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nuja\Downloads\"/>
    </mc:Choice>
  </mc:AlternateContent>
  <xr:revisionPtr revIDLastSave="0" documentId="13_ncr:1_{2ABF933F-0FCA-4056-BE6C-6502E8C4C351}" xr6:coauthVersionLast="47" xr6:coauthVersionMax="47" xr10:uidLastSave="{00000000-0000-0000-0000-000000000000}"/>
  <bookViews>
    <workbookView xWindow="-108" yWindow="-108" windowWidth="23256" windowHeight="13896" firstSheet="3" activeTab="7" xr2:uid="{00000000-000D-0000-FFFF-FFFF00000000}"/>
  </bookViews>
  <sheets>
    <sheet name="IMDb Movie Database" sheetId="1" r:id="rId1"/>
    <sheet name="Sheet1" sheetId="29" r:id="rId2"/>
    <sheet name="Movies By Genre&amp;Rating" sheetId="22" r:id="rId3"/>
    <sheet name="Revenue by Country" sheetId="13" r:id="rId4"/>
    <sheet name="Revenue trend" sheetId="12" r:id="rId5"/>
    <sheet name="Profit By Director" sheetId="17" r:id="rId6"/>
    <sheet name="Movies By Genre" sheetId="25" r:id="rId7"/>
    <sheet name="IMDb- Movies Dashboard" sheetId="26" r:id="rId8"/>
  </sheets>
  <definedNames>
    <definedName name="_xlnm._FilterDatabase" localSheetId="0" hidden="1">'IMDb Movie Database'!$A$9:$S$9</definedName>
    <definedName name="_xlchart.v5.0" hidden="1">'Revenue by Country'!$D$5</definedName>
    <definedName name="_xlchart.v5.1" hidden="1">'Revenue by Country'!$D$6:$D$49</definedName>
    <definedName name="_xlchart.v5.2" hidden="1">'Revenue by Country'!$E$5</definedName>
    <definedName name="_xlchart.v5.3" hidden="1">'Revenue by Country'!$E$6:$E$49</definedName>
    <definedName name="_xlchart.v5.4" hidden="1">'Revenue by Country'!$D$5</definedName>
    <definedName name="_xlchart.v5.5" hidden="1">'Revenue by Country'!$D$6:$D$49</definedName>
    <definedName name="_xlchart.v5.6" hidden="1">'Revenue by Country'!$E$5</definedName>
    <definedName name="_xlchart.v5.7" hidden="1">'Revenue by Country'!$E$6:$E$49</definedName>
    <definedName name="IMDb_Movies">'IMDb Movie Database'!$A$9:$S$2698</definedName>
    <definedName name="Slicer_Country">#N/A</definedName>
    <definedName name="Slicer_Genre">#N/A</definedName>
    <definedName name="Slicer_Rating">#N/A</definedName>
    <definedName name="Slicer_Years__Release_Dat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690" i="29" l="1"/>
  <c r="T2690" i="29"/>
  <c r="U2689" i="29"/>
  <c r="T2689" i="29"/>
  <c r="U2688" i="29"/>
  <c r="T2688" i="29"/>
  <c r="U2687" i="29"/>
  <c r="T2687" i="29"/>
  <c r="U2686" i="29"/>
  <c r="T2686" i="29"/>
  <c r="U2685" i="29"/>
  <c r="T2685" i="29"/>
  <c r="U2684" i="29"/>
  <c r="T2684" i="29"/>
  <c r="U2683" i="29"/>
  <c r="T2683" i="29"/>
  <c r="U2682" i="29"/>
  <c r="T2682" i="29"/>
  <c r="U2681" i="29"/>
  <c r="T2681" i="29"/>
  <c r="U2680" i="29"/>
  <c r="T2680" i="29"/>
  <c r="U2679" i="29"/>
  <c r="T2679" i="29"/>
  <c r="U2678" i="29"/>
  <c r="T2678" i="29"/>
  <c r="U2677" i="29"/>
  <c r="T2677" i="29"/>
  <c r="U2676" i="29"/>
  <c r="T2676" i="29"/>
  <c r="U2675" i="29"/>
  <c r="T2675" i="29"/>
  <c r="U2674" i="29"/>
  <c r="T2674" i="29"/>
  <c r="U2673" i="29"/>
  <c r="T2673" i="29"/>
  <c r="U2672" i="29"/>
  <c r="T2672" i="29"/>
  <c r="U2671" i="29"/>
  <c r="T2671" i="29"/>
  <c r="U2670" i="29"/>
  <c r="T2670" i="29"/>
  <c r="U2669" i="29"/>
  <c r="T2669" i="29"/>
  <c r="U2668" i="29"/>
  <c r="T2668" i="29"/>
  <c r="U2667" i="29"/>
  <c r="T2667" i="29"/>
  <c r="U2666" i="29"/>
  <c r="T2666" i="29"/>
  <c r="U2665" i="29"/>
  <c r="T2665" i="29"/>
  <c r="U2664" i="29"/>
  <c r="T2664" i="29"/>
  <c r="U2663" i="29"/>
  <c r="T2663" i="29"/>
  <c r="U2662" i="29"/>
  <c r="T2662" i="29"/>
  <c r="U2661" i="29"/>
  <c r="T2661" i="29"/>
  <c r="U2660" i="29"/>
  <c r="T2660" i="29"/>
  <c r="U2659" i="29"/>
  <c r="T2659" i="29"/>
  <c r="U2658" i="29"/>
  <c r="T2658" i="29"/>
  <c r="U2657" i="29"/>
  <c r="T2657" i="29"/>
  <c r="U2656" i="29"/>
  <c r="T2656" i="29"/>
  <c r="U2655" i="29"/>
  <c r="T2655" i="29"/>
  <c r="U2654" i="29"/>
  <c r="T2654" i="29"/>
  <c r="U2653" i="29"/>
  <c r="T2653" i="29"/>
  <c r="U2652" i="29"/>
  <c r="T2652" i="29"/>
  <c r="U2651" i="29"/>
  <c r="T2651" i="29"/>
  <c r="U2650" i="29"/>
  <c r="T2650" i="29"/>
  <c r="U2649" i="29"/>
  <c r="T2649" i="29"/>
  <c r="U2648" i="29"/>
  <c r="T2648" i="29"/>
  <c r="U2647" i="29"/>
  <c r="T2647" i="29"/>
  <c r="U2646" i="29"/>
  <c r="T2646" i="29"/>
  <c r="U2645" i="29"/>
  <c r="T2645" i="29"/>
  <c r="U2644" i="29"/>
  <c r="T2644" i="29"/>
  <c r="U2643" i="29"/>
  <c r="T2643" i="29"/>
  <c r="U2642" i="29"/>
  <c r="T2642" i="29"/>
  <c r="U2641" i="29"/>
  <c r="T2641" i="29"/>
  <c r="U2640" i="29"/>
  <c r="T2640" i="29"/>
  <c r="U2639" i="29"/>
  <c r="T2639" i="29"/>
  <c r="U2638" i="29"/>
  <c r="T2638" i="29"/>
  <c r="U2637" i="29"/>
  <c r="T2637" i="29"/>
  <c r="U2636" i="29"/>
  <c r="T2636" i="29"/>
  <c r="U2635" i="29"/>
  <c r="T2635" i="29"/>
  <c r="U2634" i="29"/>
  <c r="T2634" i="29"/>
  <c r="U2633" i="29"/>
  <c r="T2633" i="29"/>
  <c r="U2632" i="29"/>
  <c r="T2632" i="29"/>
  <c r="U2631" i="29"/>
  <c r="T2631" i="29"/>
  <c r="U2630" i="29"/>
  <c r="T2630" i="29"/>
  <c r="U2629" i="29"/>
  <c r="T2629" i="29"/>
  <c r="U2628" i="29"/>
  <c r="T2628" i="29"/>
  <c r="U2627" i="29"/>
  <c r="T2627" i="29"/>
  <c r="U2626" i="29"/>
  <c r="T2626" i="29"/>
  <c r="U2625" i="29"/>
  <c r="T2625" i="29"/>
  <c r="U2624" i="29"/>
  <c r="T2624" i="29"/>
  <c r="U2623" i="29"/>
  <c r="T2623" i="29"/>
  <c r="U2622" i="29"/>
  <c r="T2622" i="29"/>
  <c r="U2621" i="29"/>
  <c r="T2621" i="29"/>
  <c r="U2620" i="29"/>
  <c r="T2620" i="29"/>
  <c r="U2619" i="29"/>
  <c r="T2619" i="29"/>
  <c r="U2618" i="29"/>
  <c r="T2618" i="29"/>
  <c r="U2617" i="29"/>
  <c r="T2617" i="29"/>
  <c r="U2616" i="29"/>
  <c r="T2616" i="29"/>
  <c r="U2615" i="29"/>
  <c r="T2615" i="29"/>
  <c r="U2614" i="29"/>
  <c r="T2614" i="29"/>
  <c r="U2613" i="29"/>
  <c r="T2613" i="29"/>
  <c r="U2612" i="29"/>
  <c r="T2612" i="29"/>
  <c r="U2611" i="29"/>
  <c r="T2611" i="29"/>
  <c r="U2610" i="29"/>
  <c r="T2610" i="29"/>
  <c r="U2609" i="29"/>
  <c r="T2609" i="29"/>
  <c r="U2608" i="29"/>
  <c r="T2608" i="29"/>
  <c r="U2607" i="29"/>
  <c r="T2607" i="29"/>
  <c r="U2606" i="29"/>
  <c r="T2606" i="29"/>
  <c r="U2605" i="29"/>
  <c r="T2605" i="29"/>
  <c r="U2604" i="29"/>
  <c r="T2604" i="29"/>
  <c r="U2603" i="29"/>
  <c r="T2603" i="29"/>
  <c r="U2602" i="29"/>
  <c r="T2602" i="29"/>
  <c r="U2601" i="29"/>
  <c r="T2601" i="29"/>
  <c r="U2600" i="29"/>
  <c r="T2600" i="29"/>
  <c r="U2599" i="29"/>
  <c r="T2599" i="29"/>
  <c r="U2598" i="29"/>
  <c r="T2598" i="29"/>
  <c r="U2597" i="29"/>
  <c r="T2597" i="29"/>
  <c r="U2596" i="29"/>
  <c r="T2596" i="29"/>
  <c r="U2595" i="29"/>
  <c r="T2595" i="29"/>
  <c r="U2594" i="29"/>
  <c r="T2594" i="29"/>
  <c r="U2593" i="29"/>
  <c r="T2593" i="29"/>
  <c r="U2592" i="29"/>
  <c r="T2592" i="29"/>
  <c r="U2591" i="29"/>
  <c r="T2591" i="29"/>
  <c r="U2590" i="29"/>
  <c r="T2590" i="29"/>
  <c r="U2589" i="29"/>
  <c r="T2589" i="29"/>
  <c r="U2588" i="29"/>
  <c r="T2588" i="29"/>
  <c r="U2587" i="29"/>
  <c r="T2587" i="29"/>
  <c r="U2586" i="29"/>
  <c r="T2586" i="29"/>
  <c r="U2585" i="29"/>
  <c r="T2585" i="29"/>
  <c r="U2584" i="29"/>
  <c r="T2584" i="29"/>
  <c r="U2583" i="29"/>
  <c r="T2583" i="29"/>
  <c r="U2582" i="29"/>
  <c r="T2582" i="29"/>
  <c r="U2581" i="29"/>
  <c r="T2581" i="29"/>
  <c r="U2580" i="29"/>
  <c r="T2580" i="29"/>
  <c r="U2579" i="29"/>
  <c r="T2579" i="29"/>
  <c r="U2578" i="29"/>
  <c r="T2578" i="29"/>
  <c r="U2577" i="29"/>
  <c r="T2577" i="29"/>
  <c r="U2576" i="29"/>
  <c r="T2576" i="29"/>
  <c r="U2575" i="29"/>
  <c r="T2575" i="29"/>
  <c r="U2574" i="29"/>
  <c r="T2574" i="29"/>
  <c r="U2573" i="29"/>
  <c r="T2573" i="29"/>
  <c r="U2572" i="29"/>
  <c r="T2572" i="29"/>
  <c r="U2571" i="29"/>
  <c r="T2571" i="29"/>
  <c r="U2570" i="29"/>
  <c r="T2570" i="29"/>
  <c r="U2569" i="29"/>
  <c r="T2569" i="29"/>
  <c r="U2568" i="29"/>
  <c r="T2568" i="29"/>
  <c r="U2567" i="29"/>
  <c r="T2567" i="29"/>
  <c r="U2566" i="29"/>
  <c r="T2566" i="29"/>
  <c r="U2565" i="29"/>
  <c r="T2565" i="29"/>
  <c r="U2564" i="29"/>
  <c r="T2564" i="29"/>
  <c r="U2563" i="29"/>
  <c r="T2563" i="29"/>
  <c r="U2562" i="29"/>
  <c r="T2562" i="29"/>
  <c r="U2561" i="29"/>
  <c r="T2561" i="29"/>
  <c r="U2560" i="29"/>
  <c r="T2560" i="29"/>
  <c r="U2559" i="29"/>
  <c r="T2559" i="29"/>
  <c r="U2558" i="29"/>
  <c r="T2558" i="29"/>
  <c r="U2557" i="29"/>
  <c r="T2557" i="29"/>
  <c r="U2556" i="29"/>
  <c r="T2556" i="29"/>
  <c r="U2555" i="29"/>
  <c r="T2555" i="29"/>
  <c r="U2554" i="29"/>
  <c r="T2554" i="29"/>
  <c r="U2553" i="29"/>
  <c r="T2553" i="29"/>
  <c r="U2552" i="29"/>
  <c r="T2552" i="29"/>
  <c r="U2551" i="29"/>
  <c r="T2551" i="29"/>
  <c r="U2550" i="29"/>
  <c r="T2550" i="29"/>
  <c r="U2549" i="29"/>
  <c r="T2549" i="29"/>
  <c r="U2548" i="29"/>
  <c r="T2548" i="29"/>
  <c r="U2547" i="29"/>
  <c r="T2547" i="29"/>
  <c r="U2546" i="29"/>
  <c r="T2546" i="29"/>
  <c r="U2545" i="29"/>
  <c r="T2545" i="29"/>
  <c r="U2544" i="29"/>
  <c r="T2544" i="29"/>
  <c r="U2543" i="29"/>
  <c r="T2543" i="29"/>
  <c r="U2542" i="29"/>
  <c r="T2542" i="29"/>
  <c r="U2541" i="29"/>
  <c r="T2541" i="29"/>
  <c r="U2540" i="29"/>
  <c r="T2540" i="29"/>
  <c r="U2539" i="29"/>
  <c r="T2539" i="29"/>
  <c r="U2538" i="29"/>
  <c r="T2538" i="29"/>
  <c r="U2537" i="29"/>
  <c r="T2537" i="29"/>
  <c r="U2536" i="29"/>
  <c r="T2536" i="29"/>
  <c r="U2535" i="29"/>
  <c r="T2535" i="29"/>
  <c r="U2534" i="29"/>
  <c r="T2534" i="29"/>
  <c r="U2533" i="29"/>
  <c r="T2533" i="29"/>
  <c r="U2532" i="29"/>
  <c r="T2532" i="29"/>
  <c r="U2531" i="29"/>
  <c r="T2531" i="29"/>
  <c r="U2530" i="29"/>
  <c r="T2530" i="29"/>
  <c r="U2529" i="29"/>
  <c r="T2529" i="29"/>
  <c r="U2528" i="29"/>
  <c r="T2528" i="29"/>
  <c r="U2527" i="29"/>
  <c r="T2527" i="29"/>
  <c r="U2526" i="29"/>
  <c r="T2526" i="29"/>
  <c r="U2525" i="29"/>
  <c r="T2525" i="29"/>
  <c r="U2524" i="29"/>
  <c r="T2524" i="29"/>
  <c r="U2523" i="29"/>
  <c r="T2523" i="29"/>
  <c r="U2522" i="29"/>
  <c r="T2522" i="29"/>
  <c r="U2521" i="29"/>
  <c r="T2521" i="29"/>
  <c r="U2520" i="29"/>
  <c r="T2520" i="29"/>
  <c r="U2519" i="29"/>
  <c r="T2519" i="29"/>
  <c r="U2518" i="29"/>
  <c r="T2518" i="29"/>
  <c r="U2517" i="29"/>
  <c r="T2517" i="29"/>
  <c r="U2516" i="29"/>
  <c r="T2516" i="29"/>
  <c r="U2515" i="29"/>
  <c r="T2515" i="29"/>
  <c r="U2514" i="29"/>
  <c r="T2514" i="29"/>
  <c r="U2513" i="29"/>
  <c r="T2513" i="29"/>
  <c r="U2512" i="29"/>
  <c r="T2512" i="29"/>
  <c r="U2511" i="29"/>
  <c r="T2511" i="29"/>
  <c r="U2510" i="29"/>
  <c r="T2510" i="29"/>
  <c r="U2509" i="29"/>
  <c r="T2509" i="29"/>
  <c r="U2508" i="29"/>
  <c r="T2508" i="29"/>
  <c r="U2507" i="29"/>
  <c r="T2507" i="29"/>
  <c r="U2506" i="29"/>
  <c r="T2506" i="29"/>
  <c r="U2505" i="29"/>
  <c r="T2505" i="29"/>
  <c r="U2504" i="29"/>
  <c r="T2504" i="29"/>
  <c r="U2503" i="29"/>
  <c r="T2503" i="29"/>
  <c r="U2502" i="29"/>
  <c r="T2502" i="29"/>
  <c r="U2501" i="29"/>
  <c r="T2501" i="29"/>
  <c r="U2500" i="29"/>
  <c r="T2500" i="29"/>
  <c r="U2499" i="29"/>
  <c r="T2499" i="29"/>
  <c r="U2498" i="29"/>
  <c r="T2498" i="29"/>
  <c r="U2497" i="29"/>
  <c r="T2497" i="29"/>
  <c r="U2496" i="29"/>
  <c r="T2496" i="29"/>
  <c r="U2495" i="29"/>
  <c r="T2495" i="29"/>
  <c r="U2494" i="29"/>
  <c r="T2494" i="29"/>
  <c r="U2493" i="29"/>
  <c r="T2493" i="29"/>
  <c r="U2492" i="29"/>
  <c r="T2492" i="29"/>
  <c r="U2491" i="29"/>
  <c r="T2491" i="29"/>
  <c r="U2490" i="29"/>
  <c r="T2490" i="29"/>
  <c r="U2489" i="29"/>
  <c r="T2489" i="29"/>
  <c r="U2488" i="29"/>
  <c r="T2488" i="29"/>
  <c r="U2487" i="29"/>
  <c r="T2487" i="29"/>
  <c r="U2486" i="29"/>
  <c r="T2486" i="29"/>
  <c r="U2485" i="29"/>
  <c r="T2485" i="29"/>
  <c r="U2484" i="29"/>
  <c r="T2484" i="29"/>
  <c r="U2483" i="29"/>
  <c r="T2483" i="29"/>
  <c r="U2482" i="29"/>
  <c r="T2482" i="29"/>
  <c r="U2481" i="29"/>
  <c r="T2481" i="29"/>
  <c r="U2480" i="29"/>
  <c r="T2480" i="29"/>
  <c r="U2479" i="29"/>
  <c r="T2479" i="29"/>
  <c r="U2478" i="29"/>
  <c r="T2478" i="29"/>
  <c r="U2477" i="29"/>
  <c r="T2477" i="29"/>
  <c r="U2476" i="29"/>
  <c r="T2476" i="29"/>
  <c r="U2475" i="29"/>
  <c r="T2475" i="29"/>
  <c r="U2474" i="29"/>
  <c r="T2474" i="29"/>
  <c r="U2473" i="29"/>
  <c r="T2473" i="29"/>
  <c r="U2472" i="29"/>
  <c r="T2472" i="29"/>
  <c r="U2471" i="29"/>
  <c r="T2471" i="29"/>
  <c r="U2470" i="29"/>
  <c r="T2470" i="29"/>
  <c r="U2469" i="29"/>
  <c r="T2469" i="29"/>
  <c r="U2468" i="29"/>
  <c r="T2468" i="29"/>
  <c r="U2467" i="29"/>
  <c r="T2467" i="29"/>
  <c r="U2466" i="29"/>
  <c r="T2466" i="29"/>
  <c r="U2465" i="29"/>
  <c r="T2465" i="29"/>
  <c r="U2464" i="29"/>
  <c r="T2464" i="29"/>
  <c r="U2463" i="29"/>
  <c r="T2463" i="29"/>
  <c r="U2462" i="29"/>
  <c r="T2462" i="29"/>
  <c r="U2461" i="29"/>
  <c r="T2461" i="29"/>
  <c r="U2460" i="29"/>
  <c r="T2460" i="29"/>
  <c r="U2459" i="29"/>
  <c r="T2459" i="29"/>
  <c r="U2458" i="29"/>
  <c r="T2458" i="29"/>
  <c r="U2457" i="29"/>
  <c r="T2457" i="29"/>
  <c r="U2456" i="29"/>
  <c r="T2456" i="29"/>
  <c r="U2455" i="29"/>
  <c r="T2455" i="29"/>
  <c r="U2454" i="29"/>
  <c r="T2454" i="29"/>
  <c r="U2453" i="29"/>
  <c r="T2453" i="29"/>
  <c r="U2452" i="29"/>
  <c r="T2452" i="29"/>
  <c r="U2451" i="29"/>
  <c r="T2451" i="29"/>
  <c r="U2450" i="29"/>
  <c r="T2450" i="29"/>
  <c r="U2449" i="29"/>
  <c r="T2449" i="29"/>
  <c r="U2448" i="29"/>
  <c r="T2448" i="29"/>
  <c r="U2447" i="29"/>
  <c r="T2447" i="29"/>
  <c r="U2446" i="29"/>
  <c r="T2446" i="29"/>
  <c r="U2445" i="29"/>
  <c r="T2445" i="29"/>
  <c r="U2444" i="29"/>
  <c r="T2444" i="29"/>
  <c r="U2443" i="29"/>
  <c r="T2443" i="29"/>
  <c r="U2442" i="29"/>
  <c r="T2442" i="29"/>
  <c r="U2441" i="29"/>
  <c r="T2441" i="29"/>
  <c r="U2440" i="29"/>
  <c r="T2440" i="29"/>
  <c r="U2439" i="29"/>
  <c r="T2439" i="29"/>
  <c r="U2438" i="29"/>
  <c r="T2438" i="29"/>
  <c r="U2437" i="29"/>
  <c r="T2437" i="29"/>
  <c r="U2436" i="29"/>
  <c r="T2436" i="29"/>
  <c r="U2435" i="29"/>
  <c r="T2435" i="29"/>
  <c r="U2434" i="29"/>
  <c r="T2434" i="29"/>
  <c r="U2433" i="29"/>
  <c r="T2433" i="29"/>
  <c r="U2432" i="29"/>
  <c r="T2432" i="29"/>
  <c r="U2431" i="29"/>
  <c r="T2431" i="29"/>
  <c r="U2430" i="29"/>
  <c r="T2430" i="29"/>
  <c r="U2429" i="29"/>
  <c r="T2429" i="29"/>
  <c r="U2428" i="29"/>
  <c r="T2428" i="29"/>
  <c r="U2427" i="29"/>
  <c r="T2427" i="29"/>
  <c r="U2426" i="29"/>
  <c r="T2426" i="29"/>
  <c r="U2425" i="29"/>
  <c r="T2425" i="29"/>
  <c r="U2424" i="29"/>
  <c r="T2424" i="29"/>
  <c r="U2423" i="29"/>
  <c r="T2423" i="29"/>
  <c r="U2422" i="29"/>
  <c r="T2422" i="29"/>
  <c r="U2421" i="29"/>
  <c r="T2421" i="29"/>
  <c r="U2420" i="29"/>
  <c r="T2420" i="29"/>
  <c r="U2419" i="29"/>
  <c r="T2419" i="29"/>
  <c r="U2418" i="29"/>
  <c r="T2418" i="29"/>
  <c r="U2417" i="29"/>
  <c r="T2417" i="29"/>
  <c r="U2416" i="29"/>
  <c r="T2416" i="29"/>
  <c r="U2415" i="29"/>
  <c r="T2415" i="29"/>
  <c r="U2414" i="29"/>
  <c r="T2414" i="29"/>
  <c r="U2413" i="29"/>
  <c r="T2413" i="29"/>
  <c r="U2412" i="29"/>
  <c r="T2412" i="29"/>
  <c r="U2411" i="29"/>
  <c r="T2411" i="29"/>
  <c r="U2410" i="29"/>
  <c r="T2410" i="29"/>
  <c r="U2409" i="29"/>
  <c r="T2409" i="29"/>
  <c r="U2408" i="29"/>
  <c r="T2408" i="29"/>
  <c r="U2407" i="29"/>
  <c r="T2407" i="29"/>
  <c r="U2406" i="29"/>
  <c r="T2406" i="29"/>
  <c r="U2405" i="29"/>
  <c r="T2405" i="29"/>
  <c r="U2404" i="29"/>
  <c r="T2404" i="29"/>
  <c r="U2403" i="29"/>
  <c r="T2403" i="29"/>
  <c r="U2402" i="29"/>
  <c r="T2402" i="29"/>
  <c r="U2401" i="29"/>
  <c r="T2401" i="29"/>
  <c r="U2400" i="29"/>
  <c r="T2400" i="29"/>
  <c r="U2399" i="29"/>
  <c r="T2399" i="29"/>
  <c r="U2398" i="29"/>
  <c r="T2398" i="29"/>
  <c r="U2397" i="29"/>
  <c r="T2397" i="29"/>
  <c r="U2396" i="29"/>
  <c r="T2396" i="29"/>
  <c r="U2395" i="29"/>
  <c r="T2395" i="29"/>
  <c r="U2394" i="29"/>
  <c r="T2394" i="29"/>
  <c r="U2393" i="29"/>
  <c r="T2393" i="29"/>
  <c r="U2392" i="29"/>
  <c r="T2392" i="29"/>
  <c r="U2391" i="29"/>
  <c r="T2391" i="29"/>
  <c r="U2390" i="29"/>
  <c r="T2390" i="29"/>
  <c r="U2389" i="29"/>
  <c r="T2389" i="29"/>
  <c r="U2388" i="29"/>
  <c r="T2388" i="29"/>
  <c r="U2387" i="29"/>
  <c r="T2387" i="29"/>
  <c r="U2386" i="29"/>
  <c r="T2386" i="29"/>
  <c r="U2385" i="29"/>
  <c r="T2385" i="29"/>
  <c r="U2384" i="29"/>
  <c r="T2384" i="29"/>
  <c r="U2383" i="29"/>
  <c r="T2383" i="29"/>
  <c r="U2382" i="29"/>
  <c r="T2382" i="29"/>
  <c r="U2381" i="29"/>
  <c r="T2381" i="29"/>
  <c r="U2380" i="29"/>
  <c r="T2380" i="29"/>
  <c r="U2379" i="29"/>
  <c r="T2379" i="29"/>
  <c r="U2378" i="29"/>
  <c r="T2378" i="29"/>
  <c r="U2377" i="29"/>
  <c r="T2377" i="29"/>
  <c r="U2376" i="29"/>
  <c r="T2376" i="29"/>
  <c r="U2375" i="29"/>
  <c r="T2375" i="29"/>
  <c r="U2374" i="29"/>
  <c r="T2374" i="29"/>
  <c r="U2373" i="29"/>
  <c r="T2373" i="29"/>
  <c r="U2372" i="29"/>
  <c r="T2372" i="29"/>
  <c r="U2371" i="29"/>
  <c r="T2371" i="29"/>
  <c r="U2370" i="29"/>
  <c r="T2370" i="29"/>
  <c r="U2369" i="29"/>
  <c r="T2369" i="29"/>
  <c r="U2368" i="29"/>
  <c r="T2368" i="29"/>
  <c r="U2367" i="29"/>
  <c r="T2367" i="29"/>
  <c r="U2366" i="29"/>
  <c r="T2366" i="29"/>
  <c r="U2365" i="29"/>
  <c r="T2365" i="29"/>
  <c r="U2364" i="29"/>
  <c r="T2364" i="29"/>
  <c r="U2363" i="29"/>
  <c r="T2363" i="29"/>
  <c r="U2362" i="29"/>
  <c r="T2362" i="29"/>
  <c r="U2361" i="29"/>
  <c r="T2361" i="29"/>
  <c r="U2360" i="29"/>
  <c r="T2360" i="29"/>
  <c r="U2359" i="29"/>
  <c r="T2359" i="29"/>
  <c r="U2358" i="29"/>
  <c r="T2358" i="29"/>
  <c r="U2357" i="29"/>
  <c r="T2357" i="29"/>
  <c r="U2356" i="29"/>
  <c r="T2356" i="29"/>
  <c r="U2355" i="29"/>
  <c r="T2355" i="29"/>
  <c r="U2354" i="29"/>
  <c r="T2354" i="29"/>
  <c r="U2353" i="29"/>
  <c r="T2353" i="29"/>
  <c r="U2352" i="29"/>
  <c r="T2352" i="29"/>
  <c r="U2351" i="29"/>
  <c r="T2351" i="29"/>
  <c r="U2350" i="29"/>
  <c r="T2350" i="29"/>
  <c r="U2349" i="29"/>
  <c r="T2349" i="29"/>
  <c r="U2348" i="29"/>
  <c r="T2348" i="29"/>
  <c r="U2347" i="29"/>
  <c r="T2347" i="29"/>
  <c r="U2346" i="29"/>
  <c r="T2346" i="29"/>
  <c r="U2345" i="29"/>
  <c r="T2345" i="29"/>
  <c r="U2344" i="29"/>
  <c r="T2344" i="29"/>
  <c r="U2343" i="29"/>
  <c r="T2343" i="29"/>
  <c r="U2342" i="29"/>
  <c r="T2342" i="29"/>
  <c r="U2341" i="29"/>
  <c r="T2341" i="29"/>
  <c r="U2340" i="29"/>
  <c r="T2340" i="29"/>
  <c r="U2339" i="29"/>
  <c r="T2339" i="29"/>
  <c r="U2338" i="29"/>
  <c r="T2338" i="29"/>
  <c r="U2337" i="29"/>
  <c r="T2337" i="29"/>
  <c r="U2336" i="29"/>
  <c r="T2336" i="29"/>
  <c r="U2335" i="29"/>
  <c r="T2335" i="29"/>
  <c r="U2334" i="29"/>
  <c r="T2334" i="29"/>
  <c r="U2333" i="29"/>
  <c r="T2333" i="29"/>
  <c r="U2332" i="29"/>
  <c r="T2332" i="29"/>
  <c r="U2331" i="29"/>
  <c r="T2331" i="29"/>
  <c r="U2330" i="29"/>
  <c r="T2330" i="29"/>
  <c r="U2329" i="29"/>
  <c r="T2329" i="29"/>
  <c r="U2328" i="29"/>
  <c r="T2328" i="29"/>
  <c r="U2327" i="29"/>
  <c r="T2327" i="29"/>
  <c r="U2326" i="29"/>
  <c r="T2326" i="29"/>
  <c r="U2325" i="29"/>
  <c r="T2325" i="29"/>
  <c r="U2324" i="29"/>
  <c r="T2324" i="29"/>
  <c r="U2323" i="29"/>
  <c r="T2323" i="29"/>
  <c r="U2322" i="29"/>
  <c r="T2322" i="29"/>
  <c r="U2321" i="29"/>
  <c r="T2321" i="29"/>
  <c r="U2320" i="29"/>
  <c r="T2320" i="29"/>
  <c r="U2319" i="29"/>
  <c r="T2319" i="29"/>
  <c r="U2318" i="29"/>
  <c r="T2318" i="29"/>
  <c r="U2317" i="29"/>
  <c r="T2317" i="29"/>
  <c r="U2316" i="29"/>
  <c r="T2316" i="29"/>
  <c r="U2315" i="29"/>
  <c r="T2315" i="29"/>
  <c r="U2314" i="29"/>
  <c r="T2314" i="29"/>
  <c r="U2313" i="29"/>
  <c r="T2313" i="29"/>
  <c r="U2312" i="29"/>
  <c r="T2312" i="29"/>
  <c r="U2311" i="29"/>
  <c r="T2311" i="29"/>
  <c r="U2310" i="29"/>
  <c r="T2310" i="29"/>
  <c r="U2309" i="29"/>
  <c r="T2309" i="29"/>
  <c r="U2308" i="29"/>
  <c r="T2308" i="29"/>
  <c r="U2307" i="29"/>
  <c r="T2307" i="29"/>
  <c r="U2306" i="29"/>
  <c r="T2306" i="29"/>
  <c r="U2305" i="29"/>
  <c r="T2305" i="29"/>
  <c r="U2304" i="29"/>
  <c r="T2304" i="29"/>
  <c r="U2303" i="29"/>
  <c r="T2303" i="29"/>
  <c r="U2302" i="29"/>
  <c r="T2302" i="29"/>
  <c r="U2301" i="29"/>
  <c r="T2301" i="29"/>
  <c r="U2300" i="29"/>
  <c r="T2300" i="29"/>
  <c r="U2299" i="29"/>
  <c r="T2299" i="29"/>
  <c r="U2298" i="29"/>
  <c r="T2298" i="29"/>
  <c r="U2297" i="29"/>
  <c r="T2297" i="29"/>
  <c r="U2296" i="29"/>
  <c r="T2296" i="29"/>
  <c r="U2295" i="29"/>
  <c r="T2295" i="29"/>
  <c r="U2294" i="29"/>
  <c r="T2294" i="29"/>
  <c r="U2293" i="29"/>
  <c r="T2293" i="29"/>
  <c r="U2292" i="29"/>
  <c r="T2292" i="29"/>
  <c r="U2291" i="29"/>
  <c r="T2291" i="29"/>
  <c r="U2290" i="29"/>
  <c r="T2290" i="29"/>
  <c r="U2289" i="29"/>
  <c r="T2289" i="29"/>
  <c r="U2288" i="29"/>
  <c r="T2288" i="29"/>
  <c r="U2287" i="29"/>
  <c r="T2287" i="29"/>
  <c r="U2286" i="29"/>
  <c r="T2286" i="29"/>
  <c r="U2285" i="29"/>
  <c r="T2285" i="29"/>
  <c r="U2284" i="29"/>
  <c r="T2284" i="29"/>
  <c r="U2283" i="29"/>
  <c r="T2283" i="29"/>
  <c r="U2282" i="29"/>
  <c r="T2282" i="29"/>
  <c r="U2281" i="29"/>
  <c r="T2281" i="29"/>
  <c r="U2280" i="29"/>
  <c r="T2280" i="29"/>
  <c r="U2279" i="29"/>
  <c r="T2279" i="29"/>
  <c r="U2278" i="29"/>
  <c r="T2278" i="29"/>
  <c r="U2277" i="29"/>
  <c r="T2277" i="29"/>
  <c r="U2276" i="29"/>
  <c r="T2276" i="29"/>
  <c r="U2275" i="29"/>
  <c r="T2275" i="29"/>
  <c r="U2274" i="29"/>
  <c r="T2274" i="29"/>
  <c r="U2273" i="29"/>
  <c r="T2273" i="29"/>
  <c r="U2272" i="29"/>
  <c r="T2272" i="29"/>
  <c r="U2271" i="29"/>
  <c r="T2271" i="29"/>
  <c r="U2270" i="29"/>
  <c r="T2270" i="29"/>
  <c r="U2269" i="29"/>
  <c r="T2269" i="29"/>
  <c r="U2268" i="29"/>
  <c r="T2268" i="29"/>
  <c r="U2267" i="29"/>
  <c r="T2267" i="29"/>
  <c r="U2266" i="29"/>
  <c r="T2266" i="29"/>
  <c r="U2265" i="29"/>
  <c r="T2265" i="29"/>
  <c r="U2264" i="29"/>
  <c r="T2264" i="29"/>
  <c r="U2263" i="29"/>
  <c r="T2263" i="29"/>
  <c r="U2262" i="29"/>
  <c r="T2262" i="29"/>
  <c r="U2261" i="29"/>
  <c r="T2261" i="29"/>
  <c r="U2260" i="29"/>
  <c r="T2260" i="29"/>
  <c r="U2259" i="29"/>
  <c r="T2259" i="29"/>
  <c r="U2258" i="29"/>
  <c r="T2258" i="29"/>
  <c r="U2257" i="29"/>
  <c r="T2257" i="29"/>
  <c r="U2256" i="29"/>
  <c r="T2256" i="29"/>
  <c r="U2255" i="29"/>
  <c r="T2255" i="29"/>
  <c r="U2254" i="29"/>
  <c r="T2254" i="29"/>
  <c r="U2253" i="29"/>
  <c r="T2253" i="29"/>
  <c r="U2252" i="29"/>
  <c r="T2252" i="29"/>
  <c r="U2251" i="29"/>
  <c r="T2251" i="29"/>
  <c r="U2250" i="29"/>
  <c r="T2250" i="29"/>
  <c r="U2249" i="29"/>
  <c r="T2249" i="29"/>
  <c r="U2248" i="29"/>
  <c r="T2248" i="29"/>
  <c r="U2247" i="29"/>
  <c r="T2247" i="29"/>
  <c r="U2246" i="29"/>
  <c r="T2246" i="29"/>
  <c r="U2245" i="29"/>
  <c r="T2245" i="29"/>
  <c r="U2244" i="29"/>
  <c r="T2244" i="29"/>
  <c r="U2243" i="29"/>
  <c r="T2243" i="29"/>
  <c r="U2242" i="29"/>
  <c r="T2242" i="29"/>
  <c r="U2241" i="29"/>
  <c r="T2241" i="29"/>
  <c r="U2240" i="29"/>
  <c r="T2240" i="29"/>
  <c r="U2239" i="29"/>
  <c r="T2239" i="29"/>
  <c r="U2238" i="29"/>
  <c r="T2238" i="29"/>
  <c r="U2237" i="29"/>
  <c r="T2237" i="29"/>
  <c r="U2236" i="29"/>
  <c r="T2236" i="29"/>
  <c r="U2235" i="29"/>
  <c r="T2235" i="29"/>
  <c r="U2234" i="29"/>
  <c r="T2234" i="29"/>
  <c r="U2233" i="29"/>
  <c r="T2233" i="29"/>
  <c r="U2232" i="29"/>
  <c r="T2232" i="29"/>
  <c r="U2231" i="29"/>
  <c r="T2231" i="29"/>
  <c r="U2230" i="29"/>
  <c r="T2230" i="29"/>
  <c r="U2229" i="29"/>
  <c r="T2229" i="29"/>
  <c r="U2228" i="29"/>
  <c r="T2228" i="29"/>
  <c r="U2227" i="29"/>
  <c r="T2227" i="29"/>
  <c r="U2226" i="29"/>
  <c r="T2226" i="29"/>
  <c r="U2225" i="29"/>
  <c r="T2225" i="29"/>
  <c r="U2224" i="29"/>
  <c r="T2224" i="29"/>
  <c r="U2223" i="29"/>
  <c r="T2223" i="29"/>
  <c r="U2222" i="29"/>
  <c r="T2222" i="29"/>
  <c r="U2221" i="29"/>
  <c r="T2221" i="29"/>
  <c r="U2220" i="29"/>
  <c r="T2220" i="29"/>
  <c r="U2219" i="29"/>
  <c r="T2219" i="29"/>
  <c r="U2218" i="29"/>
  <c r="T2218" i="29"/>
  <c r="U2217" i="29"/>
  <c r="T2217" i="29"/>
  <c r="U2216" i="29"/>
  <c r="T2216" i="29"/>
  <c r="U2215" i="29"/>
  <c r="T2215" i="29"/>
  <c r="U2214" i="29"/>
  <c r="T2214" i="29"/>
  <c r="U2213" i="29"/>
  <c r="T2213" i="29"/>
  <c r="U2212" i="29"/>
  <c r="T2212" i="29"/>
  <c r="U2211" i="29"/>
  <c r="T2211" i="29"/>
  <c r="U2210" i="29"/>
  <c r="T2210" i="29"/>
  <c r="U2209" i="29"/>
  <c r="T2209" i="29"/>
  <c r="U2208" i="29"/>
  <c r="T2208" i="29"/>
  <c r="U2207" i="29"/>
  <c r="T2207" i="29"/>
  <c r="U2206" i="29"/>
  <c r="T2206" i="29"/>
  <c r="U2205" i="29"/>
  <c r="T2205" i="29"/>
  <c r="U2204" i="29"/>
  <c r="T2204" i="29"/>
  <c r="U2203" i="29"/>
  <c r="T2203" i="29"/>
  <c r="U2202" i="29"/>
  <c r="T2202" i="29"/>
  <c r="U2201" i="29"/>
  <c r="T2201" i="29"/>
  <c r="U2200" i="29"/>
  <c r="T2200" i="29"/>
  <c r="U2199" i="29"/>
  <c r="T2199" i="29"/>
  <c r="U2198" i="29"/>
  <c r="T2198" i="29"/>
  <c r="U2197" i="29"/>
  <c r="T2197" i="29"/>
  <c r="U2196" i="29"/>
  <c r="T2196" i="29"/>
  <c r="U2195" i="29"/>
  <c r="T2195" i="29"/>
  <c r="U2194" i="29"/>
  <c r="T2194" i="29"/>
  <c r="U2193" i="29"/>
  <c r="T2193" i="29"/>
  <c r="U2192" i="29"/>
  <c r="T2192" i="29"/>
  <c r="U2191" i="29"/>
  <c r="T2191" i="29"/>
  <c r="U2190" i="29"/>
  <c r="T2190" i="29"/>
  <c r="U2189" i="29"/>
  <c r="T2189" i="29"/>
  <c r="U2188" i="29"/>
  <c r="T2188" i="29"/>
  <c r="U2187" i="29"/>
  <c r="T2187" i="29"/>
  <c r="U2186" i="29"/>
  <c r="T2186" i="29"/>
  <c r="U2185" i="29"/>
  <c r="T2185" i="29"/>
  <c r="U2184" i="29"/>
  <c r="T2184" i="29"/>
  <c r="U2183" i="29"/>
  <c r="T2183" i="29"/>
  <c r="U2182" i="29"/>
  <c r="T2182" i="29"/>
  <c r="U2181" i="29"/>
  <c r="T2181" i="29"/>
  <c r="U2180" i="29"/>
  <c r="T2180" i="29"/>
  <c r="U2179" i="29"/>
  <c r="T2179" i="29"/>
  <c r="U2178" i="29"/>
  <c r="T2178" i="29"/>
  <c r="U2177" i="29"/>
  <c r="T2177" i="29"/>
  <c r="U2176" i="29"/>
  <c r="T2176" i="29"/>
  <c r="U2175" i="29"/>
  <c r="T2175" i="29"/>
  <c r="U2174" i="29"/>
  <c r="T2174" i="29"/>
  <c r="U2173" i="29"/>
  <c r="T2173" i="29"/>
  <c r="U2172" i="29"/>
  <c r="T2172" i="29"/>
  <c r="U2171" i="29"/>
  <c r="T2171" i="29"/>
  <c r="U2170" i="29"/>
  <c r="T2170" i="29"/>
  <c r="U2169" i="29"/>
  <c r="T2169" i="29"/>
  <c r="U2168" i="29"/>
  <c r="T2168" i="29"/>
  <c r="U2167" i="29"/>
  <c r="T2167" i="29"/>
  <c r="U2166" i="29"/>
  <c r="T2166" i="29"/>
  <c r="U2165" i="29"/>
  <c r="T2165" i="29"/>
  <c r="U2164" i="29"/>
  <c r="T2164" i="29"/>
  <c r="U2163" i="29"/>
  <c r="T2163" i="29"/>
  <c r="U2162" i="29"/>
  <c r="T2162" i="29"/>
  <c r="U2161" i="29"/>
  <c r="T2161" i="29"/>
  <c r="U2160" i="29"/>
  <c r="T2160" i="29"/>
  <c r="U2159" i="29"/>
  <c r="T2159" i="29"/>
  <c r="U2158" i="29"/>
  <c r="T2158" i="29"/>
  <c r="U2157" i="29"/>
  <c r="T2157" i="29"/>
  <c r="U2156" i="29"/>
  <c r="T2156" i="29"/>
  <c r="U2155" i="29"/>
  <c r="T2155" i="29"/>
  <c r="U2154" i="29"/>
  <c r="T2154" i="29"/>
  <c r="U2153" i="29"/>
  <c r="T2153" i="29"/>
  <c r="U2152" i="29"/>
  <c r="T2152" i="29"/>
  <c r="U2151" i="29"/>
  <c r="T2151" i="29"/>
  <c r="U2150" i="29"/>
  <c r="T2150" i="29"/>
  <c r="U2149" i="29"/>
  <c r="T2149" i="29"/>
  <c r="U2148" i="29"/>
  <c r="T2148" i="29"/>
  <c r="U2147" i="29"/>
  <c r="T2147" i="29"/>
  <c r="U2146" i="29"/>
  <c r="T2146" i="29"/>
  <c r="U2145" i="29"/>
  <c r="T2145" i="29"/>
  <c r="U2144" i="29"/>
  <c r="T2144" i="29"/>
  <c r="U2143" i="29"/>
  <c r="T2143" i="29"/>
  <c r="U2142" i="29"/>
  <c r="T2142" i="29"/>
  <c r="U2141" i="29"/>
  <c r="T2141" i="29"/>
  <c r="U2140" i="29"/>
  <c r="T2140" i="29"/>
  <c r="U2139" i="29"/>
  <c r="T2139" i="29"/>
  <c r="U2138" i="29"/>
  <c r="T2138" i="29"/>
  <c r="U2137" i="29"/>
  <c r="T2137" i="29"/>
  <c r="U2136" i="29"/>
  <c r="T2136" i="29"/>
  <c r="U2135" i="29"/>
  <c r="T2135" i="29"/>
  <c r="U2134" i="29"/>
  <c r="T2134" i="29"/>
  <c r="U2133" i="29"/>
  <c r="T2133" i="29"/>
  <c r="U2132" i="29"/>
  <c r="T2132" i="29"/>
  <c r="U2131" i="29"/>
  <c r="T2131" i="29"/>
  <c r="U2130" i="29"/>
  <c r="T2130" i="29"/>
  <c r="U2129" i="29"/>
  <c r="T2129" i="29"/>
  <c r="U2128" i="29"/>
  <c r="T2128" i="29"/>
  <c r="U2127" i="29"/>
  <c r="T2127" i="29"/>
  <c r="U2126" i="29"/>
  <c r="T2126" i="29"/>
  <c r="U2125" i="29"/>
  <c r="T2125" i="29"/>
  <c r="U2124" i="29"/>
  <c r="T2124" i="29"/>
  <c r="U2123" i="29"/>
  <c r="T2123" i="29"/>
  <c r="U2122" i="29"/>
  <c r="T2122" i="29"/>
  <c r="U2121" i="29"/>
  <c r="T2121" i="29"/>
  <c r="U2120" i="29"/>
  <c r="T2120" i="29"/>
  <c r="U2119" i="29"/>
  <c r="T2119" i="29"/>
  <c r="U2118" i="29"/>
  <c r="T2118" i="29"/>
  <c r="U2117" i="29"/>
  <c r="T2117" i="29"/>
  <c r="U2116" i="29"/>
  <c r="T2116" i="29"/>
  <c r="U2115" i="29"/>
  <c r="T2115" i="29"/>
  <c r="U2114" i="29"/>
  <c r="T2114" i="29"/>
  <c r="U2113" i="29"/>
  <c r="T2113" i="29"/>
  <c r="U2112" i="29"/>
  <c r="T2112" i="29"/>
  <c r="U2111" i="29"/>
  <c r="T2111" i="29"/>
  <c r="U2110" i="29"/>
  <c r="T2110" i="29"/>
  <c r="U2109" i="29"/>
  <c r="T2109" i="29"/>
  <c r="U2108" i="29"/>
  <c r="T2108" i="29"/>
  <c r="U2107" i="29"/>
  <c r="T2107" i="29"/>
  <c r="U2106" i="29"/>
  <c r="T2106" i="29"/>
  <c r="U2105" i="29"/>
  <c r="T2105" i="29"/>
  <c r="U2104" i="29"/>
  <c r="T2104" i="29"/>
  <c r="U2103" i="29"/>
  <c r="T2103" i="29"/>
  <c r="U2102" i="29"/>
  <c r="T2102" i="29"/>
  <c r="U2101" i="29"/>
  <c r="T2101" i="29"/>
  <c r="U2100" i="29"/>
  <c r="T2100" i="29"/>
  <c r="U2099" i="29"/>
  <c r="T2099" i="29"/>
  <c r="U2098" i="29"/>
  <c r="T2098" i="29"/>
  <c r="U2097" i="29"/>
  <c r="T2097" i="29"/>
  <c r="U2096" i="29"/>
  <c r="T2096" i="29"/>
  <c r="U2095" i="29"/>
  <c r="T2095" i="29"/>
  <c r="U2094" i="29"/>
  <c r="T2094" i="29"/>
  <c r="U2093" i="29"/>
  <c r="T2093" i="29"/>
  <c r="U2092" i="29"/>
  <c r="T2092" i="29"/>
  <c r="U2091" i="29"/>
  <c r="T2091" i="29"/>
  <c r="U2090" i="29"/>
  <c r="T2090" i="29"/>
  <c r="U2089" i="29"/>
  <c r="T2089" i="29"/>
  <c r="U2088" i="29"/>
  <c r="T2088" i="29"/>
  <c r="U2087" i="29"/>
  <c r="T2087" i="29"/>
  <c r="U2086" i="29"/>
  <c r="T2086" i="29"/>
  <c r="U2085" i="29"/>
  <c r="T2085" i="29"/>
  <c r="U2084" i="29"/>
  <c r="T2084" i="29"/>
  <c r="U2083" i="29"/>
  <c r="T2083" i="29"/>
  <c r="U2082" i="29"/>
  <c r="T2082" i="29"/>
  <c r="U2081" i="29"/>
  <c r="T2081" i="29"/>
  <c r="U2080" i="29"/>
  <c r="T2080" i="29"/>
  <c r="U2079" i="29"/>
  <c r="T2079" i="29"/>
  <c r="U2078" i="29"/>
  <c r="T2078" i="29"/>
  <c r="U2077" i="29"/>
  <c r="T2077" i="29"/>
  <c r="U2076" i="29"/>
  <c r="T2076" i="29"/>
  <c r="U2075" i="29"/>
  <c r="T2075" i="29"/>
  <c r="U2074" i="29"/>
  <c r="T2074" i="29"/>
  <c r="U2073" i="29"/>
  <c r="T2073" i="29"/>
  <c r="U2072" i="29"/>
  <c r="T2072" i="29"/>
  <c r="U2071" i="29"/>
  <c r="T2071" i="29"/>
  <c r="U2070" i="29"/>
  <c r="T2070" i="29"/>
  <c r="U2069" i="29"/>
  <c r="T2069" i="29"/>
  <c r="U2068" i="29"/>
  <c r="T2068" i="29"/>
  <c r="U2067" i="29"/>
  <c r="T2067" i="29"/>
  <c r="U2066" i="29"/>
  <c r="T2066" i="29"/>
  <c r="U2065" i="29"/>
  <c r="T2065" i="29"/>
  <c r="U2064" i="29"/>
  <c r="T2064" i="29"/>
  <c r="U2063" i="29"/>
  <c r="T2063" i="29"/>
  <c r="U2062" i="29"/>
  <c r="T2062" i="29"/>
  <c r="U2061" i="29"/>
  <c r="T2061" i="29"/>
  <c r="U2060" i="29"/>
  <c r="T2060" i="29"/>
  <c r="U2059" i="29"/>
  <c r="T2059" i="29"/>
  <c r="U2058" i="29"/>
  <c r="T2058" i="29"/>
  <c r="U2057" i="29"/>
  <c r="T2057" i="29"/>
  <c r="U2056" i="29"/>
  <c r="T2056" i="29"/>
  <c r="U2055" i="29"/>
  <c r="T2055" i="29"/>
  <c r="U2054" i="29"/>
  <c r="T2054" i="29"/>
  <c r="U2053" i="29"/>
  <c r="T2053" i="29"/>
  <c r="U2052" i="29"/>
  <c r="T2052" i="29"/>
  <c r="U2051" i="29"/>
  <c r="T2051" i="29"/>
  <c r="U2050" i="29"/>
  <c r="T2050" i="29"/>
  <c r="U2049" i="29"/>
  <c r="T2049" i="29"/>
  <c r="U2048" i="29"/>
  <c r="T2048" i="29"/>
  <c r="U2047" i="29"/>
  <c r="T2047" i="29"/>
  <c r="U2046" i="29"/>
  <c r="T2046" i="29"/>
  <c r="U2045" i="29"/>
  <c r="T2045" i="29"/>
  <c r="U2044" i="29"/>
  <c r="T2044" i="29"/>
  <c r="U2043" i="29"/>
  <c r="T2043" i="29"/>
  <c r="U2042" i="29"/>
  <c r="T2042" i="29"/>
  <c r="U2041" i="29"/>
  <c r="T2041" i="29"/>
  <c r="U2040" i="29"/>
  <c r="T2040" i="29"/>
  <c r="U2039" i="29"/>
  <c r="T2039" i="29"/>
  <c r="U2038" i="29"/>
  <c r="T2038" i="29"/>
  <c r="U2037" i="29"/>
  <c r="T2037" i="29"/>
  <c r="U2036" i="29"/>
  <c r="T2036" i="29"/>
  <c r="U2035" i="29"/>
  <c r="T2035" i="29"/>
  <c r="U2034" i="29"/>
  <c r="T2034" i="29"/>
  <c r="U2033" i="29"/>
  <c r="T2033" i="29"/>
  <c r="U2032" i="29"/>
  <c r="T2032" i="29"/>
  <c r="U2031" i="29"/>
  <c r="T2031" i="29"/>
  <c r="U2030" i="29"/>
  <c r="T2030" i="29"/>
  <c r="U2029" i="29"/>
  <c r="T2029" i="29"/>
  <c r="U2028" i="29"/>
  <c r="T2028" i="29"/>
  <c r="U2027" i="29"/>
  <c r="T2027" i="29"/>
  <c r="U2026" i="29"/>
  <c r="T2026" i="29"/>
  <c r="U2025" i="29"/>
  <c r="T2025" i="29"/>
  <c r="U2024" i="29"/>
  <c r="T2024" i="29"/>
  <c r="U2023" i="29"/>
  <c r="T2023" i="29"/>
  <c r="U2022" i="29"/>
  <c r="T2022" i="29"/>
  <c r="U2021" i="29"/>
  <c r="T2021" i="29"/>
  <c r="U2020" i="29"/>
  <c r="T2020" i="29"/>
  <c r="U2019" i="29"/>
  <c r="T2019" i="29"/>
  <c r="U2018" i="29"/>
  <c r="T2018" i="29"/>
  <c r="U2017" i="29"/>
  <c r="T2017" i="29"/>
  <c r="U2016" i="29"/>
  <c r="T2016" i="29"/>
  <c r="U2015" i="29"/>
  <c r="T2015" i="29"/>
  <c r="U2014" i="29"/>
  <c r="T2014" i="29"/>
  <c r="U2013" i="29"/>
  <c r="T2013" i="29"/>
  <c r="U2012" i="29"/>
  <c r="T2012" i="29"/>
  <c r="U2011" i="29"/>
  <c r="T2011" i="29"/>
  <c r="U2010" i="29"/>
  <c r="T2010" i="29"/>
  <c r="U2009" i="29"/>
  <c r="T2009" i="29"/>
  <c r="U2008" i="29"/>
  <c r="T2008" i="29"/>
  <c r="U2007" i="29"/>
  <c r="T2007" i="29"/>
  <c r="U2006" i="29"/>
  <c r="T2006" i="29"/>
  <c r="U2005" i="29"/>
  <c r="T2005" i="29"/>
  <c r="U2004" i="29"/>
  <c r="T2004" i="29"/>
  <c r="U2003" i="29"/>
  <c r="T2003" i="29"/>
  <c r="U2002" i="29"/>
  <c r="T2002" i="29"/>
  <c r="U2001" i="29"/>
  <c r="T2001" i="29"/>
  <c r="U2000" i="29"/>
  <c r="T2000" i="29"/>
  <c r="U1999" i="29"/>
  <c r="T1999" i="29"/>
  <c r="U1998" i="29"/>
  <c r="T1998" i="29"/>
  <c r="U1997" i="29"/>
  <c r="T1997" i="29"/>
  <c r="U1996" i="29"/>
  <c r="T1996" i="29"/>
  <c r="U1995" i="29"/>
  <c r="T1995" i="29"/>
  <c r="U1994" i="29"/>
  <c r="T1994" i="29"/>
  <c r="U1993" i="29"/>
  <c r="T1993" i="29"/>
  <c r="U1992" i="29"/>
  <c r="T1992" i="29"/>
  <c r="U1991" i="29"/>
  <c r="T1991" i="29"/>
  <c r="U1990" i="29"/>
  <c r="T1990" i="29"/>
  <c r="U1989" i="29"/>
  <c r="T1989" i="29"/>
  <c r="U1988" i="29"/>
  <c r="T1988" i="29"/>
  <c r="U1987" i="29"/>
  <c r="T1987" i="29"/>
  <c r="U1986" i="29"/>
  <c r="T1986" i="29"/>
  <c r="U1985" i="29"/>
  <c r="T1985" i="29"/>
  <c r="U1984" i="29"/>
  <c r="T1984" i="29"/>
  <c r="U1983" i="29"/>
  <c r="T1983" i="29"/>
  <c r="U1982" i="29"/>
  <c r="T1982" i="29"/>
  <c r="U1981" i="29"/>
  <c r="T1981" i="29"/>
  <c r="U1980" i="29"/>
  <c r="T1980" i="29"/>
  <c r="U1979" i="29"/>
  <c r="T1979" i="29"/>
  <c r="U1978" i="29"/>
  <c r="T1978" i="29"/>
  <c r="U1977" i="29"/>
  <c r="T1977" i="29"/>
  <c r="U1976" i="29"/>
  <c r="T1976" i="29"/>
  <c r="U1975" i="29"/>
  <c r="T1975" i="29"/>
  <c r="U1974" i="29"/>
  <c r="T1974" i="29"/>
  <c r="U1973" i="29"/>
  <c r="T1973" i="29"/>
  <c r="U1972" i="29"/>
  <c r="T1972" i="29"/>
  <c r="U1971" i="29"/>
  <c r="T1971" i="29"/>
  <c r="U1970" i="29"/>
  <c r="T1970" i="29"/>
  <c r="U1969" i="29"/>
  <c r="T1969" i="29"/>
  <c r="U1968" i="29"/>
  <c r="T1968" i="29"/>
  <c r="U1967" i="29"/>
  <c r="T1967" i="29"/>
  <c r="U1966" i="29"/>
  <c r="T1966" i="29"/>
  <c r="U1965" i="29"/>
  <c r="T1965" i="29"/>
  <c r="U1964" i="29"/>
  <c r="T1964" i="29"/>
  <c r="U1963" i="29"/>
  <c r="T1963" i="29"/>
  <c r="U1962" i="29"/>
  <c r="T1962" i="29"/>
  <c r="U1961" i="29"/>
  <c r="T1961" i="29"/>
  <c r="U1960" i="29"/>
  <c r="T1960" i="29"/>
  <c r="U1959" i="29"/>
  <c r="T1959" i="29"/>
  <c r="U1958" i="29"/>
  <c r="T1958" i="29"/>
  <c r="U1957" i="29"/>
  <c r="T1957" i="29"/>
  <c r="U1956" i="29"/>
  <c r="T1956" i="29"/>
  <c r="U1955" i="29"/>
  <c r="T1955" i="29"/>
  <c r="U1954" i="29"/>
  <c r="T1954" i="29"/>
  <c r="U1953" i="29"/>
  <c r="T1953" i="29"/>
  <c r="U1952" i="29"/>
  <c r="T1952" i="29"/>
  <c r="U1951" i="29"/>
  <c r="T1951" i="29"/>
  <c r="U1950" i="29"/>
  <c r="T1950" i="29"/>
  <c r="U1949" i="29"/>
  <c r="T1949" i="29"/>
  <c r="U1948" i="29"/>
  <c r="T1948" i="29"/>
  <c r="U1947" i="29"/>
  <c r="T1947" i="29"/>
  <c r="U1946" i="29"/>
  <c r="T1946" i="29"/>
  <c r="U1945" i="29"/>
  <c r="T1945" i="29"/>
  <c r="U1944" i="29"/>
  <c r="T1944" i="29"/>
  <c r="U1943" i="29"/>
  <c r="T1943" i="29"/>
  <c r="U1942" i="29"/>
  <c r="T1942" i="29"/>
  <c r="U1941" i="29"/>
  <c r="T1941" i="29"/>
  <c r="U1940" i="29"/>
  <c r="T1940" i="29"/>
  <c r="U1939" i="29"/>
  <c r="T1939" i="29"/>
  <c r="U1938" i="29"/>
  <c r="T1938" i="29"/>
  <c r="U1937" i="29"/>
  <c r="T1937" i="29"/>
  <c r="U1936" i="29"/>
  <c r="T1936" i="29"/>
  <c r="U1935" i="29"/>
  <c r="T1935" i="29"/>
  <c r="U1934" i="29"/>
  <c r="T1934" i="29"/>
  <c r="U1933" i="29"/>
  <c r="T1933" i="29"/>
  <c r="U1932" i="29"/>
  <c r="T1932" i="29"/>
  <c r="U1931" i="29"/>
  <c r="T1931" i="29"/>
  <c r="U1930" i="29"/>
  <c r="T1930" i="29"/>
  <c r="U1929" i="29"/>
  <c r="T1929" i="29"/>
  <c r="U1928" i="29"/>
  <c r="T1928" i="29"/>
  <c r="U1927" i="29"/>
  <c r="T1927" i="29"/>
  <c r="U1926" i="29"/>
  <c r="T1926" i="29"/>
  <c r="U1925" i="29"/>
  <c r="T1925" i="29"/>
  <c r="U1924" i="29"/>
  <c r="T1924" i="29"/>
  <c r="U1923" i="29"/>
  <c r="T1923" i="29"/>
  <c r="U1922" i="29"/>
  <c r="T1922" i="29"/>
  <c r="U1921" i="29"/>
  <c r="T1921" i="29"/>
  <c r="U1920" i="29"/>
  <c r="T1920" i="29"/>
  <c r="U1919" i="29"/>
  <c r="T1919" i="29"/>
  <c r="U1918" i="29"/>
  <c r="T1918" i="29"/>
  <c r="U1917" i="29"/>
  <c r="T1917" i="29"/>
  <c r="U1916" i="29"/>
  <c r="T1916" i="29"/>
  <c r="U1915" i="29"/>
  <c r="T1915" i="29"/>
  <c r="U1914" i="29"/>
  <c r="T1914" i="29"/>
  <c r="U1913" i="29"/>
  <c r="T1913" i="29"/>
  <c r="U1912" i="29"/>
  <c r="T1912" i="29"/>
  <c r="U1911" i="29"/>
  <c r="T1911" i="29"/>
  <c r="U1910" i="29"/>
  <c r="T1910" i="29"/>
  <c r="U1909" i="29"/>
  <c r="T1909" i="29"/>
  <c r="U1908" i="29"/>
  <c r="T1908" i="29"/>
  <c r="U1907" i="29"/>
  <c r="T1907" i="29"/>
  <c r="U1906" i="29"/>
  <c r="T1906" i="29"/>
  <c r="U1905" i="29"/>
  <c r="T1905" i="29"/>
  <c r="U1904" i="29"/>
  <c r="T1904" i="29"/>
  <c r="U1903" i="29"/>
  <c r="T1903" i="29"/>
  <c r="U1902" i="29"/>
  <c r="T1902" i="29"/>
  <c r="U1901" i="29"/>
  <c r="T1901" i="29"/>
  <c r="U1900" i="29"/>
  <c r="T1900" i="29"/>
  <c r="U1899" i="29"/>
  <c r="T1899" i="29"/>
  <c r="U1898" i="29"/>
  <c r="T1898" i="29"/>
  <c r="U1897" i="29"/>
  <c r="T1897" i="29"/>
  <c r="U1896" i="29"/>
  <c r="T1896" i="29"/>
  <c r="U1895" i="29"/>
  <c r="T1895" i="29"/>
  <c r="U1894" i="29"/>
  <c r="T1894" i="29"/>
  <c r="U1893" i="29"/>
  <c r="T1893" i="29"/>
  <c r="U1892" i="29"/>
  <c r="T1892" i="29"/>
  <c r="U1891" i="29"/>
  <c r="T1891" i="29"/>
  <c r="U1890" i="29"/>
  <c r="T1890" i="29"/>
  <c r="U1889" i="29"/>
  <c r="T1889" i="29"/>
  <c r="U1888" i="29"/>
  <c r="T1888" i="29"/>
  <c r="U1887" i="29"/>
  <c r="T1887" i="29"/>
  <c r="U1886" i="29"/>
  <c r="T1886" i="29"/>
  <c r="U1885" i="29"/>
  <c r="T1885" i="29"/>
  <c r="U1884" i="29"/>
  <c r="T1884" i="29"/>
  <c r="U1883" i="29"/>
  <c r="T1883" i="29"/>
  <c r="U1882" i="29"/>
  <c r="T1882" i="29"/>
  <c r="U1881" i="29"/>
  <c r="T1881" i="29"/>
  <c r="U1880" i="29"/>
  <c r="T1880" i="29"/>
  <c r="U1879" i="29"/>
  <c r="T1879" i="29"/>
  <c r="U1878" i="29"/>
  <c r="T1878" i="29"/>
  <c r="U1877" i="29"/>
  <c r="T1877" i="29"/>
  <c r="U1876" i="29"/>
  <c r="T1876" i="29"/>
  <c r="U1875" i="29"/>
  <c r="T1875" i="29"/>
  <c r="U1874" i="29"/>
  <c r="T1874" i="29"/>
  <c r="U1873" i="29"/>
  <c r="T1873" i="29"/>
  <c r="U1872" i="29"/>
  <c r="T1872" i="29"/>
  <c r="U1871" i="29"/>
  <c r="T1871" i="29"/>
  <c r="U1870" i="29"/>
  <c r="T1870" i="29"/>
  <c r="U1869" i="29"/>
  <c r="T1869" i="29"/>
  <c r="U1868" i="29"/>
  <c r="T1868" i="29"/>
  <c r="U1867" i="29"/>
  <c r="T1867" i="29"/>
  <c r="U1866" i="29"/>
  <c r="T1866" i="29"/>
  <c r="U1865" i="29"/>
  <c r="T1865" i="29"/>
  <c r="U1864" i="29"/>
  <c r="T1864" i="29"/>
  <c r="U1863" i="29"/>
  <c r="T1863" i="29"/>
  <c r="U1862" i="29"/>
  <c r="T1862" i="29"/>
  <c r="U1861" i="29"/>
  <c r="T1861" i="29"/>
  <c r="U1860" i="29"/>
  <c r="T1860" i="29"/>
  <c r="U1859" i="29"/>
  <c r="T1859" i="29"/>
  <c r="U1858" i="29"/>
  <c r="T1858" i="29"/>
  <c r="U1857" i="29"/>
  <c r="T1857" i="29"/>
  <c r="U1856" i="29"/>
  <c r="T1856" i="29"/>
  <c r="U1855" i="29"/>
  <c r="T1855" i="29"/>
  <c r="U1854" i="29"/>
  <c r="T1854" i="29"/>
  <c r="U1853" i="29"/>
  <c r="T1853" i="29"/>
  <c r="U1852" i="29"/>
  <c r="T1852" i="29"/>
  <c r="U1851" i="29"/>
  <c r="T1851" i="29"/>
  <c r="U1850" i="29"/>
  <c r="T1850" i="29"/>
  <c r="U1849" i="29"/>
  <c r="T1849" i="29"/>
  <c r="U1848" i="29"/>
  <c r="T1848" i="29"/>
  <c r="U1847" i="29"/>
  <c r="T1847" i="29"/>
  <c r="U1846" i="29"/>
  <c r="T1846" i="29"/>
  <c r="U1845" i="29"/>
  <c r="T1845" i="29"/>
  <c r="U1844" i="29"/>
  <c r="T1844" i="29"/>
  <c r="U1843" i="29"/>
  <c r="T1843" i="29"/>
  <c r="U1842" i="29"/>
  <c r="T1842" i="29"/>
  <c r="U1841" i="29"/>
  <c r="T1841" i="29"/>
  <c r="U1840" i="29"/>
  <c r="T1840" i="29"/>
  <c r="U1839" i="29"/>
  <c r="T1839" i="29"/>
  <c r="U1838" i="29"/>
  <c r="T1838" i="29"/>
  <c r="U1837" i="29"/>
  <c r="T1837" i="29"/>
  <c r="U1836" i="29"/>
  <c r="T1836" i="29"/>
  <c r="U1835" i="29"/>
  <c r="T1835" i="29"/>
  <c r="U1834" i="29"/>
  <c r="T1834" i="29"/>
  <c r="U1833" i="29"/>
  <c r="T1833" i="29"/>
  <c r="U1832" i="29"/>
  <c r="T1832" i="29"/>
  <c r="U1831" i="29"/>
  <c r="T1831" i="29"/>
  <c r="U1830" i="29"/>
  <c r="T1830" i="29"/>
  <c r="U1829" i="29"/>
  <c r="T1829" i="29"/>
  <c r="U1828" i="29"/>
  <c r="T1828" i="29"/>
  <c r="U1827" i="29"/>
  <c r="T1827" i="29"/>
  <c r="U1826" i="29"/>
  <c r="T1826" i="29"/>
  <c r="U1825" i="29"/>
  <c r="T1825" i="29"/>
  <c r="U1824" i="29"/>
  <c r="T1824" i="29"/>
  <c r="U1823" i="29"/>
  <c r="T1823" i="29"/>
  <c r="U1822" i="29"/>
  <c r="T1822" i="29"/>
  <c r="U1821" i="29"/>
  <c r="T1821" i="29"/>
  <c r="U1820" i="29"/>
  <c r="T1820" i="29"/>
  <c r="U1819" i="29"/>
  <c r="T1819" i="29"/>
  <c r="U1818" i="29"/>
  <c r="T1818" i="29"/>
  <c r="U1817" i="29"/>
  <c r="T1817" i="29"/>
  <c r="U1816" i="29"/>
  <c r="T1816" i="29"/>
  <c r="U1815" i="29"/>
  <c r="T1815" i="29"/>
  <c r="U1814" i="29"/>
  <c r="T1814" i="29"/>
  <c r="U1813" i="29"/>
  <c r="T1813" i="29"/>
  <c r="U1812" i="29"/>
  <c r="T1812" i="29"/>
  <c r="U1811" i="29"/>
  <c r="T1811" i="29"/>
  <c r="U1810" i="29"/>
  <c r="T1810" i="29"/>
  <c r="U1809" i="29"/>
  <c r="T1809" i="29"/>
  <c r="U1808" i="29"/>
  <c r="T1808" i="29"/>
  <c r="U1807" i="29"/>
  <c r="T1807" i="29"/>
  <c r="U1806" i="29"/>
  <c r="T1806" i="29"/>
  <c r="U1805" i="29"/>
  <c r="T1805" i="29"/>
  <c r="U1804" i="29"/>
  <c r="T1804" i="29"/>
  <c r="U1803" i="29"/>
  <c r="T1803" i="29"/>
  <c r="U1802" i="29"/>
  <c r="T1802" i="29"/>
  <c r="U1801" i="29"/>
  <c r="T1801" i="29"/>
  <c r="U1800" i="29"/>
  <c r="T1800" i="29"/>
  <c r="U1799" i="29"/>
  <c r="T1799" i="29"/>
  <c r="U1798" i="29"/>
  <c r="T1798" i="29"/>
  <c r="U1797" i="29"/>
  <c r="T1797" i="29"/>
  <c r="U1796" i="29"/>
  <c r="T1796" i="29"/>
  <c r="U1795" i="29"/>
  <c r="T1795" i="29"/>
  <c r="U1794" i="29"/>
  <c r="T1794" i="29"/>
  <c r="U1793" i="29"/>
  <c r="T1793" i="29"/>
  <c r="U1792" i="29"/>
  <c r="T1792" i="29"/>
  <c r="U1791" i="29"/>
  <c r="T1791" i="29"/>
  <c r="U1790" i="29"/>
  <c r="T1790" i="29"/>
  <c r="U1789" i="29"/>
  <c r="T1789" i="29"/>
  <c r="U1788" i="29"/>
  <c r="T1788" i="29"/>
  <c r="U1787" i="29"/>
  <c r="T1787" i="29"/>
  <c r="U1786" i="29"/>
  <c r="T1786" i="29"/>
  <c r="U1785" i="29"/>
  <c r="T1785" i="29"/>
  <c r="U1784" i="29"/>
  <c r="T1784" i="29"/>
  <c r="U1783" i="29"/>
  <c r="T1783" i="29"/>
  <c r="U1782" i="29"/>
  <c r="T1782" i="29"/>
  <c r="U1781" i="29"/>
  <c r="T1781" i="29"/>
  <c r="U1780" i="29"/>
  <c r="T1780" i="29"/>
  <c r="U1779" i="29"/>
  <c r="T1779" i="29"/>
  <c r="U1778" i="29"/>
  <c r="T1778" i="29"/>
  <c r="U1777" i="29"/>
  <c r="T1777" i="29"/>
  <c r="U1776" i="29"/>
  <c r="T1776" i="29"/>
  <c r="U1775" i="29"/>
  <c r="T1775" i="29"/>
  <c r="U1774" i="29"/>
  <c r="T1774" i="29"/>
  <c r="U1773" i="29"/>
  <c r="T1773" i="29"/>
  <c r="U1772" i="29"/>
  <c r="T1772" i="29"/>
  <c r="U1771" i="29"/>
  <c r="T1771" i="29"/>
  <c r="U1770" i="29"/>
  <c r="T1770" i="29"/>
  <c r="U1769" i="29"/>
  <c r="T1769" i="29"/>
  <c r="U1768" i="29"/>
  <c r="T1768" i="29"/>
  <c r="U1767" i="29"/>
  <c r="T1767" i="29"/>
  <c r="U1766" i="29"/>
  <c r="T1766" i="29"/>
  <c r="U1765" i="29"/>
  <c r="T1765" i="29"/>
  <c r="U1764" i="29"/>
  <c r="T1764" i="29"/>
  <c r="U1763" i="29"/>
  <c r="T1763" i="29"/>
  <c r="U1762" i="29"/>
  <c r="T1762" i="29"/>
  <c r="U1761" i="29"/>
  <c r="T1761" i="29"/>
  <c r="U1760" i="29"/>
  <c r="T1760" i="29"/>
  <c r="U1759" i="29"/>
  <c r="T1759" i="29"/>
  <c r="U1758" i="29"/>
  <c r="T1758" i="29"/>
  <c r="U1757" i="29"/>
  <c r="T1757" i="29"/>
  <c r="U1756" i="29"/>
  <c r="T1756" i="29"/>
  <c r="U1755" i="29"/>
  <c r="T1755" i="29"/>
  <c r="U1754" i="29"/>
  <c r="T1754" i="29"/>
  <c r="U1753" i="29"/>
  <c r="T1753" i="29"/>
  <c r="U1752" i="29"/>
  <c r="T1752" i="29"/>
  <c r="U1751" i="29"/>
  <c r="T1751" i="29"/>
  <c r="U1750" i="29"/>
  <c r="T1750" i="29"/>
  <c r="U1749" i="29"/>
  <c r="T1749" i="29"/>
  <c r="U1748" i="29"/>
  <c r="T1748" i="29"/>
  <c r="U1747" i="29"/>
  <c r="T1747" i="29"/>
  <c r="U1746" i="29"/>
  <c r="T1746" i="29"/>
  <c r="U1745" i="29"/>
  <c r="T1745" i="29"/>
  <c r="U1744" i="29"/>
  <c r="T1744" i="29"/>
  <c r="U1743" i="29"/>
  <c r="T1743" i="29"/>
  <c r="U1742" i="29"/>
  <c r="T1742" i="29"/>
  <c r="U1741" i="29"/>
  <c r="T1741" i="29"/>
  <c r="U1740" i="29"/>
  <c r="T1740" i="29"/>
  <c r="U1739" i="29"/>
  <c r="T1739" i="29"/>
  <c r="U1738" i="29"/>
  <c r="T1738" i="29"/>
  <c r="U1737" i="29"/>
  <c r="T1737" i="29"/>
  <c r="U1736" i="29"/>
  <c r="T1736" i="29"/>
  <c r="U1735" i="29"/>
  <c r="T1735" i="29"/>
  <c r="U1734" i="29"/>
  <c r="T1734" i="29"/>
  <c r="U1733" i="29"/>
  <c r="T1733" i="29"/>
  <c r="U1732" i="29"/>
  <c r="T1732" i="29"/>
  <c r="U1731" i="29"/>
  <c r="T1731" i="29"/>
  <c r="U1730" i="29"/>
  <c r="T1730" i="29"/>
  <c r="U1729" i="29"/>
  <c r="T1729" i="29"/>
  <c r="U1728" i="29"/>
  <c r="T1728" i="29"/>
  <c r="U1727" i="29"/>
  <c r="T1727" i="29"/>
  <c r="U1726" i="29"/>
  <c r="T1726" i="29"/>
  <c r="U1725" i="29"/>
  <c r="T1725" i="29"/>
  <c r="U1724" i="29"/>
  <c r="T1724" i="29"/>
  <c r="U1723" i="29"/>
  <c r="T1723" i="29"/>
  <c r="U1722" i="29"/>
  <c r="T1722" i="29"/>
  <c r="U1721" i="29"/>
  <c r="T1721" i="29"/>
  <c r="U1720" i="29"/>
  <c r="T1720" i="29"/>
  <c r="U1719" i="29"/>
  <c r="T1719" i="29"/>
  <c r="U1718" i="29"/>
  <c r="T1718" i="29"/>
  <c r="U1717" i="29"/>
  <c r="T1717" i="29"/>
  <c r="U1716" i="29"/>
  <c r="T1716" i="29"/>
  <c r="U1715" i="29"/>
  <c r="T1715" i="29"/>
  <c r="U1714" i="29"/>
  <c r="T1714" i="29"/>
  <c r="U1713" i="29"/>
  <c r="T1713" i="29"/>
  <c r="U1712" i="29"/>
  <c r="T1712" i="29"/>
  <c r="U1711" i="29"/>
  <c r="T1711" i="29"/>
  <c r="U1710" i="29"/>
  <c r="T1710" i="29"/>
  <c r="U1709" i="29"/>
  <c r="T1709" i="29"/>
  <c r="U1708" i="29"/>
  <c r="T1708" i="29"/>
  <c r="U1707" i="29"/>
  <c r="T1707" i="29"/>
  <c r="U1706" i="29"/>
  <c r="T1706" i="29"/>
  <c r="U1705" i="29"/>
  <c r="T1705" i="29"/>
  <c r="U1704" i="29"/>
  <c r="T1704" i="29"/>
  <c r="U1703" i="29"/>
  <c r="T1703" i="29"/>
  <c r="U1702" i="29"/>
  <c r="T1702" i="29"/>
  <c r="U1701" i="29"/>
  <c r="T1701" i="29"/>
  <c r="U1700" i="29"/>
  <c r="T1700" i="29"/>
  <c r="U1699" i="29"/>
  <c r="T1699" i="29"/>
  <c r="U1698" i="29"/>
  <c r="T1698" i="29"/>
  <c r="U1697" i="29"/>
  <c r="T1697" i="29"/>
  <c r="U1696" i="29"/>
  <c r="T1696" i="29"/>
  <c r="U1695" i="29"/>
  <c r="T1695" i="29"/>
  <c r="U1694" i="29"/>
  <c r="T1694" i="29"/>
  <c r="U1693" i="29"/>
  <c r="T1693" i="29"/>
  <c r="U1692" i="29"/>
  <c r="T1692" i="29"/>
  <c r="U1691" i="29"/>
  <c r="T1691" i="29"/>
  <c r="U1690" i="29"/>
  <c r="T1690" i="29"/>
  <c r="U1689" i="29"/>
  <c r="T1689" i="29"/>
  <c r="U1688" i="29"/>
  <c r="T1688" i="29"/>
  <c r="U1687" i="29"/>
  <c r="T1687" i="29"/>
  <c r="U1686" i="29"/>
  <c r="T1686" i="29"/>
  <c r="U1685" i="29"/>
  <c r="T1685" i="29"/>
  <c r="U1684" i="29"/>
  <c r="T1684" i="29"/>
  <c r="U1683" i="29"/>
  <c r="T1683" i="29"/>
  <c r="U1682" i="29"/>
  <c r="T1682" i="29"/>
  <c r="U1681" i="29"/>
  <c r="T1681" i="29"/>
  <c r="U1680" i="29"/>
  <c r="T1680" i="29"/>
  <c r="U1679" i="29"/>
  <c r="T1679" i="29"/>
  <c r="U1678" i="29"/>
  <c r="T1678" i="29"/>
  <c r="U1677" i="29"/>
  <c r="T1677" i="29"/>
  <c r="U1676" i="29"/>
  <c r="T1676" i="29"/>
  <c r="U1675" i="29"/>
  <c r="T1675" i="29"/>
  <c r="U1674" i="29"/>
  <c r="T1674" i="29"/>
  <c r="U1673" i="29"/>
  <c r="T1673" i="29"/>
  <c r="U1672" i="29"/>
  <c r="T1672" i="29"/>
  <c r="U1671" i="29"/>
  <c r="T1671" i="29"/>
  <c r="U1670" i="29"/>
  <c r="T1670" i="29"/>
  <c r="U1669" i="29"/>
  <c r="T1669" i="29"/>
  <c r="U1668" i="29"/>
  <c r="T1668" i="29"/>
  <c r="U1667" i="29"/>
  <c r="T1667" i="29"/>
  <c r="U1666" i="29"/>
  <c r="T1666" i="29"/>
  <c r="U1665" i="29"/>
  <c r="T1665" i="29"/>
  <c r="U1664" i="29"/>
  <c r="T1664" i="29"/>
  <c r="U1663" i="29"/>
  <c r="T1663" i="29"/>
  <c r="U1662" i="29"/>
  <c r="T1662" i="29"/>
  <c r="U1661" i="29"/>
  <c r="T1661" i="29"/>
  <c r="U1660" i="29"/>
  <c r="T1660" i="29"/>
  <c r="U1659" i="29"/>
  <c r="T1659" i="29"/>
  <c r="U1658" i="29"/>
  <c r="T1658" i="29"/>
  <c r="U1657" i="29"/>
  <c r="T1657" i="29"/>
  <c r="U1656" i="29"/>
  <c r="T1656" i="29"/>
  <c r="U1655" i="29"/>
  <c r="T1655" i="29"/>
  <c r="U1654" i="29"/>
  <c r="T1654" i="29"/>
  <c r="U1653" i="29"/>
  <c r="T1653" i="29"/>
  <c r="U1652" i="29"/>
  <c r="T1652" i="29"/>
  <c r="U1651" i="29"/>
  <c r="T1651" i="29"/>
  <c r="U1650" i="29"/>
  <c r="T1650" i="29"/>
  <c r="U1649" i="29"/>
  <c r="T1649" i="29"/>
  <c r="U1648" i="29"/>
  <c r="T1648" i="29"/>
  <c r="U1647" i="29"/>
  <c r="T1647" i="29"/>
  <c r="U1646" i="29"/>
  <c r="T1646" i="29"/>
  <c r="U1645" i="29"/>
  <c r="T1645" i="29"/>
  <c r="U1644" i="29"/>
  <c r="T1644" i="29"/>
  <c r="U1643" i="29"/>
  <c r="T1643" i="29"/>
  <c r="U1642" i="29"/>
  <c r="T1642" i="29"/>
  <c r="U1641" i="29"/>
  <c r="T1641" i="29"/>
  <c r="U1640" i="29"/>
  <c r="T1640" i="29"/>
  <c r="U1639" i="29"/>
  <c r="T1639" i="29"/>
  <c r="U1638" i="29"/>
  <c r="T1638" i="29"/>
  <c r="U1637" i="29"/>
  <c r="T1637" i="29"/>
  <c r="U1636" i="29"/>
  <c r="T1636" i="29"/>
  <c r="U1635" i="29"/>
  <c r="T1635" i="29"/>
  <c r="U1634" i="29"/>
  <c r="T1634" i="29"/>
  <c r="U1633" i="29"/>
  <c r="T1633" i="29"/>
  <c r="U1632" i="29"/>
  <c r="T1632" i="29"/>
  <c r="U1631" i="29"/>
  <c r="T1631" i="29"/>
  <c r="U1630" i="29"/>
  <c r="T1630" i="29"/>
  <c r="U1629" i="29"/>
  <c r="T1629" i="29"/>
  <c r="U1628" i="29"/>
  <c r="T1628" i="29"/>
  <c r="U1627" i="29"/>
  <c r="T1627" i="29"/>
  <c r="U1626" i="29"/>
  <c r="T1626" i="29"/>
  <c r="U1625" i="29"/>
  <c r="T1625" i="29"/>
  <c r="U1624" i="29"/>
  <c r="T1624" i="29"/>
  <c r="U1623" i="29"/>
  <c r="T1623" i="29"/>
  <c r="U1622" i="29"/>
  <c r="T1622" i="29"/>
  <c r="U1621" i="29"/>
  <c r="T1621" i="29"/>
  <c r="U1620" i="29"/>
  <c r="T1620" i="29"/>
  <c r="U1619" i="29"/>
  <c r="T1619" i="29"/>
  <c r="U1618" i="29"/>
  <c r="T1618" i="29"/>
  <c r="U1617" i="29"/>
  <c r="T1617" i="29"/>
  <c r="U1616" i="29"/>
  <c r="T1616" i="29"/>
  <c r="U1615" i="29"/>
  <c r="T1615" i="29"/>
  <c r="U1614" i="29"/>
  <c r="T1614" i="29"/>
  <c r="U1613" i="29"/>
  <c r="T1613" i="29"/>
  <c r="U1612" i="29"/>
  <c r="T1612" i="29"/>
  <c r="U1611" i="29"/>
  <c r="T1611" i="29"/>
  <c r="U1610" i="29"/>
  <c r="T1610" i="29"/>
  <c r="U1609" i="29"/>
  <c r="T1609" i="29"/>
  <c r="U1608" i="29"/>
  <c r="T1608" i="29"/>
  <c r="U1607" i="29"/>
  <c r="T1607" i="29"/>
  <c r="U1606" i="29"/>
  <c r="T1606" i="29"/>
  <c r="U1605" i="29"/>
  <c r="T1605" i="29"/>
  <c r="U1604" i="29"/>
  <c r="T1604" i="29"/>
  <c r="U1603" i="29"/>
  <c r="T1603" i="29"/>
  <c r="U1602" i="29"/>
  <c r="T1602" i="29"/>
  <c r="U1601" i="29"/>
  <c r="T1601" i="29"/>
  <c r="U1600" i="29"/>
  <c r="T1600" i="29"/>
  <c r="U1599" i="29"/>
  <c r="T1599" i="29"/>
  <c r="U1598" i="29"/>
  <c r="T1598" i="29"/>
  <c r="U1597" i="29"/>
  <c r="T1597" i="29"/>
  <c r="U1596" i="29"/>
  <c r="T1596" i="29"/>
  <c r="U1595" i="29"/>
  <c r="T1595" i="29"/>
  <c r="U1594" i="29"/>
  <c r="T1594" i="29"/>
  <c r="U1593" i="29"/>
  <c r="T1593" i="29"/>
  <c r="U1592" i="29"/>
  <c r="T1592" i="29"/>
  <c r="U1591" i="29"/>
  <c r="T1591" i="29"/>
  <c r="U1590" i="29"/>
  <c r="T1590" i="29"/>
  <c r="U1589" i="29"/>
  <c r="T1589" i="29"/>
  <c r="U1588" i="29"/>
  <c r="T1588" i="29"/>
  <c r="U1587" i="29"/>
  <c r="T1587" i="29"/>
  <c r="U1586" i="29"/>
  <c r="T1586" i="29"/>
  <c r="U1585" i="29"/>
  <c r="T1585" i="29"/>
  <c r="U1584" i="29"/>
  <c r="T1584" i="29"/>
  <c r="U1583" i="29"/>
  <c r="T1583" i="29"/>
  <c r="U1582" i="29"/>
  <c r="T1582" i="29"/>
  <c r="U1581" i="29"/>
  <c r="T1581" i="29"/>
  <c r="U1580" i="29"/>
  <c r="T1580" i="29"/>
  <c r="U1579" i="29"/>
  <c r="T1579" i="29"/>
  <c r="U1578" i="29"/>
  <c r="T1578" i="29"/>
  <c r="U1577" i="29"/>
  <c r="T1577" i="29"/>
  <c r="U1576" i="29"/>
  <c r="T1576" i="29"/>
  <c r="U1575" i="29"/>
  <c r="T1575" i="29"/>
  <c r="U1574" i="29"/>
  <c r="T1574" i="29"/>
  <c r="U1573" i="29"/>
  <c r="T1573" i="29"/>
  <c r="U1572" i="29"/>
  <c r="T1572" i="29"/>
  <c r="U1571" i="29"/>
  <c r="T1571" i="29"/>
  <c r="U1570" i="29"/>
  <c r="T1570" i="29"/>
  <c r="U1569" i="29"/>
  <c r="T1569" i="29"/>
  <c r="U1568" i="29"/>
  <c r="T1568" i="29"/>
  <c r="U1567" i="29"/>
  <c r="T1567" i="29"/>
  <c r="U1566" i="29"/>
  <c r="T1566" i="29"/>
  <c r="U1565" i="29"/>
  <c r="T1565" i="29"/>
  <c r="U1564" i="29"/>
  <c r="T1564" i="29"/>
  <c r="U1563" i="29"/>
  <c r="T1563" i="29"/>
  <c r="U1562" i="29"/>
  <c r="T1562" i="29"/>
  <c r="U1561" i="29"/>
  <c r="T1561" i="29"/>
  <c r="U1560" i="29"/>
  <c r="T1560" i="29"/>
  <c r="U1559" i="29"/>
  <c r="T1559" i="29"/>
  <c r="U1558" i="29"/>
  <c r="T1558" i="29"/>
  <c r="U1557" i="29"/>
  <c r="T1557" i="29"/>
  <c r="U1556" i="29"/>
  <c r="T1556" i="29"/>
  <c r="U1555" i="29"/>
  <c r="T1555" i="29"/>
  <c r="U1554" i="29"/>
  <c r="T1554" i="29"/>
  <c r="U1553" i="29"/>
  <c r="T1553" i="29"/>
  <c r="U1552" i="29"/>
  <c r="T1552" i="29"/>
  <c r="U1551" i="29"/>
  <c r="T1551" i="29"/>
  <c r="U1550" i="29"/>
  <c r="T1550" i="29"/>
  <c r="U1549" i="29"/>
  <c r="T1549" i="29"/>
  <c r="U1548" i="29"/>
  <c r="T1548" i="29"/>
  <c r="U1547" i="29"/>
  <c r="T1547" i="29"/>
  <c r="U1546" i="29"/>
  <c r="T1546" i="29"/>
  <c r="U1545" i="29"/>
  <c r="T1545" i="29"/>
  <c r="U1544" i="29"/>
  <c r="T1544" i="29"/>
  <c r="U1543" i="29"/>
  <c r="T1543" i="29"/>
  <c r="U1542" i="29"/>
  <c r="T1542" i="29"/>
  <c r="U1541" i="29"/>
  <c r="T1541" i="29"/>
  <c r="U1540" i="29"/>
  <c r="T1540" i="29"/>
  <c r="U1539" i="29"/>
  <c r="T1539" i="29"/>
  <c r="U1538" i="29"/>
  <c r="T1538" i="29"/>
  <c r="U1537" i="29"/>
  <c r="T1537" i="29"/>
  <c r="U1536" i="29"/>
  <c r="T1536" i="29"/>
  <c r="U1535" i="29"/>
  <c r="T1535" i="29"/>
  <c r="U1534" i="29"/>
  <c r="T1534" i="29"/>
  <c r="U1533" i="29"/>
  <c r="T1533" i="29"/>
  <c r="U1532" i="29"/>
  <c r="T1532" i="29"/>
  <c r="U1531" i="29"/>
  <c r="T1531" i="29"/>
  <c r="U1530" i="29"/>
  <c r="T1530" i="29"/>
  <c r="U1529" i="29"/>
  <c r="T1529" i="29"/>
  <c r="U1528" i="29"/>
  <c r="T1528" i="29"/>
  <c r="U1527" i="29"/>
  <c r="T1527" i="29"/>
  <c r="U1526" i="29"/>
  <c r="T1526" i="29"/>
  <c r="U1525" i="29"/>
  <c r="T1525" i="29"/>
  <c r="U1524" i="29"/>
  <c r="T1524" i="29"/>
  <c r="U1523" i="29"/>
  <c r="T1523" i="29"/>
  <c r="U1522" i="29"/>
  <c r="T1522" i="29"/>
  <c r="U1521" i="29"/>
  <c r="T1521" i="29"/>
  <c r="U1520" i="29"/>
  <c r="T1520" i="29"/>
  <c r="U1519" i="29"/>
  <c r="T1519" i="29"/>
  <c r="U1518" i="29"/>
  <c r="T1518" i="29"/>
  <c r="U1517" i="29"/>
  <c r="T1517" i="29"/>
  <c r="U1516" i="29"/>
  <c r="T1516" i="29"/>
  <c r="U1515" i="29"/>
  <c r="T1515" i="29"/>
  <c r="U1514" i="29"/>
  <c r="T1514" i="29"/>
  <c r="U1513" i="29"/>
  <c r="T1513" i="29"/>
  <c r="U1512" i="29"/>
  <c r="T1512" i="29"/>
  <c r="U1511" i="29"/>
  <c r="T1511" i="29"/>
  <c r="U1510" i="29"/>
  <c r="T1510" i="29"/>
  <c r="U1509" i="29"/>
  <c r="T1509" i="29"/>
  <c r="U1508" i="29"/>
  <c r="T1508" i="29"/>
  <c r="U1507" i="29"/>
  <c r="T1507" i="29"/>
  <c r="U1506" i="29"/>
  <c r="T1506" i="29"/>
  <c r="U1505" i="29"/>
  <c r="T1505" i="29"/>
  <c r="U1504" i="29"/>
  <c r="T1504" i="29"/>
  <c r="U1503" i="29"/>
  <c r="T1503" i="29"/>
  <c r="U1502" i="29"/>
  <c r="T1502" i="29"/>
  <c r="U1501" i="29"/>
  <c r="T1501" i="29"/>
  <c r="U1500" i="29"/>
  <c r="T1500" i="29"/>
  <c r="U1499" i="29"/>
  <c r="T1499" i="29"/>
  <c r="U1498" i="29"/>
  <c r="T1498" i="29"/>
  <c r="U1497" i="29"/>
  <c r="T1497" i="29"/>
  <c r="U1496" i="29"/>
  <c r="T1496" i="29"/>
  <c r="U1495" i="29"/>
  <c r="T1495" i="29"/>
  <c r="U1494" i="29"/>
  <c r="T1494" i="29"/>
  <c r="U1493" i="29"/>
  <c r="T1493" i="29"/>
  <c r="U1492" i="29"/>
  <c r="T1492" i="29"/>
  <c r="U1491" i="29"/>
  <c r="T1491" i="29"/>
  <c r="U1490" i="29"/>
  <c r="T1490" i="29"/>
  <c r="U1489" i="29"/>
  <c r="T1489" i="29"/>
  <c r="U1488" i="29"/>
  <c r="T1488" i="29"/>
  <c r="U1487" i="29"/>
  <c r="T1487" i="29"/>
  <c r="U1486" i="29"/>
  <c r="T1486" i="29"/>
  <c r="U1485" i="29"/>
  <c r="T1485" i="29"/>
  <c r="U1484" i="29"/>
  <c r="T1484" i="29"/>
  <c r="U1483" i="29"/>
  <c r="T1483" i="29"/>
  <c r="U1482" i="29"/>
  <c r="T1482" i="29"/>
  <c r="U1481" i="29"/>
  <c r="T1481" i="29"/>
  <c r="U1480" i="29"/>
  <c r="T1480" i="29"/>
  <c r="U1479" i="29"/>
  <c r="T1479" i="29"/>
  <c r="U1478" i="29"/>
  <c r="T1478" i="29"/>
  <c r="U1477" i="29"/>
  <c r="T1477" i="29"/>
  <c r="U1476" i="29"/>
  <c r="T1476" i="29"/>
  <c r="U1475" i="29"/>
  <c r="T1475" i="29"/>
  <c r="U1474" i="29"/>
  <c r="T1474" i="29"/>
  <c r="U1473" i="29"/>
  <c r="T1473" i="29"/>
  <c r="U1472" i="29"/>
  <c r="T1472" i="29"/>
  <c r="U1471" i="29"/>
  <c r="T1471" i="29"/>
  <c r="U1470" i="29"/>
  <c r="T1470" i="29"/>
  <c r="U1469" i="29"/>
  <c r="T1469" i="29"/>
  <c r="U1468" i="29"/>
  <c r="T1468" i="29"/>
  <c r="U1467" i="29"/>
  <c r="T1467" i="29"/>
  <c r="U1466" i="29"/>
  <c r="T1466" i="29"/>
  <c r="U1465" i="29"/>
  <c r="T1465" i="29"/>
  <c r="U1464" i="29"/>
  <c r="T1464" i="29"/>
  <c r="U1463" i="29"/>
  <c r="T1463" i="29"/>
  <c r="U1462" i="29"/>
  <c r="T1462" i="29"/>
  <c r="U1461" i="29"/>
  <c r="T1461" i="29"/>
  <c r="U1460" i="29"/>
  <c r="T1460" i="29"/>
  <c r="U1459" i="29"/>
  <c r="T1459" i="29"/>
  <c r="U1458" i="29"/>
  <c r="T1458" i="29"/>
  <c r="U1457" i="29"/>
  <c r="T1457" i="29"/>
  <c r="U1456" i="29"/>
  <c r="T1456" i="29"/>
  <c r="U1455" i="29"/>
  <c r="T1455" i="29"/>
  <c r="U1454" i="29"/>
  <c r="T1454" i="29"/>
  <c r="U1453" i="29"/>
  <c r="T1453" i="29"/>
  <c r="U1452" i="29"/>
  <c r="T1452" i="29"/>
  <c r="U1451" i="29"/>
  <c r="T1451" i="29"/>
  <c r="U1450" i="29"/>
  <c r="T1450" i="29"/>
  <c r="U1449" i="29"/>
  <c r="T1449" i="29"/>
  <c r="U1448" i="29"/>
  <c r="T1448" i="29"/>
  <c r="U1447" i="29"/>
  <c r="T1447" i="29"/>
  <c r="U1446" i="29"/>
  <c r="T1446" i="29"/>
  <c r="U1445" i="29"/>
  <c r="T1445" i="29"/>
  <c r="U1444" i="29"/>
  <c r="T1444" i="29"/>
  <c r="U1443" i="29"/>
  <c r="T1443" i="29"/>
  <c r="U1442" i="29"/>
  <c r="T1442" i="29"/>
  <c r="U1441" i="29"/>
  <c r="T1441" i="29"/>
  <c r="U1440" i="29"/>
  <c r="T1440" i="29"/>
  <c r="U1439" i="29"/>
  <c r="T1439" i="29"/>
  <c r="U1438" i="29"/>
  <c r="T1438" i="29"/>
  <c r="U1437" i="29"/>
  <c r="T1437" i="29"/>
  <c r="U1436" i="29"/>
  <c r="T1436" i="29"/>
  <c r="U1435" i="29"/>
  <c r="T1435" i="29"/>
  <c r="U1434" i="29"/>
  <c r="T1434" i="29"/>
  <c r="U1433" i="29"/>
  <c r="T1433" i="29"/>
  <c r="U1432" i="29"/>
  <c r="T1432" i="29"/>
  <c r="U1431" i="29"/>
  <c r="T1431" i="29"/>
  <c r="U1430" i="29"/>
  <c r="T1430" i="29"/>
  <c r="U1429" i="29"/>
  <c r="T1429" i="29"/>
  <c r="U1428" i="29"/>
  <c r="T1428" i="29"/>
  <c r="U1427" i="29"/>
  <c r="T1427" i="29"/>
  <c r="U1426" i="29"/>
  <c r="T1426" i="29"/>
  <c r="U1425" i="29"/>
  <c r="T1425" i="29"/>
  <c r="U1424" i="29"/>
  <c r="T1424" i="29"/>
  <c r="U1423" i="29"/>
  <c r="T1423" i="29"/>
  <c r="U1422" i="29"/>
  <c r="T1422" i="29"/>
  <c r="U1421" i="29"/>
  <c r="T1421" i="29"/>
  <c r="U1420" i="29"/>
  <c r="T1420" i="29"/>
  <c r="U1419" i="29"/>
  <c r="T1419" i="29"/>
  <c r="U1418" i="29"/>
  <c r="T1418" i="29"/>
  <c r="U1417" i="29"/>
  <c r="T1417" i="29"/>
  <c r="U1416" i="29"/>
  <c r="T1416" i="29"/>
  <c r="U1415" i="29"/>
  <c r="T1415" i="29"/>
  <c r="U1414" i="29"/>
  <c r="T1414" i="29"/>
  <c r="U1413" i="29"/>
  <c r="T1413" i="29"/>
  <c r="U1412" i="29"/>
  <c r="T1412" i="29"/>
  <c r="U1411" i="29"/>
  <c r="T1411" i="29"/>
  <c r="U1410" i="29"/>
  <c r="T1410" i="29"/>
  <c r="U1409" i="29"/>
  <c r="T1409" i="29"/>
  <c r="U1408" i="29"/>
  <c r="T1408" i="29"/>
  <c r="U1407" i="29"/>
  <c r="T1407" i="29"/>
  <c r="U1406" i="29"/>
  <c r="T1406" i="29"/>
  <c r="U1405" i="29"/>
  <c r="T1405" i="29"/>
  <c r="U1404" i="29"/>
  <c r="T1404" i="29"/>
  <c r="U1403" i="29"/>
  <c r="T1403" i="29"/>
  <c r="U1402" i="29"/>
  <c r="T1402" i="29"/>
  <c r="U1401" i="29"/>
  <c r="T1401" i="29"/>
  <c r="U1400" i="29"/>
  <c r="T1400" i="29"/>
  <c r="U1399" i="29"/>
  <c r="T1399" i="29"/>
  <c r="U1398" i="29"/>
  <c r="T1398" i="29"/>
  <c r="U1397" i="29"/>
  <c r="T1397" i="29"/>
  <c r="U1396" i="29"/>
  <c r="T1396" i="29"/>
  <c r="U1395" i="29"/>
  <c r="T1395" i="29"/>
  <c r="U1394" i="29"/>
  <c r="T1394" i="29"/>
  <c r="U1393" i="29"/>
  <c r="T1393" i="29"/>
  <c r="U1392" i="29"/>
  <c r="T1392" i="29"/>
  <c r="U1391" i="29"/>
  <c r="T1391" i="29"/>
  <c r="U1390" i="29"/>
  <c r="T1390" i="29"/>
  <c r="U1389" i="29"/>
  <c r="T1389" i="29"/>
  <c r="U1388" i="29"/>
  <c r="T1388" i="29"/>
  <c r="U1387" i="29"/>
  <c r="T1387" i="29"/>
  <c r="U1386" i="29"/>
  <c r="T1386" i="29"/>
  <c r="U1385" i="29"/>
  <c r="T1385" i="29"/>
  <c r="U1384" i="29"/>
  <c r="T1384" i="29"/>
  <c r="U1383" i="29"/>
  <c r="T1383" i="29"/>
  <c r="U1382" i="29"/>
  <c r="T1382" i="29"/>
  <c r="U1381" i="29"/>
  <c r="T1381" i="29"/>
  <c r="U1380" i="29"/>
  <c r="T1380" i="29"/>
  <c r="U1379" i="29"/>
  <c r="T1379" i="29"/>
  <c r="U1378" i="29"/>
  <c r="T1378" i="29"/>
  <c r="U1377" i="29"/>
  <c r="T1377" i="29"/>
  <c r="U1376" i="29"/>
  <c r="T1376" i="29"/>
  <c r="U1375" i="29"/>
  <c r="T1375" i="29"/>
  <c r="U1374" i="29"/>
  <c r="T1374" i="29"/>
  <c r="U1373" i="29"/>
  <c r="T1373" i="29"/>
  <c r="U1372" i="29"/>
  <c r="T1372" i="29"/>
  <c r="U1371" i="29"/>
  <c r="T1371" i="29"/>
  <c r="U1370" i="29"/>
  <c r="T1370" i="29"/>
  <c r="U1369" i="29"/>
  <c r="T1369" i="29"/>
  <c r="U1368" i="29"/>
  <c r="T1368" i="29"/>
  <c r="U1367" i="29"/>
  <c r="T1367" i="29"/>
  <c r="U1366" i="29"/>
  <c r="T1366" i="29"/>
  <c r="U1365" i="29"/>
  <c r="T1365" i="29"/>
  <c r="U1364" i="29"/>
  <c r="T1364" i="29"/>
  <c r="U1363" i="29"/>
  <c r="T1363" i="29"/>
  <c r="U1362" i="29"/>
  <c r="T1362" i="29"/>
  <c r="U1361" i="29"/>
  <c r="T1361" i="29"/>
  <c r="U1360" i="29"/>
  <c r="T1360" i="29"/>
  <c r="U1359" i="29"/>
  <c r="T1359" i="29"/>
  <c r="U1358" i="29"/>
  <c r="T1358" i="29"/>
  <c r="U1357" i="29"/>
  <c r="T1357" i="29"/>
  <c r="U1356" i="29"/>
  <c r="T1356" i="29"/>
  <c r="U1355" i="29"/>
  <c r="T1355" i="29"/>
  <c r="U1354" i="29"/>
  <c r="T1354" i="29"/>
  <c r="U1353" i="29"/>
  <c r="T1353" i="29"/>
  <c r="U1352" i="29"/>
  <c r="T1352" i="29"/>
  <c r="U1351" i="29"/>
  <c r="T1351" i="29"/>
  <c r="U1350" i="29"/>
  <c r="T1350" i="29"/>
  <c r="U1349" i="29"/>
  <c r="T1349" i="29"/>
  <c r="U1348" i="29"/>
  <c r="T1348" i="29"/>
  <c r="U1347" i="29"/>
  <c r="T1347" i="29"/>
  <c r="U1346" i="29"/>
  <c r="T1346" i="29"/>
  <c r="U1345" i="29"/>
  <c r="T1345" i="29"/>
  <c r="U1344" i="29"/>
  <c r="T1344" i="29"/>
  <c r="U1343" i="29"/>
  <c r="T1343" i="29"/>
  <c r="U1342" i="29"/>
  <c r="T1342" i="29"/>
  <c r="U1341" i="29"/>
  <c r="T1341" i="29"/>
  <c r="U1340" i="29"/>
  <c r="T1340" i="29"/>
  <c r="U1339" i="29"/>
  <c r="T1339" i="29"/>
  <c r="U1338" i="29"/>
  <c r="T1338" i="29"/>
  <c r="U1337" i="29"/>
  <c r="T1337" i="29"/>
  <c r="U1336" i="29"/>
  <c r="T1336" i="29"/>
  <c r="U1335" i="29"/>
  <c r="T1335" i="29"/>
  <c r="U1334" i="29"/>
  <c r="T1334" i="29"/>
  <c r="U1333" i="29"/>
  <c r="T1333" i="29"/>
  <c r="U1332" i="29"/>
  <c r="T1332" i="29"/>
  <c r="U1331" i="29"/>
  <c r="T1331" i="29"/>
  <c r="U1330" i="29"/>
  <c r="T1330" i="29"/>
  <c r="U1329" i="29"/>
  <c r="T1329" i="29"/>
  <c r="U1328" i="29"/>
  <c r="T1328" i="29"/>
  <c r="U1327" i="29"/>
  <c r="T1327" i="29"/>
  <c r="U1326" i="29"/>
  <c r="T1326" i="29"/>
  <c r="U1325" i="29"/>
  <c r="T1325" i="29"/>
  <c r="U1324" i="29"/>
  <c r="T1324" i="29"/>
  <c r="U1323" i="29"/>
  <c r="T1323" i="29"/>
  <c r="U1322" i="29"/>
  <c r="T1322" i="29"/>
  <c r="U1321" i="29"/>
  <c r="T1321" i="29"/>
  <c r="U1320" i="29"/>
  <c r="T1320" i="29"/>
  <c r="U1319" i="29"/>
  <c r="T1319" i="29"/>
  <c r="U1318" i="29"/>
  <c r="T1318" i="29"/>
  <c r="U1317" i="29"/>
  <c r="T1317" i="29"/>
  <c r="U1316" i="29"/>
  <c r="T1316" i="29"/>
  <c r="U1315" i="29"/>
  <c r="T1315" i="29"/>
  <c r="U1314" i="29"/>
  <c r="T1314" i="29"/>
  <c r="U1313" i="29"/>
  <c r="T1313" i="29"/>
  <c r="U1312" i="29"/>
  <c r="T1312" i="29"/>
  <c r="U1311" i="29"/>
  <c r="T1311" i="29"/>
  <c r="U1310" i="29"/>
  <c r="T1310" i="29"/>
  <c r="U1309" i="29"/>
  <c r="T1309" i="29"/>
  <c r="U1308" i="29"/>
  <c r="T1308" i="29"/>
  <c r="U1307" i="29"/>
  <c r="T1307" i="29"/>
  <c r="U1306" i="29"/>
  <c r="T1306" i="29"/>
  <c r="U1305" i="29"/>
  <c r="T1305" i="29"/>
  <c r="U1304" i="29"/>
  <c r="T1304" i="29"/>
  <c r="U1303" i="29"/>
  <c r="T1303" i="29"/>
  <c r="U1302" i="29"/>
  <c r="T1302" i="29"/>
  <c r="U1301" i="29"/>
  <c r="T1301" i="29"/>
  <c r="U1300" i="29"/>
  <c r="T1300" i="29"/>
  <c r="U1299" i="29"/>
  <c r="T1299" i="29"/>
  <c r="U1298" i="29"/>
  <c r="T1298" i="29"/>
  <c r="U1297" i="29"/>
  <c r="T1297" i="29"/>
  <c r="U1296" i="29"/>
  <c r="T1296" i="29"/>
  <c r="U1295" i="29"/>
  <c r="T1295" i="29"/>
  <c r="U1294" i="29"/>
  <c r="T1294" i="29"/>
  <c r="U1293" i="29"/>
  <c r="T1293" i="29"/>
  <c r="U1292" i="29"/>
  <c r="T1292" i="29"/>
  <c r="U1291" i="29"/>
  <c r="T1291" i="29"/>
  <c r="U1290" i="29"/>
  <c r="T1290" i="29"/>
  <c r="U1289" i="29"/>
  <c r="T1289" i="29"/>
  <c r="U1288" i="29"/>
  <c r="T1288" i="29"/>
  <c r="U1287" i="29"/>
  <c r="T1287" i="29"/>
  <c r="U1286" i="29"/>
  <c r="T1286" i="29"/>
  <c r="U1285" i="29"/>
  <c r="T1285" i="29"/>
  <c r="U1284" i="29"/>
  <c r="T1284" i="29"/>
  <c r="U1283" i="29"/>
  <c r="T1283" i="29"/>
  <c r="U1282" i="29"/>
  <c r="T1282" i="29"/>
  <c r="U1281" i="29"/>
  <c r="T1281" i="29"/>
  <c r="U1280" i="29"/>
  <c r="T1280" i="29"/>
  <c r="U1279" i="29"/>
  <c r="T1279" i="29"/>
  <c r="U1278" i="29"/>
  <c r="T1278" i="29"/>
  <c r="U1277" i="29"/>
  <c r="T1277" i="29"/>
  <c r="U1276" i="29"/>
  <c r="T1276" i="29"/>
  <c r="U1275" i="29"/>
  <c r="T1275" i="29"/>
  <c r="U1274" i="29"/>
  <c r="T1274" i="29"/>
  <c r="U1273" i="29"/>
  <c r="T1273" i="29"/>
  <c r="U1272" i="29"/>
  <c r="T1272" i="29"/>
  <c r="U1271" i="29"/>
  <c r="T1271" i="29"/>
  <c r="U1270" i="29"/>
  <c r="T1270" i="29"/>
  <c r="U1269" i="29"/>
  <c r="T1269" i="29"/>
  <c r="U1268" i="29"/>
  <c r="T1268" i="29"/>
  <c r="U1267" i="29"/>
  <c r="T1267" i="29"/>
  <c r="U1266" i="29"/>
  <c r="T1266" i="29"/>
  <c r="U1265" i="29"/>
  <c r="T1265" i="29"/>
  <c r="U1264" i="29"/>
  <c r="T1264" i="29"/>
  <c r="U1263" i="29"/>
  <c r="T1263" i="29"/>
  <c r="U1262" i="29"/>
  <c r="T1262" i="29"/>
  <c r="U1261" i="29"/>
  <c r="T1261" i="29"/>
  <c r="U1260" i="29"/>
  <c r="T1260" i="29"/>
  <c r="U1259" i="29"/>
  <c r="T1259" i="29"/>
  <c r="U1258" i="29"/>
  <c r="T1258" i="29"/>
  <c r="U1257" i="29"/>
  <c r="T1257" i="29"/>
  <c r="U1256" i="29"/>
  <c r="T1256" i="29"/>
  <c r="U1255" i="29"/>
  <c r="T1255" i="29"/>
  <c r="U1254" i="29"/>
  <c r="T1254" i="29"/>
  <c r="U1253" i="29"/>
  <c r="T1253" i="29"/>
  <c r="U1252" i="29"/>
  <c r="T1252" i="29"/>
  <c r="U1251" i="29"/>
  <c r="T1251" i="29"/>
  <c r="U1250" i="29"/>
  <c r="T1250" i="29"/>
  <c r="U1249" i="29"/>
  <c r="T1249" i="29"/>
  <c r="U1248" i="29"/>
  <c r="T1248" i="29"/>
  <c r="U1247" i="29"/>
  <c r="T1247" i="29"/>
  <c r="U1246" i="29"/>
  <c r="T1246" i="29"/>
  <c r="U1245" i="29"/>
  <c r="T1245" i="29"/>
  <c r="U1244" i="29"/>
  <c r="T1244" i="29"/>
  <c r="U1243" i="29"/>
  <c r="T1243" i="29"/>
  <c r="U1242" i="29"/>
  <c r="T1242" i="29"/>
  <c r="U1241" i="29"/>
  <c r="T1241" i="29"/>
  <c r="U1240" i="29"/>
  <c r="T1240" i="29"/>
  <c r="U1239" i="29"/>
  <c r="T1239" i="29"/>
  <c r="U1238" i="29"/>
  <c r="T1238" i="29"/>
  <c r="U1237" i="29"/>
  <c r="T1237" i="29"/>
  <c r="U1236" i="29"/>
  <c r="T1236" i="29"/>
  <c r="U1235" i="29"/>
  <c r="T1235" i="29"/>
  <c r="U1234" i="29"/>
  <c r="T1234" i="29"/>
  <c r="U1233" i="29"/>
  <c r="T1233" i="29"/>
  <c r="U1232" i="29"/>
  <c r="T1232" i="29"/>
  <c r="U1231" i="29"/>
  <c r="T1231" i="29"/>
  <c r="U1230" i="29"/>
  <c r="T1230" i="29"/>
  <c r="U1229" i="29"/>
  <c r="T1229" i="29"/>
  <c r="U1228" i="29"/>
  <c r="T1228" i="29"/>
  <c r="U1227" i="29"/>
  <c r="T1227" i="29"/>
  <c r="U1226" i="29"/>
  <c r="T1226" i="29"/>
  <c r="U1225" i="29"/>
  <c r="T1225" i="29"/>
  <c r="U1224" i="29"/>
  <c r="T1224" i="29"/>
  <c r="U1223" i="29"/>
  <c r="T1223" i="29"/>
  <c r="U1222" i="29"/>
  <c r="T1222" i="29"/>
  <c r="U1221" i="29"/>
  <c r="T1221" i="29"/>
  <c r="U1220" i="29"/>
  <c r="T1220" i="29"/>
  <c r="U1219" i="29"/>
  <c r="T1219" i="29"/>
  <c r="U1218" i="29"/>
  <c r="T1218" i="29"/>
  <c r="U1217" i="29"/>
  <c r="T1217" i="29"/>
  <c r="U1216" i="29"/>
  <c r="T1216" i="29"/>
  <c r="U1215" i="29"/>
  <c r="T1215" i="29"/>
  <c r="U1214" i="29"/>
  <c r="T1214" i="29"/>
  <c r="U1213" i="29"/>
  <c r="T1213" i="29"/>
  <c r="U1212" i="29"/>
  <c r="T1212" i="29"/>
  <c r="U1211" i="29"/>
  <c r="T1211" i="29"/>
  <c r="U1210" i="29"/>
  <c r="T1210" i="29"/>
  <c r="U1209" i="29"/>
  <c r="T1209" i="29"/>
  <c r="U1208" i="29"/>
  <c r="T1208" i="29"/>
  <c r="U1207" i="29"/>
  <c r="T1207" i="29"/>
  <c r="U1206" i="29"/>
  <c r="T1206" i="29"/>
  <c r="U1205" i="29"/>
  <c r="T1205" i="29"/>
  <c r="U1204" i="29"/>
  <c r="T1204" i="29"/>
  <c r="U1203" i="29"/>
  <c r="T1203" i="29"/>
  <c r="U1202" i="29"/>
  <c r="T1202" i="29"/>
  <c r="U1201" i="29"/>
  <c r="T1201" i="29"/>
  <c r="U1200" i="29"/>
  <c r="T1200" i="29"/>
  <c r="U1199" i="29"/>
  <c r="T1199" i="29"/>
  <c r="U1198" i="29"/>
  <c r="T1198" i="29"/>
  <c r="U1197" i="29"/>
  <c r="T1197" i="29"/>
  <c r="U1196" i="29"/>
  <c r="T1196" i="29"/>
  <c r="U1195" i="29"/>
  <c r="T1195" i="29"/>
  <c r="U1194" i="29"/>
  <c r="T1194" i="29"/>
  <c r="U1193" i="29"/>
  <c r="T1193" i="29"/>
  <c r="U1192" i="29"/>
  <c r="T1192" i="29"/>
  <c r="U1191" i="29"/>
  <c r="T1191" i="29"/>
  <c r="U1190" i="29"/>
  <c r="T1190" i="29"/>
  <c r="U1189" i="29"/>
  <c r="T1189" i="29"/>
  <c r="U1188" i="29"/>
  <c r="T1188" i="29"/>
  <c r="U1187" i="29"/>
  <c r="T1187" i="29"/>
  <c r="U1186" i="29"/>
  <c r="T1186" i="29"/>
  <c r="U1185" i="29"/>
  <c r="T1185" i="29"/>
  <c r="U1184" i="29"/>
  <c r="T1184" i="29"/>
  <c r="U1183" i="29"/>
  <c r="T1183" i="29"/>
  <c r="U1182" i="29"/>
  <c r="T1182" i="29"/>
  <c r="U1181" i="29"/>
  <c r="T1181" i="29"/>
  <c r="U1180" i="29"/>
  <c r="T1180" i="29"/>
  <c r="U1179" i="29"/>
  <c r="T1179" i="29"/>
  <c r="U1178" i="29"/>
  <c r="T1178" i="29"/>
  <c r="U1177" i="29"/>
  <c r="T1177" i="29"/>
  <c r="U1176" i="29"/>
  <c r="T1176" i="29"/>
  <c r="U1175" i="29"/>
  <c r="T1175" i="29"/>
  <c r="U1174" i="29"/>
  <c r="T1174" i="29"/>
  <c r="U1173" i="29"/>
  <c r="T1173" i="29"/>
  <c r="U1172" i="29"/>
  <c r="T1172" i="29"/>
  <c r="U1171" i="29"/>
  <c r="T1171" i="29"/>
  <c r="U1170" i="29"/>
  <c r="T1170" i="29"/>
  <c r="U1169" i="29"/>
  <c r="T1169" i="29"/>
  <c r="U1168" i="29"/>
  <c r="T1168" i="29"/>
  <c r="U1167" i="29"/>
  <c r="T1167" i="29"/>
  <c r="U1166" i="29"/>
  <c r="T1166" i="29"/>
  <c r="U1165" i="29"/>
  <c r="T1165" i="29"/>
  <c r="U1164" i="29"/>
  <c r="T1164" i="29"/>
  <c r="U1163" i="29"/>
  <c r="T1163" i="29"/>
  <c r="U1162" i="29"/>
  <c r="T1162" i="29"/>
  <c r="U1161" i="29"/>
  <c r="T1161" i="29"/>
  <c r="U1160" i="29"/>
  <c r="T1160" i="29"/>
  <c r="U1159" i="29"/>
  <c r="T1159" i="29"/>
  <c r="U1158" i="29"/>
  <c r="T1158" i="29"/>
  <c r="U1157" i="29"/>
  <c r="T1157" i="29"/>
  <c r="U1156" i="29"/>
  <c r="T1156" i="29"/>
  <c r="U1155" i="29"/>
  <c r="T1155" i="29"/>
  <c r="U1154" i="29"/>
  <c r="T1154" i="29"/>
  <c r="U1153" i="29"/>
  <c r="T1153" i="29"/>
  <c r="U1152" i="29"/>
  <c r="T1152" i="29"/>
  <c r="U1151" i="29"/>
  <c r="T1151" i="29"/>
  <c r="U1150" i="29"/>
  <c r="T1150" i="29"/>
  <c r="U1149" i="29"/>
  <c r="T1149" i="29"/>
  <c r="U1148" i="29"/>
  <c r="T1148" i="29"/>
  <c r="U1147" i="29"/>
  <c r="T1147" i="29"/>
  <c r="U1146" i="29"/>
  <c r="T1146" i="29"/>
  <c r="U1145" i="29"/>
  <c r="T1145" i="29"/>
  <c r="U1144" i="29"/>
  <c r="T1144" i="29"/>
  <c r="U1143" i="29"/>
  <c r="T1143" i="29"/>
  <c r="U1142" i="29"/>
  <c r="T1142" i="29"/>
  <c r="U1141" i="29"/>
  <c r="T1141" i="29"/>
  <c r="U1140" i="29"/>
  <c r="T1140" i="29"/>
  <c r="U1139" i="29"/>
  <c r="T1139" i="29"/>
  <c r="U1138" i="29"/>
  <c r="T1138" i="29"/>
  <c r="U1137" i="29"/>
  <c r="T1137" i="29"/>
  <c r="U1136" i="29"/>
  <c r="T1136" i="29"/>
  <c r="U1135" i="29"/>
  <c r="T1135" i="29"/>
  <c r="U1134" i="29"/>
  <c r="T1134" i="29"/>
  <c r="U1133" i="29"/>
  <c r="T1133" i="29"/>
  <c r="U1132" i="29"/>
  <c r="T1132" i="29"/>
  <c r="U1131" i="29"/>
  <c r="T1131" i="29"/>
  <c r="U1130" i="29"/>
  <c r="T1130" i="29"/>
  <c r="U1129" i="29"/>
  <c r="T1129" i="29"/>
  <c r="U1128" i="29"/>
  <c r="T1128" i="29"/>
  <c r="U1127" i="29"/>
  <c r="T1127" i="29"/>
  <c r="U1126" i="29"/>
  <c r="T1126" i="29"/>
  <c r="U1125" i="29"/>
  <c r="T1125" i="29"/>
  <c r="U1124" i="29"/>
  <c r="T1124" i="29"/>
  <c r="U1123" i="29"/>
  <c r="T1123" i="29"/>
  <c r="U1122" i="29"/>
  <c r="T1122" i="29"/>
  <c r="U1121" i="29"/>
  <c r="T1121" i="29"/>
  <c r="U1120" i="29"/>
  <c r="T1120" i="29"/>
  <c r="U1119" i="29"/>
  <c r="T1119" i="29"/>
  <c r="U1118" i="29"/>
  <c r="T1118" i="29"/>
  <c r="U1117" i="29"/>
  <c r="T1117" i="29"/>
  <c r="U1116" i="29"/>
  <c r="T1116" i="29"/>
  <c r="U1115" i="29"/>
  <c r="T1115" i="29"/>
  <c r="U1114" i="29"/>
  <c r="T1114" i="29"/>
  <c r="U1113" i="29"/>
  <c r="T1113" i="29"/>
  <c r="U1112" i="29"/>
  <c r="T1112" i="29"/>
  <c r="U1111" i="29"/>
  <c r="T1111" i="29"/>
  <c r="U1110" i="29"/>
  <c r="T1110" i="29"/>
  <c r="U1109" i="29"/>
  <c r="T1109" i="29"/>
  <c r="U1108" i="29"/>
  <c r="T1108" i="29"/>
  <c r="U1107" i="29"/>
  <c r="T1107" i="29"/>
  <c r="U1106" i="29"/>
  <c r="T1106" i="29"/>
  <c r="U1105" i="29"/>
  <c r="T1105" i="29"/>
  <c r="U1104" i="29"/>
  <c r="T1104" i="29"/>
  <c r="U1103" i="29"/>
  <c r="T1103" i="29"/>
  <c r="U1102" i="29"/>
  <c r="T1102" i="29"/>
  <c r="U1101" i="29"/>
  <c r="T1101" i="29"/>
  <c r="U1100" i="29"/>
  <c r="T1100" i="29"/>
  <c r="U1099" i="29"/>
  <c r="T1099" i="29"/>
  <c r="U1098" i="29"/>
  <c r="T1098" i="29"/>
  <c r="U1097" i="29"/>
  <c r="T1097" i="29"/>
  <c r="U1096" i="29"/>
  <c r="T1096" i="29"/>
  <c r="U1095" i="29"/>
  <c r="T1095" i="29"/>
  <c r="U1094" i="29"/>
  <c r="T1094" i="29"/>
  <c r="U1093" i="29"/>
  <c r="T1093" i="29"/>
  <c r="U1092" i="29"/>
  <c r="T1092" i="29"/>
  <c r="U1091" i="29"/>
  <c r="T1091" i="29"/>
  <c r="U1090" i="29"/>
  <c r="T1090" i="29"/>
  <c r="U1089" i="29"/>
  <c r="T1089" i="29"/>
  <c r="U1088" i="29"/>
  <c r="T1088" i="29"/>
  <c r="U1087" i="29"/>
  <c r="T1087" i="29"/>
  <c r="U1086" i="29"/>
  <c r="T1086" i="29"/>
  <c r="U1085" i="29"/>
  <c r="T1085" i="29"/>
  <c r="U1084" i="29"/>
  <c r="T1084" i="29"/>
  <c r="U1083" i="29"/>
  <c r="T1083" i="29"/>
  <c r="U1082" i="29"/>
  <c r="T1082" i="29"/>
  <c r="U1081" i="29"/>
  <c r="T1081" i="29"/>
  <c r="U1080" i="29"/>
  <c r="T1080" i="29"/>
  <c r="U1079" i="29"/>
  <c r="T1079" i="29"/>
  <c r="U1078" i="29"/>
  <c r="T1078" i="29"/>
  <c r="U1077" i="29"/>
  <c r="T1077" i="29"/>
  <c r="U1076" i="29"/>
  <c r="T1076" i="29"/>
  <c r="U1075" i="29"/>
  <c r="T1075" i="29"/>
  <c r="U1074" i="29"/>
  <c r="T1074" i="29"/>
  <c r="U1073" i="29"/>
  <c r="T1073" i="29"/>
  <c r="U1072" i="29"/>
  <c r="T1072" i="29"/>
  <c r="U1071" i="29"/>
  <c r="T1071" i="29"/>
  <c r="U1070" i="29"/>
  <c r="T1070" i="29"/>
  <c r="U1069" i="29"/>
  <c r="T1069" i="29"/>
  <c r="U1068" i="29"/>
  <c r="T1068" i="29"/>
  <c r="U1067" i="29"/>
  <c r="T1067" i="29"/>
  <c r="U1066" i="29"/>
  <c r="T1066" i="29"/>
  <c r="U1065" i="29"/>
  <c r="T1065" i="29"/>
  <c r="U1064" i="29"/>
  <c r="T1064" i="29"/>
  <c r="U1063" i="29"/>
  <c r="T1063" i="29"/>
  <c r="U1062" i="29"/>
  <c r="T1062" i="29"/>
  <c r="U1061" i="29"/>
  <c r="T1061" i="29"/>
  <c r="U1060" i="29"/>
  <c r="T1060" i="29"/>
  <c r="U1059" i="29"/>
  <c r="T1059" i="29"/>
  <c r="U1058" i="29"/>
  <c r="T1058" i="29"/>
  <c r="U1057" i="29"/>
  <c r="T1057" i="29"/>
  <c r="U1056" i="29"/>
  <c r="T1056" i="29"/>
  <c r="U1055" i="29"/>
  <c r="T1055" i="29"/>
  <c r="U1054" i="29"/>
  <c r="T1054" i="29"/>
  <c r="U1053" i="29"/>
  <c r="T1053" i="29"/>
  <c r="U1052" i="29"/>
  <c r="T1052" i="29"/>
  <c r="U1051" i="29"/>
  <c r="T1051" i="29"/>
  <c r="U1050" i="29"/>
  <c r="T1050" i="29"/>
  <c r="U1049" i="29"/>
  <c r="T1049" i="29"/>
  <c r="U1048" i="29"/>
  <c r="T1048" i="29"/>
  <c r="U1047" i="29"/>
  <c r="T1047" i="29"/>
  <c r="U1046" i="29"/>
  <c r="T1046" i="29"/>
  <c r="U1045" i="29"/>
  <c r="T1045" i="29"/>
  <c r="U1044" i="29"/>
  <c r="T1044" i="29"/>
  <c r="U1043" i="29"/>
  <c r="T1043" i="29"/>
  <c r="U1042" i="29"/>
  <c r="T1042" i="29"/>
  <c r="U1041" i="29"/>
  <c r="T1041" i="29"/>
  <c r="U1040" i="29"/>
  <c r="T1040" i="29"/>
  <c r="U1039" i="29"/>
  <c r="T1039" i="29"/>
  <c r="U1038" i="29"/>
  <c r="T1038" i="29"/>
  <c r="U1037" i="29"/>
  <c r="T1037" i="29"/>
  <c r="U1036" i="29"/>
  <c r="T1036" i="29"/>
  <c r="U1035" i="29"/>
  <c r="T1035" i="29"/>
  <c r="U1034" i="29"/>
  <c r="T1034" i="29"/>
  <c r="U1033" i="29"/>
  <c r="T1033" i="29"/>
  <c r="U1032" i="29"/>
  <c r="T1032" i="29"/>
  <c r="U1031" i="29"/>
  <c r="T1031" i="29"/>
  <c r="U1030" i="29"/>
  <c r="T1030" i="29"/>
  <c r="U1029" i="29"/>
  <c r="T1029" i="29"/>
  <c r="U1028" i="29"/>
  <c r="T1028" i="29"/>
  <c r="U1027" i="29"/>
  <c r="T1027" i="29"/>
  <c r="U1026" i="29"/>
  <c r="T1026" i="29"/>
  <c r="U1025" i="29"/>
  <c r="T1025" i="29"/>
  <c r="U1024" i="29"/>
  <c r="T1024" i="29"/>
  <c r="U1023" i="29"/>
  <c r="T1023" i="29"/>
  <c r="U1022" i="29"/>
  <c r="T1022" i="29"/>
  <c r="U1021" i="29"/>
  <c r="T1021" i="29"/>
  <c r="U1020" i="29"/>
  <c r="T1020" i="29"/>
  <c r="U1019" i="29"/>
  <c r="T1019" i="29"/>
  <c r="U1018" i="29"/>
  <c r="T1018" i="29"/>
  <c r="U1017" i="29"/>
  <c r="T1017" i="29"/>
  <c r="U1016" i="29"/>
  <c r="T1016" i="29"/>
  <c r="U1015" i="29"/>
  <c r="T1015" i="29"/>
  <c r="U1014" i="29"/>
  <c r="T1014" i="29"/>
  <c r="U1013" i="29"/>
  <c r="T1013" i="29"/>
  <c r="U1012" i="29"/>
  <c r="T1012" i="29"/>
  <c r="U1011" i="29"/>
  <c r="T1011" i="29"/>
  <c r="U1010" i="29"/>
  <c r="T1010" i="29"/>
  <c r="U1009" i="29"/>
  <c r="T1009" i="29"/>
  <c r="U1008" i="29"/>
  <c r="T1008" i="29"/>
  <c r="U1007" i="29"/>
  <c r="T1007" i="29"/>
  <c r="U1006" i="29"/>
  <c r="T1006" i="29"/>
  <c r="U1005" i="29"/>
  <c r="T1005" i="29"/>
  <c r="U1004" i="29"/>
  <c r="T1004" i="29"/>
  <c r="U1003" i="29"/>
  <c r="T1003" i="29"/>
  <c r="U1002" i="29"/>
  <c r="T1002" i="29"/>
  <c r="U1001" i="29"/>
  <c r="T1001" i="29"/>
  <c r="U1000" i="29"/>
  <c r="T1000" i="29"/>
  <c r="U999" i="29"/>
  <c r="T999" i="29"/>
  <c r="U998" i="29"/>
  <c r="T998" i="29"/>
  <c r="U997" i="29"/>
  <c r="T997" i="29"/>
  <c r="U996" i="29"/>
  <c r="T996" i="29"/>
  <c r="U995" i="29"/>
  <c r="T995" i="29"/>
  <c r="U994" i="29"/>
  <c r="T994" i="29"/>
  <c r="U993" i="29"/>
  <c r="T993" i="29"/>
  <c r="U992" i="29"/>
  <c r="T992" i="29"/>
  <c r="U991" i="29"/>
  <c r="T991" i="29"/>
  <c r="U990" i="29"/>
  <c r="T990" i="29"/>
  <c r="U989" i="29"/>
  <c r="T989" i="29"/>
  <c r="U988" i="29"/>
  <c r="T988" i="29"/>
  <c r="U987" i="29"/>
  <c r="T987" i="29"/>
  <c r="U986" i="29"/>
  <c r="T986" i="29"/>
  <c r="U985" i="29"/>
  <c r="T985" i="29"/>
  <c r="U984" i="29"/>
  <c r="T984" i="29"/>
  <c r="U983" i="29"/>
  <c r="T983" i="29"/>
  <c r="U982" i="29"/>
  <c r="T982" i="29"/>
  <c r="U981" i="29"/>
  <c r="T981" i="29"/>
  <c r="U980" i="29"/>
  <c r="T980" i="29"/>
  <c r="U979" i="29"/>
  <c r="T979" i="29"/>
  <c r="U978" i="29"/>
  <c r="T978" i="29"/>
  <c r="U977" i="29"/>
  <c r="T977" i="29"/>
  <c r="U976" i="29"/>
  <c r="T976" i="29"/>
  <c r="U975" i="29"/>
  <c r="T975" i="29"/>
  <c r="U974" i="29"/>
  <c r="T974" i="29"/>
  <c r="U973" i="29"/>
  <c r="T973" i="29"/>
  <c r="U972" i="29"/>
  <c r="T972" i="29"/>
  <c r="U971" i="29"/>
  <c r="T971" i="29"/>
  <c r="U970" i="29"/>
  <c r="T970" i="29"/>
  <c r="U969" i="29"/>
  <c r="T969" i="29"/>
  <c r="U968" i="29"/>
  <c r="T968" i="29"/>
  <c r="U967" i="29"/>
  <c r="T967" i="29"/>
  <c r="U966" i="29"/>
  <c r="T966" i="29"/>
  <c r="U965" i="29"/>
  <c r="T965" i="29"/>
  <c r="U964" i="29"/>
  <c r="T964" i="29"/>
  <c r="U963" i="29"/>
  <c r="T963" i="29"/>
  <c r="U962" i="29"/>
  <c r="T962" i="29"/>
  <c r="U961" i="29"/>
  <c r="T961" i="29"/>
  <c r="U960" i="29"/>
  <c r="T960" i="29"/>
  <c r="U959" i="29"/>
  <c r="T959" i="29"/>
  <c r="U958" i="29"/>
  <c r="T958" i="29"/>
  <c r="U957" i="29"/>
  <c r="T957" i="29"/>
  <c r="U956" i="29"/>
  <c r="T956" i="29"/>
  <c r="U955" i="29"/>
  <c r="T955" i="29"/>
  <c r="U954" i="29"/>
  <c r="T954" i="29"/>
  <c r="U953" i="29"/>
  <c r="T953" i="29"/>
  <c r="U952" i="29"/>
  <c r="T952" i="29"/>
  <c r="U951" i="29"/>
  <c r="T951" i="29"/>
  <c r="U950" i="29"/>
  <c r="T950" i="29"/>
  <c r="U949" i="29"/>
  <c r="T949" i="29"/>
  <c r="U948" i="29"/>
  <c r="T948" i="29"/>
  <c r="U947" i="29"/>
  <c r="T947" i="29"/>
  <c r="U946" i="29"/>
  <c r="T946" i="29"/>
  <c r="U945" i="29"/>
  <c r="T945" i="29"/>
  <c r="U944" i="29"/>
  <c r="T944" i="29"/>
  <c r="U943" i="29"/>
  <c r="T943" i="29"/>
  <c r="U942" i="29"/>
  <c r="T942" i="29"/>
  <c r="U941" i="29"/>
  <c r="T941" i="29"/>
  <c r="U940" i="29"/>
  <c r="T940" i="29"/>
  <c r="U939" i="29"/>
  <c r="T939" i="29"/>
  <c r="U938" i="29"/>
  <c r="T938" i="29"/>
  <c r="U937" i="29"/>
  <c r="T937" i="29"/>
  <c r="U936" i="29"/>
  <c r="T936" i="29"/>
  <c r="U935" i="29"/>
  <c r="T935" i="29"/>
  <c r="U934" i="29"/>
  <c r="T934" i="29"/>
  <c r="U933" i="29"/>
  <c r="T933" i="29"/>
  <c r="U932" i="29"/>
  <c r="T932" i="29"/>
  <c r="U931" i="29"/>
  <c r="T931" i="29"/>
  <c r="U930" i="29"/>
  <c r="T930" i="29"/>
  <c r="U929" i="29"/>
  <c r="T929" i="29"/>
  <c r="U928" i="29"/>
  <c r="T928" i="29"/>
  <c r="U927" i="29"/>
  <c r="T927" i="29"/>
  <c r="U926" i="29"/>
  <c r="T926" i="29"/>
  <c r="U925" i="29"/>
  <c r="T925" i="29"/>
  <c r="U924" i="29"/>
  <c r="T924" i="29"/>
  <c r="U923" i="29"/>
  <c r="T923" i="29"/>
  <c r="U922" i="29"/>
  <c r="T922" i="29"/>
  <c r="U921" i="29"/>
  <c r="T921" i="29"/>
  <c r="U920" i="29"/>
  <c r="T920" i="29"/>
  <c r="U919" i="29"/>
  <c r="T919" i="29"/>
  <c r="U918" i="29"/>
  <c r="T918" i="29"/>
  <c r="U917" i="29"/>
  <c r="T917" i="29"/>
  <c r="U916" i="29"/>
  <c r="T916" i="29"/>
  <c r="U915" i="29"/>
  <c r="T915" i="29"/>
  <c r="U914" i="29"/>
  <c r="T914" i="29"/>
  <c r="U913" i="29"/>
  <c r="T913" i="29"/>
  <c r="U912" i="29"/>
  <c r="T912" i="29"/>
  <c r="U911" i="29"/>
  <c r="T911" i="29"/>
  <c r="U910" i="29"/>
  <c r="T910" i="29"/>
  <c r="U909" i="29"/>
  <c r="T909" i="29"/>
  <c r="U908" i="29"/>
  <c r="T908" i="29"/>
  <c r="U907" i="29"/>
  <c r="T907" i="29"/>
  <c r="U906" i="29"/>
  <c r="T906" i="29"/>
  <c r="U905" i="29"/>
  <c r="T905" i="29"/>
  <c r="U904" i="29"/>
  <c r="T904" i="29"/>
  <c r="U903" i="29"/>
  <c r="T903" i="29"/>
  <c r="U902" i="29"/>
  <c r="T902" i="29"/>
  <c r="U901" i="29"/>
  <c r="T901" i="29"/>
  <c r="U900" i="29"/>
  <c r="T900" i="29"/>
  <c r="U899" i="29"/>
  <c r="T899" i="29"/>
  <c r="U898" i="29"/>
  <c r="T898" i="29"/>
  <c r="U897" i="29"/>
  <c r="T897" i="29"/>
  <c r="U896" i="29"/>
  <c r="T896" i="29"/>
  <c r="U895" i="29"/>
  <c r="T895" i="29"/>
  <c r="U894" i="29"/>
  <c r="T894" i="29"/>
  <c r="U893" i="29"/>
  <c r="T893" i="29"/>
  <c r="U892" i="29"/>
  <c r="T892" i="29"/>
  <c r="U891" i="29"/>
  <c r="T891" i="29"/>
  <c r="U890" i="29"/>
  <c r="T890" i="29"/>
  <c r="U889" i="29"/>
  <c r="T889" i="29"/>
  <c r="U888" i="29"/>
  <c r="T888" i="29"/>
  <c r="U887" i="29"/>
  <c r="T887" i="29"/>
  <c r="U886" i="29"/>
  <c r="T886" i="29"/>
  <c r="U885" i="29"/>
  <c r="T885" i="29"/>
  <c r="U884" i="29"/>
  <c r="T884" i="29"/>
  <c r="U883" i="29"/>
  <c r="T883" i="29"/>
  <c r="U882" i="29"/>
  <c r="T882" i="29"/>
  <c r="U881" i="29"/>
  <c r="T881" i="29"/>
  <c r="U880" i="29"/>
  <c r="T880" i="29"/>
  <c r="U879" i="29"/>
  <c r="T879" i="29"/>
  <c r="U878" i="29"/>
  <c r="T878" i="29"/>
  <c r="U877" i="29"/>
  <c r="T877" i="29"/>
  <c r="U876" i="29"/>
  <c r="T876" i="29"/>
  <c r="U875" i="29"/>
  <c r="T875" i="29"/>
  <c r="U874" i="29"/>
  <c r="T874" i="29"/>
  <c r="U873" i="29"/>
  <c r="T873" i="29"/>
  <c r="U872" i="29"/>
  <c r="T872" i="29"/>
  <c r="U871" i="29"/>
  <c r="T871" i="29"/>
  <c r="U870" i="29"/>
  <c r="T870" i="29"/>
  <c r="U869" i="29"/>
  <c r="T869" i="29"/>
  <c r="U868" i="29"/>
  <c r="T868" i="29"/>
  <c r="U867" i="29"/>
  <c r="T867" i="29"/>
  <c r="U866" i="29"/>
  <c r="T866" i="29"/>
  <c r="U865" i="29"/>
  <c r="T865" i="29"/>
  <c r="U864" i="29"/>
  <c r="T864" i="29"/>
  <c r="U863" i="29"/>
  <c r="T863" i="29"/>
  <c r="U862" i="29"/>
  <c r="T862" i="29"/>
  <c r="U861" i="29"/>
  <c r="T861" i="29"/>
  <c r="U860" i="29"/>
  <c r="T860" i="29"/>
  <c r="U859" i="29"/>
  <c r="T859" i="29"/>
  <c r="U858" i="29"/>
  <c r="T858" i="29"/>
  <c r="U857" i="29"/>
  <c r="T857" i="29"/>
  <c r="U856" i="29"/>
  <c r="T856" i="29"/>
  <c r="U855" i="29"/>
  <c r="T855" i="29"/>
  <c r="U854" i="29"/>
  <c r="T854" i="29"/>
  <c r="U853" i="29"/>
  <c r="T853" i="29"/>
  <c r="U852" i="29"/>
  <c r="T852" i="29"/>
  <c r="U851" i="29"/>
  <c r="T851" i="29"/>
  <c r="U850" i="29"/>
  <c r="T850" i="29"/>
  <c r="U849" i="29"/>
  <c r="T849" i="29"/>
  <c r="U848" i="29"/>
  <c r="T848" i="29"/>
  <c r="U847" i="29"/>
  <c r="T847" i="29"/>
  <c r="U846" i="29"/>
  <c r="T846" i="29"/>
  <c r="U845" i="29"/>
  <c r="T845" i="29"/>
  <c r="U844" i="29"/>
  <c r="T844" i="29"/>
  <c r="U843" i="29"/>
  <c r="T843" i="29"/>
  <c r="U842" i="29"/>
  <c r="T842" i="29"/>
  <c r="U841" i="29"/>
  <c r="T841" i="29"/>
  <c r="U840" i="29"/>
  <c r="T840" i="29"/>
  <c r="U839" i="29"/>
  <c r="T839" i="29"/>
  <c r="U838" i="29"/>
  <c r="T838" i="29"/>
  <c r="U837" i="29"/>
  <c r="T837" i="29"/>
  <c r="U836" i="29"/>
  <c r="T836" i="29"/>
  <c r="U835" i="29"/>
  <c r="T835" i="29"/>
  <c r="U834" i="29"/>
  <c r="T834" i="29"/>
  <c r="U833" i="29"/>
  <c r="T833" i="29"/>
  <c r="U832" i="29"/>
  <c r="T832" i="29"/>
  <c r="U831" i="29"/>
  <c r="T831" i="29"/>
  <c r="U830" i="29"/>
  <c r="T830" i="29"/>
  <c r="U829" i="29"/>
  <c r="T829" i="29"/>
  <c r="U828" i="29"/>
  <c r="T828" i="29"/>
  <c r="U827" i="29"/>
  <c r="T827" i="29"/>
  <c r="U826" i="29"/>
  <c r="T826" i="29"/>
  <c r="U825" i="29"/>
  <c r="T825" i="29"/>
  <c r="U824" i="29"/>
  <c r="T824" i="29"/>
  <c r="U823" i="29"/>
  <c r="T823" i="29"/>
  <c r="U822" i="29"/>
  <c r="T822" i="29"/>
  <c r="U821" i="29"/>
  <c r="T821" i="29"/>
  <c r="U820" i="29"/>
  <c r="T820" i="29"/>
  <c r="U819" i="29"/>
  <c r="T819" i="29"/>
  <c r="U818" i="29"/>
  <c r="T818" i="29"/>
  <c r="U817" i="29"/>
  <c r="T817" i="29"/>
  <c r="U816" i="29"/>
  <c r="T816" i="29"/>
  <c r="U815" i="29"/>
  <c r="T815" i="29"/>
  <c r="U814" i="29"/>
  <c r="T814" i="29"/>
  <c r="U813" i="29"/>
  <c r="T813" i="29"/>
  <c r="U812" i="29"/>
  <c r="T812" i="29"/>
  <c r="U811" i="29"/>
  <c r="T811" i="29"/>
  <c r="U810" i="29"/>
  <c r="T810" i="29"/>
  <c r="U809" i="29"/>
  <c r="T809" i="29"/>
  <c r="U808" i="29"/>
  <c r="T808" i="29"/>
  <c r="U807" i="29"/>
  <c r="T807" i="29"/>
  <c r="U806" i="29"/>
  <c r="T806" i="29"/>
  <c r="U805" i="29"/>
  <c r="T805" i="29"/>
  <c r="U804" i="29"/>
  <c r="T804" i="29"/>
  <c r="U803" i="29"/>
  <c r="T803" i="29"/>
  <c r="U802" i="29"/>
  <c r="T802" i="29"/>
  <c r="U801" i="29"/>
  <c r="T801" i="29"/>
  <c r="U800" i="29"/>
  <c r="T800" i="29"/>
  <c r="U799" i="29"/>
  <c r="T799" i="29"/>
  <c r="U798" i="29"/>
  <c r="T798" i="29"/>
  <c r="U797" i="29"/>
  <c r="T797" i="29"/>
  <c r="U796" i="29"/>
  <c r="T796" i="29"/>
  <c r="U795" i="29"/>
  <c r="T795" i="29"/>
  <c r="U794" i="29"/>
  <c r="T794" i="29"/>
  <c r="U793" i="29"/>
  <c r="T793" i="29"/>
  <c r="U792" i="29"/>
  <c r="T792" i="29"/>
  <c r="U791" i="29"/>
  <c r="T791" i="29"/>
  <c r="U790" i="29"/>
  <c r="T790" i="29"/>
  <c r="U789" i="29"/>
  <c r="T789" i="29"/>
  <c r="U788" i="29"/>
  <c r="T788" i="29"/>
  <c r="U787" i="29"/>
  <c r="T787" i="29"/>
  <c r="U786" i="29"/>
  <c r="T786" i="29"/>
  <c r="U785" i="29"/>
  <c r="T785" i="29"/>
  <c r="U784" i="29"/>
  <c r="T784" i="29"/>
  <c r="U783" i="29"/>
  <c r="T783" i="29"/>
  <c r="U782" i="29"/>
  <c r="T782" i="29"/>
  <c r="U781" i="29"/>
  <c r="T781" i="29"/>
  <c r="U780" i="29"/>
  <c r="T780" i="29"/>
  <c r="U779" i="29"/>
  <c r="T779" i="29"/>
  <c r="U778" i="29"/>
  <c r="T778" i="29"/>
  <c r="U777" i="29"/>
  <c r="T777" i="29"/>
  <c r="U776" i="29"/>
  <c r="T776" i="29"/>
  <c r="U775" i="29"/>
  <c r="T775" i="29"/>
  <c r="U774" i="29"/>
  <c r="T774" i="29"/>
  <c r="U773" i="29"/>
  <c r="T773" i="29"/>
  <c r="U772" i="29"/>
  <c r="T772" i="29"/>
  <c r="U771" i="29"/>
  <c r="T771" i="29"/>
  <c r="U770" i="29"/>
  <c r="T770" i="29"/>
  <c r="U769" i="29"/>
  <c r="T769" i="29"/>
  <c r="U768" i="29"/>
  <c r="T768" i="29"/>
  <c r="U767" i="29"/>
  <c r="T767" i="29"/>
  <c r="U766" i="29"/>
  <c r="T766" i="29"/>
  <c r="U765" i="29"/>
  <c r="T765" i="29"/>
  <c r="U764" i="29"/>
  <c r="T764" i="29"/>
  <c r="U763" i="29"/>
  <c r="T763" i="29"/>
  <c r="U762" i="29"/>
  <c r="T762" i="29"/>
  <c r="U761" i="29"/>
  <c r="T761" i="29"/>
  <c r="U760" i="29"/>
  <c r="T760" i="29"/>
  <c r="U759" i="29"/>
  <c r="T759" i="29"/>
  <c r="U758" i="29"/>
  <c r="T758" i="29"/>
  <c r="U757" i="29"/>
  <c r="T757" i="29"/>
  <c r="U756" i="29"/>
  <c r="T756" i="29"/>
  <c r="U755" i="29"/>
  <c r="T755" i="29"/>
  <c r="U754" i="29"/>
  <c r="T754" i="29"/>
  <c r="U753" i="29"/>
  <c r="T753" i="29"/>
  <c r="U752" i="29"/>
  <c r="T752" i="29"/>
  <c r="U751" i="29"/>
  <c r="T751" i="29"/>
  <c r="U750" i="29"/>
  <c r="T750" i="29"/>
  <c r="U749" i="29"/>
  <c r="T749" i="29"/>
  <c r="U748" i="29"/>
  <c r="T748" i="29"/>
  <c r="U747" i="29"/>
  <c r="T747" i="29"/>
  <c r="U746" i="29"/>
  <c r="T746" i="29"/>
  <c r="U745" i="29"/>
  <c r="T745" i="29"/>
  <c r="U744" i="29"/>
  <c r="T744" i="29"/>
  <c r="U743" i="29"/>
  <c r="T743" i="29"/>
  <c r="U742" i="29"/>
  <c r="T742" i="29"/>
  <c r="U741" i="29"/>
  <c r="T741" i="29"/>
  <c r="U740" i="29"/>
  <c r="T740" i="29"/>
  <c r="U739" i="29"/>
  <c r="T739" i="29"/>
  <c r="U738" i="29"/>
  <c r="T738" i="29"/>
  <c r="U737" i="29"/>
  <c r="T737" i="29"/>
  <c r="U736" i="29"/>
  <c r="T736" i="29"/>
  <c r="U735" i="29"/>
  <c r="T735" i="29"/>
  <c r="U734" i="29"/>
  <c r="T734" i="29"/>
  <c r="U733" i="29"/>
  <c r="T733" i="29"/>
  <c r="U732" i="29"/>
  <c r="T732" i="29"/>
  <c r="U731" i="29"/>
  <c r="T731" i="29"/>
  <c r="U730" i="29"/>
  <c r="T730" i="29"/>
  <c r="U729" i="29"/>
  <c r="T729" i="29"/>
  <c r="U728" i="29"/>
  <c r="T728" i="29"/>
  <c r="U727" i="29"/>
  <c r="T727" i="29"/>
  <c r="U726" i="29"/>
  <c r="T726" i="29"/>
  <c r="U725" i="29"/>
  <c r="T725" i="29"/>
  <c r="U724" i="29"/>
  <c r="T724" i="29"/>
  <c r="U723" i="29"/>
  <c r="T723" i="29"/>
  <c r="U722" i="29"/>
  <c r="T722" i="29"/>
  <c r="U721" i="29"/>
  <c r="T721" i="29"/>
  <c r="U720" i="29"/>
  <c r="T720" i="29"/>
  <c r="U719" i="29"/>
  <c r="T719" i="29"/>
  <c r="U718" i="29"/>
  <c r="T718" i="29"/>
  <c r="U717" i="29"/>
  <c r="T717" i="29"/>
  <c r="U716" i="29"/>
  <c r="T716" i="29"/>
  <c r="U715" i="29"/>
  <c r="T715" i="29"/>
  <c r="U714" i="29"/>
  <c r="T714" i="29"/>
  <c r="U713" i="29"/>
  <c r="T713" i="29"/>
  <c r="U712" i="29"/>
  <c r="T712" i="29"/>
  <c r="U711" i="29"/>
  <c r="T711" i="29"/>
  <c r="U710" i="29"/>
  <c r="T710" i="29"/>
  <c r="U709" i="29"/>
  <c r="T709" i="29"/>
  <c r="U708" i="29"/>
  <c r="T708" i="29"/>
  <c r="U707" i="29"/>
  <c r="T707" i="29"/>
  <c r="U706" i="29"/>
  <c r="T706" i="29"/>
  <c r="U705" i="29"/>
  <c r="T705" i="29"/>
  <c r="U704" i="29"/>
  <c r="T704" i="29"/>
  <c r="U703" i="29"/>
  <c r="T703" i="29"/>
  <c r="U702" i="29"/>
  <c r="T702" i="29"/>
  <c r="U701" i="29"/>
  <c r="T701" i="29"/>
  <c r="U700" i="29"/>
  <c r="T700" i="29"/>
  <c r="U699" i="29"/>
  <c r="T699" i="29"/>
  <c r="U698" i="29"/>
  <c r="T698" i="29"/>
  <c r="U697" i="29"/>
  <c r="T697" i="29"/>
  <c r="U696" i="29"/>
  <c r="T696" i="29"/>
  <c r="U695" i="29"/>
  <c r="T695" i="29"/>
  <c r="U694" i="29"/>
  <c r="T694" i="29"/>
  <c r="U693" i="29"/>
  <c r="T693" i="29"/>
  <c r="U692" i="29"/>
  <c r="T692" i="29"/>
  <c r="U691" i="29"/>
  <c r="T691" i="29"/>
  <c r="U690" i="29"/>
  <c r="T690" i="29"/>
  <c r="U689" i="29"/>
  <c r="T689" i="29"/>
  <c r="U688" i="29"/>
  <c r="T688" i="29"/>
  <c r="U687" i="29"/>
  <c r="T687" i="29"/>
  <c r="U686" i="29"/>
  <c r="T686" i="29"/>
  <c r="U685" i="29"/>
  <c r="T685" i="29"/>
  <c r="U684" i="29"/>
  <c r="T684" i="29"/>
  <c r="U683" i="29"/>
  <c r="T683" i="29"/>
  <c r="U682" i="29"/>
  <c r="T682" i="29"/>
  <c r="U681" i="29"/>
  <c r="T681" i="29"/>
  <c r="U680" i="29"/>
  <c r="T680" i="29"/>
  <c r="U679" i="29"/>
  <c r="T679" i="29"/>
  <c r="U678" i="29"/>
  <c r="T678" i="29"/>
  <c r="U677" i="29"/>
  <c r="T677" i="29"/>
  <c r="U676" i="29"/>
  <c r="T676" i="29"/>
  <c r="U675" i="29"/>
  <c r="T675" i="29"/>
  <c r="U674" i="29"/>
  <c r="T674" i="29"/>
  <c r="U673" i="29"/>
  <c r="T673" i="29"/>
  <c r="U672" i="29"/>
  <c r="T672" i="29"/>
  <c r="U671" i="29"/>
  <c r="T671" i="29"/>
  <c r="U670" i="29"/>
  <c r="T670" i="29"/>
  <c r="U669" i="29"/>
  <c r="T669" i="29"/>
  <c r="U668" i="29"/>
  <c r="T668" i="29"/>
  <c r="U667" i="29"/>
  <c r="T667" i="29"/>
  <c r="U666" i="29"/>
  <c r="T666" i="29"/>
  <c r="U665" i="29"/>
  <c r="T665" i="29"/>
  <c r="U664" i="29"/>
  <c r="T664" i="29"/>
  <c r="U663" i="29"/>
  <c r="T663" i="29"/>
  <c r="U662" i="29"/>
  <c r="T662" i="29"/>
  <c r="U661" i="29"/>
  <c r="T661" i="29"/>
  <c r="U660" i="29"/>
  <c r="T660" i="29"/>
  <c r="U659" i="29"/>
  <c r="T659" i="29"/>
  <c r="U658" i="29"/>
  <c r="T658" i="29"/>
  <c r="U657" i="29"/>
  <c r="T657" i="29"/>
  <c r="U656" i="29"/>
  <c r="T656" i="29"/>
  <c r="U655" i="29"/>
  <c r="T655" i="29"/>
  <c r="U654" i="29"/>
  <c r="T654" i="29"/>
  <c r="U653" i="29"/>
  <c r="T653" i="29"/>
  <c r="U652" i="29"/>
  <c r="T652" i="29"/>
  <c r="U651" i="29"/>
  <c r="T651" i="29"/>
  <c r="U650" i="29"/>
  <c r="T650" i="29"/>
  <c r="U649" i="29"/>
  <c r="T649" i="29"/>
  <c r="U648" i="29"/>
  <c r="T648" i="29"/>
  <c r="U647" i="29"/>
  <c r="T647" i="29"/>
  <c r="U646" i="29"/>
  <c r="T646" i="29"/>
  <c r="U645" i="29"/>
  <c r="T645" i="29"/>
  <c r="U644" i="29"/>
  <c r="T644" i="29"/>
  <c r="U643" i="29"/>
  <c r="T643" i="29"/>
  <c r="U642" i="29"/>
  <c r="T642" i="29"/>
  <c r="U641" i="29"/>
  <c r="T641" i="29"/>
  <c r="U640" i="29"/>
  <c r="T640" i="29"/>
  <c r="U639" i="29"/>
  <c r="T639" i="29"/>
  <c r="U638" i="29"/>
  <c r="T638" i="29"/>
  <c r="U637" i="29"/>
  <c r="T637" i="29"/>
  <c r="U636" i="29"/>
  <c r="T636" i="29"/>
  <c r="U635" i="29"/>
  <c r="T635" i="29"/>
  <c r="U634" i="29"/>
  <c r="T634" i="29"/>
  <c r="U633" i="29"/>
  <c r="T633" i="29"/>
  <c r="U632" i="29"/>
  <c r="T632" i="29"/>
  <c r="U631" i="29"/>
  <c r="T631" i="29"/>
  <c r="U630" i="29"/>
  <c r="T630" i="29"/>
  <c r="U629" i="29"/>
  <c r="T629" i="29"/>
  <c r="U628" i="29"/>
  <c r="T628" i="29"/>
  <c r="U627" i="29"/>
  <c r="T627" i="29"/>
  <c r="U626" i="29"/>
  <c r="T626" i="29"/>
  <c r="U625" i="29"/>
  <c r="T625" i="29"/>
  <c r="U624" i="29"/>
  <c r="T624" i="29"/>
  <c r="U623" i="29"/>
  <c r="T623" i="29"/>
  <c r="U622" i="29"/>
  <c r="T622" i="29"/>
  <c r="U621" i="29"/>
  <c r="T621" i="29"/>
  <c r="U620" i="29"/>
  <c r="T620" i="29"/>
  <c r="U619" i="29"/>
  <c r="T619" i="29"/>
  <c r="U618" i="29"/>
  <c r="T618" i="29"/>
  <c r="U617" i="29"/>
  <c r="T617" i="29"/>
  <c r="U616" i="29"/>
  <c r="T616" i="29"/>
  <c r="U615" i="29"/>
  <c r="T615" i="29"/>
  <c r="U614" i="29"/>
  <c r="T614" i="29"/>
  <c r="U613" i="29"/>
  <c r="T613" i="29"/>
  <c r="U612" i="29"/>
  <c r="T612" i="29"/>
  <c r="U611" i="29"/>
  <c r="T611" i="29"/>
  <c r="U610" i="29"/>
  <c r="T610" i="29"/>
  <c r="U609" i="29"/>
  <c r="T609" i="29"/>
  <c r="U608" i="29"/>
  <c r="T608" i="29"/>
  <c r="U607" i="29"/>
  <c r="T607" i="29"/>
  <c r="U606" i="29"/>
  <c r="T606" i="29"/>
  <c r="U605" i="29"/>
  <c r="T605" i="29"/>
  <c r="U604" i="29"/>
  <c r="T604" i="29"/>
  <c r="U603" i="29"/>
  <c r="T603" i="29"/>
  <c r="U602" i="29"/>
  <c r="T602" i="29"/>
  <c r="U601" i="29"/>
  <c r="T601" i="29"/>
  <c r="U600" i="29"/>
  <c r="T600" i="29"/>
  <c r="U599" i="29"/>
  <c r="T599" i="29"/>
  <c r="U598" i="29"/>
  <c r="T598" i="29"/>
  <c r="U597" i="29"/>
  <c r="T597" i="29"/>
  <c r="U596" i="29"/>
  <c r="T596" i="29"/>
  <c r="U595" i="29"/>
  <c r="T595" i="29"/>
  <c r="U594" i="29"/>
  <c r="T594" i="29"/>
  <c r="U593" i="29"/>
  <c r="T593" i="29"/>
  <c r="U592" i="29"/>
  <c r="T592" i="29"/>
  <c r="U591" i="29"/>
  <c r="T591" i="29"/>
  <c r="U590" i="29"/>
  <c r="T590" i="29"/>
  <c r="U589" i="29"/>
  <c r="T589" i="29"/>
  <c r="U588" i="29"/>
  <c r="T588" i="29"/>
  <c r="U587" i="29"/>
  <c r="T587" i="29"/>
  <c r="U586" i="29"/>
  <c r="T586" i="29"/>
  <c r="U585" i="29"/>
  <c r="T585" i="29"/>
  <c r="U584" i="29"/>
  <c r="T584" i="29"/>
  <c r="U583" i="29"/>
  <c r="T583" i="29"/>
  <c r="U582" i="29"/>
  <c r="T582" i="29"/>
  <c r="U581" i="29"/>
  <c r="T581" i="29"/>
  <c r="U580" i="29"/>
  <c r="T580" i="29"/>
  <c r="U579" i="29"/>
  <c r="T579" i="29"/>
  <c r="U578" i="29"/>
  <c r="T578" i="29"/>
  <c r="U577" i="29"/>
  <c r="T577" i="29"/>
  <c r="U576" i="29"/>
  <c r="T576" i="29"/>
  <c r="U575" i="29"/>
  <c r="T575" i="29"/>
  <c r="U574" i="29"/>
  <c r="T574" i="29"/>
  <c r="U573" i="29"/>
  <c r="T573" i="29"/>
  <c r="U572" i="29"/>
  <c r="T572" i="29"/>
  <c r="U571" i="29"/>
  <c r="T571" i="29"/>
  <c r="U570" i="29"/>
  <c r="T570" i="29"/>
  <c r="U569" i="29"/>
  <c r="T569" i="29"/>
  <c r="U568" i="29"/>
  <c r="T568" i="29"/>
  <c r="U567" i="29"/>
  <c r="T567" i="29"/>
  <c r="U566" i="29"/>
  <c r="T566" i="29"/>
  <c r="U565" i="29"/>
  <c r="T565" i="29"/>
  <c r="U564" i="29"/>
  <c r="T564" i="29"/>
  <c r="U563" i="29"/>
  <c r="T563" i="29"/>
  <c r="U562" i="29"/>
  <c r="T562" i="29"/>
  <c r="U561" i="29"/>
  <c r="T561" i="29"/>
  <c r="U560" i="29"/>
  <c r="T560" i="29"/>
  <c r="U559" i="29"/>
  <c r="T559" i="29"/>
  <c r="U558" i="29"/>
  <c r="T558" i="29"/>
  <c r="U557" i="29"/>
  <c r="T557" i="29"/>
  <c r="U556" i="29"/>
  <c r="T556" i="29"/>
  <c r="U555" i="29"/>
  <c r="T555" i="29"/>
  <c r="U554" i="29"/>
  <c r="T554" i="29"/>
  <c r="U553" i="29"/>
  <c r="T553" i="29"/>
  <c r="U552" i="29"/>
  <c r="T552" i="29"/>
  <c r="U551" i="29"/>
  <c r="T551" i="29"/>
  <c r="U550" i="29"/>
  <c r="T550" i="29"/>
  <c r="U549" i="29"/>
  <c r="T549" i="29"/>
  <c r="U548" i="29"/>
  <c r="T548" i="29"/>
  <c r="U547" i="29"/>
  <c r="T547" i="29"/>
  <c r="U546" i="29"/>
  <c r="T546" i="29"/>
  <c r="U545" i="29"/>
  <c r="T545" i="29"/>
  <c r="U544" i="29"/>
  <c r="T544" i="29"/>
  <c r="U543" i="29"/>
  <c r="T543" i="29"/>
  <c r="U542" i="29"/>
  <c r="T542" i="29"/>
  <c r="U541" i="29"/>
  <c r="T541" i="29"/>
  <c r="U540" i="29"/>
  <c r="T540" i="29"/>
  <c r="U539" i="29"/>
  <c r="T539" i="29"/>
  <c r="U538" i="29"/>
  <c r="T538" i="29"/>
  <c r="U537" i="29"/>
  <c r="T537" i="29"/>
  <c r="U536" i="29"/>
  <c r="T536" i="29"/>
  <c r="U535" i="29"/>
  <c r="T535" i="29"/>
  <c r="U534" i="29"/>
  <c r="T534" i="29"/>
  <c r="U533" i="29"/>
  <c r="T533" i="29"/>
  <c r="U532" i="29"/>
  <c r="T532" i="29"/>
  <c r="U531" i="29"/>
  <c r="T531" i="29"/>
  <c r="U530" i="29"/>
  <c r="T530" i="29"/>
  <c r="U529" i="29"/>
  <c r="T529" i="29"/>
  <c r="U528" i="29"/>
  <c r="T528" i="29"/>
  <c r="U527" i="29"/>
  <c r="T527" i="29"/>
  <c r="U526" i="29"/>
  <c r="T526" i="29"/>
  <c r="U525" i="29"/>
  <c r="T525" i="29"/>
  <c r="U524" i="29"/>
  <c r="T524" i="29"/>
  <c r="U523" i="29"/>
  <c r="T523" i="29"/>
  <c r="U522" i="29"/>
  <c r="T522" i="29"/>
  <c r="U521" i="29"/>
  <c r="T521" i="29"/>
  <c r="U520" i="29"/>
  <c r="T520" i="29"/>
  <c r="U519" i="29"/>
  <c r="T519" i="29"/>
  <c r="U518" i="29"/>
  <c r="T518" i="29"/>
  <c r="U517" i="29"/>
  <c r="T517" i="29"/>
  <c r="U516" i="29"/>
  <c r="T516" i="29"/>
  <c r="U515" i="29"/>
  <c r="T515" i="29"/>
  <c r="U514" i="29"/>
  <c r="T514" i="29"/>
  <c r="U513" i="29"/>
  <c r="T513" i="29"/>
  <c r="U512" i="29"/>
  <c r="T512" i="29"/>
  <c r="U511" i="29"/>
  <c r="T511" i="29"/>
  <c r="U510" i="29"/>
  <c r="T510" i="29"/>
  <c r="U509" i="29"/>
  <c r="T509" i="29"/>
  <c r="U508" i="29"/>
  <c r="T508" i="29"/>
  <c r="U507" i="29"/>
  <c r="T507" i="29"/>
  <c r="U506" i="29"/>
  <c r="T506" i="29"/>
  <c r="U505" i="29"/>
  <c r="T505" i="29"/>
  <c r="U504" i="29"/>
  <c r="T504" i="29"/>
  <c r="U503" i="29"/>
  <c r="T503" i="29"/>
  <c r="U502" i="29"/>
  <c r="T502" i="29"/>
  <c r="U501" i="29"/>
  <c r="T501" i="29"/>
  <c r="U500" i="29"/>
  <c r="T500" i="29"/>
  <c r="U499" i="29"/>
  <c r="T499" i="29"/>
  <c r="U498" i="29"/>
  <c r="T498" i="29"/>
  <c r="U497" i="29"/>
  <c r="T497" i="29"/>
  <c r="U496" i="29"/>
  <c r="T496" i="29"/>
  <c r="U495" i="29"/>
  <c r="T495" i="29"/>
  <c r="U494" i="29"/>
  <c r="T494" i="29"/>
  <c r="U493" i="29"/>
  <c r="T493" i="29"/>
  <c r="U492" i="29"/>
  <c r="T492" i="29"/>
  <c r="U491" i="29"/>
  <c r="T491" i="29"/>
  <c r="U490" i="29"/>
  <c r="T490" i="29"/>
  <c r="U489" i="29"/>
  <c r="T489" i="29"/>
  <c r="U488" i="29"/>
  <c r="T488" i="29"/>
  <c r="U487" i="29"/>
  <c r="T487" i="29"/>
  <c r="U486" i="29"/>
  <c r="T486" i="29"/>
  <c r="U485" i="29"/>
  <c r="T485" i="29"/>
  <c r="U484" i="29"/>
  <c r="T484" i="29"/>
  <c r="U483" i="29"/>
  <c r="T483" i="29"/>
  <c r="U482" i="29"/>
  <c r="T482" i="29"/>
  <c r="U481" i="29"/>
  <c r="T481" i="29"/>
  <c r="U480" i="29"/>
  <c r="T480" i="29"/>
  <c r="U479" i="29"/>
  <c r="T479" i="29"/>
  <c r="U478" i="29"/>
  <c r="T478" i="29"/>
  <c r="U477" i="29"/>
  <c r="T477" i="29"/>
  <c r="U476" i="29"/>
  <c r="T476" i="29"/>
  <c r="U475" i="29"/>
  <c r="T475" i="29"/>
  <c r="U474" i="29"/>
  <c r="T474" i="29"/>
  <c r="U473" i="29"/>
  <c r="T473" i="29"/>
  <c r="U472" i="29"/>
  <c r="T472" i="29"/>
  <c r="U471" i="29"/>
  <c r="T471" i="29"/>
  <c r="U470" i="29"/>
  <c r="T470" i="29"/>
  <c r="U469" i="29"/>
  <c r="T469" i="29"/>
  <c r="U468" i="29"/>
  <c r="T468" i="29"/>
  <c r="U467" i="29"/>
  <c r="T467" i="29"/>
  <c r="U466" i="29"/>
  <c r="T466" i="29"/>
  <c r="U465" i="29"/>
  <c r="T465" i="29"/>
  <c r="U464" i="29"/>
  <c r="T464" i="29"/>
  <c r="U463" i="29"/>
  <c r="T463" i="29"/>
  <c r="U462" i="29"/>
  <c r="T462" i="29"/>
  <c r="U461" i="29"/>
  <c r="T461" i="29"/>
  <c r="U460" i="29"/>
  <c r="T460" i="29"/>
  <c r="U459" i="29"/>
  <c r="T459" i="29"/>
  <c r="U458" i="29"/>
  <c r="T458" i="29"/>
  <c r="U457" i="29"/>
  <c r="T457" i="29"/>
  <c r="U456" i="29"/>
  <c r="T456" i="29"/>
  <c r="U455" i="29"/>
  <c r="T455" i="29"/>
  <c r="U454" i="29"/>
  <c r="T454" i="29"/>
  <c r="U453" i="29"/>
  <c r="T453" i="29"/>
  <c r="U452" i="29"/>
  <c r="T452" i="29"/>
  <c r="U451" i="29"/>
  <c r="T451" i="29"/>
  <c r="U450" i="29"/>
  <c r="T450" i="29"/>
  <c r="U449" i="29"/>
  <c r="T449" i="29"/>
  <c r="U448" i="29"/>
  <c r="T448" i="29"/>
  <c r="U447" i="29"/>
  <c r="T447" i="29"/>
  <c r="U446" i="29"/>
  <c r="T446" i="29"/>
  <c r="U445" i="29"/>
  <c r="T445" i="29"/>
  <c r="U444" i="29"/>
  <c r="T444" i="29"/>
  <c r="U443" i="29"/>
  <c r="T443" i="29"/>
  <c r="U442" i="29"/>
  <c r="T442" i="29"/>
  <c r="U441" i="29"/>
  <c r="T441" i="29"/>
  <c r="U440" i="29"/>
  <c r="T440" i="29"/>
  <c r="U439" i="29"/>
  <c r="T439" i="29"/>
  <c r="U438" i="29"/>
  <c r="T438" i="29"/>
  <c r="U437" i="29"/>
  <c r="T437" i="29"/>
  <c r="U436" i="29"/>
  <c r="T436" i="29"/>
  <c r="U435" i="29"/>
  <c r="T435" i="29"/>
  <c r="U434" i="29"/>
  <c r="T434" i="29"/>
  <c r="U433" i="29"/>
  <c r="T433" i="29"/>
  <c r="U432" i="29"/>
  <c r="T432" i="29"/>
  <c r="U431" i="29"/>
  <c r="T431" i="29"/>
  <c r="U430" i="29"/>
  <c r="T430" i="29"/>
  <c r="U429" i="29"/>
  <c r="T429" i="29"/>
  <c r="U428" i="29"/>
  <c r="T428" i="29"/>
  <c r="U427" i="29"/>
  <c r="T427" i="29"/>
  <c r="U426" i="29"/>
  <c r="T426" i="29"/>
  <c r="U425" i="29"/>
  <c r="T425" i="29"/>
  <c r="U424" i="29"/>
  <c r="T424" i="29"/>
  <c r="U423" i="29"/>
  <c r="T423" i="29"/>
  <c r="U422" i="29"/>
  <c r="T422" i="29"/>
  <c r="U421" i="29"/>
  <c r="T421" i="29"/>
  <c r="U420" i="29"/>
  <c r="T420" i="29"/>
  <c r="U419" i="29"/>
  <c r="T419" i="29"/>
  <c r="U418" i="29"/>
  <c r="T418" i="29"/>
  <c r="U417" i="29"/>
  <c r="T417" i="29"/>
  <c r="U416" i="29"/>
  <c r="T416" i="29"/>
  <c r="U415" i="29"/>
  <c r="T415" i="29"/>
  <c r="U414" i="29"/>
  <c r="T414" i="29"/>
  <c r="U413" i="29"/>
  <c r="T413" i="29"/>
  <c r="U412" i="29"/>
  <c r="T412" i="29"/>
  <c r="U411" i="29"/>
  <c r="T411" i="29"/>
  <c r="U410" i="29"/>
  <c r="T410" i="29"/>
  <c r="U409" i="29"/>
  <c r="T409" i="29"/>
  <c r="U408" i="29"/>
  <c r="T408" i="29"/>
  <c r="U407" i="29"/>
  <c r="T407" i="29"/>
  <c r="U406" i="29"/>
  <c r="T406" i="29"/>
  <c r="U405" i="29"/>
  <c r="T405" i="29"/>
  <c r="U404" i="29"/>
  <c r="T404" i="29"/>
  <c r="U403" i="29"/>
  <c r="T403" i="29"/>
  <c r="U402" i="29"/>
  <c r="T402" i="29"/>
  <c r="U401" i="29"/>
  <c r="T401" i="29"/>
  <c r="U400" i="29"/>
  <c r="T400" i="29"/>
  <c r="U399" i="29"/>
  <c r="T399" i="29"/>
  <c r="U398" i="29"/>
  <c r="T398" i="29"/>
  <c r="U397" i="29"/>
  <c r="T397" i="29"/>
  <c r="U396" i="29"/>
  <c r="T396" i="29"/>
  <c r="U395" i="29"/>
  <c r="T395" i="29"/>
  <c r="U394" i="29"/>
  <c r="T394" i="29"/>
  <c r="U393" i="29"/>
  <c r="T393" i="29"/>
  <c r="U392" i="29"/>
  <c r="T392" i="29"/>
  <c r="U391" i="29"/>
  <c r="T391" i="29"/>
  <c r="U390" i="29"/>
  <c r="T390" i="29"/>
  <c r="U389" i="29"/>
  <c r="T389" i="29"/>
  <c r="U388" i="29"/>
  <c r="T388" i="29"/>
  <c r="U387" i="29"/>
  <c r="T387" i="29"/>
  <c r="U386" i="29"/>
  <c r="T386" i="29"/>
  <c r="U385" i="29"/>
  <c r="T385" i="29"/>
  <c r="U384" i="29"/>
  <c r="T384" i="29"/>
  <c r="U383" i="29"/>
  <c r="T383" i="29"/>
  <c r="U382" i="29"/>
  <c r="T382" i="29"/>
  <c r="U381" i="29"/>
  <c r="T381" i="29"/>
  <c r="U380" i="29"/>
  <c r="T380" i="29"/>
  <c r="U379" i="29"/>
  <c r="T379" i="29"/>
  <c r="U378" i="29"/>
  <c r="T378" i="29"/>
  <c r="U377" i="29"/>
  <c r="T377" i="29"/>
  <c r="U376" i="29"/>
  <c r="T376" i="29"/>
  <c r="U375" i="29"/>
  <c r="T375" i="29"/>
  <c r="U374" i="29"/>
  <c r="T374" i="29"/>
  <c r="U373" i="29"/>
  <c r="T373" i="29"/>
  <c r="U372" i="29"/>
  <c r="T372" i="29"/>
  <c r="U371" i="29"/>
  <c r="T371" i="29"/>
  <c r="U370" i="29"/>
  <c r="T370" i="29"/>
  <c r="U369" i="29"/>
  <c r="T369" i="29"/>
  <c r="U368" i="29"/>
  <c r="T368" i="29"/>
  <c r="U367" i="29"/>
  <c r="T367" i="29"/>
  <c r="U366" i="29"/>
  <c r="T366" i="29"/>
  <c r="U365" i="29"/>
  <c r="T365" i="29"/>
  <c r="U364" i="29"/>
  <c r="T364" i="29"/>
  <c r="U363" i="29"/>
  <c r="T363" i="29"/>
  <c r="U362" i="29"/>
  <c r="T362" i="29"/>
  <c r="U361" i="29"/>
  <c r="T361" i="29"/>
  <c r="U360" i="29"/>
  <c r="T360" i="29"/>
  <c r="U359" i="29"/>
  <c r="T359" i="29"/>
  <c r="U358" i="29"/>
  <c r="T358" i="29"/>
  <c r="U357" i="29"/>
  <c r="T357" i="29"/>
  <c r="U356" i="29"/>
  <c r="T356" i="29"/>
  <c r="U355" i="29"/>
  <c r="T355" i="29"/>
  <c r="U354" i="29"/>
  <c r="T354" i="29"/>
  <c r="U353" i="29"/>
  <c r="T353" i="29"/>
  <c r="U352" i="29"/>
  <c r="T352" i="29"/>
  <c r="U351" i="29"/>
  <c r="T351" i="29"/>
  <c r="U350" i="29"/>
  <c r="T350" i="29"/>
  <c r="U349" i="29"/>
  <c r="T349" i="29"/>
  <c r="U348" i="29"/>
  <c r="T348" i="29"/>
  <c r="U347" i="29"/>
  <c r="T347" i="29"/>
  <c r="U346" i="29"/>
  <c r="T346" i="29"/>
  <c r="U345" i="29"/>
  <c r="T345" i="29"/>
  <c r="U344" i="29"/>
  <c r="T344" i="29"/>
  <c r="U343" i="29"/>
  <c r="T343" i="29"/>
  <c r="U342" i="29"/>
  <c r="T342" i="29"/>
  <c r="U341" i="29"/>
  <c r="T341" i="29"/>
  <c r="U340" i="29"/>
  <c r="T340" i="29"/>
  <c r="U339" i="29"/>
  <c r="T339" i="29"/>
  <c r="U338" i="29"/>
  <c r="T338" i="29"/>
  <c r="U337" i="29"/>
  <c r="T337" i="29"/>
  <c r="U336" i="29"/>
  <c r="T336" i="29"/>
  <c r="U335" i="29"/>
  <c r="T335" i="29"/>
  <c r="U334" i="29"/>
  <c r="T334" i="29"/>
  <c r="U333" i="29"/>
  <c r="T333" i="29"/>
  <c r="U332" i="29"/>
  <c r="T332" i="29"/>
  <c r="U331" i="29"/>
  <c r="T331" i="29"/>
  <c r="U330" i="29"/>
  <c r="T330" i="29"/>
  <c r="U329" i="29"/>
  <c r="T329" i="29"/>
  <c r="U328" i="29"/>
  <c r="T328" i="29"/>
  <c r="U327" i="29"/>
  <c r="T327" i="29"/>
  <c r="U326" i="29"/>
  <c r="T326" i="29"/>
  <c r="U325" i="29"/>
  <c r="T325" i="29"/>
  <c r="U324" i="29"/>
  <c r="T324" i="29"/>
  <c r="U323" i="29"/>
  <c r="T323" i="29"/>
  <c r="U322" i="29"/>
  <c r="T322" i="29"/>
  <c r="U321" i="29"/>
  <c r="T321" i="29"/>
  <c r="U320" i="29"/>
  <c r="T320" i="29"/>
  <c r="U319" i="29"/>
  <c r="T319" i="29"/>
  <c r="U318" i="29"/>
  <c r="T318" i="29"/>
  <c r="U317" i="29"/>
  <c r="T317" i="29"/>
  <c r="U316" i="29"/>
  <c r="T316" i="29"/>
  <c r="U315" i="29"/>
  <c r="T315" i="29"/>
  <c r="U314" i="29"/>
  <c r="T314" i="29"/>
  <c r="U313" i="29"/>
  <c r="T313" i="29"/>
  <c r="U312" i="29"/>
  <c r="T312" i="29"/>
  <c r="U311" i="29"/>
  <c r="T311" i="29"/>
  <c r="U310" i="29"/>
  <c r="T310" i="29"/>
  <c r="U309" i="29"/>
  <c r="T309" i="29"/>
  <c r="U308" i="29"/>
  <c r="T308" i="29"/>
  <c r="U307" i="29"/>
  <c r="T307" i="29"/>
  <c r="U306" i="29"/>
  <c r="T306" i="29"/>
  <c r="U305" i="29"/>
  <c r="T305" i="29"/>
  <c r="U304" i="29"/>
  <c r="T304" i="29"/>
  <c r="U303" i="29"/>
  <c r="T303" i="29"/>
  <c r="U302" i="29"/>
  <c r="T302" i="29"/>
  <c r="U301" i="29"/>
  <c r="T301" i="29"/>
  <c r="U300" i="29"/>
  <c r="T300" i="29"/>
  <c r="U299" i="29"/>
  <c r="T299" i="29"/>
  <c r="U298" i="29"/>
  <c r="T298" i="29"/>
  <c r="U297" i="29"/>
  <c r="T297" i="29"/>
  <c r="U296" i="29"/>
  <c r="T296" i="29"/>
  <c r="U295" i="29"/>
  <c r="T295" i="29"/>
  <c r="U294" i="29"/>
  <c r="T294" i="29"/>
  <c r="U293" i="29"/>
  <c r="T293" i="29"/>
  <c r="U292" i="29"/>
  <c r="T292" i="29"/>
  <c r="U291" i="29"/>
  <c r="T291" i="29"/>
  <c r="U290" i="29"/>
  <c r="T290" i="29"/>
  <c r="U289" i="29"/>
  <c r="T289" i="29"/>
  <c r="U288" i="29"/>
  <c r="T288" i="29"/>
  <c r="U287" i="29"/>
  <c r="T287" i="29"/>
  <c r="U286" i="29"/>
  <c r="T286" i="29"/>
  <c r="U285" i="29"/>
  <c r="T285" i="29"/>
  <c r="U284" i="29"/>
  <c r="T284" i="29"/>
  <c r="U283" i="29"/>
  <c r="T283" i="29"/>
  <c r="U282" i="29"/>
  <c r="T282" i="29"/>
  <c r="U281" i="29"/>
  <c r="T281" i="29"/>
  <c r="U280" i="29"/>
  <c r="T280" i="29"/>
  <c r="U279" i="29"/>
  <c r="T279" i="29"/>
  <c r="U278" i="29"/>
  <c r="T278" i="29"/>
  <c r="U277" i="29"/>
  <c r="T277" i="29"/>
  <c r="U276" i="29"/>
  <c r="T276" i="29"/>
  <c r="U275" i="29"/>
  <c r="T275" i="29"/>
  <c r="U274" i="29"/>
  <c r="T274" i="29"/>
  <c r="U273" i="29"/>
  <c r="T273" i="29"/>
  <c r="U272" i="29"/>
  <c r="T272" i="29"/>
  <c r="U271" i="29"/>
  <c r="T271" i="29"/>
  <c r="U270" i="29"/>
  <c r="T270" i="29"/>
  <c r="U269" i="29"/>
  <c r="T269" i="29"/>
  <c r="U268" i="29"/>
  <c r="T268" i="29"/>
  <c r="U267" i="29"/>
  <c r="T267" i="29"/>
  <c r="U266" i="29"/>
  <c r="T266" i="29"/>
  <c r="U265" i="29"/>
  <c r="T265" i="29"/>
  <c r="U264" i="29"/>
  <c r="T264" i="29"/>
  <c r="U263" i="29"/>
  <c r="T263" i="29"/>
  <c r="U262" i="29"/>
  <c r="T262" i="29"/>
  <c r="U261" i="29"/>
  <c r="T261" i="29"/>
  <c r="U260" i="29"/>
  <c r="T260" i="29"/>
  <c r="U259" i="29"/>
  <c r="T259" i="29"/>
  <c r="U258" i="29"/>
  <c r="T258" i="29"/>
  <c r="U257" i="29"/>
  <c r="T257" i="29"/>
  <c r="U256" i="29"/>
  <c r="T256" i="29"/>
  <c r="U255" i="29"/>
  <c r="T255" i="29"/>
  <c r="U254" i="29"/>
  <c r="T254" i="29"/>
  <c r="U253" i="29"/>
  <c r="T253" i="29"/>
  <c r="U252" i="29"/>
  <c r="T252" i="29"/>
  <c r="U251" i="29"/>
  <c r="T251" i="29"/>
  <c r="U250" i="29"/>
  <c r="T250" i="29"/>
  <c r="U249" i="29"/>
  <c r="T249" i="29"/>
  <c r="U248" i="29"/>
  <c r="T248" i="29"/>
  <c r="U247" i="29"/>
  <c r="T247" i="29"/>
  <c r="U246" i="29"/>
  <c r="T246" i="29"/>
  <c r="U245" i="29"/>
  <c r="T245" i="29"/>
  <c r="U244" i="29"/>
  <c r="T244" i="29"/>
  <c r="U243" i="29"/>
  <c r="T243" i="29"/>
  <c r="U242" i="29"/>
  <c r="T242" i="29"/>
  <c r="U241" i="29"/>
  <c r="T241" i="29"/>
  <c r="U240" i="29"/>
  <c r="T240" i="29"/>
  <c r="U239" i="29"/>
  <c r="T239" i="29"/>
  <c r="U238" i="29"/>
  <c r="T238" i="29"/>
  <c r="U237" i="29"/>
  <c r="T237" i="29"/>
  <c r="U236" i="29"/>
  <c r="T236" i="29"/>
  <c r="U235" i="29"/>
  <c r="T235" i="29"/>
  <c r="U234" i="29"/>
  <c r="T234" i="29"/>
  <c r="U233" i="29"/>
  <c r="T233" i="29"/>
  <c r="U232" i="29"/>
  <c r="T232" i="29"/>
  <c r="U231" i="29"/>
  <c r="T231" i="29"/>
  <c r="U230" i="29"/>
  <c r="T230" i="29"/>
  <c r="U229" i="29"/>
  <c r="T229" i="29"/>
  <c r="U228" i="29"/>
  <c r="T228" i="29"/>
  <c r="U227" i="29"/>
  <c r="T227" i="29"/>
  <c r="U226" i="29"/>
  <c r="T226" i="29"/>
  <c r="U225" i="29"/>
  <c r="T225" i="29"/>
  <c r="U224" i="29"/>
  <c r="T224" i="29"/>
  <c r="U223" i="29"/>
  <c r="T223" i="29"/>
  <c r="U222" i="29"/>
  <c r="T222" i="29"/>
  <c r="U221" i="29"/>
  <c r="T221" i="29"/>
  <c r="U220" i="29"/>
  <c r="T220" i="29"/>
  <c r="U219" i="29"/>
  <c r="T219" i="29"/>
  <c r="U218" i="29"/>
  <c r="T218" i="29"/>
  <c r="U217" i="29"/>
  <c r="T217" i="29"/>
  <c r="U216" i="29"/>
  <c r="T216" i="29"/>
  <c r="U215" i="29"/>
  <c r="T215" i="29"/>
  <c r="U214" i="29"/>
  <c r="T214" i="29"/>
  <c r="U213" i="29"/>
  <c r="T213" i="29"/>
  <c r="U212" i="29"/>
  <c r="T212" i="29"/>
  <c r="U211" i="29"/>
  <c r="T211" i="29"/>
  <c r="U210" i="29"/>
  <c r="T210" i="29"/>
  <c r="U209" i="29"/>
  <c r="T209" i="29"/>
  <c r="U208" i="29"/>
  <c r="T208" i="29"/>
  <c r="U207" i="29"/>
  <c r="T207" i="29"/>
  <c r="U206" i="29"/>
  <c r="T206" i="29"/>
  <c r="U205" i="29"/>
  <c r="T205" i="29"/>
  <c r="U204" i="29"/>
  <c r="T204" i="29"/>
  <c r="U203" i="29"/>
  <c r="T203" i="29"/>
  <c r="U202" i="29"/>
  <c r="T202" i="29"/>
  <c r="U201" i="29"/>
  <c r="T201" i="29"/>
  <c r="U200" i="29"/>
  <c r="T200" i="29"/>
  <c r="U199" i="29"/>
  <c r="T199" i="29"/>
  <c r="U198" i="29"/>
  <c r="T198" i="29"/>
  <c r="U197" i="29"/>
  <c r="T197" i="29"/>
  <c r="U196" i="29"/>
  <c r="T196" i="29"/>
  <c r="U195" i="29"/>
  <c r="T195" i="29"/>
  <c r="U194" i="29"/>
  <c r="T194" i="29"/>
  <c r="U193" i="29"/>
  <c r="T193" i="29"/>
  <c r="U192" i="29"/>
  <c r="T192" i="29"/>
  <c r="U191" i="29"/>
  <c r="T191" i="29"/>
  <c r="U190" i="29"/>
  <c r="T190" i="29"/>
  <c r="U189" i="29"/>
  <c r="T189" i="29"/>
  <c r="U188" i="29"/>
  <c r="T188" i="29"/>
  <c r="U187" i="29"/>
  <c r="T187" i="29"/>
  <c r="U186" i="29"/>
  <c r="T186" i="29"/>
  <c r="U185" i="29"/>
  <c r="T185" i="29"/>
  <c r="U184" i="29"/>
  <c r="T184" i="29"/>
  <c r="U183" i="29"/>
  <c r="T183" i="29"/>
  <c r="U182" i="29"/>
  <c r="T182" i="29"/>
  <c r="U181" i="29"/>
  <c r="T181" i="29"/>
  <c r="U180" i="29"/>
  <c r="T180" i="29"/>
  <c r="U179" i="29"/>
  <c r="T179" i="29"/>
  <c r="U178" i="29"/>
  <c r="T178" i="29"/>
  <c r="U177" i="29"/>
  <c r="T177" i="29"/>
  <c r="U176" i="29"/>
  <c r="T176" i="29"/>
  <c r="U175" i="29"/>
  <c r="T175" i="29"/>
  <c r="U174" i="29"/>
  <c r="T174" i="29"/>
  <c r="U173" i="29"/>
  <c r="T173" i="29"/>
  <c r="U172" i="29"/>
  <c r="T172" i="29"/>
  <c r="U171" i="29"/>
  <c r="T171" i="29"/>
  <c r="U170" i="29"/>
  <c r="T170" i="29"/>
  <c r="U169" i="29"/>
  <c r="T169" i="29"/>
  <c r="U168" i="29"/>
  <c r="T168" i="29"/>
  <c r="U167" i="29"/>
  <c r="T167" i="29"/>
  <c r="U166" i="29"/>
  <c r="T166" i="29"/>
  <c r="U165" i="29"/>
  <c r="T165" i="29"/>
  <c r="U164" i="29"/>
  <c r="T164" i="29"/>
  <c r="U163" i="29"/>
  <c r="T163" i="29"/>
  <c r="U162" i="29"/>
  <c r="T162" i="29"/>
  <c r="U161" i="29"/>
  <c r="T161" i="29"/>
  <c r="U160" i="29"/>
  <c r="T160" i="29"/>
  <c r="U159" i="29"/>
  <c r="T159" i="29"/>
  <c r="U158" i="29"/>
  <c r="T158" i="29"/>
  <c r="U157" i="29"/>
  <c r="T157" i="29"/>
  <c r="U156" i="29"/>
  <c r="T156" i="29"/>
  <c r="U155" i="29"/>
  <c r="T155" i="29"/>
  <c r="U154" i="29"/>
  <c r="T154" i="29"/>
  <c r="U153" i="29"/>
  <c r="T153" i="29"/>
  <c r="U152" i="29"/>
  <c r="T152" i="29"/>
  <c r="U151" i="29"/>
  <c r="T151" i="29"/>
  <c r="U150" i="29"/>
  <c r="T150" i="29"/>
  <c r="U149" i="29"/>
  <c r="T149" i="29"/>
  <c r="U148" i="29"/>
  <c r="T148" i="29"/>
  <c r="U147" i="29"/>
  <c r="T147" i="29"/>
  <c r="U146" i="29"/>
  <c r="T146" i="29"/>
  <c r="U145" i="29"/>
  <c r="T145" i="29"/>
  <c r="U144" i="29"/>
  <c r="T144" i="29"/>
  <c r="U143" i="29"/>
  <c r="T143" i="29"/>
  <c r="U142" i="29"/>
  <c r="T142" i="29"/>
  <c r="U141" i="29"/>
  <c r="T141" i="29"/>
  <c r="U140" i="29"/>
  <c r="T140" i="29"/>
  <c r="U139" i="29"/>
  <c r="T139" i="29"/>
  <c r="U138" i="29"/>
  <c r="T138" i="29"/>
  <c r="U137" i="29"/>
  <c r="T137" i="29"/>
  <c r="U136" i="29"/>
  <c r="T136" i="29"/>
  <c r="U135" i="29"/>
  <c r="T135" i="29"/>
  <c r="U134" i="29"/>
  <c r="T134" i="29"/>
  <c r="U133" i="29"/>
  <c r="T133" i="29"/>
  <c r="U132" i="29"/>
  <c r="T132" i="29"/>
  <c r="U131" i="29"/>
  <c r="T131" i="29"/>
  <c r="U130" i="29"/>
  <c r="T130" i="29"/>
  <c r="U129" i="29"/>
  <c r="T129" i="29"/>
  <c r="U128" i="29"/>
  <c r="T128" i="29"/>
  <c r="U127" i="29"/>
  <c r="T127" i="29"/>
  <c r="U126" i="29"/>
  <c r="T126" i="29"/>
  <c r="U125" i="29"/>
  <c r="T125" i="29"/>
  <c r="U124" i="29"/>
  <c r="T124" i="29"/>
  <c r="U123" i="29"/>
  <c r="T123" i="29"/>
  <c r="U122" i="29"/>
  <c r="T122" i="29"/>
  <c r="U121" i="29"/>
  <c r="T121" i="29"/>
  <c r="U120" i="29"/>
  <c r="T120" i="29"/>
  <c r="U119" i="29"/>
  <c r="T119" i="29"/>
  <c r="U118" i="29"/>
  <c r="T118" i="29"/>
  <c r="U117" i="29"/>
  <c r="T117" i="29"/>
  <c r="U116" i="29"/>
  <c r="T116" i="29"/>
  <c r="U115" i="29"/>
  <c r="T115" i="29"/>
  <c r="U114" i="29"/>
  <c r="T114" i="29"/>
  <c r="U113" i="29"/>
  <c r="T113" i="29"/>
  <c r="U112" i="29"/>
  <c r="T112" i="29"/>
  <c r="U111" i="29"/>
  <c r="T111" i="29"/>
  <c r="U110" i="29"/>
  <c r="T110" i="29"/>
  <c r="U109" i="29"/>
  <c r="T109" i="29"/>
  <c r="U108" i="29"/>
  <c r="T108" i="29"/>
  <c r="U107" i="29"/>
  <c r="T107" i="29"/>
  <c r="U106" i="29"/>
  <c r="T106" i="29"/>
  <c r="U105" i="29"/>
  <c r="T105" i="29"/>
  <c r="U104" i="29"/>
  <c r="T104" i="29"/>
  <c r="U103" i="29"/>
  <c r="T103" i="29"/>
  <c r="U102" i="29"/>
  <c r="T102" i="29"/>
  <c r="U101" i="29"/>
  <c r="T101" i="29"/>
  <c r="U100" i="29"/>
  <c r="T100" i="29"/>
  <c r="U99" i="29"/>
  <c r="T99" i="29"/>
  <c r="U98" i="29"/>
  <c r="T98" i="29"/>
  <c r="U97" i="29"/>
  <c r="T97" i="29"/>
  <c r="U96" i="29"/>
  <c r="T96" i="29"/>
  <c r="U95" i="29"/>
  <c r="T95" i="29"/>
  <c r="U94" i="29"/>
  <c r="T94" i="29"/>
  <c r="U93" i="29"/>
  <c r="T93" i="29"/>
  <c r="U92" i="29"/>
  <c r="T92" i="29"/>
  <c r="U91" i="29"/>
  <c r="T91" i="29"/>
  <c r="U90" i="29"/>
  <c r="T90" i="29"/>
  <c r="U89" i="29"/>
  <c r="T89" i="29"/>
  <c r="U88" i="29"/>
  <c r="T88" i="29"/>
  <c r="U87" i="29"/>
  <c r="T87" i="29"/>
  <c r="U86" i="29"/>
  <c r="T86" i="29"/>
  <c r="U85" i="29"/>
  <c r="T85" i="29"/>
  <c r="U84" i="29"/>
  <c r="T84" i="29"/>
  <c r="U83" i="29"/>
  <c r="T83" i="29"/>
  <c r="U82" i="29"/>
  <c r="T82" i="29"/>
  <c r="U81" i="29"/>
  <c r="T81" i="29"/>
  <c r="U80" i="29"/>
  <c r="T80" i="29"/>
  <c r="U79" i="29"/>
  <c r="T79" i="29"/>
  <c r="U78" i="29"/>
  <c r="T78" i="29"/>
  <c r="U77" i="29"/>
  <c r="T77" i="29"/>
  <c r="U76" i="29"/>
  <c r="T76" i="29"/>
  <c r="U75" i="29"/>
  <c r="T75" i="29"/>
  <c r="U74" i="29"/>
  <c r="T74" i="29"/>
  <c r="U73" i="29"/>
  <c r="T73" i="29"/>
  <c r="U72" i="29"/>
  <c r="T72" i="29"/>
  <c r="U71" i="29"/>
  <c r="T71" i="29"/>
  <c r="U70" i="29"/>
  <c r="T70" i="29"/>
  <c r="U69" i="29"/>
  <c r="T69" i="29"/>
  <c r="U68" i="29"/>
  <c r="T68" i="29"/>
  <c r="U67" i="29"/>
  <c r="T67" i="29"/>
  <c r="U66" i="29"/>
  <c r="T66" i="29"/>
  <c r="U65" i="29"/>
  <c r="T65" i="29"/>
  <c r="U64" i="29"/>
  <c r="T64" i="29"/>
  <c r="U63" i="29"/>
  <c r="T63" i="29"/>
  <c r="U62" i="29"/>
  <c r="T62" i="29"/>
  <c r="U61" i="29"/>
  <c r="T61" i="29"/>
  <c r="U60" i="29"/>
  <c r="T60" i="29"/>
  <c r="U59" i="29"/>
  <c r="T59" i="29"/>
  <c r="U58" i="29"/>
  <c r="T58" i="29"/>
  <c r="U57" i="29"/>
  <c r="T57" i="29"/>
  <c r="U56" i="29"/>
  <c r="T56" i="29"/>
  <c r="U55" i="29"/>
  <c r="T55" i="29"/>
  <c r="U54" i="29"/>
  <c r="T54" i="29"/>
  <c r="U53" i="29"/>
  <c r="T53" i="29"/>
  <c r="U52" i="29"/>
  <c r="T52" i="29"/>
  <c r="U51" i="29"/>
  <c r="T51" i="29"/>
  <c r="U50" i="29"/>
  <c r="T50" i="29"/>
  <c r="U49" i="29"/>
  <c r="T49" i="29"/>
  <c r="U48" i="29"/>
  <c r="T48" i="29"/>
  <c r="U47" i="29"/>
  <c r="T47" i="29"/>
  <c r="U46" i="29"/>
  <c r="T46" i="29"/>
  <c r="U45" i="29"/>
  <c r="T45" i="29"/>
  <c r="U44" i="29"/>
  <c r="T44" i="29"/>
  <c r="U43" i="29"/>
  <c r="T43" i="29"/>
  <c r="U42" i="29"/>
  <c r="T42" i="29"/>
  <c r="U41" i="29"/>
  <c r="T41" i="29"/>
  <c r="U40" i="29"/>
  <c r="T40" i="29"/>
  <c r="U39" i="29"/>
  <c r="T39" i="29"/>
  <c r="U38" i="29"/>
  <c r="T38" i="29"/>
  <c r="U37" i="29"/>
  <c r="T37" i="29"/>
  <c r="U36" i="29"/>
  <c r="T36" i="29"/>
  <c r="U35" i="29"/>
  <c r="T35" i="29"/>
  <c r="U34" i="29"/>
  <c r="T34" i="29"/>
  <c r="U33" i="29"/>
  <c r="T33" i="29"/>
  <c r="U32" i="29"/>
  <c r="T32" i="29"/>
  <c r="U31" i="29"/>
  <c r="T31" i="29"/>
  <c r="U30" i="29"/>
  <c r="T30" i="29"/>
  <c r="U29" i="29"/>
  <c r="T29" i="29"/>
  <c r="U28" i="29"/>
  <c r="T28" i="29"/>
  <c r="U27" i="29"/>
  <c r="T27" i="29"/>
  <c r="U26" i="29"/>
  <c r="T26" i="29"/>
  <c r="U25" i="29"/>
  <c r="T25" i="29"/>
  <c r="U24" i="29"/>
  <c r="T24" i="29"/>
  <c r="U23" i="29"/>
  <c r="T23" i="29"/>
  <c r="U22" i="29"/>
  <c r="T22" i="29"/>
  <c r="U21" i="29"/>
  <c r="T21" i="29"/>
  <c r="U20" i="29"/>
  <c r="T20" i="29"/>
  <c r="U19" i="29"/>
  <c r="T19" i="29"/>
  <c r="U18" i="29"/>
  <c r="T18" i="29"/>
  <c r="U17" i="29"/>
  <c r="T17" i="29"/>
  <c r="U16" i="29"/>
  <c r="T16" i="29"/>
  <c r="U15" i="29"/>
  <c r="T15" i="29"/>
  <c r="U14" i="29"/>
  <c r="T14" i="29"/>
  <c r="U13" i="29"/>
  <c r="T13" i="29"/>
  <c r="U12" i="29"/>
  <c r="T12" i="29"/>
  <c r="U11" i="29"/>
  <c r="T11" i="29"/>
  <c r="U10" i="29"/>
  <c r="T10" i="29"/>
  <c r="U9" i="29"/>
  <c r="T9" i="29"/>
  <c r="U8" i="29"/>
  <c r="T8" i="29"/>
  <c r="U7" i="29"/>
  <c r="T7" i="29"/>
  <c r="U6" i="29"/>
  <c r="T6" i="29"/>
  <c r="U5" i="29"/>
  <c r="T5" i="29"/>
  <c r="U4" i="29"/>
  <c r="T4" i="29"/>
  <c r="U3" i="29"/>
  <c r="T3" i="29"/>
  <c r="U2" i="29"/>
  <c r="T2" i="29"/>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T1403" i="1"/>
  <c r="T215" i="1"/>
  <c r="T652" i="1"/>
  <c r="T917" i="1"/>
  <c r="T228" i="1"/>
  <c r="T325" i="1"/>
  <c r="T1601" i="1"/>
  <c r="T48" i="1"/>
  <c r="T184" i="1"/>
  <c r="T2350" i="1"/>
  <c r="T1128" i="1"/>
  <c r="T2344" i="1"/>
  <c r="T2175" i="1"/>
  <c r="T922" i="1"/>
  <c r="T409" i="1"/>
  <c r="T2006" i="1"/>
  <c r="T2358" i="1"/>
  <c r="T426" i="1"/>
  <c r="T207" i="1"/>
  <c r="T1132" i="1"/>
  <c r="T2130" i="1"/>
  <c r="T1964" i="1"/>
  <c r="T2458" i="1"/>
  <c r="T2158" i="1"/>
  <c r="T1238" i="1"/>
  <c r="T1785" i="1"/>
  <c r="T1623" i="1"/>
  <c r="T1948" i="1"/>
  <c r="T1453" i="1"/>
  <c r="T1707" i="1"/>
  <c r="T572" i="1"/>
  <c r="T127" i="1"/>
  <c r="T1450" i="1"/>
  <c r="T1529" i="1"/>
  <c r="T723" i="1"/>
  <c r="T1432" i="1"/>
  <c r="T1854" i="1"/>
  <c r="T1795" i="1"/>
  <c r="T507" i="1"/>
  <c r="T307" i="1"/>
  <c r="T2415" i="1"/>
  <c r="T1027" i="1"/>
  <c r="T903" i="1"/>
  <c r="T1420" i="1"/>
  <c r="T889" i="1"/>
  <c r="T558" i="1"/>
  <c r="T2376" i="1"/>
  <c r="T2077" i="1"/>
  <c r="T654" i="1"/>
  <c r="T612" i="1"/>
  <c r="T884" i="1"/>
  <c r="T714" i="1"/>
  <c r="T649" i="1"/>
  <c r="T1570" i="1"/>
  <c r="T2362" i="1"/>
  <c r="T674" i="1"/>
  <c r="T1888" i="1"/>
  <c r="T2200" i="1"/>
  <c r="T946" i="1"/>
  <c r="T92" i="1"/>
  <c r="T699" i="1"/>
  <c r="T2406" i="1"/>
  <c r="T81" i="1"/>
  <c r="T1037" i="1"/>
  <c r="T861" i="1"/>
  <c r="T1819" i="1"/>
  <c r="T1308" i="1"/>
  <c r="T238" i="1"/>
  <c r="T1065" i="1"/>
  <c r="T415" i="1"/>
  <c r="T854" i="1"/>
  <c r="T1259" i="1"/>
  <c r="T663" i="1"/>
  <c r="T279" i="1"/>
  <c r="T1245" i="1"/>
  <c r="T1069" i="1"/>
  <c r="T2389" i="1"/>
  <c r="T746" i="1"/>
  <c r="T1775" i="1"/>
  <c r="T1952" i="1"/>
  <c r="T1154" i="1"/>
  <c r="T1744" i="1"/>
  <c r="T600" i="1"/>
  <c r="T692" i="1"/>
  <c r="T2466" i="1"/>
  <c r="T2132" i="1"/>
  <c r="T1976" i="1"/>
  <c r="T294" i="1"/>
  <c r="T164" i="1"/>
  <c r="T1188" i="1"/>
  <c r="T232" i="1"/>
  <c r="T511" i="1"/>
  <c r="T245" i="1"/>
  <c r="T2531" i="1"/>
  <c r="T110" i="1"/>
  <c r="T2440" i="1"/>
  <c r="T2642" i="1"/>
  <c r="T2261" i="1"/>
  <c r="T687" i="1"/>
  <c r="T1229" i="1"/>
  <c r="T2540" i="1"/>
  <c r="T2665" i="1"/>
  <c r="T908" i="1"/>
  <c r="T379" i="1"/>
  <c r="T1524" i="1"/>
  <c r="T438" i="1"/>
  <c r="T2621" i="1"/>
  <c r="T818" i="1"/>
  <c r="T2184" i="1"/>
  <c r="T646" i="1"/>
  <c r="T400" i="1"/>
  <c r="T497" i="1"/>
  <c r="T882" i="1"/>
  <c r="T2460" i="1"/>
  <c r="T976" i="1"/>
  <c r="T1694" i="1"/>
  <c r="T2166" i="1"/>
  <c r="T1654" i="1"/>
  <c r="T1557" i="1"/>
  <c r="T269" i="1"/>
  <c r="T289" i="1"/>
  <c r="T2472" i="1"/>
  <c r="T1602" i="1"/>
  <c r="T1273" i="1"/>
  <c r="T2025" i="1"/>
  <c r="T2140" i="1"/>
  <c r="T2598" i="1"/>
  <c r="T1226" i="1"/>
  <c r="T2345" i="1"/>
  <c r="T2186" i="1"/>
  <c r="T2662" i="1"/>
  <c r="T939" i="1"/>
  <c r="T218" i="1"/>
  <c r="T2091" i="1"/>
  <c r="T467" i="1"/>
  <c r="T1344" i="1"/>
  <c r="T1136" i="1"/>
  <c r="T412" i="1"/>
  <c r="T1295" i="1"/>
  <c r="T1848" i="1"/>
  <c r="T993" i="1"/>
  <c r="T2176" i="1"/>
  <c r="T301" i="1"/>
  <c r="T657" i="1"/>
  <c r="T2416" i="1"/>
  <c r="T1297" i="1"/>
  <c r="T1513" i="1"/>
  <c r="T1216" i="1"/>
  <c r="T1271" i="1"/>
  <c r="T1585" i="1"/>
  <c r="T2159" i="1"/>
  <c r="T1741" i="1"/>
  <c r="T1760" i="1"/>
  <c r="T588" i="1"/>
  <c r="T1614" i="1"/>
  <c r="T1950" i="1"/>
  <c r="T755" i="1"/>
  <c r="T471" i="1"/>
  <c r="T309" i="1"/>
  <c r="T1390" i="1"/>
  <c r="T1192" i="1"/>
  <c r="T623" i="1"/>
  <c r="T2201" i="1"/>
  <c r="T283" i="1"/>
  <c r="T2427" i="1"/>
  <c r="T1669" i="1"/>
  <c r="T435" i="1"/>
  <c r="T2351" i="1"/>
  <c r="T1467" i="1"/>
  <c r="T1081" i="1"/>
  <c r="T1992" i="1"/>
  <c r="T1479" i="1"/>
  <c r="T963" i="1"/>
  <c r="T1146" i="1"/>
  <c r="T1506" i="1"/>
  <c r="T1932" i="1"/>
  <c r="T817" i="1"/>
  <c r="T1843" i="1"/>
  <c r="T1230" i="1"/>
  <c r="T185" i="1"/>
  <c r="T1212" i="1"/>
  <c r="T1115" i="1"/>
  <c r="T2078" i="1"/>
  <c r="T857" i="1"/>
  <c r="T2470" i="1"/>
  <c r="T2307" i="1"/>
  <c r="T2044" i="1"/>
  <c r="T230" i="1"/>
  <c r="T888" i="1"/>
  <c r="T1204" i="1"/>
  <c r="T1462" i="1"/>
  <c r="T2111" i="1"/>
  <c r="T1235" i="1"/>
  <c r="T2334" i="1"/>
  <c r="T921" i="1"/>
  <c r="T2050" i="1"/>
  <c r="T807" i="1"/>
  <c r="T843" i="1"/>
  <c r="T1435" i="1"/>
  <c r="T392" i="1"/>
  <c r="T2390" i="1"/>
  <c r="T2027" i="1"/>
  <c r="T1963" i="1"/>
  <c r="T1073" i="1"/>
  <c r="T111" i="1"/>
  <c r="T937" i="1"/>
  <c r="T2214" i="1"/>
  <c r="T225" i="1"/>
  <c r="T2545" i="1"/>
  <c r="T42" i="1"/>
  <c r="T2568" i="1"/>
  <c r="T2478" i="1"/>
  <c r="T1175" i="1"/>
  <c r="T2615" i="1"/>
  <c r="T2122" i="1"/>
  <c r="T295" i="1"/>
  <c r="T370" i="1"/>
  <c r="T1019" i="1"/>
  <c r="T1577" i="1"/>
  <c r="T574" i="1"/>
  <c r="T2270" i="1"/>
  <c r="T1170" i="1"/>
  <c r="T1632" i="1"/>
  <c r="T1107" i="1"/>
  <c r="T1112" i="1"/>
  <c r="T808" i="1"/>
  <c r="T2524" i="1"/>
  <c r="T2046" i="1"/>
  <c r="T1000" i="1"/>
  <c r="T1411" i="1"/>
  <c r="T2608" i="1"/>
  <c r="T1166" i="1"/>
  <c r="T628" i="1"/>
  <c r="T1217" i="1"/>
  <c r="T925" i="1"/>
  <c r="T1179" i="1"/>
  <c r="T1139" i="1"/>
  <c r="T1079" i="1"/>
  <c r="T1005" i="1"/>
  <c r="T383" i="1"/>
  <c r="T355" i="1"/>
  <c r="T950" i="1"/>
  <c r="T1651" i="1"/>
  <c r="T2329" i="1"/>
  <c r="T787" i="1"/>
  <c r="T2133" i="1"/>
  <c r="T954" i="1"/>
  <c r="T1802" i="1"/>
  <c r="T1919" i="1"/>
  <c r="T1254" i="1"/>
  <c r="T2506" i="1"/>
  <c r="T189" i="1"/>
  <c r="T299" i="1"/>
  <c r="T935" i="1"/>
  <c r="T1745" i="1"/>
  <c r="T1533" i="1"/>
  <c r="T1906" i="1"/>
  <c r="T195" i="1"/>
  <c r="T570" i="1"/>
  <c r="T725" i="1"/>
  <c r="T1157" i="1"/>
  <c r="T526" i="1"/>
  <c r="T340" i="1"/>
  <c r="T2494" i="1"/>
  <c r="T2417" i="1"/>
  <c r="T718" i="1"/>
  <c r="T1650" i="1"/>
  <c r="T239" i="1"/>
  <c r="T268" i="1"/>
  <c r="T1638" i="1"/>
  <c r="T2496" i="1"/>
  <c r="T1493" i="1"/>
  <c r="T1106" i="1"/>
  <c r="T428" i="1"/>
  <c r="T1904" i="1"/>
  <c r="T2370" i="1"/>
  <c r="T270" i="1"/>
  <c r="T2484" i="1"/>
  <c r="T631" i="1"/>
  <c r="T964" i="1"/>
  <c r="T1374" i="1"/>
  <c r="T1241" i="1"/>
  <c r="T1922" i="1"/>
  <c r="T247" i="1"/>
  <c r="T240" i="1"/>
  <c r="T2356" i="1"/>
  <c r="T88" i="1"/>
  <c r="T2576" i="1"/>
  <c r="T2354" i="1"/>
  <c r="T926" i="1"/>
  <c r="T2578" i="1"/>
  <c r="T2143" i="1"/>
  <c r="T1692" i="1"/>
  <c r="T1058" i="1"/>
  <c r="T1847" i="1"/>
  <c r="T655" i="1"/>
  <c r="T2398" i="1"/>
  <c r="T1507" i="1"/>
  <c r="T931" i="1"/>
  <c r="T811" i="1"/>
  <c r="T2666" i="1"/>
  <c r="T2092" i="1"/>
  <c r="T972" i="1"/>
  <c r="T495" i="1"/>
  <c r="T784" i="1"/>
  <c r="T2167" i="1"/>
  <c r="T366" i="1"/>
  <c r="T1937" i="1"/>
  <c r="T1445" i="1"/>
  <c r="T773" i="1"/>
  <c r="T873" i="1"/>
  <c r="T2380" i="1"/>
  <c r="T1935" i="1"/>
  <c r="T1028" i="1"/>
  <c r="T1748" i="1"/>
  <c r="T45" i="1"/>
  <c r="T2285" i="1"/>
  <c r="T798" i="1"/>
  <c r="T2635" i="1"/>
  <c r="T780" i="1"/>
  <c r="T1454" i="1"/>
  <c r="T1169" i="1"/>
  <c r="T653" i="1"/>
  <c r="T23" i="1"/>
  <c r="T2384" i="1"/>
  <c r="T1116" i="1"/>
  <c r="T893" i="1"/>
  <c r="T1923" i="1"/>
  <c r="T154" i="1"/>
  <c r="T1555" i="1"/>
  <c r="T1032" i="1"/>
  <c r="T326" i="1"/>
  <c r="T790" i="1"/>
  <c r="T2255" i="1"/>
  <c r="T974" i="1"/>
  <c r="T74" i="1"/>
  <c r="T203" i="1"/>
  <c r="T2346" i="1"/>
  <c r="T498" i="1"/>
  <c r="T1666" i="1"/>
  <c r="T472" i="1"/>
  <c r="T760" i="1"/>
  <c r="T24" i="1"/>
  <c r="T2368" i="1"/>
  <c r="T393" i="1"/>
  <c r="T65" i="1"/>
  <c r="T2341" i="1"/>
  <c r="T1397" i="1"/>
  <c r="T1725" i="1"/>
  <c r="T458" i="1"/>
  <c r="T923" i="1"/>
  <c r="T640" i="1"/>
  <c r="T1066" i="1"/>
  <c r="T1881" i="1"/>
  <c r="T1158" i="1"/>
  <c r="T2677" i="1"/>
  <c r="T2512" i="1"/>
  <c r="T901" i="1"/>
  <c r="T1348" i="1"/>
  <c r="T2308" i="1"/>
  <c r="T190" i="1"/>
  <c r="T896" i="1"/>
  <c r="T439" i="1"/>
  <c r="T1867" i="1"/>
  <c r="T1356" i="1"/>
  <c r="T1236" i="1"/>
  <c r="T1755" i="1"/>
  <c r="T1678" i="1"/>
  <c r="T2071" i="1"/>
  <c r="T2428" i="1"/>
  <c r="T2182" i="1"/>
  <c r="T2101" i="1"/>
  <c r="T1646" i="1"/>
  <c r="T1608" i="1"/>
  <c r="T752" i="1"/>
  <c r="T1768" i="1"/>
  <c r="T1282" i="1"/>
  <c r="T94" i="1"/>
  <c r="T2459" i="1"/>
  <c r="T2210" i="1"/>
  <c r="T1052" i="1"/>
  <c r="T505" i="1"/>
  <c r="T2273" i="1"/>
  <c r="T1468" i="1"/>
  <c r="T2363" i="1"/>
  <c r="T323" i="1"/>
  <c r="T907" i="1"/>
  <c r="T2556" i="1"/>
  <c r="T363" i="1"/>
  <c r="T712" i="1"/>
  <c r="T334" i="1"/>
  <c r="T1635" i="1"/>
  <c r="T1436" i="1"/>
  <c r="T401" i="1"/>
  <c r="T2528" i="1"/>
  <c r="T2659" i="1"/>
  <c r="T280" i="1"/>
  <c r="T1340" i="1"/>
  <c r="T1551" i="1"/>
  <c r="T2418" i="1"/>
  <c r="T1594" i="1"/>
  <c r="T904" i="1"/>
  <c r="T2385" i="1"/>
  <c r="T660" i="1"/>
  <c r="T2074" i="1"/>
  <c r="T371" i="1"/>
  <c r="T890" i="1"/>
  <c r="T2683" i="1"/>
  <c r="T2589" i="1"/>
  <c r="T331" i="1"/>
  <c r="T2667" i="1"/>
  <c r="T216" i="1"/>
  <c r="T389" i="1"/>
  <c r="T315" i="1"/>
  <c r="T416" i="1"/>
  <c r="T1769" i="1"/>
  <c r="T1092" i="1"/>
  <c r="T1791" i="1"/>
  <c r="T1735" i="1"/>
  <c r="T1111" i="1"/>
  <c r="T1369" i="1"/>
  <c r="T2399" i="1"/>
  <c r="T321" i="1"/>
  <c r="T2371" i="1"/>
  <c r="T1227" i="1"/>
  <c r="T614" i="1"/>
  <c r="T2629" i="1"/>
  <c r="T589" i="1"/>
  <c r="T1504" i="1"/>
  <c r="T191" i="1"/>
  <c r="T1873" i="1"/>
  <c r="T2429" i="1"/>
  <c r="T751" i="1"/>
  <c r="T260" i="1"/>
  <c r="T2407" i="1"/>
  <c r="T182" i="1"/>
  <c r="T1163" i="1"/>
  <c r="T1133" i="1"/>
  <c r="T675" i="1"/>
  <c r="T1571" i="1"/>
  <c r="T546" i="1"/>
  <c r="T489" i="1"/>
  <c r="T1159" i="1"/>
  <c r="T1583" i="1"/>
  <c r="T1883" i="1"/>
  <c r="T1687" i="1"/>
  <c r="T1978" i="1"/>
  <c r="T1957" i="1"/>
  <c r="T1849" i="1"/>
  <c r="T271" i="1"/>
  <c r="T2089" i="1"/>
  <c r="T1890" i="1"/>
  <c r="T2165" i="1"/>
  <c r="T2242" i="1"/>
  <c r="T1209" i="1"/>
  <c r="T2007" i="1"/>
  <c r="T2413" i="1"/>
  <c r="T2026" i="1"/>
  <c r="T1514" i="1"/>
  <c r="T647" i="1"/>
  <c r="T290" i="1"/>
  <c r="T2616" i="1"/>
  <c r="T537" i="1"/>
  <c r="T2249" i="1"/>
  <c r="T1378" i="1"/>
  <c r="T1277" i="1"/>
  <c r="T2144" i="1"/>
  <c r="T2442" i="1"/>
  <c r="T847" i="1"/>
  <c r="T305" i="1"/>
  <c r="T1909" i="1"/>
  <c r="T2107" i="1"/>
  <c r="T1224" i="1"/>
  <c r="T123" i="1"/>
  <c r="T909" i="1"/>
  <c r="T1220" i="1"/>
  <c r="T2212" i="1"/>
  <c r="T236" i="1"/>
  <c r="T669" i="1"/>
  <c r="T2321" i="1"/>
  <c r="T1408" i="1"/>
  <c r="T1926" i="1"/>
  <c r="T1234" i="1"/>
  <c r="T1918" i="1"/>
  <c r="T1660" i="1"/>
  <c r="T2319" i="1"/>
  <c r="T1708" i="1"/>
  <c r="T1773" i="1"/>
  <c r="T479" i="1"/>
  <c r="T2480" i="1"/>
  <c r="T2359" i="1"/>
  <c r="T1829" i="1"/>
  <c r="T1938" i="1"/>
  <c r="T1905" i="1"/>
  <c r="T1569" i="1"/>
  <c r="T690" i="1"/>
  <c r="T2193" i="1"/>
  <c r="T1979" i="1"/>
  <c r="T1198" i="1"/>
  <c r="T2174" i="1"/>
  <c r="T474" i="1"/>
  <c r="T1667" i="1"/>
  <c r="T427" i="1"/>
  <c r="T1433" i="1"/>
  <c r="T64" i="1"/>
  <c r="T1968" i="1"/>
  <c r="T2180" i="1"/>
  <c r="T2327" i="1"/>
  <c r="T1494" i="1"/>
  <c r="T1400" i="1"/>
  <c r="T349" i="1"/>
  <c r="T2129" i="1"/>
  <c r="T2037" i="1"/>
  <c r="T2197" i="1"/>
  <c r="T1070" i="1"/>
  <c r="T1540" i="1"/>
  <c r="T1525" i="1"/>
  <c r="T2622" i="1"/>
  <c r="T31" i="1"/>
  <c r="T2618" i="1"/>
  <c r="T2015" i="1"/>
  <c r="T151" i="1"/>
  <c r="T1808" i="1"/>
  <c r="T1945" i="1"/>
  <c r="T1246" i="1"/>
  <c r="T2093" i="1"/>
  <c r="T1231" i="1"/>
  <c r="T49" i="1"/>
  <c r="T380" i="1"/>
  <c r="T741" i="1"/>
  <c r="T918" i="1"/>
  <c r="T2112" i="1"/>
  <c r="T559" i="1"/>
  <c r="T1108" i="1"/>
  <c r="T2668" i="1"/>
  <c r="T1639" i="1"/>
  <c r="T2479" i="1"/>
  <c r="T1210" i="1"/>
  <c r="T1586" i="1"/>
  <c r="T2497" i="1"/>
  <c r="T1080" i="1"/>
  <c r="T25" i="1"/>
  <c r="T2557" i="1"/>
  <c r="T1876" i="1"/>
  <c r="T1624" i="1"/>
  <c r="T2309" i="1"/>
  <c r="T1695" i="1"/>
  <c r="T149" i="1"/>
  <c r="T992" i="1"/>
  <c r="T112" i="1"/>
  <c r="T2391" i="1"/>
  <c r="T1290" i="1"/>
  <c r="T2256" i="1"/>
  <c r="T1464" i="1"/>
  <c r="T2587" i="1"/>
  <c r="T506" i="1"/>
  <c r="T844" i="1"/>
  <c r="T1255" i="1"/>
  <c r="T583" i="1"/>
  <c r="T105" i="1"/>
  <c r="T1578" i="1"/>
  <c r="T2215" i="1"/>
  <c r="T2131" i="1"/>
  <c r="T1584" i="1"/>
  <c r="T2209" i="1"/>
  <c r="T1195" i="1"/>
  <c r="T2661" i="1"/>
  <c r="T2445" i="1"/>
  <c r="T1605" i="1"/>
  <c r="T386" i="1"/>
  <c r="T70" i="1"/>
  <c r="T95" i="1"/>
  <c r="T2211" i="1"/>
  <c r="T226" i="1"/>
  <c r="T2117" i="1"/>
  <c r="T2603" i="1"/>
  <c r="T430" i="1"/>
  <c r="T664" i="1"/>
  <c r="T128" i="1"/>
  <c r="T15" i="1"/>
  <c r="T1006" i="1"/>
  <c r="T1035" i="1"/>
  <c r="T1155" i="1"/>
  <c r="T2609" i="1"/>
  <c r="T1933" i="1"/>
  <c r="T2310" i="1"/>
  <c r="T573" i="1"/>
  <c r="T1997" i="1"/>
  <c r="T1034" i="1"/>
  <c r="T319" i="1"/>
  <c r="T356" i="1"/>
  <c r="T1138" i="1"/>
  <c r="T2336" i="1"/>
  <c r="T2040" i="1"/>
  <c r="T1242" i="1"/>
  <c r="T10" i="1"/>
  <c r="T2039" i="1"/>
  <c r="T1962" i="1"/>
  <c r="T1737" i="1"/>
  <c r="T1859" i="1"/>
  <c r="T608" i="1"/>
  <c r="T956" i="1"/>
  <c r="T440" i="1"/>
  <c r="T1683" i="1"/>
  <c r="T2532" i="1"/>
  <c r="T350" i="1"/>
  <c r="T2145" i="1"/>
  <c r="T1399" i="1"/>
  <c r="T377" i="1"/>
  <c r="T2323" i="1"/>
  <c r="T332" i="1"/>
  <c r="T2053" i="1"/>
  <c r="T749" i="1"/>
  <c r="T1247" i="1"/>
  <c r="T1927" i="1"/>
  <c r="T874" i="1"/>
  <c r="T1693" i="1"/>
  <c r="T792" i="1"/>
  <c r="T1182" i="1"/>
  <c r="T433" i="1"/>
  <c r="T2232" i="1"/>
  <c r="T609" i="1"/>
  <c r="T2057" i="1"/>
  <c r="T814" i="1"/>
  <c r="T2511" i="1"/>
  <c r="T480" i="1"/>
  <c r="T541" i="1"/>
  <c r="T229" i="1"/>
  <c r="T1852" i="1"/>
  <c r="T1761" i="1"/>
  <c r="T2146" i="1"/>
  <c r="T241" i="1"/>
  <c r="T1279" i="1"/>
  <c r="T155" i="1"/>
  <c r="T1298" i="1"/>
  <c r="T639" i="1"/>
  <c r="T703" i="1"/>
  <c r="T813" i="1"/>
  <c r="T2611" i="1"/>
  <c r="T231" i="1"/>
  <c r="T2627" i="1"/>
  <c r="T1251" i="1"/>
  <c r="T2108" i="1"/>
  <c r="T1286" i="1"/>
  <c r="T2656" i="1"/>
  <c r="T742" i="1"/>
  <c r="T2405" i="1"/>
  <c r="T700" i="1"/>
  <c r="T2379" i="1"/>
  <c r="T38" i="1"/>
  <c r="T1117" i="1"/>
  <c r="T1939" i="1"/>
  <c r="T1441" i="1"/>
  <c r="T1442" i="1"/>
  <c r="T872" i="1"/>
  <c r="T284" i="1"/>
  <c r="T1434" i="1"/>
  <c r="T2070" i="1"/>
  <c r="T1912" i="1"/>
  <c r="T1377" i="1"/>
  <c r="T1821" i="1"/>
  <c r="T2551" i="1"/>
  <c r="T2451" i="1"/>
  <c r="T1977" i="1"/>
  <c r="T344" i="1"/>
  <c r="T2042" i="1"/>
  <c r="T1421" i="1"/>
  <c r="T176" i="1"/>
  <c r="T1474" i="1"/>
  <c r="T1160" i="1"/>
  <c r="T629" i="1"/>
  <c r="T865" i="1"/>
  <c r="T987" i="1"/>
  <c r="T2116" i="1"/>
  <c r="T310" i="1"/>
  <c r="T819" i="1"/>
  <c r="T1359" i="1"/>
  <c r="T1953" i="1"/>
  <c r="T1573" i="1"/>
  <c r="T1673" i="1"/>
  <c r="T1082" i="1"/>
  <c r="T272" i="1"/>
  <c r="T361" i="1"/>
  <c r="T1396" i="1"/>
  <c r="T1831" i="1"/>
  <c r="T362" i="1"/>
  <c r="T1190" i="1"/>
  <c r="T686" i="1"/>
  <c r="T16" i="1"/>
  <c r="T768" i="1"/>
  <c r="T1373" i="1"/>
  <c r="T1891" i="1"/>
  <c r="T1409" i="1"/>
  <c r="T2058" i="1"/>
  <c r="T957" i="1"/>
  <c r="T1417" i="1"/>
  <c r="T1284" i="1"/>
  <c r="T591" i="1"/>
  <c r="T902" i="1"/>
  <c r="T198" i="1"/>
  <c r="T193" i="1"/>
  <c r="T1991" i="1"/>
  <c r="T584" i="1"/>
  <c r="T115" i="1"/>
  <c r="T1147" i="1"/>
  <c r="T1836" i="1"/>
  <c r="T1742" i="1"/>
  <c r="T1059" i="1"/>
  <c r="T1670" i="1"/>
  <c r="T2258" i="1"/>
  <c r="T1668" i="1"/>
  <c r="T1874" i="1"/>
  <c r="T132" i="1"/>
  <c r="T2691" i="1"/>
  <c r="T2304" i="1"/>
  <c r="T2487" i="1"/>
  <c r="T955" i="1"/>
  <c r="T1987" i="1"/>
  <c r="T2018" i="1"/>
  <c r="T1827" i="1"/>
  <c r="T2569" i="1"/>
  <c r="T186" i="1"/>
  <c r="T1699" i="1"/>
  <c r="T1648" i="1"/>
  <c r="T1091" i="1"/>
  <c r="T2028" i="1"/>
  <c r="T1679" i="1"/>
  <c r="T1431" i="1"/>
  <c r="T1164" i="1"/>
  <c r="T693" i="1"/>
  <c r="T1534" i="1"/>
  <c r="T1213" i="1"/>
  <c r="T2688" i="1"/>
  <c r="T1929" i="1"/>
  <c r="T1796" i="1"/>
  <c r="T508" i="1"/>
  <c r="T75" i="1"/>
  <c r="T897" i="1"/>
  <c r="T1140" i="1"/>
  <c r="T2648" i="1"/>
  <c r="T2475" i="1"/>
  <c r="T544" i="1"/>
  <c r="T2684" i="1"/>
  <c r="T927" i="1"/>
  <c r="T577" i="1"/>
  <c r="T61" i="1"/>
  <c r="T486" i="1"/>
  <c r="T1898" i="1"/>
  <c r="T2697" i="1"/>
  <c r="T1412" i="1"/>
  <c r="T408" i="1"/>
  <c r="T1998" i="1"/>
  <c r="T220" i="1"/>
  <c r="T2357" i="1"/>
  <c r="T1071" i="1"/>
  <c r="T1934" i="1"/>
  <c r="T1617" i="1"/>
  <c r="T1797" i="1"/>
  <c r="T2579" i="1"/>
  <c r="T1322" i="1"/>
  <c r="T973" i="1"/>
  <c r="T1579" i="1"/>
  <c r="T1067" i="1"/>
  <c r="T441" i="1"/>
  <c r="T2029" i="1"/>
  <c r="T827" i="1"/>
  <c r="T364" i="1"/>
  <c r="T1260" i="1"/>
  <c r="T1903" i="1"/>
  <c r="T1038" i="1"/>
  <c r="T1274" i="1"/>
  <c r="T630" i="1"/>
  <c r="T2519" i="1"/>
  <c r="T885" i="1"/>
  <c r="T2419" i="1"/>
  <c r="T1860" i="1"/>
  <c r="T2302" i="1"/>
  <c r="T2283" i="1"/>
  <c r="T799" i="1"/>
  <c r="T2467" i="1"/>
  <c r="T69" i="1"/>
  <c r="T1676" i="1"/>
  <c r="T278" i="1"/>
  <c r="T1020" i="1"/>
  <c r="T2008" i="1"/>
  <c r="T566" i="1"/>
  <c r="T659" i="1"/>
  <c r="T1924" i="1"/>
  <c r="T219" i="1"/>
  <c r="T694" i="1"/>
  <c r="T1621" i="1"/>
  <c r="T89" i="1"/>
  <c r="T66" i="1"/>
  <c r="T1395" i="1"/>
  <c r="T1143" i="1"/>
  <c r="T1114" i="1"/>
  <c r="T1002" i="1"/>
  <c r="T2250" i="1"/>
  <c r="T2533" i="1"/>
  <c r="T1372" i="1"/>
  <c r="T1546" i="1"/>
  <c r="T1752" i="1"/>
  <c r="T235" i="1"/>
  <c r="T688" i="1"/>
  <c r="T1099" i="1"/>
  <c r="T2517" i="1"/>
  <c r="T2585" i="1"/>
  <c r="T1199" i="1"/>
  <c r="T1595" i="1"/>
  <c r="T838" i="1"/>
  <c r="T1868" i="1"/>
  <c r="T1603" i="1"/>
  <c r="T715" i="1"/>
  <c r="T405" i="1"/>
  <c r="T601" i="1"/>
  <c r="T2187" i="1"/>
  <c r="T1508" i="1"/>
  <c r="T2456" i="1"/>
  <c r="T1505" i="1"/>
  <c r="T251" i="1"/>
  <c r="T730" i="1"/>
  <c r="T2636" i="1"/>
  <c r="T248" i="1"/>
  <c r="T1281" i="1"/>
  <c r="T1686" i="1"/>
  <c r="T1792" i="1"/>
  <c r="T1630" i="1"/>
  <c r="T1161" i="1"/>
  <c r="T2160" i="1"/>
  <c r="T800" i="1"/>
  <c r="T1285" i="1"/>
  <c r="T46" i="1"/>
  <c r="T2373" i="1"/>
  <c r="T781" i="1"/>
  <c r="T2430" i="1"/>
  <c r="T1515" i="1"/>
  <c r="T940" i="1"/>
  <c r="T2226" i="1"/>
  <c r="T1283" i="1"/>
  <c r="T1313" i="1"/>
  <c r="T2663" i="1"/>
  <c r="T1074" i="1"/>
  <c r="T1746" i="1"/>
  <c r="T2681" i="1"/>
  <c r="T1726" i="1"/>
  <c r="T1398" i="1"/>
  <c r="T665" i="1"/>
  <c r="T1375" i="1"/>
  <c r="T1878" i="1"/>
  <c r="T2064" i="1"/>
  <c r="T2134" i="1"/>
  <c r="T2408" i="1"/>
  <c r="T2240" i="1"/>
  <c r="T388" i="1"/>
  <c r="T538" i="1"/>
  <c r="T1806" i="1"/>
  <c r="T1936" i="1"/>
  <c r="T1362" i="1"/>
  <c r="T2600" i="1"/>
  <c r="T460" i="1"/>
  <c r="T1455" i="1"/>
  <c r="T291" i="1"/>
  <c r="T1072" i="1"/>
  <c r="T417" i="1"/>
  <c r="T743" i="1"/>
  <c r="T2630" i="1"/>
  <c r="T2601" i="1"/>
  <c r="T2377" i="1"/>
  <c r="T2446" i="1"/>
  <c r="T129" i="1"/>
  <c r="T211" i="1"/>
  <c r="T1782" i="1"/>
  <c r="T2498" i="1"/>
  <c r="T26" i="1"/>
  <c r="T1558" i="1"/>
  <c r="T2614" i="1"/>
  <c r="T2202" i="1"/>
  <c r="T2485" i="1"/>
  <c r="T916" i="1"/>
  <c r="T2499" i="1"/>
  <c r="T1095" i="1"/>
  <c r="T2643" i="1"/>
  <c r="T2624" i="1"/>
  <c r="T1700" i="1"/>
  <c r="T1712" i="1"/>
  <c r="T1716" i="1"/>
  <c r="T516" i="1"/>
  <c r="T2196" i="1"/>
  <c r="T2580" i="1"/>
  <c r="T113" i="1"/>
  <c r="T565" i="1"/>
  <c r="T1189" i="1"/>
  <c r="T341" i="1"/>
  <c r="T2444" i="1"/>
  <c r="T2090" i="1"/>
  <c r="T327" i="1"/>
  <c r="T1119" i="1"/>
  <c r="T1440" i="1"/>
  <c r="T242" i="1"/>
  <c r="T2152" i="1"/>
  <c r="T1232" i="1"/>
  <c r="T618" i="1"/>
  <c r="T1121" i="1"/>
  <c r="T504" i="1"/>
  <c r="T839" i="1"/>
  <c r="T1410" i="1"/>
  <c r="T596" i="1"/>
  <c r="T1738" i="1"/>
  <c r="T527" i="1"/>
  <c r="T133" i="1"/>
  <c r="T1221" i="1"/>
  <c r="T124" i="1"/>
  <c r="T457" i="1"/>
  <c r="T756" i="1"/>
  <c r="T705" i="1"/>
  <c r="T1054" i="1"/>
  <c r="T462" i="1"/>
  <c r="T1822" i="1"/>
  <c r="T750" i="1"/>
  <c r="T1237" i="1"/>
  <c r="T2243" i="1"/>
  <c r="T399" i="1"/>
  <c r="T1580" i="1"/>
  <c r="T1109" i="1"/>
  <c r="T1940" i="1"/>
  <c r="T2079" i="1"/>
  <c r="T1098" i="1"/>
  <c r="T2300" i="1"/>
  <c r="T351" i="1"/>
  <c r="T835" i="1"/>
  <c r="T947" i="1"/>
  <c r="T2388" i="1"/>
  <c r="T103" i="1"/>
  <c r="T345" i="1"/>
  <c r="T719" i="1"/>
  <c r="T2372" i="1"/>
  <c r="T1451" i="1"/>
  <c r="T1502" i="1"/>
  <c r="T2669" i="1"/>
  <c r="T1747" i="1"/>
  <c r="T2102" i="1"/>
  <c r="T524" i="1"/>
  <c r="T1218" i="1"/>
  <c r="T2135" i="1"/>
  <c r="T670" i="1"/>
  <c r="T2364" i="1"/>
  <c r="T2431" i="1"/>
  <c r="T930" i="1"/>
  <c r="T806" i="1"/>
  <c r="T1427" i="1"/>
  <c r="T170" i="1"/>
  <c r="T2287" i="1"/>
  <c r="T1809" i="1"/>
  <c r="T2194" i="1"/>
  <c r="T779" i="1"/>
  <c r="T1149" i="1"/>
  <c r="T2644" i="1"/>
  <c r="T372" i="1"/>
  <c r="T390" i="1"/>
  <c r="T265" i="1"/>
  <c r="T517" i="1"/>
  <c r="T1327" i="1"/>
  <c r="T776" i="1"/>
  <c r="T1732" i="1"/>
  <c r="T2626" i="1"/>
  <c r="T1463" i="1"/>
  <c r="T848" i="1"/>
  <c r="T2094" i="1"/>
  <c r="T2369" i="1"/>
  <c r="T1047" i="1"/>
  <c r="T1332" i="1"/>
  <c r="T2147" i="1"/>
  <c r="T98" i="1"/>
  <c r="T2023" i="1"/>
  <c r="T2476" i="1"/>
  <c r="T304" i="1"/>
  <c r="T90" i="1"/>
  <c r="T168" i="1"/>
  <c r="T753" i="1"/>
  <c r="T2387" i="1"/>
  <c r="T1777" i="1"/>
  <c r="T2118" i="1"/>
  <c r="T1060" i="1"/>
  <c r="T2265" i="1"/>
  <c r="T2482" i="1"/>
  <c r="T525" i="1"/>
  <c r="T1180" i="1"/>
  <c r="T804" i="1"/>
  <c r="T2450" i="1"/>
  <c r="T1640" i="1"/>
  <c r="T1208" i="1"/>
  <c r="T1587" i="1"/>
  <c r="T1954" i="1"/>
  <c r="T122" i="1"/>
  <c r="T1480" i="1"/>
  <c r="T2067" i="1"/>
  <c r="T2473" i="1"/>
  <c r="T27" i="1"/>
  <c r="T1574" i="1"/>
  <c r="T2447" i="1"/>
  <c r="T1353" i="1"/>
  <c r="T1193" i="1"/>
  <c r="T1993" i="1"/>
  <c r="T1062" i="1"/>
  <c r="T1031" i="1"/>
  <c r="T1556" i="1"/>
  <c r="T1381" i="1"/>
  <c r="T951" i="1"/>
  <c r="T1815" i="1"/>
  <c r="T1717" i="1"/>
  <c r="T875" i="1"/>
  <c r="T431" i="1"/>
  <c r="T108" i="1"/>
  <c r="T1001" i="1"/>
  <c r="T2382" i="1"/>
  <c r="T2177" i="1"/>
  <c r="T2566" i="1"/>
  <c r="T1730" i="1"/>
  <c r="T684" i="1"/>
  <c r="T1495" i="1"/>
  <c r="T1696" i="1"/>
  <c r="T194" i="1"/>
  <c r="T823" i="1"/>
  <c r="T1549" i="1"/>
  <c r="T1629" i="1"/>
  <c r="T1496" i="1"/>
  <c r="T1014" i="1"/>
  <c r="T805" i="1"/>
  <c r="T2045" i="1"/>
  <c r="T2106" i="1"/>
  <c r="T1007" i="1"/>
  <c r="T2432" i="1"/>
  <c r="T174" i="1"/>
  <c r="T833" i="1"/>
  <c r="T22" i="1"/>
  <c r="T1469" i="1"/>
  <c r="T1256" i="1"/>
  <c r="T2139" i="1"/>
  <c r="T2043" i="1"/>
  <c r="T2692" i="1"/>
  <c r="T2080" i="1"/>
  <c r="T2123" i="1"/>
  <c r="T2059" i="1"/>
  <c r="T834" i="1"/>
  <c r="T2438" i="1"/>
  <c r="T724" i="1"/>
  <c r="T1899" i="1"/>
  <c r="T1631" i="1"/>
  <c r="T708" i="1"/>
  <c r="T1500" i="1"/>
  <c r="T50" i="1"/>
  <c r="T2400" i="1"/>
  <c r="T1647" i="1"/>
  <c r="T783" i="1"/>
  <c r="T1061" i="1"/>
  <c r="T53" i="1"/>
  <c r="T1243" i="1"/>
  <c r="T1889" i="1"/>
  <c r="T866" i="1"/>
  <c r="T463" i="1"/>
  <c r="T701" i="1"/>
  <c r="T713" i="1"/>
  <c r="T1446" i="1"/>
  <c r="T1196" i="1"/>
  <c r="T1588" i="1"/>
  <c r="T1980" i="1"/>
  <c r="T76" i="1"/>
  <c r="T1413" i="1"/>
  <c r="T769" i="1"/>
  <c r="T1165" i="1"/>
  <c r="T33" i="1"/>
  <c r="T1562" i="1"/>
  <c r="T1994" i="1"/>
  <c r="T1616" i="1"/>
  <c r="T2685" i="1"/>
  <c r="T13" i="1"/>
  <c r="T456" i="1"/>
  <c r="T522" i="1"/>
  <c r="T221" i="1"/>
  <c r="T775" i="1"/>
  <c r="T883" i="1"/>
  <c r="T2353" i="1"/>
  <c r="T1249" i="1"/>
  <c r="T1653" i="1"/>
  <c r="T58" i="1"/>
  <c r="T845" i="1"/>
  <c r="T2541" i="1"/>
  <c r="T93" i="1"/>
  <c r="T1029" i="1"/>
  <c r="T2324" i="1"/>
  <c r="T2065" i="1"/>
  <c r="T442" i="1"/>
  <c r="T1674" i="1"/>
  <c r="T532" i="1"/>
  <c r="T2572" i="1"/>
  <c r="T410" i="1"/>
  <c r="T1803" i="1"/>
  <c r="T2414" i="1"/>
  <c r="T1969" i="1"/>
  <c r="T2231" i="1"/>
  <c r="T1861" i="1"/>
  <c r="T849" i="1"/>
  <c r="T2647" i="1"/>
  <c r="T1127" i="1"/>
  <c r="T1087" i="1"/>
  <c r="T335" i="1"/>
  <c r="T308" i="1"/>
  <c r="T300" i="1"/>
  <c r="T676" i="1"/>
  <c r="T2347" i="1"/>
  <c r="T2126" i="1"/>
  <c r="T2021" i="1"/>
  <c r="T915" i="1"/>
  <c r="T666" i="1"/>
  <c r="T1354" i="1"/>
  <c r="T1516" i="1"/>
  <c r="T2584" i="1"/>
  <c r="T2631" i="1"/>
  <c r="T443" i="1"/>
  <c r="T2525" i="1"/>
  <c r="T1280" i="1"/>
  <c r="T1376" i="1"/>
  <c r="T1664" i="1"/>
  <c r="T1879" i="1"/>
  <c r="T2590" i="1"/>
  <c r="T187" i="1"/>
  <c r="T2337" i="1"/>
  <c r="T384" i="1"/>
  <c r="T968" i="1"/>
  <c r="T858" i="1"/>
  <c r="T958" i="1"/>
  <c r="T1039" i="1"/>
  <c r="T2311" i="1"/>
  <c r="T2047" i="1"/>
  <c r="T1379" i="1"/>
  <c r="T1863" i="1"/>
  <c r="T1681" i="1"/>
  <c r="T1846" i="1"/>
  <c r="T1920" i="1"/>
  <c r="T2173" i="1"/>
  <c r="T2509" i="1"/>
  <c r="T898" i="1"/>
  <c r="T1837" i="1"/>
  <c r="T2610" i="1"/>
  <c r="T2559" i="1"/>
  <c r="T1814" i="1"/>
  <c r="T876" i="1"/>
  <c r="T2664" i="1"/>
  <c r="T1489" i="1"/>
  <c r="T1124" i="1"/>
  <c r="T2048" i="1"/>
  <c r="T403" i="1"/>
  <c r="T2633" i="1"/>
  <c r="T2454" i="1"/>
  <c r="T2628" i="1"/>
  <c r="T2233" i="1"/>
  <c r="T518" i="1"/>
  <c r="T610" i="1"/>
  <c r="T2534" i="1"/>
  <c r="T2670" i="1"/>
  <c r="T423" i="1"/>
  <c r="T1461" i="1"/>
  <c r="T116" i="1"/>
  <c r="T1171" i="1"/>
  <c r="T406" i="1"/>
  <c r="T997" i="1"/>
  <c r="T1134" i="1"/>
  <c r="T585" i="1"/>
  <c r="T2051" i="1"/>
  <c r="T914" i="1"/>
  <c r="T2653" i="1"/>
  <c r="T140" i="1"/>
  <c r="T1535" i="1"/>
  <c r="T311" i="1"/>
  <c r="T1488" i="1"/>
  <c r="T17" i="1"/>
  <c r="T1167" i="1"/>
  <c r="T1684" i="1"/>
  <c r="T632" i="1"/>
  <c r="T281" i="1"/>
  <c r="T1965" i="1"/>
  <c r="T740" i="1"/>
  <c r="T2030" i="1"/>
  <c r="T2203" i="1"/>
  <c r="T1596" i="1"/>
  <c r="T552" i="1"/>
  <c r="T1349" i="1"/>
  <c r="T512" i="1"/>
  <c r="T2420" i="1"/>
  <c r="T2457" i="1"/>
  <c r="T71" i="1"/>
  <c r="T1786" i="1"/>
  <c r="T1456" i="1"/>
  <c r="T1762" i="1"/>
  <c r="T1302" i="1"/>
  <c r="T1770" i="1"/>
  <c r="T44" i="1"/>
  <c r="T1405" i="1"/>
  <c r="T758" i="1"/>
  <c r="T1168" i="1"/>
  <c r="T346" i="1"/>
  <c r="T1857" i="1"/>
  <c r="T1177" i="1"/>
  <c r="T2312" i="1"/>
  <c r="T418" i="1"/>
  <c r="T793" i="1"/>
  <c r="T2365" i="1"/>
  <c r="T434" i="1"/>
  <c r="T296" i="1"/>
  <c r="T1291" i="1"/>
  <c r="T2075" i="1"/>
  <c r="T2305" i="1"/>
  <c r="T2121" i="1"/>
  <c r="T1437" i="1"/>
  <c r="T1864" i="1"/>
  <c r="T1475" i="1"/>
  <c r="T1869" i="1"/>
  <c r="T2495" i="1"/>
  <c r="T1625" i="1"/>
  <c r="T2330" i="1"/>
  <c r="T385" i="1"/>
  <c r="T1832" i="1"/>
  <c r="T871" i="1"/>
  <c r="T273" i="1"/>
  <c r="T152" i="1"/>
  <c r="T1930" i="1"/>
  <c r="T1713" i="1"/>
  <c r="T1330" i="1"/>
  <c r="T1008" i="1"/>
  <c r="T597" i="1"/>
  <c r="T470" i="1"/>
  <c r="T1252" i="1"/>
  <c r="T1697" i="1"/>
  <c r="T1341" i="1"/>
  <c r="T452" i="1"/>
  <c r="T2507" i="1"/>
  <c r="T2081" i="1"/>
  <c r="T1609" i="1"/>
  <c r="T830" i="1"/>
  <c r="T1150" i="1"/>
  <c r="T1430" i="1"/>
  <c r="T1129" i="1"/>
  <c r="T1337" i="1"/>
  <c r="T2393" i="1"/>
  <c r="T2161" i="1"/>
  <c r="T1317" i="1"/>
  <c r="T2274" i="1"/>
  <c r="T791" i="1"/>
  <c r="T1649" i="1"/>
  <c r="T1759" i="1"/>
  <c r="T988" i="1"/>
  <c r="T1270" i="1"/>
  <c r="T1743" i="1"/>
  <c r="T1481" i="1"/>
  <c r="T161" i="1"/>
  <c r="T786" i="1"/>
  <c r="T782" i="1"/>
  <c r="T1021" i="1"/>
  <c r="T836" i="1"/>
  <c r="T475" i="1"/>
  <c r="T948" i="1"/>
  <c r="T539" i="1"/>
  <c r="T1309" i="1"/>
  <c r="T2320" i="1"/>
  <c r="T1404" i="1"/>
  <c r="T1042" i="1"/>
  <c r="T2558" i="1"/>
  <c r="T2513" i="1"/>
  <c r="T1350" i="1"/>
  <c r="T2054" i="1"/>
  <c r="T1657" i="1"/>
  <c r="T801" i="1"/>
  <c r="T1575" i="1"/>
  <c r="T1559" i="1"/>
  <c r="T613" i="1"/>
  <c r="T2148" i="1"/>
  <c r="T28" i="1"/>
  <c r="T1961" i="1"/>
  <c r="T606" i="1"/>
  <c r="T2679" i="1"/>
  <c r="T706" i="1"/>
  <c r="T695" i="1"/>
  <c r="T762" i="1"/>
  <c r="T2529" i="1"/>
  <c r="T1264" i="1"/>
  <c r="T2602" i="1"/>
  <c r="T595" i="1"/>
  <c r="T2286" i="1"/>
  <c r="T1048" i="1"/>
  <c r="T320" i="1"/>
  <c r="T1333" i="1"/>
  <c r="T464" i="1"/>
  <c r="T1382" i="1"/>
  <c r="T2141" i="1"/>
  <c r="T1476" i="1"/>
  <c r="T1739" i="1"/>
  <c r="T473" i="1"/>
  <c r="T953" i="1"/>
  <c r="T1634" i="1"/>
  <c r="T2573" i="1"/>
  <c r="T1460" i="1"/>
  <c r="T2288" i="1"/>
  <c r="T2386" i="1"/>
  <c r="T1360" i="1"/>
  <c r="T302" i="1"/>
  <c r="T100" i="1"/>
  <c r="T731" i="1"/>
  <c r="T353" i="1"/>
  <c r="T2271" i="1"/>
  <c r="T2421" i="1"/>
  <c r="T1173" i="1"/>
  <c r="T2055" i="1"/>
  <c r="T1842" i="1"/>
  <c r="T2612" i="1"/>
  <c r="T877" i="1"/>
  <c r="T1633" i="1"/>
  <c r="T252" i="1"/>
  <c r="T282" i="1"/>
  <c r="T1718" i="1"/>
  <c r="T824" i="1"/>
  <c r="T2125" i="1"/>
  <c r="T2227" i="1"/>
  <c r="T2168" i="1"/>
  <c r="T274" i="1"/>
  <c r="T2550" i="1"/>
  <c r="T519" i="1"/>
  <c r="T407" i="1"/>
  <c r="T156" i="1"/>
  <c r="T381" i="1"/>
  <c r="T1680" i="1"/>
  <c r="T2251" i="1"/>
  <c r="T1618" i="1"/>
  <c r="T2452" i="1"/>
  <c r="T499" i="1"/>
  <c r="T886" i="1"/>
  <c r="T173" i="1"/>
  <c r="T1144" i="1"/>
  <c r="T2322" i="1"/>
  <c r="T57" i="1"/>
  <c r="T96" i="1"/>
  <c r="T1870" i="1"/>
  <c r="T237" i="1"/>
  <c r="T2113" i="1"/>
  <c r="T117" i="1"/>
  <c r="T394" i="1"/>
  <c r="T980" i="1"/>
  <c r="T641" i="1"/>
  <c r="T357" i="1"/>
  <c r="T1600" i="1"/>
  <c r="T2068" i="1"/>
  <c r="T1828" i="1"/>
  <c r="T1913" i="1"/>
  <c r="T1536" i="1"/>
  <c r="T668" i="1"/>
  <c r="T1665" i="1"/>
  <c r="T1720" i="1"/>
  <c r="T2604" i="1"/>
  <c r="T2339" i="1"/>
  <c r="T774" i="1"/>
  <c r="T1162" i="1"/>
  <c r="T961" i="1"/>
  <c r="T2374" i="1"/>
  <c r="T594" i="1"/>
  <c r="T604" i="1"/>
  <c r="T1931" i="1"/>
  <c r="T1884" i="1"/>
  <c r="T2449" i="1"/>
  <c r="T1995" i="1"/>
  <c r="T1758" i="1"/>
  <c r="T1406" i="1"/>
  <c r="T1547" i="1"/>
  <c r="T1641" i="1"/>
  <c r="T32" i="1"/>
  <c r="T977" i="1"/>
  <c r="T1975" i="1"/>
  <c r="T994" i="1"/>
  <c r="T83" i="1"/>
  <c r="T661" i="1"/>
  <c r="T2591" i="1"/>
  <c r="T1181" i="1"/>
  <c r="T547" i="1"/>
  <c r="T2136" i="1"/>
  <c r="T141" i="1"/>
  <c r="T611" i="1"/>
  <c r="T196" i="1"/>
  <c r="T1675" i="1"/>
  <c r="T1606" i="1"/>
  <c r="T509" i="1"/>
  <c r="T1701" i="1"/>
  <c r="T29" i="1"/>
  <c r="T2009" i="1"/>
  <c r="T754" i="1"/>
  <c r="T2082" i="1"/>
  <c r="T318" i="1"/>
  <c r="T2014" i="1"/>
  <c r="T732" i="1"/>
  <c r="T510" i="1"/>
  <c r="T1347" i="1"/>
  <c r="T444" i="1"/>
  <c r="T432" i="1"/>
  <c r="T859" i="1"/>
  <c r="T1611" i="1"/>
  <c r="T621" i="1"/>
  <c r="T1892" i="1"/>
  <c r="T1531" i="1"/>
  <c r="T1043" i="1"/>
  <c r="T1075" i="1"/>
  <c r="T1826" i="1"/>
  <c r="T1778" i="1"/>
  <c r="T1219" i="1"/>
  <c r="T2409" i="1"/>
  <c r="T476" i="1"/>
  <c r="T59" i="1"/>
  <c r="T1825" i="1"/>
  <c r="T1530" i="1"/>
  <c r="T125" i="1"/>
  <c r="T1788" i="1"/>
  <c r="T2290" i="1"/>
  <c r="T2204" i="1"/>
  <c r="T459" i="1"/>
  <c r="T1326" i="1"/>
  <c r="T2012" i="1"/>
  <c r="T1955" i="1"/>
  <c r="T567" i="1"/>
  <c r="T2606" i="1"/>
  <c r="T445" i="1"/>
  <c r="T101" i="1"/>
  <c r="T1914" i="1"/>
  <c r="T1262" i="1"/>
  <c r="T899" i="1"/>
  <c r="T1392" i="1"/>
  <c r="T2124" i="1"/>
  <c r="T1592" i="1"/>
  <c r="T2433" i="1"/>
  <c r="T952" i="1"/>
  <c r="T1257" i="1"/>
  <c r="T716" i="1"/>
  <c r="T671" i="1"/>
  <c r="T1851" i="1"/>
  <c r="T1567" i="1"/>
  <c r="T1776" i="1"/>
  <c r="T840" i="1"/>
  <c r="T1784" i="1"/>
  <c r="T324" i="1"/>
  <c r="T720" i="1"/>
  <c r="T1897" i="1"/>
  <c r="T1983" i="1"/>
  <c r="T1011" i="1"/>
  <c r="T553" i="1"/>
  <c r="T1214" i="1"/>
  <c r="T2060" i="1"/>
  <c r="T297" i="1"/>
  <c r="T1044" i="1"/>
  <c r="T905" i="1"/>
  <c r="T2348" i="1"/>
  <c r="T72" i="1"/>
  <c r="T941" i="1"/>
  <c r="T1096" i="1"/>
  <c r="T1958" i="1"/>
  <c r="T1100" i="1"/>
  <c r="T726" i="1"/>
  <c r="T2577" i="1"/>
  <c r="T1088" i="1"/>
  <c r="T1542" i="1"/>
  <c r="T560" i="1"/>
  <c r="T306" i="1"/>
  <c r="T928" i="1"/>
  <c r="T828" i="1"/>
  <c r="T1783" i="1"/>
  <c r="T1485" i="1"/>
  <c r="T1537" i="1"/>
  <c r="T1183" i="1"/>
  <c r="T1248" i="1"/>
  <c r="T571" i="1"/>
  <c r="T1447" i="1"/>
  <c r="T520" i="1"/>
  <c r="T2244" i="1"/>
  <c r="T1253" i="1"/>
  <c r="T910" i="1"/>
  <c r="T605" i="1"/>
  <c r="T564" i="1"/>
  <c r="T1394" i="1"/>
  <c r="T794" i="1"/>
  <c r="T2279" i="1"/>
  <c r="T1604" i="1"/>
  <c r="T63" i="1"/>
  <c r="T500" i="1"/>
  <c r="T1425" i="1"/>
  <c r="T1443" i="1"/>
  <c r="T18" i="1"/>
  <c r="T1266" i="1"/>
  <c r="T1423" i="1"/>
  <c r="T788" i="1"/>
  <c r="T528" i="1"/>
  <c r="T404" i="1"/>
  <c r="T468" i="1"/>
  <c r="T2236" i="1"/>
  <c r="T1323" i="1"/>
  <c r="T365" i="1"/>
  <c r="T1988" i="1"/>
  <c r="T2599" i="1"/>
  <c r="T2178" i="1"/>
  <c r="T1560" i="1"/>
  <c r="T2034" i="1"/>
  <c r="T2185" i="1"/>
  <c r="T91" i="1"/>
  <c r="T548" i="1"/>
  <c r="T419" i="1"/>
  <c r="T2266" i="1"/>
  <c r="T2260" i="1"/>
  <c r="T809" i="1"/>
  <c r="T575" i="1"/>
  <c r="T2109" i="1"/>
  <c r="T1085" i="1"/>
  <c r="T1517" i="1"/>
  <c r="T1706" i="1"/>
  <c r="T789" i="1"/>
  <c r="T1370" i="1"/>
  <c r="T1497" i="1"/>
  <c r="T785" i="1"/>
  <c r="T1548" i="1"/>
  <c r="T1771" i="1"/>
  <c r="T2228" i="1"/>
  <c r="T2095" i="1"/>
  <c r="T1345" i="1"/>
  <c r="T991" i="1"/>
  <c r="T11" i="1"/>
  <c r="T1736" i="1"/>
  <c r="T2360" i="1"/>
  <c r="T1921" i="1"/>
  <c r="T342" i="1"/>
  <c r="T862" i="1"/>
  <c r="T1581" i="1"/>
  <c r="T777" i="1"/>
  <c r="T2241" i="1"/>
  <c r="T1287" i="1"/>
  <c r="T648" i="1"/>
  <c r="T513" i="1"/>
  <c r="T369" i="1"/>
  <c r="T2597" i="1"/>
  <c r="T249" i="1"/>
  <c r="T204" i="1"/>
  <c r="T1017" i="1"/>
  <c r="T347" i="1"/>
  <c r="T995" i="1"/>
  <c r="T891" i="1"/>
  <c r="T312" i="1"/>
  <c r="T1910" i="1"/>
  <c r="T2671" i="1"/>
  <c r="T1833" i="1"/>
  <c r="T106" i="1"/>
  <c r="T166" i="1"/>
  <c r="T2520" i="1"/>
  <c r="T1325" i="1"/>
  <c r="T1526" i="1"/>
  <c r="T1380" i="1"/>
  <c r="T2562" i="1"/>
  <c r="T188" i="1"/>
  <c r="T1591" i="1"/>
  <c r="T360" i="1"/>
  <c r="T1966" i="1"/>
  <c r="T633" i="1"/>
  <c r="T1414" i="1"/>
  <c r="T1053" i="1"/>
  <c r="T2031" i="1"/>
  <c r="T316" i="1"/>
  <c r="T2188" i="1"/>
  <c r="T1543" i="1"/>
  <c r="T2299" i="1"/>
  <c r="T2162" i="1"/>
  <c r="T602" i="1"/>
  <c r="T733" i="1"/>
  <c r="T2543" i="1"/>
  <c r="T34" i="1"/>
  <c r="T47" i="1"/>
  <c r="T1228" i="1"/>
  <c r="T1974" i="1"/>
  <c r="T217" i="1"/>
  <c r="T1490" i="1"/>
  <c r="T2205" i="1"/>
  <c r="T1812" i="1"/>
  <c r="T533" i="1"/>
  <c r="T986" i="1"/>
  <c r="T2245" i="1"/>
  <c r="T2634" i="1"/>
  <c r="T2526" i="1"/>
  <c r="T1448" i="1"/>
  <c r="T2004" i="1"/>
  <c r="T521" i="1"/>
  <c r="T820" i="1"/>
  <c r="T1036" i="1"/>
  <c r="T157" i="1"/>
  <c r="T1122" i="1"/>
  <c r="T397" i="1"/>
  <c r="T2366" i="1"/>
  <c r="T642" i="1"/>
  <c r="T175" i="1"/>
  <c r="T1900" i="1"/>
  <c r="T2022" i="1"/>
  <c r="T425" i="1"/>
  <c r="T1970" i="1"/>
  <c r="T145" i="1"/>
  <c r="T936" i="1"/>
  <c r="T1917" i="1"/>
  <c r="T1563" i="1"/>
  <c r="T2262" i="1"/>
  <c r="T482" i="1"/>
  <c r="T1688" i="1"/>
  <c r="T2570" i="1"/>
  <c r="T1960" i="1"/>
  <c r="T1541" i="1"/>
  <c r="T1779" i="1"/>
  <c r="T2252" i="1"/>
  <c r="T1030" i="1"/>
  <c r="T2574" i="1"/>
  <c r="T822" i="1"/>
  <c r="T1428" i="1"/>
  <c r="T1724" i="1"/>
  <c r="T1418" i="1"/>
  <c r="T2637" i="1"/>
  <c r="T1334" i="1"/>
  <c r="T2381" i="1"/>
  <c r="T1564" i="1"/>
  <c r="T12" i="1"/>
  <c r="T942" i="1"/>
  <c r="T2119" i="1"/>
  <c r="T1925" i="1"/>
  <c r="T490" i="1"/>
  <c r="T607" i="1"/>
  <c r="T1383" i="1"/>
  <c r="T2489" i="1"/>
  <c r="T1503" i="1"/>
  <c r="T2592" i="1"/>
  <c r="T867" i="1"/>
  <c r="T373" i="1"/>
  <c r="T1191" i="1"/>
  <c r="T336" i="1"/>
  <c r="T1357" i="1"/>
  <c r="T1999" i="1"/>
  <c r="T446" i="1"/>
  <c r="T1763" i="1"/>
  <c r="T1363" i="1"/>
  <c r="T1820" i="1"/>
  <c r="T62" i="1"/>
  <c r="T261" i="1"/>
  <c r="T744" i="1"/>
  <c r="T263" i="1"/>
  <c r="T1083" i="1"/>
  <c r="T2690" i="1"/>
  <c r="T2098" i="1"/>
  <c r="T682" i="1"/>
  <c r="T2171" i="1"/>
  <c r="T1368" i="1"/>
  <c r="T1855" i="1"/>
  <c r="T667" i="1"/>
  <c r="T1793" i="1"/>
  <c r="T1278" i="1"/>
  <c r="T213" i="1"/>
  <c r="T2313" i="1"/>
  <c r="T2103" i="1"/>
  <c r="T1015" i="1"/>
  <c r="T224" i="1"/>
  <c r="T1131" i="1"/>
  <c r="T975" i="1"/>
  <c r="T2619" i="1"/>
  <c r="T1774" i="1"/>
  <c r="T2002" i="1"/>
  <c r="T398" i="1"/>
  <c r="T2392" i="1"/>
  <c r="T1304" i="1"/>
  <c r="T2607" i="1"/>
  <c r="T1465" i="1"/>
  <c r="T1532" i="1"/>
  <c r="T1671" i="1"/>
  <c r="T118" i="1"/>
  <c r="T945" i="1"/>
  <c r="T1401" i="1"/>
  <c r="T911" i="1"/>
  <c r="T2149" i="1"/>
  <c r="T288" i="1"/>
  <c r="T2439" i="1"/>
  <c r="T747" i="1"/>
  <c r="T2613" i="1"/>
  <c r="T969" i="1"/>
  <c r="T114" i="1"/>
  <c r="T1299" i="1"/>
  <c r="T837" i="1"/>
  <c r="T130" i="1"/>
  <c r="T761" i="1"/>
  <c r="T1626" i="1"/>
  <c r="T1200" i="1"/>
  <c r="T2586" i="1"/>
  <c r="T2052" i="1"/>
  <c r="T2547" i="1"/>
  <c r="T586" i="1"/>
  <c r="T1823" i="1"/>
  <c r="T1343" i="1"/>
  <c r="T478" i="1"/>
  <c r="T2296" i="1"/>
  <c r="T2535" i="1"/>
  <c r="T1705" i="1"/>
  <c r="T2492" i="1"/>
  <c r="T2477" i="1"/>
  <c r="T2422" i="1"/>
  <c r="T2560" i="1"/>
  <c r="T2076" i="1"/>
  <c r="T645" i="1"/>
  <c r="T638" i="1"/>
  <c r="T1661" i="1"/>
  <c r="T1941" i="1"/>
  <c r="T881" i="1"/>
  <c r="T1841" i="1"/>
  <c r="T2504" i="1"/>
  <c r="T1817" i="1"/>
  <c r="T1677" i="1"/>
  <c r="T2655" i="1"/>
  <c r="T2198" i="1"/>
  <c r="T142" i="1"/>
  <c r="T1194" i="1"/>
  <c r="T1331" i="1"/>
  <c r="T2565" i="1"/>
  <c r="T1151" i="1"/>
  <c r="T2581" i="1"/>
  <c r="T2153" i="1"/>
  <c r="T395" i="1"/>
  <c r="T2137" i="1"/>
  <c r="T592" i="1"/>
  <c r="T1658" i="1"/>
  <c r="T1076" i="1"/>
  <c r="T1393" i="1"/>
  <c r="T277" i="1"/>
  <c r="T1642" i="1"/>
  <c r="T1858" i="1"/>
  <c r="T1907" i="1"/>
  <c r="T1049" i="1"/>
  <c r="T2693" i="1"/>
  <c r="T2672" i="1"/>
  <c r="T2342" i="1"/>
  <c r="T679" i="1"/>
  <c r="T656" i="1"/>
  <c r="T825" i="1"/>
  <c r="T924" i="1"/>
  <c r="T1709" i="1"/>
  <c r="T2219" i="1"/>
  <c r="T501" i="1"/>
  <c r="T2024" i="1"/>
  <c r="T2500" i="1"/>
  <c r="T147" i="1"/>
  <c r="T1225" i="1"/>
  <c r="T1727" i="1"/>
  <c r="T1731" i="1"/>
  <c r="T1844" i="1"/>
  <c r="T514" i="1"/>
  <c r="T643" i="1"/>
  <c r="T2170" i="1"/>
  <c r="T2383" i="1"/>
  <c r="T2378" i="1"/>
  <c r="T846" i="1"/>
  <c r="T257" i="1"/>
  <c r="T317" i="1"/>
  <c r="T1498" i="1"/>
  <c r="T1415" i="1"/>
  <c r="T2297" i="1"/>
  <c r="T1063" i="1"/>
  <c r="T2314" i="1"/>
  <c r="T1457" i="1"/>
  <c r="T1985" i="1"/>
  <c r="T1184" i="1"/>
  <c r="T2490" i="1"/>
  <c r="T2588" i="1"/>
  <c r="T2536" i="1"/>
  <c r="T1407" i="1"/>
  <c r="T2650" i="1"/>
  <c r="T2234" i="1"/>
  <c r="T1589" i="1"/>
  <c r="T487" i="1"/>
  <c r="T2563" i="1"/>
  <c r="T672" i="1"/>
  <c r="T855" i="1"/>
  <c r="T2114" i="1"/>
  <c r="T929" i="1"/>
  <c r="T1989" i="1"/>
  <c r="T2181" i="1"/>
  <c r="T1765" i="1"/>
  <c r="T1871" i="1"/>
  <c r="T634" i="1"/>
  <c r="T2099" i="1"/>
  <c r="T447" i="1"/>
  <c r="T2340" i="1"/>
  <c r="T2401" i="1"/>
  <c r="T1003" i="1"/>
  <c r="T615" i="1"/>
  <c r="T2412" i="1"/>
  <c r="T2020" i="1"/>
  <c r="T625" i="1"/>
  <c r="T420" i="1"/>
  <c r="T1022" i="1"/>
  <c r="T1258" i="1"/>
  <c r="T138" i="1"/>
  <c r="T1093" i="1"/>
  <c r="T1125" i="1"/>
  <c r="T1619" i="1"/>
  <c r="T2138" i="1"/>
  <c r="T165" i="1"/>
  <c r="T1009" i="1"/>
  <c r="T84" i="1"/>
  <c r="T2694" i="1"/>
  <c r="T2276" i="1"/>
  <c r="T1612" i="1"/>
  <c r="T576" i="1"/>
  <c r="T821" i="1"/>
  <c r="T1901" i="1"/>
  <c r="T894" i="1"/>
  <c r="T702" i="1"/>
  <c r="T2468" i="1"/>
  <c r="T1307" i="1"/>
  <c r="T736" i="1"/>
  <c r="T1807" i="1"/>
  <c r="T2542" i="1"/>
  <c r="T2553" i="1"/>
  <c r="T796" i="1"/>
  <c r="T2183" i="1"/>
  <c r="T1355" i="1"/>
  <c r="T2645" i="1"/>
  <c r="T2448" i="1"/>
  <c r="T1572" i="1"/>
  <c r="T2678" i="1"/>
  <c r="T2072" i="1"/>
  <c r="T2523" i="1"/>
  <c r="T374" i="1"/>
  <c r="T73" i="1"/>
  <c r="T1813" i="1"/>
  <c r="T1740" i="1"/>
  <c r="T1172" i="1"/>
  <c r="T709" i="1"/>
  <c r="T2154" i="1"/>
  <c r="T79" i="1"/>
  <c r="T1711" i="1"/>
  <c r="T1893" i="1"/>
  <c r="T2083" i="1"/>
  <c r="T1996" i="1"/>
  <c r="T1981" i="1"/>
  <c r="T860" i="1"/>
  <c r="T1402" i="1"/>
  <c r="T696" i="1"/>
  <c r="T2213" i="1"/>
  <c r="T2016" i="1"/>
  <c r="T1682" i="1"/>
  <c r="T1118" i="1"/>
  <c r="T1733" i="1"/>
  <c r="T1597" i="1"/>
  <c r="T453" i="1"/>
  <c r="T2338" i="1"/>
  <c r="T1120" i="1"/>
  <c r="T1267" i="1"/>
  <c r="T1178" i="1"/>
  <c r="T998" i="1"/>
  <c r="T1202" i="1"/>
  <c r="T1767" i="1"/>
  <c r="T2069" i="1"/>
  <c r="T162" i="1"/>
  <c r="T39" i="1"/>
  <c r="T43" i="1"/>
  <c r="T126" i="1"/>
  <c r="T1636" i="1"/>
  <c r="T2142" i="1"/>
  <c r="T266" i="1"/>
  <c r="T1205" i="1"/>
  <c r="T2455" i="1"/>
  <c r="T2306" i="1"/>
  <c r="T578" i="1"/>
  <c r="T2195" i="1"/>
  <c r="T556" i="1"/>
  <c r="T1487" i="1"/>
  <c r="T1698" i="1"/>
  <c r="T2548" i="1"/>
  <c r="T1518" i="1"/>
  <c r="T496" i="1"/>
  <c r="T949" i="1"/>
  <c r="T1338" i="1"/>
  <c r="T2453" i="1"/>
  <c r="T1704" i="1"/>
  <c r="T1875" i="1"/>
  <c r="T109" i="1"/>
  <c r="T19" i="1"/>
  <c r="T1799" i="1"/>
  <c r="T757" i="1"/>
  <c r="T549" i="1"/>
  <c r="T1275" i="1"/>
  <c r="T292" i="1"/>
  <c r="T1318" i="1"/>
  <c r="T1342" i="1"/>
  <c r="T759" i="1"/>
  <c r="T199" i="1"/>
  <c r="T598" i="1"/>
  <c r="T944" i="1"/>
  <c r="T2335" i="1"/>
  <c r="T1141" i="1"/>
  <c r="T1477" i="1"/>
  <c r="T1472" i="1"/>
  <c r="T85" i="1"/>
  <c r="T1314" i="1"/>
  <c r="T734" i="1"/>
  <c r="T593" i="1"/>
  <c r="T2582" i="1"/>
  <c r="T802" i="1"/>
  <c r="T1045" i="1"/>
  <c r="T1834" i="1"/>
  <c r="T2593" i="1"/>
  <c r="T1296" i="1"/>
  <c r="T622" i="1"/>
  <c r="T717" i="1"/>
  <c r="T119" i="1"/>
  <c r="T2673" i="1"/>
  <c r="T1486" i="1"/>
  <c r="T2220" i="1"/>
  <c r="T2032" i="1"/>
  <c r="T1288" i="1"/>
  <c r="T396" i="1"/>
  <c r="T540" i="1"/>
  <c r="T172" i="1"/>
  <c r="T2538" i="1"/>
  <c r="T1233" i="1"/>
  <c r="T2172" i="1"/>
  <c r="T1734" i="1"/>
  <c r="T2189" i="1"/>
  <c r="T1721" i="1"/>
  <c r="T870" i="1"/>
  <c r="T2259" i="1"/>
  <c r="T1137" i="1"/>
  <c r="T978" i="1"/>
  <c r="T1292" i="1"/>
  <c r="T491" i="1"/>
  <c r="T2061" i="1"/>
  <c r="T1244" i="1"/>
  <c r="T1865" i="1"/>
  <c r="T2539" i="1"/>
  <c r="T1142" i="1"/>
  <c r="T1197" i="1"/>
  <c r="T1838" i="1"/>
  <c r="T2423" i="1"/>
  <c r="T60" i="1"/>
  <c r="T868" i="1"/>
  <c r="T534" i="1"/>
  <c r="T358" i="1"/>
  <c r="T1123" i="1"/>
  <c r="T1800" i="1"/>
  <c r="T1856" i="1"/>
  <c r="T2361" i="1"/>
  <c r="T1351" i="1"/>
  <c r="T2410" i="1"/>
  <c r="T1367" i="1"/>
  <c r="T2651" i="1"/>
  <c r="T465" i="1"/>
  <c r="T1565" i="1"/>
  <c r="T1419" i="1"/>
  <c r="T339" i="1"/>
  <c r="T1590" i="1"/>
  <c r="T243" i="1"/>
  <c r="T1152" i="1"/>
  <c r="T850" i="1"/>
  <c r="T2424" i="1"/>
  <c r="T1756" i="1"/>
  <c r="T1041" i="1"/>
  <c r="T1722" i="1"/>
  <c r="T2508" i="1"/>
  <c r="T2291" i="1"/>
  <c r="T1598" i="1"/>
  <c r="T477" i="1"/>
  <c r="T677" i="1"/>
  <c r="T2461" i="1"/>
  <c r="T134" i="1"/>
  <c r="T104" i="1"/>
  <c r="T448" i="1"/>
  <c r="T635" i="1"/>
  <c r="T1064" i="1"/>
  <c r="T1830" i="1"/>
  <c r="T2238" i="1"/>
  <c r="T636" i="1"/>
  <c r="T1268" i="1"/>
  <c r="T206" i="1"/>
  <c r="T812" i="1"/>
  <c r="T2657" i="1"/>
  <c r="T1101" i="1"/>
  <c r="T1365" i="1"/>
  <c r="T2546" i="1"/>
  <c r="T35" i="1"/>
  <c r="T678" i="1"/>
  <c r="T1538" i="1"/>
  <c r="T1391" i="1"/>
  <c r="T965" i="1"/>
  <c r="T2328" i="1"/>
  <c r="T1452" i="1"/>
  <c r="T2674" i="1"/>
  <c r="T253" i="1"/>
  <c r="T212" i="1"/>
  <c r="T2483" i="1"/>
  <c r="T1582" i="1"/>
  <c r="T2325" i="1"/>
  <c r="T803" i="1"/>
  <c r="T698" i="1"/>
  <c r="T959" i="1"/>
  <c r="T1491" i="1"/>
  <c r="T1110" i="1"/>
  <c r="T933" i="1"/>
  <c r="T887" i="1"/>
  <c r="T1439" i="1"/>
  <c r="T2104" i="1"/>
  <c r="T2277" i="1"/>
  <c r="T1145" i="1"/>
  <c r="T382" i="1"/>
  <c r="T878" i="1"/>
  <c r="T2315" i="1"/>
  <c r="T348" i="1"/>
  <c r="T337" i="1"/>
  <c r="T2223" i="1"/>
  <c r="T853" i="1"/>
  <c r="T2199" i="1"/>
  <c r="T78" i="1"/>
  <c r="T2646" i="1"/>
  <c r="T2396" i="1"/>
  <c r="T587" i="1"/>
  <c r="T912" i="1"/>
  <c r="T1311" i="1"/>
  <c r="T378" i="1"/>
  <c r="T2632" i="1"/>
  <c r="T1509" i="1"/>
  <c r="T2284" i="1"/>
  <c r="T683" i="1"/>
  <c r="T2150" i="1"/>
  <c r="T2169" i="1"/>
  <c r="T2695" i="1"/>
  <c r="T970" i="1"/>
  <c r="T1656" i="1"/>
  <c r="T1089" i="1"/>
  <c r="T852" i="1"/>
  <c r="T2434" i="1"/>
  <c r="T1703" i="1"/>
  <c r="T1130" i="1"/>
  <c r="T1206" i="1"/>
  <c r="T554" i="1"/>
  <c r="T542" i="1"/>
  <c r="T376" i="1"/>
  <c r="T67" i="1"/>
  <c r="T1470" i="1"/>
  <c r="T2206" i="1"/>
  <c r="T2680" i="1"/>
  <c r="T2686" i="1"/>
  <c r="T264" i="1"/>
  <c r="T550" i="1"/>
  <c r="T1753" i="1"/>
  <c r="T1702" i="1"/>
  <c r="T1135" i="1"/>
  <c r="T1211" i="1"/>
  <c r="T2537" i="1"/>
  <c r="T2596" i="1"/>
  <c r="T2464" i="1"/>
  <c r="T841" i="1"/>
  <c r="T2493" i="1"/>
  <c r="T1984" i="1"/>
  <c r="T255" i="1"/>
  <c r="T2331" i="1"/>
  <c r="T984" i="1"/>
  <c r="T797" i="1"/>
  <c r="T1714" i="1"/>
  <c r="T402" i="1"/>
  <c r="T2010" i="1"/>
  <c r="T651" i="1"/>
  <c r="T1894" i="1"/>
  <c r="T2474" i="1"/>
  <c r="T2192" i="1"/>
  <c r="T1387" i="1"/>
  <c r="T2564" i="1"/>
  <c r="T275" i="1"/>
  <c r="T1643" i="1"/>
  <c r="T1055" i="1"/>
  <c r="T2435" i="1"/>
  <c r="T829" i="1"/>
  <c r="T763" i="1"/>
  <c r="T1512" i="1"/>
  <c r="T102" i="1"/>
  <c r="T1561" i="1"/>
  <c r="T2375" i="1"/>
  <c r="T1620" i="1"/>
  <c r="T1050" i="1"/>
  <c r="T561" i="1"/>
  <c r="T1511" i="1"/>
  <c r="T770" i="1"/>
  <c r="T650" i="1"/>
  <c r="T1971" i="1"/>
  <c r="T298" i="1"/>
  <c r="T2521" i="1"/>
  <c r="T1729" i="1"/>
  <c r="T2096" i="1"/>
  <c r="T1263" i="1"/>
  <c r="T1659" i="1"/>
  <c r="T1787" i="1"/>
  <c r="T200" i="1"/>
  <c r="T1222" i="1"/>
  <c r="T1483" i="1"/>
  <c r="T1915" i="1"/>
  <c r="T209" i="1"/>
  <c r="T1384" i="1"/>
  <c r="T2404" i="1"/>
  <c r="T1554" i="1"/>
  <c r="T2623" i="1"/>
  <c r="T2554" i="1"/>
  <c r="T1610" i="1"/>
  <c r="T1637" i="1"/>
  <c r="T262" i="1"/>
  <c r="T1320" i="1"/>
  <c r="T2561" i="1"/>
  <c r="T469" i="1"/>
  <c r="T179" i="1"/>
  <c r="T2501" i="1"/>
  <c r="T2352" i="1"/>
  <c r="T1749" i="1"/>
  <c r="T55" i="1"/>
  <c r="T535" i="1"/>
  <c r="T2000" i="1"/>
  <c r="T1911" i="1"/>
  <c r="T246" i="1"/>
  <c r="T529" i="1"/>
  <c r="T2349" i="1"/>
  <c r="T2687" i="1"/>
  <c r="T2163" i="1"/>
  <c r="T1033" i="1"/>
  <c r="T620" i="1"/>
  <c r="T2502" i="1"/>
  <c r="T1319" i="1"/>
  <c r="T1250" i="1"/>
  <c r="T771" i="1"/>
  <c r="T582" i="1"/>
  <c r="T555" i="1"/>
  <c r="T831" i="1"/>
  <c r="T1576" i="1"/>
  <c r="T2394" i="1"/>
  <c r="T2218" i="1"/>
  <c r="T2682" i="1"/>
  <c r="T413" i="1"/>
  <c r="T107" i="1"/>
  <c r="T258" i="1"/>
  <c r="T2527" i="1"/>
  <c r="T483" i="1"/>
  <c r="T97" i="1"/>
  <c r="T2549" i="1"/>
  <c r="T131" i="1"/>
  <c r="T2436" i="1"/>
  <c r="T1013" i="1"/>
  <c r="T2035" i="1"/>
  <c r="T721" i="1"/>
  <c r="T2594" i="1"/>
  <c r="T2425" i="1"/>
  <c r="T171" i="1"/>
  <c r="T767" i="1"/>
  <c r="T192" i="1"/>
  <c r="T177" i="1"/>
  <c r="T2462" i="1"/>
  <c r="T2638" i="1"/>
  <c r="T1090" i="1"/>
  <c r="T2625" i="1"/>
  <c r="T1339" i="1"/>
  <c r="T934" i="1"/>
  <c r="T368" i="1"/>
  <c r="T120" i="1"/>
  <c r="T1046" i="1"/>
  <c r="T795" i="1"/>
  <c r="T568" i="1"/>
  <c r="T1811" i="1"/>
  <c r="T2084" i="1"/>
  <c r="T906" i="1"/>
  <c r="T685" i="1"/>
  <c r="T148" i="1"/>
  <c r="T1895" i="1"/>
  <c r="T1951" i="1"/>
  <c r="T981" i="1"/>
  <c r="T30" i="1"/>
  <c r="T233" i="1"/>
  <c r="T492" i="1"/>
  <c r="T454" i="1"/>
  <c r="T1835" i="1"/>
  <c r="T1492" i="1"/>
  <c r="T1593" i="1"/>
  <c r="T1663" i="1"/>
  <c r="T579" i="1"/>
  <c r="T2267" i="1"/>
  <c r="T2246" i="1"/>
  <c r="T2222" i="1"/>
  <c r="T2239" i="1"/>
  <c r="T920" i="1"/>
  <c r="T2275" i="1"/>
  <c r="T2332" i="1"/>
  <c r="T1839" i="1"/>
  <c r="T2293" i="1"/>
  <c r="T2280" i="1"/>
  <c r="T1324" i="1"/>
  <c r="T1544" i="1"/>
  <c r="T2530" i="1"/>
  <c r="T1328" i="1"/>
  <c r="T2575" i="1"/>
  <c r="T2013" i="1"/>
  <c r="T680" i="1"/>
  <c r="T1068" i="1"/>
  <c r="T1522" i="1"/>
  <c r="T1550" i="1"/>
  <c r="T421" i="1"/>
  <c r="T2654" i="1"/>
  <c r="T1449" i="1"/>
  <c r="T2333" i="1"/>
  <c r="T1789" i="1"/>
  <c r="T1862" i="1"/>
  <c r="T143" i="1"/>
  <c r="T1942" i="1"/>
  <c r="T815" i="1"/>
  <c r="T2488" i="1"/>
  <c r="T169" i="1"/>
  <c r="T962" i="1"/>
  <c r="T2120" i="1"/>
  <c r="T2272" i="1"/>
  <c r="T2235" i="1"/>
  <c r="T1885" i="1"/>
  <c r="T1928" i="1"/>
  <c r="T1615" i="1"/>
  <c r="T1553" i="1"/>
  <c r="T2355" i="1"/>
  <c r="T1949" i="1"/>
  <c r="T644" i="1"/>
  <c r="T1824" i="1"/>
  <c r="T1016" i="1"/>
  <c r="T202" i="1"/>
  <c r="T1798" i="1"/>
  <c r="T222" i="1"/>
  <c r="T1689" i="1"/>
  <c r="T37" i="1"/>
  <c r="T1026" i="1"/>
  <c r="T287" i="1"/>
  <c r="T2514" i="1"/>
  <c r="T1335" i="1"/>
  <c r="T1627" i="1"/>
  <c r="T2505" i="1"/>
  <c r="T2675" i="1"/>
  <c r="T1521" i="1"/>
  <c r="T82" i="1"/>
  <c r="T1429" i="1"/>
  <c r="T1293" i="1"/>
  <c r="T2038" i="1"/>
  <c r="T1371" i="1"/>
  <c r="T2397" i="1"/>
  <c r="T180" i="1"/>
  <c r="T1751" i="1"/>
  <c r="T1265" i="1"/>
  <c r="T285" i="1"/>
  <c r="T333" i="1"/>
  <c r="T1215" i="1"/>
  <c r="T1690" i="1"/>
  <c r="T2595" i="1"/>
  <c r="T2041" i="1"/>
  <c r="T1902" i="1"/>
  <c r="T146" i="1"/>
  <c r="T1519" i="1"/>
  <c r="T966" i="1"/>
  <c r="T580" i="1"/>
  <c r="T20" i="1"/>
  <c r="T150" i="1"/>
  <c r="T1239" i="1"/>
  <c r="T1094" i="1"/>
  <c r="T1040" i="1"/>
  <c r="T545" i="1"/>
  <c r="T214" i="1"/>
  <c r="T2056" i="1"/>
  <c r="T2062" i="1"/>
  <c r="T1174" i="1"/>
  <c r="T1364" i="1"/>
  <c r="T895" i="1"/>
  <c r="T2676" i="1"/>
  <c r="T1103" i="1"/>
  <c r="T80" i="1"/>
  <c r="T1306" i="1"/>
  <c r="T1872" i="1"/>
  <c r="T1424" i="1"/>
  <c r="T689" i="1"/>
  <c r="T2005" i="1"/>
  <c r="T451" i="1"/>
  <c r="T1077" i="1"/>
  <c r="T1805" i="1"/>
  <c r="T1385" i="1"/>
  <c r="T1986" i="1"/>
  <c r="T1312" i="1"/>
  <c r="T1780" i="1"/>
  <c r="T826" i="1"/>
  <c r="T1804" i="1"/>
  <c r="T391" i="1"/>
  <c r="T322" i="1"/>
  <c r="T1715" i="1"/>
  <c r="T748" i="1"/>
  <c r="T1126" i="1"/>
  <c r="T367" i="1"/>
  <c r="T2229" i="1"/>
  <c r="T1269" i="1"/>
  <c r="T2221" i="1"/>
  <c r="T461" i="1"/>
  <c r="T77" i="1"/>
  <c r="T637" i="1"/>
  <c r="T1956" i="1"/>
  <c r="T2571" i="1"/>
  <c r="T2343" i="1"/>
  <c r="T536" i="1"/>
  <c r="T810" i="1"/>
  <c r="T2292" i="1"/>
  <c r="T735" i="1"/>
  <c r="T1023" i="1"/>
  <c r="T737" i="1"/>
  <c r="T2301" i="1"/>
  <c r="T313" i="1"/>
  <c r="T562" i="1"/>
  <c r="T1482" i="1"/>
  <c r="T1097" i="1"/>
  <c r="T1051" i="1"/>
  <c r="T1276" i="1"/>
  <c r="T1466" i="1"/>
  <c r="T2649" i="1"/>
  <c r="T1916" i="1"/>
  <c r="T2151" i="1"/>
  <c r="T86" i="1"/>
  <c r="T2696" i="1"/>
  <c r="T1346" i="1"/>
  <c r="T488" i="1"/>
  <c r="T710" i="1"/>
  <c r="T68" i="1"/>
  <c r="T1499" i="1"/>
  <c r="T1315" i="1"/>
  <c r="T1723" i="1"/>
  <c r="T208" i="1"/>
  <c r="T158" i="1"/>
  <c r="T1754" i="1"/>
  <c r="T1801" i="1"/>
  <c r="T2263" i="1"/>
  <c r="T2253" i="1"/>
  <c r="T900" i="1"/>
  <c r="T1644" i="1"/>
  <c r="T2469" i="1"/>
  <c r="T2522" i="1"/>
  <c r="T2491" i="1"/>
  <c r="T2367" i="1"/>
  <c r="T626" i="1"/>
  <c r="T2155" i="1"/>
  <c r="T938" i="1"/>
  <c r="T619" i="1"/>
  <c r="T603" i="1"/>
  <c r="T256" i="1"/>
  <c r="T2207" i="1"/>
  <c r="T1458" i="1"/>
  <c r="T1201" i="1"/>
  <c r="T1527" i="1"/>
  <c r="T2426" i="1"/>
  <c r="T2036" i="1"/>
  <c r="T1303" i="1"/>
  <c r="T971" i="1"/>
  <c r="T352" i="1"/>
  <c r="T1203" i="1"/>
  <c r="T1300" i="1"/>
  <c r="T437" i="1"/>
  <c r="T1528" i="1"/>
  <c r="T864" i="1"/>
  <c r="T1352" i="1"/>
  <c r="T293" i="1"/>
  <c r="T250" i="1"/>
  <c r="T1882" i="1"/>
  <c r="T1024" i="1"/>
  <c r="T2085" i="1"/>
  <c r="T1426" i="1"/>
  <c r="T2698" i="1"/>
  <c r="T223" i="1"/>
  <c r="T1361" i="1"/>
  <c r="T1845" i="1"/>
  <c r="T197" i="1"/>
  <c r="T707" i="1"/>
  <c r="T1866" i="1"/>
  <c r="T1943" i="1"/>
  <c r="T764" i="1"/>
  <c r="T996" i="1"/>
  <c r="T662" i="1"/>
  <c r="T2316" i="1"/>
  <c r="T2555" i="1"/>
  <c r="T2217" i="1"/>
  <c r="T691" i="1"/>
  <c r="T1086" i="1"/>
  <c r="T879" i="1"/>
  <c r="T2088" i="1"/>
  <c r="T919" i="1"/>
  <c r="T989" i="1"/>
  <c r="T1301" i="1"/>
  <c r="T205" i="1"/>
  <c r="T2011" i="1"/>
  <c r="T1018" i="1"/>
  <c r="T1523" i="1"/>
  <c r="T1766" i="1"/>
  <c r="T1599" i="1"/>
  <c r="T1010" i="1"/>
  <c r="T697" i="1"/>
  <c r="T1084" i="1"/>
  <c r="T738" i="1"/>
  <c r="T40" i="1"/>
  <c r="T1102" i="1"/>
  <c r="T502" i="1"/>
  <c r="T599" i="1"/>
  <c r="T183" i="1"/>
  <c r="T1289" i="1"/>
  <c r="T2019" i="1"/>
  <c r="T2190" i="1"/>
  <c r="T1539" i="1"/>
  <c r="T1972" i="1"/>
  <c r="T1628" i="1"/>
  <c r="T1818" i="1"/>
  <c r="T1691" i="1"/>
  <c r="T1422" i="1"/>
  <c r="T2294" i="1"/>
  <c r="T967" i="1"/>
  <c r="T163" i="1"/>
  <c r="T2269" i="1"/>
  <c r="T2402" i="1"/>
  <c r="T227" i="1"/>
  <c r="T1710" i="1"/>
  <c r="T436" i="1"/>
  <c r="T449" i="1"/>
  <c r="T2115" i="1"/>
  <c r="T1223" i="1"/>
  <c r="T2652" i="1"/>
  <c r="T1185" i="1"/>
  <c r="T1004" i="1"/>
  <c r="T2216" i="1"/>
  <c r="T863" i="1"/>
  <c r="T2503" i="1"/>
  <c r="T658" i="1"/>
  <c r="T51" i="1"/>
  <c r="T1719" i="1"/>
  <c r="T772" i="1"/>
  <c r="T343" i="1"/>
  <c r="T2063" i="1"/>
  <c r="T329" i="1"/>
  <c r="T153" i="1"/>
  <c r="T1613" i="1"/>
  <c r="T2268" i="1"/>
  <c r="T2066" i="1"/>
  <c r="T1607" i="1"/>
  <c r="T1772" i="1"/>
  <c r="T359" i="1"/>
  <c r="T816" i="1"/>
  <c r="T960" i="1"/>
  <c r="T244" i="1"/>
  <c r="T523" i="1"/>
  <c r="T673" i="1"/>
  <c r="T2298" i="1"/>
  <c r="T87" i="1"/>
  <c r="T2086" i="1"/>
  <c r="T728" i="1"/>
  <c r="T530" i="1"/>
  <c r="T1358" i="1"/>
  <c r="T2465" i="1"/>
  <c r="T551" i="1"/>
  <c r="T999" i="1"/>
  <c r="T1148" i="1"/>
  <c r="T2017" i="1"/>
  <c r="T276" i="1"/>
  <c r="T2281" i="1"/>
  <c r="T616" i="1"/>
  <c r="T2443" i="1"/>
  <c r="T2003" i="1"/>
  <c r="T1886" i="1"/>
  <c r="T422" i="1"/>
  <c r="T2411" i="1"/>
  <c r="T2105" i="1"/>
  <c r="T590" i="1"/>
  <c r="T1388" i="1"/>
  <c r="T450" i="1"/>
  <c r="T1652" i="1"/>
  <c r="T2471" i="1"/>
  <c r="T2605" i="1"/>
  <c r="T1510" i="1"/>
  <c r="T303" i="1"/>
  <c r="T1501" i="1"/>
  <c r="T2157" i="1"/>
  <c r="T466" i="1"/>
  <c r="T99" i="1"/>
  <c r="T2110" i="1"/>
  <c r="T1728" i="1"/>
  <c r="T985" i="1"/>
  <c r="T2278" i="1"/>
  <c r="T1790" i="1"/>
  <c r="T2317" i="1"/>
  <c r="T485" i="1"/>
  <c r="T2248" i="1"/>
  <c r="T515" i="1"/>
  <c r="T1056" i="1"/>
  <c r="T2303" i="1"/>
  <c r="T2441" i="1"/>
  <c r="T1877" i="1"/>
  <c r="T411" i="1"/>
  <c r="T722" i="1"/>
  <c r="T1896" i="1"/>
  <c r="T2515" i="1"/>
  <c r="T338" i="1"/>
  <c r="T1310" i="1"/>
  <c r="T1272" i="1"/>
  <c r="T2658" i="1"/>
  <c r="T531" i="1"/>
  <c r="T178" i="1"/>
  <c r="T2289" i="1"/>
  <c r="T979" i="1"/>
  <c r="T778" i="1"/>
  <c r="T704" i="1"/>
  <c r="T424" i="1"/>
  <c r="T1366" i="1"/>
  <c r="T2481" i="1"/>
  <c r="T2049" i="1"/>
  <c r="T1840" i="1"/>
  <c r="T201" i="1"/>
  <c r="T1294" i="1"/>
  <c r="T2544" i="1"/>
  <c r="T1545" i="1"/>
  <c r="T1662" i="1"/>
  <c r="T1305" i="1"/>
  <c r="T880" i="1"/>
  <c r="T159" i="1"/>
  <c r="T1853" i="1"/>
  <c r="T1316" i="1"/>
  <c r="T2224" i="1"/>
  <c r="T1982" i="1"/>
  <c r="T2639" i="1"/>
  <c r="T1944" i="1"/>
  <c r="T2567" i="1"/>
  <c r="T1459" i="1"/>
  <c r="T765" i="1"/>
  <c r="T1757" i="1"/>
  <c r="T739" i="1"/>
  <c r="T543" i="1"/>
  <c r="T2033" i="1"/>
  <c r="T1973" i="1"/>
  <c r="T2640" i="1"/>
  <c r="T842" i="1"/>
  <c r="T2179" i="1"/>
  <c r="T1947" i="1"/>
  <c r="T1794" i="1"/>
  <c r="T990" i="1"/>
  <c r="T1012" i="1"/>
  <c r="T2225" i="1"/>
  <c r="T2516" i="1"/>
  <c r="T2318" i="1"/>
  <c r="T387" i="1"/>
  <c r="T2257" i="1"/>
  <c r="T2617" i="1"/>
  <c r="T1645" i="1"/>
  <c r="T1416" i="1"/>
  <c r="T135" i="1"/>
  <c r="T1484" i="1"/>
  <c r="T2486" i="1"/>
  <c r="T1816" i="1"/>
  <c r="T481" i="1"/>
  <c r="T1078" i="1"/>
  <c r="T36" i="1"/>
  <c r="T2689" i="1"/>
  <c r="T314" i="1"/>
  <c r="T2518" i="1"/>
  <c r="T1685" i="1"/>
  <c r="T328" i="1"/>
  <c r="T2620" i="1"/>
  <c r="T681" i="1"/>
  <c r="T624" i="1"/>
  <c r="T1967" i="1"/>
  <c r="T1329" i="1"/>
  <c r="T2237" i="1"/>
  <c r="T2264" i="1"/>
  <c r="T1672" i="1"/>
  <c r="T2437" i="1"/>
  <c r="T1176" i="1"/>
  <c r="T983" i="1"/>
  <c r="T1240" i="1"/>
  <c r="T136" i="1"/>
  <c r="T1105" i="1"/>
  <c r="T1750" i="1"/>
  <c r="T1781" i="1"/>
  <c r="T493" i="1"/>
  <c r="T1389" i="1"/>
  <c r="T1946" i="1"/>
  <c r="T137" i="1"/>
  <c r="T210" i="1"/>
  <c r="T2230" i="1"/>
  <c r="T2282" i="1"/>
  <c r="T484" i="1"/>
  <c r="T1261" i="1"/>
  <c r="T2073" i="1"/>
  <c r="T494" i="1"/>
  <c r="T181" i="1"/>
  <c r="T56" i="1"/>
  <c r="T1321" i="1"/>
  <c r="T2254" i="1"/>
  <c r="T869" i="1"/>
  <c r="T1959" i="1"/>
  <c r="T1025" i="1"/>
  <c r="T729" i="1"/>
  <c r="T2100" i="1"/>
  <c r="T1104" i="1"/>
  <c r="T2510" i="1"/>
  <c r="T144" i="1"/>
  <c r="T2403" i="1"/>
  <c r="T832" i="1"/>
  <c r="T2208" i="1"/>
  <c r="T1908" i="1"/>
  <c r="T1473" i="1"/>
  <c r="T2156" i="1"/>
  <c r="T2660" i="1"/>
  <c r="T581" i="1"/>
  <c r="T1444" i="1"/>
  <c r="T455" i="1"/>
  <c r="T1655" i="1"/>
  <c r="T286" i="1"/>
  <c r="T54" i="1"/>
  <c r="T1113" i="1"/>
  <c r="T851" i="1"/>
  <c r="T932" i="1"/>
  <c r="T892" i="1"/>
  <c r="T234" i="1"/>
  <c r="T1810" i="1"/>
  <c r="T2128" i="1"/>
  <c r="T1438" i="1"/>
  <c r="T414" i="1"/>
  <c r="T569" i="1"/>
  <c r="T1186" i="1"/>
  <c r="T563" i="1"/>
  <c r="T1153" i="1"/>
  <c r="T982" i="1"/>
  <c r="T121" i="1"/>
  <c r="T711" i="1"/>
  <c r="T375" i="1"/>
  <c r="T727" i="1"/>
  <c r="T617" i="1"/>
  <c r="T14" i="1"/>
  <c r="T1478" i="1"/>
  <c r="T1057" i="1"/>
  <c r="T259" i="1"/>
  <c r="T2463" i="1"/>
  <c r="T627" i="1"/>
  <c r="T429" i="1"/>
  <c r="T160" i="1"/>
  <c r="T2247" i="1"/>
  <c r="T2552" i="1"/>
  <c r="T503" i="1"/>
  <c r="T2191" i="1"/>
  <c r="T745" i="1"/>
  <c r="T2295" i="1"/>
  <c r="T41" i="1"/>
  <c r="T1850" i="1"/>
  <c r="T1471" i="1"/>
  <c r="T943" i="1"/>
  <c r="T21" i="1"/>
  <c r="T2097" i="1"/>
  <c r="T1552" i="1"/>
  <c r="T167" i="1"/>
  <c r="T2583" i="1"/>
  <c r="T1156" i="1"/>
  <c r="T1990" i="1"/>
  <c r="T2001" i="1"/>
  <c r="T766" i="1"/>
  <c r="T1764" i="1"/>
  <c r="T267" i="1"/>
  <c r="T557" i="1"/>
  <c r="T1568" i="1"/>
  <c r="T856" i="1"/>
  <c r="T913" i="1"/>
  <c r="T2087" i="1"/>
  <c r="T2395" i="1"/>
  <c r="T52" i="1"/>
  <c r="T2641" i="1"/>
  <c r="T1207" i="1"/>
  <c r="T139" i="1"/>
  <c r="T1887" i="1"/>
  <c r="T330" i="1"/>
  <c r="T1566" i="1"/>
  <c r="T1520" i="1"/>
  <c r="T2164" i="1"/>
  <c r="T2127" i="1"/>
  <c r="T354" i="1"/>
  <c r="T254" i="1"/>
  <c r="T1336" i="1"/>
  <c r="T1386" i="1"/>
  <c r="T1187" i="1"/>
  <c r="T1880" i="1"/>
  <c r="T1622" i="1"/>
  <c r="T2326" i="1"/>
</calcChain>
</file>

<file path=xl/sharedStrings.xml><?xml version="1.0" encoding="utf-8"?>
<sst xmlns="http://schemas.openxmlformats.org/spreadsheetml/2006/main" count="43147" uniqueCount="5388">
  <si>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</si>
  <si>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</si>
  <si>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</si>
  <si>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</si>
  <si>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</si>
  <si>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</si>
  <si>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</si>
  <si>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</si>
  <si>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</si>
  <si>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</si>
  <si>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</si>
  <si>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</si>
  <si>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</si>
  <si>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</si>
  <si>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</si>
  <si>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</si>
  <si>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</si>
  <si>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Black and White</t>
  </si>
  <si>
    <t>Crime</t>
  </si>
  <si>
    <t>English</t>
  </si>
  <si>
    <t>USA</t>
  </si>
  <si>
    <t>Not Rated</t>
  </si>
  <si>
    <t>Drama</t>
  </si>
  <si>
    <t>German</t>
  </si>
  <si>
    <t>Germany</t>
  </si>
  <si>
    <t>Comedy</t>
  </si>
  <si>
    <t>Unrated</t>
  </si>
  <si>
    <t>G</t>
  </si>
  <si>
    <t>Color</t>
  </si>
  <si>
    <t>Animation</t>
  </si>
  <si>
    <t>Adventure</t>
  </si>
  <si>
    <t>Biography</t>
  </si>
  <si>
    <t>Action</t>
  </si>
  <si>
    <t>Japanese</t>
  </si>
  <si>
    <t>Japan</t>
  </si>
  <si>
    <t>UK</t>
  </si>
  <si>
    <t>PG</t>
  </si>
  <si>
    <t>Horror</t>
  </si>
  <si>
    <t>R</t>
  </si>
  <si>
    <t>Martin Landau</t>
  </si>
  <si>
    <t>Italian</t>
  </si>
  <si>
    <t>Italy</t>
  </si>
  <si>
    <t>Clint Eastwood</t>
  </si>
  <si>
    <t>PG-13</t>
  </si>
  <si>
    <t>James Coburn</t>
  </si>
  <si>
    <t>Western</t>
  </si>
  <si>
    <t>Katharine Ross</t>
  </si>
  <si>
    <t>French</t>
  </si>
  <si>
    <t>France</t>
  </si>
  <si>
    <t>Catherine Deneuve</t>
  </si>
  <si>
    <t>Documentary</t>
  </si>
  <si>
    <t>Norman Jewison</t>
  </si>
  <si>
    <t>John Amos</t>
  </si>
  <si>
    <t>NC-17</t>
  </si>
  <si>
    <t>John Waters</t>
  </si>
  <si>
    <t>Al Pacino</t>
  </si>
  <si>
    <t>Harrison Ford</t>
  </si>
  <si>
    <t>George Lucas</t>
  </si>
  <si>
    <t>Robert De Niro</t>
  </si>
  <si>
    <t>Martin Scorsese</t>
  </si>
  <si>
    <t>Ellen Burstyn</t>
  </si>
  <si>
    <t>William Friedkin</t>
  </si>
  <si>
    <t>Eileen Brennan</t>
  </si>
  <si>
    <t>Christopher Lee</t>
  </si>
  <si>
    <t>Gunnar Hansen</t>
  </si>
  <si>
    <t>Steven Spielberg</t>
  </si>
  <si>
    <t>Eric Idle</t>
  </si>
  <si>
    <t>Terry Gilliam</t>
  </si>
  <si>
    <t>Sylvester Stallone</t>
  </si>
  <si>
    <t>Woody Allen</t>
  </si>
  <si>
    <t>Iran</t>
  </si>
  <si>
    <t>Jamie Lee Curtis</t>
  </si>
  <si>
    <t>John Carpenter</t>
  </si>
  <si>
    <t>Richard Donner</t>
  </si>
  <si>
    <t>Sidney Lumet</t>
  </si>
  <si>
    <t>Tom Skerritt</t>
  </si>
  <si>
    <t>Ridley Scott</t>
  </si>
  <si>
    <t>Leonard Nimoy</t>
  </si>
  <si>
    <t>David Keith</t>
  </si>
  <si>
    <t>Bill Murray</t>
  </si>
  <si>
    <t>Harold Ramis</t>
  </si>
  <si>
    <t>Mystery</t>
  </si>
  <si>
    <t>Brian De Palma</t>
  </si>
  <si>
    <t>Jeff Bridges</t>
  </si>
  <si>
    <t>Adam Baldwin</t>
  </si>
  <si>
    <t>Robert Redford</t>
  </si>
  <si>
    <t>Jerry Jameson</t>
  </si>
  <si>
    <t>Fantasy</t>
  </si>
  <si>
    <t>Hugh Hudson</t>
  </si>
  <si>
    <t>Wolfgang Petersen</t>
  </si>
  <si>
    <t>Steve Miner</t>
  </si>
  <si>
    <t>Australia</t>
  </si>
  <si>
    <t>George Miller</t>
  </si>
  <si>
    <t>Canada</t>
  </si>
  <si>
    <t>Bob Clark</t>
  </si>
  <si>
    <t>Frank Langella</t>
  </si>
  <si>
    <t>Ivan Reitman</t>
  </si>
  <si>
    <t>Joe Dante</t>
  </si>
  <si>
    <t>Sci-Fi</t>
  </si>
  <si>
    <t>Barry Levinson</t>
  </si>
  <si>
    <t>Family</t>
  </si>
  <si>
    <t>Henry Thomas</t>
  </si>
  <si>
    <t>Dolly Parton</t>
  </si>
  <si>
    <t>Wilford Brimley</t>
  </si>
  <si>
    <t>Charlotte Rampling</t>
  </si>
  <si>
    <t>Sydney Pollack</t>
  </si>
  <si>
    <t>Adrian Lyne</t>
  </si>
  <si>
    <t>David Carradine</t>
  </si>
  <si>
    <t>Tom Cruise</t>
  </si>
  <si>
    <t>Dennis Quaid</t>
  </si>
  <si>
    <t>Philip Kaufman</t>
  </si>
  <si>
    <t>Albert Brooks</t>
  </si>
  <si>
    <t>Matthew Broderick</t>
  </si>
  <si>
    <t>Miriam Margolyes</t>
  </si>
  <si>
    <t>Johnny Depp</t>
  </si>
  <si>
    <t>Wes Craven</t>
  </si>
  <si>
    <t>Jeffrey Jones</t>
  </si>
  <si>
    <t>Judge Reinhold</t>
  </si>
  <si>
    <t>Martin Brest</t>
  </si>
  <si>
    <t>Virginia Madsen</t>
  </si>
  <si>
    <t>David Lynch</t>
  </si>
  <si>
    <t>Dianne Wiest</t>
  </si>
  <si>
    <t>Tom Hanks</t>
  </si>
  <si>
    <t>Ron Howard</t>
  </si>
  <si>
    <t>Liam Neeson</t>
  </si>
  <si>
    <t>Roger Donaldson</t>
  </si>
  <si>
    <t>Nicolas Cage</t>
  </si>
  <si>
    <t>Joely Richardson</t>
  </si>
  <si>
    <t>Michael Biehn</t>
  </si>
  <si>
    <t>James Cameron</t>
  </si>
  <si>
    <t>Julian Sands</t>
  </si>
  <si>
    <t>James Ivory</t>
  </si>
  <si>
    <t>Robert Zemeckis</t>
  </si>
  <si>
    <t>Brazil</t>
  </si>
  <si>
    <t>Meryl Streep</t>
  </si>
  <si>
    <t>Scott Glenn</t>
  </si>
  <si>
    <t>Lawrence Kasdan</t>
  </si>
  <si>
    <t>Oprah Winfrey</t>
  </si>
  <si>
    <t>Peter Weir</t>
  </si>
  <si>
    <t>Thomas F. Wilson</t>
  </si>
  <si>
    <t>Christopher Lambert</t>
  </si>
  <si>
    <t>Russell Mulcahy</t>
  </si>
  <si>
    <t>Tony Goldwyn</t>
  </si>
  <si>
    <t>Brian Dennehy</t>
  </si>
  <si>
    <t>Frank Oz</t>
  </si>
  <si>
    <t>Oliver Stone</t>
  </si>
  <si>
    <t>Keanu Reeves</t>
  </si>
  <si>
    <t>Spike Lee</t>
  </si>
  <si>
    <t>Rob Reiner</t>
  </si>
  <si>
    <t>Clint Howard</t>
  </si>
  <si>
    <t>Tony Scott</t>
  </si>
  <si>
    <t>Tom Selleck</t>
  </si>
  <si>
    <t>Chuck Russell</t>
  </si>
  <si>
    <t>Dean Stockwell</t>
  </si>
  <si>
    <t>George Kennedy</t>
  </si>
  <si>
    <t>Denzel Washington</t>
  </si>
  <si>
    <t>Ted Raimi</t>
  </si>
  <si>
    <t>Sam Raimi</t>
  </si>
  <si>
    <t>Robin Williams</t>
  </si>
  <si>
    <t>Shane Black</t>
  </si>
  <si>
    <t>John McTiernan</t>
  </si>
  <si>
    <t>Viggo Mortensen</t>
  </si>
  <si>
    <t>Renny Harlin</t>
  </si>
  <si>
    <t>Jim Broadbent</t>
  </si>
  <si>
    <t>China</t>
  </si>
  <si>
    <t>Cary-Hiroyuki Tagawa</t>
  </si>
  <si>
    <t>Robin Wright</t>
  </si>
  <si>
    <t>Bill Duke</t>
  </si>
  <si>
    <t>Katsuhiro Ã”tomo</t>
  </si>
  <si>
    <t>Catherine O'Hara</t>
  </si>
  <si>
    <t>Tim Burton</t>
  </si>
  <si>
    <t>Penny Marshall</t>
  </si>
  <si>
    <t>Stephen Frears</t>
  </si>
  <si>
    <t>Alan Rickman</t>
  </si>
  <si>
    <t>Dwight H. Little</t>
  </si>
  <si>
    <t>Jon Lovitz</t>
  </si>
  <si>
    <t>Richard Benjamin</t>
  </si>
  <si>
    <t>Julia Roberts</t>
  </si>
  <si>
    <t>Donald Petrie</t>
  </si>
  <si>
    <t>Don Bluth</t>
  </si>
  <si>
    <t>Kelly Preston</t>
  </si>
  <si>
    <t>Christopher Cain</t>
  </si>
  <si>
    <t>Stephen Hopkins</t>
  </si>
  <si>
    <t>Stephen Herek</t>
  </si>
  <si>
    <t>Stephen Root</t>
  </si>
  <si>
    <t>Morgan Freeman</t>
  </si>
  <si>
    <t>Edward Zwick</t>
  </si>
  <si>
    <t>Kenneth Branagh</t>
  </si>
  <si>
    <t>Mary Lambert</t>
  </si>
  <si>
    <t>Michael Moore</t>
  </si>
  <si>
    <t>Harold Becker</t>
  </si>
  <si>
    <t>Steven Soderbergh</t>
  </si>
  <si>
    <t>Andrey Konchalovskiy</t>
  </si>
  <si>
    <t>Craig T. Nelson</t>
  </si>
  <si>
    <t>Neil Jordan</t>
  </si>
  <si>
    <t>Frank Marshall</t>
  </si>
  <si>
    <t>Kevin Costner</t>
  </si>
  <si>
    <t>Bruce Willis</t>
  </si>
  <si>
    <t>Joel Schumacher</t>
  </si>
  <si>
    <t>Demi Moore</t>
  </si>
  <si>
    <t>Jerry Zucker</t>
  </si>
  <si>
    <t>Macaulay Culkin</t>
  </si>
  <si>
    <t>Chris Columbus</t>
  </si>
  <si>
    <t>Richard Tyson</t>
  </si>
  <si>
    <t>William Hurt</t>
  </si>
  <si>
    <t>Randall Miller</t>
  </si>
  <si>
    <t>Garry Marshall</t>
  </si>
  <si>
    <t>Simon Wincer</t>
  </si>
  <si>
    <t>Paul Verhoeven</t>
  </si>
  <si>
    <t>Ron Underwood</t>
  </si>
  <si>
    <t>Peter Hewitt</t>
  </si>
  <si>
    <t>John Singleton</t>
  </si>
  <si>
    <t>Vanessa Williams</t>
  </si>
  <si>
    <t>Michael Lehmann</t>
  </si>
  <si>
    <t>Gus Van Sant</t>
  </si>
  <si>
    <t>Milla Jovovich</t>
  </si>
  <si>
    <t>Kevin Reynolds</t>
  </si>
  <si>
    <t>Richard Linklater</t>
  </si>
  <si>
    <t>Joe Morton</t>
  </si>
  <si>
    <t>Anjelica Huston</t>
  </si>
  <si>
    <t>Barry Sonnenfeld</t>
  </si>
  <si>
    <t>David Zucker</t>
  </si>
  <si>
    <t>Anthony Hopkins</t>
  </si>
  <si>
    <t>Jonathan Demme</t>
  </si>
  <si>
    <t>Seymour Cassel</t>
  </si>
  <si>
    <t>Ron Clements</t>
  </si>
  <si>
    <t>Charles S. Dutton</t>
  </si>
  <si>
    <t>David Fincher</t>
  </si>
  <si>
    <t>John Witherspoon</t>
  </si>
  <si>
    <t>Reginald Hudlin</t>
  </si>
  <si>
    <t>Spanish</t>
  </si>
  <si>
    <t>Robert Rodriguez</t>
  </si>
  <si>
    <t>Stuart Gordon</t>
  </si>
  <si>
    <t>Kevin Spacey</t>
  </si>
  <si>
    <t>James Foley</t>
  </si>
  <si>
    <t>Frank Whaley</t>
  </si>
  <si>
    <t>Danny DeVito</t>
  </si>
  <si>
    <t>Paul Schrader</t>
  </si>
  <si>
    <t>Jonathan Lynn</t>
  </si>
  <si>
    <t>Phillip Noyce</t>
  </si>
  <si>
    <t>Quentin Tarantino</t>
  </si>
  <si>
    <t>Bill Cobbs</t>
  </si>
  <si>
    <t>Michael Mann</t>
  </si>
  <si>
    <t>Tia Carrere</t>
  </si>
  <si>
    <t>Rob Bowman</t>
  </si>
  <si>
    <t>Taylor Hackford</t>
  </si>
  <si>
    <t>Jon Turteltaub</t>
  </si>
  <si>
    <t>Ron Maxwell</t>
  </si>
  <si>
    <t>Kenny Ortega</t>
  </si>
  <si>
    <t>Eric Stoltz</t>
  </si>
  <si>
    <t>Roger Avary</t>
  </si>
  <si>
    <t>F. Murray Abraham</t>
  </si>
  <si>
    <t>Jean-Marie PoirÃ©</t>
  </si>
  <si>
    <t>Jada Pinkett Smith</t>
  </si>
  <si>
    <t>Albert Hughes</t>
  </si>
  <si>
    <t>Kieran Culkin</t>
  </si>
  <si>
    <t>Robert Harmon</t>
  </si>
  <si>
    <t>CCH Pounder</t>
  </si>
  <si>
    <t>Gary Oldman</t>
  </si>
  <si>
    <t>Khandi Alexander</t>
  </si>
  <si>
    <t>Bob Hoskins</t>
  </si>
  <si>
    <t>Stephen Sommers</t>
  </si>
  <si>
    <t>Richard E. Grant</t>
  </si>
  <si>
    <t>Andrew Davis</t>
  </si>
  <si>
    <t>New Zealand</t>
  </si>
  <si>
    <t>Holly Hunter</t>
  </si>
  <si>
    <t>Jane Campion</t>
  </si>
  <si>
    <t>Brad Pitt</t>
  </si>
  <si>
    <t>Lasse HallstrÃ¶m</t>
  </si>
  <si>
    <t>Keenen Ivory Wayans</t>
  </si>
  <si>
    <t>Tom Shadyac</t>
  </si>
  <si>
    <t>Joe Mantegna</t>
  </si>
  <si>
    <t>Louis Lombardi</t>
  </si>
  <si>
    <t>Jason Mewes</t>
  </si>
  <si>
    <t>Kevin Smith</t>
  </si>
  <si>
    <t>Alfre Woodard</t>
  </si>
  <si>
    <t>Bruce Greenwood</t>
  </si>
  <si>
    <t>Atom Egoyan</t>
  </si>
  <si>
    <t>Kristin Scott Thomas</t>
  </si>
  <si>
    <t>Mike Newell</t>
  </si>
  <si>
    <t>Kate Winslet</t>
  </si>
  <si>
    <t>Peter Jackson</t>
  </si>
  <si>
    <t>Christian Bale</t>
  </si>
  <si>
    <t>Peter Segal</t>
  </si>
  <si>
    <t>Jon Favreau</t>
  </si>
  <si>
    <t>Ed Begley Jr.</t>
  </si>
  <si>
    <t>Jan de Bont</t>
  </si>
  <si>
    <t>Ming-Na Wen</t>
  </si>
  <si>
    <t>Alex Proyas</t>
  </si>
  <si>
    <t>Brian Levant</t>
  </si>
  <si>
    <t>Jennifer Jason Leigh</t>
  </si>
  <si>
    <t>Joel Coen</t>
  </si>
  <si>
    <t>Cantonese</t>
  </si>
  <si>
    <t>Hong Kong</t>
  </si>
  <si>
    <t>Roger Allers</t>
  </si>
  <si>
    <t>Curtis Hanson</t>
  </si>
  <si>
    <t>John Pasquin</t>
  </si>
  <si>
    <t>Frank Darabont</t>
  </si>
  <si>
    <t>Peter Hyams</t>
  </si>
  <si>
    <t>David Hyde Pierce</t>
  </si>
  <si>
    <t>Mike Nichols</t>
  </si>
  <si>
    <t>Bruce Spence</t>
  </si>
  <si>
    <t>Steve Oedekerk</t>
  </si>
  <si>
    <t>Muse Watson</t>
  </si>
  <si>
    <t>Chris Noonan</t>
  </si>
  <si>
    <t>Will Smith</t>
  </si>
  <si>
    <t>Michael Bay</t>
  </si>
  <si>
    <t>Mel Gibson</t>
  </si>
  <si>
    <t>Brad Silberling</t>
  </si>
  <si>
    <t>Donald Faison</t>
  </si>
  <si>
    <t>Amy Heckerling</t>
  </si>
  <si>
    <t>Jon Amiel</t>
  </si>
  <si>
    <t>Julia Ormond</t>
  </si>
  <si>
    <t>Salma Hayek</t>
  </si>
  <si>
    <t>Nia Long</t>
  </si>
  <si>
    <t>F. Gary Gray</t>
  </si>
  <si>
    <t>Martin Campbell</t>
  </si>
  <si>
    <t>Angelina Jolie Pitt</t>
  </si>
  <si>
    <t>Iain Softley</t>
  </si>
  <si>
    <t>Robert Downey Jr.</t>
  </si>
  <si>
    <t>Jodie Foster</t>
  </si>
  <si>
    <t>Rosario Dawson</t>
  </si>
  <si>
    <t>Barbet Schroeder</t>
  </si>
  <si>
    <t>Ethan Suplee</t>
  </si>
  <si>
    <t>Vincent Pastore</t>
  </si>
  <si>
    <t>Paul W.S. Anderson</t>
  </si>
  <si>
    <t>Alicia Witt</t>
  </si>
  <si>
    <t>Richard Loncraine</t>
  </si>
  <si>
    <t>Michael Caton-Jones</t>
  </si>
  <si>
    <t>Ang Lee</t>
  </si>
  <si>
    <t>Naomi Watts</t>
  </si>
  <si>
    <t>Edward Burns</t>
  </si>
  <si>
    <t>Steve Coogan</t>
  </si>
  <si>
    <t>Ken Howard</t>
  </si>
  <si>
    <t>Irwin Winkler</t>
  </si>
  <si>
    <t>Mira Nair</t>
  </si>
  <si>
    <t>Leonardo DiCaprio</t>
  </si>
  <si>
    <t>Roland JoffÃ©</t>
  </si>
  <si>
    <t>Bryan Singer</t>
  </si>
  <si>
    <t>Steve Buscemi</t>
  </si>
  <si>
    <t>Gary Fleder</t>
  </si>
  <si>
    <t>John Lasseter</t>
  </si>
  <si>
    <t>Heather Matarazzo</t>
  </si>
  <si>
    <t>Faizon Love</t>
  </si>
  <si>
    <t>Mike Judge</t>
  </si>
  <si>
    <t>Harold Perrineau</t>
  </si>
  <si>
    <t>Haley Joel Osment</t>
  </si>
  <si>
    <t>Andrew Wilson</t>
  </si>
  <si>
    <t>Wes Anderson</t>
  </si>
  <si>
    <t>Lana Wachowski</t>
  </si>
  <si>
    <t>John Woo</t>
  </si>
  <si>
    <t>Rob Cohen</t>
  </si>
  <si>
    <t>Natasha Lyonne</t>
  </si>
  <si>
    <t>Alan Parker</t>
  </si>
  <si>
    <t>Oliver Platt</t>
  </si>
  <si>
    <t>Stuart Baird</t>
  </si>
  <si>
    <t>J.K. Simmons</t>
  </si>
  <si>
    <t>Michael Apted</t>
  </si>
  <si>
    <t>John Schlesinger</t>
  </si>
  <si>
    <t>Chazz Palminteri</t>
  </si>
  <si>
    <t>David O. Russell</t>
  </si>
  <si>
    <t>Bernie Mac</t>
  </si>
  <si>
    <t>Alexa PenaVega</t>
  </si>
  <si>
    <t>Michael Imperioli</t>
  </si>
  <si>
    <t>Adam Sandler</t>
  </si>
  <si>
    <t>Dennis Dugan</t>
  </si>
  <si>
    <t>Gregory Smith</t>
  </si>
  <si>
    <t>Roland Emmerich</t>
  </si>
  <si>
    <t>Cameron Crowe</t>
  </si>
  <si>
    <t>Jim Belushi</t>
  </si>
  <si>
    <t>Indira Varma</t>
  </si>
  <si>
    <t>Robert Altman</t>
  </si>
  <si>
    <t>Bobby Farrelly</t>
  </si>
  <si>
    <t>Matthew McConaughey</t>
  </si>
  <si>
    <t>John Sayles</t>
  </si>
  <si>
    <t>Radha Mitchell</t>
  </si>
  <si>
    <t>Natalie Portman</t>
  </si>
  <si>
    <t>Brendan Fraser</t>
  </si>
  <si>
    <t>John de Lancie</t>
  </si>
  <si>
    <t>Robert Duvall</t>
  </si>
  <si>
    <t>Baz Luhrmann</t>
  </si>
  <si>
    <t>Vivica A. Fox</t>
  </si>
  <si>
    <t>Scott Hicks</t>
  </si>
  <si>
    <t>Billy Bob Thornton</t>
  </si>
  <si>
    <t>Jonathan Frakes</t>
  </si>
  <si>
    <t>Andrew Bergman</t>
  </si>
  <si>
    <t>Doug Liman</t>
  </si>
  <si>
    <t>Ben Stiller</t>
  </si>
  <si>
    <t>Andrew Fleming</t>
  </si>
  <si>
    <t>Colin Firth</t>
  </si>
  <si>
    <t>Anthony Minghella</t>
  </si>
  <si>
    <t>Stockard Channing</t>
  </si>
  <si>
    <t>Isabella Rossellini</t>
  </si>
  <si>
    <t>Tom Wilkinson</t>
  </si>
  <si>
    <t>Gary Trousdale</t>
  </si>
  <si>
    <t>John Frankenheimer</t>
  </si>
  <si>
    <t>Joseph Gordon-Levitt</t>
  </si>
  <si>
    <t>Don Johnson</t>
  </si>
  <si>
    <t>Ron Shelton</t>
  </si>
  <si>
    <t>Kelly Macdonald</t>
  </si>
  <si>
    <t>Danny Boyle</t>
  </si>
  <si>
    <t>Philip Seymour Hoffman</t>
  </si>
  <si>
    <t>Jon Avnet</t>
  </si>
  <si>
    <t>Christopher Guest</t>
  </si>
  <si>
    <t>Kevin Corrigan</t>
  </si>
  <si>
    <t>Nicole Holofcener</t>
  </si>
  <si>
    <t>CÃ©dric Klapisch</t>
  </si>
  <si>
    <t>Mara Wilson</t>
  </si>
  <si>
    <t>Kevin Zegers</t>
  </si>
  <si>
    <t>Charles Martin Smith</t>
  </si>
  <si>
    <t>Gary Dourdan</t>
  </si>
  <si>
    <t>Jean-Pierre Jeunet</t>
  </si>
  <si>
    <t>Frank Welker</t>
  </si>
  <si>
    <t>Kirsten Dunst</t>
  </si>
  <si>
    <t>Lupe Ontiveros</t>
  </si>
  <si>
    <t>James L. Brooks</t>
  </si>
  <si>
    <t>Will Ferrell</t>
  </si>
  <si>
    <t>Jay Roach</t>
  </si>
  <si>
    <t>Don Cheadle</t>
  </si>
  <si>
    <t>Paul Thomas Anderson</t>
  </si>
  <si>
    <t>Jonathan Mostow</t>
  </si>
  <si>
    <t>Mark Dindal</t>
  </si>
  <si>
    <t>Dutch</t>
  </si>
  <si>
    <t>Netherlands</t>
  </si>
  <si>
    <t>Matt Damon</t>
  </si>
  <si>
    <t>Persian</t>
  </si>
  <si>
    <t>Simon West</t>
  </si>
  <si>
    <t>James Mangold</t>
  </si>
  <si>
    <t>Kyra Sedgwick</t>
  </si>
  <si>
    <t>Vincenzo Natali</t>
  </si>
  <si>
    <t>Sean Pertwee</t>
  </si>
  <si>
    <t>Kasi Lemmons</t>
  </si>
  <si>
    <t>Jesse Peretz</t>
  </si>
  <si>
    <t>Les Mayfield</t>
  </si>
  <si>
    <t>Andrew Niccol</t>
  </si>
  <si>
    <t>Sam Weisman</t>
  </si>
  <si>
    <t>Minnie Driver</t>
  </si>
  <si>
    <t>George Armitage</t>
  </si>
  <si>
    <t>Neil LaBute</t>
  </si>
  <si>
    <t>Leonard Roberts</t>
  </si>
  <si>
    <t>Costa-Gavras</t>
  </si>
  <si>
    <t>Brett Ratner</t>
  </si>
  <si>
    <t>John R. Leonetti</t>
  </si>
  <si>
    <t>Trey Parker</t>
  </si>
  <si>
    <t>Hayao Miyazaki</t>
  </si>
  <si>
    <t>Omar Epps</t>
  </si>
  <si>
    <t>Jean-Jacques Annaud</t>
  </si>
  <si>
    <t>Denmark</t>
  </si>
  <si>
    <t>George Tillman Jr.</t>
  </si>
  <si>
    <t>Michael Jai White</t>
  </si>
  <si>
    <t>Jason Patric</t>
  </si>
  <si>
    <t>Jason Flemyng</t>
  </si>
  <si>
    <t>Luc Besson</t>
  </si>
  <si>
    <t>Peter Cattaneo</t>
  </si>
  <si>
    <t>Deborah Kara Unger</t>
  </si>
  <si>
    <t>Joan Allen</t>
  </si>
  <si>
    <t>Stephen Kay</t>
  </si>
  <si>
    <t>Mimi Leder</t>
  </si>
  <si>
    <t>Olivia Williams</t>
  </si>
  <si>
    <t>David Mamet</t>
  </si>
  <si>
    <t>Isabelle Huppert</t>
  </si>
  <si>
    <t>Roger Spottiswoode</t>
  </si>
  <si>
    <t>Hector Elizondo</t>
  </si>
  <si>
    <t>James Toback</t>
  </si>
  <si>
    <t>Marley Shelton</t>
  </si>
  <si>
    <t>Ronny Yu</t>
  </si>
  <si>
    <t>Steven Zaillian</t>
  </si>
  <si>
    <t>Gary Cole</t>
  </si>
  <si>
    <t>Sam Miller</t>
  </si>
  <si>
    <t>Eric Darnell</t>
  </si>
  <si>
    <t>Adam Goldberg</t>
  </si>
  <si>
    <t>Sanaa Lathan</t>
  </si>
  <si>
    <t>Stephen Norrington</t>
  </si>
  <si>
    <t>Vincent Gallo</t>
  </si>
  <si>
    <t>Ethan Embry</t>
  </si>
  <si>
    <t>Harry Elfont</t>
  </si>
  <si>
    <t>Portuguese</t>
  </si>
  <si>
    <t>Walter Salles</t>
  </si>
  <si>
    <t>Taylor Negron</t>
  </si>
  <si>
    <t>Janeane Garofalo</t>
  </si>
  <si>
    <t>David Dobkin</t>
  </si>
  <si>
    <t>Rufus Sewell</t>
  </si>
  <si>
    <t>Alyson Hannigan</t>
  </si>
  <si>
    <t>Djimon Hounsou</t>
  </si>
  <si>
    <t>Betty Thomas</t>
  </si>
  <si>
    <t>Shekhar Kapur</t>
  </si>
  <si>
    <t>Andy Tennant</t>
  </si>
  <si>
    <t>Bill Condon</t>
  </si>
  <si>
    <t>Dave Chappelle</t>
  </si>
  <si>
    <t>Tamra Davis</t>
  </si>
  <si>
    <t>Dean Parisot</t>
  </si>
  <si>
    <t>Kevin Rodney Sullivan</t>
  </si>
  <si>
    <t>Danny Cannon</t>
  </si>
  <si>
    <t>Paul Sorvino</t>
  </si>
  <si>
    <t>Mexico</t>
  </si>
  <si>
    <t>Jet Li</t>
  </si>
  <si>
    <t>Richard LaGravenese</t>
  </si>
  <si>
    <t>Jason Statham</t>
  </si>
  <si>
    <t>Guy Ritchie</t>
  </si>
  <si>
    <t>Paul Walker</t>
  </si>
  <si>
    <t>Charlize Theron</t>
  </si>
  <si>
    <t>Brad Anderson</t>
  </si>
  <si>
    <t>Carl Franklin</t>
  </si>
  <si>
    <t>Mark Margolis</t>
  </si>
  <si>
    <t>Darren Aronofsky</t>
  </si>
  <si>
    <t>Goran Visnjic</t>
  </si>
  <si>
    <t>John Dahl</t>
  </si>
  <si>
    <t>Moritz Bleibtreu</t>
  </si>
  <si>
    <t>Tom Tykwer</t>
  </si>
  <si>
    <t>John Hamburg</t>
  </si>
  <si>
    <t>John Madden</t>
  </si>
  <si>
    <t>Mark Steven Johnson</t>
  </si>
  <si>
    <t>Peter Howitt</t>
  </si>
  <si>
    <t>Connie Nielsen</t>
  </si>
  <si>
    <t>Peter Coyote</t>
  </si>
  <si>
    <t>Spain</t>
  </si>
  <si>
    <t>MÃ­a Maestro</t>
  </si>
  <si>
    <t>Bokeem Woodbine</t>
  </si>
  <si>
    <t>Danish</t>
  </si>
  <si>
    <t>Thomas Vinterberg</t>
  </si>
  <si>
    <t>Jordana Brewster</t>
  </si>
  <si>
    <t>Scarlett Johansson</t>
  </si>
  <si>
    <t>Randall Wallace</t>
  </si>
  <si>
    <t>Liam Aiken</t>
  </si>
  <si>
    <t>Nicholas Hytner</t>
  </si>
  <si>
    <t>Martin Short</t>
  </si>
  <si>
    <t>Antoine Fuqua</t>
  </si>
  <si>
    <t>Elizabeth Daily</t>
  </si>
  <si>
    <t>Nick Stahl</t>
  </si>
  <si>
    <t>Terrence Malick</t>
  </si>
  <si>
    <t>Natascha McElhone</t>
  </si>
  <si>
    <t>Frank Coraci</t>
  </si>
  <si>
    <t>Sarah Silverman</t>
  </si>
  <si>
    <t>Jamie Blanks</t>
  </si>
  <si>
    <t>Peter Berg</t>
  </si>
  <si>
    <t>James Nesbitt</t>
  </si>
  <si>
    <t>Kirk Jones</t>
  </si>
  <si>
    <t>Billy Burke</t>
  </si>
  <si>
    <t>LL Cool J</t>
  </si>
  <si>
    <t>Daisy von Scherler Mayer</t>
  </si>
  <si>
    <t>Nora Ephron</t>
  </si>
  <si>
    <t>Jake Kasdan</t>
  </si>
  <si>
    <t>Gil Junger</t>
  </si>
  <si>
    <t>Bruce McGill</t>
  </si>
  <si>
    <t>Sam Mendes</t>
  </si>
  <si>
    <t>Paul Weitz</t>
  </si>
  <si>
    <t>Oliver Parker</t>
  </si>
  <si>
    <t>Emily Watson</t>
  </si>
  <si>
    <t>Wayne Wang</t>
  </si>
  <si>
    <t>Mark Pellington</t>
  </si>
  <si>
    <t>Spike Jonze</t>
  </si>
  <si>
    <t>Kimberly Peirce</t>
  </si>
  <si>
    <t>Jamie Babbit</t>
  </si>
  <si>
    <t>David Paymer</t>
  </si>
  <si>
    <t>Meat Loaf</t>
  </si>
  <si>
    <t>Sarah Michelle Gellar</t>
  </si>
  <si>
    <t>Roger Kumble</t>
  </si>
  <si>
    <t>Rod Lurie</t>
  </si>
  <si>
    <t>Amy Poehler</t>
  </si>
  <si>
    <t>Mike Mitchell</t>
  </si>
  <si>
    <t>Ryan Reynolds</t>
  </si>
  <si>
    <t>Samantha Morton</t>
  </si>
  <si>
    <t>John Schultz</t>
  </si>
  <si>
    <t>Archie Panjabi</t>
  </si>
  <si>
    <t>Alexander Payne</t>
  </si>
  <si>
    <t>David Cronenberg</t>
  </si>
  <si>
    <t>Eddie Griffin</t>
  </si>
  <si>
    <t>Sarah Polley</t>
  </si>
  <si>
    <t>Barry Corbin</t>
  </si>
  <si>
    <t>William Malone</t>
  </si>
  <si>
    <t>Danny Dyer</t>
  </si>
  <si>
    <t>Michael Rymer</t>
  </si>
  <si>
    <t>Julie Benz</t>
  </si>
  <si>
    <t>Billy Crudup</t>
  </si>
  <si>
    <t>Jason Alexander</t>
  </si>
  <si>
    <t>Ivana Milicevic</t>
  </si>
  <si>
    <t>Patton Oswalt</t>
  </si>
  <si>
    <t>Luis Mandoki</t>
  </si>
  <si>
    <t>Zooey Deschanel</t>
  </si>
  <si>
    <t>Josh Charles</t>
  </si>
  <si>
    <t>Tim Hill</t>
  </si>
  <si>
    <t>Roger Michell</t>
  </si>
  <si>
    <t>Michael Corrente</t>
  </si>
  <si>
    <t>Brian Helgeland</t>
  </si>
  <si>
    <t>Czech Republic</t>
  </si>
  <si>
    <t>Jeremy Davies</t>
  </si>
  <si>
    <t>Robert Iscove</t>
  </si>
  <si>
    <t>Rick Yune</t>
  </si>
  <si>
    <t>David Koepp</t>
  </si>
  <si>
    <t>Rob Minkoff</t>
  </si>
  <si>
    <t>Bruce McCulloch</t>
  </si>
  <si>
    <t>Tony Curran</t>
  </si>
  <si>
    <t>Eric Dane</t>
  </si>
  <si>
    <t>Malcolm D. Lee</t>
  </si>
  <si>
    <t>Craig Ferguson</t>
  </si>
  <si>
    <t>Kevin Allen</t>
  </si>
  <si>
    <t>Stephen Rea</t>
  </si>
  <si>
    <t>Vin Diesel</t>
  </si>
  <si>
    <t>Brad Bird</t>
  </si>
  <si>
    <t>Roman Polanski</t>
  </si>
  <si>
    <t>Oliver Hudson</t>
  </si>
  <si>
    <t>M. Night Shyamalan</t>
  </si>
  <si>
    <t>Sissy Spacek</t>
  </si>
  <si>
    <t>Sofia Coppola</t>
  </si>
  <si>
    <t>Rick Famuyiwa</t>
  </si>
  <si>
    <t>Judy Greer</t>
  </si>
  <si>
    <t>Matthew Perry</t>
  </si>
  <si>
    <t>Mike Leigh</t>
  </si>
  <si>
    <t>Gavin O'Connor</t>
  </si>
  <si>
    <t>Michael Polish</t>
  </si>
  <si>
    <t>Brian Robbins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</si>
  <si>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</si>
  <si>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</si>
  <si>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</si>
  <si>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</si>
  <si>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</si>
  <si>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</si>
  <si>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</si>
  <si>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</si>
  <si>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</si>
  <si>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</si>
  <si>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</si>
  <si>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</si>
  <si>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</si>
  <si>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</si>
  <si>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</si>
  <si>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</si>
  <si>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</si>
  <si>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</si>
  <si>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</si>
  <si>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</si>
  <si>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</si>
  <si>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</si>
  <si>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</si>
  <si>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</si>
  <si>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</si>
  <si>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</si>
  <si>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</si>
  <si>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</si>
  <si>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</si>
  <si>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</si>
  <si>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</si>
  <si>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</si>
  <si>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</si>
  <si>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</si>
  <si>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</si>
  <si>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</si>
  <si>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</si>
  <si>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</si>
  <si>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</si>
  <si>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</si>
  <si>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</si>
  <si>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</si>
  <si>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</si>
  <si>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</si>
  <si>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</si>
  <si>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</si>
  <si>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</si>
  <si>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</si>
  <si>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</si>
  <si>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</si>
  <si>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</si>
  <si>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</si>
  <si>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</si>
  <si>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</si>
  <si>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</si>
  <si>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</si>
  <si>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</si>
  <si>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</si>
  <si>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</si>
  <si>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</si>
  <si>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</si>
  <si>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</si>
  <si>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</si>
  <si>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</si>
  <si>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</si>
  <si>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</si>
  <si>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</si>
  <si>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</si>
  <si>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</si>
  <si>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</si>
  <si>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</si>
  <si>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</si>
  <si>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</si>
  <si>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</si>
  <si>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</si>
  <si>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</si>
  <si>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</si>
  <si>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</si>
  <si>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</si>
  <si>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</si>
  <si>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</si>
  <si>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</si>
  <si>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</si>
  <si>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</si>
  <si>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</si>
  <si>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</si>
  <si>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</si>
  <si>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</si>
  <si>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</si>
  <si>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</si>
  <si>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</si>
  <si>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</si>
  <si>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</si>
  <si>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</si>
  <si>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</si>
  <si>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</si>
  <si>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</si>
  <si>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</si>
  <si>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</si>
  <si>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</si>
  <si>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</si>
  <si>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</si>
  <si>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</si>
  <si>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</si>
  <si>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</si>
  <si>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</si>
  <si>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</si>
  <si>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</si>
  <si>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</si>
  <si>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</si>
  <si>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</si>
  <si>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</si>
  <si>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</si>
  <si>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</si>
  <si>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</si>
  <si>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</si>
  <si>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</si>
  <si>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</si>
  <si>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</si>
  <si>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</si>
  <si>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</si>
  <si>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</si>
  <si>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</si>
  <si>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</si>
  <si>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</si>
  <si>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</si>
  <si>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</si>
  <si>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</si>
  <si>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</si>
  <si>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</si>
  <si>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</si>
  <si>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</si>
  <si>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</si>
  <si>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</si>
  <si>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</si>
  <si>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</si>
  <si>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</si>
  <si>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</si>
  <si>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</si>
  <si>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</si>
  <si>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</si>
  <si>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</si>
  <si>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</si>
  <si>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</si>
  <si>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</si>
  <si>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</si>
  <si>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</si>
  <si>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</si>
  <si>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</si>
  <si>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</si>
  <si>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</si>
  <si>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</si>
  <si>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</si>
  <si>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</si>
  <si>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</si>
  <si>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</si>
  <si>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</si>
  <si>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</si>
  <si>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</si>
  <si>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</si>
  <si>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</si>
  <si>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</si>
  <si>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</si>
  <si>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</si>
  <si>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</si>
  <si>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</si>
  <si>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</si>
  <si>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</si>
  <si>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</si>
  <si>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</si>
  <si>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</si>
  <si>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</si>
  <si>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</si>
  <si>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</si>
  <si>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</si>
  <si>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</si>
  <si>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</si>
  <si>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</si>
  <si>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</si>
  <si>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</si>
  <si>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</si>
  <si>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</si>
  <si>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</si>
  <si>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</si>
  <si>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</si>
  <si>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</si>
  <si>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</si>
  <si>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</si>
  <si>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</si>
  <si>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</si>
  <si>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</si>
  <si>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</si>
  <si>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</si>
  <si>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</si>
  <si>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</si>
  <si>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</si>
  <si>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</si>
  <si>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</si>
  <si>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</si>
  <si>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</si>
  <si>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</si>
  <si>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</si>
  <si>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</si>
  <si>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</si>
  <si>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</si>
  <si>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</si>
  <si>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</si>
  <si>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</si>
  <si>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</si>
  <si>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</si>
  <si>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</si>
  <si>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</si>
  <si>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</si>
  <si>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</si>
  <si>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</si>
  <si>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</si>
  <si>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</si>
  <si>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</si>
  <si>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</si>
  <si>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</si>
  <si>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</si>
  <si>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</si>
  <si>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</si>
  <si>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</si>
  <si>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</si>
  <si>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</si>
  <si>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</si>
  <si>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</si>
  <si>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</si>
  <si>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</si>
  <si>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</si>
  <si>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</si>
  <si>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</si>
  <si>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</si>
  <si>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</si>
  <si>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</si>
  <si>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</si>
  <si>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</si>
  <si>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</si>
  <si>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</si>
  <si>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</si>
  <si>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</si>
  <si>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</si>
  <si>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</si>
  <si>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</si>
  <si>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</si>
  <si>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</si>
  <si>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</si>
  <si>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</si>
  <si>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</si>
  <si>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</si>
  <si>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</si>
  <si>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</si>
  <si>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</si>
  <si>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</si>
  <si>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</si>
  <si>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</si>
  <si>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</si>
  <si>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</si>
  <si>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</si>
  <si>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</si>
  <si>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</si>
  <si>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</si>
  <si>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</si>
  <si>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</si>
  <si>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</si>
  <si>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</si>
  <si>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</si>
  <si>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</si>
  <si>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</si>
  <si>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</si>
  <si>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</si>
  <si>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</si>
  <si>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</si>
  <si>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</si>
  <si>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</si>
  <si>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</si>
  <si>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</si>
  <si>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</si>
  <si>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</si>
  <si>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</si>
  <si>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</si>
  <si>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</si>
  <si>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</si>
  <si>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</si>
  <si>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</si>
  <si>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</si>
  <si>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</si>
  <si>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</si>
  <si>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</si>
  <si>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</si>
  <si>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</si>
  <si>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</si>
  <si>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</si>
  <si>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</si>
  <si>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</si>
  <si>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</si>
  <si>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</si>
  <si>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</si>
  <si>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</si>
  <si>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</si>
  <si>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</si>
  <si>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</si>
  <si>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</si>
  <si>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</si>
  <si>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</si>
  <si>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</si>
  <si>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</si>
  <si>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</si>
  <si>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</si>
  <si>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</si>
  <si>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</si>
  <si>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</si>
  <si>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</si>
  <si>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</si>
  <si>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</si>
  <si>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</si>
  <si>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</si>
  <si>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</si>
  <si>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</si>
  <si>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</si>
  <si>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</si>
  <si>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</si>
  <si>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</si>
  <si>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</si>
  <si>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</si>
  <si>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</si>
  <si>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</si>
  <si>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</si>
  <si>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</si>
  <si>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</si>
  <si>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</si>
  <si>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</si>
  <si>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</si>
  <si>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</si>
  <si>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</si>
  <si>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</si>
  <si>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</si>
  <si>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</si>
  <si>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</si>
  <si>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</si>
  <si>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</si>
  <si>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</si>
  <si>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</si>
  <si>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</si>
  <si>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</si>
  <si>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</si>
  <si>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</si>
  <si>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</si>
  <si>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</si>
  <si>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</si>
  <si>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</si>
  <si>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</si>
  <si>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</si>
  <si>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</si>
  <si>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</si>
  <si>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</si>
  <si>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</si>
  <si>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</si>
  <si>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</si>
  <si>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</si>
  <si>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</si>
  <si>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</si>
  <si>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</si>
  <si>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</si>
  <si>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</si>
  <si>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</si>
  <si>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</si>
  <si>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</si>
  <si>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</si>
  <si>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</si>
  <si>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</si>
  <si>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</si>
  <si>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</si>
  <si>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</si>
  <si>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</si>
  <si>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</si>
  <si>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</si>
  <si>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</si>
  <si>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</si>
  <si>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</si>
  <si>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</si>
  <si>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</si>
  <si>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</si>
  <si>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</si>
  <si>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</si>
  <si>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</si>
  <si>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</si>
  <si>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</si>
  <si>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</si>
  <si>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</si>
  <si>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</si>
  <si>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</si>
  <si>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</si>
  <si>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</si>
  <si>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</si>
  <si>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</si>
  <si>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</si>
  <si>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</si>
  <si>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</si>
  <si>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</si>
  <si>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</si>
  <si>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</si>
  <si>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</si>
  <si>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</si>
  <si>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</si>
  <si>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</si>
  <si>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</si>
  <si>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</si>
  <si>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</si>
  <si>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</si>
  <si>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</si>
  <si>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</si>
  <si>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</si>
  <si>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</si>
  <si>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</si>
  <si>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</si>
  <si>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</si>
  <si>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</si>
  <si>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</si>
  <si>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</si>
  <si>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</si>
  <si>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</si>
  <si>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</si>
  <si>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</si>
  <si>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</si>
  <si>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</si>
  <si>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</si>
  <si>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</si>
  <si>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</si>
  <si>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</si>
  <si>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</si>
  <si>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</si>
  <si>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</si>
  <si>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</si>
  <si>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</si>
  <si>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</si>
  <si>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</si>
  <si>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</si>
  <si>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</si>
  <si>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</si>
  <si>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</si>
  <si>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</si>
  <si>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</si>
  <si>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</si>
  <si>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</si>
  <si>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</si>
  <si>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</si>
  <si>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</si>
  <si>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</si>
  <si>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</si>
  <si>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</si>
  <si>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</si>
  <si>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</si>
  <si>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</si>
  <si>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</si>
  <si>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</si>
  <si>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</si>
  <si>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</si>
  <si>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</si>
  <si>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</si>
  <si>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</si>
  <si>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</si>
  <si>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</si>
  <si>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</si>
  <si>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</si>
  <si>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</si>
  <si>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</si>
  <si>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</si>
  <si>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</si>
  <si>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</si>
  <si>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</si>
  <si>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</si>
  <si>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</si>
  <si>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</si>
  <si>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</si>
  <si>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</si>
  <si>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</si>
  <si>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</si>
  <si>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</si>
  <si>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</si>
  <si>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</si>
  <si>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</si>
  <si>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</si>
  <si>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</si>
  <si>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</si>
  <si>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</si>
  <si>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</si>
  <si>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</si>
  <si>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</si>
  <si>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</si>
  <si>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</si>
  <si>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</si>
  <si>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</si>
  <si>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</si>
  <si>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</si>
  <si>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</si>
  <si>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</si>
  <si>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</si>
  <si>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</si>
  <si>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</si>
  <si>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</si>
  <si>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</si>
  <si>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</si>
  <si>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</si>
  <si>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</si>
  <si>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</si>
  <si>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</si>
  <si>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</si>
  <si>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</si>
  <si>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</si>
  <si>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</si>
  <si>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</si>
  <si>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</si>
  <si>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</si>
  <si>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</si>
  <si>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</si>
  <si>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</si>
  <si>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</si>
  <si>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</si>
  <si>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</si>
  <si>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</si>
  <si>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</si>
  <si>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</si>
  <si>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</si>
  <si>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</si>
  <si>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</si>
  <si>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</si>
  <si>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</si>
  <si>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</si>
  <si>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</si>
  <si>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</si>
  <si>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</si>
  <si>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</si>
  <si>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</si>
  <si>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</si>
  <si>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</si>
  <si>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</si>
  <si>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</si>
  <si>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</si>
  <si>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</si>
  <si>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</si>
  <si>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</si>
  <si>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</si>
  <si>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</si>
  <si>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</si>
  <si>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</si>
  <si>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</si>
  <si>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</si>
  <si>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</si>
  <si>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</si>
  <si>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</si>
  <si>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</si>
  <si>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</si>
  <si>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</si>
  <si>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</si>
  <si>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</si>
  <si>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</si>
  <si>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</si>
  <si>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</si>
  <si>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</si>
  <si>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</si>
  <si>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</si>
  <si>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</si>
  <si>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</si>
  <si>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</si>
  <si>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</si>
  <si>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</si>
  <si>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</si>
  <si>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</si>
  <si>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</si>
  <si>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</si>
  <si>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</si>
  <si>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</si>
  <si>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</si>
  <si>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</si>
  <si>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</si>
  <si>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</si>
  <si>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</si>
  <si>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</si>
  <si>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</si>
  <si>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</si>
  <si>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</si>
  <si>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</si>
  <si>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</si>
  <si>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</si>
  <si>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</si>
  <si>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</si>
  <si>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</si>
  <si>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</si>
  <si>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</si>
  <si>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</si>
  <si>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</si>
  <si>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</si>
  <si>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</si>
  <si>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</si>
  <si>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</si>
  <si>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</si>
  <si>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</si>
  <si>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</si>
  <si>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</si>
  <si>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</si>
  <si>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</si>
  <si>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</si>
  <si>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</si>
  <si>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</si>
  <si>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</si>
  <si>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</si>
  <si>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</si>
  <si>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</si>
  <si>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</si>
  <si>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</si>
  <si>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</si>
  <si>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</si>
  <si>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</si>
  <si>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</si>
  <si>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</si>
  <si>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</si>
  <si>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</si>
  <si>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</si>
  <si>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</si>
  <si>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</si>
  <si>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</si>
  <si>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</si>
  <si>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</si>
  <si>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</si>
  <si>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</si>
  <si>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</si>
  <si>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</si>
  <si>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</si>
  <si>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</si>
  <si>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</si>
  <si>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</si>
  <si>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</si>
  <si>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</si>
  <si>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</si>
  <si>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</si>
  <si>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</si>
  <si>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</si>
  <si>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</si>
  <si>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</si>
  <si>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</si>
  <si>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</si>
  <si>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</si>
  <si>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</si>
  <si>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</si>
  <si>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</si>
  <si>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</si>
  <si>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</si>
  <si>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</si>
  <si>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</si>
  <si>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</si>
  <si>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</si>
  <si>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</si>
  <si>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</si>
  <si>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</si>
  <si>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</si>
  <si>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</si>
  <si>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</si>
  <si>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</si>
  <si>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</si>
  <si>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</si>
  <si>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</si>
  <si>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</si>
  <si>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</si>
  <si>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</si>
  <si>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</si>
  <si>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</si>
  <si>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</si>
  <si>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</si>
  <si>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</si>
  <si>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</si>
  <si>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</si>
  <si>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</si>
  <si>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</si>
  <si>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</si>
  <si>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</si>
  <si>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</si>
  <si>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</si>
  <si>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</si>
  <si>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</si>
  <si>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</si>
  <si>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</si>
  <si>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</si>
  <si>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</si>
  <si>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</si>
  <si>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</si>
  <si>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</si>
  <si>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</si>
  <si>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</si>
  <si>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</si>
  <si>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</si>
  <si>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</si>
  <si>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</si>
  <si>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</si>
  <si>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</si>
  <si>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</si>
  <si>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</si>
  <si>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</si>
  <si>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</si>
  <si>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</si>
  <si>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</si>
  <si>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</si>
  <si>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</si>
  <si>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</si>
  <si>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</si>
  <si>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</si>
  <si>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</si>
  <si>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</si>
  <si>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</si>
  <si>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</si>
  <si>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</si>
  <si>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</si>
  <si>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</si>
  <si>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</si>
  <si>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</si>
  <si>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</si>
  <si>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</si>
  <si>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</si>
  <si>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</si>
  <si>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</si>
  <si>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</si>
  <si>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</si>
  <si>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</si>
  <si>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</si>
  <si>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</si>
  <si>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</si>
  <si>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</si>
  <si>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</si>
  <si>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</si>
  <si>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</si>
  <si>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</si>
  <si>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</si>
  <si>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</si>
  <si>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</si>
  <si>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</si>
  <si>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</si>
  <si>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</si>
  <si>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</si>
  <si>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</si>
  <si>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</si>
  <si>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</si>
  <si>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</si>
  <si>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</si>
  <si>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</si>
  <si>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</si>
  <si>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</si>
  <si>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</si>
  <si>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</si>
  <si>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</si>
  <si>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</si>
  <si>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</si>
  <si>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</si>
  <si>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</si>
  <si>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</si>
  <si>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</si>
  <si>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</si>
  <si>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</si>
  <si>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</si>
  <si>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</si>
  <si>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</si>
  <si>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</si>
  <si>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</si>
  <si>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</si>
  <si>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</si>
  <si>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</si>
  <si>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</si>
  <si>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</si>
  <si>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</si>
  <si>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</si>
  <si>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</si>
  <si>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</si>
  <si>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</si>
  <si>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</si>
  <si>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</si>
  <si>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</si>
  <si>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</si>
  <si>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</si>
  <si>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</si>
  <si>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</si>
  <si>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</si>
  <si>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</si>
  <si>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</si>
  <si>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</si>
  <si>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</si>
  <si>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</si>
  <si>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</si>
  <si>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</si>
  <si>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</si>
  <si>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</si>
  <si>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</si>
  <si>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</si>
  <si>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</si>
  <si>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</si>
  <si>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</si>
  <si>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</si>
  <si>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</si>
  <si>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</si>
  <si>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</si>
  <si>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</si>
  <si>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</si>
  <si>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</si>
  <si>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</si>
  <si>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</si>
  <si>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</si>
  <si>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</si>
  <si>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</si>
  <si>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</si>
  <si>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</si>
  <si>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</si>
  <si>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</si>
  <si>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</si>
  <si>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</si>
  <si>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</si>
  <si>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</si>
  <si>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</si>
  <si>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</si>
  <si>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</si>
  <si>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</si>
  <si>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</si>
  <si>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</si>
  <si>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</si>
  <si>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</si>
  <si>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</si>
  <si>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</si>
  <si>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</si>
  <si>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</si>
  <si>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</si>
  <si>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</si>
  <si>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</si>
  <si>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</si>
  <si>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</si>
  <si>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</si>
  <si>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</si>
  <si>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</si>
  <si>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</si>
  <si>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</si>
  <si>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</si>
  <si>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</si>
  <si>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</si>
  <si>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</si>
  <si>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</si>
  <si>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</si>
  <si>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</si>
  <si>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</si>
  <si>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</si>
  <si>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</si>
  <si>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</si>
  <si>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</si>
  <si>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</si>
  <si>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</si>
  <si>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</si>
  <si>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</si>
  <si>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</si>
  <si>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</si>
  <si>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</si>
  <si>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</si>
  <si>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</si>
  <si>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</si>
  <si>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</si>
  <si>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</si>
  <si>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</si>
  <si>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</si>
  <si>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</si>
  <si>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</si>
  <si>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</si>
  <si>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</si>
  <si>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</si>
  <si>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</si>
  <si>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</si>
  <si>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</si>
  <si>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</si>
  <si>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</si>
  <si>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</si>
  <si>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</si>
  <si>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</si>
  <si>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</si>
  <si>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</si>
  <si>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</si>
  <si>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</si>
  <si>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</si>
  <si>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</si>
  <si>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</si>
  <si>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</si>
  <si>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</si>
  <si>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</si>
  <si>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</si>
  <si>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</si>
  <si>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</si>
  <si>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</si>
  <si>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</si>
  <si>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</si>
  <si>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</si>
  <si>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</si>
  <si>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</si>
  <si>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</si>
  <si>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</si>
  <si>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</si>
  <si>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</si>
  <si>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</si>
  <si>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</si>
  <si>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</si>
  <si>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</si>
  <si>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</si>
  <si>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</si>
  <si>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</si>
  <si>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</si>
  <si>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</si>
  <si>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</si>
  <si>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</si>
  <si>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</si>
  <si>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</si>
  <si>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</si>
  <si>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</si>
  <si>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</si>
  <si>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</si>
  <si>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</si>
  <si>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</si>
  <si>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</si>
  <si>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</si>
  <si>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</si>
  <si>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</si>
  <si>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</si>
  <si>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</si>
  <si>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</si>
  <si>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</si>
  <si>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</si>
  <si>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</si>
  <si>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</si>
  <si>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</si>
  <si>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</si>
  <si>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</si>
  <si>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</si>
  <si>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</si>
  <si>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</si>
  <si>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</si>
  <si>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</si>
  <si>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</si>
  <si>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</si>
  <si>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</si>
  <si>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</si>
  <si>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</si>
  <si>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</si>
  <si>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</si>
  <si>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</si>
  <si>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</si>
  <si>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</si>
  <si>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</si>
  <si>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</si>
  <si>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</si>
  <si>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</si>
  <si>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</si>
  <si>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</si>
  <si>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</si>
  <si>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</si>
  <si>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</si>
  <si>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</si>
  <si>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</si>
  <si>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</si>
  <si>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</si>
  <si>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</si>
  <si>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</si>
  <si>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</si>
  <si>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</si>
  <si>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</si>
  <si>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</si>
  <si>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</si>
  <si>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</si>
  <si>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</si>
  <si>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</si>
  <si>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</si>
  <si>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</si>
  <si>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</si>
  <si>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</si>
  <si>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</si>
  <si>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</si>
  <si>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</si>
  <si>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</si>
  <si>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</si>
  <si>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</si>
  <si>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</si>
  <si>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</si>
  <si>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</si>
  <si>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</si>
  <si>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</si>
  <si>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</si>
  <si>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</si>
  <si>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</si>
  <si>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</si>
  <si>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</si>
  <si>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</si>
  <si>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</si>
  <si>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</si>
  <si>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</si>
  <si>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</si>
  <si>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</si>
  <si>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</si>
  <si>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</si>
  <si>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</si>
  <si>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</si>
  <si>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</si>
  <si>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</si>
  <si>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</si>
  <si>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</si>
  <si>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</si>
  <si>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</si>
  <si>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</si>
  <si>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</si>
  <si>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</si>
  <si>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</si>
  <si>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</si>
  <si>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</si>
  <si>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</si>
  <si>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</si>
  <si>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</si>
  <si>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</si>
  <si>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</si>
  <si>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</si>
  <si>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</si>
  <si>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</si>
  <si>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</si>
  <si>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</si>
  <si>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</si>
  <si>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</si>
  <si>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</si>
  <si>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</si>
  <si>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</si>
  <si>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</si>
  <si>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</si>
  <si>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</si>
  <si>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</si>
  <si>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</si>
  <si>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</si>
  <si>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</si>
  <si>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</si>
  <si>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</si>
  <si>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</si>
  <si>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</si>
  <si>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</si>
  <si>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</si>
  <si>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</si>
  <si>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</si>
  <si>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</si>
  <si>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</si>
  <si>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</si>
  <si>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</si>
  <si>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</si>
  <si>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</si>
  <si>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</si>
  <si>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</si>
  <si>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</si>
  <si>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</si>
  <si>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</si>
  <si>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</si>
  <si>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</si>
  <si>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</si>
  <si>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</si>
  <si>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</si>
  <si>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</si>
  <si>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</si>
  <si>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</si>
  <si>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</si>
  <si>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</si>
  <si>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</si>
  <si>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</si>
  <si>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</si>
  <si>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</si>
  <si>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</si>
  <si>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</si>
  <si>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</si>
  <si>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</si>
  <si>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</si>
  <si>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</si>
  <si>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</si>
  <si>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</si>
  <si>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</si>
  <si>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</si>
  <si>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</si>
  <si>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</si>
  <si>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</si>
  <si>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</si>
  <si>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</si>
  <si>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</si>
  <si>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</si>
  <si>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</si>
  <si>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</si>
  <si>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</si>
  <si>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</si>
  <si>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</si>
  <si>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</si>
  <si>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</si>
  <si>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</si>
  <si>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</si>
  <si>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</si>
  <si>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</si>
  <si>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</si>
  <si>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</si>
  <si>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</si>
  <si>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</si>
  <si>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</si>
  <si>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</si>
  <si>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</si>
  <si>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</si>
  <si>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</si>
  <si>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</si>
  <si>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</si>
  <si>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</si>
  <si>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</si>
  <si>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</si>
  <si>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</si>
  <si>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</si>
  <si>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</si>
  <si>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</si>
  <si>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</si>
  <si>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</si>
  <si>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</si>
  <si>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</si>
  <si>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</si>
  <si>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</si>
  <si>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</si>
  <si>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</si>
  <si>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</si>
  <si>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</si>
  <si>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</si>
  <si>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</si>
  <si>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</si>
  <si>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</si>
  <si>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</si>
  <si>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</si>
  <si>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</si>
  <si>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</si>
  <si>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</si>
  <si>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</si>
  <si>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</si>
  <si>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</si>
  <si>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</si>
  <si>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</si>
  <si>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</si>
  <si>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</si>
  <si>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</si>
  <si>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</si>
  <si>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</si>
  <si>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</si>
  <si>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</si>
  <si>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</si>
  <si>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</si>
  <si>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</si>
  <si>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</si>
  <si>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</si>
  <si>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</si>
  <si>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</si>
  <si>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</si>
  <si>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</si>
  <si>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</si>
  <si>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</si>
  <si>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</si>
  <si>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</si>
  <si>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</si>
  <si>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</si>
  <si>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</si>
  <si>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</si>
  <si>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</si>
  <si>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</si>
  <si>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</si>
  <si>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</si>
  <si>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</si>
  <si>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</si>
  <si>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</si>
  <si>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</si>
  <si>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</si>
  <si>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</si>
  <si>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</si>
  <si>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</si>
  <si>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</si>
  <si>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</si>
  <si>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</si>
  <si>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</si>
  <si>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</si>
  <si>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</si>
  <si>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</si>
  <si>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</si>
  <si>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</si>
  <si>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</si>
  <si>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</si>
  <si>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</si>
  <si>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</si>
  <si>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</si>
  <si>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</si>
  <si>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</si>
  <si>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</si>
  <si>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</si>
  <si>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</si>
  <si>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</si>
  <si>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</si>
  <si>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</si>
  <si>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</si>
  <si>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</si>
  <si>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</si>
  <si>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</si>
  <si>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</si>
  <si>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</si>
  <si>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</si>
  <si>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</si>
  <si>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</si>
  <si>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</si>
  <si>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</si>
  <si>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</si>
  <si>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</si>
  <si>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</si>
  <si>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</si>
  <si>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</si>
  <si>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</si>
  <si>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</si>
  <si>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</si>
  <si>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</si>
  <si>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</si>
  <si>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</si>
  <si>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</si>
  <si>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</si>
  <si>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</si>
  <si>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</si>
  <si>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</si>
  <si>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</si>
  <si>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</si>
  <si>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</si>
  <si>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</si>
  <si>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</si>
  <si>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</si>
  <si>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</si>
  <si>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</si>
  <si>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</si>
  <si>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</si>
  <si>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</si>
  <si>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</si>
  <si>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</si>
  <si>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</si>
  <si>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</si>
  <si>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</si>
  <si>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</si>
  <si>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</si>
  <si>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</si>
  <si>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</si>
  <si>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</si>
  <si>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</si>
  <si>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</si>
  <si>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</si>
  <si>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</si>
  <si>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</si>
  <si>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</si>
  <si>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</si>
  <si>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</si>
  <si>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</si>
  <si>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</si>
  <si>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</si>
  <si>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</si>
  <si>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</si>
  <si>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</si>
  <si>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</si>
  <si>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</si>
  <si>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</si>
  <si>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</si>
  <si>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</si>
  <si>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</si>
  <si>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</si>
  <si>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</si>
  <si>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</si>
  <si>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</si>
  <si>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</si>
  <si>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</si>
  <si>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</si>
  <si>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</si>
  <si>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</si>
  <si>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</si>
  <si>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</si>
  <si>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</si>
  <si>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</si>
  <si>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</si>
  <si>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</si>
  <si>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</si>
  <si>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</si>
  <si>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</si>
  <si>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</si>
  <si>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</si>
  <si>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</si>
  <si>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</si>
  <si>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</si>
  <si>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</si>
  <si>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</si>
  <si>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</si>
  <si>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</si>
  <si>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</si>
  <si>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</si>
  <si>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</si>
  <si>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</si>
  <si>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</si>
  <si>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</si>
  <si>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</si>
  <si>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</si>
  <si>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</si>
  <si>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</si>
  <si>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</si>
  <si>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</si>
  <si>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</si>
  <si>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</si>
  <si>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</si>
  <si>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</si>
  <si>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</si>
  <si>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</si>
  <si>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</si>
  <si>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</si>
  <si>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</si>
  <si>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</si>
  <si>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</si>
  <si>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</si>
  <si>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</si>
  <si>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</si>
  <si>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</si>
  <si>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</si>
  <si>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</si>
  <si>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</si>
  <si>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</si>
  <si>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</si>
  <si>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</si>
  <si>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</si>
  <si>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</si>
  <si>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</si>
  <si>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</si>
  <si>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</si>
  <si>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</si>
  <si>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</si>
  <si>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</si>
  <si>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</si>
  <si>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</si>
  <si>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</si>
  <si>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</si>
  <si>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</si>
  <si>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</si>
  <si>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</si>
  <si>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</si>
  <si>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</si>
  <si>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</si>
  <si>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</si>
  <si>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</si>
  <si>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</si>
  <si>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</si>
  <si>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</si>
  <si>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</si>
  <si>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</si>
  <si>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</si>
  <si>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</si>
  <si>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</si>
  <si>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</si>
  <si>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</si>
  <si>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</si>
  <si>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</si>
  <si>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</si>
  <si>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</si>
  <si>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</si>
  <si>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</si>
  <si>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</si>
  <si>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</si>
  <si>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</si>
  <si>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</si>
  <si>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</si>
  <si>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</si>
  <si>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</si>
  <si>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</si>
  <si>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</si>
  <si>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</si>
  <si>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</si>
  <si>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</si>
  <si>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</si>
  <si>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</si>
  <si>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</si>
  <si>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</si>
  <si>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</si>
  <si>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</si>
  <si>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</si>
  <si>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</si>
  <si>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</si>
  <si>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</si>
  <si>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</si>
  <si>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</si>
  <si>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</si>
  <si>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</si>
  <si>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</si>
  <si>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</si>
  <si>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</si>
  <si>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</si>
  <si>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</si>
  <si>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</si>
  <si>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</si>
  <si>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</si>
  <si>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</si>
  <si>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</si>
  <si>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</si>
  <si>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</si>
  <si>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</si>
  <si>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</si>
  <si>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</si>
  <si>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</si>
  <si>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</si>
  <si>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</si>
  <si>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</si>
  <si>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</si>
  <si>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</si>
  <si>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</si>
  <si>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</si>
  <si>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</si>
  <si>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</si>
  <si>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</si>
  <si>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</si>
  <si>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</si>
  <si>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</si>
  <si>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</si>
  <si>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</si>
  <si>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</si>
  <si>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</si>
  <si>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</si>
  <si>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</si>
  <si>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</si>
  <si>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</si>
  <si>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</si>
  <si>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</si>
  <si>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</si>
  <si>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</si>
  <si>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</si>
  <si>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</si>
  <si>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</si>
  <si>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</si>
  <si>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</si>
  <si>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</si>
  <si>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</si>
  <si>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</si>
  <si>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</si>
  <si>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</si>
  <si>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</si>
  <si>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</si>
  <si>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</si>
  <si>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</si>
  <si>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</si>
  <si>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</si>
  <si>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</si>
  <si>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</si>
  <si>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</si>
  <si>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</si>
  <si>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</si>
  <si>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</si>
  <si>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</si>
  <si>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</si>
  <si>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</si>
  <si>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</si>
  <si>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</si>
  <si>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</si>
  <si>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</si>
  <si>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</si>
  <si>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</si>
  <si>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</si>
  <si>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</si>
  <si>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</si>
  <si>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</si>
  <si>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</si>
  <si>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</si>
  <si>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</si>
  <si>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</si>
  <si>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</si>
  <si>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</si>
  <si>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</si>
  <si>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</si>
  <si>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</si>
  <si>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</si>
  <si>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</si>
  <si>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</si>
  <si>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</si>
  <si>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</si>
  <si>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</si>
  <si>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</si>
  <si>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</si>
  <si>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</si>
  <si>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</si>
  <si>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</si>
  <si>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</si>
  <si>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</si>
  <si>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</si>
  <si>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</si>
  <si>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</si>
  <si>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</si>
  <si>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</si>
  <si>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</si>
  <si>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</si>
  <si>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</si>
  <si>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</si>
  <si>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</si>
  <si>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</si>
  <si>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</si>
  <si>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</si>
  <si>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</si>
  <si>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</si>
  <si>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</si>
  <si>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</si>
  <si>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</si>
  <si>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</si>
  <si>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</si>
  <si>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</si>
  <si>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</si>
  <si>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</si>
  <si>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</si>
  <si>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</si>
  <si>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</si>
  <si>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</si>
  <si>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</si>
  <si>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</si>
  <si>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</si>
  <si>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</si>
  <si>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</si>
  <si>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</si>
  <si>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</si>
  <si>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</si>
  <si>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</si>
  <si>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</si>
  <si>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</si>
  <si>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</si>
  <si>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</si>
  <si>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</si>
  <si>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</si>
  <si>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</si>
  <si>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</si>
  <si>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</si>
  <si>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</si>
  <si>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</si>
  <si>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</si>
  <si>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</si>
  <si>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</si>
  <si>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</si>
  <si>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</si>
  <si>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</si>
  <si>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</si>
  <si>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</si>
  <si>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</si>
  <si>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</si>
  <si>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</si>
  <si>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</si>
  <si>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</si>
  <si>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</si>
  <si>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</si>
  <si>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</si>
  <si>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</si>
  <si>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</si>
  <si>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</si>
  <si>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</si>
  <si>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</si>
  <si>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</si>
  <si>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</si>
  <si>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</si>
  <si>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</si>
  <si>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</si>
  <si>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</si>
  <si>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</si>
  <si>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</si>
  <si>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</si>
  <si>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</si>
  <si>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</si>
  <si>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</si>
  <si>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</si>
  <si>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</si>
  <si>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</si>
  <si>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</si>
  <si>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</si>
  <si>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</si>
  <si>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</si>
  <si>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</si>
  <si>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</si>
  <si>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</si>
  <si>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</si>
  <si>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</si>
  <si>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</si>
  <si>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</si>
  <si>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</si>
  <si>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</si>
  <si>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</si>
  <si>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</si>
  <si>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</si>
  <si>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</si>
  <si>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</si>
  <si>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</si>
  <si>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</si>
  <si>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</si>
  <si>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</si>
  <si>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</si>
  <si>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</si>
  <si>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</si>
  <si>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</si>
  <si>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</si>
  <si>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</si>
  <si>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</si>
  <si>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</si>
  <si>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</si>
  <si>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</si>
  <si>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</si>
  <si>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</si>
  <si>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</si>
  <si>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</si>
  <si>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</si>
  <si>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</si>
  <si>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</si>
  <si>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</si>
  <si>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</si>
  <si>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</si>
  <si>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</si>
  <si>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</si>
  <si>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</si>
  <si>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</si>
  <si>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</si>
  <si>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</si>
  <si>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</si>
  <si>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</si>
  <si>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</si>
  <si>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</si>
  <si>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</si>
  <si>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</si>
  <si>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</si>
  <si>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</si>
  <si>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</si>
  <si>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</si>
  <si>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</si>
  <si>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</si>
  <si>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</si>
  <si>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</si>
  <si>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</si>
  <si>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</si>
  <si>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</si>
  <si>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</si>
  <si>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</si>
  <si>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</si>
  <si>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</si>
  <si>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</si>
  <si>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</si>
  <si>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</si>
  <si>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</si>
  <si>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</si>
  <si>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</si>
  <si>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</si>
  <si>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</si>
  <si>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</si>
  <si>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</si>
  <si>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</si>
  <si>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</si>
  <si>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</si>
  <si>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</si>
  <si>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</si>
  <si>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</si>
  <si>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</si>
  <si>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</si>
  <si>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</si>
  <si>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</si>
  <si>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</si>
  <si>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</si>
  <si>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</si>
  <si>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</si>
  <si>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</si>
  <si>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</si>
  <si>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</si>
  <si>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</si>
  <si>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</si>
  <si>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</si>
  <si>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</si>
  <si>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</si>
  <si>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</si>
  <si>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</si>
  <si>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</si>
  <si>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</si>
  <si>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</si>
  <si>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</si>
  <si>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</si>
  <si>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</si>
  <si>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</si>
  <si>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</si>
  <si>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</si>
  <si>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</si>
  <si>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</si>
  <si>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</si>
  <si>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</si>
  <si>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</si>
  <si>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</si>
  <si>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</si>
  <si>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</si>
  <si>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</si>
  <si>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</si>
  <si>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</si>
  <si>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</si>
  <si>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</si>
  <si>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</si>
  <si>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</si>
  <si>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</si>
  <si>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</si>
  <si>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</si>
  <si>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</si>
  <si>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</si>
  <si>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</si>
  <si>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</si>
  <si>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</si>
  <si>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</si>
  <si>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</si>
  <si>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</si>
  <si>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</si>
  <si>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</si>
  <si>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</si>
  <si>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</si>
  <si>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</si>
  <si>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</si>
  <si>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</si>
  <si>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</si>
  <si>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</si>
  <si>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</si>
  <si>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</si>
  <si>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</si>
  <si>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</si>
  <si>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</si>
  <si>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</si>
  <si>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</si>
  <si>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</si>
  <si>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</si>
  <si>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</si>
  <si>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</si>
  <si>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</si>
  <si>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</si>
  <si>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</si>
  <si>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</si>
  <si>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</si>
  <si>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</si>
  <si>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</si>
  <si>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</si>
  <si>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</si>
  <si>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</si>
  <si>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</si>
  <si>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</si>
  <si>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</si>
  <si>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</si>
  <si>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</si>
  <si>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</si>
  <si>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</si>
  <si>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</si>
  <si>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</si>
  <si>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</si>
  <si>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</si>
  <si>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</si>
  <si>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</si>
  <si>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</si>
  <si>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</si>
  <si>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</si>
  <si>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</si>
  <si>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</si>
  <si>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</si>
  <si>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</si>
  <si>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</si>
  <si>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</si>
  <si>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</si>
  <si>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</si>
  <si>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</si>
  <si>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</si>
  <si>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</si>
  <si>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</si>
  <si>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</si>
  <si>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</si>
  <si>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</si>
  <si>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</si>
  <si>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</si>
  <si>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</si>
  <si>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</si>
  <si>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</si>
  <si>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</si>
  <si>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</si>
  <si>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</si>
  <si>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</si>
  <si>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</si>
  <si>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</si>
  <si>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</si>
  <si>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</si>
  <si>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</si>
  <si>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</si>
  <si>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</si>
  <si>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</si>
  <si>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</si>
  <si>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</si>
  <si>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</si>
  <si>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</si>
  <si>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</si>
  <si>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</si>
  <si>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</si>
  <si>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</si>
  <si>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</si>
  <si>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</si>
  <si>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</si>
  <si>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</si>
  <si>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</si>
  <si>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</si>
  <si>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</si>
  <si>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</si>
  <si>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</si>
  <si>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</si>
  <si>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</si>
  <si>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</si>
  <si>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</si>
  <si>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</si>
  <si>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</si>
  <si>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</si>
  <si>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</si>
  <si>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</si>
  <si>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</si>
  <si>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</si>
  <si>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</si>
  <si>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</si>
  <si>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</si>
  <si>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</si>
  <si>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</si>
  <si>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</si>
  <si>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</si>
  <si>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</si>
  <si>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</si>
  <si>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</si>
  <si>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</si>
  <si>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</si>
  <si>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</si>
  <si>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</si>
  <si>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</si>
  <si>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</si>
  <si>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</si>
  <si>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</si>
  <si>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</si>
  <si>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</si>
  <si>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</si>
  <si>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</si>
  <si>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</si>
  <si>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</si>
  <si>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</si>
  <si>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</si>
  <si>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</si>
  <si>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</si>
  <si>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</si>
  <si>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</si>
  <si>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</si>
  <si>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</si>
  <si>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</si>
  <si>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</si>
  <si>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</si>
  <si>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</si>
  <si>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</si>
  <si>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</si>
  <si>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</si>
  <si>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</si>
  <si>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</si>
  <si>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</si>
  <si>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</si>
  <si>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</si>
  <si>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</si>
  <si>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</si>
  <si>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</si>
  <si>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</si>
  <si>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</si>
  <si>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</si>
  <si>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</si>
  <si>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</si>
  <si>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</si>
  <si>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</si>
  <si>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</si>
  <si>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</si>
  <si>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</si>
  <si>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</si>
  <si>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</si>
  <si>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</si>
  <si>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</si>
  <si>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</si>
  <si>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</si>
  <si>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</si>
  <si>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</si>
  <si>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</si>
  <si>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</si>
  <si>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</si>
  <si>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</si>
  <si>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</si>
  <si>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</si>
  <si>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</si>
  <si>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</si>
  <si>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</si>
  <si>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</si>
  <si>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</si>
  <si>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</si>
  <si>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</si>
  <si>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</si>
  <si>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</si>
  <si>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</si>
  <si>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</si>
  <si>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</si>
  <si>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</si>
  <si>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</si>
  <si>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</si>
  <si>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</si>
  <si>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</si>
  <si>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</si>
  <si>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</si>
  <si>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</si>
  <si>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</si>
  <si>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</si>
  <si>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</si>
  <si>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</si>
  <si>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</si>
  <si>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</si>
  <si>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</si>
  <si>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</si>
  <si>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</si>
  <si>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</si>
  <si>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</si>
  <si>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</si>
  <si>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</si>
  <si>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</si>
  <si>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</si>
  <si>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</si>
  <si>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</si>
  <si>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</si>
  <si>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</si>
  <si>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</si>
  <si>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</si>
  <si>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</si>
  <si>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</si>
  <si>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</si>
  <si>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</si>
  <si>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</si>
  <si>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</si>
  <si>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</si>
  <si>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</si>
  <si>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</si>
  <si>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</si>
  <si>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</si>
  <si>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</si>
  <si>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</si>
  <si>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</si>
  <si>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</si>
  <si>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</si>
  <si>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</si>
  <si>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</si>
  <si>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</si>
  <si>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</si>
  <si>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</si>
  <si>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</si>
  <si>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</si>
  <si>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</si>
  <si>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</si>
  <si>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</si>
  <si>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</si>
  <si>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</si>
  <si>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</si>
  <si>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</si>
  <si>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</si>
  <si>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</si>
  <si>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</si>
  <si>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</si>
  <si>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</si>
  <si>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</si>
  <si>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</si>
  <si>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</si>
  <si>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</si>
  <si>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</si>
  <si>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</si>
  <si>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</si>
  <si>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</si>
  <si>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</si>
  <si>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</si>
  <si>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</si>
  <si>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</si>
  <si>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</si>
  <si>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</si>
  <si>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</si>
  <si>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</si>
  <si>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</si>
  <si>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</si>
  <si>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</si>
  <si>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</si>
  <si>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</si>
  <si>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</si>
  <si>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</si>
  <si>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</si>
  <si>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</si>
  <si>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</si>
  <si>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</si>
  <si>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</si>
  <si>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</si>
  <si>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</si>
  <si>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</si>
  <si>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</si>
  <si>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</si>
  <si>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</si>
  <si>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</si>
  <si>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</si>
  <si>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</si>
  <si>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</si>
  <si>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</si>
  <si>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</si>
  <si>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</si>
  <si>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</si>
  <si>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</si>
  <si>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</si>
  <si>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</si>
  <si>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</si>
  <si>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</si>
  <si>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</si>
  <si>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</si>
  <si>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</si>
  <si>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</si>
  <si>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</si>
  <si>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</si>
  <si>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</si>
  <si>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</si>
  <si>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</si>
  <si>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</si>
  <si>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</si>
  <si>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</si>
  <si>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</si>
  <si>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</si>
  <si>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</si>
  <si>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</si>
  <si>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</si>
  <si>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</si>
  <si>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</si>
  <si>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</si>
  <si>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</si>
  <si>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</si>
  <si>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</si>
  <si>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</si>
  <si>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</si>
  <si>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</si>
  <si>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</si>
  <si>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</si>
  <si>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</si>
  <si>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</si>
  <si>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</si>
  <si>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</si>
  <si>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</si>
  <si>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</si>
  <si>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</si>
  <si>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</si>
  <si>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</si>
  <si>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</si>
  <si>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</si>
  <si>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</si>
  <si>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</si>
  <si>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</si>
  <si>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</si>
  <si>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</si>
  <si>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</si>
  <si>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</si>
  <si>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</si>
  <si>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</si>
  <si>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</si>
  <si>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</si>
  <si>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</si>
  <si>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</si>
  <si>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</si>
  <si>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</si>
  <si>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</si>
  <si>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</si>
  <si>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</si>
  <si>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</si>
  <si>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</si>
  <si>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</si>
  <si>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</si>
  <si>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</si>
  <si>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</si>
  <si>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</si>
  <si>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</si>
  <si>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</si>
  <si>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</si>
  <si>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</si>
  <si>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</si>
  <si>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</si>
  <si>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</si>
  <si>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</si>
  <si>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</si>
  <si>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</si>
  <si>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</si>
  <si>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</si>
  <si>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</si>
  <si>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</si>
  <si>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</si>
  <si>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</si>
  <si>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</si>
  <si>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</si>
  <si>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</si>
  <si>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</si>
  <si>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</si>
  <si>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</si>
  <si>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</si>
  <si>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</si>
  <si>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</si>
  <si>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</si>
  <si>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</si>
  <si>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</si>
  <si>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</si>
  <si>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</si>
  <si>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</si>
  <si>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</si>
  <si>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</si>
  <si>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</si>
  <si>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</si>
  <si>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</si>
  <si>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</si>
  <si>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</si>
  <si>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</si>
  <si>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</si>
  <si>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</si>
  <si>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</si>
  <si>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</si>
  <si>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</si>
  <si>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</si>
  <si>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</si>
  <si>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</si>
  <si>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</si>
  <si>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</si>
  <si>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</si>
  <si>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</si>
  <si>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</si>
  <si>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</si>
  <si>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</si>
  <si>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</si>
  <si>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</si>
  <si>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</si>
  <si>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</si>
  <si>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</si>
  <si>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</si>
  <si>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</si>
  <si>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</si>
  <si>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</si>
  <si>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</si>
  <si>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</si>
  <si>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</si>
  <si>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</si>
  <si>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</si>
  <si>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</si>
  <si>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</si>
  <si>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</si>
  <si>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</si>
  <si>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</si>
  <si>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</si>
  <si>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</si>
  <si>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</si>
  <si>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</si>
  <si>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</si>
  <si>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</si>
  <si>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</si>
  <si>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</si>
  <si>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</si>
  <si>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</si>
  <si>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</si>
  <si>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</si>
  <si>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</si>
  <si>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</si>
  <si>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</si>
  <si>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</si>
  <si>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</si>
  <si>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</si>
  <si>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</si>
  <si>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</si>
  <si>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</si>
  <si>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</si>
  <si>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</si>
  <si>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</si>
  <si>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</si>
  <si>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</si>
  <si>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</si>
  <si>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</si>
  <si>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</si>
  <si>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</si>
  <si>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</si>
  <si>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</si>
  <si>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</si>
  <si>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</si>
  <si>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</si>
  <si>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</si>
  <si>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</si>
  <si>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</si>
  <si>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</si>
  <si>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</si>
  <si>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</si>
  <si>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</si>
  <si>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</si>
  <si>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</si>
  <si>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</si>
  <si>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</si>
  <si>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</si>
  <si>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</si>
  <si>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</si>
  <si>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</si>
  <si>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</si>
  <si>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</si>
  <si>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</si>
  <si>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</si>
  <si>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</si>
  <si>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</si>
  <si>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</si>
  <si>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</si>
  <si>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</si>
  <si>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</si>
  <si>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</si>
  <si>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</si>
  <si>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</si>
  <si>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</si>
  <si>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</si>
  <si>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</si>
  <si>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</si>
  <si>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</si>
  <si>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</si>
  <si>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</si>
  <si>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</si>
  <si>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</si>
  <si>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</si>
  <si>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</si>
  <si>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</si>
  <si>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</si>
  <si>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</si>
  <si>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</si>
  <si>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</si>
  <si>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</si>
  <si>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</si>
  <si>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</si>
  <si>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</si>
  <si>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</si>
  <si>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</si>
  <si>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</si>
  <si>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</si>
  <si>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</si>
  <si>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</si>
  <si>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</si>
  <si>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</si>
  <si>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</si>
  <si>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</si>
  <si>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</si>
  <si>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</si>
  <si>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</si>
  <si>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</si>
  <si>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</si>
  <si>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</si>
  <si>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</si>
  <si>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</si>
  <si>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</si>
  <si>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</si>
  <si>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</si>
  <si>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</si>
  <si>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</si>
  <si>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</si>
  <si>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</si>
  <si>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</si>
  <si>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</si>
  <si>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</si>
  <si>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</si>
  <si>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</si>
  <si>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</si>
  <si>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</si>
  <si>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</si>
  <si>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</si>
  <si>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</si>
  <si>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</si>
  <si>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</si>
  <si>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</si>
  <si>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</si>
  <si>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</si>
  <si>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</si>
  <si>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</si>
  <si>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</si>
  <si>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</si>
  <si>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</si>
  <si>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</si>
  <si>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</si>
  <si>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</si>
  <si>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</si>
  <si>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</si>
  <si>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</si>
  <si>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</si>
  <si>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</si>
  <si>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</si>
  <si>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</si>
  <si>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</si>
  <si>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</si>
  <si>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</si>
  <si>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</si>
  <si>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</si>
  <si>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</si>
  <si>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</si>
  <si>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</si>
  <si>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</si>
  <si>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</si>
  <si>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</si>
  <si>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</si>
  <si>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</si>
  <si>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</si>
  <si>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</si>
  <si>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</si>
  <si>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</si>
  <si>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</si>
  <si>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</si>
  <si>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</si>
  <si>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</si>
  <si>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</si>
  <si>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</si>
  <si>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</si>
  <si>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</si>
  <si>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</si>
  <si>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</si>
  <si>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</si>
  <si>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</si>
  <si>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</si>
  <si>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</si>
  <si>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</si>
  <si>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</si>
  <si>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</si>
  <si>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</si>
  <si>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</si>
  <si>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</si>
  <si>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</si>
  <si>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</si>
  <si>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</si>
  <si>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</si>
  <si>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</si>
  <si>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</si>
  <si>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</si>
  <si>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</si>
  <si>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</si>
  <si>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</si>
  <si>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</si>
  <si>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</si>
  <si>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</si>
  <si>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</si>
  <si>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</si>
  <si>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</si>
  <si>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</si>
  <si>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</si>
  <si>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</si>
  <si>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</si>
  <si>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</si>
  <si>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</si>
  <si>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</si>
  <si>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</si>
  <si>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</si>
  <si>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</si>
  <si>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</si>
  <si>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</si>
  <si>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</si>
  <si>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</si>
  <si>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</si>
  <si>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</si>
  <si>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</si>
  <si>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</si>
  <si>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</si>
  <si>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</si>
  <si>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</si>
  <si>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</si>
  <si>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</si>
  <si>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</si>
  <si>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</si>
  <si>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</si>
  <si>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</si>
  <si>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</si>
  <si>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</si>
  <si>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</si>
  <si>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</si>
  <si>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</si>
  <si>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</si>
  <si>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</si>
  <si>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</si>
  <si>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</si>
  <si>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</si>
  <si>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</si>
  <si>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</si>
  <si>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</si>
  <si>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</si>
  <si>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</si>
  <si>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</si>
  <si>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</si>
  <si>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</si>
  <si>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</si>
  <si>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</si>
  <si>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</si>
  <si>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</si>
  <si>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</si>
  <si>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</si>
  <si>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</si>
  <si>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</si>
  <si>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</si>
  <si>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</si>
  <si>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</si>
  <si>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</si>
  <si>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</si>
  <si>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</si>
  <si>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</si>
  <si>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</si>
  <si>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</si>
  <si>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</si>
  <si>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</si>
  <si>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</si>
  <si>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</si>
  <si>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</si>
  <si>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</si>
  <si>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</si>
  <si>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</si>
  <si>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</si>
  <si>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</si>
  <si>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</si>
  <si>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</si>
  <si>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</si>
  <si>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</si>
  <si>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</si>
  <si>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</si>
  <si>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</si>
  <si>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</si>
  <si>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</si>
  <si>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</si>
  <si>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</si>
  <si>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</si>
  <si>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</si>
  <si>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</si>
  <si>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</si>
  <si>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</si>
  <si>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</si>
  <si>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</si>
  <si>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</si>
  <si>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</si>
  <si>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</si>
  <si>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</si>
  <si>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</si>
  <si>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</si>
  <si>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</si>
  <si>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</si>
  <si>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</si>
  <si>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</si>
  <si>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</si>
  <si>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</si>
  <si>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</si>
  <si>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</si>
  <si>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</si>
  <si>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</si>
  <si>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</si>
  <si>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</si>
  <si>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</si>
  <si>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</si>
  <si>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</si>
  <si>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</si>
  <si>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</si>
  <si>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</si>
  <si>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</si>
  <si>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</si>
  <si>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</si>
  <si>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</si>
  <si>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</si>
  <si>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</si>
  <si>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</si>
  <si>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</si>
  <si>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</si>
  <si>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</si>
  <si>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</si>
  <si>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</si>
  <si>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</si>
  <si>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</si>
  <si>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</si>
  <si>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</si>
  <si>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</si>
  <si>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</si>
  <si>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</si>
  <si>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</si>
  <si>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</si>
  <si>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</si>
  <si>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</si>
  <si>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</si>
  <si>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</si>
  <si>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</si>
  <si>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</si>
  <si>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</si>
  <si>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</si>
  <si>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</si>
  <si>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</si>
  <si>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</si>
  <si>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</si>
  <si>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</si>
  <si>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</si>
  <si>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</si>
  <si>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</si>
  <si>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</si>
  <si>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</si>
  <si>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</si>
  <si>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</si>
  <si>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</si>
  <si>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</si>
  <si>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</si>
  <si>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</si>
  <si>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</si>
  <si>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</si>
  <si>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</si>
  <si>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</si>
  <si>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</si>
  <si>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</si>
  <si>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</si>
  <si>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</si>
  <si>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</si>
  <si>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</si>
  <si>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</si>
  <si>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</si>
  <si>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</si>
  <si>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</si>
  <si>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</si>
  <si>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</si>
  <si>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</si>
  <si>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</si>
  <si>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</si>
  <si>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</si>
  <si>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</si>
  <si>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</si>
  <si>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</si>
  <si>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</si>
  <si>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</si>
  <si>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</si>
  <si>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</si>
  <si>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</si>
  <si>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</si>
  <si>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</si>
  <si>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</si>
  <si>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</si>
  <si>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</si>
  <si>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</si>
  <si>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</si>
  <si>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</si>
  <si>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</si>
  <si>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</si>
  <si>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</si>
  <si>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</si>
  <si>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</si>
  <si>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</si>
  <si>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</si>
  <si>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</si>
  <si>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</si>
  <si>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</si>
  <si>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</si>
  <si>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</si>
  <si>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</si>
  <si>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</si>
  <si>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</si>
  <si>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</si>
  <si>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</si>
  <si>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</si>
  <si>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</si>
  <si>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</si>
  <si>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</si>
  <si>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</si>
  <si>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</si>
  <si>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</si>
  <si>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</si>
  <si>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</si>
  <si>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</si>
  <si>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</si>
  <si>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</si>
  <si>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</si>
  <si>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</si>
  <si>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</si>
  <si>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</si>
  <si>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</si>
  <si>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</si>
  <si>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</si>
  <si>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</si>
  <si>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</si>
  <si>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</si>
  <si>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</si>
  <si>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</si>
  <si>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</si>
  <si>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</si>
  <si>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</si>
  <si>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</si>
  <si>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</si>
  <si>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</si>
  <si>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</si>
  <si>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</si>
  <si>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</si>
  <si>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</si>
  <si>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</si>
  <si>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</si>
  <si>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</si>
  <si>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</si>
  <si>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</si>
  <si>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</si>
  <si>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</si>
  <si>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</si>
  <si>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</si>
  <si>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</si>
  <si>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</si>
  <si>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</si>
  <si>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</si>
  <si>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</si>
  <si>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</si>
  <si>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</si>
  <si>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</si>
  <si>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</si>
  <si>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</si>
  <si>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</si>
  <si>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</si>
  <si>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</si>
  <si>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</si>
  <si>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</si>
  <si>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</si>
  <si>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</si>
  <si>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</si>
  <si>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</si>
  <si>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</si>
  <si>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</si>
  <si>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</si>
  <si>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</si>
  <si>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</si>
  <si>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</si>
  <si>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</si>
  <si>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</si>
  <si>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</si>
  <si>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</si>
  <si>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</si>
  <si>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</si>
  <si>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</si>
  <si>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</si>
  <si>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</si>
  <si>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</si>
  <si>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</si>
  <si>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</si>
  <si>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</si>
  <si>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</si>
  <si>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</si>
  <si>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</si>
  <si>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</si>
  <si>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</si>
  <si>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</si>
  <si>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</si>
  <si>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</si>
  <si>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</si>
  <si>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</si>
  <si>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</si>
  <si>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</si>
  <si>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</si>
  <si>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</si>
  <si>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</si>
  <si>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</si>
  <si>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</si>
  <si>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</si>
  <si>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</si>
  <si>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</si>
  <si>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</si>
  <si>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</si>
  <si>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</si>
  <si>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</si>
  <si>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</si>
  <si>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</si>
  <si>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</si>
  <si>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</si>
  <si>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</si>
  <si>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</si>
  <si>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</si>
  <si>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</si>
  <si>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</si>
  <si>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</si>
  <si>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</si>
  <si>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</si>
  <si>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</si>
  <si>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</si>
  <si>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</si>
  <si>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</si>
  <si>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</si>
  <si>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</si>
  <si>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</si>
  <si>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</si>
  <si>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</si>
  <si>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</si>
  <si>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</si>
  <si>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</si>
  <si>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</si>
  <si>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</si>
  <si>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</si>
  <si>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</si>
  <si>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</si>
  <si>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</si>
  <si>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</si>
  <si>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</si>
  <si>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</si>
  <si>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</si>
  <si>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</si>
  <si>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</si>
  <si>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</si>
  <si>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</si>
  <si>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</si>
  <si>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</si>
  <si>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</si>
  <si>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</si>
  <si>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</si>
  <si>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</si>
  <si>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</si>
  <si>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</si>
  <si>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</si>
  <si>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</si>
  <si>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</si>
  <si>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</si>
  <si>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</si>
  <si>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</si>
  <si>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</si>
  <si>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</si>
  <si>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</si>
  <si>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</si>
  <si>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</si>
  <si>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</si>
  <si>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</si>
  <si>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</si>
  <si>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</si>
  <si>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</si>
  <si>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</si>
  <si>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</si>
  <si>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</si>
  <si>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</si>
  <si>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</si>
  <si>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</si>
  <si>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</si>
  <si>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</si>
  <si>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</si>
  <si>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</si>
  <si>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</si>
  <si>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</si>
  <si>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</si>
  <si>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</si>
  <si>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</si>
  <si>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</si>
  <si>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</si>
  <si>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</si>
  <si>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</si>
  <si>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</si>
  <si>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</si>
  <si>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</si>
  <si>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</si>
  <si>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</si>
  <si>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</si>
  <si>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</si>
  <si>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</si>
  <si>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</si>
  <si>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</si>
  <si>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</si>
  <si>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</si>
  <si>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</si>
  <si>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</si>
  <si>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</si>
  <si>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</si>
  <si>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</si>
  <si>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</si>
  <si>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</si>
  <si>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</si>
  <si>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</si>
  <si>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</si>
  <si>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</si>
  <si>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</si>
  <si>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</si>
  <si>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</si>
  <si>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</si>
  <si>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</si>
  <si>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</si>
  <si>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</si>
  <si>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</si>
  <si>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</si>
  <si>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</si>
  <si>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</si>
  <si>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</si>
  <si>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</si>
  <si>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</si>
  <si>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</si>
  <si>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</si>
  <si>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</si>
  <si>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</si>
  <si>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</si>
  <si>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</si>
  <si>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</si>
  <si>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</si>
  <si>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</si>
  <si>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</si>
  <si>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</si>
  <si>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</si>
  <si>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</si>
  <si>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</si>
  <si>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</si>
  <si>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</si>
  <si>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</si>
  <si>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</si>
  <si>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</si>
  <si>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</si>
  <si>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</si>
  <si>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</si>
  <si>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</si>
  <si>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</si>
  <si>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</si>
  <si>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</si>
  <si>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</si>
  <si>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</si>
  <si>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</si>
  <si>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</si>
  <si>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</si>
  <si>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</si>
  <si>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</si>
  <si>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</si>
  <si>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</si>
  <si>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</si>
  <si>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</si>
  <si>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</si>
  <si>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</si>
  <si>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</si>
  <si>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</si>
  <si>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</si>
  <si>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</si>
  <si>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</si>
  <si>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</si>
  <si>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</si>
  <si>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</si>
  <si>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</si>
  <si>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</si>
  <si>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</si>
  <si>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</si>
  <si>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</si>
  <si>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</si>
  <si>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</si>
  <si>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</si>
  <si>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</si>
  <si>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</si>
  <si>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</si>
  <si>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</si>
  <si>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</si>
  <si>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</si>
  <si>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</si>
  <si>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</si>
  <si>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</si>
  <si>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</si>
  <si>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</si>
  <si>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</si>
  <si>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</si>
  <si>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</si>
  <si>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</si>
  <si>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</si>
  <si>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</si>
  <si>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</si>
  <si>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</si>
  <si>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</si>
  <si>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</si>
  <si>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</si>
  <si>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</si>
  <si>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</si>
  <si>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</si>
  <si>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</si>
  <si>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</si>
  <si>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</si>
  <si>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</si>
  <si>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</si>
  <si>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</si>
  <si>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</si>
  <si>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</si>
  <si>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</si>
  <si>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</si>
  <si>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</si>
  <si>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</si>
  <si>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</si>
  <si>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</si>
  <si>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</si>
  <si>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</si>
  <si>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</si>
  <si>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</si>
  <si>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</si>
  <si>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</si>
  <si>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</si>
  <si>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</si>
  <si>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</si>
  <si>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</si>
  <si>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</si>
  <si>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</si>
  <si>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</si>
  <si>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</si>
  <si>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</si>
  <si>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</si>
  <si>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</si>
  <si>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</si>
  <si>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</si>
  <si>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</si>
  <si>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</si>
  <si>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</si>
  <si>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</si>
  <si>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</si>
  <si>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</si>
  <si>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</si>
  <si>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</si>
  <si>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</si>
  <si>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</si>
  <si>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</si>
  <si>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</si>
  <si>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</si>
  <si>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</si>
  <si>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</si>
  <si>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</si>
  <si>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</si>
  <si>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</si>
  <si>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</si>
  <si>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</si>
  <si>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</si>
  <si>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</si>
  <si>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</si>
  <si>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</si>
  <si>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</si>
  <si>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</si>
  <si>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</si>
  <si>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</si>
  <si>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</si>
  <si>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</si>
  <si>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</si>
  <si>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</si>
  <si>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</si>
  <si>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</si>
  <si>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</si>
  <si>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</si>
  <si>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</si>
  <si>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</si>
  <si>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</si>
  <si>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</si>
  <si>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</si>
  <si>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</si>
  <si>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</si>
  <si>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</si>
  <si>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</si>
  <si>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</si>
  <si>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</si>
  <si>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</si>
  <si>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</si>
  <si>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</si>
  <si>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</si>
  <si>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</si>
  <si>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</si>
  <si>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</si>
  <si>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</si>
  <si>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</si>
  <si>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</si>
  <si>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</si>
  <si>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</si>
  <si>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</si>
  <si>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</si>
  <si>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</si>
  <si>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</si>
  <si>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</si>
  <si>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</si>
  <si>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</si>
  <si>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</si>
  <si>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</si>
  <si>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</si>
  <si>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</si>
  <si>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</si>
  <si>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</si>
  <si>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</si>
  <si>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</si>
  <si>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</si>
  <si>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</si>
  <si>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</si>
  <si>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</si>
  <si>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</si>
  <si>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</si>
  <si>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</si>
  <si>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</si>
  <si>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</si>
  <si>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</si>
  <si>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</si>
  <si>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</si>
  <si>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</si>
  <si>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</si>
  <si>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</si>
  <si>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</si>
  <si>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</si>
  <si>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</si>
  <si>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</si>
  <si>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</si>
  <si>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</si>
  <si>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</si>
  <si>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</si>
  <si>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</si>
  <si>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</si>
  <si>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</si>
  <si>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</si>
  <si>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</si>
  <si>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</si>
  <si>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</si>
  <si>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</si>
  <si>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</si>
  <si>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</si>
  <si>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</si>
  <si>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</si>
  <si>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</si>
  <si>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</si>
  <si>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</si>
  <si>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</si>
  <si>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</si>
  <si>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</si>
  <si>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</si>
  <si>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</si>
  <si>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</si>
  <si>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</si>
  <si>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</si>
  <si>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</si>
  <si>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</si>
  <si>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</si>
  <si>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</si>
  <si>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</si>
  <si>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</si>
  <si>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</si>
  <si>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</si>
  <si>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</si>
  <si>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</si>
  <si>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</si>
  <si>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</si>
  <si>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</si>
  <si>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</si>
  <si>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</si>
  <si>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</si>
  <si>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</si>
  <si>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</si>
  <si>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</si>
  <si>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</si>
  <si>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</si>
  <si>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</si>
  <si>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</si>
  <si>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</si>
  <si>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</si>
  <si>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</si>
  <si>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</si>
  <si>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</si>
  <si>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</si>
  <si>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</si>
  <si>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</si>
  <si>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</si>
  <si>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</si>
  <si>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</si>
  <si>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</si>
  <si>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</si>
  <si>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</si>
  <si>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</si>
  <si>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</si>
  <si>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</si>
  <si>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</si>
  <si>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</si>
  <si>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</si>
  <si>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</si>
  <si>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</si>
  <si>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</si>
  <si>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</si>
  <si>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</si>
  <si>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</si>
  <si>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</si>
  <si>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</si>
  <si>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</si>
  <si>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</si>
  <si>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</si>
  <si>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</si>
  <si>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</si>
  <si>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</si>
  <si>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</si>
  <si>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</si>
  <si>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</si>
  <si>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</si>
  <si>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</si>
  <si>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</si>
  <si>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</si>
  <si>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</si>
  <si>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</si>
  <si>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</si>
  <si>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</si>
  <si>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</si>
  <si>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</si>
  <si>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</si>
  <si>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</si>
  <si>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</si>
  <si>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</si>
  <si>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</si>
  <si>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</si>
  <si>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</si>
  <si>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</si>
  <si>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</si>
  <si>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</si>
  <si>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</si>
  <si>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</si>
  <si>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</si>
  <si>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</si>
  <si>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</si>
  <si>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</si>
  <si>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</si>
  <si>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</si>
  <si>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</si>
  <si>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</si>
  <si>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</si>
  <si>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</si>
  <si>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</si>
  <si>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</si>
  <si>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</si>
  <si>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</si>
  <si>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</si>
  <si>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</si>
  <si>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</si>
  <si>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</si>
  <si>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</si>
  <si>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</si>
  <si>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</si>
  <si>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</si>
  <si>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</si>
  <si>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</si>
  <si>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</si>
  <si>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</si>
  <si>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</si>
  <si>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</si>
  <si>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</si>
  <si>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</si>
  <si>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</si>
  <si>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</si>
  <si>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</si>
  <si>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</si>
  <si>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</si>
  <si>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</si>
  <si>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</si>
  <si>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</si>
  <si>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</si>
  <si>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</si>
  <si>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</si>
  <si>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</si>
  <si>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</si>
  <si>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</si>
  <si>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</si>
  <si>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</si>
  <si>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</si>
  <si>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</si>
  <si>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</si>
  <si>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</si>
  <si>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</si>
  <si>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</si>
  <si>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</si>
  <si>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</si>
  <si>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</si>
  <si>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</si>
  <si>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</si>
  <si>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</si>
  <si>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</si>
  <si>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</si>
  <si>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</si>
  <si>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</si>
  <si>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</si>
  <si>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</si>
  <si>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</si>
  <si>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</si>
  <si>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</si>
  <si>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</si>
  <si>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</si>
  <si>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</si>
  <si>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</si>
  <si>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</si>
  <si>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</si>
  <si>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</si>
  <si>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</si>
  <si>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</si>
  <si>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</si>
  <si>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</si>
  <si>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</si>
  <si>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</si>
  <si>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</si>
  <si>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</si>
  <si>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</si>
  <si>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</si>
  <si>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</si>
  <si>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</si>
  <si>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</si>
  <si>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</si>
  <si>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</si>
  <si>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</si>
  <si>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</si>
  <si>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</si>
  <si>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</si>
  <si>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</si>
  <si>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</si>
  <si>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</si>
  <si>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</si>
  <si>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</si>
  <si>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</si>
  <si>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</si>
  <si>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</si>
  <si>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</si>
  <si>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</si>
  <si>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</si>
  <si>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</si>
  <si>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</si>
  <si>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</si>
  <si>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</si>
  <si>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</si>
  <si>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</si>
  <si>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</si>
  <si>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</si>
  <si>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</si>
  <si>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</si>
  <si>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</si>
  <si>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</si>
  <si>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</si>
  <si>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</si>
  <si>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</si>
  <si>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</si>
  <si>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</si>
  <si>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</si>
  <si>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</si>
  <si>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</si>
  <si>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</si>
  <si>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</si>
  <si>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</si>
  <si>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</si>
  <si>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</si>
  <si>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</si>
  <si>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</si>
  <si>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</si>
  <si>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</si>
  <si>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</si>
  <si>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</si>
  <si>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</si>
  <si>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</si>
  <si>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</si>
  <si>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</si>
  <si>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</si>
  <si>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</si>
  <si>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</si>
  <si>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</si>
  <si>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</si>
  <si>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</si>
  <si>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</si>
  <si>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</si>
  <si>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</si>
  <si>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</si>
  <si>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</si>
  <si>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</si>
  <si>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</si>
  <si>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</si>
  <si>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</si>
  <si>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</si>
  <si>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</si>
  <si>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</si>
  <si>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</si>
  <si>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</si>
  <si>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</si>
  <si>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</si>
  <si>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</si>
  <si>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</si>
  <si>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</si>
  <si>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</si>
  <si>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</si>
  <si>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</si>
  <si>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</si>
  <si>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</si>
  <si>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</si>
  <si>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</si>
  <si>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</si>
  <si>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</si>
  <si>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</si>
  <si>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</si>
  <si>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</si>
  <si>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</si>
  <si>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</si>
  <si>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</si>
  <si>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</si>
  <si>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</si>
  <si>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</si>
  <si>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</si>
  <si>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</si>
  <si>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</si>
  <si>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</si>
  <si>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</si>
  <si>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</si>
  <si>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</si>
  <si>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</si>
  <si>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</si>
  <si>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</si>
  <si>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</si>
  <si>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</si>
  <si>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</si>
  <si>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</si>
  <si>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</si>
  <si>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</si>
  <si>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</si>
  <si>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</si>
  <si>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</si>
  <si>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</si>
  <si>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</si>
  <si>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</si>
  <si>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</si>
  <si>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</si>
  <si>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</si>
  <si>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</si>
  <si>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</si>
  <si>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</si>
  <si>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</si>
  <si>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</si>
  <si>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</si>
  <si>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</si>
  <si>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</si>
  <si>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</si>
  <si>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</si>
  <si>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</si>
  <si>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</si>
  <si>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</si>
  <si>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</si>
  <si>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</si>
  <si>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</si>
  <si>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</si>
  <si>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</si>
  <si>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</si>
  <si>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</si>
  <si>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</si>
  <si>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</si>
  <si>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</si>
  <si>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</si>
  <si>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</si>
  <si>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</si>
  <si>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</si>
  <si>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</si>
  <si>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</si>
  <si>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</si>
  <si>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</si>
  <si>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</si>
  <si>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</si>
  <si>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</si>
  <si>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</si>
  <si>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</si>
  <si>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</si>
  <si>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</si>
  <si>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</si>
  <si>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</si>
  <si>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</si>
  <si>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</si>
  <si>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</si>
  <si>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</si>
  <si>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</si>
  <si>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</si>
  <si>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</si>
  <si>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</si>
  <si>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</si>
  <si>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</si>
  <si>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</si>
  <si>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</si>
  <si>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</si>
  <si>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</si>
  <si>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</si>
  <si>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</si>
  <si>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</si>
  <si>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</si>
  <si>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</si>
  <si>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</si>
  <si>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</si>
  <si>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</si>
  <si>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</si>
  <si>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</si>
  <si>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</si>
  <si>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</si>
  <si>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</si>
  <si>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</si>
  <si>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</si>
  <si>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</si>
  <si>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</si>
  <si>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</si>
  <si>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</si>
  <si>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</si>
  <si>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</si>
  <si>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</si>
  <si>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</si>
  <si>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</si>
  <si>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</si>
  <si>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</si>
  <si>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</si>
  <si>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</si>
  <si>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</si>
  <si>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</si>
  <si>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</si>
  <si>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</si>
  <si>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</si>
  <si>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</si>
  <si>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</si>
  <si>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</si>
  <si>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</si>
  <si>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</si>
  <si>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</si>
  <si>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</si>
  <si>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</si>
  <si>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</si>
  <si>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</si>
  <si>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</si>
  <si>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</si>
  <si>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</si>
  <si>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</si>
  <si>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</si>
  <si>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</si>
  <si>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</si>
  <si>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</si>
  <si>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</si>
  <si>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</si>
  <si>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</si>
  <si>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</si>
  <si>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</si>
  <si>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</si>
  <si>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</si>
  <si>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</si>
  <si>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</si>
  <si>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</si>
  <si>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</si>
  <si>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</si>
  <si>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</si>
  <si>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</si>
  <si>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</si>
  <si>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</si>
  <si>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</si>
  <si>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</si>
  <si>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</si>
  <si>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</si>
  <si>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</si>
  <si>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</si>
  <si>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</si>
  <si>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</si>
  <si>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</si>
  <si>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</si>
  <si>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</si>
  <si>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</si>
  <si>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</si>
  <si>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</si>
  <si>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</si>
  <si>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</si>
  <si>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</si>
  <si>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</si>
  <si>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</si>
  <si>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</si>
  <si>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</si>
  <si>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</si>
  <si>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</si>
  <si>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</si>
  <si>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</si>
  <si>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</si>
  <si>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</si>
  <si>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</si>
  <si>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</si>
  <si>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</si>
  <si>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</si>
  <si>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</si>
  <si>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</si>
  <si>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</si>
  <si>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</si>
  <si>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</si>
  <si>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</si>
  <si>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</si>
  <si>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</si>
  <si>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</si>
  <si>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</si>
  <si>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</si>
  <si>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</si>
  <si>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</si>
  <si>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</si>
  <si>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</si>
  <si>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</si>
  <si>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</si>
  <si>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</si>
  <si>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</si>
  <si>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</si>
  <si>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</si>
  <si>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</si>
  <si>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</si>
  <si>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</si>
  <si>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</si>
  <si>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</si>
  <si>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</si>
  <si>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</si>
  <si>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</si>
  <si>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</si>
  <si>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</si>
  <si>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</si>
  <si>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</si>
  <si>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</si>
  <si>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</si>
  <si>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</si>
  <si>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</si>
  <si>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</si>
  <si>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</si>
  <si>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</si>
  <si>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</si>
  <si>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</si>
  <si>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</si>
  <si>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</si>
  <si>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</si>
  <si>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</si>
  <si>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</si>
  <si>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</si>
  <si>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</si>
  <si>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</si>
  <si>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</si>
  <si>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</si>
  <si>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</si>
  <si>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</si>
  <si>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</si>
  <si>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</si>
  <si>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</si>
  <si>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</si>
  <si>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</si>
  <si>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</si>
  <si>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</si>
  <si>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</si>
  <si>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</si>
  <si>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</si>
  <si>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</si>
  <si>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</si>
  <si>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</si>
  <si>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</si>
  <si>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</si>
  <si>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</si>
  <si>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</si>
  <si>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</si>
  <si>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</si>
  <si>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</si>
  <si>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</si>
  <si>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</si>
  <si>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</si>
  <si>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</si>
  <si>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</si>
  <si>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</si>
  <si>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</si>
  <si>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</si>
  <si>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</si>
  <si>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</si>
  <si>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</si>
  <si>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</si>
  <si>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</si>
  <si>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</si>
  <si>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</si>
  <si>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</si>
  <si>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</si>
  <si>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</si>
  <si>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</si>
  <si>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</si>
  <si>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</si>
  <si>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</si>
  <si>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</si>
  <si>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</si>
  <si>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</si>
  <si>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</si>
  <si>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</si>
  <si>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</si>
  <si>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</si>
  <si>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</si>
  <si>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</si>
  <si>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</si>
  <si>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</si>
  <si>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</si>
  <si>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</si>
  <si>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</si>
  <si>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</si>
  <si>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</si>
  <si>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</si>
  <si>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</si>
  <si>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</si>
  <si>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</si>
  <si>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</si>
  <si>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</si>
  <si>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</si>
  <si>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</si>
  <si>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</si>
  <si>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</si>
  <si>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</si>
  <si>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</si>
  <si>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</si>
  <si>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</si>
  <si>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</si>
  <si>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</si>
  <si>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</si>
  <si>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</si>
  <si>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</si>
  <si>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</si>
  <si>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</si>
  <si>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</si>
  <si>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</si>
  <si>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</si>
  <si>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</si>
  <si>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</si>
  <si>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</si>
  <si>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</si>
  <si>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</si>
  <si>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</si>
  <si>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</si>
  <si>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</si>
  <si>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</si>
  <si>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</si>
  <si>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</si>
  <si>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</si>
  <si>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</si>
  <si>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</si>
  <si>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</si>
  <si>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</si>
  <si>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</si>
  <si>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</si>
  <si>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</si>
  <si>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</si>
  <si>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</si>
  <si>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</si>
  <si>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</si>
  <si>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</si>
  <si>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</si>
  <si>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</si>
  <si>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</si>
  <si>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</si>
  <si>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</si>
  <si>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</si>
  <si>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</si>
  <si>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</si>
  <si>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</si>
  <si>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</si>
  <si>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</si>
  <si>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</si>
  <si>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</si>
  <si>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</si>
  <si>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</si>
  <si>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</si>
  <si>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</si>
  <si>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</si>
  <si>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</si>
  <si>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</si>
  <si>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</si>
  <si>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</si>
  <si>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</si>
  <si>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</si>
  <si>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</si>
  <si>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</si>
  <si>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</si>
  <si>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</si>
  <si>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</si>
  <si>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</si>
  <si>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</si>
  <si>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</si>
  <si>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</si>
  <si>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</si>
  <si>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</si>
  <si>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</si>
  <si>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</si>
  <si>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</si>
  <si>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</si>
  <si>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</si>
  <si>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</si>
  <si>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</si>
  <si>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</si>
  <si>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</si>
  <si>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</si>
  <si>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</si>
  <si>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</si>
  <si>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</si>
  <si>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</si>
  <si>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</si>
  <si>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</si>
  <si>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</si>
  <si>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</si>
  <si>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</si>
  <si>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</si>
  <si>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</si>
  <si>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</si>
  <si>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</si>
  <si>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</si>
  <si>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</si>
  <si>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</si>
  <si>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</si>
  <si>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</si>
  <si>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</si>
  <si>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</si>
  <si>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</si>
  <si>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</si>
  <si>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</si>
  <si>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</si>
  <si>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</si>
  <si>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</si>
  <si>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</si>
  <si>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</si>
  <si>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</si>
  <si>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</si>
  <si>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</si>
  <si>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</si>
  <si>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</si>
  <si>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</si>
  <si>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</si>
  <si>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</si>
  <si>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</si>
  <si>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</si>
  <si>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</si>
  <si>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</si>
  <si>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</si>
  <si>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</si>
  <si>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</si>
  <si>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</si>
  <si>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</si>
  <si>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</si>
  <si>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</si>
  <si>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</si>
  <si>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</si>
  <si>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</si>
  <si>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</si>
  <si>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</si>
  <si>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</si>
  <si>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</si>
  <si>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</si>
  <si>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</si>
  <si>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</si>
  <si>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</si>
  <si>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</si>
  <si>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</si>
  <si>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</si>
  <si>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</si>
  <si>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</si>
  <si>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</si>
  <si>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</si>
  <si>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</si>
  <si>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</si>
  <si>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</si>
  <si>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</si>
  <si>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</si>
  <si>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</si>
  <si>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</si>
  <si>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</si>
  <si>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</si>
  <si>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</si>
  <si>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</si>
  <si>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</si>
  <si>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</si>
  <si>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</si>
  <si>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</si>
  <si>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</si>
  <si>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</si>
  <si>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</si>
  <si>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</si>
  <si>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</si>
  <si>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</si>
  <si>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</si>
  <si>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</si>
  <si>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</si>
  <si>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</si>
  <si>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</si>
  <si>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</si>
  <si>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</si>
  <si>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</si>
  <si>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</si>
  <si>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</si>
  <si>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</si>
  <si>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</si>
  <si>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</si>
  <si>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</si>
  <si>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</si>
  <si>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</si>
  <si>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</si>
  <si>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</si>
  <si>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</si>
  <si>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</si>
  <si>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</si>
  <si>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</si>
  <si>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</si>
  <si>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</si>
  <si>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</si>
  <si>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</si>
  <si>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</si>
  <si>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</si>
  <si>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</si>
  <si>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</si>
  <si>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</si>
  <si>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</si>
  <si>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</si>
  <si>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</si>
  <si>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</si>
  <si>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</si>
  <si>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</si>
  <si>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</si>
  <si>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</si>
  <si>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</si>
  <si>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</si>
  <si>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</si>
  <si>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</si>
  <si>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</si>
  <si>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</si>
  <si>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</si>
  <si>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</si>
  <si>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</si>
  <si>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</si>
  <si>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</si>
  <si>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</si>
  <si>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</si>
  <si>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</si>
  <si>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</si>
  <si>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</si>
  <si>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</si>
  <si>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</si>
  <si>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</si>
  <si>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</si>
  <si>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</si>
  <si>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</si>
  <si>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</si>
  <si>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</si>
  <si>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</si>
  <si>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</si>
  <si>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</si>
  <si>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</si>
  <si>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</si>
  <si>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</si>
  <si>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</si>
  <si>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</si>
  <si>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</si>
  <si>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</si>
  <si>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</si>
  <si>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</si>
  <si>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</si>
  <si>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</si>
  <si>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</si>
  <si>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</si>
  <si>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</si>
  <si>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</si>
  <si>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</si>
  <si>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</si>
  <si>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</si>
  <si>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</si>
  <si>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</si>
  <si>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</si>
  <si>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</si>
  <si>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</si>
  <si>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</si>
  <si>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</si>
  <si>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</si>
  <si>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</si>
  <si>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</si>
  <si>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</si>
  <si>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</si>
  <si>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</si>
  <si>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</si>
  <si>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</si>
  <si>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</si>
  <si>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</si>
  <si>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</si>
  <si>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</si>
  <si>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</si>
  <si>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</si>
  <si>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</si>
  <si>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</si>
  <si>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</si>
  <si>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</si>
  <si>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</si>
  <si>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</si>
  <si>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</si>
  <si>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</si>
  <si>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</si>
  <si>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</si>
  <si>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</si>
  <si>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</si>
  <si>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</si>
  <si>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</si>
  <si>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</si>
  <si>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</si>
  <si>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</si>
  <si>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</si>
  <si>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</si>
  <si>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</si>
  <si>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</si>
  <si>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</si>
  <si>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</si>
  <si>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</si>
  <si>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</si>
  <si>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</si>
  <si>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</si>
  <si>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</si>
  <si>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</si>
  <si>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</si>
  <si>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</si>
  <si>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</si>
  <si>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</si>
  <si>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</si>
  <si>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</si>
  <si>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</si>
  <si>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</si>
  <si>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</si>
  <si>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</si>
  <si>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</si>
  <si>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</si>
  <si>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</si>
  <si>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</si>
  <si>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</si>
  <si>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</si>
  <si>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</si>
  <si>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</si>
  <si>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</si>
  <si>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</si>
  <si>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</si>
  <si>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</si>
  <si>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</si>
  <si>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</si>
  <si>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</si>
  <si>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</si>
  <si>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</si>
  <si>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</si>
  <si>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</si>
  <si>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</si>
  <si>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</si>
  <si>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</si>
  <si>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</si>
  <si>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</si>
  <si>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</si>
  <si>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</si>
  <si>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</si>
  <si>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</si>
  <si>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</si>
  <si>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</si>
  <si>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</si>
  <si>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</si>
  <si>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</si>
  <si>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</si>
  <si>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</si>
  <si>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</si>
  <si>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</si>
  <si>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</si>
  <si>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</si>
  <si>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</si>
  <si>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</si>
  <si>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</si>
  <si>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</si>
  <si>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</si>
  <si>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</si>
  <si>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</si>
  <si>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</si>
  <si>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</si>
  <si>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</si>
  <si>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</si>
  <si>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</si>
  <si>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</si>
  <si>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</si>
  <si>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</si>
  <si>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</si>
  <si>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</si>
  <si>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</si>
  <si>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</si>
  <si>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</si>
  <si>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</si>
  <si>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</si>
  <si>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</si>
  <si>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</si>
  <si>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</si>
  <si>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</si>
  <si>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</si>
  <si>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</si>
  <si>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</si>
  <si>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</si>
  <si>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</si>
  <si>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</si>
  <si>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</si>
  <si>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</si>
  <si>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</si>
  <si>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</si>
  <si>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</si>
  <si>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</si>
  <si>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</si>
  <si>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</si>
  <si>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</si>
  <si>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</si>
  <si>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</si>
  <si>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</si>
  <si>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</si>
  <si>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</si>
  <si>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</si>
  <si>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</si>
  <si>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</si>
  <si>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</si>
  <si>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</si>
  <si>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</si>
  <si>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</si>
  <si>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</si>
  <si>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</si>
  <si>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</si>
  <si>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</si>
  <si>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</si>
  <si>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</si>
  <si>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</si>
  <si>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</si>
  <si>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</si>
  <si>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</si>
  <si>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</si>
  <si>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</si>
  <si>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</si>
  <si>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</si>
  <si>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</si>
  <si>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</si>
  <si>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</si>
  <si>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</si>
  <si>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</si>
  <si>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</si>
  <si>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</si>
  <si>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</si>
  <si>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</si>
  <si>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</si>
  <si>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</si>
  <si>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</si>
  <si>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</si>
  <si>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</si>
  <si>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</si>
  <si>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</si>
  <si>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</si>
  <si>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</si>
  <si>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</si>
  <si>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</si>
  <si>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</si>
  <si>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</si>
  <si>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</si>
  <si>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</si>
  <si>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</si>
  <si>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</si>
  <si>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</si>
  <si>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</si>
  <si>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</si>
  <si>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</si>
  <si>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</si>
  <si>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</si>
  <si>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</si>
  <si>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</si>
  <si>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</si>
  <si>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</si>
  <si>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</si>
  <si>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</si>
  <si>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</si>
  <si>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</si>
  <si>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</si>
  <si>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</si>
  <si>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</si>
  <si>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</si>
  <si>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</si>
  <si>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</si>
  <si>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</si>
  <si>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</si>
  <si>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</si>
  <si>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</si>
  <si>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</si>
  <si>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</si>
  <si>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</si>
  <si>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</si>
  <si>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</si>
  <si>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</si>
  <si>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</si>
  <si>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</si>
  <si>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</si>
  <si>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</si>
  <si>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</si>
  <si>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</si>
  <si>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</si>
  <si>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</si>
  <si>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</si>
  <si>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</si>
  <si>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</si>
  <si>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</si>
  <si>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</si>
  <si>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</si>
  <si>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</si>
  <si>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</si>
  <si>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</si>
  <si>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</si>
  <si>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</si>
  <si>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</si>
  <si>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</si>
  <si>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</si>
  <si>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</si>
  <si>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</si>
  <si>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</si>
  <si>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</si>
  <si>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</si>
  <si>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</si>
  <si>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</si>
  <si>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</si>
  <si>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</si>
  <si>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</si>
  <si>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</si>
  <si>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</si>
  <si>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</si>
  <si>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</si>
  <si>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</si>
  <si>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</si>
  <si>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</si>
  <si>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</si>
  <si>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</si>
  <si>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</si>
  <si>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</si>
  <si>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</si>
  <si>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</si>
  <si>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</si>
  <si>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</si>
  <si>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</si>
  <si>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</si>
  <si>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</si>
  <si>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</si>
  <si>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</si>
  <si>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</si>
  <si>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</si>
  <si>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</si>
  <si>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</si>
  <si>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</si>
  <si>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</si>
  <si>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</si>
  <si>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</si>
  <si>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</si>
  <si>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</si>
  <si>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</si>
  <si>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</si>
  <si>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</si>
  <si>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</si>
  <si>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</si>
  <si>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</si>
  <si>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</si>
  <si>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</si>
  <si>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</si>
  <si>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</si>
  <si>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</si>
  <si>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</si>
  <si>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</si>
  <si>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</si>
  <si>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</si>
  <si>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</si>
  <si>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</si>
  <si>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</si>
  <si>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</si>
  <si>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</si>
  <si>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</si>
  <si>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</si>
  <si>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</si>
  <si>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</si>
  <si>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</si>
  <si>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</si>
  <si>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</si>
  <si>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</si>
  <si>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</si>
  <si>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</si>
  <si>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</si>
  <si>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</si>
  <si>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</si>
  <si>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</si>
  <si>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</si>
  <si>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</si>
  <si>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</si>
  <si>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</si>
  <si>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</si>
  <si>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</si>
  <si>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</si>
  <si>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</si>
  <si>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</si>
  <si>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</si>
  <si>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</si>
  <si>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</si>
  <si>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</si>
  <si>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</si>
  <si>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</si>
  <si>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</si>
  <si>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</si>
  <si>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</si>
  <si>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</si>
  <si>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</si>
  <si>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</si>
  <si>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</si>
  <si>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</si>
  <si>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</si>
  <si>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</si>
  <si>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</si>
  <si>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</si>
  <si>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</si>
  <si>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</si>
  <si>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</si>
  <si>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</si>
  <si>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</si>
  <si>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</si>
  <si>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</si>
  <si>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</si>
  <si>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</si>
  <si>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</si>
  <si>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</si>
  <si>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</si>
  <si>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</si>
  <si>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</si>
  <si>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</si>
  <si>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</si>
  <si>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</si>
  <si>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</si>
  <si>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</si>
  <si>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</si>
  <si>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</si>
  <si>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</si>
  <si>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</si>
  <si>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</si>
  <si>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</si>
  <si>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</si>
  <si>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</si>
  <si>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</si>
  <si>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</si>
  <si>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</si>
  <si>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</si>
  <si>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</si>
  <si>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</si>
  <si>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</si>
  <si>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</si>
  <si>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</si>
  <si>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</si>
  <si>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</si>
  <si>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</si>
  <si>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</si>
  <si>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</si>
  <si>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</si>
  <si>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</si>
  <si>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</si>
  <si>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</si>
  <si>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</si>
  <si>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</si>
  <si>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</si>
  <si>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</si>
  <si>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</si>
  <si>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</si>
  <si>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</si>
  <si>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</si>
  <si>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</si>
  <si>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</si>
  <si>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</si>
  <si>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</si>
  <si>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</si>
  <si>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</si>
  <si>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</si>
  <si>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</si>
  <si>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</si>
  <si>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</si>
  <si>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</si>
  <si>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</si>
  <si>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</si>
  <si>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</si>
  <si>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</si>
  <si>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</si>
  <si>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</si>
  <si>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</si>
  <si>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</si>
  <si>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</si>
  <si>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</si>
  <si>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</si>
  <si>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</si>
  <si>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</si>
  <si>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</si>
  <si>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</si>
  <si>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</si>
  <si>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</si>
  <si>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</si>
  <si>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</si>
  <si>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</si>
  <si>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</si>
  <si>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</si>
  <si>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</si>
  <si>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</si>
  <si>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</si>
  <si>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</si>
  <si>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</si>
  <si>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</si>
  <si>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</si>
  <si>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</si>
  <si>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</si>
  <si>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</si>
  <si>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</si>
  <si>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</si>
  <si>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</si>
  <si>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</si>
  <si>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</si>
  <si>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</si>
  <si>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</si>
  <si>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</si>
  <si>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</si>
  <si>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</si>
  <si>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</si>
  <si>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</si>
  <si>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</si>
  <si>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</si>
  <si>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</si>
  <si>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</si>
  <si>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</si>
  <si>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</si>
  <si>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</si>
  <si>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</si>
  <si>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</si>
  <si>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</si>
  <si>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</si>
  <si>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</si>
  <si>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</si>
  <si>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</si>
  <si>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</si>
  <si>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</si>
  <si>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</si>
  <si>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</si>
  <si>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</si>
  <si>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</si>
  <si>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</si>
  <si>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</si>
  <si>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</si>
  <si>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</si>
  <si>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</si>
  <si>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</si>
  <si>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</si>
  <si>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</si>
  <si>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</si>
  <si>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</si>
  <si>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</si>
  <si>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</si>
  <si>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</si>
  <si>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</si>
  <si>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</si>
  <si>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</si>
  <si>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</si>
  <si>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</si>
  <si>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</si>
  <si>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</si>
  <si>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</si>
  <si>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</si>
  <si>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</si>
  <si>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</si>
  <si>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</si>
  <si>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</si>
  <si>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</si>
  <si>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</si>
  <si>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</si>
  <si>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</si>
  <si>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</si>
  <si>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</si>
  <si>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</si>
  <si>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</si>
  <si>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</si>
  <si>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</si>
  <si>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</si>
  <si>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</si>
  <si>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</si>
  <si>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</si>
  <si>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</si>
  <si>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</si>
  <si>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</si>
  <si>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</si>
  <si>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</si>
  <si>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</si>
  <si>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</si>
  <si>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</si>
  <si>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</si>
  <si>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</si>
  <si>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</si>
  <si>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</si>
  <si>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</si>
  <si>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</si>
  <si>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</si>
  <si>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</si>
  <si>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</si>
  <si>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</si>
  <si>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</si>
  <si>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</si>
  <si>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</si>
  <si>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</si>
  <si>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</si>
  <si>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</si>
  <si>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</si>
  <si>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</si>
  <si>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</si>
  <si>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</si>
  <si>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</si>
  <si>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</si>
  <si>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</si>
  <si>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</si>
  <si>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</si>
  <si>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</si>
  <si>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</si>
  <si>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</si>
  <si>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</si>
  <si>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</si>
  <si>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</si>
  <si>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</si>
  <si>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</si>
  <si>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</si>
  <si>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</si>
  <si>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</si>
  <si>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</si>
  <si>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</si>
  <si>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</si>
  <si>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</si>
  <si>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</si>
  <si>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</si>
  <si>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</si>
  <si>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</si>
  <si>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</si>
  <si>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</si>
  <si>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</si>
  <si>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</si>
  <si>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</si>
  <si>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</si>
  <si>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</si>
  <si>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</si>
  <si>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</si>
  <si>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</si>
  <si>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</si>
  <si>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</si>
  <si>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</si>
  <si>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</si>
  <si>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</si>
  <si>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</si>
  <si>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</si>
  <si>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</si>
  <si>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</si>
  <si>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</si>
  <si>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</si>
  <si>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</si>
  <si>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</si>
  <si>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</si>
  <si>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</si>
  <si>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</si>
  <si>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</si>
  <si>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</si>
  <si>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</si>
  <si>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</si>
  <si>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</si>
  <si>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</si>
  <si>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</si>
  <si>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</si>
  <si>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</si>
  <si>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</si>
  <si>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</si>
  <si>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</si>
  <si>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</si>
  <si>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</si>
  <si>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</si>
  <si>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</si>
  <si>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</si>
  <si>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</si>
  <si>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</si>
  <si>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</si>
  <si>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</si>
  <si>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</si>
  <si>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</si>
  <si>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</si>
  <si>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</si>
  <si>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</si>
  <si>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</si>
  <si>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</si>
  <si>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</si>
  <si>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</si>
  <si>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</si>
  <si>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</si>
  <si>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</si>
  <si>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</si>
  <si>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</si>
  <si>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</si>
  <si>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</si>
  <si>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</si>
  <si>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</si>
  <si>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</si>
  <si>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</si>
  <si>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</si>
  <si>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</si>
  <si>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</si>
  <si>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</si>
  <si>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</si>
  <si>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</si>
  <si>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</si>
  <si>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</si>
  <si>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</si>
  <si>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</si>
  <si>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</si>
  <si>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</si>
  <si>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</si>
  <si>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</si>
  <si>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</si>
  <si>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</si>
  <si>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</si>
  <si>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</si>
  <si>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</si>
  <si>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</si>
  <si>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</si>
  <si>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</si>
  <si>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</si>
  <si>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</si>
  <si>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</si>
  <si>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</si>
  <si>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</si>
  <si>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</si>
  <si>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</si>
  <si>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</si>
  <si>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</si>
  <si>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</si>
  <si>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</si>
  <si>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</si>
  <si>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</si>
  <si>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</si>
  <si>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</si>
  <si>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</si>
  <si>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</si>
  <si>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</si>
  <si>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</si>
  <si>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</si>
  <si>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</si>
  <si>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</si>
  <si>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</si>
  <si>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</si>
  <si>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</si>
  <si>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</si>
  <si>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</si>
  <si>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</si>
  <si>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</si>
  <si>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</si>
  <si>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</si>
  <si>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</si>
  <si>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</si>
  <si>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</si>
  <si>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</si>
  <si>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</si>
  <si>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</si>
  <si>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</si>
  <si>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</si>
  <si>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</si>
  <si>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</si>
  <si>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</si>
  <si>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</si>
  <si>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</si>
  <si>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</si>
  <si>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</si>
  <si>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</si>
  <si>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</si>
  <si>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</si>
  <si>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</si>
  <si>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</si>
  <si>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</si>
  <si>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</si>
  <si>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</si>
  <si>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</si>
  <si>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</si>
  <si>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</si>
  <si>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</si>
  <si>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</si>
  <si>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</si>
  <si>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</si>
  <si>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</si>
  <si>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</si>
  <si>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</si>
  <si>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</si>
  <si>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</si>
  <si>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</si>
  <si>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</si>
  <si>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</si>
  <si>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</si>
  <si>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</si>
  <si>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</si>
  <si>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</si>
  <si>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</si>
  <si>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</si>
  <si>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</si>
  <si>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</si>
  <si>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</si>
  <si>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</si>
  <si>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</si>
  <si>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</si>
  <si>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</si>
  <si>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</si>
  <si>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</si>
  <si>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</si>
  <si>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</si>
  <si>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</si>
  <si>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</si>
  <si>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</si>
  <si>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</si>
  <si>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</si>
  <si>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</si>
  <si>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</si>
  <si>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</si>
  <si>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</si>
  <si>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</si>
  <si>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</si>
  <si>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</si>
  <si>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</si>
  <si>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</si>
  <si>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</si>
  <si>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</si>
  <si>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</si>
  <si>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</si>
  <si>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</si>
  <si>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</si>
  <si>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</si>
  <si>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</si>
  <si>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</si>
  <si>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</si>
  <si>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</si>
  <si>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</si>
  <si>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</si>
  <si>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</si>
  <si>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</si>
  <si>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</si>
  <si>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</si>
  <si>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</si>
  <si>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</si>
  <si>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</si>
  <si>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</si>
  <si>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</si>
  <si>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</si>
  <si>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</si>
  <si>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</si>
  <si>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</si>
  <si>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</si>
  <si>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</si>
  <si>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</si>
  <si>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</si>
  <si>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</si>
  <si>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</si>
  <si>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</si>
  <si>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</si>
  <si>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</si>
  <si>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</si>
  <si>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</si>
  <si>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</si>
  <si>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</si>
  <si>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</si>
  <si>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</si>
  <si>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</si>
  <si>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</si>
  <si>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</si>
  <si>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</si>
  <si>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</si>
  <si>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</si>
  <si>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</si>
  <si>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</si>
  <si>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</si>
  <si>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</si>
  <si>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</si>
  <si>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</si>
  <si>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</si>
  <si>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</si>
  <si>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</si>
  <si>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</si>
  <si>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</si>
  <si>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</si>
  <si>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</si>
  <si>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</si>
  <si>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</si>
  <si>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</si>
  <si>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</si>
  <si>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</si>
  <si>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</si>
  <si>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</si>
  <si>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</si>
  <si>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</si>
  <si>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</si>
  <si>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</si>
  <si>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</si>
  <si>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</si>
  <si>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</si>
  <si>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</si>
  <si>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</si>
  <si>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</si>
  <si>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</si>
  <si>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</si>
  <si>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</si>
  <si>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</si>
  <si>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</si>
  <si>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</si>
  <si>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</si>
  <si>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</si>
  <si>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</si>
  <si>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</si>
  <si>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</si>
  <si>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</si>
  <si>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</si>
  <si>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</si>
  <si>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</si>
  <si>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</si>
  <si>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</si>
  <si>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</si>
  <si>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</si>
  <si>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</si>
  <si>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</si>
  <si>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</si>
  <si>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</si>
  <si>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</si>
  <si>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</si>
  <si>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</si>
  <si>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</si>
  <si>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</si>
  <si>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</si>
  <si>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</si>
  <si>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</si>
  <si>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</si>
  <si>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</si>
  <si>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</si>
  <si>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</si>
  <si>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</si>
  <si>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</si>
  <si>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</si>
  <si>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</si>
  <si>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</si>
  <si>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</si>
  <si>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</si>
  <si>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</si>
  <si>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</si>
  <si>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</si>
  <si>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</si>
  <si>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</si>
  <si>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</si>
  <si>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</si>
  <si>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</si>
  <si>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</si>
  <si>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</si>
  <si>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</si>
  <si>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</si>
  <si>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</si>
  <si>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</si>
  <si>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</si>
  <si>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</si>
  <si>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</si>
  <si>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</si>
  <si>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</si>
  <si>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</si>
  <si>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</si>
  <si>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</si>
  <si>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</si>
  <si>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</si>
  <si>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</si>
  <si>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</si>
  <si>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</si>
  <si>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</si>
  <si>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</si>
  <si>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</si>
  <si>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</si>
  <si>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</si>
  <si>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</si>
  <si>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</si>
  <si>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</si>
  <si>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</si>
  <si>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</si>
  <si>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</si>
  <si>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</si>
  <si>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</si>
  <si>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</si>
  <si>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</si>
  <si>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</si>
  <si>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</si>
  <si>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</si>
  <si>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</si>
  <si>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</si>
  <si>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</si>
  <si>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</si>
  <si>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</si>
  <si>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</si>
  <si>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</si>
  <si>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</si>
  <si>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</si>
  <si>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</si>
  <si>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</si>
  <si>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</si>
  <si>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</si>
  <si>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</si>
  <si>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</si>
  <si>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</si>
  <si>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</si>
  <si>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</si>
  <si>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</si>
  <si>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Uk</t>
  </si>
  <si>
    <t>Number Of Titles</t>
  </si>
  <si>
    <t>Internet Movies Database (IMDB)</t>
  </si>
  <si>
    <t>Row Labels</t>
  </si>
  <si>
    <t>Grand Total</t>
  </si>
  <si>
    <t>Column Labels</t>
  </si>
  <si>
    <t>Count of Title</t>
  </si>
  <si>
    <t>Sum of Gross Revenue</t>
  </si>
  <si>
    <t>Sum of profit</t>
  </si>
  <si>
    <t>Profit</t>
  </si>
  <si>
    <t>COUNTRY</t>
  </si>
  <si>
    <t>SUM</t>
  </si>
  <si>
    <t>IMDB- MOVIES DASHBOARD</t>
  </si>
  <si>
    <t>YEAR</t>
  </si>
  <si>
    <t>`</t>
  </si>
  <si>
    <t>2002</t>
  </si>
  <si>
    <t>(blank)</t>
  </si>
  <si>
    <t>2000</t>
  </si>
  <si>
    <t>2001</t>
  </si>
  <si>
    <t>2003</t>
  </si>
  <si>
    <t>2004</t>
  </si>
  <si>
    <t>2005</t>
  </si>
  <si>
    <t>2006</t>
  </si>
  <si>
    <t>2007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</si>
</sst>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5" x14ac:knownFonts="1">
    <font>
      <sz val="11"/>
      <color theme="1"/>
      <name val="Rockwell"/>
      <family val="2"/>
      <scheme val="minor"/>
    </font>
    <font>
      <b/>
      <sz val="11"/>
      <color theme="1"/>
      <name val="Rockwell"/>
      <family val="2"/>
      <scheme val="minor"/>
    </font>
    <font>
      <sz val="8"/>
      <name val="Rockwell"/>
      <family val="2"/>
      <scheme val="minor"/>
    </font>
    <font>
      <b/>
      <sz val="26"/>
      <color rgb="FF002060"/>
      <name val="Rockwell"/>
      <family val="2"/>
      <scheme val="minor"/>
    </font>
    <font>
      <b/>
      <sz val="36"/>
      <color theme="4" tint="-0.499984740745262"/>
      <name val="Rockwell"/>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6">
    <xf numFmtId="0" fontId="0" fillId="0" borderId="0" xfId="0"/>
    <xf numFmtId="0" fontId="1" fillId="0" borderId="0" xfId="0" applyFont="1"/>
    <xf numFmtId="14" fontId="0" fillId="0" borderId="0" xfId="0" applyNumberFormat="1" applyAlignment="1">
      <alignment horizontal="left"/>
    </xf>
    <xf numFmtId="49" fontId="0" fillId="0" borderId="0" xfId="0" applyNumberFormat="1" applyAlignment="1">
      <alignment horizontal="left"/>
    </xf>
    <xf numFmtId="1" fontId="0" fillId="0" borderId="0" xfId="0" applyNumberFormat="1" applyAlignment="1">
      <alignment horizontal="left"/>
    </xf>
    <xf numFmtId="164" fontId="0" fillId="0" borderId="0" xfId="0" applyNumberFormat="1" applyAlignment="1">
      <alignment horizontal="left"/>
    </xf>
    <xf numFmtId="0" fontId="0" fillId="0" borderId="0" xfId="0" pivotButton="1"/>
    <xf numFmtId="0" fontId="0" fillId="0" borderId="0" xfId="0" applyAlignment="1">
      <alignment horizontal="left"/>
    </xf>
    <xf numFmtId="14" fontId="0" fillId="0" borderId="0" xfId="0" applyNumberFormat="1"/>
    <xf numFmtId="0" fontId="1" fillId="2" borderId="1" xfId="0" applyFont="1" applyFill="1" applyBorder="1" applyAlignment="1">
      <alignment horizontal="left"/>
    </xf>
    <xf numFmtId="0" fontId="1" fillId="2" borderId="1" xfId="0" applyFont="1" applyFill="1" applyBorder="1"/>
    <xf numFmtId="0" fontId="0" fillId="0" borderId="0" xfId="0" applyAlignment="1">
      <alignment horizontal="center"/>
    </xf>
    <xf numFmtId="0" fontId="4" fillId="3" borderId="0" xfId="0" applyFont="1" applyFill="1" applyAlignment="1">
      <alignment horizontal="center"/>
    </xf>
    <xf numFmtId="49" fontId="3" fillId="0" borderId="0" xfId="0" applyNumberFormat="1" applyFont="1" applyAlignment="1">
      <alignment horizontal="center"/>
    </xf>
    <xf numFmtId="49" fontId="0" fillId="0" borderId="0" xfId="0" applyNumberFormat="1" applyAlignment="1">
      <alignment horizontal="center"/>
    </xf>
    <xf numFmtId="0" fontId="0" fillId="0" borderId="0" xfId="0" applyNumberFormat="1"/>
  </cellXfs>
  <cellStyles count="1">
    <cellStyle name="Normal" xfId="0" builtinId="0"/>
  </cellStyles>
  <dxfs count="11">
    <dxf>
      <numFmt numFmtId="0" formatCode="General"/>
    </dxf>
    <dxf>
      <alignment horizontal="left" vertical="bottom" textRotation="0" wrapText="0" indent="0" justifyLastLine="0" shrinkToFit="0" readingOrder="0"/>
    </dxf>
    <dxf>
      <numFmt numFmtId="0" formatCode="General"/>
    </dxf>
    <dxf>
      <numFmt numFmtId="0" formatCode="General"/>
    </dxf>
    <dxf>
      <numFmt numFmtId="19" formatCode="dd/mm/yyyy"/>
    </dxf>
    <dxf>
      <numFmt numFmtId="0" formatCode="General"/>
    </dxf>
    <dxf>
      <numFmt numFmtId="0" formatCode="General"/>
    </dxf>
    <dxf>
      <numFmt numFmtId="19" formatCode="dd/mm/yyyy"/>
    </dxf>
    <dxf>
      <font>
        <b/>
        <i val="0"/>
        <sz val="12"/>
        <color theme="7" tint="0.39994506668294322"/>
      </font>
      <fill>
        <patternFill>
          <fgColor theme="8" tint="-0.499984740745262"/>
          <bgColor theme="8" tint="-0.499984740745262"/>
        </patternFill>
      </fill>
    </dxf>
    <dxf>
      <font>
        <b/>
        <i val="0"/>
        <u val="none"/>
        <sz val="10"/>
        <color theme="0"/>
        <name val="Rockwell"/>
        <family val="2"/>
        <scheme val="minor"/>
      </font>
      <fill>
        <patternFill patternType="solid">
          <fgColor auto="1"/>
          <bgColor theme="8" tint="-0.499984740745262"/>
        </patternFill>
      </fill>
    </dxf>
    <dxf>
      <font>
        <color theme="8" tint="-0.499984740745262"/>
      </font>
    </dxf>
  </dxfs>
  <tableStyles count="2" defaultTableStyle="TableStyleMedium2" defaultPivotStyle="PivotStyleLight16">
    <tableStyle name="Slicer Style 1" pivot="0" table="0" count="1" xr9:uid="{24193C73-FE22-4183-82EA-F4DBE6E64794}">
      <tableStyleElement type="wholeTable" dxfId="10"/>
    </tableStyle>
    <tableStyle name="Slicer Style 2" pivot="0" table="0" count="10" xr9:uid="{B2318D17-5ACB-4329-ABCF-91A20A35CFC8}">
      <tableStyleElement type="wholeTable" dxfId="9"/>
      <tableStyleElement type="headerRow" dxfId="8"/>
    </tableStyle>
  </tableStyles>
  <colors>
    <mruColors>
      <color rgb="FF92F8A1"/>
      <color rgb="FF417750"/>
      <color rgb="FFBEEA76"/>
      <color rgb="FF2C441C"/>
      <color rgb="FF777642"/>
      <color rgb="FF9999FF"/>
      <color rgb="FF34238B"/>
      <color rgb="FF04089A"/>
      <color rgb="FF29248E"/>
      <color rgb="FFB4D79D"/>
    </mruColors>
  </colors>
  <extLst>
    <ext xmlns:x14="http://schemas.microsoft.com/office/spreadsheetml/2009/9/main" uri="{46F421CA-312F-682f-3DD2-61675219B42D}">
      <x14:dxfs count="8">
        <dxf>
          <fill>
            <patternFill>
              <bgColor theme="4" tint="-0.499984740745262"/>
            </patternFill>
          </fill>
        </dxf>
        <dxf>
          <fill>
            <patternFill>
              <bgColor theme="4" tint="-0.499984740745262"/>
            </patternFill>
          </fill>
        </dxf>
        <dxf>
          <font>
            <b val="0"/>
            <i val="0"/>
            <sz val="11"/>
          </font>
          <fill>
            <patternFill>
              <bgColor theme="4" tint="-0.499984740745262"/>
            </patternFill>
          </fill>
        </dxf>
        <dxf>
          <fill>
            <patternFill>
              <bgColor theme="4" tint="-0.499984740745262"/>
            </patternFill>
          </fill>
        </dxf>
        <dxf>
          <font>
            <b val="0"/>
            <i val="0"/>
            <sz val="10"/>
            <color theme="0"/>
          </font>
          <fill>
            <patternFill>
              <bgColor theme="8" tint="-0.499984740745262"/>
            </patternFill>
          </fill>
        </dxf>
        <dxf>
          <font>
            <b val="0"/>
            <i val="0"/>
            <sz val="10"/>
          </font>
          <fill>
            <patternFill>
              <bgColor rgb="FF002060"/>
            </patternFill>
          </fill>
        </dxf>
        <dxf>
          <fill>
            <patternFill>
              <bgColor theme="4" tint="-0.499984740745262"/>
            </patternFill>
          </fill>
        </dxf>
        <dxf>
          <font>
            <color rgb="FF002060"/>
          </font>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[IMDb Movies Dashboard.xlsx]Movies By Genre&amp;Rating!PivotTable11</c:name>
    <c:fmtId val="4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b="0"/>
              <a:t>Movies</a:t>
            </a:r>
            <a:r>
              <a:rPr lang="en-GB" b="0" baseline="0"/>
              <a:t> by Genre &amp; Rating</a:t>
            </a:r>
            <a:endParaRPr lang="en-GB" b="0"/>
          </a:p>
        </c:rich>
      </c:tx>
      <c:layout>
        <c:manualLayout>
          <c:xMode val="edge"/>
          <c:yMode val="edge"/>
          <c:x val="0.22687106597888343"/>
          <c:y val="0.1295082869886019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pivotFmt>
      <c:pivotFmt>
        <c:idx val="8"/>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'Movies By Genre&amp;Rating'!$B$6:$B$7</c:f>
              <c:strCache>
                <c:ptCount val="1"/>
                <c:pt idx="0">
                  <c:v>Action</c:v>
                </c:pt>
              </c:strCache>
            </c:strRef>
          </c:tx>
          <c:spPr>
            <a:gradFill rotWithShape="1">
              <a:gsLst>
                <a:gs pos="0">
                  <a:schemeClr val="accent1">
                    <a:shade val="38000"/>
                    <a:tint val="94000"/>
                    <a:satMod val="100000"/>
                    <a:lumMod val="104000"/>
                  </a:schemeClr>
                </a:gs>
                <a:gs pos="69000">
                  <a:schemeClr val="accent1">
                    <a:shade val="38000"/>
                    <a:shade val="86000"/>
                    <a:satMod val="130000"/>
                    <a:lumMod val="102000"/>
                  </a:schemeClr>
                </a:gs>
                <a:gs pos="100000">
                  <a:schemeClr val="accent1">
                    <a:shade val="38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Genre&amp;Rating'!$B$8:$B$16</c:f>
              <c:numCache>
                <c:formatCode>General</c:formatCode>
                <c:ptCount val="8"/>
                <c:pt idx="0">
                  <c:v>1</c:v>
                </c:pt>
                <c:pt idx="2">
                  <c:v>2</c:v>
                </c:pt>
                <c:pt idx="3">
                  <c:v>70</c:v>
                </c:pt>
                <c:pt idx="4">
                  <c:v>323</c:v>
                </c:pt>
                <c:pt idx="5">
                  <c:v>221</c:v>
                </c:pt>
                <c:pt idx="7">
                  <c:v>4</c:v>
                </c:pt>
              </c:numCache>
            </c:numRef>
          </c:val>
          <c:extLst>
            <c:ext xmlns:c16="http://schemas.microsoft.com/office/drawing/2014/chart" uri="{C3380CC4-5D6E-409C-BE32-E72D297353CC}">
              <c16:uniqueId val="{00000000-0723-4258-B863-D52AD4851F1F}"/>
            </c:ext>
          </c:extLst>
        </c:ser>
        <c:ser>
          <c:idx val="1"/>
          <c:order val="1"/>
          <c:tx>
            <c:strRef>
              <c:f>'Movies By Genre&amp;Rating'!$C$6:$C$7</c:f>
              <c:strCache>
                <c:ptCount val="1"/>
                <c:pt idx="0">
                  <c:v>Adventure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Genre&amp;Rating'!$C$8:$C$16</c:f>
              <c:numCache>
                <c:formatCode>General</c:formatCode>
                <c:ptCount val="8"/>
                <c:pt idx="0">
                  <c:v>33</c:v>
                </c:pt>
                <c:pt idx="2">
                  <c:v>1</c:v>
                </c:pt>
                <c:pt idx="3">
                  <c:v>132</c:v>
                </c:pt>
                <c:pt idx="4">
                  <c:v>53</c:v>
                </c:pt>
                <c:pt idx="5">
                  <c:v>46</c:v>
                </c:pt>
                <c:pt idx="7">
                  <c:v>4</c:v>
                </c:pt>
              </c:numCache>
            </c:numRef>
          </c:val>
          <c:extLst>
            <c:ext xmlns:c16="http://schemas.microsoft.com/office/drawing/2014/chart" uri="{C3380CC4-5D6E-409C-BE32-E72D297353CC}">
              <c16:uniqueId val="{00000000-1B20-4E6A-B48D-29B682D632DE}"/>
            </c:ext>
          </c:extLst>
        </c:ser>
        <c:ser>
          <c:idx val="2"/>
          <c:order val="2"/>
          <c:tx>
            <c:strRef>
              <c:f>'Movies By Genre&amp;Rating'!$D$6:$D$7</c:f>
              <c:strCache>
                <c:ptCount val="1"/>
                <c:pt idx="0">
                  <c:v>Animation</c:v>
                </c:pt>
              </c:strCache>
            </c:strRef>
          </c:tx>
          <c:spPr>
            <a:gradFill rotWithShape="1">
              <a:gsLst>
                <a:gs pos="0">
                  <a:schemeClr val="accent1">
                    <a:shade val="54000"/>
                    <a:tint val="94000"/>
                    <a:satMod val="100000"/>
                    <a:lumMod val="104000"/>
                  </a:schemeClr>
                </a:gs>
                <a:gs pos="69000">
                  <a:schemeClr val="accent1">
                    <a:shade val="54000"/>
                    <a:shade val="86000"/>
                    <a:satMod val="130000"/>
                    <a:lumMod val="102000"/>
                  </a:schemeClr>
                </a:gs>
                <a:gs pos="100000">
                  <a:schemeClr val="accent1">
                    <a:shade val="54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Genre&amp;Rating'!$D$8:$D$16</c:f>
              <c:numCache>
                <c:formatCode>General</c:formatCode>
                <c:ptCount val="8"/>
                <c:pt idx="0">
                  <c:v>6</c:v>
                </c:pt>
                <c:pt idx="3">
                  <c:v>24</c:v>
                </c:pt>
                <c:pt idx="4">
                  <c:v>3</c:v>
                </c:pt>
                <c:pt idx="5">
                  <c:v>3</c:v>
                </c:pt>
              </c:numCache>
            </c:numRef>
          </c:val>
          <c:extLst>
            <c:ext xmlns:c16="http://schemas.microsoft.com/office/drawing/2014/chart" uri="{C3380CC4-5D6E-409C-BE32-E72D297353CC}">
              <c16:uniqueId val="{00000001-1B20-4E6A-B48D-29B682D632DE}"/>
            </c:ext>
          </c:extLst>
        </c:ser>
        <c:ser>
          <c:idx val="3"/>
          <c:order val="3"/>
          <c:tx>
            <c:strRef>
              <c:f>'Movies By Genre&amp;Rating'!$E$6:$E$7</c:f>
              <c:strCache>
                <c:ptCount val="1"/>
                <c:pt idx="0">
                  <c:v>Biography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Genre&amp;Rating'!$E$8:$E$16</c:f>
              <c:numCache>
                <c:formatCode>General</c:formatCode>
                <c:ptCount val="8"/>
                <c:pt idx="1">
                  <c:v>1</c:v>
                </c:pt>
                <c:pt idx="2">
                  <c:v>1</c:v>
                </c:pt>
                <c:pt idx="3">
                  <c:v>21</c:v>
                </c:pt>
                <c:pt idx="4">
                  <c:v>61</c:v>
                </c:pt>
                <c:pt idx="5">
                  <c:v>67</c:v>
                </c:pt>
                <c:pt idx="6">
                  <c:v>2</c:v>
                </c:pt>
              </c:numCache>
            </c:numRef>
          </c:val>
          <c:extLst>
            <c:ext xmlns:c16="http://schemas.microsoft.com/office/drawing/2014/chart" uri="{C3380CC4-5D6E-409C-BE32-E72D297353CC}">
              <c16:uniqueId val="{00000002-1B20-4E6A-B48D-29B682D632DE}"/>
            </c:ext>
          </c:extLst>
        </c:ser>
        <c:ser>
          <c:idx val="4"/>
          <c:order val="4"/>
          <c:tx>
            <c:strRef>
              <c:f>'Movies By Genre&amp;Rating'!$F$6:$F$7</c:f>
              <c:strCache>
                <c:ptCount val="1"/>
                <c:pt idx="0">
                  <c:v>Comedy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Genre&amp;Rating'!$F$8:$F$16</c:f>
              <c:numCache>
                <c:formatCode>General</c:formatCode>
                <c:ptCount val="8"/>
                <c:pt idx="0">
                  <c:v>6</c:v>
                </c:pt>
                <c:pt idx="2">
                  <c:v>11</c:v>
                </c:pt>
                <c:pt idx="3">
                  <c:v>87</c:v>
                </c:pt>
                <c:pt idx="4">
                  <c:v>301</c:v>
                </c:pt>
                <c:pt idx="5">
                  <c:v>316</c:v>
                </c:pt>
                <c:pt idx="6">
                  <c:v>7</c:v>
                </c:pt>
                <c:pt idx="7">
                  <c:v>13</c:v>
                </c:pt>
              </c:numCache>
            </c:numRef>
          </c:val>
          <c:extLst>
            <c:ext xmlns:c16="http://schemas.microsoft.com/office/drawing/2014/chart" uri="{C3380CC4-5D6E-409C-BE32-E72D297353CC}">
              <c16:uniqueId val="{00000003-1B20-4E6A-B48D-29B682D632DE}"/>
            </c:ext>
          </c:extLst>
        </c:ser>
        <c:ser>
          <c:idx val="5"/>
          <c:order val="5"/>
          <c:tx>
            <c:strRef>
              <c:f>'Movies By Genre&amp;Rating'!$G$6:$G$7</c:f>
              <c:strCache>
                <c:ptCount val="1"/>
                <c:pt idx="0">
                  <c:v>Crime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Genre&amp;Rating'!$G$8:$G$16</c:f>
              <c:numCache>
                <c:formatCode>General</c:formatCode>
                <c:ptCount val="8"/>
                <c:pt idx="1">
                  <c:v>1</c:v>
                </c:pt>
                <c:pt idx="2">
                  <c:v>2</c:v>
                </c:pt>
                <c:pt idx="4">
                  <c:v>25</c:v>
                </c:pt>
                <c:pt idx="5">
                  <c:v>141</c:v>
                </c:pt>
                <c:pt idx="6">
                  <c:v>1</c:v>
                </c:pt>
                <c:pt idx="7">
                  <c:v>1</c:v>
                </c:pt>
              </c:numCache>
            </c:numRef>
          </c:val>
          <c:extLst>
            <c:ext xmlns:c16="http://schemas.microsoft.com/office/drawing/2014/chart" uri="{C3380CC4-5D6E-409C-BE32-E72D297353CC}">
              <c16:uniqueId val="{00000004-1B20-4E6A-B48D-29B682D632DE}"/>
            </c:ext>
          </c:extLst>
        </c:ser>
        <c:ser>
          <c:idx val="6"/>
          <c:order val="6"/>
          <c:tx>
            <c:strRef>
              <c:f>'Movies By Genre&amp;Rating'!$H$6:$H$7</c:f>
              <c:strCache>
                <c:ptCount val="1"/>
                <c:pt idx="0">
                  <c:v>Documentary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Genre&amp;Rating'!$H$8:$H$16</c:f>
              <c:numCache>
                <c:formatCode>General</c:formatCode>
                <c:ptCount val="8"/>
                <c:pt idx="0">
                  <c:v>5</c:v>
                </c:pt>
                <c:pt idx="2">
                  <c:v>4</c:v>
                </c:pt>
                <c:pt idx="3">
                  <c:v>9</c:v>
                </c:pt>
                <c:pt idx="4">
                  <c:v>6</c:v>
                </c:pt>
                <c:pt idx="5">
                  <c:v>4</c:v>
                </c:pt>
                <c:pt idx="6">
                  <c:v>3</c:v>
                </c:pt>
                <c:pt idx="7">
                  <c:v>8</c:v>
                </c:pt>
              </c:numCache>
            </c:numRef>
          </c:val>
          <c:extLst>
            <c:ext xmlns:c16="http://schemas.microsoft.com/office/drawing/2014/chart" uri="{C3380CC4-5D6E-409C-BE32-E72D297353CC}">
              <c16:uniqueId val="{00000005-1B20-4E6A-B48D-29B682D632DE}"/>
            </c:ext>
          </c:extLst>
        </c:ser>
        <c:ser>
          <c:idx val="7"/>
          <c:order val="7"/>
          <c:tx>
            <c:strRef>
              <c:f>'Movies By Genre&amp;Rating'!$I$6:$I$7</c:f>
              <c:strCache>
                <c:ptCount val="1"/>
                <c:pt idx="0">
                  <c:v>Drama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Genre&amp;Rating'!$I$8:$I$16</c:f>
              <c:numCache>
                <c:formatCode>General</c:formatCode>
                <c:ptCount val="8"/>
                <c:pt idx="0">
                  <c:v>3</c:v>
                </c:pt>
                <c:pt idx="1">
                  <c:v>1</c:v>
                </c:pt>
                <c:pt idx="2">
                  <c:v>10</c:v>
                </c:pt>
                <c:pt idx="3">
                  <c:v>33</c:v>
                </c:pt>
                <c:pt idx="4">
                  <c:v>210</c:v>
                </c:pt>
                <c:pt idx="5">
                  <c:v>238</c:v>
                </c:pt>
                <c:pt idx="6">
                  <c:v>4</c:v>
                </c:pt>
                <c:pt idx="7">
                  <c:v>6</c:v>
                </c:pt>
              </c:numCache>
            </c:numRef>
          </c:val>
          <c:extLst>
            <c:ext xmlns:c16="http://schemas.microsoft.com/office/drawing/2014/chart" uri="{C3380CC4-5D6E-409C-BE32-E72D297353CC}">
              <c16:uniqueId val="{00000006-1B20-4E6A-B48D-29B682D632DE}"/>
            </c:ext>
          </c:extLst>
        </c:ser>
        <c:ser>
          <c:idx val="8"/>
          <c:order val="8"/>
          <c:tx>
            <c:strRef>
              <c:f>'Movies By Genre&amp;Rating'!$J$6:$J$7</c:f>
              <c:strCache>
                <c:ptCount val="1"/>
                <c:pt idx="0">
                  <c:v>Family</c:v>
                </c:pt>
              </c:strCache>
            </c:strRef>
          </c:tx>
          <c:spPr>
            <a:gradFill rotWithShape="1">
              <a:gsLst>
                <a:gs pos="0">
                  <a:schemeClr val="accent1">
                    <a:tint val="96000"/>
                    <a:tint val="94000"/>
                    <a:satMod val="100000"/>
                    <a:lumMod val="104000"/>
                  </a:schemeClr>
                </a:gs>
                <a:gs pos="69000">
                  <a:schemeClr val="accent1">
                    <a:tint val="96000"/>
                    <a:shade val="86000"/>
                    <a:satMod val="130000"/>
                    <a:lumMod val="102000"/>
                  </a:schemeClr>
                </a:gs>
                <a:gs pos="100000">
                  <a:schemeClr val="accent1">
                    <a:tint val="96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Genre&amp;Rating'!$J$8:$J$16</c:f>
              <c:numCache>
                <c:formatCode>General</c:formatCode>
                <c:ptCount val="8"/>
                <c:pt idx="3">
                  <c:v>1</c:v>
                </c:pt>
              </c:numCache>
            </c:numRef>
          </c:val>
          <c:extLst>
            <c:ext xmlns:c16="http://schemas.microsoft.com/office/drawing/2014/chart" uri="{C3380CC4-5D6E-409C-BE32-E72D297353CC}">
              <c16:uniqueId val="{00000007-1B20-4E6A-B48D-29B682D632DE}"/>
            </c:ext>
          </c:extLst>
        </c:ser>
        <c:ser>
          <c:idx val="9"/>
          <c:order val="9"/>
          <c:tx>
            <c:strRef>
              <c:f>'Movies By Genre&amp;Rating'!$K$6:$K$7</c:f>
              <c:strCache>
                <c:ptCount val="1"/>
                <c:pt idx="0">
                  <c:v>Fantasy</c:v>
                </c:pt>
              </c:strCache>
            </c:strRef>
          </c:tx>
          <c:spPr>
            <a:gradFill rotWithShape="1">
              <a:gsLst>
                <a:gs pos="0">
                  <a:schemeClr val="accent1">
                    <a:tint val="88000"/>
                    <a:tint val="94000"/>
                    <a:satMod val="100000"/>
                    <a:lumMod val="104000"/>
                  </a:schemeClr>
                </a:gs>
                <a:gs pos="69000">
                  <a:schemeClr val="accent1">
                    <a:tint val="88000"/>
                    <a:shade val="86000"/>
                    <a:satMod val="130000"/>
                    <a:lumMod val="102000"/>
                  </a:schemeClr>
                </a:gs>
                <a:gs pos="100000">
                  <a:schemeClr val="accent1">
                    <a:tint val="88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Genre&amp;Rating'!$K$8:$K$16</c:f>
              <c:numCache>
                <c:formatCode>General</c:formatCode>
                <c:ptCount val="8"/>
                <c:pt idx="2">
                  <c:v>1</c:v>
                </c:pt>
                <c:pt idx="4">
                  <c:v>9</c:v>
                </c:pt>
                <c:pt idx="5">
                  <c:v>6</c:v>
                </c:pt>
              </c:numCache>
            </c:numRef>
          </c:val>
          <c:extLst>
            <c:ext xmlns:c16="http://schemas.microsoft.com/office/drawing/2014/chart" uri="{C3380CC4-5D6E-409C-BE32-E72D297353CC}">
              <c16:uniqueId val="{00000008-1B20-4E6A-B48D-29B682D632DE}"/>
            </c:ext>
          </c:extLst>
        </c:ser>
        <c:ser>
          <c:idx val="10"/>
          <c:order val="10"/>
          <c:tx>
            <c:strRef>
              <c:f>'Movies By Genre&amp;Rating'!$L$6:$L$7</c:f>
              <c:strCache>
                <c:ptCount val="1"/>
                <c:pt idx="0">
                  <c:v>Horror</c:v>
                </c:pt>
              </c:strCache>
            </c:strRef>
          </c:tx>
          <c:spPr>
            <a:gradFill rotWithShape="1">
              <a:gsLst>
                <a:gs pos="0">
                  <a:schemeClr val="accent1">
                    <a:tint val="80000"/>
                    <a:tint val="94000"/>
                    <a:satMod val="100000"/>
                    <a:lumMod val="104000"/>
                  </a:schemeClr>
                </a:gs>
                <a:gs pos="69000">
                  <a:schemeClr val="accent1">
                    <a:tint val="80000"/>
                    <a:shade val="86000"/>
                    <a:satMod val="130000"/>
                    <a:lumMod val="102000"/>
                  </a:schemeClr>
                </a:gs>
                <a:gs pos="100000">
                  <a:schemeClr val="accent1">
                    <a:tint val="8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Genre&amp;Rating'!$L$8:$L$16</c:f>
              <c:numCache>
                <c:formatCode>General</c:formatCode>
                <c:ptCount val="8"/>
                <c:pt idx="2">
                  <c:v>1</c:v>
                </c:pt>
                <c:pt idx="4">
                  <c:v>23</c:v>
                </c:pt>
                <c:pt idx="5">
                  <c:v>82</c:v>
                </c:pt>
                <c:pt idx="6">
                  <c:v>1</c:v>
                </c:pt>
              </c:numCache>
            </c:numRef>
          </c:val>
          <c:extLst>
            <c:ext xmlns:c16="http://schemas.microsoft.com/office/drawing/2014/chart" uri="{C3380CC4-5D6E-409C-BE32-E72D297353CC}">
              <c16:uniqueId val="{0000000F-1B20-4E6A-B48D-29B682D632DE}"/>
            </c:ext>
          </c:extLst>
        </c:ser>
        <c:ser>
          <c:idx val="11"/>
          <c:order val="11"/>
          <c:tx>
            <c:strRef>
              <c:f>'Movies By Genre&amp;Rating'!$M$6:$M$7</c:f>
              <c:strCache>
                <c:ptCount val="1"/>
                <c:pt idx="0">
                  <c:v>Mystery</c:v>
                </c:pt>
              </c:strCache>
            </c:strRef>
          </c:tx>
          <c:spPr>
            <a:gradFill rotWithShape="1">
              <a:gsLst>
                <a:gs pos="0">
                  <a:schemeClr val="accent1">
                    <a:tint val="72000"/>
                    <a:tint val="94000"/>
                    <a:satMod val="100000"/>
                    <a:lumMod val="104000"/>
                  </a:schemeClr>
                </a:gs>
                <a:gs pos="69000">
                  <a:schemeClr val="accent1">
                    <a:tint val="72000"/>
                    <a:shade val="86000"/>
                    <a:satMod val="130000"/>
                    <a:lumMod val="102000"/>
                  </a:schemeClr>
                </a:gs>
                <a:gs pos="100000">
                  <a:schemeClr val="accent1">
                    <a:tint val="72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Genre&amp;Rating'!$M$8:$M$16</c:f>
              <c:numCache>
                <c:formatCode>General</c:formatCode>
                <c:ptCount val="8"/>
                <c:pt idx="4">
                  <c:v>9</c:v>
                </c:pt>
                <c:pt idx="5">
                  <c:v>9</c:v>
                </c:pt>
              </c:numCache>
            </c:numRef>
          </c:val>
          <c:extLst>
            <c:ext xmlns:c16="http://schemas.microsoft.com/office/drawing/2014/chart" uri="{C3380CC4-5D6E-409C-BE32-E72D297353CC}">
              <c16:uniqueId val="{00000010-1B20-4E6A-B48D-29B682D632DE}"/>
            </c:ext>
          </c:extLst>
        </c:ser>
        <c:ser>
          <c:idx val="12"/>
          <c:order val="12"/>
          <c:tx>
            <c:strRef>
              <c:f>'Movies By Genre&amp;Rating'!$N$6:$N$7</c:f>
              <c:strCache>
                <c:ptCount val="1"/>
                <c:pt idx="0">
                  <c:v>Romance</c:v>
                </c:pt>
              </c:strCache>
            </c:strRef>
          </c:tx>
          <c:spPr>
            <a:gradFill rotWithShape="1">
              <a:gsLst>
                <a:gs pos="0">
                  <a:schemeClr val="accent1">
                    <a:tint val="63000"/>
                    <a:tint val="94000"/>
                    <a:satMod val="100000"/>
                    <a:lumMod val="104000"/>
                  </a:schemeClr>
                </a:gs>
                <a:gs pos="69000">
                  <a:schemeClr val="accent1">
                    <a:tint val="63000"/>
                    <a:shade val="86000"/>
                    <a:satMod val="130000"/>
                    <a:lumMod val="102000"/>
                  </a:schemeClr>
                </a:gs>
                <a:gs pos="100000">
                  <a:schemeClr val="accent1">
                    <a:tint val="63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Genre&amp;Rating'!$N$8:$N$16</c:f>
              <c:numCache>
                <c:formatCode>General</c:formatCode>
                <c:ptCount val="8"/>
                <c:pt idx="4">
                  <c:v>1</c:v>
                </c:pt>
                <c:pt idx="7">
                  <c:v>2</c:v>
                </c:pt>
              </c:numCache>
            </c:numRef>
          </c:val>
          <c:extLst>
            <c:ext xmlns:c16="http://schemas.microsoft.com/office/drawing/2014/chart" uri="{C3380CC4-5D6E-409C-BE32-E72D297353CC}">
              <c16:uniqueId val="{00000011-1B20-4E6A-B48D-29B682D632DE}"/>
            </c:ext>
          </c:extLst>
        </c:ser>
        <c:ser>
          <c:idx val="13"/>
          <c:order val="13"/>
          <c:tx>
            <c:strRef>
              <c:f>'Movies By Genre&amp;Rating'!$O$6:$O$7</c:f>
              <c:strCache>
                <c:ptCount val="1"/>
                <c:pt idx="0">
                  <c:v>Sci-Fi</c:v>
                </c:pt>
              </c:strCache>
            </c:strRef>
          </c:tx>
          <c:spPr>
            <a:gradFill rotWithShape="1">
              <a:gsLst>
                <a:gs pos="0">
                  <a:schemeClr val="accent1">
                    <a:tint val="55000"/>
                    <a:tint val="94000"/>
                    <a:satMod val="100000"/>
                    <a:lumMod val="104000"/>
                  </a:schemeClr>
                </a:gs>
                <a:gs pos="69000">
                  <a:schemeClr val="accent1">
                    <a:tint val="55000"/>
                    <a:shade val="86000"/>
                    <a:satMod val="130000"/>
                    <a:lumMod val="102000"/>
                  </a:schemeClr>
                </a:gs>
                <a:gs pos="100000">
                  <a:schemeClr val="accent1">
                    <a:tint val="55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Genre&amp;Rating'!$O$8:$O$16</c:f>
              <c:numCache>
                <c:formatCode>General</c:formatCode>
                <c:ptCount val="8"/>
                <c:pt idx="4">
                  <c:v>2</c:v>
                </c:pt>
                <c:pt idx="5">
                  <c:v>3</c:v>
                </c:pt>
              </c:numCache>
            </c:numRef>
          </c:val>
          <c:extLst>
            <c:ext xmlns:c16="http://schemas.microsoft.com/office/drawing/2014/chart" uri="{C3380CC4-5D6E-409C-BE32-E72D297353CC}">
              <c16:uniqueId val="{00000012-1B20-4E6A-B48D-29B682D632DE}"/>
            </c:ext>
          </c:extLst>
        </c:ser>
        <c:ser>
          <c:idx val="14"/>
          <c:order val="14"/>
          <c:tx>
            <c:strRef>
              <c:f>'Movies By Genre&amp;Rating'!$P$6:$P$7</c:f>
              <c:strCache>
                <c:ptCount val="1"/>
                <c:pt idx="0">
                  <c:v>Thriller</c:v>
                </c:pt>
              </c:strCache>
            </c:strRef>
          </c:tx>
          <c:spPr>
            <a:gradFill rotWithShape="1">
              <a:gsLst>
                <a:gs pos="0">
                  <a:schemeClr val="accent1">
                    <a:tint val="47000"/>
                    <a:tint val="94000"/>
                    <a:satMod val="100000"/>
                    <a:lumMod val="104000"/>
                  </a:schemeClr>
                </a:gs>
                <a:gs pos="69000">
                  <a:schemeClr val="accent1">
                    <a:tint val="47000"/>
                    <a:shade val="86000"/>
                    <a:satMod val="130000"/>
                    <a:lumMod val="102000"/>
                  </a:schemeClr>
                </a:gs>
                <a:gs pos="100000">
                  <a:schemeClr val="accent1">
                    <a:tint val="47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Genre&amp;Rating'!$P$8:$P$16</c:f>
              <c:numCache>
                <c:formatCode>General</c:formatCode>
                <c:ptCount val="8"/>
                <c:pt idx="2">
                  <c:v>1</c:v>
                </c:pt>
                <c:pt idx="5">
                  <c:v>1</c:v>
                </c:pt>
                <c:pt idx="7">
                  <c:v>1</c:v>
                </c:pt>
              </c:numCache>
            </c:numRef>
          </c:val>
          <c:extLst>
            <c:ext xmlns:c16="http://schemas.microsoft.com/office/drawing/2014/chart" uri="{C3380CC4-5D6E-409C-BE32-E72D297353CC}">
              <c16:uniqueId val="{00000013-1B20-4E6A-B48D-29B682D632DE}"/>
            </c:ext>
          </c:extLst>
        </c:ser>
        <c:ser>
          <c:idx val="15"/>
          <c:order val="15"/>
          <c:tx>
            <c:strRef>
              <c:f>'Movies By Genre&amp;Rating'!$Q$6:$Q$7</c:f>
              <c:strCache>
                <c:ptCount val="1"/>
                <c:pt idx="0">
                  <c:v>Western</c:v>
                </c:pt>
              </c:strCache>
            </c:strRef>
          </c:tx>
          <c:spPr>
            <a:gradFill rotWithShape="1">
              <a:gsLst>
                <a:gs pos="0">
                  <a:schemeClr val="accent1">
                    <a:tint val="39000"/>
                    <a:tint val="94000"/>
                    <a:satMod val="100000"/>
                    <a:lumMod val="104000"/>
                  </a:schemeClr>
                </a:gs>
                <a:gs pos="69000">
                  <a:schemeClr val="accent1">
                    <a:tint val="39000"/>
                    <a:shade val="86000"/>
                    <a:satMod val="130000"/>
                    <a:lumMod val="102000"/>
                  </a:schemeClr>
                </a:gs>
                <a:gs pos="100000">
                  <a:schemeClr val="accent1">
                    <a:tint val="39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Genre&amp;Rating'!$Q$8:$Q$16</c:f>
              <c:numCache>
                <c:formatCode>General</c:formatCode>
                <c:ptCount val="8"/>
                <c:pt idx="5">
                  <c:v>1</c:v>
                </c:pt>
              </c:numCache>
            </c:numRef>
          </c:val>
          <c:extLst>
            <c:ext xmlns:c16="http://schemas.microsoft.com/office/drawing/2014/chart" uri="{C3380CC4-5D6E-409C-BE32-E72D297353CC}">
              <c16:uniqueId val="{00000014-1B20-4E6A-B48D-29B682D632DE}"/>
            </c:ext>
          </c:extLst>
        </c:ser>
        <c:dLbls>
          <c:showLegendKey val="0"/>
          <c:showVal val="0"/>
          <c:showCatName val="0"/>
          <c:showSerName val="0"/>
          <c:showPercent val="0"/>
          <c:showBubbleSize val="0"/>
        </c:dLbls>
        <c:gapWidth val="150"/>
        <c:gapDepth val="154"/>
        <c:shape val="box"/>
        <c:axId val="2013203199"/>
        <c:axId val="2013203679"/>
        <c:axId val="0"/>
      </c:bar3DChart>
      <c:catAx>
        <c:axId val="2013203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3203679"/>
        <c:crosses val="autoZero"/>
        <c:auto val="1"/>
        <c:lblAlgn val="ctr"/>
        <c:lblOffset val="100"/>
        <c:noMultiLvlLbl val="0"/>
      </c:catAx>
      <c:valAx>
        <c:axId val="201320367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320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Movies Dashboard.xlsx]Revenue trend!PivotTable20</c:name>
    <c:fmtId val="5"/>
  </c:pivotSource>
  <c:chart>
    <c:title>
      <c:tx>
        <c:rich>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r>
              <a:rPr lang="en-GB"/>
              <a:t>Revenue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93900169234637"/>
          <c:y val="0.24476633129192185"/>
          <c:w val="0.61479768007753655"/>
          <c:h val="0.6293157626130067"/>
        </c:manualLayout>
      </c:layout>
      <c:barChart>
        <c:barDir val="bar"/>
        <c:grouping val="clustered"/>
        <c:varyColors val="0"/>
        <c:ser>
          <c:idx val="0"/>
          <c:order val="0"/>
          <c:tx>
            <c:strRef>
              <c:f>'Revenue trend'!$C$11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'Revenue trend'!$B$12:$B$20</c:f>
              <c:strCache>
                <c:ptCount val="8"/>
                <c:pt idx="0">
                  <c:v>2000</c:v>
                </c:pt>
                <c:pt idx="1">
                  <c:v>2001</c:v>
                </c:pt>
                <c:pt idx="2">
                  <c:v>2002</c:v>
                </c:pt>
                <c:pt idx="3">
                  <c:v>2003</c:v>
                </c:pt>
                <c:pt idx="4">
                  <c:v>2004</c:v>
                </c:pt>
                <c:pt idx="5">
                  <c:v>2005</c:v>
                </c:pt>
                <c:pt idx="6">
                  <c:v>2006</c:v>
                </c:pt>
                <c:pt idx="7">
                  <c:v>2007</c:v>
                </c:pt>
              </c:strCache>
            </c:strRef>
          </c:cat>
          <c:val>
            <c:numRef>
              <c:f>'Revenue trend'!$C$12:$C$20</c:f>
              <c:numCache>
                <c:formatCode>General</c:formatCode>
                <c:ptCount val="8"/>
                <c:pt idx="0">
                  <c:v>7197291548</c:v>
                </c:pt>
                <c:pt idx="1">
                  <c:v>16100538440</c:v>
                </c:pt>
                <c:pt idx="2">
                  <c:v>16810458360</c:v>
                </c:pt>
                <c:pt idx="3">
                  <c:v>15113256898</c:v>
                </c:pt>
                <c:pt idx="4">
                  <c:v>17503018220</c:v>
                </c:pt>
                <c:pt idx="5">
                  <c:v>18835395312</c:v>
                </c:pt>
                <c:pt idx="6">
                  <c:v>21457392158</c:v>
                </c:pt>
                <c:pt idx="7">
                  <c:v>21884922325</c:v>
                </c:pt>
              </c:numCache>
            </c:numRef>
          </c:val>
          <c:extLst>
            <c:ext xmlns:c16="http://schemas.microsoft.com/office/drawing/2014/chart" uri="{C3380CC4-5D6E-409C-BE32-E72D297353CC}">
              <c16:uniqueId val="{00000000-93BA-4597-8015-B15C51540D6C}"/>
            </c:ext>
          </c:extLst>
        </c:ser>
        <c:dLbls>
          <c:showLegendKey val="0"/>
          <c:showVal val="0"/>
          <c:showCatName val="0"/>
          <c:showSerName val="0"/>
          <c:showPercent val="0"/>
          <c:showBubbleSize val="0"/>
        </c:dLbls>
        <c:gapWidth val="182"/>
        <c:overlap val="-50"/>
        <c:axId val="2037539327"/>
        <c:axId val="2037547487"/>
      </c:barChart>
      <c:catAx>
        <c:axId val="203753932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37547487"/>
        <c:crosses val="autoZero"/>
        <c:auto val="1"/>
        <c:lblAlgn val="ctr"/>
        <c:lblOffset val="100"/>
        <c:noMultiLvlLbl val="0"/>
      </c:catAx>
      <c:valAx>
        <c:axId val="203754748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37539327"/>
        <c:crosses val="autoZero"/>
        <c:crossBetween val="between"/>
      </c:valAx>
      <c:spPr>
        <a:noFill/>
        <a:ln>
          <a:noFill/>
        </a:ln>
        <a:effectLst/>
      </c:spPr>
    </c:plotArea>
    <c:legend>
      <c:legendPos val="r"/>
      <c:layout>
        <c:manualLayout>
          <c:xMode val="edge"/>
          <c:yMode val="edge"/>
          <c:x val="4.8291853581444881E-2"/>
          <c:y val="0.14871391076115484"/>
          <c:w val="8.4815399589216814E-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2700" cap="flat" cmpd="sng" algn="ctr">
      <a:solidFill>
        <a:schemeClr val="dk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[IMDb Movies Dashboard.xlsx]Profit By Director!PivotTable16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Director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Director'!$B$5</c:f>
              <c:strCache>
                <c:ptCount val="1"/>
                <c:pt idx="0">
                  <c:v>Total</c:v>
                </c:pt>
              </c:strCache>
            </c:strRef>
          </c:tx>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'Profit By Director'!$A$6:$A$16</c:f>
              <c:strCache>
                <c:ptCount val="10"/>
                <c:pt idx="0">
                  <c:v>Andrew Adamson</c:v>
                </c:pt>
                <c:pt idx="1">
                  <c:v>Christopher Nolan</c:v>
                </c:pt>
                <c:pt idx="2">
                  <c:v>Colin Trevorrow</c:v>
                </c:pt>
                <c:pt idx="3">
                  <c:v>Francis Lawrence</c:v>
                </c:pt>
                <c:pt idx="4">
                  <c:v>James Cameron</c:v>
                </c:pt>
                <c:pt idx="5">
                  <c:v>Joss Whedon</c:v>
                </c:pt>
                <c:pt idx="6">
                  <c:v>Michael Bay</c:v>
                </c:pt>
                <c:pt idx="7">
                  <c:v>Peter Jackson</c:v>
                </c:pt>
                <c:pt idx="8">
                  <c:v>Sam Raimi</c:v>
                </c:pt>
                <c:pt idx="9">
                  <c:v>Todd Phillips</c:v>
                </c:pt>
              </c:strCache>
            </c:strRef>
          </c:cat>
          <c:val>
            <c:numRef>
              <c:f>'Profit By Director'!$B$6:$B$16</c:f>
              <c:numCache>
                <c:formatCode>General</c:formatCode>
                <c:ptCount val="10"/>
                <c:pt idx="0">
                  <c:v>522446920</c:v>
                </c:pt>
                <c:pt idx="1">
                  <c:v>808227576</c:v>
                </c:pt>
                <c:pt idx="2">
                  <c:v>505435063</c:v>
                </c:pt>
                <c:pt idx="3">
                  <c:v>755501971</c:v>
                </c:pt>
                <c:pt idx="4">
                  <c:v>523505847</c:v>
                </c:pt>
                <c:pt idx="5">
                  <c:v>597607081</c:v>
                </c:pt>
                <c:pt idx="6">
                  <c:v>564233957</c:v>
                </c:pt>
                <c:pt idx="7">
                  <c:v>901834782</c:v>
                </c:pt>
                <c:pt idx="8">
                  <c:v>548574987</c:v>
                </c:pt>
                <c:pt idx="9">
                  <c:v>581756030</c:v>
                </c:pt>
              </c:numCache>
            </c:numRef>
          </c:val>
          <c:extLst>
            <c:ext xmlns:c16="http://schemas.microsoft.com/office/drawing/2014/chart" uri="{C3380CC4-5D6E-409C-BE32-E72D297353CC}">
              <c16:uniqueId val="{00000000-7468-42B7-BCF0-808BC5BFE01C}"/>
            </c:ext>
          </c:extLst>
        </c:ser>
        <c:dLbls>
          <c:showLegendKey val="0"/>
          <c:showVal val="0"/>
          <c:showCatName val="0"/>
          <c:showSerName val="0"/>
          <c:showPercent val="0"/>
          <c:showBubbleSize val="0"/>
        </c:dLbls>
        <c:gapWidth val="115"/>
        <c:overlap val="-20"/>
        <c:axId val="1727698991"/>
        <c:axId val="1727699951"/>
      </c:barChart>
      <c:catAx>
        <c:axId val="17276989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7699951"/>
        <c:crosses val="autoZero"/>
        <c:auto val="1"/>
        <c:lblAlgn val="ctr"/>
        <c:lblOffset val="100"/>
        <c:noMultiLvlLbl val="0"/>
      </c:catAx>
      <c:valAx>
        <c:axId val="172769995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769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[IMDb Movies Dashboard.xlsx]Movies By Genre!PivotTable17</c:name>
    <c:fmtId val="0"/>
  </c:pivotSource>
  <c:chart>
    <c:autoTitleDeleted val="0"/>
    <c:pivotFmts>
      <c:pivotFmt>
        <c:idx val="0"/>
        <c:spPr>
          <a:ln w="34925" cap="rnd">
            <a:solidFill>
              <a:schemeClr val="accent1"/>
            </a:solidFill>
            <a:round/>
          </a:ln>
          <a:effectLst>
            <a:outerShdw blurRad="76200" dist="38100" dir="5400000" algn="ctr" rotWithShape="0">
              <a:srgbClr val="000000">
                <a:alpha val="76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76200" dist="38100" dir="5400000" algn="ctr" rotWithShape="0">
              <a:srgbClr val="000000">
                <a:alpha val="76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'Movies By Genre'!$B$3</c:f>
              <c:strCache>
                <c:ptCount val="1"/>
                <c:pt idx="0">
                  <c:v>Count of Title</c:v>
                </c:pt>
              </c:strCache>
            </c:strRef>
          </c:tx>
          <c:spPr>
            <a:ln w="34925" cap="rnd">
              <a:solidFill>
                <a:schemeClr val="accent1">
                  <a:shade val="76000"/>
                </a:schemeClr>
              </a:solidFill>
              <a:round/>
            </a:ln>
            <a:effectLst>
              <a:outerShdw blurRad="76200" dist="38100" dir="5400000" algn="ctr" rotWithShape="0">
                <a:srgbClr val="000000">
                  <a:alpha val="76000"/>
                </a:srgbClr>
              </a:outerShdw>
            </a:effectLst>
          </c:spPr>
          <c:marker>
            <c:symbol val="none"/>
          </c:marker>
          <c:cat>
            <c:strRef>
              <c:f>'Movies By Genre'!$A$4:$A$20</c:f>
              <c:strCache>
                <c:ptCount val="16"/>
                <c:pt idx="0">
                  <c:v>Action</c:v>
                </c:pt>
                <c:pt idx="1">
                  <c:v>Comedy</c:v>
                </c:pt>
                <c:pt idx="2">
                  <c:v>Adventure</c:v>
                </c:pt>
                <c:pt idx="3">
                  <c:v>Drama</c:v>
                </c:pt>
                <c:pt idx="4">
                  <c:v>Biography</c:v>
                </c:pt>
                <c:pt idx="5">
                  <c:v>Crime</c:v>
                </c:pt>
                <c:pt idx="6">
                  <c:v>Horror</c:v>
                </c:pt>
                <c:pt idx="7">
                  <c:v>Animation</c:v>
                </c:pt>
                <c:pt idx="8">
                  <c:v>Mystery</c:v>
                </c:pt>
                <c:pt idx="9">
                  <c:v>Fantasy</c:v>
                </c:pt>
                <c:pt idx="10">
                  <c:v>Documentary</c:v>
                </c:pt>
                <c:pt idx="11">
                  <c:v>Sci-Fi</c:v>
                </c:pt>
                <c:pt idx="12">
                  <c:v>Romance</c:v>
                </c:pt>
                <c:pt idx="13">
                  <c:v>Family</c:v>
                </c:pt>
                <c:pt idx="14">
                  <c:v>Western</c:v>
                </c:pt>
                <c:pt idx="15">
                  <c:v>Thriller</c:v>
                </c:pt>
              </c:strCache>
            </c:strRef>
          </c:cat>
          <c:val>
            <c:numRef>
              <c:f>'Movies By Genre'!$B$4:$B$20</c:f>
              <c:numCache>
                <c:formatCode>General</c:formatCode>
                <c:ptCount val="16"/>
                <c:pt idx="0">
                  <c:v>621</c:v>
                </c:pt>
                <c:pt idx="1">
                  <c:v>741</c:v>
                </c:pt>
                <c:pt idx="2">
                  <c:v>269</c:v>
                </c:pt>
                <c:pt idx="3">
                  <c:v>505</c:v>
                </c:pt>
                <c:pt idx="4">
                  <c:v>153</c:v>
                </c:pt>
                <c:pt idx="5">
                  <c:v>171</c:v>
                </c:pt>
                <c:pt idx="6">
                  <c:v>107</c:v>
                </c:pt>
                <c:pt idx="7">
                  <c:v>36</c:v>
                </c:pt>
                <c:pt idx="8">
                  <c:v>18</c:v>
                </c:pt>
                <c:pt idx="9">
                  <c:v>16</c:v>
                </c:pt>
                <c:pt idx="10">
                  <c:v>39</c:v>
                </c:pt>
                <c:pt idx="11">
                  <c:v>5</c:v>
                </c:pt>
                <c:pt idx="12">
                  <c:v>3</c:v>
                </c:pt>
                <c:pt idx="13">
                  <c:v>1</c:v>
                </c:pt>
                <c:pt idx="14">
                  <c:v>1</c:v>
                </c:pt>
                <c:pt idx="15">
                  <c:v>3</c:v>
                </c:pt>
              </c:numCache>
            </c:numRef>
          </c:val>
          <c:smooth val="0"/>
          <c:extLst>
            <c:ext xmlns:c16="http://schemas.microsoft.com/office/drawing/2014/chart" uri="{C3380CC4-5D6E-409C-BE32-E72D297353CC}">
              <c16:uniqueId val="{00000000-21FF-4217-A93C-7E9D56FD3053}"/>
            </c:ext>
          </c:extLst>
        </c:ser>
        <c:ser>
          <c:idx val="1"/>
          <c:order val="1"/>
          <c:tx>
            <c:strRef>
              <c:f>'Movies By Genre'!$C$3</c:f>
              <c:strCache>
                <c:ptCount val="1"/>
                <c:pt idx="0">
                  <c:v>Sum of Gross Revenue</c:v>
                </c:pt>
              </c:strCache>
            </c:strRef>
          </c:tx>
          <c:spPr>
            <a:ln w="34925" cap="rnd">
              <a:solidFill>
                <a:schemeClr val="accent1">
                  <a:tint val="77000"/>
                </a:schemeClr>
              </a:solidFill>
              <a:round/>
            </a:ln>
            <a:effectLst>
              <a:outerShdw blurRad="76200" dist="38100" dir="5400000" algn="ctr" rotWithShape="0">
                <a:srgbClr val="000000">
                  <a:alpha val="76000"/>
                </a:srgbClr>
              </a:outerShdw>
            </a:effectLst>
          </c:spPr>
          <c:marker>
            <c:symbol val="none"/>
          </c:marker>
          <c:cat>
            <c:strRef>
              <c:f>'Movies By Genre'!$A$4:$A$20</c:f>
              <c:strCache>
                <c:ptCount val="16"/>
                <c:pt idx="0">
                  <c:v>Action</c:v>
                </c:pt>
                <c:pt idx="1">
                  <c:v>Comedy</c:v>
                </c:pt>
                <c:pt idx="2">
                  <c:v>Adventure</c:v>
                </c:pt>
                <c:pt idx="3">
                  <c:v>Drama</c:v>
                </c:pt>
                <c:pt idx="4">
                  <c:v>Biography</c:v>
                </c:pt>
                <c:pt idx="5">
                  <c:v>Crime</c:v>
                </c:pt>
                <c:pt idx="6">
                  <c:v>Horror</c:v>
                </c:pt>
                <c:pt idx="7">
                  <c:v>Animation</c:v>
                </c:pt>
                <c:pt idx="8">
                  <c:v>Mystery</c:v>
                </c:pt>
                <c:pt idx="9">
                  <c:v>Fantasy</c:v>
                </c:pt>
                <c:pt idx="10">
                  <c:v>Documentary</c:v>
                </c:pt>
                <c:pt idx="11">
                  <c:v>Sci-Fi</c:v>
                </c:pt>
                <c:pt idx="12">
                  <c:v>Romance</c:v>
                </c:pt>
                <c:pt idx="13">
                  <c:v>Family</c:v>
                </c:pt>
                <c:pt idx="14">
                  <c:v>Western</c:v>
                </c:pt>
                <c:pt idx="15">
                  <c:v>Thriller</c:v>
                </c:pt>
              </c:strCache>
            </c:strRef>
          </c:cat>
          <c:val>
            <c:numRef>
              <c:f>'Movies By Genre'!$C$4:$C$20</c:f>
              <c:numCache>
                <c:formatCode>General</c:formatCode>
                <c:ptCount val="16"/>
                <c:pt idx="0">
                  <c:v>50205863744</c:v>
                </c:pt>
                <c:pt idx="1">
                  <c:v>27013205411</c:v>
                </c:pt>
                <c:pt idx="2">
                  <c:v>24875380594</c:v>
                </c:pt>
                <c:pt idx="3">
                  <c:v>12685977554</c:v>
                </c:pt>
                <c:pt idx="4">
                  <c:v>5676194747</c:v>
                </c:pt>
                <c:pt idx="5">
                  <c:v>5090821711</c:v>
                </c:pt>
                <c:pt idx="6">
                  <c:v>3655116737</c:v>
                </c:pt>
                <c:pt idx="7">
                  <c:v>3229228787</c:v>
                </c:pt>
                <c:pt idx="8">
                  <c:v>1025138349</c:v>
                </c:pt>
                <c:pt idx="9">
                  <c:v>750159903</c:v>
                </c:pt>
                <c:pt idx="10">
                  <c:v>519760891</c:v>
                </c:pt>
                <c:pt idx="11">
                  <c:v>101988530</c:v>
                </c:pt>
                <c:pt idx="12">
                  <c:v>62659016</c:v>
                </c:pt>
                <c:pt idx="13">
                  <c:v>10411980</c:v>
                </c:pt>
                <c:pt idx="14">
                  <c:v>243768</c:v>
                </c:pt>
                <c:pt idx="15">
                  <c:v>121539</c:v>
                </c:pt>
              </c:numCache>
            </c:numRef>
          </c:val>
          <c:smooth val="0"/>
          <c:extLst>
            <c:ext xmlns:c16="http://schemas.microsoft.com/office/drawing/2014/chart" uri="{C3380CC4-5D6E-409C-BE32-E72D297353CC}">
              <c16:uniqueId val="{00000001-21FF-4217-A93C-7E9D56FD3053}"/>
            </c:ext>
          </c:extLst>
        </c:ser>
        <c:dLbls>
          <c:showLegendKey val="0"/>
          <c:showVal val="0"/>
          <c:showCatName val="0"/>
          <c:showSerName val="0"/>
          <c:showPercent val="0"/>
          <c:showBubbleSize val="0"/>
        </c:dLbls>
        <c:smooth val="0"/>
        <c:axId val="1875710255"/>
        <c:axId val="1875712655"/>
      </c:lineChart>
      <c:catAx>
        <c:axId val="1875710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5712655"/>
        <c:crosses val="autoZero"/>
        <c:auto val="1"/>
        <c:lblAlgn val="ctr"/>
        <c:lblOffset val="100"/>
        <c:noMultiLvlLbl val="0"/>
      </c:catAx>
      <c:valAx>
        <c:axId val="187571265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5710255"/>
        <c:crosses val="autoZero"/>
        <c:crossBetween val="between"/>
      </c:valAx>
      <c:spPr>
        <a:noFill/>
        <a:ln>
          <a:noFill/>
        </a:ln>
        <a:effectLst/>
      </c:spPr>
    </c:plotArea>
    <c:legend>
      <c:legendPos val="r"/>
      <c:layout>
        <c:manualLayout>
          <c:xMode val="edge"/>
          <c:yMode val="edge"/>
          <c:x val="0.67346352599934556"/>
          <c:y val="0.79734500578732004"/>
          <c:w val="0.30818668818095929"/>
          <c:h val="0.199916206126408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[IMDb Movies Dashboard.xlsx]Movies By Genre&amp;Rating!PivotTable11</c:name>
    <c:fmtId val="59"/>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GB"/>
              <a:t>Movies by Genre &amp; Rating</a:t>
            </a:r>
          </a:p>
        </c:rich>
      </c:tx>
      <c:layout>
        <c:manualLayout>
          <c:xMode val="edge"/>
          <c:yMode val="edge"/>
          <c:x val="0.22687106597888343"/>
          <c:y val="0.1295082869886019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circle"/>
          <c:size val="6"/>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w="9525">
              <a:solidFill>
                <a:schemeClr val="accent1">
                  <a:shade val="53000"/>
                </a:schemeClr>
              </a:solidFill>
              <a:round/>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circle"/>
          <c:size val="6"/>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w="9525">
              <a:solidFill>
                <a:schemeClr val="accent1">
                  <a:tint val="54000"/>
                </a:schemeClr>
              </a:solidFill>
              <a:round/>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232355189989447E-2"/>
          <c:y val="0.3175311701473264"/>
          <c:w val="0.75930521831310227"/>
          <c:h val="0.53805086867342033"/>
        </c:manualLayout>
      </c:layout>
      <c:bar3DChart>
        <c:barDir val="col"/>
        <c:grouping val="clustered"/>
        <c:varyColors val="0"/>
        <c:ser>
          <c:idx val="0"/>
          <c:order val="0"/>
          <c:tx>
            <c:strRef>
              <c:f>'Movies By Genre&amp;Rating'!$B$6:$B$7</c:f>
              <c:strCache>
                <c:ptCount val="1"/>
                <c:pt idx="0">
                  <c:v>Action</c:v>
                </c:pt>
              </c:strCache>
            </c:strRef>
          </c:tx>
          <c:spPr>
            <a:gradFill rotWithShape="1">
              <a:gsLst>
                <a:gs pos="0">
                  <a:schemeClr val="accent1">
                    <a:shade val="38000"/>
                    <a:tint val="94000"/>
                    <a:satMod val="100000"/>
                    <a:lumMod val="104000"/>
                  </a:schemeClr>
                </a:gs>
                <a:gs pos="69000">
                  <a:schemeClr val="accent1">
                    <a:shade val="38000"/>
                    <a:shade val="86000"/>
                    <a:satMod val="130000"/>
                    <a:lumMod val="102000"/>
                  </a:schemeClr>
                </a:gs>
                <a:gs pos="100000">
                  <a:schemeClr val="accent1">
                    <a:shade val="38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Genre&amp;Rating'!$B$8:$B$16</c:f>
              <c:numCache>
                <c:formatCode>General</c:formatCode>
                <c:ptCount val="8"/>
                <c:pt idx="0">
                  <c:v>1</c:v>
                </c:pt>
                <c:pt idx="2">
                  <c:v>2</c:v>
                </c:pt>
                <c:pt idx="3">
                  <c:v>70</c:v>
                </c:pt>
                <c:pt idx="4">
                  <c:v>323</c:v>
                </c:pt>
                <c:pt idx="5">
                  <c:v>221</c:v>
                </c:pt>
                <c:pt idx="7">
                  <c:v>4</c:v>
                </c:pt>
              </c:numCache>
            </c:numRef>
          </c:val>
          <c:extLst>
            <c:ext xmlns:c16="http://schemas.microsoft.com/office/drawing/2014/chart" uri="{C3380CC4-5D6E-409C-BE32-E72D297353CC}">
              <c16:uniqueId val="{00000000-50EF-49B3-97BE-720EADBBCC2D}"/>
            </c:ext>
          </c:extLst>
        </c:ser>
        <c:ser>
          <c:idx val="1"/>
          <c:order val="1"/>
          <c:tx>
            <c:strRef>
              <c:f>'Movies By Genre&amp;Rating'!$C$6:$C$7</c:f>
              <c:strCache>
                <c:ptCount val="1"/>
                <c:pt idx="0">
                  <c:v>Adventure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Genre&amp;Rating'!$C$8:$C$16</c:f>
              <c:numCache>
                <c:formatCode>General</c:formatCode>
                <c:ptCount val="8"/>
                <c:pt idx="0">
                  <c:v>33</c:v>
                </c:pt>
                <c:pt idx="2">
                  <c:v>1</c:v>
                </c:pt>
                <c:pt idx="3">
                  <c:v>132</c:v>
                </c:pt>
                <c:pt idx="4">
                  <c:v>53</c:v>
                </c:pt>
                <c:pt idx="5">
                  <c:v>46</c:v>
                </c:pt>
                <c:pt idx="7">
                  <c:v>4</c:v>
                </c:pt>
              </c:numCache>
            </c:numRef>
          </c:val>
          <c:extLst>
            <c:ext xmlns:c16="http://schemas.microsoft.com/office/drawing/2014/chart" uri="{C3380CC4-5D6E-409C-BE32-E72D297353CC}">
              <c16:uniqueId val="{00000001-FDD6-4086-A265-1383C4B22AB8}"/>
            </c:ext>
          </c:extLst>
        </c:ser>
        <c:ser>
          <c:idx val="2"/>
          <c:order val="2"/>
          <c:tx>
            <c:strRef>
              <c:f>'Movies By Genre&amp;Rating'!$D$6:$D$7</c:f>
              <c:strCache>
                <c:ptCount val="1"/>
                <c:pt idx="0">
                  <c:v>Animation</c:v>
                </c:pt>
              </c:strCache>
            </c:strRef>
          </c:tx>
          <c:spPr>
            <a:gradFill rotWithShape="1">
              <a:gsLst>
                <a:gs pos="0">
                  <a:schemeClr val="accent1">
                    <a:shade val="54000"/>
                    <a:tint val="94000"/>
                    <a:satMod val="100000"/>
                    <a:lumMod val="104000"/>
                  </a:schemeClr>
                </a:gs>
                <a:gs pos="69000">
                  <a:schemeClr val="accent1">
                    <a:shade val="54000"/>
                    <a:shade val="86000"/>
                    <a:satMod val="130000"/>
                    <a:lumMod val="102000"/>
                  </a:schemeClr>
                </a:gs>
                <a:gs pos="100000">
                  <a:schemeClr val="accent1">
                    <a:shade val="54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Genre&amp;Rating'!$D$8:$D$16</c:f>
              <c:numCache>
                <c:formatCode>General</c:formatCode>
                <c:ptCount val="8"/>
                <c:pt idx="0">
                  <c:v>6</c:v>
                </c:pt>
                <c:pt idx="3">
                  <c:v>24</c:v>
                </c:pt>
                <c:pt idx="4">
                  <c:v>3</c:v>
                </c:pt>
                <c:pt idx="5">
                  <c:v>3</c:v>
                </c:pt>
              </c:numCache>
            </c:numRef>
          </c:val>
          <c:extLst>
            <c:ext xmlns:c16="http://schemas.microsoft.com/office/drawing/2014/chart" uri="{C3380CC4-5D6E-409C-BE32-E72D297353CC}">
              <c16:uniqueId val="{00000002-FDD6-4086-A265-1383C4B22AB8}"/>
            </c:ext>
          </c:extLst>
        </c:ser>
        <c:ser>
          <c:idx val="3"/>
          <c:order val="3"/>
          <c:tx>
            <c:strRef>
              <c:f>'Movies By Genre&amp;Rating'!$E$6:$E$7</c:f>
              <c:strCache>
                <c:ptCount val="1"/>
                <c:pt idx="0">
                  <c:v>Biography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Genre&amp;Rating'!$E$8:$E$16</c:f>
              <c:numCache>
                <c:formatCode>General</c:formatCode>
                <c:ptCount val="8"/>
                <c:pt idx="1">
                  <c:v>1</c:v>
                </c:pt>
                <c:pt idx="2">
                  <c:v>1</c:v>
                </c:pt>
                <c:pt idx="3">
                  <c:v>21</c:v>
                </c:pt>
                <c:pt idx="4">
                  <c:v>61</c:v>
                </c:pt>
                <c:pt idx="5">
                  <c:v>67</c:v>
                </c:pt>
                <c:pt idx="6">
                  <c:v>2</c:v>
                </c:pt>
              </c:numCache>
            </c:numRef>
          </c:val>
          <c:extLst>
            <c:ext xmlns:c16="http://schemas.microsoft.com/office/drawing/2014/chart" uri="{C3380CC4-5D6E-409C-BE32-E72D297353CC}">
              <c16:uniqueId val="{00000003-FDD6-4086-A265-1383C4B22AB8}"/>
            </c:ext>
          </c:extLst>
        </c:ser>
        <c:ser>
          <c:idx val="4"/>
          <c:order val="4"/>
          <c:tx>
            <c:strRef>
              <c:f>'Movies By Genre&amp;Rating'!$F$6:$F$7</c:f>
              <c:strCache>
                <c:ptCount val="1"/>
                <c:pt idx="0">
                  <c:v>Comedy</c:v>
                </c:pt>
              </c:strCache>
            </c:strRef>
          </c:tx>
          <c:spPr>
            <a:gradFill rotWithShape="1">
              <a:gsLst>
                <a:gs pos="0">
                  <a:schemeClr val="accent1">
                    <a:shade val="71000"/>
                    <a:tint val="94000"/>
                    <a:satMod val="100000"/>
                    <a:lumMod val="104000"/>
                  </a:schemeClr>
                </a:gs>
                <a:gs pos="69000">
                  <a:schemeClr val="accent1">
                    <a:shade val="71000"/>
                    <a:shade val="86000"/>
                    <a:satMod val="130000"/>
                    <a:lumMod val="102000"/>
                  </a:schemeClr>
                </a:gs>
                <a:gs pos="100000">
                  <a:schemeClr val="accent1">
                    <a:shade val="71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Genre&amp;Rating'!$F$8:$F$16</c:f>
              <c:numCache>
                <c:formatCode>General</c:formatCode>
                <c:ptCount val="8"/>
                <c:pt idx="0">
                  <c:v>6</c:v>
                </c:pt>
                <c:pt idx="2">
                  <c:v>11</c:v>
                </c:pt>
                <c:pt idx="3">
                  <c:v>87</c:v>
                </c:pt>
                <c:pt idx="4">
                  <c:v>301</c:v>
                </c:pt>
                <c:pt idx="5">
                  <c:v>316</c:v>
                </c:pt>
                <c:pt idx="6">
                  <c:v>7</c:v>
                </c:pt>
                <c:pt idx="7">
                  <c:v>13</c:v>
                </c:pt>
              </c:numCache>
            </c:numRef>
          </c:val>
          <c:extLst>
            <c:ext xmlns:c16="http://schemas.microsoft.com/office/drawing/2014/chart" uri="{C3380CC4-5D6E-409C-BE32-E72D297353CC}">
              <c16:uniqueId val="{00000004-FDD6-4086-A265-1383C4B22AB8}"/>
            </c:ext>
          </c:extLst>
        </c:ser>
        <c:ser>
          <c:idx val="5"/>
          <c:order val="5"/>
          <c:tx>
            <c:strRef>
              <c:f>'Movies By Genre&amp;Rating'!$G$6:$G$7</c:f>
              <c:strCache>
                <c:ptCount val="1"/>
                <c:pt idx="0">
                  <c:v>Crime</c:v>
                </c:pt>
              </c:strCache>
            </c:strRef>
          </c:tx>
          <c:spPr>
            <a:gradFill rotWithShape="1">
              <a:gsLst>
                <a:gs pos="0">
                  <a:schemeClr val="accent1">
                    <a:shade val="79000"/>
                    <a:tint val="94000"/>
                    <a:satMod val="100000"/>
                    <a:lumMod val="104000"/>
                  </a:schemeClr>
                </a:gs>
                <a:gs pos="69000">
                  <a:schemeClr val="accent1">
                    <a:shade val="79000"/>
                    <a:shade val="86000"/>
                    <a:satMod val="130000"/>
                    <a:lumMod val="102000"/>
                  </a:schemeClr>
                </a:gs>
                <a:gs pos="100000">
                  <a:schemeClr val="accent1">
                    <a:shade val="79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Genre&amp;Rating'!$G$8:$G$16</c:f>
              <c:numCache>
                <c:formatCode>General</c:formatCode>
                <c:ptCount val="8"/>
                <c:pt idx="1">
                  <c:v>1</c:v>
                </c:pt>
                <c:pt idx="2">
                  <c:v>2</c:v>
                </c:pt>
                <c:pt idx="4">
                  <c:v>25</c:v>
                </c:pt>
                <c:pt idx="5">
                  <c:v>141</c:v>
                </c:pt>
                <c:pt idx="6">
                  <c:v>1</c:v>
                </c:pt>
                <c:pt idx="7">
                  <c:v>1</c:v>
                </c:pt>
              </c:numCache>
            </c:numRef>
          </c:val>
          <c:extLst>
            <c:ext xmlns:c16="http://schemas.microsoft.com/office/drawing/2014/chart" uri="{C3380CC4-5D6E-409C-BE32-E72D297353CC}">
              <c16:uniqueId val="{00000005-FDD6-4086-A265-1383C4B22AB8}"/>
            </c:ext>
          </c:extLst>
        </c:ser>
        <c:ser>
          <c:idx val="6"/>
          <c:order val="6"/>
          <c:tx>
            <c:strRef>
              <c:f>'Movies By Genre&amp;Rating'!$H$6:$H$7</c:f>
              <c:strCache>
                <c:ptCount val="1"/>
                <c:pt idx="0">
                  <c:v>Documentary</c:v>
                </c:pt>
              </c:strCache>
            </c:strRef>
          </c:tx>
          <c:spPr>
            <a:gradFill rotWithShape="1">
              <a:gsLst>
                <a:gs pos="0">
                  <a:schemeClr val="accent1">
                    <a:shade val="87000"/>
                    <a:tint val="94000"/>
                    <a:satMod val="100000"/>
                    <a:lumMod val="104000"/>
                  </a:schemeClr>
                </a:gs>
                <a:gs pos="69000">
                  <a:schemeClr val="accent1">
                    <a:shade val="87000"/>
                    <a:shade val="86000"/>
                    <a:satMod val="130000"/>
                    <a:lumMod val="102000"/>
                  </a:schemeClr>
                </a:gs>
                <a:gs pos="100000">
                  <a:schemeClr val="accent1">
                    <a:shade val="87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Genre&amp;Rating'!$H$8:$H$16</c:f>
              <c:numCache>
                <c:formatCode>General</c:formatCode>
                <c:ptCount val="8"/>
                <c:pt idx="0">
                  <c:v>5</c:v>
                </c:pt>
                <c:pt idx="2">
                  <c:v>4</c:v>
                </c:pt>
                <c:pt idx="3">
                  <c:v>9</c:v>
                </c:pt>
                <c:pt idx="4">
                  <c:v>6</c:v>
                </c:pt>
                <c:pt idx="5">
                  <c:v>4</c:v>
                </c:pt>
                <c:pt idx="6">
                  <c:v>3</c:v>
                </c:pt>
                <c:pt idx="7">
                  <c:v>8</c:v>
                </c:pt>
              </c:numCache>
            </c:numRef>
          </c:val>
          <c:extLst>
            <c:ext xmlns:c16="http://schemas.microsoft.com/office/drawing/2014/chart" uri="{C3380CC4-5D6E-409C-BE32-E72D297353CC}">
              <c16:uniqueId val="{00000006-FDD6-4086-A265-1383C4B22AB8}"/>
            </c:ext>
          </c:extLst>
        </c:ser>
        <c:ser>
          <c:idx val="7"/>
          <c:order val="7"/>
          <c:tx>
            <c:strRef>
              <c:f>'Movies By Genre&amp;Rating'!$I$6:$I$7</c:f>
              <c:strCache>
                <c:ptCount val="1"/>
                <c:pt idx="0">
                  <c:v>Drama</c:v>
                </c:pt>
              </c:strCache>
            </c:strRef>
          </c:tx>
          <c:spPr>
            <a:gradFill rotWithShape="1">
              <a:gsLst>
                <a:gs pos="0">
                  <a:schemeClr val="accent1">
                    <a:shade val="95000"/>
                    <a:tint val="94000"/>
                    <a:satMod val="100000"/>
                    <a:lumMod val="104000"/>
                  </a:schemeClr>
                </a:gs>
                <a:gs pos="69000">
                  <a:schemeClr val="accent1">
                    <a:shade val="95000"/>
                    <a:shade val="86000"/>
                    <a:satMod val="130000"/>
                    <a:lumMod val="102000"/>
                  </a:schemeClr>
                </a:gs>
                <a:gs pos="100000">
                  <a:schemeClr val="accent1">
                    <a:shade val="95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Genre&amp;Rating'!$I$8:$I$16</c:f>
              <c:numCache>
                <c:formatCode>General</c:formatCode>
                <c:ptCount val="8"/>
                <c:pt idx="0">
                  <c:v>3</c:v>
                </c:pt>
                <c:pt idx="1">
                  <c:v>1</c:v>
                </c:pt>
                <c:pt idx="2">
                  <c:v>10</c:v>
                </c:pt>
                <c:pt idx="3">
                  <c:v>33</c:v>
                </c:pt>
                <c:pt idx="4">
                  <c:v>210</c:v>
                </c:pt>
                <c:pt idx="5">
                  <c:v>238</c:v>
                </c:pt>
                <c:pt idx="6">
                  <c:v>4</c:v>
                </c:pt>
                <c:pt idx="7">
                  <c:v>6</c:v>
                </c:pt>
              </c:numCache>
            </c:numRef>
          </c:val>
          <c:extLst>
            <c:ext xmlns:c16="http://schemas.microsoft.com/office/drawing/2014/chart" uri="{C3380CC4-5D6E-409C-BE32-E72D297353CC}">
              <c16:uniqueId val="{00000007-FDD6-4086-A265-1383C4B22AB8}"/>
            </c:ext>
          </c:extLst>
        </c:ser>
        <c:ser>
          <c:idx val="8"/>
          <c:order val="8"/>
          <c:tx>
            <c:strRef>
              <c:f>'Movies By Genre&amp;Rating'!$J$6:$J$7</c:f>
              <c:strCache>
                <c:ptCount val="1"/>
                <c:pt idx="0">
                  <c:v>Family</c:v>
                </c:pt>
              </c:strCache>
            </c:strRef>
          </c:tx>
          <c:spPr>
            <a:gradFill rotWithShape="1">
              <a:gsLst>
                <a:gs pos="0">
                  <a:schemeClr val="accent1">
                    <a:tint val="96000"/>
                    <a:tint val="94000"/>
                    <a:satMod val="100000"/>
                    <a:lumMod val="104000"/>
                  </a:schemeClr>
                </a:gs>
                <a:gs pos="69000">
                  <a:schemeClr val="accent1">
                    <a:tint val="96000"/>
                    <a:shade val="86000"/>
                    <a:satMod val="130000"/>
                    <a:lumMod val="102000"/>
                  </a:schemeClr>
                </a:gs>
                <a:gs pos="100000">
                  <a:schemeClr val="accent1">
                    <a:tint val="96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Genre&amp;Rating'!$J$8:$J$16</c:f>
              <c:numCache>
                <c:formatCode>General</c:formatCode>
                <c:ptCount val="8"/>
                <c:pt idx="3">
                  <c:v>1</c:v>
                </c:pt>
              </c:numCache>
            </c:numRef>
          </c:val>
          <c:extLst>
            <c:ext xmlns:c16="http://schemas.microsoft.com/office/drawing/2014/chart" uri="{C3380CC4-5D6E-409C-BE32-E72D297353CC}">
              <c16:uniqueId val="{00000008-FDD6-4086-A265-1383C4B22AB8}"/>
            </c:ext>
          </c:extLst>
        </c:ser>
        <c:ser>
          <c:idx val="9"/>
          <c:order val="9"/>
          <c:tx>
            <c:strRef>
              <c:f>'Movies By Genre&amp;Rating'!$K$6:$K$7</c:f>
              <c:strCache>
                <c:ptCount val="1"/>
                <c:pt idx="0">
                  <c:v>Fantasy</c:v>
                </c:pt>
              </c:strCache>
            </c:strRef>
          </c:tx>
          <c:spPr>
            <a:gradFill rotWithShape="1">
              <a:gsLst>
                <a:gs pos="0">
                  <a:schemeClr val="accent1">
                    <a:tint val="88000"/>
                    <a:tint val="94000"/>
                    <a:satMod val="100000"/>
                    <a:lumMod val="104000"/>
                  </a:schemeClr>
                </a:gs>
                <a:gs pos="69000">
                  <a:schemeClr val="accent1">
                    <a:tint val="88000"/>
                    <a:shade val="86000"/>
                    <a:satMod val="130000"/>
                    <a:lumMod val="102000"/>
                  </a:schemeClr>
                </a:gs>
                <a:gs pos="100000">
                  <a:schemeClr val="accent1">
                    <a:tint val="88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Genre&amp;Rating'!$K$8:$K$16</c:f>
              <c:numCache>
                <c:formatCode>General</c:formatCode>
                <c:ptCount val="8"/>
                <c:pt idx="2">
                  <c:v>1</c:v>
                </c:pt>
                <c:pt idx="4">
                  <c:v>9</c:v>
                </c:pt>
                <c:pt idx="5">
                  <c:v>6</c:v>
                </c:pt>
              </c:numCache>
            </c:numRef>
          </c:val>
          <c:extLst>
            <c:ext xmlns:c16="http://schemas.microsoft.com/office/drawing/2014/chart" uri="{C3380CC4-5D6E-409C-BE32-E72D297353CC}">
              <c16:uniqueId val="{00000009-FDD6-4086-A265-1383C4B22AB8}"/>
            </c:ext>
          </c:extLst>
        </c:ser>
        <c:ser>
          <c:idx val="10"/>
          <c:order val="10"/>
          <c:tx>
            <c:strRef>
              <c:f>'Movies By Genre&amp;Rating'!$L$6:$L$7</c:f>
              <c:strCache>
                <c:ptCount val="1"/>
                <c:pt idx="0">
                  <c:v>Horror</c:v>
                </c:pt>
              </c:strCache>
            </c:strRef>
          </c:tx>
          <c:spPr>
            <a:gradFill rotWithShape="1">
              <a:gsLst>
                <a:gs pos="0">
                  <a:schemeClr val="accent1">
                    <a:tint val="80000"/>
                    <a:tint val="94000"/>
                    <a:satMod val="100000"/>
                    <a:lumMod val="104000"/>
                  </a:schemeClr>
                </a:gs>
                <a:gs pos="69000">
                  <a:schemeClr val="accent1">
                    <a:tint val="80000"/>
                    <a:shade val="86000"/>
                    <a:satMod val="130000"/>
                    <a:lumMod val="102000"/>
                  </a:schemeClr>
                </a:gs>
                <a:gs pos="100000">
                  <a:schemeClr val="accent1">
                    <a:tint val="8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Genre&amp;Rating'!$L$8:$L$16</c:f>
              <c:numCache>
                <c:formatCode>General</c:formatCode>
                <c:ptCount val="8"/>
                <c:pt idx="2">
                  <c:v>1</c:v>
                </c:pt>
                <c:pt idx="4">
                  <c:v>23</c:v>
                </c:pt>
                <c:pt idx="5">
                  <c:v>82</c:v>
                </c:pt>
                <c:pt idx="6">
                  <c:v>1</c:v>
                </c:pt>
              </c:numCache>
            </c:numRef>
          </c:val>
          <c:extLst>
            <c:ext xmlns:c16="http://schemas.microsoft.com/office/drawing/2014/chart" uri="{C3380CC4-5D6E-409C-BE32-E72D297353CC}">
              <c16:uniqueId val="{00000010-FDD6-4086-A265-1383C4B22AB8}"/>
            </c:ext>
          </c:extLst>
        </c:ser>
        <c:ser>
          <c:idx val="11"/>
          <c:order val="11"/>
          <c:tx>
            <c:strRef>
              <c:f>'Movies By Genre&amp;Rating'!$M$6:$M$7</c:f>
              <c:strCache>
                <c:ptCount val="1"/>
                <c:pt idx="0">
                  <c:v>Mystery</c:v>
                </c:pt>
              </c:strCache>
            </c:strRef>
          </c:tx>
          <c:spPr>
            <a:gradFill rotWithShape="1">
              <a:gsLst>
                <a:gs pos="0">
                  <a:schemeClr val="accent1">
                    <a:tint val="72000"/>
                    <a:tint val="94000"/>
                    <a:satMod val="100000"/>
                    <a:lumMod val="104000"/>
                  </a:schemeClr>
                </a:gs>
                <a:gs pos="69000">
                  <a:schemeClr val="accent1">
                    <a:tint val="72000"/>
                    <a:shade val="86000"/>
                    <a:satMod val="130000"/>
                    <a:lumMod val="102000"/>
                  </a:schemeClr>
                </a:gs>
                <a:gs pos="100000">
                  <a:schemeClr val="accent1">
                    <a:tint val="72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Genre&amp;Rating'!$M$8:$M$16</c:f>
              <c:numCache>
                <c:formatCode>General</c:formatCode>
                <c:ptCount val="8"/>
                <c:pt idx="4">
                  <c:v>9</c:v>
                </c:pt>
                <c:pt idx="5">
                  <c:v>9</c:v>
                </c:pt>
              </c:numCache>
            </c:numRef>
          </c:val>
          <c:extLst>
            <c:ext xmlns:c16="http://schemas.microsoft.com/office/drawing/2014/chart" uri="{C3380CC4-5D6E-409C-BE32-E72D297353CC}">
              <c16:uniqueId val="{00000011-FDD6-4086-A265-1383C4B22AB8}"/>
            </c:ext>
          </c:extLst>
        </c:ser>
        <c:ser>
          <c:idx val="12"/>
          <c:order val="12"/>
          <c:tx>
            <c:strRef>
              <c:f>'Movies By Genre&amp;Rating'!$N$6:$N$7</c:f>
              <c:strCache>
                <c:ptCount val="1"/>
                <c:pt idx="0">
                  <c:v>Romance</c:v>
                </c:pt>
              </c:strCache>
            </c:strRef>
          </c:tx>
          <c:spPr>
            <a:gradFill rotWithShape="1">
              <a:gsLst>
                <a:gs pos="0">
                  <a:schemeClr val="accent1">
                    <a:tint val="63000"/>
                    <a:tint val="94000"/>
                    <a:satMod val="100000"/>
                    <a:lumMod val="104000"/>
                  </a:schemeClr>
                </a:gs>
                <a:gs pos="69000">
                  <a:schemeClr val="accent1">
                    <a:tint val="63000"/>
                    <a:shade val="86000"/>
                    <a:satMod val="130000"/>
                    <a:lumMod val="102000"/>
                  </a:schemeClr>
                </a:gs>
                <a:gs pos="100000">
                  <a:schemeClr val="accent1">
                    <a:tint val="63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Genre&amp;Rating'!$N$8:$N$16</c:f>
              <c:numCache>
                <c:formatCode>General</c:formatCode>
                <c:ptCount val="8"/>
                <c:pt idx="4">
                  <c:v>1</c:v>
                </c:pt>
                <c:pt idx="7">
                  <c:v>2</c:v>
                </c:pt>
              </c:numCache>
            </c:numRef>
          </c:val>
          <c:extLst>
            <c:ext xmlns:c16="http://schemas.microsoft.com/office/drawing/2014/chart" uri="{C3380CC4-5D6E-409C-BE32-E72D297353CC}">
              <c16:uniqueId val="{00000012-FDD6-4086-A265-1383C4B22AB8}"/>
            </c:ext>
          </c:extLst>
        </c:ser>
        <c:ser>
          <c:idx val="13"/>
          <c:order val="13"/>
          <c:tx>
            <c:strRef>
              <c:f>'Movies By Genre&amp;Rating'!$O$6:$O$7</c:f>
              <c:strCache>
                <c:ptCount val="1"/>
                <c:pt idx="0">
                  <c:v>Sci-Fi</c:v>
                </c:pt>
              </c:strCache>
            </c:strRef>
          </c:tx>
          <c:spPr>
            <a:gradFill rotWithShape="1">
              <a:gsLst>
                <a:gs pos="0">
                  <a:schemeClr val="accent1">
                    <a:tint val="55000"/>
                    <a:tint val="94000"/>
                    <a:satMod val="100000"/>
                    <a:lumMod val="104000"/>
                  </a:schemeClr>
                </a:gs>
                <a:gs pos="69000">
                  <a:schemeClr val="accent1">
                    <a:tint val="55000"/>
                    <a:shade val="86000"/>
                    <a:satMod val="130000"/>
                    <a:lumMod val="102000"/>
                  </a:schemeClr>
                </a:gs>
                <a:gs pos="100000">
                  <a:schemeClr val="accent1">
                    <a:tint val="55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Genre&amp;Rating'!$O$8:$O$16</c:f>
              <c:numCache>
                <c:formatCode>General</c:formatCode>
                <c:ptCount val="8"/>
                <c:pt idx="4">
                  <c:v>2</c:v>
                </c:pt>
                <c:pt idx="5">
                  <c:v>3</c:v>
                </c:pt>
              </c:numCache>
            </c:numRef>
          </c:val>
          <c:extLst>
            <c:ext xmlns:c16="http://schemas.microsoft.com/office/drawing/2014/chart" uri="{C3380CC4-5D6E-409C-BE32-E72D297353CC}">
              <c16:uniqueId val="{00000013-FDD6-4086-A265-1383C4B22AB8}"/>
            </c:ext>
          </c:extLst>
        </c:ser>
        <c:ser>
          <c:idx val="14"/>
          <c:order val="14"/>
          <c:tx>
            <c:strRef>
              <c:f>'Movies By Genre&amp;Rating'!$P$6:$P$7</c:f>
              <c:strCache>
                <c:ptCount val="1"/>
                <c:pt idx="0">
                  <c:v>Thriller</c:v>
                </c:pt>
              </c:strCache>
            </c:strRef>
          </c:tx>
          <c:spPr>
            <a:gradFill rotWithShape="1">
              <a:gsLst>
                <a:gs pos="0">
                  <a:schemeClr val="accent1">
                    <a:tint val="47000"/>
                    <a:tint val="94000"/>
                    <a:satMod val="100000"/>
                    <a:lumMod val="104000"/>
                  </a:schemeClr>
                </a:gs>
                <a:gs pos="69000">
                  <a:schemeClr val="accent1">
                    <a:tint val="47000"/>
                    <a:shade val="86000"/>
                    <a:satMod val="130000"/>
                    <a:lumMod val="102000"/>
                  </a:schemeClr>
                </a:gs>
                <a:gs pos="100000">
                  <a:schemeClr val="accent1">
                    <a:tint val="47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Genre&amp;Rating'!$P$8:$P$16</c:f>
              <c:numCache>
                <c:formatCode>General</c:formatCode>
                <c:ptCount val="8"/>
                <c:pt idx="2">
                  <c:v>1</c:v>
                </c:pt>
                <c:pt idx="5">
                  <c:v>1</c:v>
                </c:pt>
                <c:pt idx="7">
                  <c:v>1</c:v>
                </c:pt>
              </c:numCache>
            </c:numRef>
          </c:val>
          <c:extLst>
            <c:ext xmlns:c16="http://schemas.microsoft.com/office/drawing/2014/chart" uri="{C3380CC4-5D6E-409C-BE32-E72D297353CC}">
              <c16:uniqueId val="{00000014-FDD6-4086-A265-1383C4B22AB8}"/>
            </c:ext>
          </c:extLst>
        </c:ser>
        <c:ser>
          <c:idx val="15"/>
          <c:order val="15"/>
          <c:tx>
            <c:strRef>
              <c:f>'Movies By Genre&amp;Rating'!$Q$6:$Q$7</c:f>
              <c:strCache>
                <c:ptCount val="1"/>
                <c:pt idx="0">
                  <c:v>Western</c:v>
                </c:pt>
              </c:strCache>
            </c:strRef>
          </c:tx>
          <c:spPr>
            <a:gradFill rotWithShape="1">
              <a:gsLst>
                <a:gs pos="0">
                  <a:schemeClr val="accent1">
                    <a:tint val="39000"/>
                    <a:tint val="94000"/>
                    <a:satMod val="100000"/>
                    <a:lumMod val="104000"/>
                  </a:schemeClr>
                </a:gs>
                <a:gs pos="69000">
                  <a:schemeClr val="accent1">
                    <a:tint val="39000"/>
                    <a:shade val="86000"/>
                    <a:satMod val="130000"/>
                    <a:lumMod val="102000"/>
                  </a:schemeClr>
                </a:gs>
                <a:gs pos="100000">
                  <a:schemeClr val="accent1">
                    <a:tint val="39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Genre&amp;Rating'!$A$8:$A$16</c:f>
              <c:strCache>
                <c:ptCount val="8"/>
                <c:pt idx="0">
                  <c:v>G</c:v>
                </c:pt>
                <c:pt idx="1">
                  <c:v>NC-17</c:v>
                </c:pt>
                <c:pt idx="2">
                  <c:v>Not Rated</c:v>
                </c:pt>
                <c:pt idx="3">
                  <c:v>PG</c:v>
                </c:pt>
                <c:pt idx="4">
                  <c:v>PG-13</c:v>
                </c:pt>
                <c:pt idx="5">
                  <c:v>R</c:v>
                </c:pt>
                <c:pt idx="6">
                  <c:v>Unrated</c:v>
                </c:pt>
                <c:pt idx="7">
                  <c:v>(blank)</c:v>
                </c:pt>
              </c:strCache>
            </c:strRef>
          </c:cat>
          <c:val>
            <c:numRef>
              <c:f>'Movies By Genre&amp;Rating'!$Q$8:$Q$16</c:f>
              <c:numCache>
                <c:formatCode>General</c:formatCode>
                <c:ptCount val="8"/>
                <c:pt idx="5">
                  <c:v>1</c:v>
                </c:pt>
              </c:numCache>
            </c:numRef>
          </c:val>
          <c:extLst>
            <c:ext xmlns:c16="http://schemas.microsoft.com/office/drawing/2014/chart" uri="{C3380CC4-5D6E-409C-BE32-E72D297353CC}">
              <c16:uniqueId val="{00000015-FDD6-4086-A265-1383C4B22AB8}"/>
            </c:ext>
          </c:extLst>
        </c:ser>
        <c:dLbls>
          <c:showLegendKey val="0"/>
          <c:showVal val="0"/>
          <c:showCatName val="0"/>
          <c:showSerName val="0"/>
          <c:showPercent val="0"/>
          <c:showBubbleSize val="0"/>
        </c:dLbls>
        <c:gapWidth val="150"/>
        <c:gapDepth val="154"/>
        <c:shape val="box"/>
        <c:axId val="2013203199"/>
        <c:axId val="2013203679"/>
        <c:axId val="0"/>
      </c:bar3DChart>
      <c:catAx>
        <c:axId val="2013203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13203679"/>
        <c:crosses val="autoZero"/>
        <c:auto val="1"/>
        <c:lblAlgn val="ctr"/>
        <c:lblOffset val="100"/>
        <c:noMultiLvlLbl val="0"/>
      </c:catAx>
      <c:valAx>
        <c:axId val="201320367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1320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2700" cap="flat" cmpd="sng" algn="ctr">
      <a:solidFill>
        <a:schemeClr val="dk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[IMDb Movies Dashboard.xlsx]Profit By Director!PivotTable16</c:name>
    <c:fmtId val="12"/>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Profit By Director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62525731810796"/>
          <c:y val="0.31363506917007938"/>
          <c:w val="0.45114374173189198"/>
          <c:h val="0.58581822849189569"/>
        </c:manualLayout>
      </c:layout>
      <c:barChart>
        <c:barDir val="bar"/>
        <c:grouping val="clustered"/>
        <c:varyColors val="0"/>
        <c:ser>
          <c:idx val="0"/>
          <c:order val="0"/>
          <c:tx>
            <c:strRef>
              <c:f>'Profit By Director'!$B$5</c:f>
              <c:strCache>
                <c:ptCount val="1"/>
                <c:pt idx="0">
                  <c:v>Total</c:v>
                </c:pt>
              </c:strCache>
            </c:strRef>
          </c:tx>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'Profit By Director'!$A$6:$A$16</c:f>
              <c:strCache>
                <c:ptCount val="10"/>
                <c:pt idx="0">
                  <c:v>Andrew Adamson</c:v>
                </c:pt>
                <c:pt idx="1">
                  <c:v>Christopher Nolan</c:v>
                </c:pt>
                <c:pt idx="2">
                  <c:v>Colin Trevorrow</c:v>
                </c:pt>
                <c:pt idx="3">
                  <c:v>Francis Lawrence</c:v>
                </c:pt>
                <c:pt idx="4">
                  <c:v>James Cameron</c:v>
                </c:pt>
                <c:pt idx="5">
                  <c:v>Joss Whedon</c:v>
                </c:pt>
                <c:pt idx="6">
                  <c:v>Michael Bay</c:v>
                </c:pt>
                <c:pt idx="7">
                  <c:v>Peter Jackson</c:v>
                </c:pt>
                <c:pt idx="8">
                  <c:v>Sam Raimi</c:v>
                </c:pt>
                <c:pt idx="9">
                  <c:v>Todd Phillips</c:v>
                </c:pt>
              </c:strCache>
            </c:strRef>
          </c:cat>
          <c:val>
            <c:numRef>
              <c:f>'Profit By Director'!$B$6:$B$16</c:f>
              <c:numCache>
                <c:formatCode>General</c:formatCode>
                <c:ptCount val="10"/>
                <c:pt idx="0">
                  <c:v>522446920</c:v>
                </c:pt>
                <c:pt idx="1">
                  <c:v>808227576</c:v>
                </c:pt>
                <c:pt idx="2">
                  <c:v>505435063</c:v>
                </c:pt>
                <c:pt idx="3">
                  <c:v>755501971</c:v>
                </c:pt>
                <c:pt idx="4">
                  <c:v>523505847</c:v>
                </c:pt>
                <c:pt idx="5">
                  <c:v>597607081</c:v>
                </c:pt>
                <c:pt idx="6">
                  <c:v>564233957</c:v>
                </c:pt>
                <c:pt idx="7">
                  <c:v>901834782</c:v>
                </c:pt>
                <c:pt idx="8">
                  <c:v>548574987</c:v>
                </c:pt>
                <c:pt idx="9">
                  <c:v>581756030</c:v>
                </c:pt>
              </c:numCache>
            </c:numRef>
          </c:val>
          <c:extLst>
            <c:ext xmlns:c16="http://schemas.microsoft.com/office/drawing/2014/chart" uri="{C3380CC4-5D6E-409C-BE32-E72D297353CC}">
              <c16:uniqueId val="{00000000-4766-4C49-A09A-76FB4F77E6AC}"/>
            </c:ext>
          </c:extLst>
        </c:ser>
        <c:dLbls>
          <c:showLegendKey val="0"/>
          <c:showVal val="0"/>
          <c:showCatName val="0"/>
          <c:showSerName val="0"/>
          <c:showPercent val="0"/>
          <c:showBubbleSize val="0"/>
        </c:dLbls>
        <c:gapWidth val="115"/>
        <c:overlap val="-20"/>
        <c:axId val="1727698991"/>
        <c:axId val="1727699951"/>
      </c:barChart>
      <c:catAx>
        <c:axId val="17276989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27699951"/>
        <c:crosses val="autoZero"/>
        <c:auto val="1"/>
        <c:lblAlgn val="ctr"/>
        <c:lblOffset val="100"/>
        <c:noMultiLvlLbl val="0"/>
      </c:catAx>
      <c:valAx>
        <c:axId val="172769995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2769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2700" cap="flat" cmpd="sng" algn="ctr">
      <a:solidFill>
        <a:schemeClr val="dk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[IMDb Movies Dashboard.xlsx]Movies By Genre!PivotTable17</c:name>
    <c:fmtId val="1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905494325690767E-2"/>
          <c:y val="0.12331067312238145"/>
          <c:w val="0.58251335725281794"/>
          <c:h val="0.53404770055916928"/>
        </c:manualLayout>
      </c:layout>
      <c:barChart>
        <c:barDir val="col"/>
        <c:grouping val="stacked"/>
        <c:varyColors val="0"/>
        <c:ser>
          <c:idx val="0"/>
          <c:order val="0"/>
          <c:tx>
            <c:strRef>
              <c:f>'Movies By Genre'!$B$3</c:f>
              <c:strCache>
                <c:ptCount val="1"/>
                <c:pt idx="0">
                  <c:v>Count of Title</c:v>
                </c:pt>
              </c:strCache>
            </c:strRef>
          </c:tx>
          <c:spPr>
            <a:gradFill rotWithShape="1">
              <a:gsLst>
                <a:gs pos="0">
                  <a:schemeClr val="accent1">
                    <a:shade val="76000"/>
                    <a:tint val="94000"/>
                    <a:satMod val="100000"/>
                    <a:lumMod val="104000"/>
                  </a:schemeClr>
                </a:gs>
                <a:gs pos="69000">
                  <a:schemeClr val="accent1">
                    <a:shade val="76000"/>
                    <a:shade val="86000"/>
                    <a:satMod val="130000"/>
                    <a:lumMod val="102000"/>
                  </a:schemeClr>
                </a:gs>
                <a:gs pos="100000">
                  <a:schemeClr val="accent1">
                    <a:shade val="76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Genre'!$A$4:$A$20</c:f>
              <c:strCache>
                <c:ptCount val="16"/>
                <c:pt idx="0">
                  <c:v>Action</c:v>
                </c:pt>
                <c:pt idx="1">
                  <c:v>Comedy</c:v>
                </c:pt>
                <c:pt idx="2">
                  <c:v>Adventure</c:v>
                </c:pt>
                <c:pt idx="3">
                  <c:v>Drama</c:v>
                </c:pt>
                <c:pt idx="4">
                  <c:v>Biography</c:v>
                </c:pt>
                <c:pt idx="5">
                  <c:v>Crime</c:v>
                </c:pt>
                <c:pt idx="6">
                  <c:v>Horror</c:v>
                </c:pt>
                <c:pt idx="7">
                  <c:v>Animation</c:v>
                </c:pt>
                <c:pt idx="8">
                  <c:v>Mystery</c:v>
                </c:pt>
                <c:pt idx="9">
                  <c:v>Fantasy</c:v>
                </c:pt>
                <c:pt idx="10">
                  <c:v>Documentary</c:v>
                </c:pt>
                <c:pt idx="11">
                  <c:v>Sci-Fi</c:v>
                </c:pt>
                <c:pt idx="12">
                  <c:v>Romance</c:v>
                </c:pt>
                <c:pt idx="13">
                  <c:v>Family</c:v>
                </c:pt>
                <c:pt idx="14">
                  <c:v>Western</c:v>
                </c:pt>
                <c:pt idx="15">
                  <c:v>Thriller</c:v>
                </c:pt>
              </c:strCache>
            </c:strRef>
          </c:cat>
          <c:val>
            <c:numRef>
              <c:f>'Movies By Genre'!$B$4:$B$20</c:f>
              <c:numCache>
                <c:formatCode>General</c:formatCode>
                <c:ptCount val="16"/>
                <c:pt idx="0">
                  <c:v>621</c:v>
                </c:pt>
                <c:pt idx="1">
                  <c:v>741</c:v>
                </c:pt>
                <c:pt idx="2">
                  <c:v>269</c:v>
                </c:pt>
                <c:pt idx="3">
                  <c:v>505</c:v>
                </c:pt>
                <c:pt idx="4">
                  <c:v>153</c:v>
                </c:pt>
                <c:pt idx="5">
                  <c:v>171</c:v>
                </c:pt>
                <c:pt idx="6">
                  <c:v>107</c:v>
                </c:pt>
                <c:pt idx="7">
                  <c:v>36</c:v>
                </c:pt>
                <c:pt idx="8">
                  <c:v>18</c:v>
                </c:pt>
                <c:pt idx="9">
                  <c:v>16</c:v>
                </c:pt>
                <c:pt idx="10">
                  <c:v>39</c:v>
                </c:pt>
                <c:pt idx="11">
                  <c:v>5</c:v>
                </c:pt>
                <c:pt idx="12">
                  <c:v>3</c:v>
                </c:pt>
                <c:pt idx="13">
                  <c:v>1</c:v>
                </c:pt>
                <c:pt idx="14">
                  <c:v>1</c:v>
                </c:pt>
                <c:pt idx="15">
                  <c:v>3</c:v>
                </c:pt>
              </c:numCache>
            </c:numRef>
          </c:val>
          <c:extLst>
            <c:ext xmlns:c16="http://schemas.microsoft.com/office/drawing/2014/chart" uri="{C3380CC4-5D6E-409C-BE32-E72D297353CC}">
              <c16:uniqueId val="{00000000-9AB1-468F-AEE7-F9A2FF86B019}"/>
            </c:ext>
          </c:extLst>
        </c:ser>
        <c:ser>
          <c:idx val="1"/>
          <c:order val="1"/>
          <c:tx>
            <c:strRef>
              <c:f>'Movies By Genre'!$C$3</c:f>
              <c:strCache>
                <c:ptCount val="1"/>
                <c:pt idx="0">
                  <c:v>Sum of Gross Revenue</c:v>
                </c:pt>
              </c:strCache>
            </c:strRef>
          </c:tx>
          <c:spPr>
            <a:gradFill rotWithShape="1">
              <a:gsLst>
                <a:gs pos="0">
                  <a:schemeClr val="accent1">
                    <a:tint val="77000"/>
                    <a:tint val="94000"/>
                    <a:satMod val="100000"/>
                    <a:lumMod val="104000"/>
                  </a:schemeClr>
                </a:gs>
                <a:gs pos="69000">
                  <a:schemeClr val="accent1">
                    <a:tint val="77000"/>
                    <a:shade val="86000"/>
                    <a:satMod val="130000"/>
                    <a:lumMod val="102000"/>
                  </a:schemeClr>
                </a:gs>
                <a:gs pos="100000">
                  <a:schemeClr val="accent1">
                    <a:tint val="77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'Movies By Genre'!$A$4:$A$20</c:f>
              <c:strCache>
                <c:ptCount val="16"/>
                <c:pt idx="0">
                  <c:v>Action</c:v>
                </c:pt>
                <c:pt idx="1">
                  <c:v>Comedy</c:v>
                </c:pt>
                <c:pt idx="2">
                  <c:v>Adventure</c:v>
                </c:pt>
                <c:pt idx="3">
                  <c:v>Drama</c:v>
                </c:pt>
                <c:pt idx="4">
                  <c:v>Biography</c:v>
                </c:pt>
                <c:pt idx="5">
                  <c:v>Crime</c:v>
                </c:pt>
                <c:pt idx="6">
                  <c:v>Horror</c:v>
                </c:pt>
                <c:pt idx="7">
                  <c:v>Animation</c:v>
                </c:pt>
                <c:pt idx="8">
                  <c:v>Mystery</c:v>
                </c:pt>
                <c:pt idx="9">
                  <c:v>Fantasy</c:v>
                </c:pt>
                <c:pt idx="10">
                  <c:v>Documentary</c:v>
                </c:pt>
                <c:pt idx="11">
                  <c:v>Sci-Fi</c:v>
                </c:pt>
                <c:pt idx="12">
                  <c:v>Romance</c:v>
                </c:pt>
                <c:pt idx="13">
                  <c:v>Family</c:v>
                </c:pt>
                <c:pt idx="14">
                  <c:v>Western</c:v>
                </c:pt>
                <c:pt idx="15">
                  <c:v>Thriller</c:v>
                </c:pt>
              </c:strCache>
            </c:strRef>
          </c:cat>
          <c:val>
            <c:numRef>
              <c:f>'Movies By Genre'!$C$4:$C$20</c:f>
              <c:numCache>
                <c:formatCode>General</c:formatCode>
                <c:ptCount val="16"/>
                <c:pt idx="0">
                  <c:v>50205863744</c:v>
                </c:pt>
                <c:pt idx="1">
                  <c:v>27013205411</c:v>
                </c:pt>
                <c:pt idx="2">
                  <c:v>24875380594</c:v>
                </c:pt>
                <c:pt idx="3">
                  <c:v>12685977554</c:v>
                </c:pt>
                <c:pt idx="4">
                  <c:v>5676194747</c:v>
                </c:pt>
                <c:pt idx="5">
                  <c:v>5090821711</c:v>
                </c:pt>
                <c:pt idx="6">
                  <c:v>3655116737</c:v>
                </c:pt>
                <c:pt idx="7">
                  <c:v>3229228787</c:v>
                </c:pt>
                <c:pt idx="8">
                  <c:v>1025138349</c:v>
                </c:pt>
                <c:pt idx="9">
                  <c:v>750159903</c:v>
                </c:pt>
                <c:pt idx="10">
                  <c:v>519760891</c:v>
                </c:pt>
                <c:pt idx="11">
                  <c:v>101988530</c:v>
                </c:pt>
                <c:pt idx="12">
                  <c:v>62659016</c:v>
                </c:pt>
                <c:pt idx="13">
                  <c:v>10411980</c:v>
                </c:pt>
                <c:pt idx="14">
                  <c:v>243768</c:v>
                </c:pt>
                <c:pt idx="15">
                  <c:v>121539</c:v>
                </c:pt>
              </c:numCache>
            </c:numRef>
          </c:val>
          <c:extLst>
            <c:ext xmlns:c16="http://schemas.microsoft.com/office/drawing/2014/chart" uri="{C3380CC4-5D6E-409C-BE32-E72D297353CC}">
              <c16:uniqueId val="{00000001-9AB1-468F-AEE7-F9A2FF86B019}"/>
            </c:ext>
          </c:extLst>
        </c:ser>
        <c:dLbls>
          <c:showLegendKey val="0"/>
          <c:showVal val="0"/>
          <c:showCatName val="0"/>
          <c:showSerName val="0"/>
          <c:showPercent val="0"/>
          <c:showBubbleSize val="0"/>
        </c:dLbls>
        <c:gapWidth val="150"/>
        <c:overlap val="100"/>
        <c:axId val="1875710255"/>
        <c:axId val="1875712655"/>
      </c:barChart>
      <c:catAx>
        <c:axId val="1875710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75712655"/>
        <c:crosses val="autoZero"/>
        <c:auto val="1"/>
        <c:lblAlgn val="ctr"/>
        <c:lblOffset val="100"/>
        <c:noMultiLvlLbl val="0"/>
      </c:catAx>
      <c:valAx>
        <c:axId val="187571265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75710255"/>
        <c:crosses val="autoZero"/>
        <c:crossBetween val="between"/>
      </c:valAx>
      <c:spPr>
        <a:noFill/>
        <a:ln>
          <a:noFill/>
        </a:ln>
        <a:effectLst/>
      </c:spPr>
    </c:plotArea>
    <c:legend>
      <c:legendPos val="r"/>
      <c:layout>
        <c:manualLayout>
          <c:xMode val="edge"/>
          <c:yMode val="edge"/>
          <c:x val="0.67346352599934556"/>
          <c:y val="0.79734500578732004"/>
          <c:w val="0.26989991966317062"/>
          <c:h val="0.199916206126408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2700" cap="flat" cmpd="sng" algn="ctr">
      <a:solidFill>
        <a:schemeClr val="dk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[IMDb Movies Dashboard.xlsx]Revenue trend!PivotTable20</c:name>
    <c:fmtId val="11"/>
  </c:pivotSource>
  <c:chart>
    <c:title>
      <c:tx>
        <c:rich>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r>
              <a:rPr lang="en-GB"/>
              <a:t>Revenue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93900169234637"/>
          <c:y val="0.24476633129192185"/>
          <c:w val="0.61479768007753655"/>
          <c:h val="0.6293157626130067"/>
        </c:manualLayout>
      </c:layout>
      <c:barChart>
        <c:barDir val="bar"/>
        <c:grouping val="clustered"/>
        <c:varyColors val="0"/>
        <c:ser>
          <c:idx val="0"/>
          <c:order val="0"/>
          <c:tx>
            <c:strRef>
              <c:f>'Revenue trend'!$C$11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'Revenue trend'!$B$12:$B$20</c:f>
              <c:strCache>
                <c:ptCount val="8"/>
                <c:pt idx="0">
                  <c:v>2000</c:v>
                </c:pt>
                <c:pt idx="1">
                  <c:v>2001</c:v>
                </c:pt>
                <c:pt idx="2">
                  <c:v>2002</c:v>
                </c:pt>
                <c:pt idx="3">
                  <c:v>2003</c:v>
                </c:pt>
                <c:pt idx="4">
                  <c:v>2004</c:v>
                </c:pt>
                <c:pt idx="5">
                  <c:v>2005</c:v>
                </c:pt>
                <c:pt idx="6">
                  <c:v>2006</c:v>
                </c:pt>
                <c:pt idx="7">
                  <c:v>2007</c:v>
                </c:pt>
              </c:strCache>
            </c:strRef>
          </c:cat>
          <c:val>
            <c:numRef>
              <c:f>'Revenue trend'!$C$12:$C$20</c:f>
              <c:numCache>
                <c:formatCode>General</c:formatCode>
                <c:ptCount val="8"/>
                <c:pt idx="0">
                  <c:v>7197291548</c:v>
                </c:pt>
                <c:pt idx="1">
                  <c:v>16100538440</c:v>
                </c:pt>
                <c:pt idx="2">
                  <c:v>16810458360</c:v>
                </c:pt>
                <c:pt idx="3">
                  <c:v>15113256898</c:v>
                </c:pt>
                <c:pt idx="4">
                  <c:v>17503018220</c:v>
                </c:pt>
                <c:pt idx="5">
                  <c:v>18835395312</c:v>
                </c:pt>
                <c:pt idx="6">
                  <c:v>21457392158</c:v>
                </c:pt>
                <c:pt idx="7">
                  <c:v>21884922325</c:v>
                </c:pt>
              </c:numCache>
            </c:numRef>
          </c:val>
          <c:extLst>
            <c:ext xmlns:c16="http://schemas.microsoft.com/office/drawing/2014/chart" uri="{C3380CC4-5D6E-409C-BE32-E72D297353CC}">
              <c16:uniqueId val="{00000000-9926-4AD6-930A-E1AA5A3ED32B}"/>
            </c:ext>
          </c:extLst>
        </c:ser>
        <c:dLbls>
          <c:showLegendKey val="0"/>
          <c:showVal val="0"/>
          <c:showCatName val="0"/>
          <c:showSerName val="0"/>
          <c:showPercent val="0"/>
          <c:showBubbleSize val="0"/>
        </c:dLbls>
        <c:gapWidth val="182"/>
        <c:overlap val="-50"/>
        <c:axId val="2037539327"/>
        <c:axId val="2037547487"/>
      </c:barChart>
      <c:catAx>
        <c:axId val="203753932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37547487"/>
        <c:crosses val="autoZero"/>
        <c:auto val="1"/>
        <c:lblAlgn val="ctr"/>
        <c:lblOffset val="100"/>
        <c:noMultiLvlLbl val="0"/>
      </c:catAx>
      <c:valAx>
        <c:axId val="203754748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37539327"/>
        <c:crosses val="autoZero"/>
        <c:crossBetween val="between"/>
      </c:valAx>
      <c:spPr>
        <a:noFill/>
        <a:ln>
          <a:noFill/>
        </a:ln>
        <a:effectLst/>
      </c:spPr>
    </c:plotArea>
    <c:legend>
      <c:legendPos val="r"/>
      <c:layout>
        <c:manualLayout>
          <c:xMode val="edge"/>
          <c:yMode val="edge"/>
          <c:x val="4.8291853581444881E-2"/>
          <c:y val="0.14871391076115484"/>
          <c:w val="8.4815399589216814E-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2700" cap="flat" cmpd="sng" algn="ctr">
      <a:solidFill>
        <a:schemeClr val="dk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[IMDb Movies Dashboard.xlsx]Movies By Genre!PivotTable17</c:name>
    <c:fmtId val="2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76200" dist="38100" dir="5400000" algn="ctr" rotWithShape="0">
              <a:srgbClr val="000000">
                <a:alpha val="76000"/>
              </a:srgbClr>
            </a:outerShdw>
          </a:effectLst>
        </c:spPr>
        <c:marker>
          <c:symbol val="circle"/>
          <c:size val="6"/>
          <c:spPr>
            <a:gradFill rotWithShape="1">
              <a:gsLst>
                <a:gs pos="0">
                  <a:schemeClr val="accent1">
                    <a:shade val="76000"/>
                    <a:tint val="94000"/>
                    <a:satMod val="100000"/>
                    <a:lumMod val="104000"/>
                  </a:schemeClr>
                </a:gs>
                <a:gs pos="69000">
                  <a:schemeClr val="accent1">
                    <a:shade val="76000"/>
                    <a:shade val="86000"/>
                    <a:satMod val="130000"/>
                    <a:lumMod val="102000"/>
                  </a:schemeClr>
                </a:gs>
                <a:gs pos="100000">
                  <a:schemeClr val="accent1">
                    <a:shade val="76000"/>
                    <a:shade val="72000"/>
                    <a:satMod val="130000"/>
                    <a:lumMod val="100000"/>
                  </a:schemeClr>
                </a:gs>
              </a:gsLst>
              <a:lin ang="5400000" scaled="0"/>
            </a:gradFill>
            <a:ln w="9525">
              <a:solidFill>
                <a:schemeClr val="accent1">
                  <a:shade val="76000"/>
                </a:schemeClr>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76200" dist="38100" dir="5400000" algn="ctr" rotWithShape="0">
              <a:srgbClr val="000000">
                <a:alpha val="76000"/>
              </a:srgbClr>
            </a:outerShdw>
          </a:effectLst>
        </c:spPr>
        <c:marker>
          <c:symbol val="circle"/>
          <c:size val="6"/>
          <c:spPr>
            <a:gradFill rotWithShape="1">
              <a:gsLst>
                <a:gs pos="0">
                  <a:schemeClr val="accent1">
                    <a:tint val="77000"/>
                    <a:tint val="94000"/>
                    <a:satMod val="100000"/>
                    <a:lumMod val="104000"/>
                  </a:schemeClr>
                </a:gs>
                <a:gs pos="69000">
                  <a:schemeClr val="accent1">
                    <a:tint val="77000"/>
                    <a:shade val="86000"/>
                    <a:satMod val="130000"/>
                    <a:lumMod val="102000"/>
                  </a:schemeClr>
                </a:gs>
                <a:gs pos="100000">
                  <a:schemeClr val="accent1">
                    <a:tint val="77000"/>
                    <a:shade val="72000"/>
                    <a:satMod val="130000"/>
                    <a:lumMod val="100000"/>
                  </a:schemeClr>
                </a:gs>
              </a:gsLst>
              <a:lin ang="5400000" scaled="0"/>
            </a:gradFill>
            <a:ln w="9525">
              <a:solidFill>
                <a:schemeClr val="accent1">
                  <a:tint val="77000"/>
                </a:schemeClr>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'Movies By Genre'!$B$3</c:f>
              <c:strCache>
                <c:ptCount val="1"/>
                <c:pt idx="0">
                  <c:v>Count of Title</c:v>
                </c:pt>
              </c:strCache>
            </c:strRef>
          </c:tx>
          <c:spPr>
            <a:ln w="34925" cap="rnd">
              <a:solidFill>
                <a:schemeClr val="accent1">
                  <a:shade val="76000"/>
                </a:schemeClr>
              </a:solidFill>
              <a:round/>
            </a:ln>
            <a:effectLst>
              <a:outerShdw blurRad="76200" dist="38100" dir="5400000" algn="ctr" rotWithShape="0">
                <a:srgbClr val="000000">
                  <a:alpha val="76000"/>
                </a:srgbClr>
              </a:outerShdw>
            </a:effectLst>
          </c:spPr>
          <c:marker>
            <c:symbol val="circle"/>
            <c:size val="6"/>
            <c:spPr>
              <a:gradFill rotWithShape="1">
                <a:gsLst>
                  <a:gs pos="0">
                    <a:schemeClr val="accent1">
                      <a:shade val="76000"/>
                      <a:tint val="94000"/>
                      <a:satMod val="100000"/>
                      <a:lumMod val="104000"/>
                    </a:schemeClr>
                  </a:gs>
                  <a:gs pos="69000">
                    <a:schemeClr val="accent1">
                      <a:shade val="76000"/>
                      <a:shade val="86000"/>
                      <a:satMod val="130000"/>
                      <a:lumMod val="102000"/>
                    </a:schemeClr>
                  </a:gs>
                  <a:gs pos="100000">
                    <a:schemeClr val="accent1">
                      <a:shade val="76000"/>
                      <a:shade val="72000"/>
                      <a:satMod val="130000"/>
                      <a:lumMod val="100000"/>
                    </a:schemeClr>
                  </a:gs>
                </a:gsLst>
                <a:lin ang="5400000" scaled="0"/>
              </a:gradFill>
              <a:ln w="9525">
                <a:solidFill>
                  <a:schemeClr val="accent1">
                    <a:shade val="76000"/>
                  </a:schemeClr>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cat>
            <c:strRef>
              <c:f>'Movies By Genre'!$A$4:$A$20</c:f>
              <c:strCache>
                <c:ptCount val="16"/>
                <c:pt idx="0">
                  <c:v>Action</c:v>
                </c:pt>
                <c:pt idx="1">
                  <c:v>Comedy</c:v>
                </c:pt>
                <c:pt idx="2">
                  <c:v>Adventure</c:v>
                </c:pt>
                <c:pt idx="3">
                  <c:v>Drama</c:v>
                </c:pt>
                <c:pt idx="4">
                  <c:v>Biography</c:v>
                </c:pt>
                <c:pt idx="5">
                  <c:v>Crime</c:v>
                </c:pt>
                <c:pt idx="6">
                  <c:v>Horror</c:v>
                </c:pt>
                <c:pt idx="7">
                  <c:v>Animation</c:v>
                </c:pt>
                <c:pt idx="8">
                  <c:v>Mystery</c:v>
                </c:pt>
                <c:pt idx="9">
                  <c:v>Fantasy</c:v>
                </c:pt>
                <c:pt idx="10">
                  <c:v>Documentary</c:v>
                </c:pt>
                <c:pt idx="11">
                  <c:v>Sci-Fi</c:v>
                </c:pt>
                <c:pt idx="12">
                  <c:v>Romance</c:v>
                </c:pt>
                <c:pt idx="13">
                  <c:v>Family</c:v>
                </c:pt>
                <c:pt idx="14">
                  <c:v>Western</c:v>
                </c:pt>
                <c:pt idx="15">
                  <c:v>Thriller</c:v>
                </c:pt>
              </c:strCache>
            </c:strRef>
          </c:cat>
          <c:val>
            <c:numRef>
              <c:f>'Movies By Genre'!$B$4:$B$20</c:f>
              <c:numCache>
                <c:formatCode>General</c:formatCode>
                <c:ptCount val="16"/>
                <c:pt idx="0">
                  <c:v>621</c:v>
                </c:pt>
                <c:pt idx="1">
                  <c:v>741</c:v>
                </c:pt>
                <c:pt idx="2">
                  <c:v>269</c:v>
                </c:pt>
                <c:pt idx="3">
                  <c:v>505</c:v>
                </c:pt>
                <c:pt idx="4">
                  <c:v>153</c:v>
                </c:pt>
                <c:pt idx="5">
                  <c:v>171</c:v>
                </c:pt>
                <c:pt idx="6">
                  <c:v>107</c:v>
                </c:pt>
                <c:pt idx="7">
                  <c:v>36</c:v>
                </c:pt>
                <c:pt idx="8">
                  <c:v>18</c:v>
                </c:pt>
                <c:pt idx="9">
                  <c:v>16</c:v>
                </c:pt>
                <c:pt idx="10">
                  <c:v>39</c:v>
                </c:pt>
                <c:pt idx="11">
                  <c:v>5</c:v>
                </c:pt>
                <c:pt idx="12">
                  <c:v>3</c:v>
                </c:pt>
                <c:pt idx="13">
                  <c:v>1</c:v>
                </c:pt>
                <c:pt idx="14">
                  <c:v>1</c:v>
                </c:pt>
                <c:pt idx="15">
                  <c:v>3</c:v>
                </c:pt>
              </c:numCache>
            </c:numRef>
          </c:val>
          <c:smooth val="0"/>
          <c:extLst>
            <c:ext xmlns:c16="http://schemas.microsoft.com/office/drawing/2014/chart" uri="{C3380CC4-5D6E-409C-BE32-E72D297353CC}">
              <c16:uniqueId val="{00000000-BC2C-4814-97B2-B85F54051C92}"/>
            </c:ext>
          </c:extLst>
        </c:ser>
        <c:ser>
          <c:idx val="1"/>
          <c:order val="1"/>
          <c:tx>
            <c:strRef>
              <c:f>'Movies By Genre'!$C$3</c:f>
              <c:strCache>
                <c:ptCount val="1"/>
                <c:pt idx="0">
                  <c:v>Sum of Gross Revenue</c:v>
                </c:pt>
              </c:strCache>
            </c:strRef>
          </c:tx>
          <c:spPr>
            <a:ln w="34925" cap="rnd">
              <a:solidFill>
                <a:schemeClr val="accent1">
                  <a:tint val="77000"/>
                </a:schemeClr>
              </a:solidFill>
              <a:round/>
            </a:ln>
            <a:effectLst>
              <a:outerShdw blurRad="76200" dist="38100" dir="5400000" algn="ctr" rotWithShape="0">
                <a:srgbClr val="000000">
                  <a:alpha val="76000"/>
                </a:srgbClr>
              </a:outerShdw>
            </a:effectLst>
          </c:spPr>
          <c:marker>
            <c:symbol val="circle"/>
            <c:size val="6"/>
            <c:spPr>
              <a:gradFill rotWithShape="1">
                <a:gsLst>
                  <a:gs pos="0">
                    <a:schemeClr val="accent1">
                      <a:tint val="77000"/>
                      <a:tint val="94000"/>
                      <a:satMod val="100000"/>
                      <a:lumMod val="104000"/>
                    </a:schemeClr>
                  </a:gs>
                  <a:gs pos="69000">
                    <a:schemeClr val="accent1">
                      <a:tint val="77000"/>
                      <a:shade val="86000"/>
                      <a:satMod val="130000"/>
                      <a:lumMod val="102000"/>
                    </a:schemeClr>
                  </a:gs>
                  <a:gs pos="100000">
                    <a:schemeClr val="accent1">
                      <a:tint val="77000"/>
                      <a:shade val="72000"/>
                      <a:satMod val="130000"/>
                      <a:lumMod val="100000"/>
                    </a:schemeClr>
                  </a:gs>
                </a:gsLst>
                <a:lin ang="5400000" scaled="0"/>
              </a:gradFill>
              <a:ln w="9525">
                <a:solidFill>
                  <a:schemeClr val="accent1">
                    <a:tint val="77000"/>
                  </a:schemeClr>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cat>
            <c:strRef>
              <c:f>'Movies By Genre'!$A$4:$A$20</c:f>
              <c:strCache>
                <c:ptCount val="16"/>
                <c:pt idx="0">
                  <c:v>Action</c:v>
                </c:pt>
                <c:pt idx="1">
                  <c:v>Comedy</c:v>
                </c:pt>
                <c:pt idx="2">
                  <c:v>Adventure</c:v>
                </c:pt>
                <c:pt idx="3">
                  <c:v>Drama</c:v>
                </c:pt>
                <c:pt idx="4">
                  <c:v>Biography</c:v>
                </c:pt>
                <c:pt idx="5">
                  <c:v>Crime</c:v>
                </c:pt>
                <c:pt idx="6">
                  <c:v>Horror</c:v>
                </c:pt>
                <c:pt idx="7">
                  <c:v>Animation</c:v>
                </c:pt>
                <c:pt idx="8">
                  <c:v>Mystery</c:v>
                </c:pt>
                <c:pt idx="9">
                  <c:v>Fantasy</c:v>
                </c:pt>
                <c:pt idx="10">
                  <c:v>Documentary</c:v>
                </c:pt>
                <c:pt idx="11">
                  <c:v>Sci-Fi</c:v>
                </c:pt>
                <c:pt idx="12">
                  <c:v>Romance</c:v>
                </c:pt>
                <c:pt idx="13">
                  <c:v>Family</c:v>
                </c:pt>
                <c:pt idx="14">
                  <c:v>Western</c:v>
                </c:pt>
                <c:pt idx="15">
                  <c:v>Thriller</c:v>
                </c:pt>
              </c:strCache>
            </c:strRef>
          </c:cat>
          <c:val>
            <c:numRef>
              <c:f>'Movies By Genre'!$C$4:$C$20</c:f>
              <c:numCache>
                <c:formatCode>General</c:formatCode>
                <c:ptCount val="16"/>
                <c:pt idx="0">
                  <c:v>50205863744</c:v>
                </c:pt>
                <c:pt idx="1">
                  <c:v>27013205411</c:v>
                </c:pt>
                <c:pt idx="2">
                  <c:v>24875380594</c:v>
                </c:pt>
                <c:pt idx="3">
                  <c:v>12685977554</c:v>
                </c:pt>
                <c:pt idx="4">
                  <c:v>5676194747</c:v>
                </c:pt>
                <c:pt idx="5">
                  <c:v>5090821711</c:v>
                </c:pt>
                <c:pt idx="6">
                  <c:v>3655116737</c:v>
                </c:pt>
                <c:pt idx="7">
                  <c:v>3229228787</c:v>
                </c:pt>
                <c:pt idx="8">
                  <c:v>1025138349</c:v>
                </c:pt>
                <c:pt idx="9">
                  <c:v>750159903</c:v>
                </c:pt>
                <c:pt idx="10">
                  <c:v>519760891</c:v>
                </c:pt>
                <c:pt idx="11">
                  <c:v>101988530</c:v>
                </c:pt>
                <c:pt idx="12">
                  <c:v>62659016</c:v>
                </c:pt>
                <c:pt idx="13">
                  <c:v>10411980</c:v>
                </c:pt>
                <c:pt idx="14">
                  <c:v>243768</c:v>
                </c:pt>
                <c:pt idx="15">
                  <c:v>121539</c:v>
                </c:pt>
              </c:numCache>
            </c:numRef>
          </c:val>
          <c:smooth val="0"/>
          <c:extLst>
            <c:ext xmlns:c16="http://schemas.microsoft.com/office/drawing/2014/chart" uri="{C3380CC4-5D6E-409C-BE32-E72D297353CC}">
              <c16:uniqueId val="{00000001-BC2C-4814-97B2-B85F54051C92}"/>
            </c:ext>
          </c:extLst>
        </c:ser>
        <c:dLbls>
          <c:showLegendKey val="0"/>
          <c:showVal val="0"/>
          <c:showCatName val="0"/>
          <c:showSerName val="0"/>
          <c:showPercent val="0"/>
          <c:showBubbleSize val="0"/>
        </c:dLbls>
        <c:marker val="1"/>
        <c:smooth val="0"/>
        <c:axId val="1875710255"/>
        <c:axId val="1875712655"/>
      </c:lineChart>
      <c:catAx>
        <c:axId val="18757102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5712655"/>
        <c:crosses val="autoZero"/>
        <c:auto val="1"/>
        <c:lblAlgn val="ctr"/>
        <c:lblOffset val="100"/>
        <c:noMultiLvlLbl val="0"/>
      </c:catAx>
      <c:valAx>
        <c:axId val="18757126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5710255"/>
        <c:crosses val="autoZero"/>
        <c:crossBetween val="between"/>
      </c:valAx>
      <c:spPr>
        <a:noFill/>
        <a:ln>
          <a:noFill/>
        </a:ln>
        <a:effectLst/>
      </c:spPr>
    </c:plotArea>
    <c:legend>
      <c:legendPos val="r"/>
      <c:layout>
        <c:manualLayout>
          <c:xMode val="edge"/>
          <c:yMode val="edge"/>
          <c:x val="0.67346352599934556"/>
          <c:y val="0.79734500578732004"/>
          <c:w val="0.30818668818095929"/>
          <c:h val="0.199916206126408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Revenve By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Revenve By Country</a:t>
          </a:r>
        </a:p>
      </cx:txPr>
    </cx:title>
    <cx:plotArea>
      <cx:plotAreaRegion>
        <cx:series layoutId="regionMap" uniqueId="{50630807-CD7C-4B9D-83A0-A9628171B447}">
          <cx:tx>
            <cx:txData>
              <cx:f>_xlchart.v5.2</cx:f>
              <cx:v>SUM</cx:v>
            </cx:txData>
          </cx:tx>
          <cx:dataLabels>
            <cx:visibility seriesName="0" categoryName="1" value="0"/>
            <cx:separator>, </cx:separator>
          </cx:dataLabels>
          <cx:dataId val="0"/>
          <cx:layoutPr>
            <cx:regionLabelLayout val="bestFitOnly"/>
            <cx:geography cultureLanguage="en-US" cultureRegion="GB" attribution="Powered by Bing">
              <cx:geoCache provider="{E9337A44-BEBE-4D9F-B70C-5C5E7DAFC167}">
                <cx:binary>7F1ZU+Q4tv4rFfV8TVu7PDEzES3nQrIVBdT64sgGyru8r7/+HgNJZxoXCTFMVD0MEb1gpzjSd47O
LuU/r9t/XEe36/xdG0e6+Md1+6/3Xlmm//jjj+Lau43XxUHsX+dJkfwoD66T+I/kxw//+vaPm3zd
+Nr9A5uI/nHtrfPytn3/73/CX3Nvk5Pkel36if5Y3ebdxW1RRWXxzLvJV++uk0qXw3AX/tK/3n8Y
6Prr6F3hl7fv393q0i+7qy69/df7nU++f/fHv//5x0/nMUnrfoqTr8bT+POH6621X5RrvW8Su3N4
AsC7CDAqqxtYACEHgkvTZIRbdz/i/bso0e7Da84PMJEMmQjfv2Yb0mfrGIa/cE5361vf3OS3RfHu
4b+jwTtIjt75RWLfs8ROhkn/uZiC+gn2sO7/Hjcuk6r03h0n+e16A8nPROIV3OAHlEiMJUfm3Q/Z
4QbC4kASLIVJ5YboPR9eOJtpPuwMvt6V/Z13Yz4cX/x6PqjbyPWreAPHf84DZh5walqMSzG1I+gB
5whLJmHTbFh0rxHuOfGC+Uxz4XHgiAOPz8foq/mvR//P3B0Wr99wDxiEHlgWp5ZE5hQDDA7vuQAW
ID7JgRfNaZoHW0NHXNh6M+bDn7/BLljpm0TfFv5b8sE8sKQpiIU2km7SXW2E6AFCiJgMk3tGbTbh
/U540Zym+bA1dMSHrTdjPqxmv34/2J4f7XURXm4PDILAPCNCBH5QRtYOCwyBDgiSQiDCd8HfO5Fp
4B+GjUB/eDoG3D759YD/WRVlvo7eVPAxOwD1AjaWoHu53gUdgYKilokEIfROAaFd6F80pWn4t4aO
WLD1ZsyGPz/9ejbYa72+eUPlw/EBA9UjucnudTzelXuLH3ATDIRk+PH9thXeP59pBmzGjdDfPB5D
b//566E/uy292zxa65tiI4dv4AThA0wZp4I++P3gb26FBeyAY25RS1j36Jvgp27D/8I5TfNgZ/CI
ETvvxtw4+w30kcrXvR9t0PjPGWEg84Dc/ZijLcDIwb3siwc3CN5v82D/TKbh34wbIb95PAZd/Qbe
D9int/RACT9gzCICgYRvHJst4UcmxMwMlL81kvq905gG/GHYCO+Hp2O47bNfr3HsJEriv97S5NKD
wdVHfEB0C2lD4APLlBIs7oMPOvZyXjCTn4D+OHKM++OLJ9B/+PXQX3lrf1D1m63+nysYcOKlBaK+
q10g/TBkGsDFQaOMz0tmMA353yNHkP/9Ygz51eGvh/wsyZt193aAM+vAAo+emOaDTIP7uCXzoO8F
kRa3Rhme/dOYRn0zboT55vEY8bPfQMjt/vbae3dxm1Z/Rf712yFPrQNBiWVSNJ1dY2Bpwafkm7zC
yK+/m9bzWm+aBY8DRzx4fD5mgv3914v97FbH6zx8O/QZO7Aw5xJtuexbci8h6YMkJKFHRvUF85hG
/XHgCPXH52PUZ8e/HvWFr99WvXPwEikXgrMHbbOr5yHUtbBpIfbgQ5ojmX/BfKbRfxw4Qv/x+Rj9
xeo3QD9f6+s3TN9QiFIxuC4W3q2q4APKJIG6yyapAwmGbdd9sXcePwH9YdwY84fHTyD/DVz35W2S
u88r1aGq9vKUGUUHUM+SHIDfsasUfEyonEgk5b1PP7KvL5jINOiPA0eoPz4fw76c/3pJX97m8Vq/
pVeDwIVHloRg9B7eXYkfoljgiik2ZZORnnnBfH6G/sNCnqD/8HyM/uw3QP/T5Z+bDf+fO/DEOmAm
YeDZiPtkzCiGsqwDE0nCySaahX2xrWw+aahq37y7LNflbbF5NTWtaQaMho/YMHo7Zsany1+/FQ6h
2g11XO0+t/bX6SAMCh4jJDEHL3/4AWnfcnXQUDjhw0Zho+DqcS7vLoeq0j2bXs6L0fARL0Zvx7w4
/A3cn6u137xld8PIBiA8Ujv76U0L/WbcCOHN4zG0V19+vZhfNrc3t2/YOAJhLBeQAcZsMkMMIg5+
PpTJBbu3ByMXZ/90ppHfjBshv3k8Rv7yN9D2h5V21/kb2loqDpBEAloQJjsU0GAQQLsQSM/f/2w0
yX1d9gXzmcb+ceAI/MfnY/QPP/16uT+7bd59v12/bVRlgJc5FKYkgejp7mc3rEKQuJSEQqKBw4tt
a/vC6UwzYGfwiAk778aMOPsNEgqnt61/nWzQmDJqrzSy5MAiZMjTgxHdsq5QMYHioWlBkxQbKZ39
U5jGfTNuBPnm8Rjt06+/XuxX17dvK/JD142kSNJRLGsgeYBMNtTD/66Wb0v8C2YyjfrjwBHsj8/H
uK9+A28S+lPeMpoFT5IwDJ1O6MG53/UkhXUAjv1Qpn2wsqP6yN7Z/AT5+0WMcb9/+gT136AitYIM
x9tpFoKhA1CAX7NxXUCNbCkYBq4Np4SZ0Pp09zNyKvdN5ieY3y1hDPndwyeI/wZ5m1X+xvqFgcXk
DFkcP6C6a1ENcQDuDIj5pto9zlS+YEI/A/5hJU+wf3j+BP7fwafcBK37AsVX2tT/Ba5Pjg/cSY07
Olkw7s1fFfn69g3bPgiUXxGmGPLy9y48ZCu3VBB0oElmUfHYmQk5nx2bu3c6P9kLD+PGW+Hh8ZOd
8Bs03DxkmI7hRMhN8pZt4OBeQi8+2fS2DvXYLQ4Y4GMyE+zApkFtaM/ZZsHL5zXNivH4EUvGr8es
WarfwAct19Fbhr0EUgoMUJf3bZfjrBqGpNpgjzebYmyW981mmg+r+2Ej+B+ejlFfXf161I/W6Zs6
Q1DDYhQxJh7yPLvOECKDYeaMY4jCtuV/7zSm4X4YNoL74ekY7qPzXw/3Zbr239D3pFAogVgKmhAe
cjcjtQN7gFECR1AeWhjGbtDe6UzD/jBsBPvD0zHs898gzhrSHSe+vt0I3c/yCf+9A2CfIF9+L/A/
o/3yoiX0cv7P2OzCtXWA805k93lg58nb5jsgHsEIsksQCN5HebvxCCRZoSuR4k20Mt6H+6czvRE3
40Y7cfN4vBXPfwMP7BzOvPhpCpuxeLsdgfiBBT225pA/3XK7oIID+hFiRDzKdLxwEj8BfXsFY+S3
3z2B//DXG6CLBCr5b5lzotATBOcqEAj3vQ3aLeVjOAEJwQfGjyZqw/X78sIL5jPNhceBIw48Ph+j
f/Eb9CpeVMWbnrqDNCuXUDaGo3dT4FsCWhgZMcVW3WHb69o/nZ9g/7CMMfQPj58g/+nXy/3l3QHs
P3/k/vV6I4H/uSU28NCIyAk2xa7mgU45UwrYFNaof+Kl85gGfnf0CP7dl2MmfP/z1zPhsYX1rTyh
//XovuJGiCWkh2/eXSUQou7bAf9FP/il/UOvS0X+r63p5yx7vNBjti7X87vrSLbc5eff3qkhcKZH
Q58LZe739urmX+8h/XKnc+5d9eFP7MT8X26L8p1a68eu8ccxt+uihMtG2HCqU0CToAT7JaGe+P5d
A2PgDSQ0IW/DJJYSWtkwgiyDTvLSg1dDpg1ccVDIHM46Q8X3/bti0P3wCpxB+KxpQccn9ENAc+fj
PTDgMHduoh+xePj9na7i88TXZfGv91xC1jS9/9wwUWhlMclQSOMIOqZNSP7BYtPr9QWkFuHj6P94
WJPU82VtIys8qh36uSS8Ok/9ls6qNHQPedY3qm4EUiyJ+mPZt+c4ypOFjk1ht1BTypWs3UpJk59U
Zk6XpiFdZYWkP084bQ9bP8g8RVtMl4y2M1Ka3XFtVubCj3mpiihzVFG2/hwXGZqlYZjMK+1EtsUN
oSArcJx3UTkjOEvYgnilcdb04rNRWXJu1L6xKGse/HC6BH3AJdJfQqND50lFjI+45/l51fjmkeBN
fMLqMoxVorua2Fade19Q7BXfRTrz6rOunwf5spDVqdMmc8HLo8CqbzMCA7xKXLimYcx81N8QXBmK
x3WsSNPFiubfsf8VV/4l98SJx/IVjuIl64oV9Vbh2kH4lBntOUv02uHZd91nf+W5PkpwNY+Eddw4
6Uki2oXfpOfC5efI1eexNkrFSH/YOOiq7dyZwdMld+aNONcyuPTy9FKLPFZYizPsxnPXRyrr0LzI
3eMwas8b+TXwxYz4jp3n0VK21gkv2pO6yWaNrlLFE+N7VvJKFTj+WBbupdXluRIs+F622QUr4y9c
9ideKI672vkWJv2XpohWDiqXXVJ8YjWeu5VYkFR/7Nx8Ibjj2dp1hRLJtyKeNy0BITGcD3WddCo2
AtWY30h04ma3bdfPkiw4CbPkAidBotLYPRaJtWjj0reli48ZYjATX556KP6RQQFYRYHihnWW5vlh
VsgPOAOKMpn1ogsOXRms+oDZrA5nZfDB8hUcnP5QuWye5c46DvWNFv3MKD8aOPgQeOG864/DJrRd
dMjweaWLmZEv+v5brVfSaz97qGeqJPms7ozL2MTrNMGHIflAUefbPc2XlhUtC8PUyhDlVyMyFrnR
Lwo3+cScq4QsKY0ucuSotmqXFQ6WhmEHnn/uG+7KsOgyx8HcavAZKdlZWcszrOUiSz73xRdHVyua
59974czSmB3SNJwnLj/t6v5IxPS7n7vnnhMuWzP60BkIK5oApYzns6wsbJdEKyP8XtToyEnrQ5aG
tjA7u+1AOhH3VC2XGcanFpXumWzRUZx63xlegwQd93mxQLX5LcTfAnmBPOBTdqgdJ1Nx3fzwjeij
GTaXuiazRnpLN8yU2ZKV0F+1kWGlOTum0pjLtDwhjXUUiPSTX7FZUaZ2K04LwmwZVoscXVhV/QUF
YkGbU0lOK3YMR6xT1YhuaXXtSeWFxzn/LI3gyHSjBQmLOe1cJTRZYr+cF4X73YqiXjHtfOyi5lIM
m8+T1hWqD7Pqgma3cUdnJFjkMZppFizasrZZkqlGrnieLaRZnJAkWPDUOk241arwME+03QStSnzP
zlqt8kTMyyhUnMQfmJF/jQQ77LDzSWhjXqTpiRHGvY0M62OdsmODf6zdDGDAy8RyV7hx502/1HE+
73R9WLBizrzvHWXnRVkUM7eIlk1rfnay+gzyn1/g9oVrJAPXTv1m3us8UXU5b7NTxhMf1uwuyyJt
lEgPqXvkhQtaG5+LkqoKY1e5QStVTq1PpmWeEyu3I6OKlFH42s79slAcRYsW/dXJbtnyfuZaYtHn
ywzENzf5XIT1Z2y6LmgF54fn9LZl9o5dJuGxFYSrigRCpa5znGp9k5rEBIXuxLas2KGJ6VHe1wvu
NZc8ks0skqiewx1lvh2mkfVF6rQAzZ9+txwvP6FekJ7mZZTZhTCPodPgAzH6k6xzLUUbIzjujFp+
qBzYrUIQb0n94Mar6g8Oik641URKFlVw7MTeR8Z9phKEQDjEYQxDVcpFqUqEv4W6vyxZtK6S+qyI
Iu8483JjXpbaPGQhqk/KFDObdzQ+o2B5Llhc4POmI+gMm1+dYM4KJ5rBzSOzJjBt1//kudyfpYUb
gexmaCl9sSis08aCm9Gi3FJhGvdHGDWhcotDR3Qfy7hIl0GXfDLifh5G6TIK4/JYL41Qsg+BDldl
GwZKuK6vitxhM+w0x1ZkWodWay6sJEvmmet/AZ0f2XF3iZ1ZX3F/GZnJMQ7k18yrPyXUMZSXi0+5
nzmzBpgVirCbVVl1EutzP2aRwr5DbcJQbRdxe1Tj5Kap6+u+IldeXh/roMlsxw0PpTY/UKPwFOTV
v6Y8ddZpLirbM3xV+rA72iNdz2Cbq8L1NJx/xr3tVak7i6w6UKWGDdJU+Ze8IpltxnmrGsTnphl8
MXlbrgwSuCuJ2tOgXwvsfW06+BRWbR4s41gqGYf9TAfGjRnieVxbyjf6paWzZha6pFt0Ze8qxKIz
nXbgeGSu4hGz67r/albkh9FlueqRVagyCH0wiK6jeJtXqmrpCZxUPwkj5wr1zvewcT5aqXdWa+tr
Q5t1Y+FzKOosCC1vvHaV4Qs3acyZZxknJRilqyajehmYpjEjrDaPGs+QCiemv2wSrpWX8vjECAyk
grBKZkbbEFDf0SWJ3BZMfubbdVSc5XWfLWnBsoUzIBZB2sLGVuQskghVp6UnYU935WedUTKraeSc
xIFHlKDCPfG98NTnYL9r6aZfmROBgadZfUuNUiykBmloq5zPopRJFVp+eSRK70bzxgF3qj/hgjk2
7/1QBSiuV9ph4YlX8PAs5p259CkqFzKvQmUWpVRdkCq3yg9xnKeqQoCyFOAt9VatuGxtatFi2XC9
jIhBbLP6mrbfMp+euCw17NhyzoloYpu45hG4Fwz0lLwySutDEeWrFtQIMZvDvChV0pa5ggtjztzw
LyuxuCo8t5pj1p3JJrvMOhmqxkgiZYbGx1A77pyk8ZUZ6qMOBTPpObldZ7W3SIm+zFrvpNcBAsVW
RpEK8vSIs0oe6zLIe7s0iDhLZdGelrKNzmU+aM8s5MQOSosuEtTpj7HfA2rkKDXZR+l2ctV46dfS
MNwF8Q8LMzAuemht/QTd3V2viJUGJti0ppq51HXmbQQcb7IyXmZxVCy9jHzRqRDzujB+/F+cWAQZ
NWltn4hLoy5XnRm3SholU5lRrTKDg1jTSLVpd4pz/JdfxDNc45sKHE2aOjb29XI7r7HjyF8naZf7
rvdwp+Pjr/8+3VwUeXfj39/Ph4Njf//2Ib3Vl2V+e1uertPxJ4dw6/Gjf18dOAQ5j/cIjoKm3VD9
NS9fFm4RSEE9Hn57Em1tbuT4OzwbPn8faQ1pLEkFp5Jj6AVnlEPUdB9qGQKKTZKAuYJmKsQFHDV/
jLXYAfgcTFjQWT5UIQmH1O9DrGUMN0UyuO/LNAWHM9TYEq8JtoZQ6u9Qi0HuGA65A30qMAR11IJi
/XaoRQxXB9jNO5WxMiJ2DxeD5suq0jQ5cnsWlIstZCZiu6fkKMRzCEhhAl3ZQw/rNrnUEE4VlrRV
KCw6dtNGIeojpR3foJcutfL++nl6EMiOlkeZCf05sEIm4SKdET3T1yEEa1kLe8LUF6Ug/CrzeXAv
+ffR9cSqdqlwIgE4iZGAw45wxNcUw/uteLXue8s1wYNXEhv1rCvT2hag7+fPrwUqK1treaAyJESh
+xfS/hgq0ttUEqdIHUniQjk6sOZOZTCV6zb67rZ9NvNDy7hvEH3FqqC18q6PA1FJQRJ36UWohzMl
rcxVlYM+82XTLryoRur5VT3F7u7UnBhOhELzgjlaFaqkH+Smk6uAeviL6WfxqkzbfvY8lafYARU4
5jVc6QByIGGrbWOXZ5HplcLKVRtST9ie1SaVCnPGKpVYEEgqlDXe1fM0d2V94Bfc1wopEzhvCRsW
D41J2zQtTbI0rrtcJZnGR6aRsVldhMGpWUm+Z3kTpEDFwIaCWh2kZ8aigdPYTOIqBFJRnara0v0i
9avULoI4Onp+VRNIwp2QUHGF+gdceDcore1VsZRraUB4oWq/CFaVH/BDDnrihCbE+tBA6HJfqnuN
FG7TE+Yuva5M+oTXQC/XqE8PY+Skxjyoub+HzhSEkN6CI/gYlnd37cf2upxY9p2fsExZEbi8dhD0
QTcr/ar/Ttw620NsCkQ2ZN/g5MpwOGt4v6UwrCznsgi6TLkdDmdVneMzj3PHZlR2M95Kaj/PtMnF
DSfdMewzxvloK9e0cmTp40yhqKKKWQGe+yUWyvXB5309KQ5JOwG7GUGz0sigIIOx0GjNTHW5Gc1K
HPGzIuixsmI337PBBuX9t+2622BwevNvUqMNVvcizQsEq2J98sHzhLuUYZd9FtAwcNLQMPucy+rr
86uje0g+AdIHFzxEAKRnxjaFcGoBF0W7e7bzJBVIfkIjNoVrPYeWx23xKCB+yHvDy1XqW9V5mKSB
bUhN7suwr9pZcDrfgs3MKSRtRzvLYQ7NPEtkKiliX5E24Qu/Tvge2zgl6pDhpeD9oOEg3IhKbgkf
okaeKSO3CLelFYVHEY+dH3FaeFcW6Ktyz+aaEnaADtQhXGLCKR1RDAwvyn1OMlWCY7aM6uobo/Qv
nGExf70wQH7axIPlkng4/7TNJs5Mz20YqAzPMYTdxIWc0QiVezYUGnbMrphDlxkkxKDfAuIpuAB8
lwwEhH4VMZ2rjOREFZo0Nuu9YJ6mqbvUTUIgE8GWjhOGS8LKxlBZrSvVm9Tbo0WeiiVcgUq5iYeD
MIPTszsRy4/Nuq7ByiBdRvyjLqhXrDxSxcUeDqJhG42XDPlUsJmQ/Gdww+cupbZwpYfaJFcexKdH
ZoTrRZal5Cqp81OXG+1RXqTJPA8TpAjQh/Ri6NnAgxKV1qrqjGyPK/RU01hgXGFHWuCuwx3to/k0
HfhHRt1mKjVlQ1TjWjFXuGxcyEWaLk6Vn9f8oqhKCMFeK2NAGe4hp3BdBnnqHnWYtHGFwFK0JJF2
ngSh3ZNK7+Hs5Pq2qIxErKtTq3czUNqNh+pZ5UbYbjLHWMbUVZ31LYH0zatVHKwLGAzAcQGVo5Hu
lqLRBDzKTJFO5rZhtdSuaan3oPdU+QCV4fA/tHJAUzIb2VmdYCcsRJmp0LX4RSK7bA4J3WBpVlHw
FySc+sXz3JrCEUR2aH+GEwNPNIID5Qk/YmCReNDQdFZn0jjGjunaUsbFKa47q5y1LniBe9a5j+5o
nbxy2yxLaKaiWOfHQZMkq9Sr+tOgMvLjSjJqm2GA9qi/KXAHbxOyr3fXXozUX5vKOItyDeD6iEFW
o2ohzwJ5umWjLTNVHhSOvjwP7/AXd9WCNUS+cA0zHY46jn3BiriNZoWbqdop9IxnWT4jcVArQ7ev
dzvBlQYPhsP5MpPDNZS7GiikfR82nKaqa6poboZ9BYl89npn2oKebnBIwBHEQ3Zgl4ruiiShuEuh
hpM2SxLSWIWB+GhmIVNRbu6Rzqf6e5faIEVbXmfjYqi8cdBWph85yCa+CLnt4Lzv9kjG4J+M+CSg
DGwO0jHc0DzyX2Af+5Hn9amKarM48qQRLxOozR4lMZPzVPD6qm0MI1Rx13jN67cCXIYLaRHwryEg
J6NFirCVfViC9e8hO3gZZQx/gIPKlQ05+GyV5LyHxL3nsD0rnpDMoRMMLAQWcBAUjwwExCS8JKgB
VxQ5lUqJFakUBZ7yzdp4va6GK/nvvGsOYcrQCbDNRZkWXUHdFBwqL6mPOSThVzFU8Y58auHD0oH8
rIqyotoD6wRLIcUBeQdwRKApcbjQY5tq7mW4h++MAX1dcaj9RL4vZ42fFEcsIdVZS5NAaWkVdubX
/h7ST8R2MLpw0HPohASTwUYcZU6j0ywDjeIGMlXY1GQBuZj69JW6BahA9sEaYjJwt8a6JXdakjc9
yGzvlyhRUPbpZxDiRockFfq++/flnvdAazguDDePQS4HjTzUkPrUZ2mZQm5Yt6nKKqP/Xhs4EntE
5YlUDnQo3JALV7fCF2mMlZjfB6lsTCiyMwTlmiLt6LEZVfEqa6tij26ZIiVA/k0yXNsIqctd+Sgb
RydJHAOpzC2gYNsZs7TvvnmJ2e1xDqfEAXwh2ALQi2IhMVIuWSw9v8VpqnJq+vPcAF/Xa7xs/rw4
TFAZzAyYRgDPhIv9d9dTuMKzMt8HFcb6VpkcSlZZEsvXMwgc6iGfN1zJhcfZ1w65KQ4KJ1ENq8G5
BEU1T1oZfHQyt//2/IImGAQ3JcN6wAZALpqNNJTAceYZbpgqmlXOogyhVh+SOrAhJXJ/IdFrpHuH
0khV6KTLnH4o9li8/iyhcD6HMlK6R94Gy7hjYixwOiCiBP0Hehdyybv8QdAcEifISKCpIDFPsqDN
LmPSJCvLZbRXSdO2y+fxQ3iKIoJe7OE+EaA6kvA+i4KoyYAidS0AMEPerNU6tB2rxpHymOMd6rZ2
553PrKU2Mww1Q+OoYDpdeKQJL56fzpR8AiM5g1Q6fCkUGa3f1VFcSQckR1g1dJWkRjCHFMHt64kI
OFIGZy8g+gRNsgsyz5reL1KWqNbPsW93TcDLWWFaKd+zD6a4CafKIZeDoesLSh+7hBwaapN0IJw6
0C30qRCuzMZYIFYf6tLo9lCbwg4uJhxuyYMGM9jmu9SqtuBtXCepEiVzjsO6y1YpaNHZ68EbLgai
4AOBHzlObItI5KRzQSMGRZyfJJUXz1tG/D3p2Im1AGwQRIFGHJI5I+RCnRhQlvUGP1V4Z1FjURv5
zHttqggKTcP3cAxfTzbctjPwb8tzlH1tlMYg+6FP4tO4a/EsdbScP4/Y00zHQAYKUUxALQUit2Gx
W2Ri3ifMjEWigsrxT4xOkgXKoqOkYZbiZg0VXHaRGqYzzzzhHEO++wg6d9I99mXg/kizwP5GBMoE
kG2B7/janUSfmZVVuhE4ArzGaF62XqHPacvM+oRVTUPstrEif5XXFt6Xpp3YBhANQNEPE7gn9olr
ZyQeM6vYSlQXByS0PZN3syb1Twh1qV0VDvz7ecSnpGcoxQFL4ZYqNLbaFRZt3JugRajn+aopCPSz
xf2+nTDI4C6iCFgKGTKQIMbhduFdRCHn7La5ALZyz3ftSIpk1elerKhjeXtE6CmCQAq+LwauTAeK
5jigAl3JzZwBgknIfGPWJVEmldl76JMFHWA3XhM3zp59Puj98epg5w2ZRlBfcBPb7uq8MGOtmxHo
H9SxMaNWxj5nVdP/lVUimiGk8V+QBmmPU48kh3GOi/sron5qbZ+KKxz9BccAIh3wJEGr7ZKPdWa6
dVMlyoxy6JPh4ibKxXemIUGVWTpWFd3nVT4VmoEiBK1QTYMsKxnt0qLxAx+jLFHawBC0ZlV1CFtF
7+HkIBQjWCl8swNYOJBPsD0jocFBSRhNykTlgQHdFlL7/tes72I6y1OHnmdh3fsqlB7kjEQUFfts
xITMwuVt4M6CDwjZo3GhOu9TEWpRJ8qInGzB3LArbctB3lVS5CTYsw0nFB+USiBUhu+YggttICbY
ZSLBRkib0oSNz4tz0IvhFXKsEHp18gjNaOGxy5DEECq3TlOUC+w4joBGuyL75OVUp3virQnkGTi8
kJkD93roTtidDI7gm576rAFln3mwXeuq/Kvh4M9rs7VU1DnhaSE/o8z1Xm3KAAQoo0PmDBoD4EqH
XbpmbEUsS0GSWUejxC5dh0B/Vo38Yg/cU7wdjhAN1/9DKpsO77fNjNaBAy0OCTTQVc6nuguImHfI
co5Ln1Zi+byKnSIGF4xCwA5JHvhnhGYJp/s8owwT1UNm/ShFSXXWaGHMap40V8+TmlB+fCAB7fvg
1kAeYnddyKGsExrWJQLh3AQl6j7JUtTLUEfRIRQ0vS/P05tYGuToob2FQUYALuwfWcqIGn5cdQno
9UTImeFBATPPoe0+gTGvZ9lw4xmYRFgaZItHsuHzOHWLEpq0rY7mrqJtVTlQ9tNkhbCGXODzC5vQ
qRJ8KjpoOXNIOO4CGbSaR25laIXiOLCdxCsCZWRQ+LMdWeCbsstrc5mBrdkTOU3RHU45A8W7ZpKR
rFRlgyJMBNBtNGRw2sqnZxj6uuwcOh8/NQlNTmTtGXucuwk2QoMCuAACnC/4n9F2qEVN49JwQdWV
kCVwNOzyFJribSEKvke1TEgoHDqBxgG4sms4WzkCtidNJeomTpRT9NCnWPV42fFaHla5E8BxANfY
k2iZWhqE1UP5BPLFECzuMjJrhJu10tJQ4qR8hY0ez2KXJdB150d7JHSQwJG9kuBFQa1BQN8WGMhd
UpRnuHQ7RyvT9aMzmkP6KKDMWzwvmZNUwO7CBSxQDbTuDMmW6jLjNIw5A22SBVE2zxxTHnuG17w6
Fwa3s/PhknBI4jI8nMDcVpCFB6U33qVAJWKtsKGzLeoOaQB1tVkH32+Q7VGRU1IBGaohjgGngsLp
oR1ypgnnYiof9JZRlpd12X+Mk6xRHPwpJbIg28OoKWrDlxlBCxWkiSGu26WW6iLgJIXNnXeZe6T9
nCyK0BUrs23T477pqz2rm2AZaGTIRFvDaWHIMe7SCwVOm3Y4p9HUaQp1Wc/E9cxNkLPPi5gQdiAx
JMYgRwvfnDtMZEs22pQir/RhH7d1LeJZDL0DMxEm0le+7+SXzwviBIoAIpQmodIOXxgyJua0qNWl
K7Xilsf0DKaTXeucMkc5BiRyIfNPvddrR7DYkC0FnwRaIsdmu09k3Hot1iqo4TBRaLgzih3oaa+Y
MacONIO3LWpmzy9zClNwquFaTbgEDPJMAwxbmHplYKSxQcHHLKIjDNXEeRQTV4UU70uw76M02IYt
SjyFtjDoCvp/zq6rR26c2f4iAsrhVVJ3T/QEj8cevxDjJIoKlMQgkr/+Hi3uw7rH8GC/BRZYwPCy
JZHFqjqhpmrWqjOXCNVqOEyuN3Pd9TM+5d8f7A9XTZnvwOiem+BOOXuwUa3FwGQ4Vcp6dfIuJfc+
o2WzpHI5EFu6q3zp6Of/YdFsDys4DqiWzhZdx3ILuyKeKrnhJXaggnwaXfaJZdN6DLIlPm6SJe+s
+YfyDIEfWTXG1IO2kJy9V1l4IXm8ThUqpbCCquCqnO3w2VHGMes+Hr+mY7A2KQmgldvs+E6weZtL
76gQQigyahB8zw9/kEBOFw/dVOnchg86mlw1sLV9JXTRt74g9CDpIm/JLN+5+d5GnX274qQgj0ZD
4fw6mlQCsj76kxWNQBwCpNEeeMyjh79/0LdRYFeRog8JWhn6aOf3q8kn3XURQ8OGava19cywRgkp
pmMC3eJXpdP29e8rvn2he52Llhq8rqCCPY87TI2EBSsyCIj0xq1auim9L7Xv22oFrHJM4ynddUuB
qehM+XushT+t/k8WH6YJZm6m+5//65AaAmFGmCANDeaZDU1OcDDRuxdsqyEWgvKxm6jfmtkGc3+B
ZnH48+9P/zZIxLvjxH5LoteATunv62dAJJAmI0hEto8v8e9rPyfbKWJFcfzPK+2zW9Dx+8fi4rzI
R+0QlX7ALTnRMp+ayRebg+QDmP4xM6lj74Sjt6c0xj4CYXanuyEwnL1YyUnPrZK4TqJh+YELpOk3
3jdhT9GBU5M4taNbXuYt35VOcfL894d9e1iwOlrpBZLvfJ8X8ftrVTrLei2xOphj/Dqcs6BK+RT9
5yO5r1IA6N9NRVDt/b4KTkgBlvaGDHEj0Ce65IMpLLn8Hx6lgF8lCNsZfGPOHkWC60fASsOL3Px8
D1I6dQChA/MeF+wPJx/NbQzywUBsUAfP4STgp+kI/e5UtbD/bsoFnPoyHNtL8P3sVVEo8p9TUhDO
gh3sgL01qqOzrE22kRPL/okI4fFhMMXwIUXf6zC2Nrn/+yv8014E8xJTivaG5S5m/+2Qj7wLUG85
3Pn5Ji8DviQ1mglQz7htuJzlCgES8PaHdOXzC8vZ/M5R+EOMQRqHV4quEwjx59zgdOgNqB9Ivqlt
SVQt6CjeJ8WQo49p8/UpikhqoELvlqeka936zsO/zQuQYUErscPGRQI/wd8fXhA/A1IegKt5Ebzg
Y3RZNUU4jLVm7SBBdez7x5bY9H8IOFgY/AJ8ZISd896/6jq5tAZFgAsXWRP8wktTePYlzHX/Tu56
dtxx8kowejAbACcRtqHnzQRq2DSWieuaYJNpExYQV4XC8Hci6HlT7/+X2f1hgxiH/rxWg13EGHRx
3DUcGIUqB92Y1pODgOyrXjIZfACeOF31MbmnltrjArTzgWr1H7fzm59xFhGSOdgUktuu6VbI/Gya
ryckhttJ5GPc9KU/iCyGwn9Ewy8FmfHw98N0dmP9szoIfmCshOikooPz+35aRSc6nuuuKdpWX6VL
5g5Bq81RdNBx/32pP33Wfy+1n+t/Xc6Zj3OXjqZrdFl2BxUPRRNZKd75rGeB758HKvfGcIFsDoXP
2QEhhvUp6zhraLfm21UAFiytpZv79TJ2vAw+5rOi/zGb2xcFkx6nEWIm+FEVZ0ls7JJlTSHvhvaW
tbcp6E3N3rl6J1n9w6Pl6OdhkkyY45/zVFlDLEIJGkxNaV0xXutwiPsLFY95dAFdmIQGKJ8R8f/+
1c4Czj+PBuhyZ2phbRQjv381QXPKOpd0zWgDTgEAz7rzde7lFq5Vb3Nb1qpgZju1egHa/vfF32wZ
4PnY++BFgGyPWHt2Ja9G5QmhU1Kni2ovgpW6OgPx9Z1VziJ6kqGLHkTI2wDT/uOT8vsj6qGDgEVE
IcTdrjW1iwdxxxdbHkhmoeh3uK3HaZ6OceTbd8L5m+OHpQuAz+DDRYBTkv0F/OtMlFwEtOdjXIeB
YOF9lM5mee6UikgCiXUu1Tto1J/Ww7nAnY9cDnT1szPIfDJElMxR7frEVMPmCyiuo6FOtV/fOe5/
WAq9e4weiUBwwjk8e7QZiq61B6Wmpqg6DnSZfGNxLyOkLes7H/AsI9g/IFgQgNjxLyaO7x6T/36L
vM+W0OoNTyWhimd0mk+E+rGOSN4+KgOMn26a13y08c0Wp9s7H/HNudyXBzSCpA7MHezU35ePSFki
B2ZRjU1anIhX8NzIVjSmAxIjPxDBw389FRg3DQwaFzEwTfAkfl9vbm1POUVYi4Y+ueiHyRyWjql3
Xurbp/ptlejs7EEWXZKlj2kNRD+v2yIT9WDBvAsZjC1MnL4TZ/60HLqzOzkbQgo83+8PlU7onXZF
1jYIYsHEj3OyOtgJsHSIBzgFTYmLpoNTQ5cc//vbhPEB2gBI/dH4PnubDK1GcPgjUseFyF5YDxhT
yP9IB8JHgqwWpGh0dIAA4cT//nSDcAODOVNSOzzOSxmIqQGKMb/TgXsbLiGAgCXyLsvIkYufvUNu
DG03XvImioD6pEUnDqTrwsv/+sKwyt4jAiSKxtR5a0qKGCp5+K80cxIhM4Pk9dgF8r398DZ8ZAiJ
KHEh0QTimu1//q/IiFY9dfFS8IYYJyrGAlxvW8gvLAVY//cHenPF7Ywm5FSYvJlDLHR+xa1iV9l2
Xd8skIp9970en9K0XY4LT20jC0GuWjRR39nvf3o+MCH+MdLa1z97vtXjBbcL3iLv2ALIGFR2CY+m
ypJwe+ck/2kpnCjcL6hX0Bc52xbpwEwH6RcQHB+ru5mJsRamCF8SEAz/82Ha1XvgIKGjvrf1zvZ5
4JfOzbrom3nz4lTK4dcaZ+9RD95+L+wHwBHg/e/X5nm8lXEIiTqUrdiAufukhfeNJwm7ge5V3gZs
Hm4nT9b3sLG3h+v3Vc/iBM2cgGSLdk0cGn9h5k6dhDTRxd/34ttcBKAmOmi4NiFBB775+7ZPrev6
haAoIYXu7sde+8rldqrHZI6uQ8bpWHUbjS8Spujr35f+0wPiEkNlG+1ececabOvlTIi1qIeyzDaZ
jvqbXgXvdZL+uAqa2kD30e2FYO3sAbkG3ZamXZNHxhzjWfTgkIXv9XXfbnnUNAiE8W7RACzurKgS
eTBOoWK8CbSn+iS2WUZHz9d+vFjGSKl3QuK+rf8FLuIxsBwEKXBqQBWFavL3hzLtlCyLT3hD/ZLs
1lf+YUq7oYElCXpVMLQq39kmfzgC6B+XOxsFGcebb8VUkhCTb3BEyZFtKLgcGXQ7RXGBQkUdDXjl
NyaXMFj7+xb5w2tFPAbpBqtiCFFw9vEU2ZOvxfCmxeVzTCfuL2mn0dIVKObfE83/4aUi+c8AyeHg
oao6e6nlFLi8bBfeSKVaAfkZUr8a7IMiq7uslOyiT0Q3/uewvA9pQBsLFxz8KIqzXC7Jt01Krcdm
Ahhao7dEn7JNxRc+Fub731/mH04CgCscczSKAeeeM6iUzoECMDM2u6djbUKT1oMvf/wvi6ATvVtR
742V33dmEM4t+HxqbECA3g5sCoJm2kr/zg36Zl+gfQKUEbgfejY70fX3VSyKN4CLXDTQli8PA9ru
TSDX7cRcmH3++wO9CZDY7+kOiCFLhJznvPE9wcZnJ1cvDRdp/ETBzKKXnXcQuTaCrkHZ4OaG/1yd
bPPSf+WbLuN3tggg1DefDvUTqJJIkHcmCBTuvz8vyrkeos9+Obg06KEDJz4eouHeDF62fZ2NiRx9
lXWjH8oK+knJ4WdUjEHW1yGgO7ocyi4Ix/CjH2PHXrseXIzkchuKmTyzfEKH4jN1PZ/4RU7gJvRj
GjmhRU26gMLXrOvN1PNDsLUBjWsGG7klaJQB3MtPquRr/GTsXBJRZ4ztPmgd80v8suRsVL9CFczb
Zw+ny/jDOsLV78fSJ0rXkXZdeOBEdAuHV5Ti45WeeXcV5DzjAMe4cV8smxQA8km3K9z5oqSbdO3C
3mxlBYStWG+DYXdL4DEbime0d6LkOmuNDH6UEtqnTz0KwphXArKocKrxZsa8MQPhesKPF5ZezSsf
VQ3kdto+ho5kkEsKxSltRoDkfc2dKtdPNolXfreKlMQXQ1lSNAjxLCJ9WQanY9/Ey2Zhx7cuvvXx
QRluiYLh1oAhURcrk2Q7qRFUq0oi57fsALPGAmLasVzKsXJupkEjGI3do9A+nH4M85RF3UnBkubz
IlHOmgY+pjP5AL6soB9UV3qQnXUoOxQqRuKnZmCWfAl1G0DUGvsJznNzNoPTWrawjjhYGSyq1nk6
8Ae5+9CMDYnhTPo5pS6XX2e9DkzXaDJN+qMUHE3Xykx8WBlKWVqGFyyOlH3MOqt6VBGt1wvwSh6Q
hFdDtGr/ObP50H7q0sIs5AgHgc0Ml4M2mj3k8GkzpoJspkgeti0Xw1apod0cr3dUFjl25zIrPq85
FPuou6a5VM/exRu1VWdSTx4KGbfD9wQ3dtTWI4Flq2z8tvKoAOIfpPqjyFiQ/oy8T9oeTWm5sKBm
rck5q2EWu4aydnqBmS2sBsXWYnkc5PKJUzeCs65n+IieXJtO00uR9gHvK/AlmMPdMuh8+4pYaaKg
Ujrp/f2iC9AgT0SWTsZVxKc1beu+VbFeq67wEf0p1ylKsZVpJiFbIM7Bz65InJfQrCfWr6ZuOVnc
y8xKH15t0Zz4T8m06vZjXFI1PUHdaocmLSnZasgifA7LQkWnxojOBbdj0VII/tGM988DAXtENUJn
WHzdlvzGOZ4lz4oX2h8LKhCBatDuJAsaSInCllwsbgDyWsHvzbmXKRlxUI9j4GDTUOV94EERgQ3e
tAbX8RqNc1nvEHgJTzpFmISVIivQBqx81AMLuNYESs6yDs2o/Y+UEaBYDWUSLKAqFC4QyREUoamA
Yi4k3sGnLvDT9gKGJeGw3PV4jhuYRRKwVOHzA1py5UTR9q/pstq5q/M28MFjxmaYJ0C142jJK69A
kdGwZ5xT/X3kjjNWkagtV13vfAgpr/JwWBL1oRdBCvc3uDuyWZ9WC2mwrA2Kgjxr5jij6c0U82zU
8C7q2MQuFaI1B0c6LNVcxfCwSesoIQQWpZ3eijm69PGI8PWJDqnT+nHq46UvD3Iq8y38tFKB2gfZ
XZHGfMckSX5rlbcW9sObl9Fhbn2yVVvpNMxvpYMtUFOSja/3I1/ccrHAz6PjYBTC4pJXZRpt5Y9i
jIB5HBV32S8FB878Ogx6GXzNu0iKpzGHIh+sP5CVQDyEkFT8iGB/R6vIIFuoN9sZcx1kc06fHApk
/RwoAYfdYWiz6FoW8KOqEb6Cb7kaYXDUaTdfrtTD/zOlIUwitqUNq6zd2tuMRuyuhPLgGA1lfwdc
bQbeM+alTJ+KLh37A9pNq40qgN6C3WWz2SDeneMlIV+iGL3v73imLv6iMi7RFtCElCf8LEAOIeu1
q8FDGOLTPit7uJYOJoFNtiFNr3teRsuXWEcFCSoyjgusTdO+HB6jvhuWmxA3ML1fks66G8S7+YuH
9y17bqdyod9z3xXjA+9JkT+oJfDlF3CBFnGUgsBtmIWzcSfkqk5Vxk4gjR4WMtKfopTheg/aajce
bdvZ8hu2rMCeoyHoLg9rFsFutKQJzyAsXPEeDsKbNf7ZJQbd6YoI2Oa2FfZIYB/SeAQ8RSanso+T
84u/YoQnkPYnlg79M20LFUwXySYzmR+DdG1teGFRKFBb+63g6y9TuC34afpkmbaKqTDRpJaKJNG3
aLVWx1DQT7txKhQaRg41nJBamD6WJetSaDUE21mpK4sXK+vMTcv0M9djEAyVKBYJtSxrI1W+LgkP
5ue8S3YrQpi66o1VYIb5LKp74eIUzJRQj2pCIC3seioKM0CDDtxjue1IusUViDKwDCqERTwH9UDq
lxG80LWChqrTCI1hH8INdEeCRSh2q2grOtCKgr5LimfbAjh9phsZf7TTzAt0KwfToxs8h88hQces
jrEX4zpf2nX8LrUvHkHwwo1djgGzD9m0Wfgq+43e9CyGISiiz/KlCAH84oI1PRyep+VxcIL/gDur
Gi9mYeOHeduyBwhPW/XPtfDSFuFqoXOU2dW0LUx/RKZQoCXN0hLWih7mFicYmlB1CHKa2DoW5Zpe
eBmA1gK67/gswhwfy3lyua4uCBv0RlkAZ044HtQg4sGOIF2GgR95ltIbVDdwOp7Hwb92BPf35ayi
JTnMTG6gYCs1HtYl7I9Z4cLkmAS7w65q4Royu34OQGqjC4Pr8iSCGu7golmBXujThusNbsipHeqF
4o6p097go3RugDOQAatV1W7ddH8pO5O7KjEFuGNwiytbOAjZzTSdI9JetbC9cBXnU37Rj6uysKzZ
irAJCK6hKtyXqrWIenA+Qg031zUUGVxJbWRDkOxa9ohwF32WsZhMFblSfkp43n5KWwv/XiA7D+EK
+xO8EUKCI+sEcKQgXwOcB8HLrSoLiWQVxjFzdjPT0fYPQvhJnqJE8vnSCmh0jjpWkf3UQ2m+NMmS
wxSWp3IDDCSwNTNZjsmBuiIQNcffudu/AzrhrhemVpRGUY0cReRN4pGLgJfoRlwiHP7MVTbp6LXc
0vG6jYW3DZjNHZ4hsCo+wQR2garcd/yrwKfp6m6Dl3YM5XeKXzuBUpSm8wTa39hHNYqd8ciTAf+J
Nixy8LYvJlbFPGyf155zCp9kukVVjkwFFAxelKIuw2G+64esYMc84vC0KaXO1DEWMgCkX/q+rISX
wtXMgNlbkTRkCY7+GKQHr8f5ccvlmH4c+xZGpFtGuKpGm8PiuGeLtbdp3s6QWrdx2cL3HJb4jcD3
nD8sPoguRMvH9FLEg6X4SyRBdpnrEE6jUAaZSuUKwUz6LhngnG/IXQRqlfgWit5VpEDMrJbM6rZh
7YL/bdznZX8wpUHGl+Vd2oIpPuUwEuZ5ckKOWxBdDeXU/+x9bLefGYxXvozDjPsEtuNd3EyyLFe4
vbYBniWUU41sCfak0wa6xxW1a/oMj1ZZXE0UOoCaxaZ99Hk7BdUM5v21NRTJpdk2JHnGz2XUZCJp
bQ3jKVjywi+9u3dLFH2VScluukGMSaWCuIUdbFHyrp6oQWDcfJh8WqPAfSWip2VFTNKFj5FWsCxI
QXEYv/TrYtAb66XS0wccS7iygg+Pmy+jXUDuGfLaJ68JrF0CEXXXIkx1WQtYTCLh70XfNm3LivgC
nyo1R6/ZJrFVp/LRQG7CD9R2ilYtMGp20W1kyY49qDp9ZSBjyo9UUbSDPYHZdMWEDb/An3onREHN
yY9oQspDGRuwQall9OQjE8CHKG3b8USQT8+fGY+3ai7yvqtlqxG7gGzkGBewQSI5XqzQu96j9xYN
DfAjE14uuQqhECOoWXC+so6YE5w0Lb+YkmKdr5GroGrr8Vk47P1K/H8CrlPZSJtADg8BC/sMWH/8
GYW+/cFmsf2A/Qt73dp+uJlScPOOMar0e891/zRRMtgmwIb6ouMpkKegj6entScBYuYY+viYW1gt
N1lAS9KkSCjiUxbasL+Mh1E+AWdPW1+j3kf15tUUP67Q2LkDFEgYlUB5hruA4NaqQeOFPxYdkqJD
MjihQDVDnN0DlYc5hYeYqTyCox+sR5Kvuf3Ep7KAN3bSIx1WJsgPfjC4hyr4l8fqMMOvroPZP2Ev
vIVyvgJpLRifuHabbMy40PiEUCxuQaKgkPjGPoPsRsNuOPEcXgEgUpS/gjWyvwJFyl8ySVHZGk4X
V+tApwAtC4n7DAS7oUMdMkYHmqI8B+9lN4y04bi8btsGpUvL4rGvZOnj7wBLUAOpMuyRIpP1U0Fz
8W2cHImvYqjTTxhmWXQ12tnrAi8OdIGPUK70c83h6qwbxpbw2QhqcFyEb79m07x9yHxCX0vlyIOO
I/1QknLrTzMyHtAnVQpVMQz/w+DQcb4ct2SU3aEMbUExg6Jzt9sywEB8SDb7LYclaY85C0595zF8
EuD0MsVZQ22Uw0h8NQEaN61/lUFiIJWfi8lemF7G37Yt0Tk0PU68wrp98odcF/w24lHwK9Lj9sEQ
9MGP8SKzV9MO/ImlcMmApHGQVzprkSKlAFNM5cDxMRewyc9ds2zd+MsuAfk2ScsjxDfnPnZCwZZF
Cj+wO94tCWDT0Uw/w0Gurt5c2WMaA0mGAczNQV+T0c7wkJ7c8qvNEvrVxXP7oHGF32cDUy9MpQX8
svHWvueLWq/tuITI9Sd88woeLBZ+0T1BHggn+F22m0jQFoLEDTC9ZUx/KFeU4RW3vUJV5dheJhRp
dx9Go52Oc9Cl6MiHcDQ6GumMrvjSpfkJyGX4kqk+zeBPIsldsqY47hFklzkaVajhYdNtcZKT3Oao
SsEkKIA2EVcetthCwtFbK648MN/kuEUo7A/RogB7qkSpU87xrqtSjSqrhY50W2mZY5NRkyR3dCnY
M5gXw9MWafSBUPhpWcVzuQQVhQNDVo0w737shzb9aUQ53G6yk+2VZSRODmWBJOa42rFQda93RCWg
YXsZLvmgjtaW5RPudNE1Ju2maw6Ft7pcxZB9FSYmt5YTnx7DgrHPLRJWfZW3a/nISuostI89NAbo
scB+3LFlORShzfuLJUwmXrfJnPwolhgDXBTGtlwnfvXPyaZnVa+pzCZYHjmyVQ5f5jQCityOxjD/
hbbW2RtEi3Q8ltFuEZ8UaqsXUCaQzs4tijuKh8fbcaX7gqI7fkr7uP3YrxD6Vp1a0qhqCXKAJupd
8Gvo+HgNud8ewtG9yo6r6ea8hopG3efKGZj3wtsBL8BvWe0hy7qDrxvsvNns4ftuCpItmKWSjGlN
hiS4TDEwBW09iCDgBTlueV7hPCffgfDRT8GcyM8J6PRfARO463bQ3NaK7bMQNiN+oBM43K96Hr/x
1MeXAo+51kDJUf5aoERwywDnHzy4raSX8SSHAutqhx1FqNoONIhNVIUJXfBmETPQB4lS+TjA3APF
fgRWBKJnvtwbVKlbBSNfHl7PjqRfjZPpbZ7x9XXo+uRznANCq2QyqG+9hPNUZQf0PzEtQGQjwh4f
omrVsngFwowkWbOyvfHpYtfK4SXewjU6wECV1uqbWbdIUoJQh42j+SAg64LZeeVQd7wQULNeii5L
8LujGZIQEDfEKZk57StnVosSCLJSFP++E8uJjmS7pcXuQJ0BilXVwqK8rSUThT4ga3JTnUjPv4Cm
T+8jnW2mGlEf+Xps96xtSYy4mDJ4ElYGsyAEZp9AsH9VrG59jYxLnjJfJojdxE8PYlLF57SNQ3dZ
9m3/NCsuvitQrG9hHyHcscs6jAIRcMH4Elg0UqsINzDE/90SPg5mwhVAMWNkQIjN8gc7BflnHc8o
5cAiTp6ZMbg6NuGg+snW3g5XKuDx9SBRJCP3jYVu4ikkX7pCwJoONQNFQVokMHOSyFpuRo8xTdWc
DIupcMSzb4RsQ3tgywbzI46KuB7avr+bYtQT6AMBUz5hQhK/WT2MEk6UlOFlIfv8Zzsm0xX468hi
BoMUI4Qv/hM6y/nSgIZMt9oWpGBNkc4g0A9oiMEuE7r52w5g0/dtUGV2VEpExzQzyOhhsu+7OlpX
+RIsW3mfgdwHrv0ES5KqT8dhrUv4P14DyhQprPn77mM79pj1MqspGmDKapB7YRTIElcqbsePuiT5
Vo/bHMO5PwntTQI//hJXoeoeCzjx5tU4K0zaiAsdHvGNZ4/MDVLnMZLkBeQiyN0heo9kkw6pvBmg
jtsueqBETznZVnYF50hcjgxpNasQi8hFyQJrTkE753mzpgVU6mmLIJOgWXaF4SL+TmImSXnwFuNm
3OTWFAVY6uKqJE7edRtGOlVT3gLGHPQ6XXQ5gKKDB/PwS0pn/7pgdMfS4Bv2N9qqKGzKTWJzDz0d
PyvSz9/KcUjaOkOG8h0gg7vl+aZYg5p5+qCsI8N9ACsG1T5i5IDqGitiBQt4qrv1JYzdiLSj04n+
kNCozZpiKhb3rfckkNXUK5wCUih8hQCpOipDGffxaScAQOLcreX3LO3W6bCs0m8vG9XhR0x5EBfO
BAwHxxv9RYxb+X3UYmDHIpymZ5inJ5+1IHytt5iML0GHW7cKUHF/8oSXMF7KSnEM1wy7tMz0NhyI
1Bi2ZTWdu4sVvW6J6VNJ6G/aoUTO4lEWf8wSifZiaCM4A8RoYA9NN/eFrWBXKuyhKLjo0eaIx489
5hitsE/3E8GkEGZfVMKRhkZ5OOWHccCPaYRZsLQtllw2gXf2FsnzglrWDRgwMqKj1x2gzh9H9NTm
5ZU4kxXt98HvLQUXLMtDwUlRHCLY9SDZ2Ba31b5LJ3Smcq2CmjjrBS6VeZ1rzJfJfkUuD2D9i+/Q
RRdpuc1fF6rhdEpzvcQ1eswoa1weY9aOIJmYr2QSkQE2nXGM7hDM9dAlXmc21pP36b3mW39jArJN
jVUbSqHWg7ZXM7vCSJ6tat6OUYQcAwyYFjTgcR7XfZiHnR75qiPMo/FGfAhjjrzNcR+MR4+ub1Jn
U5c9jANYA5V1ekbHrR/zD7Cli/NKzZn+AUG81RWaIcHcZPjMczOuhKFhNZftvXEwxqnQKOmDkwFr
d2tSC4dO9KHLYsXWiZLbgVL5CFBlRG3vxBTu4Xt4xQQ4jTANDzf89Q7ZdEVoaJ4in5R382iVPYGu
z+/l1IZRk8Ij4kGVMHCEp7eC6zvGlkSAq0KmkQkEMgrJUZdoGT2PjLfgePDWhLUQU+dv+6RHqZbi
GhyrQunUHmZPYN5JBr8N191ahBfrPCtTzcD/nxh2lQKzZigYehWJaBGMOxyoDlyZtrKge6EQzdL2
pNu48A3MiWdAmZSrtipgPI4RKpra12QaVHBiqFIv0VON70S+Zb9YXCYacatVrpbYQBhAh+lTwbH3
LabZrDQyT1tKRoKBOp2T8MZIBsw+Y10+1vM4g/Dt4I1lC5AuYr+hzQs+bP9hg4daWgOn3RZk+1tx
C5Bo/URBkQsA+KMVAj/bzaPrFyoAAd22eFI7KsEfDTvcTUOYDN8I6zyakknZP1Eg9PNhzEnpaoL6
4L60HJkT1EUrq4JAevSZ3dBfUozMAypjActUKZwZpiZH5rrWGhjfiC/pBQoAm6RrnfI5+ViuIerq
EKLLR0A+GGWGPFsjEdIYKKP6ApiUy9V8rzukvA08ufvLsWfIMUxLzNKYjZlvEXXBgHxvm294Pw7h
ZaQoeVp9Ej+A++vHKlW0RIc1mNb1gBkz8taLFA0w1qbq0z8gQ1Wacv4Z6dXekYmqZ0LFMhzKdeE/
07jHdTob679tjqx3sZvYz0XAwgPFQUzvZjdlCEFURM9mSODZa9B9usgjEX2nGiEPj4o9BlzU60bb
af2K+V5ozHtv4LilCzZAkgwrF/i18fSAey65A4ImH1Gq+hlzcFL3BSRp8nUCMoGLrGRWVoMOCb+F
YynwpFYt5uPsCubA9/cYfTBH+fpzDeDZ8n+cnddu3Mi2hp+IAIsspluGDgpWsCxLviHkxJwzn/58
nHNjtRtqeOMcbMyMbZVJVq1a4Q9k6+YvBSFH1aMYxfxNm1I6ve3cfVHmgsw67gf1Nk+3SDPHcfhQ
cn323tSL8ZrhCOxbgMyW4oZJJ8zb2VilyWimyB9msZDvsmR5p80YBbrNyH1nWyPBqrVM9bGxy7S5
7kJLmxkwFaPhR1ZOmxIZbVs7DI1EKstAYcXwsU5cfvOGtmBFqpl5Ne3UZzHFNEuzgWrLNSRtjwhp
EuPAJSjoaxchg3BtLaqHbFMa2DmlttwQ9vSS8oP03jVtpfodKoWUXjnHDaXwqFeP6ex0k8e8POl2
jiwRfdHmRDy0pCCqZ4Lyue9I/1vCgR0zfII+MsCMn9WWJDuaUYAPi3p0M2Id9KQxsZajhBH4yzbS
VLqFGGThsUmWl3FIladIpG3CKLjFUzbDvssdcS3JsJEa63sTedIfLTfPHZ1mcY9mb6XdN2DhQ1p2
RYb9xjYhntNStF9DOn/qPtWX4b5QRVdch2a/rm7D8TJ3kBGZ/6XKJnq86Q0HRdeRy+t2gtFZ33cK
vlGjHn8vM3qzkChbClqlzTLGRHUW32uwYYeg7cc2iMKOEf8MlI/3u2gkFW2umg+ZyLKGVx2RK1Sg
Qb+rGYPpoOwIxd6SzuxYu1Kt372uLo9yGcbuurZNrpwFzo3wrNGY3+iDW9LrACHvTaRv42OC0R6N
B2tAE7OuK530r4ro2yFDo4Uebd31JZ1H8bpkWL65o5Yp15Deq18mxlCzh9AzgqspI+CvQ26Nlpur
BTN8I7KaY9Ep/OSiHRtSWmnh69VgjvabuYfBtAMUwTYsLuBclbKjzEI4Xv1B74S2eElQG72M8aF2
s7SF+iXHHksLFMxxEm9KcnvrI4cM462Y/q+Pllz1mE368n0GyfXKA+HSQrGRlwEekY7p4a3V9fsJ
/fQrGj7q5FZsoc9kS2XuR3qoqF5lr4q+X0Svv6pGmTyDUo2/DfRmX5HzFPGeOXXx3KSJ8atdq3h2
SXpUev7M5r7XVSNvZ8dupjYwRkf8ADher64WpogA4EYhs6Oa5dPXco1a40qLy7D1e9AgbGSInb85
jzM+eVHDnDgZ84UUD+RNE5iZEtcYeibyukNtgnHTXMpfoV7QCRCVHfpxO5nTzkpW0IR4LqoKFUOl
dNFtZKQFz8xkQPFm9uuyq4ZBx2eOb3dVikpllgwh81dWT/1DXa4ktUrYhYa30K7WA6M05tSr1VxX
r9cwb0MXYSLjVdFmJkJlZGv9LqWAfbQyRdSeYyjKckzaWHsCDosygCpicgOrQsOl6gXdmWjLA9wo
DOu7vNTrnOA+lZ+VlvEYtzSOHzi81daD2pljtJuUvsCNlezIS0qa1W6uRAb3mZbXT30zGz/hXNCf
KfFls9y2LyFfvEiUDMWtvizaepO1MlFcPQvpNo2RYd2B1a0z3+YeXhm12w1BSTEG6HUj6hC7CAOX
fB/mjZVea4QPOs9x04sAU6TkKc2ihXaPMSlJUIFLkrTzNNrKdW+unrYMoIdFtmbP8LrMwi3Qs4j4
4+3qm6W29i5XJDOOgZvmV4eIrvSZ+IgrcyrCDA1Lx7wyM1uZaehP8+eYV/lcrysk4zl1kspTsBHD
FC3WYiSHy6qpd7SEovsu3vQ58skUz4oaD1/he3D8yiEEgLIU9dz5sbQ76UVKDRRDhrZ27FLO3xs4
AQKktEoGXZpOsM1IszicpYYtnEhoMSBuAjgS3cSOIjYxmx5voELo+7xH943bwAoDOVNEuDJbnF05
9kp6YyxTaLr2rM6JG40oE3l5SUP1YC+m8as2mvhrSUiJeQnWcKwEKZFvg4GSj2uWDzeLVKvkhuzM
vJlq1Sr3xliOiWcYBaAaMge6NUKMovWLUVNowKwRmyc2jOp1XAYepNGT6KGg6Po6UxNA8VEqBA5W
uw6/ZPjqLbApV8vyaPwzBmDU217XNWnKrqCnnnk5ZmsD9Fm9/SSGqfqBmauRXM+aaWB/6gw/zDE3
AlWLhwarVsHMq4cUuRCUGvO3MxbJz4XZ6q+c7uuzrE2gE2GNoo+nZxHZW9+QmvvJWMu7HrgHCDFm
sOgojcvMyGGUmbdoyJAjujm1b1ZaEQSHmG45N0lvtR5mhx2fYrLY+r1dl9It404+O0CP3uJczM9q
Y9mDW2jl/FYiEi38NB6VB/KJFYRKw1/esosvUg7tczZXquMSq0UKBwrcCcgx2ZK0LFGdIHlkliu1
29r1boIADK0GFORpc9VWa7sCm8U3Q/Tyi65aw4NUKFDdzh67H5oaleQjFEG1HzLWPBY8ICldOOjX
CSmp6eXJ2FVgVtCtRuxTR5h2rAFZcPSLes9dGH+35GT0yEsvq47OU5OYvlQMK/FDXqDwgOVanNWQ
feAlmp4AW0YzjPl5DWDL3WIypBU+sHRbbKVuSpt2JxO5rH5GYCr/mc1jW4HCX/O7MifzDJYxqhlr
Md4tfCcd5bybU8bazWwWjbdYmeTJQliiwRpywTAbt+dvdaZmbxQE8LiTQlmfNLGosFaUZnqS0ZI+
assoaBqJiSkc10dVe+A1mEzndl/djX3YfCqkpn9pSyr9B9pOuvQakFffFph1r1G1FJ9xbSTFBgGe
gglLQv05NpYKBv6S6J8UxtzxoSqj5i0eqw2BSA2CjyIybv1+UMtMccfB4b5QliFlnMQw8ck0AbWk
MTKX7tSU/a8RwsU3kxI0It/QOZ86SQLZBDMuJ6jMKem9plujL6IXgIlqJjqbq0bMuMKoJt5zUiA/
7Q6DJh5mfZofCszJalqXMn0DUUcRsvTjzxlkMW683baLu04m1WGts/KlYiDMhnbyOfEUGgMqPpR6
7Lg0nWhFrWYW38Z9XVpeK7WWe3jiD+2aWA4x9h4xzfFcVZb8IIsQ4FAXzf1D1IVALNINaO9KOcUL
eLRBeaE2z+90g1Y3bz5V7uq2j+6h0yCeG4pSHjXR0wNuN4gSB84wEIjMqsH2LZpqzzQV61c1mjQj
sNScvuzYJuITmMnSxENZo3FFvWYylU6FtXjEWcAbpF4YXw9YxPhKo/PB455Rss8RgOURgdh7UWK9
xuI8XtTDpDB+J4ZH85td4xJtkMXwnkxl+C70lSk/hPgEmxlhLBTqyhQ/izAxwiskWae7skExZsdR
ILABzeOurAxM95jAjk1E5q639JuK2uSqWKr2RpHEFtfqox437Fw2q6uYS3gH32J8HDW7/z7KXrYH
gWbIdZkziidzq0LGktLAK7ufCH9WGx0qHYY9vdik2qu4nVr+LJX6mkftgDbg8Rp7C5SrXwn7hxXQ
cN91amH+rmWcm4HSjuXbFh6o0ph5oOVNJnG0wrlA1pB56WtjTwK+Q6xHJTeUYtOeoUfxKW8hFwCP
McNPq5Xj6LfSiAOLEK/V6DthFdWkRDK5Wo2SDnYdglOngQH6Y9coS/Ypcyouz6IpJix91Va/ygxm
TmjeqFVODWVmj2o/pz+marW+xeDBAWTGuvq1WxuKIiNHdUfOMWibSFPhGEaDGpKWm6P+lV2Y3gDF
/zGHHYbGelmT7VkJ+bm12hqKkGWuHlKtBs80rww5Cdj43AepTcrujgqVqJsyrgNshPP3EVBObAco
3eHNZJaK/lYChiNa6VzDaTmqh7hrOBI0/p37Tqv1+5oOdOmHkz69Nhq3JptPTt+1Ersh3GlT83rs
wH65pVMlz9PCuIye1GTcwsGe2OGAK+NgANjXog1VS6p5K2OKYbZCveLD4aQrs1l5ypw5Asi2ARAr
A8eh/diMCQE3LF9bSKQvk95Vn0o1mfVDmtfqrlTmXu4Jrg1G433VxxLUBC1B7IDoJ+TjVVYy/xTb
JBFMne1aMErHw+wYBfOGIjE7IpBGsxejFIgOaOUz3h71jPPERwhbcEy9YTL4GO3bbEpwNOt02uO3
kMroHpRzZlp4y7Tgc2lL0K3g3oj7YKytXN/hFERLOx309qVKtenXVHIHocjFxNlP+6X5bDlCyW8A
+ibXKdGi8Kxpq6qYMfOXAC6TYDtO7vWCDqlyDWuRMba1TumbjOX0ixkfq7ZZlzk+favcvmtlQUMY
h8OVegD9W6aupW20X+HB4RMeG1XyBdBB35NwjfUAZAYveMpgqCyZ19YgsA4RLbXuBjptdzsCNB88
m3bXesAhsU7iO2ats/YEwmL9TuI1goefLRl2z32UQQUJWiS4rKPCKP8Nle/pZY70edgzk7cr36Eq
BmMxKKhDUl/T3I6sVXl1kERDtss2nU/xkDkxaLDYJrmuqs8dY3yAVWqifsfHOi59TIaNMAAc4gCN
ojQtfNmBEWLSvR0AOSyIFWJiPzaezZ1ikmFbIM2Y9DlPfdXYD1hRTyrDypXHhKHc7EHaTrfr2OE6
bq5EBp/ByPAYAZoemA+JrKGnaWfPCfIIuj9UFe6+KihAksysWOgVdwYhpxUZRb8NMEQAGev7HlyK
EmeMGBS2DfNbZByzerXCQ0NvOUGkiATXq1SNkSEjuNLcITtWo82ElJq9o3OfcTfpGqM5CYwczbh2
pVwu21FjaIVZ62eSx2kMYhRUrxCTEXRY1FJRKI47tu80q6gqNGmxhG62EN6ZI9LwOaIKTjEN4MQC
27Wm4s3ItAz+cImMJmqrYzb7hT7Kn/FaEgOVBDcaV9ELerROCgbYHQjWj23e5F8AJup1QFU/P49R
XMRHhcSb2UZS6w9WpKGwNYuaHdmbZS+YGgpxO5HcvDXpaH9GLtgBfIRbURjkzgqlc9W1/lNrJ9q3
uNIsw0/TWT2uRlTVd61TtQ/TUhoq2A0bBHu1pfZFqGetJ9UBVBgZuQLzujS7r2WcU+emyIIS5AFx
hj6dcflAOGCGBMcMSK5e5ooC+E0Z7glT6+jpaQbGsU5RNJqa/+4B2WNFXalVf0toZE4Mjih8gYmR
HxaUVWe8mHPGg8B8mtcFflznNwDemit8U9Tf0Vza+l5V6PF5tAkEV4lq4iBJcFHsQEw65Sfq5/3P
ItK6iYQ6i57R2B0flrgduWFqM3pr+mX5HVnA7HZZ62BfzSXdBiYHi0lEk9oNEjSpBS50IeX02PEM
u2WscG5gMZD4UXpnP+jRl29VbSWTK5CGf2aKS49m6vrltqom5w3tF9A8TIyNhinAmgJZ1hX7Z54W
6/eE2oqnEjmYtqGwRumlSWr02zjPGD01sfJvCdquGPeIFbq9pFPH1DPZOB3d6AAWLau1AHyiqnz8
iLHdVTctWu+qljYZnAOpxKCM0qgN7NoBds3dgqWSHck18hjINp9wHlMX31JN9caISswGEjHl1Z78
MfvaVERlkjigR4NWE/oBPBY/gJum9/Bae3CGiVYoAYjw8L4nPsUeab6gTEuq4bMGVvxLzezmyTCZ
I0hux5uiyvXHNNdl+dCk04DUjpOMy0Gzx/lzF3cdMqhrqyMDVOd9uF8qPX0car2j8zQtkFYWdaXb
SO6CaOqq2ZkdUCUpZpDIinJx7hqz9bWeUxNEfTITH52pLY+lnLUBOu4kbYfeqkF8MPSeX46h8/yo
kxWzc7TWKhQNUrGk3+0K4MQeiYwxvB2pcQB0WeH4OIOb+yUpDfjUYhNzKSN67aGMgZMtIGCAN/Rq
/n1q5/ApJNP/iSjU1mZd5kkSCMgBA6g4+it8EJAeBfQgvNZnLvK2F86+ySc87jMYQsVhBt/5SK1S
Y2ycah3weQNy0CTWRnhdDhPRzTQtz0GY0CTxwxCaDHmkZd3TmybbNGAFXKct8Ds/wWLSZngwcD0B
rtGftaVJvs82yF4vzy2yXNh/beM1qh3el6kEZ0TmT5LL2DXOdpVemJ+VQgPIMyAact8pol+9xg6H
yYX+BpqpttTqKbOS5Zs9mOKzyUBLDUS4qoofOw7DCbyhosTL2oLUNFf08kHYvf2Ie2P1qiqdAWCp
qiLNIx7SPsQdrryBkqaU8Jpb/Q09eQCfwHGLYwvxagwEuu+9x99HfQrhPF+t61SBEaGB+rPLkuhV
o5sGoraZi4RJLFvM1fRCWUAKjhvuEoAb4AAg8F/DcomlDyJpZQxv2fUehD1/UgdbV3HvMX0jOQaS
7w46OmlB1PbWpz41lJlQnQuD3l+avrR1ljw5YebcMzak4zKF4apsDa65cm1TgdoyJ5J0fyGyvZE0
UGpooCzdvoLs4EKsCr+bMa2KXec0qfQXsBAOOK9+uZKrWaB1oW43TKo2eRLIMaYtm4Po0ANR2Nbd
VncaBJVhPXZVF7VeOIz09tBv0m66cZVfoowo5iJwmeBARFmys9uadAbx5vb3BOHvJmmKXvPHVmVe
ntiwCnjTbEjP6Jsod8d1UV4gIPKN5wVJdDtZxZM+W0i1NOAuNVpjpGjulFUaxJusdB76LFwNl2I9
JmkIheBAqJryZUr09UuYjIMAEL71mRGDG95k2umNt070YbwVB4pw0xVcGLjRM7ovljpSgM9SVruL
bolb6GLtJ9uJABxboiCzj6TVYxbl1NNMpGc8r3ULo951zqZwB1BURodcdM6DUsaoaDgOE/trfZyY
ZjAO7/yQsN9BseCuP2qpdBS36/FS7stWoRbtGbsHFKtlCg0xraoHbRHAAsCMdZBoQpV5Fxy5IWjm
eKn9Vp2F9OwVCrQ3q8PwNuqTMgXT0Ip058ROxpmKHZNMCwDqCnwuilJf0BJMfs4RjZlgWBUxekUF
AZ7EbMmAXDiNllyhP+YUt9OY2PdGkuWNr49rDk2rAmN3B+WHofYAT4GX0ejFT5GVotst8RrO/jLT
stpFMYmxL3iLrb8SxMktUqZUvNi8VgRdIS18TBqLXKLB+kIB6DmShCyc1V95OWOonsD7eKz6BYWX
zQbgFkOE/gXMrGQIWXXmbWMwd/b0damBFtt1ihajDAXIWyKXqzBI+SRCAeRlppMKEm8Clu3n8Id+
VmG9fKlykd5JUOnqBhikd0w31qIQrerfdjhS/NHXpVdI95CMKzUY2PRWrn4j45t6jxKlJAUdW/tO
1Hoj9qG012+RMqm3UExH9Roymf5zMoS+NWdy4Jl4CUVHGsPxynxULe8gF+gCDL8+xIzZMTjwAAFx
oqw5VR9iTA8yr5IqH2xUVeNp6FrGys1gMt7N1M45LkrUT/uJ7/155QafD5JuxjGle/LQ6yM9JDTO
hhsAEdySFeiTT2QHXBe52lWju3Y0MfZ20rQ0sDTYBJ/pSeakINWogZcqM/vBLCrAsFw30V2TgyR2
R97yVxDq491W6AHFUXP4YIpSdffwJMMfWU0H2Rv1mQpDznYOTARLlVcnXjjMUR0vFvisnHZFkSKs
G6CGJ3/kNNtQhtXq+CmWZU/lqzrNKzpDZk6Trcx/RKJpQUGEGS0l2Nx5DSa9rJ9EBQKAIAv+Qhpo
HrtJhym5zylevjmLuY7k8TpYkIlWrQEKh7QRnLTMH2UCl8FjCmV+N+zWeuAO6vRdFUbMudm6baD2
UUuK39Z67W3RedlpKc2dIJ172tiGvQKMjO3ibsOgLn48N/MtmUvZmYeIifYSxFLYDdJyjXLbjdya
h6yq9KNNT0RzbQTmKeGruRZ3HWTAn22orncmbNHenQBWDId+pf92D/csRNtUsSreTSyNKsDFq7du
1t7M62fqAuVZcWiMMgaqVfD5ZkqW20+1eM3LVarkgJRHP5woHRWX8guMYiggTe3rBtT4VwvXUIeR
i1MaBAmd1hg424gmPACgZPkCunTEb8OBurTTa7g8bjUseNF+zLjehC3+FDfAPADpT+QaVETO6EKe
kLtzsRhOA/CHgbDUvilDFbpD1gx7K5vme0XJEXtVwohP1w9+ng1i//Hyp4TvbXm8WqHj28jYMgV7
z7WGw9r2wFYKF+oV5VAOlHk4qKAEddid9R0zCsddDRldt3MOLPjjxU9dxTCYY3VNVZk66uamn/J+
dXzCTIPRXelmIVdu0IqQg1RgCxhkVBUJsCa6aBHMbObnCRUVHNEgK0GbkMTQ8G7M/uXC3+iUe376
Nzph9AN4Dpu24HNElSQOM8L008jRPFKl54ZUmMDDLLyFjRbk/WSg72Uv+7KkA6BNEdDwhZYDeBLn
wps6lQD476+FieGmeiv0v5TFmpkIPUhK4rKIaLfCnYsAduR0I7OuMiv/47dwqg2xrbYpfFibuimY
mBOZlHqSJTbvIEGAA9vfZWLpwOOgS5EWzsb8HaNf7YKIzrltiOSeMI1tDwrjRPoCgGRXZR1zeOiA
2r0JzIQ0V4DF7dX5CHrO2dcl3O1KN//N/mGzODRBGpvbDmR9cbID7QoGIvgXxn0I4UG5ov2b1F8K
yV1wpBPEaPvjV/v3g75f72R/LaYCMaWuIR6W6kRFOy23C+teg8fQwYo3vd/YTfPoGHm0+3jlv3c2
KyM+YyBqbOFHtf3N/pB86hajEolkZ+OQpF5FYFu5eOvqH7Va/nufmASybWBk0MR5vwpLJ7rTcKL1
SfRXxgZ9swtxxVB++myBt76wb/4+F6hvEz6YHjMQ5Gu+X86WTugUCju17bnNelrDHh3Hr5BrxOHj
1/f3mZDobFi4kTPuQd93e71/vD6oXG07J9wNYaM1RzIYuFjQhxMPgCes5JZ27gXb9bMr6ggxwYCH
mnCqXiiosJti4MzXsTL9CBcaXU6fbp3ENs7uUWu0L+iMnNshWCfYECFs5J9O1cUnHCEkk1uicTtQ
rzhr3dV+bXVj+T9sRSyI0IQXUvLVTt5lApicjIJ3uTZWA9a5d8Aczc2FVc69P+TKBeApXFDAxL//
YpMFTjeLWaUHIWBCLXTWQxprbTDTY2WCTy/s4y1ybjM6qgN6gLSMaHZywsyqNaLF3raIGJ2HqUQY
xJujyFKCISepuRBJTkWKtpPm6JbKW5SoRpzalFTOkJMDwzxuRVS8JQz0wIdmQFfW+sbuys2SWOnH
548f8Uz44mJAhEwQK3F61t6/0zW0V90AJOqiKQCjU1jhvlvot+pFumvy0KYLocu91AE8XnjcM18T
EVimzWgyEVzkSaIyakkV2w0nvQsH+1WDeJ1yF4vxgFnZsIvgRwcfP+qZ07AlZFiz6IIr6TS0dJPT
g7HLmWUBD/UNlC13g6JfciU/8xUtDUU3U6BShPTzyWMhVxOl5XbmQi0TM6j3rEv3etcJdSdKFTRy
kqrLnQD/G18IaGdX5iKAwoZZIHrp7z9lCO5/7gs8ElJ7oI6GDBP6YcfZoEnSie/EdsCuE1TO8MLC
Z44J66lkF4hdg2/b/mJ/RNIWyrsFw5QXm9XzVVeqY4ASrPLg0EG5ENHOPCOugDoGJhyVzS78/VJN
rmrrZBSw8+H++UoLtGw2Woi3CQOkhxqY8ksmnEt6xWce0Nm04fEPMuigqCffFMI0GswjhyQRCOio
LXAkqC3hPlJhKfzzJnXAfDi4bGB7gwjm+wdMIZ3TT+IBQwSBfKcHxzQ1xiW9t7+Pwua4oGKyaqD4
Zp5KAqqjjYtHgw+MgoDAXTZl4PnidLyQip1ZZdPG4/+Inkjon4TPAb5KURoOw2gLjGgtSgO0Tmz+
87Emi+bIaWgoairqZ+/f2KzG40z6DsgC0Ehx1yKuU/lVq/SXzteZxyEwC9TsVS45dsL7hZgoyaik
f+quE8qkSaG1HoDFC4rDf0fF/yxF0cvCIp705+RpNBKWaS5pcvK42RXBM1mCpAP/Uc+w/gMY1vXy
+q9bDjFezBqBqBubtcpJ3EiAddM/IGPW9ZqSLbbrXb3Ms//xKmcezLKJi1LlcjOp896/vQn91qjN
Gkpxp2FkmMfWDWYy3c62htir5+iSOc/59SgBMDIlvztVxR81dbAs+jpAEJSO+R92okxXwwimTaqm
1cMwt/qPjx/xzAbhEbEx45ZB8/+v0ht9fFgrvMglLhOYuxXThapf/32/o8lDY8zQt6jrnAgNO50J
xx3SgTvkanhvzxCeujRbLrhX/p0X0IoyuEos7koo8SdnNzRj5KY2+UwdazuQ2qiywJqZPgPZd/bO
ZMPBzaKZEV7XF/uPX+OZL0e6hV6ggVehoJfyfqeMiZo0DYYlbmXK6AUKkPECNU92u7xCtsM1MyBF
u4+X/PtawZiCV7lNcrg9Ty/teNJKZ8JF2w31ct0boLK+5QoTyRtFozy/D2HwCrdqYvq5Hy98ZsvY
yHraHECb83eqNYvvJQkseoPuiFrVp9SQhdvV9fTPeSyP56B7qUG4QvL75P6q6hkuvw3wy8ntcg+v
MUTkTSktjkKeF8aFDXpu63A10w3c3iigufffb9CxxAKnSl1qz8kebS+wdXmioEofWukteoTLrUHT
bq+TXD/9++u0eI24jdhsH2PbWn9kIlZC7zoyDdD/gJnuBZpPQYWm4oUa9dwGtTRqYnJIg1L1JGdG
86nWUZwHmWxmltsBWPimz6h6gr9tDvBEusP/8FSU0gjdUvYQqt8/1YqcSgVFkN0pqzrxYbnXJjAv
RLIu7MazD0aVvyUf/K99UuujTAUsFIUGFFxCOAQ4AzMw6Spnzg9ZYajd4wrz51In7Myim0kKdQ8v
kyv85GJYNWDK9QrPZsGxjRkVFK4FHHyFrk1UFP7Hr/LvTI7NQYVqUKdyK+gnsaWYMli2yOpAieoh
F3nJOjf5C9wvq5lhiC+Tdqmq+88X5X0/eLNMobKyea9kDydfby6cODIZTbgOx64IkrFXb6cZBTEn
6ctDaDM6EknT7WOQkXgAKoyn3GixGAgWaORd2Lpn4o2D8AkhXTeJ7afpZTyBzMQdqgJb00YBRrpA
+CKU4j9+y+ef+Y9lts/wxzlMzT4f1RD3m3BdZ9Nth01cC6tIaXiF7vR3RhErR3VivmbnKNbWOaNo
hMttXHlS9YJP1bn9xRf/f2MFIsPJaa0QkwstySNHYMc9CVr1l942GZAwNboaO2q0jx/+3Cum+c1d
ws25mbq9f3ZprnhTIMvoWobeoLsGg8haiunCU53byBZG4gJxfJ1vuT31H28YZLDM54E6AQm95jVM
I+aIjRa9Ybx9KRU4+0DUXJtCOdhe9eQFoo4MQECQcLSYiPthCyKQQU18IeE4uwqkEgIPvQ/i9/sH
gtcU1hq2qdgER4m9Q6ZIDj6VFgzoj7/PuTeHfQ9XK413mg8naXxLcm9DamUhpVd3Csh036pG66GG
Mfz5f1kK4WdnS6zxAH//TEU3d72j8JHqua/v7LCPmXDawHhBE03pl/9hMdyuaMGRYovTKhw5mxh1
aBLekQHMbhh6jC9BiPtjnxe7j5c6961I0bgAkWPmhj95LjBM0uwKWje6bhQPSFnYn0x7tC/Equ2n
nAZORJKtrT3EDXGqxVzmo7kkK/uu7MBNugNY0SPBcXqO6VDt6gG2z8ePdW5n0OwDoghaiRnWyfWn
95DGC5PRGXpapZeu0OPaFJMw8vr4wsf6+9nolkg2BRcfnYzTZ5ukcPIOTPXGpm73cdg8VHZ7BVTO
PKhtMl54sDOr2eguY5+A58sGN3u/D6dBV3AbZ7xuTIp5FRWO8oS1E9QdMaz3SPSFF/LNv/cHnXWB
cQ55hAbT9eQsJ6oJYF+pILUzY3+txbrQc9Omx48/19lVcDnkGNPKYOb5/qkUZTTnFXUmEG0osMox
aj8B4bzkqXTm3W25EIMWigOaztuv/xFoadfDjrLB1ZfjMt4LEW6QCVi/V7KYzK9aE+a///mx2II0
mTTU6pnwnDyWbuZtEsWUBCiMkawX2s+ktP7Ro5rGAvWAJCwR0Lk8TlNKTUFsolxHyrtKR0W3QzuG
7rIsPaAYENRUvtmF0/z31yKuG9hvUlOSYp4OBJuxhoEzOuD58ma4sdY0vFWHSZ/+ObpDqVAtnMst
ortmn0R3uwDvAwAkQxmjr4IiK36tG9SsNdNLNlh/PZCpCypwS6VE1nAvPzlUKP22yqBCRBTNkrwW
lVIHWR//c3+eVShNSSc2swQe6P32AwgK2ttCbriFhtu4WWkjhTMtU6bfjkMNbC/tHEB08OQ5/Chd
NhfnZOeecwsbVOREECaO7/8GOZXORvgFvdTmYGWSVo9vZGIU/3r/c51sHltczNzMhMb3y6jIww9y
a+NBC7N9R59+lYCMDx+frS3Xfnel0PHc7EK2Wbiz/f/7Rdqk7Nq+M78NcITrSnkwk0OhWrtKaC6O
NyQ4kL7wa7iwJ//qLmyrQjairSs3waCTbwiWELXe2fw2D1dObN8UY6BVoZebqb+uLx8/4OlS9I5V
pg8GD2dhcyFPgkeCrsQKNBRWsDlHn1A7Cb1hKsZrBb31QDXhqdHZi4OPFz3dIf8tyoyfmaZGinHa
2ktRHTKmao5d9DuyB/gBebDai+1/vMrp7fz/q9jkvLq+GeudnDeG0BFywDxaDM1pAlSibK1YVJQ8
eOWXABNnFtvMQuChMfHGIuMk6rdVhU2ZsaER45C1ptp+5ELjxpz78B83Ps/1bqmTjW+YYWitDUvB
TZwgMRThHnGVf03ZtlXo/OCNQV+NSHISF4dBxCDvUWckyBj7iakxw7bV2n38jf7eCUxnYUEQp+g2
0R95f75gHKypYUJODJO6portYhQW83+NvEx+3q1ycoopSNAEmCkeEQQNXXSzXtVMvH78JH9vANoR
SLNizrFNm6yTrzLnSq9FK1JqmBaZP8WMnkMOQXfTlbAuWSX9t3X/DEskGCxGi4BpCfOlU4e6CY0E
uYxMsZiioyJDzqhA1ra6m1Ypmk+Ab6tdbw7DAfFXzZuTVDuikptfiI1/fTtqZDxPBOgte+Nwnjxx
0aCwXsTWi5PAAGiQWfRmM7uUTZ1dBIQH75SJjameLoLsCzLC0Wu2NIUT6I1uXJV41Tn7f/p6GyJG
UggxQmEh/E9OYsWQ57MTm/PkYoYXg1yu7S/opkAhlWl8ocY7eaL/X4osF6tWZtjYGb7f8npoJVlJ
cuuaBeTvjgf0h1wRl4KE+n4dBroMt3htUucDcUueDhf4T0IRsXi4Pt7t7g7+bue6u+vb3c73d7ce
/37r87++77kH/sm/vd4d3SO/5/aWf73yfX7t4F/xa8EV/8jv3h2Pd/6BX73lDx/5rZ535Kft9i4/
kh+//ZZdxZ8/Pu3ujkd+msuPc4Ptl3fHnfeN38JfwfW2/8I/8y+B63oH78C6/F5+4v3+jh9/7fv8
qG/8l2PgBgE/8cW/dY/HJ/cYePyZIAj+j7QzXY4bSbb0q7T1f9yLfRm7fc0GQK7MJMVNC/+kURKF
fV8SwNPPB6ruVCaYlhj1dFV1SUWRnhHh4eHhcfwcZ+E4zvjHFnw/P2/8Yc6OX+wZCZ/oYTS/Wjvb
z4vt+EcX2429cG4dl18z6vUqY/AOn265WO8cZ7nZL8cPymdb8Z0Pzis/dc0f3d4+rteP4zQxUeN3
u/t9Yo9mHx3+83UffC9c/r2rP6zY9KEmCctKBbZ0v1/evWyWTwxq4bw6663zOGPpvdhzzdIkuNdV
Gcs1vrF0779+v/PsO3vx7dYR7Rk7yrhtrtmZZBdVUeX0L2OHJfq6eXhgnR3mmyVZ3+zdG8eZee2f
1BE/TuHkRn6Q6iKESf1+77484S2s0/U1AuEyM6Rx251c78Bn038EO9L+/mZ5Mzr0cv/+F/++e1my
N+7w1f3LfvmyvytsNs7+5YW1tHcrHGvzsNqsVqvFarWzb/GwrXOzxp2/7Xbv7riznds1683OY1u4
zv2NY7M/F9t75+YG79uuZ0L4rCOMp9rJaFQRScuQ+XK/uk/sG2Zszqvf0/1rPjCJd1Dt0MSIiZvl
y523YFuy3e/GDc+0PfC/jb3iV+Ou9mxGuP21hsvT/uWu1+tfR/v+cc5F3l/Er32g6ZFSm0qYjE55
t3m6Wzq/1pvAXq6W46Tvl8Q493E/hkkWhoVY2MRAZ/yte7d8cp82D3v3a0ZsW9lfb74v+QEM5W5l
r54+tUyfSxR52Kzwu8UWP8/txe1raG8fWWrXlW33Hod4seznxS2RZOnaa3dxTxza7scAc91V3y/I
18Y5ya2iTOgUCU8lYO/tr8Tc1uZzf1st7YffkZnhEURvHPdmyYdYEHevfwLlPQ+59hEmidcAtWF/
HKf6K+F9zyzsx7i2f3TvXOdmsyFar1/YLQRrIj6nxGqxKAivyyVzztGzHk8B9yuLs3xxN3d3BGz8
5u7Bs+0veNGSNeGUWGzZhV+J2lv7PZZtVpu7zcPbxrPfHsYf+v3p7iWwnwb7u2dvCHbEobsHfvv2
hjcS89fO7SMxln/frx8Xj+tfDiF//Wg/cYp0tu3ZK7bql93t7Zfb7XrxvNmufz7ec1I49xwHzmLx
6NqvOw6i9f2N+8gWtRfb7Y6YvV0z9S6z+j7NjPwX083hikXOlvWec3l/46wXt2z19z/4+ZH/PAaF
R/fm/utXHNH5ObMi16MXmdv5fkdWKRMMjhhOyRv+wXdXe5cjj61vO+729yHnzPgBUnVXgyZidudm
o9Yw2gyz2GQ69nfsf7baaHU8vQubXWR/H896wiX7YmPzB4kOy4fxVGahWXh+9cA3bOxbEoIlvxq/
d7NZ3fLv9SOT5m6d+/fEhmldjqcmO+qWnbt5TxfW2y0bcnT15eiDd8sxnPr2Ghdi+onWS5d4fDMu
o7v+uifTcdd3Lt9zfQHG0+HvDaG/J38gct5zTJTJpwDRIctg90x9GqB9GWJciGp2ijjM4aimXRW/
zQD6GDWReUXQJssMnWELrEmgu7HVynXYFf0Oct/mVms8beXzjkHDfafBj0Fb/TFC2w7+msbbaNDp
OWTac/evyd3o/ePoIDTGmxF1yg/PxGYqw2wMg1fWd7FdqVF808EytQygHNhfn+B3uP50hulekMnn
wVRSsjx3NVVNUOToSa/9sHxq6LmG0VRZDYdojZLEWsvKlyY4vjQSqobq4THVmq8dwMCeYlxRRxvk
guaej8YwO/lA1FdM6iyWTHfDFMRN5ytkKSbKRaJUWspbAi1/tE0rwGefoDRPo2UUDIn8AFVv8GMI
EAmZAZFfmHxd1xURBDk4VjiRzyfkUA5yAyt7a4PYR1pBzzKXtq7cLfwwntnoF7z7zNQkmyikXvb7
0e38Whc2EQ6xo0bYzORgl61YXJ1oMBhLFOcDKmEbOaQxe6gZPH8pW52wzGUoQK870kUrVLslkFlg
Q/SJH1mIX8Uw4uJHWRi+QFZT3QqtoD9ct3LJOUDgsiV4tgJSN0mOwMF6eZtAdhMFUrhqE9JlGnUl
b+GpXr0Tc8i25CbPt0obts9/btqUcQhw3PLHjQLjTSodExgfFN5M952kHV+RqxI2MPBonxLIfmG0
1fVPXMnnWjY+Ti39jJTBQZFT4yQknC+gcARxI5QhtGqmWuzDKM3WvlXNgWA+Tq0JMIulE02RuvsU
RuGLRauLedLbsCU8iLr22qrm02HQty3EelDp12tDLWeSyzF1PN/rPBTLkDjx+i3TOTVJLWkLP/Ia
kvYQgsAh9dXK0WtZ55IS6A7M/7kPlXblgY2BOT38fH05z0/28WQxJcoJwExBxYB0npgG00yPf4Rp
U6dPTukO4SLL/WKBBCU9qHU59yB0aagqOBUapgDTUs44X8ReGg6qJ0NTWB1hoZK7JPwSe95hSftb
COeEka+RiJiTZf4Yy0aUFshxun3wnCmIwUcCGr4aaK/hmRScSMwEN1Ira5lDe+pen8+LpnhKgZsD
imlO7PPxwZ87IKMN9x+EzkeZA0SMxMXBCtJkKYWDpK+vm/uwJ5BCBuOqq7jsCKGcnNhCB6WNqdEY
q3VQqgkltKN5hJ7tdSsfnGRsIMTEiMzQUKof98zJdc86cIMeoAaFvzgxqwW5eZi6se5rP2nZN6Go
zUN1ed3kh3mcmJzOYwwvg4nQlAMDR+5KavQWGlLtJkXczgzuwxS+d0eCPCW7Ak6oT84Ff+h9EabK
wPH6otlAIZc4tGynM37x0QrPTYAjwZ9xpCKpcz6FkL23oVFAHmNFlbYo/HaASFMfVtdnbbq7yF3Y
VewrvFw2IYg/t0LDvIQUJwDk5nAQHzqrRcvSaza9YrQ2upDdQ5v1MxXDDyaZMerJYzfd2Ew3LcXH
kqF0SkV/a1CVktshK6M5VlYLnyQIL+8ssx5phPt6cX2g4/KfRkzeKilP0mTzvqepSZ4PNO6OTStG
6HPWy8BunOMiWyl72Z17cZoUhnSCxrmdyZlDttjoRYyd3H35nLpIotk/t59erw/mvUx8bTTK+Wg6
vfIhZMCKvALnaSOxtpBuYd9zkaVztAWIKPumtLeoGtn9l+u2p28CH0Y4Ou7p3i6jWC1HpVNhrTpH
h95E+4exN7Z/eq5OZ3Lc8Cd2ujiFpivFjnp/WBWwHX2mz2x7mPGL6ek9tTI5XmBJCmNhHM2wRLLN
gc/ZSZ18Zi9/uCdNrYx74mQsSlBKajiu175YfI+cpzdt9fr5cU7QXBqX/ZpbTMIu/WVxLwWYKRZ0
AznQQtmf4UC/GxzjGVr1zYwnjL58zdwk5FoIiRM+MHd0vsPFb/9I7e0v5/HzjJkLAeN0607fTJIq
rQwY2sdRQUzq8IbnIOXomK7uvq6+Ve4zFI5zCzYTLqZ96ZTucssfbbYuFzs2WLD4Mtg/nm99+1Pl
vnInsH07nDlY5tZv2vOowJ0mx+P69c73YSmuECpdVEv/Ntgc7HjV2DMTe141/xCr5EkUiVSoLWB9
GAfpOwl/qTZE7JTn5/x/ejZP3H+KpFYFFCJ9AGX22Ghotwc6VLOy2baRMTemOV+ZBA3TCCszHTea
qX1tDusACYtcRoM2jWCIm8MBTsqOHydwEjxCU5A1eGB/T2B8h3yWayyR5nWeAzdwqSr3BGLR/jU3
ykk5/aPhSTw5egkSTwWGlUd5W33Obout8v3wiVdg1FDy1/4p3QZ3yiftacZj5qZ3EmC8ugv0bPQY
BZ+BEAv/bNdkec7BNpx8kS4813RMR58J0h+KLVMHmkSaXk6juBo3BriwZbCW3KfEobB6sHOmN1vK
9uw5fikAgNOit3IkMaC97jxiV5GZpOLossUCCUz2h+JaZA6qY90kDsrK99UnhEZW5UrdWZuZWb4U
V09tT2YZmr8+BrdCruIeF/rneOkvj8vejZbVRl7P1cwuLSkwD7Ak9DqAVZxcCEL0Q8K+zCu7RJRH
lCBFgTVU7d+atHTD4f760KaBYHw4o49JBhhJ7yVY0vNZ1etAPvixOjiCUitLaCsRu5DKAOnbfpgJ
4erkcMIUDTfgL2kNNw3oSs9Nxaasd3KLoOkB8qCbzEpT2rSUeCaGTmdvtKICLOI2MJKYTOsqqtSj
x1TBQllDlnIHF7ixLdu4csReTu7CPEme6TCXPv3xLFLB4VpF0g42TR/95ySbyOCvKqscCW10wPMF
dPnEVLVO7lERiud8cQxhp2c8A+QOR+GG/kiNrvjJPkAksRwsQ+gdI21Ty4GSrHqGkxdqy1LLlOgp
ltoaHv7EyI82gINKsKGsTj7FYX/4rNVpncHr1Lbtpkh0+R6Qb4H0Yxnkpp2LyFlen5cPyTdQOCBL
YBBAmVsKkKLziVHRNktrw0BbXGpbpOCE2OuJhkgJ+G5X6QcaWHSt7cIlwvPtawkg7IdXWZ7pSoC2
hmWYK/oc8dA0vxw/koJ/gDqCgR95yfOPJMCdGYhS3jkoX0XoPyiyjUZY8g08hgaRbN6a2z6XOXaD
tpuJmh83m8Ki0TVAPZgK/fsL84mbQLAvHHuadp2yNl8KMLXPNZyQdxChzzXvXLA0NjjroCOpKgCx
Ph+kV41KxJY8wHIc6iBcaUF3sz6ExB340Nv1Rf64rylhUvOCzYkWWnGKlPQMsUsyGEYdA4bCRV12
6G4W3swd9cMlh2WD7EKhUwZcH0fAOOKTufN4nFDCoWmdg+Af7A6hdztMPMXGoZJt0AzZwogP8UIW
Q3UPyDJ+05JemolgH7cenwE49NhEDvp/Wmnrh/boZQW7y0RiQ1942UF4VCORVg2rhqJwg6oEDHt/
PLtjHKPvGgS2RKX+fNyJ5idKFh/gP6oyiAl7NVomiaGs/9wKPWfjYwFQUAhMzq14x5a3qT5sYd9D
Zh2CSsQfsl784/lTRYWBSFTWRnjSZOtFvRIZNXhdJzjm6T5WK8kNBEgBj5C6u0nTHZZ/OqoRSkuj
Cy8geI468Rm5F6t4kGtke4bA24aZMGwOSOXNXBI+BhRT1qDSYFA8uX3oBYGMhSe93qwcQwhSVxSh
JYzRzlmLpiYszEQ7QtjfVe3mIFR/IeX/80f3v7y37NPvsF/993/x+x8ZHJwjmn/y2//eBz9K1v5X
/V/jt/3fP3b+Tf99176VdVO+/WP/mlf/WDbpz9c6yNLp95z9CCz99Unc1/r17DeLtA7q/r55K/uH
t6qJ63dzfObxT/6/fvEfb+8/5anP3/71zx9Zk9bjT/P4WP/860ubn//653h1/8/TH//X125fE77t
fzdVPeroUq/5/dP+51veXquab9as/6CnaiROo3kGsi9+2PHt/SuS/B+EYYB4eDxhcnydS7Oy9v/1
T4HvIYUYi4kjEJaEhTOW3fX+NVX5D4OuKf77SNyHZ5n//J8Pd7Zef6/fP9Im+ZQFSMn+659jzvP3
YU6bp0jaQESj8DZGamXioYNHOdvQWnkXoesViAsv2EL6OCCHeVsWN4KqzUST8wj22x47j/YUi4gN
WvV8n+eqCntu0Us7Qo0bxi9y8gN+1JWfzVU+xg8+HRgpGD2NY2s+QfPcUAKNR4fci7xLK3NTBDnM
pD66MTMB5YKVsQNA5ezhL/qCz63QOQojUZKpO69rj091f8gddEsNl5zozyLk+8xhirYe+hp4cZnG
fqMrw9RDH2NXHLm2GkY8oMjhH2YesS+sDwVJGqHGB1uV4/t8QG0m5zy7KOouRfMDplkoT72jvxio
z+8RHlBn3OGdZHGyTPTXkJG/A/IBMU/smZ5Q0JSl7nSY5WX0tY3kOTtm8Ct1QQfBWcx5AWOOhoS3
bR5bcQuVQ/nalPDFunR7Uwf3jvBI2oI6lLHTGrnxiu5q7i0lrRZ8+njD8CmjV80JFDH85RflkXt4
KrffvMCQm09tf7TWYR5F2iLq+OLM8Cbp5+9F02ktwxPHBHT6atRU0K94Q6PulAANjloqblX4qV1f
MNW1OBhOdxDuErV5yQ/1sI0rgctlaSoz/beT1OX9U1i6OTLiccJSap9scj0fySpbJllWBMmVO9FW
rXoPeWRgV324FESKg3mNfIi4QblsrqXk0iRwXxjTM1o9eKKc3LvUzECmTxm0nRrlGfKZeX+fSg8V
MsULta7jXQDpNXfRwrX0cBMJpXKnGZ0+l7+N5fxzT4NXziRzI/mFD2F6+wNwEpKSNtoO+q7iq44u
9pqm829tG0brQJaPiz4Woz0CIM0KqY4c9vJAWleA62fuT+MOOvscHALEfPincHryKg6E0zwyV6xK
OZqZcKNHvb7qLaN7HLTjYSYwfVxzzNBcRmiiH0sirTo3wytLpVQII92Unmschm1n5D+tCB5j2sEd
P6RV+SiZsJiVwd57PDkAP/0ey+mZcmmE9LxwqhBG4OqZrHeXSdGx9AbhxpS2JTIAR/3luoExKEym
cAQYQQGk0l5BSDwfWxYbUmNVlnVTt3A3S4H2qArlMijlEBkL4DaeGc9Vfz7ERfgeTk1OVq0yS1Sb
I8O6Me7i4pskP5vRc6U8Xx/Xh9NkYmSyZkcYk9o2060bT3w5pq+atDnGM+WWC+MgD6FlkydsJs+Y
nL+iolcRTXL+ThCQWfdMx5IbeALvW6VdXh/MBS84szRZpGOFVqo8+P4OwNMy08wVUohfrpu44Adj
UgU/BCkM181xsCdXssJsefwvQh/lwMZftUOxMSOvWqSefhNBLb6v4B2ZieiXRsUxPL6LUuWhd/3c
JNKcNKvnNSa9coWe+LdSNz5dH9WciYmrtZDOFFzy/F3Zl76toMVl59pcHvYh74ORaeS8He/LADem
tzogFA1c542/k+X7g9duTWHVc9DCWb5MrRuzeOS9w70+rkuuxzWSTFfkqsI79vnUNWJfQBqMSU/e
i2g94HXC8T6ovH9nif62M3VxCREuRG6P/k6PqMUe4RyHxn3uVnx+5+JIHeePjM+SSN8pcEyOVDE+
lIGG0PVOutPTRabaTR/ftWG/gkZYKObSpIurdWJt4uhJFCENnvX+DmGgFTIYW6kUfyZwMWeW4qJW
YlP8c7Sjsbi+Yu9n4iTQno1ykp1Jvd4KsGPjiv6DWNSrympcr9jmwGxk+WtbUIH2Rn3OEgEcpNKj
Gz9+8/x1UiELKbwcy30S/Dii+IGa9Z4rvn3MFlSDlokVrSpFW3VZjU6WB1P6Gqj+vxHpTldoXMGT
4FDTz28msejv8qMPneVhzRRCm6PYWvJ6fZouhaFTSxPHRsBSb9Bi8nd+c1+K+W0x+D+98osXoBcq
NNXMbf/9ye/DosDLTxF2JE+ftvu1ViMcjYHOZgAn9mCuuZpb1Ys0lHSYNt+U1nzyuMV1xVchdBMN
csZ7OPxtv+xdZO/cJt2G7T36SI5iHGzTWHraXAX8wjFG3fvvDziZ+UPY+GKJKvquyWJrKZL63TZQ
H6KU1c8dy5diJVg7KEu4FHHbm2yMQOx0KadfdBdncek2NC7aDTjczfUFvhS5Tq1MtkHf6v6h1jq2
QfBaNeUe6fe6V7fJLAHTxeEAINZJC0nVp5kyBB5axLXV30Xik59n7igDcX0ol9aG94W/LHD9P98V
gRgOx7JlKDwM2JE1CsPc/zt5DD3koF6UEaYnT8vMDVohQxkM/u4g3Xu9ss7EguedfP1vDAWhy/FR
ZwScT4aSBTlC0vWBEIzrCy3KyS/HfObWcHG6gPpSrYAWC5qQ8+mS9UzUkbTwd2G6PwwKSuerUCtm
DsaPFyQOE/PEysSLFWVghIUf7Do5RSivVmW30j1/MxzQu6SFdq8r+decjuvK075psBguPKXsZj7F
pSh2+iEmTt5paKADe/Z3Q8eTTQF5GvoxAXLkPXB9U/AWYnacK59ctAl528h9r8AjO8mmDkEvFlHD
Em4SdKjbDO1FKKhUyOEfrvvKxR18YmiSU2md3pStMYaktkFf71WjYsMhNfTHmVmcMzRJ4cPx1tIi
rLXLrMe6zRHyQWNU2Zp5vrg+ooueaUCM+36L5NJ27pmcbdSxKXHsUuHZC41F2T8LwVwCcHE04Irh
+B2rNNLEJxq5UI6lEAa7UP5leOiNhbeWGbtq7c8cau+8C9NDDRgqzfLj/Zyy6PlwugbBadD1wa5V
dLvoa4j7V8Vxn36PfAoT6bpzRCTiLRe59spC7Xhm2S7MJmhtSD0MKL0gNZ+Yj45xGKD4w0Ct51p5
9rl/zYWSSzfyMxsT15BLsU479GgpdQkrsmBjC2fUIl/W6Bv3kOoJ8U/BlGfcRGXeJvMKbplYDKzT
pB4wCS0N8n8kql6wMw/H+7DQXBhvfPuPXZF7Pp4tQ9SjUWQ6X7uD0dRISSfB7tBoS67GghIhSVrM
uMjFkZxYmcSKRhfCulPSYOcfYrsxCiQC/qw74D2p5xpJNz6M6LxuTzUIsqL1O5GXtN1g7gE7LL32
z+g4/8cCdW+dCu7IbHg+VVbrx16dVsGuFD8HMtyK2YMv7xUxnin5XfJnQgP4cROac3bwuZ1AOVR+
XGj4s/6mJg/C8bmO59K8C5cS3g3+tjHZMxmAGAlR42Cn+kOz9SJ03JpMzVcU27dJbnwJrSq6F80C
Rfpo7vo1N77JPNaDWAgN0O5dZX6y2s+h9q22fl336gn07vdanY5vdMiTC8RgBlIHRCDYCTeVpK+0
td7bQ2vDmW/TS4UWkyGt1OYICa5jJHOTeyHynk3uOAEnxmuZLgD/qKC/3MR2ny4K7UuQiLYV/bg+
yot2eB1BAY3DHzTCuR09lVApHwyOERSjF1oVPOilTGdFGSkOkg5z+LjL5qDapYYC5mdqDgVmWEJk
wpHh040HKl+vtzFA+UCem8ALqQUVb/o8ALGPpZpJUOpUtWhKg2hbgigiD5XDo6MHDdrSpZ3MUf1f
Or7OrE32m9Sj3ESrG5GjdI0viYBKU3wvDTQc2n5104QKL7DPR4SFLGPhRZ7d9+pMeLy4G3kVojOA
v5VpQQehvuggGUSWzuOWLfMY4DT90bRLcdQRkyzgooUyuGUfIVl6yKuH6350cUOemJ9sSIQKpVoa
p1uwaHsKDPuA4uNc8fI9C5ieZvDTju+VsKSjJnTurQOy6YLYlGNYq9G8u0OgHC/dh8nXgEPBKr8Y
z1K2IZdweR+auQpcqPjQJgNyZyROAX0x2SmNqFNK8ptg9xnRw1HaFjF1H0niG6NTlgpNR38+oafm
xp10EgDo/PMS5DqDnUjfqoZEXvk2zDVuXVq0UxuT9M5Thc6QO2zk7TbLXoPmvtdmZu1i1jMKtkAm
zGakx+N8HAiAtorZ45cVElokeHbmPXi56IaN8LPx852YogKetps6ima6Ty+bBn/Bao1n+tR0fowV
KRsPqCT3lI0+JIFtHZsOZePcXNGkgxQ6emsrqlUSCLTquEJsdRY2NDr+B5cd5SsoUVtwNE2KIaGA
eIUoiYxfvs902JGipnCHVvmZBOVeYe4VQCFjEUzJxUUsrNrjJkjFmVfdiwt98iEmFSqxLksvULtg
V0h7C2ygWN3PPspc3B8q0J2RIJ5XmcneRBQ1auM6Ix1Amd1JD5a+0XQvRX5o0DZR3iBx2fc3opar
M0fYpUgP3Z800q+a5J+Tc1o/qknWxhiu81jcSq26CiUoIc1Ub6Hl1kw3KLp+piJ0MTnguqCN/I3o
J0xx+Q091GHcFIRbTdg3xXPUrmVlkdX1UhJci+paY34+ROoikOIFNZJF++16eLiUDf8FIRyT1SnX
4rFGfFlvx5wbckqjVl0eW2ZOlItO8xul+G5i4jRmGOh6eSThFrPPQ45Ir7hX9D+TpPudZJ2MY1rE
KX2fbjQkKHZCkn8l1wqjx44WgKQK7tvgRxzP+Mql/APnBMqG8B4Y1omTDoeDWvZWzpgQje57O463
1E79ZOY0vOiSKCUokGHy2DsFn7TSYBYHHZdEx9euUYk3tJdYS10pmN93F4eEOpWOfOFYBZuk4VIc
ln3cYSvsTCcIZKfOfuVyv9COc6H8okPA6QCuEygDeIbzUG4d47zOK0J5BtFwd/jpo8raLE3tZoA2
b2OZucPTEUTxtqo7BzIfPW2Xx/7ndcef+xDj10/ORcC8HCYSGy8MX/0ycOpgOwTfr9u4GMqoeYxX
WpBRU13GxMx9EahAsLNImzRz3YFG9ItPtPwb+fIwzFi7PKK/rU1OSO8QDVpRcuvUfJ7jSzepJFT3
7q8P6WK8OBnS9KhP1TgKaJjY1XKBJPqLl/9bO/nEwuSgQx0kp5mSSUsbp9YfvOSw8H1a6NrOsT6X
gzcTnSYNIH9FjhN7k/DUdEZYdvBh7VrocuXuLooKO6zusmAzPmw0wTbvssjWxIdQS1aa0rh+hlQv
HhnNQUtm5nYaVCJdOoZBwsj9OHRC4x6dZPv66l10EaCkwDkA8lBlOXf6YRAs34h7omTQ/KoaY9gM
KM2knZLN5EwXg8mJocnuKo6F1sU6k9pFr1ISOXFKqpug5tH+mX7HX8t3Ymni9dKhVMFiYSkdtHUh
Z1seIni0d9Ps9frcXVydE0MTzzfTtMmV+kjAGKDUCPS3KADxe93G3PpMfL+HX5vuNWwMxnPiK4u0
+i5FyeL/z8jE4QFvGoov4mYmixIdfvF+PpvEXV5/RCRHlgzuWZP1B7teJWqHoyVSvEJE0haSX73Y
QeEz42iXZ+xvQ5PlR3TQt1SPGTMK/SZR3uDgXUA9MLMuF89hKLQhN4DQm56H832T10cj62WS787T
jBvoVgwbSG5mh5K2KONAujE9aa5l8/LI/rY52atZXABT1LDZtK+ihCKa/pZ3+Uz0u3hCgaYDSgub
tzQNCLno+dy4B24V2a8oVmy9XavBWys6pb7sUnHz554H1cY7JhnNsKlXpHXYhFZnUbn2U3FVZILq
5ofwuKqibLa76NKS8RwGMTroOxibJpWUqonKBmboAIDNsK4syTY5tKJ4UfnZKstXVr0cL5HHqFpE
KL8bw71mNI91o24rsXYiQYzsoe5X18d/aVeMIoTApn4LNp27kWy2g5VFfKYgQOlHe5HSX2ktoP4x
s8MvhSq4MQDJ8OA4tpuc2zmGfV53ZhzuYu+h937xpHN9HJe85vTnT0Jh6B+oCAlJuMtScCq6rUiR
HXlf8r5xSg5IOmKv27t4AwdDDAwQiXk4YScG/UhTi6EeB2QdiyVKNupyiHTFDrvMWHu5HNlVbHkO
NFWWnXtd8rW3wIJe/xCX9uOI1gLoRDnwg8i8YkR1pukMWvI+yx4t8PlW0D9ft3Fp4XTaSqBp1+jz
UMavnySlUTo09SBn4S6Nk+eK274N2GmOzevSziAk6wokP5B9W5NgVgRF32d9Gu6KKlUdZFNbRwTb
4qKh8qPKWw5rS/+z1pLfpzQPjDr6UyptCtPnI+q1ZS/St7Xrxb1XPbda7ETZN+lAa3iy761sJl6P
R9i0WALzCK/t3GZUJNnO5zGILSrufhPuzND4nCu23HwL5XWXroPu8EnKP3H/nPGOixYhARkFLNDZ
mj7wZ4oYxAL09ru2WpDzZGbKvaWvnUz1KGUatld0XwvNXF73l3dGk/OB0hYEwh5kOy9zPNGcD7TS
cvi2Og/swg9jqcZukdxIsdN8P7xRoekkx+p2Rb9Sjw6I9zbaDnrl+IA1YD2amfELJVU+CW0SOoRj
XIvViVdBXFOgHAEqLzpyJUCgcVgL5eGT3hcbUXs+dm8oyDnHsnAU4XDbN3N84h9D0tgfhXAEPOyj
4su4e092TpEbeu8Plb/jLLC9qLSPvP/Sv+rUi1r9xivWzHg/biJ6Zzjnia+0hdINfG4vNvK0pF3G
3xVG5QTtS0UfZnv8EetLPwlX11f5ki2IooCo8PZKO8/Em+NcSPzMA3SgtPlCTh6HJ8EYAN7aifrH
9T1Ic2hMJK9gGsHDno/KaqA6jjIOaEH9FYUkOfFWioKZnOPjVqE7m+jG87xMKJjGn4ReYugCKdXU
Ac8KyXPRhY712uuvQvomf7GOMzfWC56BOVqZR2Tv+Ip5PqYykTs4sKj1Z8eY1wTBVQ5f1MNSjjYm
jHt6+/P6Yl3aCGf25HN7AvgHJDe4hkt6vMwPktPm2gbp15UptZ8VUKpe92uoX4RNHEBU9H3G+uh3
k4BwZn3ilyjZdkezp6wh+MLaMLtR1nCJfs+2CrZhdNhbjbaocnN9ONZLGdHgvEWeDmz9zMcYXfLD
xxgfVuhZGZWlRpc+2Y40apiZNlY+dKvbyLXsqOJLH37u42BV0cOuKN/6xrNbZe5s+3hIsyktVKRH
DijyvondQwLxoIXQ7s6iWdiEGZCnD15V51z4QtEA0DbQuhH+Tv1v6sMgKmHHi8FWD/1PceWLbu5D
O6r6jq9Kdp/Yz9pGXw3tOhUQU/gjhr7xLGViKY+PUo68YE1ZrsYAUfReQFXJ+CF1lR2HT2X5ZoWf
wvDHny/jmalxK58so2k0qikcMVUcX8P+LdNugySzde/BGFaqvj2Yyyz7MmNz3B8T1zm1Oa2CqIMh
IfSAzSxCW+DW19ZBdhMeVt33unzwNdXmbwQ5eXCZMXzBZ8G3kHqNRUkuwWMgORmsdyiZ7o6t48c7
tX0Ti9forRIVx4sax6yfIEBdJsLcZXyMqNPRjqrXLCWdciTr50YPmVQ2fcf9tSsXY+H1YFr0TA6O
nM6EwQtPy6DuTixNckszqpAdHetcydA4dLMJ1Ze0RF07XigWvZMwPsROL974uf9JlpOVbz0c+u6P
4SR8hhEVQ98D+/Q9zz+Z4q46DKE4jrYVBMkphWNuHwzgCLoSZs7Mcl4KBdwZ2C3AEvCoycz2h2rw
E/RlaKnMHFWp13F+h+6oZqwLVY2gkv0sqXRZGhDrqMlifMWT42jnh8OilA/P1z/MhSOPcf/9WSZz
r8ttqDQZ72YpJb08teyD9RoZpa3rhj2gURz6gTNbfZ6bgPHrJ5ONBGs7XreJwVL0bOWme0yNpXl8
+zeGNureoKTCBW06zVWua7QsWGzXQVqX5kppLLeudddUy7fQdAdVccJGXF83Os7XdNfQ5Q8QjYsY
Pj3JU7K0bXTRl6iNxIDy21wVnERR5riQLu3NUyuTw0TOBM8sjhRHZCFe1b68bop75UhhYO79/KIh
icBNhyqv21O9vaTT2ubQCLgHha4F4LF8lWnGL5UNuJQqz5zJ8i7OHsmySkcfj9rT3qN60Mxjkan0
7PQgS4b7PptjHr04oLHPjfQYeolpoSdqKnB7AjE8KSxH0faSmC0Ebztb/btQGKDV98TQxBGaXkiH
bjQk+drOSHzYLGUn7NoNVXxXQsbIRu14KVrhD8oC36474dwgJ+7RoeVd1uM5rA/rcFgW8SfoJmzJ
62eSqYvLxb2KktEoMDXlyTFzOtMOGn0a5FMOrSFKMiyuj+RCigySn7638fKEUOHkmFfi8hjTmADO
Xk5dHjEPZMq69DWug2XOc7DRzRy1lyITnQMjdQz/B0z2PDL1AlzQdPQFu75+CNvOhVDYlvu5fuGL
63NiZbI+ipaKspABCj/+yuoIEbB7kP1D/np97saf8iEUnViZZA05mSht4Yylk0s7iotF0d1E3W0X
Nk4ezqzT3Igm65RYKa+pIIx3TV7tzbDfZv5bV3yRw/Lh+qAuGoIdYmRkRhX2/Y5zcnQ0kdBKtYhr
F2LvqsVnqVf2leh2XjlzSl/0hBNDk0MabFKpeeNdsJJyEmdpvJ5Z2sshLbSZI+PiOtGqCIYIpbYP
T19lkktWGrFONG87vbKNeGJ7qkPepNTM/3V9+i7upxNb46hPpk8CDdlBVcWjhFoNd8f0IK6S3ryr
DemtrIxglSb9d10cspltdXHV4PJA6JRs8sO2kio5Uf2GF3xDRAfUgP7dzlIEAmAitaHK7/6duIQ8
tmZAFU5cmoyyGsReLTTMxQaFSi2LOInp5prx+UseQtkXyqCR9IRfnM/lUB5yI8/j3/g19nCt3M+H
2Dkjk40VQMnXmiNEJZK2tVbSDrnXszkSh0txfMTQI3xHfYWs5Xwkh7wApm1RiKgMpXiUWohnNSHM
Zm6H770U04B0amayLKHXqHWfkvahcZKtUe1VAKrFL3EZJss4tkKgslI/6ic0i85q9MX/Ie3Metw2
gi38iwhwX15JahlJY3tsj+P4hfAW7vvOX38/zsVNJA4hwnODBAhgwKXuri5WV506B/1K0e0go3Iz
lBF23UzA1ie6cpSC0CIznfwT/B6bUwxz2eXez5yd+eqODL6s/y+CppKdXEdNpG52gw+bgKIdTfXU
emfFih2eYs1mAWotFFDlQpFPRReV+bhb04oGGUg4UaEhWTgDnzN3lZrtDK1LKY0E79Up3LiYq2nK
nNvBbw/lNl/yW4v9SDsKHkKgGUVh7YpWyN20F3NbyPp4F8tVjDClnzmZyYOoaPLibxjwsjeE2plJ
gWxJfbm0t78hiXq9DeCpY47+G1NuVlTZQfzjzwMflWgG6QC2wo+1cPHMj+Ve9mIaXIYryqdSqV2B
V3P2jW68X2+0fl8qd69c6MraYlclK9fFTCE0hLK4NzyYEUeyzPGJBseua4q9UH1LlZGEpt2Zcv1w
f6mrtxkSyJmPiyn0ZYrrdSOuJRAyBi91JTm3p3Ar8Zujzqv1XZlY+KkwTMJo9ARYtez3sRzuZelc
j+0xEj/nyhdtsDcTs9WbcWVx/vOrS4mkbSQoE4uK1J/JIJi2FcQurDZuPQa/I2l/fwtXo+6VtUVo
T0V4c/sJb4kAzk5l9X6Oua1fvaHowCcRQn2JigOuf7soTzI7MXpBtMffy+hHFJ22pwRWfZH0HJTw
XHvkg3hrpKW3ngQi1ZUkas9IOjtR+nnSQXE2up0Yqm0qPRPjAe/isD2gXLBVkVzbS6pHtPTgqaTl
tdhLSS9RrO55QmryPwnwFyr3LabvH9hKXsPfzh6+yJGgmHG7SEWBcDLLMVJ19HEUmOjbQxIpLi9l
Nw9yu882LtnKDcAg6rxAFAidy48/WILR8CRaleCinMiL3qsiXwoZerHR+qJp4akVT42x1cub79Xi
3gF/ZPAYlLUMT9YiilWCXpVQ7UeXyqJgpOvC5zqMHxuh9NxMNJI/j8tEEXDOoAShZlhqAeVqPCTq
EL806xP6YoX02Jsbxb+Ve31jQ749OC3KQIZ7UXRp6IqNqneKjdEOhse+/VKFpvsGL5mL41A1UYFf
tsa8nhRI8bvook4vzd20sUtNRebIE5N9LvbfhdLPeVTqv+/bXbkCdHd4xzK5wtktX5U5ib1oJX10
sXrz0feaMzXUbtgAr66EfdJQ2JDAbFN8epGsvYqQtd61ouVjxJDBVfzOja0J1jXnAw7OwJ01I36X
0WqQao0BLSO6QAdiMiIe7nUwc5n38f5mrXnEtZnFt6VWMo/XAv3qMIE+I9nLJgTQYZW6avT1vqW1
oHFtafFNoRBTKtXIgoxxL3RVZiei+HXQSto/kp2Zu0T58+EwKDmvtnARCzOVujLktdFFsb5rxqMe
7roysBmN+P8tbA5eV65gGWNTkwNFF196UHuYW4T8MlcY4i9xWdlJUW0Ew1X//m9Zy+J51ClaY3gK
/j3RtzO82qln9rc2/ef+uta+ZewfrSVGTSjQLKFTU6yhwiR4YBkyMDVG+resyA9iX72L8uZn2e07
8Xf1WwsoEk25uEUsseou9LpBDULHRBv6dlcrr6u8WhHAFpnAsuoic3UpYww4SuzCkHflBIfMz/sL
3jK5KEJA9ONNfYrJXpLeI57tDhm0bRFMAnX9gObVLvDzNwTkuaP/f6tcfGJg8suKTo7jS6xHThHo
/r6CHdfOe0mwqyA5pn0Xb5hcdR9yIIRqwIuA8bzd2GKCSrKaYZ9ysmtpvEbUxGp9o7S8agT28Hmc
hWnJJTfTINQFowUU5tX2Oyi7oH3ebGStnhaPKd5vM2GLvrjdSJBF0GXyjgl7GaVHxoHEH17BWwog
mnyUt0js12/Dlb3FNY+FPMiyEntFGD35ZW9PxcmcHqVw38n1TvRkO1Ue4uTvYuvVuLqX/xleDkJZ
QikySK5QJZUeMpWpMt3c0Q7+cN/5160ABps/mdy3xXaaTerV4aCDxqAIa+SnKqmgvjncN7L21YQq
DhF3+LRm7q5b34M+zAibFCORJl3iKjl3qvf9vom1dcwQKCp8M631q+ktOejnpz4lHFDNY/ZdtZ5h
BXuDDQhcQIHzi1+1LzMtzVstDElHmxPSBk46VnZEyfe+lbUMAITov1ak280y/Q6uDN0nzldPmTLt
hgZmq/SkCVsqOy/DXctE99rSItbqQ+L5ad7woQz86kFItNQegBYdmzYYdlDpV66vNMaTKMDoVqqp
/iGSk6e67/82eiOwBX8aDrnkh3ahmrkbjGFpi1M72QjBQbhamX+Zus/Acs6Mcq341kMZhUxkhUlw
MIamvTSAraEO5JXS+fUWy8OqO5B8zsBmOsBLFIFXKFBhUPS8TFHkGEmzI60Oja2P1Que5NUOMhDJ
1A1DqaDBbs9K8SYeSz7AVC3ZA1A9WajPmmo6I/f13ShHz3LySVZnnCq4n+op0KMvUlQ6nf5ByX5A
t+1Off5Q9+9gTE3NJ2DQe1F+9gUZWZldk7wT4Fmycer9fQ9bqxGiWwmABLQM7fFlip5GzOqLQUGS
WZyjPn0KO/CYU/6gBZErjtNljILHJgXVm5WBZXcBBKt5eyjr2s6N0JUN5TSG8g4VQ/ENj6HrH7YI
FLGiRwWU//ywdnAGhGzDU616x/vLX41GDHoCfp25TJbzZ2UJA78lVyRuw8fIihxR3IhFqzf4ysDs
nFeZYVCX9SiEGOgTF15Ezl6WP8X+l/vLWPsQIsD87zIWiXUlmRYnwO2VtXeG4A6ATGHxqwSLCu8v
ju2+tbUaJrBK5p9Bb+A1y11DSxKC75KjIX9QEGToDcYEhxTcyMe6dqNKOvNs7YStLHu+Qa9u2JXZ
xV6iTCDlU08JoAp2JtxzKlmgXUyDI6EzWyuWow9Id0nlFoR47YF0vdz5jK/OMOxDM4nnZ7nivRcB
kLAwibkfzdpVpKH393bVFoOk86zCzKi2iPgjknvjqHGSnXFKmtizY4nh46Q71l5IbXGLs3M1Nl6Z
W4T9yNDCTq2ob1j+dzoAzFM/5+nGp3I1bQLvDR8ZEDmo0xeR0apSVcsHINiyN+iOVASnyXSk6bvH
YGkKiYTfHIpU+ALTZVZFz2/Zz39tL4N/NpVphyrjfP8+eGN9bNTaAVBhF+ZvK3xL/eZqoUs9t6AT
qrwwgLYLPB3I5ZP80II+fMriKX0DvHEW7CSLYrCDntgih0fUKK/yntLKuUC+Uy6gCRWHjbL6qjNe
2ViE4KmFEiztpehSi63dNCYKPN/1KnJ7WJ5pzNw/qVVXvDI2//nVLeM6jDnst9EFlZ+/JCHcIe/6
S7R0976Z9eDFkCfUEQxTi+biNuttiUxcxeRNoVT2qCXvC087F+mpy/MHIZ7eFdmpsJz0x4bZ+eK+
Cl6IueqzaDz59eKmDa2YGemE2dKr3TwynLR4VsvPTfd5KBJb6XJboRt0mMot6NLqJw4BFEqmPMaY
mrndV4GvfjRBWg9JeWo4RjgMD70n1of769uyslieJzHOWcmzFUgmHcEoRteLCV/3rax+TenZz9yG
NLCWfWa1BMCdDmTdCvIkcyVYc6ZE5AM0Bs7AWMSbzEGAQ7eOWqI+348rl4zbQQuUke+cCK2+8o8G
wVDzOcrSN+zdXJMFz0Nf0DAXJzQiwhX2PUE4aSa6sQ9joO7u79va3bq2sDgd2Y+UWJZrclPjZ17T
1PXel+VmWrDmAyDWAIoAA4BpdBHnhXAQEqHnO1nVJyYVB2T6oti1pNBVyf1HZ0gepfQoiNU+8z+m
2bvM29LBWgtYjMDQJ4B0DyKN+RdeHdgYTx1qAxyYCncwfM3wBrXqrtU1Nwt1d9Li5zfs65W9RcxS
E6uxmhR7Qmo+MNvqKG3xKOTjRpa6Qg2Cdh7dB6YY4SSh/XG7rtJPwiQdGAZru8KtjEerR4CxPFHC
cSSjgzYsMO2U14KSucIAGe/ndotpe9WDrn7BwkfDSCy6bOQXmNmXttL2U2o5ZrTFQLnqQRKQFUbS
NZ6ji/Pr5E7Q4obHiOkpPwJfN52gkLY0+9aX8p+RxaFFTDxn3jz0xtM9LOWTqf1svGzjyLaMLL4y
sVZnSj/NiVVYHD3E34pBOm6iRVetvIBIoCRj1nh+F1z5u9mVUW6KJBy5XjJR30IbVXfJYE+CkO7v
u/rq1WJgdaZ4B3q6lHQvJLSc/AhTgaTvjK/CGNtDfkQIaqe+ae/AY+BusybRkvwxCXKNAsQ0t/pE
J/O/zZDROt0oT659SmbQx/8ZWTi0ojYagZ90w5JD3ZamHsWgfjT2ippm8O4oW4C91f3TZm0mHtoz
uvf2qELDrJB0EXFtXZAoFTWRA/o92AtSXLmZpVLcDvt04w29NhSoMIX4r9VFSFaDtJiaikbBVFcn
Ga0uXRIPowRtTJ7tps56MMbOlb+rnbUfQusXyO53huZf9OjDFEcnRXia0RIzW8N9Z1r1W+bXqAwD
T5OWlUY6qqU8WSa5HnWS2DhUqu+Ym3wQW1YWi9eSuh610uJrIPLAoKdlPevjVj1z1Y9o174IcjHC
tjDS+5mYkl7Fl1w2XRjPPBFaI2t0pm7DYddX83+GEJ65dSAvZ6pgFITopaoZd+pJNBoboSj3LUfz
n5nFveDlIkZ1x3oKa3Bl3zrqauwmm2SUs7sv0+G5y/2/28ag6O1q1DoSZvwAk8eevKd19oGRVCsK
nbZ5nId9wGtvvGXWtg/KNmapmQRmDG3xaSn6PignkaAS9J+C6ffYPbbhVg1w1QbdWqrOAN1pm90u
Ss6L2IS0lDQri45Brh6ZYIy0YOOE1rYO5BZzjKSk81jzrRVBMGq/jaP4EtajDZ/oLqaTSlVYEjJH
KCc7ija2bi10abNO2DzlZmjqvOyrr4zCHJ0yeU0Msr4N7awdvV/+FBqOWXamU1hQRMue9JZ4CXgF
XvkZ6A7n7K1Rb0gss+vT+KKqX4tsz6fuIHzRAiesisN9j1/dzytLC8/Q+qwaMr+KL17X7+fprsDb
V2bH4DYRySp7/ygqWwFw3SYPC2Y8GH3VFp7SIbiWK1MfX9oSwCMNrvxQNEryMFkx2iLxIO54z+3C
ONI3EFCrz18IG/61vIhXY+4NRQax3mVExJvxNx+84fjYthLiTQ4QmMCWUeSooh/AMje+RmvXg9Rh
LmtBicLk4u2RIjvve3KuxbBVx38N2Tg+qGP8NRx1fyNUri6SiRYLigFUEnV1ucgyMPMkJI9U+mKX
e9o+DJwuzvfaj1rRz13xJe0ttzZ/3XektXtyZXU5nC2PntmlKollLj0GzTkrBHCInwb/hODixlau
fXWuTS2idNrL0MBFpJcprfca3E5ZPdahT3Pl+f6aFiLwLyOmYFv+3cqltpjAmsR4RrlUOfLBya4M
AWoM6W9QPLFH0cLo9rGYoOVNP8frv7bpIRpOef99yrt3/dZVna/i8qsBnzuTCLQn6bMsvoGt4adG
kFPN06vCRadkSIv9/fWu+ei1hcXGhrQYoFHAAmx7bhsbOzZ2M21f908mbGi3kAm+mkAQPYOMLxzI
cAPtkDDrmYtMApARep7bT52dK4NsN217FpKtYchVJ70yvbiEZiWFuTeRx1fJXiJ++4NtpRV0xo3T
65ukFPOBvD6w/xa6+FaZRqqRaJP1BhaC3qGj++G+qWM0qGTxUKuHfoDKzRLfN5GwkWKuugpjTHSg
FJSVXqEgvciQfW2GyPjfTe8f39+4GKs38OrvX4SYIkRdIK5AFqFjUFTVeyM7aEG+gxd1YyHrhmZJ
sllRlQTmNmpGY2wNyUgRVpXz3ZBMCA9JhynbC6CB7/v+qmuQH8GVMvMkLfvmmhqR980opiYVnToJ
Z33TXVibu1LR3GoLIL56066sLRwxUOqYnhUbKFiPnkkHHXZn/dv9Fa3uHakLXQf0H17JRE6yldUd
rH4XNfrUiK6ifIvgPtjwhPmkX/n4v0YoKd8ekIlCQlAIPGbwNAECXjhAZZ0J7t80iY6CEtnJsFX8
X5vghqWL1iQ+wdTmchAw8rKg6hVwWe3wudc+CErlziS8oFj3CmqbsDEMyDMZxU7LFcMJGifNyl0B
y9upSP9c0QO3hGIBzDM81tISpugJkRQ3Nb8lhA25mcLH/CWSQZ1lvqWWfW1qEU6KsW/jNuZFF4nB
oRYru5akjWxw9RLwJoUNiYfpK9AZTK5Brw+8f5T6UQ5MFwJnu9QnJwkje5PkadUYOCxw1IxikBPd
uo5ltp3QFBir6uAL+qSNWu0FH7VQGEkKdADu34bVG/dCiIFPMga/eHMpfKubGBg/1conz4idKjsl
CBDdN7Iad5HNAu4LuAzk6u2Sqr6oY80IY4brhG9aZIwfRIZx3983snavgXyBbmfeAormhR8wL1pq
sVLEF3HK7Ch9pIjUAB0Bd561G6bWjgi6KmDEyDFT/1pk6r2WFkLUl/HFkFxxUg5ZErhmMp4KilJI
vOzvL2ztiAxqIrCGACzivXW7e1aZdFrWEksGUbfTHGnVyHK6bOv5sZqAXNtZuEImjr5AZ5mWQ3KB
YtUOYLoz6r9KEDwwce0ls7KH4ncdbwWu1YPjBU6XAFptqIVu19clSYrSJbEi6051DwNV+VeQ/kqm
yH3DPjIeCv8WA7lgBm7toNkJKDbkjQz3VRFXO2YgAmtL4WfVNa6MzH9+9S7ugjwO5RJXjzOaXeAs
kk9SrNegf099s8W3/vI6Wn5mIPD7d0kLR/TSrO/bcY4V4z4TUN/ToOz0Henvoj7ouXwZJ/N9In7S
k8nx+6egAWlVlw/MmE2B7Ib+t7R6StsHkBqWxMf9IyNn7VxBGkrt4/29X/seAvVHX0yBbANdjttt
CTPJ02uVvc8SxxK+ybqw05pfCAwir/DAA8V/C5z12uBiZ8y+VkO9BUErVp7bWIU741mzcaM/vXra
V8tauC4tFmMIRaw07e8MEnohPorWZy1yk2JL8WsthtIJ512gMINPsfl2BxXwc8IwEt46w/tpxceu
Hn7eP6PVOHNlYfHhibxBasySKkBf5LuiSiOosAonarRwd9/Q6oVnBkqHdIsay3IYKkhrM6xlakdW
9M2jvhf3p96DdGbrxb96Old2FhdezMPe1wSKOFSUh65H/uE8hGfILQ5F1aHD7XjJj0B+btvMGYez
1RePRuQ/wT1+zMaBTka9scFbv2dxCaoS6tgGYeQL7J5BdOw141M+S7GX7cFvwi1k1OpxkhhRLqOH
TFp46zAxQHld6HKunAU2vjxV3WT3W3O68zV6FYBAulKVo6zCN+rWCMqIVj8NU0wTuf9aBuqTEtZ7
OoJ67lLF2kfgejdyiTUCNcWEN5i6OouDU+bW5BTP+m6MIV98U3F64dilJw8RUoPmbnnW89xVVQiZ
mIlpHd34+889lzTGpAXFC/3V2yHvrTEVkgzbwgdh6h6snKnkpHUycUvqZ+2O/Gfp1QMC7bZaqERO
T5rKU5AJe3ire0v7QOZv/3/WBPr+dj8pGTWGrmPJShqGqsf3YK8ehbR1xDDe4vlc88nrVS180orj
NAwEeJTCCb124Vtlfhiy729Yz0sBlVkv0DxLGxLVoBQR9UvTH1Q1OPv1Y5yXTjLVG/nEKrrXvLK0
CMlaJQi+KHfc59F0KN1YwF93lucKzElJtf7L78fHZKgOVpp+GCPZSY3syUjyDzOJlDSJx/p73SbP
cdTtfV+ibG8c4v7voJ+Oo1hbNlN/D4HQTDZ4S55Q4lbatX6RYNnSDBQrUR9YhMc+8xPY5Pn5WT89
R5oCmf2hGn9KZuCYmlML8Rmh23daap4Dv7FFSdmIz6subtCJBJM/l38X4bDN26KHi57LlHrxQYpM
/aHLU+WLMknlu0p4g5Qlmfos5M6rSmRkdHbOq9QMZYshQnIC56MJ6Kpiq++bjOlDCEnl430fXM2l
mZBilB8GKtkwFk7Y6SPdYgFbufehE4rDZJi5kyfFJwrhJ9Ecn02/2ulet1fS+sN922uJwrXphVc2
QTMUYynFl4QJeBRBOnBKnbxVdV29yaZBsWt+o7Kvt5spAx4j16Nur0Hnyk2mR7fdEVnzEF7coFyo
71p8YG6NTB6yfnXukd5mzcNkZA9BXB3jtq1t4EYbha61bQPCADsK0pSUURbZTx4rdWlkAg9hOf5k
UH6V8zraCLVrm3ZtY+GBciNketDP6/FhhR0emylzN3PS1U2bUysT4hzmRBdGzBK9aC2xiErNsE/8
bwUthyBs9xGErX/uadaVpcXxjBZHoXkmlpR/0D+wxe6f+wZW9+vKwMLJilL14gDhkksoHihn2THY
j80UZmu/FvkEnLaRx6Qy3wvhUUkoslSPYwf5abZ/w2IAN4CQZ0AelMmtM2s9qk1iwWKY28npnQOr
3mwirDrxlY1FOgamKB6TACdGrberUa1B1fb+KlZ3CxV0zh2gP2/P21V0dcPkThonlzLOd1XdHBrl
qYybnc8Y7X1LaySqvHVga34ZPHvFw8LUjl9mVkuIqcPelgMSOkGIe1fSOvj6W9mPz53viZDAVIKr
es1XZfQeW3SKzloXh24uwsZpaL1dmYL+545589MWjmkIwxChD8Trsqucfjg1iW5vTuWvb8CMzp2r
ZtDKL0KS4HdpO7TgIWCtdX2gA5H/3KOZrfh27n2hVasPJ8HobNUvnFCnvsCwjmgHbxBz5wNNqVwj
0wCIpy4yxNCQOtHIqTIYlbBvhJ0Vy46SP98/7pW7fmNk8cUcM9986TVcZtnDUEHQwoztxtiihlzx
XyaaGF1mmoLPsro4uSQYQnIEIARCZLgoOEJz4Aq4Mqx5f35TIPyg3jGDM3mHLU7PS7W60gUs8Tt2
JfxJQVvsJeOsQeJzf+vm37x4hKkW87Rg1yGagdf49k6iOaI0QsN7mooy41eNejIysOOTUP9N5Sh3
urDwNy7n2mldm1yEAavQ00aTqEYA/7QLb/yYqJHrR5J7f2VrpzWPa0LsNRPBLNOouJL8bJJGTquX
e7tDF/NYdsegfa9pyZay6UrsZNiL/HAmfuIZNf+W6/Qw65JWY8r1kgR6ZmearDmDVW09X1c27sbK
wv/EpECmkZ45Kc1+aAc7nmWshi2Wr1UrbBrTIFDCI+V0uxZ0vkq0CaPkgiJt0EwfaVibTbmRaM5u
tXA7DXHdf40sliInQZiaqIdeytzodwBXPkECoLlB1Jh2qObJrhFa042maOOBt744SsUzSzAKQosE
NwraFpQiRWpRGkJXLGv0EPveNdo/f5+wvv/sLC5wIlh+qCO/eMmK6GhlXwKjt618cIzueN/LV+4v
hkDvzbOWgLcWl6mvSjjFqiq5oF9w9OApcWX1nZzIx06QYD2Mg4f79lY3kNGCF8lSiMIX9hSrrQKj
yuBOS+U971ZXQO0rMTbcY22KFA4UlXA6g9L4n1snZBJ/kpOaZfWg/uks+Dbi4DsjFh8DRkfH1nvX
mz/6yPjqN57TTKdABzYCj0P8GZZbmAKezWxr5Svx5OYnLVauWYHmUd5IZjrtjhdLjOQHn5kO2oP7
W7x6pP+tfQn7kfLOHMeuTi6d9zx46lGqkYU2cicb9mmbb/jP2kseJhjUEpmNndPlxXUP5Lpha4vk
ko9C86VNk+ih7CXgTQCuHCFNsyezMNuPGbQ7uymKIxfJyu9wkkRPZZdZX+8vfdW7dIhiZ8Zn2jqL
a6MjF5BHE94FC9xnQSz5Phgioj/+xrdhDYXEWw1iJF7zKKvIi8M0J7mZLIE99qakt6lVtQQeLats
tXiCo3sPZvXgqe2hg2PaEw9q/E9KjzP+FCdPQ7Dh7GuLvvotSxCSMnVxMsg4VlTz6KLrHgz5bnNq
cs2rrq0sErEZ748yD+csxn8Jua2qNiq0ivb3VlN47Zpc21lEWFWp01oxublioexS6uVpVDtl+kyr
biN1WXVdGuvUjucICP3qbZBoIt3yBZGN68ono3bp/hEbJu0kRQ9y7QbCJ8HYxZITdZ/ue+lahYbU
+j/Di3yzUHo+bWFPq3PwIB469e1uUux82OvNS+sM/JDdlcmG0676yZXVxc4WbZX4gdlyUyPdFsCS
ziKOmy+HVStQORrUtMDTK4tN9et0rLupJJWBCsiv4enrt9kuVp2Rli1ADxHo3ZIVmtE+odJjrh+E
kYFSHWLeBDXsJwiWJVvArbVxYT6NcGrNaCeJ/tetm4DeToVOzdKLqba7RpYewGMc/Wnf6J/gRvD6
bueXO638FjVvODCgjrx6GGoHXjPvwlVWGJLp+kZYpxeveNf7NKnQuk+2jKxt5WxhnnSdoQsLI1ol
pXptWOmlMvRfbS9+RmdrP6Ty5wKk0IC+xX3fnz+8N4kbMROcEEw/dG5gp1h8LsaBmqwQ+cMZsjqa
e4Io7QNS0Vo6+4p68OthYw/X7LE04v0szgYF4u0eminSbEM/9Ge5tfKfmRFWDoHdd1ETivZdpn2n
0WMe84hRlPsLfe02rBROYZ4OjIfCj75YqVjq3lCJfX9uWsZXUi2IPw6x/leoTtYxi+P3olL+ahtR
vihZ1F0ClCIeLCWTN4Lcq+PlVxDbmE2dr8srtF6fwcrZCMFwTluFyuW3LNPsxCoPVnEWaYnfX/Or
2M1LE4iNxqMTdkIk6W83u+q0uPBjg8Md3sGjvotV7RFoxzHM9A03WrFE7Z4qI3UBqpqvvnnCNKQV
GkLnEYzX2OeOZcY7WYjtNNhCVayZ4vjgt6ddzEYuznGcarOFwG88D0DhrfKEtM5MhJjFX+5v3rw5
i5vBBAXo8Fm3a4Z63W6ekea6NEbteJajv/zyKxTq9//+NYeE1QvI3UxZIb6KYxbtoFSJzfGcV+Fe
ML5EUuaAWXKiPLuYCez6GalvYTiT/BXk7eG+9bXVAeScszKqErx0b1eniO2Efr01nHkBQ7Pgp0AA
k3KL93vlrOA9pGhFgY7xw2X+1wxSWMUNDfVa1HZ6Iz5VofiY11VkV5Rb7q9oJbLAH0EtB9eQkKxY
+IUsT5A51D7bqRed23To9nVFz+xcLqc/QiMUL/A60GhL6z/mHYebjUIu2TaQLLDM8y+7+i4EkxGO
Y6oN5wJlmEBqZncs/5gubTbC/Dfxg5IEk4m3RkRFyKVEDsazyNR8XWoORmR54zm9el7wp/IE5bMA
P+2tkREmfyVuw/HcJr/juLElMnard8zd/aNaCYKzlohiqi+d82V5JZd9tWrRCzgn+k9D2Gt0cpLk
pFogirst6MPsyItrzNWa3x6qASfAstOnKULjhU04nSmGH9LC/9xN6WlU/olE2ZFlR6qeW314ur++
VzkXZ6VoQA9ph4HjWHLRDn0mlPyU4dzoke2pT5mZuBQQNhx+bRcJtwzczsNkrwj0LHAyQR4a47kA
1BELu6JWfidj8a4tjHOfZBtnthIw5lYYLEgvdHpLirlcVKsqrqbpnIVt9dtMk7azwZKZH+9v3ZoH
QmwD3xTRnVNbpKv1kOh5pGrjOQxqJH91i5ihaMr7Liba51IjbyDA16LGTN3Lf1S1KWvferzSqL3l
Gcp0lrL0KBZnJRB+dpVdGfG+Lqc9DKsbeciKP/JVnktVcIuwykWYqqPWQuI0EM+T1uwCadpljDOW
yhe9PqTyblBdOiobJlf2FJOQ0EESqxOiFiabNqoFeLwQ7CqDfWOlO2GAreu3Um7s5YpDQs8nMSIM
URYftflaXMXBcTKo7OitePZqCbWuMVK/5bDe7gs9MA9CoibvxckrD/cdZuUA59I9UNhZLZba+sKo
roV1ZsjTORyezLrde8k5ljTb8jQecIHNsPZ9e2uLvLYnL+yNiVl5uTqdO+3BSJ76pt9Z8kFPHosm
2VjaShihqz73C0D8GtRybk1lmmZk+ZiOZ3A5B6EGpZp2u6r3NsY3V9yDhwaRaoZRYW1xBZqhbLJR
LcbzOEiRHXrVE+OFUdudm2KrV7Zm6kXYAO4Nk7R04SFpHFdhlmZ8XwonbuJnQUXRTatl12So/P45
rW3etamF0+fGKCuthKlE+yjFkk3U96aNYLXiC+C/aOtonNJMSnF7QBqPHLGJhvGst7ktqe/Vn21H
fx32qK0C10r0JexS4Z5JWfmULbwOfj1Uq2LCImyFtgBiUZ5+39+v10UQHlYkTsw+80GZ8XS3ixFQ
LZMGVWIxfvGUhx88/8iwayE+VP3/siKHxikWP9+3unZKDKkQl2ZdJHGZhuKTEH8HMuFeE0Ybsdej
osSh7fvtn3+SmVGkrs55QdazvEuREil+b7A63MH3SkjoeO9aW0PJ65uoYWJ+4mFncWVNva9GXeCc
0PdyR+Gf2Pve78P3mdM+dMK7cQt1sRL86BHM/J+U6GYi+tsza3zKVoaQTGc65q4vAn5MbQG+hEg+
VeN4ChRhd/+8Vi7wPB4/i+wwAwOu5NagJ+ZTkNTFdFZRykXRM38OAxrwHtOY+2KSf9639prXhjlk
EFMmamPkBNi8NWfJfmC0Qz2dy1LtT4qBot5Am8sx4r4/FoywwFAflXaIlu05DgfliLZ29l43Er2y
w9FqznE6bYmjrFxFWrkkKMBoIQxYTsnIElIbctOQCLWBSP4IK2RXFltTfStpApPfMysXeknk4nPo
ufqWNqLpq2Lek5d40F94DHp8NJOfiRFDzpWIAPub+EEZ8o3ruBLQ0D+e+ZEoQDHgt3gVCi13XTdG
1qYPtldnbjdCxESsrie3nX5snO7qGum/8y/3kuBzu0ZvKDn2mjVWRnMuZPHIENSx9PTPY/szSd5r
3jODH48IwxiTWxbnUtzJzBmXKTmM76Tax1QMxGOoxPb937Xm49TEDOBshFoCxu3PCiZ9Yiiwnc6K
8lGVH6M+stXpXfTnjG+IdEPVxBwZw8owOi5ium/CuyJrXF69f1atTwZ92TJ5zKt/NKn5EoWqY1rv
Pf0keH/+JMLwi74rTM5Uoxa+5aPqOvNzconrHyXCxz7Zmtk5uva7+hZodgAB2P0dfX3QjMvRlOLD
AtXMK5D/KEIfDNH9dNbE7B1hhSZbywkWl1YG8d4/RIXUu4k2buS9rz8us1monHEunfmsxRettyAD
NRqih578JSiHxvo0hRsR6nUAxgTARwvei7n8vdjKqk0Y8QkwAV3OOIbu2CuQJnyxUMsUu3zv/THU
Ep+Z22nMf1GzUZe5WmsktaCpXFAxkeVjrtLdIyEPvklFuNHxft2yfTEF/wRVSqRwXr0axkkdiL7T
ufiZldkhFVq3VetL1Qx2UwYurPP72s+YcQnOQ/2ub8qndIK5IXHy1u9o6faOmkgbJ7rmSDisyX0B
B8U/t1czpjYizZRFZyn9G9i/Pe5b+l7ysfYvDXWzjRTydaTnmcYVBQg8QxuW8Ymie+XFqsQO9H91
0w/lz/N7hiWYWqDxxCTUK3YuWM71DMFO8QxCdw+jC/ciaL8IRrhRaXwd1bHDAoDqUXUgM7ndtclE
NUcpQ/EsB7IdSe3eskKXiYnz6AeuZ22c0dqtAxDDcCJPTpk+ya21atRSrTHnXcsi10sKt6BHMoyb
ZPtzeLwt7LAqqFF40oIH4kt5a2cotIovJA8/AffXQ7tXWiToxgxO8dLtg1+ZVX2ShuJ9H/sHRYAE
Y5PPcN63e79g4Y34YebxsSSsNdFeCOrLHAEs3zqN8Z4kNhGbL5CM7EPPhQc5bpxB3EKwre41WuDs
M1ARafkA8dpa7buGPRCLdyYN2Vy7CM3GgOuqDagn+SRSIKFXdLvPmtAlRdPx4NX779n0kRGKzdrm
2rUmJWcd80gbqLVbE+Ks3NQUHh8kXX4Ugv8h7cuWI4WVbb+ICAYh0CvUaMqz23b3C9GDW8xiFMPX
nyXfiHNcFLeI3vvdrkRTKpW5cq3pPgvTD7SnvlrmIQzlC+jLHAgOrKQrlgaGlxu2Kg6HSk+fW020
TKa9nupBmTZ+Ut9q5j3kN1dOw+LQvhiZBROgtkAB3U70YJDsteTdVgxyh+5av3RN301NUEQ7u1yk
++s37tK9hNAUdVIC3BdGdz62GCqCkegrpHzqF+o8ULDGWuQeM5tAaHus365bW5pJdDYgm4tKAupN
s4NgZuWIUgqssXZ4bzQeaENzgkrK8T8wo8JhlC0ApJwXfseKUPAiwY/ZJhI7EYfwyhuDg7lu5TL8
U23pkAFAhQ6lkXkBlnVF1QBrqwdufBgB+5fWvYM0uExX0i5Lkwb+ALAi4L3I0HdzvkR1aPGkbiS8
f1L7JAJFF488I/n176P5amW2NHVh5VUX9XrQP3bNh6GIGffmGhB86YKBA0Y6E+0ZqB2ooX55rGhY
l3IcLR1NQncFfp10jT9wn8lxu57QX7iVlWgkpEFwcpHXnL0Ji8HE23PQZDCBri1owbvuJWDoer4+
b5ft1EhlQkYbTG1wSygpzQ4uvl2vkzGUQZUHlfPeF7tQgLLp5JrfNeO1rjZhcjN+kAfwQuZFEKOr
OxtP7nOs3UQHaNyR1At98svqNk22u/5pC6/i80+b3bBJyorQjfBpLZpFp9ueJ54lNg7bFtYxAiXZ
9z59JNYh+oYNdd30p7OfXXlnszLz1CmWxOolTNfiGOtHK9zbBbI1nmnc2M0hT94IGGffNfDtj+Eu
zP34RWgP5Q7d/LWWeexpokhQ8FN6mMjWZB+tua/pqZ5uOf5ZeOYu+pY8ldwr2urQaDeFi/65yQuL
lSP+2VV8bRizPeQ6vawtyWTQoPUwvgGrvBsantl/aw3qpUhOOo6X4L3ZRbup9yOIt902udhx7SlO
9ilQgok4usO7XUZHEtj83ageimJjk8JrS4KmhE02pb7dQbPsW6L9bXruxWjsTVbuls+E+rVhzK5m
Gg0OqwbeB6R4QK57AOcVRPsoP6j+/8mTvvgW/c69+uiEmwkepiu89N4WPsUqVEGGkm90iJ07zU/5
2+huQPfZymiTJq9C9ysatPfx43DkN+aWgKSGdVtMmodlqW+M/FnsxIM2+OZ4Tx5d9pgn31LtbgCR
ptc/D6+V4cXpvbyjqSdMb0DnhXnSw3uWb0A4wKKViVgopeNEoFAP+mPodKDX7twBlaOrNQOeHAFI
P4AlGfNmS+tqOuaVAHHoUJhBIrLc4xa9z8a8f8mbDmRaw7jW6/fZeX++IqaBYNpAHIPyKcj3zz/E
yGTVyT7ugwnbBeAe37Dli0SKqO5Mf6rbwP2oIPFZoy4oKmObMbq19CMbf0BIzUt6azvY3og3Vutp
4FfKIPkLmpSDSr9kEZR/dZDxaX6772h9cFUyDK1Kbh60DT3oa9xIq2OZTarZCbMqWQTAjHYD/nTn
3T5oOBbi3gp4CgFmF+Cu7TAcQAcYQ1Arj8D9iGy+OKbGfXJvOR7RDvE2lnuR+qG5keKP2EU3SDA4
1qPoPLhxb02maME1Yv6BpkB8gAQlngfn8x9bEWLlLO+DEM2yFZjEc3PfusAsCl/l6DTjjslp2475
9846NSW/nWi0ll75bA+82AQAOYNkHDEtQrDzj3CTOtHzLulRwxzvNV17AKsJ9NqiB5HaNwVYRUuz
BnANnkYgyzaaG73ywzDbC5M9de70HMnxN57Yt1HtQgJRNreyCg/IRT5Bggnz7seGteHo8NB2DKTR
xdRvW2tnuYHTPfUFoHAO9bm2csQuoyJMLLAHaC4xGcrAszun1C2ZZ27RB9AGB+om2YhcIkO4DZEo
vH7HfMamF9P3xdTsDJW1Qaqa1z2uXfpU8wKtTaiSCvqI3ulvlh1vskID5g+y0dZ4K/vsXablpnhq
o4+saT305B+kq3ud9bOvb6yc+KY97M38sPKVl2EIJkTVzRAfIN0/168OuXRFE019AO51ZzdqclcU
RrPJOaWbQoNAi9DCO+AF4ZZTUMxr0OdsiUw2WjMyr8oKw58ajeBsdN2uQglzR9Cse4p4gRbdoSi2
ceV6cGQ5no8TxauhpbvGJO3T9WFcEkCjnwa0XJCdUB4UnbXnexWgV/Qts6YPBKilHBPUUh3YyDRh
H8kk9419dN39MP4kms+iW3Al71zmFQZ4UI3xWCLY6NOfZrXGwH75aAK3O9p80OqGVnQgHM4/ygQg
S01tH/Ru+FSwfSseDU52XZMfAISqZBBN7UpQtbCcMIl2HAp+XsXBfW5yqNCVxVIdJtPan5IbkFSt
BB2Lg4ICuKKuh1TmXJClbJ1eazMgHwvc0VG0b807x8z8Ru4zVFK6GzGuYPIWbkVMIxI+qscU+ew5
KK9m2tBnA8ZkOIdEJAdEJ7f2Hdfvmt/1q8zCHV8TxFDudXZ0Qd2kCAIBpUKVZDaLHScpqGqNPnDL
0MvHHyzUdnH+ZEXy2OU/5FoCbcEpnZmbOdrRJGOVjhighHqagP4y/+NoJ3ByrGyOy6eakr7732HN
oYBFNTBBnLFHoucgu7tmgMG1qsOiDXSbIaMFpBJaN843oDbEBYRUsT0Al7vJGmwMiFUVa5jz5T2h
ULC66hBBM+K5mRadlSl6BzEUhOHSnA7dO7PF1ikCN4Wiug70ZvkdfAl+T8KVA/CJ3ZnvDtW8Csy2
QunNg6NsapuyDW3ci1X0SLJ9Q9+cTO5JcZr0exuaph3/VROPJOiEN6GaCV0QHnTNvq9fRvVx7LvO
dpwc/p0gylGFHlSgUR9WdfyZEwxjIUEPlQHAFz+V/V9t+jH2r9cd7dLyAvWD1kXgVi9lLXWtcHhp
wMQ4/GzMu0HsifN43cSSg/lqYra0NtqucfGkA8B7zw5LPZpo+ylDPYLua/3YtId/b5dX84Y8r6p/
gIh7Du9srLx3kjYHiDTv0StR3RvDr0iTd+j12l8f2+L0IUMOrh0wuQDkeb5tzSQkrZnCkg0is7tM
sz2jLFYCDzU/8+0JVBbqKhCtw06Y7YK0mLKYsmIIenDq9VsU7Py8ekm7h+tDWTHzCSH4kizJ9aHo
BIUZ6R60+llO9xO5G1ffhtcH89lr88XKyAWam7sKg6Hv+rCPIsNL6wFEMiuHWrnYy0lTJCqAjKAu
Nbuqcwf8NCEeX8HAElQO7wxarSyL+oVLC/htiPYA4zXXgsi5Rkltl0PgAtRAX3P+XD2AvsVbzWIt
+id0HaEHGzh2cLXMxgLmeLOSSGGiLoqXNOMn3dpYzTG5HyzddyF2646PBTvy7C2iv1gUeSzdhf0x
bn+nvHjjxbdkkHftaB3GNZzH4tH+8mWzZ02Fhj5Byg57pn4jpuZZ2XZyPPN3ET9yJcc5rsz5ZSuW
Otn/Z3B+4xkhgSYY9GKCpDpmD/XIATp6o/WOy5fa+FNlP6QhQUv/2K6mmBY31BfLsxCihc59HPb6
EHBXGJtKG4CmCjVrJTZaPIRfrFjYdF+OR2waGSRX+wFNF4fa9AypFvOGrHn9xev26zyq0X6xY48i
TXmHLYXwXx5N+T3X7zsDKq+hZ5VU5UaEdm9BPvy6j1lylwBggiEQ8SxF2f3cbB7WUQKxsCEQIzi1
h72EYl0/Pv0HRlDMBxoIjWWwdG5kgNpmkTQWrjTzhpWGX7WPJmSB/zsjszMZCfRO2KE5BJn1yjvX
0+mxLVYGsrTl7C8DmZ2upCRQFTZhww2fw+SXBibf64O4pGPGcVL4AGCYkBHAg+p8qnrXdfvWMUAs
GH9DWwkS1uFN61R+l9sbt0HrT/OBPrZifC6rGqlzHR3sdeeN/PvKdyz4UlSa1Vcg1mGAJ55/Rx1y
0iYOwZJlMcT+pG2VP103jm4Sc8yg1JTZdPTiXkdS18j0/DmMSgIwdGIYwzGtHXaQgNZlG41Ueop+
u9y9se1iOEEqqeNI05Zrtcel78UzQoXE2M0XGAQ3cTOt7bEypAGyrehy7beoqmwP3ZnRL0I7CpzJ
0vbXZ2nRqNrPINYEyGD+bBrMQY9BejMElfxm9j9Zc6xKgrvtT0mer1taOKYK+oigH71wShnvfDkk
6OmyPoOldLDIhlQRPSRmDQXZtmMrUcfCoEAzBOIYkAoAFjtfeW6VWkd01IFAf6dXKfBU0wm8pKF2
O9L85fqwFl6BKAIhUwSNWqB+5qDOkdUkhE4CCqtSf0PQi1Qnu1OQGEvc6cm0AS57JfRdcOdAUYAV
WQGlodtpziYSrzcgMg09KGrGd/mUso0Lft9jh96+BhRvKztk0ZyaSMTygK3Ng6uocAvRFzrqneiF
tvD+1FqyT3X3gzv1mgNcWDilz4X6uwXU5UVne+zmoJXtMyMgIgRBQ+1Hw+RDPm5HyfRSt2sPxKW1
Q2MOGGSwJeFbZ069KiOHtijBojVn2sXjoW1qtokTbety56ZxiveKGh/Xt8vSbKp+AcwkKqHo/J4t
nsN1PcxdPUj/Wrn1N28rMG79hpbx3//ADpYMGSUD8M15TbyNawek+J0RFOm3gqT+FPSt4TX/rieP
RJrqTMT+QCsEqhHn4zHMyi7SVqKDVkTvDit3/WRv0Ne+sgkXsMYKvQd4G2DGFiLW2VKJJm0oso1G
YGrl9GjbebvJEZXujMEYti6TznYc2ubDZYkGKgLJj9J219p5F3anUhlQvVW26lCYXZ2dmQ481kwj
cFEealO5y9xy53J+2zJzG6V/rq/gUjh1Zm52jxoEollg8DICJ9Ghn2zvS6fakOEXXCjL0j3FBUQh
FTcUdBeBK33lGle/PnuJwDqojlBhQAF6zk8wjEZYFWi0D4QhPCfElTeF+565KFfeluU+08mfTCtX
QGgLBxL3NdozFK4CnISzAr4LAoYGs28EeRG9gJS/eCukddT0F2FnO4uWK6CYpQW1UbQA5hoG7fn5
d40iCplEwQx9QpsiQXE3LE9xle7yhoPz3Q5XsGlLw0PsBZSd4lnU5/QEZjqZuqC5GfDIn3QkhJDr
59Wt5GDnqE8JknrXt9Di+MAkh3gMZDcXj/x2HDsqWmkGYuo8xWjBTnYWH3JURXNzrddrwbMBQ/K/
xuZPfTr1g1s5jRl0EmgVaVRBUuA9k8dx9NDKNUrphTAWPeWAaQFUSNFZP7sEI5qZqQMJZKAU0L2G
qBkFaxA+ba5P4LIVgMOxK3HJz72OnjZhB2EbM2j6FnWVmP6lRbymeHxJd6eKEeCxURbAJ/FJt/vl
3QRQx9S1pMMyQWmt9Oo2mR4KvR4f8DRvtngV4OWd21teQoigDEHwqwnwviQD2HSjAZdyxCvrptQn
6uFqWWMuvmSb+fw6sBEqnga0u8+8nhsPU12ZvRlE0YRWQROEhGyfUnbsoZyZZ0Fo5z+7uAua+lF3
90XleHx6rfM9yHvRELcC1F3a0ejYhQYiQkkQA858oqbpSa7ZcBAodXfNT5ajuVrsQ6jM0HTF1NLa
o7INTVTwF5hgUzi/2SI+2Y0wNSMACLk7pNhrfpYCYnl9hy3VTynyfDign++leZdYVtRlLjuOLZaD
+EpMJjn0YSQP9oDpjd1Cf5rwjNkIl7+JEOtsA9+0B/zzCIrQF0pod+zcftjVo2NsjbaqdoM5cb/u
peUT/LKX1CFQMgWYIt02M3djH4pNExrZ1nWB3IGWIT1Iu7S9oqiMTdtDVtBK82MkjRDTqr833UB2
aZdH2+vjXnKFLmi9PqmqoX06O7+VI1LZT8QMqjCJDp2rhwEpy/Q3iZrvfY5sITVqdzNktbUSGC0a
RtpT4S9Rm5q/TqOUWaLlzAwmje5qkJsUUbErG2hWgSvC4uONyIyVl8/STkKdDfA3hC7I7c1iJA09
xENEMiuIEPF6PL4ZGkAMrs/n0qsbxOxKHRKxCfDbMyNNQYYB8GvsI6h9AyiVgAi039r6m5tsoYLt
CYYXyWuia16W/AUkZsX8kvdncJBgV0E6EYWP89MyiBC3Wx+agaa5EyAIpH4Ls8qZfAKmvGMuyn4n
dTptJ9dAQY5r1a7ijrgRnLgbm1XPhQaaNGq06baPi/rUrGLcFp6fYMAGPgHYXlDOzN1YzDSdmlpi
BUbpTk8CoJitabX2Xlj9Wv5+aYv9n6mLVox0HAtmZdwKJmtLIbZIyZGZITBz4oh762SuqdQuJTC/
jA1R8Pnk9+lIazPF2DpS3oyVvB1zfddr1R3eFbsEb+zSDAwr22l09KO+gtbRz+vLvzjiT1CzYteD
GOH5BwCcIqHuF1tIXbgCHRPNe6nrG9OZfpQUzArJxPdFvFZEXLqZ1JMbQtGokgAUP8soUD0cNJ7g
LRVbN+ng7kOb+2Q079j0p33jj1WLjPZwy50ygDzTZsKHVE6/H8G6UK8RGS3d4ZDWwT2BaxJdZfN0
esgZVMgmvFwdhWKwX8JGC6qY+vE2k3djp3tmqd/o5T2nhzp/okX4wN0feshXvNvC/YjrGh1tWAM0
+juzKYkc3mQW6Y0gFHdY6QcZhdtxCgFD/EjRB3F91RcXQJFsou9IXchzRH4x9FVfhupBhHDZNkDx
V4x7t0zfemoDYAjEZLmJ22ybmR2i6cBx+KbI+eNQNw9x0W611VTw0pvJAZECBR0FGkSBBj/fiHKk
US40vFpqvXqdzG8RCb0wy5+ZzLf2CO7pweUe48Oxtd7MYg0RsDT7oMJQWS6UiLATzq13KaUdQ6o4
kJq2y8cbo0m3BTRJUWA12NPK5C/cKsj+ICCDzLaqFs1u0ATL4WZlagbEksjpjz4aSL3oz2NSA4aa
ez2EZGk7+mMb+WihrsLHEe1K179h6RMUnw9y4iiJggnpfLyMdklKOoZNz912A4730GdOxnfXrXz2
JsyeooAeIVhA4RXIjnmOEti5GB2iMWJ9Ge4N/stw7BcLqWNao5ZvRTdiqAMZbqDndtSrwguRzOym
XVmWf6PR2DN4hayP/Zj/EYX0hyk/GmW0l5V+TPhahfDSESJxpWh78WoGScn81ZyREkzFKR5Bbd31
CNa3Ff8Wt9vGOuohdKecj+tTs2AOIQzagtBu6KLePtsDFqreRj0gNi+5VEUPVnm1fajxvoslpCxa
Vcui/Zqq3QLwEB4OdXDksJDJQvbnfN0NFhVwP4YZZBw4bPorh1xSzjbMTqCdfEPB7jT9zqo/BE0L
OdSi03YtE/P/+QIbLxJ0X6GGPbvxAAhnWo/WZOga9YnfTAJtleGp08O/o/srN/5GWvLMe5BWaM1H
GJu4ewtfDnJ/ffovcyRqHtBvCaQgA1XM7LwPUVZwJPPNgH7LbWcbAX435rsOiicdsw9V+jiuhc0L
Du7c5MzBF7XgOXSVTUBaOkBRU6vaOdNkPZlt0m/d0ck3JCHFn4Z0+a7OrMxv89j1tK78926s8w9R
AeGXR6uAakkMR2sGTEu03ZBF1cPIpmxHaqk/Xp/mBQcAW6gqoTcBxx8rfm6LasjoCYpB1xHZJYQA
/ETi14RtCmn7WnMfs0eQVgqov5chAN8CmAlvem2pT8P7fNi5w28HBSaQaQKJq0DaoGu7/oULN+H5
F85mg/MobevWRGZHhH8IwMG83VkMWlvAvIbDTZk9mwbZxfpb6B5z0B0Knxt3MZu8zlj7lMVNCdQq
EukIAvQ5eiQqM9ZCRt4MdKvpvb6/h6b61J/q0vUS2zia7p8qKQ+G2A82FCLbXW28jHG1byMHgdtu
BAgp9V2+UoL+xCKf+3ALcRoyUVBwUxJSsyWszLISWok3UNPJ7MUc42ZbcDls9HG6RXeQdj/ZCQRT
Adx8SmTD4E4Kfctb4xGUAJkHRpLvTtf2GxZS169ElG1i5oIQnTU/8UcByCp1KESZ70brpCg2ZsWj
SM38rmuzbjOgaOyTKR+PsmvWFFKXZhtIfFsFW6p9ZvbuURcwlVL7fMf20kOSZ3wUBqt9lwjNFy59
sBh3Ck/oBvMcJKU313fe0g2AniqVjlbJozlTGgHHpGlNsE8l2VQomABv6ZaxhwYIbaRezfI1xPcC
ihZsacj5AziESx/rOTuNjuaEVVRYQU47dH1IvX4egA/edHEW/bYLZzxZRI4g12nAMm0LPfXLyTrx
1KgPZhaPm7rm7GdftobP4yr7YALseEVWRSetCq2V06DO3Wzb4SLG0xv0JKqBanZPIGGfJZUhrUDn
074iJijrqs7cdEPa+SagF/+cMwI9DnY3BKPRHIY49HxqikEaSYf+UdTI3k0Soxb47zcOqrGo7gGy
BR6eOQJJxrwmPOtJEBYNuhOqTeW6nkUfaRz6POsOWeo1b9d32GVQC0IOSAMpsSyAhedYTZEL6ZRt
QgIISNuH3NKT26xDb4wVuYavd0myLTu6pjy/UO8BJskF95TqfUeEMZtJCifWkiy2g3oS75STY2VF
L2HMDlPX3QMUzfmwb6b4BvInK65q4UThJYcCK15RSAnMEykDK1hlS5cErDbRI0SmaJsIe9gyOdBd
nGrAfEkt/qgLXq8srvKBs82qLjkIwaIoiaBuFs2FDu3cEG+6IJMM7RI59uprPa5cppcxO9Qk8GZQ
GF+cizmM0S0NpGqQjA7SWku2fIwdj2mV5V3fNEuTiDoH8uZA2aM6OHP3Q66JJBltO9BbGfTgIXei
n0N4jHi0LdEsVzbT83WDC7sUoQHqHIBLgg9zTrULB910pcipAp0U+U5P9zEg/SPP/SIdVnK2S7aQ
Z3MM5MRttIiowX8Jfcyh4h2S8hQ9KOY+hqKrURnggNX2FrSJWfR+fWRLR+Ez8KFEcW4AGnhurjOa
CiV3CKhAp4lMN2DSK+K9EFbkmemj7NwTIxs0VfvXzV6uIHhqMKPA0qNBGLQt51brCkgZewydIA/7
LS8MCQANAmlGa08f+g21oGvO6mFN/Ohye8KsDVk1RDBocpsTDjUsmgQecm5g1um4Kw0g1tKEH6+P
bSFbc25ldoWNGjAjghRu0FXRu8VBvG7ETzgPm9AVO6sJAcWrHvo3i6NpLQqA+QRZxR+ZxNtyWDnz
l3sJXwL3ivQJiO+QwD2fZkerEk3vuBuU6MDM41vkZ8sR/WJoG4z4ypJeXobntlQs82XfhqypJIXb
DoooeZjcAe9TdORl9yWEz1fO/8KmVbaQC0RsgublOTcYWj9IZde1C0onTKkm459x2gy+npbppuM1
SruiNm94TgeQcjjOLa3S/u36Ki9tJQsREVIxwGsDoHM+3CEV6GjuGxecGRJYurbtAUMkZGUBF0cK
plD06GO7gul1tpfQ70ogvN65AU+eh7L0ohwk19Z9XhXAtuX7JKy8iUMOZo2NZ2k1kQ0BYQse4jZA
HufDMx3QNpUcMyyqvDqi+jo82ly/daJBv7Vor6+cmSVzxIZ//WTXv1BLTbWGFTKd3M/LSdPu+/pH
HOEdYaxlF5aW7auh2S3IBkuMVTW6gcxLH2/JxF0DWS9ZwFqpJggw3qAWdD5zsVv3+ZhRN8jTsPUB
Nar90gDJ8PXtd3mbA4OFqh5a61H2ueDqlC3thrpunACSdGLQ/RFCmNkar/aakdndUKYMBGlx6wQJ
WCIaqSs25v/ayHxFrK5ww7LDSDLum+Ud0DGbeK2yuzASJE3xqlBEOiZ0L88XhRl4Dpoj+IHGmB/6
LETfTOpXpN5cX5WFaw2ROc4MUnSfXUHnZmqz7+1Yy/WAouOGcXFfokGfbOqMvKn2EdoMK5CWhXOD
Dmng6wGFxdmZq1KOxZRPcD3ABzp7ar84vrBqjyUrQevS7KE7BdxKCH8ueYgKnQ/dmE96gHhMHtw4
26RowtlFw7+DraH/Bzfw/xCIiCTP58+BZonempi/xBY/alr5RcQeZN2veNWl8aBOp/gA4UEuMmuA
JVFThDBjpcKLnNsoee7sb/++FVSjoMqRYC8Q5Sa+XIdRmeolYY0e5FXrjTV4G+RWlh+yeHNbb60m
qLzxeWwPGnMFNbRU4hTx9bmxAoE20DHYBvyuDW/bSmwqSsEKd7Omn73g3ECZruhT4XbwRlf78cuo
EpNPeuK0eqDRXyT824t/fuJiIF9+f3btNIYJQucevz+Nd674+Z/9PgIGlGlV/Pl53X75fgu0vBmt
wBTTQQIXThO9hymrD9eXfml7KRyZolbDW3oeGlR2HtVlAghtKj4yq/IH1MyN4vd1I4tL/sXIzDeH
0BpBnd/ESGQMdWx5j33M7einpf8QIMm4bmzJzXwd0cxHmw3nqWyB0gXUam+ZP4uh81Kabuw1wPiS
A4WLtnFFfzLMzvaXNVKoVWLpApC+CDTFvw7TE4FJusvX3sOLW1lhWMHKhyMzJ+MKwfjKrIbBVzeo
+Uwe/Q/YLz8ZuLDPULdFF/5siYjdGxPtsJmLPP9ptuRJH6sbSM9kfK2rdml9kLBR+TKlgjEv0Uea
PTkRSlsBtXY58ewK7ypPQAfp+jZYWh3lnVEEBX0YSg/np98FqCbKEfkEdse87q6FqAbyjgaksHU9
8nqyEhQunSPUOxUQHW8XpE3OzZVxGgkLb+HACbX7BLVI/M1WpN+vD2oB3/CJ9MNtg6c9qrozT50n
AG/YTqzqqtVtAf2eGOzQ6Ctxd619Q1nntTH3jLp7agU/DXq2AYXs9U9Ymlfw9DMlKol655y/KkQP
RlyDlzoYwVZCulfhPiihaX0Epc9GZI//nbXZtpxoSaGXnAN6lkdeTcptw/XeQ6bG5TsQ8m6BbBAr
0eqSs0JuARLKKsUAANH5SupFmtVGayNMCfcEPUFuL/fgLFLM0RKY438fH4iO8TLEfgByYxaAQxov
lWieB09XiWUcWNAhmeDycQN6Y4CzPDteQzMvDk9RP6BUjcze3CJNuGUMAhvVBGLQzKF8WFSelR+Q
yUSQuVYXX6jS4a4H6gWtPEr0Y46+z6dYMDtFYWJAWA4IDM4G8Vv3pTeMzUhMj0B+sdnK+HfbrWzU
pYHCZeJdCLEgDHf26MV115lNXxsqWTSBG1Lw3z3V/GHcIxbcXV/GpdOvOG4dsGaoZtXZVWBE0upG
Dlu0Crdhar8WVem3Tb6yNZfNQAQNBRyQ3MwjGqUHMqYGWhmYeLQ6r8Hq9Vm5YmTJP2OhFPs2fCee
8ef7H9muSkOUaAQ9r/w+3XMwtNfuwzSsQMAX7jSQJQEJqEg8LzngC1qCCEUF6iAJnrwB9ZmDKRpz
e31lFkajzrBKSSAvgYaF89FMxBgHUQyg9evyYcst0mytyfAkH0CFWmor7mphgfDwQAoLQNZPAPi5
NdEL24p6BDokeU6c26l5Kqf99QEtmwBTBHY2iAXm12eI10wXdrg+MyBsPJ3T2wJKf35UNSvrs2Zo
doEObpOWFQYb0PJvFwdl9DjaKxH0ogmk3lVqCnoK81R1iyKnGauxjFOBLusbXC5esTZhi/sM/TKg
D0CS+qItLddiLY76yAgsI2xv85GRI8pkb9dXZXGbqYYYYsEN6Ppssnqg0u3UKI0gI327KUM79TVi
h4d2QgNhzIA2vG5vya+qUBAUL2g3ukQNTw3rbdEVRqBPVXfsNW3aELtKfORhdCRytGjrxLm9N9IK
G10mAEMbZrmRWr8GQFkaucpqgjIZDK7IL55v+ZbFCEi0BPEAZMC5eduw8FUWG6p1T9eHrE7q7N0I
ai2FsUFhETX9WegzIGcsnb4yAmBhPLs8hCMuZCh8OGW5I+TbdWMLUY6q6gLPZSnF+7l4b8n7cdAb
TK/I0YETaC6Ag/TH1JUb13rt3BW3sTSH8ObwTkDsKbTUbA7bBF4yx9Ck4WnOrzL/0dsQCy7+g+P2
xcw8dMt6ho6+Hld/475JWvt69DNnK0NZWiWEMyAeUpSgYGM7H8rE3EqC3ww3oVVC36WZii2B2uMR
4U/nFxDiup+gOLK9vlpqfs62BhBWiGSAvEPtH0WT2dZo4kRHZ5jLAnOaPDPkx57L97bbDYwdJSm9
ePrTp9HrdaMXzgspDOVVcEUCcAPY7flI9TomspamFmi5uNeqI8jfnpjdrNDFXibVlRkg6VSlWz1m
5uFoVuYaI6EWZHm1MdgL/UMqrwI4H/0efNfF1XEoVhJ1CyODJ0O1CzKIAMrP34JFOgGmTPTolAIy
AQXlVk6Qg1vZKGtGZuMCv7Np5WD0heRm41GkZ7Dpy5UrbGnyUMEFKhrtUcigzBXnZJwxvXAwkr64
Q77Vs9+Y8z0bdny4acVfno9Qnvv3baFyqoDBQbcPna1q3F+yNhUlpWjzKTopOcyY1R7asvxBrhzl
C4+Btx+qHSC+VMkHXKHnVnoeIU3f0uiEEMvX9NQrISdmQOFO/r2+yy/O87mheRStFy7VGtOKTjIJ
8TB5y+NTCGIhwBz1NUTH5Y7AKx1dIQpGiDFdOHjQfQha2/kpxrarpn2bgT/1n30gfvirkdnyyIbg
8TrBiBaFNzqDBa3ZQRT8+qwtDgVNmyqqgWTDHA4ZjnYiZULy0+T+JEPjF9lNEa2szGXpVg3li5HZ
UMDZmiKVY+UnhwMgkfdbmTubukzfR1fesiQ3vD6sPbMj22gE6siqO7AnVSfgkvyhLgHPX3taLo2a
qufPp8gdcivnm5JMUOWJjCg+DexHrTNfna8K7bL/PrdfrRgzK2nEICUax6eafrOb0suN585c0+FZ
G8osqlF6vWWsjDD+FOulb4ztxo75in/6pF84v7iQPEStFEV+bHzkVM7H0phxLOpcz0+NhJajGx1G
qL6kxEPF1O3SW70rtwIaY2i1PBniLaYfVlbvZJPvDGDJ0uwDC3vQG3I049Kb6n5zfaYvnQyeTijX
4QuRd0Sb7vnXMT3qSwA5xKkkDWB8kPnbdQYFu3MLot3R6uL9dXsXkTpqhF/tzVbWgWqxkTqROFXA
H5Cp2YTdf2lhtqxp1oFCsk/FaUi5T+lHvBY3XkYi50OY3WpSD8fItjEE1IFkpzhUYEf7MOhjLegG
6aQtHVbi4rVZmwc/aYpov8zEyRI2OKhvpaOvzNrCYThbl5mjYb2oRRdCZ6Uz9sPEIGF5Y6fxCpRo
0QiocykUdZAWmLdBjnYc8WwoxWlELtpHwetdlvAhYVF//PsuU3czXk84cKhGnu/qNIZ6iDNV4pRH
k2Ixj2Nyh76JNTTEwuFxcDVbkJBB7gEMHudmmhbM2TFigRMkWvNSf6yE/pc0RyA718rrCxsAc4ZW
D3BvIis7b7gqejS0SVqIE5sKEYQ0Mncsbl6vz9rC8qgCDjgnkBNVnInnw9GBoy5JTsQp0fn/kHZm
u3Ejy9Z+IgKch1uyJkmUJcstD7oh2m6Z8zzz6f+P/nHgKhZPEfbZF40NGFBUZgYzY1ixVn03SJX/
HZrRyG6oeWxdvmtbd25rsXU9+hjU07AVTq9iWd1p2reBl0yFPPf2olbiw7lTRPGBO44G6JIep+lG
ODM7nW8HPeKEd9SZ4vZYVJWjKMmuE1MnL/2nJNDhUXy+bXvlprgwvdhQMnEEEGULf5/lN/FKeZcQ
wAX5vkn+s6LKRuDPRZN5q36/epBILzLwSIhFzfnyID1FZqK5w/3F3tx5xWsbBTBZGN1WGX3NK8lo
KVMy/UW9crE+0FUoErUjDtME6r2S58Nu3FYavw5POUAYZGacI5rmS9+XzUqLVc8vCDloQgjpw2C0
Hygj/AiZkrItVd5Ix1Z3DzQzrgIpBzwFl7un5K2aKQanZoZIf8XjlO+FpDIPuYjG0m0HWdtAxDHn
orI+kyIvY4O41fRKiQvXKr1jLddMUXlaS0P+tpm1FYFh4LsGuAXId5FJUE1O+QV54dbm84h4ekBo
XyM4e9vKymLIJmecCaAMsrH5HM+yoiZMzEkpm8JVxaMsiVj4i2CFTJk4Cp41BsuX70fQIOwTVF3p
xmHxbObJQx5M76ocvGuZ8sfvIcPToMAJdSEVolV0uZg2SeNMssLUjaJ/hfwLEs6q8fH2fl2fyqWJ
xeE3adu3XR6lLs2LoQttUMJS9nrbxvUNhA1QwlS54Di+4nyZgtDrUCRIXdQL7jz9oQxey/7R9F9Q
PBPRRhL/2NOAdvKdwsREZYi9u9w2OeZ/VApTt6ghE/f1hyR8VJmLvb2q653jbdcYxGUI5JehSytm
lPu6kA2pOwzqfhhfOjXbbRYWrrcOIwgAo2FLZYGH99JIWXKplTpZZF9OTj6geYAqw9T9DIPBYYon
P9b5FkPX9aN4aXJxnzaj3BhtR0oZaYIj9Z8NoDocVL9Vi1zdPwsVJCipwQQu3wfQBaE+iDJ2enWf
Ar23GCjdBNKtrIb2I11kgj36JdrCv8eCxyHWjdSVi8RBBowUIyU7FT9tHtX1zcPteWZpcb+NUyoW
jYYlq/0SDo9Wv0X4cG0AWIbChcPQEaqey2qZbAoSlYvRQzHohKj7YQy3MDrXmzWD62cEGJVVEGCL
RyfOAkUq6tx6QKh1HwufUfJkhi+7z+Ri4xO9nt6bARkgGBibB15PLnPp2OMkFZWilB7t2v+yZmeJ
n6kXHybDs2V0mif51An3TNEJ5vi9IC0uGtev7pQm3CO28Kff8S+tS6qr0MHAkbhYdBFZ7aR0E2Qo
o9m7hdHBfdtTz60scUvU4RpVQRqAIzJJRAVeRw39ctVBFQGAixuPonVzLMz3Joj2SpOfBkG+H9Lk
WUfgpBxru0u+h8X0msvRHyc/M2xkLiaju8l85+JF6SFiqUkMhIdC6Xay4ob+a4a80u0dnf/IZbGB
ZTJ5SNjCW0xr43KVQ24pSt9QyitV72BBpczt6I/WYQzeUM24bev6FgEePVes5z4lZFiLC9LUqlIp
Oj90YXT6nhhvmfQxzrTPt42sfHlcIDxhvF3MCC0pkNBra+JSi303HMp2N3WGzGi7utUPX9k2i8gS
wA14JcZuF0uRk7acRqqgQG4eGb7/oNQfIvWjlHb36vj99oLmW+/yhEgU6aQhqQe1Lu3KyxOS0wCO
Ak+g6mR2uzSAgXQ6ekp9QPXGSYqfmwKM16eEPaY151PiC1sSO7UBoewUWKGreuNJDSZXK4QHi3np
28ta7uBcBiXXZhxwFnvk/14uK1SHyQjjlopdmCKsVgvlTjHT7CDmAjEtrGJOxG784SfFIAlVBGDG
4Av47y+Zo7OIM438RCVxi9w6uxek17m90Py8va6l/2Fi1jWY+flod111gGovNDI5DmM3MFofelP/
k6+lW/N/15uHttpMKYGjo8O57CeEvRlZ8djErgdUxqSH6xnyfuz6H3noIR215e1Ll5jXxKwTzC2A
MgyWtTirTslEDQod16ipN0Y2lbjQ+HZ735bR0y8baOfMwkK4+rJ5YbRmGFXWELsZGuMjhP6gZ/Xh
mSFZe2j/SSu7q97+3CJzarwlhJ0kVYuy3ATHX1qYceIWlfSjasPpOcrV/snkYt+VdRXdBZ4+Hoey
r49xWW+RoSw/63m9vCoQd5DxM4q+8H+Y/8WqEqPEVS0Go6PGPBWt9rUx+13bD0dlut8MetZ2GCwS
fJV83TBtLR60oWrUUIblxTUnud4xv6Y4Xt8cVLE07ESII0dLlHyfViJyLQyZb3zvV1EECyY/BqDI
NUb5awmhE1qhNQctQeCjNQlWw7I6amikIXdJidKo++IoNkW5j+WiPUmFFQ22P0TWXTYMrWJnejbu
odXuXvLGSx7CtMpfklQMn2+7xMrHy+CnMUM2f2FPFndt52telCpS4g6JEe8TQa3eEk2oNuoFV/Qc
v7Zi1nVhMh7M1nJ6F7aYzJRKM3G917z4GT2Bq8qP+j9wYHmPsewUg1O8K8Lp9tpW7owZWwu4inCG
T2zxEVuKZ8qTxPEX0s+qew8+yMJ9+il6vW1lxa0vrCwiNLU18pTmReLG2YNPcBQXtmT8A+1JqSW2
uMXmoC/exv+/kb/XtPiENaVBSSVSErdJtcHp5cqHFEET916iQB1aN/7u9upWLkKa+syV8+nCJrAM
Ljo/jgGhyIk75hBl8d7fp+pGE3ftmFgWhB7zQD5/7fKu1ZK4rfmCEjdvi8BBM9h6JCkK7jMpMZ5z
OUExrtqKNNcODTQBlyFhNQXjhU0qO2ETp/hj6z2Pe8uebGn6EZQ/o/fb27dyA8FuTj2GjEWlrrSw
M5pBKRoVaXjdCUyW+b76gm5B/Vh4Wbkfe0G7o0IZfBhz4TvovK0+z6r1mYRvzpkZXV84ixAzawnf
QuqWQ3yAbH20i/KbUYIDrfYd6itTHbxl8YbHrHkowTV1QYsSFgH95XH2al+Cl9OpPHhI1NPIg+/c
qz6Z+9s7u+aYvNBoFBPMw3A2//tZYJOFGpJiFWaS5r6G5UDxH4ut3vIvHPl5JDp/bUhIg6WZ8wXQ
k5dGws5XeystMncsnsMQhUdfdCDOjOqPimiLGXRH+SFtaSq/VR6ilcVTbkEqb+0r3bf7CEkYTwFk
2RhONoRPdf9VCk5eF9wX01bGurYb5z90/sbOdqMt+PldVGeuAq8gXVF7Ug5TnG7s+fXRkmRA9GHM
Ywvw2y+8WWzLsR9jgDZy9xq/KOTCk5ScIBTdei6ulzMTy/MqQJrGTP3y82zKFpBWIWbugC6uBEmH
IH0v28gWp9yZJ8+1HkBJE7xK8SdTFMi/Y6BwSL622iEQ/rvtaCvP+MwFjcQ8XkvctEzisp5JjVH3
AGRUhzbbex8SNPmm/8L0nof7EDT9KZ3kmBHfB3P4r9DCj6VSOaP+sw8Pt3/J9aXFDyH0ZfvnUH4p
mFAOVVRCfZa5ZRxXh1iZcDnTqBwpadujqEXKvg50b59lzVY4vHLwWJ7T5VkUGrb1S/dSpiTS5SjK
3HgSEPk9lq1TJXbd3N1e4JoZGCLAcc5zANS+Ls2kAi+EOJSZK2pJQhAMvbCaP1ZJ4IRbmfnaXuoE
ohrwPJDX0nx1nn0w1kgrwCr4YIYKQiANgFfbuYr3AFsLOIPym7YleL4SAgHD5yGd2fGAxy7RjZOZ
jEBDgsxNyjtNLA9C/26wsOgNqQgF/eXkmMAL57uadOo3hkGvYLLcw+e2l8k7wzFeA5ItQ2z6hxUc
a4lapv8tKZudF9pl/rEdfuTdwd8S+9q0u7gwvKmI4ijHrmXqB6O3dmn9nAd30r2FH+WKM7VwTI1v
OSTStz1p7QJBOZOu0dxsoWJ4ebyRnE9ZN1Z8KkIVOUGcRbQxKR9Idb7VBlnzJDpo4AOh6mabF54U
qGPPAA0yfqEGsR8SBMKxZfwfivx+OuRWE+0j3WihPMrKjc/lSrJrPtYz00udqj4tpwTsaeb6uuYo
sfpq6W9Nf5AQKu3U5k5qdBvY0wSX1ydr3JFq9MN9KH8ZquTR06vj2DxTsz3Jz3pJwnH7AK6Kicvf
tjh6Qw0Vgzl0jt66l41dLZ38AGT0TFJy8MdnC+1kB6XMwXJuG563+/LJZk9I2ClhzpBHbXGHNFWj
W0Lcc1VlxzbMnXx8mtJDnmTHwC4jy66mesPita/NKhQcBTg06izL1iH02oPcQgDjRsmEvHPlP3iW
iGRYUJ5uL+36ejw3RJ104dSVUstq3AAM6swHLza++DCCVKrpVOL+tqXrrHC2NIMQUeaZWxOXlmCN
70ld6VpbbfCdlL51uiQNNgLFFRe5tLJwkbrV26DROyAohsUL30Al8G6VpUMY7Yz5ZAdatZdayHyF
PTTCtV1o6kZBZPXoKDXOvKnA9n/9wrNXQFP7SRjmHTWsV6pjlfQoyq+3t/I6u2GR0HHO/QSNvG3e
6jMTY6yoZdSKmGg0nO+LFH2y6tYJq3sTFrjbtlYd5MzWvNwzW4HXlGbhY6uBxkDZj1Lg+OX+LxK2
yyUtgk3TN6s0HaXc1cOfZhBRz3hJKBsI+uaQ/PXHfGlpcY2PbZxmRSKD0mjzY2tkj5ExVDZiZbYM
4q/LDt4oPY2Kv4H83jqzxZVe95DwJzoLrCb1MfHUkxF1O60/kdog376BflxfI9eGgToVIPr5UM8O
rZYGHwyhhrHhpxf+p6HsiI4c/iGloWM8D1K/4SXrq/ttcHF82URbeizZVEn7jhJfbZZOfeepT/rL
bW9c/76h+/qflS1OT+94hgPYW9wodNvPmmD+Mzb7Pnobq+449SeLGM+K2zvSiA6JlQ3jq1fYmfHF
GcIXl0ikCIULfDOzw6KObUGLKQBWAJxsXx+/GtJIjRO0k7GPYgtGJ6UMv3i6Hu30NMruzUaA50qA
WXLjl82X5+ULhVPPY14zMT+9xcWNoClpbYUjl05gHkP1K8q/ijc4+qe6dxrxm4zqvVkc/8omytRQ
AqvzSMqlk1kJkq+1NnAzHEZR23vW1678JJtHXXkR+ld/eh/KjXtvbf9hbUHylyoAIweLy72QpNrr
Uu6iqcieA8t6bKRxf3tVa18OpWzatHP56GrctBeToe0zE/8yTg2fZp8+BG3v9OJz6iV20LyV6kY3
ZdWlz00uvh1lgjIySj32sf0qNoMjVR6RngShvAXtdCrCIVnvVAse1fDFrF+C0ftTvhooKpCF+b3o
xUdl+WXYhKoAClU9GM19HGsBvA61HRvpA+WK3bTF7zA/Gkt3lUFwkvDDmaUtwxtVpLyoeyxZTU5t
5zlBeqKuuhFDrb1cDL/CDwbAmkrgImobpiwzhw5s7aD9h6amh5oL6jW+tvUdzF63XMyvhZBGMwa7
zDDFzg8m2kgENn6yM+WvlpNIuSMhqAxb+lH+3uWfGsh6b/vpSgWBLITUlaeZvguDTJdfnziqRSVM
au76nwXhnl5cakf/iBBkZNlOOY7SYJf/eeGhLI/l6Azqrm43bsPZKZbLVucSLsP8c5l18cYo7aD0
yC0WbkL83SRPYavaiOo6aXiUlcfC31LQXbMHNShJPLUKjnVxnGlfa53gK4VrDs1rXr2qefiYJV+z
IgDPaZ2Guvl4e4vXnJSon0jrV6F/iQ2RCq3IrTwoXRnFpA+9PLZ3SW/cJ9UonW5bugLLzh8gui1z
ikHLhIGqy8OUqinOTEhkAZp/y4XI8cyvkfcYeQaK7sKhKLX7KGt40Tbu01UnOre7eDZq1ZzmgZoS
RNdwUNNdl5qOYEFu/8quSlA0l6j3+F/95CC9QP6v50+V3zjtlivNN9zClej2Qm/HNLk1MxddLr/T
I5ROe35GbPU7hrsjdLUluGWUWWsj34iN1u5b2JgQrwD9+WtI/tJaPHbpWA9YUykGETdTqQ+/TRpd
UmO6EyO4EadHwWTyNx73o5acmtLY+Akr6535UYEC8VrTqF18u7GaZKnZp7Xb9i+z+6IVMt4F0lME
tedtz1r5aGhS8c0Ab5pZoeTLtYZqIE4oHdVub35ohGGnJI+12DjZdF8Npya4u23t2o9nHi2Q/2Dc
6JFSl7o0h5ZVENdpEbiJ/yYn3S4+maZjQY+dyIYdIthcFB88acOLr57s2agkE4MAtCBdXuxmKMSZ
pTV94IqxGO+nTs5cYQTsbXRV/Jilcu4wZRc7rVI/1fEUbtTBrs6SyttcMIF+beZIXAJLgsTTp3yY
hxKTNHJ7pgqdWE29vVUa1b3f+7odj226Ee9dBULEQAj8MQJBwAe0avHBREOhmkkG3iiXRaf0pG9D
3W2NCqwsDBD2jOAH/k2vef73sxxCiU1zMgvmIDm/T6FS2vr4TOdYKNVnaUsves1xgE7B+SYReJG0
LC7ArhVHU8skdjH6UrU66d8HozwmD368Sx7SZjoNxfuGr85/8uLSmffwzOTi7vPlTmBKdt7DYnhh
WpfGS+OEg7bTx4ZxTNLpsDm03vBRHNC3MJxJfU/j+Hj7V8wHdfUjeMjnqQFErZbTjF0dTcUos8l1
MNpJOjmh8XGCs+O2lesrb17rmZmFv4xxk2UUrjnL+ijnFbTFuW0h8yyFH8Pdo9TusvylmmyIgG4b
vgrBFnYX90Eup70Amz6TyPJ7YCLMNahOH9pptcWn/b+skCFuoFBwiGuLFVqT6DfZxFRhbKIIEhbw
ohMDhY415Z+kSAodgOXfpGL8kTdh6ii5BTwmyP6BV0p//vM1U5wxIKaFYvJqtC+ugiEbS9YMBuNe
C/em2e2tfrKFDTtrdwAEhTBjKcb8eC72trVQfqpzM3C1uKiPbS5/MXq13Lhort4PDvDcyOISiNJc
ipRRYzFV/K73Tv6jQOfXl2DDCIudXrSR8xe7R4mQHG9mMlQWD1Zbx0o4yKzKEp/j8ZtlFI6hO438
6baZ6y4CC/vFxMNQFy/xEjhkar4O+qsP3bzbBcaRsrYTRfediITHp6m0R9kRnmWmA26bXdtOEtgZ
88iUAwOql3eqr4ZZpsFn7cbiKRgOlJKN75XniLnd539KQEuvk77qb1sL/+jbwIvDFFtSXjg9NLeb
UKg1Dzy3sHAO3xvkcRixYDFmJTBXlbQbMI6163HuDc8ck2ANlpMnCQoP5jifErNqzqC/aVrhZPWf
Fmx/bdRvI4uHQJQrTRAFlhH4r2pLviSWNvMw+9tHv75Zv60sjj7xrCQb1TF0p1izw/bjZgV1y8Di
vD1Vz5nQmCARkH0IUz/WyMT/35awOG+lahrWwBJagy/EYkIx3GjSz79x+RzKBHNcnryGBFaX34cg
SUEsmxxFKRlOKY/7LDL3Vv1WFhunsfohzpkzqrvAPZZzRp0GW0GZzrPfpnqHKMxnS3mqlRdudbIb
6bGLx9PtvVv15DODi5X14mhEOimrKxmvPiCKsnrs9a3BwCvegvmbJyYU0SABYwpV7+X+weGfDnKt
h24yHvqP0490p5cPlnc/FR+1RHVH5TP99fhJ+OEHBVXn3e01zue/PL1z6wsXr4MEbh86dK5Y/6t0
JsPsIlQWj2b/no5/c7tRdCHwBg4EP83ClhXkgZZ56uztumXncZ/umI/TN1a09k3xhM98LTqeoC9K
nBpQG0krlNBFCupkWdH9iAjw7U1bc3lGXJgQBKY2F6sujyxr6lZDWCJ0Q1G0VQSmv+rjZ2jWb1tZ
yZGAmyiAFlUonkDcX1rpTSWUG9/DChqVmU2MckAM2qF9hM6LPY2dowSbBIXz7iz94dzoYmnIhmmF
qmM0Hd8oX/aeaINW/aJL77o/HmjU3XlbFDGricRcQdBB+EB9t4RwxRpKAHkdRK4xDIS5RyTZjDGE
1TWgefqRzoEdQePZb1UwrvSK5i+PEU9m3qlikI0u7sa8rktU0PF9hXsxVOkMtKnsGKhfUcMo/Q/j
F0F6Kr3yXp41Eh35e3rXlYfqPdL/oVu64VNrpz2z8kAaxkTgFRBFrus6FEs2Xu5fy1k6RDFpEzoV
NIDQdQMohXp2w+TahToPn/KtgH+8QvMUfhSHoHkiF5mHex1tOqN9hKusDKyD/5x+v+3Nq9Ebo0vz
TOq8zOX1HUptK+RtErmdApFnqjua3vz0vc4eVUTK4/J5fs4VK370vW9hvTXts5psUPeU5ioSGMwl
ujSoi1gY/Dpyq2Y4if1HRjt/hOhp5Ijg9a9N5Wi71y3K7dUNZl+hgKHoStPl8gtmIjMruqiPXE37
bE3eCeHqzHJV9V/hrqs29djXnqsZwQ3PAlEqVapLa7DJW9AhdpGbp4kzBIcSgienDE6hudfvus+D
cgQemX+ujUeZiigMArcPeNWBz8zPm3FWe4gNy5s0RBdd+VEdkYNhVDJ7NIx/CAUKXbPLLX9au6nO
l7t4naPB7KWYXoGb1cp7FBnHrEjvGvPZy3XH0+684YOv2HKyFYVs7LIpXy5T7rpi6mqW6cehLQpv
XfdUlRvR7arf8LpQpppJrZYilqKaz7KmY+TG+TFVP07gOK36RekftfEJIPRG+rb2YM7T7v9jbXFw
U1/qWWKyIk9N232sGRX3YLtV1VyzMmOfZ/ax2T8Xx1UXAa0H1DddxOCcear+jwmz5uucrgZ0BKg+
zzS3lyejIXKiqqHFdaa+t8mzUvxMt6Kl1Sfj3MbyyVAqyGBrj9M3ESFqCwdN8kPuJcfGH0+FN90L
bX0K++YjOnJPphV86HpErZJhJ0zjUZHKvS+Zr1P7JGzF+WtuyfCGQnEBgsYrBrQ6rsVRSP2Yef9q
V0nH1MidaGsI9Uqs8dcW/7by6yU/+8bVzqs16HViV6ruwuinNAQnwzxZfO/D2D0P0C4FuuXIXeFE
GVghpT8FkpN6I2KjhZ1M6T+9YNhZ2xwVLz9MRUPepp7iUtj7UbVvDOXJEqtHr0w+WbFnd3W5v31F
rcRtzJ4w3UdcSBKx5DcppJ7WUNpAE1dMgIXhUFECR2a4dIvNby2kYXKYHh/vOa3SZaibNoM6DJA3
uWJTnnIzeaorJOL2FnQP8Wur7OoOwZTE2N1e34oT4P9M4jNrxMTa1Tc2JpWsp3Xo+lS0qy44KDqI
jnzaqGJtmFlG2KOvxnWbNmQszX3QRbsZX9RArv7ni6EvQZ4H+Q1COfOFcuZrHGQrRcCc3Rr/2bfi
+2b2veIOtD1+W5jXeWahFKy8UWty42TKHuAqvk/N4VBV4+epFQ+3F7NyoyNaCCcrNV1C3SUjtldN
TM3KJPpyso+7cGeOkrJPhmnXRvtBr5Njh/rWbZMrmR0mSS3nmULCrUUeFPYw7kkW+9cP+wykVBX3
+6gFm2VlJ4o/G4/IlrXFs0j3BJ09QQ7dxpiGo+cb1k5ILRD66fDeakjIos67lTqvRBzzHDJ4PQLY
mcz48vzqQi1kPydzLiv5JeuDg+R7jtAIp2GS9mUhhHN5UBi2iDtW3YaJUF6aeaZvyf2UyGnlabVG
VSjqfwzadLTkYNfHSe7E9PJvH+Lap8aEMFPjOA/VlUUOKFJ5VM2YTFOLxGOU3zdTvE/LjdbmWmzM
QMdvK4tPrS87oLITGxmo7ZFJyUP+b9AdddOVlLckPWYGqkF6YPv16NR/quXBkwLJwsy4gi4qT8vC
TRENEXStpA2nTO+T//HP8UeLv7+IwQ3Fq5uu5+/74U9NfNu8ROa9WSTMfNUAOoGZ8/ouqXw6szas
ES1tty7Kf9OA8dVBtrYI9ddc7tzIIkRrtDTJtQL4XCjdUVKNA5Xv6dlsf972trWPmG4oTD4Q3DEG
vzAzopWZJS1rGSJXr8aj6Au2DKCKaT8h2opYfuHbrnbuzNoiIgxio/XMmPJaFPTwxUhe3uzGwJeY
YWyQOW3lbp+KcfNPzpjVZFTdjGzoP7Rtpu16Ka13fda/mjHK4rc3YfVAf/+sJUTOnKrcACpI1S/0
BadnGPIQV2K1YWXt7gIZA0czNxebvXDLrs2GpmlLTrRQP+VJfBAGzw7l3tZbOJpVu5DV+2aLUXLl
fBF+YHqJOBFqvOU0u9QE0lyC4OZC+aHp4oe6Lp7blnGIZoY0BP7p9lau3F4X9haPgmGmQ1mW2OOU
7YBut+E/juVf3McXVhZ3ZMBAYx5IWCmsR3VAg/gnTEqtvpGTra6FKwo007xzS/4xFZbXWCwpXiJ5
d0q06E62RXPDKa5ngyTIrREDgtlahCfOWmxYC4u4HqtcxHXURofMD+9qIfCf6ybfj1Eo2WGc5Yfc
yH/GXRy7kV5SKVb8L2OlTHf10G5hDH/hBRafKL8HbkioxBgCWBYwdF8L1TTh+fGt5CHTy3vR/7eI
vS9hGB+sQLf1QjnGSnbHzB3jPTZJkW0mBxTWj0Ycz+T/38RI/37bqVadmBoumuraPIu5uDaQzSwa
cbR4rIr8vkvkkzh1dhlodxJU7lWUH2+b06/vd16lmTsLmMrce7gMMqRIazzUOIjckKFnbqbfJcpX
pduo9a5cOlghTgNVBqpgKd9d1qoatRMlUGS7W5RvNMNhwHKrxrgShV5YWdzvAFPMTJUhVKmse8Ps
HbVWjt70XIuRrcHD2YQbgcX6Uf1e1eKoFKOOiLFDSjRa8xDpxWucvBXJs6hDAR1UGxHozcUxqrsI
JFKpUknMqWZGiszkfWyH4MrFr23+FMuBs5ni/WINuPo2AL/w9CM9RSXq0jE61RzyqsSe1fjhPkqN
EgmVIHfGMhbsscuif1q4Q9CEipN9GQFs983y66DUPbLaoQq7V+3BucvWq035cxyoePoBxBRT2KUO
Tmc509D/qyU1IlZS9jkIxnhnpJH3QLnItOtAgRApHj0qbVM4frbawnM6yQ+ept6XdohAx05RJlBZ
lh3DM9aQO+qgD64UgHlVIYHfS34v2Jla6WBNFWXjIlv9aEB1UPQEJgNvwOXe8DGZLWWCiAHOj5Lv
KuMpETvUm/7m2zwzs/BnvWsqPR8x40fevlJeq95wfPl5iD7fvgNW7/7fdpaiA7KvjIonY8dAR2QI
0Xx+zKnJ3Tay+rFQk9C42AAYLu9ate7bhoFeynDVi5WICGy0TCqYtvGub8EpV00ZzMzPeTVsR4vj
SYABCiHyKC6cKwpIg6w27NRABq64L/W/udlIlchDmRkHlXbpCvLUpZ7aU/ZvW6LWOlYNZJ6919t7
t3pAZ0YWjoBMfVoZIkF+NnxotHctvy/CYON+Wd009JlmiUuTgdLFpvlk2gQGRMYMqAVTZU+JZDOS
bOei22/pvK3VjxCdAlaMCAoBgbZ4dfwCzpiJ24UJ+0iF32j6YPSlePTRYNn5Yxs6NMIfVXNUd2M7
FPZgSsVf+PxcSwTWQzGVetLluelmUGRxRb+k9JtdFuu2kX0vlY1zW2t+M+vEbiJJReNv2fxWSlC1
AYR5btE/JCIzf2S7btM8D21ip3IJEy+zT7nqKGx4nH6MWvPQa409aM8GWnR/7kRcuPSeAabO38bl
its80r0h4LdIUEHuCItLJ0+Sp67eYsZY81aG6METWcydkzZeGoK60JOZAg/dbpLfJy+z9kootLuQ
72J/e0krWQaP00wIYcHXdg2zzZshKAyoxrw8fu2K1i3Gp0y8CybZqeuvefAsTFuibGvPMDv4S9R4
JgRd7KI2tPFQ1QOJTewf0lNlZTajgaMvO97o294WiHDtpTk3t3DTIG1yuZIkUozQuJOs9B8EYqhO
S6VdieHdX+zm76UtBQA6OQdX17E0M/8M6M0OetgnLMTaoMD4qATTTtxqIK41TQHXEmNQAAKovPTJ
rCnDaApFso7hoEkxku607l5MadibVmon0S5Ar/qpDLdmA9fiUQanoRGkoTBj7S5dNJNkvUOVhCC7
DP2fFAwaZ5ZK+os75tzKIgmG4Wfqu57VwVlyKpRdEUSHqdmijFtzkXMri6QqTSB5aBFDdw15fJNr
W5Gne0Y0nFDd6o+sfdh0/hlR4FEla1q8dTXOEagi8a5HTHyq0/Q7oCXRgQb3L4oUTCIQXwFw4bVe
kkgMpZl23hz56JPZ7NMpDnZJXW4N7696wW8ryxKyPPqGoKhkJYLyDlmZY2jCxp27mmHSsgD+S6PE
vGIQbzIvlpSGypZW7i3z6DeH/FUUPpQ+tBAPVvPeDnfjfyDjtPFr5GdOMjlpfifXz7e/7LW3HWJ2
LkmaDXj77EJnnQBlEtrGKAtQUPFd2PuHIL8rww+dPh6UYAuftOaOIDy4IRkdAgK8uLEEo6qaoqIV
0Hnpsaudb2niO2Gnb+zs6pJgmGbinAlTacn5VJWNnqA0DZCHWv8kuob2Na6owGjfKu90e/fW3B45
SZgvYH6co9fL3UtR/AriGXGVDdWLXmovQd6cNOH9L6xQhwDCASyK4bVLK2PAX21AhbtpA38EiVX/
yRi3VOxXKzBMN9J1+kVebC2er7aPxXpI6GMM1b6kpKFApapZ/8S66aSZZSfjyUqPenAE+mpnyr0g
Gofby1xzD1hQYCAFmmNCPHy5zFisIrkb2UyjilpAX9YBuZlxxwB8ZfuCH2yMuF+bm1mtCEVmTB59
+cWuTq3gpYVF5NwMpdM1zHCVPRK0j6JWbLyeq5a4h2k0mEhOGbMXnX1jU2sZflmB1+h6KilJC/ZY
DKv9ABDG+1O1EapDIpImjMKAKmMccHnlm0KR1RqxetzTk44kJTpleQopnx5atmnE5vFPD+3S3iKi
m2ZO77praWIIgMisn0r2E//fhNpef2izGYjcmB8gN1hSqjVV6eedCi6E9f1Lh/05q5MPgp9sQd5X
GkKQ1VEl5h3jClGXc0ReZqZm5rMeKcls2Q8cIxVtnUC49CNiRqiRrOiU1IA46n/b4q4pjP3tDV0J
fPgFMysT7M+6csWmI2a1itAa3pKE+6YqkEMl3Ip2fpnySQa2pwZOh1yNWu61zeb92jYjy0CmN2/y
lUizZrDaYmioJLXCXqtO5rcCcBxVHeCru2D8MYy7UuschqwVdqKNmavw7qNU/rKxB3OQdVlhogpM
ogkucp47XOrBilaa917GKfhZAyROdWpIqod4PzcBde++7VCqbt1g2kh0V0+fSieEDRD5gspcZLqI
t4OWFPh6VEGzxeoH5C/7IBiOsjUc2iB/jJrsOQkPstRhPHnTsnFLheP68WLlpEgzVpD+9RIRWhWd
V0aBSPI59h9giz3IVv2dF+0LbMmPdad+29jp+Za72mnKE/RAIWpV5MWl204wKFnoPLqVmO/AV9yH
Qu/bY2G+aK9m5NTil2q40xgPtGPx+23bq0udO6Ag9viul2OBBle65xkSn1qwM1GwhnEEYXBbCFun
3GojXsdzc1vht635ij67glN9UvzRUBk8b80fjaXaoSS83F7OvFNXOwnScaZJZDOXpaUxqzrSWE5u
4oFUGmFvDse8Y3pCeg+FR1No7Tz/4/CDVbF9SGUxd4LDXq5K0adRDCadh0Xj+9DfgK9Lcru7va7V
YzozMv/72dZFVV5MamEQCqdWvo8s3d93lmhPdRzZhdEEdlVuEiOtvZj0xMVfkFUZBPilzSpC9E5I
tcgd5M+ZGNhm/NkY3nL6n3++NgZxqfMosO4RMV7aCRkP+X+kndeO3Eiwbb+IAL15Zbk21VK37Egv
hGYk0XvPrz8rG/fOVFGJ4pHOYN4EdFQyIyMjI3bsXekN3j+xkj0N4uE8B9aA5twQ7/Qx/Q60VNuw
KalwUd6iNsx8hbhpfkkHgmiYcw/U4YjUyudpfrYjMCpxuDMKbzdlD279kjsbo0myD2rS4ESvCDfB
O68XCvvbMBiunpyhdlCUXZBQXFKezXJLSEvmLJd2Vs6ypDZ0zxAlnoep+Vst37dpdPI+M9x1nJXA
20j0hResTxxDqLSSRaHHdle7h66wPhVjnp7r5esYBpDkTn6lvO+VB72LdvP047azyC7HS3Orb1hx
J9IYL4AAjpZfji8uYyKbU2qyKHJpZPUBWw89mawRLc7BA4z/HIzZXpterGnvuYcUfU91EwMju2wv
Ta4OW6F009QUmAzLU9HcJeEnpkL9gfKO0nzu2pNm/ZUs5svtjyl1yIu9W907FRNmU95lKY80hg60
dw43vKa9Xfqt5sKvrBFCMtmjiyuYEMn0VwWdvtXToFvKlJGVU2MzXNFlfjh6tc/l/nZW4lNs2YcJ
jd4mvUe28ajly6F8bzEPsajloxr0G0mGzI2YzEKvXYDiftFamLSssxSrSc+z+uSYH0mYN5E/so/7
+pqnio3s2nrJJjrR8ZRZ6Zn3k68NP8Wodtjavq5tfV2Zu1LFpobtoF7KvM51XIHU3FPqxU7PZeab
0X04aI9dESJRnflN8WAs6YdNCn/xJ9enXgwSi/+EtMPqxTE4xqy2hpmeG2PyEzL0zQanBJ8j5jfF
Xc7DkHi5CixN4wVjXFOPd8O3NjqnifIkkL3jHvGI5VGrup1qUBX8COTx0I7H3t7oHkuXyMX+StMg
gJrXX7WOlKnKQ26ItHeLY1QpHwsv2AK/y/yQ98W/RlYn0IziOWQIiFw/KI5Gk/qNM+22xzA3zLze
hhfpQ9jWXucapPJZq9+H0wt1lLttP5RaoYkvJuoBo62Tr6ryRlfLDRazAOIqNBdCoUL7pnj91rCH
7NLhYQ3AmSlfgb+83pvK6+k5uKQmlZLtRoiQI482lGlFPMk87dS3oeqHVbRBuyU90VAFMEKIO0LU
eG01jC2qw6q4v5v7WXHQTnlZerar/qPlCRYNRuFUBiNW9QOD7WoKsTwgP3eJ4dwxUWMlPA1i45iX
M1QXW/mQdOsuLK7OswrUGTUIktg6ne+N+tTP8NpYG/mPdNccXgAMCAjq7tUlIFSIgm7AP1L7L3B1
7dEK7rXxU11x+TTPt6826ekVRV2DappLWLzeqy7KmpyKKy1ZZ+yew1xX3pZ53R9uW5F6BOgvhERw
xV/4+wcLvtU6cilf6fWOwv4O4D3UUs/lloS5IYvxjOgicgfphxhiuV6PisMvOgn52W1H90unpNZ+
DmCtpSMbPQQCZZwsIe/VcDkndaLvGEaJfNPs7cdqUA6U2Oy9muXmXT1pHyNFc5iO0rMjah/ZvTYb
jAYE1bJHewWdmW6yjsyTqL4bU2opl+zdkDej76R9tDcjvXo7JPyOcOo1+F2q+G7KxnhX2gAT1NKe
D/SU09NQ5tFjyF/2jYSWu8ew7MYNLg7b+gYS7E88vpg1I6W4/iAMRtduaS1CZzR9P3fme97Q9kuW
ohRbV2H0JVKaLWlfuUkhKMC7AYjmyn/jXEtVI0Epp9qXXvswOV/C5odihPej9fG2X8m8F74AD0Qv
FTcGOa4Xl1pA2duSxZm1G9NKTD80Qb3xAaVPILoOryMIDKSsy3lUORqtV2aEf1z9buo+p17zrNLd
9qZT7d3lxeirWe338Yfba5PUuInNF3ZXd17MX1UGj9whKpXKH9X044IozdvKgoE8n8LiJSzCBBbF
cd6PrqXcB7r2VxFqxn6a8+qejtPvU87wg2BeAeBOtQ1uweuvrbSt1qG+hU8nwFCb+ywHDZ4felZ/
e+mycEG6jQS1igg1T6ZrQ3FkzqnXOukZbiCVMqLWdb7zLfpx24o0cxIoESZ/hI7Ymhous5w0GcYh
PQ/OP82BQkhm9l+UortD9wEWH8o7s/tkDRB+wpTgZP5QbLEHySI9D3Xq+cRY0FarwzkYA3MvekC0
QpEzYfiqgRelqj/NiFi2NsliufFlZfcXtzIPawbjSYRX4Z7SQmxqOaJOWgxXhqfG30GvvsnTrae1
xI7GjYz6Am0tNGdXdlpzcArbG7JzXv0E5sPEQDVu3JISJ6HFBAoeA+B919yQYZymrmILuaDMOc7D
kwC6tuqPbZCPuDJWEVQ0ANGAQ8iMNu7KG6mODEbU0tFKko/O+GCM826hq+/BBKtG+8LeZ/GuKQ9j
hgTtP3+Q+F4ZFx/6IiOFF2RJKs79ORuDU2MdRlU/ucvx9kmQBOwrI6vdmnroNe0KI1b1gbCdK+/U
6TOk3t7GO1rWLqD5iJ/z2LBQJlx9yihQeydTmJ6vACgbPkzvQQq+tfvUZoew9qvMd+z8be5sgMJl
rnJpdpUU6LbSZlZMg9xJnGM3gQZLJ/2s2f03e4i2COQkZ5o1QqYp3vBiyPt6x2w2LDQs1pjq9n3S
nsi1tSI8ZneedWyd0+/vHPcsqT2HGnaAVV/QjIPAqgSCs0X9PUHihhfuoS1fYnViJHnjxElXdmFs
tXt5Bh1AMICbMKL5jeW0T2H/xXaGfdzUKGelx9HcYvaRbhy0lcD2RX9hXTRzQzL/qgCVmLQ0I+eq
7k69DaCvaEzNTwBn3d3+nHJ7PMtQxQVHvkZBeomSmd4Ani/U7r/eJwkhctoSZ5Hd61R56HaKcio5
8eq0qfEU6q1T8ijTPqlVhfYDIgvxe73+KzLvx/4+1CM/ywISyR+1eZc3n2+vURaaL82vcqa5iOcl
CyrYDhCV8EHtIX2xvKfn++62HUkmzjKF/g2PTxLX1aGrkCAPwQKAjTS+mKr1aCTdXZPDYv2t1p6z
JD8M3W9LO2iQVF6YXB29EHwDfRrAkACW2j1jfj/Mjr5nbtcba5MFzEtDq6gcGrmyaDlbOCfNCQWL
fYXYWueih2bYta/Aa3D7W4ofvr6CLu2tXGaJlQBUpvBLZp1i813vfr9tQO4U/23WyinUsfe0QBio
Plh9tKvK96a1EYS3/EFEl4ubrE7ASA01flf0ECRl8YvZt3tVfWb400gzKGR+GtFWxU+6LB4hvDht
SAeslUMEtZoGiybKRq3z9xwM6S7Qgqdp2hqClu6PQRYipiMFOPx6bVadWW7RiVbs9NHu7xTr/R9s
D+MLaD7ClwQ76fXfj6O+JNmnXTcyhpZbNH5otKtDebxtRlZ+BjL4n51Vhh+oc6rYI5UHRcNUcMxT
xoPB6v/kgXEaHZ2uU23ussb9Auyw84v22UrBh+jTORejm8C6b/8gWTym6CzKBmLydN11VSCTVKyF
35N4H9vq744UzxyfzXQjL5G6yYWZ1fHKQ3vsGKyi4FIcwMTu0EzbZdlWt3zLyuqMOZM5F1HJYgzI
9/axYr/0cTH4m+Oh0oMGqR++wpuG4vO1s+ChwbJwliCYCbzHZPbcnZFDvlqnKFSU/dicGq9170u9
3itas7VKWZLA3UZVE9gjVMyrJCGJ6GAYOV3KLJsPjdPdx1a3G9vhmFcf9PZU/v7An6iQ/Wdvdc14
E/M6joI9B74iU0l3JWUyu/p82xHFN1sH4Esrq0BSVq1WQKHHZWZPfEPvaWm9t3bXPQxedZekv1+U
ozPPDAO0tQLcuwonYPe8OeH/c2Mu6q7Mw2lnTNqyv70mWWGDuhDzELAcewhPrcxUZUlTSyWq1FaJ
yu6dUu4bfde442mxi/2cZXvm6vcMh22EGdmpvrS7Om4VHDMKcABQsfkbbzh1eXv0GHClsHZ7gbID
d2lnFTUVbyy6QaxPbzM/Ub6poXpwU83/AysQqgo+e4iy12+asYLkfbIUushedRoBLtu5ud1qlTrg
hZW1m3uQM6gLxDGW9smGlqdDwnDM1EM5/2iNj7dXJLUFjyqEawweAZC+DiAK0Epzpph2pi1owRQP
yYuRxuoe9drkRNpjkYmn7em2UdlmMSUqghY3kLaGsodFoOEIyJJr5g+qTLtsYBbuTwK9SWov+AAh
519DtQKWi6I2XfHJ1N4Mlvom7Kw30+xtpIfStQCJE/RGVK/Wr7JwNKa+6ip6/WoukDUwVML1v9F3
kxqBe57BI+jgWdL1LhmDScdSHVkLtav6TZIXaH3Eu9u78sq1sw588KFz+UKdAEHOyhfUuTVbx4iz
s9ogeZ4Ny7hrFu2LNpdq6y+BHZAg5JSS7TY6TEHv7kBoV7vSBEGkdsEDXZhqZzhzcUrMUQEiaHt+
yANoPxgLrCPTwNTUbCwfbv9q2R3EHDA4MZVrEHja9afphiQJh4a0L7Qf+/4j4+Bv9XbwvUGwGv0Y
jeZw255sKxhyZopS0NUTSa/t1WpYlr1GCzRHP3A/oMDyaABS8L0m2ZJEkZtiPFiMs6rAZq9NLdnY
ayDTuV7RrGtzZxfBkeRtYStlERq++H+tiAhxkas3Bv2RzMRKqxd7N4Vse852Xv9tsfv3f/Dp2Cmb
j4fBNXiq1TWYwwUbXhd/syBoD182C3jSxTAyQO0OFhN65deLsbO+nrOO29RKPs5QcjqwdNrey2Ym
Isu74BD8187qQJpemyr6wrWW98bBquKdqdS7WoGMZXJ30azuPAiYpmjjA0pvceZYgFAwmSE0NK+X
N8eh1c4jt9wMg3OUvR2hFQur3TSMd3YRw+H2jx46O2h/tuhVxR/+JTSQ4gE/JT1HG+vacFXqCTo1
ROwsSVBK+Imgyx9crUIh5v9bEIfhwg1BPZtN1JLJTsFHZvoDlHfG/tNtB5RddiBcaFcD7ARisFpF
S/1/jhUQg2nlHpdy9CfzbRCeHBM0K4rwt41JPxk4GmofzGAAYr1eUGQzBB7O3D9uqKJInRfPZZlt
jAq8Mius94U/TUpHq5WotDLiTHYzdk1Cm8Z68dBhhEKyjR+Ok/tN0Q9d+cl8n5g7NfscNIdk9q2W
3iPuMu0r2F1SvTjeXrLs+zKkiYNCB4+qxur09Uq3zFMG7m1Qi0ORv+hDuZ+91Hfzl3FTTVQWHeFz
M0AHInhBR/D6+5YBpCrQs+KS9+io+7X3xFjNxh7Kjrk4bEIqCfa2dXI+a14VTIyzn/sOcagEoHue
HapG9dNBa1hWtjdy2sGWMm0YljkP8CWhz8Z3pOp7vbjOTjutprF6VsfifcGejVN6/webdWFiFcLS
HjY3JeAhrLo7CGnfa9ZTYjTHAgHpyTF2/zdjq5OXuwx5KRboDSM7pmN1bkLfaOJjaE5nWBs2jMlS
gsuPtwolSj9pbRIIqAiztVa27G3IHbIxPzjBmzYrDpmuH24v79URfjmHFOWpJb/O1K+ykLz0GlAA
Lf2UlmecX8x52e9aJSc/UiNd+VzYRZP4mYusmK/2GiC/RGu7fTmX+t9m3kEEH0ODWDHQEfX/MDjf
PudzGidMUszxsVqYsSuDZvwRek0e+04bqB+iyYkDMeoQPPeZ5gYc7qGJn5Q0mzZeqNKDhtY7qGfQ
3PY6DQGylKY9atHnEEF5nlRhdzdqW6UEqRETsi6a+6Cr18zaQbiE6jwTOpQg9fUFgHrtq+a329sk
PVWAm0X1jlz6tUl8ccfkSlbYVgqgVB+D+DF2lvlQTtbvE8QBj3NUzLgMgyIsdH12E9dLY5Q7eb55
H9PkjRM1fhdt3GTSlVzYWAU/FZVBs4h5dbRjDrFuWSh+Hbvt/vb3ksVzwXKHiAhAgF/4FaZ5jmY7
A0SZxfmMAHrf7jKnWO6VYSkflVE96xaT8rdtyhzh0qb494s90nq1SNoOJERdjMdFrZ5yakttM/3R
0hjhZtqfRsK6aa3FbduMI7CDyDT2gZvs68Tc62rx7PUqwjobxI+yRVF5QVoeNCpsIqtFOVMRhlnH
y6oun0GhU6CwDkpSHm5/Otl2wTRDGx5EFBfwykoVG4WVDwqfzmI6kWEZxAwL73FQ83NVbgkaS5cE
Yo3WmQAv/3L9LjHvhQWASIAAr4aO+ej4vf0nK7owsroGFdsOeJLq3L/ltEsGpFHi42IwnRi4e6N/
uf355CuifQXGUMxciLfFheeVM7MIdYRLDGojYPRT3PjD9AcveabY/jUi9vDCSFJ66QjXD6TA0Gkk
S3CKB2tvqfGGe2+tZXUfDfkyt2ED0Hq0kl3FsI+bt6d4a3hDFoUuFvMr66yFQHLNYlyr3Q19Czv+
RiNJug7BUcPhUXWO6vXnssbAKgNHuHQC3Yn3d5KkMJ9spXlSKzazUQwYC8TM6k2vFXWHjBfrsNSf
RfMUMuhFvr6R0m0ZWW1JFWdwK2YucH+BfbeehJjH5pSG8NF1HgLOmEk9ME76rzr0SHm4bQ7IKI8+
G/3Pwjgh6FdvabNvWVndPtrsxlE0RoQz7anYN4lGZvM8DBvnUW6FYStgOFRA1nPQzcBjAi2E7Nxa
xZ0ePaSddzSyk1d+u33uxYf/9Zv9Z2flY6EbQxRWpdlZqLnp3k6tUHYYoc1zkKAw/s6gi9i8v2UD
nYLVgItHE3erukoSuhySVYRRs3OxPC8CawhDmtLeZ93udYBV9VvzR7V8qCHZqQ3zcHvF0joCD23g
TAB0AW0KX72IQnaqaq2XUPWtzAC6bTU7mfH8xhnaQw6yaX7bW6EPFIOcstgITJJNpWWKMhFXFLCZ
dQV9ibRonqY6Oyejdcc73+zrY5beFcnp9hLldlwawVB/wFe9WmG9KFVSa012dk3l42S234bRuS/m
8KEkz9042ZJ7lzX9Z2sV0/U6tebSwdZQEwfzuBt83Uiemyx9SSewQPUWoY8k7oIQEPPgoupMQ+x6
+3LDqNvSZPvU6PPi9L6bHG9/PcmRuDKwWlHmZq0xdVzuC+Tw/QEJqVOY37vPoC6OdtOezC0VdPmK
KPIwfkTlbk3ZWzWdpWW6uK9C+4eiW88MYH64vSapCeanARIi3kO/8vqjTa0a1IrKMS+m/G5wrWM0
bWCmtiyIf784VWgnekENxeHZpXdNgbMLqg1Pk9whhML/1rDy6ii2jRxET3a29ZeadmHWfKdiv2FE
tvnUTgG2UUUV8PrrZaiNOpiU8sFzqoMYIEHve/buhPSskAAyxxdtVt9benR3e39kJ/bS7MrnprnL
xgIA2DkKntT2h2JSz4HSLdwqZcqCH2nrf+tb3fYT5Z7E1llfImhUg0KHeLdjmnGw4ufMepvN2ts5
9r4Wo2nT8AjyjbeApDpxZX6VB4Ta0Jt6hfkmeLtkH4Zx9Be/nytEkpHYDTasyb8qBTLeb4IKZuX1
8dBGWWVgzYQca2l93dwr2UNhbcG4ZZ5JQEe6CbAxD6rVqrLIaZ1QxHXmKwhIqfPZofjiFluBQmpH
TPWJ2VrWs3bOiiY2lCXZuXM/uqG77737sdoaA5AdZCFBj/gyUyWMJl+fAG1WmkDpWIyhKMU+r6lW
KYm1JVsjuzbglSXfRL6EYv7qMM9doZcajKDnVrP3wfgSqM+19tDkw17fwlbKFkTgoMjmqIixrAl6
c2UsnLzTsrNXlc0efDv80mU6b9TdZHsDQAPtYWBFnLCVrymLbg1xAEo7ibPJN4Ivix7vM48x+duR
QvbhQPIbr5UcNA5XudNsZHbU6awm1x6qJrkDEG6HJ011dl669aaWfTmGLQE/sE/kaWu/NuK0Xqwh
P7d1eKS9K6oRt1cjtcB7nW+m68wFrFaT6QoZaERMF0Q1SjX7xVb3WBYDEEb+18IqXc+rYbKMNKev
235r0/yh6H+q2cfQyTYiuGz/L+2s9j/pDW9sxO0kViJ6OA18ARsPQtlaQJCCEkNTG0dbfS037ec+
ZVL6rAfGSWmQBW+j49J9DcqtgUOpJYg+AbBT8zRfhXcubvM6Lxun14g0hvqprJ898vLYiH0vdzbc
WfbZAMkDkX/lMl93lCOvC9DwnLKz0z20sXHP3qSbcVPmZZdGVn5cNl1aJR1nM7QtUvuHtttiN5Mu
w4A/jf8Qj16zRyRmHwz9gIURVqeO+c/W+rE5LrllZBX+jVBTbD3nW5kxSpX9T3FevHHc3z6SW1ZW
qchoDmHaMqh+roqw3GeD6+wmt25hp0i8jZgpi2VMP1lC91DwwIifcuFlmRp4SrEk+dlrFhtNyWb8
3oaV60eRqrzMRfFtsHt9w+Gkng1+AcY2QXW6rhNCM83oW5bmxGlEk5nWbVIoGIthb48/bn9ImSXI
7nS8AnWnX5Q4YiVS6rJgdkyzEOMoYJN8gdAF+oaNKWThvasnPNhHMYAIIlfo+ay+4jBPRWXluXgQ
TeNj+q0cH0GF7HpDaKbuNsssstME1p3+P8R0ECKtIipMDHNhuHWOG87+Ypt+v9WqlmWJdB6JOzSV
uOtWcU5vIWwNG1aU1oHfp/WhsP+Kv0C75KIitj3DJU2K6ZmJ7hUkmRzi6y+YL+QEVV5iL2if2zx6
KSnphCoc8Ymt+FP2d1j8HOOjBjf977vIpeHVp2wGRhnzFsNt1JyQZPPneDgG+Uu2hXORHWroGQSy
GOoEvulqhWq1TC0wSKDLrCTezf3DEP68vRi5DdHzocRhYOfahmElkQvMNmcOIlyOQkZw1xjOT2vW
wsNtSzKPF5w5eAiFFHhEri1BvFlpxYAld+pGMGHaQOZogfvwmkmFQifsnvrAru+WutO+LoO+VZmX
rlQwGuAyJJRrf+lCJXOpqLJtbrVz4Sgpl525BYCShQ/GmP81svINxR2JmUiWnONwPIXhtB+Hl9jV
nzfnC2VR2Ea1itEV+L21NWwoSyHcq62AGdcIcd3mqXWhEVYV/7BxscjsEDNEORMqPXuN37E6uy3c
wSRO6eE+Kj4G9U8zG45dC0fQsJGNSYi8dR3+LdHKcABIrAGQQx4PMVoZYnC3PzuDDfNEU+7cAo2Q
LjrMYIiAMEyn0fuRtukxGvWHrrf+8vRpV6dbxCHShcNO4XLpMOhsrQ6GGgxjrydRce7VhzEyjj1K
C07x2Fnvg9G8v300JLZIQ6irwpJMX2rd5Y2taXZrFf5apfLst/WswnoW5jmasqAanTYvYdEqs43z
qEmtgsERwZPhdGv1ZrRyp4uNsInPINx2wafSOua2P3l+rb9llu3gGfGzljxlysAE+ddp5MmvfdbK
/tAxC1Ns6ShLDo5BZRDlINgeGKdbHRx79JTeGiDP1b3uWBytNvJt5RTXWyPGcjuimEsEIraubo3C
siK10CEzn4KkPgK9a330PqcDuMnxDqxovXF+JPcu3BXM+MBKzAtzfSsqSjsuHh/6PPcg/5c0KPb9
ZOkbViSx7crK6usxnRg7TLAhfTy/HxETjeJjYWcbXio1AiO16J8B6l1X2cbKaSOzGVHna4qToz/n
FVP9W6yh0v25MCKc9iK7rPKCPN8dqHIBSk4+BMYPxBGM33+SUfMR/K7A3GA1Xnk+fHhLpTmsZNCN
h1Q9/FjmndukG4Ws15xqleNdmVmFkHi2UGsMoHoP02iXag+p/TY2lVNlzbuxM9/DiQMt6otWfJzV
e4+Beq+d9kHd7k39DeycfnPwJmaCv6E8jz5qY9xxls9K2t6XYwIY5611D9jh0FfKIWif3C15D9lu
QwUnZGmAV8Mvcb0ReamHQ2dCIaz0Jy71XZqSM3bm7z8mDDEbDHEDqLhfCiNTrlHfFlYKYxdkD94C
u9Zz0H02nQ+/H2IJ5OBAqarQMBF+d+FX2uTAzt1TPbWsBUSDG35vuljfL0GunCxoUvaukNK5bVP6
CS9srnx5iZQxa3sWRzDf2fm3SXuI/4C7hgFWKD8F67gF6u96XVY3jbqeMfVMmdHv8icmCUvnFB5v
r0QWxUAuEpp5KVPKELn/xdcbZmgHY4cR9bgI/Kz9OzJOtw3IuovGpYVVdqhMQ5vpgZjettMT1dSj
PXX+oH7I9Pow5QYNo4fGejGHveOUfjH8fh8E6+7rGAGAsXXlJDSbQU0yJmadOmSOICuqfQShy4Y/
SISfxR/nzUf0BJrmrcK0HRQ1d0TDwKBytJKvMKMdmOu7q3o/9c02RnDK8ampFvMeGoB35nhHGddO
hyPIYmSd9vNm/UuWAlz+oJX3ePkUtGEIkt6BB6ABGTVpu0l3diaSUMu0cX/Ily9mW/AhmF3t1Rm0
oihXo75gj9EArYJ0vzBLngZ/RS5CjU/GU/H3pENnMhyhbD5OT9o7dT6GmqBhypCzuu1w0pVf/JbV
2ayTWUH1lR237b2z/DMqDPCXd6XtV+lWd0rG5AKyFx4XiuZQjqyHhzKDErc1MoARqC9F4oKt6/xU
e1Lqh2B2jkEYo2iyd7wPVXyYqrtZDNyPw0a9QRaLLn/DaqcjulJmLrjj5jDfC35by95tyrCKQ7q+
8Hjdgeym/uwB6bgOE17czPW0MC4B+w7Zjq4/tMXDmP+tGudh+GYHW00C8fd+sUfOTIwVj7o1QY21
VIVXWHxY6pB1TJk4Q+4ShQkmG257i6zYABUewgGivkEuaFyvLEyqQKHly3h4OiA7967WnJ2o5QZx
tfMGkF0EK14G7zbMioDwywIhJ+Dtz6uAPPLabG6kiYO0kSDV9Y71ku0QKg2a72Pja+c08Z685aNW
LA/JRn4kI4GAowzyB1ukAFTdru1qalQZ2QhHnqf/kyD7HBvlwbKQLiwfiyjcN5FJh3X2uxBWomXx
7bi9I7HeeA5Kd/fiR6y8aQqKOGktRkdU5zNt5N3IgArA4vtkiydedrtREQPiJqhR4N5crXayIUwQ
ysVBbP0oq2bcRUribLiQpDxG9YRKs8ZLS3DAXRtxktJN3DAhCDjq/WyKkrY/vYSTxsTP4AftxseT
nXcI/h0BDMSB1umb48aJaJ9xFEcj3hV18ORl2c+gCbaCuiyQwiwP+SU1YU796k6b7TD0UpX5pc5o
7ixt2Of54wIRSr3TosdsPod14cf2G937BF9JMx4z1b5rB8TPPoTaVjtPtpHor1CV5hcRaVduO5Wj
2kB6w7CrUaX3rtMlhzhstY28XhblcBPk22C2Bwu18suiXIy5mkzYyYfgFGXKoYhBBEXtHp10vyse
2np4SZzqDwI46Dik1BgDJQtb+Q+jdUCyKNedo8HdManiVClMf6fbAUf2AS+NiH+/yPM0rTS1ESTQ
eWlequWTGW1Rir1y1Kwj2qWF1RYFC28/q+TjRd7b0u73AUMGVl4+qAzEFM7i56F4B+QQT0f52yR9
UshE4AJD+vJU5d0IXtP0eZbAZxU/WKXzJhkPYbYcTePUQryjNXedfnTiLay/zMkvf/Vqy9O5UQCv
iy2Ha7g8hJPrB9nXONt16R/01nieQJkEswSonzUsgQEXKy09Qi9TDHuRGyhUJzLt+AcbDa6IWiV3
C7Cs641emP0Y0uCVBNUFkxPvlHSjSi4LQHBq/mthtdFKqy3T1PHJSg10xWjv3OhcIj9zex1yK1AL
83QUCfxqHX1oZnnfciqcydkPTJ2L5/A0bxwLWeyG9vpfK6u15HFQR57FsciXJz2w9t74g/L0gMiC
ru8LNfx9XhGE9sDe01yHfs9ZeVs5zpOZe8w5xcUbSgP5lD71ECDQjA//5PPRqqUSBhsmPYZrN4ib
IC3aAGYYwUEwc+d548dtRmHxe3858xdWVuthqUvpCNKNqK8OWT+/uIOo9z8s7RYsWhaaRbWC0rGg
3TXFOb6IX46dNp0TsFEZ7OQFfafa2lnZX6DaKjM9aMOBYsttB5RGhguLwnUuLMaFEypRzEFqy2Ef
6Ppx9pAdc4fwruyiz02wVbWVuiLicAivCm3PX3asTPM6FZwzadF4/hQ11t1kt/dFkVZ+nYXxfsSf
TtmUbKXA0pN2YXi1iREUCFNccM/bYpqhf9LNH8BF/8QfIWWGL1HI9ayxtjGN+GAJIDIJPOME6CPl
ddzaL3+wZUwi0zQh+v2iTBMGUQvilZhBb8PvjeR++uwNC7dKefLSLYp6WU8DnmQqv/DbmgKsf+0g
ZhEMbacQB90K+XptuYNzwSN/H2gPZT56eNGT+pD78JRmJ8c+OFtkYJLDB/oEdBMr5V32SqFw4aBR
aCialaEOkCgZj+uw+quOaii0UDkOwnIjSZEaA7IFWJUqG+I/14t1+mbKUoVxtVGdi/3UZMOu7HJj
7zKIjbo1ymC3t1JqD8ZGsLViP9cJX5y61miNHdM2kwHsfNAe8rndqUtx0OPon9u2JAcAMBWSe69C
7u5rO+XiQ+a1q1cqh49OGMC6MJsoFzDpsTerINl4K2yZWgWVdi6TSGHs76wFvCvj3temxG+09HB7
RcL1VnEZ0RSRbTBdLjghr3dLyeYh7x1A2c04zBTb3GMdjV9u25BEZCI/A1Gmx3MEHYBrG9EYFk5l
AZM2a6RZmMt6VMP0sJQHo9UOZZx/YTq0U37eNir7fnQsIbGHWJ6ZktWZm1GKRrzcJV0Dqpo2XzNq
iYpyf9uIJBIL6RnxLqekB+zqemW53ThJxzvj3IXtLvX0oxq+sx4iOIGVj8tWgVJyzYCrEGeKAU3Y
cVefMZ97W1EXjJXFpxyqzvirkQT+mOQ7gAe31yX9eOBIAasJhpJfBrmrqlEZ+GJdSWn4YaCoJ7r6
+a5q5nl/25R0VRemVm8aZcl4ClT4eUwbTu2+juO72X3b9I5fV1v3l8zZgWAKQTLoFKhlX29XP1R9
lo8sywvfDTaIFKglb69GViQiwguSDRcVb2bgr00k6Rg5o0GoZWTAD72a1HCmgz3v0kzx43Y5xfl3
i9qfp26h7GVxELFpKERwjV91kOhlRahJMfbaztmHrJ/Qxyof4sQ7xH/QFqJL+58l8UsuouCA1EWf
2Ay7hl1T7bTYRhkxmPSda2XqhnfIHPHS1Co8GYubTGXJjFsd/azyn6ifuObD7S2TfzduZw4Wdcs1
GUVj515WOqxGNZNdCZmgUz4UZXiM+41gIfM+hqsFFRJMsYgZXH+2xkj7JC1gLx5gxYLvQkny0+2l
vOLi19Ecch9ejR4lH9KnaxNeNSpwdYuBlMxvjfagH8pyB8YlvHOW92P8cynuE/opSPKMCLBUnzt4
ZpZdnX1FQctPHpLwHkL8CNj4xg+TbSPkOaC4AQvSpV5t4zwrXdO6/C7HhcFD+TH9L9i2ZZ+Xuiyl
YGanCFwrrxxrY3IGxyOQFDMVfA1gz1ZJVBbuL02slhGEOpptyGSeuzy5C/WnORl3NlJSRf42SMKH
wAhUXwOzMdUfusb16/dpubdm51Rq6d6I3lnxY1NtNf+kv4lww67TUSLBu97y2aiGFKU8ILJO+aTb
76P5u5bUj3phvGkM8x7+vi0Ql1jlL05GE1DkWgIzu/rQmbroA0P8jPOUz5pWHyvney+qYPmjnX+8
7dCytokpoGI4M8VorvHr1U1KrtlhyvhpoOOvZnJHurBDcuAuVt1TOrf7rqLw0z9Ns7lz4/ilaKdn
t3M/gwk63v4psjDBckFUM10Brcrq9JpBWumTQnjtjRcrGn19+jxUcP68u21GRkBuUt+j+sPTldAn
jtJFcNUaE10Vh0J0X5vvPav57oXdo5mh5rDEH1xzn6aHIvTjoHH2WmPf3bYuO6dktyQZYnydGHJt
vO2VXK+h6DinxilYnF3dRcepzDcuSZkDvTJmk3davNL1ayuhMRsWZLtAL9LBt5NaAdtQgFEHMlcN
5j9Rq2xUa6XLghEC3h32jyB/bVDTxxAKFJMmPJVEMfFde191d8NBbhux1u0hT0kDIo8V0018VPOH
0b7T3I16mizEgRT+f+vg012vQ7GXfswEmEAZHhCf8LflpaRbc2Fh5X1LFESUM/A+GzEJg4lvaJC+
p/0DvLsbTrC1llUsTdQAdRn6EufFfSqhMJ+jjWgte3VcfKxXtMHFQTKHCLRnwFKW/n9IO7PduJGl
Wz8RAc7DLVmTRku25UE3hNu2OM8zn/586Y29u4riX0T3Qd+1AEdlMjIyMmLFWi612iI6NIbb7/Lp
TbM/hd2GtY2vvyymjqGkj5EqPo20q8LygHrNvjI3IAqrhQTwswKuRCHhHX1FHeahGcScT1mi+jyq
rjOrKPlax96hRF5PkDp9QwAwTLPnqLNoaqdHdB6Ptpn1bptsNfNXP+HZr1mcY3tUw3ay8Xgr6pGG
H62Peqltdc63jCw8shgSxRllllzkyn6qXqZM2l8PelsWFvdZpxttlTlYcPLXbLgr5K2K5HpMP9uo
ha8DKwqNocOCpH2JO33vxzdT3MFdvafWGg23Stjviiz2bHjHr6/t//CYP7050dhcnoI6QhbdEQLc
g5q0spd3hql6UZd0kVeOWa7sbLmYDKJwMg0ujM/Dc6zYcBRXszVD71Ro5alTlTw6+jkk9XunjShE
O7m2NR23dr0CG6AAzfOFkZ/FRW8qs2pqAvtTJ74HEMf1p4M/VLte+r2xI8Irl+nLuaXFRS73kWYH
U0BLuUm92ARd4zzE0ufxYwvG7kV3XMXksMA7pymfrpteXSOE1wgagwSlGHIZvo3GSaVcEzTkauZG
saa4ve0gwK3dsv3BRv1oLS80z4yJv5+FPw21zb4bAbeE0fw6DYF2Y+WjeIaGslf1sHhMUP0d7Kne
yvVX4y68u3DkUu7RjYVh1BZqI8zoOrf+Xw6JbzR8mNT7YDjUwYeY4jQ1zuvburrSM4OLJ3dqKBIa
wBicmuEIBQDl78eR6ZZQ4T1nGLtw3ngxrsZ6GywItWPgWMvvOFdwFlEp5ky9xVp+OynNF1MBNnR9
WaulBAiOxU4CzoZn+/ILDvSFJqvATA4IHiGaUP1ZRMdJSl2lfgIx6RYVLdOt3uOakzIKzXcDkEll
a3EQ/Vr1s8TBSZnKqNvnsrxVisDthi8bqxPvkuUxPLezeLfEM7LsdYydKf9SUx1+0L0ydKMUCigv
esx3svUX3PAm99p1w6vrA8QjHi8Gz4rFrjpzJMfWzK469TMYKGd8hZ3a6jZuanGU360OjLQONygg
tyUqaQKCEPhZS0vIQDmz80yIGJ3dHCBxuVGqW43wwEkAFAICZU2LqFIwoZZnGv077ZMFB4F9GOhJ
29GXUVEOva16vJ7cjq6o1ekME3h+8mBkPzJgxtf3dfWpZjEtR70QbIJii7h7FnBiOTPH2GfJCmz6
5a/APFTlvu+8/Fskv9bMS5jz6DqoqmTG/azdbpVi19Cj0OPRXYGaG6mRd2+XLEptYxR9o1L3uuSn
Po2uzhhdPpyGtyw+DBAcDjfKeDs6vzaWvvq1GcMRkB7K28txa9kOEQEK6e+odu/izGPxPUIUDpSA
pJ+KTj602RHgjIBTctC9Vn+W28qdp9IV7CtblE1rARiMmmD/ZHgauO7lh8gdLTXKVKBEktx20xoJ
78L5FLWQqjlJMuzjFHG8gb4MczTJ942tELfnO8c/M764XZO2rGuppBcK39UurJXPuva9D+7pPt/M
sf7YdJUbZsG+eAu3uBxWDzYTCUiSAidn/vBy2eRXQdF2dMyhlmnth8hGH+TDuDUrt7a5orWMJB/l
XZ6Tl1byIqpN5HQIj3V/F0T5rVp2rKz6XIUqF0/7Y66Vb5KW/by+r2sedm52ES39ZqbzP2NWPba0
DIMy20t+7vpW9dBO3cZRXrvfaKfhybB3C/TG5RonU5PKdmYnk/INRrkCbksr2oj/a5c2ww1MoYoz
qy6zhEZPw1Ai1cYzAq/QvnPV6EW+S+L9BEV7UmxpIKwJxzAUD+YYGK6YZFuESVmtiv80zUuj8qLm
R1DBWFE1CHU9O6culQ5lyJO32kNr7jZTdKpUnlftvLdL+0cZyhsv+dUtpscN3B2qDspKl1vcSXKq
SyHfU9NrV1JeEg2snLWFjFl9eDAYgOYP6D+i4yI1Gqa4VNEg5ExEdLlvujZx5cQCsdTv+ngPzF0v
vShHe3vjkl1dHgh3MWhMa2zJ34K6i5GFLeSrWW8LkhBjNHeDv+Gmq6sDYYyCM/NrWFmsTlVaNdXK
joZYFBV3do6KeKLB8u/4cnzTzmp74OWl3U0l/6uwv2tDBdk+b+JP18/m2hAdNUraB6LATWtORKaz
m6+t+9iReFPd99NTkOzqaEBPr0KW4mRZ+2LeG5L2ABFVNTe7IA+/q/rJ1x8k6HwLwZDbBqfrv2dt
889/zsLTYdw1alrh0GBZ8akDZj+PL7m05VtrgZCRUMClQIRBsy4C/dxK+TBU3DJZY+0t53Ua67vC
ArZnMqnZBI+WWrlV8S8GzMUg6v+sLsJvmprplMAOeV9ab5naezbogvmLNWpuls0eEdK7vpdrlwrY
JEpuUAFwrSzu0qkZ7TZQ4V53khemsw9IgdlV6HX2Rha3+s1gagGz+gfCtvhmQdT4gT0RDyT9LZQg
CILFr1W3Kh2rVigrA1yFgo3099JRAwpubd/S/yya9MHoflNKOgTz7+tbtnZVIXb6PyPiR5ydhqnK
qqoTbWrdarypepPhh9Kf5myXD/VGBFj1wTNTi13LmyTq5LhAhXfQvioMQWdmtx9r/cZKERqQ9Rvb
H/dRvBlXV73izO7igoRcHVEn4Fb3QeP/ainEGtH4azalu1kmjl/fztWL6z96jxaMSwAALvezZiDL
CoQiTN/u9fBZHj3ZfMqzg91/yIMfNuzx9vxgWSFqwA+B/C2g1FeQ54/p1sN+1Xt4FoKz/PNDFife
KB110EX3vIxiT1FfVDNxy/l4fbnCBZf5I0eAQTbeNAbP68vVOgmopKDHe5Qg2DH3QC3T3PCa1a93
ZmLx9aa5n0ypx2uCJnysTWNn1c0htPRfQtD4+mpWt+zM1OKG8qtCH3qxmqh5k0sQiOHvcmtyYd0G
o/7wmDHZuJwuNkrg2rLAP9Vy7tnS79ouXO70f7OQv40svn3qtFnZcd7u7flZcJ3L/UM/bY1HrEYO
828ji+A+ZNOkR2iU3NNmRSTtWEqfFfrXMzpLRfD93ywIfiwebVRYlgB+Ve4n0As4Qa0AGqtfSkt3
62TD01Y/jQ0XiqBDAaEmnP0sFPZRNvShSFDgvh9cppT6kz0W/gHhJef/05T4KWemhiJVFL9g7/z8
S95lu6F6nsDMX9808XvfHU6662BoTIBcy5GgqY7yztcGICa19TLM9m9pc152tZzhiE7vH75VBjku
F5JZoalnDeIVmRUwExn2j4qe3eWIVgRtd4iy9qnlmDId+CCVlKn7vYk+OHCKcJdowf1g+huVnNVv
ePZ7Ft8QJHTvhyaojUa0V4Zn+KHK5Mv1fV2JSPTTNd7r6KdR7FsEvTrvWWeHn+RddxplOz7C9Fjs
wtSa3EHeonJcm+y6MLcIgKXqFH0w8hmzcjjkNeFi+EuZ5RdbHr4KwYcwvUmsG6lBdiXL9rBb7iJl
I54IEwtPYuKAERbGkkwQMYuvLI2+buYTwvZFjDonjO+G1Hm1PO8RZ3yKx+dw/Of3yoXBxWdMzFCe
IKsC0QZfNwANa9rrfm5vWFmJYBdWFqewQWhFz3WWNRVvsPOXBwVRUloM5RZsc63adWFJuNTZeSfP
6OKW5hicEh9D87mMhl2nPcynxHiCM2+nF4jqPLTgb7t+Iwj8H6bBL4mXK0TMi28HCZctJw00u5H5
KeF2DkqmbXhXHhMl2tsQG0B+/mBPH0dTfcyqLbjvynlk4SazZkAgnXdDbfkYAytOINef+2yXtLcJ
SDcp/Xj9QK4kljTwAYYD8YVYSlvc23aZAqa26ZpFb/Ch1M++fpcaaF7P9yrZXmb+vm7uD0703XH4
256+yPHgRQ5quWdoNswOQ34T3ien8LlLd93wQa4TFzl4izq1+nliYFBh9gjcffNLMT74qZcbu2Bw
y3GvfJCOytac20rEB2bAQRUtOVFIuHSzEXgrmnQT7y39jWp5YW+sfPXAMKdBp0FFR+WdfG7c8a1D
UQYalbtw+BJBQh3uAuMNqPIGLn1t9Jy1kLoC32Gsyln4bakGFAwi3o6KAgbt65DtFP2L2s7uVEMk
l32Gu2WX6ta9XQRebx7y8UNoHKq620lk26b5uqVQs/6DDOakBX8THZfFD4r4oeHo8IOgF0Jl1Cx3
ySOjp4dAfe3yj2l6V1kOLcIdtIqR/qLuyu511k8hDOdO9i90v+gdoMPBl3CY5BQf6iyeWHKYzFPE
fM4ILtYwvjtbBb/VI3VmYHHpzLWm5M6IJ/nNl86ejkM13mj2rVH9rHX7+6h9SZmIuH6sVkPFmcnF
KVZi/KDsMZmnL3p0G8Q9/SVtd93IWpuOo4HYlUXbgSa/+BVnO0eIKpQ4A2iel2ijpBRO94njWAdV
RkJHdtr2AC5odgN5pBeqS/6xV6J+495Z3Vx4EaGqoscPn83lb8jMoRqopxKvyh/aV7xozzMxl0EI
abNnW8/Xl7x6eXOOaLWgKPuOd6yXNT/IUJ+5Z4T5Q2J0OyR33GY4GX1+mzyNctttfMjVKHRmcHFQ
fLkIa22kOtK3D4HQFlC23H91A0VBnykZKnjLQmkSlYqR2CgFChLYOP2RdZ7SePlfZrL389JDBGxj
SesGDVDolJbAUC4iflzGvEvEKK9loCRb6vfxOO/1ON0HmeTFxk6X96G+hQlYq5iiNK9Sk2Xkk0mg
xSmv2jjs4iBEP0hQh1eZEnnWWJq7Tk39Y9ZB/NXO2gzXtnWsDSc+qdZUf5ycINrw19VDA0gd/liw
utwvi/TFktOGLhT7za1qHpVC3ivaW28Mh6x+rrtXxb8P040ke82J4OgXLzFKC1B+X56RwXdafYRA
9B6abzes3lTz+/VjsdYBhaLhvxZgd7m00E5yV9sNowxl78Z6/kMd9uOd3PXf86K/GdsPKo2b8UuQ
vwSMOswyIHBz42Su5maMjFIVBwFO9WTxE/SqIRYJXV+zLX8nfV661qQcGIXxpHb8kFopwps7I2TW
Nzg1gXqr5uppYxdErFnmMmBXmU5HdY16+MLHpjgdy6ChZCop4Zcc9UHALXt/lrzMVE9qLXsyZBJG
Ds0pDDgjJAjX7a8drHPzi8+M7gkbYBMr4GKBw6Zk/LNy1V8KdBX0B+R6p1nxxhWwds+cmxQ/6ewG
UOLYqMZSRN/uRx5ZO9EwCzYBk6sL4+SC4UK5CpDupZUobwt5UnzQQ3PqtjJzrOG+Hr5pwatc3GdG
daCVtPH2XT2mGgOmYl4BFv4lqjFJnMQIG5ljajXcJd/a0aFF9y3KfEh/Z48nhj/Mz1k/eNc/4tpZ
FeNUAgnNbNrSrhX2ajVZjH0EiSnYHiN96xmx9uSGC0xwWZF9ycuqWT8oE2K4RIPSedCk2M2iL91Y
uZv9YuHty9Nwbmd5M4dqG0oBRdNcH3dp60eelmpkWGo37ydCMYlnstV9W7ufz22ql57Szkxv2SW1
rTk52NWX8ZddvHZoow9u2jf/4ktxj6CewLwTz/lFwIHsV5OHmGZTV7xJfuWaW0MXa4eLBJn/UPVg
THGxGGcca8maKW/On+LmQUKYO2qbjZixpiEOKA8EB8gFBeWmRdCIZZTunJRHZRu16iny7Wk3RUW7
y51eQhBTU04g6CAVyCPH0/q021lDC0muURmuatfla9ojmuPYuyLwfY8BMHGtTvV+LGrb8xHU9Jw0
2BInXdsYLk+SB341nfrFxiSdFsaRjMgYI7UejIC27Zr9Fght7SBym3BAmDNnrG3hvlHnA3IKo/Q+
pUyq9G95sTXuveasvMU45szs4D+L62JsmlIPZfQkeGB7Ehlk1gReYz4QSwVqaZM0d3XbzuwtPrWe
8wqxeUcDwnyuM/3QF4O3WdBbWxT5G/SSVOWhiFmcitDojVy1GjQlVNOdEs67QhtYHveOXB+6Ij7p
TXH65yHz3OTiSxm91BRoDcL+HvyguLeToTe+bmE1uTg3sfA4R2YKpfaHlNGU3jqa9QCSWA6HO6eq
gmNOfg6fcjsfS5kJOikqeUJruEsWpsozUnXy1oT0mm+e/5zFqyCdU6mzDFYckrMLlNvwL7qyogUF
CYHD5OQ7sjpISP0065GhMfo7VX1WOljZpJfru7p2EUFEAHKOpikqJGKVZ8lDEhp17StiUwvH6/PB
jcFpKA5a1xuX+Vr+ANYGtlMGvXlaLL5eV2vl1Oc6ehpIjszjfNTl19h4DXPj1g+LXT1Z+zDZelet
+gyBlXl4blr4TBbLAyIsSfCsonwBu4g8GM9FPnhRqqNo9nno5702fc2sxLOQKCjCYec74Oaub/Da
DewAZnWoGUK3uOQjIHD3vjL7Yt1QGYnCNzOPeey1o307Wfle2lSLWzn9JjxtQq3JRhrYXoSYWR+K
Qh1RBa4lMVx5Z5W7Xv8wzYlnQhi0dUGurA+2DAYAgexC1rac4Pfzjon9lO8aqvdq8jUff9Y/yuJx
3mpSrNmxBPJCoVhlAlVYOGqeWDS0TJQy8jvdv09M48PUNC9GB/ebqvy4/tHWXqpcxWCHhNbfexqv
xIlsqxfWGitT3blXyl3ZIDeV1LFDo875nDpZfzukVusVoHDRq9aHYwLY8Xj9h6wcT3hWgPECoRKJ
wWLVVanUstKhaCDVldeXP+duZ5O/dVszcSunE7Q+RVbB+URpffGGaBE2ysexzO5rnfrR0LqNfVPd
aI6nzJBT/86Tf5EAAxFFpJQAJ3owi3BQxlE2RkJ8IjZJQuVPUhntFEdMPmzxfa0dB5tCvVBmswhx
iy1E/WSw8t5I7wt/L8nxIYnV3DXM8DAUDhKKVUaVTN3yHxH8F3n3H14rigsgUQBhX3qrmkthYPso
DVjKED8io/dd8Rne9B0/dNwhLaD/L5Ps4IMZfuyCuTyq9pi/jEkeQjk9zPtSU3jFXfelldSDmQjB
/wJ+VGhNXf4mfUC1zfZRMMmDPjvMWdp5Ucg5tXp1q1+/dlhJqP7EBHq1SxhFnaAwBR0A6jzzb7Oe
bnsI7He8Co69tNV5XgOoEFqF4pABMMTRF8sqFS1S+ihHLqWuh8c+tPy9D0Ac7E8Y7A1ViU5FXtj7
iJafNykDTV2C534cBBHUUDd7ZUDEJUzl4W6c8/EgN5uE76u7AUqQyU9HEJCIv5/dsa2WZ8i01xnt
laI4JkWpHY08dA5JYab72dCjJ93385vrX3stcgC0EoAZwInv3s4NxPpzCxoKGF73GFja0zR9q025
cGV/i9B+JRMyueJgzQOQLOgnLtenpBFSEznOXta3hvmcFltHeGUtSNeBtPwjQ0kOcWkg1wK7nQM+
cWl87KOPErQjiuJV+un6lq18J4vqlalDcUjXbQl1aiMmNhNl4juFXDP2Y2rPrjFK7qS2N9X487qx
lU2DYY9kh7YTjATywm2VPHMCM1Q4jfmHuH3I8i2B1TUDyBnwQuP+I9IuNm1s8iRVYlbTFKW9TzRF
ctumtY7Xl7ESVCwNksA/kjtQzS98e+LLT/CpZfddk7jaOHvK+ELxaCN0ra6Fdig9IshnaAdeOgDz
Yoy15QxoOzrtp5p24Z7SsLphZc3NUDCn1kQLijHAxSXYZGNX0IMqGM3zfzj+kx9ahyGxT0H6LwQZ
ae1S+SFBg5J1OQUET2mkVTOSJlJZWXe13jSuFerZKdIDbX/9A60sirYaJgSwk2La4plS1fYY5pKD
5o2U7hhghcZEg/QOKpPrdtZSbToYIHGpugqi4oW/GVleWpAUZPeiRvJR0r905l/1fJ8bsjtId7Y3
Q5/bPkntbsOueMwurlpmj4TQucDXk7xc+kY4+uIC05CHKdrTFCZ7vf/o5MPdoDBbOQYPhVHzoL+z
TGnD8trOCgEt+vQI+kDMcWk46ByfcjtOKd4WrQ5RUfF9hGBKfbm+wpUjRuYHiy4AYATKl2EpaMDd
lV2U36fqWzU8MDKmhP98pBATdNQcuGSNd6qa3UyuIltZfj9Kr7n1GtL035wUWznDQPIFhTQsse97
LmE22mFsFn+WYdCLaLbYOla/x5mBRSgqSnmsoXPI72vnAfjejH5FVT9sllTXzPDgQRkWFTMTUMLl
Z4dQqa9NJc7vlf6utNH2Tf7qg29R8e36V181Q6GIEht1KTADl2akSZXrqutytLi1Y7ZvAlajtp6z
Nbe0Nj7ANNH/DP0pwp9lJ5OVJLVU9Hz7znE1u91jEHXx6JmrvOnvRDYaDZWbGp/jdBcd5sC8txvn
dobQrP8tO5//8bJp6/5JWuhncz1eLtuYlXJqQwrjef6q999986NkPkVbGlkrR+rCyuJNEJTdUCg5
farUGW6dvZGgNVBukUettS8YygNQymUilEQXoRe8vRpZOsVpuozFZLnDkb2sZFnQCxvGcY5MV9Xy
++sbuLo0arIG1VK648uplDgrlSqGWfc+ko9hWbmx9KS0G7F+xTehxoSUnZsclsUl7xzdGMvKO0CS
uj7t+iHwpqI4JODc/STcCLLCzRfR/cLU4rQ5NajAysbUJD+YcX8XpS33/w0PdE/Kf4dNfgq2KP2F
i10zKVZ/diB8LZebsQVyaY8vEKgVd5Zluo0x7xQmJq9/rK3VLbw9rGdZlSxMlcbe/zJVxVNs3uXd
a20+Vcl33yk3dnOtrgH5HPBWEl3HATVyuTYOhV9PCjjEuXmOZdWtJeZEUdqadW03haGrC4J9T7UC
WlKVvUEqvOaa58YX54GXQ6aoJd9SRUxQVVxFeza7X9d3VF/5eOc2Fv7CCyKYhhwbSl/sINzbBWa1
sYx1E9zG5NYa4LxFwhHD9lwOOq95wSr22AR+s/cVybq5vpA11xBYGgRhIBVj/v7yS1Fs0/K6M+BS
E4IkzuAFoQ3lElUS9VvT3iTdx3zaesht2RR/P/N8SZ7quqmwWdAmgCifZr5bx4dm6k5M73byb2dr
bHrtrAG35tUIzxYPr8UBUCMySkl3AAyo35XiAe2CEyxe5B5p/PQv9vPM0mJtZB49LuHj+dHoDUPp
jcbd3NwFyYuaK6BVRaPknz9beODRLzdIfEjSllOmuRpEtmTQvmroWBwUZXgeajn652daWOHBCqmH
aJQt/NGc0mrUUhSk62pEDEM6xL1XacZR7RW3CX5OHdj/Mbrrv/jGzfU9fX8PYJnawp8XJsXmRZ/J
bMqIm4YGha4+DGkq0q1Ge2G68LqZFVD+pZ3FCtMxktNZpWmWVvKpCL7FENXoMJEl4Cnq9qtavSik
4EiVTZ8hNexzizaGgoyNVG4web0/+vwQnoeU1tHLYdr+8oDYUq2ZdcaCzexRa0PPmF+uL3XDwBKJ
q2VOjbh9QTvGqlw/f423gOgrSQlLEMOEAtsgqtuXS0hsrctqi71UQ/2UNMahbJ5y+aHPn+KpQ4Dp
Nh1hDp22SIhEuLq8VDErkE+0cYlny3A2GajL9Qrq0Gq6Jzmpf6nSUxZl+1a2d5tN+9VdRDdGdH7E
yVj4yxgraOSMwlhouZb0RJq5cXG/v8pYjigWAeUl2VpOGMe+oYZziIUkRCgTsE0HMLsotpLzLTNi
oWcBmUcf+AZhJqN9KSa4mvxhMrp/tRgB2RCUu7xnL63EtaIanT//R4ScGRPw3VDjX3fslakPyJVw
OUM8lengLC7/OKVMq8vQNmaPeuZOHNeGhOox7o66+mo0mhf4rRdOCQOTARitjXO1GkLOzS92MgFx
E/kZB8uePLLXx8z8pKJnbMsPUqq4Wb+TSuY3u1c7NvatWp0seEgzCUZ7c3PG8P2dJ2imKP/wtoMm
dcnfYzeF7Wc6J1A/VvXPIKqZb/kdM+qyvenvayOXphZJxBikhhRXrDpGL9OvDmHwOEXJAXkHL4t2
hZ25yuDlP69/6rXTd76+RYQpfbPtpylLRTHB0l+KfutaFf/AMpbQxwHeR8rA9bpYVVXLhSzPdN5l
mS9o7avoYxC8BPrJPI4vkrRxOtYiF9P9xHu0jBgMXSwnneUy1yesRUEfHpSScUB/klDrtJrkxuws
aBs6JoYsK91d38cNw0swpVVruWEHGM5E8ewUDLtU+TkaRyP5FIKwuG5s7So/W+US5xSngCiaDBxM
X9iuob8ERuBOeQ6TwOG6ofVAoNIPF49U2AQXKZ/FuKslj316P/H+Hdq3LGgfy/Ch+VlIt6r2U9LQ
+vT3MqpmPcxkWziVtYhKl4KXK+VXWLIXcUCtrLjUSvAOY/bKREnUPOTh2/UVrpqg1MrFQyMBP70M
p/IMw402qem9ZtzE7aM8HOTq03UTq65Bz0BMSlAQXyaWZiwHalBpXD8wHoQP2vBWM1WWn7TqF21r
77qx1fWcGVscgHms7dkXyA1jDNzWRw0g9IYtPdx1I0wQwEpioAO/2DTdh5zO7jBihS+ClMSUvjR1
v+V74nn7LnJAa/tfKwvfgxxZiWIVOIiFklzU7Tr/pOn3g/G9t141a1e1tscEfZJ+FFqX13dRLOCd
aWQnIVoCwcCYxKVXaAVacpLPJ4uUbjwGs6a7k10rOyWroWCqbG2rw76CByf4U9AlT/1z0hauDvNy
O0S5TdaszzuIj5Tehd6s2xnaw4DeJ/eCh3yQYzwnAQWHhGL5lrTuqpue/QLx0c/SF4V56kDq+AWy
Nxhf6yRw4/yY3lKjt+KtML2+v3+vduFAjhkO3PE+r6CZ+arw95h8knzml+Iv17/j2uXDkBIcqADM
yWWWp8Ey6BK2cXZvfAurm8LaNdbXPJqejOCD2rZ7tZIO1w3+adQtPQcKED4mIEgxoHu5i6NqMFKZ
hvQZnFq/bQYtc1tN6Mr1/cDkcZIxSmrOB5Lv6KabinAPnlQ6OW3TfRiSUvOUoi9vh9aXPheO/yO3
so4SL8UEo0KoJAfq7OYMpeyFEMfRzDv7NglrGK710Xmwlci5oyEe3Fxf09rHguJZFE8s3uTLlkYa
FFJDMzq9l+zmYGngLNvIa+VkX9v/fAoLXn1YH/+A6Mg/RUg488HeiIbEhLfl3mhGV61hHapcSd74
RquvKgYIBQ86bDR0BS6tyDqicoGAs8yB6nvzMAW70u6/6/kceU4x/IiTLj0oderpegbRQz/tr2/o
+g+g0c+YEiBi9CUuf0Ckm2VTDRLuX++YK57v2uyQ6g+h9mx/TXK3/37d3loOK3AF/zW3CKTxmEaA
Djht1Cx/1emL4iMmpJZ7M4t3bbsxOik2790BgJFDAaYoQ/G3MDa2sLo5FsAVTfLm/CD9TJvxMbZv
DDv+MGX+17HYYltfXR64Y6pstHq4yy93c4LYrG/CPrtPsnYXVHdCJdABp5TvpDD5F9crRFWCrJGp
IPnPy+XMQesuUSclAahRVPWhksq9XDi3Rbl1Hawv6W8zCwexZp4iWdwJM6C7ivDYM+pEo2Wn+vNt
NNtbeoUrpWa6zQLfQEPREsW9yz2UQx/GCQtImVp8GdtTDI1CndcnPQBUIXt1Xhwp84XVt7bZUkFZ
u3bOLS+uHTUNKZyaRXbfB7vGSHdytjOC8dg20i1uh8Dc8/XDsJa7MNqrUqjlrlWXuqpKKsVqpYPv
UZrn3ETqNHqIii0inrXvd25ksZ3mSF3K8nGT1DqF8NPFcbEbOs9Jjl32z+EJfDoisw7OEjjMElKl
mHWhd6EBZsDMdK9XptybJUgYIHvcWtbq3pnQ/P0hY3g3FW3NjWJ1/YBbar15FyvztCtk+0bNja3k
b+3OAWsj0KOkf9B0XvpjocE4PJU+OAG7dKVu3HXhF5nJ3KTciMVr7ofTsxZ8gai1cL84kXsG+0H2
RMZBmpPd0H+Udbd6sf18b3f95+vOt7qsM2uLcx3ChAWpHFASsvNxP0ca4NDO8sbSCg+6RY573dzK
4tg/hSozgGZEhhbmzHgw8lgnFjdoaU0zOgN/QVGgtrd59ZglGwdrZW1USGgD0wLknb+cmXSKriiH
Thzk6jQ192DgQxN6bnvjg634IGUvbk3atH9O8aVnJACPgpzm1L0MAtywvaq7NTb1u1fOLwhUoiEp
CCtaqiFrkzFPToL7Uf0MA30vja8mXMqd+QqWYOMjrWAiRX0E8CkSUBhcVkg6qWI4qE7y+0ylmKt9
tu3ikHU6gd8q7p1Gv9eaNwlMr0wNO9Dtt0TWj+HRp5QRKndaPm39npV3F8NTtECYphOKh4skrM2n
NtcBWlKH2odj6No2jVWpfhDczmHwpKee5uy6/lvgQCqaKr+v++yf+alFAoF5OtW044FTG/rlB9al
dhqDBohDnkTH0r8dhptKuqtDiVJf/0zgOQTNxOuv8eqxkz0jfxnkChqzh9FkJuLOkH771qFLjkP3
mNPlHpTbXvud82SS1LtIPWbtjb012LYyE8Y0hmgygOCEBHWpQ1lnstSFc5PfV9YujajJmMEpdXQP
lFjoWb8ywy2DaS8pMzqmvcuv6mVEJh6T4UEo9TWzdSQZ/jA0W/m02Kt3e4kABJB/HXG2JZxaHs2e
jBrYgqQWwX4kTzqWetVulYtX4gz1GZGvE2TobYnjdJYVdYrf6EbNEIPzKRxu+/CnlX9HW9kttNhD
5qse5ruxCT44P+L6d5v9DqP+U6fWLuEVNcFTX/sbWdpKKBL1IiDN9NnA7C1+z8AnsgA9CMKuxGvT
7q2b1eMcWx+HcutKXDMF3yN4WkpkgtXzcum9H81+JcjOsijZ2eGNasRuMcaek291Mf7IwS0+JvP/
JJ2gvogUy9Yh5U4pHzoEJSPV3qW+40npX5Kde0ZgPFrjr+YYGzxZpv5ga+2n0G92oX9qtf4QUKFh
q2loSmj0PV0/rmvr/4NYpTonwE+LrY4l26zLGYKfuf6m+AcEKszy+7iFG1wJ+hwscNFkpuBWl/WY
iSE5qsjM+FIItOfSpWvo+h+vr2TVBgEYGlrNZsxBu/ySZg3aAqpGaj7qZ2O+z4IM6uSN2Lq2WwIU
+18bi9g2yWnmVzU2KFa4OulanBzwYjeatpD2KyffBoDI1U/vkA7e4rtwBPrSDOnVR8WjHsHoCxP0
9f1aO/TnFsTfzw697wDeyDIsTPNJHmndOQdm+TTZBZyCksK/MEbzjioElRUYVC6NWTlJotWJRuir
RJ/cNZFoNuTPsvWx2QrmKw9YQjlEmaItQrd88Y0KNQ/sOQdXkafNB0tvPjmB/JiaFOHs2PysIG8J
FBzkTTa+XV/jinNcGBYOerahyO2WaVRylNRg3DW6SpGnQWDEcHW53giQa2sk24CAGO1dgSW9NBXo
MzLUPbwLM1f7rNw4w6/yAyRkyosmN15qqofrS1uhL2KU4m+Dy4SKV0+XpC03hF9UypNhtcEBOYzk
MRhbSP7rLj7Uqdq6XaJI3oS0i6fRdPCcETHMiHFLd+ij/jD5Tfg5G9LIBFlp5MVBZXj9AIfsuIEc
WHsOX/zcxfNDgxQC4ReIIexMuw+dl7CKnmLf2Wv+XQTlNwW8OAt23Ti5tvHP02hIhEm7wKvi00vU
QgKkMlFDdspI8n2roEGm/GXL1NhNaSPgqSKiLS4UwTbJDWnDEgGg+NIL/DyvrFLl7oII+zBWeztu
3dGwd5A4nLTmTsvuAqiFKQx7jZ0fEQJQrENe/cyjU+s7O7k8OqZXjBR6YNmZWjd2ym9atwVzWoGq
4zr/+5XvWAPaqQlSv4DwsMn2ffOdt607TR96rTtIkHcAofkaDvO3vL5p+ketSzbut5UoBxoIAR7Q
dnDQLPt66lxK1f8j7byW5DaStn1FiIA3p0CbmWYPyaFbkScISiLhvcfV/0/xixWni/gbIW6sYnXA
XWZXoUxW5mviDFhoLviZz3aIAjo+pvgfR6FxAHXwP8aTVl5eT5myTnyTPrmGue4bmGFE3mPdF/5I
BVj5rXA0S5H4oYjw423y4sxJlBhfB4fJRTrBV9yPitH5NogcBZE4Rf8wRN3OQf7DwPmXRfeDRyOg
+FyGt4uu5jArrQUxQmui9D9mYClTjM6N/tIq9qGG1GyUD0v5sU3bh3xST0noBG6zfiyW8DHU3hXr
Fd8wxFrSN311qrxTZLif7h9WW+ewsJXi9hQCQHK/zrWbyGkTk3N4HGnSKbjj6k5/qvXlaK/GsgNQ
3DqKmXox/WR3dAhv5yOunUGv0Pu6ZlV1NHMD6Vc2e/GtMKK3DY4wXad/W0v74f4YN5Id8c3BjwiF
GL7DbdS+LyH3AeCAh/dBcUrcRh6c9Y/7MTbnEbyxAEUCXZLftZXaAPFvSNqc9Gvf2wJwJlQakj2J
sa045J4Qb0WzEJHQ27GERdT+n7iFnl5qPIBUI8K77GRHey/1rbPgZSDpvFT0zigjm+ytizFka6IP
s/uMBN9o9ue5DY9GF53vz6BI0uS9AicVMzbqAuCjpLVBh7Ma+x/gjPDjHJlPpfmkjkHtOpcCV7Df
iIUABZQ64XUky+hU6jRGvQZazk1MtKem4Vih1FB7r/sseUDpdU9HZfOOpbf/T0BpCbZhny+FDdwF
l+tVOeWx+VFT/0Ry7FANAaa/WMAcQrY5Kin3R7oFasBUjZ4/flkUq+SHFOotVpeaALVax4seRkUA
irpmxQJxMKnRusq5tMP8VZk10SvbbuZj6o7PsRZhjNPo1pMG32LnVNzajngjmIJtgzyOXHLpnDH2
mnwCZdSBTvO+u/hNRXtJ3+aMU/MW5QD+BZL3dqM0vWOPg6HR4TWn1xPa0tXsHKyxuGiRzb/7s554
h04xL9bwnPXr6XemXbQZQK5x0JnSk6RcjdKZJ4ccPsoR8Q318dAsSX5UsUzxzakZA06lPjCzMjyk
w+yCFp3LoLd5iI1DrVyFl/DOUticd2DhVANstLflV5JazFWeWKLPP+R+ljr4LH3Jhj1hnK1tzJfF
bJ3Vjm6z9KJwvbIbqkmoLnTNYaXfeFTT2vPDZEjPzVC87oqdHHIrIOUI1pHQseCSvf3Qno2EyjgC
Mu5S+6mYPmvqhfqYubYXO8ke739W8ePlM+plLGlRrZ4dzquAqHax0PjXQ+UYLaazc19trl1HpQON
tApCwjJhsTLdfIo89mzqNfUJelp6jGM3PMH+RZR/meYHSx2WozFr5dHOV0/zyzJsr4tb2Of7A966
BQSYFMkxStB8z9vJNap2scccpJe51giRCE+uCLme0xhlc5AbcY/qmfdhSvpx55DYuufI0OChAr13
eCDcBi6jBtuwkJkeje8tJU/PfOqG9OD+ewdk7hrEZYTAuCYcnm/j4ALUzWbIAMd+Jf9wzeyBSmtz
6Jdo7629OST4p9gsoYvKo+o21DKiktrVXDqWkfhW2z9lmIXG2Xde5junz9ZOp3QGDUpIn3Lq30Yy
azOcuoH1U7TvoIL4CQqyerH8xnmCKKiB9Akrg6rgbRTYGF3ZjDRcKhLoJzL5j70ROw+rF4U71/XW
zJG+UXXUf0AmpC2uV7EXWS7dllQc543vVK/n/C8r3nkJb07bizDS7l7WcsQqDzI/7Rw9+R5Nlu/t
oY03hyLqtZTPhYuY9Gnmysj6H/gSXBbjsD6Y7qODZnFcfL2/cTfH8jOO/JSj3VG2bsn1l3St8CSJ
0Quss53TYes45DVN80joQFkyWZyDqc64SDgONQP6ZXEIWWz3x7E9Xz9DiD9/8WabFqVU+hKQTB2e
y9A9mPpbINjqb4D8yNl/hpHWsktq1uotI8nDx1L7OHiPbfjt/kj2Jks6Sue2HaoILO5Vi11faZog
Up2dQ3P7o/8chbS4wjweFLMR2kCaUwVJGx9cYLoIZ/3OAeOR3HDl4phE4+z2q4AO9CInJNBgZidD
/2pk9aPmfr8/YVufnq4n1H2EFahIiAl98ekrOy6jbAJXwHb0nC+dpfjxXB/mtN9ZxmJa5FtdMJl5
l3og2eTjMrHrJVw9ePo2mWH+nIxfNY8eWxHEyn/aOTpq879OWcDpASsAfcI/pC63I2syWr7OxObM
ZvvRWd6ubuermM41evY4tZ//7TTCqUHW7IdyBHUd6VtlcwNXr6Tj2pWIqH9fqms9fYng394P8+sk
It5Dpg2CFEXKXwzB1MopPK+lhTyZp8RWsc8uTu1Yc/csgRPZAYc7XhbLw/2oG6mS0AxC6wChD1xz
ZVKxZUzLVMQUsNEPSZOzZXw3pjD1AW8EChzIzMz8OamCbF2u6p7P3q/bjdiU69hw6OdARbn9jEmu
UjvJaQpw7z3WBlo90wwefm95/roPbsNIR6BZJb3p1vADETH20wLPVMpW2jvbPd2fS3HG3W6D2zjS
GWhbjVauMEuu7lQcswZ42fQ0GX0wLx8mdU8dfnvu6OsBe8G8S3az0Zo1TZUpJhkq3+T5G63roXb9
a8K5GBBO28AsxTNQOg4XtV1rV4u4O1L1ndF4vts3T/q0V+XbHso/YWwpO2lGJSxUlTA276q8e6q1
Z9v5+/632VoDHLcImprgTsgeb5faYDvqFCOMdVXTB/Vr98UbIoj73/63INJ89d1kjrlBkMIYfXt6
pxUI85lZsNuv2zorbDj6VPxpySDdfDuahuHUo+ASTmIpZ48zIILx26RZF0eB9lfoQV4UO3fj1gyC
9+NBrgP1+EV0SGttZ16FZKWTqj63fO1Gp2RMDyiq3p/FreXwMpC0jQx70ie96KgtdXmQ8RhN/qYp
sTOazSC0hx1k8smKZU9pz1ohy4kgeoxKfvGt18+7qepGDByXKKC4/LeA3d1+pc7A50XtVJTizJRW
yAWQkF/wSLo/XRvfRaOnLlQEVa5gWQezxZQbCiYosXJSnu25OridC5zv8y6/VKQL0vFGIGFdAz4E
Tre06MLRHUrFAUvVD7MYDu2gnTxi4wAVsCZIrLwnETGQ9g9KNW061cDrQFtm8LjJvYI8eWq86NTt
iVtufZx/Yompu/0482JnY6ryccrcO07psTfNfWXU7SDChEY0CFGVuQ0S5bE2hjWJUWc7/RXR2vyk
tKNK4W6Mdi6fzVCc1IBVKOEAi78NlZYwA/QxL4U4SN8XBzLwpN17TGwFATINp180gWDg3gZJoCsZ
fYlATpQ89w26zX3vI4X2r9/F9FOQHRNCPPjXyIXs3knNJRNqP2iqmDTr8os7fL+/aTYHQrUCMSts
XHiB3w4kSxVVrQ1CJPUaKNiZFELp09o5yba2piVKUFzPgCrlnkZaakWYU/LhOYFLcWIAKnvGAcdJ
k50Z29o4aHMBKGL/CMmq2+E4Y9eYeaaXVy96B8OvQyJASNCosJcRyT3en7utUYkhkfHzgTz5wMkd
Xi9O66EqlJSPqZkGLDUNh+143cP1bgxLF+wY6q0MCxT07bDgeiMRXsN8WHNcgIdHrXxY1eShyC1E
AHZqFxujuoklrQh1sV0lVog1XcwlOfRq0CFNvvehtqJwwFFl5cBGTlEaUat3SoUUOXjUvoz8RokS
v2/+WsnLD45ahDtfagNpiHbZi3DSoNYljTNHwOXVL12Mz0L3rivak0l9qW/PZvPBmv+mf2gsfpGe
3AjWMkpq3XT16ImxQw7q8qDszcDGzrv5SVIiVkRVWqQeMxCPr5DAWqc38V67cuOiIgSCsHT4uEzk
zsWat4a3uoKesBR+Fr3T2o/3d8D2GH4GkG7CKsdPJhYBHMwrUNUu27eTd/rfYohBvni8N3CEl06B
eTC478fo4+SGflfsnE8bPEKxPn4ORAz0RRBtMMcUviIzZdlDgKBq/x4BMCHbMEfBDJ3kjVFH6D/Z
OIKseVYhUq5qp8Tss8d+9nI/jXUrGDCZfHd/8HtfUNomURG5TiYm2HXfl8vfyvjn//b3S/siUfvF
DHGYuFL8P3pW92rAueg3QlAtIF0iyVTl+vsIUCJSMqElR79Kjy9zt7eTNifpRQRpkkYjKZ1wQTyw
Glo4/yrOEOf7Y9hc56RhgCVF/iqnL8YaDZGtrGhZpl+T+aKWXxDluh9C/EgpqcQx6WcIaRCLMePW
2RJiqNGlqoNBP6nvF8o598NszRU1HHidFDq8X9RdTLUb02YQxI3hq9p/6XYpuVtT9SKArO6yhMOk
qQlZuGfWZ2UangpbfUqj7Pv9ceyFkZ8UdhalEza2V3N0/N550mIl2CuC7syVqd8eCstkGsq86gwF
m1zN/aC7f98fxNY3R8FOMJB0YcIj7b5yHCx1FHNVTvoDQmbfbOV17UAe69c9CO3mWOgfA3yEYPiL
XYZWmk4cq4ylqz/NeJhU1p70triv5AUs2Lv/jSB9EaW2vFkIvF7DtfleorjoQ0Gomu6DY/4xZ0+r
E+9F3BuT9H3aYlwHRxdjyrHLzj/mw961IH7zr2MyhJyPSVXfkzblUKRaY0yOYNnl46HV4m+e3h7W
TPj22gGuQsixHNLV+gPfqEc1/I06GiwEQNVgkrGTk8El5VKvywylkbSvnvwwji/NaF6c8tM6medW
pc1/fz1uT+jPeNItiEY7qbvNLThaH9P62zg+3//7Nzet0Pjn0Yw7ngxlsAYUZCkGIJ+rnCxkRRf1
Vb7rdiM2zS/fTDz80H8ShjrSqjAiEv7KieAFLemfTb76K5wxu3vIdfOwV0zbAOiaaHaDO4UvRmlQ
Lhpr2RBNfcJjc8pHyEXmEoE3jNaH1V3GQLOUMFChXr13e/gNsVGlp7Rrnus0/Ty6Sh9AAYB6GEUR
tgCp95CB7YGZVaPZ4w3z3htic/J5EbviF3PRSPnmnFem0xYl93AUYnkgevCWP+9JB9yLAuJApvQg
OG0qUUyUZvhzqT+O7euh/Y3LGI4vAswU34DfSgeNWVZV6sZteQ3d8DWcswT5KzVG62EPuLZ5PHtk
zqBn4cTIj0mQqs2qlOTmk9metDnxy1gDUBweQe/e3xgbZUxdvIMEsZ3nsXwRqGkPI6FnGTk9QNno
5E4HN/xbWf6a3PSBju7i7HUctrb6y4jSasjdZVrrDjVkV1X8zPsU7joC7I1JrmGN9dQWChEUUCbt
+LZBfKq3L42r+117Nftjln6+P4tbYxK9GyhVNFP4j3RfFwW6latZXmvnm5HCFkuP9wNsLW4e4Gih
cSjbntys7AbNTp2aowW58eKzkzdtYDtFfE1HHFruh9oQOwDiB9wO+6X/U3m7HYxj9GGvrGwka4WV
Xz13pXqK0uSo6tda1Z5XoRFrfSvcvWR6a4wMjn4sNSdkD8Wfv3gJNWnl1F0MjdFplmOdxoGXfEvX
HerbRhBoqHBF0JwiGZHNu5w4nWY9Br3rWLn9vq2j+WTMxnyp+zHcu8M38hIucPA/oiSEqaP0Rq2T
dpgioa5bJeGpiZM3RgzqSO8Pa3OenUtYzRzU6oTeyEcdLqTjjc/g/fzyyUWHus+0wte9hB5JOOxI
PmwcLzc/TCznFzNtTyNqIB59Tk3zPsf4wiS0Uu0kfUidneNlA7oJTOPFHEgftV9KJ7YG8OrZsJxw
YWhi5BA+Di5i2MYbzXgI66s95wc7Oc5ZelnXPaDm9lBBEaHxzQaS9bAqa1TzkJfgNSs7f4m+6xlE
TutRz/+4v2s21xU1/v/GkU41CtkLGoz0cItpCd/0U1E8WsnyAVrsnvTDZiTELGCJC4M0Gc7mWqti
TTUiwwZ4aQuPL5yoq9k+3R/PBsmZD/cijHSkjQ2I2lrHNdFeAwh+CQ6vqr+W4WnVxj+z0eQMaI7g
gJ7GyHytVtPJ8fqzqc+1X6jr0Y2GQJ32VHs3EiyQboDfBdUGKJ+0ofCEqxb6I2wo1U0e0Ls45Nb8
0W6b50IdPs3uvCcyvhkQpD+XvahQy/5tczg1sa3A8IogrVTWQV396vOQTYdsj0u2eVa8iCTtE8yi
qV43RFqWD7r2QUkzX8O51HapBC4nZfqw83k3biwAxShYAUqhtCCPLM28NG5SGuVTqq6B2hTp0aqn
+JAbahT0cx76c5P1By0OZx91nfGxHKPmwaxR813j7M+w7udD3NbuzuWzubihagl6CwRoWUDOnfR5
tITvZVdewOb6zdr6+vD+/uA3zgRg22wdHI2QR5L1kRDtGutUg+eQLq13MJfnQbyyo/o5plp/vB9r
Y55/GDJQCRUGOzJguQwJP9ecC1ZpfGnb/iEeuh1K0IbHAE8OeqUQiqnjEOb2OE+rcVSdEnBFvzaP
+Lj44Ui6b6MBmgWlTgO3+VRln9ai8sFVfdanNIjm+eBQPJy0KigXSs793m/a+JA3v0l6CwG7p8ju
ujDMM+OPNVkfcjphZpGgnexP8/tCt/xSGw9j/7ptO9aa+jXVqy8m50xmJjsX8cYuvvkt0rHRh6m+
qBHghijOzUewwI6vZkt9cYY69PNVKU5zsU47b4XND48Bm8BscHi40kcpk7ie+omP0lhpF9RxR7Kr
qevj/eW1laxhqPQzjDS2Kem83K0ZWzF9xCjK10kq1Pa7G30PVTdoYaDFjvGgNLucjO3xueA/SaZU
GL63i66u4mZdTWRtlcTS6arN/THPE5DHda/hZDFqK6YwXvufFAPhx3qYlde8R7OjojRRoClhGrhp
N/hVGoY7KcfmytN//jBpRuyhW0L2NzATtcRYoDks87ffoDCx5V4EEbPzIoOazMzoWpdpH6LoGEWO
PyzfuxisrRv/+xPxJpI4zF5E6rtsgmKDyvk8XBr47Xb46OZ7KlmbO4SUG49CoEw8cW+DZEND9UXA
f/o0DKzhxCZNuz+9/FJWX+8v2M1l8zOSLL+gF/3Kd+GA15zpsg7v0sTe2RLit0pVGAow/4xFbj1F
xZimfcpYNLDPmXYpMB0tnLep+kFcJkJbAerr/UFtTx98ILjZ4D/kwo9d4dweLyBZVhjg57ULo+eu
CM+RF/rFMCWkRUP68X7IzVVu8aygZuZxi0nbr9Lbku9FetaYnzNUBO0UZOIe1mCDcMwyfxFFOsVX
213mYrZ5LU3x1ZyDKj1MZe7PpgpxZIaFaHa+snbvB5KGyW1jf8o6H69LBB/m+uIV3RGxKH+yosBs
54NBh7q3DuUQ8ngd3jtaucc93sii+L2i3wOmHza2NCvjPIr2Lr83qWPfRnVmiv8yjEuu/tE/2c7e
22LzG9gkEJjBCOyPdAgkfcpQBpFDue2TWg7TuR90jPMmb6cxvhdI/PmLM2B0ZrUvKi5Tek2B5Tw7
PdlhtOys4i0cqgkGlesKUwWNgd2GwSvX9dKWME150Zoy0MrHrBwCBGDYPGViH6L++N4p95LszSOB
R/8P+i64I7G7Xoyuyou6I1uAvqs/m0705IzezpWwuSxeRJAeZ7kDjc2EF3EdvMqfDcfXE/VLEr3C
Hy733fg6m3vpj1hovxxCLyJKB+pShkm9CNhmHisP6HrAiBuP6GGQj0V+F3sP9vSYauphjfP/dE34
4f7hcH9GEX+7ndHU1HM1cxhva5ePel88VM1OGWUzhf5nfNgh30aAXUpKILRXmsnwhzV6Cwn1TW/a
vpnuwQS3lyX4QNSsqVP+4sAxJko1rRmxqmYI2nQ8j5V9iJf1ESEMnMGMKaB8/b71hvdxG1/jYQ+m
tjmb6LFRi0HOxpG1N9xJcRRNID27Je98Hfzlu7Jp5z/vf7MtoAh1L7pGCDIJBThp93loSBh5CluM
ikmw0qOYC+2wWmTMkR5U9Sta/z3GEebFnD4k/XrMRhWH2/ihzwyfRvdp0ZrHNtXQhUiuU2x/vf/z
tibh5a+T0pC6L4s0mfl1Kl4gUedCxPl0P8LWva1hUiBg6C7phnQMGANKtXUDuLXIHyOcY9OkOY0T
7PAHLkHeMuNDaaaH+zG3Lu6XMaWDIbPdsoJNz5xHX9PRDKJsCIr6Q8h0Zt33+7E21zE8OMB7tBDg
iEuJ6WjmbepgpXJ1jE8FwIei8R6raP6cjRbCq/aTOR61FtGv2PqSZNVejrKhRgVU7EV48YVfHLNu
lcaFGy0Ip48+wj3ZmaYM+OvmPDbqU9+/i5T4MNsAjtpXDZXlcopHv+XhhJLjIR7aE+CTk0eKsYZr
YJbKzhG9+ZBBrwN+ubBuANh4+/OyzDbayuM9UTV5kIdxMHbvNKsKikh917la0IbhER24EDm2ne8i
5l0+q19Gls4yLe9gNusqNLNp9RP43PH0uuy/zfW3Zv5mGKuvlvTFm1cKuY0Wmsdub+v/f8YOmBw9
V2TpZLEdVY/QDYCGcR3UOnCa58otBcwnGJc1WHWQcF5xifpXbTI+3B/75vrnbSqUGOjOywW1vrCm
cYwm4d6tXwurPJtYhQxV6ztud24gl98Pt5XHiKfwf8NJSzDXYKglwnAlj97Bijor8bP3O0BM2ks/
g0jn6Jq0tobAKg9TA5mbxntqta9acSk86F2oed8f0eYEAvn9IfgAmELa0241NYCyWTt66wXJdGyt
NEjVLzUlhjXZuSH2YkmzB3HZLVvx4k7KY9rxqOj+XBR/IAW3zWbPO2/rgsfX+J+BSbNYZzMnvggW
F+NJcS6upp8AKQU5e+H+FG6fiy9CSVeLkYxqpCo6j0/UTtvqVaa/Ci1I6WkVLM6fpGdjCgKvudb1
uJPFbK5HaNM8eoUtqyy3uipoyHklR6LmxkGPzUPSBFO9E2TzXuOJACiY/IEuxO3B5uZepfUDMwln
8uxGly4tDtnIURue+vHDoLd+r6nB/Tnd/HovYoql9OKsd+way4GJmF77WOhfsJfwIcWc4aC9+41A
TB2dQofb5cfJ9iIQKHEXCYiGCzSfl3O1jCNJSr2iSBV5fj9UO3n15gfDSxefW9FUkiX/4j5qm37i
Cs3RmIARPCZI7+zJ0/zItH65EIDckHGaZJyydp2tpmPVCxeTycsPvdsNj6FDk8WqtaAYXNTEcsSO
8Hpf/0q7HMWV2B+1EwpgDytSKIu7VxPf/JgeVyNecKQNP8q/L+a47dV8GDxWaTu8brpi9d1q8E1z
PRopV/T977k1wUhsU1QQepX0Ym8XTmQh3BXqwihE/24Sahw/jrs7XhxU8vy+DCKtTiQ3+i6ZLchm
cX3AE60A3HB/GFtH5csIUl6nTemk9zHc3qnKA334WxvPdmz4PQ0iHUD+/WBb3wcBOOF3Q8MCeNHt
nC0er8mI5IqWchU0JZpG8/LYxWibsRvuh9r8PLDuDQQvwWXp+m2omsYwSYAL6dZOg1Y/lJ17QIDr
fwsi3WmFg4JRbDN5lvexHDs/SY459P7/LYh0mZmhNjmJ4cBrHC+uogV2+aS0eztHfOZfFhr4OeEj
R2IlKxOvQ5pa3gqhYLSbDxThgnbNPg6DeZl19dxV9V9R7O2Ma3PlATD7oZmDkYm0GEZ9VDKDp9w1
SZqrZdPRNh6TmqYD8CxKYfcncXMjwYZGcoqeGee9tBwMM2y6HvUKTe25LFVnOrupUe9cJpuLDgVb
obkDjFpedGNhlLEyF9AFMq8MhBh/YNqDxoU5lef7A9rcSnBphfCO4B9JZZNZST2rVWEmeDCwa/NT
G0enech8J90Rcdse0z+B5BZgD7bKCSvQ7TW23O04H73pY7arI7QzHJl9iOQ1j5oV9r/lhOiPun+2
7ts4b46FHR3vT9zWSkDMGGQLZTQUOeTX01LlnYnw0jXqV4AOtjlkf1W2srfgtla3yd37Q9EGxK0U
Jh8NcxhsrodpGV8tCndgHdXf4kF7Z2KRBXvm/f1hbU0gRyqSBpC3wMNJCxwSdxQ1KuSZpm2D0v2W
4mwfKd2pnJ7vB9qiYTCon5Gk86hwwE5Oaoc8i1u5gb4gGOt4nfXcmS765aqbBfXS9o9mlI2AR71v
gx1GwWCoSoDK0TVVGjvoUAD8jf3w8ldJp4mSpAlOm+yH2vjkuH9r6ld6MnEx/MYOxy1OyFRDXcQ5
/fYc0aeywN+p5xzBrsHuL+K4n/po57TaOo2hLAqzXhvrFzkRtnMXGy4dnoFeIQjsYh49VF+cvrl0
unJMBwqjyZ7Z+Nb6YU8AB0UqjFUkPe1bK+pLdwGnXQ2r4cfjW91wA23IVX8e9o7JvVj67SQCFeld
S6DQadT/USbHIU8PES/2MFwP9xfr1i6kSgYZj16/juLTbSRSm0pVFgxEDH2+ppZ2DVPliPrAOc/t
U51nO+3zrQcMKBHE4sEemrqcDptaa9ZFD/ZwKbzCtwf7dTejG+u9ii3hZnDm/3XxZnvnhN6QkQWr
LWwNAG0jSik/rc04t2clhr1jxZR94v45TLo3Ja/4wjXOhkXBcy2Dokqf1GZ6Za+hn0zdbxw/Hr6U
uM9A4UOC8Hai9SVNFt2B3uMtzWVqnP8UqRHU2fjgNHstis3VQ+EXrCCfFrTIbSjWZFZpFjjcEpWP
2ZteO8B+xsV6cneT441Qwr/HRDMSHQbsP25DlUgReR7uk1e3/OS2a9Di1tKUDk3fj/fX6WYgnmog
LZF8AHp/G0jXagvBYr5goz3hw/C2LL6Xy0WxnX//KkRXAqwiVXM0WWW0tNW5GXUr8L6moj5GAJYK
tTv/DhPrJoq06xpzjjt3rMD4UldKnecED8+02lP13Dgkb6JIp4ix9nEdC/DtOCpvRtBWtvJeV3rR
pSr75BA6/c7Zv7XPiAgPCP8OcQdIX6lepslKaoE1d+zBx8sNRc1n2/q0IHaj1seqrfwqGv1G/U80
RT5Q8sf7q2QjFbNYHFTEIRiz36WVX3mlMk6Vyj43Z78uvvMSMKudGsxeDOk92Nk0FvSBGIWJDL3z
bLimb/17uTKhHUQ7gWc6d46MAkjynIZYDQM81b87JbWC9jlFtO7+bG3tKR1FfQ5krCeB7d/uqWFt
1LGp8uq6JmZ1Hha79sPC+FarzRsUFtqdm2YzGnbskCdpwBFOioboqoW+KpDsaH1s0XuPmub9YMSH
shx2Brb1iXSuF6oclF48GZjdqHpd26FSXu2mOpZhf6Gu+pSNxrv78ydWs/QkhNH0M4y0v3S3m0vL
SKvrNOZ4dn4fmj0Rqe2BoAAhdAV5NYk5fVGuGboYHakhqxjIJwLY3kd1/H5/EBs3sqBl/RNCWgTO
3LtrAq3mqsE0wotibH2vX+krH7NkfuXM5kFp6ldKYX+6H3crS6aQCZwdWwdwXzJOqC5JqHrHgu9a
tcbZq/FGqxNj8JOwLzl1XY4rkpPzPOvWp8lw4BrVTpCVqYFUvWM+0m0TRusLwj/3f9jWOoVzhS4s
P0qQf27nvG6nePIoRV71Zjkj0k8Cv54W46la94o9W2BL9CjRERGpENea+PwvPu+sjR1JNOtUS63H
xW1Oa/ZoNO7RmbzA7QOV7t2UeA+Q4oPorddbp9CZDkuVvJ3cOdDb97a5B0PZWtJwBLH6ZPiUB6WL
qV0gckZJVV3Lxmp8tzWjIDbDf6+8y9vyRRRp47TTpFejwZqb567lzGmtQMeuxHfDpT7d/5qbVxJ3
EnwXAwd3qhu3c2xUlZ5oa1lRQPnuNFowAeCpE9F5m1TI/q9q7WHWXy0luErPeUTweefY29rCvFPQ
boWmTIokzegylU3RDw0z2imHJD+vbXiI5520ei+INKHWXMCwdNrqWgHqIZ9wl8ZHrPr+VG4G4fGM
/xCyRFSPb2fSU8POyJ2ZIPEzb9ygaZ/K8d+7m3PdCT4C17cwjZcSSm8q1oorvL7WUVf5Tv5Uj+k3
3YLYkv/O9QfsBPlZHovIw4qD4MXu69JosPu+qbE6wz6pVP5c9L+0InnFxro/cWKJSfcEp7cJa5Dz
BIVD4zbQkqqJ0mU9fm4mptxerZyUPrq4DqlyOh2s4j/3w218p5twYo+/GJfThwV1na66usPih9VX
LaOxsetyuRUFczzR2XBJVGTQYDgXDcahKusaJGTZd+foIbGyHXLRFuUH03TeMHwfE0KM+BUvxhKq
MSt6rutrp7jnyTPfxtHHekiebFhQa1cfquorAMKgTFu/C4szWAI8wfudhb9xKDLKHy5qcE5BFNz+
CFDLZZ4MXX11q/qxattLuaeCu7FCoKKowiaeCizNr9sIlMmHfEjz+tpi+tCEr2PzHKF/aRSxH+Iz
c399bAyH4itXPo0ZA1tgaTgO3giuky81T33NWA+s/uaLFcc8Qe7H2RoUbVwMtaAqgEGSDqXJHMJ1
XXTOC6/PsUzQy0d7KtPTiMGgH9YwUtw13jMy3xgcuSUtDUaHMKArbeqCRtM0ojVytfL6mAlN/y7V
f4NBydTh9G0KIg/c9tvP1WuupXizV4PY9txzXyvZJYk95WJWc7ezAzYmUXwlNKDImR1L1gErW3Wg
SEn9P+F/cJqt0biYzZD49mobp7LEkMipemPnEbw1iQSkKoSUJ/rc0iTOvTcoRVg2qP+2X5VYAHO9
8Hx/dWycH0CN4U1SeYKjI0Ork9BS2zk2G3Txn1xIz61Xwxn+DcEIeK4oymIRonu4AUpfalz0zp2S
luskfXDX9luR/g6JDmkDmAsuX0o0/29jGL1mtYNRt9dktM+Roxy0JjoOQ/hwf8LEpN/eIgwCzW8a
QuTLCKndhimrtkOUN+K1ZkfX1vxi47HYFr0/JnuCS3uR5ElL65xrMa5Aar930s9FCBXEfpMpn+8P
6NdVxoDYQHwaXiDs19sB1cgGRAN3/VXJcKJwDmVmH+5H+HWNkcMiJsndzomH4thtBNqzS1/bRGjD
s4Nhad9/cuOdDboZg8KXMBHm48joVbUpqbJFDpd7++wmnxBPQ4/7/jC2JgrA6D8hpAVm6W0XNbPN
l3cXvxyFF/L9AL9+cBQV2O1iaXFay0vLLNV4yU2tumYdTlCxrQ6YZ9a0OOs6DWZlWnfqRHvxpC8f
laU5q/RirnYVGoFrNuHjXCifSxVUnNEW7U7F5tcnrhgexFIICFhI6GJ+XyQRRajE5WCsLAPFmA4l
xiK+yZ2gTe1RH/9ujP4wa5Xih8u0s2V/PbxFYCHSz1WLx4FYOy8Cj+GaOEZIxgxmoMC4oowwiH3C
yC5Isuf7n3BrjKI2KhQQoRDI2oSQJ9Kh1LlsPae9FsiRYMcYolPqFicd/efKdXx774L/dV0KsXPh
FEECDZpZmtcqqwwuPLW7Gsa33nzq9vwHNqbv5u+Xpq/UUwf/Wv7+aU54IL4O/TR6UyV+5u5M3sZ6
5Oxm2riNAKrIBFahauQZq96R4P095a9ZCzi6oO26l3ltDkiEQS+QO0/W+S2KznLWOeyusW091A5U
6w+DUgVrM15ya6fnISbn9rrg41A5RNsT35RfMLAVMuCrriY910XiVzDlzZjMcucI3wyC5q6oTwn6
uJRKtpWyRq5JkIj5qtJP43DKu0//emXjRPAzhpQbKxoyFRiY9nDU1cDN00sDsg7nyMOSqMe4/mZM
SJr3erKTvW4ubpwRkd/8kadIi68dzdBelqKHM/2uLJ+naa+2t7noeNkY/PXUQmSnudytYKtUXX9V
m7f5HPJenw+cSLOuH+9P4MZI6H05tJxERQfht9tTqC0b1cAjZ7gmMFuPBl5Lj12feDtn+sZTjVaP
wNvT1QPdIV8ivdLHoTeYw3Up1yD38k9V7D6Nmnaash5Pu+ndMhTvzLW8WMnZzi6a+8kev9wf6a+H
IJASoAtCwIs3gHzQc13RtbGNEcZ3WB5juqanVNGp3ulT6Ld6lv8/zs5rN3Jk2aJfRIDevJJlZCip
pbbTL0Rbeu/59XelLnBGxSoUoTmYMw/TQEdlMjIyMmLvHfsopO2IjO+tMc357XXr5x8U6yBoGBqo
UFdYn+6uItPpanvwYbR4g7O4mXzktnUrcyM9v4DxprnHfUKDA9U10sHTL9rGQWO35jD63ZjUKXKE
WX0na4W9L5AA8+Klcw6OkwceiNTGraZQOUhyWx6vL1cYOQ0w/AgQ9rxJyHtpVZz+iFjJzaTDsfx8
CXZTCG83mVyp0TfO4YVdpXRGMwn/pU+xrt9NQVDMxohWkT3ukw9tKChCflQVG2bOXUc8r9CVQp+W
NNsQP+PNVd1Ses6stJF9xajl+0rrl4dIgp2gDdmPzkJf0Jzl9kbP5o+AU7WNPOHCXEwbz6GPKkrO
mrVeZLUMiz2VluIbqCDMOnrsy6cqe8h+j8kuvXeWl1lNXKb/Bf3BSO+6F/6i4xx8Gv4W+sc0uJXN
2NtSWznfd1vQ9xw+LNciB/t0Q3K1MGDSRaofT221nxu5sZ6dIhlqz4iMEipNRUF8I1JdcGxkdJAd
ECBqPvW6IzX0ajZ02YKitjW4GmSR3OkhJNkuclyuXju7MrP285LsG/P9URIYJOrEkIWoVcCrOV1v
qCRZ2WaK4mu5xGSE1DT8Nu7qT9cPzYVdBX8AeIQkW4xaXJ3cOmsGMLEhu1rEyq08mI3klhBo3F7j
STfCkd2IFeenlKvlNROg0ccKRUryxq/rZJlsq5pVHz6UijiPiTDHz6wxmvwhmcrY3vDk10rVaVSg
eeC8io/QVDzrnpQNpeekbBVfNnd57ekWAwXcStshBMqMAecxB5o/vTvwntpcZQhyEhjNaJfKK0u7
Gj/0u9KoPdQUr3+7CyECCTW8EvgP7HZbPd3KtCbXpxij+FauD423GJ2Se1nZFDwnsrQuPSCCKBTb
VbfswmiBlpJLiDRd/xHnKSQpsfJadoWcTCv19EegnW9LkzTwIyRFPVLNsHcTAioHJWmsW2OJD2Ov
xxvH8pJNkRqj8MJLHQr3qU0kP5dJoyngT7Ptz2b0MNNAcUvNaRAVln1GZW8s8tJO0yB2SCRA7JyN
Ps0YRKx3qBb5RTH+iiIITOhKqTmoLgSmbook9aSydeu02fDeC4eFW4Djz+1K530NEVSaSG3iiZgH
MEna29PY/SjV3PG6pB3mjXzpQiSAWS4G3ykC6b1WkXTynPwPXVZfl8OXboB4mtb73kRegpThus+c
J4DcajqYZWro4ipd+Uw6SlUzIF+Dpqke/ajNZjioUiNvbN5lK9TywJFx7tdQoNCIy0UhAvlAOWM3
n6v+Jq3GLXDqpU/Eo5q/CLegdyO29U08G8euHDMr0Xw7Yxq0rPV/9SjsvBrw1kZUuWxJ0AdB+1G9
Xu1axUlLkzTTmMRt/JxG4+NsdI/SsDUG7aIZbn2SDzJnFF5OF0THkA5XxqT5dlFRlphC5yiKGDdV
LS8bpSpxha1iM2sRU0HJjrnYV+WwJZINqQ1N1TeG7A4shqfVX+tG9vLhgyZJR/657ncXlkbThKih
wGRgKOJqabVlqVEPS9nvp3+KJXMdCC/qlp7BudvRKMTjAH1R4bPslRFZZ4Yr6pkmconMXnOq+Z/E
nNKNgHTRCGgSauFC8tVe3TBl3ODPU4gRve3lXV2XdGZGu7Lj/2II5UwOuUHBf43Cd/q0KgujNoVS
V+2pRU7eEy5F9/u9X4bPT0sL0WbCOlygU6eTl0ZPmDNjMpOnzeV961hDfTPMpEBuX9RK8vJ+c/id
TLuEGjzv3VNzfRc0bRlFlp9ZTe8O1vBRj+wb8/3kemAL/598CAaZtjKz9PWI3GRs+ZFU+8IKujrv
rqo4wMsoeKE7LkbxrbzNycTQaim0GI8af+bREtCIsX7Xmb3Fzjm/HoQhpCVfa4cE7dMt05kiOQd2
atH3+d6m0qcSsfacSXLK1rv9kiGDliM3A3Pj7PWQnmbs5aCKEGs0S8cLR7T4QqiuMhqOW5/nuqWz
aTMjqDC5l/k86Lns1e67Zle7sUe7y966W88TFhKV/63pbMZ31NUOD1IsacGDUjaPaJBUUvuohDWP
1A09lcurIigw1ANhzvVbfKw5xkvN/qlJHHlFqEaHpoo/lHlZ3Bd2u3FwLwQisDliHhDAPUrKq4Pb
I9Ha5/JI1hDRPHUlJfxiAa78df28XrQiejLkmWRgayZmnKpGUKi1iiJHUtVuoanNUSH5+3PdjDgs
p/cRY+1fkaJsH7nlysfrSunCKkcKtrOybJc4MAUySda82lSm/XVTF1cE6hyxBKDnwHtPj1MZq0ox
th2ZnR4PHoKDA5oAlr3RaLhsRcwfIzwQwMWfv0lOEAlcbDsaoL8nufOC/EhyMIvI3l1fy5l3ozNI
0EbJmTGz/H9VdJVGFKJCZEr8Pg/dJtBfWhpnrcZ1bukftbLd2LozB8ccD1ZEfMFEk6WIr/hmUUa5
dNMcdL2forGcEX+cwvFyps5sndqz3QOzK5QUHeBwr7zEU0PBBBguUdSegWTDF7Ruc4pY0tYwqtd4
duJ0worIUVGHICleO12vzlUZ9u3iN0JV0DO1OQthog/6zwyR0m5nJFKhPU6SPWT3SZL0L44W2c4x
HczMeiiDUjeAxWn24pLvRP2u1Sfzt9ZVRrUPDCv+biO++akMZIUR3ZMAUk5trz9q45j2u1pS6pe8
KVIUeavS+VJOkfa3nMv6l9Gpy1OW2OmnIlWb56ybpX0WBnnCA1qrPg4oWVL3Yt5YuauWfnxJqKU+
jXmydKDHHanfD5R1f6lFmf7M5yD+lARRVrhGUZXPQbromVcthvmggeyN9iA8I84Y4gnfolQl0AfD
KNOLiMb5oC7t4BzB0WXGIR/KNP6kl0VUulrmzA+N3kj6IYpVCc6jof00g0Tu3Aj4gfyg1HH2PORI
PT8WscS7eJFnFJ6iOqAxkOWj9CmU4/TbYg3l99FqrdtErudveHmauTKdq9LTmM/8o0gyKG1tXg7K
TgrKDLbo0PcfQ0oX8mGytUTZ5YZSJ17XFTwysqhrc7fuVfNzu2hTv2+LpAxcjr/zI4oZDnHTT3Pi
UDZbpOdBTurc7eO6K3dOGylId9cJqmoL03/+iYuwXG579s5k9OKodbfzFObKxpvv9VG3cj4a0RQY
Td61gl5w6uKxmkStOk6jzyyzAsXmeeAdq5fmGB3kxRmzXZBY8kvfoK/i5pkTf+zKzorZEK3Q3aEv
+RRK7Qytp81K/iOosgn8R5qoYFUTNt1QiiZhVyiv7VSmIAz7TLYN6GZmnFuuklrdAymFnAPzhQPh
BRppn4dioPxAeTLfI+Rf/wK009Q7R1m6PxIi4emuGGy0IO0RIMxeSdXofqyc4KMV57l0A9Uk7w9W
OzTTsXOaft5pINcLFzyL9TK1oyzvIBeF2X6YlrkMXaNlOoPb15oVe0VDrWgjPbsQq3hKUaIQqGKR
a57ubzIPVVSY1KRHs4JTejS16DDUf6RsS1T/vNsBoBSmAyQRejc081avQ1sqhgmlOsrSSai8oP4w
uQ6izYc5qeR9kaOhEfdTl7h1YTPJRyJS9IElHUoLZCZPznA/6nWypctzIYLaov/A5cBjCLzA6fLR
Hk/NTs8nn8fDzHUgoX5jmn/fe/1A6mN7mUlBU+6sUj71fVv2sb74PGkPkFgQBe3u+tbMxQBWB7Gd
95ujjsijgcqwUMU/XdOymINeLqHslwAFn3rR07YqnDcHq0yWtVieFk/yu+88riCYWlAL6a5Y60si
s1trbCdpQfsvcfZojuc3bVP2d0arlxQXjS2NAXGHnsYFYY9PRhbOy2WNEB3aqeSjRrIfJbHlhaFe
PTiDNOyMeZA2cpSzIgCMBdoczLSgVMONvs5RRo26nZrIvmwE861hFj/Uzh6PU+xw2QDYeyxMpfMy
RaoP1z/khSMjELAUT7nhAfmuqVWyVMRhqWoLqO/ac2p1L9vDzdg7z71QZ0GPS50+DV3KxOjbuGwn
NxYjA6ogeb7+O14/3mqzAR6RyCBQCCtw7VHgYFpn6ArF10mzvKGkcO5aozm4yVTU+4ge6r6vGtMj
VE7evMSV5yRDe8jjnpHTTFJz83H4U8eW7vVKV9znvSw9yPKyfEZNZDzA1292dHwzxshNzk1RR9XH
Yq47dy7m4IDyWf1oh2X38fqizk++BoOH5BZiKpU+U3z1N0maXMVq1cJK8rVpfqzU+mtXaVuduAtO
Cp8XMK7MtwP2sTqJ1cwMAjKayV8gbjyo6hTs8Of4p6X2zkYt8dyUmHtj8CplpCfNxVUgY95yXEZa
pfplWuuuY3TzDWIluadP3bRxHsRfdeoNrIfLGAALdx6a16c7R9kqYs2O5jdyXN+rXTvv5cEwX4pc
a++5rk3BUu08YzJDz1nmYUuT95ygwC1C6GIUM/+AEF/dJI1DN0YLNM1XJpp7iNQFDsqo6U+JCbbO
vG/t6qgvrVvJ42EIhcT27XXXufwDHKpaHE+WuyYZ2XBgnZxaEaBC5sxO4T7tJy+Ta0TTly+K/LlG
DLCwNIjp9pM8tgAOt54YFz636GTjvPSTxSSi029Q99ifB4WYVObD50aBs0f9w9a9KAhAOV5f74UP
Lq5uXurCl+njnBqDSoSkr97Jfi6jEkf+vKCCM+j6wUrb8csoxcG+VYf0UFhJ7mmLU+6v2z/PUSgc
ifl7zBDG6dbkNDuapABvkv2hVZx7Y46HvVkmLQmnmX0vCqncCA3nAR97hhD7YXgIb85VThQokrzU
9AZoOSbmDUK5xV0Y2BkDQtXhQ5YG+aMUjPqTXSIWd32l5+1clf1ln+l4wm86SxXULLBHe2CpmRp5
Qek8z8n8pUT3L+lHz0ic56iMPrUJkoX6FrrmwqoxLZSmbXHbrK+5ONSjyZZYdS0X4sb2guGfMvF1
M3Urq/Li9vif1vqvQeHjbyKwFgeUh3oMOvXoSvU/qZ0eIBI/2ZWEkGkLQDy+K+q6cEdL2bB94fiA
GQA/wDq519fTqhaaFEyWoFxj5na+U9NQ8dJ8oBM5GOmGqXNlUajXgKIoDIkuDB51ukzIvebEk1n1
pxIN0cotkBK3EZxcguy3HLePDGnZSWl9W9Xxy7hEe/XnOA5fE6fdo8u2D5iYEjH4Ykn+wq7bh+MW
NObC4QKRQmkEJIUYMbyKJDa1sCoBDeYbGqqPZunF9fekoLnWbIWRLUviz998b3pcplwbVOJSBNjk
4aEzu0Ng0OLemt940RANKOKj0A1Y34XQjZ12ChoVApnzODbfk65ispbhGu8emcyn5fpBKwdCJrOT
VoHRSKZJ4CNUP0uyXWH+KCvzRtPGPfDsjZz+PFvBEp0hgr7oKmurkOQEljUYeqj5RtIVN6GVf+YW
3tKjvHCv0axmPRb7xnLWXQcllUxUk1MQHYioIynej7cAPJhLCXiEaQGxsexNc2pvGgASt7Qr+/1M
hvUw2k73mX7tsFEoPl80dFcRB8U8EqHxeOowXSTpQ9Skst+2KmJo7dIe1XpId9fj0HksYJgNEBNB
fqEMub7dUsAymsaH9JGuv13MADXW/jY0N5Km8+hKbkag0eC+8OBeoxAQ9ZJSOVoUP1XbPXLih7oy
BDDrfpanH0GtPmtbs2vPTwFNSxpVgktEVrkmguW6MzoDxClfB2//rFTtsEuLwLyzTeBg0mhO73ZR
HggkPgLbJqZXrtJCiVqGXS4NSVGnFvdRabYIf0WomV7/XOdOASMQAB31HvqxZ28RQBulHsuT7pe5
buw6PW2PYxm+/7zR3SfJNcSZc/CLU9fLpCYdohYrSMoYzBuiWFH2ub2xZeeuhxUHGwJsTy67Km4t
Vl4EU6fpvj0FNfKzkvKTs+88122r7a9vm8iJT5N23BhrVK/QrTkjdrS5ssRJlhi+VHXJ0ahy7hK5
kBklr2rHORnmL5HUb919l9an8YAlTFJARjfydBenwAryouwMP270IUfHOEmAwVE81V29LcMtfaxz
1wD/BhiOmE+Q5Glwaq4s5r5axtrwl7w2PJspsYe+7aTD9Z28tCgqd0IPi6cwYORTKw4KNEuNKCeq
DIVbLk9OGt4oiboRlS59Lx6moMQ5SrC+Vm0rlDI6A+1404/tGGzsoGe3ZqaNN3ZQRjdOR50b3Oy7
oSKcWvaNzJdmIBTs1dJK3ZwGAMkGAofVsLOjaLrnfVW5s+J0G/54IdMVtgA6sDrBaFt9LG020kYP
HMOvoVYey3yW7jP4TDeQtHq/t5rwtsii/maWTM3TRzW5z6dZ2ZK9uHDj0RxEO1KhRQ07cY1Qi6ch
lIegAD0gF+TU012nh3u9+Af9RRP5F7Rj3dCkKA+x9KO1mXJfcCUKD5RCqcAKpIT48zcZUdU4chgs
soG2nxUz8yWadno0Ry6Za7Wx3xdN8VKlNQUWjgz/1FQ4IaPf9zb4BTOy5XtDg83/IZnjTHUdaZi0
DUHx86Nok0qCnmKIHeK0a+BMnmVRjSqQ6UtlEHxqMqv9U02BvJFbny9KWCE7EBpjgiRyuqh2MSWi
q2yi/2w3P9TB0Q6ZRifHjdO23ziQF1dEngfXBfFbCpantkpLMrJMyizf6aKxcSmJjeVhLCHkb1wK
Fw3RRBYijLxRrNUhVGrbKNqBL8VlXXzJAiu/kSW52mBonwOoBRZDlLwFWZwjuFpPm9DLKCGF+0bo
lN8QEwHCm7TSUzM2w10/GvJ9OC3KXTFJ8z6BHH1IEzk/tnnev9RKdqsnScaM4yDbW0kdHG1p0L/L
Xdp9Taq5erKi0dwNTZf+tuiabWQAF746CkHoBfIpBAFchM43p8YaGx7OcRuAKmWicRlSKTRz46OR
zRuf/EKM4nDiXYKwb/AqX2XdvTXRXDTUwO+4vhRXkaPom8ldne2pOsS/6lIIm0Z9Pew0c4iKg52O
5ZchNZStJZ+LIqs2CSrpMB5Bt3fdpygz1APlJLKZfZwkuyqRp0+NFDndzg7TA1iK4GZgrNcuzUnr
mlFq9t0cPMa50zyhzZI+ZKn9RW/Q7sgI/B/eex8yroYqHHVHoZC8VoWWlX5wuj60EU8w509mSMet
zMPqeaFUsXE0zi9FXnOAsMCqiEEOa95w14saUVGlD6OTe2b+S0MlsUGgtKwc6PHvDi6gTHmxo7pK
3s6/T91s1sK2N0orfyjtR8EKURbErr+/d+9ENZ3aGgVi4tS6lMpSaBylavqwFDQd80n5rSvD4pnh
5jCps9cA+lO03lAI4dycS0triMdqUVhmDwGX6VOWxqJwGVnMejCSO47O1tTxs5ohr1SaQeL5LeRx
10zHSLbysqdx/FDksv5xpgCyG/QeXf5o/LMEneGNOqBvJdKcF5WB9hs5moiRJ9ku1kncKRMTHyi8
ry6Gvg46remG8mFIQ/0hKZZlz8Ss6dhG3Z9UYhZwGcmNh4CO8vH6Bz3zUGFYCKSTTXBXrNtSWo8K
6ZI75cNUCz6TpoUVclBBECrurNIKOeRL1/xJqundrAUME6Co0/LWE4qtp94aSwCuCyWqHvoFxXAo
cfIed4pdOxu7jYNxHhaFLZBU4C2JwJBnT20lRoESrJZXD0Y9BruiqRwYCqRpSqkoH8DMRn/tIdHv
gm5KMtcKY/WD4kzFzfWdfn2Xr78xlzsFEZQ54BaszudohxFd+qp6WJTG/AiNDcE8YxKNeUtjA6Aj
JeNcHGS57D/mRo8gTpyl8/Ncdpm7OKl510mGdegC56cKXvSwOPNhglziBWlX/bj+W89uLLFhguFH
24Ji2zp6V/FgOMyjrh7SINH3mWo/FmTZx6qwtZ/XLZ0lD1gShGYuRk0MxFsVG2mapArCw+XD4ijx
rmbaJnq5U74Rh8+DiThdgvduG6rocJ06QGy3QR2btUZzL+jSXT0UKrXTxsyfu1ZORuTEO2OLsnK+
h0BvNRCeJLCirLF6K/MWnzNOtcnIvSVcPhZ1OkUuch5S/VRNZbJFrDo3B4kLBBepq27bzpoCavTa
uCAxY/sMgARDZNGQtB9kBxCyG8tR2L4biCCQVZwo/gaHW2xd66r0pq2l2bb8UE212GV8aDIckAqN
wo3M/NLCaFsJzh713jPABy6zNGkR2/4Ees1DuBetZVBQ6ccxiBh39V53BN/5xphw1zepGhW8yGB0
se33QFdcXlSla06J/e5oz9MNfBolIYAlqLCdWrFBSi/5IIH8rQf1qC0NItF4EdwtPUrccbRIFoxO
L91GM9MN/Mx5wCcNpeJFG0OABNbw5jZgivFoRA5KE9OuGoL7eIppfLeflkE51tKnd+8ngw5N8JJA
j9EBWb0Nwm4ux4QM0e/rbLbc2ZAzyetsM3Xem2MzTYc3DlLj4AtFyeh0S3W7VniDVCWktPQmtriv
1V6R9o661XU6c8eVodVNbda2FhQG8nmZOezU4m85PltVvHFXnEVFjPBChM0tJANxk9PVBMHcRrFQ
lSjNDoJzWX4q5D7fqPBeNPKKJKJwzkCAla83kZRJgY2sST/EYPSMsI8fZYQ7iveeKbEYhN74NkKn
5ywyORklI8dGCjCMg9sxZ2gzXdl2w8rar7nV8WnSGPBKMk2rVbiNutxuep5G9+bsVUrq9X3iBrBI
rfk4hbfXvXrtA9gCgQYX5XX2HlSy088zmrNlVEZg3GfyB7ubvHpndd3uuo2zdOHVCNxv+vUUQEBI
nBqZ4W5QqXDMezkxJeCZUfJl0a3iy8CT6K6enfBbx1v1bgF+dgy1JfZsKHVf5d4Mn82pyY69xFgw
1B3bu6LKoPHl+q+ydDTU/hM93Jr39xo23iY3/Frqz2QMiJyxM+vXeaUtc2PnmX0PpCz3Ar0obxX0
sjzaMc0RoalpV8xNve+m2t4ldpw+mm07HaXOLEKqdX1wV6p2vQ+sMnq02jZ4sKS4/NTIZfeS5YJE
MI/ScVmiINmhlCPvug6iJoTt3mj3ugWq2I0UcKQbQWWdNrAoeK6CDQrSkJLm6qwD6c2XaTHte0jh
vNmOitreSv33lNLD9Y+9ZWiVGlbyDGABsPr9sNzTs/e0UXPz+CkdvvwHO9xwAvcvLu2V4y5q0XUx
E/XuLWNmEq+5d4r4e6XX+2mxDtdNXTiPvNz+NbUKyLPZl3Ie2fY9SmMfArRlrfrQzQ+dIbuqOm6E
skv753CNQOskv6a4c3pW1KyPNbhNzn02oPI+Iu5928JTvrHn/lG3ZmVjG8U2rZwdBrsYwMcukpOs
zMmDFgVKibmxcSY3NYt+16jxll7BK5fgxAwVe4EkVuB044NrzExKpShxrDryRzWuag8F8aDaD1E3
fG3DwWK2ijWqP1o4D0SgOYsmb2rnvvfkSe1mLy2d/lNvy0W0a1DiDl2q0RrSCnOZ6pqrhfPyczDz
7NksZEXbF6muMmbZCDXll1w1GpDtuW9Ge0erhEdgrIb1Vi/pTB2Yew2pfB73YiC1kL46/WjK3MeB
pUyh7yRAJgb7GTT0jd4YERMUJaacfR9qBmRpzDBt868L/ynBafV+2M/SFu7tzFlPf4q1eoXk1AOU
Mh5Dv5Pucjkhd6iPmXq0RttFu/f4zpPxagzBHgOArXMGd4XeOhtRN4d+nH2NNWk/zH+H6BMTY++H
6dt1U2cXlTAlOiNwM1EhXvfHJYa9AuVdQtSH650a3E1gxOctebSzw4cgCs9qgiQPLJGznH5HxygH
FQ3r2G9y+6EPvgRKehwZYaz3G6nrGTIFj8GS4JlSqQBfL37Jm+x8cJwgiPIJjI8i3RtWOe41Etmu
1sqPY63Nx3Qqp32mMOzBDJX0wxTZ7WGOkF4YI3s4wmVQn+URyG+pkLvVXI0fAvLGp77QXsrBsV4A
d6JZf/0TnHVs+NGCsyiyX6ERtubyzDGg2FpLEr9OfkdhzXineacu+hHC1MFCqqae71Gz3BVfOYyZ
tWwUOy+apycHtpgmDA26lWvXEAqaWTYSxL8Z5FrDHWLkwV1nDC7kB1iAE3HF+GAY/4TN177Vd1EC
rOj6Flw4XdBQ//0JKwcplTQ1UsNkLOP8I0xgs3VuIO2GTva0LYCLeE+sQiaZrEB70l4Rr6tTD4km
S0fdm9UG881Y/52CxQ2H7zljStXws8G43usrO3d9yJvsrCi8cvWsGf5joaFZrPaRr8Q+HRCvseNd
4Rh7I/953dD5QaaCQAuXuiQNcWrJp+uC3i/bpa5FvO5VAax2c+lz3m7AVy6tRsQL8SylXiGL7/jm
eCVZAS0rC2O/Lv9Ikhc+F8591/x4/0pAC9ogLrjcGB14aiStZ0NN+jbmELZeVu0yRiUq81Y15MLl
AsiUlJQzBx8eCtWpGckKNSswjRi09FdLyz/IYXksrejFbtJDtTB8FTXwRv/mhNXk2l3ztMzSX0GJ
lfqNp9ylTeWz2TwZaC7yo05/yDLNlSOADAhW3VXq64zSpu7dcdrSLrnkIngHoZGkhFxVHI03Xy+L
6wiS8pj4ppR4xRi7vTG5YbIhMHBpOeCB4D+C+YRmuT5geilFi64nfij3rkS0hKzm8gwZ9I1gf5Zj
0WEG3AR6n1YWJdBV0JCVQY3CADxnm3QfSiUfXRFhd9ed8dJq3hpRT/cMELxiLlOT+EIa2ay6p0or
3dR5Dhv7vyxHjCl3yHmE6vmpJVWvJ8dJ+8RPrDxxGyl5kqVxqyZ3VuiGcgHjA1iTgrgSRZeVlaku
q6bJ8IFZHaZjEynjfnIWY9cA56KYZP+aJU2mwm1k+66YnH0wOsm7gz2XHYAMoZss5AJX9w1p5IRi
oZz4VmxEO8mx7xv4cPtI1v7ObWXsJp2L+vpXvOT5TNOkvk8Hhdi4OmJInjRTkAqfTJwjj4Tlhkwy
9RKmoW0s7oK/EH9pSoG+gBS2blqYldzXYxGmSIj9Ldk/AqSWNp5g9Lx7SSeGVh8yjPq+0hMp8Q01
24MovAtGw4eZu79uZt30wl9E4gbSF7UVwcU49coQuuCQx2nKLHOn3ldBEY7uvDg/zSRvPUrHkZvY
geIyFW0MoRuOmw3rC5/u5AesPt0ixcxsrMvUbxX5GzPMj71sPGWzdBPI5uhOtv6YmNrXOqxv5p4p
cBSkQbskjHzPE6TDpiyXXdR0tN31bbn0q3jbEXZoSkAiWv2qogQ5Ac009aPGcK0p2WfLi1UZ7320
svkUR+kRUGZQjTWgqE60qAdxINbePtT1j0h7UtT4xuHV8/7lvI5/gYjPW2tNR4ir1oxlJ2M5WrNX
dHhK1s+2fncBTiyHVw3u9GplHbB7zRqDNk/9fm/SsYqKz0r7p4Ts9fn6aoRPnqZ4TJ8ivAGCAmoL
5+DUZ0dtcJKxYVi1pDJftBmqkkx23F83cskDGHlGiiJEk88m3edho7WtURGu229q9iVRb5rk73UT
l2KJ0L+CZQVOgjrf6TqUOg9gntaYCB/z4GVKb/tgZ24pVl7aLSBFXAa0aGD5r75K3SOcNhlELK1c
qj+A9FuPWQdmuREYz5h/IpK8tbO6SZu2KlEtiFK/+palhSsx1UAp4J0Hrox2U1PLxyDP7rKqdhlY
l1nRY6HoG+fp/JnBTyA3EUJY9FbWCVAbl3FrjEnql5I/x/nTlHWe2d6MaYSG7Bb0/IKD8H4n+xfC
e9SBV9lW3zBEx0qU1M+nxe3Mv2FbuJllbLjhBR8Bogw6iJ6GeDyufGSQ6mgMmpldtX/KWedK4QEK
Odu6hde5uBxqEaDf6ciba2WvJLT7up1ULra+cdUy9Jblbi7eC4XGSQhznFsdd2TzVssZ6yJuE8si
ENkm/hF6ctv8hx3j01OTpzfJlLqVH2YjM1+Yo5syAvZXvDwPQ8yFVrtp8/Hdp1cQDyBV4WqkOqvi
lZkEOrgnh6WQOWpjBMU/9LTsiMrGxtG69Gk4ugKbQmWWwRencYKSXDMBV2K+do50k/7VgWRvvVfi
RnwZ0V3l34KjvMbwpUM9BPnQYgQp6dDeO+GTEj3U2Vb37ELCAXpcdKpFkwAE0WoxoGanNsdOmzKB
M073TRPfpma96wDfl+Fd1Nt3AD2P1z/WeVXgFdlDasyH4iStDmtqLHKeD3PmL8qHdHKZ91XR+D/8
1quv1w1dOq/Ecx7P4P3O1QULuaolXvFs4xCC9/rJ9AN3kFtv86l+ySmEcjWwbQH7X3cmBrmJemfO
cr/tkt8lkM52ASNrtu/PHLjP/zWzOrBSK0/RLDHLu2qNm6KIbpds/m7pydb1cWk5XIWvECiyobX7
0UANtGJhMvkIt8btAW0e0jEUdRSj3yhyXLgQUeCjag/iBF9fDyWh4UFbTREzw7XE9JQA+odpbVW8
LvgBQC4yR9AJPGDXcXsKG8cZFxyubWMvMixXalWPeiid1o3ocKnQAb9EQJZRuxHTNk5PlGXXdtbb
U+Yn/R3DBF0UDNXsa82wx4rOxC95uJvjn3n4g3pzrRje3G0F9YtrFcRqHp2C27zKMJKgKbVp1DK/
lG8skssKgdIg9sL/cEUh/gddxyFfojglPuyb+oailIYzoAWIWGN+LNEWoAQmRRvlUuHQq+QSOqku
hCjEUtZE6d6sANp1QeanGvKny3HJFK/Rnrvgi7Q19udCUOKehcTIaGbqVGsgRlfT2jFSHLGAq+sO
eZggL5Lkx3zWp9uqJ+XMAb0/xEDe33+qBfgVlQYqK2Trq3DIe0tVc/7nWzpzY//0fjK8v6ECvheA
ECJPQr5qXe7QhqCsojCK/L77WYF7kg2w5/1dDlfA2ZSvuhA9KKrQSKGrKfC8qyOAHkJrSssc+0tU
eQUDwkMk7ubnd4d2rqtXZU3QBWS7p+6HYFCupoYeI7H/nC/9Tjb+msyb+Q/dFAGs/deOWOwbN4+t
aF5GncKlZbyYgbXrpR9J+QKKZiNwXPB0wh8VUhE18MFVAoMw5dQggRWj+JvsbTKYXWwoFOWV1J3z
9PsyVO+drk6O8cYiII3TlemtolVgr2JkPDNP54WgJi9MTnRNOdtY20WH+N/aziT0oqxKCqUIKP62
Aa3FUWaB5o+ptzbuki076umKnJ6RPexs7OdIQ89awqA/8totJuaFG4s7nhecDn+LN/bK8wAMB6lh
F7RPGmM6Okp6M2hMkbju3peN0NQGHUlDe/1x0rE1ZJQAE1EvX8zwr5XOv69buBDvWMa/Flb3xBCG
aZ8pWEjldp/pP1AD8xrZupGUB4hiO3JN77rBS0siNafP8PrmWDPSeieBc2FikKr8UwEVTZ6bL9dN
nDuAxswhBYiWwAGweacOAMk6mJScGC5VtldGqdt1P6et8ub5xgkjKFnwOMOdznK91mLIHaUuv6yC
Q+YYj4n2OTb1+2ianqK8gx9r3Vxf1vmVDpaKC4JWK0eWmHq6rCaQdAdkTu7DinEHLqLpQ2h/GrZm
7G2ZWcXtuAq6qCkqbkBzn2XG/3F2bc1x8tj2F1ElxP0V6JvttuNLbMcvVGInAiSQECAEv/4sch4m
brvcNfMw882Ua2a3kLS1L2uvVaVVj/JA04lUJ7+/XtFHb4cVrVVblMYjDFqe3FSaOCKuydSgS3dT
VOpxwJivsv31ogCMKM+Jkn22Y5i6QnUK0d86Uvb++xVkdFCFQ/hX1mjFVMijHfvY+eCw1sMfQD/P
528fDuJ6r1CPRgi24rVPuWRBVztYsqjxyhe1znuACXKQFsi9N9pzY9OfmMKrjiE2NJpWidiTnCBC
v1POpWuueFX4x8aKZ1szul2iYNx9vWkfLjA6GehjrdOOK6rztCihi5A6XWfMFfoVuROpvBSHry18
SEffW/jbT/nnsW0KEfZaYS24R046jmTcwKLeLi0f9mio15lDNN36QZ/kllv3+9fmP5zK1Tz0F4GZ
QKMJBef358R0RQmQODWgy9oyiDFH9IHl2ruGcvrXhj7ctNUQeOOQeKPMDy7t94akqkH8E2OdfXgp
wIhTQIO0jsB89fq1nU/Pxj92Tha0DB13SxcLGsgj944+exTemTnAcyZO7pYsKjJXtY8t874Z+2uK
j9J7+XoVn507MFZgYGAlaMYRfP+1QNBWe2CWMVeksimBNKL11JkNOWdi9SD/HDzwNLZ96cHEUL/Q
4aY2d18v4bOv9M8STonYxMDmvorYdCXaLpdul0k0hNvwTFPzg5/DscI4K9wO8A8R5v3erwLjepPo
Bz5dtW/oO2R18NA3O2M2utr553A0n6wIE4OITYCggfM89eDxGE3Ar2FFSt+29YOAREX98PVH+2Q5
70ycvEdSKhVxsIJcUfeHFG/Yl07e9ADKf3Plmf355EK+M7Wej3/2n44K8FzQfF41okeA+tOLf1iw
SLrnYofP7aBqiJreX57D93YwVFFPxqvw1bwsmeKsjZGAgR3UT5b864/3iS/Div5j6eREr6Mi7hzh
LAyyzjg4WyHUvOFe5hQQVjrz9T65PaAmgiohaGpXyUf6flWMzHSOlZiuKoAPWn9JJ2QtXy/n0w8H
/ta/4Q8G/088WQDZ5AFE/aAZJRdNx7bgFkj9cO/bZv+1oc++GwoNGJBYx5PwGLxfS9zZYPLFaIGO
H9PKHoR6itsfa17kjmdeu88+WwL00F8OQZRBT0zRWrKJ+L29At0dBim9usxG3f7XwQ+mzdeBV/wL
pUNQurxf0BQ3kXQsFlR6/DJ8cyjLq/mJso3r7gCD+C+ng1DLe2ft5M7OyLoSy41FxbXOGwlJx+LW
nBul/yRMgBFEVqi+44yfgom0i3JuP2h7NXeXEGaDQCvYcrsfGiwLxRt41vzxXLHrk61C2QQlDYzy
gojrtGINIgLjOJW1V5N3lGjD63NSw58s6Z2B9e//OCBPxoL444SzwO1m4nWGcmEBXkBw/AgapXWq
zgo1f+LB/zV5GmzZqVv46MCk28EZBccSsTHy5a+v00cIzEqgAAVAlN9R2/ggQVCDjyZWiHqveH0w
M0sXL0TY3W/MGKa8zgluWQTNNxI+njH8+Zb9x/DJuQdUqsYgLW5X3F+JPgf1B52qNQp/6cZnr5Ib
YoNUJr98HqSzidOYphM/x5rxcQ7jZPknd7yQraZxiNvHqA98Vnz0Oc2h5zTg59QYx8BU2xLlRXMH
mnDPPmCOtFcpurIiyYjIu3Fnuq00xcHnCj3AXbxsh+S6d+3/tE2YDkDVGBgIkGK+P3+xy0YfgFx7
VaFNbIVKNQrTAsXIJsgim5riuh62I7TPv96lT9w6EPX/MXty7FHZmIOmnOFtyX3CZCqemF+grXrG
qX+gP4Bb+scORrneL68EiwXRPux4yc9Y7MQ3x+zm79A+Xjeh/GHYS58r46XLQPHPKpvOrPPT671S
uKLiBrzSafxHVcBqEeLzxhUIYytnM6k/kKraLk6f0cpsHfvdKQ5ff9uPGIB10f8YPSkbiHEC04iA
UUzX3sZQvQ0wk1DLC0wTBMElM1lMH/1IHAiOXAnxzkWeqcd9BIivvwAXHPzD0VrHOjn97hJ3E11c
XP6gaXfe8DB6fDMU/YvbbX1iNmM0H7qpS5mXl3wAP7m6xES9KR1oD8sDZ5d6eYmS4yiKi4adcxDr
8t/1Fk5+3ElIMekaynIefhwLg21QNPmQfCvGnWfzQh9BWlTeufNBFecwa+tN+mAWLBwrIgJf53S2
oW1kUyzTahYUeQvbDV4mGnbUTvJzscEmjp0zWcHf/Ogriye7AC0FDlFsWFRtcFiWcc+6zAtoGlyF
9a4sj73v4k+PHgHVLQI35qSaH8xCdr3+r5Fc6zdHEw6rX7t+/smRhHKPIxWj+CnjjppjQB+Ud2a5
H68awHNo0IPXG/8BdHnvr/oy9141K3de6bUeHJ31yOWbBaO8G2hIITr9QZV5+/qmffRisLQCcEGL
BhKhU5qXpOj6NhThfAWCtwLRDibn3Drvz0KKPx6d93ZONpJjpHzRfjBf1Q8kTFu9c4AifdLkdgSQ
+eslfQwO3ptal/xPPNLxRHK3iee/YTBEfYuwh775/2QEKFw4KWSr3qkRa4THJhgJ/S2ITbt5wUc7
O7i5+vb3x39dyn+srBH/P0tJFtmp0IEVv35qMVSyayGlAr8rvBdo5SUYj/RscGZlH7MIDHeAHhad
HHSdQRT+3iakgmZDIahyFfFtnbxO9S4arhWEXBrvzMvyyUZhNBmz48BtrsyQJy/b4MZzwnu+XIHT
B4sZb0CmsVTd5uvj8EFkFJJ86B6CHQ8Xd0VsnDzUoxoGOy31chXJG3mnr1TB00ahngk2gxsbpwOE
XQT+29dmPx54WIUCMZq/KKWC5uz9ZwwbuUwqwOJ6HwPk8rLF8JnNAu+BoZA7VPuvrX3yYL43d7JI
jGyh/DTA3MK3RXn0tUgn/WCmi+KOY4A3cja+t3H8eT+XFknHr6/Nfzwz76yfjuwOHdqlElSbVy34
733y3IVP8zN6rNk0/flfLKFJ4gPKhhz35N5BUE/Akzgz0GX3tfOdFC+l/uMVv5GufW3o8y8KUAwg
AgF28LRXFidmxHxVuQANEeVdXUEApkrhmx1kHb3Zok2nChD7ACDoOrfqxQB29PUv+Pga4KOu/EFA
BaKge+piaEMGkjBs6QxW+TAd6c5dtr6PxpDIuuiC3n1t7pN05729E2dDm3FodIx7MpOjs9z3PyGz
8+yRPKxijGYcLIaJv7a47tV77waDSIbBq75qopyOpUczcIic4NQMC0ZSwTDYLzpFg608S1r/0dO8
t0TfX0aahIMbSFjyyc5HFSFsljxYtpw8SPHcFg+qDDba7ChhmVLuAQX2bO4Pw3jmmqyP3FcL9t7/
DN1D4s0mcrlKih9V8ovbM1v46TX854OePLLx4tVDWXYLcNONuosLlMxvaJdzv9x9vXMfRwHhU9EF
A9nCyriDFOT9SlTfiln0CzRVmThC+LvJBq+P9w4hAmxTi3NsprFPPZD5ZTJUGxHJ7tDosUbmyrzt
1z/ms68KJNw6YAOwLvz8+98yEOPOXUUhv9K9RuVNe66z89GTY24IenPgA/GREoQn9yIu3aJQNCyu
WMPz2MFb/y1wvtUcEknp9N8Ki6PWhauOEBZ8EChNn4bYSbnwSHJWXJVtl/oDRKb+6zOysq4BkAR6
BRCfnzIIxpPC2GsMt2Up5rq662bj8VsfLBfnqLJOD+NKS7lWO0NQFQI9e9r5dZvQ2E55zpWDOgmr
3lplUgEpeMDhM9mdOZCfGQPyCZEYentoT50ELQXKuKFcanYc+kP7DSdw34C6O0bHolzOYMNPj8O6
rn9NnfiSYdaaKsHZ0SuKQ2VjzK51zrbrEYwx1qQ16LoJZl++PuMfnPP/W0UjGBBNlNpPD2EIXbh6
HB0HWEObjuwhXHbTtGfH6mDVH7a4wMq9fW3y9Pn5axGshiunGg5McHLFZ0mLqHfwSd1hR4O8syQl
z6j7plFxNx+i6kzC/ZeZ/l/n+NceDjyKDDj/uHHvr7HEOKpYOL7rUol7YeVKrZW6PUPMdPC+l809
rb6zAoM8l2il1OuAs8p6szNtmZZzatRvupxDRJ4+UPhJ6POjmO6hMgwvtz4r/4Tf0scBHiefHVm7
a8abvry1xTf0Js5s7qkD+2sGsMu1mI55g1MdMrR0qxZOBoc3Nj+KSh8YtIO+3sy/rfSTr4tYHuAs
ZCyYrg9PTq1o424M3REZs3408QvSQZB658P8qn/E3fe5z4MS5JkbR7/1VxxI4y6tmu/BWdbfTy7P
u59x8gLGSQU2FmrKoyiKNMFIdeLd+k7OxwuP7+pzePcPoT++LJhJANbw4Yk8/7R2NUEWF2IXU3VM
7D2Fdqx3PTGdRejFlnt+g7DmGJyjKPpAtrPaRAsGGHsMxAGHfLJE12KA3SZzdWz6q2jbWZlGWx1d
1JDjvQUToJds/S4PiwdRvbFtk4LXlBS5jM+cqQ/h6+nPOIkFHNEA9hwu1dFjPyfMR0OKA736mwYE
Ks+TvRzVA1W5ajehP2ZO8PT1cfvEd2AKYO04ALiyztG8vzgWk3hcYajlyMOnuIzSIoDaYJHyFxnV
aeUWmxbMBV+bPA3x8PaDEgqZJIbbwd91OhCyKIzEjqiZH416qKCDrTRqhvuvbXy4qKuNlWIdnZuV
NvhkWaIsDeaIjT2OkUonjOnw+lza+OHLwQTYKFaOoFVX43QYJNaEmmlm83HeLf1D4OTk1bZ92kMX
Mzok7bnc+Iy5UwJbU4ZVnUwwN+gD+OIgAzr/GX87r+G4kU3alhk9LJv+0r8R1a2jUpK3z2fb8R99
0/s1n/Yt+ziuXDRG56NU3wgq3NsopTyF3mFSgpfpoXxziksJTFfvXDLUjpBeYixsVGfe9Y8XFzNy
QAWsQucIWT4oEhTGJDPoKsWxoaiuHPr+ey/bvHup2icXcoU9moLkioGVYT5OBeaN0OLo06FP0aFJ
QPb59VH75Ndgego0ZIhowbyNAfn3VwgxRdu7bQnUditR4JYdO+J487xQoBJPaDFsaMC6nTvbYTPo
ZXj1W5oc2kQ213wVSBZzW27bmFaYLJ6b3dRL6M5FIdssFSFn7sXHu4ff6mMqcA2RoeZw4mss9ZdI
0ro/Kvlj9PrcNPe1PTcUCl781XW+e8TW8B7UMyBBQEaO7Xr/TayksvO0Yx+8KCr9VKCguKRjUdFb
f2TuT+ab+nUprSAZ5hzMsXCc4fc8x6HYDY0PavRpbtorPWH6P690475oqNdfz7NT/ZGCh0GKJn1y
sXjQht0KZStQLcviZpmG6FG3E+B9fAo4TY02EGYy2jFs7yGn2U1oTNudC/bZh3L0IFBVh6X10q4Q
qMIEhI+7ecEWp2Dhc9yDCAyGKswUt7nAPBbmoid/eOtADfmoZVd6B9U63pi5g6kgchiJ5ZF0fd/z
LOoaOaurQPW2Y2lbuaT+U4KagqGDHBdJZFJb99OyhegwKNMqyKTN24rH0A9IMQNe/5pHB0TL3AM7
cF4HZkHvsJodDDayAYxr6QzuTY04ivt96oYlBqlEX9XBtS9j2Rz6pEU/11WV4mnhjeOUh4FYCuC+
atSKuek9AllhOLbM63jc7OgSjtUePwUFIQcKhm8DQ+yOAr0vRRYUvYvOCEFFEUMFbZCaOhyeZFzY
OufBUIWXPrh1QJ/cu+WhhPbtXSe4hhyvDNRVKcLB5MCU97e2IexpqZvhFzBplACZpIMjrXkyoMS1
xPeQqki6XQ0aXGhRz/4w5dDQDfJAcsMzpvq631kVc5bV46R/Wxczrzm4gLTI45h0cIfeXNfbufI4
6MUxTn5QQ0N/d0FSOLsWoJSLoG4dvqlkbBcowK3bbb0xguazaIYy60dnYDswNzUPRUTQBaXg3aIp
wBLayYcq6iEu5PHJz4akJc1mbYgdRZ/EDKU7rm4wJCXugwEAzJT5lQdqTQ2YK4Zehb4Fds2tL5fS
11iTKoddNanCzaRD6LyPumS4nCyZ3cyiO/qbh7JyDp4sGiQseqD9FirdOBWzJMFbLaEqkw6TFMmG
Op7wUm2Jd6u9qaiz0gCVvB/1GIGZo+uJCw1HXr7KJh5fE89MINJy+qFb+UHQAZVtPGC4xTV1asMF
+8XYMJKMhVRXiNsX02yEKsclD32TIAn0uf7OOWDDaYdJzzl3mr7ycp2EzKSTQYYBDmZ3zubZVFCu
XrmVA3T5MeqpZxAI19DezDwnkjBJUJqLK+zGFvQeEvTeFch7U29xx/lighClc4yAvIiPvRNAuMlt
K6m3Q7D4IMCJQvPTgnztARIN4e2Ez3g7kiHZiVbDdlsb+2aAgKtTWiH7zFxIdyKEgYw1KBSr+nsD
Ru3vLAjLIqUWKqzpaBjWLwscsTSyY/hEminCjrpR99uby3ZKa+0tF6yucPUHVDl56g1oM6NxNfQi
WwophxR5RwL6aIBv0ea1E390R47xdzsz/cu21h5cp5kxXdkE5WUblSvhQmxYkgFdHu6tTGyf4ivK
Cb9g5jggpKHpGKvo2emAlYdkyygM8ri6WPKlaMoN6fT6xMnAARQOMqUp5033XamgGQFzpgJfi1cO
XFpCmzcxTF0FUswRP7RaQhFnQ9C4VeZAVpRlviTJjJp6XDyA1KMjqV+gbwZAbICgLIKi0Fugi6nP
26lMsOgQxHEpBpPd7xGADXOOkD38pSNIkaRLL/mSlVACf2irxv5UU8cBM1J1pPZNuW4quDnINZQX
VQ+VVeiUr4cMDiGhg75wCg1EF29DOKyBiqDdLNFCvH1NNP81WpVgko4VJNh4bgeeIrQp+gvC56LY
lwj8pnQiHncz35+xEWZKphCgo3oOclT8JxBf+sugMlI03nPoDtLHZNcoTZqAHwtUHpZRjZHUPoZY
bYuIpuZsPLQhaDfLpoucXTS2zRNI6R19iJNe7hZiR7Vrgk66KfbE4VshmyQ+liX4fm6B+WU0d/pm
1SFb6unSjgw0d/OM7nuqRSiO/QI5ht1ineEeEj3ONcrJXNxP1OnrK4eM0kXt2vd2aHYzICPg9Z8x
twjtUA+63b/6MYLCDQq11U+LnsX9DHlJL6UmDm7HMRq6LG4j/bAMgteppyzEERPle2g5Rw0xuxhR
07IRybh424rZsTn4/goJtjFT7c6pQG2b1hgTewDziEf2bjg64a4P5uLGunhpshDQcjd1/Cb6ZXsQ
W98sQWeGDPSfnndPAo1qh+8VnTraXsVHhRkM9A07cHvm0LenHEJt3TDmdArYfOkMU1nmJXFNmPaz
17ablg2JC55//PrMxflUWYgCKT4jFDyKbyNEmh4QaUxuKuAwlsum7GbY0348A7o0MJW5FOl/Vnq6
/4F2VXQHZr/yR91MU40H2gVZdZBUVl/1U9GNe9449pajbVBvu4qgai6CRIYpxMydDSHjALqo1Viu
yxiwbMvj4EDZoKbMg8Jy8riAetVJV6FNlgetHk0aO8PywsDUbdMCHxok786EaRejHA/wy8g7lkY1
dFu2pU8xBE8Kewg6nZgMlbeqQog6zuxeKZbwvMFA55SZEiQlcAoyFBds5iy6NVWCU6QaEg2ZUcT0
KVt7aDn8eVCsQzVlC4AFDndWJL16jFlIFDCZULveuoJBTssflN9uCNPsjw24VZumDqIb8AqtKRJ4
PHguJgd8A304dbigFYrReYGeoM6dSdJRQGDTIUPGPFjZjawDoxt1ENJYrcvhAntBbpywnovL3h2b
ch+M+OvOFokJd8aVw0NUYZ4pM4XqybYLG95dsqpyLp2Cqbe2DsTdHJjZ5kMpULENmRorTKQPU4ws
XPr9IQEDFcZhQD8O7B1rowQn0qJUID1q3C2zrrkV/mDYvfR4p6HP2ZfsIRgG+r0ZZJykkKh3+8tw
oLPBaz6DDQ3AiI5Ujy2mKGQ6+QXKVIg84G5AWDtPuQ9hvxqzs8swpGRQ45OcXPJnMUK12Yw+/bRH
P6hiKeLpxN0WQycQ6yEGRSEdQsegfYe6nNmO3K3AvEfaZAMl1liBV2eYgj2jtGN3S5vQMo8VOBLy
lo+uuC8sKBJyMhf194GA7DBnpBD+VWSipc6XflRst5RaBgewgrXJAXkGUi4XYMj2p8OSiN0XuENN
6jgA9eXTGE8EERZH/IRoIY6m+V5yMDdet/hVMjeR9Z4GnI4XWoSu2hYL/m0qB9bcygo5FlDDA3n2
XMeWmYf2/13vsOU1GEhcbtwibm4bVB4vpImRQphK8HsGnY7uoMeG3AFMj/rq+ugirISYwBvS1/Jl
LPk83zUFjxk0s1mH8AEDbuWWlO2isnJ0yyoLlGQ1uNpMV6YSEcMxYcS++sLEcTphWijJ+VAV/cYJ
NfZQ4xHzUojJ+PgrZc0bWFoBZ4Ouh/7TCFl87yLj9psOrlFAUj6Ih9SLAVVBmVCzalM0kVemBszs
V3RuTbOFI8PsflVH7LquaI/AhXT0G96QUKQ8ntsfckaYk0JqHEnFXE24R5Yvy5w2DF85jaeqTJB/
CDP/doeovnV5sQDnMjSvEFdQxabrDRxjVXclMOCo6T7RNggRdTgglEXf2ZuPSdWXyF2ItzQbWuM1
UEMJMXUbNY/KusWOt1QcE2hK7fhC4ifmYITeOK25JZoURSb8wvU3ntHuS1IS1Akg/VNjO4bYz0kd
+Hwfe2WEDZVjWO4iRroB0mGjbS/oSJTZVMFUkBSDRcC3ooQOtereH/R0jU+E+LuKNcpQItGOuEg6
5VywAPnqJrC8eyzoiKJRGSPMTzFDnQRghLGTTfuBxhYs0DyJNlxLgKqnrjEUwUjhV3kAzmCZI5lZ
WoTuC+qZKEABcwK+GFVmTh0l3e95ivDNvR4UWZmuq6beGbDaDHBbeH6OSL+k3uk6aA4B0xXfY8bC
pzklWvW3Ud8tDS4m3iyBAQUHiGFA9My2j4QnMjCs1zfS+KglELZGGtQTiNGIBYF/FmkUzKCuFtsq
xdsZPo9tGzx5Q42EQ/kTWOaduO542g5munZGDV7PKQTtJWpm6HShA22szmbJYpFKppZNAE/tZlSj
YJ+GkBwgGZ86EFyBiWi8ZAFAck3QYFWJP8krOmLSApGVG1901WirLAl7odMldtSScpJY1KCr6JnR
Cux1PUQFLWbb5sbNAr9NbqwnfZWKjoWQGRsDHq58upxnsagooPn+OL8WLBIkBbGSqPNyCI0Eak+1
txBZcN4IJi9Q0UlMM2M6WIs2G8O4TXAoRSuzpKrKexto/7aHbku88Xsd9WnnMAuhowZSq9B8gkjD
7KOwmAJnh3piN1SIRKeeTX80Sp1An/rGv+zwtyUjJhA3gOggbW883vw2dOLXLi9Zu4mVxpWswzau
MoGoiWWi4l6UMxoF6OrXLX5T4Jv5GyFlrbeEwtHAo3TRA05eeW9AAStT/I05uZsIWaJsRvWNtZJp
0HuVnc0tOGCR+vty+tYwMNhtWMcrpFAmri+8hXLIh4UKQsPhNLbXY4gqInNrqLQgcFsY0lhrgrSE
ViQ4GNCVfxo8Ud9BMi1E+QdMJw9EciJ3mMIKaVoq0s0pxW2AcoYPDuS0oYr/rhvtEkybMbjB0sSQ
hk/CpXwF9dlyN1STP+degRIH/id1fYkvq0E944byGiwZzoCvHjn3M8VorSs9STZE1yFQYS73wpyC
V4GlrmGQey9i2+Sc1RhxKzBtHuYxMrsfsSh8spnqsLlpqsWCGtwR5Y8Z2WqchmMwBGkH9rshFaWI
wZbZtwCRQtIBxKraqZK7CQIkcudXvBQ5wBkYpJvGoNqADtA1+wYFfzTutRRuCmpQ9sP1fdNeIJmQ
LkLCEYW7KnaQrrbQzaXIw0QnN6DtZu6GedBzUFM9R5tpEuVrJ0zzTaL6We5px71u3zV9p+5VwgQe
65H0MptMiyaU6JqGPUi31RWGN5bBz2MJyezD4Db62XIZ42Xsg+SRNY1asvUJjVJ/IQppMFFIWRgU
Ld39ImzHd7IIBm/rloh348q6AhpuZoRYEsraQdY7rnsTshqe27akv9HUlQiuuUNx7xu8sWkhHVpe
Se3q8TLQIxJGCFmgOOyXQYJY3/fZvpihtQt0tjuunpIC06dKv0UQOzSeSkMcQRR2bV3gc1EfUpdQ
XvTjTFfIA3IURx/xf2d3gJ2g4lSyYHxaYiltNnRaIhlzUNq/aRwCQV0DJV+85bZc1IUXuJD+8LtB
xzm4Z4G6rnASaOZCNMBNew7YQxpFdQ9+NaTPHTxUD53csKYFySWZxLWXNIlKkRzB2y2k9T0wrzO/
zryI0TnlPZPRppALtD6Gpu0AiSzm0YXrq7zN5NYcmjiTRCzZjh5S39krnA5yASEq1j6b0V+KkZ78
Jot0fixdMLjbENH1gEdz5S8vcNYBrgzHIbkB0URSoLTMoxsFqvMEZULrtoguoZKOkLAEiFxqRuO9
8ILmJXG75ZE6dAagxDj2DwXFP3IZb3R57vs2zuJiLu6SzsGJnyjH+xd5DM/4iMbXk1PHBvkFaDuC
NEHJqsNNbuetiuGikbyPq9dbgIbbIp9WVRYKvw+PI8ZHit04i0ikDq3gY0eOHd0I8DuipzVHY59N
tSVxVheAbGelDYcfXt9auSlrpn3IyQOKkZbTuPyMp9F7a2cvRPmmDei96eZ+SssesVEWtT4uM0hu
JVjeQ8nxhiZe82o4eCpARoQIH8VB3cCB92zV/NZybDMIKbSXk0gE/NhUIXkqQNHkIO8yq8gp5fKm
mOZ42cTEKpaLuvHAUmghApxxuIPfQvGEpMYn8ih166E0WMn+ibqB8HYtWYZjHHeyymeJOk1alT1p
jwnnYbkPI9O7WzpPHt3WjkHjp+RNi0sGRh6zRWdhAnw88AZAuakmLHeM69V7A9/+LQlq4eS0ClFg
QikpqrJuCWR1E8xOXV1OXg1Jid51AXrXk1Q05XNc+dncjcOrVw6uygOUVkBxReUwZcptqnhjOp/+
Ah9khL1ZeGeyCtEO3SyQ1NOZ0XR6ik1krptZGrwCVMkRfNKdfnFGJ0H0Ct29MTetCBAAlLXA6+aq
8HkK1hKkBcjgIBNHTgclSdllCjz8cuO0Y7BPUM2Z8waoHDdtQce9j0YkIJskEU21a+emidN1IhK+
lDnxdTc40LzoSkRVMjUWriGPAPgBeHDGg+3MqM+MTIu7ruECJeNJhtGuHsCQjsHMEb1KM8cWXMsc
dD3bEsgqiaKmHxeZ2zCC4nJj5LRNOo3KcIe8rMwFgxoj7wKH58BJNKjp6dK/7P0u0nsGGVhQl3OL
K4Yh5rjIFxQ0S1SGGz1kbmejLh9bal9qnDKZGSE4gl4FemxXJSX0PAytL5wxbBwApR0PRRh8RH7R
c7yACLN8dSkNRynHolh67RN/0lmCrG2vISXT51xaAqJS3siroRwJfkIwonMIgDYmKhZZvcZlDB/I
ZvKIog6fc1fOHgKmFjBEhDKdBNUOAIBDRqFO2aFSNMR/3CoJMacvTU92VEHON63nkpgc+HXS7hGI
NDIDvyHuE7YLUcHsl9EuwvhZ+Tx6uviJiGwus7K2FajvVadov5fQs6tQ2CWNc1G7bTdtF4N/pGjw
oAkVe2OHsXk8E8k6ohCjLDSPc5R7SNX0FpKq4T3vXH4xMQGNzAAqHYHIRqA2H5mxXN06wjCXpNNC
Kgol1ASEapYDG9RZO8/oJI3FZb2gqpKhvuIFKRHSLLnmhVV5hBLx81xZREhS1tMdC5viOSiX4LUr
6qV9htzWaL/1eEKCB4pHez4sBQa7v+FX2jJfSB/gaSsSRS9JUNDiZZJ6wYa1nbpy1dSYrE0Ekxnu
l8HYkxd1PGfWYz80cWMcBr+NH7opBhKrIKZBcEJs0d7Pik9wa03To8ZK+5nFUyYG2fCdivuVURQS
Y768mXzbywOjg3RBMgpB0/YefLEu9kKZEJIpdV07OVTlQuy0ltWdELLyEee5hXkDqesQo0COZgHS
fPRzIVetvRYCF0UJirgt1AWc5P8oOo8lWXEsDD8REXizBdKV93WrNkRd01gJIZzg6fvL5UxPTGdl
gnTObzPuvRXl/rzQiHQzNVbkcmDLysotptX1Zpl25x10fLofIha4U8sUUR1KvTTBPdE9+nfZxXpD
LSz96cHrbETmXrUJEGy2RVbvpI+jbOT/SVxEuyzDeQqN6fJ5jMxys8BWcUxbTlczuTnzvRj1pj7G
LexqkIc+rPIrAu/n0aj8c2dmW5ypjawsKw1iMxUnhEGtcxiaInYw+UaiulHtzs81L5b9xawbNkT6
tnRJ+rEI4IPwuV4/k8/PtSob+4LoVz7eLMLoFsBuHA9MpgHd2nJGke87GjWERSerm7XTEqoXzY7U
HeqYczT3yrYYjkHjlMUJ6Z337kdMKXxtcW3l9UR0XIVtlBlyVkWxHHY0F9PJWZeuuUzJ6Mtb41DJ
SgNBRGVs2E6i/lx3jsRLUzDeFGB8G+kCKdfEFPzzSLHcbu3dCS9T6U8huVJXEzUA0C9hjWr7W09l
VPwBqTPRM9erxxKyyauARguGpMoZbna/7yO4q7pjipUgNYz2lXUefb8H6NJVT21GAbQFK4CmZjOA
Yxrj9JmTStvZnsh++08v/S5uraAS67FSkXwca2dARmLtHlOaHvf5TlXa7bJ6UHJ/aZlDPqyGAS/b
wrB7Q44BlZO1Vr9ZN0mdLPGn6tz91A07s8SOl6m7EMgMnKliW6i8HGnaOIVi7YPHZHVqrHyqHX87
tUdHFCVJXZsqx7fDczx302NEGmaYbuPkHCh92u8LSmpcYp4Z+Q5eL/Zb09s6TMsiQcXjS938davW
ju6XfphtsCiAMIbU0IQZB85Y3XjeovVL0LsGnqMXdnWsm5Zht2yFDyRtYgHCOcUVq4irGAuk2C/u
EDdvFbwZglIrRKVExcD0MpAh8rIwXdcXOH3gBcndGKZK9WxEVWG7H3yZ8RMbhrlvpzX8XhJ+rLT3
q+UU1XtBL0soxq89SCaakgLC74/VEHolT0E0uOiB6wmAdNXhswOOKcALwmhLi2GITQoIsPWps4bW
WwvkbqVlbwh5aGTBXbCC+ps0UVskAKVrX/NpKLDIIu5o3qLB3Q4Rp/Xbuin5o4HvnpplYg4jJ6TP
/H0PLnUH9nRQG5te5rQTn6n2Oz3kwl/s/6RwvCn11eD86iqr/6E80ZpTtRjx4jNg+fnM0m0Oo6v1
84p5o0hxAu+fc0cr26RiGRz2ahtM1l8HTPiLsP2owp2lXIQVVE/oVsVH240BAoQrUD+xeB8MWoSa
WXZo1rwyS73mS9uFCe+Dr18TOGgwqqnewmwESJHZWKnk11ahRLp0DP8POxre17Je4PAKZ6Dnt1iX
7bGzNBC0s1XLT1lEjPtV3UmTOiBnN6Ns2vC4OrK5FOO6QanBCWFgAMrkd2SR5xklYegMBRQw0DQi
fNrAAD64HLw/qEpghqgU7+HYiHZ/sxpudzamWX14fJE0Ewnu9NTSwtqA3Gv3J5zH+GHsBgWD4QxD
m1nxtHCIea7+mBK7eHZ8HAHxtCdvW1y0NtTOslmpU2uA/m7uQOxM7ehnFMMBWWgt9zUQXhl8zu5a
1achMtWponeuTjU81J1ZiapMrXarbzyTTLAzvd8sOguZAC8m8Ylp3WFn/pYRHEgK+CneqaORAGGA
hi+YE+R6wPQyJnQ0bTZORKcavSzoGKLZIZaCX7ravJsIl16TDqZe/lS2nHyChGaAWidYh/XMDLn4
gPRQ2RlifAFppnzTHNVY2E9DMdAtuxpwrizuDb/v7Nu06mrVA1FMNXJbs7rUEGxLZ97bpWj+W1Uy
yKyUUwSL1Ezhm7Rk792Nwus/YPt3mSYrO3Amxy7uT/zV7kNZ+fWejmudnBqPiQEOopiOo6jrFz3s
NKUN7cRD5dcbK7AY6u76km/9WQ1NB7WxFe1rNYy7oFOZst1DMGNpy2xvi//sjYeWehbF+oJAoH0S
fMzHuQxWnojxymqwFE+/emvq7wAGyr/bUo2sjkxtP3QB7feidYFw4i28Ec5V+7pMSfDqVVVgp5bs
wv+k2d3ksDRzKF+NB9XGM7ipyzzxWGnbdz/ZLa6Q+RKhaFpK2d8Oc0VOxx67I/OQ7V6qbiuiw+gF
G7qnsK1+ks5Mz60CV0gntuXtCD5pioxcTPNj+XQqHqnTUr9QSTD1xGVQhzljpRUgD5jHm9XdcEHT
PbQMwJD1MFxasa3q2DDyvkaVtw9fVYUSBB120BOx4lmI5TIRWcPRImt0uJ3HBKY59LbrU9YMy34O
V7fyz/AVbgVdTvztZVYL7cImNJ53qiZrd89Nl4jPhlfNB6nVgfcbLHZy3rto9fQXs2WJumLFawX/
7VVH12p6J+Pgdr4A4GV4msxY24eup9AqZW0IabIirQlNhYhQV82zgzEEyeAUPNnoAhgH60INN8HO
JJu7MMJfoYQazwvOKPsgu9ZHMgG9j/SS7aM+s5cVaxabtUiO+z5hbPNb4KlT0jjdgHR7GwAporX/
FycQUCBvzfQRsZTFPO0hX+SCTK7NeCGmP10cC4GYckcOncyr5dCfWNn66IkZEDwVzSDfZQlJ8yfm
H0e3qratOtPKS7g4URDM0BGl8PJd18oiUBrqI8o1cVtYKbbCT25VMTbv3Qx+znlSRE/BFvr/zcNm
F4cpdpSTllsdfcfSGcEi7NmGDYaJP4ZBY63npkI+jO6RhRQxk01uwTb6SwtlOvVABnHVWuMhWA2H
rLGAJ48UM4TjgccOVACu2p9StECSqMjF4kWVBPY+eX1b149j0IONhqAnKCF81DU3zK3+DHHak8qy
1D4KooIrV2QdyZYy87S7MbkOcfBqO8m+QBpvrJLBOLTw9iIaVpa9pAJK8+y2OyKD6fx085EcwXpG
Eqpujp331nWuPEeH6+titrWI0j5eQodzOwmmrKsSlp+ZiT5OrQiIdE3geDPg+Pg377FBNKLmCUbS
TCOdEzgvtne31dz4sVgn64B0SjU3urYbHsy9ghZbkFGEhyVka804UKP5CN23eTmpHDVf0NaIPm+F
65nHch0dGF4NP7cfLHds9sOsyCR9MroMy+M0wkA9BR56vIrzdInmpxU0bc3pe92rm14ton3UoV3Z
p8Xv3PWS6BW4XoyNbT0hqTLVuQ67JGLdNPKelt9yYgi3kqV5B8BrqYu1le5fPL2RYQXj46v6zSmC
NrnEfQTpMndWEPANAzN/0hXuDCfpCDD6ZLfXN4/17NpyqbdrXkI1drnZknU7JUUfgd81Vsdfbynz
F60YcJjtNdFyTKqhtk6glV5/bNudOrRig2zt/W39vXjWPB8dq5B9Lvt4M5m166LKVr9HoLfxuSBY
2O6eRLXMJZmTdsL9JNfC3CK8m0SGRg+8qCJ4BWAdCArkUqwyyWZaIkgaan0ipzrh1mSyTDuIbDxp
pV5KUYHUc9Gu+8FpA3TGQ51chUX2GtLgNsTTF1tO+RyZ8lr4EdUkJ4/oGAaQD7yZh6mVy72G59+P
whrKEg8Tg8WvZommNfVrFRdHfmSEcLKD/U0FkuYpV6vqE1QV7p4AfchioHOwqtvUJ/i0OdTUccd8
SM8gKtNDb351SBWJY9PuuHzs/JX981igzDvMgfCql2WGPf9VxlbrI0IriPYInL5j5iakcXnUKITv
B0vU06fjEqOa98jyeNsWLt+MGnL8/qUzkj6gyqHmqyg21dSvQsDQ0JtqrR0wMOQuoFa1F/eb7H3o
IkLzqxQeI5QXtJLGv5FjYO0HAOvaHNWc4CVZVGKcIxNqHB4AceSSVvzkxWWrS/1oQWL1Z0qm7eZ1
TgCzPuxYVe6N5Oqp/s4yiqdbZ8MRRCycHZjztrbhndNHU3WiLk7smaw2B4N+iBDlvjAd9iNUlbgn
530HnauseGffhlSo3+m198Y7F4Fa8jAlVjx/+cpreLr8cnVvduacMIft06R/8seKfJ/WBjoSwciM
Q7JzuLXaIorvaO2KktNs4BfPXTclLVhpyDSXTSPvzwkmeJxTQnl950hmGH3qA2mcCU/ZFCHICEa/
uqG2hqdyRWRlTkNvh/KfM9g05e6Fh9BtUkki4MTG3ljvsd+K4NDMVtGcUGmYNreCxVGPnMrdkxIO
12DvRGp96vjzkrPUpis+5GyZ5cUm+YWPznVV3LdrwXhrxFL+cSwsT3fXpDcgejBq6xb2kJSdDrx3
zYlHdpq/qwldIoXGnmKW0vQ+7Ck4fHGhuYgbrB13AyPFwW26w27WzjnanM3TmwWlM11pG/g+5s0Y
TSIgdVFd5tIt/4BErLRlIrrxtlzqrSDDEw6vu8wwAbDJiSDS0JKJtR4DOyD4ZXObuLwJrX5yT8Hu
7G8R2bn72doatyLODf47HbVf/GlD2qEPM4auDpaEa7tPwWIAdpG8sGywH9M+CjCv5hxmHO23tUwh
10fCZY04TbtXKckYTWerny19y2uOkCHehd/+lh37GCXoRJQf1mRxw9xfaHN+GxxXhRh5jWxuwz5a
bilMYQXcJgvX5+TvRGUvpnEAr4Vv1UdraxGMeEHv+5k7Bih+uSW5Vm21sRbogll6oFY1PvVoj00q
GHp0ai/xZOVCSnJK5oLWMSh/K4LGQKDlp9xASCAbOYTNV9tP9rf0h2UAc9Do8NBdJDrVaxR9wRD7
0SmIe+eV/ShguB4an6OvGYf6AdJErCcjoXoujfSu7/JkG979RpgQ2io0XNPaD4dsaLUObq3dticW
NxxkN1ZpuTwEewC47QZts6c0Q7Ff6dn1NnQr0okvEgX8drb2voGSFSUDmeUH3nWCGNlFrwkZSS4L
ZBOsgV2sLu68k5FNMdD4n+jd/b8ybJrwIOBWnvc+BK1JZmkPB0aZ/YOTI3z0B/bQZy+BDD0NxWje
V6vCO5f0cnwB0FePSTzUFMgu4/Za48xcT/Ug9X7sWO531ISD90/yNAUpMA+TTe14mw9lSrcyLml6
Y/Iiiaf/Amvc/HMZzg5/fBAVLegQYY+sU4H1A4ky1ajuVPgybjBtGQG/mqppOaEo06W93Buu2u3i
M6E4Z2dLEnpnpm2j/MNM1addJ+4X25l6WIj91Om8JnabLaiNnbOGdiOozG8UwvFQ6MzegrbM4V2p
y1FRM9z3zlaaLCYakrpqiIP3CCFgf442NEK/NXD3jDSQgo0c/biob4Ap/IF8ArHY6Wz6GFVZyTN/
QDNG6RsbBA9cSykO6MIYmn/R0u0D5pdRWcepXFBVmGp0duqxd/tu4e1pc1olV0bYa/ZrmgQew6se
a/dETEOCNEDGwj1ID2wtn5Hscs/43lZTotUT9ln77SRPsq+nKud1xRIX0SoPpBNX9mX3Yot7M/K6
BSck9em2fa3j1arsCu4CLi0UBqaiUXVuiHhcXIYOXrBRqsNku8gRTQiBy4p11Q+GLjnF2dqjW4JV
WJ2NuC3q4Oir2Vh4mI1scx5FszxUKMUlUBwTROp2DSZTDbS8HhiNm7NFpq66h0JP3hL4/+4Q+bOF
Tn4UYZDNVrd7lwY5qrmBOeBtsHZk1QdBe28J/zhIdKwNsFAW1uUgGOIj8x6H7EcZKKdTntawg8Nv
x0TXBx0K38nsfbFh+cQ8vOjGZtAIIhL41jBQSGq3pQjP7hzzmTV5wd7Uxv+CvrFekeRET0uh0Roo
srO9Gz4M+Jdp3K7LVLguqM2HGCs1a8D2ZyLrX/4yWtkqjeTmjmkbNmXwBFnhVX1eC4t0+Zzgese9
dHB0PHaQyw4qfLTGB22Pwf5excC3KQhUTXf35HlV1vpq7o5juAcPDr9OkvWBroe7q5bmB0hcUJO2
D/WYebIvX4pGM9ELnqwbiBKefS9gpzxSyTO+VmTM+WmwQSaepqm0QDtHu/jFeb/HR0bQvchFoYDm
9MgbnkXk49r3MvK2s7ePJVrbbZKM2vUEvMxf3lq/omjXbJ5tjZdlWT2/+J5ggs7X3K8AoQaP8HYK
bDGi8detebUsn87qJQby+JaTp9lX1IC/n7QRyyEwiZMYKKPdnkWxSTReoSYyLFL4So6UsWhzIzji
3uBh4j86QN146eJx/h7QUFT5EPi8XS764vVc60hgKYzGbXnuSdkzd261jdVn5K/VeuS7JYqaQdD6
WMYhCg9NyTmcDd0UmJu1Lwsdoe3wvbsVN8eCGEt7+Ltqep5TUIR9OUZtkYTHpW77KyzTJt+RcuLf
cnaNQgUsvTdL6PGXP1g2HiWIqeYgw2Lesrne4+dRtQ33LSeNPnZh41j4LEtVMSV7ZF3CGrVe8YAg
sx7zaYkXchGaORheYVPCLo96BtEsWkPSlGylQLSpfLS/Z3+pnpqx8qj69Tagxq5jXXtwk13pXJW1
QQ2zWoPOEznFbn51egwgGEZ/uKt0hwx9SPG2rgWsqa7quuRK4CA7sBmLWxFNMZeaX4JCM1dhwABO
7j4pwZn+Mj+35r5vNZhNtC5zfLC021eXml/h3xSotv32bewgYFKcPPkyr6AVntZcoYmydpOPQVlN
h7Aay/aHH5CS2JoNdc4NllGiUbiNRR56fvujuB4f7dU232hw2yCL9wD90uAswZjtox3+zMYbguPE
yVmzGIaD9e60V5sY1DO3tOyLZPvt4WF4bBVas99aN8a6jKii7Ry9Xj3cNgvHzOteQmVmddiAKsDy
ggcfMNGI7gKaXIx/GYN8+zjFoXFvWmOkerQcrTnXzL56KYH98COB1p6D0sEpWu922oKxyBEIYvGk
Im3xXwJlfOvSNBwC5517gby0cq3R4il3qU56H9f2WPnj0J2DsRTRzcIVbV3AiCFAnX6Ah6eBdnJy
bsfKPpZuAD9esoyBecTl9FKPCdu6HfjDx1qpcEtVGMP4OmimXsNkqil/YPwmPsTFBoq0ooIOnUQ8
cLjvoXpQm4WWPIR7Wo5IsB0+dbEhiyc4zSCw2z0ODcjwRZ4GbfX+HY9jVB7MxB6flQ5AeErcreWf
OAf3ORNOScljYjuo+CZUYXy9rZqzknrub7zGw2unJz0/J2Pn+Yd+tYvf4YjipO6CrshXWVR/S+MX
XlpOXl3fm2izAGSwZFV3Lnk5v0E2kt9LH7ECt8YO4peObZ+aCYmirT210GVIjGEK59cC/xNSjEqM
jJ9BYHgX96iwj2M9bdVlDZD/ck7Z1Zrb2hu2IwVjcXFn24XLzbXGrnoi0a6q81nTqAiJEEZj/O1b
7Ao8pN32udKA6JwcRyN4jwuVOHdLuMP+GLlv3n3hI4A5OpG7M2g4BGdH6iAxWQwzCp8OgRsomDSq
OgX1FigEDb2jwAMIY54zJsGNf5OFyFiKxLfuHQdYtuTtdQJaeCCi1ZuAcpRHASCwZ8NYuJwNiWj/
1jxv6CnhTiPWH2ea6dKRrcU9d41+bOxm9X6i1iPEt0y8FfdaALaSg9ZWO/gzs9i6Lvq3ggf7l2y+
DFsucSRqltkktT/KijtgDLXpt7YhDYch3HKt/nay25YjqivVp8b0Bnm02P3Xrszypu1t9l4SUxJA
2atZ/nK1mP1sEdNqp4GUTviLHDSFcrRGzZu6lRE8gPs6ACU2DFNutppgi49ejHEcr06090ezjebW
9UmRT5Gp7dXjClLlsDLXIDQzeTz9H1/tAMdT3E8UneHe8MRhXOP9Y6uS+ElgVtLMy24T3dvAleKm
8IupvKOXuIkPqLjq9t63tSyfDd1VnmZ8SmqBkoHxakNA2Zv4eUPivLxDjDtfow1DdMDzbnWHakLr
wjFdRVy04AtrWsp5Bx93guqNpJF2OS8OKmtoHmPEo1e4V78NnruVBZAcukPRWdwaRVc1fyDWbeA9
RANz8hRqW5HDEJPXkvEkcr8gr46/prERb20Ex4OTRghgWfZX5zi2ScjTVFQT5VRYUu+gftlex94X
D+ifr0ZeQ3cvratb8KUjexdP8J9MT4bIoTKPnFF8g1t53GJwkWh/5qDHOeEAvC9hQ7NwsNchngl5
FTjbtbPGd+gRoNq6OaIXK2QJ67KyrduEe1nB/RcB//Q/4N+yvISgSP2xDpEqMXUgtOcUm5whx/jp
iPvC6SrnUDPxIoKJuwVRZGd7Yn0smRjryxo1+3yybam/G9hrJw93b1vY+x0KuKKmGv6ZwITflT0o
jgnpNFmzxO1TX6zxLwcryHdkNRohYulgLnSieAxyOffYQ7XTt996nS3nlrocfBJI2evl4JbJeGnX
KYjTAq1ccOdNaz3/anQwFymvcOSkyDcLnUc0sfb57Fuof1XikZvWyM6DCx9M/MlYTS1FiCmhSrFC
4EtD8Y8eMik2wy8UzYW5ejboUOKrZ95a2ikYMvzPk82QHugtV6Nw1q959IAHO9Gb8hz7ysczmlyd
d5BJDPSZBYVU4X/c8Je5iLifA71496AV0wzG2k1/pIkj/DYBSChwEzaa/R/zkvkwkG3zsVSKcfRY
RuhnJXHL3Zq7YdURoMJ+x/Ltt2bO4rogvW8ceunmRaWxWUi/Eq99ElYK6YgIdTYtzWAfemexevQa
hXzGt8nDlriLfcOgXsS5Tf3lKzl0vnW7u8LReWPmYnsYw0ow+2qV+HkCyF8ygoWcVbwUiDu0dqZP
0k/HMJsjGL+CaIcFhi42n0U9V+vnbnbAaO2G9Yy06/qYrmXr/wOu4Xdo8F8WZ3ueB2ZvXmt+JbN7
bgZ5GPBL+gsZiD7KrDwafCtOzXoFOIr9OioNpYdTd0xgNRHU1/btVieFSF1R+28UGA8FdiAXIU5Y
liN4WmlZc77t8/wG8SvR5HR4EMD/66LII1evtxMSZGBRvslHtvP2MZwKLEUgUb3Ign5e50O8N/aS
zuPVJR1YNpRujd2T7qs+dG/BRubvpXWWNTVLs90Llj4qANqiMCe5XCWbsND2s7H5Uh6WCcbiAq22
KPJ3RvkH8bxiTacq9oEvsDGgdGhboUFqTx+dpO3hGRbfwWCErBGPRL/rp9GaVZeXXc/GbyV8iEPg
6/jH82bsBkChqNCF786M4iXZTwRP73i+eR3EgDrhKu1cLdpEMjuWNvZdRIIZsGbyGVJf/VvaTc9/
BtX+nDrbpmuOkTnrYZ0+yoKROfPXvcc6MBft84iJzUljVIugvIBzKXJy8BUuJTS/Cpj5D6cvke4o
6bEM8pMY72jqwjhp4HUb73uZkDTGtDRH9/VuT09lbW1PletIO4eiFsMpFIn5j84na0ybYII/JAh9
fofHUO9YkLimYq9rg7MzosK/1TCXf0Rb4FrYW28JDlVYtS8kVi2s/IM3PwQKmv4qB+AaNuMgXn2j
O/dAvA3KyXI3zU1BtC6OPGm3ly5UQcTy73iFlBzBtUruOYMtxF9F4MZoCRyrVt8+eiSiLnD5jM1P
jSISwSJPhLhxfGtYcx0ECcaRkgTAZ9tmD3/yBxnrG86u5T/CAIhpZ9Gaq9MgAvlJv4sVoO9q+vGt
UX5vHWvZxQ81+CR3a23zw/KHIKpbbKCRdO89pAiq8SH0WFMn/9bBEzlgd+qMvx6EBMn82EVQPq0G
Yo8KusF+ae2407dNQpHbYfKUVz+s0Rjo20J6V2H2nDjVoTNM7xiR2v0PNmL4I/YcBhvWQIhniOLy
Kx6ZnfhfFMF/XgSuy69b9VHq8K+B2p0QHZ71vsZJJju3eCQTpp4Pi0nG59UyjncJYIudX4UuvDd/
asaf3XfWAZ3SrAj/7xQrK4KFZIoQUIiWArO5TYiOjqIi3C7a7uz9FjdMHz/jr95ePdkiiDDNgO3+
OphNN6OKyHHkwMfmh9sDNs10TWzljdIDAsp69YqDawsuC4RUxRmqYHmfXOl9Ar00TYoSisR+FMVx
TLtiqb93qpAReS/2ZqeYPuofvSfTV8IkxwtofOwoBvHpX5cJCRpxBMfJkEeb5XO12hkqb+ZUPML8
eD4V5Ia9GE/RRGOI3WGRS0qOI5b4Nk+23viUwgok0wtARM+dsEMRztR54pqQqgqPvs2c/5ysa5I8
RbiGUPlFa/ligRoujyZcE8IZPFYbCepuIbjF0FlMmbEkohqBSXXK7KHX3tn3KpRoLTtFlG8Qe0k2
+OX4JttgwT83YxOC+Y2Kw+J7tn8Zxl5B2VSR/lLaGsfTIjq8rNU8d7mj6zDk9C7kgDqfCGjGLftL
ETMMHy1VD+DaeOLsgPdebWxaHEAmgpH3x+wiWxqXPW723eq8UqFS3uCHL9C31621/mLaER5AwCrr
hxYBzfSPNU4me9oVgpQiMNIu4l6vtgeFi+BjdSfEs3Jilkg9112H1430I/R8O5pSPm4cdB/MpHN9
GVS7/G0rDEopgqWB80FF3lcgre2htTcewr7uVXtchlm9m8aI16judiCJddi+Zy7rvwsylfBqlJqf
ZFVbKqdOZXNR99uoeqPYBK9BsaEhDHTsfXaVuh4FW1SIDNOd7Pg9GPXQAaKtTOthIrdl8pGF5Qmf
M0o3zqKPgKwJFFe6Lj+momrrVw89F/w/52r3Orimem9FbDa0itP8BDqsFY/ijplmLu14OUMIAcQH
5SSCo+1g100VAOS/aGPOzEdvbx6mrcChi+NsRPGCNe6tI7OpQKPrkqhCOvyGyYZKzO9pVzGGy9VC
rsrV+GPzeuscEan8jsDfid7Bi7jkmDnIMZCrHWVQ1OsniUqbjxexaR6FLBJyp2Pbsk8TI+Y92ojq
EzUSivpA7Q3xbER3fGLxWvSR9L1yOBWonkqE4mM7/Ozc48xgduu9smfGVSY8ibbfrkf9jPbE1Dfo
lkr+63A18hKS+dLf7Z2Yz8OuNU8JlFLNs+uHCKEhBj63Ef1QFo3T8tDuvf+tXUSnaURhAfl0egXq
thIMPQiKQlRTQMPjm8+S/genh5hOotDOf+R20ItqSOglMhaOnqDzpbz+GrNbo7Anv2ifYfjsPcAs
ohQE76Dc3suiVm3Vkf1HWg+R3vsPADKon7JY5SeHrnwwzAR2Bk4bMy2N9azTyK/qP5wAs5NiCjPJ
3UZqBYSx2yQ34MVecEYKK9oXn1SAhT+zBw3U8xQzJibteh/5qLM48tTKlDEwUqV123HgLF0whu+L
4/rVD7aVsjrJcGnukE95Cfgi0T48tGgzFIClOQOuDMN5rGZiFYIGEWUWuk0B9eLbkZvtKlrxBgQy
+XtVWN0vsAj2aR/jNWBgHzZ9e8WSf2oCK1okCpH33gZuAnZu1ip+7J11HF5gq/CYifgabWDVraMf
Ok9O7WGOZPBrasqtSTE6N48FzBOzPMKnX8rZMLUsrtwhza16kxQrbKzIydIuMAB92UmQo6t2AxSe
B4FXgbKXzl408340bM6DHPfy0cZ6czc7IT7slANOt68C217yEEardJjSpgbnd2b7tuXYD4SwsEYc
+2YIihhp7xyMv3dBerjOQW+Ry6Yi9qPVHInoX6z5GTm+MzhP8Tbjrzo5lVsLPD34AUX5kmwkLAy3
sYcymE2RfcsrDyGO+iDCoII7vL6QPR5btEUETmcxp+pq+AlVuNtsgKie8rZeFMZ0GUbFsS5IkpV5
r123r5EeM3232bDY8j81lgPKTFjrdb23evr0XtGo7/HB7deVycuuiVHw+ikq0tlztn8e2S39zV4w
cEAx+Eq+rXUh1E3FSRjkcxfL74RMJftphM+/urX/J+28dtzWgjX9RASYw62y1C1KHe32DbHbgTln
Pv189ADntCiNiL3nxjZgQMWV16r6A5u8+Uto4tY9y0ZvUbkx5dBC0a3zo3ofCrExbLGFrBJkrPWG
xEvr4pM89HoR7/us9ZRdRc7TPVqtLOqHyPLYM+Vy8OJVKwZG91KxpvGOSAxdh5uBIsJ7XsvB8FCa
oeYcYRjBt5J5oMLioiYKGEJi9VfyAkAetKxFwurSuLdCIVmT+SiEZ5InUHe6kALuQUCSDvMxNGBY
PQMaBegYRYBz3Mrq+VlK6c2Cl3c7JvpytObbOAESh1Xlue7NEGR93UkDVGKLMgG4i+BNawr9HxkS
DedF1lrPUjYkeFDIpDx7CoyQhaI44GbDuZPwELccbREaTn9WHU1tThSoOMNYkepbqZjI27uscbsR
mgbBA4bbOghaYf3svNz9DOmAYe0BDBdJNJDZWdeFXv6MvZbrY6v6JEINnMNQJGr5Td8ZWphzqjx8
ZIMrODs5zIRiRxGve28So90kui6X26p0usZOugLpFRNUwUtjkegDPAETeNc5GaxT1H9a5ooRohbY
MAPtIeWEffAMAECAJ9kdEAwKnDXl7mI3xEOVr9MqT5/7/u95p0jdW65QilsVskctEwJNoi894hpL
r7Wkjky5FsI1yWu12zlp6H1DdMTn1VDH1iN0VhRPcHJK8TaVcPwGbwFW1dcAoy9I4Nbpju09Y89S
G9R/Bs97ItklFQue7aTrSpEX2Ji4kpR1CRPzhUI+BWolj4RT73kkbgs3hrruNFb9p231iucpCyhb
B6AqeKqTL05JEsJLs10oog7CDyn+UR05lAdzqIBOdzjDYE6Aho/8UCuZCdjaLUFQiBRocxZU3AVr
T8lKmuY61fAoGyRDIacXTrNsS3LTqItIAw+SUpWlc1Qonb81S9MbaVp5Lj7KDewCCggCebus6Jpu
Jca8uJa8f0UQFH0AIstISwglboPQAnW5YOGWspKu5NBtfwOg5+3nADu1FpJn1Oo2LQ0XIgnn9TZF
Q3BYow6mPXs5mgkrlDuaJ7E1KXTXjsPDCZQe8ywC9fZWOblKydgqy5WhknEGQCcWTwjA+OSzIC4U
jwZCY+992naOneLo8M3EGHYVynLdfPQKhW+y6b0VcO+las/6ploLXRbtP1CORWMtKO6IyRJFQARe
pIBU5BrkCUhXBYkBYBc8zSQYm4X2LRufPStHM3KXL9azeG+pg/NWiAasZ8q32ouRif0Kanlzypsi
2gzAXV3Q9Hr1CxI/CB74IWThEarjsTGQ/BXXvOLFE3Iz1shXplq6IAMZwliHwi2tBVhOSHeARgZJ
CHICcmk2UG6X4yL6FsZt5DyYUSR0IL0jcRUHOnIBlmTybyvTUDlrtXY45jzaf6aQDaCqC23w7A2F
JkOlgxyzAIdcK1QrQRhvAlT0FeaZVT6kouTIGVmmInnOVJc8SiIm5Z9EarLPlNQwX1AkJo90Mgb9
Z6PFhbE2rbw7xaS22oWfOIr1WxcFCkkKFfqtK4VWvARxVL0gIqFnMMfNmFdRlSXYReu5cujUgkpK
mWieu0/10hxWFoWobG3WMrLWJtj7B2kUGlr3qdec2FibcE25CSyaxHYgbJU4NRQ7i+u+fYAPAG2i
RYFE2uc+DDGLRzVoQLEsP3XDsLD9SkRLP5O/tlTYsRA7jM5CUKoRMK0N4Rp6QrDT4xoqmK8a3j/w
BgJwwaXVVifP7fTyqNTdiE5rJP+owqHwTmEdx+pRbJyOsgmEFj/cgGYwmbhtCDFQggP80ycH/A/m
ZtkZ9BCYby4UjYFMkAXjkX/L6dGA4CDsebU0MuzgKo3WObWoFEUIiDQkJXyQaguHu5SwtJAwDzdF
xMOJleVTG1z6hSLgDRU5pnNgl0M3UlOEEUqEuB5qNM3Q1mdg+ejbMvEzE0kTdwD3Vy01X62Vk1tS
M/AW8In9lkPNg6FRLCU26/iZHNAAQxNlc23TVvgs7SwthJ5Iya1WNgNKkOpD31J6GzPBMpOX43fF
03Twln4kVb/aOlfOsYoObLS0arI8xx7JfaSoEl3Efg3ZoCp/AGoTq98lBCUoBWuC0D6RovKKdzCT
HoRqAyyBugoAvYCJkSkSkhtEVyV5941G/xmx0YABUahRGEOjUvVpdTQZAbYZ0aotAKODCaf8uomz
sHL2Uas3xhatnqLcWi0XFg5EkBx4ZgVFmIF41i0kJbsiqA9pEsNJ9ppCOXadK7oWWWpPUj6HRC0e
5YTs/ncDWJd0rgAgisti6CvzOciq3Hm0oEqSvcgEATnfgTDbHNqt8F1SyybFDoVfe4kM8v07Ky8o
6cOBkQHhQRIP1XglO27+VAlVIu9rcgsmEkyy/BLIvmutBlHmcp2HLfgeYSREJhQjxAN3XjfYdy4r
ducxKs9VIfHKtIoKqYHYML0fPDC7couaZX1uZCMv136r1w1g5Upw9zCLXXGZNWkPpwsqgiQ8mCTv
Ee1yLM95csJM/hlkgpvvMzPHIFtXLF4hEHz1H2wpFfpCFSU71JxcswlJNhiKSQmtBBiTf08HDsAM
Fl3shQfPC8Tqhyly3yY3AA9+nfp9rtga6nTeLg3AIyCMhnrUQiORh79KFLjhN4RaWndE6mric5qX
WXrCQgWJ6kJRy/JcWjmgt4EhE/ewhVzu7LKgKfmrWmc6heq6JOnRtCi+reLSU+MzafOuOyg64B+h
UXT4AIaaOpDZ6kblpoiN4xF12eGXajaaDzi3Cj5n1EWvlWxlJAzBkmgiVuCaPNFLD5tYMsE/VUfQ
w7X/IkfxOgaJR0AgTuJiENxXd4g2dSrtzV21XDJSc9Kzo4DpVMzTVGSU7hH8hj84EQ0ViNFEhlsf
2yjv102BnHkBKooSbZvteJKTCuQmr2zDLq83gm58JLDI9mLjyScX1oAzI7h6pfUtyVj0Qmijij2K
mI4K81+0vrUaaRsvTesjtYh10++C+Lflfkcza6bnr5Tq/8bB7wZ4FUI85qTnsc+qZehC9dF86qrX
dNl3e+OoCetqaUivfnIsVoq7jdFGWKY4N5ziOZn1m/HJ641m4jJfMI1v+IacilV9hDu9HGp7QEiC
+78rbiHlW5wdWgbU/g8vMTKx62zE4lb7Xvkjt8ImS8OZWXCtHEtOShTHTscj58oCpKhgPjaIeR0p
eJzcfENV6Rjkz/f7/GYQCf1vZpmhS9OhpWypdBHI/qOkxk+A3B6U+jlQX/5DEF5vZMa5rMjqRJs2
TFyl0lWnOaLv+m7p0m/o3E+mp8yoFE/bwuTkVIYnZ1ik2rSpVrIuWKVoahnyQv63QnqWjTcznwkx
XQmEkERQFwjsalyjpMkM4bKnVSb3h1OQPVXhc+j8ka3Poj79u/6aRhm3hy/rzUdGe4gKKTiVxafs
/zKt0zDn1HCjry4aMtlhMqFzvM5XgpPhvzma7ai/1HRG+Xiur8ZP+NIKtLw61WpoReucNdemr8Tg
uS//5dya9tX4FV+ieI0CV0ckClJ0y0hCbcH8rupP/38DMtkAfeDmKjjC4KTAYAiF36jQwd+bGfXp
ufN/W8LNRBmdJEVp0hIKzJmQiXpwGsWsFlReDmIFn/N+S24Oikk1V2Mj1wFLXXYXLwFgsSjQn7zs
ZCJJGqBZKfm/inbOel2abqZjc2SN5agYvMQVZTKJjSaRRK8Po5NfPfI89stHs0YPGBjakH30Gmkf
CiXILG4G+eQY30MUohWM9jpS+x4QPgs1qftNHxXovx6q0w9SLpveVYPaCw4f5A3yOkJFy9dkaoXu
qhAymFntIvx2P+Ctvv7aA5M1JjSpo5dkFU6NtZX/SRAojE0KY7M9PXXCmzZsstAGIyfrlrvRKUQG
Mwb6CmELeAmqYdYWVTYLBl/YbQwg9Pfb93dGTnvUVAzOCEUCLTydsbUZSiL0guhkJcIJ/h3ArDMa
bQDK0X8TXsJn45OnRvMYH/THGNUf8qhzKv23+thUTYo64wVF1Sd9HCieVvdAwE7ZyqvXnqAtoOIh
8j3X1HFjv2qqJukyQHUNM5JJH/eS6YBdq6JTXj2TM1wguhVxy5c+nIXxpG7QZQIRFi1nOnhqQWDI
WGVw+Osi1xFd1idbQghGqCBD0Z9l9CBEHkIl4gLqKguaZ719ldIHMksBL/7a2JryZ5dH53EsQFD0
qExlO57NG62JZ77qamFPPmqyGVa+33coh/XnGv5e37368OktFKpqnr9SurnfBVeb4hiM+6CCPosl
4z5wuWgzRCS12KEHDPeZ1MGiKH7/+wA6vz96caDjo05OdHJeYFS0rD+3lIEUBaVn4eN+hCt/onEU
v4aYtEFoOs3kbdefM9Jauvnoqb9os62G6xb1Z+qqe5QkmtyaGaf/R1xeD4ahcV2xJmuDpCESeknT
n8PEbrIPVPVWwsj+sk6CiZrOZ1ejWpjPrJSrBUlj6UYDbyCsIrjwXQ5YCSMipyg8nAU0iasYhD1r
EujDUZ0zb78VCWsziReSSvpMnOznZu44Revm4ll1UfBGmcgJ9shPg7Q53h/AuUDTfrSSLlTdSDzX
kNRt5GIF8l0IsLJwo33VW+bqP8QzZBK8f6/+5uSM7nmd8orrxLNchouoerG4PyGynsf7+3GuDkQZ
P11NV2WZ/Johy5Oh0lzALQAnRHjUxqnSwm2Vv7p5gTKPSn5fPjep+HI/ony9dxDS4G6D8gJX9OmG
FkORLtW2F89GijxnpAqfpaObb/FArSBGNupBU5X0UFL3OajlIP0iXZTvVNJoKyRHSzsOqIkMEjTT
heMG8UNXAZZGBEw7IEixqKvsRwVxAoavVu0a9A0WFbnzpdAKdmxqwR5pSO8DprI3s9JudaQyGh9L
JjNe1iYzETRGCo9BFs9S+5J8BCH74HJoVlVhZzNT8caa5iWI1CC5AbZDaeoERj5fSMvMYnkhPh1m
0ibT9bU/HBSzW2aItHRQPdoBeaChX98fu+uhG7cRC4FrNkmDi93lwk7LUMb3oRvOhi5sINEjIiFs
mvjgAYAqlR/3g/19SF2ctzLRVMXE80/jD3lck1+u9SH6MoAsjeHslqjgQFJ58HRtpwbxdymmfIZg
LiJb1Sdy/lvIN6tKGb7/ly+wyFUxsrLCo/LyCzpZA1CMgMO5LAWmV/FO6mvvdKs20PYwfn/ANwXO
rJvhouZmdz/4rb7mzMcYUMNKksvVZezad4egpHB6VpLy1TyUxtJKkpd4+GNm2/+vSFMXMI/CJQwA
/e+opgsV8jElzUM8RHuhhSpiJu/3413vpWOagVsx6SmNA2IyrokCcsQKXfFMCw+17mxQ04Vcnz2b
zUykm0tFJ43HrMWxiNfOZSeSt/MGVYxZladcT8HO/wzKV4ycAlhDgoMvdSSu89SYW6E3W/gl7GTe
INKmxGFBWMEoN0Wz9asCDkB2jALn1XFkYLlrzy2PblYgtrtCLqkW2oNvheuMBGcxZ4443kun64j9
loyWoaFypU9mUienTYrQpXhO2sjfWk33B8eWdteFMK3vj+ytOcsbQBMtCS8YbTqTYjnRAATSbpUS
RjigdLsDe5a1bxo00Puh/rrfTlv1Ndbk0jYUXZarUSieW62GOIM5x5IK3k4Vkjfq0nYrK8IyULvH
IS+eqAs8xIP6EkfYFSMLtESqN1iXMXhSDZ3yhWEhe5RICqwY8eSit+sN1ZPrSwjBCcWwSsk4IRJA
btuRfnmmtpVBiC1z2VnrTQuuVS7ntr7rKy/VLuQDTEuUyZZZk8YZ+CmD4Cs4lmUNaVilsuuw/iZq
Q7CMoyRbAkH7RFN2n+bqD8orR9/0DlGRylAxlR3Q1mHmdLv5PYqm6STXNIuvulxHXL7ImDq1eK44
TRetJgdL4InqTJTrZWNyQmr4h2B3TA528sAqoCcLiuLKZ7MAFJ7Jj7FhD/hGAUcVd/enz81QGra1
ssgVyxInocBdDn5Nlo/Zw6sF6TYPmUbqmSD+7we6Xny0iYsOu51FLn96L0DBJBr0nkBDXSIOIefD
tsJEZ+umijtzl7sZShepz1moM+jyeEX5cl4KUh9nNdfkc0GZ7Q/MFH/p+m3yU/f1n/cbdb3OadR4
aQRRJGOXO9nfFNRvNcslUkLdl8rwMmoOVG1jBHvSaCbdKo03p8uFTjBcf01slLGMn74mwkgNS9wR
ZGqzGcqjgHuMNzxsdqrxWhk/YmqVvv8O2Qpdx10InUzxZsxBryc/1TmduypbmknxYzJXEg+iUt7i
R2D2IGa5BsQU9WL9P0wU7vqGynEvARGbREFJSaIC1spnrn4iBXgV2JKcLOXn+0N3a+J/DTP+/5dJ
ohbwfrGClM9pxEZxEPwnxCOBnNyPcuPuRp+NxzwtYt5Pq1dZOWSCg/LVOVB+90CwhPC1QrcxiXdh
9BtcxEKNv1UJUNKn+4FvrYGvcSe92GdkaRWjl88upSk1Vh+Mdidl1eZ+FEm+MSe/hpn0oqJnSjvE
knxOUgjUpqOsUiyP1mVBjngEn2EcUDV77sqFjWawf0DnLj6GRug/9jChZ75mDDZZICbbr6qyP7N3
Tr2P1SqBXdy6xrkHIMCLlPcRYh4LtzCUNUqn9fp+48frwiScZfCCs9ijGdlpOIdkux6qaI01wQ8F
8WIyKku3e5IzZmwFgcCtH7y8nFmD10EtEV6vppo6SSCu4pfTFsR+A1smNM5+Lu2EZDG8RMq57aXH
MHg29YOlz8S7McIQ41WL6xL+xiamjZcBFSfogG611lmW6nWO0EDpP+XhHr1olK+KRd5Q3a7fVEVa
GlAL2TxmevnvXemym8FCmjC/xp2Pu9s4Bb8sVAukvhmovfcU1/9o1glm3EINthLIm7Bb1qAIOsTe
6HLE1IX4CZjU0B8NyBnozuRoFNV6jP/dL0vLZzITt3rGMLm5Wwp+haMf8+WHpRA0QQxIzjkE2Q9i
Qyy5Yx3Avzbgbz0MHEkfwGn8rm/8WQ/SsdcnncJojEU3jdu8aUyOuGZQKgB+rvvU1vJ7VuwzfNnr
DWkoxLaPRt2tLXQgCwGtG2vYpvFR88+SsHP9cmbJ3TiUKE1z0eUBg6UKD9XLTgDkDxdDCt0nqFkr
RXsXB97exUv6U6YqfQQnKKbuEkmPVZt9GO7M8Tu2ctoLX4NPeiFLNEjsPnTYMDE3eY+aMtxuS/2B
tvQyA1wkOenMoN/qd0qeisL5JCJsPFkNPp4JsFYU9wmlGPhNPuAZVOusHdoMc9n8Gyt9vFyw7AAw
qcY0m49N0NAbveE+6Uc07FR/n3S20VqLSA/Xaf4hmHML7eoyo1BfB9hAjoFnojhNgYHikXUUEIKn
obfdXaTue/eoBn8a+jQMXmuV8iiK2Nmm1107asn9LaXuZ7BClUVYysLWEh5K5FAdFBTzTFjm7RaO
kIeWcRT4M/fjq4vI5Zf+fRJ92RJaLBzxEGuDp7L9UPC7rX/f39mvDpLJ70+2HCSejFJ3+H21gfpv
5kvoern/T1N//Ps4pqyTKtM5PpTpjc5siirphz54qtpvalHaZsaKjfX+yXdbYabPbo2uqTKduFdx
bImTl0uSa20lhA5tMuJkK3ZphBBgzjNqyNJd2dfNHvbVzCVEuh4oKkTcVC1KRZamapOOrEqO+6oM
pWMcgx31eGrrT1qwcr8P7ZPmHsr4SSZvprzi/IG5o7AwBH2m2Te+QJbE8SN0g3v6dJMu/bCSrS6X
oX/UdpwXbxgVbP/tKPK7WFNzC7BYOeL4CV9mY41xQ11LhXwMdAwfkR0RP4z4j27M1d1uNUUW2fbZ
ERTAUJO9R4FdLUBglxFaBnMebkptZtr//YWL/RR43tcIkxMNIrJrqCERBCB+I8x+1Pp+EB0Yv+k6
aeyy2RbZZ50I+0z7ZuYrTCKNmfvGzUayp49IXkNUprgVWRUMP/Y1+aihazuIuAoHq/vDdZ0LG1tJ
TgGvWFGXQKhcjpcSgS9MtUA5xoGzabxHTmyrSbCfS+F2/7J828SbQsnimaPyaj8fw3JCUn6S8Z6f
lmhK7NHMQYkhBcXLwE9AcP+G81uZ+9x7FIKHPP12v51XhyNPNYBMOqkukS1Gmyx4rx1CfCVN64j3
2jIIYadF2VrOcGhHNSVHkCOfaeD1XUDRLVNVVeqzCjWNv2+hLwshzIPMlCj0HzWo/EKBcY6DTpyE
LnRfrxKMMozkANNkISCYJxVUkASkFVR/cb/d4zK4nMSXXzHZc9hCaxeBfOdoyL97jJSSU27MrPi5
EMrlDBJkA15VHzlH2JqbINpb7aFFQe0/tGOUxWL8yJtMy0Pc/ntSNo1zLN0Spc1zlT/W1gzK73pO
GtK4GLTxSSEBtLlsiIp/jRQNg2eb4UH7Lp0yZS0Gv0rrFCVYoxb/em1fRpu8XXosO8Z0qWe72Bst
6xjKvFCC4L7fb9L1xB+vxtzIFUWnSdMcndd6cZAZPrzOIdnH6YuPA7yzxB27z3uIz+8xRivw4dew
Z4th3yo4KhnZSAY8wW9bB3qzdnpz5qOubxSX3zRpei5nQhW2bmAHqnXAP0Rprb0bPTVomM+0fpx7
l9PfhFRJu1WDY4K74+WQRshLm2obBrbpV6vc+JZhmectnJPrrawnLmQ2kmrdb0s734+r3GihZIDv
Bp3BM4OnwGXcwQoqnKqayI7Q+/RQmVtgv7HQEcJI6odG+pTCZJn8UrRtgBcJInUIai6EaIcIkSwg
Ur4If8DSMusHQVi36OEF3yKKPB5sFzg7J7wMgvwEDzf6oRRUnJam+M1C/+N+G67PHrAzYw5UQXGd
DNtkNQRkKOS80CM7j9JfJvANFcrd/RDXO8dliMk8wITPUitcuWwXkEza7Dt91RczicK5GOMM+bIN
K42v9XJPDA3FR/Gh9NeyPAPPu05rcTKDnTdgQeFCqU43DhHlQ80psWoQinxTGmepeFF5EEFWh765
irQ91JJFW4Zbbw4Pen2PvYw86UGn7WplSCscCM2XH0pK4SjC4XVXQgi5P1Q37gmXkSYzuqQQm2Ru
ndrw3w1p5Zp43Cx8Ssrmtjoipu3NnJ83W8az0jS5po7r6HLcMiWOAwvenB2rH0JVLBpEheXsI4ee
5qNje791N5aryv3gf4JNtgmxU+PR9oLGwa2ATazU/xjpFnD93G1r7KXJfkQgqAOqRObqCraFkulQ
hDXj5bUYJkh73TvA6DYqQHHBERW2Tj/jgUABP23s+028PYDkRsBLcaOEyHDZoVhI1FIq5KmNNnzh
obf7huVokULsfDPEc+E8dsHMLnjr7CERAiSaei63IWsc4y9rTyx9E0yFkdl9/Y/6O8ba0HOw4CvX
pfA4pDu9XTs/ZcywzWN76kMLkfZl130YzVrX3fX95t84BvkInXq9zNluiJPWB7jgiEaSZHaawR7Q
mmXYu0uwj4G8k91s4Sr9zJS6GVBXDYAf3FcMbRKw7SvXI2GZ2aX2HQT/UmyPgeOuAt0u0xYs5ky4
GzMY6C53TR614CKm1JTcGAT0YuQMizwPQDUm8qS8ECoK6jnw2I1zQWP26ojcjfW4aaIXEW/K5Hmc
25Ca0UcLlm05cz24FYH7F/kkJivZ1vH/v0wbOashlCtJbpd+LD100KDWCGrMbTC3o5CuZMvmTqlO
1vzoCJglqCHZmVkWiOJk0hna8Rw25mYU4BrjFCCloUzaAkYzjsqwz5GUQMEzfhhV1O/P7FsLm7Qn
aVdLGyt84mSV+Wi+l57l5zaWPQsFWN0JiUax2lrbxD1KnKwm3qH3Y14dqmh+UY7VSMSxuHlXXY4Q
ruB1VibMAZgy6bJArGynY8WyLlSjWd0PJY8H9MWWOYk1WUhYiKOH7Ia5HXevcfDrNyZmzbJaCdVD
jyuoqZ5KCP7Zk5OssLrWqlPwg7/7TyRpmzd3X6IY6cozzb9ODUy+aXxJfJmhLZJSUm7yTbryvXMR
qNt70ovgfWAZQLJ7gahJuIXL7yIZ0m+HFpLS5n6vXF85Lr6AR9HlFyiW0gG05Auq9o+zc5w/o8JN
fhoUVFyGjWa8p8O7lFszu+jVoTzeZjVmG/d3mZ1tMu5KJlb4UNW1bbbxOtOfGukgG8ky6kbXnV/3
m3g1xyi0GOwzIIGouZAAuWyhbyh1nut6Yedx9D0L3U2SYURR1+/3w1xtnGM9x/oLOoKtSWbgMkwC
bVCjFl/YGB6uU+XF17Jtmx5bLD3vB7rVnq+BJvtNWNK1cU0gcBKv2HtDkraOg5rOdNuN9mhkHHh0
wJTj7T+5EaLrkkHv9mkPkrEYOZrem5FtUkRA/3VzmAjsnBxePMunB2qGwLaJM0ZhGxSZyuDsrwde
yfdjXM9yjdkGJ8UaM/A8QeTLwakCNL80CXinpAv9MW1yhRqfVEAU6bH1CJBaCksHj6EmRIYRSZkR
5AjPHHXPzf0vuTHxQYJT3aJ+zR9TsJQYw7TMIKfaotEs8OrZiv7PUE2WjuGvVGvu2Xq959FuGDjq
yO8jeTQ9zYMkGG0CXMrE2cfg/kxzuBreSpFJjS2HR6VNd0J2xkP9rcs21o+2crd40SJc44k7TW6W
ZF90o14AIY+ak4UV7My4XFch/34fj8MRrUvFbTLJwiJE+5hSgF0X1q7CGk//6WHeoCg/pAOaieFr
ZiyQbxHEQxTi/q3ss+5YelAREP9Qj4W18KL3+wM0nqMXp8T4RYhHSCqQGkoIk5lS4xpcoZrJad7n
32C9LKFkz6SHbixgoNcQL3UVhBCH7eVkhOnidUmbV3YmDbgfHzrkuUJ9ZvnemGgjKQAkraKT3b46
zOvSyIewrOw0PEjDn9yyVkFgLWVvdBiZA9Hc2Csugk2O1gixPT3Ri8pGjmwp1zC/fjbZb1+fwa1d
XYU1hTHhwFCge1mcHZcdR06pQ3IhrW29+hSwBDLhG0kg88lry+KbRvLp/lyQx8GeTAYTEhvPOYUc
DBPiMqDSupmi6m1te+ZWqYI1z1U0b8rvFeI/imWX+wRhGGPd/0xfxYdwn75azZsVHpiptv5Qqrv7
n3M9b8bKNDdMyLRAeLRx6n65LEQx9riR6lNwSc6V/tuMHwO0p/59DN6UElMGWd6r0pKnppGAelht
F3hB+e4pSaNl1czkOa7XmAo+lxVAXgiM199u/9IQT2nVjMRWbdcK2qCV1J1kTC1mWvIXv305eKrM
K9Vkt0dOlCrSZXf5hpUWtYJHRaTGx/ZVb7nBVTh95UvPf4u9p6HOvosdClGlc8BFrHewQ1LxYFCB
P67dVy9bt+jXRccUO7X8BcG+R/w5N1hnCc7z/U6/0R98KbU8+FfsPNN5jXiXxOU0b2zHLIV9FTU4
LZT97/tB/tbkrvvjf6NM9tqsKHCtQMrKjodjjSCPioMbp4D6j3dWY3ypMVXD0tpKz52YvGd/dG+D
q5orRzOz+EZjYTEwu8ZEMnTwyWc0qe5gf1r2diBj9dsgeTTT0BvLBLcjrhLKeNRr05Sp4CGOIZRy
b5fYx+sIDENii8pqdb87r7c8fEJ17nwIL7K9/j15v8xhHZHxdOgQMZaSbocA5ULDbTlJvsnZTKC/
Z/TluHF0IxZADgA2BtPjch4P5mDgOJ7KNhZ84TIx/IUjfAvwMFV/a+I6xqgJ+LfhtIvoOZXfi3KD
Qt8mTNqT7wA95pmIoNuuQbKwX8tziOzrHZnK1KgfQM6AS+K0NlV4sa8D1lHtAQW+ZTpI6mpAQxo/
6wzHBDXWkY4QQasEiNPd7//bkTlHDa7dHAuTF4RhpryRSyIXZN5bsuM45yxE1BD3afndx7H3frjr
WUvaXwFVQAWE+4E12UxMQwyEIQhU2y8AjgjZphL8mV3xxmkD4AnID1xT9kbOusuBlnAqJsdlqXbl
rbNzAO2z2g+4JW7j35EdP2Y2qv+hvGgfQYgq6qZCHE46Sxt/JS1RGL/f3hu7xeXHTGZd4FgJUsem
avdPIpLY+oOkLqm9A/r1u32J/8smzl+Hd5gzfbWTN1a9n/mA6wvMCP8CngbkmFfBNOGRmnnbA45S
bfS5KeMuFenJf3CM5C0L5IVeHyLvKNeH0DxoEuq2JqrQm0D7DOrn9vP+lyjjtWKyAPkSNk4Z7zro
V+OG82WpC1pu5Dpa8Lbx04woYS/UCvvvk7D0z5p/wmyuFrZxfswf5IN3UO3gST8Vh+h5+A0PQ17I
3yRjR0HKguqyzFgjM/vDOPOmX8fbhuyoxZZKbf/y68KilNMs4Ov66meNuH5lPcXKnz9qsyrQWE6z
bzO9Id+KN5Je0DABFqpN9m8XDp2M+4ZmK6d2FCNeVOdu2LjP/jrUNmicRVsUi9rumVokllXuQ/5u
SRv52HwMyLkehc2gruVqMxhPmr5LUDDL3GGN++3WV+c4HNcHwciJ/d8vHVvyZdyqsMA8Wo81ahrN
QkekGYkLTZ3LTY/tvep/cnKqTsGG+s0kvSB7UucaZYvABZJGBZpjKjeaZ1/GwhrXCSipqlotcFbb
6Ov7I3GNlBw5v9wbTFArKtnoSWQLk4E+FhrN9vOf2oPgrBJphRJkg0l6v6v8U4/GbC0+D/5Mk2/2
65e44175pV+13pFqraw09qP3wn9NGPHsP42dCQKI5pFQ/7smv8QoqhYd1nTQbKyo7MEId41ZbRF4
n3mK3dpkSHL/T5jJZCaJihNl12m2FmlbrY30pdFnPwsSHdFoFoi8aDZzkNw4t8bjgzwUYyeDc73s
PAnFvYiSjmZH2UdYPPgYbYcadmUOEp8+qFthZpbcaqEOW4MMAC8ZEFuX8VI9xDLF1TUb7WLA0980
ud0Gzstoyt6hRHx/St46JUdwAI9nrkTX3Fu/6HwRTpFtklXCz80y1mkCi/F+lBtZDQrwpAvIUbPv
ccu/bJNXC6PHuKzaOtrbidkutfA5jt5VJFNEda0zUUDqiotu3aJfaGCB+xkmm9zaV6OdxcZSPtB6
W1SitqjjtVnMTKmbx/hfoDzFRku56nENP4NaDnXVToLogAXzwgGmh6x/iw+Dp8sLpOOXmiMsHQdx
9eGfCDx9XW5jaakor661AwNmqQvnBTuLpn7Em2ZmQlznnNk2YD8ZZPYMTtYp36Toh0pBOV+1JYDm
moK95qItyp2zQmLwH2cFjKPWnv1zK5irXnxDx+3+6N2ckF/CTyZkp/LUZrpzZexiHMq8vl37QZ5j
mefHC3oz52XdKzONvjUxQckYYHAt9ugpsBupNaM1eg4tR0ZcnuJXsMJYKtr8+6aBVOQw5mkwIoAu
5yV4/qYqMQwHIoMkfvBm9A+tkW8a6ST5wUw3XoNAGcavwSa7vxO7Q2n2qmqjzL/OigO1Xtl4U5ON
9ImbvKqu4zflYD4G2YODhOT9ho6b1PTM+xp7cgKQ31RK3E+JHX2oSLe2xar+L/caNMkYNepdqIeN
3/DlBAhRpsR7g43S7X+k3a4ZDxo8sYaTXz6I2qZAQPR+o27NEdJxgAnZvkas9mXAvDJzROGpq+YO
VlXhwfVm0lfXT0byvdSOScpxbyUxcRkAY260kZsxgPbQ24gmc5v+QUlqZnu8NTgW0ESYlEB0r/jP
Q+6ZiY86vt1gq1b3h0bZpbhZ3e+sm235EmSyBQtaVVieXOp2x7wzqRJLJkqGCyP9536cm4PyJc7k
dlsaZEYwINBtXH4TRGhKgE952M+cW7e7zBjBXRhw86S9HBmxMDF9aDrdVjRMmtRHBAglZe5Jdevk
h2kjWhZnlw6e8zIIFhGNizmDbvcImP4fzs5rN24sWNdPRIA53JIdFbolWbYs3xCOzDnz6fdHn73n
dFNEEzMXMwOMAVdzxVpVf8i+AO3JPxs9Rm485bIft4dtcXouYs0OBxmatFpigHDyrPvxpwidANaM
VK0lM0tvDziaf4v4E6dwtkeltkG31i/0U54jG6ocq0qE4lps+v6ZSw7Db9uyXm5/2cL1wTzx7OB8
hbU577abeRp6mGLqJwuT03tT8gus5KT9mOuPFW9qeNTBSsSFJQhtGNMlvAbYwHMABr54RuIJbFul
lN6kkPdwW73e/qiF6boKMasuGEEmp2IT6ycpUm0U8wTUN9VxlyT/mmiDcg6wHZIzhAxlUHHXazAe
MQyMJAIVxS96bX4BpbZfwaMubKarGLNFMdai4RklMeroG9/SGAepX1FAWBwvSj8q3DUmdQ4dsfSh
jXFF5fSJ9RRXy+FV13l6qUIV2xFoqNuzs7TkAC8CUtB0QySlux402UuTrBo7/SRgfLptJ2l/aUSU
w618ca8lgb9HpmplAy/GBAQItRW4Le3k65gJDiEpiHomyqpf66A3nchssJqlwqhag91q0CFvf+XS
tPGJ/0SUryOiWa1LACn1kwmOtnwJsS8OVqBjiyHYubBlWIIM53WILu0TFDQl/aSO5877NAL868yV
rbS0W+lb/xNjWjoXaYPlVaUQ1CpH0tj97KX6J2I229sjtTQ3mBZOjyrctYDhXYdoKywWh8xgpDRP
3clerO+9JPuaY7wmN3Jy1oHIbW6HXFrwVDJQaqMZD5tsFpI0KZI6IzZOmvF5iI9kfVkYOnIW/fuL
EGoDrCkEcUBlzMucyYCMeikFBtctOCkxRdQ/bumIdHitrKy3xVH8JxQl9OtRjFOtLDRNYDFU5adQ
bb+ovfxmBFKNr96gYVDXt7vbg7i0/Lh6IbxSq/kI3UuxN+hjtTROlnAn6M+i+NviZrwdY/GraGxN
BEPu+bmsjmBE2tB6mXEqfMQ0qCc/VVnDg0qjEqQ8jeH+drjFTzKnFpeCiBB1kutBpM0yyoFbo/SW
YNI5YKNkfq/Hz7eDLHTSwOdR/UQnSAG2oM8OI2PwVexvGuNUuoPtd/c437ec6sOfvn7Ci7c1d5YJ
AlV8KnDHqXEGbhwMCtKxstNDILz0bWQXHX6iaCkMbvfo4RzpxpuqeRLXQDgfMWxccIBVSH1kGuwf
iNxdX5dVWQ/GyfUTQFPKzq/v0VDBhhTvB6w69WoALytb/2EeDCZBRTULYZF5laXsFBNekGKcpG7y
JTXqZ0FIk71LiWClS7A041Bl4V+Al5PRLbyecQpKqRbD/jkFo/7K5fOql0aB05Esrqzkv5nU7JH3
V7IN/TtwEB/E76QCP7jcs4xTjMW02mysr0P2S+j2Wr1303s9OYU+/pg6L10LlOAPQQJUldlldRyy
rdrJTjv2u6AybakA0iPcW8oRzMsm1++H6qCE92bIwwF+NX5+CiQZ/y7B+rWJzlWzqwREfcjzERuw
xVOgU0NNqk2nuzaiJlo+ODhq317iS7fGJE/3f986/fnFrSGEfd2PvcEKbyU7DGCRrTWQlk5wWgj0
MabslRLBdYQqinLWq2eejP6pxgo2Dl5NJXWyZuWQW3hloO0jccBRGtYVffZgagu5NhR8jU+K910c
vk8OdHghFel3qPpb1Uy2twfuI0GFDXcZb5a6hkVfKHVOPMP8IXqPLpTe+KBX3cnwQWnnhS0WToJj
Rryx7oOww75i56ZHHwsSCLm1jOlG2SOqvFUGXBvze/J7x4UYkHyqik0svQ/I3Lmek2DHUrzE7Rez
/RS5uOREhwiZhtvfsnh4TOM2gd7ows1lkfqmy7xCS8xTfDT7d+T/bJ9C4lE9tNH9qJ76lTr6UgnH
uIw3S7l8I9ItvyBeW9fOmCVvmvUmNr6jn1GY9azn3CzsDJ7CGGz16BkzGldbI+f8vZDmu/zyN8xv
EB/OwIQRg3h+Fn18ez4ZMm5B+MJJSK7uweTJ6jP3nKMgo4yVS9dvDfG7GJQvpX/IfdeWVmHbC69K
ehqg9GiqgPo3pq10sRlrRI3KIGJJdcz/SSl4RWY/89zR8e7yDpCrV6Z92nofhoBwdBvJCqiYXMfD
UAI/Mi83T4kG7HmrPWnjCa5+/46jeFLZSB1W2cqT4iOpk20zcdT/N+b8TTHoWLBXXmaetH5XV/p9
i0aOnrQOsFu92vtD5dQVUuDAye/RV66yNeD1Up5yGX+29JreC2utI35h5XeK8BUDIEM8ivgSa/6a
RtXifJKf4HhA7ZXK1/X4hqqPo7tbsq0GyYZF6FjVJiZvCI17QX+SlcKJ1oqHy1v5IubsQI+VXCkV
gCYnRdmq+85IHIPBpchOVwlLhbf8s+T+ub2Olm5m+hqkzrDcQIvNPhP1z0IRzA47XU3c1OlXkU5n
Fr3eDrI4b9Rb0GxDO4YG0vVYwomX1Kw0jVMYJk4gH9wu3uCiWquVI3grjLfFeSOP5alDuA8Zui9g
15Z2HE+an2JMyLoYovuo2ZCB7aKh/xaV2FKmX29/4NL9RWFbpuU3AXi0aQAuNr8oZQ0VfIKalYLJ
dWKj7b1vLIitGd6H0ufb0Rbn7CLa7LYs6jIKC41lorPRc/mHKv8ayFRvB1nMn7klATnjccLqmK2M
wUqiVBZ8DjThS9LgL6T/aKtj07163te4PmCf0wAQEAPO2McwPSXSocd3LhFRBzB+hNbjMFE+mhE2
Qr4tlfyt9up9Gexzc593h9u/dXHjTI19iJoSL9y5cp0njTU6I615krytr22zbJ+8IHys8b7wQRtJ
L9Xa+bs045cRZ8e9kaheGCKCdgoCUnZvFN69FC0WDHkC42cZdV877pzbX7kWcrbIGjdrwngg5BBF
WzT7kdN67eNzBmzfi7utKmgrW2kt4PTnF6sax0RzrNp+Cnjn3iVV8BC5vwrvxQj0TRq0h9uft7Rx
KcuSadI3mbQDrqNpjaxUqHMBfNB5A5X3knnoBFsHgpDZErrcayIo0wzNLlCT16FFKKDc8KCu40le
O1iyREGExbM1vB9yXh1qw8TTt1rZSgvH31Wk2TjGQo4XXEGk2P1Wi6U9JZg4pG3iiIepsDKMi58F
8McCbcyJ/jd9u5g0r8WsLWx9A6dWGkJ+uFNlTK10NPrEtWLIEsjPnM4GXqyTbIA1HVQXsSLsrL2i
oPBCtysIj+DZRuOoZz/HTSu8R/028vNN9LkR7PoHqmRBhX+o7Mj1XXNU+tdB38vRWql46STgJ9Er
5rFJLvz3J1/8pCLCBFBI0MhMsPZVx8+l9KKaeN5/y4XkaGRPipd9UZS320t3cYIvgs7ykohimt6n
BMVjF7/p37T6N3X2uwHuSGF5ZTVN++DDuuU8phLOhUPR5nrQRUzN06AhmBgkshPHtNyFuFgjni0u
o4sos93RjAGWwGPOi126Q0IT4fPAbCF8dJEd4AN7e/wWg/Exk0ERray5mcEoFWGchhU1rvDdrDnK
1B9V9SYLa/2/paHTuaLpMU5A/A95CKJVSptQZ+nN12A8mfWv29+xtA4mkAipDtqv6pyGURqtWwO7
M05In9ha8d6rsW2lX/CQRx72++1Y06ExXwYAOKfhAuP5gY9RKF0YhqJMoUPdjnJpZ/KneBTs9rmi
lhOvXD1/+9Y3os3lECgOxjIQIANzaPOoZI9iJjlq+F4KRyn97iu7yHVKjbPGj+/D2N/kpbSNxfGu
j8stelC4ybz1VeeI1dH0vxh9YrvW2e2e/Wzbug4+CEGPB29wHxV3knicUPVjdQfp6Yg0jolefPYC
4h7SmJ0KQBLTBzRjmsEWkhcDW0F52Nwe2YWLCKTHPyM7LxyitOIGMK+MEybkL129N3XBAdUFRPce
LGl3rKW1+uvSujQh4E/ENbpQ86pyZ+FnG1G4PyVG6ISp+GgK+fH2Ry1tMZYkSOzJhwLh6+tTA53i
ZoAYb5yiTMVYMJYtB/dF2RYTHs655xkr19BH9jslRTgolF4p91F9nR1TPtIrSie7FHn7rdLYiNMn
+n3kH/TmKI7Hto+c7lRXqNnciTTjR/TAgEfQRxzseo2wtbQtJ+Vt8F0TAX7u7RSpyuh3A9m5Vw22
3r+r7gskNhytn0rsqG+P8xIEmR4EzI0J5Qg3eH4nWsaQMZ+8G6kbUowpDr6/H43DwMfhuw4Unjsh
2kQN7rp2P/I/USUNX7XudeWHTIHmW/byh8wmwDIxTpfMwjwJxUGvg4NQbHU+fHjJUK6w9jxg0/CP
qzglqf1vOHPDWltmqVxwNRSzO6SQ+j7G4tQ8+fG3zNhVVXNsMawWtJ2h2W33PAElx9857rdJduzX
+nZLD5gJawfEn3oMS382E2YTt0LW1iYqNxCfSnnXJOMnlWZoHX8KlbPsPsq4HYc/6+SPpmANfhx+
jsgraRT5w3cxGJw+tyWlsktZoxNQ2ZL8q35PPvXGyuG6tGQojIPfoZYrAo+a7c1GxdXSKyrz5Fpf
eUJ5ibtpQcubaJhrA3bCaoQH8z3Ot/6TYqVO7h6GcQPYdCOtjdnCQYS4Okkv/wJeqs/efK0nJUHe
Sbz58HBEoSteEyJb4LT+lW+ffIumO/LvpF3kZ76nZLleaeapNveNsbEOQv0saY8TbbJ4znXVLqr7
YA3duLAVJs34f4LOFmLXBFXhpqp5stJXzfox1eRrZbey36axme23SRmXFwpoPXgv09hefBmrpM3N
TOCUEcNioydISqG1XOz0Mvuc1q7htH4f7nqwVrRa+vCA7kL5KIaN+awjdWhLufUfymWcwGCqmFC8
5uba55VcpIlUM5u18CgVe/dJ0O5jaqLJy+1PX0hFKOyAM0Hamgb5nLVZ1UWoFhHDG1GPEMn55ege
3XFqwN7o0XpbOdmWZvMy3PRzLgZ6wMTbrUqFYkvwWMvf8wBF22jlGF/7pNmWtIQob8aBTwobyqmZ
beY7nLdtudgaD+F/yLXhSDFN+Brx8p2LRpp4EUeNmlmnBEZMJL0qjW7nwtdGXlsQS+D7q0izI1GF
xZ1FaQoJVM7fYgCzQ2ynpbqv3J3RYaRu2UbxvWp4xm3qNSTZ4jGHRDHi0dhu0FKaNZOkTKmsJiis
k7xXx30UPcXGS4rvliKfI8miVXLUmpfausuVVwGpmPCzAleoWclLFvKgv696CpGoW4Jov1486qAq
QaVV1qmFllbDKBzxxDNLz6nMlerJQtZBZw4EzkSd18F9X0dKMzmow1GwQO+mG817GJLGrsOjFDyb
3ZfbG3BpR/z/UB/kMFLk1nqr9dxTImKlDscO1hM9zNtBFjI6zjWZjAZyA/SmOYIkc4NwEEIWTxB/
KrRNGjta81WqeHoEj153jGmaBscu+WYIdMoLVKcPbrMH7FELhzVl0I+zSHlDIrXkP1wk8yJHDKqk
bnV2TJyL75lUfBVCBZlJo9vFSrX24F6oKUBSgixDcRENJQDZ1zMpFhLYnE5iJiXNgUSdl1NCp/EY
MIPcGeKdaKv59vZof5xSYgLr5a2K8a+sy9cxu4gyc1+H7qkmHfbqXSP7TrfSlV/+sIsgs+u+quVB
xCXFPVXxnzB8sXZpaqPYoh/L8aegiJt0XHuBfzxX0YlDrhLyI/VyBPOvPwsu2CC6VO9PvgJYy33P
Av1Ueuq+9X/F6QMt9H8/itOswdtGng4/vOtwrZr78BZD6yRCahjGu2KyH1ihTiyO4mWQ2aFaKRD5
SsW3TqrWbCXlAROJyrBsuZb3afjcW2+6+2sQ8pU9v5BJMZTcF6Cz8Y7j7Xj9bSn3cRWN7IEuPWVy
eOdaxQa9P7s8NhOiwdh1PhK9XoBo9coFvEDGuA49G1YryWrLFErrVNKX6qPPzz32TYcep1HbDffp
xvxlofdotjsj2wraWvSPnc8pOrw1Oq189/wcMlR01WJ/Gm8pbey0+x0CvnhU5EM6cpuNFDodxfM+
V6tWPEuLl6oqpelJwPqDJk9YJErrpdwd+metU7dcHrK+bakzSvL7qkv0AiMHh0q0s9D/o6FMWnk9
v+jzN5lu1qxdE6W4gPdHoO0L8WvnWruy9B2z3LkqZ4NkOqXL03Kwe+XR6EdeU1rlDMFGbH6J5c6I
KQoholLtjTVK3TTN1xnv9AuRwIKKhr6dOJ3SF4mYKSmRp/ujdUp1/ckXfM8uS28lt/x4ixIDiX3k
HWAxfxBozqS4rrC0sE4Wen0V3NCwf6my1i54Sq4KWy1OMEWCqQUBh9eYZSiQ0TITMUvWdaU4kXTk
AeYBGzPNzK7k1A7hGinCWYz2AWYtgtw7pr7HrxHYeLStTGw+zFdvWJPSW7jrQN4rFkR6eB6Ata5H
WY1LXzUCl9tH2enavUvFTJKPQVWvnJVrcWZHcyOX1ViI5CtCoz5WQXqAKnGn8lIKVwC1i8vm4oNm
iVEgZUluVdw6eht9N/0IDVpUGG8f/EvLBsGGCYeM/fEHUlOs9uoEinFPhubbKXkBNA8lfRMr2fbb
FVz30lV9GWt2EEOekoQ2Sbmqu72hfiuS50JbCbG0MCd5CINcgDrWvCQZVG7sWjWf4/cgXTZWiJdJ
f+8qR0m5043d7bGbxn++rUHtEgmgOt5ms/nRixRI9Vi5J+xFH7i4HCC8G8EXfuuUY0tTfpC7n2W3
ki2vBJ2ridRBHeQ6TkWnZkgB31EntO5LkVcB0l31GCf2YFiOL/trCcni5KF2jRI7WmuI9l/vrkZN
8yQU+Vgv/ZNHr6b6qxD+S4IwKWr/X4zZDk7cyhPUsHRPGqYAyZ18LLcqjqTDtzB6RK0k87S1VH3K
Dj9M4UXE2V5WlBodGZmIutuf2xrrDsMWTUzB+kcve8mpAaL8o0sPfZfsStk/3F5AC4U/XgkI5MnI
k03t+NkKyhI9H4eE8CY9ClvSt0PyI5e+Y5Vi5Z+k5GDVii0qdhzdRYOySf/DlXER/W++dnEtjePU
Jc9rF+CCZBfgEbTeOBjdJnnkXbNyaC4uW5hegPctHZGNGR58YPdojcbeD7ivHaOuNn2gGU7Wuvu2
3fZf68l0XdqvjO/SUa1NfzWAWn7z/EqousIy80RieoPayZI9ZbNIOPTjJkbeVS2+1uYOL8bA+xaA
S9+FmVMUb420Kq6+dJBf/ozZKhPFDCxgx8+IGgW1VeyVPo351tsOO23fb1C/cOncI/9RMCrCyiQv
nYhYqQF9BfM43dXX+7YyA6/PAk7EITzU0TsqtKDg7BxLzUpyMm2NZrm4pP8qpRpTtkMR5ToeZuSo
0olMNH1wp9eTz616xJlcdXUnSx/qOsD2l9xbxK6U4raoHtM1t+3FL4bKJUPeQH5qLi6Q5kMoCiMn
JJQLRwp3Vr4HluwWG1l+MNdMpZaOxYk39n/BZpmQiaFUp0lTsPHzhEQvHxH0/S+n1GWQ6RS72Khm
PA5eInD2cke7ZbmJ5G+xgoiX9Ba4iSN13iGB22M33bjDoj3t47V9NE3a/Jhk8TCeokGqML/p3Eap
Yj8x3FNIMShWHdAMG1C6QECoYCT3dbtr4h9m/pgG1kEOdobw5fZGXjo9LuLPLz30hWB8xLqLcvo2
rnhO9PFL4QziLtfaTyKvqWAVLby0Z+lMs3UAvoBqnE3sIIah0MoW+6bT90l00uSfY/lWuvdiFu9d
tePoMjZR7Ej1j8ILt8j1POrWailw6QlHEYD7FgImpenZjSjXYp2jYiZwbIJVHj75zdEskDxA8sSr
kZvpW9uAFVco4SnLpE+3R33pwW5yGVOSgzLN02I2Bn7TVWUkq8K07vQ42vjBLlFf2m10tiIbxwd5
DTI93QKzdUZAFJ8gP+BaN3+x9q6RxFEsC6fKEJ26ELbAA5oB85cKm8S9kf8Rrc5RVpf3wihfhZ1O
lIv9JSWSmjN8wimLP/XoO+MTFBnYvqM/GKNx1TtkW9Wm9NdE7JYHGBgO3Va8ez6U5yQ/8JUxb1z8
H3AmDWyg9Mm4rU2gmHZ936hIIa2JeCxciajyTpboyPOhGTo7SwLWem+WhBwE5OAUJ/QR5PS0e0iO
x9vLZ+EcNslqIAKiz6fDTL0e1TprOj0UuPXazDyaPATN4D5JzIOpB46kvBkICd0OuIB2R2MUBjYU
WIQUsXu6jpiHfVUMqsw5KVDYpVSO+gQY9l4/BmYC0+AZaxgHlcWtlCGDYaCrBkpH5ZFM3rkJ5a+p
90n2PitrV/BCN4HfhW0ASsUMxgd2iO9pgaykoXBqY8Sfha2W8s9DqHBy8FKRUhsrsb1X7eWkw1D8
33f1r6PP5kGTPK+pGl84Ge6Y2FUFNEM76diXtxraDmvAssVZh6FJvQN8D5KH13MQxKWM4mtONFTz
/ZBlnTSHQcGJrwHuG+dIDUurlcWFwxqWA5qu1EqnmsTscZLWjdAwnwId7AGgi4xz0tmqd5l7TvFp
B3OMkhWlCR8BpexeLs5pcp/1K3fU4ofrkzYO/lhU/WfDjCl63AhBKpx6fW8W9c4ogo1BE4zdXCq/
0L9eWe0LmQfyOEjfo8SDuq46eztUOqJ8PUa5OG3o4sbKKUkHgpRuWiNbIw8vnlMSg4vHC/uYIsv1
pNa96HqRVxGLF7bDWj4IvtgfWz+i+x5nj54F+S+KM+2uy/zB8SV97SZcHF2qt7wd6J1S8r/+BcLg
x0Pji8LJZeVaMW9dnyL8fQNbOqzf/fht5ShZuomIhkMdovyg/mdHyWh1Q+8mzGaV3LthtKn+qLqj
1doZEU1Di2weqOJa/2RKxee332XM2YxGqBQ0ikTMpLT1MbfzbQPyJf7hOrc/bmksMfaYVOVoganz
b+vKtq0FzRJOpe6+p0W2y2MUc2DYx9+Af6u1tyIZsBSP9h5Nbx5/XHazt18WSXKTRMxdYzhhHeyF
c7WXGtkRi9c+Odz+tqWT4DLWbJ1EQSC62bROun60gwb88NpxunSBXkaY7fMCm+K0zgfh9MWv5a2O
ta+wnczZbn/HQsZrTuawkx4wyddc1l4v9VpKLFIvvdAfe/Pg9a+me8wLRCGlggtk6z/fDrj4WeBq
oCxRPKase73BNDwDq6kNe0pHtKQFC3NetHUVcS+uOWosHVy0CAGSo32gIF1+HalopFxOE5K8XPvS
6Q+p8dVfI+ss3riXMWZbqYhZjSXlxpOLfJ27rb6M5sHAAcs9praxCZTf1m/T3N0ewZXvMmbLvDfr
2B1bYlryn7j5Y1rnvH2/HWLxIL74rvkxqCsClQyd5a1wBonxvYT+mXIS3QNVzvK39zaWa2JQSxsK
VhegSxAy0J5m9QOr6OqgMUXvbMSduBkVbbDHNF3z7VtafVT9kPHnwS5/YFgXlZu7kkLLHOMmxNK2
rfWjLSWkFq2VZb7UkjOhcQO2pHIL5mD2PWbu16YZ6PSmrGYTwZoIxu/FHZT+tAMOnOO1+Ohbu5Ej
f5Co4roPeviejC8r87h01F/+itke0DLfGgXfAOKR/G7g1d7VX0vrM48B0Lu9jTahiLQu7q+nPnBc
+YFfIjQPY7SGqFsa9kn5BiFlXQYANdsmsYjIXyf37glxADuPgJmFj8Vo2W1Ur5xnS3UhyiT/hJpf
Aro3mklsjrTQMdAwVRtbZPMu1cMDDK1zZ7VUZ16iFFk/U3rU1JdyzQJtaR2joTpR+Cdh6vnTsgrz
SktTXiOV+DgIPtzflb25MKVskwnFMmFYuO6uj7VWNzLDHFPvXFlodwQe25MbKPrmFzywqrWUbJqZ
q1wBL41JEnays0eJYl459oY4VIrW8HEmpZ25mdqdKh7vWNsED7mxK7qVO3wl3t+D6eKJXAxj2tUZ
8aQgxZnhmy/j0DWcreoLgv6bMr0r12zBPownX2hQc+L7LJyI1dkWaaTayzpX9c5tFW+LVD2U3T6O
ngtL/ewKm9v78cM+mGKBD5iciv5Cn6/nLiny/40F2oKW+L5A1aM2hP1qs3ot0OyhYvZJ44WR6Z0b
96noFESGsMRJZLtYY5IuBuIRIrM2JjHXeSDqNiV5tHfuW2UTwjow1adwtI6Z/OP20H3c2NPYWUwQ
x7YIenzaeBcrIw5FdM863z+jGVF2uCiEw4an/0ZNsrteCe7jGAwL9paQA1gjYvZt9VuX1ublL5h9
60Q0zZo+8s80fns3OgrtXaUHR1NNNlEVOW2cbCTv9+3PXhpfRDMMiYcXRfV5P8NQ8ipWrMQ/izy5
oAOrGPXp7nG1J7Ycx0ByEmAOe2H684vRbSvIjFqf+2c1Poje74mxDuvY/9e6a0wij9Z/wswOr7CA
DqfXhGm9YZsHyPZHmt1FlVMV4jrN+WMaM4WbYIW0namwzvlFeYH5EG8TwtWDI3GGvYdBZ7uY3Jrt
Vvs8CF+jUFrZ49N5MT8xzclWHaozEkvGbJ0Wed32vtT5yK8BEH/wWJyPbvBZkPf+2uKY/qoPoabp
gi8+oeGmBXsxaZEyBkqb9f7Z80JuOr3Ruda9tSvgo73ONIpgqIG+kbiTTl+HQedGLyOUnM6SFtp6
9r3FFtqPAJcMP7HUGdXAkZN+jz0vNZGiO9Rj6SC+5IjRa6m/pGgfd0IGvUDZAGnY394eiyOARBKP
CbytgXde/zRd6OMglEb/HKElE8UwOVcyqKUAEKJUEbUVtNHnFZ+mi9S2yyxmM9bY4gVL1h9wvL39
GUtDDFJ7qs8iSUzSMH9OugHliNr0zxPhaPQTxDClrVGfqXfaxuF3brya0kYPvghJjCCe3aubfLCj
/ChKf/w45nj/D2AiuqiXP2k2tG3daIU58OVtm6hnM9eko+J2325/+NIOpYRKIZXvg7BpzaL4bdoG
1Og5UyMfNDei4wfsRELlGWOeyCZNXaM2fmShTN91EXGa8YtNA4W6jnzF9c9K9CCaPSkULFkKIFOd
uoh1UHKP6hBuYhyrjMa8lxR/39eAj+4F81eNvaA2/Mjld9977XooK/s23DQaKhR+4LDC2T1Pt0do
4Ti5+rmzSydMuq71dIGVUSBrI25CgDMNnGUrfsviAt5etr0dcCEfugo4uwmixKvERGV8aA08+Za7
qcR7y/U3QrYy9wvXKYEwIKJSDT94LpiidJUc+E2Ewrz4XrS1raYbRRpYy5tEQUFde9fGr7c/7aNU
zjT3LLRJDXgCgc+ezqpepmGZxcFZKb9KJqeSVGOw68t7WcgcwbWOKG9sLaE/6sFnVRCcpn4aZTr6
3ZpAwsKxAuAdNwiEsyf09mwRVkEpVpnHt/eG5KNQNKBGlOT/muc+fe5FlNnaqVNxSGsUsc9t+E3d
h9q+8b/U6RalvNvjujST0HeJBqIX8v4shQ4asrYaa91zPYJ3P2XendumaDK1P9LEty2YNw6Z4e2Y
S/viMubs7nN1NxASgZjWoXuG/rNVt17zmPmag2bovw8FngwaFj4CkMJmSYteDAE5dBaepdppJ/un
bU1XQ31y60dh9QH7l1s9u9SBlEEJhatIN2d+qbdtK0EOrYmWiFsB54c2nHoK3auQ711PegxajFSw
xdGfBX9XRHuzBCNuBa99yJB33alof3eC8jP5oT7g317237HrKYK3hgZFz8UdVkdfPxiw/+tjKH8L
1TURgqXzA4NMxosciORqdn4E+tiMQliE52Cs9xTQQaDoyUMiIYO01vlb2kUIC2BOh5wqDIjZxLh1
EMWCFYdnOfhFYSpcK+8trWudVg+Ymr8P+tnfXxXBoFkRU2GRVAnteAzHxyJ+QBrbBkzU1R2Y8n9t
WcEu4sEN7ZC+FpnA7EIMjQpdEfS9z6kOeFpp7TC8o4SzsnsWR+4iyiylU8lPqSV3jJweWnZSm7+o
8K15BCwO30WQ2SHHoKW6ZDXhWcz+9MmjZm2k9ItoHnwd073sPVzjoS28YVDeEv+2gSdr09lHSZ0y
kEcxdJK38aOHWMTKXEX/IV2TO1ta4peBZh9W91qFPwWBZOOTqFVbyeD+PwdGtUvVze2zZzEU5WsS
lqnYMwcZwZfqA2Gs2E11uZHbF6uhQSQ4VvklFFaemh8JDNQkKMgzcJNBGIW668xIjCwDow/yfNnT
npIhPZilaE9S1W40bCN33CgamnmOKXwOgjWE5MLcEXsSTyQnmNSvrmOrsdrFgkzsVnnJ80OK0ilH
+prd18JoXkWZnU261wsWNUf/3JhSZudAxvTwQcF9qh/1l0g93p67jzXgibbL50xisfAGrFm4QQ5U
zBb94NyEsnjvRnGxEWNjcHD6braeGMdbrevGfS8VuV3mhntvVEH46OuGuwP1ntIeybIvQ8erqTaa
YGVlLexONLwpU3JGTw+P2UFT6Z7kkgqTflnevoLyi07Hr1pN7D6BFKe4G6mqv+GN9v32oEwTObve
5L/yGFze9GXmUEldwJxM7blMuz5/jaLkU4osjqKsZbFLDwuFd9uE0KaVrMwLiZpceXVoRPEZ+71h
PyRWYTdjiFWJd8K1VpVrj4QvsxHlbsg88zXDnIXPxGyCPfT/5E3mt2CLk3xSJG18LhEojXpHfx/x
ubo9lAurmRhwbyClIKIwf5eHYhq4Lljsc1ma0ZapEx8rU7IAvqT+V0OqiidPTdb0FOZBKaeAIZo0
FWkhc1XNDglfF90kgI577uQWONze8E4aUJJCN/ahsgbUnk7sy8UyBQOmjVo1JL8JIHZ9KiiCr4+1
QjBPfM+bfidKgi3nmMXBujfPlrFppfem3HSJaLuG5ET6CiFvPotTfA0hYCx2JzPfuStar7tWn5Zu
fFbc2Kb61tPsjbT/EmRihTONqIbOW7AJxVorAnh5LrXK1rW3vqxtYdXpZfFTLqLM7ixvTLipoyA5
D9SbO8YvmzjFKETeXpMfnljTkPEPCM7pKcD0XU9Zr3ZV2NVSfI4iaVeZOFP4mO1Fr6p7kO4MaS9q
6VFKzJ0q1LZvVWj+4Cf1LzfG9Bsm8VrStomUOu8B0RjxEjNm2rLaf0H1huIVK8XdSfE2E9c66B8K
03+jTRcn6FD6fPPmlhHJvqiUzF8yIjucb1rSDspEU5sr5rFeRf0xsHq7IFcfUbXN/T8JIny3h31p
V1KmmvaKgqLK/C2NlrNblIhVn0XOVsfsuG480obtYECXcvPKteOsDw63g34gkPPleHbyIKL4CBlq
Xl6FKzq6nUlUDb624H7LxoPcZ++x7Fgd7F+EVrsNel+K9UPUkg0WjyHUFQ57baWS8OHrp0YYYILJ
ycPk7TH9+UVJR2wyN/bBfj2biiBuRVd0dIxenHEYPQo3GjJZWVLtb3/8tF+ujiZi4m9MJRt0I+3G
WbIpaL7QR4oVPGf14G8qX5bAqcrj9naUj4trCoMOEPcILt8f2uJqOUl2YOn+DLW77n7XeeEog7RL
62Cn59am696K+t4PWpS6MPA71XG9cjp9KE2imXP1C2YHfg9CROtqM3jWY7js8UYY7tvoQVPzd+ro
TSvZNCbiPkEO/We/FXjvp3dNjhyKbtfyo+AewIsra7/pw73w9znOnUfegnPrHCeej0JrJA0T3iVS
dgyysNtHsSTdKS7EtcIrFXsMKwmQGD4AUafpj1Ge1Zu6CuSdiKHNk+qbE2Orrru7sZZwW4zc2BFy
vExErtFNntRffE39ITSYreHeHm59nyLR7amdZ7wThZ3fT2eCQwPJvtmixcOniAc9rh+xbW62qSrq
eC6a/T7sQ2+TYP2zlo0uBgRggQ052HrWzfUu0UbfF4S6qP+Hs/PajRvptvATEWAOt+woyU1ZksPY
N4TDuJhzfvrzUQf4oaaIJjwDYzBjASpW1a6qHdZe6xIIT8/SZ7t5VktEQKrnrhpcq/te9cqdlPUn
/2t91wcPrfGT62sKrI0n4jVf8vbozDOnU9ihYkvtgrvj+kOE06G2l9fNBWbjO6HcN/1XOMwR/yqD
nRDhQS8h/fEfnM5ySwlK6+6jCA7+x6T9KYzuWIhLppvnvPpGM03AXwiA6V39OH4xJeXUb5GPvR7k
d1+LZAsfgwcP28D11w4huawmGZoLqY77IXedVodY0XLHBB3A5pOIWySR/jUBcZM2vdey6VA3xh66
5dS864v7tJppT72gNnYZDHeG82KMw8yvtlE4f40El98J9vcVYoHDu6Qdl6uqgX0uaS+JlRaTW/VG
8ZQps5aSOgUtKAghh/o+qczEcVthBQ/qmIS+Ww7ouskhNTKbJi2IjXSkkD+VBbBE12x1+z4q/SE7
tGmleFHc0rRU+lEGrkGy019TJICDFqKNfpWl0QtYNKviMuBofw/iSiapqVbRsNezxp6OmRZr1Ban
dIuuZb6B3s2cPBCvPRh3moKud0jXQ4gpDLJxNUxqhR/uje5PpnxHFJD+5w/23yKPeWt464EKwG9L
fLFkhzGVAQ7JIJcuIvQvaeJjGNW9ZUwPsXTR4wZ331e+/uVdwZBUhxRcNEuDRHTx2AST0CoKaNLF
jO4prd31zWUgqgn1z387DmkGWhRQ6eBOIjC8Xsl2cGBFHXHppQkJXrs6V+U9TPaHrhg3fIelOzq/
KW9HWhS80qLPqjoxhYcw+U6VJtmV+ua31Ngb5ZP5Fr2yjcU4i9Ob1GUnKEAwjt5+wE/bF5l4MERK
a1j0K6n+NivNtGYfbGbTwTmC4uJ6ATst19qgZQGDxL/vn7Xy4LeXOP2O18KLuGEV7+x+MdgiOpKU
3NIpUTG3LLy3YXeG/dUtUoPON5AR9eRC3XXbPlZW8+30ltkoU7QTFCSMqKcvYUw23Pb3E02kdEgF
4s/tsd49V9ezWzZGdWYr6XHhCE+mgBz2O737kOE9j+ZGHmTFEq/mtLCQIaytTk8YZ8q/UYKFWVI9
KsXx9mTeAUUXhrE8wfiHg57FjNJLX0PT/tr56ZfMVx/UT8lTqe8lET6rGX0SxtQiUbLRy730VZeD
L2K/KS8crVJ8rNL67PT/julf+t+vv3+Go9F8gjf2SlT0xv82c9/v00kSXuLQXzsoRvjSmmq/E0pV
HLuyyL2yHbYyhmv7RucnpWPAR7B1Le6qLpWmsQ+bwOsTuXcj8Jb3qTVmPDPy1lDLVNk8P4Lz2WEh
PqeycX2qUYULcXTrwGv0MpIONBDjoeV1CgqOAOFjUqeiglWpzIdTOZXtwZdFt8Wcs3Ic5ggAjS6a
I3T6I6+/IU24WsQYxp7o+/AfLXRAkbZ+f1CGRtqNRVVvFL3eJdCYNFpQSICiLkGn3LIyn1uJMw1O
E3tDh3qH6sN4RBoLmRVR9Yd4itF/9netGXoq3Ccbp2Xeu8WtDbMVfETkEhB5W5IAlPWoG5OhxB6s
fsmXyMnl06iViFg4WrwbkkKhoVeRDqUj/dMofb8vy1xsPFArlyuuKbkuMqRwdy/rMI1VRKo0aLGX
O12ZHodpMl7qrgJsYTtBXh4DU5eTnZaVWbj3wzjYQnmvjc/bBWs2n0H3zWK/G8vPJDObIk8eNaQn
ojI5GW3dfZZVUexiYs4HOZCaE8r06hYUe8XUQEhTv5u9SB0DuDa1cpJHJW7bFDpYRTzmEKmcnKZC
GD63j11V6qfbu702HJEch4sGVGg3F6drjFq1tqoy88SUwTxCiJan7Q4h3R0Y9C0BpXf5KcyaPhsk
jdifueVmXvc3d1XWyXbVB1PuqY29t0Tr9ol554fhOVYviCHvIGdAs9ptFXOXKtKjTl2xTrWHFjH3
29Ne2WCoqQ3+oUaA379Y5bgOmkA3y8IryZoUFo2nQX5yYvu+qIZ2F0XtsyqFh9tjvivxMPvXVmNa
9Gdi02VmLJqj3VptS6/K7XMnfkjlU5l+tfxHB90tqsNG1JzD8UWoW9yzK7c16FCLbKrKTr9zjOwx
pzVRyUpP0bM/jSUOkdHTfRRtiWevjUPVfM6Hw3cBuOJ6e/vYjzvfdgovjrkh9SQ1XfOLnxjmxu7N
v2dxQxFBz43bHBGN9q3rcSKKi0hW5aU31uEhreg2JNdk9OFRTz5pxsfb27byfttE7fTDIfpFcXg+
QW9sVoStL9FzR3oHhcgnRcqyk4CIasMRWpsSKS1EceeqBe7/9Sg5mE/fcsLKK7Qdt/PZHpVTGYlL
V3/u5S0Y1so5xAJn5Tme0/kZX4yGoUpOjzyph+gfYiYSrZP3Y0vw1Dwap/RgFt/96UOGglRqfY+c
LXN8P1fCKBplKWDMR2EJJpblPh9NLSq8pKPPTnyXNUFe7Y7HYO+Emvu323c92Gyzb7avjXNpjIu4
8LIGZvUKwOsWO8S8WNfWqMFIRrJbp8GCuHRxhca22cOnbMeeIieHAcKNmJ6AqPY/pFax0djy/oBd
D7UIRVvkfGaS7dgrYGUOUfF5jpMtCMnWGAt/VaoiqYJiK6FXJqMBsivCBErZ1N6bedN8ub05K5Zw
tXSLzaFO0KeF7MReKkp3yu/KBEuwH2Qt3032BmvU1lgLmyeXa2ShxTbJT7l5NIYvzU/Eu3ZJutVv
sxJuXO/S/CVvTM6gnl1EKSPR+JJPu4HmeycheTVqwUsQVPtCekmjD32CgC64oF7Z8l5WZ8rzBq4P
hJumLXbQafw2IK+MQfbZLhPV16juj/IYuInwkQ/4fHsP3/vnJGR4VrA7gm96iK5n21jjZA5ynHhJ
ifLRpS1OerxvjLMUX/z6SZd/3x5u5RW9Gk9fPN3qVCdOFdNw0IiDnD+kARKmqEuNO4gPRQUnXd24
DgnBYthSmFxbV3JPIITmVaUT4nqmcTXa2qQBAq4GaR+6QvdsmyxX9ive6p58B16g42dOc/1vqIWx
BnFp6VXOUMP0FRHaSfFdVe2Ofo4A4zmPx5Nm7cXUQ7uHyjjKcqF/NOvBrZFku73cq7v75kMWuwvb
einQ8ko8XfyjPOjTP/DDwJXRfkp/ydlGpLw11vzzN+fGT3AbertIPEucMgRmSSHq0rEs3fQ3tG5G
t9WK/a6E9rrKM66eAjftAkvqk7kv3FesNvEm6Tgda1Q3pJ8pgKV0OivTs9T+1u676RKaKH6l+6k6
jO3R3EparYR6nFCOD8T8nCIM63rWlSTFqdUkKey9laa4RIWDcLMIlt2diDplzkhYZUOJoM3/pKR8
ESiQZaB9JaKx/+E6BgeOfzHHXu/6UOpoGBq5zBPP0OujnJ5VzHtMHtL8cUiGDcNae2bejrW4JEs5
MoXFO+uRKRf150T6KDkbWfn3Tj4rC4M8JVleReLI65WNNbNo25qbyYn7PVp7xKn7wIZ3BZqX4Zsd
bWUq1saD+oz1g7UcUqqFI2A2sj5lXZl4/nQRsyLRv6Z5J7qH0fzeO+fb53L1kYEN2YIKUwOvuoxg
wiC081GWGKz+MkZuisoeXChRN8DsqLiy5GbC3EmlcVCnX+NWTmttplAmaRQ8EBgnf3q9srlWZWHQ
xaknoTeapsFFEsfUQtenjXeSfUDj7vZs18abowrqvTxrxjIdWQlNCwdloPcslO8N6UGppJ3vPwt9
b2U0sbdQANwecO0qgspgPgcsLfTM1xPUk04u21RPvdgtzMht/Kd/x4D//iLqT0LbAhCsTc+eeYux
HQKNZdfSYLUTzddOyj3ku4Luf1PQpZztjJCQOHvJA38jpnlXV2bvSJShCgnjFL1FyzZ2KxGKUtVS
5k0TtWUyWW2ueWP5WWsfGu1T5/RPie1f6F0sDO0AkH2nfhBUAgE5FVNHv5ixn8JfUnjffr297u/Y
fV4/jJQwJ4iWKjrvrhfeEQVawX6Se3YW3YWd8VA15U/NKX4bICJhqOoxOIMWQL2WT6Wk7ioilsAV
Ae4VqppHvzJ3cjV9lKITydCNb1t5/3WEhaEm4etmgfjrb9PMqtfMQco9y/x38MfHSY1cGz7hfNoL
6Tmjm7x6Mqd433aBO/hn3W53EmlKqbub/MGdSJTe/qB5vEXgQSsrCRVCqBl3svieKK10X+pF6vm2
vzN0er10K7uEfaTuC/Fye6zVub8Za3FdV10mm/6kz2/zXmpPlLF2JQtfJ/vU2qKR3JrX4vClIkxs
8l48DVpw0OhsU18kuTlm/UY0tfb0Yv50wdg4WzzAC4cjIrlg5w7XWNXDTh7rBVXkHDkgaAFiedfG
8j5ItONE/42VbvXurrx/jI0qFDgt8srLlDJNp2OUdmHqCaQ589C6i8fqs7NJMfIOwzIfqFm0lEQ9
hMncL9dGq8SdZNV+nXoa6NaqHg5y2H9oxUtr/UyEs29MdzL1fe+HZ1H3P3T9c7KpvDKf2aWdQkMj
z4BQuviWIlBlW2nT5Gdcb6ae7FQ7RxDGMf+9baBrDyJu1EzRCLDBpBZ/PVFQAnFgVEw0zP7YibhL
g/RgDObvMRvuDSB3VmjtDJF9MHrjYsv7uh32t79gzWx5EHkUwULp73jt1KIz9DIpU1pwGK0BqAD/
vKCRoBbjxv29ZjzYLET+c+seNYnruaqZxmb1zYxskBXXbh0JxkRHPSg+Yuu3Z7U61OsrgZAf6Y1F
rbgGsm7SKTYPlR0GoeER1vWHkKD2Pw007yDablDWLeZEUFc2odWzf5oO7+HnsAciGW8UVtZmA5If
tBr9qvBqLYJHjZaeNHdwJCQIzA6dpf7uq1x2zcbcgq6sGf1cuSIfChQTEO31FvlpXsiFjwdRST3J
jKc8HDYWbMVHMeZTTduqjFSEvjB4o+tsZyjzzKumLkeRdmhI2Ptk+U+FNDb+XSBphI2SPzrRXqLU
dOKhktPDX5sHKUvy2ggBzNWixUfASTlWQdNlwFOQFnWOALod5OtuD7KWr4RVivomyu42h2uxbU5h
p3qUlrkX19UeolkYsQeo5ce8PlTRXePshg5Wk4Ovn4v4SxXeSxAR3v6EFRfNUCEb11Vgjqq8nGeX
J3QaaHHmgawxj1YY+IcKKD1kjnRK2FpxrExEJiat2EqWrl3g0EPRZDUD9oF7Ls5FGg65GvAvj0ek
+FHKTY+o7KDvIBzu78LGnjdXiU7FGCL8npbmrneo/oZKlD7RASTtEi2rj3+/GNTGUJ1AoxFAzMLx
GNCXSQo4tb1Siu2HKneUQ42Lcq8WpXwvSkccqr4Y94YeyM+3R145v4BsZ51iEvHsx/zzNykCORg7
2CWzwpOM6egX3TmLdmMpn26PsuLskOmfwSssOIHcwtxkJ5iGZspzr/UPZflD7c5fe+PPZuZsbRgQ
y4hZcOeRf1jsLJW2oc7limUsYnYxifDiBvmun7THvJuMPfmArabUlTuDvD8OxxxpcGoXHs+UBkOa
xXkBO792r2S0OUJNkliXXFP2RnLuTjIM87cXc+3wvh1ziRDLCq2BloFaW9O/2OISyt87+7lN5Ls0
G7DORx25u1r9OAGQS7NPlchPxVZKduUynssdcycBvKjcxtdm4yi+VNHXVxDiTDtp+F7nW67kfM8t
fBzYt2n4pajI07+87mVgEHFW9hQU47MSHWTQwQXx26HrvvTJF2VsXZF8SuLDlmrRitMBhJVnmQQS
1/Cyy6kbzcH3NQK5NlHrQ6o3PzT4x3exFcpuWtjF/vZmrtkPfAxzEwr5TxyQ64WUpThv03HM8XHa
qXTNUC5cARffk9JRKuicuxLl1ruqi0qk2yR5w+1ZuYTxH3GxwOPCALrsSMlJt1pRKFE4cgCp1sEO
xYA4OVbauZey+SregDqvmA2dhrgkINtRRlrW4jV/jDutqKgdtV+VtnGjLZ2HlQmReFTmLlpA5oB3
rpczSgAQdCCEvEjTq7MYIU7NjWH8WGtJ7Dm5CtJFUgVMo8LaqIasXKRz0ggNGZui1Ts8cq8NfW1X
U+FB9kPqyGk+dO14jqb/UH7jrpl5x/CEaG1cxI2gelulH2NKtdOwC4TpCu1w2yTXHH9K2+D+qD7M
FcXFa0Sze5qrDmV1kUn3CGa/dFOzK6297Veu6PLnwKqhs0B/ti9t12+SY5NuSWquGYpKoIVmId2b
tCtf7+No6gIxPwrsfhxScflUt//enuTWAItl7Gp7ohckKb06exjkr0Pub9zSK28R6kV4xoDiSf8u
23ezoEyjcBSll86MkIF8saBE1Q+5Bj/d8e/nQi/F3LnBruGNXy9WOhWyXeR16eUWwth5Pck7kYQb
tYS1+eAoKFAP6YS9yx0x5VjN60IvPb2odu2k7mXYoM06cqFReSJS3PDFV65hQltAtTpaXFyLC48B
SqzBHru8QjsOmQ0x3FutftK4Lt1gY2JrB5e1I6CY0688OYvVSwMZbz+uvDiyy4PulI993ObnLNyw
uLUFnDU1ZtjD3C8wP3hvPK0JJt6hbvUKTys59lLgKcWJhibKs8XzJlvoinnD7Y9rD0Rllv5cmLdZ
VEEcmUmNQkv+ZXIGxJjLjWLA2hC4PGAeICAhh7zwfOK0H3tqWYBv6o7efsuPDl2bbJUAVuzAxsdg
FiRccAMWF4HjcxklCsgUtbIfOitypQk+EzPdd+Hp9ilaGQnPEZEeenBeiwDX+yOZeZJoNNZ48Afs
9fB3k3+R4aHa5CZ7v26AeWa6bbA2pG+WWBtVSotM70CRmpNsPw6G3X9HnTnZ357Ne7+CUSjDgaMg
WcW9cD0bOVSjXhH4FVnQfdD7LKPd3lf2mmicOz+iXXgY7AK1s1o62M3oHG6P/n4tcWlwEEF4cmGA
ar0enZ7PIuf5yr26L+BpTyLjSfetZO/nA7mjwQo2ZrtSw57xb6QdqdCT6Vt6bYMK52mgF4Wn9QI8
5SQ1yodajmw3USTrw1Bn0eNU8y7bVQrO06x98x+zK9BJyGgsOd6e/PuDzuZy4/NFGBLbcD350Ez7
wPQJqUJl/AIN1wdN/oYgQluXO8vaupZXollGg9YDvsKZ2PL1MX9zrTR1HPSQx88QMTVP93VdlN+4
YYze1btEfRrynJyvlJXwVWRSqP8DJ4yufuhpqkTxM66gMtM6qUQTY7KKv34CcSln+i8oaueE6WIh
okoYUZf6uER1bZ5Hkfsnww+VQxJHxl7ywxeIVdQNN2zN8uYMHocLVLG9jI26Uc4iPcI9aqrgKEtS
Oqv13FtlVOxKs/5xe6ffe5tzupAaM24K/uyy9UtJGyPPVAar89GdM/gOBF/TuBt9lIVj50COduNZ
XDvWeLWQABCgcCUunsUcL5PXmeuwjl9U+XuhHALrXhNuc1/rvyNz6/Z9/zYywTfDLXawb2tHhsCl
9Pqo+YhSwHkwvwEJ2VL0WDsxcKfMzH82gPBl9lWPRFFaGWEBPz71iTjWw3gZOtxoNQExHP0HuzR5
iYlCuIHfpZ7aQQrbYpQLz46VUxgAk52c9t9Js3/K46+AhvzbVrK2iNQF50w9dUHAnNf3QRy3Ut3V
egGcjcbEGiQuLeLOuEVsuGb5EPtA1cKFz1ou/ItA+KVjtSMuM1JDWS0X+9EQ34ZJf5F088vtKa0A
PWjOo+ETODUQftoIruek1JYfSLHKYOQPUWk4B31+HNQdnU+hhug1oUlxVMcvlvMixzrSGfg5/aNs
XcbwP9y2HHNaGmfFoXf50qwZci0p7dIrx4NqenX4UFefLHE25I2BVopbzJlUKcky2tYgEr6ec9hM
ccGTV3oTGl0KWUMou+6Sqr+TfcNNHIW61vA5KpLPU7EV1q7Al0gFIwtCJDQDTJfZkCqFfCiJptLr
wC3hEAPTr8pLU31LLd3No0uiPBvqD5lOycZ/iHNY/FLpI9IPf+0rc2JmgPfM5TQXuq+XAK7mKQl8
qfRa1fIaOXRD9QGJq0+3rWteyOvUz/UoiwMz5uWkhjSheFGS3JvmDq42l6j60GQbW7pyMl8DTJ5q
6oa8ntfT6UUeGkZYVp7dtQfZTmj1Vu8abfh9ez6rw1gmVH1zuzKY1uthpFaUgz8xn0TSHBrnVBCt
ZdKcAlLjG3fNyvswO5X/G2rh90sy0l4Q8VVe0PWuHV+MSOyCSHoJG+gBSydy4xKuDH+rcrK6Y0Cu
yFxDkkbt93qGhp/jYZXBHNtELmjkQ46jo0fOIc43LHBtJEpZaHAQrHHo57V+4+60ZV2PY1RVnqC4
HCbmXovvaRg8ls2/tzdt7bgjjI4rCYgcVMCysuXUaAsOoq88JVfapzgfq6NSjNPPzFCbU1XkkVso
+kMXWtNxktX7Jsy3uHdXnsW5bQXRhVnPHE/jeq4R3HMV/UCVB/HP3kwRjhs+CekYSvqxbI+3p7u2
rpQBUBphJFplFq+HlEPY5MdT5WXxZ5FA4f0d9JivfL49yorDRBsWmA+Vjn0IKxf+hOnUktnEvFFw
4aSPAd/xLZXyezni/0o7tA9Jgw4zYk5/3xZJZYWsLhVKWjbodLheStHV0mD29Bwk7aFwvhnBk11v
5FLXjt7bIRaWWXVJmwWGXHpxQrI2gxpEpoiUjc+60xxk+WMiH9TydHs91yxkTlrgW1vkHpdhfluT
KORnpYcBdka379AHdtypa3d6JTa6ZVcPBPSe+DC4nxSUF+YodyJUOtusvKpQf0ihrBw7yxa7SjfK
PZh95Yhg96wXKrJ9LYDMtEnvbDjca/NFgo0SMKEe9bLFJzhpJ+CTIIfS1PdF6HzAoXwRYXhShPLY
mBsJjnnDls8QTT5khiBox3QWRyIix1t1YdigNZYcuEohA0l8ZePCXjt3bwdZ3JyizoDeqUHjNYgx
9tFpcj5KvVtM/+HaRIiSig1JcWrci2EkmogCvy3w15xBvqhKuktH676OHH0f5Fq0v22Wa5NywN6Z
Mzk6wpfzNr65pP0mA0KNqpyHGZS0pkOH2yhVv0+M8uybTbMx3MpGUayZywmvFfNl/lOOLEpwiV97
VdNge6Zd7shgx2Bwgi3Jg7Vwm9qiQ7sdRoEQ4NLx1fzYCaq28aygKIBS/8mQTXVDoWv7cUCrvgG7
f7QnST8nrawdazXNHnvUXY9BGtgg6YpuY2dXJk9KFoIDEAMs9ZJqsAztsbaGqOaRALgibFfr2r2p
bVw0a4efVDaNhnOki/+7CDwddSjboApazzw55b1vH8LyobFq6gF3eZ4fVSvk5N/dNqOVqZEekQkx
kJzB816c9sxPB+6Aunt1ZlrjuVA0N2rl3e1RVoz1apSFsdaJKLVqqjqvn9xi/NI2+1z52FN9uz3M
2mTwjWbkGBETS3h9JtQh8pMmC3vPzH/3wX2g7LTm1+0hVmZC9otqw2wK+OiLC4ue+FwmRdp76XSJ
ws8FqEk/Vg8O9Iy3B3q18sXVSFaPij4ZxjkUWDjO9SgPUK7WvddGoGvHoPhQlV/J78EdpfUpzTlg
6sm2ac45T5XnyqLV+Vsndq0Kgf7P3vw+mY95FrklG1rpxJAfk+zR7D6bobkLe5AnTXw2o/Lp9lev
LQ+oHrLhSKNAmL346DClM3ryld6zwmifOXv44N3a+Bya4cZ9tD4QRgtb45z2Wng545gUiWm1vVcX
6QlWhK7UnkWYfxwFarC35zRbzbuNIBCDUot0F+yc11Y1TPIwxLHWe+NJRHe9aZxIOUVm71abfX/v
fTeUSjiHBl3q1GWWvkbYJcMgR/Simh21dy7z5iHah8GvUvlTSH9uT0t/Ny0aiSFcnreKAtqy71VD
jXEihU0EaAzuwAU7bDWhvj+OiGaB2bDJA5FzWhpDNZWmqNM5dYf05p4Eh9vriCsp+t9KAGFrNMQg
tgBLFSXb5VsY1ZOJZxZRB0zMxpUDNHlb+ySHcD7FqKsmstc/dnGy4aytLCCJAvSPQeFy3yzToP5g
JfU0EpApenmBJem74mQbl8BKzp0S8SzepM2r+K6nf5Br24xD/MEWOoF9MikI01vpo9kEyd4pYcdD
WQPV7YqEuxrYiLRP6c6ndXrjCKxN9RUvR/8375OzONZtkRR2LhPEo5h4iKXsoPs/b1vj/BuuDxnl
J1peyBhi+yCLrg8ZWWa/C2qr9IqicNNQQ4o+7tKdWvmXQleavbD1P74KTkwuN96m98cbP5v8/jwx
QAVLYn2pMwxSP1aFkHVyNgjpzeAiZkBMLD5o+svtab6/tsDz0LsPnxpVG/p7rqep6gAe6Uzr0O6e
tLtCg/1ZtYNoHzTNeGdpubyxcSuTYzmBTYGbwq8wFq4U9Mi5knY54+XNGRzK18KH/EFCTcDVx+5e
j/Xj7Qm+v8GY4JsBF5ZSxWMqCrXsvMyxziotGUG5t0BsTFho7KsnmkVOt0dcLCmPPbgaok2iXUR0
3oUQii60fkBE91JGChxr5pDdGX1i73Qlmh6Sxtiquy1utdfxSA4Cf1d4/oFtX28hQj224ct5cbFo
4NGpAYUkX0vr++1ZLQEir8PATEZrFoS9ZJrnab/x7y29thOqLAwTAT1H0se4h/UPTtmoKHaT1Wu/
mjGJn7seci9lHK0HX9GHvZr1/f0Y+ulGnLawo/lrwDyA1EJgAK9nmZR0Coo7oarWF0kf66MyhZ8z
K/pkGjThOyLV7yQfipfbK7Cyzjy3FDcpH7DOy3RCltYCsSKtvmhYML2FUgDtX9Dj5kzBhgktG3he
p8cLSH4SmmLekcVi63mqwUCpos4QKLF1hMPfB8/X0p/mxKGEBx6acQl4q6q+Bnnc2QdJgZDbzTVJ
/PIRpPqnrTvpKW7HynbTdqogwkNwT4PVNcmrQwUHzODCeycHLg2ExUZSZFkoeP169DK0WSOL9/ad
T9rzblilXV8qJSl6NxZReRbWlO7z3EL6p+56iZS1yI51a+anWBrkH8CoGtUN2lI6SmUEBZIstfdR
iGie7kPF2RV+tbGdy+jm9Svn1PrMjkM6ZbmfcTwFY5BZ9cWirZy+66h6qiUBxmVIpp2wk/Io1W2y
M8zAIfOPTLNA0Whjo19PzZtnho+YI1iSDa9NcrR/X5+qfPQLS5Cpukx+jD5SqvqG2KvDNPf/+dYA
eWUe1l843357DAAwtccKvFnjZuMgfvadr4GT6ZsSz0zpykc7HY1dZRjRPZwAmSBTb48FAeIAxaEd
BGb2MxyHrtllkO0SJ3RC+2RA1CS5suZP0yEZWr+GN2aQP/3t0Zll5uFi0hCAmyGP17Oswmk0435s
Lrmq5IesqhW6DgkdOsPZTOHOjvZyRXlX8I+5gcm7L1a0LS0rotzIWDCs7n2RqNquqSPUfxzf3ufC
9z8PVu7vdSkYz5XWchDU6RsKddGGgc0DLT+E2wL+gJkcFTqS60mLvAoLycC+cmtwoMkPP/lmEp8R
TyUPE6F1FtV/97i+GhPZXFrZZsE41OKuR7Rq3ahifWou5lTA8mnhdjWTDmNxa4oDdtafQPQ0d7f3
duEo/f+gwLUIDsyZYHzhKIWdQGIrUpoLMljVE7CQEFaNLN9bZTse8AbrU6sE+ikYx2DnT2b2X4bH
3eYcz+1nyzKyDINH2rZst1mY1U430v4bRNIKxNz67zit0ztTl+pd3FXqjsTpVml+WaObZ0+pAF+N
F3FGuC7CPkOmFGn7Uncx5Tp8ScwaGQRdhrfQRts+hFnroA3heBjavN0JvPdj3ZTSDjfnWQMlsWtK
tdznWS++Wl2zVRdauD6v30akDpgO5JH6ThhbbgfaPZS+uAhB5sFuQIZ3Orri9aS4JVm1J7uz/I9F
4mgbHuz7l5I3kmwtXXO0tbxjMKJOUnQUpapLh6DP4FaippfLkcxWPqFSqlsbJvDe4aLHAIIxslRk
nNmKa7OfrDboI7Dpl5zi9FOi00eim/W4s40CxHhcGOHX2yY//8LFyQa6zc34Sh0Osdz1gKGIgmgK
neoiqdF0lGbDIzG9VQlandacPCLXQlJ12dtIRaWvnU7Ul3bwzRSB506r4h1pq0L6GPrJhKcn+Vo/
bUSRK8NS7IWKduY9gbxhsZpmOAFlmienjt8VA8wOGNZU6uB3bDZCrBX7xI0yZusENUU+83oZrUJx
KqLJ+lIiDNMkxs4ym4OJcF0LuKWw8lOdbTX7rnixOCVkGKiQ0PhC8uR6zKKvsrhr2+7CzeR8FUby
dTCT/FAkqbEPDERinEFLdh1uqxujXbIjH0bRL9QNpKc6f4uCa8WQ4HqnB5FQmvt62ZE1RHnh19CR
XujW05+DQUzHpKu3UuUrNzSpQTjakCcE6LXs6SzI/pdhqHaXWE8fW8c/xpa8HyXIQKa7vILRxtI+
9Xqw4aGv2BFZIxoRAaqx2suLeVDQPrf6qrtUou3cIO9Rqku/y3VwLvXz7fO44i4DW59pc1Cf4K1d
cmGlOVF47RvdRVaa8EXzpdY8p1LUObuo8aNHM2qz59i3C8cNNO7pvVzUwN+aqkx/a0KPj72cW27M
M/YoinD4SMXvWxnXyhkft76rYkn52GnIst3+6rUFQpeLlCrCAzPK+toUBdiddihEf2lA2veG04F3
6H5oQ1nsiio53R5s5ayR6Zy5v/HJ53Te9WCF2Wtplc3v1FB1u7GaLDdJkt+NUL8HXbOvCxBserPl
962NOkv/0sjLrhDxX48atWZrtUXYXyrTeKnTD1P5q0tOsY8f0hxmUdvbk1wxdO6sOeX22kW0DArt
Piqkocn7S92Z50FYUMx9yeDnK+KDo2Wn7LffjxsZ/mVtaH5kKVS8vndUSEn7XU/RHukiiOWkv1iT
DbVFOtp3XWJC6Q5p4qnR5e4EKWF+FuEY71PD/gc/szko5Drd1AlOxmhvtXmumNX8CHLNzX/egYAV
YfkiSuv+gqxF9ABPXnMayUyfVC6GOymZthoR1saD2A/AAuePN3G2gTd5gakdFKnlmb8o+rTPAfu6
nLwfQsv/wRdt/v7MgDzDmyElRxZCXhhU2jiNiQTScEEb/FtJCseZ/hTG+FmY5Qam9JVnZvHIk3uj
GYwiFBH/kv8r4hGKZCdsL6Opjp+gc/vc1tE3ueyKvRxN04NQE2cfVJr1Cbh9vkv6unpEsCQ+WHIY
IhkZGlHqjkX2L5rGYwn02ileaiZ29MngukHkq26Ux8MJcgT12JN12Djxy3oNlskbB65jBkgThSz9
hzqXLLuq4/4S6VZEQ7HUJneEDvaLENox7rroLNKmekpCW5wDC6JORQWi25sZkW6YWsci0AbY1kxt
31A1OVVl5Bxbx2jOeZeNaMMoDQo4pu/Kif0cpJG0D5yWOAeC5V3KLbSPi+Q+7DqQgV2z1ea+sjvo
jlJrsfG+AEMs8ZX/x9mZ7biNZN36iQiQDI63JDXkIGXaTrts3xAu28V5nvn056P/i5OiBBHuRqMq
gQZ6K4IRO/aw9lojYyl2nbXDqUrQqwE0E32K+yZ4i+i57YahrzMnbMRnxhUnt53FsM/NadypUx17
fTfMu27yO2ds+vYRKlX/0cJBuTUNroOtB8Yhn3TfyeUIsR2BqnfcFdrGQb5++fn9C4HrMkOPz1pC
6He3ppbVpPN1fTj5c+kzEieVkLAgI3bfIV7fTawQQPLo4xZhQ760YjGnKic5vkBrpdbLE2V+DtRi
2Kem3Hvm2Kkbq7r295TjQZ8sNULCmfWYg2I0opnncDwZWa+6iWUOz/DTzI4Win5nJkXota1VQHet
b7Ge3bIMmQxVFEhTwU6t4rqkhyvTL/FCzVj6h0gNPsczjIFDr8MEKqvTc9uKQ9mMW/Xs6yeHhotY
hg6p3SBcsfqORtYZCO7W86lvD0RgHgQg4wfdaB4V6TCVbrNFcrQUDS690mIP+oE/hUjdWv73d+fG
pKk05XE0n4ZyOKhR5AgFOaLgQ6Vo7pwbG+fn5urogCjMSbG4q6Zmt2y43s0nJsY7r7YrQBa2JLjp
uu0ok3mWAAd6U7VUnQxj3jhNN04vhXQSICY7oXZZw9PaUqRFPsEdVyvt90bJvCj9Phi/Q0RV7l+T
G5uKIRvyHziMgRys3nBGY0xlkJv5xNhCWL/I8VnvPsvJ5MLNc9/SjfxjgReyGDZmAW2ql98vHH3J
kFN7OgU1aYUAhLqLQi9O3Ib6gOa2/7Rt6tTqoTd0b8P0cgVWR2dR4VwGkUjwGJa4NO37Rd+qwTyf
aIL2LhW0dnB5Hqw9H1J/ssewciQ9om6mh5k3mVCThFUfbWQFt7aaWSsQlmwBUe8qDg2aLrQqjR/R
RbOnpc5MDUR51NPQxSNvbPYNn0BSSVGFSiD57JrvbFZGdRwLTT5RpXimXG4NREE6/xYwYLVf1bLe
iD+v6x5UIfAECxSXEHSNE6JSPRZJNSFwrKcPEjH2G9KMkVPm0hbu8HobsQQxP3JtgBvYzstvaZRh
2TSDr5waeBbVD1b1qzceIbVwmD7d2MVbi8K1UWEjBqLxsYrv1FrUpp1G6gnFo/Ypr60QyQBJ7Luy
lb7dP6LXjyIc/f/3cFCUv9JKbCulNgN9Eqe4z8sdvZHOHWdra0HXbgXIFJVowqPlHq5h9aOZ55k8
yOqp67VPKozlcm07EaqwdbrFC798hssrhyluucCvqKTBq/eXONwwpshUT1AKvQrZU+RnqOn3wSQf
GHU+1NQ4GHHdKOBcf7AFfUciRAkOgKi1yithXhkSu+0FfMM+/H6U/iVIvXtI4TZOxo3cB0sLNSS+
mcBxDUTJ6zlI44zllUarnPS+/d63zAl1uVHusyJ4VTT03SoJ+pTeRG8iUarZoYobOvNcvVRR+5ds
QUS8lPwBq9ARJA6gbnZ5KyiM9YPwZXEqk9yps9/C/3L/gN4o9/5pKiwRJ1t8RT5v6UFtzY0i0GmS
49hROtHAK+DDJqtN+C+5UesvURUNuUdUThYg9DoFFAverHWbSOrG3dC1o+SGql6EbiqHMK/YXZtt
XKQbvS14Hon+F7UPhjfWiHm7GsMyHg1xMstGc9IkNQ9dUvdPRWBX3gSk39VnTr0QPtJflfVvJ3XT
xjG8cc2g+eEI0oxZGiArFzXoidkNdaedYuuH6BZCm2NuZ/vMVze87o1LBiMJ6mZcaiaG18WfyUdU
JO4aDdLkCSBIj5ZaakoGcsRpcdDlMt6V1ZjupbQND/0oNqlnr70WsTVFTJggkHBnAPby1AVSGddK
P2onBkuetAJ9ejl+ndrmOMrRU5AwtSwetOhHpERU3aGj1RXU+V57VHLuH84b9x6QFpESEYbJbqxD
Q18fO/J07YS7ZlZAyRyo8J+YHn27b+fWh13UW5ZQWwfduAphbDlp61gt9ZMNG6zdzIcJxvahD5Bg
27B0c0XvLK3cpxrVVhFYhX5K6hro2T9RFj028o/7y7l+Ssm+mAiiX0HHgmDz8vPVZUnLFT30k65R
GdSHcXARJvsM1QWDxB2TSJOCPu99m7cWBm8DCF60j69xoVruN7wjln4aB4qhw2QClLBSbV+21Zaa
xI2vRaeCvhxpIFNs6wZVGgqj4R/aKSjLV8MGfRbKz3r9q4Jo9v6irsMt1KKZkwMiQh+OJOxyI6cy
Cu0CDb0TUhWPkvlYisgLZSiWlX9F/TtX9/fN3SgBYI8SDYRodBUxfWkPgFpfdu2knzJ9llHHJXJQ
OfLKdFC6eazdsQrtpwBmyq9WlsPq29LCO5hSzlTwpFVFcxyUST9Xih3JTm/0yeymulhkMBjbggdH
b8NfmpqFQMrNdCgcKZjl58k0S8MRsRn9e381NxIDVkNUzJKIiynVrlbjKwZqoKp+QqdCrSLH9Ccn
lZJDyTinJbuxAuO9/NKB956G0WHlG19vjexbHk98NdU1rPPHurSmCaKvpQxyMgPExQv/45Ay7dT8
I8L43P5jyo9ZNzhtu09DdQvxduu5on7IdyRmxoOvW+VjlQBPg5vlpI4/oll3Qdl9T5pXWCpprDE/
K2LXUMeSQdrD/W2/8XaQ6FAuBZ5NPL3GTmXJAqPXK+Pk9wBT/DHod2HWSse8t2EvV+ViZ9WWkjhS
OUImTG9od9/+DUeANjcwMQjSmJdfl4EqKD2Jr3piUeg9vWAsUk8HbutWkdiStf6zllUwytsAIRvT
68xFrYERfjjrYgqJ1uI53sHh6MX2tyryXxIAjr5wp7Bhcg8xoaDfG/VboC2cu8cpP5b6uQx+p9PB
DiNHgYO3oeSQhgwdKHuzZfxdPNzflFvHgbyNvvUCOoamZfWS+Sa1FmGk4qQp3/wq8qrG/kXfzrPU
56UM0JX9vh7FsUm2KPluIJeWftyfwVD4sdmqy1voz4VkxQRORLTBURXBwUf9V9O/WuXoop9uWM8y
+tdaoh9M0Xp+dwyj9ujn477Ww2MaGh/v78T128TP4ZRTLKBpc10lNJNZD6FKPCH/WLhoBkePSVxr
O9JKsgjQq5QNrL9+dBdiT8CEi4QO3nWVPkwitkrfj2Cza2aEdBu/9GJVzZysn+Lj/eVd376FRoYo
WobFiORy9b7XcmkYdauhbVzbbpmKD3XUuENWnOdR7K2gIyMzePfb1/tmr59EzAqA7Utcyt1bLuW7
GloZ6iGILMM4SfnbVL+G4880oG649R7eXN07MyuPrkp5OsmBZZxEXOypV/9WwF2IvHuJB8YfiBEh
8vIGaWM06MaRYXEQIhPpAaVfF1j6sKsr04CMsKqXckdoBE/hWFYPaZpnniWV7c4q4Xy7v6PXbmzZ
0f9vdLWjbTgbZphAr9YzjubRiqDk2xdfg8pvd/ct3fANmGI8gGyTYtZVSTJv/UkfEs5Mbv+IYK83
7SP32VVT+ZirT0n92IfHsNz6ljcXSIQIMxqY/iuqGaPUAJT0qHCTUzgpksnKF8PfoqjYMrJye2pa
N7nULQdmVLzaNBw/1p9L7a9jTzYQuBQtNNR/rXXpKLBjA9ojG59iB8GuoVzldln+i3JTvxGhLc7y
8sHBEs8bEQ1fjBzp8p4FfTlWqhSap1gH92YoceWW9NL/BysweC3NILJdGFkurViVXCcLCcdpyBFS
twaF/pxFwHD/3F0Ht7AX0k8l1FxQZmJ1whNjBgfqt9YplzPocrNKdlM7tdA6sZtHWCpmZyiqf9PQ
3NJQuGUYRB9NLjgUqVktXuads4IXfpokebRO/jCj5GJkxp6Rrwzdv2jejbGZHpVWbQ56khcbV+2P
cMvq+zH8A60OTyJv8ZrvQ4gBgLA0WCe9fJvlL4j97bNoOM4ZzF/R9xHAZKIcNV3a9fpjvxQS6F8x
KuzE2uTYTXFk/uPRgtwlkqNHs1kwZ5ttwOUxWv9EjtgSI1DMg3/pcneCLI1LM5KMk9Gm8W+4Hcq3
TpJ9IgW/etEkrXCtSiQeebt2KI2Z6hs07VC+hS7EWJJnhaLbV8qgv9Cmkt061qzPsT0YQPWMyusU
6d8xm5OPkSwNG6f2xuMAZB+WNqJt4u61NmfZlZqVTrgxc1bceNI9OfeK/p9QfpiLn231qujf7h/g
G5eRh5aXHaQi2Pk1THOKJruc/BwyFl3qdkpqfvdbME/3jdzoOZP8cdUXSUjuyZpF0qz6Ak5C3zil
U3Uq7F1mPlE5bmGRd5LZCexwP0//Gv7vPA6dLHwJmAPx26fAOAtaL0o+7CNreGqIv2snGXa19dZZ
x0p9Lhpm93ZJSL+rN+qNcOCPDMnqELEpNPlBhjG0tea1lTRq6T5e8STPSsHZRlP7k2LU9lvUGm3m
jomQD2pn9hnyNxoXXFNDOwC6mU//dVrEYFxFr2few/QT0XUOq+KbX9tR4JiqL8PuaqY5INQBApfQ
TNTWUzO4VEI9a3+Osz4jMTMkkfCUZNZ+xvTXQ08VUS67TZgisdNHfs88VdF26U7S4d/zyjDuMmCA
8SKskE/2d71qTMvRpaw6LbKRCXhLnwlsNdXhPWhLdU7p103NI6GQ/xFhKOWrFiY+OW+jkjAXeqJ0
+DJfMp0uVZLYhXzPPqTWoP0TzKIeHHvU689tmMmxU/dN/k8KK3/rBE0RECXrdgfdWlAmHtA6+u2+
KgWuZEc8jk02NZ03DXA7PRq9SUJT11QFd3pXGNEBqhejfGjapvsu95Ki7iTINLSDoU/V94Li6zcj
6LMc0VrdD1yzy+fhiNCcKZx0VvVyB2tf/knu6E1s5MHr+AmgOpz2jHvzRC4zUauoDSltu50bidJM
JJeHQoE6TynH2LOL3n+KBrXd+aG8hZW7bRQgIOm/rujmKhCWayWSiz4yTlNy7L5YhebNxU5p9m30
twnnsjyYKHktiX+Ze1gtr5ZDJohESexrC8cPjS921T2Q2W9Eocv/zfsrRYsRX0N8zazgMj+6epSz
qNRKOZNJ6CVugO6pPow+w0GILcj7VdliscSdxT+TszD5qF6+AGle+nPft/ppin+NTfMi4uow9M9R
njltr7+MljjI+Yc2sX8kwxaF2dqJYxuIDaC65ayw0pVtvbJnafYJpfxpIfaJ9/TKnDzXH824dhRG
2hT0YbuNSGQdJS5GOZksGdI3/lidldQ2mgRgknHqqtgJ29irwbcHkOhvuPL104odNG6BtkGGQx64
7lR3Xegraq1YJ6XIrUPaWAytgmR1GZFR9mrXql6QGoELR0DzEIfW/LUxmnJv9fbXxFS7pykblNPk
ExakNWyLk96Kk2SgAiW1Sfyg9bAH+3pu7H0l3CKGXOsyMREGoQ39NugYmfnmXFyeiWhGh0lrYv8U
pYEjEjSZQyn73AfyXvaffetQaU92bbryQmXgS8/DVO/ycgLw07ll5unSJ3MIdnWgODVN8Nja+n1X
tT6KaxRhoA3jp4GfuBLGrpNAplrpnxTld8hHjKu90nxIdloVeLk8w/tPqUHgyJXmuai3vuw6Elis
AzxC6GBJvvU1HFhtETQQTeqfMsZvnCKSZCf0jY1w4+YaIWejMrvcD9rUl99AUkKzhAuSR3Wo/hMm
7dxYPfq/Jd8V0inymzc9GPZ6oOxhi0Sibwt5en1LBPTqAhUUqgvwu67i9bBQKa0Tt50sLXcCOdvL
DLU24Ofv35ItMyt3Kgw/DKx+kk5qNDmtfpDKXwoKOfeNXOW8fLE/OGqIpUndiLAu97JJYcZOfFs6
1VZyUIfegSXRGGju6t/qHq7VtPFdq2zddEo34BpXyOrF9KIUQdYDRJn5z0vTWdxKgOHj4Owr8F+Z
nqSZR6zrxquvtHBe1s4s9H9T0X+SuvYVsbefA8SUrUY8Mj6quUF58DVKXWv6eH9PriLNPz8MHAvl
UTaHDtzlDwspQCZGlQXnvtlBhQA7uSuM6FwV+1R/MJm7ZWQhyD9mSHtCvdzCgqYWHxeRBARfPCU7
KiAEu/hzXOxs+2NX79U435XjMY57qny1G5WPVqNt6OZcvxfExmRUvFjs5RWbAvibWPhqyW+W9hPY
UizRWOgiqNNi07Vktq60GOpgaPP+bl0/x4vhhbqDJ5/m4HqzwljTmSYNznakngdzcCYG29F/2iVZ
+PC3pv500WBrQgwd/7Z4n3f5aqqYgZKianiufMvyWjPeN5oy74L8O6Dz/X1bf+gnLsOMxRiwLYIA
sA5rwDcQGyFJJIFoycZz6xhJUKeO3zD446pqrIxO0tFmFfDgjY4kEYdooZ2+mhI6004429NTUUGd
Ic+Wuhc96HFH6ZXhl12nwZcsK5qNy3T9FSCFQJOJaAF6KaoJq62hqqBk2pyiVEKPmmbPMcj9Rxo/
y9jaxv24PmqXtlZVXFNNy4p5EERZp3QZ/vUHr5gmz2aKe5+H1tdY0uZ9KCfRQyDHzfH+d7m5UJu4
Dygmtfp1DF35nH6qCulZip/lYG8Uz2kdeXa31dK4EfwBhlwKWQp492Vk6XJHKaDWmZ3F2Zm8ye0C
WDHrz6X2H0WB3UzbL+2dITxUueTphbkR4V6/ojqs4X8mDZZ8dy1lJKwx9W3E7M/8svZTWmnKU6Yn
4sP9nVxXfyB3sYmeeUfhzYPaeHVxK1gKLHNEW0/v/ehxpF3jAn8sQZeMasTiZPE5o8aH5m5d+xu3
65bthX0Ud4EcA+2py81NIRbKRwkpOB8StAE1Fq1K3FCC4gO2n0QVH0pRfv375QL2pOTE2Vn0PC5N
VkqnSnYnkPNDdzKaObPiYMZf2ed90rRMcX65b+867wLAQPuN2QfcFWTOl/YsdSpyMerZOe+ZGaYk
MYSB5JXFOOSv9VjE6sFOrLk+Aj1JrF/3bd86QAtTECJ7nF6qe5e226lIq6aZ0fPLGMGap5ZWmtBy
7++tLIhEpjNwCKDNL62oSM0AUJGRYG3zDFcsKy92qUy7+1ZuRHsAGUBZMuYF/zlP26WZIBvkLGn9
7EwzyzH10G0Hpk76owz8OgzHvaQHO0QSw8z6JPndKbW2ArEbMT9jEyA9iakXOtL1aZXNIOMqTQjf
gXB3ZCNu95WZnWUz+6Hqnb+HryZ0ksLEHY2t7+ba/MOs2mNcy9Peh6r8kLfpG7xKmZuQ1zkLYM0N
WrXbmSLT9pHyvzyUQCUoj5Pzg8Zdj39VM+q/Cewk59aW9nDqvIwEJE39WvtbOui33DGAjGXcEboM
Gs2XH4fRELWT5T47q52ffEHn0PcQYhtfh9TWOA26unEabt0qkmHuFUwoKsqql/bMTti5kXGy5fS3
bScO4IyMeGB4zIMtXcU/ImmrCMC2wVeS8ZEOX41/G7DsASeW+OwoGn1Ievg41ECRjzpCwM8h48de
3zKdI2dSvbMzCc8JY6cHICg+xEZd7IXI7GeShdgFESpcc4h6Lw1q6UMWBMwOK411nOzW9Jom1J8C
vUoOdPFegqqUdlqcl4chFsGjLAbDUduq/61ZyK1LbZG6SJJVUDqK+mFSG3LlwrT2VMF8JsGSduO9
veWpCYMY1uWOEw2vPnCfAjikBId8lTT/Jn94C2XfUZRkz7l2tSZwJxnQ5f0rf/NQ0WVcxgJgB1zX
kzPJ8tV6rPMzg89PtTIhv/CshfnJbL/dN3R9mvAq+EjSVWbtOL+Xpylp20hCsAFBUAIZBGwzJfVa
LnQymy9ZP7/dt3YdN/HQQivJyAMVHUhMLq35M2mpbZT5WRg/e/O4DDxktVMP/2lB+gSY+CParvct
/gEBXx5hTEKHRA8cECMSBpcmg7GNBlmBCF8P0aQBUzq1hZNIkf2rhdtldgqmBcn1hF0XLmULQN4D
+jgvArXmf+Sk0D+rcK1MjtmXc+eYhSE6p5QT8TC3ufqt6Pzykx3q1Y8AMEHvyVkWMNWll/r3BtGz
vQbCbmNBtz4Y2G1gEX9gC+snpw/yCuDSkJ+llpGUUnaoHwMkmt4Sa3D1Lt4iWbz1yUgE6Y2xhfxn
5W7GMGgSsreCnrrxMDFqegryaZ8iwRf68tEWCVNrW3J81zcOpwlwD2Ypi7GR9WjK1Bson05BfjZg
QCrtfW58r6zikQ54E4Y7m3z8/iG5EelicBmiZbhgQdct1/FdWmVlamQCoUVAVpZaaveMO3/NQFA/
BkPpf2YgwerdTCTWpxA4sEHclFLtHPsCtqtQHwGl3v89N9cPNwEXhHEZ8N+XP2eeU5tcq8p5UpLE
1WK6amHeI3PVJzktN7v4EGiQFaEYaG9YXnzZ+rZQciWDQGhriU0vLXd0FWQ54YJao+b1huQmyUGE
8l9n6mwzwTeNG7aOd+XSiq+M6Db5U34elCPD4U4af+xpjQzF7JryAHA/2VEZ2UBMX0eEi1GIAGBv
ARGzrlmpdtKn8jTjewZoF7QXEuyNaPDW5sG8toxzMahLefRyWVUe2H5gL2K3zLwXxGPJKd1sld+6
/2KB09KQpy+7TnND01cEcVR+DpCJTADBV9LH0f/kA8EM5o009/oVWga+oWBZUO6k1au4sw3GSkyj
YMtEupt7jaCzc0U+79S+2SJAW775+uQBC4JUiJRuuYerzYumug2rRT5XKp784JNcfpY1RwsQRCC0
+TFZ3xt7i6Tq1pEApMQhZJoXBvyVTaYoG+BqaKjS+fP3janPXgzXwf7+bb5RYGSGHW43rhRT3MTR
l0ub+rFhxKMpzkpYIlNAl/U1zCvXn97yI3q5XmnpTrIVQdw6jMzCcYWZDuC5Xbm0XrSJOaNjftbM
pzJ7S/XHWt6qENzyU+9trN4Gait5H/Zo7DbxBA/nw1wy2wt/MWxYgomzjdN46+S/t7b8mndOGtbP
2hR1gKSNnu66RHVzs3RE+SVu2qMutlQRbp0N4CiAayD/5W1YXWZ56OJY6sm5dB1wRdwS50EFvdVg
u3HDGGCCC9UmSAG5tVpTOipVO+dJeQ6MPN81sykqsMmdepjGLDrmsO1sbOKNZbEmMlYmwBguWM9M
zXaclnnaIU5clOE+oE/sQF7yl4qatIhoaYHvXPIGi67/6mKNlhXFk9XXZ21U/Ze+g3nGKiXT27hY
N07EMhrMTDJEH1hamZFAHSewoi8KCxR2h7dyDJ8T+U2rB5LO8jWlsdyK6WH5N5RCOwFZQ4jSBGz3
TpH1e7oBnh9qG6WrP8CrC09G5Y8KCzU4fhSTvatvWsG0qTes+dyb3fgtnZIodsuY6VBvmLTi2FYi
kt2OzkLsiSiRvD7WjYMmmHHylC6rdAe1XPNHApbgRzv5qBAEVas6nMK6cad40j7AjlQDIq/tcOej
DGLutDYcRreqG5CBk161INjhQP0ldaoW7CUGcA2Xufvhd9xZ47hPDX/oPha50Q7HuqwT4VTQsTSO
OdhqtAvMfqkm5n7Cn8FkgD8o4RDd+HKLy7vaI8peVMw59FeqN2pil4NdhgZRbCUejKx88OWMwnkz
yA85KEDXnFtzcqIwbFSnqaFU6G15EZUaomerqNINOorrAJBXexkXAaICEI1SxqVvQWiFXBSUypnP
1DpFKh6KrPWEfVBSARtn8AgX735mGidI4g/z4G8ERFfO+o95ClCkl4Av17ytUZ4qVmemxnlogn1e
GQp5SuSGfhFtRLpXHnsxRNVg0XKjebeexa6quIv7uTTOhZUDHoFCI63JIDKnbhlUbp8Hf+OObhhc
s1DZlS2ARRXGGSi+00FPaENx2pSeomuOmfyW7C8bJ2uJSVYniwcdbDvIYx7bdecqssywHWRuH/jg
foenKp5EpP03dwDvszBFJywqZu2tqYCU97ko9uUwGAdpURm5/0tufVMAwnxUfCF2Vkcqy0KtR+IG
8FWteJ190JQdBbSN73nbCMgWPipB7Tq0IEDLDDjyjHMLELChSUpbHb+/cV23rKyygsymZBP4OVaa
x5ZCo5kfNH0jALw+KBx9itP0Gql38OflDYSvknn4QhPIE2cew1qqcvSTB6iaXIE2eWRtnMs/XZLL
c8JNA/9PZ2O5DevCRyijDlLrsXYmhMpccLMzRLuTLu+y6IOavE7aN1n9IlM2lrXcbalb1f20R1/0
FGjMd6RbL+at5b/7OeuUqDWCUQQNP0eIZ82HtdB4bu0vrbof46ch3+h7XEekoJAIOkAiLOz97Pbl
ZnP2k9jUJRNhVtl4HpPcdIIS+KBPNLcHnVmf1SzgLeBJ+dDr5eRWaNHu79+Pq0iE34DeC7wQdObg
51oVZlQRJiApTfOc8j7SffKS7OvfW6AqzxsM1AxGo2XP3wWM1sLMY8+NdS5lSXMTLrsnp+WW2MWN
L0eJAjgm9RgoZ9YutSmarkDoEJfaDXtJ/AYw+yxFJ+1BjVKPNP2v3QoVEboaYD9Asok1RUkfoRHY
SwnbZsmPukpZO0caUCuMLfHD60tP543EhX+CNAVzerl7iHCWigpHO2qR/VPetBEt/uiD4tsbN/Eq
BAYr/97O+uKrDc0DGTvJMDsWVBVJ9AXw7q4c/v6RXyyBWqEhwF9/2izvzkPEEbf6hVclxynsra4R
jhwEqdOB3fX81Jce+nb2j3CsQtTkj9K+63Id95Nbu/sH82rQnXRaQ7KL/EIXSxC+ClxlePMkM/DR
VpwkZ0DiKcu+hOouz7Q3n3nA6mDOXlWOL7GefyrH8Y2e3QIQTZNq45dcVfeWASEeyyX0wAmuhwiM
oAJB2qj2mRyFHq+SNw9Vag7HSeTJjsC7ZzrQV/ZVG5gP/qQqD/c34pZ5JnUhMuWLCMoMl2csNKoy
tnPMS4MNQ2TQeKVJGJjHJgq/9sMMd7KRo86obyz7KnEgNaG/TFsSlUuKDSv/F/PSgPfXu7M2vfjR
V50qWzT/tvIHX9/IBq5XqFFwgkwDOBiULGswmj9JCQw/9XiebegupQ6dg9GV/H+oGVaDRjFPcuG2
3Xivr68URhc0E2JRKNqupxqmQYSDHqjjWdE/gqHiOYWF+zU3po3o48Y2ktwtthijW5jbLz9f08nI
1oTmeK6YKoNfxOmsnMFgsNnKJyWqNiKExeFcvtgaA2XMLS6AUE7N8qC8u75lIHeNP8TTmVmQ54EG
fSkh0ZJvkQ7fWhRlL0YnEOq9TgVGK64lulrTuWmYTB1ewxCYdO60sND+/Vjwkiq+N7Zyfp0F1h0J
g+lsziEHwZWL2rPl4CTS7L9c+1E3z71UPhflMZI2vt2t3eS9WubjF/DZehBRlmSt95N2OofGQ2RK
D3niGABK7t/vm3v5zsjqns15wRSiXE1nCn8HU4ucdJieuucg3M3S1ne7cegRLOC/lFJgD1mzo42M
kNlmUs9nEQO5jL6JRnVl+V9TbLxXN4InZuJ5QGDfB3xD1//yHNYmJzw3uvks1aCbzIP1VW4ZHfIK
wkOIdnd5uvHkX/f/oZZ9b3HlJpNBTZj/x6LZzXtLKz52rzNESy6lDBQyx+IZ4fljPjpq/z9Zph1A
zZw8htt3udY4qUfDCIb5rL/4ebary0NGfr6nYGkkP+oP4H+a+WP2t5X6pb/FQBgQY2Zkrx4lmIGH
qVKQ8YljCn2RtEvK5O/dMqM6lHwZDyfGXDd8lClOIlMpZJroYqdLJcEbMqtR3TY452jXTNFZNIyn
a/LGjbhxShmA4KkjeAP/vcYlKPTulEnU8tnsu9e+OObZQ2P9m2jdt/s37/rd+aMsxQTUclIhJ778
cACa6qmOA+UMFWHTPttl72QlGqHepPZuroid2fy6b/HGvWCCTwh46jmuzECss8RZS1slMZQzJDja
nDlxo7hq/N+QQpWSPxndY9IPD3Bfvm7YXZZy+S4sk4OA9aklLUxkqzMq9M4i+tWVc/4sWcdZUyir
wQk//YTyl7mvNv9UGflOMf86hljM8hQB+6DEvi6wx2nHteks5Rw3TPgnT4n0vUWVMXqJpI085jrD
uLS0emb7Um2VeDT5lm3sdD/k4E2Vv+RV4oWPPgRoG9u5uK/r7aTBDAMT2aG8yprk3mwhV2VdzbSb
X2ycNqP5vo7+WaxAtubDOPIrwOPdN3trjewXbSYaQBrB8eV5jWwobnQtV8+WySSTvQ/bVxM9P9/t
oh+SvLGht44qR5QO2kJTDhXB8ji+CyVqOUrm2CrUcwaWdRi8qHHQPoaqaZdVTlSdpD5xUrQ97q/x
+u4vU64LOQTlDYE3vbRatqExzXGqniv5BIKrS5pdPr0F3bDxtN/YS+wsy1vQ+URLl3YqPxVRZdTq
eSwb1yp+hAglxVEJhgZ1OVt/hAv+/sKudFbIYy4srr5emo/9rJsNX69InCSFj7xw8v4r7XFJuNVY
HXrJ0xob0TLTIV93pNAGNO4V/NmOPxu9evLtQ5s5Q4WYBMesicxDHhiHVDVdXYB23wJt3TwBYLVw
Fwt/F6fuco+KOFM7o6vUcyntYz9x1Lj28j1QT6WCQK5yfJPh1i3KxBtlZmgDiBrIdHCVABwurYaT
UtKb7jl3of4L8RR3tKOdLLySxED+RcQOsXHtdCa8uZl9vP+Rlv/v1b3mSeC0U+QGOrweGlP0epi7
ulOJjywdPoim2M9+muzvW7nx7qBDQ6wA1QwECfbq3Rnqaray0OckxPknf5zP1SzcIuo8ycgZCJb5
nIKaVrPhjG/t7MK9SWINkInPufqeRlgPtUS961z0P2GAG7AwSajjOmL0JstBCVj8biTVu7/am2YX
8pA/14y+/yrADftKLZtaoooI2h0580aavNHIHGt8MJSvZVJ+NqS9Gj3D6vXXQRKcke8sr17bAnBy
YiaBfi7GqmbqdSByaZFGub/AW5+TZ4D5eKRnEOxbbatII5HHfqifY58+WsK4avvfVD1IMDYHfb8b
PlSxebhv8tbVpGm9kDSBPWSuYhVfy7NOr4crew4aR9610ycVer8qPgzFZzk198OcOMpGDHF9N4jj
CeaWotpC67fazInZXwmC+fmcqrHYdV1kPDSSWT/cX9ktK3SUCY0WTq2rGziF2iyKsJzP6kxAO0Xo
1UCX+7eqF8QjPKNkr5QIQU6vI7/ah5M6qar5bEhztrcimFesUUQb3uT6Lbu0sjr4RWYbtKxJDHpE
TJ9NRFt26NC10KVa0oPta8PG3t2wx7tJ9k+vl6GpNexttGc19ZNEOfuxML4Xuj3tld4iPND9sHbA
BmwJbl/nx8Sxfwjk/i+iXTmyRZesJg8h6KLZDXzZb0Mmr6DLkoqq7Teu2XKNLn0zXMWIQIOHUrlm
66JumI/gvRDUOteZ7JhT4ITjxJP0UQ9+z9aTiDeu2PVmXppb3eqxkobMBuEJUCl29XRyuXAuur31
31dcLw0t7uVdnKVSP9baQDYBoRQ/kfB9DqN4djrVUc3QkcwnSdIXhs7uRfO/DSjD3L9vS9RxtatL
VZN5c1KtNX2Faf0/0s6rN25tycK/iABzeCU7KrFlWU4vhOXAnDN//XzUADNqdqMJ32sc4AA20MWd
ateuWrVWoVsxce5TSiPt79E/6t+L5E8MN9dtO5fnGvz/3FYx0wXDjboYZVKHQSkgMPc0Vf5bCvKc
i85LV264y/2IEXq+qGjyXiXtdj6VEjJng5mn5pOVpKEDPI8xUTECdN/0/8l4PphaRHN6mpl6Af0K
RSAzsw21yLbhAOXnfzBrH6wsNmHvT1GXjwzI9NJd00xo8a3xCl3bAB/nbLEwsCnXWeezMKmxyYQi
c1Lqea3x2dQT2Eii19sDunaqPlhbJvVnEoxc95g2SUvqndV67cafmpfR8h/iapxW9sP7zy13NykM
Hk2wzs0J9PMNoU51FXZKaT6NY7aRIbvymvqxtqStGJmbqbuzmnaPMNtRlVtHvIvHxA5baS/l7Q8r
8r4Vn+LO+GPFnq1Me0Xi8UPCP4glN1V0e/Q2BkQ/7IL9CKQ+V+0u7ghJP92esMvlmfexTAKGwIIb
cXGHTFUIrS+YGAjJhgkEHHe7vGmGjeodM9Vc87FXsmgmusIcUzLIJP+XfevqkBQoV8cKwffXyDrQ
iprmaIYIdlDBQRi2o+MNzV9FOAWpbLep8M+d4fTrzRyMBDWEGmAczxesFmbgqFAoTx2kfhsqXYqt
RuIawuNK+ARu2sQWscNMUryIZfxSEOh+CfWnUinsrEaJccubz/iCOF71uXezoFpxs5f7nuQ/HEom
dAaw1r43kXxw8lZO34bvVQAdOhi4BbP8WqQkncT4u1Ba3UrYe9mUCriWpwXt59TPmMWF21DbGBqZ
UAc5FMvbMpuoz8nZHvgG71tLfgMCFaHDatKu2iXH1ONcNE2814o/gxceFblQYExIqjtV6sa7sdLe
bm/pK7ACsL/IABB5gYEjnjxfZLOVaI3xAuPJN6X7XtAfqsZ7oZXazq0vMs8ghGI3et0evDrZQQeZ
qg+acldL5lbqXHkNA/oet577iPlr5hY8cKxzrf/8a3ph6C3Po1gsfxkILEx6or9bcNQ6NHFp7Vv4
S+od62S0h9uzcHGwIQwDXMF8c7vCFbHwu60eyzUMOtbT1GXbMfiG3q4j5Cdj+gzL6G1T83KfjXA2
RboYDngqulRTz0cIOFlNs6ixwE3o2zp/gf7bFtBmTeBDyr+pn25bu9jqC2uLS1iROr/An1pPmf63
GWubzim6f7/PYoG3DV3c9hhCB432tblHlZ10Piyp0kchsQLvKdFHu+RilIMfVrvGxnPNCvkoivyg
FCmELtZJjFoUp4XII6iuYInYSNmbkq6ciIvgiATUjEKGI47QiLfP+UhkMMi6WPjCk6an9abXcsFW
ejk93p6vS68n08NLZkN6R7bRAH5uBqB8JWSKKDyJ1UNEyW7UNLuOf6Ds2DWZrXobuQCMIa0s0+VG
5yVictx5pgGqXVKpItkihFqh+C5diHY3/baa2u7aN0P6htTHiq3LnU4Wn8whmxxYLWt2PsIy6qJY
yKbA7bM/Qyh9NttHMW43IDOgwlI3/Zrs3wUDNFcVaT2KaQBOwNYu78u2CupqQmHDVTlTaf2zdWLR
RbMEQD6N79NDo/3qIfRq208g59FbA0ksNPdQ1+zDudjwDY0Eo4DZ1EocvyIXv8b3cGXygcCQJpjv
dF5Ni8M4jZPuWWEfuqb3EBc+aRYNTek/hfcNLa6VkPiCrY/JIE/IvqLLk228bIUA0dv3Hpzbbta9
RNl3r3+dxodR62xPr7e9tJ+036Vgh0SxNCdmv7LKlaEyU792hQJzySTaCozxzYy19dfQeZcnjJiC
fT/TGOLl1MXGEJFfHsdUiVwpBDpXZ+Rfk8GzVm75C4JjZoAtzmEmXw7ccJkxnUaPdCFN6q4m+zb9
1JtEjI/zW6SAh8kXTk1eHttC3BhfvSG3eY/LASVlMFepTwEo+UpvnCMQpY7Fdox2zTuwb4CeQ9uk
4dq5nB3X+a0Atmwm3H4Xr5eXuBIQPJ4RjGLstoFTZy9qXu3KmXxZf2vl/uClaDOsOKArmxEsFs8Z
yhdU9ZY41yCTpWQyzNitrLug+iy1p9C/a+oHAJorfuAyjqV6MP+hAxB9Ni6/c0cQ+GkJQaaXuUHe
7YDQ2WE82hUj7WXNLvzK5SnKNvQ28fhF8rLHcuj+ebDMLY2wFDJA8IEoPv+CNoyNovdK7UkQLCcc
xy3ELwlZC0lO9uZKCfpyYqE8nKsmYOrn6HIRUPn6GFeyGXJ/ZFqzC1MhsMdBkx+8XALVr9aqq7ar
bN7XjUKwBnU5BegL1cUkmNLQjIWnsJDg7laD3nQyy5e2UwIKVBzr2mmAtn+5fYldenhQLWTsKElz
nC9OmJTrnVTIg0AewawmJytCTUe1F8IcPHxee3Y9ehY1uFCsxS0AjnRNYO7K1nrnbabOP9PYwf5/
vrBkOVJV6ie+wPOD3B4SOvQBgQUPGQlmp8s4qF2SZhsBKkQ7S2N4XPTqQPgl77UGcp3b83EZnphg
l5A6QFqBYtYy1EcnGY1bU0zcQBykbSbIg4NNCstFu1bBumKK1ButUu8ivuYS/5/15EmrwIrdelCU
TTzDsoaKtodyGNf4pi65FBgTrCOA7uA6xqnOm+/DeykXwGeFbZS6BWJPDf0FZllDFlg53b1OrILf
kIdXzvEDTqQbN1llHJok3Rf1ztByu6qG3ZiWbzUdZPLKWbt8L8wE9sQWkCiBDLqYcUnpkiBo0tQV
PQudR656ad+N6cYrwET/kKrWMbSdgsxQs2+M+yQV/nnFIVEy59Yk5BrwL4vDjndVGzk3UtcT79RM
5cwlm3StwHBxuAEbw70Hn4E5C3i+h5If5t9XW+iDUKogrlHvAlV22vrZgqKg1VzqmLvbe/gyMF1Y
WwxJU4W29Uc/dyezO5plb4vesRg2rxH0eZAZaE+yshYpvhO5nF1/s00IO3gOzcfGWNgkHKs7a6hy
t4a5wA6kLt9GcvZMz9HPSh3rHZdVeB91Iey8bTpulLGO7mgGhnxTtPJN4UXCzyAT1qqf1+adXCws
KfATAfFZ3Ft+p4zN2I25S/2FXRQaNAw2nQH+NfoR9Em5ndR1hjWZw7ScCqoGcPKRdiFIXxitzEiv
+1rP3axHTUGrVfnoq/QNln3qkxCp/YPp+9xegiBs9Dj17hFo/Z5LRnnsy8b8u7IZ5om/+Bq+Ai1j
5OWArJwf/UKE7dYo1dwdpvxQSrrtP1djsam7GnXq0I71u9ZCAmSDzMtty1fnfn6o0MQvolOxcOxW
ONJtPvmFK7bNa92O0dYraU2WtUndR5loQHg3ZW+3bV741BnUj+eeb2+SQ0v3rQlAoIRpyt2QRB/I
+AhhrqIVnApY/va2qYsQeDZFvRBUFUEYr4HzedWnsSbokQrX8H4o8qtuvd7+/XmXLNaNPoIZKs0b
jJLGPNQPLqOXEKBILKVwNcs1zGPebZrYGepP44ugbVDqvW3tymKdWdPPrYXypPdJYhSumrxoCAdr
z8FPP/2McsttOxfxBg/J+cUAW/3//v/cTolSSayZYwE992aEdrD/W3LLi/4L9GZOPJSb2+auLNKZ
ucXmNy1hJHDB3IRkWfS5XSviXlsk8EoACGi7JHBYJD4twTSzkKSnm8iVLdSf9fEu9v565VEqHR0B
wo5e8n8fEaoFsGnR/gHX1cKiTJKGxgUWyszuA8HfqqiW/HcW5jn9sPHqQIR4xsQCnQnCNo19uEtG
0oi3rcwbarm9qZDpELpyIZJjOLeiR8loxWFeur6+C6CkTZ7lNLMHYwX7eG0DfDSzmK4OSpu8rmcz
yBg22V0gH26P45oBYOhgfyFIQEVw3vAfZmto9LEggi1d06wdKX3M1oO3K/fJTCuPwCXPAkAIi7OZ
IHWlkXioXKO9gxe8VW392G9iYjbF2InhSZIPaGIP2+Fg1a9hoG7RIY/t3qnajSbtyLama720Vxbv
7IuWxyqLyrQejModhOYgxuK8Qews+NuJa0nJK36JsGwOnmgcnZs2zqc3StsGFkcDFuh+dMTur27e
h4QPUuTDsv58eynn31psSfpCeAVRV4CWaKmOMIh6UhZp0bgt/JIOqR0kbOsoOSQRhc9/N8WWQTKS
Pn9qGIvLo9c7UvlB3bhTLzkqaqIR77xxf9vIlVWiC3QOfCjVccQWWxO7ozkZTeOmcEXGKY3ocfzT
yMe7si9W7vrLV9ycoLJmxn2SA6StFuFf1Nd4JTikXTQl7qV6PxpsTfVFMV6MWHdSNdrFsGJ6gnqo
BX0fJGvUhpdjpbWPZChNFCCxoJc63ycqTI3QdJe1y4cAovuTyJ89YTMg5nl7Ti/3CM8U4HTvbGhs
yMV+hEM7jFDDq11JgEg6y+GnlPdCvpZwubwmgdMwIJItswrlkvuugWdZzrqpcTM1snvpcx4dEeMe
Fdidx8wp1ePtUV0xR8IBpRVAsPxZFk+GRlGaPlYawib9i9DuQNZ0tSO2nytnKsW1+smV9wmcOP9v
bplfkWBKhIt7bFw9+zVGHdLU91X5XUJsyNuEoXmMPNVuot+3x3hl5VDeeqewIdFAI8X5DvHipEor
NNDcEOEttbufH7NesbI9Lt3VTEDBUSOjQnJ0GX9KSVoUY+41blLQi0nnck8GxcsAmT57RrHir67s
+Zn0G8EfSqG8Hxfnu+lIFJlh37pjlP2eaN6PwGZUk4Tk5Vosf2XyQJDN4C7q2Ixt/pQPt5zUi1HR
KGLrNuqr5ZdvkxX/GPx/rx3yRqMmTyaKZyQZkYWZVtPRh4/K1u2jRy9yNcV/qbStINzp1V+9p1na
J7FvSYdoQqdUyT9l/uH2Jrnskpy/gN4yqMBo1oS34Hygk+jBOtjmrWuZCdRrdi8qduDfy/nO007T
tJmSzEGhYgygHTw1vHQL62ENQ3TlNJ59w7zJPky2LOfeOA1dy+EnIdI8tEryYKI+W8M/iBDX90lc
IwW/trzU5HiyUkHl/C+8d97KdQ+yrnXl8RCMf7IisIt8tzK1sws+v16Z2g9GFhFfl8EiasZD6yb9
fWeAhpGcQaP9VvykDPvEP1b61/Dlts15tS5MApBiT1G8v4icchm57hTmL7Zt6CjoByE/kn31tLUk
5lU70LnB3MObH1jW+YpNuhWkia60bhhZP3tEXsxAeEujr6O61rN/5aJlFnU0yKG6YY8u01VTF0mT
WGDKivKHMH5s2mxb0tlJ4nLTJ8a2nyj+tL0tdR40E8OrmNUr6syXEe/5FyzWUaiHSg+RWXKTrjpF
cvOqBWvzeXU/fhjkYj7byLT6jKK3C/PrtpYC2+oeVP2/HMf8ER+OmeIFYe63Ku5TzjadtDX6tWFc
pl1nbwIvD+h7sEb0XZ6baPtQRNDLmr2J+jkpH0OfdlUnDJyiuSNlc9QS/S4LHRV4M5Dnp9jUHnzd
t7WhPooFhRW1s1VhtDVEVsx+5WV0+XQ9/7bF7ZGU3Ie9yfDLLSLFPCee9WcpfqUNwh7001jJKzHG
1Z0LaIcnEuJeEJ/N++rDfAd13NaK4Hdu23wSRyqTVvjohXOJXH6chk8ZCZtpKh5Tsd5XmnhA73yt
jfLaMeVqAZ0CPJP7bBEk6hAxjLo89a7QVzZSoLXc20r1S12jLr62fWfueviTwQ0j1nw+0qymfTm2
pJ4LjGdRcSzepnK0b7u2a5cE4iz00tLlPZNqnNtQIBquZCMa3HIqt5H4YMjboTkNg7cphu2aCti1
vUJ3D90jRG3kNBdHPrVawZP1dHCFuHP6INprtNngZMomu+8iwy6hbBTHze0RXoulPhpdOIFKoA6S
pPFAlPgniHeGQVH7m54fCRhvG7osM7+jeGDxn+EcoJYW69V30FvmOpaM3HdmxdLMrA6t2HymC27j
xW9q9j1r7DKs3ZAOFiTl9rr0vQh/5kL3Qw/N/QSjgl5l20FKnELxdiWKA+1LU8I8Lab72x97ifbi
Y4Gkk+GcWWSA9p8vvKQFAaTXrEUqHtp8o39D8sUfttaYOGny1mzTXyGtbH8gkBi8X0FpdytPvfn3
F3fqmf2F24SQbqip+rMXIvlYGsKLOeRrUdi8eS9s0Cgr4qLIgS4zHkYVSolWloM7DcEGxaEfpvKk
a81jmrvBZNo1sO28/QvqbWtM2toEz5t5aRyGxrliAMaL9/n5BCet1qqK149u0lq9I5vjQUQRiYYw
xfsshN2bqEAH4DfCPizlchuIiLm1RrQZJqlfmYcrZ1yjTZ4FJ0tGTWX2Zx88ZicQEDdpxJeo4vcy
/yNa7QkVMKcXALD/EK01nOMVvwXchDIJCUYegsvXC2xkmto33ejKRuFI/nBQi21n9M4QJPYUwFLk
34GtGIufqfq1Ki23+tn63l0SrbEuXN3j9CrCNUrim6Ev7k0zq83Er6fRbTI3gseiDWxZuTe6vWls
x2bXGda+oKsfOsDj3JojhjsRoijpT6b5K7v92q1FDwiFO2onULuLC9fXoaPpt+I4unV+3xZO9KfY
WJ09gXx5krut8TiZ3wx/pVP8qlH6kcj2gTAD1bk4Y54wjTC0pJNbILM0oAQWtBBXQ7s+kdoD3WKS
cpDt2J/sAiVDz7BWn+iXVyU4Smry4G/gjSGEPt96epgPlaEpk1tGXyEZeqh/MkX3ZWSVTtmX8DAX
jiA6SGyBeq2Eg9/WtuT/7rLsdxC/3fZ4lw4HxhQySlAQsQ50vpx/iqmMSL7I4uS2A3gmvZyONAj/
M30JRUJgfHRm0szNdbq4bIKu15SqqURXi3wnN2SbDvK/Sff534dCLxEzCnyKm3Q+8B8OtBmh1KMJ
pegiAXvfy0ZoK6m5khW4kl2hr4z3M+8RgNHWcscKFegSmg5EN2jvvAGV3rtQeGyip8Sr7YmYSkHq
MlDX+m6urdK7rjnug/LbkuRTLiL4rD2souAy2jDdxFu0rNeADNe2JVxKdJMCx55ZYM4nMIgNLcFn
iG7O71extwfZ8IJ03s8iCLf/vlYfTS12xGRlidgkmuhK6rTtxkdYP53/zsLijJkojSllqWJBHEFd
lLltKclK1H3p0nn4vmMIyTKz5xYhbxCFslFpqThXKWN0KEREXKXpnwfCw17lQQoLA0XRZSnUCOpO
wors+vCJNtU+QZDr9lRdDoOf5komL0SVDcjM+bpbtSDUUZ0oroiMZpRU2x5Me0oJ+7aZy+1F0MHb
ZK7l4OyX77WhItGVN5PqjoiuxuKxmUJ70u7CeK0MesUQhxOM8twxSQS/uOAMIZW7PpZUN2vKXaSH
p8Iz/yo1uNcm/Xp7TJcHE3ZDSq5A2mZQ7bLUwFMnS6H7NVwuFTsQfxR4ttsWLjuSZ9wW+C1y7xRO
IME8X51mVLVsanLTNRRnSB+acnyuPQk32lt2HbUZgFXhpxb2NSDRRwve65UPuJxNqqG4BKC584ld
pq9DgP/DpIaWG9SPbSvCSvuoV2g8hCtYpRU7y26rYez8OugCyxWCyPHCyO7AJcnWsUvebs/oZeA3
DwgdGWaTWtQyEBtGUa7GLrbcwnoc5Tve1LYHr1ab/ZR86UgL1qfb9i47XObtMb9VAZSCZzcWK5jr
WhbTUi64WtCoSEEdaulOzPtTZYq0JXUOrd8wZNAl9WhNz1MS2LXwu+gV7nz6pYH7hCsR0JUJoKo+
yz3SEEuxe3FRKvDUzZWe4GTkwmYSfsatcqiEcht6EPT2QCFWYWAXa4shuhJm2TnqINRczvewqfVo
LPvlTBr7Yo0Q8Qp+1Ww6Q/jbI+J3e7qv25p9DFE9Cyyf22qqtkoDs9efWlMb78K6fjVrVCeqsjJ2
kaYku9vmZmdy9qCZm4phcwJnR0hHIHturirQO2oqDVbFblO0UFPq+67qXlTd+6J38Zq1i1zB3Bsz
40mpSoDAEReuzS8Ktanpk35qjW+68bUr/XvUQhpUtjM0dPEkjtquTejlCLGpQuTPmwVl0GU7GPLe
OZkEmi6rboIUq2xOBF/7qvNKO01GzdEsAOq3J/XyyMzj5NTM4HQy5ku/2seZVLRxYz6VFXxw2Dzk
hl7vc1+UDhQq75XWix6CWGj2cZ59z3ktOxChoF0ZTPpLbpXIi9QnCt+e6+kIepfdKkHFxaU5yyhy
t8zrDrPOsv5r9Kh20/9tPkUC6t4ppBh+m9Iol76sTMUcCp1vMAxB/kfoh/ugofF8g6WC1CGm48Po
+Mh4v0zNHvK6DmWm5hU4rR2+KH/HI+kwFT3V26YvLjeGODN/8Daj24eewHPLdWWpQdcWkDlGSb+T
Kpoe6BgwV4KoS3AjZngFEj8RWDOdi/BDs/zCqxLVejLESv8x+i2+XwpU65shT/Vb2aQ4zbH3rW8T
PZKl3Xph7NsCvqbYDWNPb2wbBkZyCKa826eV2a/xwV6bBoiYkWqDc5YSzvzvH98Vfi2m7UwRXk3+
9ACHem4H8tivTPa1aUAWe8Y0At4in72YBj2nE7KWPe8JVEFxPxEdW7ZUxRSJ0SSy9UnP97Exmls1
7rUnSQGylumF7zR92m4FMzK2RSsniHbFa+xDFz4HDNHMijcnpmbGkIWHq8uhiMUoTt1UlpNnNQyk
ve8lzbPnS7UThPRJgCqGRcosRzDd9Gbe3oUXB+3dPKo5s14JMLDl9AdtKLZFAITZSK1N1onhNp68
kHxc+c/IGx1vYxLJaZS0ZCiGz1d6LMMEMgozOEEy3P9OUgLuLpSqw1gnItDboP15e2iXr0kMzpM7
Ix3nd93iJo71TGuT0A9Pev1LHT73aHVB8bQLXwsZ4v+g3HmCI6hrTBgXNyTSWbgsNhkAUjzsYqf5
AYIAZWyGp0xREWssZX9XTY26jfW6sMMxW1Odu4g3FvYWN3KPMkHBu5ZRGvdl/wl9mxjcqkZ60Ukh
5789p7NTOnOXXPtzoEFcRysNKn7nayhIqIe0dDWdUo1EToa+UtTRIatqb9BovcXoT68EAFdmk1gK
xsGZc3PeNucG5VZVhbJNkpMSPkgTmmvT6XWs13rNr22VMzOLUyiVtQpVdJpAX+rvgXIbmX8v+eE+
j7e57zkJRbxWMQ+FZK68Py+OPxP6cXzz+D+4P6jdk8GIhfgkog6oDfdR4pYDJCon6hY21Jg66rH/
voQfLS7unV6IG5VTkZyq8Umwqg1qMP6jUOwqxAJvW7qydmRBkQIkDWzwiltMqiEg4yGHcnpSEUKe
unCfhl+UtH+a5DVdmCvrh3eHVWruISe4WXaWmlVkNZMc56cxN6Ct0BzmMRwcONqjNIKi2snyxtYi
kOy3h3iZ7gQOPAv0vXftErAs1q+v8lDujYlu7br5UQ7OONk1qV5rJwfbJj1KSWlX4l4Kk4O+SqRy
Ob/nthcraSUNRBCihO3hJYAhJskOaYu+4teVMV6gH97HiAQY6RiqTEuKwyzKGzOKy/wkSKcaDdW8
9veD9xBZ9+hfkK2jvfGkCb9uW710a/Pg/s/o+4p/OBjp/GJt2jo/SY2wEWKLw6E6aXWURMiFp8pB
lOX7bYuXR/Hc4sJxV8EQ+eLEMLv62ReTjTQ9ZvWuDDdh/4ScA+DV/W2DF3cvwQiVdbbsnLilU/b8
7DdpkXVczPmpEnWnk4SNb8qHNFvhgb5MccwxD2uH4gU5DtBB52Y8f8h4MwblSfBQZSJV3G161GFs
RamVbVPyd/UQi5t8QEcmUYb0K/jm1Kl9ozjeHu+V/UpFiC5MmpXeI/vzD8lGL+Tq1IpTqPY8Gmbp
ljuwszBlrnVcXplZnqjU3+APpM64xHzlBYUucjXFKW9HOxOHE9rsdgQU9/aA5pk7vw25lci4k3Mj
OKbgdj4gS01jberS8mRmSbcrAxG+vnZaE0S7si9p1KCoBX0HiaKllTqYyrgKx/JE2W+nef0dvZbP
0b0Qjt8lwfw5JtO+9FfOwjW/dmZ0/qgPxy/o/bHNzbo8jUJ+jKMvZUWqpLpLhc7OqsE2tBYg4nEo
nEwQXv0qPN2e2WsLSHPKLNJC+QqxiHPznWwMQdpJ5clrNNSSG6fr2m0j5Jv/wMz80CdfSmlh6b29
icSKVajlKRAoiJVqiVyuuRsL/fdtO1ecGaDA/7ez8NRmEGo99eLypBlHuazo5vosZTBXPuSJS2PZ
Cjxm/rXltjRnfo+5UwV8/2Lt/LZN40CrqtNQZ82zmkf6lzaPLYfaDgTpuVxsIyn6d1FQQjSq3pw2
OiMu+Q+MhPxbqabVSYuCA9K4GVU/TfpFwi1WPkEvQZDfTtleSNYofK5MLrSHFL8AeFCfWlZcJUq8
ZkFb/2nSckQhzM8d6qebIYufNbpbwsY0HEugXnV7SS/P/pwxljFK0zMP+UVwE1PETROhrk+jUVFx
lpLgS63r0fNtK1cCm1nzheBG44lMPnFxR2RlKgphqjK4dIwPdTDqd1pphRsFEXN6ycX6U172w5dI
aM1NqbfCLuYRdlj5iPnmO99QfARJCkQLoEKlXHJ+GvXYbOJEsuqTUpWyjZAbiZ/K+inBqnacRpBh
Rjc3wHpa6uRJm2/RrLZICUb/3LAy5zFIkfGkI2EP5OX8O/Iaxk5e7vWp5Tm8pfjeHKYoLVeu5Wsr
+9HKIg7ozIpKRkiGCyaufkv8DmvIWDfb25N6eUjnsXDxziz8NDgurHi0dtVhypxKbXmvNF4EF4H+
K5KDve/7mhPo7QpE4tKlYpAjiklAmJyX88mTyzBVBAuDmjgi1BZIv2TJQ4zcr9aEBi/veR6HOhWi
uZl2rhmfWyLNZtAUUjWnuvrdDV+U9meZvlbeik+9MoFnVhZP0Yz046CUeXMifwRRM9zVdoDuEnQ5
8JFlagziOjPWOq6Xe4NwhErhXHBHXAN2hcXQxooeCqvVqhO4g94pirIiSxuoK4/Ci5BtaWYxNrkp
smkoTTCqJkKDMt38iHz1f7yOHtT62Qj+jGN9BESe/+MeWdpdXLtTXwwJ+crqZOlf+mjfjK9D9OX2
vp99xUdf8m5inkMiUfLdS4fmq5QLk9qvT0b8Q65R0gOOh7DcFqQ4lIYA11XNRoRqxVsvN4sMvhm/
Qd2SzMWc3D/fkiMCFJ7nkVwPE1v7lfXBMTL1TYmipa5aK7HLBXR2aWzhLoskkIPUl5qTlZDR2ImZ
KpZ2nY3iXdVB+o84fTzeDQPu4aBmg6FvBTmrA6dpK9ieNEPzwj36xN3cLlfIycEra8N0kjikPUIP
kf/aFF0tTgdZT4BDKIVeJ045ddPf2wu1PMWMAgTbrFBAFgvc6zylHyJAnl2+3iRTd1LGLtoLFAH2
8RjcA7CPDt5YZWuXzJUlmk8Wdx2ZJerKiz0fFnmvpEnSn2gNkR/DtBFe6zE1jnrYI9wpdDXnu5hi
sDt15yhxIWyKQoG9TI86h7KY7OSTfIiKQnI0QZCPEcaIfdJ67TuXr2HmZab0QRJ2xiTgS8/nxRdG
dUBcpD9FrWfZupzfa1ZVf0fxsnpAv1qxB3JW21LPwyNAeOmugih5Bdl1eYZmkMxc9AQlwzW38EJZ
nylFnsv9KezV/o4cxJNA7+Y3tSqabSgMuduG3qvhK09S0a3xQr4XpM4P8FxIwPWSU+VZuUTvJvKY
JMifDKfIl0u3Srxhp8nKSBEhmByCBHEXK7S7tJLQPVgTSkd62qEdWVrFNvWL/meURNlT3CiyE/UC
BE+J1vO+R3lCQffZjnt0U9A2xNEVlXGHWEd5HxVd/ASBTu80lurZvEigKcs9zdHF8ZMeTtauEzv/
IHT6S5WXndOM4lYgQLP7tIENP8vylXffFf9MTQ4iNgjr5iB7iVPK/LhKAjEcToH11ubyxh/R5wm+
QOd/MGP5NHiAVuQdkdgLX3j7WF45JmemFy6aUiG82CNCS5msPWmx91Lp0rfBip/q7i4W+mjFcV4E
oPN2pwA7t/JRF4Uj83y71wXsKYOYDCcpilBHUDcRtHBA/JxEVuxcaBylyY9CAZjAV3e3h3pRtFna
XuxzNetaozKy4dQZIyoHJZ0Fk7zpkn0r/Ew9w5EtbzNmNAyrdbzvw50hmg6YTyVZQ4hdm/T35wV8
ZkDjl7GTFYlTh3Ay6x21Nh1WIhdxh/TAWP+l7r5y+1/GGDAp4XFpLeeQQyl3PuPGaNVK3U0csEig
AuVp0kGrrOrf9xFEQXOSROEBA9j/3IqpBKllRuZw0lPtuQsQY1JpuvmtWvSav66s45XpoxSjgn3D
X+E753//cJXkht9AdqiPp7ApD2Gg2ZX5pRyPKp0FYy/YkjXdabXlZmiZBFQfGetoBXZuHGrjVwZy
NauS/e1PWgbD+G5eirz6wWSSGVvO8ThUnlaU4XTyPZXnYTvU8K4lzV04chHfNnW5nJjCyDx4Lu/l
89RCVkjJpnQ6xbMqTEj0vfVyJdvctnIl6OAqwh3RbA/Sl1f4Yo47LRP8sJJOsd812yQJm2Mhqrld
mGq/70dBfh4p30Ir6Ps7v1SMjd6rxgZ+NnOjdVOHcrNnPMRWnu38IC0fmzyR9obYG05QtajYBFKr
PFtQwa1EnO+6pefXCZkKXItGJhSY+LJduCsSlM/NSDmNfrohZaBuA+R//6qtrRc7zbCr0YlstE7o
7A03UPRk36b53FV2sZbNu7In5h5iik2IwUBTP//7h106tbno61KmnBpC0az4ggRSZa3BPS6jqne6
4RkSyEIBpjg3Ah1VF9RRqpyq+BWKll001tukRwImWItT5gO8nFi6onl/zfgSkFHnlkIFsutGz5VT
8l0XDsa23I/RPqt2pH+Euyl3+oMm2ekasd+V3U7KDjpBoI6gDZYEQlEfspzhpJ0qTb8by1F1NC22
trc3+5WVwmPNej0zqgFd3vOhKXIfqkNcmadG6qqNETeJPVbVw9SEa4p8Vy3hLKgrwXdAzHduSZW7
RB582TxFmhBuNCNsNmqrphsrp6f99qCuzBzNZSIIYKhR6BxZuH1RqZs0iAzzJJQqmtFkn9DXGda0
DK4OaPZ6sAyBOFpaMYRaaYpBME9prVTHjngtxN+20dcGEuLn2yO6sEWEOLMpUybmxU8m/nzyDMEv
kiJMrFMti/lz7Pm5shNkc+BQ04ezJmh40f88bzoQ/6Ao5i4Q0Azn5kI6XczCMASi4sS2ILi2vB+G
0iPGte/b1Fbi6TSWO7XtaHgqbb/y9vzVthOQu/FX0JYXa8mnzBKm73QSoCAXaykhzxrWXeI/jznN
z1Nd/Y0nf43Q9f2lcXbCKTyIHAO6voByQfB9PmCjafOUZqDgeQy/ciaPmuoK39BLzWqIU5Jpp6hH
Lf5cBE+ZPzpy9ejL4v2gO5VprQRqF06NDwF0zMQTDYN7XCy0KKV1HeHWnhs1OgRhAr69agr6yYzM
jkNl5aBcsUbyhf94fFCPXPY7CJ4kJHTYRs9lN9lsceBM3UZEIzPZ3t6/Vw1B9EzkhysGHXM+v3iv
Im4rL3o2TeF+mvqDlU5vkRk7hr/WbnsByWPzghGfwTgKRCC8rs5taWmimnSmRc9hFJyG4ns67cXu
pU3+h7Pz2pEbCbbtFxGgN69k2XYSW91yL4RGht57fv1Z7HvPmS4WUYQGGGAECFBUJjMjw+zY+9gN
/2gEJ6JuRxKU54C6Jwol4NSoC9sViojRb11IPt5e+RWz4dvPgSiYIh6VVoKXy5+Tpa001mIXuyMB
xzGso0yxLasv7KIP7ixEiJ+HAYU92aJUGUk5A3taHJz7Tuvv2crA8bV6c3rw6kHDAUsgJeeZnpko
bXY3795nJoUQBBvU2PX65AVJmw+x2e5HsbPll7xSHCU/ZvQSiVg6UwxgiJzsZCs0v86GZjIaiiIi
jQb6fUvVVKhUk6CBEd/N9XvSpqcodsv4GKjn3DjXMsdQoNEvxhtJ2LUjpT48V0UY6gOs+Nase7dy
6D98k0w+donZ7HDmNy3+tMEWMGTFac0im9TWgU3xPCwiyC7wxUoDpOWGkjk4ZSaS6nSmsNs4WrMz
WHgtxLHxjDQUZkH2hbMoIkP1NLNPXE9OUbg7VBo126A5Z9pRETLIG0Yn6RgzzwdbasJdZd53yS9w
XrsKRIwqPKZevHHPr5qdnHbqW7zyUBPwJ3Wxcj3QCs1rgN8lQfLJ8sxzl1c/tf6gZdbPsuic0fNs
YUTl+zdiNU08Hm5vydrGExDOrH9zH3I5gyIIfaZ3eZC62QACURrG8aD5sLDdtrLizRjqnvExKHpQ
uFpc6ShSs15Km9RNu8RRyvA8Ti9TGn0S0v+0HgAHTH4CvaNadHlROxpWXaDqbGeWI/F2bvxh4xCt
XQjqXsyo00FhLYuwLJSmXpHDMHUrMMtO3es/vaGFpFHItqZ31m486DOmXdg8XoJlBBgnIELassjc
8SjCftDrh3g8Dbrrhc+t/FEYX0rx7287HDwgF1geAJElTZ6hmFOaAsx1407WEFrpBNsSlLMov94+
EFdVRG45cnE82ZAnS/LyQBRW7o+5GmWuqrw0Z0ihRYpY1mvTPkTVcyWXG8taufcX5hbhmVdFxpSM
WeaKWs5I/Kh0u7ZofofjgHhoZ1V3iulvqXavnHlsknhT90cHaqnarXe15EkTNiPp99QmB00tHG1y
w78GYeJBYPZWuVcECxDfL52a56WCmtSZ64dOE1kHCUXdVwZPMjJXkXTy9pd746hf+FDM8R982zS8
zUWHwcvMCJLtNHejZPIflFAN914Tdx/lOht24mTWx94Xh13j0zqqClk9lJUsO4agw4/sx8NBpWDq
5BoiD5Wg1AcI9xWmU1XLGaJCP5fDIM7ctsFO7nXNjoIovxfTWjpZXg+FkI9KQaY37aHCXx1Caxj3
RTHG5yoqooe6DDW7A7f8mkiT4XhsCgC4HifuB9lzjE71sUrR2OtaOkxC2ex8QQ7uKKcWdzIl1Q/1
VEEjbbTt8faWzS58uWMKndZZpp7EeyklWsm8Nvxl7o5qmh4VT8oOAnovjmZQ1hzSRDp0lVG9Wkm7
de6vi8WcDeSdicTpnM+O5NIdBpOl1KlKBtQy66xKTifJR3M696E7aMe4inalOD93xaFL2/PtVa+d
f4YoCJOxS7d5YboQzMksmyh3e9NkcONzFxauMfvkjbdlzZW8t7N4QGWtlXOUBXPXKw9K/Jp9EFXB
Nryv5syL2f3TbFFjzr97+TXf21uc/4bRUx/ERe5W4Xeze+6hKrXu4oRqF6fn9hauPDUUUUDQzWS2
/Gl+vN/FXjmioUBIrMwt5VA9d2ZItd9ERaxPmt+3La1uIvRuVGvgi7zSzPC6NE+ylEWp3UM+aI5J
d1SPAmiSflJa/QJUqN6qvr0x8S43khIwsxfEfHCBLj6cYHUEnp2Agwx2UoHceGCb1Y9Qfenl1taS
aO+nJ1OLD2bu5F6w6wm4I1s7kZXasXDntw5RthzuGuthFJM7vUOhQgNTYL78/dZQryD651PMzafL
j2C0kxl6Wpy7WWM6xaQf6iLeTRT9BbM/FF65F8vgM1MwG8d67ZgxkQJpHIET1brFMTPLVAqUqMhd
E3B23aVOkP0JrZ968hJZz7dXuOaf3plaxoBtkWdVJePRtUqp8M8wK0lJ/2jqQOyUSa72TI8jUpek
f8tSOr9c7w0vnuWBZkMm1DmOccg+TXprj9JDURa7IfyaxL9uL3LthDMFbc7cJBLzw4v9jJWsnfSu
yt3AC+2i/JAzkBl/EM1oL1vhU588itVfl5dZHqq4tLJnaCmyN5cnh3RHLvQ2LtxJMmpIf8pTpqWp
LSml6iTIht5bnYbiazwJx2CYhlMTBPmhtDJ4AJQJyjU9/DX1VrurS7U5mVKXnDKv6E4y76wnBenu
9gat+WvIQ6jf053msVpGzpboUR/jqfAGq2MGJ03PZsJYoJ8Lvj0E1Ra0dC3z4drPVX5YQSmqLC7W
lCRo3Xpp4SpmfZD6T3H6LdHOngeXxAca/m3+ozP9XWECad8oDr5NbixdD1oViFUAS0ZubZGPtEVm
jZzzwm2mYu/F9+T3nxrFctTQ3Jdy+6mNf8H4oA93Q/VcJq1tfZyS+1FLHFJKouL+PhCPQozWQ3/X
JQl8mHd+ZKfCFm3D+hbN5Vbq6BTTl/O8gTrUliUO/M7O745BNZCqJkwUIBEwOVElJ3cB3toe5KE8
NZo2PsnRmB5DpbV2NE7kjeni1WjC4PYw6jBXV5fwA7UtpTYWisJVC39fSqca8XX/nBl3meBMz4ox
ojbyFP+8fS6vu0tcIzRFRJleDQP5SwdMXWdsJjMrXDGUDmCAc4as/V9JUNimr/2uiiF1ysH8HmeH
OEPz1/Qf+753+mLizRK++jDwqKV/KoQ/tRLb5ib5wZpjYXiT7jQ5mgS8/PKWF5Dn6+LQFm5f9N+J
ryxHqBm3Vs20OcsFo/xKbAKk6QR1L7R5fbi9O2+v5PIo8yWo3cPxMjOAXppvzDYTzKwsIKGbYIcr
h5RKWWT67TeLKP2hL3VvBt5PKMFwuk9dV8KLY3VKfW6iSC7s0fCLe1Gt/S9F1tIQ5UB1D4OsFv3c
PYFFNFXibxu/efbrV795xsvibUCWL+eO9Uj0y0IVOUfyeJdrCLCXnh1lBGu9v08/Kfp94DlTpTrw
oWw8q6tnmCcVQXbYjvHPi3egiYfYiCy5cPX0j+E9BuZMr/ycFN+mynTowO4t3ZbM+snaihuvgzlO
70xQOlMuzJqTlx+qTOoyM1KOcQigCi4HI/iVbgKht4wsXlRzSCyqofhU2fWn3O5eau/R7027q4pd
FJ3S5FX5ZmgPMWVCoDC7vCAH2nj25lft8uOSawBUoMMPhB7vvlinVnpqM/aFO6jJQUm7l07cYmdZ
KYyQV0DdS0UJZQou3aUNGEXFbqjS0pXGwImBzicI34JGP4fpQ+DDsWSMTil+zr2Nta1tL6WfGZ0G
/pLh7Uu7aa6YKFZmpVtrFgFy0HqOoCklU1/+Jg5zPg/LfdR4o/Ae5PVoWVzaqgahhTywKt0MfaGw
UR8LFAsNRnIFH+9eFqciEu5lD2I/K/u4cUHnt/7KNo6e55nEg1LQpe3Sm8ZyYOzDtcDhMbjKK2mI
gQ6oKbItZqGGcsx3tQ6FYVTXyT4bwsoxx74+53UFbyP6cvbtX3QdovLB52iKGjjt+mUe6+EctLEX
S1fJ5E/A7p71LmP/jZ+5NqJAnJ2MYctRzN9yuQdz2QajMBxypi/3QJM7RqH7vHS7OtobAczJenEe
e5daqVyOyGP6NtV2J4brMBtRqfGmjTWvHTaGQ+Za3DyNoi5+gNKCBKfFwGHTW8KiRLeDROehRf9j
a63XsR9Tyu9MzT/lXaIZNWk+xRJs210+fR+GiJf1j98nf/xCupuMyqmU/iHULUdUR3uI0/u6Ux0/
MHjuxeOonYZiC1Kytna6AYhoEq6LV7RYbVxaZWwkpctkvi0mIoqdMCNkGzu8tmzY8uYSHbAnYt7L
ZcdqAq8yCb2re92xLmS7Fq3fhVqcmMnd3z7Aay6LQgzYmPmDquqSbEctRSUcWqtyTU/Yl2LhiJ3p
Jk1lDyklmKkTXvJcgEKzjB/14HDb+IpLBtQ6a9MCgSJ2Wzw9lJZzA2KuChDNS67/HI2NB31lH0nk
GdFASZhRsaW7KGQxG8SprVwmFwWZBvj0KCeP/ha+Y+VQgNQBp/NWEKFpefm5qnpU2qmdKjcB/y4m
+xFWVdQKbu/VqhFCKWqq9PmAXlwaqUUjTArwdu6kVk4ZwA5PI7TfmiZZ3bF/rSzr32LYNbrasmNR
2h2MRHBE5U8p/zCD//Jl3tlZxgO+GJZJj52pOZse5Bp+ZVvRsYi3nNVK1xa/THtUhrkZh7kscgpZ
G/VRLnO+E/rEEBwoHZXWFKFZYA+2BREk5IDZkcgqeO0683j7q63v57/WF0cjCbO4LxETcmGAdxSl
skH8Eesz1grP5W1Tc4C4eBdmln1GvpkhmOEelwckG9TQy+uk5oDo4kEpheQoyB2knzTmk14q4M+S
xVmXMH3UAdHsb1tfO54KfBn06nmT0Ey4tA7GJJdyIPvuWD2DhD8kXWRPY75hZSXxnKeQgJG8EfqD
jL80I0hZ3cp6UbtlKDEdVHaHXJEPyCrca3J7sHzhoUhP0FicLb3dRZNy0DThdHulKxCT+TfQlXyj
h6fTcPkbZAPKEcmsahd60m+F+aiBukVKcz9aiY2eTUvKXWQCqg2yLRt1ZpdS+SBMyimo/EOnvUjB
Vjo+G7z68gTvxH2QuVzxT/k50r1w9tSuIEzHEaF4c3xSqh+m/yyJTNtvfIPVL/3O2hyjvXuTzSCS
hQQIjys0BYNFbWyPupvK+dZ5Xrs6c0ryv6tahhmJKETEmrXbeLaavVjmZDfy12zTQ1wXNPmcNDGp
ZyuQ3i3j2U4s1KBlaNAlOIdqX977wRniDruW1P2obWze+qL+NbY4O2Gaa6nmYwz1d8v65puvtN4U
im+3z+iaL5g7bkyWA51D3fryGw1lzqM4jI1bEv+L2c9O+9qBd+qHoxi/yP59nH+9bfD6Ys5wqzlv
tsj3kSJaPOWh0k2y5gs5UWnphH22q7XSLkEsg0y1xFP8ELXlUYtDWwMu8LdjfBAhzl31eUwGCIy8
HK4zR98P45xSR2K9ErBEVWPXnfy3ewrEHcpa5lMIl+AJW3w6vxk1cdJ18uT2eTj751Y/GN5REu6V
pENFeAMtd3XLFtbmL/zuliWx0MajqBWAjVzJa51eDe1S3sJXXuMDZzNE2DPYmK9nLQ6KkVle5Flm
4aJCP88J6KWTGOXd4IuCTY6hfuyVCPQxidQpNbP8KAuysDeTVjlUY3PPQ1baVBb6XTC3DG8fqat7
Of80IDFzVguoaFkYH5MIYY4I2dg6JJspsoOCN0s0u6/FR8XfMHZdfrm0tgx82lLzq7bGWlIwWQVX
qBo1DroVTpybj2Le2RWloCYKbO5uaUin22u9CoQX1hefQWj6KWkmo3A1wYPrS588JzSKrY7kfEIv
3gmsgA6hso1j0OARuTxTJtGB2Xms0UyPU3GKtFMnMBB0TmlsGBu3ZdUWhbSZEFGCWmfxSohTpOdB
JFDOMkYExEpn8B7N7qEWxVOZRy8gfreSptVPyHw/UhA6EQI1rcvlKcUYtdYQl67GQDgjlL+M6lPZ
S/siRklpVxnSvh77Zu5h7BnDdm9/wes8at5cBAd4RSASpLd8aT0bYW5JKz5hoMJunv8BEr3L1eYl
0HJ3iITHzkApuPef9WmLLe3qTXmzPA8MMHxHfWsRek15nkpa7JduU4rHBnoW4UdVW0dohs6317jm
k0AKSGhtIIACg97lEqOgglejIvEXE7QI/dJUnMCs6P3Sndm4j9cXgtsMVh7+opm2fFm87tqxU81c
Kt1kSiZnMEqdKKPZ0klbOTKUy96In8iraPosboSQJDrvkVG6wUvdRnY+mHafHGGeHQPF0b3DUB7M
9CkRPt/eyDeWtcubiF0OCmh93hSmAi53cmjQr5XqkLSgkmnQB0SQ2kCAE4qFcIRWQKb7pkfMt8b9
rmdQnqEydAssk6lqsUteQQtChOVXxbOiBsO+ysSXCTbO04jUldOLfXpIhfJQeiJRjCo+56ofPMaj
oUDnkfRwEqjdIaxMyRYModr4cFeRBxQbjPbMDTvi9KuG/TSVnakkASm9Uu2jKtiDTT/kMK9+pB7V
okpny223v72da4eF1qClwyxHR2oZkGtgnmMzLci/Jwukq8hAbDOJ5UaX6Y3yfPnRoJMFuk/nm+B/
4V+ErMoht8grV9bu/SD5Moy1Azhz5sylzHBsiminCxaUOv1ORJPO96enYGJOB3kHM/yp6ClfkemS
3CmoC8bJh6JnGJZ+XVF+vb0f1w5BAYnLhBVU1ES1y7csVtKCDmZauWn8aRru/VePgRdpY97z+nnG
CG87dW40Na54J+ibDpNlUruRvY9lMz1EYee0gXpHbXJnBRvDvdeeB2MMTABIZToeRu/L+5J5FrP/
cUUhxxAdOS5PYuQRpGwRT6+aof/CBOBcvV+W0YOGqyPXYuU2UF3sptwMqdgr4onx3i2OydXtI1mb
JQqg918mspUCWcigSpVby3ehJULNckLA3E78L36zsXlrV5LeAIPrzE9Ssl84uTAsSz+CkcVtQ+FX
OhM8B3aAiHxFB1uipioWX8RyC1u2apQ2ATMJACmZxLj8YvmU+yCeKXwY7dHz4PDrQhuCn9xRiDdS
4xi3v24f+rUN5Un6/waBcF4a9Hq9KdJJYEMFT/ikWeWPQGp2RVWmtpH2GXPWirnRjlg1Cac15Qjc
AaHVpcnKKP0smgsBZXxW9wkOrpGASR/9dHOOZ/6nlr4HJjZoJmFAmA/MpSnI0CWaPKT44/A9JDh1
IvUgx/pO0s6BqR1K8dmqtkjt19wq2CLSKmJGuMsXyzMDuVGkvKxdurs09Zud9LfscnTOmc+cB3vn
kiZ918tVod+ZZ6o01MRMz1H2fahPCchhK9gzcbgP/MxRg63qxXVcikmoWN7GiXmC52/6Lq8yhThS
x0qp3dDX7oyvUd4epecEykeoAT6Ti2w8h1vm5r9/Z672k9bwPLV2xXq0PRjWuxLyizj7USmPknxf
kCDfvgarBulJ0TcBwnyFzEj83BDaQqop52vTwTdjk/DCjI/I6aYnqx+afd7QUPAQm9lwM2vOk1Bm
rgDQlCJru1yqWSkRZE86O1u3c+QU1AffiNJd7jfJ7vYi107mPJIwD4LTA1smF11QDmPlhY2bjHm5
b3o5sw0fJ3rbytoz+t7K/CvefTtFmqRYtKLG1RPPDiNtrwbPvv+qwm/zHwzx5swYEpj5lm0Kvek0
q/Haxq3E0pGFYKd0r6H0pbG2DK3sG6po1jxOAVIU8MrlisLCquLGCDq02aNpL8Zt9mR4fvy3zWhG
teahHA3tqRkmuPBVXeL1gd9B14zLfQXT4E4Bgk5acLy9ayvnjWrPPCICJQJzm4sMM00yq1IKo3G7
MLPpR9rsmiJtUXus+HjAecyhIVbCYVgOWHWi6o1WmLZuoCOLKbRZ5BR9/acDVHVIGdF5KHq93nAa
qyujIkMwQ90DRq3LzxRHqSyVQoDN8J8m+KCkT0K4kYGsnG0SLJpiMG0xX24uTMDmVw8mwBq3Fml+
JL0m74QC1FiLIs+uBvqyccRXTp5Cd5y8kS4ZrH+LMwEcwhrlQGvdrLbKw9joE7wVMNPdPhJrH4s7
BCMkPEo0/BZHQvMmw9PjvqXAAe2KVz3kk+Yoz1JZHMwke75tbC15ZIQCl/aGAmOW4vIz1UUnBn6o
9a6FJu1T0KTazhIq2WVWSTsJJF5OUFqQpZWCfEjEUL7rZL07VDHcKLd/ydqyAbIz/0ccMrNxXP6Q
Uo3oPxpR70qNnh1VAcBqJQ07vcleZD3+MHK8N07oSrkXyBBlJAYhmbiAZ/DSpFUXdW2pQufqU8jb
CRJuV0lheLCKuKG/VeRPbZOJO2IL4Yn3prhPfYvcWgRSLRrClkDnSrB58WsWT49AVWLoer1zh0Ys
dgqC3ftOtwQHOo9sN8RKeNcWClMubd3eSZ2/BclYeXOBYxBMgLKcOdAW5q2yCfM0TXs346E1KvO7
UT82qe5MzZ+pnE6BJ24pn64u+J3FhSNnTMlCtxGLSYBERfetfI296jTPGUC1ZDyMwZfbJ2zFXVAx
ZDaR8hLdveWDmwMFzjw9H9wJhsPM7a3B9kaKFFsaoSueT6XYw9AfI63XEymK0WkatNWDG8EY25ZQ
TsTTXSZ9vb2aFSu071CRBrpKkWmZ5pkAlqpE7kcXEZUHJGyHna8me6GptzgZVrwery26cGDCGJdb
VubEvvEn+HomN+p04Q4a7npXFnK5EXhdW5mb26jg4gEU/r+4i6XejyX8e50rhDmAs8pWt3A41xuG
BZpk5HJgxkntL297GfiC73sct3os91YJHtowIgfhuy23Midpl2nObIgYiFYysd1SuTUmLO2koeld
cXwUlOChzKHKmqLnuYMk28X0LQt+e/1PhJg33qe1Fc4IfJ3yJnupLS6U4neBxDzY4FZjiR5jw/Rd
7jTmn9sHb+VLgcWl9A41AGyTS7WHuhNQn0QI0xX9D0UR2e30z20D156IrwR0nH8dcnkygMsPJXVd
VOmZL7qVkff7IhJVsn19+AhiaZels14Q2hn7odfSjcdwzbBJ/Y3ECiQRb8KlYaPWpCSeQhG0rwk9
zUEf0A8RnEF0wo5+dLLFFLryvej58aUY5KImt2wOhaYX92oXTG45tLbYn/S4s4fxeHs354uzOI0M
AFDd4g7P8xmLixVTTOG6ppObj6e0/idQVASAP8xlYS3fMHXtYJmMJ7Gnmobm2RV73VhkQ69Y1QRY
2zwMSfc89fquR1/HEKbz7VWtHEIV7SgKpWwgzJ2LaIHKZWWGYie6XZpYjtGKwa6qymLjKq98IHow
zPdBbUC+vaSj8YwEkndrEF0/7Z0scSe/dIwt4pb5OC8+EGBb6BE58/DQLNUQ47ASGk9QRLdM9+OE
mjVi7H6CGuZRUaC8S729LP64vXsrHwqsF2y78NJAtLGkGQTf6sWxJohuO2gIKdQp5ItRP9mxXp6b
2BI3PtbKEaRRB6UP9DSwty8nrT2pVNVSLyU3faq0zCkN4+BJ9ybwkiHbGlFfswWLhKzhAknjl0CI
vJWtovZ0yaVmHIbDrh5CJ4yDD4V833+6vYvX1B5MqjOlC3WyitAsvatLf6GMUhtVSS27haAeveEx
EHwonypbh9WsEP8ZaxvGX5gNpIOa5Y9J5+3FINtPfXFuA+mp8LuD6Flfbv+oFR/2/jct+c9ajYGz
fChkNy7C/RTuBu8g6HeNekzN11ZtNi7ISsNwrnxR+AJFytddzjUNgTnRuotFV9BPiZ/anvISVskO
Oh4jfYqFVxp5TDcdbq9x5fLzPCAHMoudXUs7hnml9o2RSW6TjoHdG93AmJmnbHizlZN0YWW+RO8q
J0aqdsZUR5I7ryvXGN6QGijyJ8eXR1uJNqASa9ZmrUgcAUkJQzmX1lKqUUFcdpJboycM77jsPTJK
NzS7tN44ISuXf055Zg1lCszasrIha3Eher4quWFl7LWoi2FXjjooaUEUZslW0XflPFLVkPE2KPAq
PHaX6yq1Puu10ZNcq693nu4/MWgeaS9S910SUKfp3dtHYyWnI7RjfAFmKvp21Icu7fWVESdZQmdc
ptZVdi9T/kfJGieTxrOm7YdcOJgezJ7xgxVbD503bByaa9Y7/Nvcp0BDaQ5ml09GZDSJbvol9y/9
NUb+lxG2L6jez0Kj3xWGYo9AT+JKORI5HSJJ/FEPo+Pr3bnMXRiuXsND8FA8M6V5e1uux7zmn6Xh
77k3cwy8cFVtgphFaZDX5021UxJsqh8r05X6Q2J+i6JgH1BspaUS/24tGwnvrgI1m7x20H/W4m/Y
aB8ixlk8a+uHrTkQfhiYS+BkFswii++VZNDdAxNiv8grRrQoIn/cRWFhG0a791vTHlWYCZLxWG+q
tKy4EYNQhRLsLOsOmdflUZHKPlEbs5fdtkUzrhO6EqCwsKVYsnbdGDKBzQSWgnmO7NJK32tSBihG
dtXy89BHO62eqDIoBy/bovlZcSHzvw9OF8TRtS+uo1AJUNmW3WxSdnHq70A0wFHh2yGsEYW5v32k
1q0RJZsyITN56OW6Un9QGNTnw6WRaRxKLbT2PtNwhwEOOnugmvBH6IPs7yMJBNhgoKGN9AaEvjQa
6nocGMYo05j/rGXGDrTqvhUe+6Y96tlWQWYFV8brQrZI+DznO8sZerUK2gbRV9mVhGmfIwDVQn6g
+8p+Escdw8eOpxcnPXzywx9WEd21/a9COvUKs/Njv3GB104RNQumeUmNmXNb7Pag91I5yZPsmuPZ
qr/03UtkfBq3qLpXrahUEwwgT7w4Cy8hdaNlDA2MomKUfJS64VGp0vyomc0/nqVvAR6uIcj4pHla
A64oWgZXYyijHqV5jMdy05qidHW04gMo4INWx3eDWH/yw+es+1lY+6ZV7ckS93LS7JLU4M/Gzii3
+JBX1s4NVedsQiRrX4rxTFk/ZFGWqG6eHq2hh90itbXhBQKW2/fmGssPFui9ocUm+56mZMkQY0i9
F3qwFH68G1vUUK3hQcniT6P5DBdAJZ0zGemNKfmc1sKGjsxKXsOUJoEG7zLZzTLxjIxuKgCvqe6U
ef4+bPLu5EWV6OQq6O7by11xsu9NLWEcKHGGYhkNqpvm4oMwJC8x9F+3Tax9uXlUAEwXoEDyzoVT
gG24SENVdcWs0Z5rme5r2ufCeUDm9KBuF+jX7PEJKfKQFTIzt7CXoQ6j9dwetxuzfaU1O914LTR1
5zcbPai1vXtvaP4h7yJQqRXjCH/A3pWwKmSh3Zvu7a1bOwhcdfBweDiA4/MveGfBbKukG+Rac+nT
lOh3GkBlNyA2a9ec2vy/NhbbhaBFYYhppWFg2I+FE9RnS4jvJa8+jOK5kEGoTsWTleza4aOldXdt
9aFoX3vxUDGDcHu5a1/u/U9ZbKg4M9imYAx4IZN9LtfOvKkh/PXW1qu/urE8UgTyUFGD6Lrc2FGr
R3JGNjZJILHJUNh6laONkularEuNmaiOJvI8nr4wYullyayxoble2iSJHUs1cWahUXU0qm6Xe4r/
IEvdc6emRgLCOTwrHmMIeWsUD6YabEHLVzeXh5lpP6g1QZhfLhk2JG8sodByc1m1jeneCz4mXuT8
t619Z2dRpQtbgFpiZ2luFRd2Gn1XYeHqhI1AY+3q0VX8v8UsLkbe+pkfVBhhIbX6sze3gL5ru8VO
oS8FOSiTi4tXwLNAjYhWpbuB9bOSJgB/3yalJdv789dHnt7Am1uEKY2S6uVX8SBm6UI1w04ATUqN
ZMIeladqn8dh+ciYzda61ooic5WR9goTa2C1Fp/HKOqmisRQd3vxm1zD4G88Gf19VmdPSeA7OuyH
8ah/DPVjpNupZpzM5ty9qjHEH/tsi9VzZZORzvt/jy0ae8vSWqvmU5TBL+R6ZD1p/ixU3s6onqxx
C3m/clwuDC3Oflu1ZgFmgeOi+zbNRPhb//7J5qBQ7Jhn84kEFwXPmJ60OHnzd5QHu4goR9eu5j3f
PiwrXotDQo5IPQcIzLJzAVllY3pFq0PfcKQnbIfBMzSyG054peWs0XEmrhbpIehX3GVd0QTaSPbu
lkk0PvSa9ypAYrPrSpBFRpKJ0BlbAVSoqlacpc40j/EUw/sKACg+/P16KYOAjcB5ziC/y8uhgJQc
8y4xXMl6NTSEM/VD+V+6MoA7GOuBs2Fm5Vi+f2E/9KXRGBSRz5CYKPK9V29g+NbO+XsTy3W0fhFL
OSYshZpRIP1oi69tAmJf2oAPbxmak8J38UIgBQMjAKXhKtW3ODB3U/fqt27XbvUct+wsXzbB00Wz
bbFTn6de+5T641MRhr87cSPEWjvx73du4Ya1zEy6yssNTjwDeoNdByaM/X/+wzH79wQsY+Cw7xNP
ygvDjUT6mghVdeFd6u1uG5m35LKNQDWPbiMhPU0JjvPlpzHaxtOT0aLQhr7ZHo8kO3o8Kvsqnywn
BMsehH5wCsxmq8J3vYXzjD8oSFhfCEaXFa9JaZIWdQnFRV3PCaIPBk1OhAv/fnUM5MGMSdgNZdvC
/SnRoBieWimu2f8wAGP11NbDh9g7N/2+y7dAc9e1DZIf3i4mkKHrJ7K63EuxrsrOkAfFpRvICFkU
7uU2qfdqaOwKiLCnptuo/l6fdwzib/lvzg6XmoHWMFQ0YCTF7Yd91LoVMPssufOtLUXN63dqtkN7
hBY41aglH7LiQ66Y0+lyK9A2DimgaSu+tAWbXl/Nv1YWl6oIew0gvazA5tHZWn2cC+eDD4/MuOGO
1o4efU260JBXUdZcPLtJnZZRBDGQqwqik+atHeaa7ekbVtaX86+VRUTjD2WppQ3LoR106OOnSkFo
QKrsUt8I6LeWszjkQkDOnjM07nL67DZ7DsrPpvH99kVaOwH6TDhO8s+Lt4wHp3EKtUbhIiENrd5H
adh9mJk6NvpCa86ITJwBc9JkQoTFh8mttk/kqVHd1vpk+h80Zg+fLehMCrn75AtKaYfyMGyE7GuX
FiazOffAF4lLnIpSFm3UoSrgwre4N6vfEE9NKfSh3bhD0PJwexvXzsR7YwsPYXpDnUSFwJmQH4vw
m1qcA5TLtY0DsbYkuPrnDBKiHKpyl35I6JpmQm5OdeU++qwN+8lCPe1B0oNTQxvh9orWbL0V4BGU
YTZo+cmUpAxbfJDKFFnYfdfz1PaVX2nT7aNiY+9WjiBHD5wAcaYIWfx8Dd4FEbLqj6o5RLrre1N1
7hNkQ6Ikrv5+PbOXY2AE1BKubnFrK0bDqtaPCbuyFpBXp7mdVDm5DgGk4EX/aKH/9fYGrhwJgM8Q
tMzdYKr9i4+lTWqsg3o13ILbB1NLqjlGqd0ntNodbRRP/8EaILY3elfqeIsD2MQ91J411sZGgz6p
8+lU7hAxGFpnkCfzHx1IxJY+x7yCRYgxU0kipARhEhdt4dfbNlRGdeKVEkqGlxVnSm0hO0eZ+ZR7
0YfK3+rzrvhDGS8CxJcRLXgaF2ssEWG30lpTXE/qd3r+Iw0GZxq2gMqr3+2dlcV3y5RmKsscvyFP
J6WT7Kz1mRrvIP7YeEe2lrPYvkgcYi1iAseV1Kk9pFL+Q+8TGl1euaVMtpKEg+3gU0ElgI+XxOXO
KX2Qt5GvQqs7HNXJFcbwY+l39xm1kqR5shRHHnO7jLNTZXZwb35QkGr0HbSqpjRxtLJUNpK+eW1X
R4dxFSb6ZvbT5dhhJqeV6BWeAvbysbH+h7Mr25EbB5JfJED38SrV3e3uLtndPl4EnyJF6j4o6es3
2IvdqWIJJdgYzIwBP2SRIpN5REYkfyZuRvSJuPs5OVct6t1MpP9wQwAPkM0iELqA3+zazYA+ArNF
eYUSnGWGnl7sBvYxn34TkJncv4oL3xUFHJBOSQZNFFukv7vwZ9B/9fROQyln0p587YyOweCuZP8L
Z/TKhPwJFyayeaqy1uqQ/c8z3fuFe0Thb9gkGagE4G3KlRUteGiJXJVYHRCM4xW/NpcOAvwofoJ3
p6TpQ4DyemgVyRoPztK+mQbK9h7oXuBPlPvgQ/OFdgNzzmmXIZrP0HQGPcQqp/7Cw4ZWB6JqiT6Q
CjPXi2ldBPHTUKDGbW8zzM/zAnweWolm3qs+Nvv7Z2HhnEvYPsahAQtCU0vZuRxAWW5zVJiTYNhj
aCgSw6ZrfhTTa8vJTofGOnv7B4vvFPBSxgKkgtfLqwKRDnYJi1NqvlqEsFOfW69t03kRpiPwBnFK
jsOkaRgFBYfsfeNL5xKsJajvY4OhL6MYrxG8JLrW4Y5B8DU3v409CXnSRiw43ze0+BEx8wPFLaRl
mMq+XqWLoS/XnlHJ0zq+7fTfnfXda+KuFzshVjZ0AZLg4h6jco8jA2Smq1y2zvcybjCU2vxh2mWi
fk3dFlJqv8sij1C7ilpt3Ldp8oJ++8q9W9pOdNLR5oUOOUZqlWHFHvjJtAxmMBG5BcSyoeVoiiRy
uuDZN+if+zt6q8EKxaVLY8q366ApiXl70B654Lmk0EBxdX2bO7x69AYj+GkAvHmgFnVfAjachnyu
Pmhtz75N0FXbEcOf+zBB6JpGLTPXQGyL+4BWrIn+MCCl6pnOiDDE6HNosdTlz6n7ZqY9mALyb3my
2o2Vq1QeJtQsgIQC9TLEFNWxtSyp6//1rOUEYYN5oxmbpPAOXQcuSCMkRR2CVvh3N+Y70/h+/wss
+T94Px1odxcAflUOpvPndgLmxjv75VNKQANunv4l3bNAKASIHlqVKIErgQB3eIeKKupbSf5QAozY
r81lL94WeB1MyEEUCMgB+S0vnqbJKHJ/HKCbo2vpHljjIw+gWeJrEQP5e51GzagfaSOiDGyX9/dv
6ZRg9gsxN6jR8OkUx46iGjJMeVvKZIt5i43RemFnn0DNsOLlpNNWz8iFofctuFhiwAeNDWBsO7sE
LAlDZDiPmoHKiQYmPGgmB9ZKNWjpYAAPAaAWaMAltPR6S3urmXyjCtxzVTmhHpSYgE1C1vxD4Q6U
Yf9vRp38NrrZEtkMM6Tx/Oe8NcRhFONPMBWtPIpL4QS4szEDiHAe2AfF02hgjKlRJfTOnZeGeZdF
ouG7vz8LmDkF9hypMhhszOstm2YLw7RzirukATsp2ghQmdwEb0Wh/b2PxnFD9wIjavg4KmBtqkai
Idxzz57+JhAYzc1DYoRzsSYFtPDiXdlRDkHSjXOfZ1gRb46eH/tgbeq9fOOZ58nrV8o1CwfuP1sY
J1LenUD00P+RB07vrNAcD5oPRXD78NefCEweEpeGhA4TFsqC5okMARgv3h0FWIWsAkzqZG4iowFQ
ujG9NVbjhVMHKJOB44b+J+YflFAs6Aw/8U1kyHX3szRcQEA/3l/Q4q5dGFAWlKXzrCforUNW7yvj
T61F8Egd79tY8HFYBPr7qCuAYVat6jNwX7fVVHhnpzsazp9qfoSuQsuCFQ8nf6ri4a7MKE7cHixD
a3oshbs02TpNyfZBjuJtURo0atvpe1/2zrF2y+Aj4dWKu1toCAJGg9lDFAyxyhsleivoSTIXo392
sjYyh+lQDKE9vyI1CH2rORDy0cy/9w6ADGsaQAsQimvTimsya62eqQfTFmwaVndqmnlvELbBaJj4
Wdg8SpNxm1r2oQgg05PwlQrf8toh94XOIDhoQKVy7bgEy3SzHpgPLHu568f0NHFyQra67dAatZMH
0yUPmRyzyvwyLtmX+8dr6Y7gkUHsg5qpnGq+tl5zm0ERcfLP5gC5YM5NFlFdXwuyFt5P9GwCKQ8D
um9gbq+tYEKAl3kNuLHkIBibr1nJdwJkGRl4nuhO9H/uL2opskUFGGSKiK0wI6BmfE7mMm1MdMCb
gYEdPzJ/U5aQEDwA934Au+qmc5vN7H/ShvG1qsMGcmhDsFYBX3LfwHUA+oOkLMBTfr1m5kAONp1Q
5NSEuxXBcEgRXffptnLdY7o2O73kJYClRAIGi2g0K57I62uXtQIddT5WYucX6Ojw1nKOuVm5O9PP
196mJc+HfA8QD1QB5Uzl9eKmSUs1yP8iTwmAddCdygpRFYXwXGautCsWVwZ1WGRDEvXgKC+TP3Do
wQ5Y2TR0h671gAUXpRHW6SOh7soDtQCSx/G8MKbcRacDsKlFqHkeDepkoZi4e6ic0mchgCPlZtbn
AdQndruxUlpujTHfOmZWhlYHndqk1MNiBnxVWKBYEIlnvPhtVW9HXlsnhPnFQZuyDIp+7UoUvHSF
5dagN6SDPUwlmSNoeelN7gJNUU6vumUesVsrDnrZBCKeALwecu7m+nMzUhcTuqXumXL3d2XU3yZ9
WmP1WLovso8MmLWkylQHicyUtWPXOdh7R0Rol+/R/n8Y/SRKjWbfmWSl7790rlAVlNkDWhCQOr5e
EqiwclqCBOY858L44Fgc7Y4pEHvbJNMPPo7D+b5PWrQHejcpBY03LlDcQdBPrTsEiBqJ5YbONO9o
W4Zt+aENit19S0sfC/cFU31YGGIt5RDnGqiegH5FfDp4dAeczRC5br3GSL64HkTblgSLYzRc8QBV
60ylW8nYpxB7ZpbHbjCjuUJ6xIOVEGhxQRemlDjOdyg1RheNHBCMDhsKxpzQz901ipQll4YoEQmR
A7Sco+Z4pmxYp4QCQpOAWUhzIQdCvHnY+UGylqusmVK+ENAgA/pSMtou3b3IXT/sKeRk+DivBKhL
uTnm9jEMiS4AqAJUNvWk6kbm2hmyouIlG/5oHrDKfM/HHfVYCLHWbUBf0jUgyuLRQAUUHUvErdCC
Vq6WEdRZkMGoU5WnvJdzRuWLTewHx23jfzjreOYlv66Uw1GOBqkTMQ0ccCTd5k8WQVNFL1cehaXV
IG1FVAqsGoY9lae146nbBPnonYe6O4qg2WVJ+lYR/RGadD/ur2bJBV6YcpWN48Jn9ezDFLPbk+P+
ptZns693AQZPsnzF1tKywKwFumkkfphflX9/UdLAsK5RGTm8hNnnj5SezBSjaWMdaUCE3F/VgiWU
wuVICcI/xH+KpRRCpSC8R4RdVXMRIYP4YmAy1e9AF+4H9Vomu7CHiLpQiUJJCl9NLZ0AVmtNVkOC
89jSfTEHeLXBARtNWhmNrP+dWwlfOSAL7gmKzpKMykIV0VYfrgIYorofy+DsuPx3TXMa5aMWRPc3
ccFlYKQRbyPaWHgf3yPei8+VG3gcfdoHZwNY+VDPzDRsXfqpsp39fUNL+4dCDfhfgH0G56FyBpOA
1DOxmkDqKrfFKWi0nQtjvITIsPX5vq3FRQUoQkuSd/xXORmILKspaKbgnPYx0C6F8YH1K5HL0uFD
HvD/JuRyL/aNZYRitH/AvgV2hPLvDlrFIJMoNlSscdYt7RxiehmGo26HSPHalDnSvBY1VjN4P4bM
OpWvDW/CufqOWOcfrhQa1mg0gaQexU/lIwmoe4OEVQ/OHn1s2gezfhw/u/qv+19noSQA7jMwxcMX
AEehVtQwsKm1PoYYzkJ8a+mbYb/mwUa0UBtJn02bgZFo5VstbuCFQSVEGhzh+Kk5B8BPQLfT5Vvd
+MLmF4wNDXW7cmmXjh4owxAAAnB3SzZVDroxOYkTnF373IpPQ/ki6rXZ+KWzhzBMnmwdEHRVyn52
Qa2bg0fuPJgiAt+QU0JZ1P5jmt/vf6iltWC0WkI+A6SAKrlbQXnbGa0RnBPSsQ2gVxVoNPX8Q2EW
+/uWFleEEXWElSBowVzk9RFPO9SgZzvBubPedNsISxrnASLalYOwMEMNVDg6Iqh5mWg+33i7vINE
rq4n4Ch2sh2W3h59o2ujxgZxXVeT4tHg2WcQ6jVbVBvmSHhCOxWlV+z73NCes8kYNvZM5n1OLH1r
DQwwAwtkPCY0PsPOMdzt/X2RYYZSPXvvfmI0E9Owjor8qW1vGjtMVZwxmPIhadKXQnssko98GPYO
ivdT8PW+vaW47tKgSvKga1iI4STJmTjmryAxvFByVDbILdGoDSkzENwl4PVgYWOvZU5Lxw0gB9mX
QOHo5rj5M2cTs/zgTMV3MDqFWvfDr9aywaWTBq5CCWZGGIku4PVJ8wT3LdplyTmfPC4J/tneYNbX
Dlq9IWrv1YpDXXA9YBmVzJVgFwZzl/w5F8+EIUAf0RFcVceJTfqn7qGDSmOXgG8oWzkrC24V8aps
auKcgPVR8d1BNQN5VnHtjKH3jV1me5JPkTE8TgOGRrLIZtDmLNcejIVvhtAVS0STDoPuqouoGw3k
/ZOtnTNh7geAi5PC3AVsZWm3ViRUBCUvvEjvIpzXu5gatTOOFT6aGbTQn7FDKxhC016pCN3GW9dW
lOypshMjQFs6ObuFiBK73JC1weTbwyctoJsEJnaU1NSINdElLEUUCQTkMM39BUSgG637kA8v92/x
8nb9Z0YeyotD1ws9Tyxa4owXWvNAA3s+GUlxKAuMN9+3dHu8UVpG3wV5ILjHccKvLeW0xWM3mIEE
z+eJH+n6zkPjPmuzkFkrL+tCQdsDbSVsYaQGgwgqe1djjV1uVBW+T7fL+2d9GiLHfpxEHml857IX
bn5KhbbjQblSCFt4NqRlyWT5TnWhwgURSlZt5eC7le0PI3ttrLDw5rDKd5W7N614Jru2BpCD+s/J
S9HsdG2reRi6ftYJ+2In/qcmX5sjuL3s+EXYDB1Uxth+dbyWJINjUdQOAbf/VgxjSN1oKE9w2eOr
2ZMoXfnOC1cDXZx3YT0geXEHr78zihZNh2guOaccrqQZQMIL1o417dSFcytDQvCIYKQFJN7y7y/O
rdD0dBaixTZDETlhW4QfEEZ+u39kF3YOAGF4ZMQRDhAScqkXRkqPMqFpcJNzPe6CNuLDGwF+Cu9N
NW2m6Wfu/bpvcOFNhegS6mYeWlFgqVJrJYYl7K7oGu3sle3YbGvNkGqwADFD1nruxh+Qt8/MEEjc
/JOGgncf1QBWQaKp7YK/71zKAwy+NlnSh6qRsninHWqoTjva2cgddOPq+vsIPfWVlHKBhwBWpKtG
roJGyU0WMQ1jMJUWFuzz0DTzo+0VGwyshtbkR0G348W27T74FnsGmHTXa0DSi+39TV86SmCVBOYV
CHwwJioLrZqJOUngaWet+tL6L9ZUgB7xr4NWpJeYEHFRCoUGi5qXzaI3xGzkaZyl4A93N6z6EMxZ
1LOVoGxpLZd2FCfrQUe27VyexiQDNGSqT7UcQ6hW3OuCK79ajfJo0LluU8dlWE02o0p5kswNjhsW
kOMb1nZu8YR4kgUbbhzlNXUctB4xUgG17jSey6/c2nJ7kxn+ASp9L459JBXfZM2Lw+twPIN04diP
9RpCZeEldsA8imATNQ/ocygOTWiOWSazncYyfdcsMKtZTx4n+9XJmyV3A3ku4LCAlpYhzLW7CfLC
9whtSNy9TPTU0t9j89BV0IBLv4OOINHpWttXhnnXKQMYdv8zqIaBxew0dqN3JC5cF/K7v2st2xZy
gQnkavXH0oD8Eo0rnrUroe5trgLDKO5A1gaZL+Lr65XKwr3XzzDMmmrHfAfv4WeBPsRkoyj8wYd+
0P0rvvQJL+0pOWPZ5XCQXkvioDfCdjrPLAkhKzutojaXbgbePqSmcN/4g7Kw2jGtsS0EiU12cKbP
VftA3J/CL8PGewSYADFPmX4wWzlXZczfxuJjq4GYa9jTesXhLDmCyx+irNijRAda1SRxMzzw9Ftr
vpFx5fgsm4BilpTo8kxT/v3F68iDbJyJaZG4wjnpEjPSWRl2w1rpdumsoEAMCgvkKZg0UVYy9qaV
BS54eDqyMcpvY1W/Gfkhizuv+878T39/UC6NKXcdqlANE51PEKf5iCfsB2a8YArcbNdYV5dO5KUh
5dGpcwOt69YjMaVsU02/DXDe2a2BvHKNyV3dP4DA8e5I3CXy4QCf6/ozeR1us5WA0rwutkGm71pj
U9U7AFI2ZN4GycrTcBN5q+aUt6E37AxIdybONjw1it5msTHIj9n7mbqx6Robf/o10Z1DV1qp6sVD
0xkD9IgH38cFoNp7vUqzcqjjJJZ+npt6xzU7C21fxM2o5VHZsmNH9T/3T8qSQYTVSKFl6wJQ7WuD
udE0g8tyA5ioIKwLEE/qb17HwsSh0UDTFQe2ZA1RNWoQkgQWL/y1NVOUHogJKuM8MlpETuv9SAp9
lzT+l36YIMBir0V/6lvk4VrLWRIQiCNZB4zl2iA0wMq2Arj1POssApf4Y2HNb7pWnjCuG0GK5cWq
k21Xr+kAyc90+SIpZtXu00S91J0YzKKa+ScgLAr09u3+h1szobjoDGOnyCdIchbMPOW826HVsL1v
QvWMsn8GiCEKg7hGGMdTvlZTpaTqPZrGQZrvZi8Ah65xoM3n+1ZuP9G1FXlmLvwv6OXpkHDElPoI
dnfoBhZWEOXGR87ZkSD57IIPaAF8vG90bWnS21wY5TRPzKGDUavHWEkKKFEJGnNj5TbLDbo+Blia
ZOsEjgjYCE+pT03MnqvRgRW7aEOrAd9xKyLRn3i21tdfXA/Y68HnhxIfoLvX6xFO0Y9tVaSxA7rC
IsDQc71ZfSlv0jocCFRxZOMWFwolS8VKrVW6b49WGovRA5Qx1cLWw2QOf2l3BSPvA0HMcPkGA5Xn
+9/r9rTDMo4XAkoUJMB/db0+UKnabdEH2Eli5gg7oBoxZra3u29lYReRKCKeQxSA0Uy1tOcWdgq6
4wTxlVkcMWAYdkZ6ZO4KidfCqbiyolyrVCMmI2gOxobvQ0j3tXJPpKt2Wr0y53aTcsjPhcooUg5k
/8j85XIvDvloVZll5wg5rOQ76/OdD5IRpzhX45+6ecrbb71uhJNzFCOgsMO+zf92avjdPsp/AOlg
UzFacG0fAEZgnNKC4v0yNsShm2J8nT4CFbkWFy99N4m6lHhIED6oFNxmmvttQBDjZ8m8Lwbvgz5o
B89+uX86lr4bJjN8VH7RokYF6no5I2AhPicjjQ2HYuzZA63wc6sD2latFN8WDfk60gqM2mGCSXFO
kGxpvN6faOz4+5a7x1HfEr2KvDFZKVss3SqInKKQCS4QSdqjrCitU1YMOo0Ti3xL0pyFhg4Cxfvb
dhNKSRp25727gd3DKVReKkzwFVpRVCzO+9d8OoMxbTMb3ZHbO5+VO79JoxkElEgu1oDY7yWPa/8r
IXb4Byq87zf6en1mP+l+allZLIXcHTDHzf5edzF+9jxq86H26N6rop4+2F6707t60/AvTWavrf/2
cwKoL/NuNODeT871ryhsUWmZl/I4zYEkPQblkSXx2PePdGAHUHEyIDnok8eqvU/2QTE+B+RQguMW
TmHle9/eEynNA5JFaGngFKscrI1NMRw+THk88Z9W9SsYtrVYcTpqhIePjfFyCRgBxgfCTorPIYQ7
pdmUeZw4TqjVD1VoQObO+ZCh2nj/XC0tBtxX6NpDZh49VCXHmbKky3tR57Hox6NIDm4JVjR7jbtu
4ePJlSBURaMWyC/l4WnmrgFZspHHBBLSNoq0Jv+hJ/VLPv26v5yFxxXkv9gwmXUjQVSLCR6t9HRK
zDwGC35EoXTTf+kKzPGyU9m3kTFlkWsjQErWsBY3nJLyk10aVjLTOXX9Sctg2K1iIupwKF+pfapG
e8/zKmKDtqnwPxaBa9mC6+6nPwjL3HbfBfH9LVBTvPcfgmKx5F4C9sNSvig4D4Bwm908roc+TLM0
TMWnUhxdXF7bA79evnKCFu29x7YAeAK7pSzcI9z3kPDjOhjTq111dhPyqmiivB7do7CMDFOLBd9l
pT0c7q906ZYg4QokxQUeaRVrx8tBGzGoDVYauz+5HFGut/H1DfXtz6M2rhhbcoOgmgjwlMhyDsgM
rh1QzZ2mbqA7hJuS47lHx/nZziq66atkk2miivKOdjsntyHZFRBtX/oef0xq0RyNMieHtJvYxh8L
vgJNWNp+dJgkYTEeVaj8XP8sgXGNYqqrIm6C4tFOnNfc5UeLJ8epSp7q4rnJtLWu6uJZ9zAZgulq
pDZoq13bdIyWjD11i9gznsYvROwHC953rPfoXtXpfqhJWA4vrncyjTaU/XH2xk/VGuGNfFeVdwm9
CCCzpYoHcA7KQS9Blu6nSVHGTQq0/2zV/tYYsukfvD2UY1wpOAXpxfdxnYvwz3IgJT7rsELwxFLz
F7Rx7JVP+H50lJWgZCGlUyVeD0it6/1sRWcKFBaKeNaDEPVsW/sCiRXx0977EwQeqo2dHEyih5Db
bdwT599BkCEeEnCb5X+m8kvxhJHPedyKbi+QUTjmrtfDv23Yw61gAyAsAhAepoJs5Zp3Wp8Vo4GJ
Hzeb9lPX/qpsEE6RZq3CdzP/9G7onbwNfwJdiHKg59zpjcIeCiSVNjSGK39DMz0CCnDbOyf9R0Xf
KjTgKidiyUZb7Y8uvFRot2FCB8Qg0rr8+4vPDT3sWRQEFVkdZAX+0yyeNOPE6Pf7nmvh1QX6GdF8
gGqcFEK6tkLdgE2ABOHSJhoCeRZ2NdtkZC2ify/nKQcLRVKZZGIIFcNOStCoF0GiaQQXNZ0PbUVC
LX0eUHVuAzCWs63IPjTVPpsFMrQyCvy4oLs2/Q4ODGiB5yH1T9krpc/puOvGyKj6kAfjvvAfoQB5
0sRKuL5wmxH5oy6J0XOEVyqxFO2Ex+B0i5iXIDRwfIxz9BUbV8LIpc8LIAhG66Gmi1kL+SsuPm8V
jPM4uHYR1+J7CnF5Crq+cgaR55/7H/i2HANIi+R4AkAbjC/qDL8O1S6fdbyMa+9jAIgYbf9AWiua
gEIJfgh+Fom78gwvPIZXFhWfnI0dzwiK7rEPMpG62NRZsanYH7PON4O2Juu2eElBUACwInCEQCgp
B9ggVm7NtijjaYqyUuBTvZXeS9C20LzqopS6b6w/NoONnNw+13Ql919KhvDeS4ICeH9gQVUfwQG3
QZkBkVZZhaDJD3VKPiT+sKs97UVU07eihMpRP3zKxzZM5nZeeRSWDituFeqv6AAiAFEcNploMpCJ
V3GhJ9qu7eri89Rq+kqqvGBF0pGB+hbJBp465fYGLuEZr1kVj3XrbYU/j8c8a4yVwGbhqCLrR2iD
zNVHCKfsZau5deANdhX39heePtFC2ye6cTCoAdVRL/IEesfDXyKm4FuBxAGkCXhhPHmucg2bunSb
3ijrOGedDwbm0oqGwV7jnFq4EjCA04HpexSj3sU0Li47n0mRalpbxxi6/qTzLU2Hg5eKiLq/83rF
fS149CtbyrtR2Zlfl8h+Y2dC42u2H0g7nZxArJz824+FQ6+jJAToPRA8Km7KgdggbeuiiXV71/ej
dbDN2t41Y3bKsurJpM23rtPNneeTtamT2zgTlsF4JgMhIGFV0ALHRZgg3dDEU34qMyQwwRMqHVrG
NlYQ68naGPTtfkpz6H3LWSFUfdUTMpgAt3huE+fuph0etPIJMIMVl7mwmfjFwMcgm0cfRZ0Ya2Db
CHjRxYaoH4Cxefbbb4w+0Az1FNf/VtKttRre3N7p4F3kCmEz8kUMZ1w/QKIRZu21WYctq5zdJDIp
fg0M2P3nZ2H3MEAo1X0w2ycLCddWBrcpuMHdPm68nxq0BZwStPRf7ttY2j0gyUH1L8n38GZf2wgE
q6lXOX2cWcZGp1ALQfX6NLQ8OkHE7A+roDxnt/v7RheqsWCuhlQYgL5I7/HvtdVSFG7LWNfFTm49
l10AQJR1DIY0RNuhJs7jTGnIWPalZ2TjJnQzZE8Zb1cc80KVQf4KqUosm4zIPa5/RT5zmiV92cWg
xd244xYPZdjzbTt9ta0nQ9PDshyiGmDdldUvfNcru/KbXHg0CDHWQkDJKO7/CH/j2yHT4gpEAPPG
eSJv3nYi2xF9ESsMishbS1MWXt2rVavc9Xk6O3h0YV2n+vdm+CXEPk3tcDTaLbz41B5A0IG5+o2N
R/f+wm89ueyTQGMICFikmyr70ggsjpcNDSwXvxznaIojq9BL68O5bbf3Tb2X765j5mtb5vUeg9aK
MWQAOGGS52FfJc+d/VYITGCCARm0gFOthdWPr5Z4LtoU9YbHPPiJ9lcjtuPKMVtbtZLg2hM6ym06
dLFJhiP0wKDRs+fO99z0HyebrhhbyBXkulHqhVvCfqpJKBh4PRAn5V1cudz85VtCP6GaE0zhXOrN
n37uRRPRKenmLcNcah/6SaYbR9Y0RbmzB9Fv5yTLq5e6QwsmzR37R1tkFQ/pyL2PZV6YFWZKmXC2
s2vSs501ZrsBPynT9obOq3xPSqfXj2PrZtaDrxXkmVqiWKMLXXQfKJSgUgcabZRMFKdFgQWG3ufc
xd0XqN3ZYXo2tzl7GMefs37I6j70jk29YcZKvHibdmBvYU3C1tCyV2V8/UpkrCcT7i3teVS5SRL2
ZpEfRi8ZPnt5ksYrh1jHIb05xBcG1aPDirIJQFAQZ2Md5rQ+mABgeOaReeWmQ0kuH99ye460tbGF
hecN5XnAivFflB9V2gdcE+5XhtnFNDetiKVMhM4wryk4LblBYGLhf8GjifRKeQQ0p2s63eN9XOcP
Hf2amL/Nv9YIAsoQVYD/bCgu3ktST0/BIx+7zhd9iGt+Gpqt2Jb1o8DgZvsABET76ob9g9l+aOrv
KeX7lW8oz6L6DS9/geLsC1PMaS9YjyD5RNL+Q9NCQ6/5TRgm7Lbdg291D43oP3VsbWJ16SOiAILj
KscUwbBw7QEr0pqB1tR9rM2+/rHMED0A+5u83l/fohVk9ChTS8HkQFkepttTqEA3few4pX7kZlMf
HcylreDSTHnS1V3E0CgGv8HkA3FmZTHEGrq+omYfC4qhLYeODMxsY//NFi7ZzFXWP1aNNj9j5sWL
iGUUD5aboC5i+NDMox4Ea+e02yDH158wnZehY5n7Rz4WEMols9i1Gia5bDOp32oW8KdSn/uDSOka
av824ABUWCJeUetGJ/iGmHRCKmC31B/iXKvIL6vmJCpEY7yUIjUe5xbiyaCv4pjuBHEtZumruTsZ
YGz7ef+T3dw7/AqkHShTgiAQzH1KktNb3tBOGRexzawjxbh0Q9Jj160RH9ycDGkG5wI1KwuiTWqr
UyMTIDNmL3D1HP4l9Tt3jKpSAC19fzk3XvndDsqt4CKUxRrFSVpawVIxNSKuwaK74Vb+pxjAumPz
CZT9tNzct7a4eeCn+T9rctUXsZuZ+U6RIoCI3aBIosDl2nbm4O9sUDjY/YspNEXkOBxK1sorV7C6
GZO6FTEK5GFtJieeDxuPzitdyuXv9J8ZJVKqAfLILFBgxMR3PmE4MjmZQ0BWMt7FbcN8J8j6TOmT
FTdB9V5UlAzYtqzZF8a4devmJHxje3/LFs/Cf2ZUUE4f2MwfMGMVd+bvbjiJYIqG7GNtjit2VpZj
KZ/GY3PlaA4+jY+ROg/V/Qzzy263pnwmvdqV10NdBXcI5TmgOTDvo7yQVcBMypJRxHpWk6+ll4A1
jDTJEAodqpk20LqbhJrTBjoLa1n1wgrBfIFeFCaNAVdRHS6vwE/r5XyMe62NfI7EyG22UFZeSQmW
VgiSMngKXY6dqygjYlDsmlGOKO5sKzs22ymkfDSihmBpvQ/Abv632H8A8SGFDT8BSCBavWoH0Kxa
0AGZ8wgIgpWHddOXoadnvykpgZIfu+nw10fyypzycvmNZQ2ZK8ZYCLELvLkNOwy6hlWSjxsn8Vce
yoXLDM4SHBhUCzAmdwOX6cymsIg+xgXPD7Y+7NHs+Vsgn9y/CxPKVbZ7U4D6xRxjl3+2W7FptQ/M
/p4ka1zhiyfwPzvvj+mFpy2aHvhY0xpjxj+DC3prMCi8BdPfOyb4V0QWEKcA0EBlJA/6zPfazsMB
BKe21f0y2tdkXonjl1ZyaUPZsaonoyhKbYzHdopIzaK+QaU0ebt/0KQzUJ0FOCnfYTUoqqvOotAq
gGwbMsVI7vSPpAMxN0Ky7FBXRr7VGmo+uckkVkrAS/cXg78oy6IFBsSZXPrFR6qDru8xCTair2q7
YoNGVY47S+pp2s3Ubn46HrU/l+VY7QTRkvZ4f8lLARWwCgCHAaKsIwCV78GleW2etVzDzgrUTf35
oFmPDkfdZjgOwxwKM4t75xCI6L7ZpZ1GuwTF/Pdau1o3ch2wFWQim2K7j20NQtGY4+2/CfckyKf7
lhbeM4xJoIQq+WBdjLJdr48ydE1IQMbYCxAr+kmzS0rmhl6Z65GV2Gvd4aWv6clxqABhqizMXZvz
cjaJQrOmeEqtNg5aMdLQyRp32AVkmiEv1vjWGE7pBPbqxC3TtYbM0sbixQEnCOD3+KrKs2rzmRnF
YM7xXDWPoqYbPw8OGPv9zbXxK/zomou5sYdE3nbAHGwDAoFmuLK9g25jUAcAm5hA+3CCLiEYtKJm
+KGRn0Xx/S8/pbSFUiN0D9DJQFB8vbeGNQPLpPnIRKnYFYBRkBGiI0N6NM2V43l7K2AKjRnIH0D+
E6ASZVklE4PXWs0Qu26/dcUHHNe9nYy7PvnFvSpMexRxCP3Uu2sUxnINVy7IRhle1gyAY0E9+Qa2
leO1YwJDGrxKo5H+8MkJQ0sRxxv+dUicff/X8R5mzfBEYN4N4A7wayixPwch2FwWVI8b47ECgXZC
qrM5ZruSrw3V39zEd0ugPAcVJiSu1KX5GOJrWJnpoHH4DB63etpnqRlWqwHRwhaCpxaodRMZO5qj
yhVIDTqOULzVMUbnPVVmt3XzDIW4sPaasAPPYzVmP8p8JWpYWtylUSUFMFIAkjGQqcdpCyg7Oerp
L9z/yfrx11cAM5dosEkuDKTxSiiUFR3pQWSkx+SXrvehmb25Zh1N1sqrcOPF4MAA8oFCGMRGEUAr
j0IFZmNhsNaIK0K+mpMdduUmt40nmwyPzIx6skbTcltSB0AAU0MQ2UMuijhCWVg6GKlujbYd4zbu
5m6KrNLZ+zyICpOHmWaCb3KM9L76WOuoUtKf97f1FsgFynCpNYldlTSQanIFnUmtdNzZj7u233fk
qQDLctEAHZJvS/1jQP9U49dsPhf72jpklG1d95v24v+t6gqeC/QVffg3TPzgtyh3Mfgf0r60R04e
6PYXIbEvX6HpdZbM0JNk8gVlBRsbzL78+nsY3fem283b6MlVpChSpC68lctVp84Zc0i5MDt+ZUoF
wmo7V0498hCYC20trXfrt+fWa8w3mq8R8XwkwS+ufeKOc11MTyOuggzkwVOeUXsbExHE2dvK3M5f
fe3SMKvYSdiwuIBvHuE9OhS4M7YkMmpmHZOk/Nr3RHvKRhCdWLnCv3hM1zajarCgZup0KDX7uYaG
1jHLGyShlDXe2tl3X30PQLHIBgCvgTch4JKSb7eEgXKdhu/p3Oe6O/d5H2aOsV0Z9U3ieYbeAo8J
YCCAPOD4uL6shK7FiLw7Eg3gqG2ns8MjCLmDKS7M9D+FqEJd73xogN43e/N4ma1CAeyj6wS3l7SD
VD1xCp1hbFmZhNZoBo2Vb/7/TEi+wbSUrFDahkQgrvFj4xdJ11SIb/bmB2oZlzwiRNSjZUEqArVc
O9NhgcJzz3irTeqABLZs3FcIIHzjerKSv7lx3pJBaUcwlgKelmDWoCzucy85Uv1HZX+1RbdiaGnr
4V4HBA15Nlzv0vLUpGKZbg0kImgI3XR2rPgMEUbQu+p/hmt+jOmvqXmnXBxwoJF1hRcwNbJoVFxo
VcQ+otOV5MOt357NINRE2np2WfKlbvMkGyY9xmFSfyeFtrPT5qXmxiNB+ZWJg/G9B/0AyEKeMmet
Fnpbw5JsS3cui41KB7cXiUwnmFhA3I3Yam1QxT9K5bGEsFh2SDp/sHyEwffPwMKGAYcfGqpmnBDK
Z9I6JpVFbK3D4VYdtF+U46tnDp7Pcu0FDYBr4MWFTQNgBmCxcCJABsrGAANUsp5gJSuDJQFeF6+K
xfJd5xoro1o4d0iuz0gGpDLnVpfrLZP3LsOHYC21Z6uNSjOEiBKpQj6t2FkcEAAD6IJA3Qrzd22H
WU5q5EQhESK4veK9QaCButpKVuImCkQwC+p+xGRAzQClI+3/NmmrtK0YjaBfP9EHApV5RXulGuDo
mT+IZmOs9XYsW5yZYfA0wStF2hQ1tUqQGnIade3R+yLYC4DKaEs2y1C3dsqv+ztwzZg0vLwalYai
Iy+iqReKGHF04gbOsHGUiHvowXMRpCXBfZtLhx1z+neEkp/srIq2jGKESQyko3kuVX9An74BVnBj
CLP4d9JvK7x6rbU2oFuY5cdq/rUsXTrMZoY6jFhN7SfEEw8dsOHKW5mMEW0euiGBK3UCt0sDjz61
dbcSDc9zKQUMV8Oez82FKzVZV6q8wlyDpi0PmeimkBTgDViZ3YWIAaEv3AoaAlFUkiOGigsI3tOc
RuBQNG1fd3asOBAduudhBaXr6dSvOO/FPXRhUFpOkTYWzxQYrOLHGXRoRT1CfQ2PalB1FGdKyfb+
EJfcJnBmwGCDzxVtSZJBResKkBBg//Tiaei3Wv6HfauKFSPzj9ys1oURaauURkLHpKhpFJc637aT
/SPVKw2IDQAA7g9n6QLCis3yU0gXzFD5642Ro+OkLnEoogYFUc05jtv4YDy09ZtlHxP6s6z247nK
oA8yqCtH8aNydTvKv6alUTq1buWGaGjkDs8x+13bJ6MJ6hLNRok/qqda31TlT/vcfqdtYNafEzP1
459MjH5dvljeF9PdUrEmtrm8vH+/STonnIOoFaITcA9UiTdWmYH0G1W5jeKZkTKtEVStToF0jSBH
A50Ap4ALrNNtZfbw86wDNP9HYnWfmobAHaIZKhDiOPxJqXbo3f2gbWm2h8KrKADtn+CeXwzj0LJ0
c39nLHqMvxtD7i+3kA237GL+NKtCU/RYkU1tosR538otQmv2imBfmvNFM4/8fMAvHJOStkqTNCjP
2TxUvad4ZLuiOxdG5Y/6tvTe2IFWbxDcOolfbn0aW1CAHMCmor3f/47llfj7HbLnQhPH0KomjhwI
P4opsLZtDmXbR2aPOBXP3H6y6aYRta9bGwhJ+EMBDbAuCU3nIatflHjfKt/RjWe+rnzWTRbjenrk
eIZ2kzCYjenpuvQdyoh5vR/TPSufESTWrHgx2zKYbHGsxD7zfur0HapKRHtFYmo0QPnUmn4a78W4
zcsNswiQGY8JB2l55ZyM3mfuGHKylv5bdF4XMynFEMwYgeJ2dRRc42TajrU7+GYZV0Hj9GvyVTec
jCg1zE5rLk/CfUFi6Hr3MF6hbujAheRG4tOCB4QnByB8DG8j1H2TTsi3nI1pazfB5HZ+zM9jMrff
mjyoEdk4jc+TlZ10m3eVvklyIcCnWIpoSkRtrrKrp3cTTDWEkk2hTFuj+Zkx1xfdN6S+tvf3yqIr
v5wMyZn0hj6ZZYMtnCanIo+MgvoGeXZKCMc8F2SLpHZ87MVGOA9krW1+Key+NC2dYtGXhkMnmBaq
8gVLodDkgQsIXH519bXu+SXHdGFLrgjaovJogz9RBaUeUyX+sLaDly6BSwvSI8I0KZoiW6wg18c9
G/UDB0P4BI561UlXWg2Wdwt4PEDtPDcmyi2J0+Q0Vdn1NKpBJc1AhbLpHHESYaxXftbulenraK8J
Zt22v85b9MKodEQVG2WIGgXpSO+4PwpIwO4rPajOEIIdj0VCfLwxgJkqixdH+VzzlY265CAurc8L
fOHy86Fmjl4Pc3TjFrsEr7WNN5jw7NA2Wrte5vezHGNc2pLCmxTNy3mRzvd5cbKngKuPmopORw4q
Ol8ZHrqeBEn1jB4BdSWwmnf8PcOSZ9IGZ5iyEYZTZz8Yf0o8obxg8LMm3hHnl3O+f/aXronLYUo+
J1M8qxKIvCOSP1VQd6NtHyTGt7gTQZpMiKs29+0tjw54ebzl4XllVahuUHQFTdDwuwerPAA715mB
6He82biRUa1lSRZPPF7aSL2iOxg5p+sNA1Ryy6vYpRFasT3f6MnkTxaeFPfH9NFCdLNkF2Yk/6mT
HDAcgouLsufU8LVp65TPbXvEcfHNwe+t32a8NZTQzv1iTH0DmhVrQuy3Sfz5ZF58g+RIB+GxyaL4
hh5iyTvjpGm+CmXoQNRfql/GJ7GxsyemnV1xrJUcJY01AoAPypb/fRLAU3M910naEYW1Gm4vFcnr
Y/LW5b7lvrXod+e7UmzNbN9kr1n/4L4UX0DQ4SlHwsBVAjKGTqc77hC/1j+R8r13Xykfd/9fawS4
0PXn5axty9jD53F1x+i2a5/SZtc2P6ZsC2aIyt1O8YuSPTRqd1CVaUOnznfLNQT4YhIBvEvoB8Wm
nIkZrr+C6RDOUROdRN4po8ja6WNokl/cecibb7Rq0UGpbSo3tLr3+8NfupgMALLA9gxQNi6Na7ui
GVNe5jUSohZF3/azyt/A1xqA1GjFey2duEtD0lEgbGoALiqRvh56X5A+sNzP94ey5LEuLUgbPe5K
y2lqDCWzoKgL2PPUP2Tsuac/ynxrdWsw1EVzINKA/B4e7eiQvJ45rhFTsfqRRI1WBmBY2MQZ83k9
bmLHokEBPpONQauVi25pudB/rsIuiBWAZbg2qhGe93aPZCRlcWB3JwiuN8mL7a04/8UYwpyb6wBj
gASy3EGLypTZjQZyEnbWqgj1lGFDdFK8VaR60EGd9AIi5NHnZek9GBprPpmZRQ/3l3OeP9ltXH7C
PBUXd7pXu4bCW0ojR9uYVeOn7aHLRz93T4r5D3sTCANU40yk68F9fm2qVZshV0s8TBO3dI9cVJaP
p7GycsMtPkwdhGVYOAdCNXILjVN3BS4EBIHOGHXJsS8/Y1Ma05/ydw5IhfmitZlPfk3Wlv6I1U3v
7WMR9s/uj/vzunQQL79COibFqAF5WSOwThLV3tkF9Ddzla3hLxdzk8CJoJQKYAPYkKU5nVq7i2uK
kIyloeEowdDpoaWgU/NTjOeb5Qal+wihnObXoK4FSh91aXnrXNqWtk4zDb1TeXMGYHjOoRUWN8qx
LfiBg8VePXaqHYiMokvjXRc/SceCUdtmELRQkNc/dPWP0UJf4N7SDnUB/v92k8TfFUEPmUb3JuFB
wpUDRZ8A6Xb3V+Z/mTNE0UDXAJMlz5lts7xqRsRAPQ+T5kehPk6TtVdAzBP70+c0O5AOvFpi63y+
b3hei9v5ArLTRBf5rD99vf+byfNqFXdtVKdm7QvmocfKSMvdqBj29r6pxd03Cx78X1P6tSmb9UhH
9RONBiD8QrBvTXuhaSvua97C98YjPUY6yGg7XqPiMSK0PbpjqjGwk8xPkziKk+9x74ZO4q7FevMk
3TM6j/zCX3XAu+sqx+K54DNMYiuwQOzgGHiEtGSTGJD9AHrBnh7Q/ajScXN/WpdW0DXRMo9AD/U/
OXpmNuBtfY941hyGNtQLK98qWapsMmrn/+CXEaGATAhEtrj5pHEqwFsXXuPNOQEOCuf2SLoNGCtD
tbPDJH/5h3Gh/QeOGR29SP9fTyoyS6U90jSLjDitfZRRx4D0NViV8mntSbA4hRemJL9o5iMKiJxn
Udkwe5fhkRNmWUK2KnfHlftm0UGh+PY/w5Kpa9U2U2Kd2ixSRQWe+satGuYnXu2024p0U/kYT1rP
x6NiIWkQqL1hCr8nPagQoQxghRlKCSQU6JQ09gaNM+3AJydpT42nD/pGJxT/TozcKIO2dxT+4iQF
qf5oaloiYWPrw25Er1LhW3lljye310H4kthDXe4rVdQVuBZUKGRMY1rMsgrgjXFWxr90EyKIQawN
tBbwTXLDbjllDCewYVHl/tLs6giK/DA2wbo2ZGqkFL9ryIenCpJubHpox/yxJ6GZnfM+hljx70GJ
YuuXR+pf9/faQkBn4MWLlgEAU6wbPo3c61kziIRH5szijS7tXM23NhtDT2wh/OGL/v2+wYUdh4oW
gjngNiE8JYutFCn06/WO8KgBVW6Qus7vVKTfLY2vHdnF+b60NH/JhW+y+jiGSCMsjcc+27fFDqnK
eHwzimIDlfFCecxDBQ8OK4zB6/PZVb9Y/Z52Gyre7o/4f/kQoA/RLAFRYfmm4W4uHMFLHg3V46CH
2RAwdQg9iKq/6V+r17IM8xeIHVJ0paqjz8hrrvvpAFGy1/sfshBczsXE//cd0jVUOeVES6XgETqa
fW/caOUJhY9pCJI1YoylMsAM85p782alRRmf2zATTYZ2g7mPP1UH230SbTBsVOj6tH71XnWB1v9s
PifDMUd7nhEW7aey87WdU22nb/kaTGkpI4Gv+aD5nWVHZY0/nk8d00t8TXscmAim+L1TTtxFGncU
+0Y5oRCUWu+m/Ty0UEPqap8p5GilK5RmS4lltLqBLxxocLS8yUWIZsoGRTM6HkGm8fuUo4PUrXyn
C5kFJoqNDo0QLTKVd/R/9Maa95kvKOminvn5cFOCpA6wQikfoaZdlQtz4pFwM5Si6hMHrdr97bUU
yeEiRh8Q7iyQz8k8YRYbawgCqVj06WiLADSsNTKDD6kdWJ+rNw8aCE5YWSupyVsHBlwHruYZp4Lc
r5zJ0OvSoaY5VhED24ahZr6XbpE5b7HPOPFBAB+ujPK2Ng9yI6SZjZkfBUxlUtxo9abLgftsIpcc
UtQ/WnA6P/S96TuD2CjZAQ3zo7WCYJlj9+vVg00QK80v4JnvW4rtapB5lEVRNJFJrZNGgUP30l9V
Z2w7Xfy5P77bjQIWKZBI4RGMaFX/cGYXXjMeuElcSzRRUqsP4LZE/EFWQv5bP3RtQgo6XNrnwh7L
JnLQl8tqgXznvizBUamhorZy6FaGI9OX52NmtxaBraExXxOWbY14DZGyZkLaEKqwaaG183DAz2Yl
lk+TL/fX5HaPY/ER4KKnD3+jAfj6JkvruCg7i2FNxBj7utZuahBuT2jHtVgR0rL/46nVCop9zaZ0
WaAcaKJ7lTcRj2lg2OVhRN9szj81AOq3HUqB5v7+IJemES1AaM+ZJdggB3w9SGpQJzdzTKM1jXY4
OtTyK1v9et/I0tb7awRtTtdGtB4/mTQ4SFZthsoUWV6H6yDiXdCuCbAtndlLU9Ki9ZlAcXfCQXLr
nwLU8jXbvimrxMvLVhyU/CFEgTMreQbNLNOaEFiZBmXDxY5oxrYy6I+mXSOhXLM0r9+FY/C8lA6F
3jRRkXu5H+vJKwEzAGp8n5WyWOmKvA0S5wZd4ALRQwhtPhm7bDXNkFFrbKKxTDZ5isq39mPCBXJ/
MyxcWLMZLAP4FmbohLTl+t6ahDbBTFo9JpBZ1PQqVLz8IFziO2moO8lTGhtBkRhfLTGFQzL852AY
HzC3owEPjy5DWQuRJBx9VLnaRCx7LzwMkz0k6RoCZXEyL4zMJ/1i4ewWxHI81TBKT9mmfXpiSv+J
K6tiWbPbvr6kwMyHux+tItiHSPdd24kTT2kdM8YG4b9jvGUAFg5QilWBo64o+G65z6bfEGpB+o8D
WhbSjodtgZRUQZ+trAh0MgYlOYspXfEsH07+3pdJM4DCV0nayoH/RMi5UapN/FoBC/UnnkL+5Ox7
DYCYjfPmPFnd1v7lRm5c+5YZtSu7+tb5YIJQc0BEDLou5LKvJ6htzNyNhw542swLUv3ToGsnxo+g
/rbs1bzr7J/lMYPtDDQiaAtBTlsas6Io1libop2BOBPxR36osu+FF1rfkvI7ImIfqAqF/0bD58oo
b/04yploe/yQPgezj3y7iwF9XA5Qw6nzzbJPVfZj5dTeBmAwMLeQmMjoojNAupkqMHkXzKRd1NR9
B859kanaY5ehEvLAW9cjO/zb+6EpbmtsTO5Ojm9npbPXFRRgN/e/5fZoocNiZpFF4AlAtsyQoGZT
krlxOkTIU2hkg0YpMCaNtio2INJdawm6dcAwBv0Q8FmjtxpAL2n7KFxL9DIfIoWxg8nHOhAafMZA
h9Ef8rU4cHFoEGpFAwlqL3CT19biYSpatxZDhKqcehzt2H4aTNU4gLyGfvqHWUTjKISUgEJCoCuZ
Iraagd0YAxvRXQw4ONvrVmGcjBgo5vumFucQzU6z4tccSUtHsHIJiLhjfYhoQWo/0fdpJiyg8gYQ
KY9TeN/YAj5kbv3Fgx+lshkLKc0hii89QkMxRuqgeJ+8xK6hWG0laD5Gz6c3BYkziuwTko4MtFBJ
tXV441RHUjrsh2g74H2dImYD9HG17tz0nPHP9z/w9qji+/AcRLsn2ArxaLue+KptiykH1jiKAdQ5
ccfMZ/Dvmr7a7ZyjZWZWMcQLbe5YlEIUZ0ocpTSUMSqB+T2h8WU82mBgBslwTc6q2a+q09z6WRi0
0beIIiVaFz7ojy4uPItTo80McwTO4YE1J1bvtC/U/jZUuwHYQtd8HcB/0PjqQdA0QDLS74eXKv1V
mmu9IQsv/usvkY7sJGwrEYMBbHoSGu3J/m6LRx3v4/I73UKGU80tn+289vn7/XVdqGRe25W2OVi8
lAkJuDFqva8C6iPZvp62PN4iJ/8l+bnGyrW0wEBwz7ASKHyCB+l6GxkdBNR5nU8RyXRUGQoyAhkU
P3ukjP1OL6qVF/8CbAARIW4WhBjQUYacw7U9UjdsxB0wRa2hb2zyOyN+eY4P75O2bzs3AKmtu70/
oQsHBSVS9NoitEGHpCddpqOn1cTo1Qmxr11vqUrFdnSaNbTA/CvXVzY6Wi+sSPNYMi8FPU03RW5V
BJUW7wqxax8zA3jtk+vRlQfe0imBWgtIV/HYwiUmXaOsYTnVhDdFnpvwJxXBsM8apzxoSm3sarOI
OkqLwz/M44VNaeU6rep7eCLYVDuKYqgYdrws3P2/WEGpASkMoEtuMMgIKKF9SZBU183mkbnT1x41
2RUjS5t+Jjnw8FpFkCN7tSGDAkOrInOvN0PymGjOVo+NV+a4+WYkEN69P6Tb2xhbA63sIHuaK/by
TYKEk1LEgqvRBD/u927b/MQ0509QZyvXbq3b+Gq2BRZvpG3B5CATMyadOZl17E7RBA6wwwB5DlQo
6iKABPYY5JmafO4a5KmdXoCAuGLj0ek9eyUkWJxdlCSgHwWNQETM10d8hlVqTo8H+oRM15FmbuMT
ox3B9WchdJ7cX/end/F8u4DizFchrEn7csp0DtpJtHc73VBvJ66pvlsJZcVxLVkB7s6ZJTHxXjck
L2JxRS+tPgV9oNO/5FlWgjC6ff3vI7m0IU1c6bWKQxj2fsYVzSddkwSdt4pzWPJUiMBB2mKAmgKh
2/XyOJmTuwYfYKUD8xj6G+qT447eIR5mPk8VgmyZW3thlThohTQr4GiS0fa1OBnDcuqz0CKKt+3r
vvK1cpw2rWKTcyJMFqQMws73Z2Tp6KC3ENlh4NuhSSbdhSi9lLnHdRU4lzjegOwTDaoNGolbyrLo
X0yB+hmFWxCuyPw9kDrKkzrzVIgWt2Ogs7R7K2owElsjCmz3TS3uJcjNgGpp7rq1pdBtsCxCWG1g
L6lt8jRBZzw09Ub9l910YUW6I5qKGw6Bx450tzW3aSuKg81ac3d/LIsrNOuXozQ653ykPevqbOgy
O9EijUNHhYKcMhSTTp+Qd7FXjuBCKQgok7+2rNn5XcSGwkRtkyquGnE8m5Gzd6u8e9CGsej3iTGp
7UM3EmP0lXrqKrC4l3zcG8RD4UoD2RiqWMxqkQcC8zvkFaw68ZvKQmtLYVK18f9lVhxQwKigLQfD
/PWXtmrRKo0Wq4B3Z+KoNY71dVT7+gUc295KknyeYDnwAA0oAAsI0oEEk44ISv+OaLxMA4pDfxsm
60dV6q+pFSUaQJmInudaZLMSUi0tOpqY5zvGA4WJrFpdpeZUDjVs9tUswmKVbSCUNN2inrhGjbsU
6YCUbBbptUGnIV/VI8KBTiuEFqU098mpsTdDHHb1tupXYoKlQ3lpaP7/i80Vx3EGSsti3sj5J56S
gCV8JbuycDHiekItE0kd0NrIJEu9Ob8n512R1Mkxb+odRZejb/U8cIq3+xtwKc4GOQZcJvpQDQe7
43o4Y1el3tBhOCo41wI96TZ2k0KAfqiGJ9eslKAhRf/QVKYZxJb7aENZ8gtXDLEyqwtgbuQEgA5G
rIq9Ap3W6+8QDM04yUA11C1tPynY42Ci90r/XLnMB5gzKI9mg/bYRN/0As/Y0X6qWRu2rHvmRXFQ
8mRYOZoL5+Xqg6TrT1SFp/T6fF5SSOeRrc6KU4xZaMfez/oRfEYP5hrYaWFvzTVAjB7uAG8syRW7
gzDVlNSwmfCNST+pIEy9v97Lo/prwbie5gFPLg+ahKhBV2m8ZajBeEPU9uSt6iq82AnkXeOH0ltj
I17KklyNTNpmE3KXglWNFo35Lzv7ojwlHtIk03imqrkrKPGLBgLwJPCMMkQ/yBO0RIi3wry3UArA
5ILmHXTvCLM9mawtn3LE1Ap8BIAKRgxGSaUPMscCo7AGDEzOkWGLj9RutrE22H5OjQdjWOPfmreN
5IavvkHaVk6NG8UbcQ9WYLj+rioqXn5517Vfhg6R0gTSsYc+6/TNxPN6xRsvupWL4UtXsN27uUbm
4TtAXSruT0Svgen8mNh/z5jO8wyVdhQ9DEQv0jauYgLiWgj2RHbzYBqRUm/NcYVZZcHdX5mQ9nHX
6YyNfQl3Yf9ksQ86CZ1/T3oX98vh/olZnrW/g5F2bsN7q7dt7Fw+Bd3E95bL/cIunqFJcN/QAoTo
etqkGxpB4CgSFWezRVawzA4V39q1GRjmbx3VMSXtN5oWKNT4NGV8O7g70fXPSGdV5rgdO/uLyY3f
FlF/3f+qRYdxsZbz9FxcdxoeSxq3MNGu9p6SDdRbfHM69uRbrTzn2rORRvftLaW1UC9DXs8GYRNa
ASSDeUsJRdIAF3nnV7GPdo1RfLd/cd13db8Sr/UajmnZLVxYlK4eXkzqOMzzXqdxKMrSdyZvJ7IX
MiY7U/leZA99q+9EoRZ+3X22mpUczaLTvzAveYSWl2Nqx+0MC/KqXepq1K+Tkob353XxwKAOiewC
aFJw016vY6OAg0txsY1N0HyOIExvXT1UtHcu0k0zfb1vbP6xGyd3YUxaw6RtBJk8zKgoxLe6ZXng
Uk3zOWPZv9xnF5akteud0enHAZYmqwm59ZK5YWXsa/sBPNZCTAFyNSsWF/3BhUVpuTzec9o7sOh0
+c6N92P3tebAznfb+3M4/869OZS8tVnpGrM+Fqzifhr1dKc20O0wEz8j5Ubj/1l4ClT6CNP/Z4PI
CbV4MGnWWBgX1GtrUCeaMQSv1ZXIdmVjyLgqrhUkHgl2od57IdAYmTf5sfp2f+YWVgg1WEOfMz14
a8rhM+89o43BcxgVVWU9eECIvsaFpf5Ih4pukt6z/nseay6KA/OMaN0zZOSOSQ23SUvY65zdaJ0G
tForer4dFWd/f2BLvvHKknSx9p5aVEiYaejQDaF2W3qan+ePdGOW7zV7BpgGmdf/HgYjZ+ZYINOd
X3ByGx30K7ShgAJaJPKpP6iVYK9AGeZbD++wsGnV6RV0twwdU6Y57JPBXKOmXNgxszQPupdAiQXi
UsmVKB1r7AIJkqgmAnjGKmQN5CTHJlyZ2jU7kiPhnlMIo4AdlJs3Vpo8t6W7SdzpWBpH0WhBBnoI
i1uKj1aWZ9F7BzfLjmqa7TI8SbRxrWNm4dq9GrbkZTgUOZK0tzDsZDon5lErpkcCOu9RM06EmUGd
q6FC1zSgFk/OxWRLPodmBKWPAlZ71m4bO9nG6DfPwNvYdOPKhK/M98dWv4grBqWgntNrGpoMid+b
01enfppMEDCsrOscCEpu9HIiP96/F3a6jvbQV8CQVP6HO1+7ih3B2+pPWgFSJ4RZTNmn8KuoV2wL
tN8hsRvYmVgZ7MpqfkQgFx9h1UVXIOWuRQoXPumtoztUTya1T1bTgTinPUDBJGyMtTleetxj8ChN
z1K7qJJKh6eknV2i4oBJTl0wm+DFQ4DDBhBugCY7DlUwTRDIs5xgMNSg9tb4n5YScWDMg46hOWOf
bjDZnpdZTdm5WpS3PUQf6GOP1mfV6J6m2kbKut+hHo8HtX2qpwezzqKRmv5E9rYy+e0aA+riGlx8
y7xRLtagGrRm0Cg2gsG2vUqDGtRXG2cMKai2wIuR/culMKN5UX4DT6L8lFcTpWS1reDBO7yXRtBP
W83083YldtRnj3+zvS/MSKOqNbfOe3CARjmrgavnBKq3ompSkH3QTkFzNUS5AtqjDwaNkXHArUH4
dSP60HALb1O7U3YEvUS8A7XQEHb6+E6cAZqQXh0fecvNcNKnBsSKxbQhtdk9JRztgvdP6EL4O6fT
ZvZPUEpqluRzeiQCbNNM9CiLy+emKqKkdddISpacDSjdZjzIjCeSmzOIS9vO0ShmyR7HPTES5+DW
kH5GOWgNQbkEB0AGFQBekD0gDyk3dhXgVKs1IvTIyYxv6FJDo82u1590g/qWF2VE3zD1e1oib5jV
oTUUSZADsXV/Tm+CfRBVIguKfB5uzBlJdL3XAVKfYuLU9Vm1hK+iD9Qk8SY2/gg72ST6631jN4Gq
C8gSstdod0A5EUIX18YUooympnT1uctEpJT6CxmKbSKa1hdg91UmgX2v9uruvtVb3zKbRYv6zL04
0/tKSf6kVPqJG0N9rqdx6zbdTrCHKnvBQUNef9uMXyv2INRz0oSd1u36GswbO9NaI/f4YOO8OoD4
DGD1AZ6a9YbQoXg9+qymaT+6Xn2eyNv0DOE+CACwbue0fmz5ZjjuEiV08of2D4SZR3Ei9pZrYfsi
RJhaR0inqL1fPqTaDtybbfYASRCNb9rhpDG/VZ7raI3AdWFnoFMHpSTEUkj4ygUH3k5l4gGMegaS
bbCLoNW/OJA50wr4CniNlTW6uXznehwEWcFGYmlYLmlyynrsY8B86zPtxN7Jq3OevaPNFz2Iza5J
kociQzeAZqF7tP/TKL9b90vPtM3KR9y4yPkjTKBW0Inm4o+0P2nc6J0i7PqcAQcOmOzBKOlL8mIV
G2rqwdiAbApiUV4XxmXv+MAZfl35gIUDMiNn0I+D6hdI3KXQMiag23dz0pxN+iXuG78vfoMJ/2Dw
3G8d1XfEs8jSw/C5rg69eBQs2VcpyP2MjZV8JVoWCN1caTW5TcdiTlBzMtDtincLGFOvdy0S21Zb
cqM5G+CHq4wH4HeUZDcgLgLJc+GBt639Q4adTT+V6uC7XISZoa+8Bed5l06OAT1bFYD2+QzJKt92
D7ohENW056QoNZ96o+GjY3MIVmZ/HsqNGfQhGjMDpQG1s+uhor4xqqrWtWcwXtZJwLMwcz8T48kp
QaJ0jouNWmza9teK1dtN533wymPZsfUgGSdZ9WibqRTlNUisTHw7Po1DYA6db1knKIviLvRtfxj2
02pcfXPAZ51sF28lEJHjxMmtl2BhaPSBdF6UFmdXfywV0OlX70Q8MiTZ7w/yZgEhmYME79ziCXU+
NAJej3HS0slorVKJHD31S/qDr4ke344FhxY9XyDJx8oBdnZtwCpRrqiqjpyNRviGVfuu2LqeF8DD
BVqypv64ZA0lWLAmod8cmRApWDYVdAfgrQBrLsBYKLgV7/oXEzyKa7xBi4bm3QgoHXa+7IOZOXZF
3hjkrLvlrDjAzwJPzXJfkpVjfhPyQsYbHgeFRGT88HSXTnmLh7vlKISenQi0435qsrCIG79UAoby
iqqHQ7ly2paGZqOWMzM9AP/ycWlfBNk2BXzZVhks+iOSw05got1ZnLIqur/1blwqRubM/gvwQPgO
eWfU5mjbedbQs4UHlZunfh2g7O072kt/YGt35qIxbHS0VILm2XXms34xqKFvsM+JSc9d6/nU3Tft
tGlKbQ9uq5lNiK8BMm5e4RgcqvRAmyNeBR2+ZE93M48rXZmdi9o+5GA6L+KDrTgPytrr4fZ9KFma
7++LkVVtiftygCVAvYxtUm7Ldhs7J1buzI2CgOWrugYOXBubdKTTyhOGkguMrZ18mn5qh6eODP5a
Tv22nIzbHuk4FYuGWBgdGdcjIzzLtSJT6Fn/P6R9aW/byrLtL2qAc5NfOUmy5IGKPCRfiNhOODRn
Nsdf/1b74Z5rUYKInIsNJMC2kWJP1dVVq9aibtPt8+wUDS7C0VhlttonYLNW7Gne92Q7bNgPpNyr
P63l3t6kl2PFN4jeI5xAuGRDvEq+za40D7Euk4SdjGnb0Mcw2Yf1vSK/37ZyeeTgfrExAXtCIIqa
ybmVLIsGiAyM7BQTP7zXHlq2nUIhC/+v+BFB+I/6PCJ9ULjjyXlup6r6pAH/bnEi6MGdzUDN7vXp
Uescq3kWjODpyuxdvNkW9hazV5GejroGe1L4oPSZq9b7ZFW+S3z0WXCA+wVQGEBUkO1AkLo4aokR
TSptpPjUNu+S/FqtRR9XBoEWafgn6CXgLl7yL/WFVfYAU8cnnX6O/IkUmyRcS9xfBnNwuEBumIAc
AqmHAv75yiCYK0hYlelJjo7lmNlm+iRn99K0KfVPU/HLkxbttYP+2+pzBzmf29tvOYM4XAjw8f5B
3znadC5Y8OchaaFrVp4isAwxHZiRNV7K5Rz+fwugDcLwYGV5XbJyrKtxSstTOWfuyA9ZjOu5f7k9
jGtG4HNBkYEkt2iYOJ/D2mLYC4ZUnqieoPTxWRu7lG3+2Qa4jyAvDeE0vM6XAW9UEFaXhDQntDKl
mWVLqBpFa6T9VwYiQguUcZABQJ/tYjMwNcvlHkrWp0TepWiAYPEGGGb79kguFx03k4j7EFajQX45
W3pmNTUQl8gvUBDXpplBQAuXZd7/zcpiKFJHiqGUYEWLgfIu7RI9ULctXCQRME0YiEALImgGRH7h
PPXSTNI2hIlOvps1wDEs31Acw5jt6Ank6ZPPnb50oBBDVLsudkWxAmO4OpGijxKUHfCry2hdZgbT
1ShvT2PPLTundQ6ly0leG+Z1MyjuoYADtatlrgRcO+E0RUjRNLIr6SCgdEDbDfE3pbWR9lbeJPar
n391rRv3rrxG3rC8BsUcI1MjwNBo2EEy+vxoQW4S6eEQGZJqara69BoaqTcpL226tisvt/65ITEL
3+5bGWnQSZRmT7zAO0+T7b560tcO8bWpFP15Ap6FBrNlX0o8l3qeyxU/gQYjPqJt0HLnOW63tzfm
RVrpa9JQowQLBVgvELyfj2Ue8nGQoDF9gsxHyd/p69jehfSNxz59TTVHjuHmW5/VditvCjKDXcHy
VFcqPie1RoLhAMI9g5aHhBEX2ggOek3QfZpb+L/zsYs25fhHnyCKDG23cmutyXBfmyN4HrxvBGsX
1v7846sOvME1kbqT1P3uocciD2tNV9f2FBIqusCIgNXNED//ttSgCNfomLLuFLdpdjfystg1hdmA
wdyy0LQg1+7KeohA4HugINYDkaSQoURFGdmzc4NS08661eUdYjmbmfuUIlN0lGLfQuRMbIJEeZA/
zxujOoHlsHsrmF3icWAP1K1BQu9qrcef1XQv/+Ug31PeLVcB88EhnNx4LW76enbf+tTF3ChjLxEl
LLvTkG8mtkFxo5TekfmIGkfI7wStfmflQT481tVsq8Mesk2J9F5BOgGa1QiPAWZQydtsOuyeNq5l
uJN17FEzYZ4G5Ih2Nyh+Pjhk+FvtmsGWC1smm4Y9lsyDCo3FPBk8s9D7CJ/S1h6q1gnRFYBfzFq7
/8PyTXcwK282fHWXfKRRsjeBbAVL1xiuOb1l4gdLJkCUiErg20HKtXz9Nk2Oho8JvpXuMkn6SIzu
XntNf1OyNSy/aPjJ7F7SfyYy/TKrKchb4D6BTxde6tvWVMskCwUa+TToQNq0c/1LS603KY3urWSW
VvblBSJAWIN0KMhMwewlXvoLa2mTFJ0B56qoGVCxp1Zv3UrSXIqI3HhL1UdoHLTrpL7C/Sz2GJgb
REgrgo0LybaBJpVGeuTuwDqZ2JbpK2nk8me0f4LpDIgt2UN886hVKxHUFceCh86Xvi8kntAjfT5a
cBDmWiNF3Yno96USgT15LTdzUb4RE/rdxOL0kLg2lXkM+amWNxUmMS7Q3hhv+shn5K5ySgjB2sN7
v4mGl9su5qsIfDGnIvhERhZVlGW/DYjYwJimxd2pUj2aOeGmzR7yLZP2OXT3FDt8lGpPGj5XrIog
6tIqBIhEMy3URRYXjUmksFBbODb5Y9wZgD5EtvZL8jTVT6Idc0LpSZ4OIIDvfmjZqWtt4ioOZytv
yys3tyji/OcjFt51aCFBHRvYTmbWDV6MrjBnSNTS6Y3q9fZ4r+4g0f+FHKGJzuGFJSsaLaWsdNQ/
QFNR3ksNd24buGBFwwYSsY5omwJ+/0JgOy1Q8i5A0nzi9T3u49hoNnr63GjPTT1v+eiV5amqbStD
Gg4t/dIWkHII0NsxajHlXZOH6L4rtmXhQzTl9pdd29pnXyYyCd88Uzc0qgzNGGTC061S73Uk/Pun
WPlZMFebH0Li1z/5/XyXpe+3DV9sMRlFOqRVBfIQ/niZFGzMeOBdrdYBil8W8yvDUbTo2E1PUDrx
5CEEnGctNX0Z2CMxKLoosQIAr2JFzseaRK02akbVBjF5jKYgtIg7ao8FpzZ62aZX0JWpxqHsfHWA
UqKLjiSp+3N71BeleROfgCe/ht5G0NEhCXT+CWVlxnFi8TboKDAONuHOJP3KoE8cl5Iv68QxKC7l
h2TaZfWOxm6dPynk7zwBE9/Xjxb0aD8jYqtQdiMrC7JMaH59GYo+4JtC6VK9CC513jUoUreB2sZu
rx1q8pe3p2F644a1VcO1ToqL0y0mwtCgUo7sKbL5i4sYxPsEYD10NYGq1tHivTUmjtE+3Z7uy929
sCIiuG+7uwQuO5vA9RkM+V/Ke5tz6lp97UIrxCAQh2Z+qmyLMHfqblvMz2OSrJyv6wv+bZwLV4oG
Gl2PgLUIwGyaxsWGEg7ersKhZNq1c+nKiaOxCuqEds5+/hzrg8Z+cf4M0KUXxm5Y3mnQzLTSJ5T7
5KhYeVFcXQQh/YMapA7C2cWBKMFAlBjp3AYzEjRdtB3D1snWlPOuGUFUjjoburJB5b4w0plm0nAa
tkFvkncQ1jdbRucM3X7WGq7r8oGE5YZOOxJf4nChDnC+3K3axRzSATzoJf7LSEIvGu/npHW5tlEi
6E1piGX3srotcrdVj313VMc7vdsmT/U+DadNlfPDnP2IISqPwsivxEm9AcV3MBr09a7sNyW1B4D+
wH9fr+Wzru4TcdmKxDCUVJcUQeXIDHO2KA8Ykfds0D0yQBo4no5JZNhaqTm5+UTavyEWKkb3YU7f
EWvabfI0JKg45JnNMl956yLX4pWbaZJLsKtvn6YrLls0UEJ1HCllkCEsfBeX00g3moEHsdPn9x0S
h2Q8qlPQG45c/B5Wy6ViY5xFIVhNkbFHPQL5sQuOnQTOCs+EqAu6v5wDFQPGn2MeHqenYWxsRAHb
RP/HjmH4QOSwZfRDghBXJMzO98+oIm1e6CAFwethBqnaEHtWpDCnXdctEiHjYnDC01I8RQBvQvh6
bkoqrSaWp3kMAJBwKwUiaVbklPW2i1YanK4cvzND4uffXKDcK1FTcWkMer6hWWXz9K6b1gDBFxGU
mLhvo1kEyGbb4r5rMZqBvUbpexWuxMGXswU0kTjaEhpiDVg6H4SmdBmjoFsKyjIpN7FesT0fpMk1
56lEKUeJ3Ntb/fIyRIIC6AO81oBDAOXzub0ZhNE9U5oxiBK65Y8ZAPZh2Ho52MLA5drYUbqGSLmc
QaSAIV2D/nHIQOCQnVvsNcCpe0kZg8y0Ig+sD4D0g/5nZVxfVGzn206RZbxmkGoWugxLDzmhizk2
Ex0T2dd012S56SMTrDiDVDG3g/zodiSEbbPGaO12Kv72Zjd5yUh7O8rHyAO2ObL7hvU+MvuRZ7Ix
26gROnJuT78Y7MVXik5X8ZgEj8diOyW9nli1Gk+BVQ22ZSWOlIM4bjBdc/DTVTbAa1MPF/Mfa4up
byEHoCsTAsK+Lt2o1bdaW6wU3a8NCNRvoACmoI8FG/T56k54GXeDxqZARTEhfE50bKN7Q32R5OPt
mfuiOFpOHQiQQO0CpgkAjBYujGUhOEjybgriqvTj7JfU+Cap7JQ742PzRKPRt8zX2BzcepSdePqV
pMc82qTQ4ZFdyAdk/Yf+s0iobQpk3LgSY176IqDhvnKk6MhGImYxDQOluTXVwxTULDokOpLpVo2m
2bjIVq6qa0uKgqSJFxdoU3GEz+fbKDuqDIRPwWzyh0hrtkoeP9+e6asmAJXANCOZBEPnJijRulYb
MJZYjhHLF7KOwUjzykAuEwACQIgSGm4IgXlZtqdOpSHXjaFPQRmCui+EX9hEVOZug8Z8JxaN13rS
9tuCxI2TT1PrGaOe3/GmaZ2cp8qK/7i2gHi4UAWyLgDgLBlismwoqyaVp0Bv6aOOjZN1+SNAxpvb
c3vF3eNJCGg6MOrASS+LYllGsTcMaQoSiBAXQOixufCa5ve0hsG/di4FoxQuF6hCGcsAGCJohlKr
bA7aPv3TMMst8IeNJKGrzNYJWpBrubnLGAqP3W8GFyeAcyVSzSGCwY5vBjl15OpDK06ZtEsqWzE/
1N67PZVXNxDoirCLDJSa4fTP9+mMRqQ8R6knyNM7GcSIinwXQpfE7rkd4b0ZaZ8TGD6mOXoEv9+u
LaLt7Q+4dk7AiILWH2QjwUAvZuRb/DGkcq2i52oOKM1mp1GjakMUdU177oLpE/BqmaJiJzitKJ4a
i+M4NTHJ64TiVU/ZVq7cfnKbxFa4G+aGnf5Q6QbdTMDCbyqCPs6udtVZ2QNf2yK5nbBfg7FN8/qu
4eqP28O/TMaKDwM0Ai1nMnB/F41nSsubQseHjeTRqI7ITzgx8RQI0D6rlZ/ov4a1dNa1Q4qJQJkI
oDXBInI+44oGEgSmqTNOT+SRUPVRFdkV2RovwbVDKvBWaPYCNQNoTRdmlMIaM2meg3HsM+DIUhl5
iboBbThgzEP8eXser0RkiISBqEbqBht5SQzM44pZI4+kQC65tCkT9mxmRAfHrMoPeZHmm7yRqddD
EGbFA1+ZTRhGp5sGBCBIsRbRQS7lqlylMGxBqKLWDR/qfn480ad/Hx+yraJJQMCCvo7xt2MygVZJ
C8tyChrmW8YfFC2dRgoYkGySeWrX+kivuCEQOIkNooLF7KIXIIoraUitZgqolHk0jlAIhH6b6U7o
Y5ekY1Ehnx2e/n2ECOBF4VeQfS9hNUozo80SgrBBA3VdLZgI2i08vUCLk9+nKzDia+4AzQfAVEDr
T8BsFpsTtCA0N2ttCiaLerQrH8uhcPUx9cPU2LHskBKvQSVqeNKTYVPM/IXgERt+WsaDpDsJsq/B
ZH5288ftKbhyZM6+ahHXQgRiICTBZT5GALqZ/U5JB3cA4h6c1ysh9LXz8n0CFts2NLFppQ6v80jR
MrstOltRok8k0W0LeyodMPnNiskrl6lg/0VLl4rmnItbeyoiaDnOCfwOl4Iw2lSh5Fnxrs/edcO7
PZHXDqVo2lHgeuCBlgJQoTyzvlHLOUCRt9sOoTn5RMODJlXnenfb1JWsMUr7GBM0DzEuUNWe+7ly
MtpYmqs5YBDwUV5y9iejH/zRTN1kfuDNS0Zei2rPcxfV9mHP081t+9eGiusTFXMA7VDgWnhzySTt
AHI0zKo2sg0IQD7MZI68uYX+4m1L15wCcmfwceLRhbz8+UCVmNbWJOPeGEYnP6o/yulR3c9KAlyr
H8VrG/TquL5ZW2zQZpyriJTGHOj1YHN0Sc9m4tVdtPLyUq6dObzg0aOJIj2SVov4g08IMyOwogZa
74KtA4ReVhVY1s+iqaBfmdhz5aX6tieNM6SfTeuGeOOzp1C1U3ZXt7taSe30EEE8Rpkf9PGUVCaY
fui9saZVc+3AIrsG3Q2gDvE8X6xzONbaaOrhHABNItlqoz516L13etbIjhVDdaxFo7NTmvy/yHUA
a4S8A1JtoFT9msBvN089tVVL0Y0S0DeGDn+ldc0I8BVodo9u/np7i11ZdMQKoM1ERASczBJOz0gX
TXjCSAEYLSxPjnNw7PAy8ZouWyOP+npTL17CqGLoGrzEl/yNmPBv40pTaxgMOsiBSaOTkUm5W4aI
/7JRVpx5aiToMwJBOjYk9efZyL1Zn2W/a6R8G8GRHZtkLA7MSMC/0xlsbyKG82nfD76aJJHdZFZ3
nypa4ZqZ3BwqVppe0XRVZs9GKL+pPXTpkMBUPRQv86dskuLjGEemLWV96WZdFK94qSu7HJBm8SxD
Jg51lcUurzpep3FXqEHZHXLe3OfTkwndCTyRV16A19zhd0tLfwRys7KGqpIa5NSfmwJAkhkxSuPF
RbmVkweaobekTxwWgxsv8tNfU7jvIGRKR/Lz9l668rAQHY142UigYkW6/3x9O5R2GsvCh0hy4bYa
crZryIILwDjOxJkJsZ2/bSFO8nm0CqYGTN8b5QNtSpsglhDML3SEtOEDlVwZqcFsOnADvI+NnaVC
hD5Mj//NWBHUI6TBpbfEVsqsZS03ajXQJXJQSe9Qlqw8VK5P539MLNdV6YF6zHKYSPrO0aGgBFDS
7UFceQqpAAZbovALibCLTaqOTTWbBdGCdtyNxt9We+W2Nv3pQj//qEE849+2d+lsYA5ITiTYhRNY
skS0XJmbWC/0ABvFT4rHMd9K2Rp/1uW0QUZaoiqgGcghAkd5vkWg79EaDG1qwRAb3J4KjoZr1A3c
20MRx/fclwHDDV8mqgX4Y0n6SdocoobE0APuGzW3+/lAHPCyNfrbs5yutbZcmTf0bglpYEA/wIOw
uJkz1oPLNIn0wKjzQw3oBXELtV9pUr9SmkWjITISyHUDiHWRemlGKg0qbTGksGr8VuYNSEM42hyl
iR2KMU48Q5tNv2aDvB0qmjtZR+MHqvJyUyvQrRt0lq5sGDGw5SwDDIssBe5g3FCLG6OZU/SH9JUe
tJ5J3yCJWGsfg77Vyeb2al46a8BesTMMQAbRinXRy8NnA93mrRzMsatLql1+GKOvT2ugv8t1hBoH
3pQIkoEjRoryfGvGogllyg0ZT60626ADq7SVRrU8JGma7e0RXXlvCVviXKuo9ADYcG7Lwo0m6a0u
B/L8mrTWqzqmHkROGIOyc+v1NHE62tpAEnNzBshlkxjKlmk2WBoTAjjMqdFcBrRD/3n7uy7o01BN
AboeG1nMNKJasRTfPHhtoKM/QUEkGNDKxEO77Yanqn5r6/m9B4FLjURY1qMbM5IcNX2ENgSqSY9N
/VpKwwnsq7ZRKJ/qbK68Ay+PM9AnGiYK3hDp46XTkPthaMDirQQyuaN5aQ9TaRetYzaxX84vI7Gr
6W1lIq5tBgRe4DjEVIhb7XwixiEq5BQ/CfLj1EOTqg7dtMxSO5KYQziucSk17f6htqCZoj7GgydB
1j3s6S5qupVj9pVyPD9nUJ1AA6zAAqNFdLn/zbpk/TDFWjA0oQWxJTDX1WBX3PZT3QalVkl2VZIQ
2Bytt0OzNLZEiwrAw4f+78qsCO988SU47rKOyAnAr8XbjjVtbkQk0QIqQ6U79ij5ydEY0ZqQhGIe
zx64I+3r1K+od9vy5Q7AFHwzLK6Vb/tS4oyqrYYpYBZkKd0JrfY8x8PSya07wp7aeOUZdCUNrKOp
VJwGpLBwIMT++GYwNIkMyEljBPGhjE/gK0WH+4YEKRJqZLALXoBK1m4t1ZeqlaL6Fd8A03B34PIQ
jQZLNCFT85BEfWcEoJS2k1y1Le3XEDZgM5RcMJs6SUZsxW8qT4UwywfcRNl4Vba1wmo7afdJuoui
zLPMceW7Lr29+Cw4e/QQmUJc53xGIBDLi1QbjIDoylZtd1WEnu9ZdotS9yEDdXu9r1x3ECAF0wg6
ZDRstWVfdB/L2qDqEw26zA7rQ4M+W5F2Syc/TX9MsZ0/NsN9qe3idNpTeSW2uxLIgtMapx+JDKw/
IJ3nY+2GAnl3q6cBV70BnbFGCJGHQ9r9yPrPrD7Sl9HjdjGmm1nAs1+Bk5nGla4WcdssjtrZJywC
JSkGy8KYDDSAQKhMfIW9AOmHLOO9yfcpmuBvz/eluzsf8OJgq6Y8F4TMNMBr1HCGCuxYtJrQ2WKW
a+/nq0uLqgPiQESZyHAuJnco+BzzXKPBGFfOVL3EqOcYe3m2+71W8h2SBSmq+dTNwnvWPd0e52Uo
gXF+s72YVdA2pVziKg0sukmqpzKE1OVhWHEeXyd0sXaAC6g4JmhdRQPKwnmgLq4XbaamR41I2CF1
FoJiNKJhj/akok1r10plVCd5rQIokHDGyvu6lcfXpIqqGmydhIfbUWqT3zW4iF6JZYEwCJn74iHN
RzRZ9eUEGioLvwzNPykDrrlP4iLccpZKIG+ds9kEDwqQk24fDfRP13dJ5aDbvMydZJSbZxMs2G9a
PIGWcxaPc5yCmW5SNcftrg8zNe5YF5HO17QKWTs5AQLLIYUm/lFOMmdgPPvN5xa0U2jEK+5GNQQD
VtboMmoZbHwdpC4c3CIxenRPqHLugAQYQnYlr2nhMCMv31I6dqGb6SWBvN6gKHaLqpvuTOA1NJ/G
BrH7H7ktwR4A3VMkFIC3nd6bfGgLe8xDvXiY4eteO3BizrYG2POByVlWO1UT5q5RpgNz9c6EHNRQ
c3KYJTVi9oCEV+samBvmQsxweDeMuIUmbd6j6tUpSmltyKxr0e/cAnW9LXV6WftJqaHLecrLXn2G
RFx2mEJgkFZS71dOnlAlAHWTYHgHZufc1eAGamMFsiVHNP0/pcjpRew3oeNKYCec82JHIqmPfx8k
QwbQi4szl+s5ujMjKz0SXX8lIX8wh8RY8SFXzhZqMULeCC1FONri59+vTFXuI20kSAXlqdODX3y4
M63RbfrTP59hdISBkk14aAudG+d2iBpyNL9n7MhT5KOi2DeTvRYC/pusLM3VSftmSAQl3wY0jogB
oc+IHiX+HhbPc/N8eyAr/762iDH7pEKT5FSyo0XZuyUR2zK6f0azQbLof4ewDNgig/QGdi47juh0
k6DwY/Ok80cLhDS3x3JlG8OQAAEimyZEn8/nKko0xJukZsdOqw7TXG+rXKlt1oW723auXIvItCM8
wlMb41oy0YR1hXppSM0Abu9pVpgdVjp47oy7iQc8/wmqn5WBXVskFDTF8wNhCJTpzweGLrkiRALS
CtThh2zegS/7vzGAgWA3AxOoLl8aitQDVBH16CmzDpr5OEfpioFrUybIbPCKMQSVzmIbdzofs4aG
YVByxQnlRzJPdtLmfqeCsu9Zq6W1VMWVSFEUXpAfR0c9JMcXBmWwnKpKHRMRu+UTyD41t0temuGl
6qcdOHfH2u26H1bpm9OLhISoltuh5et15aRr0gyX2xJZGZGmF43JKBQsjlhZ9qxE5zsJALlw1GYE
JBGtVulK640Y0Ll3BbHqVx3CRNlE+op4vjkKqk2FFutZcjQ43uWgGq7nTfGU/Y0T2Y8KP5FWVvRK
ZpDC96F2+JUUUZfunBIJalMMlwbIaZw2zjea9Wp96EiPyE4nZ3czje9nPBNun71rZsEggGcJohoF
IKCFh0+pWpYG9BaPLfgGXACwcz9HlOyFajMcgQcpdtQaRkQmQ7wDwbL8bLFiTWHuckWFMgkSlADI
ANq65OMhfY78TTsnxyqZTDRZUmxmXpJdpYdrDauXyypo8YSKBNhBIPC1uDTByxRmRZ8WRypDBBZE
vTbyb3ZhBvOc7cEwhpZC7/YMX7MoHjvoLsC7Az7u3Nn0UZKbiZQVx0ZBVcmeLbtQD5Hllp3Ta1CY
pysrumZP/PzbxlX1QlaZDnua6ebSDJohT9E98FnCjZrZSTneHt6VYgg4Kv93fF9P32/2wqyaE5bA
HpEdk/82IAPf7WOA1Xi1zdGqFjp9suN1iaOqOXHAEwesabe/4crzGuAiHT1lkEtDZmfZ7Zm3mdQD
HF0cRWZYPzTTQ09+h9G93J3yct9VH231bkH98u8oo1yOMlUpO22S2eqY7FmJQDfK7+Zmrd37ykrg
q3CBUl0kxpfJx5Rnck2NtDzK4EfiUPqCp9qMFe43dqize7ryuryM1TAJQh4HBUygv5YP3KLrUqMB
idAxBpqOHRUTd3b+HFVrnf5XANQIOi28ZNFnDl6QJXFg2zZ8SiH7chz4b00DmiLcDy52du79/Ft7
1t8khO7gqdUPNCmBtd/XKzHcZfJMgZ9A6wMIQ0QH8xJPppvjWCOpqx3Bymz37Y+kTmwI9FQyxV9P
FCoRRvpoTYVt9OHKVrv0l8I2elNA6YmnIPJX58drAL41JhFsG/K9Vv3WlDuVlLYq7ZAiV8sj1328
b1aO9MXli8YhXHaCWQSqriixnNtkAKOyKGPWUQE5fL/LyL7WHHTOqWuAhKuGgBgGOlNcesuJZVMG
bFaYWccp/hsGaGUfo8ZGz0Tc+LdP7KXXEEP6Zmlx7eRdE7VQwLKOFQTJy1eQgerb2rC7YyMdRs2x
phcl/hXrGmZ22+XoA1jj/rg4LaIFFf9ZJjCTmNOFmzRKViQzYQxaUsweP8v+xwT+pmmV6/Mi1tRQ
eEA1ANk1QdWuKudrF4+A1g4RG36YJE4fO7TBuUqNmunt+bxYOAgRAoiIeqKwhSTXworEST3EhQbl
Q7fXPR0Ob8/Lp1kLbtu5uKmFHZSEBRYbMdiyTVjTpyxLSaeBxPcgczyziZOYP2/buOwU/jKCNnog
QTBrX3vn241SoMYPGsdZ+8H9kf3SfhW9DUduqR95+MTYTq9GO2P7IXcAXLblAKAuuxEkoZZuG0hc
H1YJd67OLpJk//NBi82K5IKcTpms/ahf8skrwV+RaochU3xIgt8e+8VuQerMwLmTkYdH897yHawx
PqJspBnQjwc9SPWKTNZtAxcPBx2IONT1kIRFhyvA5ecbBUxlqGuDQ//Uokpyako4yWYYwbUc09Q3
QSrpoGtBO/ZWvCbwe3HghGWcBUhn4opCtfjccqwmUT+jgeZEy53ZbaX63nr6LxrmvqzgUsKtgEh6
edzCELjONMX49DoGTMWD6LnNUVZKN1o77wzK3Gwj82jz77MqpBiA5cLbCEii87GpSF5woDSiE5Iy
zmyAzE51qgKMsfFGTj9U5LRu27s4hiBPRc4TDZ6ohYNbbPGAJUrCp5aDebHQD236NOmf4fTPj2TY
wG2DMw6UIUoDi00/WTxSobKZnQxAV0a1t9maRs3lXjy3II7dt3OedWlap0qTnXqTgQP6ITcLB7yv
RDARHlHkXpm0y0IoRkSFpi76boCKsBarlCo07VpdY6dWDcbO4QRvOi8ajkQ9aIXs6QgmwlzalYC2
NLqftpNdaJ1bNsFYHYwYvDWl/+/LiBMBZDW+C1yki2VslLwbFERSJyOEJiv8KRouIQXkAdj5+7al
Cy485AgQFqNxEO1QOPdLrs6KpbziSZ2fkEmewO5cRtUfbegS4nQxKf9QDrSwG1M+H1RK27dJGScD
Co7hcG/IHHoQJrFSnKaWZB/oc+zqlQN0WUBYfN9iKtCCPUVRzfMTK/djMUGdhtjxrO0iKXGV7LOU
fWC4C3uK0LXwHI+IuIaVq+3S9WKGDADCka5BA/IyZ6NLCRnyOROksyACGnvIs2lrxN9XbAC8j8wT
gOeQE1kGchW6UCIoe+UnU6qqDYLoyAERorWyra4tNuIAKrQrZbw7l88hKxxpMTVVcQpR63+0SKO8
AVrRBKTqOicW32fLUm+YtjLSCjNbtXJsK3jcg6XdgPvccDOH+mkL8Ulkl2KrjVe+8PKKB68bQDyo
FiHpgKyfcHDfjj4P6RRVJu1PUuWYiDHjJhmceg7q6A9P/aH0Fes49LtUSX6Q2LLrLnan9hR1sQNF
mSh0VeJBzMiuUEVck5v7WoSzzI/4Nly/iA8VTN4y1SXNUg3ivmY4EVAPR7Jfhe/QowVr1RHKM044
b6ei9ZheowHdT0iyC/tsA7a/Iq9tUjr522i9oUaB0LXMfEP34nybxX87iLmYjxAS9vDbXXMPQY8E
hQgLwEHIixoTt8vKI9QjEuLD6o1ofqvf11ULYbmPQiq9+CH5k/fgk3o30jcLZWok2G67iEtvDIS1
wK8AIyKAqQvvCFfA017Wh1NeD4VdGL3hSV0m+Vqa/G21WqhgmJ99R9jKi+rrIlnMN57J4CMRNycC
vsU1ICehAbS8OZz08TXUAYuT/DLalcVxKo9S8qRSOwlfrPElIaqD8LyyZK96VN+NnULu8oP0I6Vu
akLM42GEtFnk6PJj3OK5vdP2munrhivfTwl15TGAqEnlJU+K5dOU21Vjj/elsQFQs1afrT+K5d6e
0MusBG4a5LVwDE10nYHT+nyTF3o70LAhw0lioAsAv2mjPVoaRNgcqm3i+b6rAa5JXBroDhRvoh8G
va+b0abpxnzIYztma8k+VdzZy6n+/kWLR8/YAD8/xeFw6sGYIPtDDaa8J2aB/507lQVaNOMwRa6G
/O3B2Bnx7/4ljO2GPOkSOinfSO/S0gnNLTbj/RR7M3WV/L7QcDm4EA1Rwy3LauwcaAfswXoVr9R5
L4IeZAjRSAa6HBT20Bu5eHkzhSZaVQzslIZE341AATvNPJruALTPylm48NPCFNApCCYBm0LPw/nK
tSb00ZHRY5BGQJoOt2LnKCZPndsb5CsYPVsOmMFBE20V4vm2DONA8l7lVGlLsOyOZFtEWqk4lZSE
bCPXRqk75USRS8+41mzmrOsaJ9OyxESxdgJKva8BHrTJnJiVU6A3d3KKcIJKQRjToXfHKmnTTdp1
PZh0CLSl7REpc7SnqaHyo65UCwsJcqneyY2pzeyqm6fCQWv7AJ8ERFLiA8s5/M4skoZ+Nxex6gBM
0P9KyhQs6VIzUbLiBi4jAOF0UcYEFAVeAH+fz3k3NaxSo1gEQw/cH1ofaZVhsDu/7T1evGj79hNA
GeBoVtb6i6JwsQqAFCP1joQE8odLOuoIEZM0GsiZ5bGTfTZu4raV17vN/yPtunobR9LtLyLAHF6r
GEQl2zJlu/uFcGTOLKZffw+9uFiLEkz0vbPTC+xgVkUWK3zhhNDJrEDesHpXVLQDNmULD2hIAgxm
J1HeglZoQIY/RUa02Vh7gtL6V7bVrGor2YAZ6jXJDvpB3ALiF3xWCakhb/NWS0D7kvil3+dwnPEh
dQFRwUOaGUTY8K++7sCWQH7WExoOr7gyotprJ6fLrTh1W5V0wQr+59ako388Y/Aw+1A2mTfCj3tY
4UAeC6sWjHzAvZS+syXpc5QfDGD6c96soWRYm2q36VvHYK9V2a1ko/N5s5j6+WycWd3QzL3iXWAZ
DgUPe3JP0p2meSrZvd46yplPzzyzs7UWy83RIGeN4wMaT0AgXb7siHpPbuQythts+TYBpBiJz+76
ZhP0xzXK0jd06vLVcHig/w+AI0B+0Ku/HCxPsjYyAgVKnFQ9NYD4FeeH9NTaKZTi9h97ttHpuNtL
T61CtUMID0ZQbOLVtX3jA188xjIz7UVj0nooXngVcU2DuIPJvSXkI7EK2mw44tZ2Z9oAclRERpvr
eDBDoric5Yb2zh1pYKK2Ir3dKceXNqdM3HmDSTq72GTWQSE81NStoLQ204Y5L41zp/OW9K4+CEgX
HDnY+o6xl5A1kVAnEdXNYVs5BzQhDsIppBkJIONzn7poKLb36hdUaU0Xmwn/Ajy1dgOB8RqpnHT/
/AWHqMHUj7UpPDa5Gd93vlsdT/m+bK3iSbML2uJxuXf9VYkJ7NMIjO57R7LH09DQYu9vNZI5ghPa
h/tCd0L6eeDd1nZK+9MgilkQF6uc8tvKOkDzjEbJZjBjBkAi9anyxlvTbrirSPd4p1shNXPbMqhK
Q7O0ARZ9cSsCV1ACLVpoS8DKzUYN0bUVBwK0BkTFCeC1BP4tr3tng519AkDJsjSUOpOD8RDsypwE
5EHfZlZC/vZ2SToKoiBSMuiJmtCmMD61nejKaGlkpHSO96FZDMRVI/SsEDFA+fkB2MxT75sfCu2J
Tqqe7l/5t8zZPle7Y2UqT3diZ3XkMbCwozMvp5LLmQ/+tjxrHhywrJ589Dbub4t78C2nJ9AGhgHL
setNGDBZLtueC7iXUMUJTaozN3IjWzumhFotoGQ0BKALfhkEaySGVMtkdtR3rXLz2BPJ5Un+9dGb
4t3m49w/KxIh4dZES9/VT4MVbGUSbkj9qfbE2apEJBPAnwdK4OsewBuDSu+IljxNInZt+078qVHD
jY8yxB6J9QiKiVWZibkv7I5K9LmDHiLVton5xQTY1m1q4m6lA50ejpHNE+FUn0OSEi/D9xVodzy6
+D/bPYGofU8ISg54FjOgmP2N+nFUSEmojh/FTHD0JTTzt8mxVXLM8T8Fa5cRG2HPM5damw/fKt56
G9VIkhGZ9GZUWkZqHTfPNP2Unbtid2QUb1qlVKOp6USNpXmlY9wLwg42VmZy/nQhcIWVv/f3tN2W
hw9nAzpIST74DQBUm0mzt066LcjJ+AhyEn5F5vji22ft/rWwyzMrzHxbtCQ2sdF4MlgDHTdEcrYu
l5uwOtBpaDGaH44icajy8ZrQE6hbJwC2yJaZTUPJJiWY2ncb+Gf3mKL8fdfsUqtOCNm4FjS+TMO0
NBpY4j24FmZyV5LNSH3MzddnSBIHYfbu/PGS3T3Bd/shPMSvZj7Y04bHZmDpYavi/X8Pmb7Pq+Wx
OvcbZ9XEWQxpcWGNENoQGknvPAF96tEsNEv06Z/A5RvLeBp9U5vX3u9jXiVGuCnAE0BNQETxSFuK
hKdgnoi+DOTbSJszY0+IAoLSVEOr879+H+k71Vm8HTCGYHKBfQpCzTIHy8NOLNMw6D19MKPoOZKw
SuE2rPV20W1C1WEgSkhmhHBQIbFwF41kUmgISQmeppnlx/jKgO1BIiQOzXja1uVDUzl8+bjymHMo
tnzM2doApSAo2SBAvrzbugTN8jopkLGBCSo1lgQxP7DPslIiHf866LbKGXBUgEA87FOKo5/+ybjN
qL3GIWCN5bYAX0zKu46ooMuFganza6tkfoDfHnCR56hx3kkoK/Se9MjdVdu0wR5qIL+LeNl/UVX3
OB2MnELBrsP0tSa/lktfg411MBrAvMTf6MlAvu1yhtQoTbKiEeGj5bQfoMmFR1Fzm8LGfyor3KSH
4aw4kzWSfg0Ne2uHoGkCRg2ETvBn2diSEhXqVRqyTrhEYSfrjOsmkBOT6U7NFBl5AyuM1kTiMUpI
SquoIm1aC2C9jjpTLZ+J7RcQGML772tGug6+MCOIvCCao8DQUlx8En5KuELok8FLRciCU4GhxrhN
JTIwNJBD4IZg/AippsScaQixfoqnd2i1V9IDHGDL9AUuHSkuJaV6S9HxyYk4PhtTYTX1oZC+AEuj
YCdH4hvoKgmoEwMahhQCs2Pjxkio1ZWw9caJgHdBAQ9dBkTNy3cplJjXeikevDKlsfrZPeZFSKTX
5FE6/z5rtz/mf0danj2VJgS1KGKk2DVkipJ4GLyNwzYRKY+v9zcKnXiiZb9y4km39g8QSHOPHaof
V4I1OlraCcLGAb0akkA/haijNVo1JJ8fo+20HwzSuXB7lqnyIoZuGjp+iXhOISk6gsMGqURDRaju
A+079AeeQdsBH3kCMNzVA4fbIsns1GOqm6zcGGvQuOsyARb9TCwSwBeE19si8G65pMzGTu49ufNT
lLRxFA1Rm1JuQkbz++e5taZ/DrU4B/vRh4kfQ+WKd6QXwIgqzdQQA3EZpLHtSV4Z7bpQhkMFPZ/Z
qhX0V7BJLg+VuuobiZPwZilkJ6eWCnJoptDsCB02Ad5tlnlqpR9DdoBCIGXMbK1+eomBD+2T+zjf
SvLBgNSGn5J8GzWuEgQECGtQm3x4Ff1lhpcWO19FffK9DV+a8mCEH1OykfLNmNhhci8HcEjuSe0r
+16+45tjPGz8dAVneK3dNr8juk2AdcxNkStjoFSpK15HhWo8SyFpOVfdchGcBSjoESr/UtzDmi36
0z61X9UI7ghSZNvwJsjXH6HTn9N6TaP5uoj3/UBQH4ftEirCy7uuVtXMgJg89rrJKZav8cjCOzKI
rqAhwn0cwk1ekXILcwBoIlaIwWGQE9F6G8S2ttYvupXNYXagBw4RbZQrlhVFdWK8Jld4mKE29deB
7ep7gKqqmraW6hUPig0fDFnsVhbe7WHnti3Kb/DP+T4uflQJoMsqdU2CdZ4kmyZ40NrH+CMLJEfK
rBxEOn6vhGhyUlkp3bWuzK2jdrYT+d+hFzVUvcyjWh6xHnrjyDH0cckwmoayG0tTWCOLXmN75m8N
lAbiPHge4di93GAJAxRymgu2uLilmA4Jbe/k0Wmz7TjuteIM+N7vB8itcxbAeriBILCERp90OeAY
8onfzfXYVvmATsO5/JtPtDsbbbUSst06FKGshBUDxBS8txfT2AttI8ljMnot30lWwvu12UWQEe3K
3lh5J2EOwZfBlyrjmoeqNaLEpdCjoo5gv5bZ4LFiJ09/Ux/XgjnCy93SfTPh71UILCfuDIMxedn5
fUJvjY3eLnqqaC6hy7mMMmpBYviG2K3hSZrlHHFT/j7CfH0s3w5dflwtABdgNhfXS1AkpRwPcJTI
e3AiWU8VZN2BuoHyxcpE3ighoUEGj14VQgEiMISLjyb0TS35oCl6qqPwxN+CAArw6ONkYq8ZxHiD
CS0U6mm5zw2kJKR9Dd5zQGEaIleH7ileIwveCEYun2cxuVw7tXw6IRgpEkPpkHtVhiswBYYnfImk
tRE09GVroao8Y+z048xtB6e2Z2JEfBkOeaSXMyj6//49bmxakBPQpwPdxpidNRd7SBl5ILW7evTQ
9hy2eSkBMpRUMnqD4KvUMWjXvp6FdsdntSOXpbzx+2RNovLGLXH5EPO6/HFCQlk16oJKH5BwxIab
5hRC651MO5sp4ETZ/h9tpOBapbR8ykx4HCS2oqO1R5U1pXHhOia5fJL5JPjxJAwAHLQKNIRulcnt
5YEWkqMVGzmhqskP20OMFup41AI3ancpFR2ejm+atHZjXB/bl0+xWLrweuirRDAwHyJBkC8KJek7
K3IbjY6olmQJkad7wXhmxkfc2Wp0ggs04OdV+5ApbIW6973pL7csHgYoXGTWiMeQkF1OCdePCQNh
H1OCAqGGsqex0R61/G9rQN4Vir+2ktpd53B2loAND5kbW9JJLZ4lYcvFRMqeEWaEjY2uKz/ttBJl
yfbQJm5Z02DlmL4xbYB+IaMAmBmay9/I2x8fLxGkUanHYfSY+JBzDUmNo1wLhLVoDsEduVxhEt1Y
KxfDLb5S1QRIBWMMJ2FiOF0jcv7A5laqUKB8+ewbjJbR0+/79fqEhn7Hf19xGcQCZJkZadKPXhjU
AHuEZj2Gm//fEIvkW4a29yimGCJjEc3rNzRP/g8DIL9AQAgsIj7X5YIytKIJ2PyZ9AS1WORITbGy
ga7va8zSjxEWSzaVdCYBCTh6kfiXExMTuS6JUA79/T2uw4/LURZnRcOxMtDmiVLgUqozZNU+Qp7c
oEb6rjQr23DtlRbJks+JQxFHwujxE6yXpPe+U8CW9Veu55vL68fELZZ0kyq5WqX86CEYQj4aoDyr
im+/T9vNMWaI9IzBw6my+PxylDF0tPAmPjJiXfoI2Vpn+OZc/Rhh8fnRhq2UWMNbGPWLUj3nubXq
IX7zqMHjz0QYmJ0sI0IYhyqwQ48mTxTHdzGOTGYMNBiaD1bxrSUkyOH9flz5OjffC5AaqPdAAwCK
w5cbR64g8Aa2yOTV1cFPjnV7L3BrEoxrYyxWACtaISqadPJi/a1gHTHELbfKv1sbZBEKyUbqp7wR
T14KxKwkuV0pWBUI0b8vtJvfaFaJAtYASdDyG+kTxw2MryevKx/k4LHPqz1fnn0FjJ4Ot4K/RlW6
ubDRj0XBZ3ZoWspBtHIfhNmYYzzxs+BOtez9/j5rvz/P6o/rLYh6mSu7Ap8m+5voZ5VbIYbc+n2Y
JCCjgnYgbyyrrnUsgnHfqpOnqcWLFNYvRvHPUrjgW4JeAw4IAAMAwS+izT7ppqmCFqaHyikxRpcp
T8Vo/j5NtwJtSBogJYTlGhBEyzCA1+JMLBgOmD4G95r2BkTNYYlroP4n93Llg2rTRD7NpIkJO3U0
DCiECBr6qEMn+wTKAKldpcW0Rpm4vi5AaEWrHk1twGdRYL78fJAQa1Mm5vBhYjT1/7SkHu9Q6Aql
FerljXrDPBDeHP0dsGiXWdxYGpFU8gXCoMzkwc6DMLWySYd9ajxKlSkfKtnJW8DDCHpYK1N/vbEx
NJg2EgiRcOVaQnL7OO25BEehF6egecJJr4OWn+KInSujlShsI1NSd377cuame6j29vpKaHFNrgLd
9OcDLCZ5yuAlAXnDwZMjV+eB0kooc8T3+okBdALQYEUGZyt+DLvJUsIX6K2tTMC8gC+D5YvxlyUm
ZLQpLIyRydQm08wRKoYnoNVq3+pQ5noyDk1I2KZYO3muTzqMqgEMisoLlMeWSysdkBr2Yjp6cANL
FasqLAWJQ+zG5S5bc6K7tYw1wAyBy5iRp/J8ivw4hfDhucLv5dGrJCdqHc63Rpd/NtqVUuaNOgio
DjNaDT7KUPtcAui1OAlqENV4z38Ykf9kc0fW/8pMVAbD4rX3STCZyC+AxDO2o7wS2t94SRXy1iqq
WDNbZ1mm4BjHgD7E4OloGyTtj6r/yu+0f9ZwghMSCHhQPkcYBHL4Yi7RKMjqKtV4r0Z2K1jjKRoe
WvE1mDFijrHGcLxG8M/DgYeDCUVPDZ/w8tNVJS/WPdRGPUZ7uFhtyvsyo2UF5KxhhtlumKwOFWqY
6ZnYomKJzyrFVrHWYruxWCFOC72CmXOKT7vYolor8OOA5erVbNs7kWi3EKt19GSvayuY9Bs3gQZR
RbRZAd3/JpBdvnDBZU2R+ZPoKa3F109J7GgDCTlaA7QK+CP8ME3RLAfv90PgusYFNTBc/4Akzh2u
ZRwQyPkIInoteYYAYXmrACyk5x+rNYDsjdINIL8oZEMMF9wgtJou3w4uHUbgdxPvjX4zWSmOvj9B
0pYhiUveIP0UiftCN8ZNZMDdCC4g4rFpxnrltrk+8fEQiEhBz4aSAsKsy4eoU9iWcJzIezBFjNO5
M23pxfPvEzpvg8tDVcdFhgMO+xFiGkvBCQ0iOHzRVKI3JB7E6UjE5JWL6+YIQMUCN4C+wBXXOCnE
SMlZKcITHixK3JJKswaKvTFR6NyCc4Qq4NyZWcS8gS4GMqtFyZNkwBC6TQd41Wrmc2PFI76YcbFz
93HuYV9+jljh22nkM9mTajc2NqxXKb9PGhqfgJxR92ykTCPiWqR9fVxCBA0ZIfyg5lCbXxwsApMH
PoXchDd2Zh6aUbobdrIbKSvFj3mKFuvgYpjFWotbOQsYfPvQzmWTZTDAJaDI/NoOM9ZsZRPfKHuB
BwodenjVAIYgL6sUXAOyTtH7hieZEsmdfJ8N5uRMNDhzd63bPStOc46hW6wQTTnAgVLNbVC8AkaZ
O53KvympWzjqeYHi+J+/b4frAxQq3xD9RGw3q9PKi2/Mt0OQFWHoe1MFRO2+1TK3kAGBhVYAS1Nb
U83fx7veHBgP9XN0dECGwSa8XFMZEKHJVBu+JwMrHatIqVfOkOvvCikJnGCA7cg8D/LQ5QCyD7Hr
ruFlLyGAJ+bofFBFI9DXTtQ7dY02d71WMdis1MFDK0RHQ+5ysHqUoPcD0ImXhA9itu+YOXJU4cjK
Wr1m2WNL/BxnntUfcVLWFoXY+YrstbADKu/0ry47Q1KODLnVeOOO6dtVEZTri+dyyMXNauhjlzeI
fr3o66VJnwpuy/SVK/XGWkDggJsNNFYAdL/Pnx9vFfBVCW8jSfFkFVqwCuRy+s3vq+3G6gZJH9zy
OX0BuW9xTvLQp2/hIqd4YA3o1THzt9NrmDqGuSbufCPCNHBz4bTExQVA3FJEFMmeIvrgxXkjUHmv
WWmLXrfhQxpkrzIweCopYvI4Vo4UOb+/4g180+XIi7Whx32gpqGieOU7VBxrTxZdFXcng2dADtDn
H/2PYVDe30EC3QCA8bFfSVO+cQCXJynci9GGM8C5RSb6DTf68RmbQtMHo284T4cB+QD4pebpbzXn
1NG9UhBfKLe99KeYNIL2VFbYCXuAzUhkDCTiS1KKwLIflLgmMaYp3TbyJon3QKVk+V2n025wYXAD
xodXc8dwsuDdnn5C/2xlDud9+ssryItTaSyLsS3VmvMAa/6SWleEq1/mMuOAuk75wLmojXbMWxl0
/tHfBl0cHmmYaWFqYNCc4cB/TFLeDO5V6YR+elHVpOROYr5GMrixIX5+q2XNpIIlEnwdSs5TRFo1
tq9TIMQN9tntQGazpM+qdtm7T941hUwyScwKNkorrz3fKBevjXWCGBM9aZB6ULRfHNAKXwyq6ou+
Vz0ZEdEh+dC98bR9qzKzNh45npF15fyrqZ7XJogsiJVgb4rw8vL8HKH1zvkMS7RJN0r7PPDQa9z1
j4FAgEnr95z7+zteXQtIitBsR2aioiMBce3L4TIeKsqGyvlIFdBjeyrzHafjNj8aa0voxlwaKA4i
tMB/QXJiriD82HqFXsFMKE84r4Ir7zE2tqpviXTQ4ef93lJogZX9P6fS87vNqR+o7rghlqggQSgS
1lUK56WBxcqnQt3xwV3ZktCwmeHoKVWHY/QHBey+c5o1Ou3VjTEPjj9AlEG+CdCry/fNY6iEwEyR
8wrhrhMgJFnkK0fBdfsYPw8lRxBgQBZE/XKxVITSD4aRsfAs6kdcfzSLXSl5KLkXVYalQm5zNLNg
4U394CmX/ug7aaJ42bHcKuJOiS1oZ64c8NfB4/zCCpYuQnGE/N9t5h8fGZb1dRH5WnieuIewdYfq
Qe7Pw/Dc4FIBZbegYvUkgrUqNS+dCKwxfMcmMj3F/aum0Q44QAh+wl+OlOkn19MI/qVTYffqAa3m
rkf6ulq3ugod5geeHUyRzMHoYCnsFWilD3JcF5zh9eabgp2+yBrVCESdJwbzaKpLMCdxqoCOOHJg
RxJ8/b79vovxiyMGJltgkM3QFzQ4F0Gt1vaQoaqU8Aw5WFLew0WsNUMQad3+FQpy/evUgtjSPE3l
Qaj+tGVJAN1D6P1WFKDWESghmIqdySS39ZYC5w0CjGwV3Ot0qs6ZQQGZ5tUTguTIgkQCr1ggHwMC
Kjj+3tCpAaEUV30uJzodI5f5EJ6AmbJZbEPV9lM7+vBxt3ntAewKJNcZkThUic3wtQ/M2P/4fSKu
EQgQcMP8i4AgQ+oatLrL/ZKJoawFo4zFPB1Q94oAUL1nwM0pdbCpgEw5RIAvpqR41MFf4DaK/wjS
a3dqVcrW4EDXEJr5WQDTAXzPQJC0BIOO6AXn0xhH5xZpRemOgpm+YiqrTyW2x2QgZeLVARUFYPu2
86kMYnU8e46TMogsMbU5iMrQPLGE7rlf61bc2PVgOuIvLFoc2YgVFxNVxhVA9Fl0Dl3uBbL3/n0T
b/gvWJsHRx/VVmREgN9y79NnlvyN+QOgstwDmCEryct1MIdJmgGl6MvPwsZLTZhiGNS67evonI73
xiPWqbLPzggj2fjAzbz1yQZRB8HdZPK6Uz1q3crxfk17wAPA43TmEvCzkO1iIiJ4zNRCyMVnOOEO
HW0mWmi0+Gz858Lixl1f5VD16UjNjrg8ufo0FHYVWL1OirfgLlEOPocbz25gXnBqa6rc/76gr5K7
xdMtzv96CJtJmp8O7RdQBmJgmgqcdaAQFCcfcNDW/H286xYAmC3wI5TAclFRklga91X1xEboaWfn
WNyXoam+8r7FYrPid8XB923s5cjj640gkfBcxHSq4GCwEjDN73R5mM0298hp4R2MivzV0lTLdvDj
JD/n/JeBYx7p5cpLzoHm9QioG8/XOVRJFrMq+FGcqEGdnzvdZQ/DTrLbnbFFSB7Um8KUdxxbWWXz
HbocEKob6NkByAva9eJ8hsRKy0lSWJz9+gsw2aF96op/5QVAFg++nN+iz2itG4t38o0sENuuLc64
cuAZLk4kjz25sYQnbg26cV0nW4y1CBnKropTZWqKs/beQ8kAdLVdGO6T+Ilr79SXhlEYZqaF9ftX
+85JlpOIFg2q3tDtEKAXcXlkxaySciPSynMI0t2EewaGabnbcXbZ0VDad42ZJRZ/L31V0DxCGN8m
EO3YcA+BseeUv5EQAwpGKshsFkSFMHkMAQGa5htNg2TGE2vcCbYzjdtFIFBuR1xgcAsbEU7EtGCP
/pq31fWKQLEUR++8CBF1LW3xSjj6hFHfV+cwMhXlb5Ef5DWfj+uzA0OAM4a6LyCcV2Zvad74nG9M
1TloWjIMjzWYjtGJh6PO6OYP6un3z3PdH4F6B/atOivYzCp+i0UBOoQ08nxTnSUfPB8CjffODWsn
ZEewVM36JJwUqyRGkiAs+VArh1vZALde15gDMOwBdNeWG6BsOl8S+rY6K5NZ+qQfdCcZJDM14Cr9
GrVUadaoXsp1loVXRqMWuQ8kNlDDv1yRqSG1fsXG6tyZ0mAXyO5zaAUKoqV/VU8MhVUwca2coz5v
prklRDaDrIBMp1MqwvV4B5WjWfrptYpJa4mAlsdgcya01uHeRuuUTgFt7ofPvKQDtOaYW5ZvYCqx
6QDgf51t1DexoR23QQuqRDh3X6zUkq6ZOIi9gWtFIokmHmri8+v/iMOFQYz0qVNAYZUIDxZLWj/H
GQ0qu05GKvUQZHB4qKOEdvJnVE6DbMr9o/Spoe6hmH1Mc4M0E+CMlpFtYjiINDqRaxet3Ek0eUTv
Io21DQTdQ23HBLMwbPxDpV27Tb6RypfHxuVbLM5eoUpLSGqq9RkCA5FhatOjpB0gVW1M++ZrekMV
Gkm47+SfRUqCP5PuxrEtaI4/Uk3fNDG8z7ci74zmqJpxu+lzx5juU34vcxDjs2ufhidFuivutb/R
SYLEi/Qc9CECBRKPVnAnv7e+pRX7FK4DzwO3qx1Ii6vGg4Y4+LOKHTidc9FTYjhNcpcI9sRt/MQW
FVofC6Qp5XGMSyhyVRRqUJODqmeIXwm3HBiYKoV9db1vKvTmbKGjY38fvkGqqDJEZKL4+75HjTFc
U+m8rsxiUYAzMF/Qs4nQspox1oWUNJxWn3kQwfPmC65FRH3MT4qDZwRZZyUZvBEgXoy3ZKFJOa9m
WIf1WXxInoJdp5ymP/Kh12nTQHHxzzS6ONcLE26hhYL8Qnz8/Vj77vksl486w6DQ+Z2xUIvShpKK
eZ9leF9jV72qDw0ddrlZT7aoIibcQXcJBE4oK7jgyrIv/rkESciskKgf2w8+psa7tsmyjCiQHyg6
C15xPgG21qgoiFoGLDEwZ8kd5J4Ep5/2Pm1NaGgeA5Gwt/ihw4IAs9xfU2m+7n3O3xCSL7BaA6YG
kr2Ljd2PqZFpUXOGDVE44FL8UguD6nm6YeKe5ysKoZVjrf1zLItRcTcg0ocfOyL+y1F1vsuUSPHr
syBbIIKxp2EAi/9vuAu6R3UNi3ldn57fUZ9VH3WEslfuEZUsosjJxc05RM7VfIataKvtoS6eUWqV
y80Uvysd5BkBwwi2YAnm6RpZ46ryuHiAuWb24/SEHWjY80XSnOXETYVZhwLSDwl8n3erqmH4pasl
+uNVF0sUzRJpzGS8Kp+4AoSvYyh7DyvX+42EETcc0mqEEuj9XO0DNVd5X22D7zUTN38qxUuVjXKX
JeiIamd13FXM4UpbGwkAGMi+K6iKhVY7/BnQzBsdPlqB9N7IVOYH0hAN4nFQnlvcTpUepGOnYn41
HHgsPA42rBQE3DGgP6TwaSkpB+koHQCUGszr+xT89HSbK/T38+HWV0ZQilYipFMRdyyCUua3alkp
Lb6yjI50Zfvh01S8+80WBY9/tnDCikLPTQNWCSVdeZkYVWWSwFI3bM8xJL3fcexzKKEgSUaBC6WV
39/rRoyPwVAVRJcKbsGoC14u31BruqGYqvYs9TtdeNG/uE4E3twWUCUPHEmBrmlgVU2yFZOVZOlW
JHkx9GLnCGqZlRFUTc/1u/CWSBKVRlOGIlWrE9hw04Yw2SweVcUZjo0MlH2UwLJsp6+F6DePkJ9T
sNhXnQxHJF5o2rMPhZbeTMRDxaFsE6PE9tDCwZ1RyNrzAtW6jeYZ3crKunnTGpDh/RYbx5G5+AKG
NPkF17L2zOAGm5W7UrbkivrDoWwVqzZi2ghkhNiLr3or3/66nomi64+RFx9gzEFZadBJPMcNRLBm
vzItoxn0SnmUfj+Txpza17x6z8bHhu1Eww3GZyDlhj8rjzEPszzXkGkKMuoAEkAfi2sqTCImVQXO
tS75Ox46iBfYgz4nFmO/za3plSt2iexqIY1ehDsdjnrlWgQ8X0lXT4DGPXIKoL+w8S43gagmkSQ2
WXMWXoAKvO+RT7ciVLJ4i492sZXLjt84aPQ1gz3ufFI7fgplmvizRYC2rWvCm9EL5wwHWM0pA9Ui
Bz2f7p9pqjgWZnTB/z7kfET9uGhKvxKNWME0wR55BEMZ1KBsV5Uohgd0VV3i5tKAjugsCY8lslQJ
YVqehArgHWeYg9ECcWfoH/PYjLWVuOvWuQqoHeDO0DCf3QsvXyrN004rWdec9a1w1wcp5PasnMbs
Ll0D9s0n9NU3/jHSIiwRpr400hAjtTnwPn3OKXbQVM8ra3leq7+NsljLgRQLnQycxhlZ6Zl7U7/i
apP3tijt1ZzwhRseGt/8fcwbJQZgiKFrCX6ZAtPqxfnB+iiQtU4B0KYNrRgbNCn/KNK/fyd8ollF
GGLQs8Hp5XcyaiXrs5hrzmn/HGnQG+oeIDIKDT8J8XnfDf+Xd/ox3OJj9VGYVhPnN+cq/2SwEiz0
tzKJVk7emxMHPCnuPqQ64MJdvhNioHhqVbwTM2gC1CzEANLkn8H82LLwnMKxxgNjifv8cpBSGBg3
xjE7Bz6U/hQytMBIrelR3LpKUW80UAKaYbJXvWctmQyWyzk7a8IpUmmR7rh+C8sUE2T2QIZwFkgq
XGNnkOOV+u30IjoqjewndVwpztzYZEAEgxUBy1nAHZdlZV+q9C7hC3YeUC6ehEMLtu7vq/3GZTHr
EsydOFCjgFq9nM9xkpsymxg7SxANwyXZljufbdLmXvbt30daHk2oiEDiA5U1AASRXyw1eruU+XDu
FZkH9Tixz7Zlzx/C2ICMffsQw5AqWcPaLCfvPwMC4jU3SmC7tVgqasSLcVvrzONEZNqd5nVys7Kv
bg4xgwVm6gEa3cslz09pnhhRB3kPVEfFEDCFf9xU3y8BYalZlmguVC+CKdUIuTyLaohnTarNGfeV
lBCobq+8x3eV8ec5Ow8DMQOYTaNoBZ2SxTDCpDcT7pXOQxkk2qiyqVcEGnyclQi7kN/we7Fw2Vux
a6zViHl5bGBouF/MpQLQZ2aHt8sVyPg01msDKkMqKiORNR4KnhbxkZ0S+VFpPJm5nXhQxXsFkprH
Gopnvy/L5Qb4Hh7NT+ge4MgCenUxvFGGVVxUgxdFIa3AZWD6GbWiRgbxeSUykyT81mKWAdADWUuf
oeFQI7gcSweXqg8ChrHQW619OKA9yB0saYgB3+i5QYXalNZlJvTlETs6mQy1q/bDbyxVqslYP4fN
Nimfegi+ATMm7RLBKXJIiJGypaqwBa7gUWi3agEqoAgYm7xyGF1F1v+Zqv8+/uJLKbXfc7WGqWo1
VxwRURLU44JTYnylCTEkUJ9pusKJuLUwMWVACUBrFEjp5akRhbKfhGE3eIluts0GwmVsV+66rShb
5f+Q9p29jfRKl39oG+gcvnZUaEuyLXvs+dLwBHfOuX/9Huq+iytRvSJmF8+9T8AAqiZZJItVp875
UQqvc2b1xnZID8pnjyrsY99Ytw4oLuJY3ATACtwuWNJMncYvHXgxmhcZ+gNNu4/mAEzsmhmgvCwJ
plhtCsIbW225xAF9Wjm+CzpL1fH+mIFqKN7ryMiATBlohdvPQJuhgbhx4kG9nnJWJYJIPEvngnEI
0DEqKrmoGgIBgKw1LgQ6ZViXIjdPio7+E2g7SNnTPLsjfxIS5/Gk3t0DFzNEPx2SVOSJfDuYQRt4
AE0M/qz44fQUj04Vfw6CZCoX4MHCsHaXCL2MCu1ZgGhDfQOV6ltzc69OiH1gTqjOtbDR6k2L1lwp
t9A/H4PboFuqTSQvVptXT0nff8V1+wVUuZXMHrN7YnWGUR8GJRGpZ9JJUWlJoWJGvmUCQ0A4Zd6S
PIGqO5WYoyaTeHPSYJJRB0a7O2gUcLxSk7wotYwUcCycldaR5+fiLBeWzr3kLyLJfkeImJrZDvsj
4ZdGuctO05yRjlhbZqJNj/gWzxD5AiC4el6pelBpELAWztn4vRhelz2LPUzymSNnUHphCbetTS2m
FbyPaGnCVqEGnEutaITQSThn06Fv35t9DSAPiJgf++5dmyPxJmwP0iMGuiv86603FSPq/FPaCmet
ddq3HCjWTG0sCSmFBJxSIlTiRVzVz8PymWvFzjgxzK8tq4ZyIc5BoJRxa92aB0laiH6YRjhLEWhL
gZxoNk2UoYD0bAw/pzE38ZydIB3YKRDISm0JjII56RB4/BkkGKCdi0DZRWwoSMrRBS4N0Lo0kifh
LKpuCV7XEanpr+pdTN1hfItxfz02d8mr0/aAcsG+QWcTEoZUcNL0it5WqSCc1fKQChui9w46u2A4
LJHdjQDXLMpGggZx4BqB3VZvyTsCUVNNvUk9o8FbDX1VsaYiNpPFAX06+iby5heKbdm2nJ4WyFnP
uVOVjEm6O7ORr8d738D2QyodB9DtUtWj1khVvcg4d4bKIlBCC91iFeuGIitOzQ1EeNH5jQZwtCnR
OJymBT/DomvLuWprU5l/JN3rnHi1rHg/piy2eMISWbAc4K4SAtdDjhMnGJT18E+dWpFM7qpBrAf+
nCjf4RdIvgbd0xY3m/7Mf7qgtbSINZ13iVXE13A3Am3B/YdWUCrUTvMh06QFHl0tKApmkmss722E
cwyp67CwqqF5xbO5lcGR/xaJjLfLyoBvrVMDrrq6n+pBAG3gYC9I3NRoJA7K2KzkbdXJlqptmlTc
A9bz2PXvsvWXUYN/E0hodN3wdLPmmM29PuslQq7ZzYYdp7XmUi4bAfVNOT1E83djuEkICNq0V5QW
VUztBe9Wr4NUwPCn6xk7cX0RgNgk9S8CNqUCWDkMRS01GtDy/AZ57NI818um5H4O3+qAgu8rSDz7
zcQ69O5vEsz9lVGy065uklgGhECQEXZyYLnQhdYBbdcw+bWGHpdkM88fXAewzlYvx1+lPSfHUQCG
FAyES/E1y09d8cZYEzq7eVmTq++hdjZfD2MM759IK9Rc7LVUMI3SUQsUTp5D4TSbYlLazBjwDhf5
H7OkCwsvB4DUqblfsrGshWGczvwOGkSa/KK1kxeKaAmrfib6p6S5tZofEghDcK8GcvtT+VS123TZ
SsMT2Mfy+jQJo9lFZ2n2VPmoxzXjxLu/nMg6/fcDqXUaIiBdWh6vm2SUPiqDi7y4j/ZcIS6M3XhX
VKOngloBDYIoHLDX0zlEf23wqkG7QRA7VI3TyuXUs4bE/2xLCCkxBfmuqS0xeOLal0R4brJXARqA
4SfDJ8S7Y1ghfFUkbYiLCinlWx9V4qXSpVCYzgbUPianyCu05cmp/GXM+uIWSv23Qxbm2Ch14PDC
tOdAFWOi3/NrzPSc8U67v3nIt5C0O9wEjxfqpEwMbiqSFoR6WVpgtZVCBoWrmjHOgrVdeW2FOhGR
z85iKcOIlY9k9AboyQomL+HR/sWNH4zZXfOsK1t0zVJNGinnwBNyTjmfyz/1/O8S/FR/ioUfS1aI
wmWUbpJDOb2K8wGs9ApjqCsBCGYULSgC4ln0FNDR9IA/VFtFnM46/5npx46vzbIYnDLZoCtlTPaa
ClZoIT72aWc35afafc2Qf1qKLY/AQ0e5JfoLDmk1d+Vp31Wo8C4vS+GlrXLQuWDT6qNVcae2qyEY
IuxGeYTMxOMZvEty4PJExIacA4CxYCmnHkHVbCipInIgIQVYQ7arsk4cHYBvIIWrLgFUYoa00TI3
jIkTV7fFlV3y51dH91SHnSqn6nRuoXwQDHaM3L1SSZYcnLTMSmVw+nM/hMoLhye84scQes+Ay0ML
eFTsSP3I0xIUxehFwPYt9izCrvt8BpkVtKIhr4D00520W6ZjAy4DePcaGSoU8Z+sOiiZnSGpm2wh
U6qNnNnsAhDuPl4Mce0CIdShSOuhORufcDsrGSePShJiNZRocBMVgBxV36vBbFY6RABAwB6GGQgj
QeK8b9DsKzxV1TlpbQG0Ewvq1vki7bXQLdTTXCKLygwpVz4PmVoZ7LkkYYt8/u3nDepYAHmLvGkz
HVClMKv4RYysCSXjdIAcxXwOwQw4+8r28bSs+CgUD1GuBAAFhxadrs20usj0lhvOC//eCqW3qF5b
1u5U5I40MpaAHE63UTM6C0BKgZQjmkrRU3o7RMPI9TGUIUkgT6DEjsxhfEf6WRX9Qd8DTii/PB7a
WviI1wvBq6J8gXiZursHmSsgSCsNZ9Aalq/TFIpOBbsuvASsG8gcSRj+c4zFfBXDUdtlRcEKoFfO
ax2Mm6CtxUdAq5YaciVnmdjExnB+0UHp3/eyyZdeyf3JFmhUsaR0Lsqw9ASroIeACgNpJ6FRpRnq
J8hbq6AfVufisMgK95JpHahT6jREtRBKobuph8dLFclDdJAsK9DBUcxG78TzIvrcotd/OVWarTno
c2Q9ARrstUS3ekTi+z7W31IxkmxNBBh00VJ1MwQV1AFAjWijatQ5UqN/QXWi8rg+ElxuzGKkQTrZ
7JECdmV+Vmqz7SWcN4pUL/9+2IJkFp0AIJxCY5FMbe8p4uswztPxPGTFD0XsnmXulzY+D/Whld4Y
jrVywOp4FRMCbiR77hwr0zuA0qJyPMuBY8jbpAy2BrKQRYSO2fF7yEq7zfMfcztaucaZ85KZjA+4
z7sgMYkWfYRk2EZoCLndSdXQh4sGIetzLbsBsMM9NHxF3I8VWsnGZd8s2yLe5RywEPJvvn8tezRL
1SoYoT+KJGS8FNZcHHrdyDUpoBMErOj2W5RiUQZZqQALDH7W/e/ZOEJboFFNrTyUBWPgaycIyux4
l8no90Ax8tbWrKGAGxX9eBa75NcCIq9UU01hiY/q74GrIMNq9SILurW62Fc2qbkGNZFYob8fRNcB
9xvyW0nglRWu0HBXZq3HLQDb9pMbQ4whKBZbhNY3Y7FX4jAMGFMMvwabwSXXenWdL1XX9ZnQQW8S
Qo3Jtu59JXtK+yP/JHRODN5aCEc11V5IcIQudvG0sFooVlf46gOordX0eS3PxNvQ3OMoWW5OSuEG
J/CreX2cHrRCZoSerBGTD7oaMa5wNUlULHMyC4dJaLd1bvhKr7L6udbu3OuZpaJpDviJ0kgwszPX
boQUNNs1Ll51GwM5VWhoGpwXUx8iN1HMXPEeL+v6pIJeAbcvUlU0mw4XNDo3tBijln/W/KZLXwvN
5OYXCSB1RkC4FnKBjQ+JDIlYwwvldj7jKAQ6nm/G81j8HeMnNdKsgOhuowfFz1qzDNzvsvt+PL61
rAWhAITsB8ZH+slvjQ5lV/DdgH0DJppZHx3JVWQvg3hUb3GQxVA2et9tQdgb/X1s+JLjvrsFrwxT
135VG3pWKiP2y7IVopc4mN4WPjVJJ2mDoylSK+iDJCYfgzYj3GfoOx2BUtM3BuKtEdqVS1xtE/kc
1aeafxWhRjqJHrBzU4A8iwh1b3mjD++Pv3n1PL/6ZCpMaOuxm/oSc6UOyI/q6IoKx03Hscraa1OD
qgTpNkVTOlGYv12TaBrLfpFaJAuMJ8WNHHAbSC0Y194DxUPjYgaZjBAbIH/OfrVvRnPmQKgKZJ9Z
GsFJ5J7w1lPLJ/TO7JqD2p+mxRulzYSX4OPZWNka6MtHEQMHPDjZaEo2tKZFQsWR2fDyZTcFz4q0
rWOo2sjHWmGRx68bA3ARsCBcYDx11gTxMqVcrmAfogW52IQStM8g7Zb+5qHhUQwsMguGuUvMenW0
JZOiVEvNI6GatVbNq85cfIW70FPQ2pxBVvLxTK5lMgnFwf8ZHR0oyJXUpcUg48JMXgNIf4la60Em
dVsAzNDInd12Rwjxad1Wh7MFEw94PcqcWnNsgmYnxt0TFFQZq7sWluOboK6L+jJAD3QhQykGEdre
+CaVL0+GFlTIqGYQxx06UbN0cJCjMKlACDTUdgAKgjlYAaqTEbSsPHvwAoGHXUAQPN3uDLRsb0QS
Vr2qnyPxhbfGAPKTIST1RMYDa+0cvDFF3Z5JPZVGI6lwsFo71sWm+6gJE1Hc+jy3i383ip0AfY1e
C1ZlmRwa1DlIXllIG5MLE6f/7WaX0iBoGgEiHWCh0E3OGGXTmBIWSSTl0OClQlFZh/gCilI6QmHK
CviptM6IRtHXjgV2UGQiIhk/yspGM/hjZ6YOyTtL1OE1CQvqmNIgggbrCAGZ7ZDZAROEdmdEQTMg
afogTXIoI1FX5byEDZ+KaGEXxed83g0NATrwCqNMu2KFGMCjCPLpSBhShw68T0/5SIl84UOdvkD4
L9dg9X/5x/nCex4YCnQYSogfwf5zu/7lJKsJ6GQiX9KgauDFlqDtMxZIgtpI4AYF8QU6kwVSB0Nd
ihqJDsHkGv4c+5Uti0+F6NTcRp//tgIjd0A5M+zIkNPB2w6yLKQUS9kZoznPqrCOfGP2e94WWMwi
VMhJfh+8KUT5QMffAHG8nSwpgwqDpEWxn3TOrKLfDhEZ4+BbM4E2BfQyQdzNAFLg1oRQB2jvjNvY
B7II1Imzy6qRrMwROIfR7UZq5AT1fGvAEOIqQh0q9ovBQ1/m9O9rDdQsHnoQ6iOSLvTeyDIj7Zu5
i31UgKf061zodt2ep3+kTyRLgdNExN0PoApeldQwOlnPFp2rEh+wMDl84vUvJnvxylIQxAJWApeA
imc8NVNTYkiZVCZ+i2ot916jb1Vn1APuNwbiepl0/aDzEIEMdVqVyVAWLchK/EnfFsNunHYZGL4O
Sec+3uWrQ0HSUAJYFWcKPVuqOPTZ1OSJr5kp8jhG36P5gZFbYdmgxtLxcqKqLWxIwU4fvwQAV6p/
39+SBCE6IlgqEPjK7YqUaZxOGsJygAbcWDN1nvHWWxvC9e9TjwIJ9WtsDvx+3xxmdPmq9sixshNr
NmSSRgX2BneiQdnIgzThuXRM/Ig/TC9CbuOp/O+LjWwPLxIsE3qqqFiiNZagSpIm9eWdEFjFz3+k
X71sPbCII3mIoiIuDur2awau7JTQSPwiPzbxsY2cf/5+cOWiWgl0N8JSuk8rmEe9DpMA3z+/dZtM
OSdvjw3QbVBkBPhsDecTOdEBlqD8aMqjMVTqzE/NHmpvjfe3aq1ZBLLOnF+1CsR79nfwxTB6d53D
LMrhAAch/UVO91ujWRFG6axpKDN9yLvxiYOKcfwWvqVP8ik5cLsG4tDtr/nlsdUVo6DoQKIX8EEg
rWmajipvsZsKadmDmjF3lsDpvIRFPnLn0SiV4CIBEhSQGiwb5Q950haAPffLftzxz/OfgOHOdGIC
kQ8QLUhMgJ+QdGpeOAuuXkNj0wNVWQzLXt5pH/X7FBNWJ0g3o1ut3LLUSO4HgwQ8ZovkIpCppGGl
S1jraqJCmSgoDyP3DbpFJmcmWeirkBvjQZkSv026m2CAPsW6HljaNIzBMMJZRIUYWW+oHx2AGFCf
H68+yxJ1ScppHwvzAEsJt/uLKnwoWcrsVJz32MxdSEEGBJpfGf0luGHoEsrIFx1qicayBxvZpmFs
1nsPvv1xagy5LLbhouPHO26Xli9V9LSAZGJwHg/h7iImQ0BoSjqLBFIZuN2cYshFUxUHy75oNgHo
Zrk9uAYSxPWj+9jQ2nAQr6CsKYCOCF1Mt4YKI+rqOqr4fVw4ygBqun1SOEX6/tgKlQK/uBgue7wc
kLBAiYfakqGRSgC6N/w+3GTCAQVTdXYHJ+DswmP21a6NyECzMjI6cGjAAG9HBDHYDMUMnt9DgXiG
vCNvBT3gJYyrmU4IkCGBcBLNIoR8TJbp2Juf29aY1GDYl1/DNrNfFm92P6GV+fl45u5HA94s8g5G
jyZh/qYuz6hCgk1S83H/U96epNPjH7/3MmSsEHejoQfvOhw0t1NVVEmhlOU07sfJAV8HOpYmxZsV
Z2AF4fcbnxhC6wZ51KPRlCqBBJke5HgIj/sYOAir/I2LZovy9OPR3DsZjIBDAvSVlxuAimQKOV+q
MoKRbAtZYtXSjy2Q9pDDbRmR5cra31oih/bVDdC3mZpr+jLupY/c6/8Gn7klfcubWDdbFrsqle2H
m92aIv5xZSoTlw4PAphKTs1J4k3O6d3cVl1I0BamZj+ewRVnu5lBytkWnGuVNsHYbOUvcmKPx5FF
FkPDou8GRIUdCWTPAq0hc3eMTkNndr+GH70d7Xi334JAqv/xeEgrt/XtBBKvuZpA9NI2bVnAXuc2
sQu2RU/yeB/8MVug+oOF4YN0OyA9PJonMh76zoh5Ydyjda2OrXyD5BIqbMtehHzxDocdYG6e7vKm
rQ1O9JPlmcTHb+9yjJa8EIFZuCC7bkdrJHkecxz2QLhfJLv825X2VMKUO4yugR7pucYuj5wZ8hKb
xxN9H6jcWqbWVeNE1PJSWJZTR0+8SPH0ZWbN7qqD4p4CrhcYb3Dj3A6vyvsw6QYRp2GxlT087fag
FFKt5Agye7U3S6jQ8mi3fJYb6/HoLnkOemIBKf4PEQUSIdQNlohx1DUQhd8nvqJu9Mhys310QHV6
wz1Jz+qrOW4l77HNtUMTWSoE50BDEnje7WA1ZA3r3simffAGRqtNZxqHaRexjmaa0PPiscC2kLYl
4FyAXLs1I1ZjXiwizGS+6pSb0Gkho3mon5SdYTWbYTfttFP8a3FVLzxK28dDXFvPa9vUemp5oSvL
Ukx71RtAjw05t5369tjE/eMKJygSMwC8QzABGXzKRp4Bpie3sNHYgrls9G3sdZvU06zKk1+gCurq
jNCA3Jp3rnJlkLqHcj6Vp66CwdEClwVjC4irU3b165RXTE0wB9OAX+de3fqlOrdO+FWay3Yw9e2y
iXe1ne7Ubb2dvGwjfiQH7TM4zPv2xLqY1k4apLwIOwxKNUio37qNri5tJZFRGm781r3KO91JN8Mm
9ptDu+3/tSb0Hy+9MkcdL1KipmVZVNO+/W43xmsHX5Xc2BH21WY8jR/RIft6zV9ZBG00KpE2e7ld
rm6PeSHsmVo57YcaLFO27lVbtTbNwtZt1RZ27atsoscgPUHUypKeh52w0/8fztVLqx0QYUif0Bwl
0YJYp2y7aV8vnj5YiJln3mFsEbIF7jyWtPP9jw1qcsu4GpJZh438GQw/xacCda7iqRheIGT8V+VN
aOPGLCFHGpn9P1P7X6PUxaxqoSpkXQujqgldnl+LP3/pXrPhTIDdnvjfuD3U38lmJ33i1uQqs2Td
lY9HjQf9rQfLXT+lRtvgA+YjgJW71lL/oMG2HREFm8CFf/UVY9OQvfl/n+d7JFDbDHwM7lVkPxyd
8+LYaTvG4bMa78AlAVfUNPjmnT5FUI9t0NbTPn0Hh8sWEKtttQk2ldV4qcvwG7LH78aDKwr4ceRA
7zrpIOsU8SrA9XuQhB+lAf0mpvQxHpYfRmiqvrYb/6i9Ffwm3HFmEbKu5NUT6Mo6OSmv9mYYoG6A
Lhdcybmlgd7wm3D/b8O/qWiKmaW/1n/Qr8WCntJNov9x2yurlNuWMTKmizBgfgMHQkwCjqLa2g77
Zj8mJkDIxcavcjs+G4yrcv0e+69hOrLsOSOOgPuZ9vxz8ERo8jTHsCpntHWztqddY7KYo1fjjyuD
1E2DUw/ox2yEFqHbpZZxCFx9A7LgmhGhkwmjnUghYirgyoZuC81FPzYj0luCCEWm1NSh/1Q4XOWo
9bZGvaa0oA312GnXbmcUHIBdR4oQT0XKa5KqFXqhhDm0YVsF4yRd2+DXP05dilOkJOh4xI+nG7CH
fnCM9/pqFHr9+9RBTeJiaA7i98Wn3HyejpMNbFL9nHwJz+G5s77xH6w9vvIAhRiqBqEA0BkC2UKF
T7UiV0DvSuK+L7y5dWsvem8/jcWMQQD7R/3FXJ+1B+KNQbLtr7Z11/FCLwYwiKeiGeaO8ItLzexL
fYUat/QVnkLJJhT4rHGunCbgkQcsVQHZHUp4VBgsV6kmNIMm7sfgNABSdEyfVH+QXYiHCAfFM977
U8PiAl9xfUDpULdFyx7o5kRqh0lNGeldwwl7od3N7xAzIGiHH6qvdru49R77/UrSghTvgaEyUEIE
dp7yzaVRFWPBn+97KCe8DrMr8NYgbcdhg7aFvLKb5N8vWPgMUstEcw2U3DSOfOAEte8qXdlPoR2+
gPoAnU4VyGlCs5vNOrean99gknk8zPvtfSEmAT8HSN0Iieqt9yhxPPdjPut7XgZv2vvMYku9PxRl
oAfgJ8gz4bFEj2nqx0bmOl7fT9xiBn+G5/4oLV5XASfISMbcOwcsXVLyeM+DZIFyyCJPlRwMRugy
KD+DAjxCVh/a2exYBZQMlH+OTFCPQX4RByMQTmhav5021BiWphNbhNPxS6Xu0ASnJKzIhMRTtwc9
UhLYXBfGbALtvLUhjjwA/sg84D5p/AX8jdImykwvPfORyZJnXVkmNFOj2ngpDMq0trZQ9WodNbDV
CDZaticXBTX5T40noMp4kK0s07UluqIVTuOYtgMsKaYOjLXXa86hW6z+z5gx8Dd3lwtoBEj5FP3t
gBqgYHs7f3NfCEONXgY/5rdR7IRo2tc//nH3UCbI7ro6e7na4It0nCNf3RVu8/L4x++/H3VmEpLi
2QjwGi1hFEVdiYdrHPtG5FeKZqqtVy+MTUNu7xsf02WUUQGPvuRN7hA3AoSzR67PSj8HJhnAvI+x
bSASxtgta1bAygGNWkQtCLSJT1xNk5AGrZA2Zem3JoSRMt6Moo02bB9PFzmPb4dyAcFJEnpjkJqh
H9hqEJD+3iT3jckN+afZgl4DBKl5FtCatoNCE4jDyMuPPBogN3c7mFFS+nEGBbRPZH02iNwn8G02
5sh8S9P7HwA1tEIDiYPlIfIX1BmzqHXFiVyQ+6pmy1C5sbhj7yAzCWrn6KTvhq30UgKpPJht5lbl
YUnNmgXYuLsE6W+g9lAltU3chFzud/bH6ERW6pj9R3dgjfXiy9eLR9uhrqG46Tgu74zcr53eEdzB
77ayI5wNt9zl+Ct9jnfLfth3G805ocjvcp66AZP/Dv2Nx+9N/gpyc1PfDB40dJzcjV1Wpp9W2EOx
50JTBHwa4DcKxK+oVVe72qgLHbKhL+DV3h5DMCW8q6X1tzEFqzB1E0rdjoj01Y/P0Gqs1BZNxarA
XAdBPvx7aht24ATOY5enT20iSAkGNtQhAcpEvyM9a7XeFgE/lv74rHW72qogGRdZwUcaMQ7te5+/
NUT5vC7WRaLNMATxS7m3ucobVFc586y0MX05XAZ0mV/QzRAlg9tZTvqGkwN9Kv1Zs0IkiwcXJNXQ
tkEfmzP9K/ME1hSjUkH3ghAWjymajjIPjYELRgOH3yHeg/8crRlv6al/hZ7uwnqJrM0gIUlCMxeP
+FWnNhK/yFUgceDdH3dHaDCY5P8g2jA/StMVobawq77iD9ZT8S75SUYI30BnIpSQZQSVt/MppIaq
Nlpc+8RYuOm24SbcNNsRWyxsTUgMbKutvgv33TbdgN4DjDdPYebz9uSMfsSC/F264283Oboj0SaC
jjbsI6TQb7/GCLVO5tSq9vcamYH3zh9sBQLl5UbBf//8hXSzGdkhSHX/81dq/R2sxZptwYE8vKVY
gIRakzNjP0FinLFC9B2FqUKXnSpgjYAfAKjo9uMSbRSrYVhaoAVN0UMFKgfzGGMb3e1XqFuhYADS
ckAtAIGj3DuQ234C+X3kR+jKUBz0q2iGG7hy9jNkEQXf+RtlinzK1ZVbin3eI4cQASZqhmh9/Qj/
BMNO/0eKP6LYBWUTHImAUSOBRmMsh7ZrNIUTIr/U7LJ18Yx/0rgTx4gfyPFy4ziwAgwn4nod9VbM
3O1gdKyNmLVL7MdmYLOUIu/vOOrXqZVHlB8V6kB+vTGXH1CU2/zW3cxRzc3j05puErhMFvpJgYUi
Vzq25O0wFlGulSoEdDc6cdhyMvhEXrP9bCO2EyA/ag6sxuTLM4SeOGw0UKIRZlegFm8tpk3RNnXL
x774rKKHcs+DKfotdABactJ9/lN5lt3MRAfel7ZLQnNbJy6r/e7uRMfkQsOdiAwTdr07sFSQCmqQ
GLEPaQMOR1DoLL5+AnVWZj2e3bv8OHFFaLGj5oG7g6Rzb8fK6UbWTkj6+bMzvcrvxbOOIlz/Ej6P
L+pWdrXN4mV26g/PDcjpfzFJqe5KH7R9anVjMEUZnAT7oEzBc9BWfk+nyQYNxDMSFfFPwVv2hsM5
aDgaggMqy/tim21Y1bu1bQ/fAl8KaQnBeXY7CUY8omqdJok/7+JN8tqLmHRmVZmMhPYqSLKBNZW8
6PG3WyNlFTZB20AjeCZajelzmdjFa/KxdObojacmdOMjaNk/y1fuk/scWfH3Xcb+MtEqjzQQCMbv
6b80sUeTiAKgsvo8bWOokbxDwan+CE6BWRcffx671ar/kmw9ZhOxAs36rbUiinbGAEjxl7bp31Kr
PAJN3u5ZAebqKUTEt/6PIeqqVsWeK8HhkSDS/p5k6xzYvb8chsPIOrLvLjqyTwAtA+YebF8QNb1d
vYJbxqAiAGZ3+iV5ABX+ejxj9LP1sjz//X2d8o5BmIBszjFjkpv6O5UR8q5vs6ufp+6CsogTlGvw
+YM7O8FX58qIwLftO/dhoNwY7pAiwQNz/h18aj9lwcRD0M0UU6y9x6O8Ky9cholqJgGyI3Kgh8kl
EbyQrNdih7tPbTNbyr77EVsgFnmOX2uHxfuw7vZXBikHUbhmMCR9Tnx7EU3IcubPsrdUdu1rqaVU
p4YpM0zuvbttfmWQuhfRPJfwcogRguHAmZ8NN9y1/p/FwovXabcB4/xe3WhX1qgnRimpA3bfxVrl
i5YMLMDwrVjfj5dt1fmvrFAXotRDi1VvpsTPN/oJGh571kv2rt5F+wV1AoNovCgiCRb6L5Q1zP4J
9VKnchJbQj2x83p78uaXlNWVcEkGPFosalcveQHVtAjeIXuQQEh/QjrXbu3WTBE6pzvDQQNwfZ7t
yP7BefxG+gQhs1du+D0CgQ0IgczAml1WUnH1o0BDi0YJNHQRkNXtUYPApJLTGJ0GmjtwuByAm4fq
1PAn8zJ/eg33hW8g/mgBm2n9yuu+y4/Wy8+S0zn9trerQ/i78lgByWoUdv1RxBGvImMpEOMwm/BR
3LFxQRZjt1YHHeHoi7zXZfexv91VZ4g7XFmjmX9nMa6AfgzIcSVbsRXj4fe7MHOkDDJvNjn7sTma
BvsSYl6bo07HRZyxFjkG1zuFPW6mjz+CG8ERouP4JR15p/u1/GicfKd4wiY4VjgckycwTIvmuAm9
7k0n+Cwvx4uM8V1rEfz1d1GHV5xBOCXg8V02/8Qdua1sSVsJTUxQYgIY5xxvUhR0pE3xxTnCTgUH
k6k9Rw4wR3/B69kiiDqHvyWLP/E+QIgHVpFi9TC//jzqqGuXXOHKFKsk4SH6XpP/adbngrB89zdl
rBHLAelmWj2sslpOYIzfgZHLlDz3QzBlM3G+mJHa2nF3PS7qMOo5PpFTnXgfjoLoyJkD8mSRO7uh
PSFHJZmJ9/79eKlXD8Brm9Smh3J7YrQzbBqvKZ73syNteif3IHFtcdbgAI/zUewq1qSSqII+/66t
Uru6h3BpNC5wMN6LX5ZNb8XPsp27td39fDy+tXvqyhANzQeFe6DyPYY3OoqPnhbT8BJnNKPnx2ZW
oihCmU/KgACLIfa8PaUE4DQ0oRxjXx7tTv1Kg18Ba1OuvBXQ60HIZvBYAHsA2bNXB6EQNS3HZXLs
C53FR08ggUJ9wQXX8uORrLwWUFwEZF7DG1QGPuLWjFq24lh3Kp7XwhagL96qwUqyoPDOVLBlWaLm
jJPVWWohyOtDdlEI35rQhJhN4szdvmBEf6tTdzUm6jjTIWZQ9oJ+sZQWThvv9MIK0rfxHxVzyHmO
FkPCyQsWPaTwqGsdxFpjrAopUILGU5r+bcR/bf66GECrL4iuJCQI6Ldc09ZzN6h17KfSZGHG2BZW
jn4UflCsRxcb2sgpHM5jX1qZd4g8AFWBNCoydRc0+ZXLSqHR5ZkEX+I4O14cZV8P51yyI9YZvXJu
XtuhX308+hWUsddiH1yzIwSyAjsIdjWr9s6yQvlrq2lVPkfwotzkg9NHqr0HEuPiXTdxafPEAt8V
xepIi9Ihw5ZAu+0EDRDfSJ2a1aOwclaR9QBggbBXYZdTOxxthXPWxDgSK6utTu3nyOr4XLcADDtK
Akhn072XkV6nSwUyZgjAj3YVDTYXMlKMa+9vDAJtXWCWEyV0c1OD6DMtKXkkNdRdbjgZRFEVK5AP
fQ/6Dm4rsfAzq7viyhxZuCtPLpdENyINiZroZPaMrvTVRb/6berQQM9sJwboLvBLZL/kY7NbPh9v
Q5YB6rItMkkCbTfmKsh26L7VJy9un3jx7f/LCt3K2Zc9L+QShhG89Qf9FJ8nBkBg5b64XnLqZPpf
GjeUWY1sGYJlITYhxq2Hm+jX2DlG8v54KKvn1n9XxKDvCy2SxCWHJSFzAfrsdQdHLShieVbaf3Wj
oK8beB4UBdFte+tWLRcWZQGOYl/mvUxHcAkZhZqVg1mdN7zqEJyAP/0OhmXUQZCXJRJwbe4ksYMq
XQkhr9yaI6diZSFW98mVLWpA8TiMCdfDFuBQALRFjG2/Nl8iuh4BycMDFe12t/OVKC0pa5TohV/+
JOF5YhUX1qYK2WgBLYOQp8aC3P5+JOh5pfEkjHvrU3Dvmvof/jNIjikrq7cSloLa6r+GqLtkGiQF
DC0z7vHv5hOm0sl8WThHDWxWon1tyhDPkSotKJvvAI563JKpFGL/2Lz225EBgrv/dULBjiVR0CcB
nDS13gvQpm2VIHuYv6sZqtmmJHqP9yL5hduXAummByToQn1/F0NwuTiqy9ImfmK8CcpTin4khwne
WBsGIYlA0IMc9Z26URlKetCS3FmBbGDmFdDxYLnuXescwiA0o6r6pbQLICL1aFWzaqybtkv89P0v
sPi7xlb8X8Fn5Fbvxq52uZ16yl+1c2g/nr+VROStXbJlr66uup6FWQHtiR++h+h9li1ZNkG7x28r
cQcZAeS2CharzsqjEjZJPQOoO0LYROb7yqbadMOSCxhraXKleRxUL7LlU/028eagmt1LrUOLBFzl
5vhj/vV4vGv+AqvgMUNLGTqyqeFClWuJ/jdp17UbObJkv4gAvXmlLcMqeXWrXwippab3nl+/J3V3
7xSzuJWYmXEYoAFGpYuMjDjnRNKLeM/eYZTFnVQ4LKTatZMDQQmhMYrj0JPBiq5HV4OHm3JdnPra
DwHZ7L9fdkbVFAJOpHMwKdtQvkFRS8hWxPh8/0dCvWYy59FEJx/kIW/P1Namv7RD3XJ8q6XxrEep
LzpvvMnID2/kaKCxg27TuHeIHhXdrq8J1UqNpYnIipjAJSJlYhk/hGftR/rF/84/Bc0G37/9u53p
8QKDWaw/bGOJoEu1Xht9SOSak6XUn1Gu9bWPUHDF38M7b/boRNGat2fwOk6AMfRThOgvuthd8b7b
uVWKqumxEcwP5L+tQ8ZwftuzeGGBWqO5b3qQ4WAhfwWDPX/odotV7STnM0JfB87WkRm6PaTrG3A9
JGpvZ2GvzBMZ0ogcuG4Xe4iUQXaTMXHfXRRpr345c5SDgHJtHiQtzEyEtqgA2wLRBC82w19wD6bb
+ofRju0foYPeAki71vvwbnBevhYmJmvrEKDlEKiviI9QZ6PGOzd5YeAmznyhfZiqg6zvjZaRgtow
ATE2SFoBFIx2n1dE13bJsrocAdRxlB+g1bIawW7sQmgbgEcLQUFI6H+zKi6cLbx7X8XllAE466G/
97CrhxPOlshShtkcB7gLiBcIlZYGOEehwfFZr2b+KHhKexoTR2PJQbBMUK4v1DN9ahKYmBqnLQ4w
wbEydRv5XBGhHeiyBEANZBdlY0nVjst6BESBpxwDN3Gh4Q844Lz7fGHdg9LGZbSyRd35cdgXXE1s
Qfbb+K0DCnkMz4PPvyyuggRrdvwQdp0NjSIndnu7f0qsbFfb5UvvFbZ0nF151zgDKUOghPc0uxXz
HF7nYdeTQW3/Qm0qtLvFD3wVbN6ZQLRF11Mk01WzsQL7R3nPIxn3apgs0anvbpWUA1jNDNnUF5t2
ivVSRiMAZDPt3qzP/UFw9b1qSbgmSiuykr2wS8+Vu9jaUbVrSzj/ag/NPkJO2pNsVPRt3pbd0gUS
/YkvTdHNHgRgz6IdWJX4sRIQnDG4z6wcLJkO+lcjkYUuxBpCUpzn9a+ujGCuRTlCXAPU6G5mwbu3
TrIoQEYMlwm0O+mkxtw2CSdKeD1V9xPWIbTScZdKZle933byW9sSIn5EEgcMMQRp62FI3FTPKTpv
+FXqR8oeEDCgkXUW8mNrsohQAzDrSIgjoFlbSec8DcJaQzXDNz7QrPf2GLa+DrlkkmUFdAZudf11
JUsFsax5ZLEQID2Nu9tf31oJkOiAuiAiYpCcWH99yPNhFtMaN/vsps27JvtFaCNlZzMJYVsu79IS
dQLHAUBhTsRCiK25jyIToK7bQ9labBkPG7zyUD3A+389FDXj+J7vy9SvWidInTI8aIW3DIzkzJYV
MH4N0KGgS4YerWsr6VIGqCsrqd9EjjydjMAy5IdUdG6PZWuyLqxcpb+FqgJQD1bGwRdqD91CBfX+
tomtfYVkNdKKyI6KEHRaD6RBB5wJXdWRLXE0h1Xh24iuUF9GsAE+HNBvtBphFKvqqCY4Enrh8QCf
cKYkOEbrJrOFXo63B7K1IigQgJ0GXgLetNRAEiiWN7qAda8bsx/tAHp0yqET9retbE0XGrJDNhdv
IR4ncT1d0dQWSIzjoCyxaVj98+2vb8W/8IfwHsCOAf5Ee8Sl44JFWcjmXVxE9D/102wOoSUuuyZG
599HZcfnicX3nvLCsEy8E+3qNRWeGNcUXnlXuCt+hCB1OGBghikMZ7RYqQ9N4ajcoVe97ufOYAx1
a2sjN2Cg5gY4JIa6nkhon5YdXi6p30HcPvKQ52DJ6W5tCLzDsCW+21bQpdC0iknRVUt9XTjU71lw
FDKH9XzYtEFUCaFMhuS/QvnNskd7qS7NEev+Qr6mPwMZkMqsZtRbU4VuOioghTjsuALWUyWj7WSS
G3hago+GZHbdnLT49fbybxxUKHpCk5BkzFBdoG6XseSlrA85rH75hgwGZCMU5M55K8vsP7ctbQwG
whSwgJwFwneVzOhFIBTyZZ2nRZf5oIRANwGatNHAeIBsLArJKMCAhvf4FQB0Ai+Wm2a8ibveKj6r
7hgau5BV0t8ahwCktA6IKXIXNExCSVD/DrMy83PtWH1AoJvFntnwNDiLfxkgP+BiotSxmmV0jc58
CYBdyRxZrVy3ZkmA1guYb8AlX2kSqmogRLJRfL89lv6glIciO6D+9veXG+hq0jRZQoWd3rucJidN
uEALFSaC8YGDifHhtontgfzXBI1hSjWDC3m9gdxqQS78fLSW2jVYDWi2rCBWxVRBzpxwrtfLUQ2d
XiqZlPmyg5pSilS5ZMUaYyhbm4rIZ4NNh+mC+t3aSCaUTReCTOAv2LzDa8sjh8PIYG9UEpGLNaAB
DnIoIhSa6hOFWizKRZaRCC8IDzOgfw/KiyqaMzBgs92MjMCV/GbqYoFuJ0k24wUKfgl1Y9azXES9
jjENP9U/2VOB0HsHHb+2+fEPrhSiFYjsG3QcQfygLE1jUw1GWOQomAW19dHo9u2NtrU6l9+nTmRV
DJze5Fnu89qxL32EleHAiMa2TKggYcDPg1Op0KnWLlYUtELDELje08oDpC6H6W/XlLDsFybIRr/0
K7WUhBOf5yQDhIRDFp+0iRGKsUZB3SZqFgVGo8MERoH4G6OQy38yCryHADzBlcXTyZkqi9VE0Wqw
T/lfGAXALf9sFLqGtkio+ICBTD0ksgBZtDlXcuJXOjE14bs0Vq5s697VZCCHcUvBudBFkrhYDK3l
pG8bnGjKtRk96c9DdBpZYkVbdRG8gZEDIoUCyCNRDmwUlUzGhoOpP1DZW/xWhKDuPVSO58DMfqks
mXCyxtSxxwNMJIAIhC1A2a63GVT96jISpG++ScMd6z1aqnxVCcO5fJc3aDNgxUFQDyR0FBiprSYk
WSWGOcAdtSN7g8/twI9DK819dV9ao1ck0KICfYnknswcvL3UeXv50VjS4WVwlF14j5Q8wKV7zSus
FCmgdJ/arygQWYmX7Yev2+5jq0oEXtV/fysN2wnGNCzkHtkU8UH7qcVmv5jtL0g4pi/63fAe/Oze
p3MNSckHuEeG6a3VwMqjCaUGDQ8oo6xXQ63iUOAE1C3LxRqh72TikmxPoRmjzepz98eYbOFXYs6h
OT+3z7p12/rGDYDLDA8mCHhA9ZqGx6DIr+i9GKa+Idp65y7vXWaGgxX/1mGPcb1tHCjCJ0Oak7RP
EehsZ5uOSx52QGVMiiNOD1HtSO9l5Pe62bNqL1tzemmK8g+JKqZVAil8EBDKV8HPnioEmqyF23iW
rcZDnVq5jJYUbBhg1EX7Vz+aVY66S7KgUS0AfUxY59YWBWUExQE8QfF2onsSjWFczYqC6KNSH2Mz
tko7fU73vBnclX5lDa5y4KCKzoIhbMzkyip1iJdpSrich9UZqVDN/NI8FmJu40aC6h5PegqAaHjd
h4hT0zFM8CSoJLN9G2qrS5zbm3zTAhq9EkwsynE0jrSvK/RTrfDahPjyUBIRnurvP2sQR/1lgTrD
ulSFLQjKeM/O1ofRucExZ21p1iCoLR0sfd2HEQYRiG9oJNoM78s/WomLUVAbeljmIsobmFgq0B4V
wzF2txdiazMBKyoSxi8RI6Uqomo1R8Yc47UcAjHaV2ZQn9JgP+oPn7ftkGiSunlkkodFYRziY2h3
u3apeqAYpTaJyAAKtgYpNen19vc36CnQhyHYVDydQO3TqRu0CpayrEQd632CfovP7/STZHeuchx2
oq08pKA9qU/xqbtbPpDWtoFyABed80IXLWuALdc8tJCrvNs/aitBdfmj6IsExYIuaGVsQu4u33Go
WeSHwBV+BDveF/3E6/fx022LGw5dBocb8GK86UGCp7ZkTuDHXIRZmIYnsbbi0sH5Snfhvuoeb1va
2jh4N4BQTbhAMp2sRG606yYV6N1or+8VlFOs5oHZQGxr11waISfwIvpeogGxmarEvsvib3/Li9Eb
8vLTVGDfVwA4VOTTs5PZuZkeJS8BO+WXbHc+/9U+FPfLUfgpuQnoLbmFkgu4HcL00gEdLjCc4QbR
R0Qrrr/mkjocBt/A2Rr4LQYUE47RZ2QpPxXUHidclpkTHCRfcPMcnTYg5NAdJw+duNN7+Zi/TU55
F/zO77pz6qLf5YuBUIHxjPsOqm9NFNlyF2swRAsfRCEWGrvXQZ4Tu8oJkbhzZih8h6Z+qN6MzgQ8
0bDmfbyfuPP4iYolaAg7bf/v9hx1xjUQouKF7LkcF2v2GtvJPvr7lYqLpbjSReX4qosAZIt9CO2d
oDR/Ykzn7R19pYIaK+jOoHBYat5xWKKgt48kkgfrlSrkYCwVslLqYkF3dIHEButd9C2U9//vhqtO
nwJkV8NBhw0bPVlE6w80P98SOz2LznN4HF/i2vyCJrDopvficYY0qZf+HF6yHau53Nb7bLVO1K5c
BD5s6h58FxnvF1LQFV47Lz31d9xooq8hw5Fv3fR/HVCIvqxndkQzRanJQCEoQLT+0bMaVjM+T0dD
khq1TUgG033OZ86anlIvQ+Q1m6JVPY2ZGe+a6jyWp5n17NyMYC8G9j3NF4dbjJpyFmoMrDQr28B/
fJCRw5341kJFe/SMc6Gao89sGEfm68Yu+iZaXpittQk6/QXMNjYyBT+HXboPLcFi4Qg2zaDFBwHv
oFpHA3YzrTcqaQEno4Ffhb5UbkoOADZo9H4MGC+pLeAI0eT5ry0qUtPkeQz4AAcjOGX2AoUK3pV8
3YdfjKHyxcoZbR71C2vEzVxMoD5LkwomGNwUcF94fO81UCk097a7ZU0fdcbKTE34lgwp/4Pe9F4F
wXHuRebB0L9tZytoAcwAOm947+rg6qwHEw14XSGMwjJBPmfCjdJUphOK99PIMLQ5ayg/Q3pGALmF
rkKUMSqs+gSwq6uhuDp5ougkshmy8tLfaXp6eyN9jwQRUkR43FCrE/dROcyk+574MPnzTj1E3ngK
f42P2mj2D/kD+pWb8QfoXwsU3IuH2S0Ri/ZPdW+i8ZiNLjTm7Qm+ks4F7hFikH/9ICqO6sZET0Py
g2ZLcw0nBRm39Jpj4qYvspveSW/Jw8LMopBluzULVIQVZbM0glxAqLGRl9x/BHbjcN5iCf7v/J7l
obeW9nKE5M8vDoTWdLnWcN9TXrhfUHAzWfLGG2IV60mkjsPSyhBYHWGissuzASzG2WgtX7bTo3jf
PNZQGe8hHJG6wiF4C/fNod/zPxjruAHIWq0jObEXo8xyQA9UQqDI9oote+mhMyFdh9uV5Tm3bqSL
6aTvhTaPF3EMMmTAHKCyJYvV+PS77+GNzfHtTi9GMoRLo6sFRiLd1aAUT3iqBVb1Jh/QfqM8y3tI
Cx0mT3pSrNGd7djLClN2io/EXc6zPZ0jH9hwCH9DjO8j2hUWU+l8I5N0OdPfL7uL3ze1ofofWoxo
jRZvJpYGdrBu53vR1J3bq7rl/i7nmjqcSzHUeV5hKnpH2Tf3uP+hbT4zXB/LBXxHAhcDCuVOGnjS
dfQ0fd6n+8lszcEZsLRfKJDvjbucEdSwRkUdyEHo5jqOYK+zVccAfpGMi0VWJC7k1i6ijqTMV3ps
DDCyCCZ3Xg4pbNxenA0lqtWppxXalSEWMAyQsFCBx3OnusOzpzyIjmorr9Udj24f1nAqztNrCffW
f75rLD+69WIAUUFDbQB1c8gbrs88pDTrqZ0KQOVFFDjRSrm0GUPcsKB8t2pG71uA2mgoHnpEC12q
ANRESDpovPkWeAGaXuzQuvmpeg6Revf0ByFyOMPkawui60rk8Px9EeTWrjDDN5ba/4bzIS0ZBSJJ
BXIPfX1KhQH6RB8B1m5CnhN4HoYbvVZShHbtpQHqxIUSNwpTCQ6FCrho/g5NSk/4me80N/rd8ab3
XCJn7My+4kWPiiVJZu2k52SfIj1wlzEqc1tx4+q3UOdkWgauALYg9U+Ek/DztDT2vDhFbI/3XZua
bUT+ub3gW2kp2ITkOSluEVH09ZYqG05S04hwSKzInaDOghYHAkJJN4bQmAGNhzYw4zlmmN1aVpRS
QZ+DSjEPkcG1VQ6w8SFOCbghRmLeLaZfcscoCJNPUP4AJWfIEmuQQBavwPSKPsq1VgIu05UPtTkF
tpBAyL70Cf2XoehN1oUyhb7gqE99EychA7kezVi2RR0JVe43tY00Wwq11h98dwBqirFYG46USInB
C6FDBPAnVCI7zuRgaAKUh9tkV8Sm+Ke6D5CkiiwdjWoeQyzej8Wb/qgxNGp3WWJPjDnd8LHQakQp
AA0fFeAsqMOSquiTOARz7v8qS8vIzTAxM5bc+8ZkrmxQPk4tUHGrJ9gACRVVyBy4lMJCL2OeRc5i
GaIuDL4d5jwoYQi1dhA6CHEXnaNKJEoZ55pliNrsgajW3CjD0Dh7C48OidWvcbbVhXGmNhaHNDAF
QAEgGLT6osZTcY061YKR+2GdmMA6l+2hb07MPOyWGeCDBeD2oC5i0OFgFQpVkUA7z6+FUzk+SJqN
fc6U/NjyhQAHikTFhOjK0nBRrYuUSNdR2YKHEBNbfeegxo32SLypgyEBITjOLDKvhsTm7TO2ccRW
dqntN3dLEPIBn/pthDI48lcqKATtnoXt2bhnV2bInrkIwSBJmCVRKKDodXBZOJXtb0NBEcxkNJ6g
yx+lMbXAWM+pD0ag6LOwQt/AAMrb4af/9/M0fb9s1UEIMpRvsv38Inv5V34wrOwJast3jXMoOWt2
jH1nsUCpW/CrlV1xPWW50WZNlsNua4LpYE8mUR6SzcxhEaE3bg7sOCB6gVxBGoLWZuEKvhPCFNjx
4NQWNkfaQaetDTqqfmaZ2lyqv0zRJbdQjDicAWB5wZRKO48brdu7eSupB+gChAxxa0ALm3YKaJvb
BkWA8q0mWYb/WB3TA+doH6XXmr+lGgRbfie7sX3b6sbtvjJKOTy9QOuBQYPRBqLPjx1jTBsOiPS2
BeYWiSAVhcT1Pgi0SBCiBIhbDQSoeDI/apxSOXdvj+HaCpoziBKBFiHuxAyurchirPZ6gQhlEAwo
eaNrqZTYrArD9fIjWUzwzwqUJtF3gLrP9Uas0M+vAVEu/tTzUzAzFuLameH7aJYBfR4A7q9ACYs8
ljnakgEJO5hxuIezFB5bu7Pq8ev2bF1fcWtDlDsbEg59gxQwF5vpa5At1Ufz7LY3MzwY/p0havGT
fJ76pcOIEvDhoxnc1theWK5ma+2BJAVJRYOkKSDK67XXS/QcN3IAL1uHg6SfYLHecZvTdWGA7IsL
7z8gnZBOBK1a7QUbSXYICPKMJPQ3eHftprEkFzaoWI3jtWwqJdgoD6r5IkMsEkSxw73hVDv0Nsis
wOzN1mmszwKewLJ0CwXO2kH3Zo7xS76Pyq1fQm2OtCqbpC3xSxpfnM32WB/T9+i39KedwFZsnMod
LAU9kR65Jx2cRlZFZaOiup4Iasv0qR7lAhq7IqeiQTMZ2sZmfoD4U15ZROaNA4mxdHMfwUXyWjmN
GWNLgWt8F7uCV7wvr+JH/iE4ArI9LD+5eTw1bDOD9Gi64g70eSolPQdkNDQcbQVBuy/s1L0W726f
mY2bk/TJgUAkrhJgomhEIXlsBW2kAbD+u/+F913pVTUonMLj8srEZW6dnQtbNK2+7BI5TkX9m/tb
1AQcrwh7XmGUZjdqfhgSxgOaNJg3aKa0PkElUOXLIKQ5ErD8bGZ+9CxCNWD4CNH1eLQHFv31+kYj
5kC5wSWKSaQfPqJey2VIoL95tsPTZybwm9uLtGUBIQe6VqCUg/bKlM+pigxYb0nI/Tk9lLLZ8Pv4
H9xolxYop9P1RYdakZj7UXsqU2dorDzYFyy9rQ3Xhgcw9pgEwWswY8j+uHBtYaZMisThFQLsb99Y
83DSUReu/YLVdWJjo4HsBbQ3bJDXCOXfRHHOuSTg8KoSPJAXkvIw6PY/YCtKKyvUcLRKSYV2gZVc
OCiFiZSQiDaDrO21MWnotQeIJ5afkAkpDxlOchMZFZIwZXbgJ5OT3gm8S7vvGbfnxpwBwweMHegL
MMZTpyaUl1iXqyb1f3aGN9bnSv05s9LlGzENMKRwAcB3EYon5W4LvlI6UUXwN3vVjhH6bc0T2JY4
HSpkW65aASjC0C5dgCdA1x7waofcrXFs9OOf20dxa5YUJDeAmUIWFLmW9RaWpiYP6iGFTMIjeFaz
bIrNgVVU2RqJIoNlBVAxska0tB6XVo04B7Ah/NT0j/pR61/q0AdB/fZQNswYkC4gZBUoogH1vx5K
kRlDO/UBEsaFjRYREqS87Nz421EmWg0SphKWBmIJKvUw4zJxWcQGu0r0YrR/DqGKLVjZ1+2RXD/K
YITIEKLHCsk+UdsqD7KJT8IILCJgTRaSfOLeE84h6mTPMisJwDBGs4fzRi91AIgzP4D4wmIuSDeM
ZpBZyHc1QMeHjFW69v0Q5QD3HW8aNEEBaHG9SnKYq+h/WRe+zbW7DyHd3566zc8jZ4fKARLo0OVY
f34wRqA50TScMK4hjAX2zT8glWAEhIwB14I4g34tqRkAvG0oFP5cOoZMTAzF++1RXPsVdM3Di8wA
j58o81P+vhe4agl7tfAF842Vjbk+8etvkz+/uLRiNV/kqNIKH+edk0/INrb5Ccoit0ewsQ4iwJiQ
S0XTPwIHWFtZuDZVez4p/KnzhidOODzc/v7GKIBuQcIH4n1wX3RZrxX7pVQJJcYV/8g/3xhf3/r1
IGFAthgkKPTKo+6oXIV+Ud2lmKNBMduvhO/RwJSxUzdHgLwL4iyQ3q6Y6EbXSzkodoVfhXY3erF8
XpoX/fftadoeyH+MENY7dRwSMHln8AULUsXrDDcen7qEYeLWOIgJ6gbh1QSMlRzjQBCE1HIhnypw
AFgngjUQym0oCSdp40isiA/wUoZwWBbn9lxd3x/IspC1gEDad3uR9ZbNwgR9MA3M1cT7ApSkwAaC
1NMvOXi+bWdrwkjvLFSiIDGIa2RtRxrLRavqpvAXfVcld9mxX9w0ZRjZmC+AzRFeY2NBt+Fbaebi
lDequtTaiLxoPHSmuA9AA0kYTINNEwgb0GEYGTcIN1LjmPse7UNw37amFtgyYlPr9kRtGEDAiwcI
UkZAR9EcVD6cKr0PDSS/Is9I7tR2XwSvt01srAVMIOOFiiBoR3Q1K+3FpujHGDct76k5SObv3QvP
kkje8OYrI1TMkLVlVIxlQlIswz3359+NgFoFvuiMqOBwfS/oGCqelt0AFQiJUdXZXAnkB1H3Q4SF
Qsh6qdUQNfpZxErYBX8WhvuS1fJpc4oI3xTlHJCaacnXSCy5IVOR50z5XWqpvXd7krY/Tx4bCKdA
A6VWoI/6yUiFEFEuXMepf/p3X6d8U4/W0Es2YRPVgO4w8hlbMw9mPBHvExAz0dpKQtSNUa60iJ2B
lovP+XPKonpvzQ2q0yhxQtwe7HtqAxXpLAdVgyQGP1rISbGgthteFc8vFKdRXoA+pEZNPa8glo3l
sPQj46UJzCXfJ2iNMe4kVp5xY6ZIfz3S9RDM7qvW2VOC96YopejPu1i4T7XcNEYGtmfDWyjADZAG
AAj+kSxdH4MqzBM1L5oSYJTDLB7yXy3ENBnneWMY6JkAoCaCf9B6rjySEiRFqSWNLyGC1ZaXYXhp
OOf2hmXZoI4zmN1iKyVpgy5vkuXVYE8IKcNjXO8qVJTQxu67rATpCCqCahNN7WZpKCFyJcxmx1ps
1ufJo+biepNrNQ6jHp8fndbqGZHZRsINcZmBjDI0btCTli6KVdOYTyruab8ZLB1Pe7TXeRlqyF1D
jzYuTsLf7foMtut37h1UfqLcTquzCoNeBGGgDX4KqEPmjpU7KtYSnjiVcaOSaVllp9EhAWKIuO3Q
JpQ8xqlpi1og7qEe4WeZq9S7X3PqBbtWskbZiVnlvqtNhlIMdG1wdyMMgXI0dVj4Qi2TqV0k31Ac
dbTawBtZvuVqF6AqBjldHHesF7YbtQvmOI56qS5E311Aa7t9Rq78Fvk2afdAVMJU7IX1VPVLmAfF
2IkIPpyKsxP01b2PsuPLbStkEi4XBAuhKkQoVQcCm6gCr61UCR9AkqpQj+GrVjkuOho5w2l4u22E
HgqMIJsrwPvh7gaQjri1i8PCaWnfi6WmH1M0awrtE9c87jqW8snVSMBZx3sJiX0k94kYwtpILsnT
oiQKh2Zcbf0yoNP7jhcsLvEClr7sVYofBH4FFwlc8XeLSDofXrWA5uiIDImceufW59osPubGPuR3
LPmeq5IyTBGJeLzAEUTjuU/tMBl4ljweIRwQBaYg74UQjPE9L5v5vXEQ0Bnovf0MAtsNHoovIb2/
vWz0Yf2PbaQA4ERJZ2zKtloEUSvIIHX3uc0FVlv6y0MpmEbiTaNZswpX5CW42omQlYATItor2rfQ
+3r99CAOxUQDCR70bfBv6lNm1lakgh7DCjiu3Cu2hwSPh/EhIwhZDmo/JkgyN2MTxnDekx8cVOtR
laG5xaESxZJ7+y4l0MPCs07HIkJdAOHNelhqMrdxWbRoHuvVj9JP3kki02w096H+yJB8vmcBvK8X
jcQgf9kjLuvirKXK3CZcC3vo7BI7bq6g73PzYHzJjPYYV5ghMom4ViEDBG0/7FHKUI3OmJWWAwKs
3Ql36qv+qdrgvvG7xgrx9+2deAWiJsaQHCZXIf66pq2PCh8W7UJAzfpDcq8eQtQVH/PH4Vnwa0ii
ltBLn3c9a0+SOIRePGRgIEEEuUlUC6jshZaQxgaEiANWqDqDNTLeZyCGtnvJYfEoNufz0hYVE1VL
MgkZB1ujZZBG3q35A69/0Aw6i5WBo68tMpuXpqg92Ta82HWES9g6Crpu3V4r+trFx2Vch0hPouEE
UgzUOGalqxBt86gSZpbkiAVTwnzDUeBSJ0JzpAM8lmW9w8s269ENAsBdPTWLz1q31S/9rUJpwo5K
52/rEmM4ROSQ8ASQbge/fW0ty/tmXkYBwyF6KL7Rm7xX3OnFu2j3n0Nqzixo/fU9tjZIed2KTxp5
SInBZxEMae4FoGRH2t9epI0rDN0hSP948pggvaDWw0oSvazVAdVwXTVzRy8eUxcdDLXX5StMLQis
MMyRNaEO0soc5SyWMhQihZOJvtpx0bLd9CsEaG10OrQ8Sa0hPcaJ21Z2Xx9S97bpq9gD63c5UCqM
qqCUlk8GAAnqqYp8CDZ/Aiqjf/w7I9SFAlLNEocaZnNqvV/Je/oGZGvweNvGRiiAMBC3Fq5JJKOQ
IlwvWQQa2YJ/c1BGJbTBXOyP/DCZX2CShFbhKOhEyGqEeYVXx+ZfmaR2yZKGcyqPcY7La3D5w+jw
DrrHdOY9pCr3E9SIFPv2IMlErfcJ3jsqYNcatF2gWkEZlHsj67i+hF7WbAmdo/XnpTqrPQNCfu1r
8QBBch2vdDxwSXqPmkq9FAo0khj84bcsPsjWXtDMcF88loMJXW+oLTGO29WZ/raHbYg3KeoqdDFC
z0s1rXVhwP6wyi/ICZulXfX2wpm3p+/6nqQMURtR6uVEDAwYKjO7fs0teR9/GQ7Iak5svfzh7dRl
vB+ujhdlkIq6wzCO6oGHwdPy+z6yhQPr6r/aEcQAOlagmoaI4goBzaty2I61OPjL7zKGlngp2g5j
0q6uQ8oEdaHwJV4ntSINfhQ/Jq0dN/eybHY7PxjMKjOH1/DHhLbDyifn/kvDlFeslDpcshCGlTvR
QO8XUO6i2voxuhK/Uw5vzTvouAyTV5cnNVZqvUqEvnlOpjON0JEvt43Ikn9W6HBsd49G4QUiY0eS
k7Q60LAnIZ+KUiJqGzh065PWRgD+JWE8+iJ6AO7VIwvVde2iKAPUdRlJAtfWcjT6wbSvqn05OXV0
lt7HZ2BhzvzxJb6Dev/D7VncHBQyM0Cr4HEu04WHKi7EPCswqGCyRBMhTsOKd7e2JLgfgI+R0sBV
bS4qskAckLT3Z+EXTzIYrmA1ZmT+yYAdlH9hSAyLZJqu1un/DJIq2nqdoiGdukYjBq0KLYJjS/vo
NHMBuX1BUZ7h5bfc4X9HB2PUTcarfTrqSTniJpv/GKY5/XlnePgNCwCQIUjUgIzCs4E60lmZjHEs
lRMeJ8NzC/aC4FS11aJvT85w7deRlAEcmYE4FLEh6EJ0XyAuws2vxMPkd+jICnWRoPR4bjep5gLG
xL5k9Shn2qOcRjNNozFL3eSLzVlAWzpLM6zhzOenqDU5dAZmvYE2PPxqfOQwXDwox0BQx1HpJzCS
B7e1krvyRTvXdgCmt0Ba9pqfOaDaf1ceixRBiSI2NC15pNfobM5SN2nWFyNm1a5Plfl+YG3464f5
2sJ3kuBiXHMI5cxKxroBfupKwON2H75ymH926PUeWOWP2y7jSvboPwP6JnIAlQDNhfU0do3c5fKI
aRyt6H70hj2ONPpVK16LpJtsQ9rn2HqNU/rnZcI+4o7KPrdL9/P2z9g4F5jW//sVAJCsf8Wc8U0a
DvgV2b56Hp3grfcrsBJuG9lwjysj1OELkGmsFSDh/ed7iwWq29iN+DbQ+6SoDG0RKsBBFXWYOwP7
oue9drIh29oaZgdFZZY2FMsQ+fOL7dGoid5U44zt4Y6cuT/0OxZ2b+vqWo2FLNaFCW4ShzGNJrLH
RSvBdhBccAbs6H3IIJmIrt8Jw8lfJ77Ingf6GaghOEf839qiNEdis/TC5CtP3O45QBgPJv99bRv7
mLHftwd3YYqK5MU8zqJ6gikwCwX3ObDB2/bODtyil519lgr5lldcjYzac0UdFwli78nnBNB4LWGx
VZ/7w+V29VBYrE7316cIpTeANJBEwRMa/mk9jWVbTVJYCrP/M3M7x4K2CCNq2jQAUBECX9BV8GJY
GwhmHojrUJp96Se4hVNiIW9+398lrG4tVxpjYHpD9PYvQ9SGEPlO5ucZhnB5iVb3EUJtbTe/Suj+
FR80aNjF+9b9ahxNNWuEObZxP348qX/7siY/QleALgYcD2qo69EakJeflAbTKap4yjaWfOTsgLH1
r2QKv0cKCDMppeCDMnWNcUIWVx2vzf4EwTbd6dyO6HiY40G35rO5WIoDEDD0HxqnAEchheiOah4K
89CAj6Lh5/yDJSYlPqQWgeEE257aQ7OQy1LV1sg/Q9H3OQC39xigybBxf9sXXxEIUf0CABkwHMDg
QHugG2Zoo7hoaZEukGfkzLti37m8UzoLvA3nfPWuFFmzLzBZfRu368osXSIJU5Ubiy5f/O63/jKq
VlLuOM3ddVZDlB8nM+bQLYRxaq4zJGSseM6TUj9iFoO6HJZsEau5yxZII5ZOF9lltKsQNzvBU/Ro
HALrqX8qHqKvlOXrrt+o37xZAGZBA0XSgnLklSblpVaVC0oXg6s6p+YuBckIf+9lMzA/0QmFqQ54
7SHWJqnto/cSlFLGavF5SzjKtnZAvyiTlcq9Ut753jyYyP8dGN2zoNHCFDKEsNI7xZ1oPS9mZC27
u8ePwXwLbcEqPMnKvBIcHsliRCpX+h/ENirEpEqMvl48DXQuGiUABxW2Jxdv1NdlN5nVrttltube
FaZ0ENANTXWLgwKR/h8sD7/hGNfWqftkDPt24BJYVw9I/Vs1pCgjNz41Ow2ZlMnCD7ACq7HlU3Li
9vIRStUmK/AmS7h+kuEnoDiFawtdEKAPsnaLOdQpyrCtcYRcUOPuJld3QlexW6fag9kl2Khp44mG
8EdExd4skHF0GL5ja5MB44pikgCAHR7y61+QKtLcDtGw+OUrepSkj81zcS++a4NdnMcf4rGzJGuA
uyyO4x2Td0q+fT36v2xTzxxNyfRC5vsFium1OXui10CiZ9oHfwa/fcD1LtsVhEFD6/2tsl4VuOje
+pzNxHnxzi8vOjShDesxM99D6817RgsvdCYH+ay1nHc/hFaNf27OoqtYnff0Mh7VR5Z33/IIlzNH
3Tb9kmlimWPmcvDMumPuZyxGDln99fwAdAAqDlphkQcu7esydFoN5EjR/U627iEo4hcHlmbDxt2B
4i/pposdgDjnu4/iRYAai62caWMS+PpL/co7EeTSWitzJ4t3xf8h7Tt7XdeNrn+RAPXylZJsucll
9/1F2FXd6pKlX/8uOs+b2LSxieTiXCT3JIBHJIfDKWvWLECqQNwIHeEDx5zeufkQC1AC0GYAVSDZ
fa12WiT2x0aug/WsjNzpJa/Iov9UH2HKs8ael2RcqC9jS8TAAXeasOPxbtyxepCP3gD0P2A4KPjg
r+ULeagMXd4G65WVYSK0/Cz46fvxG/39C+vd2gxO8Vjt2nniNR5Yanaiz2uJPRP/MIcLkCO4E2nB
E/vOPChSW0pWoRkBgkXMWd3GHyDNm1lbeT642iw+NCSbpXMdXfkTicnjQXdCsvNfdPLiS3a+GxYg
fHLkWQ9q5YRMrozbwbEMtyEesit0HA+aAkF3zAYSsVhmQXsSrLU6F2baazMvnkoXGKUXYOz84uE4
l3YRz1m94+NfC2X8RFCxBGhBD4N1c2hX0xy64dJ5CEebh7q4p4EWGpJw+gYWh+ataw0IinZo0fku
rPORBJto1y+UFUgXNqVI1IW4CLzIB0vRk7oKt4EvrHlYCNbyIyWG0AL8AVQ8YgDG7p7GsKxB0RZu
6setmTjxRl+k0HQs9pNzjvcloXxPi9x0tMf1Qkt0MBzLSMASkOheg/V0ljmJU6/g/oL9FC8seoYJ
Gna31q7xOLJZC3ZeJXpKkeKEJsGQXcvOpFONERBYJSj94Jxug2W3SZ/Q+6Mu0Ju3TvzM7xblJhYJ
N6fFPmxUNOB1Fp3GQdvzmKcVmNYjaK7KcKMRqd4kX+VL8FZuMcvGBr5mOSkzUD8Ja+VpnAkLHiLk
zBt0eblZ4ezlHqpuNEsIr9zOzV2Mmd3mH6iD2ukmXmsRRoB8jKveFR98YdcLhAtaY98myEeXAQA9
ChKXCIuYM1eOA5hnOzXcNL/9crI5uMubVnj68wqy4rQ3DVM82Pp/hL4DuG2YDZMszHk5M5eTky+b
jeZtBFf/RjcsJgQuLWfalPsEAxsCuI6ehxgIAVm2sZCK+FvNbjw5fA+d3IfeSGAbAUtgllvnkVGF
xSneRBgYZ4Nv66UFVgRgjojEKuDAyGOWrro9ufDkfseV6GCsdrEKGpuj72elujp3hPPIR6PeCLJa
bDujdJImV2WaVadNTgp4I40NshsQ3sjA5Ov29Ir/+f1z9zY6KT5yIi81ajIRwB8nF4T5CFB18iPY
PXmZUARDitLriOUMsO+2I8IIrkKnhFcKLiLCtbvn2Vfsl8MDFdFzhsH3wPxc39SuFYbMiqJxM9rv
m1XvePZr7UxfnRt68M1lG1PWX2LyDjJ38qq6ZDs7OnN9oaH7f/u4xZxGQhbvj4uvnkTOS49a5MN+
rxBnue7tt9+cLIeZSnSyy+0WD1hmezSj4ktz/Gvt/Pb2x2/npkQDi8Jg/+pbdIjOFPz1m+LEloNd
zx5McrJNki4y4sMV1LYIR+ZrZf4yOG9H8rTOiNvZf2vVGTz6x5aw8a3QF0OnGuG4WW3eN6INNuXn
giw23++L+WHjbLaL2sU/a3e5/Jivf+r5q8d5gs9kMn99AeMl5fEpyQcJX6C/t0691u3F+3b2M5vt
XAcF35I8uD2Z62ROXM/11/azt3YJ2ZElmX84JjedcWPModwXKsK2yuijqobGhK9JQdr3aoDG6e8N
P0Oe/1ou41Ef+yDAWCIImD0foVqb122BgukqJRsLevaIIpJtY92vs9mhxZVez93dcr5+eAHbxupp
Dz345vn4505R5pOAHwDaiY51osR319fCEIxk0IQp27wKpHecdhGuwGDkZ9uTczSJ5oGe3a4caV57
5gKf1M7NkAS4JE6NdEA1+0027dPxxEmC3DxtQPScgfsiZr+CKI/xHSrDQkHeSpqNngJU/2ihoRYs
aybReeyVN1gDwFHRKKBh4jxanuEsM8uv9KNRnqyy3SAkHWEFQje1TSdw8k2+wKNqhzOeLb8nEmVk
WFFIlQwM6rveca2cItkQim6TfyBjVrbIrmgunLLxW9sMs4CInpWQSJpFFmdXWfVGnh74A/hH6MtD
88XZNb2IhCRM7GuFXk62Pd601q070ulenXltx9FzniDm+LQozU4AfaMrT7WbbqugtW10a3mm15z0
wo2Pi9ooEr+IdNDXA3QjOykyHyOpPvb9tKu/LHAtvE3f0oO4tDD9Ar10C3nRh0QciPUBirvH7hGU
fbO/b/QNU835AwCLpfupUdTg9WGqwhSNqnmadsMyPKhIY+E5FnwN0cw0L5/9eJfD+7IWjZdsco1z
nucDu7y7SNKhsoh2BzQ2ATDOInLKzjrlYipIuwKPVrUc5sXgJltM/EqqWcaF5VBX9kYaCvk6eneA
hWBTOcooRUo5BdJOqp1BnyWO8Y4IIpuJ6/7pxJPG+vR0xCjQkWh4AAcNRtcylhKDsutoOlrhvgRp
Q4g3F73unZMDuFg6Ktc5YCNBdC0iQQdkEwoi546b61PUrDgQzbRL9sVz9FZUxNxVP9XTye0W2dL0
2qeAMr1zNOdmO5EWQ/kPwHRMsYdTx3hS4ogDrRR92nR25w4gkUUyeSGBTGibc27JzV5CEkVu0+Hp
gB0bzF7mWpEbcR+KG4WcnNNC8GPbnIkeD8XCuuRoULkSw/ioo2WAsFkQsKDlyUm9FCyMHO/zph73
LxEWRdVhuBiSG9fnZMVGLgpqLG7aBe44EgYmaZyvcGcvQUK9/v77hO6v59/CWO8ospQ4KSZsW+pF
jmXLa97kghszed6w/whg3p4sSE7KKJ7PZXDByLqWHR7Rxk3Fntkx9rGpRGtqhiESN8ZDW5C8sulA
kMNpje17CbYYE4+VDU68i1aRP3xZ+wAAJwxynBlg9/17O9k3nf0S5lFotVCu8iERNw0IvalYaxk7
3JwO3bMrI8XsKWOPh0wzm5zqeusMyLlqM9NRv4iMxibeeu7fqv+cHnOrijDIuz7BekY7XCUgKDf2
sicgg/v3tt0aeWZFzLUSskY91kecIPqencmJkMaXF8ePfs5Tx3Pj5V97x1gk4LWHUushKdhbZ1b9
1JNIuE+fypXlywvFrmbySyAiZOO1PfFuAhObhWUTxbEMyTKGEpYrBX0s3H3k6R9jOybw81T5Cec1
zaxZfvKUz2CX2kfwuVFUWm3rvrVTG9vqnJC7vhvMwln5afiOdDf1WJg0UXUEx5kWZVQtMTB5mTny
onKMuQkiTe4xUv/x5hgvZDFmRZaDsTmaqQg4U+eObuoZXuAcvchT3MLhEUzfvpww+hfC6Mdc+JRH
sBpMTYKFLQ7enqP5vIUwFqNW06ZSQvx2j+ckdnPo/eCcXKAVQ4cL9bj3HMPfMJAuRcYcfAzXC7GU
PheEYyVuMFQI9TlQEq3SXbkJbC5+hSeJMVGq0MNpVCCJvpINCRzgFJdHVHZ5t+q+6bhYE2OipCRX
xIquaXD7RUMAz9p0oJio58X/4mFcCGJsVBmIchaOJbVRJ0e16XNpLNt/vnWshTp2Y2FqWFDv9IvT
InEA3/u1MZL6wFE93hkxBsk69ZYEympow6wgFRJdlo+km616PATf3VfkYucYq9RlenYMUqyow6uY
IfCED2i3e5GzoLvG7z9i2B6woBQ6zL3Eek4OfXzlBUIhm2d57lhxCXGQqaP92tCRPr2+QqXZY9a6
dVbsyE4gZFznL//9wVzJYA5mSlQt7MyzSjckcZCRIHRGLu+1uLNfV2KYYymtVMPkjpoeS4MOThGP
3+BxLQG96YylvpTCIqRCMRvjKW7ETUVh83aL2oWEysXRi+1RRh6A4qQ5+0fN2F8imcehS2tw6nRY
mLLV99SuCvbRyzLSOaKz/OXZhXvvHtiwLUQ3KPEiWc/soxS0YVL0Bn33gGxHg9sJt8j4iJ2M64/d
5gLQ4Hghiy3FDFaSGmV7lpX7fW+HB3TGOg1iR0Ch1vJDsJXs4htjD5biKjhwje3dw/zPUtlMUp43
taWEZ/HUrGdOs/nXba5m/aa2I8R5nLO84+vS8ppGG6tpDzdzF1Dxk7KkN7G5MVHhNqECgASiAvBZ
ZvNiyBtYEjwYGq0CII7QHCSazPsoRVWcxnoi4S2R7czBbL9PuSTDG50fVdomCojAG3+KImeRN4Um
Vi7zWk4nTTgqA+RS+IhlAb4XI/M7rQcfj9pafqZjROdDhxFowbb9oDC3hlMMus3x0KVT/DbF4sM1
YJS4l2TMUhkxvKBbatsycqLH+BAfqIkz3AY8wGNBYpQFDkefljt4VuKuXl+IZ2230GRh1KaptInQ
YtM6m3qtLtt17M1mkj8/2dGHZEu/E86d2817T6VRW0MBHyUnBf99bdAlbShkcWxw5ntMl/KaTYQH
N/DoHZaJjGoNT6Vv6m7n076QyGy1qPdjqMQt5kREtg7jO9jGwzCn/sTRazAmAFEdsiUSUVYnDJik
UWTggdpRJ8FX8IXEVzXjByc3UArmo1jK/USIo1aYsA2Wp23NPbJf+245zWTgSCInE8Gb0HyNTj8v
Ud7qEU1XXHr8m5wx+wmM2R6COOkKFZ9wcjIngptQbIKdvJhsUJ1sBFwI4ZH3mt/0F7IyGdcesVKj
C2MHtXdB0JN6yjnKbZzR0dAG9cBrlrjnrdKhTf9f21gLY9SKNihmLW3elVUEp5i2JZU2iqkex27e
iSuuBDEmpZ0wXTETsTAF16nwG1tA0Q4DzDOCTiGuV3QvaXUljvHC6y63gomua0Cp/ISzS1BL7rG8
fBfAXgCCuPiHC2TccQQ5Bma10ZPDZaExIADstnE4eqOD4c88F5arKIzfZxmnQBUCKCdoL5zct2b/
Or0B7TXCkscoc1PHZdWSMUqnVhmFzoCJ6PAQ9YvEJNZsclpHIKELij4vgBEQ9hr829I2oDyhkyHR
xN1jaolYR+pSWxlLZYZyHNY6TrVbtuekTIBCWb+lxkp1hI1kNztqByxH4GbSbmp2zBawfqOOrgQr
pzfT3AfLyocpdBWi++FLiy6gEru+RY5ti6qLZ9no0+2X2bOOWrfdulVPjGXnZIClhHb5PybgLrWd
RU7k1WBaWg9lKNznBrRSgbOba3s6A5Gj5Pe8H9pUKIEdCTO7WIBbifERCVrwpI2Orl3jbDH6ZQ9Q
QeJxs6g8WYyG10I36E3cUyekd6SH04z2PvUOtf9HL9y1xEA/CH0WE1xog5s+oip9q2v/WSqj8sZU
dHEcQny3tAC5QNYWj17y3xLk/0ur/iOF0ehEV4L4eMSGDjbcZvu4jffULILlYPs/hSEXh8c+qbD1
0ukIRgpkW2hSs38MnJ6+njg+maj/W6SF2VDg0gXnHPiMmfczUzJkd0bpX7c1QRvBhOaQ0MXhLXrc
B3PGY+u+67XBZQRdHri1IJM5s3wwQOc6CBIQROPvyZGflXbxSAvp1VoY3bgkXrkpZtGmQJQnzDWe
z3pPY/GWAqODCiEyjkzCsRsDy8rLSN5YuBkmNJQSLMR4bOClc5I/dx/uS1nM5ladKWatDtrMcY5w
eWPZJ6AXgOTlByH0nrEX4VIS45LIcX5q1ASrAl3PrPnoHw3gEwLMtWx/64+jX80wiwQrHDnZk7vu
16VcJviBnUmqrscKayfYF34Pn1RbYSLxrwGqAOVHJC2gAv+DfQPhGO3G1cEVyhr5IAiktNY6Ge8c
kBnbYhkCGaLMpxMRV7zg9Z6BuZTFnKCkF21cTS20xaOVyPinWfRzXn3w3ot5KYQ5vF5De1RaYUH0
zlPTCbd+rsHB+3vjeGKYs9LqZgjC4rxvKRLf/XJwZBK4uvu3mLupjcvlMF5kPZaykR97GVXVftvs
lVXoFkgT9XP1JeYwZvKWxHiQrTzIxpQNVBT8f8w2xHi5E7Sdd0LcNTGOY4w3ztSA3MCbSv390KVm
+YTBP9Km+l8yeZf7x7ypaS5UhRRiUbVzcgY/diPk9iMPzts/VAjGEhfHqUFbExYFYrQ1TQhRu49F
8cwgPYUb43RxYZn3swAtBXg+sKBuSd+01FM/Rp8GqS2K1B3CpqmYW98cLbyTqAb85d9WgiU6VfpA
apsIQmm9U0RiJren5ejUaOz5W9I9vxu4UwwHAycBiOBM5ryMfOqiTB1l1OgGP/WAJFgrzleLEjwQ
igH5eMJFc6uHh9DZ73lbe8c+XclmjrARMAtT1CZ5s3otd7KbrsDnAIApoJfAToE3KHHzWTbn7S21
FMyBXkllDrQ1KqWUT1gx+ndsOUWcEeAcm3W+O/k6nEzl8e8tvpdjuxTIZnqa1uxlDf1/G4NsJCdc
lbPtYueWfrN78r45e3rHplzJYkx+MpmYqZpgcZ2rIpMVI0WaEPSHcy7fPT/oSg5j9a3TKW7VGmt6
rUj5JtoCavLTYvFDcflvb/KscM7UIwHgv5zdvOMCYeoAmMHQBgOYH8sHGwMRI6H3i97HEyI0ABk3
5ar1af2aCztQ76jKpSzGQmtNqhylksqyz/lRNAMkQBG1mDbXz1GtdCyBHwFRa8zqJ4gl0H6LtljQ
rzMvXZd3aS4lqrxR5z3CX9TdkJFaHFLEefIMCTpHxLvH2dR7N/FSJt2Ii3qvlqpHFWZA3kjbYJ8f
OuBYRVdxHnty7jp+zkCu3fqKO3gcwff09VIwY34CjBBFK64kA6ccLNPVZ+qGrrih9q4nGAHnDE7k
nfxoAHSAq0m8RTPmp5c7EQPRFPnc7JD6aKTBSBHBB88WJoqe6EhBfaZgMB6uD88k8EQzNkiVSvnY
GtTyfW4+FYc2Ss3nOySaT/MHtOzzjPy9O3Oxy+fbfHG8oPgq1PKIXR5tfQ5ytops3zNngVZnGFsd
lr6m8dlqIN//dJPPhYAL0VGrGL2EaWNoZxlRdBPItNg+znc0qv4oHA3JwD0vDOXo1DnxeyFSrWXj
hFoYtRBgwCYJGgI7ZG95HulNCyIiaxkskhSoSulTTcbWGrUQV8VRo/qTFSRBh/V2to3JDzgJaleX
aIPnL+e6ULN6YxsuRDJmV2klJYlD7CYKb6iVF8sKaYN2WR90r7S5FZJ75u9ygYwlOklj20UVFhhF
yHDONo/h+WrIr+KXthQcXmvb3YfyUh5jbq0ezI9F8H+6otrg3XYLG7tJ9TMDeetvB8bdv3f07kUE
0NaSMKUMIGrG/ggIqKtW0OXN8TXEGPPeKV+AcKwUV+fxTN7VygtJjLVJu2KwlAqSFInkaJnREOHG
MOZf3XfMI2K6+4RcyGLMi6jXdS0fTXkTo+14fRhKNDP9o31jHdSmCSdVj7GasrNPMhlTon6bFp0D
X/JMCGfj2H5OLQ4zzYgMGr3EOWk2GMJVjkQJ7dGTeYd0flxvLhhoL9C4jO52MHZfP4R6Mxyt3EyU
TVOhGqlXJA/tKibizMQfJAq3wwtPBe8l2jGXwRJFA11pIL9hrpkmDlkppZGyGUY39wbYYxXPbvNV
gSNRRoxmvfFE3t1S1cLEEkpbiEa761U2SVWrXZIqG6tyzIyIqnPUSPw9PiZPJ940gnvRJ5j10ReB
LjJwurLsUkXcmKDLKpVN9xsecq/3BF/xT8/pYzpTDY53eHdh/5YF+Pf1woa+m7TBOmIr0T1ZEOlR
V0j4GH4Xzn9Lq3o2/heSGOMvhKDeNwZIMk1bA/nY1+m3rEgmz/6+Z/dyVBe7B4D+9YpStdbllMoR
iLiJ3+F/6rhjOSqS6W706qfm01gMIJR/+lsubyMZhzACuVAZZBBb1CSoAc+fGaiC75JDvRR2/0wU
c+XE2ELjYQL9EB7SQ4p8WHAkxSO4iwv3nwmiVvPCLwgEkIGGbXFek/ksvQQCiWMi7KXQlniptzsl
bzoykoJ8KcckiJKuhSkAALVg70SfsDvORzt3CSp1TjIL56ErOYLbOKaD4iSp5zlcevR7zvUZiC5n
T9K3yeEwumPUwNQIA4Mh0OhwBePO9beoRh/qWWNkvjjXvrr5BH6CxD0dPWUzuZZmdxiCVboj7y7e
8Y9gy2hfEp03CYvK7LfRpOVgRnrpxx/T7Lj7FOxhp6I90jWxYnkFvzp7MhzeKd/JaFyLZR7a9hS2
KqiVS1/wRFtBz1D6JC/i+WlluWlmtwk8pgm5rwjd47QlFYTSgLeYbvGiNhxrdAdicv0pjJ2dxjIc
xRI7kCwmzGLAbDa8/cA89Lb4am2qdeL9ekdb2JmYKv23rt/J3qOXAmxq6H1BJe0G3TIpYg6kW1z5
IGtHDRM0fmg3Dbcyp7x0T88v5bDJjVBXMOcsgZx+lj22jxPyARJJtoJbOT3IfwQXCr+JgNcPwM3x
MZLwIXJNL58d591n+GAteK1bZ+/++gUHWxfUHc3MJtqrWTItCxOhpbpqMdN2gUkNoKNOPdFVXW11
IqBX0b3JzQ6l/TQAp/2UcekZ7tjra/GMQ6lqQ153NcTLy+Oj8BoDay+gTOrMATNdAxiekOKNk/O5
A0WATJl2tBsUx6QwFlQLtcps01PlW568TL7GigRvulO7DdizgpX+GTr5J0e96DJudvlCJHO3AZtR
46IZKz9aaF/KK5b7DG6Gz+MqXowxsZbJgRbfgPLgRc63mVFKxkbJ9UESCIIEdq3HJjJTODA+ONLQ
nz7bZYial7z+2bu2CxeHKhAGMWNgwLXJzDArV1BGTEZGBX4O5PhMcAEJijBpZK2gHNytlG/KL/qb
8Drk7hlrlIb+Lfl8sS9eqTo/jphSD8kaenVrxOjaIVup28n+sJxuZXD28+YcNQXkSbgoGDaCYpTI
qKsUq2miDmPtj88q5gLb9a5S3c7ieDG3UlCyBEoYEAINNS+D8SbKo6g3SVeCMX2GdiXlSELEdqgJ
Rxw5N9EcTNGlHEY5QFeiNWoLOeYIyy+6ZjJP8nk/EZPXonpHEp529N1SjqNbHqCmCsMJ8MLePzoz
mrFOiMp5tW88MPABXkpgHu1Or6wk0iABnuysAgVHvDBne56fcgvEhIUUMT+SKgDm6bLeeQ8Upljm
/YiLfJSJ8poeksfuGbyfu8bOweOTkXAX70yU9SbMFpHJN7fidmcrERhgsg5meSMOYhO6Q3vUxbap
J3/E3IAT2GzKBwr5OQFyd3TH1UjiHRIpyXx6+NuGUWW4MmFY+aVcRlniPO6OolBN/quz4yTcbmMe
5rcZ86jKCfqka/y2RdT5Z79qkVHU7H0Kfse/F3FDIQLi+atVMBd4rA0Bo7MgabQ/83kCBKG5UBdH
b5o3r43z0XgjWJB0H88tGEZQ53YL7+8vuH190FtzHs6G9gDKiseYSkE9VoOeJ5p/6ufGclj7oDMk
Tx/+w7fztySD7tr1iYE1QKOd0RqCc+Tero2yUSq6kQ6K6reP6Ym4wEUfLHt9CMns3SKzr3lMkEZe
4K+GLzi2666XL+4P+Vh/PD10KxCVfEdk6T248/Wb5+097/Xxd/8Aagxn5YT+6wqtOqv9yDufW+2+
/mZGy8JALMv2ZKj+6rUAURYiATQFTE5B5HkGWsSKoO7lnogJNPsuJHK7bNZQE8PRuPnu89Qjdvsw
5hENyJIE1kQ2tzFa4RGEEZnuzxYLwV6AMfFHd1TyZbiG/RM4P7sYlBAgTgNNAXnwjEX2+gyKODIe
vnnR5dkJ++tTGK1t9DAajwY+JSfjMievrxb53H6iH4fU69fP2ePCdH5yG5QUgALvvobXI9gUSgI7
C/To7INSz6Sz/apwu9Vzxx30cW4pYL4O14qO+VAVmCQ2i9CVQdRJuaj7p1lOULUzyHMyfwZA2KVd
Q0gP2tuQ/Bju/LDbve1M50DG2ZGsAZ927AGZdO+Xz3RzDtJuPgpsuHQuMmiMDGbLWkWsuxg0Qn6z
HJfA4HXoImnxfRoYfjsQBdSvK1CnLF8V0BVB1R5/ChTl8PGYnEMQAxT24WcB1sF0oSMCi20VuX/D
DiJAwVTQ3qSL5BnzzMhLbzczIhJUDPdcW3XrBoDPADQVEh0bSEe2Xt/fMDO1uopzw3+l6esa6v8c
Iy2foaMMQTDqXBnQjUDFgG7JBEb8VQYkHOwSXq65f1sSlabU2M3EWEkQ/SNAgkPJbGY9dGUjJIrh
d3Y/O+GPBus4gtAO9xJBA5D/h+Pi5GBMKg58i9M+kRT8W71LGY4ysgvnP6FL1rHdyCQCGnO533e2
xRljplB7dvOVoLGjY9aRi2RzP9GUldmYWwZcAINkixRMLtKMVlHALxN6kkOLDT35ysi6WJSo2FOc
3QCfX7Mjgu/h7NntewmGXgXMkeC+R3TF7hlYtTBQ5YivqbEvBXlFDsoxoH45UQgODEkOC9GWbuOr
DsE6dH++TPL1RemTKmwcuKjFL6phIxiO96lzBM0Pmip4Jdvb8A/TDzE/TMRIR4zRw3t0rWOAXZWB
HhYm7i7IhEGMGtknT8BooBPZmeTliC+g7RzgzvMRjDq8hpobLiB0moLbRlTByYJ+U7TQXsvXhR7z
ipvE9Es6sW+RLETQzzQgQwzBHSfApD1a2LxIxuYVZEJ99zPEPBd9vcO4Vgq4ePoISL5YP6EWl9mg
B8ddRAYOvFJP33+fp3zvNlJ+ToQaommCJ+P6S4d6OOJ10jWfFl9NFNMxZ8grd8oM6SnyrqLNXkf9
DElU8kgpg3vy2NiT4Yite+S1G9/xlyhdD0Z8YhY4clQs4cugJFabi4XhZ6+t6HxOIVEChK6AdB7C
5+z975XfAq1x503Ko4mUNHi9WTtEB7TlXRsY/uZVI84EIyrPQc5lkNf3zWfifBbQ6lf8Z0hgLm16
s1T8meuZ3T9xPoWavOsrjjWjDQnteWi/umEN0rWyreNjY/lo9jo8RrYEQ/1l2Dqyg4JNOTSRLndD
8j4R/BWnMK8Pzrii7GpH1D/s1OREULcuFr4HwER03Ml0cCKjvnEdaVJSC5Y/nlwN0wvyeRTxAZ83
QTwIlC+ksDBWdRrVdCohZQrsADMF1Xmo2OnTlwHyj243GpxF3XGSIc80ACuHWBrpXKu6ZiRiJo15
4KdEeBBhp6JHYHdxLR8RX7c4WwNsZDCjxtLv4bf+fca3gZyF2gcIfdBoh0O2mHsWYKVFWtcBLAI6
vErsKZlGO5DQ0aZ1HGec/harThhoi3/AhQeGHUYWxvMdMco9CfwswlReh0c9fZvQhEGDaQXaGllt
XCDm92VzqBpdlAQ/WdOk7glt1AKRvAZFMhu91HNzEbtC7srD7GhXHs+43ibXIB7biJQFHTyLxMX1
OeZxIId1WVp+71Sg+25gm2JiuKX79lTCIxQ93qN3W5IGnB2FHLx4YNkC4IhxFFCYa8JOyaJt/quC
LVLYZgtzmbvp5nQAWWTwEMJTRT2GW/a5efqRi6FJPSQ0aKjDpuyP41i12Qi5hQsaW2/YY8ruImp8
Za7zBjpZN84QlWXIGBoFRUV8wKwxFDQTg0v6aLt6fQdpt7vdSgTUiN8z4NRmMI5ANZCDe0BgRQ6H
xJn9AAdQwEuKnMcfd/f4DnrfnxbIgDVe1KVvv/nubrL9yP3+3T9bi/1qtD0DLuoSDvKb97D/Rmix
tx/2trt0/r5pNy8asxDGeGVFiaQwXUjoqzsMlvPAocnLz914QWcZFkZFg5gWpB/sDaiOep8KdbQV
l5Jz/OCkcm/MLy4PsjBQbnT1I1HGeC96gZGGUmBC3Q5kR8Exf2/QeYb5lX2gv48gQlQxGBdVbqoK
F8nFARnkTAqsaDt94Wkhj6bz+LkFX0oKiBmYAqmf25N2+bJ+c0+2+23aS/LhKaf5359xW/EG4FSF
NQTADRlW0Fddf0Y6GYbQWl22HUZSjfAgVYzB8kGmnQAT1LzI3L6NGxIckITLMB1YNXBQmOTBvACS
VAt9Z4b5FggC02kDgJIVu8XbTpvZHr6/f/PtwKWiZvUR+RBMi1RojR0Exto51Xux29I0dnpoBO0G
DMYBWIswDJvk+uLvzaQKd3mkSD8qIDoDWxyGpcCVoCp1KaQL+z6dkhBMFuS/RVKhawjvFnAQZ5Z1
xMPXvz2WamqEpRH65Vqe3M0JoOd8rj2ZuO0S542+se0WSjYYeY2pckjuo17K2Hahjtvc6M0UiSxr
ViwxOWJR/aA7mZIPw23G+EspWlbcIiXrgFGxQFniKiOxBLVksldGJhdjrqUZdQ2I6B6d7eGrBDE5
KlScAOom1XoWhRkyOsjbIZMNoKJAnTpNLzL/uKhom7sjSAic0D56OG6jrfwWboZd607AY8QkRbbj
eLKrnGMBJNb1oh8B5w7tuNBLVIOZi9CIdTwmeg5AJ8DPCqqi+Wsukxztld/oQQm5TJys9wN5qMad
p/mCqA5Aq2sVyossMvWqKvw4d14st6cRK1Jd/tOLOyI38dyhCKvzFsm+nhAKJw+xhEF9rltETSlE
Sg7+Ff+YzY49xjNY4I10isbDXIXckcAEyNtX1nBjDAliPro+UCPhKWUMd2P1IOOrRAyExdjlcN8m
+zq264FTbb2Jk6gYRLUIlBBaKmBjud5NCV1hYPqQSr9ep+lvByJ9jJZOvxqMDQZdwBMnOjkbqGvb
gvAINAE6XGcTs44YcamWBUUQGZWf1kQ30HVckOxLi8kxIotiIEFH4saZeLNybswmGj/xRKF+K4Mb
G5H09SLlOMPQzBxS81FHwgMEUQOWpzgcb4F9ybGXEohaVTzilGKe5X+IeyNAb3pS+9b4rGVe/BXw
ylH3JMC0YEY3zoqOS7heiC7kAWY19LVvznsMAt8a/ed/a/tpmgND8zAD3MSsT0YAgHHl0ChS7U/t
vCjnivL29+/f0WpUoTAsHeoGPWDZsxrDSJSiyjo/JhNoemM/Kz44p8CIwHQQJGtQ9gHcDrO+4fVc
79FJ6U6xMdXTZpBnI7ifok1fv/PeMfbenKUgqyBZlHVYxlztaymZ2tWnxpimzVF2lJfgUXVyZLpl
xyR2wpsKzKgvZCH8QqpMR/4Jt4d9yGKMNcujbNQ3SewOCON9Xx5fitL9r46GSsHZayA4Brcpnkxm
3wxVPeYd0q0byQKJw8nYGEsz4iQgGf39lww4o5QoBKLObtyFa1GVvZafWlXfREBAWqJ90noSThyX
l/Ff/k8IajqAqSAVws67LiVdiMJc0zc6LPPkcV88VsEkaJeIkVt4CSSD1j2uj17RQj3NQAOzUaKP
KHsSIluLI/vvw2AeOUzCQ2CKaRF4c86wBOaRAx1nalVoZvLjeqZLywYYr3hYJsf50S1EzuPGqpeE
CjfeGMhC5ooG+dfraepC1BK8Dn73UaUAbpFgdVIJL9S+WREjhdm1WM1z4MwhRdyLdr/rnvoEw8qs
n0ribB2rY+xyqHpc6Jh0kls1nyBIKYjqRM/Zz99HwwKUUOtSKfQUsTT2CyfFvMzWKQrSUkxH5AxG
t3wzK3IC/gzxq0o6laQ6aEJARv+GEuFLPReW2TuoMNt5PIsw0+vn9FPuyyXNVf/9VWeC1ouXlX4V
SJdQ9YZRVXWNJXDVhLyLRXlA8fl1E5PZBsUs8o7MOeLu/FxjAiXMSGNsJFZCd5GCvxz/QqLZ5yfl
rZNoQtndHV7Wj8Ur5gv0Lk0dR0iuy0AUFrMSE2iQESExmmT3mGAhoDfqwSWH+Xq9/N2vAFz5/v17
RWeQ0V8rYjSmtsyTAU7aCcWKAimD1aqfyeAoSdATbM2A2l61XrK13GCtO9Z7s27nmmbH23ZvewPw
OyjzewrhmBY26qO7jP5uGVYFzzv8CUa5gtYU00ArRAwjLlAeRzXHAhQrRgXn5QlVRJH46oGzDTfm
hhFJ9f1Cn/NY7afBgkhVedNtyjlJaWhy+xH1koq8xzg6kEu9KvN84du/pq8sIoAQdbejjV0zKQMZ
PpHBsTx7G1qO0rG+P9BSCH8xGAl4JtQPwfZ9/W3VBMKhbkpx19Ba9Rz81tsTwm0nkueVibnCf+/E
zUZAmALNRnhP6yAi/f8vNkIfwgQA9DjwDdlJLQcpwjxamTwk+901AQ2AZx2ZSZTymCOu4VYMmQEx
E+qy+8lrMcAgB38SimWZ/f9Iu67d2JEl+UUE6M0rbXsv6UgvhKQj0XvPr98oLXBXLPZt4mAhzGCA
ATpZLisrMzLCuz4eE411IDMIT0+AOXhyK0C1TgdVh7EYoV+WObhP5Ym7iZytAj/7hXrFMNgb+SK1
FgekirQwl3QaEtEtEdoDIxwEFCA4SE8mq3adUuV8dpSuCmFsys2aZNz6b8HoccrXGSQcbG7pxUry
ZZMjDatIf+IFp6BtVKA7LzjGl2RQ3OZHHiqjz2FtcIpeFkYKWcWlvTm7b4grBA0baOgQlM8I92NE
gKEbK/kx+s7X+SmCDqpZgOfo5i8ytBNHRI0KITnCM1yeINij31BR5rW1F2FUFaRroOFUGDmqg7tA
l/+6t3TQM3UdohqwBAa+M5mocKGsgjUEBT49mWiwZGOk3/KjBAD4LRbXAtgEo1UIdo3GfrxNZ3cq
cN7IZeA1iLgH70TqTHhMBtFETqmgyxiqT3G3y5dyxrMgBD228KmguIcjQVWY9iS9249+yNXH4ts7
V+JB8e2nFnyTj8cxcyHECgIrzBm5K+n3U5dVvcYkYn0UHcFULs0ufHpsYL7rpgaohDFiOQ0cIDDA
o3oto/gmQ50HkqEL60G/o3F8kYzAUwAQXejqQhiRchsDK3eixzdHf41c2rr9ZDflzXPqTQSKE/dP
6zwe1twpUvaoS4hNXAaU2FxzhJTw2tvwN3GdW4IlretuYYnuDg3AUWhHIK8FbAc1tGZU4s6vxOaY
2wLqhWat6jnYdTO7AT42NgN0OADs8VqtHg/xR7d2eooBJ5XhkzRcMxD1ouwmTTEEEYMpFVbBW4Um
9L8fPqpBFnSaRXRtwf1v21UMJ4nemD+8p1er/Cv7QEpNxm0MWVZVh5Z9+BUsObL7E6LgQQB57B+o
y3StuXHUlEzAhIRoqQW7gN77gLp88r3dtMhvR2t+IeS4c0ogkvJ/Bsn//3XRBkLDpYEMg8MmXgP1
YHTCwvUzt4AsMHJpEKhWNQJ6nVrgolTyFWkcj3G9QZohyfccpDVd8/GSzh7pUJQlvWh4oikKEs8y
PZCsTZpcKdljCtpNQ0OHTAMtXd5MN/U+fVtinPt5vU53EIpdLPKwIL1Aov4Hbfhr3jS15hVIlTJH
/oz8PPNHqvW1WxveLd2A2XXP2I+HRxehicKbCIp4eH4I2iD4omaxqms/riouOHXAJrcrzYpBmMOZ
Akr9MWirGIT4jGF32Juv/GdyajhDSo1u6W6Yv4eAwEJSgvRISHi0s9RbdRiCXkmzLDu1MBs9lVfp
IzpDPAjNGkSaNnNkI9llNrtNQL067NC7YsXOeGIv/GVwaltaLyVnZrcVgf3iJoGY6U+yidzXv9eh
KoBfzUYgT0BIg4V4Wz6TtJ/HPUieyqAKQ+Idio6UsyjGBFVj8OefBtEOj8ET/yrfgn27cXfpN3QV
N4DKAQUHZbB17G3CxXIXuQ1/7zQUCtFFAII88uqD6A1lHhkKhZGSUDjJG9lIwaN4KkFpG9jFglOc
bWliiJDGQGQc/YnA9UynUtA6MOcJqXAS8NZIrAIlytD+FDbuFvqc18f7mXz0ZFBkDyN7h7wmlAJQ
6praUouQ6RhN9c9Ha2EYS7/MT3+ZZTTIb6IIega0wFh6EtK7Ddks1AHhy8BICpwLXQisfVXzQy3J
zrnpVYDi8rKelQYb4TnNrgGZzvWs0X10POrNwoTds4zrCrk6iMCTUt10WK065vHIJPm5twFuX2KG
m+0xjAtqyD+dIwg1aGI6LvaqLOr5/Mz9ibYxIEsquOFCDOPxqtOBHyKxn6QjMinYYvhnOgggp7qc
E5LiLMvbsdz0nCNqTqgYwlLb8Hy2cFwIzhUPVvLioQz5YtPkEteU5/KPYIqn5vZ4HPM9hp8nPDIo
DBOpJsoLFo2nckPT4+dNUV+Yo3ufTjqxJKQdQRJI80L4rqxmvddU5yDWR1RL2tjX/XFhwWdGcBnj
Ic+LJPGP2i8VumqFWkV+6+ZnCNBHf8vxhrjmH6cI+Xg0tyC0QBkGzpnyy1nKSG0dyMW55020yhaF
+fj3yRdOHAh+n9zy6D7CQ2ymlCW4nTbEo1eemZfkKXrTUApMTGkxQJ35fphBQxWQfgR7DPQGtWNH
NuOZVC7PPKR1YsaE6qJoD+i1bYEuzwCqK3WI5jnCVV0WqZ/tMlLSAI0P0UkGudZPnP7rasu9Crsw
8KuzxJnZW/GUPQ1P4dEFDlQBvmL4wyMv164fTysdrGGx8MAkyRA8mmS0/E7HKwYxL7px1Z/7zwD1
VuSfGpNbahu6YwQZNRnejPSX4k0zNSKhxT6D7KV07hsnbbZtBcXpTj0/Hsl8i6Po9MsItQGR0E2C
qIQROXH4fhX4lzZaaLK6Mw6kp0C6QLwaeWJS46gDtfK9Qj6X/G5Qdkqy7UB8JiwsyXyng8gJK8ER
6D5a+8hAf22DdIg8MH1nGIhoS+67gJQg26y6ZhPWC0HmzD3jmMJDwx0gXaOB231qSas4QYnkRD5z
erRHVgrPnSXam/mehgYI3l6IM0B/M9NQFoN0kPPAlc9dZDlxZz1e8/mCTH+duvslV2I4OcaveySl
5kRGPDrx07/bQC0IQSHej0gPU64zGHpP4YpCOZe+JbXGANQztw+aha013734dQVvfUT9BHhKLfog
u1lUDT22luz4iPWui+fjzmIjrMRNIwO8B8gBmctf2yqvmlZs6kQ7773adtlVWxoqY8ax+c/TBbQI
eSyg7oTAiTrrcZ+37liryrnLLI/dNomhtVbMOP8/K1R0NHJsFwI3o5w50MOPlxzkka6RZwvnY34Z
oFUNSE5AQwiigb6aq6SUkq6rtXPZGHysl2uYcitrRP7gbbFEe88YIOaEkA5hPx4A0/WJy0zW2pbT
zm2gB4rhF9Yh3AA71V29pXrS7O2Mxi2iO/sfW+Rbfu2FIVJLbyhZ7cyBn3czfnC1rl2CNQQsLCay
1CUl3zubG7kxPNeRjkaiUaNWKxdrsBmxpXsuwS2ADDiqVsrt8Ya4s7tRFsPJAXQCGAoaOOSGvpe1
GeOeu97SKsuFt6m8d2+pgHBnJIgK8Cj/iaWwUtOJc1MVMNtccc/1CFKhSPcZb5Fkaj4U4NqAn5DR
/owRzUD1YDdG3SV1z0qqS6i3mJKjOX3/z+dUwasesRTcDt5/P4mpX1tAShXZwwOBOXcgAShf3MZR
K0NaeszO7zJYQSYTYEOC2aAh2A1Tl1zpRd7Fay5B7DhK9xRm5nDN5IUAd1bzgD4s2sSAbgSgiXBN
Ug5UTnwPAVTtXZ4D9A2ByUGXOzM5N9tA0f0ISXucKKN0jZ2RFAu27ywYeUCLhNUNMcjPafs1lQUf
q77btt4FCTwXNczKqcFP2Dj9sOD15rsPY0QTGlJrmFP8x3T3jQzPqYwseJe4POa5pTaO370+Pkf0
jQrUJos8JCErx7MXQtFTE642pEw0pN6lZjY4RD1r9ZkTSQsDIcfkdzAP/BHSneQ6Qq0Pb1zqLioD
F2JkgRtdsnN6WeL0oGcJP05KJwpeC5xKMPHTIQT8yLUauN4v5Z+iOXJ7cenr53METwMHig5mRGfI
Yk8N1JyY8Jin7KI6odE8x+hyWogGaPAnSj4/LQt4tBGsFpIzUxNVo+F1Lg31RQLKNHN6FMMFIuG4
Ya18DSIiXu8aR95esw8wz0lrU1nA8sxyQ+QDZAIuJ2mbORjNLdvQzSOhuQwGZ4vvKvJ8GaQX82fg
oA/pYpWN9hPwEsAkEwUrCFaRf03HG3GJyPlDE1wFNNl9K8fW/MCYvwOje81APgRtKT22IOQR6v3J
XUIQzq7DH+uocgPmjsOFIG9qnRf6tB18WG//9CimgyVWs4JMb79zPX9anFqydpPNT8b6yxrlqZgg
TvmWrYMrlI0g1c2gfQtyowbXmGhoUq3H55kGSsPxEmuI8VHEk4H/oXaS4GpJ43VtcK30fB1tvTNe
eZsmBAaENct9t2JutSnlC8mAWeUbVglBCLqncLXg2UeNMRJ83htSP7xm311u+Oj/TE319Yv/y6Fb
Tec1XV5VS6Da+Z79MQoMPZ7JOJoS5R65dEQLAeSnr6NgJN/ZIUFbYueMa9nIo3XSGupCdpCO2H4G
qcCRAbKPByEdHiaIgSuNhT3ZGFehD9CIrEepPrz8fbyGc29ABvbLEDWwwgUsledgKHgevvOrslW/
kvfG0zsrPnIJaekVNq87Hh2ivZFeCLT38Qfcn9lfH0C9rStW7MOhjrGc6IK9DL0OyjybtaFydasd
ZW0umCO7gzohk/FS5zHtUD1qe5gDZbNovPFfJ/GIiiR6c52ddjLDryWC6vsrCZALgJC4WOnosRJL
tURvZXhlky2PrHufrMFl/OSd2KWM6H+Zyv+YovO6maj5at7BlKY98YoV7Vo0GAvIZakv4cb/WphJ
sjCzmUSsgN5MsGBALX3q2bpYjKOU78Or+JS9xdfoXOwTp7e6m/jin6Mrs5TpuedKgQVEOgFJZdyQ
9N3oBTIkEVgMr0qtEQVW5l0xcoii9ft2v8SW8V+MyeAGQPYK3pvalp4QVUmntpjLeId4yNtzF8WQ
Bl0Gdks0g+uwVJq/c00hqkB0jr4TFOZYajpHtxfbjpfD6+Bovpmgw/d8jZdQ++RH6DUTgN+RkS4B
y6xEPQTHLgKcsxuCqxs9N/53cjswsr5ha90b/jIgk/o4L2ySWTwD90K4B0W82uFoeOo1GHKMkjOc
FlxRj/9krllvovfolCAVvSrM6K8AseXWWI2nBbN37sHfZunUY9TnIzsWMNsYMWgojt6bcGHt8Y19
YZba8O7dR2h6+sl8Y6PgmTg9B9qQxEHBCxFsFdbHCLLwL0go6Z+eAVo/I1pyYCRcoZYQKTw8dxBF
E3dCxbed3OXVwATJFYgKTk/NljH0L+F9fGquia8vzOM9YwSv+gPvRaaNOgVhkyh4XsNYuW6vidMU
evscb4zkGG6KhRuPOF56XLjokOVHdhrZfsqUnKdyB7hick3t4Jwt8RDT/cIkViH36H9+nvL7ihcM
Q+oWyTUYDCUzw9IJo1sY68M2/So+MoiYfY0h1ot9GVbpk3rowG3vLUznvcsWYRKaZX56y2YUV33h
FqWq9skVxPYX0QI90vhROAEQmMq5tZ40pzbYDw0hf7aqts3CBM/q7WQKCAwSD1jkZ4Dwmm5UqRJA
xsyOyTVHub9Dg1kQ6bENTJPhDmi3bMzoxGwE63VdH6Vdf3PSS3sA4/1K+sazWhcvwcfj3UVz7/ys
ye8PoryRj5pVpWb4IEnnN9V7bn8QgYHwL+SKAU2CkL0EEcjOcL+K1TnbAr+il1vm8llBFtVztCcV
hZNgXa+8fay/ClbtoJ0qH9FB39zCRRHCn2CW3p+/P5Y65nVW1B7f4mNjhPGxnpwD2YivtcGY/IvF
XSSrWbkH9qVZ18bq8TzNIwii+ovuCiQdEUNo1LrlQpS2RZnXV/UJhtv1J55o5XOyqAJ3J35AdxV4
KGTSOIZcMWWo80oxLjgYArD7aURXdbRD8kYfN2hUMPsFHz2/76bGqMUP6jQD2D6tr4MxgFntXXur
BzCTPT+eu3m4N7VCrVqilRimCyu97d/85yU47NxpgRIH2xTFB9L4Sr2A/vVTp79Fv1PZhAdfjDhc
5bPwAXKkl8c/fyeimf4+iQ1+pZJk3vdcJsDv874RvUVb/7rWKj0CZ8BTAjampbL5PXso/iHNgGKW
TLL2U3tFWYSe4mXclbvGEE0MIWgxKnr4XNy6o/ixGI7OVxrdYUj4IJ+O1yHeaFNzStbjzZQ23FVW
Df5pLcISAUPveGinxYgPDfayMKFkwqYeYWKRDoB5xh/Crqy5K3uu3lOzcC7u33L1GR6KyHCXjM1v
YlJIJZUi5IeQDiTD/7V6vOeHNeHDuCbP4d+i0vubdOj+JCd2h5zJUlL9jicg1tAsjsZHDRubsuYV
kcgoAcNd89e+1pHCb/XR2LROegapfqe3r4+n8icMnEwlySEA0YHnLuGPpbOPaOwUqqhwq1u+Vj6S
r8Bq0WSSWCP01eoteyotAcarVWnXdrdqdqWVXLttbY5H9jCsQuvx18xjBeprqFCEycSIUQOtuvHQ
GyysCu2mHlhvQgA0CF/z59cApo1vz1zw8zPApgJELtKL6BJGn9Cce4gJe2AfC169mszKXn8E4OPD
5BuGvF2wRPMOoSo/tUQdlpiXaokrYWlw8l25Ts1e/0oBdB9BvCoaNRp+bA4tPjX4of1VawWOasog
CeeswPQ3CSB5nj2ell7KNC3g7KuoXZdJQkNSISoi6QESoeFfdZOuU6iZECZnYcuB/DYGUOJLB6MG
aMs7/LFQxmEc3lYcSD/osROh4SheyMHP7l9qsqiIe4wFFrkYTFZnADwBwASh7iJ9TAvbbnYjUnao
65erMi3Lwh872TPhBiLhPRhOPl/eCfFWtXMBovr72Og8rCFGAXnBk+KnsZraCRrLdImUSup1tIks
q7CSVuMqMLhNeBjQmlqCEe8IIjxzg3l1Htu+M6/w2NB7QyIa8Sit/dAJreyXYc4gJNezwuhZ3UP+
LteRdkJvPLtUX+Nn/hoCExC1QK0VURShApi6UDWKsjyMvPBWg7qu2X+Im8H4hmzWMUEblocKP3rX
WLN2kFNA09oSWmEGhQeSGB0shAMAMF9Ufsnn/fLgqlizdS/E4U1+gqIHWMjzVWUbzcI1z5NDMnGl
lBnKeXVcEZYhMpW3RHcdCfxhA/jTfAMPU35dIm4Wdf/QgBEuANuhoBO6Ig8Un49Xlp89+6mPoKY6
BmpDqQJ8RP7HWzHgs4CSNh4YmYG8DZore/DyoBMNauh67qg6tndsSEcI3RuPv+MnxqAnA0wEyFBB
VYdguqdzXjRNkHVuFd6q98hCSsXWwHTngmOfBxeeYicWvsrOQe7YQ1Dx41KDrBYiwUbgZDvJKKGD
CWnFV1lv1uC+c1gH94HxjVc9RGDxsofOW090wRdxyD/NW7PPVtGpRsqaOJjUZ/th2JYRL4a31hZA
Xr9GiyUhLjqPaGTkQX0wGCxEwfN14UDG4Xxp7M4GeHTN2gLoXfT3BED1vtevgcmcFom35ksLXBcL
sBwaz4Aip9MdPd9ncslG0a23taPwWljJd34KTR6doYpTr0oLrCEgJ114LcxqsKjx/zILqOR0JTtg
571sgNl61zjiOTtD8tLWrHHTIFmcbxQTa3vkPx7vn1lvB6wilmQR35OKnExXb9gAiZHcY+PbuKvO
fwhJLvxxYIX2iMfoxTntdi/O1+nry/3THaMjk+vtUhhNnP50K5CQD/0IKJmB/IBOHyeJFqJsW6Q3
9y21mXfOihZP6zzewSiB1kKeB5EHppl6JA05V7ht2ae3YSM+N29grXrziQLxirkMf2uru7ov2FL7
CEIoubkoC04c0myEoA4g+FoercjUu6fshDopfCG95VD8FK1x6zkvHIpyKdwBAvel0IdslEfmKDfM
DVEbR+gmRKiZrJJzzxmJwa61Q7mV12hDWAlm8SQdKru2kI5xgmv6pN1cC4RuLwoUFw/Ma/y05C7v
BH5YgF9TQPlsVgtCJtfIN5kowoK5tHB8W4LaGG9mtgvK7Mfb+s6ewg1EmuawoUhL8vQs9VKi9aKc
hbcjAM3WhderBU2uWbszzs0vC7PTKvVZwvMDLIhvXmF0z9EXRDm38UdnentdWA2hJa4DtFc+AUqx
JGx9x0FhXIBrIM1FHoOUpxDTVGgEPD5vSaJ3uPpW5XkRkTw7MtApAG4PVpDNI00O1AWXNq5Se4mX
3dJd9818wthz8cy/Jxv/isKyKW0iVx+/wW106m7swhaevc7+1ziwdgTLxSM5NF2/tuzKTB1CGL+B
o/7FN/yrvIst5pQ6ga8vHVA6LCXWQM0KrT8k7ICsoC6jsNXGohHZDJtTle3iKUqMfkTetFvIT84C
JNoQNayiq5MkL8bsJgDqYnjb7Cnecpv8oK6WnMCiKXJCfsVi8sjmKg889o3Zuvt8HR+hDbPzL0gb
/mvF5WdQKI+BVwbuG8CRqSVwigiRy3HZrduIlo8080f+oj2FRHDoJIWLbBmzrAvsIUGABDMCa5Sk
RWoSSzyycuJQb8IRycLuUp3VY3Tzt8J3cFw6aXd2xsQWNYv1yDSez8TFLdoGm1p3oa3dvCyx+tPO
ih4Q5ax8We1BqAAj/jo+CSv2CHz0woG6Ow6kVNCHgbgVpGTTNQrcNuKjvChu42f3Lhz8D6HU+Rf3
/bHXnWX/MRKUIJDmAP0HyedSjokHtxuagLPiFv9BuXl7cWy73+q45w6u/mKcV0Qe+bHJO3P3Ax5A
Wxd4dNF8MB1Ygi6sxmOr4pZcPPD7H2sgmJcwJ7NXOzJugH6Q5ivwGYFgkDLCSFwm+5lc3Qhv8QcI
NvoP7yutDBnaDyJGx4L7I3dWSgfRgdI88/rG1xtdMsnbhCgXXwlr/ONxz556P9+kAg5KesLnuUdl
HEZfVZkajyAVBH7JxUQ3ampzWygMOMhkxSt5i2wBWPK19YIb44nr/x1g0LapeKYpWrSxaLANRtoX
kKeEkHYq1/KmPVY2wnM7W79ndmI+s6Zqx9YSx+/s/UebpxxO3OYC13hecxttcEI46PJH1Mo6+dqN
dTx4bAmIL8XoALDIL/yuP6SbpXzJHe+KcAa5StJhiiIlrTgndaHsB03b3LzcCPJd5Vkys2VW1Uu6
13ZLe/yOxyOcaSpKW2ilA8SLGnA1RErMxEmD+0nS9+FV2q+gEb/6frylfqi46WX9bYaK0dBdrqRM
CDODE+74jXSVPrmtbUNHXT6VK3fnSG+6A17aVr+sNSt8t5j1+Qyhprdzg8zUNYfqx/e/PrPJWv/+
JurolUlVp3UVNzc+2lbtXsiNFax4IIzUiP5DBy6b7wEaGiEE7EvH4C/mOV6iy/x5HVATA6oMvK7R
xYiIkn6ZVVrV+qPcVLc/b8cP5IoYvV4XenoCoXygV3jvkzc/XksMxEU8sPCQP3Q7/VC8MsilHQ4b
a8Pqm/d49SRYUCiDx4A0m49c44AnwP/+dUSdbn1+vKb3jippgEZMA3QtOwukCqFgS54kerXjs6bn
JxG6mVcIPz7JZoeUomBBSENn1qzJIaZj1tU2dYqVvxAi3LkXIO+Bdxdg2YCzIRk29dJyHvIaIMbN
DU3Ydgm5c2T3f+QUoFKAjinoU5fYQZ4JDTNzSQlj9q7GFpoYp65XXvTSsfH95ibuxU17zaGIZXkb
cHajNdji/yDd3zuFPShLHpp+htF2qTdnB8pDT2Xc+lZZJZIoPiG9QOYx2knItQsJ7g1Xz+wU+gza
TdH5BRDsDLRBmafvYi1xvTYTYJ7Z5jvmoBy0S/+iHJR97zQf2snfL9GY/ZdVJqJjCNwBsKZWuUTx
WPb6sLm5vZ48R5f86tvjSjOyT/Day74OTAzzKtyulcV6gGy5hyW45jzKwUqTPjw4ZELjQzkLTcgb
JVTY+tbvQDGwkiIdjbNP8tLM3l3YX2aoAJQbyxQQIw7CSN/CJ/Mn+kKhfidei2OaLWT37ryDpiOi
pnQc0nwMBJgawVn1NmIO9zFoypCu3rK7fq91ev362GPQanxE+gS1GfxLJg10wJNMz6rCjlxSJNg3
YOopX921/JpsJGnTmZARBl8CVPGSFy/V5SXOnlmKgDJM9zmKFcsQxcX6JuIqL3eyo/3RtsWeG3Tm
O7GD0yLOiFybE7eOlClaHsASQOhDENpNRyoOQ1gkUlefi870OSRGshQqM7FrAVRYXJW/yLYNC/fZ
/CoHnz8AtogawJOnzVmeXU4OQm/s0aWqc8qqbQx/sJGohWqJbEJZrH1uF7YrWa/pKImqEtoECIEQ
mrCpUSJkV8Wh8tkzd+XBhNM5fGeMoPn45pqFrXPPEuJj5PFQUEUyjwoLxSQeNWAehrO6j40SFGHP
l0wyADxd5GWcHXSCyURvGcJyAuagVbxjT1XdWOMG8CUCSYQXp+rr/DZbiHPvLBaP44CTjuYbBAAi
dRTCsmG5us6F82CkghnLTmJksaE45SYqrcI14z8LZ28WWGNPIBkL0gLUpAlD53RH5tKQoZiUQJpZ
V/clKpP447a+LXdI4PUQkzIKEWHCgtWZP6OsUuGlW0gxIzBZdJHfIJr25Z7EdbRrdu7L+M8bhAwP
2geAS4jAuFLDIx0TNdKwkD2MUZyAvDbf6SUI6XepA2TawqiIs5/u+6kxalStL6XhGMJYrh6T9+6A
XrOqMGMN2rzSpgakNnUG3VyM1UmQPDULQSKkrNCNikAdpbjpEsZMoRRuGnqX7cdwCf9I8mZ0pN7K
1sGnCEXTHEYfD3T2AiZoffChokEY2P0Z56bSDl3LsWF6Ua5epds95GCrpX6WOzZwCtDPD9wJwQBR
F2tTxlGgilp6AW8s4+1kdZe8cu+C4Ss6C2VhNCOUjrTv1pXN7xZVIOZxBSjqcQZBUw3rAoY5ndKh
EdhABor+Ulj5LjvEa/Esn9F3B7YtdT2etTf/0t0kx7VFFHO19ZJo5qzURyjyf9unPGiZe2mPFRAv
vJGuczvaJE69TVfg2ER2A73yjreW7XDlHaU1fxZOkZ3Z/AqSg85SfXceDhBNGw3k5+DRgNuj24ML
Oc/7IiikC+CE33mG4nmy93bJzjshlDwuVa/n/g9t9HjJQxANrggIcWovs4MqVw3PyJc/SB++iaBm
BX/8Md+roz6Gi21b88gDgpbApeC1QlwfDE/XuWqLqmyyWLu0KxCKvaTXYs+/una3U1fRMXQqy9+l
X4vC4bO7BN4Ib3i8kEBoSVoDp1bdnA2VQejdSyPpAfgeIYDgOQf56fEpnXkjygrljbjYzZMOnKCX
RLdf/tmBUz9OfNKvXK/aZAzLDvjx5jAgRXW8dSeAGnMdwDDn8TDmQRoxBTpTNL3iBgYX3dRUEYd8
z3SCewFXcakzn5qdXt1Xdi1IehgY7ot2WkS6k+M18ajotkf3FVrpCPczFCSmJt2B9cRG4rwrs/K2
QWtCXF6zemB0rs2K/Sj36iF7Qa5tKVKb3Yowi/0ANgk0fhDypalZqSuk0Rd9/5qIdszolQG2MAEF
c4DtrcKuFmKNO7sQtFmglMLhhpwUnWIEaForujTwrymKvwrKOgJKVi70S9/+dQFJTwRYJCG3CU+K
wz0dVpm5cuFVfnz1QFzkyF8lEjgv/gsDj7IDEfOX9LdfKJXNhkZZpCay510PIgtefOU+U5SPXyDI
Ve1SkAYu0c/MbinKELVRxK4vPNbD0AKirSNdEFTzwurx/M3OMWWD8lED30LUJ8Jg2pNmIXXw+Nfn
x4v6eeqiBQE8uL4E/Lx/yw4AipvKIZJXzR/glCRknUIAFZecB/niyfGiTFK3W+sKrleNMNlZH91T
zKOhUjpbag2J3r9nV1hwILM3AmWNrOEvV6Wx7aiUZICgAVSRKz6FjQ2w97jXTuKSFN09W6D/wtWN
lmbSRzm1xfGNVnAVj7WC1ijgjSCF/hwg5bpiID+02H5BDs50HnE3IziCY8RliV6gqbUkGcWi6Hrx
+id6x+CCi2/HL+mz/Nm+Ry+Pt8k8+Y9mI8AICAsFwLLg1pjaEvKxqdhIEq/bzoCcr7dCr+aIDkof
fNu98Vrd3t+RFUXZYalDbX6Wp4apFxHYe9Ko9gURQP1IBpoyfPfW/sIRm0c5k9Ghyj0dHSum0Kwa
eRjZ59d8/eGuI0fbMGuQn1lLPWk/jnW2bP+ZSkAFp8bQjuAHnI+pbMsVmxntUbkIHtLc9SbYydBj
bw+ya/57px+i5V8rCGzl1GycjdrIhpjI6Fm48UCkBhZ3VvbMHnBP6/Fumd2flCnKLWp5EXMhNu3V
LM7r9plZehws/T7lEhWub6La5cQrf4bOUcib/mlIzGY0PMgFVpCSQh/HRv4cB0sMlvzlnUOH4w3u
V1RjiH4WtR9zgel6L/Wla7ljdGXr7mrLPWKfONV2iT5iHg2T1OL/2aJRFyE6twpZcsUr6/S70NQ/
IRpXWtluqW1kBi3B3pgYorZk5QejyASKeFWu5c0WQDe+ZV/FU7oFIAy8oYJRPgG8CYDuqVrq37pz
AU1tU/uyLXphEBNNvIKvydu6p5M+Osyb5IxgP/d8fdHgHYcyGSu1OQtf8yLwjolokBohIgyqVodI
Bj8+AfNcODWj1BZNcuiOFT0jAt8crtNTsUet2DVLTKhgtE/+pnlZ4kyexyLTeaRuAwDtSvTiYWOq
TqbvemvhTM99pIS3OLAWoLjhJBDlU+sUaHFCQmXlmv9hvxUbvSeKxVTQRo8R+wBB5y+FJrMBIff6
Q01ICGkAjqQWqhYEvxQG3geCjkX5xFtz1r/DY4gNvCnw3tRAEUTTpyRMH2hBK6KNaS1u+l0PvFq1
A4ustQSHmNeEKEvU9LlCMSiRKPm30mZWzArax5tiX67AdGO5K+4crIEO35SLOSnys5PLhjJLTWLE
hkHTjTDbbfxTsBKN9MSdX9FOs1ZtZr2w6WcPGMoYtelTvxkZBsCFW3S4eZEuXkeQMYb7YrWEX7mz
GafrRm32gmc9F9of/o1ZqY5iexv3r2RJGw6YQn+R2/nuRvy1Sah4tUtUwY9TDCs4HLmXFEiDpfHM
4safiSPk8QrAmuDHnt7NqaDFUsQK/g303pa88Vb9SnDcI54sCys0c34wRAChBPqKsJHe78jxZHIk
l8Ets4B7BmI+NqVtu5XNaD0ahFGW0ON3wMw8Lxiebw2iSQisPlrkQSZER8ZNBu0uN+fDn+3vXSTk
sOJvxRG3S/ipOVBCmlqiVkvsQWAVt7BUmy1A3mgJsF4Eq9pmSw6R7Obp0ZoaItvm18PC77LAHcmQ
wIzvHd7a06etmtJ+sP2L94q04FLUszSFZG1/2cuHcGTyGvYGeCrCMdrYjYmkBPfvxxgDQ60D9Lyk
DZMmNAjiRCygURUCh9mQjlXuoB45y0eFaklPZw6sIYv1yxS18bMAEBBktcNbYZW72C6M2HxrIUqc
rAKrX3W5Ppz4o3os1pLBQlh4uPSffwuUsY3H23PpO2TqARAmgPYWNb6jA8s+h5NR79Qz0p2sMVip
jeq9E6w7u/kTrePn8KA5RF02spX14qaahbbTCZGpSMxXCxWhAz4EGjAmSnSVwVzql8/XUC/3JXSr
XMu1lsCo8zQojAKqDv8D2WMQTlJHJkr4rJU67KzWlktd2PnGuIV2u2qyx2JXv2+M8JzvixduiXZo
7lindqkTlIBYCeA32PXeRSDKeA7Z9KWO0rlrndqgTk2f+wGB2ZFTwwA18yGb7jWx/5n+H5lcSH2B
WAj044Au0xz0ucvlZTOgu4R1xI3rsBsIxKFaUNkBShSN4zqVU664zQionGxnQKB3qyUe2vlzAd+A
lmASoQGeh++ZOohuVNVM7vLk1nxXBwD0jJ23Lj65p3DPnR6fl3l4SyiUfsiiQE5N2mmmplBJRNPp
mKS3ErQHo8nhwlLXMlRYU13bICu8WoRAkI+nvC3o3EUwoSIzC9Iv6sZPwTgGOr00vVV6gaerZ2nG
yXonGMjT0hVyx7HDFBhj8MojAtZUGCMpbZHXbpbeIuO09DSeLxJo3EFNDlQsQY+iADmduaiL8n7k
+wjIThPkgwOEQ0zrii594GMeL9Js5xNLSJ2D4QCBBToTppYKV23jYhyjW6SbymC3BjKuJeGceGxm
vhdgB/QiKPQTTjgwa03tsGKZdonGxWheAkjtIJgVGi0gj2uFh3dxFYMEYymKme0FyiK1++S2acfW
42M0Hea7fSBsks4AG6pRjDbhjnAvi2Ww2d1LpJBwFaL4j7Y3MNVOx8jlqjtwQZIAWaXo4mYPdNG6
toab+XguZw6RMkMNLFb8IambGCfYSJ5er99L+ep5cEQZoDxupeV+7OUw4DrKttZ3h/8h7buWG0eC
LX/oIgLevBYMPWVIsSW9INStFrz3+Po90O4dgSUMa6f7pWciFMFEVqWrNCclOyTmf69kUGQoo8tr
7Zjn1cQH5iRDiJ5Ojj6ygwy3/T13QNGhwgclGN3KSHAttdM7YMlxPCJvdOKZ2jZEf9/t21nSXSzE
QnPjNF+LCi2lUW3J62UgTeQA9VJvxN+VBeweLE9mIch9C9MnvmaEKHHz+zEcujxIzs8FwewWek0T
hyFq359QEw0A/KLAhccApPpapNHiggfpkIGGc4dj2+yj/emBGUsuqOoVFfGaSqgXBToIQAWYggJx
hDXaVpHnfMKI7MfD7etZOjQkslBhgulGRwslDL2gYxYg8NIz55PnrEfXTOiR9fo2kQWjOmH3YavB
NHwCKIdrfrLSkApZauAbiPsq3aXAnePrlVkxxuMXFXVOZzrXWbCPRm+O41LQeR5dYhyId65jsj0x
oZ6XDm1OhxLpLJZ6yQhAx30QgROk3uERaDNEbbJaV64bkjanQUmzXPjY9qHW6XnnTttD4/eeNXy3
qJlzEpRd4yota42mwnHFG3HFm5zNvUrmiVEyXXJ1V5xMpzm7FX6sJSUQwEmI2QOn3Csk1Tda+Sin
6K5+Yr3Wl7zBnClKoAUB6OJDBaYSEr1FATFZve7Twd+4GLr/MZZTQS0BEnauN7IVbhnXvmidZ99P
D6HmqTz12ePn1a2bE8VWybE01+8DRuSLH7fVkiUAdO1cK1WvLX2M9A5mY2ok2XJmYSV7ARMCzOB3
KRiY80XpptHzbZu15XQvCAQcMSSREzicxZA2hmrSYWjYqT1XjhA2bNg7tVMToBlYHuuSWDJAKWcW
90M3RDi44iN05M1vY7cxgBVhR6dhLe7EnWddbl8Viy0qxulCTvHyAQSt4PF3st+uWSwx1IZG3Mrc
mHclHgSeZbS/y78AybC5zQKLAmUGurzgmpGHYuqH3ej0BK0vLN1n+BnamfmyN2KiGpffoW+xWJU2
Brx8wvCYizHAlySjyevang1NzIla1U6SPJjtviDDe+ds1zrGQt5vHxnDGGD09ZpU6Y1yUkpQGowl
hMbD3n4CVmtH5B+Vj4EUVnMLw39iIcQ1uUaqPIHnJtPmWIqOQnUOBId4m5usI1wKcOZHSBkDT/QE
18s/jYECSBfdLJ3RUtblTsa+TNOMTcY5Tuf07zYbzTvXjHmVLmelNKlPRF6xKxgYQvun6I6lRLd9
9relNrVbhF094Pyw3ULeVMDqWDMYuW1F0VN9zQjf8b0YlJA9vBfrk37v70zb1FkzMUxBmHR55rLT
vKo7TgAj/AfBbu7RNKc96iwretsiYOPYNZU2lQQszkEY1ZlI/+gmytF3vhlg7WD7lgIORfto9twq
tVkPumW6U2UOKQVswaIOMfLK3uM4H9YbEz+Hahp4udy+p2VD9EWBOr9ECTqez+L0LJyyRyw730pI
YIWr20RYbFDHJxRKV/IuiECmjcfOWUv3f0eACqV4tQ+QvACBZCQx5qD0X+HTbQr/Imj/HBSdQsaq
4bEbBpA4dAD2MsejLaX2FvuHGK/Q6Sy+G4AvOpQhdf0WcVUapcgR8BcA0N89xTZDNxl3Tk9/QtZ0
uaghVR0AszD586O3t/mBQeRfQrYvRijLGeatMpRaCBODkdoExXiORKvKCo/xmqWek7W/dWaU0Yy7
MpGSGk/DcL8DAqqjSwAkehkPqblmJaeWDecXV1Q8JRR124VKgDzl9hlLx08MVr5XKj4fU1+/T2l8
alSBUDa4G6HaakQQLUEhwpE7VhZPEqckgAryrcfH6Hdgaj0REV0xDMKyoAPwGtMUKBfwNOStqLRK
7jdTehQIVP1GINoaBRLMVZgsXzdJwLdrm1GizAKaSZs4V5BlFn8XQH5GSscHPtSuP2AmlxFsLz/t
ZrQoC6ElaZwELbga0IPlmd3+zbTj9fbjIiFKERmyvxh0fxGju+qRG+vGlAMxf+OfzMK5bYoWrens
1ykLoRdG5sJApOfLNL/3mPw63f79RfOAVOg0FYDtV/SGtQKdDApQhuG5e8tK1lh6mBBEVreJTHf7
7e5nRKj7yHOg8wo94hx9BUe6ekID0t9RkKjgt+TQD+d7CLH9Z0A0QrTqFb9mhIeLF/3FBb2PFuOh
/y/qfVw9MCR28ZZnP01FuOIQoPZc4YDEC2CltlhHvmbcM4uChCuahU55nRsRemdhylAPrO2T+/iX
LFBm2UVlTucMEIjvWwyD28wn9LKtmh0SZY0xONUNvgZRbezk8Wdm3gPdcl+aDD4YsvoJPTc7qNgo
JVACleHh+afxhgjz/a+UgTa5PpAvhEYEAf+Mce4VFniXq9sUFt3W7KAoUzsMdZIpqOSc4433BHQR
Zrp58d0yI0Dps57lXBFP7yR5dSktaYf5SdiMAEgef8UIbVo1uRvDqIBaFEePRGdsxv7v8Rd6oAH7
LkuYZNXocldSuHhQ1FKGsAUv88wcHJJ6LIlaCo6uqFBuPkfHuoF/MhScJOenQDbRpkepZmCF9ws6
fkVn+vtMdIWsSHt+4gbv/810YANLdhckC9PHWDEMjB48UejOn0iWUh9AbRle4g7QkwDyVzCu/HtH
NfoE5ySowxqxwkQXOJBwX7Gj6XKXO9VTjn1JwsWM3n3C0PYF93dFjToyI8+Esc7V7PzsHhy+MGUM
zrSIfsrftyWZRYdSSSAJd3VcTXTQF4MVPkfTPbIeXiwalFbCh3CK2uLkBlNdYUsiPDr6fTCMfr7N
y4IfnJ8ZnWmOaq3ToomOVbYka5nJhAXrAgAGPIDR/YAGAZ46K6PuBIEbcVbBpQPUh74JNtixFCKz
xFL/pUTWFSnqyFyuU8NMBCkFLdkaHi2OD7RDSIBvD4T/wUr4LN7QF2efHm6moFUoNVE4caYQw+HM
1jxGzgfDvSxbmxkRKmIEYEnfND2IRCTc7AZ7PCJP8sSIhZhUqIhlUGpD83lQKWx5dYh2hek9CR9P
ww8GIdaRUXEL9tRE6Fb4PLLmTVirJzt9/bgtz+JC9grzsBOKKfpfAA1HhS5ZJ3Rlp8nTE9k9RMd8
M2yTo7s6u1ZwCA7oSNi/9Jdhn1loR7Bv016INrA2G5hnmPpGvw+tS22aYmq/FPACFKx8NyrkKbCs
vyNByUOr4XknGd2UFxZNR92/nVgNU0uR2RUXlDBInKgOYs2n56wkzwWwgyWPpArywQ+sCaIljb0i
RclDU8uZrpbgprLDTR6bz5jhLs0iNqfag7ZhodIs2LorcpRoGL4otF4Ccjv+dxcQ4eX23Syp0dXv
T/RnFgGgG3E9YnTzPN6h0q2VJvBZUrK+ZGvx8TapheDgihLlVwtU7yVPAKVhJZqHaqX/Wv8dAcqV
ypFShpI6ToUU3vwJzC8GAwuW4IoByi30gH9P0xCqgvToRrbLmLytPxjhAEsdp2+YXUfRBWLXRBDk
AL2yztDYg7Rm5VxuXwRQEa5plJFbqpkGGs3HIVvJVn5x/ytmyzQC9I9RwdLnawqRhB3gLo+bcJ+A
bnLuDGJmlsnwMyw2KJ13C7UV9AJs7Fokq5+6/zr2S/FA6XksVD3Ax1BRyMghIKH1aNgRa3sXiwVK
uRs5T72+GpD74FGYi63Cahltewvx8tVNUOrtctjZJcST+Qi2hgl8C+bezekuqdTKFQVKrfsoqETX
BQVux28PU+UA06q98wQ0NEbP+m3dwHbRa6nikaceKw03UhREJ6aHanyxZtr3BV98xQ+l5XmGZdZR
jTt5xvtCNHlbM4u9dtkyworbdh0Q5tfMYA1BJqUymDlvasIKxBknRYd50EzZCGP8ON9aAELHupZD
XTATqoyT+nQtM1uVJYlcdT7sYWdKzuvUD62S4D5kPflum12gVV6flCtrvuJmEDCFOA5/Mt8zm2F0
Fylg9wAA7IH6Jn+L91Udc02tBCXR0FGUjUR5IN07IwqSpu/8pigzKtSNV6k0Bp4hQlHWGrGqeF3g
Be7UAEEBHE0GML3abFc8+lszBBbRUV2ta4zQND8+7Df+bsvKJS6anq+voUUEeDCBxPHgOSLZa2G9
YFCHcaqLQjijQDmBTMwyr3BBoa6JYXL3uw7qetvjL1q3GQlKNKK2zFMxBYkLrk0FlcwltymwmKC8
QIgCCSfXkPG4tJyA6Hsf++VNhmgw5O+zmjBTpLjxC7HrQEQhfksqu7WMOyfUrOx8mxkWHcoZyI1e
BUWN4xrM13J0DLMcTVt5uk2EdWKUPyh7PahU3Mp5V+4d9OdZ5aU0b5NgyS7lCIK266OsAwntzml3
4Zpl2VhiNbE4u49K1TKjqHAfdYa1IzVwdU63GWARoEyBkY6o7cL+n8fTs4LlIMze4kXT/KUYnw/O
GQdy2PtR4uNBCWSrjUGeo2NPUNqLt55zmxPGVXxiX80INb2U19CQ9Jz+ysgdND14Z+j4dyD/KRCb
8UIpecU1jdoIuO3CrgG/ypsKaivAmkWxNcCkSFua2oNdktM7qyGcIckipfuK7DdAXsItJUSwqpD8
2HZEeb99fgyVpDGjhrHIh7wAjXDT2frll7AC+vXvv7Mvn1Xg2SX1emPkgPycHLWSYdAaiLUv5fEv
iVB6L7nFEGNcEnpfXGDAjskGqLgmq0VlqbJ6JQ2U7kNQ6qGdBM7qjVXTIIW1qc/Fc+TIP3fymkXu
845vOG26OhlWbtu1FYTvud0Lqh3sD+fBzu+jHjND/Va6mGbfW+BTiOwPLjP/MLMxk37KVISNFyti
iA9Ae6i39rbySScnzdL/5MX2RYYuX8pt36X+5Kyf+dVu+GzUGDwr+3lb2pfzNDMyVEww+lqaFy5u
r4drQC/Y+5trpiuGTi1l8Ocy8hmJzeQdi73SQfNxZuin7GzFt1zdQioNxRVfPGCbJqwHa+aTyRll
LAI30LJh0jGrTkkWkjfk0QJnDWjBvzxC+do5+V1YDHKAI8SrNHkKVj/eUlO7Z2XUGLaPrkvFPOdq
iaB8tr0CCHzT2qxRSuaJUQYDY2Z9ovQgcUjWjhO+p9i1xkIkXWQDOLVTdwl2o3xClcwkASsiix6b
WBApADfpJQPog7oO/sTwzWhQGppHgcoJMWiUohUBvkjYys/DjpVEXXQUX1S+efQCeysaUZ1it/BF
ekAv+tTwqjF4WU4HzshQCqrqXTJqiN/O1mD69waWTWK/5bY+Mpz6t7VdGCAEwMg/F/OJEDW7GIAW
6l6dgU6Ur7Dx4RXrZ4EWQEwboCab7bE678IN5+jbimCrGjQWM0vshuVJJ78Z99lHUDqbAbxFzYOJ
WTHbeQ+NgQ4r+JAfPuFWicXyJcsCPyNHae7ou3nPDRCU3UEs0d0rtFOjiLhiZBaYdKgwP0iyLskq
bXraJTi+59bytuPHx207xNAsGny6TNo48HgQwShWcdmJHcHLCAMZt6lMNuDWDVHePugN3wWaFtpS
pv3nHRBD/yjWn13KxOdMEIc08YeinQRRxdpDPmBlL1gcUNYhEGuM+HT4/R7zEMeUWdqfot8bJ0Q7
blGvhyFScEKfpUrnp2cHG/MtZC/HZBGiLIPficiKcWBkqu2L5t047cVJH0tmDzxDsmjv3faqm7ke
OEoIkLjMhvgPlwaDstydfw9gdX7VojKK0RXtfFvWGBaWxunk9C6dSrHTK9w4cXftWceKCdVn7RBe
ZA8gAVO/Gxqt6SYuzGCVsK8GjE5zqXfR5ili76ldfP7NaEx3ORfqLoi4rgONnbpK9/xWwPbgQTLf
/uydqWOGFTgzwAigp8JFLYwCLwgy3NUFKxgd/oLliwrQPVjGc/GdOSNE2TS1TZqq4LFQDRYNUKaY
kGO12i6NrwBP5osXKh7xUmEU4jGaWnEERKcDtkr/7k34cssnrCzzoqzNaFF2ra/7AVDIOLc2Mo9A
48ALIsDuEJY3X5aDL5Yo42aM+phrIcg8j9a4v1fvmv0DE2V+0TAYPPCtDUizrFIWrmrHIQ65dCr3
t0721r0hLsVe1iEjsiNiQcxtLV2OUL7IaRPPM9muQqA6c3yOdW3m6AwXoIuQe+z8fhZshodb9qMz
SpTFK4zUaEMFlHjA2N/5lgxI4gQMsYRhUbZndCht7fu04aS6QDsLsDA5+DnuD+Z/DQ1dCgARnca0
6SJ/08lt1CUlxA0oMKo5xR1Tupndzb3k7eaEqCNLXbdXsXtjUtPoGAAsusXqmP3PnhSW+AsSUe2L
c23+yUXNqVIHyHO1K48DDlAi43OCd2UN1L8WOSEWoSVRnxOiAsZeaLl+SJrsrCEvGL/IZkUeUzLa
5THfnhhyzqJFRYtxyHtpXeDOagcR3GALk1Y5FRYyw1Y4t4ktmaM5X5R1VYYGQqji2toJ5Qor5V8y
C/iJLHPEko7p7zPV1SrJyFUfZLBE9RMtDHhEd4AOhci3Zm0DgNuDGWSCvbDIUsYWfaKCVhvVZKBG
bG8Cmo0lv8k2+ndrOz72r8JFZS+lWFLq+ZFSpjeK0cIb1Z+aMGakuQy25miO8dy9+aaHQpmmm7xi
J/fMcZtFPzanTNnjoJV6XSnBbolTxhCXme+AZgLMp3zFBGSYhJCOPr9ofYO6lZJYFWN5EhxHnBAP
946wV81EsclwYknPkjOb06JsC57ZIVdjVARCGr+Ltkd+dVazcXcPt3Vh0cHM6VDWpOvyrlZj0Kli
8jOxfed3badHEaie/3nh/PQKnpOi7IkxRrnXZSA1OjLK/z2mybBVGZ1/zOBm+fBkWQH8JbYK0+Xm
WAuC0q+GqfFPQ00GW4WJnePFzVrGsiz2/9D59KkzFUfEq3Be80mneu0cwU5Xf9DDaGCXnQg/BuxB
LFu4tiKcLnN1rPWTHGD+bjoz7qC8sQH0J3miZVsH/Adq5VjYiv2Z13S8zuAqT4Js19AjJ8Xt3Cur
p8h5Z8jbkqGf06H4UYRq8FsNdIA/+asiLQk2g2OsBBR/PYvZcLokCDNq9AX1gSwnrghqWEVCfva7
X+Nly0Ls+axa3Dg6ujNgdLuy8Cez0AGFPSHYMnbXWio25OGJffc4Wg5ej/feRpbt/iNcb40NC752
sUwwZ5NS4jjgxaTl8QVju1Wy3dPuwTs2WFt47DYIe3Tz9h0ueZg5NUqP3bGJNG4ENQWT70gkNM/1
220KS3o1pzAZ4ple9fLQQ0hh1L039La1vqltbhP4viUGtmhOgYoBNHHga6UCD6UlTsAqo5WiF1kj
yiYhzwfvAZvFSOfcy57VP9nW2zY1P1hWaulpPP8EKj5oOM0YPWUKeTDzHiGRKpIPFiYiiwYVDGhB
gm0ZU6jTXDa5XdtvnsViY7FFdM4HZTmKKq0HXfkUBw2LN84BCWzXatHt8cTvjPvbF8diiDIffswL
WTKZD+nOmcj05oDCw20a02/c0Gc6+Vx7mVsNNfwUEjHim0wSYNkDk5Th4RkyTteSxWEUgz4AlQ5i
10MCffP48XeMUGYhlftK5zgclhUg2CSROZoROpZYfX2L9gBLUHQVKHayQj+JjTAXsqzF8vJXyRk3
0b28vs3Gd4zNSVm/CNCP4JyLUiGYFrFbqW876lY1ewARYCFZRkp49WNamkz8+MnEfBOCGU0q/gql
2Au1An43gpHLiIqB4Sm6VK3W5B2zuPtbHqm7EossL6MEh4j4WTY5bIkQn2InMtVza775WN7LT0OW
7YohhZ8e8Duf0+wHdBgr2icPOjO1bYf1zIWKffDINFrhS2X6PMnO27AnrEhz0RdjD+D/UqJOlJNh
jAYJlBRsUCS1g+XIfWaNq0ZkjrSwSFGH2Wlq1gu+OHkoJ7Siw347be5lVkGnn7l1dpQjxMLIQE8k
3FkVrZGuxdohmci/BNvsRoclHyxalEtEQJvmYQyWRqcFjmfoA9ZMMqu7hwBjEqwczWJNWZ/dFeUe
q05JE6A5YtwEKECSneyNEg/xejW9CtCyt8vWKFeZ/oqh6JMIfD/QCblew3IW9TPSmgljlGs8x0cS
Mg53GwcNaN1h36Of6k9qmEhH/kOG4o6XpRyAd/KUtzFIIxNhl7+qP1maxWKG8u9RDYhUwQMz6HIr
iP88jQjuXaJdgHl3+9wWHdaMH8rLN3zNjZWBZwhvJ/bvmOynRxUr6lt8Kc5PbXLNs8spjbzxiuly
rHh/SC0gycL3SjZL0Je9ydfl0B7e1WRO9UEmvbec3mrs6qnY8Kf+rSOhWVrNH/RtzriiK0pcXGda
5kKvnseU5Mcc/Y4pE3no04p+E2wZi7MATTntNqKsrMABktIvIHETwJrgPAeWeWkCM1pLa98Rz+hV
37SPse2yhHBRMmZ0KZuLhgBZzWPQLZHjfy2e7ov7h9uyN936Lc4oU5ujry9UKlDYuQeMpJmwtIwb
YvFAWT4lLb2h4EFBcmJLeORJunpgzYVNGn/NhYIda5jmxc46QDPTKWNZ9uo4M+TmbG1Yzmj6vFs/
fX0Ftw/7e8x4/ZnUYStjM/jeKDXAvqic5NA5JqssyDoIyqV1AOvtPBkH8fPxntU9yfpt6iLVvk7U
RsNvJyYThX7hFXJ9NLRN9wyuERT8uGQ9VhaAVey9Bxd1ej9dbt/BQmf7NSXKruewTlw7HVFENsCX
7cgOSnxSLeKYp8d0tXu1oAO2ZWNAzmb0rX2WS28JE2XpXcz9RWULATg4r91T8KTbifkbMMEHq717
9C0OUM7mOjjZZmOd1kdsbTc9x9i83z4B1j1SjgDbbEK+LfERziMyeAxf9t38X58uZf6bVh+wyRQ/
3pPfLC1fSBbPf/zbLJjeKErleUpzvkQ2d0xW+c+YAPQ6fLI4Fj7/bbWnh8L+5sC/rfEUBXcsFXE6
8HvGVbK+klL3gqtcNyggy3/9yxPlWbTQjo1kuJOpAsovK/C+LYAqvbxv4Pgk6AZ8tUIIYYxdfd/W
p1/LCKVineAOmj5JN7ZPmRKJsE3D2U9514qk68J5fhrIam1//OVFUDo1aFracjxY6onJ+GmJdcmU
SvU5GgMjFb+NR0NUkOghW23tu/1AHk3roSH79Zv5fmp25sqa8K+2UmgVrKiO8QlUHva2NnxmRv7d
CH7bXB/4Atr9R/Cze20IKqCh5RzcTUlEYv8GUvptaqwvv9aQv/utidZMJ3opE8M2x4dbj4yo+XuM
dCW0n++52S/7XiWUWoBfRjcPiWzlqADztCOsXUsiiw7l+4DekHFVDDrPDrAoCDnccebr4ezZMko5
a+DUX3Y2T06XNQuahqHynymiGYNeVBVCMpkT5GBY5oSlIHTfrKb3ecdN9uSyax3Ht84hyh8p+XHe
YEX7I1nbG2W1vfjEBMrm+2BuPYtV5flsHbol05SOurIYF3UP/p4t6/D4fne3LsjLuSDOLiOJjdq7
4wD8NTOxcMq1gNIP6AyPWCNyeubH6qE37ZO9lXen+LAl94H1+BGS9Wb7e/37yJOV+UMih4OPhTxr
3b4t0eLtiFSl00ec0VaY84NHFZw71zpsDlaHT311lHUFa4Ie58SRyB5bOrI7VuKZoZl0AjUchQob
J3BriWmzxO0T6ujGfdAdu2rnp30x2Rjr7JHDZjrplWn/PKOS4xM07qZY7mi9B3ARA4IsDK8RxTJ/
NSh1w6IyHkCfCKi3PubaBv2PlKsxF4n4GEDWWpvnxx/eg7x5Xh2sTWHq9zWx1yuTnPBfNFwiG67a
Nj7QXK1P4UrHdOWaJa0MZaTTNJyv6Wo7XTrAaBjR9WIcb+CNjLXaIlq5ZIpX0R+8pE60FrmZQylg
mWb3rK8xXcBZFXPf2ZI1m9Oi7LHioxzK92oLqxlgmeUvl5ymu7ytIgt5E0WaU5lOc2a6BjdIol5V
AAxgHqLHn4kZv6EJjgmeuTA5dk2Hss1GrFeZoYCOhm7rzn6VfpZAUwZQWArMRw6dXD6y5fbTR+nc
ZpB1ilTA1FQhEpPx5yli1+SrBt9z0ro/QPW+Zo+KkPzQGMYgB3tW7BIpIe6vBEIRQwNvs7MYAKK/
U8K+TuNzb831fSm+FmVur7fn54OAnl/4g3LNAY3YR02rXNdoivOwgUrbxL+nwbyCoexLBnVOnZJ/
IZfyISgm6s3jY7VJ7ffb7C2+gaZJBH5aYahotLPjRzfiBgMKdjAwYa5uQ7waa3u0zfTpLylRPo3T
JKmRQrBiuZdwtCprG1mR1aynbXTMvcbTudA2csYW7YiAhJiWbQC2ckshHVbnCMTd8Gg2BRKphsFy
wmDue4lhEsd/jpH2PpHcj14igLn4ZVwrx5UpInPob73TbToLzQXXdKiUj+D6lSsHRnv2dnm2li2p
dTg73yEbL+4S7BmIDy58vJmTLRavEvVYaISl4As1outvoGTSB4h15U8XOaCPLbLrtb4X7FPx868P
lTLIbshxGDDCJQ6AAkcLIBDBnSf9+AfDWNcMUSY5FMXCaIdPhiYgkgSzcp2DJQErJkeTVbollpRR
DrDSc4h7cDStPTKAftBiwggN0MepARrrCGG+IhKgJ55JmSWglFlOea7ENuJJzx2gD92rFrfyQFG4
vy2gy9b/Sw8osxzKfsr5ntfBXzeXaBUDOu4tYBakFiZTr2+MsiWNpBtAjseNyQ+db2IKB6KxOiD7
liPINEzXCYAWtWpd82UbH7iNd1etWSXhBU4BHKbKoojQBOhh1IEm3ZCXGYdPaJ3nCugLJVrKTizv
I0wCQQnMFRXqPNXGGEcP6+fOF4P4ZtSTHlBYHqksEbWW2A4c7zT8ZFJdsJ5XVKnjlZNYkhMZwtI6
n1EXXnOCTUzd2TJhfRc0YkbqWxNl5YqBV0wakRAeQweKLVonVm+FxCJynXT/HyygLzwP6DnomjN2
6UvqBNt6LdvFg/E4PsT6NBuCQqaZw5Vn64/yQVzvYVNTsn3KVxhMQG+/hbFgi18bzO6ppTjt6gBo
i54lQ5pON4yz5nWzMA2UhH66+/vf+e5HjtIuUdcD4TaDi/TTbWVdsuSKgCq/IaMrUsMmtuvYJlV4
LwpDaOtgosna3e/fcmYA9Tk69E2EZ0Qod5F0YYdCP4gUdnI0jvJd8+Rt1U2xUuzgIcKwxOSpjqm9
3vVORz4a1PU+0gfOwv8N6KBjPe+XAvArpimvYkRKX1Qavqd0DqLNy2TV2+2xRp2PNbfDPF/KsSSc
ljdqBVKWu5pSbQCXezoZL6w3xaIpmp0w5VV4NFLEig8yh5/e9l6HyHSEtW1zUYVmNChzJzYFX8gD
aOT37r60ZecBr1xGsMvigzJ2kSqEHl+78FHhfWD/4lYlHil/4gmv7p8ybujPFMOSByeFXdmZ3djo
roHTTdjb2paC6zkpulMp9oRegTvsAKOGWd6dtPNszT5mTv2UH1h8LaUFrohRRs4Y0eQiczg94U54
5mFIDhuN6CvBctDF/Spvh4O3jS0V9sR6aTZm+qasM5Mz97YkE5g2l5jFZusfJLTGiBjrcJ3jdt2+
3LY4S6+pq4+kjEGIT1TrmmsxVuRulR/erq+JkpCVze8AabbGBk1Q/vleYIQzcC4M4ssyrGoS2tKw
/VanTqhX1UHJfJzQYHZvz/4WU861NUVhwbY7xDoGg0YzH4kdnOU7uIQGf41ItzMs1hLUpZw1YMjQ
EI74QRe/LbnhRU7yOOyDQRwYtsjRCqRYpVbyu9jc9+sAzZ8vyM2fQiLv0DdssdpAl00gmvM0WZIB
/MVTJjCVStfwW7wipMaMfmNdULKB9LOGFhbVeUaFsn5elKtC6uG4ebN858zoBQlhFpLXsomdEaFs
X4whdlEPQQQu+qKirTHA46c78+ThtvAsPMQVYCL/c2SU/Wv4gi/lHHSAkvYoniQ8eNa3KSxbixkJ
yvyNZaIn9SSe8Bbt3e+XeJ1ZHwwaC8+AKzYo4ycpGIYoU9AYzPhdWOe7dlu9m+GKhdy6qGpfvHxe
2yzL5fktIBs+JQzS3W+4R9VpkR65zc3Sa3jOzaecz6iofqhxXABuekdynAzQ3q/BcRo2iq06Ifqd
6kxr/oyNKdjbANrOSJ4w6VPxkzBWUhnL0KPLq5CYwi44nxFacmbjwIDeZ5sc9Xbp3sAMbXpgGDOW
Dn9mTue8J37IpzpoFwN5PRtA6AxMl6ADkCWWkwZ9i99mV0kZC573NEAdwmQ/W4F9OIhb6Vg8I1ZS
sGL+/+OhOhnhW+Roq6HX8aiWuNM8Jz9ehEtIdoKzZjeFTr/znY6ElbnILKvfM8t564utC99sEEzS
pLxTWApgIrN74DiEwDsv7pkbAv7FWH3RpI4yKsIm8XTQRPEm9WGqsLs3cD46xpUtlWGgF5okY7cy
nMtnhWsmG4HMB2mTRx0y2ZgSdi9GZEq7zKzxjtOdeG2+TM9ykXCWjGSRcilX79ZtzVx+1cy+gLpF
Gbux61Hyu/NznxKAAnnbdmfYxWeDfkj4XXrQj0CUwh7BdMV8vk5q9/1qv9infMJgSDLXRyDeNxj3
2qTE3dukte3TbSaXWn/QI6apiow1XlhCTzEZhH4j+UrZwffIW2D9BrB1GIs1+xSbRQ7BWt4WRBmt
+kcTkuqMnTi7vIA750PAPqk/ohP+Xees+v6i1519FMU8qm/aqMYtAnVsIIgjUz4/Abq3+nGb92VR
1gUJjbmCLAk0arun6GkQAwr8PGxHFPdezCdm7WdRQ3WERzyvokuSXtzpAt64991+4iR9Vl938kN8
p276xz4hKTbPvT6wmo2W0koKhuskXCdyubJGXWiGSTiFc+PuHHxEl2mL2pTsD8y98+PXEYU1j2gH
4WE0sQ7ZX+Uh6zU+xb602AIeDMUuXcTOcHo1zZDxWR/ySYcQY0BfaHmObKBP7XmsIutXJ9bM08KU
mAJmv8hR4UaQCXmgR0WHwXGgPBdHpwcYr0sGy+RWCgvYZDHiFUWVVxVNg7rQLZVeWnZFqkNeSqt3
wnOdmJ5mqqAWr21z//Iy4vWRvfCYrWI46YXmdfA5o0xF/bU7ulnQVt3/Bbh1V+F+SqVhodu76Iik
QKKXESouaeCcIBUVeIPkZlwDVn2XHKR9TJSY8E7NCH6W+ULuRtK06RpV6v4qMQukfBJWSKrmRFuP
eIffLmZbXzyTX8fFn+Bj4SSh8byhqoaialTw6AecpA0hGFOAq7R/NNBW2JtHjpmsXtbDL0L6FMXO
/JfelcNYTyd4AQIpWpWfIyLbhpOeBGBsbmUsubWOb+IuN5uUhFvjvj6wUoaLD9UZr/RbUWrFNuIL
fMJuwt1sN93v4pD/SHfjKtm8YdoCq0jXdmivw5V7ZOXlppv7ZghkVcXMg6CJ34DbxtgV4zgfkKEo
piSkbzfMBpqFISrc5YwGdZeyHmMVbwYah/o+jcwpNbWFW149Ic1L0LPDWawM0rLAfpGka3KuUOTd
0I0dKt/KLsHbex0dDPsewKL+gbOETfGTtV36Mwi+cZJ0Wc51o3xwQ7gQa1q/UT1guyKwMTCSA6lh
D00vGnBFwkIrRZUNWafOlB/jFmjaMhzWxgl4M7Uwpq/edfv6NdwOjFzZYvyP0sP/EqMNqtskmDOu
QOyiIXWFYrSANQMiBuhjVpyzfIozUpRBM5p4ULtERLbC0chdKNqAukV3RPxQoxNDCZlNv4vBxZy3
6aBn+p+kRRIB3HrKm4UC0qawMsDkIBzeAowwZinGEBV12v4i6ZqoUtFShOfwkBjKFGNg7hZNVFOY
2pu/RGvt2+xugmXOMGqMKAPT9Rjgv+ZsMuaepoc9usUFdEWhbiSZ25qZeV7KVkw7wlDQN7CMSKN8
Q9hLI8+h0ngOsLVnPFb3zBTSUowNkZB4SRbQRqLQMiF1fJTkUObSSj4OLWeqmxzYxLaZ/24PPBP4
c8kkzslREjGmcldycjeJ4BQbHc4pxvc1+8eU6tbtjxPSdcxnxNIhzmlSr7XBVfoKL98Oe/aQwbrD
5H4GLGR1k2DQbh9ZmQX/s1ZY47OLzm9OlgpC/w9pX7bcOK5s+0WKoDjzFZw0yxpsy35huMo2Z4qz
RH79XdDZp4uCWcI9vdvREd0vSmYikchxZZY3adj3IHsG7hsmxbYYrpIA9SBf8MDLFrXOwuyCLq5i
eV6WVrQ+2yhccQK4MR+GhjVofFE1rJtjTNlZabxUrwRax/2VWJrdmx+Jy8OYHo0SB1Rut2Vwz7MI
bpJfSBfchoL82k4IsuIm1lrUpD7Eq2ipFbyUzegjNCTJXMBzLSYY5wZjnS1/9UfLebfalWz5T60r
z+Lfgc0xMGNvwpAec0+uk0xA+xrorXNgkYe5+dVvYiyGQ46dumifvMTbaBZRAWqHrAGPTEdJ/97C
+LUaeoGMd8HCK1TtzwvPQlZ7ry4jbu/QmPEckmKsTNN2kyk2NNPyIV1f3BXEs1BXRe4rs63qMJmj
XMqTJz0f9kUf0mQUUyj6a4jmR+qDCmaz8e3fjdWjaJxxC5ejzx51knRJ1HUN4ryXpFI1+tmIPLiA
qKb4pNkE6HIWHd8M7HJ3db8fa8pY2zG1o/+QYzSlFnohUwuQu9AB8ytZqwlJ0RtiS+b0RVjZ4tum
xCaJkpgrzbSfad4Ia6pjCzXSx19y6/n6IePBlzDG9nw+Z8qlm0Bndc1617/ineFcPbLX8qX5/F1/
dCvz/6MuN2riB1QZc2skTd2mOaha/t5JSTWjeCKiHWSk/SZSZIotRv2CtcaZ8Bi1dAOyjAeAFHIQ
VxXIAqolI67g6MjJ5DyoUpl+/SOZMteywv67qi1BprXi3szmwkJriL9BevOjtSmgo7K9oNazpxep
J5qpvYduuhZPG8Fx34wPzFu7qNCZ7bfgXKzNm+BI5o4HXTPqnUAHkRMQVXhFKnPwXpLGcSb41Dtp
kaIEWJfdIi73uYArXErMYYceUHrzDpR6x7qiwT4h8VNtxg7Pvxs1FwOOmMdUk7GRw4vC67EpyXs7
z5cyqUKCzsPZvwAXgugGpBhFkrqqyZUELKnYYthsmnW/MVw0cODdJI8v6GgyBZTg/NPUtc7aeCPD
FIyoQZny1VrvAQ9R7acoGK6ftI6cnW99hipqNY+W5foy4zgGo7dUVUV0i+qygFwAYxR9+LXXFqRr
p1n0VlKTYp5an48Z5BFhLK9seMAILWEKxYXnGsuEoA6Qchihx/HjQg4YYXS9N0pMlTegUdj5p7SY
mhLvqRqrteES/SMqRsfr3hDLpAYFhVjFHp080PKrfXVj57G0xn2aASFGyb1cquREAiHdVUT0rncZ
EiPmm4gm0MZqXqmHzEuVjmYPETfBRqDQgFiXea1SwEHEQLykrxXg5b1vJSTBW2w/JR9ZvkytfxeE
Dgky0gwMWYqzNrgeT7/8KwF+oWyhQnqZVbPr02N5jvr9A9YYcRoZEvt6ZOAhUl5D7Kbae2b1fwcl
hakY0GCNBQbY5ZpaWuE7fg6wBwuozs3StyacmzSaJhgSYt6dNCrFuu8gtvD7lNqZMy+A7os8wZJz
ncYtugYo5KlA9UFjOOrQFexl3vmKSDre+LOtZr6mRww2PD6bcdM3IMPw00q+XEc6yDQK0QNTSZCl
P7vq8TX+rO30VE2IulphV2jrThbfRkCK5f99vyOObvAF1HgNgpa2L0W/VPAFEdw05JErZ+rqBFBa
jzkdP7kBHcbTRV9eXutFTgUamJHjPemWPH9LdpfZv2jaHXLE2nSAn0SSV4HS2fY3gbn3ZjHmJ3lu
5aij9YcfNqPan5MoakpQkQ7BUUXKqrAEhwvNP26YBmQYwyQEXoStxSDjfUlbgI+66ZdhYwWKM9kl
dr5GtpFzTvSh+PGQDAgyD8k5zStfTUGwpdmx87qe+a602KCldL7kYY7yZMgYQSEWLtPGBy1jFgNL
9UoUeyWfBA5LPCqMAVRC7GnW6FUW15MGNU2fCAdtrQNbiyO6sXdelRVRAfYOqm63+dLBVcqUvk2E
IL2i4uUv26d8a+RWhAqG5k5tbLPziIrqzFL3zOD9X7lrA9os0oumK5gWTEDbSbbB1gueWrt5FWjE
6nGTZfRYWBUZ0mJ0sva0LDEqpOPO3956aanmxUUtEZiCV7tG96mx48h1zLcZ0mNUshOw/xJN3Fda
bPPtU2hPTGGu7LJl4iGeRH3o++yZvGngUTdEpfVTFC8FAd7pvWEsdC9sooSa5v3awQpf2dxjJ2Zr
oqP78D3h6c6YdzWkxrw3oZTGUyA2Xo+J1W1y9BG7PiKkRd/xnuqx+z0kxLw45dmPYlXNrkdL6q3S
Fgl6UWbfnq0CU5NzblQPfujJQILM04LFMOU0rMDTKVtpABGXP6QUCb/W5ikIjyfmbYnVMLhMqfCW
gLlsX7VlOK/fZxhdbbjJ/DFjMhDfbbR2eMd9f9rlHUj5L34BDPSJxa0XjuYRhzSYeKGrgiRMLqDx
cjFPy3jzLqHp1QqfgTGdE/OA6Prl8Undcj8PTkpmbnTv60BJbmE9ltvKjO1fvwoyBwiLFNhH2Yo6
u1mZwvLgWzPzujYBsL1T5p/cBDW9UI8+grnmXpDGkjelp7jOndg3/fm1I+Zs5jufs5bXbDfqjwyF
zLw9ZVFKZdOD5c48AUZ5q1oqak4Rysy84itPZRhDonhJLRQFKMXECjdIzmLC/ZNXZB3ZwgQPXKPF
EfRJIZZlDIh+yZOkKKe41/JHvU1Eu3lrf6lEXCFe2ktooJ9Zh2p7MC9LhNZOh0ID5MrLT4we4eAj
GONSX8vpWQvwES/WulwFT1PHaT4K0s73rylaJHhQd6M5zSHTjIWJz21ZaRHo5dYLkPULs/i9Mc0d
j6/Rh12XgJ6F2RJFYWWbdl0l5VhwhkWFR82+zAGWwBt6GH9uBjQY0eVxFHbnhNJIP1INA9uGrVqr
6fMCE/frc2TywsLRFB52pPzDFCM7ozbKqxCCoPD+rhFxEfuoF+73+54Upr9I3e38GFiFb+WL4vA9
251/7VBDNJ9N4Dy3to8GKfOwg+3jKTLl84cVGHwWY8uTWC/UpJDxaKjuddnNH1u60XrCgGu2RpME
Z0VLc/y8WBLflQ8LbGPe7Tiv+eiN/8PDzfYMHom01aZFqYOIlRambJXAYYJWcjgZExSmnLWpZiiy
BEjJe/8E3Xq6nmCJxfG0fBdU83whkm3uDOs7N5MvizsgOPpGDOkxB+MJ0rlqJQ9MnTpMIBtwaF8w
Z2DN9/O9Zj7Zr29I15mKmcwWtduRNCMzfwtMjs/HfN88WVZBNEx4YT5ZlBRNZr7jHHuFmumX7ng6
oZWmB/49YJn7GQaSroBPIStif0SYGWrdAxLf7rePYiJQzDjS530Fi3nYikVTqSgrYEhJUt2QaBid
/9qnZuAYtvzkAk7jILx+l+/xb7PExrvvC1Zm963N60wd7Y0dSENhfIWmDtqmaK+QhrXG9jayjReA
qJYJPmUimIBHwTZdwAnj7ztZX8i1tXmimP50z1V094kAFtRkOkLKvNuXSA1a2asvx0lAkpW4aFep
LWNFxTJc1baBgKB2Rcz88XJ2Py/ZPVnmAffUsu0vCsgqxMMB6POVThL+rrSf1wxkdFURkJpWVeAK
3F+zVItET9BQ8aR9hRPgDy1KgUgbcYumre/MfG7XB9SsXx8r+c8H554oI1JBklrV06bIGLvFc+V4
2wPcktljGmPyk0VZNNA/rOs/UDuxkOEyUQuNyq+zYzuwFBczS5gcfUxmxNFCO/qADqOhSVqHVZGD
TmPWTojuvvJ1io3COZYW8ZIXtxble9twT4s5rGncaZFxBq3LIlsdjZRsC1QfNSuIbWl+wsVYANMQ
u7PNZqmbtaUuRCyBss/7uesHVvTRYxAQa9TDlWFHnqXtLoARUzC+DmuytrghO1XQRx/LHHJzjeWk
a1BvlkgyL+w1ltRptjhXySJ3PZNzDGMaNTwF5raUQq8kaI6gp01t5hqbZrkM/Yz37qXPOLpe1PTG
RIb06TlfMP7sA01BMyfrCXBa/u/5t3tijL9baF0RXC436dFt5UvPwZKjiuPQjpm2odSocRg85Hhp
zmh+ApFiPXVRNuSVKMfvIIrxGLoXNfzS/e8n/qW+dOmtWrv1v+yP72r58vj68SgwYmoqrCmNr6CA
Lmw7svKZTiFeLJ7XNuKJ0+P4wwkjqa5RtXICeNWj4mxPiYmn2dHf2pfU4TrK1F78vDZ/KDF+j+9h
RuGa3Djahm4EfAt4Gph25jeVjl/QP5SobAenXwlCJBkFKFV2BLQyOMYXIh9U4JFgxMy3iiVvkHKk
6nAnRTaL1xVprkQGpPhS7Qr01pibdOtb5mOVGPGB76kwFjkK5Lg1VFRrFCzR+hVYwpuHHcRowdCs
mPOQcTliLDI28gaCR08LCBo2llp0n7TDevbvJIfIlwL/CLIoMMZUFSZ+pWDnBCLBd3+H9znHdNDE
igXC67AYidQgvgEpxpResqtWxNMbKWQOMKcXvHpW5Ew2PsaQ3bRCyxfnwEZVfkCRMROV6ot+nqHq
Fc2v1q94fV30aFnxHaCxPaY0ai0GhBhroXlVVskxMq2FfbpqBHuyEpPXxUwtwY/7O6DBWopJW4aR
EV9Raj0luE3JgiMuHhOMgVDOYql5OTKcy4QuwCPxHNULXufWCAjHvRYwxmEq9UozaSCq7FSiifM9
OKwrE90w8DaA/bEQzCmW7ZSAzsvRACN+ym90PkR2dMd+Uxv8B7ZqPsXzhTK/+JxDpPw9EDAb4jZT
NTgXBbRlLS96BLnYIcOFdBzByrxjnw1xjWvd1KkMIi9tRtbvnpnAZ8EMpbXWnzwZgxQCCezNYk8w
yOkK2G3ylbjcS8856ZuhGxhogIJ6SWzcDJlBhDUwvwB9kM/e0vnm2TzPARa453nmIySRAQJ4GkrC
GnaWMcplJNcK2xwbTAL2ANM0awyLnQ8cr2PMwtASEv5RpKkusHxpVz8JPdoBkaKtemrlTrvEW4BB
psQOyLfHm7EbSTijvIJhMIokIGGGnnkQijiTJ10GXV5W2PiHYGqN3uDWgkPqh9h0NDVTK3P1fVoT
HliVPGLa7kgz78NEzEIlk2FMi+/WmiD1dF3pkUW/4BSsYcuxiIFMNgXg/c3A0syLIz7Jh6v5ER+u
G3mJAdcVVo5RzfOdxNWeON7TSO/gvWSYZ0VU2lJJaemJIlBMETrE+BrFvgBzzTnoG3vjbZQ5ryw6
0hVAqSpoR4FLhakZ5oXJlKosshAWTAJFui873mAG3LfRNqgBq09bHC4kW0wsBahsHbeneMTtuaPO
vDZKOtWupYd8teCKLjBlpjN48fZ1kRPtPXPPrzyclDF/BA83bbWAFywbKtOEFXt523gy2FVIOZ9a
jYu4gSiLCVB+fYcXN4j0DWPMo6xO6XZj0YANUxjDXSbNtY01lBkQcmlLB6P2ItYfRdtyCcDTzcTN
bXu2Q2smsc03wEo+c11lKr8HH8CyC6fyHNS0zlEj9pzCcwBU+zJeI4G3WWQFkYB2s+H2ptN7xBLV
BPRC0v0PwpTNE117NQ1ySUf2Tlx0NuAFkLLaPKHC6P9+7EKMFCJUeUiJudGVoglRSPOE8eyKfoUE
T2DvFEjNSRTNwj9m6I3sTSDi2JP3CAv8RJ8A5dqcaccpf65jxNm4+xjGoSlrMW4wjYu3EExb2G9l
kxVd39aa6hKP1Y6XVR97HobMM85NlpZypGcaPdszHt/XtxapUIsjYR5TjAbHAqr9SUbPEuu01inp
GxNAEdF8nc2jeflJUXlyzQrnmttYGXlTXNGy9dTkToiJP4vWOGrkngG6JYhThQXcmni14Cmh32Gw
8fSur99RpTQwWLGxCHwd6u9QlIrHzI9M+t3TZCxy7kWYP4hAU9gpUJvpgU6m24BMfQrQrX/BHAL6
yj1u+/yozBVB0dFbjYEnFh+vElSkWYuww54WLDAzjcWGF9jyKDCeRZ9XSOZfgu6YziLLMJONaXw+
lt2Y5dMGPDB6MxWazhBKygORfplXl3c2o8r/z++jaQI2aOCOeZFwFusOHFh0B26+rcmb6f16zMPt
7WMMGZbYYIhe1JBqnt58pwGRpKBgAbrYHauF6Mq2Akr7eGWYXyoabNod11qPHMsdPcaC9HKNeZgJ
6BkHmsBEQrFCs5c6990LNrtq6LAXUM09crgcMdcK7TxE8wmmNfSbxzbg0sfWugDl3A7h7PmlcZt1
Clfzd7WSMKLIC2VG3iMFy7qAl4f6poYpvvtj0ychNgp7XXf00XoYWBfOiY1Mgqh3v89IMJliKrFP
p91xuVzfahRIpRyT38ezSebk96q1V/GKvGEMwMzsxaFcZ8B0/kQqgmM5pFGZDvhk1D8yQiwzxv4V
9Besncs+BJiGT4zNlUSH/V6q8DitMDVMDmFG0u3hW99/L43j55KHtDmWEhnIQ2eviTap4/aaomQj
7IKn6zzdt9vpLP30kbE4c3gee4wBUDZFrQyeDrXT92erRHqoph1kXzp0Eex628+PmXO8LhEmua69
ulg5GoBqeDsHY/79+cJR4xFXEpAiBjASBAU7nm9HMlDjXsv7Ztqf+1umaam7E0CDTYBnmpGJewZo
Ny9/MebcKVMNfjPW3+A9Uhnf9RL3HV140MPErVu4OgZpV+VRfPm1Pe8cUlgrrSRv5T59Kkk3P2Qm
D8BrXOCDD2CUXVaudZEmVX9cnq4h8TEv8dTZ61+546TmPjQLy26svABcnb0QgTgE1JwtEpe8Fr1b
4pi1kkM5UKs2EHwl974qVUV/fHlZ56v3ivzqzqZP3Inpojnbf8IO9Bb7DukajQjvAOfcucfAXLWr
YHhYQQzyS5QbOvt9azi/qvWVzL9C07UjxE2leT4cAIu5417zUXP25wRYlEKliZtUNCjt5Ul336PP
d/m5h2WbA5avtS/W2+LjsLjMvhcAln4DjM5zRLgB/NijgW2jQJXAIJQm3novBuLvZaOKIqWH+BVH
NYUEndXl4fiaipjMrO0LIFAOTUo0zqsxgvKACqUMiIUpCrEYWWBOPVQvZYa87hTXbSKaAepKTrFO
19jrEG0nz8gDRWRhLDB8tZjNmtnLjHPbRwwsEFEkzOpg2kpQWcAASQ/T1MfmCnQIrGUzXBQWDPr3
jqNcYwXFIRkWKqDQ41JXenAJBFaCQkP6Xtr+Gz/9P+LO3NFhsiKekgRdegGdyQyWc739dcXMoNm7
NrSXHHYz3qUdc22Qv0ZumZowAwDy95dW8v2iawtletQy2OpgO3dxWwCYYy/Mxyf1M0OoQTvQp4xp
aEP4AZioJ6pYhE0MR82pSPe2Mnsu+s/P0OCeBGOIPb3LrpcywSO36JfEXi02h47zuI0owj0Nxtb6
RdhPCg1sUFCVwpyTVWfZHFGNJCfuiTB3Sgxhz4MajCwnRH7bIK952yvFM1sjXsE9Hcb9nwionJ4r
0HlZS2hky/a8kRbeoTM22evqc96U9NCrXXc6qHvrv1KqG4MDm2dg1Ujfn/H7FVyqjGCf7uExgZEa
452I2JxzKLVIU7agoADxKHJCM5jNZp+8k+DIiU2++nmfFq2Cg4g/jA+MJfOaw0ayu/dsMNc8iCZp
3aNVAX4oMGtdiGoBrerIjjfcOALoeE+JumeDI1GiMyI+GZT67frUmKfTe2DOtmfz13bt5Oj2u6Id
e4tneMc5qJ8PwT1d5vILuV9WCr3809P7U4stdrYdkWfOzfxpnikRNB0ZiJFgLZkLk0VqHXrlGR1Y
yBDDMMOjI/3bY05G0CvuiTCXpjcKcVJNs5ulfN5v6e6s2X7vr5va2q92cW8ZOSDwfAobw6HMYU9m
gukAeE1eKYJysGr2SMSvKoBnOKGL/RQQ6XS/Iq/2eY7+/WcUv7W3b79HM6ZuStz7MJLluZPBLYU/
0KJ8ImpGKUDQL/rzC/YtEGdOnjQTsNmv9sbkKe1fDOE/58r2old6ZfhBBnIFloRhO/ZlubP+lan6
Q4K5gVdZResrja4toJifzVeApUcy5wBHiir3YmMun1EDFu9S4wDXluM4X+KT+7SyaR9oZL7wYDK4
Z8TcuKsWaFqXQ2iIbXtn60xxSG45y2YrZEWwJAmrsnj9dz/97Hv+mNe3FZLykisQYr9sHNM4Ptb/
v1jJP2fEvLtKm0lZl1bg6BRv1hhLOCKjSIJZvsFqAw4t+qn30dI9K4wpiVHwi8QzpGetr5jYihx0
YpnEPoQoexkW7wEY6dm8J8cYlXMkV54gQzOWy5RYaxzXfP7Umu5XPdvDu1xgAsFA1xnvYfuLv/SP
SNme1U6o5DSbgM3UN5X3BVRRR/WqmnHKl+MP6B8yjN98xm4GBXMcyDmciTBXt9bswk2B/ywb3omQ
xWvq0i4sjYDqu3VyKhMldgS32FKM5XCH3EVLNy/o4DHFmAylCy5xVxTdUX1WEM05c6wmli0XPafA
CjV5IuQeFWM8JHVaa2cFKpIBM8zy19VpgfGb3Y5zVCP1zXs5MnZjGkg5VgaDDtQQNgP5MJTrXWzY
mxmAu+EOGvHeU4UxGpFW9IYAMMDjCzbgvd/ekuMX+Y1MFGIqE0uledgLvOdEYeyIAfCgUPVBMSZY
37iuHLwpW857wrP1CmNAIg+5ryaHdpwsFNaOZI7sGnr+MVyw1G3ePR7JrtwfGmM/qrgSL1MdLC1B
7h30AmePfdKOa2coWuJef+8+PwXOdu5Rcy+KOvJ5ALCVb8HrwAtAZ2cF/x6aojXkfAJ4y2MbLI7e
6MHvM5oILMXMU1rcaIm8oK3q/X07R8YG60wajAyaGAPj3Wh6Y38Y/QFBRhWvGGOaTkMQpMCGGO+n
gb3p6DZvSQS9qo/oMAqYKKKgtA0Ep2DB2eX1sdhGymHQhQEXjOblaplqk+QmNkv/wOTBaroABt/M
eAI+PE/zRo3ggBijeI3WVWo7SVEpSJA2QLKcl5gYt0d/KNz8nIGW+Y0/OWsR2MmRQ9rCrH9Rc4Tk
AWYOebZvNEUxoMW8U63UAQnQw8EYTrTNZ8j6Azv3k+dccO7NLWc34KhO/vf4pUPoKu7j4x9JN98d
/83eDn7dr4S2Saiz/IJVurTM/h7PnGPhzl1kWle9ebHszSa1UmeGKI/H2ki+8Z4680ppelfXogEJ
LtFJ0c+TKYY+SsyaAB3YrH4BZ2T2OTs8C0tunyJHEW8WcsC2kU2y2Afi0lHb6nMF2UyOboz70wPd
YC5tOe0ncX2mnFlIIsP73CLmqZFBvljmopv9i4TxvSSZa1y2wKkCWBVNZQEO0nH+x/hZtmIurN1j
nRnPaA14Y26xYmSylum4xTB8tmZO3TdzsdvVbxwynOvF9jKXiqzlMRVheCXCW41Kg4dNWKao8QIt
jiFnge0uRlEnDY2Ul5ZgKzNvsS1Oz+07eh559o/3SLH1rGs4PU/TgpJKyUtB6pWjrPDaa0jTYjLb
jk8Lbjg8mkv5c1psUrgD5BKAd3BayBYRq8LGvPJgrIWWVLy+0XEvZkCKuc5VITapEuFWISqhQckX
YAjgVNjm7Hu5440fjSenBtSYB1/Qo15UPDBmIYe/dlIbBeH5vrLct4W96MhhhrBh+flYKcf9T2SL
MDko64D9Zmy+2F7VOp8iqpQABLLND8c54gZxTrDt0JxhhuD7+3LLxHHIjj8Cf8jSQx7YqzyQJrku
3sieTlsMawL+z4azbWK3Kpxt89u4kBydQsIM5ZIJx5iN1BWocflDnYldwqbRErGsO3Rc16vo+L6e
k6sJ+sfNhjdW/5cb8ocWo0ORFNe+0oPW8gVQ47TeH2LLvIv13SvYThsO8WPR/kVp/xBk1KjwZawy
okEtjQRhNoErpFou8lI7dcOhxdUexmWUUqNSVY2+toJ7QgPwmjqpnvPq2psPG16qbc043NFf/Ok8
/uGOeYdavY2iK/WK8cKSFCqDGrb7UbpcvL+/vOV/KDEvUJEKVZ5PYNpe6t8akXA75m426+GBvwKg
s8euWsx7c9j7yzP7hyjzFGlB9Z8kZ2XX1jJAqV5fEReN8Y1pfirznW99vnBxJqgK/l2m6CS6v4x1
HcitQX3M0rKwWW6tzbboIKqsq9tw+PuLd/6//GkCa24CLU1TGmO8G1vPmhMZuXDzFunyWi0kKqpH
XDEmpg4vmIsKaFBoOdaWus771HXC5TuSj8iMgL/Vyp5NTfMwswCQMAutXfLMS22NZ+3+MTUaO4YD
k66lpXZ7i9FkcwwJ8iSkXyCu58qWyu4Rw4ylaSca9jeUVGExxoSu7GyGwFffcF4MlUeGsS+65EuX
8gIyekyMAK2qp86UfqdYppeE+D/aJw+3uyLzTMdnzH+77uptsUC8crBtMg8cz/r9+xX9kCd0ORm7
88r89BDMLhY2wtrmzAujxxNHgwNgTNRE9arIo1lnC3gY+RwjERO4DTuOWRr37f7oNWOWQrRsXz2a
DDijP9+cvAuOuZvxZtupxXl0wIxF0qbZWfdpaNvPC8sjFKToMRvjiZSBsBjz0/piLVZXsBETJPV2
J/RqUNCLPfqESY2rurHN8AmYMIfdkgsvNe61/iNCtlwa5YpnCDRyW4NqZRq28Ntc+DXHOeaYde2m
LwPPI9arOLrSXBEQWaiPBW/VbSlIgl2aB0yQ8UorHJOuseXTc3dFRBohFbZ8L+jcBhys/RPQ9IlI
vhfA8DxEnBiYp/K3svGAxSa/BkJ/q9GpC+9CpjvYAeWCeMN6rC5cQozFqQMh72oa7p5d7w3PPeA6
ZweuYjz2FTW2wTUSrrEuXaEYL8scA5PGRngLD4m5u/mGjzkaaRMbeoYYNbl/CtuJ6IfKhGrHy3o9
xZOfAoTPxfaUGWq2B3MmYbkvR4qcd4rtUYoV/TI1MghxGWBVKFbf+Mcdzzw99poA7XvPlg9oxhrr
HGjpLcRSyHKbnr6LV4C4IqTg4lbdFlk9sFM3D3Wgf0EtXbJpBo2/Otb7Em346+1xvg/XX8dku0fP
UCeRry9CzApNloAdMFbLQ3zoZjOeZDmusMYmz6IK0WlGr15pLU/vW+f41KY4R6R+tHlicpxh3m24
RQIDtjsp7JOCsj2ZOXlAvBngZyioFOcwOa8Amz9TwshXAMZKIzYVi+nWek76xBI4WvmXxOM/5phN
pEWN959CiIM9JihwG+aemB8L1NZx93guKOcO3ELjgeh6/38NyXKNCrT3BHSJxxeb53jeLv6AQlsj
y1OpuGWdayGhtJ1HTr38DatPW315Ta8ci8Vm465JrvT6FZoQLr4KPuYvTwMYZ0PJU8kvaG3bQh8r
fU7QR+va9GRQEXv5LwXHmI7gmlzwWoIXjC29H5HPxBr5W/lhmf7ipZM4jLEZsqyNp0I7Ba3l5Vt8
KzffnKszMqR7Z97ZzFjThEmUUd81/Vij9zY23bmzll0H+rD3XdRmycZGtzvW1KP7iKOCXOJMQJJP
0BtbVuDubJ+Qyz++O9ZSXk8L62L2ue01O31rdq/WbvZ9SNbRGbZj+V+aKDZ3VjeR2utoI4DtsABp
BlcVvRAJ/ji8jhcZ/ziStxGIwXUrM2mK5Tr0JMMP9FhppnhCSxeHCk9dmEgEoVV0vtJgsjib+Uwl
52PXcUhwDJPE+ANdoOmhEKOnA6FxuNDcGc9UcHJRGrsVcpoZkeJXoHBapxvBfCc5EkOA03Mnc85N
5lgltj+skeS6UVtQupjAjV35JHb37tOm3KOszSE1fRyp3GLzwfH7cRNfLrDpR8u6qKRHgzX5QDox
4Hi6HAWQmcRFMimaOuzBESK6M4CoEDHInCovJ8UFQK9710maCLmedMhUXkyMolpb7CvxyReCWoIB
nQ0W2qNGXwGDnwexOB43SIDfN7DeUtRvijOQoehPPc2n77wxe3Fi+6haX8iW2Chp05RFg8Hrx4c2
6iMO6DG3ybtOgirKcGYKWV5nxnP86/Hvj0deAwLMXaqx5jLBDBc0HTMQzvsvRF4oySWEvG1QsNot
/50WDggy72QmabHeeFSCZD53PQctRcSzu/1jvkav1YAK80DqeZpdzyH1rXsLyA48kz2aWRj8PLVQ
AzUI/CQJjIJeJXUXugm55eU5Vo6na6yjDDzW/3jspyXm6mnn+Bdi4pVZmrMD0jM8nkZD/T88sZ7y
pZf04EJT1MHqF45GwxakpYr5XMOavlW8ctioCR8QE+8FqAhGJor/Q8xaJ47we2bx+Bk1dwMSTD0h
UWPDCG+pRtmc7l+RakeUyPORR2AF4bwMqMj3jDRJW6WhBKkl1jvAsL+uGFgndjhHf4uf24+VmkuM
sQaFf+k6SQcx63QqVylZXkwZbZOO/Cbo22I+qxqHQ5F+/o+occAeax6KTATwBSjSZXFnlyBFS1C1
mClznrbzjouxCwCshz9Lu11RycYUC/qFXAV13xUqFogNjfkFY3gvj7njKSFjJCborMjONb3Fckkm
MQYzuHUfnvwYQyGFRt4aVAmzebi+Lg3ziubab+rcRfiXo/LjiZI/p8W66k1/VQvDALWXNZLrECFQ
n6w9cATwh/IPHV4FxGVDsCqSI8rxOumANPMix2I8iToDioLVlEg4Y9MWkpUX0zjkW590T78vTrvo
F9Laj+FCz2aPD3K8WWBAnTUncXFuU9rMuXxPvypHgYbudPuFO2bNUVLWVZf7zhfPPQQsEQ8glBss
1BVXi9kh5GVEx7MkA44YuxKKtXGJZKqba9o7B+zHGHdhgeIWwGo50hv12Aa0GLMip1KqCAF8gNI6
NTZqTXiYawJYVMyQoQ7Doca5dT+897OPtULU9FvoC/zlw3Gb71GNQP0eC+C49pnzUrOevKIq3qTu
QK0x1wXx7akLeGjOvRuvJw0EyBgSDQw1BU1fN4tkBaDSb2mppMTHtt4NEKi/uT4UjynGqlwbTxBC
DfRus6OJZbxPnh6fEs8vZL34PpYoUyDhbFMbmaaW/Eb/q042yLfuZtLxMTmOTrD+vK4DK1nyKEOA
ap5uMqLueZ4075DYiY0mvHRiTYWGFjSy/6J9+jbCBHtXch5Nel0evJks0vBZNSpNy0Fojb1I83D7
WFS8X2cMQx5JoqTTrPFSBQJRNX/86zxLesOuHXi2iWjkWSXi5xvzsrCudNfc735RzM0lz0Uftzoq
IinZoNvMGJsdKmhTKiLEcPpXY2GNNtBXeftKqM/w8yT+kGBcQG+iimc9AwlnuhSfEiJyzQuPCeY0
qh7DsKkHrwX9wOt18x5ZUm6Lrx22ZmKPAVqSkC/inND4G/SHKcZa63p8KaUOJMX3BMupVk/228Kc
PSYyHnvIgkABqAB1xQ5hTHs9mLZ5Q/2+FBtB1/DH0LRSEwwHYUgOzxDHfxg1AAN6jPswvUhpTecA
j/1vbD42pQXs5mOWxl/UAQlG36SyDYvWaOlRYagdvVxbDBLMkW1Evg0Pa8wrCYx7Y0DklgzJADya
wRBUqk4+9xRlqTFTElakn1FwA+qVvQeWHi6934sDBhhCJ1tL0XLH6yIbVc0BeUb5O9XL2iYA+a2/
g4sCiPnHAh1PwgwIMLo/CVS9nXpArZJIsFoH5taJrOZ5TvbCJ9rxru4Bk0nJMy8FM57FHJBl9B/C
1vyuV6/Hq9WT9Dl00exa1fBqOfyNquSAjnof2WXGdSKkOjZPvLxoODXd6rbF62MRcnlhgh7a51dr
BXhZWt5i4qMHBbVn5e2TQ4aexA87OGCFqsrAqGO7URnIdGtHsQ8Br7y/NRKibnToeAxRnX5EiQp1
QAk1o0uipWAoagFcU1cmceIv3/WVOS+0utVr/k5KZBukREUPCrWH+i3Rmal+xSIQ6uTQLX1kz88B
AdYyxeULHGHzae20CIPLS4WjIuM+xT+CFdnOqSysq6qb0nUoVpITgi67jGT7w4ELkM3RFFFgjEke
t31seFjWsczbJcpXKWzHTJvv/itN+Ym5INVBn0VUqGvBzN+qcJMAG6PTkKLzbC3nhY2jD/RAfswd
My6ap15kYMSl32FMwqeFz3vJxs3+gARzxXxs/tKqCEeEmVNgvMRLvGQEqMva4kOyDxZ3YIfHEnPX
YiXzBS2hErQuH1hQRbPDF+tql2Rmcu61yKPF3LbWB8qzHoLWy/8j7cqWG8eR7RcxgvvyCq6SLMuW
ZFv2C6NcbnMVN3ETv/4e6N4Zs9Ac4UZPv1RHOELJBBIHiVxOOpSYtHRBVuyUj9uPbrLNAylXDw+V
23n6TmvQ2I75y5w7lSP/ZrSz0540+lnrLjDKwmk/H12g8H1z5CnI1gV157oarIxi8OkUrleJC/jy
5BXyVvSF75TBJljrXmA73Jc+tbw76MIWCI3g70tKiw7H2VZfq5Ecu78i4lVBqNpgCwy0431Nl/3u
HzNly4MwDRRVLuNNXkkGNwaRa/agewWiRBxJ9+81mU1hVImGoT8djIa6JVcb84sequB3TmjV5+Ov
EtPTHI5zt1yEMVOOubLLUi8rNcExL91X9btdVzlZc/t87vs78i14OjPG3EounTrB30F3tPBbtcf1
ucdQsfurt/j6mmnCoMnYm1OV0tPt7b/v/zLXApjDbNZCWfQtvj+O4WwQH7iBQiAEmHgdFBzTZvMK
ndKMY0YXKvuVHqZf/x0msGkEpdATRbxihbah7xnemYN5nF1mC21MI6sTla4SisAyJJjfwVB1fyM4
W8zW2GhXQYqqEgqEK7QCXDiTLTmvAjAJ/+khSX3XX42BmulpO6xpaW77UCTeJbdBs4a6w+eDbbvv
j3u/0ngnf/Hl+GO8bLkNCKxlS2vpyV+fzGd47NXgfPEaFpefjjMp1Pxm51CtevQCnaEgiBQl74N2
ofvgTUQYH0zJNrecjK7XHaC+XSEzceB3SIYko+uZO01LbJlgHRG1RIKM6+7xFpAa50yWJERoyhGA
Y11DMNfrfKiC9HUKDzHv7cFDTHZIbybobdNRnGm8yzbEo7vx+WwBi2HEn51i0wWyVIaR0mHprqDo
fqu3dU9sjJnjoT/nyLL1PcV4kc1OxptgWG9123zK7B55JDT3XB2s3EZ54hY78vxytgNOzBQxP6sQ
aQSIXLoEpe2BjUmSvPKhZbKn2RIyj2xLE1MMxMU+DZpTYgDT4+FL+0Jih+areL45B5jY8h1tUMSp
bmF9GRIryWuPeQ6904OE/goiroaY7doVvftYeHMG7pwuhbm5syQrozCHTKUDw8M+J79b8OmAH4Zz
a/B0Y0Cj7BRZFVLQcVstSUJy4YH6cqmhhmoGsIualsq2fNRJ3xeyRUmg0TZYeMI+277bmBiwPiSe
wyXJWw6fz8QxKN8Zpdlh6h0NaNP2sudsczRX6u8EQy4sJ1inJDgEz5yr8T9s1o+OzGZ1lShZZ8rN
PO023soT7GmPAX/fXISnRv13o/iRw2zW5XrulV6ga7kBg+JuFTqoH6a0QQ14/kF2xhVIH7f3BDJe
Vwu+wSoOIbBBWR5thkK3HmU5pC4r7hVcK+itdjimv/y4+dGSAXsRDSqdYsIkXzcQ6W2HAVNansKD
7Igkj+znesObOfMfUP9HJOMC1mLdxoOIDQQLyIWYTw+UjwxMTBzNlq/Mf4thn20xaM+mhr4AXvOH
7dWePMQtyu01oQOquL2BHGO56Ty7M62LoGhyigGgysHzPoqj+ivLSOj9KjuXoxfv0LFvtigT20Kl
NPpoIok2muehDzlYkTVy3oeXx26lwDPglZlQW79jmuy7TaikUDVLWMnZcEIMLosTjlY85GLfa0aI
oWVGT6EEU3pkclJ9ZBhfB9PXPYR1Hc4tw7MNBkNKK4sGJIEAxBv0fSVv903vdtffWy4GOvpQiYpM
u0GUc5LXmL+G8TSflBdpRPtBYrfoNX44r1BjkoMjycl97pRk7noyYFK1apVkIzSsHs6Pn4UDDLk8
PLw94DoIeOWdi29tAyNg0d2BETmss19jQI9cVSnqFC8gmSrcM0ZaUwrF+6u6WMSs6ZhuCo5BTFVg
+aTRKl7H+pW2MzvAjf6ztMH7BEy2Hv/SnSeUrkZet4k8/fErAlOk6XJSUktnYC6e2dRCq03kQCAe
E3FKVO3Ef3H0W8KQuQBmy6QwuU51jOzQZut9en/pqzagxZ5IexUwkK9XwbsvcDHaOhfIYL9knAt9
OCNXBIKXjepWQfIU8GYe0t9gj8JcBgP249iqlphAxunkOSOIfdKa85JdDCnMRLAk01nbDKlCNwaz
6g/pW/0bufvoYn9xR1wt3ZVzQfThNAP5vpN6M6H99ChhD9eh84TikZw8UD8x0N3X+7vDMTd21q05
dqOSjBB2cdFP6/IQffHxgFmXmozQMHKfbARDijoJfL0iTYEbaJmVWmKCsaqBLs9ChamsvPDYkiHM
5VHvZ754Mkp8hwTylISkbzmJnwsQSt5fs8Vk3VwIPWIzIZHUDGMvQ0jjnTbwoDr3o3hPXPn9YpFk
1WqIiA/Q7TsIRYyNrLmd+7fwG2vu8w+gF8/sA4aoTXRNmAASGWIe28/aJ3iaST6Z3CCQOOUr3D1k
rrHLIGiI+kNdCHO3Dkix9SMNqF2hJQf9Ft1uQ5WRd5R0Q5FN+syeaabIkjDVA90/KHaS/g8E00dy
feNhxu1J/rdVnMliDtoVxefn8AJZrxsMdfyonowg3Y0RuTgNeK6cQ+iiQOxg6x4I1nDRcIOsyws7
+wDGWLMMLU6DhA9wTh8hCOTg9QfwUA2eH7J0yOeLytirHp1L5VxBzgbkHNVbdLh/HhbP3EwNxhrL
TBjDscHP53i7iKvOcYOGS467FF+Z68AYYReXJdgOJKwVKoE+ViTxe1t1Ht4KtDvaHZFWA8d5WwxH
zCXSVZ2Z4hSVZR2WkEhDBCfPE9yLRw4Hbn8MTzPmQh4TdZAxO4Fy8KAh14IUe63u72/R4u01V4a5
hFXjOko5YsnUq0FPHcYLqkR+4wDjojs4l8Jcw0MlTRGSy5BSoXJ1gjlgVO/Gd1/WQeTxoIKejr8d
X/hoKKgxTbSQMML0skAPjqZAWEunD7gSsoIBAJGzctSw7ohhA3tWaKWqKKkQQ2tdTqNjPKoElcdI
XP2j5fvRiA3uXcZcC83JoBp528IZN1NjP9kkhpv7Nf4/araX0XYmkAGgKJYzWYtk2vqD9qLTp+Ko
To6qxG+eaoslzcZMEgNB51zEANgMq4ijhAhA/HRB2/mE8oLNk4i0LvA1OYgbyP3SXd5B5hgKG+sr
zepiYq43uMmd8GnyHw7r4FtbmTZv++h9cc9SGIgCdbeVTT3kbIa1dRsSPD1L9rOGcrb7NrnsgMxW
k4GmJJGzS21hNV8zxM5RfOWN6HWzbN/3H3HWvp8DHvUz11QYlKr0thzrDKbiNI52K/oaPcWRV8Wr
7Kx5K7kIiTP9GLRSYjky4xYHwelpo7nyWJ4EDSjPLf7lHW4GQ9RJr4vUBMaLCAT0K+Ex31x+P34P
iCfW3PEivG1TGeemF6QqPY9Yw/pDeUNPkKqQ1iUvLgZQ5vg/FKGYqv+M4DegpuZGbRev6Z9FZeuC
qzFVE6mB9NeLixGC0aO37XzlTOqETM/v4tvzK68qdfnWmYlk8CUEZ2MhShSiTyVAc/8O1PwGf/4r
dyM5Z5ytE87P6COsLxqW1qW8mFVLBFd9C77uH7xFRwpFthhGp2Beq8icO3ispjnJJspF/ekx4Pfz
LWvx8/vMIctaUdZ7Hb9fuw4YcSn9f+ddHTQP3tdj2fOcKcIcsATt+31oQRAqk20n20fraDuJtt6R
ZvuMNPmjdhw5tdb/AUF+lGPOmtE3eSopkKmBTpiILubbIWP72yTruCZfX9xW8KV3tKErsC9RwrqZ
zGKq2XDtQ2oSmFAtfBa784uGYvgWccv2pcIU0uGN3ydHdfjbFaBbpokybASqbtRSM59RRi15a4XJ
RDvgwWgsEC2IJVtejQ1GflxJ5gXPuS2LNmc7VY5Y5pzFzdRbiZxOcCFh/FJqv73YQbcJFC5iavSi
vqchc5ErLaaLyClEOfpHSRSvcDBOwdujsv3tL2Qjn9y3dzo+OiQv6/UaZYIn+uaAb4FU0dcXWLDs
x3c8cp6BAJxLcdm+ZmtPF2m29hGi45lZ4su2SqABah4x8wscB7xRzVw5zDXfiSCoEukeQ7VtuZUV
Eq3syv5WnsqN7nJ2dvGCminFIM6g9not51AKLuEJc1zwyn+UsIC5zasFXqSTwxCqf9suc17CKe5N
/UpFgT/E9E8KWPajzA0fAsqJEgQ2aEFbog/ozkZ/NnXYMCoHNfndBg9lbuBoEWpnX8MilBFHWi5m
WGXnY9oonWfZt3s5flEjwm0zufmA98yaAadWMFpJViCOpjQnJ/ZW+1W8Mwsb4aokdQKAYmibclCB
SgBmfFjTGTrPrzxXdfGO/tGaDTKKgxJLWQLbwhYM7gfmjnrhg+KjJRrJQDqZ6OufvW9mIqlXOzs2
0yU1r/kVmocZ8eq1mBIBzoHvJpg/EGjvHTf1ztlZNuQYhTF6JAQI3Kg+vALpjATFWtwkmKkDkoEv
Xphn+R0/U5BBLDVtUnnqqTzUNqeH6y4IQIPIQR8O8BsM+GRVMpaaASHINp5BvoicJjcwzIFegwEe
xNDltGsjOuly41meJtouLjIwZvKIDHgQZzCo0wm4O4ULtHmFo4gpESOJwCxOO5U5y3aL/945dwYD
OufB6FGTGtI0+2CnDwaaSYA6CKVKjyJIjy+r72fkWEJbd7kuI+fSNBiE0cLuIgoNljPD+AEneVb2
tFkOPQN2IZD/DsYNBl5SVY9wsKmshmxOW7mwxa8K+WgMZSSa888eaz8mz0ZRq6JojSKjl/THxc9e
oi2o6w7g3BmI8MALwyy7Wf++NkwGP5IiPldDCcjaArO8zwJP0WIDdsjkEGz+oYc804zxdNBIec0E
UKLQir94N+GtixXkdfvw7N9kIGMcLdksIwrDTvY8GkhYoJrQwUOex6fPlcTgRjfIptw1sH/0xdzi
fyCteUAUf8PF+cW3xWzlGPQwsihTUjWekOlBoQn4hCh9MfwWXoEJD29NBjzkosqFVIGtb06XbU+K
oCIgkZG5TaiLJQozh4V18EO1LIpzj7W7+nFJ4IwlruAalh0+FC2prk7VEJ1cHuAtfW3i5NHq7fun
+lb5dge8TAZBBMMqw/QKM0EUBn19uq1sBFAROIkL7qtVWNshaGK9AVWUcuJGthngRo3gS9D3Dp/e
hmtLDMh0knzO9Bqn/rr2vNq2rpg2DFZaYYXUBebE3Vd+Odb7Y0/sTNZswpRnRYQ9IXK4xQicFbhx
t/s3k2Aak7X64kijRsMutaligICumDKGwDPWW3ey1k9GDndQccqtgu4uP0h2hf2Vbr/wzOFIWzor
c2mMCU+IrpW9BWnoBSGFk9hvV3gn3BfqUsBwLoa5/Ka87FHCcb45DQLJwKQXXD95yZ9Fs5hLYay0
iIukGLSb/4Nq+ATEW6D1RpqJm7lerFaeS2IM8FqnUtaH0KdB3q6dMMQKzcg2rQrE++EbbxYLAxR5
e7X0QpoJvX3UzH/NtSK8xhrdq5PTi3Ske0zJ7fBA+uIZIU8Uc9Vp5lSAFwOiaNT15FgIXwzkclLP
kPb6lZ/+Oytky/MNCdGLhm5c6McHZSL6GQlXmgZIeaQLi6VE80VkLrwG/NGReYFmV79G49PGQzuo
iZkBKAyMiGY5NUrObXFDxRsrA/W44S0ayyUFWfQH5x/C3IdZLPdxS0+es3XalkA6Bi/jv2/EDBAZ
/XrlOKCL1Smmalp43WmY280Sx8ZnQUuECtPbFbS9wlr/RY/D2Uv63X/Hrx8xzNGIrLYTzL4AfqEj
CV3S4Dh7oXkWnjfGkcOeBlWapNakRxDvkOg5wqCXBAx1BAt3X6HFy3e2breNnB07I0amPlKgEO5d
j9LjjMEIBm1E8+idg7DAhhd8Xew+nIukqD0TWWmYAGTmEIkqYPCPfGwV77zWtt1KRIoswb3q3Ndx
sYR0LpA5FUrfC+YwUB3zXQ0C2uD56nNE8PaL/n2m03BVp7zrKuh0mh6ymljPKbwlWmTpfPHmr0jL
l+i/jZDtWclVPRPFHrb+egJkOTpS9eCkCdAuz9GKWvMda7+1G8+00kwx0uWkpu9HR7R3sV3WpAnU
o7H+PhjvdNLl/2PWJU875jYVNFkH+Q6ETrtXMOHTEHPqVJvsITuCDINXJ7hIHzw3DuZajdoyKXKJ
WuPJ6w9p6MDNw7AjJGvfvr6/uZTnyy7Jz94xACJeIqSGVYijJBInB75mYNjDkQsgiz6Jqcjgkrbg
b4mMQV4v51FvVBOhZFBODc+aq63tVPZyn/v+XtRoJolx6To5UyMTSmEBtbcU3UboNBJWaC7nQNVS
FkpDuaikGqg/MzF8788zJsfnog1bFcdY9Y/Vp7Uf3psa9Tyb6PO+3S8l+P6QxDgIY6MLQmFqkLQ5
7bzPY/u2t9y/fhO89EH/ndsD0bie8cJZQ8+MJEqmpdPkCrNhoRiXdRlZ01FHrOZVIKVdD7YJBlS3
dl4O1bby/6/x8YsHXkv+HnJgEuhmDEUVUeH358Im1+tZytRSpDXi4fpIB/aS96vz+AvzE7iEbDc+
MAZU/pDGwH9UFZgvPnbiLURbYpgTTvgvy7uQz4ik3h7kI/ltWtv7r+bR9NAfV9kgzQg2eGrd3+al
p48uQ3EZ1AGSod/MYAZvSa9VXTHEIrJnm63s1ioy1PCqRUgMvq0VHWHDkUjBhNH9D4nMJrfiNRlH
DD045k/I2BoGSDIRDkYx0vXtGX71Kz/QsuDr/iGROZ3XXkijKUxFmorcKk54pHRVCLdwx7UueRJ/
SKK4PlvNIj9PYGbNYEU94rO7aXLkr7fA7gLr+IV7UKascDbKOHm3lLpwYeiyJFtgOQEvD0z4T8FN
KSt45uUwKI2MXg8jnh7AgeJieLdBcEOmNs2OIiqDsvraN99NpOs/8zfLt9PRHjYBxoSAx9iOX6u9
fd4dnJ4XNlyqRf/jC5lN6OPz0GCYEL6wWyMxAZL/LextavzWBcEblsYmtvlwVolGpxSan6DR63kF
6Uvw+cdHMPtTZ2p2jkUsEziINYJOV+QkPJOkXHeLrvffjHy2H8wFnqaRVTZWAW3x6u4P8vv56L58
15+85/1SpusPjZire5gmuHYxNOrWjhNYLdiika0Nn7cbjSgkRhdg5WVbC+X+8Gh9DKXdYsIDDEJ4
NbLA5maNlx49f3wPc7fLGW5ivafb7Dif6vv0qTsFkUBR2JIe/YE0ZrQJLU4AZ+nNN5fKVqMIl1C+
5BKVutleH5NnuQaXW+w8qSs/ehgRJsBMo9i9ElDuo67usvmKnOum++RB2yLQ/Ow6W5aSGlE8WiY+
44okIqIgmGEfeiPmU2IM+xcHRqnDfsfCWJq0ISpzS89rEfczjnuYOv0+QGCC2xW2jGkzpZiXg9zF
aiN0N0EewuK5QqQIYfHRFtBngU4LG8pFBXdK022x7inIQFoGBh2x7CsoWJKrm61Lewoi8rnz4opo
qIl5zHNSOnBSK/+wHn37EUQ7dpeAw4giLH3UI2Vv2tnbP0le/WFtDJRVl3KyYh1nDnh6QvYKDVGY
Ssa/txa8yj/kMCBSVpbaiyFWAOEg0RYST/1SExRQTqXHs1zO/aEyMIL+uLyQDLrYDh166EZoLn+g
D6ouiH0eaC3DsKLoomVKsmaIjGLGKIVQCyb16jlhShBAEFHvSrfsnxySmSBGrUEZByu+NFQtevdl
6857jwGU98UsVYTCc/rRhwE9BNNaLQwhprNbx7s+KpsQZHUP5PcKoFuQoN3eHvX5lhtHWDSRH8ls
y2aqmlHfd5A8YtbSG6aoR18pmUY7x9nkznZavNRmwhgfudPBqSBZFAlk92IngPQQJxATWQ7cRPfC
022+ojcLmjlSedXHGBcBvRSy3Ugovtbc98bnve15q8dAm2aEmqZWkCLs4Hi8o6sWpSCoTOBcT0vR
nj+0YaHMasBoSe1dN2xH/it0wA+sVuh27VaCE3zRKpBk9/x83yqXCuP+kMrAlCkXdT4kdA17O9+Z
D50nn9pHp3r5Fpyv2OfOxF2Kzv8hkPGuzuZZaioDAtHcLjmXbdeRw3f3CRDhzjKWFgFrZosMhFwu
hWieNSoLk24+auKtIpKDvOvADZ0tEcr9oRYDIuKUonD+DFGV03p0dGJS22hQtYhuZ66wPyebyW6e
v6eX4FD43watquHAM5Xwt6twpiyDL5iaElsWtR/6RCtt/fcrrzhr6f07V/L299mBM8HmcK5biOjs
21hRPESFCS3S3wH4AO0vHmXKsleBkIyJR6coSSZzJM6ZJlwG9Fcc9XVTkWFb/pVtzy+/42DdZs6h
2+E5uKG5Ps5KLh+KmVzmUIxGl0pVC7nxw+bUHBGrUdZ449sH1NdxDuBCNEOXZ6KY4yBGY5NcBIjK
SH6UHpEJP3xxjvgiIs9EMKcgC6OmMk2IqJztrn8zXLR3HYLc54XSll9vM0HMGTBrMdc69YpHexMg
Zncm2TcSJug1o+V1stuYRNo3budkR9et0MvsCc8DXsDkhVfuu3QUFEkXDQU2g1krTAAsMWIx1PSJ
xmmqzFZq4nC9E7po7GlTZBkPFQn/qCw1+CXLoovYmvS0efuwd0PUuza+/f08oD4DbaucPeSJY5ZW
0cr0ei0hLiPOx8dEdj7YdHPy+BJwi2kWX2dz1RggEa4CLvELVQ3Pw+1pd/RA3+uHgQqmDMSVuf7X
4m79LCX7LssREzW1/H+XUrfHM5whPEKPkT+66wQcUzEvzHB79tzZPPYJlivhlGaRgfOdEOUzm9aC
5CYYAL02N2vXR0vaX+QhJI9rQtlqdH397CDK9aXvQa/1KwLLhcPZ3SUQmK04+0yTzUaoJbri4tlt
Lhvf38fgI/39bl9RJfhtt7L3jxpP9blMxq0Rrkqq5ResweZ0ihE/JW+PazkIuQPFl5y0uRwGSw1F
jyKUg+EsHiNCRy25VmqvfJ+gXlmAW2+nfwFVay4Dy9Ldr8ionpAkGrnUGf16JM4wmSDE80EAdys5
gU4MPXPlSMbaRh6Bt4VLXuJcHAXh2dV47nFfXC4QB7emfxhTOw3s5xDNUKv7trJ8WH7UYpYzNMqy
v1BTMfYHVNOh7/D+7y/efXNFmAtJDvMEVEoCFHFG2Y4Pkq+f1uonxlsH0Y7bIrTo9c7FMZdT1Mp6
atLDj9mXueNUanD1Itu9eu/1at1+BNwm5CUOPRj+zwoyUHpOBxP1/FAQWdXCwYARTDmhZID+E2Un
t2kqdyCm2xHd5a3t8ln4Ec0g61XOItnMY+n4evVxQWI8XDYQnWf6HBNha6qb0rwoZYUlbQ+DA4oD
ZMM5b6LFt+xsDQ2q6Mza68tQXScMkoBLQUkIQaFs05a8vfkACgJM//p1wETWL+7eLSWo53vHllIr
fXIdMTEbC+h0roCdQ4jJ5znSS5nOP6Qw0FFMstb0BSzk1fnIU4JxrNGTSF5EgkR/5ND5OzyHk/7i
3y+kfxsGm9MazbFSGgvr2TVEIuFqOtPCAoS7kSD85mzeYmBFATM/kgAqykBYwpd0avR61M7Ssbva
jvgi0eTKY/lkmx6PmG2pNFKfi2LApG9budetXKKXjCNGqwStd263W18ll1sXtYjAM7UYJDHlvAVD
fwHbODmZ2wSK7YCRiuOuL/phMyEMeOjDOMiXDkIcsybibz04nN84AExvir/ZwkwEAxK9Wk151mB7
BthCELnHC6ltc2V8SPa61bkEIjdP9Y489iwXBejwFQT2jpuLi07lqsdxpg2vXUReQx+V8KT43O+R
cnRSTwM7kH5MTug0Wq3deqWXpFvB4eVWbiwi5c8isAddPxdVp11T6ViZJBuCabIRdbmSb/3MuU95
Jmowh92qNdioABMtZCe20HwYxM/B+mVdV4RLZ0a37t5SM06ClnfGObliqWmIYLtdpeCP6on/8PC+
XnOJ75YqveaHj22fSITpjKgmpG3HhGCMXWqrp/CNx8q1+EhXNEPBMx3UBLrMHokuapUuLWGvdvSo
OLUfrpR9EYx7lc7TbPC+Q1YFUXblKyP6y/3DsnwRzYQzhyVJez1Ui1qC+wDG2O1Ot3dwM/ctwjyN
O9o0hxs46v4f4fWPWJYjocqlusWgG+moVUERPNpjZKsbJN/p3IB/lCacLfAtrzW7bMdQapUQc8+R
SXjd9l5JMFnH6h2Ewjdc7qpFC9VVxFtAOYbSDmY9NQXcAeG1oYDtya5u4+23x0zty2p9+Ab35P3d
W76JfqSxy5jIYdWdrxcJcRaauonW4ydtZMwqB9lmjqxF5J7JYlwW62xVk6ZAs+02jRx9cFUZpZa1
99J+HDJMfPB5V8Vi1QS6pv+1liyPbNqEhTY10E4hvVfI9sMajKHu6MoW8hjO13S4ryFn627lJDMz
SZsqLCdlkI7e4BeB6h1EzuBc7nYx8JWcs0nIB0hoBOf61IKyM8NwjNWG11u2jMmzlWMeOUWcqkpX
YOUcRKwSF6lENMuhpprPN03B6W+IPJPEOCjtBR3u2mWUEFc5OfSJeJTIsX4p7ZX54P+y7WwXHHL3
ALePV42xjJsz0ay/0mlDJg8tlNx8bD+847UmGJJG7DyIiXgbVx7wYIt3BhionrJzFaottMW6apIt
1iR5KTa0R/xwbckhXXef5ed9q1yMwc9PAYMosWTESmVBpujjaYwipsFNtlZjC759qda5zY8nLTqC
PwvLxpM6ZSiMWIOZvoJ7JbZRVT359eryafLec7cjdcd62DhS2vxrPbUS3AUI9nsUnV/7d9SubAvP
2mv7v/ZHDIzrXsZAiFFGUq70AYkc3sOSmum9D6FLMjv7ctmqzShRW0Lvf7PLvQKMbKfbplLWSGT8
ObvKOTcs/YQRNU2ZpzihLeq7vY92ZZELItibAZ6Gt9Y/kbDiSFx8Is12lQGfvOkSSxk7elKlHWbX
Xm+FSuoRo8h5z1uFt5wM/siX2BLNCbJqt/Eoz/6peLjaJuhuS4JWK8kHB9f76LpvvgpGGHRgYNYl
siCW42x4C80zZgagNFnV9TjC8SkeqI19Xmx91+DAcp9qVKd7JsTAkYRC6XNoQWdwg6s+WO9AmpW+
VbgjC9f+b+2VAaI2lCTM8oawNLe3G++z1uyq8s1HB7WLqZ38E9JifQZCKgNCJaXe00WY6wbeIR5U
CbFs3JBBiDDPfTu9ubt31pEdflddrqpWJvRGeXXKdby7pOgNWq12BYZwCxppfRtO4ia34y0IE/Pt
F7d28ja04N4XMJ5OdA5TXe+uuKa97QaDNLa7i/2ZkGy9ojzbbh6sKyJ77y8Hbm8SxwXRGBiKzqNZ
9BFgaOugavPyxrvAlsg45vt4+/sM58JewlRGqcc+9t4WFU2KV3nly2C5lov6GrzaDsNnYdu9v0ah
oP+7t5/2T2e/Q93iSwymF/A4+JMv7h57F8OMczt4HQd/fLpvAYshTUxY1OlrCOXeInNkk0trCPVV
pEglBGhzzVejc8kcLfGEnAwr63XdYJLy5pkX2FlMz84FM0d47GOrlaKbYPFZI0VC0BZw2opXtOiv
u3ex3qIBmweWi17hXCpzlusot6QalDRHhOROu+15n0W2dEbNlco5Wotu4VwSc4rPSauDT4dKslAN
rdpFa/dYy7XiSlvj/f4uLlYLzoSxRTOgRe7UMoOwDRpVotrLPuKdfjzHTreySwN3Tu0GGHd0dh7d
R8VeF26Ag60bhHfv0Vwle5rn38GcZjHGw7tsqNJN7Aj7/Ersak25bu7ru/iSnsthzq4UFfV4tibo
i2aj3a629xgk5Bu2S9a422gXb2rzsqhLeDGXycReurbs43qCbmNnf3opovAo612fW/u+bjwTvdWk
zGCjVrP/M9FNe1D8dzDGPZs276amDsi9jWKchnM6RTo2Cwto7bbbDB27qOuMLVr8+MVP39HtuCeN
AZm0L2s9DiEtxPT51F6ve/9XtX7mWN+SmzffIAZRrKRvizaSpKOcrYQ9UrNTbIcCry94qY1En4th
IETrLLkvTGp7r6jS2aFKZ7UnT28YIY5m2sOGzyfM2ysGSaZRSi9pTvdq0zqOBnqAF1Th7mov1lCl
yY2qLPmuM/3YeoRxyHP0CUMcuHYsr9igkB4jPFAnwLHzJR9O19Ebo2uqLGms7yFNWiwpIKA7llNg
0DBuak+fQ+y8rJHNTuF7cCM4S57yXCKDTq1UCnEpKfAaN01IIgG5ezwmEQl7fhYe7mu3aIsz5ViA
quKp6wZqJFhFtbA1LOLrfRGLeDQTweBRo/cCyOJl6Sh0pN5qb+Bl6ezEQ+HyfTnLN9lMELXPGSAV
k5inSQ9dBtvJn0q7aQjtttxwubt4FsGAUhvFRh8m2J9NHxJ42etHDG7Nds8HyjHDTcEs2vlMLQaU
BEVo01FQcVcZv6t3CXz+Z8nJRAfBEy67Hs/yGGiK475VjZs5bLyP3URqmANSt2iC574eeGox8FSL
pYU2eCxi5YDLZnJK33gR1oAJXmaOnpa/gfps/RhYEsHvW5qtRiOG2/4o7dey80Jv3vvWtxh5mh1a
nSmPKqukMZMCYhBQVv3T9uNjt0KxPsY4PrhIBb7Ym9i/L3KxqmAuksGJPhOKXsxgGeAJ3DZ4yspu
3Hjp46ZKCR5D/+VC6gxWDGbTKZYIca8ngagrpPVRKnFfJQ4csfUlsVGPrZRCRJyS4S8R5Qp2L/Ms
YvlmRKrWoJ23hmYxiBRdz4OcgbAVL6rQx9248lZ/PSW2j4sRFD02Zjzy42eLHudMJgNOGIqntnGk
4xSjSeijf7g+CmBo5/l+N6fr78b+oxoDTWM7ynF9oWLoRPXBnUjldQoq6FA2w6tqoWBwTxYDTOdm
6M0zXg9HcKlL+5CsuY++ZXP40YaBo0RuNCmuDQp9eJuctrW7HWNwsipb9XTeVf53wPdilsH9RyaD
Sxgb04B+HFoh3HhqZNLGxHDzX1FFDohXc+7GZbz9EcZg0yS3etzmUJAK2yar+6dpMUys/9vodHYg
99gNaZop0MXwPlFVvN+vioBGw1ECV2Jkls0Rt+g+z8QxeFSZ6hBOGsQJ8CZOg1sd8k3zCsYPhyNo
CdINJEcpha6KOkbGLsQhLvIryiDQ7OmE709nB1Qt6G7jSFm6oeZSGEsYUVCfnTtIQSrBQlBfJa7i
YsQYR5vF0tC5HMYI0rwelGsNObcxIKCkOK5QGoqu0F+/MCSaVxe5WKc5E8deVJk8gUX9DHFgaHG8
CP7E0dsZpEPxyPb6jGIFg+xoVT/ZX96vT5VGntzrQ4M5lGgcDYrtc/0GVpz7S70YZJl/E2M5Z0zZ
reML3dDR2R7Rh00wYRPVOkBkUFZ+WQ+cc6cuYddcIHOXaaORKcixy/A+ZD+7EvUD3sH5GxmGwd3u
SLLdl3buHVf7PdjQRzt9RYxPs0GwfbZQ0+lKrluQRxu5Mx6X2xIizD+MuZsqbRTkpsSHvTYoA7H4
rHRL+DYXwFxE16Iru7GiS+1tL3YuEsX/X/476Z13Gy2GP+aymNuot8biItJzimpRNLchAlI4qyNo
UcX33+mbjnHoFZqyX+uQV/vFW0X699lTQG2HUeupjSuYp2095u59e12MRs4VYwBIPufx5Xrbpc3p
I8Y83b3hPsBaU0zR5ocllrfMsmQL08TQZM5o04tdey3Qs3HcgB/u46NwwEjiWv7ZQdcpB/SWblzD
+BHFKAba2HjUCogS/dftp3rMPA7aLRbQzCUwqDppLVqGc0ioDr2L0ndKBsDZnWXg/lGCAVSLkqsb
EUQ49DRjMuUKZTP8ktBFl3+mClsTOk6VqqRWT63M867bY7z7i/ymdUdoqvy+BkHq87bnPwDlv1Vj
68om8LeM4tThrjhtPfDlAaH8JziutLOMF4dYzLrM9WNAMpTNXh8l6AdSg2P5HJFonceoNSfI0PmY
YWcfqpp8g7RaeKLFvV8cW1yMMM7lM1hI21DSSYb8q486AkAVajfhm/NuRGoOrB87F8MgoqG1Rji1
MBc0ZlxItG1pFoNjk/8BCn82joHC3ARTQFpDFwQnMB6YZB0IAVNy9pzKb+31N/q8nr8TMLtzzsKS
TzZXjsGOCh5005WQC3MB8prvfSB+Xj55YnhryODGdfwXIG4c8/lkkW33qw3UFrViKXYNrLE+rWnh
6Lb0pprrxkDJWRrjXE6gGwjrt5igVpL4F08x3voxWKLrYVZV9AorSf6kIi9x66ziWceyO/I/rH3Z
buu4FuUXCdA8vFKjZztxEicvQnJSkazRkizJ0tf3ooG+x2ZU5sXtPoUqVKEAb5Hc3NzjWv/RDhZq
V6vrtDUVqCD0XPNmX+kcTfTjEk6YZeN6x0/rud0u1IW8wMgAZxc5K2Shd/VCE2DxYVIWnrSI5pZd
eUdvAZg8jpzpN/nvGhlrggKu3EojdnKB+uLlTHqBtjY4yDAB/vArP6NGzSe5mxxMuNERFoR3tC6i
aLVYHUW8QkfQFWQOhFKYTviz9ZfvbuxeZxMabvjAuRLsnKV40gYUjOm+XkbHm6HhD4gJz8KWtrsD
bZhbI+edI2Nh0n4cjFLB/qJhAqScSgDC6cZG0/s7xdmPPPRbgWz38aHy3iMWpjeTjRNyDlgkhlcB
4Ye3dv+PD7iTpYuZcd6WTkozJdHUFFVCnKmrjFtnJbkQpnSJq9FD4gY9AKRy3jR/jhWiGZZwVje1
pbfyfm3p2VQzGpYAxWyOlF5D9mjYdgaFaPZa9OY2JukstKfwMitTXhjGcw1ZU6jHpzHhkJyd4m4A
eS2U1ms/DLSNn3jXfko7b0Uwt1FLqqOkNBK003E2X733zDHOk87RrQD28R6tSNYyCEAmirr+aJZA
VItxIBcjGOCi4cibsqC34hjVEMquOgtHbJlZky5CB/g/HAGTnae3EhhlaLX4gmkISEAtF/W0L5JT
DwgAcI+VjiuHebEBJdWFbQc5iLcPQD2M7b1v7OD6YMCeI4p+Muv53C6JebXj45Ah+XRdkgPDmHmS
D8QzXCVenmsyYLqVxDzVbV3FIOscqXFCD5/UAF5bPVPLH5M5UFkdPlL5lHNwK5F5uE2jK2ukOnBc
FVH3cOj4LxrnmrKZlPJ8ilOth4iWts3Bd4Q3jjzyGzoXdj+vj8+Ko98sJ1BxqpTEOF6wgYMbHz1T
4rLsciwCm3sv68Eqeroa4DokwPaZBzYPEn8y1XVzKKwBz4q8rqDgNCFwOOi2au8JbMLSPe7X4Jzl
qt1kpv9WHnNn1TZNzY5aBecgHcSfktSzDRo5c1/t7RHTN8G8lMhLFZPd8zdX56dfj/9YcTZs15pR
HfuBCnd6EOBQ2DveBZ7yqW7Xx17gSzVksohrhcmC5qkBVXtB8u06AFEmmoA5KsizTDpzibshHOQs
phpyWF2Ab+ftTefJJxf/5ZvjV0xmCW4Xxtze5lSAk1OBugMiWwmaP9r79+P7NOkY3khgg/exA+48
mHOxmBUeQCU4EgytPj/RwQxU9dHY5j/3oJJc8AqfHJvLRvCFdhlHKcEmHv0dt1eQZ2fZES9J6dJK
bPHrr472ZxHPkM5Fsa7bq5qdZcAMQ76FW3T6F7fsP4rOTnvFWWhqQnQ17khQgRcCaJpfkfsOdI9P
125mvCeSYwvZwU4F+M0XI6GuRb09bp95oLw8K8XOeKWSUWfoY6F6XuKhT908aMiKHCOiRETtALrd
pniNebeZu4/My39K04sC8ACqkuDwHYPYobTEn6BSDXZobPl/vM4sa47YXXJ9POEGwNFYeZKzr8Cm
qoEHeQZT9c0zVZzHkiXKCbVeqxL5et80b/URf0e7dJvuyxls1f+Hi8AYkJMuR3l1oeIceGuH1avo
HywvkeyoJOET6kVHUPc9Nim8y8dG8UYdjsDZvFpjpEC8zZOv7n13Pr/Or3ExwTjPCxu3V+ZRGQoD
K+zRc3JYrUJUYUs3sBJ3xyMR4LgGJhMsVPn5PKrK9ezCbblEnM4re0wWrm/MMRund2aJijyNRwC5
jagVsNTvKP08I5vOe1sm05q3ophQIc2r06AWuGZoeQKEFYJk5FEjMEluzSUhy3eQTYDyBIQnlF2F
BzrDMy4m45Kg2TaOZAkLBVCBlzl14Pu2iwYihBK08YATTVzhZx+4+GyA3mlJp6UDxLU2MsbIUYP/
9kIwgbj1yduy+ITf9Ty8PWe7E4U35w5kTYIL3G4246FkuaFfDAPyU1KgQUV1wiP5gTfOWSfPYWBZ
dICGchQEhdpOlJ5zN0YrOi9PzNVRxqYMumCAqobqKHz9MVD8FzRWONxHnOeasKQ4EnKOR6mCnNo7
oLcCAeA+Q6E2dJ5mZ6I6BLVH27WDVLB5WQGeulhM5qEDauSYKhB9oG0q3tcMTFJ4FS4Bpef0L7vQ
83VyAfHE0l5jLoA0C2H5nfWEm3qZquHc6I3FmBygl6V11l31BomlboYpndmeZnuAq/C+1jCqQ9WV
Y8A5MSPbGCQo0smSSwiNZ2fHOc7rnzmQvx8L4bjsFmN9LqauJgq9EM7HW/D4pycLJrebxtgW6Wwc
05DmXLzVZbaJ0KKFbqbQ5YjhmTCL8VM6QQ4bS4OY15WG3M7mgiDuz3YJ8CE04Dqc/eIlkizGgpzD
sa4NeigLBHHex6p/2syeMNQp+OuzffGBCMRRA+79Y+KcwUz1tLqmrjC8Ws9GByVetGSQU+CiFbdz
FfsF8/cUvYpzfvR2PTDWFmNgRlUcUrGmutE53dsIJQeHOG91j4UYbFNQqP/f1S2yJV5Ab4/bDdCE
p+2ft8GzbeGd++BOeioY2YadN5G3ZRsHzebSAh5FgFE5o5LYkM0T0IF8BFonQjl+gQT2yusOn9bR
G5lM+rEd+iIMk1DeFzNx9NfD8h2wBW7pNBvqjj0/A3eG1+g8HR/fyFTv09PHrL8oVguZTjxbnTp7
JOq3NC+BC0sZ2yimIkdfJu3VjUDmvod9i00fLeoCRiqRUQEOwWVmP5YyGbDeCGFuexIpwHaSIUS1
xW349D9FITc/z1xvo9SLxNTx8xT1yElHt9tfvoZkSbEUX+z6hRITPF7QJBSReSOSud9KnwvHswKR
GD3NSDse/th2sTJmgCix65O342ojXcOve30jkLnXqdXWsXyMFNBdfwc/r/9TQ/rNgthchjEOtSoe
oXgLuAsNaBlL23+XHeRyA4enDtPu89/FsAmMOo1EsOjhNqekt8EWgq6eDRKfOnpot/BLPj8hdk7J
onid8Lw7zSY3YiFuFEGC5MUBbWK07Wa2JUuTvEeYQeQBVk1H4zfrZCwIRtWaiybi0IBXCnhIEMqC
yWyr7/0zpsXABhl9cbd20jTfiGQMSF0rAKITdSxwgZn3TfecOY0fO3JCJESsgO9IaSXPQV8J71Hg
XHI25VGbpZKh4CYDROd1tYq3qzTw4HKiccbxl4a/tME/DyLIgJcW4NwMgzEuUZrqZZrjKn7taQLu
vHp81bmHyFgX9Xius4I+PSt0FnoeUAP8LaE1KHDB8TyVaffr5vgYu2KY+TEqemjM4qPZWXa5Bd0j
b2T/Xy4BvESgjFmqeB0KuGltG4+JlChSqmBFH4gfRyjlbIu3dJ6AOGYHgjueKz4d9qh/JTJnJDUA
txioxEU2++hmmBKC49WtaJmIlwaYdvZuZDHnVR9bjOWfIQtTFM4HclLeEyzLHwBbZi5mq3ff348V
ZBKoC2MA/9lO5sxCVSqiSk9gmp2v9gkjL3nrRMAGqy7gsZgReUaW5OJ+gsc8eEb9/Ccm2Y6GHsG4
TQneKE4cS8X9fin+fg7zUlj9SZXSBut30mDoST7Lnx1eNudf9PQ/Qq6X5kaFzlURouMWay7T4PSm
1R4JML35iqaEx5vLWcxVlW/kgJPYOI8lFqN9gT2NkgxoHLs1OfN1c3xXfboRcVLrKI/yWEG+e6Mn
dNB17vQk6JA2eryW6UTGX0W5lppuJOVZEY+nApuG4j/+Qns7YiypdxyedzLtLf89HfXei+xAu53E
JwhaCM/xc9gCBTmInndHkfCw/v/lKf8rivEfT5dMTo8JVf7Vte97sLEspMRE9yN/yRbRHlmhHuMC
2Ro9JAnPNtOFPNB1mbErfWvmodgc6dU7eB/eDJguNJIk6HyfU2Q6ChnK05fpd+7vihn70hlRMxpU
Zmu/6vMGDV1zuCvCdvHNnST5l7fnryzGtJRDWyXpCbq5oH27noAm0ZkPZDoXASTQ8jlL4102xnL0
VV8NiQVpThwSaXd+DX54DhjPcLDQYppktnKE4fn9gjbEoLkWZG2nRQY0E5VnO7iymEyUVorj5SLR
m73ydLtOwKkaecKeF0Px3lMWUGw4h/pJv54S2Ld1f/XxRfYYk35/7x1AVfFOibssxqu0hiKP9ZQq
vQQXz0RsiCYi2p3w2FxN4pXcGMZrou/GXLVWnBXi9SE5rE6zjy+BIMaHQ4dhJh+DFSjNAbzjZA9o
p+XlnCd9Os0EjaCoiYAvZJaoKbDHiloqCBAad0RvB+dZoZr8y27c/D5jIHXlouTNkMExtxCBAJLj
TMTvgTeWM51RvhHDGEcVNjjU6DJe4QwbKyTKEVw/PqXJCU7zRgZjAjvzGDaphaWA3MKjtVN00HUL
8wg0/2QV+yeHO1I3aQBvJDIG8JJGIcjCC3o4sn92UKeyUiR0r7OcvJeMHsSjg2IM4LE9G0lq5Qry
2LVDT+qyrDPQSQZAaeHtJN2pR7IY82eOUd6rKnayhRzHix0dpVOEabw3k6N8V625uVeUdWJUQRG7
T05Os39G7yiP/5OneFdP5EaEdiqM/pRDxCtK6dVLR7LBrkyPa805x3M1VTdy5LTqzSSCnMFfHHT/
I58LF1KgeaTibdq08/RX665u3I0oy6zzMtRwOsCJBMGlC6+iJ7Tbl5v3m0yJ3Uiii76RlIVClbcm
JFXuwdlc8bOvQ9guPFx78cqrwk4/HzfyGCsxNuEodSdsonJl1F1h1uTJsLdnMEm8Y4wALGi8pN+k
f3gjkbEZaTVezqCMUfbHV13AbBoap3bWPn9Lyf/2Nt6IYoxFmYFloFGwmSn1eA3weKGFE7M0qMJg
Mo9yPnPs4aQTcyOQsRhVGR4HQYdA0dc/FquNh4LXuG7+gBH1v+gR+L2TJvA8ZNUCpYksq2wc1IVW
qGEsG+5MngajZxB1F1dOJ8/PuWO+cZb223DcC2P8mb7u1E5KK9xqwHZfHCR2wNdg7VAzwR/OCzmR
ib4XRld+cwssoatyMF9BGEXXG5d1TGJnhs6mpqUlIZ6438b3Xhzz4leNWndjD3FNvTw7gy3PK8og
7Bir5dFG9/SFMrk4nA397WbcC2VuXlwc8+wCkCz09iFk6S3QojWDB8wocOeNAtcf/W1Y7sUx105K
BEvq2xrKAvAvnRSfIjr6gsdr4ukIc9+KujtGfdHCePWOB5RNdSuC1862H0uZSOjcL4W5ZUMNuH/V
wFIwASzaaeGWESYiho3a2q0ET4CnHvT479/me3nM22yYyVkXGshzlM2q3qcCGVdIVHHNB0cN2fBk
GAHeU8vXI8r/qV94CvfbON0tg4WMPuHtH/UKp4N5YYzfibhZcGn+AA5OdfP4yeDI4+g3G5gImKQZ
T3TXVq/Hz9jrtwXP2nLO5YrEemMluihtpFOLBWHse5Hs1d7RBS97PSHi5yGhTXi695vHvMuCdjTy
0YSs15UjoJkunHUYf7uSf3H2bcJ/uhfFGAYjBqqCGWLjBIuAZazdxpDDS9NMJA7vpTD2IM5L9Vya
kPK6OrSvH4NrkfE0b51apxHds2vr5B20HWvhfbFaCJvVwrGrDcUWCZz/wSW4/xbGbujHskdvOFX8
o05a/590pmQESHq8MsFEuu1eEGM5UjEz23HAi0kZrZ0+mRm2ZdiFThxuKwrHFl7pl2+Us5WSqDlH
HZKHZOGcOmIuhz8pb0qF91Cq1OrfSBkbSVX6nqolhj8d07dAabjZE99PdPQAv3IM7+/g6277WGjj
og7BUC7inA6XyNVIvQTmYoTGK1fbdfGKX5Cgl+qB4WUpsBoZIxBxiT1Ei3NczZcocxq2I20tDKBx
bt1E5v5+bYwPIFZyI2Z0J/GohB9owgKEMRCQnnwQlMyWaNrhvpa8d0xlbIrRhueo6rE8B+Z4syL5
qp/ZXJ+UY4dVxpxETWWG5xFSwOM+zweCbNQ5J0R40XxYSlQAeGaZ42mojGVphsHKOgVaMm5ezV2F
GlLLzdFMRGT3x8WYjDouz2HfN9TTPjgjUlEXYCGt0th9rPK8zWMMxljI0bm3qJUEzOGi4Pw6z9Sz
EMT5Ka7FrsMq8tdSJ+b8eLIbcwaq5tKz3q3g8Vp40lgkwAK82JZWX/esc8RXy5O/W5nIQcNn8OLc
XHYCEOxdhqUoEEVJoVEH88RV41XveMl42bqJyfQ7TWDxhduhPmqA61f2Oor5B70G0pJFNig/NWQW
zcXnunAvfoXrC7QljmfIMxos9HBV6I0ynPCeKKg/rECOgUarI0KVfGUA4KJFq71MXuwW0FXFimOM
Oe+LxhgPuUjbNKdPWXZ21dHeC3ZmOtrIDVN4J8mYDymES9rWkENBDMbYQVyUeUgmwsXirEiihuGB
udcYwyE145ArIL1CK83rysLU6JO2Hj+QBYtQE+NmwnjOAIvCJHcXhJk0AEO3wur0ZZJnKoVbfuat
ijEhpqHmuahBTG+/HoyN58hu37qoEo2uG5w1XnBEf+7RJjLBSi2XQ6rTWPZVk+DfL8YTEX2ANlzA
rlUHNvAMgsDg8oPy7DE7Sxhlat4NMt3MuCOn0AaESOr8YDTCeWzEpg0yMO8UGbhZItv9l5aXpO7T
Ac5xS8F/hJ3a2Jxb/S9r+SuDSXV0ltQO8bmnxmtxeXOReyD80bfp+/tXCJPiqMy8vowhhBxoe2Zj
z3Ib3UBrtALNC7Dw8mw/vaa/1eKvOMa9MdJeEZsBXsBiBYrBld04lO6Xt3U8KYxR0vVC0UfAge1f
TyIJwRX2+PAnqk/U1v9dBWOMurNsplKN30/BeqQ40hqjbmjq4Yi5Vm4fbRZjiKqyu4SXy1UBmk/L
GzFehD/o/jx/W3axro6kX9oDKFkoPd5P8sJZ5bQD9XeVjG8zGHmo1i3Eexuw7PogR+amfXkHxRil
YwGgaFWjKzzggUaH8GYP1LZtBHS9d+zp8xy8FT+8ezUZr4MLTNRkXF+dtRFCqvbnszEiJIpJskzX
2bv4j7ppZ4WbYqjpOQl4jYXKxDLR8mDKEgD3VRltnrgVN+GRqaFdXa5qGa4oZoyyGVLAH1FtbzIU
rKL1ZiYtngQbxEjLNx28ZCeSRSBBaJfNcu2+dP4zbwMmngJNVEVREg0NPIsas+tZrolGdI7gLpzt
w+gkMbEAcnkCmR14r8H21geXxNHXIe9NmNh4TcKuW6qsgaSE7f04X7osqkoLp72pPrq3cCnM5z9K
QrQtxzpPval3khgDgHHyaDzFkFR7oPhO9pabAuwX2IYtMe3ae3xRplw/tOlrloQdxcyRwbx1ZVap
eAygxSkmnVZV4XYyGSMEwQpaFZ46W0W7ezOuhdVFJ53/gjoDd25n4j1C24AIEEfQOqiKxnzCEF0u
tRoKcI/m8vrrEpyP5BjAGTNEP58BJhpsk+Om51lz+gIxBgqLNmVRATaMKF0n+W70WuzTXDBCydoj
G+l2C3lWzWIiv+14F2iCvd20JJC+YXNFEYaXMUW5kOjFpVIgyBlADFp9irTaWr9mZKNjtmYkAsk/
O/ybspJi+y05ImuuzEWKwWAaRNryDNdE7/P9BzFXKJGs4pwJsrVv3Gi9yrzjvLE/okAgxjrLSLdO
3BLT8Lw+Lfqrv/b7ZhuYUw77ONQiEduQHYn1lC6h0c+8M50wDjdbrYuM12G2VtNIkWbtF8msdQfL
7nrPWquk2QO3sXAoY/08KXmm4fHKdLbZoYhSTa1OOj1ged5/Kk7fkMTLbU0H1bliu/qhdLiJJJ5Q
xkrEfSYkY46lOvVMACPjmmIKPbYNv90rS0SXhqnqqoqbwoIXXDAfeS6rNNwfRHe/j20kFA+8fucr
3MO9WtwLYW6HjhYp61RDyOth84/nLUybTu9hFFnqSB6U/srDZDLadjczzIBFQbzZgtMTs32f6/Va
medbOMk7UAmT+fzoga0BRPK8mOqaZX/0ifQobixFdAQBRajhEx10pH590bHeDlOjhx5TxXt/PUeT
wTifS/boYkJ7HgHi6fE5TLhs2CPNNC0ThloDWvX9B4zHSJPrOgyRpB+9riNaMAb9+2kgWVBuhHde
zXciiLyTxwKNRJVyLvvOCvECFbNjQwCzJLrVvLItO15H7ydyea1tmXN5JzxGS7SAqGkoGmjrsdb7
VR6rk3kpykKlQ16Ukku1gUcDGFiAg7wvcdovKADzznaiQQ+PAF51NP+iVQme8b3QqMnCpDn26h5u
jeSgPwrV5soJN+vPnpRu6xp4FZ8/H5/nxITlvVDGN9aLOJSAT6rCYECpwQcGHsZ/QmfmrQ4LgEl9
f5eB03dBBeal+Ry0Szs9J9aJ7F4ff8fUOd8tnrl7piB1wrnCd6gUwLScZ85xF+3C7YwMh8LV39Qv
Yf9Y5G+rdb9y5irJwPUakqpV9+BQ+jiBmn5WRx7PRaSKwtzXu2Ux1yVK5CYrNQhxrM2H/s/TmAGf
BKnn3eO1/HZb7tbCtg7ETWFcarlT96Yfb562ylz4fiyAp5xs8/RwPBmhaEHCuBE/zgifFAcNsmiP
VZ3lZd4fMsBQ9BxjM9EQjGWBpt2QTUsWDRZZIx3yUhizAbuHyUe05FKi7NWeCHT2ZfEE4iLf1uxn
cQH4hAIEiMqMs+jJbb2Rz9xIQQV8fa5d6OXIKV4fHc+vbABC56tZam/f6Mjg+uU5nscuck2cM53A
b7hfPXM186gtjkmK1XeH46c+x828BBfyBJvrbt+W5WyNueOYV7ybMn13e85cRAQ0+N90z+k8leNt
tGA/0wW0QgNTmGK1z3+GL7rjQH7k5n4nb8vNfjNXUhkavWiBhkCLmBES6K/Z84yMO9fNt5/qksLg
2Nb/UkW832fmjqqK0RmjgVNuXK9w9jB+AJQl7rvB0+eJ8h4kGaKkwpFBroudGNOtY1JEpoQTxfX5
khYzH3QcmKsFimdwdAbCq9lPAE7dC6SR5I27UB4j4yyNEAjYEcAFzqBDTwBJ0h3guSOXXfiFjVCO
myOdNK0362QcwhJFPvSqQiyqsquTJ6mzbC0vv439Ypd90B5+Xhpxyi+621nmphpjXhogoFVRFQOK
fBpUfhdc3krbevoHNXdAQBL38+WlXqXYZWu20zbGzHQzV11zDP709blZOnNp5XMMjogcH5KiTrzy
utkFlEmwk8flcqmAlHFeOqjHi/9F9WL6Cb0RzdzcKtFzSUshunJf0QWCNuHSrwf4oyLwenh2YiI1
cK9azK2RQQRUnk4iFjraXQHTJD6/zxv06+xoep/j/vPWxmLZaDEQncJwhCKv4JCbpEOqGD3jtGMc
M+kcyzvRRXm3NhbLxqxBuqHUsEPmqpoDR4AQH/3qGJegqKmFe3QMzkszUcu7l8g4nGWcpsf0DIka
MqEfnp/OgsdvGc/2sIg2zXjOzayHhJPjaUFEpDUltEWAAGeEl8mZfrr+qqLJGICjotWKVuC4Osec
N0S2nf31yd6CblDwsyD3BEdweDil0/7CjVjGCsRWnshSCrEUgZkif8FF8WamQ8gfsuwdBEdgOfS+
A167N+/Ws7A2mWKY2VBC8OuBMgt4noRLX74IwCb/s3QRh82fBaewMzuxebr6Oxl4rznMrU/OWdOr
PUQDbnqr2xKFNYV9X6LfxwXc2TPSJzuTxxJPrdgvt/Zmo5mHOh/MBIk6CBVp0z7Odg8I45kPOJa1
jPYAjurylsiYmiROM0ttYWoWC723AYYU0JIKF+hmKra9fURYoJuzVptpbMrqPn6Pn+VvHcUA4R38
CVxA3Wsfz4P9Y3FtLhY4bsVUgb7ES22TrjG9t2pf66XkfM0Ae3YmT094spZrGcOea53Aw166hv8e
kvpIZ8vTr/+3HWbhbZKol8aW3lfZlQA+RYCyA8xkxY5d9emxqIka+52+sqA2Z3CS6UBoppYc6ADi
pze7EEKONtT1BdCNUNcf3hX5XYC5F8lYow6NC5lYaAgjTl620c5rcYbCXACEKcvpFwCDR0XaeheW
TU4eL/ba8vPonBmDlCSRVmdnLDYFg7lBRPssOE/eXnFavwoJGtXQgEeT3Wj3wj1aOIvn4Nl+f3+D
tzDa72B04V0lKvDRBzHuSaxWdXwS8QroYK/6EhBMzCS/A2FD8NOS78er5zllbLbZFE9NPDTY9xRQ
p62LFJUHtJXZ0ZdyIv95pwMxxhL5BVDsfiJtCEP5+AN4i2WslB6nbTEkKh7Vrz8pl99R4mwlY5Ua
pVR6sHqo+wTXlgABCLBp7uMFcPx38LPf+++X8XwEvwYsnxYtPLA0jED9j230RwuoiQikb33ERecn
cF9XViCS4oVzdegO/VIXSzR0EVU3QI/TPbiJH8SwjY6JZeGyFkvtS/0DXBKOhGnP7kYEE6IIXWjE
ygglEW3dFl1/+/YmAWyP8jw6XKd1MqC/Ecaofx0nTSjlporxmAOFCqEzvk8vYMzmwu3ydo55lsXL
OdKbActaHAtnXKjOaDoO18/irYfR8AK8gVksGdThOaDt+wIWta+LixHio/PTBxYAH15N+7FOTjuS
loEwXVdAd3atMd3qRGLBmKqxhvZ5J9vgKsOU/vQLuOHBN7ceR/3e3wr4H2FsD32tdULZp4kGv9hZ
OZmJdJNJbMz3ciVNPhJ/l8W201cmUAmj6Khdu5XQCFseuFhX0zHTjQy62putG2pLBcB+eI2LPzpw
1/iWT9HnBSfzXznHxNs55l6V41kyhxCyrGDlKKjQe/Ls4ubv65Y3TqdMeoM3y2LeV1Rsi0qUBRrz
OitajvjYrFr3NHMa29s/gbPMAun3EuwW7XKNSd/5zw9QlLgtv9Mx1M1nMI/txQrjKKyhmKBfppN2
4cxrZ/KC188xgccGd+JGDmNE0qPatkkY4QIsOqeCKUZiEpPMxQJJBhQkAJ1Z2LudwwMjmZhZuJfL
mBSp77JQGbC+18PqYHjtatytX6j62Fz/fsp60Sq8buqiKsvsuHbXdpUS9pm2b+YogZVEHxDgC6/H
mXqAqwB36ZtHokhfS/aiKyAU02WUXBTRYg5PK6KwNEQqkZwkAn6/T+kfkeOOTT6nt0KYk+vaOBPM
rtSu9NIfzWe6Bh71Iv9ZHY5oMkAqwRmW/wWA39RVvBXLHJyqlnp4GqnY1dmJj3R0ESCvbrg/k8bx
AWfhgnIJKsPxvyaj8Fu5zOuglu0o9ENOTZpBAM9D4R6AirV0X4DMw31bp7ytv9J++SrnRutCWaar
PKCXS3lLl/PuBbBGPEGT2ZlbQYxT0uWpFrdUEOXQATShh8wmYANB5kHQ7qPxQRLoD/67bqI35d5s
J6p5Vlu6j+A/yWiXmv3zzR9vnbzft+tiLHZtnbqsQZwCMbVzMH0DhUcDHRGnRfwUJcRxeDt5HVp5
tDDGcI9J1GqKDInImh5WGpKGByEQKzJajv7HdoJXCoI3zPG3v8Ok0MvL3B3ttyJDU5mNuXne90y+
j7c7wBgBRaku3aDge5D/93K39C9PIOVTesJ7HKdOVMWAnEZz8Sj1MidaA2imveQ9BAkFWVkHGTh1
XoRM7TPvDk55aLeSmENVO8G0khaSxmf4nEJmgzrY62AA0NoEK0fzlwTKxHn8p+z3rVTmYC15yI1L
ddH2iUWG1Ml98YyMyQhevB2F2ZCR9PvmZb7pb7LKpOqUBQ+dvJLMThN1LeZf6kHTgNUrAcehRO8Q
kUjsaZZzCqraCQkoS0FFYrdBHgKIbPAfL3rSut9+ALPVSX0RhEuGDygap3pFxUp8t+zlskXeD68k
Mfw3W0SjT7wbE95+T52yQdvFsHLJkFjKAdEqIHeMDSThAJmxWb2WT9EuzsjLS/8Wo8zC0aoJOBUL
Xv1fecz55jmaMlsD8hbJCZ5dLNm60wGRubRPb+hTQ+5v8JbznlhLDbhgpRv7A/q3A+V/aE8HDagi
qypooSzZYEP8qBdTCo1j7DM0H4sqiY1d72nzM80rD0H/tdupI6GkVJyznlDwO7nM05bXRhyiRd1A
IAfUR0y+HkBULO2/RijckzpT938K4OrNx4/5eRUIsx+Qmz/+gonOtfuVM+E/CJIBniPjC6JAe8Ms
0RcGU3avB3V+WDTz78gbAs6hT0XKtOXT0NAcgpD8mv2+jR5OGI7N0bWy79PtcS87SGYPi9yjkfKu
WcS+9v54ideBW+ZG3wlkljhkxTHKOgFahl5BKQf10+biHAOxc4WXfPY5fw7Xz3OXxK/X3DpqmKhg
ngEHmaI59PGnTL35qgyVt3QMWMioHd4/wcOoS72ZV8JeEJ0aD6GXfAuSqy1GvE2eTcyNLa3E/YuI
EvGO24M04dncCWdu25gJFqJhCFdkO5Htf542NM9+ci+Ci+Z+wPcGnNXS5+du47FMXVFMCb29Ejqd
mbSP2ZqiINaXcB+Ztrcq16dn1U08wyAZkt9r1+5cVIztfMPZ5d9paUYus8v1yUy0WIbcRpqd3+oF
KFaBudnYSoCYytmvRGSHM4/4jefvC8fzIz+BU5DEs+fMtXQ0BxV+Zivbx7vxO667fhXY57ARGJln
Ew5mdw6LWFXQ82b8URbWTrPnL7zRr9+5ynshvxINJWCPTBFCELvmASyKQQ6Lk9PFrr5NfXTGmlsj
dLWBiBic9mDekD3+waCdPPLekl/aRr8EXY6yLmmKhP+4V3WrGrpMLnQsVwlRSdp8bSgHetI4RYh2
2Hl84Zz674QOI5C55mKl1XHeaeH+UgfnMxrruu92ZaxGt16v8/3ogoATQbsccOT+fsTu5bIwwUV3
KkLseLhfpD+LQ7ouCYgSCpJ+hN5beqSNEShfUf/I2u7ACPHMs+CTt+zvRhuMtptZmYFz0Az3pUbE
hpxFcnaFXb7FkwEr8liJf3de08XqqqFKwK2VDLZC2EatdRbVWNgvVD/cJdtiGboDSVwUy211DoRD
9BQBzzfyR/QIv+cdLfyg8fr55/F3/H5EmO9gYlEJ3e9lKQkhBq78tCKl4cpLO3WOztH7SdwzCJQX
PI6R32MbjExGo81YAMGIGQl7JysBhnVZetmfvXdMQVC3Iv2HqpBP3QvkxXx42wVB5hqfn4Pz+QIX
guc2UFVmDauhqWglUyTqrDGW3IqqqAmHRsAEuvcaIfof990mPuRr1U7npt+veonMM7eBs6oG1vz8
kYB7ZV5JxOG1oEtUFPMpFlB+4KjRb0GT6f01P5n9GUjmuHWUVHMNu+ZegJmL1G2MPCrPdZhYt4XE
iiSBwFPB6hlh52PS1pWRCDSNmj+1H12K/IO+0X4+ZSdzu5cAGSuDO5b0O56zgJT+VyzbtdGlRnmu
81RAAsJJsUY1IcvK0z14DjwU9akLZskakN8V/EPGo3m/n+mlt8qkhKyOFtd2XeApQf+SfuzpvSKo
pgLd331W38oN0q2oa35BvfpFa/N6rn4H1XTRNx/C6Fh6GsTLmOJDXhegpTt9e97Hx2qxWAQngFQ0
mwKqp9ub4Z99U5H2xc33Eo0Tqne8KQU/d0Hv1i81g+VBHI8iDmZM7rcFDCJq3LY97p5BwlWBNuaj
HSVO78lAsfouKQouD9RvcgcsxVJN1IwszWKDgrhpQ00M9fhFSOx4U5HkINvmPLYzxwOom53hDXVR
8C3IdqM6WZA67ulpnnqfxmdgzDTn7FlBH3F9yN/lfQvDNQod1hIRpkqshoRFnYidkhYvrQ/uH3Mb
vqN4oTo9mLfaWfYiRpyX/PfWU3kqbh065nWN7bi55IVkRFZRvGCCPQJbx0//9V/02v2qW2BVimUa
AAxD7hStsvcHXB4px0MVly+n2eEsEzFZ6HvBFxf1gPiP83gov5TJRK5ERYu6jij/18RfkuR9Lh0v
1UtEOXgw7xbBLUVxqyfdKmxsa9sGJ9V5LPT3VJh1L5R5po1LL6LAAKGry15++fK+kudsdLKF5I/2
/Izquefaho/Zi2dtZiddwBFPc8L3Fwid+JiyMzTMJ8sSyxZyPDeKXptq/SLPk9lKOGxaP69IdraR
VHFGN4uJfiQiGf85ARMcZRa38GsfjKgcb+kKscB+h46KGxQYrenS/yHtupZjR3LsFzGC3rzSs6xU
Rua+MKQriZ5J775+DzW7M1VZtcWd2eju2x3REQVmJhJAAgcHv9HUxeuv7JgQLUVqdRb2/Y/yl+zK
XeOFNgdYbnDKNjYmbcKqGJOd7AJd2UpOvANFM5zoOdVfDXRAgvOMBckhoCas8QKy8LMrObwd7eOF
PMzty1jDWJWLL6WcTVkMglAF+FJuX9k1opyZonoCcFo1Q9v3fJvbifsUZOXt0lnd0c9LyXQNr09k
v0SWojprLm9EgTHABSBB8IYhe7we2YgkTcEj69yQ3n2jXhGLrAVvfq8+1pk7BhA7AKpZ2D9BkYFe
v76T8pRXoaDG9ZldbZl9fJps9mMP4LhsZG4z15xh+5oZIWa8tgByZx4urJ4audFYH4Ve2j+p54Jt
QgLWKbAX0bn3dkmdkzZ4YijQa+rrSN4TUMnWzRl8rt4pPkqBXr8rzlHFc2+vmPzh8W7covKgDxrU
VpBxk1nhN293obkJFw5SqrTNeYRmPqEjVjT53Ci3Y6xr5+LPj7p7lmD2I5szzpKXrVUrtlq9diWP
X+D4vk2xz5+i8SqSlKzGYa7V9cFIXAaevrqqz6ORn1pZxzAlYkxOa45vyWn0QkszyULMeVuFoWTO
x3Gx/KqNCUhnf2VqQAAVmxZlC8GER7CQspt7fDbCTLps5eCkf7z1v69WymigqVTkOJnTJJ4TqWi/
9Qc1AiayPver0RCt9rvUWUkvzNYtrcZMn4K18Dnoqc4ZrN0ZEf4UjN7rLNYbUJYadslxKZly95MQ
iyBHignbvEqP+WQqWWQEqW7PlZl6g8mZ4neIPoMJBY8KCXhL9SIj89R94vWgXjmg0Q8QZkPYI5Sw
RBdTP/SFJ9GdyBFpFvg0FkAWdDvTllXrfVUrCWnPXK6XTnnmPlkMXbA0o7YbWE3FKPQcpSyRBarC
lDZrZDMVWzTWHbKtg16u0yUtvY3W8UGChhQvfKyMFvNrjRm4oVK7rmrP62zSJ2AAvW6PEZSHcT+i
vDUFcDSZ3m3MYsVtq6WH6nwFLlVGQz87Mm0cGtAQMeI/roVHHacqrRj056A3m7fRYmNLcMh3nQP4
vEUefdwEwLGoRm+63GIenQ5m4GdFpHkQNM79/Qr9YJgGIk5FWnYnEntvE7Sh+fT36D3rN+T4+Grc
QHZnUQgDJZw4cqksjUNs5Zbrpqjq0NsjO9VGddSVuupf1FXgcmZuMpZiRejDLj3O0BziFbvWC10e
U2+0pQDnZsdRaZ9z+egM4QUYSspfSuimTCL879Ow146k0uvV4NVGaYgnf6MyehXo3SrbbN57b1yH
q4hbMBI39hmoAnhNRcUTAY0pMg3WbsmYJ4OvsAARoWyjgxB2RnDsMd+wA3B689qaE67AMUQmZnEk
+k3K8Ve4KqG5l+NEYA3m8OvCOrZxFvWNknOnLaQCkyU6bzwqn5xuY2gU+jYcJwGy2DtxemJNOjAk
Z8HC3x9zpnfUfxZrkDf26R8fBN1AWRD4JnogYqf4cVrKPouhd4DiEuP0Z/sHfG6JMRmt3Tulme4q
Z+0ej7sdOEOT18dqeZMWmMXPrbWsyoocjAAVzo9DQxS1wn6olR6+TevIGXaiy6HuegTn8ILq0alG
CFNAXYHnAzwiQlsqEkDAm6SMVAMO94anEACp349XQxsy+vcpzZ7koMyFqAGg+ksFPQXyK163ViVn
Ie6bvdiVybpeBp271VqhjLsRy/jDrUNzNNuFQ1nYJjqszJQxKEsGv8+ZvqltuffHu3RDUERt029u
+uIONNKIKVsdfn+G2ij4p9+Jq87Tw8ggC7Lo1wwtigpGNKEvlEKDKH/7GVnSNl5wH0tbRbmuIvIl
YZx/n/8JbVXT+aXOgyUB8/+/2KtoTNpWmlVq5gBXwCWtYuqr2W6QK51nkuGvl4XTWVDiX/TbhcTJ
D/OeVbCk2qrRhQ0yOgxDx1+B/hcvK2u0h93ybJP55j1SaSpwiydFqLIMy0Qni2wwH656+FpY13zU
lAjYGPhbxBiCLNJUEQkj18kwN7du2W1+5Ayy6kBOG6PJe90vxMB3LuiVKEor4igaFDEH6jx/T9aK
BUJEfr2EWVuSQSmG1ikqxs1ABluCfksPd+3Sht0EJyCeQOlVmXMfAh4y1N0JU4VtmJSbVQ/vSQOv
JQdov1FfknMnHriSQ+0W2kJ4kZEBLA/wXhI/vMATnOSp0v3dUmZ+/qUbFbhYEbVnTFL4VR5hRYDm
+wuP4LvncfHblGOPpknCDHX8dlbryJT0m0UqiqV9ou6ISKSqqOd+x1M2mAe0rIi2gIbs/LD0nr9j
Aa4OhHKTcp5z1RRC0Do42J+JIWCw10IQdue+X4mYP+HCyAQSsmoxA6C/vNoGa9/srN5jF9zkHdt/
KeM3FLuQEQMzJ2MErXiKDq2TvmjmEm3GXQGIm1CqReCk0AU9JQ54nwVz10nQOTNAGuyxxVr6+Vkf
Lr4fDYwFETP8fP0TPxFnGkEC9VjCvehLZS9WQEVfqs/xjQ8DMGfLZw7aw2HQv1eaM3PrPRa1tBjK
mCgjybsBbDcnUxrtvjXI6fHv3wsqgBKRNFFErgNogtmaXexWmmRhh3m8UNqZEi7Sv2uTX+y7vuON
r4RQR9LkY9mlPYSEZmFpm//nEqjTYJVSKscWv07wMOENGyVSCR2rS1HwTWEAQdHVKqizCOKoS+oc
UHmgHV+eX3JPsjkXs/SWpsHctSMXR0IZ9n4SehgtrGeOXTJQbp0Kx1zYs7tm90IGZdJxHiyJYqzl
5UWBDNZAvAL+pwZMeJvn/8M0zruG60LerOcXaqbJUQNuRawpcr2tcgAsFA2T67eduTn/PF7akiTK
3JOpqPooQS8S/5zaoreZgIFZyo0u7d78DRerEcOExGqD1cRerUeb1VIr4uKtpOz8WE0taG5wPNt1
sMu90wl9niLRnx9v1X1F0wBYAVYKzIyUlClR86qRpJk5JPd18t2G5pksoZTuCQFcQAIbFCpqaBK4
3quOtEqsErQjjIbqjBaHl1EAoGW1EEfcM5SXYuhLU7QjjACaS1Qncn1bc4L94826p1eXAqgb49eB
wjQTBCBH+lOe+be/8Wpcupb3YpVLIdQ18UnfjAMLIWyqx0+1LjwTT95zq8Cs3SVSvaUdoy5KXKLu
Lg+QxTvcxneJtxTO3xcAChMFeUpkTSmrjxo8sL4DWqUmDJmIdNGLJ8REj0/lJm0+G2XQfKJ6ihcK
qvrUKhq5i5PKF+ZZdG+CWb3ma8kYjAIz1F6eBZiY9j956IFaFLA7AYkoZD4pRZjYYGwIhjOdwNe+
1YMVGZxh1e0Ml81mCsIvxm6NYb90WjftRL8LvRBLqcZI/NhnYhUku2+mxOrxEQMECyCSzJ9nYHJ+
flLQBqRG7aooikjAoSxFt7eZ0HmnLz6A2mkw64WdQvAB2OnJhgt8eWnMBJTn+tPT4cDtjj+hFVo/
S3jWm07w34XPeW6UlOdaGXWz887vM7aIZ3cIyXFmZGcZINICWOXVzrA4HLd/incSWvBbfXHV915z
v1n2/5ZOnbbU8VHc8JD+glkAb2ubSwzfAwmm875C0fRYzj2UubNU/rgba1yKpU4bLUhcI9cQ6wOi
on7lK7CXzM1wj2/PPdt8KYU60iEqRDaoIIWVzf2M4sQk28ADpedjMTcAH/oIKX+p1E3LpB3k1Jhz
jAFE2/7QbqXURF3k+WvBhv4Wq+jX6uWiKK+WNEnDSCmEiZgMgCRZqguu/6QdPgGw+dNb8atvIlyf
kQkDVtytM/mJcDMouTCiAv2wDQbr5t+AbQbm8Wd1/jgjf7zgeKXZ6d18I6hjMTQO+XSJpivEEAtZ
StT+HyHe2y9FsYI0lerMGM7BnY8CxMzi08ih9olhV5ml//2bAL0Pmp7KLawGxbjajC0V6r9yvwDt
7vUArLM/hfPz87Vo8+4bHxRBBDDeihI8+bUTF/ggJWOGJFBt8c/FZkBf4Yk4oR2+Vp5dO7UeeP7f
3BGMVbQHJs4kJlDX3oIWzVftZtMuPoLSonjISDKl+Ahhn24EQBvSY7ZNztq2hLTADtflE7Mk855D
FjiBRXSEnluAxq4XXvQqUdmuRHvsW23k3uT1oj5W5qrorQWduMFDzJfkUhR15fmeEeRMIeIJ1bTJ
k15zLzS40tH+/ChgC0XI5CN3qdoBqKIfb+y9yOZSMHW4nQp4qzAVoK/bRBbuBfpC4tWSqbkjBFgC
gQcuGwUk6NH1RuaDOMZd07GntSZZteP/9eE+9wtMDncMjSTOUSZODD0AwBJcSwkjtRSmXBpAMcvr
3GRmnaVrlS558XbURdV+ebxzd3zTtTzaN8m5EnGSOJxEJ22O0mR27jjauIQzZRow/+74iX/cCG0e
I/pLUsdcys3dYBU0/L6CEowqAkGHjAqloX4jy20bKgA9hQZr+M78V+UJ9vzv0Bgqe+CdcLVgZO/4
JwC7BARcqIXPmRwqbeAPvAKSqLY/Nam9lWU0bmuhob5Z0/lYuwvCZsW/vvfoGYLKAIsxU1LTEFiZ
y7mMtGJ/0jB7yndsZVxwg/MpPRDw+xq7eM6VTNGL9QgBa0nvlnzfrdXC1wvz01dFzoilz6ce8iIe
Vb8/saOrRqPd1WtiDEWlt+9B61Ttvl2r4OsAvGLEGLb8Y5HM+/bmXX8AZVeagourVAqHE3AUdndq
E2R5Eqt1aqN52ku2YP/BZENznnA7mrsudRtjcObGLJks0Y/etBBAVxFGiaL8SxOCBNr19Qz8MWtH
JYGuAjXSGGmN+HXUGUA8qrc4duQ41mvxUL41daMLk+FPO609NEbrvy/c27snfvEh1NOkTAiZsogM
J2nfoZ6M/ecONUBXaGfgnAzJ4RQnclBiowvAQdNvpuTAVXYzGXXSmk1pT4iv9yEXGIBtPv60u+qC
G62IcxcTJ1PXuY5jwKNQCDkJHUG7efk1Nusw+3gsZLboNwovIZrHzZ2Rp5RKqEIzSlyMc8gHjtFJ
Hhmqz0amjN404jcbLV5qHrm734CoqICSAcTPzv//4oblQ9L1WRsPGBGaxyuhnpKPMYzzBfN/d+8u
pFB7N2iCnypcib1LWnHj92KwLoQwtInUaMfHOyjeRnBQZUUSNBZRAXBrlCy1ZfMqarCFcmd2Nsag
r3iHd1jHPzM2RqC/QVvs4a8Ze+wK2MZxT5xg85p4o639ae3AK6zW5pzezn/CD0kx6tbDn511jOyZ
/O3xt97JJl1/K3XcgjgIolzAAsR8qBNwNHCyPvjboHhOeF5XS9cPDs12icLrpiHr97ZfbBEVV/hl
LEQymIlOTLGN2D/EP3aCp+Z7CYz92VPBwco8Xujd878QSMUYJFE5ELOlw0npohHv8qGySNtVnqxG
0oLL+L0iN1dIAXQdXBQy7im1uIrPmyyIquFErH7V2LyTP3Em81c+zqeb/5CNbOdO7T5e4N17eyGU
WmDHDDLafXPYT6b317EvREZREXFT1aGkh0QI9CRB0/hjofd8PVT9X0ulHlQZyWs1D7FUvifW4EoN
5j8M+8rtiV3leMZZvK93vcVkS1bj/nn+UzBdKOLaQZJ8AVaalZo9jyktI7FUpl8whv/L9fiXGNoZ
ANuStk0xnFTtaSRPiaYaHbuKfJ1XvoL3Lg91hTsyS4EBP//sjQZhOI2MjkUg/zXqVmY+n3BtALER
6waZZiiNqDeRw5eRCWPsScNkNL7dsggS8sAEftgUuac6f9fqj1LxmI+A+eGHtUgYQxaXovV7USXw
r//6OEq9uYrp8kTAVcp8K4idun1u4pMqmmPvZZbSGmpiE1NK1nGr6g3m2Gj/NhQAJutCPqXpTKTl
fcPg6Is8QA9SRjaJYjVFZSjFEkPbvM+35wCYL1BtKHz+WvoL38QIedeJFbyGL77xoyu37zKT6qHz
+Bb9L8f9LzGUC/TlIAdDWw0jzNii+Ip+GzxIjk22ryVMKohNCSEP0OeDaqbQNQkKoYqAfiP+yBSX
JfuBwaCiaM0lncFH3MIdX9oDyptFjFiqfNcMpw6vCDEJjdy3JYY8t8NSQu2+4cQ0l//ZbkrtB/D3
dBzbwiskxI6jTaLtyjJ+L7QnLXbzoFhP7LswHTJ2FTeu37ZmzNQrRt2UGvMfLFoEbbcEUCErK/QI
yUgNm0EiI8yLUg4fYtTNcsTBHAqZ23RZhkl6j3VgVlpa0y4FzjHFhabVjSbGYYnXabCr5SeBbfQE
s8sjOyKrjE8XhN3zFQDJoocJr27uppdPxZBIfiA+bvBHQD7r0GN7VW9Lxek/H6/qniA8P+fHPcDR
ikgdqM9IvcoX/XgaytJEGkFvmPaMIpw7kWivikvW+jYhi3lEKiZuoAAvAopKWYYxSRvR74TxNBHF
SdpzP2R2NnWG2q4Eba0V3EqIfrS8th6v8p4vuhRLOcGAawTwCSnjKeKflXoVlW9JYj8WcU89LkTQ
g1onaUC1n5HHU1e/9d2+qgB7D+0oFXU1OVXJkne9d26AkHJAD8z1E4m680zkl+DmZsZTEwJGnODZ
pzzzrav2rRtWS5WtW2EyUMuIlTkEy7xCYxfR5jPEYcgiUYJMSGV3/Ifwh/C6kiz4jVtDdi2HvmIq
mA6jAHIYtOUqfyblrSDGeHh8ULevmWshlClvulRKx5hH7C/ypcGLPrtiyMguqMMdwDXEYNIZqwBz
OzNsXJsLLeFGtosFPFIHFDnUT0Q/A5DlgzUxZlDrzNR55I2PvpjxJZPWyvg1IoNQhIwpBegOEmM3
bP6G0bfoz01+uVq4vOjxxAzgafq2N8qlbbnV3+vvpfae9FEkKf0Ei0Oexum5cWuzk3XCm3Lwb2cs
ryVRB5AFUl/3JSRViheqXiKVVhK8ogRpsDFr5/ICwuROmg/y4CCQrlegwXR3LBbFhMmgYWVJuhW6
0K0Lq+qOg4C+jr495qyTq3Zfs3oP6lUN/foiawQBEi2+07Be2xlc/hHnH6HQ6xnalcKF0vStbULP
LtKA6OHBxCXtN4C/8Ct9p6ryUPPjqR0531KrEiw+BZpquyT+fqz5d4qAs7XAWLi5Swgt4pQZFAin
1gqoAE9iBRc9GNxgB8RSxqMmHSbZKsp9J4d6whyrQDIwMUcizwXzjIZTOfqJpXUcxn8z9Uvhn8X8
XW7fZMFg2sAmzYKC3DEDl59JN4gEHEZsj77Inzox4W1OnqxGKaOVJqnJUzg2kfl4W34xndeeHf4P
QHx0XLJwSvQkgApeKUsUEaR26IlgQMgG6pfPz0/R+HzavL6+vr+/73Yfq/M8IQ+1mtT4eiz/zrFA
PvI43HwvYNTn/bjQgCKU5V7jJukUbjKAhmRnsCW7NrJt4EROsxZAuS4cMmdyZY+zyF62WAdFhXQV
n1v38afcefWrmMA2l/xhslgAYK8/JdICVU61VAaHQAGaq6a0/MDKLea9dhdz37exgCqgZQ1vcB5t
QAAaXMviwliJqlaRT+wqfMfEVhcl8R3GQLnVQmbhDswAktCOhl5ARUTXJuUsR1aIBYx9k4ExQ/ds
CzapNxRMv0VM3sKsL9AxLALK79QxIVLABuJCI36juy6UVumLAlhM8Iduq6fTHpONQG1rjIYW6Z+2
N7fo6ydbh1k51E+u6xruyrIcPcbiMXJnwa/eeRBefw118cOpzxmWFPJJ0SOLdGZ9BktDdIpdwyjB
O58im7RabBG+NWxXQmlwIjSa04YBW4AH54vxZ/wsU0t4FTbTLkfl9qUBwvoYHB8r8J3M3rVQKh3A
RjGe4GGJfQeV8J/t3t7vQWK0Dw1mnir3OW86kHKqoBOv2pnY9yNIlj54VLPcZ+mp1f/tgW8aN38Q
mm/wStEw1pDSvSpP5WAcahnNGO1ha1ebNLI3r7ytWc4EhDH3DWRA8jOulGLhCTGfKW3VLgVTViUE
FoljeAieOJM3yFY7Vp1TJnj/243w9njb72SZsErQyIIWA6yALP2MGLS2JBHb4IZlaNfotHM/6b78
NARb/1WJjPgQrpPx5bHQ26gUVTNwds2QK/xNt3QqQ8z00RCop2KefWmdC2cJtnPv3lyJmIOmC8uc
R9qQ976vYASGuNJwd2I7shij019fA0N0QR+z4IsWJVI3dWKTVkgD0LENID3tDUxJ3VXr5MwdeJPY
UFA33y41EP+aP0pTRA24ANQCkURBTfB6lTJXjoAI1FglgKTdOjQ0qzQ+QzM0Zx6PQs9sAuaBA9pm
V6VTb3tMe5r3IHMCnbUPGOLnxiZojSSnAjNCDPLJGEie+etb/FfhoO0Z09xeRzMw+rXkpVvGa9Dy
7huhV1ogVmMWeRTuasbFgijVl7MqixilUuZZEMHzmeyXgN03bEe41TNDH9CXIEhH7zcVLSuoajZg
JlROjSkawtp/Yg6FDY5GtJRObvInNCc3WNUO91rbla6uCfANod44jZPgEP0Dj31gQY3g7/plvzrL
po5zBoOjzRL5sJmq8vo4Y7WLcjWNVCD0R/Qy/ak8xZ42vKUHGIVr+K+Pb+Gd1Bi24kIcdUcgLkun
PFZPrdVtalStbcVCHkjXrA+Cfv/YCWcOrMWxZ3dg/NdyqZsS+HUoVgKWKaOrt/HILgIsqNMr67X0
Oqfb+dbjhd6xpzOCBk8IvCWQwKBCo6mK1DpOB/XkO7EpuM0aB2uzbrkQgi2JoRyYoJYcsqYQgzDQ
HbzgWQP/XmEo749Xc6eaC+zSxXKo92mq4p1Q9r16esvRAhzaybPvaYdgK29mqoRcV+AikdR8X2yE
nH+YVk9BQ90FVBGahlzitXrKCOVJKo3qqdmUKxkzD1OzskRTccZj8ld6erzMWfloYWAaR/ZCBORT
oRvd2dgvQakeaiehtCJRh4VCES3I9WmRNudONDtzmv9TErWfQSOEZApi7aRhTqQhhYGBmfSCmbRH
2eo5g18I6WYTdrswGdRLwkzfrlLaX4NvrJmyXDvlm/goH3lz+o927p8C6Gp/Q0Zu9GcB8pZxOZs5
BBvWFheU/d57QxLx0ACCSdJgRCg7KgeBpnRyqQHux36UK/6r+okPucUfFntK750PogRgURQVjzya
vbfNfLFVmh5DszHr9xD/VRodWfJU70N9+lAWNu+ucbqURuU4mkTuIslvNaTndI7V+VInmHQLJoe1
smMTo/ojxDqf6Usv/DuObw6F/rlIypPHLaP6PAex2r7Zx0fxi/tulwj27xmoSxmUc9VIoXBR0mkI
aMNO7z+knbqvfojdLDFk3FNxDKH+BaCDsoCGHXCRjw7NLAdHZlJjJE5/9vin0cQw2HrDWYAqpufH
tuJOogj4RNS9wRoGKii8xa8tU8p2OaM2EMiuQMsOgOTkSusW/jNEVRjwaBDPZ8AACCBlLYx23X8u
9Q7de6hefQG1t3nTBMMIxkzwVRA9eNYVK7SFz9qRvdcdb2YYYJWeY6f8t20JcBBz8QyYEvC10D2D
o1pl3KSApVBhJ9vnvbLiVtMP0/T24w2+PVBtHvSLvVVBYYaazfX+VnJZ120BYkZWK1aIQ/+WU6C4
WQ6cX8EP7EIoPf/alYUE84fGIYuBFwIHLaLCoFFI5IgtEv6UMjDCSV/lJvGlyuKFVjAeL0y8uRNI
w8swZAIe+oii6WIUBgi38TgJ0omZdly5You1GnuFpisYWewzr77/FUWuFm9ZwEyC4zQ8SWCz5s+I
0gxFcIYvNvhoXcU/FqkxnTlUsPHv7+qDEFdTj31lsOVzFKzHIdJb3/YDs63NBrNPgKSvaivN9PY1
SfWms+QSgXmGGth5SNZCsIDQuXGmWCVcKOJK8PcLNz5HbKsmy+cXZR6qvlXWIyajKEgjxkXLWGkU
l27IF4FVtqO/oDn3JIOtAwBCtIvM1H7XmiNKgyD5YBU6oeWFc/ghAYmQwBdePWCTQauSOUqd5M+S
Ni4V+u8drTQDABH2aaBppkGpPVOVQYysGOA3wElwOuP7OpuspPwsgB56m4V2S1YB0N3xdgpWsbrP
tcQoQVTdGyznhowxhbr0qY3rabLrSg/kJ64NDbn4wwduolpCF2EqAUNe0p+o3GaNbyDt3KbvQWZ0
kt4mhrrm3/KVJD6z6jRz9Pq9XakbAf/1WIdv4/hfDQbnHKbTixJIza73WBYjCSEF0nExyz/h/VQB
qpliiF1ZBG5RN6NZgbLYTCoBlClS/dykMmsmY3kM5Kw1ec5XDUnzzT7Lf7J5hWJAiNEImQIeACET
9FKTRL3DCHPv8XffAkBmrJ0GZBri2RnlTcWTQsj38hSo6Rk0v6mn8Vy24xnZC9O0xMTw1ugGUOYL
/mBrBe4aQuLClrK4Xti+20gGOF4JlLN4DM6ZZNq4dUSoi7ia/FMRZ0RvOPIc48qKVa9jgq5e4iQT
uXkKlZdFbp/b5AtEq3i5Y9y0CJYjOhYUfVko2YoNzhlx/B5E3j1nd6zTN2Z07psV4JiS/y3yC3WL
W7j2LBZr5sC2BnwvzWEtJ0Rg0VIbnONWUy2WQbmo91kwHpMudOoIZDNlV9fuBBL/FR8ynS2Hit7G
U2GqQuhbWl82S+HkzdtCRN82MOpg1OZFZNMpHRa7Jo/kuA7OVSIi0xbXBiZwSoakaJJdCWS0W0AK
zaQpVUcL2MmI4zq3QZwbe+qI8SCPNfM2SYCv0aCT8D0g+cIgkusbFcRsVLSA/5y5oxoaWbIdf9ga
8/0Mljgx3lmgJe2tPLIEf8+JVh3YgOYQsdTZbJ+Sv/yGFwyxcLPYStFPiOrY19g5UrwikqVwa0kw
Ne1FOQeioTBL+ziHp9e+E1+O2d2Y9YD8BvIc11+eSVIXkKyHRr34sh4GeO8Km+y5VXalqOl180b6
73EdT04mL1Gj/xLt3MjG6xMVKvwJlt1r2aPQ810wFcGZV3cwHr4ZHEYG0Dg9LFYtOik6NxGfGslm
fRNEcR/pM3voX0RrHEwpXnMGmEd4XXiSTplq9uBYYGbS+iVY9m2gNh/txUfSDqktJSUsSXAeYFf2
TO0MgiUoq2AroW7Y7DlLXGev05sQuMozA6tfmWDfkxaO6bcwRG0VmgZwC2cQ64zfuN4qIcdM11ZS
g3PdJxZ5HsuXvLSGwPGJIfvfDbPpCqds33PMQhHETTj+rVhT5hwFuKBB0rncQY4BJBTxpsRzhC2s
tDNFxpnGlRTv0tSK/ScCwo3KYhK31XQutaRn4QsVUv+oHZrYq+oEmDcjZr5F+Rld1XrLbdvV1Lwr
mj4ERhB50TEZW53NV2hUXrhd8h0dvVo8ZfdFJuvELBKDs7ytZXtkSr0eDlGw1TrQfEfxa1nquZsl
rz1p4bT1InrPn2LiJpI5hZugsWXplR/M8UsOvIA5iECGk5UCXilYbK3eyz46z6oDrI2eD+eAt9DM
VYpG1D8psi2IuvLHFz2lO6eJV+Z7oAxDmLtxI4M0cNrmxToFrjTSO8bDdIcChWPykldmoVjlsAZz
rPJcvAXlQsB7x4Oj0CQDoI8QDbkViY540akXsIwcnJvElksD2Pgy8MC/2ZkAa6U6HzlqY4xb0jhc
YvXgbDFyMw1WsmrI41asFz7nnlu6+pw5qLtInqe5RoK+9oPzuM1EPVHsOjF7FNFDVifhSwOuStES
2cRU+WpB9G04fr0RlPlqU36YMpEJzhj8lGXovKwKQ6sVXZLtOterHMSKab4g8/bJj9gY0T+MPZpc
Zhbq6+W2wSSIVRWE54bdMfA88TRsw0DV6wJ4ilwfhMJK6lEHLdyKQ9DcqbiO4ehp6hIl9S1ID18i
/OK3+Tm/Rg90zeKCL8VWCM9ElXqdRxVjJ7X84JSdwhn9WOebWknVE+H6p6Bhm3WuBYNJsnHQ5ZDj
34jcasbIponJlxz5Khh/Cep99wvROQnmbJ4FWYxCqUbvh0qU1WF0bn3BraLY1JTKAJS9VpyitsO2
s2rGy+PODMkhZl7SaqNVdqIArvz52Eff1ltQ7J7bk+duCsC3ZMqQy4UojDJaE8+ykwDSxL0q9riF
sUpEg/c9XnKRMXxP9uhBOz+WfAsQmiVrEA4PCwijRMUqHbAYfK2F6Vkud7lmV8FakV2SYALJWZD/
xsoWnEo+2i3YXSNbtTqPBmHfCv40FMQMc85APAOg6VsPSvMx9Q21iFYQletMYwjSV6g6QRcuPABv
0kvUJ4vXKs6Jqcgg7krOvJwJ5wFmyI77ugaKJ+WtrIpzQxxIuBDgzydAOTnU+RCJoHEVSVw6O8Hk
wPhGbJWeK0AiNjVZuLezqj36ecqNRHxfAaeOn+fGnTK+9F+KsCp2nWosJfbvxMvIQqBfB2CkmYuN
7rpTqswnAsbcn8d0WgXxVhxXXKVs/XZTnstJtHryXoxuZyC2MBnRPz3WtzsPFLydAX7A/M05t69S
cVWG2a2tH/rhueLm/soYQ8lHPe3tLt2CNF/PKodd6l251ZdrkdTlSkeV8blOC89TWBgJ3+qpwKEB
6x20Yd8MkkyPVzgv4PokATkH1aWosGjXw8SNa+1Eg/GA6rQSnYWwT82wnWqdJazB9EpiPJb0e1Q3
ovDS++WsQKqQ2ktS1sHAKXF8Jvl6lJ+DbjIGEb1m/DcyOtJH11lpjpE64M7tN7K61xp72g5wO22t
5/w6Warg3glHZ5IOJH5h7sHmSw9WVZoi/i/SvmPHdWBZ8osI0JttFUl5tVGz3YZoS+89v36CPcAc
qcQR370PZyHgLDpZLisrMzIiFLk4dGru0PU0y0WacI/Kg2tzI8nTTXKnoyQ5kOpecgz1vkSTeo40
X0+0dGFqrutKyCKCvA6pWSB9kTdhzlPO90mZ5XXolPJ3nj+15UPF3UuJQgff8gKiuvWmCR2lNyXU
iuWtayA6i9ZiIxIxs24v09z2mxwG8Jeo/eCyudwQUVb0ncB3gElBdJK2RgPWfimsgcvNxnWoFbGJ
IGHp/TJnFES/YFWeYPKg+r00qkSVDwLyIHJiX9fXclvxm655E+p2BxTSiCdeaCxEwjMZEIDGJiAE
gNw8hsocs6FwAwjeYFZH+UseNoMG7soE7w25IsmpRzBeBZbQWPoSLHjuwCkKpCJQDJ2yY0yYJXZN
HuIRHjqa2o4HIT5EUYJel7ocF3zXdK+wx00TppAGIRZ+mQFKTccPmu5HSHD4hJcCOK+FS2bOOYvn
JqZlPQtWXfhmLlHCyPErgQg6lF/Bh9x9g5mce+bTt0EiUGeton2IFvsFuOPcjjk3zQRDqicZCIeK
yNFzRTtqac/RMBYASco1PHdB2kLjMElW//nZgE7V1LsESmBcB5fjHX1fGHmjipx6CNEw++RKhelL
Hg37HOcxWdqi17csUv5o0UHhFzihKwoKN2sjf8wwRrSrCnaGngNSQ+5jOwrjIxeUHGkaLTI9xKpr
ocmBDAvRqgtRm8CsuRKd4/qYWhEw9nZTqd9aOEi7JuACUKeL4tJOmBzU1WZDuQmJbnRQoUX+cmZq
ECHkyShgOZJdoyDtilY9okvHKkNX8xatqXy1ipY4yWb3H6YIXBWTDAnSaZdW+UwZJHlQIsdIKtMb
qrVRnLiRJukTct1SaTd4off6ruJN9Pzy3lIUNB1VdtDooZtqowYPJQHx0nzNu2I+ijkEcrI2OHCZ
jhZqPY7vQ9l3Ijfg79IxG1eK7iZ0yLu3/3gvIn+BuhsQmiAo+YvRz86eInlR3ud17DRBhG7bnaSY
XWHJkM/I329b+qMbYsZ5YYrxJFyfGm4kVbEjHtBzuXnVYrt2rZfmNaAyECuxjSbMbR5RDUT4yV0Y
kWHt3amL1ejJDPsZkywCbso/5Qbm9LVuIo1RECcO0tOVmYkCGcaIxNp/fgECzvzPzLTqZxNb6Fmc
hF2UOMkYokt5K4+mL+5GqEEt5Tpn3lHAMP8zxQa3YuH5fKPDlHQSVyMYrl/0N2iO6CanQfAEKbDA
7sFycxpPCys67cyrqUTUg0ZuDcQEf0mRszH6Ehe2ZZAnDuBmFhLuH4NTHUL7J7yDYHho6gCXdGZ1
r+485D52uD+Wgq+Zywlg6X8fwBwdZVADYAjTxCn5FELMqhFbXjSk9u1xzmRTMMFnZpi4wpMzIPfz
LIGgi+reN51ZkFy09JTkus2J6+pJLLdqul6wOnM3XVhlnKGqV6UiGxicdvddfoE+ftVEpvzaU2SC
NyWVttQaPh9uG525K2ATOpwCUPnQR2Vs8p7ogcOgThwuwouyL7xPXBrpym0mQbs24FZNJ/ZUTrMl
QOlM6nl6jgNTA0AbcqoGcyxRwfFQKGpiJ24K/y6s+1zAVezJDfVyTgAYSylG/TTl3p49Phpq0sdZ
qezzLKszCtby5Nn3wvY74oyq/cZ7rxqQim4bDpQchl76aB8pQItdCnJemnyoauPBU0bwiARllaso
RnTGFychVrb7KANhpJ+AbUeIe/9T6gMvMJs+LKNDW8V9SrNUxY0gK3Xambenf/YoAyo1sWBPGnss
0E3MWkUp8iJ2kEmoudbUKyJ4oEdwHzSDdnsFBWudQrsz9juK/l50tt7+gCutFrzepPMPYJ4QwAul
YQzaE2cI143CA0LaBCpJom3lEUmiUUG0L120ext6AzlKI7ZfEWXHNaDuqX9L7tV/xizH9SP4UBMl
IEZyKtQDqi3/xWcC6qyg6IhAH/xPl961Q+PrkIdj7Iz8T/DBr8M958skEEs7aMy2s9WStDrBI4kW
XkNL5ZVzjwmQ2C01ypj2CM6jjetaKFNGIi2jTdtvSsjiQJ9Gg8Lb08LXzp1kGeVzYHyB1sTL7PJr
GyTIubEXYicb1oW6awqIqkG3vUNlAIBd6afpAqtGbr8NBdJGrwM0Wt1tIPb4OKKigFlsdOnZGKja
oZvtZQgfB8AbErMsONItFd3nPADeUHjI4z0/Pd0uv5Xzy6AbQiN2UNVvTa9Rc7NIBpcYmHIL5VSV
xHGSrcuSWyITmnnSTEhB4FSmhhzQ3VxajsvMLSJVxiypvLeuegnkaNIwHpWkyBcu57kYAIVHDfVi
sNbj6rw0lWuFp5RjAIcuCTKonprBCo3sGWWeLR8VS+WS2fsDQa0IRB9SQCCnuTTHIb4MGvC4OHyC
NifBsMOG1BV16yd1AC+iFbxEozn4S9fWFewOZ/ncLHM7urofuGHRJE6hErW415RDw+90GweUi3Z5
vxqWCMSvUVyTxenuAHBMBQicWcJeKSrB98fEGVrkIIAsIm71KQKsXpFGfEExRL/3EQ2FFjeYbUU1
m8dNClC/EW7E8VcYtq688NaaCa7xRaiWqxqgM6hQX049Xwhc0HAcYiPfaLfdAKiCUCsnkauUA6hX
/Z2QFR7luSSgDRC7C8/LufQAFGHBcqMiXYXEBFOYiDTXjxQRkphcVRA1fNUGVPfkNadtJWmV9vUq
9h5KvbKCesmRTwNjYzMYBWnUpMAEpfPLgctCAhRRC8udQvrioeJT0xgBEgitqE1oyWe0Ul/aeo9e
fuIltqJCXnJ6C+YW2uxHAYU8346NuyI99sGzHpu8S7X/mEAC6hjYLlO2Bq8vJBguv5EbaiUUEiF1
ajemnLTxqhacGAdjCV8zUx+CIby4jSk9qQIkcmmoKBpVzyMpdeJ9eeI2kImlE2UnyFcfv0oiVvS2
w5/LCV7YY3ZdN6ZtDYXC1AFjp2/Lv1PTxuPPeLyP9ip5yYlEnSr8H9zeMyf+wi5z0UBHodLHUEyd
9gvvgEjepf5Hqq2ULAdlRrCSS524ygEcXXx/qridi8/JzTiyerQONbsst7IlrbWZ83fxRZMnPnsi
cKOsunh2pg6K5FOXABTf+QS7vieC/1P1i2Qhs/YAVeMVaG5NqluX9oYhDrQqh72hR/vkemIE3YBv
89RjzYGspzyhOdTHQ2K1BaXrjpjfyc6tyPPtHXDN+zlt7bPvYI5f0qLl2DewA3agIQG7voSCMKkg
SInex+ZtVZn7FJBWyJs4p+7z4WEp/TqXCr6wz1zjVdpKhVBM804AZ3V9Wu7xaslCMC5nLoYP9l07
MB+8z9vjnqt0nNtlmYeCoQHLRIBxN3RQCJrs8cimsWv54wrSoLeNTWvJuLgLW+y1KndBrPsYo67t
WiEiYX3vDs+997MIjJlLEV2YYq7SRI/kbJAwLOkOkoEGMjHoDG53VYenLSnlY/jeAaJ4cJcy2vOe
698+YgsriuchqPBxogdhnUHPOqP8gX/mx230A2TOGJkcaFcyqziJ6kK+ZiZGuhgy48OwfbouHjG7
vPSgCoDShXbfU3ExOJ71WVMqGySVAE6wbBplp3Ky6gHTqXC7CfOo2ImAZgcREgQcxPq0qbYT2eWH
+MIrDeV12wiPyE8mKBIa5RKubtoy11vq38cw7ipthNjvBaxzmB9a3+rxruFoxNlog4+B29klJreU
F5vfxf9MMh5revSCXAbzLCl7IbTrISLyK3DFwiKVyExojxX9Z4nxSaI4lqGRYi/ZqYm2RnCe3tHR
Xd8+lHP1OdBUoiIyccoDSsZMYcfHuRDlcuo82xkJ73yzOgQ9qRNCt5Pbmfhcu/WJdsBALVy7MyAc
ON0z08xUGpzmebE2OV3Tbn5QdUPXaGqPRG836TodKf2ND9lnl4PzOKqoeXvg85f+mXVmetWm66K0
xsDLr8rKoa2q4FJ9otIzb26Nxirth448INFuLtG8zjsJ1OiBA0X2Bu32l5deIHE+VB7xnIlB7oxc
tZSZKvjVQ2gHBI+6/lyBV7GO0Ri1gZcqYzCohgsHZwZRoePJCP4CoGBRYGfhcJocd0PKl4nTtyTU
VwDb1NXBs4DdwvGlw08S2UNo8tFqlDfGKjqUd2UBnl/ZVvVNuhd+xsRCIq3ehcE6XWpEm/NkYB9A
XgmOFEUFZlt0odeKXcQnjiHU6BLNkL8ohhSmwxxMH/USQHHmHSuD1xfnTAYTG8/CWgbkmArVUJD5
7Yf1mMQpATbpAU3qq9sb7k+hgXVWmHUcadgCjJY5adKATFWr1qmjokfxs81Jxt0nHjFQfnwW3tyC
8D9V3tOqI3m+jTalbwNYPga0/ur7FZ+bWmjiZh4TM5a3Hoo/4jZ6EfegkRXvQafnwtn/eomFO8bv
Hm5/+ux9ev7pzJK4nRTVjd/g6lZN8FDRoqNqBkTEgS/R3cOFm7Qg2bq7WxKLvub7QFymT5tBg2oz
fAVzqwXRoLmeBh/oqlTbGwJBjccMWvM+ozJVwPG5qglSWsV3sKocNyRDa4nAcNOvuCLVPpA3jbKw
jHOP5otPYoJ2xLC+3/b4pNo2Bwto2h97o96vUjTUfuW/8hodqIkNOdZVQ8XH2+sgTcO92kJn08Fs
IWglAEorjLjvNupD9PEq/94Fj9pO3ST7gJY7EBjW1i+tTLpNwLCqbI4C9e6oRPH/tmgGC15k7rks
w38Zk3Yw+iD+spNnrwUeZFD1UCSZI/tDVGxCrQGjX+1KyWsL6rvnOpj6XqRgKErqikF6asaEfx5q
PXnNJCP2Fu6TOb8B8ggFlOgK4Dt/C3f2NQNABAreU5nT1D4U5qsspZGcfFU1r5zaku/J7cWY9jyz
Fijmow4oI1+BdlYmZDd6LWyUSsscTdLkjR4IeB8gf2FqnKFQqdATEpfxUn7kmjwfcB2Q9E+K4cBF
wQtd3h3iIERC3tSZI8amqpAS0giqWWZr6bFEl+ZKGB5lsziU6k4S1lpOohKxmb4w0XOvFSjaAfYO
SCIozthWYWnwB1HJm8zh1qpwEEvSgR9mX6BhfwDJMm1MflPJVqpbYmOPOcm/tIWnxNzOgxMVNWDe
Uc4C9P5yGmTfEzVfKTLn8zMCA0Pynj3VtLCDz9trPIO+1GHHgCgCMh/a1eWQp6I08j5GCtgbwUCr
8anwC1JjNxVIRcsFSVR0sCg08pCMKT06jpbyHBkNLZRgadpnbipQcyF9DuolTRGuBq1qLSosKdYe
pMvZ1tmeOHMLsDpBkPL9vNDpOOfzQRQCkAy4jVQNt+PlFJetD8YQZcjwJEVgghBgVyZETalyLFwI
0GgpYm2yFJTNvC7QU4W+HESi6K9kXxfIgHFCw/OZ0/E5BOeKQSNiI8jrXHHBn56lA9FaybMAGHrq
DM9dje0iEu+PDIU52DhcWGyEHjpEr5nLrhWK0MXJxze4Lv+CchL3nfZAL5mp6KKQJJSZbxAEUODp
77ogJ0YGqrCjGymGvyrcNopMADhSYLX62BvBPtc04d6QAkC6+SESX9Jckl+0HhrjlPerriIypBVw
Z2iZsPe6mDeIIXb+s5uLynOZVm1lJxonO1Kb5rp1e3vP3WUAUEz6TqIAaC3LMRlDZKR0jTx3Mp+G
qiXkmN7RzNCrkKeUKz7FN3wOtxVBcHDfQXe+Eaj62b0WtgoULQDSISi4wO55+6vm4mO0SeF7UNJA
GCgznnVCpJfQBfIcQ85XmgWpc1CbHVVt1fu03nqbzuw0F7z11igtJID/8k2Xaw+RBzRNIjgHMz3K
DZebvmg8WY/6NHDM1/fBSjeH0aw34EMC2xkmgtxNOvSTCrpv6qCC+CKEnqBL9UC3LunM/X6iyWpB
BPOGXBXUBR8gtnM6pfSUQ2YghVjXdrulp6X3xPW9hwMzyUahGINvZ+89MDonhWS47pNQvKWdh56j
TeTf+/1C4HN9312akS6nxnczRUdpzH1qeMXy4mMFJCzYS2ky7qRkSeVuJiF3aY3xPl5W4OKJYM3r
zIHmGw0sOdVvvj8cDlDkoZufLxTV+m1PyX78je6VBYDszMm4tM9EeQISwh0/2TfVVR2Qg/055aCR
nZTv7194ZAJVBFRoeKENaRb8/LWbvzTNBHm6GOlaNJnWXFvOf4XoLlLUBRvXgeSlDWafe17uJXAr
7hNA9UWD7s8lYsKZmxMW0A6M6vRULlCYBeS63oXAZ8Y9JRCl+kEes90e0S70fYBYnWIuFSOvcyWT
NUTGUzEc/QnMnPGF6rVS2XBP4Hsgfb0BKygZuKNWfNbqS6csBL6zKzR1KuKamjpqmejDFUt55IYW
1hTQLVSrRHuWhmzJDV4ntwx+apCfOlTwy5LCDWMHDFrKcWDej6xkpe91soVWFwAFC5bmHAjmRVa0
iWsAD63Lk60Wna5Vvcs99ags9aC3qyRSVYcCffO3PfucCzk3xMybVEHuNchhCKTneLtJpJV5IvVg
2uO/4ngxGbtkjvFYVdXIlVsa3CR3Ez12UPTicILxvv4SKJga6VbdLTyU544VQlIAYhAvAZzIzGQp
FVI8yhhgbIBhgEM7O97tt+dwZu8hABSmegU0EFCOu1ysPK7qRgwSz4nV8qUMyn2BZgXiB4l1287M
iUI7FLDKGA6eHH9F8rPXlK6FXdiO6A9Oq2wresKdq0SvRhp8SmBdLZLWBp/vwrGayUpNLVj/bDIL
1su970s6WkUPNkgnQ9Mj+IHi9M+GrDYEly004NxjjDftaSHa/WuNYS7+C9OMuxJKVFTrDqZfX3n6
rFrPHR1AkqcQ07Y3hoVP+Hya/D/yDaVH0p1sqqQxab1ClrBa73LT/F3IzM7s3osvmjbC2QJonGSE
Sl14ThAYa3V0rVbh90UvmElZ06pa6lGfNQcnM72qgLRkQQ+hkIMPJ/E8J0ISX7SCRqGqvo7qHYB0
C25g7nIF0YgA3ArQSyh6M0MTIS9d9zKacZttodPKw4RKJNVJvwnv6vvUVFxauaSOccF6KMRBaM8F
H6n80RUlyd5Q/ru91WcAH0ALnn0Pc3sAhS8UBSd6jtlYwushlGloS4f+F9QHHnUXYswpemV32rmx
aSHO1rX3SiVqKwOdyOOqeGz3vLD7UJBIUg5DvhDFzODTMDARPUwKWrAnYc9LW1xf80kRxf5U1jyM
RBCs4ft79xwjN/XdraUlaOtc1HZhj8mph66vtHwAe124aeudoDnRzm9t9KZDdStw18gPBCMA7LEZ
+5Ipybs2uBP418TYiPWus3gA2Litllqawpl9uo9cbSHu+XtAXs3+2Ywwb4vBj0cXZOO+AzLCghg2
ih7glyEIL7+9LT0K72Jo1qS2fp7u7uzHPbeKj/T0YL4eduuT/BncQQSVrl3rWzMnKcp18XJ7K84f
jX/fx3Ljp5KWj5Dd9h0RJNJA/r9U6PiE9jYwj9o2VDbZFnpSyERsRDN+GNRD8YQmjP6jfuRSOqBX
2r+//UEzCaeLLaQw9w1yI0HQVVhSRT/U7pvAQfDSWEtubna14SiZnVWkk5B74kuzBO4wNyVTM35K
/aC3HondxZbdmTsWiBAk7PFGRwcly1HOD2pfpHziQy5U34ILYjW+iPcB5V87sD65LrSB+YUTO3cV
nltkrqUhFY2k9jPf0co1msWHyo7NdHhHah7Udf/NdKMQIU005xrSmZcntkGGt1UGTHch21JCxcSU
T+XRB9jRsLpjTFJT8+/Q2qCFq9EC62A8UuNp4RumMOzqjECrFXj7Cerzl5Q/81DNoJaJkTVY8no1
quA04KVt6H10Hi1E5HfTcIMC+0p0NRLzFVWWSpIzyb0/8DY0xxDf4CpivJbSqm0ap7A/rBRS/GZA
YpEMQDxKI3vh3p/1kJhs5HrQgjYpnF3Odzv6HrbT4DsJl9he9RyNVuL6QL08iMEuVGXc9jSQwED1
VuTE40xeA0XK88KEz8V05x/BxMVjbvB+n4y+02gn8HYY+loI93pP9MwcHiL/YRgqU8gCU0ZVbiPi
ia+iK/X2N8wUY0FHPHHTqLguJj2ky4mI8lGIxxrfgFKoncSmUJM3iabH9Og4TmJH4NT1J073Ra3E
2cFPmWS04wFMzjYt95Wig4tBhcejUFxCHwJH3fWqtawPhX5nn0vqurN3FIKc/2ePWfEAtP5Fr8Be
szX7ffmU3kdWvdfW2UE1/Y9yLR3HLbc6gv0gpzEIz5tPD2zkS0s+d8bQQQTBArxX0ejFnPPSKxsx
iavA4dpTzJvBg1ZaQkZEb6sZxyTae9/cVlqCi89GuedWmdsv8JWwL1tY9SVqv74f/K9JHhPdH9M9
+IqXeboZqAYuXDWw7oFCJQOUDejROepo7i+JcxpedksSXHPeFVhrRZERdE6yuZcbz8ij2kgAvHSC
fOXXT2WzS8U3Tdr5fbYE85rJaU80d8jkQ3USJFhs828E2aUxlnik9zorgKT9cAgIiD7oEQotChX+
m7sTjgWcxxOsE+wNzNDKpCiliAucrPEsRf7yNCKJVg48u2HYjXoPVGdQWVz2Wxc/xT4JTR9iFqpM
0WAeG0uP78kY49UxuwpyvejCxkufmWeUwYoi8NCCatQrNV4L/EMHel5l4QKbfPOVFQmZGBgQFLDf
XQ65h3yAFA9S6LT1lpNoDVpXa/Dv9fH7tr+a/g5jB3AV9EkCMg2tXLaYLsqA/9YKFztRk5s92P6Q
8JGbTXAopXUgovlBDs3bFmfmDxTWEL8AoTWggjzrNwQIfkQ9kPYivau3g72kKjO3OS8MMB64rMLB
TRsYyI7jLjXFH1DjlATxHjFM42mZQnN+QBMvGdQ0kGxnlqpIEQLUMuzJaGWoXtBQm45bqLfcnraZ
cgoS02BxgG8HCRH6uy53hJAkpVgVYeI8VxYAYrWpkRCExu2+IMIeb+qRPLZAld+n0BlIU6t+htL7
9rS+/RWTEXa7nH8E8+L0AXDy2gYfAbIXSx576M193rYwM5sTnRA2BmLTqSfncpid2GhCV6FtV+hx
cY+bIABhbvHgLezCmYFM9HWIVUCOAY2E6TPOYrMydeN8yDCQsk2eNb7WbaEsl/ot5iKwCyvMYFpD
kH25nhBKxl3bbqW9G0CuNXmNhcOQvUrjClBgUi3FYtfFP7QznY2NuRObUi79MffRd0EjDSLjv9X4
EILxxXsSKryHNout7DNOBBEu5JGR9kAegg09yiwwoP6ITkyA7huIbITR49C/lRC0FRuS+w9L7/Gr
PQKHCEPoYJloGMGHf7l4rSbGRaZmqRMMIRSFYjB9eCv02AQ0jsSFjXLliBlbzBLKYKrtIX2cOkKl
mWFrgEvKTqp2Fbi92fBftzf/1a6EMQTRU1rSQNOGwbiSLNWGSguAD2rhrLz2sy2r79sWrouCk4kJ
+IAWfOT62VJlLsRhKwgtcIoAVvioCbWvr4JLQ8X27sXdjlvajFdhKRAOOF6AWIBXGfB0Zq2kvAiD
KJZzlL/hsDatyQEPDjS4SrTVSDsTwfDtEV4//RmLzIqhDq/2ESflDpp9dp8eCVYtDehPaLdkHCz6
0JDvNY2+zEXw+czqTUk/XGpgRZl4MS+3ZRa4QRR6QeHgdWO+GzuXA9838UTzo14Zofm9VG+4OnYY
KMAUOhLLAMPhsXFpzwsyVXf7rnDkVYZiN4ibFZ+iqTv/6RcyylexJWOJebmHiYE0owZLTfAdq+ap
4clpWOL2WBrONL1nLlkJOTFtJyMJkQeaymvVII7umg+398eSGfYKU7lILF0BBEgWtFK9EIlow4rA
mf6mPAWBfdvYdTAyzRz67VBk0OGw/m71s0EhTlQiHI8C219919/t5N2ojs3mo12doOvVWv+FuYlq
nodEiAxyWmZwKqQZ6xy4Swe4V43sgo8isyvZfAFJ18kzVdC/L8Sp13ktDBCW4E9EBJJwLJerxrty
XgVeVzqorg0ErHN5bPMg8LzTkLVCo6z8BF23zNRcMEyfau4x/hmXIsrrvDPzDczOaYNkxBOwLh0w
LDTeARqweUJqn9IcQIFeMW9P8pxHOx8xM8e5prVuYfSlU9reOt7FS2s450bO/z7jMfnK16VMrUqn
CDY418Q82HpB+Oqtj8y1dK89lUubdAq5L6I6Zv4Yj6lUUSRmXlM6qXFQ1FX7yonYPWHyULhbowJs
liylAhe3DROjhFquRLWEbSNlB4EzxwTw0xe0TiZ2+JWLRG7vsqQhCeQyUwADicBFVHoDVEZZPDJX
0RIGDzAxejCQtEFkzdy5dRcBgcgllSN4j0lvxuA30EBG79K6W4fdw2gt1divEfO4BfmJOAKgbJz9
v1zamU9ADD+AdsStnL58BYm66MQvClKSyQRTD4860Q7pruvIuNVtCYmi27t3Jp5Bcyz8EXiyZHSH
MmeF51spjA2jcvLmNQQXiKm2pyQnurxgZ+bKUHkQgkKJDhHNFdsPwH6JLmRJ7YTh4yitwRpcHrCR
wMXZL1Rn/simmO37x7sPgCGqMzp77yInUjQccucOb4HtzP4EzkizvW3gPB1CKOaQj62I7AsF3yxJ
V95dSqn1eCp/dq8FMSPSLQx8Lv7A5yAXxQNPCY/PnN+xGAzF7dQalA7UT2zOTgor3Qc7rf/Fyq5j
0qxGYxfVG2VcixACRL6dM+Wj/hu/ltGCM7lOR2KvnX8Mc7S9MQjbrtRrXKpgidh9dlYLmCsZbVB0
EVQ8CLQ3QZVtaQQ9XeZuKXUz48ugtYg9gEATva48E6IIVa62XD40TqlyUA8wJPAL5fLiKKdLht0B
QDriVTwhDRHgXV5CZZdIbsNNZsaSCGtOBH/nJlgZLakSKwRD8xq6IZpGvNGSu1UBMDXoG9Ay0n7o
3YsPuiV514AI23+7fdau2T1A04D+LnHS+px+masCj/mw0RKxBwEiUR9dzhpWbWlJX5GprWP0sXkr
0DcMOe2K/SiaXWYJ0l0MYkR+raVmF+0ABm9Wg2Dm1bcLFiYLTNhhZrnjdySOCxf5H1H55Rxefisz
h0kcZZHg8b1ToXkX57Q231E1mJADI/o3A+sp3eVHhZ5iikji+/ZEXfNvMBPFbFNkGQM9K8YeT9b3
mB4GCzlLMEabn1Py9OlgkPeXgLx9KCuBOvT48rFg/xqJDftoF0dWD4V0PL+YpBRnyH2qF0qPMK2L
SQRFtQTww6hE76xne6YC/U4X/xbMTlPKTvm5VeZ0JJJR67Ji9E7dHwcF8VkMZiZjnaCp8/b8Stfn
8HJ8TJQmKqMsBxXGZyfEvjPfBwpeM2tEq1gN+IVF98hSf4rIYCcrg5YELOfoGd5ReGuylKe+7kVh
5nr61rPrD9Q+vVoIbg+m93QvvcjgWx/XjzFM+fBHBa2x4bxvdMObDygbmNYiK+r1jX85GcyphEao
BMUifIBXfAvgIoZMnryPGhm8xW9RmE/Az9hbuvVnzxd6/uEIgT0HI+r0VWfD5gIvE3mBw7CJ8GX7
p/v3DfdVb0JbJfnHh6QBDeveuUeJxCvw63LAp93eA9eooGneweeEdOQkWcDuccULDHHUvcGB+SEm
BwjCPkVbjzz+yN+rx018WqFXUKHip3z8Xv/Ski4V5a87t6YvADQJjBQTiQ3Lk8GBLlR2k2Rwnnev
d4dg9ynZxfEOpaqAPOa71Wp1tE4D2W4/qs3R2caQPwLo92FJH3Va3qtTd/YVzPILcS1mrhhjHkTa
li8gfCFZEyycuLkDh+UEy8OkAgxc+OVqA3qQa6BYGpxgtNxKs2LBsG6v53WANdXS/1lgjnRZuZnq
lwW4xxLw40BWTJJwcKOVJ2imAu0CdVgSnFOuY8dLk8zJFYawN8AOOYAQ7PlwQLEgI7vh4fX18O7T
u6fi8IQr3gRP9GNPNiPZuBuPPEm7TUJXhFiWkwnE8be47Yhxvz6FZGulRzTHOr8p/TZvT86cZ5Uk
9HigJRPtoWyGUOamAm2Cw9aB0rpTHsLxPZetINEXlnnWDvgL8XYAXBb65pfLHLrjGCbTmcqRC59S
nzqCK14FgKL+vT2iuV07FdbRQgOgF7jCLi3lrpS3gxEN6Jc2OqIoaBhUxY60yID+rwyxpPJVh7mL
p0NqJG+uuKt5UMe83jYxO2v/xsIS9iLHU+WNHA6OFkEH0tsneBgI0YuXL9XqFiaNBRi3jeIZuE0H
p5F7PLBSnMM0G9Fy5G9uj2juuJ+tzhUFL7QLuUGDIbfDm8pAnT9bYrCfGws06RDiwnVOHUWXG6DR
RTnj43JwWvCUCjHAo94R8iO3x/EHhmad47kVJhDqtL4TixRWkCqCNDweJ6+HO966s+/zdUse+93j
Y0vfWuvtQxbJB09M9Gfc/oTZWPD8ExjXCexE68olNmBuvoI3CmTCoJOx7btHXFUrkMlIDynZf1iZ
eVoDRxHTBdcxt5RIvxto4xF14BuYIz2I6Bz82/9ND5B4lhI9WqCYmF/JfxYmz34WCUC0SfXCHgOs
ImAWfFP1nnNhCaH3/1nJf1ZYh6EkolbFsBKE64Q8H7IJnXC3eQRFZuA8dvdfMgFhHIEYi3lEtDfN
JXowFvzjwlD/eFPOhqp1ocHzOj6invyj8aM4sWff3i9zJlDEw9vv/7IpM+dCaPui0bwB5wLd21Wq
2G6hbwpjCS8+85JGsRCYHpB7I62BRqHLVYujUJYasR2Bd6nBLZMBZYvmc3MTHYi1F6E0XW61j5yu
l5rLZrKbF4bZ6tpEp6MqNQxLpPRX6kcQ7ap3/r5owW+zKiAIfp993p7SudACQSI/dWviUvuLJM9W
jRfKsJayanQSgJiG1JIBCgibR7yT36NwIXszTRvrcGAHvfxoQeXxSL6c1nQo0qLqxNHRwf/XxKdG
yM1cIvwrFz4YUr5NiqWendnH3rlJZiXDOs2ypJJGPPZ2AyhcAReC6vm7ZD7ZnkOSBhSTRFrCDP1t
9auBojakIkOBngY2F9CJaQThan10xsg2YrvoeQLOTTORXgLwGfL7poGc0xJKa6b+ICBk+Gd1uorP
ltJrICdvFO7otGAmUknaWgARazJtm1+BGsl9cC+AAiB5dcX17T00u65nhhk3WsZtwYs5DIvGfbAV
/g9n17UbubIkv4gAvXktumZbtVqUeyEkzYjeFD359RvUYu90U0QTe3EMBkc4SpbLysqMjOBJEr+x
+Vsg2OUWhJP3jS0FptejnG2iXPFAe5hNxvxzx/hE+lvkdtKf17AlwhRU/17ESRl2kpCR5tWOGI21
fipIo3s4VPrOQhZp0z5RlzFtdDHqocUaLqd/DZb5cU7hIppNYX9HZrM7r1xSiwMG28akv4eDOu+t
5agnhJ2mjS4y9YJq1Rsh0DN9tbKyuIhXZubzWuWNqA0wk4EX6DRQ0sERZETTVe255teOyOITGTyR
7CR1j1yMMl3NV5u1argQyLKAdTniOIz56JtPp893CJe+nz4d59EBuYrlM6u45N83vgIwG0pmyNGh
jKrOXlK0abKmAe2sy468y0iFLglrXu63MB82INLtKL6jHjipEN0OLYdKEy2bqHMR0eAmlnXtk9vh
JibZyfmbbb5eIBAO/NyknHjZuB4JNh9b0LSdFcN/uX9WFvIvt58ym2UgDAol8ePOfRaIcAL5B+Es
POAAIUptIKUd1rFf3tAjd6xOlzNdw6n+xjHNZmK6z68WWWWUNBtimFfd1+Ebvf/6iSMgQQddJnmU
918v4kkmb8cjuLNJ8P6Nav398S+v9r+VmHnEMRYrOa6xEsXwktYnqqzUyhd28e38zjxfDf4wxRcx
wMIojdZ6tUR9nLqvap88mFAHc/ZbfbP5o5raistdcPa3lmfHVW3YTinzpENgWYF6isWL1NB8I4U8
bAIiFwUU/4kdcKdSekiyXVqsdhv/do+3HzC7WcdaZccuxtwK5DU+vqMYExhPwsZxiGjYJmtti+0F
HnEtylyIzW7s/gozg7GPucnurkVoBp6vxHr6+xi9mB7Z6oG5YR42aJa9v48Wkvu3RmdPpZRRopTP
YbTTpYYYvfF++GwvT/H5Kd86ji2ZLwmS1xlhrTcEh6ThphI8mBfXItOFS+n2Q2YPpkHqsjz88S3U
nI5zZ76/108agc4vXk6y/hQZj3a2I+l+/wYlzyN8OAH6AG8n+8/KFlw73T9b9Op081pD8zzD5mc2
z6/gu6CIrWTdcjyj3gXG41/F3JsKuvyhe+Zuz5pxXjndqx8wHf+rD2j6dkjTAKvCH2oDTGSI7nB/
YBJC4vTELjYPkAd4Mc0tZiA5nAN75QX9+2a+XYyZexsGVUpbBvYDtBd63U4tXA7UJl6mR3TlHfmb
c+7Wlf70jl+NNVK1ptcmV0rNFCW9g2ieHJN3Hkxue9R5XCTG2qZfnd6ZcwNffdFALaVzgUqQLM5w
gotP2ikuwLvyEXCn/T414Li36Oh/+QPtTvlxra9/IY18O8UzN6fEHhOG/HTaQWqwm4AKQCuw23KP
hY538LW7SU3j4eWlMVRQSJjCQCY9W+iinwoCiDqWfrNZWfYfBq3byPD2o2auL85S6pft9FGHzjwh
14i7HenPR/uLwPGFD/D5Pnb7Ghnoz7Phjt2fPXK1B0YtYNJ4sgv+xENKjHp/sBT02nrG42P/uCfM
GVsBKDu8S1eO2spO/3HKV5Y9MOt4MQvLApjaka+yhiLfhTUEfeLRylvevO9vF2ATNzM8h7uVZZUH
aQF7pfFKPw7CHvEgsTsLJboHDPHiW8bKoi682W5NzqM2UJAycQKTheEdPFuywq23EU/ebljzm7+z
GLeWZm4rSf/vBpt6tQ6Hdg8i49MpM1LdJ97efkDKLZPJUTAv2Ea7NS2gtaWcOa1a66tcm06UnNp1
ZXvouE9LPRkdJl67rRbKULcjncVfseoVRanB1mAbUUhecUVRYqH8hIE6jw+K/qVe3nL4McP9PoPe
YLeybYXJPfw6MWDEFiA7JEugHLu9IdQhqaIoQ5QkHnavDVKbVLce48Oj+hR2uh0go3N2AqveCY+o
WkD4EpTBenaeLquNOk6YvVUg5wJkBHNy9Umz1ad+qJZ1hE8aziJ0wPQDXDlxlBH4Uc/6Ikek6C46
3gIrU7G47FdmZ8uO1sCUpgKWAvRUhqwX6lsaFrpHbUi53T+8Pyiqe5M+W/Ucsn1Jq+HekMhwbiHr
gjIJgn9e/8zQBYqlxz/c7qnELnBwqo9H3kDxF9o5qBPxVvm8fxEA42VBFtSSv2VNHnnnpbHeoqO0
NUESZJzRJsAfmL08rE3SNPf3vnx24/FJwPeimHYQjuWPTcy6DCes1eeX32TYihOgHSo084oI9TIa
auoUNiEjpUwRC7JRHk6/Yo5HINLQ1WGih2WToXi28z83dLV97PdegJAfq8kKBATRZzWvL42Ur1qI
OqJUwiZGVNdO4zGlznrpERpMJGOVxLi/JbgpPr6d2BuL80ITzVqui4JscA2GJ/HfKNIjaJifGQOb
ccXUb+96a2oWqg/gqYohCDogVGdt6bTbqfruAC4sxCyBQVdO1bSVf40LdVl4mCn/NUfYcW1el22P
cYF+PKQE/a7GymlaQE9iPHBeE0xUA43hLOcdVuj2G0YUYkGvMTXdv7/7G9ASjORlOKkNOerncU0N
asFHATk/abWB2xUyu/P6k4aaXR/V/og5bMwOgLHP0+O4kY3KAs43d4juRmZHviN9Ld5buIWBphfR
GAGaILQtzPuYvRgvCqaRBjdqtkNnFooMaqJjVQPSBd5Xpf4CYQPJirWk4u974tbsLMxseT7gQwqz
yJya+O0Mgsx9BPUh5/7u/M2lIN0amoWOES2VNkC3uvuMJFtmnJAPiXdP4MlDz5+2q/TPyj6FZqVz
yDYm4JU+OXuT321DwwXdsO3mlrxp7e22tY/UutQ6/t7m1oUlLBnQe7sGZFna3qA4Qrps6jIG+cjt
9SnX0B8qpGCEevEl21HqaqEVd8HKFl94aGBSrsxMbvkquuTEimplh+3Gb5szhciR/ZUQ2zSPU6Hq
+5KY+qa2NpfNR2wk9v0FWXKFyAfCFYuQAsN+vzXN0yItUiEbXd/z9Vo7eQLwaNGOEVK0Q6orxhYe
DlBt4KEGDhEwkCRKs9e75kWoQuaoC2R7ZleAJA9bgMHj4VHRP1Gje1Gxih5hDsielPYaFmraWnNf
dW18tpi8V5VlkyDB6ycb+bmQEewoyPLy3xXcVkkRgNSrxBNLfv/a5mxlIc6stX6KAXP7Hi28xUZR
9JAB/3EpkAHV0BeqnO8v6JIHQQMStGgmUjM8RWaBDtdlSSskXOsqL3D5oDTOLSoaonZoXS91cKff
t7cwqzfmZsFOU6YM9Xu2dcVtZKAnDpybXKoz1YMf2F69wqqxsFtvjE0/vzooYjJKdVJhbKKuMNaQ
GbR8pafaX6nTLc4hIoMJyYuSLRqTb+1obS1Hal53bs9CpVOW4oPaQZoh8AbJbGjJOF2UckQEg3Xa
BJotiQOzdo1PO2O2W3FQoJgAfrUJUTu7xoFQlaHEpLVu2EPMzpaKicmS2aYv/GP+ST+FjqSf91dS
XogcbkzORp2GMle0HkyKrF2Ub80nw32KoV6EOzYjHDXCmIScE/RvLJa5N6TiQLNzAR7bzO61Q+I9
p8OpBpxSAuft31irwfe6VXu9Hw659yji/4Z2I/TNWCyedB7eQV0g91YwGimEiqgeqnaS2U1Busu4
FVCVrP9EYM3dZqxO65cg+ZKlr6x7lBtd6Bypglq9B2kbs1eccEujFhwntQ5iV3nY35+W36yEEqgG
eDgrNDWht0+a+Y22b1AjKVEyEYvdeKk4nbEa8RQPU0tVHmybHkTOpqCCm/0hQwv2C4Q473/BwuV8
8wEzJ4LEw5AIWYi0R2eIA0m/h+AbJeq0tRt5Zecv9BdgsCI68dEcgqDrZ49cnTCBLWq+xmXk8tSS
SLFvjWIvGFZ0aq3SyuzE2amBHljjLnU9a4SM7UHQPSvFE/aivPd6CUFn+8is3BtLMeDNV82cTFL0
TMsN+CrQW75KHjkANjvBZxnzlQFRXxXumsDWC3fFly64G3DqQM8PdOXQcf7J0lxNRioXMuiEk97N
RhlblNWzBsERUsoUbXvR6/1VXjjwAsTlAZlV0fsOGYNbn4MCrJrkHe1dpWbC5xavUyLKvbeymxfK
B6rAQZEanLUAfwPccWtG0vKA91TA9JUkn7QyrcQztD4wQNVUtKRU3BHlVVTpoSLWpUYINfCh05NO
0cXhIpfbqgJ3XclsisDkBOv+DCydNPTVaQAj4ayhw2XmgCLV54Z4VHo3QhdUb5XpXpQKcqbBXx5c
GChWglEYb+nK8BidUttnVw7awtMUcohXHzA/6mkUwiEDOp4+g+HLeu/MV8P/jMn5e4PKyga8rlCS
499alqTDDv9lLQe3cNLBAjABpoHFApPT7H7jaQt99hLPqRLYdWSLvM44xBvrNBL2JJ+6ffhQOdF2
c3/aF0BoGPWV1dmWqLsRfE48gEu72kqAmCDxkRLBOllPj6n9tyb7ztp/KTpgrZ2z7Q+uvvIBS6/j
mw+YPQowFwhPxel1jHuAs0Dp0xr9B+8DonVZuVeXZhiFb2ilA/YGsb7ZtTrkLCP7A4sIFP1nEgoV
/XM2Po3pZtAcRV07bAs3KiTZodiC1wP6o+bPYxmhQlb13OgGqS68Nh8xYBRIvj0Q2fh6eTm2Jtpj
QZ3491LGGOnatK5Zn35+5b6UgKFqp8B6TQ/g4ITfFND4QzRIWA0CyObNBsQu8UYJdP4poMfAvL+v
Fkq0YGYCbBuSNcok0Di7t5I4luOiHgCtUix6CDii+t8AAuwCvGQTb+9Lp7Hd+DUZ2BXLC4t8Y3g+
8LJTwNfU4z0VbXhu68uEV/eK2JKc14N85fW28EZEJw20RgBKlaADObubNFo0jFriWVEL+/ZT1L7L
/klbkxpfgKPjZTSlBVQFirgQv7tdS4oXIldruB0E8jzonSm9Rn/k737PWWC71yWLkvfRag1WH/eq
3X1w1uHJBrRh1IsP3NJ035r7N7Q5bE17vzc/BoczRcg2OS+jvn/bbr/PK55saQVEBWT8kHsGc9Bc
00zJWraLcn5wk+IMukqNGlqMTpsagjMImu/vs4WyEKRErozN9lmJplZWCWFsdzjJH4kBunWXKI/1
5su2TXRFg0CSAec6/9KtOuyF18+N6dlOazWhAQSTG1zepgiLQvJp7f48HyYVwORZs7cfjCOteLAl
b3ljc7bhuqrIvFqCzZTQZ4W8Rs6BOxbP0Yr7WHqsi0BgQ/YdlEkAKs3sJGJdMWOLac2RAMuMXJfx
5gClNOvgAVsh/vKs2lRfU4OeGEd5+CM9gfbiaU3OZ6EUhtW9+ozZndh6kTcEHT4DhPEceHyPNSaX
346vpnhi3PYTvZY9mvfA+epcOPQTSivba9o9s4cYIOj4S0aLBegGZksselWOWcDJG/K/VXSs1Mf7
2/cHTPvbAB4XPLqzfyNQx2hEMbWvehdwjvfWEYxxLz6rW2D3ZcAJEgPlArs0Y4eWhmK7F5RGNON7
EgkAuRrz0KKBsYZ60IDUydopXh76vy+b3ct4AlM27eveDRW22sW+pB4lNbncH/80f3eG/4Ptvrql
6k6rBa4oYcTj33jeb55phugSXUvZ4b6lxeGg3Q1Q90kSep5b9Qc0LjQUEx1EwYWq6LUX1i78NROT
X7wajCBVUht5Te8+N4OeQgACS3oqrB9M0D510H4oC/rb9oIa9f2xLZ5W6Wpw87Xie2bkfiy/8tuD
JaDPLLcfQxuBu0EN843H/th8a06CqspaZm1xCf/ZnqfL5UxQW9q0vdvK0qaDdqX2ycqjeX+ES/fs
1QCVWeTG1kwPfiJsRj//W3uG0r9woRUFqfFfmEHLCZLw2Cm/lOT6CgQ+rdD3blH4ulp/+oLVFpcK
T+/7dpYeO4gX/hmabZV0jMGjwg+9q3KVmWbo1pa8kmAH5SRD43YA4HAcIpkW8d9CpOgFmPfaFuUp
TxItqvSOz4vPWp+u7ODJ6q/TePVVs20kSADDayyWckQR84mv1NgKkhJAyRr4kyCg8Xloxc+SUYUV
KOHCWxvTgaoHegjRtylNJ+vq5KSQBvEkBl3RVVGfOz40KT0P47OU8TtoeK/EbAuweFR30GrA4wWM
9tB5IrrPGLz6KfKyXgWwTGjIJck0IMZJBRG98Y9Yo7Vvm7zUYHIBXUf/Laf6KID5cCWfuXiXT8QY
U/0Md+z85EhSq0G4Bihg+p36rx4nGolg5u0hEj4U0Yp6iOhAVWfUXlc23xQuzpd5IjGbimqqiPrd
7WwHAd+yXuuzAHuweo408YE5FiR98F6ClRzKUi4VNJbIm0HFFkXCOUVENvStn/Hp6BrcCwdSk0+7
QbE7I9VLs+IDF4Ix3KAQ4kGRUEKcPAtYhFgeSy9DLSNy6kbvjQoIuH4gyePaywbE0b/nD+hpdLxK
YGEQkWi/nb8mrsQ6LhD0a1AsOWj96MlmVSMZbIHemFNJQms+0Onoib2V8ArzSXvRex3yvmVsVs16
mfjTw5DEAY6EnguBBBrZVmbyv70Q1PFTk0HYED0SqugT1gf4Xc9FaMw/KrJfAXRUUuQhwiQvkr1a
K6FsyoWo5WaeInv7J05ij7WgJseoSLCqeairosQORim2bHbqg1SaJMfQsWxOLaWZlTVAshJeqEG6
oEEUQiB+PAyh0Xd+JDvd2GlnIW0T4ZQreZ/sxCHn/UMZhCVjyAHjCSTl+IK1xxx1lB2IFfjolGa1
VL4qudLmD20UlprT10BL2mWVCAWudjkERnTsEtHS+kTgIEs+DOWWT2VvqiHwnnzgOZaiOaXzBM7K
ksp/gg8M+ks6hEl1CCQpUPRyYoQmpURBOJuXYYRXniaC9FyTxbB+iNOuiKwRiLHGTnNNLQ1xLAa0
Zgwp1O9Cj4nBxMMnbGNKHi8EG65U+xC0TpSN3VxM2uxLklIg2UkwIkv2mfIFDy2z2MuZ4Ij6gFic
5bTTxI3Sg5j/rNAmQE/ZUAoM4Wue5mZSKcmAqS/7cNTVLs3T9wyMVbIZImFQfdUq75dfYtWkPtir
xorJNk0uat3WZxgpegajTRCZAbpgk6c8jviYkrJCJx0UDdJIPratIoUu5Bd8tLGhBoQmei3uC9R7
ylZDUt73G2WS5ZYz7tHPu2Y0EvyZ1oRKDf5daBlUwzVo+Jpd4bf+riqRGPlOfC5Mum3VJlJwZJpG
lt7wawrAI1Kla99roa5ryNdl2lMyJsNAeogZ8iZt0iQ3PApCZpPHTOOLtEjpj3XJBIHZDBEv236e
hNG+4bUAOmG86MXSHgkaJtx5pcdmByZBQsyGA1HxS9FhvhNGsWFI2rZ5bw5hnvkmm3sVTfWqzKVY
Vyn6gUF/VWVD+eRD3VCIoJyiddmlKApl3GcKheBIwvcJo4sM2qM2QhbzgikrmCSOFEhWdAa+pfad
GvqqGdi6s4wzG6YU0h3N2QyTF3S1BLVURDUcWt/qWO0JmiU1hrRVl1InTTuOPoCBIFEA7x3oMGy8
kKnYi6T2gMyMmlyq736nKNHnmJeFZPsDI1cofMhha7Zeog06z4dtYHGyHwtYKqEXj6MMliScjYZu
uWCQQVpR8A1rJ1WZZGBsoZz2xWQpBBFYv/ElY4Te218NKZ7AgoqlH5yCsgiYI1dmXGwmqU9rk1HD
Pre4kGeLkrQsk4yGj2YU9bvLMsYEXcv40oPax4fqUdf/vX/JLHRlQo13ohlBGy8PfzLLpiY0TPO+
RqcSEj0N8TxT3QLpl1ySfbsZXxlqV8+qIxvcLlV1+VBBQ8Pue0NBccm31Wpbo8O8MJ8DC0+66Lx2
WSwEOgCsgKwHonGKyknTz6/iDT/vAfMJW9b1qFzqXUuRXeZi8FNgCgnfe9DBHEH9F/YMXQlkl6oZ
EIgE36sErkjQivO3prWRxlnHdSzeIYQ/j+pjX6G/ePhUtmVsa5wVinr/3dtdoSMVXx/DpyBciTuW
rq9JKA9JKzBM/+IQEnlaxjEedW4iJZ0xtulAeIq23MJr17rFuYUnESRiUNFABCDxaAm6HS0rwTUC
csn+PG+RpgIM8b16Lci2sO/vtwW05STk+s/SNOqrJa0asIAKbMoiMdKCxgZUF2T6U2P2hr+RbQgw
6qglEpSzwpZsATSTbHBhNE+D8X3/SxZX+PpLZpFImCiZXEv4EuTwp484oMnLfkDXU2XstxG611bS
bUtJkpuhz5IkRY3Dngn/a3BiSzbaliAPNo2vNX1d16F/uJIX+S2DgBW9HuTsBEWVzwt+g4UFvOzz
UzvaW9/QQZa5mmSb/MQsWL0xNHuThJ3SND3cMjpeLGPcFZbo6KnRHoy1UHVpq6LOp/E4l+C5mHc8
SlFaqC2wq25O/FB/D0qzfBkfY9SpPTJ1aDXGn2jFSS65IZkDUENEiQVljtnCJZGX82XVs64lMTr3
yIz69syvqZqtGZmtlIxgX6IJjCQOBBD3Gk6FjpK+Zqxs+4U3HAh3/g1mtlCJwlQ9z8GnQogkf0ne
IHH8HGnn4ARkIOgodhDkwM2aRGatmoFCxLVTsLRRZAW3DdLxGuq2MwfQ5Rou8KHjXDTD1B6JIa0J
yrHEUl+Prh6vtSMs7RYVyVGQgeIBIM1JymVKVbXzxMFlcs7Jqx2Xstb9CV3KbKMN/5+J2YCoIqfS
yAiDO168GCxhH+8W+gedcgd630cIuRDtACG3jBxRnDwjCPyzYn+6ieYn79r+zI/lMaNC1A1DVF2p
RN+N8f4UmrmtGqEdd9up4QvOZcPAt3im9Get1W1tgmdng+X6Lk1UYAWLpD+qcr5pGLzW7w9xGsG9
Ec6ORlXgWHalggS+b4FPFnJSjlpQq/Lo039hCCUiGRSFaGKeC9RKZSCJoxABCRZM5W2t/s5HSxSd
+1aEpRXDwx6ZaiA4pnb42zswTMI+zVUP+EqB4B7gXgf9tXw1XoGzBGNRqnPoXOreQt00CwKB2WF3
casHfc1lT/tyPqvXXzFbORoraVRGDEhvinMgHRh5161R9ywt3LWJ2cIlIQc8PzjEAVbKSawMQAUN
pGzALSisJYumzOKv0aDqBhQyCK8BBrmd0zoU+Bz6vlNeQXpNN9wOmPzoM3VAJZoArPm5soQLuRmo
jPzH3K+cEO3UAFquIPnAUwrYbYAzegN9nk6uI5u7B4eJ6b55p5cvBGxQvLmcG7Iq57T2DbNka5eG
fiqOASqow4EqIC4qzqxq+KhJdOjtlKqPsDGZeFWtfOkCwfOXRZYIggiAp9zOtDi2MfJ2+eiGNfxM
pO3ayMWJVEIXqEaiSYc+e2/VJxp/AsFPaBB+931haN7fMIUyhPZ9fyUWU1c/XLkCOJ8BkZ0dpjId
M0DTJ3CsbzE1gcw1ZwOAohJOMlRq37e2sKGBw8W9BZQZRj+nVco0zmOg1MC6maymlsCoz5IaWhnb
REbEDql139qCb0WSDMK3iJcRFc8l2oRyStm3oD0ZIokaWR36JpD2b/eNLMX+SGoCcAQIPcgdf9qT
riJyoW7UiA1AeJIwoKRCAa8pjlyD6asB55GepBGt2zVBqaY2Ex8kfFpp5KpqyKuMNkvZdpQwEdjh
oob47ryLAEBZP445JHzTo/zsTyiTZquUu9yKRgcMBOgTZjpd28clGdZAwEulmYlKB94DFXwZJb7b
Xa0kSSJHtGHd1v/o+UuevIS1iBuAiONHGkIvrXsIqngbxOKlDlsnYjybTszMrw2gbWmtq+GGoj+m
/qBBbkj+tzQCD7TWX7twcSAABSZM4JA6RUPH7UeOo5zwsQjMhHg4vAKa+b5DxNF/9RZewgmi4Bz8
oEeAn6Bejt7O55WNsuBvrq3P86mDD/k+ZHNGt6+2zWOnkFR5YRmrF85hhRbbck11coFoCNIuWBIJ
uWnkJ35lpXO1bVtORgGgJ4MS6b2vmV7omUN8ZJHjEYMDUIFb9inlTR5Y+JXhLtyPYOAAVgRvjYnM
aeZYIpkNm6BmJn6lynztLSMf7IQxQdsMnEKLRkDzvsGlhpYbg7MLeRyysVcln3V7ClQn0LV1p+ct
XFls9J9NPBI10UsgG4v2y/ftojgy3IkRDBkvZ9nuRLsMTST2xF7T/bVazILPl9HZgxQ0mLon1e/b
jQdpE6ZmUlDvIR3+roJG4KOKV4paiyaAIUAsDSQSZMNuTZS1F2lliwOYEkYj40Zz++fEXZnihUcW
8ob/jMzWFIqpTS0jXYeuv9LgwXAablMbV7asG9ZoFfvMkfZWJ+vQyMCGqm24AHoJtuwuO4TWWnZr
eX9DCxwddtAqAFvY7ZBRUW95XylY11fEr6gJTb5yyi42meQbwrhyZ0XM3ya0oD9EslWEysI7TIa/
48ECjdLaL8iEkmd9JIyUdbueIX3zGhK2YXVWJnECuPRIkHQiQcZZeTASpnhOoof7a7FU3pNF0JGi
ewtFVFxzt6NvkjFVswBr4UWXRn4tkKy3m2fV14MAIg3iRUBZSKxYyHLaVQAhB6NuTgK4lO5/xuQy
Z3EjkJx4jEInhUUH0eRyr24/BDqFHCYy6/IyEdgH+lxqRuhUgSFC9nRYQW5Pe/i3MWQyBXEi85vz
mClqNYodMvgupwKmj3MkiEiQr7ywpz18z8jskhgo5fuohRGtsnv5GYzzHO719vX+vC3FXZi4/4xl
fmHGLa14kWGwfwZFV7S3un1Oo10QnFXpkPRmixiMc+7bXJy+KcYToB6K0v9sZHmvcEiOB5wLsT3t
2Porv/5HjOTXzP37/fMh1TFFHwGb867g+/JAKlYMzyyrFLzls3KSkdAfs4FkUTZ+cF2ZXhhIKYgE
tZmMGhEyBKg+aMjfE9GHtLfVDUViRpIHos9OQ2bHzJpY2/fgscMNFnGIjb26wVt5hFKrRFiVQiu7
8MA2aaYdE//p06R5D1CL70hfjrgRkKwcfaL2qfpRD8MIuJc/xBEJq47LbE5qu1ov8HwFlz6DFIue
Fal0YlvEJmYqJOJzzmWqaAwgjQWpthTWuV0MY2BF8giqXk+izGvZlX1v3V+y5W1yNaczH1e1eaqh
5Ip0T10hsaVswOmEfOeoDwHED+4bW0rFIH39nw3y8/C+OsxsJwyUaSPOLfecYVUQk0ic0Qo36l+L
1+vT+Ajh5eOwV0GLFuyapwidEStfsBQjXX/B5HWvvqBhRfT20mmLsg8qA4VdlKJOkrCniVmMD6i+
9cVGzVQjKS2WvoqyZrRyZojeeQisuAangvqgJWvd3Eu33vVHTe+Mq48KcgnFThkeIalMOB521BPv
hV9FGC3d4NdmZjf4UNUo3hYwA67ySNgrgdlqtoAcZlqtnNTFaB2wVXFquQEd3Pwdpo2TkjCHhZaI
BDEt1At2aMeANkEKhxoBSsvuxU1A+E2yjc7dJwRf6VTLWE2vL2QdsOH+fcdsZuMiyHK0pHNu2hr1
Qw3Fyp26z0Zioqb8cn9rLaXyJ3QjSicTMeUvvUU2SPpmyDPOZSHjaqM/kmtRDTO0s/+69b6qUwEp
i8tmxejSi+Pa6GxNvZGmwyDnnBs4iMoqksnTFJcAoxjqqXXLwkrWxDMW7y8B6hzKBKT+hdXm/cCD
cnDBIZ/Kb/PMaCqTD1Zu/cUTcWVjFnv4flGlBQcbkDJlz3Jmspmb41lLhrXOtMU7C3I+uK3wXkOj
0u3Zw5plUoUuUFdNbC/5lOQdm69EFdO19+vaUoVJABbB8y8McJ2PndDjuejmuUkhW4DeJ39fyIR9
kHonXGPwXLM2m7oh8JtEyGGt9OweuPaTNyXYYrR5Fys5vUV/cjWuaRGv3BY71rHPt7CkJkaNEDh4
oJHZtp/oOLy/y5d2A2B8CsLhCSg0x5zy5eAHNcImN/yOfXAh1iEQfW85CxJw+b+5D69tzQaVI+fa
ZU3Ju+OJRTChhYThvgS0bmm5np/KbbGWr1vagNcGp/W8mkW5CSVl0GAwRm9FlG0E6TX5e3/+lrbE
lYl5MlQdQTEheDDRgLnVHPfv7S57VjkjWMl/LD6Yrg3NgomiA5ma5MOQREEF5Kt6MD57IJ0vP0as
GfjHe/HSXGjQkD6UnfuDXIxkro3PXgpqn/ttkme8G2hQ4zKweJAS51BfOQObsqYoujrUWSDhgQGp
ankMtSqtpNbzxPGLB6baFvswfxzZXk9qK2w21apE7PJ+mZgtQKoBnYjp51f7RaxEmvJJxbsptBun
7I6hgvNT3JTFqX9KLCkDTMw31cIACkm2xlXI7VLSUxFAJwLt9B8BoFv7fJUzHs4oEnG1XtaXDIQR
Rq9LppBvuchm5X0lOr1oaA9auPJwWqrLgG7mn+nZUWH4oaxrPFhd6cuKN5I1Ojie5R66SOBvtCBf
n+lUj0FI5ChncQMuoGTL73iW8PiLsRlb3I86cJO1fX/nLV2I/z4LONTbGYkkCGqg7AHdA4jvIbGP
5oL7BpbOLzpIgKMG1nQCnNwa8Bla9F5Xcm6HzKpdBEZXEDSy+09Iuq4EyEv9Zmg1Q7PglIVBm9TM
/w05yAF8sUcsanCfngFW1S1qk+dJzOj/PyhcHqj7gjVDVubEj/1QJrHfcZwLTFMXtxtPy42er8yu
jY2ypATwQ9CGrBhdTKajFUYSUHNluV86H4WnsO1QqHh8g+N+BApxMKsH6dkDbNeML7t8txbbL6GT
ZZQHIHuPejpqidPuuTqvrSC04wCc4EQeXu4PnZ0ohFq6b4iP9yd0MQBFoRlkwXjLssj931qifRkD
XO5xUDl+75i/jOJ0/h+5cjKzsMtI5wODZc2y1MO3qNtRbuWSXtqk19Zn42TEatC8fLIu75rcFj+o
/xKrTumfJGSFV7uMF9wQOuOQFkKXN7K/c5L7PqzwoyHkwQoXjzoPTTSN0PFVyEw0cACBjjyRWR6y
eJN+VdS8iIkJnlsAwTeSA/nI3v/O/IkA++3+Gix81SRajMYYFEOA/J1dgNUImqd8amXT8IofaQji
9rWC/tIJvbExu+eaIW1lPoMNphKtjkktkRH3cuV2zaYvD5F/6BkjKFW9yP+Hue9ajt3Isv0Vhd6h
gUuYG6OOmIQplCNZJIvuBVF08N4mvv4uUOoRC8QUrjQvtxXR0aepw43026y9VmdnxbVQ/q+/YPL2
Qe1DbIYIiIqMoeDVrsoBkXolWz28M4Hb1q63bQug7t2aVl1vy3qyLqoF9N3sTINiAawCqoxYZLLd
wMNT9U3PsyOT2pfeVQ0uDBcWc4aYGRLU32xMXGlNzXK1GDDTbMVW4c5f++vKeoHAHf5Z1bS/RXJp
/cU+vblr6FIGeK7eAPMoYwIW83Wyzs8zgMGQKu8B3YBe0quHhj3OANuiExkrQEaOI1ETaAQcf3VY
Uv6aedC+G57W+VgNBJCiA7HSQHBeuVKbU5c+xcpCQWHJyuSsaNmQdW2JXVQnQWLoRXNTJZozhEi5
8Q1nXz6Y/8NkArYu6MAaQbDtfDJz/9+T2Ri1ud9fp3a1CqyB3lLMJtjLmzW4sA7vS+yVc9sUgR/w
bui+HxWdz82GPU8YmLqAWFE2kXcrQlf58sC+LrpJdImY6L8tTJ17QerDElktFGVpxwxtDzle9EBe
32NzQk75Qd/r+96o6Vti9Ni34I83Ratfg74dZZWPR8pt6hUxBAPZdYOTaLeUv58jRjj7vskyc3FN
vDTA9wHGifwisn6xHdrZKtu7N+4o9WVdgQgusstVYscW0rforePs1IDTcXmm5l7isy+ZbIFE63QA
agY00XiObICU4wUNufvhioX/ZLN9X5PJBamopYBec9SBEwy5GicdQ9bWvtlSwL3A7g0+bXiJ3RZk
MAsezpczeGk/jDvym78R4TZJdOXL9sv9ANvgV6L+OqFwOygWvac3b42dWy2tnY/dI1i7KDopUyPe
e2a1XcSfzT5XKOAIwli4B/ng5HtkuZIk1x/GTusSbRhOdtDMrrySpbtEEEyAMxqNRuCwXC+s9kym
Fxprf9mdeEOQwGm0OoZdcQUBxafqw9UpWnwd839pZ7zmvs13G3RS50WwE9Ha5jcmGcBs2NH3BTNz
t6UKzgIQGqqo408ZyVrod4iF0vEwQ96uIZ63glgeH5rDA9rAIPrsXi1EW7PH5bvFycAGdExJQgeL
RX6TErS9yEYXI52IZvx25+91cuUu4dHmYngNHh0aHUT0q6PseD6ZHC8rhdwDZLtvTaT+XgLIE651
hTboV7EWZnRug3y3NYl0AuSFNTFiCNsaun/qNDTnq8PetBYVw2eI/xFtYESihlMgwFs5H5XmM1cv
OgHofV4zmlWh7nScQmGTrFf0dpTLtSvb+Ez3Gig9VoetdP8gXz3oZlbhKlxa1fG4Ta8HCNGARgWc
bAAFTYPVahhSQcao9+GTd1ANYWPUq1G+9xOHf2HTSjMZQgz8L2OTu79TY7fzynE5t4P9+mK/NKtu
pW1sbN3bW91oaby9uf+wHq1TYTyWq/4YG05s6aZ3txxvzsH7NXwLP6pba4RMMRJdr0WxzqEWULdy
umVRYpZ6rGHNB7QdomdjQ8TGN/Whz655zhspXpi6jVIlewiUlF8TlOZWIT+oV20WjO1mebdCi5V6
XeE/NGg8feEGm3VZNA3EPeixJfBbJjcYNwR+PnDumFcw3ZXKUxmiwrwZOibeRn19yF4/ORM6FeuG
asYS2mVu6TQdsAdUcID2mML4QR+g+V2GDHw1WIPwKgn3jLN9mhO28GAtGRo37Lf7UwsTyXeR7D+2
6vFFbnIjaA85JjRfopSedee/D2kyn6EiZRgS0ihqSqEUCH+kQenXKp99jRI08UEkk0Y32jY3OI6+
Ow8L983cyRu5d8eaCXhQp8uZoKvQixOYz0vPiNU9kT7kEOTdQYD+us8v8mR02rUFKo60yjeCZ0Xy
cH/5I2b3FPIDY9stMPdoEz+f7TrN3ViLauGYeqtR+kA/PVb2qobSDKhSveerzeagPuPWEZa0moSZ
Bwz86aCNAiYV1+HUE9YSTlKHEuDBZhNRCHZXnTUwzDf4dJyDdNPQBXdvbrmhC6Ui7TJOOtpzz4fa
R1osB+N8byX0Svf0sfwcNZOg6EBRCkkN3Sy2qSGtHxzn8iSPPv3kitWRpEOgMZLeoV3r3HDR4/6R
ShEg1M7W05fCe6u7XQxxHXRuSKEJHpSFGGAcySWDkyNExBQNk0i0HcM3IdurQmkq2hLYb+aYItAW
eBBmoqEZF9L5oBIRnF9ZARtJu2etNRjBAMTrAn/BHObozMpke8pKVuV+ACtDZXib6+AQObwFHrs3
UfcgCaQ4eBOdpHvgc2thu8xlBsdMAlJ0wE2LeCbOBxgovhzoLW5bLYUQh3anC7sssRI0gaa06Buz
5Araf4BKmnFGXB2XJBRnho7LAVxPY+cUvNYpd0OQy0LSDrUI7Kh4UN9GKEZkrQT1in9yA+oAhVBZ
rjXcXN6rM5Iw52Yn6zrIPpeCpVU8puVBYZ4ppgDV7XVb65yypRpY8nPV1k18QuKfyC2PPAcx5V37
oEcgjl3wTn7eEfgYEW3pGD8K6VNhtdbrqgixrAj3bx1Qf7tQiJ2JRc5//+SgIIUudXED0TbAJami
ruXAN5BaNMiwTcs7WYFUXLXXQ7Ng62zY1+3SHvt5UM/tTyYbSYi+TcbxiYxmj/1NRe7dyHST28g9
DadIuVY7Q33PwDID/OrlhZ5xrc9tT45WrrJWKgjGHsfoALfbKqdcdtM/FpVTAidtydVSKWF0oM+v
JViUgdBD5QIYxmlbXiPWLCIg9jpKUR0Drcm3iUrVJkZrrtop8l3kivxdUwWtWbTDQIwu9QnU7Etw
ulC54AEtbBMiMbsvtGA7JFGeg+6561+joWOnjE+G90z1isS6PFE/L7rzr56EBQPIEURdAUKolH3Q
ZCqOBNx25G9JXxmhFi9Ym9kRaIcZcbsj1vMHh4gg1LmWoQ3vGJBHuVhr4X3S2JcH9PM5gpAg1BGB
lR6ZQ6Ytdk2sdVLK2hEDA3mrKjZYUa05PzLV/EGKzS5OjCxbSoH8dHaQ7gJ4dSQpR8PPVKVV1Ru9
aWQZIJGoDMHDE5/61ucWXMcZnwJWRNRUwIwCOr+v+OOb75h2cuK5gS8elQrw/nhTlTSQ940PeYjY
tdu2CGlVDqbW2EHyVMarJjkkoM4j4dsSe9NM8QWfIkkEFI3ISKMd5Pz58KqoUaI2EY/uPr8HeZ5J
LHAq59vKtDQ6WKlMpQVfbqYEDZMj4hv9cHg0pikBztdYwxOU6tgho6ByhhijbApXvXEVmeQf+G/I
QqPVf+TYF8D7MzkXCJpUNehigAggKWABxpi/8yfRSAzwcwhQFqbNk4L/87Z7DFeXN/BM5IZqJGYW
iCPQu6EB/XxuA6ZwLgfn4+hnFHUsUBE67rreqmCxg0xdbW0+ijVg90eEjuvLpmeusO+Wp2JZaPhN
Yk/MpaPQRgaXr3iw93WAbloDKOWWGHGWxilOXBBOHLqM4zBO/jM3iyvJXHubxECfsXtdWjIaD10k
EOtV5NNiqZ42e5S+zfFX4PDtKNXaICduBNv5TV/TZpWa3lZCN6fB+5bBgZZli/k1ksd/kPI5W9yp
t1zDg28iFYbV3IxOshFfk35HDP4eDka8JFc/9woirwTZHKQG0YaoTrZSWiO5puk9ECr9tm+NVqfv
HrFz3QQ2uvNPQ7UEiZm74L8ZnHKOioOgQ5++xbMLAD+YWURQt5jKDuQJZNPtTu7jJkYMshS9L1md
7CQkuvu66GEV3GZ8alQNWM7/0chASKIgnIPA+fSK5zqxqaNQAt5GfKg5eS0Jg1mDPJKIx0KiGrdO
eO1FSD8rF+xNthg6nOt01cITMK7XxMcgaHEExBOvqABG7vOrIfajLOeDVDp2Rr+OX5u1Z2M+l3yn
sTJwwcp0EXNQNqHVFFZGxTz5pTeblfBSPGVrlPGXEvgzcSveewSuI4EC+JWnITqr8czEoAPEkMzE
AYuamBo9xMbeujft7ShSXaDKVtwP12gl920JDOe36VK0N3PvnX3D6CR9uw36aiBRRvANEdpvdCMI
bqSNC6HQ10Xm35m463y4k3cliPlQbcbhgqBbeV95K/pIpc1nBrXbaqkYNXMsRlZw+Wtqx3Ts+bC4
krlhP9raE+t9cZfM/3bEcIoyAhW/QNHfJq0RFS/TpUwC8Xh6Lxp24oA6sjJ528qesU3My0/TXDCD
wfxlbvycb+bKSNUAxB3XiJZ29dmtAKzGc8hfN7u7xmnDf3QI5BHPDfwMD8DsuT2iCUUepY0EBZSQ
dptWskRtH74GB5ADUfmmLW/5YVeli1pcs3sRKlJoq0RTM2hHz+02kLsRuqgTjyZIOQeEKqFx5dP+
2N0hcXRYwuvMgMzGHBVeAUilg9pcnsSItRY1zK9zAEsSK+fNSDfcJjBjPkYPY2R5sWaiwRhzsMvz
gHZ5Rn3pIKhwwPzOatlRiLf+sIlBkl1lTg0QSL6LROhq3HWCIZeG8iJBQIyZfPseo46ypEQ0Q5qD
r0eVQR/L3MhyTybLz4Ga7kgjHh9AzEZbZx0ZrcPjckSEB+7b9FbcmpWKfDGomi7vxxnmoHPTk4Mc
dgWJEg9vDjuIELMvzdp0D62pUxJQ6ZEvLesZuTdDDujz8+qq3UObbokyYc4lHgMBERUy9M0hNDjf
K72Hpi5dxPMuUUhFepnhCiD2RT/oofsHsfyZqclMK24AnPAAUw+m+SRvCo9GHBX2PBw0x5EX0C4z
GpSYXGQV9VFJDfHUxBqyb6pXRnhayVN14h/UbW+299JVZN2rxmongJwIJHuH8nh3Jx2PJXQoH1Nn
B1X0zd0BMqeXV3omS3P2LZOFVnsmpWitBxwbjaYg+7KJjOWWlzIWc+ceNKYgcQB2Duphk0pVSwo1
YtogHWtyG+o0SVee1cM1TK0gOl4e0ZznDcLLv2xNHgbG9aIL9j5c3SaaY/Q7KLC/BkfOYvYuPUHa
fuPkxqexYHUu93ZmdXKjtqh2VGEnSsexBACW2p27UTbtPYQNbqzdroSO5WkYDN8hRvV+ecBzTxWY
kpAVUECWAEjt+TkJ3DodmkhBpKEZbevR7i7sni+bmNslIHxAQlME9IV8Bczfn6chAGNehcHFDKBc
Hay8zS5MNv5CynCmp2wMW0DTgrz0mGWa7Eax9jQ14TCUDu1k7MF7ROvwTQWqj9ahUDB/wwZFSPwG
FVDOepUq6rOVsDCbytx0fv+GiRdaEdkH7aMmHTMCaksqRlVMVqk06I964RfHOsoYKBaJ+qG4utKY
WeOiW1zmfHXfewN6AfWirROr7hgIFIu4YBIlEVwMquQR/yomMoA5WYuiEi0KriKG5IEVEn0kboq+
WyGMkafySPoWK3IS24qbqFbJNa8DWk6umN/kUNsuh+YZePxmPQh9U5iJzpGjKlbKPZhx4xsxK1uk
LGoxLwxQzRaZIaWK5FkVEE0e/rfPnsNMLZErFfLc4eQEjlmt6gCc+6G2j4gUO3msDo6fK967SFDz
NRqZgL0/rVOBDklbb7RU5NZxDlJIGgu52hq5GDcp2uVjvrPSEm2YFFQCgE6nfnni467kqdJ1jWug
UTd6TTBVFR212tp/4tX8tXQQMzk/CV3QorETyhvH8L7QAHImdzpYOcWMcmt/61q6Z3v+QkJu1uX9
bnN622hKxVKUXI/+TjH8u+vQ9A7CSgAvRGzFK7JwEGdqfjghqCCjgRqn/UfHgNbFqR6mLnan5e/M
1t5DDqcAMCmjT+Qa3HqnLAcjqanEhsFlK3PhtZgfrYLcJmoqI33H5HAQOXCZ0ifyUW7NljsM2SF6
kNEoVFJ+jT2lSqDCqvZNf8WWsHHjb56GbdJflqcviJeJST6QQD7qT2JuRFQqV2K2y9pV1d4suAOz
NwB8CzBB404lU4gHekLBc9unMgLuJ53tmxaggYXqxfxN982GfL5Vk5yJAeFho7T3W5CLgI3KN28/
XNvbtRAW2jh3n466ftAW49/ZwQEyKQvAVCN2Gn/+7SrnpIFjgjfIx20AM5efidFx+bFG3373xGNr
kDpWpfF3s6O1OfoAAF7+/bMu4Yj3/PfHTzwnlfQhqHBgQAsdd+UDWPiUtSjpySjnqTkdpEPWKFTP
dl294LR9eZuXxjZ5mgpQwyZ5AdOZtd+/XNtAa9GuAN4HPJa7XbG+utqI1LxTQwqJ9svDnvXGvw97
cup6L8xDz+flse1gzz5fEI9Q2UKD0Po23q7yz8fn5P5qcwSC5OAgh/CPDv1fsz5FpXJCzktdiKG3
T8LuegwAXBMCpez6rgb6cRUu7KLZSwYBG/x+hKcA2U+mugdxtiAEuFIjoB33kI0gZm2x+w14dt7d
JabQOc/0u7HJ3Op9F3oDI0gjyFa0UY341hGeL6/fDPoO3igwGqCVAt8qeDTPz1zaRl7tNrGMVIWd
b3nbcA7vzpJS8myuCSE98hWQ8yIiP/VAcS40ouKGDErD/bRfC5q6eBde9e31+rm1/FtQfl8Z4GI+
tsfIvLs8xjkPEUC/kUALSrb4gvMhxmqTSBBrk4+h8lqwE8vuE+7EROuylRlALGbym5nJGDlJSmOl
knB7PY23pm+0NyEQUwV9vYeaN86DTOmOO2i02xm1oUSgRQ2gBMNBIQascA0qDpc/aHb3ABsCdKoA
RMX0Pcx9seBFpspH/oW7jruV0qwz0UQHhbJQ2583pEA4TUfYiOU9n19VBNd1pvnkWJuaYkuvvOuk
qdVGTr5E8iZJM7c4aB3AvD3q7kET7twU53lcniQwlVkVhI64u8EeJCNev+wh55TfoWn3wxuTUzEV
DvGnBVWOe5C0JjfoSg5MkEYeL0/xXDUD9WbwIKkSUsPgZjv/HjfhdMHzsbXMfWfsy11GUdY3ysd4
m+zIxlegOb50YmcEqLGLv9mcPM8acX2ujmETjgayH6Dfoi94Y+5sbDO6eqM7qy4MyxnJfQ/mw8KA
5xYATUeArwDtBPjs5LqoanlkOsB9y93lsW5L8ZPm30qgCepTC7xnYZ+D8H0F94vD7l5Kws++sd+t
T95YOWiHTNbYOPS9Wd7ojyqP1l+qhcYneBWdhbGOm2n6rMIrUEacMPLj0wzdoLm9wAWKfEzQDlOv
oWFZGqmvmlHYoi9cM/vQrP23y0Zn3/LvRic+UBOwtMrh3sJnf3hy94By0f11Rdcf3c3NzWO220nG
leE4xsPSdTHjIIEzAPgA+O/gWVMmpzgqQjdUqoQcxU+QlHRI85rgqumX5GHH759M6pmZyYnJZC+O
aqgfINsy5Ksh1DCnXBAazEUF4vJczmVbAO2GJwsaQTAdT0N2D4qGZGgLckQuko5cvLerm5VRUn/U
b9wuHI3x2J0NDI8brOFcQEAFj8zklYkGvuhi4nXHVIs9028wsKbzm4VX5mfidTQDiTyISozP6bQf
rUMmnpSe1h776+hKMCUn2SMt/gG6rlVgkP1jbclmZertYWF4+o/TMDE8OXskIGEKRpvu6ClXbrnl
7uq1lKwD3waqta1PqvieMMM3lB2abjI78u1X/RTLFvSiY/1ZrEAeaSa30KXeF0fWrKPgEfwUsWjE
O39VurRq0Z1RmRXcZsu7z66z2Gh3+lEIH7XE8E2IUJbxdZ+vSGFUAejAnPxOKW5KoaYlGtQ4Gjrp
CbqFh0q3PRFxruzkaPPdBACBhrtEMDvRTIwINUpIB3mUaFYnAY4i1pBP7cfu/X1BEorGIBTba+4R
bCbIC8iWv5dfw2qxtX08Sj+2yrc1HB/Ub3GO7gYoRmtqeyRo6H+AjKpUg2h7J4DMDx+jHghnVb61
pF3345n+WkDUpAQUwkHvOX03Ip+16riAgu1fq8hVudBsXbgzl2xMbq82Q3EfuhbdcSuv0P2Wb8Wl
Mz2/Df8axeQBAoUs0woPxwwyCGZ6DXGx9iHCFqHF1j0t3B8/7qrJjE22fMeKlLTCaIuiWZBkjhRb
5HDl0pwKRmF3W8G40/+2qNdoFBAYxMBw3sClf745EqYUVc1HMFpXjd24cUyZEPVW1q3LBIijvoYK
rs8vMVb9xIV+2YX/ih5XQFPlycQmWZhACRRLF4Yv/IB+NRHdMFdpIIx44oqnEhgn+5XyHoi7/IO/
LjUTghVUbm4uT/qPXMrkMyZzDtwkS/k07MZqf2pzKIOXGLJrBajnFNeJuqRj/VUt/XEYUcT597gn
hzEk2SD3NeZbLuzap0SHFkUQrkvZrN8yQtUB0hQZKN8M5QbS8ck6Up3sTfhoobCGENvi3wWgCLPH
y7OwuBqT0K/ygyZTIfCDrZfFTtTcEsHwX738XjcS6Aqtm6cu2EWYEmhzKWbEbQN2e/kTfkb2WAkV
7Axw9SAJg+Lq+UaEDBgEj3LSHStlGyjIEd+kN7pk1FAiz5+Jm9LeISmN1wWBagdaRkKq3wrBYy/Z
DJpaaP5E8wtBLrejUriSur0ir8kizmbuKh3fwZHAEk74NPvPUB2TxVTBR5ZU2YQ9FlA5pPJaqVde
v4qDTUReKv2GSHeXZ+dnIgBGQYEwMmVIKiThJgskIaqsOAUKhz4u7uC2Gnpj6EFsXgQ3ofTSKzwo
fTalaAvQZuegoKXoL2WzgHydhgJocoTyhYZePWid8ghvJ3s34ly1Ig2arJ7k1RN2iBZS7RmB5Spb
JaugMYBUY05kow1k794CWWUq+xRQEvL1z+UJGa+Hb8fox6dM5oMDpAxo/oE/8oC1S1FHI/4KYG43
WRjzNAaYGhIm96MECoY24mCoBMNhILz37o1W5BTcdhYpiV0nRrKVGoij1y+sSe3Lo5zcTj+MT5w8
LxhaOat4/lhn99nJTe4GfhO0TiCYQm0r3EJybfKa/rA2cckFntNqjmF5IxRzlPug6yDI1JhJeZ1A
Y+zyyBbndXLcoXLF9xlBG2a65i2vsgveSSHMB8Kd0Khx+zvE6hfpNb5Wa7ptgLcAsYKggCvlK+D/
5goJQcnUQcRqohzaaisI/9gh6LShQwL0pfC6xHAzO8qR0ghXBSSdAPM8v9SakAcpKqD4x1C2SGyQ
2gnXuuQU7AZOpB9/VvqqxIsruG8L0zu3lsgx80gbgo0G+N1zw0NUqNBGRvuZ1Pjug9KwbtWLqKhB
L02kUuKzFxa0yQO0OsO1wKvMSTiGNrw4e06G8jMSkm5VqXJ2iIGFux4yEbglnpxyFmbO5S+dO8go
hKOTSRIVWZ9infuE97PYxYcGld3gNfSFVWZKWmpcNjNNl31t7tHTAIJEGbFSE3e0bd2qQzkDhKCl
iTqREd6ApfMmOShW+N6taggocBaxdqodrMmqM5M1bxcolYHc9BCZ+hpyGPDXA5tbcjDHIzzdkd+/
a7pDMkF0JQnfpYofShI7rV1XgdUjreN5L2qHMEZKDfKH1f946/+P95Hd/PH7q3/9J/78Bn3EMgCR
3OSP//qvpqrLUxyc0l9oU36cml+yz1/u6lMdVHXwVv3n+Mv++y//6/yP+F1/2jJP9ensDxb0AGp2
aD5KdvtRNXH99RX4qvHf/H/94S8fX7/lnuUfv//6ljVpPf42D2p+v/75o/X777/iGfq2Ccbf/+cP
r04J/t5d8FGWp192H1n68eOvfZyq+vdfOYH/DXAaQNtH5Lcmopzy6y/dxx8/kn5DzolHUwQSf6jx
jaFvmpW1//uv+m/QCdBHrxnNz4A0Ys2qrBl/ovymIxgHTw4K9/BkABD49d/jP1uVv1bpl7RJbrIg
ravffx3X/q+9AfVZHOAxR46iKhLJ2jT7VbI6TdxBWzexLpxYImdoLKyb+lWQ/Wz9bWr+NP3d1Lj9
J6a+GojH/kkkZKZdxKgyhEVR9OuSyGjPhlor5UmtLVz680YAX0K7BtLE/HgXfLt9IZNZ1EPQr3OQ
65tEDDqLCyHGeHkkM5MmQJgDNWG09f0MLPpG0sAe2q0xufW7QmLeyUSpO/Ry4S4UwqbDAVoQTGJg
20IEhd62ab4H3dOd73bZOoQYGgrryDR5Rh5llXl5QPNmRqV1AUhBaBKez1qtdHquevka6BbpvvFL
1+D5tP5b1zDGgQ7Ir4w68MYYy5QVPdSHpmed7JCkY6umq6WWSpVSx2aEr1ozKS8WSls/R4XbfgTR
4D7G9T8tF4iVXpaNKjkKgB1GnTIefQjlEhnC+ePyx6hwtBHaqmCvhZ7D+dSpddb5VSI5bSBHhkgK
l/IdAF0yxwemViIBdHmlLptDS+m5OXRBD+3ACQ6X6MTmQ5EYdZ7U1/7QyDbukeJw2dykzPU1vC+F
CEXCFOIRmbiHg1IpDdSHnJh16UtW8MFr3gxeaMiRENZGFAgMQmeJFt30SqugB9ItwTnB9U155D3N
G0wmE8AVvDRWn/NEYIqpZm7BOWmkd2CRizPlWEFIqaJ55VeQoI349hTFAeEOZS+KMFtVhWBdHtP0
9I4dYyAxgC+AJm4c4InfUuuJKwdF4/isIitV78p9gkqIwyQ3+Fs8TePkAXBIcL2DLUKF2OfkWLmK
VvIxq5zUq3mLkzzVaErWfrAsI0YLSun+b95LX/YQNIEyEc1G4OWdbI6CCVXulU4aqJU5dC1baVrf
OTHfR/eX5/Dn0fqCUqIdBGLtBNK455b6sAoVrykcZQDMDshlzozToF1wqGaMjDf4qAejAs8/9aQb
MEgwCBQ6Uq+CgVLlkLPoEsG+PJKZ3YDMtgI+Q7SgKejEOh+JKAWc0KiJ09bA8kCfVwPFsNfRsCDF
QuwzawkGULxEuR00IueWiKdrEtdnDgoEwS4Uag5ZZfRDxZ2/JGY/N3EAm0DPBAIz0g/hqIIhJBC4
xGEiB561JAKPuOo3C8/53HDQB6Ainwc45M+uaxKh0VSNnC5FdNMRpVr5tYAnJG3khQTa7HDgmqCD
DUzG2lQHq0s8Vrgsdjg9YKuskwJoiSfqwmYb1/m7d4Kzg5GM1Kwj/FvmJ/tAQYJQlurQyVT9RPKY
7XO1yfddIiq3qdiydyHv85fLW2/W5JcwE/IIvKSJ5xvCB/RQ7FjoREPhG4CcpDbfCYmjlCx1GKtz
tBlzKDZcNgpX68dI4YuCThP+KF4stM6em1XVpvZktHRWiuBpVgtmpLcqQxM/rXDYOtONWpGGNavR
L9Pk9bPEl+GrzvnIjDEoPJQWPFn+Ks/S7pp1YG+irpKVG6VXyie0O4WpoeEK4ikaAXI0O8joYWpj
YYDiZlRBdToqdQAmipxo6qFCmfmKRGrZ3IRt1ga2EKdRdasEqDfRuoA+hRkPJbJzuismNZpPoxaN
9KGQ8rdiIHPMCLBpZEMpRPdaLIXwMyB6UW2AmZOIVaLv8Z7ruTy3W7HiUbuNOocHS0BDpd7n97zY
8KpVFZgMQ0UsupHEQYWKmwZJdKtK3NYSoGkerNu40q4yIXSfFQk9MFCbb8V12kfuZyGTCpLRUc2e
4kZWazOMI63F54TeBwcpDdOtGohiQpFCRcLKQx+kGfg8NBqyOhOoqLptbECqplFML+mLwtHzImpp
XpR6CZkjtcKCqJEmGF7BcIkXYcs6MxrQuWDEsspCI1SVAEI/Gul8y1UH+anlfQH/StUmn34FJakS
11lsuFLt3kGQ3OUNL3BzmzEvKgwu7YV3GQIfHPgnlfaZ94R8sIAT7vdVXMshikope+dYXqJDNanC
kDZ+4nLgzYqLbQ1Cn8hgXeZCLLtIa8XxWAM++0yvQ5SjOOLH5hCn7LaRleZZ76L61cUBq0zUSnkF
ZKNlex8yNbv1c7cDq3DXo1vdKXqOBWYtdoIPcb2AaLtWDYPQYVUSHQY5y6T94HechQ5zIVuVWh8L
xoBi6arMi3uFQ4jvaAxvXl7UOSJr0ikdBKXQwOe7PWCzBc7aLWimUPKWIFa8QbtK9MCINrzEXiLs
tb73HuH195Elc2GEPt1ilDovmzS595QaOGIyFOpTwrSsMVW86IHRsBqRTK6WYBIVQ2ghYUPW1Stz
PbU1e1+IA1MKleDU+CF5R0TMBEN3PTYYcp7lyTb86stPSFm5VOj6+HOk7leNKo5F1QxrkEYMvQdt
1zYnbnDMuQqzPRAFqeiurqPAlOMyvCNdglIbh1gShb9aUjOUaFlYUY/vUt7QfI9jtCD8sPdUMfYo
NA8QG0HVBY14rgC5c10uuRX8IY8zG7SZP0hq4gmm26hA82R9EYvUK2s22Brn5i9+qwc4SHzDVj7g
8RVUdAU+hnhXwAuHwRU4iI9oSvmoCEWWOUqfla7JWKw9xEXS56C5Z4Ns6/LQ+JbSRvoDmrChn4gE
s4iKhMfLuUF4L6pNX4qTY67ib9FaFyqw/quN3FuF7ydvUc+CuzgYSGWxDgf9KlfVJDYhVSt/xhCR
iOhQpTn+O8lLRiXIv2SmjrXwqJJoLiBMoFQARTJJ3Te0vnsK1FpCtJTydRbHdq4Ado9MfxyC9E/x
29qUM7F/CzWp7u08UCHuAgZXFhil65U5FCAhJfXQtznA9WaetBkBcqetQ3fnMkltoOXniwot0XXk
7xWxqv94gf9WimUfvJVZlX3W59mT87zMv67zj/SuLj8+6v0pn/6bZ1mY/0/SLmPu7D/+ndb4kXY5
pkH98f6VSfqozvIu49/7M++iIFEC7AIQxYhndQgg4h38I+8Cb/I3vHtojANEEJhjDd7rn2kXVfhN
IrKK0hBcmzGV+mfSRdB+AyQTvTuAg4GECvmcv5N0+fJc/3I2RosCoGUKahxIU+Dhn7jP0HcpU3Tm
kQ9NgFKSbom5nHOxwedtMDwQ0uRo5+ZKgl6MglUMdTuxJ34PjLnLv3ppKaccKv19pG50n7AGnXZc
WjidnsTVPiZJjjOfRT3JX0lUh31mcooSh5LhQSlM+FD7jDW3sd+r8QlIu9x9kwAmVK48JShyCe9b
UOFT5JyUybUv8HWHfvaYlBEKEh1Jkp2g/l/KznQ3bmTZ1k9EgPPwt1iDZg+ydWz/SVi2m0kmh2SS
yenp70fLG7etfWDjGI0uqFQqkjlERqxYsWLtueWiIZy79RuSqP849ELib/41pf8LXPS7d0ShFv0y
URDATUGjgeHavcJ/ITmcyTQpjGX6A/yjrfqrsQnr8KoOp8EkV9uAAZ7zrdR1+U/titIXf4kLXuHq
e6EYED5oHYpTzBQ38/v1typIB8oCyu+VpwJ6zY4dELg8QKty+upsFuT5xqOR+FLy4ITOptu3cxis
g5974RbPHDCxbIc91doHxntA7IW2Yn8Zo99dOaRx0QWFsYby0s+6xeTVPS6ydHxpAud77JjJ9Y/F
lhRJf67TcAzcQ2vGOP6iIlf8sjy/Ybv/hvJezc1+XYTDkUHDIydqeX1dTbeepHOC9Huxsubiw+Tq
evgkQ+G3VERVpS3ftEKONFeVskNM7S9x7h7H/mv7cHnCAA9oFPAzRdVzH5Z/LY0imkrHXWTw3Ulq
9A9ycjxx9JWN5ACyb2VSPxDUdd59oPrVPiqyWxvOlCxrBuXPi/S/7wRey96WOYVoBhb7Cv2RiRR1
tbrmexjPbLnzCuzoqXNkZouqd5mKMCZJyhD0JLUBCL507jqhrz6Vnavn/1NExmqgJA7SMaKRETpc
/1VmPMalW62Kg01kG5SqS9frRqwnB/8tQ4c7RU7yr+SVPVj4bSrQzAfV2zdqgDl9XQ5XZFsVZXp0
nmVpKCa7Wka5b4hm6eSw+yJVuIV52QyrT+MFRBMZiKh0pX1sdFytEOU808I4kY1pj33UGf99M5Xt
8Pznadrt6b/vEnI76Rh6ABOuQml9HXrbWYDE9NvyvBgUut2Da5XL/LjLHES0iDTBBPnTR8ODTTPO
3f5S6uJvEfOrunNUfeC54Re54EEUX2Hafl+3aY8PsA5x99zWkYMNr7Be23yYVndco1t8Fez+UFij
vjZV1GJRjUaFL7pKncqZFO4G1na3/Kvkr+gIXk+34aJ01/zFrLyiGe43uou5AaJTCUxy4L/gnWBu
ddZuwfMg/NhpTtU46Nq+7elFo1GZ7ulFV+dO0kz8rlv7pluPKaGg8zhrLa7BXeuqyJttc9fbRhIg
CMIJNxZjbiPXqd/HTVZsTY7Y+IJJ9J1q9dobd8to0wykKOb+r6ng31Ngu9IR2iQwrF0EQeEZvq4J
YGW2/dRO+ksSdVEV5dpNI5aiEDYj2vK2xMG0o1r603oSzfE7+9OcaE+k/GoBro77s52Dv++hVwH5
fnNAdS7pF2Lxfe++WhZqUcSbstNftGEX9adgoA35ve/JYL0NBkvbSyLgqd6eGrmsa0IkZmYQAwz+
HL8v+k04V6YJq+2J2kVE51MIviyTJZyaOrsoG+3T0w1BxhKCLxdN77Wp1Pa01bGa6ZlXA1H6ecno
M0Fdm0neDEj4bU9ps0BUOgRRtfIybG4xpkcdDcFwjhO7z51aihIHo/95+Swl2pgPabdUfEWH88Cd
lw7oYA1KHTXq6zLEba/P2WS86TEMum28M0YJc6gBtv0mdwrRLFc0UZmLz8BKInya3Akk60Q1JX7G
1LcdLsqfbcPvONbP0Ye4SH4Y/am9C92rwyQQa1t4ma6/bF4zmAKdGTfRw2HuKjoTBbafMRR/vuJr
awSIFbqA8btXytn9+oqDcVE8aIL5c7DZfTHONtzNn0+4z+EdQ++Nvwg62LIId6WYoUCYkqyz+csu
393Z36ziTosDvQVXIwdJDv/Vk2/BZHsni5unJmybMTiMnY2cHx11t1gj4BpKao1IuvLtNADlE0zL
qCtORTr6e+vmJJlrNJX8or+tRRo/LoGpUzpHzV48vR9T8h85onlLd8sicuWhckNRorgiYm/f7NJl
HXaTxLu4FpUa950/gWm/IZ+TaAI3ZYJluvx54F/bNcgYKBzsuP8eEwTEBL8bYBUL2c79kHycLJ3t
M+g1xseJJaPCug1xsmitSCjOsl1UFvBSjD89WyfW+5IOLDXn4lEs8b6k/b7cGnNVaj/YTWS/Da53
7utJD+Vli1Yql49ibnaf2lvTht2ZeD3b6M+P9FPZ6l9HGzj/z6QyVo0ZhBL+KpTog7bZuoreXeko
A/bWqIERyguAhd237s99jALayr0JuexbHFu5mxRQEw4aBzBlvfXolcFbXa8G9bXOqiS8QrBsH4ce
lAd2dL/wqVIG+yOuRRMPZ+UkJjjr1EzBABTUah73L4/2ysvk0TLaCdOsi/pXkqCvc13joryktt1K
09ppt1Sj6VlaW72V3bfRTZUPIjl2/faU+O1+PjZO5zEhCxyHYj1tTeyNxTkLHAvnsB5ow32Ykypg
9dFXCGvSlk7GEqNtsd6tm8VsXpW+njFr5Ih2K1iOwuUnYiyPoWiKkKEYx4RilTyqbcWWkJlf8dPL
+OymUH398yC82qOIM5GowkiBh3qoK752db15C2P4s84HFCA7rMOLe+vLdEFWjchSFn+jsbyq1wj3
S8LmgZew1z8hdv7qOHKrDq9VL8mHwXqsEJBg6CIXzn7GJ6x02EUnMTvdMhziOlgZ8HoSLS4LRo9R
ms1Sj2+TeEhFdRZjmGIM2JDTe0OHOU6AxmHjj0u7d0d5mbain1uGcqnTlr3CLtqno1DLPhFOVXq8
ZGuVTe/drum4k0gpziYVj3uc+ufRhgz0u03k4fdDACOx683vgf7vFgJ3cHAKd1k/SLnGtTiMVgW0
RZtdUT3E/haaFRjKxKSJSCNklTwY05f9jVvbYKG1Pd6Oc2uKxgnvRSOTIO/nbim+uWg1Xc0COPSo
krarv4cVyPb7posb83XevHp+E06euyC4WLVZpPMe/xGu9ExxxPRgehDMDvzKbbw74HgvO7atybwc
qTJLpUG3pD19hGQ7mXDJi0VNbIZpM/NaHxYnqsLqTOLfho9xPa5hkbuLZ2d70dksPYH/JorxepQJ
nlmebPW8bYS1LEV9vaiVjlD9oKv4PGVJERyjxlm2D3Pc+eWTDetCQJkefS9fiU+hjsTFOGTHrPRn
lRdRXVwlfjAe+86dt1uRta578UB3aTrtDKl0TzAZKG5fo6lQzseMrpTLB7jgwXjvDGPrvOfESOz3
yMSx+bgl9KJGJLHrPDm8o0FIrS6iBN047/VTEIgz1QU+NfFmG/r02Wvg3H2Xvu6m5chSWfsfmR1p
yZCreh686moUbR+lR+KAqI4vVL2p+CHzEkepyxRrf6jlD4lCFPBjviCgYcL7LegmlvTmGYSWUW5y
x9g9tW2odXJtKYCQ9V0bLaovTrQoH+fpbo4E3bLPImxmG70XrR/013GF3kV6Zq3ElIbqaXM51skw
lHN2KJww7gE/BU2hVhqQDY4sL3PZcNqgAjJDzTlOurTRp86xcTRcszhmR+SUfQzgC1bjdWWHcQ3S
JX4DhJzwMr686ZTwrrMDzYZDLkfBb9g/b7bP/Ommio0u/CtvcZyEIuMqUja5LG3lNZQHhNN+LrqR
U/I4RRBxqHxdSK+4WV5FMosKMkB61snbSjgVHS4SFTi+vkYGKkunN3EVRGV26LNs96oTM0ZSPSWF
EM52G4b1wEg5a4/JvsdqA6XeOnTaTGq4x33p1W+raq5SGtxVGILi1JXoFiECFfj7La2TU7v+yS3k
WvZHV6sK8n47uk7UfvILv+V6TVVn2UdbpH2fG0JvRtZPbckJknux3L+E+8dlQRgk2336kJTJHhhI
rw3icyXnfcQCuIm8dIMcnce2SXaTH067bgok8LFjAWwt/sZlzEzD5/TLo0oKwRi+vkr4x1kyCK5W
S48gs0XrhHnxdCj96H+8etnHuQ3prjMeHesYpsJpVSrDH31PQNOfTUllTQJdyluTnvyCjKzDDIa2
t08kW2zZMl6O3LqLtFvoLfdpley3XDLTenuMWVlcgW4LXv8snGVfYLFx9pmPVof36qzZhwYFET7K
EZv2M/cwtQOXzX89jzFB0D8DuEneixbdxY8qCgXM+XDOAIDQuZbQl2j9/nP1iG3I+MqkcvaHE2QP
eOktq8bkv3zcLNqi/adgiNR94JbGefw11M7Lx/8zyC+fAynw1X3i64Yb8FpHTs+qjHVpLugXrjx0
7280lT8UflCU7iMBOHJyh+hlorptGllqRN7WFNetl63kUTwlpzV+Q//2jlGa/KbmI76GSWRyYA6B
uqVy193pLRoIHuzRpHB70qA/R7DT7CDs2sszSb8kRqNpHKR972q16R6duy9T+7I8YqFqxicOS/7i
FCX1/vBLvErWaeGZ/TIylDFvrlBsEvlxc8rQjjc8abAP78tC2uxquUsecv8WeMYDf7fX8bK6hlHu
t/4yoDDXN37oaGYcJjRqj1pVXW9Uk1NtVuwgknuaKcZgT2dVsSMfw8z8lhNlz89eXLQsnyHCY+Xh
zYSz+2YAy96/0J/2l3AqUl7q1t23Q7NF+/23Ni6otLF1URd0JqKcz3mUfeAVwZUa1sQbb4OXtVJW
QzYml19DnlWT4XaWMlB8CSdAx8UrXSrO+cnrt9ils7up0umoe2dsy9wdCsHFo0p2hExjrcE2awAD
IBumCZJD0hX7dracr7ynVhtX6VnhLC7rTZANNQSMMUQCu6GIL6yb6SCGAtjQyzzL52mWPPCC0xjV
D01v+f/azOB2Eal5oKIeLL9+mNQoAAVmU3F1Txbd9BS3YiEKEOu2r/0ZXWlA4iXofSxMamRt01Pd
cMQ21J+2IhuuKcQw2/LZjZcKe1PUXafU1S84uRpraaqzlTXx7rc1HMIguNKVZDguwc8903dpzYAN
YlZiewpk2s0j2qGznOMrWjftj75kxcAQBXrZFE9Ex9AhOsWb62HlRhPuw+ctel814FX7En/BT9NB
zfy1ZyGhOoexLH1eDAucz/cl6KNzKOsNXBm5HNVmByCLNW7uA+0ZPhFT2MWiniI7sK5eQJbNi2oj
zrbtjfCvC9FvfMf2Ar0JwnJQwz4KFRCl8BShb9MQO7X5WANMRLeNivf9NIZzCQhfqHTEVAaxWDnz
hhVLQ3uwIN4Hz5bBDhX4NlVg8VXdFvy5WWue8vOMeyacm1kMxpQPWVDtIGVnMVj3iRJBPL4LgbFW
QUFA5azyHM86qocj0AWFy4cEECj+EhaBR0jOYZgx+ZsTbjxV3Db7sdFEYh9z4xuPxfcyktXYgUQH
pVsG0828RY1I3qnNzs6jwZkGVdh0n8VfsLesL2fWGyNQQRfZl5FuHYw/4eWOUpFe3QFk8jvdrL/E
2Sp77zlc6rh+iONer+Ic+t0wOv/MpVct4sSJFtQRBX7g306e1l5inkAkScN/cAvYCUUuojWQy/s5
wbfpv2dTOfX+50GkQBMXo+zUZDmSyrQC3ULrh3R74XRYCPZJvONTQnHKrGdZ5U2V+fnEm04yHZKZ
zNRy/PUkL3PZ6wqAOIeltO6P9dPc1PW0279sLXZrgve/b95yaPZPtD/Re1H5+3uITTp8Yi3W/YMi
AJ1oTkTue26jhNDPVi7wFsXDBiFBnyo26r4rs2b/za8li0+JJaLQav/VCwS/m1OnyA19dIPk4PnG
Td9amRQzKq1oBDHR6yYy/3ruUX6SuGXbDgcO5Il4CXHLKJzfXNZ3iLRg/QBuud+5Ksk0fvl1oQgO
h/PYs1Scx5eIrS2rLVF0Kdc2fKdeDJZ6ARrR+d/BaKfudxByMLEJQ8qDm76jSXEfW+fRlpHmmceZ
LN50U/rF7sbJcOEayVTvt2V/bjgHtX3WtYjsvsm1v6cZj+287GsyEZtPdV0kh7ZpThIaB6v3ZUDA
gXejp1I0sDDvg+dUt9KnHuxvXNlXAT1YDvaBFezvld6Ulr/CKuRIDgG82n+UXRdz10lRLOyGucPM
9k6476AaXgCjMJX9fu9/ie5+j+32y8N62lU2omjnxr0KbI1dOmceEqCqF9NYgQFzF8QB7KQ/X+pV
Xojd5FJCx7WArPj/a92nOVU9ZAOv/c8acdXSdXmvRRi+gUm8r246JeyTasuKGe5CEzJlv4zjn+/l
dwghcpF95z+kCvdSftb5q5BWTBSYjWy9R0r/MGNl5O3++DBQwoQYPa7z38b5vy+IbiHAwU6lA1x8
zddT0rhe3bjifb+0HBQFxK/xOlkVZu7Xzv7zA74qudqfEOwWpryHRqlHOuoVkLnUVVi0Yx1TUvrT
Ysxy20F7eGBrFJ2XcEinc6XFZt7ZOVirY2Pb3Z4HBtPgDFvIefSXO/p9pXNHhFIp9RRUaKAeR3bw
dxhhzVxnTtagf1+/bKoZv449vlglsOtlOpVMgQwpdPSPWcDhgGvhyP1GKh30dsunnsj+HDVBF3GU
Y1pWiGW65+PsD+E9lGtAPJnPL/ksqHa7mf3zQ7yeRiYudGmXSMYEhgrk79+fgXMXXcPFmR7koHbL
tP10hPQQtfbd6qQ2/Atb+n+7XuQykfs/OlO8GrOEQngm2LUPv469pZB0oXA7LCsFunB1/k/QGnxP
L6XgheejaTv1CK/NQTALkOiprGjGuHvBOMn7bCSqZl+0Q78fGH8e0N2+/H+oFnyWLl4s1J2UQqaY
n38f0HndltJskbpKWgdF2jxpKP7+Ehs2zN+24H9fiqlDCB0eOJE+JSq/X6qBMLnaIi6uXlyRCU1y
bM3i9w0vf36qX1SMfz0YWCGXQoDB/5mYp9Du96u5LnmZpJTDxWy+K4eTT7MehtIiJ267f4atJYee
d0MBtooardiIFg/0th295pbTGgpOkXdKg/zc+SHYg/u2EVFRdFcrvkHUPYilVB6VyMIn5fR56PuG
MMhUftj2p2ZvSjTmbuei9ELBRQTUdhcsXhfEb7OXfJ6KCUaCN6JtvH65VwUsNigzdopLD0ykgqpx
RaCRwGyrnUozFb8clMThzyTVDfO+FPDQUw6L+KcZewk11Ey35cdZNj57j9BwdwPmyXdwaDtErOqH
1rd8ABcrtslDgLIpX+C8+Daa5Ci73dWpt5XohIyNtx3awWRteYyhvlX28B/Io+fYRKf0xZH5uVTJ
rM2M79an+yGe9LQnuia2ULF/oicOl2wUUcV045KtoMy/XpqBeAo8v67qjwFubxY8xOuYhfq6il1n
BwOGyYCzri9xWDavQ9AfpbINsCsITEKW4VDJMe1E7tiumN3m0FP8Gvlvs57SoflU9HEY9R+iNUPQ
6AP5hj2jhQ9Ig7mHbhxIInwoNWhzcYSEBJ3gLE1PQVjeeDid/6yEnkN6E8XL7H/xomUd0wdgM6Hf
tVlWKf9UtYMD01BjOJYxp4KOXPqp7Vbm9jgv/gbVz3VAJqB5bii2pfkarmK+U9kwDhtCK9VcEk1n
qSEvCgl3uIRuPc7PsduoVR5FiMPdHlCLaMynFuTFQeXsJeX2yxbR1DEr4ru0wW5X51bWsW/xon/6
WQDfu5+4tuN+6LwsDUpY8AbbpFaEbCaDEaMPk3HjxsOSFV3CbfhK+YdZOVP2ASPepY+6zZz63JRR
ER0kNQiP0YpCzXEtZ3Epwym4Kt1gu27MMl2BZHTvExP7+ZJF8iEpx9oFM57MB8GivgqLqBsO7D75
XBldfyrcEumYzBM7VzMYLwS7QEr0vrtNtfulU2zHdtbxXTyX+piE0CwPveuYc5Us4anqSvtmq2pK
WPDKx1O6ukHNio2bb1LbR98L9a0JneK2mYbxBCV6yeG+FFdTZ7OjzOb0XaIlOsalLr+XA4patdTF
YQ3b9hjR3PUm3fzmvIqWLHCro5CvTtc2D6s2Oc985XVKPPZsls5e4D2I732m6otavHo7rFkVnWXl
do+aHhPboQaiGQ5O0BUf52VLv9ZOGxHK2+bDnPrlyfVH9yZ0M1ke6BUT3IXAdGczDu2PoUrEO8DD
Er7SGGTfPVI9xDOe9t5PfiXLs15b5+QNzfh+mEIAB0zBcVgXexMMZqWtcDMjgJtkQqafysnP1msY
CPbb4IeVd+og0RPmlBREH6YgSn+kY5Q0R/rymBuKuDp6wnlj9W6BmEqc1HS30TB6fS5S2X11q0Hf
LTTAuoWsv69QEe051GKabxbc2Xs3UdM16LdzU6pA+scU6/fdm+laddi21INaDa/w86z7+UfvOEvu
l972dRiqDm6/0NAHt21g5cpa1wcYU8Ye9Tar5Sa2BarsrqfLhxWF/quVkCqf5qAObsLUrfWNWXpz
9rX1b6O6WQ4gvU/RvH5zrRAPocf2gXeNOlJCwdihWJopOUZrF5xgybcPWobm86oXfDJI+GMxoMoC
B0LlSVlE1DzYIPxKZro7BH7dXjqAgoPvNuO7xWsVNQPrqHI1jsXHXq79J7Poxt+7DCL+4xkqDiru
j4xrCubGxlskbOslnd9m/iDrvN2m6muFtC2llG7z1HZlf9B68t5lJBGutW9oMmxccROWbfh1SOPl
rgLvh5QP4MpFxXgQ1umJSG1xR6PIbpdkVtlX4+DUHNFswF+JqqF/G8+xOmPo4zjPyi25Gr1OvoWn
A7djluajT93PZbKLd6n0FH81gfiI4mf1Ecr5ll56jaJ51TfFj5UBoaomsfaEG7jC8M1QezZhT8YW
kcuDS3uc6zhTmsbIWeQdimTIPmbtmD0Hiw4+VEZ0zxP1gj8sC/w4JZ1/H0IsuLicFMd+6cdH/Evn
EM3tdOeYQX3Z3K69BLUnYGYBJz/I1Q05yxYskluVdMYcIxVfJSRmcj201UVFFPrB7Qq4/8m/8dw2
OFcQwz+Dy/VvMxSpr7y1zh4byhZvi6HqT0uCySUMbsqHNnTHG2PD+W07CPPB0Ij0W6AmjIPfr9ND
uDZsHjCtN14w2tvFJPN1OS8Bsss2bS8Cwjd6NTEMS2CP7HpzDLRrIc27zU/lxxTo5HO/peMHDvzi
is2W3G+eM8JhistznYnojgy3h/hLk9XHdFtbypHhop23gt5+Cgj+bbF0us9hhrhnM1f9Zz3asCC4
3rY7k4X2FqKSAh1oug8FeuV0iqeM4xRQsnHlkfPLJxRC36RTEYDMG+e7I3w4aHdrFG5llq/Ngq97
pMSoSdM7dMCnZDy5nVH1eKgzLe5mRxdvQVnqBydc26eaOnv+pgDoLb2nocGDqWxSPVDED/0y0l55
k3Xa/2IdYee8lrNLq9HEfiz9aeov0q+DMIcFn9yGojPpOXObNrtpZKqP5HHD7TCR7z6m2UabwWob
s+nQBKJ96Bzy/ber0yeMdezOo7nrs4lEj7cYb75uw755Eyyhg/Z4Vuo8XoxEKDvT5n1VIP1wIuW7
ytumVF15dEwbQUIUVAlckmkYtvdr2horL7vr4R6zfunqjpYbuqMnPBo31BHUuZfgueRRY8V0D1pS
DXlgveLDnGzdmnduHd9B1xNooXm4iLcjgfj4FJVEf5DzHaPHiKomt2ihFVHfFyf0qV5QYvqwUcnj
Twf02t3M3vgYO/c6DckIXHq0msxRTmjQPGZOoahg8osaCX7jCIqvcyfMlscygDVz8GVYv+tWz9ku
1CFQj+Mmve/e7Q2k2tw34Pj3SY05PUKQ244dyNZN5VM1EnuJukEEZRmqN/XqxNkWMPytuzRHcBqK
9WBpaT9q3oyU4aTjcY2rmDKM1g4d+yElvZlbb/WbU+jZWt4pSXaWFg/AvPk2LqgnBc1K4iexlaIQ
FDH5U0Gi8F6VwKTHaimXq6Cg4vxIGZdMgMQq412rwlAyoW2UIOA+k/2OR398cKJsSfKmEiEK8qEK
gOLA7J487ZjvU4ZrEhiEtS9dJ7zgVEzSt36OCyedLic3DxVtPiQyfr86YbfX39iUBpE5lnTkA53r
lEv5DSPUp/FJ6poe0kXvLdlJNYmXyJP20W6J7j1niu1HkrmNuKr6NPxaTNOXbZPFx0LqL0Wmo+pA
mNA8znA7TiIV5uJyeLgYidiQ/kq223r16wcTlPY8SZPlutebPiTQNPWhaaLmESX9+GhMvB5sWobY
VzoKfBsLsZ0TakIOfbHQmFBxruTeMsz9ceOwCd9mgwweEwhE5lhOYD2sBxbMAT7c/N3rtHqn+3ZI
T0OSFHdD13aPth/G4mSXYhLXoMYFWq/Nkl2jUtbTp6qvz6oXEVGo652yUXa3SkTOva+W8NbXJC27
gq6eKiMsOvq+mL62NrEXmqj49YHKxro5utnUDyftxd0D/MF5vNZmFodsmN0l79Vesh0Pk6YHFmVc
eQch0l4PMQ93WgG5Hzdhyu+CvHd/qcivHQ2bcj5sqzIPnPIc/mWs6mNZ4V9wC+I9p055tkmGHmyr
5VNVFt4XkLflDGknu3Ru1pwTnVRvnco1+dTE8pPbNh/rCiZYQeB2TnxRfe5mn+q+KOg6qgyFubF+
IJaDMEuV5iXg6I3QPg9duCDcJT3nCHaDNxVhyc00e+U3JYPkixKF90l5wXw3kbk9RrrvrgMg4yfA
d1/tNo3Ko6By+/tYiAC/FeO4L8LwW6j2YHhtm/3UXvzhuZtSpzzVcUkiFDC5i6/bqC27fDDlMpJr
2jrAwmSuvDyosSOHGJXP6L7Wg/8spRzVwa+5h0NVJzLNFd+bA3+xJuSqo+smtpR1jRIip8HXUvQn
1N34P5qoTeZKI8L5hYN3NofMSefpyhlVfBx15VyVPb1rdt7A2dsmZQ/l6ug3Edrsz3ZKNccDkeeZ
vhiwoajHC+5I3ZlbvUIqOZgCl+ZuGax+Vv64lPkAzDgdyqlevo3jyl5hUxKnWQ2K+X0iazUdyMhN
p7aaghtA6gLKVLlsOPPQRn+EUEjFuUnkeBuuxG8HB3dkPNYU9Ecnp2/g/LrbFD2NlLB9TvS05GoI
BhpAOb37YOfEeyS7lmawgvDhDvE4y/oy41TdYP3a+bRQ31XhymW4nrA4nO4hkLPn5FbsTLy1cSN9
MnqiwgBGCosoD2Ujq1BN52KKSaU0Kq8UTpo57WEsrR/XvbAsj4JWbJ/awbbqjd9583AkqhAKk5bF
3aZz49miXi+O61dt+Ca2gUC30+vL4GsNbdRp88lJl0qcSZipxb1Xsovp60a0vYT6YDeJplyecOBG
61GSv6J01cLmDtdjO62iUbdrKvzApZEgAZh+W0+gQ8Fhgead2bOxui8/FYUKu+I4s1VIo1CNE7Tm
MNFMJB7PBb5ae22ldZp/hn5YpohCWlU27Smi2l89Ctcn93LREKXG9mhWdCcqRLq1Yh5CB7oUrc2s
JQcwQXPn8X+g75y4jONQtesx03KJPiEy5svHF7DW0XvCYayzHRr1PbHoW2oL99Q9fIE9D8I+3JLv
RSjcJb7Aq97Yb703ZOVnq2dJC5c2BehyiGxFNcccEZjj8clKAIX0bsShXB7cKnPXMLfFYHt12chu
MVsceVVXPQepbafmGNWjXVtUz3i87YBoj+8POaSXoBGPwRjpMj7RU12WwY1rbb928JDKER+H2KHo
z1ojG+dD0+uOChbSvQ+ZC9ddZ1jMNStxotLwUo5Js64aFHYCSS1zKFW2nsNT0S5hWZ/0DOMmAzto
u/Ruw/VLT8KpY0EWbBKZtgcv7LPwlKxbEF7I+zVPOrX1Rwd2zUgTFIrPUJJk75xgmzTf3VbhZcF+
l0adunjI5HEy8FSWw4ZgzTsKhuz6k2V/k5XF9DaCHXsFDlzeda4IcuXH9r7y1r2vWtBA1poyEsHa
qR8rFPWT6x4XLkHQTK8hqtWzai9mdGExLqmeW4pzJvVdb65QmFbUTA8x56g9jsG2vh9KZ15wEJz6
hAdKhCgqHUUXE4djQ3ftdHl2NrGsqIMWc++9T1WpouNctu0345LApmR8IjRoN2ciGjGVJ0+4EwYl
D0mx9vfCWXbEBY+aRoybksWZOq1JOOfGeinkHL/P2ly4lPaewtUdrryhSz7XUx16Q56I/8femS3H
jWxZ9lfqB5CGeXhsADEygsFRpPgCIyUKgGNyOGZ8fa1IZd7OzKrbt9KsHqrM2kymF0pkMMLhfvyc
tfc2CSGjoZg73FC9pbutfFcfYlN3hv4V9AFsIlQSyi6C6WhHCiTDhCuiuXWbcvPGZrOlDj/PDNzm
cLIKb+MVbnnU0g7zT8BrxBWwdbIC3TCXoYtxIQ4YSWl9tkO3wAfjzYijLdi6fSvLVkQDDbOPFWCB
tZEE94OmN/yeq9y6eAPcLXzYsR0kfrARsBWfGvASzUMh05PGNty9cbmcsntPVOpadVlmvqeCcY+K
oOL8gy3SWnbWaIsHDA6SM5hk+j1VBu+8P60zuBqJBmGxYm0Uylyfnv3ZGe4mVWb8CsjYmA57VcNu
6lWIFQoH30rah14cCExWDZoWeTzBxrxMlo2O0Ck6e1/bQoAnKuexTdJm25u1/uqqzggDDw4xU+UK
od+h70dytNyiqTTz2By6EVFXWQPIB/kYjIfUVdBpXb2Cg6bJNPNyAzzgJsVtOCK0aCG/lJgGL9Qt
hIVxOlojW6+G3iEPe+mBF1pp11IU1Et3tgY5nFLTGP1Yd1LpbQEh5NM0ez3UcV/zW0IDeG+2ynx0
9RTgl1a7Vrydb+NBQU295KFbJAE4StHmWcyBLiCvaJfcrRUdgHB1pXQ3xQhgF1t6lW/WFjlxmDrg
dGAjlYxHS/6YuqzemEk3R1PvLF89dovxZu5rJeOyHf2HzlH9wI9zsG7WYHqOVmU2Z6tMzBs/KwsP
TChZyHUzkuBG0zLzYynz4jhrsruD1RMRDJj5jipmqJkzeJgi5E4nVORNdr7Ew6/y7VL5OMQOWe6X
7L/KKm+EYS54QbqT80VLMjnf0rkqcMu3G2yDS7x1vuYBxENYAWLcNhAm+sabHMTma2CiamgT3ak2
lSGyp8KZ1YSBD+fzSH2O2lq1/vV9cy+TNdGGtswmufXLynptoSzScBzKr1ZXNa+qxzc2y2t6jxCV
gFLpyJIv1ddUm3A6KLpZizQqj7MakPd09F3e6nTQDkrwUMcqL7wL3mLNsXdatB7KK070BTzSbXX/
Cx3j3GMZpO6HNFdrM9t69zCitj4UXdObkRj96Vqt6RXoTE2Lx+s6f99ZWe3Ga6BROFV5MO9qxxzL
B9SymITQ3IoVS92OWsvB0JWIwJt6aTLYwMl4zZJlfg2S3ghlN+hIJ51iU/ll8gOsWI9tx+6ffcr9
nWEnxkcDgf6q818czI1440D+X9Hc+OeZIf9Ojj1PnT+8Ayj3d3LQMUXy+0Y3eA7WuyDVCioaw8bA
dF5VzTWjs2Jcb27oommnqTXVi6DZEfvYJ962GLmRPZAZDc6Jpf0oMssmnZyu/kHK2mAUBmlZWNa3
ZaD7rzaFpB+kPjigiorISB89i/fKjbap5IOyu8Z2Lr3IWnb5jjBi2CTVon8GEpgXURFdJRk4Nhd7
AaVZdpOJVsOMrUaf++ygY/kg1gMg99I/J/k8Od+c2m6KvWj8qrejxFZ6r8X+6NiTYvMqoFmYacFH
iIBEGT0GvDNWykZfv0rmC1fp82FYZrqYoWvOzta268l/c+u6Z1MhIrWcS/YxJ9OdmDoPTiHWFjdN
AVpsGCtwZMp4qCo8eJkG5WDstgMKmsnmU2+1Bc8jBpqAeptOTktBztuapwW0kEyTK0TOGmwZg6Qk
0Ojt/Wj5mChsc2t2lfrS+FMyiphBrM+9D8FWPotbIZpuaOJucn3X2OjSGrr2YyjW0VhCvovMl2hq
bEoyokozdoZ9gkxSBBEd6+tvYrupHpS7LJ0xKX8ZtHQ1nTBP/IKvwcJ77nyj9R0X5huxdEnpRjN+
/964/RfjuT9L3xj+IaC+2ggy5ATTA3z483Cu1rlziFkG365uYb9PvU23cBg/KatKoT0nf6yrSK9s
ZXqhp0qESGHJHKWLequevWfx66Dr//26/jzt5WV5zOmRqxKwxvCQWdGfX1buLEiT0tz7Tgz1VdtU
/QQ/qiIoWYhaw7jsXwwq/zyTv/5EZNy8G1ftMCPfq1XAH1XDNA39Xkcv8Vn9/InjT6rGcmrFaL7z
MnsAghv1WUPykQuGlT8/ir/l1/DUVPz5qwXDn3ww/2uWDrvP5upB+b/BRBPVLTcltp5raAUzPmCr
P6yV/+DuEJW5lJ+cJfW/Hbryvf7+R4eH//R7/cNpM/gFhwYXLyoPd0znGvjxu9OmHvxiQuKgbMH8
yPjVDOI3ywf8OS2EHpSrHqowRtg8QIycr1abV+tOFieBVSbsELN7/++4Phjenx/F//DS/esK/YNu
HeoIZfxgi8NQ3WR47Hhcx0YK1ZrMpIzMhuW28GJzijlbl/W5Tbd6vQlULJyNn0VOQjZymGGVDlNu
b9iGvW8FRu36IXAfWmYOcHDBTiahXe699cUnM9T7no8NuZQGSqZvrX1v2KckfaL/lKVxCkldRIbz
nmePfnGrDbeePLYmg6Y7Ljw23rXdTcHfN1pys+aXbsZLro7K5MYw4IzzW4UdG5cfeo63nr0jVjPU
iw+v3ifJwxTQhL002mdxPezsW0URiSY4rMetLM+VuLOZWhjbMbmhOenWTwhnCisy21gTe1Mdsund
HNGnNRmmxV0khodqecysp1U/aMWLsb6NxcHLzkm35yrkLjfptFN8n2nryr0gBDI4uUaCt+CXwIm5
//czZhiXednR9+cwzIKTMW1EedPJ/ZwdrYlG+d2ig9LGWXZcx69asy27OtTHrSXuPC1MrL037tX6
GjvpXpuP1z/NdrVfsvl+KJ4kVQm8XFWda+dW2Y9t95iUZ5HtNYd2xCbzNzmWSC21e9yL3ULBr+0J
z4NnlwYTtF2bXX59WP4bdpn/gUYvyK/+uc3L//mRZu81XsHvf/Lk5f/8fOA9+xdKFlIjbYSPDo83
O/rP593VMXjxoAxxTIVpw8zlHw4vlv8LFvOkleKYyr2DY+m3h90MfoGOg8u4ng4/v/S7Ac3dT9jl
p73xf+6rC1/3ZwYQjT9E/dUXwvDggulZX3eDPzztg0z1ztG0ZGPUkzjhlvG5ZEio9HU62TlBWqUz
HVtqs2PSjOlRG7OvhS30LeVUpJuEuRlKNefGvQobusR1tlptDKSqpUPhRRjB2NdCUgV3gzMklDwQ
ZYSq9+lU3hXC6UZkarbTohNQrekVKhRz0ZjfnE7a6rvjqPmGNnZHLkxgNumLxG7qdey98dzb3ocH
3Htf1pUOBg4xX4d+Vk1V5OqEuA9ucGjdIB7tPilinWTc+8xmimGgQtNrDPOaNEiu6mkVhGVPG/oU
+Lm/7nOKWLQWZWz5cjhK3xkhXUvjOGb9EDmUp1Gv5XfeOutQAR1+THl7W2n86lyMb7JkeFuU28RD
ZeMjwbBHHVG30+qsCdJeUy66cP0irk3l7tyafAvIrg0tpxsjG8SuLOACtmPbX3EAPRnw4Q5qA5Q4
cciqWbuwXhjnd0YTGZR1WjjaXLv11cLrxs37iFJ63qgqiFEsle6l6n0/RIn3Y9CWs6i66TFtq1tw
4y6lmzBx8QM9U1+UskPuEOLc8S2H0F3dwjhQ/PFzFz3LLmZh5hl7dcYZv4y2E7VtIaetYoxgUP73
TPMrNx+HKOu48Snl45mcpmsWWYjpIhqSET2xyafz6yzTl2UxsschsPoblU1f2nxinOMiK98aUkdI
oMNoOLxtd7qQh4FxVDrKu6YeCHo0WjNGLYZ3jHK3xti9F81IP9zo9J2zklJuBkW3Rb+gdiOSJwKO
gKYIeTEutTcMzqYwm4mcaJYMjDsKr7vUJzsz1Aprmg5Uxcuz12GLAcUibzvH2ye9OMIPrdkW+Jeh
erMyKt5kai3ZIgdSmeFhSaAX/nROkvKg+qIneNoGfL8vq2zNjgi0ILU4rie1xX3LU7GDUw/Ysoat
R6mI6hSw7627Zs5VbZTv0HMehnlK3hA9pRGU2hiNCvorXp15w2MtIq6a6+OMcRKN+XnS0Y4MT0ay
ehcxoEwEdzeb77Pk+OiwEQWCp00MxxwOSV1HhnRvpjWlnSZ9fVvbMwdXvrwx/fxRW9wMjeaYyv60
rlCnRfDhFta8LaRHN1IFJ8/Iky82Ds/hMgi51WVKHoJT90XHcwQvEwu3SfodGkat+jR5mLas6WU+
DrSVCOdYi6Pr1PU2K2pA43Wlk+HNw3Bm4kHjMmPrKY7N2M53GOqInFNqRJ9viRoXszxtBmZVth7P
q+iOGoDFQ6087zEd9ZNrSoYJCTZSx0GNN0k6iZvGAolEIB5ca5DBhfnI3dGxtlyAkA3S3C0RYjbd
zs/7scZuVKe3P4uVROpW6+0dwsOuitZutswNoxyHUc9Q3OtD2THS7pQ8p02Tm2GnL/WdibYNpecs
M23Xe47xMaZGWiAgnOYqLFFBOxEaiMhObX8rtCr9QTfHZZ9bAE4qi8bdVLj3Gt5rFkxt+QPlpHgt
g2FIdmOOsyC9dIY0mhKTF/oJMURaneUPyTy+4/0XHLkd86SXRsXQLGPgm1rWU8HM6AgO2O30zrR2
VZ5SlBn+xBytzetioy29OmBmHOh7aLg3e9W6Y7BQTHmSSVTowWqgGwRT3vUycebQVmAN29YpA7a+
Xs2hWWWSN5xeaTlN7zS9zMhiWrjljWWZ0Y1uGlyU4Ucb6jGpBrXViisPNLmpWkMHf81jM3jVLcJ9
+Sq8bjIiFXR4f2QqntJc7d3Gf8LPasji2XnS3IQpRdqlFX6Es3pObfNSXgep2ujvXaasdZjNPtbI
1iv7qzp2uYdUzKFnpNO8w+tRnr2KYR/KFNBsYDXJnQmrRGamfsw0rd8qxG1IJhykMK4znLLVI15N
my5OkLWKcMOywjPANvM8qvB4cvcyz937QqskQFVefx0LgQZuwEctbE3zqxW0dFsRUtWZRHCm5DOr
nIi20bvHvou+k2Hfu/RK9XDN2nMSOJ/YIH03aX/BFGm6H4ss0W9LIVzSimnvs1FU18mPWSnawMhP
ajx57QeOKP+Y41QdKxxIzq0uq6e6MpnFIDDeWJrenpBLLSzjsubUQauKq8Vgru+NVLQ6KjxWEMU4
Eil2z6xIhdgeHacmqEMzb5cNGR70BIsRKRuCymvnMK0hi7TVZYK2EiuHCBQx2nTCS/6ML+IDram1
304dTRKXpy1JXtpaD2yGsBV+ibXLIE2rdyVKyqg1tXRfMrcEe8iN4W01xvqpB9g55PR1L2trNrgN
YQmBRFvlKo/yISjXyFX1U+Llgg8yW9k1A+xXm3vNWCG6dIuaPEnbThwzjrF3/GjRzFW9lamdnXvL
o4k0vyJXysW92zSHb8gHh3bLUMTBAtZt9S8r4/SjVbv1ZnEElcYICHvse+RXjsPBsiJeo4mHj4YX
6Kc5T8UGOOo0+56GdpN5KqeAU2sh4pT+a0FXyIggGg1/2wVJdecujHo2SamX576o3P6GbsU8h90s
T0Frjl89Oj8mo0/zFg8DcdeVzU4wAcSjtf4GYczMfrTwRs2KFtf2uu2f1rzQ59A1uD0kDUMS/Hqs
YmPNy4rwXqS7QnjiaOKi82QN8+xEflqRIAWhthUclTXTzvzUZtZDDudDcueCEwCZM1VwlzHCYvCR
UK6GSTmVH6nRM8alpSTMMF+l6qMcl1xSRiUmQHEe4JcSFqatihg7dkvu+tkdhqj3dbuPDD2r06e0
X7zPsh7vE6GTDmRavbccbEllFfMJYty7MthqvtjSk0RGz12jtgHS2XfiEPSzHGaPOydFaXKb0ZpT
dNLgU0NZ9gHt++HKPE9mkLh7oXKGb/rAjGg7K7cjBdXWph/C8HDZ1JT2Ja8aP15YSntAIRPRHHqe
EJnmaG07p3Ev46/qR6uIs1mkJ2zP/WMnZL/Nm/FFZZnaAvyH2sJmmpEqG8CGBoB3IUhfFRezSxOK
KG4eFFcA22KQ9DIXepJGCNBnI8Zu4q4zklONH9ZWNk5yk1TmuNUSX8vi2h+KebdKhjRxmlUM6+cq
66MsyRd6/LOTwnXQHz64fpMfJ5GZ6OQSPAYHc9oSFK9CIy8/y9x2Q1FY5m3OZPacLOPURutyHSBp
tTSZY9bjB6oUtbFWnBf1qvUj1+1i4Ulxn+Fp2/EgLOnRtuwbpzDMHZ8yRbtV2efFcrJdwKQVT7Y8
Bc3Lu2OOp8ZGCPBAhiqgikX2bc2WvV5UdazPXfcFgR1pYCNupB+DmUz7wW+MH3ywcp+WgpyhSbvn
yjEj/q6xUKYGT14Yscwb1BvBW9saXGmzucuPzEP86Zmd2x+ONAfN44Jf3aYBYn3OOKdLJoaSCDaB
ZPRjxMfn2UrK6m1aJ8yNG/BhEAYnDVNpaYegscr3zALe7PVFAcF0hvy2NrUhwJOcH45FFQNN0B4L
bUBHuKQqJyJ1dpbyNFgeO6VoU4I6gkmUr+s8Vt9LyxuXIwMau9zV07AG8L8S9jZBrA6cOoDorg3X
bnz20GgvgGnlzjcR9ETTBKAbeuXspmffXGGHMscecA4o6tzaK5ES4BxY8xQtdWvXt7ZK2zkSC9tV
mLnMNZLJ7+iOA9hbj7MXiP5gA24TdSbbPginNJgsM1xKs2VAEvTmsjNtV4IPtgEudpzPkZZMAo+B
2f0QYzXeldmS2ltsZPiZm5RnjC5PWiAAeQzAy+SbKjHbYEip6IWIqSIhqpXD+1ojskTKmi7FqcPo
JhwqoUXoDHoas1iu35d6Pn8vPETnYdkGlKHEzDpPve3kFJaDByMhW4QG8TIv56q17e6Jc6QaOKpT
lWxwSX40crNkBpNm67ilDW+A4AxLvsybhJHS9zaDidtOk7wEk9wxKaiedbV0r3SWSTDVusx/YcTC
zi5U2eKTr3fqIr2muEmS3Pmo6oZZ3xj09tfRLut+k01j6myLinHXtuooqCql7lTj8RRbWfCel1yP
wF+8+3ltjZBCru83VzaijMcBx3yG2gWTReEkJnVnoIE/VKUoMohcmWtbncOLLpHOZ7/TJ7JREk7V
jG5XIdJ9syLsjUx8a7xtO2EnwYgYXolZVWFve26N7ts8di1B9GVbyhjbGftLolUu5tM4ohWbxUTb
S/ie69xXRcPZRic/H055lhaRi7eAG2Yqvz6pVVX9UInjltsmEMYzFYxSoDbjtUxKgfDGsb5NqrT5
mBeP8HQSmPUXV8M9S4RjVgcn3S5ATkHZyl0uwC6FZzXbmuCKcZsQ5ijOKK764CB6ZoBF2ElXfw0Y
soIug+Kdyzx1ge3H5FbB1KUgd3nzXF+dMXBq6sf7MjH6D0VrPJKrxXQLI7xtQRIH/EtGf1G2M9Vs
qaR1KfVplNsZ8+aUv6H2QzdLxa0+W+304Ex2GaWGA60oV0cf46TRe3/T50ktzkOADwc1qUcR2WL8
CMRFu53Z/oTREup7x2w3oEI2KnAcOV9mCSIarMmAc+g65XtrZBN4bYIE9LrmZtdR1/tlE2cmwBJW
I+bZQ4T7wMjyCONf7AxJVQPGMJt3YyBH1AQJE/xdhjk2pstLWcznGqft0FitXo+Nrs5foFrn6ojS
WSsOnaGTzmbjRh0X5ZqmJx+RCaWamq2KHgpWgku8qmtfFEPpJZ5bbDcvFsPZJmwNXMUP2qh7857O
iezP2col7a5LRSBiLRAmFBu3rW9pjayVzOArumbCzuGLJvuvgZ0UQNSD5t7AuCFrYbVSqpdCuwfC
p+s4+5rLSbg8uIrL1QDPjzgFpxghcvvW9IR7oBPT3amStDwfZ72w1Nz61bPg0SlB/AMIovWoDCvD
1Hy2KRpK38BLzWw4S60EV+sxG8GrsKAf88g3Z+zizco8jdIgHbiqaKOadXfUg2W95DafQzbnt32m
T3GgKT5ytoN4rpMFyYkl7H5vGpqxPKIesH9kFpKjm6Idy2ofCK3Yp3nrZTSqsBbhzlXTx67d1K3v
/D5fgyIi+sXp07D35jr40Kyp0vFXC9ribZwqeVJ44LkXT2pOtZ/w6QoGKJNhbyf+Rke4F9PFehSy
edR9PtrA+a4Nif4ylR7PpNE+AW7TwNHUXe3wrfTynun0vvIZZV9nmRecCPpHSakdap5zTmS1d3wf
rD9Jv1ypO0Khj+1YfVC0vhMedR90TFJNWvWGOF1DA6JC4HrZze8QRriwez2eButDgN9MCPn23laA
VSCZL5rF0zg6zZ3ym3vfqL46tIdzXbtMpe2cmhQzcle3qGay5lLN3YXODXI4FplCpOHARDYZg2jf
y51tJQEuZrbqMKucb61bmN9Lo+RW0AdoPFT6jppog73WSQuQQJSA91yU4TyGFMoiuMYx66BbPuYq
mMR72J90ZRJVlthXMn/Scd+hD0PVyWr/nCxWCRkHD5lovihEWcAJSG1ciKcOE6wwzYtOHTTJPWev
o71xclZTOTnoDuTabmCQBl6Ch4g9fS5Wq93oqzpxQN/i2MAZZwFigWRenDbY42fxQFPn3Bj1Yard
jS/oe5QO+xZOjCGCkThZiz2iV7yOtNGKE1NsPZ2paVffQnSSVAH5vLqjRnPdjVxg6Amz0nMtBaCA
11z0EWK7d/uv5Wyt20JBAIOFBAcTQjsMZnm5mphF0K4h4RbTphogkfW+f0Y3eKeMoLlIKz013KR0
9qeQmmBun9ve+WGWrnUyFts/TiPXXJo27Y1WtOut4c631Fpm2Hje3ieRInR6PRJu8pnWjKrzZH23
XOOr4RbZhiH+ocm1HDg4vRtn2J3ZvB3x53qwSsBp3VkUcrchONas5kPXaPXerjmbXAYO6AZ87BqL
ijTqrs0Ptlheg0zbSskL5PTH/cc9ko1N2uKqTZHRYulUwkCjrDu4GYiR03kxl8iExdfCmGmAdRvr
+pmjG0XnO34kc2+Hps1FcMl5N5tylTGOSgmI64yW264vmAQ8YuxDG2mUyyUoxuWjQ0PjpsmXwVrf
8mY4Vpbr7axiudBNaEOrsR4Mqnd9lfl+GUW+q2qufBJ/W4EX2ykzwMwXgiAiHTyLdTauF7BcuZ88
ucsbnFo4hlhO7N5RSZLvIz9GbvyVx+N6od57ynhvS6pfhHtktUrphbVW6Xu3M+DUlHmuzWm4+HTU
QvDIJ+VWDw6pHtj1yDjgBKfaoDGgJ58lbZgi0M9uRWWa5HnP+5pzDA3BfQcte2wyu6YawaIlKLlI
d5vJW9IYHNx5TcEbt3RALggU36ykvWkM5w34fdogRg6uddGA7QzxQliLfe206qoLW299r2PBGt0p
dYv+LchGIijs/NCW9lHvQXOypeiDC8T4xD1SuCbR0a2dafsOcNXZ0+enUVo7GPd8s2qzLb9jDTft
1qwITrk01seuaXToisy8h5uyntxVrCcoWhMATn8JuGZtiDHAq1mQ4pQumsiiqVum/VSW3cvs8OkD
sgLP4e+8HcweZjDJ1qMFecfjOWvbYaH5r5vK+xgqGhpkEW5GSVmUCclJA8b6KBKj2iobTYxfZTfe
NBUHEiiMrSdIC+klzTeRH5uiecJz6B6Y7Smlzg/bofVuRlUte7EM+5KC1LTNHdXcubZmTGt4rOIs
J7rBCRZ36+LYxRHnPRlF30b0mRi65aZx01Kk7P1KbuhI3vDguiFGMyzGtX1R+iqAi/KKOSIsodmJ
NR6lV2GttO7BLM8eDEJUFfmFjNXnpXX3eidlbNM+u0F10X5qIIL7dJjXsOfyhPjYPmFdDZKSzYc6
GA6TNx+7CmI1lcNySlNhKOTlFswcN8jEKrpX6dS0DFdxa1reXmQVZljl1G+UORanHMXK17wtv9n+
SsxKYOqh5/fPqzFlT4yCiNqAmNlOvjrOYla7NOuelFfVUabMo6LDKTF1oU9e1S9mDmc6D81HqqUf
6LbiKeFGXzlA7UE5/Sh4SJqCEVuolQ0BpDY77cqtkevkVYHHlZTvWpgjj9LQpduS8KAQtYUdciv+
LibtzVv6u1IZO4d95JDbJYYyHQe8pu/Qm+97P3ud/SRyjOUZUxNu0Onw7NrS/ZquqbVl7fHi/Q4f
SwyKz8TNfqz+5HyfnHVHRsFbktcvA2+obxi85rY1d+CoB7twwYGS85isn6Y+ZlGFBgQpcG55GOnO
Q3pgIAaCNiBlQpFu2du8LZrtlfaLHdQYacx0LTkObFNfLH14Fb2DsrX1v3hXWYKX/rDW4UL8z7pt
EcJQFy4Ehzh0dAYrIlkiieuMjg3f89F3ey48gN5npdZ322YDGkTr3bWE/rSNfb5yRrQTDNt8LwWi
4jDRsSLapn4/2vTTU4q+EcfzsBrgl2zF/TafCUWMEE0F136bd5mynk/T57aAhtE5EXrhb+Ze29GB
8TZpFjSvpd+454BP+Tte/927oTmvpO1MiO2Vt/g81aXoLg5zKI2BI2EyMbO94JaKq7b265jgygTK
NQMXT7wFUYIh85e5TelhCLFtlnQ64r0ooZxQ0zxD1iyoosrJ6BlIaS6Z3HMpg4qDrxyby0hXIeU9
xgEPjh6ytxcP49oSujwYahBbblJT9lBp5q9RxYxrcH/0UQFW9Y+CFv5ZHybxabp9CmCJxmN+dopy
1NkRQAv81uqOhVonEHtjmq/eTYvvZZestXPnWNKh3Vb0thBckISzo2u2sAqLGv4rd6Ik998WpvQF
QTIVzhccpHCqgTQRkgmk5cpptibWe9sp1+m6o6VBW+E75yqptW85a+3O6JYQDRVMobmM22BKaDUT
I90QmE30arI1Uu07280tvumb0uudGNdk79qSnuOxgVJOEmHTQAgKDCJ787tjTlnMo2PHc9M2ry03
G8ZA06VN8DYjDqfxwzXwdwDfkvqbFdbLrRmYqcPIRDka/aUfGaFKmjj1XJ1Nl8umBezb5Fa6LURS
wnDhL4npQFh3yCF4uNHSOF6xbgfaoulW2mPyKtei+BBajfCDufNsYCLauJvBLdHaJPHfBxP+a2zT
/7a4ml9n+/+cY7jNh88/Mky//vPfmSU3+AW/LCgFEDiXKgBS4XdmiS8F4GoOpiega7AM/4AYtGse
jWM6+tVhB2zV1UGdfuMYNAMKCpslSCadmA68g/9WVs1fDKYdmu+8MjAoLlxXZs+5Yg5/wBhWB6Ky
DDT5rGsS6e6Y6SrbzJZ1LFcY75A5aXt77QKYENmkT4SMVkkP48K0I1dlxasTlBLnympNT5OCGA7N
sZq+L4V9vawJ+ZzpQOiR8mV3lp2efawre+n/X3n9cs2ndvk0/vnC27TDe9+o/L38tx1OoJ/vf1yF
1//6cxEaxi82CRngMj7Uioflz+9r0PmFZofpkmmjM6E1TAOG5Tdszvrl13/Nl7B+wR1I50v/WIG/
MJrT+W/4kcPToWT+O9zcr8HQ/9dehteDG7VrutRAAUGqwV9XYD5jVNLVC+m97M8bqt3R3fkU/6yf
Kq9ftUETbyIgZyeSi46CeR7aeuZ2YfQKdR5lMyQFJFBoOtOKCQ6jJG+TjG6BKMzr8oj0GIhc0h6G
bzmy1HendfTyxqZskOFq6YQtr6ajDRul2f6TXi8Jon59svutyDN1SXAuNEOe4SH0knod8HEzZIbr
LzWLLS2zPg2ehnJBo2XxrwJFrozsn94YmwEQ4JGlwzjZpvkXx6SU+5kjHZ9OXjId8fgYXg1jqA5z
uWYnekrYC+CQAepdgfj8YR39hjv9MQDoysr+9SezMQA+synwCf8FKs5wk7b4vWjok6A2uLK/XWZD
/nxs/2nKkP8XRtgy9Ouiw4AqMIGy9L9mKy8T+oOBILpuEEYaWV4LHpGvhYNXh7FQSOO1UI83HLVt
cU9PbrznJMtyDjFtGIpNN60MO+OZ215ThYuSGPx1a6pOttbhS4zdE10GrUytKhxKk85ntdjUcgZg
ix1mzF37CILKezaCkVsutpMtU19tpq1mzw56BvykexQZqUUe4LjYjwSx2N8XpEJNrGdMD6eHYvXK
hwFx+ldFL+wWJN38oZrZzSlJ9GU9kl6tvxOviu49o6ZQoWksCXbZtE5pY7byI+D8/pTklqzR1XKs
5Uqd2vQZl1kTqOtXXZxnzoeVmLpqugpVuddtWltvvxZistvNyoX103fHpY9moiPNTbEmeRs2ovOw
cUzLa+AHDqn63m7Lf2fvPJbkVrI0/S6zRxncoRzbECkCSa2a3MAuyUtorfH08yGruy0DERWwvMux
MetNNavSwx0ujvhFM33w2e3QFehckGEDAzqapRT/JRtCRCrrHXoikNOKvzOa3iOo8Wr8RLtCN+8z
UGTVvqEWr4HGEZF7CPTST6Aw2xEkGnxqioNDPWTalRAdaU9CFhlx5vtp0oib9tINm+Z4e4OKcyF3
XkyMqbjVbFDkgHvREzt/tuDhRUna/C6QUTlZVa196Ed4g7tQifGwGFfMqHXQi9OL70OYjLtUGW+z
nHrbAAwLkBOaEc8/6FWwzP83ox/3Jpr7vvsre/nsLP/t/352TJMghvt8MY/S0UPiQfp36CP4Fx4e
U8f3Huwk18L/YLWNf9mWyTugTJO+i0Vo8z+PjjD+xU1hY7bNv0F3MOVr3hxzvX14vRAUfP5xS25m
Lf/+IuoJUFTEXifI3g1W2VKY6LoHFF7jn6IHircLjD7/FtlO6D7ojp4+0hutjk4xGsGRlqHVAsSc
cAaRb6IppKlbtUnwMXNd7SPJU/Quhov2jSMcfRZW4/8IisE4FiBbSuiwb8XiEHY3kg5jIWJ+gULZ
eS1KZB811JcO0eiPX/AMjOedGo3kKayd6hdU3DuV9O0H0hT6AhKOt3OU5pJ0kEWrUybLsbkrWqjo
EbXKJ4DzUv2bXPH/t/f/kUtk859jrPfYxsFXILpqXm7z5//Vf+9zaf/LconuEcijeoXC4f/uc4FH
pSnAuxBcw0l4sdOl+NcSbgnQzYjjLqY3/7vTl7MBWIhIzQKpLHTLetVOP3/JETNnc+vCRHUUsAcE
mfONnliymXg29Kc6TLQ76fTdMUCe9/HFmmzHC4xigs2hR2xBtIAGQrry8jiJOCvNcszmJxfQIPx8
ykANoOL7149iOgyEP6BjWM4SL704tFNPv8vt3ekpV34BM0Gb96qxxv3tUZag92Xws0yGv207lrVY
hgu5BEcvhlEoNBS2U45PxlA01OFch5Qc2TT7C7lZ/W627OEP0O/qc1qh9bKz/UBZB9rDIj7QfqQR
c/v3rGKx559D9ihhUnGNci2e/5zObALq5CGz1vuG0GOoTpNvFFsP6pVZ2yYFBnJBbC91l9v65axt
LHy1EAnHp6jVkAKZk6ijlz03XbY3YEHjUw1Awqfgm6c9JXyVfZ3nDnNrg8IbVFxNDu9vz3uZ14sY
lHmj5MtxWoAqtnMRHeYK8cM2avqnaC5gnpjJnaiL3z2KBP/mbf3HOHQJFVYDCV0gCAPikTRk7RoV
lgZFaln1T2BKi19B0CMSMtvZsQqM8W2hCndjvCsbzOLkm0wKFCW3wvrxSbsmpgrVY4Ddl3vagDlg
nGH8TlOw+YZ8fApUE021P749Nb8F6caflMcIVPuEm/btRb7YXAijLq5SXEGQuHh3z786rfwcqbbS
8WLuD1Sp2wnykWNuHKnLUTizOiZHZJ+UNJ6dyl6cKBGXbpRgKOJppi7vg9L+wzNo/zsC+4+f8cog
hAcK41KMAJGsWEWEyqBo3qiyfKrwmdy3jqi+RE4hvt1esOW+PNssCK5KdgklG2gn5voOqruupJzn
I0Iq6O3chTS5qmPn1L2CbB4P30uFFifoUUpCG59KLJfoemi2p0Om5DoozK7SQR1auJj7pnhyauAx
QJdjip9wuw2v7UfaI9bsNNhnlbV8IAVGIsOGTd5BArUNIFgIYX7QVKu1H1+9IDikWos1qcT9cq16
m/Y4+/W5Uz/FaoZ6YVTlBISk1vM/IHIrdSez2fwDaBixpNsDXxxbfEnB7+PKSgSnhLP63qFjyGpI
kYNFlxG5D8fKEX5W/qHR9fapSsxg49he7q9lPJsCuM5jj6fV+VHBFA1ImczTpywY5J527nB0ncI4
3J7VKudXLrPidWM+nBY2yeojm24blwAY0qeiiUEmJrqDt60zmxiUp+g4KK9HSu2zbZrx3w1qi8HG
JrsySeIR3nDSyuX/Vq9AkcNsrrOieILgw+uaaMPS/xUb94G4uNspNIJuXUhduhTs5fO11G3K+AVA
9Cc5a1m2Q59koTrOufYD5fqyfJRpN/7qbT3SwLEX1RfcqbJvrl0l3T6ACP41s0vFy4uI0Lir6GcM
C2iDePj2txBXVoM8QMBppUpmLDnH2ZuYGEVJf4Iaj4ar1ReC/vBe1nN2cAasmxw3779C6Zi/yDGK
7+2mdPZGPCeIg+rRN73N/QeKWJy83E43LqGVIrqjXAe+t724m7vwVkEtn/+waejjwc3jyUvRM3nb
Jb3c6dSikP9apAJRUkGOEdfZhwFxuQdzHpBgm6Lk9+3luVid5x9BGZDtYhE5rH5EVQeDQOJl9ILQ
6T47lp+d9Djd3CvLIp9dewxjMcklIIPdu64SjaHSE9EMo+cPQOF2KCxpFDcMIw/2gzm4n+MQOaoO
acpPZTLR1SjxmIDCquMLUyQzQsvgudOtc3KxgWESUnt3JJE/Ydm6/NDW2D8ipgBYZQTREDZu8zjR
8bkzKk3f2IVXhsJEVF9q/sLG1XK1CWVmlEPXVp0X409+GOUkvAiqiAdI0/7z6i8KZ5JXGt6+ASN6
NZTFnipRvOw8t5uNkwGg6eA2KD/eHuXi4l5K0DrUjWe/TmLO881LW17PDHNsvS5p6fz3SwwNGemu
G8zyQ4Va6ukfjIeTui3J6RnTWI2X9ymKI4wHUr89IEMP7n9qAZ6DrD10Yk420pSLEIFeirXUTYlb
uULXMVU72FgcB07lITkzHyBEfuhm8bU11KdRG97TSbE3FvRyhwDvZItgU87DIZ3VgsKAyN2UoMeb
wKZR1PYb//uEQMlDl+T6h9uL+fx1zo/jcvkQnPNE6ejsLrfCi1guqCcs3qx89rSasGNnRqJwdmaG
yvRhqCuddiv6YGDMXRFHj4j+dxIkp1DVnoiEUmwxzO1nDCsgV8HddLt9U3DZ77ku8/AuRAYcuLDl
CxRC0rTN95hb2QKMH3hLJGkrW+0JUWdE+ODMoQenoex6mIBXwcq0cPjZRZ2EoQl+YgCNopfm99uz
v7zymDy1eNIjWiI4aZ1PfgDa1jSaq3uxhF+eBXN63yB8/9pIY0nWdWIpoExc8+vX0QzVkOeIeHpu
UY1/ZzCl9iFV9C+353K5axgFYjVXK9EsZsHnczGnIqdpMQuvqbPhTeq74yHosh7STbuVUl9bNpJq
on9q/YtZ+/lQc2CnhZ9NumdPIwzXCLiVYUdbXrlXXkVmRB63FFTIl9fXV0a+5utC070IDbk9pgWA
LyCooZo2QRc9OhhmfuendG9bLQY8W/qUrdEN3PCGuTZZJCiWpgaHhLrI+WRFbSdEAYXwMOoDIjwX
oNXQn9k485fZAJuEP67TiJM2X3/5vC/OoQznWUdmRngAUMrHQY1dv49VM73z7RqmWdVKHf1538y/
oNEi5B7WIoJFZlyBBbOztrE/GLgQbL2LVydvWdRnLbhaOGKsflXJO47mo/DKcAbxMyCkC1R72t3e
utdG4cpDGIC6k2WuhTYmqzagMwH/UgEQk9Z1/HfDbBjeq0fhNrUUGQZrRfHsfC5+5wZoy6nWc+wk
/6ZRJzgNZb51Ni5eQ8U9Qp9PmsT7OqWt81FAtKqmKKfJQ3kp/EvPpfXDosK2TwgCP7ZDV7z2dVI8
FQipUmKUwuFIno8XR/3QU20ZPC2F/nVwfaf+HEF5/K+oM+qnAunkfVvDzr+9lpfbFQAX+isciaV+
R3vsfFh9gfLgmyqQi54HLy/zClHoutE/1OnU3YH61MpdCefwg3SDEYCb0X0Vsm8N9OOy8kGHrf+4
8YuWrXj2kC2KL/QT8Kl6hlmszmkvMQi00tTwYBDbJShIE+lQKDUfnKZ2TpWO6x1k2eBNSyT9OFco
BOwGXXM27vqLfG/5FbTTqQax0wijz9elyeKYg1QYnpbBqy8cNKb2c0m30gdAfgT4g5Z9aFg/ddje
ry2YLEO7PAAmetAkN6v9bUAHhUXRG56T28kPfxzDn5kWfby9zBdHVfHnl5wWnQxOrLXM/8U1NSIP
MeV2K72Z9luNhqCu7wtcj36+ehhKaYqrkLfZoIJ5PkxBfjBTKJMeHr7p9xTk9SOPkXZ89SgOXaOl
jEVArqzVWR2dpgkB80nPbuL0a1xX2Z1OdlW89npbqhk6odyiZwUmZ7UzpYbBYVqV0ov9xITgbcDl
6KL08PrJYHm/FDSoyOnW6vNHKhcNIv/Sw8oM5p+OhQYA0Xnjnbry/R2KVkuSiDYTwcz5h0mcqpCt
A1e+igHUkynCwZuVvnGYL0JuVoxmIh3hpRKli9WHsfOxhaXVGV4X++XHGMjwj0wiM6fHFDAAJAVv
0tCMNkLhy5ub+wPBNVbQBMmwzgFrdDQjqaUZKiRR5QFJsL9yWWkPbd5M94GjId19+4tduUSxlqLy
CFyMsi3ZxfliGokVBn0a5p7TxAPEg6p4k5rAzVPRywdXlYnatZjKnNrZND1XVc27rNZ68PdJ9ZgF
btZu/aDLdecHUQmlAABQiJLO+Q8a0zxE5r/KPHyXEXNRQ1l8hHVuPxWd3v+t5GC/U10GyNhGxAZx
mMBuUV/u9QZPjTIIDojEV9GxwVinvE9c3BL2S+j2aWjGGLgyHjLJ1i++vPV5g8Bd4GgpuCeeY8gX
91HtY+GK3E7mYZfU3EdW5D/Jug8+0bmxPDT/AOc3zTj8UWJy937WawLJzjbcipOWa/388SGFWj6m
S/FGR8PofOESPEExNYXgYQ1YiyNYoJy71i3zR9+GALzDZCPN9whO1G8KfwbSgftz2G3cZhcJANck
nXkWg4qmTSHj/Dd0gdC7in7dqcJN4NHH9/TgEhrsukn3N87n5S2w3GecFi4bUF7rG22c3JTHppQn
LfWbR+mnYlcQEv2DUWhfuRRlbGKNi15nk2mAukLjxH53UN7qq0e837KNG+3asi0vAJAyinDPKnQv
X7QhBImFlZxxgjHxVhfuL61Hq0n41bgRGlwZSPJ0UrEAOCrketGkQUAo6gy7GlRWT0PeWrtWadkp
6oM/ty+WK5/HoOBM3wQJSpNawvlOcNMqdLFsd08I5Nf3osPhAjPwYGPhro/i8l1B7whe6fNRJoIL
aaHqcgp7u36wGhd6YEb35PZcrqwaUY0ll2IZt9I6ni4sGFKA6iC2NagPVFVUPkQ4b+2F8tXGhK4P
RXNyuQF5SVfLRmejrrXJVafCN8pfUdX8BHFiU4QwR+fw+lkRsfN+gia2idrO164taKBoYaxOHR38
XyYqNneGbcZPIkEq9/ZQy2c4v5qesQqCAtZS9lbL1fXihsyEXjpmOvknqNxID7tJ/gmwGaYKBgDh
A0221sP5GMFpqN3VxjTN5d67GNwhF+IZR7HRWt2L6ILCJg4LH3eCCL43lzDguXGW7l9J2w/Ro8gi
8y8XPs6PqUQhAq5tov1dFG75GMVKp6bHpvgE+KfUcP6Ffb43YGfjRNUk1U+7lsDVzGYEmKBnAQZL
AjeYp9aRQPNQT9UQdqFVxv87kMPvOjYFMDJUFtBngz8KDxKIz5d2xhH9MM2KvjRGRQphUy28T6Dm
IxGM+c+Ak7nbfKykbpb73neCt/z3kb8wFbcESKFS/9iOsBKOZZlYf1VNY3yLw6ZKvAIjYjSA8JB1
Nz7o5SNNJQntO1tRrya1W+2dqqyDbC59dTIK90taFp/dCPJhl2vv8X55r4Xt/e0NdOWcA3rhYaMU
s+yi1Tc08OoJddDjJ7sksOwnNZwy7Ec2qrrXRiGTpPi+qHtSZznfpni0Tk66nPMB0fpD7iv0GOvM
eZVpKY0WCpygekyOnqD54KxGkaOVB23PXJAdch410xjemxhb7Uy5ee6ufSbue6pGz0v33Ix6ce7K
ui7toR/Ac7Vze7BxynxLkUPHicBuogeKotZd0ZT/aBkJnXHDWABCaxVDFSMboaXcYX6iivsE/TQE
zsZ+42NdhjsLtmR5mEn/WcblJn0xNyiJIYwrXZ2UU2GH0iBBgYRN91gOdf8+mAvBqTGGkwyURKQl
njYu6svKIJ/RXKgUgP7IRdZZCN5UKBbCRD+hXtYcemrL97UPRVL0S+ozT+WpcE1QGAMkqa6J3uHB
i0rW64+FaVG0onqONe0ikvtyDdquQFBSR4KMuK8QO9nUw4/EGsK728NceZTARy79MprVdCBWpy9t
C78Drswwc+Ui+VVm8y5xIuPJwUpmo0J27bNauEkuuQhymwux4OWUrFT6eTQb7gn9Kf97KtrhQ0/f
+O9uTLChwrodNaLuJ+5P8h3y2Pav2zO9cgPQAqXaS+6x9EBXZ7OM8yA1B0hvyHzgoIVagzwGY2xt
tVeujqMIw7jQyP7XFTMjkJWFv4R2qst6eqsjEXAgiLI+vn42NMNRDrCoytOAO1/LSLb8edf1TzIu
Sw+KYAe0HTPhfzAK+BWiMC41OmLno4xhnrkDflanTsCnBOiNbAN6Scfboyx7bPWKPyOKAOPoFuoa
q0jPnBI9szoM2fKIaBxun/g7qpX7Hsus8HNjlJstxSubno4lJQBYEkzOXG1EXAOcLkhaQstxaclQ
2joN6BQcAlvb6kdf2Q2ANDhg8rluJlZz64WPjZGs1Kk3WvOBtop6JJ/dqtJemZC7cGsQ1pZEseuT
FQYoxGaTpU45CN/Hqirtt1Ubul5UFMmX2x/ryrsD1QNMkUUtg3hvdYymHsnZDhMMnFqtYp9WSj+g
UjW9T0rNeYC7Kj4bfldt7MM16Wd5WF2QfRZFQeI8ue7VpHAeIkqeeJRiFXsac6m9WUBMf4pGiqdE
Vc7w2LdO8gnlUdx0cTTpXWJPf/R02jr4YozS/i/a+6AttQlg0q6BDvJ9bIuEZrJl+2Lfdqn+dfGV
x2KlxIb0kCZ+y7tKXaDdlS0mGbvaDiz7nuRAPbkTqm0QKrvI3okkt78bY16+V2E+ftUMqESSa9Tc
IRSR3VtmUWH1OkLxONz+EsvWWR0bnsilMKC4u6nMnh9OXA86QOiTwj6wy9DjVsVjZ8rsEZ9N7V4m
rjgl8aJLlBWRtcHFubKrGZpYDZIYEIvnz/XigUYCN62qQqjTlMOhgtysTiNU9de/TcBE2GYWnQ5K
nKutljg8q0nFBA0rQ5+xK1J0i3Gwbk1MYG+v5bUDtFxxdOEwsEJB+nwtcdfKyyTHAzeHwP8QiKQ7
Yndr7K3asTZixGtrh8mBS5pO3gml83yoLit0lfudc8JdxHnXV9hAjBWiFrcndG0ULBXAwxJBEfOu
kk3MvvI4Ick5oUhQP9R17B5N1fy4Pci1VQN1zgZYsOLktOdTITCLMMALnFOBXcLRF7H1aFUyu09G
KT7cHuoSBbtw/WiTss/pDVxgxrmeCQnHkRsA27B93rAFwLY9RXZQ7tGxk7tgKqBCm/lDJrsD8rfe
iOjhP/gRiIUT/CLjvaQT5xMus6DRyoGgG5Q8WUSFIBxeLP5Bt/30QOXMPaAp9qMau+wNH1Z7tPwg
ufdVj6LH7V9ybeWBAtNVoFTO+ZPnP0SZpNjaHJHgT3V0b/V9+tBpA1K4Biolt4e68joTAVOBoeEI
GPdizvgWgecmGMfSyNnTYA0+hUMG1YVowDPxR3y8Pd61nbtc87AZCNUY9HxqedujdJ2zc2fHau9c
J0aQRYBq/CejgCs0gS8uRNLzUSwkHNs4sJwTyafzUPaWOCF9VW/cYNfmslyRBBqcdRq356NEltGH
BQ2vUwMhESkFMyKHsLb6TNeeZPTlOe0EM6QsqxhDi+UUoCRlntCTE/f4gZrozal4HyCFvK+huR7z
LG/+bSzwH/HTlzsQPA+5NCeRfhBP0PnUwAqLCD9f+4Sid7fvnRr5ggwzL47O1uX8HCSdv3SMxU0m
aNrBjnFWu11rB0dTMrFOYdkj2CNV4Mq7RXIX+nhK/QD9PxcNnwQW7044HeBmDIubJ6TwdWeHYy+1
eamH2X1gDroBA6Mqq6NKMC/CmDxvZxiISAny7ldiI+O5PDuIaXP7EtYC7qC3eb5IqPxrIdB982TJ
gJ5phlbyYGbzA5rUuFyg27DVKLjccAxIMYP22VKedVaNzTTqSjBdlXmaFghg2xnBI3bdamNbX0mQ
HZqzNmVTckaAhqt7MIbhhn+OY5xahWMQVr0WTqV2Jw82sl6HWCbh42hr7tFSmYNIXzL8caM63fgV
1+ZKFZX6B4hK2FGrxXX9OPfd2DBPRqb0+7Gyfk3NsBVkXRtkIVYRc8Kwwl7i/Av2ul65HVniqU8d
tS8shXGHOYeH27fRtX1CLMVbTfBJ53s1ig/sR0PX3D4FiObuQdtYd9yQ5T4jBL8jndxqGV87vEqH
rERdkeO7bn2EohWo4PjWaXZbf9eMSXUaMk29A/qQboTuVxaQxjQlWkp7oODWV6BZ2ZgcQ7s/0V3q
sMuskEdroX+JV1/odD1ISyi/Uc0ghDv/UL6sKzTOfPuU0Yd505jAQtAd/Hj7O13etPxxSAT0AqlL
QeM/HySfUizK8tZG8KpxkNjraEz4uv3Upr5xaPFNPU1zbW6EcpdlEzYEORfnmfMGleN8UGQP3UG3
K/cE5AKd8qLXu69zXVEpGXsXGSD++Z2GSFeIYFDo/sDgWtbvb8/72kdcaDL0lZg6TbPzn2ArP0JB
fnZPA+YUn6pQuO+sbvMdu7Irl0uFkJjYmK7rsvovsgrSyMIVnUstajA/KQ13Zx05UkT40P579Xwg
7XHYhMGbAkXjfCRaMVaTmbl/qggr9xA1xSHIHW3jw11ZNUZh2RaeGC/YakuWskAPGLX5U0w6+j6D
Kbajy5RtRMbXRgHaBypTpx4r1vkEstQzmQTbw3YxajQmN9s1aVxsZC3LF149wVQx6F0Rgy+6L6sV
EyaqfHFvq1PqVNWDmQTNPbdt4tkY3D8YfTUi54Lot+xL89XxIPhyCJYSthYEuIUv+3JXDLOaqRkm
VLpKJd52RllHu3qIcLG8vSeWv7OaIRewDV1r4dOQ9Z+Pg3ODm6UoG3oqigrPCH1T7tykQmNXByB8
wP6hOVaI1Aav34vsxGf1DLqpcIXOx7VwdPbNwC+8NBfyGGo6wExoqxvX8EKsv5gemSBgkOedYq/j
NbOdtH70Yy+dMWS+r/NIY+dT4kccVAl05bPBQNwvMBCl0PA/0Ecjxh5jGGYPUZHC3k99nkaHUJuQ
oqK/JY29rVdltCMma9F3RWUkOUzxNP/QzKTFWqUqdeMOs1DMfJLEVp/BSRgYEMEs8fe4Y+pokRqI
Ud+16PFhR88bggxmF8qvM3pz+s5Hhhu7C67DPxpQlfQgcXnTsPV0IoQZtTAZ3ld0vA00/IMiecQC
p453BNh+t08iW31KESQukXVPu+BbNIfOgCgcVgEHNxT6j2SykMyjO653DwgZJcVjO+GxgnaJboHB
t8O+PYLszpxj2UI+2BtjhSOzMzY+9g1zFP0IrE6kh0K1FQptfjD+wBDB6Zmo2Yu9Mw7FJx+t1/ag
fEd/hyoL0qTp2BgPEaa9+S6yG67sVkezPEAc/VsT1UO6j6lPUxbPZNojawNt+J3p5BYGHllvvgn8
IEx3UGD16MlM8Xrda3lW/gmF+uCAMENBEjZd4qKEwnMepelDYadI97eiROS6JVVz75Tei/syQHVp
j39z7+wsP03/GFh0enNt+eMB7AhWB84c+d9uH63nUGx1thZEF+gHtcA61uU7hXRCF8Z25/V9nX8E
H+S/UblpfIq7Rs92Qdhh3TbHw4OjaaiQj1pzZ6CK/NZoa6VhaILxvFHG7iehp93Gqb/6055lrehM
wI9ap7eiK1pWPx+9JrOS99PcSU+v+hnr2gLqJgjozm+QabGq6VFP+A+7Jkva4p2fdgm72UnznwW6
PL/9TBT1zkDrUNvfXrzL+32hTiwvP+kd8I7l31+8isbAK1ZAJPWSzMeeoaPK/9aySvzwbo9z+foy
jkl8A8YPZuy6Uq3jUIbwvtF56CU5j02uiQ+ilPKOMpL99fZQzwj+8/3AWDZlNuQMMGxbo9FLhSo4
csGN54QiMQ4Ya/Wf3T5I8WQu0I8+upNbR0fcwJAIkJJ++ND01pPB3v0iVRFO6P4Qsx5SBFjfjnlX
2Lsm7/wKD6NIzw+TmmDb95Y7HqdGYeMXxDkiq3T43xmiFCat+Qxzi0pkubkf+WbJPkFY/sfQ2cgD
0G0L6pNq5t7dp2lfWxvrfHkRo160YOAwwSQZXkc5Nk5rsT2mnTdwIRxkluR/yqiN7od5yvF3qey9
k+PPe3vFr31ciugLbGfhya+JmoasEe7Vnc5Dk02eHCuLnsD1jIhWBdpGzntlvwKooogKzQDY3Low
YOKvMFYibDy2NML3s/Qfy172r44KqEaBqsJWD8kL2HXnpwJ96hSCu6ghvYjiMJSiRBo93qLXXlk2
yMo8LEvsA/VlFfd2Jr7pKBjVXmL1WAZPqsP3vcAdIwq3Es2rQ0GkZTrI67FDzie0yOrZbZXjjFTY
Ae6Z2O2NOMfBS9HqjRvlSi2VXHaRDCGgosa27i2jYVFF9hLqQB80djhRqaM1Bsa+xHbw41ha7Qea
Gs0TjM0IUwLf6eddCfL8GJR5eXd7Y14mN7RKYWwS94CRhohzPm2eW62N3aoGYKlVJyu21FsNZmpI
BSeFKRZMFb4w2YSfEffFUe9abeNtuvYDIKIvxVzuvIvypuwRZA5cUXn1gKQsGnD2eGgSOeUHP8u7
vzTNYfKice9yztVdCOx/A+xweV6W8tDSR0FAjQ7TKkvQSnucC7hhnipNTK2ybj4OmpFtrPOVUZZO
J8ouBlwxkGHn6xyPsdbUEvi2dDsBcMOqH3Jbb199KhdcLy1Iuk1c7GvghKvcXk4koF6hd9rRpu69
193NG/TKXECr0QYAwk3Pc90vhn+RhHiDGB6mA8WCRO2OvCPaRsR8dRRuMvqpYFFJ4s5XjC4khe8w
Mb2witrHORLDx5jIbuvZvTbMIlJDi4ajj+nw+TDYLLVW7fqoMmDW9K7uwwDHvtjZqNZeG4UmPjuc
j28QSZyP4hSlk3SBZnhTqtFvstL8XaeN4tPtw/z8dp2/6+6StwMmWdrrF5BaLGgqcsHI9Eo9j7uj
qaMaLa3QPUQO0vea3bjvMXzvDmrARBOjy/I3FlJuscuqqDgGSZrddV0mjkZc9mQU3XSIMNo61nme
Hwkvtb3ZD8UxNc3wbqj98kglbngjB4xnygUUJPQqvM/aLDhkoKA3Ls3L+5mONzk8cmOEic46Ae4d
vOhqJ5Ee3YQJBqvjInGn8DalXnS4vYxXhkJdBXGkReGSb7ZEEC8ivq6Ieq4hAe9pcNUPF2nzfck1
jhNUpG0MdRmMMBVq09TvKQde0ALnkZL9SO7D7gtz/IBK8a6EtfY5qfCWQl04+JO72bBxS1ybH4gI
0nquOxgYy5X8Yn7YnjlTESkGLacUyenKwtNGWqgy9kLfqFs8d27PtiTdTwBrC83nWRtotfONUuIb
W9uDh6mi/TtH62B+7BJfYqDaNbl/tLQkACmdY2i59+2BuyRRKGlH1WxGh36YZw+EmPFDtsKOvcZF
0MOtZ5Fg3ibqYWcgwj3vgZP4f9owqcSB2K/y3CTBf7S0iqY6DjpuXLsyl9DC4omMbtfJTrr7qK0M
LCqxSYz2+dDU7l6zekPe9fUwfby9ny4OP8VD6kKgBNhUVBpWtZtWp1TuJNroGY4fvQcSMhPYbpbj
L74qxAT4xzBqF7XXiwDG13T0NyEieFZlijs0voI3FayFu8I2N8l4S7Fi9VEp21EQBVfDFb2u34WO
3qKfZ0aemeuL6blsDiIV0T1OCDLa2105vNfroX+Ms9g4alaHqRciOPsC2YSN1/uSZMPrDXacdvAi
MXbRlw6juc4XRQ+8BZzmA5m9FDsH6K+XOSKJER9VQX5fYATwq0Zs8osq0GzBTrjU/8JMkMJH1tJ8
3UgxrnwKCuEgJwhc6Y6sU4w27MDUKifxajEFx7Tt5V06Yq+RUN94bbTP9EGAkDUuFz/9wPOzHPVT
5+SpYqh+7jHAnKJ9bBrRxjV1ZQcDZYBJz0ovqfDy7y9uDAhueBmQ+KKRkKLJ2uHk0jjZfLx9Ti7j
YupjKE7xhoG7RON4FSQBaiFhrabY402Oo6Psje5N27QxdSjFJ8Z2IZ0dtNDd4Ls7zFa8TwKl/ZqS
qfwEcWAyXxuz8XPAw9FeBd5uIHW5mnU28KJrWuJNFfCNcmiz+7GtttoL19Z2+XALlogo2FwVBvUs
azTll1i2zVV/JL0eHquh6Dbu4WXpVieWbMPAg12BJOCWWM3FRT5jlHigAKqPDi6p/BHgfvOIPEu+
z61CHm5/yytHALYyQG8gdYT366rxFBl6PduoaujhhNM22hPHepwx+tPwkLk91JUF5OAvgM9nJvu6
QDPMWqeQkobTJx3smny3OKXIVmxc4tc2J6zYBfFpWlBW1pxVOYxkP6jsYfnbuXC+GjP7EiT2lGIb
4Aa/pVuk9yZSBb8dMTnVrq2pRe06jI1wwx4SEW3cMReRAwU9NibNXzAhvGqrRxwrBxujvDHzWtA3
xx5OntpPSdHeV8LFN61jTFAPBo5tt1f72ri8MItcAvhaCGnnG0mpFlC0q6Ue9ivOozKC5KANHXZ2
3QwDJBJz9SQ00pCN/WQs81ltYIj93AyLgtjSkDsfF++pppJdmnuBrDEnIykGlY2bnvjErg6zXaya
9n1PQVP7GlRh+gu5iDLdDaFp/9LwO0yPFr7cnsjtGcZPDcRwbyRh+oNZJD/mtOs+JN1c3vsSl5N9
S8cZDAMClg5iV5H4Dro/+qtuJOIQdPfSg1boSfaACCP0obYsZhzI5BhPO1Dpw3wgvkp+NZminFYp
I5WHvtKsL32e+zo/E6LMTk2Tege+yH/Uy0H0G5/oyoEgmUVyGTwqCdq62JSKYJL1MORoFFj+3qGm
eiwcc2sDXn4QpEF4dkB00zE01xsh7Uca8zKPvSiB44RdqvEFmEiEwVFmVnftqGPooVXJ/DvJMG6F
lFl9vb0Tl8zsfEfQbQN1YxKrAwxdh7HIEWCso6kYdZeAl17aVYCFSDTkv5WVtqcMCcNT2LRTgCuZ
tnXpXB4DbhviOQH7CfjdmlsujAKa05zGi6ZFuhvD+MGUjbibYWPuwn5i96A/9+rvyrZnLCqDiMAA
fT0/AqmoeHQtnsckae33Bg5R0S4L/fDb7XV9liNbLSwpJGOAmKMgswZ2FLY9l10S1l7VRi4+cLWb
I1/Yd7990/GrQz2qZonb9cUluV/Ok95MRrYP80H7WRUNuAmtmHwCH3QE8ZxCj/SXCt2wu+OhyDvI
sTbSAj0PxF+9CTxq46a4fHnQ/YNwDVgEiABSHeer5LtktLKk1xGxL+58t/ntRsZHYiK5ER5cHYgQ
QXHS6Fiui5NGO1L0cGtquhDxu12uOyUOT7nvZaVSr60fEIXwNVBLYMMR4Kyeb6sszRA/5dYLe6V7
QxrqjyLCbXrjUVn+zPmXh/tPTE/3H+QfkeX52g115LtG42ZeGGuY1AoocjtfG+NjmQGwjPAs38Ln
X1nEpekDsAUSBjC91XNSx2lX1qOVeUmMvEnvWj3Nh1EeMTUdNyZ3eS0yuRdDrQKtYe6tcirgkutW
VR9mE9Lh1L1edxKw4ctR5PkSTthDYfjpZF5GEoq9nsKPQNvUOry6bFx8GNFAbqYGfz6KqceDrSaW
LYvbLxk6V/sqESZ1F3++v30bXF01KvCoK4M3hPFyPhIIWmI8k5EQh68eHVzyjnAl1cahvbzLWbUX
o6y+jTl1aUfNPPOcztHvsA+x7woM6w4VVYUPicTNFThJ8wiJ6NXwDaKoBdcAJBwDH4rQ5/OLYphe
We8WnuM21nHx8TzIKfx+exGvfC6+FFq0ROBLfr6aXpjViUFJien1rr6f0jp+aKYkOxS6jI+3h7ry
vZAoIjpDQRIZJLXaf5lVa2MJSMMbZND8TAn0vUFRe3j9KA5fnGI2ewIqwvmqDVzzfh0wypR3vEJA
N5bYqnA+v34YLiIO7SLMB4jtfBgngwAY+gFIShwAdoOFeQwCh+nj7VGufB1A3BSz0dKGeLsWcMus
UJXKpCOY1l34VfTujCfZNH1CTPr1ifRiiUCmzk6gJLRO143K0hrca7Ci9JW871pVH32EPjZO05Vr
HOE7ZkR+Ckh0XX8oCYdCWPWlNxS59a1TXXk3RdJ5GpM0/uRkXft/OTuv3biVrG1fEQEWM0/JDpLa
CrZkS/YJ4VjMLOYir/576P8/2GoLbniAwWCw90DVJCusWm+6oEN4Y85xp6QiISUKGxzrbM5NxEWZ
S+ip0yRH551H8lTsV01+4Qr75ijMt/+Hb2CD83oypLWRD6W1qJNhW+qQ9rAyA3MeL7y7Pws7gDnm
3Da7XWSf22T5T6uj9Ii97DTFT9BX2fuCyOzdko5LnBMid9/zWo+TcdGE7o3L5aazhUXGVroJ6c9G
XVypG28NIT8xd248a85bgoIUwYijO91LT8prAYX9VkxmSz4jSXj+3PZPeZtcoju8NXc2l1qY+fg+
sI28fn5/SbDk6xN16hOBnqtx0mObj9mXanS6AySL4FLN8UYHj28JNYUxqedpFr8eEZ3bVvXq5mSW
6uQbg7u3fIIhF+2pfWHAMYiwdTPu0zEI91Vh68ieVX40A20RdljJC/vnWVQNAWtcZpyAQotfBY5+
3vXxRGtYupPuqcUvl3wqJ+kjq4Ho1JNm/65dyyH2cRd7zKV2Hr3ZrnZFi5lfmgX6CZ4ZMVhraPxb
+ff7N3H8gkxv85LO2OtXlJOVxeef3JMwueMUGVKv3hqNwz/tg79HwTcZf2DIwtuLeD2Kqqzc63zh
nUraiptXQ3AosUbcJYMtLmy5tGf5Y/8pNX8PBoa3mQHQwAWtej0YebhJADltPfXT1H8x6D7+QO2Y
P84gpSHX5KTHrTRM9N7DYa6KyiaQVVQZbl0fk7oif9j0ZCb3SeqrlUt6b0+HwgD94jKSQlwrJX2K
2Como4nMdjVBBgwn0ZHntCtpuLav/aPoyjnfma4urt3FXz+tY4XL5WQN5ZVf6Pm9N6bwkLoCo9vY
hSB+ryqzLeLMMlHEFrg4jLGf6bmI5zTM0n0358kdnAwCFzq77+/TLl2/eJ2W4jA5eQbQ37dYF6F+
MBALr+uY75ZRtpheNq3xuKz82agoHZrls90GPxOXy96+6yQwfN+L4HsTznjKVEllve94bGdvI/1v
IpDYJMfIPVTzrtta9jtTdPkzPu/uS6UljHyz8WqsXLWaF8QXTv4SBO240Xv8waC8D/rbyoQStJ8N
j8uycsORSFu6LRFFy0AyrcuNjkDr2t5nY4dJR5ZU1aM9+ylRbqLjBbeD042xPaRzF0EiJl+qwb1j
jIOMNPSYFFRAmzIUd72lk6+iaX7OvWV9TFPik6O5SdM70ybdfl3MlshQ+pNRRnjGo5P79V1bdNNT
Ajj23HpDYB/xQxTX41h1zA4vya46rx9/EfxhNwfPXQcnCsMSRKgIh+5eyhHD9zq3sbMtg4CiyzGK
XtwEOm+uy9G18mNdpbQpZqLN9DF1rel7sDhdF+t2bZ/NaSUV3e+7H55ctRV1iGAhwg1199UNFsVs
TMb6seym4Tqx7P5H2uXFEHthGcBtclfze70K47ZTsrTiRpOmOgA+fB5E3h4BVeDd0bNr3N1GNk3j
1Gybb8BvXEqMjKhlGlHzcIQ2aD5sUarurnLD4bPZtPm3Vi7rfT6q9euM5PjDQgLCGvW5AxVy5QVH
7pLWWPdV2bTPMq++Vk4hntqsHxr8BRLvI1miW0hybw4l08FyT9ayzEE8z1N5W0mveQwH2yEDrWoJ
uW0dV6l40Ku6n4vczKN+dPzHEl0E2XpGlhicwY10robSTT+Fop6f2spMvmLtFDxWM4z8wxSScrrL
A8t4HobRXKJadc0cW2TINzET2ZrfLzSFP1Su58u4SbJCxSuPVByD3h71rUxhOe3qZh5vq6JzntfG
gheo+9phJwTs/qk9CYStkGn0V7LoRPVYOpUYbmersb7hQj49uRBasp1YWvTHvpDknYkqTbuHaXDM
R0xhhw0RN8KXnr67G9PnD0RsTbrDEj6b1zRe/Cas74qqFypygrmsIzfXS3u7pM7wkOYVv2+cKnYp
XQw+O0rdGLdLadYYJSNXzmJjziovGlwFFd0EDY3RFMx7083DFR+1cm0xrlm7jzhr0EzoCvdx8Qzv
Ox6khUmv0vafikk2Pwqi5Fwyp0Zs9kWpRnCumQ7NzdBk2Y9iSmb5QfZKPJk6cLK9KxFiRIVAJX4j
eu1xeA9tdYulScsR1eXmFC1DUKQx2MSQxTOOD98syI5LxNZnfYUEtcr3mSuqgnTGZgijxXB6iB5Z
Vb7TAiLSw2Y+ah5F1UP57frezyKVy+IXSG6YkAXp6nRfNHnwEzuzuWVWTgsZ6VSlsenVaxJLNrJf
YppHffCn0YB1gMai+U4SHb6mbjJ/Lgi1z3Zj7rZNFPJgVERWor4OqFPhtSEY2iHlDX8WfUEHtbKz
qokTpQklTAaX3O+wTaFBDxj8VpG/9KG3I7EynSKlG84BOzPwErGRHV85fksmNJOS+ViNpn1lu50a
oL3WwUu69jq2oId38WxK46YM6ukFvZ//sTfn9RMwthHcLVZofDbNssgPWltDerAhTAyxkbfhGtVW
NxJnLls2eklw8fO6OiG0hbFiZx6SAvLjgpDvY8L95EveDuttKVfOlH7OOSBS3MOoPfWQqCdvWaqS
gPlZ1Ld1Bn69s/JC342dhkM+Nkb+Ajk++ZRBZD050iXEr5UYa0ebqd1nK6vCG9UZHENGt2YfiIow
5D4D8T+JuTVteK2DdnZYdeH4Gk9trbLTmKZqvjIQNXa3rG8yLSaRavdd0Y9LGKH7ywluQZUfRplR
B58JFgx03Dhrm+7GNQmu6iyQ74fa7khhwvS72XsFADhqYSUnvmjlpTEpaJ4VKdj+rGDZ1cEOCLJm
ZheVFx6DMd8s4DOOp73R1312F4gU9FyG9ZjvB57J4kOqQsfBkq8fpAvDmpDt3snJuzctnJOzYXlX
pnYFwxS+Xb7bjEHyqMpF/mu09LJEZFRmiE9agtzjNhi8kLWZqOfVL7r2uBDNXh8gp3HSVx0m8TE5
BusV+Z7avKvpTpdRE+TCfnSIpW6pNso2uw5Va15VtLMObeCl6Y5/muD5OIDxHXvttyZ0hX760Yg2
v5XDmBSRKyG8xyMsioECVzJfp2Iu+lg0Lq5X5H+5c2x0jvXcOboNaRqo9daBnVdzGIWrd8QVsbmr
+qlrPqQ991g8SC0ctUXSGWk08Zl6coEn6BR0EYv7NJzJV/An23ha8Iv40qYyv0dCaHuxibkEhu5V
SuL0lDrdIxzxztzRpU1DfqVYDTpMkwgg0FvTFa7AThuDhdm/kLgNzn708Xk/6mZRZPL5TnPVuw2v
WFGhvKvFWD+H9Nywfq+dlfUmfVLSCyfnLysK6l0XtOk32/CcX45v0CZmRzPMDxOfSvM+MmPZ21Ri
FFsrGT6xWopERgkbUxg10/YWm6QJ7RjW//SzzqrpV+I6uE2rDdOL4BTNQEReoHeZ2fXvdZCjWqVv
Vn5RjiHJIM9yH0VoE+rlqiKu69OiR5pq85i46ZfE6+uZdHOQoEiHJasNhw3F5asTbiSDwnkixzNB
hT77ZhrhnKu6vRMSsLaj952+n4uw+LbAF4BAnU7vGlhZXwuJ5AMnwq6LhjXLPySrqwglz2abhmui
xyZKJuW+pE4BMpu4g2GRjTqId2M2yi4yeuyYdv2QbZ7hxTJec63qJvyQssY+rOnmldZSsvSRU09E
EA6mkO7OI2voU9mHxXC91PXyndqoyPcTcWA3dS5FHuUblEskyZDfI8weh0ir0i4iZH2zQPnQLD9X
dM5ZZIAHNbtsXEoKNVqUA5HmnnwkVC7N8SKRxnH0tB3s6UG4J7fuOVLxrNEq1vmgr0uzI3XA9AoC
AcY27fYTqSc14fVVR1Jrksx3hQyXYs9fmz/N6M/a92FeUdg1A54x8ZwbTGdnqPCkDBqdULyV00Yg
MtwG5mqQfE7Jcc0ipC1YwyWZdN73Yzi9k1pl5MuaE7c5jtSeTNlGFKB3U5X/RMdbdbu8s8RNOsJ0
2CWlnbBcloGCwTAUznLIDKcvAN6DgxGGWT9YzsTfn3HHwX+jLlhodWbN2aNdgYXEePLPRgSW3OGL
IPVcXakySAl3Csm99+zM9SNslheE4fOSfRWe0fQgiG1IcoBDfErkdFhZx749Vf3JrZzpodCLRF7D
UcLFTHbhY9mua3coUSN3ewzA6h+1Binb2XMWNtf4pHTPi8gbtStTEkm+LcPaOEe7TzlEZRuUKu5S
PIuiUAfVHNWGRxYNAnawq1rDKI84cl2L7bevf1Z2Pb7HRGVJ9mWq0ieX+kcdq3Iy9OMgivBrPYTy
J3GKxWfhVqy4RS/YY0vpf0zzOfnudVNI8jEyg32aBkRQVJoPcqunYiHmJsVSdte3noN1YZqxz0GR
SEzicfsVLULNS96t9jS7e4mwAxiTNkG7VyjI5W4qF0/djxY9kJj74HRLu2Szlhu95aNDfI66TrAZ
nt+t8zTdT7O/cQNamyXscdI9uEHvz5FeDCFBKbs0+ekEBU+em6u+k0bRDtzqcNKK7Bz/ArzO3fQj
OzhgF6uB8IxJlPYQeVp4P8ZEVEeq/mTeyWUxPvmzHeTv8HTAm71s+/HeSma2QWNYlw9W2vvhsYeG
ml6Rvmt9JEDKubO70O1/+pBArF1h9DhW1XlWf6yNntmVoiey93Oa5AklUqJ+GnVDT2TuGtQTDfRF
fhIsP29v4JXSXaOT9pod7lSp/VD6lfcZwe8yxYpqOIm4/gTPS8lrjyRdkE9+0/tPbi5zMwrrYHlO
ZbCKOC3oSM6hLkYmBanGvKCkq1D2m+1XwHfznQrMIdutizC/+n3dfldz0eGpai3undt5KNNCa9l0
ndRzSdz6Xv0t4OpwBzmAIhG+/yQjr24TebXC9L7qByvo48Zah196i0oicaJK8mtjSAhwtfG6N3cu
Gv4BpVk92BfaPWdNxf/fhgB82njTPrXu6zaEVSQj8xf/ZZFV/bEcqPbDrhUPf++svDkKPHsoMXRJ
Idq/HqV3dAp5IXROeVmlB1FNbcz8L/4NH/79LOjXweKxSsbL62wUfK3rpthGmVMsrVOhuqjq8vF/
GcUJaNgBSQK0nrX+AxkMvmpc59QL3e7LUplYLnvNhQbRG28MZzVAJ5QstCHP5ZIuy6CwV+GfMtgU
O68oqngqw/LCs5z3XbdXBoxP1x9QdWv3nXU7nSrQIT0X/zTVrvXB7iqSbNQaMred5ugG+DemKyyp
enasfVhmwZGUy+S45NBBLsyQrcN71g9DGrBNQdTtsDfOfkmVm4INImGKyC69n8fagrcAEkyzqnWy
p2zoYY+QVRJ8m+weA4TWIQCZkmbioKBWyQ5zMKRcNQ0dzNTAVfu9qc2a+q8imi7SwxxQ7lnk8tTJ
EFKgk9V5Y7hd+XOxDPNJUsqU8UIHZ9kVS+3KGC364h96v6nMeAAGojxWVngd+Jrgg9m2NN018vtW
LsQwlGMQSYiXaqygj9e9LYoY+nHzpVqDjmBWGg43c7nW864oVnFyp7R7bzlj7+2HwYY+niGPusSW
ODfJgBgJ/gHVzeEt8WLPbZKrKsidpcKX36l1g4q4KsPbrrQ4RwHT5/3k1/LaU0sbcw9AWIszenNY
y/CS2O7N34HUDkkGHO+NCv168cP4k/QKQ3GqO4uuj3Iyglln0SjjQCrZ1iZTmKlHJt5JRFGuKyka
a+pwUvqNKy4Ee/yxrHgn7D8Q5YC5UN1s//4/6AaGnWmToQM6UdQ5D4Wdtg8jPqYXSLlvjwKHADmj
g6PXWW8XqdIw5IaJDEUH6uBb+KFps8kvINPnwMHvD8xnZfLxX+QYn4EmNWrqya4s62TMi86OYT4L
9zjNdv8dcVX3HAS9+LjwQrooWbr0K75fHRLjZc6eARTqR4gibR79fRmf4djbTyIpDSkrJNmNG7Sh
K/95vwaJGsnYKfu08v+7qdVErD22M7yFuVoLvQ+dsnW5/A9hRh2SLZesHP/YRQCyARlwLQVSESBZ
r8fnuXFybCDNe16n4hyj67iS5vBjXlX5jyYm27Py6uGt/ma2Y87yeizZVzVRhY15MjvX/oBbh4vL
j+tdUaJdckk9A6W2oTDd56kgm5Mf+gd7dWvyl5DsT4OyHzpL1+9ohWd7SMTiyxjWF9CWN0dDirtx
RVyW59mCdZAA9Eq64pQo677UWxjawvakaOUfO7U8/33KiD+Hw5kKWq7J5g8AfZ5ANbSD1+oh0yci
na1i546VNA66nYoDun0z3xmDlNAhjL7kbup7YxcblPDPaenYL4KuyByNiVeat12QStig7Tq/CI+k
sCitZXJJsPLnBOPU3+bYFjsNafns3VTBoonEm1Y+Oi4NCz3AWCeanX8yrH/De/noGPYDN4EOQXAB
9zqbX4FhpxswesJYUuy1oZudG4z2w99f/xne+3sUMkg8ZjGPRILL61HSxM+bxeiWk4fy+WaBsHk/
OU0TuYbVPREEJnZDP1/y+P5zgyQfgAghpDHQ7OC9vB4UKYvoK6WWU7+YIk7ENMYhXfTd3x/trVGg
Z4KxuaDKaAJfjxIkdbCywy+nyQ8aOhKhc1Wl6+e/D/LGhGAXwGtq2/WgAp09yrg5BjpZv5y4W5gn
nELS/YR455mgk/HwPwyFAw46SsR6QLOvn6ddzD6vOKxPONamV26zzk+BR87TaINSX9jI33qszdyK
OQjvBHu912OtY+tnmFutp4EG5o4kShATtdZ7hsovPNYb6x/1GBsc2ja0+OeJ8Unji1F6ZG21dJ2t
YQA+JGw8MURCbeWIC5PirfkOFwkhACuLD3f2YB03udqvcVrjArYQkaUxEIUrntwpMwdsXfsS6w89
XZglb03F/456dlaYQe7Tua1I2cOr7Km22qewl+23f58flDRMwi208A8aCqVmMtAREmTpLPOV5bbV
MemN5Mui1/HX34d683k2szBccdE3nId9LH1m1zToxckyxETXxXXjJJnWCzvgWzMDnhBsd9OD937+
rdAVFPXikyDbTWa1XwdXXucAqVm8BbdMUWstpB38Dw/GUnYFhTNl4tmmO1d5N/T4TZ6ER2h5O0yf
LL9PLszBN9/eVqKw6f4WL7xeXEVSNa0k3/DUYtgfg2oYUeqTjv73R3lrCcN+YnfiwHJ4i69HWeqm
BM0U4mS0Jo0w8MEdp73ce5nbXFjCby0qcrOYEGQLsw2eDWU5oCDQVZh5wgLCgF19bSb2clOghLvn
SQMAmmrR04WPta3VV3dGno4Lzkaf4H9RPLx+QqthyfUz4a5BITyc0Lr5CMgR0inpymSM3DkrP9XW
WltxLShNL4z+xkND2eWACW3c3PETeT06kYBpliDnPAmZ918kRs/OwdKjPJhcGrO46yqzjJXjtRfG
/b3Pnz026QBc3Vl/FtKsszmqOkH2guinE6ma5VPWpXjoZSrJsr0Wdmse67FvP1dYlmgq4LRAhhCO
zXvHrXFRMpZN7Zp7EkleGtbVFQaDLhcV21EY8rjh8oLfChZeUyCGdNc7Tv9YQkf9kmeW9w2jBCDx
pV6aPOrySSa3bZNiUCUDWAI7ZzRL7HvaZflkGW15M+Z0K3crGtYltqvE+WbK2Z1vuQoqGdkErC2R
PZndM0iMke1Kc5o/Q6PnYgDMYzm7Ti50t1eZ4jGXFPBSY7NbhndVoxcNr9hPP+NtRIfXDVKMkuvJ
xgvPaUEESu4Fepc6g/zsi3IoDwnBN/hDklD/MZ2aEaCKx/WiaZ6xbLSd/ks/OelVUG2CGQzSapy+
dOLvVrgstyUTxzhhvGEVt+1khN+1kdi3CpMYP+4TY/qIUUXnHbKV6gUZm6tuKERIA1tww83IE1DO
S9hmtHStsRDPtlVVw7UF1p7Ecy3U+6oIqjwySVH5VvS2Xx1F49CLDkwiSSKlxPyRjlnwgUiUIb8N
lloJULFqvp+XQon9aCBz30N0se1oAOm/FETxxj7FWeJyE0DISWLQWcGRDSVsBxuhdM6UOGT93D3N
S88U+PtG9dZC4l2GW54Am8g57yqQBrZm7A8npSe67IgAjphElQ9VM3W3Zu3DScJx/cLZ8ta1g/ns
oyKD8AX7+mz52qWAJJFO+lSiz71e5rA8qLxrv9uzpfb92Bcx4hpzH3T2ckvvJDjggiivQrt239d9
NWOopXAJCEyhcLZem53jTcaPv7+Y376bZyud3QVuNmIbAP1zTyTflKp0ilafaEapz6axWHfLIuU3
wxq6eJ2y77mtjTgBuzwx9eRez854F1ZJeD0SPwRaG3hA5WYdS9lYx7//uO39/PHbEFPys+C9Qux7
vf31mU/zMOPiAAdM3Bezsj5I09qsEMzhJbVD9fLP422dG3J6aLziV3K2682aRp2hLEooVRI6atWh
Df1qTt5BhJka2m1SXiB5v3GA0sSgoMIsajOUOBuRHcXtuaSIk5MMP4oiqOnWle2u8uv8n2/c9OeQ
tvyWcm2a6dfv0rSqns8snJM1igCZUEHp22h9U63NEPmQ3S6M9yfJk2Y/F+6tq8BNgt7c6wHdUXKZ
AAU8uRZsJYXfy1elTAAcg9t25PSGOCghHR80N/ffEUtX3pjKrr+lre6e6RE2AIzGRVn9Jk06m1K0
fxG04XcLcHMump1NmF/u5DsnLtO87HQo9h5xUL/CvNefbV+JT5rmMMSSuron+WrAmL93YX01dn0d
zHZ31yZrXvx7GcXXp5O6xUbCMDp7Vc3UdoS0pe6pmLgqdDVomC8yHcEEuSQAf2PCbT6/2C+hBCPr
fNuP/9M948ntkTPOObWJ/d10S+9qDN1np9f99T+vJXwmt/YCj0bM8dkzhVoGeYED6WnNVuslV0t9
a1nFPoNdu19LkVxYum88128+/tYyoSd6bpalcOq2JxR0p0DTL0krQHRsUla692Z/AdF4ayhmDzNo
6zbj0fP6FcrEqRCY1vNpXKDOVL12gZ6ndN+L5NK99c/T0aba5apg053buP+vh8rG7b1JMj6weHRP
HajiLmvH7sI2++fhyFcyQbRoLyA1PQ8P15Ob40SVLSdYVuGDyf30SaKy/YSQ1vmcmqb3pIIJ1sTf
J8ibo6Id9LYZQmW/rdT/zESx1qktTX8+lRj6EzS3mv2nEc/hL25XV19yX9VX65KjQP77sG+8Ujxe
EXOz2n7HOrwelvjw1O3naaQV2Ad7MShMbqruUnv+z5MLNIIzf7Mb2JTz1tkowUzmVjLg/odgfN/C
Y4EZAePjid3E+TAnySWn8D8npY2rK3sI/Q2+5rkHtZzEwkGip5MPEfLYDDq8QinSH0JdNf/caKCx
hgsIHuzbcXK+W4Xu6DpGZw2nfq3Mo0sETTxrz7n6+3d64w2CKDEMqMPvNO7Xb1A3EJ67ulhPa9qL
D66jw0NpTdkxdwigXVcFMvfvA27OR5siA7jyXO2/NChS8iZYTgQjp10EBGseE6dLdsZSetcqhdj0
9wHfmInEJNOfpL2x/edsAeAXJYwMs9mTqmb5JPJpuZkyFVzYh9/AxjZDJ0ZBacFyO9eR6cYd4XHY
C439GZ08t6L35oiWLExrEUu9OkcrS63DFoh7Iy2UX72Z/GME6barbFgYLQ8wDKLCzw6DCS9IrzT0
eprYDq4X3zd3S4UZdQpS9+9vlftCSKidcICszndnO5TCnyGXn5KhMT7U0/RIYdpdOG1+p4K9LiNs
FCybExibCGKis2oqnDPJVc1bTrKfmuNiquyxhAN10wdB8eB2cG9XjTuAH2gD0ULi7nSjLGxVyvFK
QyKZohSvzhsFQR5PXDt8sVQxX8222b1PFIScJS9xXtnSq8vGkhekZG9UZphrICik1sUoGXnr66VV
qWzFy7eYkbpoSDik0M9NDPc//4GCHJU5GiJIVU2emPP91EElPSILE79EJ2VwTcsn6U9qzmGAWcHs
TY9/XxVvrHuX6DxBVczFBru41z9u8sj/yFdnQQzr4U7lZe3RnuAuZj42iXniWxcq8DcuQFujezPz
Y3Iy5NmAuAqjTbTL5VS10EwxHMJFCUEKBBpfafXeynt0E10Rtg9LkPkSKdLcHO2kmJt3fZqIbwaE
sZ8QaWBFL3oOXwZ/phXw7y+FagolPBsi/qZnWwWMSIczK1zw7c3CyJpkFgm9PC1j0e2tVDTxPw+3
dZIDgojoPmFh9vobEDVkeikExpO1Oi1W9ZhptzLJbu0wNz+I2povjPfG4UUXES8EXNA3K7Pt3/+n
FJBzN8JyzJeT0LqKLV8vu1pmTQzZ+FL0zhtDbbJDJJS0fCl2zx7Nzw1H9+ninAhHVBSifovuoZuu
jXpOLzzVG/s7UCobOzwONK/nMsfZTCzVJZZzCtria79ilQDiFVrf/v6t3hzlt+4ZfAOHqrPpC2XF
S1KHa5ZQ1nhl08q4HbrOfvr7KH++Nv50sAF4G5Xd+b2I/vOFUPZUOWx2+0QKUAHrTEI52SQHdlIG
F7omfz4QaUFg/GjWfhsRnj2QqQZ3JALNOtVNhhgJ8As/8q69wNLY0JDXGzgw0LbwNyOLTYz3esp5
izk5ow4E6n71HKTpLYraO7JqenqDGHyVi6+iwbokUn/j2agsaA5y2m/159nVwa1XQ5f4M5/qMml2
ne6X3Tx55u7vH2v77WfP5uGYzeV74+VwCr5+NgdSZVYLoMJEOzm9BHWTefaMu5ZV0tER+zwI/hXT
gG/H3gmgz5HIxn1OVJhzigarKMJrlYXzLV3fcVdhJ3hhRZ1/tG2UELwaMB+8mg/3+sEkSpNcWMQ/
VrpYoU17effVgod1X1tWT2/ZWL37xsrrawcWNU3L4ZKm8o+jk1/A9Pe3/gFWDdb5BySC26lro0yu
/cbLRyiWNrpUuVTONQbsENh7qY8B8sfbYZzrJ0H2ZkELVXifoOzP6L9G/75Dtnfhg1MXn33y37+L
6m5zcfXouJzVI41nZDhOiuQ6UaPx6CLbHKKJO18S5WId7djHSaW78SsHA6aSzDzkWX1BZHowji3K
z1rAaCt7SSgkDH4n3Q2Dk+FzpUdVcMoP7hBLw6q8XY1/ydciTMNHI591eFxx4r0RpQvbckTmoaI8
BRlAYhgat+nGOohdWNNthEjLRGI1el9LV3gl9uRZ4MHKcsbkinrCvEZf5oQHU/q5BQUPwPgqsX3j
VvcygSXvUz5Bil+aj6QIhFY05msCl99M0apNuFLtTG2IFI5yvpZxkQT+Tth53+xsI3SRl5qLEtdV
7pZXWWunH7p2FO+Vo8Y7q/SQ+GmnCOK+UcVPJehY0bVfCVrISsx/9okySmdXhn3j0rPqXHRS2RiC
56qseFROAkN5bYcmjCorY3dEADduPd5hvvFxIC5IEBEY6qPl8s0nr8qz6V2wZnYWW70zf0yz1i3i
SjkWdu9SZZ+NPhuzyC8t8TVw+/rWlgjWUOpYRKtNQdUJ7qqtpxHOL+tPV5b2bZ0WCtsY0lB+teh/
kH407nTbWqso48ZT9akvjbqALU98SjzkA8FcpIwFcVgv+QsMaPVxdZfki0rGFAWuNMqDhW4qOZSK
+0ic9HadkvAgAzsqAvSrypFixLIaCHiHl/Py2V9t9wdpUQvbZTJpJ/bKGZFB5lv6EE51MkXopJD8
AKaU78sUDnMx2OFDX5CHvteuZXxrzCScIuRqNnquKS0/9uR6TZE9Dksf60aKPgqgIhU7gYbxvhtU
/kMDQ7844Yjk1k7mzt012iSmewiNMTkMq4OBYjAO7RSL0Vy/YH+DeSYyje6bQOGMFa/K9McKAg4e
ZxsCtku0v35ZsKXLo7Dsy4oKi9KZtLSQTmWbTtZ84MJplzQpDPlArbiCcwoCKPddU5VpPNpFczsG
RfOkHe0iWU6WFTJnYmRTbKR1/1WOGg1vX0zlQ7t0K+LrTqQ/3GYU7h6Rh53Edjd3P0rsU8TOnx37
J3KRRh+FMOpTSvpdvc/CvvtZVJX81ctiSwAgNLiJRG6I59xJmi+uCqvHmtM5jfu6tO50Vc8vCD6H
p2EC/EGEnBeb6hbuBztDkSsKfFejX+1YE6wcXXVR1szz4+AE1rscIlUXuUsPfU8tvrHufb7EFAeV
zO2D6FtjjWzdQHgzEPt8crKs/DUXjh73KDTMuzasljruA6d5kUlbtxENsqC7Jk46+Ba0fnDnOGXy
CAqIdo62l418W+ux39l2W4yxVHrOSa9uCwnkAb3mHWGJhE5IBAV3pjlrY2eq0LonoYVtLks7/7Of
GMu0rwxR3I+dSNZ9M9lTQYZVqvSOr4nE3ghr7zYBI/q8Tvb3GSGI4pXV0Vq4m4sd8+orPSedx4tV
yz7qcfh/yMxKfuR6PqEUMRvLiEg2aOTBQAVTv3NbmT0gHJIIh8akaiM0B3StW2xYX7rStH5OU5h3
+y5p5OOSbZK9wa5GiURxkc9ojLjPLE0KBSV1DMOJxjFkulQiyO+N1MDMMPMG+dFVmatQiWcO/P2y
k8/SSfsHUTBpdnUWEoFYhWP5f5ydx47bSLuGr4gAc9hSlNRiJ2d7vCF+ezzMOfPqz1O9sihCRJ9N
ezHAlKpY4Qtv+NEHsXPpuIC745BzqbmKWcFHNycLPpkUV6WbGVn99X6csU7VxKNDxRq1XfoKFK5F
tPNXUBhFiO4JhYeL2RjzeZSi/mcX58XvmqLrSxOlyX/3x1vHNWI8ofHLvxBz6Zhcjzfmeg8LXQEh
Df33V2517Rm2SPlswG7S3LlrEOAbQevthIrroE0MC8ILJCZlBUwaV7U8Rx0X5A8752Ik7ABNSqaf
UTrHO3H8OsJ+GwVkEuePaJTr5XpyeQARbpIT5ApxEoIjYzluNEBrlZNkL73bnNBfQ63WkRZfnqcU
KC9mucxeJrAaipbt+bfeAP/FjJAcEdoTJK601a5nFFapksf4CV3MDIiCK8MyeJ5YuN5lfwtdvUo2
4kM5U4RwM73hKrBTWF0HxMf1V5CYVb4TPm7M2wJQqSJFRSAJgOf6B3GPy6XthM4lhmx/sWdb+ZiV
hbSTq79tw7/Db+ZN65Cyr3DFBHImvvRfx4LCkIJReGddnKUDsxDgFxCfsjnG9yeuldibDHP82HQF
HCIjN9HPJlLQXoH/y/CgrTT8VYLkCg6ybuACjP+wBvS/RjgCsAnEpYuS6dP7d7jwViWwfitpvUWX
f/1i+OBahDONfZHqXPeUcba8uYOsef/43i4/bUdCd6DxZCVs8+t1iSl5ccFWxmUp4/GAF1l8iCs1
2PnIt5cSpQtq728FDLpBq13XQCHP8Q1HgsJenmYnM7+1ZlSeIk3tL4USWQ/3J3V7JzGQJlJiBLKB
qq1SkqkfVS0MULxQgH+/YkYfPGWNHnxJKRt6aFHrUAxiba+eeruUjIrOiCOYF9yJqy2WKPNImVBT
fGtROr+GPn7qc+P9H4y2LVuCfFWkFuteIY7hZStLmeJLVYB0SVLwSClptpPv3158jALYSFT90Bh/
oyD8tfmSTLdh0Ux8MLDuj5GjLgeCPMC0HYSg+x/rphbOtcqZ5C+gTgUq0uproSYSGHaTqn6G9sKL
JkvxYw2w7WtaWaTGcRj6oWPAnyT2flDDofYGNG93GuMb86UpDhQFVgWwrrWmZYoXSiPKn35fwFxI
nDn4t43z8DAaUr5Tpt5IV0EysCtJlkWrYa1hmMoJsqzzLPtGKnO/4iY7v2CWrLujFYCe6obgQari
5KQqVu6naH8/TaZaHKB1FK9OnZYvllbaf+5/hI0DSjfTUVgD4Nk3qWqBv4gUWY3sq3U/XeQ6A2Rk
NY7nBBW1aBWa+f3xNtYbtjQ1P95VrmZjdeubqA/2EoIMCNXmaOg7ue5285IceQT3yrQ3gB92FnwI
mpmUygz29OplxU+l17ERnXxFatJHp64RUQtU56xO7DQYffFhnpP8iAT7/GwOoLwCvNZRj2nHLyFG
EV6zGOTUY5h8KftWP8Avdnaux41XmYokqQzFGnqF1JSvb+EuiaQMHH7nk29COZ/041Bln6Ve+U9C
9sfGoMVopq9lBHVZ6pRnCXPAnVO4cXnxNGr0tel6CZHd619QRMAEu8gY/SqDCmdZEHenAETl/c++
sc3eapVoulIUvQFhg3WdkkWrJ3/Rg/6Dri3VR6Jj5dBMZXxK52Xauca2ZiUqQ9iB6SLEWH16gHUh
OEdt8ssklb6oEIghzKfvVSkTVxcvJ1RK2iCUn8Rm/+uyXJSkqoxJp7pgLv2lM+rh1FRt//n+2m3M
BX1V2sgkvyDX1l+oRwhMnVA89Q2nMDwo0tahRELg/fuAUQS6AT6tKBxez0XW8GxMAr5QXpr9wUy7
6tQq5XuxNQh0U6mjD2iJMwmc9XqUsjWkBMeh3q8RyfKQ0pLPVqwXh56ayc5Nc7tsQIsEP0N01fiz
2th5ViZC/UX1gz4s/BkSuZv3RrSz0W7vMxh/IHNpY1An19eQMUSgxji1es2vyFWeB6UOz5Ne9+ca
m63ze/cBQ2EKTtWV6j9s9eu1w7a1dVAZ0nx1iExvUMvigAT4HiLj9qQKCqNKIV7AFxDHux5F06fA
HmZGyRrFnNAAm+LX2FKKAwZutds3Zfx8f1obzyIjErVR/FdFm3G183S1nttg5kNZVOFe67HNHouo
nC9hCfxqLlH9Q6pJwhcjjV9r9Mb/DPlMxRDtjp/y2KePxpgln3Z+k4h+r7MGlhk9G+jrSL7fPIvJ
zI04z63qt0VkfCjo7D1FctOdjVCUx6zKNo9NXU/eqDbmRzx7qoNeqEnkZZqGxJvcKeNLJTXVj3CI
1Je40NLPmjZZLpK7rdfI2R4LcvPnAuszRBeclRT//a+LyJJSZ5qQbPRTIwy9vtOaf3jt7A/w2syz
mhjmoZUENl0q9yCTW9sFLAKtd6BKxNyrTdnqxlh26JP65E6W7RLtJX6SqY2LsI7+nNVD+fH+p9ke
UFiC0w2lSbzaLZW9ADqPbdUfw1G+ZJIkuTIP/feUytlJgyH79f54W9cIDSKyCeIjHAZWE6xnbOp7
bVD9GcL46xA4ykl34r1DsHGNcEsRf5KK8Rav6w0woVE9M3PNTyKeqrxrohNYKErJo/Pu10RcVUAN
xD/gO1ZBt4mdRY5Qr+ojJZb5mUThPE+GPbzpxqoJGg/DQGCFIbLakEaVV10gIy9j1GZ+iuIy8R0E
4x7uf5uNvUCBCawALWQukBtChlNGQUEPzSez0x8pb2RIB1XmQ4GIJAKIdbdD8974SlfjrV6vsS6W
0OjIZsu8645JqM8HRUKOpO+xyLg/ta0FFBQofC0ojyDWfH2i0TZPsKiLFJ8C43SIbHU4QAbYM3XY
mhDhMT5aYLoBW60+00TRlJAyV/wpz2Nw5MNAbNYN5yKp3tts5eXHywQCLTUfYox1MJ6gsDPHEJf8
sesaT0Z/yE1KBAPvL9sbOGF1cXOGBHlW1AGoEl6vWwO3OLVbWfZlrLFNT0aK/n/k1G174KKvT2aH
QfehQaHon7yuUoMU2pQQ0MP1Uz1Q3JZfSK4NITg1hrOrKtkMlx5GwHRASdO+9GFW114X2/lvfcml
34IbhWpQUAmI8KjxP8JQVPJIaOgG4Ku99O8PakTURBSFggd52+o2Gqs+gppq2H6q97bXzUNE+2fc
I7pvnCtOjNh2IjOhaHi9iLpeaYucao4vSTPirPShuN6d+jDj1HrKqyDZCQE2tiGKJCTg3Ai0MtYo
MbOU9Arwt+VPXConuZWG82hG8mFsTW3nytgaSmDFiNsBDRNNX08tpr8/Gnps+1HTaqeRdoar0+U7
BUb+3/2tuDES3wmmJPBu4DRrDDScgWkYO0fzkdODOtSjQcKbLD0tit1f3j8Uyt2iDU5hnPTqelJW
mMyVQ+/Pl8ei+1m0suMGEKN+JmVsvX8DvgkgQCMQHPI1KSOUKIRJUWb5fZsl9FNV59iRJu/AwDZu
P5uoi64d6AIYJ6tTPHQYBzZhLftFW1gnEwla9GIRsXz3sglSvyWiXNr0a9mDrh3NRZdb2U+BdPm6
IqXHLK70c1gt3fH+UBsnCo9zau+i6GGDwLz+Qk4GHw65JNnvsjx9cOgpHh2o6cdCGRB1T83/3R9O
PETXt6BNFiccLLgiOFWrIL5Tc1UqrbakrFAMJzAH6WVU5fBYSjLNXy7pCXU9KiH3R73d8RBngNEA
swJTA2/nepKpMH1I6C/6hW6Wx0DW629FruXfLRQHd4a63SDCdYS0i1nSAV3n986otrQFq9zvSFoJ
eCuaoS162fcndDMKAQyMeKFhw+vITryekKEuRtvP5uJXwdJDB8u6R6Nt9kpit6MQ8lHURbOAOdnr
04uvfEF7sw78wILoCL26QMxw1nd2oLgDrraEUBEBMEZwiXMBk7qei6Ym+NQmjePXJRTC2Jmb2LUT
0/AgXGfHBqnezNXkIn82Y83cSZJvdj9jA7sjTwZDRpayitkDITxqlHngzzGyi3noNK6pNN9V1fgy
dcqn+x/tZhe+DQRxx0JkgImuPto8tXU/a5PtW4jBvcroA35AXCo5IYTa7LxbG18OoUmCDPQSqOiq
6vWa4vSK+yfcNT8AOe02sdQddChxO19ua0IEgtTiab4LbYbrUdBv5yoODMdP02C6NNz0TyjjNt5o
FMNOgPv2sq92CewWHSyQ+GA3DZRxScxxQHPLV+ZoeqhD9Hz7WcmeOtUM/0NfynxAMS5D1U01n1AY
FGrNjvPJivrkYKtp/orUlnEpjDTyaT0vhotuHnKi6NRHAByK5vTuT02fmyKPqCXTiV7tKzBDBSbN
luVLtjQ/GEpd+Rq/54fdjMv/YygaIgY72BRtudUTO7UNoptNzUeAxu+F+Wg9ANrB79CO9pgIsABu
zqrwvhLVB+rWmr3eVziLRGAkdG6E0RpwSW5KuQPpvIxIwsoCe1BMRqCQ4YAGP/GOwigeq6axEOAs
1d9T2ozfzWnINLcy5yI5J0EQFYcOw0LHXaTY+BQkbU53Eyr36Erghr5HqD0+wavXCmLKOQh8JZJS
EOVBFHQeCvrGcjA6nms0oiPr6wQl7qM5YcolSIvlK/fajE7/VOef1c6meF6UUexOAOhfpChUADHJ
lQlkSs0bwlWkoP4DiFf9CKombjyKPwYgrylUX5RoKF71Reqe9NxJ/+l6RUldBakJ1M+L2gg9KQ6H
b+ZICQB50m78Tv+o+mhKVvGzshs951YLrf/iMK+T40hfR/1SOUpZeHCL5fKQJXP3QFut/VM4dueA
aXYkfL4AtmSXqZj1zhd9kNexNFrLy9ByCN0cK4zq0NZVz4D6UMgunIEofJjAxcCRQkzuPyvWJKgD
WTIBji1jKmQzpAe3HAd7OJny3DzoZtqqqJy3mnaI40n6uKjg9V1VlwwPXGs8nrS6N75rctZ/iWhT
gRMNte8aSlYxCKemy09mEiu1FzYGgut2onYz1HVHfs4BvgAYKJxOdR103lrX6crF9sLEQDXYLML0
EwrOQXvUew4kmpZai/uA3OL/3NeYvhzwlgmWJ6vW0n/MbgEHKKVL+cVM9PhrQjr3Z9ThYoEYK9R/
LeSVai+S8AaEBm1aJ0uru5cSR0CBV6xN2++0qgYEOGhOfQwLs3KOoHY1+aNkZELtYozk35MqseEc
I8A1ICVG0M51gbb9wSp0SJ1GpkHK0CKlGHYuUCDENwdKMPcQ1IJGzKOwfhPAU4DKnhEEb+zUML2e
Vtzs9YFt/iodMy0P9iRLj1KfwX+ZU1MKLpQ9LflJD9EBRb5f0QZXzYdiOtIfIzu02gwZD5lXJjlp
dqz+L54w8UUnoYj+1+CX0pzVyO6/gafsf6XZqMHYnss0Oqpxk/2qhy5BYTRsww/I4qLjgwFEan8q
StT82wVRdh6SRcn9AVTl95qMK3jMwkBOSCGM+k+uOzWATVAp0jmWSy05IoMrp8dhtAFupE2OyEIt
paXta0mafLCw5xtcqmnmOR/aNvGyIHR+yxR8QrdfrPJHbSp5D6G2VnovNaz6Q6wU9c8smqH/aRDg
z6hKz9UhQ+IQAX9Ly5zjoqGW7M5Z1qauVshScDbtlHUaE6eZHvDe0CEL12jfuoqd209tGWA6Ynez
dkZAGXBXVAYJ0rQpAfeBwKpLLohQF9+qfsJlmTgEqeI+ytBtL/A4toC6tn15wDQCrXRKn9KHRsnN
0KvssZy8ci7t6ECpRP89UEILsUmYEGPg90vFQzhxwbqtkTWOWwdJXT6TiuFPnTcSmEszcab07KCi
8WESXk6HSbELSMhaLX2dJjwbPaeT7O8dX/InJh1RdAjNeGn57EnzJZwt7i6Shd6ndNjXz2HYDHRv
w7A+DpEm/0qdYZx9Jw7C7lzYRdULZlFXXAZFWoCBphRmdzLbm5if8iGpOkEW0ld4OKwCvC7GCWI0
yvKx7UIdxGjYfiNi0R8aAK2HCaeOU86f4t0hMqNii2tj5UTLYN2cmrq2GlLHKJEkjIdTwf74hC52
tXOCbwNIMYpIZHgOLSAr1yEQ9XctKIy2hCcudDJIpuXXKbb6E7Ch4alXuj241MaFIRyhaNcDy1as
dZ/KQJwcpq1SPOJYgUi9yUuZuWll46+pangF3Y9jbtvAQOgoFPA5EN0gRxTz/6t+P4E8pv2XN49L
V6lf5HlRJvR7gsByJXLwf1XgpX/UhbjZsxfuaECgxQxxO21sEI5ljnzL/R+0MX2sKQmtSMA12Vj7
kmdFP9WmHNWPiFjNj2CB88dQW5zXNu3lnW27OZRQviU3FtiIVQytyRPSEVgIPI6DYVGCw+tjSWQ6
0R0Wo/+PWdGpdRxR1DKM1VBNXiHrYi71I1Q+VGCN8rDIJQ66M0iA+yPdJgacX3BPjELLAObM9fdc
NLjv2RRXj7VhDJfcXCzUYE3pvWUfdo1oSog8/82U93oU9LgnC7IcpyJBubqheukqmCp5KXTdnaXb
mpBohSFSoJng/Vfhr6LKTTAEdvU494rkT7FuP5ey+eP+qr2Vda6zD6iQArFBGEYzaa2B3JUZzT+9
jR6LQGpztyhzERdoyvLZjHA7AeZPMcedFiN5rNM2QIFba6IvqdYpFY26YpQfJscpUGYp9UE+YqQG
j0LF4gpM31hlfo0tNtr9qONqhF9m8jsLzPGnEcqhH+XUJ2k2qjhf3Z/UxtVlgLYUDQranDeqKQ3y
Fq06ztEjhlPdb02ONNdasvyTBq75MscADu+Pt/GlkDITirfIg1IFX23yaXHaxRyMCKWHpHO7sVd+
OLnj7BSYtkZBX9GhPEI6T0Z0vfVsJJoFLyR+LBIpOs5jhpKwjNT8/blsPGko9sCx5PJHPXldh1a6
Th7SqGMUPID8RSEqUs1URyh/HqqTSlv6Gy2FPRm1jbkJ1pSAU5viRloVH7FcjaWJiuCjYhU27mfa
Arsipqy3szPeRF6utzt9OIfylaiLsOdXt0Svz3rQ2F34iC1JrbvK0IXLgx7U/XgIFSMKPSONE/3z
aKrhj2BsQ821kTZDxH9p+m+lkQ3fQ/zc8Mzpx+UZV4jGPsRjOOlugajU/OAoGaFiUdvVly6bAwev
Hvpybj+YZ6XBB8Ht5VzA0pdp+o3gRB8d7HGx/0GZX/uRkF8NBzXSx8+0+JJnExrgn1IhG3V7tJC+
YBSKLbdCI3Zyu1TqgMM6eNi6SlqN1VMYtUvnFV2Y/FzCwWw9g3xvIBKbnPwlrIx49Mq6x75IL2wz
PJgBdcPDZIVd5iVlOvwq+3wxvbJz1JdGre3Pc1S3tifP/fxlklO4gBMxHc4dkxLmBx2WN05MQYqV
nQZbpjvWQOQLL6f+7jz3Vp3FxL6O8rEMpfj7aOTKB3kcHPOECUjyIKNB/ZRWYeU8OFgdWW7XxUbs
DnKfacfCKZbuoDkls+l1Jfstt5jaQyWxjeYxnlG0doloixHB7z58Jdcsf/VzKcGCcGJVcfE8wSp9
1jOT+6aIl8g1y6bvBbZw/mBOWfhiTJ3+wk9q8amrHIj+RZHo3FERy48LUopkyv0Tdbu3aRKIVr0Q
ptAQmro+t0u02EtShckjUqn9KRnq5Yl4ZI9re/umUxZDxl7guxHeXNdNYyNq2YK16juVEx7bAC+u
LtBHgnvL3JnQ7fVKnIJ4Dg8G7MpbYZskDNFjazW/jUL9d27N8ktnsNdg3ub4lJvjt/sL+NbvXx1a
Gm+oc5FNAglYN2aTEt8WCa1cXyMkfaDaTXECculFrvhuRu6UJ7VV6nON28yLFJvzJ8coAi/HE+hV
CXRSpjQvvyR9uYt2FPH99Q8T/U4g3cQcoLjWMVtA/izIfcnjlGjKtyUITIWLmVjczTRdyw79iPje
MV4SNPITs9ePljUQPk6K1H/YWSNx+69+CoEzEC8CBZDE1mqX5VTUF6suwkcti01mHAXzN7rD9n9G
N+W/81xXv4OqL55RKdcHWFMj9l+WjLeMa8m99otUkwPhwO94CAZr+Z0lSOB5AJDn3hvyHjOnQlY6
G52sZbB+3//ttwcEuIJMhU+gf9BWXd3JWG8u1KKWwE+LhF0km7UH6Frbufo3RmF5dMF8B6h+kzUh
7p2juFEEvh3kCODlwW85NN9pbEv9FnQiDS6a+wQgzvoU2nAcYnyEbN+O8LOstOC1b+EzLrHzPSvK
nY7djTY91VfBSGcYCrEU31cRYsrPkRFnCC5zXmYk5kGTHMomz1+TsE/+w10ic2n3BceSysWlg1bu
tb0hv6rOXIZuhpFTenrnl6Tdxi1HREg9iCVelc1hIweTM/fGJcomqIH6Yj02YxHs3D83X5L50kAk
FBLsEoROri/UXooC0+mBb+cww47NgOJvPEh7th1bo4CaFtqfQndinR+OdRUuHavpa4E9o84WhIdg
VPqdNs1NuMXdIcCspLzI9t8YnVRaF8q9XYXMpVPPY2arwiMp5DXKay8O5+wYF3q700N524ZXl4UY
lbBfVOe4w+XVCk4RVUFDbUI/Bp+tdtPXaHIO+lh9gNXqdw6CONX4VCbjOZuqfwfUw60wxSOpfYn6
5aUx9MOipZeuN05Itl2aNhyPZYqnaGXtBNY3j5r4nRZQYpxzaAauO9/0o8WBY/OSMzunaonToy5R
aG1KNfh4f+vePGoM5XBzqnQ3VPLv1SXUGrC1lj4I/SFChtPCqQ1OQJIDL9Xjb7GOX+XO3La+PBJY
yCCQ3RGPri7sIFBpKwV0bXqk/gC86I4rz/IJ9nDq4rDg53XwXm3zt8b+X0OuPrtZIts7olXrx3H+
o8kV9Tin0I9SO9wLEW4PDxKjiGoSbJMRAQq/PqKz02tyXUys5qIslywIfg5t1e/wSG5RrMjrgQ4U
Ai3c7Lx616P0dTPKtlGnfjJyz7m1HtFzGCO75opT+j+B4mTjkd5kZLpqFyejCzlTJ+WUslZ1YyVA
Inc0J/NZzoDfePf308bWRR5cAJQ52DzHq7XuFFm4wAyJT2gbHkFEOM8kGHR5OjP7c3+ojcUmJRQP
p0Ydi7/XyzDrsHgybUn8oshRBoP8fezqZK88tzmKCW0FBAAh2LrqSHNMm6bMSnyjTWdPH6cCy/hO
eS8RD8FEFFSod+iUcMgGr+cyVqYS5EaR+OQHmE9b7UB7dzR2YoGNw07HFWYurxQBwdoth7u2jxrJ
TP1IN+vnIJLNJ3kKpYdJxR/ajWR93LnmtwYUUbkN2p9x1xQvWn9QvOQ094FdoU08yAa3JbqM4KB7
ELTJcHr3lqCoSZOWsADy2rr5goYDgNlSjfySfX+IF6Tb5iTV37+MgCcEPYJymOj1XH+sqmzrfI7F
4zUq8Ulq1Uuqq9ExKOuPQ0IX8/6c3nCEq1fLEEgKAPkm18qaLhEN0mBqSDX7UaVm0UPYjPUrRpLB
tzBaBn/pBVUfxI3y22ikrHdp/43/YvmErINThCWSpk5WqCeR+eaPxTIj+4GXcKs8MFL7UdgTwkxv
TTk+0Pat8Y8a6voQpFVPB88Q5LESGw+Q3nM3nXt5krNHqE6ycaCDOpkeRJva0/BSNY/trFi9GyVB
/nNAIvaToWbZvPN6bGwoUeACwWLir0B2dL30Nds64e5KfEl3knMcaZU7Fip3YDEH5yHb42bf8gaF
fYyAFsOcUgXF63q8qKxLuUX+3LcTgjq9cprvAPaH30GNikWuZepRa8oUO8tAklKXtD78H2iofAcr
IQLa1Q7gVwBnJWQhdFkTi50c80Gj4VJF6TSO6IQNxs9qMrNf3EzKiScn+9lRM8CRFdv6naDpdsVF
1Qg0CPh39KzX9x8t67hLrEDxx7S3DpLVgj8twIKSCaOgjjb7zhG+pdLxVelAkEsI3W44BtdLvsRR
h/mts/hxKVX6oRvM/GdcB3V5qEJtnFzVGivDbaVyULxY0ysdT/BU1U591zsh0NvIEk1Wtf6gVokW
nFIZo2RLTeh4pxE1qPuH8/Z14MeKFA4gCwVlc1WcjNO+IiXnxzZ4GT31dvLcFsG08/k3ByFmogIq
YHbrRFFVuw49GGnxU8rRnqnlJLK9Ne3carcvtwD5CiYbp4snYnW0ArVEsaY2VD9Net3DqLh6QMt3
eBVQnPd69Ag6Bc8P4T8lFXKNVdQZKyXSInOv+yNOMG5smLmnohe0M6ONQAn/QYIx2NJAwbiqr7eS
DRxioG3b+iQZh1zq03PSRN6QFj6sGrdKo5NoJvet8czBfVrC9hKL62xx8j2w+MYn5AohSUY1WIBa
V4tbSQrw39ipgdmQVqCijmhIrr3XpJJlhVopXgmSUdF6up4vmUqqzL3awEk37e8NsedhCpN301QY
hauAB5C+JYg09XoUlNlns0nNxoe97JxCqemOkFnD9296msvowJIImeiLra4BGqVRo0lB7Zt2ZJ0K
WykuZU0l5v753bjg0X2l1wQkF1gdZ/h6Mo4adUYuFY3fhUZwwf6gfMZl3jxHYElepLyNz8rUm4mL
yk54WigCPEvjFDzc/xUbR8+iUgp6gveLsH61O6yhmWuMKmofawjjYKpRfpFMM3hS1CHZaeTd9n85
beI4IFBMSkTgfD3hWlNLlRWt/dCYUc8qco/WtH7QguQFN2UJqngCRlNSaETUegZteqrQVxu7r++e
Mtx/7hmoplAmnfXFmdk9ajUym2iaNAnkT2wc7G4MjjxwuyJ1t+8nx0J4HQjOE6H8arBFswdDB1Lr
y3EwfAAhoeDyg7q/Wda5bwAB/1IFNdAvp7HND/fnuXHwkfnlzRbKdeYN4zAoLFSForonvx40rNDL
/GNemMb5/igbG+hNrQFwL4ef+/v6o448mnGZmb3vdE73XE364un2DKHC0uu9JOIW4UQ0hNYc7zON
RmFDeT0Y1ZVMN4Z8AJ9YqV6GUchjn9ICR7JWtp6FJvyFcqmNvtLQRy7SbKh1AQOXvobIcPwpUtxN
RyPlTHXU7IqTjtb3zsW/sRxvkFLcenk1SUavf+E8Ca3CdBj8ppvAFOhpfh5MAM+4BWWf7q/8xveF
N0UpC5gz7/+6nKGXfTmpk9z76BMWx2qxK9cCE3q8P8ptEPbW+UQJHvtaQVW4nlCPUe6ihlrjo5/5
McCaOynawF0a7ZTliHjdH2xrStRxCa+5IbgRV4Ppld3bKKc0Pka9+msnBfa5ivLm/zMKDgHA98V7
shaFyeoY2UJVaXx7medPi1li9aX33U40ubUTeEMIXlEXpPqxKhXHOpavoHkYpXamQ2pN3xHQS7zG
mj/fX7TbgUzuMo1aJowLQqjVQFDesK9H2csHmpxdknkZzuj5yqcprPd4MbebgS1NNINyMcRp5D6v
N4NEw01AgRs/nMLihHTf5JpaCkRMWbKj00d7uKutqf093uq9RyStQSycNcSxsfmmo3Xg9nUSfBlM
M98p7WvipbvOdHAFQFdMmHUa9MRXL2FCHWJWp6SFIlPKzc+Upu+LqWW1c0HczSkA1eIfD/i05VVK
o2z5t4B8qqNftwTpOSVzjfC3T7Bw73VJXig2BFFHE1VJkyerRMT4yMbX7IMm55Z+ijp9/hZSuBDG
873zUUFmCdhybsw/1LqI/AxyX+Yupjn+E8SFHHtFXxXfMVFVJ2EEFSnvPhJkeQITL9o0FtHP9Yel
Ylfn5cwpb2wtPGdNX3sSeiI7o2xsHxHkC6QZyBduyOtRrDrOZcuknGA0oUQr3LRPWqTKyNWp0XO4
tPHOEby9Toi9hV8AbWBGW/ONtXiU5HAYQZlGMUuIPJw3Dbrl3T9/G6OQsuCjIqSRoEKK//4XrA2w
GP0nScr9Ps+Cg71UqH92IIjvj7JxFFQWRAS/QgR2XX5QBsnKlUwtfKNHKCdeYvWYmBgNRxNCXveH
2poQCGIVPjilH/QlridUR2220M3Mfe4A+1xk0ehFvGE7y3ZbjQfUR3GJyiY9pRtCUD2qYVZEVeHn
yqx9nil0fhDWyaEbDKZ87m05+12B7v52f24bWxCqMcbzsBZpPqz1/HBbaLUllgqfhrrsOgMCkAsQ
7YHY1G3LPYbfRshLsYjOGUVIxO84W9dLGWZq5dSlWZDZhtkT2SKOsKBuPhiOlJ37DFpc3KD6KSVQ
5bou6v1UUWe6EWVWvP/sUbZCRZjoiYxjTdQkVCg6kvmCZmwth26qx9onctTi2GdRaQFXluSdbSRO
8+pC1cQTS9tQQATXj7k0YKVhBFpKNYXFjdPiH5T2PjaFAR66/6dF5sNVHf00asv7q6QCscVREf15
wQ68XvVA7mLVWKLMN7GkPxcLtnSppBRej2rjERHYcOds3gb5pL2EmQ7Phoi4V88UqRm9JPwT0PZQ
iuTQ0F9CmnI2fwZU7suDUqQRCsMYE32alDnb2dEbp1WUf2ijYTElXubryU5TEsB61DJfQ5blewjQ
/0nJs3frspFEGFQRyLlJ8hE3uh6lkCzM65sk96VBjb2mKavnRh/nnaL91ly4d3SMNOAG3UBqKrvM
7BFOj9+C1z92gaI9xZFeP7z/DoAfASGWxAj04GrFQnOwp6FN6EVgBXaW9Sm/KE2knBKKsA9Olzo7
N93G1c3GELhx6k4qQgfXa9dp7RLhs0bl+E1cxhyyys0tsF5zEJpf3j83kNV0b4VYE6NdjzWWAZEN
lB+/riUcFyuwMacwD4qJ282YLwi2IdR6f8iNjyZoiDxOFCGJLFfL6VC96BbIuD7oWceztdbxIjRw
3z8K2QdVGXrSYiuuCkwx8LQ6gY7gp7Fau5Dvxg+DFhk7pZ+NR+ktWqfiLtRl17in0FrkMWlIQGSt
zV8jTZEuvdzNzwv+UC9qLcdPMlIfl/sLuLE/2ByitSCc7SlKXH+zOBt5Boey9gGXDA8kcoYH563x
ikDfe9q3hoLICVqEHQnYd5UrtFZsqJ1slP6gycGh1YvfWPFpENyi8v2bXuSLVOqocVEbXO2KRJ0y
hNvDykeAPD8O6AScM3hl5zzp9phPWx+N7ScTvNPBxOLgev2mIopmZ9KhRUbd6MWdNbxaKFPBOUrL
NHQXpRpOeR/tFVa3hoVDilUU68lTsxpWcUIV6lxX+uLMe1KThYfYaj50Y0Jb05Hnk6yU72aEo/LG
S8NMGRml29WqlhNCznI6l36pph8zNIQPUT/bO59uI0biMQPYT61V2Dms7hBj7hDJS1lPaWzySxPP
9N1sSX7C5iv7k8ZdtNOB3qiE0lQTlkZUp5HuXZvBweQm5i2byjfHIptdLm7loxYP8ivcpjDzpGqW
4oe0GaGEcqGpl8GOp9JNe2cPrrFxlb1hyCAh0+26QSBBhzOmeDQrv6815Qm1d+sJmfl3U+GF8Khw
XRRiCYLScL1f1TKZpQFLDs576zzUWl88mE1XHu/fKlvb8+9RxFz/SkvmstJip1Ir35pDc3YBEbdH
U04oiBWZfolmyMwjhOe9HG/rhiHmguQPt1dcaNfDDoAtAhX0qB+K1AKRJ7DTxQCooNKnaK8HtrVT
LYrKwh+GIus6KpGRdJZjma5DnEC5nzS42Gk0Vm5UY/pZE9jvBNEb+4PjQD8MbBQ36DozaqBK4jBZ
jn4xOTpzm2vPluK9tvvGrCjckqWwimida6v3QNUaq4mGavAJlJqHJALKatZ94CWylB/KZRdCufHJ
hG8gNR2K8oDvxE76a6cYHWDspGoGQAUE6gOOAQ+tHucnuzON0/1NebOA4qHDNZDiHjIh1Deuh7L/
j7PzaG4b6dbwL0IVctgCJCWKkmXJ2Zsu2zNGzt1Iv/4+8N0MQZZY/jYzC8+4iQ6nT5/zBn/IpFVq
9rFA56/gpFvOIdGhUv9ttrAZZ7P5C9rh/dz57PO2zU9uCRBDZFLcOGJrhD974TDKStXjlUx//EIZ
s7IqbFRJIo+6V5XOY5O7+ot0px6na6PqHwdbWqCl4677NDt9dmMvXht8VdBe5X0QB9jWwuFrlMMy
5PbRj/Xqq6MmjBjbzi2MncqGILgfMtO4n4YpUPdlV6rmw9+vJDsGratVSYGXwflK6oiJD6gnWcdE
JWhc6rMWOlb8v6wjNCkaVLw7aDFstmbrw1gnjFpH3ntJZKe5s0eh1LqxWy5CJecMFuCKCYQ2DVho
+y2O8ILGE0en0ZO7Oc68Z8uf4HmX3R+7miQaiky9vj2BF6duHRR20eoDBwNxi6wwY9MSdAXEMXCS
6YNWc7YpZiVH+Nm3ejSXcH7CMYkKRRYQ8+TOmw/sO6vorKnyjoPbWD9wEhzuwEbln4zK0Z60OC7f
iS5PnnBAqO+KptPussR174qgbA55oGufh8FI1d2Yuv2NE3QZD/hh7CB+H7VLZKTOZ16oOfUGMrZj
g8n8oUiy5v0yu7eELq9MNQimteG/Qpiplp+PMpp2r/wh9Y4JFaFvyWLIR0Uv6N8lV+aNXOZPcD6P
CevNh7oX+tUrc2KzY63B8xforYyV4B/uFhlhTgIckdHY4KobjlplylAHYfK9jvXu2cHcfIqQyxJO
RGfF9PgvsvgJv5d22OFQnXxmmPIZanIDBXwO0l94ivRtxN+JrtyidWiwBZU54c7XUj7uYQ1ZeRay
dW0RVdwWDixAU3yhygO1KilL1YUYgFAHyqBShBI4x60uwWU+x3Ku+EiAS+TlwA428+0E7JTcco+L
ptB09qiNfFJybrJQOZY8+EFe3nOr2U9GMk4/F8NsFzRGzXj39gm7trl4EIBmXukHZFrnPyOzFCS3
EoOwBBOgVUsjg+E2JjdGuYR68LVrjRlZKBOdpu31ORWpGmPo6sfF4HxQjbJUWJdth69KWh2Sop8+
Ckj3wIma4BmB6HzGt77D4H0xzdDkofcAyif55++/fVVAQhh4DZ7bwmNRZLoxFji7mik4fbPuzH03
/n1/hk/3CV28JdGVBzh1PsNDUSRp4Mw4dAI9jqylRUev9WWUqeBW0nx1U3HVoRVD+5dO7qaoNzsL
zKIKN9CugGwaljUMyXmcnQc56Hh59bETGcNcwUnyg1DlPhIRnvL6+7fn9UooWYXyyTmhgVDq2/wK
DQxr04qKppDX2l/xlhhevTlA6QE0WPrl7bEu8sCV4rQqOzMi9hXbseZC4ApG349kqZPom/nGHnlk
Ow8TaTmRvRTDX2vFMeLqiQDvC/02IDbn62mZY9wHiEICUkL2JnZadS9z8RWfor9WKGQkCK9AhhCx
BHuyGQn9jNjHw0w7jpPEbxslDA2O+mBpOAwtxv+waGvlmyYNz3TO6PlnkQ1581KY2hE1N+tZimrc
V9Zgv+Rotdy40K7tj/WG4WKHZIB3+flQdukmWmsH8cOE2ePJ0+z0buQRuxcYc98IPFeGIvkjvlJ9
4GrflvrkCn8oyyJ+yFathklDoslEFXTX1aq9kSBdG4pHN34GIA6pUK1//p8XgjWOcJGDJXnQZ6O5
n/3FfvSTJXjygezeSGvXCdrcn5T31pQIbjJRdbMxUt9pzMyN0wc14N3sd4l3h8hKa4aNro0fpF7X
P4CDJkMkJjV8SpLgVonlMq+mLAzHyfnTsSGsnX+rWi0TFuGmD/MixcFbCbyJjUAYIly7WWM4MoyI
hMbdv33aryShpGaUQVZNAFgcmxyNt0IMgw0GuNH7S7CzLRm090sQlEjlFJb5sQ66BWYg98e3twf+
cx1vpxywBdpBXF6kLpvrOumkJ0YyvIfJzc3dCJJ7vxgKobx6ELsiM38VSrwQ5RBRmp/RKdh7vrZH
WBEok5FUh8VJK1wp4+EQm6gUB1WQ3kiqru0JSojGyttiQf5cDf/ZfjyyatsaLcJS0BkPRZzYP6rR
Kr64atDv4iFoQx9ZnBMsLvHSpCj9vD1BV+IwKDGaOEB61nbBJn0s2SyW3tbi2Pd6E7F3ilc86fpH
5G3yL7VTJp//ejyPLgGngHIYuqqbGFL6WI7xJBLHUschq0Isew8fPn/O/LG6e3uoNfJtlv6/Q23h
fz2uqTkKC+I4FlhF+c2MyBaqd38fqRiFxyrvDyrPWyhMUE+EqYxRPEPGL1Op+7tF0+r384Qz7Nsf
dInhpnKJSwXkJNaMa3qzmStK3JU0K3HMFq05mpOo/4Veh/mobFsJZCxDPXvOljsK4TVpeNfe16W/
3GHYLjH9VF5yTHPTPIkmt8MMjO5nL+6Cl7d/5JUQA9IEyURqLestsdlQeuKOna5N4sjPOdg1IJCx
rl+8aXzQ8f6hKyqea5ncaG1cieFgnrmaSIfR6t1mE4q5ilsUZ49zgk+nsir3NQVJ8uhlnf2/DEVV
AiwwaTfLcR5Ce4pJARQb7Uhn8pPr5BDAQD8epCluBetrWSEhawWmoYNJZXxztS+jPkjs3MQRpddl
n47l8mRUoDgrr4S0aMfyWfdreS+Sdjr4Yzbf9yM8w7eX89ohWsVIVnITJhxb3uoUxE3TIg52bD00
37i8xA5i/i274ytRCKoZZK2VeweGYXMv6XUBFSP3g2PhzWCF6Ak39z2twH1tcY52yGTWN5bx6ojM
Kg4Zf+6GzY3kVBSWlEbca4o++5HFnf2oZUbxrigW/72Fhs6NMH9th0JEA3mCTQ9Qss0XKmNQmpBK
Yy2t72baphhly4SqSKb9D2EPaXGwEGtKyGDnG1SJIQNL3sJyBQC9wwoMF6hEu8U0vjZ/SMGuD2G0
OOCEnY8CUaqaFyDex1HA+6brnD/q3pAfp7JNP2TuoP19msukweXDL5ptspV0QcVyyhpQgkd0DMev
cU6Vp+aR+TIiFHRjAq8tFQxtqg7oZhnM4/mnpW3d+ZrracfWnutHt8mrrx5WIjucI24Nde10cQ9C
6eRO5Im52RU9aqVof+YxWgWp+6CStH9wiuoWGunqKCQYZLcQ63jNnn8QnkONVSF78TBi3BPVykp+
wKbJP74dKdbLZ3PdwuZkCJ3MnSrRJrnVK8QIMYhwj3blLY+9FgR7r1MJivq1Pb7IAg07Mp3yVui4
WC1eq9y80HbXsS+IVKKVSW6XE2ou2eDtpja27jOt8feVWy43NsbFPK4PY/YF4QfmBFH5fB55pmSi
TrTu5BeT92QFCNi0zXiL3HkZ9lffA9oVvI0BvQLvOx/GHVEhzoe4O4nCMHDSRYCniebEbFOso8pi
oovRWO8wys0GCvCDCdDQ7uNdZfva779cUn4JWenKxOIWuqgdS0rzAcbJ/BLXGdWO/H7CucrIveds
7pLpzsq8ANhh6iKt+PbIF1kx7fuV8w1UzyPf2VILgrohu1n0/gQEEPnLNNNNNC690dj7s2ne934v
Do5eur/tvNe8Q1/69g3M7OVi07wMQItyG5GVb8s/Tao60dl1dTKqJvgFGtH+kMPkuBHWLlH/VNfW
Iha1W1QuEH85X+yUtKWJ26k6WbXs3ge1sPadPrZfgNxYoVsmWUD6Ng8kTtTwf8yuz+MwMHCPmpUn
D66qAU3mWvcIKaCEZlV4N6bhym7k8cTzhIydMIVAyPkPtMbC6HUnrk8J7FOkGzCN30HDzz80Cb/C
AX/wbaCN+W7CV+BxNpPxDiDXX6fyHhf1ioBYxeXID9bb6D+PpNzHQN5Pmvoke7k8O7nyH1SXOn+L
0Pozyh93uz+EwO2dho56PUtZnzLNa3ddr5VPXWJlu7e39iVuch2GXiSFlD/eBZvUg4qqMsZkrE+5
Y8yvfpIl0Tyk2kNTjxzlpR7uiqGPn50ALmxr2+PHMlbj/cD7+a/j2SryxHucKxw2mLsJNLIxzHIe
nPxE8d5FHxkRx++G08gvb3/wlZOEsgKgDvBogJwuuWC8nVByKU5eIanqu22AIM9Nn9rLe4D88Q8e
E2wkzePN9ZMJP2/8tCpOeYXzbgjp0nguptmBaF0V0/e3P+naYChespCr5yIB4nw/FrkunXlBgqea
Te8TuFbtiWwsuB+bZbhxAK/NHpGBRgi5MVT1zfkTAPfHZgzqU4DgtjXLNtJ8qIFvf89FNrdKotBI
gDiy1km2IM/Br3Kvdsvm1FMd/mXHrnGQUzX9zpYl3uk2W/Lt8f4wUc+SBQYEF73yNjnQjHw+gXPs
e9jFJMVJ4D6mQewIjAm2OVlKlM9WXoUo1SGGaaeV99gIM8C9vViwACrHsUeuK0l6DzclpHpiG03B
cJnpAUJ0Q/I76sbc+WfOBgVUQrbB15aK+0Pbjc790I0y3RlG2yHVFwsvD+12Eg+0UlpkGvoxe1a+
ojVaJDZl27lerB9ZPUA9wtxLUBos9PadWdBcRBUjD1B21co03nVoRmZhPjiZvYulqo/t2MoWpHfa
QPaTi5p39dhOH9zeMuM7axz679YqDhcmYMu6UFejn+OgnejjUY0B4NYC5dYGke1uVKE/6I0RTm2S
wgMTYxsTe8vqZzkOonzpldckxxsrw8RvFgZiIta2qEswdVvxSbtDxj1JkQltuLRQhEeowPPykrba
TSW7K4eIQvnKgF9VjMEMne8BjcdFMsI6P+kq8/ZBAwPFkTpkUfsWV+JSltQj+tBgQT2cbPsCGkjz
UB+XnqEcHty7Hv7r/TAV7l50Sn9Amtd/aLUl/uWrxHh1AtHtzdq2X2PkCL43fm9EZT2YPboPWXyP
Kmz+jHZZGVVZ6YWqlgXJ7ZI8wmRRDwvKt3vby61/kJaw37+9NldOKQ18elF4fjNr7hoq/nMLupjb
BtUq4RprjkVaYOS7uZGoQgthR01WfH17uGvrA7yfpaGp7rEfzofrCs2AkqwT5EzU3SarGMK69fWD
JupbxPXLMq0HJg39OHirRCA43edjWbxaF6frerQguP9DP/bmfNfLKniNl8Xo937dyProEwdV2AST
f6cHyTyGvE71ndmC8AzxFMy9SHpKvAaoHv3qYahTI1uMbq+crFU3bvEra4E8MEz7VfKF63xzA9Si
9IZGdt0pq/3pN007C1WgAblCIpe+PMWVdzNv+BMUN2eT0Ay/AXYoXZHtOw79xa6q3EI/JUmBD0Mr
U7BFBEBzeYyLxGp3jYs5613OrNx5VSJYtNh3BPLIFoZtZSu55BfwzOzkfhqdcADfFcDHcNJ/kJ/L
j2XVzlNou4l4p7nZlN3plTt/WbAiKkIxUUlrXdwjKCmgKRDOelm9EN6W1zgv1Sty6goCWw8t3nLS
hp4CRmpMyehpA1Hb7z/aTjmDwJrWn16Y4/DiDsHwT2PFCz4YcJk+OAl1xbBd6vFrYRbZdy8TyfI6
ulqWE4FF/qECo/11Hu3kHWQz/2Pbm/KnG9tNFjX5mD1VRpxp+06J4OeSN24aWUMcIzVeTcO/Xez1
Y1ii2PI65yWQFNcWH+DB91gBOIv9M4adxHWjG9pJz1LxI9FVpcIhmYFsGiIu0e7PxqEMp4KKVEgb
2PnUBGlT7pouHj5aiUI2H7RCEao0YXJA6AMI6FLYP0AXmCo0WjtMHhbD6/EGKgNqtj5tZTNKu255
lqWn/uXN5wH+7ir57OlaLPauU4/qLh9F0h9UNfkq6vKyZ9nqPhjDASqf3HmJMO64Y1DgKCcPJcss
s+gat/24RBk/aEStZ8RWQPTD+I9WDnR2COll9+TEZT494z5Qd3dC4QQQKT0ruIiE7S8R70zd5H5T
QXWXDMArAem1MbsKFekygkxYfPdHtLhDKze8d0U+omoDDovvNya3R6R/8dN95uTGd67qcuZtmrky
4kaTdaTaJm0iw29yY18OftbuJmtwykiOVfnYF5Zb7wTmDKjSmlL7zSOXj+1TobmQ6mozjRIx2b+g
TJZlqAlTF4/JMmp+NPAvFVa92/9cSTFJ2KjMVHtQQIUZijSr3JD6lPbkTfmcHpAsG8Qh04z4J6Bx
V64spVmPWDxUdXVL8JcjkCLxR/PnNsVAzx4+Z4iDjZEi82PDGgP+EWmNdH4omllkRyAh8hUt5eJ7
7nv5P8MyOkNIkqGKG7nalYSQVzH3JkKN8CC2Pbx2BfzohtJPHWyvqA2S7FHUN6PNleAPHQFLeTJO
6nxbMTSUNcdgHuzlRCGk3vMGXHYFepe7xjP6w1/fMytdDUQt+Tv98k0eUFvWMvdLqZ984vhTWSP1
FOT9fB8HWCG8PdSaVm4iKOUM3iE03KA1bYXkUCxNerLZ5WSaZftQ0CjYCV8f9qIqhp9e7sNnmp32
x9uDXplKcCSULel2uSto6Pxua2qq+AvB7ZTpevNSacBfQ8o59Zd47m6Bhi/rJjbARdI2PpL2+ZZJ
uZCE9HNb6ad46ow9ooDYxozDPPxrTECkdiWUmccCYc1jOnvjg+GKvr2xmtemmCY3LyPucvrMm4tR
oNawKrzqJ0d6O8vq9YOf9O8zO//tVEV+ACZ2C0d5CVLyKMixrmuBgKtxK9PgcS/KstfnEwY/og9t
bknCOqYjXrgsZTdHcKK058VwUgSy/SVewhQ21m+MGYw5HJivD5Kw99su+kq7MRuXhxUk5AofApi4
qiNscqhSxnG/kFuyHm391UE/+wH1R3cI395i6xY639fwedaP5xStMMhNFWn2vSKOY1+degzgI9um
x17XZRU27Oldk3BxvT3elc9iPPJolKTWzudmkfUcEnBHSe6kC67VNrGSfYY/4o1IR2H/2nehOkd9
DH0RdtTm6CBoOdMt7k4NHfI5Ms1Re6AUj3+WoWVFvZ9JZOjlj0HWP+VmEj9Ib8qQyHCFo3ZOJ9Iy
AiRcNLvAkdN0cCbDPNnONGQHgKnex8ouzU89qqzeTi+afgmdLBNAEnpp9rsYdCjWQX3tffLsrkGO
vEnpTU25Mem7WG9FE6WBXf9y47bRw2FUfr5vay35KcRAla63/Oaj6c3CjDS9CeZD63maETZSTU3k
YvDZR/mk+dNeYob9XeWxnpA+lWYZZqkLjnGqBvwSpOF0r15hjK8VT1yembOyrEPVTX3GV+bWu5L0
YsIICGD2ztRU8cOP0/57YSZ9vlcLrifhkNk+dkh2kBc7SaNmjiSZWRU6k+++tthZ5ZEs01Ge4lmj
wCeK1M/DgV+WQuvEk/Q5D5bO/MCkQ3TQclf+MyWBqd31SdL+mkuZ/oibTtWh28UdYIWplOSdovX0
EOwF0tXe+m6HRx6PGKBZdR3BUq9exgaET0RLRBVRjjMM5HLVaKfEsOdPGkiYn6PhjPd2M8dxyA2s
vk3kiOYhUTgCqkpqxSFIHZYg6Ra00rRR1xUC3gHqyMYiA32fsKG8u3QcJMo/sWYspynP18eDRJB6
N4Jh/CUKM+3Rq16Q8nTLor/XLaW6HeDN+p/K6dIhLFzJY0SldvFKLqG6vY7u1ccmda0f7KrW3KHZ
opkR/OK8ilxr4bFsoBjOP/MhQHNHG8gC3z55a8DYnnQaHuANQHOvghXnJ0LZkyGNIBlPXZJOu4Sy
yZHXVNaG8RDXu6QQy/tRdCl+l/9DERagHmBTAwYMC7MV2+q8YjSwYBpPY9UaIZDXONJbeQv6fyWU
IfXA+2YNZZf1rgHF/CA3fXmqLJE+Qk3oXqy1BpKVc7ED5yxvpARXQhkVPOAUZDng5Ld1Q33xRyPJ
UwWRInPeLeOolWHqi+ava8uUFsBDABEB98Knna+blsfD0FiZOi2zKE6LtQIybFSt394dfzTrNttj
7b/RDVtzHEDK58O0vtf1fZ2oE7r9kxUF0CXeIQdodyE6hl4XwjieTr6muu96XXVk2pNJ0sMJKONQ
8wr3W1944ivdcVuFttZ2sAPmxP5slKTx0eKgMhQuvMKqyNZrL4VZv2S/TNEl/dHGWvF7ZbZZusd1
Yyl2o9R4Dfdi5g1WjWoUYYZPQrYTPehuymOqU/vCG3GPkFmLRLw2xM+xXfrPo57LX6pYxG9btfmB
jdj2IezidD4kAy4wYZymQbHzdRR6Q1MtGABxxakABwnKARFps8JAAxbaLZruZWqzInxAYvzhLpHJ
bSYXz7G+SHR5Stqgx8pDaT1GNWl27BPT3KOeUf6u7M7/8PaaXqaPjArKm/xmhYdtZQq7tiraobM4
EHYuPiaz1z/iI+88waScbmQrVz9wJSDTTKUjsO264W+Uu8EyyRNPazc7mGRtLzYify8oZQaUOIN6
fcndqs5d+0D4dGCOmVcgEpsKd5ZbYy6EJk8NZZopFHojnhbTKj5psWPevT2Z1zIKkmNKgPCfedPb
23MYdwVtXG4732qcKZp8YYcDdf5IuaUWtXE1N6FmqT7M9Lg9cH3o7+U85U+KV0NkZnpwEO3Q3ucq
1b9TztKovxTlM/YH072Xm8FPu1DxU4s74YvnJuUjZ8N4aBu7vLFSV+aM9H4Vx4SIjJjAJgGz3CH1
1SKHk41zzIm3eH7PM3R66Oo4uX97yq5sihWFu4KLSbCpB57ver3DEXI01XAyjab/TOGlKHY8gamI
6NTr3Fxou9I2UHR/e9gr9wAlLmSAkSoExLIF+SeBK+dMjsNJ6SAynY7yhy/68uTW+vApH2v/xmde
klvYw0Hw/+EZhN22oifpPqR+YQ+nuO71n2bmLMQ6rXazyKhH+7ED9/8jtWX/WjTLEo24sg5z7v9a
iywUdmrExEJsP6tvuR0Mn5RI+3gPK0J97tyheYe1O67TLdjfz2UiVLOfhNs+jItRP8tU0z52shfv
pJHIz8hXFr9S1+vM0Oi0z25KdYRXvlHWh7mCTxm9Pc2X1x8xcW2crfqFPFM2Mc33pqSwl3w81Vrg
Yb9aJfSXzVuGTJeLuaK5AfCsqHFwNeuf/6dyHbtK6lbp56eiHA709huIDWP/OZaOeaxpQ9z4qMst
iygZDSZA3UCGEG/YDFcVjQPePjspkUxcL9Mh00UD5rcowkwYnwAO3IKhXHmEkkag+L/WZiEdbRsn
cY6rVe16xalBjruIXJVM2XrpQiCEybHkB5M6wI82Hst/Wx6FbWgj9/wVPhUi82Y1wqHC7VNTe5ol
6q+93+AJgaGH+U0nflVePp8PPwdKSAFdYvE4UMeBlLWWWW+d2MtZPx9l09c2CkyW9JnQyiXu36lS
mzPeYHF+MnkvgHtTw2EMVHn39ga+gqDgpqKXDjKARSdWnH8cztTp0LmpPCmFoG5Gzv5idO6yG7S6
PPo02x9dO6nAxGbj0ZKecd/66fxFV4YbDYMu73pdOaciyIP3okmLG7/uMk6vP453OYCoP5SQ8x8X
8L2T5yXylINTAnBvOmgM62ofFN1fmySwyKwwyfNaBsDa6HwoT5vKZfYaeapJjPAZkxOlbXVTR3oN
9+cZJsPQIv4D7l0P2PkwVWWZfVyRn9s8PHdUYMWXik7nczpMNRoRGdq4IpB7uiImnbUh22v9OH3q
eje/A+vW/g/zi9Efa0/1h0LBOv//CSx9rEnesgaP12TRTnDShvcYKnaHCX3qG1fuZaSkQw6sGcwo
Hi7kSOdDdR2vfxxUOES9JUP+qz7y6inbv72dLyMlHAmgsDQq13xvW8Az/awrhcHFTo0/veeZr0KL
etauA5W4b/ulv/GevDXe5tDWyCklirfJaXYK+RmijdrZs0Iqr9GeJnO+JTJwBfzC1oFuQL2KG4H2
//ksDpgo940XqBN0HKRT8MirQy8xy/umb5LPouonSh/J5N31o1s9qsmrTqiQd5EulbpFu7tyOAGL
UyxdFZEv5V37WKSGVztUzWh3hbFWLI9o6yI3qrpb9j+XLGVSKIDpTgBZ04Gpte6u/2xU2QVDLX0h
T0JrvY85dPo06vsOi3avky7NvCydP/glhuSRpubys+b5w2fkSZAhzS3KStHUEM/2M28ebPhocNxy
H1vD5OZco6CGmBacfxrMW3JXVXqTpRZKiG7seI9mMWdO2MIBfCitdoiMwujuMJDqImcwlg9v7/kr
JwvXKQgoOALg8v0nwv9nbmxUrw1uxOGklbwsY1Fad2Yrbz1uro5C2wRSJ/1aKIfnK+DW5ZwbvRhO
CeoJu6Ib6jtnEvmN83tlT4GGpgK/YiPhzmzWGcOEohLreXIKVFetOPtmz523c2h33UhyrnwPI/GE
QTcKotxWmlF4sTHaNA1P44KHQjU2w05i2n1jlMtL3adsweuTf2Arsw2wMz9c9yuiHuGPKDTZxg5S
BD5Z1rxENI/kXbpot/Qgrw0KqZ1J5I1GXWaTr0hK9FmT8Q7VQD8dejUnQE3rZpdO8/hgjaX72uWa
foMRcLly8JHQuwAjQlziTjnfH4Ds2gySFo7J2vRBNgi1tWb9FTeO9MZAFz0agh+DIKfJ16GfvwmB
dTPPc1GaDtYP3fBNyMZCPapET8Yseu1jimt0fmjKwnuXIZXymPRau3v7vF18KeTetZAABBHgwkW3
oNUooEIgb099m/thl1vLrjN7K8pIqG9sn4tNylDmCpOwwBQx5uZbha4FSvPi9iSDsYjiyTOiZcSo
/q8/iFYT0gQISEEo/mNQ9p8AMtKkHQOtSk+eLt0DpLlXD3P5vUzij28PdIlToR3KmlE9WDuwiF6e
b5KhxIVJ2Fl8MnNQQ9irJl6Df9iE7EE9zXUV4StaUD5f5jw+zJY/PwdzO39Guyt9Tq1hKHCnr7HL
s9vSK3HbUPE/Tj3MKwWz9my47Ahk3L/9my8O07qt6dICrOEMQ8w6/8k5BpepHfvawwwK4wcaVL2G
i6mbnhJbjs/4+KVu1OjtcMPg5HKTUaAGtMv5ZWj61OfDusGILEkdp6fCcipUkjoVNWnV7vHrLm7h
oi6qOmuzE5oUZR1i7wr0Oh9sEvGUjPZikbdkxY8UqsXLUk28yM3Ywco+KIwiu5+XOX4QMKaGCHzt
Un7th6V9NfrO1F4sNHXs9yqN02OeamUT6ubsVjvHLp0RBRyttSiVBloQZeh9SmRVdU+GItf7f1G+
FM+jk4GA0Esoh2GmzTMQxRJBMeARfebQ//FijH3zMtN3SzM07qMMamPFanS8xDxhN/mDdOL8Je48
r4ryoRZ4rbiZ1R16JJZRK66XYTfFY+ucgrmfPwdk08ZOa13xux/M+RXDbex3Dckzp5czjnaBMCYk
j7BM/F41g6YfkxL5Ew5EZneRl8ZOEQ6GSlWUmG7hRJjC1/ej0AVmRXG749xYP0s7K1ddj7x7FGYR
m1FclI2IoAQ5E9KL2JEdBrhZONYsKbiVchr8B/xJ45+0YgLnELtjk/KkhbkWFf3siPt80cCnpJSK
3lVeSrONfKPtd62zuM+OaBd5H9iLXCLHBkWxd1OVffHrvOnvwWG7+mE2igYPzF7J6tVWWdPvAcHF
nzVdgU7s0F7mk3Jd6TvdohfGnHd9ClwncX6KYBQcMOhWqCYUdmaEfl/XLZezmfwqYBLg84RvCnpe
2oKZqSjl+K0oyx5Lk6DHjWeeHO2LVeb+wVx642uLtMh4mLEEftY7rdQORVoWHzCm6w9z6viHfC71
ZDciRPuemba/G2lvPrSq9Y5mMAb7QRndSzCO1SdeyfYh6LPypZIToHrP+zQvTcXPQzXm8+yaQx8h
vMfWgVaDzP9s/4vYEYFGX+Q3D9mx740HBLnDoig/4JpOMbI2K/WtMt1kOWj+iHd6k6TJlzKR2S8K
51MQmhkBblc1Xgf9WjXUKZBUBxiV+NYUzWaX2Li2liC0W2Qq6p1Z9X6JbaPl9mE+mt2/7Vqigiks
fzcccN4KS15/W/wk+UILtuZ/ziEb7a1aiDTUMLV/3wfdgGne0n6jp2r+sPEo/MaExTmt+cX5YGWp
X+1zsx7BwxalVe7AJWVulLSGfRqWLA6iVJjmnTHHRo3MSTdVLNY4i9DuA9raWDTI7KWhwEIKndu6
DBsfvlbbz8296zV6sS/xKfhRBs267HWdTzAYOuWHbqa1rHUNBD8qfL+ajwKWHDgnpXc/NLctvnRL
IOsdDz5eKLNGwfPOgnz5vpBp0YXtDGooajvR09JdsnKKMmNa53uSKjtWgC3MyK/8+Feap4bcL9g2
xxH5zvDJIJiU2NKK4V2s2dU3R7VddYAXFX9I06Xyoxi0YvCuAR38Lojb+WSWljGGCRgtE4uqYHLD
KsBSPfSdbJ72Dr73J56SyGX0Is6fRjKjBZ7zSF98sGtwTK095J+TCX1KvHpSmT/wiu3TjOTeQVrB
mS1733AIVSSNQh1zs3czGFST+dr5yNFHsjDlLxwYHYWiWYKET9yREx16Pim4CzTZTnveTIXcGY2X
fOAgKv1+oVX9rnfTkpgYI2gQYgeu3tuzmMddyUcFYd/PvR21s/DDKUvG4dDwOkpCp838dj9lDjrt
DaSTsM7HZtp70lraUI5Thpiz8GMz9AFqu/uZ6Iictux9G2mgxBiAe2UNx0ARfUM/6AA/QsOOP45N
lpthpoAERctEgI30pfTrfVxaoI6TDDG1MskNOwo01/kZ25n/oeUWEE/DkA2/RrbQi71oCyLIDj3Q
SFhZ9y5vZsxz7C6d3umdV7Om0nI/5M0g2x0CIDn1alcr5juzAzW782ZPqKemQHTmSWYzoHJNGNy8
gOCbd0FlVF9Ho8EyPUub5pvUTGDo1AEQRehAC/ahxBgEdg20bwgUosdlXRhzGVll1kj6+Z13snNL
JHtJfN7F5hInkTIDMPEeDndfB98AwatNDrWwZu2g/R9lZ7YcN5Kl6Vdpy3tUY1/aOusCS0Rw3yWS
NzCJCwDH6gAc29PPF6rqaYkaS05a1U2KohBAwN3P+c+/uDWq9X1dFfqty7Z6ZhFH1sQjaOkl/Hq7
JvQArOW0XU29ZL+x5aObbu1JwWpnwE5oRxVqebuSNVLhshVBlGO9KzNLr2wf0/tQHz19r6+UHVE+
rwYLbZitm7Zp+VryqsvHmLjYyg3hF463sisttaPONgcC7XvnjeO7uwbD3eyDwd7Thzya+RWKleh3
KgUqvbJV0NmhG4gxi4MqZT33vre1ca8PwzvDd5cfaovfHVNmoQQUaqtmjls4T+e+8piWOw6Z9zFk
/NbfC+GR8eati/bupSt/bAr+t8Mq1JBxs5H3zti0KvLrXOCfuZtT8oP2a2Ns4phso96ww9PFTqqg
dSJ8D0fngHaM4yibpO4lZAw2fdJT2z/3jl7eFsqe3w0NWslug5mxRlahwUjwRjwDZLZ035RZtS8I
LwQh3w1OAoj7zXJXmxx3PLvMchPDydcmMetWFLEwOnq+QNqaFeq4b8H27ZblytazYk3AIVLjYJFu
TAdayX5PWsfKFsmsQoYTphx22LUdntrGVl5prqWY7Fi19zJsIngUeG09t/Mm3dhgDNXsRmQJ96Rt
QZqqOwwycl3OSCExf08Coix2nTUBZ5RaBkO2EivBs2qrUy0iLcIaY0a39TXyTGFGWwG32BzkakcE
Z1pDNMOSzCO3szDUqpzecjA/6rxHy2zsSzg6Qtz08GPKWFIF4uxpa9sS145MIQS4ooORjKPBJZIQ
jjaintgKu86QcD1yRrnRlkpMCArJvu7M/tSg9JDBtY6B6OM4BtqDUw2ODDttMBZYQbYpQs1wu3eF
G9JXffArCxqwO58XjsHDXYZRu5RKx2a9Clbtm1Ga+pVh1cYcW4ta0winme3M7bfyzlxNzDsGZcEB
DsZuM2NGktl7OfXG/ab08rumF36QWD2xfeHo9+27C6RqhS0NYRX2XqmvIZRmEhfyarLeCkg6FbtZ
sRZhkyqZReTsdmfwatc6IUzGt+LGoTOJZmXxglutcSzyKrbieKiLdMEwoAJBm1azfGwmo73T1l5l
kVcdvSqz1tC+11kFGaeaUvcwpN7wvRau97RyyPD+D4o5qQ0EICPVO0bKilj7LsSzykWgCPIFIgrW
/pZPfVsfZkZo74hIKl7edJzMQ18ExIY4azBCRIDWe6fV85qQgMC/selF00VencEECOamRd9aW/iw
G11rU+xUfXEVIDlgfDZnJZwvsUzbKfIXjFmASOvzKbeMR19bTdyQt8k50Vc5ehFopnbf6LDuwmGc
q5c6ncmUbvWgbvc9ndCtMw66FXVVwyGYjh40oVmQcXGo5KBubGUqK1JDmT86YzuPIWELXR+W2Aee
MikVL43aci8uMC15Erk/nfWOKMHGNmC90EOM6lw300zOwZJ2ThlmGLk++4NV3yyQl7VwWRgkRoOZ
SS0aPMpzsa4aiWEEAxoHzGu1SDjmYse2Pwhz7xIn9r318C9JFDqJ51JVlEUcv+lZPbVueSNTmz0g
H7ZxiHR0gs8L+MP9mtfKf67cYnhvm2YsIiPFlBECLwSbaK1wGgs93s4C86HC+dJPgfdkjl4lD3k6
04qiGXC2xK7K4XIQ/urjr8vJCZdqG74jicCBwhuDHLkW7LJrb/U1qF5T57QEh5b5vZkVQoMZLcRt
pciODe1JdBPftW7cA7JbrwqLk24nTS9zEi9fkYUDiAefmbP8BrseG0OMbYyjwxhzzo8+1qUGRK9z
vpwW+Zzv9TQbv4CCGhd231fXc012TTjbniRdqsi2YxDNckirsfvm2WKKfC91bnqmpkwNG2f9hHj0
A5X4GXH912dDNc6ByYzyYzhxW0/TVriTdQqUkEXZ5CgiZBdO+HQsqeUdI3N2feoTk17aci9HhAFV
Z2S7cluDSF+EccOYwo+GvLMSZzA2KrpxPhV20e8zHUdRX6fhDTfZLzsJPpD8gBX+82X5r+ytvf7X
Bx3++d/89wuQVF9k+fjhP/95Ubz07dC+j/99/LX/+9d+/aV/XnVvzd3Yv72NF9+6j3/zl1/k3//3
9eNv47df/iPhDR3XG/XWr7dvg6rGHxfhkx7/5v/vD//j7ce/cr92b3/+8dICcx3/taxomz/+/aOT
1z//OAJy//nzP//vn11+q/m1qK3a+nvx7eNvvH0bxj//ID/wH8B72P/qWC1QCB1h2fntx4984x+I
qJgf4c6B49OPHzVtP+Z//mE4/4DiYEGmxVESX7Cj2nxo1fFHmv0Pk/AN0BvQtx/0BPeP//lwv3xL
//ut/Uej6usWK6Dhzz9+nffAx6Zvw9ERh3w07Uft0q9ICcFPMxmBQ73Dt474x/J8ZtZiUPdVk3H7
03P596X/8lIw+MjsYGAN7Y07OyJEP6Fy6WBZHHNOsfMglHa5RleSZLo4YK/xr3fxl1fx5yvxdH6a
XRzNzH690gf4x511Esl6rjRZt7N9Vy0Pf30nH2C/4wXAagGzQNmP9mkfXXB8JTh++x4yWity+XUd
JtfcjZSz7Ve/1Gp5CWjYOjtHo9h4rzt/ce/cwQm6k3LAIvNLV83S9UIq1HU462ptnA4tdkxeZK8j
whKmHpaV2FOfqk+QseMj/t8t5sfn5i3EtYc3ioioj9ufvpD166y12BXTw1pfu3Cjm7/HbPxxDcgy
8OKgeDi8WB+APgp0tDQD11CTihbn1Gk/m1F+8CD41yXYH8lkQ5RqYwLz65ukvJHIhS0tdphevHZG
k1g4opdjejqn0wNUVWjRBn1uGmvNJ+/w728WWpvj08NCPHB+k9xhmMewUqh8Nw5tk1/g79/fCsMT
yyeHwe/XYSnSUjE44g5/i21ptSoFiiv5olq1VKAOJrUaj71YPlkqv78RPA9UGcjWwckhV/36KOfB
lGioJRfK7BeXCiEiLYNShxnSJ9D/bzsNoP/R6hArIlgx1kdmEfuQ1mC6piVUOfugdhMzOG2KMrKa
zzaajw+PqSWSZfMoG0UR9ZvfpuEWG6zaudg1BZ1WAU9Vi/96A/jtCkc5C2sYaoWOnNs9Yuw/bWWZ
6VnSW7UyyYjyCnNnC0LA8+6T7+aYK/xhwWIOBVp+XEiY8UHj/QDWe+VUDFVQlHGaZtWlhYzUzK/c
oRlXv4hl3SEYwlrCq6Ohs/kkTkk5FoNP1loIE2K+J/+pPCq1aCp2paNvXoijILx9PMvQT3TQbd8h
bltXMDyMkyNsc/QYHIzvFjlZeaKvmX4tXKuDSe5lNSE+mG7syHDfxlDYznScW5g93V1rt9B2FYm3
NAIWfKUcH4l7l6AhFYreNw5Zvc3Vmdy0ADHXqJwlcdVKPkM5KhI2XVHo25lXI9WKm1xQeSGrl8sX
Ia3UjerSCpY7i0rTCNCd5wpqlAXAHfrVmFPZ1zUdiS3L6WbINcOMNyHFdVW6atkbmx1cbaqY7/1y
5YN2VIVo1xcSMGmd+uqbVFmvh3R1/YzsIB1uXZU5F5JUrQEycg08NKFwm2JXVYOx52ES61CQ+nCl
1LH94ttruriyJqOLR21aVejo3fRqZZ3lhYE+e5dup8gdm2ZbCMIoCvcGCQAZYJvY9Hp3hKiqMN+m
9rLhQ3URxav5lf6U5qYAdGekAHkHvKIfu3lXLH098LdxTwDbdwpebK+YG2wy5/K8BT299plyNVG+
jrTzGx4+aCZtU6tCu5ZNd7pWDDGP9kHZGNZK7yw6bLgywCZz9yyttS7Mg7F6ek9/UnnvpgMzI/IQ
sLeh8iDsRROQ7hhmgdhm/J5tbY1K0WsZy0xLr0scRMck9xDZFNi2TUEm9v3cyW/CXEEdGwNlSOJp
jL/Ala0uQJexLhfB0OLiOkuiJkNsy0WGob/Teslgi0CLwYqXp7zcGvKSF53OVQRWfef5oqWHsoiE
TfKuJHPD1DUylLtmHtdIFA1osFnX/UPW4bkQmraytvNptcUQzgpO18Fzl9RPnBntcZI3vIEhwQnd
zjFac7/WzewzECDuI6xsGoBoDppMspo266tnNM0Xw66rVxNqxjePIN4ubkdVW2BuLWeQ52kMTqzC
uGNNb86hB+0xEsHf/lajJ+gjDVrIiyoCD6H24E3vvFsbSeikHxlwRgN6+bqE5BoO5qAPYQCI6Z2M
ODlVu8yyNCcWC0b1oeJ1WmOY3wbPa9blU+C0C683JH+c9XN/8B+k6bC8JKnbWQSgpjcHE50tAxzo
s+Bxa9r6cW5OwVlXwchH3DrpCgeNrt8urKkh+dbhk4b6PFbLPtOWPj9ZMkoLwqgs/YUZRZEluqy0
O522kJlPXujgZK3HLMjdBH6AGOj6ViQBzqdoDERV7QtLlPQy7Qryqq1YsCZC+PoTWL+JJAonqQcT
r/6nzhFdFgOF6+hl6hKxeGZV+wa64KXvrbrDYiV+wqmZsEWtM44PyjKnW5+EBoPn6AYKObW+DHtp
ixEiT1dtocc8+s1cFGrd2RuYo3cUR7GlBYMiq1guy12+KC0D10ozJz+RuekzqloL8V5yPuuJWdpz
GvO+9WkszWBaY2My6j5xlLOaMTlFtYG2Ox2QcfatLeJAR9Mcoxk+XUZzuXMaQ7sxEVzX6FWAcpOp
1Zy3TGvs4ATnzbw/+MHoWiEsUOJVJg6cJqlGs1pitykGO0z7Ggi1k5txaQ4Fzvi4zjYTgrBhzkPI
QESm5OPSDaFBNIcTK8D2ATTZT/td1vZyO5ol1BlRD0ZmxqPoMd8ftAl/9B7msZbYeSfUCcLxdD9k
iLDj0SwqYMg8KJ77rQjKJABgqy8zbD/uKlYUAPksYXuguVZzJCY5spm2ddFH/tQZ7ErbsGSRAPP5
lillO8lS25V1BmujNQ+2NICyyUzz3+ZjVmboi6FXsRASYrUPBDVFjiV7homFu30NhiOwqK0BeIZX
dt151Xcm3Pzar7gyzPMecG5K5wv8TwrkdovR5Zcq840psms1abGC1p+GaxkUA7du2o9ZA+cysmZV
vEuh5W7CSmfooEYY6zjVTX4Wk2vL1j5vCjN5jGlQdqwTg91ulQs9tba19OJkX1+T4ADIwTCAFYnB
c+GGgrLjVfk1OD5F19Rjpjw7fuzmmW/ifu+ztTaFQj1f2o2zsZg9TGnMVccOvB2qzo7o+GQbDXXQ
PrmeGAF4LQa3Idl5gvmZcswOCM/0zthQJl6MjjBW/twvDUn2VwGn7ClTFioiHB9XDgJHjComc90t
I1SNxWM7YusTpsBxr6nasoZjre6M03xx0fgj1dG9AzYjpojMubJvWgr4+y2YII5uVKqvImjQEflj
WaKO540K6fNQu9VGPV/hilPnUWfO1uvWlVu3n6miZSTSNZhio+jR3y+1Ku7lpEsAVUAU+5ieByZs
oaX/VjuN97Z6AbCkOefKo5zJFmBSsFHGTPmy7lt5/ONZOe13NIi+C0p1LEsGY9WN0Brnld3L7VZe
rXowjKRqWbqHpdn4jiPUEdoTTN8tDTsG6NYO7+nmWWs9JUOzqE18jmUvHpGwsvPqrqTmsJdePMNg
Zf+RcqOy4k66t8ntOh7GrI/bAQPDdonQfmx2gkBIf3exhJGhN9u9GQ00jVlkHwezPUNMFWs4KBA9
Z5vqCxPwYolqnyjQ2BFGfyc4aA3gNDHd4fONVjG17QUyFQnJ5x7t3Te7SI+LwxsYlkdaVayvQl/I
NR0QkiIuDPyq6S7RJ2KDwunb4g5RmMW3fqmNLbJYUicKsYITsbE6XyvCUFVUkb96Icca4Mjrg+12
9bKmirzZcF+bMZ9fCofhbuSUY0+Ug3DS27ZCoMBDmL37wnXWWM8sH9cEo3TGnT0UjXnY0n5CSZ0z
py/OcSFQz5Pkgdw0SvfeN1qXPMETpSbJfh5rtR+IWTHCNp2tYc9Yt7WSFoLIeSAl9aDZ6xhAdDnm
5IlO//MQjH637S0EQI+lQrkb6i1y013bI+wNlVth/YJviL+G9uAt19VkE0FR1rZ8YbS5jXGnLR2j
jMUy32W+ZryLfRs0iTunDoZLQkznCuNVBGNrTb86V0C0ubSCERr46J/xsk/Az66QPUSeLrB2AM9j
kDiVJd6x3+ldZKhNmrTF2K27yqYY0icsGBhHQtx0LV8Z18UqkPwdGHj28n2UhXZUtU7WKiIKI/2U
WVFQJ7Um/WFXIEQqb1EETnO8UfzPe810N3WQ7TK4T3KDL3KZp7KbL6ZG97tLq87S8mYalTsehnw0
533pzpMVDjKdH4msCOxk8DXglrHtm3Uve5/pCyIry45EJXXqhVkA5JZF6RU3vtZTO8JZ1AkMrowV
An2dlnVsYtj+4mWT/7YsGydTtrS5sWdyXdpfRo95S0TSt/5k83GzE6aXm35hwU7GwHwA2x6iNcgq
LWKYjHlMrMZULudFWi6BE9Uc2ucbHTCFeSXqCZdQzO9sJp8GfiGMB/yUqQg4+vp9MpfASrZRbc9j
n9lfcB2wun1JozOFRlFK7UII9ltiTZG8RmzgQKbY73DaL7Hnj3Dt4fKoYm/jA1Ocd8xr5xPI2x3V
5AzD8I4Tlumvy4wk25vdVmdX04TW6aDZG3s2lb5XYyfjuNuO5LxpPvXw6p/CMiMQ5NQeGNvvvS5l
0prbKXpEF+OZ+xFVVvHYICN71BBuBft0xg31dGk0/YWkmAKijNDn+eCmk51FA8OuaQidPJ+dvdgY
E5xIoK58p2qUQckwLithgbo1eZdmU0rII6bGXqKPPUMECMLkBxJ4Z9i3otY7vHUGXInqMKjt4c3M
ymbZ9z3VzmkDSb86FcZmEBTecERf2eVSm3vJlMG5k47XXy5Otfg3mtEpOw4GjQTSsCvL0jnBgEy5
T4XOdxNvMwQznIBYJReoJtiIpaUsPe7nRRWxt2h6uQ/kPJqJRdBcGRLoId0dud52dt1Xa77QSm1q
TshvgXcYKJy0En1uUhmLzdSypFGtlUWoD1ZWlDW0VYQZcD/wZJcypfvrmjTqGZVMycijyp4tXVlQ
WsqmG243396ac8cfC/9U77faiNDztXbsWo131/Ant1Og/OtFDVa7h0/Uvzi1t6lTZ0JvddMKa/4q
MxVoezYJDGfGoMfMZh3q0bhQejvpifSWjYPQGbP5yZwZbR/KCdpK0tTM4lABpoZxO5ZF81xjUmPs
TT8N3o1i66pTODLQBQad7y72+H71U5SCNYPkvs+Mq8nry+1kqvuWYlv3h9LjnHWWtSYaMudhjaPT
MH9qFHScmUoNPZORVe8GoSItysI0tzPmrHOHgmvTCi0eC8KUwlyfOH2zdenHS9fqmata2sDbN7Z5
liXG7OfOVVsVRoZjRI7QrSoAiyJbFYXhhylDOCofPSWFLSy2WuGRZxJw+qW1dU7Mqkun73aKR91U
WP6XVFsLKy6kOz3og+NNd5pomzqCpaO9ochV1W4L5PBiaj70mhzX6NPKL7Ryb2Vqu8NAp8OwQuTZ
26jbcx/bWl1Zr/VAPMOXnonc4yrzvIi3regugmLD389pSw/0r59pYGxQhVd/xRv6pNab4t2EaKRh
d80c6tFs0fNDvM6QELR1rz3h6SyCEyaCZAc7W1dPtCiFcs8atWQscUOVD3YzBn4E02nur4nCzh8q
p8raUxxvsUZqoDloYa1P/lfZbPLr1DHb3NG5yjQcHQwhYghdBSNWR2N8Q0Tkgq/ANFOPum4ns8Nx
y6qvxsnl6DX7bsZWrp9oLtbFXM4rQpUYTYvKsaKKQ4d7G8rJo/ZvjYe8ZouIyFsp70qdOWmYl84w
XtjG4jZ3jKSb4loP+sY8hTYwDucon5asDy2cNrPzTrPb74SueoAssJrdpG7oJKBZdRvTWdPbml0L
Yeympo0YsZZvV2tnFxu0RcA7fK8mp9e0RMrZlyBBEwPqoZW2eVE2+WqcFRk97AtlWxkcVun72C8S
7jier4bTXDPUxwijy0qXBm9zFek+au2bl6HP3GuoqnW6F+PiS2oS03gHjoE3yYk49iiFRA79Acs4
GJOKfMcEygnHmItjT4WHg+WUUS2tJb9opZq6JLdSqR1GKlG8xVzKmDBb50nETPB0bCxoSK9Xs+23
80rlMEywtyDL5snLs44xqaWJw5Rp9FwrSxXuwerow6mXjekM8avLZuzKVuyrKOKnKfS7jDW4mGkn
Y09kM8YXIP3Pw+hjBdVrlBtYhCjry5yL7cmtTPNxniqZnfieMGzgopUFpmFUNh/IP8uKqBvLrSIt
orFZAbBV4gk/shYsIifM2i6PDDgeOt4HOGCZG/SIeSIRiubKCpdR+i9tYLF+M1lnF2ahrBIaWGOs
iZLmCOV1Kp3rtNe853TL01tXpGl6ZudaucSYSYr9lmskitqqZOWVVun7sFe7odn3tPSnKCyX8XQo
x/y6IAoSd8ap2cgVDzotzl2CiUN6D7rojmdNYCg0iiVZ1NbfF1PZUpphQ5RTXg/Dc9YMzp09edtd
WpcbHxyu3BCZAZQL+sF5+tbZ3fLdKpG/xDnQ5QQFoBhODFlBWtsMFlFipK186JiVP2HO5VJbmsTP
h920cCJPkDc5W1byWXeQR+bp3O8rfGmWToo+NP3VuLa8BhKWJiTHJIY/3d0sW/+mz/L6amkAdcN+
1MtHjPJ0eHTt0hztf/NhCPU89a7xbcCObLG87LaXHlZbmICvr03lwpxo5sy9KKEtmRFGciB9XuO6
l0WVjs4eB7Fc2yHh0oZwqBlQRYHb99czEpo2WaQu4M5COiqgPJahn1uZhmwOe+sYHQYRVQYaNnBX
v1H5SdoTPwLZb2xo+3NwA7qkDMBm6IwOageTq/mU5bNB6JsMdpahsb0iAoOyzx01eFlcYnCDs1m/
QmPw3cIzw74JctoLGDn+HkeGSrBNBTnzrHx+NuAc5pFs2uxgb62bR5Ck7btj/vqzmlyvjRdh8+X6
7izfvUxj0xPN1oxxbaZgEeY4Zm9isoeXoJd9l5BPXby7VrsCXhtz/TDiTfEkc72+CmS1dLi3OOPV
YjaQiTmfhjfybrSnSc2yjEvyhOEEZa5z05JR94A7cXMk6GCYF/Z4P3Sc1Jpie3BnB/8+0sbXMzdd
28cRIFaHxlbpp0WZyoKUy5R23ExT/0XO9gTICt3yzJWEW4Q4+QWnlTU4WigpC+pwbLbVTjiwqT42
SwWPAHgAun4wVM8u+bHHlrYxFuqT3g8iu1QllnBZ374Ma9msEcUYnDcfF5w1LBwQsNBzXTxT4FHg
/eUtU/O9mtvghFyeSaCiYbuOrGqp0mRbm+ZmLfQaFdzYUjv3NOBFPGUzRTXljsoj5BNVfhrgtX9n
esAaSrgc+FLPvXuR4RatFK7OYZ8JJ1EUm0a8bBbNozXWAYyMtppeyZxiVCa9mWqwzb7hLQtESNUn
7ow6NZPKkvYpbj7ZTlpNDvln0qwZilCANVKVuvNXj5IupfMV4goOc/A0Aky8d+k8HEwT74QEwHkc
IxSxGs5Ca5CYOXRwV7mRFXTzVUujdr/lU3UF/Jaejw6ydiykqunZtIGSdh6n5OmGVOTV0YvKS5jt
Wu2ZLTo2ma0V233vj/ibNb5xge0P9EcN4d6rlvssIpDb4THbFvXUKrheBIeJ9VtQLitGIb3HkKSw
HXFOl18xlQZ4zkLHqmY/EsE2fDOYzLFoPWt5R2EA8bERanlYptJiwAjFVkEa1XF4GCcWHuuuR+rK
FrnB6R/aZ1vDoTgy5tQ62qTmucEGOHt3lqK35VTr1EWt5VvDO0oxEeqT51YU1z7OLGps5Um1DDgU
plNfv2Js4n3BQSZYQzWt9X2hD82DOQJzxIa91ANc0sXDuKwQ5gTBaKghwNmjfhSQF5gIrP3gkNhX
WC10wSZ4DvK8wavYT4E5rM2Qt5aXd98z6qcuBAY5oheaaN4wKFgeCMLqH515aViZdv4GfMkWlzo6
xh9TYPfnQt+al5p5G/ZRbU3ip90Y1okwJiGTQDbFg8gHpUd6a3q3diZoj4kbG1tePqgAmGb5lbFz
cARtw96dyeZs/NnqoB9jsw1SRo0Qqc62X9fMRAjgdUH9uoGCsFZnbzOjshMZp7mfNyLqcWZnKaXl
8ILSajH5fFN74VWk+oYm6L4Wb+WWkRlgGkW7k2lRiZ1W8nASYQcNFU7JWY7s02TNwbS/niU0zrgc
j27SY18HNx4d+sOmd5KoJN1Ivy+KVODQpxBWTLs8OLlQefWr1WqcJ9s8FmUcZwrDG2HMTjhD5RhM
ElFzxv8tPl8j7tS9LY+jszwLpTquWcsG4ksMQ6VbQjq1qONFzYUe4t/TcM9p4dRElHUwNotGiTXC
FdG0QnzWJjdeXIQgvC8Q/JOi1lPCDLcUj2Lfph25YPd3zU+UwubH2aQHaQSjRhBwdE8o4T4OQRl6
OUYtq6Tz/GQp4c06J5u8sg1xOtgPLgR5cx13zGGT1vbjLAgizRkSZZyB010aeEpI+9ICDSRuIHYy
tXOmEzioIRqYk9q/2PAh+3tD26O0F7oGpgeGa2L9/IHqgpdNXyGlNUi227KdJWV+VvrF+Im86uNo
+KgVNLBJ5lMfu9ofguefRsOCvZH4jLJKTKl1F8Iz0tusrtr937wXXATYYmCIEoGA87b56wAaPv8w
jSsC4ACQJVRGqiLpM574+1fBWwy7FYzZGZJ80F0ycphoGJsadxIGW5RATPcjc4Sg+slX89urxO1g
qEu6DSZmhAkfH+pPD22cgyDDnLJOCHbyYITKJtrsGrPaWrc/udRv38/Rf4E3wTIMMCV8Rn+9FDGu
4GBH6XRuOvJBYw56WTXZ9revQjoKA3sDAZqHwvgDrQJD4MkI1FglWyvxzyKh4NL2tM/cJD9SKjxg
UySOLEHXQUKuHx/rT49NDLjqG5sjEgfH8Xt97qcLMCrvxKfNSPzSmf8mK+XH9cBbjmZsuk0CyK/X
80bQO6ptkXRWD3S0ChoY5NufbCz/z7uCpcRv2rjyfdRUKqb+EFZsActP19ACad3BdmhebLA6bAEs
65O3/FdBJMw7SKYGNwWhjhcD3/Ff72rttsrBod2P6+Ppttj2pT67tHG0j0Av2lUDy/6TW/z4vnNJ
xODc3VH2a9sf/W9EYeKywHQXV84iPRCHzpRjHJzY0rF2+Os1/PuleA9hq+kUK4hv3Q9rWBu21XUX
5cSaebRpkx3kjwzEc5mIFvjrS31cWlBXMVNjbz3aB2EN+OFSHGHuOnK7uIDkQLJ577txLw1a5b9/
HeIziA49vpDex0jBakVHGqSFHZezZR0cj+KyXTzzk43c+fjkHMwZsDXROS6QnMP0+fW9cCaoLTCa
692Q2ON5/aW9Hc+dx+zW2G27dL/Ea7TtyksDVeF5f+Lvu5Mt7nbqUj73t/0QTu/lvTTDOjqdkjme
kjV+mOO78y4y42DPODdkan5SREWMiIBxRlhvuy1cd+XrXz+rH0aCv1D+ftyF7f3rLrDg/fUu5uMp
Di+x3lWPKuni/mTY54isqIquTfh5X9ydSLI4P6nP7NtPLv1xIf94gBgrQwI8Og19zCQfioCZM8rm
nbnfdsuTAMl69C/qL76xL88AbE42P6o8pvaXzd+S1P8PQRBryiNBkCP/w5LWe5dZBfLVnXuR3a4X
6fV4Wlwv+/nr373D42YI09GGwYsF50f2rDMMJJSQRrKzwmc0I+dobqI5muI2ChJyNu+DfR81n7z9
hsk39ss3erwoRReMXdOEnP7hG20CLx2agPrV3lcn7aVzIPJxt52KS/dAyN/JX9+ieVTkf7waZpjU
GjgdIlSwfn1/NK10GlwDit0cuXv7VLtqL/sTO1rCtzGZd1MyJVu0JGloRX2YJ5/5pPywD/r98lDg
sOc2HXCLXy9PQe+lJuPMXX7inkpudjlLT9wTPx4P04HT4cK7dW4J9VH4yIYY1dO7vYk37dW69i/d
S+8kOEERFutn3onzyZP58Zz/4qN93B/mLjuGiPBklizJ8ySDhjocRmPvV8hIwqknth3oPKStgrME
tvOZM6p13IB++wDQqbEHcm3ooscX5afjH7HvIqwjz7EOs4O1C2Jt55+a0Xzwk/JSe9Qei7PxCp8z
/m9f/x/qzmw3bmTd0q+y0dfNDc7DbTIHjdZgDVbeEJLt4hycx6c/X8i7+yiZghI+QF80CqibcjmS
ZDAY8f9rfQsr3la/VM7V9XBVPBS39YV5xoHyxCfgPYj74DdJladn8GmDGwOwaDFdiIVpSP9GVkKz
7X761t4ob+1367K+wWe6cW/SW7GpbuZHWrhir765p96N5SfIciTr1JDEWA8K4lKYWbKOK4gXlE27
Lc/r8+CCbtzaY6nRt+U30hn8E8vrcol7B+SAXCThELA3otDDRxB1EQ7riACByceif5udFSe+Qseb
E0MCvDyUs2ha0c0fDlBODRo9ID1rRBDGPWusQyFJ0fNtGkXpvssEyg2jYzn/+rVf3kf5+GCCePgT
cMy47z6aD1MryVwtGCb6ZcIuyi39Iu28sspo+/ej2DgBHCSjLC9LTHkMJKF05tRcR27dX1ixydsy
1H+7a32finIjDnAdqdc76PHDtVhjGumZRxpTz1GH3oLa+1lSjydOZMuZwChItm2diE5Un5zLDh9U
3FLG7drSWGP2GxFvBNqW7x/udCO01rkaV7d/fe887hq7E9iUOkTYw/GsobIGurDGGhRTt60Vr7/H
2zT+/nqU4+mH+US+x/BU5Gl/8SGdC4T8dFsN+sq2fhODzdp1VtU8BMJRbklVGVcRZvlT6Dr52z8u
IkCMpPodkhHfVY4Zi3vpdbMX9iTYsCPHxuSFdIoDs8Xn2JfTn4n+/8K2RCpM29W//4VrqfkXCSu/
XlucQv8fGJjwk3146tIgdeBg+vZ7+Nf+92v2Klj8/jiipO3p/f/6j4uJA+a/OY3xohJzDTFSAlX+
uJg0G6sSJxl5KGRzgIT9f/3rPyYmDhT/Bkuu4pjgSE8oq7TJ/B8Xk6X/2+b8jRnP4hCE7PqvXEzL
PRFrlckLTvtPQtWgRC2WSR1ny9SLpH3JnNHdWkRkPg9kWK5KgV9WsVv9h01bVFvbWdZfA6Ng16Ca
0evQWm68sry0e/lwB2//zNWPDqTFDOb3sC9TJdkUlw2kzcVJOaa7pg3otV5ombuXQxxXFyh6Mn9M
dWv99VDy0j68LC7fO/nVo3LCmZLxFkglEK2TCqwt2ZfBzmVPnaOptC1o1Oh4aMDVhZ/Fp7ZlzmJX
CJJQo/vjoAHWGRNa2+Hqk/HpDeok0d+QlqmNnwhXPw/B15RoVjkM7FCRo+J18t7aBFqJh7GywRyt
e4qJng+Eh3afPSqUXUoDOAOtGwFLhtayHdFyLo2cRCo1NfxQH3J9CywgQ0sYOS2dbiVNb+jewbub
gf6+ue0QCtpe42itjEnLxXqO0fSu6tKyX4K8t89mR8Xk3Y4eIVQjltJdE889DhcePeXXQE/nnTI1
9IwI8dV+lggxYfYYTfurKWLbBHNDJXwzuklAA2AIkodyVIvA74aMnAUKMO4DoWhaiSZbTOaZmGOk
LJlOdiLKRiv2dnFg4K+FHUE1ISm73PPDoks92Ttq0rVG+6oBt6CVLYVcLblqsERjpVDMzl33OSYI
fxZhaa1kkb1Yzc2kXw+JxyXjmc+LSwz1FHnpG9XZOuza/H5ia3Rqo7nYDMiHLd9tfFYchvnOycn+
4QPqRR7ZCnk9v0Xa3O5q1F1XfTedyilfvjI2/iMgb+77Tt9EunU4ymQ4bVqqgfpWOiUxHRGN+thJ
OUnV4N6/fmXei7Af35n3sXg7SU3jwqzlqSJ3IsKwmkx7w6KhY2zAMku6V68JdVU1agaVy67y7/EY
xQ+IBYLfWUlfZNV5LlsuEArm5uvf88mlA1d/L3Y5dJKsxerVIPxhMZm4dPzzKE+UYQvzszyrJ7Ri
Xw91uFpIrCLLN49RFqmlpWhxl+n0JaHeifyFxT7bpnGj+F3ipv40xQhWgyDxHXs0UasU3lUTqPnj
18MfXuk71ZGBKYtjoKI2uWTdzahR6VvlxgvNILEaPLeGk9Z3Gyu1/m5z+QcgCV3BNQzJ7+OYfjif
3AGzUkIC7QtpIcbtkM7m1u2rzv/6gg63fX9GkVOWhRdSkr7kxzehASuqLe0XenwJvFu7vtaDNvCD
OZ4IXTCVEyUH/LL87v+eu4zIcyOigT2frMIecX3b0gWaXVjGKw2/9A2NrxvuFAt1ySpuQfFcmTQz
adIpNhQU1H1hupndRMDrculqr8RMMCCCNwAvSCOdvN72g1O80awAGNK7bRJtYCBF6XlHy63djkkg
3kYKLekaZg7aijyZjF9WVk/2qnVFHV6bgRKdDw2M5xVIppjlteiSX3NY0ZJIzLCKz9kqGvUumixk
KGgy2j3pa0Z4RhKhVm7YsStIqo0BV2yQJdUu9iIHnVStBN9quwhoKyE1cbez6WTeQ9475rWODAT2
UxrC4kI8OhAHOBroVjam16FSN2ZR8iEkj/FcGD2GpakY25uhSCBuNsS+ok1XUfRsvW7SvDXba+MJ
65X7iBKOP5xI3AraYTXs/dAuM3KWZ8UgDgghPqVGMAb+hJTPvC6CBn5WHIa2doaxwZmvOzeYkzOg
UIZ+G5V4xc4ytL32lr5df8NU7DM/sGFznVVmHV2M2K3QZA1wXXYxKAjUHJiDS9/Vokz1jZKI5DWo
AoSgZdgE3srTw5xHpmdCu/VwEXAMRGhW75ymHEZfMciB8efQTEOk5aKeYPAPA3UJxw3/aZwCewA1
Tr66ZkUAphepyIjQIGh8VtUcXwzGT3VY6QpSjXVspQhgUDJ5V2lghk8z9KL7NM2pUEZCJ6nQ6kLc
dyG7sIfZCoenvFCnzBdObd2J0KOLk9ArzVbFgIgU4IdjPvdzU1DdbrxkPSUzpkU1o8y/dkYNB1NW
d8DXyLTI7jS0Q4YvbHAj51nkJf16Bkgy0Gb10Iwn6GeeusqrYHGRzpoiKjYuKugml8NIFsYmzXCT
bfpuUH7140hocGXMqUAwUHiPc61H/4x5EiUb/HXcJW9sDKYzoko+q/gJn8o2woRljV2IMzvX01vF
Mcmn7qiuo7+NlHbTIWrchUYzP9kmseArjXRfFk1tnIVfqtSoutaIA39CauPRtLXtZpv2zdifZ/zU
u4Ggkws8IDTpSyqyMd1QD+tBMw3abSkVqWja2AQ1dm2bW6OYq+Qhi8AD7NlKufGvlJ2P+63FvnkT
dgJMTUN7edWrUzpcCV1PkisipECkIt0fUFE1U4IYafJQRiBNyRGZ6CPUIM8ZKNgh0EB4ToLlQ0h8
aLLx2tG8zgfVffSCxnsplYTtC5X+9EdRe8xSTEZEdepzoNwD5CLtFcVFdhNPGszrVgj3Tva4f3NQ
9f4xklZ7bvIgIfQS2Lt+XmOY8bitJRixcHDJC00VL7mfU6SUqxo09J3GX5n7RSjGDdTLcUD6UqHl
4seP1Ya+F9gvbzDLGyusm2tzDEXKDazgsYRZVv1yyKqyNmQxZg+w/9BIGJjxsY4Z/R1gt+ClchFB
w86q9TvLneKnvsq7h2k24MpUFInvlcZN9vA4LS4FhAq4FruIvvc8LLysmavyRqoBwfYInqnPd05/
7SqFHhCGOSgxzqCUW9WBs0RiKBVO/YAVCktGr8I6Sy3nrUxx1aEAmRSCRZqZxIEpAErlOMj7qzad
gnU+K9l1ZSvt99jsTVw02BluA02YSLsA9ow+FVhxK0tNxSpNHJ4EGu/mDv0UIlDHSGPkutCc3jNu
wl9wu5OCBVE4HmFYHRvnEHU0mB6WsNvKYl1bD7ai/oCfxNEn9UZzh83OphWQqqjrsmjMp28QWrXu
TJPd65WWe17CDQz1M2tg33fl5WPDFlXXEhK8UgelGUuWDm7IMWCSSxjY6AdVAmeTbOTOWkG/s5/t
0WqRQYSBclOxCYg30hYDljFF3LoayGl/SVPdfLQcK5oRoABN3Vb4D+Z1FQupKIqzhl53ZI4Er+LA
W7WD3SGeCV0PufCozCyNYV7cVCgYO0DawDF9yKy5CugpRO08ZiLqiQBAX7oOtWBilcsp3oNgwN6L
zjnxIuLXInVYkxAMNMWYSrEZSj15nBL+3g0lcOVXRsIqL6gyAMLEOUU02xwOHfOocDGZmHqr1dw/
OxY+GJ6u8aMZutCKXNzc8nu764xNXGbqlVG21QsOAMR5LjCG8wERLNINo671bQY/1j03YMGwaHoJ
WD911JjUgsNri4rHiaztSFMAe2HogtNDhQKyJlFsL/DtfrLvTWwmP5H0cuQJ4Kpd6kkZ3xPTFD9g
/45KP4yD+orjeGn5U9fJPdic47ZL2Bqh3qmhbkMSShvMXUoS3HW91dwgZoDyZjSa8w/H7FlFeBw4
ez2FWbbp23p+7UOznbdDPo14mcL+0R17oHtYSSbcZ3oV3jixibGIbUSDTUej0wrETruD/G6DFgvm
f3LM6FtXCVgDMxR45dpsXRvTSdhykgsjd3xQ8yHUdl0ow+0sSI+Yn4YJ5qeu19lwDlFgOpv13t1P
BQA0cntTrO9xFeMhTZAr+awinFLrIJtvzaE0f4bkKwWriphPgdllaN6SbmpuAHjYhMj2cRZtBgTn
b2M1TtwyC22mT0hdjz4OmJQfI1j+RTpW+0syuKIV5yfSLFNrugyzxNy0xZ0wMzXzaf27YguM0Hpu
BqXm+zojMtshsh6RsfZKigKwsJ1rK4/pH6BMj2DAsjJdda6LnVOZu1BhjXC5ZiO17Dd4eXAtCPpx
ztLGDqpV4ZmIfkQ8hnvEyPHjEA15us6dqblvaAjDdAtU6LR8MaM9MNj0JakaOttqauevbJaSnwQA
OyxcMCZ0HyN0cmtNYVXibVDddFvMgkNPGPXes5ao7a2Rj2O04auYmD4pNKh0ombAuhM/eVZV3BSC
MJsGGZ65Gop2rrdOUTszacmGua8yIZ10aAajrVCH7n4SrhOtR3adAahYZRD8OZeVIOQ9QemqjaO3
Hauazq6RJPG13lmYLIkVGnJMnimwsxAl4bdYwxm3cjUj+4bFr6mkC0efNjlqQXWF5ytpN8zasT2L
yAo8yycsw8xE0qTQiKAAhJX4HakJ20hrtFgFYxNZY4AxdsYNtu8LLBM+0lLAW5gDRkT9mT0+m7yn
QCsIGQ94N1mB9WRKrozMU79jgdcQOtnJoPullSHKrcZwUtf22IbVRQLhcBvU6HX8qs3y4EZH+fha
qgUp3LwxhruKvAyfqDoH3IJowCP1lqUCc9cqH/SxAG/WofvaBeDl+o0OttBgx6BQgs36znuORFXc
IkRpr1MtDlvfdHvUDF6q9PoeZ7G7LuLGtq+EKRyfONYq2pL1NgwPaT2X+K+LQiGeBp30jWKyv1hR
gZDYT9uDddWVsAcl90zsAjKhH5K+khUVZPXFrtOlWZdGmN34WVlbgx9E2jBvVWVy3gRg89u2M9DH
Jnzaz5UYlO1KKmfu7HlsRpw5vfsYQHEJz6cqJ7Kym0VsXmIjDfJpE5ZJGSQQyrqquWtVkTarEDlg
uIWCSB0nzQvWKQ1DBVTVTol9DubGTT6bKWLTukuQn7ZOc5PVqd6eI8yUrFI4iMCnq1J4PsmS+ryZ
lDqK1kAVJEi2nZpbSlO9usUnkF7WzaT9yIvc+6mWLAe+FhZkVNSGliLSVNmD+Hj4PbKfANVqW0fS
AkimTvvrMLL4LAT4IvlL7Tm+AVSIVyiYAQWjJU/Yqdd1Oa1tl+PwysoL5aZtwaltyXWyVb4kbv8L
HXxEfHbPAYyKUat0ZzZAjxXOMpuDTdmk1YoUC55DOZlir9Vd9BqEanmO5Smxt/hSk3sXR022SueY
5bLl/HJbQRhz0e9ORgy4eXJ+ey2w6VUmRPLMyS+4YRtDQPCkl/WZmQhzrXf47FaY0SE6h6GhvnlF
OJ2hGU/vK161DQGq7HOQudj3TAr3zU6dqzmO1ipM5pFZhsLZdh85xWIoD5AnDZd8jLtXXegd8Iwp
6G/cmlzelR1EmKEyAIFPOktacD21QQrgwsSYgc85GsJwratt+BQ2mImv+lLyB4xeXthok6l0kaNy
vnGDyCkILrF6bBRx0r8olNu8VcAJWeU2WNFFqNhMMhag4ldXk/4OGDIG9qj0A0i6kgIy/qYRbQnW
eKt/jqhjvOnJaLJ95gyLirbrrIsY1OEzEwEwZGrEhrnD9iUeBEgAsY4iif6NEoO7GqZNcJfj536w
S3xZaxNP8CWRMYiJAhSld3OsZt85leZ71RxAPgZkhz4LVfAetoAQnzicR09KgVPZqswOjHY2PPVB
a9SrktPxVZmlZXHbux2uP1RYSl1RXdW7G0Oz5wez7/O3iReHXPjJtl76ySF9ghR0m8hHDN3xClNl
2LyFqIx/TgHGaxxdeqBeqopuDL4U8Qw+MLz0Bz+ifs6V3v6ejOVIpx2oPVvktL9KDQUZkUAiDEE0
sik3Q0st7vIGEwhmb1p6a70GaXseOXG0y4sQtiFwSpwNOH3HFXDv6WfRx29qyOtPxLuM56LWzN6A
niYYEFYT9MAxh5mpNcAg4OS1HuuS3hA566G3bcEdxCsaApHnByqOBYKN85J5WkywJUU6hJzxI6P5
0VCimf0E17t5bceRre3g6UXtlYkVrNykqKSBZI7e+Jw4Rqc86gAmxPXE3cvWzTQTMRfpdmlvKn6o
s3G7mkbbWJfs+nN7aHDqGb3+HM4R+A9UcSGx8kBYgLKmov+H/CHDJGysEAgYFAcuwASWMfFLAueG
cyswA2puFFdXVNGLR+ivvbgNuWlnVijK+tyTr5c/Qa15G+DOOpdKPHTaJqprAVar7LQzFeYYDyHE
YrONKlyBSOJhTLJTckvMYnnHx88g39DC1JUARAOIg4cnHI052QyVQd65EKMqLsKKPOD9rIiq9pPc
nJCL2WEdn8duNXbnAC7y6tLDLZR+pwAhzKd4IoV5ww1x5jOeizNsMxT39TqA2M73LdGj27aFdu+P
XqVo/qjm/QPkBuMH5yMSfeBLZ08RIjI2eWrLXj8oOeIA1nIl3Fwq21O4X9fZqALxCuamyndQADJt
DauapkHGrk/uLIriO+Tr5BkpbJqQ2OhgNrFTK+VVKPHBnxGtzTk7qAc2VgBgoSbybZwehYU9bTVS
lrkDaerSdFbK6lnLTPinQcakuHQI6uJ8KR1Il3oWlJjcAJn/QJ0vYIj0VvGQZ7BINtTzlcT/39Tc
davMO+Ols+3id+nFmFRiNTZouP1fsuAnXaXDQvx76Q+hB50X4kJozBuyNPihEI9ZqiAa1XZf4jzW
ropk1J4NtkPb/8EopH5SG1VlsViWPD+MMs9jBUFo8l7izMacCwJjU2TaiUs5qpuiRzNpISHDplsO
x/BwkDSzKQNRt30ZO6ehM28gg7Rq0g/0gl1xl5zinMmG26JqSjmLxyAlDVL9fTje6MRt6w5x8DKj
mF4VnAI4QsbqNYVWsQ16/SkiBW6rjECcv76bxxeqIw1D7cmemXu5DMypBxAddpuKvee0pM5NQX2p
sJPx63wO1hY0g7uvxzuaI3xRUaIh6Kc55zDw4YVaFf6BjIrv3huieTemruOraVP9VceCmXgwirFU
hpOSNUyhYVA5wVV9qRd8Ve2orX28hOVfiY7lUMStIr/EdARXGjTq4QUpfcvWHj7Fvi16j61wVt1M
lugevr5tR40JRkHgTluCkBLaUPK/f5j0VJnaALIBoiSFBSHiKMohNHrrKPae6BgcP6DDkRav1zhW
nuWh890rbtieG5QG1/ig/vn6co5mnezJq7Zs2CFFMZyFdrUakNuDKBD7DFbFFi+5uAlDvXqZqsb4
Nrizcv71eAuw7vtToh8sbQIIhjzEiYf3r0nrrAY71uynoVBeQqXE8k30gPU9B6azbsFyn4kxfACm
O96qTThuYcBUVChBeNzNdmuT5TBUP0az/bsYp/cf5qiax49zLT4o763ADw+WoAgcyLxwe4u1eYfD
1Fx1GPvO57L7+fU9+OTBOgbSFXwmKgfIJd+0pjXCR3ms9u1Q52QB6uma1kFwYj35ZKI6yP15wzUp
dVgqcrJWK3G+5e0+yTyi5mcsUZmEftF/PjHSQlTx59Zx4OBjA0yR3KblmsnB0BlC/LpkcQe4NsE3
UcEXNxxptDMFvMhZlc3RdaOk/VNW16gr2qG8njE6/YYNGJ5YB96pngdLOB89asg8SVpgrGz64RQb
S3PuXDEN+4hEGM0H7M7RyIsSe5exBTFXODFSfRPolXMG3R2snN00pbdNeM9uAfubZBa0le4XZgDq
Zei9kdhNCgs4Fz1vOhe6zMIBUaHZlIS68KwEE3+tOCL8lRm5cuNaQ4m1D7/5o2II4AxeTUEWLPZs
3vUs/zdKSj7DibXi6KslL5nvIwIPKSlbKt1LUIkezB1aZvi6fPzesK/YOW5btgGI5qzoB9//9pVG
2bz9ejJ/Ms1c1FfSNfDuH1gsIA4ZFZYNvnFvUFjYs7utrntby7dmZTXrvx7Kk41amtHIhYhrOnyu
CPZIAsYWuM8sGElQ8EE+OuI5AYBw4qKOWqeoC+Tk0dDpMaK6mNClYoWQmsW8H2pnMyu2C4vUHDep
NvwGQZmckeJ94h06uo2wCHCVQMHl9cF/sdjmxJD65sI12n3Ycmi0Mu07u2p1VWdR8/0v7yIj8XK4
8uJQUbwrdj6sc72rKwTDh/3e7SgoQUMbtt0EL8ol8+HEAzteGBhLbhCl/JCV1ZUr4YexnIlaYVC6
3d4MovlGaYvgVsPt75NiN/tkU0VYOBV51mhfwEZlP4D3dWdKHFlrNR7tp68v/H2reLAu8GscC8EI
R1sDrrv8Fn74NWTnlaoSl/0+4WC56glHPBtxf27pmNImHjX3PkhAQnpabd87faluOOYDuM9zlXqL
t0tALb58/ZM+e+pSJ4P+WO77JL374y9SnGagS2D0+65T4yszT9VNhGzygoL2qQn2vgQsrt4ir9tk
RiOj05cBqsIuh37Qu3GvODasCQlcJOlCYEFELeRMN+Rvc+ByO318cr2OWoGRWdgSLGgvFHby4Zvi
ENaxavSJRoLTZyiwVKcR/5hEnFDApIZwQS2Pw23NjXqzKZI8aYOiPGVJpD58fdvkbTm6FNyZbCfh
EbObOLxt+tgHcxYb436YhdhNSZ+tazcQJ74jC92+vEfYx/iAImfimH20CmR0ZgFziWkvtKje4Hu3
v83lTPiAUeb3kWG7fpW3UH3zSvvmJHF9O3cmd2wa283UuOHWgV92KR2mZ5z5xrOv74GcrMt7gJ2C
c4JOGwf3yuE90PQ6baGtTPtRI2GJvQtGxSp8qQLeMSJTihMfmM9uuUzJg0QDmh1tyeFwYBFrKSOY
9vQr6HcG5BdD3itPrLufXBTyGApcfMtwzS/X3dpowa5A1NorhEZQco2bXQEkaEVymXKtN9r/4KrY
t8DTwnlE5qrUnX58//ROQWDiFdN+sFXlQtELevWufira9ZN7h6CcQEOdtw4Y/GI/kpdhnCthPe2B
YfJwsp7IlKLQTzwhTX7+DmcE5k5PGt1Y3eWTOryY0dJB7XiJtg8Sp77oKmt8cO00oKRr0kbCkKnu
2rrLoaMQd140ZrAvqJpCoTEyQmpERbWLHcNEsewaZp+BRSZmG+5pl11Ku1MMiTgxhY/vC9tTQMVs
WUz+WULm7dwCzKVo2r5Mw3hbVrm+Ep0ZnXiNj9dYRuFdNvE/IztfBmPXimt0dhBo+0R4cIN6NV9P
Negw4G/GiQs6nr6I5ixmk/zM8ErKn/LhA5PAuPUSvbT2rkWFf8J06/dObV97ZjVe0I//O0OqXKB4
Ix1LtXlhWAqW5osJxDVyJtXbc93azkktsM16YoMUAM5H3m4XTzuwveWPr5eeTz6kuDDY51P04WNy
5LXSrYxSdt0qe+RY+hmrAtlGZQUs+ZKMzv6b0qfhNfCSsrtzkck2dK8j60eg51VCCJkC88ikG06s
jMz2+fqnHU8p+ctkCUW6GdGUHz6BaLABJOpWsG8RrHzn1Y4ecwfKzNejHG0PseTyEaXAZkHTQGZ3
OEqgl3oATFDZp4MGiS7TZXCbVtEUjOrqW2zH8c4YRHjiBf9kVKYWT5LPNzLFpe5Vg3EOQZD2DWcL
5Twku+Z3mib6SwLdfKd1wtqkXpZefX2px1MaUaRNhDOnCkzP7uKGgjyavcyb89eaze+5l+DHarKa
Cn1TRLtEnbqnr8f75AF6eJ5RfkqZOg/y8NZWuqLCBBnFK3OMLSLftesYSd+JNeF4FMnkl1UIx5J5
ysbhKLQbK5309PLVtuZfOH6atdrkpz5my4WHk7fN8ZOXk9Il4QmLQeha6SU6Kuu1DJxrFib70olg
WEVWYe3+7qZhgWHdQWeFu4J9rSEv98O6IwwKvBD+YYe3bnVpoen1x5BMva9HeXcmffzAyGGYfRz0
WOaoHS6WN0dTEKURzfY6x0OOInPw9OG81HvJcXUU62qyw+Sa3oTXr4bMKGnIukhn1p7VW+CX6QCg
xG/17Qz6BTJypgmAXoj3dqOnJeVOgKsBWDIgnV8rYJDuvNn1nmpV0dho5jUhll6tEvj19UUt5/f7
NTGveVvw9h8LvCGOdZytuXWDtlEGYsKmfKgu2tm8QZtwys6/nHeL0ZZOUCSZXiA8RgMjna2NtsXY
j3P1xDUdTTz5nORniD0HWfLLsyR7jVYjkSB/rZJU8bMMAFHgVfU2G/rfX9+945HYeUp9uHTnUDFf
LIQwe8J5BrT4GmY8u0GBr0aj1CY6T//bwz+bMygpGIc0Noc6j+twjueiQhGbjfEr2Wz6ZVYMdLCg
1l+wup9ylR0dW+VYcqtm8yVn6VsuD0PCqbsXxL+KlhjFujTbdYGmH3FxW6pry4wVjj5uCTdsEsHv
3hDj2qiN4SqCXN6vErpJJzYWx/Pm8ActLl4JyW1uHDV9lUmY58B0lLMw09naff04PxsGFzzeV6QV
0sZ3eI9rDVp4XRrpa1yH0Fm9XL11jaF4+3qU5T6VuytZJKy9cvPA2XcxigygIoGheFV7dfStTO2u
qIqMl0jivec2NzhjGl60meFtbDoAESf6HsdvPNtjigAslCo+zuUZwzHR6CIMLF7pvTlXpHI750lu
W34XJ5Bb04jd09fX+8ldPRhwUbYK9KhC9ucWr23a5Ts7HKpd5/b9iSlytCnjtlLtxCrHNbGe2Yvb
atkjqvqgKF+jtIx+FEoQoIuDmmRNGjyHDBlWpJk09Jmj3S60FdtPiN8pVkhJZpJvqGYqvOKbr6/9
k5vtYAhy9D++vqXtmRwQEXZ6UL+aiL6vMsWxnlzkgAgXM/i4bWidWPo+GU+SOCQphcmleYtvbpp1
DvmBMXH1WjvfjDgEbqvKAXPpCvW6NGNv+/X1LagHfGv56KI95rBqkS7L4etwMhtlVTgGMtTXwKk1
a5vkuaWv4qZFDtX2bvRTSQf3yZtV5Vebjj2ChJmcxKYBFK8MQf6tHpmp64pv5rnF9tgGdDwQOVHh
01JBFaQWKTL84W1NZglZiKPr/GO3CEJO3LZPpqgLIII9PclL7CTcw6swCQLKtLZpXr2s01DAuM1l
oQXBiZt1PApnU0R2OjsVmrnWomxDug7Nh2huX628GTfQH9WzooLg9PUj+XQUj5cAFzwFInfxusXZ
YLcmWr5XGyi6r0H3W6NxNv72pcbbCiuHzZ0EXh3F4TUs93FspDOJBF25VaHVbRDMxiden6Ol0uBN
5nvHgilPedJN+3FjJ50ctRp53SuNFaUBHmHiYTEyomIIpKyvE2NUz5HoDdkGnwDxRI6XndgpH71Q
/AIUoLij5P6ICX74C/J54pxjqP1rGynm5dQPZPmMPSKrfETQIZXtXz+9w0MO31w6NxK9BqWKfi67
i8PxNCjjTWpXM+3B8hmRZ1Gu7G4eV5JvfGZZqFGieCpOmbMWQXF/hmXNoAxLGthxNQ0pTNsBqYMX
DzPoPncK+HLh0KPKTeFBaQQoOfGFA7EUfa8RAdK1sQ+zg0tE9ncNlfefYpHlhq0YQoAGJ+nwDugx
wjJhUgNrZzdHqy2AQ8YUwsrR6054/A63b+9Dca0c43GzqjQ0FkO1CHUzUds4R3DQ7AqcLiiBouAM
eempg/lioXwfi9OBJGfRmLN1S762H84oRgCfux4zde+VcUgY1zylt0USoKRlW97HcAzD+qFP0Lmt
2evB+xdtHxr+lGbVlWrMgbmGHt2doR7Er0JulmpcKq2oboTlBcqtF6bhBbol5UHRaMevBLPrwTWr
5vHr6Xn4Qv65CtYV/OMGVUPvvQb34Sqm2K5H2iZMT1trSO5yWw2OYdP61ThM9/M4qFd4Zqq33BD9
9ZQ44sQZ7JMnJkUbsj7K6oOj6PAuxlOjZLYxz/tes5t1oyBvi9ks4fyoixOr9adD8XHTKFzy2JZ7
+34Ubau0lbo3Y9zanavM516QoTVrcIZ8fVflS/3fB8s/d/X9fUdxI81kiyXbAJNtCAAWexmVuSYh
qvzdBCl8UdWFbZ5S1GgrxbuI1Cj5q/LGf0aGGAS0y2GB1RcLbFEmTl9gKNmPpJz/JBPbJHfdNGUV
NDqfsyY51Sv/7K5S1SDvgE0agy4eIArQyMpmhVcOf+Uai5J7QToTEVuWVp94uw+Xbnlt0rbLR90F
MkDbZzFU3BMb2ceVsTdzllQo5HGyNchN+YHpHNtUHIno+evnuLBL/xkS5gOFFXb4jr0kqOAxbYM+
ntW9m9S9s+1ds6w2eK2i+8Frhr0YS1TVMQkid71plFesueLKscLEB+R66hR3PKl0PlfEJ9HF4Qi3
NDCj5ezZ78m6L+KKmFpEwsZsnjBX6m4aY8JMsoe4HhF2ilL/+fWNONyDvN8HWS7j2yn5DkdSpFkp
5tBuDWMfumF/kc0EzqseeuSvRzmeS2hoaOhRiOQ1Vd+xTx8WI7ARc4S10dvr5MH46ujpQND713Bq
0xNT6XgkJDHMWVZvtvN0EQ+XHX1sBvIN2uRVZmavtcQkkrBWurWrnMSiLgRC8t6x5VUhoyLhMKWr
9nCsiK581Xlt+lqGnnhJR1pqSDV14NBIjYkOKq41PG8bLLzmkzLYJss+kYNBLhCVYmvxnQ7hcaxU
p3ZCn9wDE62UKeVSkisp//uHuz0rVekqnZO9Dm5CdFtDOhKpvATAxHRFv36wx9OHt4cheH9RIrLe
HA6FsHmMLCvMX0Uz5jvQycWmiMxTxLbjrZblkHoKM8riHIMY6XCUNmiAG4imfCXe0LiqqfHQ11UH
/DgW+X/z6Lwgc2hPLPWfXJpk3nJIMyT/aCmvLGVcHa6fkn1zr/utaYrzSSR/v4eiyKlKhAHvP/9e
XJoTqco4TknFGSAL/DiqEBQoir4VaZCc2CC/N1oPP15gnGyIW5w1DGAIi7FsJFZdPXdUrFUnxGRF
RN9PN1SiS4PcohtmOikv7O9bLFuaBUABSjqncHdCvOUTp2KfcQwmd22uMwUgCIFMtNvLGb8pu1/c
OcLJtNVgzM2DPkYESauJrUHAUg3478pAbKWGd8VYdaPDrKQQrP4jMFgAbhwz63Gk5ACsm7UHl5g8
D61ax8DCgfD4RxHk3UteWvxG5BCdX0NKe0D82v/qupRarZEmRJZ6Om2Hc2Sbytus5iVxDWVpblW1
DyufckKPR9mtStLeVS4zRgMEYg49IfledatfNg5+dboGQfLL6SsdQ44wxtthENTOiqAuxjUBmlgy
W9JdxGpMaku5bHElqX5epGqEUUgNg/V/UXdeu7EjWbp+l75ngd4cnBngkGmVmfLaRjeELL23waef
j7v2VEspjXKqgQPMdPXNdookM2JFxFrr//4YLbPkqUmrPgXk5q5bOE+vhYG0mtqLj7h+tNLqwZhs
4AV1K9uPudal6Mzxbz+YuT0qbtbCjvdG7KBxQU1jFK/5pGVI+sbJMD0VaQSaO7pC2mVmz4QPBH/2
N5DGMNO/XtmfHIOZ9BaBjUItOb3jA1w6qj3TIq8fTBR3oVvSabFLNPESZUF5ib0BouZIGjeR0tGL
oTb4CiC8ua11o1vBwAgXldImK4G73VYn/m+nJrSXTU7OIZDb8YwLIOLMMlW3kBf0E5vAJ0uXdLIM
s9Ug0cTJ8H28CFEdjmok6od8qEsuZFgccD9Tll+/oU/CLEkVGqGBM9HccAxExvJkMMXYzI67yFyF
MzgLMfUoAwJh/AtDsYMChgVLRSX66PAX6NqAPl0jojuTtcnM2dgzbZ0tBCJxIinxSaydHeBJylOA
nuPf+3fna8gFeyPNHqRQRdtKaYPdI6jzXS9NVejWre9ct+Uorv/+y/x126JPhozIcbSFkwGOyPLz
h86o1QV48IIah695U2SHJw4jH0+bJHQ5bjI9qETTxfH+CRUtj53RdPKHQtNS5NJIq0LIg5tB7yRX
G+p49fWjfXJlN2XAMDLQVrJKXJXfDyiVXTroaUoamQrfsqrIhifxEC0atSdpJlv+dylNwiWOksOZ
rmvRUqcKfWKj/nAdJF2g6rQ+6jY5GmqW7z+D1onRJ4/F1xqjWmqpaB00o/XPM0mJLmTL9Fc4miKu
jASeo0IbT0STD7OKaztvgOsZE5hi9NGRRMdGCH5IppBJV5ofTOIXWHnFCh1PvC1p59o4Q1Oc+J4/
PjJ7HSwvyo2cr8nmvX9k3FqcmH1QfQiaCR8xhMXwbOUMqlReNJdJOqCkb7rsYFV1s7Sn5u+JTjge
8sycHXjxjD53Z70ffzDTkEZ/TX3Q/bpdCEMf9/FknILz/+rBfrurc8alTZCiFpOZTv/jlTOQJKcx
DO9mMrGN4gZYV8OtCRpnV+Dj1M3cDCld6LTI/dAbBG4AQgIwKjLX88ILi6Q9DyXb/DmbzJQeLmIo
lTJNFCpqot7o3XoY5GuoI/YO67oOg0bfX7YIQDA3wrbVLaiWzkoi/9USSfHkzzaJpQlicaEw2zSv
qUQcLgD1KBsk2aXp0syHUCXQ+uknWFM1RFvuo/seq3B60uDV0C6LnWjlmcDA7jD8Rb7gq066gVxl
bxXRN/JaMXtQNjkbcuDKjSNwOPULxXAN5E8V/UKozpetHhp7LQr6waVLsrwocJrRMQTK5XMcKfj0
YzxqZ4GhZ09jEukQyJi4XoYZDOieIqtaFwlMf9+gP1vTYwGIzh8zSZwKDcdXP3Q75CrpjaHjlK3W
OlqWY4C8GP9C/WGq8QYDaNRnXpIUuslBTDG3nERoXlSGIrr0m8Tpt8hGkZlWEoc8r63DLFpgJBJd
aZJkfStVcrDuMFr6tRii/lzhnXRneepIJxYWHcZM3XdzTkdZQuLPAGopU2s52mBBBihDUiJ71dBU
I/ftUKbWeVI7rpXY8SLOSY+ggJ3RBqpWObXX+Yp8G05x8aDj9227FNQKfwHS2of43JbNvg2a9nG2
H75xOsmosZNUYUQoWoeVWeTU466VRgxT8kKOrHXf9UBMUt+On1CDYyLWVQg13HxWFfbtoD6aOEFF
bg1sw3cn3xr91ZgOyWzF2KP7hmgDjq1Qc2RaDiAiYzVNUxx5StqUT1B9JJzCCim7NYcem94ZQa8s
B8c3hWdJeHkz6fzEuYHSlQtSPjYALj9s0xvYYqPhRfVQXHDlCg4xTeCdqzTF9BMXYIHDcZT5+EQ3
waFLWkgljpCQbsh1Ml1ZUZdIiwBTl00HqX9cAmGJD4Hcjf4idIy8gJEAWGShJJ3zwyw65Wb2rUmW
USvsR/z7pkOGIFFdgcvCiasnx/6Q13i3jEYrfpKfBC/QywYRLxG99YKbE5I0ArB/lScZBnY9OCVn
16ZFcF/gHorIWZ0gAIHg4IyNWxaAE63GPUtv62tccUrHk5u6oF8v7YynZJiwB8zLwiiXiEslIEVR
FN9WaVXIBwwIchuTe3WM15jdONNiwHNLWaR+NkjfhERb8SKUlQCDzAov0ENaTWjdJzoxHsaywFXF
MRIpvkKc7Mf3ZukbEt1jVTegmFUiqbnWZB+vRY9drYg3HeYePZ5duTDTwxDKdEXQmSmZG4syseQV
dVDcxcjxGpw/JRi9cZDIDVVzshJukaXdmoI9rA3uAz4cIsyXXyyzbb/bPdBYVzFCPHmHVAUVq8FB
Msuk1laT7zf7TJJCGX1urHI1oIh6xmVOwaYu6PDyzUTPCSPDZT0+F/6opy4kDGVY41xdQazq4m4z
aA0mT0NSl/3Sl+wwwwdLEskus+X0hTSDuRd6bMRouFQDwM2gmAeyaPWTrjV65VEQMHfg1WL0f6MP
XRBTuHIBFAjEFt0p0QjYR84CrxOdPa7nrk9+h4aOcIlhrjZtqdrl+PXqsZCWpGnUvdWMob7Auhfu
qN7R/7mFilRdB2Mv5du8zcpk35t4qV/Ug2bR/U9CY6t0TXGGcjXHhyyWpvQpxFbuHKNbk5etDVKJ
MEUL8L4tM+vAc2rTShI58Qqnn+ocYqb02rUlPdkikjRITWPmw11IY/8w6GBIzsZCCYINbcTORgk5
I+FFVqT4hbVaoeLrN3TqahzGKD/XSzONvEbBNGqlFD1UBKqQUAbiws6sLa5VnbahLQ0UmS8HCG+n
gTVEh38DcqHgg7uFPZZPFgQHehOxR5NXKl/0DwdJMQZHQdqDfVOj4LqX2wwvRxKkPykr+5gcSWMi
lgmm89sWuIjlgpRJn3qloj1fDcNJXmSiJmwNiZovVdyktUXpBNEOR2gIbBIIhsgNrSp80prI0Nbz
/bGiY7s0r4IEntkZdMxiRzEBbkBtJ+iEAHRgwySlEp6SqT5Zc6BU0zvL587tNqCqbie22deqS2rc
VTU1oPkaJo4Dv0xE935jQzhDQeyUaN2nMVpj6hx8H6eatgK1txuT+NQqqqf5Kff/PG31QydDr3Tr
esKooiJVUc5gsNDgQq6Z8srsBDWwFghq5EK74vbgQ+EKuKiq0y0NPtiOVn7VfhN6Ub7aTa7dE8th
VuGIq39PYlE9lvh34zIsRTFvFg+vYi3q0nrgy51Kr2ytkU2vCJNbqYwUzGOjrMOr3Y7659lxTMGx
UVM5xWNwtdSiGhSqHoUjRqhhZIUuiYIUOywDKfoi7wdSrAqYBW+K00Jetij8hGt1TgoXNaPCvJgG
W1sXAXcyr6pl/04tzCandiLFd6i/jTththXmolYTqcsWZNFPsm6BvVBHJ7kYxowXYTiVssfmr91D
blNv4jw3Hyw/4l8BGOn2tpm3gacUUvRI4NAzr3FgDbgartSEOH/Sz6VsgIDgCwHsiZMkyRUsw0Ea
0uPskMGAKkRiA1PujSkoSyx0X47Z8zQZX2yMG1vbHbpIXyVpyS09LwiyrigzDK2j1PlGSRhze5MP
YnAAi61Nq4W4Cyalor6GcWOmXi0n0VMRjW0GZyBOdzp+PB2cpAJPx3gsBnUBwGr8WTd9OHCOLqp4
VeQigbOZwJ8CcNHB9sqTSLviaAdQrHTM4Af2vWl3hlG3DHmiqALVFbWT6m45SVicEmlmt/shYGE1
+QSRTNbC7r7KpewJf/Ep2IAGk9exiEA6IlYXZxommiasO4A+rpql7TdDD9r7EnrJpTMoYbXp9E4P
2H4s9VbP7fKa1qjyMs9CGm2ZvpwIU67dK9yjC+wBKym5MG3pyay0FrN1PSOiDqPUxbT+RBi6tfFo
K8tRcSSIW4XijFsy0RNIB2C7O04mWBCaUR89g+vDnFknbRqs/U7FzdGOS127I3rrMfSuSYVEQRmB
y2er5ZcWOWsN2ICY9DXmihQ8hrQbCBdmpL3kSZuqF2mg+YeolQcKA/oIJK9BUnZHVGeXGZtYByrY
Jsq1sDMnon8xNu7IfMjWLoJknqwVuCWpS53Rt29yQu3ggSYZxM+Bc3/naiMkjXXXwApakcxtcEMM
qQmux0lnyx8ElI0BdGW75sDBaiogmogzJ55k/14nAzVtk1Api8dcNiHwyVM1davODsyH2saZ0DXH
KbzW9EqFXjQ0RrrpuAF+p/IKcHikw106M8GMfgtTxyLb5lgOfqQC8zfdHot7B3NLEGfgyjCJTlQV
BU1h8y9CLkIe9aI4uxoVEQ7nqV+XxivfXyf/THy6mEBsRrhQY7WbB0ucrtV0HxI0gDa3qnaNEfGQ
bSQjzuozLR3DYDWUSWt+K+G27sFum7eRonfaiuK/8goQQtQLMwvaZNEyFZtFNqAvWjVYVSaLEbe7
kiJSV00o1LRuR5OSoy7jlqNGT1S+B8RSdguZjFS0QMHXFjS7FzpJNUeqfvbKpI50O8r9eFCVdLIu
hd4n47qY1BqD98geAg9TcEleUK0aYwKXKjpPa5PhBbc8zCfpHSvuM8WXyq3Iag4RtUnrpkutR0Oi
oGfZk9aagr1CVEmy0kWaBHuIHNEhzslmLhSfmxy6fWhMK6snr+r5XYFuiGSmfEmj7sBJ3baab30b
DtWWawwoH544ey5L2TovRY//l4RoXrhN3VrYxORKpHoGgejSwFuhWIOx661lE7Sm5oqkbl64Kcu3
kHvaB0K0VKwKGUGFow9ZQG+RqW4TRdIFTqa99l3ypanhlXOZWNVRJ+9jLqtEDBEm+FD3tdVgkd00
V6McV9w5Mszp1oBu6nOzruRxNSrc2BZaporGHf1E9ndlopT7jP4M+AFDkLYo7ydcxZQ4zQ5pRge+
K1em+jiGFbt3bwEo8vy+UpZBI9HFXoDoXunBJOtu2/VR/pMTWLy0x6bwkJEBHS4NBBzQkoB+eU5Q
saepQrDnxvUUeE1P554bqgm+1FVW1HRKOFrl9VDVuFaYSZBguZhNEWhGsA1rBG5DvZYbVV5bKayf
fVkQdJKoVuR9MinqZeZ0leHpeKBmbjdXOLntyJK5SJsuvh8NefwhKxi1wnQd6d8t6sapF0UjWSNQ
NsnwPaO3sLxTKQfsO5NfuEVERYlFpQ9PSaPqr449OdfCGJR4m2IrTuUuxB5WxZrxh1x100UWY9bt
Dq1sPPRAKXVYr5JdrAi3Iw2Zcaa052XtG/W5Wo7Tk+FXRX1WiwHWt9/PhGaAudzH2XBeB602Md0R
TiljpjoT/fAz1m/SHCsYnooW7uXQCAHq3BCT6aqwgJ29DWFrWvRdNQyLYRiy87RDHYs6fWDjU2g/
Gr0II6NoY1p5+EPiwP5o+cHUemA+ZbTlgK1Y9ZpEkTBWs/AFOm6m3bYj5QN0Rs1woGtW9Bvfoaqx
JhU6vlaw3jiY5qPxCA3NKRcF2GljUZqBAwZ9ZmzFbkqr620KBC30ipLiFFELOj/vlhsnDxvVD0Wc
2Picx2qUU35IxmcHAjn8rhhjjWUndfoFF0asTylbGDr7jm7dok230TKoagBiiOxo61F4BP9ToLOY
nVP8+BwiqCVtARFkUBeBUypntZIJOLRaT8Jdk8LuLhpmZqNuZhYyZD/JVlpMzXmuyVBlQf+H7iow
otozdIA5G0npc22pDpRqUS5nQBsh6kWXTVnP76A2lG/jGFE7YUPsHsZwEOfUj4eLKM6Ev9UhBlQc
uErpHBZJIDzcbfufKH96ii3jWBzkRGTg1+jHpjFl1LSnPowa/8yZJjovhdWYmyqzqpfJh626VJFt
Sm436WG2cIasuAW9WO9CjcSUW5hQwty0SusbgL0diti2FaQyJUduNqkRN8YFGA4L1id2YdzF6SfY
9OrIwZdqrr5DeAYH1ddA7WNUL6A46p0cH8Sk6A9jbeFLoyYKWydgqlD31JBbpGuNRjO4ndm3P6ep
gBBQWFbGVTKM7N0IzsPfqZpO3qPjRCW7Y2g2t7PJwd0EoX3vaOWAsXeBrcDCiC3rwg918zyOyuk5
a6QWa20rq17DNDGfh4pjs+vwvu5BGTbwbyNLfUBGmqgMGY7xbHSs/SCNF9wkPdwnbueRilM4B/8G
9JxTXlaQZVFzFRLBpaQj3SL0gPRetrI+yrcZy0mHawyBkoRG5xNHSjZkzgNNvjdpaQZjiCVAs9bM
uv1Rj3H0+nVe/EMSibYLldQkrf+0tXyAH2Rx1kaK1ufPmR3zcu8n/0LYr1TtyF6ecpQ4rtXQrPNu
rLli9KYk7is9DvZDkz+P4mZyvpf4GncnajTH6ebjIY5S3KJo4ow8VP5sUpnDv/tKoiwotZdJ3f/U
uWnk3YMTnujeOOr/hyxw9FxzrePNc5UJm0UeMChB3e2C1yyzV2BzJ/s2L8gE5Gxp+baIH5PoWgH3
9/UX+P6JqQ7+qq8h5CEXSD+xfpS8bA1i1mhj04H3u1usIw8kGcZ7pyxBj3p1Po5zlMgHCdgPXSDi
e+Dti3wVnAXLavvAgRLzq6+fSJnf1z8Tmx+HOponFc0rqRYxFF3PPJTpcSJyMVn3nqrFZnA111ye
mppH7fC/v8O5FjVjSeamzvffoVWR/84Ec9OON/BfDXw6H5qfwZ1zxVVyGxbn8OtPNXd96F05njhH
75RuMpAHGY5A2UN0Hp0lV/bWvKQCb3E22mNfEsC+fMlOdCCcHPUob6zkuJlZFqOSuDhw1yufihv9
0P4wrziSlIoXdevSWrTrr7/V9/P04yI5Kvjlml0GusSoqYaybTKe4M+eSRL+8zVEa2NpCt3rmn77
9agfUvtHS3P+VG+WZmJCp/PbgWeFomhZLMhvIKVS1mkLh9nXTxT43s/c44ckK/9+uGKiBzPxeUgT
p/A0zTwhv0pWAvA0PBHovn4w2kLejzRI3eCrPXF7lPoLynaMpHmm3ZNIgGPXrlTn9us3OS+6fy7K
j492FGfKHLOFBq+j5zKh74S3mUeXX4/w9fbwoQPPyMtAAjGcP5PLdmfNqPQ0jCfG+HS7owOO9nSa
xejIPXptUWlQWFfy53zbrPWFtZa2f8/V5veLejPE0Ysap8Zo7VHNn9FuLOvsOVROxo05Lnz4Lt4M
cRQ3kO0qUMV4CnJNnGxzlSiZfqsW9XI6c66Cy8kL/5XV+2bEo5BsoFBv8NXIn0O7W+vRuurI86/1
Il+nwSaXvqOUPLGUPp1vb0Y82snVWjS1lTCiiXTPr1dBc6rJ4tPF+maEo5BPvYYzONWCZ1mSV7qk
b03I675/ljSnIu687L/6vo4iro/SPrI6kT+jYNrShe0Jq+YWkS66+gAk35OVZhXnL7VyEp/2aZig
KxLO09y1bxzNd4pjU8mmlz9bNzRPnWXforMCJxU3Wes3JEGTRXzAcOJG7IV76sTwacB/M/TROqAQ
KsxItfPn3nnoxjtyLsFQL2ztWQ7OpTRc69r9vxA/3gx4tCoQE+SaqC12U1ac034DpOHJIP2/HuVD
I8mvTfvNMEdLYaKBwsqA+RFClNX15SWo+wWArxPDfDr934xyNP3RRYVaR3r6ObNwbeEWGUWrrx/k
1NQ4mv6q0CVkK7yuEk51uyQZq8xMGG/kIHlK0/hp2H3zNEcLQNITrMwUxipsz1oZ99Y9mPLsxCtT
PoyCdTcNGMxzxcGKzjz6ZqqpCHR1GpVn1RyHSxotgUP3ZgBEIp4WIpz72as2ONAAoGFtlqced+Hk
McaNY9GNOjqRuMlGN8OWeVEXUu8p9KTSjV3aJz6o+iF+O6DXDH3uAqIlBXTB+11IU7tyZmf6j3Rp
02lEOmdMPAtDudCjhBRFi7bSuITNaTq37GIwM+h+8Cbqtca6UkZHAxxtTPnOEf70mKDGoZdp0IbW
5bzTlmd0VllYItkOpapOCgM3m9t+3F6dbPT2GiRuX0Va+ms6/f8wvCxf8pu2fnlpcbz8X2BzycL5
C6b7weTy/zFn6/rhrcElf/9Pe0vlj9nVDvqGrMNtALpC9P3tbvmHjuvu3EyNggxc1DxDfrtb6hhY
GnN/Pn8EpEWbJW1N0bXhv/2DP9LpB5x/EKpIJD3GP/79/z6N/yd4KS7/3G6ao1+/tZL81W32z12J
XmdUc+gBaGRkwUBiPFouqpOT7KgTchh+IT9GfWxd6iOlQGFOhTfJ3D+aOi22fmvZdz2uFBu/q6Q7
vyr3lSYHawc3ZIclRioaRbToLyydTLXej9G3sdbRrtIFtwymyiaz7ORePPZPmVzfT1RvF70krvyS
Mq6lZely7JAkTdgWbKH3dnQ10GmB90d9T5nwnvr3zxI3q0VeaDv65+5kM9RWeSvCtV/VOzToEhXB
/K40le58GuIXSPY4pzDfiQb4aw3Z94ri/5IeKOtMVYt2Tf5fLBWi+DLGpMdtlbF90iX5mo+SHfok
94ZiwMtqIBDmswIaor56EUw2ftiKiN28mSYvcaLKE4PZL3ypMBfJ0O5atu+VwOMAXzRzWrVDHSzL
QnsudIC8ESoAF3kuUu6wv4VBfo0m7dlPpO96D+mGhLXxKo3KmT1G4a2f1PomsYaNgy3XRkqwoimz
cjqbEBj+eTT5W6v2tsj4//FCZF490doBWTxs//0Q0ZLdFK/tl39r/VKcP2QvzfFfmj/NXz+LKfr7
081r6d0vlnlLmf+qe6nF9UvTpe1/zub5b/53//C30+ytKF/+7R9PRZe380+jdzt/u0YVIFKoN5ny
//XS3j10UR0ln/+zP1e4ZbPEId7Mq0eZReRE8j9XOH9CEoFFLNPuT4vW7Bz7e4Vr6h+ocDQL0TGE
L5Ju6l8rXFMwvTURWND0TWsXKJi/s8Ip8L87eEpsCjMTGG3I+w3Gt2JrKPA7WAfpcGjMCbsfqem9
sE8fkz5dBzip9rrqVj3GJZG1jTgwdWZ2ViQ3laQFGO5dDYGQ3Lg366Uv+w8B9OyNlapU7RFIAwlQ
8jVyN1fFRnVHAMAcPlOXWpP/YAdaOc5V29PSE9p7S6nXSSXdTnp3p2CVSOfh5dRiCaTYMSZT5Fak
XCzDIfRsKk6afa0a4fNo+rlrWB2/19whK3iqMm0bQH1ZjGFc7Hmt58gp921MaTSzKc/HGTtgHVar
QLN2cTcb/4ERo7PIjBfYX7g4HdleiP2m00I4aILmRaopQ6fD2qdQYZdJ5RVltBuG9nsfTBe+IPcd
PlsOLU25rC5l2brBTojS8w8/fO2abD3l9o8hNFTPGqPvkXJRabRd6V3/QLJB8UDu17r6bMQY6KHa
uVJmOF3LmZTs5C2tXuqhNhL5jNTvBRRhicoc1oBOjlrCFu29EqEXjlo65YU6cIg1zidLG87QhJQ/
LCFGD7e5ft3S3HcPSsebM+mLpK0hj1oRwguXg1Hu+YFJlXu0KYL6dbhWrQoPOmVq7MtpUKrzzqz4
i0pzmyVDc4bxziqqhmrXTUXxIvyovMskNbqD/hpvlELep0NqLYpeUCCqf6v8/1YE+u+Fl8/j1P/I
4MIF8L+OK2vsdF7enRgg4f7nmUGy/gB2ALoGPBvKclohOBr8GVLoaPmDJnD84DUFmBqIrb9CisKh
Ae4WAjB0TDrN1hyNfx8arD/gZvO7/M+hIq9a2t8KKYzx5ioL/Wr+SbTr07kPpwoZ+PvIEtNL1GlZ
eMB2qn4Y0x5sGf0N/UvcTqUJhjXTLw1AzcUioWGnWzbYZRY7ioDxo2F3mdgmbTPkizev7/fJ5u1J
5v1N5s/PNMMoUAP/EgQf3WQyBOCyOqaHCXONm4zkHgcGkToLU/eTe8cJhjtnSJ0fhtEpivf10O8D
7O+hcRngXcyMd+vodaSDKvm9FR/yMpZWCBCN/ZDh9cfqkS9bgHuPf384REBoj1UVodqxYBYBvmZb
aXywdVRJbhjW2RM9Fvm9bxd4U1iZ9fz1ePPH/+cR8c/HezvePBvepE+1WDKx+osPijqFSzuRy61Z
0fttx/zy65Hmw+aHkVReIKBzFSXsnEJ5MxJVvbIQU3KQ0rw9xFKSbWNaUE7I4T+bKMiEQPnMtvGc
sd8PImHx15lNdCjsjq62PlZe6wqZrYibdIu7bvXYVSaX+dRUTzzd+1zI7/fIzs6tz0K1Zx+9xyaZ
APMH4SGgDqd5Za5rKw0jmWt7MuzrfOx6NlGn9/BLlIAKF1Rk/4W3y6VzdkfGH/lYt+5YtUiw6TsE
CX12ZR0NdDbiyPL1IJ+sBfQihBgbEgUN2fPbf/MVJrNDFJ2Bh8iOjKdOxsibjS++GpMkPOD81F5+
PdxxRWoORZxvSH0jHmdQ5Wg8dbTR+Rq0eONFv0OZLf0oIjW6LGTNv4JaPf50RNashYmnrAyTtFmB
0UjnrpP8lILgk2XCcpz/Y1nOSJz3T97nPVHTDw5tlypeW6b6wu8wgeycoj/xjj8ZCYQxREda/h3U
LPMyevOOu1pK8sy39r3aBj+0MYq3tTOZq6GK482J1zsvhqMVqTkOR1tlTpZjl/F+KLpdGSjW9vjN
KLctr/LeIvX/WDrJ1J0NVmB+s6BtlV4XZsmDL3XO6Im4HE4k9T5ZOZyredpZSs3Od/RqR+QkOVe7
vVp2eN8YkKe9Muz0Qzkl5TKTp+kglCD7NkHr3mapfip1+8mc/oV6mGu8uGccI1qzKYT4oGn7Ikjs
DSjrllbO0FrEiaixUs+D7d9/6fgvQBcmg8WpYN78332/jh6y8ap7escq281qroxeZzmF7iaV1f1A
7jvuOVd33yPJxivBz7Xvddx2J8LFZy/97ac4mmUEet/qSnVfj215Qf9UcI4mF8JvrJpXstHIV3ks
etoAnXLdghM5MfM+2QoACMkG0PVfdjBHUdrMk5CuFmVPI810RrOZsVF69DUnnvGTlTTraVEpgw7g
snWUGed67stlqewlX26XPurydRtmMj3reXtCCHsEBv8V/cnb0IZKqyLcnGPrHCvAk9Polb2TT7Hp
9eGc/bfCsF1hJmxj0BYG9UHIzbCNVKEu8OdN9kYsVYgZMqO65SZXnBt6pZ0jn0E4oxq1fSqpPa/l
o7WuI1aA/gEFl7Ll0bSz8aqUdGPc020o9kPd6Esld9JLNRrMtUA+fT1ZdfBCm3N5asLPP/n9yFzE
YfBiKMPxibzW+wnvhK3UV5K5k0SUXPhpFC+CSO+WZm82a9lI6ZK1hO6yCiUvziOyRoWVbXNTLVaW
Wee+W8r2cOKUcJThn78v4O0oByGjYnGjHkc+beyGAn3srq8LnDVF0h0Aazk3UVaqqKXC4JqupG7j
oINbYOqrrKLO6L+dCATz9Dt6L4BAYHICuKFphlP7u0AQh4B0ixxnNi1qDoUyWXs18P1zo6mlRW1Y
+bWkl/p6jGP1bNT7GtGcll+axVB5Jz7Ix3Xy6038IggDnT1mkMbdqPVKp+/8rImffS6hC3xrt7jQ
mYuuFxjLi2xs10FbVxutkqPXUvO1H3rtdB4VjGkbQtFy816vz+1BnJKYH3Vt/PqmVDao+aaEstY4
Xln0uWa8QG1nIAaRPKfDCaITQt+q3dgdquzBl6cUVamRL2AP+EtBxPXQAxU7v2jxbiu0XnBR++sq
d/nnN/T2LnLUDPT7I4G9Ndk0AWYcE4kDvR2lRMg7rYtohdOsrLycoOEvypazR1CW6bVwGrR4XfNA
Q2Ph2nbhbP2+EFdhHZDZPPFxPu7iFP4IPjMaBCnssX9SOTRxFFraLhBJsK4t31TcelTwKhrrdjlB
1rjVdVFcoyqqF3qZn0sae83Xn+FjcOEjGKTBDGeOgMfa2K6lM7YZ1J3ct9Yqimj5pV9Rpo+70pKf
nTDr7aA0PxNL109sJJ9PD8a0LVb0fF99v4iinE7C1FJ2cd5UG11qozU8GGtlGal8ldaOcq+Mdv0C
w4yAnMiRvx2ddGvFNp4/vJ5Fljntidjy8V0gq+c9ABnSOLYeh5Y0l0YswOJdVBTTg1wrTNVJYCdC
77He0FNuihD1Zp5tTL/uFl9/Dx/3VSx35p7zWehKCeG4CBci4tKceGcrZXzdDqFY56maPH49yFF3
0Tz/GQV2gUIM5b0fn5hgwWDNPYW7yRLFuTDp6KkzKfH6Gv2d1lr6KmU6rOPUjxaQLQCEGCXYNitE
7Z522vSzaHUyV7ldBcuvP9knr56tZm7zhEpERuRoMsC1T82aD8bbUTd052bnme5Es1sx7f050E9R
oOdi0Z4I5e+rkvMLMVHVcatlcPg5xz5zSavZYE6kM8wVQACOhV23Xjn0eY53C1nHRTr4eOGqQzCe
uvX9uta930S4684nHM7wbLDHj9ySX9anMdzVllHstUqSabaH1WPEyremwDi7NZUKV+vxKugrk/Rn
bawMZDQrieuEW0p1comhOio/spo3ll5dOEo+XU2KUR8yLH+9qg+earm77YZYOxNQW5Z5iZqyrhtp
afLLE2eFj2dxMO8gc3A75IhCeH2/mi0M34ipFHGqeX1gDGYvptDX1rVROcVSU6fg6usZ83HBzAPa
TBkuIAAbjhYM0wXfId08Gy0nWAadXa2S5CR/9JOnmosR+EBQJeCGczSIHMXormLjDAaEf9lbeoZ/
fA7iTChKKtxhCqWbr5/q44ZOfRvU7exQM8fj+c/fXCExsK05ddRnragilNdjv0xDxVxJBjicr0fi
qMLPejsByVFx5CVdyPfGA2pHa67K026MU3OpTonerqrAwNmsCeT8u5zPghhUgwZ5aD+bvqslkcud
mHTq0hpoSN6ajW8eVKQPNKlLjbaRh2TCKE6oNcVC5GzdsjNFfKHAtckQu9vYtYGz8bdZI3BhpgD4
Io1yU90IXU0mT+9KvwSEkGrfhhpCYI/3xlNTNSJcWEpYPiijbrVuq5rtsNTt0EDuQOP7U112VuaW
COkGF3x/fI51OCXKLmwbZ6V2Ks079ZgZS1yHaespmjR9agN12mfYOzQUS7R6csnKyz4bLjV8d6CL
/dKSJztxTXRb/8HdeSxJjmRZ9lfqB5ACTrYAjDon4SQ2kPBwd0BBFQoo2Nf3seyq7qyanhGpxSxm
apFSkpmRbm4wU33k3nN/8+VX36TdLVdVh8KWfxcDcqxrXX8Psl3GtHBW/6sD1vRIh2p+D+1iPzhi
Juy5kAqzD+ZI66MFD4/kt9o2tKOMr36VnX9RoRsXexhLS+ydLVz3NJvN8qqt3OoBLxqrzyBwjWeG
ADa71LpG810KEGJXW+l2sNMw5QkcD0tzSa+PdLxgcuDNuwQ8jVKz9NWsde2yN74UzQ8CH7fIsBbg
V497uVrTLsCvah1YMhIcXhfq1da6ndLIGud+XxbI4Hf9JegLP0tJBgDk2EAktq9EgeY9876R7quz
SXLUm8KAN6eoYIjHG8FDELQ6bKQWmGJdPdwTuSQwAPT4VWe4GKoQzEfDxWNCJEQ9kd0SGL7UNE5t
McdFu0YFzkauwnRwwvk4DA16ihFTspF2jmi6xOu97K5Rk1PE0FxFn1aGsO/drDGKgyqn+czmCReF
RSxEjn1T+CGeTcXr6c2hzneZn3tAPapKLnsvK8MgFThfylgPRXsojCr87eE8cZO2HflsDY5Ypjiq
2+mFLwNkkMX02DJHGAjGnaPc9eQMTvNOWWXLmPMn+9BecXkwbW7ouAEVc9J2oF44GjFQ5OviPDcE
UL0VQ7+oXTUszqffctviwO3dR1WTEJNmYyd0Cqx3WXknze0yr2q9is/o6j3Npmu8hwRcjzuoA2Sw
4OWeryAs1N5hEnTNWPOnvjrmk4rEWRRRh2W6KoMyNga9YcAbAyOIMSmvv6UvwL30BKJj9MWseRBz
hY1EBluTx7XKRYSFc8NxZBlF68UDHyF95ZaiE4e8DCjQI7vr28PcLU6HSdWba0KXG8qlZo7KJpFB
iEe2bghpT4kWZmlIdDnb/zavpg+/nAIzZkFb/ERt7Iw8LqcmuRsk4LU7m9sB/JBZxR38nfcsahC1
5m1e30lKwgLudgPgPA8L9/pi8O7TufXy/mR1UIUXtfpdnHmmCHfbajRNbALogvNSAUzpeMjTToRm
9uESbyF3eGXDKs0VRIt07htjPNqdHN+zMCzHu2DM50dvsW084Bn56bHDGwn1zAmzl1ZWYk76Coxt
PM6mDNPaFRw32az7KlVg1igd8CSFsZAhIUWjmHRFrWUCb5kGP2h2XJjRb7kyRN2BlAyDXSSDJryu
1ot/ee27eYXKZVHybyUnj0vw3geGuYJCiNH47y2o7HNj9uGzU7rEWsN6VFDYqspoDlaGNXKnen8a
AKXkdpBYWg5Pvi8CldaKMUE8suB1GJbBctnVvcYDEchLmS2EjQ1KE6adQFRpMQVVJXWJttr1dmuM
7YcTDhw++WQ3x7zstpCubja+sRt5azK7vrBYcC7GQ5kttFf+SqGdlCvHb4zXfbrRqwH+oZdd9+A7
gxI4haL51bSm+d2zlX3DO+XZsV+E5Q8ewPSYZ4H5ZIvacBLS2acV/1Vrgk9sOhdboV9GfZzhxYEZ
F1lFu7dzETxF9LQBfBp2CcnglPY1Ii/oIvjycfVHNdQKZ4qsBrmHtZlxqPBxpp2Yez+epnAjTsrl
ZkkILnE+vXAmPatsSy9Z+Q3l0TO24gnNjnyF1ml/AGhZfi9Bo/2dXxjNj0BnHESlil4M351vMSRj
dsyb1vB37WDiIy7xRopYNNOYJfWKu3o/itl8MAtPAvPD3yvjCPOUnyjpRjyNHJ5eTFlu3HehPXIB
jvV8xBRZvtruZH0xkM3ua5ZpeIjNxX/sMg60pN+2gO0alfZ1XfLkUhcYQXCguEcqB8yPuxI4eZan
yOH779mkRjxy9mLenm1LkwQX1r5OYadUiNL4UHap1KrqzuAS5jcMQr63mwSKo5PJPOitL6NqSvle
6fG0kjugrtawMJ5XwgF2Rq+d4oDGJx/jeovIX7VbglQrayKpoOgz/86E7FknGi1og2PeZDuP+Q6a
WhOyRY9dvVrXlC6M7UtjkSqZV4Oz2/MKiDejkakqduFPfi0sbtrE67h3ExziSieB8iAByaVqz1tJ
OQFfqLoTM6uVL8+f9NHixtFxa5qtPi+jY1dJIZyuT1yrC++U24kaX33Oke5UEuQuKmBCodYW5VWP
irVKq9Kf3ivli9NsD+0U94BuWszalvHY1g3wxNW2q8+QbRkKrALW9z7EphjGyrVUlrROox/puZFN
8cNrbLHaa34P/rTMezdQ03Azr97qnPI68o9tX4OsYr/qOhxotfe72LL8dtx8+XsWqurjqdXVg9sE
xkfnRPnEQAVTMzRpCV+IIFlmQJZbu2OyFn3PgROVT44/LrcNpzw7Lap2LgUNKClWGS5eclhq82zS
k2znLAtm47XpvKU6mBnk+lM2yxaIEGiQIZ69zHBvLM4fKsOVtuIeFc6EHNbA3QkAKILVli58oqYE
8nLt7Co5mnYMJSLiC1uXnRUXmun5rog2/YLZncpi6oVklMZSalf7nnobeqvM0hxWe7lXgV+8ClP5
n342izbB6L00kDGF/enqYH7wWBaG2IdrkFeup/yHKQssTsAG2kKs1sYMY6flHUwyjGAoWLaZ6zwk
mMSMpyC3KItCx3vD9l9cr7kfPm1bvj6tDF6fHXAq3snAmcMtygc+iBszk2IXjsvkJXkxyavRLJVI
A4eJv7tW65en5lGmoM2852UolucozEGBMszk/IPagG0yMGV2V7C9mfdRo8fssfcU4MrK88ZLnYUb
OLmAQgU2o1CC8grKyNpfyusbg1oBc17ZXu6eTk0PwbwWP2HRjOkYbe4NmRDDTgI/LA5U9Jwp8zyg
b4PTa98a0Txt+6yPKhN6g2P+JCURG32xmOGyKzl+bzw9Tc+bZzb9qTTdQR77eW0eaq8LDhwyooUt
QSTzLs8uEhbiUNwWTIWbfWWF2TzKOiA0CHusjsc8rObUnPEmo5AW4H4HYTR+AkMHDkBpBIQ0b81o
FHu3nsGR2GZVbRS6OvqGpCPDZAFPU6VNN/H41qgZrZuocqGOysjNga2Eo4uiQWP2jEFYeU9tPdU/
ZMGf2ldc+W4C5Wl8n8Blqdgdgr65CrMcS7AaxUqe8rR6n+Xalb9GsYAI8wOeSQr9efig3I3MBMJ1
3u7HdWTwM0mHZ1KvYacJGnQD8lgEQwGoWs2z2TceZdpExb7zJsbRO9PP8lcpZuuG9fH2E/df9eKO
rXMOa12oRNqw5aNGgZTqpkEf/AUtIcyfraf8Waf1gCy/yY7ONDxPXRkdHENByhAVxdbBgbazaym9
nJuFN+dBE1SKIU544TX3rVvQoZgBJXYxjJpaqJyapYDnMnWPclPTc+vmJsgaiPdDGs7V+NG4mI7X
ul0fGz5UdQruFka6sQBdTqO+Hf0jxyt8pmG1TKC20HauWMNkRhwxbubpr1JZnNvu8qlg3wBfcofl
Zsv5ZXZyGKZ3J59ydGpWbmMqzdFxzYsDOaFfM95g4kGfDLLT6wTzSHXLRrr+DraSdMoo2Ny3zvZI
FDaEVdpJbnWtdxbk1c2pIddlPmI+gUWX2/1QxF2vwKeFsq+A19T4qo9utIx+imdZuQkoO79BjGGu
167pgqNopsyr9lmbgb4CKNykXl/mX4y0ginh7vXHtAak9uarUruHYDaz79qaYLA6a8bki/Po/bKU
uC3GdRUnnsK843wHoVHYhO1Giq/2UA/NHRwknScKT/Z87YRG/ZTldMDHoA+XInWiyb/Z0IaHpGuF
A1SIfnVpSnT+UajBzBNXdrafRgWCjnhwc48sB6tGcje3pY5xwhj32nYRDvY5XU1KkzN/bxUQ771a
LQMo+lbMC5OKKHhv+Ts369wPj8NUW/cgdkdG/jYI3biHsPE2aA6JvRxGiDTTAuIrln6BanfLtfGG
XglyUtGz8IYEYDbfVdAagIpCFH0b6Tw15RIyakAxtbgUoQS0JBEI+CWBG7rVSVBSq+2aedbT3mi8
9uwpNrR7RcxKyFebBAR6pEBdaj6XMnuApz+BvkKbt4PwtgGm0kX007UhW++YvciKa8Xo7nJFGGSi
+lAArTKVvN0uWLh40eISM7gY6/uonN7BabfAW5i7MnxWY6HU3irs/MefY5T/Cwq5u//HlPUX3PF/
LVf+F2l9/FXnQjd/1d9e/sB/Km/9P6AehhdYLVqIP4dY/ymSs/9gioYbGvAwnHuPheZ/ieQ86w+G
7xcoPZsArBcXzuM/lPXRH8S9XgT38IpdhsTuvyOS++eJL8I8osAjUMSIUlhi4yb+5wmbeaEr9hfS
CMw0c5ehd2s6/aprlmiTwpq5DYe/vC//w9Lp8jb8Zc7295/I3cEUAPkfEp9//omiy7uZtQXu897+
4VokshU0d0b5PGT6yY40wapaxtnsvEawAk1HPYI7+FgbvvvKcPZKe18Q5K8riEucB2+ds9a7AevM
zh3C2//za+Xx/MuLRcDA4sMlCgsPDLupf5l46pWb3cwyO6Ya2RJU93A1/L66LURUwKZDW7z33aI8
juFog7IGzEgCxEEVaj6U2/Zj7Vo/rvNWYYfJRMLyE0LyEkEMse3htnaKd0+0jLIcUJ4D39GfoY4e
FLFZYKJAe+nCPm/hXS7CcddXzn6YWUKoMXB2k86nH207O6kXNGtKuXjEw1FCA8zXj8Ueb5fJxZHe
cKoHhqVSx2rBjKNBpqhdHm06qkRzKBy2iGGPspf8esbhTQXhq0QFEIKgOKcTUELO7wIeTOsPlyCP
0nrox8l4yNHski3fQuJppYO9Mswh2wVuUmtzFxnjbUC22D5r+mJK0V84X7gHqq+BRnWvc7g0I9an
2NPGzgyNPgkD8TSEqt4XTftajG50Qsj+trnyiRUy1ghrTIalrs6XmI9DyTruENDWXTPJjU7lnL1Y
Sw7RdYk44yGjcijm7AdRVR20EgRYdf2wyyfjHE39j5zK93Gb5MwqYWpB8E3GTQWi8SNydXnIVufA
84uOfdfpu9zswbRPrXeDUvTUFOXnTM12X0eZuPZaU1tUCHR0oCsxJzZFdSglS7t1di7rQtM7kd4D
s9OIMvcKcl4Qi5p+ubdbe9dlbFX/BGvAxImFnRUJiWrE2ZnuD1E1FJVVdIo2+1cbqSYFy7ola4tm
abPbZmfVzr23CbXT44azeYBnIgqF7MKQeUzmZ7/rpNz4fx4T2VrLm3qdFirE7Lv0i/wzX7xfA4S4
ZJrqpkyEX4xH6Tfdw5bB4G1ya0kMn09oGVpd2gfKod5wy1RNQK/wAv1uKal+2aHxMhe1cwd6sLre
Cms42Exqrgor/xVsXf3W+4P5hPBoSQrEFFWce9mQSrh9N0o7xs4Ooq2KvbKYKeVle1aZvI3oInDQ
ZMGxtMDvtWFO39YE1ckQsk2NlThil5aVaYB/V5QW7B0RAA3uPMRUqg0S4urK2ywbJZOcyPsIBOt0
o1890JiL2rtLcd959bgLPCCsZRNFR86+/Afgp8cO6R9f0Lzeq3E91l12FMUccfMrBJZkx6XAwmpC
OoqjUs2yC/s5ewQDV91ycXsHu3W7W8OMtvfVDuZ3TZ7TQ71aajdfcLvxOhUZQRoSG1z0MLSDvlL+
qlglrvONG60uhmEyciAjZ4dRwz4BvqM/6sW78y3VJhK+oDkWzPDs9UbMwQ93dT4vFE8EOnOAOzbU
cJQoYWH8j+PD1CB9cgy5d1ToHkwfk9M8B7B1kEgPu0G4Iq300n9OixEluXL9d2ikL806iuNatAI9
i4ziwbvknOZz1r24MEg2u5G3VhW6R/K+X0sI3D/63B8eBkdntx1I5RuOIHEp361dRRjhbrA8+64d
LzVJt9r34baEP1ejLQ9IC/SD7KW8lqJFsVOy1gs6bJxINdadLSpWr6K1EjuTv8oZPWRXduM3dDYr
FmuQ33ku3amLOzmZwaK99bL4iaCD91KPjyOzw0MxeO4V6RtBrA3zjoHls2G7r8CtXjzyKcmkyGR+
Q+pWcaxcZZOOUE7W4+CYy9mrbevkheUAD8tYvqwFOQsageworYwRUSAtFUCsbaI2hi5nnaANXRJb
tLgKxiJb2cuo+ugEku/10BDOEw89WyAszYe+NCzcK1klvLhbe3kne9St3AIgV7te6vcAM5bYM4pj
LnihjVZJm43mc7d2C++sar9dqZvjBoZuZ1qoHK9pz5lfQTSDp/hpj8iwRB92V66cu+MSuQyqIvq3
D48p9t4xRJZOUVRA564tsWtGRwGxVhZ8Tmr7rMu9m9Ap5UPGoukOoPt6zBcXeFkG8yDOtf17E6K/
MMB09jwE+kLcKCYYRqucb7N+KYgTHtqHnNHajo/1iUzxskqqQTpwMtS6N8xuS3Wx2PvcdyaKX1TV
KVBfYzcWXnTfkVZ/ecfqsy7nlJEC9NvC82Mn6sL9VNjlTSWj7Lvv3OleZf4c7S3G8xvfmj3A2w3c
UgnUyWbIkDPu1QWoqQ3WF9Gq37MxRC8XjNnO4I7/NUIsvrK1O5MZYmz6CsBqJW+l9uVhrssmDViy
1+nWTM2dJLrtg9WyyTh13o5Ilp5Y42ZntHD6KofdupOipKeL9FfR5PUtQTbdzg8QVw31fIYyV+1K
pxrvB9uN9oPXvCrVQV0k7w/jOtC44ypaM8lZYqXQcMqbGg5kuraTzzGxzsxi6sh86Ax73FWLsWCX
DcOR9q2/PEOUwh4Y5dozt0TXEcOS/q4YNnFbYQg6TVV2HXID3VAZsBRfPHJA6olLUpdlxbC7np8Y
q8s96pK5goi3DbdZVD2ODfAzvhDZtTFGzqtD3ZHIrW3vvLB3jyRyHJupYpNZjoxWdiOYomM3B+E1
C0rrVLlW9q2DZUYdZHVXxlCoo+VKdezs8lsMoXMSnt9d9RYQUTHwIeXINpa5SAe99uzMSjktjwyy
ag9YrjmeAfCHxxVCap5kTsHKpB1ccNtFmW6Dv9y4vdHHtv9tEwLCyKzbon3dLPerNzCKq60BGIyZ
36jCknFY26zN/OnSbAGWhGHNrSaBpDET924REPSoOAz5toklO2LI7o6DO2dXDE3UdQ488ZX4g20/
EAKTgGRCmTCROUOmrF72Ya/Kc7sY8sOtRXY1Vz42rSUDicV4t9vZTTff4ErzDw7T2UfXnx/GWRcp
uvqnGdXmabLDOdlc0z5EkDMT8mry2Js9M3UqezyGHD87nY8sAwkNvOosw7kL59BPwtFxrwnNGs4t
qN3D5gX3IrOipF5ACrph9YX0MkMWUZnHoGiPVeiIvdbQdXPG6Qm9L19Aa+1S7ZB1OU99e8SVZd1a
S/1aTZ64LtzscWtV8Dw39NgcL+3ZnexPgpkZeLswgb3GeZHTNCLC2I51wY/tTPWpckKkN4Yf2TRX
iJMYUV2yjQNjcndCTvpBh5ocHyIBwltu0vJl0lyeg5N3nI49UxT2cUw68mvyF/yvzBnkzbAo+0WI
PHoNxyyjUlgjevA5XFJZtv59Ybfz/czsWWC+ZYKw4Z9k9EFjHbeIFK68qAQwxUA+UBnFoz2TZxn2
jBydWt1aa05BaNQlZ3d3n1nNszsYpBNYLfi1vvQOjvbONiLPp0r6Nwyc64R9zI7FQ33tOOtbORR+
PPrIr0qLTr5TxCJE5rT3ZPDESQe6OxDRDt2jhX62/JZKbyld3mel/V9NNj4DPX7Y6MVuatar0nd+
4c0tnruIjTSzoZsqbJ4lRfa5EcVb7TKgSHhlqYisigEi6PLIqKkmGz588zDk+6qf5lMpmJB6Fpiy
uvb0UWSjt2/WtYE5yDg/6Bd5tzXbk+racI+JFvDgsPiJmVu8X+49TxKgwKpuZG3KR2nbBUpJblBX
s2cH+v5p+ELEclg2tFE6XkPFj10LZnzmJeCOCywux5WcDKIwWVoP8tl3q+K68jPj4PnVPmdByU5y
OpkssG9qwmJOuYSQvum+jZ2B/CK2Tfa9KSD7lm7h7ufxkmW3jcfcCuY9Sv1wX+eN9zgv8hNBus2w
bRxom8A7m6xGFi+Chu4756keTRCC7owceXN2QR5gBDAG9qBiuXMbcS5neEN5GW5XWBhxjbeGYsBd
e2k7wyxgC+clbH3TfA2sBwb3adgBWEB54F5L5TT3hagbdvh2HpdlPZ6HJdDhHsx+9zoO5Ke2Yruu
liX8jMbudavbD7Pf0AL0NDgXdeXCTsmcPvLqUvsGTv2EMUJ3cR3afFAXTx1bqUJ9WsG9Jl1r63St
R5ggo+uwnfFyMDZ9dCTt4LjCzneYmeuWrXo5Sz56tJhbNn7DpwcsDjwfxHLnA1gbEa3YWNhTBmnv
/fCNdGs5TU0YMtkSy/s8TxFZ0nZEmvO2paNin9lRIcXRUJuxZeVgUauuOWCQfxyaS2iXdB5UFX20
ynxipp6f3Y5vg9hoI8c1eBJFydbYc6y3pfXFoaclXxr/Bwl7LNQ88bOp+/XWvJx0QQQnsWA1esAS
qHdN4xIJC5sAICWlfncdNdYpXGUNKzVg/mp3n2zsmyc2uHDyW888uHl1V/PlI9goQmSBTfU0o8WI
leCV9To685re/fWlXvN131rdHc26jRx6ORC00m5xs6xEEwTNPiyD4b2zK7pkMMQHnVXFwcQQF7vl
pdVc4OiPEWsUtdEv8fqmvYnrPulCvrBSqpKBI4j7pOYX2IFXPcsGWCYfINagZcXqnhLYXK5nuy73
A314EmSP0VpVN3NLjEkdEayG9OlHF9RHWNQ89MzfrkG8y/1mRuhPORfR5LtPTlcYL9TcGj2Qv54a
vDW/g4V+3WeUfgaQnW6yGl5Vpc9BpZZYdgWg2Khz0o7+PDW8GdqGX0obuqY0fwxikiwYTOOGRAL7
NE5wfQLVeXFNL/u1Oav8vRHhsFdl/3cF/781JPyfDbJ/Nd///2fkv+Q9/u9HiI9fksZO/P5b9/23
sfj6G1/xvPvrQPHyx/8O6wj/uPgQLJP/8Vck0//w3VrWH/jMAiRzCPIR6Lmo3P5h5f8jQETHEJ3z
z7KR1TF4+/tI0cCsS7EBW5U8T/LJvOjfGin+qRv/byldaCJDxMnP+o7/pI8G8l9kezaQXL9Ucu8T
d5Zyza/5TUQOrnO99FvfXk/KQM1yCVCqiUnZiuW8oGF+K1xNzA6aYFbPnHLAhbd1Xst0zrTGarGh
hEad3/nUL+VKPVBFXfO0Np7HApVAxA4B0SpebFDoVEQ5X+9dZ88wYIHIZN9Ihky1X3EH0MaYHR1i
EegbwiDIv9gIYWaIRR66cwjcDus4t25gx2VAyZEuUb689CKImpOmx11fw0D169laR2Tok9ERrdZD
/z7aVsfGffIWjl0ctgw9bDJ6frqj2GRKPDwyuFKC3I63DV1abDIIvdxcTcE+pvXETcT6p+Uo0JKj
HFyvEU/aqD6awA5+mv5km8nieCvDQhVGLyRAiLdeaeyB+RKNt1XYyiwOo9r67sYxg9zPd3mGHNT5
p3mZR9oj0dX3RWeFyE+lDdvIkRiVdhtkpXWXz9ZIuFUnMigAWyif2S4pxa8kVjf1nZ6AKHestidS
AHyuudbL9tvsdR0zDn6ZFPknqg4sfjo8mOgjDqJ1xp+cMNyWkd8G937mq9tWoz9L+2EzWFRrRYxE
PcyVTlxTugbxBHX5i9WVeuz8XKxQRkbqKlqWie4aqsB1CwGJwJUN2kqiLdHaqYW5jN0KQzJrr0yW
mge7RyXM6tpHg7ioafQfN7yB4gimYIJxq9mznuBdEznSML8pdoAaKM7WtrbMXROx8o9tCZI8GeRQ
cbAq0h8oTexFUsYId915+bgZB4O8jPGaKZMer4VfGs2+8H25pOg9zDAFoNP2Z+IsjLe+DozyI1zB
fe8KXkefaiOSQLFxzFm73qqmAuGQA4y8Wdw8TFpis7pdPfZMPBtU0hq7bxERFi0cUjj6pV7lrpdq
AbcMn3jdB1NZsaeSk7DCGFRFbjx33ex7FFzge5OVtJzyrCpkC4KAqmVfCNywsfLLXFwLiTHkUeh+
0D+YfpC5tchxnd8bkMwSAMU0iufaKGZa8DYbzsscTM2VEKM93eYYgOc7NUbjfOpBz4R7ukWNXkFX
TvY22mymv3ndRneIVhFaKZNtw9tD5CZJI+jQlD14F015kpsEo+wLQp/EbllnT6eyyEdxssqQcZnq
Cp5N4699fesphDB3BLqj2Svou5yzs+VdlBpI2xj7RKv3zVwP3aVbiZals9eYdWJW5eDslGjqbt+T
P8N4ypub4rg4FI00XnXRJWicFnWTZ5PZEg+lZXPLLJyTK2PobH92JbHOF3mDHu8jS3hmopelLfZe
b5akBGQrFPXerLs2KSiXxlNnjD4b//byT22nq8SRANy+ubFrrC1HxEVDd4uqqAiOC4dFcQIbXstj
PbbCYxZlNNlZFVTCh3aTMyqfwesBPGtEMoDcrcZIPacomL0MLkOvGm2r++SWumqp5NzFS4dlDV/c
qOLl8PT5Q8RVhedsITQ1LcKufK/QXn6zbva+12qxmD6gPn7FYsxPb6hMZGoUk1oRdWbwObXVsC8O
kdplnG8m/3TybY6bQozUXa3bR7sebVgNjXAZ72xvZFUQbTK4LabN/JSu1/XHZkVryvldsithYiC+
LLsPbiuEBswlSDV4LfxOfY8m0RD03q76XhfD+y7pxCI8pF3psWEeyBtoCirs0BpCogJA/3xmRHHx
vDxydjiMTOBHOqMQo8PEgks2yPoezSZCpKLzgeXz/WUrUC55WafC25jCmODqQoxX5kyeh/CUOCk0
jnq/tdnygqa06K+tRlS0YYTHHGbkK8ZpooXoEi4MQ6ZO5jpvaOQrxziCmyF/k6rTMhAItrq71muF
smfEKo+Uu+TDxsChmX40Vuh8CXwtJnI0vT5OwdCTZrSYORLCTJN2xlrr5JP5ARumM7Lo6FpDdjOh
sPsEbDDX1MWIyOPLRLolkqeEpZJd0pawhtXjNUoir02gxzTtvhjC7lbPAO5jD+nUc5fXCvqKY48R
y27XpQQkI+G6kZnoEhAZ64NiCeYeRhFpEtkYVnIWoc4NUmtBy3XVZ1FRxfVi2s89Px49eNN6xX7T
q32VkfJEu+WTGp3ovEJwbbJ2epaWGB7CemFijCCZeSdagHOeiWZkqjYVb1VrORxmasl/Qra3ed6L
qplZIT28VK09TCzfGevnjbSzax9pZ7k3VKneR2r0mzkCkbt36qy67de+fZVjM7+2tWG/GayB2jhz
7eZesx1E8txd5I1Lr7NgN2X51DNnVs0PC7gOEwmrcrhjyHka0iozipMqARoYB3c1TMNlXVeadWwH
PZF6k7RXGFlb41lp5WMuTnqckJ92RozLfgGu9TAF7fAsSyzgMQUQA0m/kGQtlExu7igCRnU00dsi
3yDxao1luMG2q5nooii2dXCrFzTpNCVCPZIm1n1UOnRaEoqWkIvZcXqkBNOfVpemQ9bolsGyIFwV
1qs7t+p33V4epatcce+7vlFhcuyGJpnI43kMHNf8sPNV/ECWALCvDUlCSeTCaGYXsmVyDk5kdbfA
4Xlnh75gUYMggjAmNFg/Q2FGH5v26mc777wrq1icF3TLKEdcWEqfXmA3OHVqpNU0HIvDbI7/cL9n
OtIZca0897XnHO7TsM0vD5lww2OnTIi5OrSHJrUvF0dSQlv/LYJgKBJshqCMTEbBS0zEq+8eMdv3
62703bqj5R2XJyKBaGIctldTSprgdN/bk4sLmILmy/Pgfp/ZeBXvbT7T4BuBaRPkTCVFIbiuoUi9
EaxGrM2w+E3GxkUQrgz3fpwXk49+3rXkPxqX7JPNYTj7H9Sd2XLdOJpun4gnOIEALw/3pK3JlmzZ
km8YHjnPM5++186u7pZZ6dRp3J2IusrIZFHc/AEQ+P61Amt0056NkrxLDzOfyFWwMhldV7WBtm6e
ar6sLLPKDlZTh+5VmPvpezLT9nTEMUAE3LxMpyDVRc3pnVdOL4nIvZshtZ0paH0jmcnELKk6tVPj
1jtDVul8zIpxphszjBrwky1tb3uITfmdgYU0O4JWnB5h1Mn8wDdk+L7IffZh6NYmgsVmRdewCkkI
HzHXRs8GqpVfrRmjNTHNlHygbaTczhwRz2XhN70rWRZwwpv1y50PX40E3UJXQWCHTsnJFcmqgsap
tczZBU1IPsUoIojEt1P5laRkU5xx3hA4H+nPmNgYVfJLja/uE5uWg4HBhpxjgGavHPYzIYeDH5dV
zgljnpF+oyeFAKg1L9B4hum+SIeBFLCXLI+c0nXfSbKXPV1u8/gsK7aUAyIRhb1b/ESylS6AUHJy
ac9oQC/Myb3svOI9rVzJd+UW4oU8NxsgHB4qd58xwLLOjthoPsyhiDu8CI1r31SsNR+ioshW9mxh
6wYD3VUcYDsN/rQuli82JD4WXSD8fpixS4i4Scf1yTLj6mntook+hJYDTOxDHW4qkyPCHxlHU/mB
RRSTkD+yjcKZS0ToOV0GhzCaypYvaSHzMogVZ4bMbYkXHoQoi0e2gQDdRqY5ugGfJ9k93EyU9Q0W
IJKoXpyv4LbYVIaVFbnf2div0MSIanzum84JgyW1yL/2bYjNs8nQsbW9Xa2HlgnOClbw2z3nUYpe
gWWuC4BbdAUgPRSm8bly+9B77EQXf2v9YvyyrFP0XvULQQbhcZIVlOs0eXgE8e3tB9MfWK6LvnyA
LhFW+5zwgsXs1hIRJM4S3rag7ZzAHjzzuhNqzE64RVpcHM5Kh6gSdvTgeLTfBhMuvpRQ/ZR+T+rZ
/BnbC4Q2nzYHFCRrNN+i0mFc6bKJrg9O5ae7nv6w/Og5Wfch9ZbkO+eEfJQsYT598thh/TxbafPN
5lyTPX5m50/V0NoNR7999qGr8nCFWcZUETjNmH1OV0xqgZHy6uwGFqoPbunb94t01AtUm5neVtqf
ONjt1fhC5CubgrlqaFqibSohYdywcGma9YJBrZ34G+DDmqgdjfUclZPx5ygZf/vXokuSb0bspN+6
zu+fo4zceZAbl0zYIEV6a7URX4T84/KxUFn9hc+bnGCrmoZ3onW7Z58dRrhwpU9pPKMPIjVOKJt1
fijAqQWGW2RP2ex7T2ZZGd9Mf3TqnQLN+Lzaiv7yPLJ57ZdZrekxcuPhkTOoKcHzlgjyb0Xxa53m
+fMMQu6bREkeHvii737SlN5MR16s4lqWtHRd5Lspe1AXMBvRkYsYZerM8Tmni/EL0C/ESJKVH44y
K2YnVFkF3Rmt4GiLmYzp9rDSe//E0WU7geWQXr1L69xX1wMmj26/TCxFJwOd1sFMDOtHYl32+1ZS
AulDvCYGuqFqFJcBrBiPMUAKTgcTj39QTiri05Nw8/1Mj1TBgoENV0TyrNY5sKUDsiOw/r3LRpB+
bhdn71gU2/Y9wWKecTgkpnMIM+jzH9yJr6nA56yFkyYPMEDgoH+y2dJLKZQ2WSncGIsoTspKWsMN
k6p3CJtVxUEykCbeq4aF4oHeyyq889eSY44m6131aF2Wq/xLc2y+kMdhq3pPyxGWnB1nMfm6m1pV
hQeHWLX9ORFz8j6q1WILHl7WF/+p3/1f7bf9v2Hr/n8L5V04S3/eUfu/cD7AdJZfX++iXf6T/9xF
M4TDNprFjti/gnQObdj/wtdJ5/8I5B6E9gDcgdPx2GH71z4apEpAmr5r0glrsqUGh+HVRho7aQKM
A6AWYMl/hf3+Cwz6r2zcP2Fvf2/q/S8kJpX3e0TOZYQJqzAmc5IPn1d/+RYOn149iL9J4f3hyhfS
5+uG2lxEZu8OXNmiLShNgE/SJaB36UtP+6te3WQlHd7MTnZYMPOZjvE+txxD89qbGF49SLsMs/Di
Y3bWu0rY8y5ccm+vd+eXzuBXdx6CH+hypueDxdZ+RQ8D4Sq9K282QquUVdeiSC6tfIVfr4TG9nm2
+B/0rn75kV/dtw2dYSpllR/qqZU7Vn0rKlT3s97FN+3Qconl5BLHPwzMiVdR2X+dzExpPheq6/Wd
r0xUbiPNHAwrTWsR5x1tdKV335f46auHIkrO33qzzw+5f/K7r3miWTmbmuRnq+m1EBkE1M6+70Q5
fEeIZs47rdtmB/632w7VKFWasHwcaHUCE/wxY27Vu/SmMEkqNZcTr/yQsl16w9rcuqPp542o7B8G
lG1AVtBIN7QLjyW2vzdIDOgn1qv5reUo9LxwlqnND8lukUcfXkDnWa558U1hJmOXdW4l8aHXzTvk
NNEVX2jmUe+Bb+qSLHhVdxaRwXZZ8u8rXcDnLrX9NxATf3rim8Kkey1DG9flB5Z6Nbv4mk9kU5Ih
q3M0uVx2opmfLzOaqd3V0qt3sSlKhEpeIzmCOURY3YlS2wHfuLp3vqnMEcFMTbdbfqBxDbfMnIS7
SQ2N3uN2N4UZ049+CZ5kbJXkDCjkLzzptnoPfYsbWouC762OoKqMAEOAjio5uOl7zVvfzJocJQ3F
WnH1Or3tho9V/QYs7g9v4OWM8fUQ69puma4GsfvEHu8KnOtBW9ZvwIf+dO1NYXrOGhOlvTQ0u84Z
L2bxNWZ/9Q1Q458ufvnnr+aGhuRUN09Oekg9L/vSeibqZABXpV7dX85rX19+LcykSVwvPYRdwvlY
RXbOMuaT1qCydefhUMa2TmT5YOd5tQ9FmV2NXq85R2wJg6nlmn2ZFuG+5YDSpD3RHn/o3femOuls
aVBd9umhG9yOzL/7wwlHvfJxNrVZ9muKnUfRe1pjv57rL7GVTprX3syaVihoMuBo7oADlIx+212h
Na33Wg9ly1kijNrTI8yNA9a9Lhz2DPI0e9C79qY6xwvBiTMEXnIuSwT5qSuK93qX3hRnyYmAr0ou
3cpenhHy0Bo9S73qcTbFmeVL7LYdF6fTgmOLfetq3vWmLOfO7Wga5cLLBdFoM3h7MrU0XxP795rv
0qpd2CLkNWk4Mehi0z14/vKk97w302aOpbskuJ5CqMrd/ETUcxEvkjRmrbd6czbFKSVQvbjP00OM
6FgZn+P2Lajf5Vf7nyjIf3/C2pvSRDU+zKHDlStjuQZ6YwVFt37UeixbMB1avHQYJVjvtJi+GcZw
G4r6LZbkn+57M2dWpuSIN3biw+jM3mNqzk+uiOz/3JAhvfQ/epvX4MU/XXxTmiEnP4njD8khsuI7
jDZ895g4DfSeyqY4fZtgNtQVzp+nn210VqXeB9W2Q7AjhA08jetCZNrRcLqfh0zv9buYhV5PmGWf
80lpkcOYEFzitPKV5sLK3pSlHbkWnfXIoCHfEEEqyxc+aGO9mv+rw/HVMoLGW267F/GBo/DyoGg0
CKqi1VsA2ZuSLOkkchKLi9fJix/XB3q19ZaD1qYkDbNO08hxSb3ADQra2oKLYliV3ru9JZybqSmI
6XL1MKpvKaAHWnRsvQe+pUH27QQ/yqAo5+grk3IGooPDU62y+Uvw++rHzBXMiaG4vCm5XR1U1H/q
Il/p1Y61qclpTAos7Fxc9iIgWc5+tuZtX4aYV7dNmzrfDguvycTxJDTwi2E8+9/pQf978P6LVfrq
4hYU2z4GKXYoVGPSLIczJ/KNSfM9tH+/9TSdjRT0UXzghI2z0YkIOWfGo946+bLd+/rBiHEcxllx
9cqc7jlq/Nmshqf50De1ySlIONoxQ2FLOjHwOXTO1u4tSfYfJgdzU57kv+jIiMkPeY2d7pVl9juL
Blq98rzsWb9+LHYbDcStuHVl1Lu1fu/Vz1r1Y24mzLZQax9FgE6cxKCNY/JJQkxKaV59M2Mak12n
WVwxqiwkv/IQzpneMnkrh6EJvZzIGLGIIH63tFc50TK9J7IpzXYJ/YnzMarHqOIgdr7NAztYetfe
zJhSmksOJSrmw6G19jGJUSJpxZ3exTeFWYP8yStO2w8VgoRgXHHf+UpzDDc3dUlAzitio+HihCaX
UzHqLXsudqLXL7a08RESDKUvrVpu6zy/W8eDzuOgmfz3K5vtpXPV77njnMacoNOa4C/atN9uuHQn
+GBdy+pBzWfP6m+cMN7r3fGmFv2mL1UcA4pxVu+6mO4gDb2hB/77wUn5mzrMF8eEPcB0Q9d6+ghw
8akcykxrbCJm/fsTmYs2yuTMT1jl7odW3dVNqDV8cGi3uTJCyR6cQnxwl4/RcChjrZcOYuzv17Vy
1wDxRRlarvV9AUu30iuhVeLqLxXmq8m3972o7wteu7kOh1OYLc3Omfy3LLd/+iE3ZXhJ33TmfHmp
KwMFt13RRzwYO733b1OLTkFaAggmF4/K+qtUKCtisRqd3pNRm4KE/9aOqc/lBw7ggzGeT30EDFHr
3tWmLOuoNxV9xjHt9G3zeSXw4h0dOYhZr4LUpjbJ9mRGGtWsHfL0IbNmgoHLld6tb4qzGiVx7Y76
KQrrKs6BFQPf1NtdRyXx+6teAc6ULc2rcCZpjsACONda0w0ayd+vvKSOSFyb4nRKdZWVa3MynTk9
6j2TTYVmoDo7z2GUXXq7JikfrdCVJIYI3ZdxM1m2ZrHwlcb/AenB9SbLhx9pY7uPene/qdKhxoRu
TybjlvVRyC6wZr2zbqU2JTqEuT0BT2TxHfu72AlpuPFJWmndttwUqGyqxJhnLp6DIoiTu9VItFb1
Sm6qkxbJnq1Mhq1Mde9zZVhHj3b8vd5tb0pTLqtFjncgIOz34+0AB/O24SxJbxkhN9XpmXWUFRAq
j0naRnBU3PIMgExoXn1TnsSoQfq1vXeMxro4+W2/IkGOFs3HvilRKet+tvqEkTCcxp0jI/ynXjpr
3vu2Rg14k5PfesfM74arNlqt48xnvt6AfiFovV4YmiCw/bZsvKO6tHXAYVv3+ZL2mve+qVA6oJIl
vFCQ4mw0A+F0+ckAdf3Gc7+8G/++e6q2AaCSia4UBijygiztd7nO63t6WehybZr0aIFn0RuCt3Eg
L4uxZplSHGXYWjfM3jAvkijUq6utZK9akMZMS8VfQRPYQ4MW6kzTVKY32HibqjVZMzbzWnvHHoHO
gzCaGSKBnN9rjQl/2QJercIS1nz0SpXo6gbAC+nYq+fCHQbN576p2hZX25wNuXcsFzvFmh0778cG
fo/evW+r9uKCIXLoHavMJmZsZsXdZAtDbyHjbarWKA2nMSVPhmAqXd2116x3Zi8MzZvflm0Xuga0
IMqWhsojnYfWvlCRXkhNeZuyldYCbC/hpZma+KEx5uK2Ht+Ucl2e799UrbeZW3OHncM04lfNElAD
Tifmq9D0NBcc24QQjW7QhyLGM+HOzUdBoPVXXCVveVj+cO9iM8EmI9HmOeLBzP1Q7ENTVlc0EMV6
78w2JeSbnSOry2hZqKWnXabySLWv3huj5Z/ufTPDFkS0i5gs8TEahvg0A5c+jMrMzlrVJDa16pLX
S1uXGbZPM/vYIeM4dG6h+UL+Gw1xYkN+iGmPjEQDF8+cipvBE3qhNSU2teplTdOlsuCdQRp4xXIM
wqq9ZHpr7EsX+usZdl6hvKnBpJiSbngXi4iIvGNVejPsNjNUuI4i6DR5R9pNHmkgda+H0vX0PpnE
plSHLCtBD4/e0eyrH+Cq/LPTp5XexbeRoahQeYw2RRyHXHhAUbIBlQaNCVrv4zYz5AxNstKl4B2X
0oy/NG7unFJZJ1pHcmSff/9NM4D9dFY53tHqlXEqQldeG4tDc6/ezW9KtYwv/c9ux9TUDAvscWcJ
cjkXeqXqbko19IDQ0DsqjnaKHrMoF5BJaxrqDTPuZlodw7qGfkepglgzPtDZQsd3rfxC89FsalXJ
wZ1Hh1ey5WgbDRy9YSZNFHqr4W18yM79vpgzqqlJbC8wiyw5Gip+y2J3ecB/M/Nt40MKR0yFrMI7
DnHXBXPXdDeZmMczNEq113tzNhU7y7hYw5qhDLjF8lxbZvvgF/SXv/H0//AXbKNEiYu92R/4C1pU
lvdtmJc7NrF4+RtZz2/8f/xhnrq0G7weL+PaU7w0tOc79eyd/diInpnGp+9aD2ibKSov6ET+J46e
GhK4hVguut7S3Fp2NoVbwFa34XkJUGwqPYESL45Qu0O9meTfgCERN860J44KaQkfgaE8kQvI9faX
t8miHPgjH5i8OrELpsLtwF4Q5n7LIPanX3VTtyJG29G7qzjSVDcdynKB8J+hltP7Ve3f3xlBm6oH
3w/nWRcVVxVOIxpQ61Vvse1slsPxpY8Fbrk8Ytjw0LgZ6koqpXcQprbpIqvHTBGlrPpM+Eg/5rrD
2xeVy0etJ7NNGPUiC0erZtWHscQ+2MbkX2EzkHor1m3GaDTx8nDS5h0x70A2M1LZ/qwjWv30hjN7
M8/OGIEnsXB9sBg2rburlKdwhKWgN9b8pVt89f0KmjArSyjbkCzq/rMyu+R2zavxjRXO5S7/Zrzf
evlI0Y6Jd3krOycbI8jykOZ9v/LfFU6Cui3r1mDgqDLSK4JtBGnkhAIKWCaPDsfB+86FcV8h29P7
1N+mkPhoWxX+A7bQcki5NgC6nWVxtq/3mm4K2IMNMJs1i+SFQMITszq82mJ1P+hdfVPAghdmcWfW
U505jTecKvbHte314oFqm0VSvtVmcyS8o0dCBmRsW3Vow5LWCfXO0baRJItD9zxi6Dk2dFB+GlTo
/mp9pbmHs40kZaUzjaOQfJ+M8/xhLF3rndtF+Rs18IdxfxtKKmyQcdJQPHrb6t+D2LOAw4Ga0fph
t7EklPNGbJSdPALZqcJzCFv1Az4bZei9lttkkkF3V23ahQ9hAORHSAPc0VhY7+jd/eWZvRp90sYd
FNIO8Ldd6twXeWHe+l0mn/Wuvplx3UyoMo6Vf1QdDXUG1qQnmD2T3t6ctSlYFIOtsgbHP2KRTc/1
Ap8rqudRb7DZxpPKsFoHBWD9GK6Amk3hFN/jyKl+6j2ZzSJ5oefAB67Kc/eM5ROBsB4ACeHNR63L
byNK+OQzAAyLD/LSxq8k1twDSxL6i140YhtSEiZGT0hF4XHhSOauysDVmGbr6L3y26SScOAgwA0K
sTpb86kxp3BfibTXm9DNzQK5SoRfITXzj6CfIR4UpnGFRt3XfPLi94JKMG/Cl2S9zXZ0fjP1sXNN
OKXXK1dzU65FTssaJILwGNesjT3Tde77cnA1Mwfmpl6TGGelisfw2FSmeTAcI/0KvbL/pvdSbuq1
dboFTnlpHJOJOKE3pvZRjJw/6l19M8HK2Qe3Ax/4GAMkffIcCCb1FHc/9K6+qVeAndij+8JAlbHM
h0FZ4WnqDUvrZ5XbABOqxTbtkDweI1y/O6Nd0Pk6mfNd595p/Pj9lVzmCrQKh2zH3Mntu9gymo98
ouc7vatv1scrzIfew5B5HJtxfgbKll2jv1y1NorkNs4ExwLEEZblY7mu9hH1yX0SFpXWPpHcxpnC
YrKarprCo0TJccBoHAbzGsdaoxjS+t8fezh6ZW1ko3F0R1FfYOzpabIBgug99k2pAv4ZIrEK49iX
ebSem7xuPjihV+uNwXIbboqKnpPSyDGOlszQz5jTBEDGBsihVVDS35RrCsPFalzuvzBxnrGFHH52
3CTRLKhNuWZiKPEXMtQMS9vcxMuSnl3wZ1pDDVPF778s87QtF1ykx3gZ8rNNv9ynzJugRv/zT3uZ
iP79m43P+N8vX9d8qS3VZBxVPAjg+sNsIscVAwDxGI66V3ly1SvebdaJCJvKcQoYx6XD5ldFjk2D
UdVpXn0z08K1xrUarQzJzuxcmy7kq5ZvdK3ln9zmnRKyVL5RRNGpm8TkXgPfhc3MxkirtbCHQPX7
z4CCGrmBMhtsLxasfkdMV2ndaY4OalO/Pb6TqoCYdUI6mu+HZYQOuVbJ+uuf36HLTf7dO7SZa91B
xIlFc/sJe327R+HR7REfpXpDm9oWb7zAmcfmd3IHVpdxlU/4AYReZ5fcJp8wthqh4YjwJHBtxHzn
G95PhFyR1oaR3GafTJoOYkBq0RXgV7PcY4Zd7zw43Jpv/TYBNXY4qULA+1eydnG02uNw29dZpPdW
yu10C0o6gRDdXnVD7xr7Oo9qYCL4uDSv7/3+1mcDll+Ihs3VlIHUrRW/agmvRO/FkZvVcSPgXodZ
JK7qFOoH+YH6IXP6SWv7WMpNxeKVmXgvZ+MqaerPYGrLn7mcuhetipKbgkV8iukoKerz6Lj5F2Gl
9Y+6ByH5z1f3/jq3+5uK3aagMpRSiwtT+hwvvRPdCHaLQuske8cR5e1ixwCJafDpUvOmVpV0kaFN
hjrZFn7Pn5ONBIgDuhKbL6C7rgKYFsTGavR3hivLsdwZ2eLIo/SMOP3WlKhxA2mb8+IExlJ49nVc
DVld7Jw19M1jmoxO9s3AeUpf2IoTxXqRl/9kZgGZNOujNy9tfl2GflLcyVim6DEjVUcvSA6aAftE
hRPkg9k0Aw7nbOkvhlX+iDD6ZtiTFYV4R+wq/WFMRo+pDwnpHD2FSzw1mLNd46KarZY2fFchM5tv
i35eIed31ohaxwKlFj7WI5CKO1RgajX2KZnR9FE2A3buYAIeOMv9Ui+i/ZS3bR6f6Dko67OvBiVw
q4zFWO1HM88L/n6gxc15bV2fpgHTiJtnu86d8l5Vlg92empdr7+t/NFuCrTqs1I/Cre2mnsJec18
Lvoc0Pd+hD7L11cFykZCuLXjKOKP7QEIDueRazbNHp6fa31bcxP9cTCpBkfibnHm0CwCMsu2rALf
ZqkIYFaGY42gGJ3XfbqUvXhoEahyBSUMA+BYLuDBQwAnPCDepV2Zpfe+vY75lc+3ycVaFkJEP/ad
xXfnqlSSPwCSrCd7zwRfradYoN656wYH3mWQGOQMPqzIJvHL9ZgnoyYQ8xrVVzH+S+OlcPoFdm1C
qhDD2zgX5VyxBzILJE69qqdu2JNnBBa3oyUPXvzNkuYj22omsHW83Ei5RHqCKpVHHWL3zhAchiC2
A7huOb5bfx2dbpqehsRW8VMTimZsIQPAu8G8CCwSWILhRE589oZKeF+Szs5T4MPSAJFHkBy5XjB6
EKWbnReP6XyVzvxV1mkpwi6HKggdwUKJAVTZEIfSJyZHTUzVoH6ZXQTnL0jSJqQ3sVFDaTwbaz+I
dNfGq7N+R4i2GD9cU+bFni6KvtnFae0XBwfc7VzelEt2KTDZ9DHyPiw9Pg7qshr9+cZNKsdqj6kp
vb48GH7cO6AWEcmH5V6qpJh+2uw3DI+qgO/a7fsKnOMOce6LN7eVPKRdr5oAqT2vedvIpP9udTyj
H03a2dgC1xId0HVploW8pYm9sx9Vw3mnFfDdmD8UnpdcT1ZmvvdtP3d/VBNMyx2Ir/U7WtB077iL
BPtjRetHN7Mm1IKoANxThIpHrkHkzEjt74DE9tnt1GeLOw272cU3FT0PMS9VdueuwM2Ta2g2c5Lv
psxv488do4NbHdp0lkm8t3F+Vdd5Gi0wrIlCRpBk3Xzxps+eYXbrz9lox/rJ63wDhRAyZns1gU26
/foQWyHT8T5nZkC5kU8yS9eA0cOYm6AyOWasjyPn+K19Jc0RwtWJVkevC4MC6lDzi+awepmCCCJL
XxMhB8yi8LAsykZVjkyreUnKnvTCcWYxh1oJglA2VnhJ/CHyIW66jcljX0BcPQuGUv+xRVjkvTiL
0Uc2bFDQ2tzbNE7urxw5b/WQgGxunhEOoyEL3Bnl231opvb8dYrGFNtPupjIJfNQjC0EqqaGFBWY
Q1wk1nGKPElMANki8qhbkIfmaAU51nFn3LcqdMgR5LbRWc/zMKF4lW7mub8GyLBGfu6qyK/yo8zY
6D9apt21982YDiVCy2RGjS44CEFqBJnB/MbPOkw4BmYlLohYGoL890PZ25K0VUUmhf9GlvP0LXWq
NuJtTmfTglMZlbM9nLKm7jF9uuQ1o3de7BjN3u7Fap7NxIU5G0hvRCFqYFb8sWT5GD9kMoeEWcEg
ttH6KainOWhXSJOpEip6YqIfUpDUCqE9hMauKKczsrK1mcmzq8mMAs6HOAPf9e5Y2hMUdfzTTy6c
4/7KbO1uesbV5uJEbUQSI63Gjdz0066GAjw+DA3jzF2XxvkFzIOUfmexnMz2Ub76qgi6qrIeZOz2
WHnyJbGhVrsTCi0jHLC2PrC2T3N8O8JHtnKzyHqVh8nq6vmGkz5DmIFtY4E8Ede2XOCm7I3lCsZ8
tRTfRD67sGNLP57YnIyb1kUWAC6+7zPoDFH8LpVDy5AdQtn9CnwsL4v9CqDTmgJ6b9r6orLmGp87
Jf3uXZFlaVWeYjONM5jy1tgq82BFlpHc2FVpdsu7CUSrXWJ3X+xovQNGyW8VIB+AFs7m5QIHfl/Z
yNMK/K/8uOWuqS8f10G/4ph8qHvVUXZ0Zi52c1gnNvngkrciKkH1N1P0EhqVYEkwQ6NFqcjfvoaB
xB85/nCnySeUNuNCm4CizmV/hYZ3AqBqmOHUYPjrJ/VoDhbR1QiyOCBekS980v9KwnVcmmPNyZH/
xAho2ijA3MQ3jqbtDYN3ar16zFCTlzBlvy3NWrc3oZ0t5nXayHX6WOZrN9655lLBZe8brIwOa4uV
QSALaupxjZ/mqeMF2dkXCXi7cwS6+wpyrl3MnxjVU+PLIBd5UUBhppenKEUC+zP1kRN8xN7kVNHJ
rZwYH3uTe41/K2CXR95uGKps7HaJVVe4NssZrPbeH60SdGxjMDo9ToYcGZLxBbjle8ebvOEcXsTt
D6uZmSM0cQm7Pt3ZfR+V3a7lmajAsCKHlAdL0mHaZXFU0VYkLSRnH/yyYioPKhGL/gu6vTH6edEa
djVx4GIalmDkND598bMaUkxgoEB0Plujnzpx0LQVHzBBqIbVqII5hiFlHbq1rDPqbWFBKIIxd5f0
Rnhj6z1yOOv4H5JVNHnPL2FbDZuwXpOUbH8pj+t5Fx35NSIBkX7KIYmX3yU6VBshX+nM2Dpy9B3e
90RETAMB7vY8+RyhXW6B4yqDtQ+IZxE256JDFpUErkOq/FOXoyTIArQescED9PqeVytcEhmdRMI6
1t4lYDtTxsFRGBZ9HTBgBlZQQHCjACFEHZ4xbXY8wWyZrVvWHK765OSMjagsrAtGrFxBxD0vlQMJ
fG7sqc0Ctyuc8KVY/ap74FYEg1w45EV3M5lVZ7/3MFgZ6E5mzwrkRQSwM/ystxBYwd4LH6sQa8MZ
1V5uH1cA3hUL7rHyn3oZY6CoYdUvL+Eq0TcB3jYcOPlWbFbunbFSEw/mkhI+C+oGb24VJJEnAO1L
HGQ+f/5SRaBxSY+V+B5xGiRudnD8LpI/IeBmmBBrU/j8+0XKAesVUkgfqugSSnk9p6oSz5HFePJ9
rXhgD1nbi/FdXBXOeD8TbImviUJJ2u34fJ7UdY9vuP9l4fsYDxe3uBiCcbDi6iocHTjFWQ1244ND
KDF+HCfDwW5W0ai8fMqSLmuuOI+NIVIr05PVp9bkzPTHWiirtA5OO84eJk8OCaePmd/YLOjHaKrF
eWnSKZFXBfYGGk+T2ADqboU1FnBryFLB/JpFxaeJQYTnw45cgkTHnI2QX4F6xi44r0W+fjUJ7z0A
Pk7ErRwM9Fgjtt33M2os6+gkbeI/JYicx2LHF1Ir7ozMz7IXG7pU+i5jE8LGg0Udfo265iLky0To
C7qy8DDRQ2m5P8ewMvyHBULAzMfTZJjiqjQB9Zw5hFb9xyq3+/jb4reKP5+hPlveyanMC6otX/ry
LjKWdAjsKJ7KZ8ywIb907UnznNZR3dxeCO7OCdlsln0Uoo6LDLvzYhdXee1WDaNA53waSGPV74Zw
BLrdpb2BJROniTI+xnUT2T+zvJ+Q58DEnuGO28jNmBYRkVUWbpq92Y+pedu6Q+h/KusSC9/cKlHv
LYQ+9dNcuuxH8pRXiqBbJWxxYBMsyR6MDuh4GwxZWKaHUTRGth/V2MtHI+pm+7pF1SOv0nXCEsJh
gZ/fO/maoSQvVkafj7O/zAILVjtUzDYRjOXVS/Ejm+YUe49w/LCO7kJI9310UJYa3Ee24UR3TOcx
YyScXEhuR3eVuODqrlDyYNbdGHV7WpTd6QCoIS5vWXzK8VoqDISHohui6Jg6VOh1sZYX9rq7wt63
ZWI1t+GYmRcY6VAl2Q3C7wkJHr9k1p/NpR/U3uZ7N78fCV915yFeOWMFy17h7Ry4Q+9KllHi3c9C
KecW+YyT74UHYZybpf1LBk6kVvMmbL2s+h55heqeB2k11jtk3i5Y8okWJe9dVGMdOrRd34633mR7
9dkNm54xH82keU5ccPm3dJBCoAi8FE36l6yCnn5UCSrzjxlVDNYhXa3m1Dp81LzzRnSrLK3w28Uj
O0a2j3sxK+31fvR40GW+GwyUHulZLJFrrPhdwqRMdqGx4OY75LZnOG9sQ/xh21BuNvZE0VhGlbrR
eWZGhN5SVJhPCs6Nv/zzNsefrr/Zl2/skLoa2/iMoqS54XjdvM+QJegdFm2bpOyiHyTrpPUsKuwB
U2c1HxdVhw9a975tkpJibZvSqTApeYl1bcd5+vmyYn7j3v9KZP3N/s+2SwqxVxstS5Kd8QXhIzm4
3gqv0XLb8CzIItG6Bswx2veebfDaLwU5RhOm9s/Ev1g7UvzQ9wkvUs+GKUuvFU9w7eMIMtx2cZiI
FO2He0Sain+hq90I1XlTYfZKs9qWQZ6Tcb0zfMwo1xGSqpjXuuNMzFwX5I///PwuO4h/9wdudhYJ
Sy99hO7h7Es+H45j6/fzVRda06/K7FGmZkBU3jqg+cN75m32GecG4c/YLd15hHtnXOdJ5Rti7ySW
We39av0P2r6sR24cy/qvNOZdA5IiRRKY+R4UEbnZltJ2eqsXobyURO379uvnhLsHSLMcGV8TmMeq
rmYwKd6F9557DsowoUh2Lo6oJnhqOmRQrdhCQOSoJ1AS28kWImIsw4kKiMfdrGUy9He68pl4HcyJ
VxzaGhNz0wlaa56eUBDooX4cGVYGSMjGsZ0U1HPSYWj7GIDBZYpAEZDh8TBkqns448sa7yghX6nZ
yeTeVIgTlIFzeWR9ti3wmPA77Bb6EGy9ndOeLk8VZCcodFqCucrWMCmhB1ngNYv3O4TLfUFRiOl2
qGEcSLJ1zZEtYB06Vam3DvMDV6ueo0oFKfjAimWAjtTx5yf9v+Ctn3/049T/+MebP9vhHzdT/f1P
JOX1f51/6ht0tXsDUdv/9+s/goj9Xzs5/jn++cs/nHDDx+3t9KPf3v0YphL/139yu53/y//f//Ef
Z+75cXva2h///R/fGjyFz6ul2NZzOvrzjMJlBvtDZrHXn//zf2lA+vw/wTMfMAb6eumjlfm/5PVn
7npCUfsESJFwps8O61/c9WC8hxwiOO8JanAUyjm42QOKldl//wcV/8mpVuDIEKC19xkmBP73r378
p53928z1EqKjsNJnwK9xh7RsoHT6SOplufHrQt41y/gvAdF/jz8Pq5/t8tnqVArkV6OXPiJ0NEgA
UoO0rC9dehRY3SrFQwF7rQApVjGkOqDtMeUrZMV4e815/M5PYXWrdZZKVgQCDOJxCxrHcPTMm24C
a/uz2/Gvz3CVWBCLWwE2q6ahlWQVsRj0B18oAFW402Qg1raCq8r74CyYw+Mqw3Cd30DtnP7T0P/N
78lsgMre+2gH4e0Ve4Q8iQQiPEW1DlcWp+cN/i0ySGYDVDBkCMmR2ePx1jbFJ0DXpoceLLd/aFTz
bxrlwzs2jX9T1QNDawdCo7IJcpcuMn7b6qf1RQohSiF5DMgsUqpc3O0z++bysWHfv1oB8qZ2SFZ8
ELEucao1OuwE5XS3xS0DBkmJ1wZi8eOR1MXR7GlcI2d0XNyyX+mxTa20ZDEgv9/abv8QlP4Pt31b
xjvSHpMMSc3iPcWX3MXyBj0K5uQZmI1awSMR1fUkY/GYt/wGEZPcMZVnTsbLbMwKCSANy8ecxXph
d6ijv83cNDlwDS3bbbcGGUSrqseqgljtmqT8hq2TdgE6SWYDVoSPvGREGflxW0q0uxi0GR+nTaBY
5fRNbcSKgFjTLJHWP+bbCGU4s+EdNbQfXl78J5nhb9yDDVLxpqQWsi/Tx1rkTwwTO0ezVOJ2bnLU
pqhXzzcLquY/oNW4hHOOrrVWY3Da8mp9PypIzwHchfbZy5s5G8Dv9mKZtKRo/q7eCCkCCn78jKs7
VrdOU5H4TJZJT/NGzC6zLh7L5D1mTJpDsCduQRMqkb86I6hM7U0+tioWncZjomu/rhl1gVRg45ZN
I6Eau6ZVbWyYJB8g7Xowa5Fc+f6Xjpz9uvFpB8mqB87wuDYB4E8cPepjHkBM2PGTWiG58xeuRVW1
sSwm85BXkDkM5sx/crswlmGjlRy0IFhuYiiX+eGk+fJGrP72+eXVzzfjN9fRxrL4C3o/Sg8yXuZ2
OQK/ZVChqMUDlA+d5gkls+EsftLNWQJ5sjhYxCnh4ObVvuOntcEs/pJBja/jQTwFOoO4ZdEeBgCE
3dy1zefTbD7rfLqyuJPsTZCUr7u0cKlj4FAsS60DACZ3kjcxy7uAhJ6Ytk990nZu/toGsijU4bq+
ozL2aXKP0iA64ie3C2NZasJNDR3kTcaGZxzSajr4yOYyO2gz0Sv2+nNy7XeX0jLYwEPNxe8HFUPW
cUfXgA4PXTq+b0c5HnwFYfLjimbjRwOVxHnv/trBdXzbrWL/sPkDQzO2paCLazU6+XMdPFB0XBEQ
0azIQMUCxcfhKxFkDpO2eYcS4L0yqz7Qlo/3PWaT9MNq2MeXz+qC47GLYUTi6d15SR2PbN8OVcHG
IzrwiQtYCVfIcgxLY+a2YzuLzZR/m5cFDWHmUqmSzK6DzQsUs1Ov07H0lk+ooj6iX/jd6UzsIlhZ
o3Ox7ZgfBFwJvWXSxonUbq9GZpfAqq3mWQ5Z2TgV8hVGUGl1JT7hpf07N2lzBCWQsFUjFo2lLEkE
jdbhlBKQQeL7shPGtro/VdYKdG4pvzIgc8Ex2wUof9RThW6ajLlPt9ddUhYPeh+hWDZC/9vtU5yv
7bM3NlBFKOSTXMcNLn7Y6vKNnJ2wtbhBlpug9SCKrOx1HFCdP0FUs/s8Jf3slqWfJfue77xiCZJo
H1FLFd1Dx5o/WnaNv+bSuVvB3N/6ipfg9Yh7WppI+B6ADZkH8Ws1XSNo+Dl59xv/ZrMHFRnKe/Xu
q3guSvml2AQaWKjKhpkxw9NYi+atVP18V1VTok4ZWnC3hUm809LU9G4H1uGx2sbuWDUyOK1tXn9z
ug5/Zx3yAYZG/zAGrR9Bd7q4pUH7yW3ts109u2qFCYJe+DlyAF3cKVKnhzY3TpMMEkqkvy5eo6Pr
Y6wRSUDRsxvekPwmm/WVBOmCD7e1yXiBwR0zEhovEmUukYPzyTS9Ew4aWz/fwmfnstMF5VqgePDc
HAAu6Yn+BHSMU8MBq1sG7mNo3mOJYfGE4sup2ICf8QB7dEt7bcahOgP2cKYJmlloOd5XWf+h1N3k
FtxswqE8nXjRCywOCaF3QQUMhumF42W0TJwIngMFgdrECqROrttjnV/rG9BL18UKyhhC5roBdVeM
xmT5Ck3g9CufZPY+SHh/yCdMrYQ00OM7XiYpVLyNfN/s8ptO6+qpBj7qQKEC/ymDfrETkb1kNkOR
KiBy4leijBlhLZCYPlNvzcwDt+9kUxQRyCDrqimruBPBLUL61z2YnAR3sHXLrmkHxRDNgzIGO0t+
s2DkPeSkvDYkc+FL2dJmiU7A1KRkGUN9OHijoEfSpHxwKwra9EQ0p0OQ4qUfVzV/D3TsbZZWRydX
anMTeUErZDJiaSTCr+kQBlS4zDzhvK2YXfAuSPeAlrEm5dfd7DcDdeL9xtJ2wIb8HTBW2x57Hvla
92yHbvmWOp6IZc+FAmCj31gZr8AZhQtgDrfoz3E3N8ctix4APCx9TJfFCVpwYAdpukO50c1t7zYZ
kZwCulFj9pi2Ut+tZcHDNFfXOhFnS/lNomHTEJEsIKxLiIoTTn4AAjyelrIBxZrkzR1mpP3DYHan
QUvJbFKipaUzX6VU8TbV6auGpdVp9cvhSnf7grXapERaNV5ZiqqIa4bXgpeMTyQf7pwsyqYkglqG
QNsaBYopb+U90zy7mVY5u7kCm5Iom8FAty9JEXtJOdxWDMLDKb0m9HPpA1smuw8LBfR0SmIpRA4o
3FZOb8S0ANbTjAsGBPzWqHMaB501t7OyDJmIfZn8ZMNfE+DJGU4gxIA2RcvGg9v6li3rrUtazlke
j5Nnji3vbrYUsD63xS1T9qgqFu5PRbwBaxWKMdsO8wjqzpdXv9SFsmmKSMZBgdF4KLp0ZjoZCYTN
vtPithpIclNlw/jQzRq0ytSvw6bX/MfYUGR9L//6BQOxWYz6BNDXBFJYcTWaUE3Fna97F6JAyWwC
IzBLkg5CAkWcKgwaZvzHmgxuqdjPCtCz/LfChAtwK8Me87IDlYJhQM9Wjp77J1Dm2eLZ7q2cYuAp
VjRIQlGn9WFhbv7I5imC4hVli58kESP8u1fibdh0wvFBY9MUrQD5t4hlK5CD8xAih4yCtVJuFmbr
pcHh1ytpcoAd+6zqQ8ml+DJuYnFc3jJglbIBII3AIPPJbls9HXbpNG2Pe2iZb7uXRZcqbmIiNwJd
YR+N/ZAa79bJgmyGIolJqHKrUtTT1rYJ91G/n9bGscFlExTRHtpG6U7WuC3ExzEoi0NNV8eyl81P
1GJQD/WBdI33QQ0nBqb1sAacwS1FsfmJMgzDLTulNC5lzr+vsugBZZ2VW43UZicCqmrjHZh44jLr
MTnQxXq75rculHJ+vtGe2T/jGIQg7TzG2TaYxwTSFmErTPmhx0znk9udseKvLgOwH2GaK5Zg4Hnr
dYD/Z1XF3byjzU/Urw2rNohCxGDKMXd91ao3eFWqKy7s3HH8TXJo8xNl6Tx4knRDLLOa/xn4ujzm
S97eApE/3XZTWnRXQtOFJOVnvHz2HYLFiAR4/D7uRhKERdvLP2XVtB9XtaXvRg4t+bABBc2VMHwh
ENrMRVr7bdptg4pYJ24wLXLwjONDwyYt8qElDc3qtYvJBDZSX6kVQ0Uzu3JMlzZ+Pr5nx5QXi8rT
iqoIVKqvG/oeOrZuDzubsChoOLAGHVfRnk/TYVjW250vjkgPGwdmaqXnPauxbZ+nh62QFWZHkt7N
Kds4MF4npWh934s8kR2aYQCI3BGSZIPAal+v3kKYF+VgQGe797gQJ1YMzEFbWbKZknRtCHYdgNOj
oTTUae54IFZ89RQDGrTfsfRUvycNEBhzNbnlxzb+i+RoWzcgOY3AUu4fskxi/gsAbqf7TW0IWMl8
E/SF8CJgacFVVng0NNPqVIcCuvFX4xGTxqD8MHkRBdl3aJruNuF54JTTUBviNc8YAW427kWNt3zw
iDmkhROXhKQ2wouleTJvyFSjTjUnwsV9XtVfXGITtcmJgmmgmGXFrjEedkMhdkqcGJuw6bMHe+ap
ZjppMavNiwipXs97fwNWE8dLYgXUWYl+2xNYDhv5WwydHZUc3XIwamO7KJmKCZhuL1rT7s06raey
Df5yO2vLKlOGcfdGjx5agyo9VGL6IgYnbi+ctpX2Ct1t1Vxj7YYLFe7L+giWhw9O+7ZxXeW6eeUy
4PoBUvcOvMnoaEKw3u1b2qCuQPhpEWBAKxo6CaoCcmc2J8UfSW1EV5D0fcFyraN13hhmwfDWmDim
mN1O5ZwxPbvfReWDe8IsuCjNehcI74iatpsrsRFamPqBeConSTTK+tQDqQJUj9Mzndr4LEQwNgiN
XWdzHSF/8Nb2Sqb4+8yE2uispVjSCXq4XrTljQjPUZgr5iTug09pxcpqHuC2B6kj3m0faM93ALSm
1vG4LbvsUr7opsq7eGeTF4Lr8wP1gmvApt+/L6hNM6QxnpuldO/jYm8+mlyUN5vc3wF178TcKqkN
zsL85aBbaGbGRWvW0DDRhVmA/Mrpltu4LNFSZCYco4QmyzDiXNOwRpHHcXErmRVmoftsZBvnGBo+
1Glfhlu5XEFjXLiPNi6rUGcAnL9j52IqTxlmLe+5ItcaLL9/F2HS4FfrLwnzl70CiJKCFuQPjNOy
Q7O30x0rCgzkN5KQK5fzwv2xQVptI1fUOjvgBjE3hIwIldzT6Pn6KQgC2NjLX/nSj/i//jXJXO4b
mbc2HgZVPGKGUr5SJv9aY4z7SkZ6TrH+/o6kNu9Q1RYe2kYCQB7Oh3BjfqCOe8rzKMeA9TsMNnnH
Tgt1s9ZkN47Xy7Jro7ZZer13jon+E1p55gAGzG8vn9il22XFWyPzblFJV8eM+exu6oLiZiy47/QW
Q6/31+8hc+H5+57g1ZGu+hXvwbyYb25tNmqDq0D8J/DUTs9I/ix70/KEvNtpvjt1MqiNrmJBmniJ
3mcUO/InPi9flklUV67phUO3AVZnihIMx+WgspDFY5enj5hxVm6XxYZSLfWYg/emH2JBOha2RXtD
8t0Jx0mD89/zLFUYe2hsdmDVikk6fUsIe6Rl6bi0ZbnThDrGzMohHqYmfc3ZmcjJo9OVMskFv2BD
qJph1iLz1BzXaq4heV3h/WHIPIaY6kbjyMmUbA22pqXl1p8L2S206MOg5q/oML1zW9syU0o9NrKt
22JCod2SyC9TMH13WtpGQnmIKGIZKxWtgxeEw0RfB4NPjm6L2y/VrssCOpsMXfYtBzNG8Q4jPm5X
xkZCjYCvzvOSLECfTI/FnvyBCf5rBHMXLNQGQq3dJDF86+mo70DWTdnwFtzsbrUYauOgRrNPBoPx
OsoMLgp4Evqj0aXTULqkNg4KyQLYsfp6jPdAvSZqe53k/ZPb17SMtE5ntta+18SygW/h4DfyUel0
c4o2CKrDoHDQdbqH4Jr+knI/PTSo47k9cmzRNZ8LpGjBXgNh1T0a1Erz7JppXsigbMk1kJCCTS9H
BCVL8KOtaXqYkuDLNA7BXSMd66XURjYJvYoggX4k2kHofOSQ7ZMTX9zCtI1rqmkAvosxyeOgnsc7
DXqpuarqKxnTBVOygU1gugMFDNTR4kIG/q0B1UVYgWD1ime/tLr1eq0GP8vBvpLHLJOYfkSv+/Cz
Tuh04W1kU9U0CoR1o0GDXj95KUh7lBtXt8RM86/BtBUC5B+MmHjdze0ukm875vzdQpENbsJ4Ttnv
szIxq7O3RuR/ia1xazRTG93EClBc93I28ZBM8o02Y/2Fg/jM8Xtaua4GZ6hHOE4lyL13oHT6Ptbz
7HgqVhCVgyk83zQmbrrWQ6QjYziUhrvdcxvcNPgtpoh8ksWlIp+U4B+ncmjcfKMNbZqCUWL6vEvj
YgN4fUnNHe8SJxUijORZr1cyUC7n4TwR65nkoFbwPwWN/uhkQTaUCdg9ltcCOydmbQ5KVHOYr1DX
cFvdfr3uYzaAmSeJ9DSbAyR29GktNsd6ig1mkpXXbF41oO6W6z+Ymh46Wj26bdyKpOARgmpV3qAO
ZAIwUvRPsqSOeajPfnUs8xxsYEEzKvJyQU75OqbHpq9zxyO3DJRzUxV0ayTKY/oTanDHdg4+uB2K
ZZ/tNIBZk6UyKqqlCct080JTOJ64jVcCZkDzBvxZUVN7w53W9NbbSrc2LLXxSC2vAd4aiiDiclV/
rPkW/LUGqDK7OS4bk9S0hEKcI+fR1nbqpp84PU2F/svp1G1UEuhEc28ZVz9CT/aD3NpXezu7Zeg2
JontGPoD4x+L0h7cOc2B5YFjgm5DkqaB5B5AYEvkgRL0NIMgMABt6I3bkVjWue9FQhqVLhFf1CuP
nwOR71bNswFJnc5rPqd0icRGdNzvPuluyhSMjCe3rVvmuXVKNYDGjRHEdAv0ZswCFbvBzZnbmCTM
aJFy7/wx8j3QHfv+/kNvxO0a2oCkrkjAAw06uchr2GnNUhLKAqSkTqdiA5K6HAK0xKdjtFTj3T55
76bkWvp/IQG14UgCMJh2RS05ahVIIenupyEgSk9u+w5+deWZr0CuqMsxSuv6Jqj0Z515js1HG4tk
hnlcMY04REHOqwMLyhuMcTumWjYaSVN/2otUDtHo8w/FBIGeuXJzKj95D54VoYql79uqSYZI5Fyn
IQj06D2YjIVbAmrDkHIzQdewUefls+8VQbE1WLRj8LRRSDvQn8tsxBB1frYehCrlme/7vdtlscIn
BeltjoJiE61g+jioKRMH1qeOJmQjjbgYdth/3kQJqDkh5AJ6eeKWOdtIo1xlYNelpgFWgh3b6U+G
163TkdjSaJOuKjGCUSsagjW9qdK1PabSd1zcMk4wUXGwGK51tOqkel0VC8sPU1FmlZsrt7FGk56y
aQZ7e8SCLQFnHePDdotx790NuENtuNEOmcHN70DiPw7Zq3kaolqRKwO9F7yiDTdCu2KYRSDqqPTz
wYBdPgFvE4gpGre7bmOOoJvll57oqmhu0Y88+P1a/0VB//XO7d5YUZTuU4IhmKWJRDk3H702CcLZ
q5hbDmAjj/yqG3RG0yrS1fBUiO77xLtPLhsnNuxo70rZbpAGiLrtj3og3ziXTm6X2JijfRCJVxZY
eVzoQex7WG/EKTqDXffXKIdW2cT7xUwR6Ae7sObkkKe9W+5MbMxRHsh0YXUyRsmZohk1kf0DHgJO
8Rnkc7/uXKUYk2cE19wozPen/vY+2IUTDoHYuKNgBJk/eI3rqN06DZLXEvSPYDFzXN1KcbsynTUh
+xjVe/kg9sk/Znpx84zExh5tBFolJaNtRPZEHPa8eOul+vvLN/x8tH9vwBKbVcpb8q1H2QxrC189
JBB8+XZ+fjWhvzRuSTSxQUitv6vC8KWPKFjXTZhAdnGPTTOIa0Q0v3ePxEYiJRUmU4d+7yOVegI8
1rhDp83j/pUzurS81XXZfMCoF7BMRztUCcq5rY9rlbvh4YiNRmqmbFMy34coN90btnqxSXInXCNR
VkRVlaimfK+Qe835k577WyF6J59LbCiSKJsd3cUCMS735AEPx6cq8L6+fCUvHff53z/LSDNIqXc1
M10EnXNgS3b/fh06t3YOseFI+5TuoE1Pu6jo/PWtSth+AGd6eiX1OrvY31iTjUcCS+8Irg+vhS4q
0Wey11n90ZhszcJqlNMBIsrgea+C0i3lILYU2j6ABNx0VRd5K+WHpESz6qQAjO2PL3+KC2w6xIYp
9fmsCAf9bNQWcpJ/gjWazG/UmNSf0btW04cq6GZVYG42lfUt+O9AJwNeE9J+XIhk/QOXjV9BzcAb
2gdUufM6RHEOsgKQJINS0UL9Hfo/OUYbFaQqn5IOanTR1JOndej1cr8km6xeGW/0oYNRZ1uYmvSs
POH50C16+Q+8cNdslNQEBaStXVkbZbK9Bab7M5TYPr689IWRPmJjpFSiZj/z2i6qu2kPHlYNQZkv
wjN4/qhm7M88YtvwoQHN+3LfTnVX3vTJABa5pRmu6Whe8O42xVWu6iXp1Q7dKAP97tOooOZ4HHdI
EOFh4Ck3RA1Ehn61WAKlE3CS+12kdn7U0D46FmDwvnIHL30iKynoPFZNqmBdBG2b6R0tZXfKpnQ4
vfyVLq1+/vfPnA0LKHj9irGLpjzrnuqq8m8MKJHd8kdbti2Qy16CWGyIoJMGCSvsGmzvbl0M2NOv
W18UxtmgDtlFHdqZoZ+oh1J6bumpzT61Q3NhZ+OGQy8TDKrouQwxj+3GBkhs9ikSiCnr6rVDrUQM
0DMQ99Jrrhz5hStvY6SmZKzmZE66KNlLcYDwR3YvodZ561drcuVG/qxz/cbN21ApVpYQQdwJ3G6l
qz+LevhrrpL6Ds4S47N7un4BeWnyyvOS5riuYPMeimq6mzQZbmg3ZW8hmpEdx7JFD3HN5XCfJUw9
ZJhN70OK/+nKQVy42TbiKpBjVRBfFtHsm7e732VHMQNL7WQ2NuSqktrLFwmzkWv5I0u3e0iOfHZb
2rJ335+rPdvKPuJCn6ageAXWge9uS1vGLqEEl4ih6SLWqO417oa+m4bKSdpdEpu2KtgpdLkSONsh
X94Q+ZgIz+n5T2y8VbEGTdJMuot0R5/klAUxhMw2p7c/sXFWmGxcAVpNUS7yVyTnm6oPoJJ4cjtx
q4iWTBCnyQtUjKBkA3GqTJXhpHDPX179QrplY60ysY69l6Z9RCZULb1KzG+ggFY/DEKUDxX3oR6j
QX//8o9dsCdhvQJq3fp0aBGH0qz4qy/L+WCSdb11W/z8Fz4LQ0NarP6AAaqoSPobdBe/gu/BzZXb
2Ku0ydQ8gGY62ovhqHRzQ7PlSnH3gq+1kVdpCp6lRvR4GJVecmgmKM5sXgMcL6DCB7eDsUy2k4rK
fm3biFPvAY/2277f3Z5HNgeVD9naVhOcuZGz+AitHu/tGrSj4xe1ojOHCkhWQPohAlevd2gMKt9z
41bLJDb+quyhu7d4cGRm9pqbcgHlsUzVV7cjt2wWZVJuMoiv4Lkuv/N0ycO1rYxbvmUDr5YmTTZS
4P0V9N56BBmICbtZOL6HbOQVpnq8jhVTExGo1+2YbMfYJ57rTudiI692UpXTMqAh0OzZ5xY2OpSz
m4P/G58UMjldrHMZBZ03PgwNxDU0793uuY26SttkXTC/10TK50fQfH8q6vLKG+eCT7RBV3vWoGuk
sHQAuNjRlOm3ZtduHTVio666ZewSCAPDJxKQn65B+scAPSXHj2mZpw8ufG8xcF3NOBR3jHuPKmmW
G7ebYtW7h36BXKNP6mieZHPagL86GqMcP6dlnmlO21YU5yKpN36VWfqq7uQVf37hc9qYq0rkc7mu
WxvpLPNvlyn1Q6Za+eB0KjbqyngLyOtWNGBogRhhUu++7lq34GyDrraugMpXutSR1x5LzgUG7P3k
SpZx6VSs1y1vlBpUgDhB5vpbmQ33ZgNNjtuZWMnukPWg3dEoLeZQAAIPz6FPHVN0G26VmXkPPAE3
Pg3yo4CW9pC4Zei+VeyGGGYOScoZ1yRgOuwOkgfa8Twss0zaJa1bY8pIKazZjgkEf/mVROhCtuJb
VqlGVrC0DnBHUo1MRebT+lc/5ZBVG6H46fY9LePUqwQfWC9LANHG8uSpPF7F0rnFThtzhTq6XrTm
ZVSjYubx5H5Klk9O+7YRV9CfrjdGENukKh78jd8ksvv+8tIXjt1GW/VjimFHSExELd7I9yMUhw85
ilH3XO6Om7cMNG/ItEISGAkLJFkhmqX4m7xt3WhaiI26ghw8qVAnbiLItt7wqs+AHCmNm8e1cVd0
8yjS87SN6lRAcutYZ25zt5g7/PVFMfVekXqFySLAgEgIgbD3Y2HcvK2NuprqQMyYmGkjr9umUHUy
HqjnFt6YZaUGGpOc9vCIqDx9BjHRG9P3btmKjbcaCial2Mo2UuX0cdrUO9Gbry9f8gsxwoZb+bPy
x6Zvzi2icQ61blHpFldOROGL/abaZKOt/LZYiqqt2qijpD1AK9d/JynJb1Uw6qMSyQKCegKJ6rS7
1sb46VF+95PWc1TMe2UGqZqo7Mbt8wb9ziLMqiQ/TVqaV5ATx6/PkO1uvXEvw77SxTu9E6SvjWw/
5b1a3wX1CGE7yNPFBU2q26LMtydS8fGYGvnOhxrXoSna/TBoXbweMc8eFkU7HfuhVbem7aFusizq
Jt+SP5qh8m7JtpLULcTYlFRKTJCxJHUb+WSsQgwKTWFf944B3YaB6dakvQlwEcYBLz6yQ+I+790I
bYgNA5s1MM4ExO5RkKbg+4Rk1CaK4uh2hS2HUeZ1yhJZ1NG20ZPcoFeeaOkGiic2DKxpZmhWmLWM
aAU6SU+oR+2bH24btzyGzOmCIUdRRSntPgdC322sdWNAJjb91EwSQbdxqyIRBG9Lrb/RhDpNxEJq
71cHrbq+KpSC0cg8/ZZ61Ve2KLdEwUaAbZj31MmE086pGG8KeVpRenB729gYMCNHmsyDTME0xZp7
RpryNRTBhyvGecHX/Y1tSnoz5EeaKsoZLW+3ZSvvdoAFWggTHQrJvaPHaxEukOt2K9PYqDCvqYts
Rpcm6mc2Z6dpwqCcqCh8kdPltEFhUyarlrR1DW/Dbn2JGRmvbdxgocSGhW2bDMakwlNwNuaDx5ez
qPHuJttFbEzYlkBlFMzIecRJ70PaimShEW7TPcRWItx3NEgIy4qoQxU+TApWgp5bvnU7cysJD7jf
j2WFqkTjdZ/Nylmox9qpKhFoGxIG0mPPB566ibJ8TvCsf73zdr1yWc7h9W9hF2ufreJ5FRhgDcay
tAZyMNn4kQyTOWCaoDt0fcDuOeQbXzVp7ZQO4desIG+gOLVxzMkAlm/eZ9U9D8gnhw+Ala2EvEC7
G/DNsYq2pS5Cvw4WCOtU715e/LzI7w7p/M54dkiQJai3SjLA/TZ9k2l9FBDnJrr8QvdrqICf0fp3
v3FO8579Rm2E8ced4w8YFVlPS2C+16I2j16JwUtvzujTvqTBq5SqkYfFTIrXPlgeprCa/O6RJxI7
aelitgNNsvXbPNDyGm744tasMA3qBDoRQPAiQ/cB6u0tAnWZJu1rU4Nz5FD5VUNues7MXYt3ym0m
e/81h6Ti53oz/oPsiu3OW8rsTSNlcAQqrju8/FnOR/O7I2O/HplmKYTYO6+KdrmJY0lKDBsNTqVX
XCgrxI9kD3jOEeInX+sbsbDysGkAVd22bvkLsHwG3giJY/CozRnmmJb6mIC2zW11G5zW9RC4meoW
ZQeKKe9xT6dwHZzeHQF0eX89dcj9+iOQ9Xj6kkWGAcQjwK/qX3FHFz6pDU2rk2zaAkmqyN+XQ1OS
vxLmOQmAYOOWi6A6R1GgQlWgHCSuSs3zEKxtV15Mvy05YHHLRZC57b2gqdF7SSG/uWdsPdSbr16t
ZeXUVcNPWB6irEG9x5ugiKpRqWM/Vg/zZq5dmUv7t2wcXFwQG1znCpN7arlXYA49FB31YcyddMk+
sX/LXI3xkd03eRV1gRg+lIt59L2x/uhkUDYsrQBlU0VAVByhQUsBfdMf0xH4F7fFLWtdAA5Y63rB
zs+TE7J5XSrv0WlpGw2WrXzuVVJ5b1AFD8Kc5Eko1fD15cUvBHcbDlZWqD7UPT4qFMxOSdm/UkN9
1/jqZDClxYLMJfkJtA352tpeC5Lg7Is0+axT/VrXoxNWFWtbRgtJYbZAeuq89vyDk+wu1eLp5dO5
ENVt4qx5RrNUAAOHklKHonLmt/U9AWTmti4m/Snlqnj/8g+dn1e/iVPSMtwarMWQwNZlpFMB3ZYy
gCYHdMLr23Eny329dSsg82vThyohBXr8w+wEg8bp2VZNcKGWAKdXU/bZlMUfRevEDIilLWte6wn0
iAUqw1xWN0WF8c2653++fGAXooANBdMb65pmx9q7t73N/dEP26VxUh7Axi1j7ui+GiiXFREaZa+S
VORHZYLxxmnnNhQMVcrmfzi7kiW5bW35Q48RIIiJW7KqJzXLsiZb3jAk2yIJgvME8utf9l25oS5V
BDZaKBQQCsTBmfJkrmjVIGpYGpLWy/wNHT+vyoCIXQyYAjHa2IxKX6qSAton1jmJqv6GA7ty5i52
awl1WXdFUaPHt/+9heOcHlvtu3PHigHYpUE44yHSM71b5+D7XK1ehM44Fcfz8rIcNmHxPWOiGEib
uj+ngvtUnbG2Y7nr2m29Gfb6UlgS3eW54CkIPKt7v8viWmdMQeWgUXnYpzH4CJL6py5cjxuPzrXv
6dhnb8N9b9hWX9h+lA9drMwjqrq3GpRXPIuL4KJHu9EpbOuLmW3L0qKvyZ0II/2lG0A/tUixP9sl
MudfH9SV4MQVIDRxVw6IMfWlJKw6cwEK31Dw4rzXnVedU8QuriuSsjhWudSXaACJojUfMMDg95q5
KK6et8uk7FqhmN5/smP9fV+6h18fzJWP7BJoGd1sdNjG+jJZWZ7XqVtSjIkUN4792uqO1W5t1UE2
B/dzs4tIKhY/GQKwvd/WHbOF9GkM+QrkV5R17/BKl7As7sVwg6/p2C1BuZD2EBS68Apt6JjohCxw
8X47d8wWGnLdOlhk6uhy82dFTZyQLriFs7oSlfxEohXWA0JuXoMqOEyClf8x59OJjM1nHevN8xc4
ue1eMoOCNasvB0avxgqc7HX11e9wHO+KiQ06D30MO9LtZxDjtulqyK3ZkCsX0kVycQ6IeFzMyIAG
3SfAAtskz2evuqmIXSRX3kyypCutL/m+NOlAxk+TkX5hvgvk2rtSKw1Wisuyl12Kwk2cznz2zGxd
LBdAwK3YNd76hpHo4xajIwa5n1vauP/rmLwRv7porpi3bYlqRQMQQL9mdtvJBzkz8C+uRXs3z8GS
ANAbp1VbgcaeF0FKW119Eq2snpsj8EI44fM4Nh0aFthpAbi8CdkJ6qyfd8r8Lq0L+1pZR+mkcH7i
WP+chrtmk35vv0u1tYUoODcgIrxoOzyaTX+qzXZr6PZKWsEcKx6tmuaVjhrc883YvBt6KT8XUVue
urYFMSnRJbigRDTxRLYl/W6XJffL5F2NQRUFlk7aNmBKZ0BXTyB6ho7mD68XxEWEDSwCLVkc4QUR
VN6j3sHu525d/J4+FxHWDLGBRo2tL0FAH9Yxb5M19g1zXUiYmIEJYQtBDF2v0aeaduxEp3W9ES5e
iYJcIi5RjJxzUSIVHmz8IMq9eB8DgP5jMvAZqd/hO15ZscmSpVvxC0YzJe1iUOFrrefZOxYMjW02
shHJUc/Lf5tcXTYQL3pu3HHK64YeeDVONVrJaG/a/l7XwoscXMQ/0XF16hBjtTSXsQj6MxX0LpTM
M8hyIWLbevS0ahDCjepFu5sW74f28AsPo5+c8Wq2rYApbXwEqw2YIvS3YQHUweuyuOCwju3VyDQK
KBSTmukklrhLNJWF531xEWJc7OHUsL65VIJ9JNVmUDqJvRicRexixCSCoGqokMEUfVinjAZtwovh
VlP5iq26lFzaqGVYXgJzitn5x/KYj4egbmjKaxrc+Z2+Y6rRTLnezWwuhJVDMkNqiIS3pDCubd+x
1IIC5ItOYI0a/2jaZOL1eB5q2/5elf16A5t7JYV00WIlyQ1g+CNK/eToz+qot3RpwwWxNC7QJuWf
SzF4aZLgY9PXPQu+b9CyjgB2jwsif9tL1Tyqinnmji5+bAQrrTEN6jKr6e87/U2M9uz3jR0DXo86
KMXGNUiY+HJeWcjvgyH/7LX4TwCyceNQU0FWnc+ySwUt1MmG1mdaX8QuggyjBNvQWLwNOaVNSuTc
noJo+dNv5y9X6r+90mY3scoPfbFM/N30+wbWrthL1ww7d7JeMsxz3YgZVTYMkj8Yls9PzLR+VTYX
qzUCHs1ayLlf+infknWOv5fR5Pk9HaMFhkptVBJ9WdQcP1poHJx2Ulq/58Yl7dJmlHLkgBlTbj8M
dNNnKFd5tkNdrJYcyTEqgqwR5EvFUynG5v1UxpPn1p1AeYdiVT8RNM62qftHUfuuU7fkEV4uxRup
kQvWWrZOEB1pXPOBHjNarTE64UcIZTZIS08PbReKGzH3/8pFb/xXLnirOuxBAgGE1W6MSURV5Ekt
iXpYp3l55CNIzufC/hv18dSkzAQsaYicEsyYTw8N5IGeR0nFHaSk6H0+apWGnJTvI7Gw076Q5fcY
DFKgpcjDB9D4i7tuJvouX5AXpXwCFfmJ7sd2LvI8utvi3pzbeM1JUg0ze5DLhqHtGSzaZ3bsn8ug
be5GbTt2F9qutyna5/mQLHYDK2BhevqprijUYe0cNOsJCM8go/kBTj8IKpwJeZmdqkD2d9/MugdO
vjykSlTJzWMl+rCFdtIg8j/ZEjYfobuDNlOIYvgXRaf9PQaE6aNUCHQIkf17UL62N1zViwW9dfRO
y7s8RLc3NVwtyBsulB6ndmxvhGhXPK2LbdvA8yKCcEQTaq2mO4GhPUjNGXnmwVo8er2WLsCNRtNo
6wp3lKoDEx8D+aPr51v4oWtH8/K7/vMUB5JpiS+FuFvKOD1s1J3rrel9htRE7ELZmgGEFgNSzUsD
NtzkM2HUa1QFK7v5gjrAmbKj3jvVe/TQdDukxHA7/bIRF8gGhXHVQQMVBbZ1alMFAsjzpqbu7PdB
nfesGFfdR30PmBzt2jRa+G8Thu79kjSX2owHUmrUwBH6BcWDiNsyRb3FL6JXLpItpAal06YDQcA+
3UV6fQaAxwtkDS5tx0jJCsw6Bzb5shc7hD0DUnyO14J9+vWZ/8/P/fwGKBe6BuA2R4MY1cGKFfJd
hLj4X5TxopMFFi859px8qZtpT+eedPcRHsO7diNRmQ7hLh51u9kK/xL/6sYFe9vvKBfuJsI8WhkG
fC9NEEAnnKqdgr4UHcLTML/0mOkAjTKvG6F+okiLmk0gA9AXVebPHS/fK0tCz7WdmCWOzEZfdAsu
W3HUiIcaZJBdy70MRcWOkbcoxRDkSBqjLpNNMFPHAPuxXr1B5VKklb1deCFlBa6diIDRvYBzaphX
yKJc9FlVbttsJB6QLu7CNG8lHJ3dbqVDVy+zk1dISDrFZhzQZGD79LHSlt/vQPucARaeVDKi3va8
Qz4pa2wDlYDGmPetGqcE48L5mPbcLL/ZcYtu+Ke3XaBy0Woba1RxLC/pU6z+mkowiBZ9G6CKaacb
buSKtbiQtRVtsiAueQWajGZPCcZkgfYoWkzNKL7Wadn1fvg15eLXChvm9uAxarLieF7x05LKRDd+
xduuFtOIr1ztr5+xa2s47lr2nRihPglbFhuqTZtGcFUvXvUgcAG92uD/8QVN/XgBfBuaPuIcD3w/
yzr4/Oudv81tJZRLo6YPsVmgJvUlnMItRYgIdo9yXcFvBCkbgLrN9DDGg9HJIdmeQEpxzIIaBIO/
/u+vHZxTQaBQJ2iWvsJTwuk3XdT3eLhuRPbXlnbceRvtahYCebhhy+9yh/4g9PW8VIxxao6lm2FA
ODngm7STBf/ZPH+23c169/9KBW84xZ/Qa9u673mASKTbiYFu4pCLj5PFwFai1dEeydby7m8j6ylP
8w0V31MV6bxP64PMD2F/sHs+58GXYq1hJ6PJTzSP6NMOvBeg+bNKoGU3fB9zSryKEsrFw220p2Ow
7Poi1uWT0i1oZ61hN1zylc/oouCaIuIlohm0+au0sphU45zeKideW/u16f+f3GO2aWREl2Wj+9lS
uoLYr7hhWdcWd94EFY59PTBMavKm+WdHHyfH1JGff3ehbwhT7KJAQHdhQR8mQhW/zYT87mWSLrht
2RiQXB1ioF03jzleNRSfi/d+azvmzmk8Htqa6pLLvkjjOUzlsG2eN8UxeAkqe1sscXVZi+nbRPWa
REW0nv127hg8N4EmQjUVBiM7/cxy+n0a6/WGq75yVVx4G1hhNgnSmuoCxsc7NXcGHDCeR+6i2+QB
cax+PwqQh0UyidmukuDwKhgqF9wWAbh1lJEo8U4tqdm7z2wJPJd2TLMHwHs2VVhewH12nOZ50M+o
qnrRYwjlgtvUtA2BNKiRlHEbvZ8tn7+bWtZ+DtuFtwHExSeYPsDHXHwsVPO+i4cPXtfQZSar65a2
glksbdo+jaNOnaZIeZ65Y50Ks/woV4sgi3XTp7a57+00+xmni2yLek41GEODbMWkeRoGeZWwvt/9
3kMXyVZKUlsEYNi5mcNnjhf3k17W2S+ScEFs4HqNcr7aEoXO+lz2p3jy4lASysWw1UcEV1yO5YWp
4X7otoedbd+9boqLYWPNEBUr3UrwWO/yxMS8Y8JcWb+g2aUi65rhaEiIjdcHEhgWIpEaK+ZFFYZj
cVwnO0YUNA0+51Ju5HljmqSKitwv5nRRbHrE9L1edZCNTZXfQwh2Py3A3vgdu5MbF1LJGao1eVYX
/fugXd6tg/C85S6GrTwwrQg+H9hQ3SIOMphSCfrR85I73tMuBxUYLi4vgaAPPOyKh97G5YPfqTje
U/UFosKqry5yP8xZk0qlvN1vsXhecZ8ufi2OGqjKbVh92n7b429z/sNr1y5yDSq7VTmGCD2jwj4I
sWRDdWve91ra5SLX+lU2oQgDuM56Yr9zsGQnNY2L09DV6t22ih9F3bbZkJfrJViWNV3Wwa+vqlxY
24yoqATKpbzYThygiTzWc2FbffI7NMd2d9GGdp9EceE4tKnc66ReCr9Xx8WqBSG+8sAUmFBI1adR
cDzZiBSeG3csV7SF2YqAFRc1VqeeLSnz0ykXyoWrxcsmUWUKsXQudKLb42tUDl6tT+XC1cgAOtGg
xtr1KJ7javjRtWCT8PuWjtkumyhrcIMXFzoUVdISqx82RPB+YZKLSNNbE9iajVh93tYkjMW5zZfd
b+suIK2uhSno0haXRk8kKXUg0mWGTKnXwbiINIhOQ9PS4mCOsfkCUbHP8Vx6MR8K5eLRii5uAP8z
CPEwtvDA8vZzyaTxe4gjxzpV2I5bQ1bcFhqhxRg8bcCN+Z3Jy+v8n5ZVhwCJ9kTBrVo0H3Jy0GRT
i1/rR7lMZbxoBwFRkeIig52n/RYhiCxHfsP2X37+GwUXF4oGuZIa/B1xkOkgzBO0DMdkUMaeDtAX
eZ68419BYhBvdUiDbIZMF5DhBTjiN896gItIU0EXi9mY4tKtvE2PqPo4hYNfIOnC0egSon9taJyV
CGR2vT6oMPYzUheJVkdFrzu03zMJyj8M08XLwyw35leWcqFoTaXWrS73OAtsb9JmDOVpyPfPXrfd
RaLJuWIDGp3osqvpnFf23SjbG6fykuK+cRldmrKG1iAq67cgA6qgvWNTtz3qPJofVzHzP5HF6zu/
n+AY7F5tUh3IxDLIfy1PGspxDxgHPPstHr1+DVQRqyboEQfne0PO8wCeu7UNohtH9L8b8tYZ0dfL
L4csKrPAmlDg1SdCSPdU71qkW71+s9uIF4JQm4Fes0q2fHkv2fibaUl+2uMX+fS4+FBuQtzbvVlT
dE4BueiOj13ETToMnNwvpvzDLKb4yKvhIZzH3yYNphfCAcTkci2fw7DRAF+pL35n5TwNm90L9FGO
PCvxg6gdoL4shk9+azsuXFBKlQoDle0VHU5lXr4H1uUWa/fLTXnjK7hQt0ObtrLLjmSHNc/KgiGr
Xf0kjAUkv19/4q4dIChCojjLe/k8M/UC4PUzXleacm6DMmiEjjMzRtuUGEuCPu3Z1PhNYSkX7BbH
mx5LGsYZWFjndFviv9CR93uPXaxbFC5juMhVZawghTjNa7VVadgG8kaQfcUXutRk4cjQLNzwbNZ1
MaY5+FMeNr7oczgXh9/j4ILeaGlpNc4izkZBMjO0gMKqxjOOd0FvO6+OfTUYygCni2gSzAiBQcXG
fcH86geuVqWOe1BS5DbOjlkMoJ0z7V0btMqvFuxC3yTNF8NAt5cVi/0wBuTPnXG/jbtQt+1Y8UYe
PSyK7qemPZO+9HMlLk0ZlFCavFjHGFw0xSmw+w5iL885AeViuY4DlJ1R38FaGbvjaHRj0CG81f29
1rN3YVxASrT1qjWuy7rok60WdTfRY0qb3PZPtCvrE36Y+YYyOqGJGUX+uMk+OA8yNvfa4Eeu0BK+
YRdvy5EI5XKY5SKUi+ijPJM9mZ56VbdP8YZiW1IdpDg3yrABuUwxfhm3MW9SwMijNeEb0FAnGorq
Cc3A6lRHclgSTJ7vT01xzHcv/d0qIWVV34c1OOC9HIuLIbMgUIqKRcUZYcG7eFruQ24++C3txA4I
HYB/k7hNw0E/t+MM2ZV19JtrVz9hyBoc2mGmOIsW9qHut8cG39Vv344fX0VER9bNMN1cvc8b+m2N
qd+r4MLHhKZTNIVYeqL7k87Vj0BLr6WlCx6zc8lBORSpLOJtnXI5g9gODEo+RyJd9FhZDVO3GqWy
WGz1KV8AqbVDfcNc3g4/pIsdY1He2A4V18wqoIRI3RyYmJc3LuHbblC6UDAUgcKlHAeVtXPUnnM6
R89Ha8UnCIFJr9hMugiwhkFVQrycfFWwvwvafxsG4SVhI6QrkpnrBiyuY4O4r+xYSrqRJ6sVXrms
dAFgkz0AxplqlRUd/cwxE54upP/qd2Po67APlGEzqGOVzICMEufSHPcYb5tOfos7FhpD+zEiQJFm
4ZEv9znI7TDyyj7+evG38zbpimOylVoLuIJCvinW+63RJGEyP05mO/AFdBjfyGtfxjF+jrqlC+wC
CyXGatmikCosKCVskNorwZIf9ichSP1A4hXo1RLKE7/+WVeszEV52SAejr3uZTb05K+41b+JMPSq
AKI18vpbK7Ao0TIYZdai4Zhwsfx28Pq937ZfvtJ/ylEgygK2FJIz2cjtx34qvkFT2CuOki4pmZDl
LApNYbdTl39dRFl9hgqwl66lkC7cS1AWH7bGxtWeryeQzv0xcOkHDAVq//WpHHqlfZ5j8Xo4VPIc
MyDVfn3eL2nZW7fSsdstYiUtISqcDTpi7yLN9FOl9XofQfIzMdFQ3dXhEty1pOhv2Nu1i+kYs6li
hdxzkdne1/zSB1OYmkD6IdOki/CKXtilS7HK7JAScOThhdzUBn4+1wV4HfWwALalBQpfxpyKxUzn
ab1Fq3nlXFw4lu7KcRSyFxmwMM/G1vftmP/z6498bWnHYHlVrjV4cEUWqSo+HTp+370oXvst7lhs
vUzDwRbBUU3AI4qssPwICFVxo09ypeMGfvjXV5+DqoTOdYfrEjPSJW3Jpz/KmEeX2E5fu3DYz119
zGfc4SUZ7Dq/Q2DrR7cmXbzWoshkwbfGM0wQFae5jeo7Rg27EQddcQguYqvO59KqbZBZ1XIU9Icq
qZrih7RRJtHCPFGzfvL7Qo6NL2tHi/2QPAv3PEIkR9hvB+miWynFFQfq8pMZWo6QqJUii8cSDDC7
0CdwVCNjyUdifz/QKvJLAqRLVoYh2YNypF+ZCNn0gYvJppab/oaDvmIlLpyrKkLSaM1ExstYnUfw
Jlril2nLn+BccxHu6zHzbG3Hp6KP/imWW7MY17btGLchFSaDMf6ckWlfzpzu0ePEt/7kdXdcncka
trVgauDlyO2SdqxhJw5lYL/FHdteg0gMdcNwKttWJygbBo9RIw/P1V8O7D+hRDG2/biGuC0y7CDt
W9vwHtXtv/227njkaq0wJK9jvHoBdJM7mqHr5ze7I121ySU+TFGXeFEnUZOkP5a7sSk9n2sX0TUO
M4bWu4NnxRSQU25yDBhAQdrzujh1az7Ybq+ExZlv1Q+5ii3tC4zheJ25C+jqcsyvGNHgLppWTymZ
gSgWOeN+oz3ShXUZVH7xOBqc+7p/ICgOJjNjnvGhC+za23XswrrlWUWC/HEe+38O8B7fcCUvV/qN
KM7FdRUHR+cJWPwsnvfpMV9Vdwf6j1tTmddWd8xU0rqaKSbXUSAJ/yIsfLbDdCNtfFnirY2//Jf/
sVE9zZhjVQfNWF3T31tL2sd+zMeHwtba71l3VSYRi2wDgWoT+nJ9AEI4mUB+XqR+V9JxrQwjVSFv
ApZFIWh/Ct7dcR3dohq/du5OpByNh2rINmDxapsT8IA+ifbwy7O4Y6gBRTEt4OXLXSdQLdhQzIei
ql/dS7rQLuCv8hCs2DwrFUiLGpMCkeq3cRfdtXCOKyM6nkFy599R66815X6ZiQvuyssijEaDXUe1
+u2w+n4Nb2nRX/mUP4G3jrxs+7KiWWQ6frLb0CdDF/jhCKRLSWbycpOa9TSDXtvXsApOE2E/vC64
i92ituV8qKC5ssRQ54CGQZt0BTtOfqs7XnRd6QEEcMeyOWz/iLnBLQfIzS8xceFb/YIB2BXpbYZ2
gE1qXRRJBVidn+W7AC6u5h6MISvLwIDdJ5Df/X7Y5k+/Y3GM8xhkMU7xxrKukT/oSH6ogX/2WtpF
b41Vp+JqFWHWj1AkTUAhar60TK1+hWMXvzVSJUbELhRejpxEW5PUlKUfrk268K1u3iqSF22U8dz8
w9AWMcbvlv8E3gJXaMggL52Rg70H2++7OIw9ozkXu0XXTefFsIXZzEAaIVeDgnqhcr+arisy2Q5x
Fe9sDLPamJTtIMbUfnQD0sVudUAc1FE4YGnG/42L8kMDFgu/W+i4zZaiGQcAPc0ESPtBWhH82y+e
1UmXQkyN41pF206zUM/k3HTqbo1L38UdywyauNBDXURZ2bafo6MBWaie//A6FBex1Ufgw1lnDFJ2
kzWJHcX7HqViv+fKxWztnQXvgjI0k51ov0c1KT8WYfmv386dFPQYjNx1t9BsDHb7EG31791sPdtF
LmQrzwkjxRqG2T4E+100DcFJbX4zItIFbbFojwYNwvts7ttPqxwgxTN7Sa4J6UpL7mTs1oJg7ano
eMI68q6OZ79Q5Se6sL5qUGOZw2wt6jEtoDSZHCFwH37f0zHP4sgbPfdIak3d/bDFBuvs/MiIpUsP
BpKnRhyakqzSDb+XQTOnkcI0pN/OHfsspqIqyrAnWXO0p9nQ54Dp715Lu6ipEtw0PW0NwUt7ZCVX
X9Zm8xrikC5mahvpMFieH1ltoYmbYoqQfZ4Xm3/69c6vJFkubqqZWa7YRki2bHPZnKQeO9RK8yj4
qyiH9ka15QovrnTBUwDKrqY9CpJFTcXzlEW9+WBIA2HJozOpAvtxYlkLdjIk3iGFugO0KG2AJ/oI
iv1v3pfl2e/nvhzDf3JKSCWU0RLne9brwQ7pNIImNwnbUIFlOFetHwWYdAFXvY2EnEh8ZO3eWhBG
bCJtvCNjF2vV9vncTxOuRLNvP0DLVqWsLm84misFWxdq1a5xvEsbHpmMgbRnmpqv5VLQ804a/rSM
neZ+1uhCrgjOo6ioPFDI4vtXWfExDUHzf6s18JIHv1E8cDFX/bEOldLVkcVRvJ4xY6L/rQYl/g6A
4nsUcivx2ckwnrv1CE+Cg2WayTCAZNehI79AxsVmFXQsJ/Ackuxg/0i8lslIKs/030VnFaGdOzRS
SAbmMJ42kGqPqnq8sfH/ae6+cXguPGsLQtlj9vrI9okU4BsDAYYFP/zzXO7dKdequuc9Zvc227Rp
zo4wMbFu0zrsoKNVxXUiprxDF55OZaLGIDqDaRbtznKFVBIr9/1e9yRqTnk7Nn65oov4AvYzrqcd
FhGEUKzN9UOHP/wuqgvgivdjLqu4O7KV7X8NpjJANnK/goWLuGqZUFsRtkcGCaZv6/uj1n//+p27
UlNwSbtmTCaM6pjwRLTNAF5/gdplskAc0fPA6et31JDDYPy3PDIGhrp3auv7lI3LLYnja7t3iltL
vrZ9n/dHJthME8icteeddrfa2tdWd+KAeh5oNwxYHXLieSLKgSQrr73cNaAtrw+GNHUfD6w5MgU1
63sViK/Dom7xWr+9c+AdXi++rU1HJ1PbzEbTcp5iICwOsvslo9D7eb16X/XihTsDq7dFmQAjst5J
pjavGwOFmNerk2BscmKNfQHpYbJ4N0mpCr/AETIWrxc3FGj76VBbttVoxrYGNKfQufHc+cvX+E/M
EGDIYC+N2LNhLvgnPYX7ezFNgdfzAs7s16t3XLGGBmrP2rIzZ7NjHjVms9/MHPh8X68eaMO6NhzW
bGThdxqO+tRVoR8XKQhgXy9e1BrYyMFiKKNZdTptJr8Hrqu44YXeRp+AeNBZnR0RbcvZZqGo5Z3N
TWROcUXks6m5/sYlHZ+sLABZiOfZ8xe5OKxcRVsPtrglsyX8xzBi1pvsXtUYEAy9/j0olFQDm4ol
AyhiecyjMLzjGBS+EdheeRpc3FXENiNysIxmdAwhM1lJeR+iR+25umO8Wx/uwImIKatb9mDmj8De
ewGvQAzw+lSmKKbz0bEpm+r8H1L9qCAr4mdZLuqKNVauOTKzrOXHHRTsxmTeyA8f/4qRztfbDtYD
oyx0ngCVfidr2ycAX1U39v3y3v4cfQlX/XFvR80xojdlcT+Od7zf5zOQJdFDBHHvp3bN6TdZrLem
1q/dG8eGzRoiKS7xQ6JDhQlv4vV3O036L79jcmzYxHNvjzkaMfCzHI/At68JtM38UFFAxL7+CLvo
Cgx5NWMGlfB/t5xkHPPSXht3AVdRW4dTJ9mQYRTnCw/sX1Uc+MUfwqW/mus1XsMWV76dpi7TVPSn
l2fHz1RdGciOB1EeBOuYxR0G4TghSWwrP7oK4QKuWl0uo8VUVYa3TL+TB6AkJui9RM2FcCFV0VQH
tpg3sNHpQ4ORe8EghJ1/9/uijsUCldcdMXTTs76e7wLSmATiP36aGqjnvb6JEnUEMa1iyKyWwcOk
4+Z+N5OnjbogqigIi1zQasjaln4ESDttrP3261O5UpmBYPDrnVvMUOFTDkMW0Uk85FY+DNsK19Gl
edS9D0J+HmP5VRRb+WTmQr9jLcBPu21u9SiueHkXWLWXFiWfzQ6ZCs3eY6TFsPtpUPTvtiztM7Tz
ijDZTLR9q4ZS+10FF3AFcWoo/am4z9pwmp67buzPbcvGT78+0isvqsugteDcaoXsJSNAcZ/WYP6j
N35pnXARV2RbdDiZuc+m9otF9STppna74Xau7dvxxLLjdIhb1mWQYD2N4Yxxl1tFpWtLv/z9fyLo
3dodfBY1jmRTH+9C/OF31I5Nj71UuzYb1sVABBTm64QFzG8SVrhIqz6agpgL22d45oY7CSrUcxSy
PPXbuuN3a97l/wvOs0XmYdIXTTJigNVzcceoa/DxLSYIu2xL65bIZNpbT+fl4qyAVZgRn0RdNpak
fRbDuD7Tzm+IV7ggq4YOU6kq3mRTFT4e6/y5sX58fMKFWIFOu9G5PNpMC/UXxnSKZNiqD17f0kVY
1aLJgQbZu4wp+mkN7LPmiMH91nassgOqlVTo+WUBE9okTa+LZxAJVH5PoUucFduFEUOFyZRdhrQy
ek8t2T3doguvKlW35y2N24zF+begyo9kmSc/23eZs6imZVWqyOCuTOH5iILpVIfVe79Td6yzy2eG
obCXUx/JA1KUL2MZ3f966ZcP90Z074KrqohVOuS7yQDwFn92KuAnfqAJMUEz98a495Xn1kVYgd9n
j/K8w0vOgk8QswCbbRz45WsuxCqQEdVWHCZjdlWnQI4FIKKtH6WgcFFWpBFLWIRFm6l23VPZDE8H
pHNvmNKVk3dxVnwuhW2Drs/AEzH9PjO6nWSuhncmx3iA18d1wVYvypUYFK26jB4wp2OadSqGrjxX
lhxekEXhgq76Yj02NWvYlOgyKGg/LIe4UXG5dm8cd1p25ECGXDeZpU2VQbs1P2sb2Rtnc211+joI
0PVs+9xOfdaA6bju8zgJ+PbF79wde1VVBA6hoGuykjTHY7Fx9dz3Nj9BBPxWx+VKVu4qOW5gGCEr
z5ssDHryMdg2UyVRvU3vKq2ANw60OO8lFTdeiSuH5UKxyFhQwLxUl01yMud5fD4G6se8LlwcVmAg
J4yqPVx418mk0etTGOaeuYqLw5orsg7xFjXZ3JVgagjWOimGwC8rd6FYCiI+YQvKloyHP3YF4N5a
Cc86rAvFqse1n+hW9Vn9/5ydybKcOLeFX+gSgTpAUzLzdHDclO3fdk0IlxsQIHqJ5unvOjWyVU5n
hCY1cEUodYSara1vr7UXyBRJ2jzOxoobPX9JlP1m13dRrIXGbFbB2D4vIFWSJ05FVZ8AIK6wQohF
+b0Vg5+WReSiWRN4MrsPXQs92fA+Xuy7wfr5oKH2/dclvM4JbVi/ds+Nbr4gMfVpCCDV47WEXTSr
X8EaDz3O80pW7Xhqo3p/38wlKg1rCEz6BcauqJY2bVMQgnBnm1d7StoDdnHFLQWjK2vWZbRwqKOi
ZKftM2Fcnkhk9GVIpujG+FzZf1xIi6tASL3MOBrlOGbrWnRwq+1hD4VX89qeCI2H+1235AayceWw
dJW2xNyH6zHaDi+TpIc5wUpBs6HwkLTq+58/+LXhelkqP10KeSlIiyo3nDZBkyYUHhNUlH66DZHL
bvVzMcPEF42vPee5JuZ+jOpbei7XxublL/qp5906y20JBywDqK5cZDV+03xRTw2l7Y2PfW1snJNY
yxhWMjPRzy1dT3MBlwC+6fd+4+4s4kWuuwr03D7bqPxeBcOHORj9YhOX35rrYZ5GyKA+793+OlL/
zIdf0UD0L6nw05BDqCgqy23Qz9Mh/ieD/i1rbpmqXFlYLrtl4P9zlPuqn0exLn9FQDg/jigrLdOm
EVPaq7GDb2jixylHLs5ltS0mPFdi7ghF7qNtVGdZ8Mpvf3NpLpt0R4SEO/a3ev6u6PxAoBLtF7+5
DJeNtno49qFFxrrqzlvFXkfN0l28JiV5WWo/fd+ta1E1B9+45zamyVlGQ3xpoEZx4/S9spxcHMso
uJ1QadpnsdWvGO4sqZyWL349d5aqqTipQMi0z/0WPfZzVKWlLD3vQy6NpbojjPtiaJ5XnmRbuD7p
xfjd/F3+yuymRjxF6udurKCXNvZbSubF7ybh0lcBldw08Vo/wy9In4ASBaeSHH5XUJerQjpuW8xB
1PPUFf9rcE882uVG01f2AherCpZCDTPKE59hUB4iG62G4pEP0/K0hj15UwYBgRt323z2mjouZiWh
UNMVu1HPfWLkA3wjyxPymcWN9XrllHKZqGou20g0h3o2S9H/ve7LdFdSsj8t8J302+9dNEoU9V6q
bVHPnSpQnjPXx6kdCfc7BF04ainaBMq2JVoX+6Ptt+qyjdHsd8FyAal9Xrdh1lGJehH7ehDmoZgP
PyehyNWjItG2FLxl5XMNnPLUlhFLA3go++3xoXPXbVA529l4L59XaT41FSxE4+qd34R08saxaU1M
gRWC7RYfinl6pVn3yadp4XJRBS+HJVEtml6TB9P2H2kbfPVr2gErYCpd2Lkcy2dlZujz8AP3zsgP
ihL/gaLYNg5FHwR53M7nVc+Plgwf/frtBMA0WEPk0NB0QegHekRDWgfwW/Nr3DlQR5zVNqpV+Rwg
ZXfZQDtDckH5YUXClaLC+7LpFZVBLsLujeLbc2ESr0hAuDxU2aEiotxokCdqiF8vex+/Lk3hdegJ
F4eiZi31MlTls+mZfZ1UfL2MMuFeeVfh8lB7EK9k70UJHoq8VJ8riNCG5Eac8fujSbg4VKWwfjRD
15VRQZXKgI+vBXScO8j90+Xe4EX7TGRw6zr++3dZ4ZJQoGltQswa5M0YKHHagl6d+zJafiTtEt0h
2dbd7cMYnA4uKq8tGaqPv8aAJIAnnopVkO+H6X8ESbCccQsqvKoPhQtIkc2ScpsN/iAyfJmr8k0M
5TqvtebYDf5fVfRCQ5cYZ0n0A/L6/VlRQW8cgte+g7OOOZsRinRB+dzBq+lZR8Nwd5CleWpbvAa1
TJpUo6z/CW+1fglm4Ie/foaoMLJbljnIuw2zOKnhB9oMfkW9wuWmKi4tZi8SgmQbLpDofDNM5Y3Y
7fdBvnCxqUIurAaHKHNj9w96rV8d9e4V56AE5dchqeyqgg71EM+82ON0WPePSyE8J49z5obrDmm5
DmcuD/cnFkc/tJz8cEbhAlKUbrOKIHOVm25+bPdCp5SQ0O+EcREpwyG0LMq1yJtGP7Yz/7yjNtZr
QbmE1FzFbLElC3Iwk9/IsA73lCx+SiHCBaRgPajH6dhkvoT6R0WAgE9IAnoFZ8IFpHiLuU2LCUfA
AFmGpLV/x6HxewsW/+Gj5DCqae1kvtf7ZxjNvLXD+slvxNmvM5wviyq2UBS5OqD9ejD7ZZ9EeWPr
/fdN9r/Zb6C5v7bejoJHJQ6SHGI73fNO4uXOLol5VdYmNE8Kl4j7ESXzKdx7i/u4FMEbbHHd4w7f
S/jmTWb9RORSvqEEJkYpBI34adkWmaSDbZZvHDU27+OeNV/r6OBlSqsmemvqLi7TTkfI45SSmR8K
fOAnFnKwTcHYtCAdV3ppy6Q9LUlovlTJcNzhVQQFx6vWr6uKBCbd6mWF6ysC4XQI5GLSClPmuY/4
AdNsSk9RmXTQU2rDNeVVhcf5dYozgBf15y0JKmiuJlbc0fVo8lIH7X0AsdHHaF0HdGmVftAcZAN/
HduBV/CFYAx+082s0qOe8ZTv53onXDhsFzNKLyZZ5AImLv0a9amh2ET+POV+/yQiXPJriLuqMS8d
H1BP/2PCZe8RnqffVazLVyXtl4c//8yVY8GFveZtmMTIoyInY3hfJO27FSH9jT/hWtsvsdpPWSsV
tZC/sVOSFyEeo4J2vwg++pnGCJf1anUSHUAmijwyLFeF+AAhRL9A1fVKLCzyM62ck7wlSZGy4F1A
yK26vt+nHYTrlJj0cR9i8ci8aFBev7C9vNezIaduPvzck4XrmBhpOxs9wmJ9ieYujfj+XMNc1/Ob
OnvVegDObYIoyZGUeSRHTU69JbXf8eAKbFELDjpujiRfhN3PL9ZXp7HpR7+rk2uZWPZqCSqIwefj
XHxTPfkKF8y//ryKrtw+XOxLHAsEqsKlyCvL9VmV1F5iBvPuOoF1j+yC4/GAMv+NH7uyrFwMrEVa
ZoNaepFvQ02RhOveCB17pYKFy4GhuJxPlcKusy9yPo1yu5Rr7IcMChcEs4LPSSdmdLwI27shHF6V
c+GntidcB0WUplC4POPr2i7hkDlI6ouIdHL+8we+NuYv//7TVib0FkE1AFHRPEfFKSBjncqDDn6L
ygXB5iGG7WMsZM4HvFXCYMSmB68/+HXdWbFlTdSLt7bMo87A4yX8pnjht1EK53A11TY1u8aoQM34
IRkf+nj0u624GNhQwj0uOIjMYfT0jPpdiIWI6a3XgLj8VxxMneHrS68jVG+HRXOKk8CvBEC4AFjS
kKMb60PmPUxtqiHYUg5PA7954vJfmHYlKzou862XrzptpnMV1spvirv8l9rZDE2BMs431d13NbOn
Oqk8l75Lfs1JXbWNKqNcbSpjunhMNs+w3yW+tkpFfSSqKGdrOaUdWe/pJP/2mypO3D+QikD5vY7y
Zv7fwrvXTW/9NnFXYUtDRzuMaxXlrcJqlzR6DHnnhWcKV19LY2ciyT7AHHEJ8sD+zZrjnd94OLfx
rSC6C8nLWAdRmJOgDh62Cek2r9ZdqqvV8C6bdh3lyOUJqA6s26lJyI1A998H69/cslyuy+h2g38H
0DeoImO5750JT1sdlY/wiEH4LuQ3GcRVuiebyEKhoy9Yy/phn7H3VMXIVFo24XqJ2CLwzBiguKDE
gfZ6G2hF8EbdFqe9HonfxupiYgWdcVmiLMacbjLULbKUxrGfa7xwMbF16KSoyB7lSB18jUL92WBm
+31BJx3XwfY7IlSKfO/C9azCab1j4riV7LtyCLuUWFPV/UzKUuSj5e9EM9QpqB+/nIqLhW2SwPgG
oEyutDwhVvsqNz/PeOFiYYGBHbUIuMglLqKQdLHIfDSJ54HjgmFSlohyZqhPQJruu02gvcaZn2+u
cHmwo20gEm5B+Sk+BBCfGXvUvd8kJq4UVwmXCGspm/rWYra8UEipfTF1iCNYAKUEZ8WpKxP2pizo
9D4sYD56KhY5qRQGVPK+25f1RJZx95u2LjzG4BoQrbIV+UbSlzNk9nrnFy4lFpWmF3WLdsMoWiEb
1IdpV9/IGl1ZDP/R9ppHGwayoC8udK+CY8hRWeUl0iBcOkwppBem3fB8rliuhz4nRenZtBNHJ2o3
UTckLA8tAL0Ahs9sqW8xgNeGxDmtMcgqNB2j+aDMmUXtPTms382UOkH0MohhBtFJczykXpSosmoT
N5q+khH4DxXGFR4UJEY66ocONqn7DzaL8Xw0tPW7+Lp02EhV1y48oDkC6ceDzE/eO4RLh/X1WocQ
yaL5ojEmUfh2aKXfVHFRMIJAQG52JzlLCpPGgcrIUfrlc10QLBRqGAZCdmzJY32WlYlT6IZ0fi91
LgoWsIGiHKkK82Gj3/ZpxLuIutHxK5PFBcGoifkem+PIVSX3bNAvk3yxdWol94zCXBpMtNtRmYEe
eR+NOpVF8Xmo5a179JWspqvNNU1Tp8pkPPB6Ntj3HS/rt+06Vp/FpsoHPtaT563ARcMOJB+5FPuG
xwD5DvWVAFwXv53XRcMKqsFDrmLNE9vuD0HZ96fYxH51IDAi+zXTEEo8YpAerUsWn5dkHu9aFXK/
memyYUu8H01pZ4yK0WsaLPL1iHTejfD9ytx06bCjNc104BKZK2w2J0269mFWSXlvq4be2Cuv7PAu
EobafSOTDpXPZQ+WBaphp6mnt27X1/rvACdBGLR02MM1j/cYrttk0DlUVdRrW/DBLyBwibCiakaY
cMxrzqpxfJgDyFjXyGSfvaJvlwiDuEwPiWyMDgOOkLaUfmax8YuPXSBsbPsaVl/thkqbGqIGMk4n
2DbdmDnXPqtzutbUjBP8gbY8FL29Y7DauQ816pb9hsXJUulQkmRoEptHSXee1PR67eYb2/G1jjuL
1Y5MFoM2Nu+C/U3SVsmJlmb2muzcZcKQrpsXPoRT3i7B2XRf4Qvj9ajOXaEsykVk22Obcy4J3D67
/rLaxu8BmbtImB35stE9mHIe9OWJl8nboK78fHS5K5M1xlwnddjPeSU/NKE2uKo1vuP9si/8lOMN
pA1RdYG2De8/q3L+C9WtXiuTu0BY2wzN2Fb1DK4jUCnkPEe2tF6Lh7tEWKUZ0l+inHErBh1R0fAU
RGPidWBwlwjbt06Xk33peGWP09AXT9HC6MVnYWKu/TrgW9NDFwSuPjnczJ6bMP6yy/qdX9POwjxG
yKVuqBHMC8i7pDVb3ijpd/5zl/0yo8ExmugpNzr8XtjofdiuXsgzdxkvZI6nZl3QdDG3r4r9Plxm
rysud/kuI4pqkPCgzitiynM7KHKCZ8Otx+rf74PcRbxaODaPA/xx8xmvYM+sI9HdSwrfbyN0RbCQ
pOtbUQZDvsvtPe3IczU0773miUtz8RA+zm1fDnm0R8ddq8NvwRH7FbNwl+Y6jmFsapQu5ku5/UMB
ppjlZrB1bcSdIzMupOyOXfX5Fq/P0TSc9nXzSnpzF+eqRdVA03/rcgOLw0xG0j6GRPtpenLXZXAA
72E4mKUcoa06oWTyzDc4Anp9TpfoYq1ShCJRn3dQRr4MvDeXOBnJG7/Wk1/3q2JtoUq+0THfd/ko
RM5sdCNE+f37MXeJrs5yWuMNo8tl0QTLZbQ9yJ45NP3XGG7Fb4mtkod4bY/Bb0W5kFfcSFh6kgXj
xKPwUsRGnpp5+uI3TM45SoWGSHAUt3k8BV/HLtZpMhba78xwIa8Cxa7kCKTOy6n/QOA6rSTxCua4
ayoYleExqqXXeRAb9mBmcW6LQ3pF/txlvMSuJC2WReezAJO8BKhsTkJkOf2G3DlJsT8mQ29qnQsd
DufeTigZhfS/Z+vOYWq3odIQ7O7yo4y/6H7PCwO1wD/3/F/Z/f8+y3CXcwJ/lEhUznY5Rsc8RMVQ
denYTfvZcK1fQdlL3YmRHG+mNTbPSz3vF0168ii6oMbeFy/wA1OtPr9shjJdeVvMJ0gxjllRG0su
YgL1RUe9Y7QhdX1qOcKBvi7tMxxn/XB/iBL/ui+EBoZNo8LqZXv8zXJyP5rdK9fAXbWsisb1TuDe
ls9jkfYDXDyF4X5PB9xFqDQ/tpHUyCO1tIAD1/i6aDxN57nLUCmWWIa9bM9srx9a+OD+qNa++vbn
SXPl8HMhKnk0qzWkPrJA2W96lueVSj8Wg7v0lOHFiCx1c2RVyCA7RWZoWqE6yc9ykruyWWG/AZLe
9ZFBoX48baiMvJ9j7ifdxl2AKlqLIJHFsmex2WhWcF2nUN0wXlAGTgZnnuslSQYtRLaZ7ngkrFan
Vh2739ntMlS1LPCwXDZxFgj7PkbiJa1kEfhtYS4zFcOcaKhEGUGOhIl0RbSX1qXw04aDa+KvA7No
vHSOkdkzMN/j3TpXzd1a+Hmr4mr+a+OTgBDaHBOWrSL+XHbqjs+DX9Eyd6GpOjTYbkXDsh5Sqrv8
0BW933nnKmchVZ9EUZfQjEmsz7ia2AmpX7/LjMtLWTYjCICpXxbUJisM7H/D2BPc565yVt1FRYcr
Nc1Q3bqfZxnzc8380mjcJaaSJJZ9Nc40O0YynbYeWYACwrU3DtMr+6JLTSUdaq2JLbas51X7SdNk
nR+qI6xCv2yAS05tlsLTAN5TWUNKlUK/8alNbiGUV/ruglPlCvOMow2wa/VqSNdhfhhD+8HrvHC5
KWl3ziBSTLORVfyuC0CkW4kbsF/rzgJNVtZAyG3ZsnrZ6amhy2MRzH5ILHfBqU4d0WHKmGbRqd3Z
kEbl5Idncxec0obF4igkzcqNP0C8Cd6N+tZbwLWvyX7dtOQ+xkkzRlHWGvl+XYo71JfdUhG71rZz
9bV6iJuyW+OMVOwNylvfiT32O+FccmpgXTvVndyyKSjb8jTV9EVvXuyQ5PebK84RGpGdkCnmWEHQ
iMSr8sfatB+9mnbpqX5rki1RRZQBb3yFCo01rfv6f35tOxFugGJNqPa0LIsrFJ4mKtVh4zkNXdap
ivsAF/UD+200TClZIVP6onLr13FnbcKdsY32btiycLVb2ldzfJ4QPfp9TVcUK2y7MlIFDjmkY2AJ
sfQR3Cwj5XfVdXEnKHECWYP7XCYoLkElno3eqG0zD34j46zQeqCMdT2ixD6Y5jQekjuIM//l17az
QssWaunBbGhmNpuRZX3Yj8Pzgzo33fEQ0S53SzMIim53ATd4wkzW0DOR6RJPctkAwRKM+bAD8OgL
Vr9PYhb4jbkLPI2HhIh31G1Zu8TsLkE4fWn01vptXi7FRGaloYk07tlSEZ7inX1NuxC1XF7f1GWZ
IKlYwwxWbZmO1hqoB50eOjwO+OWMXJpp4fHSrlXPsjCsXpnVPu029u25k4+SU9jTPQrWTNhQPslq
tw8R2bhfyp6+nFI/vRppC18Y+M2tWX3AAmxpqvZDzCdx9ht1Z5USyQc8gtUMZ3RyjorwAssxr1IP
7iJN8xorrma9Z/UQjWmAvM4JljN+turcpZpwI4rGeUfH5TTSR5ns+lJAKcJzITnHKBuFrEuOQQ9F
ox6JMlNW6OOWjuLLxPhNSsqFmmK7VqzF7RCbQLnckTBm31oZ6XdsN9ONP+Dl/PndTyS/zppwmdoA
kuIkm+IueV0majq30RRdNp0EOEOYH5DLXdBJjjArH9eYZHFffebx+KYomF9Q7VJObWCDeew4AQrX
hK9Zwrq0XKLIL/Hlgk6WclwZ1Uvra/w2lIFOzRT+47WoXMJpUmKAwNW6ZXBEbT7otlpfrzGDzvif
m3/5hr/7ts6ajXcTxuC310wHw/5uIDC1SWFmOlzahgbng+npjZpK1D/oqtJ+AZqLO+0L6/dm4tjj
hP0LWP6XWCq/Y8XFncaoWsXQYePv1uRk+vmfcjg8t2YXdqph1D3CyMgiS9BWJztYpPMTP6sP7sJO
Im5DKOuPNqNNZB7hgWUviDBHv9jPpZ0I54OBrIvNlgk6EC9vQzC+81xbLufE2hhZASAwWSt6liYE
/yk3v6niCl8JWgxbMBJ0nKzBeXuBS6ZY+8kvcZdwqsMYgFZYmkyXkKZZA5uacN3e/nllXbn5uYDT
tMEJo4VbcoZrfP2g4qBIzT4mNx7hruzJLuK0zS3qToZ2zSxkzt4vFAJwaVvjaZUsFeTlltpTfYi7
CljBEuwFihPXTB308yKWtLBINfuNkRMgzwDYmq6LbGbVLFIIlTRAW8dPfo075+7QixYg7mqxK5cd
PGnl82Y2r6Qec3Eni7Wkm3U0mYy39gLDkR4ZyfibT8eZSzxp0+Nt35o1m0o+38/DlkDWAu4tfq3H
v57m8AhYo5iNazaWZXQKD6vTMBGTZ+sv8/WnCLMv4JOOtzGbHWo0aTNDjl3L/paq+e+DHeZ6A5rZ
yL6FaH2GfC2/C7Ej5yXvk4c9KhqvE4S59BNw5Wq1ZTlna8Begc//sZLIz9qQufRTR8o6GhtMdzrU
y0WYcE9ReOz38gkng1+HftFyKZaiWLKA7/0rOnT2oVlEfCMI/P12xlz+ScoqxCF1rNk+DX26Ufmu
VuLdn6fky9T7bxDC/qOHteHuCiVPk/UtEfd7gDy5CoK7ENT7x7Ga9jcLGfE0+ucfu/KHuETUS3QQ
FUtts5WHj7X+25Z+lTnMBaIS3tBIhHTN+nXvT/ty0PRgpvfst7NuIVrJNFnxAVjY2ku4L+rMUS/n
lapgLhRFGkuDUWKXD+leZ52pIIYP4yDPvr+s5592hdUwEs+2QeuQTL9TxzydxmT2uo4zF4uSjWy2
IFQ2GxPyASKTr+Ij9Jv0LhSF9WS6psaY91R3l7or3nRhsN/5TURnvfJOQdkqZEumUER/KsOpO43d
jbavbJQuFqWFaUBtSJPB2nA76WFq77dlbs5qrf1ycsxlowTnlSoXtWQ1/t/djET3vWqF5yp14aiu
7MJtPJIlS8C15EFwfCS2628gxVdGx5W7OizDlTYOtwwZ0aZ5gMxf+7YJx/pxLml060eu7DMuJhWb
voMJL1kyWi8PHeEf97jyCi0hJPbrcjK75u2LwUfWk4mlyxRMaRPuNxr//Y0Qzyq/Nq4g3hzCDhr7
oxKor5+svKybgWsraOZ3ZKHdiQ5leBoL1B96LQQXk0JFFoUatbXZNEz0ZKKwvYTl4ScVwFxSiq5i
J5AKmbJazfkmkjes7m6k067NI2cFK94ONFyQNo46yh+DdQT6buhwHiEkdCMcufYTToQcJqhYa2O8
CSQV3b73oawvq8GqS6dO3orZrhy/rjRUAjmsni64NMuxNl9NXYUXM7P+XKudPJbRzB7EHrZeUTlz
ESoZQiY1mQabaZZ8LIdVpVOJUlmvmeTCTRVA0yDcxIy3U/Ed5ehPqOv54de0c/z2NUembXk5ZYDc
9CnrbPvPOA/Ez2yFuXxTE6mKDDJeM9rS9nVZVDDmtL1XQQxzAaeuHpQwxTxnyZauR6e+TW0RfvUb
mJf976ezPYbHh9VGTsgg9R81VW+nPjk8v6eTnWJQ8wcYsPeZUfuczqV4HBt6I2l3ZZ9z4aZqeakH
HUWflQVZTqzKaNip1A4NSRuxvlZxcdyJ1u8dmLmwU9FFyP5C3y0DyKZOjFQijZJW+cUpLuwkQ6kh
87ybzLCy/xsJkvDBEohWe31hF3Ziu7Q96fAVZhh1vy72prgndqvOf2795dD6TfDv0k5byI0NJDHZ
wnfWp/2asFMMZ5oSz6s4bHRMA7/Z5JJPXMwJBAHDObMvWoA9zJ9SWuzdjRzblZ3aRZ+iSAe26Y8p
C6O9eKc6qPy3Q0fulgQqHTd+Q14ZK+dsDvqgM0dSrpncWnLaY9Qs7bQLnldq6nMjq/KuR3I4TVZC
ocCIW6znyDlrHN7s4dJEM3kSWzFcDthaX4LNjxphLiA1WUvH7bDkKSgrlhaHAHLsWezBXEBqbTle
/wQab6u2S6HA14vE70Rw8ahoYtHACJqWEbQSkqXT6QK668+r4kr06NJR3X5Y28fUZvJYcdozaCln
YxNvN97TrkxWF47alYrKmIM8bm1linSc+yovu5hlekvYjUDyyp/gQlJNQIdw08iXb5H6geeck1og
mvHn4fk3of+bXcOlpCo9wXa7nKcM7EglMfAAjfeXt4QKhqAXFPIND0XZTI/rXuvTUg76LrS6uLBe
6+9/7sK1P88JwuOm1WbFV8qEhpBpknyJivGLX9POMm/oti3dPtssIBs8ov6qYz9hZeZiVPV4wNeQ
L4hidPMGWhzM+sGCjDtH9SpATHYSDxhCBG+RC/3CSz+TO/Yf+amuKlD2NGEthOpHFKNceE6af/yG
2omvO1vAdnk/xhcD9C/z9pYGi+cSdl0G23btzJJU5ElLjYBuuzAtb1xgr8w9F58qCNvabi+x9WiQ
B/GwnvjaffQaEVd6qpHzUfECbZdGgUKaO9QoRH7YB3P5qcDghtceZZPtR/+tq8f6EoV40/HrubMi
UfBRM9KrJjNd95lpkSkW+jGCzKWnmAmDoYhl+FSZ/Z3kwYfYNDcC0SsBkItOqT5au24JwqeSjeYh
OBCW8GFIXmkTijNUmI73fsPjrFC80XX9ERfhE1Qz06IpXkHd+oNf0/TXO8CMPH8NXy/yVMjuez2r
s4G17I2t/tpcd1ZoHWy7iNYkfEINzPcwjj/tU3FLReFa284TUVAMUdmVGJKyG16NmoozPHGji9eg
uAAV1j7mIUXHRz28UckI7085+8kHMZefmuAJXI+FCJ/kOr0umXkwu58KNXPhKcjDSZ00aDrZ1Clh
4ksZhbcqqK4MuItO9RO3A585us3wDi37rwHuYH4TxVWCatiQlCph4VOUNO+7dvhf0nc3wqVr3X75
95/uuGqlUICa0G12kEer5P00C7/L1b+lZj81PcFPK1bjy4hUX/ppf0q66Ebq6FqnnUUZ6o7almA8
aN9ckuW0aXXnN7OdJcmKOhgRVr/sJM3/wuZI98Gvhoy58k90h2LopDAcU12+7tomVaz1uyS7pFS5
m0rAAExnc2iHNNHbcT6q+ZbJypXRdhWgDh5Hq2lqCuvI8n0V7NB8O3bPm6tLRlUVXVk4KfokTfG5
tvJz0mx+x71LRplkXDdmX1bNWLzqVnWKutBvartYlO4rOdsV06QwuCwupYJiWBGfveagy0W1smz2
EkXH2aQG9QD1fnY2Nbt10b72NZ2zskWVQRhoggUvzWfbTpdtMH6iSczFn5LkUHXfHA1oQ5akTPN/
hnXzCwxd/qlWNCqCUhMgqUG6WHN/rNqzaees7OqtUIkN6ozCD4nX6TZ/9vqSLvoU017LYkPDqKPB
BtuftEn84hKXexLQxoQrvDmerLAsraNpQ6Uk1Ef8Ou6khLeANoUgss6sqZ9J3X4do9GP2GIu+LTw
o4lVUXcZFhBorRAoLUshD7b4fU0XfYLPhV2bcG4z21THQ1QyfY6sb77IZZ+2spmlmJs+q+vh74kN
X6d49RP1Zy751AaFbvXWHU+wIonSndowpYr7xWwu7HSMvaV1rI8nzYYz18UHxqpbOYsre4pr9jcm
OpyAdndZwJrPxYGy91kLzzty6KzOcE6Svu8NfTLLtrUnMdUx5PZr62eITV3gqbAKmxWZ2qwIxN8B
9DbqsPaL8KnLO21tEE6kjDu8JBfQfBzm7Y4peatUV/w2Z0pdiad1DmcImck+24eh/7I2PPxr6o16
V1rJ7n02AuoKPSXQCOXJwbrsWPe/21o/UxV6gWZQI/418pzoGBYEJcyZ7LV65kMcPjZiNDem+7/8
/H/TaLAK+bX5eBH1tq1tl0HZW5/jTY93rOf7Xdnu5EQFt6dy7MMiJWpZPhxRctyvmMNf1mBdPuHN
ofxEcb4XZ5ixF/eNraIv24T8SUSmqruHRuVygoMOKS40FNO5VHN0d8yi84oAqEtTscpAExDj/oSX
rTMM+5p02hrqdZmgLky1M7ULvkI7NTFHWuvhvllulWD+q6X8u0F3wuf64DCsIH2fqQBb8EkBfjpD
mdHEDzUwmeG0wB1GnMJ6hPobXL8ewNcGwykIiu1kZckvc8ORchRLHZxpm5D6/zm7siVLVW37RUYo
KOCrutrsM6vLejFqVwOogGDv19+R5+nevGfvHZGP1WSzBGHOMUdTQNIxfKJdEt/UctYnJee4amFr
cuJQqX+bvOD3EMBDpK7zPFR1smFhkreqxtI0+bJMtTrCWDfcBYLxstHDeoFbobupvf+34ch/P/vI
e4YXR5LJZPvBoXhI4yc/j2tBxpx/aLxJ3lO66kG3jR+wWMz8Ckt+E08fi6ch7yldepznMZf4zgiP
uWfLt/aDrGny3uMqR24J+gOok2omK+hNX0WUfYypTt6TuVyLMMk6i9obv4aXXNXI1ar/5cT4m4V8
b2/V8oh0EBGqm75Z2mIUoTkhvedjQnzynsplyMpt3/XdzR55erdyt8JA5YOpK+Q9mws0pSyvVa5v
WMPvWRyDatJ9qIYl/y+wMF6p6WDGdQMS5l91FD7vSfrBzf3utOhnxL9GWusbPPpHHgHR5Gb9WCQu
wKj/e/6bRrsUOUb6RqInKTaD2Vsvmw8BEOQ9hwu094RHZomuaRN9b0cgPtDJfPCAfs/hkqOJNrmP
0ZVu+iuR7ibtPsZsQ1jB/30oulNpKx1a+TEMzd1q9cUbyh4/VCu8524N0dYxJWYFfvFwH1szF83Q
f2xOS95zt6Z6zVKe9vLGErVWU2/h4S73D7U75D1Ni1qZSuSXYZSa6PoADeRWGmM/hBWQ9ywtS5FI
FwGNvTFdtB4cqUUBNdjLx575OyRsH3uxr3iLrkCtxksm9r0ygXxsfk3ep/ZtTizdpBJxHffU3xlM
fc6xyT9GXyPvyVlGbXCaRszYNaTrXLomo8Wk5uhDSB55z8ayLiTtAoPI65DkbTkke7V69TFeH3nP
xtokHxLONnGNnBNFk/LvWT+O5YfW9L3Z1BDgFYQUYHHVEVX3dUS/R2z0H9uN78lYYkw6L2I4NTDV
vNSOLocu2/9N6vU3Dcl7MpZQXYD1dM2uEFWmR55SdQU9y1eup/MHl/VdWe/7JGpXFbPruE5JlXiy
fcrXkH/550f/H7nwfylg39tO0X33NFYdvwY+EP4dSk7+snR5XKhdJ9cR0SclozCNm33dPqY2IJ5p
SLaXTaXz04ig2V8jAiG6Y5rB3bPuOnrMmmF55qSOH1IUq0eEfsWfE5O3p5nteTnBIfoC/QHisXdk
0/7zh/ibQuY9/QsG2iDO1Cy7pkv9zUfuJUF1+rFv/e7GTiKs6VuxcY26ZLvuwq+lZPm/ldJ/t33e
XdlW5HCS82t2hWOJgS7Ts70kLCTPiZ7tx27u94yvkWSIvlqnDGiC3F7FJLYD79S/4WZv9+h/2T7v
GV8uRvigRfDTVWMi/tx6uV4anG6y9FM+0DLuA5yGWEo+ZiBJ3vO+MjUn6ezb7JpR09/Dl47eDY7B
GOSfl5v9zcd5+/v/NcHB8HOa3e6z65KLvIKEZTspGrUVXGT00aJM+fnPP+c/xIH/9tzedsT/+kFx
srdjs2A+RLopmV9cKppQ9sEmleiCKR1cyIuNZu5FmixOKyRGEujpEjdhgwwBaQX52+SdhCy9sLZJ
v+pslZ/adsufwCsbXJH6meJ9NDFoIfuC8R8S6N+K2icRd+qhGSN5grvX8qmDh81lskENRSwtuwFs
8HlvUnlwyrUnA0FN6ApB5+SUb3Y7eRrZzx110a3r2LgUGadN4To9fJUEkZz/8nD+ZhHenXgWGcOd
9vV+tZOFk2Ji1wPX9F/A0r9bYfp/HzwNcwB20bJrg0PjBCOC5piZ1B1MG/rnQW/Nv0yo/pMs8d9W
+F2horah8TbvcTXAnzi+9GbxCPwAGaNYEJt0AIHKfoVVgf8JcUR2aIn6nZA2LRKzdYXGIOQ0qE38
Cy3hbw7I/0dvG6SH/S1PrlhP/qfnoj4GOCb/9c/r9d/Zt+Q9v22aNrhyTUl6zbo8/8Ljcb3Shpnb
tOHuMEjpjksvtitPxfIxkO495S3E88bm1qfXBhDgNcXjqpDrV3+srH9PdkuU39Q+mvTq8zRctbVJ
EXSSv/zz0/qbtXjPdtsco/GWUXq1+2ptERxuRbkI8vmfvz0VfwcEvg9UBOjadxqw5dXFTMm0VA08
SkPpYhqlpMhhthE/78vMhl8aWGpui2ZvVkjrSbNEMLTRgmR1KPYWZ1JfIBLONuxRYsA1d2UYkmlW
yOZmAqOj3Q1b0pYRp136ZXSwl0yLccUo74+cfC7XAlD2tN83rM3kT6j3W8Ajq0R4QVL0u2nsPdFL
dwhbTk4STt7RYYgdDqx1nvTZQNkqDgrixW9j7cMJo+Rb0m4N4vAsQoXn3mZxmRqVVbAnhB9conDH
5CNkWGcfiey2g3feU6LjOq3iXaulmOpWHWHa+0fqaP9Vv9m8dNPYFD7Ox681X+t7Jzv2avJ1evDK
xkfF4cy97LVp/mzDFlzRrayrHwIsHL4ZIeLopCBL7h74NGB7FAOuJYNNrpuoaGniH3LdhmowcVPA
IQRrvLWzqMKUGfRb1N/qRCukAfu+aFn30rd7epvjM8C0WI1r2Q1JXbGobcq2mcwTDysiAknw/Nhj
OR9j2JzM93lXr66sM5s9wKe8fohqrs/dZJKomOBHXbY7XGnPe7uS/gV8Y+SEK5N/ixo4uQkuGamo
IZ9TqeOfdUr+sK11177R4UuWC+kKSGJiXYLD1FagKGeV6YehCuk4HRshB9AQdFQD0OTwzQrz0H/p
h44gh6JTSNoMKifTeVE7iR/yaAXLXM2LX85NqFf62bve80PkLL5+2rL1DQtNbVvOnJmz1yy5YAEc
fkvbgD1+6RcJc5J+AQIxFhqRds2XWooF7ldDm2/qkNTeNWMZ2U7Y20TgSwuq3VzuQcaP2sg4LTuo
eo61dAZ5rtOSTlE1DouTl7HttHqw6xSOGvv9ttuQHDjRfkA0HO95ZQdNiwyFsa1sZ0L/xFvRxcds
8Dw+2pxQdmyyNQ911ZsdfWkBINf1D5ZHk7jLfO3VF+s9ix+cSPaRFTWKo7i0yra+xW/iu+gEAIvs
ttQW44wrS+3UHck2LOEIEaekP+Zx1vtjVFtkk2jw0vtvZN7aBelUjpLFFwSo+Vy0/TzbW0Lijt6u
GI7on3qXib5N9ID/avBMsickqcRRsWExsqPSmWVHOoRcnBdbB1HauAbJqehjJLmU87Dl4q62PJev
HOTPcASVG94wwuELqt24CCr8ZU3H+gk5BLCUApuZLUfl+1T/htHUgHkSGoRZPvQUG/EkpnlmV+f6
BkljvdHoeXs5YdI6IuR0fmzFJA9NiGoMFr30My+GfFnY145S2r/6DZGLTyI1GW7NWOD1TKekp+fd
pnz90xAVzVD8LdrDVHyN5IUaeA9UiWoadRmZ6sffNA8NvRNx046vbchXcQYpUEefpUl7FDFu4KsA
K6ChaSn40tdf8FV2eux9tse8WGgk7L3m8TCd4LTIpkNqhth+6ni6Tnc8wb6G7a2J+METtvVf4fE0
Zeh2OoV9jKiG/NS3U+7vdipHdc6bxvhv8S6IudvSfpBJOQcfT7JAUBRlFw7Nvf0V6uZNMOEgmzg1
Ccw4zt1qNnnTg/aXnJnKUT2CqLx2+2XNzbzIss0yp6sxXtO303VKovmr3Zkbj/3ke3pLcBpt2cFp
VzfXVkMz9HVOGYMLDbM5I4W1S53KAoROUEc6nBXmsuIzNU8B4hp3qPN6yC4QzWbdq623gV8V4hmP
OqisO3UL/j+MsHdXH2B6J/xTTRCT1BVN0hJ35sm8LabK7Bx3Z4je9GqPey5g6711WJj7iKWYSCHl
dDLshIsIxPgk13q8LG5a7G+OdEx2Jg7yvELDqUEWQ2AhVP3QdsmvPczRdDIJDNSaIgQ+bwVTWVTJ
IdGRKWPj/PTDEb7Gj7azrUV8NsS6El5HSewloBIGKGPo8ibeiz1xuKDyzOj6L6hJl+iZ+ySZrhZW
NOspNR0Xt0mbzOJn40iSfB5hq2OPDaNj/Y0mYSF3hqd+fE4bbNI/M4lmflEYIfq46COSpH/BkGMM
Z7qnUXwz2Hm1RQZKu//N53neVEFnBFN+5UQPydHB93C9a8eYrbeLpyjQi26Wov0xjVOd34ukG9Tr
ihdhVkXKl6H+LDZdR8emXgg7Er6t8laDIR+Vnm5JpipDUgr7t2iJTm2YfHazYJKqfwC/IJ2HPGdO
mqGqNcnR68e4TOKfSGOLdYUfZNq2ens5hq2s4Sy7LQWxJMT8QFiStbeaIHpalzssKOZfu/FD+6Ox
WTP+GHcdcbQIW7N9Fk606hN1YCr8njpNN1cFEbEpOzJNgWkcxrFPxC1czEx4Ik0UD+ps4MkmlhJ6
xtGfJ+VXKs99XuvttwEfG9eDzmhaH0A/zo0uRMf6bC3YbnTGYPwL5SuqEdJH8y0RXteFzeuU47at
6wF+jyyMIUsOmE0zMVSK2sylJz7N4/Q6aDjHZKcFrvxw4dxSsLW+N1Pmx61k04yBrdlqKJ0KsVk5
s4LZJBIzdC56PdWdcEN7qqEJlEmlWS4iewVEPNEnMsPAbinpmjP/ozF26vuCtonSV6feXJTKVCed
2YtOLLyFOGfud1aJebRclTkmbvGpsRHyfOCYRpvsAqPDrT3zyCbznyzuGT8tREf9SaEnFlW2s7CU
AzcNCqZVDyrTx8TxWnYYDMzMHlgz79upY0tLXqNa2eGwTiL90+zcJr+5mWl77leEhowkJWU3avtI
ojWLC9YmTXpCtKgUN7kk8YowsUys2znbE3oVcHXecF8vpj3WIZrjz5a2cj+wPKqz5iTJ2ka32xDN
yU9hSHxO0yRtTgL5rs0BDtNDNpf5jKS4O63ihNy5dYM5TgmkiIDR4pf6URppoVw28+zB8KfbJZqC
PchlgkttP8Flb4aO/ZSjjArfMaQEeQofmQ7iEtp88Xmh7Jrzg6AC7JtihzW/vSyoLHFq6EZPRQ4X
xicBHpD1BaqqJbWnrR0JeU52tsroSHns16thTjdPUTLARg02zgTlGl7dBD4RnNpc/SUj6sNZaH5N
ROouisBRCSds7l6XPochhh/2VlcN34i4ZMkQBP5tsNFQRACa9F/tVkNgsM8qUldU1ox+GwNurgcQ
zQx5rvs9bi/zKLABGWbkANfHJhvNCXnYHr+JaNN9OmP91vZpZxkyNwejf2HwgcuwqfezRMTfH84H
NQ3FMtu5f6TwnZ5uea+25oFCd5M9bCsAxpeNggp6BlfOaFXMncrgwtrRbTsiFmBwv/MkibJjJ8dY
vKYTn5aXbALZ+KWWJtQ/G/yuqHdaznf1vR45YrtBWt0Ve9hN3jhoA7tujPHJYmYLFXcaBP8h3fD+
hmFekxKood4KF6dcXgQw1mOzOrBuYFjU6xNpZz7grFjb5qFmk4xQUXYxkhYxWte5AW3hMAuBAN+M
xcgZLGNtQvQyOa/75QBwvM76c9c13SnnAlf1yGuRqzLkNqIozvaM/6rhOUZ9yeZ+ie/ZvGT6QtY9
cwWBnetpN2nzwhsjEU7ccvRxR9e4VItiiafY3KUi2F4VbSOMvyd127mkmBgCaHE/R4EMWLhINvsd
XDPV5Mqm37YCfx+B4NNlanoacEHg+AOZsw5rIQdtK7qFtf+V1Vv0xPYU3buB1duNRZk+7jjRSNiB
GaWR/IRdCw9ODmvF5TIIFNEFtFJbfJ+MXmAgWOdZLm8ZAulSlAyzE9MB37g7txDTr58U7/NlvfN5
0vvHxdUbr7qp6+InFAo6hlaw3UZ5jEzM+POUo1o52sAm8RTyXi2nYeL1bSpG6GLzTJ5QcskW8oe4
zc0JNGCaPOwoA82hJ9hX7hAgoh38Zc5c1ntU1G8Yk0rm6E5PjZ//DEsz8r8WyP2/LIyI32hOcZgd
883A7HYm9TpVPewuf22ICSo1xlnHcYDfSV0GUcvUljh86LwdmgUiEn9KJ6CZ/iIRKuwPaPDzVlTp
RM3ySfVKLmOFqeDoZRWlu6Bwup8CmR6zfFjIIwJVo1ftFwHKhkRnIEq6Wd2KL+iM4WkxtT1y7JCC
hHxUXjZRYBFskgDvpVmlUjvCrWrMxzu10vjHQJlXPcLfo4bUFZn7KOGFacBG/+aTNFqqiK52ahHV
vdTznV+XBqEhY41KdsLIJe7IYVhl3X8XuhfLocUbkT0LfIjpmnu+ZF2JscNYNb7fpiIdhOsKE7G3
+DQLZ1aCdrfv5h+OZkly2sRbKkzJ1yhEX3DIGhbQu0btdtgVojmWIg9kTbPC9/DyObFWZepuWwOl
5wVJmBMCv2HroYpRGkD+ww7wPXtBwkwbbg2sGUkO27sJN2kd04KH1uF6BEZwZd1bcmYKM6CDWKas
slRSUoU2Xl/1IqITJyR9sNMWRVW04s+Al+lvD9lwfxwb39xhr7CbVLQ5BiHjFpXj3NOLodv8qVmZ
e5l41q4FDLxytGsA08YiwcRiK2JY1rj8E0vTFUi77X/TZqAL4F3QHnxY92KVOXsSM1oslCTwXUvQ
Fp40TlrQofYUGrWlfRxowAm/1ju9amfCDd6uISkd4lwAtub7pYW9Q8nGfUT1vcznLB5RoKwBYdOb
MCWYvOHU9LOskmwfzgPN6hOX9XJtNA4okcyu7I3L7pIEgE2i+gYFG8hZIq0DTO/3+MCHkBQwoWtL
QehSInfPneY57V+HecChBSutqql5coAfEkOJYHlBxfI1jHmLtixF4TSi5d67IT6oBmfGRPhetiPS
wYVDnOZGAXggEPsLVfOILQfyNQ6K+hABPyF4BlF9HNs4oGNy42WL1p8IiGSoGiUaNsPx+2jXrmWy
DjWevyTJUJp29DdIhSfoAtLpj/cs+dx3OD5SHc2vnRuW0qeBPSJCrPnc0Ka+IPCvvjbCW5wnfiho
5FlpmkQeNk3hIJIwIw9gLqNsUrmPzpDSTtXmG5R0CHwYv09bI4q+BoW3AVfhE5RLGKgwKo8Cwbnn
tkcRCPLXuqdlFpkaLnVomzfwX05gMLEbMB5cX2Q4Gk7SzQwZr5SO6rDWqTCwUMrWv1IfUACjuU0f
fes02n++9r9B4IvPQxptzymUjScn+dyCdr/joUmdVbLx8aGjvv9p50XcTIwNL3LtCXY+0QD02ZIV
Cpvh6DMJ7+emT89ZI80Bhs3Y6MHYc6fDtpdbPi5HE/lWFbGv1W/ZGf3Q5FR+c0vLCjJHxhyoStyX
ztbrdmxNM7Crjl171GZkU5WknX3JpOyf+rTLftRJr/8gUyxCvBFDYZYL8Xl3UUTvkFegHuZg68tC
VB4VK6wVKiivUQNs7eROGoOIHyPOQX9mO2CuqlGyPjVZjdS9tO9iVe663s51nkh1cHEULQWP2yap
eucygFvDvAVAR81kqxbX16He6y15HcyKe7nQ3RbfJCnfxy8kG+G0n2dzpA8d+pjhgG49TYthz9U9
3bm8owlrJwSI8g4gktl+xvFmXhlm3ncsgrsZ1g4tItrKGXgC7snoMHIRXuDkBVPLMCHK40+tm7Yv
Y9RQ97IhKwOtcUScNW/34VEmKDHHvZmu20SQOmUT4eU9JjJ9e7+j/JWHdkzlQ0pym1e7RI4sfnvU
F6XAVf+DsZVfwDVzR8Ki8Kce47AD81zqK/ilihcWtWpWYnc0suxiJGiVBMTnB8oXvEbL/BamxZMM
KvcuREt2JGvGQxF4nsMJdeC9gZawof7Scdx+B2OofzPG7jUqSJM9KeIHdheFUfyKubaqZIhXQo+H
IN3XuE85djEmAPEBpAyUKRyr6g6d2MbvqPGGr4geq387HxBXk4hIkpItKUpjNdkZjOQVXWa5zfk8
4WUZ4m/aLdM9DoXkR/Bq+R0wGnpcBARsRRy32JPRso93y5Kz66Kk+sm6MfsLJRv/amPD0ZNJO0c3
Gxy4/6ga9VtB+nRrKok66X7eB7WX6Urzm0QOBIf5OJDndkT1VsTY/6rY507eEFQgqvSNJcOxXofd
HuWQzu7CEmeuPnmDQDh+WF7gW9gRdacBqNF51ZUUbHz+FUnRaVfJbALZlYDonpXTghy8+zGLW5hj
8h6iqMdh5TjZRIrz73Hfpzr6tqKqu2ZhHQ8tDNZYtccrEFf477T5ASSD8QW+gHByj9NVZIhaqWX+
tGPedwbigd4Mh2JcAxgSnbv1Yxz7ktstAjvU47xQzjPyVck+f9jJ6j65BM5W1c7HOpQpEm1CNfp6
2CdcB+vgXzqW7j/HEWZgayyG9BBtxj5TRGF/j5zhJxfEqG8mT1H+ZT5th/O2aP2F7ZrOVYx+9mmB
e+TvZm+79gya1z6VYQW0d2QG0kGQ8jvz2oGS+wABkL3vOZQjhzpzKhyAWbC5tOhB5FUClZ/O+Ir8
SkBzsSfKE9ZUKQsO6xRrL8tVxKE/MAaea6lirtBzgHcwVmNI6VO+bFhQfG/lC67s/hAb8GcLh8sC
GR50xZXl4A5pbxbZLD90Ngyh8FuHeQbzqTjFaRgBoGwbivB0WMCEnXW7cICzUlUKqcD7QdNVuqve
O7ypLWbI5ILnJtkho2Nz0TkoYosdk/hC8Oh+RNMC6L1DYXKXU7Djj3XcD9uFt61LLzZP+bcwubl9
5EwjBnxqd4sXAjcb8xeAB6o9BA6A7LxH68zKdDLiplbrBnUD4kkAa7N5Th5Qe20juoR5VKWY11ij
hWvmpao9fbt/Se3y/CxH2X5Ndaz6p3xMVPTEt4RsJQp0t56ioYdPeLvx5HGabfOjHXc00pneAGfC
s6TFbCVJk5+d4qhAqMgGeUjGHkTgOAQ63aVxmo3oaed4rbTX/KFvovmvME4aLlGtyw/o8ACsQF7S
dwg6Ut2PbG5oxfepIdjq26wqy1AZBDRm7ijyRZ0CJH+8aHUW/dxnzu+ASAh22qjfLm/hic1P2of4
eQ7SoBcKtbnt48n4R65ofAEE+ai6hT4kCES8wp0MT9ZtDvq+QGoOsNEaRU92WEGbtHqSr33ebU0R
J3S+GDY2aUn0Kk87gYv6txGm+IfYDwEFvltu+7RJ0aUvq/VVtmYyPkU86b/6fiB5hao3OPCn3dSf
/Da3uJInNGZF3xJxcAAq88K4BCEVc6r6O5KIZiwGVJamSKkZn5WFowFOl8WcXNLtvxSd8r3sFBxN
73syh/GQ55CcXjOPox8or0B1kWk7vJniRCjWYuLhqFGMmU5VtbLdzQcknOfNuWWxYCXQUWqO8Bsy
S2VjpvNykRCTs2FhmHlsbHMF00BsiiRecKLS1Ob3mYjWMkqF/rnStp3RY+h4PjZxcBzJhCtqnniT
R0Zs3hRRjjwOdA4wgiukcma87LbffGXdpkTRdcjRq4wHjQo24n174RNlD8Cts6rpqLwXdYp9QjT/
wkYCvEqgzS3g7VCbLzIaYQTcrnmHUq/J/xM7lTZtlWHc+PZRQEQolnySvlgSOp6otXtcmIF2hzXL
zGs9qfFIlglNvxoM5ixzHp6n4LbvWTxlUHcbDBDKJaDkPkxa4yQgAhn3jwoO55+6fW9hMlX37XPU
IoXp3gtEmqBZX+Bk4TCa2A5ZHa1AR0GT7U8OUb+0xIvHbTH0MCwtMErbnp3021QB08c9QCbgf8XY
x/14iWXHf8hctfbPTvulKdBeAi2Ie4eHZJHVelMH2pDS2tSCE1qraH/0TNbtKbho9qiQx/wWfPHx
sZ7gDnZgVgtRaRCnxmrlebuXofbyeYW6YC436Pw/YbIWfvcJ3xDc0STNOeuS5oR7HjeT9OZqgItB
aIOu8W2yMKsHvWBPwY1t67Ib5Rc1XDfNWY+BGnCG8yRzsx66Zut+eIDdB+lq/W1J2fwKW9Lt14bG
5goAHruObusn2BNBr9ZBMCKObe3ThwmtzQWvll6qjaa+K22AaAbdTccpvHloNHxKXDqyEzOu6y9v
NO2txHBgubcpeAE3GGDZ/Pu27gmmcQHVNw6MYH73fdh+hl0ReVziOfnUSEzHpPbJBcwFdjMtSY2Q
yz4bTutea1ToGMb8HlnALpBiTUDhoD3HYJh59L010kIzBuBvhqLgk1iWB1JnaWWytJ3PKBBc0ZBN
oabw46/crcN8h8RPSw6Wyf2mRXziRXgabsfFZCcVCwTgApZTGTBfhChViJVdLw4LDYAUXq4Xwwdc
cKjm9FCYNQ2AHQCXIqQQZP0TKN7kl/IYqhRzhOHMqJv5zwwNisZRP7eFk7r+snV+5dheA3eVjMKM
g2fx410WrfqPSXMUwRkszjP4+aeYsnCpl7t+tN6d3SjalzVSGHJCuPR5xdWGy3jYNQDMNcUg2At7
rU2ePG8RhU+HiuLD3BN3SGLMyhqcMTjoKCpDKhQ/QMQtr3s/2eNC8eOTeFTHQTtgfnmLS8ZgyFNY
LtQRsHAvi4XP2lcTkLXnts3RicHqEaP3ENd3vXYoeed2HX/MTeurOmQZbpWoM0UvyH6sNSzsMLOS
denmnJwXbucvfJ2mrhyRzl5A9cDvFsP7M91qm2K2o9kDOjDMuzE0K22XBYAAtaSvQ6fn42ikfAJz
QFQj40u19tnydYqGrSIYOT97HnUPBpEdJWBOd1a8jr7gbQdlMYZpfAE0LDlNdYgPywAAAXehPHV0
avEG6RptiUAOWmmMxntpdosSboPmgC3qR5J4SAAz4dC66ek+GBDRRI26t0ww2jqTARhAHKS+m6gl
BSDRFS3nCDfANaShQMoSfH/zlFab8c8zWCEVoZDzZCvPzsbV6zlNMIy1dttu0WxsxxVvxOOcRfr8
Pxyd13KkyhZEv4iIwhTmFZo2Urf8kWb0QmgchfdQxdffpft2Io4bqRtqV+bK3KVfy0tdd+Fxtpr9
RPNFfZ1rGaVscv/dEqdK+FcJBvVjVsRLV7GUy3SFOXSRjp6qUor3reicA8akeETUrR/6orF/82V3
D7unusR11yw76E7gcuROHneuEnHW7lmaVWv55eZohm4j8vNU2OoQ5PvEW9yyvkCeMgTN4ss2fnNi
LWh4XEPdfH8vvD8B8bdFpTtd4PmhZFHzswqK+YgijS2aaX1wx2A5BbMJrLjI1l90ySHNlMt+GTrv
DwP33yHf/BeioizpJdr+oEs8qw2d/k3kIjhh+zqHwtLRJYxG62Hahi+/7/q0GhTuSp5FbLDE2uMK
UnJaloH3hrIwnRCtqjvBnvoj4NvAQW7Kv443d2d0SP+5Hue3KaiL91r4bGNbmAFIyUwZ/WNVdU97
Z/hi10Vw2Ef0iKPlR01cqTFy4q4zTWzmQByy1v5Namri97nKwx6NDfyKMn6QtiRHxwSSpY2jTa5b
oqAnFIc9+PxhqMCaBj3nT9oqfjolNVlfamtdTRVmIFrfS3NWmCWL2lXjnrZ54SCsfAs/5mkwpciv
zTI5rnU0PvEeVKl5znfJA9DI9WPdI92eGduMfkVKLTvMKjN60X9qWr3fsjKdehRKB0Pa2aEZ/xXG
3ecq1lsl+4Oa1ODc9ohK36+wGER3x6+byLR0IAmwucdePTp0o7vXfWyqg5evjfNhXHsf7pzKbrAb
3XlTw0tErGnk2FttTklRD/b2X7SMavgbWps/mLjtC3uEWOVvMG3Q6LjFNCAvKlm8MkfTNXb0ucw1
M7QXhPkD9mdlp+PaZv9PxJWpE8zzm9qWoom3KRytNFuH0iSIugGjpTeDL3MiskQVjrHvHPVlhsrD
88osz68fijwb3rlQ9sxINa+bJinq3bwL+qnH56gIN3WkuckWSVQP/Q1RxQFnqLKq/7da2dy+9aU0
7YtNw/2YRAUHv2bdxTaWccHDWl67qR+aJLKpkOTeiY3lxRzLbfvYzvPObzrfUWvjyiBYJ/Vmj1gN
rgcycxdFrmeuZA6z/MdsdSZ8ZNoSxbvZ5N7H+8KO+/eiHfgyOQ7Wk526ZnN+YryG9lOFyJL/U/Tb
/VsCYGM61CBoi8MqRchttkNhuHTjYrsJStNuPTH6zHk6hcp6iza+JRS8epUaBGBCEVQZq5ulZIGz
tRQtW8XmAt14livtwkmowkW/zgpz5lBMUE9WHHTApvCc3awbbF+RieWfvfUQfCl+XufJq64VK2sm
PwN94Nyfx5TdvNbyo5JWu/2NkJRCh2a4UbMt2lkoK9XJwLGOpszxVGD+TbrPP9zSwhGno8INrUvT
qylsDmUPbnZXOyBHFWY87fq3yMjGPsP7jOYyjdbUdIdgasL6YdKjjk6BKsN+uLDCKGcsYqns/umt
S5Mnm3BJbObtgtN0aBpqXv9TSFvus2YHQD8c9BQsfkZhAyvAKQa1d/nA5opowbR2IDSEx29ojWUG
MNDHlpXr62TTdNzccyflthu3Dm1gf6SRUk5Hd/WLHfxHdUgW94RL82486mJFA1tE7te3AT+s/o2B
1e4fEy8s+a+0Z4Ex6Rf1VoizIIroNcwKAawc3lbFz36YnaYI7XS3/bbl7qRma6aic7ct1IZTw4eZ
1xfeJ1zgWLXWOfsPka9Bf3CnOSyqF8wCs3UPoXCCRhxowBj2X76d+/qrDhZV4XAbv/6lUQSW4Vi4
bq6OfVjooU8mR+7DLd8xsOk89km2auSB5rR/57df+p19dxjw6zwk+KE5NyP6EgXBxBIEP6Ya0PmH
3l8FKU9fHa6HcDbjDTK6bm+25GrWHTlLg5DNtovkfmJc3hP8ppu6/8XDXHo3MTvFEA+bu3lHu5wV
T3/FZtZktaeQDow5+pcrUXytzD96xudSMpwSFmZGTX7qvXyvXzJ/4rjeBauUeJn45QVzq5GvVVgs
2eMm6nW+WT106h1lCWzwyqaxOcBNy5Rt55LZZB3CPyoqqyjWbjnwiOaMFYyMw2y9N7yzu5Sfv17S
omntmgx36Ka2L/blIfMQdL5kvvv9J8SX82dw9R4iLWCgImtvoXeVmNTcObA23FPmjwBXdhfVL2Ff
RGyx0r7w/cNaC2ck0u7VPxSQzfIYcb0wCcZoMNxUx4bNo3F5ftM+wgSO3UXvvZMMrIOX71s3b24a
2UJPMfeH/dF03bZ38UqGYU/KEv31yYJ6kUcsZjaRlK6RhoFED/eDMyw6ybI6U2d6yxSupDIsiOHh
IVHYOfplyK3N+xCbL/SXYH2zfTALF3LE0dW8a8deR4Zjegl/rnbUneYNYs3N/eASuTOyn4QtTZyq
ZqNN6AgeJYSMkge9CFCwIzY5JBHn2H7oOiiAWO4qoMadL4DzllUSlaivrZoW9LJ+mrxw8B8npl2G
FjUvGrewbO6qqgj2i0/O+jJ1u/9bRlqoFGBD/HD8YH3N+WTp1tsGQylp40ODBmJ8GWEEgj8+2vyv
LONpOeuq3doDWXyUwUAwCl4C3HfvDihhffYKzyDyN23IdiEp1oetssrqvqxUx7ThNsuX10eufhA6
6j/x8vSfJguaKon6THlxt3gerl5OVsGCXk22KFvDpFxL1XBwsDoEmZG/XJiEsZr4sPK42K361teh
n7Z5s55kGOiSvvMNGUJ8P8idE+GGmH78VNu8k/vBTuesWPs8QAp1qndnWru/NUbhHyp+u/119+Tw
aSzQ9+eS3T/Z/ThWFiW6xlqjY4ZDPqaAk3t/iNqpYTDZXNU+SEMlV9IWiChHckel9eLDdxA42qvx
F5bcN2f8LddPsdbdgqKvVY9lV+VizHBi8tJNtmKBgJPGjTp2VoVuxYEqRfaIgEveKIZ3raZ/LFPK
7VSBsjBsiWiJqkMrTWOfrH60nB+iy7rhnacq2L4ZfASubWCJ5WOEjD3GfHBN8HeK+upXYXeDzXdo
X9SRosnev4ch46guJgIpflQNQbJbtnMGUCon8n0IC/PU9c+r7wyImyOoQvGUO52XvyBU+S9IsFX+
x5+4U4ilXH909Ac+E3PUbWL7vB9IBS0T735rqa2XnHfXs5fpPEiCYJVh6mtVgZ0Gg+UV91vdu/VH
5fUtr8tcWfK8cQELzlGIZHQMfOSRI4RXsRxysYGoNCYkPyLzAcYnqEthXgf+rh5jdp54vJcCrw3N
lNKAT+WDm+eD89ZoxF19qp1mdw8V4bGnfKbJPvWgkvhe7c3WJIpFqcizmxMBrsQ0nwfdozKVyj5r
WZfyiiC0ZmHi91noxYhI+5C6gx/IW5gzGj+yjGm8NF3hepjQ48B7aSmj6W4OzfbWT/vAwlvpTCqO
hgbXocPiPDVmyS9Bw5v+vJpl2lgICMCHwcF76L43E0t+wUdF9dpxKgG1t57hx8t7hMofcl86L92i
3uOPsW7reNj2gp/CL6j49JesfY30FryJyI8+nIFvcsL+MmH9M7pX/LVss7/O7I6foViD7qhxsNZY
Zb3O03pHOk4sxjL/t8O7z1LxEtF08RJuvtzTtVHT8O6RLreONf0a2Z+WMSP42Hu5Po+5U99bjDov
Ux8OMCjVyOdVZ9LgMSxLEAvLKyeE48BMfOuXuh3Ukze0tXhcbTjUa53N1rVvIFo4OVvz0LNL2YHO
LqvqYZgVngrkJ6GfRtV1KgNLkUWv513iltu5+9bCzV06e/bzp7YZVbJxS4h7LtNrvEk/Oo8tfOfa
WsMPVthMUVznjnrsbepfniRvRXXYy7n7yc0kBwAYPKauDhGnvVVNPbJki606NdxSVapEhJ7mJdY6
EdUkrnZ4R4Vq/+kbu0vAlqflG5d3nuppEvlzs5Zj9xqyVLK8jKoevmd/HpV4Ny7yklld+aL9uYC9
dgD8Torpv5njIDM77Ata5Ss3kqhLh9FZHzynlbe8z4ZLxLwAaBFZjvsC0aK9A5etaXrfawe8Mtj8
pn4r+ky0aZFriB0bDwZFcMum/EGwAumxskUrcRiqqTrmW9aE57ZfZXEF4isRiNdhzv5hKZTzzyGq
++4tY0+xjBmkZj6BvZluGYKsd4SBn0Okx3Xhb05zN5xGQHnFQYTHdI66ed0uNWTvS7k4lXPsnT6r
D1jDJn+y9wyrW1nAmA8NZhglJ43N3Tx2O0dsL7u18LXvq3yeSUlw8skbBjc/RFs4gIolTxVpbTn5
cZvt83Bz6YRvzl61qx2DZYblRCPfT1NnNccaxucybLwq4pK8xZowqM4PE3uX78aQWpi26/LnKJi6
u3l12PAaWT40kGWgp0a8FplKNmzecvyvpFssVkcOY+a6P5gojJ8Elte5F2+X+7+y5yl62/a6uNXa
GT4nIic5u8VZ6ZVwXd/MbZ4jH76Co2NOMGIh/3oj7PJ+wR3a0mawpstG0x5/zKELnmT2XcdqLe7y
YOq++DVGfn8K9CzIJ82uFmcQfjkeo20PaLjbGZKT9lvluUPLzNBxMrWfPJZqrn/DSMog8dbNbpOl
mNsLGML4MnSWp5g3jWeig+w4uhIwsE09rcsOhcCTOHNVC8Q/0IkmaebOqVL+54OH3TD47r07WH10
mZphrA9V1bDQLau4g//mW7185ruZUzgv4gien3Vj2tsNd3uvbpz16ORTz0Bo6Uc5rOGxzMvKJOuy
UEs127ysDt0g5tOwT90fJqwqXWW1XaVnN0dSe8tBM95dlxxdsyNz8LlFXckXsq8o49n77uBNc/Nk
l1nfnOrCVI9YI81Z2bp5HKzCTXmXOXiO2qzHkVkoLqM9Osu+NE/8luclZSSse2gSX8wJN1zoUrfP
j0uOX/Dcc9iMfICsG34Vmj01XtQvB5AKCkV1vgCremME0d1VwYgsuG+cF9Pk4Yl0482Te/5T9p52
/itHe7a900aKyPkxjmVBq3651VdnEvLVUX74kUG+5QkZo2yNQwuTOCBAOcVjUzp/NXTUHoto3W5K
dtu5disgmGbHoG3Hb9mAevB7GsLDnN/96P52u8rvjpirZAewt+smWVu61y/5Dj/R2E7en0UmI5eR
wKE1SeTelU+MMUCPGWBVZQ906wrvIWP7Lo9X71nzUZLOedTKzDf+Iz/AtijXIAy/v/o1OEtShWNl
J5laxHmX0EZpXldWl4zwcjvNQJwV4T7ll3yzdNxz/TqDj0+vXTW6GZqSv5qXIGwRGnba4bq4GgPL
PADMwoUz9Fn/+auLHb6N6/dZv3cn25HhfMLoMjptORLFXyGW7zUEkE5VgjABY7i5br0fZu655hFd
GFiNF8sg+9Ta7Waj8djmrNgJ9nQnLVrPOgy4o+oFc4ndPYsVcbGIMfcGBstSRFZ0l5UqG4F9am5H
EcSRvA/mBYfUcECfeQ0CZs1tn3HB3Lr1ifu89xX1k0/kyFuVZnmxl7/7wG13IrCGJ0mjlJd6+9jZ
D4ybS3awOxD5D1FUFrKgsMI02DTTMl/a8DzwnWBuY8BWieT6iC1ms7PqQKhrMXET+N34tLebyhDz
tD2gfE95BtEBW/vKpLIu/LtFTiSj7to3qjID627rufGlU2QP/3lepw+8UPI3FiQw2lLuVjB+F3vk
syYMS0rFcNq8CJATeYsLTIAHGtoYunDl15TP2P4SXExStXhSHjkqYRVysCE8r4pJOh63CvJkMxC2
t5WB1U84TfV0pW19KI82EIh5spdhsjFN2O9y/H4Ps9gFW1KEsayhGBKyJLZK8730/adNk0+Oe7/X
/mPUyGB/BORT2wUu4ruaX/BU3Uoe1eZuDeTknU3eF9z9hN68U9RltvrrEDmgs84qkDoUhusWiyoL
f0Zd6PlPrJWdPB5qSzkkjbo6P/hKsDZt0VnlJzMvhTYZ+5mYSTzAvg3PZubs5dWf10BYCY2Bok0m
DhDMiCWboTkT4wLbXqNlGCUQLWK29R//7OpdtMewvgg3vDZj12U3e3TrLN1anb+7S6u+iIchd3tK
bsFhHI1Evo08L1zecWO99r7ZAkwfZEqwTXDWAS7bHaZjL7hBxyuRKQddFQbgUEHHIxZN038OoZ3+
2ExBIU5tGKx/c9VHR+XvU3+eXe4LMZtAzTGA+sxxZ5blYejmpTnuqwnHl3ZfKgvopcjZhJCpflTp
GrXVbwsTf3poVR5OqedF5uQH1mbirauVFZffKQPm5SY/mqwoCI8Iq0187Yd/4My8lyHri6vqAhzQ
UDncbMOtADbZ99kcR0YJnZCSEf0bvi2/eisPBCo8lcNlnNerm52Xrm+yB9faxXfac25dgHIBLXbz
KMlrf3bbVDy2bRsYtuL68k327Nvkji7C8upIUpO3bcKc+JtXATmvvVXB6/iNcWHQ4SHfeSjazdEp
5Y4dZen9xhfJZpKutv08TTJ7qnfQyteGC/uTx6ELQ0Cu7pDJSe9Xpyyq4Bhic38ybNHr5rS8RYsY
znn/ELOMRrKAI+R1aNwVqX8pvLhydskXpxt+TtHQHkacn79+LgyjCp1qZ2vd1IfapvaNpxnjUmbO
ecHl/T0Ucn/VWvpXp532X6Yo6yO9POU1EIHPygiYBtwHAMNiLH/T5dC3Se1IQ+ha6qsFmDclyzho
XL98/NEQaOBq2i/BQ0MylBOCs9O22oZkYoVEHjhz/zMqfAs7rd7fgRj14477eGF/O9nBJouKtKRO
/d7SXfFg1ys34z2zUL+CgXoWrmJOAGGeL8fBdtYT6Mj8CVdmPW6qwGGHxLwnWDpEKYG29g9olEhI
zKDWT5v1FqptfOlMr79ohtZXm7DKkw70XcUX6cSsNLyKdeDsEsG4nIDP87twHcdLZznQ1VbFjEkF
lUhtuf5GlyCNM6nyChVGCszRNttJIvkTcLinSUZH3wdjA5TDutPusudSnJ2tNbeAtzDASdN9dDlQ
rcUn8lutRfevrX3CLHq23jTU0AuZ+u1arXq5eEAgV9ctxz+Vca0LYt924T/FzYaxWt1Cv4qu+fpN
9E2ZXUMS2sQ8R+bieu3HA2+yEOHRbnPMMGFSPFNcSIBsiTymYW6iEm+SFD0pmHzx+xd6gfQKAhZa
Q8zVs3l2HABHuVlt6szF9qNZGyRXxC0VHcw6qvOk9My1mN70ZCy59K2uVxz6oHE4UgXQKZtYJ3pX
JAp3ktcsJkfyGhcYwGDIb5M1gCKMWVcnorK/piqwLixJyO6yUAc/teW5iHKhvOGBzL9MaS1AG6J8
3+wA12XZnCsGy3ax1n25JwjTHrJoDNOcksC7frGKg1Wy5xtblDLQUOh4ZvL9Th/aJ5fLK32Y+khA
6iuArz3Pe7Seucy6X+HQz/fTLrtnREPUV3di1qY9LbH6YK2xW4THK6+wTrCxFdEEER01IUxKJbP9
926TNCsJg3/4czv+yknQPGONE3jeMCp7q15PbCGbOSH5GkEfj8sBAcuZEtMG+zvfX6CVoQv/y/C3
qoOzivyfqVorxQjgzopn/WDzzGHeLpmYmUpFe5tMJe1Eup79mlty0FjzorkzedVzkS61c+MWJu56
DE8OGyqBgZhxbSj+Z9E6Ort8V2ack2pY8iJmhxYR6XBjgnD26VA5CxAQqop5na2lD49eZeqP0PdQ
YZHgUu5DsHLBOpVPMGGoOggF1sX0UXPuXDxA9tARHOId3cZM/tWBzN3y22/94gf5jAnTI9gou/Kq
W5+r5iWajN89Nx4pAqX65sfUsis1jgyNIbGavZALDrloEnU1RJEzVw995YJwAZadalmWd0uTIXuz
6l3jAWpzV/SeuCehPZ4svJcmZfat3jRDIfwfKTfCGFaNw8imLen07kfTVZ9t6A/kjueFg3DxS5rp
KerAmPRdJ7E34OpzaUYgXbU4ONCktg9MFevBR1MAH1qak1ca+eUA5T1MZEkOTthy0vKx+pwiG1cg
hTeRMBVXCd8y/S6AzJYYa4z8nc/am4sUGph8mLihK6stjhs0BLl2/Ibgjjyk+9xt/vic77s5D3ZT
rbjLaoFqGux/rIFt7oioC3j+xoI7jDwuYEBZQ/R3QFnNY/Md/Utsl5WojrdUN1pY5uAec7eURPO5
Gp5B1A10E2xRGTPstFm8EUo7MwqGt0GNWYoYDE4y9m7SUFT/i1wbRjIk2JyKaZj/y8hg2h9UGUTP
2jaAGvlQLHUZ++5GBpAwynIMmtm+NCOoDpHP5WjWnMyXGppsSVYxB3dDndMM10Vdq+9sugkYzWa7
Pc2TtmloFf3+JH2G9irq1/UQ+PX+kfkqSxpFN+ipohLmM+/86S9DhTwbrlTHXdYiJT7TvTl7aL/t
7mr/7TvSK3IJM86lHctvc+v8U42ro8B7HO+qmnZOaSQFM0bPkVXsktxDgNuoJI0Ky76DuNjQIWfr
c44I4yEwB9V/w9Z4l2YurC8kBq89GxLQ94TLKCqtmuKyiWG8ydxqgTyjbrhW1sp3gyU5D8rws0WS
2ZYnCkmKplRFhmnaohj1S//z/GJKSRxI/kxCvm20vxcxlje+HPTuKz1U2U0Arzzkbt+ekNt68kiD
Oc7IB15s5WuvUirgute1G7islTVSjCrd7sEUbferLaz2yYp86yyDYX8boL/IfyJG7ckcLX1J1qVE
qfT96OgsVf2875t7ZNGzRHzoor8++SQKDHbxDWOzrHamSYf1nHP05I5hca0ys71/IzEPDs7+f0Hg
rT9qxfRBnmr/M9oTsPi8cneIucDWd0hoJnHHZbqz4P+fv0OGxF4svhTJEIn1pqeGMM3s7L+VcN2X
ANT6krlh81Q6+/LLHd3NJbzhVx1ve6wGSF9UVqq+KkwALnUTEQibF6EXLNnR09n6AMlH0R7VXm2Z
eFOJmA0c4UNG5WH3X7iSmU05acxjPi9lm04szHv1BcdERb71l1480CIdYUQ/CLJY5VeR2fhMtoES
j9BO/glIw9Qbl3r/W9C2dZxmbwkfw9WGK5qtermOObmLO7b3iPdpQqZKlRQDCODcB+VF5TAmHaJw
PleHbCphcIqSerYTyeuweaVqJbLTyajuBils/ef0iNDHqPUGdewCHOykgnfMj4SJ5J9eZX53MgNJ
mViFnN8U8jiNeK9s37dPI8vHnMTUfAgUaqzrPvpQfy2pbL1Y2d1kVh0NSc8xQHeakXZmEi5823CF
sjPsw4tG4lTISeUqyfyoxXAHJSR99BbLLdEDwGz0cZxnebECMzifDYZ8MteZvb5wCAbz27aFubrs
nbN5z7SH7TquBosnl8ucex+Y/+PlU2YeQb/C+tpkVk1hGYN0OT3IaSg1C2eBMY40dYCE67HwwoPV
D6vVHV3pDwcgdIdFLmMg+p5/NO/MIg5GBWL7CZz/bRdy07WIHPVdSK0JJTHXmg44973FT4re8Gar
jjdjXZmPXqHAFrfen1yYhnbY7FQ01NmZ07Qb7rvYspW80ZbibAnqzgAbGQHlry96rrgGVT7wS5MJ
r9dJKb1pvGGjhSFpk0aOORxZAH0Xy7wd9/t+idz2ZR8h7x6FL4C/E+KG+/jkhtzboZyljN5EK8Y5
1qu36Ctqm/mSXQQMEpOTWY6dwueM4jEDZ2OgDqS/slqJ8AqlBfN4AKbonjMAHGJDLMP79HVIPgOB
ULsJ/lnx0jCj/MAnHO74CKfXSFYZMoLlEdYIpPdrwO/+zAmt3C2DB6Vvb1Q4dG2DqhThmP3icUEY
H2mq4bY5Pip7LhK2WVexDEcQlG32SVMQ4PvZunPLPTGqb0b14RunQnTy+pmDqag4e51wOu1wq9wR
0MAP3Ji9n34t3J5cAxVfMSSDnZTjNxWD7NgkdchF61CgmbA/oGuPfg3KPk1lLdFNs9o7QCA5T1Wd
y/t5XLs7yLbuBZT+FytuC2J75fSTsbE8To5fpibn0Yi8xn4VYT8/RVVVv+llzZ4nigNkAkUsbv4Y
kL8X07Rmr9W3fJ741pqvh2G3OGnwLbujvRgKD/Yhr354UTZs71tWBP0pYp2xpqmEtz21YGPOsefZ
3gql6dH+EG7wzQdOjZWFFp1u1UlJ3sRM5MXYH/1Sc7CuGbwiDQYhMvv/ldFmczb7jAsfPvN5lHW6
69COHroydCnmmMH6D1Udqu6PouwjOxY0t/gPMEONSdgQMza3oNVFeXTUPgwniXHNm0EH1q0mvQKb
RXT10192sr5DV3xNDhhcCnrhPols0MyXfsfnhLHnRj+pWcKVdgBs+uNQLTzKOqKl5+JnwT5f8O7Q
Hbaxnb42QPviQrSqtgi4aRYC2eRpI+puSljFAKSuvmv9fvsatmAFtwCV8NAjhlDE7ihIvRE7Hqvz
2rS8FkAsJudpZxfN8uSHeTmfRumY4C2Adrs6s+mL1BiKQM6IRyvm/bRUcwLaMjdpLnNnT2vjFM2L
g6rApRvAiQAFUEf3o2pYA34dWqLmh1WVC3O07Gw7boAAueQwC/RXdsQyMgUCUyytUBESvTV6fWpF
wJ+yKnurPfRZt8tjH8i1B6Oppj0mQOZwuSkX/59bNxwpHDHB++L003nWRfUZotbIb5lu5a3tRxfB
2SKzGO7XXwigVjK7BSvRip+DiEjvCI1x8TJJ4ZTXkYWKIjYLGaEEGGKdnozC4S+awn6dPAJsB1LM
5jQToRoBVNvwe+ksTAviFrmztNNWEySOzlsHhBjF44hIY4WsbgiIeKy5wAqGHtPlIymU/tNn43Rx
XHtvYRSiZ0/HGwUPOGf5yJtmWlmiwDCw7m/tXuafZTVtvB6DFp0RAsinBccuepLnJHv0VZV18MNs
ypNJxV6B4rJQo56Wjm6tq9dX1XSavxtIThCWdR9TJpjrk430af2lnHstk6nIx28+Jyrz3zUP28Ze
mNUx0Oc25aBflox62FXqeNrqxURZw6O0zBV1A0vmKe/PWpRD829uAhx+hP2qvhiKCxhRMk05jhpr
tR4iZ2yB78JwJNGxq7rI742avlccU+AVcDoErexfolYoTyUe16f1rva2LTiR5F0mAkzdJE9usQXj
mbqB9gUnJXoZWdr9Nm+9dtKRD6U5cB7r5mbNzbLdo5mUzy1L1T721Td1wpLmrTi6frNlx5qimnPX
e/190Vbor1z7MVyooLDvNN+7RFVD+F7MI4kTj4H1d8F24ezO7ZgufpYUAvkkI2jWhNMz5sug2w7s
6dimL2BvKtTWhRHzXo5RFpwQnGWWDqCqt7yyiy9NGOnVtYz3MTP7YJCDu/BSkqrw7hZKFUw89oug
AolJN3zFPdiG1zLrEmAQ5KaGc7QPo/uMboE0LBfSbSGxDJ3SsQbND14yv3TIt0dn3sWDoZTghpEo
IUGsfKZTkEYjes+QWv4DYCgBVKs8O35DVfBfJegO9zNZJM0il0uZ2XKJt80BMxJ1+5nX3+Llvobb
FzJ0+aoWXf/VGs8z4QmDmJsZgg68wJoz0k12ZLNl1ZKvzvr3hTqy0xoo/77JKJD4H2fntRw5kmXb
X2mrd/TAATjE2HQ/hGQEtcyseoGlKmjtkF9/F0jOdBLsSt4OszEby8rsCAQAV+fsvbblGdqVF7Ds
tCW1530g+h5prUYnLuOTrzzlOsY+nVRz1cClwqLZ+M7FYKOaiT2jibehz+5ynehJ8uC1mvice5kJ
adZoxYGTbMxhPYiHbU+Atr6hTi/pPyHpZ4mYtBjVDgW2veWbcuO5gn56SfgyCA5MKKupzARmqExp
Pu3ZOqKMR7L4KmmAE9SVo9M1m8aDxHgIBKeypr3P0WMF+7b7Ujllj9U+UV5/aL3R2dVsP3eyjvNr
9FCAeJC5pMciJm+FDl9/lWbJvFPww6u8iH0ENcp8dDJNJMc4zfB2t/QorlxVeXsz9rRNLb3bUbfE
0YLBQ3vOT7wjZ+Hyu6JjcubEQ2Pf5JXvNZc0Kx8Dji/b2DGKTTUOsKU8LWRmomHGsK6mW65CXpI2
3R0o3DeATXsFKgzhAiiW7Ihv1WJ/mstDw0FPXadAZjCtgcINQBO46ID9KMx+aBCDz4uhSo4Yzvr1
ZBMnbSdN8A3pqPrsRnmN7g+TPjiBBqSI7XJ7JUC+legoStNqqPG0ksmTXPC+q30KzWObpm3DeQG/
6HwymBs4fVtj97RROW98y5RcgY4CEO/GJygVcm2b5ffMKMWVygHrMcNgNA67bJ97k3xoI735Rgpy
TUdDeYc6Ssz7Am0LCF8OlQFDQaCxcR1kHK4o96ZGUYzCDH15kjMqthq4He0VVIPx3GyGnj0HO7cV
Y0xYlAstSyGozGufomBGcaksEoqv9hReoiV1j1lXDfwZROK0xsuZPw2VKLc+/JaLsLTcL2XSN18L
MEUXoz0zaewRFRSN5DPsfALBF+2RY2ODBnEMK7iy+tS+Y2XtNpmgsgoKQ95zStEu7LRvLyoRpmpj
8fTzIwJAcbQtUuAY/CBFCuypswyg9Z5y9PViPbAmRxdWmpZfqroWZ2XoclslmoJtYKn4LANSep74
bT9buVV/1hH2dqAf3G78QBlf2R6MD7pv0Op2h6qoKVUF1Rbbq73r+xE/Zhx7ZwaRQvih/JQtFwjp
3xtZodmvsA+tJEriPVVThqOvO+W4tTisBmdukVQPbi36JxIRAiRruQYBr0QtMBi8mMgUeIBIZcpV
13RsfxrMwhNbwTtIifLCFc86id6o2HNpTKq0a41ylSk9v2Irp9CdSQoB/oSSPA3r6mxMm/xShp6/
VZavzoeYxjrqXv9oVZr+SP4x5JRR17AuFDMLbtVU+vey4njXp3hBhC3COxb15Nq2w2oTGHb5pCdt
eoZEwb6kkdrsRmNgDiip8+7jSnkbamnJkYmNdo0dRmTaIrXptiqbbKiV7Dp81HVzO4ixSvv5d12M
8lPftNpOG6z4klMTZmnRplvHRH4ZFG4HrA1K0vcEy/fXaZ5vR8dIrjmriXHjRtlwKdoCL2Y7qXgL
KELgfSk4p0HSgtnZw/uPIKZah9QAQTXuPDD9MZCFCD731zgujPIiZlELcSP1smrIS0Fin66AhrFj
XtWaI/0rPWTTRvWc8Jf2DpFlZMVsisuMumcMCQcKoxl6bobWE1oY2icUQdmNzTldwnHxQ8XEmtnl
1FxR9uZ8wdFFZck16zDu5lVhp2gsL2mvk1C5m0CMBD/GDOjxzp1Qu91pSMyKH79mpv4VknUBY1ZB
jwjHIfKW3dyVh6Syws9+2kcvWMYYSkQSRKE4Ihv93ojaWflIe7enffiCZaxVz8jV2jharf0HryqV
yQ+I6n9BSbYW8GJTCxIsRniiaSQO6LzAx+o6rApnstx1reNvPe0XLPDqyFzsCHyncdS0xFzjm9jn
jug+gHn/1WNd0NVhaGROP5bGkRfz96oZjnmtf0CR/ouPXoZ2R40lnDTNxRF7Kna8fZOqE1N5lpnd
mkAZlHCEOQ5q5Ng82atG78vT3phlZneg+dSd6sQ4Bk17zVHzE9uOD4DXf3VLFuj00WcBQRLJo+w1
jPLBvZYgtj/pNVkmdtu9jk7HwKJSZP5XS41/OEwzJ372YoTS4UFjZDrtEYJQyjopDpF2YvaEuRig
pokl1qDjcAzxM2zMyDDB/7j1iQ9zMUixLrix1MFQsJ3HYJbsEJ6dFhpgLsZlVpVAMSJZHiEyr4rP
Zjx+cLfnKfXfUNHNxZis2byEnIfLo43uRVunaBCRLiGAioD3npizskzrthyJ6aWo+RKR/GmW2TU+
7M1Jb+Iyq3ugMMP+Ki+Pqef+kdTFDVWkP0/76EVUUVCZKsmchNho4NG6tcVffFrazzKpe6jammZe
NB51QPTucCPH5DSwvDE/5p9iDAD+RbjUg/EYkGm4scScrsLB7rQX/Dmz5KdPd0qhV0ajDQx717xG
qVIdULu2Jz7KxeAMG3Tdjdv2R7vvzhsR7PUivj3tUS5GJk9yqlglu2NuqC3xTb83jjrxji9GpmsC
X1Si6Y4+UZhbRE5y61SjceIdXwxPWGSQBhBOHcUY+1f1QHmByIDotFVzmdqdAM6opIlOuJk9+mVr
//B9edqVLzO7Yw8NSV9D65UhqgtPKzioZVbywbT1F4ubWIzNWstKPzMmBdHTUYjhqef5oTjtkS5j
u12vCROIsRnxMg5GieCitoovJ72Iy9huLWjcpAvq6oiEBXtDiqW9EsDUTvv0+W79ND6tYJDgv6HG
M4ED6NCCx3iI+9OWoOdcjZ8+nCTNyZBJWx59IWYroMNBIgFjddqlL0aoK5DxTE5RHIN8coGUdFc0
RIrTdrXL5O4c/lQsIi4dI06ygsqyExiMT/zwxRBt0ybK2o7FLdLTB8g69MHy9qP4Xvm8EP+bBVr3
3j5T7HO6OcaSG4M/+cHQ4n1htU90cKHVleQswgQqZrG4cyid6TgU9Xps8ulCul427WB5BE+YSZND
LMmzcfzG45xZF+v5kEmLvPkuB9RFyOfamfZfr5EZ3Po1lQb4GCh5NHy99YgetEXhKUdDHqsRtH7f
fXMGsLQ4R1cUYtybPveS61RHOYpqcLjCCRMdHUBeqzDUDmlr3Ue1dx2TUNX23adhDIftMCUUKDli
TzlfWzq51j+4eZ7slK0HWyRN3i6pvbmjXd4mWHu2adAKtNhhdxCIMyXyELj14/kwOMFuKmTbPBK+
cGamdV+ssNRp38EvO1RtZIf6BBJyB5AGAZW5L9E3XOACLigAxkB8w+jaq3z/GhbpVg+a7vd4NHCX
KnszEg67xUtxLtz680Sr/GC16bWWdzR+wkp7cOpi+DJ47Axs/TzLEyg+fumcCQ0YEn5WgBBuNFOW
OUEB1Rg6xK9aM6yEmSP+wSedY46yVpR3LqKgRSxbnIsyPVAwyO8H1/f3UgM8bmMhuAIbh61wRF7Z
QWO0jJtOmjedK/sdB/AMw64z4KTDjL/OfU1tzbhv13bspZ/iCElbpLS9QJ5zkwAXg393RaMw32RF
/Dilmbtmd5aPu6nUzmDFPJTa2FOSwr7KfnPj0Y0cN7CtbywcUGsEuYCm6mE8g9lAjEASuhcQMXsU
HuOFhs8V36Fci8D31y5Pv9JM6cBNsIe9D9X1zDYFBo/c2aF9a56o8CIF6ejmk7dApdjJbA9SUIqC
dG0APlsDldF3dq8Z9hpXMz5A26jPXZN0AEhCVgXdmp6pMht5KKtRXfieuip4GWcw8Nb1QCTu3Zpd
FgyjXq6zbjxrlX3RB/ljr8a9SNw23xYdxjLLs9O7BpXExSj1yxgK6LaB1LwOHQ+7mABb2sH4PcdZ
ptaq0h8FapydDoGcFy32srV0s+ToTDTCHTwNtovL2gr2hBXQ923mnrrLDS3bP73EHTeZgxfeofB3
aLGjbSoLc2pguxlpIhNM5lb/MVnTrVLETt14gdOAkG9quE5iuIA6OMLSzhnC9pVroGCi6TVcjmSt
waEZqwlvKr06rJqqM48BGSGfrbbFgVq7+j1IEPtC9gUmDrjB2ace0g43werXBF554z3goEtJTcl4
9IuWkInikJi2fhGB0/3cVI2+aw3vptLi8mzq6cw54QaE1ME20VR4Q7dr5j4/1kKxrWS9ai1qxy76
t70bBbCJYEXAquCdXs+2KvxHw20ChWmX9dFRJeY5DLmvTtC5VyI2IGepmpE9TuX0eYrSFCRFFMk9
sQvGuuipV3dVeMx0k35j1ozgPcALk/DhId63pRNNu6qLzAtpOHGwMdpB38HKvpSRZ7gbuO+IAiGh
bVG0+NomH8t5Z/VHGBIoAmGGcPfYLn4IP9doWiTVUxQhNxBNXm9DvLYX3eQ/pZE9e/OmLru2KLvt
jKw4on9gbAA+9tq5flhYKDYxLKxgFjHN+NYZDo8vmFPFk6dxiMMuQCIsnetqo1FdRn+JdJk/d/q1
BDKyHfpRQwNRzsIyp9a0rYsT6THEqbZ1m9rZuEkNp8gJap5FiLFxjPT8ohnTa0RN/iWRGdcaU3iZ
U301TQ1hPPolclx68G5MBwJ8++/CLs/ypD7jBdOuA+xSO98JAU7T3HEHNHJFnaHMkBUEM0yWDGe/
mr6XOaK0pDGTe8RzBkrOPvgsNK+/j3XL/lznrXapF6hO132rPO8PhAntNw3wcQ3RKK8e/Lr9gWhQ
O4c7iE515FGiLm6PgQYOcOSJbirlTHdsKqadysJy2iC/Rn5Bh/JbZ9WcpzubPDYN84+e4b4arfQP
mhIjkaZdgnGxNLbeVFeb0KtzaPn1jeoxQSaKJD/TUgEan3rgyViF7YFl9/6gnBuc6aqKPiHHUMWx
06xuXCvUjxdx33nO2vTU73WDBtcE4n7ssh4pY9K4I000W31p0Z6sc09NSGIs+eCZs5BHYf70adps
QMvg5oMPjfMG/I8A27JuQGqdeV3p7qekCC5oWoHbFvURD3aIr72ybpC3ZBuTVu9B83TaPUa5NSUg
7/WYBTfUfAmHmqy278EomSHt7OFPWue2c65BbK/+cGitrZOhDvaydECpefVDF6bik84jRVOZ4XQD
BVJYpSwf4WZN7cat6sLcuLHhfE47jy5npevuVZVNZ7CwxzNLorsaiN7YV/GEwVizki9BEtrZhiZG
jtjP/BOkiXtX1HSrVRp9N3XapCgaRfG5HXP9vCRU/XM3qxMqvNWblAkZxkcROvGKPU26DqNWYbmJ
YI7EqeiutRYve+tnkMEc5ZoHgPoPuOPEIUCpicXXCR+dqhyvtTiz9nOLCTW2NYitZ2AABP5Hhw/Q
4nWsuunG0icOHqY8MqEF4CpT6P+7skmdmAQRBDVrhx56tc70tGbJKkx08J6g4ZSVeXOOkhNUGKFY
7W2P4fShiLvmwnW6/BGjWrtV0gyekASXbBDwIqgdiUzjGcqLoTgmggQmKIihJOmroUXahjlzUJwW
q77k8KxNFuYZK9Q2mAa2kV+RY2CP5qYvrMseSPEKuzqzWp8+Wo3fExPh31bo5wXGsTrdG6yk7Ovg
BJkt35A8+3qi6tFnI7ZGx5ffjEHMk8sc7bTITX2Omftp468K5IRg2qyjKqwqWcdGJXEVNCiYPjgq
/kVxW18c5rD5KgAPowkvBtX1CkAFd94ARQTI3QCePfb9aSc7fVETjUPYAiG7nCMrDLvItsE+S/kV
uMhJpxhdvr1VoA+7LC6xvDWmMY03vj2kCKGUP2TeaVVdfXHES4vEa2s87cc8IhrlvPYYGMcyDoyn
037BogiTwDIykVyaR0fOYunKO09Lgj4+eJXm+/DvDjOLU57HfsOMg246Bi0WpIOpIWAOfQ+coVEa
UXfaMVhflGRQjLeFlAHvk2sVT3adD5/Q2dbXp92hxXnPETWvq62Px3ZokCGSJtmfY4DD43fK5wtv
ceAr4xCeESLPY1JrZIK0nK9CGnxlctIbJLzFcKbHa5oddlaqG0icQiiGuOFSdhQnjQHhLUYzGL8+
sHr6DjSCHWRbJuh7bSzQXZ12fxZjOAS8AJrUHY76BIat6iN14XWB98FcNI+j92+o8BYjGMFYjRKS
/qCZwbpfZ5UD3TniSHji1S/GL7nXPmCLejgqhLURbOSg2EShMxYnfv5i/AaOpiaESvpRQJznpIDv
MeEhZx/lC//V/VmMYIvsHh9d8HRMdTT9mdsgKSKdsz+pUCu8xdBtQGTqIiv6I0pVcWP0SeFvkGQ6
7omDazl4U3xfrQEPSqZ++yUHZEEco9TvTno13cXQdfumNNsm7I+YYZHZFRHX7bqZOq07K9zF0DUM
s/aynrtDZIVXAEgS+h3Yz+HHaZe/GLlpZVo19qLhmGZ9ukHWwzmn5TvVae+muxi5nbRVaTVmf/Qn
N7iPO7Mdt0mSyOxl3v+vb8N/Bz+Km5dh2vzzf/jzt6Ica7y3avHHfz4UGf/3P/P/5v/+zdv/xT/3
P4qrL9mPZvmP3vxv+NzX7918UV/e/GGbIyMcb9sf9Xj3o2lT9fz5XOH8L/9///JvP54/5WEsf/zj
t29Fm6v504KoyH97/avD93/8Nvez/+vnj3/9u/n6//Hb+kv+5TsF6JeP+t9//+NLo/7xG+idv9vg
2OAFmtJzcXvx0vQ/nv8KMfZvfyNySIX/+M01/y4s3XUt0/PQaOs2A7sp2vmvLPF3G5sY9hzbnv9C
/va/V/LmUfzr0fwtb7ObIspV84/f7HkE/2tiBfxI0wnBlG1J07OFYy4mkIzHyTHSDT4JIKm4hNCb
dLa+BV7nOkgIc9j3OVCQ3q++YuGeBty7oZHmwy4pyzZ66iK7LwyYN5FbAc7LOKpzGFF4YIptMCf0
jIdOU6Tj4qmYCJJeuaqFPgqwAR6LcWZnSdNEe8SHFXmzJS86OvwAdw9VUCqMVUXuZdinXBdMb4Pr
AoNG7Ma+AWtFXCuII9/ojhlRFglnccfQnVsTq5/rgCMWnfO9Bu1aPFrCn68u1/T5A0Hu63z1EAZd
BkHDVin/XMoM8daZ1iS+c6+h9yTL1al8pYvzyaQc5uwTn56J3KF+l2V2GeSEkXyvdVO0FP1UXwzO
JrZan4yjykd8ZJxVM62wu4AbkHMTEqV8/mTFKOf5J9IiOXVf0cDjEmA4DcigoN0KjUwtwIX8kwhN
KD87jA1Zff3pbXx9B35+5vO09/aRO8I2LM+1LLh/prN45HVCnTeN+/oJFCmkrIMpLYRfR51Dti03
aJpskl2MYErG/lC0BXWfe00lyP/PROZL+6ONzzxLvrkc6UjhSsOUrkSm7y0uJ5Ih5rJh8B+bmSFV
E/+kB0NIng1VFwxQ9jDfKjznoCpvNVgpdncxRG0eRB+sQc9NqrcXwrC0hYXp1OTuLHvXk9sTuwJh
+pHIXih1V13d5F28B9IW2dYtVKkItWNAmSFFtmckE+K+lUZ+Gq9WNLpWP5IC287/r+tHPAibrC2l
Iscg7jguXmdD2rlfC1NRAbwcCt9MLqlTCvv21w93nrTf/Ahb94TDYm9iqofmuFhRJaiYSslyfAQJ
FOMYJd/K5DZSpCigIoRmg5796Gl5Uwwf7XGEPu9m3ny5w/7VtA1eLWHoqFT5+5+OphB4LYSoZvBo
Z3Y7+g8teaROtWN/XvEMfZMlraMR0c1jAAECopW1rjWdV12SKtfkJnkA08CICKlSMlJJgWArw5a7
oA6wJmAwrNWmDoUTe9dFm+En32POn6eTvgsLPtOuK1R+KwI3HTTreAM673c/S+KhvCth+TOKLcT2
BBN4ErKStzNT3muST8rYtyskifiJGLhNk3KZEHscPtkz6cPqWwzqLVeUNe48KrUIeij8CW0A/rTR
Ic7yL+tuSFSzZpMR1vAFIEbwS0zDGfk79+VTQGLOH62rOOJ3DVYzTyyIgjL+I92WYP55GHP4uzjy
GPdD0VR8uYUxxAq/+VGKffC8MQcfWWFh53r1lUk05w7DW2Cm3k7Eghrlxk8NCnNEGEGRJEEdVy7d
KUVrtowOY9AL27mFQZ3wSPKSMq9/C+eapIovxcsEmToBbaUHoJvpUAKUVCkfTagb9/uTnrgqFqSH
G4iwzmKCbOH3UiFhNDDBTrBJg21fpvNVk81V8ruwTHTavdWpeVbLXq6zgviq3edlw7u6KaQThAT8
jEadid2Y9joclqiF4O2tULe3RHKVTW9WX+1Ygcih6vj8UcG8G7Cv5cuMigmrGO6yDO/TFltU01Fz
i9JBGQ+41eaHS+ipiNNPCs4vPUeCDiA2HZMwn9+znhqj3Z4b+tgwx+Q+5dnqg9OXfDfpOrbF2GMJ
YqllcCyGRmj7ejMhDn8C+BBB4wTOAlxj/TrnaRxBuGV2l0y8NH0eg4HG/AZFDLzwy7RoRhHq1I0Z
I76/pXg+L9bAy2qeosL00d93ta9nzaZN64S3iqz0eZSVtS3svcziAAL5kJi1tO5jMcgIi77uocmW
99gfMEPc4btpQC4OsRzsCyqgkMKmlTTKymnPzZcF1KC3k1wWuhPwBS9/wEU8v9/Fy9suOs46AkVx
PM/Z0uqoFWEbzzreA3pVVaPdlIIoSnwSOWxMFX56Xe3EYIz8Yi0o49ZbVxRb+wpKwggg7JblMea3
1g6dG7UOYFvThspjzg3ORdC6dfNNl1rPwBVKGqyxeDfbkoC8VBHzdJTJTDYnA4oQ3mGfYcInljER
/jyoZalNyKx/PQGLeYb9aRJ0dXvG6OrMf6ZpMxMvnnSZWSZzkkzu0bpbhb7LfALJI8ArvJwGPk0q
FgJerUXoCGQP6Nj4LmAgCHlujiSwFDRJK/g5/+Hq5upsJNlwep5ueMb7jd4Ulfhxxqh+lMoAI7ud
OgAAhK81qIm9S1V2uIuYfN2C+VrpyPm/eamH/nw/GLC8tW+jrvQ4u/TE0Jr23oAxVZGK7qcdq0sG
njEeZi8LaJVLzY1t61AHcdFEHxSq5iPPz/dWGMATdcc1PddzbH05igAlAY8wKuNejDVI3HXUDVMQ
YUBhbwvJKfdjWZkHQ+vxPO3rcXayP/z68S52K64wGMfClrzY+jyYF2e+CUeAJPm4vw+KHNbJp16H
eDPuNE9kvPKJgzh9XIV2rXjWFLjnp+s4uKaHDwoi76+DGrq0uQALJ8W7O5FUhpXZVVXev8yNJHPN
EzIjn2V/Bw8Krx1GfZqSDAhGPdsRFRJIYJz9+nYsthucYnRiMwwLiJ2UlrF82QEG4QGzzYYH0kB8
q+npe5rZYjBtc8P9E+JM1sDotQaHRLpff/W7O8AXs9NxLJ1Xgbuw2DdOY0FwZjKV91AdYQndMFk4
LCed7xH0u3mdfMy8JZbyQGwjnGQfx1ZafHAH2DovX0rp0a43PMfg9eSZLgZ8/5xpnXnlfYHli7Ft
vgywMCaOyD1LyauPBb35oma4vW5i8MfCjYM5RY69vkpyOZlwyBKY6pxcNJ29YdRGLHmhkvOCQIfo
+Te9fLDJRjIE3ZiOADbXdBxxi8C9KDU1PESaRlretfJRSWtbnXB4j6gWPIgJGY55N280CLK3q69S
c+eNA67AQqs3KR6aqL4j53B+i0ud0JjxyAkp7ZAEaL5r6zu8xQaXEr0cx3DpZ/NGyO77eaV6mf7j
jrfva1NP8yanASUdNxedHMzI3ydCnxcNkpACkwAkJlEJA6JrpuIxH3A6tecinyzW+JcVsNBroiEI
nKwSxd8leZpxsVYhOWqdT1B0zXKnC1/zxSdNAri/yv1CieHSJ2aA5UjFAb9xJ8G4cZdrwJU1/FJy
o/VoB+bU77xVj4+4qzaWmw8xTp2UVEK1hu6mlY/cl4KVlqiWuUPFeRIu1/kkZcglFC97lr7ODJD9
0aScOTvDzLG17yZDMePt6RvN61XZTTqXErWTxYWlrpw4BtpuHfJhEs0N/8R4OaoSpwCHa/36P4A7
O++ectZcDpPs2eYb7JsjOcd7x7Uj9oj089hSdcoC1rbR484asjMW+nkHmPdsF9iLlgOoLpDfz29U
QxgGQ0LBQGE9TYmB5wuE9JlCt2wI5rVaDJrG11mwLut6N0XcK6AAGah9kCWzUDDtPg8YaMbgnGo+
UR4zKhcSwjbCYqnd6goER7IjAU/1f1a+87x7J4KWe6SRZh0ToxonhN2ugWwoDlNaQPD5pW1GMQR5
52VoTMqemJ9A2JilwvATZp2rXWBpIdmGnMpmrODjRFrshn9mnAeMbmV4tuk1txZc3sE51h76jGoH
95D0y7PMJXasUTD8IuaOJ43uY1cdtZhlSazSXI/ZZNdDY+rtzm8yQo3sIkii8goD5oD8ghEzFVNF
SxDXWLjXYWrN21fDqlAHwl50ZXYglmMeTzoxGtxP0q5JDtlQRiv4nWzTTPK+CFAhrHiWBswHhdfT
zevzFgQnsz1CITKPDBDk86e8rsoaAEhmbs8ZSZg8e9lC/4ezJ0o1g64nq6luSG95VKvSSvRWXoR3
L+sHFQO2dia/aLiV/dCxell2P59ECD0OOUcWTsfY/vU1vFs8XGdeNqDGWS6Palk/hXRDG7fWulvd
aNPhNtQLO5nlM8n0pOUmZ50dcfH4wj6Ysa3lDk3wbZar6zqAAFC0y9/uElysFUSd3TumB//oaxOG
eWhtOo77kIeghLV2sIIcMlNf0qIVLC4xvEGeYBoH3K9dp0vCS1bK6LAtr7MJRZN1sIJnMiBvsRl/
4WA5zwWQslVZXHvIJXiOpl4Kj4m7RoaWXZrAPdwcKRXIeePWRsQU3eujmEeqTLSRqgu58xb0foTd
86a65+gNCPNl/xiA9GRT+XpZDZBrln1EWvOMkGqaV9f3eEsN0Gmo20Gqb0TexDre6dzDmwPsmR19
7GzjyZ0EXJ8I8If/wfr8fBvfbNZ4poLkA7bDNOoh4b2tBsQYyZH5qPouJCXKDfYCIpxH7ExglIO2
hUlB7tqlICwIxIVAbuGQdovTHWYfFCI1TY9eqNVIQvpyYlBtsyp13HIngp7zwVljSJM7FU6x4D6w
ePhqFoelVXcXjLLmAVaxHsb93iiRqohdEDrlHCPLiVqk+4gVojSRGMH50j846llzT+rn340E1LMp
w7isYqZjLfcDwq76nuyRFrP+ZIv6S4yDhu10VDctwwoHDV+6Em7f8oLk0WjMz7GwJsBNEdOa+6CG
wOK/USybCwJCbxgPJUdb/kFRwlqPN/roVyqh1NDOtZ345YMtjSD0+qhaMVj91tPw/nsrO9GZxs4d
T9hZhCYxYJsIMsPDSLvLuqbiZqtcmxd9Qfc3sn4QBYaP/BwRNFcSlOUQ1psGra7sMf73I5mZOgAJ
y12JnsXeX+NoEgNmo8onMyC6RatEffSMQorXaQTL9h3B6lXjtQL9oWRZb2lQDeM4P2UQptPzb1eR
0HdMkRDXPziMLc8LnLNtdqdsFHUXycmyuh03Q+T5Y+vdghLsuvIzhZNkuJ1CQlckIcNoxGpEIZ3k
bgwGnPWPaorLGY6Cs84rwJF/Pq2826UXZAgFqPvcWwYblEr5MqUCf3B4BYww7fhGzklMvf/ZzMr3
QrelWe04niX1ZU1Vlj0iIWuybnVL43utspnL5b1RzMtQM5hMK04qCf/94H4/q87fvPtzN8Gbf7E3
NzmWx6MU6+5Q99N02+EBhlFjqCozAfW8nApYB6AEYVdxHEfbjhQ9SnlTpRyNoxU4gDFrqCRYsQMq
M8QOPq7IMejTz1RySChsPzhBiXlf/uZaDaHTM4C3ZgO4ZTV8Oz9hnyXLxzLD28F3Ww7jyGfnF8Gq
7cb9g61WHHjoujK/fkRsRGkMjNE4xN84ZrccKV5PfH7Zg2pGOKXSON/gaNOqflOXznyjf/1MFxUk
0DgcN6Vucnddm6zO+RjyU3EVh3XsDnkmsSeNAxOJTZ+at2iwzJE/lc/rc9RXXryRRmtk416nU8cC
nhiw/8MPLubdi22AfXbBA81vte4sewjzbkwVtDRuc7uNGEs6yAvGEuI4h+9q3Il9BNTFaHr69U14
9sC8fWiWgznfdBzJ0HpXXfECkr/q2mKmweWsDnlNggtDOUekhExZyblKOxVF2xHxQRZXkdy+bm3h
Qc8LBiJ7MHKr3h3n84sUQKYpX70UPrOyskcS/cQw15tpSwct6NgAXMO0cYYMWTmlWCLeoj9//aPk
uzfRdCkEz89WzNuy5XD1LFr2sou729fCt1eiIrxuRTW6pOg4k10S3EHNeAJgh0o1Cc4i4rzByNp6
Om9Lgqav+DWqhitNiibHw7TgPaYqeDcRaO5rM5zVNrW1rhAvGsgvB89IdpU96ECSHIKckvbgKMtO
wLkojTPGY2cKXde2L3syo5dzLZwA3rlBU1M7e/5/1Bya38PJtZEYTw74vWHrjHqZmntbiyw5koho
611OMG5oEHzdVlAO76dCpZb6+vo4gCDNhb+pHecH1zR5YXJKJJwx4McFqUjrHQjs+XFQyMx4m19L
9ukAulttWnpxhcsRtWRNuQAXOF9f5dly7BFTh24GGbdMXGAJh4DQ+EJw2IBHhci+ExExS79+ju9W
G9qxJk01sljo/b97N20ZBpPlJOq2I4WQMTnB8a6+gij05o1bSdoSng9B8sihAXrz4eT7/uvnQSE8
XQoqEpRE3k4Q7LWimG5KeftaMSbAQ2d9wZJp8/3RcyfRkonJVaRBzEP/4Ocb7y5AMuvbiLpdiw3F
u98PWRUW/1R1NwFhvpwm45T9G6VoM2jjdi17H9PGhsuZOAJXVHZ4gAbiS4aVBuGQs9vrEVgj1pj/
2DIh8x/9Upu7JflL6+X11ATQi3fJb2SNSFblQYfFR5PP3/r6ZmVWOreS6qBVGfxOpKIo2T0d9qK9
gSzkQMqgFMCsEa3SKA8z7YMZ8t10bVNyNU3qUnObXiy3HkNqJwYC4/bmdYri1GfxyF837iZVgepr
MoKdPth2Dhl4PdphPtz2Wf3hOWu5IbVsx+V9oDPn4E7ECP72xfAF1gOijocHWKRaAKVgyPiOHiAH
U7Xn8j7+ehy8K4FbsDdtbMTW3IwkAH6xsvaatMlMboOH0PIj01wLnSaoiTuCIiFbxiL0ui+95ZDz
qRpwPPT6mevSAWLRM/RmJorAvvn1Rb079aF14BbM+0FaMO+XrAamN0ziLHwIvGCeSUYzMVnuQSzM
G/GXDVpPL264LTWw+QdIVfMGaaZpMGAdVhOAKCM4OGwNocNttCdJEaOJtPnpvUyUxPlk05MTN0Zc
4gLiWdyh1qTLvwaaM3e1XzagFXtnRmFjj+xGX9uHkdnMr7mdZXxdKjx2HgR7dyjRPCAQpIDDLYPy
BJta6eM60JxSbhppzkO7cnA4kaiFRY/DctdXz+Wk2pv3swLYIJfnttp8psf3Mo+6X9/Z5V6AQU/v
Ht0DCijbk0tBcqtAI4GoM+5fD/BZ7ahuhux3/o4KwBgTclUyvD/63rerppy7aQjehc7bzWT7bg9i
lGPk+k4x3IwaqLryR+7T5Eqf6EFlCfKc/xPw3LzsL36WTFDWZoz8a98heWcMw7FBuvL+iLns/nYM
WcNkuAVL6g1hlqhVVgkFZrKjQomHIIdOZnVDcZYZai4LomD7f5yd127cSLSun4gAM4u37CC1ki0H
zYxvCGvGw5zJYnj681WzfDCWAXvvfWVYtroZKqz61x8YP0nSIjo7xN6k/mhLMk6wFad9zBtzkD4Y
H3dcR1pKUHiIr31SL4Yz4x08y+QMz1t2ff+Lb08OP8tZZTjtgfqq8+M04vyY3pN1MOXwp2cCeuzj
JEP1UWyNG5ch6EIYH0nkwbYJl6lpktidZ/m2nGS+Ebx0qAwQRBx39ws10kndWIBfN78cJ2ZQPmFD
Bx34Us09APix3TZabeT3bnhVR8viDCHfufdXa/pHfXzGdzQMy8/outWDmDkVLesflXJqdBE5jpPp
vKNBLtHaw4f0/emMSM5zu3sfN95he05AlbkBbGe7wYWpQ1RwfSQ5TjFB0pADUx1ZsB2z5XY1c7WR
Sep3v7rF8Lh1Uxp6Pk3Mg0vpUmYoNRbJVad23E3FQ0IzlRe2KQzVvJAKl21EJ+CHbOXnRrpljEcx
ZSuAXkqebBw8xzSd/S9xKdSlZA5RW+Ejrq2K0KDfQbEVAIiYomGtHH/Q85hAPB/suca+Km1PneNs
jkMY6SgwaQ0rbJqGi0NqB2QMo0/U9W2AodCdLGLfqpiCFnvkL76xqFsGHZ2xmh1MsGSHXOGCyBvK
U18VEg1RPN+HkEGlxOO2awu7t1M8ruS3YXyNeCk9tagEeIiu1Q6MUHhzDm6VWCkn/FD3iZbetMwY
wSxl93ILX4LG2ZFowGBIHk1pQ0zA9TUBWr8p1kySyNCa3bIgT4rtauhfbLz1+PYWNJyn0RJMMK8X
mrWMzEsGZZ1rLpV9mxlJZw3dw5i1o/WgixSIFZRMj8tINs6tgUw9OSW2O/jZu7yDW1wfp8xr+dXf
zOfrFvTDfA5YspjVDk40TKK3JTff7gmTzOz3kkrA7Y8bBCXDifqKuD9c+epmoXR0Rp8mxmEnY2jW
htj5WWs6WR52llVDRBTdcL9NuuDFgJ0ikj/nmKHToCz1UWMdNTANOYRWPBb6ZRUfeoIUhubICceA
j10ijiynC072Jk9X0vdTbaShUxuC5r+FZgo4iqCcbShjQWa933bGnsdH8P9SOQjfjaw4WyyScFx0
akTJ0xBPbog9KmiW0sgJOfpwbsCv5CLiteTXKrxl1YgeB9U+0A18AtJKmu1R04PrAaln5AoFJ5rU
M0Kx0rKcKvz+i6tddoY4kKa3rNWh6ySezCTPbi5/eMi88LfarGCu/9BlXOK0smrPi+NVcokag1EP
kWYv8VK7UAfWvROkiTc2qXSMdm/r4/7dhk+/B4eQFGkIKnUedilX6exdjmZIs6a6Jz5iaVKqKSyZ
u7OuIYctiY1sPBjVpDA11k44/ZiTjVXP6GxDOdKj0fWjJoXkJPds3fucrDWruy2w06JqtbtVNeI4
5Dh9fPQkiFZ2A0Sw8uua2xLvxStm6w4vUTfwNMPIbpWi6TCYtEgIzEljyHnRaBKU+9dggUiSjIED
Zdlc6oIChgzLvW8QMuRWBNYIkeLpd/YBrtq5fpgJIDUsiE5AAxPk8m2x5qYjbhPwZ97VCRbP7Ymd
SdR4DCM7YeEbQCN4RDQV1aKzkVZTPunZHGL9VomI+MhwrS626ApyoVpzmqaHMUbEfI59D1lcxJNb
QJodmSJRS/t0exlgY1B6AciCfE1lpniH89qrb1Ddw+U5cCEAwYcJK/Wz0CVbjnER56pr0zZjVrmH
waCKXE/4QKp9QEwE+noI41sOqfhRplb36uKXtr1UblXwUR3rCMgEiUPqZJZz7gXVh1So2HswoxxK
pW7OFXhhzCZAEKfoK/mMgxbXmJvM9nfMFPrspGP6xfpgk50LUCoIoWQtLyUSaihuS+KsE+FLS5xN
yjaBEvuM057C+UxvgNJlzimH/WeHZmzxEeW+qi2vZeBSFap1nymCCmLUCq7Odp76pML1XfcPihGK
WXZYJ2Oga7zwGtr7vW7F1VPdvrcYigYhKhJ90E8SbuI2R/zYOVc0RiHSeUFtC54x3WMVoIrbIQ9V
regXPsuKaxKN1kSYYVNGKDG5QsM0Vtl3Emr47WCVCanCud+pYnZcbJNdKli6Gvlx45bhbU0ieUi8
M+7TvCp9wUFnCT5q7IWi4Q5wJflO0ywG9eBsvEtR3dcIiylh02aN3YOXFpOBP0BOqOr0zjOJYJA3
+FfnpX0mJdYFPJ6RLvHdWbAkXNe6P7ypDiU7d5EVpOMdAjiIGS6JWbkqpL0JVmC7ceLf7NscxVOY
PGdybpP+YueNn15SmMns8e02TXwBg3LhkV5zRLMbFv+O0mAlrLF7lS1NWsIxMjMx+v6l91uFwOkN
TTiy7op7hCU1F2Y1rK/2rX6YEFPcrT8JWkrbeGZ2C+Z6vxmqGtC/bpsTxn0RSeaAXASsrEnzLg56
WvshVoS8fSfwW65rQcfAsB4XhTEfltEP2g8rekdCrPdDTFDHigPCeskQ039pyg0l/ZHjrnrrIzFa
C3S3K4VHN1IKyxCJeYtL+jYuxFVZbZuepQA+/dgCphWUU57dq96UbysGQ2M0Xe3ce4lVp0S/7F0y
PRnNrA5kELVdYhntsVF2kd59sr+wxXfVINtPoiER3HlxS7SBwi3xkryONdzp3cu85kMlCBnZfIx2
jk2RXDcmvWGUclYdBGuEPYqk02RBOgP0Zl53GEiliD/SwCDf8a4DYV597OGhKzRHfcfe3Lc1bvcT
plX1U9PUakniMFiM6Nr9aapfy+sygmmmghjZBtplec+eHASI9lmut1igxmMDW26CNKHdFmXExRZ3
rW24XXssoZnL8GnkPMKYHKWn3lcu/I4e/LwDRMbaKfpU6DEWOZYLWo5QiQgt217McbMKPz3oXo2U
pgKddfcPMaPHwgqUqGBmiwWFNlMddmqlXukr8Y41B5lEBLX2GAX9TjjV3CMXoZ/eNhrEHZwxMjGn
y9YO4j1MDBwTJPYhXI6VuwrZna8lRxWDjYLTBPNkUWsEdWebp8Yq4XjCz40lOv7K6PGKjgbXJvLg
Y5DwysxTYdkwR08FvgdYyH1HrkEHue5YGGpGFnFPFOC9bk50+AaxCDl1aa3nDP/28Ktb9Dark12E
rh+N/tolMsqHIeCpWoRi+vhz62k2G3NskPGTzf0G3BQteU8G+fuW/8aRlPgw5YRyI0Xm03/NGtLG
YUeB9nvBJVsINjdP0GdNSK+9TRVvfqdeBhs9dJukAaxR+Ski6kwN/dxkJzrj6R0gcIioBNLp0nkT
rFxRLAohLdauYilIuFu+dj/Z95kkJfseG40CbXAcbmrB6qw25ooWzk78m67MdNPGIKwBV4xG2nkp
XtYgIF02pZTjDenrqfY9zb42CpfYcFvng35fEwm9LE3WlLsckTgRGmrBTulIKtlEDl19PM+Vyqh5
1GSxMnE6tUzuDDLiXtQAnXGG5EObsOvwwM46yKvfktkERIoz1bxKpQOQgcMUP0n7RPEF5h2FGOBG
M6ZZnq8PmaWfv4k8Iebkoaqmrc+VM4CaGTLwAYMO3oA0Yb7x00pNulZmNqMhUW3x15KjYfe6hlsj
Yrii12mib3AU9JsYNSZZcVAty1otCwO0h+5VLzEA2EwAJ8SFiY/dt8u4nNU3Qxlyefp6xa6m2eeW
d0pCsYO2XSvULLIzw+TypQ/BtH4v3TpnEySVRU07a2+2lKWjvod0cnV+m/YNsq8b9RYgO6n6RXeu
M1J9mQTJlipaqD48dkWrzvheLVWTIkE+wN8an8KBaZ5XavefxKC2Ad1KLPYVcLtih/21kFj37ia+
BNdRFwQrDO1uIixV4BgsRhYHb5oVP1E3QHM7SRmfxeKCfdk7+aNaFvUteTeqKVqWacu2T0aSZKbi
Qa5+26e7v71kSzzE3mVg1TSXOxuWD7wVfd96EOmHoWe25xLsy8vZW2RiCWpGlr59vQiHAdPQiUYK
MT/HYBccnzIG4/UEAasNkexiy5Lnd5734q+elADvETOcvGrul7E1gvLB6wlKn2D6k1P0DTSWxfKo
jN2pae2hC/wvLj+klt3hlE6SsTycCsQxcRDVo6eADvKk1EnYY/MAlBBAYGrRnUrBr8WTejV2Auj6
ZVDtnS7aqt7jDymCmS9hVPecW90mrsfwcc7w9ADKqB2HT+y9Uv0RuhkkNjBQEuu/OhIS6xdFLeXG
HLGoidp7gkukU8Xljsjz7PIIXabslIu0XbSfyylTkA3pSAqyGbZFjdwdQaCAGPiLxgySHRFq+1Zt
/FOWKXQGZ2eFHv76ZP32NEFLlS4AeLNpOzaT+w1OhidCX9dj4zzNGdtMQwxAsOTj0Sl4NK+oUNTI
Gex5azLYdjJ38vt93P36Kn7sRND5hnxtC05PcLEDthgFWf6nV9orvLtIwu0pKRvFi927o2ZJ8Ucr
np2JCnvv/gep+fu2/4/YP19vQzXgEB5YsB3sn5BJKQmdrFyxPNm1q/pzJNoEPGndAgCkou5Kssrk
MsLa3+v94Lo2/A9aprb95oAHzABnGcay6zDInbf4LAQT7GZTcgNo0JAx+ViOHL3n7piBcZiEsFQD
BlUnSX4HCEA4j2oRz8h/gt65U4/0GRz+YBzk7+k6U/5GKb9HZRvGhSI25lfSahJc6aDEPBnZ16kR
SUUmU1GrA5rmjWbAigT1JMBR6+/aDj89dWgeIV1yH/yLqei/6X8FZmr4OHrZj8KpWCP0elmkLAGc
Na/98XyRquys91W62jvjkL/UrPj1CPwRFGcI0KSn10CUkoUI66eeC4kUyA+w/3tMvUXx7BdJac22
cj0Ebqjk1fpLrhgL76+/+KcJ6JmkbDkc7YDFLTCuH4c+9i9I1EJ3evT2KivogdOKe93CndwOPoMu
AGU2han7LdkPa7++jLf3r7gVbOkBcjrQ+Z/YCtNsySFBt/yI+mhHLVOf1wCEnVESMUEQFRzr6jrq
f/3NV/vA/wIaTD9YHbZLK5auQPAW0MBuKoHTGxtk7w0KNyiDmMPuSeRdi3Z67Nh3X+F6qrbIsoMO
k+jUJsykVVu5GwdJ/Mlq8xw++6+v7e0QRXjBs/CY0qFF0+QtbcIfSJ31gth80LCKt5MrxynkkLYP
0blOWKR0N6jyfVU5eP+TReo6En58TqEJWcW20PXDWPtpkfSVItO1e9Jh8VOCm7s/EyiX0vywJmPn
TsfJGgPza1n4qpyxnL62vnYTyofkEHYIYYChkyD081sPUy/ndy6rb4eyb9muJ2yfiDEu5CeCDtuM
hLAfBo/fRXH7QG0NSicgKZFzTsLSj8MBIlUoTdZWeVzmr1+Z96Ookfat7dBTFwFTGUbUT5QmSgGp
0Nz1Me+bkr1ZdkMj+sdQhmX8kiyL4RNEa+CJmD5jqa6gDS1uzny44yXhczDun8bAW9vipt06s/m3
jcek+JoaFmomJ/IHS0K1EBMlOlpoXB5ZL3D5geM9W3bCOgy0SSfHhbLFp+vqvatYw9HlmURoZPTY
rzLFJlnkCG++BuPtXuFBQBD7ztfQa3qHKImPnGaUmnNkCOnNBbVNg4b52InOTmfasAiyN8aDEFSh
erEgP3MyPiYomzK8zByM0OQJjBkDCiJZi1xJM2WxKumZKcmOS7iDdCLHtHAaRXVIxKBGcmkTeWee
Ao9atj2anjOM413fpbDVTqAgqfny67d39bX97yCHAc6rExByQbIszp4/LoeBYIWb6RQ+apS43W+f
0o8DMdxt34wFOtCZDMCj19MUQrC2U7H1xtXtktQin9Q2Zm4qfQXTr1FRB3cNnL7tirZU89lcbMwm
jl0n/Ph3Tci3PUhk/9A7WD1QIEESektYc5CcAwCb/QOHwdar/0abnzr1GSEQpyOtwdRquQ3HPK4T
KSfH0X3JS2WgGEy/eb5vKy0/dLgS5MY+bEMe9ZtKy4xN4CPG1MNcCbGlfzhkn7XFBV6Fa3wU1NkU
mgHE6OpPm0WMAbtIMork3Zgss0EkZOBW83wiIFAGU6Qvfi4bdeCB7ivEF87QznDZWFAZRSgrMdQ8
//oefqRHUJ/BVPGRdWFnSf6u/5avK1f4SwGttodgM8YeYsAQV05yNBZwL8Jz/y/VQWBCRvUcusmB
kmu/tTSmZ9JxJveqB91Q1BV8t9fn+AhkHBY6H6Kz/Rtuxtv3xTLm8cqE5cE4c36qz7EcVcSNuX3I
0jxgscRWkH7j9+8vA4ii74NwUJ03EjURid/++mH/9P1QwoXjXctRl0CiN+OlJnh5XIWV3mtpxMyi
ps7UP6i2KsuD+HDpbJTBv2Mp/XQBvGYIT6wLKLlMtpgfFwQf+NjH0mC4g0l3XQHd6yFbb36JMSpk
jfFXdShY+2wI/vj1A1A3+N8FSViUZoq5wMYS/rypFcvsIkVN1vucBXL7JMQ0iHM6+LGyPmWJMYaz
byMW/s1EtX80+vBsKkH2ghAmEpUhY+7NfReeI52tavp7lEVpNz0FBPatLyEJa9tFN9NrzDIcYtd6
1dVm3qjjLnx5dXTJYhwOwb+7fOLgOgQQ9bYDUhkgv7PKfmUx1N16TgJql6I3WTGGEGKZFNzSYXvs
o9xVgi+6qooR8evH+raygh7LwIZkCveO6v/tISf24nZpbCu/H0PpXHddOyuCCFuAHh/4CTNPUnW0
9osEedpDEyI6aaozNoTG37zkt0uK4FnzmoW6Kg6Bb48iM5k/iTOu+X1wpfNkpEVA7bpWdjsM+Oub
//nrWLno3iGEhBRLSffjmM4zz6OHuXm4dcPveUWdr9Bet5QUsKPb/f6A670xy+AZAzTCvGEmC89E
UPPmKwkYXrqQGpEozSsBOL/qFRdcm7eXCYNfvl/p6GV5nxL/R6x8X/uD2z7Z07i1JTl2Tmz2924L
T0KSwXtFl7WgyktgrYOthHhDXZYyBmXSzKImnkPkdg3KrvfeNpF9FPl8qtoYVngZKOOIz+Nv7Tyo
MweVihq7pV+p5lga07tBhAWtA1Twyscvd4qXN0nVzgqySjXSx5Suq3cUO2OqqWfVgsxhDALNNnEJ
RpbtdWhddA29TFkpGVclbapRzGNVacqAUjOCdLhsMw9l3NHiOyCjghWU7Y03WRtKoLdhtM3/R9mi
YMkebRxfog8FTVJ7wJKyndQtKZeI7xKpIfcVQK+RtNjb1IRrYrFRYPVxqaDD/URRqiPg65pU/nAW
veEmYzT3Rr/6N0OFIie85N2G4HwHZwgwmrnvnB7J5pxJDc7T9/vD0ocVvRznu8ZYA2e6WdAsTr29
aLQFXFOd7uwr5rNjw4BrCie+clDN2jPX/CZGHajMSa+UOX0SxEVZPcygk0qqrHuhjTsrj4/sCjL/
l2enjwUumZ/us8rplWgcQDhdKjNgzPZfKmSRR/2GA8jX0Z1zdGVeUmZjhFTLQ1hUpdwl2Gh2Ha61
ZfMAjQn79ewGfkBfn1umVejfkaA3h/fZFAzTpxyPCKSA9Be8LTzupRVyoJpCzIyroaIfij1A4pAh
7LoAhUTiVV8hPmXBYaTh4ncnaZL77EVJhi71ZVpHAj1RO1pGApkeYqaMfAsTU+fUlAWSnIgfgWCO
RW56N31Sq75qDaQQlhF8ksX7c9u7GqVvjM67pPDRBR81CK+hLqLLFLikYeh4gpb4WpWuVKUZEIT7
1JvdjGNvt03F9nnuyRF7cToSmL9VsDixyyDAPfVeFj5ne6G3Pk1/A2ZY7gtNcTm9wx6nau2zYeBV
/hK422KM71DvKb8Zb3NV27hAMj9AZ8w3ayiPw94H1h0C3AUU/xJJ0bXbJDJ10gzAqxmsnJV9i7Kw
zRu6OQF9x+2syQCshqwFOMKGfi+fA1GMBr2nHWFn5VVYC3mjanLpAi5cfTf7oxKulT/vw3rCDpT7
uU5caYKxJ8dNklDXnORoqmG4kxVig37HbWvYhsSUf2f27Ef1AlEoA3PndBLAlHsmXEx8LbZj28Ue
PQJUdap/oRVdfl7MSX8yu8qbgHDLlCh6J++Jjg8KJ5khemk+Z72kbLb6TvchJlYfGZhZ0stGmrk4
G94vO5q6T/VChML4Q3q9dE7hvnTp3p/jebVa/q7qyvHKYzWvekv9mLRnQJ+XSiaCe7dSb+9dE6Be
cAkN3JfCZCXW1FUX9jAoPnY2iflCGrnn0DvTrgdJ0o0f28oO0lPjeDiwfm9y7B0qXxCJg6vPvJW8
QNAa9YS2BZ0F7ASeTJgc9y7aZpsN7QZ3F01VHcn3M9Jx6tUmUjTB7lUb/YwznV3v2MNzYoFfr8M0
AGqHbZFaqslC/qOnPMcbf8NvZl8oszoWLKI4BHtMxqJJzSLHPtrAeoM4UBeWSrdPtnn/vGu3o3fW
VXzGI4y3G8X5GpPkjmTaMhkFO4dpfzXfx/Z11Rt4CozDAG48j2xfKRFqcHkEGSg6EpusGqj5mKqe
196+16SCnSLj1r06/SSL6gzLyb9ubjt0pHvtzvUMqJeHHWSccktNQRerCN6rv1NDsH6WjEsMl+OS
SMG2zXinYWdgzg7pjUP8dKiNXmliLJrwPO99EUcL7VKl43SgjpDpfpb/rr28dt///2C7CoDmdRuY
97Iu1P93duBCt+XqvaJMSpOxpV+QaS4K9LC3Mt2yD/mw5nCF9DbnBiM1zSw2ta9p7KdoxitcvuPq
6+aooSHdhAbQo0OZQbOq2C2Kxn1daa0SJt95Uh1o4wQnkWAwWA6j6nVSp9PQ+xN7d4XVlzYMNsqE
/W/WDuAv+7fvtRt8InVw0AB+QanEOCpYUHm78VSzRqJJVYSiYFfncOKsrMfcEKv50PnXVls7tuJL
j7oq/SOhuVxHEzCJ8a3MfaGV1mUp1a6um5LkZCptvIa0ZzehnFR2DtA38kk5A0hbMmK1/CqkQ2cg
A0OIB1AXJyERzmfDhwPYHNydwj64WIABNrWz2k/AjN1SHJDixEl99AEAp+E0mWQqhKdxJ67vwzbc
fQh0JaC3ewyTWAEuWWdPMAHxidvq8JB0DepyWqaVY2znsm/U++UNceF6QdaFox7ogAEKsy9WRYLS
/dm6Z+N+1ifE0qtW1TveaUmhgakBcixM9VkPdY077UWV5ngh0VF0o3BO1JKJ5lCNGDpmzDuvtj0K
LTz81Drr5OPEgIEaky4fR/rPo/KAvYp2+t17iRBztUjlFo1P7DGcpEqPmnsCCUxVla7+ROpDPpEd
XWGjVToqup/mhrWd5NQhdhaPyVbAVQ30qJn5+34U2iFELQNOMA2YfXXai6d+Lw9hh6jVQnd+k73P
jnUT3Je986uH50ZYORzHblYWC3tBugNVw17Zwjv2cc+TqVXZsOpgJPEkWeTBvS55xX1BvDCEcgXa
R/OUWOo0nu9zLlcEZ2Jq4XzA7ewHuGPBRYx112Rn0ot997XaX3ZDisL2Mua4IuBkQIDN8uz4pmq4
OzJJBvkpTiSZ92gSlOAfE0ZFB+MIoAgHO6PHyK8gvbe3pEFoqhIiIc/UxmTEpZo+6B78OnilhDsX
o/9KD9Pgqo6PFrvkO2nOorzg/XdD6XXNe3POHHTvBNer9+oXMGrp7F5Xaz3HoM1vPYb8gix6/6LB
CiOZx8I6kIxhpH7U5fKKZLFLFvVhlCxG82E1aeTSpd9JjU7pMV7V92AEEQVrUpakl+zEAV29FgsR
FMW9xZbMyNEPWUsQ2aHRwx4U3SxdnoadQoQgtR4FMd3Ej7VHNyuTIf/r1+fJtxgF5ofYeyJiEx4W
pO5boHHz/KXJkrq8q8oWcjZE7L2e31S/eN07WVpm8r/6YpRCHOGBZ4D9PZpXb6G4snDGTjRbSsZ3
2onXlZMCcUSyxYEFJ4qOvOH6VLNVsMz/+ovfNkOA+DnQCpe+GV0PIpXfSJYMQ2CGWdXpbU0kqnAv
AKuENd2FeMxA4YbiMAXERNhub8Gj2YhbKOuDm60ObjY+e2pvPxTXpWU0cR4p3sEInOb2/a8v8m0n
l/atEIDYTgBzxfzZ8miF7RIErXRuNFlwpyMu2i6uzxXkq8IlSuOM7UyrYh3iRQTi4zLKtm1vGuzv
hyyyqx4ov28IM04OkObgGkcVw8DBJ3I31+vSqizxHcrINi+jyevLBYshKlUnPRFUpBoP+2zxrl2B
X9+mdYU//4OR0Tu3fJTzlok/KXLGt/CJCbWHsSnt8+ilG07lVCe1i2deGFodNnYjlgYdTlMZtf9h
m8MlTk6Y7abNO3v3kfMdKm7Oj0FvGa/WxKKCMdW1oaJt8TQfG3wTCm5EtkXVp0cTHxBjPKTp1vSP
Pb3s1TxUQZoS22yO2C8j6pjLKcATBLcbTnYzdr1YFHJyIfVGQ9fQp1Tj3JWtRGAYomCw2dzVHvGq
fYGasq074wDHbrPkTYulzpDR0xm89rGhDCyqG0Dfwf6KwSjchdPqVU7wUmyxh8g2cLGgL06x3GAE
33d2DHnoZpvwOHiCjUUmyZECqm3JrvGKrMlvyjWs40dCfBSczlZjzP0Rgk4brk9rPwinRQ6dKdTA
MwTJVberxPB0vZgD2rfl6MxxZhQnXWt5wyAW4491xT6oOQxOjzMr4d9Ee31yZ9P0sC1swn4tzwX+
N3ZwkwmvZK2fV8QACK23cS2TUyaHgbbAlWNAlofqqMQonYK/sdtJiebiCNIB2hU14rxj340zw27b
jTh1N22G45yj9DZW5vBRLkPQJYfRWTnJH1gZYX1eKmyLpv4TvKENaZTZhZhZPHMyzLMOt6QmMAfs
fqe2IDFmmc1Xql9bXKa2t6yEtJa4nOhvQXmgc6bdO/dDUybSiRfSE/2+Fg9StMo+adcqaEtTXQsY
vFLKhP3cJrdGCZzHolXVtEQIRIhAa8zeVEU2FZ78Z59ISV7T70sDQmWme580GLM/zk4jsbHLhZG/
/GaKYQPxIw4NBgwIzNKODbULZeBtYwzJXg2PoPUuksg1R0YwWZMm/2RBq8QXk5Uwvg3wx/HobpZN
XYZ9i2+HHQe3c4kV6nGxlgw8bETdeGyxR3qY57EFm5ushMywCVscAm6S+dEOqoHorsX170yewcRk
Zr9MijvIruB4xaEMx8E8Tj3/lt5UdmE07/ICW507o8X16mZCFpEd8W6XX+OhWPOz42UzKjjb6j9g
g5A1p64dzfLQb8Jb0Qb49nzx4XCW58aJw/bYxQmJlNlILp17tMZise7DsG6fjGANZGSi9iHgpkrn
48xpcIvqVLRH0JkmvEs8FDV46tTBA6YBdXiaYRMLbrYIPpYEpD1OvStnlCmO/cXyw+yuXLzBj0CJ
8qe+CqdjP2bWy1ItCTz4/qufpt2LYdnFU+kaixVtowsJJKJbGFcSu68UY9IH4Cp64cfFc7csPOSk
/w7mAxoc4x8yFZwb/A2r44oY4gSvOSEpbhC33Kt1Mo2UNagB//jkY6oSDRBAMOoKt4dxi90kCstg
/WyWLkFO4FHNgRzT4Z3MuvZ97LT9Y4Lu5lyso/dhFIZzE4dmc2ryVjkZAh7c08yrb0xODmRVtaWy
lgmIZUuT2xZD009m63l/rbZIP8fD2D+vdOcfEuzHLuXQjzjWI587NlljUS/N28lfchfW05YvF0Ke
pvsGLtS7xh6s0zb3+anIXRvbMtmSyBNY6z+tmIuP3eTO7yvXHIlBD9KnmVCmAm5STr5r1W/3KKrC
j7hulXck3XnvBexoN8pxcyWKrBT3JuTXz6U39Z9DbO1uYNwYB3CS+Nbrp5bdBNDtAFxkuICmwr0l
1Kr+2I5z3RwUB//srNL4mthZ8xA2LYgHh8aPMLNtaPa9czMHjf1oO4lxnDe5fSv6uHlNfBLzcFAz
jo0sekCp2Hq1cFC7DZq1uHUyb3232cb46CdDe2OlUl7SOUfGFG8rfPJM5AciId33OBWL5YTPcc23
WPHJ4Ox637buGuVC9MFZlEX8L0zjl9BvpleL7e0GnmIYFRg9IPLyVC5dYX5yWYBPxlKId14SBLfO
ljXYkw3cALCw90lQzCOdn9HZHhvR1F+nKveyCGV088DQ5JgQtjPzhJg7yL8hU0YUJDNhMPN1yVzj
rrN71F8cdy4ey8lz0xBqzp5Zv+AxQ8jTJvOvaV1k5WG2a9jzHhldcRtbiJqxgoMlLB10qHNZv7Kg
VuTO8EcesfEUYEtI8qLVNro/VyOYzh6a1QsRT0RjghIUz1gUjs8zmw3d+KG+mbC5igQw9EcfsqUd
xVVjFcXByGTKCRn8nFS8MqmGv6xgrJ9SirWTMdN1PsYyMLMoAZo7of98mXP8AJep+SPd7PGCo/3f
cnBefHB/vL+L5WxMQXHYQrs7c/BpjYs1dkX4AFZX3XJjJVFt+dw+UVGk4ZnWZizhAthsyakBvoN0
rWV5JbdNuVTn5lcYFMthDj0iAtzW+MtIRpvjYJ+5dcRVlf/4W+3dkpPk3jfb2n1BtmbcFRxpmFzu
8pi4pDdM2ZDD+PDJbcDZovtrZu+4t1bP/4xNXfdcxZ3pHuu0GM/+OvsvtjVU/TGOjf6OwM8At34K
4m8GqcArnMh2xGnDxkjslHpD9tgtzoSpTTy0x7bwiDIMA1TH4k+a9uJgD/2KOSBP+G6SlX00m3m8
pJs/fGgwcTtNdp5mZ1AM80NCJ0BGtahibqhhLYHM+wE5vvFs4QH3rXFWlp+QlEC0KHkW8eDNuxk/
tJNwpuoT8kxQtmUTX2OnST4XUBqGqFEUlYin0H60wtw754uFK3sWE8mVNCL74vrTcBsYa/rqDvAH
3HgMcEQhhm/yN7uMlriOmZpIbs8Y/HV3mU0EJyZboGBuER/zrM3+EW3aHSh8xTOx7CH2cG5yW4pt
4UA/EOrp2cl9tcn2vsvWJy7873zwq7+7zappfuIS2BQOazdZ1yfouRm/RY/urnDH8AnRkktIoNef
nW5Oqsibs5akVsN7cNvFj4LW/IK3jnu/FAsawNIZb+bQUpR35u4x69vyz821U7y/vWaAezOGt60r
+08+HkQ4qRVF9mQkhn1gE24+1ESb3/qhsV1MVrObeV3jW5fvzo+BdI0PqZAScz9wz/K85EVW3xSJ
SPNvO7selFAxirdM4BRRbJbyDMm2TgFxu2Ss3SjUskOGwzhVpB0mJKe+08fF3VliRz207YhmtQ2z
4id90Ez2ggWF89wOe4qxSAEO0eVhkHoiP64ow8NSJvOWvQQIZ6ljczIg+C/e7mlFcaUOpXs/b8Mv
Zqojs50QTkWACPTnlmxMuj9iL6wW+R1o2WqoHZT9qNIuYe3V7t8ae6V1gRXoYahwtT2uk5TbI+ya
pL/tY9obuFMl7dpGzDq/fsqraZRTlITemJ8mzPzSkzH0joqgqgE0jLhexTcTi8j4Dst6q0LEVFDi
GeQbzOeO9nv97M5dnP85ekkzttiXDE32ATPP2LIAZovSNu9p+i6ef4P9QdJl0YSlLGbHMwb662mE
4SiwvOmKJsL4IUGnFc85G1eE+YaSQw0LHTfd4SR7FoneRFQvbbkrYhRendC6bWvXEMZLVo3fMBwu
JgiSCBK8f76b0NmtKB5n+svJ3Wr6TDERNO1NTCB3VYK7FZv/lYIsyE5TPk/GDbyWon6vXfmrjdZ4
w+sgRPpl75KEEOAEZ5CUxxik0hr+5cyqaDbmOqvjwuJVCopBd4H2+GkvjTPTUDCabi/A6kcOGqFS
64ZnbSGnFV1h7Ja+f4odNr/+iVoKtHzWYqa9ceJM9lblxCobw5rc4PDV8p17Y9HYsBC87PigaoLg
X3XtlWiuMDQkxV9lnCuKGNxxJS3dWxLp/jPdjtHCq2a2lSd5as6qIbwzz/dzhJZD7EJXuQvBuqxW
EBunIAVdmzNqFayCdg2M7iHtV1M4gndb78RljR7qzo60VOcMwWhcl2rxEYt1SQPpSSKf8arIcL8h
QHlsbjh9r739LpZN3/w7ElfZ5/eci5GiRZIOsNnebQkRHPJgIwRtUbHgQ88k3zMraqzaBxiG6a6X
Eg1tcWSOpqtaF3EAAwXQOrYM7MB7W8LIwPG8QBJ6o1UjTSeUGrNLZ+Be3QLd8TrfFDx0LSEc7Sql
JZ/YnA7Gk8iwcPyGgXvS0LKMRe0F/4+6M1luW9vS9KtU3DlOoW8q8uYABElRItVYsmxrgrBlG33f
4+nr2wR8jq20rMyaVYQntiUS2M3aa6/1N6weU5QXz8hZgUQI7QOXdaRG3QLHEGQJ5mFGeGWvFDXW
lz8qrZWujiOgD0vqVWTxztXjfmH69qo6g4aWioTyrZtr5ETw9RYCzFpE1pY+TF6Uogf1A8O7TNOP
sizNagqomV/MtKRwUxYT6pOwpMYxTvSS+t9adbTOKPWVSsvNQpQNzTFUxnifDfCtyX38pJ7IBpGF
5FF0Fb4XtLycViB97kaiAQa3VCzHSqAfvkyLgmE30zApYBQNYZAJwZlKf48UoNCNbMHPyOEmirk5
wDYzRrtDuPFMuFv70Cvpz6z6njvKqDuhXLopumrj44guWPNlpXEWTgRjeEVWNFSlIp5iaKqpQfDk
jEdwosmZPJQfp/EpJizID1giyyXR2cH/bAe1tO+fuLVFn3OhMjzQL8eP8J0cph2Sw6NWU6dv6irW
H8M5iNNjZCLuvqu5j5l3SyxpTTr7NNTOdfU2yOAcSAak0dClf/t3JX3ZdGubcSVi9AstLusjMaJq
2hIoVqLzSlnuzyhxHJpYknhFi349Mg5w2gBLZCaiPAvuuGbXGk+DNSrOcxGSSn9JjFZc9OsFurZu
2jM5YqkCNb4sUB1Q7kUjCAMutX2XTYWffS5VJMo6l4LaOMnupCOoHGEGLfoVqxTRgrFBwlg8DgT2
ft5PGbbOG9/K9ZL74FnXqXQGQB/LENVJUmaiWG9PPmuB6+P4cemMKk0RMFL6og0/n2Uil/7BcmIn
AK0IXBjAidNetc8MeY2CCv84+LLoGi14piVGr8f8ZNGwKR3MQ781BriNDJo3zgB3K3cZZpDAuSxt
IHWyhKFAijKrOnoB4GrjYQllCBMLZt3aDV/6zs1SQJGRRwReMCy4/axtxA9251aHj2kPqK6FbE/d
SzyiMk5ip5Y96nLdzSq+U2cQZrAFXvCdFH4EZ3BZJpTNxPFTVKV4+UWKGMcDcfysnI0iV8eCZkiv
ZiOOJ0sgNoELsNuhCAvYD3h7wYyJeqQ4Qs8B1cx0LeulXdpucTQI8IKG+db8aPYTWvaHcaLdhRpo
QgE4I58vkti0tmvXqxpjyBaH3kxFJKA0KHKepYM6lY7gEeWAAYrKVdIiItKvvIFFh/GHzurki75u
D4uWg2xYgBbLvK0kqHWyF2Jfgdg9n1vVgQg35uCL4zlaGBVWYZ0bAucOJOoJHREvR+RPQo4eQqtD
8nuWdqjPYg76nPRdfeFHeaN1W0RjijS9pPxpV/VeaXC7oh/tmOOIYqWZsfj3qHclMqxVi2pOf5lk
oWAd9kiLArHvQCQgJ+QmGsbf8cXaE1vhwRjmiX4OuGiRlULR18Jyk+Zp2T43qVJ06r1W6xme24bc
TxZevsokJMBkpCEZmaWHXvSO4IL8wNCRwIvueUr6eGeejxwpbcRBC6QLnkbABVRQIs8465XTSEos
PhU1QjGAiCOIDKA8d8N8YIiMlbyoZS6HF10yE/q0Jvi0NBIX0b6+mHMLxhjCHUV5AZ4DMbnLAmVf
Hm0+Q+L0FsNNjd4SjefUwyu7oCQxVHgwXeOJwdXUC7RwtBJv9UVYuVyOjW6F+j5G6yh1gN2ed/K6
jJcNnYd9q/mnIJJGDJsr3B+K6qlRwFJtC8xg+smjfa7zFmumoy3zH2WSpbVfcDw5L68zXC0IioKl
nThAjbKtaTURYyXrtYi6K4d5FQJYOHHRgoBAHkUAstYBTOpYQOWMIRUAoaKrxQ6N/VA01qLREsds
WZ9VQBu6JwxhLcVI5aBE2cTgA9FAYrmEZ5HdTncG6NYrTGLtQ68wIRqfouG+MvZW9YdV8E1q0B2F
rrRAHVdcTglzgGnWdJmry12SIFmlXRckfZjj5THMCEjBHMH8XlBkM3JbSZx2lOhHPAlEaiD7AQ2/
FsAkQ5SbCDJhYNKSHaHWNkI1ljZzAqiLijOoxAybqXMavUILIXniJnToJS2yGu+Hoh1mWMyLsthL
VSQtPNhCk1lOxN6BeGVcSdAueIKVNG00mWhWT3gB0YeMJz1R68/YQJ71BpbUliJMzQQuiMyinhoW
2bpm6lIVjXjAPELupvVr1PP3tuPTY9hH0LPO5PCcdIysTGybBURmp7LYZOu4Iv0tdgrgArENR78V
u1ceCCeG6zTIeMjeWJdDlm2Ws41SusBaTBQjh62lyXNeAFvUYnRR1zWz3jwQ+z9fQBpUIA9r2I8W
OcwVZImvhCDartekCRnfRvFyyMX0P5YbaVA0Ap/WxmHLmC2H/Lqn8YNb3p07cbyrFsG9SbGwn+GM
81F92S2qAGvAxppYtL95eaEfsLqHZQsIYUXrWAu8wZ40EXXXHqs+YetTQ5vlExEAOUtHwrEVR84a
skEiidjeyWi4AeFcSOFpjKyJ4S26kgAa9HIP6EoblEN5zr5XdKBUajgnXYWRQuTbdiiW8TLLQC9L
zgGhyBgt/6QusKBF80Vd+PY/ZnNBTgZ1IyZf1kfqTS4AcFKouUE5Avp9J4ioABE5qieqeJ1kutPs
gNx0ZXTc8tIN6GxRxqfkJCM6tsBol3nQWltM+oJtqu1AcHgXdHWwpNzrQe5wd+KrnEWCYf0b5QMx
RStGC/CsOKCVxghtLBdsPTCQtlg2RdXAnIp3PyTCFwQHQj5iueYLKT5c4L81aupkUOA2Jb7vB4pu
eeS2HCkBrIDLBUYYIozDFK1YrwXCg8uBWOrLOWAuBQ1qlGdPr3kWgKVGq8TYy9Mo5CLEYArAysIO
B0coQq0DzYHxDtRC3MRWE7tewS02uUDvS2hrzDWiCsirUt5AQrjvRjEZEyGaDyuoYPMpqxj5qiWx
XnpnA7QED7Fo7XcL277DaITPFNc18SznHGbNFntnAKznCVFfgHGtPwQNkJsFZL2oMWAoI4L/Ak5Z
ijaBZlPB3BhUBy1sFzhumBsuo0J/YJU3yCSWLaoKZ13OYVQFkmdJdtejG29Oskx94W9VIf5RpGEL
sBQsOdl9RVWDBWOeSyMLDnEVUVmyqOaMDs6WTD/QSwGFjJdIkcRdX1IbJb3xpUtlsfFC+I77z4qM
Wc8FWm3natmy1texk0JtFLHtXG5Zd9ySa45AQniPVa5hRYOA+BDQ1SV98uFWV1+AmXPltwhkYnqX
cpcclecy2aIDsvoAyGXS5yR4SSPNDYKjYZdcI1Ujz8OmkkdHIesR15kirgVgbUm16SkI2M3KfNNm
u5yELJeMBBHQX3GaQukWaawCvF2cTEt9ztBikRMnvsIyXzCKHOST0HUO8GR6XHU2VlkHcKEivi9X
AXuJ8utQw6MQx3lIFYtZt8wzmN8a/VAdTzblRFPfmIuDpaKSyxveKpKzIiJXiOgagLA6EHnJUv9a
LkDSCHDghMeNYlAj7rShsNdDJGtUwUT+oUrxs9kCoLXzpltAieCMxBA1WgIBM6e/B2w13yIjLijc
P3i6C5CIu5jI9dcLvmBF8yM/cD4LHpFtyi1xWQ5rCRM7xwkZKWwC4LBmZ8zbWnIpg7i1VKwJRnkX
mpI4D1f83rKQFzFpjNxaBg8BJjEnCxuQPNEAMq9JTbOKLNUwrptTRvgu7iBEZNNNWqHsbrsLYnWu
awGeXek+6+m4+MGsBgmraFtUcU1RtuAY57q/VMqMXGUH263uccSRAgH7XOOeNRQCY7gqVVWL5soP
XOs5RwvgW7LL13pKwaVOpJV1L7bqelXSzEGkDcViBLMGq1XOauU65EvmVhi2UAQLAbeQUKlyK/Qv
EsqJdsNBCr+s3ANZEE+E0JqgFyiGHbYjSip+Qo1pfdrGieBi36xwWTrL4oUCcxrleo+2v61MHjU6
oaudAiViXy6oXlNc/hm+RWAL2y1WHbUxplpDtY+3YhMLz40FXL+UBVa05rKJrJjSP5fSShdpRi2b
QuAHjr34VCvLae94K8y5qghlHNTNmWSz8taol868rjHXYimsiUm/SMXMSyYFCFeAiIU8iPhM2e74
hWZJa1b6hYRzqEVHrI3RLN4stBB/RnlLvRiM1iJ1XO+SK6Z8yQ+U8xW/64ATBtuwUvQ2uSfcicQc
zWUx4LasiylVJhojFEMxEbV9UB4WLNk1jocp5Bx+sIW6R1VikS5Yud26LpLoMsGFrnCBu4ngvsLQ
101hBej4fXGo6bL7VsCzvwhrNAv9qc7DyWJnJlpDvXwtQCwqWiu+3BmboNtmdgvnj77TORVdS84r
6l6Qc5nCcMn67EW5ZliKh/kCulwVBAbYC7q8KYa8mfpHKaTIy43SzhVlvJwVbF0wmzCztJtPJbD/
0biGLob0nKiVzn6Zht/GWiaH2llJrsbv2gR0jbkPVbM3bChOStDJ+9ZCUtk1qCJ33SY226n6Fqhl
0Y8eDMY5ueaqraSeWWIx3H1okCvRbU+F8IKcrDHPmrUtfYpD+7m3StMT1Sjl1MTIel31FaCocO+k
3MRvp7DvtEM+5UX6mLOMvhsSbd3H1OycfofW7kxfM84mk3I80KnLYqi6j3JZ1cU1rDg/2/s9zweK
SgPRXbDvUPwytogg6HtqfmF3O9asrV2m+pO8Lwt5mK9UVGG8pIhVkEGFapEXBIRf4Ca6U0xuC8u7
8+RhBP+lNeFwWRu9WVCp4X6nHPMZRQ0IXmVs7hC3cVD/UeehuLKjdJbrnd44bUuzxMb/LNrp6SDh
xRQVUneScAVIpw3YXBD9bkQLcJRcI/eHRENMSs41i26thEbgppvrYQLqZMdNjykZwDJ93BQRTj+x
G+ErBX47JD6Ynsw20CDU67Jx9IEZq4UrhUlvOZcoRUWt6Wq9Io+z19OzGm7Swszqz4WRg2px+tAY
rmCRdsUOIV81x4kulS8i5ChQdobtclNipVseKiqe+slJm0K6Mgp0MJ9tgnL5XMqmGVMDleCoP2Uz
eKdkG3Zjr/duA8y8pDKM2sEXMx3oOVHD+AANhfaVa6ySW2d0M0tEQOoNDu6wpdZozpE7dJZWPBkz
6ZWguI1U21bTnKVwaClBIB1BxqjmLSAZRsatdWcqNPwpEnpRSP3ThIqmzNAvAqF2OrkZbFLUG5aw
LAFiIa6u4O81UV5S/IWFEEHd6D/YVNq5HCwpUhEISuB+kZ9RF2ulRZd9QVOPsNeT0wInXj4kXvqX
RL+ew3n5FEWZLd4JTyW6OmsvI860wWaHsQ/8yVtAyuuBs5Q8lxapj/LTOTajr8VitUDSy5uuoJQN
/h/pE4xi1Hk23vt9Vcv2zajPuWRvk1aheRFFlrgizQpIv28NLlEFMOJzIvr3nU0kR6NSEd0auBfF
Q1vafv4lahPT/zrgEA9BUu7l7K5NWx1diUZwG5e3nda60/mfFnR9NA0RFWYjlVuVZlCTPlqcZNO2
oLrY2cg8SsGoecjSivpEsmjkROesJOAlVTAceFNH+dHo4tLeT2MLNNOXVRz3biqlC1J4vnSjccPp
DK4TDfbEytCQUsC+vTG13J8/diQeeJKZACn7Dcww6gVbrU1ghnxWUzVWpH3RpBHqcO+sho+3qgug
PorTX4V1R/iT4FJOYeEghh1FAaaVm6rsUaceM9kot11d1ZULaEqVoLJhR3pdjk4F+GkagpgUwLCT
HcJX9c5ohzDdO+0EPAk9AMsBuB6q94ksVfJ1A8PK641qpGWUpp8SyKuPiHcnF4Vqd88cPm3pWbM8
bX3H8OHuTCFfmlphe0UREcX7ui+Hb31EDe6Ce13xLqSKeZ3FvXZpx32/7QaHjdhSX9a/lrgX516D
MWW9D/t0fK51IGWuPatDtBmarvxSBSX6LBMYIA9Wt3VfQ1a+QgdVPyLioeXuPMThtFONrLo2jTH+
Aly8uiG6pcxyrIcIKGba+7CspQvLJ87DGJ36CzVVBrjYXLLlJ2DRRLW0LNoP5PLBZcPkp7XrF51m
eQFYz4NK9fsrzIvxEjHWENRH7cBXoQXB4CVlo36hBZEYJ5VrXo749xArm5CGduXWdUSFXDF7cx9Y
ZHpuRFvLPBjGHCWQXOwgBgymNl/mPAOBFKimhloa/TtwFCkiJJMKEUuN5eqEdQLd4txK1cSLuSDR
t6uKg5VFmhcr2nCM/UD5aMuF9YTqUPQchUl3CfJRuxlGhVXmmP7OKVUZ/FKqX6pDk9iblrr96Kqy
X18itVF84mzjZOghLX2SFD3fhQH7jqve+w7k/Uef+xBu1EN8m8tOtmvV1tkbhjzuNFT3n9RMDR/9
yDA3hpNEu0Ga/XdhDHbHGtSUTmynjhskXarrXNcIqZEU9h4Iu6zaa5kVfR0LSblv7CYct0kv189g
X0fLA9lIAVAPpb50yyQgsvioWG6qGh4k3ktoZ6VSUl7b7Vg3W7lTs8zrnVwDaCpH/R6a+PA5driL
eXnQyBtV93uAIaN+FSPMfDI446/moAM3GE7GvZJX6a6LfYzjUeo/IHcXgIlsh8E/gN3sgi1xqbi3
uyk4Ivba2NuSDO5uCKLhq1q2Abe33qYjr8VlU3u8iHavCdfTW3nElohOdGzLmxJF5BNfC2k18Odd
1bfZcyohMf0Q2z2O3/zGzhb9ge8RZ+bnXJJz/0KWerN770yAmYyTPYwWjEKu37NjPhg2MzQmG/Ej
UbBHQB1AL4B1GqiQnKQuVDvqNYWvaNt5ohQMz7LNxhv4UEl7UgcoJAfgOaVyoI6WKF+mCR+CeGM7
g208BvAs4s61FHYbsUWlZNx6I/bZ2Y0sqxlqSSBGkezPvGSSTGfWoABioRffRBgCgCRqudGQD14i
/sP5ntbT4GW531mnUY5lOtGFLMvHYQpo7eY9PNa9OkXzbYH0iOXKidHcRrEDxx0bAzV0agCKQNLc
WKbBfjFBpyvwkqBX5OF10kKY6YJKPrAMUu027lJjftPO8FecMIoqqHRolBcsQCpYXr9QVUOEZFIM
kFwX2pmyuF4QW0641Q70fz+P/yf4VqwuG81//gd/fy5K6kJB2L74638+FBl//kP8zt8/8+tv/Ocp
eq6LBmTCH39q/624/px9a17+0C+fzLevT+d9bj//8pdt3kbtdNd9q6d333BFaM9PwXuIn/zv/uf/
+nb+lIep/Pbvfz1jed2KTwuiIv/X+l+Hr//+FyKBP6G3xeev/yle4N//On778jn/zW98+9y0//6X
Zv5lquhBABAUfzP+QvoQopZhmyZFYcEgyYu6Dfkv/S9cDhDRwp8KYDlCN//6X00BRYH/0v5Cjwah
Nh1uCdmhrvzrx9v+Mmv/zOIvXinGr4pZiC7aNJFQVkJkhX4s/q6/ylHUbW8XAef2hpOorbdxnwRf
U0frQ+gUdnKSJSDRVtwmnzIQsXvJmurYA1MvPVl2bdpbTFaLrxjyKQPMnzR9HwEy/5I4qqV7NcKT
t75vJTpbTPJnNlaWPwWJ3NLFhw/F/pGSo6M5SY6hZDYjTdUo3exO0owIalz3GK72Zeynm8BUBgSo
HH/4nlaO8R6Ee/wQQ1h98PM+BKw4S9Y9osk6Z1Wvl0KsdnjIkLK4lnqwEtTYo+DY1Upr7tI69alt
m53vKRJ1Arc3pvpji4Gzv8EnG2Ep0+iCawomiP5T4jLfd70q2/SpsK3bz2VXlldKP/pbR6cJjLAi
sHjXhqFgusSO5BMoma/pQF3Ig626ZQ7VeltJg5y6fSbb2J0Af4ERgSDvkw4e72TB3vqghcp1auQG
oDTQnDmlugTypNZZ27zq2oB6b9F6aCUIpCwHK9RrnHoVVzem3tw0oyxflingpJ0GEOeJjDFAdSDt
wYrZndJKuHFVoIy1kBrwRkFEgYO+larPuS5VxSZAf8bchFxs7vvYjq/BKck3OF3EEi8HNwJCAXrf
Gx3CQO2FE94je4tqxruoyacnSgOZs6fywfUBpDvAaCyPhm2W0sx1x8Ycb+KuNtMN4cqPXY27rk5e
k3YfUDOFvKoOg/YJEx2hE2KbhbQprKy6APmmPqfAsfecHn61m8jPv2eqbX6NwjSuLuea/vAmySXz
G8NVZR69Vews9FIgly3cDTR1lEhvnC77QvurlHYmDtLlFh89h3YFTpHZDtBuGNOHclBSCOKkvosa
5A6ogkea4QWy7T/IsPa/F1qhQx3rrVbacCtqHvRyzu5TK41TT4rVTHFNrawuEbC2P47TYOj7oEHz
a5Fh+h/F2v9eIL0pv+X3bf3tW3v6XP5/EE1VDcWnv72d/ks0ffgcDZ9/Cb/nX1iCqaKqf1HzJBii
aOOwkxBRWgKrohh/OajJ4mXMzwu7qb8Dq2r+pdFQQLAXFg2mv4JJswZWVf4LIqNjyhriwKheQcL5
nwRW+dfAKiEqSpavmxZf/rOc7QAesJ1VqCB12Ce3rTX5WyuIiaxdXW9RFoSwnDn1eElJgwZQ0xww
PvAvhoYUNVXJhdy40vdAKyyA/uTnSQrvgaaCBTsmiTwV/WLPyYRLXlWTxVLC82wi766FaLAddLXx
ZvzMuLooWFI5sbwHRDZ4FjenrVn6NmjIpvLASIV7hfj9wVZSY6fCKX+mMlh8H5zE3OBWpl8QeTJP
ikYk5mUSVgdJC3eK8wo0Z1rWe9PKTnmYA2EO3mFHc4GSU7k1NMfESLCDmGknwD4Qmzsg1OhsA9z9
buVUfm5to9Cwyenieyr6xs7uHPs+qDV933d6J1pN7Ve5gNDux3q2z+IYzqOjFh+r2Naumrou92rR
5lsDHPK136SwNqys2DeJ+hmtLmnftnbk9bSFTz0dyoepnvStRO57JShRSGcWkYsYO+qZNFL4inZ0
2yyzn62kK0RcovjVV8NmCKXggKlLvicaVFdq6A8blbo/TW8/2GRxoLiFVpfblIz1EGvVp0yJ+lOM
Xvc2V7gq/LTk1yP75yP6TOD9h2D5z0ISQlI/6SLDeQqqaQ6UY91tIAyZp7jbjrcZbBupu3Rwr38X
5le6G+Hc6SJEE3hK7YbRZS65c//uz8/wgnH7zzO8SChjqetBCVTK0VKOFLAi66qeL0LB62xsT7Ku
TPNuiA62c8B91f3zdwqxx9+9tthXP72243MOFlKqHanpDJsg7JEMmJD7gAAUuChoq3ufAtlWCpU3
Zdde27Iv9LHQoMOFT4KAZVfR1gmah8ECSE8lM6zik65HXGSca9xOZRcpAC+xrE+GrsTbsJ4LYr++
mbN9BMp1UD6ESISDwtqkUhwiGFV8Qu3kii3/xtj8KqD2z3QI3bifxsZqWzPV82Y+YmDjZf0dOieu
TssBzbfmyvjaqW8IAL4Qovvni14wrE1ubGaoBvMx7vd1/dCjLJq66ty5Hy1E8U2ANLOb2NsivLIu
h3QDS4uaafXekm7b7qLO7svkDTr1K6vBfJGeNi0V03mSpqO+L2yvG7xcO5rlF0cpUL8+/HnFKb9K
s/39tuaLkG3LXQ7/Ap8gxd7L8tZxXMU8ZV1OXccrvmso3pibfLiM3dSNoMZ9eeNrf1X7++drBbP/
p9kcpyJHBy6ejwg8wDCFKNOMzraAWWU018X7HLjFlWnHN2983a+CAf983cuNBYlfls12PqLA6s7G
5yi+iTX4LruB0wOm3hBDUnwInY0W1W4nJxj2unbv6m+pWjqvDfOLbWZa3LUAss9H0HLgKNJHWzav
kb3c2XhR2TLebaAmnau6eGpw8y4qqNGJDi/LAoFOlT4O0m1k74EfH+S4/ZzWmk2PwdpmyVWSf3Ig
c9DS3VGnP5bTE1hlIPGmh+DLDmm3nda326o52N1Bio9Qbez8QYVTWqVXFWrKXQGD9bGR33UYeeba
XWR8iDGXDqAkcEWQ7TuVJ6RAuk0iHFnU4J0y3WgDVDwTyF70bE3ppvEPomZq79NEvQLZeYtk5OXU
xlehhPeBBQep2rezTSWA6kt4G+jtgZILJgPWTokOQXNqc/NiNKCzDe84GIfxNJjdpvTlg1Hgr6fp
E83Pe3NUPrRO94RZVeQ2UDShT1wDt3gOle5UlbP3xlp5bapeBBrZRvO7b1krXVNsKrjvo+KFSuIN
uew22UnJPrW0jlkdCK7ZsI0tY2B8YD1lxz8/wWsP8CIA+UMGgD1lLgG/bbLRy4ejpkhvhFH1la1g
vIgqiWI6ZeNU6jGqK/lpjMP5AoWFAJ5O7nPzpF9m9b6xKxQ52tTxqF5aoaZcpkri8LaD5iLBzSUu
hb9j0xPfKb5pXTR+B2dJSErTJwSqX0oYyfZFsqME1m2HVmneIXIz2nu9T9tnwDLh8MbrvPY2Inb+
FEfmTDJtJHrnIxGSkrFNAAlnC0ez5z/PxWvx0RCT9NMXRN3UQ0biNAikW7SmeW1U/NwaqsTWfCzU
AA+17ZxditU7VSdZexrVuz9/tfFK/DdeJCDwPx0bwYf5OKbdadaczSzrWyflxOvCYc8KvJ1j4+AM
hav3j3k5eLDn0B1DJYGB7h6CpvrYOO/m8Sqvm6cQohnO7NvRejAMmouxj8Y9lolJ4NIkoOOG4yM0
5QBSJ0Gi971RR/WhSjZdLbvt0G/pnO6KIT5xVlzGVeLWUrlRcC+1kus5OCr+ZVBTj08+1eNRNm/8
bltq9+GQullxMekVOIzuyN3WSlTqxMkbs6+IofhNwnSu8Pw0O1NUKvpAJ+QYBvtO8Z9s3dzSZSJ9
9fENG97lDih+BL9RuqihcN/U2hvf/Nq6U18si3BQqG5ybFb5HjhgKnVuId2Iys6fJ199Jd0xXgQB
sy9bBx/l6ZgoJ314njA6LC6gLEdP2WNz10c7c29d6ari2m69ly6zfhc9xCdJ3kOezGQPUQ/le/ap
Dy4a1Q0vu6s3HuuVAddfRI8eNSep1+PpGCs0rOKnxEY5aQe9dD9/T5J6MwS4x1bP2nU17A0IWh0K
VdSNJ9fHpcM/NKNnNJdzuJ2sU6S6mfHGAf/C2v3vA14X8/TTQuDeKyPZTByY0g9OuG9VND/gtBv6
JhrJnPd0M1mt9AyhrdpeWD6nF7H/OI8gP1wdj1G3qe706BNkEq823eaLXW3M6di9kVNqrw3biyhi
mDOqqAg/HH1f3tLZaG9ao72GR183m75/n6Kmpm21Gtugftf2l1D+6i0yEWG5l6Nrjdp6iKDYbswf
8+LC0C4b0wOS6aa5fEj7U2NQwofJ3942EMZrHS+fZPPGfIs08DcbTH+ROEF8NKYU8ZDjGIVXtYmD
nP0pmw+SdRfJF9NAC1m7rgvUZYZ4W2aGO9VH3JyQCFRduGR0JdpdED/NHWF5yi8MRHpCnNgMk5Sr
92btbpCsjdxLb/lXvJD9/WcdvNiXiQTlY6jt6ThzaG/IiZR+JyE386W6pnZL3VXzuJ3n17L1nl5r
5XggXf48VKKM87uhEsXyn5dgqFGWG01JORbjhVnt8+qy8DeKs6MMASsdk1pi73aSvqu38s6A8N97
UeB1FFD3urKtT3G/c/rvsno7JJ6JkbNzZ49ulV2W5U5DMkNxhwDK6wVqo8Kq9tMbD/3KwtReJDvI
C8yIq/DQ6l7ioDjNjWs8p91VG25pDHdKvBlupev+MMZoYXjw2+eL/l0PeA9TSVd9VA5J+kkrPHJB
+dYnP9rlOQ96bQ+3MHSL9o1o+MIl4e9p1V5Ew6xDfUfTfeU4XIJOcwt118ymF+Bg3G01hX/Qnrv+
NjLyQ2FepYi3VNptdygzF9588Ubse+2wOYfqn2KMMhR0O1XGKuz3suPpI9KGF8a9QTezM7gW3kTH
sbqysOOLEOj58ucZOgvO/2YHvtS/KWGT2FDp1KPsXHd09OKNb3uYPVOTAfyTR2y7UwkMsdvRdjZv
nPokFbcDqm/E3Ed1uA+cLcUREMv5Y1fu1LtR2RCOy2qLTtQgSV4D2ABxgfgTshRBg/AQterbmeuP
czE2FyN0SdMNxO3/W+erGyuhvPZoaF7W3QYttamb4F1RgUND2OaNydZEbPndG7+I5Wavjn2Y8cZG
5ZWlOyCrASlih8bOdxU3YmXLRQECtlvd2/3G+fSZvMO+qd8TceJNprr9Y+zO1yhZ0AwvI3c86tam
sSGsPfx5Rl5LCUVX6+eNHlFKtUCsoi4CdyuDnu8N9WPjSqfxopu36gFkYntFVo3Ltbn983eeZ/t3
YyL2709rL0PJzUJ9VTmO3T7cTXj3Ztu+2cWWZ1hXQohyU0mueT8j+rrne43xA6zYcjN8w19WvRgO
hUZcvivMG6nbmHBiDn9+Lu2VHFX08X55rhJwbgdy9Fgg0HGh1q65mS9VTN2R4Ag9+4CIRuQ6G/+x
+ZBc6xfxnlSsc2mOu/INpjDTRTbv4o/KVdBux/tpa95nd9l3/9qUbsv4g4bajv3GSfZaCDmXe34a
QQQ95QQJLXav/6W0d3Nz4r6Dv5+nYuaoXWrwuC5blK3o0btp5IYnad473p+H6YVg3N/x66XqfyJh
ceuLJVMGsytbN7F0Obu3mr8PG6qt4M4+K+zubAMMZGvjhWy89cViTf5m3cgv1mqctSQEFhXM2bow
v/nafVfdJVwgUvcOgGLjlaTIblt7OkyU/8f9Ib9Yq3geNnGKl/dxunNu2MNZswu/9u0Gn16VhMDV
nmoiUGK9m8xTFL2RAb72oi8SlUHC6HxsDOWoj0+K8egg75PG0xsh6ZVVLr84JcdxqAszNVnlU2oR
+JHwBtz8EUEv5MPsYF+UPiF1fFP97Pe3CyQBf91VzgiONnIYweDaeXb8h25waQubmotkn/FN/aDe
R50XxhvzawAaRnkjGfj9ENIO+vVbW1/B0CXVKXjDvR/6d+iAdc1btiYiC/qvCxFdyF8/XELky0Hw
VDmaxke/3KXW09i+Cz7JvmcnG2V6o3Hw+xzMsMW//7TJ9aY32zxqlaPRfkxtXHi50KoU92JZJs18
y0PyXBz9zcvYL0aqc7AfjmVFOaYmBTngskKp49RI0Taxnn1zBjVgn+TxYNBRod28jWlTABnfzcWn
ur9vVWmrUvS0Rd7UXchRfOCA37TJFwtCNQA72kztRmmvI9Rx4/cg69zIbu4krukamLAZqSB5l2GA
nJMP+GPe0W83dooxXMQ2svOf+gQjXPsA4vFzyiUi7WlOYST+6FiuSe2aQuc4PdXxQ61c+qYMXlrZ
wwpwZ+hDAJEvE8Xfx+mHpLpJwmCjycUOMK8n6T0pqxG9FY5fm6kXQSLrUvCr0kyHR/oy1l4qjSgN
lQAgasSStiPaLONFg3AD1GLafYdOSgHqCTEBFNN2f47Kr+wy+0XIkNvaMgqfR+hqPPWSYxjvLNW6
aKv8jS94pZVg2C/S1jRMhxmjE9JWdXowJv+gBePDNAO+mwzPiUUKFV9j9LNX7HIDJGI7+pGraF8n
e3a1Vrsoh24TkVu39ZNO7TQyq0NBH/DPr3/OV36zii2xVX/aLFmuV3o3acoxofp+0j4hunbf38Rk
Ep6WPZnF0SLFQDPtWNACMbbdPRVrZZfB90VBzxU6LdiJfPjzw4hp/92zvIh4Vd7GSYdX7dGePtf2
Q+e8tdBeiTsvW9IRaOR4BJN4rJCfUC5r8h8lf+xxAnbeI7SPr9T2z2/w+zMCw4cXoxmnSd2OvEFD
CwHvOHfQpG1sXaEnuk/DUzN+//P3vLJxXnaFwqJX6AayptL0SRu+GnfVYZC9sH/jHH1lIv4vZ++x
G7mydd0+EQF606VJMn3Kmw6hUkn03vPp78jCbeyjr1QC/u7GOaVMZjBirRVzjql/OeqQWYeC1VAw
ZFhBllpx8in49wdXr6v+L7+x/uVtSFdBxvHNEVDlbvoSrU52q5C3cw6Vl2Lx28FOK3cYvXB1NOhO
7V2k3lrSDXua8TBO93IQ7sv8NEDddAdSS26k3l9VL/rsPuKEl8lNwg0VL2Rqpws0dELt3b8/t/TN
5/4zn/3ve5IqdY2253ouvkMnUZWaWIfGxsyNBbjvBju2Hn+8+v5mgqF9nfqmIUw9VeCtHAGWZgdY
kyT3kA3kl1duKME81kEmsI5jbWcN2EMuYEHo5YL2hznGN7vi1wmfuRBIHbZcvYfTavcjnjThFDe2
lbk/PM5vVthVofLfbQehrpwsmSUecq1yu/mmURp30r1ePxHYKIfuSuMpcfV1qu5j7b4cfhinS9dt
/S/L76qZ+Z+/i49i1rPlWpYurS0NDlBU3CLCnpjE9TbcXMXFkjv0P4wLvnlP/3RM/1k1JqriVhKI
UAU0aCMGF+BFao+a5ljWD/dE3/xSypfaPgGb2EsTO067XHQmcWjxx8UTDOuHqvcbBQQxgP/7xIZq
7GurxrC05q/JAefAjADudWweQxk5nA1kTRzwNPk/LIxv6k/lS4mIRlloQROzszGnWz3zJk1ru5W2
0D1qzU2ejXNmInhzeyd/jH+qS79bFl8nYAKkgwxPCwfE9OtNaTeTvBn1TbNNaxcWpBoM7VP4qhY/
PNNvpoTa10mWLvcaYG3+XGpuV0Ts8ifE0qT01MyrNCDnsCJLslUqYLwN2haMAGsgZpAQbE7hNt9B
ImgRdLcHYFu2linUR9jZyOdZyXkxnEx2G+4ihmbxYuHARDvtX1TlrVi8jrlZUz//8Ft9syd+nYFY
uHVWqOvXXcoMJPCCw3Ytt0Zur5UTLx74EKlZftiRvnmTviq7pbCEBJezYcSKMyfeeBfmL7P1KD/9
+7t8sx99HQwIGhAxojTUAzjR0ZbL6Fh14w+v6Hdn3teEgiLE3qJptKUm7r+03pb3orwJ30Z1qxDK
BdjGfAibi948TtjnBMwbXnNrLk7ZPFXNo7lyI188m+l2NnZD2MB20ogXQ/O7Gzk9o92kHUbgMup2
9ukMIyGQqZSNYl+3G3JprGb84Rf4praRvlSKlV4miOXYOtdzH5GLeLtwA59sFFQA6Q8vxnfn3p//
/p/9sur0wegGWrd4MG4GRX2X4geZDk4LCsiay6dqZU42EdXUSC9gIG8HKNiZcOlkbmq06lxb4e2/
14P2zXr7M8T5zycBTqPFvSxKB5GMu4VJvbgZq/tmuG2Wsx7K+CNnx3hSzzLz5SRFdOa3cGGrk177
Sr8rYgRBawec5aqU6At7YY4uBum5UD/qFHpp5KQp/yZD1XljmcQUiHbcHVbhabAInvQTifEMcTB8
LdTfqqfLHyLjMgmgppofU4MCaYJ7rO7K5Ng2sztEbr3SUDJPM/uDqL7++yl881b8GYL/5yFg6CTJ
Nmx5wbV3sX8Jox/eiG8OrT/b8H//3XaJmiLi4a7FWdKCKg6uftnoJ6XPN2fInxruP/+8XgF2b1XI
z6tyJTO/GC0O02H7//RMvg7T4rYaU9KDxYOaw8FinJBq9//+l79b/V9nZjP0SMWMWP3SMBwxf1PR
xXSi4dlQ0PVos6d0BtGJD7Ooe82q22KouJrAGL7oHL3qD7WqkInxQ4vxzesufjmIs7ipqw7U+aGV
soMoj+jsyZpr1j1h2C5gsm3ZzT880r+3Z+rXSdeC1xDIckq70W6agnci6DKXhPTaM/sdoP1/P96/
v9Hqn4yB/6yKfswGLa3o9BXjQVEfcT8q6BDKM9ipf/+Bvz8x1fpSKTWKQd7GzB9YJH+4BWxqW5zY
DRcjjh46//4bf3bb/1vA/p/01HmF1hX1/BEVxFWEcOstzh2TInaHwzJbTsTKc43tc08Yldw8NJ+y
5aL1TSykA5t/f4Y/Z+7fPsOXIhrADt5Aic+Q0aWpTl+cjfzAqMZAD5LZk/houpXwWCWTm87+0D+b
S6Bzx1kcse2ChOIkq4/CAYHC739/oO8eivnlaGohKyTixNHUL09atW2XvVghbUYJs+qvMFxtdQiS
GJxEAbma22d5V5nBIuyN+V58K7E5wnT690f5RrRMqO7/lstCaRhwYKlTtEm+DFG7SV6ScnGwOAWj
tkmU6Zgqx0S5WVIyFbdj+oiGrJC2Ys+5cMQZbJv7sIx/WC3fLPmvk9ChrmIMJHwYAajs0DNvl5HX
G9y7IOyLfxgW/H0zx6fyv9+YqgAwPTiXQ20EK3EOoXbbxOS8/7A5/H0zV80vDc4AVy6UwEbi1Wfq
LjW2gB411k7//r2++/BflnKCgKccRna5kSlENm/RsVtx4dbpDw3gN5/e+LInyOXaiem8KgczkT+F
PryrzQXHZV2+//vzf9OeqcaXeYrRIMcCeM02zR3sG7Is1P3MFjvBxlvizB8gHqLoh8X993JAvZry
/ts8D+Yykk7TKwfBLIbAlKfV6TK4mP9vX0X/8qwyNf3/hw4rm8Wu3azGufAtj9g1OwNd47Vu88Ov
8s2vrn852+BDQttWB6YP1Fmr2NmLfsIqZgvlT2KFb460rxM0YGGgSOVr1xxuEL+1gkvoDzkSKdEK
JbnHJz394dT5ZjKlfp2oLVhq1t7g/TOmuzlxw/ZtMFTHQNw7RC/CszA/k0/x75/omxPuq2wUSomW
qxGLrUxces24JnLi92BtZmMzk5X77z/yzY/zddKmFtcQ77AhX0GKpTc9rQtyDdJo0xGIMNh1YY0/
LOdvLmTVP7X/fyqCMZYx49fDeoiddOpI1QCL0j3noQulxipc5K4QEzwdPEBVblXs0eNLCWqf0d+/
v+k319GEyf3vC0XGW5cb6bgexnAH+mUApVyadl16cKyRX8ukPqxoMnfJvC3C7fLOWz1EH0V+qAvx
h+XzZ/L1l8P8q7aVqAnif2DgHbA5cAdiS3VKPMyLaHixckhnbw11JzPX01Cfsv51aUI7S1RHqp6L
ZBPinxzz5mGaMQmK3BM1pVMvxm2aBwoqP2vGjj80XqE0xF0FV9R7ZuYcEL6ONO8aMlDXXpG+TTQ5
JSrGCVpwct8Zv5dh8+8n/Gds9Ldv9+VNh7FiSriU0NwlgS7fdx0FWVmeZRAymHU7HflqdFE1opDX
+zLV/Fgn67jMvBxyiG6s56a55xIbPSwrBBg6wP6ICBfa+CIFpaOfh8WtiQgapRLh7Qzn3VOH0wIx
59+f/8+b9bfP/+V8Mg0QJYYy4UMJiUO3KuZt6mbVgiwlBU+6N0fkVh3LVtO4V198Of6dCae6an+j
w4S5/L5mb0Ml+Uv0YeZPpURduJ1UAdRN0KdPQnoeEGIiQLTuwszPaCMS7pS1dNoXvAT6CmzYIuon
dxvpiVAZeJblWa38uhZsQbxR4o9eSJ06Rj4RC3ZRPmPsP46Cn1teJwU9eHViLDGNlUfDMh2j9XRu
76bqh+b0m83o64w61Rd9aDR1OZiMxlUiXW34xnZUcX+53Fvjy79/gW9mdar6paAjLWTOiZRYDqM7
HbEyWJvss/UZHmuB7HNkdDbd5SqZzuCnB+N5lDzcTpihwPXALCJpkdp8cyvknmx3Aa7yoaNWfxOD
8dSDWjB/WCjf7WVfB+qDJKnI+Fno7CNZ+St1scadV+K73cHNnq9x7twWc7/iSKmrXH54Nn8fAKpf
BbdaqPdiREQIHU+9m6buhuBfBzFnpJ+TJ+LHovq8SvdT/T50G/GmCZ3FtGcCeaTZ7vrqCSQOxqro
fcAbr9C+igmY5uOyOHHuFlTO2jGN9eDfn/W7Qkn9UkemMnewgtKQctPtGhLErJRnAiNS5rLV66IX
i6vt9FK1L2LT/3BcftcofRXOpkvZZWXNNcpIHq8/scmdtJqHsB1/qfc0aoiRkRjtl712b92Un+Nt
mzvrRUKP6ld77acCGsQc58lfdpH/c+sBNNbky6KQL9J7VbRuxOW5FrJf5TjcVIreG0yVYsmWMgaG
K5fs0vCsSLeJFu3gy7ltVx4r8uaJMLLKmyW8mMmmam/G6i7VcCSWmdPQg+IStRVsS9E8X0KkaEmx
/I7DYddHy6nVisCs+sc2rbFKpGgnZSxmWccp16Z2Z4VO0eC4Tdo9sSZuM05eRP4iVNM8jz0lRGgj
9rfkqizkGuiKM1YbS5bcZlZdJNW2KW/L4pAPzXGy7prc6xRx2028h6VJJoB2Jo6sn01HkN/YuF1A
r5vBrN6GZCtqgGb4upr5kqYqIz1E6qIdDr+KCnsLPKXFqp3S+Iw6KzDnzslWucH2fiadqp6fxGIj
9LRxldmmTk4gZZqNxJUul1jNC1uR6lNEprJnLtOMGHSqN2ufef0w7zgRzXaL32tHRfAaRvkei/LT
iKUeEsSDFs9+raovsZU7c1f8Ivbx3M/xVrL8ARDTri/FoO8tmytZuUsPddIW21VlzS6wrVbEHUk5
2F1FZhJxr165InEf7ER+gZ9XyLs0+g3iylXRRJLZCg/PZK8ivmuczia5K+wWtdjfNJP+2pnKCR5E
6rfGoBeeUejpOzwsQguqpgiSpEE0X1oEr0iGVuKAAV4KgylLt0KEBaBoOoNANfwmY2vwvxxl3VvA
RWkKrzpX8V5pIdAV2meohdGzVpVPafEKF2w8aJnmSzPw6jEzg1xdXqVuyQNS6btncKUZSY3l51o1
/jp1aFhJWL4L4/M0PLT6OY474EXEDW4WLDrNGKD1pmwzyph8OqASlqdEPqSPNNwtZYFqvsCsahJ+
iIOmjfGm32TNwhXr7xCYU3KBVy/F+zTaFmnQ17u5PXfUO3EWOsoAfigBRWaPkR3DgyZcIbRZujG7
lu4Wgj/XXCImB3U4iIszqDdog3M1oNtA9GYKt+N8iDvuH3Vgtg6tp+HhyVecMHsU1yO2g2LK7KIV
3VayQ4GgPcBSIaoX+N82KrOLuca3FtbXxajtqj6ROlizbo1n0EFcZOCHvtPM4VC1H0XzMfPOqVhe
Ivmtnlkkynjb9bFvZuoTsxswFAZ1pzC7iQq4RxBjpMSDQyvmxLzjUn1fqpc1vCchCIpVKZ5Ry5zz
Vjq2V64Hlqjt0kdPg2RuIl0E1nibSadi3E7z9Lpm1Z6vsRCAKQsD4QmPYbM6o9XvFxH0pmDtJkIv
t31J0MGi3mLfV+7NcOqCAte/ELuCMud7LW1ckl+cuihxopXJVmNpqMxMWgRjKRGaoqPmT0oTu/OS
3iOEnog7UWNc+I2xqZrTuK6NYxri1lA8cG7enAF8azfFvD4BeHInvIqjJVBR2XN0Gl5y6JCLUZzH
CVyAgCgN/JWpJdy7DZtRiJidEE/IUtHyZEMNzsU/zpvpfpbSTWusbqWRqGd0/Ehis5UaEjc88Xq9
jWypOpRCSWifAr8RzhLCZIG3Cjuce/131ASP34GkILeXLT9NNGvTiF0VKDFXfZZevzS1eqkBPh6K
6G6azkPz0adEwolMvPysuTf51fVk3Aq9y4Usb0ehkwgJzLJT9roQJGYZuuVwWpGJm0lzEOJ8W8Cx
icSscNrEug/hKLgjB5Mi6Hdy3yGpFrIdD3jym/woUVJFHlr+9mCws53F0i2Ny9hr7K5Ig/IbcbSF
/JUrS9O6w4Qijr90K9RswfCj19zyxSXAGYKeI9WdPnekX/w/m3VLykCNYcQkecCRuArh4l+xR0T1
enKaMDxVB3G1o+K2ki4JiuLS6ynDo2ZjSvs+vBHWT4JfvaJ8lwoENng6DATx2RA9jG0cCGm+1eP8
oU9h6kFwl/2u2MUyt59d4ZtjbGwUhAeaBexg1v2O82pQZLwYmdMN7exkqKyR6GocaRq74FW+uo+U
e3byZMF/taCCe9UqH0D33qJLUMtpvr6MjqYRorX2V0gwfyHq+2NTGskv6a5NNrPmhTnyBt0hvm9x
uK8pfMUw/IWMY1skPE/SE5vF40Wd6ghV5zQJmoHoMmmyS0qSLZh4gY1jV7iyGbGJrtvi84q9LLgP
v60FxySIiIZczxwoYSzVcnpRu+E896jnEajT3y5emR/w3YEwZEa8SQH8SbuaaMnYaxTGlOjOev6u
aTnxlPTcPfPU3hLwrJJvZRT3RAILx3LdKhkdkfqhkESZq+5SnVLxoVgFUqu9tt8Zuid1K/mFD6gR
fa07kGUbxXWgNMONBuZw9Lr4tVbp9hYnRes493frzYjlIO1v28Qm6hCbYemhHzcNj7C4Xa0+LAv7
EVEVOuKeTh4AIoCOTdxBfDXT34Zk9z1F/yb5GEw2CZJ0KvapnETVYMAwIG0rCzSqTIKKZ7X3bfSg
VTvlulXY+nisyr1E61Cc9MVrV8hAzwWpXAahduxzL8J8V6z3FSW+OrhjuJWjbTz4ZR9Yuh8yyHle
oz2TQ5WXY43fsOttTJmATR0QoLlAQJiYxhlST1JBwT6ULrcQ7rcRv2gdiWfCbX0yVPtDigOsbNso
CLlsA5G0etY679IpXLxI7DhiFpiUmNZLKfZSXX8zX+PWS8qVRZs6ii4HUZfv0VLuxuvDRzBBEC2h
6tpbs6L8rzYjG33Nb0F73s/zrp8iR2oGt1xOwNmcsTEube9Y/S6Pe1eeG58wQRJU2+ag0c3qQENU
pTk3/UEW7kIl3xP4DYqjXEAalf14URLhMmP5g/Bvo1q+h7x6QNuuC/ExbJAszxOoptkBrnSEhauw
PZU6JvOq3Q8y2V/WulBZSYEcPQ8Gc4FBJQm+EjuKPYqyWDY2SzEXv9aRAz81wCgWZAcmktNZla9G
OtjZAZ1k5w6w7QZFor5YxaNR8/5mWw4BQ0U8Va07omU3ckkTJkMnbqbzPD0z6bUbtSP2KXTbYnJl
DKtLpYKEPFhkGdm8pntrbQA91IHAwZbod/XUbdAPYbaNNgIdrQVLzy3E+LkMDV8I30QaX0Yq9mrt
LOMGm75vRTLO/eti7jcEeao2CZ2trxXhrrbMz0WJFHdMhUtRbsNafJNSLH0JPzXYQ1+uJ56Y+jg/
9G2Qr755x0W0ppngUPdcGDdUIWv7uiyzTzS3bY2PhfUqi4/9+kjuLmCAOifLYpNK/WbBV5bZakh4
r9VQCjiynt5OsvIxInxxRLxMSIkHLt+Kc5OQ7T5asq2UwlavWbFCGxjjRq58sUjfVaPxYqvHNgAz
FpYBnBzoAm2pe0QiprbY0NuVU7RvymI6THon8EL28TYGyTkq1FuWlN6OlXQEAh0Hiji+VJzhATop
y6/aN2lNvTK1PuYZSECVOqP+mOqU71z5M0xNLlBscDBLxa8spTEZC8y9kxasY+N2OXd5y7Cjmt02
obAvpTSI69DHk/2IInyvqoK/XNmEY5l8wkVlswKorMHvMcxXcTEo0lh2OtxIdkvxUFflicN5r3Af
37WHNX1NrBdRY6s4GZlF5iMvfDnigMZOknk1o5JO6zyhYSsZyWl3k0red+usXjd2xjPWEB/m3iSZ
UznXRnsApu9EdbFfZwttD81AG5L3m7qVVPL4ajFQ+4p0tXU5zFGxSdbE0ZYnUdVf65k2TSr3BXxN
yDswuD/S7iWmQiKbBzANSgKv0TRvHbqznPSOqGxi+Rc5brZJ2LAg3dZ9ULfTAwbyQ6Hml7mPUCqY
/EtkC5wG/oJMYBT0tIWiTXnq2uplUayg6rLHMp4eZaYZs3xphsNcxh+mpAJDwESL93NcQs5FhvSF
gMrIDuv7CFSCxAq868Gn8y5kHgxQdlhi6eVun4UbTQJt5hf5nUU7QK1xfXfVetdbciCV2GA5/ZuJ
VQKL5d4Ymm2TsO02ZMQIkZdJb5N4ry/ukGIoUqUPOR+etek3i9ClH2P/cMKCgEkgZ2E2u2HzDmXU
7pSPavRWozksFHLdlBwkRbSF/kM3BVsCPVI+KOZNkbiFgSOHeWaF/HJmIqiUL4qWXqwQRpogZNsF
OUqjL+xxo51OlSvrz2uc7xazemgS2H1dEcBwLcTIbdHH5CRBWDuDOlF5TyOXvbXPXlWDh+QkyDgI
fjKGoE48NbkPTUcrn2PFNSXCB4WDKQbFL+5ZWs0Bsb+WL5PyrJlbqoR1Jh2coYK0Sya8Xl28Aw2s
NZzUtCl7bR4u62QeI4SiSInErnRBuXJOUtLiugCbN8Kq6zOMF9RE/e95/dAtjFjKcwigmkCNFlUk
Qa2enJ7U5k1HmWSOKQ50WrtxI+rHjPkjvgp8tH1GQOxOr07sni0nzJgeFERs4s011Hzm/al71xQx
pmEKh+tuma9RBDyBjHB5q4kHI3xbHmKyi5urn6WQNwYxuONG6khsZUSzuh0RQLxQzSlUNlpI0Ab+
WYdOp6bi6wV3ME69UrAX7XPoV4Rdn0yqYLj6npQR8pn5Q5u5UjZgrGXLpsruimgb0XHBXfQiugVI
23s4F254u5SMLnu3XqIjUnS/6+koZnLc+3hjSdgwkusggWRbrfGi/iMEM5HkC3jYij0OEnvrj5Hf
ajlWhodWRcXsF5Jn5HAV13af5pFbpQq1ceLq4nyeKmOrRSsnifJbjHqyEduAo/0iTOqGeOMwO/bz
c4jeuC3z7SJ6ir6rik+DrWcuaTs8gJBo/bYy1+y2mXm0K/F2aF4NdTuiSamWt66+gIMkwpJLhL7d
ruwAAHdzUmq8nICYD9ykdlPpj0W3leNTLzyDp/GFSXAIabRX9frtCVBxAXuY1pG4alcK9xZHLQEe
mpPWFSOrSkt+FwTM0S0bxnATV9P0opHe8qKGDVk6kTmoO0GoNso0+2nZe8wnGieOsw3JCoeQ8O5R
Rq6aVp8m71pUtpjQJnUHGnMHr9eXLeyp+npZJRnFVbbpl3ELcv73quvJkRL43hKjMuBO1TGm6b5X
6tummD6jiMaNiyo7DGPD7+PytjbRX4WmdSsulm7Pekz3soRgTYSbSl4AZ0ewLOH0L8MvMx9jPwql
T8GUiLUJQUnfZs2JgJr6VWneuQgasq1Bz0POeO7k77og2OnYegtQOQZF/b56EohEN4ilmRzB9K9X
BiYdmXqsE7R7niFg5nYlcnRKT5o3ffVWAV6fbFW6VwFN1k6sXlU9W95YtfKSfGdKG9KfnLDd4DFl
xLAUzzhIKARL9B9uT3Q6E7u6gWa0xbRtWZeiQkf6qf+Szuqj8iIsm/6Is0caQFuTNbDJk7shPQ5a
53A9qF16DmuNkDfsY2aAywsoXladWv5rzteDiM/hlx+HdFtGu3h0ytRv8KRYZyX1dUgjKExKw2uw
ndIFRzuBQqd60JHth7djI3u4m8bsPdE3IOkzaaselXEzVCt+iF9Gmtl5yL3WY4PqrQtSZV8U9TbV
fShGKDyn/lc8uHKyDUn3jt/C9T7q38ds3dYSqapeVMNS9QBtRlELGNuGuNE1nlWfK2NlO01p5pmB
ZTsKubWuNqn5Zo0phFG7ZwxlMTNZtHNN6wHBvHTmlKWRbbM7hVRSWbltUo+zZElducRkkMbHgtK5
6eKDah70swZGT3bN0r66YmrXehfGhi7bi4zHgslEee7GrbSCNMq4j9X4bcAJDvs23VEmCOiZoTwN
6CWth8La1tpzLCFgzKdbXX038HylDJigLE1sZuWz2sIsEHRPbQ4g1WPxdyfjICt/Wa0rFZ/1eAE3
MyiWzYGKFUfSGHAc5eKFOVMfn0MyF7S7Mju22qFCVoweqEBWjARFFDwOvaXdSvKWgmCtfpehlwN5
yQvXYGjXexiWiJBA2QbVHhkjDsN41N34kyMphMg1qw9lp7LNbohEIwkXlNWRcqSGuPNOjec2NRHL
vvFUEDz7i0Ole6w+tGYTNfe5vlURKwNqkiCyqC51k90Doj+HRXUDDMMGJkoWFNvxrRX6gBli84Hv
YlQ35Z0aP0bzGfuasD60CpVNnDhpUp5qeJIaTbUek7gHwUYX+XLrMXwqhRWlsOwW2lYlkTGrmdzA
Qcx9o0x54yUnAfwQX4Sd2u3jEvvhoWiqR51TMqcIk2Oa2fxRqy7RYlfFTdiz5I867Uyp8gs0diyq
OAqvLGAnMi9LdmetK2XfkevTsT3LBmMC47BUl1J5aMKTRkFbcWeUb5TQHeWgyPcJ7AkynmhTNsyt
0nLb3Vbsg/j9OpklS19zV5cbQ38d1l0hMOP1SbbMgglNr/GmYMMXOTShos+vfC8j9onk5B7yvVQD
hptQa3daAijdhuMAAmz44C0TLK9XA+7xJiqQ9ZIYD3X5MeRvetPdMG/nqlnpDnXvqBm/3TOftUxf
yDYG6McFm3FLnDXEUcb1YhAzi6irm7l4WZLTGp/06Lkj2qBQbtLQL+nHYSZbD+rsMnazTmnLHEzx
lXJb0ysb7FQjjRhDIHIVVONJavZ6kthZvB8pZdlHdKftWO+HlHN/0GnnJfaUVXAZDVFStOWWCohm
OeF9BHDAWghnxNKQjWymXta0m60NtL4+elOr9yl/7siZkr0OW6R1hl3tYKKD5TlLe1KFISGfuake
S8AJvpFe6J1KmWNTz21DeYShNoZOtTpidhG6mwajdMHh8ZlpF6W6kCmvR36k/Nas3NX0+wzsYbqN
W3+4RoYcOIZHg4hZZsEPOPvSHLuOcFzKuw5WUH0a0kvcPWklA9x9J0zeiEwtzV9h2iviJxVdQz4t
mbqKTB0T77MV5WfmCjNCC7IBMBzbJWue6kWkHrHj1txOoXrXVxH3J3w/yBQ47zW7+z1VAW9KTUJc
65tp0LYUL/cdoIAu+gj1vR7u1hBximvk/vi7SSnVAmWRH0TNix/n0O1nkKtndMfUgh0NnnxvMXE/
KBB1TFoUhksi73LCEQiuhgzYlKiX3M1JCNPboC+48NgDfoWlvRW6t9U0HD3ZFTjKwKqJRlAuAa05
L6nCa3nKZnLDH9cPJXmSKwdCzjQ/hSjg2Zf10hEBHS8wKlzAyQY7VnFELyBovzvGrfeLajLbtguQ
My37aA7wpd8Imm+2/syNwPx7Vr1+j8F1kdB5MF685wQywtCu5UDW37P5ub1UHCxxkGBooUwLP/T8
aVqZsa6bnK1WdZQ+dBFijDrlOWNH5h/21G0XwHia8RIpx06NnSXbTDEPaX6Qpz0rIW+YEZLVuy0b
1+pOYo88i2GvK6tPCcMH40IEkqgRXmVn0qPA7TBYzY3Q6O44MxJDUmDYRvNRhacJ46e1VV9A4skx
ZXOwmOcKdsdgE+KT1o+TULlrM9vr8vs6D3wpR9sQD+J8M6MbofWvK3/pvJr44MmpBDfsvK7fYiwV
k1dz3GZp6YKPZSg93ChjaK8GmMEI63J3U868YbSf2qkZkWKd0/o2Gr22Dppp1z40MGowLX/Se4Yo
wtSnaHRm0wvvhtnRX4zPIYOa51QipudAtmwkn+YUkCPL/cHgyZzRH0q6kz4KdaNxVh6jUPWG6NXs
n2fpRr1XcBjI4033rCzAL3nTiEdYGVXelpEUUINARXHo4sPkdVUITUCXgy9CK4EoNg5zGboFnoOf
XUd2bL3nSHuTEnZKry/2DOst+SOO3Lz7leQ+k1ZgS+b8IAlQdt1sDkLRp+HTP9XMcNqX9Jp/8saQ
FxSSnb5ixu7vstJkkRFLdM2O8cm8zfNTODfbVj/OmWjDI1M5dYWBKeymVpgPzlBi3gYcBOaN+FlV
t7QSuR6oEeDQmVAkjumZvnVrZO+N9FvRbq/zf+LA2dnk4vJnsHRdcqqdHpI40C+z5WhVwP0AUh2R
wVC8/tLTrQhsQ3zI+cmnK7dzcdsM0nBpc9dqhHfiHfcmHfgNIE7N/KDldylrKq6x++qoiG/VbV+f
asU3FjecN0xLUP3gL8cmWyBho5fh7cL45bfitpE2rDdjfh04FqJDr3lG6AyRH9alC7Gomu7WGMvE
3mruGBVP70Q/ONWzqt7xs4udm+Ml1v2x3TCqniZ7+LXq5H3glNeZJQxOQ1EjNPxqy6PG9Uzy2Akf
K4HHLBwDUJ24v3rb1atYybGiwlFqDyKqOxS/cYsYkZde1vZJUZmvSJyEeMefdW5us4Aqul68EdWP
wPEPJo3b+OTUt7+gK1naPtf8NAuAq4NOt0EumAJtkG+a7NGbnNaXXQgCl1AE2UASgK0XGybcwhpc
wU75RrQe47elp1MvuJuSnTEONOMkoeWSj30TWPL7xH9ct6OxrTO7FJ7C+qF+K+VwF6YP3Jxcmx4L
Ln+DC9bonrujyki/nRVHyW9aHeo+h7mE2v/B+v8IO48lWZVrDT8REXiSaUFR3refEG3x3vP090Oa
KBRX0kgK6Zy9u6sgc63f+q9jiIRiSab0mNUUBu2ZJl0oMU7ihsnZhCHvV3K/OMMiGsoaFCr4Y2cm
qvJJH7MDBZgrVfdwsKoJavuV9GSaXpH96pryXigS/DtY3giRgaC3VjVujsOUu61Znqx/Xu+EABR1
5UxEFIcEYBTFp46Bv3Nn82ZV6psEALGSjG7hsAtyIGtYe64hAfJsZAkoUXBQyRmutWrfTOFOzQvH
7MptXfp/clx+2L34ktRoU0EtrxIzcvRmayaJlw362hJr2pW4WFZ54Olss1dkP6gEV0Kh8fhHDb8o
f1LVgy82rOAEGtXaTikPCwwXurL5B2Wf/diSto0oMmfJaYtLRSJKsO6mv66nBk0+NlxcYM5bnT9Z
1tbKrHWbsa1Cp7YHrzfWteLNwsuhWowu+hvNvQp1MoruPdfXLONVQ5z/cEqqeeO3/WFqeYkzMDE1
dk1AajU6F3e7eafI14sHcWiqxAus5AYE4CXdElmi3vt+WewBakeJI6Be5mQZAz5X0FiP66DieC3n
E5iaP/fvinhEWnwr/B0VXivDkO669BhAJahgFVjRr2F44t6k2HG2mbGOxl8w/A7IaQMQAFKNney5
t1xFPwwKCxA2wgCrIY3V62XohRkmu9XcTwDf7XUItnm/n0BiIaugErTgZufwF/A8O0M5zCaQu7ou
E07BeV9MwES7eYaNO3ELRx1Fgp4+PvLowlTpm+uidyWfYIxNLze7YjoXPxYKpcTqr0tlJdqB/krU
t3SfWyIWATLhN96pueHTdVN1k1lbm0jsSP01sVoVF/UxarsswWe7CwjvSZpDyqnXdx4Lt14/6fYd
tQuhN8gJJPWh8ugzJ/MdDbo7BoeYKUNmQMDvJfCYQhgF45HIjqHnHwS8br5S670btpa6m8YVyVLa
+NOjbMsg8C49Z7lOXYVGiSc0sT9SDq2F26a/ZPGLbZ6m4ZzAsgL0Gnu9RZ0GuFstSWpj5aUk2Rr9
W0Sysj0+GPIYURRsyM/9dKmUR/tn/6SRueqitel/lyMAVhQ9RrN7pwoJlSh4VPhalJ8puil7OPT/
yIEaIg9SVKM0I4Wk7h1xrHqFUeI9YXpkjEw98DttXNlbe+npu6TJJs0fdn+sCRZPLzLccpccCLIS
mnid3khmln5ldm1wz035U/i/hqCriqUfQWoiO3zusnEmSNHg8x4dWkpMh+R5JXHyl2hY508KVafR
e1md5C/BP9Ml6zH78YuXDlO5nlxZASEhYY90/TQXsdvq3J8EljXKnkbzg17DAWI2hGLM5B0xk1oO
cgzU5/EuL81eJzN9SWbodOQsHeKAtPF0Pt70FevcqE9EHAMTmK7dkghIk6xDoFlebOIw9/SDby0x
avp6qt5HGZ7f0bXfaZFToKix12wfGrKVimFj2W8SauAzVCSpQ8vUMjKg9LHxlsTvzZPCalI6rbYd
SSW+29e+fqleY9vheQAEBaxQAsgt6S/NP3ASl5lnv+cMmspbDcwSxFs5t10aVQJ0npmrWasylF31
GlHIErnL7PY+TZ7vb1Hzy+KrItPtAnqO3wam6GJzHRQKH/qw0dt92bHR2KRzqIeq+8IFcrRIVdBn
T4LGnL/8HrVE/jS8S4Q08plIqDTqMtwFrRdxaMi7kVWpmHFAnwINbedyz8AqqOXaJ4I2OCfTexW9
BeHalj9od8N6+momlIwdR3k90q5J2wAIvA39Q7SGHJnPtiJ/dZl0CCpuGh+TOsHX80oq38yYY9YN
u0+FmIn+swIAS1x2jRxNnjhOBu5Vky8HNbb+O/p7Ggo3Mvx16O9k6qfK+NH1lWdnyaay4HAg7uZL
qbhJAAFa7ML+WPqcE4Fr8mqXxXccnukzcIKAlmNKTuqtqDNnSkFbsATVX4b0pGUD4qAB4XXlRLwh
gcXwjlAwD714zpkhwLVNbqnKJPF2WE8Gepw0AHjQkkubDqtSsU4djP58GSVHU29dQFkJAuFVYCOQ
WjFv91bNep/cwxJ7WJ8aNRooEBO13CYmvdViyRFOvZBdEeYZxKR9FeWnUDY8lyzjQIrScKqLz9Tm
mYgAXJhORVicFUGBmLhJjbt81P1Nby8Zf2GQfvKn0frLn3xL9R+/JCXiNaaMx1dYwNUnukTXoeGN
c4sJk2WXOZlytIyjItsqfyqgvR16ICP0MKBM9FXdzc1XMn81+1ByFM6fhf3V0LTHv3Lg+Y9RxZgB
a8JJt5i7SSDX78NI0KuevXNlCwU40TJpAmpYCJOPxgRCTUdPQcFD9boSIiCDGHiTm2Me/jXw8BPb
bv836437D6HKZTbOHdR6wI5WcSbKQrwVjERR/danCVXzaLLCeK/ygwfCOhAFdshG5dFhUBv2uf7k
J1cdLWPgv8gN0fazrVy6tvfXtbpMm8U79Tqb7CCN77YCfo3QjXLIk969RPZdVXtvTPfNDE/l3/IA
REm7tcG+UGEO74q0NcSath7X7H/rYh3CrpjWjoRMpl0CKSPpOVJ7Ju1vs/jSgZiidkfHCAxCXJPq
n4O8J6WXZfd2aM9xpt5THaxah/nP9kZyK7NvvUYu0U4yrDPxhvn8OTRcpKH9kO2Sd26sv8wxepZs
uPZyNrxc6eGfUD5qdbGrOt7wtjM416zvrgUp4QZWBklsu0R8+uG0HyfrKej2o/psIcItEMJH1ash
BbcGULtmwYgsqT9FsPvAaTTk5RHEbsLQ4hmaHHrUzd0tM4gemo5AqAqY6fO52Ol28Cgs4nV0hKPF
txoka9XQdlKFmjGbX2d5gYA4cgKZPED1nIYwuQihdFpaEFkhhLDr18wuPEkS/V4fehTt+LJXeq5u
Ozv0nSq2iKaWq34TtvpXUFuBBxOKamEKT8JHQKJrPbFsCtN9fvElr023umKvEIuhnh+04UXifveN
69Q/sX7W8cEWOACqyM1RJOVfhkm1BFEz88qoWado7INm7VOnDv4i6a4RI8QSih/C1oYbIUqQcArC
BiqMSV1sNWpJquKeCulQKdLgCEmj8HqvqbyotivaR2dErpJvJ+3TEPBf6iZteRrUz3pkxc9QU5Q5
XAmcpVgIOhJDCs2x8P/OZXWuw/LVNBViPXuYKJVmp1jfx4px6Y1DAUwwLWW+QFijITEGbyMTrkB7
10OiGcKw39VNduyHTofV8mG7wmMSik1VkUhLnkPnWCLzHV9q9FVdkUobBnzelg1N0qnx5ELwnJq8
vmaq7QhOEWksz1rzYcdin+E6rfquIGOJNm0bHaqhlT+GdLSKbBcFHQaoLgLfzzayfzF6L66xuOO9
0VIX0vmiCZI+bJKZzrHG4OwwRVrKlpgfjdtiDE6YUSKmzil7nsy9VHuqvS+MTTA+enHQScdDTM/b
1pbtjcc68Nox3kNn0WG76mMJPFJDA6YgzVLW8aiB+yvWM6mIXPN5d8qi+aMZ6z34Ctto0TpZ/VSS
SxSw3VygtyVytsO7SR807sbGtSNwJojeiJulY7NI5y0bgI0LRnN9eog69P/aGvmDV5Ds0U2WqwX8
uuUuqAR9R6HXoUDoVBbL6iUc1lXXbatU21V6q8O9MTLFaA4RPXP+vlT3Aji1o6WHc5vht+0/09bG
vay9l/UPwJlf5+c2iM5kg6fqcJztX10AdmdsKLW6n4zGm0w+h1LaifBLI4bdl1w8Rni5SfRvSsfO
5U/Z3jRidOsS+Ytd+591XpGAGfuISFDjUWjt0ij9GVnKzORD1lzTvbaKvFXj8DH5ieNXgrg2neLP
CCVEIaHD7Ztp09SWDNJadPZPX5fUwMsTrTlKEK0Vw/9VCvSovNRa1/TruGyRDccybXeZoRX8H9AH
YclNPmcyks6GzC4rsA9IsDUXBpC3o+kyL4njbVfZh3BcKnA1t0XFNEDIF+PSQVAaoxM2hQfUVhQ6
krMe+Eb0eXyI6fRxivBa4VyqgEe6JD9JkHEUXW9nlIhjR3UNuc2RSC7Ic89JFN/8xYWmgTt1jPcz
Lo8M1Q3NhjKdpnnnmeWiEDvTOy/rsbjPSDuLwbS9fBHtonOnVik4T364M/vVLLKtTeyQwUCls53Q
lgd8gent0fLKV9BLflYzsrXy2uw/+/lDr7Yqe6eGnKxGaRMynmDEktzAvDfqebRsZp3SJc3TV42V
2vIj/jVl7/W+eUxQINQMyrnFlG5+JlLFBiOZ7pi95mXyrIjJvEzQ3GAJKav5ot5WEs1N+4tVXs3w
RapBqfdyXiwvXE6zt5OZX6XJg6a9oWnxugRTFTWJ8HbVX4mUP3F68RYFwUaLICsqULhE1m1nasUu
UZDtt38NNuRmZMaxH0g4KAnv85/E/wp74E5eYTH9IjIYmLCzOKPWG5RikonHNr258xr7lsnXXt9Y
/s1XzprfhtcEe56GCvFhjPNPVPZU1TQvIt20qflrZNG5oWbWQC5G2p6HUr7QLuagIwVKIVbctnSS
9ikyVcck+sUanBQ1bqK123ZR3hEEhDZktNH8inXUUpEbXovqNIUInlCvCpWWLiVzzbDemnTI4ByD
+pgIr+LpWg0kDSxDbQ4/QRUqU4KdSjjk3rh8kZ0g4apRgchs3eVHRHtIpnC86us6H87zsIv8gyou
jRHTURhTJvbS13dIJ6hlAq3pW7dpurIRndp4Lx1JMbxe5lqDoaF37aOXwkvCNE7lwSjRNWx7HNq3
SK88aXjWNZ1AsQFvgubmiWTcDGa9jHKftG84adNbYApj29ZzfaahrVgXfgdvqtz483s1dBAxMSDz
0hZJe4zYxLJsPgX0NkbgFBogUNvH0KrTRaTmomJSNpm8TYvPeVJpQtNJiVYdRXlv/WJvjym/B1bH
5NOy0E7xLzYLHAgPSXVBhwBWbeg7AP7Aq1FoaeQChs+Tia8QpCOd9zZ5qCrVmmUIQULCUSYCmjhV
1t5Y+s2EiYIUdSNC+yjehIFX4uwuALCTaNuXk2C/21V0aIzyhLulb6KSUBYI7TyFuNZb1s/KxOLS
TGAOmtf3f2FliTvKgGrVh3l37UIQfY79EV4rCJXJlWV8HjZAVXyUu7iiv1N/sZChYPAoTONa5tom
wueyr7GeYlyR8qWt5NFLDN7dJHhhZ0SUo0pF5xIi8FaWRPpM82sy9xLija3S0ls9ZaAjddRu1OA0
kpVXWjpZ52p8yaV1ikCko/SAc4p10ZJgFmSBdy+tt2ovIWkdwQAZxG6dFDyCPnWnURPHdpw+Rwnc
UDNkWoRU1MOFZd8rJU/X9ngHcU3q13rZlBs1+CsIgW8j5aoxiOrlkDiFbV3VBlY5vaj+Eyr1dJ3E
H5XmJeMr9ZfGuqwevrhp5DahJ+xkyY3Ey5h8+yxfdfUaDu8Kh1sonlrzdTRAdZVnGdAwXhRBr7EO
Wazx97g8Nmd7wDvgU8B2pHOofvGNVNlaUah++nguM4jTYIaTK3zftRmu5KX3iJmngzj354pmp9Ta
UU6qf7ZztR5IDdJl/2mM+q3mW26WjMqTLH78TnK4Fowqil6QSCl7w0SQUWulhSJ4kL5qOcCBEn82
TfYbUGPht6/l3OwquiQk4AW5e4pGINnQRHDTGGmyDa1R5fVB1VvIbsbjt+IcIj9cwQgQHHVzSzHg
FGp4fzV0xdp3FokT4EU3Cxk6mdkEWw7SN85xo+DAtDZ5/qflJgRjKwqIzO4gj6FC2NB3MbyaHT4h
MHldt7nvkk0zZVsTFC/oPgvz1HbhE04s5O6oEHs+bo6H4bkbkIbq1D2rXewaICrqDDtk6dG2ZYwG
QQebGpbfJq69vLpBy6Zs8rZ4byz5HuT2R7bUPtTgl+aUSWgLFgc/osdNltUvVLa5DYBbbPYnAo1i
yUM3HrS0SGCIQsGsQ4jQL1uz7dTxIlO32VZCCXoDQjvTUL0YJvLvMjb8N4BfDrDq11TLr55vFh2H
EiIdJXkluRKEBEwi3aXuLLLRdxr2C3eqXq2lQjfVaC4cQDlJW+qwdSlLGwXLXFYYt4z/VJJ53fbt
rpMRgcziQA7pCnPsqCBqqYWTttEmIt/ZVoFnpNcp4BurlFNpHYEgT3UP8C3MqxIUW+TTWTDU1KH6
u7wr8A+hViMhymr57znsB8vyNG90CxVfzYtlNCSy/Q0+QF4x2m9dUkM9h2zdEj7dzNTBZXTaH1R3
JBrojKy92jWpLbazXQG/hvoxj0H7mIVIEC/s6qR1KM2EUiM2lve+yjAcN24cU+YUBzyFjdwzl+JE
aQy06aENW6j7N3MwAZAs4yxZ4mEllaP454IaD5OJXhOhR9lhFQiHY+yQ2MwrEGBB81oliFOGcVvo
2mVCMYr3Ah5ywmOxGYZftbIOWWyvdcE3DP/F3/cEultnwzboq13Ej6U0aPj7Z4rFPCP+4OCnMzw7
RLa19ZsNy3HYnYxnH81OWZrLpgnloTg+2O5s9Q4y7H3ov/s1pyMPCuKaMKL6LDC8FnZbH6mol8Rz
SSpJMUgnxbyaSL2liB4AxKHV/Kuj1Gr9blflHzbxk3j8l8lpQBuX/9jdq6Q/OusHHVgYfQYyRAo6
NopspM+BnC/dtPlVQTRqMvWSyR1K6iiNGPU4nBsQf6JftfjdH66Mp0ULhlXyFiO6kCxPJl9eLeqt
HWpeTTKcMy1cjDYGO7b0jSZQwE/Ftpdeh4oUfwKg7Oigji8lZiS1r/aKLjsiahaaw1TS2kl7CTBy
eekHDvZ4gIP5to0h3Oqqv0sM6yMkgbav0s1o6SRVY3jLMd5kCPJUmk71AmGCqRwi5iAd86bfBKem
fwxDtCknrH9mudewEGAKXBP3s7i5O51PitqSlBuWP3LFjtxjAi9Ay1iTAmPcJ6g9DFC6LHzU5pcU
PWihw1+EfO19Ur/U8tuCl1eqkrn/vchnPKAx1UZjgUO8zN+VIr6WERFTjdZeldF6DmcZF342O6U9
HaT0UNqmazU5ps2dAioWs1Uun0MQ8mNaWBBrvicMLXIQ/iBK4j4+gB3zbnF6FlayCQrk5wlU5qkr
r6H/YJkJC0jhQxYstkmv6uJ1a8TfBsDp8JikZ+b9qPKvvQF1NWJjl4MBsbXfsm8AybP/79sEHbgx
DDcZSeqM0tae+m3LciJERGmkyM9qNbmzke2n0FDvvgDugBDGMxm141p0KHAVJeDsTpVNaUzfqrC+
cvXTSq+z6Jy0lhC4qA2SrMymVMUYP1GwF4m97n1E5P4ogyoXy3RU+NmzUoPmswK7Qdx2PBf5woQv
GQVMNmM5seuSraDRYutM7MRlYG1l4Sl1vhER6tL8HFXAJGrtWLzNZOvptM4mGeRyK/z9mGgPPQ69
hOaPwB4xYmzKeKNIKEuRtne6q9abPD5Lwr9jhmij72GwbsH0ZgQ/WH2h8tlCTUNy1fCuGLdY0q4N
OHttlWeKyB1TF15hyubdGhOUUKGleSxxAiRy8LAifkQDrquBntdMxPqn5SfzOeorGoXT4Z/jupQi
KlUoSs1EJUGcVViBu47vyRi9OURzhGFyzF+F+ET5N2vfJWQBrS1y7xLl7xQcKOWLMOcndqadya2T
K3AjdiCfe0xQUvs1zsnZSg9TBdMRFBQXplgrLERD0zYZp00ogrOE1qAa45MRl3s1MPDIjIbXlarq
4v9Zp0YF6iTvKx/UICrDlzqR1zqKNhy25J6jGC4ar82Gc9D4NJUg7JsndPlz7GrCctNiQEPXVMpn
SaFeCLRC3pf02li109mcqFvCGQGudyritoE0QRO3mpsGgLQ0Nb5z8HbKq5h2us+X5mCzZNi/zxQ+
jKjW7wzYZfDg+dDtG3pu0exsVmZfPJW5CRvzmE1vLI4tk4RSARro7WYQ/oP3K5fN/Sz9FojktTFx
ar3jLUlLhIl2iVQqLiVX0UTrREHDB6zk2T5tBrq3AHnj2K3Z3IPIreBrqmHYW6V5Jyi3dBujuDXN
Ywo3mubqkXYoQYgV7bmtCkbogEVgXaS+tqoqLGmFRyMePNXopEvEDtuKll/ikU4gNIB+tKMUbBMo
CfVfyvw9mveB2aycr7b0k42v0OGs6IsjlLxzUtoMMTt+QZkZNOxkoNsU+wrlg2i2cqh89U2JyJii
P4AYNd+L/ifQZuTnNGCqKVi4xN1nE4/00hbRaYzpa+pL8RXOLGu+Nh90GPyZWaIbL/hdlsT+9cRF
Pl0kXuxeNrAiKKuoG9+wDLX2T6T9KeZ2bporFWkwmdDEE35jqaLfK3c1HPmxUZ/S+Vrr6YZU7XUN
d6Rltzp/t+KXqeYexGsuDumAlr1GLk5LFwFESU0ztbLwFV5hYZ2K3HRRIcLPGgytqNCa2TrV0p+m
bIwU37BZY4NZREpdVOLNF2scRCHZUk27DXAtZhEtUfN2UtD/4rj1ED+rJk07fe8W81k3c/5hGDkf
QiTibpUqoEWEqFgS83Q7lcdMParMNzLloHtiygD2VzNhNxaNbdH8shBfwboodzh0I1BJYwdgpOub
tr9U1N8AcwUPPVhXOUM26mz9t1pCgwFGRPIsoe5AJ4FSKTwiJl8l2pdgf4ZNQF8l9RCvNQ5d6dyF
SFEIGE8Q49ks5arGdwQ7EF1gNCWD6xVlReXTdtXk3jANx7KB3DhF3aGZ3ifdjWnoVJNDG9+a8WQi
GFWjSylLPJph8l5m+s4Sgk/v2y6vtZTvTQuWt7ZRZWKNlL4YO3as5cB9GLXBkdZNGrpzK/aFTWUO
TZw2K27RwmuPxous/xlZjq7L3EfB/BxXn7bSZfhWsDpUg+LiTnUntUX+kGykGIGsoFSH36j7Yk3n
m0cvBTqN9a/T/XXels9y3x0j6JjOIkWwPkh9gE1Motk5eAri5amIboYd7Ss+adVXPFgXR6u7Xaud
hDwZjigYYeOgoZEq2cptQ2fPMtw9iaB4w6iBAABCwIsbLkp15ydk8/UGopJpzt2p/zIMDbioAx4I
yg3hR+CpNZv/0CWYJh3VnnaKPE1uNei3uc6PRZySYxIyheV9C7pi9sHo+aIlhLpi7a3GbjMTnawl
Ne5OkKdubJ6juuBtbwKZAmODRBK9VdVrICnm8xJfJrsm+70b9Ea3sxWAg8AGS9BtdJtiRCaKBQpL
ijS9VvMFaWeivCV14cwNSQXo4Su453eLq30MHhUkkIFxwq49P64/9fZam5glJvxgw5j95g1m56nx
mVE7lP1K9WIRG19nHePX0H6HmnqsK2UvliyIMqP2aDiYhYi2RX+rAY7h1GYlWQWAYALi2FK4FrHM
jIbhVeYPucWk9cTjzqfpCYuyHbLAhf7N7hmTcjGVl7xGpIa/vmfzrCTZwNs3KBd/2R5LqBBNfk8V
440AH6nodlkav2sBftw8m+4WSZ8PUNMto2dLr+bQX6nzNAGq0nnd8K7V3V0QboNsPwq/p3anRtJa
VtfC6nawK5uSuKIyzR5hOR+Zm2akapEHVNUSaIq6b9I/guSSZW6APBtVaDShbpiuERGXK+Zs8gOQ
/oaSdc3m2dEG34mbddg032pbbniX3L4JDx2bk5ZIjgH7aKVQ15W/UUGGwvGhTwxm5kOAurqNP82O
laWM2GQ8SVn/ly0PXOTZprXRzCOCncp/DLrhMT9symW8AHWryg8sv93gCaruCLmJTTByflesB5Xq
ISISBSw16T+FdZHR8MXsFwpVMLKJ/5jm+JFRAssb/sUwSt05z7nH5+ZsDdLiibyB7hTxU1V5GG/x
4l8jyNCJ7e0ZvSj5ATK/9Rio+MYAGbwgexLd2p/uCpks0o7XEktraXu19DG0CGtirzOcsf5A9x0U
106+N/4+HJ4mZdf72ySQ3DG6+vExRXtqu6P6SCtvGn7ybG3nnxGsvPkRGZBTLy0savQeclYML3K6
tsiXHk4qAKeUJxGiK7o/6DsQ2XXMQMyFsog8o2NgMdhcEg4Nu7+ZhpuPZ5VGWp1+NgrHAuOj5O5M
xZkZ2JX7M9RkI3fPVbjv7FeNYbkEB097v1g3tulfRDc4asOXFuHx6FRMYCwrZKHrQ2dd7IpEuwaV
fZFa+kFbTLVVRVFSBy3u1MRqZkrDJNqcbQNpz0wDVDxnYIyZdmlr1FhaMW07ScBEFc3etwqOhW5S
Nz0CLKfCdqVkr5X8TXPUpsJLMpUUE9TzTABOH/EPGYdJ83dKXO/qstqmEm6pVNoomAAEiTDZMaRa
yx7X4fwTCkf48UUuWhuI2dyXCqXiloJ6GlRzZ0P6N8B65fAeJulnnqsMMCbchrLRbOvRF0zxyIEP
tcFARF8M1qGPvC+PocwSXeAJjsNbb+Ucv9NGkJEzZpvWvGjqRdWo+T7IMJCydUxZ1ZvpJAxlZVRV
vdet0Hfj0HiDmyBwBJq7DglcglgM+cZ7Rf8OVLGN8XglM4w2vWQdLEfYa7zi2spU8WQRJyXHX5lA
9RpCzUyqvgG+LXWGWjHvay05ZVrziHQkv1L6LAXRwUebYUjB2WgibSVKTGhtvLVFuFVnDBHkhI3F
5BK10UMA5jeyf1Za/VLG+BmGdSEd/S6t3SkznHKxHyWwxLeOR7XncNUWp7KZcNBVlYm629Qoj6/a
O+g21HxB4yzGFXXELBA12aqr5Dep8t+lGFoYZso0STsIjR+Ty7pO1wrCfLvZjfTqRowr4fQXxPEh
t1GwY1RggjIKQLppUXbmm87u1hYytlDJ1755C4Po1KLNMWRQimU+T3Hg5qa9V+pTEj2pFmFoFlqg
BGAXZq2t3BhPPN0dBu7CRnoJ1Nq1YQbaNESwcQv4iZB1xzSnzTPcbj79VDYyEAlKhtCXfsIQJbIj
tdyrGoFpFyEpQhW40uADszRfN3p194v8YqYhjZj1bszEtexO8UCoUtf9IqSJpa2QLkFiuERuvCl+
ePAzU3aSEHMCUz40pL0CwzolPhqneERQ/N+DuP5DIuq/N6SWSdwbsmqgrdO9UHoq23vrv/z3P1pZ
UvH+n5yrf6/bqPRQnlJNVQ6yPFCHKWtqfZrUMEYkaMDbKFNZvXfJgGnVqA1m7RA29LcLBISPPofo
Av7Hz/Ef8ra0JY/3X4Ilk1bN695GNzOP5yW9NMVpDjnnzS7KKxxE6rpKHcpUYCN96RSDBMj/46+2
/tNHsPxI//JX161mzqbFmT3q5JqSqmUGvoxVblyDsqFjfiQ2NHurYnylfuvQa7tB2Znd59gSQdDw
1UvVprVxEeLTiOj2TNV1LNk/3C9NuOXNAjLL+TSXatEEVe5NNSZHnZihbH6p6h5OrzkHZPOpVco2
Qpkh29i/48D8DIdnbjdsSZglHYH3yy/p55m7bWxI+1RvEL77kzN3zJpY2nnkNFzy2coMngiOtigW
tSveuU+5x/CYb6uu3ipJu89DCZWQ3sA3aeEPhYOOWu1V/rcxxROnwa/+969UNf/Td7qE4v7LBxsK
SW0kK9COgdpvyWqS0TpI1Vsiwrfaos/c1oDpgjUQ1kIGoe5EPRnFA04dOppRBM+g+DS6GfG+g7bp
GcG2leaUX3HzGjGjZuRTGtcqvNpKurVQPHdBeewn2JaBOErZUM/IPa/Dt1w+p8Zh/DOm5S+wCK6a
t1l+j7UXiWy9co2qI7hQ3RcWC01+VgeB0ee1R6eWm3t8n3q3RvZ3ozVmbT1AZ+fwmd44mZgIyqOj
k8TF3rkWoxBMLF/gPnhvFZTRyGIw6a1nHe+xlw9Avxv5ON4XWyF45d9gofnAgucQqi2ftG+i2Mrr
0H1qnE+c4XwVWXJIIT7m8gL3OJb43aU9wsRajKuBMK9+5ZOJlIMDgK4ML9YrNKahHTWOc+amrt8C
4WP8aoadSX5OR40o5oRMexpJDkVOpf40JY8cu6APrW7MaHbEPHwZOrrcsKPbdj5j1eOkDUN1Jcsm
j1VwTesAb4z+kqr6NYpPQYE2xL5kyPAw5sdAJc26nXaNqqNnfAj13Pm/5Ii340Ubq7VRfc35AWsN
jO1LjRfJrFdJyetAoBDuEAVER30kPMBK9aj1qCNmWDzUsr/WXf6lJpZrM/srXH1Zzq5DXhsZCdMh
MWyHiTqq1yOOeZYuJpn/4+w7luPWsi1/peLOUQ/edLyqAWwmEkjHZFLUBEFSJLz3+PpeYN3XjzxK
JDoUoYlECgc4dp+9l1Hl6JX1MggRFGaAWiPMcAp/k3ovNb3PEFDi+lrwMpRIIQHFQtUD8J5NnGCN
c3vs5ROy1BwgqBneKu4toCwBT5vgM80WCJY4SPlzTyNA8WAuRfVjNdpttmNRaa+A+QWWrIxAfw4j
7FZC+yFDvMyjQfvjew2eNeKEW3HsesDyS8Ox5d0Uvq1I6vtbRYRUTAjzaL2XdmUNPlYMhpj/XLPh
DzkIrnG2yWhNKR7j5lRkrM50/plC/JN2Hai/UP7PZC1owbCoucAa8lgFCLgAFLBN84f763npFCK0
pluoECawymEdL0ZSJqSwgjFpUMnOIW51vwl53hlunUaE9mxGK0A7wtPQQVoT6HoIV1UQNAKUC/KK
sI5UZSCsUj8xUZ11M9QcYfRFhXCORA3amwB/GPS0209A1lHvMXx74jDe+jWSpRVlypkdxBhiBtmU
ApjNGrfktNOFVNE5gM3CGR1bZpaHlDniFuhSxbV8DpI3hnkIok7HPVPDgq4Yt4a8DlcjuRCHz222
zwF5BP9cSTBfmZ8VXB/awVSoaxG8MTF9qiakyqNU7wJgWhhofSoRUlxUCyOAa8mfOpjPNOkeBcqh
gDr08LMIIVgLoegW6cZRsSkFtXGcQ06fvQ3TI1shzRmk+2oA6BuREyoLEZK8YVJIKwKc0tIwE/K5
2Ag6WRkLAFihPQNSDnQqqe4lrBHVA5vZAbYror4ZIDydEuZE8YeUAccdOpmo+vdBpQLSM3DgWcbI
8CSe25fSB8UDzZ02M/XkpcDcoXGJxq2lg4J4cALMGnIQuwDwbTBJ4hZwTbHSgFotJcRu2ATjLVPX
KE65PWU3iUvJdpfaisgATHJJUF9MAAVK6lMxbsaoPnZIfyUKChNF21jJ7DgrBMFJCJW33BO0XP5V
ezsP4CYaZIa0eUAG3Cia4RQP/SvndRt+GDUOagFDAolf1t/z088h23KNK01rPt2LIRehP083uCII
Yo2kZ2MFFCS3wBL8QfH+I+8DWm97KRQwQc/tVs7hBV11dv73L6cw9rt+RLGX3jV+IT5IVVwfkDkH
wDnNcwXqxlkGUQPY8wIOEkPQSZaEFa3bJYFd0oKdpiaaK7KR21F1harD5GVmPIoPVItTKQOKJZMG
2MyGB4GGyTFEukva6Kga+LMeYX6LrEyOy75Ch/LK9sIuBCQsEWT2QVp3flByu6CvKbDGksbjoOGc
Uc9hTkN9JkSV4lfPAlnKdxJS0iJLoy4rQLKPbxKIEUj88FbFyVzoT4qtCD1l6PlldbZrelB4ypit
ToOEc4nNvfrSK2IEtF7PoN43b2ugLYcADyUTtChaufZWLgfcgqLw58d+Gd+WYaOIhlKiK7Yi1MMk
3BBzM4cIHGgdWutJKBcgqUwXPylg8QQ5d8cQmiPjwefCOXuMKnMdvmdt+lAko8UDQJkCqhPAKEWG
qYYPFFxVtZu+QnIZvLm+KpBKhNScFMKsTFzzyVr6BkJpeOAVuO7GSg6pmh5JdSAANPrFe4E+boSk
JUQbZA5cJXkjcLjm6gBxFUCWvgsPxSnsXvpHChEiqg+v/R7LCvIi1rSjAK7A5wMJiw+CEj5kPV7F
CiIBGyl6QXYFcpisqjw1H3HiAA6LefiewIoK10BgDJ8qKMvzBvWGiIJCfRiqd+8AQFC1Eds1KM/g
YsL3wgLmtckg6aSWP0HBrGg1PUJVT+aNuD5BVmEKfCCadkj+ZSv63QtbB/Trvq/lzmdkih5oGIc4
zGFw5CNEk44xrvO75pEy7x/Ctx1QRNLelvcrQGNiKDCLp3YfXNXepFaEwRd8F0SJEAaXlDikqAmP
5hzp7DndExi8Jv3qf/Ar3iS3Bc5F0kwWiWKphR4ZrH5cXA508P84i9VBLb7fNfztq6IoEh/AMKLC
MEk8Opza6PHuAM68A0lGXdjHbrcVTJQItXTb6rnWG1ClVCFmZg7aHkx2SzmV5gMqONvReMBtbm/P
8ubtbm3UmDlE+j10EkViCdUtlTZ1i5wxWN+bQAOgXoXyL76esyHitDI32NsLVRSJK13nC0kgK2gF
Wo5We822lQMmqwYu+4PymIGnjvSq5hmQMTSobbQSkywcJKJA7NuDnLQZX1WTM9r9XjEhdGDA80+D
WoLBGB/Ur9AM7GylMXZhjIX58PiynypAIDTtBLkl2Qp3Au4+LtRVNqD2wYTmCI1+Y3qR33CTexSf
oBT0wDr1it76gvOCKBChl9J3eeKj+uCkRvmTNuTnN+jt6VtGFa9maku7yExUiH8a8iZTj4ABaKz+
xmiNJenta/waadKv+9N8aZ2SAv4lwDtRG+FFYGcQatQLlHwNaKg+iRjU+02wtyN9kSeGlFXEaUo7
EXGjgzuj059rt7R6VFB20OHfKK74ozxGG+hQaMhCW+lV0FFXNZnj/eaXupon5nEmZaAzy7AoAOhL
l41IE1TcBVRJhw6l3uidDnUDjVIh5qGmmr9F/WYr6hYcEzSgamxMcRVuqtb9l1nsbmLcG8pLeral
sC0evEeoYL/Auv05B2VpHxn3m/j0tr2xO/DEweFVUs8qMZoYE9Xfh1fOLM/IkduZNW4KHVpnZvqS
HJkdjCOvlCsecyt8RAh6VWwoEe59LdZ703clC0bqD/LKSlvwIBPJ3CPuF5nQIanotBq0vg+lBWq+
ERvto288YXpbg8WbtMnYYCW/3++Hpf2LTDNKFTX4VYcmoy0Pso+T7wDzMrstp9duiCSzidqZokk2
0hxHxkgGLX293/LtKFzkiF0FQOJkyuaGkVJyoAilD0a0mVxpxR5yaQ6RpsYsTed0XuL5SB1QlS5q
yrm4QlkKzB031O9/A7OwaDli1TSZMiqo3DCO8gDWvJSrkLrVcMpUqviD1vOtf4wP7cpuuBTrcNz3
fRgIsqDr5i9SII50GR6kTfdEQXJRZVyULuWViGHpbPncIb5s9wEVZz2EpRnHv+Yv/Xna9h+DI23E
B/otv0DMwpyu7cPq/FsIUMgbCOQ/oWE+oLVOjw1cY03WgKCxWZgQi7QmHbUsNTiP22bH66XTaIHb
WPROOI7Wz8QoHu8P49LmxxI9SwVMLcU0XgK3ly0oQ9aVMaH7bHQ6qwUYz8BE2lJ9h4T1qdbhKKkW
Vmk0+uNgFBaj1dtAfbj/JksT6nOZful8XA+9Dow7WNurvZHuYzvXtsLJYPXEeJDWjpqFyOhz+/nS
yJTEgK8zaKTCV3ZOayA03xQG0rGI0YB6d6t9eOR/ABjqBpZoyVq4Ei0xc+x1Y9f9NLH60nLKweXZ
k9GybAHmqANZZkJkQQMPUhUPsY6MlCGsrM3PwbvVFnGgIsUiR0iJAXK6b7a8LejJpXBAMEScBIHK
CyoQFq9iYzsiJXbBXWan6NJK2wt72+fS+vKZbE+3IqvMn3li9Mug8gdYRRmrx8RCzPnZu18f71di
BxIBjkcTiBnjXbI6AzT+7VrXMXMX3eo6YlvrWbpN6nmCNGapzsuwtkRdvkACTEUWUoM6pU6Zv4KV
s3ghCyEyxPLzkXqUKx7NwUrHEu3LedIyROtnVGAQfDDmAQ68B1y/VQjx6bVx9XVPk1caX/rUeY18
6ctIYeVJqdA2MEtGquG4N9Z20s+j7FY3kmHMWEeyOI9TY0INl7cmE6UlHYwto9pCHOYMToOGm7gh
asKGMxm1MiJse0cYs7+wOuB+Kn0Q3GGHGxOA9fpaee+zSnrrtYjQh+fCqYn+s+WiqmcOTnvt1M5m
VCDft+EGZTODt6BxEhv1FalZdfjIHe/QmqkzGI21AU5+y+qSxZpINRr9BuQCc21rWnCzE+l5RX0Z
jqIMo3zk0GXMAWAfQ7TAVTuASqBDTXFb677Wb6VTeSzcaCUZuNgisU1IHXRemAHIj+mN+jFdUGpt
wMv9BQmUFyRBeGh86oCsj1vuod/yr+XTyka/cO7RRPjDKHTRVPOHVnp6Hj8mvcAOHMyDz2io+2Gi
Q+RThfbz2ncu3OJoYqI3VBRLVSfhjGNACVFZ1z8XZuzyD/SPCh18vf9dS2uZJiaXJwlZSoMO4ACe
Bs+gfbv3rqULvyNsJHp7qTbQarXDLVBTH/WG3QDjbPoW2H6PAc71+++wEMEICjGJuDCaJqrFkPYf
gu65iGu5H9Exgi+VhQpW8cHZxbnaByfxfL/BhaNGUIg5FGRSMoUy+vbQPeTnZv7Y+jE59DpslT4U
23/IrA5dvsuNGO5KuGOUh+IxX4kLF0J4QZkP2y9rpoQcfzPk6HLRYu1mC+SVVqvzdW3CVS14eXmh
N5MxGfNaLVYOuM9r0u97iKAQJwQKwf7YDTzilHPjBJHDTxvkJlNcpCDKdUx/gvmNY1XrD/ST9yTZ
jQy/2iucd87g56D6zskqyrXA84saQM4f3DUBbMCWXwtBB/usQVcFp3RlOtyOOQSFOF3yaPIhTYFX
RfLCiC/hygr+LBfc6gJid/elLKX6zwX1Fp5RWt9yJgthvy0kRIGLvXBIQl4EVz5AueVR1EF80wvc
pSCBiIRF40KRwqLsaCVfvHBiCwqx7CaFCviyxhwYDeT5MPKBRmuJKVieKurvkMo8BEZolmtT7vZm
AlDq9ylHjSGY/oD4OJIaGiGixskMTBGZUVE/gpSjgYuvwoPH7nR0heuvzLrPa9WNLieNsZOx5ilp
xFC2qPvP+zRLA5SlxftZDWWnnLsdPKJ27DNEadzwCDrSqXqDMO/P4oQjC1V8EMCAU/jR2KlbHQbD
24EveH8L+IxVbr0asQgLMaAZlChxcL1BJKAodOrVT9XqobFZUBjfaA8+Lka+MvcWEgWCTGzmQ5/P
mulorTI7fTTgG4etvNl0r5TBb9+i83wlAZ5/R12aNVfyhdhdkIn5zqcoZmaAfju8BcLaftgxu+gB
mt46Y4tmY6FCMe4y68+687MY+2VPmxpKjLy8/LxYH/KX0u4f/ZNkJC/yj+na/YxXOpKdO+zGsEnE
PibTYl2mAtyIIVa/r5xkG2iJLuuTpmAOi0h64dSAQINK74CZ2cQ6/bQ2mZf6UyL2pY4aAIEO0HR1
5GBiibwqgjH/p3TONoPNvnEvcqN6/HrO+HbEIUjEnGGqcPiPyzdk5Q+wQzQmfdgEZoLQClrzVqg/
w3RTgz7Kympdao+YL5BpGWE+hO8D3nGrqBd4RThrdYeF7A40sr5vQLxMtUJC4+ENrpHjHiKMarQZ
UEBQVt5+IesNevb3FgA9hcXRPN07M7eHTXVI7dKOdEjr7rtdt2sMOL8dgHI1Ahu4yX4XlStbyUL9
UhCl7y0LXd03EcfBIXur/EigyKAi6T55FvgZDIxq4CME3XGk5jZwDhAgJw23SkgFPvtwSwBiaMfB
OwUCGchjjolOS5qkQyrxuLIu5/D0xnr5RLZ9WZdSH5WF12NdQpKCMaH3uvV+hZD+PCv7bKecWL1z
YVmhQ5RnpcH5o281SOyrJZDycsnQCDSukxP/hDoLFG9NyYUsJuqzqrIFk1fcN1b4nK4lKeY5dKtJ
Yk8AC7mGxgiahMrNKd7Mow2Ukw28xR/uOiKx9FEXH2KPRQvJFves/tRsU5t7Gjaw2XWAC9gUGyia
aIINRDeCNujgX1YvWEsfR+wCUij1femBiCtAVT2/5BZ8VEBaLnZQOgp2wVo8stCMQAQIvO/54zgv
/tJALKz6VmSyWxQzLPn8ZxODLIElZZ/Ect5jYhhTbXQ/pANrx+dmC0jFdjoFV++hgWaLWrzkK/Ni
YT8jy2Cj0AGrQUdziAUKNcjDcHBUh/e1S8RCelcQiJnOU93EjHk3l5njM/cU4P5fuNDvPrHqr/t9
trCWBGLa0V3M0yWDYjDiVOhrPnQ2EJFrqJqlW5dAzCzGp8egADPIgXLhwXuBgWeuJUfxsT/7kFNS
GWsApQgqu/CCeL3/PfNkurFQyfIgfEcHGjw92umg7oh4EEe1nW8bqAof2z+7PAjz/P6y30UgxAbU
7L5cG8Nrsgt49f6rL/UWWVEsILmnFINMO7ArTPfZRT6BNec5yqnTPAc8SAu2lAfq4q1k9ReGnp/3
8y/fwbBQxRMqfAdSho/8sXLL1Vjt9v2KJ1PWSgNeeMWOkuMp0Iwq473MQpwjG4DCuN9Xt88cnkxX
N3RXykPcSw5DzUqoLdLvZYS55VOmkpTtyvJeCCl4MjedcUoF9+VpciaQH4u+1fnxEWA7sJAlsxdh
+V3v5Ok1UdawnbdnL/95lfsyJG3ed6WXQAOra+EoDaM6qrRTGuyRzoeXQq8XbKsL2eP9PlwYpM9p
+KUxDkRLPkkAUwAay5roFw6yz+Ja180H4+/rkCfz0T4vFmPMc5ND+dKpK6HQCa+0++/9WYe89Wzi
MJakVM7FoEXlvcphYBJXINjGgSI2GuTU4Ho7iJNg0BLUcwuQ7Q/MAOJnKMBzBl7egZEKAaCy0xTD
85aDhHgL8oGX5IqvDhPdQi6IhUfACG2UgoesTkVT4U6sWXqbyAG9ayEgrw8N1Ow6CDvDeyaTn3kW
lm0qhNOgORFOiuTIKQO7P8+DI05CK79aeE5qSTFAySvhc8iYw5nqfk8srQJi8wYZspogNzI6dA1H
DFjtDhNopBzAAMIamGp+1K2+JnbwsBJE6OyhiYCLQ6uCYAZCg0AwOgn6EwIj0UY/SLXLdoV3CIOq
tZMUQpPwWYygcFhMetTGw0oAsTRfictDMKZgn0rigHErAWMNbRm6BmNYavc7c+HxZJq57jw+H7hu
cMKkAoEEpom127G0cf/pC0NFE1cHugnTpIR4jCPKsFrgaeVnDR9Btu5fky5amQ5L2xU97/RfV3SV
BxM70WhkBHIX4BRIv+WdHaU8gIzBTlamw8SNkgprYFiFgLV9/9sW1jqZty5bvyxLjx0gEfnYps95
dPiz5xLrXAybtszy+bkUyJWyGcbZyvGx9MbEwqkgpi5VKZ48G/008UNPr0AMliYRMUerGvdDimUG
R5ACFY7qHgvvYet+d9yeQhyZwg5Sz5+6BFRmnkVqiwNtUITU9htQ4Peff/vw4RRiioZZP/kNl+au
CGkgn548lZEkdst3sFMKaU624wwLX0nApsxZ+L7db/V2FAIG6vc5GyQg2k98lrtt2L7mMSeAwcKl
VpxATjuPW2hcwUPxflNLHTgP2pflUYShXGRCHrkNl8++d2UIO79Sfo0kyHIUEDJey/zdvhZwv2XC
h1BhOK+GIx70hSB5loRXadhRI/QB6x9dUKzUb27PYo7MYpcplfA8pDfcjpbDxxJjsvOU3Nvc763b
U5lTiJ0/8CNf8Ysqcnnf7MJL1B3oYmUmLz2aWCWgDgLOxSeRS8EuLZUGWBcaZfVH4TlY999HWUlw
0Yxz2DiNylOXPCcoIwTp2x/1iUzMoCYVFG8I0xRKxccO4pawwQyQfLj/8IXhlIlNiW/arusyJnXb
5gpTEIjlrTx4obvJLK3kBUWbUXhwHgXMVs4qE6J4nD7MGnH3X32pBeJKNGaFXAQ97DiEaYCR3lsN
gcbmz2Y5iYfmk2LMZGmK3RzOJRR74JLt/Zde2A4kcudhAJcVwzaG2l6KcQQoXuLBJIKMgpCx1/tt
LNQAOBJszTG4CMlRGLu9H8FQU8y68cBQWQsFDJAdmADI+cmfzQyVPDLAR+8NZco4pPOG17iRqQ3j
d/3KwliYX2T+XBG8oM3EInHr4UDxDjesza+lBxMTt5iYNpDTMnEjyKGU0rWpV5bb0ggRW1DLZNMU
iErsyhNl8RAvr0B6CWE/K61tcgunzyfd+cuR0CZ8RRUZWmgp4DsbqIIfPeqjqeADxkX6/Tmw9BXk
4vCR9GaEEN0DYdCWf4g90CDB4MynZmX5LQyAOJ/oX74iFvNRZIYAvC82Rdm0gbbFGh1h6dHEImm4
pkugEJq4zSgiQ5SyT0DlrAT0C51PovEHGnz2MvITt4BrMYh8YM6zPMTIp0g0hAYGd16i/GEPzZ/3
pYekIhVbv8FnQGDJT/ctNIHvD+5C//yW1KxTJM+g2QbCEAtJ4tekXtk5lh5MLKqIokVa9ujYpTKw
qyVD4aiVV14AFHJkVi7oPXZM5h0VuE4PhvU5iMICgi64aIDFVdPQqQzhw5uluEb30AnTqUYCwlGs
231T57yVJ02ObOfkGX/UhzwxfZUyl2jYriauFODqirt0XlUr37rQi2RKLShoQLp5rAwaV/1UYuBt
7Wn333rhzOOJlUGn3FhBIyhxlQnDk1FQ/+S6YoCbTF/qf9bEvKN8mbU5LUFCdupAm4HiP7Q0Ifsr
Iq+wdgta+oL53788Pm2zMYfsXAKCNZJ0uzG0+mDlLrHQ76QaR9mmtTQkeHTZQImc2rStsDKiCy9N
4uEjmhkmr8Q1vaN0iqm0mHrOIah+v8OXXpsYU66n2kmBUp7TFIA1SmBAM+f7T15K5fNEZ1OyAPcN
aHQ6EOu/Rsf8ygHexUGZ4iU+rMXVS5APkrGRVAoTCVnCOMGWN8pHaSf9GLaxzRYqfAoT+AGowa48
JP1G9iEhuNJpt287Ak/sVJIfTS1NI4/cbAFyyh8ZK9m0r1CTud9zt08JgWe/z1LkKqKB7lEYk0Af
fIBgIEzY+Vfoud1//MJuKJCsj1yYyjLuUcORoOb7Krg9GGeRCnPPk4cd0YTwlwPA/koMdnv2CuS6
GJtM6ugaBZ250A7g/MpdjZtvTr+n6QSSspGnHSwEYwllHBt+PwbExuzQbi7ZEToJFpTGT9B5ONTA
skKZTaPBzRHNUIdBCyrk0xVWgQasIbdr+NkFwJ9A8jiArpJ7JZoxOcCxZiZts1YMEIp3KXatA8CT
NhqB2djwd970m3YD3XYdxsIAlQvP9wd1YUqSHIyihzRgSUERQFHBIN+HWzj/HL3z/Ycv0LIEkiwO
tWWPy6UB/BhnAo53gNjaWTIVwOSrXW/CxO8CYBnQIvBS/fCfh5fwAB2Z6lof77e/hPQhKeMD5DEj
v+0ZZzDpa3tt977N7QEq0wUDSnE2FEffIG1tZWfoqa9cwpZqUyQnQ6wV6NnN0IeZBQE3IFsy4R+1
CwEmazTqGcT5U2OtBQRL4MnPifXlZILLOdSEOiwTxrx2JsqfbnMpregcusIrFJ62uRNs8m1qAmVR
Wb4W7SFguHKsL2w3n6/0pemiBBu8rtG5Xq8DrQUXiqY9Q1UDGf37w7e0Oj5xR19aSAu/mdhKwMfp
/OO0hSc2RK0t78g9zVU+ACUA2x8Bqec3EeaSHc0faP3MUCJtV15h6TAi61piQfW4mYaMQ1+DC7fB
vQdUqxpyqi52hJWOnKO3G1sSWQFK6kkRigJ4NFqrHkT7vbMzu7Mi634vLuS6hU+K75denMSIFTIe
52kfbQUP7rWdzdmwrYc2Ftb6SiPzEXbrG4hEVTskESUhJwPAT2fCFk8ttswm3UamZwJHoByTlb5a
wpyRxQcl92saPYbOqlTmwMBuCsaf2FDSTbUFknIH7AfsBdRqk12BPbeba2XFl1Wk6MJ2SRYnWLlq
Aj4PZoZRkkKNXOWv2U52QnA5Z1SNooUWFEaNWYDwWVrZopd2FLJYkcfwyZSFaga8dKZn1VbnRJdw
B7dNHf7qJlSn5bfRkf5wKMkixTjSqHVnmI69PRyQy3YRRvNH6pyojEY/Kcdx5XRYyPgI9DyXvkxM
r6pL6MPg7Gn03qjP8ABz3xs0wurypnODtQ2ZvT01aWJq9jzNzkjFmTbF2yCk2YB5qg5lwaPKFLb3
5z+7EK7QROqCRZ5fkcJmhp2xBtSJ0YhvxC77DJ01qAZAzLXasVvJ8h8SK3qUjtQ2gK8MTgJl5Q0W
ljlPFj2mAi4b+fyZLQgfMJnVYOajgkSpra7x2zE/dNG/j1c1CbEsDfhGalOr3mdnQsLHBtcFNOZR
jw9rANbbGyKMFr83NFETMiks1nhTGwCXQkMLgUl4rE7p0/3hun108SToX/AgmRVLaEC0IdGnTafB
XSMULCgn8CSYfPRCPy16PHt6gLnyLt+zRniyIOUNCZH9GutrYe3AweN7F2VlRzXKPNogQFmFA+uk
HbeH6q0JnZttgmPwfkctjASZaacUkW1SGc10ZvsCjSZ1BuHTzto1bGE350koNgTAOp6Zjz52VIOj
/4Dy/yG24S/xI33pntgfuFhCq17zXQj6wZgQCmq6n8zmVPc/7/Z2jjPwey8mEbS6gnBuHsy5co81
A0FthGn3n75wyeRJ7ZN68imxobBxw0Y+YNX+mpnyA3REDBkGW/pkN5p0GRGeCadk5XqzQMiCh833
L2qnYIINBZpke10WzHDDbCB7BasQNlJhWW6ymwoe6DD6seLjLGqzH1daXoD8wrfxe8ts1tBhzqLl
4Q3cJejFQhwWeoQwHLP4Q2JSWnQFAxlfqrjxBTLG+AOlqpV5usAn4cnqgRKiNBCDdolrnf8zx2jC
IkaDnKXy4G88fXyOrdFtXYDRIQ+mZmcKeuYqXCPdaCea+QYuJhApel8Z9ttXTJ4sH/gB8mgsh30S
HqZ6Zna76VSbUJq0anuN/784zsT6rxgeupcCoMTpXvmRdehNrXOwVK7QodKSXel4pmDwJrTHBBCa
Vu7kt/PzPAmCH3HbCHIRH6YcAhDPamcNGb1wUeTJ6kLcVxEcVBEKZA77gssEZu5T88aZwChBhPNY
uuEjppABkaRj7rDVJoE7vS08s8648mkLQRZPVgbGeiqDSsBFqoMOMkSftKLWvF/0UarVyZ5G1X8T
IrV+6u3eFtcC/4WMCk/C5AeJor1xHsXmR3otwQbJVPFN1GFhum0Mehebq6y+eUf7PT7nSVh8V3DM
VA5IPbVnCvxfFQqBOCwyt8TOsBZoLbVBJO7kUgRpnMEg+i/QwIDpEfTxVV97ZNYSXEt7DKkXhGTp
GLTQkHakB/8cFWp06T/463AqIZkUQp97pmkxx9HOXMhswZxMz9w1LailCSIQKw64jrAcAHF04Ohr
sx/ZBakLW9JGM9lDCfeUX7JYfYgeV/aQhYOXRBuHSp8x0BqfEM35Gxr8+t4ogM72Z5Y1pDGCF4TJ
kOyptF7VV5q8fYXjSbQujLnKuBFkYOQQUDA6dWY2mY4A71puA2SfqBXgz8KZS2Zep6IphpjGGII6
fU5Mfytu6uPaDrWQ8eF/y4GKnJIn9fwRJ9GOnmUL4bbLbOFJb3e75JBCClyloESR/uJ3q3vHQs+R
idHYz6ZUUnooLam09jo9DSoK1hifU6+CVrIyPktgTo5YXl0RJ3ma0YDYHgLnoKe2N+vqqK/6FXKz
jUpbEOmi1SdKy1X5FwInu1cfWl2GUkOo+daHr7350KSgU3Ute/m5N97YVD538y8XOHZkynyqfBbC
TorJbWIbhhzOfO0A/N6i1IuME4nXRBtRNlRAFNh/qhSOxMIUsdVBEwHRnAdmJ+SwNghg1QCzLVN7
JHSgBo4ufOGg1wTZTQ3H+AEG3vvEQgDoeKoHW1gLNjjbxGo37S4wZBP83JWYcIFBxJN5LVH2vUrM
8VW4lmrgpFqsRZ8GHQ4qDdIKvR5qkiFuIdMHgQUeik6x9v786OuxCZ3/HdBSazzRpfCRTH+FExCh
0GVlEUfAb0dXcFOZu0gEXSvUahMYWjNY229uX5L5zx33y1BWkJeM47ktz6Uesu1rpB/Ht06DW7ex
NoEXoofPi+uXJiioGEX04I8OVbpxbLGDKStWuLbyF7YVmlgdslQJRVUCqOgzgN8ZkLOFeyOD/Gtg
iNPKElz4AlIFoEV4kHoAnDgw1KQ5c2R02Pllw8rEW/oC4jICt5rBj+anKzA/p8FpNGQGoarMa/0f
Mv848mYttm0O5MwUufBTjff044S0MAzqTsMjp44rsfjto4sjL8C9BAA50wFsB5k1wcjgmTrqHqP7
mTaJGqA894+rhVZIErXARR0MmGZIHwTIO6v6BXVqsGNaTx0QCr/fb2QhqcKRnOlRZppuTNBKlEO4
VEdYWEOiGhrsotpStgdzwDXi4tL3ENenOGxiBFBoCdZd8L6DrDNqkHJtjJ5a8at3k9tzjPstbRD1
NcfCf83lXV+Apb2BAl58pEuDz1fWyELGHHaZ3++Bmdh7QsujifEUQe0Ekg3vaWGycNOY7a01EUKL
+coFe6HPyPt1RlV9BNeIGHghXUx1WoARlArmDDfoJcp0a2Hn0ieRPOc6GBO5nGv0RauhtprwcDWD
8bfavnk/avj/TvBbN+7PuHm4fz9SOfJGECAjoVRTnLjTW3dhXosP7wfsXv/s2URarfHAQJdC4DDa
D96YNtFVNIPT/UcvzCuSk5mVEwU9B7w2rDLrfIdK5lHJdsXLGrRx6fnEpFLaWshkf4aQJBpzQS6D
GlSEODnuS9XKZFq4jHEikSfuijwM6M/uEUAqq18K5LwBdeR+cpr/LG+gQ4oi2v3uWpi4IrHVIyf0
90jQGAlqLzrCR+Eq+toOvJAd5IS5G78ctZ5S52JS54krsGq+55CIEaDPrbVw9/kYLzz8hyDt8uSv
sA8WvoYkk1J5P/ThCGRXjAjoWl2oMwxj5zA7/8MGiIk7yFUPBCoayGDuK28hEwiRioreTi9rZfDF
HiPChxjKgDIXoQn/ZXjL3uIP/qM+UWeYHDWMJb81LvN8f+gX8sMceY+Evr3EQsc8cfuPeNLgYwJ3
4UjlzixvIKtR2cH7mubhwqIRiAnNi3XecAUTu2Wiwno1+OE/CrNHhgoHrpWPuX3lhzn994lW0z08
nUWgxrI3uCAPqIvKavLEvkkn7wdO+/utLOyJ5I0xpZFLE8EKcvuTx1qhBaOm4SV9uP/wpc2dBOUM
ZShQcg8HCHBJh0t3hBUD6A3ioflZH7qf9etKMws9RV5MkzKEi3iMj0iwJCdjhB0uoNSv8PgMwVrk
VYpbGZOFUf8Um/6y9ofQU7wQXi4uJPGDXhUaCBtYvaeGb8XaQbIUFpEX3koROT7i0Ab8aylOQyk0
CbAlG1JlQom+D1T5b57nf70N/8d/R9IuGf08q//93/j7W16MVegHDfHXf1/yFH/+e/4//+93vv+P
f7vhW5XX+UdD/ta3/4QH/92w/tK8fPsLPDfDZjy179V4fq/bpPlsAK84/+b/7w//8f75lMtYvP/r
r7e8zWBqd373wzz76+8fbX/966+ZRvxfXx//98/2Lyn+mwYYJ6LU/zzpf379/aVu/vUXJYr/BMNW
4QWOmQuQ/fvnvzK08k+eV2Se50SaE5iZY5/lKEjjfzDSP/ETToLdAieKLH71r3/Uefv5M0H8p8CI
UD1iGJmnwS/m/vqft/o2Lv87Tv+Afv8xD7Om/tdf8178v4GLSDOyTAuyCC1vVhJZjiTmclLCzZeY
accEQp2hfIOT6NRUcuI9slmaM4+gy+Rri+r7XBdhpgAGMAOVcgkYXUUktyGPDRg6yhMUq4FFKXJL
gtlgNkFUCXg+CWbaHqRrFXkDUz8mjzU67TBZAY+rE62BphjH23GqqC28Rr6M2N9987Uv5kPjS1/g
nViZY0H9khQGanwku6nwvWlIFamxconvDUCIkfUIObgm+zDUvN/U971R/GxKZLDsFHiPchIJmiwo
sAoTSJlZlODlF1+Q7Wwaok0Pvzu7/7+cndmO3TYTrV/oCJBESSRv99Ta3fEQJ47j3Aj5M2ieZz39
+eRzcdxqYQtOJgRxYLbIYlWxatVaekQ1LKXU+3jNzVE7tm0JUyq2XCqXAxevnX86O8mSem7u160F
sS2x4OQOSPrmNtLMOZoOT4/X+1bh+n4/1wUtW6zH7bjgGzdBOjCS2m5smwXznqmfBjlUp2i8c+ki
59RXoInTFO1RdBn1Nepq+eK6DRKPFrqnqQ4R70678c+qMhvKSpbVo9xTqEsWx2hU9fG0XIwpSD7B
qItiF0I+72QQ8szL49IPm0o9VdPQXeN2kHdHW/kLlIA8m2BMu4ge/VDXbtV5liblhlRY/FsOxe6Q
u7fHe+BsTMp2PIeunu0iRg1sYduDR4ZY5nmvw5uoIpMJ/iy7lczC/+gqroRIVHiuJ0zhvKHSng10
gVNzQZ7Uy+3z6AYDGqdodD/+lu31sLVl0iekh+wwxovreG0/S2OkiNflzq3rNGqTqkCGrnbHX3pP
Wv4PL2Up21FcFIUj3KaodhrkMkoRPJxhnrukrPx5zrv+qhan//TjS2nlkdhp5JOtbeW+zGdVxsJ0
bosVuldZj5CwAiC7RTZU4I+XemMMGs11HJ/DtJRluduiXWIXSxXEELNp6bnXRVXjpcuM6OCab12L
YIAWoUaChsDyuOqvjylo+7jtRt37MrDoe1TWEp2bzIn/zQKNW1taWf2i20FnB95z49Sp3bOgabou
w2SmA2XT63VNOzLrzhmCpzAMS+fkDVnze+YiHnkreKZ96VzZfI2Jhki1WK2tD1bfOje8G8HSYXTE
Qa9SbUFXOSP01eC0GSKHZh2ekfKBPmpqSzmeET0yP9mDDq0f3GkHV7peOWK0FtBCbr5Y5VOTd4Xh
PQ11Gft43fD3yhthXmikeFnUUl7JMbqDq7E1IseFFERa/IFj4UpujtfNgyXnBVkiYghyM0JD+V1d
RvFBU3B717+toskzhO056FFtYoXlWeHMBSz9umvzF8qo5cnL3O6WtpPxg7eCpeCnx3i4EETg7bMH
LXFrnhQf5DV6Qf/OMk7IbQ3Xx3dv54Nsi2hLvqQ8aW5HRZOynuQSFZU/FnZJdtEuGarPa+f/ghSy
5xw8fd8uR0x3CXuWgCLE2xbuelUGcMJ0kz+aMLKW7kpSIHI0RPox+6FJFMILF45MysUOiepy61WW
3kDb3fVm3wyC5r0bZM2TWekjboq3Zse1VpISpEmr0drW0g2lzVDm7exb+WzcujFG3bou/vf4kHYW
cU1JuNACTRBvi45uO4xNGwnUraW1XJOxnFFrjqP+38fLvPEV7JZJHsSsumWTfW/ubammqXYshkUM
bPKD7OvgJ9ts6nfVrJZzO0/zX4/Xe11o+XZCkPa5q0qv9BR5/WvPaLlZFfZzOfle4YQ/e2lnXC1B
8SXJc8jrGG+4dFVH+yAJvHsn4vJgCnHHFqVlSiGJC2T421ZLir+UkT2MfuuiNR9UsRHz5jMnVFa9
4fPjT905QYnJc8Vwiaa5nXirZxMx5cEa/bCIUzr6mbbPOjRRsX68zt430Q4xTYhYsP6tbkNQtSJJ
BOPF0+wUf7KjsvVV0cYoPrNYeX+82qbYwAlijpqD02tUtbyt92jjvoulyAx/CEf4OqLMq9VH0wjL
31B3N94vS5G3X5Ncq1/HQKlPRVMKda0jcwxPJSLrh/zdbyzYc23hurbpQdnOma7H8F3RIJy8xElG
0/RD9gE113ga4MSXUDPf7CVyGigRZ7e9xjZJL3V2crlbGnlDdXYSu5JPaTB1xS1zJWXZ3FiS7BIl
nfGbxUDvR3sqDgeE31wAflxJgHY9iyj9ZvsmTyZ9LpbZT6Ql/y4CwxzPkd2DL2ts92W0w+SmgS2+
6+Uor7Y5jwfeeJsSYSFEX2VhMZyet33Yya6vXCevIYkU6PTahXbO1og2vcjz5vdgcOKfCr79wGje
mCiL8rYWlnZNU+FsXp/R0i/dZBfGDGlvAomrHjKwIWlbBqfBKtrlIIrurgaROnrtqF/qLUS2GtOp
GTx39oshHu4ykcD4w7aWZzuyzYPkYG87leAZQHLgEhE2X8a1D8a+4/JlHUIwPU8u3PQc974uY3h/
pT1dJynDQ/q43W8kOhC/bY3zXn+u76w+skS0yHaa/aXsmlO9RFn/ZHeCAZMY7qEzOoh+Ng+3qpLp
FzMcqw/O5F3DQqC5ETWISk9D/M7i2YKmaRZ29kFitncnSQOVop5BaWO7K+BxjGw0E9OfHSRro6Kd
f836VZbe6LrmRZjZ0ctl7xg0ZRtXkUKtdYvX2xHIJFbmmJu+m3nZGSFL/a4Wbfm5curw2jeCeebR
Mw4Ad7uL4ggpPzkmtanNomYmBsON7MWvszHzTkXiNFd3sOtf7LiJPkXCjKJTUpXiCPK7c/YUL4Sw
1xyfMtqmcj3VNo+qLoYCe9SVc4YVrYWELBjU3x6H++Wxv9/5SEFO6rieo8kXt+JDxqSDLJVy9iOE
crCiDnCaG3v9+zFqiys/R38Kqr790URujWNkjDYZo6W97USAN4gyE423+KZTebR+UEBGXHhMZHh9
/HlvgvS3hfDG60YqQuhrw0FQWoiMmp+fJyaII0ekfjaZRzNYe6sg/KL5KAh61JaF0awDJgm7Es08
2OyQVwvGAj0V6eZHXblNE2iNzsyF2pTTTEehwLi9eYWXaSNA3syvG9Ocrksz9/Wl0k64nEW4bp/l
VfmvbRc66jIuHRrLcDi2TFpEjYzO3ZiZ8mRWbhr7sYI48iBV2dsHMnQpcc0UxLYswpT3iyrOK8tP
MlXpS5nATnPznAjx7MfHundFvl9oc6y8VRFEpoHku8VUhKelqA3guFOdfbKaWhxxorx57uPiAP5K
ZDB5tlHeem1Edd1B6pgWeB/DgEs7EsYXL+nQLZmm/JfcbeWHuKHzo3NBP/Pxh+6kE45rexKsF0mm
3saBORhTaB7wBXOui19dtXRM4tV6+kRcgOQ+6zTD6EYwPwsG9c7zkFXJwU+wc6Y87/h2z+Kf9vah
Iu2yrxnnMH0QIFl5KkwGK5/jvq30AepyZyEsm/cnb3FHuds6cTFnS1qknfTN0HXAyFbTpZ27/MdD
l3QlGRKx1Vzr8q/PshX92OkpkH7gIr990vk46cswxvlfOKIoPbdL4Pz++Ax3jFWuZSKyd2zW29aG
7bSEPzfKJOMOo7w0oWyvglG2Z56AwcH7Zycwa6Ikrm7Nmd9MOpAZQWzbWQ5l6K77Iwf++VHowBgu
us7huWpK2fQHuR8qzmzZ97VvfBKPWKp8hGeLD9zkSNS+3RyuRc8ful4n53QiCbh1Vlf/bJih4723
zEZAEO1WXfIU9xpekHSy3b+6EIDWzU47QOvzUAzu1YtV+luCbnV5aXHc5T1O7Lk5dVkTqeuQiO63
ooib/hzHgR1fwsFJsrMJhckvjLhlXywjzt+b0dTWvwv4RIWvU2v6kHtyrM6qFa53GagneUA9q6C6
GUzYiPNsG874EqU1QiaL0zjjWQ+zRCQT+s+/m2bo/iXvq5lUtl2jPSNemf5WGxEkHjrvpLzGIBk+
uf3gyFPSGuZyqtpWDtfS7py/Bq1WwXoz6MBdFhZbMs6G/r3XcKWdXWdKm0vqDoa6TRgk1P0wJDTn
PBXBB9oyQ/kpQbUzuEgx6OVkUPpybyKp0Tx0eHuh9FMrO7guhTP9YXWR0X1I4r55N4yuSBltcZs/
koq8+JxRYvqzDUpT3ec8HplA1e78WzdU/a9VVwCAE8yr/oqwjvHP3NjOX6rtnPqpHcT4s6ezyuYw
k0pAUm9rkHIpDyqy38kVP2eW14SXYbaDn5vYNObTvHT6Y9dWlnWyijD4Kyq6CaH7JKjed2YwSJ9v
Gj6XcIgEH6DxwWm7YC7ra1Y2UPkUTFqdc8pI0ENB4NFc0SLP/4AwQogn0ars8zS6VnoN6rH/2zGH
GRE/fg9Grq02ss5uYLp/qdBCVVXUVVG8RHlnFme5TDCwhWVKJ8JzeoRCgp4f6NbmoapvccFj8Gdz
Gcv+lBe1hazLMLX9WWXCDO5GnszDubOhnjlFYkgR9Moj20+bqjSfJhuGvnNp5624hPXI6Pc0pOKv
0g1dfYJifpTnVZMpf1ZGlf055f30F5nbcp9lquBKt2xUw1y7bsStUVPwv1CZ5f8c0eXWrWz6zDxL
WGfBic7K+N0ImQ+9pG3W/FwRvQnevcmPgZ2FV2V2wC9dQ4wtFjLR3hqzKUe1m9j07/8Z0mmc2qQW
RC0Ijm7QSzX6FM5xdTTwvBMeNeEFolgegIqKyGuXmohK10bQOr4ziiY6NWZWp9cU+tjfm3AaEbty
m8JvDBGSSg5dcETJtWn1f8uJNFULWyDhTV9o23hyy6aaLSt0/NxeaokC+rKO7NV5+rGxovplGYvq
U1iHQMs6MeYnb4mZiRgy7whXuOcHXQKkQ73NkiSDr/chF0ZQjGZl+x0/5fuGjsUlz7Lo8jia7CTs
vHrXjeZ5SBtns9vT3MN8KXLbt1tjKOcT+QGRX5nQVMJ4mxYZWvCZ/F8kZ8AIj5feiy6EZ/pigkYu
UfT1Bzp9Ga6pgo0ARVLDvRm781MrzOWTWymmdlrv6+P13n6qR8PeXOs+vDbt7cEGVQDjYTSijRHk
HXOKg4FIs67HCjXxdIFGyWjhKrxFi0H6+3jptzaNchQ1MEUNkX7ZNmbTdLIgH5mSezWHib6WnRT/
C+PUTM61OaoaSl5ZoK9p4+RPdhTpo7fnThmOwi2tuvXRwtts+3Dp5shzZi/J717sRah5eiqqz0Vc
lPVJhOTZ144nHdKCRtwKnz5AZdwGp4H/K2nN7rNjFkV6sCVv0xhaedS0QAuQAmMGr08/NeJaTFmc
3uumpQ+t20a/IFXkPg9NrP58vP1vLY21cCqaNpvUPHVer1WFLqTBZpbeCyWg8xZxCuLc7t9Fzqhv
rhqOWI/fWhpvFiADbDmVa+eNZs8QOyrOFuWrOEmfJjdU4BKX/J1IZlBQyIacZlO0Bzd5Z0PXAqGE
GE1iaduntzAnsBnQC/mEkOw9GQXzfLO3XEOYmA7O7q1rklLiMLAJz3zbOGnCyJOd22q/dCv7Zjh9
+twl81HXfOfUJM0ZbVOupZO9TQStYOGxUPWgWczEIJYFxi9tNA7XeDRHbql1REy2mc1ePT+ZPP00
eoNcFarxr80kmRYxTrzaqA3bZUbpS+H+qGeI+mUaa/FzWRejdx+7FNak0QqC4Any1OhDOzbyY2w4
pTipcaK1mAQNkgyzbMOL1QqQcIntIJ4SoKjZP7WV2/2cmN0QvJfF7Hztgll/Zn7aPAJQ7NgDQABe
e7TulGttu9nxbJPjul3gT6Y9IXdvBUwNCo0BQVzjTumPm58C/kPdgiXXUt7rzTNapZGDTgMfuhw1
g4tD9+5K1bj51clyJrMf3+gdCwRwhCOybMte/err1erZagwZWYHf5S15bjh4X3svbw6wRvurOIQK
S9GX2fZkdMMKWTYHfukZEVlRKpL+szl5ljpYaCc+KAYI6K4SJ1aH+PpzUukMtedUgb+gvLNcyNtt
0lDVnpu2zxleDzymItUU/RTPS35UFNgzlLUcwPMVsze3RDMZ9WJjaO3AN40u/pXUrLN/TxNRfLaN
xql+fXxwe4tRGuSNxxsWwNim+BG2Khz1NBi+0XTGaagTnZzKujbvg6WP9KN3HAiGT32XPi9ZxhvY
zbQUCFjPhh9mOr9kQ9ddzNAeb4AY/zdzPQ684o7Xp1kBMo9KGg3fbTvZNbtu0rll+LTGow+2WSMn
v3jZT22aFaeiGox7Y+XegeW8reiAU6GkT3innGNuQ1s3RN1E7DZ8Gz5T8xTmZhSc09pq3WvvtRM4
vHxE+11A5f6nYQfqyW7b2fnh0rak0AL6j6+mtrQtI6YFGnWu1xs+hcvc8qMyABg2hO443kQ2zOZl
0WHYnlUwN788Nqe9GypBgv6/ahLYmdcXh6sYDX2bG35WL95LnizGOeRdffB9e6so7ib9L9LVN1R6
rVEtbqNKTjadI3ka6cOJS9HrVh4stGex6luCBjiBBsXmc7xBOymczHyOpJqU6K4663j42wmpuTYh
gO3Hu7d3GbkWEByC2wTztFmu03GSVUJpEDGtc3FEiXyRZOJrTob/cDnooa+9V2BpmMrGYSuXBrfd
Z4Hfpx3wsF4l/c9mlDsgGfM+t0+FU/F5Sa317fE37mwp/lTzpwuky3njBEpMv1v4xj7oOp+yLGTC
1uJ9zgYKRRRbi+vj9Xb2lL0k3kp6BPabvNZF8zZbX7V+ZrmoUQdWcpkjJSg+tkfU6jtmSZMFN2qC
gabIuUlraeUXwspq7VeJG7/P7CJ67r3hiBFn74NIwciOgC5i+5tEPQQaMJZk8n6YZtOLahO4pJEH
+0eH7pHG0WZU5FsGRmzQQL5xaQpLeX2d7axqrDFLtJ8w2HN3KPTcptlO1ioA3M8mAgGXrAsKRJ16
UHrtgDgwVAxfGrGET0FmqIP6505Y1rwVcWjr7X/zbMuosOTNtMb/lpn0M0Jy1VPZN8NzSEHvHBth
do0bj4yPgPZjBL//byuEoFEA0pm3/danxsDHJCwQgU+vpUl+Gr0JOJQqHFC5njExgPLjZgvgSuB2
cOBvHuOxiBEEEC7ZoqGre+RNgol2xxs/jtV8KIKxdydd2G1pcSmHi7Ka3Hft6DFY9KgGjnmRQKmt
aTJOZDwC5Y1uhnHaPKL43qnpkJnSGaSybPPnNhf2jGGEx7rTfpstHXrXnQ33c29HDvMpgdkYN68M
wuSFMn+bPuVhO5TXqIAGg8LsNGdPj7f622P7dYV7rSxRixBYFUFlc6OS0WmdRDmB3yZj7pw1RZj6
uSnzMvrQlA113yhLVHANFmOYLkaWpi8MGSMhOHv971GlSiRS+wxqIzXFiUVcsCBrNrtePs9UtSBc
QnnziHZz78TW7OJbZWztTL4+sQKur8lcosDXSdP8U2kRfzUZo/8KXi6DfCQZXPvyeJfe3j2eYnTK
10cFT9qtK5DcczeycgUoYBnrJweG3K+BG9QmMkUi6xAzjZv0AijH+QU+cn2kIvfWtypT0CIjdJjr
O3cTr3q3TfUSpIq8SjT6PIVeAr3pBMDvID7tL+Rw94DZ4Gw2C0Ugf/suVNKvw1A9GVFW3PvOORq1
f+vE+RyiBIA1ii3Y3Ovza7Ow8dKyZZU0ym7WMjiXvCmiG7jE6cC8dz+IJxDjKcARAT6+Xiqa0QYD
pyz9LABEo5kP8Csb6cXH5rH7QaQRFA6p6pCVvV4FkK25tLMn/Ug2xaXVVn1uBlPcpdH8eJbE3vGU
phhprYCkzQnZInTjqRrpOeAqzqow52ulo+m8zKX1X75KgYQhmhP+tkZf5CTYDohEf4mmLxZgIYDY
Y/uk0mo8CG1vL/SKsJImwyzAP6gIvt6/2AVluHiTBNhVdvfYKtTNzNPxPOkCgVRw0tfH57WzHiBi
wJzAAIGTbWsrQSTsAnSR8ovSM59LM0BaOkORtRAt5BveeOTy99Yj2+RSKZu/tnMQBcJUJA4d7kMm
5seeVvfPvNvq9qcgH1x01svEPniJ7VgkMxCANwHsrVNKmysWjl2T9kal/Mjo0f4rx/JEB19e5mqu
Dnzj3lIcHMkBqab1Bs4lu7IDPyaUvxSLeo7crr3Qi5ouhVMMB0vt3GaqhlzkNQVaU8DXdpLqWngd
QccXA1XarmnTy9QY44Hd753Wd6t8i9/fJQTCSsDxzq3yuRqAL7U903ych19nFXf+lHvef7BGjJ6K
uMS1k/S8/qqR9G2mrcxZlQucr0Wpf569Ce6zqSxujpOgTPrY/HdPjIKp1hgG5aSNUzTUIKnxlcqX
QxBeZav7mwcgj3bbdDRNsp7I6+yCIjDTiYxVeFSBtxJgvZu0JAQFe9mY9rmr6JClDhaZ5gv0paMw
/UrRBq+ZVLi4SWP//fhLd3J41geeQBUEcB39ltd725VLGgmPvR1l4lR+bIXpP7peeueSxkpm59xm
XPvjXKfN+KQamPZIgET7S+7Z7XNFiYy29xgl+YEd76QT+AIQnsy5gKna5lxFMyd9MwlJ3cmdqxPt
Outd0gTyT1jW2vFM/1u3JyWG/l+rhhX4YPW9W0SXi0EXSmxMEm7sjcFuy6s1Ca/XGO1lyrz4zKCn
cX+89XtGhnEJcGOMRvIbvN75KJTOFBu0HWRaz++bvkiuyTCri5qqvx6vtJNQr+OzRKpvE0u8F14v
1XGlFgo8ygd7MXwYC3qlZ4s+h3eeisz76hQtPDKxDse7afLY1tZI27kzjppIO/vKiKRSa0+PB8Wb
LE3EggGbWfuFjtL3fVoNp2Eufhia7/GxBBO6VVDa8yJ8/bGN56T22FjaD4okDr5VR0Bhz6rLDrzE
umubq7sC0xmxoMuwlpteLxTl4QrwCAOfIYMyuGStIepLkzXpb1kWePHzmGT1O2F15lHxfsf/2rzu
+TrmON92PuYGCEBRZthnlsLRyG4/TzIK0flrunMxK+8gR9y1nxVvCLSPXaXv/PpLZWmTI6YWVRJH
DF9TFVTvvDZS9EjoHaBGNF3dmByVcVf91KZJfhut7sh49j6a9gH2wwC3Y2/LJ5PTIewW08XqGzf9
OiVlq588mSf6VBXCEVf+w5JeH1+cnStKCs5AOw134uo28FD2GEWuCXSqk/25WaL4JEpd3ZJmLv/D
UqxF6WZ1w2TJr7dYuHNf9G5EjANR8TmLtcN0fbm4SB+64RGZ0457Bav6/xdbL+p3Adw0x6lwZ14x
Xh+ZztkgC//aL1l7h0Xbgf5hCa2PoE6UPJUghCf/8a7uuQGeG2tjH0I3c+uNbHqPjp4N5Rv2WL5H
DQ61bIs89vEqe2fHG2p1NPZalFl//ftvTMknqn7Gvc5uc3VEHJ6n2XOuUV0FB45g74OolNJCBij6
dmrGicJlMTOyrqBP6jsy0vFFFaL8D6sAwVxf12sj9w0ooEuYsStSz4+yPHpa0ry8LHFdHdjhhkd0
rWQpe20LkhabK+h+Y4gUsKdq8XLPL+usYtbOaj/NkD+duODU9JzUO1fBHD1V9hRf2goiX4NRt59A
sdG0dHrjYhqjdZKybt7nSViegiVxD052z+9SJ6Tvy8sLdojNTxgMa6oYMfaqE7s/m2WOAsDlahaR
eZ0sVx1s+67z+365zWVhljKPzTD0/Ao9kz+DzhF/c1WH/NaXzeid88ZJ/aSKyl8ZFHCqZ8Azg3PV
wVIfwUL2LJrpIpzZ2iQmK3pt0aVjz17lDZ5vjEn3u46s+AyQLPyQusURf/ueRSuSUtpUTPeAxHi9
FCcfeYWaJWOd8KiAKlkuIdrg58dXdM+lU+jXFKoowL9Js4FRj7HCzfhRNMt71Cr7IkCNUeYoi4+1
M0QH/ZodwxEYgISrQVKB3+J6GHqD5FUHHmn90r8EA3QMzZIb79mBCU5gtwA+1v4Hx07rW5BaU9Kh
RrZpodqpDkJlsKjosuCUFpV9GUfD9e3ejQ9A1Dv7yQwCwJm1d8Ll3VpqtAzQaUScWlwhXmQ58QX2
sPApUm16Zoivuzw+vx2DfLXexsVmZr8kQ5JIP/RiKKJi234vy3bihVAnBzFjdym6GchLMxxDCvna
IKtJZj3AX8/PqyQ/wbjWfhhrY/xcesHBR+1tIsF+nc4FJU52/nolLURbA+wK72MZD6cgHutr06ru
ZRlVck6AXx8kV+tPvskiBfAVpi6hf1jHSV+vN6AKKBbRhXfRSJndu2AoPieFZZXntBTjH8qbdHZd
+SOgEEyE/dKlQ3J/fI47t53SBugMelMktNvqXBdNJvFXhfe+aq2rW/H4IwbVB7d9J+nAdTGNDEHI
igXZWItrZ3FW1yIkyeiqn+AJGeCUXOQ72XjeTwhKlxplANmFJ9np8NPjL9zw0X+LamuzhHydjICS
3Hrq32UDHe/53JiK6B7JUtdkAgDA6Qblyvmpb0ewzlAGUx+cKl6TsMW0UfDsZgOdzsHIq/JiB73z
1Eyes9xWvoflVKtEQl9lKJVeXFU1MDFYK2Rajk59NEKwt3EuMzXs3fr3dgykB84uKlcDjKCMG0Ec
ZMhb0EfRxyxeumdtAlZSaWte5Zwf0T3uXTuCAJ2mFdj1ppsYyDJA3n0yfDM3R3TdF/spyN3pkpbT
eGCEe/cAkNDKxEAW9faNwaUz82KJ70UfpfqpBvGxnIFcZ90fXiDsP9QgrK+T4YBAiSNH/ZRavIAO
5mf3PheeKHt9z9Hs2Xa6RKa7xon76K6sKb5q1QTXWYZ/tXN0RNW7E4ocqsYUH9cmNzQzr+0xSZPQ
dOYYYI2ueu8UwRmLSBMaxss5ygFHngZPd+M1BvN+xOq/4+Co9/CAorqxQsA2S0OzirENreEL6teI
Gw0KkYlmKHnzl/zap9aJ+vogMu1srINTXSGt65jIttYxRbFd6SQ1fDDSn7O6Kz6bWf4579RwcIJ7
+8pukgCCJYIKYP317+55Jt3esOwy8LOsgQzVNHJeM8xyPtejHJrTALSgADVR5kdv8r0vZJqRZwDH
SedhEzZm0+r6LhtpPmddpC5pZRRIGHhWgij51CwHKfCOSwAryOkJwgZuYVM7kr2REUpoNzdTZYdP
upOMo6p5UJ1fJm5TwuylvH8imYW/FEbYzj/uytdRXDaadzEjiRsTSo0h4rqqAICGbXy2dA6cPpTt
nJ1a0gwI9JnkLX1HJWVzr5dxMH577M53fMXKgEP1np47d2jz+dAcldbcJNE9yQc5/M1gRxc9l9jf
cFnskQmMSsmkYA4jhY+rZwShOlm6rf5DYX+F+wNE9UwaddtLDBCuntMKOJMxteFLpiAtVlnPzJIM
84ML9I3uZpMmoKaE/ydhxrK3z9myUFm6GNLwm9ozwne6EqF5g74kKqihCedeyrJiALE3WrgRIs/M
2y86DxPUNOwwk7d6yJvkSTIv+exOhtG/jIYxv596+jsHprl3ETgZXBsB9+0rxc3HytRNaICmHnu4
nKs0/MMYhgbZm7SBL+mxJew5M4yQ1jPOlMPYXLs8DeDQSgEoRoXHw8itS/fkqGgR91BU4Z8x92e+
PV5yJ1siIgIWt3l7UhPauBhyHPgOoPq4O7OV39pKlrdl9Ozr41U2ypnfMhYSFU+bGsDXWgZ/7clS
tcRTqVwyFqgU87/rMLXil9a15vjU2Es6nWJhh/p57nQxPfWmXIx72Y8uYzaAt5J7aIss+VI7ToTy
ZSOa8SUohv59NMZed+7EULnneUnkzCCH18/PdiKr5lPMa937xyAL61CKryayGkYgjnhadsYbmPDk
0oDSpRv85vqOjjWlAFzju6Ezoe+Wt0gkH1eoy6meZx2+6xOzas52AKPKuV9adjh3nda+CWFk7yud
MoP3eLf3zpRaEXcZ8kqeaatRfxc2PMtozVF48d2SQXWPa686Rxlwvser7FwN8hrwyWDW6WVtCxd1
bauh8VR8z6WbPJukwx/TbqmeZFxYXx8vtftBwBv4y8NhbMMRBPRN3CxssR2G09ME8OJsMQd5sG07
0Xb9vbnmjMuQIW5sNDPr1KRqGd+7Hly3IRsYfccGMEFZMbhWOXb3LrSiI1W2/W9jE+HR4v25fQtm
yyCKGlUvvs1Ck0nPjpFcylplB3u4E2QZvllnC2CdYKRh/fXvjCIYFXTVYZbc0zDiScQ3UqSMV5bk
U54WwfSkAxVX76n6D59hXUl+HBDNe4cPdNdBB6AtG0cT1ks1OSl8Lc7c8CzTtnOu87p6XzRm4Bdd
F/mPbWbHl/KpcA0xJEJxZBvV4XwIKyqp0T13u+S2AAv2naUSl3iO5i/mlBwRJ+ysRz0TUlhABjR2
tx4OVJdkCKEO73naVtcsStzTmMTFE8xNk2/WxX+ITDC/MleswJe+betJMYYZrYvwPg8NeJAuq24z
rvzGHOvRcMrOTWcpIqADwADuuk1YwnUnIwIA4b31Yg1QzrNfarOy7hV8YvfHp7a7FOVaTHUFomyT
ENhUray0eR0OI2OvS9JmL0Edqmcj78cD4o6d6w7nJjXBlXeQpuzGIJfSysehT6P7Mrtz8TK0gWhO
FQ9CcanqhVHnOUqS4Hc375boy+Ov3EHh0WUDV0ZTlpzvjXFablrbLt3pe7nA9fQEiISJ0knp8u82
6uyXdCLxvPVLHYgLTfMZBl2wb95NenGEuEPS9/PZEJXzZWjXYfC67+VPvcd/uHpuEr8PTdeJfnv8
I+8dDBB7iwEvaupUAF+7j5TZJFAtg/bH2g3PIYN7PlWg7JmXzxG14F6NGvQAPFlrC//t9JDhAIeg
qatXGLP9Pm5qh0S4HK+DHZbnvI6i65i307UO4vhSN5F5rrv4iFV4x13CfkLXnNSPiLB1V22rUMsz
m7XvWg3/luU0PMOR4VwCyEzPsxOPn5Sb/xMk9XBgGzvxgNce9Qkwozz5tm3lJXJLuHJp+KZD0PlQ
g3gf5TQesY7sISXIWDT3DELqtyNT01z1YjKZ2CPdTgum/Q0EC+a466ObnYvmKzCY5EuXG8MXtxv4
HxzkkXlrRmVZ3owlSr0n2S06OshGd5woRTtm4S34dNj/9an0XZDKrKyN6NyDlW2a9F0sw+VfT4cL
lEhzdKrmoPr9sVXvnDIwNDaaE4bP+Q1ecJQh1C/0usaGvov2/pVW/CFqvHd16H1pLPFnWQBXebzm
jt9ZB08lcRhM8JvXbjsyFNCkEwDkUJRf2yCfz+b/5ew8duRGtjD9RATozZZpWSqZkm1pQ7S7JIPe
m6efL2oWo2RykqjG7ateNKBIhj3mNy5CgtHkUKZdqn/U1N7z09s4vRxdEgsOrqTkrebVNvK4I/SF
bOGJn1Sa8A9BeApBnaU5Pv46+TetMjtCQQnmprlNq2AVRNmNZSMUbdLYTswhOSidjuxSa4tq8uua
0+ZjbWkNR9y967+iZmnDg5c3e+bJW59L7c3yWFLaZ+vLqmwyZUhqCgpapei576Sq/aF1rBBikN3V
e8Y4m6PxjtBkpOZ8Fwhb7QSk1aRYMiY9xilWGX1vrFgcEmOo347zo8/9/4aSl8dv52NIlCGa8iG8
Jq0oLnWv/DQqMeKRlY7/4SRS0IEsh/gRHMfV65gjUqGLsIczk09KUOkxTvYNl4M7l93BnVrz8njf
bE4iMTd7U8Jc1+FaZRgU07I6vBpqiggeAs9qf9LbLv8XT019D6G5dQbJjaTKAj3uu95ZUqi12nY2
XA/baiO/m5JcfPDAiqRHfZ4rCixC12IsKqxkryW99aGE4YCTueRlO/J2CT1jsscY+ZTr4orhJJX+
PxQlTmRGadant88pFTzayg4grztMljIl9uzG8J7qMlrOPX3WQ2tG6lXr3b0K8NZXgQ+mQgIuFLTS
6th38aBWANSda1qO2adc1SLO3uwchqWqo50LdOuKIXCiLSjbrXeR9uh4RbqoNAYrs3c+1SgmBH1o
qi9A8xEN0LqxfU+a1QYQS8efI62Zvfx669UAS2lJ4WMZxK1iochMlWXMLRLDOAzVQK/Doj8vlE3+
VbMo/F+NpnV7jMbM+EG0kO3h+bam2nvVraCwzy9YbyB6eLQdPOfq5HP+scvt6Vy5La4AYMh/vH0D
UX4ExgPHEQSu/Cm/XTdOWceJRcP3WvZDeG6EsWDsnKRPaqv/B4w2XErq9wzEmq6vbEOfya0Uhmo9
d3mubAPJGkBuh7gWkz+kzd6G3dhETJ4E04ADu2+ORJYo+mRx3atE/7Zgv6zlWw2KsaESVUY/Zyvl
9WoKxJ1IIsqnWW+Tfx9P7kagByiBJ5lbVjKfVkdmjrpmMUqAQ3plOYem7bLjgH7+6fEoG7sFxh99
ShAW0J3W7TbDRQZRj4Fr95PrnMfajGER6NNFNKm9cy5fQ9PV20/YjjYY9IEN6Yk4d/vS6j3vOvRq
OlytMUmNwu/obfyFaNjo/dCqLMQLou+z5t9I6aznZTKTD1oVGtX3xUQV6GQOlTN+GBFOms5jV8/Z
d2UcnCZIu9nRUJYqo/x9rsX5l7Ki7+JDCFo+2EPbK4d5bNLleag09QsN4K45KUiH95dlDud/PFGh
s5GErW7gkTfXxx5MaHEY5y5OgjLDQkCWnTU0paAYx08zRj6Nl3l/aM44Ty8I83ntQTcSE6/epM2+
aEuLZ0ULaXw46q1X/q81+wyQc9VW3UHkhY7GnZ10fyplrYeopPVsJbdu48926s6TX9mpWQRZN9QD
fQazSsD8ebhlqL3oACCptMlOWl5Zi+9WrvlBeLNIf6CRZ6g7e2Mj2obbR7LNKWADro/33AyL6OWZ
o6qlHMZRVIFi4ImYF9YSDHqxZy21tReRGOBJQ13pXiUES6AotEboqdaoOi8l/h5PXQXwalC9f9++
67kDoVBRekbdQP6S3y6ubkDhBaXZKIgtMy3PTl9E0UFLI7c964ko9hCIG+EEL5+0b4C2RbN1fZRr
wA7kzsq1Bxh05nmMvlrz1PoC+eajME3zSOV4zxdqaza5uTQpJgu2aX2ya7vBEUaFfV8MYxuweOEH
xLzsjxCdu9Pj6dy6LOGfI5CLJhSNutWD1zqTOY9tQ18CwMpAR0iPKFpYTWKj2tMI92hkc2kekkw1
n6BboQonYsfYs+jd+mBwR7LlCuX47t2Hmp5DlKBaWMVj9A20bHEwl8b9nit6e3j8wa+P6PoqY5dS
OwcxCzZ59cV50jhGh7r2tSEQnL/0XlH+oh/qVH6VJWZ8zrJlnM+9HhbZuyVRxHPU0UDzRZ/af6To
8X/Is8rrAiOzlOKIeptN99YC0QQFSTHFSxLZXnFIJsvBwS/um291VqTuYWw7FRm0LlXwaKY38ifY
DfGdULVQzpCxtSd8jvAAGxE4eddEYfIf2GZSbN6TVhXAMtf7eKImp2i2rqB6k39LU8O7VLONBLM6
GdfHE7zx+EkNDsZBapsnWJ6omwMqdA/BBk5M2mWo2+fcvWWV7CzjViWJUjOtRhoz3AbrHkVZVabX
5CbLmJjTc10ayGJYUsvb05hiUZjmXxVc/NNkp3+MQ5wgWKT9+/hLNy5ZfgJVJEC7G2oxWk8hs/AU
jilqAFfFTLPRL5NqOQEU0s5aWuwZRG4cE649Cvw89qZEX99ObbvY6Zi1KI+kwNv9IsS61/SU5NIr
vL2Pv21zFYmBufZe62SrU1IvkyGs3lCuFoY/V9S95uvoNdYO0HFrFBJrCeiSqqrrolBS1LjEjKFy
bSNzxqYFYLzegeF9/C2be0WC5BBSpaR+lxOWrpK400wBXw0bJ/CgxF6LyTA/DjaVb8ublv/Rs1Zt
3xw8+9nILVz5QIDZL49/xsZTgqCKixgeNzo1jNVTMnljjrtQQlk/neLrDMv0MPSNOBGaovzsTf2F
tuGe7uDWoBKrBPwAbDlsjNstU9OZys1opMsdR2ivq0r4ZGht8T5DThTzhKL+rPd1t1Nh2HhUUI1h
g3IRSFOP1RXQtHViTxPCJlGcVN81VFJPUVcDUlyM5DgpTf5ugqh+iCdeTq34LwwMiTfBFIsE575q
o6JRJbXZOJc0Od8XXVUcNa/6N3SpNErS7ZuPCnUNwB3g0GHi3bW/hNZpla634TVeHP2rY8yxpLvO
O4Chu8xUsiCAYpkS6Mw/8ij9dq3Oet3VHV2Nq1e17kszNNXH3tPbY5/1zoc6NxxIeBWgRPBLb040
GBpSidRypJxMTH87NHZpocDPob9OQ9yr/mLH9a82XJbZdwor3KPI359WKR1O8k1LinYtbYnb4aLZ
NRdItrjBDMTRiBKUSoYkqFiij4Mz1fZRqyiEHpaiSmf4hhWGoJk+FsTUliXEDp5lY9pJkD16lpwe
KdRz+2OE6Gw1EsXAtxdo3KYA9/NTxGz8EHXv/uGqdW+eo9ZwRppKFsnE4ztjY3gqyvKBITziNV1d
w/2CrOtIh/9K2GIcyo7Ckt8tdusXaTI8twWozirLnCe9z3+8fWSIzjKz5C2/a1Z4OCZRZGlGHoCw
QaOkyt6phVlPvpkX40VbIvdd09T9EWh1GDweeuUgTVyP3hPYRgJuWkSEK6sdgEIZHiCeNV7F4gxP
adOZ6XEuQv2oD/FymbRWea5Eb/z05n6ga5S0Z6EaoV/b7SJ7mLgoV1b8dx8We6o/d7epFKLiwecP
kEO2ISOC3w5haUCMjoU+XPtRsb+7BRJYRbU4FzgIy9fGi41vvZmN3x5Px12YQfHNopgB45zEhwf5
dtAKcE1ktXp/rbJKVU/IW2bX1omTj6NXKs0ZsqK5Z1l39y7Lep+JwBkdG8nnX+969Nx1EVXD1SvI
ey09mU8qZfDT4w/bHAXsEGIYPBZ3ULGubcwiDNvh2jS99Rd6/9VHygvGfxiFHI1XCLyA7JHcTl9t
Zm7RJBQtmtG1UI2eSix5vL1Owda30LB3VFCyyEesYW/tbJnVPIzD1eyU+VA1c4xzWryr8SKv2pvk
hYUBliMlI+juUba+/ZiqplJhozVwNUfHvfR6GTXHIrS1TyKqreRYAY73fAog1oclKctP+HyW7hH1
K2wV5ipz956+u60JewMcCXLqBDR0FOT19ft5cODwO1q9SHGCVPeNgqoLSuhqGfu2V+oKje9p/ueN
u0aOSXkN5zhonndNtq4q46EFAHZVCE8/9WbXfsircNzZNZtfBlkWJgzvOg/S7ZdhQWlZ6K0uhDDI
9pYm9o2iT+rPtG/1i5bE3h6V/+6mpx/OUaOvRpBG1LQ65dGEGDirPl+XzBQnDzjbs1M04stkxJU/
aZFz0bWyvkZdEu2gJeSeudlTcmR6CfyPN4Za8u2n2gnNIFAg6lVR6ups5kbyYs70EmxP6fYuls2x
eM9YPQmKXSeHrgFXs6uU5Qq02Tw1oTc/d40dfxkbM99jO94HEnwYqnfwjAh+iWBWt/VEhxDZOaxx
xkypfxijHr8jHnWTcz42g+cPJhpkftda3d9j5Jkf3MGbPgpBRXAnhri7G2jTSLUv7gboXLRsbifY
jbpqwPZkueq1XnyCrNGdQYKhFf3Wg6Eha0SGr+v8CXPldpgh70pLOGxZNlgo/KhG+eLgadG0l3tv
fc/vA61eh1TTc6XOjOWq5Yr5TjRDfcrT7M2oK2btt1Fecae/3S34ixIfinm5QjZu/bgYlpfKFH+H
+jIcEcKfdiKtu6ddDod/luT8SFap/OjfhmsWpB5jZCKu6GEtpxLDlCAxzekyiqX2C6kBNOYUhf/D
kv026Gomi2LWrMUclqtrTdoF5aH8KapHfWf/3R86/MopePF/KdOEP/nNp6VY65j2wjnA43r+FOtz
feocgSszVIedoe63BgE7Eh1QMWUUt35sFUVgS28OxrVQ0vhoxiB4zL7do77df5AcRR5pKs5wjFc3
lqxYgjnENACn6vqgz9l4GI2p+pL0VN8fr9D9OwBghY0BgwDo6F0qK0w9C9NENa4z1GnfxdX5NC+t
e+ryPDmOoHF/PB7vfhtKC0wCb8mZgNGk365Vx+7OILtjE+BlwwUzsfpXWQq0e6MqSk4iw4bbB8qq
7hRitmZU9glQBGT1qC/dDltCEXbQiTCvADnjI0i94ZBpNMtLxVB39vzWjFKLkXAKphUI1u1QBZlc
rWJTdq2ztA7irk+/RbW9PC/YqPzrzZRsd+5FeYhu3zewZgRNvAa8PHdyyxbiuUkVw/4csUT7E214
p36C7A0hwajyEkVkPAqsS9bkePNR6Q8KUy//fryqG9Mr+7lESYQTRLqrlyjUxzarkgIBrhA33d5z
MH5MQ+3kuuLNOmn0RDgdbFqiw/vG7jzHdKkiaPFLacQXSHH2cWFuTo8/aGMRocZwKACoUktf40ah
gFr5wDVKtFI7tOYspDQqqz9CHK0uGHzgaPp4wNXFQieWhw3tEmJMkD8UQG53jQMKoKDDlAVUVtxn
K0SuujPjvfxuYxQo0LwsIEgAGK+z/azpsTBtswy+Tlp8wIKyOS6lu0fyXJ1x+S061nmUcXR4nnfN
Oces07QC+hmYWtH7WZ9qJ0Qt/nIGbal8c0Z7xo9AQuzM4OoYvI4KIIakjhoyfdxVRNt3nQbLosmC
0UqKrxjktE9DiGkrusOi9PwyrSWNuE9AjSO5Y3xKXfpp/+U3wIpmb0oOwxp6qRjmPPGoZgHqze5n
yyDgwuXK8esoFAc7WZr3iuLVvj2L/I/MbKpvjzfR1sST69DOI5km35T//bc3vspo/Q5lUwa0mVG4
nEfjZ+jYtU981h10RS/eQw7j1nvzqAaUeuQD6NOjwrPausvYTK0312WwQDZ7iTpVv9T21H5v1cl9
L6r03wQMxh+Px9zYyOwvOvYOTa776o1WFlm3NEMReGVtfKxLpfZjRc2uj0fZ2FLAD3iAdWo1IO5X
dRqUmgDI1UoRoLzr/nJrIdLTWI9pdSWyQe0q16OixF4pEraflh7yJlUbNsnL418h5++3+11ubHBs
lPaJ9GljrVtbY+d6PZbOZSCLCX+E5vD3XMyWryS9/vXxSFuz+go6JELkIl+/krFWLbgV5mVQh2F3
9rLIOi/GlF4ej7L5Pdxxr08FpWU567/t0rhN4sZsliJoBaknLcjGL43QIVNR3gh3ep06nD0oKUD0
kW7Yt0O1llWKAhOiwHEm/ftoZDBCe4Wz+x4xYBkB6+VgB5GIRXWkEGnlbz8alGaoZIDPdSjXr+4k
dGJA0iZdFSx9qhzbfpgDPBn701ia+RH9biKeqTN2Yp2NVQSE5BgqVXSp47+a31GUEaZiQxmMkWqc
jbAvfW8a9+wYN1YRVgw9ENnHBz+3+jQDYX5y/bAIYi0z/TSpqktl6KjQKcpwerxh1jw1uYyMRUHE
JKmWy3m7jGlG7V5VOO1tHTfTxWjCuvUxwsk/ZSNeeOcK4PlzZDfDfBzQw0mfdRh7yqmZnXrEpdcr
9sQCt6YYbR5M46HH6XfyjlMeR/2izXz8MBV/1/rYQYbHL3QnZ9schvcThBWFtztd035q05p4pwzS
um1eojF1AgxolePj6V1VZl5nl78eRKLsg9yR7esk05vJq4vAGrzU8AuKmfbRyHuhnbsoHp/MOUZp
WgyKuJQ6EpA7q7vxkZ5JOkA9HAoSG/Z2cT2M5iKlXZqA1ofxVbHK8Unzen1nKrf2EPrLBORSfIIy
6WoYOg0jeUneBJFiqt88pQk/Vo3qXJRGaw9VaiqHCgu/wzAs3RnzRu+gp1P91VLydCeF3Dg49Ggh
TNOz1EhHVndSMvWN3sVRE4ACKT4MtlX8oExUo6IYDTs37dbUgjkhWwVJwD/yp/x204oqWSZN2HXQ
09M6DQXkOfbQG1uwEqxEMC51oCCdEPmtbgLozqFCppwGqlOg3pqx0/ia0Rs4ozyf6plSfPsp0sPx
jb7CryMT6UhsAiTgO7B8VhAKiRpiIPXK6LPRwfuGntrvEKnvZpHvAzzEA0IxlrhytWCh13SFq6UC
DpnT+wW0R7+Y672zfr9B5TB0C2C/GiSo6w2aZ1FChBomQTTUnPE5h4TgW03uVR+GNB/Db3rcLerT
OOqtcR7UIQHMnluFcqIDsKSujyCH0IPHV8NaruV1hmVbVBJySVDWsV1YFa3uxK0Iimo2Jt4tlfBx
NqOc3ujEhjupeTgHVVMujh+7wvvbIPoNffhhqngXxolsZHVp6qsNxqD+ZBvtT22GnHTGTC7+2jZV
WiCIlCZ7TJW7Q8ZkogIBBh3CKCHGas3MfihifJzSABWY6Z2wiySYygybzCz3dp7bzaEILkBTIyFy
d38pHk3i3FvSADZSel3aWPenMnWuyZJ9e7waWyNJK3qSX4Cqd3zbKC+BsEWd4KDltt8ZTRdk4WQg
rJApp8dDrU29XhceuitpnCxEcWveXh0DisURBmJpQKyp/1Oa9MmgrhneNwVG14zlcZb/qlmDX0Ko
qXiyYd26vhb16k9Ibk12qJveNOhtp0r/3qoG66XLOks5OVnilIdJd4u/1DA0NX9oJ+N76WIK6+tZ
Dtp0jIx572s2J052ASS66P7u12uQ/DTcReCMGJSBIRZ+rTb1YaCxshPxbV0WpPCIdUP45iyvQhWs
NuMC3LIIzAQD4KWfk2egW9H58fJsjcKTDc5NepRRMrpdHQC5nZc5jghs4blHESN7VCazfXz7KJx8
3maALvfuBZjoLhTz+ySw8tk6YjdnnOEdvtGORe40bnCwHxLsKlk7t9+SwFeJS7wsgzHVo0+Tiyq3
Zff52y9xRiGOBFAOSn/dZJ4VeyyMPmIUdW5O8JDSMzrxxk6UsbHR6INQAZOi7USsq2unUbyS6l/K
XVDUs3NyorRFeXFy3cK3K8x7drbBXeTG1Ek2iSS2EkOt3/c0j5Fg7BYRAA+Zr/3gFpBIMlh5Hn7F
PyYtRhRcFcafaib2Miu5w26SUjk0ibf1eu3dqaW1sWPLgooISq8xjo0R1QrMJ20xrhNGuu+1eBq/
F0Dd/od6sfNPrVr/PN6bW+NLyWaLxByG9/oE2KGVFkXjpcFQ5OV8JupzG9jDWe8GtpemEeaBdfPS
Ar/rT9xYmB0Yi5uWOwGWXM/1LCA+C2gBQcH70DlDItTAfSUNYnXIL8bUchGbQLc+d5oovsSpSPSn
2mz3Sswb28ygVEv6QSTJLlttMwTRR9RvLWxJR8uYD6Fb1JafUP0GewuN4e0PHEkkF40sKZG3r+M7
wwGNYRVFUNajqvsaFt2fa7eO/pmM2d4L6TZm9GYw/fY2SM2wtqwmJGPv0/yd4oroiE6/6rfimyLU
P8rQKncO0arUK+8f5AFotaCEy5W6PkR90o21V5lpYKEYPfhpJsavbYHaMFbYiepKJaV8ev949645
zK+D0ty3ZKOf4sAa6Vq2yHkOON0HuVsvL+i8R0iPTfMVrTvcrO1iPA/4Nx8nYWvYapbDAfxDcyJ+
bP5q52KP/rI16TyM4NJxUQMStapzsXuSqdVdAgtL8MHq0D9Nnls991EsjiF5E3DxFJfjx5Ow8YjJ
i5KwmpItKrerRwwdp7SwlTINMGdfXroSAFitKu5fj0fZWl46MVAIpUCKvY7ekejB2r0jkFliVzkX
WGSfUSSovzSgDz6n+LXvPJpbZ5MzwrHkvHDUV8+Z3RGet57CXBrUm4dlKk9W1GNRY+d74vzbQxGX
Uwfl0Vk3KdTJnjDOyNPAbnTLt+rpr8rUlsPsWXsGK5tLBe0FkCAd1rsrQLSJomSA9oO4F8Wz6ijj
U0htbafcuvGcSUVRomjJKrsTVvbUpu2dkUTLFPkyfCzCNpr8yUuW+pSgyt/gwhwZ+tELp9p5KuIy
/t/jrbLW9pKnEt0ObgIEkYit1lnDYraO0y6E8mnhIuYIcly9RgpaA4GyNOn4h6ElTvajqEtsnV2K
6qOfKDPq837nOeW3ORG2eRSVaNrDYgmzOBU4adpnr/K0Pd+xjQXhl3qQA3gD7vlP4IwLI244O21L
VpNmSf6O4sbO0dkahH1MW5heJsOstvIQmlR/QVcHCe37C4lN6lvLXO3UQzYOqMwt2cTg16mVrh4z
FISKQcqCBtbYOJ+1cE4+ttaU/DlXbvatJlbfswvYGlBqJVEveO1Yrt4zB0SjEudDFChlWR+7BC3N
borm966y/DRofp8e76rX0HIVJBCp0xsF6Soz/FXlqQqx6xjLIQ66vC5fDHuJTR8qX2wd6XkXX7Qx
HMr3bqjacAXpeF7Hfhko75vj/GTPi26djT51xbGQLbc/hciNHFyAiOej3eWD4atzGoWHThSTeegn
XQNLrBlxdLK9xEiparsGdRg4Popf5EJTDmUTpQjoSgmec6bm5dlzhNI81aFrdH4zZcI45sJp6FqD
v3TOjTaVydvvSAriBBS8f+SX6xkp9cJ0obGiITOb82l0MVCCbGMcw66dd4baWmy6qsTiHGtZoLqN
JzL+00h5FX7A5M1BWOjF164rs19wF9VDkir6f9ld1DIRAkEziod9tZ1DeBVmHmHqOmq9c4xK40Ok
meSbOLE9LYuyJ324dUZpeFLr5/KSrlS337fkqdoD3sFDVlXbY2JY0bHCnGfnZt54acBJI0UlO9T3
3WkVHfKo9mzlqumdCrWr1t61edN+RhAk/fL4uGx90O9DyQX9rWYJQQx1ZhcZpRa7uoOppPnFKRGj
+g+jwDSgKABkAhGl21Fse5niQTJmoqxp/JS6+IUu3p4H6MaDRtMQ0CHSb5LJvLpAsySeMnwcoiB0
DAxBUk05QQdPztBq9afcbuJL5GbqMcq48x5/39a2915ReSacDbRBb7+vVzsd3hEnrJ/m5NBy5C/l
kGm+l/K545Bbh8fjbUSQlC4xi5QCHwTTq13vQQsjD3WQLDNn5cVsNfecUv47zxEOc2ioZBBn5z1A
4Oag0uyBrhD/WteoOpqtmbDcOBg1PTyl4zIc+ia2AiRpnONQWt3Vo6a6E7VuHAXknTDDRA8Ojqon
9+9v+9Np7TpUlBa9G7fQPlSp3ZHsOv13ZfCM8+NJ3RwKHhXoXJ55jvjtUBg22oOb8f4WSeKeezvM
/FzJow9uPfzzH0YixwNCzgNsrQlNovByK69QZHOtuu4PWoKBAg22Mv+ZY4u5hz1eA1dlnAXBhwCP
s8cbfKcfMEVx1aVxHLRd3z+brpKeHezuDd91I/tLO6Lmd7LyZckPZtiav8zSqJ/rJc/32rP/nx8i
m18cFlqLq20bVbVTlxlq5IlWG8dYq9MLxl/9edQrrEwHTyEHrAemQivdA6pZ3Eph35weT/7GWZW3
A28U7DmSMP12mWH1FKM1ocfepj1SasL5Jzf0Fkmn1KKwYjv/YQMbNP2o7ALkp7J3O1xWjqYeltJK
Xtb3juXUJ9ATu/ivDnz0njDlxm3ObqLPRRWZgvW6qTGVCy4vZaVck3wcDzDzmqc5VdXg8QxuHRQJ
XpTqrOCC14/gnNd2b2WQf6cqaYejBV7rOqfQuvyhS4yfjwfbXC7yIPR3pNjZut0Vj6pdljqMwxj6
lnUoupKVCzW6IKLUjuNCXrCzYlsjQkFAcItCl3lnpFWZzsTbAocdJgI6+a6Z98AYRBR+yBR77o5W
ljvqzoW+tXAURmjhS1DoHQS1rhQStayPApEIjmFuepAE7L1Rtm5wwjLiCioP93XsEG4RrT1C8aZQ
eoAYNubBlwbC2hmV+e5dRxcC33Ejti6P13Bjw8hWM/qaMP4gO62iQm+kuBQXKtvSEtpTHJfJKTVG
xw+BDews3trHR152tgQuyFYUrGZbru5vDwaq38vsiSEJhjjK1Yueh119zIssXA79qDfK93C0avts
5HqeXAvbUupDWLQgY/QlBBqjCtX9oroxfdQoNcpr2ufDtyxvhX0WVmipO4HD1sz8/mtXN2KjzCLr
2hxtEYAjR3MeEK8bO93HUvON3vb/d2LAi+motePWtE78slbQv6NHTf1nGb6q01IeyoLWsaG09cey
r8xj23X9zsrLlV0lY5IkRQQJtppsf5X8Ib3c1GVDzOAUnnjpRm32bUWLDz1O2gfXzpQjGhjmT5ZH
PQ69l7883ngbRxlUjhRmoNYon8HbzTCUsd2NIooDWy+M4hg1GY1T1+py/RJNGHP4s+r0eznQRhhK
egAIikCXrGSdx+cIkgHExE3BU/TkndaX7dkax9RflExjE1Fi1bAABCoYv5F687rEBGdESfRcKJKv
PneKKpHqYDADpQrtj6WjVjT8Yu2gi8bZWditmYV0g+ahBOPRFrmdWWe2werlshciQhnS14Z2ye1U
v9gVlctIrZedk7I1q3ApyIqAH0BKWQ0o+lwYIARFEEdD9GNs0wrAVS1OjaXNzlPS9l7pc2V6Z7J3
Jd8Z/PVvX+1j3EoJtMn5ALuuS1VWr4V0tWtmto9FD3FUMetjBo8jfjIQPWlOkSgH+p1DFB+NjpSX
Lkis6n5juMVHJW7Hb1GjAItNI70tPkI5baxDFWnhk2P0XfoShkn34jVu8x5NXvxQq8qtlnPjWmWx
cyI2HhroptCYuCGxUVxvzqmJaxMp0jioKzF9xGRUi/weC6rz44O3NYxHz4T8hIbRXZUJ2lOKAmEW
B8WgzM9uj6hSYTp7IqAbtyfSsUhmsAXRUl7Hk3ZrLb092nlQWbBejgYMFHSxlQqEnElZ+Nfjb9I3
tqCLBhcAH5qnIKhWz9iAyVOVymZJaLRudA7bahp8EFr6lyQ3x/5gx1UR+WzTTr/M+lwJH31OD4Z1
O83Zr1y3xHLmO5LsOIu5/8dA8205mJPeZFendPgLplxBgb733LC9lEs0vYxQM8aPphpH45fOtqP0
YBb4eRz6OoyUJxRta16soc/emVFfvMBsWuqdhdyYYph8iOgAvaPIst4vCKHkvdMbOdFykS+HsB7G
ixGZcRX0gj93wqA1VVveYHikAv6B8QMfdT3ckhXdgLsfU5wMmntA5yrTDn2uNrlfWFnUH2K9y391
mCdWzyrUcfVSRYoYfTtyKDCBK21dXxkarac+b6DLOC55VR8f74OtKYERB66fmB4hjNUtW6havkwD
ePtCuKy/WvVnZZpb38qyN2pdvk4HpFFgn/DIQHyvhurMMo5xdMkChFK1M2Jo3d9hHhaHXl+K/739
q1CPhushu6v0h24v9Eh2tyskYAK1K93znBr2sUPn5GCnxdfHI20dI94nAHKUZ5HUXRVLxjDt06XN
s4BqzK8sT9yTh/qkryKa8mJ643DAyiU9jloldlKJjUvp1f1HOsgCglsHI2FnRWpuMZtl2VUnY56d
9zPgr7f3b6UqDFUZhL5QDVndEllrZkXbtGwP7NquS6pUp3jC70vptT1ldxkdrl4lhqIeycsERGkd
0iWdGuaaKvggN4qf4nwsDo1NRpb0s8YDpMQHKP7lt8fLt7H9PRAQ7BDgCPd457CTBigD1JlkblrA
UG34TmgYtpVOsgMi2dgokmeIgRIxxr3OTpfoXsNtnAbjpAxL4OnI9T7FXKbVoTYm2B2LKKfpwwDU
1P4SRa4e7l1HG1GO7MZwKfPA3MMeurnJ1ahUIfCoZvJ3qFCzx0s6Fl81O8tqv3Xs/CtiXVRqkf4T
9mdlriDaNES8tt9bZvJR7/DwvgwoMrwD44WxbDVGkelnIfTa0+N12dgMJD00JnkRYQavi0qJYw69
SOmmVYRkl1yfbL9U0+VaWsZyyHLi+zCZhh2y9+YSAdIkm6S+RJfh9tZwq3JUQ2dIg97JjJ+aV2bf
5rIYycvN+CLaLn3OmV+eN9UKHn/uVjGJCINTzHNMxrwemurRXGAGmQa6M8fYeOdQsX2YKos4ZEix
10demixDUKSsisMwpJqBzZ1rQNEeauXz4x+zdSagAEjoOMEhjcrbaegKg9zZsTLUJ+3a9cnv9T+S
yKyldYvaTTsrvXGPwZKBJEMtVoY/8tf8luKSZedxWfEAAf1zoDm0CDGiL3d8+zcR71KNkPS1Ox2i
iHiFwmHPKJnmvACiNfxYnYtTxLu480Fbx4xglII2NGxZEr39INwH01rpbBhsVphe2jx3koMxxc6P
KR1jg35BX3x768fBwgVHBJ6KYI7I5nZERIEh7XsiD/QM8XbfNXE3RHqx6iy/XLCCfzzaRlGCSJju
J4Vlm+tsTUwpTMqASsg94g4uquJ9KdCSLnIr/Y6pOJmMmbdufeggCFYvXjnGkR+GHvDxubGU+WLz
EM/Uh6MhPBWjLeKTXZtjcaoLvQt9bChq880LgmIx0kwy6oDcts7u9BZdkwKZzwA6eXNKvMl6Qk4F
W2RXTz92XrfsjGcx3bcPGSxhupNgdKAO3Zl5gKerqLuUIgiRDj4QdjQH4WLrUBiDc91ZC/n+rsci
+qBASjEKmsfqfUY5DL80rcsCLpW5Pcb9gCC7LWWpfVQk1K8lafvPMGvr8rI4TdIfZugakw9HVURw
pesq9esuj+13oNKnp2yKvH8AMTU9QrCTCo8hGsfoCNXVHo+DGHmNd36/fv/7aYi86msCE6WZert1
nQUNXKcGQJU4WvMppNz21xgS10H11Bf70ISW+S+JowcLKve4gVLHFF/yNM3nZ7vI0EiO4dMkO0HP
/QlGpob9DTCGwtudVjnz2eM0J59qray+aoli+8boeachH7RvVT/9eDwJG8PJyj0XLjHWveZ8oqjj
mA1JBnOOfCRGtfxDLxYATZ5NUcdcxB5r5v5x5egSFQMIcDewMsLkilfS/0PYdSzHjWzZL0IEvNkC
qCp6UoZG3CAkUUQCSIf0ia+fw7ebeYvZ9KK7Q6oigWvOPaYC92cxy3dPwMkOaRoh3i9bRINGewW7
8/X/mX/+u86D0wxDdsQSYWDFTf1//6ahBhDQsG3uWm7pfjpaTb98ppv/p5F+vWL//UjhZIqlFlMO
9HP/9/JVs2VK3Ua7az2rgpxrqFjmBx6b6tRlMSE98wg3HzwJza/MeKFPpAq6GWGb4GLP2sR9IISF
51+ytPrNhGp+lBMl7KHaNbLUVMbcfgdVidGD5yEKnJkVmUHpyWd9meIEs7N9NsE9ac9p3S8HcsaH
sE0U6cM2ZQqO9033W6U0eSv3ij0xdNkZMF4+vbXzTI6+phirRtAOk88DzmZx5IcTDxmbze8YA2V3
3RHC3ypzboU0onJ8KDboOgZ8FUJ7OO7BMxCEMf3y9QqTPgAWrc67qUgcjq6J2xOcyujPlLPtrVlz
8ZaFY1UXklP9Qlrg2qdsOY6jp8p7pAHZadv+wSKGiGsLbCjp244S38sKma4//MQNAkSgjdzKi/c1
TiddYqP8PS8FMMIY9+p7kor2z+K7vTotmMP9JUcy2wYbhc2ouy3BqfSOQS41j7YKdLu1LInpLUjj
RfHH0W5Jepgr+eMvKtoGt62d5qCrZwefhqWL9J7ldYKOp5TMniif9h+sSqbZQS0SuvTjCHvHr5J8
98X9WgjcZhEFHNIcpblJOFXXyNQGMfUjb4mtB/CweMC8W1QfuCzw+hYLfLxs8dj1YL+ycq4CECd3
RVtHP8iU2zccjDGpMNAZnm0KC+6rQPE/9GBZej6uJuahh8Nig+AgcO4lsvCI3wcQiObPlsuiHKB3
XI/eckbfRZw9xN1s9jha7G37HcbGGQUjjJHXvZrkDomZor8MHF3pkLcaM3lEs+vAcQNx74TwEbb3
YPNkR88OCqoOVbwD5wqK+Y9phv3akGUge4COP8d5BE+toyPg3vAyRZI9YIwxv0AiMvxEpN7UydHZ
q14h6872Nez+6dB2sPodVHXoT7zj1ehAr/gWdceXfommvku4bUG1a3B4ZCLbsgGbyDask6zt4Dqy
fEu0gu1vBT9l20Pmb2+3taUCYZtCvcz7Rm/XquCXhDP5JxY16y75FjM5auRm0KGDCfG3xYh67ROe
uzDg8d9WxCTC0aVXR9X8y1wxvR1IyrsRa1jCCaoaZIPxlBZ0NCn6zB3Z9xzikk2WNwR4tehT6fWt
XdYI5m4zT9+yI13eOrRQClv1Zf4htmn9mVb78U6SVR9DtZAsDms+zX+RhESSfskdXYYNKsu5TxBD
Fsdpa3h7JTMTXop8L546SQvbL2LeXsJ2VM/dXFo/HHusHywDs3QkS+v/ijKJeW+dAH6p2lYQKLhs
Aem/lisMvBu2pCMRLtq+E4dL8O9td1pbqyYkTYj1EQatc4ZvtjT7Olotqn0sol7iX8j28CrrbqnI
KHD/o1eJ2cs7hpPZ4zGRbmRQqMPJBKGTsQftsDwG4yD/HQWOe6xn8O4bGNX+e1LUSo/R+PyxnAuK
f1RcjUweLRvC4SsysM7yt2VT9BOxuQVkw1xm+O3GuTF4Cjl/2iNS7YcqLvaVzFTPwx5mdvTIP8EL
4lQwcIau+P5nqxB61U8oZmzUSKidzobU9Uudrv5T1y19KbjdwsnUzlRDp2vyVMmkni/gk0MIFPlu
55FQVVlQtAAEjhj4uwxTzjzp3s9Jfin1xuZzIXBE6t2s1X3Y8nRDpWP+ecpzgF+8xNzci2Yt/i7p
MpNTVDCMOm9bbAHt4Pryqzj4SsYWUBniWmEC96wTMtmBLXX1CnxPmdOazEr00GUenwnuvF8yttAe
/ZEl8RXB21wN3ZywK1ViqR78vmUwm4Av6zbWeGa6Pkskf4LGbX0DwQIcMKeNC33XpeZ9nqcd4Ulc
pL+RF2FeKbgWsDDQ+fZOq1jvpxm2fnXfeQPfx2bB3zWsy/KlsYDarOrXaZGffgGFaFRVvbKTc6Fp
hr1N6WMOOcC3DKqEMJhAiEHoGileoOQGBpkutpXPk0lrA0aa47+PL4IJXscsUadj5ohOzBskDZYZ
M+mIpDejhrYh4UVCpYPRFJG1FdKeOCKqN3hrwg8FKQZZf6gcxpkAbeHxW/PjaE5t4htwcJoE9AXw
VGGiWsI/8FqkUzVdtJBfir+mXPBDyQMQ/6HatjwZuMwzdlp9kr8AHhA7zF49CHpWiOJDs667h/oI
csMmQuPS70xYjmxLGr8Vwcm7aiO66ctZgdyEFrk9xlzF51Jsx7OgO55VGIXVn+2EOe4kDozTqB1b
fhPWDZ6vVM3tfi4DYuv6TloTQauEHWifrKykd8XuyutltuT3LFAWkI5IyDbE1e3PuizIdl4dRC4O
ML+4gRXPseP8U+rrIHX2G+GDK+IxJP4EC7f3BWXepvOJq8Z/SncUsNSGsAdoMtMog6kW3T1EDtM8
RhubS5ZzvQ/FVNV8gOen+VfxiVb9IVNCzms0DcNbNnefEHErRMiimiT9IdAtBwYaIEGY64IoUNyg
2addandgtiACWLSgZewz0ArMkM1qpn3mefdIZgLTlDRWYYgU4VZ9Wezrm6OW/BMy926cGtZGoNpJ
/W0uUoH3v0pKjosTrTBgwNUUBCU01m3H77kvLdePR5tbPUSMzN+nBHK4s0btv7Z1mLoxsAnDsUQn
yoEVRtuCTr3A+RZSPXTdup7Ua16K/AAJZ95+qnh09MQFCLA90qTaRwm/ATc2YcIzKXIT9NUGtdq/
gif8aUs4AnUqVjI/zG0rt8GvnQtj3L6qFq4Y8VuYxVJfrfm63MOqCvEVGnF94HNUyj1tSJCIlygg
8j+jSqRPLRLhA4aCLJ6EZbJ7wAq/fkO8BXZfVe4NG3kVQXWLyRddAv0moiIfM5WndEmp6eWcou0g
sY00MMSh6XKXJLMUvVGCysFDbIH+6ILEK4pq/48fZn2CXRq2/6wkyIxFKsmRXx2Gh48us/NF17zq
8L6Y8FPUUdySWJifacrQBmG5j/sD3/U+9SJHhR2QJ8F8z8oUzT/ZNtiktA14B7Xy9S/arnjD0kMV
N9PKWoNvAOiznxSK8pBRL5GflxAn+jkX9T12uSX0DQxs5ViuhU1PxybyfAhkR11URaiqESQd0Igo
3BlyvCJd+wgSEJI5molMW5/4OHE8fiS50zClYL3ctcN/XFz3KCjudugzDVKFJ995f3EGN0PczygG
rxWpAf9kXtkFynwMsaBTMgSVUp3jWZmi3T6QfxsmWCWT7Adjcn5OKtu9NTpFk58parpdEfN08YRM
6qyQkglrojrPFBBqmQik2IQ6wQPPE5xQai7eXJc6CeRus1fIfSX8ioal+MmUpQX2j2wpeqlycBo7
qzJ+TvekBKG7AkdjxFUD5oep59Nj2X5FKpMSl2JwkSpYXWLDogjrjDnxZ4JTjYEHWQIb6AB5me2T
utr+2Jwf6oqXJPnOWAqTIg2i+nP2RRAZKgUDtX6tQR/vwY7IrzhLAu53cIBF9Fjw9ke3yD0dNtO6
d51m8x1BlkwcNlXQ/Qp7crYOkFSgkyRYdjaMh6x8UOXEcRtsSXbjY5L5CwPtTve09fYnbFIqfOq0
ogj6inX6vsl1vfH15LeBNzArHcwuw+sO0p7pSaZrjyDgIoSBWOVMDxuYSSJx3G/klFkM4kPHsdmM
eFQzPuCUpP6SrXRwK+qWZu3RZZL0PktABLnFctDQPodtGlYpl7Pv+7II3cP6J/8L2XmFEaTjMKtu
dslOfuV4yEoEtfgehh/70wxKo+jhPDD9KWxmXg7JVBgDhg+On9PXJqBYYGp0cTMAztuwqX7C0RLs
m31ffuj16B4hWED/P+qo/FljTCr7de/mv2Yvpt84e2ZsqNo9dUM9lRJ/LWyEHwTuSB+qrDBhk7T+
zmAYqHqeqO1hlikOsJFX4TcCheAM32XQQQ+lkNqPEZPXn7LK1OuXw1hy9phH3pIjs59w7WMbNKS2
/SrSLJp+w/Tym1GHr5fr6IAuQwfwMOEe4895Qpe/WNHCJ5WUaBwEKB7Rkkm1YZtwu+9XUqIIT6HC
B/Y+g2kLxY7BNCCmqTD3YDRU5bBxSf8iPEr9LecOXYOWMHjrd6KPZTRrUr6VFrvZUIbGv2GhRSFD
wQJPskV5vttmVi5DzBZHRox58uvnw2ApYg4a36tQ77JHfA92yyo/incIRTH5JIszYdyqjirol5x4
W6bFf1SWgcqxMqxOPcgpySMm9grrq93pdHE7y3xvrQn4NdNqX04ImtcQL4BnadAVQ/zFFpjQ9aZR
aTKgwa83E8JQUG3UFv8kfl5uRR70+o1noAKJhNUvBELx7Sx97CBGELIrbmGAvsix1Wy+tJMy24i5
U4LAkkUnL8zBnqEPKhYz5uxJcNBOcovNmZU5XmsW6JBO9RdgzGa0cSSzqH8IzW233sdjwQ4I7I+e
vpr2+5GUwfQ1qEHbiBo9PYS9WD7r2pTrWOmEfnd5uvDx66G+FchSweC+1+k+QFeQI9JhbQC0aQP2
nMf0+KONtVWD9j6kAyghCdpfstmPbTqgSeuSQ1Q9ltxwxdduz3qMVup5bmMbhmaFA0WfKJX8pmga
f6ZQi/etmA+4LtPOovZXosJGXGPqysqQtSh/MumGlUr9GmlTLYjVCao5o+/HH2sqlt+gyezf4L/E
3lV9ZM0luGw3Qwcz+LnXdZToGIxbMZCDNSj/DHTgnmHDwXK8kfK3tco8FAv+3n5BIshHkBuj2LoP
P8FHYC3QatCrqyHdg3+i+G/f6ZJ0yaVmWfw1MdZ9n5xZu3FKQLzCm7ArdOYSAH7/H4lQT0BruHbr
dJAhobYAHaw9qnz0ni/PG2bfS8fa7t0fdYk63vG1Qr2DTX0v5dT9g+fPvvUYBpU6dWoq6Rm+CO06
FC1BQY2TZ6+YGrM7D/9025eyypDG3mRan0W6t7/DtMb30ufmpsq+POoQ3Ro/UK7xrLSmwl/YMctR
JcEYnPsMEMCHiVX7aJtjPwaYxy5/MB91ZR/bhN9AlGEaoBQWjAPgAft0TeQBHEnv6eEva+dXQPbp
iu5RH6rpsNAW7LJiMw9XChljCUTxVZKdiKb6HryVGIfFtItAY9oBQfFkxm9/3a2ivc45RTsrom9v
E+nTZ0uUfYTkG8PQUTJyh6EZ61okdOZgSWiHQGqXA7BbjqTAXAimH+2JhP/+iVX5/C1FbsgVz3Px
3R9aJwizQOxMP2VtEKOfSCP7o3WewyCibZeBkIi3w0JSAbjM5fHUloT+OVzWvaeJUSty97oMB9n9
6Gzv2pjPvWwBkg/WyuJnkTrxvpouIORUtd4DfNYyvcbeaD0mVq+WAel2aTYQAMtzX7WwXZ1LiX2j
djt5SJOO7gMmOpKcIUzEtQM6yOr7SuqMjzS38NItAHDFvsxqGJ6sTRAfNXWI6Ztdc6DXd61+2dYw
ffehmKYRR4b8n8a3edi6HHrCJqPtt7CYgM/I1i81ct68T6BksX5bsZT1egKo3Zeqm38b2DnOAxO7
RIeZSbufJLb2f3nhWzLCRlygrRhXHH0lC8hCBYjFD1PB0FN3ADT6nH0p7G7MsbvHhK6MgA9ouidZ
K4sCnaQHgI1GFWZMgLby01GJBA8DLt5Zn7IjvxFW1CU+8FS/wcsFaraWOvYtKTNyj3iQUAPRC+K1
iVaXQ1ov4adf8xk/rznWN4kSSXMD+nGb4bBk5wCT27mpb5BjHj4lvNkQ+wD+3KcsI2CZuUxhZ81A
R8G8Yqj9kJW3qo9my+8wmUV7YV9Sv75bgPEMgcvwqDDGvvOutvCpwTH+uUNcHMFCrlcBP0jbviO3
jv50yFZAqwiwSQUPssUuth3CPXWdWAk2bZFnp5IdrIakqkl/4CCYqGtusFv33ZTXD7SaihsYDXd5
37rZvoe5Yn8wweWfBYu4BRDkCCOcThYw8pFTsxFMbEemLhNf0ltoSKUCsXoSYWz9LH8vhY0tTmjd
rGHi0NX6ZI5ZvThgbTmG93mTJ8wCgBYbeywwjGZk/6TpnmrcgCb216kZ5ZMCs21H34oEb94R2JPe
MvIJhg527Hy37ueR6fAYS+J/4fkovtcIq/hDgHJufdBgh8Iac9rfGfwi7udZzPnl2Nz8O2JibAe1
RtwBuwbLWH9suXidveO/ji1L3xzP5A8Fr6C3hGlVXzz4g4/Q6ze/l2WeJGwR47aOOxA4Ph5JFi7g
pYFViCEz/3eABf5Lw8TojfLAwgCrIyyumFTzDxaB849wkqrxzFm8JLYtNhjnpdn2sy4n2Odt+QRS
SYn+n/YdrJm7PjLaqaFKQwiXTgFhwdgizAsO1/m3tenED1sRcZvtS7NdGZamZNzgDVIOHs0k9IYU
KVJQcuQk9tGX888p2eOMO1y+vvqOJCibwSPCQQhV/eNJEwGn4uTzdiwWjpuELrIEtL2l8oSbj7+R
tQ8NWA+NecnmnOwoanPRXDgspNsezyUoz/h2sBqINr1DIUJ5WyYx4fIqM/cJKiGqShoJ8iNxXBLJ
GT+vr2sfHvOfUTYB+4LBlnNdyOCrPgrcEXvZbaHtMXq49x2qAd5D9tICi1sxy/YUVwHe73IpEWxi
UGF6BgL2gpOJxYNVzDn9pwEwAM/OUpAxlS74uQS3MBtKg9D1MRIFOS5kIiiNe0KxEh8Srip9BaAw
jgLo6QwqCaVPdtsRWU08qwV6rui6YV53deNz2LvhI65uHRkCzO/pzrp6QFhT+jIFVX9qnC9+8Nlh
xjAbnk8Lpq8CTliJEuVJJx3y+ih/zQ3MyvuwNMuzs4UrnhHkUn7fQSWT/NxKHL1fcbPW/+yeJ6jx
urVIRr1o9LrqgjwAeb/lncU+szN1ly3gc1zBgM+xU3RiereoHdeYDAM7rxIcioHWRnyUy7TCN32i
rYJ/aw3oGVF3HVZn4ezzrj0ByoqaTS6uMfa+MwZacKTAu0+y+6+NDQvitypu8ikuWcPhdKAKj+F/
ZfdeZvnT5kK6nHYItJa+FTp+rqwubgVp4s9KZtsrw1Nawel4908xFOq3WPf6hePQDgRtqbFu8mK1
zxR0a3HXIDdHYSOiHmvlnmN4dixbAQk5V2GXQCFd9gcJdFVlV1S0hdsAwlSxKgDtp1GYFGymJmc1
wAKl5xOuArzBlLNGTO4piMHbiahsws6VFcuNRP4f/jVHjFqftCFLR4X6+rwmW/HUAjnFuAEqzj8P
E6BXu+nkTeGzZD2Hh3/EXUhnkCdiW/9oTFHivIIVuRjAOFhvDDAtORItv3BAVJkHGMtSARVW7vfT
OuHj4KoR6htII3h5TgkEQh80g1q5L3H8NnCdmxwmmQ4DJRy5sNGjOICGZuDhNtXL9FCFMg2Di6z7
wf0e9qscVr3x4hhcXr/AhVRe5R5L3KnKWXAnWvD5lSfgyQK+UIB0EKNI6iGF7es6kkgOc5vW8zqd
QnE03ch53Zp+0bLxowAVo8VYYvh3KDbiisN83EHFbjx+EFun/A8AEUIPa0fT9oOktMJVsCUqvdE2
O6q+Qfckg5YFxjPTTnTDy4Qx/YLDEMIQtMXisNdyZ+PO2B6Bn0K6cSoynmIBXOYUblxdBMHjjLjY
kD0hDceBuoke95rHqQX4z6svV0dZFiw91WwNL66xpht90RgomGucsvoS5IvjEb++PR9MjYvbaFwr
b9G02ZtTvrjqVrr/3dDByJUDM3c7tz6y9Vzve/fInGbbiJcFEMKaNzvBmlFv3UlkUIv2i60wIC4A
2OX5qz1m17NfRHO/YlH4O9ES4XW7K34JQ6IYV5px3ge4s4iho9CqwHXuyD4rXmKy6QGHmfqSNTI3
T7Fa7PEG0CPo+wMQeH0qMcaQfqJ+/gcV3xwvGU537JYh8ggrgSUNexHwIM3P2Q4rjBGgYLlfg1q8
zmfXKCIeyiin0M/+aPi1B5yusImWSArHe4EhGGj0Em9YUersDWULG00noUJY+sUrW/d0QQ9+CCld
qqekg/FJ0SddDOYE8Sj9ialqqq/TwIR6FPkXQWxrq5iPLBXHh1gABf62X+LNi8GDZvDKpzjckSXN
TgVK3npaZuj9BmcQmY6qy1l23tvZYjfF84NTauZh4rbAOtjg/xRTeQM3qtrcdl9D9zNyQ9rwd6WJ
1XiDUXz6Desjfl560eEB3qsWpU2kq4JXLy2K+yaEernBtsu2AfKIFUC69wTOoRM6fv1X1JXsLoDy
2TzQVuM+Qqq5cyfcJroXErsEXMD9yP8WsdThO51qbU/Cb1uHjGSHEVXvuOQOLBNLfvEy7v4eBrNJ
dknWBUe9BGkq4ow6t3+GIlEpcqEn2DYY3ELP9Mj8h5xX4CDbFIPH8NJlnw5/uLsDBLdv5wIgpnlu
CGrQJR4cyyN+PtmjSKE+GyQUCphwYcNTDBnsRcxdnvDlykqHgD3Y9di7DKmK6gONpfUDLk88e0qm
vS0G0soueSoxwEmYNRzWPXSTb3GixPvvv2XCKn8PrLop3zIYgjQnHXSJS4uIub9ZY+vNPd6BzAzY
MiV8Og1eiLEUUMn3zukq/Zvhzq3GdgE0f114SuU1YF24C4B/jyZioEfQqFtoFleqMpKMVb14fckt
6EQ9lCsx/0kBD+mebT4FuJMCSh/2KAK/541GL6DYY/XoFQdBPcC7hvUUTtC0B1EivU0ztwJ0WgoV
h1yWncFqBIPUmw7A28chI27M4KZrc8LiOhXneZ/gBDijXrg73u14jnDiPsJoMPqIH+uXeAK9aoEt
TrDBJqNApPSGj2mntTuBE1CHYRLGvefb4cqhgzD66PHAmfpqps1qzno7amwRHfLqTzl33AyqRHbt
qJFQGE8THObykZhyj69by/IUx8rS1j8rLbPmpsNtFUsifA2HIuH44Ei+M89qDxMULoipFoODyDQM
GtnOx7hQ5xB+a6Ix4ebL1zuO4SiX9QRVTY6vVR/Q05BEefHQeV59xx+OBinw5V608TobD2M72Fvg
rv+BTUo/wARpjlc48pHXcvpqR0gWb9O7lITUn2XnMVlUHvMmLnYJxjxSz0zerLNBX9xIctQjGCAH
rt+mKWQcAKPuxQ0yjMofJdZbsO9WA4O7HmDlxrE2TPZ4ETHdWY/gxXbCeYHj8is6O03n1KWlfMYh
QuMX41Y23wLIAAtAL8YAY8Z9qz7RQEBEBO9M45Q908y9AIYn8/kIE9xGoZSo91Ei+wc876o14YHb
JrmvQK9orwEn1LJPZLpktxWwj2frpgpgKQEhDDdUnaCCqY4Dmiu3EglJDZiHA40FrPF1ziQQuoxN
5GyauWb9umCbvJFHBU9gpAJm34HMYsVgVMFbz3QcSCpTk34nZSaOUfhjmQZWH1IjKk+Uy7hy8Hd+
ScYw+RY4T619U1BOr5RYdPrYbdBQnpljbXqfwu8OFdwBMsBNE3cSTD2QBhTVCSMETH3o5GtzwcN4
IIZdaUh7yEoB8mZg/iYPxQT6+bfqy5HjdTOEEByDHa61J7lO2HtLMK+rH7JeUjdaB4Phj9VM7Y5j
AeooxXwO/AbgbIoHfU+xhF1KBcjy4cizdRkTEF+Lk6l8Z674XGp77sAPJD+sCgrjBFRx/BwSOIlL
6qK48khj/sngR32rEHGtxnwxB66K4HmMBckqftcUq5DX6HIMTMOwACJZjMahUC2FQ3p9sbA34F1T
PSx7OxHEwlT2kx2mXmAQQG15LWcFUyYHKciHlJl+9Dh+vUHbHv6Dm6Q4BBgTizOg4iRHzBDggZ8I
bmsjotvKZh9zuSYTvIQwEgeYIOPoBXZBceYc1oE/4V0DynqDLMJ/q9XhuOEogv6U+KUFCwQlDz74
Emcbj9ct/w7+hRDpwDbA3/8E9XS9QHG6sUHhjt2MOW9qd95LnOkhKwuJ3UXfHOuG+O80dU7ez7AV
d7ArBkRzB87r4s71KvZ3o8CNAkZlFyCLXcphnwFrzwkVcUYcu84PCPSpO9QrtgnmHlXVkTuoitV8
ISq64iwAEgMlcBvutro7Mg6aDS8mBNhtG5LHvWnB7qkVQEG9p2XTV1ClsT4khb9fcLPvLotHMRky
jZPhULGQR4RrKWxzNtGLPfNtlxcDstU8FAiqInc5jmZsnCwUw1ctDLLAwo18iyOilq0cRB6zYzRz
JeyAGwM6Ntr8UuCuXdpkiFUz3wfEDcFInfsWyF63kQcDCieYRMRW+GJLdpzqJTPFJXZc/Vq5mh8c
VMvgwiz43BkMgdn5wB71QsheP0R8bj50U2uxfc+LePWB5r9hgrB9Lysq3+cpY2BeuKM8nr6YN+19
VjiAruAuaZjYAPSWiPNrxdF7OMi+L1slSV+YlmpAIAmi6WZdd8flCAn/ly14sc80TIafkYNYVRe8
jKY95aRx9AznCJCkjIhRXvKk3sKlBqNAD3qZm+oMQZCefjqLZXlUZfnVELhJX/GHZerOYGDNfiNz
tqsuQiRZPgriD3KWba27c1wRZvLdTm55LtcSr+4i1PRrazsNBCOUxTvOPeBxrbAN+2EiAMNTmH31
rmZISPodCx5uxRha8MqjML1oYG5kmIjaPz1if9m44Db0AERwA62mNs0TrAEUyA1t5dYzrusBb1JO
prRPC7GAbyRsymEWONdAxlnKn4kI3fMaa/kJ1nBJ78uYLiAvMygfcicoGxpBgLFV6SKhadvxyX6Y
ahfkCtQtZBsGB+T6p22+jhaYtO232u/xTwYuDoPZZIudtU3E/oED3brcIRQRDX+qa13eFtFo/ebB
l2zOE3K5yosiqC83eQKI9zIfurDjrgsHzkzuGSSoExabFZBSuLZLY37AmhePaJLU8p1By/bHg3n9
Leng5DzwGSYzeCORJn21BtgFjGR3SBmRx5SWX+ysAqml4MTyyySd+34Yx7BPKwlTGIMLfTfmbcTt
aE6oAVxHFmQFSIn1FmQOH/UViEzWj4nb0ydIjICWCbIr+Ipi3yVnhnXwn3BtwHEqNjhGqxmP3t+N
BzX3RR6OHCimC/s1SH/4IWCQkL1GRAg7F8RkZKyDKX9hvwBlACBaZC9WGI8Obh16EoJocdXuoQ0R
8EeWuSYnCxB2vd/EurwQv9Ft3EWXpaetsUq8NfvEa/zSClxRCqTkmqs0M6WHsxBL/5jJg7gDMn51
gFLl3R9tkgNuCvv/UHZmu3Hj2hp+oSNAIiVSuq0q1eQxjpM4uRGcSfMsanr681Uf4KDjGDYaG9g3
jW66JIpc61//kJrhCFOIyATteaSp+xNpPDstcu/Oph6efhbkELsbIxnPbSe7R0FcVFZSw/DqVLpP
3Axv2QDPPdz5ZNN8ngRO1/tu6kjQ5UzKZcj/F8xNaOEq5joO+7lvy2FCj5quT06SRdUBh1+8z6Dt
uUMYsVGBfWHaf8qK2NY3rYpiuArx4MThnAxg6HZgqfNimQawKNFtwQynu1SomGJ6W6LgIIzECM8B
V2M7gpHEAKY6VQWRMLux8uN5B/ctSaCZNMBYYxMPpOc2PuigU2vr81KVdFI8rq+25ROsaxpkZEz2
Gf/u5jFhTATX0oYEwQlN0GfMW96tptDdMWW4/rz2KfCZBjseqePinEIjTdrHcUyD8TQns/NL9YmK
wg78+0O29pCMuCoTlBWNVpfxZGlCZNkKScmcuDvmid5jC51GhUgaol94EcLNuZjo3K9KlNkhiEpb
nzk+x3xHuS0FV0TT0hF7qw2HiH4+2ceUjf7B48X/tnleLfXtoNNDAVG5eO47nPI3lBzMpDeprsSR
sUB8RhlvmROi0iC/8GDWZqvKmf5eAEG2D7UCTd+Iygfk6zPfma84N7Np6wWNH/oX7dhmYKLgHD2M
W8sDjVGC2i/Ok+IMczmfIWV6PcJ0DdK2Z4dX+Y0DwbTkCwTlCBHsR+eqW7qbZOD171dl7I8Mz8aH
wJfBN1EJpt5Jz+1og0/bbB6IivbvtAusfDMw2Ex2DIIcuc+DmeEGKHwBI2wGCDdt2j3oybWnHak5
M5JOUzX+ZoA4N0Fc7icRgrrnDP2cVMAfB6NPr3IyTTrkcs4QM8gH13rSlayt61RSCOyCljHw1rVz
7OpEIqz1A5wNkLehjQK1mwrbuynggCUPS423UUaOddmbLayU9KYYZqe6k+vUMeTrlyQ4SCtNL076
vfNgo8PEnM9KxfyhDeoY8bDdDL/mesimqxkMuL6jJFkungZ+RD1c2bV9YPRKOeKqoRX3IFP1EFp0
0g2nq599qfspdzcyEl73uIL/Uk7lMdgwRfhsfXHa1hqvl8JhOrciLvFugb+KcU+agOd+supilTto
XTPQsUqlf+lSJrQbkJaSXU9hm27yKRssHlMT3Gc0aMDXDEbtI4Tm4KuE/Z3tB+Oyb4KgmKEySrn8
MGOwcAfmLaPnGCYNmyoa4t9W0wXjA9RxBq8uY9Xu3k38BRYpYNF0v0ozfoNQm3dQWmHubdpxVeXB
HSBDhfEQWD2uzkvfb+tZj/erycRIIRvVXwcKoRj9SW19XRqLYrHwBKqmQJbj9OijAxl+KEBhqOTu
NCCOqddm/rgSHGLfDwBGUCaEcd32mE4jF1QMI+6D0IvrgoN4wZfKKeznNuj0ZwlT31z6vPZrGRdZ
8FFEGeRxsZZZcD3ZTVzcz6u8IFZ+6rcHAe0Wjq/ktto2gmHvhzUFWbruurYNrp1GM19whzH/6KEz
VbfWYER2oAKKRChyBikkFQWjBc5lRR2drYrT+TrzwKPCyajxR8BVO277pGk4qvvargiCbWn1I8fp
wf7xf7vL4CSWG5U2BvpFRSd8vwAg1Tu8vqpoQ6VRkt3arMW4gRbb4Y5JJB3Y/XxxM6DvGqlampXc
445i7JJQt0bDVndLDRRWCyO3Mc8d6yrTTjXVhfKbrc2Beylh0Q3u6oXZN8A+HMpzxCcYbJcUDHOb
t6VfU780bbXFBpm/0A8au/u9zpkUyYUfbZawC4Qntg6w+Nc0n4ppgwZUitDoRLs3fVfzHt0e8+Yb
fC2gUDeBaPrHAox23S9klFx2YwAohzIjK7ar6qti70JVWaBi0t1kOHnAieK+5hIclffkNABNWypd
pzzkVt90V9OYp49O15T9duyzxdqZGZYuE1kJZ9kFv75bSeCw9oSdlzKsmjhuzpPTZsmV6zcjlaoc
4WjyaKg/q3RabitME7D4aosad9U5qzOazr7qKb2D5YweJCueUDzrI46h5qGVCfShuW2a58nTxW9m
kf4j6TRA4kZE0O8JQL0RtpffFSif76eqHrpwZlIBw9Ms4qGgEGbmzbj7wR25hJhpYoFEbTR1wzYq
BPRn2/Tjfqp6GVwDUzp6Z/yk/8bX0HKVAgEwGncmUh1qqtCvpT+OiCWWDjrcEnv+73gORBxmaZ/P
W4hxfXMMklb+Li3oraEqIFXQSJK5h3VumzWKeXQ+fzdIAL7MPXfEZaat+r27trl95yyc81vGGKI7
ydRE6yGHsv4VlhQiCLGU/qND8nF310DSG4CstDOBs/hRfWf8hUO690ds7MbZ956TNM/0AaiDaVkd
9+lZ6iVA1ICDfXHkUh+gnurYDrWnuzKE0wp5rkeDebVSWS4w7TAYPJdO4Hyoh74+RlUNoUm0ET9q
SaeIQqa23bOvS05Z2dX917G0hL3XScb5Tt/OIcsfSZOUp4Vqnx0ulE9zovpum2CPI0PbS6R/LFMK
/BA1lNtQ5VQe3lBRXGt0Lw3MskxN5Y+58M2XZbFac7a0PZ3yIR7dB39Y/cVlsJyuP+1mQtbjVoJR
wISX2NcOdr53tXJw7SCYZxWq3KYN9qvx6L/Abuek3DvW7KRIGCZzn1hW9RPHD/rhxba7b3VaZPUe
qhZ85Wwcgfbrqqk96vPK/kJ0Wp88osOZPtGhoKmb/SXYLSv3JqwJaaOu6biHF0r170QdTvPOqg0H
GQHZ0LNs6UN/LmkxbzM4l58wFWDc5rZJ+0PDVRs2fh40V1rWpGj7kQHM6dc8vQL6YP/geDv3Wz8R
3jeCw7PPS+qnetMzMEk23QLNA+11uo4bt0hSeFiX4eG1T/bMHDpRT12pBwemOKJrqByTtAQISr/g
/jXgpPHormXM3AKexA9tUDuf9Dit6KjtVXV7LSCKbyN7lu1BUqZFl7l+kG5HBhlhayVUXzjY1z9S
PsTkPFTI1gAThSh21iQ5YI1Vux0XMyXtdVky0oDJ38ItgVEIgb4SNARh0ftWHzZBPN/inDSp7ytP
Ep8VKkb7qtFuiUoqM2LcJ2lgZKgmueTHQs9uy/PyOCOKtRhQ/IzJnO5oa/Cv38wUkj2ZJ8xCAOmb
+hveW4i+eBUy3TEbvRCOGjv4bjcwrzYwx4v0drX7og0t5cPtoiJxXR6uW3E2V+0YmX2HWKY/+hag
O6PcFdZsNzhgzD3c135HokgdwLhZoPimlN8I92JixEIcvQXUlmS4zfXU3Gg99PFOJ0Osr5VcnO9y
xruYyeo4uQeApXk59GkwNc95r3uxTUc48ucLW6zZEYsBBgLE5487ZcWovCgtfP/YO1OW3aytU/+g
OV4eOM/y9ICSJr2xemWawzTHqXcFSTx4xJ4q/VENZsHkDJazCy246oj/qqs0oaXEwntT6pGrGVZV
ldKVQDvdIjZAjsT4NgZkqmkT9zimEefXppKrGSKetxKqPQ7uPcIqJ91HYsiusWFeh7Cn1M1vezqM
fWUkvluB1XaclkQg/ibEx83OEA/Hp8CN0luXTmPeQUccfsXK1k+NRHZ16wdTVx/Xzh4+6GKW+Vcb
BGL9tMbjVB79YYkH9igqkl2l2zGgRMh1f8pizd3C4ed8mh1cb7eFW3DKUexz7HIDGnxF6Zp63Gid
yj1Yk3GtHVqF6gEAO/1dW6P1o4HGR19nmCZCHTTls1VWVIjaIbvgyMxIpaGXFDnlUzYnIcmql5GX
L1MISlSz1x2IQrVrbWi6aNtl7oa5oy0P1H7V36s5YXjnjCiFqF7afN3NFSrTsNApfMIRGzZ5VBYM
kkNmVvFVGxhVOwdidnGwlY6+q4k/tTORwfGIedwdqhGoVmaGFnNxw4HLM5TVMpw8sO99rpa5hfHA
XioRxFXdlyQbLcGY5+JA2Elvmg8t2GfLoVD6z2iI5QfoFeI7p/qoLlyqPN4DNrbJRyexTQO3nzt6
+JDkU80EB5ZpFGblvExcP16aHx0RC+pstdBcQnOv6p0FPP5Ut4lrDnKh1WKmFdflTSIIUUHbF9Xm
3k68pt+N7TJe52NewTeFHEnrJJkE3iC8qG1osenK8L+UDcmS7pCa+Wg5wNsbEFbnKJpC2fC8ZtQ9
iDb6bIchUHXlZVXr3pE5kXR7ZV1gmH4M0nv+oOobPGOez2ZlTka9tjgJkAJJy81HGc0MPcw6DtB8
sbRHFTPVS3/OdB2UYWDDUMvR28HFx6zcP3DG2ePRSiCwQo4Iek5HwPJHCOoL9bPXivgm7kw13E7B
uhp0kHqFvWAjh2B0MaB56Q1S+wOYfqQf+KMq8FukO9F2imz5KaoZ7G4bJ6Xd1UkSRJDxKg7jIIEy
uNgG2fkIfeA6Epan9xWih6s8Z9N/0DbOSUf6dAj69FiQ6FTrWNFTkc8GPLSqp98eRIT1RNvVzQeL
Ma88Q5en0FRVLvdQ3Qs2UpbmN6Z2JtipcOQfUU/B/mKf1sUDxWfwA8pjjm5Yx6bdIukSdKwYhCaP
qk3iZ3hGetk3WHl6dBJk86HYcrXYt+U/bSdOeZLvDsz9h5iabtrAp81uwIi69EzSQznix5X3v2eR
gHIDBsH7bzENZAO1FW87pXBf97ZnmvVc8ynHu8JN0/s0LjMUGppP+TO3c4UWAGZAfJPAlvbPEMtT
uTM5clTIkoxxd9EytFdlIbNoC4Lnf2kxncoPaAepZEyZZ81Jd06enB2R1qRrEgyBQIcRE+6ZRJ+D
zUbMvbdd4fbNl6nO+cqEyDC1xC6NGASvsochBO32izuIurjtq3lBnbKIJr4jOq7m1h2LOWQI4EZh
mU1A3I0l/U/kqtcwUtplim74yKBYXJq5j3bsOuZYrD6VS6R9jgjlIVRSiH39Xe/0XP2BbGp1bWaN
7EADA3D4OpO+mXK1PqWdB1+uB5QPtqWMmLoFuU1PI7JxuS9Zh6eCUiHlA27oRHKhq3RrQx/wQkny
xhSWEl1gWDkuCEUdg+ttTAfTaqti4eYH6Di5vxepX7qH2WJYiidX1R1sP4Ve2/aLTI+uilJ3P6aJ
vPDHvOxuGKaohuOWq+ZuLbu0+sD3W6tT5FjTfEJIAVxcuOYu0Shpt3WTjBBGeYjU4thXCbtxzA0O
QbN/Dpquuo0XBO2nYMF1BPpLvtJDpIsP+yXKfq8oXbsT403aJyCpILXvS8vzmw0Wa7nLbsvWYlcO
iVfvOsao3/uSUX6oe6vutq0GQ6LEWuMPPbqA+bkdJDOylIotDyPIIerQjEy7js3YaSpH4hF+S65I
NB6afKadrURWHUbjjtP94NS5QtxXLJ/1hI8/S6jSR7Aguyu/nmP7YA/wXjdmjRlPYPnAwV7F6BXB
oVpunjKHCrOZc+Xwh0YZcw/AuQK6sm2pn0Gi424bizlJt363tE5YYml9mgOOzy1sS2xOvVWojvtr
7vpP/RivijkV6Uo1RROldReb5VOfR/6HmBGPQ+kApX9nuwOZ3g7EJPjOdYLsucK+GVVH4fXTxot0
+8wohLF9UAWSHtZNoBrycFIwC+rC/AiZ3MlDIfUKVKOMmzIFQ1QcYp8T673TAf6fFqg0gFYV9FNK
sNzuAQOh1+1aPaXWNst77rYI50f3NK8Qyo/eXPo/mTkgxgIOyuJQzu0sw7Uul098xYwTEWMuG99Z
aucgK7xoMVQY3ccW/mF9XQfTMpzj1hs/84FfEvpGE4dlUNc/5SCX39B1UxRkrbXACfMpnpWB8cml
4aN/ajLwdjuoBybeiOqCgzX3a7ed4yhaw05K+ie2+30NR+o3Q/RgBwfwokUCme6e1mVcM/44RS08
0W4gLRnj9o4hVUt5OMN5OVG5Tz51edf5mzpaOfVkgMXDFulNVYeEeHjwX1pOo92cYAu/oahdvoyB
N3yUrdN/nUu9HAtsitJzC059pXFKu4hYJ8Q3BUEq8Hg1/v9gWlF23cKBexJJ51eUlrXTQMPm4GbL
63YO8bSKQDSJW9FHf7L8fLfIBGlQMOG8kfiQHQ4NRD8sHazWh5Hgx9U9QWHtV+xuk4d0ya2vjqkY
7JSa2+Qab6xChgCVo7eF+O5f62xGSELijgsRyibUT+YagkQZiel4GYIy2oN0D64Ow+6md+fmu038
8RSa2cWIAEMFNOPar2N1mMnvCEAEoRw9DIsKaPC4ezY0S8HnHi5eim4mMgqboch79GAzZ4xoxPyo
y7X9otyc2Cnp1MnzwKk3hwX48/fWgvG1gWQczwdc6e1ntgTOobQpNn2RnuY7DCbci2Pe6rnkiHR5
HvaB6ft7cl46SNVydX6odq3oRpjDVbta46a9i1fdfExx/5Fh25j4PsVC6ieXuVY7yxSLoJF2JMza
qii+V0zqZijoraavWScXlp3MGWl1Yw2daJUU82uDZhVurJ97Ry1ozrYJvHvAI4EH80Z1+FNshZMw
0XDnOMCjIsXOaGBAYw55XI8R1/yknkhin9C3yNK7i3VML+RkgXwaIy3EwdR6/pClRVxcKYgrv5Ue
06feaviWS76tfyDS1exwvCv1Fmuk5LOu62w8tumKXkPHOjhagRTTLfowcr7GYDbwKUUql7OvYJ1S
PI6gIXVOhukmH2b1dZlmaAKzCYbokDOWvnIQ7aX7hvQUm9Kov8DGCCLdw2qty7Vph8mcBBK8YKdy
mlYUh1Ogr5iS9iUfYctfYZkaIBqdZpYzA8VTYuc5Q9bcVnGExQW71/6Uc1pUByhbZD1ZMl/6h1yZ
7D7vl/WHg9rhNDuoKi9zcgLph7FuY1LjF29FnOQDWAeRCsTWbagCTpVqXRsqioXnnJsmeXzw8GZg
KO+5dbybXerLA4h84nyb+3l6rN3R6veIGtXNOsRld1BYQnxNDZ0F8GpTPkDorKbN5PHg2AY4FWy5
MXHbmCK1PtSF8ZYNQMICe7ez8GGLHQWbxVgLLQ/d/hIfYzDKUNgzE/4sLR2XwmVsfw7Cp0kYoBYM
m2FSs0u3s0YfSlNKay8REPywi0KqkzsJ+cusjVcCrSj7PlrzEsp97ZunS4Q0ZBGE/5QKbhV45xWi
JVHvuIbcVXhXQWVmmGTOSzN66x6xeXXvA4Bza+BA+jwhoAc0973+OVBlYp0M8NrHFn1CtkESnd4O
sIgzZkCNe+8AhbPLFsksQCx1Gt2gP0zReeZdcNc7RTEf0GUSwisuExkYNO1HyxkApuxKBEnoDUXL
52N1g7kLpniOw2UqiBLrcX6vjxxPVFxB6RDoy3YsiA6a/bxgP2m8RNIK7kgSMx3jJBp8eWiE68Hf
+QchKi/KULANrqntgr77yqvnkR1XwmKicEqYxODhYqAGOsysvuddEtxlXG+4w3CRfFPIu7pzmkSx
CK1Zgz8ASEwy1HiMpDukt/pBRKsD5V02SUlcRafvh6TllO8NRZ5VtqhjscSBtwdwwUBuwzwhlrs1
jxrwNdHovc1cCo5TlUhva5i9gD/adv1AkUYhN9W2g9St55g6rJ5c7gqHM3QzLozRJi9LLyV0B968
jioDGavTZJvO8IA3Y0SY0pVs7KK/yFEoJb/T02iNI4gn7njO3CWeZ5MYhp5++eDix/Ulqtse84VE
wsNfU06QPa5dQ3e26WAe4knnyPC9JoUihKBq3NQZdPQbYAeAsLju3c+Rn0f3Q7xGNzaTmujKrdWq
t3huWFMYBJNTbtbFUctVE7v4p82DXf4mfbD5aiUm+rxAHl1POY5cvxl+pASaVVAgNqCKI67gbQI2
5kRBeY09NIeudMfkO35GiT5gKkdY4rIUi6L9wRbhZOmmvYuS1gGBVzReodcx6uM1JBU6Jk9F8qgt
SPTo8dUKm7FrO2YQte/s3Kpstzlhg96RsRijCtgxWbRzV+1DXoPpTPZGXpjqAc2DuV8yM36QZd1z
TENo72HjJ/OXzr30J+hHxjNeDNDG/LzU0xVnXGR/ZDcipFCLrEYoa57nhHEEWIIQFP7ahsb0Yrxv
D9NV5M9wJT3Lwy2T4V25VX7s2PEmJ2LpV8uE/UJZQ2m8AbQfvxrHhwFOn9I9JEMDZR83nKsalpQX
RgsjOHybYvRokYzTn3FrnHkHZRzrl4tnhtisUD6ivQfuMmAYIIMvXiSSz1i11x/zOeXDSd1qOC6q
tm3GMIl7hUAnFpuMTYP1P/VOFnq5xFViSe3gUAeZvGYqO1SkcQNz31WmgJMDUO09DoE/9pvGyI4P
AfpPBJwQc2O6lI/97RqlbbCJMavytr1TXVTcMXVNaMVO9qT6rF33LYMWc8+fOj90XE4Y81ttAIKq
PDmEK3ID+JTcXYrH5THhLN21/4zlE9OfovCbH30w6m7jxMrnqigMyg1IHHBG3G6ACRhfwhG2mYzK
9NDZM0wfTHGI7gANkv2tWIP0EahfebdsxALPUKFMFDqtx50G+M/oPDawrQEtvTYO7XzCEYZ/dWxD
7I/xLcj0ihUeekZM/nm2aK6AjwBesXbQ2a4bpyHb91jaJjRYyXgrxGhfTAT85GZdpeV/jCN3eSwv
HyPwREaX29SBerRhgGBv4DX5Vdz5hcRhJ+ifRoae86FEY39bciEQp1YRCxszdqq5Gsz0bcAa+heO
Ce61a5Uu1kbaj/xt7EKiPqNks3Fwbur5hDuRd+46Ihc3CFtgRaxUVuxX+nzvmwMg+sWBoUnZBOcI
QBP5pv6oRCGbcOxGhdMNF/K2R2R0wohibA/8syTf9NOM+KYQqrF3EmVRufdds3wr9ASyvY5JEO8E
HXD5DVDWD5H4XiAd2VE3095Z8gih0JxHOYIjWX7rUZdoL3hmeiYKRPhOcrkfcIdGL1FM8hEnNvvj
3Ivih8U++dqXc32TuPFykY1EnKBetFQ/EOrbF4WyA1wWYGL3KyktwuyYv6h5s3B/XQXs9OWqcMvi
3sqz3Nuu8IKzjaehGjzhjBGjdiOHGHUa9szg9iudIvcMw+bdMDfTw5xl6/BQM65DNxV0w+cSTBJq
KEb0TzAsJv8AfUy2sIAqTkpCIbW3aVsaz+Nk11b/jcG4XW3FlLbNNbhGfa6pr9ZDBy1GhIkdW0ga
oHBh0lPOyQfqEPHNiSOqz2qFNgJne4ADt9pZO2CnQ/LDpmWuVAMryyY7rGuwoCirCornRtkBey6p
XMpkDsB5X9LCcQrUvdPcQXPNbxHTdNn11BQeVCC7hHSVx7KCLZy5ceiBJTeUkONlDtriwvgBFzSk
656T+tUJloySW3hZ0TMOXHF23xivy/ZEYYgq7EQwQcr0RXtLgHPbbpzU5q9GaCPEWfjQv2Fp+8Wh
cMoiOQOQ1tRtxBONsLL6xX4a/Mb6STde8XSnWn9YVOlCvVyyTm2wjTTpxxbq117G82LCQsx0/KsY
ewiwMqr3sOqyewenI6yi6rpZb9O2lcTOIrUhAA72bVze/g/MQGUN6TCdlD8mZ+w5G30zijQKNqte
Zmf3PyKSnQsptjyt0UhSllNWTYXljlsV4YQr8LyHhW7X/KdWSAl11izHplsqHRaGG2sxvDiEE/n0
jrvnK0aiigIHe03cXelRLv/8X9a4DD8XBj2NOWEYbW8dr5bwQuDvCvrM98yhL0abL4xEMQkBY1VY
UfK/F0ai2cUtFEWPORlsEnYRpkdhqoR/u2AOswUh0t+saKWfCKgDmWnDPaupxhECZvId983XjCK1
JDqesZAmlumFJajFlgYus82p1+uwN/hhYpOdjoe3TTdf8cBUGnM4X8hLqoN8YUdpxcC4C23IyUTd
R15g/EXCML/MFq0T+AFNVFsgyH57UefVp4wBvgOfmfCgl5kmFRLIKQJ0PE3j6NxDY/APrnCsrctA
Zk/VhXMR/Jqw7NW6a6a83RBuGmybqX4vlPe1rYVt1///IRdP0n9tLdyWOt0pHvJYlrjvQbPyfSe9
Qi46vhPR+urrhK5BINTF2P0vh1c1q0K7nTkp5scH6UvvVmEb945n9auraFfztKSE2PbidY7wU4wD
Q/QkSGcFnXK9Yz11Xvj2+3t10/xrlRfO2HKIFSys2ZwaRNEnEiri0Gc69AUnruqcdRApqfnGd76H
V14VkT82IaaOrckVfvHTCJAPABpdc9L4IYZeswy3Jp8izNuQ/b39+155inBBYdUo6Eq41b8wQDeY
LcEHycyJoDqBfnZQ/h6qJMPz/7qOYDfYkvQbByval4dNUnGcQ2Jh92W9vK1XAVV0neN39sTfvrqs
QhkpXY1G8i/HWcwa4YV77LwIu8W9X7fiUxTM1nxe00ycwAEj8U40++X9/3mIkkdFpCRnl8ZA/uVe
F0SdaPyI+hMlgvmceLQZVlbk4VypGEvli9d/rmrc3yIh3jG+/Seo48XamtCEQOE5Tt6qvrzbf3/R
TF0QgqXraRgt5ZxyiL5YL7lWQAPcVKI+jRre4akz1GNHpgKqpU1xvLMxqBP2uR209FURmmJm9Pi2
eIVeyi2SiMg7VshpIRGU+IAyafWD+Fxqjyl8A717UyDJL0PioGDIlniewBQsVvdRd6ts3jk+/96e
uFxzMbgwZlyya16kDzpBUadpKpZT4ufqEaMoeAxrYn94e3P+/b1dVrnsF05owpFefG9dbuUuM42F
URU2A4k1DYgLE3GamrU/vL3Uqz8oUIEfuFgoYsv05zuzkaqufqxZirzsMHdBZi/UwXe+6td+ECEX
JMhJ5SqA9j9XwUAq6LrAJWQQMtF26T2sD1aaOjQL76UNvvIBgGzaYKt0PZqp3J9LwW2u0C368ymm
Qao3RTnhD2Wmi6URBoYiucZmNXmeAgPtVhTWkrxzsFz++y8+Ap/lHVcjWWUu8OIAA03NSuO28wm4
xAJCLJnX1hM0PRCHq7a1s52S9Xsh5K88Xx8E0COpjGOG5OY/f3QTNWmmh245ZVZKpIeailB3Zgol
tjf//VWy1CUnwSXBgyDJP5eKVYaJfM7ezNz5yRWzQd3FrFdJt3xnpVef5L9WerFphtbCQsaUy2mg
CH2Au6Vuq6BekMaI8dTicsJM1lf7t7+HVxcNmCZKgnRsKo4/fx56OBpoH0FHD3njO19M/KNsaF78
Sjg3pWPE88Lk9fvbi772+lzuPJeH6vr2S79wZGsxQ518OsVoXM5ticbKclE8AFF37zzU15bylXDh
4gWOwJHwz9+H9zQt6tTMp8nFFHxyW8RH6fjLzFPwzk30ypOEPGF7jD24C8ig+nOldnHranTUdMr6
cbjHRVTuF8JDPjHaba/9KIa+mNo/3n6Qr65JVBCaM+5AmJl/rpkuIIrOZTw6Qgsumfr2xVWBxfwu
nTFOwiPAxv5ngU3uHt9e+O+LXjoO9wF5tLa6BHz8uTBcuCrHF6nl0vMS5NMM2wsyMH7Wpal/SUxK
4nfe49/nNgu6tsc9S9CHehma1fHhTYnoW7zsrZ6eES+5Mk/7d97h66tQ0lI8C87uF7vF6SvcHeeh
PZX1DH0kgLb/IciUeOfH/L0p+TFk0fpcreLv1+YAnbpjNHSnbsLPDPZOvx4UeOK0S3Av/v32q3pl
MXW5vUnlwtLX81+8KqZbi27TZDhhuGNdDcQP7pM5Km8Xu3kvcOmyxf+8CyQWnFRDyrmEKrxM5gom
z2OgEPWnpunb4Sd+zXRRwizFLQaFsKZHho/jGZFPdE+CUUGn63DVv/1zX3mFmCDx+XG3Ewb3si3B
AXKNciDVkxcl5toeDHQX9Eaf317ltYdKtRLQzZEf5L289fx0rYmXqs0pKUWyj9byGeVuGWoXtvHb
K73ypV2+bcK+Nc2rePl7GC5MiTPr7qSy1T6Y2Y8zMGzMoJk5j+aA5erw3yOn6QkJ8rVpgbj6Xt4J
TU2YgsSa4GR31nzPbYCrkFqDK4Ewd//2r/ungHyxZbjAuXf4pC/81csJ968aGqVfAg8GUyQX7Wd5
vgTWdUzMkedsUFW4597r6l9IY6dnwghEyDloPwpsvt85z155n2wYIYggkdRtL28kmM2zaMWFtwCn
9xHvWsaUftpbx6WEXv/2b37ljQYSw2GOM1KRuAb//Mlal4UyaWpOKeyuK2tqvE9Ra0oEfz1AETaQ
ZMTs/uuSLgRyjk4XggpBQi/OAJg6VVWkWX8iYgInB0+FzF77nY3t+baaUKy/vdzf3yDLEcJIuIrN
GFG/qGTWCbgrGfzulDiJOWF4UR8sfus7q/z9zliFsvcSWGaD1b14jgW8Yjeaou6UDsF6i92Ofyji
AHL1xerl7R/0cinelK0VWB03jyI168W9YLUuzv3GYoDeje25r2UPU1XX+9hL/2vB8s9SfOzSx3Mw
+CuykQEMLLKusE8kiVRHipYnhIPTRZUVv/P8Xr6llytd9um/Pj0HA4c8H2oCKpJm2k8mUjvXwr7j
7Uf38k64rIKExqZNd+i6XvYnY7Y43BTGOTlUIziueuqzlIE+UbPrcBycLMQVMrghM6UPZzwO3/nY
XvmRJHVJvm2HOoVW7M8fmROVTHYRlpEC0sW5snxzTC9ig7d/5MtPmh9JOaQhvCB09AFy/lwFMy/l
ppwspyr30KaX6FBTbDzJkUlhdRMH8x+TfS7r/V+NItiTyHD+XM+sFtVQZNknBoP2uC3XPHvqOo0f
3du/65V9z5OjDvJhydh/3QQjbJ/FqpRAvUKGK6rpbMVjaQDIRWODv8E7y73ysmCe8gCBwwLkYC8u
A69u4Y2jP6Bt9hAhtVl2zcvVp7d/lLw8nX/fOTw9DnraDmFrgvBeHhxiUBnNLCw8vvj+f0k7jx27
dS0NP5EAicrTnWqrkiu5HCaCXb5WzlR8+v7kQbdLJWzBt3EGPjgHMDcpcnFxrT+4r1GRhxQ4jKJ5
qUoFDJiDu1tETSUIT7nRjLhfVEJw3U6oZIJf7cReCSINwROntaNT4Kr1mb2tNfvacUE4V1M44oJA
WIWWTj/vsahzqRwQ1LEeJrA6lG5SRTdOVp9E7jeEmUfUUErRgb+GTyBoimF0cj34atLuUZDJwz0u
PSrYcRCf48b9u/aBHZzaNJWeh03B4v1GGgKB7gyqpV6oOrE3wTfcxUpaUEyAbHZ52VfOCGVTlh0r
95VSUhwjZIGe/IRsVth9sXGw8aCj9YfWaMv/DGO34bY83zGLj6zTOtA5KHN9ZPlgcOq+zSeV4bDp
Q1doCrLfGE06nwOcKvaI34pPaHvg/JzhV3J5on+Svw9DmzxVeLFQBl3etlkaxE1VAbeithuYN2Vu
RF/BQ7hPneKYs9eqg6Zd2AafplapvoqsrU7g+q2Xyi/Elx4lhE8dJcPj5V+18qX/1H9BqLMoH8r1
2aBpQZQY2KBC0D4HtWyu0f0oPoOgizcWYH0oWlt0X625rvd+U7nGhJSBYvGlpYpmZFGD1jGj/K5Q
AJj8F7Oaq/SCIhDxfXExZ52o8FXntkTIBO4SItnykCph+ATjXD5cHmtlA+vz+8mixG1gNL2YVjWS
gsSNM3ngA6bkNSC3+zwAJrhrU0SB3oQYlY3La3VEmIxz5Unnj8WIoZJFgZbkk6f1pQ3HHklJUG84
vbQBddg02HKmXpYTCIzck7pJl4Cs7cP7remU0q4SOXpJGIjDIGA9diVIKuAZGUjR4E11desfM+8/
Y7InCcRkPLQfF5slBMeZBSYBOLeLJ8Ah8DmBAF8VfRr9P4ear5+/Eh5Z0L8OOmf0JuHE0THHfOAx
S8AG7ZRUFePG1lxdTBNrWdvS8TRc5gRIBVtOCAzEc5teu+kR+L9qjTT9PYPnz8FUlq/o4pYbe3Tt
6AlYXAY9bNpKy6ttBuWVfUu10oR0dD8gMHglyzpCDgkO9+XjsBZgKds7DGY4lr085XFTw/PO3QGa
vqBJERTVGZqiBl0yQfmrJ/vBFguXUgC4G1WarZHnY/P3d0T8NFbGnEmCTNxXmQ36yR0RFR1y92wM
WvurCxswBbVV5BtDa2tjzz1cDhvWts7yWqnMsqMBn/BVu7ouuMml34FoHKPugExw7OyxGgmHQ86z
qN9bQIy9EV5rjAS/716jo+VoOxUCQLh3ciNA4hp2NOpq4+A7u9qsGsyKJtHDi+7R/Tle/mBre4Mq
EMkPfQnjQyaehZmvjcideVXqpKfeVewD0gEp2aPqbOz9tcBFQqEK8jji1vK9pHZIPBv9NHldXY2n
oAibM3Y5xUENxuk2DIvx6vLU1s4aUoG0AUnyTUq973cEcGA9CBB/9TrXd8XJaPX2DmyLHzx0eiEc
L/NnVQktaeTT5YH/9IuWdz2IEegHXPVkyouRrYB7TkXgwiuUQZRoS0TGj9rFBcaTduXUVwY4COeE
U1cSHfs6CVE3qKC/gLMczK89sgn5J1gniUBaPoLO5BdG7xzKMUIq3kFeIDk1cL/Vc1F18ecMJbRZ
K8cvWwgcYR1cg8GfPsdVp4JRGk0LCCnoNeO7DKBj7+EkybdJThN6EQ4QoQPsmepl7GMbRLNTDaDy
WxTvblDN0fENurwwKzuAai0aYS63CVn2IqwPcd5YcHYHUvl2ljErtVS5iZOw/w7cNk5PTdtG1enf
x9RsSmTU+Sn5L/OuEk+JsJMKFfgCbv2hKvORbUdkOAJ49TXIqh1Fj/9mTDrQhunqlHQXCUgdUB0e
asYcDdvnI2gAmiWx4WQqw/Dcqe7GhpvvqMV+A3DBVanqlN/pa7zf6QgU6p2PCL0XZHg37HyJjc3e
RLh7CzizcqQMatMmTyTLIi9YfEAXhViIZ9ngGag9hChMqJqCtk+GWylarQky/+E03cbNGP+4vKIr
YcowkFgmf+YPmsLvZzj1cWOpJr09gcw49hBWNLpHLHv07tgJU2y0L9f2KXtUMw0NuRvqce9HM7IB
zVqIVF4lpxZtI4kQqBEpYjjYckKvxELAfCMOr1whtDBMtiiPV4o8iy3jFGEg9bCaQCShqnknk5ke
bIWJBeQx+2Epyp2d2/qwzx3pb9zZ8+5Y7h7apXP6r5l4Ai+GRg0tVxuepx4xpToT/NNjJgHo1Y4R
ezjKGmcL26pDXsfKtCu7qt5Y7bVva7k8rjEq0KndLXYvJeCM5FwjKsj80cFKyMPw4OeEC8vV5U2k
rY1koyE+135c8q/5//+VIyQaqlp5UPFdSZPEpzA2KapCPFDyAyo9dER27pSVd7rdwg3G8yX/XjVV
fgak5byqWa6DQoTZ+JNTUFnXEbgV6SGtTB3p8u9cOc5cV7iGGIIsivLY+58JRkXabjZMnhHC3RSt
RAm8gYW8Mcp8WBffHb4M7HrqilS5l1mLIjQcBJGF9DRu/fTK77K2vAF2HVy3+ANBVO76WodXo8U3
NkacqD0F+fSNOm6BO+mQQG0BQJ9fqXYE6N+GUPyrUUF2o6QsdExOJmHLPYpiqPmh1wPFhCcmVl9+
NkL3iF03tn9aSoOoLZLQqrjhfZiOZ6epMF22DDvpETLNbFSCSznykaKkRIBfEqxvu3GMfw5GWD4a
URD8FqWVyYPfawHsXR8Dtj1mpRjVoJRfX+uo0gWHTLHGHIecXlzrapPl3y6v5Ac4Ic8Vi+q9Nr8E
6UUuH4EpgrGIJQQmz+g2Em9kBWX/nxaxny/wq8PmQTUagzdv1Fn9TdUOKIbmfJhwTyFt/G0DEs82
LqCVjU5Fn6NEfY6kdNlNcDQELtNKMzy9APW+C0ztM6984wHvweH58uRXYiVvQvpdDu9Rpj4Htr/O
lOrWeV+UJt6aCrEFKTdZIaUT23gMBxLe6BNthvDfHzSUUahBAqNhyGWwDKZIREj/66hBZJZ1Jm1w
o1Mv8KD5OhqavdVtm8/b4qA4oIJMBPTml/4yhQibkebipOlepsPh1mEtXNUWFgAor2dfgG/3p0wt
Hy8v68p9wH6ieGwZ9DK0JViIp6PdyTw06Grb4E8ROhJYiztZ/1BXLtlz1VGmCqbkBgp0sAV4XglA
GNIDdgS6Q0h2F9+0zyY49/gtgkpFoRuqE/JZSKr/e5jjIgcZSKcUIskSKddHeKckY255SWv2eFPa
2GyH2pbf/cpRcGZE0AzZpIW/rIrH0nR9g4TMG5C/P7hoeWG1JpWjXtA5vPzNPvQtiQO8AU2kqlxX
Y/Xmdf3rLIDDh7mLRbNXdzbsciszbw1HRsdIMaezPdojleJMfjXaTj+EihMfJnxPNlZ15TzOiBO+
HIVbfsniN1hwENCUim3PhHb0JY1Niai55p8Kpze/4BMebDWG12YNqNiY63oCcKwz/6K/Zu00qVVC
9rHmbDfH0N6ELjPlUDRdszzQS8K3b8QeJ+kHVFiDqMeccbI3At7qrB2yfFJEfszyuCSjOg5hqtpI
c7rGKYGVu8ctB70qIAWHQrfjrSf/yhFxVYrWgpg/47cXGEiI76kV+63twXmKHQRC3ASlWiM/SAdr
E7s0ZttrJ3oC+IBwlKM22NpT7x/NuN51lHwP6M87VxEaNK+XN+HaD6PuaeAjJVCJURfJg1YgQd+r
isnZdYwnmxR3Z7ZdsDH/lZDISv/fKIsIYSKQhBl6hN1FgtQr1953fOnFl6E3fnQIAF83vdQ30tQ/
jZ5FGOaioWNNZxcijbvY2UjTk7I73LJlnbXKrrSVtj4V+VBih4Ij8E5i4wJPJ0U04FOOngVcpRKB
oTsRoyl8m6iy+4ZY63jG5cbvvkWpYuD3IHIEeEaUUhAJAamFxCJ03WBf933y5Fs9bkaJ6Kw99dGZ
La+kwys9HAUHxCBoTNz5zMY+RCBWrsJEosGmY/0L4xAZfyxj6ljzDziTmP6T4w/gkgp9risGQPGD
Q9Oj7YDIrmlstXBXD6ROqQ8+KgQH1RDvD6SNOBY60o1FKawY3VMck7xd1ZWthmctwfN119SGq+y0
MbLPmtWOCDAI0K8QskLfurq8HVfC79zaYTdCIQGMvTgnbtRqs+uL5U10Go6xFWCPFgvMvdxM3YgB
K1cmQ1EZn6Hmc8fw/bQTM4Fm5AhurSAKfyVwnNAtLvEnDOrxDuLbcG7RIbimpW9updL8zcudOaMa
KJ8RFGi+LkbOkP6Mx8nymgnxt9wU3d4Yoq1e2dpS0gPllUiWhe3XYv8jvzgmkWObXj8NmCUGWkZk
i/UvCNV+/vePRmSD0uAAlyKDfD8f3DLwiNEzbmYXv+ckiYofQG71u0gCp7g81FogoVaMofScrNII
fD+UkqMwWJbsj2yw9evAVKoXK8vEbcSj+1YMyK3bVr2RW60tpMvrivoMh4MQ+H7MIEZ0LcaN1LP1
oLWPCklYto/MrjyirxJvPA7WB+NdABqbpFUsDqNRu1WGfY/pRbiZExmKWb9ci89IPBkbB+DjUDxb
VRJGCHmkx/piG45RZCZGR1B2RTrdVPWIXLVvTs/lFG7Vcucler/j5xeyjikFBV1SjcVQ6D0kBFVh
eiY8e9jRXPIZooeny5vD+niktTmMgdGdgWcfinduF/qhaGPd6wOzcq8Guhbi0WyLPrzB+DlPseVz
25t5X/3KsalAvZhrFbGwJnnBwlB9cQ1whfs6iytkq7RY0DZHrs1G9hUvNbwWGqnVh9iXzutgW3DP
tVDkvye4Dc9dCT7/5BeWQYVy8P03K4XLuFPMMPgMU6zIbh3U0Jxd3FJ73EGyULS90/nWW9ompn4V
IRL4ZptoLaCSrZj/walXf6sx7vuEr6rzU6KuW+x5wnYjvHRRYnxY2c1V6Jat/QLXjBJXMk1V99QM
aZzfJDg0PE652ScnvyunXzgo1tnZLxDvP4w9kCDkNCvx0sOOB4NUgfLdg+zKtRM1OZxfjDTv9V2A
TMBbmvhhdyzGWKIUQsJ8l5SKhYleVkn1Gh9GNAE1NVN3rT3LqaeW3lob1/jKY5nGO1e4PT8YqXAs
DkQkVRXXhET3yIJxaETmyg1+qlXIbYhBtWbcdaXeg6NIYgwtQ8tN0eMUdv/AlaV9mZzSrTcypj8p
8WIzA5zhGamxmTV7+ZzsZNejFqnSmMjCZwc3ZmQ+YgTJ0LMe6jtntOURf2ekL2JaV4ViuIfQCGMk
h3SdHpOCeBBV5ZfLW1+bl2H5oyiUw8ziLUEDdhGDp6xAVjIthGekY5sgG+Io+W2Uo8fBbnODL/YE
huU85BGKLA3C5/E+c9VJuYabI9PrrMyG+GREGR6VGz9sjsjLH0ZTmUQfkDelysUPo/0FznQskKsK
i6JDlcwv42M69pV7N7pq+2NS3GTcdU3iFHvkHFX8AGhk4bVi4CP2KjI5qGcFrSf9oOOUWyILIeUP
2vPjpzLSul+Xf+1KnBLgepwZVU32sXwNmZh7Yola6zTLM/U5wbF02I86Qo4bq+J+XBQK8CCLgf4y
mrW4xroWIpYTqrqn9rn7Le0CDBwAcX7SSVXRtsGuJkPiuUeAaGhSRI8qrBS0DWDAx6uU2wXUP+Ij
lA/BCvIb/3qHKXC/kQmqiMn8yzOf1EEtNhPIjaAYHyBtO7rnFFjkxlNgbYm5COjqAI7XwD+/HzYq
UXFq5ETxa+oEFrxZfM3DQWwc0pW7TRg6cAAMtnT62IsF9lOY/HBSDI8uADbxqKa4b61bBo8GCOn4
9M+7hocGqSQFabhnyxBFVt8NOaLYXlFmpjdiCPI4yTjYqHuvLByPR5saL71XwA6LKVW9k8co6Ooe
aWVw7atI3EDmqu4vz2X+WxbHFeQGaD3hUurlRfD+8+STtH29r3ovj3zf/e32wkoO8AoM1C8bDuBd
Ts96Y8yVnWjAZYBoTHLwsR+eT9bg2AX0L63Sm++9OqNTkBvZ2cjsHEq0A2/HAie/yxPV55ksZopR
gUnxA/4JBbv5jP61/xsd2+po0DuvS7A0uctEBVYOaX56J8CZ6geWBycrrEblLCAb0ONG8cs8BmYT
lrNIPNycvgxxDomyLNYOAYqKwacBdvHnPproc81AjTs7rXJ8C5Kw1F7CgJRnBxh/9lxOCLg/dMxV
km8lV9UPRYZacU4IGA1ALhHZpz5NEIrNyK6Dp9TpMmsXFtvkzLW1Z0+By6T8o/Ll36+CHbq6bVRS
enGsj88+hi4YhSAsCJxFitNA/RprFK3qny6v/so2m1tzoPXpz8G7nc/vX4sf5hUCbgb4dQ0S1UMa
oH6OLpC9h/LqPBKs5EbAnaPK8mNTo6QXyQN3Jom+H48SWEsCDZAcW1Xzsc+15g3hrnCPagLCo7Wc
3gDaVHvUn/KNfbZybHlbEoNMng6s9GKbmaVoSr+mB9oaDTJoiIxdmYE5XF1eT21lQRmBUzRHBzTD
Fhl2NTlxX5UWHLWoRbJEmr7anK1YE55V9lbAhi2SaYdZkaIcUmSIphuzYU88t5iQJjsclX35qw4w
CDgR6DrEzUQtwP0USv9ZYEdtbPzelW1HtKSvNnOXPhKKsBfBu7iOaeIh90B72CofxjRFfL+TetLu
otpPvWKQqXu4vE5r4xKiwRMAeRZiCSopYx3hGET+PaWwy3PayujRqAs8gbtE+8Q12SDIWkevlwdd
+TZ/auNU/mZ65LK/33UDiuozf1B3phKFRBV3J6dzjkNbvPp4THmXh1vZcfj80ZzlflXpSi+OdJ0n
qtFhXek1TYv0h9252DAYZboFz1hLzenBztkmJAOXQPH+UE1mRTsQE0vPBAs9HfpAj37kVJhmad98
xBY5rA1PQ7+3A6qRRM8qeuviqjMqE+NzYYw/Ls975dvapDQ6n4nkDfDh+58z+LmCnqzaeBEWm9h5
p5H9WLKPr2QripsEmTFx1NKw+PdCy5wpciz0+dt+6PdMSaJGtCRgFHYIgfs+7olpEjTnjrTgeHmK
K3kj0svUP3jbUmhZPj1Gd+StGpWNV0yhtjcDS9tVteru1TiSp0Ev/SvNV+Up4iydQsz0Xi4Pv1Iq
1NhUdJOIpdQoloCOeALbHolSekhnTP5B2C2SRDk2BQ8RYtWw1G2EsEAqsduPepQaVFljLfiihij/
bkT0lQzPJockg4UvCBphEVcHXtlIPcLcGZJ2PFhgdKydoQxtfWi6ot7qsa8cYSI4DAbOFVC05TXJ
exfolmzgdvUFiD0ZtmeeWe3OxUPngER+vvHsXZudTYCkmMHXJlN+v5dDnNlK3Y2lh1AzpO2q1vES
GvIx+IYnRyM+Xf6uK7cjTVmeZ1xUbK3laDT0S1QUawmbrJX7VtEQ5Te1wmtjTTnZAwrBg2abjxVq
UBvx2BRM5P3FTLllTpuZ5tyjXXxG4C2xX6QQiGD4JRzVjlQdo4c2m3aUMVRaYFBH7qfU6Z/dOMRI
sTCc8Qvi30p/AMPnU2V3HN86BtPkOChBlyqWUY7fI6DXywaTh6kaot2Ih4J2QA2qrI9NnyJe1wSA
Za6cpBhmFfUJRdBA97XfmYv3DJqOwWjvbL+0n7WyUdLdhJbZvd9q5u/E1pTwZA50DTydmslLEfgo
AXd13gL0aNpnt0eA4uRC1EAGUJqKzscbMafs7N7tUP2zEsC8mJEdTFiJqOuEfv+7CBG48yDtSXuP
74uZH2q0Jv29ZkU4xe3MDNHlfVCFlrmxzT5+eI4yWE7KZRpvsiXCxYpHiH5IsXloZ5fG8yzE4P7G
XqsNr9BHB00SZjVck5h46+9I2cQW9G39B5AXUbZQtQ8QvyoIsXSzFe5jy5Dx09SArUGluKnuArK5
K3pG8T3gjubTCKP06+Vd//FMky/NLQ/yD4LasicXNfTapkSf0FzmTlBtdEZVjOR2PSIqp7EnLbo8
3sczTcJBEshS89xBbeb9mU4TO6xw+4FnYDT5MULB/GjW6n9k1/b7yyN9vAnfjzQfur+y60GIPMK1
QvUkRuhHObgtBkwdIvjciScRYgFkDmN1dXnQj2kHg3KKHY18nlLUIgOV8QgfPWR6wqeI2ke6c90N
Sb2R3NAi/hgxyKL/1Kzp334I/Hk29pL6ydw1j/P+Ve+Qu/3uVkWi/yhtSBU3qhGK/gq2GWbqMqrR
F/fRuUYmPkVj8Wg0wq08UpWEkhTgtXhXWqOcDpjxCix/i2wyd7omy2qXYgw2C+iVZXwTuylF8cBK
yhb9HbC1BwJNW3lNaaTdA7nFJND/d7pfpeHDjA2jSqI9HfqTgvy/hj1mlQx2d6jChtiqNZpE+Tv1
8RgOcLPrYNGMevughDZZKKDucHgBEqR8tqIYbcwgDdrgxuwcTOUwmQ9++5ad2AejRK32ULURnUfD
Cpvd1KM8uJ8wv46vqPuX93S0o/Q4V5cmZFsi65NBryREdkTmbwVJ4skwfe3RAfz+UPPjb0Tv4lwa
hIGKWyUmYc1hmihFoMcdx9UthGaTwjOa76+a1JxkH+JBNjA9Ke57qU3x12bCnm5HZVxSaffJBbge
s7r87sStU/+UaUFRFMkvN7wxUQ4c7ydViV/lOIb+oaqavjgheepedSLX5RumONEzwqFZcmVZqEOf
HYy7ige14Mi85dQEauarlAG2jFYDkktO4hktf7S8mr6N02M5lG3xEFdQ0/bqYDrRD9FQHr1unJqr
RWFh9L2W1QJVQzPv3DPC/37kcXhRD5mw24BFXkrE55NaG6+xiHWcfR5CwfuUSmBZ4KJzTCQcPD/8
b1YZW9dSCny8KI5T3tcp935VzLrpKIlryfCSTqVwDw7sF/2TH8VGeYT1kCV7G/1m57UPABDeThUo
wlcLDe7iR5AkirYTdi3Peo3+GuV+1R52RoxK6K0i/aDfDUNLdjXRsjZu6iky4nOQFTXvqQYk+Q5R
YEXDCXu0Ijy3p6o5IZjIrZc6NT0ANTb18kvXRHb/pTGVRuzSSogfQaWHzU0R5Xh/BE2IoNFA/FXP
I26hA24iczrnSr34ZJoWYRLypa2esKRQEXS0EOgdMkC+Bz5EXh8klfgIAVpLM+KjrPFJB403pddq
gffxfipN8R1rPR9VXQz0QMumcnzERgtvPSfAlMpFtlnnX63hrsiSsUJaMw/bfQLA4qfv1xa1oSSL
y5vccYdfbmNH3FF9yWenUDVgiR7apuLZEqrCLsWjNcJllBznmOILYe14QWDHx9Us0n3TOVLDUNvR
f9YmOIgjnR86/PiHormUhbLJDoGo1eiQD0qUnbWs1TLgaj5y/VHpxq8F5sU3Fn5uNMUdP31UTWmZ
RycGq34Nr6cbr0tXi5qTPdm+RwxO+k+8JKI7vEbU4irtLVnvse3mYNnhSHNxCMcsuFU12evnNFX7
5xTlpTfI77jqGikCpPvJtNrw0PddgHlOqcSoPlp1m+z9BpHQK/wGpruxdqobVo1Fp4NNK6uiBZXt
RkfNteMUu5g8Akax2tdBlbX9C7pHiwVt02L3xb3gY1ZdC+7e0cxn0zwgIdC4uLJ+5bh7aG+DULvX
IZL5g5YK7bMJTSa4isI08vqhybTDWGBtBm6xqusr/grd6xxeXruiNmnZIBS0lbz+SREXKeSfnh/p
I3B2CojvbzscrgvkSRzL6ysnUPaYU5j3VJ5NY0+1xX0BYhn/huRg4jcFFq7czTDUet/UfW6hXQ74
YkeBxC5PqNopxZXld712wDo4Tk6dg5jQAYvK2jkErlXWD30mRUuIHIP8OVAApd6N0wThHMbEbCfC
GxH9Znj+/Z6Gi+N1Uz1S1IoT/Y32XCve/vnKpQ/OhQvIBUzuEkhQFd00ouxhe7LK43OIP9nNpObt
Ro7+8dEJlxrCAJkiNIwP6+u6UVe6im5T3u6Lp3ask28YjRUlNthS0zEIs8PrPEPleSfqqrjC+ab6
cnmeKy03ytFzk3ouobgfKuxOUppRnEaO58soqEjYQ+dkZML4YaAR+JwYo/69NM30ri71+i6KAufU
BMLqd3Ztht+DLh/8I6av2BDgJKFtlB1W0khUodCQQNdBfERzKFYknKFVUCPw/WpPZCtPg+sON7la
jzdql5v/ntyh8UhspcEBDF7Mv+ev5E4GeBbKkrWIefo/1lilDDsSlfTsE67CXR5Z7stY+O3r5W+w
kt4BEdaoOZiUiz8gL7CRQgU5GW3PRXfkQB2iu/VpzZ4uj7Ky10CRwC4gqgADWp7llhMuXZ8draS6
m+549/s4hse9fp/rRvJaV2F+Y5hld4ttZP801VO1caRWknQ0zCxqWgL6j77ssiDTGAtZs7r4A8lD
owM1LQNQ0AMGaOfLc13bODowU14/cwljiStRYR2rQyuYK/XPnY8nO69u7n2cBNx7DZbbxjlenRr1
KerDaEx8SNBF3DQ4U3CONRH+MAKrup5S13pK/UndmNnaXuGo0q0HgDRHp/dbFBSESLgxgFcGIe/f
tNfuza4fny6v38dXDoogtKiwY4U5h/jP+1H80RJVpw2OZzaKehPHgYKVbGiziLI80/Qp9r1g91we
9OMiogjw56KB+zKzb94Pak142ycdNVuBMRaam/h2gBEw4R102vG/GYq2PDuENu3yLODLUvlqX1PJ
HKPwhNynvgsNc7zKYj/cOHYfPxhVRdBotL052x+w1fi2RSG5u+NVIRyKCs7BHQ+baqPM9HHDMwrd
HhSIwGNSSHu/dlMKfiruDdsjkvvqEVxukO70wLRx/FKybodeKYLs/76ILiQLCuI0HLhF3o+pxg2n
AZc+NGvFnDZzCrQ9uZayt2TVb5RTPkYvkOkWErIoQKEMuuw6N00TSoySTK+dXSl2KP4E4bmv0hh0
cw9i/TAMuoOFPMk7BsoAPQ80dYd645z/kfN6nxDp4FM46XTAKSgsIRdqE8W1j6qfp/d2Lg7gTqz8
uU/Kur1xckqke6DVbrZPeSK9dNiZNthGqdhDw9yP5LcQTdn+IBUsqc4Q2vALU9FvrW6quLf146j0
mBRp+Elu0aJX9iCPfRI4C/7tzEx8/6XSyVZKUiyDooU2HaNYy3ASw0Djn/fDnPsh+kTdiz2x2IM9
jp9uHbmml8+OyzKhSbArI/LBqUrFlm7RHOcWH0JHo48jRdl4phW8n1KM/4oMVIgRCm/ifesO49du
6u0Ys5VwfDDIYKp9G9rqbaTLTVmLlfXUmSGNGZVqCUv6fnBd7QI9scDZVzZlu2C0kr0cza3IsUJe
BtuJZBp8WQQfQLe/HwZNlMauq9bxUKuVd/DxmN6IYfpjIxQ06XiXjAqFNVWKilc6KSTsl4RXQZIr
eg/RXw00zO2t6QckLoBtVF4Dcsoi1oodAgsyw0dnyrEPoaafHp0krq9LCbR7j2lqdFfRSweInLT1
N6vjOsJbKnTa7mBzNahHyHjum6NJ1LbwxtXv3YxXPs8/oRR79Htw4tanHKVbTCPcjTRibfFNurEm
rCMIVcsjmHWZz3+MHc9pm/SIebV+1oHh/HtwQ/yRHghRh+qpWNyAhav6VjCQekbw8veDtBOcBnJ8
lapxK7StTgjULvCYP/oei+JlJ1JCLK6WJA+NeqAGbh5CMrmN6t7K7Trzpv53lMWEKOjFlWEkLJuI
JlA7ZXYKBr97iTEU2hhqJXtgKGQ1Zhg219IiR/H7KC2TIHS8VtV6rJdHDCZ56eBySW3o1q1o1kOV
tzfSh5UrEAYTx3GGuDtiSWLyJ4n9mEbx0ggxoTHTqT+pPV6RNBSGY42T0sPlcLf22Wjr2NiIsb8+
wAIztR46o+9tL2Et7yfctfeAz5yNe29tLecWHJGVe519/D4GuCmIoahDkI0KpPutwODbxbKTugqe
Z9dl0yseBlLdlq74ymaBYmfMVDsylg8XhkOJL615d3vpgNVHVCqBh8kbXnFu6GykYiufjehNI44X
EPSzZapJdAenl6sualNhzoMkMcWboivDPV2e9A5KZbYBzlvptAKSQwIY3D43B03f90s6YO4Q4EPo
e1R/gzv0texfACX1L9Sn3JcB/OMhTyQBcUrcQyIy67GKC384Xd49K/mMTe4EAsi1AE0s7y8ynQJF
uCK4LixK63i+x/3NFI8DOiVoFLyGlB9cPKvCJNy7Ig/I4LS8jDaC3Mraz+o3+EhR60DtcrESdphB
pQaE7UlNncadqyrZCApUGX/nk09IDa2w2IjeK/c273mB7heAAmS/FvvZMBEQDQdXwUNnirwB/MZD
gVfevovG+hyF1bDL3XDadaSbV5dXfOW8wmufUZnQX/QPn70PMrN0J4qXpi3th97CR83N3XTjvP4J
bovEBKE2BJN4ysxZ4vwz/qohxBBJg8mtFBwPBlXDaR1Fqk7D7XOX9GAMdsC51f+oip08xPCiMbVy
x+iTitnoD6FN5vSShUns7yySw5CU2pyG+yLKimwHxBxp2VKrLG3vKp3EmSVQIu0kpWb7+DXFKv5B
beBS6MRcfjp2kFlvG7iV6JW0qdZDcErxBwut0cFMfYz65LZL6TPsOnDr5rkMAu0FJoPbnzXQ1fQ2
gk5/avrG/4JOT/Qk6zwVhwRr7uZIKyWUVyM82McJ/SsMlvrZAVzyXgWpPlYGtrPJ7DDcRcbwbCXw
9/cJEnwDtumt9gnHCQu7MjNLn7o8zKwDrqn5S0e2hsOjU5JpSF/BscqMgJXu6yGrgWNW0m4OWeeW
2V5iQ2ftZKDhNmfSH3rimulA9yO50u7Cdqjo5RRD/mgWIY5NeDFgHu7k6SAe8hjJISDjOoapceKM
1zkvld+ZKcXvNgDgXY6s8bEP2uw7opSJuxsoZzd7lcb1T7jG+kudRdlPWpr+t7YO6jcnxXvhOm7j
6TPcKkzxHKZaI73ROrdQaSFyxbaSnrALo0LqUzzAFhNRqRRqW+wYnzPFtsKNu3clcs/ZNwAsGs8z
Dfz99htbp9G1tlXgm0dfxkFYdAdqzTkaRh5tXIBrQ6EjjUgGeThZ0iKjqDA45meQqKh5Pjwiv1I8
5LhsXUf4u25cEitnd4Y0ClQxIAd8uGtp8MU+JnKOJ+mYnBNMPu/HGMOsyxFiJRw6MxvCnFF+1H0X
a2dhLIVxve14OJYoX/mA1U0YuWoEU0V3eDIVTtEdLg+5NjFwKCB/QFWpJC+LzxU3QUyDj3L2iOyG
YnfdXSrgrl4eZe1Lkfuxbi5lZkoe70dxwl6rIvDiXt9o0yHpsuFgtP0bcLJkY/utzocIC2d95uTq
87X3V/QzLCW1rJD52NhRn/GfxOC09Lf64evz+d9RjMV8FIigeZoDRKMSlu4T1C+uaBxFewkH9nx5
6dYmxH1FTXgWu0Hm4P2E8Ld3Esz8KHJouNQ31EJ+NYod//znUbh/Zzu8mZz2oduA/7GTKnXoekHT
ZUe9LcaTVhT5v58iOIQqlxKYOlLKxbLFyD9kmNy5uAJEjsYLrffdM67SvdxYtJXvw4uJlswsWTrL
UbxfNKlOfpY1NQXtsm1fkj4GKCB01NPoolfBRhKzNpjBTgNfBabrAx9B+B3lF8nDBjKGf4BlDwq3
6YYdrmJbnnAryYsLFBh/NOrXNi/d9/MKrJzMRVCoTyl/KHv8PemP+4kT67uxUEoJIKBzfuYhbnga
7+7Hy5tkJTyhkMyn44lD6rSMFaGOglU2UZTFvDrbKaOCI2gflgYs23J8Qdck2PiMa9MFjQgNl34B
/yz2/pRSiIsBZ3gIQiRv4H4xvO0afzrQC0rvlRQMJowM9b7pavTxLk927atCk6BBitAU5eDl2KiT
Re38ugLeO11LqzNJdczavgP+YYiN+LhyyKF36Xid8CJAU2sxWEMA8Se7sEHlBdax1t3s3slEujHK
xymhSkFJner23FFcLment//D2XntyG1sa/iJCDCHW7LZaUYjaUaywg0hyRJzznz685VujodNNDF7
A4YFe8PVJKtWrfAHzBXbNrg4wB3OIBtat2+j8v1k7fp/bHDWUDRGf8yApePQNV09EQBThSl1FFyK
mkbPgSp9jg6ibRTTxtDsz5QUzehhHGuOh7bL28krc1zPXb3SC2xxdZ380Lem1tyD2d7uKfHDGKnC
xYCzthYBkVEYMtsiFvnJEoZH+p7pTwRG9SMOxEqFzF7b6Z46h03sZiW2qP79bbW5vABS0bYm2K7P
0GSXGG7ISnCJ+97IPQyz5wF5I9CfrhS25cMwytoXcJFZ7HcjymZvzjB0mTSPxgia3YSrVQApG0wx
8doIEAaH9aNLjnMo5Grwi8DRnvMw3ZvjbNS6XCjU1TbqMdS763KraeqasVsZXGQN//RB72CUonZg
nuYer9Ne6WTfUBJcQCp7/IB/MfaS+lg933/pWxufggsECQ1T62Y4gdPC0LZOI12iadS82Zkgz2Zd
4auFZeycsduTLC5QWqbEDEFlX71gK23NsBxL6aJOWFToCfW0peba/7CLGGCik8bFI6TKX98D1tL1
VVHY4q0m81FWMmwcuyLxpxQpqR7rlEOWjtohthBxvP8qxX/5dXXJ/Y1LhBDTBDG1bnJFPcS8YNGD
C7q/plebmv4u7OvCs2WpeC8xgdi7XTfUsnWY3+KssubtKBDnNx2jr865LGAHRN2Wp+p3FMLC+tkY
FjM/FnlffLG6TvvcDoWeeRaO9pZXBHZc4k9dNn8GqHsftbKlu3P/ZWxFOfCQgKqFrgVIbnHa/5Nt
Gqm9ZHJTMa/PjDQ/DmOavshmoiLWijrfl3GWleoIfbz4LktOqLtI4xcftdhSm8PYW8ni1VKlpDtb
8LazAwSVdIRTZ4g+0+pHtalQQ2ks65LE8vPc548lMuSn2GmN6xwqmU968C8e28shzOrs6/03ctst
5D3wP2oYBCNu/ADNQo00M6dbGCrmu75ID2nUeACRsqesjIC9obZ5vr/ixtkGOoLvLdemzTREe/0J
wnBIJa2unYsTRADAHXnwo0yR/62U+e2jbzq7JJVcZ6gac4O8XqqvZvhe4IwusZWrniY1/QHKV7fz
+TYfCKaJwOWgu7VOPNJYI0mlBXMBpoeZKYUfFQZUw5dl1Cg23v72DGju/GeYFJKWv34kNKhUPZgo
oUMTUCHY0+KAJI6Bz3OwVwOKbbeKHICxCVjcewww12MTuYS1bku9c8kNo4/P3QCFzA0mrDFcTKem
0pPNGCS6Otjhi4zl495h3YhcrE+aRU3A39boD3ofNikWcUS2peVgQwzwF62rD6U1ZB6ktT19742b
ACA4D2wxsIXOsorR8E9VZRbFfN8a4zuKIR1V/Xhv5rn1VDRbIGmRkHPBre6beZCYA1CYXMLZMeOr
ESrlSx5rhGG5soLeR2zo7Vh3orDNMBdJgo2x+4ilZKuGVHHWqP1W5bZ5rPIleEcnLtujdm6dBfRl
UYSh8YKhyeodzlLeOyN79DJV8oi8K3rHDT1JT0bceKc7u7EU00FUu8F9CF3Q1VLyAjxCm03tElmg
6P1lZPJBy8yQ/lRRm+b+/XO3dXPQmoVmJQIX6hqr5dJaWcYF5aILyM76z5hriIGBO5ZTN8mokU/z
UpbTs9aMC2r7YYNAzODAnj6kqdrQhW1hs/qTXMnZzv2+sWttUBO0oNhLdGtWMQ4BlDrNQyj8mS41
XxY5/DIZhfR8/+k3FnFEWUf5hjjVzaRMjgJNwa/ZvCiVGnoKncKLNIPuv7/K7dEQDS2gGuDYuZ/X
qWcb1EqvC1Rbb5fVR8nsnRnPrtgEKrokP+I51HeC6W2EY0GhoUojxUD7YnUWU5QurVZBbw8eX/Cx
M/X8OMVO9VKCG3GXORq+wjUqPCcx2p2m/+ajigufHh7Q7HUYb5Wg0xJ5sAC5T/MJSFHFMEkzPRXC
LZNI7e2qCKi3Gww5uTcYhN9EndQxmfDXYDaDYTqVU6Ccm2G03ny1I/cjmlEqgsTkgKu92KsIbdIj
si6Ql+F5yVr4WDTLT0cdyre/P1RLaRSJXc/EfXUN6lY/pOoIXA/VbPVJ7R1g0V2L7mwjKcdFjo2d
LuVtmsSkESINunlMjFHcfX3tNtaQRCbMKyAEiJ8nZtz4E0oT3iAF01VK9NlDuOetruU6uCHByja5
jbiG1xM/gBmOurQVM9XGMQ9xiT0IG6ryhQL85/tH7/aAA2kDviAmbA51yqoLC9inZ/0pOE9mHH0c
2rG52JUy7tlq3cZssQxXLIprvMQ1K3jWOjQu4fadS1uXKk9SlPIAJREPXllN90YAm4vR9wJfKU74
WiMZiWSd0JgH51k2s1PbV/gxmXVwjpR6Dwb8d+75KldCtpKxPjkJzXLjhr6mYHZm52YTXaXZBrQX
Ic9h+XKfIoPUzHr3a86rcTqUKK+brtxkaBH1Rlf8KBYnKfzQMgoU/Kep/lIYZf57LGg6Hfuln0s6
DVn5M2JduGL1WAeebvRW5iVLDRh20mzJeq+FfDPVDUP8at1sSXQLoaO4z7yyKFHYzVXU0Q5Ln4bB
gct0/qLVQf17nNME9D3Arh4FKQAdRPYZbWPBaPWI9RZ2ienMZit6qxu8agzq94a00OLKlzDCq3LR
8i9LMSKStTTF8GdJwuYMrshQDlHhKDi1j30G4UNe0udpsaHBvHHDihcuTHSYzNJpXNdMMBDzIsAB
6RpMbXhg1FNcChWAw/1VbrYQCExOIGeQigsk4SrMyJGEREE3SZcWTNhnXa60Q7Yo/VMUcKffX+rm
BP5d6q9aBCvdYFntCBkIwwCdYTVt7GtDoz4sRb4HIthchXuAfpJoC6xz+iXrexN9D5ppY+acUJGU
/AL+2s6z3NxuyLUgXyJ0PkHh33S9q8VpksE2ggvDRdUPrC7zFEmNvwZOn1z1Zor3vA02vhNdbnRz
BfCNC3118TAKa80Fj+Irxt5I1raydQrA4rlRNOxVRbeATh4Oq3mmFEwxhfb966ugVGa1BpYpXZYo
qD9TWWrdQTTTHpUuWQaX5sYwHOKsz0aojsvIUYnM7oplYPicqMn0rBaT/DIZWhfhSDdJvVuWamL7
HNziJ6PnZm/0tfHJiUrorIh4y+dYvRtlMZOpg8p2sfIi+Sg3ffwdcqW8IxukbX0ClmDawRgUeM7q
hlTCVMpq04FYZUsxQ/goHB3uZI0SY27gyp3TYbIXtw1iJFpnXK+kc8jQHo9wpbN/5LGjRR+1IpQG
FN8H4ytOQDCmIqSitHNapM3sMn/sLH+UCZ4PA4o9qWdERhN9VIIpNRCLyc0EGVm1M05SHEutByQ9
/VFM+jB77WCAV0QZsyDCoTCo+YbV1/Ux0oygpNUtg7UAZ7T8oQtcw30LAnXPIXrrK5BqqvxFXYTS
9OtdIxmJYuBeQB830SOCbT1ftaCGUHo/imx9BUFCQj0IsfObKDK06mgUfRFcal0qfvWGFr2rlGzS
XRMB+zdjvjgJAMzE1YoWp7MuiZQBkQ/a88ElS4YU2uGiuoaa5Y8g6Qb//nPdZOpiKXgSdKroGd5M
vRFS7wMtYDoxx5PujSa6D3ma2f4sL8NjS2PrJBVY6dSTaf6+v/JNc46VhQAdwYUG7k1/eIgQq5Ts
0bnUDhBFt5pT4xzntAXQbqw9yUaSUTUz4HW5sfhw1sqdzHNr44CWoHBHFIqQs9o4o7LIXKetczGK
ILqOkbl4qAHkx/tPufV+QTDING2RHoA+9Xp7ope5DEYgORfdapC4w49mOGVGlH0TRK+zJI0/mtFq
PUB5b+4Y8H6ZOInriCkHueHrlaUS8BZO28HFGBftVDWafJpAOYEuroq3dgzI3znLnAxmafRexKv+
T/O31QcU/sR+DewmfSxUuXgo6t46NtWwV1lufDW2KogQIWZ826abRYsOzZXwiqJ4+0+thYLxmQ87
8n0bXw3OjahLGC9TK6zenVnCfZx0BOi0wU7/hOownooBhq1fNaPzfVFyjbhmFNEpT6tgZ8dsPaFg
cfyF64pJ0euXaaWSbXdMwa5V2Rsn+PfaeJB16DiH+ztTPMPrzBoIMr0ACnRmUvSqX6/jdEtaMDYI
rwvULx+c+XnJB9+Ju+mMp8mer/bGGxU8JjiEtDrYzas3OmtzrKtRGF8jrar9LLOcY9XPJqY6ZvJZ
q9X6otp587WDQLKzOW8qTEFSgc/J8SPMMfR7/ZxTWjqIUDbxNTPB+E3KYJy6LEs/QafUHrKl+QM/
PthpuPyN0KuXC5gTAS5MKhhMrSP4nJvADK0su0JNqAKf3rKEhJBdhq1rjXY/+V1b5smxi5NSOweT
0g7XHEQbsLUhCr9k+PlO7oxK3C+Y/KrhDnpcVD5tf5xDVKc33Kwt287VBrap2+pSeFKkydTcxmkM
mzBmyO+nSFOyazOYXXVtoybo3NLqME2PUb/8185nuASSE1+Gqm9Utyqd+AlsbfjVxHf3axDK4584
lLHpCmuwXm7UOeov8BbZtwKzgtA3EQOKngwDP94uNfRnBrTLk8WGhay/yObsobVcf7q/Xze/I+ee
+hbE6k1/t3YKpR8zNAvokTP3yhelU9xcdUbDbfOwMk/jjHmbN0EY1XaO5MZVRVHNwvim0qP4yw75
T3xDryVGyjyPronVZ90pG9IQHGMb6sZzmbbNOzb8+FMCL/2etLhXH9F2Za51//Fv+6Ts4797SuTj
BKfVfRUrWtaPWhxf5yTt0o+ZwbUNnpGJPUQSwpLbo6i6eBLuyT9hqE8fJvyK5AME0DbylNoaXpZB
S6SdiuR2rM3PQt0Q3D3Sf1BkVuHKnMYgbDtCZVm07eCzUFt5Q13BbJkYQiqukyuxcVKUoeq8dq6N
zDVaUy9cO9OVnapy6zsBKUZQSmOSc4NU0XsAE7QDwqsKZ/0gxpx+Us3BU5aBsQpyE39WqSgO8QQb
LWVo/Ov+JxKPuj70ABaZ+6H3eFvABPNQjo2Th9dCb2rXlmbjMSCp3jkHG5koAuMYmYBSY1Ou5+qz
TQUI0YpVQipNYE9oorDKcayXvdC5vZQYnjLaBa29Sl4oQ1srcFKuiFR1/K6f9I9aoowHNCzqnTx0
eyma7TwWBM11/VyFPVlMEobXJB87nK1k/ZAXy+L2Q783Fd7cspSzOG5hgSnARq9vhGbMoqLE/vCS
Fan5gO5M4UuBZnzSpKJ9muIShTC5yDwZhdBjNykwvbQg++f+Xtk8ziD+qSREJ/JGb6DGWSyOFBKZ
Xpmtb4w5Y3Lguqnet3KWoGSCZWx+mlI9AtOdEt7e4adRLocy1MZvpa5IjquahbZnSL0VZNnBwpgC
p6UbeKqc5otFFAmv3G3DT6TYJ6DsWSh/toKufUBSE/0JdcQI7v7b+NufXB0dRKOoRMjH8SLXtdef
BM/JgQmiFF+ZuqBBX2Oc8rMEl/6jnGb5W6H29fMwW1nxrCZDiXJJLfeyC9svQV8nayhKna6znlHA
ST4vyOhmbm4t0g+8AYfCK5Ze+aRVzhy5cVHXgytro6R7qNgo/cE2o5muglQ1x6HUVQjBDhdrPVYt
bLw+sV7wRMiMqwb3D6upqMG3Nlqi9jvjiyJ7yDE9/BfL34HKP7MqH0e4v1B1ZG48FIAiYOtzljwn
c13/KyVxOXolPAAA8uidoI2UR4nmp0UZtETGufzR2kqpuAjY1+iyJVr+gdJQKr+2tlE+ABBttZdw
mVI/19ulfajbKflVR5nxOw6j8d+dD3Ibyl59j9URqcLZnlON3Tka6Q91iC1/bqzaK/R0Ob95JRjZ
QNZhcTLgXMeYfqZwGsmDrrMO6M0Y8O0qxsE6FPFkfLi/lPjRq00m5hrCK5PxkLUuU4q2RoBZ6uLr
UDrlQ7dAmzfLpjzcX2UjkqH+SS3E3AsB6/WFaAGCxXJgSq60xPsvepDGT4UTxMcC95ydNPNWmxSg
JEkmyBbABPxpFaDpzqLna4TJdZSc+kc7ysv3GWbhPzLCIC991Y3vx6bKfyj1EFfnWI5GfJZGra/8
UbeD7/efeyN0cO/yZinr0V1YT44iA4TxUJOfgH1rnuxuQYMIa5YjE1/LN8pE/eoYmbnzSTeKGNum
HUPUAKF6o/bQOJlU1KUSXWu0tnzICJA7EEB+Cvum8/AwCT//Dw8pBnG0KTe4Yghz9UvIU16TOKbH
JNTKX0KlsPhjFgffmP5Pi6vThdJ2IuTW3rWRr2QGAmjkBnFDLETaiZntNaLcjV2tsBfsqCP7+f7z
3WLM2FHUKwKXbmA+s76HZ3zJO0udo2sTBVCUAQgOn2Q9Q7S7C3Rkz6ow+yDBwfxVF8F0aYcqQ2qt
xZ3VH/Ox9rpOTpRjvQz1zofeOlWCmwiRgc1+MycMVagSTR+R/atK+jRK1ngaA9t5TJd0b5a28aqF
4B7FInmI6E69vouyaDCLsqqjqxoN8nerUbVjt8CCvP+mN46Lg8AsPAaCBZ5hq6OLiXXtLI4eXmuV
C2fSlkPcB94sJ7MXpFCuevSe3h6ZgHNwzdLyo8W+DrXjVKC62WFlWhhZdtDNUD6ZCgN5E5WPnai+
cS7B1iI8j+cCK66bC4iJJZKcjfG1mlvpYUjs/mmJE2n2MrL+7lhIpdrvnJCNDgNFoRAoFugfhsqv
P1sFolcJFU6IrGXNu5rM+6W17PkBWVH5GsVR/2CYrS0x4Uuk3r//MTd2pzg0zLPE0bmZzw/qYlq5
bNJGrLT8pFvxt6GWyg9qXf++v9DW3sRVAm4K6HWgAKu9OaegjAZxPEu0ht8DF/ohAzfYKaO2FiHp
B62MFBZdxNWbDHBF1BYaEVelxWdnQkE08iNNb/ZooFtHgMtAAGBAod1sEslQijjqeJi+G15q2tAn
ZtfWUe+yuIHIKFde3MCt3tknW9+KWhWkGHPHWxy2WaBbhlMfkUTSgw9NNeaereALY5bznonz32i5
yjgE/51WHjQsAuuqZoexobWhWWVXSLxTcFT7tk7eI5Pf/2l0A+VH6CPId01dqB80+o2Wywyj+1Ch
NgF4dom+JcmAmqQVB9WPFqjQLzkM+5ci69BczAujqt3Rqay9ZPz28xvMZUQ2gVwxsAz19UHiCOnt
nM/ZtdJsrIj6QPHRGq52Ggdbq4i5mSw6ZLdzG9vpSXatkA7ZWMSHBF0Uf67T6s0Hk22s0bXhU0Pk
vgkKfTRFXVcjybiY2ZENn52aRqkuaQPb4q1Hk2ENdBIxBGZosx5f1o2dqO04JldLAktfZW3lN2W+
py50e2bgTtEB4rgoNNvX08B87vo87JLkKnfov7pqVy+dhz6G9T7omMy6ajUpjT8AOdmDYvytwV5v
ZiZSpAViTgRJcj0LNimmUJaM8yv4IE0kIq1qe4PaN9OhwhYkchNl0Z2RIiss2xP9WNN0JXmSf1SZ
2n8ukAcdDmPSQ6nkNjUZNg1t/qvOOwUTqTpE8C4CExA+OmUcAX4FJv6bNuT03kA/1fQgRejvdSeK
n2vFRC+lVp0GJEWZa9Nh6ZQM27+us00frVINSHkUqvOJ71XMXpwtKLcbwWBnMJhbvYGhreSdZzdC
miVrcz32ykrW/1m0Err04BiEnKScKQD1rLEREzL4x/f3ym0M4lUa5O30zpC5W88XgMWDp9RUrsei
S04ZNt++WlapV1qpsxPMtzaM4NrD/wWrcyOQUwVzNEraFF8nBE5dEKvmTz1twPlaQ/MCJwWHtql9
MxaXS5B5LDGWLhxK0KsQMvSdotUpaTLIEeXczhBe5NLBEm5SpQNwznrn7N02/oCrUNCZFHdgmm86
Om3ToXRUJFfFLo3sEKeR/itpzEARZMAUpVhuoKM1O8Xog3ixfqlhjUz5/W96m38Isw3SHQzTtmQq
kyiV2mAg/6iSIvCGYA4/0YvOHtp5zB/NTq4vutr0yMrw+3fW3tpPlJuMOXjtt4jyBiDWrI6sXWSZ
4wn8o9BQ1lHFzfYavltxWzidmdQhdOLXrzqVakqcnP0UICLsT3ZRnUsn73bi9m3+iLw2yRSqJ3SE
UHZ6fQdls7Zwbs30qkq5V2Z5fgrov7tyjbQLsIudXFzZeH94DomilUe6lcIIkyyVjBIMTaj2KsoA
c2ieE9Bvn+yoaANfRIPpYIQtvGN7oJvjNnUqPQ45qKImjjOvkLAuPJsjsmFeAFH9IZHDPbGUv7C6
VfylsywmWEBAuThX72QKiXjomnGXhTgDnBbgLyBhmAhgy9QhD/6oID0n+3Vf9e/DYNI7D5zXUPpx
X2WfZCwY/2AFnC8PphyXF0OVOyFr3eiYFMeJ5ZtQ7JKDPMQ2BMRMrspLRv9LuuKTkw2ebQs/qAAh
lsnPA7NNwWYmQ7uzjTf2FkAjFEEsUXoiXvj6q5t0MuK55zMoqIF80nPdcTV0pHcE+iyh4rR+kYxX
MeuE6QBicvUiFy2uuMcBGjl2M83XGL14xS1N5mNA86SieQDQieZ2H9eG8tGoSl3ytJTxhdsagsqm
AsvLUfOax8BLLLl4CcJFR9QDRvrkTr3c0dJt9R7Vu8EuXRXbg/zo9IATvSQsssYLp9l+Rz0ChHE2
K3nxejmNf6Wd3jOKXMyfeb9oz0Y5j5qrAJGLXbmN4sRP1ck2D2EvGe2hzaB0+Upfm+phHBjv0mWx
pn/KRst1bxjn8FyWxti5eazI3+sqDn7nVWA+KeaMi4MFKPZTPGbaTyj0CAp3hVM5D0GBeLNb0fgM
jnO6DN+aJcollyCO0kIWSsno5z2E2kcrpDvoluMoNQcHK+XPZFhSelwwGrvMaSb/aweFNbqS3nQ/
83qYOb9gN0O0UFBFd+lsxMq7RK+nf5QG5/WjDQHeIC+Ytb1yd6M7RhUDRIunoMl+c8vOZoQTEVrg
l6adkGamV3pI9Cb0Qjmf3os+4ZPTJiUTs654l0tdf+iYoXiW1as70exvZb3ecaCdREEFjusWgB+q
Wp6Os31BtETTfSccoupQJ23dPC3OVHOy1CgOH1LHGZNT3pEdoHAvpfG5TabGcLvOGZ0TMK1gPmra
iAZ9biGtkiKSa7gGrXn7kbHJ3P+WlSbuPISSaHvnbJfPcm+0GQ6wS4RkfNjA75mkQS6fq94eqmPZ
pePPPLOwB0D3XCnf2fbivDOX2dQPTWQ2HxJDSr7aFQavkDH0NOf/NrX88i6fZ09qrTFxJdQEvsXl
IqfH3JI74OJzTGGyRHo+PkMq58DMCKMX12Huy+vYxj22wgSY6ZA5s/Je1hbs4iyHfbYTTDYSH4oL
Ae3hmJMYiCvmP0PboUY8Z5lK56LKuOTWal47bkeNdRgV9oCUtvUhItPdWXVr07EsAhVwyxkwrcdz
QSkAu41kXyLkCdzEBL0xpnl5iKueaVZfZp6dt4HXtaSjslqND6huNSetnfcgthv5CNcz5Qi/Babv
DY4EjfWE0Qc/BGrZYazT5UlSp85nFmU8db08oWqfW0fD2GsEb1ymqtC2QAxSFprdqyhugRtwtEps
dtkpjkGbyF5SO/pRSDWe7udcG+1KLipmhnRC+NQ3rYqpYNSq4wNwsdOp+4iwDra/iQ0G2221hRmw
mafLxyQekNy3aplJJoSwPv7Uj9LyXVMRT6gRZ4Tt5IZxIBdvRpiB+yeLEQxJKumbZs2E5coopERs
qcn8NM6XqzaN+c4qW/tcTM6Ib5BEbnBe/Is8nyHZ422YSAy3AM5+mlOnEbdH71ynPrVwZDaieC8T
VDaybsFsYNZugH69QdCBzB+tro6kSxhk7eRrTShEE3PHALvCv9JB6HcVosHGMP+cjHj6TSzqntk3
DFeLdFYw7Y20zvFNJTDqM9lmqh4Cqxq+zADNGOZZiXS0p4b5fUJN+ryzdTZ/vahmSbeBVK/nNLST
R0UN4adXC5EKHCkzbSPJWkACSq4/zho2FpA/w2NVKvLDFIRq41IXGx58MP1pxCvFa6VBeu9ok3Rc
7F5+Ced2PINFkb5qejudokza0/TZSIsRzONGo3YGhrqu/ntnsVonAnJMHMkuyZJHp7HS89/JNKWf
4lxSdl7SxlGGICOUmOie3LYbo7SGU9KxHvSp7FcGw6T2yqFvPoRc+nvMg83FaIhb+GCjyLBuT3co
u2NcZ0qXeeqTAy0oXFpwNTgjxWYc73/8jUQTrjqhUSC0bqUcS/TfEInhuRgkT56y4HZQzoa2U5Vu
fS2BcWZH8zh8t9c3EE9IOhUV1AgZ0JOqXjJfp0V0CkmEDlGp7mHstl4gtx1dcChpG/1UqCgN9iDB
ZcrN/mCQWfkSPuouahpvb6IS2YUIGNMYBSvuVWNTDwJrykLxaPHcPcJMlZFetjH9yoZ4J75tPhVA
Xdp3gid2Aw3oRsasfSpd9GqI3/WSM13oWrbfcyWy3PvbYm+p1QfDbEaJpjDheCHKcrRkm9YaXOLP
YRC/WfaczjrXgslfTEvBNrzeGxYYwBGab3BJsOSJ3H7WGg+zl/E8WQSR+4+1cUPQFkEJQRTUzM9E
JPxPJiQ1nZqAKYFvnvah3+pL8hTlQ3KwjOV73Ue/9VYZdy7mjTf53yXtVQ4wFouRTsbiXBQzhh6G
u930UqKdOpCctnsQgq3no10AZuUv2nmdctUCYiNjBnGpbLN4knCoeUjrVn8ozBb12TEcuQQXa6ev
tvWEwjtBdF3oq60BrfzDpWv7wMZjVU6vZtTTey0X9RgaY7mzLTfiCF6YQliL4RY6t6ttOePfqrQd
KWU5SN1hQZbxMGodxnl6HHuU6qZ/f79srSdEWQWGDVX59QwYdnDQDwXqDmk/JMe4G5d/x9b4pned
eo3NwdmpxzfeJNUZnR7GoKSra755rMSFlDUCaxJFaBIbWBrkGO+ckJbcM6PYXIpv9ff+vOXRTmUM
bxG2wZXgOz5qhTE/0fUxP/Q2XKP7L3ED4GWgg4ZgF0ocjNTX8wDDzHA9MwOhPuoox2nOJa+aCv0w
gcs4SYo1U4gsEGshqD01WtX9k49p4alKJT2EIR3v+z9n68kZ+5rgFthLN5MorWb90lEhV6F66s8Q
4M7kdJIf0qndQaVsHEf0Z9g54trj+lNfh5uhGYLRGuD24YU2P1ZtGZ6VWJKPzRJmftMaHyapTHbA
J+IIrApsUAHcQ4zr6Z/+bfn8J8TJbZ4hbD9Ll6QtQt+Zi/Qjs4hmR6948yX+Z5XVk1VyXpq4JUmX
wUxi6nFsLd3EqWMXXWjAS/e/2FYlCT4f7itfS7h5r66IPsgWvcP+7QLNw/qBKbpxGZGiOAwBDAFS
UUf7UOPY9tAFk/OPUqe65cWLBpSsDt7Mcqe6gHAhphWUGTe1tNZQvCcaqVk1y9m1M63s6oTOngXT
5utF4k7I10DdX1eskpxYYZJX4bXVjOlqZ4BobCPqnhwn/x+GdbxTKAGkSYIvvXq3I4jCpK4B0dpT
BARTdYpzNuQv97/g5kEQqm+0H2jMr68IhAicxg6ARgd4VrmzNeOdZaY4DSbI4A5Z3Hp9Gu34NG29
w7+BG/gO19NaJwRwkjJZCORe9Tls6Q2qJeawvM00gDR8//E2lxKiEsQ3/rYuRkrCZ4Z+GfrRMPC8
eU4x22jl/BIg37aTr4vPsT7egDoQ6YZAcgvsZoLWlHJNrYZAa3bqe1tGcqVPj4ioJoe8H5NvFGDG
5y6c/oeWNOBEk+QTJItgc7wOZuOEgA5i0UTxqHJOJZJbByvu550BxFb4osCiXUI6LWZnr1dBoV8Z
DZujDvAYLZBGki+pqqY7d4CytSEpHIUSAVZMsP5eL2P1CuNWB8kyqTGW0EWiqgZF2w2z4pr4FzXn
wFq03wzIGKQ2izJVh6adh+aUZ4sh+lbTULlMAjrnYDkWcFqxNyK3zJb8X7lYmtanvanujYK2tpkQ
UaauoZNCCvv6R6vqEk24dUmXYpDn62I32S+nUDXftCblfziwFtB9pniIEt6gCdHJaka5ymholLl9
EDAqNzbl/lR1xXBM07lw87JMdrhmWx/lr+0b2m106e3VDgPZ6ESNDNxMCsYB7UcFC0yMIPzUkD6a
9gxdAUrW/3B0BRnepDylSbfuTDkqPBoVz/KrpYT6S1o2sYcSd/NrtpZv94PExsl1/ja9WYWqdL2z
82RRqjYB5iYVKCUxTtCbBy0OlSeM0RzsJY0wfzE7vVpOQEv3Cp+NY0VtSoCnE0mnZx2hrATzIxxg
w6sxAb51lUYGs4kCrrzzOjfXoQdGJ0zgTNadC70MzKhuDVjyTVqN7mCM1nHEtv3n29+lsAcEuyeT
X63fZZSjJLHoA01MlJKuDJsRtZoBgzLvDa7IzneeE0ITxPJjr9zfekBai+SzDji3m9aMyrDLbAPa
rE2fD88MtGroJs3epbyV8VAPo1+OAI3FGVyFwQBfFGuuoaxGkZBkXeK6tQ+QFYTGbjUvtDHHorL8
PHHywIWaMk50b6ORYcmi9ZanNYVW7SSzW08uiLRgGEBr3jSzS3sKjaSEfZ/r8vzU0n2AETDtZeeb
T06BR7EgwKA8/+sgZ2QIJFaQVS6wI5TzRGf6imdWeQhNKB5aJqngQfPwCfTN5DpRP1zkzqkP/WjX
O92WzV8iZu/YJgAxvKHZjUYvDRxa+5JJKJkc8ggIA7xwI64PhTlb5hkJoh4RR7nGcVqlUPErRFqa
owbUwHZTyRyTnZ+0cQE4oOmBroha9EaRxABa2cxGGlzSOc6ODSidRy2ZlKMAD/4PXxtMmlC7AMB/
owucL2WAuFjMPrfkyDe6OvGlqd4jIG3U10gnoqdMOoGw4fpGm+Yi0NoaXwozBUEV1VV4HmQlBQLU
BIdqSX7dDxtb7w/kG69OpVt/w9BzKKbLrBTOvCYUf7lBGqIqBhxkhjR7+10mfPwEzEiQi9edA/oT
NdpUoYSIWRycWq1NJFc3m+pxaBdDIxONFM1NjWj55/4jbtyhpNlERVITlJbWOMsSMfUO91RKJXwY
Tk0vNVfbmsOHILGxvkCC4Dq12l5iom3gCBwIJQQGQj7l1urmjiro7bhMkt9XUqH7cYX4khdHaLEw
/ygoxyBy9tceT2/NTbSo+dU3NlZdVg1IDipmwEUvp7p0gIRizecOqkbq9rCgS69umrn37SgbP86L
I4E9aVKQokrcT4mLFUfyg/bixGQ9X/L42CF/9BVrxjT04Ps23+QO5smH1hkGXOYAQZ2TqrEtbyCE
hTsp5db1TshCdxYxSxBIq7hlSVEV11VFy1mKSkTlJyt9rOfKOdZWQuc5j9ryEjmpw/ynik/3P/pW
aAZCb8PPJzzfKKxmBiTyQqkR8VbV2O9rrTvlcbCHItg6rI5GLwRslVhKbL3/dBbKnPm6PHL1SXWS
nQ25kcGpYvocVAYWJ6WW7vQV/6KrV7UOl+z/L7jaVU2FxzDEA1RPrdKkv97mnhDofh9OAAT5k+Pq
M8ZIGYA3Vw3Q+bJiJiX3X+3mQ9MCJErRb6R4ff3QOIujowIvjZBR/R9n57EkJ9a16ysiAm+mJGmK
MvItqSeEpP4a72Fjrv5/0DkDFRBJVE80kUI72XaZ19TvRslpLvEcqiep1gw3dMqjTun2ioK/QzOB
eNRGMvB3p/GPSZbqNhERmjH4lwjchYWO8g+shLMZZEdJ0PaqeDWUuvq0MgFg5CSLbLNtFT/nfB5O
DmpKJ3p32ktLn5o5zo+kgpYK++s15aMW6WZadouFxWpNayJsupus6ZiozGfggIcEhHK24yATbma2
5Yc0pPrnSC0GVJn5ZlPchTEMolThiEIeXyd+aWvY86j2ka9pefQuGufiye7ran5IALcGBzt4bzE5
J8gfoC+7lcJqRTuoEk72fhqG2YsWtB1uKsH4Piu75OC93huKrBDF3t/ki3WpcdTDSU+aDHCr6VRe
l9iYDCFVcG5T1K/vH4m9oah/YVVmwzjb0NvkpqjksIMZG0+x9DgpUvZPq4nOsyZt/Hx/qO3powZG
rYEQbBG+W9eNsj6XJp4dINbknlLLa2FoQ3hJgyH1KJLM5/vD7YR8jLfYry0maMR+y+/54/Q1bTLF
4YBmLlKJ9mfRFIE7zgFoZClXzqLvJxBopnbBkWHyMLpKnypsrE5jqmgHZZDta0KpBeYBlRAA5rij
vP4hZjZEohL8kGDokvdOaTgnzSQ3RbbAOunjZLhxLYH9LoRxYOixU61/PfTy2PwxB4gcZYbop9Sv
Z1luQeq0VWecZSNNn2cbjT63auZYuJSeIRDnSqP5PaYCld9ngXxpeZg7Zq/Wji6OndcAKxo0LxA/
5AhvJA3GniaWID/31QLbiKJozWsnzfElESPpXp5Vj5poE68TwmbRmuialIP8H7b+or6IQx457iaH
b3UFuwr2iJ92hnUKikb+rvR9dzJxNztYh72tT61nsU6mLLuBlAg5rCkhQaRKq/krUgqFfLJRo/Gk
trI+FVQSDi6Q3fklgCFYRXYaj9fVc6BFOloVhhT5QdJnFzVSqHDFU665vRKYXqkF+tlouLdKVYne
GTU1WyyImoP6wd5XE8ksmF7iV3Ls15sPnXq7aEPYckqd2H/LTWe+E1NaXJDVaB91IrgjgbHdAZlf
DDrBB22oHJaSJEHmcG8qNlvLyOXs4yQl+aM1SNGHDG3og1Bt79El0UFuAYUHbtDVDVNGfapVGN36
eY9ShTUMuAwWI0Z1RZ9MpLYi8JpE1z7ev9h2vxJ0x4L//F3mfz2tUUjknwg0hxpHjN/HKurcQoqS
l8EIaNaG8VGVeu+Vp1XzmxsDtWn9yqp1k8tdYUe+VZu47w1IxSi5+D6ZgYEmfz5jHBilp4ls2S2y
6Z/7H7u3k1FxQlIeZgn3+bqmZ4iSMr2DjWVAnwp3wVBB5FJRUBu6Sp05X3Jss3y1Ua0LRgHDM+Uy
7WMhsJI/SNeXm3IV6yjUY2HXIQqG+PNqrc3aGKNs7EM/o5/tZggsfKoGST4IMnZHIcsExq1xaNbo
LZsZtjObXtEU19o/VOa+1EgSfj2Y050HiTwd5yza/NQR1/tWo+5R94tFjlxIs+FSJqKMGM9x99zL
FT7OExUCX7Yj6xsnN0vBviKa6hYCdKmb9WB+XSkK5sadHDaji21oH55mE89x3CBqo/P6QizekmWa
SkeP+vJWrpdhKdVxie4Zf2XE2U6cK6Tipl47J2mI5qdkjFr7GvexLt8SYpyS0FPtvoW5LAzPskf5
UQnS6kfY9cGTWWZ27hELlG+2H1jsz4miEHwHWLYpYw7wMLLCkACVSeFwGetOu0Rg6f9Rs1L+MBbz
kRDe3lYhcqGgiE7Cwut+fQ2wVSxJIPLsq/DSfUMNEB/q4dC+v79ZdvhxaPMTQIFSIlvc9MPQ+5Ei
qmChn2dJZruQ5KIfUWDqX9pZrdkJeYCaIdSk8IfaW8r4LE1afkOzqBGnGfZr+6JNZWqd1XzJSaB3
jt8jywQhUNmqZN8sI7MbRIXE9A2Uv/WzEUknX5WRE++ZdlIjfDDn+afSDjAUdenp2N1tQFHMOZd9
id+bAQ3VdmfMJ4bLMCLRcJs6e5rdSS/LR9B9TugOQkk/FVOlms9ylPQVZdg+bK4qWIm/Lf6T9N8u
gp8OtLYJrXNbESKd4cvU4aeDmdzZusS/Kl6MwOY2N5mlzmk5Tx0MXXnSfNDb5svQtsXt/ig7bxJ9
Qy5MbiuKY+t7SjhxiQAAfZcqKeXHphrqR7OIWz+b0/wF9uEXpwyUb/fH3EkiSIu4SsCF0E5cd7g7
UbVqXrL10VmoTmOu5w81PWAPBkl8cAHsPH5AByAd00tHMnh9dfHoJ1k9Axqa6vJX5diCNU2nT5h9
OO+C0Cn6gyBxZzx4O9QMlgeQpvdylf4RQE+BHQIqyYEIBNoEgXKBDFzqTKJgFUpaM56gW8rJl/vz
uTcoTYklZCLh3PQGcenN6qkXwUMXS8p5HtSfVjS3rjlVSDNW85ElxM7ywd9gLmGOcrGuq/S1FbcQ
lOhP9E05EG+Hy+3Nvzb0UxlrycEK7txbgDmp3PJO/o4NX89oqGtVKNcL/qOsUYiQMcUDM6gdPKQ7
U4hkJzhY1EUWMPc6ANYhYVcm7dVGpolyqVWqE5/MwYmAQDvNXJ6rpgxN7/667Uzkb4QQuSblWrAR
rz8Nw1ijRU1QeqgHvUbzcJYuaZXQHiTZPZjFnaHoqwCFWLgQNFhW35e1UxIhWgZgpRblxSJ9fRaV
FuWnOju8uNSdJVvCXJKXRVxsU/+GAmpK6qxlvoXucnEWgQId05xlQ7iGIRrTjUkjfzW9Ff8d53mf
u7oixhSaVqb/L02T+pkbt5o9rYG5fK5SFY3nMYzsiz7Zyl9weWzzFDmV6kC86uEISUPX/lSEKv+j
2aGJYUqZDJ9s3LSO3Mn3vosgS6WyT0lnU2rVx54KwSilfhU7DWL3U+UFWIkc3Mh7o/yurVD1wHp1
fbx0XiJjDMnBDX3ObtWAxI2jTUe1sL1RQDXCCiNAJfxY3oU/L6pQCWNbE5kPErB7iuFlndqyOzJX
PBpldR32NcMMapv5sQGUQBvN6KKatfwfNvdyHS28A0Kc9XsCPB8mO+QSv8pl6TRo1Ivov5UXHXDq
wT2x/ODX8SRYAS4JxHD/n7jV62kDNTK27ZykvhKEcXMim2jOgZnbH4Vi5qGnDYZ1Qfn3pllpdJCk
b48wUT5l09+VS+xWVkfYIS405VFP/bnQC4ydYtnVdDH5kdRPB8nL3leCWqSBZS1A2zUuLEJ8riDr
znwtguR2jdqk7S+NNdrhKSsg0P9SLYFegZ5rgd+NEwTc+xfj7vj0mSE9E0lCXns9y3GTDnSimeWu
MopHfR7CF+qnsmu3RnTLozF5gcYmX2CUtQcj704yolZg+kkaNrzuTrW6GJw4I8+yMp/wiLd/GjA+
Q9dWq6N9uz0dqAJx/DCYYchNHFQMVda3KPn7MWRsPOan6AlmXn+9P5nbCA/GABAk7i34/RvvkEQr
Bvq8BYRpJPUK1PtGI/fQIWhLVwQ1d2sddcGzSeHlqGm0U1JdyArogaBeR3C53keNHBZ9q6W5XyJB
8SUom/E5yxJTPueohf2KOkN86NrC8lDY7x9TTQrTU1pkZeaaNq5i/2FpKdvBqgZDsyXThyCqEzQ1
Mmqb1ec6yq2HyIhUD9Zx9PntMw5YYkGJLnHgWvYJlLHa9WaU+yDTM7SFHfnDBGXddbKq/dw4fXGx
QEEeNJ13Kh8I7KD8tDQCkBFc3w+tqKnd5mHuF6KsLpMZojGhGOP7gUqz11vqP1PdO9e06RBlzNri
TM3jqBe8t6FZaXYadZMlb1mdW2kI0CuwUr+hQH7ta1s7JeB6D6773S8FlQCUFCTKtuMs6XaoyIGR
+qPTZB8wOhWOK6ujk7iZUkULynyYnsoujM62GeelW1Tm8GXGwfAInLyNGhdA62JjD+Da3twWgTpA
V8fmzsdTJZ3dSrOGn1UK7RPpzDE8F0r6Xw4z3TMuZQUo9IYG1PRoCffEBQuFGPccm8f1cWhp+p/S
ITBrt09jkZ4aVTTGwfHZW9s/R17+/o+AgfI3vkZtkvl2Kc0v+lCbPubFzUHle3cUsl1KFPTpQD+/
HmWkQBrmdcDSto5R+JAAA3RO47B3vPtndHfpAJ0g8gT4byPqG8kD2YbDExfoan0xtH9QovqJ0Zd6
Khykm+8PtnMFcxtwD1KDXVJD9fVX9Z08hlaqJX46qGrymT5J+lXFMUN9l5pWcMUIoXyQ5X683R92
5xuh9tHS4l6AF7wu+XT6pNOlNtB8b3sQ0GImOzgFCSWwWE3bR7XoxUH1Z1v7RbwUYUgUbNEO3Ai+
A+sUVdxQazaLgeq6O9SDWj/ZUieBirVL8XGWVaFd6iLOon9bFKm6Sz6Enf757R8OWHYRLqS8v1lc
FJXUlKFj3wYQ/QyltfQqtRHA5MrwKbL6I1Gonb4Z3w2QHj1q+O4brpDgQqQ1gvKMrfWYZEVB5Yl4
0p8ae+6ujWViHRKlSC5NanvCK6c5YYX7mEqh8p2wThws+95uW95d0FULeGv96iLS3us6hR2/jFIq
mlmvS/nFaJ3pL9S5Yk/0evvgVEr4dulB8M7wpcAvLECrde0jRMUtSHO6VmEY5J4+F5nX2BclB+4f
iyfROe+1xCoOnr2dC4MgFUOapTawbUgDFALBIBxaZXKAfEvVWS/OXB5xwXbCQkZBBXCRUFhU814f
4MhRc4dECcFTQ4pPkDOay6xMgTfleNbe37t7Q0HUW3bRgk1el/QLAC2lNSPi5MwD/Ke6a3B9Sjsn
QM1Z4CB5f7S9KwKKEgQbCvwLov31h9USLOM2khI/l0ec2mLQLR0Agpszxz9ncFVvv3XJzyiPAUai
OrCOUcJkLvW4URNfbfP6gTa37RWD1j6QIqbnJDDag9h3bzIpwi3laDL2DSKuQESkVyXGE0Mb+dEQ
zOcOVR2vRF7ofH8md4dakJl07HcoJ5kyTlKMTLov5QQl1Vyo53Rsla8dPkwHs7jd8xDK1KW2json
t9xqN7Zt6DhJNaY+qvTEl2SeZ7WDDnn/g3bCLIbRsZfhBdmpGQHBN9n4KsMgMHzCZja9LunMuXJC
G1q/Zr9HPqy+WkiaupIy6p6pN83By7l9UJbfYOH4RWaP6t4qohyTDimhiYjSMHo2DLf4bRTS9JSw
3qehckbD5T4vXVy/0NaZkiMu9PL/v873GR+tQdRp2bGb8rjchSYKgzbxiNo2iWuazWNqt805pL93
6kH+uKKapw+dlcYHJ3N3kTmYlNDwbmc/vj6ZndL2yKznzH4edecZ2fRrW+jam3ft78I43dIFaALb
4/UowEmLuE4RshojKTiV/KvT0CiWF7aNdHCx7U2lgsQl/VAi1w24e+HRS05XMVTQlbfBsrpLZ4yV
a8mzA29qlC+gKIeL0bXGEUdrRyCFzyTPVsnKYPysM7K21jtFoozh16KwPoylnvzKhQH6d+lEiCul
Scw5skiKn+m8VfXN6az4zEPQe+bYxp/bOQJrgrjjm0s6/CzaLgCOCK03OI9QE6KQNIO4MDTrCeRW
EnyckYVsPalpAA3fP9B7OwpWAfBxdBggGK521BhWmYVddOIHiGdrLvpY9ufa7tq3SwDyVRxWALEL
yWq9p2KLxvsclwlZf9+IS4Kk4xcbcWCBXoc9PpZdTm4POTkLUSTUgoMMQlV2jizKQ+jNAtncSulb
usiqzskTf57nOv2o5t2IZpkWzqGnLMqDX/OxEkg5FUqMttiQDOrkaSDZNFdVEH9zY1uvInwRkqJ0
pRhkoDcard3esnluv3WjWkHJ6CuBnuMUmJcqn8b4JstCC9x50iPt4ALcPisosy2cC9Ih9u66tmmg
epuXRZr4jazmfp6Oo9fZRnbrZu1of+xe+GDHOSYo6VACW122auAodStE4keAqd6VQtdQKkOl6jyh
z3aO63h8to0BOScIbv+zuwhEnoJt0tt3KRpGSNLB0aPPtLqRki7uQ8NAQBacYfcyzkI6WXluHdx7
e2eBGBUvOrrwxI2rYiqSxFHR2cAW8rQWD4bVSDc0w+yjAsHe6jEGQpgsHnocqxmdhS1K5OborjaK
6UVybJ7aDsamk4XWASt7G8lRgAAZh84XMPSN4haX9gAxZSDKmavuWUEgHst2SpajUIQ3a/bk3V+n
3d0CVpKuGXUuqjirKezTEe3FxYkpmzX5J2pAkzh3ViH0x0yxCsVrKIbXboa6YOY6RVpa7+O+sN/J
aQeF6f5v2ZtmNHmXMicB0SbzoGYbSvaEpHsESciz9Sbwo8SxLgkOdQefvTsUOTw9Xs7JRjVRB0UC
GRRYbwlWUHhKJrfK84DO1wnzFvq+9z9sb1HJKymdsqBbkEiENYpsSSkpVWcUpxFI02OYgD1w4kD/
BQjzCN67u6jgQ2Aake8gSb16I9QKRXVKbjjfBIOauWgcZo9ap+vVDZ3jOT0NJdUD1KnCz1MRJfW5
Cprwlo6VdlSf2ZlnxJWX4j96Zjrx1+vApGVWBg29Lkom83jKlRlHGeBWyU0UQ33wZOyOxeVKfkAr
FobD67HUrGep8aLxgTerN9NJmrNjwadLFUgo9xd0596h1Uu9iVFooa/nNxwaPYJGzPZBK/Ca5211
CeTgiI+y9wYS62AsSjWGp/D3Mv9RrNOmEdouBArfRK1VdxGkHH/hK6X8DbDJftGUosSqYwjU4rEv
RcVjiPfg+AOt9cQ5o9ZefemcSe7POvL9t7LpQtkbqmRIFVdTJmxRFR3V6lNC5t24mJukC4DHts76
VGXO2482EBiSYXJvdFHWkRue43SYUS/2JVPDkre2FTfLw/SWmplxcLR3DhtDcXXy7IBBXecauYg1
oQ5x5pfoiz8rUt/ZpwY60ve4l8aLpgeTcnC89zYeFBdIQ4TEYL6X3fLHMkXdjFpHTvSNS8X03Le6
fa2lsEM0sXcO0omd6BsXD0CnxL9gMtcfV03lLKD10QWyw/i9VDjJw9ykZnll8vVnKHOWT1+zxo4S
nuHBGu5tepIY4hhQRsT+y8T/8ZloSQHdyBk7RsfjPAHGPHdG3B184d5kLspYPOlcl7y3r0cpNaEE
3dJNc+q8Nl1gTQYa7VLyrznryUFdYW+rgCMF207OtCVdoamZIHPfZfi0mck5VqPqcZTCj5UqSq+w
7OFAG2hvOGAUS+gOKYAd8/rTBsSHqgE4nV+Uue61vDZ/hT30ZkkX6TXXjKMG1t5UUjImBkMzisb6
Kmwx4tRqdD3P/Bldei9Vh8BjSxZeoUlvbxnhE0A5iNIhHP8NBoZ8BS0VUFq+HIjgUalEfU7C/Kih
vPtBiD3QNAEktVE5BF7d97pNmaubQus0Upt9KStHd2f0eb/cv+G31Vc+CCoOBG5q7ptSYSpK0FFV
lvp2080XiXuRHlhkvwM6m1/btk0fsjqQ31wFZVDkLIiXuSc3CN0CBF9dhykXSU2obISK4C2r/rn/
ZXu7EFIKdUkiLdpey5f/eYxzLNNVKLO+BooXCnrjlk49XcJJ1J6kFAfzeDTaag/qddHyLKCCLcrY
eKqy/EdSp+n7jqN3qtopPd//uL0dApiNWJ0yD1rrq+EcdYJXUYSpPwl4Bj2Qg5MUwT4NS07A/aF2
vwxQMlA9FGI3ISQ+vDOCxmxGXZKcS6yp2U1tw+4UJ7F8bqJRXO6Pt3f9su9hs4My3tLuNHV2rMKm
8OKkSnYhlK/8YFFVvj/K3gQSOyFuwTO97XFVOla+Tl8iAmcL52xAwz1PVCpvYa82/2Gt6DCQodJu
IUhcrZVNyTgbTK7DMFHjSxnEkeZJ4zyeEX8W+cFge6tlIalLY4cq2abYWoaz1YQad6EUyZAUlWg4
xRZCzvJMv84q2yMEyt79AeoGZCqkQQB0y+/545SBOoF5UvCMTU5efGnyrnUR0I0vcdXKX9CXmc9q
LB3BVncGJUjkhSETZvXWURb7MG/SpU7OBLR+maGa7Gad2Z0mswtPppRjZtw37bf7W2Z3VO7IRRmK
h3ut0iRZKhxTa078tsDqMCaDvma0iC5ZE1mPyPQUl3kulbfv00Wwk96koSy1+lWGUwlnFlXSMOjU
pi99MUcfEyVOvVwd9QOw2M6RIO+nGAa/iNxivZSqFemOCPAlHK1IsS+BmdXvwhTk5ENpktocpBY7
G5X7ZMF+wIpcVDReb5wRN49MiwLy8TSz/q6jOriKvm6vRjxIrUuvdTh4dPaWjyYEKdoir72BHTOJ
cyEEFo/Q4qRTHOMloupReNMiVVwK4PEnXcYK+/6eWc72qiC/pANLW/d3QLRaPrW2e2Fi0+7XhVK9
t5TxhTTWvMQWvpxWVMfXKSzG64hZ1+f7A+8tJmOSHiB9t61LKUXTpwBPKMQh7JWc8OtB+jcfYDEJ
0wz+w1ouoHXK/tzbm/LUpBIyoA4f+5pZRt0JjfyqPVVaFVEMK6FUvbcLHvqDd2nnneAB5F1HsR20
wjrqw3M2XyJe6HBLr8V0iuzZxoPrYAH3RkFHjASLiI87fLWAiVlDi+qoede5UXnptJQbK1Ec3No7
0DPOGy0/C+IPidX6Y5IwGyqkswHyKQQRJ0He982pK+l9wzFMTimqFYXbFnVRuQpMIC8MdSPy5hig
iWxp3UGFYf/nLODUhTS9WKG9PpyQE8ocBCPhhQbWIxRlfirwz3hS5sL8ikt49a1ApxzvKCm/ZfTd
vD6tu+dwRDXy/jbe/yVUVhc1tx3KWOSMGSdXIaHOUqM5TaMePxmJFLOlzczx2yDsXhql0S9TaUzv
UG6Wn6MGT3lcdLq381wBacgO24H+M5pHq1nBGtici5Jab5NGvzI0Z8jaktZFdFW9DolU/4etR9TF
zc+1v8UJh1kLBMUwCSmVZP5oWHX6LgKqcHB2dy4KjchfwdVhEctbF7AR3zCnEN10H/DZcG41+9fU
Rt2FULk6eF927kIY/1wSHKOFt70ctT9DBRHYo1XIkPGbsvqhR2UyPuR2m73IsBcqt43yAsxLjelF
b4+mdL2/k/ZGp/CLvCtaTQDWV4FKONtVm1Gu8CVqrzSAgdskdVtelGaMbmmtm9cG34GzykV2sI57
M0wZkp4+FzFv6/LL/vjuPgyVacpySt1yOp0TS7K9yArSK5Wq8uAe2ek/Ax4AHgEVnytxvUNRcuEW
bofQT+e282W5a7ARyfNT3objZwsNf7fALu1qRXhFujRZ384SJAFfHgFeHC7mdasf24gB826WeBLp
GYbKfJm7GZ5N18YeK3swsTsvOjcmPxPqAWXeNRoEz/MSDcYmeCgSBzUmyRBPthVNp0ZuJi+lb3uO
Bjn8fH8f7TAGFwYkms6gB0gr18XKlsi7DDNeBBnXkPE8hxZdYXM28/w81yUOLwK0GOrVWloq8IYH
82NidBEUfMMMxGm0KuWrooTYFtj28K88RFntqSlWDKemzqWntArCDJ61ikBtg/uVdRXzGH6IlbHT
cRPqqsegTGfZRZYjTC5d05bf9KZUpiu5VJq5NOG7H7SL6uhCs6v5C4vaWGfRUUz1psyJ7VthmFPs
5UpYvi+gB/ZejzRk9ovyOMkdWg7zee56PbyNdRkqX1W1mz7jP9seISV2jiOKsVBTaO8ymeuua4pk
IgTHOPKNLKivOU4NF9Gjg5dJVfK/pKIhMwVFBBknlm/3F3Bn10BHoICDYh2R57ptGAVK3RQDTS61
ikofX0nYm2PUf6DqgT6GCBsEUdMj7PzOwSR+h0ePrQho53VsXWdY5vQO7Mi8D6uzM2eylyKX/bVW
tQyVnqy6jmEhTq0F/kyMZf/9/jfvRDFUCxbTQmBMC3ji9RVUWiJJoYUSoCFE/tDGVnyRs7k5UALZ
G4VKCyA+4hicGlYXfJXjkeVM6dJiE2Xo4uMrvDIrxoPy4v4wtCOWcgSM03VI1s48DxHoRWOYi9zN
pzD/UUTlkbPFToKCthEXNhfa7wjz9ZyFi04NOx+7x8gxnisbP6K41VS3RTDBK4f5qJ+9+1kEs+jH
QNphk7weTxtwinIKguiikyo/sbvs05iJo17L/igOfVCHt5g/Xo+CsL/Rhzz11PtQ+ffCSTZOYZrF
6tvDCvyOgXXy3hGFr9EbVgKNHSQS4kWD3oWuUEryrdJqoS0PEiD3t+9vRqJaBK1KBpzy+quiUlGT
vAYzlxXYnzUViOyoORQa3LuzYNnAAiYsA5WyGsXs+r6qQSD5eqhJLxwny0sQd3ua7bRF2XK0PG6U
4qQo49tFtn9bU8G7UVHi2JSQZsmBK5YCG1VmGphTKWNLN0v9B1iD3+7P5E6wQod8QQXDyaCVudqF
Q2RrY5PnsR+alfheGkXNl8Xt5xGg9MGi7R2wRWkfKjBNpY2zeeIIzY47PJ3x/6QP0Th+p2bZySzm
v7qo+3r/u3YHY82oBy/bfh0rQLi3JS3VMfvuw+7ZMeLIzXvZvlS4c59H5uKgV7ZzzpbPQlyAEj5F
7tVeiWddzQatRKImT6YLgcT0MMMl9e5/1c5qMQrxLLEbdLt1aBl32TBOyogZtxrP78YWNxyTbuBT
3w5HKM6dzW+CsSGy5IRtgy1TxjsIA5TIp9Hi6H4ip1nimXPf3Epbcgy8Bc3k2rBJ/3Lq2Ty48ve+
E+gopA16SuSlq/er0Ep8Y/AZ8scha1IvGHLlU5AMSeXJkTpd7k/qXs4JngBkCl1OiprrMyBlYVCY
tVn4GRqGZ2XSAi+Vx8xNrE66CEsNbrHifCZRxAPZKBxIyUrk2X16cBR3tuzixob/A88PrcLl7//I
G9Car4MmEbmfqWX4UKCEcxrBql+M3CFIE8lRjLKzwguJcLngFozR+rNVuZT0OrYKf9BGuUFaJI6+
yaOktp6lBBORS2y+a9Mo9iYIif/cn/Od4wLID+gIWBXaa+vnorYHHvNAz/02B+LHAgfG+1C2uiMN
pZ3gD3AacR/Af4xL1hx2NZ87Q4Kl6WeDCFEmFlBjeY/PRQvIr0bS+9Q2bX77Dx9HxRHMD0Knm8Q3
TCr00Bql8PVAbh9zvckfmiGpD9LrvU8jJ4EFSxkOvM+yvH9sF3CoepVKU+HTGTJ+tWJWb4Fipd+d
qtRg04RIOaE9nB5h1vdWbmkpUxgxAB+vdXGBqQBfDKKCqnjan9PGihHdVIcDuNjOBUCnB5oBHSEk
HNb1sYDCN9SjrPRlrSplFxiP9r1J2lJgSxkemprtnAQK0pw8atMKxiury7vuiNCEFHASAtPpb7Y1
tM90W8S31lGiwrM0oJMnfHZ7BfzlNJbG9f6G2QMA8wMgQtG6JGFY5yh6oKTsGpsuzjxCTpl7PZVd
cGLNjzZyEoz4aqOab4JrI3KtNMz/0XCt/2uO2vFn3al2Qm25CxVXgmsdHLzaOyvBi80RUgB57UCu
8I9HQ9Dkp4VoqcqhPV0sLdNvZD7ywTTsXICEIHTAf99KG0KYBITfpAaWEcvVlWfMpXjCHLHHGm2x
XodyfXAJ7U47Ny2XENCPrSO5ZGQh7GKQH70TdC9tYhrvif1r+4Lb6mRf4lGWZvwDx1T2WiSfTV/L
zOYTaquouFu9lMgPc55qNzD4yFne3xJ70062s5QDoaVhsP36dEtVNJTKyI4oEyP/JcUT3HYJiY9g
MPS3w7yZ8eUBWGwEN8VfSbWzkXgDfQIt/tcIdOfJbnpx0Sg+fHn7R9HbgoZCCXKxrnr9USOMoSBW
jcxPp7T0JjmOya4QmMvVyTrIR36nuKtODJ3yBWxKEr4NoXHZNKYornO/y4Lk76Fo5g/dkM2BO6RO
+qAMjn41qcCYrp7kaO/YpXEeOso3bz4+DhcLLTabBHmLVUmUQnKSUsv9WlMG/QSzsE89sG4LqG1S
myOZ0O22cSjWE0Es6d5C9ns9w2XaC1uOQJdby7VZplP212SaPxB61d78yDESHUriUYiwm+K44FUv
AsTnfRUHLdeQg/mhLrMj/M32kWMUdJhQtcQhd3MxUiYfNGHHNCbQ3/3CPpFvBHHpLw28neXKkdmf
hYzG/MGqbW8i4GC4OnHxgevb1IxS3uykTkZECWcz+4QSsAqjuWxfzEmvw6vQYkW93D8a22eVEUlm
qcnDC9jAla2yIUEz9Ngf4hCn7aHLPamylIMbdm862RWwLBYcxCbs0kouu5Z2vd/WWXhrylI5T3lv
v8R4q11IBbpPi5zn248ibXuEcn8nfvyxilSimERFmclm46RQ3TTg6M1OH50oFE6fGpRt/x3olj4o
fZNdECEM3QrOeHGwpHsTzC0HEGnp5hAUvj4Zla0PzAnNHCrp+TWInOCR4OWoDLKt+9E0hBdJpcoE
oby+tsF3TArWD4lfSdLUX6dYd24Sj/fnUEXL76J2Qpbhv0fZRwC4cX+ik9q8f/tOAmFIpVVlJ3Hv
vP5QZPvCLlcjuAOBCB80TVK8AbHcg9rf3gnhaILZpH5lEB+9HqVnkvsOgxpftcP5NOVj/z5tVPTQ
w/BnkgF2uf9Re/cal7lJDQvg8AYhV6DigjMP9AFZ4XKTGk3DlSayHzpkxw42yt4ZwcVRWRBySzq2
2igiVzW2nwW0O8oqr3cMIOZokcIwscxoUVnuwttcTP1f979wh6RNVQTy7sJR5tlf57z9JFWDXJJw
h0Y9BicboM1pHAP5KQTy+q+Rt013gjOvXI0wnRyXXFEPzvU82+/w3JJo7xSh/ev+b9o7M8viLgxc
ouJ1RpqjgGg3k4j8doi1n2loF+918R8MXZdnmioUEEsg1OtcULIlmBoNrQHb6ALfGpBhcVQxPZuN
fCSZ/7sh9joqYGGRwOMCpF21wXOSCyM55XCxJ2mcYeaKmsNTnQ/55M5a3YLRSENs0kILWa9LwhP6
GTfBPPzZhGUEe0Rtvwqz6t/JXZc3XmfWQrvaFlueEl03m+4clbriIuGo0YMZQcVe7M4xzjjmVO1V
6uXqXLW2nlFOqONvneYM00lrBX0AZZxBbzlKXFqnGbyu5o6K1IqD239nORfJLuqlKFFthVIRnSbW
k0BQjKXzWekz8zlDmP0gLd05qQzCHsbng7twfQOGWqZ2aafFPuSizsMvnJ6AOtePhhjkgzdz5w4C
nAsmZFnKbdakRmk11QvmRR9kBU35eXg3dGr0bM2z+qOQR3FwM+yOt/Q62ac7Ql7CKpDMt3ijpQyR
xDg2v6HDmd0E1ct3KPjaB+/m3nKhy0FeSC61ZUlIlSNQx4jQqWvknv6cMp5hqHcHo+ytF9+DFjGV
tm2Ruw5npS1hXvrjlCWPSm9WXimpyglqWHWQ1C835+rwLZLhBACLdDgv1Os3o0SPERcSAA5RY0y/
UrQmTz39+9vYZ/2pkuzkycIp6n2XHJpW7XwkqonkU0tXnnK++npkpVNoLmqIkzmUgYwLup7pS5wn
zfcskbq/71+aO7sEkBJ1BBhfTOlaZchstAlp5YVOIE/xBRuHsjv1Oj3jIm2lxm0KXT1I4NYFTEp4
5LCEyQibAHcz15W8eMSgjTay7Vvuu9D9+PXp5dOHo/bYKrLZjLE8m3+Um5xJ6BUtZ9tP3W9/fw7d
p8A9uDnW6fhmiNXLO5lVXs8OQ7TnD9+eP79PvPfz6bvsHn3KOjfcDLR86x/fUutNNhkTAz06ruJ9
jjw+JveO4t6DGTMWJvAfo0A3+v+fM1/evXNO15fGPaKhHQ2x2tc13TwRZCx87v4dnT537ovqHn3G
zjWE7TM5O1096Jvr5znVtLkY4yr35//j7Lx6I0XaNvyLkMjhFDq42+Px5OATNJEciljw69+L+aRP
YxoZze5Ke7auBqqeesIdYqUK7KE0zouj0fHlU7N1QiGr0Pxa5ho3/le2YsF4nZPi2rQm85MoTq7Y
QNsBkMc9IZitpcjQIQmQvTKJWYUhVNV6Dxvb4orK2/wNv8ooDBj32l8SGKA/X36sjWQSuSEgXRaz
eNLJ1VoDV7+ZWtjxVvqYP2hynJogLFr9fRLqSelLXavQ4q3ynZt+e1latBgRakwQl2/619brF+57
PYHSblxZ9n7PpVX7Q5xbx1iaihU0aOJdJ3X09swct94tMz4wxbAUqIFWzzsRg/+PpDbK3j4kuFd+
KA18dQup6u9efrVbSy0tfaY2C9d1nacrmaXLrHBINLrSQs8I+wLfqc38WIwGYJqXF9u6ushmwHiD
7LrVNBkx4J4KG7cXdbTsz20uNdSTjda52HljXdK5Nu40uGkPaZmae5TzrQdlgAH5j5dqOrrx/GOa
4LInsyNntVxIVZUw56MqEnFKEjfauUm27q6/l1rtm7wf86iWGpgEt0hPZeq2p5Hc5PdsJDhaiTj8
90E++Ho8K/+0lhfqzvNnM5RW1EmJx0Wvjb8Tcwhf5W2yBwUki+HPrDKPJY1iu9B4pNO7ipPI7CQM
sYDkhXVsmR8Kiue58tFiUGB997p6yuekdfww1LMuQKrJ6oMYfwiaMdCWMPYpyyJwtF6ZzrZw7TqY
Ikt9i4eS8dlpi8jx4W2lDW4VhbQOqpm39ptpzprfGQS41HfdxvsQZVZZ3nk2YiZnwxVadGzjsmp9
Bfn3a65pSnfwiixUg7iU429bLV38fSpX/aLZpacfIjC4b4dhDN9lgz23x7HQy/pg6xJ7AC+NhleK
9NruJLzU+OKWihwOZtZHIihzYy4OOTeid2gtMfQ+Fs2Kgo3tPL+WulHbl3rsYVKMCoSOwINE/cNq
aVu8C+njEjNCO9POet20kGunmSnAgKBhMCVVlgddqDjSn6wOwMcMKBbHzako29fQ2fCxFrmb1+Su
lfxeIGeJfjqdS3BPZSQ/yUhmH4lSzvzYeg5TTx8mSW79RMpUIjTSavHXNhXJeClq0zsXA4yki6KP
bXSkVtTSwMhUNz+Gap7ZR7WITDxKzEg3iGuJoQSVkSavZ9Ao+QEnsfYX0UPa93ouE/0YKUoD6m5M
y+FjOlFCH2bXLMo3cyXa93Uq7AfEG6PCn+1RNm9ISeLazxt7/uJamfdjtOfp5Ekc0vw+QUbqTtHs
xjmXqijQzxyH4XWflXr2MLbjMPqwmyP3QNdipHgsrCw6zMUAMznzRnO+U3FejPxI5dY7YgLh5Adt
6s0mqEcb38yazmd7l6mDVvhRXgvz0HRecl9OY9tjK595X1C4G92gk6X1UXhWW/oOUDD3QVfG8WrV
2pijWw2jPFC5aOTdEFeTQFTELcwE85y20PzOg5cHjaweu0MO+k5ctCy2cXbjshC+O0TdT2EiIumH
uWILzBDBMwStmAr1vu5m61OvhDHwQistg7wvkey0MxAQ/gSGMnoz0Kpo/cK1hfKplI1uBxHk/atS
t/N7I8VC4U2JifPsUxGkA5uS/PIiE9F8HKbW6nyz7ozPtdBn7YSMr139xvBULwIdq5a9/GYjvAJH
RAqG3iD/XcOUZSrbOR8FstnCq97KWE4YVIYjVWuTnV6+RbaXQjoEZDsxbw0SSYeyjDwVHmQ4Qlct
ymiGnVFbJ10J91y6lsC5jnikG0xOEfC5pWgk8QzW0y0Zd4tR/FzMyn5oPYPCf3+gRRqYEL5IJq2b
qlGCtB1cBopHY2BfNbNMvcB1U+vbop47//sljCImwAhuYRrK68vC7Gpj8krqxwyhgldeYozngfm4
PNuGJK8SXiIv5lBqx0rV5H/ZJhh/0xVk2A4GZ9XwLAXYQzpk6dVqcc4sOrNRfZ11L6XSdf8uBgyG
CFgEssQg927QRKWdqF0800bWNSQPMp0z5Hby3OLFsvNONzLFpWYEbgadhyHL6rHqTEawqSG5WX1h
vIHkEH7whOf+KOh7vhet9rOR9bSz5s0xWMhtyOuRHpLq37hQtJk7OgJ2FlZlUxK0C465TpT0OCnW
95f356o+WjYKyTdQKdoocPvXhbFkZKpao1Nc7VbPv7rSK95GRmeD5/TS7kuN9vG5z9qKe2eSn+BC
pPXx5R/wB9f87BwuwFiuSjYsrsg3dY1uK3aF4C9wiTRPx8PSjr+fGq/9Ppul+8uOTe4rtXAz3S+a
pnzI7CZ2HyazNpRDFytufgplnnxVw1IFEDDSNnn5990kRsvPw8wPnguT95sDjCHsZGKGW1zjsCmD
Uje4R9p5NA557X0bIsc4uq7MgzAs9+h5N6kmK1MpwF1YAMqIwD7P/CoticdI9AVlSCiPilEWx7yu
h7OVOfMrPbGmve7dxq5jIoPENpBlqob1XkDYWoQiZsESz+xrNamSqFW/g/CU7zQy/sTx9UeHo01h
wpibhvOqkYGn0gT+22HOrc/h4OtjBB9A6qMVHUyja7gXQ+FWPhnLwtkVpUAweUqbJz1Lq7cqFmEf
dCsxp8M8obdwN/RIsftlYrXxneEJ52PRtvaIzUidPQFGyb/meggybpI83nHQK20+jsKYf5RSQUq2
HkKgM8j5ajnGjE2jfyKk9J2ftrMc3jYxfeCj00JZZoaLfoNP2mPTsgUD+lVEkSV9ygEnCfCvTT2f
YDB0flThLfSaWyF73yAyFvra5I6fX96YN/cX2wNWKhMR9BVh3+rPt0dZxraMS0wTEp71aM9h99FK
lOzyH1ahx8qwHH7XTZxVnRRvNTUvrmre6VwjifLQFGJPM3Xdn/sThph+cj1QhNzOHpM0ze0cxPJ1
dsLknOfheCTfUQ8ySXu+vxYGca6bj3HSJXgYWvNT3DjG4wgq4vDy895Ee97qItZE5gdFFY7d87dq
j6FKnxRUSZKZ0xGrK+5SpQX5oBrykLkKe5K7Z+c4bMUYluMomLjb3hA3OWnevMCa6IFE5a/IKoZL
qkSu41NfOqfQrMwn2IfpQ4jk+x6dc+vQoxa18AZAt5ABP39gtlbNIavLq91P432j5gNoxhDjvcHb
E5feXAoJbRr2rHajnZQqNeXeAoxD6tylfa5E8KCQopDZ7O7kkRuf0VUZ36P5S1OOadLzp6KKiIwJ
Najr1HrVeTKz+lpnjn3UGGQFtYire9UJy51FN56PhhLaQ6BymU+uc73GEDaZ+VxcEXLvngz8Ts9J
03e9n+izs4fb1DauB/plCFExbNmwVKVxRgUxsGkayka/GSztYjdN4VdtjvRlMqk+ZJD02GS9+3tk
EH2oExCdma22dykUrbNSztaFLli3aKHOfijUPa2sjdwCMAHdIGTAVJCsqwts0aXSpOQ+SSwHcB7y
oQXBEgnEE8Yh1QesptovM+j0k8xQIEPLJZ/uXj7Nm+9oGcJzZJd55ipGChcwVUOpfZ31zL5Xe+sN
9ifovo4FPDz8c3bStq3lmBrSDGYofiucWduinJlnFtfa1ZSPbtUia2EV6NrWQ36cnamTOwuu+/RL
3Fxo0liZgoC7HYm3Q116edGBiA7t+jUotehYdHWMqpeVpV9xvhpPuehqJzBKb/oQdulwgUlX7eRI
WxufgQ4CEOSRt+6zulTypjCBcBV2m9wXcOtQhR6E3ylFshOfN18xvmxkquRiQBOfH+wiV2fhZmNx
dXO7OzpR4p1R48nvvDpy7ru5cb6+vIO2Ho3evgnsErwTz/h8PT2W9TjaPWzrKG6fWMmaA3S9zY/W
MDTmzufceji2D4eOeSZqvqsD02NlHmGQlqHkhXd7pmXzWRO6OFfI3gS9I+P/8HDUGfit0tJk1y4P
/1cTPNfKzAlnfDhqTsp5Dst3gyflMcFw99O/v8a/V1qe/K+VwCxp0Uw6dO2AMBwAHWb0vei74U68
1zDd+mLUExhvLXRba33m9RaPIU+j4p7auvIrUKIPedvhWQa38uN/eKoFkUw3FPbkOlmYYFVj9Qz2
LlXL7po4HPZD5RLfRkz+lJ1OwrLTVinzQggwmBr8UdNbvcKMVplKlyi99nHUB6NrTPdx7c47qcjW
21tkW0nNrY26emztxOwAW6OCPhsf0znOjrKz5lM9t3tF7tYDUeBQblBZLZPn53tiyD0qasEYuI1y
NK9oJ1+Bhu3hIzdyKzYCySvXAFiK9RAEe3c7lQIvO+jAqO6qbeyb7tRerMGOj7FLezYRQ3smIdwL
VVuvkgwdghAo01u1gsLOwaxwqSH6liawgdTpjjo8C3KZVaeXN+Lmq+SGA4MEHOCGGNPaEguz2M6v
pNdw6acOxdbB2YPObt42ZFPwCamJmQ+urlPU22PZOkvJEXr9MW3TmUapGr+fjDk9kVzmqY/6Vnc0
splexdi32GE71Q7zaT0E/3PnLZwnyDFcfDcZa9ijFkvxk+NU3+nRMdVDW9JLT83TkCJ0AWTJLeCc
K8g4+FXpNf25qgr0srMMP2Cq7aLwAar0F3LuvZ7i1mYj5vDLaEndUgGaIUrLUGcIUALGvx9twRDD
dpQ3RVJ9H0OpfvOQAnwaGDns3BxbG4DQQPFAnXZLHtdD11YMr86vUh3sB6cbk88I4ewJn21l1dzy
QMNgQ2ITs/r+WJ3oZVYXxdVJnOhH0cvoi6d0k69JJBQAqEnfk5k4v7y3t44Rj7QoPi1w43WQ7UwM
mtwOsTCrsNSHQpuK2g89pzN9AH/695cX2/qAi74gvjMuHb81/t5uWndWCxbjx0DYNpKxPqNGEpIf
N7F5RnEqfi2FOh7oz7U7pfYSwFcBfkHCU18ioUDHZ4WGiOs8QvKVeMhAyXwnNOVnJnPvN0ZvMTVw
PzQ7o8yNPfNsvdXXbOJQH7xlBN7l2pD7pd5N371ZTw8vv9LNZWDaw1IipbnJwQn/kGdjI0MdolIe
FAEbniHuTiazFZqQ91h4ugCLzBslfr6mytwSk7wh1ofhDhkrWkmTktoHO8lt7aDYdqL5Vtnbuh83
XVP6eDgl+aHAze6fx9HIoSEODHyc8pODsrqpVSdrCH7kjKIqngwrw6Pa7e0ATHP177c1xjkYbBCT
8ZxZT2bU0GyMtEPGtO+L6lNXuXStygruaT7Z/yEzWD4iKKplDnQDDx8Y7ht9TiPORcXkfe1k1mOc
1uHBkYOzU7ZttYOWpiChhqYEJ3+VGmAyUyp2i2af1Zo9zKZJ738XWV19b1RRv5KpFp60vBVIRODQ
d4SgO1x0o+w1H6dEY2f/bsQfdhRe0OAa0TjxvOdpytQ2tatoJMm6HUef+2bSAmusmmueR9Px5aPy
8lLA8J4vVWGiPcweILx4CpOg6ntxQBKteK0YFM4vL7URymGloJNJH8Zb8DfPl2oNrKbbJSGPMw3M
kgP7RcZpcvFkl50Fuvt3U7yHnbiNBCCXAKOyXynguMGfryn1RHRp2dBKlyH+fmFkfaBuVPcUp2/j
KMuwGWkALXn5umQz4sixZo9e4jC40zGJEuOhHZXyECql/Spp2z2Ziq31dIQzIZyzaenIPn8sPROV
MWu0fZK41vy21sIHfYyz17ox2OCXsGV6+dNtvUb4xAA1FigjGebz9Upbel0rYEG34eC87xUte92p
mthZ5XYvYkGGrQkTX4OMZl1GJSa1vI3kxnUk9f+BInN4yvpYPhhqtiNDeHvnshIF6KINQHWzrgMy
k3HhFAOfg7BU/5g9PLkCp1OtsxtKhgKo4l4si+lT4mJHunMMtt4lay7EIioeXE+ev0twHHDZDUB1
FaZdl1ZK7VUi6z2c8tYO+WsVffXFzDCOi0kv2ZFWp76J9Ck71fE0nWyt/6oAq9/JmLaWw71zscYg
I7zB16Y9iTkaDAhpT3UXlKPipD72KNF9YvftueX/2VHH2/qCjJ3JeDXgZjcAAbs1tHCE83ptNCF9
O3aA2KDQgZCkDN8rMANoSg7p16Fuvb049sdQ8nnWRM8JXBT7Zyn6b+o72CI9BVVxHdOpAxvikEH5
HV7zWjAwH/lQi0wjiqogUYywv2ayV17BCcEmDavRz+Rz9jcEfLPGd2WRFsighcPO/r7lrUD5ZlbN
iSWlXAwunm8yV8+skWED9FGwIO+irMpOYzOEH1DIGl7hSD7fAfHCIj3HsEYUruqjCG4E0dC6D3nl
xDsH+8+eXr8xAD38IopiovHq51gqaKikG+ByIxdR+r1dhE2QZoZ5HYvRbfw+tsrkgLVmMZ2Usaqr
gyvRl/UTzcjdAFiTWfhu2NhuAFQcX/NI6+LkTZo2rRN0Q4rbnVPMYK+S2KXDL7tGV3ceYTmV6yfg
TiYHISQAG10OwF/dpFi4cZV4dnH1qP2OJk2kU49+FYxjt3nQQ7SjvBwZwqkeSxR+mz2l5I3zZWHf
ivvDApC9qUiwePamNNbLqzs0yuOoDt1Js3Lr3FSTF9AT2hMT3UhuOcwG2p4UJnTS1xGSw6WUUYR9
kEg99TLhAhkIy/hsSq8SgTXNMyZcdQXAAymA4bUQVvEJlp3817cOQpdTtkhAoa9yc69WpZ3/sUy6
4FP8RTRm8QZxBXsZu1p3Td0Uj8bcgAJT53zBY1mXl2+9m4SF+dRCQIfwvTgQrIcrPJiNEY20L54C
06gCN/bI7Gh4YPQgT4WOgS7N0z1q/5/o8WynIce+AGi5oByIrmuEunS92U3V1Lt4JqKWrwzdhgLV
jpmZ3ZuW9D4hZu4iIZb3iW83rngz9LVq+0XRp/EhQzTukV6eqtyF3sTkcA6z6H3J5n2t2qjuzmY7
35M96Hv1x83+5EcjeYGUN51dJN2WcP3X8aBRLWVeKe5lEPHnFPvCs+lE2alFSCLoWlPsZK0by5EX
29CZAb/fMsawnGzDxY73ghaofBc6bRswIcZdfoqU765oPvzrRoDqDDiBptoiC7veCK4TqYOJu/Cl
MkqDgVYW9q+MQf+i5KH5pkAS9Q4kaLdzpd5kQ/i94GqMozCdW5Oe5fNXKotaDNRG3gUs13RxTeEG
5oR25Tginfny892kJCxFmw4OJ8NE5jur4Db0lYzCVrLlbFQiDy7ahdGdCQbk58vr3H42qAqQ0Baq
ES90rTc4WJwmelXORYy5e0jNXLk4PeipcE6SU1cLbWeb3ARt1M/4bMh1MVOmnbralZ0+uqLQW/di
9VHz1suq7k4AqLiLrLq6atIbfMWpqteuREl/Moq99vlt/EAEhmIHpUP62jfgFmHmnjp3mnMpDDV8
RDgk/8rYsmdVq7SekM3kUvYcER1efsu3G4dlEXvjsiBBuknW+6bDkwCOxSV2lPmcgS8OEK/1TijV
pzsbZ+ODQv8lCaN5xOhjvXGiIkLT0hgUjr36EYC2fhkT1Tlh9l4ehlrmn15+so3lFmsZxKCAi3Py
V2kEWphFtajuX1K7GQsfMmH7dXSz5LWsCmwexumf8VCgI+Bl8hEZ6y8T3edncGqhZ9IJ8C7uWLrv
FVGrfoqi6Bdg50x3tOb3y8+3sWEWOdOl9CessW+eL9fjJkmtqnmXcKnoRpjcr6es1x4NxRF+42n9
ZVaN/vTyojeZ9PKMyGAw6Vm0ANapIjQU4Clz4126wvSic4SPXu17xQL7mEEZZRckQpUnKy+1b1XR
dHs+2Lexh+WBZyyagUsYWn1TlH770bYJ5Q0PfZpcI7sLecidrtXWKvx1xH+5xzmMy876635yU8Po
w871LqIR5meBQu21SqJ/7jtabBYGPhagFpQj1u3UImpl5ClQs52kpA2vtPqxr7O9bHrjfD9bZfXG
3MY0I/r8SPZNXnsUXg1yMjRUn67D3rW+8dqAYbMnuRP4OuuAHVVsezNCr9npZnHQ+km/GL0b7gSs
zVX4NIBddfrfa+6XjGtvVMjomc8W80WTGVj5aP5nV0w+DtMqhzkOxAouhOdbQIs0rRANUqJGWn6a
uzA/F42WBMKxx52slQqUv/U8hyNPXzAZKCsSF9eQAb0Qoy4TDLnb0XUenUpEXwbUUR61WY1Tvzcy
BKySMjGlP1YFEn7gQvT8UzlYCDaEQ2+DhIxjYNPmmNwhF4Ofh0lT8jFW8vR3pkdwQDjSoKkXJln2
kNho0x3itFd/qFVs9z5UDf2d0zmAREvaeviWpoP5ELtFPvmFSf/Zz0hpsQhXcI9xADUngdclg37K
tU7oH0jKC9W3UHgajojbOySaeaGmh0rgQRlgK8ysa3Iq+409Z6VKzaM4+VEZTW42r9fcn6abqTXs
hYj7Jmuk+cademqjNpq92Y9HMU+vSXKte6tt0CMdpKt+q6SX/o5jw3kLgTwKD6OCm4Fv46vzC15o
+S7PETQ8l0T/RxS4wuow2g74S7VXMiMY8BT6nCpl9dQOfeEFo2UV7iEf6nDEX9WJP2QuzJpDB/3u
aITu2N+FvbQfxKDI7lr1SZMflDY0vqQdHAxa9caC2Ykz5Tj2hox8G5VP5ZRpiXhVyLFNgjFTsqcE
ObTkrkRUTvpOqzXeCdf1uAxcTxHgRxOkROC/SMTset0Sj7jnaeIQyk6vAzMvhHmZWyTDUAtLP1e4
Dgj8PWMoLkoy98K32s61fTuLB+UAo8zpg7TiH99VrPoRSWwlO4gQKvrBJm1T+Ui2Qgei4wJ+PTVg
oJgVTca9UziyeVD0YmrftpGh/iqrWTOCTKDp4Q9CzOKNHmbZObUrvFsielaKD9al+VHznYdgnLMw
DURbwhkxXVm9nR05Or6VeqK5U3Rd/EbnIo8vDUvyKXTINL6VuKn3xk5rXX0cBpvWDIVJ+4pYi0AH
SLgaNJaTO9+w3okzSFJDkb4L4ZVWO0ooWyGFQpnJMbAWZniri9tOhKZCLkuuUxeN95rRhkfLLpud
AnErErtcK9Q8JFo3OP2JKCzxwEFDpx+TA+yemTl0nx6acNwzZNpaivqXxsMiiMe493n0wgASldYk
Rzl/VvCaovIAJJFkZ6qgdkcRYGMpUiyo8nRqNvr0qt5Wo5UK5RKmnRGkoilOtbCjV0Y3eHvImY2M
Dt4BzgrcLfjCrgNlZ9l47gFpxj/E7I/2pGZHq7Lyb0oR5a9GPCObnYx1Y2NwlZFxIM6/TFhWKVYO
8VWvhjK8zE4rDwVuHgfBMdvrv20us8w4FreDW6GzDqxwjrUu+QaZ1CEXvRd4DU73LkIqvj3q5g9r
aLI7eyqMQ2FH1f0gpu/g+/JDNNvl3VjrfdA11XD3cq63kWDShUXNj9yZkfo6DWJCgt3PHLmX1q6x
eYi8GJy6UI+d41ZP5mRbZ/KxPaTIxn5iURDOi8XwLc8zJCDNObDiS0/P9BCis3Ia5oghd684O8f+
djvRkl3a+lzJi9D76o6fZhcJRqvWL1oU5b0fRzJMPjUqROCxjNvkWzWGe/oZt0/HdmLGTOeb4SGd
qucHMyphlsp20C6JHN1Dg8boMdRBb6elGA4vf73bTbVAlxZmNU93KyIVugA9TXwHLlQr1tchCrtP
pMp7qwACX2cvPAoFCP8ur/IGc1EjsD25gjlMag6uOOLhbZ90NQrtoIuR0fAnWTu/s7LTuBXzLnV9
1Swc92RUYZ0G+Cs4H3VGYNGBhlkSHuQYwcNEzFJyN1VO5WeG3opD3GMsjzdwpT8mUNIlTtcVWRGC
zWZ2UtrReuM1WECf83LqnnJgzr+0NCs+Wd4U6WePjrZ3USP8HV4ZBEYzKBjgcgl5Uv9pd43VnvA0
Gb84yDVOdzU6Tc4xpHv2tcSOKYHrm7fzqTPy/DRr48AEraks57IwreuT5qWTe7AH5Fnulb7leo+Q
PzIPlpknXqAqY490CL484TGuJPBajYzqqYBoW+FbUojU1wHcW4fEVTrdb0yved+2kIS5nl0gAMgt
OlpQhT0FOUL9hoMe+9DEPqlIFfqKZ0+6b+ZRpn2VRWVXAMfbHHJHZqTfraRJwoCbM/sRMUEyT2Xi
eV+U2oX34UVlft9qXticG7KDKshNu41PPRz171mhhfmpt2T3TsvqPsWJIqmkX8KTy/3K6I1X4zyP
871Re3H04GWKOwQhGKgv1pjY5H6xgyB44WXzfaxOY35wEdjpgkFtcJM3+7D62eEQjMFihWjjQUvC
TIHbbNSvXC/PhgDJn8n0UxkZv+a8KJ6yrjPucbupxqOeR7L1HSeNxF2ateodNqhq5/deAW5iLJWf
uo0Ypas11tM0espdNuj5975pxZemxC8DvsA71IyqPkzMuzw0vPdTZkzpsY3I6Y5LzIXtaxdp6cdz
Ovzio4uH1Ohn7Q22C7Z9dPWhz9/iR4at7AAhszkIXZk+DImEoVPkw3BW0ikxjmZYdGgZ1In3iPCW
IuBsjwlzB3vujoWrp/Gl7I2wCjD4rJ/yHCKxbyaN1Z1ab1azO8cOzV+VrD1xoNJSQILFrZkd8n6G
9yYzKzwJNarLQO/MPjmUbR+xBVRFNpM/arJ9F0J9X9zYK0O8UiOSbb8rW8s5jGpoZD4GkBC15ax0
d/aQz94d7XykNCWWvI9CiU1Ogz2+m6vQe2grU30/xcwD7+qoyxO/GOz8I3OrfOJrmlFzFJ3rRufW
MdonqCCQoWoYlsO3SJ9H7VB4QiNbzyZLnOMEMH2RtE3mz52o4iDW3Ho8uPVQ3MlEq5sDoV5/12mx
Nb/2FNl+bSrb++7gEKHcy3lQu/s4jkjJlSip7sfYjt1j1KUjEBlp5JoPgaB7bDIjh14J9Vo5Twoa
Z7ASQ+8jNnhyfI/AF69ST9nhnE+ukseKRKV7jzxr0r6d9bKNgj6nHrzyVXRg6HP3OUQ7zjqb5Vx/
qKtGzDvh+ebyIWwyHOdwg8NnkL1K0WxUu/tyEdlCGwvaQ6Smw9G16GwmojR9j8R4J5e5uXqWdo26
UCmZS9HbWOUyoxrjCt5BJ45SSOudohr3iGTOQQRvcKd/svFs9NppA0AzwKl2jaNwhlCBX4YXWRGJ
4k5kZXZs8q47i0qtA6j+u1OQmwp6eTY6+2TwJLuA/55fq8wqLbtLxuxqdkk+HQQ6fAquwkb+tlDS
ufmlaxlRMzb0kSFHFk9vSolDzxBPmuZPU4qQhFVK5653Fkfdf7yG+WlQFrnuFzMXWDfPf1poxsUQ
m9i+KrnbYjqkhW/bsO/f/ZdVwJvygWljr9UxPKOZFTtzaSH0en1Q0ER+TSwbfr68ytYW+oNboUkO
H3bdehl6YfV1ia6PaVXzq1BMP3NnwrQ5Mf7ZLHd5EnhYjE8dmozrGYqZjnOLTGGGXDNUr6GkjoZx
oPj4YO8NL2/a/stSPAwmY+DGbqaGHZN3FUlYwAgVGm1R3zhfPXhBpxylvc9VZdsfeeThUicRFCkF
sMBOFnoLF15+ALASmkCMHbDxfL5DhsGxqqoO8WPtHCHPRZnYnm8I1auPTh2WoW/QTXXeNjiu/XK7
WssOnUdPCHu/ECJpnrlwr7vYdvxIU6x/Zt/x4+iAMVVlY90K4SNJ4hmtZXOyolS71rNtnmmbKOcK
k7+dk3JTbixLLYssytLAsFbvAf2NiaYCHwL3TRhYhZa/tks788eRQZ0fh/RqqnbeG5xtfX5gPcwH
l672DQesQzEcyWWks/FKto6QYYkQo7DPBhnguaN3+hHd2znIxvisxXvWLbeBEoEAXAYo/QCD3QQH
xxjx/aqBYwvFqj7im6T4EXJ2flgYWebjoKHuVOtb7xjMGQh8hoTUtcvb+KuzjXeZGiodKFRpWeGn
IY6UANeM0M+6sXjo63ReMu16p8N5GzZ4yv9flDbn80WhUDJ2ShPM3pErPltoBN+PYuH7iV115Jui
hz2EtTEeo0vX9uZWBaklehf+1XWQOuk3PYtHNcyaHYT/shOfNWz/rLI4EyKDjtrZ8ln/eotG3MNm
C3kg2pj6O8wui1M7WGWAwomp+ZUs7HMaj18UrfWOL0fgreejsCc5ZPx6y/aqY8I8BozZFe/y7HWK
xP2Tk1j/aRX633wWTj43+fPnK4ZMCR3uk+tA+x62VdMT8b387uVn2dqLCwYZgA+g3Zuum1vgHgMv
HZigSAKJSMJR13rzmCcNij5zax+H6p9Zt3y4BXEGP2mRjl1T0p0KRBHIR8h5xTieugTrtrpt4gNT
jebizE5yGMx02tn+W9+MwMUwm04p99kqrpV19ccoBSkB2Yafej0z39IS3tPF3TpkiIDCUee+Yii4
+maDZiRzgxjuNZeiCIBQaQHCPeJdb1Z7IrRb25/UFYjnoiZIqH6+PegnMD3H2uNKYT0k/tjXGPA1
GYQHpJlCv8OrEkR0lZ8yI4m+/IdN8wfoQlbFnb1au0oY/rU9wGsMXZ2grTuHqbwpj7nTkdXKJFMC
SmH16eVVN14ujAdwTYAsmNKsc+eiiFHpGonTSp24r3IF8QXhKOkTovx7MICtpUBW8AGxyORjrlJZ
BEM6UlFe7jybWTBMuL9oRlEeemzSdtL0jY3JjkTY0F0u9xugiuGGrSlzjNf0UntM6DDeN8g17TQ3
N59nQc4uYo0M/1cfzOqgGnMSUTFq4xBX5DDy8eyIP3S93AvLW0vhf8ymZKiKcOJqqTDDjyiDvHYN
Oz19mGRuvQ2LeZR+l8kx2SmnNl4esYQICcYHCsAa4ocOgeFFI0rmup2pwWjEycnQmj1y4MYjcZYX
3UlONb4Cq9gx2dlcMUdNr1WuPGVtWRykUugXNMbHnQpiIw9CBgqcDd8IiOxNaBQgKcU0RVeR6cP3
CO2fmZus0Zjr6+B1fTTDPPG2Lh3nhzGVanOPQG66BwzeeqkwU5gmLNbGN+IW2mAIqNNlhMO8PYHb
jKOTqVR7vMeNVaCiLMAiUlvtphLu5kpSmzMdSVEouPdGGVuBk9buXt6zuQ4tUXSDvMWJYvXxQGTI
zkbbDrZ0omHWnEePOYzAnetlIxoDeMTyiqmIvUyxnkdjzc1sfSwU5aL3RRkwo/Uwjddm+l9Cf+3W
qR7EOBa8iUCO7aRBG5uTOG//YdwAxViXg7oVq0OCdPY1iUKk6iwlPKL77x76aI538taNV0l7mfsG
8RF8g9ewk8gYRp2yAENmhAveNKOjfYMcl+6sspGRkI/wE1nqDzn7+aucE5H0Sh9G18rFrfSoiUj/
Zf2Ps/NqkhpJ1/AvUoRcytxKKts03TQ0sNwoYGDkvdevP484N7RKUQpmd2NjY2eGrEyl+cxrEsNG
7WdMa+sIYaUcL0VAdebvb8n/Z2PRGQQitcaepXlfF5YKSqMdqPzZYVJ70TSX3phL4eWv3zJuYYuw
FV1Z8EOrQGFQmigFx4ZJQRlhpkvFIwejGERH3LPU/zAtUo2lDQns66Y3kPQJQvq+GaBmGHT49qSh
cZ7goNJWjvJhTxR6az/SpqIABAYZ0vuyif4Iy4da2LUUNdE1qUgbTfSZvKHyhWdF0l5rbGs/LmU0
sHomtZB1tGWpSmul6kz1LveDR0ql00nShn/vf6lbWLVBp5ieNJSkRUtp/aAVdi0Gg3rAlXpOeYi1
pP6AYlTm5vWgHca4rTzidDxuY8k4+NEgUOac/hoIw29YhBGQy0N+R123QMPI7GLZp+YzyFl1SbVK
OWkDWv1V0Ew7u2VrUTndi9ShwgNwszOlyJbjHDHVJA3bszXG02lMrGiHVbq5qvCQQY/R/UO9ZZWO
khrQM4ZBcJVLRfXCQjWPxZzNjgkN3u3kLvUGBMXcAhEap5667EPl639NXlpWFTYIYHtk226gkNE0
9WkglxFU2qI4RpRsAVwWgwPoJd1Z1a1TQeWRuxM+PMDr1XkP8Vgvu6YOrgBXMaPrJtOpx7H+NjW7
zcDNoWB5A5mjaneTF1emFuoCjvkV0n18UFFF87QxggcdaX8NW0VdBZAlh4NyJ9yUVZi8iItpdqpk
cOy7+iPAGfMzwiSIJdhGaOyERssKrdL9JRVmOFAH6GisXliJ023qOZIuUtr2R1mWO2deKNhqHUsn
OS+tH/fP/cYyMh7D/cag3Rx7WeriQJXRzOnKOQsRH1bbdxqFvmfgWv7O7th48hCPWYZagOM3BN1e
Lwc4CwvlEWBB7AliPQ+FBDtHOCHJ+D/0JD4hcGt+vD/HjagFfgovArUMiKvrir0sCq1EPJY0Ry3m
Q62WEfebnD5pfSOjcRs3NNk6+SlPs+HvoxZaL8hXQlhZ8oTVeRizTOKUCCQQ2mH0RBCGHs6b6WHM
dt2nt64a9igmm4s4I3Wp1VXTGBNKXime9XSr9coxI2M8lKoyHuPcMGDva2p17IzCvKoSwCuvGKvO
eKhsrfvy16u9hIY0SWgB3T5XpSSiIFUlzDP8rn4MpaRx6RbQt078X4mKV7SML5I3jrDM7g+8caUz
sAExZtE9v9nKRTJrU2lQjwsz1X6EKq4/tmUcHe6PsnFgSGO50dF44umwlk3+x8OfB2nFG0W/SaXE
8kmRu+GoBtOipbGrIbs5oT+GWt0FONH25kgr9dqOpeHZypx6ptzt9SQ2Tsfie62TkS0Kq785hX9M
CIRrWDZLmTYZhuw7tN3gVYW+cyqJOS56nEcxDEKR04M2uvz1/mJu3HZvxl6dD1Wb+lqmaHrVkyw/
IMtlUkgidef2UJyItd3ZIrdc+oWvT+Gfsv8S2q+rjUUVN1MjISoF8DMIAUQE6SVuE+sLbRE8JocO
OSunASTlyZMfMHM71d6JoJgfUQ3M9gAtW3tpkSygmYjEM0Ipb/dSrM98fQwfrzz9aPWbdIgfDXAZ
paNrQ/fp79caijscd00As/p9f/zxnWkxjZoNRANdofJbTrXsGMboVkNyjLxUGf8aW8VKo1SyvCtc
9TeVSBsFI9CpE7WYyC6voa43bmzqkhcGhtjpam3tYDJSokYSbPPGvF0NK38INbyatRqkCHBRP/ww
SAWa6WEHfGcwA5qudWT4owc2K/n7PUz0sbTzuBZuYx7K59MokBO8ytFsADuqfskTUjdCLbsPsRmn
O1t4Y88gyIJZEG8od9D6SVEGzZpSkMfXvu7bZ1Sj9H+rYKj+V/ZSt3ejbo61MEtpVRq3oDxL0L/u
DIR0WlOM73LfEBcF8N6lE9Ar7+/OraHgehCQC8pPNy9l7tOu0xSu1bDtw/ezNMxHI8j6T7FUqaf7
Q21cq8S43NzwWOjFrsO5JB8MufCpEqajiJ9HgMFnwCv/4TsRlrJyKsypje/kUz6uLHnpklfh/6am
rdwW8NFj3zXazoTUjQMAJIHnlnQGSsz6aEtIyMU+Kg/XwZpNCfByadaHYuAqOY7AhSJXq7O4c+Ga
gRlTc9P44ec6Ar9xrcnf2hnbb1KTYgLhKpTkU5ON/CNhOxiYo0h9g45vGvC/WzEJ6JwDgbCZZRai
Vh3aYYdRneLetUNbijy8rNjwQZFpv3BLH+KjLHwMCKLWAoV0/ytubBha9kvsDwkK8+jV3QkyrbPH
DCIDMqrVAUbXdLARnHwKm+H5/khbq4sdKQBKlDRIpJa//sfFKVmJ39SoxaO/oqJsDIL1ZI1GcsKj
ocABMMtcrQtGnB4xWLw/8sbzCLCaj0qFfuFArubYmW3tZ2qBY10fZ4eY9XCqJBlOcRu0TpbL/c5M
N04GmGAAQjov0m33CHTOhGkTqPHO0INDUfjzV5D19k44vvXlfvPFl9bwRoNDDcMZPGZ09Wf4eXGv
Di/SgDAZwrt7kf/WUGBi8C8Cc0uev/501AlFEMgUFGqj8KooqI9wRFIngay/862WuG+VuEHCXTqY
8Kx4zJe1/XOXTJDuZdXHnUWPpeFktFr1VZUQsXLtwo+O2RhnH6CZlsF/OAcL+gk9MAK4GzRONSjm
HMQW44aAHOFLjf/L/PF955vVy/3duLmYvDoo+BFB3NQR6AoAIRYiuppSEKM0F+guaqO6OynFXpC9
tfGXLUgtm4rFzSPXDr8b61OE9s+UuQZc2e+pn8qusIPpnVlRQLk/td+mSOuvh3UCgRF8arbL6qTh
JWaAU0UByBxC8ZWmg/qlAgX8QQah+0WUWfhpTCvMeSKzDnuU2H313wK010cLYo3syp0pTS7xDg6w
Zl/lF7QIusmxGtwYB+x122MXm/33XjRWCaCmGqE5jaLKvFotxIM+5/qeTeNGh4XaARNBz4j/Wpcn
eSt6HcWY+Jp3Vk9DXcp+luS9PwozrntXn3WL+k+tjt4M/PlVG6xm3nmUtu4SZICWstPCHF2fh0ZY
o1lXJsz+WRRfNIMecZEE405bcevU0b8ENcWXWxSg3546SEJtj8vg4vE75YAuo+Y0RtmrbY/VGeBz
7dqYcZ/vb5atc0DRdUHW08G6SbRnMs/G12n99ab0A8qR8lgmcXhW07bbKZhsHQNr4RMTglF8WucH
c0CBgoALPN8sS98sSVe+a02aBOiazcW7ocn3tMa2njobAOFv6AAMwdVyhjZ2KIZY/ODDunziSEyu
HeE1VUqW7sjl0H7WGmk6pCl79/6i3n5IjWIWREtIEhswzkaD2lMU3NStPaQH/L0HAODWeLAwLnbH
DrfUKhPhzu65nS6DksdDh0TJ7abVPldEMHGMI6zkt/lZlfQfg5HobjoHKkZHqXhq/EJ4KsaqO3Wh
DRweI3MyF7Fqehbr02FNQqujAccWvSiTr0B5UuEM0TzDQsRW4AAlGb5zXCeID7S2NHDvCPuz3zTF
+wpPJ9VpCGFVt+nTcO/qvRXooe8FtWLhjmgbIFL0z1WVpJB8RsTmZ1CCOV10ZNR9Tyh9/guDsULA
lJDip2Zq8x9ZMBMQ6a2q/S8B/jE7dA6zdOeRu71M+E3o20D2Jaukovb2mCvFWEhpRzAtZ1171nrk
TY0aTuL9PXh7sCkrgB1AnmBLnNHMY0BVBeGW7Wfi2kuJFbplGkmq0+l2tmfas7X5SOHAEFOMWFS3
3s6pU7LI6iSu6CSMpIcsFbJjy+l4IJmUT5msTccuKPQHHXmfnVBlc54kUyCNEC698SaCQgPzsaPR
D9oRakMPBqqueMYkBc2l+0u6NclFTxt2EHjkm3pLpTVxBpOSWC8Is0sImSVyc9+WdM9KpRw3uMm3
Pld+Uz7EM5KtO9vm9v6k9UK4gqrfgvRcx89BHBixzhe8VtrUuFMaJR/MwAyduRjik64m4c6bZ27d
YnRVqW4jjrIo87z9poBpp6gqFgf0XosfI7UdCjjAZd5CGqmRf8eWMav5uLBE3LmwIKemdCy/m4nd
WAfT6sbiAt1kql8Qd4P9MmsW7NlwiIb3vTa31pc+GqT2QM0szh5nUy24FTvwmx75nZDOtZGM/glf
6yhxGn9SbC/Usb87jpXdaIesB5WPlKufNw6lik6DINFXj4PRxy1WXL6B6peq+A9Z0kObKKzZ+EI3
2gocOazyhfpT6I9+2YWyC5K/LyH1t8VLakaoig6jpBUH9Jey6FDPcD0cM62pmQW8izha6Gm/wFs1
dMZ6Gn8Sk44KCETA4XA06yZtRLfJ6H8IeAKqN4jRpMNZ9ymHPLIm082bGStZVbQ1zMBGygdvlpsW
hsnYJ4ZTzqJXvbTxDeuodlGoOGkpZyPnN9TLqxRnY3fsEMOvzsRx2muWl3L3mEFdKb1q7OVnmQ5/
5HS+0Yfe3A6K9nL/CGydtkW1c9E6o4m73hMd2g68XLTbpzjQPMo6uBISHp6qoW13HtHNoRbbEu4T
JI/W+72lWV1FRkq73Z6zIxdY7aK34j80ONPfn9TWyVoGwhGQ9uZN3CUgr89Z1NPXRORBc7raiF9I
QoxTO1rtD1HJe1C1rReAUjGtsUUO+Cboas25BzNUQZvOzFw4kh9UODpKHKWdG2trZjAYqREvjNAb
vSjZ6AzaCLi2z3JcuwPtWK9TqtahItcT3E97QmJb34zWFIBN6r88u6srY/R1dMQtXHQ0eS5P2ClV
XpH0zUtHb/Nw/6NtDoUYFlkVlhE3IiABD00v52F8NeSufwiQB78qpdYcpsnQ/8NOJEAm/tdg1ipr
M4V8Ar+exiOrmOf6QWoS3amCsD6EOvyjv5/VUgSiNWks2fdKKbo1jFELS4SUp2xEhk8axviMjJjv
k38hdH5/sI0LHgIv6nOUR34LUq0ueF2ZEJxYPAU1K3G12bY6B65I56DQUJ5aBKTfk+Lv4SJuszna
acBtNRgLJHTa8tf/qC2UaYHiqEyokI169IOOTXVIdKWynFqMWGtT2PdpVRjgiWGz2sZrIHX2blx4
y70FrsQ/joAwBX2kG9/+CFOuuZJ5Wq5AqU2qNXklvZfsARXSMqzSd+iwWNlLAD+4Rvce2KSLw035
mslyxtMbodey8yk2DipwxcU/aal90t99+3tGJVN7IyoQ0B4LhPAQX3TquFAdEdbJwWj9PXLVRu9o
cUyAo84moywhrxbArgbAVCbRRKjGqtNO9niuutly4jI0vURUydkwi/KoB3NwSOY5pg7b+dfZwi3x
/ibcuAtVAkdwroSN/Gf1Q5ReyFFmkaXFadqdTV9EH+xM94/3R9mcLxVW+ip0lBEaXB2smk4gosh4
h8TWAkWwMvuIp7OO+TkKKU1v5RfTLhEDIEVwa4G0SNCAcdGpPe+EVRv3FtgkKk40B/gp6/kiZVcU
JsIP13EaAw+lPy4TkcwuBtt7haCtTQU5H8k5avYEcOtNVWJoppYsbYK9q5MBjHAnvvv7mCDjpxGY
/c47unGf4Fgkln6kraKdtDrZmVLMrVRF8TUtOlVydftdhvx06vhyoP3sc7l5yXqr3Nk/m18WyAp7
iC7I0vN9e3SyJvKjDMD8VfcrrXfkorEErF21/kmMWD7BhYhfi6gTZxFO7waU8Un1cvXShM2ezP/m
/BchImhJ3ODGer1Vg/nOJZ9WNBI84TDtH+hudc9GF3UnkvH6M1WHce952hgWyQfYsLy5sDPW5bGg
banQUVG9KPmIIWExW6HiaqiYHmuoALkLKx/5oKa0kG+8f6o2RkZGjW7hUhvjz1qhNEozaIy+TeyL
LlrzqJZ5frEHczxJOnTjGK0fzGXyPV2ujQsDyOxiu7JwDm+qgRoKLWaYM2iEj8MRjEx6MHpqHPen
tnFMcfuiJUN1gtrjmhcK9cmiT4hydAx01ZOqOPBqXTs20MF3NvDGfHDpowzNhUtxbB0zBfMcAlXk
1i9BXTijVqvPbRCrO6NsIGqQBGY2CxiRgdYZOhasosVUxbhUmJUN7tBW0kusWA1h4RBEkjN3paE/
ynCyFjx+WSE8GzZF8K6isBP/fezGp+MathG+YNOu9g3asr7py21w9UkWjwUKDK9DYgonNOc9acGN
eS/8IVDJvHJLtLMk9X+EG4T2KZg3UN5GjrlqbvvzxGOuKD8aNZsrN1bsqj2U5ex/jBadCzePm/7J
bmvt5/0Ntf1DCIl5deEt3vQ1raoP+45n6IrehI+ZVBG5uN5qkUOhzIdz3SjHJiwnV43UycuiUXVU
Xzd+3f8Vt9ua1UB15DfH/NZkbaoKUWL9K106uUTfmd+DUJRlIDossp0TtDlhNho3BGEGW059u/Jl
kelhHwjpkixGZa4WVLHmRIWGK2wKeuKMRILanopQlmLH9HsRHjMR1Fc0kGFi35/2xiMB2JH5UhiF
doIm6tvfwnB20goR0DtrQmDbRWl8jNF5e58FZf9PLGkRDk6z/jKl9XTpCmSuD5iD6pqTzyEaXfd/
zW0E/PbHrBdGkXmPZxgjai7nL6EwUfQalMl8V8Xl4KaTYiHRBDnZtoLnEl2wv78KiPcAtnIC0U9E
DurtYlRNqXU9yndXFL1Rk9BJY34jo39g3kB8myal/X7qC/+Ilt8icCfZV9ZCyndugduLb4GaE/JB
WDcXr7W3PyPW2YyB0QXXRJjtORPGJLlzGjXdzji3YRB/NrWKBbdIa2X97YvWtENpUGCT6CM0YTMG
lymK7jgLI3QQRZM+3P+8W2ds8ROhtGzrvMqrMChEVGjW7ZHbLSslrxnL8VTPfecgm2Lv8C62hloY
34BnmB7isG+XMLf6ILcG7pRYSJET0NTzAmtGoC9HaGQnRdkcC0wmSMHFv+W3GOMfF6kZizzL8yS4
tnHYQEUDFCkaeQRbJvbabZtDLfQAi7SbJsqyc/4YKk8AEIyhgd5tKocfEMbRXzNj6N9j9mV/vf+x
tjbhgoc2F7yOQTn+7VCNL2Fub8Swt/R+OOilLx3NJM120g9ra5iFHQOUlGCCws/bYbQsEIU/TP7F
jroxOpqRLrePEzIawXMrlO5LVCep4mbmTPe5L6v2ewRzJz4hPpUnbljYhXB5IKYIDJ8df8qmsYmP
QU+t2KnaSf451jydTumPRYPQUR0l+L60qX6qiSxmr58nKpdNaAT/Rnpclw5vES40oRaNsVvUqdl7
bSPBnp9NEYWuSkXp3xxpEPIfIcZn7IlG36EMlo5PlV+wnWX0MFt3sNWcxDiuTfMcWHKlu30YGjlP
aqodYc9mFWKAnVF7fTuO9oHCRtLjxQCW6FFWZ+s1VpIxe4eNb4tQNYqYh0mPsVls8Mg6p2aegQ8x
yzA+z4mhfTNSzAAcP+8C/5CMfTafzHSQmoPSFih2lnKZWu8I96dzEKDV6Sw6Nu81qQATPQ1S97m2
0sy/hFpd/ySHt8ODJJfJo1q1FYpRQ4YIEET7tju0YMjRsPIj1CFrRFgKp5Gb4CNZIUzSMMBz1mlU
rN6cPFcmhLCamuJgJOnFd2r/UbzzUGycA9BAS9NUVgRJ1Sp28SPawSpaPpdYH9IH3nXcfNMAyMdM
tTncOd+33Q0S/sUYhqcaAq29/Jg/Dp1f14UW5HV0tY0gOtBPGB30wmcvm+X2gCaKl2cp6otmuDfw
bRYBcoYyy1IwFBAoV+9ApxadVptWeNXlJPkc47zwZVCGGB121WovuArzFrdlYOzMd+MVxo1NUIla
9Nih6rydr6WFflclOqXssGieLBbljOr806Bb80Ns6//Q1pRO9dhTiC+6aufi3uiZUrOkhg4xCFgB
SkZvR7fFrOhZ20VXZERzG62wvjzhy0TxrWvhIDa13hdX9DTVxoFanH0DZ9Q9d5pNMolca+KMSq2d
orAbzvfvw40tRzlmaTRZvF83AGozC7I5qmVQUwUumjyd5I9xN3ojTbGd3b313XE15NIlC+BZWW24
CCk5dY7rEE2ByIBSOnduame/ZC0onLiz7QM9473O/Nb0uIJ1BUbKAm9aPZhhPGXpYEFURBNGPXKB
KBcfgbV3saTsCX5vDYUUBEkk2fmixvP2Cyct8DMCLLa1QrtV0Pvx+lrpscTOp9P9j7YR4ZAP00le
pCcW65e3Q/mDbQFO0XnE4snXnCK1g3dDV/Qtbfe4PUVQw+Sd07MxJO3IpR+5+FJSFX87ZIBLC457
VoDLWBke8BgQn+g/BUc7ROAtEaO0c2A2NsvS5KVDAyHrtn5XxNpABQOJ7MhWeaK78WNep8U3cNmG
O3NNOmKYpv9wMwFOZmUXshQ009XNlAIHN43RJneMqs6te9V4kqac5HlsUhfd5dYdy/KvzRv5iopB
QR41CpTijdWgBnKMVm8Q042iQPQxoO5quj4HwvwPn3CJRohRyUmBwb39hErQFKjWzdJFw5TaoWsT
ulpcWN6iiXcqolQ63N+lGzEQlX8oPQuSmGL3ajw/8bPYbEfpUid1+c208s61ErG3UZY/5S34bWEi
016gZUhVbH3spKifYzOxpEva5OppmLrcLebccpuiFn9/7GiDws9BCYKrxFqd8Gmc7C61GUpXg+Jx
kCB8ZJr9NY4r64C3554O3daR+2O4NaE0BsNs0B8mdw/tyAlDoZwmLW89EabqAXTaXk9iayUBo/E4
Cjoc5loxpNXCZjL90b5M+jw4SMwUV5RedbfrpXYHq7s11MI+huy86OCvi1NTCY1DQcTz0kzJMpei
POvlyCp2sMnv78Lf3brVBmGHLAA0mti3dZim5mwlZognXK7mZwOp8Q5QQTxcLJr3j6PsE9cNSW0n
B2ys45+13tWDM1B6BqjUTZxIXZus+dzmGmreKcmz8VGO7Ln9hNKx3h50fGRkF2l6v/KyYpbFM6Zp
6snKE/El1tticAXYnIcwzY2PZjGLLyi7Ersbxpxq7ynKmf6RZ774WaZahkBob7WPPrlQ8MMi8Jwc
eB84e0UjwDJ3VJUw8kww7LIzSL5lO6UORN5B5r+1fjRz38oHWKzBtwizkslJxSDrF6vO5cH1I7n/
mqjx0J2QWBOfqcfxSJGhoJKvhcjQ6JISJE5vNhPYg8mM/80ondMeu/8xNmJOyhD8e8lfeUiWffFH
zDkbRmxEJRrYoZoYD+mQ+N6koLS+dMFIPkiaJUAiv1Iovjtnd2PHUXSFOQTBHhGz9TXRKARQMk68
+GGI4jjwd3hp2FDvmcT4cn+SW4WwBStBiIsqKOMtb9sfs2xLqQVnpkkXCfO+80RuC0VMSibia3ag
lE6Sw+M1uHVo6E96rn1HVa36cP9H3M4XMxfw6bQndDpP6yZBhhNiJ3IgiVlb2q4BjNf1a3P+pLXJ
vPNU397zoMaX0IAWNqnuemmzTM/NwKAfP9D9OhPdSuc0qbp/709oaxQL2T+LITaqLGIGw1PmhO+Y
OirvimnQLyjyqnuYL+X21kX6Cs03+lnGApBdBTrtWKFyB84KtJ7VfVDomn1P+nE2XIQv094FYk0J
HWWM9olstn3FXWA+TRG02GhWjO+QV6N/4qG2ASvL4acJG4HzwHZ+vb8Yv6HBby81yqy0nNANJbi9
qW9SrklVKx/CK5LfzbWgVjM5chdm//aSFZxJK5BGVaEGvpvyoCfvzeZP2ZwMhzKWTE/0pnzszc54
6kNjvtz/aRsbj24N0hy0a+hxiNUjGXZzNOILg/S81fQnHAbrs/Cxt8kNJfX+fihYA0B+VfJlVJPe
njNLsmiDpciqtFIne3La4bmQV/4h1ZJdEaON7QccHSYGzwhYznWvMycsABFHPBpA+v7eU0LNnIIy
Y3LytW74bqAYW7odyWvgVMLvnsD49L0DpKn9blDWaN+1AdIXo970OpAwqj3eONvqjxKIF+7LFmQZ
B0G1eTyGgdxS2pOKKnGqXms+4d4YfbHqbAgdjV72eVLHOPXiwFeW0ksxfrMFYFxPFl33XC5YbE8z
ZmToG0lB3yzLRhQwlUCUAvKUrH1v6cFQ/k0LUTs9b8i/41CEltNiRWDQkJjiylXxDvGpRhfRxyqc
7T2Q0sYOWSCVZNhUo2kJLX/9j+tRouOVNCG6KpkV9a46zvlBBbb9YdSKPXzSstlWx2RBGuAjQccB
a5DVZuzsVGi+Tfo35/E3pdPC0yyJ1rUyrfZUq5GfbdgQHm70shPl7bSzP29zGPiAFBxo9yHGQwPz
7UQVYBVWl1IYrrVE9rLabj1oyJUb2DbGwvBCgDVWe9I8W1PWiPAX91Zkt9aHIhjMLJGQOr+Ocmwd
avovl9ZolvZ8N/gvue9PIG/8zD+FZUFdoepqIML3z+XWHbqQlpY4mX4DNdC3E0cqZ5hsX/VR8G4T
9p2dZhfaQL7974TXhfKPTaGpc3oaH5cW1GR0xtyJR3GmjS4d6lxXn4cktj6rcy7+1YdiQMzL7Cne
z4O0B8/YWi6aEUD3qQ1t1GUqHaiaWfuXzJitCngIoDkEtyNiwJLileG0UaSacHfmsT6XRhDKr0rU
6NbOkm1cL2Cp2alggsBVy6uQIY9kMqOkJjzR7MkdVCN91vO2/GtKBgkS2xHGwMJUXWdkbZKYDdrz
0mUqI3nwhGSHL2OAHp1bTEWtHtEKLz/d3wsbzymb34ScBJnmtioSpMSYSdP6Fy3B9dOrpdI4NVk/
2QfASPZHi+b+6/0RN64XEDDs/wViBC1qtfkaxQd63gT+peZCrAiqD61GvWBMk2yndva7Hru6Xojl
URRDRG9pNq0eIJFUfhJNrXQZRkN61EM7NR2S0Vl2o3Icf7DhZkwQAFyBQC7zbLoksRL9GKjd5J6U
l/V3/Aa0yoFtZ//yDZQgHV0ylEeRDOIZR5VxcBqlihV3VuQRSeVMkptj3Uu5uE5qSdXMbKig/1Ia
9FxcNRhGYgC/DGycGcb6pRsivEzVafTB9iVq+SqihqIqSVKYYT9DKnno+6oHguB37Q/aLUglqaOk
f+qVmeZSXdr5s0Sn9GJTzyJhaSXdfiEqkR8wL1MUT+91o3jk+h7bD3SqQFlbXZzNnq+k4L57vZo/
6ITckmvldgINN8ul+hwlOZr8Vl4poSeptY69Gq6KJxs6avqB0B9Aj1pMaEXUlj0KF78Ds3WjTpU7
3K/L7qmS2zqjemrSPA1T+bWDS/KxQ9apdqRQ6h+jtCoDRGe4kt15BMJZZLb1UdNIqABu9+Z7DcDb
Z0tpCgvgDPKRXlSYlX4M6ZqCc5/jcfbyeR4rJ6t7ml2YWwa127IuvTMHODI5Ve6HlmeFhsV9lPlp
52HgE3cebAg5RZBltiGYjEUK70QNJNkxkzL/H0wJfJkQ644/39/st08Mnp9Q3C2Yboh8rnP2vm6F
Re9PXGSKyYdWUqOvKXryRznr0SoexXjEamEv7tpIcBanUXY9eRyc4vUbE7YkM0LUxmVCXQyVJL3S
0bnSi0nQkwTg7xhaHfxKaw2vM6qTFp9EDespfYCwlDQ7S3B73t/+mOVq/SOcQIaIjyOZsPuTLPBy
7AgPhVGph1HeddTbWG0cFaFrU9eixbwmWppGxsEaVP2icHO6wPvlayeKMMO9craPMwflsdVQF7v/
jTcmCHiWIIZLZmmYLFfsHxOEmddGXdZrl55r8+QbcuUhbQA3Y9jTjN0YicQcqAD/YpZrYfGoNfBV
iDHd6QCoe1Ur4pdWDuWHqhPh1/uTunkXfqvqAdQRC4yN92E1qUGKyl4N7EupSi8zy3pVhuaT3URo
CM5asPcobA2n0ljjQWCGN21fJdcLYEkxFqf47RzmsNVdggnFtWNfc/Vs3rPfvFnJpbO2ZCbEncA+
1/LhuJ6EwpdnMHq+mb36feuDr5KwOC3zWdqTn7iJYZbBKNghicBrdFNoxSAwECmygheRRJF/zsER
CTfN1exQqUbTufNU4bfX4zQScEuG6VPTzfmOWNzWAhPv/WZBCh7e1fecVdoR2JqaF4u29WMw6WZ6
6oHUVsT2af5QcoXuRBa/tX3evL5Mm3BGwxWEjPMmJdO5vTOAPfYlTCyjOVdKk86eRg8NYjBcjB5Q
Ff4nuRIJOHB2l2ue0vb+zyYf1EtrdpCXQysJXssoHMA3lE3SQK1P272a101ox8+kAENbFxgwtf7V
8ZWsmedHwgi2Asb4ScUP4JfZa3+tf7uMgvQhVDGgn0Tdb8+TrcJWQzEbv9e8Gr+V2WSAsZro8Qco
JL3eP7tbM1poYkD6KD/cHKZCswd/pp9xQe1kPBATdw9RGane/VG2jhBCJzakokVmaH2EiO6yjGSF
XR0PiZvg63Oivlo6vk1N9f5QWweIpB5cCNwcXtJVHGcMDY6LoPQvjZLLgWOKXvta8m5/6LrM/5KC
SgixbgpqQld/BMFn0DaZdjKArQMEUA/lsYXGz6TffkAFgy5MvybrMoEPXOxAKRtABmv6mEJuLskX
zEj35r3xISmlcWpJCfTFS+LtmBN2GYTmqnEhpbG8PM+qs4bk9OX+6v6GXK4OKhkWcQqXExfiuq2m
14olxTL2eAEssrLxirkZ6gPxRfwxQ1CgPcQkspanNFXTYoNlIOGJf1haP6NgCoRmjkRRuWiZS+Jb
jcnTc+cjae4AEQ8CV1bmdnpvI4sTvvfNsPjaFqKVHuYOYSx3ss3gZ6/rGTG2lM9H5HbtxpUFVme6
L2EY1uG4g3FXo2jppRwK/3Obm/FPq0uSj7hga5aHss9knVUdzyN3qKv+m2xOYExGfRj+GVq92IPw
b2z6RQAZ6Mci6EDN4O0XkYfeMpMBEzbTquuTIgfNMe816Vi0SX68/1lughnqIbTmeOVRNeRhXA2V
p1NYGxIm3BOxtgsYxHYaPYw9mC/zSagZKRMyYof7g94WLpdRqVjS66Qff4PCoISblALZxAsSPdKR
vDwnHaB/87FQFOUaEUoGbk5P73HsK/E0N0n2KFHQeGqNJL4YvQ1RptVV45uNHG+4k89tHAfBqqNX
A42fX7e6Bni4xByX1AJUySj+8SUxf5iCsfov6046ARFHJSFeB8+x1phtVFn2RSrQqIsRCCpcPw31
+p0JoaG7xFJT/FPFCYLi99d+45YjFFkeCBKChTz9dm/ValqXddz7F4DJtHrs1vbm0fbdyYjzwxAX
8rUdU/vQKsH4glHvX6Ng+fKUHwgu2eD6zX7Dl3dK8GyxCS5FdylbO3KlOM3Oad2VqFkp6bvazrpD
0w3qsUyFutOl2Jo9gDz6MTYhGazPt7OfFCNOlSoiArSs+vMi5/AktEJm6U3U+pQm9yolbRwSyMEd
TXkXHb1xv2OiyXO2iMLwC5aT/0cUz3wny89T/6Iv7F3k8pr8ObbSWPHablafx1mVcjLEuvoVz0PI
xkvM/1Ui1B9AdAwKosmzNp5bGpnffF8nSMn1KHgeYUeXO9tk6wqy4ZwvvP7fokBvf+hUJxhc94Su
eVRX30Y1NgELxNP/cXZezXEzZ9r+Ky6fw4scttY+ADBDgpkKpKQTFJWQczfSr/8u6PW3K85McVZb
LrtKlsieATo8fT934B4+Gcl05pA/seTguiFup+u43WEPlpyTzLPSJ1wDdFitdEqF9dOeVfn57Zl/
4tlzf4IgAE0XsObw2depVqqK0nAAFat9ifOW9jFdhNirsamogej+WOOGepl+2MbowHH3qPovDNG3
U5960VTU8cWAkXi+cyrZV2duhsd2FwwEx9TQIW/RmvgVOfrbpFp1rDjinMKl1gR5TKW22C4YhDS+
kI6hNO+9eBm/DrqJOS4HgXjRy8wkG8wzwZ6dOmuvcqfNxj+fQK8+lP56ApFR6pDa2bkEf/bLHq/4
+FEnYnnXqfF6pnA7RiK2BwBbgZMMNhTFxeuxOqN2+qZV3Wg2Y3kxpfCeMhTIvtN47WXFbhMgtDB8
lkxGyuoMSCXrsjgziU+sGDY2E5R/Q0U42F5/iDbv1kJpByp8jttb01bQo/VNfIVr77lcnlNDbWoz
OpT4EB+V+bVc+8WqmFmNKZKfgxjljqhy8eTYzYe318yJlcnEhau/qeTZsQ/KA80CScvgzkWDNZi7
Kk6ad+uQOme8ZE6sTMbYCJFwl4/h4dWlcWn1VL1YUa1Pairyy4m0kIeMR50EhSftr29/rRPHwCZB
2swMOAqBpF+/K5FXwknU2o2aAZqy70xd9qWcnXz+lGoVlCuz8dKXtS/lu7lEhxyMeKieWyCnZu2m
/CUrDrcDfPkOPgSmzc7Q1ZMT4fw5faE3F1/0fUsknTsade7HXAFSHzFfvdKQ6PtrOALr1eISonVm
/RzxMbhobNAS5/HWpTrcfpc1xvtKqlbkpcCfiXQNX7OmYpdruBxXbSkeF7kqgYWV0Jnj+Nd5e3Ap
QC3Bmt38TXAIPFg0DmFuzpR0duQ6rbPuzHkw9x15r66vj7ox3mBy2fa+gb70svGM+EMqnPhD7jnr
3TIU8bklfKIYJmFrYySziWzixtfTIuaKlZZlbEV61Q9E6PF+/AnhQ2hji7LX2r7duVW/vrw9GU+s
MSwSHZwEIQYfq8DZ0CHJd5UdVdL+0q1dfY0WIT2DzJzYMnCUhvOM8Jswu8MeKNfKEhU7X01kxJNV
6tzhG77I5SsJm3a3e/sbnRwMkgbdFwjeBK0cPMc82TLJF/DovGqiGuuWqy3sNvSGyfzzah0EGp4m
Le2t33Pwynq1suPSnq0IFAd2RtWK/aJaxZkVcnKeUrQimedYxKTwoGqe1cqY4iW3otWcu2LnqnWF
809V5u/iTstF0K1afiOzJi8CMmzTO9lCbfLreSLduVYrHJn//Amjad+Sw+ieH7W0PacZhnIpmKl6
k16PAEuNP6G7K0J1dE155mg7NUNRr0CvgPB2DC2CVZrz6g52pNDeCwS9pIBM4/LMlejUrEF0C+EW
YTFH6cGrNEkZGuuGUWjjI9YzrCkozG7Zw76R/4fHhwqf82zjRWF1+XqCYmXYWm3NUOgBCr/0pjny
8tkL46TXzgx16tkxNdlBf5GmD6vONOuVtUUgGqmOUl2NjAfTcT4XBnriMMFUZgP/6A+QD3YIGXhA
JS56cJZcVnnfBbHgcRCvQkz+ai9YHWtQU79TI9l4HFVrSfB4UxehYU6AWm9PzePDnE+ykfs2G1mq
7YNnOyR0zN1MsyIHEtXtWBQjzEphJyOB1051oy9CP3d/ODXkRn/aVsKGLx3MHBvGapZQIkY6SrVL
dEub7Q2Sq31CuOTVbMhzaO7xVAUegJbOS/0Vy3BwdAOij5XhZk6EgGAM86pP9uBJ1q7uYRS+/ThP
DgUggXHcBh4fdpeNWTVgSFp2VBJliWpaJQ0Uy9J9N+TqGYno9pheH8Z8K3o+VNMONeyhWwYVGI1m
ojojo+2dnRrP434R44uWzeauyB0g0dSNsc7qCGhY8vOku00OdzQ+979N32/bsLlfr0o1N5QU+o8T
zSQTwYFI+vckZmnX6hiT6tdp08Vq9I30C5KXMt+o0+kOb55zXIVTD5y9DjQMysrxNXFEKpdbZuJE
6qBVex1xRWAaS3mp6fTr3363J3CwjVzI2+Vs2TSq22f5/ebWwDBG821HkK4xUMUATP9W5unCpcVV
PpQwGC4Uq/Le9/1sR/NcZ5ovkWnerKU6Xfeu0V3IbMzfObKYf7790UxHP34bTG9MRLATxHj4cB2b
uctXh/MZxUXijS+UX635OFmlpgSGYjjd3lxtHMwcTMv0G1Q9Aqb0oiyLvzmsafs5lT0J0LXV4QCS
FbAB7ce2VeqhvbEK0yoeqPiHbNdV/Hp/7Ocm80en6H7CZXObH0tti2TfaTBYb4Ra5/pN59Hd/WBl
3Ah8SUi9e6U3YwJdaFGb9XNaekMd2IOJb5xieQtxOraR5C+QfropHI1FGheKY1TapXA1YQReG9tm
gL+3jH86xGxVMA5mzNgCOtlJfjuMU49FKfL0ORzxjOc4Mhv5UtppXuxh5MPhSiuM6YJEwV8kqF1Z
iZD6lp7EgL3ucp/m+ghwr3hD6Q993l3JJZtiP0OTMPvY+GNgh+eT/uBmDR2Ufuhw2CmKRasC3cgG
ak/o0S5Mo3n82lvNaAeZnso0VDvJT/ZZnD5gndfJqyLrtPgyiTtV35FiB297SLxpeCqkUel26ACO
Oy/r1GvJvjYHJ961BsTu3exmC9EQcGjX8hl6htvezHmm1ddTbi3Nvi+5EnydmmpWA+jt9hjUs242
u6yWuGA12H72j2rZKiU+o+vype+s2gxRepTvBS70ylcSOJu7pCkMNURVX1tTNKyD1gpf2olq3pYL
WTVBZxrzzaaNgk0xCuurI3UrftDsAbQbh7vu2bK7sQixF4Y8pokUFhbKal31sYPD9RffEXUk8CrW
n5D1pz80Q3pUXPo831QdYs0Lu2X6vEOAW73Q4nA6H7S+SH3sYbRPS6wrwz1irVnze60Wxg19HuPO
Gu11whLLzL9L7EvbpzQpy+UCvHm6wRyrqR5WjoR0lyWWnvv5WCyDLyx7viIkZ4z309qMT1jB6F64
6Mr0Tost61pVC+XJW/gPnsXLwhmcOVUglzT+3HCts3y1j4sxnMSy4ojgabXj+TJz0jVAZtK8VPRy
k8A0W+OhB+QYr20cfTA0XPiOvlFJYwlaoyN6K2V/+ehMtXgRgyv10KtyOhcqfB15XcR9ZVwUSmbI
y2yU9Q+kVu0U1qIuvlaeLDq/8Kze8Fuuo/tV2NlLhm3Il8ohId231RKfsESZvI/ZkKoafa9Ck34y
yvlRaRVqwTxvs8H3LJpzvuzsTNubEDu9PTaHZL4oXMPDOY7psaajo3HHy6o6EjlI8GVhVG3MhzSz
25ws8e9icrUu1LR2/iiTxU5DEnrcBxuTvHoM7X42nMdZiyszMLJYWnu668gVerNNBbczqanPBuHI
HJWlnTTXPYqIWAl6WzhLaCCbhtiXWjCt6nbjI/amw/16GlIvxhJjsqj8pGEo7xyzrZxr8DbxsRL0
+V7cpSgJ9BxknN5qfa7ZT3O+FJcUq9DpsyYdYOp25TyJ67lIjPje0bOsv82t1mkCHCa9azrlIt8l
irfctp46fx3zFQwM4QChA7nWmY9tWgj1YcWLymMrxBuGnbQ0v2m0QIoAvao3XxnuYI4XNCKHmxkg
wPZLkrQSv8H3BRdJqNziIctnmJTx2JGIuCIS8WNDG2Ge9Xn9PJHViODBlOuEvBxs7kG2Q3mn4Ose
X45xW4w7CaKUMOmqxcLjLmvetU2twTteeGKdtXbvh65opictlXG5S9he7lcpcge5i6J+sVu3u8dQ
l1BjYxhUDW13I1C1AkstPu7Wq+O7QjgPDu5vJnof7NdutBaXjUcUfOLT2iusDyNx+9veZm7vU84D
yKJ94QaqjU4nwA28WwLbIH0rrPFuXJ6JvyqWfWJAZ7tuVi0jByaZs+Y5VQahXZgo1N+ncqmdPe/W
9e447BcZkHY23rdxk8wBnMBpum0XByoarjCOCI2sXwusIrA59MtsGSrf7NS0DJymHLt9Weh2sm9r
ymmOOE2WO0PHEJ+CRGv2VkW6WZAlI+yvsdCtb9KchebXUi8xgOcW5wPkMXkXYsN8ZymbdzPMl6+a
IrMfjtMbD2WFdwxyxjr/ng399F0tHDsP2zEZHH9CWaCGk1zM9yDlOcxUbVURyTD/njmQhyr0ZLN8
9rQufj/a83DdzPXyc3btma5xuciPI/du9ol6FsIn/bB7nvS1JJ25VNZ+X1Za/dExhvZzG2vZe7Dk
lMCbomx32HtqBGJko/vFKsCMCbitsyKsse75abv0Ba5iNR2bSJN1k4bTmKr3jasUXYS/c3a3Sney
gwJGORnXIzlzAYZS6UeMt1uHSwmzOshVp2ojAf0zD+l728uNaGzrOYUSFBMOIR3Vx8R7/jm5dGxw
0iI4ykVMeNtjgGz6Vm/hMlzaVnJjlnVb+KhaUnzaF9GH8Tiwn1mFswIFCzHwyqAHPlb0W+hyimRe
A6XOs29rG6/mjksFWUKmMIcvY9Jo7fM8u9UTvcVJQYrUYMpTWyk7LclKihPJpU0jl6SJhn3D8L5M
49J+M0mxMXdsRZX6eRnnztrHfayR1ZAuqrkTXVvf6U7VfzawGOSQn3RxK5Ve/wSeINbAMgY5+8bI
/cVvdH7fRdssmR12wwztxRfl2rpXDlppA23YMPZ+0ZcZthB422Fqbjf147QmswX0XZUyiAc1jigl
nU82l70iAGKLP7g1RraBu3RD/0AJqXO+lFmLatfLvSZcFGX9VjujavmNJGQl7KEocHd07MW4moXu
5iFa/UXbzUo5qxf6aPWXgyYcK1SafExvSt1Z3/Vj05kXW5h8gvvbOj/1JXzKQArdkUHqekXJG+m4
cBc91FyoSBZhedQL7R1BbutyaWGRyp0/idePIkn5lh682ndVk01aYNoTBpHzYlRKiiY3Xu3vtRi6
/vntspfK+0TZS/4qQAQmDPB1Dq6vFRXGOrq6jrtZqry0eKvF2MZnOIjba2+UQd9LtQhEPY5jYFeu
uvrFMAw3XWyoUEJqAsh2S4LijwAFcmkjtkj3RR+IX/Fz4NXcNxN17MJeZTkzS42GFJRO9V4Wo1+x
htrcccLSKRKyNE1dPJvJqMzPU93pRdCatfVpVAuTZ6RkBZzKtbUxxo05L1QMjXPCnyvI/GsvWrbs
ET8L6pA2U3aF7on4it8Sr9etuU0yigqtD9MWULjAZHRy72Na3su7oXPcbKeMVetezF2ZPvStuphf
es2YDTJ0dCyaOcu0JGjBGjCjSFlbSVi2nlL5KtqY+MJO+om6LNaGd543NJt/7xbUc5dXmpwv6fLq
eAtk9QzC21WKHaiqiGVoZgZefm6uKtoFCNZchKOSWPY+82atDtl/a4lHhN01l93scNonup63d6Ot
4SEAkbrLPzpYXCm+i4dldo1ksmt3Tmu2+J2QUEwqkAHz/KPJ7eF+naH3BrktDBm0Ml/XIDEwr/bt
gdYq181FfZgrdyxvYZJa71fLy5sg9RDM7cY00aqd5iUNScN4TsNnBZc0L9uxWV/medWeYkxF2AWq
tk1uFM0Zah9onWlvVk2FpUNWZf0FFKLuQXobawQzhMpji9bn7R9iArfTSeFAXgbOlvpLrKwuDYik
VXZi7DMROLjVcE2SVj4EdesNj4rhVo6fsITEXhEdzyAomsX4ULd2KRO/8uxJEOcuy+6uirOu/5mv
ff1sq5lN5WKZi3udaW5yg4MhiXWUcYUMIA3EV11fkDDp1YqL+Z1aNsNNNemDdbkoNjUTKtHqyavL
zoZBrlusA/qPz+Mk7au2nXXvYli0HF1nlSxXorT6xm8zKx4viH/X1lDYbvlJZgiO8EAbzdQngt54
L63W+0yFlb+fvU6/TuiBKIFMraq8aV0Ien7f1Ip3iThX3pbmgtJrKlYnv8Spe4iDoQCj3IsyZ8+q
4EE2IXF/svVZqipWL53u3hUpdirwIWtsjIYuqdvAHqvmxTQJ6mIJlt43M6nSiXWztuaOfV6lFZIk
MOORRGtroMPBtzBsa8Z3Uq3N4kYtUYcjoVriZ7Oq1goDcDf7xPHklIFdWusHD0Tu57h26rrrknL+
UKxzKy8UlK4C22dj+535nBX7oh/td8kqNrK46gjuoLVV37Vj2TX0XCzjO9XHqtwukyffTzWmkv6I
ulLdlW7WFSgIFse5iF2ZcdOscMXfN7SJfyil3S6Q6+Eo+aNRGRV+5tbyDretrg5S4A3dN3BQryKv
rfuLbKg8LxA4HjeBuniJGlA9VPX1nMGRwfJHzXhZUqB5XD1pNH6qGPEuK9rY81XF7oo9xaRBYUmQ
LS9VsfbGlEqAVS2er6U+yjwA85wrxIgt3TSnEdOHMetduiuePnzI+8bRQzqath1oFoUfoHdJaCx5
NZ+SITH1C6tL5jDOxxbnIwDkNBDJoEZFb8zjrup7RQbFArEimvUEI3RtjPMHyn37S6XLtD/TcTiB
D20oNR4AW9cZP5HXmE3j1bNmrasRWXEjdtpUc/OeuIx5WKecwYdODMVI8C8IuyHv7RAQo9tsZ3E5
GHh8WjEYxCTLCzS19rIrJHKqM8DtMVKNLwQEYROrKvJTDlFU3CeJy1BcPVpHWEdUWPbtKkzrTMvv
xPlKdUEPigabhg/MwfmaE13UlV2iIv5Ws9veYjlmemXfWAuii1FV22AxSu2PW2xbgxGLFBrmJzxx
cduJHTNT1YgYlep6MLsiajx5zlrj1FejAUInl3DKrf31ema4kA11k2ydCKqle68DBgNFiOGBuHjz
Q9d5auwvKf38Mx2GU8PSaqONwQxxcHd+PaxIKpGtmVQjzWjVRyXLkfWWVrYfgQrMQCsgcfmNl4/d
mXGP28bwcrdeIr7vm2H/wZscR24OZlpoUeVUZlQouZxCoRYIP4wFuNhP1Di5HojPuMmlo3VnwOpT
awOKrEaTYWPzHzY8cNZRS27/WuSV3gZoJdkDzimV39r5OR+3E0Mh9KAvTpoMzKFDXJzLa1Uqgnsr
IR9TmIA5BU4cD5eLaP/YHZEvRHgQDTBToxN/iPY3hpo06dRZUT0Y1i4mh2afcI4+vl3lnuiXbOaz
NLl1OnoUuq9nTCMqqcpmsiL0VgrFoyXbp5n723sjnvq9jXPzt7cHPPUEt31lY/2xyRyujNHsm2oq
PcQrYHA7bRT6zVQ7uJ6WxTmj+ROzcgu/QftKzBOJnwffbR4xVSCi2eSa1mjdbiV/Yxe3S1xfilgZ
LnAudsmEFFMNjtBq6bnUsuNHu1E5thnJ6YDP1cEeUBUDV4WmQTwjEnPvqFl8rZfokExvVEOMh5cz
p9Hxpo27JSYTLH84jUevstSwW8ChyIjWDUuEEzGE+ph4Zw6iE/1vhoG5yDeiCXXkiaQ5NbfzLjcj
KOIy9ydrGO69Oq97qsup/gG9pL5fhtq6KFJcdn3Pzlt7E1PreIga+ee3Z9PxK+YkwtVXxfuSfedw
+rorSesOYGBE1ldz48UANYquyysAcOcRrDvHUNSTvmtWxcXbI596u3BHf1GvTrSoRdkNujNwIA+9
7j7Octa4bC/V3pRufTdpsfLHWyzfdAtDh6+Ine7hujFTbD6ntjOibR2ziYsmdDsj25dx8yX2KvsT
WEEFaN+P+7e/6PGCJSiB1bopLtCcHe6uSj6izjVsPbLLZMULzpLhrBcu8K66nBnq+PhiKHBcnACp
qsjtfL0ZgfEVeW4lRgTvZw3LakhuBaX1PVb8+b4w6P2PtmP/ca0Ds5Xo863U2YRg2xT7rfE22svQ
yDVXI2F2XeTJ+Ju1qOfCSk7MFvRYPD7ySIkhOyQ0tGPaZMRpqNGsCbsLXDlVX8mbFrckO3jdbnAz
64y0+8RrY7agYeO/kOkOi6vMlsQdJMYaLQX1vGqlGX5idbaXiludqeOOm8VbgjmUJY9Njq7HwWsj
g1QfG0tqEUlA627tbf3r5rF3gbjTvOqxJgk4vHtcOCRwFz7CZ3akE88WvzQbGxjsT6h+DobP0qJ0
SvqW0Ygd4q4f4bIXdh4Dkqx5ICfz/7AgIGhtoNAv55lDolpV0BKuhLpGo96rQbsWDX6o2RhZ1lie
YUMeu0RSRDI5Nw4aD5ht/fXk7C17qi1pq1EVN6xsVXGGly2sovO1Ke2/eSWhUTjEGXXr57mn5AHn
+SyQTPfanRRdgebXUUfywmev/uPKgY9GyYCD5sY1OXwMJuWsLUEC8OjNrHe9YSxftXHOi3ByW/Nb
q4EgnlmpJ7YHdnoIgjgAkmd02CLvSuSutlOgToJ2FI3qMIfLapBMarXyaksBDST67bd3vxNsGkQp
XBXYkDAnY494/QY4bnVzRMcUAV87mwSmpzNb9u76jKM+nJpu6q04HDh59202YwumiaoKi3pwzmXW
nFjRpoU4h/78lkV/uMwUgf5EqzoO3mUt9jGAdqSrg7XTuuEch+jEUBiVUHluG+Lxiq4dIbJqa8+Y
XXsXZ664KzSBY0mt6Lu3n++JomVbSTYMLMIDWVGvHy9ys6EZSGuJdPoCXajEFv0wq6m0M3vUqXGw
HkTGw9fiGn1QjOlzWmYV6TWRNefNDVz/OlxGXT0zW06UI+yBCCERtcFgPfw21Oe1YrWmGtkz8x81
DfKa/bzkub53864dA0vI/OtCVUgreaiLc9fOX3TK17wZklcITNsOatbl4RxBnGHKxF40DjNKa3/A
Lhn1SlEDvNF5LFtgpWVSfSjp+jsMLGiToxM1v+ER533y7Nb4phbz9CkmFp38IXqtd7IDsg/mdLMT
n+hefimMSR9fdE0C6va0731VQqONDAwO7g3qwJcida3PrZ6lXUjQujIEzuDIL72Vr9fGUAgF7zo0
HmG7AJueqZFOnASQdjcoZjMyPsr4sXK3GQrIfpFBsAGA94w5uZLQ9wXvCtCZyTMV9+EyQRLmbpde
lZe+0b+2v/+tdBgqQ69dG3GeHNOexhmdelMp20Cp0jZ6e51YOr/r9zf7S18LNRgCISx1Np3XY2Eo
Vrl0Bmb2oZyO3wCqflcqzqzfrQVE+sDrZ3GN4wJhBUqSpZ9hT07yCu0YbnqClrce5FPTN59yM16c
uw4KcNDDRX6ZY8Lgv/dW6d2okxjU2Xe71LZBaycLA8PR0ooQ4worvR/S2aJL3reyCeYtOCxISjtO
kJc76ud18VbSC3ENFfu5VHFG1duun0NlsMshUDa1lU+IGpJqde275FLO6vxsKXoKS7ay+UKict0k
TPOprR+maRr21izG5c6MK9DDAWtX79KcvMx46PQkByhKxgKPE87iNgJXz5KLBlDSvoSXsxBJ6NJr
+fj2Gzg8fXgBnAMa+ALptMfySCxVSoV1IKPMbV0MH3BXuzDiWJbXI9328RKoX//kNemcnFMCH51B
DL0x0TdpO9gf5LDX756wFN1UFHuMDLdPisBNW6Ki0qlJvqhN4YxBSmKIcmULHKUjTSjaE6sTR/Oq
XGHH//FTAIJkaanAE1BZtyX425R3ZA4LnpZXNAzxGDZYKPi5ltvfPBMGg91WbWA6Q3Jm8z66c/IA
gChgxsGRg9t9yJwlKAC0vW1kNMGLG7mJ2N69VgGGY/I2YWqWmzMtmHSJG/W2mhOEE13SCTtU8naA
o6Ml+TlbwMOl7+AntJ0nYDTAe/zv6+eQ1lme4Va5RGbdePeJVPLIVScjXLuhOLOrHR5dDMXT3iYA
hY9+xOctUY1S408rMIbML01RlVctdLuLt1/sqVHwi4HWjj8X9t8H16Cq8NZY0Uc1WktZhelaoDbu
y3P6khNT2eC6/iuLh4d3RNK3MHma3IItOiMAfXMWV/EFdIed00kt1Istmh55TZN1157S2XdaXU9n
Nu3jdcwnACoAJMEfA9Ty9ZtrpgGejrmokZzK+BKGXXbZIcDdZ07sRIXRL0FjJ+uZwuCokN9eItdL
VjBup1TNB3WOMWJwV06YK5LVCR9Hjx1iaRU0zele1rMajW3RmTQK6bFo+jJgxWeq3TX8ulTg8kdD
NHUSxYEXiU/Kmc92JMf/9dlwVkDUwNlydIyViYdXRyrWqNRK/brJJ3vr4LrdV2clpQYSy1jNuMPR
LQ2HrVMIB8hb60gdezMNoFgndQALFEuopZ3qzEfLVOmXvaC6CBRBHqhvY/LVB4YAcQ/idLKfDWOw
Z79vsZ4Jpd4NDzZ3iTlQIW18JlN4aPHV7ka6lrTTXiZW//1cpXnvx1v54veiq2pfTdTpJzEWGZCP
cPLMtwQ9Or+EV/9g4mL/WZWiPRdcdVjgbY8KnQCOMbymYzNQ027jzBPDGvWWFt+pVu3cVHlCioa5
Ft73GhbeTzKMZb93mt7+8PYKPbELgrZx9cQOAMTpqFZGQaYPrJ81gqybNTtn0a2fRYI3hW8WlTNv
5Kr4vstlXgYDm2MdbkXDcylmshs0UwAKvv2BDu/9PAwdhwogqa0AAnZ8vZIUhASmJ4QatVXTZPsO
N4cROyzy2DQD42hfpAUNWQ2GVxUuppHB1mUSvbz9IU5sxPjPU3CzeQFHHh4Ns6nUSbz0U9Q2fQ4s
ry47VSni9xR+7Zkt8sTOgeMn9RcYJsXxoazTHOKY4n6do5XG6H0nCvgdVdcGU9KqVzU7f1gVefnX
Q/6Pb/N/Jj+ah79KvOFf/8WfvzXt0mestIM//us2+wYNpvkp/mv7sf/+Z69/6F/3449eyP7H325f
2uFvbBvfX0TW1Ic/8+pXMNK/P0n4Il5e/WFXi0wsj/JHv7z7MchS/BqOz7z9y//tX/7tx6/f8mFp
f/zz798aWYvttyV8rL//+6+i7//8u8My+4/ff/2//+7upeLH9hylh//6x8sg/vl3eBPuPzj9SNPc
7uXTj+3/5Lr6D/y4aH9pWyvK1aik66YX6fbv9X/AfaV6YwmjYvI8yhfQvV9/p2v/ILMJrcGmG+Et
czD8/4/06i39z1v7Wy2rhwboemBURvmtXseGCH0GPUZAA4Cb7VL2enF0bpkJC7TraTG65QrO7PBp
TE3laz30+Lui5Lwv7AreDznpd3jWG1Exp3MwdXr5sAh0y2fW6sHm8evzcP6AB9L83CIbDhdrnmAk
OynOk6nnOICasI2GMm+u6VLCNPVc4SOIr/drrru7EnV25iutHsRM8jOY1utC49cHQccIBsqxxaX/
lxDitwoyXnUjrj0JQ4YAh12apENYLOtw5pT/1XL8n/vSNszm38lRvy3Y7ZL2+vkvpa3EQh/jJyUu
YU1bRhG6lboGa+rYyEYEpCabC5Puwb0Y1unH3PZpyAJ3IkjNeWBAq9tXWicv5iqpQ7tekwgrUMy0
Rk+/EENWhnE1ztc2l4I98armXlPTAZpwy9E0VLm3M+u+gxyrJ2d2If31jvfXN+Os1jF+owHj/HrT
vz1AC9VUhYeN86TU+GhJJbSy/q7RspuOKPHeqS81s/btxQpbYum7NAuMZQxNuXDx7i7TRO5MNd7r
UHn12oGu3uzz3Lmcm/G9sCwfFveFokOvVc7g0cevHcUp5lAGIC3dMPfgDqOjFzcmIdwn2PvdpeLi
ALm03XDm4ZwcBXs1xEtbc189KMsrwqWgo9bu02JJK3BynaJkcOb9b/vPvxf7q8V94hUQck6LgrvY
5jNwMExidE2ql3r6PJZL9ohbu51cwE6FB1gk5fDYQytQ94abZ084RMoG7vrU36au2jsB3NW624le
n+ACwX6QfrvaVbOrcLLJz3zOE08DqIAjCwSTpAP7YA0UZQ9jxKnipxxC3M5T4PxSW54rA04tNebh
xqagMUhhsn2M3ybk1PYqh5oSP0FK0C7HJmuvOx32hlpjrZxzqQvaIR92kMqGixW6X7BAw3rvdUX9
2dIzqEk10ULYY2T7pam/Z+ngXU5zvT7kePygThxFsEjbuPHaQdnLdVzDvLW1/SJJ5GoKoT5W2GRf
Yap6VpJ+8vm53LqgFkCuPXx+pObQS8TT80mNy+kKowUtsHtgbscsLlwboyIJHXEv59bw867ob2un
6fymKc13CtqAK6mCPVnZWe/x10UoGwAX4S04CpMPjT30kBlgzYlJ51Ukz4luJhCztDQoFdW4duOu
uV56ownY1vrboRrOqX+32/2rTXUbGWH6Rm3Bw+6wpS2MVZISkyfPBHbf1AR6v3eU/EdfxwoqDvvP
0oX/+p4b2EADi+sa472eV9aEbAgidPpMbHcfeI2zhhLLmSCGQRkSUDv7etYZZw6O10Xtr0GRczpY
T9Dd4Gq9PYLfJnPSUGx4jec+wbiw7tKshdhnmHWgc9H/5KSeQ0pd/WzIFU+scfqz3tJfo7Of4Dqg
40zzFyX5t9EhReKNnLXsX8loBYZdfknVpiYStDhr9fa6mv1rKI+LDDA1ePER+6pDhWDBDfKelLGX
wEndYF8ktTZ9HTuZXnbGdOMgSbzUpu6ryzXwMZba5drPVuglzs9RrboQ8lPzYGT6FznH66XSmZ+p
q5z9quhkXeoomRBbKfvSLH4WXFju8JzoAo0YFBi3lh42WdxfW9J4pppWd62XCx+6hrnTpOJcZwM5
iIvbt9dYHcc7fbV3piMf4Gb2UVMpiz81GWKuxoKqqFoiavop2c/D/2PuPLrbxtI0/ItQBzlsEUiK
khUt0vYGxy7byDnj188Dueq0CarJ45nNbHrR7tYlbvzCG7DbtGoQsZI6K64BfvdKFPXOnMHZxzEJ
Oigop7cs/7flaQyN6kQ5Godcq62NDC7TQ5MwsSf8FPazbhYg2dFJu/zavLMjgXOY1K0XRekzJ2oa
4mKplLp1UJRCvxt7Hd1KIxd2GXfpTTFNmhPMVenSNjMe/Gr4syL32z4B477UuXHaWGBCpweCpH1S
2jRhn4SKaHeZ3D6WSvAkkfNdiQxXxaF/hloCBIVu/JLhng6FbWWsW1R6DzrsyEcTZBKUE5iDjd4U
CAZrwyYxaty3KIQ7SV8A1EZX/gqY7DxQpgtFlk2ZlaIbtcZVoDJmzTAIWiEcUvyL3bo1iruslKpt
UqPz4BtKvYcxo0Bej/CaHFtr08Fw2zViFV4ptb5z2bLodPx4wKlWWUuG8dtmi5JexQGsNA5jI6Xo
E2qGDQC9uEdN47mdRcm7vM3e2dsk8/hjE1nSbTZXwUKMgUqf54p5qKORSr6S+xv6KeKdoEz6No0n
+X6w9O+Xxzx7YBfQHlkYjxnlA5pzp584pEM9q8gVHBox1L0pyr/WY2K6lwdZ1d6WbYUf2NI/p2ZD
c2h9alujt7KkHaJjIZTUFucKBfhEmW6GQdeffaNudtQpx32QVbxnMJG3oSQL+5JCz31WdarXC0N5
basvu+j0JeUJpXoMzos8lSTx9Muh7IGIKhpCiy7PPV2a+ru4H2ZXgjq7a0GgbEM66h5I/citInPY
N1hibqs2nK4s+zv7HZ1PHgFQscQTYG5PfwkAtTSjIRkdjVyhaZaG7c4qyv6BtNX/AmSm96LRyLeF
plo7LcySPXwXiTJP2F6J3c/DGsBprJaG8A2bYu2mFo/Ut+hGRbSF4goeUptIHysJf2YSVUiA9hLw
tYspa3hsza64hhaUz+9ZeocIDhDwYUZN7ng6ESoSZUFv9f3RT6rZKShOekNRBLAzmwprpmjYQSLt
j1WUmo6fzPm28q3qxZRy8xj76njXjX3zBaxl+ZDgB/fSTSJut21a75uZt7DPm+wRyFzjomcqQH/2
qeZOeEhUKQQs+CXSNkaT2M4T0XLjtO7dUUI35vJROL9SgEMuGAKKH8uRWH2iVKQhUEgxO1YFosgl
LB5AOpDDi8rqt80oX7NbOT/fJNYEqrTD0bVEluN0SjXY401phCxp1uMgkM/NFmGHa8I/b8CP08NE
ULYUrtEgILNco3L1Ks0hfyjFcdKpTgeVtpczSyZGmEdPiSfFreax80Q5Fx4ybQi2VdR8HyAA/R3D
Zbwx6ahscrOJDkhv+FfCyeX0rH4ajQaoycDAeUPXNdJigQtn0KyO8mLxAx40cenCKk9iKZTO5cU9
Pz8qqGRjSQgYDd2508mulQ7GTSHnx3nK6aEig/cNu7rKNrNy2IZAzJ4kue3gUc3GtRv2/DZDCYmS
C5h68a1XdTr0gMtQM8tNeoxoY71QkpZsBRV+TwQqKtvwe77FvoTUQmAU31vfR43ARPQcWN81iZ3z
Db4ka4swE3cJQnLLhvztzawGBDJ7VcuPgiQkDuyPDGO9wjVyVDEbEXrv5Sk/r8VwAQItJjIDGwQm
bPVoooqbxuiq58dImcdji1wsZiZie9uCdbfBh/RPaJVw0LMaJz45prYyoj0swpW6Q1Rz3om+RmYT
kh3nYSbscQkhsokH+KppFHxoTLlzIjwAthrNf8RlfNG2pm68VfSyfiqrIbryPecxALc4U0cjCIFl
PDpPpy8oUtGXsiY8NshVfWyA1m4AfphuX9XWtpeb2p0BWVyLuJZJOj0jVA00SurMI/+59rXMCtOM
Qj+NjzyWyaOfSsa+8HtxG2tfTP1bLea1lwnxdBvPWX8fL/oNl1fx/JYCebTgh3kAl9rvMiu/bZqm
lcXBirP0yPvYuupUNghoAda5PMr5TcAoSFmxOfEoA0t2OsqUicasV0ZyVEXMY6tw7G+TuDS2aIXU
V970d4cickXVCvQ5KpSnQ2EjaIwQhNJjWhQZ/TicKJVYeY3x5Lky0juxlU5uDrcRdAT98DUs2YoE
1C2nJDsOyItsJGoDG6Grmp0xKINtJoK+7Zruk2CUJgJCU/uIPM1kS90QerWuLrxCa9hcnufz1Vx8
PbkFTFQMKXqtkgj0ZdAoizN+kd9Y24waHkw14Vqifn5SQOEgD48rONwr9PpOp9iQfOzfpSE79nhD
3fW4UTmlOeYbmsvZzlI72NAL3+7yp52tK7yTRUxLp3aOTOCbTs9vG7VmU6VzaE5H9Gt+dJBuN32D
XeoYNO3z5ZHOU7GF4gKdZ8n8YICt2xci6uwQeIr52GH67o261XtUUyl/B1W+D+ZAsoW5FZxQGbs7
REgDKjOATy7/iLOVNN8eMg4lFuFoc65WUl7iUtNX5eNgyLjPGxAwkzy+hv8+W8kFwrl8Jz1MLFXU
JSz8bVIpA1W5KCjlEThvdIMhuHYnjtPg0ghGID42/V1bXe0jn75TRJg0mpjXRVmL+jHWoKeDJpI6
1J1pNa8wm++kLn5qhhjuaSgd8Or+eXka36Bh/7lffw32BldGzouK1ps7229fOKlTm0ll0L1ia1Kn
ttFqeEfpdbJdjAectrCmbWqClqlM7gerltSHIGtyLzEE7YZHpr+dUeJxxdjXEcttJ0cK+2abZG3t
YNiHhl039c+SkaKmgK4xRreTua1gqzpV04xX3gr19K3gWxYEBUtFx5l144I7nbiIIycgmdIdphIN
vUxIBC9gj3zw0wpV6iqSPRR6emSpEDQuAqok9HEbuNy0RFQtNQ4tkiweaL7Sy82490ydNzTJ8uQg
Gmm+7UDz3rOlTfTHNdNrmyF5EQhgPbOqDHdWfaj7RiTc0sP4OcbWuMX8STmiiA2kX1Tjv00rVGO7
Re2OQpeR7FW19W/NAAGpOdQkL0rFEqvhwXB1ibri5WU+PS2/Zgb8zrK1lihYXd1IYJGlqTKN7jA0
MYbskNrtcmCoy6OsYu1lGKI8Ni35NPLtQIVOF0D2w8xqVV88TL0p8/2ThXQ5mk9dX/Sf5inp7Qx/
hk1VC9oO5HBKCjRFhD0p1mPkH3dNVmebutNbd1KM8sqvO58D5OLourIvFmKOuTpWpi/UyKoM/DgL
ZQNVgpRDw8u69uidnV7mYOEbLOBoarTmaqqRz2ikqNPEgzkEnTsRjWJ+1tV2l6rpA61qvlXCFMxT
FDxAmZfqiygLpj0LyM6kmgiBGky/46O5lSJgltzTZhiuzMRpMrssE+WzpcQAjpsy9hrvrIZRL0Ym
UMAk1jSXzMx0cFLGdk6CpK8BOdr5iMlvOyH4bjYck8u75PSh+jU6wRSNMRrfS+/pdJOgqhMKoKjk
Q2qO8b4zoCREATXKLJyv+dycr8XSradSx4UqIki6ur79tpzrMs2VA8nEwr6SkHAq0txRSjn4kBGW
X5nYVWP/7dtIoQniwJrA0NVXA6IVhCTMyIBT4Kufp0xVbsRaKR8sCfKZRhXBjafF9Q405w1SKqoj
15m/mbEQgf1bj1dCgvc+n5qCsaCRUNjUl3//7W4PkRSLmBzlEA2Q/CmAa/ZIAmQrSau6yOb8mdzl
P19PmgkQlXIdncXT8WQAHkFSGcqBC96/JS5kDxWjdA+BIrs208tpPXm3KEXSxqccSbeJaG51zHDN
NbO+Yw93TWE8zBSG3X4QnvQhwLFLHYz7UCzFo2jExkZJU2lXWbXskKVOFGpqjJVYhfibssXar/cE
DdpGOOK8fXmnv/sbOWNAGYF7ADs5nQ89Beo9+6p0GHpZfVaVfPwAwDD1prILNia93k0WF4Zb9HP8
eHnkZabPZsfSgcDACFwMlk9HFsiYAjW3JO46Wd4MiTxsYKXUN388yqIVvfCdUZ2iOHw6imbMajJH
gnow21CyY5MCahNeFcx/51vYvgtYgz4yVK7VmTLGEEWcINUODbVKTy3yj7XaX6sDv3MpgdTFU4LQ
FtbS2sxOEupCModJO0hIf90EAMR2alfkt7idiE9/PmsQdXBChNlCtL5amylZ/MlmhmrzEKHFnFbl
gg288uK/s/cWMX6wIDDElmbw6dqQeoV6V4/qISLQ2c4B4h8Zzt9PwzQkt1NRjneFSKdaqa1rPBfo
dee7D+8yk6icgiLIjtW+jwu9jXtFV4Gaj1aIQqyANRBa+sHXNGXX2yGPiuIIUhnfRuiSvtatYD5T
uar2ehaZfxMSVx9KYNxHKQzq3EFnwv+KIqjwFCha+dCWqdmgamZsWlWkpx5XRuQjsBLP37IpjPEB
1cTk69xOueTpU5SZMAF06gJ0a8s7FO+CjVL1MY/AICUw4xBX/IovMyVIIdLM27w3NQ/ifW5z35GO
Tp1fhm47lyM6U3Wr/Y0SnvHNqnp0w5pZCWM70NpJuQvB2TtKTinTTeHJFx6yPnp1W6eU0DF/rMWv
qtIb3wW1LTUPG9RhF8WZ0DqJVOCeGICGfEHaNXpR1K5U6eEV/qOvNB/CIilSp1WmXLypW9X4GxEQ
GjBR2QweAeMQbeM5oGQcS01SuolfxLcWjrAWxmf4Ijk6Vh93GM+WOaB3NKadUcyNz9PAtrS7WjY3
YNUlwD+TQqzsp30ze006Ko1bFUp6j4RIuy3rgRCmatQZXU5Dq48YxVODquiAh5uhGnhOtdHPv84Z
6KCW9lhwg2ce8+crk/K9H1uKXYR1XL5Nrt9XtPDgJZddXjtdNozomFlxrFDIKrBq1eZQjHay2CFQ
x/QjP53k/QFtK/0nKpfCLlLi4mFJUW64VaXspg/y+rviZ2aAxmVZJA7mnrJoN7rfvcppPOYueUn7
WlYz1uuQ77pP5mhqu1geNcnWlNr4noTpfKeMTUWXuQTpbUvolMX2jOQlYXs0hfcVWseV3QnIkcAa
9ecbFeUf2tFqPj3WWbs1plGVd1NMsm2jPIeCTjbW06e+EuBGiVkg7dMAr3J7xGoMUAKAYHDIsl99
ltmP5MhSa2ENK2kVck51HdkZSJifQzFST5OiVG5tUZyVo1nWybMfzjPeuHGkLgbxIuJXEwbCrqqP
yIi0pY+/mRF+wgkPewZYJzoWzXmMF67ZwMQs5rn4efkmO82O3957XnqgAHTPIF2ua2PC3As9ZUxg
dLwtr2MxAW+zqlHw7ZHNbyfgurwO66HN5WFXjuG/xqUNDOOVWwa4yepFSI2mHEPIgAfdHLQPVeRX
RzSoZGyqtPpnBeUSFEiHkiaNPLccusrtUxX120xWn0wtwkDeLAEhVOR+HElznxRKdOVlXM8MvURu
cYPOJfZg/Mjldv4t8upqX1YQTm8PidZH90nQpJ7ZxwZI8AbtzESV4MchcHZ5Xt4bVONBpnxAHZHq
3umgInGZKeL9SrRrxE4M88opAnn2xNCbrI3R598vj7e+5pePpCpIj3JZBG0NNepLuZtGoeoP/lxt
a5PMHsHTANyTVO+AAl35Onmd3TPckrgtvUjKnhQWTz+vUpHUVHqtPwxzP2xUfW7dFDTrA+z5fhfz
MjiN1mSeYkW122axvwvJ8Ry/VmC34brjtrSuHSPEtIwfXnk5rUZHKLLYC6O4+WD5qL/O3TS5lyfp
nUUBtLBEL29NtTVsQU2bxgq1aDgk8qRv+kw1H6VQljjsubST4QN44aBcw/a9szLKEslQdaWNDAb6
dKqovGBNikjvwarqaocXjLDrQfjZoE4HN2777A8TDZZmwRCab7480CtX271P0rZRwmY8BIH+HMVy
RQ800JyktPaBOtVXRlt+/e/BLaPhP2NSgFqyePKA1dfh5TdQoRoPDYpeXhgiR6tb9bUM45055Hso
JhG9U/x7Kzb9doR7BVh2MlbjIW8xeeu1Kdu3g/7Mc9DekqJfO7zvDmewVni+IX6z7gUSrqEoHsnj
YY7rzAFnMnpoedU3k1B+p/BUXDlN78whRTKZXQLICyWaVaWmQP8GW9Z8OgymGm6AKBebwgik18ub
/52P4nVApYiJhNklri7qXBdwscu06SC22lct7R4tuf8RTOMPY+yvSSK99Z9W2wJor8J1RFfZOoP3
BqFpjCWYkUNmTB10MUSeekNAjjFu1C3yveFuIOKyBbOPMMeOfNvPldHFZjdwmjRSnBIdDLSuu0+X
52CdWVBwwxiPBJXyPHv17Vr7bR9ZUSrU+SR1ByHo+01pxorbCqK5Ewue/MtDnZUflrEgNy8gUNha
CCmdngxaclhyo/F36AjBEbuZhI9V6Md3Q6mXntJgjIoUHghQq8cL1ZKm/ag25dafyxS/n6jf/m9+
DvcClXraQPRAT39OKhUAFNWwpx4gVDezzNMLQGO4z0IVV5yZ2lPTFwrQe5B6sj+qbtbNldtJebOL
uny4Apk6K3W/zY6m4aXJDUXwsJod5DezwGgFysPgq3GLgGGBQYBiW8AQXF2eI1sNs3wrTqlpl1nU
34+Rb20rMyaWhRjv1CU+tHObbS06uA4KxvJDg2mbp5WacN81ebqfUznbpDL1NIB/o9uFiNi2aTFc
AQgtP/R0pyM4S11h0cbTaPUop/PaWVmPOn/QH+QUFZMCy4X7RCXFCsNWtE2Eyp2UFsKtGquHyyv6
xmJajwwtY7mneFuoB56OLPZKzQuNfD1XR+mS180fAaUSHo+G+KL0seU2taptYIdP20Yek+2UWZ+j
2Jefurksj4UWG55ASOggbxttqQULiPdKmlcPtLpNRRDgIljsXE1t3K4O1Y2OPi2cSy2zZyssXs20
M+2Mw0bXKaptKay7WwnEoa2ghO+VOtKdkIzSR3Semm0FM/xKXHd+baoAsiDaUtBZRD9WWXUSQlyU
hmg6oCsXb2YFI4cchZMr63t+ZaDrQn5M5xssDin06SxPdSEOWaTPBxRKO0eoe0Tyeiu/qdpBuHJl
vPNBiCyCiKCNt4Twq3cAOhsZcyuKhw4c57aZFwFzM7smlPLeB+GXLS9gba5nbXknfrsDA5qyZOKJ
dADwYtoarCd7Lq1HE61f7/IOPX9xwEeDvoW+SxxCbHo6EjpQNf2Piup7L+3ERKocXcqeyknbw6C/
Rlg+P4e0tmHdLqZiFPjOrnYqu1LtN8oh0VHrEIJJdLBSrz+IEvU9v43F3VSIxTEVkWX/488EjgeG
GngkjfX1hKJi25HDh8rBGgLjI9qnX6VQFL8LkdW5GNYNV27yd9aPoASgMZ1WCvdr6ZJGzc22DCbl
IGai5Ip1ZGwjs0GwSdC718tfxo5giU7vGCyMCIMoHik85+sevaSPQT3FvnEITXQhUUQ3vQgpdjTf
KVbBB1GNj2PcNomjJoL5UrSgRtxB6rEAmAc931uyD6a8mAhCu1Yl6CUH0hTqA2YqOtZY5AjMR2L8
mXJt8FobEDR2jSrVkquo5K9ObJUltfEsi+2qNvvSbvMxVDBoKFCpjxDujj1VIKzgEcXuxzbrTt0b
Q2I8A3/k7ZKxZsBbQj4gkgNMETUXqr2EqkDShV3ZGMWz4Wc4HiCBokFVqfrnckgL3QkGJt6WqUs1
LtrJ8ie9kJQRb6xJ+hSq1fOgjUlta3ILh7TPhPRzrCZxtzWhGqA/zFOaukUzgaFHxxul6rERbmTE
Kms7TNvINUqDdLgT2yeUWysE+i30bXYqT9jHjkD9O+1o4XEYs7lDfL/0X6dFF4z8XexDpwKwtRer
RTMzDHufUFhES1qrazD5NeB+C5ngtpR4ctIW2V2sVOkyRFpHKSWh5Ook+jA+TZVIYU6bo3Kp4QTJ
LZRSbA+SIvksdZPwjduBAhw0sJL7NNV3UjJz78ulPjS2ViTQxC1MFL6AD6IWs9Q9NafACOVzDgT0
Y12pCaQ2PZJzO+XlBBFUz80r5dsB5DvQqRdRHIPbVgjSbT0F7UsjmvMXyRCGetuEuVQySWpN0U0d
Zn1rAvWMnRQ8yujpDbTM13xxpX3QBkQQbMo34T2ydyiWXN7379wli6kjPuegnegXrGIlidpzCYNm
PuRR47SGXu7yJDE3bYifOy4xuk3jSnINMb5ytM8fAI3q/YKqhcUkksmfXphVpBXpGArWAeHlejeJ
uCPWylVuxPm1vNBdKbwuHVGgbatrGWK0L/RFKxwIz9o9FnjNVh4KwTG1KvQyTb0WCZ9fWIxH/LsY
vZHAqasHZyj80IjMXjiUOPe5fhGNdt8o9w0kw83ldXsn5mYo2l0QnpBk5c0+nUCkq8t6rA3hEDVG
eBta0uxJVDRdJLpp7VSK4AaxFTzHEKofWry4fwZlgBOHhh5IrJfCn6mhmDATlp9jYMbL47DQD09/
Dp0+VJkGWTjUGPq5bVhFjw2K/Xs4AYaNdGK14eiH9qwG2r7WS4qc7G6nnVFKuDwx720sgJ+8wmSZ
9G1WQYyUCwjv4Ct1HAQhcTs0EFxcl/0ro7yz0LzBixUd3UDS5uXff4ssqFLjMmW0+kEOQ/g9Shp6
zSTLuDq14+6PPwilRKQM0BwBCbhOmX0NUfTC76xDnHbqjRzgi1iGgM4vj7ICV70toL7YG2Pjh20x
NZzTL8qsITH7BEaPKodYSnRRcztmWbPhCp482aJxoeeh7M3BgGdPMWsuokbClfbhCvf/9iPA0qAw
DBh8MeJY3UYxwv4Jvnrh0Q97sPyNkft3ZDlImGaRWgSAF5ZnUvYzga5IV77OEGnLPafAfJUtAYrI
5UlZLqHTkGAhukA7gaCPgtk67K6SSgz8sIDUaNSz7MCvCqqNPJcI+IeCHylemXatuEev3wr+eGia
dLzlJqVEMp81NT6QTfz0uDcPgqR3bkTPygGqbmElkH1OGuXHWKiCd/lrl6rI6dciNGAt8gAAiHkK
VuldLHSiPi/s9Aofkx8pUOCF2dBUh1BNBRAMftUrtBBQeXV0jO4SBwMmpPMv/4jz4wt9GewiyFcA
jAAmT7ehXuBnHbUy9GBRDV0VH669KsA+uDzKO0Wb02FWFaJZB3gSZwxTWSWdKh0rQIOr49aoZOkR
J9T0AUvA+hX7Hkwv+nZ2yVgwzEui8L6sdYh/3VQ9oDhsXknBVtjV5QRwk/I00nRe/HPXi9ChoTZ3
kSgcBFkvNvzP0g+qSPclC8PyLtVny0ugJLkozNROHnS4Pwnz+EWQqxEucoymSjAEV5LP9yaLsvdy
z4HyFM9Uv+vK8uegHxeKizJsEygpnr/EuUI6xU4z9bRccqnftubwAwSx9VCqGKsRJ3Lnj6riqCYu
g61lXhNNemeroGq4dIF4cy0ur9OtUviBrNNhog3UK4NNuTRzS6h4V07FW31/dSzIHJdghcQAkMnq
QQkz2I24YcEjELL4o4DXxU85ksvJw9swFcHII+gc0kpe3JbmHFfGvNsqYoy/SYmhjoUJS2M9WrR7
nwTQIobb4DZiS/EoRl7rj8aVatN7PxehgV9yj1Sr19ozElYCep6Y8RGVe/N+xkHKEaYkuOd2R0lh
BiCjGELz3IR+tNcmAoZw6rM9ClyLQq2KPUcllltRh8OsdXiGWTOOfPYIUOHKQX9vV1FzRvWDbpqI
lvxqXieDUlcoj+ahnObaFtJMpx4qV/cqlPpvwej338OxVj8XQdq6jdQSu2vNCAAUtuOilQFZVyuo
41Av+jOo+nIGuXABUtG2otxlnJGu5rgTVPyWD20ClVLLh9wNVAHx3sIKrzzuK7LGr7EI4t4qtbrK
yp1u4khQqtDqZv9QimZ2k8g13kVqMzjwKHSv6lp05IrMtzHtnLdNoGXbDluBB3ADA4xl3dwqRo6Y
plQLttjDEmzyMNxnVCOeq06esI42xNe+MtutZg0iiAiRvxyYsWcZneAEQZYeLl+s52eSVhmKtLoI
0J3u7OpeXTSlReRTkmMCeGI34Mi7l4ri6+VBljk5PZEL0ItY0wB3DrR0NWeq6kujMIjJMcTNxw6D
THOpe3ZuLZnX1L/fXEXWY3EnL3wpLgFAuKfrI8dRPgmBnxwR49ftqhNlBPzy+q7OcFcRORs7gZjq
rijr2hWUUdwbPjatptJJdkj5yQvmTH+Aail5ZqY3Lu6tgdcolr/Fjkd4CUQcxS5PzluOsfrF1PuB
p2E8j2bAWtSE0i2WTPkcHwkbdQDPfpR+ysaxkm1r6Af8ZyOtegBbUR6Rx5bwZ8P47KavG0yeQpyL
IPeo5aYci/AOS3n/ozYYfojBXJw9c4+MVEC1OTn0oW89DVmZfBBGdBLteaJo4eVyGT7Dq8B1LEwq
AXRtp/h3seUjhygVOAhBr2qir9Q3sxDwZcQ2aSm6S8wxTpxZNDoGf2JvJlgHkm732UutmlWKveok
1Y7ejl1K1VyGN8XhlQQQD337kEtp91nEMgmoTdr21xhsSx61nk5CMO5/QKNLIH66ARpNE1Kexfio
5VK4sbSsdkuqUt+GpAg9xr6m5vbeeIuSJ3ciGEpg5afjCThyBZIqxBB/dN1VqjJyTZSRHFWtLU+e
xvFKIv5O4E9Lc2kAwqzgBlqj14tRwBNWiluUOxqZws1kWsewM6aPPZYblWfQ8P8AoR/ib5amApAf
MUK7p8/Tq3YC7xw2LBxI3ABwaXQY1gKW/EXNaiuhP1JYqW9yVN4+FuZgbcqh3OuQh/bEH9ojtAHR
Lszg7wr5wrvIAr8udnV9M0ta4IkTRw1XtoGYGXtqyqKxFw/zF7Ke7Ip60Nk1BMCR5wE0ArkZytSr
DNwEWD6mcYsGQkb0uPhPYnqHidivA/1HYmsP5Y/8pa1//GjRUVuLp53Ir/1XWbb/hxJrS+zy3yXW
7K9h/TU60WRb/g+/VNY08S8EIOiJ8ILS5qTR96/UGv9CI3LRCKeixRFZWOz/SK3J+l9sL0B0ZHRL
F3pBjvyjtCZrf1EhguaH7QLQIiCs/wehNYRaiEgJIdBY4x6SzqohmqApsYEQNUmy2W0mQ6jcPE6V
jzE39t1cCSnct66CVTmqWz+05i9yWAcbcfJ7W1EG9UoAv3oSfv2cpSazJLEmh2sVKWtlTjFkjJAy
L+flgo87a2/VHZXGtOh6G19agI5q1Yd2A0jDoS+LQSNgPycX/Rir4C78QvNEfTSr8pseWSjEqYPy
4k8zhdukHABcZvQgBIKkz0odNbCqaw6OUydqKtqjhVyEHKid0xi9QEe8jURnioTasolg0A9tA99y
I9LSF3qzhdf4MTblesKBqkmQVbuMiw+a0IaqUxtG/yM1Swq+IEPq2Jb1YfpJ8hxoFHUzPCDxwta/
TDXYtkwQ42tSK28UqP88Br8mchG6XLiFWM2sazFmO6exEGJLWhmdJ2Wyh1OqM41Wag9tbiM39aHP
vkultO3Tnsb3lzwzt0b4XGGIkIsBUIcXHxlOYxOVE7oZ402Fj1zXEZfzX6P6CnyF2x53s0o1d2rx
Z3Jn//x6hZAJ30fATG+aq78VreYqaQt0qvn1CXDRoG0W+60ov/KgLJtpPUdAwbjJCTXwNVtdi5Ix
R2FWp7VrTLkKxp0lzf2nLrtLjezLbAyznWL2fCXqkZds4WTUpe8B15kSJJhAOECnz2ag1A0KXFjr
Kjksq1LNxLshm1oM1SNx/IofuvKDQxsvFuZB8aRmUHZANIrh39imZ3daNBV3KRHtY6fSa1qybeFO
jOX4GFdS8hpOKXz9GjDniIad7MZmoF6p96yUHlgcPmCBMi3QGAg8a/AyF8msTUGC62naj26NLp2j
JfRBaLSUwDcpBtTdQhvtfWOji126ATzLmRPhbAEhH2+0JhwcTQhTWtSgk1u5bHazQgk0w196OyH5
oOnNU0aE5GR0VdyMkvkHqRCGh4G2O4VLEQGXKX9IYqQFOw2J398u78dfS/G7Ph1X9ekCLRVx7uqF
JroQjldxjdYLVLq6oXLjXq13Mu81EiK9E8jqT6hCrmlgE3t5xNNIihllRNhGKEkhdbDkcqdbIk0o
m/YZIxKbf6RWkwGqHmQ3EfZodSne5cFWpctfoy0CWSj1kHTzipyOViSJiMReXbkwR2njaO2mFCN0
utRIgCSvmJtqygq7eBR3OhQMNxp/Xv4Bb5f4yQkgfuNaWiBIbKOzOnG38Mw6NajcQLeC7SIUtEc1
279JjRlgKnUSMn25AhhbG/gkYW9dKBU3jQYauAUsYpfJ3NyJvWW5hdFuLKX9OPfJ5KlxCF4RSTtX
DlVEJ/Hro6mZ1XZuhgN/jS6o1VQNuvui9jEbn1QojDa8P+ERBmNFEqRp3tDTiWgwb/zYh12+TTF0
h7kL8Hq2uEO1MZwyu23N4pU9KTpd3TswCCTCeSW+HfltB4wbOhJJiB6RwdKNeJXevk3fH0VZ/zV2
OomwLsZi/x+jrOWe/+9h1t3XovldyRZW079BFlRgVGspflFnhsVFRvJvkEXL7q+lNkKvC9m+X0q3
/wZZ8l+cO6BXizWXDN2fg/BPkCUpf1lklAsRkk7Gou/zJ0HWcqD+s98FThjyjsCOVzd9WYA2UPXM
ulHnh0B1G3Hz2+e/c1EBQjyF/P7nT8unZzgJgxwKtJDelGPe2MB16TjPSO3v/Bx/5VoJ5efCSrV7
qRGtD3Tb5Ns2yuXvORiuYJfhcgnlgpi1tStZ5MkHppFW7kxfkzcfHduyzivsDEdN3U8wpX4oVjs9
oqM1TZhJmJRXfcv00MHqH+a2LYGpBMOrgkzMlwzc6eeYV/NQSWH4YlLQ+YEEpOwOYPkDBxvk8ikW
WuuFAAWTbDEbPrXmPD5MHF7bnDv/czX03Y0p4GiOSXmgEJUZUfKzEebqOdIhxeB3o7xoWld9szL6
vUXU0gEvQF04kRWJk02hNW/BDff5fs5iedrGoVbfYMmSYxnej6lHYRH4l6TVPDiJkR5bKHC22MSx
7qLEYG3IyLRHDNSNbzhDd+h++uKm6LqouokFKfIafcoeZGonNhXd6fs4Z/Tu/DG6nSB336pWkTBH
M2bWRLj6rhKa6pHuiURhsFY/ZHIM/WTONay+RyX4ETT18FWl8hI6XGe1h6fNeA/oCbsYgGv+fdwq
PgTrHo0hAXtcUk7/Q1Opta1GhvKgVz4gD1mfxr8HeQg+d5E6furbeH7MqTJ5YWZoz03WGS7Lp32O
ykh+MbgjO6fiVd+BcPAfkrmc3cl6i6UrI7jpBBTAx4hb1EZotXdKiVofP0izDR9M9sjc7sfBN3bc
eBlS9lLb/JSFqQztummkj8acma+iFA3I46YNpRNWEC2nTvO3PhyjXQ9iwk5FVbgRDYTx6ZVZ6keF
q7lwpqxXHktV6D4g40KsPcNk2Zj0+l+SyBDsYjSjHZ8Q39ZKIt51HTw65FTSTHW6Mhru2zASH8Bu
qIkzlWaCqr0w+D/NYGo3JppNW7Uv55zI1Ux2nYkMGBtzeKpNvXYD0OdukOudrQ9mIwKFT/3XuZgq
Z8jH6QPhV77TwV4eomoKHov/Ye68euxW0iv6izhgDq/kyalz0gvRkrqZWSyGIlm/3qvHgwFswAb8
ZuA+zMXoSq1zyKov7L32ZBe/AE3mV29wMZXME7m7HiCJw1JP9g4ZZKjjFPjXi4/p5Pc8DFCpxhzR
ivSq7pqtVf6tvMKFY1QSXL502mywW4ngHjKNcVyxvG3SibtxLawhGdLa/9sMbv4w9W1x1+VNAUqs
jfZZ2MjfrNPdM1zYNEHeMtHK1PKBtkImjcHgVLgVRSXLxqiMxU/ZHkSDdUBGMSIG5O/3N3T74diw
XlriIjRHGffsFTfdaHZDHLSSxaWBKLjYguVRJdUqYytwFiWpYcX8ay109m5OHVtPtXpnV1ripTAl
0erkHt2VIVsGYTTD22i37ks0rNmtJCX7U0GSBnK7+sPO55M5KZ2ZTx7P4720lfOJ2wQBcsHe6DhK
1W1/soFPwsmjLaG/5lPWKZcfbbHuUCI58sxSU/NDhaN8NMZO7BBQG9cpzBi7ocFRTFzhTbvxWnrE
RYR1Z9/PrQjOPAphkne8X/gllgcb+GBI4mfkfFhNYDfJELY2f4Jqhm2NjfbI78grFUXGBwvu5SU1
DLjWzrQ8T13Al9flgItVzU53mkBmpbih9m6xAuotzOmmBhLGJcvid9OY1/fMrax90S+4nRW953Ea
Ar1b/ByrUtAMZ3dpgp3XzV6sy7w+BYiRtlZRzu8ROUMbi/HXjn2e5ceKtHVotaLgaCwnRUWMirlb
xplTjkHQk15M85ngSZxqIVi4hO/e45wMluBY55hiY/zQy32prO4y5D0/TeYZ2ReL8vLbScMF5wjU
4a2R+tUUu8ti7TNsVw9LoekgTSJSH8MWdTI6roy08nK4Ky1jeKiiQB3HaR0PQE3av3wbBdETyrsq
1oE731DqbSLbEGVz1q0PjpWR9qIBxHeJhr1FIlLojJaiSkvTneIMBZEh0j5hSiy6OCSV+JOqUvX0
gqTnzIsx3RWMXYO4aUvmgXRK65dRCH+fIsXrEM9WXU6cUtk/6Gihil9c72kpF3VQrhFeerNe700J
IIV5wgrHYmnql7ky1UW7ggfcqAGYIERPlLU6d+YC1iSeVaYvEQfBw+jUQ7ykRb/jq43lMlePFB+/
Cnqd2xpU60GW2imwySnv2zfKZbfmS7WzyiZ6Tlu/2kmXhVvH/zpjzYedHk0cM53qyz9dl89HMm/V
j0Cy+aCji17s2R9O2VSay7bMW/2cV9V8n8t8OKph1b/BZRmbKRTRdVra4pC1RGvEIeFl7s+VN58t
EXl7FLsLB3AR8bJmGrfj0u+iPizecMdGW4UP5mmmZ/2d42UjMz4t85fGreyNJQ3tJxxmCAxXoS4m
tNYv5Q6A79Ec6GvWB9Fm8gNjY86p+hCLY+wBCHUfxEit25lp5hJnhTbOBoGW+84p5zbuPWxYMfKX
5ob/Yb5DtJFSxsxddCPJoYkjX5mX3mqdo8qblV/Yqa09KGc3daV1c8y5PBtR7n9YtVfGZO9kfhLJ
lMvfXNEDs8ibx+3i6GUfySZ86MKi4BKrqqeim3JA9L19dIy+fpoBhl19V7inHy9d4jWr7GKXi2dv
RQiZYyw2ehuA9UVh7aTGpW38/H1Q/frozIGGqUhutuCQaauz1c5OGuupix690SkfXGW1z5zNcj+S
bm8nC9S8xCoAmm9SKwLrltOzBBtPCPOc9k109UgWOg1pZFyCtRkfU8Ndt9RDbbtJxzG6pi6GGuAp
jooDT6R3duqVJ28oxz+9bepDERZbqSzckW1dZdslmnx2TqX6s3a+c00H171oqtxfzkBbHTfKcjQ1
ULocLAJcj6XdfDVrPSd1Og1bo6ryTch/8hhVJT4IYroFgSBh9NhaTbkz8snbVl0gj8LgqJd9E5zW
IZQW3ypAnKLI/F9QzzqIjqN16Fi91OxrwyxIuqF/qxq/3AnmVWdeXL1vsxKDbr7mp7GMrG8knUKg
Z4wCxJEkChFk008XBRYvi31vNj/axS0/hCvCXVnXAkbNml3rOkgPQe2CQl8G57pY0XAcgezUsZth
84tcorIZ0/3A/GSf1qeaRQnv29TZsUMZc5rc3gIDEIUXp7eWRwlA7lh1g/sGIsq+W4TdPfSp58H1
tCAwep1pvEXaHSk5jEnv/XmM9jlnx/1SzdljA217Z5YsJGKeafnk5X62weJRJlyrToYVQrpZwpKK
BITOHeVm8dUnTWgXS/BsPSXGnhMsPeo1neYf/7S7Q0NkHTmi07fFMufXqS3CZ3OIsuc5nYtLy47n
F52z3KLt9Y5EqjWSSAX/K0UkdcC+8ibDectyPY9FatabrqhTjzi/IHgs4AXswZG2p7AYRxGb/RTd
5tLE+LNOxi30eB22GSnYe0VTnhALOL2UNMJ8mnkzP7fsRh4KJ63+eJWdfZoD6Zpxpav0YmCqfHAo
Brdzs4S30G6j70o3UvJ/QzWKib+rs9jzkbrbDrTgJJi57WPgXyTnpWnNAwMkC/hgO687L1vUq60C
8WqKqeb8s6sCbw7lMh1P2f3pDT+91nItKyogv4WwkNrrwR5z/14zYbswg6jzZFFLE4txwFXVWGOb
YIdtD22xRnmSNqvzk3ImD4yc+83UluGNzLP5nC0/CP2I6Kh9bqdWGkdp0+3SQE1O4ji5/xyKUJ27
FlN81//8jQLZBIm10u6kYOZ/R2be37s/bWCyLP7fH1XcU76Qd7/g6/biysmFsR0y0TzMWYUJljCR
pEpLHqfQy16RRvOqOsS7P1NXVUez1ssVYZvGHe14w2XGBr9tlW3zaHHvMvCrR+S3pjBN+rlixsTb
ioI/ZTD/ulYaJqyrpBmjuSApYNYNcrXG2BtWm59g9bZ+0qZwwiOkIc9WVGRH9Grzvbfig48KWzz0
zezeUEHh9ZkxX2yctB/3lpK626hpkKefFLaDkY/FWRSBV8SBLYxD2lviuYbc81XSpiW4W7JLZPzw
4JVhfwdI9/bCd+R70XnqLEYNmL5K7b9dNPIeuq13m7Pc1xSE/YpNbemaS1At854d6vSWh/nCVd1n
p7mzg/t+Grqn3u+Li+uNkqRFx1s2FQ6fe87F7K8tSufV1lbZb5bVXi26kCXfyVAF9En1jN00XPpN
S/7ST+5nGm2H3jOuFlLJgg2xrc6QXp3rVALFQ8Y9JnXZrG0y6CjbTaVHC+qYqGt8Y3TeLUuieHLZ
vyYBkZLJkAXurk9V9QFCQ7xGA082mWGmE1uu8GNW38BMKeq8LbdeiI6lCb6yyl/2YWdWSSHy9gYx
Tp9xuZh8y0u3FaU946IPq/pZY/jpt/St3l6HKvruXFz08aJ7ZIdZ6L7ZMyqf2Ij6ddOuHmQQFc3H
KUqjl1TYSHxYp66JDIuAVHTy3xlSsDCHDO5N37Y/N7jAkYHdr4MZ/JESs1ZbWXUVe1S6N9vniYln
Ygvv64Hwtwxz0iz5yGJSaH0K7qUZ2TgW4e+MgL/+PK6ZXSTKlrTAYeZ/2vBjz1lg2fdhzkPejmVa
xilb3U3FT9HE9FwweXQ6XZDwVddyGCksjIWsMtLWsqtt5PmR1tG7eFNAIc1dvqlKSPl6qv2PalLl
J8SsZScrz3800z7bzA2e8o2XZd7RGcL6XkgwmVVqtH9Dq3F2pK4ytgtb9T5lwJbQmqu46kdn4oZf
mY8WdvoSiUxefe0G18kQ5q1bTGs3zDq4s9n7wKroI/dudaYsWXsD5JkwrRcdtj0xOKW/XcJpePJL
w7xEab68sSsvkaYVS3Sd7b492UFz6FxF54z2oTbKeidsntPyCMYcGEO/RF+BP1S/1srRDCQHne16
mqbnNBqGo5k11VM4w1wnXs7gKrbUTpNv+eqwSfvuomXYj1mQ31bithJgH2M8h17zawZBxNVD7R8b
Q9ec8QKVmzDVBT6dur5UYVveNXM+F3GkI+/M1wJtOYuCz4UmQNF6r9EajxZ+BZsfZe8u5rSLish5
ZcaE+6zIjAOF8/O8GvqJ3G33kI7TsGtVK68t59/PpT7tcEo0ZOb1AbHUZCVsM8rKLdnUzNwtu7jB
CuAqNDEm/A7L/iPwpIessbenj9wkaLeQhvnOtIF2tWWYHYOXgiomg/YdieKTmALYi9JaoVkJuj7u
vJ8o1VYcBt/ALAYlhRmKP675HGeWoX8HQfUywG7copFBRjH6k/FgTZVxFWLo3pRjDV8lFpu/OfbZ
JpZq6BNal3RnclfhZDHaBJu7irtOj7sVwRjNSXRarCHfa8GRQVXw8/d2G9WdG39tuQui+rCuJAZ5
CKTcOGsjYse1zUTEFv6vXlvp3YLNGqgq3VKj+mYvDEr3bDHEbZR+vS/LaSKuRNU3Fclp2TizmYs4
NYXeaSld0l6bGYt/aMrufnB9rARrEw7QyH3rRD9OweXXefM0OlX2kVeCAY8c1YaXqn2sVRD9DVAd
lYmdd/nFt3OVkTyYF7+ZyjlL0qua2AZf0n4FqQrunEbYe2q87upVgdyanfWWmWvO09u1G0ON6gz1
oQdJI4aFyAlGUBbXyWqfyLmjZKqEggCWQnx5RKrg7cNUZVRBFH1eMox8rMipwoasPAeRUIP+e93R
5XAW2i7X4Wacg/IwlGb/2zatZQ/JhYO5pEF3Y3BqXM0QTh4WCAO4MBGhpXEhfmgDxhCdoz5v/yAC
bLud1UswhqPhX8YZahqllzOTplFOG4omMj3ZDzV+DLiU1RbEKr856aWxvruiqt9gwGRyX2QVtqq+
SIcvP1gyhgt1J6/zUof3zjQU1mbJx0b/DVK93gO9YGPGAWDhPkgb+hlV4GbHr+nzLJWFlz1OgcUM
x9YeqjlVQqqptXBf3bqbj20XtCJehgkrjj+ijElZHmHcCc4kDzenTjogaDB+l3EHpPzWybzdR4Vr
sPjAW6p2LfeHHVs/UPOCHcoa22bXyCTz2nHXyhQITASU5sVxOSLuU0/pfWOV3oWJQ9BsRyecN42u
5odKAT+f8CL9hd8xnwcnTLOYrDaTmmj02p3vq/ll8VDy0Ua6LzPY279hoVKWeV1/9RuL2A8KsPG5
i3DOBW4j7sYgnT/aVWURXZ2BJAws3ENnuerBM1R2IkOQSsQpwvZIXFi4JG7rqkeZieKrsaW1rXQA
bsb2tbWLiIja9JURRcfC8vxPAoA98JZBEZDQ3ApoR2kITpt18FPeDeOuX4o8jwlfMUij7NY6Rlbc
nrwlqHZRw5vfVK55GFcK2gRVHNEaRa7P2BiNW7WU1nHOR7GbgsGskzXz9K9wyXnvAoZ9ITcYRWhb
ZbxNEf4vlHXk0kojfVqMWnxMrl18MaIM3n1XZYexht2jEXhezapcf+lMg8QlQnMfmPO7Z2nbT1Tp
yEtLrOgvYQ/rIysBa90GU+Oc6t6o3wa9Tvs0/PFhNOmImsKx6Lq7IRte0lL6DlYyKe7K0e3/uH7F
lYtCDg/OENUbM6UmjTXoT+hwgrhMaYevoS2QtVWBe50N29sq8HnnfC0O1ZDdpbBO4rmqN22aHyw2
E2OevtuY5v+WInR3wRyqp9Q37L2bBx1QI2Uy5OoI5NwWgz/SHdXhG7PzzOXkguQKXEqaBTQ+Eb6L
3tbfaraWF/yH08lfvG5gftqO+ywSPL4el9rJNmck/sz79OfUZxw5bmPPqEdTnyezRJzOnNT7U/Bi
EmIxzelmSKv2aFtWei5RIuxLfwHSYq306EnD32NbV2MpkqyZJ3B5nARssKEVxoFe6m7Lwj48Y5fj
fCmiWeykcrOPYRLNRx9k+slmDPMY8bQxnGiza5FH4tQwGtrPo2HsOzqfCSAVPQGdE82MXP0onvIl
r2PtB9PzhIttly6Gf8KZpBiXGUxLVDvJE7qb5tnTnH6ARNSO5qLdF65aQV0N/t0gl/FhdbSZ2ITB
xoGSRdL2rb0bOWW2derMDz7VwjbLtXGYM9fZNb1F75Oq6dRUrbgB7kZIYI4T9fBktMeqtImkFn7+
2mJuvWsIK+93I/ianQ+3cIjrVbifU1nIw7is67Zyx+4jyp1w4+VDvzWrNmORgRoRfOwEYIYPrDlY
WikK8zR6Kuaivpl1Om8AgS4IAVz/Zmd9f8iGmfwiUPSXpVBoqIk4eoX8WTBNytjnpj2o6J7VybnG
+PNQi9E8zHmV0Qs76K6tENFA5hjh73qlG02A2g1yL7K+3E9wmb8EzoHriHCw3ABkBEEKSbj9nFEz
zLu2La332lLhc9ujoDm1AmjTMcuFbyZ+HcAHQ8rqv644iC9NpdTRymd1MQZ8J4nrDav7PrTzTOiI
WqJ2Z9libo+MldQLJCjzCmtreFbkmhVxx2iNIq5z2HOp1G7yLdW9r1B6ONZnscJgYFLZb1SxIktV
Vf9W+ql37ZWbM4lOZYpCWhDkjhYhZDfjhIOVgHYL8EOGRo1k9UdZtDG8oj7Yg6Rk5toxBsKn1vWp
hPLpJ641psbGH8b5GYiDddONNn61LgETsSQfh/tEujMb9sIRB05lxFiTr/u3fmk80OSWza8Y1Gq5
e3Nh+IF6pquehdunVuJy0v4Z01WZsHz9KqdxGYR3APS0dpxfTromin0fJ0kk/CZZ/AG7Xc7o66GF
YFATY9c76sBZlu4FyUkZmAauus/VtZr0l5euozoMw1oUcZkbmg6XJysaVFLoyuTYxgfTb/3m57R2
Z6/5LGbt9Lfc8PJ8j37Nrh/HfGTPoVs/GLgqLcKRZkhoX0ZvwMmmgxu6rUdSfBO7kXYiArM8RECg
kmWYzB3YGUggYeMkUnC+oMYu8l2Y4VNoQsrULb+1kPuOfTBTzjDrrb3QdrmbTPZICaBBa2+avCTa
WDJubHB8h3ICKLebi6K/yFw59YF5YfMoyqhP0jo3XorCNu6sKiLDjJJbvLVBWOrzTFbmI+jW8q/u
J0HCkO7vZZl1rDKzZl8WTs3sIKD/jtc5WM6eAUd104pSfzelAWytSlG3HbIptz4GZ400xDxBXWb6
A41S7YvgxcvaJtj2iw7MuOXF5RjSL4EmlSyWkPedZOgIVA/mXjKinIrpXNuLei6c1ktys/ePJspu
bzdkigjumuJqha6QAOAY96EYp6tuU1IccJ+86XHtd2RNmmPcDFF5HrJcvjUjSc28t+2tC7L8IPqw
fmDhmp3ySDKUqTHhPwOudb8ns2k+xlmJLM4A7rHbYiSVTBVSD04UaV9tAk52eb2gqKqpU79GTska
WXZUn+VqDU+FZeMyiHgb8ZzM7JC88akJMDZY6eSi3A786Qm9SvE4lu6aMPYVj6RyWxjvIWB3Yd5c
Mx/VuJOO6rkOOvVE9I5/GRx7PSJAZ0G3KDupKl3vzLxzEtV13rdXeN4tytqVXYd22L8VGauKUofy
dfVVtXMKWZ2U6dgx/nbmO2PVy6So4FWN4BrBAStZHkGJsQWxWv+zZPXgxmE9WLvFGOV94QzSx/k0
GrAI4QuxkJxyFC4kfO8cc5h3SrhQvZjovGZjP1WbYfXLu5TN/jW0R/aD5pw5LBB9eTObkQ5CNpOx
bYGUM56QeebEI5LSzWyGy51Eo3lZpzZFEa8mvAMD24OwssytmieNVTrPNwvj6Y+qkhFxCmQ+/ipT
HD9b1j94LvjtwII304/+0rNW/24aU2um/5XW3761xMZycv0cZLX6l4vw/ySkeRYN//yvOuX9l/hJ
Uh7++y/6fyig+bHC/s/6mUR//ckLHCxf/0yV/md0NP/Bf8qUrfAfREfZKBEs0qNwJCNi+VcitP0P
NMhoFHwTOVzAyvDfMmXP+gckWNzqMCiwdwOH/beCxg3/ATybJSJzLN5F1/s/5UHbeFj+i4gm4CfC
7/tjIycGiCy+/85hQXAYGgQdtEnRC6AWzCWGRUcHGGgvZWsMRwnbgU2vWf70XSLpp+CTFjK8L0gO
2dYswTd9+Bug6wOZYNtsaZADu8NFdcKJjdG9atbqN8+NzkGDgZghY8n0ObgFU27G3iCOeqDFUE4X
Z8Nyrgk963KqO0yOJaP8OBLXPhNXA41JmYsr3otffmP+EXN6IDn+ezCiK2qwExLIx9wm89Td5vVr
Hn2J5awwb2nz4KWnbD61ZXGxwpdK4sQvEbNItyYHdmUev49+CKWO9yfqfvPTJSq7mijcYkyY26Zo
7sdo2Zh2tSU1l4nIK/n1R0T/WzTdTgokxBuYRa5JqZ90fbUBA3EuzLFnkOFkvmhfH2E33EL25ots
Dkb0PKPd8G3vjnkLapWk4+3sVpg0DRrs/JQt4roicvaLfeD/xv26Tq9Z0+35LNFDMC++Ls7NHk+S
xOiRKXQ8eF9GZjy3w2QnDb1s7d6vGHXpvJ/77BM7C8R3dHlPkM+T2i4PlmRhatmb1k/vZ7hFXm5v
IMRec7c7aJMeoYEwfg10tTe8/k+6ZKfBYXygyNdcl5lrZb7L1x4BUU54QfG76ndL9Sk6NrWV2SRM
tuLWKDa44Dl3H8DgHiJlkHpwh4u3gzTSjEfbNcuHjD+W0y6pnJOj7nv7lfFiPHlr0s339XhivRcT
50aWrklPnkf5MZ/ERVUW572RJV7aP2Z1kQTWfdp62zxwNnXf31O3P/Uha3XpgYDiukQ2zr9hHf9Y
RCYY0K8PJHecHWWSNlGEyBf1zhxxVC+mi8HEfOSEhU9QVe/Oso6Jzf7E1da3ZX5R0wUbW6jrWr6y
jtlnqk6GoGFK89Y5vnUcuyopvYowimqO5Wq/DMiYVOozgikZ+AVc8Ue0QLE3tufCBfJB4Xbn/2hg
pu8SZdJPY9j2HjYfsefKj73qo0FirqZ5M4TNuZgGVEPnNX/6oShKe9xM3uc61S99Fh2yMo1ReSI6
VfcIoNn2hJdhBKfiACEe6FPyv7mld66FIsuenlIkIDY1jNIhkJjxFq3PQq/onrwHFhOJBZCtdmli
nPkKQugPWjc25dafsn+P9GEw2LKOOo6a/uiK16APTqrdhE1713vB0+RQzIBdjhuTx9BXh7BKH+ir
vvOMq0sSuJC4s2XxlE8bbXu3SavxM7D7P1EvTvk/vwyGI9Q4XMPMXgyXRVUuT/CuPvDav0Vg1+Fz
Od9DZH5RJ6MEZTC/rUkriNJim+vybBv1liZ1U2bNfaThPy/hwzIZctd4Gi1EZdI6zAtirewDVrHe
ZLIK7oyVcsDQ4TEXrma0AIgTYx5DtLy+W4KIi1L1LyvvUb9wNpj1wZxF3LYfuttSbbxTBxxkypZd
Ok/F+MfCExEzhPrJZkeFlP+2QnnLAwZA6O+SfIL1VtWBSArD4AhKUTDWk7c8co7OGytYL1bLaw0z
6y9FwDYUtWbhc7brQD4RXnApUGMeOdDdvVxfprZKtGure5kF7wRkyZjy46kKKG50UWxdlnLULj/F
Zzo8rfTAzEXtBzJU7mRX7bUJnxf1wSmsGRX7WafZKjF8Epbh73TOqxlMIIfmqvhV2cNZhNF2Yj9O
pQzJsLqEwl2fvcZ861F7VKjvygBVZIuBwT1PRqY3nSq+2OQ+6jl16eX9L8i0JTvvMqQqKnNkcqTq
znVYnnq3WTaNt9yrycM+MkYK/HIeIjjziOwd1mmM0W/InS9JaFt5m3DiXtJZ97dCyoXRbYbEwa0v
gZdK5uAoxThTW/bI0i2uBSJJhgUUUIXjx6ZjqCMYOXaynfOCcrI5lqnpE7ZHaLTRe9Mm6BemqvSU
OB/T93FqEVRh/n7tx44ads27Bx6QcjuMWXHBv7ycMzdC5ja44uDXgwB53MltnRkyZryvN0wgUm7F
skqkpa8B8bxS93x5RrgxpnxPN51wrP3xGLLgCO/XGOd/9UR2jCTApg+ZKHTiiDypjm3xtxuzJwui
qiMNAZrncSiEc0ndMdvYfTdte06s+z6Ap+KryG9vveOOOycf1e/cAG2na3e1juwdM5RMkcd5a7c3
xkd6MwNfuxvYy2xX/9nwlu640PHG7TqB7c6+nZ/rL7N/ua1pbvLQ3kSz05wqOCf7OtzwIXeMjGUa
r0tVHccAy4dPPDla8+pjXHJz581Qq4Mof6uzOl5N55It3XR01+CpqNb26gZl9Wc0WyPujLk8kWEZ
ojulp5Hl0m1WjEWxK6OQT6a29rMU/o7PnbLAt383JdoDN7N4YH+aEUMM9x4z2K2HNTFxO2NEFtCM
u0b+/G7OZMYpY/67trU/HatekBwgfxjy/NDI8JlR/h0ziDlxwGNeJpNCAdMSFmQQ9gT79uWigfau
v+2ymzglEKaG3gz4egjXQ0PdtafWx2gvrysDck2xpL+zkZF0ZPRmQvP8ptv2r/Kzh8oD+Z2HcPdz
u75aa/niFMNxyNZr3lgP2gh2jtMStjo9/7SWFrNJmeo/9N2/hKRKM7p9z8deFPUeUvXeD6e4WHYp
I53F37CYo2byTsXg7SPSyfOiYh42bzCQJ/OQo9wNi1j0EwJ8RKarvAqvOkVLc5ehXq3nOzl4h7Y1
bqIDzun4WwNdU5xSuA2uhX6FV8O1uhufPRXEEw756ESvGHyw4SSOCc0hiOmc5z83lXWHUxTDVzOX
rGoCc0BuC/E/0aabHuHChvsqs5dd32J1GdnX0/rMbltsR4lwc6PnqN4y8u5k7AzKOxAi0LLRE0UJ
gsWKTrJzgjNFsv+7Miggc4Y2Z9X7Fbk6o7kXnc4fsPhzM+ZMVncD3LIN+Uzm3s9qArIbIKBKjR7+
LLS3DHO5JSOpzyC3jEcrj5hnzdo7THllXVQvyh9RpnxkTyW2TEaokoZCp08yBfMVO+x80PyVjpu0
clF3nh1UR9l55qGsF/nWu4uOscrRWpuqUMlqtMjRzG59LvVqXfvIm06DO3rfjZWLRIzz+BCZxqeH
nvKnrS7HWzgGMl4yQT3TSNO4lU1e7SYEvM94acyjw189VrkZPIiJIgVdkXckqrA7LJGUW0GKeqLT
H5a7kzsbgGheMltzc+pBllVJIBGmc344zsHpHJS2fnZSUfFuIyZxd9Zoem9WzSBVKyvfDMFU3kf+
UmXc/wPbWz8PEON0IZJcNSHGN1rNlzqJOOsZPcoVLAGpjca5reYV2WXkvDllk743aKVOeBznNmka
TanYrcGnVhTGtKbMNd1gmPZz0EzXpTXK9z6qw+NiofvgCmWnhxCrU3913bmHRRlugjTiF3NfkwMR
4lVgTO7VFuFjweLeWwSIuqzY9D7mG1bUk2mcSNMlN6BYGOY0uREDW76mTGjDfnl1IaeSUnGzFzS+
SU6izpnyHYWxanVSsmqNpyr95bjzrsZSQJhNeylM6xLl3IBrWB/NSTyzKn4hDm9X4tnqXNaLrnjm
Xj2xGN+arRo3S49W3svKDwPvfewbjBaKoNtK1orbuRzu7QmTvPwRpXmoPSLOy7gsEeLY4gqA4BgN
nz/TuaSu5m4b+dmrqBaYsf/B3JksR45kV/SL0AY45i2AQMwRnMnkBkYySQyOeQa+XieqZaZSqdVl
2mlZVplJMgi4v+HceyNm1IqgAFS7fVXhAJE58uajx+6hV7LYL2LjdZ1UsRlGwYdvt74UzqcLJMU9
wBgZG7z0kC1G/SQEMIs2r8bTmqeDjw07i6KJzs/INBFWmYb6PWufV6JtH6SEZy9jqN8+tw7FjVdM
bQwoo7yCX2NvUeNP6TmxxE7KjurNXCuHG7SBV+HDor1XqUkgEiq3sd1Gaulzo2yAdVk5lXwy+KPg
vVd7gzJv50X6k+TTG8UQmtUae03Hr5Z8EaPo4ourjb+HjhWfQ4WNfE5twzzlUddMVZl4q9KWn5Af
mB6ADBIVACFgAUJ4nI1nBMgFNwa5bUeG1gcmsBemjsOhVIc7iFE0SPB92xw1lJeybK6VNoBQZ82R
WQlEeokjST4W5A/krV2G3A72WY4m9ZWI052Z6vorC3i57xLLwsZAdlaIMtG85JBBm6LLm2uip+NG
0/IUC4vYOdLK8RJojK5DEecwfWpu7BxTTw5KmpfPs6K4G8PRkrucnAkflz77Vc+HZQvt2sJE4sII
pTK70GnA1dZojc+ZteSPtjmInWqOfcjav0+htl3zVZh9fk6YeZ3ZyrmPZa7guljlhvA6rLloZ6Zm
r6kpoZX10j7FeVl8zHbef47UF4eeFdpBtRKtCwf0Cs/uaA/XgSjEg5I4+bsVo433ESOMW6NsR+AV
t3Av7mT1b70pokfZZvGDNmAa7bExps4VUVo8DUR3vK+WAbdN7J9WerNoInQW9bwbMnYOQkC0mG0j
kDDI+SKhBo+rltKC2TyYll1oj5FoYOTTVjmXRrzsi9ZuLqhqTeEbVs1RjwobKVu/NtaJQ389roZB
1+aYbclQj3tSMxcG6WprPJJwlLzNro2xh54s3evgmr0IDZjqFwYI876NM4PB3I1pMLM9wZPpfo5x
DPXcvhUPOOascD0UtaxDFslHM3IxOx2O0wTLvuSZYWwaq4xv1uTJz2CMLrZqYOzSiyrsGL3ITqLt
aiIWEUhEiOoC6/JspV6OzO65E1zpHLp5JPKiKjdlgygOAviU8NSm7rzX5szXu/WGT3WBnBlKGL31
hGvaHfcsSbKsPnyCLLwMdo69IC2MjAJWRukOFICpa8O+Qi9X7beLSsbT2wjJsA5lNGfFN0Pb/jIC
0KRRgeUHDfpmYKMdR4qzYZ7+VkUi3wqbDblrbDKdM9uW6X1mdggHnImyS/5i/2PSmou3tigutdmU
vOZq/IR0AgzehKkcy3agbhCTj5PJeMwn2srkZ2VWgvWfNw7q65BEe7JZNpOh4Wrajex4xHpw1CgK
eujTuWykx5KCv5dPp0rkIVww8BYNmF4XAd3orX+8d2zizN11GtGiDG6wjPfWSiTtCkvJtIF5kmOQ
jT0kT2qK6gPfZTAKuSKzqXZmyxZgmDSg716rz6L+7sV1rai0MPeGLyouTD2AIyQbimRW2XVMTDJs
UGjLCVz3mDahLpqcdyiFjVPj70wrwwxIrZ7T/LkslDN5xxh/N7fkjiIydpoArVgE/RQRvch0nT0f
5W8F+3NPR/y5iVmyy3j+wA75jkOOM74HaNLr3wt0plq/Rcq6wChh/xhhHlRWdAJ9c2vKstHhQJDm
1lpVvn0NaY2lKC993G2AT+lJ3fo4tOtwxKRTCxs2Pl1kuRv2MHOwIqMK4OQa6DR+d5gYGAC/ORml
2a/G0q6xrL+UxMWNY+DOjBW5+HjJOTdCAHP8lDlMm5fEdVbFECYJQ5RmqfVNURXNruEV8gtRdfcx
gCFHvsPRwjpB655kNZ8IYqOqlNVLi6wHe60PJO+j35dlutVUeYbSdQemEr1C+I1cz1qreklB3Frm
nuNI1UkB6iVygga/JcSxePLUjFvc5TPK0UG5kXXhzJ42cYl6hEQjT2srd1PiBgte6BKYmJxU5kAb
Kzayj3jNeAitpnpdq/lHm3ozvKnz+Dhwh4kdcSH37uDGbsAw4yNPU/VkxNZp6JSSwZmmXcHt3PM8
6fNVdq29nSosDpPliLxowwZIcCuZP6pVcsnY7tniOfBs+9Ft6+pFB5LbGDnz20npJz6GfGK5n7Ue
SxEHC/jZPOHrkD2i1Qf7aqbE77v+0koA6zS+L7AY9vRRAMWaYtOs7kUXMZ9XWawqIxkILhyYw2KU
PC3xM3E1+dYtB+toiYiCvUz23YqYLOIpbZP5TssL86lgvJhiqB7GxYpXMaKYbVU1diiqJdsSk51j
P1Q590oiv5opvhOrceA7eeFOPCtdzCvvfLh5yVxrAU70Mu7GKEZlkJJYqBkAv3WpbkylumtYru5c
E9tFR6ZbEeUD9pR9w3rbObpUPA0is3cuK43aPgWpmJ3TIDWGqELN2LAs7d2YajVCl/KM2O5o3d6L
cTIIBZiye+kqNqKB+FsbE7lBZfN18zv0LC12HnFF5LWX1b2itxyS7TyEcd5W95ZsJLUHLLVXsegO
O2CzQ41F/wmlSXytFJHuOgjgMJ0GZjJLWfkN3nhcXHe5FdV+Wlsv+iC30+L0gbDr+o6LZ1s2qstq
3zGvvZniwsQZbJvZVbOKRyxsOa9IuqrXP24lfiMRhiM8otLPKW0wHGmeTXuWu9jgREWxpxo0EZkI
+qF50a33FP+uazyr+jUZ9nFEIL24H7EPyFVCzxL10alYSbPlbw5aC3VI52U8wvjKLSLT8QllCZGh
QIHXrNSVjVbJfRut6tlMBpzxMufXgErVp/Z6aRiJMWbn4B3KW8s0gXTnbu3XzZLwk871CQGODFwU
K94gEnlM6igo1esozPnAVhUFHS7nDsAheDODUvg3qzI2EoEIBiK6S4m75BQqDGWHZi/daK9qynmK
U2/UUbUDMYn0maJX+GMrdk2rZBvT7DfZSkPM2PUV8qA7J11iwrbYAHHNoHmyG7ctZ67MkBBEeFD5
EL++XuxaAobnGlfk7k02WH6YTWUey6obgigdjF1puBCJzKKfgeK7M9el6Tms5TcMtX8SXGDmSjYb
dIEJi5I1Cy0xEFPGPto8qPAYXmTaatj1xZeI7aNsytNsxcgmBvkGp6kex8FqD4iU9kUR17vsZog9
RChePNQg8H04KExDp307at5vJzGc8tvHrhS8JawuDyP2WBsNoGTEl0yM7aerRVnlKdFMjJ05nSaH
h5yUOaSoWRsWjjEGeiviQ6F1XwPhV0+AFt9JaQZjbBwGJshTUirhOMABAq9O8EADl2TZY9U+y6L7
bBzzQwLI+dKFp62d6YnH4G4orDQgOuGb6kecYNIPOh7kx9lUjvGYFb4aMwImLzndlDra5nEGysil
GmiZ4SWDMu3jWod0X2kgq0I/Y6Fzh8DyauH4qwxg4YVRbM01zrZNJg5FnAIMNNQCZGKeRDYdDKJ4
feWWE+dQ2gKh08rOBMEZubnBfP0gu8n19OycDAfAYVs+lfLc1+2VNjXAIRYpqm1x91t5aCPLLKvC
L+ECkcBUghiRymNmGDrQd4aaXEdDux8U5plJKzd9u+LRZ7pXEMTZW6d5Dt38WyGWoODBv4FufjUj
AqlS4sHU/m7us0ezL+K9OUxX4MlDO0G9G2K5DJK1UaP+jqyUkz5NzW2T9rGf8QeuNuAmuiBsAxH6
8Z7pS5Db72qr/lBq7/DJLQMomFBZnEe3yU7lkl77aPiNS4V+cjrDhd0s6o2IzemK7d2xXejgant9
7WOTiI+64uK+YAN/78a9x6gQPMQ9KPqyK3sjC1a321qze5jczg34+FNfQ5XWoesbHfVac+dN6jOp
iZR3iZ8V07aQHVBTHmOc3j3ya/UolAo/GimSAFfuFnl7gV1OZqSZIEryalTrcVhEYPPbjGMGYiXB
ZjCyyW+RxGetpOsVqmAAnFf72HRfgX/QCbODtFs1cOI76zaf15TXwcRdUV2y6wi7EeDVzUAU4fA1
RarqTXoVBfIP+r2339ymuq9GfpZ5dvflwDIq3jargnn7rGwL0/2l808SOxZMOt56/fB7RLpsN2rQ
mmFuXVy3CGML4zhbnBsUo1aThDldI5SHl2u/CG2Z/cL6nJLoHYHhxqpRFZEUJ7SnBYSzVM7GPBzY
BwMaKzv40CtBO8cqchqu4gyIvYYpx3hlg5JperQqXnyjEk6QNA3jN4tWmRSIR5fF7lPTzeZjbQM+
KHqsPZEhgjkA7AcoHAOr6kizfCBwARkCghwfVZJyWAyTzHme4oz+gwk16Sii6RVPW5V9XJFV2mjO
t1tyNGosbz18EPIgr9AzZOMyEZCJZ58sNF8YizfWmYM+iiaIDMZ83wDEu+NwlSkuThrYKXUg0s+o
Uu7l0B6UPL5vs4R5unFNlFwe2qTYKhKWxXB7oHgnObiGMoVwr6/IUa9LK/da3KLDymd7w/iO5BIG
SX7W5djdqPORBB77OauaH1VlpLrY9J0ZWmCKcvfR5gQM0qpnyFXmxlbRjfqoiH4H3njLyH0ohCBv
ASRu7IzsPulB2jzkNsw3UooppOCnOunCQvbXG0GYLBk1zrrtF2it5qqaD2UV7YjHQwiZ08e1bITz
KhQdzOZSPjgt7j7YVbnyd9cnIWX9rnckJwtH1z7NsrAcxq3qOmHKuK3BfnowrNDNdKoMLFhqNZjg
hrXRt6tjX9ZBYjxZsrvqHOfwPoR4K8Hc04HpU337rRm/XL3sNkMnDb8fpHhReiv2dQuiyiOYC2kg
Mo8RS0gRptZTEi9oL0CilzAiETwx4jBu99mIy8LJtJOtEX+5tOHDgssk1YCydKxqAEfzH1HfblvS
E6S7MWX6hnVjqPdfBOuoev2GdvgjwjxcnW5sgR7EN5ujhAmQLDZtf8ql8NX0o0wIvqTdzDiGmz7M
rG7To0bDc8JDiVIUEFMJNlYU9D414AHbS+x/keI1Zho91U01sMVnckfooe1bgDD71aHV9qLaUh+y
3I4f27hr8HRgIFivzbjvWsXdgnIIX2Bi9qm6kbFFcJ2zquEc8ttu0jZs6ivpNYwW2D+mqnOUTmTc
WAJ+1CVZznU9dIdIL6ctCmUURYDNBCsImre546gHx4IWbA25gV6+Glmp/cJ+J/XNeukZ3ObxT2dg
FwEAPIRImarXQevHhXo1mTctOccPcw5jCEF5zWPNQcCbQXhnhkOglg2hnonujgAL+TRT1IPF4TKn
dSzyzDccnHd2UT1mrfJs91DkjFJ/RUu9qSuVrVfOIVqJ4b7D84zL6oWFebWtFgO9w1RGXkGbUKaK
bzlW7DGbjg4YLjWkvuZfGFPdsaxDSYg1fZL8TKakxcC4om+JjwWZpGR56B3n4EbMdevZvLqg++wk
0X6nvC2d68abms1XHb1xyqeBrAZmwnoAZEKsJmtAgPXZa1TelinZ1WwxDFFNnqKD5E6YAzhVcddO
/W4ljCrOjSt+Rrhhmw/6pBwyvT+tebtFSdYyI5gkv0oQ3Vhmd2Sf2NSF8eOsZvjl9m8Gt6u3tIDn
vZGYuzpXQuajk+cayWMz63eFinoXG4250nUfzcHJHljTaPIcRZXKlHD4NOVPq8HiqxT3OHx0kCSM
eHUJ0Esn+kNUNVzJxNUW67h2a3WAFxgw+0xxmmPNnCjJxdCHe4cEFy9ao60+y/cBrbBXx/X3ECWf
uooPXmKlh3YW5VYvEQLGJoqjZN7dCEjUBKG9xgfXYu0TmRUb7fiYRe4LheFF1xSiOdv0blZd6s3l
YqgYBqCnRMZSnDKd67TSHd4+/Ict+3Yma0VgRbhmTMgXyo4JSdXwg8pIvtWrvXWS8aAZ822hGCG4
dwO1qnMQbFqWqH9faswqoo6730ke1cRS/KZx2EtGD+ggfTUXILHL3uiHK0GxYcysIkrqH2EoahgL
9wmprjd1TdgrkJK4bwbG0Gyd0tF3WMotYY/R32bNxC0BxuC6zo3LTKXYF/od5hJ7K0MiSDNJNBHL
GdVS3rVhMRgzaj+Ztrg+QtTb1pshsjPcgRxeI3e+CDW+Ym1yI3ffhNJdy7ENFXt5sN1PdwjTXL2w
Lqx9u5cbzOdSGhg3yCfT7+l9pDru8iz9NlmHapWHYZyXqSi8BcIaRTvnLKiNjhFLIfYZw7VZyx+W
4dGx90sqdk5Z3M/Fo5BK0PfWDQUwY9ZkZuvTpNK2RXIfuzNMpY31zCTIuEnMmwg6Pdor6a4NOqYs
reiENKZWRO2yRqKzZaJMcav23RzWjb3NbLDXRtK5u4h2VcBfCHzrt4JcFfTj0RzSjbIiYsAMUvdU
pnU9sZqeki0hDsu8h9xpvhb3b3m9HHLb+B23/QEDzgdWa4GdOWdmHAfa1YV9GHtN+kvkl0RHxmNh
b/VmCVDTbBeER4PbOeyCCD3K+kFsS00wYFew7GXNcGNWoBQavBAGB21tBu9o6M9NXXxGdnFc3PF7
yJvfCmnP5DTHAcrzxBdD+9U72T3BbcyiBvwzCG9ORmuf1og6BLLYDH+AIvdnoNoh+VHRKWwM+7uT
znM7y0uHrJiJVyEubd6c+r6/JhOcf9GOEAxu4bsV5+iwVscqYQRZzSAudZa/UeTu1ab9yIfkbeoi
FHqFfZwn7WUZm5+SRa4nGOAx/laeVF5tjQHUdl2+V7MbEGNxSsbC8QcH0UyBRRrWscMGh7M77uKD
cJY7x0l8Coztjcqwcy1kqT8FRpHcgmKxmHX4jZqLOGVlcWVkZ/uJRJnmTvVJQUDBfymVn2jLTwoo
yoFPlNTkDEGuspnNuzqIlfjUdkQPlkzMvE705HB3aYE0gQletSh7BwEnEkK+UqPNB9wkKn80mNzC
pmhhbblXvHDVUySTm71SUTx3Vu5XQvnEtAogKnkaFHurpfiI2mOWbHTpJMcULwLsctiKxUKveB41
As8hoVqkRX7f1sy7eVe5HpBxwPZsW2s0/EikP2bmkk8+MJzOBHM7MhDj8b0nEcMx0CWwgllaPugk
SwN7bN/Ldj4Z9AlJWJNL6Bk1SIZlvrhEUbEkNZlydONmGREKLGXyobTZszkbybGcXWwBRW5+6or6
Y5UtZ6r2gb8BRpB1/Uuk2SldoJtnEd8WUp99J35VauObbE6z3vQV3gVoooYT7m3FUSeY8hsnLopT
NDeADOme0Po7fl3Ya4CisVK6y3IjqFWeJsFOIod5wBPPW5Lr0J3d5DL3L6mdGUFvWbhI1Id4bXdN
Mz44eV7v1ZpXy9SiJ7O3gCMGIJiFLPXGnQ6WPr+ZWWNd1BkVMhvcx7VevNgtjto8XvrUfmoEH6Eu
QjtpQ4OJmDcVlrLtMaRVYv1XhCAdgS0LujVU9EhlE8k+q0geGmbTjOQIqnTvNbjGPp5fYyt/b9ZE
3+KO89gp8msEOIzsb52yoWPJO5k6+w/zIPqtMm1ruV9M4q9Ttq4yP99eC5yo8oTQsOx5YK/nDg8p
84AJuUuwoLPG9oixEZHoTER0UPZ5YWbUF6k4lOagHpxJnhIbJMxRN884FGpXEq+p9UtGzvdNYiVP
KRGkDy1mATwMnXoQS59+27Jcd8WgK994lMlNnozl4wr++KMnDjeM6ENNchMVEzkfKZKMJRCY4LFq
XfpXCaR1gaIttqWj4oqxDtlxUXpnv6yNHiK27k4LJdCpMGXyGZUJVtpkt3go+i1ap1kNi0htd4rt
mB4isOhtsuKPyIVlMbMPu2GXJPoKwXvbs+hRbLEBB6xPY7K25zxL5MXWC3WvdeNLV/IxqhFT0I2u
lC/IvkyW42LQD1ruxCw05e82RiRfwivESrhqRjAPVkDg2LXqktfFGYHYrJcuhTDFeb25NVF3+K5j
bF9yvuks15+azFLuB5fBp/5RUVj4dWp7ckBrU8s7pN9ePEQ7bIzSHXMkZctGudg0xqrv0rG/a1L7
oU2c9AERe4ClH7yUKOdDCygdzHmHgiofLpWlvRH0cqzEVzaoPoIkaiVwHbbNPfv4TG5RrcGu45qh
pm+Oep4i1xunk2bFIVowVAl3lT3uWIp7DYWdrX0rE7vFREH5oQSL3rzr2edKmlyWvvDe+syDXWCh
9V1JR+StCtO+uFMgRDoQGmdZP5B1HHsV5NS0yMWLWLBTLdoHaccbJiWXOKv3pmCJi/caCsj0tXWj
/ta9NJwqcbBm3caYKZuyEhxLuascOgYOPpEGhkDsUtw1Nt5DTjps9FyN3iR8Y6hXFNYKsOOUQ/Ov
1Ssy0rG+WT0s97D7/A/MTjaT4nT7pXPpcGekOO34mA/uKRpxm4p7twxWJ533YiVXAHcNeOxEMpOC
m72LcJd5YTKYhPrqUvfXifRJgQjH8rYHgFuTtQQFxXiZ7EaEA/JWs7SphXEBVyvOWza6n8lvzeQc
yzUcZw1RSXvEIjpcSnOboioEjHJ/u4IjkvGK8svW5ptgyozPmdUwmlfWo1JNmCEvW6ngOKGk0vFS
pBvUWYLIlnWOQMOi3wkJekMP56q44xlRxcnuUWyqgDkGJZJhLqs/zPkHVy6vDrrApZrfyhWjmhLE
1eFKZ1UuvcnFz2psKMwK7cvOvlqsYQgjxgcAOY038B8myKhnUmTnddv7tYqpArYoGQfJRNgjiuYL
JJ3H2Yx9tE2yZjRUG6KdnpaePMVb8Pl3cVNcq8zbglirD6z/z22qvrDhTvzByCeIa3RpG4lLH98F
a9o/lAX/J23Fv7Uf/W9Gpf+rnen/Q43FH7E6/7vIAtvOj/L3nzUWf/yFf4oshPEPjG9V4u6RUiCk
uLl2/6fIgv8DUo78AlyAPAXjTyIL4x8Of5KYOGQWuoXW+79EFu4/VIQRDm7S9LsOf+j/YlP6l3wF
YDbbxJQSI2zdQY5GU4cE40+u26q9snuMR5SuuEKuG31FCRpmWkxjXcYKjxmyKPbewDLu3crNRcWE
B8BWDKJ1gj8pU/6Ftelf1R58Kzpqe9001Jvk46+ZgaPRTJACKha7eYshBA5PANPtwwLf+Tfey3/3
lW5u0H/6obsqVuoyFirrN41EZBW9acbl+JC19uj/+x/qZhz9Xz6wf3y+Oq7HeIkZxs33+Pat/OlL
5ba2yK7Q8LlzLXDNEY3ZzJ0duOmUgyeMA7QP+xkbbdoRu63o17//8v/qJ/3zl7+5UP/py68GGxwM
dFUfHi696jrnTxEP44Ot9/PffKi3f+p//KREBFkaaSSa9lfnW6TBOGYh8aY5kM6psvVKYyYjFRQd
vAKKZ+M5qPyNG+5fbLtvTy9pBrbJi4DuiPSA//7jmVAsmJnw42VS0o8qjYIFkgIp1FWdcmEkKzCX
Sdfdv/9Q/5IE8s9fKiENtkoSnMs38Re38CUGIJRDqgEAIM50tGFgnjmslBLjZEVhpc8RVC5Vixag
KnUDw2Vvv28XUmjeFxhSdjQxZtmbQrWw5K7KcjUwQCtZfxRjkqjnmqBByqwlqcY7m37Y/puH8l89
Fa52y6Any1D7H6FhObLvkQsDwTeK5IVkkEjuHM1llKXrQ/U3j6Dzx8fxlyeDwAk+Kh5xDi39L7+l
ZTXcucQV3K+UFSerzhLidoWl6X3llNhw6sNtqTqip859mk8bWh5nUK9nQR174Kxc9TFu6eA2c8f4
Xkv6+qQphmUHhFxyjWGjqPe7kSelDJqWCRmap35+WpKWERefefU8zvZcPK+pkdK7xkMBaQWNB3OH
5eK4i6K6YShcWqhbNKe8o0eGtjQ1LGvMwE4zRBe6Q6dq16YjdsoYtVXgZLiXBQRRluldW9nGtKvx
XGMn0JK7hsOMXN/hiOo8LDI22efWIbidAU2sPLbmaHwOBR48IbNYoio7GVHW6M004cCA2y3Ij+J8
abHKCtloNMKzcNpzHrTZofVkXorGFWuZBjq86YfAAjIdWMlMmOnPgybferVx7wYd8wePYW79DPWr
2udpHKt7UzZmscUuseJcz1f72SXAeoY4zcXVbrvmFx8T5brDdhZ7JN2mFDWAxvD7iPLI6wiy+J5o
ssiT0MZI+iNLkS8LWP41LQbrTdesWaOPzizQgn796gQcMWukSn8z6WwubTYBLSxiuh+rFiXICtf1
LnWncgLCI+ky4cz7+54UpyQoqtp8oay8AcSVhX69LTF5rDFXelwVJY43TlSNj46snYfVHm/wyShY
6syY0IJAi3zdEYPJDF7kxTB46FUIKVzw4nA8DOYbl1LOptflQ7G/rHKOsu0qlfQHta+WBpmBhsSI
Gsr9CS36GKyLakNPx5040C6zqyg4GB+4KW0QG5EKe/Aq2zXWlzmKGQ9YymxYhwSGyICpGwX6m7WY
xmxLqmT2XEYtrjQ4ojBtKTPAUa+q7Pa5E0AesGguajcmH4a5N9hFV6E9dhZku5OA7kVpZg60rRWh
bEzZjC4VlwkcBi5Z62ImCi3Tv01bNPN9TK8gfPLWxoYdpQ1RpMHMI2WZq/xLT2Q6b9Y2g+NuE+TY
rAfG/r2e0qEJFUVhxtSPtrnslg7/GT9DBUGn0tv9s84FtviuvqS6j80p/oErEnx7Q4HTfeRNFGun
xqDRnmpZMtRcswnM0hXKJS6SyNyJpLkZgVqxNZ1xoW5B9dnFTFtjxEQ3dIq6twLSeHkUemdhb+hl
RFGVR3MyzewZUEe1wCnGwYDwXxt3i9jRWc6RvUzKWYD0Lq8zITpQf3VjNmFd9vP8HXUJSSYxdlaY
PeHgYCGQAOvIPwUvmUHHkXeXyiiL4aVjoDxeRS9kclVbODl0y0N1hNNMuiCN4kG9rxtFfzXVnv3c
ai1Vu4ULxN6mSEtWxhUPq+332W0zKFS37S88Au4rPH1toShR6BAjpSa0UGiRuwLdsnf36WLThxWr
abYhODs/MnQEWBBTqrP9q131PIoOn65EqmCIfbrAY1SNqww71AImrISG4h5sPq5M7dVU9OQO3dD0
qZlww28YF6Z2T/plFDXvlWW1a+9XExQsmkoxNoBaQmvN4hiRf2zvKiu1RttHe2Ch8qrBWGvNU0vN
Nq4FG5/FDFy1QyWzaeNUF9oey2d1DIhJs55QiWGb5uIawA1YmkbtYZQoprMYZFFsJ6PmIRwEI4Eg
yuIBRwVt7p8ahhXJrsARpWYL7Iy9P/CP6SCUs3xdTJVYcQ1Xb8jEfrCscMRgbVtFoBtno6ul2HVL
31WPCDPJrSiz0nqRgzU+WWPpnhStTc6uba3AE1KL8BWHNjhW5LKHibSSAGpFIqxkrYQha/3c4fP6
aCRQ117cjCaSIw1jcGxGyo8oyaNwnpqbo0KJdz1eQc8gRAg+mbkgWXDGl0hhquxgXxZEtoXOqevp
iedznjTzJcvyj8q4eVs2EVGtJK+vQQdq4fUdHjhd4uLmIqZbKxcjOmWhgB8ZppJPXToy5CQATz0u
cI6NdCSMJFLcKfsVZ5iLGnruqLjH9OYONjENiSty3+SACdxqs5se4bEwTjdPhetG55RGlv6xDM0R
q4RpVq2jAh4Jm7uOIQeQPFiMrP11WQlNgiMp7bnD+W5hplyr1ibD/HOjGyNmJSSW4dKKScZo8mw4
SKYMPFdDTLAwTVPrXWQ3rwzdqttwc3Y+uqJzQrvC/2Uo+2EvMWL95c5i3k2VMW4LDP28eQZgd+Oc
U8XWsIFDlvBVutWrZH23a8mwY1bCFSAQsbLMHOvQNmcyn+ayZlCpd0fZ1boaZFr0bsDabotqqlxv
cOzok3JmD/sV7WQpvpypZvWnFNp7I1fFB7DlNu8Y4wwFMzivyiaglah6jebJeo26tX7SOfV86kto
QFzpNmxWmX7ZSGKTGumRmxy7rkH4FKGEbfJ7FDB7hqfZFjuRV/xB7ibyk7ZQPbif3j4rmQM3xdIQ
5C0sg+sza8MpLy/HfZS0apiayQGLsCdByA/Ujlb7btk0IZILmz1/ZB4WiV1KmTY6GivM2AZqAxYo
hqG+kfNMrBBOh8tWK4V+yZySCSdUG7MWMaExbkeRe6NskMg1yWMpRgZ4N+d3M2ij2RFYHdcwfosV
9s0YwY+sT7ppa5cpNblxRFNeCSRFkuPuituKyemqTxY9F1ITD+LGDPWZ1iFRrNZDFYN/GNXku0N3
SgQ7r8h2Fd8sb8fKxLYeBEfFgRS85odK0fnEx0YJCpf8l8RyZ19VjPWYrVaHrzPpoL464mBGEneM
5gILraWabv6FozgRCQtqnBsRhoDJvk7X9dGc9OuQ2d/qwN/py0XszA4lc6X+TKUVUqT111pRe38s
ne1/MHcuXXEr2bb+L7evGqEIKSQ1bieVDzAGAwYbu6MBttH7/davP5+8695yJhw47p1OjRp7V6FM
pRQRa605v4m+rPWxVPwIIAtuLfgbG9yIjFbC4WGyW4PkjugmpdZllJ6QkyslGTmiMsqbRQAGNQER
bTVkD9XCRcoLBwg33BenJbxGTyR9MdeYxhatGhY/ToPBeWyT61NmJFDGxXwDLyfcR4RNhe3gflaF
+SF1K0Rfoj/kETG3XuBeBsyJOqd6RDNMAWO0n40hOe+8FSsaPRAPcTf3qK2GurlgQi4JXA8f84T9
jS6EiWw6uMozY6dj3G5FW0cXaxvSCDj19J35o605gtcjXESnJiMhSjkuqwDXHkFmgrLUMuDGS/7H
6OiCA0pptd77WD+Us9NtxTw/C0TCNGzhdPaQIePmqcqVjUVCFttWxz7+vIyXc/6OyKzfRRqUFhbP
j8qlYxrN5aXFgRgtZRwyViCv/d6dYuRO3WwwnW0Uljuhx9Efy1oPHFcaZMh9CBvWt70OW3TH2fEh
tEPFH7MiLI99vUAwgDN6w71GxeOmTUwT3VhuYh2En+d4Kr5GI6LgDYTamruWhzk6LFrqKR1bKX45
zL4XtJp9XPsmz1ztZ4SOMKReciSUbKXc+oJpKl7yShfAn1qGjrZhLz3qK9zMB0FkqXfO3Lm7QlkU
YE4LrPKawCVCGlACq7NcIAwA7KgtEOs6WwPo5ISOIvPOjMmh77nQrefJaSE0IyGK1BO20SwDO5W1
MSYF1TxzGzOHLaIQ2zaavZ/N7JqYCqDVIKgjxAPqfIgEYd+OnfPd66fVJgP7dTivJJwnBPzDbxdD
QMZfPgD7iRx5685xVkJAMJMr0c1tum1gSj0iijPZCOhA4dWGIYEx3gTotOFbJgFiCFm7eF4Eeu7F
DTj5SnsBcxdYEi/H4FXiC2Xv5yqvQrAxtG5iuDI19FhZRAnSnbDivw/W6iepBiN6rgLGj3Q/LdT6
FRZ+8G5EPDOrIkbg3FRD+R0D4Lwb7UB+oSmMxYUGevt1/G18meaCu+TAUQ1or6bO4lcuMj743pho
Fnr//OOoaHjS2bocars+/6KdOf7C1JAH1Vz9OoSTsY25XYr5NNKI5rdLEDTfW5IQuFfwB9GcGoQh
orAsrqO5xjXCdCFib/jtISJOJ/vuJLVLOkNhVtggsrk/h2pW/yIqNSYbpxhuoKyM3zGl1+dZX+HX
HcuiVjtndTl1vw1PGck7h7QlhJbD9uJMPsQHFI0y8aDkxUtvPg1R7H2Fn8Z6lGHQY92FNrFsGT3p
+7YyNAd5HsyVEp2Nt5ZTlz9B+2H8csI6yGhP1/PHvqQogBrRDJQrvWXXuzRW44DmqbdLyuTZ+i7y
wL5TOicMpCSlDxIAOiHIpC5xjFsHeSsr1zQzn7eR1f3UfaFwcBYtksJOD+atlTndTRjYefyh5Sq3
GGOGFklUYOCzsruU/XJkGttFbT9uYuUuT7AvyxuknFXu13aYfYFPXP8YEAV+ShH2QYUHMWbzMIT1
Hdpw4ko6HSH6qzsPtottjJkk17xdiA0qNYeWbllCAr8C2Ihwit2ZLy7jH0aLGZctN8gx+w92i2Ya
ZPVzEU/qplcVRZDVOW1LXJG9PLhLSe7Y6BKGsmGWMBeHVlbZ/UTyPRrDIi9+Gn1vESwfNvUtASAU
qAKyLFEVLLXhLssK8bOG8r74wSxGx29lqGEJxCUWSnB5HEmXhTgWBLDz/DFWgzFuK3syvmWDy4wJ
EVzFaCYLgCwP7tSmMEyMqdzkaeZyk7uZqgrEiLGqLfqpQcPkqj2l76orGBNw+4o58a3Kl8TdQP6W
99nsEFVmMkaiVOvg12w8ofLuLNKiqHcAwsDv9sMc7hkiQGBKOoghOUl/5j6NEmRxi+6S7gDq05sv
SVpBQU3eafLFKD2kqAyBoxuHc6sJ+wJ+6c5eRkb4qGkaYI8qL3DjNg2lkYGn45erWqgCXhkUHPKH
wbh1I4wPG9E6CLEkPtR0b1fNeK+NhmggBi8NqLqxqG9M8qtWuxSN1DOXXkZ+EIiUbppu8ixCRFoR
7BiqDzEPlqRxPKRdl2ygwLKeB+zh1GtgkXNvCv2x0u7XIKZLiSKRLQpzBAjLfWsGKQil/z8A+J/1
sinSOSlRccN9s086hIXIiV3J6TDPvM8blyUFj4MWByzW4ztt81f6rraQUoOlVSjb7JNm9qCTdOnX
S03NvOzrXKVblfSKAbsez+oC/fJff7X1S0mhFcMJvfKn/mwpO6DrhF3R54ULyeoO1fqCR4CXkhDX
w19eylWCPpMylQelwBMnl8KI7TQRlllfhq72IfxE+8LmqKgIU/4nYY+RU/irfOUH+92ePmpSelyL
HEvPppW8NuuPvxamDTCrKo+2WTGJ28WuEsaaEgIPqQyr7LYH7tHxOTlfYqlvt3Q8SljgwFhMXRl3
sk3ryzZcIvOdFveLn5fP5bnkr3j0aW34KcefC694i5U5xIyi5m8D4DUqKgCIZR/GO07Q4vrtW/7K
5SzyIZlZSMukN3xyy9OwbnQ/IXWEZ5VuZTCbiFPS+Ey76tm1ieJ8+3LrXT2564wMTHrG0nLIqoZA
9ufDZEnGMLGwYzyvUdA+1kT/MBUOUQdYhJxikhoNM32ErFmS4dbpf1rTfzWx/G/nkEfTyjfnmv8L
J5YkRP9nvdo+do//BsCtVLv/+3+2v3BDN+mfE8v1//BvKpz9L5N0c8JQTc+xmXKwoPwzsHT/JRxX
Ko+60mPo8Rv99u9cRdv5F4NE/p1cX1RkyIQT/jtX0bb+xZ+TnkdDh//gofqbgeX6/P3ngWGEwByb
LUYqnhfNI3PymgJSXtMAlrVAaEipqEnICjoKnTmuy3fGPOubdXIpvIvA0Rn4sAi5fKU/n00i6IJ1
foZDS+Gl43LIzjkmf5xoOH+MOMoeRpo190nVuIcqHqLzP36SV1aklb734vqOshVDQ9dzuevH1+/H
aA7ykKZdbPH+X9MZdHeSSDxycNTA8cSIc6LRPIxqCSRrXSO1i0Lzs0Og2o8wcYJr5OKNswWChJQr
Ae3ibRj2OvU+SOmE7BFl5MXBMZPxmcErYNxCky6FvIJbCkg6Z4oygDtFcV0Xz5xzFiBNEm3cJhzr
6I7nxw39BrbOU+jMw9dhsOW9wDR66Q3ojnYjIo/7t2+IuQaqv7wj1rr72OsvcjpMnSsiHVBWdv4Y
k7Oy6ZnPPSLiwrODfhMyv5Fo6ysCXvMxY8ikto5LLOGGIDGY5HpR9U/68NglEnrRRBploGLaOKx+
tPQgnY03VDjsbQS4KEvIi0jo3/TqhzlJmyQ0O+3ugk6OEZL+LHuCxrZCfTi0TWduV5UPU+8iw6fk
nG/tGpEfB+poov9IDli29dymQ0g0T3dt6rT5jhMOKA9z7qOrYWprCWaliuxPUQBHYI9vDp2wqG1i
bQgRowLJvQpN4aRlR+rH6KGraxorIosZxpPje2nRPYpMILYv9GyW51AaHH25uCXxXG2r3O+BWROB
WDoRWI4IKdOyJ4zOQYKHwAuh5dJ3n1EnhOG1KpJJ+kHtRo8OExp9JktsjgBPJgwiunHoapC0SexQ
2gUKhgjlIS0Bxmq1H6E0SbeJHbsUudZi6w19BovZiyq83vLnYRI1i/yYqo8DrXDngry3lgOapbPb
WHux2DmTUZhbiUWs31qwwcibNJE+/uAL48CbA6oo5pWUujdp4DrjZRAaXrBfYqD8+5hQuwyuhodB
C5KazM4DpTJch0Payl1HEVyQVpfAPCjXOgJU9UhmdpaYzScSTZZyqzJn9PzRbgvNARvow1O/WFG8
tzri231+JGxU5PJpAlNHRPdbBjVqpj2eQ8NHBd9UO4uUu72Rkgq6F7NLa/zth/+1xchlyTXRkDCv
t1mu/1yM2sSe00H0nR8yajpAtiBbVrf1Jwhd+L/7ETwJuOlyPwgAheTDBM9vX//4XPB73SUB3BJa
eNrSzrop/Hn9zjTCOHPxK1UkcGMXLK0L2fbxB2nl4I7JKvj49vV+HzROVl9vPRgw1JfsHPaJMAUn
mkkEitWTyAnTrrOohOm8NRcrCvQRWWlzFuDP3nb0g0n+GMR5BnjpqRzTckaNibQxTwIcTQxFLhSU
GecdtYO5rv7Hn89CcGB5ZLSBTrXUmtL7h7JC5sKb6jrrfFD+HEC9GQE5TePdKMiF3MDgMv0knKKz
Apm5hzhbmr7qrGVf5kZ3aCFKvLNbvdwt2KsFRNb1oOhwlj3+POBQC2EqxIp4TGv8TQxbvQ1+uvwd
7cAri7DN+YDqxvIcCwTsyQnRRNHJPHVGUlKOw3WUJWRGspypBNJa6/yiXAVfMSXkNm8IOaSohWHF
Vm1pON8bE27fvE2beXyo7UWRbIkCQoBGsrJDbrRBvoWnD7j07Yfp5cNrmxqKgCMVd4ZDyPG9oWay
nYF6HG7SUj2RN9cesBXnuNaK6HOM8eydU+0LVZWwUAJozJw2cee8Mydvq+FgFAoNarLByKwvdQBo
dxM3elwnRQusK8agEakaWfgp8dL0yzg2AABRP72njzl+KDi3cHIRyjSRx9hC/z7K/fmQRpQxZmXS
0rRcY7zJkJOB+krnu7dv7+/0+P+8C/9cxoQ4A4MO6jRntOP7a45jZSUD9XbJwk/PNCq8z3md61vi
UuYfvVUF+65tlnvknsPHIETNy/itSMTGSkho3BvQ+82zcqofcTPgCX/70x2vnOuHszwqKCpW6bqc
pE4WksrFeAZjoPabkbx5cHvGbsrM6IDd8z7s02SHldzcBjXQejEP7ee/vzrSJFfYWgvtWCeHyJiB
YGj1GnPOQmTSjrh47NRpDK9rjsJ2u0ylAZNJEq5mVgJOorOM39/+BMeHpn++v5RS8OizcNunBSQd
k4hDHs/AwJgUNi8t15GxTT1dlxWK4SDJ0EnPWA/evuzJArle1xaW5uBvs0oCvjnZMZjbadpLI1kS
iSrjXSCFuM8oL+n/qjC95Kzm7Iy2RBpPPCTphFM0TkzCGCZuSztbqr0WdjRt3/5USAl5Fo+fVc6O
0KnBW5vIkdyTj9UT5tzOnq5B2Y/XYa3cm5gISaC+IiP4rOdY5WQwISXyBvb0K7vPd14KwjYxsJWl
E7lRSZIyTHbsBq8cqko0Uw0rnqK1XzPT6/QPsDBQrFqIfeW2Ckka2ULrix5oXXrJLms5UVUBfjTu
xXJthd7XJBThR4dVJNilhhspDraxw8pqZziK2cufbfQeDxYJUAkAA/RsOxowgHfyVjTFvpiqGYpN
UEc7rDTyfOxtmKUMLxilBKkMENdom6fcnatvSCzFJ6Mi4BtikWYsj8MNckM6uATboNIbnC3qhviT
hHaJ/boy5TnWOa895xhVwX5F4DjCNKnsz8xZMVb3Y50gsbKCVcM+413Z0GoF6MOBUTHOiaGXfJjn
CcxlXJrZlhOV+7yELgzKaey8e232HghJzvLTllxgvIh2Vze/JP11ME82ZFws00YMIpt8BisE4rfN
hr67m0iwesiCuP3lhqpm3galwAZ91iS/IpNT4TlrMl5R1c4YOeZmGp/YyQFgL2ySd8IK82mvCTVu
zlSmRoyvIkjDfeLKAPN4ac6fij4zf/XuND0BM4sgdBkgIvgy3peBGQ2nwri1LntiFKmUShlBa6K/
ixZ9kir3c6OHGB10eUpO+wTGf6edEmhchUgD5VS18MlYLGr3KqtU/JBn2sPIYc78oJ2IUgxRQY8q
EBUUelHtFL8nat52MguE5gEtovOiIftzwyAZYcHI0f7njPHqixXwijHSsoPzqSbjb0P0NISZtJrh
LBLl5PH7ZW3yxS3n/jEZOpqnKhHim+So8pOTJXiW3syXZ42p4AHTFrS6VEwmLspsxiwTGYW6o/Nc
fyv7UdwQU+fdGNmIpVnMCpdqSRAFWhPuuS+9ETI5Gp3pqhuWskXJombnnO/l/DDxwOEnzx3ofLK0
1Ac7dXVw4Bi7ugdKRbChrOxwgF07UDEYunXBl9JmC/cDh+N2C2JSIxbsUpRTMykd1CLpNJ0na8LT
JpsNxdfAohd/gGvZpFsSrkjmI5XVouceRFQqpi7rR40hvvVtwH+jT5EoVx5yKUx/qKb62cqm6NEt
VUXyy7QgWJlxBgyoNXv6/OFAV4I72UPNIAOpdz8wgwHZTty3cT7gsYGaG2XY7DuW/icifZcJ5nGt
qw988+q3Hz00DymRh3LTo4emQK+mBOgbYaMmkinIjR0sPo5VB6tCQcEEEpAcuCwN36APsO8eMB8w
nIYuGtL8l6XHg92V8oEabkx8Nw7UVcrDOm0a0en8TJIw2W2bLtHVDgYOQaVwFNSdB2IKOEWYelcl
v5G7pbQSOBR4uSt+wbj7CMk3bbch8aqEXePj5g/moXwIYwzttNW9quZ4negvY5tJPBMYK/FlFEHy
gDoFuzI4j944T23P+V6VHeT3hDDdH5PuqhtGE3jfegNaycGICarcyTkoLpoljPIdFblzi0MzRkbp
wkfaZLRdv0lQYs+MfWB02oRhl3nWr/d1Wl875bV3jFaQJ8ilcosdlDgYwnYcms6+dXB+mHbIDkzY
HdLFILLVdWjGC5FySWR3Z5Je6CXZ25W7I+SxcOEtZggWEC1RVxI+f+vZkKqAL7vtsuWQQs6oTPvx
czWzvZBpZbbzzpqxCaEUsOElhPBCP8axaVc8sR1Ji3xvcaFEvVwPwNM+C4GUaFNlDN03adfAdZ6y
KCzPvKSLEUGh/QfhD/PxTHUFxo120uYVQyo17WkMhPCW1ie/aJPwJ+avEPNoOokPMU8E0u4MDBLY
XouTttfluFYJ6DOMvcvo4T5rM4vCJG2XG2OUxS+xqOQrf8EiqiCA5p5MdfHNzRsIM9mSMuKPgxjD
UajiCti/a5VbvNIh+WuRwGIcI/S6HRFfq4tpQIPQK6nQisiqIze7po/ui8bTt8TQz1+SYkICQqU3
fR0yRLFER/OwnKGAnDEsDwhisclQC25b0CjZ2WQyddrazB/hTo8jSZZhaV55SUBRV7cu3ugeIVOM
qwnpy6ZHo3Tej5PT+3BoAoLEBWTyfj+2ZYp82A4Ri33qR6sfP0aRbq8z+sx6u5ilHvw2wQrjN81U
42Mvqvw7MlRn5IljNOtgfl+MBLpLY82HuA7B+Zg1hgFcVGUCVju2HGOn5DJMq6kIkJM7VGTYgyxA
y2ahuWDdYCb7gTdHQwzw9HCTlnaPhy/WX2o5gx8nXLo7X7I8vZRTy04YyQj2UqL6vj8gbd9lY2l8
HHtEwWdWkOJIbZvbONCgaOohBKJTt5e5V7S/cpyXX816vG4Gjt+caT5ADy/jd6qolwdpm14kbGKK
Pum8qHj70vDIkWZGnZp4u0Mm5xwjF3atyjEuaA0AhukyQR5rIq7Ancn920e34yLu93kSJ4wNhMii
zWypk3O8OUusadSIfhN58xXjgupgzI211X0v9hra0DsF9ctzM94CjUZeOEyghHNS4FfTgouz5ZUs
pjp8cKsZaZaJhNDlJb/3EDOzmgbZzdtf8rV77NLYZKInPBtlxXElRXetGZJBt37rxdXHzJuMr0kr
hg9LDF1mQolwThR7cJ8OldxBKTD//jtbCP0Rd9Dd8/AmHV/eIGY8i4OIy5eJQSehIxx6hK4w4HLz
nQhhmphTcf72d1avfGn6CZLxgO25rnPa20qtwckIEmp9lbXDz4JHwEKJg6RxO8aoeCEtdClcIDo/
wYFYgM7eBF40P0YdpD8MzF2MzbBCBbKbkBTua5OkJWK0+v7SkwV6A+aU7OTW6I4gKCvT+CZUy17C
WP9umat0G0aJ5fdLijOu9BRBLkNpbovOQf2TOw12S7sdShzThYtUdc6tDAYScyssAFUz+QCkAr0N
acC2Bw/KO91MAaVwFDGqy5JES/VOPfuyprcdxfSVJi6WF1owx79RgkVEsAVDNEP38nVO4tT2kR0A
eXn7Z1n/zkmhxHiXiQ/VsxCUj8fXMbgyjNCg9+POVJSrrsXea2qTqIXyJoBIQiJHOzMCls343nd8
5V3n1VtHTDwSFpPf42tTyguO5jDaecOGjWOF3Xkvph7YDxrBIWrcr3/9XV3a+Myz11GLOh21qGlB
Dp7SbDQL5W1Tw7B3KWewDTrZ7nNerf7TktzZoPT0O2XyK78mV0Yj8PvKsOCOv+mCCDRzwbzxHFN6
hnaQ7gLk6e8s3Sfd1N+Lp8ski7rH477avxtWf3QrR8/WmV03g59VUX5GQk1wqRpU0HVvFndIy5q1
JfkEns8BAb06j2Fl33tdKC5ZZLwPbQ5BMWms4tEebPedFslLOxWluGCdNdGemIpe2PE9yEqOfXGD
mdeWJI1T4paIR8cZhKhv2036A+VZr32ZJMunRE6QQNDdUnBW0Qw8Pjdk3/oz6BUDQfSaB7o4Uf+9
qTJUTF1N8PwWIERMTABENfIDUWP37zQVXml10OtbPzoDJaEsdfIj1pNZ5TiSJ9+rBTJhVyWHakZ7
ve0rs/spCEgBZIICJzLT5pz+tfhRgQQhN29iMDWIQk3v/d5i3Q2P314anizg5CxYGHxOf3CkMPiX
0rT3PY/T/ocB2isnq7FUj3CSGPJ4kJirbSaN+IuDkjv28ZyBxDTHOIF3qvrYH1EY3nhFSbE+ojeG
ijLVGgxGyoyHRA4z+oXjPMq3Xtbhn/QiF8JKkMgBf4hXzLRR8OH9HDtNYl4QkZ8ADkVyzgpVlT3V
+NNNAJdePfqx7cCOIwuW4oMEEQJVEFF+7nNzKBnyzuEdGoToEZXPpLYkd6pnBkLiG9JRi7gawq9J
ty2g5PtitMppGy1WF/lW4HooOEeeuLNldMz4QiP5uwe83kd+FKjmW8Sg+rMiL9mGyoCSljFYXJAZ
Avtko7qOHGsUcrlxoUoUeeTH9wBstCZfIIP3/hy3cCwgrK3ZCSN1qo0i38ozuIBCfxTM1L+7Q7M8
DsmcYJgoGzwKDtFAxlaSaMCEiZ5BvquUkxCqUjW0Baipy71d5EjUclEGuyzs66+915ggE2yHCEF4
wEhuCtKYvocG2o+VoUQCp7QH8+ASZ/6sqf+ts6wfrH1HM4Ij7oJlHGIDVio/TlLEqMi8u0/e4iB+
pwMNJMrFvO/XoiJad0qjECGc9KpL+h626QO7Sw1klRGC+rcX25eLO0Yn/NDOamBGQHTytiyhJ209
RUwUZWQePIDUOzjFrl95oMKMBBzzX18PSYu0aP+iWgIddby84O4tF6vJOz8ICTzj+SMMbsT09anj
OAegkHmF8c5XfLmqMyTDYaIV4yGt5Xri+WO5dfqSf151DKo1EsmIPLQaiZv6f5b7/1a19PLkxJqO
Qxwx5KqF+L2y/nEdsy/btrE4kjtzG19zoCN1NKQCDnENPvQ5LR+byuScTWHYqdxI3hELveyl0lNg
06THy6pBoXz8NQXir0UMKBSGqXP3fa+8a7OvQEYKUT789Y9ocyBgyEAJwoZ5skcItw0zztx8U2eZ
P4O5RNCN4wDwAUD7jR2l7Ze/v6DL5JEvxyQHBcvxd8s6QxhNaXYIyu1k7zI8IL9J53c1WW0faz0m
71xPrmeakxUb1Y1kZMMIhcPVyXmrLGasD4JnpsmpMn34usQ65Ih4t7V0YRa1podIeOznu0rbBjnM
aJG/GKSEw8R0asLcdIo5BRbi0F+1JAMQOJKEVuO79tTfJh0xALgYZg41c4lMm/jl1nyv5//K44hP
nUefY6CDaO3knuV9BLKKZCc/pCX+oemn9FOexzRGahtsrmOHIfReQ2ESS9Q50bGL/c5797Jm48Rq
oRCx19McE4jjHy2kt9gXVsBT0gYRiJNcHSYxV89dkGr6KeG00QLJwttPyisvO8dkKaAXYOWVpwdy
7JVz3zZe50+Sh3JhuvNBRcly+fdXQY3EIJN3fT3InXy10ukQl3MVXTrLTUP56yOjqN6RQa5/5eQh
JLhTk7XJ1mhz+D6+SkNV34s2GBCTuuXenHNC9RJF/6cgwaQqgAW9/a1eWUEcaj8UhygAJU/N8fVy
uxIoh11aMbKwLzxiKr7i88n3Jkai8J1rvZR4MoDzEK0ypATEAfXi+GKsGQ4dtJwYLam+MzfAPtPW
TDw4AJzHVVf7cAida5r9TEe6et4lcSSvhiKf96nAS0LrN4PT//YNeDEqNgWiDj4XJlwKDzorxx9q
WBqvjtOp9/GGE2FnFdUZIP7yS2dWGAtxDuidWwU5/rQkTr7xgMMAkiRzv/Mx1suc/PAUCIzrKCrR
0zgnmyTxMiqCisZ5sa/BFlaMU+/bNJefaxyIOBSbFoBOGruk5ZTYat0GB+R1FkfmD5o+mNPK1HXf
Uxq/8ja7jJTNdYCI/dk7uTXt0Lo5Jj8kIEbw+DswRbWaRNVhWnZezHFtRPPwzo14WfWuWhPmgjRr
qclWJsufO7ebGW42AXPAdLYkKzwp25oW4GYGATU+kqmD7TiIj9EwtD/e/gle+bYwGTgyKHpOfIKT
Vy+c2G8SjySEsUzFNUA4JnVyzpHb6fBsxo33lBVJ+fj2ReXLq7oANEy+qbvu4afLShnn4doQZVnR
5G37ht3L7oozW1xtW84OuP7TDkdbVHtM54BdTf2OHKcFn7csuq/OJJMBx5cFH3cWyO/39JNdC/1W
n01rCNWY0LuuzCtkZ/NNn7rWr6gjQoU3LaBSCu2JMIrayg2iQwqtD9EYy4l9vZ0vYQ6075whXi42
CBw4sOAcV7zqpzWRkWUwwl0axUY/2AdAt+S4SXwVRHSW52/f1xeX+t0nRfgvPQfF6xqS/OdjlAYJ
hrzSXSCEdHdLjTI+wFJOyRrZf/vAckKhvltbIszIQMwcXyl28zk3R2pPxjdgvk0MhwUFGHZKIK4T
1gYc9VV7qyRpkW9/x5eyDx5W11zVYNB6LD7D8aXZGJQdBOHiezoTWNcBZKqZ4Ufj6vIMO7G+zgoU
gMbC3JapmSK2sC1vzKi2cCKGznma1O0V4eAsH29/shc7suaTMShZVfMIj/XJXim8HHhZawKYnHRw
GbmkgmDXUh/evgrJpnzBo0WT6gU59KpHdhj2WCe7l532Mq9LOflTieZvH5se6BmMmxm2WmbxD52T
lQ9isldVlj0BAA8gPjAXVyUc/Jk6fN6MzKQzkgnZkzdNFzXfvSl1n8qknMxdVIyFeylpMxdknQrx
2TDq4VMOxqLe27FIQrJ25nrZEl4KEz6j9il9szZ0dG6NtcTCXoYEQhjImNdMqUVFu6nN62ZvDr17
6SV1UNArYaQBVDWiyp+tWJBpOjZ0VdOlpYKP0/5ba5rIPmXeoGaySL5rgBrPy6++7oGWlFEWiYsm
6q3yQ1inDF/Gpm8H+rOCsLcxJeNrA9U1mc8rzwiYz7LWG9tqVH17hqu/dm5zdya/aQl5IJ5BoNj3
Xj0NP223XIozEnEAT7B+VegMmwZIJ+tPpfZ0XJmONmiSV2DO0JGKE8jvjA0JcRqMEG5H3k8MYewh
r6+7vMN8ww8VIHZ2jPCX7YQgkFswaUyHdG39iGugzdhz6v5bWgbWM+oCebFMErUoxqXK2+nSKwgE
nLPikmmfmXxYkhT/NQBlgYJHhR1xk4sdcbz2sKnIOWsgS6NvAYRIvBnM2qKl8nNireGdj4q4yNaq
ms+FHTbiUJUIj7eEnyFjHbti+VKQIkNAh4WT2cPSg7OThwEihmb0C1ATysa2b8fqU2hN4w8XdqEg
+aeZv3dLQEJGXVf5PYZFTfh02rnQR3WqcKFTruYb3hYylKJhJP8Xa40TnYH/SnHBy7A4EwiQmjO6
3m62T+vKBGyciJp0VINiAmR/hPqkTudpRQd28tmKu4ZEXXrQPeUfSxysBcNt2AZM0O8FmEmgrwQD
IsrDb6s53JhUM+kY+lFerD28vDSq87qrqnCHgG0kPSLBWbcNokKs0eChow5RNk5PFaN9haE88Pai
16216+eGcIjS0IMDP9FqHhpWueuSWF6iB6O6x2Gsiq9JVMu7HilGuWux6ZGlZ6ztm1E23q2Xy+gu
8SZPk9xXBU+C2fFTu2AHpjnk6QcyQTF0zrVJRBVvGHpOA/uZB5O5tvEBM1+ONjgCjW1j0otBaWrI
e3hm1a5plvoHxU1/nqcK43SbzwPBO1Hv/eAoDdm1HYDFF9YCv6CzLW7M0HbIxJvRcWvgFAUzB1Ah
ZeYXnM7RpLtrYkYBOQEBRl57P+1S1w/ZQg9qQ7wepA0YU9WFOXfer3kccIQGOoIiKIDGrNFgbt1v
hriI0BJgbzK2ilZ7se1ceyDIJUStfZFx+LyitIEW1BglwjyKglC+s0e9tlM4Dq4iikJaki+KaRxj
7cDYGq5MZJFEGOK8vS+AlWabhD7vBRNNklgdPU23vGTBbc3c/JyMtPhmLMK0v1gFXZoemdl8pQ8H
r+bthfyVzZpiVcBYc+lBs6cd72OctzDgOsnoyzxRTx2aAx8kTPuNsMp3jlsvN6a1FStR6sJJsxzv
pAKJCfHLYiAGvgVpZJvykh8qo1re25hfHGLpreHF8WivoXZFfHf8hTqo7x6zeqQRPXwPdCC9/p6Z
i7mJiMH7wEvVXkt4BBeVVc2HLCrrbyhseHmAFPiZWMcui6zPphmZmER0dkA/8a0qDeO+5Hls3rn7
LysgPi0HXnTLLtUtk4DjT4tkpiR1DTAeAXzERQeI9jl1uskvOj76Uz959aHsZ9enhRteRvFEnO5o
9X9b+PIhaJczfeQoYzKLOP4QdgVIFqP6SO6rNA7jTECaW0/flN1ZVwNt/N3bj9zLkwOXo+5lio65
kXLj+HLTwPjMdRjiDdFANIDI86fJWtJzzAhYm7w4eOeRWIuH45OKIyiyMeVwXMP3czJQS9llDBHT
mpNrZJWb5lVD9FIxXxYiCneBFzhnI9yl25b28K5xA/a+t7/wizqD+0txy0lJQhygU3L8hUs3nEe8
umA+Sqckby8ndrZZnEc7SX4RrDQ+TJFlf337mi/fa67JsYzegiVXtOTxNYWRRblsy8kP4jShrR0T
Ho4GCCkqTul3LvXKD2qa2G8Z41HAyVNXbODNRmQxCfHpZsSxH6NUmjZ9Y+lvI7CC/sLBCv+NvkMW
HqzEpgOtRRx/hDXA1s5qZ90C8ei/xkYiP3dGiAQMx8nSHwa7MnFEmwE5y7F9hf0puBGMv6Dh2zn+
JVU2NARgd4qnpVBk0GkEpYeMNuJ9UXnRYyAkZAXIEuJiBI10ucSDG+0lAB/Uc12SX7tBMg8bPbWA
TCoTDMFke8S9EkQauru6SYrH2TGjeJcbqnoiJZOdL5tGi4LNQg5Ffi92kxgUlPRHYUT2gQj34Zm+
OrHKsl3Ia+hGrwkvB+Ra9Q1Byi4ZWm3neCg2hpgdFTPhe22D134KnjLsyabkxzgtS5iZd9pWNRXR
lJHEouVHUE7O1hhGdHfIeYp3Hu1XrseaQdOWQg/1xG95wx9NeJBjIGhwPawCWtIxZiswUOE5MA0M
VrYtD7Z4Zxt5Oc6l7sAWQw+Lv45D5mS1wrdlGybvE+PcZSFfgoNAWKnyCllU+0hWULqPytbcOtqc
97TEGsbXiM2JE32AKTbDYSMNdUgEaZtGnjTvrG2vvHaKFpL+L/bOY0dy7NraryJozga9GdzBDQbD
R5pInxMiuwy9OYeeT/9/bDWkqlRnJaTRP7gQ0IC6q8IwyHP22Xutb4G95bQN1/Hnx04Rg+uVJqci
oY3JkxEziUvb3qGDZQNn//Vz9xfLygKupUBhN2Vde7eOtl0xxIoBMUN44EUSIcSp7mb1iKRY8H+r
eBsyuP/kC+p/9Ytz0gbCu0wkHPfdwtJVaZwoFt+wB4bY+2Ky7ZAocZsEodrUe5sCnWDIjQOf4ikW
CvZJL6xJrm5Rva7jJOmnE08k29yU0tBayajIvtRuaOQoWFLxhB6vvbNowc2+bEwBhaEQLvD90HQA
celd0FtpJrY1xJ7v6MARt5Dj1rqfLGn/PtXmYE+Ul4vty7QNfsqff8eeB3cM6fD5rt3Jx4SOFFZ3
syCQi9DVIAolGQqmoRCkgUwxzg06xJnSmlhr7OYkhSd3v/6t/6J44vO4wJA5c6vqewua1OrQQymP
SLesMxzjLrOnFWOx6JNzPYbk95vl4uiiHmSihdf5/YBS4j/16gYIkRpNya7T1KoNJlTRtzBgBtK/
SxS7TPbS+G2mA9SuNRtEHN6BInpLRzrXxCUY8T4Bh1sTsW4XF5XawjmQqAn3NOfBFH7nTOMtnaPx
KckVFYpKMhA8ZDaxQt6SHoNjCxmgHjPQ5sTIl3b1lZOv9i3TR4fDuGqVFyy86cmZvPgmy9GNr2yl
bcKNq6oI8tMhFE/aXCOmyBxEiz6zfft7HgrC36eYnK5VoqfWZ0PPP/rnPxUZSDgZs7LH09AnNML4
+YaJWsdNQ7BzPtJ1rYJMii9WmUNjYE4998hMHe2J5px+cRVgTmsr62VxQDxekN3o2JesN8voltKj
MTchE8TuRPRZ8VZOOKHXdebQqCDGSnSB0wivunPA7jgBO2oi/+E9/D8swN+1pav8T47Jv3EB4PBF
b3L6kQvwx9/4k2Su/+ZiIVNZ0fmd2WBZFv8kmdu/4cfm36MZ5JTHnfn3v/0JBjDd3yyXfcA1Gfnz
H5YR9Z9gANP6bWk9M1/VaF8ycviPwAAaM+d3z+1S42k04pBw8U4szj/ff1WVNh29T6w9rvIajltN
5HdxOLc7eozWDjQOTeq2UDduA2RMD696K1Z3TjGLderEBlwNzfJBI7vrNCseQh0mnjPM9BuW9DJl
ABGIzMTYjOk8BJ0WGefa0Fs4s/ab4SYpoGanPtgzvCT0F1g8iIGbButr72yLLnyTQGkDav7uGFXh
fMO+Lg5uT6cN3eISxKAoAYF9WrKKXDIq8TFGN2NE6Wq0lr6d03Df1sQx6Jp1g5PjNSUhZlXX84ll
A9zlSKdKb5UtWVZo/DuN3FNFMc6Yz41AVYQUq3gxOYcAuzZ5Tk5NrDbZZbQjdYRAmrr3EWfAgECm
LBCF6j6OvRvuWM9NbW3AohxAtiaGvraTTr2vFb3o+IoKmakGwTwjeADf1KP+KWsWlGcStsCdPMvY
gTx2+ToOfK1RdOq8r+EBIjYjmZ3LWbdDMCIfDzq1tWhhjXQ5cZAO4TFRYm0t7FCLfU2loHIiiJfT
lOCRixp0UysFsOqzF/fb0qmUIK6m+nXOxggfIbMqEhxMpuM0h7I7gvDMkAyLuSNVkISrw0TT1AtY
KQkuo12mnFjpGWv0eYG8dU5wqbX8dGZiE67jyGhBZ2kzwLba1Qp/6hz9qZ/Gbp/GU7EXmZh2EJ6/
GJPxDcn5uU1mO8grc/q+6MdXWbxwwyqcd+dhno9afatFu1RrC7Q2VopInsqBFh2xa11HKxfR2vS8
CMaPI7Xmm9KpR80qVnM9Mk5PGmPLnGRFt9S8m6Kq3De99YVe3xZcL9Tmea+DvKyy6DqT85aW4K7Q
iov0HL5AjgNJRJN903Ew+9bEUOgQxMiDtPj17CgmgKVVRzzjmO8JRA9s0R/11M23uIG8G7No1y5p
GaMlgyncAQyAdV4bxdbVCAwuLfk7ou0dZw/1bSQVClpwLCMilXGQbBKkbXuTBeDKnstxXOWdPj1O
EPtI/CVFcIM8Nz/l9igDNRO3jQAs5g61ez+JhtixCc0fcAd3pfWDsmvNrL8CZwF8lG0bwZADa9sm
hzxboHljtPUcqe8RuEUB0a5qkKf5+ECAE7Wn1SanDk9HIIUa7m0gtnsiud1n7PIGXOyKI03a1b2v
tvVDWsoXp/PQWtcN2ZNtCla56yGNl0S14fFZAG3pcz0g6DIgfW/JuiQu3nSQEVlgxmcprtQyivad
HhJBCC7Xr1pdrkbDSk6O6L9MnIMIZpF8Lg5exHJMJN1ZKLxdWk4EYWs818RSg/XIcQJgmlPXOmmA
Z7QL0WVuaqItG6zjEHfLUxZ79gsb8p0SQ5RGsX2XxOUBr5W6Yozv+QbKP9aPPr4MuYXHWqvLvWXZ
11XpbSsC/XCfoNgjzrJuzwwHkrUxOvbRxdN3LihGEu+ukoUXpCZydMn42zaz73TfqD+UAW9Yr6sb
y42q61CQSc+cektRNe6N2XEuCZ7k1bJMH2rWfu5BDnlWVjhnAfl2ldiss4CTgegHWIfhjLg7u9LP
npZshYsKj5jfFe3dvVsa5xBybNoMXyj+yUH2rM00pIIGfwQ3dA77denEJ6u+jRUTjHUjg5lUwiBK
Cscf3cw+hdKCkqd9E+6g4F/yDj2ZXOBV6TQRJ14/yJJqSG3sS1EXCXLHmVxclL+HOnTnzWgb1Vdr
BB6Q19lwA9gu3alUn/fIWYB5ksuawRGMpcFEsXicGBmDW4X2almHsl9k4trLpKksFa5zbHOFLM4K
F6JuNt4eiR3OUctO7uOC3Ew65mqLObk4jC4DfiAkgT6oyO3RNqJmcU0sgr3zMJYYCUEVKgGtP34D
8qX9qmtirn951psh8bMsD3emNQOUn74yqxjIo6uLLQ/duEuMGU5Lp7M7WNF6mET3ZHnFmiDy3sI4
SAeOxOD+JpXFG4JHmHBVWwc4BZOgBTIt+2E8xCFKNocgJvKuilU761cTJoTWiJQbHIzTTUg72ed8
cF3M7p0bxsdMq/hgoEEcBGpKWL8MxpgEdcuhzNZF8mxFeJXMBHWew+rjOwUmLkQaK73j5jEg8F3b
StMCDhWgWjH7cbGvbN02thAHZoZY2vjYR6Ld5fm8dweIvhZ8Fm4PgkNjve5Q4qiBlhMN2Z3gv9tk
E4qU7Cu31rbh5BGIu2TD1mzBUVrtYo4Eq7Son/uGODGlre+KRrqHcsJuGWvsmxEnov0gk4aOJLCY
SsgBikh5S4MlgN7VHiKjBELc5Lu+btRDS/TBfatd9Xo6rLuZgyHG5jaIGawElUpIXJO+zG5JIpQa
OgwzqvZiINTahRP3lmyVp7jJwFUbuONReEH1zxgH4RKjj8WUfZezhPhVpDMYKWuSDfgK9hZ4KkHO
ikRwZSlRyt/uV5RmxXq2urNa8NN00nkw0mRr2G0gTDIPC03QT4qvvaj4Cpx+LRqwml0cfsm5FtCU
25c8qvmz6ciRiI0G82wSPgsaKpfIZeMLU9Xy7WLStrMXj6dWxT+t9rZ4jSsJqreYZRg4FGKwTFlu
4IYCaAXU6McDOYgefGjW727Dsv40MB3BtLpFkXmc6/Q0Zs9RwYaZPnttfmVb+bWYliirakvfkIct
Ni62xjjNeKL/clem1m2U/e4hojW8fBN53msBRJAYVCb8a4eo+qp71js21x5WaVtdm52xEwVpipmL
+UqMboBGnHXRaC9DiKtOlDg7tJG4N0eS3Bk9maoC81y1L6KPgSiS6UT2snFTwRYs+yrAJqwGLdKQ
IKm3xuBtKjs/mMnzJKxNBxJ+O8AUz8b8Wm30dV7rd4o3PNdqfLBwmjeteS0rBpbcMPMAt6iVXrVu
jLkJGieRQTiADkDytlcoW7EiTZCveqDy2N2jKxyEOzwwiDYUfiOcaH5elK9uZmZI+d1XJRv0oGm4
XdyW7aGvXHcleNbGVaY6xYadDMh21oRBaETWHm2zvhuycgsq/mUWdelDasF7PIbkhCl40WzU4J0C
o1KM5l2X81Nm6sS5zEjEpZa8li3q6EuiyNc47tNA13N2bJlZR0Tw5dbriGFwysm3YxmCIorPxaR8
iz2HsLmBm0sp14aQX6fYO086MXtjvPaW8Gli4ydhmIGRMHg0lo/lCPlMwcZrkK9Ti3XiUjEpYzw9
5xqoyizti2dutGKVK/VTng1XpFp+KTv1ruAYc6Wo+Teqs/pQ0bh+xg5xW6gtnyrXwcYuB+o72Da3
bt9wK+l9eK01wwUqzaVjkixZDBpMrlxEY9NZY7mdeKOdqkbV29RH6Z2XRyMJ2d+6ymSs5G7CqS3P
c07VI3Pb78xmelXNuDi7faavZF1710WekR9Nq4cgxfmG2djXQUuDytSUVUWDFW9xNgYotxRw3rph
riUit5PB3GTVoYgMhArivmnIxcxNhx4ydM2VlU3Tg5vUzu8Mft0F2JKdQowm6yhig19SW/mlXFpS
iNwo6UW31oaRIDLHwD/q0Cj18IH6gIuv1Qk4Oy55Sowo3sMFq09VlelXnJS6oK2yly4ML+iLkpdQ
EpDGTt/WvRfENVW4HefiWGhNvWFHxoiV8RkJBSExYejMN6Oq9V0x2AQEhbqyr1yFpRc+IcthBE+A
sZw4RpwbFN1k36fpWBx1mm7HpALdoTlVwQnK6g7VwER9jOfmuidNBTa6U9wrk5atbWcJ8iB/Ql2V
TuTt2S3FEW9qBP0FI7c2KR6hdxHRd8SBvwKTijZtpFdkZzTldsZT4PcFMa2skz1SrKpaZ17VHeo8
AeoPfkyrB+/rxPPRr7IovZS5UINUpKk/Oq2KCyx+ATRtbBQ70vbQSUqM8h2DuMjpcIIgt3wYSaxc
dyaZCzlG6C962ItN1kzHsiYxntGv5j3Ijn249xTbN9WWuclMQEqF7idwXQJWnALLRcenelQYveKZ
IGT6eoxZkvRBc3YAx0y0FkNByL0WKjtkkYTKttPTMI3kgjo1pmBbyztINPVE+vT4Es+kl6+F56bt
qhSTOFuTHV4TSaQHgAemLT2YMWhrZT5nXeOt6TOJLUkhxqs3VDpAn3Y4aCnFgO+arMS5QDjCCIA8
o6widdge0KKU/aaDl3toPE85eD2nYoYFD46WqU9DDymJKNrhcabcfhxh0frDjOyE1b3YEs9D4HpU
dkhPkvyCtgb6FXlM6jEUXbPWypIscidszjnZxGtydbVr4eG15T6S33ujHWgUZ/pZGu020crL6D3l
Zazoq7Z4dOBqLqnMQDgcobCTh/pOV8iQmUvxBZetyVQw8oAHTyFMuSiut446Gqd0skLfbjTzJkms
F7I5rAc84dIf5xKIO8/Z06TXHGwA44C+KRCCxczeIluxzlks7lPJJEZipN4z7yfU2ile2oL7K5Qj
QaNpc7DzLmeUQik/SSLd9eWJHDPvMQPEBL5YHTeqyLR1bSY3RtR8L8eW0g72Lglc1njmdD7eiF7z
grYrn3urCbe9GcVQ+OlEl/owsxxFwxFGzHiia4hXp8isELzonD6o6HyuIBmo7LPU+tC5hy07yBxD
YIXDb14NmgyfIQuLXQ+bM0h6sHpexZajDo6zY4KB6RvT6GqwEYBYbntQNL5L2NvtoYedu2fQa98a
kTfthNMX22qi2l2DwraedeFBytdSWoW1RvCtS5rKSNgSZLjZGK4FazorUWx+VUrp20bR7yNsHYEI
w+K2sL/EYhcl9Y0Adx8N2OLFXheXGJuEu6jAy98n9vRDMeMFIpSx2Hk0FDcesUCUnUOqnDxhKbeA
FQgSRbTwaJhstYqIyi/ckSONBKnsCrePTkpHfqaSzpe0MKJnLnx6HA0n+2aGJp5wRVpbF+LAPUEt
LKwpGiOhzvd6W3JcyMPxMS4077kcWs4tg072EkKN/RQa6as0O5dSKtRYdnoJ5llximo3dRr58w6G
sU7kXysv5UZAQ7LIKAegAMz6p04NGDk5chW6xhy/FEZqr0w7ao9oRSI9sF1F1bbIdszMN0dTuYwU
tZzrehk9m+BVMur/vHuJRgE5HDhzdSnJgrnJ+I7bvKJsBHo+ZScU/oMTWKXQrmtKv31iFAJXgSsK
gopIYzvriLSeMGQXVyMif6oHzVRofOcwC/1yCIe7biwH4OW8ZRzA+b9SEy1/BEtj7gtNmS9F03Ay
1eDw7CXxULBPYhHex4NB6TKIyrlhUm59CzuoMTklMZuYW6X+0GR2s2I04hzpyifbSu+m2gfX4MJf
dPXfrZzWuYqHGnVTxBGagJvAItBnPWkz+ib4/PBQYGkMTtUe1LqDKklHQ2RHO8OG73OE937HQHRT
hEJ/gC3QHYpSNEddhrRsOFqt2OYQSkHCj2ykDLZcEzfAqVrL52arh+6bFVfAtj2cah1Z9blSgtyh
EXCIO7XH+lzV56gmq4gsncOYcmBKlWMZG/dSaj5Et4l4LELnOY50URPedqFDUBS1ly9KCCsYEDi5
gxoZIW5Da5i30jzXhZr5Sc4OGeq3fIu9brXPJmlqyWQGaefG684We1eWflott8GzGHofwue28HAX
hzZTTHRnA/IET14mXGZri6GBlc7eKiFOJWNbB/WQLvlhbDFDUuogIsoiwMLuq+Njltu39TSv9WIA
nOremypwD4G3YCABJv+WNWxoPfkFBA9drLmp7jkZ9luY4N9VB8QBZiYGbC4CjFVnJLRGejEf7di2
D16X2VjacOWo0Zchir8ZGjB1M8l21mSh7ofwQsgTY+3EzB/pXmSrmsYi1k8TTZo7ba0R7ThG4GOp
upwVY+voGtYXF/rctumTmLxC16OCV/18OXqa7Am3WTwbflqq31CrgKFENn1hBw6cehp9+GrTzoEj
BKyefgcZISQ5EWJt5NfFsuBZxL/i1YB755aaucJFyAppuW8G3vMk1Td094LCQzPoorpAJYobUBf+
SCQe+UlsbtYFFCipZFHAsBMtQ/OVKdD17GpY1bEH1h6ZYjP++NSML2R62Rtu0LdKmlBbuB8r9Ju8
3XRVRRNnE3J/THXirihTPzG+Nd0tIvONOYDKyKJljOSOQW5UAR7LO9PCXhWn7D7WcfSiV8fdiQRx
kCBnwPHuZ2XpjblHbQhXJLascQusJI6U2e2B88fuQ1hbF6Fo0UpK7KStco3+YdtV4xuwknOU8o1b
eLbovuCnjK82wULUDZsR+koVF1dpeAL+TQpXEh6GXF6oVK8ykyZxldtpAN7/RSRkAczTsqZHl77s
ELYknkGQj76fpgpPghuuk8FqfR0LZy6ULcq8ZpVJjUESRxiQvsLcs+s/pouZhs7jGtDnKVXryziv
o1zfa5z7OSOuK5WEBA54HoBXaka8ALS4TYO7sQii3jnQqjFXpnRYfiQsSNL/dm3UHmwPgWpJGDbV
0hK0kbJe9/7kVrvBKU+2Wuwm44bOI2U/6LO6YjcJCV0iaqrEBI0QXmGnJKzRh/SJXrAhxSDHuLiT
ExyCWqWDNTqWT/PvZkCziVCfZw1uSdt7hMrRZ6NRtifFJaLbfpkNdWsLBZzP2zC4HPRkyGbufSWe
aWukwJjy7FstCTaLzLk9g1BVbyX4rLUT1yytoicwK3WjR5ST5roy9WQHGaDkXkZ5wDnoLdc7HpuY
uxuenV2w4OVjunL7fi2RF8202LryEAuxnjzzRcpHDXhw73nXqqf7IvE2jjBrv++yzZwjqhQrw7wL
k5OXuOuqBzEwmOEagpI3aOtBPDEIdRPtjeJ8WDFMlWDk3BvQU+E+ssZjlQseeNHNgGnMtROqN5h5
zikCcPgq1e+lOl5zAtkXw/DUjPKkTk+e3lxK4bFXzpUTDA0lQWNkT/httjHHFLtekrCAYuShPCRd
y4Y7Kg+Kfk4QsNZoD9DXHdXCWrnFDJQG4AS8Jas4TVm5VxJ3V8I1Okr+3NDtDW1EW31TRNOm6reK
PJn0qSiCzAOaiW2YP9B3WGXhgxiueszWijPfaXpHp7/dJN62py9atw4lqM2ZkSa16vhh4Z4Zqazi
7oh0gKUIUzQnRII3iJZiiHFBqfAwmsN6siFzzcaNbT24OOY1/cWafs+aB8YtHPY4DrIfNKy71Twe
yZ8unXrTuM+NSlxWrfmEbu7UpVhoy6tWoefWQaAqWdM4Tz6NSoNKoMqPs9rhHUo8QMfmZKy7qMoC
nWmNn+vuPWIJE1qdfjGdbjoL4mL9QQ8rggS/maNzKDKg73p3nXPE23iJzA5mzayB+mWtxK52JAD0
HqfylUiVvVzE23Sh+clir+DQCMwrdqqZ2Ea5KLIRtnTOLlY5hi7xi4jzb9PZtANbmQbMzy3nu8mO
jrrWvZaWkUT0yzrnbBTtPS7yCKKzNZ1oZ5n5rZG339iC6H44VDJm3J0w06rgtJeVvJ3c6zBtISQ3
Xu3PGY0Pll8mGs9hFPXkRM7N7aA+OEp5BU5ilQ8Gz3Js2NfJ7Nn7epK0cLs7M6M7DKjLEYKtY5w1
Imii57Y1p5MzWBtqa+Z1/XNdTytmoiCtquqk6zczqfZS32ZJNu2aYfQ2BLoOsK+c+3hmq/GMo5qq
13X9OEiCd5riPlMc9MftGsMWMZiqdhhSczMUTNjK+Y+mqT5Fh4QI852Vu+GGVni6Az1d0wKc67Op
jvY+a+tzogLDauo1qKJLTSOXNktE+l/p3RZzTg7NYI38XUoxhY67atQ71Gr0lDyU3xVHJMwGzDma
hkpr8tL8HIXHVLe6XU4KCeeQUOy8rpK3muc8pwQC7ptGpGuNALLr0gnDQ+JkfsxV8HHFO2dPFHvQ
gtdxvIE5xbRUW7wTi7AfWNBW6bPQn1B8jiuusbYr6a1uyYWzVwqK+SXxkAKIm9BJCEeJpnZl2MqL
RW2YIXPbUTy0gYKxGlMLka6j148b4VIcDW2gUli4XXsVUTTfT/YSApal1KFOcRlT760YzC1c5tNg
u8kWptjTlCtXtBIeMivbKda402r3dsadu27Vjo4VGaN6bx3m2L01KOu6hllt3iH5bg2Ud6J9AKZ6
UyGNIfmiNWn+QiUqMjGctabVA8sc+kDvx+8xJTRuAVfuMKH+Dj2eCtFiv+oz6iqYkm+p+waK7pYg
rIyWA4+TOp2TyHzAInxWaL9vE/w77ACmtuEsvxe5sPbFqHt+isPLl7W4CwcFrpTjzvmhQcy89Zr4
S+4yyovpFWjshBEBrS7i7ZkxfIVC0Vcn7ra0KlfoL2nxQBGLspPiGBNLzMAMoVDK+GD36YEWW7gZ
qn7a9qQlgpXAFxOZxraasZ/Zkj8zVbjUumGfVELx53xWH6LC1UBJ2le9qlLd2LXnLyeUPsZs0JQE
5/TMWv3EXUZu4padlpCnWk8Wk6O9FeXwre5oUXR2WhEVA414RhSPWEYTQYTj7irLjesE0/mejwad
sHWLfSvrAqsLEXJxPXZrUI0gzhvD2dla+4odvt7QsNDXmGjitdIUm1HR7nj4bmRCq4Y+Vkx1pWuB
mFtmuzOdsFDNxmc7p3yUwzRwUpPiOORq+tXG2L93sV0c5grj8tiDUWfWTQiBRiCdlalWQDRUspF2
POzFaDV7xV48I2WR+VVGzmhiIAWCmoLfbUZuY4wjsY4VagdoKHSMEgKAZKR+zRDpKQU1nUxRevdo
DnSD2FZbKovGqn5G3tXd6Bw31i7NqIs7mvAFHKoCXeTKegDydzZmk3kF2d/rIh2JK/bSu6mT95MT
vuSdqmxMOXsnSkOCQVtG34mc8ZlC0vRppZ8rDsCJK+VRiRRJ5pdN1Ovcu6emq6297OhnY5+lwzyp
N/oyS57r/Bq0LBhEr62+to7Z7UZdqiddRN7v09AoT1VWjs+w6+YtCDmE46gi104hXjWEVBx15qva
jq+nWL8ovb40ZfkA+I2qu1EYA81PJhYQa1dgv+Ta07yvWW2sieqEaqpLAYixoPhJoO0JdgIiEZi+
EyBp5nszBwbr6IN9gQ2nrwunfrA96plUJ4nKMcM+aEZ33kWlN923Iyl1yLCbB10B4qapyStDFLkb
o5JgSDmeYeLeTRUgmT5BtuwkoeWTLHvuSpQsoZOAo6qLDU2ogDkc8ZRtWezjlrAWaQzJvorTTRUS
CEDX61yFubwehu4ttMC2IX1gRWtmvSGTkbKhq0m+8mp58NTTFKlvLd2DWNE2ShOvW4MIAjnw9MRQ
LMFVdgYcb8+6a9Sm21Z5Xu10GCj/UOL/R+qrX8at/BTM8mF8y/+HoSyQqH+pvqrK6G/H5R93/3v5
WYPF3/sznEUzf0ONyf8A++DSX3JW/tRgacZv7mLCRJ21aKl0ZLl/arB0fUlgAYONvZcjFhK9f2qw
+E8apotFxorDevl7/304i6JrSEUdE0bHz8IrFX7TEMtePUZWQ3l78EqKYGX9w8W4+YeO8G9lx0ZG
HGfzP3//WVb8rxdfZKE/yKv7qaHPwgnrONjUV13zSIt+T6j0J6Le5WX+JV7818u/Ey32TssYJGuQ
DDvxChcbHudP9OGLBvmvXpmr/uMHd9U61TuaO0cRzQGNMDajZpXO1XYaz7qlEK737ddX6KOv8E4N
XhqawCTKG0n3rMmTY4pPvsFHl/6dzhlU9ky8uakeOx17n84kS/F8XM2fCW7/+gK9F4qTAEj8Hcqw
oxg53T0QePrr67E8DH915d+7r5U0AfZf19pRI3DBNKID2byrvlA29PZ2yE6vu2zkFE+9OEY7RRc3
Dgu729IWsOrT6FnXEShuJXePrmjPaUyMvHrAH093Zqg/ETX/LGD/5233b1rF2nJ7p1LV42ilz1O4
4B3i9Zx998zioFn99tdX4oM7w10Ukz88O1rea21YcYW18tXAvzmmnzw1H9wZ7vLvf3jhqAQIAaxR
pWJ/nOhn2dBp3U+IJx88N+67Bz4aqxGzKx+a+B0gWaScVX6qfXGWWHZ9F1affAXno7vk3ZMfwUym
+4FZwDK+YYA5ijzxFQJXp5yGlkUzEBbEwajIyanyAy2gTaR1D0VWogWnzHSbYJjUdUTynQzDbVfW
G07r14J8cUl5HVvRpoiUIDHLcxoOa9fFfBoO7PCq5xPJHPS1stFpP86mspURai2iR2PJvOup7lpi
Nq1jWJ/LiWOunuFkjq8mFemGguBAECKi537WjVcDPPrItRASHSpmb3Q+Ai1qAyeTWxaedaLb+0Zl
lsnoW+le6Qutbfm10lEAJECLobmEzteRqGgnXLB5xco1L+lskHMnb399A350n7xbA+E/0AicU3LM
yzshX830pFWf6s6XH+ovFlj2rp9uwjRFP97lPEM2HR8m5yuzRatZkLo5Nyn2xT0R8SgFbxIOL50e
b+rSCozJhSpKJjKaWYsIH4Af94ZcjvzdIfPKw8RetkY3g9rzP6Mj/etRf7eKlvTtu1pyP/d9HQz6
c0bDBb+2liDekc/z7OLO/iyexlq++19cEwe59Y8PJo8lDQSlBTjtLnBQjR7Ojd1I4k+N1ewpwNy/
aUxIis66bm3OIK3KEBingZG0a5oWq76NfGr2pyjPSVimiRpxw0viFmvSDVxDEmX+x4nex7jl98ns
cyz10/TgYTJ3zBeLeyvulBPMAN+qv5NwgiJuqeA5A2bY0AESlkW1Bf3kt7brc1octMeqOocGrefw
3s2+VbSrC+a0v77/PlgA32NtsLt2Q4ca7IjsB87/6CfhJ6/8R0ThX13p92pz5jpjoWj8rBFN2BjF
VLnMlwIOcKtMC0ZF8TXJvg+KQ3t1mRAwo5uIbWIstSCMCSR7GtGNThrZ2ap2SpPbEsVpp9lBqdNV
+e++/7sNwIYbDrDMm45Jy3DfZDdTvvz6lT/YwN4bHj2SKMOaNvFRQ3/pGQHqxsT4WoidVmif1Acf
LB7Ou42gHqI08cArHhkddNljP7wZyrdff/qP7otlSflh/8rqArkT89KjhwexB6/zyYb70VV5t94B
sSzTWuN1FzImwm6id8eVkHssnjtT3v36w390Xd6te3ZeNr3W8CbDgj24SsUXO73+9Ut/dF3erVWV
Pdh0Gyb1CIy2NHattf7kdT9Yl96n0AgPDSzgJvUIGN3Hc7hF1xpAx2A+goQtdTnivkimHLp8SNI9
QAcO6ub90LZrBxhsoqDtIGRB4cQ6yGzX98nGa6xDYpLMAnUoCo1NP4utAtwLNQSZhfY+6W6aZLzt
nSvdouFYvDU0LpRp34LhQUGZRIGnbmo0fdFn5PAPLp69FDQ/3FRKT+zJFDoURVLZGGIjPeWTavGj
V3631tj11MgkKZZDyiWdTgaa2V//Lh/cr/a79aGOw7yAQj4fCyadw0D6YB8HDCRGJkEOMPdfv8tH
H3+5kX+4MAL4jKKHGUtlvFX0vTQ/eRA++vTL+/3wuh16bJ44CoAs0engnub0aZ6+T1G3ygrtkyv0
0Wd/t1KQQtBaSRrOxzz60mnIjEr/v7so75eKVNaDXrBTyzjoGb/Un3zgD1aH997gAVGHg5SOWTmK
O1tj8FPG18qnJkku7V/seva7BcIAyNwYCZeDucGaYG2Doeivr8cHn9t6V7lEmRpWaubNDHruGhDU
8GxXFtF/v371D24V692zCYoWFiYKqiP29pWT3Y8g1ha3Cnu2Pnz99Xt89A3ePaXJZBSdMy7vIfGr
PDgZZqT2M2LiB/fhH+a3H+71pMoXgQ9PKjNlop6wN//6Q3/0uu+ezZi0EvravG739v84O8/l1nWs
2z4Rq5jDX4rKVnD29h+Wt7fNnDOf/g75u8HNtqy6qurT1ed0NzYEAgvAwlxzxCHGyRe+5rlmT//8
W3dzrIeCwtLGbSeu0Pq7o3NddyfLEXmLh0SC7taIOTrpvtIv7HznPt5kOQqI9LTm1LDnHVrxVuIO
puyv6/Nkv44batfgMo1oOtfox/3s7rp2J2tRtqpQCE+fzuJeM660S9ZyZ76dOl2JyWh5dX7qr780
7rJmflV3pz6pssU9pID6SLTeBcqsHZfXtTtZdhH6ga6saDfxbnvlteg+rmt3sjfWUQ5rxSIgxcZb
H+38sLxubaiTJSdSLa7GVIFuzd5RPeBwVw7EZM3Fnn/CJUBIUPV7ebwHYPf7QJwG8oeYP/XE9PG+
So2agQhzZGT1bVNRsUEBlVia6z69ZKVybtZNFqBX+24QZvwpPCzbg7ChqOK6EPdV7/89FrVV0VI7
J25HEHnDuu8v3E/O9Xiy/hI/iPiXwoSOVxnvM9aF8T7T7tRQpBHysMEsYNwOXBpOxrDXnSKnPlfK
KCF3jIgXXbJJqbG/8tIwJYV0NTK3EYPQbdI5WroahAvr5BRvfph3U89vE+GIWWSMw2i9deUnascl
Tsszah4cq3zAQmsR1Mffp/i5IZ8syUgqJbcFvsk9mVRS8yClf39v+NTAT7/h9Ad+m3tJ0eVGnbMm
xRxSiigu5ZO0X1v83vq5bk92wyhxqRP1OOv1sj6TYh6IX69reLIYQwXhRmow9G05p77Xba7s8GQr
rFO9SLE84nBqmPYoH4JrOzxZiwPkKomDDLEvPyrJumku+IOdGeGppXmpNAnmAHw/SgTjxqcQMbww
u8/MDHlyIi1Vr1KsU/SwVHRap6dY+ZheNKaSTs38MPG+jH+/TTwMyzsPug6F5+FrNfhHnGpmfrMY
Wvi8kjG3KFNAZ1dE1Qyupj2gdvaku5jSO3WhCKB9BnEVIIz6fTpNvN7+bw70y1HnW2+CJsgEpaQ3
VXuSrEU22i67lzYN6l5QJIDEAjxR7jAeuC7mn15Dv6+7Ngv4E5J42Lqxfyzy7FBeCPrnPttkQfdt
qfl5zC8xmmWIqCtzDz6FMr+P07nGJ+u5rni6ak6zrVakWRFHKJzvA+GSHePEqOX/fYXJqo4hSZRV
KfeI1smltBiUFd4i1Rt0Ja9uRZEDXmKeLGzkodnqkmwnMANglDpo4mwob6iq5EUmBfuMktWY2oLI
ONW4thcmybmlNokNoy5VetKxhH2xICW07odLl79zLU+CQ4/LbcxhhagzzKRsnRoXotmZzzXFbyAX
dStMrdk1pE2Pr56qD7boDxfG42up/rCEv5b2t0VDofKQ6qeYBmETWwtsWQd09dTO5yE6E6zaQuXT
Cp9FCu3C9m9qPKjyUuv4TJStpsW/uFO30GCG/FkdE6o/qYVLomUu605IObcVK+u8etKEu9+n7ulU
/FNnJ6fwUgwrq+qSYYsw2ca5E4taCoshIUqX4GBnvuKUjcdzT1NUijhsMyyWwvhzqK+L8V9ua9/G
OQaw6iMXGrYib3tcTK68Wk+N6GBMRt5AEca2450EozV70MvrjvrSJFAEkGSlPmS0h2xLKUbaXviK
58Z4EiEUSRvLEs+TbY3Y3DOB48ZXJtKkyfIuYrR6apENW6DjI47Mz7/Pu3M9nqxtq8XtBbbZsB0r
Rz56l8zszjQ7deMXePMdsEYbtlhdaPurm51s+hZK+zYq3H7bPmDF+DePL1EEzoQicbL8ci33ahi/
pFjLVYgljImXjRJfd3GYQgKaMA806OzDVohnvBmW1x0yp7SWduBonKU0izKUBG5xZW9Pn/Tbcu5d
SBpSRrPKjXYXXsIinpsQkxWHu2WQlyoTIvWPkIpeqd+69Ej3ZUj6Q+wUJ6uu1JX/vepcsMhS+wep
sU3ZSpGdrBbWwkk5Wnm3YohnawnYOFPx7qS42vyosHCHljePXLzh80WWbS3zlok7G3jgkB+i8lkH
VzzUrU3tP+Cf1A7GYt2H/TwN37tSWGvSsMLrSWvuqNrVzVVurd3wJJdtsDKSctsq1VPRPUbmaAwr
FKsifLIT7U3C3PKxFF+uWsRT991aMxIgMN2wVTGy0XEVd35v9yse/jSyk+hggAkBYCL24MSTjW7c
e74HvlZcYDjrCrdi8C+OP4TkvuietfbV4/jz+5/782QxrUkGze/FGqMUbtqmME/TFUr+69qdhI8o
6MRUtQQyDm8tFaHX7SaYvP3nijFgDniudmr2U8s2TXvhePTzkQB3uP9slh1PGuLTV3XDZ53DXDze
6fq7i7HidaNxioXfFrqCiQikH7qduU+KTkXWhVTw6Wf/96QxrUkAoaYp1eWSMhgJ6VcruvyF7jWk
DO9Pm1w6jJ+bIpN4AjVR4QROElBql9RPuPmFKf/zRoAY9D8HpTCwWi/V07dMlrpIpUpq4TZ+6XHp
XK8nm3g0mE2iR/Q6Q8CRrbt8/funVE4/+6cxnyxUN87RlNUNhzv3Bm+9W3nYeB00gOFB9B99xFgj
JUxiiztTFh4D3KUEaQ9uY0EVuB1WxUrzy5WmDhvqAm3Fw/EsbxwxM24lQXMEgVtKbmfpR5OvyuBB
lKjxpLi64wFo9Eonji7zN88M/1TTqLZSizEmt/rkRBn3cArMVYd6Imro/kEwxw4ssj1P4Xk4mfmi
OU+0wh5xOIn6dUuhhNYY657TflXu27xDkpY6ptpgHxGvIjb2Up/LIrVIoodKTXUUpFu5TClhetPD
TM4yAjZQGwtXCfWfIodobl6MHB8TqcVeJzlQFSLWT0aDFwy1Eb6nYXKiL5S0nKftybj4PQ+ApAso
WnQgkkfff44pslWLndSOTt+jD9PWKUz4drxtKVOt6symDt0uNcy+zEcU6U7Zv8FXnbXinziVZ5WI
dLzEjkymhn1Q7d6oZqYp4MbxOGpHI5OpujCWGmZ8KaWaHY5Z4qOLYD/x1Dn1DXvdfDKVG6jM9jBY
jjVYc6NbCi6K/lA8mqE+w+GQGijJzpJP8US8CF+VOjpW4HSVoroQc8990UnMHX1dCrA0JpZTG1pS
mr0S+gtKx58TnP9lWIm4ttCGhEDTRipCq3+FR1FMLdkp+n0qoynZKzadGVyIDGfC8VQM6ipRNnTu
0G8j96hVD2W0ozbartsLP+Zc85NobIKMGlvqLbZu0MOSwORreIViPgOVeGFXPROXp8LQqmnFqDnF
ezHdqjjWWObarTaIz/Towm84E97MSVAGaSXgl0h446CrNIu4m/8e3s61OwnKEm4xCqARgrK26P0F
bmfXtTsJx50iN5qiky/So3WPB5J24Qh97ltOonGa4+KUlt6wJR3lYASE+DQBWnNsyEJc+Jhn5v5U
qFjC4FLN02NVVzzFxasq7MuosxXsLGQSCOJwkmteCstnhn+qAsz0qBHSkAt+X58wxOYSmc7tVV9g
akrdDEVG3TN+PdT4eME2vPRWc2auG5OzExaECj47vKkEdbWTumGdUXdXNBR0ifFGFNQLMUE5zcAf
9t2pjE/PgrqlOJd0pnKTCqj8lRucUGajeBzxSxnibJlbf+vhKKBExrdNwX5VrA4anrBdMdohZoU1
XPRSskUKyzohWFKpiXfB+JAXj6laL8eAMvD0I0p2golLbVAuCpCkurn4ffjP5MjMqUaw1/sUdxhW
Vlq/xFQ2FT0WFrgFWUk7T/2/IcVwvS5ToFWjsLnN3QOmFIb5t8Q0vUiLWYhngThGjhwV25GshAC0
uw0XNcXilX8rRU/JQCHXpQh8ZisxJuGl7wEkWTXPNWrkdLXTUnl/VQrL/NK4fzsKj6rrZYV2kgIo
M2QcoLN/H9+v7MxP82MSYVA+mbGBv8w2zx8y88b8l92Up5kwC8ZFLuEXtXb//9h5/yc7jRzwP0+u
geZh96AxFd140zaQB30cCy7KZ84sqKkAEbR4k1kmP0QUsHAv3wzuwjj1Kjc5Dj3Z2mrWrnJb46di
Ge+Vd5/l3Sau7oVokWidXfjGrNXLmVbgR6fuyOytzLi4F5tm5UvkxzGjNaludM270sue/BKXZSoo
K32RyNJMpuwHk7Ekj5bsVR0a8GYuM/dkSNeqvPHDp8C4Tb1lbSyF/JI4/kzIm2oRa9Xo3UEQmRAi
VrMCUq3rAt7J6vv7pYtiwqDsBMYxwQ1jOJbtw+8z7VyHJwHP9KVQaE7HLK/821BZG1JYe13Lk4OJ
W1MX5xenEGe+Y2ckdH9+b1c6IwE39dNv+b7q8N1vRosLbsljiVxmtlfeRd1rIh3KlDzZ4L16vAjE
+estcL+Gsnl1E+dPkgd8lgJcOZwVJDuMUVxiqEHh8ieWbLYYvsRdAekdS+joj9RlThzPq2IZelji
CCH2RO1MrrV5a2BA4FH97FFY0g8frnATl1s/vBGTOynfack2T3fiuIu1bT181OUqVxeS8EeP7oPx
KFRVsIjrh0pEfS4Kw86UvDujpHzYLKXnSI24323Kk4H5wYswczFf6/KmxAyzfcbhLpi5vjUfc2xr
xk+jvlPrEhrZbtQx0VS5oOBzi5N6oRhYPFm2r1Q7Hy+8oH4whgdsueTuocCQpAHJ5h3F9H5Mb4BW
isI+SldecpMXh6G4D1WoYJsRAxB/9HAhwdyC2ubuEMke2ePHSN3myr/qy7tuEwzuMghbx6z+xbiK
4/13MIvqeaDoydeffUyNKuGWrqvNv9+//Lm5OonjradgQyWyBigsCes9ZqXXtTs5JqoJkL6sp91O
phhlN146THy9Kf8Qxaea0IJiEHwbexoW3QXPorbQWI7v3nqJYPvaI9bfSvQSPv9xF9pIcf4fQXt3
qU0fzbVl4uT1ofUJxp7xrSastDbCJ/deCsuFxu008yiwu04YBbzsP9eTK9ZdHmC6Q+kTsEJjK3oX
lurprvbD759qS4uRWviQypjtGGu8tUMzXLb9o9JvKFnvOaFc9fmmGtOgUKKmrGpCY8H7uUPov67d
ScjF6TlVjfykFIhuQsOJW+f3ds/knbEg/M/xxqAr/R+BTUt1KqynuWW8+e1C5lCUClhESHe9964Y
78WwyfG7HKvG6TJsz4ZFCSkSHkFRNbOTWSjWf7Y0/i2HPSmN2OztusByGQ5wuheqvaJTQTSvZfid
bjwP5E/ZCldp8iGY+bpJ0z2+Q3YsbaJegHoy4ofVYnv/WJWH2MW2cGd4B03Za3gLapd48WcWsDbZ
Eix8YKTE5bhUFHeRdGOQwPh9SM81fPrn33aEsO2lSPWYwRJ2e++4M1zX7CTg4BOuCMnpeAcj2vb1
F5fM1XUtT0LOYMa5gJUvjyXvgifte6O8IHo9c9b9KlD7NhJp03tiB8RsW5l4KXAI8fWHtm8vjLN0
5jj3NaW/Ne/jjCf6wCC2kVDgT2ls8SQMgBfKZKXqhad8mDxguimWF1qp2EkUc+AWEzsown2dy2zN
wquRBh9Q8a6L3VPR7Ih0PaHIYdgmev1PeQbO+e+qLzSVzXqdG6kasC+U6/inOPKly8iZqTqFRHqm
HORKSbsNFzLf8T+u6+4kpgAyGYcwQh8j68+luLlSlGxORbOZkmBfltHdRLd7c9FcfPs4bS4/7A3q
ZMm2IvAHH6zotnaRVWDmYemPZoKNHIQFAzec9jMduBrXTojrjOrfksgEAkHlaH+Xmu9+qFHWO1Dv
Kx8y2Ahj/JIP7X1HGWUduzi0PboJFX3SssepRqyzVYXorX3BOH/Mjl6xjGMAU8uxJd9UH7rqRfHE
9XUfYhIzQhyQMMlmwNRXJd8U3XWh6OQl8T3CVQP8m2BkuITo4GHXWF1YP2cW9FSkCwYTNoqk8I6v
HjoNU88TTdrCfTBQTYwC/StX0+SI4XXK0FCMR1iSU6c16kVlPFw13lPVblaNmpgDDNo2PQ5OjnHl
K9dUtStkENYzk3YlMBsv3aV6hzPjPRXt9ooCQsNoUbeXDzq1vWnGG+lj482z6v66AZlEAgWTcF30
GrLbdbJrKm63zYXj3Jm9RZls31oxQIeS6buu/CmAbsgKzHnrwtZyJi4qk3igaNh/VqfGRw3U9KIS
L7R7rtOT9SjnqlcXAWdQLfyjW58xzykQuOfXjfVkVQZupvUdds7bgmpsF5/wC50+NxiT9I8hcm42
QBpt64Xar9J8eV13J6uwt4ZYxMmLK7n75kk3qnfhreZMd6dq3VEoS6uQG2JeTCp53hTX9Xeq1TXH
nlymGBH0gCRVOLpeEJOe6+9pcX47xQz4x+IdFvJmsnSP7eNVg/vfWlutFEedRtubcn7J8ONcTydL
rrNUrKzU/+kpicvfe/r1cvPD3vuVWPn2+90q5Q4g9f2208AARSYKk0T/20nYu6vVJk4wLHPxRpQW
8GhnESY0QcLrZ+rxinjMMUOyKz1bZtwwwlsBsVqa7or0CX4LvKEV6HAn0EYn8Lp3xHLzApMII8Z6
AWC9VlfjDCO2TYXlgRbASDiGVJyUa63dKzIplEMmY5kHytAon+O2WCcKDyzhHxQis1QcIYngQWhH
eizNREpjZhhx2oKXr90oAY5QbXwfd4l+yHdVve/kdGPWy9q963sSKltIHVUsL+WqqWypl5G64uJL
6t3J3eA4dtkWus+gdyuZHcWuhs5Wk3FtZd3awiFU9aSlSd1y2lkPFhwlfEk9fZUp8XXXAXkSpKSm
6pOw4zMrC+9x+Pv7Zz43dybBKRMtEQpswPPLwtsN1z1RfWmcv00dtcqtomn9YWuMlqOSextrXvIF
HY3Shdl5WoQ/Tc5JkNJqVylAgjMWrr5IsWsRNQzHOZUE1UM8vFw1NlMJMRCpQe1DBjxeY1J74Sx1
ZsCnwuFIcmF1nbRqFKQ/FvzlXbelf93Gvg26UIlg7ckXbkO1nifKXY4I/PdxOLM7TsW9RdOVvUil
5LYu102v8liDfBjawO+tnxuQSfRChyT3UkO/0wrxwL1ItczvDZ/r9ukP/DYgsjEOPowHSuOM10IY
b824wb0botHvzZ/r92Q5YjVfdWnA7CjGQzXscZH+vV3r56n9hf791m1hyPpIcHm1BAkJrotXxTKb
QSV0EjeaCaLolHIwLy/VqZ5R4ZlT6a/XZKPeVry/Kv5yzC2nzl57MgKaiHNuXC1hCsMt1+d5WZA8
InvcHCPX+f2XnhvBySJW9KzrqoDYE92RWr4QGb4q0H4IDVN1cBkihrFygk9qelsfAg7Wv42pHVIy
fy749GIoVylQnpwYPyTZXBQFMmrrXEXfkcIKAr+USH9oYdZBWTKfEvEwZpvIo66yfQrNZu2hnndR
OrlS+7dr36LqPqpWIDSbol30hjkrrX+CcckC70uQ/tPPOaVNv00H8BVDqmjluFUk7qQbFWUrXIw5
2IOTb/cWvYsarYfogMo6wem5km4D+e7373MmyE51y6EPwKUKORUn/q4BEuOO60p+jq0txqLXLaKp
ennQTL1mHiC+eBrvouuuwVPtcgmaJY4Vs9/GEd/SmLfDlWv+5Bn5/WNk3hgYsL7QG0WOC5tOvTAM
Z0KVOIklhchBszdIyAX1TSW/6MCfILVdaPzMMpsqmC2vCfJU4YCca/8a+X5IHn6fHuc6Pbl/VHkk
hnUMPrUfFq0pzdXmBWKj83vj5zo9iQ1VguOuJhO8R6wEQidQLxxNfu403pr/+QXLZCjzVmKkQdSS
DLMT/MxJZPze6a8d8b8XqzFF3pdBXNZ4GHLVw2p3VCSnBoytiE+lzxkobeHAwEyQPCdJZKcxPwX9
Jaf0BLjbUm3bW1W9ZDX28+gZU9EwNACpDnXuWqL5ImRPyXVpA2OqGg6AwVgegsOtnD9V5kFpLnxt
SNXyj9ueMfUpVTtUY3GWsrSALtXNDByA3t144otZvXeoCxNl5bWHCBfp1HhrfQ/ZyAYVFJ6gJYQt
A1f9le/dmGDzdPe5M55NfdNJL+wEtpgISxPmeSVQy4jdmiUepeoG5KDC/6U5pi6Kem3WKOVyzJql
gHYi01f4u64qzNBqfwPgbhPrd73qbnIr30rluwHEIcgj6EaS7fZ4ragfGR7PsvEglOY+q1FRqpBZ
urmpmctezJdygAsEDIk2G+5w63WifFO7x05KST3qjpu6jii4M9hFrsHVSs+p/zYhq6S7zCocr6vm
PDnPKJV3yvAuITGRjPmsx72s9bo7P4f1Kjyl+UduSDxo83fWsrOMWWzGc9m9T72NG8tbtwsWvXIc
xxuEzbO0cLBrtQ1hl2UAnyR4jwpwis9BuJF9sHLSSg29RakmjGZnZ1kGv+lD7N46mCCqgeZTCj9z
hkhvm5nXAJEX91ayErsQkG+2iiSPgqqyt3MRb89BXPdgdgYRS0Pho0v648Bppkg/C3ET1dVKMV+7
k/I2yEjhLjTe0kL5Ocm3VvcRiOsqeJIhCInQLmvfdwZh35vtsgq1p8q9i9Dwl2VyB1rQH9gYLZ6y
vW6BH4LTRRA9m88uy520zqlZlJeidrRCDK2VfRGPtsB2b3fDQvKsReyJjmaUM4VdXnDLWQ1luB3e
o3Cn5tJSNpVZTvWD1OOzHYyOCsMv2ZExsjGNBlVaY9gdzyze6WR5W5YRpu4fRhHsVWA8GtWcnbIf
cUA0K22GzAX+5VvcL9Ef40SuL0cgXEaTzDmgomeqROBucwhA6r0mHyvrwesf2vCmjY8t9BX+tj79
Z0042UnCT8JZ8jGP9vx7yr+3D9aymY/FgpfT0prP4JOG5M0xxSd3vqxgHcvcs9t2D92DF2Y82fdJ
uS3kl3o4MW044KSfpvynit6V6tU0l637Z3D/SM1nzH8HeijC+i4wklkcC7s4nAMIcMdXSGyhhk44
mXntEXxmHu/leM01FTJWOZMsl9plhC6O2+2SZFcG8068swIRmA2qL2HvoqUIscoWhwN5nIUnFKvC
9JwqeWnDlHMblVKc2svXJFynTblzYxgaEVw1OV3UsKp7il58wVqZoFcS9YDWalYLe63ddXo9q+s5
UE9bSt5M7SEdMtAIMeC25qHHukwmJ4FL3o77x7yWDlA/MBjdlKOAe//zmK21ul+03rbJYKt7BVCl
TYnjtsokFSILugeqaQm2zulhtljIBCKDWr8QioMaIclmyAHe2jD4SI0gMBnBssmVU5hLxY3sgDXl
x83OCo6aejCgoJjosh0E6byJSY2Pd8KbAWdB7mFsyHc9vARVUYH0PYXkVSERCUD2DA4JZnof1cHK
gqSKfcQcg9QUYF6KwCluoCb/K/voqJvaJowzG3rZUlHuXBPkZlTCrcQkhAeSvlJQmne2DCQlSRrH
6h4sa7DzSp0bxR+9jKhsRX+eew7AvMeYZAoICCeU7vHltcEb2KX12FSo+Fh7JtQEKLMwCPYRI2Al
bwFwHq8wgBTAbcFYUsDpAzKboGg3Okr/rHxUJZSlVbDq47VG3bnRglfIkQpG2KU/Wfq9Kz81QbmX
sZ70qHe0kHXISr5AWj/Pq1evJe+SVi+l2P+V0KRCsd/1oLjBZsQn70wAmYntls0qFCEWKPW6JBPR
RtQgiPmfDAl83BeAMNhCYs3JzZN3U7RQKzDnADYbdwHp3ClHLOpTbREO6yqut3m88OFQCqSIdXDu
92NLWSrQo2YbVy+demiKJx0ImXQrpM+kUIV8o3GR4H/RW4mtCK+pf9sxgwrwsCMifdBsdoikPlIO
EjNGbu69jDd52Vvo7dIv52Z2CDsSVU9hcK+yWPwUgK+7cWVry+PYLLXACEevfZZvCNYWNWfCid6p
ikjbpHku3rWSvAzZ+VrlUTHAlCMXjp34hDIqnjOXWk8r4k9ad94uS4G8FCppNR87/f4hUF7TciPB
NFX83EkEsnGUl6HSwoFW6F6r/J8mr5WKy1S+zrRbqLLSWLEibjDRWYXFqo7/SvUmpEuZt0EstdZb
QBRUMGgygPWHbgAC0jiD+4SCSMokx1JlO88XooH2KnjvKbKzulutcrzq3ipeSnOR9Aeh3TRysK7r
O06abKHx0L2PKhiNEpStICwhTWv5Hz19q8hR+FJJks7YtITYMMdQIVzLIVXVuxOpezAyLjXlyoMU
m2SLeNhnTWgXKdEL1o50lKJsmeIGW1TjwjVCW/K8eaBBdinXsbcfyWDH1aoTPnQ8DBHtiBmrXyLx
Wc5IE5Jx0HDo8yjwS+E55Illn+LNCA3OreqHhk2+uk0ieBQHVXH66MY/ATiCpaiAgEQCSSFckNtB
7IjSmyjCUNhq6uPYHCT1SYqPStzwPHZbAO7zKWBuVNuVD61pLiTeoPDBAMYJJfcZ2GSZrnhKwtTh
LmgfBfa+0sRJvc7xPx5Lkrf8GZR+WKl38DyqAaDalfUbaFcWpmp3bbmWG9cJEZZlIpBTDmTtysia
nRlXEDdA5JmcC8biAGcP4qq7jxPeITi1JFHkYC888+o14Xlv5NuG6JSB2gw8b+Zb1VLoNFjiHUct
bFVTECmUxjf5vSV4i6jdhV21tFIBhzz4iwHwHOHoc3L2K9KzPPsG/idwlEjeJtkHVpGCdIz9Td3c
u0lja8WfenTnXnUMCmJwv8uDpzEAszeWjqnMa9LWavCnSp6Bu0UddnPNoqG+xoT0m3ls7024MPBq
yTpwhuFnCVM+M2ZBGjCJDKciNzASAfpny3qIjdVY7wstc4pAW8bNNrOSPcjZfeSh08IYqBeCmwJP
sZqKESFgf9F7g4zDB5XLyz6r7vKimOUuGLQxXvpt/l73xaqH1MyPdq1ylrnFDSAsnHFvORwSCswF
ahs9fpOTzA6CwBlqwamyaiHJD6h/7BRE+2jetNpfWVon7mlclWPlyjZkUQcgzLZmCHRu7oGw1EPA
4+oyFfNFGr2P7G+wMsjvG3PFJLfHJFY4YReKv+gizZGHvwIbnI4bcFPuB+8N0m4l4lBh+KuRUQa1
CPdnPDSaOE9V9bQALL9ZeZUF4inEAPufUVaLyDDnnkBVmJuu60G0ldKaFcybMM9WsfTap7mjQ/UB
gCftpFqxXQ2mbR0spECft9WqLAunjykmBH0iWJuo2UV6cx/qn7p6dPW7KDlyAK2rallm3XyMtpaH
vEQCdBOuMImZ6Q3Yg7EhviP0TXaxpDkqOPFE13ZqFjlVwdkwA3YMyKka4Z3GbGxFvKwKysE0iaUB
H5fwXKuMWgNLT1OXrfavs/D6G3h4aI38WTH2Sv+YDy+cGVat2L0Cg+CPV7aeFM2Q/BLcOvRb70O+
FD1tHnIPHPV93xq2JHOch0ZocCzPi/YYJPGskm/TrnJMDcRTXkMQRJWq95QZdFwI+qVkPPvgrccm
vWlTzR7gbUL9vC1xq/RL6ahqbDldY1cwMmXIVrFpzEGgBoXjkuOzYmtWteasSDAJ01Wuo5ltjZxu
SnNWBZBhxXVRclqMaCBhUErokuDfwKS1aESH5gDge5FH1S4w0lliwmOC8SXgfmHSKNRtvilG0frI
I5+5AqV402L4rTDMozDeWCn6MVWDW+/NS+x1JA5Fo/xZU+inuwbM+WRddWutj2cF4mwwn8wC1Za1
eA5F6i4au2XK4jSzFhOWxm45yfeRfzSlfjfWmG8omjir03+6kR3kYFtmb5XiQleV2bw6Rx+qlVFR
Z+Lvqwz5uLnNI8HGhHqOkx45I+rcsiXWxrb7CaraceunRrdWYpEusC/fKtaG3xFLz77mL/1hYfVz
RennLrZDrbIcEvMjbLHKsVIoxb3je05+qpi+abp6kQ2L2jgYCh2nqi/tKLVomn2RG3O9u5PlYVmT
W81E08aJb9EH8i0oo5uiRhBZImEFfsg1RtZ9Hscea66Inv7k+dmsoLyDk2PouXPTy0AOGZSrduvW
LD4NvMHtria0GU21y/N73FtsXb5tsuBvovrHgUhDFWRaLIMxmCFfSBJ8kfubVAJnKWEHLhG1g6pP
1wnGMrWS7S1zqyHBx2AHaHCKHD5DnWyu3PyuKnedpxMdXwLrL8Z8uZ1j5BnBBTUCbkBBTREKURxP
YKWR9p1J/nQsvZlU9AtJBNpdKrsOjwFDUhzW1jIfH1OqJT02Xq27x0ZxnptYlbvZA/iyBxH/7iaO
oI+eChuXlbSM4Rzmo2BH/XBjCd287YwFrAiEArOmc+eF39h6+CB5sWOAyxoG7hNcJLtwnHUswd5N
5834ZFQcCRJ1luj6ygolNnQLJiUiyIRQGdV475f90VLYXSWpdgrNfRrLE5PX34+q5cjiWoyio1V8
mgW0SQo4K6V3RsqTTyypvldnNZeFwaz26vAwKgdIu9sRPJicsx61reXejlzKfb9eujBocU8DBKfO
4MwsUx9oX9je5Jn6qeJKj0t/kR1rZWGke0/a4AltW9IfOXhq/dvWghZY3xC3ULOXwa4ISWsUDUro
hY61vi4OD4IfzlxXnkVZfCTHxvkht3nmXeqDdauE/sodrHUdeTsVLqzmyf8iTqh66990xtMA/Nzy
OTFYCSmY0Q5KZWElwSw9EesigocuLBXL34hIsap24EJOggHfNsyhZVtRcOBJPDvnLsEj70J3ha2r
7xVuGpXBY3L30BgjfBqu/caoLD1l1+oU4Lps3Flvx3o5l63M1sx8FhHtZFU6BIK/63gy7kRHpZhR
4KSTeFTZyY4A5TUZ9FdgtVbsbwsYs1Lwt06DR147D2RFMG+QNqnPDhc3xt5Uy4eqdpfI7bgtHM0s
O+T+bdjfnS6ms4TDcFDDl+12ccoDsyHv9O6ET685noE3z7eeXu5zl21gfMMWcWakii2nwnw0X0Ny
9R2riLwRetzY54m8He2YF+L0NYspWz9lcvy7unwLSdfoqsrJLHYK7xP6BXktb1ax1iqM6gflrUcY
CZDR1q131/DvzZYZDC23MVc6rE+rUG78SHFyHaDNqQSonPuJBit4XtIzo/vMjP/F2XksN45EXfqF
BjHwZpYEQE9KFOU3CJWqBO9NAnj6+Vgxi/45JSlCq47uqoYgAJl577nHEKzXWmujOoLkuwqvHivx
VWivo8JamNngOlK8NIHe9EGnwWdNEAvQ2Wi0x8vGsyG/fI1bkdE9BWbDJvsxs3ESiLZMgvCYS8M6
pGjNNPoJJYWBTAJZnH2MVetCTSd84HSBRRTOMaF350Rd2/WRYTYyIqzNij9x/ea0wS6WuxWRoQtV
mW5r4lut7EOaV0ZuLNVgk9naaowcN5qblcxXm2jUn6OxNqge6I0VbfajaWbPk7VNbdn0taWX5OE6
z4bbwnktlP5YgkYZhkYwLrV6KB9nbq1DOdQSxRBbz/m8la2nAYpOKP0pp1tgjck+G17qi/h3o9p7
B1QotY5T6yxTaqpCpKi8X1XjLScFlwlWsxZdsWr1ZYvMS0oPKZXc0D4nxaYExNB735APQdwtOmix
IvpVYKScROaiYjE1sb6c54+RgmWmuxwx49bafUpoZM3gJcFUyUCwB74GbVvc5EJ6ajC27NPimLBP
1xnhCXm2iUgYzZyZqF7oaNWpGEYvjTXyZp/FPHo5nTbc731IgJsVaeucEi43w4UzvuYdKanBTRWT
Ll/clKFNpnrvdc6b3uq4ZsWHhJGgzP2GssnTHzadnt5IRk1l/EHcutsRoDbUVH9l66UEyw5hTK5P
AFz5EMzB2rFXNrNjk1Sf2Mp2efNYFYHrzNRWpbHrbSQ1Mkhud+kjjUMdTVunddEFuI0FN93MyWSH
WtLmJEezw6X6nng/AIdmYUatX5KKJ5EgaZBlkVMVjLUOYgcRlcCVeuADrBV0L4jAqJyaklTl4tEK
L9b0yU04Wb5ssGuYjmfUgZdXgr9K6mtSE90r9sLmQ8nTfTgdRzW7S+rxthlJSzTYxBKi85SY2NcA
HABtfyHWKVtVY71aZkqavEIaW4cilDJEirka+4b51KEsVCTlVOvOo4GrC+jEAzpzF6/3Qz07D2kh
NnqrHDp9OEzBuGqh0sog26q0yTNs9wEgL3890SWqcULvxmSRDdKG41Cdmogek3IsHA7d9Gu8sztt
13XdC6F37JiXVMFALEM1ANItDRTt0jnqgdga+GgK4IgRqbdyY1P9NjMHPJ4M1hCvxdS8y061ytXZ
q2VEp7m+zRXJ70pDWon8dQ70ncGsYzKILiFPNk5DFFCI/0lAnsqXsYUUXU9HNVC8YtiXmHSML5p1
idG9N8LnsHG2fZXu8LZ7iWZ2bkesmnlyjYQFYj7ZA3E3ykc9PNXkc+iR5c8SITpd4Edp5eequGmb
bCSjOrqjKWE04Q0FjbrzHHX2VkTF20hWItPFw0RWppISdD3LUrpIrI5RL/NdGiHBRpQm8OAF39fk
C11yrXovKWKvNTzj6RxOe1u6GRNe2bqN8siVw4fE8kuTMt/piCmw8aogn97TjYYwl1l26+Zk4OHW
S0lIEWW4c3C8q+P5o9JXVVMRpSKBvrWXwNimWwr6/sh5kJs7KylPUl37Tqpui3YCv66XLbY+oQYb
ajw7lKtt7WybSqU34wuzB5LeZwJz41fRnnOAi8BRt3JngWzW5aJrDGqmufQk/ZikmxDS9gWtW4YN
wYDqSZ+PEVx8WwivJKTB17I6g059RxLzPhmKN/uizU37ZeSQ180/L/9OWMxSYwZc88+OIcHl3y9q
56Cc/ZliUCj2okKm1sXFpe/BLYkL571CiZjhKalf+NgbGbsWrd53FAztHJ0stSeaPQJLNT5G8oYD
yEJZm9uu2aFpMW8R5HopY510J3JAmIZSetSac1taq1E0CwGbIxjlZdiDPzk3Yax5MhO3Xq7dburP
RLm8VQ76g6Zw+/yVeHtz/DCaeyt4n3uOScladka1qnXgYLw+huq3Vd3XxB07A2du6zfiMEbFsu1j
X+tvTLJULf56Nf+hO/YHEuV7shZbRydenZBn01lQAOw6Mi/lQ90kq3B6LaYNEfa5SpZqsXfMx1pu
/Uooi3CWPQJvs0T2bRKpAeku8eWYS7y1fPsVEK/C7Fp1qMNLAOMJLYXCyFmJVrHUPMeD+lgJI2M5
ihXQ111ub6VqnVqhTyDqZMxvMmVnM3YYTSGADDeBWAd1ve4ljD0LeRnFoFR9vwwUYymzECYedh/9
HtPiLW5zVljmSabgqP1tT6NbjvZjrGEz6Vjp2U7Im04h00sMv+dEPWAIswxThdp6O4gdx8aGD3zV
NfKmUdgH0uHDZJcq22o9K/ch0SUm91/z9Ke4B2IMLG+y9beuG2DKxScnNBfawBltFLhplQBI81ys
i8HOPUvWvXE+ERSkuA5w3zhOfqHFe1xbTmTG7EWb7m1zXkexugkkeS0XNl2dvo/i4qQwRe66dhXQ
Ewy5vqzTYa0PJI8wtlDIOdYe0umpTN6d5D0RbyFHgIK3SbrvtLdSALV3N6FxFOZpoGcr8AoOQSIB
TCQp89P5PWmfnOkp7T9G5FbFdNSHNRg+NEHZXoKgapHhmykyhcOFFtIoIRLMWwaKSlNwhdtQPdmg
Mo68kbrtKE5pcwiro54dlOgQKwd5eh/Vi5/3mc/QG6p02UvSCVPQgq1plhOSz5HWp2J6jhB2ttZx
MG6yywl4X0fp3WTSkNa5n9WDy8P4XZbvjbGsNOiNLSfu6I+B44+xy05k4+ASnU3qXQMQvojw+Ay9
WiM7G8oXBoFbS6cBQyurbbXseGkvJ+c2lW6aHvSoOEiBdjdrzd7gSAt1RoFrbMkZva1aA9kw1f98
a4hNkH9gUgqNad/L74oUrjWNBSUOSeK30uMYPzRE3CpboIIC16hUXHxq2p1qrCrN8fJy2tL+Z/bl
fe96SztK8bHtbgwdVTjTXoZpIejlTqTbore1l2RWV6iLdln5qo7OXuvv9HbEi7mQcaNx3vqyvzFI
GvSc4c2QH7tIWdJpLUMnJvGQuKvOL7pf7PmnOXTWuqQdLvY4WX+yo6e8h9jeP0jxY868qDvblZdU
9laPtjal+Vq3fkvibLwUyUZqWr+d9FUrH5X8BjMKxhpuu7IH6KahHwYY9rTa/ZQrbsZ+LIjYlouj
lg2nOD1abeRXQ7vK1ODFjE4RO4JsYPBDjcjAgMbPJh7cWjUb2pnc1N3ePvdStpE0+h+ZH1SRzHQP
TcOXe1BJ6VyFv/Mwf3fq0p8HZy9r4c5U571aMXpuW82tLbi9GLBm1OFObPsG23dcL02GjyShxKAA
55SWVC+SpeiI0Ons3m8i+ICRRkb2A7mA+AS3zJx3cveuNmIJH3GhAn1kABlGLnudIp3H6jfyq7oF
y6j4kyJ56EV5tvuzIkv+1zSMz9gPl//+/nYXFyHRpcr/0qOwbXoBSyFrPalgfv+N99hn171i6SRj
XnL+cV27XdbOobJ+xIy3rm3B5DiWS2PiugmDzH4t/5StcUXQKYgwUysbZuXUYCbNK/qGofiJwM9y
rsg5YV5rY5dLHEqauUni10EafMVUOGOZyKr6akxrN8zUZe78sYPxnEXtogJ/DZ3GC5G8F7/MNP3m
Xj55J9eeXqj8jSy5/I61wWjKS3/2qq9TSoeUePi05JXI+XFilMUA/Effpn3h2v3n27Rn0xniPEcx
pHh94sffEekuwp1/MI+uDaRirbHTQEXfzGFTGPlKs4+07Ysgm78h1X1iUG3ZF0bVf+48lsNOGmJJ
4GIKXFe7/dytwooam+H4oGysRF6MEhmEmrahY9zFhuHr6lMwZZShN4XDbGVgHwYZUYLyKDfDTZd/
o9T49NauFnw2pLMchdCdclBv4mLRqpP5vg2rap/2v5lBb+p+XXQPsH1081BhoW7iYiHVFjYO6SKj
h6ATIhVwH+T3qvEz+a51bVjF6ygBExxsanMPzJmk1J99QhcG1X9eRG3nfdvKMMg7RrOT+qf/mS/7
JW/6f1xYlE1pNTMX1ldStyDD52f3e7VbWCJVdMkxsWxUXVmjDfV+dN1rlyqr0dNaxA23O6leCKvX
AAb52aWvSLck4qnF3KNELLqdnC3j8Wc7/bUjVUScQBEO07RT3uen8vfXN6v9m6dr/X9+VLEqWcZk
sR3rsLMuufTGxY0W+GScYwbX2U1MDn1WBydHusysMQZpmC+KbF/pL4wgJGmvJ9uYaqJKiMVS9Q2T
iGVKUm49/y4GbGXFeLxM52PZWQ3Ksxy8DfWdo8orU7qPwgFC1FaZTeyHWUy5cvf1r3V51v/Y0ayr
/cZSk0hRQfx3mThPeJWIZiCLoRUvWlW/xRW/YhSMP/tEr52qptTIzazmU7KSm7lZWvbj17/DJ6fT
tamUVuh9oegxu324L5NLr/D1dT/Z7a2rLcDU+wqvTZ7NIJVsxKQwSgHAkk0C+HcGsX+/yX89/6vd
YEhkTa4N1kCiRu5cnIpyL+v35fDaZQ4oY8AAeTNo+7bcW9lr0d5wrJfFUy1JEN3SBSgm0HXmlvV7
Prw60jmwnmL1hXh1cwKwJVGDJPT2MrWUsNkJgXbKbFnWfzTmpCRhm2rFcf4Qp49G7KERWNiMbBJn
pWAfZtWR21kHtV9Z4lYGR5R/xcnJUN6d+QX02R2iG2W8nc1LFttt3jhHqdmNyTEuoR2UNUPG1wp8
x6yb27DQ4EXC4AnvcIqym5mM3fI86rJX5Y9DsK3RPTjbsP9G9f2J1sKyrnZCE1FYl/R4El28OWgG
IT4xqsFbcxoB+k3Ij45rhAqJG6VX0QnrgO9OGP3IQJFk2f+5vbejU0oClvlurA9hsBbfSRQ++civ
7azUMtQjCf7Arv+w76tvzvTPNrVrL6splkp7qJHBFMOTQbwoVFDgMRffOD1E+dsCx/XNcgwVT5nM
hSzPJEwzkQgtr2o3Ubqh2xfdysgmQEMeNlMNy1APYTk/y3F74+gFbAPzZBeRhzfmSgFcHmNzE87r
PNTcKI/3E3hyqu1zslli7Ttl92fP6rKg/3N2d3omijlVqAm2OBCIn7nQWObVXjm0TLObiMvGR6Zx
8XeOKZf//R9bwLWH1iVsIM1zvpjAYCz3G0HS2mx+eBaa2v98FHEr+qbGPXEXz3gw+HnyTaH62U1f
7Y2KlKO4rrhuFOauM4B0QCYRP8tOtK7dmmTiOnK5x7RceWc6+rNu49pbqZXUos1GNFjWc3Bv/vr6
jPjkU7v2VUrNsJUGaDoXb5I28dofdlzXTkqmaMtAXJ7A/Dwfv3P6+ORAM67aorzHp10Pcmo5p141
Dnx0OEiWDE3C7ryfPY+rpacnbCgi08Zd+dp7xZ+fXfRq4SW4McuxzcfWPNeWD4rzs8te3ul/tom8
iWm6S+pEWIyMuZyXry/72VO+WnKqETaSUFVaOK1fWxCA87ByrVZbadl33oaf/Yir1ZequMPaMHHx
lWco8WcwTwlB9U76jXPRJ6XutXNRLyeRJikd++ck9mM4LJxM7GzgzEm9RST3szL92sAoyXRhjine
z2oOzXztdOHy6xfwyZq8NiJSa33op1ZBU/8Y3ks/+7CvTYhMvWRgKzMiMJRgA6iPpv3ru/1kJ712
ITKDEPPYS7cSp+sUkhP1VRkV/tcX/+xRXC1H1SFSOEdFfEFrxbCZtB8+jasVWU2JATLOI27b5XTh
iy++vt9PvrxrKyIsDGoV/7CJSDhIwR3G9SmcuVM9JX6gz9/8kE9Wj369QM3UDruEHwIseuF1MF/Q
YX1p7c8OmmuDIM0gLyRs8XQw6zZemLrildANv35An73Qq34hNGwl7W1eqBHgBofzwzdV82fXvSqa
baxa82ninlXDE+9Ssvr6dv92x/8obq49gfROGE7qiHEnowmb8ARM4KSN4T7BX1gaf8/hAOMRXVGL
VmOqPWmUkXBtTDiXsrowGWdlJWyuG1O1IQAj86ijVVJpDD3zlZgf9GK6TPp3ka26kCUv7qBaFT04
ue7bk7kqZ1BZbaWYgwdg5upYaATFr4s6QkplqAqvM00WaQ57E8O+cc52utxB1Ty3ULtjk/k5fsi5
9caI3lfoskKgPpORS5QVqzkbN2rX+B3+fnbhSbO5z8Jp4yT8cf/HYJjaPcxKuIxQJg35bYuff6Df
2SrMhFxF5/2AgR3sgm+qEMO6vP9/PecrLAUJvqJQmwq85zs07I/B+GDAN5IgUJb2uZx4PsGrSKSV
6mibyemWXdpsp9ZkhrG1uom5vFjn1qEI8N6Hn6rjvT86jMqrxWD/vqASabltLMREarm6WJCMmp9C
AwjlLVTBVagj2OFPp/mmTn8n6hvSBxQO9wWDw0Jfz8yex3456vBY5hB7Q0/UuRfD847Fe4nuCwsj
V2/bRQZZ2BpHdEBrXUmWKdONGVJSxqDe+E1qtCl2Wv8yZM4qt8XKiABJYGhPv0r1V0JSySg2CbwM
5abLlpID74aZba24TbUZ1Q9geleY/UPaFjeV1O2mlKHSwKQS8X+rlW4DpSyAY5JqeMCKx6mFKT3c
TlDmw5wnkRwtZnII1OBI4YIW42gs9XdtVMMB09dZpLvjJN2VHZzPN0WZFj3NZhWVy3ROH0fyv7P4
sZxHv2x2mrksZWb1+Dn2SuNZ/KHIH2eikIUhThLODLXO/6zGAwxZSfY0COP9pC5YBpV5xAdrMVZr
s+oWTXsiQMMt4t7X9Pes3huT4SVm4WpCeSraGpkinHTuaoi1XyZBBERNrWOH3AAx9Et5JtkaTUoe
tXdjXV3YX5rR3k1D59koKXpV8uBtrMb4Ft60lRd+hsW+JSmuiIfNAAs/tDKXWMm5InYimjcSAiv9
SMCel0FHd4yUoAzbVbgFgx9dw2QZQqhYlwGjr+qBpwfNRgna5SBMnE6drYLU0wlGNFW5H1ndumfW
1sWRn0FWSJtxVZsf3RAs49hZF3hrqpH2XoRQpxFohQxo7Vz2zVj1iuw8NdrFIsY1Jax9m+yYqb9j
63ZCygBI6gKHQE11yM/LXdvqN11kuNNFdzgHkImeM6c62TOeTExQjIWEHkGSDk7SHSoGv/Xo5/rz
RPzuHO8t7O/6NY3QLXjZjT2LveLcKdGfMUStqUBJqGC2G6U76veyEFsnXYEoMRcNVgZ8C370YgyX
TOkQALsOHHRoQU6LO/ZBKDJ0sQISZu2LbL7vbQRBNbRRWV8UvDG9eGrGJ5kvEWrUyJAgGAI3D0qo
UvmiDSW3mRBAE/syO9ZCE0/4Hrdx5KYjEpMcZuqcL4W2laE5mF0EnY2pZQXbN0ME8FamGrLCTZ1o
i8jSyEnE5i9H2djs42lc4gKF9aCfpOc0tyEO/Bk0e0FCjdJupQLTB3CiceCFD6ar4RekyXcGbgYI
dzDAV7HPao3XtsyXEdMMO7nPp7tWhmAeOi4vA47VTkUx7BTw7R2+Y8DILn2S8gZnIg0thrrOhH0K
Dec8WDvoWzm05yreCjz5q3FpNuahZ4O22mcpQxOYohWNW0+uMGtOKK1w3GJsAns2i1I/655Hg/XZ
Q9PBzH3Q/uDY6KoyAqxJ9yrjrYbd2o2P3Vis5Nhi9npKbWwz7TXkIKVL3T4iO/IifhzSbTnfKBxh
SvzU9rDikzfH1NdVZUI3bNaOJYPODYsSKWdmDAtJZtEh+Lkx81OZ8hmPxsKG1y8768k5BBZxba2F
Y3TpDt2DrcDehGPvlWn0R06ybRidc+brrKXLgSgMCFDWky4KtsjCn7vwKWDa1UELzp38YIavdggV
ng+ugz8nyIdZTJCGKpaobD8mMD0KInTKdL41a/khhxM/5ciLx4J9OXFec4kdMRrTZpWNpmd2o9sY
YM9GU740g7kZ5D2k1AipOt4pSIdxIDWLpRbvuuGX0hzi7KDKL7YYl0nJqTwylGwvlrlip+oc+7+n
rt60lbZKkzu4hv4UFAc6AFfnvWG036Rno8KTGRlg58Cv7RgeBflasZxDox6G5lfNRD4Ubkf8gtnh
YxhW/mRvjGZc1NZDZ7+CLXlJPHi1+WjkH5p5HpIXcsM8HSlJSNHRF78sdAwzyTtqa52a5LZqcaIP
z0nzmMdLVtRKBFzNyOJDmE63gkywWNqmwoJLxw4MBxdvVZeJC0I8o16kSYsm2N62heyKHPJA3iZ+
n9wFZbcbCnQacHFMaN413E2TyoRmynScl2C6k9MCHi4EljC6D+czt+HJkI5ke/ilDcG+kU+S/iDi
VQcmjJRqjMUmk7ZWACbsHFJGSBUk9osNUT5Z733JiTP8KdHmxVO2zPtx31lI3RzWb/0cOMpmjJiy
tjA7JT7WTJbRywQLgyHdJdJWikdKYUGhdmf03zroGZ8Ul3/Rx/802mUX9WkVDWCiA8y+DH049kn1
KVL7dSvVXsy2hSZ3LbRVXc17W3lp7N+wRRdqZnpWOSyiGZUikqUKPsSYGGiXb0iTWcwICMSM1FLy
a73fQcCLx1NSZX6FObuZ3vYF8s5E3bUX1l1FKcdQrNPRj1uVmxX3qXLqsAiYO+HZpebLweTR1f3O
kWs66byMQ8wjgNenE9HiyxLJY7wRKKri7taA76NNBCHIDwMmhhayiyQ4ZNE7pFOjGrbCvEvY0RNR
+CFdl91bhySFuwXuHVCDIPUCkS9TAgUFIuN2i1eVssjrGPH1skGcLpjjNtBnWDhz8zrXO1ynqBkQ
9lrlkyxhEg3odjFs7aW9UYd3HUt8gjM/tkunPjjGsWm8Lj6p5byWk81U9m6L7ikI4d9K5VpTQxca
FyfoNqhWQbZRReuaZuTNLHzDgvmILMHWoTErla/bNwXbl1z3C7Ur2e8gRyK50d70/k7kdxFKLfDK
8gLqxqcKShneEk7jLOOUUs1eSSaKLk3ex9lxll7ZXOEuCk+jxqiGuylhohgu5eAwc8w09dmebS9U
V9K4EHdWe6jHeRFcphLyLpxPanFvKbdG2vjEAi90xslxf+it5xYFY7YZ2QBMCktDcRZ/GeQo71Pe
+xy/2tgypAjk23MgHmX5FIW/hmYXJ08BKuSYbyHn+9OMYxX+chpUR1w4uS+b+JINzanM1mQjcmf4
QxJBENq3EXqV0YLhS2SY3yPZa3L5fsxOJRNoC49+KKm+nasbR1WWthncEV/tp86O0BM7bZZVBVFd
VfddGW0K+oQAMnWZmXCMeD3OBLBeP5btax6c2/hByZ0tchqs87T7YOyfJbnaZQauHNb7bI6ngZRM
MgoIRPMKIsJakJq+vNc7gj1kKP9RuQ3gSWoxDwBdcSyFZ6hQbougcpDZLqdTmQfkpYyLIThO5FxW
cMLqt0C5G9Ry0SBZcCyU/vqDgZVrHqMrldO9Xj0M2aofn5N08sp+i2HeJVKTAg++ks4WomiHgqWo
VSfyeRcsMtTiKH4JOWCxvynJXc9BLPP2nQeUUGTMdOKtCXYa81P1FmCBwthXodx288HQ9/Ewrmzb
8fDK6OTdxE6b668JmoDRedTtPwrhd2Zc+uFQ3ll6+FAga44x5MAtpMMw3esDSOQRe3VKpxbigr3i
PyoZ9gdTtMqV96CbfHvkwIQ/7Tb6Wo9Wk6jRfO8Uxn2ZSZfYPqVJiXQ4hWHWI//GsGBoH2yp3ckl
AUF11NFdmsF6phAt+/Y5wkradHrUStFKd5D8M08xUesNHYzIvPND+PmtXt+bvbPBff4o0L9bE/zP
zMtNDPwUJGqK4wrilJJL0yooGtDJ9+atgUw+Co4XvQk2I4G97EaHKVbnNiG6XiT4+Rwtkf7UVMvi
UvYQQOdI4zKCGFuEo2cjL7DabSzv1fJxBGrSsglJxeymAbUrqgfFtO+qmUSNy/t0plUxrNthE1NK
q1n9EevZOgk0F3G2azdIB/TzRLOdg8tIiJfmLPSQRmDusIl7CMPmehy3bWLfWHqOBDU+aBp2shn0
u7rzo3CVYE9it/ldoOirDs1I2PTHQNe2OPetpgiSkSBxphnXs25vrF7etRnfIzuSjWWxMF4kBDJB
wQbV3oVQ4ZvmdWiCpZXDBL4nn6magv1UWOcsFWvFhqOHZczXkMZnh9kVpIbGh4eBung3IcFDQRw1
f76+8F/Hw3/18FegmlAGU+hqPe7svntgMzsGGNqMJhWbhoUCeWATlbKdQ4+0/2BswGltusiwdrOk
3KSjvZHb+TGyPxInPDrBx9c3dfnZ/7qny1P4z9HdzE4N09zEuC7TFynlwoXMK6rS+/ryfxPG/3X9
KyxOT+1hqDOGX5Wsed0sP4hwW6jEUomPWDqHvcIIe6MIOLndVnAm9lNyzKxj/W1Q7V9LyH/dwRWW
jpV3afIN8huCOMxo0dUpRzlR+3CutoFw0CeQx1jejCQOxGiCW86qXOWUKfZdtYMUOuI/YKvyz1Bx
7Qrgi5BMxSkj5F0krRTxMMffIHGcrp+8yiuIzzILlA6cVztk6ouaNFpwKxR8a0gEZ9pMZBTFjgKI
0IvMLZiPF/F7nWHprnjy3J5LTpQ50r0aORdnga8jKh5h+GcFjeJpqF60UF8aZr/UZ30bVYMfSS86
XOpSs2+c8llUgzuFsZ/nj/VsuSJFN1Zt2nYfTI9FV3v4ADloR5XupkkSN8d+owGSrYNbzd7a7Kbs
aW5l7tHI1fVTKvcAUbjAdNwD0it297ZEOpPOrlW9YKqRBei+tt2Ad7XswZfoc4viEUG51D1FbJQj
2pyxzC89txtI7eKix6/7iqriLY0oFlMorVhNZB0aysg+dOa4kXS47xdPC9/O9o7sI/fUZ4R99TEq
N+0UuAZgmkrHPmr5OsGyKqWALjtk58pGr9IFloKoOcvpIelKr+mjDb5meFK9WJpfx/EmrbcVYBSh
RHH4No8fRRnuKiQxdQTTGL0fXiaqtjLE3sHYuSQBgGHSfp7jYxPHnMZonzhVhZKwVnIvHNFKC4R/
4SpYhoaCL5PFq0YkOr4kunooyg+trNeZPXlZf9HBb6voPm7ml1RQ/Jgo7EzFpzlzq5gTB0FbW9wP
6UFND1AqsUEKkqUz/dJyxZ/k5M7q/jjRu65GXiWwL8wtIIKEriRdNKrsjsVaqu46q/JmrfoQbbHu
pJnu5sXSd1CuEYZ2+1zTfJw/aHl1F/+hxWDmtzOya4EypxnGpSgDoJZsjzTsbxZ3GGUvNiP4KCv9
vnpOgVL7ixARK09rTgBcrF2uHKP50FE9NlP4YEhPU9LsnOKPFaE/NXJv1Gp/goHfC+eoR9q2C7Vf
sUavDsXBkf9Ig4ZKlwCq1sBdriKS/ClB4YQPV18tHZwoily/TSz5m4nBZ9zKa9tu2SSiO6hGYH3U
PGYEhGeWe5Gd0+hFVM/h2OFoFL7M2N/oCOydFP8MS8I+qFtIAgZFhYyqhfhvlzLw7VshvRNh/s3G
8cl5d+383QaJgpOTTd8Ox4fPcKIX/3rz1z4ZxPyNNPzP4RIlyNhxShA7Zzp2reJdKo22wTKs/tBF
sirYiDoUEHFTkA6MzxnC8k5T/NCUXBFhihJ/zGp+lwagnsG5yXMvpzbWKtUrwW0S2h7J3nT9gBoH
J7SYOimS1k1fIhdm+w7OTsayKcql2aG2QTH69W/1yQhLvaoP6jQZWP6BoIIcwErPYxh5kg1xJkIT
OH/H6/jkXFavagW8nwsV6ySx69KHnHBlo907iHm//hU+e+VXh74zFzScVMW7Ul4nIUGX4/TNw/ns
ylfHvRUqsQ6eLXZje+iHM6f5Nxf+7FNS/2edYjpaKQqL+UCPKcYQzPihYZ1HxHMhe18/lL9evf8o
FP6u3f98rYZVZG06G7xY9CtV2pH9aQISbhOMWuLkIZJXU2FzZsSuo9vu1z/0s9d8dWYXsyJb0+XX
aqI3zbpU+SgZMT74+uqfPLRr6207jaJ87nnPoSGTv74b1Q7ZLdZ74vfXP+DvR/+PZ3btw50EHfxh
Q6OaMafLqbuJm/iYVvovJWQ0QdZjzCnZKe/WMAJVZMc8eLYb2stL/h8yQ7ylvL7CLi2c1mkFOiGX
vxwz33SoTBlZLptB8ZMk2xV0Rl/fsXH5Ev91x5dl/Z+3XNPdK73OM+mK5DY3plWdh77TiY1qTqsS
WZqkVIu2zDyM63H5wY2jKB8dBEIKoHZYrO1EuIn5qiQwKUtty7RpEURwUhO3tH6FCedReq4vRiXA
mopC8USqrYxCWOAFFbbYaclYugXpurU7X4te0uAtNSoffdy6mtLHchrXKXTjLL7VGOYXBAX3zmsQ
6G7rrIoY64d5/KWP+h2BnGAf2g8/lKs9bUqdKKyx5N8pWQm0k7kjRtyEvTHJ/X/89f/9Pv6f/8vZ
mS3JbSRZ+1XG+h79IxAIIGA23ReVS2UVKW6iSFE3MFJNYd93PP18oDTTlShY4q++GWsNJXpGIMLD
l+PnBN+Ld39ucfPP/+affy/KqY6CsF394z9/in6vi6b4o/3v5T/7v3/t+j/655uvPYPvxfrfufpP
+Jv/snz82n69+gfmyqJ2et99r6cPzKOn7Y+/nt+4/Jv/v3/4X99//C0fp/L7P/72e9Hl7fK3QaKZ
/+2vP3r41z/+tqB9/9/Tv/6vP3vzNeM/O0d5+jXnRv35d/3vf/D9a9P+429S/B12Ztf0PFBwHlV9
8KTD9+VPLPPvSllSmqZwTe3pBSuRF3UbYs/8uwkw3LNtS0j+6+ViN0W3/JHy/g5w0fO0tk0pLZP8
4n9/2NW3+fe3+q+8y94VUd4y1nXtllzTtBxXuo7taeZCpWevzoWUcRR6uQpPzhgRt6lUD4+tE9CB
L2ABfLIpf9l+ausaob7YciFRtDxhK5t9+AH3fXIxYxWkSUtAdzJdbX/ruox4O2Ug7zhkAgEKZeTF
YZ5dLofK02QHzbtp3HEcxTYLR0r2+qlXMFGuicmJQgrNRvQKacAS/Fwlj3bvE81nmG61n0EUE+8F
R2J5uf7tiP5aN3rGrm1pm1+wckiy6Q1kvyRDihJmmtgQ0WmqJ4P4Bha0cSihanPorL9q4MGDHgnu
nCBxrQerSBxGxQbK1Le/w+r9++sHeaYrTIvteKa0bIialn8Ai2Oc+/3r1C7CxzlW7YUjCYnfXBV/
ZJ5FM1ObXXMsoiQ5Wyrx3mvTETs58oqu/cdPcQW3QJsWx88Sq/M3+6LOZnTBT+1kxD/Fee4gyYto
+AN6t1S8OyPM3hlDo8OzYVfFFy/t5j9aGQH67uoAHh/XnGpySmHSb/QSekk7W3Wdav/5+7Rnm8J2
xHLjVs/36EkGgB3AS5Ueog+22Y+nOYN6wam1OtV5yNRpM4EISGvm3ys416oALZedH3ENCfnzR3hC
CNyB1ouzuD672oBIy/d1fALtOb6totKGUIW2eNQ1xoObVsyGq8Bz7qagTl4nYdJFd6OT919dJ9V7
r+rzs+x6Ulm2I01OzhqZ53kmvF1NkMC0HFv/qlM7oZ/jIg0T1P797WVfxzR/rfrfptbowtIP/aBS
EWwZZtX0EFEa3WNl+P5vCpzTuy4V7vm2wcUFrO7psru4agfUv7sOdSDGiA0AFzGv9pLGyCp/Zdu5
3PGCy21/ZoWJXteV0sG1r3A+DB1ahtmanKihpJuVLJPjs5qoXKCG7Gn11U1sd+errYpzP/aS2+lZ
tre4IPGjovTU9RoTjUGKCicnSzPUc+mHxg3OMEuN9je7YgxflWNOz8j0GI+ey+gwBFymITHdd0lW
WPcLTzpt4s5Tv8w9nEE79+z5M4QDcJdnUAnpmevZCPwUksxdgUp00Vr3eVVqSAyj4V5Wtr9j6vmx
0qYtcHySh8AynZXHYRyoHerCXr6yAl61cPn4/LCPQYUo7ezCHXn7VG0tzXZtW5ogBSxXLX/+ZOuz
sZgb5XhMNdlteM4rR937wMIfnNL0Ti83BTGTzdp4aAkcrk11SY0XLYL0pHvPPdk1LFmQlaXnkXGW
nXRmNdO8nCht8nhITYAiaSusHrXEbtwISXJuZ+LBaJjZxvRY9ANgCC+l3RYPJQRyugvkG1HU0+su
scufAqMNj37je39Umeg+R53tvauiafg1bSwiZKMdnZOdAdK6vS3PbxxnH7lux+JXW3iU621xB0uA
oqXE6JeioCTlUNLrgvSMe4MHxWnNc5tbe1KH20bZIOkpk09PAPf0szMQ4osin5JTBPcoNY0s0e8V
l+pSG3P+Rzm54RsQjca320vdOmyO+X9W9eqlqLRFvml2ySn0WvtVpPv3aZg6F2OGj/62pefOkk21
FL5EC49Frs6adqZFoon1ySK2eQQ9+6eYcuqO+tOG47o2s9rGQZVRLXSdnKjnp49hBSVYIIPoIgKT
Oq6MO/p3UO0eJt0Zn0vlK0q0CNtAkG0ncOyFSfXeGNENIP0qX6thct/d3oYtb+LYFm+io7WS5qrY
37uRnvoQJEBPcAuJ8BicylY7P3ehV3weBsu/3La3ETCxIcpR0uWWay1Xh7kwy9aZc5GcZiAf31p0
yb5PsKqCghxb5QAL8IZf2z7M3+WD0u91a3fjQ0jNZmE8S2jKhpZvfoX0wYFaPrKhZ7v9+7b2w8Mp
LHdHW8Qr18d+CDyOWthnJ9W1zKPOA3OOqqiMTzjb5BVtqOLFz6kmjKVlh2vVsCIt5/SJe4U0VLoD
GmGnOBBxBhKA9yOy3ORz6/K/2tgb6wNMTd772+tczt31K44ElCktYQuWKdZ8CkkoGMnK2uyUcOhg
SJr8UzVaxRlqsOKtEhEEyBbFTyEDsIoBtGu3zW/cc8yTS/xwa/Y6iKDXXWVNVmQna5nMczyzhpQN
+GUqISJ6uSnL5sxJIRUHbvVeqoK4OAW3dGrcYiFS7ptXcQvCDRK4NthxKhtOU0jb5TmRlq2Vt/qY
buc7Reck6clbkFs6F4xXp/YCg7SYX4xgeus6GLFfvEBF5usC1zVtXuKV0V42s9+XEGSHNHU+ND4C
1dEA7rxLmKu6bWo5/atT4wjFXnqurR3mBq4Pa6KZWh0sCH1B+cmHUQDRQXOkOyooTeHzAncQQRjy
MIfJHy83rBaDxD0WfMorN8pxHXxcuQFHZTD+moqw+TUPLcgTCYLumq6zTrHWyS9L9LuXQm14BCIF
01WSiMG211pQKW1Gu4hK+MdtL3ybQts5N5Fz7qYgv6O+NuzEQFvmsEZRA29AKL/aYtJschRfGMcg
9cKfQPG6n5N5Lj9VYZ5+EHC67uzspj3PtEwhyPB5668/aeUYlbSMAenLsW1e5zxWSFsQXQb9HJ7M
rN3JBZ+fII/vqKWJseV7Lj/nibuLXRX0IZqRp9kvIAw1p/axTZr0NKcmmjxh/S4JzZ/zUFU72/qj
SXR9dDHsKvCZlmUzdbRUW58YjrIkHzvPDE+NiK2eoeCsA7JQOuM9klze+0KOOdQgAbcaumED+Y+k
MabkVenSeYWzr54OjTLDV5YJuBpAj1n/K0VWoTgOMvY+ubH03qLlDNufC/seOhpBO0GNW+UQOY2J
MkHxe814sEUKxjEKpPmbKNH+Absz6ZMovWBvfGkj8PCU55gSF6ssV64lnGq7U3BbDNGpamF9TMux
PAnXLo/pOMbHRAv/0M9tf8pNZCL6KZb8/5C6MAo7PYMuEfCaMqUZGsI5GZZR77isjQoOv40zriye
Hjzm6hhY0RBHkKpHp3IOrUOrZutDIYCDJpZQF3DhDlzpDhSDqWcfrGHo7qdupCuXON5OWe35Q+Q5
1PMoJjnS8/6EKjw5FpkUkx1GKjg5ArRPMGb5oS3m4CHryz0psq1P4lhLNZQlS0VN5voINl6btqIX
ATCunpa/mGT92MvSPUZJRIvcs9r4F9WMJqIhVdD/bhghqJthHKB0dmb96FRtdUjnzDz3rnLPcZAV
0YvfLwq8VFNd27GZ7FnzWPRzmYZlGzDyEPNZispKjj0kgq9LVWp0Nyi1J1m9Fws8fzSXqjK7QjTu
UkVb3cyg0b1pD36wqOKImJJZGV4S04vo3s958uuguYxIFux9+eVZXDmEK7OrZ9MxzGE0wgQnh9ju
QjsMxqHOp/Pth2trcdKG/1MLXkwStetvjqxPEZYNbicq4NBSc7KomA39SfsMfdRxDrwK4bCdzygW
p71em/Sk5bkuGY5eX35rDudUFHZ4EnlagDRGMkIGXXp0lDF/gJiK3HEJ7ZPcxhcUdPOoaLg7Id6P
cvjzH0F5XsJ3D4nI6o57pU/isvyIAlqat7Y9Bhc3SOs3qD+07/m0/We3HsJHhad5aKMgeyhSBeQg
yY1HR1rWT0pNwNZvf47nYS+jD8K0Ic+xlFTr11U4ZJi1S+GIQLw8NWONsqaHPkk06oV/vWxft3GW
3bfRoGHGDsXxtvmNUjr2JdVcafMIUru+Pg6dYJbZgN4TTv6KwSMSbMjTPPXaq0NkY+CafFVMw2gy
vZPG3xrtgGSdG7c+zn5oU2Ao5c5zvOX+bB5FfpAQ1PRWLkl4bdUjARGe2iCaLqLvBqg29CcdQH18
e+mbO+859GqoTErepeuVk+GhcGqOXIQkURewvvaXnkrafelNzQhVduKjOTvIi8hF+MbvR+vLbfsb
gQddIk8Ly2PB1rp3LmRUOmFK4JHaVP8mZO5kniMRVtPXdMsQySAnig9DXQdfbxve8jPKMumduFoL
Up7rhYOIHd1hZotTs0TTIvfSV65PBfy2lWX71peNXpzGd9Ol0z/kFp+8Y05Bu0oLiCS7EtrLyMyh
dW1UffQKN/go6zzbKWxs+TW13CQK6ULwll+vypgbEfUZ9maoZx/VXMP3m/uVCeyq8gzwWTo9m1mc
1jvHaMuuwy5Kx1SK8vNqN8ckhgs1NKKTKKbovrfcb6ExmW+dIfoDxRhxqRz5x+2d3To4PE62Jntk
sWs6ndBwfR0Q8iNiYkZHDyEcYtTJRZqJbtBn4UQ9Ta7Ue4fMwu6l2bqezhIwUxOVWq3f48jVeeJ6
SXTScZ4dO3gpj0VRhxfpevaOJ9g6QE9NrZ7DPE/HrO+y6GToDNEgp1aHXoICb0FCnhvhOjsHdvND
ksrA90HE4a7FeymyGJEnqujkw+t4qGetfyp9C9q4sWoPUYKkRjalw/3tb7m1n5haPBD5HIXG61Nr
N00z+BaLnCEXOsQ1jO2B1PJMjj7sHNSta49bxadK2xP6xyTSkwuZdHHiETbRGKTEhnAgnUnE9eLT
7QWtMMNLGZtmj15qw2jcUsBbxRdJm1StzRae3CxinBqFrjOdaxpoRlSV4CuD170Z11+Eq0vGEwrB
eE7Z/tFWc3dvNVBFEwQu0zAlw9SGoD9lMc4MPmo4uZYqd1zw1id32QuX5E9Qx14Feu6MXlibVvFp
1ibcwFWOFF+t5KmGWuXQl8V8b2eO/HlnhzZiIaABluM5VLy4R6sEdxrdIk9qBCmBTOevLav7LNto
/jT5gECNiRMuuiq91CJMDnpuH3oHQYDbP2Fj3bSqAQ3YEsgDjdDrU2c0bRq0Of1zK8q7k22O4JvG
GjlHCau6sBc9uLkYdzZ7K8WiSGNRYQOs4Ig1tJGBcgUNN9lG2ev6Pixpg6EmFyJAMuct3akepSdh
Z2hwtf0bQ+TDdDdXUXyOaNXuoXY27h2/RXmSqiq+bJ35dLaVjVlgB6fcCcyzje9+6/aBPEo59Tvt
quXArx5CelQ2JWaPMMNa1/UD+Gi9dEoC2M3ho3zM/Db8IjMHpHBFj+U+D8Lkeyzd5j4MPBRuhhyh
v5d/bkqAfDhCPNu2l814cvNHuwzasSvCE60n+1XeFcwzO12EnCAaBwYDan3I8Pttmxvem6oYyybR
t6xnEA0xkh7HIXqXkYiSexkH/YMRdYytmA7yIWUSfrptb+NR9Hj9TW0tL6NeV1NcRJLLXOXYA79w
CgDvLBhW44Ck4u9daY+vYWrNd16MjUPEW8EFoixGEO0t1+zJvnrKGOMxp5XCYzzBUDDAqy/N6CxH
lby/vbxn20nCYvLg0+Fm3JA06tpURZ9tJotPTrGBnAsZWnNvFnjL3DaYL/PNamdpzy8rR5WHSRAg
erbE5LVBhDmsrEoT4xjaXfNALUKdfMNjsqE0k+rnCCa5h9Z0PYDHvTgnXV58hNk8O1VZlu7cn42l
08i2TJ5H26LhuHJWzaCq3mypUoFDLw+22eSnKj0PNKuKOjvf3uZnb+SyagtqBR5jSkFrquG4wmsF
JrYy04d+VEAA4xymspR/QfqA5m2jxDYXBX7phyGp1+WmoE0o9JjoKMaJoSnO+dXByJmF90Xvwfri
7HGmPX+WyXA4qhxSD0QG5cbr71mYou0merZHu6vLe1VDHF8PSHWBjAu/Vw0d3NiK7VejOY5fwI21
b+1wtL9kZqnOQdNbqH5BHlIGUXCpKp1/qXLoD5jJKb73fd3tHPZnd3n5rQREtMPpBFlrf+UFIyyf
ZWQc/WjMHy10Zb/Nvdl9EUkQzIdS1fWXYmLOTdeQ4N8+AM+u9GJamnQe8dYkSatjrzI0RnJNw8Js
2+mhjyvrY2N46lx78d57uHHWQBsSkVkeXSDqTddfZJy9hNk26FOLYQoeuzQeD1TZo0+3F7RlhW7W
j14eTNBr0rzZHwoQN7Fx1LBCP5AsdMDBy73e/IYVmkw0YCxJ3Gd5yxv4xBPGwpdIZkz+ccxs+aqq
kEKxerVXwNmy8qNqRdZu8nKvguXIA0Gj3cEH+9xqGE+M+Kz7vN7JOzaOAKkV+bFHds5yVlYMtEqo
YbVLzyrKHoDqynOvdIqqQfcyektiZcrh4BeXLocC0bAme3dKV2fUhNQxmMb6NNoy+pyEc04ZLgt+
v30Ont0phxoT98mkiippma1WNdil2aTBgKk6Fo+1sP1TnaiQgByxlCZswreTrz6i2G4dbxt+tp1L
XqxJcEj3udRrLre67ZI2BhaJrpCO3qa5HxztEnl1NDL0TpyzYcohwFJk/9ws4vrrU1gGZqCDBjUm
ZY4AZtpFu1KRGb/qPCazT7fXtbGh9Pdo/AHd0wqvcW2sd5wqUOHgHfUIAvpQxXp8VftgeJC7a9yv
Xd6UnxE1ig+dnQbpS92UA1SEVE4TIdI5WseUiS/zMhMJOmfweiDqHj6irzFxx8GnvHyZjqJSjKsS
zrPYcZaxPeCgAINC+QC1UDtCL+a14Qe7mwOGQMfQZgDcyz8Hfhl/uW1763vC+AEIhGIgycry50+8
SqR6I/Z6JNLSjAQgq11UgvtWHaWAgui2qWeuhQ0FTOY5dPbpy3vy2pQP8FTmKQPEzbAQgpgzct+G
0+ws6Nmrv7SYgJ1KKgy2VGvmWT2KYMgAexwJ9PNHJ53gfZtk/ga0lnUJxsZ5+TFxCfpBEZsk/NYa
madAFNRFDS0O06kge0OQmHTLjYtXlGrnndlaGoh7UHJ0iZ8j5ZIhskLT6NDvo9b82BYxE580axnM
tIjZGZ9BEfZy+5s9r+eznR7xAZ+NJ5T/ff3Rupzi2AISPLot5aC7fioyVC6nVJyKCUmxTDiDgtNq
mo+wD0IY5WcGclXeLKBXhl/Hc6A4cRoz+uX279o4tvwsD+gSSQHNzpUb6iHAb1i/5mEP899Mnvge
To9+QtRxnN+92BYYgGXfqSXDU7cK61Rh+9O40GQwIA3uoJAMteaLJpjMrPNtUxsO7wfqj4gQVKm1
nsKuQxeKldbXx7rp4auKRXeHDxfFQZt5cghl3X/S3fy+8RBHv215Y0OxzKtl4QQWX7v6zoWFxhGD
/sc5bsVd1aNVVAL6vVNJX+2dqWXDrrJ1anAm8TifjoRZr1eZxOjVWYHDFc0AWVZ2Ix5qNGnvk8EW
D46usvMEBRHKbYAxLTeeUG2y85e/Y5q0ecFA4JX0GuAaz1B4lK3Q0PgBe+rnwX5Mc2RbVN7bv97e
2q2PCnyGOh15ngNY+3prg8Eb2imq9NGyXeNtHzHX39F9Pvt2jPRXHCtyWyu/s+MkeTFCmZ1WIM00
4ytck/WgTG21AM28monvrPyeze6A+C6WabTsselunR9ieaqsAIWAji7O/8k7guZlNQVdqwk8kIee
HRqNfVJ8c4bB2/lyz70gKACxVHNxtwAYV0HBADBvpFGmEYAFQFigUn5UyxSbTgvndTv16Y695yvD
nu2ClSE39qiZXq+sc4pkYtDZPbZD8732dXrpu4gJeXu8v31OtgxRWAFlD4aDsZKVqy3I91RbKuco
QMJczACfmoPUOFbu3kOyaYnc68dlN+k0XC8pnyDfGVIBu1oqrDvOoroEVTYudTHjP1gUbxYpv0u4
6K17r7Eo40mktXMM+5RkDxA/8MY+O0St1734JabNR4LESec9pohzvSqGspa6aOkcpc8UZNLYsH8a
RgOYwXJOL/5UDBWQjVkEw7TDVmeiNCrKzjM0YQpSKDTmO19cSisv3naTGr7dtrVx3peiGx39ZVlA
0q6X1Zm+apgRcqCucn8FOju+7QPRHWejz2loS3W5be55lAY6FKwf61pal2p1NlI3D6pcwBbmuY1/
is3eO8VuGr204ITj51P9icziZq0WBVOunChBO5QfaFpmjb9gTurmwYem4gIckF7G7WUtxbvrN+fa
4GpZjMSgqmRzDkUyIfNuG/pEkaO6M9rZfhMNMjo1Xl7u7OVyY9dGgUC4TOfwtjIaef3p5tH3x9pj
L7s8c37yvBFtXXtKL3oMo3NKMfVQzaP7wBSS/ZDl0/Dp9pq3Tg6DmtQ9CCVMa40yJg3sqjiyHeiN
ZwjgBAO0hd1m54yvegHzK14Kq+KjSs28DoUDsmBn7ZmLnpsnJy6gWasvDGEb6JJXg3rUmYYn/vbi
lhPybG89BkEdZiOY6lqdoIoENZENixtz9KONIRgfUreYLsAo45e2vVkXd8Klh+awPHPlmHO3G7Jw
rpzjYEYt00cSRr15gOQz1fUHHvD4XVoV/8Ezt4zfLA8P7w7l0uuz0wboO+iYG1JNTXKhV9QevZHp
daDhAsaS2Hy59yT7o0pCQ5GyzDrKtTW+2YpYZNlm5bl33Arso208IFUQ7uS7zwvfy4Yug1MUgKnO
rH1MLquUuigHxUE7bIQKuUttFIdn/9EG0vzGdSvjl7EmMDKBbVxGUbenOlr4ucgwdpa95e44PPwc
wG+aoOJ6m8lXE7/vJcuGA46OrUIzGf30lzYDWbDiTiy4R9KWtQikgSImaIleHVMX+XUyquQuCWUP
O8/Unx1f9cggMct/+4Ysj9D6hlA6oXJBtE1lf3WC7ErXwPwdcvlyzO7t2AKhPozOeY7p2bRTORwD
5NwfvDDZc7ZbjmfJJFwAfqAS1z1fBE/ntK6kOiodZm+TOK9sMseIug1d5r69c6gyJjv+YOtDkqLS
9CVXc9jv6w9Z2JORNRImahBHwXmyCsS+09bcmcra8jpPray8jg8yGyqJmRJfbnanyWj6O7gp50MU
9Hvgni1TlOcBEhBoWPT3rhc0yMrUcyQUZXIJFsz050NIb+CUlyo63T4pz6GD7BcTzWSd+DdGU5bX
80n0Po9pGujWVEfYrzrzOI6Jpe8C5etfExkhdBsnIWq7nUAuybepBvvOAHJj0LD73f4lW1+RRhjz
9gtRACHC9Q+JctkVQlBCVZKRib5FCizM9Pz5tpWtd3kJEWmeApMmNL22Umc+pKRm4ByLtrTQP+4d
/xVjdkMI9fNghAe7CrtvY16l+SGe/eZx9Epiu9u/YbGxvp3EBctQPyP23npGm3cxLSFpd46pZ+RI
KY/z2XH7oT4CvCrvG0tEfygnl3vSpFtXE5zQn5QG4JFXGyxjVbSBphw+jsjZ1zSWDiL0oJJzezme
S8uHBfX2QrcsAk0DV2zyfgIBud7svLDQ3oo6B65Q03nXmIZ5NxT48cDu/FOLEtjePM7WGVpgxUyR
KZzPj8P+5DAbRu93ddQ6R9LcGI71oHgzeKP/2+1lbV1PvXgaKhmMjLkrf1Olge1OkvcSUKM8pHag
T32awe1eJN7H26a2dpCKpQdonZEh4tjrHZRWkcl+wJE7oc9ErjIs5nDRnNAlCP56zKadN/E5YBV3
8NTgKpArLNTGmD6Dgwwt9VdCV95RdtBpOp1OD1VVeQcYRpOzKRr9U1Umv+mhdk6O5wcHp+32mAO3
fg3vM4V4kDRUI9dicU5t1LmHnttxrvLqtwiUbH0w6tIYDpGhsu/FIOf0FDpBwshVIjKDUxxlr6Gt
QEF1zo1yvExz27wY3UKDB3QPUf0Sg4q12krRyE7okdh+YrTxNLbUQtvaeT2NhbvjnTfO85Wl1QWq
oM7znRpLwhCfyzrJ78fZcHZSlY3jjBFClKUdzIJWr42Y/NmUC+G6X6v0YtcT4WbqD8cmiPZCrk1T
4BsthozJoq3VzZlVXvRdZ/I987i9S+iyPJZJ9XGWY7kTdm1cHBw8rRV3SdVJE64vzhB7BZPzVATc
2m7P6WC5ZxPY20Xr3D5JFcc79jZ8OnAcWhz4OVrra4WfLjZ0KTM8z+AydBM1roTSPDcvYayRtUyL
JPnFNV/Ko7XklpCRMDmmKbEwcrCu3YrBa10E5qhGFLN+Dbxlekd5guQymf03dq3m+9v+aOP5pN1I
636p6DCZt/qAcTXVuR3MpF4C1qnRKOaTqjuIeLgR+UFD7ANJ/qQRkrabQwj7yY79zW1+Yn85YE8c
fNx3bTnjEI+Dbc8XKzHg4Uwt/djWgPolWPKDmtC6vb3ojWiati5TFUQntB3WMYM2gzFHH8WFXqsp
L6ELYXlSmOAJKi+8NH6TPkiRlAe4mvakN7eWS0xEHI+r4QFY/vzJcqe4rFMXt3JkOBxuZxdyCdlF
8hBNRf1mTrrq0mXVi3FXnCnCEwpm9D/52KsnAABHwiPNJY01hUGShezYpnn8Gke6x2Cy5Q8okTAw
whG2SOev15dNdSr7ibrn7ARMIPeqPUzw95x7ugin2x9xyyE8NbXyclPviF6lLoHfzFbqKhaXVKA9
NJW2vFMEQufb9p5Pfy0wADbrx3NKFXTlgdwgNBpqd6SXvm98rwbHfvSS2ju5lU81xp/DrDyYdeN2
h3jq+1eFNJj7SiZEAPp4qE9GZNefkwDBDdnF889yMNxfb//CjceFY2VKasEUbJhTvN58jZ5ACv2C
ewwyv3tNZPz7EFTVw20jG1+YZ4Un/EcVipr9tRHbhOTWHTr36A/M9/kKna8xKXtkVNy9YeXnVAMU
Sp/aWmW9ETyhEFTCLuRMtVscvHp2xdFw8ul3K/Sa71E1ItTE0ICbncDYJ1+QvLSDQxlU6DIloQNS
zKW9gNzjiPR6W8L3/eKXduEhohlEnZoHcO1IoKU3Ox9UzNGJDcilDRiG0zoSp3BAx+P2vj//uGQX
vEiMPFHVIea/3nejmxNTx6k69oay3gyxMz+U3rzHOPrcM1JlJmpYsv0lUFmFp4bTynA2YhJVgrSz
hqPvgWiMuk6SjhNjj2X+sRkGebToOLwUR0T6RAZH+EVrllbi6nrVLXMqdPLU0W95CRphlXATVeN5
atPkeHsvn59hTNEsw/2TtZFcXO+lX/mpjNNKHVEKSn9Kwti8zH6XoRVlfPoPLJFRLCNLejF6bWnB
Y4/wr/DVPKMFPL3IhzCXfC5HIXci/edPC38/8RExAxHLs0EClASAkae+fXT9PL4ETfQFf9ae3TGO
ifiT4S6FV/bFPvjKpr36ZtVkwOnRYHNQRo8iUBAdgN9Xh2gsw0W/I9tZ49YleLLG9fGcR1g06eVg
Dz670+xa1TkIpbdzq5+/LKyKV3qptJN3uqv3cq7dWea+AtrfD8lh8CooWcveuUPmaLwYjg7ubx+S
TXvUaphtI65lwu76kAxD6vTQMtnHEP7SD2Jq9Fkvok5VRgUzUM1e3WDzktOWpCZDjAka+9pe12Zp
RJ2Uk5Lo7GwqFCb9cBrfMmMeHiyr0wfDcNJ7q5bxzuOxtdJlfJOYiw7Ys8zEqZt4aGLPPqqkDS51
PJKHGm1+qUcTJbfJ+HJ7YzdqYcyu0jLnycajkAxdr7Sqe6sCYq6OVmj4D8BtkDNR7XwXxwPMVCrt
Tj6ch3e83cY3LfNfRYKi1e3fsLVkQKvLwIyzsJ+t/DYv6VQLdyT/Lt3khMSJi4yKNtRDAwHFw2Qk
ezCfLedG7ZuQj446CcJqzR1k2CEdbYRLGm7+rJn5bp1yOtV+8fU/WBobTDVooR9ap0hVGjldVVLL
gFisPJlQrd71LkRfnTOmqBpYwc7p2eg1YI08HbUWXDd8F9efU1r1OBTQqOC3F2hW0JvnLHNiaqmd
dWd5UYmsVeAcxDTYbyE8a+4zLzQP0km8nY+6GLou+PFDqH8tBSMTgNbip56E8Rbg0JZuI6ThYJ9J
QQP+T2uKY4/0LKy2THVfmN4x2h2z2+d5Ke5qEFMEo6vDlCZdmgRWx7etW49Cct1YHwYl04eWMsnv
sjOMf6kJnoXUjex3lut39+Ng9HtFuc0TBrphGY2DcWE9ietEjRznoKTu6CXdJUNZ7oufdj8H6SzO
t0/YpqWlvADyVzPNsPrgTKhSDfAJR7JWyw/+1HmvO9toHmYKHDt7u2WKoH65oZQb6ZZff9LKdILJ
MDFlTfZ0iaATOLhdXJ+nCMnXl6+KYAB3BGx6Wdu1qaA07GaI8EoxWdghZLL61zlJ4qPv9NHvt00t
B3F9UBcACuYAvkD1e20qTVtdz0rYR2al6q9WF/G+2OHeKOiGj4NWB7QrcNAFo7Tau3oWrejoySNX
FqI90NXuFz3W/WvDsT60yIXsLGrjU0EHtSB5GUijYrsyZ6XD2AvDto/pVDIQljjukWuovxpFB3PL
7Q3ctMUQCIBeTD4jhGLgdLCzPOJYMAfCzLLlPrbK/ia9OfnltqWNV5n3mPSNBH1BJq4+VZvTP3Rd
Yqm0K6V97pQM3jsiSIBodnMt4SjWEbBFz3hktnfYOf1bnsUGnr1UZfmMNHOvD0qjEqtsJmKCwXRR
4Yrt+qcmam1kB4z2Y5qkUCq4cYNaL37pMY/78sRgevL59hZsbfZyKThF8CbRX73+EWPhT7qG4v3Y
GnZrHlDQLB9jzZAJKISy2fEtW4d24Vr9s7pHnfTaGI1pazD9jFQHceljENNbuBvU0J7rru+To5or
Y/oPDtNTk8sRePJsoOHb63ZCD8Sz+/ahEdl4akWo3/oi2qPH3DxNTPhBleuSm65xmXIszDCtSBfH
IodMlXSruh+ZUzqpRCP7QaE7+cUf3fqT4QxiJ+zasg2TgV4aRMuDvVomHY6hqHAYxyKLxGvPgy0l
sER28JxanqhtDkjeZV+jAGXOl58fDg9PE31Wqmvean/ndu6pzyJKWrvmvRuhw9On0r4vxmk+vdwU
g+WMhv0YSXZWPihHQDWZHcrRTtH+K3cT9S5z0uaewRe1s6itc2oLiuuE6h7Esascy6C2DQNe4Rwz
nOuxb3r7XT/WTDFO5sK44367vbCtIAuEDI1+5rxp3a4LPCPQ4ThdEDK68sOvKW4Pfd9YvRoRdvrm
Uaz9ODGlh7gRA2eRMaj32UTrOCmiZqerulH+YfoWd7iU/JfFr9xB5PVWhyavOmqyhTujNqbXZQF8
fa7Fl7KcS0rzTvSqsuvgIfcBdXpmZnLInJIaZwJDWJDSEFVyD5u4OIbVm4qLZBqBISTAdetBNL9Q
CtUUnu/EgG0FkIh7NM1AIpVEzNCPDKdBQblHwb3xkF8ZXXmrMoX20KfGu8zqoPboWs29D/J85xnY
OmsLikcK4C3gh5Zf8cRBZb7nR8MQOceotD51LiJFcwtOQJnxa+Gb+fvbR225juuNpF6xVMIxSHnn
2tpkWAMjcsI5mn4h7swoQF0rc4Y3keizS2CW4ymIB/NOhtT+Bh+R7Nvmt14bpTgAYIaY9ViDgZUX
90g9Yb6KoLD0/4ez89qR2+i28BMRYA63ZLN7knKwpRvCsmTmWMxP/381wDmY5hBNSIatGwHeXcWq
XTustbZgHvvQMdjUSpPq8iemgEEAGSdu2eYLK0pfwpQg3aZO5jvE1KuQjL99l2nmUXC++wlhlVBx
8p55mdebakV5U6I5Si97SmnoVLH+rh0mBrBRRzvZTX2E1dndxRf2NgcT+cZGTCjUn7xGKc4r7JOA
FG4NPcU9atvsLo3OuZRdouO4zX5cd0mZbE0fI0YE5JE6BQNcs7YpYr9gwCyjPtPflh5F64BiGkw8
3BCUGbn4F/fBLinYJT0lf7jdTlAOqe63kc14ryz6bSr1xpRc/AtTrfDSgSWBdFgn20+1YTiJthoP
qsh7V44CE913qshURTYXXIhR6zIu1MlQPCFl5t2BQYWa91DosXqxEgLAovGixzpdm390bxbrQQi0
+wMkGFLWeVEi3bxmIooWgbi9fUJIxJ38LAdwYYyj96usTYVxENx32xiVs6LIUX5ueiQMsHdcGcFB
M4ynFE2ezZtSm+giE+BJDzdUi+81TTn5buIan+Y1zaLg9r3fXa1kGrHbqFlswZFQR4vKirCmC232
nWga3q1Ia56SHtEqO01LpBqV+MlpNPvNas1HvZq9QIxOAaVu+lYUhDZninagVg0W7lxjsFfmq1P1
bVAz5ZNmRf1Zn/i4+dgw06wU4sDh7eYTUu6fyhfJE/jz6+M8Owyy72aQQp42rP+O5tyfKcTXd249
enctKmpPjlJ3vix1gE2F8kE1pTnqZuw9mnLIAV+ab25viUGGIiDGLzSXqWG9a4sIfcw4Oh5nsueX
aHmi+SpFLaCXXq+1yNAKyVTw6JYq/jMLoZ2ThsHwc2H2IZWKI8797qqeHxLgkfRqtke4KtyUocPW
SZhdFqwznSd7XY5KL3tHV0YA1NogdhMMXi9KiYWXzwOJb6vHsxEofbe86Qp0Ls8LYmipL4TOvGwu
OnqrpMgao86dYv4DNCPPM3h3mjRIACHpcf0zEAVm7IlGpS3S1vhvlZfGH6epelBqpzjV8cykSJt5
iirj132zLBhN3gzRARZ+7/u+/A1bp6lmbZoL0JvpQqdZWZPuSROlfpcPWu6rAOLvbnuNvQ+Mh3Kg
tMFTesVWtofZtJ2YkrFZ19NdbfX6nceQgk+3rex5QkoNaPlCs8HO5oZOCVVLGo7WaWLaBlOsW7P0
3bIYU98bo/GIvbbnilxT1uJh2aBqtNlDbXD6pVqJXxUj62CZWp7+0KRTkQRuYjCGqddSaAWV3Wex
3yMgfVSx3V0tcQPypDgDNAyvz5HZTWOhiI7SgjW556YUy90KZgk6wzwd5C1y47ZhLcdS0onQxQBR
dm0qnxa7WundnFZLLWNfy3svcJSlOvVgOcMUZdZTvpRHHIpdq8+dYZ3+yqtD01aIFpWyc5vbRX1f
2/nnGtbZRUWU4VGZkA+sYm7q7x8hinAUgp8BJtv2d22SjD4Xx5J6Ht50sbp+0ca0v4Nxejgzau9S
yICWsruhUYfbfkAdmlvsoDhWdFl9rpHVeTNpdXxw9faOqczYwEJJTdvtisaiMwcEha1TUuvGf1Yl
qunUIT5/WdLKZB67lj70aK8BFyqmA2bK3gnF1QKy5z8u3uaxNodYTyyIb6d5SMZ7kRS6H7EbD3EX
H8mP7JuCwkAEhMbWdh6Yp7Xg9mLKwGjJlcyw7f8RczSGCCP0BwHQjiXyScZGod3PS7x1Mt00M1Mq
B+/pDKkZoBUTPYyTaxW+aQ/G5bdPI7rrdL9hAlM83LoYEWvjzCwQ+9QzJfrUm5qCSKu7vElyssvb
pnZeBEyBceKI0GfbcnFtE0KUkVEjietB+ZUx7cE3dD35PnStA6i2PAKo7jzGtLuk/0TzlrBKHtsX
yYGjTXmq2rgUrXYr5d1UKurnJkImzS8m0UwPWdoU7nl2OxPW4uoUvjJPy9+317xzAZ9HI1EJBx1C
Bnb9G9wiNgiWqfwMpp19Gb1hDQU0zV+3rewdGAr70DsprNBS2Lz33Ur2igYiwY0WMSWvn5ggPii1
HxGGHORCe6bgCVF3IFfGh202tag9wfDB2Ty5XtLdGW5rv69iIhtbPVR32zXFi+DSNaSLta1kMeLa
JIiiIuqMzRrGXpTc5wNU7sGJ04NgZeczyT6Fh2Q8FwH01PVnsu1ugE7KXKHRSOdzkhbOJXWoatz+
TDsXgGAM108HS6r+bNI4c3CBlMjXhhS5DzV9aP5yx6n811PED1dP+4Oi5M7+SU0O/D5a+Cxq86k6
1ymimtIqyiaiecesJHR4vWEKdW06ClT29g/JEdnKYmaWtoUh8fj0lrbSXEo7Xbtz23EI2zg3D/Zv
34oJM5dBvoAwNvsXtXnf0MI1iQTq6o6QRH9yYc7d3f5Ku9tG1w+IB5QD0sDrs5B7PdPWWvopMVPW
zko6rmT3o/pmdLJ/ft8SxBecPM8z4vib9VRqV/eozlB5F6b5Vq0W/W5ekjTIbTqct03t+EK0fEBK
0xeGdridRVhWFb0chkufmO2t+UbcGL4WKcmdkjh/G0qRmD7zVFSGdM/IC1uCePa2/b1NRV0QgiW+
WLamrzeVGAviVUV0Dg9YvUDh/FKbNaXLxFiXr7dN7Z0SbDCCFaIQ1cNNgVSNqrwskQw4mW0npNj8
grRE6+nFwZL2tvSlHf16SXmjTy1EOG7zIoZvDuMt79fFbWE4ZsW5ddb+MpaNFSZKHfnzJI5Ge+zu
qMx1QChTd946kz5r7KkX+Px1qoonnTkWnxx1XXwr0j7f3tA9S4zQlGEk3JNXcnXzutI1SXUacEOe
3zEK1/uYCLJ0RHPtgz3dicdZDzIhxJIS+ie/7Ysne/Zmty4EvT4UJ4qf3mCqD1av5v/EABoeUDcr
31qzMf7BhacpQf/Wo0FhbRtgAphEkSGneVqy3PCTnqbIWEX9nQfS4HR7K6XL3WQ58n2RlRWEHzmi
m/UZWtOtBkzJtp9JZvJo6C9pXRePieFE5663mvcoxiv/eSpjzm+b3nt8eN1oDAGqgnq8Md3pejMq
SUJvM9ehMtY0fCpnzX3eCCMUatUdBJZ7SyXMo5YhSWiwi6+XqqR2v9gE54D2det+RNnH1+eoO1VG
LGRvUffrvurCNOmH8PZK9xwA5Ea6IFKnDf3da8sjfIR25eqdsNcG3jwnpa96VXvgvffMEMvKWh0F
t1dqXm1pZmnZyL57Xpr/1MxXuDSFthxEJns3gpBBarLSnWBF14vpEogkcYQe2Wq27+syty6NKJWL
0ygVaG2rCbJIqQ8uxO7KeI44p4j1vBqt1TeG0M2UldEVLE6TDvt8XL2ft7/S3sJ4jNB7Q+Odetz2
K9VK4tFJQlVGV2m51FPvI9IpAuJz4adF2fhDnQ4Hl2BnZfLxk2hfiPevBHwRvlZrdVGgP1jDMPpO
pjaP3ZzOB6jsfTMSTkzID6Jws7Y0iRkdXVCvdzWh/GoWq/iiNc5RN33XCl1jcN+4EzAL10cjKQ2a
EjnMfaexlTs7VpbMb4fBPDiBO+8cOt5yWh9VNeBkm8WY5Vir2UAbznIy822lKT8itHyRrTceChBZ
7/pu/K7OzHfQR/eoPrPz9KDpSC9JytYjRbhZotYAiiijWIqvxd5jJVoUZc3cnv1Om03n4HDsGkOO
V/K6eIO2ndUWterOTGWbp1y892rUO6FulbSL1aGp5/D28d81xm7y9WDqEgFef7xRxPECxtI51W3z
C+fYfmL2KMMO1vSIXbR3TGCzsh4CWoBCG0umUCqkESL6GWXbndEkmVZ/YWbXUU9zRynPwBOinCGL
31Jx4XpJxaRSu2v5WGqHYmWz6MnT2FQiTBdnvCtq+HunYlqNU2unzFicx1h/PyLQf06pzcdBNxUt
ZEgbFe/T7a3ePcBgiSmkMOqFksL179JQ/FfWAYaPztP6Pe+S4YEUuRn8dh6iM/vhekjToEXnt4aa
p4Gdl017EH/vfW5KjKBsZCUXuvv1b6izFrp73gG3IBF4A7V/eMo6ez53k34Ya+94VnD46KaAy6Qu
to21tdSKBoOCBlXbxL2v+1q5LNbQBTZH7i/UAudAj1PxB+eZHF2C0IjkX2ltqJktHKUEVJgLe/mq
T0yu9bRi+F6S0PzBPaUeTQXOZXYbUKnrvewAOReoR+MUdNS5/UiPnP9yvSiry9B2qnm+fXr2rg8C
vRBa5QAdwAjX1kZGZmRxzOlJAGfn7wu3Qa3abJ3lD2gaJJxoMQAg4oBsPcKA/ItCBgVHbG3eOZ3m
/tsi7/Pf7dXIX7sJQJlyBk8J7UFZf96sJu5tr4sifJxKLfgRKXvtfQQdMEhSfWBw+JweZUl7B9+k
rijrD9RqtjpXzG+OPUCDiB94nX02SmB0Wd4P56GKjuTHd01RwiGwpgFKfeD6S9GaHjUmacDgVhg6
Jnojv+vGdgxrNzlCM+25FBrU/29qc52NznTqrvUQdTPgJ/Q2fQp77r/1TNNE0Xn2/GnV1jAxu94v
M6c56JXsHUnAemihgQfE4W6S6brPLN2i3XUyhWl9yGGcnMup7A+iwL3tJBcjVKJ0ySeUbuZlLlaQ
Q08Z2Ip8ibu7JVoYuw5E8Qk58el8+1TuPh2QiiWJ7jml3Xy6LK7BzLcxqKJWi6z7riCLDXR17Dxf
QZQT2dU2xj/PMeXjt/YaMzmF0Rp169uLrX0D0T9f9Kqdfk69qdQHP25vt+G0AwaA10QGtfnWAhJT
oRmy7m+WzZelBuMByPcPQDMM8KCEBtRJ5ofG9W7HSRO5uQZzfui0KHRM8U+ttspdrK1/4j4lJZLA
EQQS5fFrS0TkszXpQCPRH2aUhV12CBwUqsZg0pwa0oEiwO4polSnaQhrkZXJv39xivSxmhstl7Jz
Vpt89ygT3mWFqn/Oo8I+KE3vvXtS7oTKAQIESKtem1LhVSR9KVEyMElDnYz3VLkT9Wl9if3JmeYH
xU6UL7ePrvyfbh0qDxHMYbIJiVS7NqotVWJCpOEudn3yNFuN4+Nam8pvPaGeGjEeoeJ2DRKNkDg9
Q0Q2GxoxYMEt6xlNO4apIwCieT9aB2LPKIzkr6Q2jhpEu7v6rHzMyZB2rxeIQI7iLSodtpgBhm8L
o7e+aEo5nMfVKNA8aVM16BG9O4omd2/dC7Mbj2DBbO2Z2YSHnVQ96NKioRHWHJH69jeTtwm4C02N
bd2/NGxFT6SQQ0WiQcZpacyvtdCYDqC2MOKM3BD989snZu9GSLVsJCvI2fAo1xuad7kYQfnQskxM
+61YSiOMJ9N5k7tuehB17m0iWFBoAQRK9GY3pmKVASMz7aeTNaR54pcqOC4frYTDPG3vkFDXYugS
8StkoI2hhW5TpZXw28VYM+Wjtvv1HGlT24SzXjFovfDc0Bva/u/bW7n3DDtgYAlpAEyRoV5v5QCm
J87JrU4JVJZL5vb9P2uXgcVIUuPRMhT7bIObCNCU7+C9mt6Bw9lDfdN1xrfBy6Re8ioDrwttWkHg
0GFskbWDYFO/txJG9flMWde6U7eO01NvNkxFN4cJ4OUENH7ym8E1kQlx2/qoR733HQCh445kkMeY
uesNQSmbj1vIaKsujCfw3PGZlDk/eb1aZf7qtNoJVaD6YB92rYLd4B88ICDTa6uw7Mdp6AkqM0OV
FcXa+JXlc/aIgOP6tk4pv0GvPJIW3d183hUpdadKYuPm49OJYqoUmnqnBMTXGZU2EYiqS96j/uIE
Cdjhbx4YvaeKx445EKpNrBClf7kC+a3bp3Dvlkn6EScByJW5DRB0J7FHpuyw6WMSXcgVkKhTjaMM
ct8K1Hs0hCmnbplOylwA3R1I4+1pze4NfSqe7MxSDpyTdKvb50wK2nCGaJiD6bj+lHOmGEYn8wNv
KgRVF9u+ZHM+X6ZMX+/7wan9OkL63s4a9XJ7F3dUrmSLHBIVuQkQvW3a6gwaSrRN7mI1H97rrqIG
UVEuX9GDn4ZQge09XPLc0Bt/tNzpicmmORpu8oOXs/XebLXsCHa7uxl0PBA5U5HG3AoQ1lGLrINw
HGKXaPlhzKqeAvZymdCiN0jbPphajAZOZ5hPSJIeaQztPU3kgZRGqWLT299cZSYFa0a8ylkHUTlk
b5VGFKek0pV3sZm34zc1ic2j9e7dY5lV6CoVHDku8vrjE1ullphY7xRFnvVG7x3ng868QvWDPrf6
+3zpu1BYrXGQzuysFIA/DgvQrSToypP/IkTEPS4ZnDKU0x0te1foXF9tLcufolP+Wq2xOjC382gw
zYB0lPkYmlQGvja35HXeUoDinA2G/b5YOgYKQSz9bkeVsQTL6JmPKNZon71KzohflSN96b3lUpp5
JhpwzLc6nUvRxYpemK5sxUaNr4zIFvg5BdTvazd4MqRy158Hd0tGoZtrTfaNxIWUN7Ne3a2uXBBc
6XrnNIsm+SraUb84Ux6/h31j/0zzofQXu29qP7WUH8Zi9Cek+fUDN7lzm/gNgHEQ8wXdve12Cztj
usK8UPF0qvXS2Q3aAvDR7qLVKX3bhnoHG90pz3lXZgdebSfkIn2jpw9vhiRrq4AxlJYNUBrTS5ku
H9u+cb/CXHXvtdVz/zvYanlaX2012Gk6GrJfswXIlAYljwRxk9PoNdlbwgDvl8Ps1TnwEp0Rs1Gm
6TXRQN69daZYafxFrVT9nMb8Pr9SM1GHKU0lBBVFmeDqOr05+hD7v5CTQOmAh3PbObaVISmHPEWG
N3KWgpE3fflE9di4u70Te2Yol0lECP8yq+D6nrVWXap1ypnToiSpT0tag5Zri7X4dNvO3n1it0F4
gS4gzdxEH9ZQZ71noEsG3CuPA23I2s+q0CO/J1lB1yX+eNve7rqgtqDgwFhr/OX1ujQjrxbXJahO
3aX6G7SB+tOxhyOsy+6qJPAJsDFr2qpfi6Yy1cVBxalc1+mtWWf0PJDgPrWK039AruLoiuz4frQJ
TO4lZQ5gExvfX7v0/LJsdk7NNChFoKK5UZ0NK+njIFmHMr7UGuD1kGHQyV+393PXMnVq8llH/rF5
6OzGtRZPkDu4Sp59Xswo/sxbwcHUG5t3v9SoGNbKcrptde8VoM8jpWPoA74qFo4tQbiSEbQ3o2cM
AKNW8abJ9fgdBD5Yt1pmKO05TY3kV9KlXhLQel3+oBKDLDWwAynDC75ts+f2qlUIfVMzN4XW0mxS
q/ibV+Xe4ptze8Sq2TtQlLGAAIGUZYjC5poIzxoI4giv+iLJz8zbzP3IXtqnKo5+rCT0B/u791VR
96LQTOhE92nzyrrGNOk0dV04rsbTGhndXTWo76ylai/eAmi9G9ojvOe+SXJd5ADIB7bElahQ7JIC
IbODkBcD3zS1sOF7d0GlcfW+13ZWPjIhyTpAIO9ZlapAQCrYVu7qtTvQC5exb4lKd8mgPFEqiRIq
Vtzfx2vm/bCZZhIwF+pQ1GXva76wug2WbSSFETOjK6EsQn3voQB2nkt1+b5UZqMGhD6T7g+DTh3D
Tu23ij6Y5xbdxpPWT6uNMBMoRztRjS9so/gUZ/XyliEC/fvbd2zPU6KtJScdMQ6QN/96awxliUVN
E+KUzPF6qb0qeiuGubnctrL3uKPbLS+zy1OzTYy6JVJzix7QiQkIIJjLygzU3FZPxHD9+fdNwcag
wkh7jbq4/CovIlVNZUqT1xOpat7IMGklM/2MCtgF8an04P7s7R0QBYl0RND01eSM0iZIq3IXSG9W
5GfGUSnnQnfGg8O7t3eSgPUM3KQaJX/FiwXNWc5AbENW2crlF4C8+E7v1u/Ugo8gJXuGSCeJqnQ5
Yng7Za9RtaEpWtBqSkfjLMqNKTAr9JzymGj/tz8SQ4pgI9CyI23atriqNc+KUUIda0ihjyji56EO
7jyAqtgdhLQ7qyLGI7xhC8lctnoGpp6bcNgBz69pGqFLP+TnmtL6jxX9+D8wRUYOJo4mBG2CzZeK
R1QDJoi8RDlOc6Gwn4ROiqqByLSjiu9eN4b8T/JwJHYFIZzrU0EelGh51jinIlPri6a3SpAyXjJc
xnjwK2rMwZw7bSjccfGjJYZOV2rtJVnnyk/UYbkXlVUcIGp2/B0NL6aYSglwmr+b52Rxq6LTK5av
Dml76u0RBlatER/rdhpY03AkObtrDw0QeqQ25Oht8MqTzYC0FnhGMikK+FHNWsOlm42vixEZd1HS
6QdR7N5R8qgxmEwzh6W9HZAxCAPZw5EoSJma6VeW1fH9RCQQTqXXHgB6njs8mxSFIpIpi8KazIQ3
m5lPRQRojydL0erRDuqerX2raJ1AhYve+gfGRdv/pbrohpOCO438lcgatRc0q1r4gtk8+otFwnhi
XgrU40k4zUdiYc0Jk7UrVV9Y3vq+mcA4Bs2qj18yWBCVv8YFDHf4OknnF8TySVCaSvU2K6TiiKoO
ve7HMWNCftbarFo+E+0H+5wQ1McQbtuRml7bdh+KtRl+6XNXKH7f2MiYLUultoHa9fUSGEmbf5jW
emguSOkZapg1QldOdld2n7JMt/5d29r+mJSx97FLom49CeTGjnoKryNL2cNjEhdzFeh7b9lQ5oD4
iKWNwBNcvflbtAsTc1Krv7SWVV08B13OxiO67bNI4zlUP9/2fq8PrrTO60QIJIVWNk/UwMijqMnl
3RVR/Ia5Db3wSUetN7Y1CjOYEt39+QcWQRYxBAz1Yl7ga2+RL5wbzYG07OKQ39qgQILFNur3mpM0
oWh698ATvg64qLOSqKAey0opalzbqz0r0ZeRNl/PfDc0TJL+bOhuH9TMBiCD1pZzBm/qYFtfX0+M
0iFCYRx6LzCNa6NensWlgdc72cIuvvZrqlOLHK23EcjhgzdZevLr24kp9H8oPFJMBvl5bSrOBmVa
IvLLhMsYlKkSvYsz1Tqo2e+dk5dW5K948fKnizGnlU31vFkV56Foq+HJyY0iSEbVynwD/aM/+Wz0
oIDzQbTh2bw2GLlaoUx4eDLYvg9rfS0CgOXzpcg68J6wXO8zJlH+dizAXkoQpgS/yR7RtVHYm4YF
pYe+VJ+Ij7aZRv4QjeX7qT0kp+ydEKTA4FggSUo1YpPM1e3QC8Xi2g9mhVqJObYBWpK2jzrMkarx
3g1gUrIURkFJiaf6elVkFlL4AoBX3DMzuRotL6ApF31Bor15Y6+T5dtueURt3zswz6xyqqZ0B7Zh
Vbq2RrfqbGUKeHC6zFrafRgLVw/RCmj7oDUq9Ahue5bddUoVEV5FFLlc+fcvzqiaauypC6CwbVP9
ngmw4wmuYvtULpB+DAZwXNAlqC9/YpSUXBJ0qZVurp/ZuykaSMBeRKHWkPf774NH3J0oSh8oSz4F
eaUdLXS7t7CeJTGG0A6mN257c3YQmYGhmOdrSCW2Ook8Znx5VCVBUzbzSS+99aA0t32inu0RtEIF
wH8Su15vbJQLT13GdA2nvO8+yJ7TJcun4XseLe0D2EH30mSx+sFr6yjQtRaNn9t7vLdelszrKBV3
XnlTpxnoZNgz63WS707WzR9SaOW+bU73pZFMv25b21stRR7mYeK/ARNvdrchNV0TmkthHOnMOlra
5CFrKrU6N2JpP6lKAxdPW7pv0TAXT/3s6t9v299dLT1i+LVQ44jgr3eb0X/K2IlxDSlQuEhPWPnJ
TPrijT1omq8swxFF85WMiPy8CAKiR0Yhj7a8/EEv7s3EmMUxMuFM5n2l3a3T6vyUSdlFDL0Wmks5
nZRG0cNhadVHU8uTTwmYtYOoYOsO+Q3cHQdAADK3wFA3D+ZMV0PwkdfQLLzlNAGjCDIrK4IMjlJ4
e393TXGSyA9AaFG3v17uOsWlXtM0CdFGGd6aSaGe+0ptvoxzdcRz3DHFdeGSkl/Scd6iGdc+tVwh
GPcBrNH+aBslqcGUZ49lrhzs39b3sX9UTFCk4i0BV7QdGzvGmQJ8I1ZDvbCTk6Ku6P/Ni/IjJqx/
myE1afiVWYqDqGBvfTZJOqEp//BsXm+lQQVUrxg3FjpCdYIIFRo/ogt632aHcwf3TimIIu4F6Ak4
idsVRj1LtDRlDUdPsj1mZ14oDGT2XUnj49ti5MW/q7s4iPFa+llbG1dFDAdFxgNftLPRUg9V0nLB
yLziajD5Y3C7XlHDPp++KrGpPFjU0BBlrZZzso40aHo4WwdGd/aZ+FUWkRBChI8i//7FDV1Lq9DV
ItZC0hPtosWxck6sOf04k/kevGc73o9kij4CkAFqv1tKXVlRedfsXAsjrXVDlz8urobodFrqS9ga
zfDkuUgkMoijOtXDnB8k7q9XKoU1YA0y0Vz6gc3lNJR6VhWr0sKO2SanuYyTv2Ov6E5LvK73t/3A
az8r2c4kXXKqBHWLjdtLyy7rmCGihSVwpMApi+FhUPX1oWm8xjc60X+5be/1zmoqAwrAhOMPJEfl
+iO6bgebEKH0cIYH5nfqNN4Jp//XGJr8vaXVzaMiPO1B5Uv7a1MVp9vWdzZWylsSbcLFp9y9edX0
qIji2hynEGX46lFJk/9Kq43fOyJXz7ct7ayT6AQ1KqocjPzaqlIt9rC4i4srmjt9DmtPzz8ivr/c
x1ZFwXvpxWMdM9lS0bP6ZGaTd1CueOZnvEyIaIDhaxFn4aSCWd1iUoaWzryoxiW0cz0xLoYd5apP
xqcjWm7HyRtBMcILGNOl/+s2mpjOsiWYBanaZx8KUqfyXcc0zsxP9Nhrgt5Kmecj2SbLY0+s3jwO
dtlTw0KsKr0vRBZ1ftu6VLpyZ4guRTlVzcGne+1yaE7QIaaNxdroVlwfHLrjrRb3Nbc/cuuL2blz
qDWq3DzqJkXcpHjDqLZ/3f6M+1a5gbqUU3w10KjsCjStVaym5aBfYNlNl34Z5rfeUvX/dTNpezlW
yT+3je6cUrDGrtT8REmbwsT1Uu1JqbyFaQqhVUS9z0AN496xqjmchWsfHNNdUw6tNBfZQZXK5bUp
8H1GZ/eOGqaiMS8NCOgAH6wE6EiWBx9QOq3tiSR6JifBDticjSmElsuqTnI1LG03D4w0Wy525Ka+
qrj2Oy/ylNBOu0fq9134+9tJPEd0B84OdMEmqpqYorY04P5CdYZOaOt8TS1xGOqmWfHBtdt5n7lt
PNDyiaJ/s53B0ODRAc9kRCCQau6B131bVq87lxW9jlyd27u+67uH2QAV71dd1gbgLfuD9e64dG48
2TuYePKirYtNndiGRtlxfFRmXGdDOTykY5b82wEJe6pbxF0OHuYdg1JFRQr5AhACJH99iAw3jnWj
bZdwMOf6c1xnVLjjuLpPmQQXKqSgB/ZeX0rJbKShRORCr3Q7ayO3qcfReVdD107jR6VyB+BsRoQc
Q2KLc13M4+dFOPrn28fo9fkl2JHD8hziHjqX0uO/CD/MoTfcpGZbBwBHgSxsMYFeqb4mVVc9Qir5
UdUSeGYpBw3B11cUX0CXic3lc5J+Xts1coK6pePF1C3hfcj7nAZtnhYPaV4kB1d0Z2OvTG2uaDwP
ZpbXeAPPzUoAbahUFrHlvlM7YzqvUdMEmrH2BxHI7vqAGamwtaWg2AYaotbMQ00avqZWm9nfIK/L
n47FezIlpXdwM16bIp/EyUldOLjM2+h5auzY6sXShQNxX7BQKHqz6slHs3GU3/ar4CM4LiC7uYYo
G15/NAQ0Ult0K9C/qCuCEmXOcy1c03dSRfl4+1y+jjQkFANfw52Xshab16JJkUSEt4YpRx/um2ns
fcXpyrM2ZxRDOI/+UjEcD80cyO/L7w9aRWtINdGspfIDDAY23vVSp6Fca0Zai1Bd0/a+r2b7azI6
hk+xSHtb630VECSJu6pohg88ouu5h0h5GoEbFEE80/E48A57HxlsuybjWgnr3ngjF2HnLkIhPSyb
dUKwpVS/0Byh66W5R0PZXt8XV+PdJKXFKVAy3RxdmwnQpbFGVRhbRhUgZPlzshvvIRt7EdajsX5M
lv4Irf7aDUmbRJYyfpXx5fV2q4UTtQXBXZgrUSzHQOu+rYzLmyUvhlMqJwG2y6KfPZEcTZR97ebR
wUBmn68NtY0G7rXlFYxjXFZ6HdZFYhG5atp9k7nzRRmYhbgSKH24fbD3dpf0El9PyCBxrtf2iqyK
6l4z69AqJzdMVScPkAJLQ3cV5l3W5X9RzTxque+tkaIi5HIpiYnjvbaZE7QT8ql1GNWzHmROm4Az
SrhM6pwFce3av+38uDkv7G38xGQ5wqtTrQ5ns0l9vW2cN/XSVxfVbeyD2GR3aRS5mNHAw0lucL20
WslFE4mpDs3WHH1EPykiVI3yLkcsA3Vi7/creCyN9AdRXgIR6ELX9pZaFAk5Cls55/Gdm9e/xrxm
CnGHNGU3WN7BTu7di2dUAaMgiJu3Hlfodmfk7lCFCJ1ZX2M6/oHnpOmpZvbXSbSa88YSXR7kmVEe
vCpyIdeBLU06NPpZDAJvtBauF2rCcy4KKDthEiXiHdz05ckux/ygyvQKYICffWEGRMi1mbhpjEVb
rCqkrZ+i5tzHJ8PsxJMbxR8iRhM/JE6ZhAkg6aCL4WUlGbttTsP0xBy5nrB+Ng9oinsniv4QoR+9
N6T1N1+4cxty7d5BYX5dprDN+jZcBcPM1Xadzm7SH9Usd+15hAgQo2WpdHOCxWAzyhRSTtjpbv6z
VEfn70bXJzUYF1HmfpLW47+3XdC+RZIWXnBZWNy4IDsTPWk6n3Zuhel31PbCIY3as2YuMVB094jO
vvN2ITJkybIasiGkudffuF9M8L+2WYVa6eonhiC7gbt61X3TtP3BedrzrrJMymNCswi+1bUpd6hn
hEhcPp6beG/MaZlObVU7nyJRTk/If+HzlgHw2+0N3bGK7hZtKZRVpZjTZkNHipHOPBp1iEquuK/n
UbkrR+CyNQF/MNS2FmR0qw6Mygu4uaBSxwKdwucO1VbpMQOdm61e0Ya95oxUNMzoTV6ZP63RGE6M
UZkeEkuPnwfVPIpJKw5uyc6SEXKi4MRrQka/VbMUqBGtk4GUmTZFQ1C18AYmL0YQXR/zz47daUFq
6keDHl8RvXilUSGiCGRIDdtXG11VVNZso3FPAIUbO6STsiIL3I7WD2Jj8z7ujWgJS0bHvStncMOP
S9ZHf3t1nDan2VaUg7dnuwfy10jviLwUEEAGuV0ftsWk3VnmuitnTC73mRiGcO3aLLT6TtBPQ8U0
qssjWtbWL2OU2JuJqFRugARs5UNQg1WsJC+ik5Mk1Vd2u/pr6Q6Z4dvD9WwFABKIXUqor0B6WuRR
AxvLCAGc0njSFcX8VnqeOEVGPNzP3VichdFYfp+m9WM1ugcOauswpHUqmrJGbErdAbnxL5JSYxgs
RsOb3ikemvUpqYwHI1bHh2aiWH375u5ZIiKibgMQQRJiri3NXW1MiFKA/SbrmXyroiTlQ8dsv6nV
Wh3AOXaNgcWR5OlnktPGWOtZ07rqwNutNReBGdldMNEZzQJDX5fPt1e2d04k/fb/jG3eb+Gtw6IM
IMq7vmmAPLvdxQEmc/kDKzIbpDlCWLRtKVT2YmjRKBG3MGvOeiqsu8TtnY+3rexuHIAQOtS8E5z/
641zpob5quDmT8gclh+iKf4CHm44L0zkPVjPq1KXPHpSHBNsDwnoq1YUSheOnjUGBFZQqhREjeJ7
a1ZewCMyPDZdogVthGo2MrTiYnSj+55A6XfR68+/4RnPAbaJmukmIpiatkxdAT4fvcj04X+cfVmP
nLra9S9CYjT41lBTj+l05huUzmAGgzG2MfDr38X+9EnpSqlLOTrSPhc7Oy6wefwMa5jDNmB+oMgJ
wtZLEXBvvfFM7K7cnOdJARZF9gXCBwDsCOnnBGpDmrjy6wbBjAy26PxRu7zpEUnLMhwPHkraK5t6
aUGk0NtwEY1TqDS83lTQWsq6heoTJtAl+E4K1FK87rDIVuLdBM1Vz9ELhwirAUYFIVCkWufyDBMX
Q2NjCtFgE8hjOnTTTRUvZJ8ia7/yLi8uhRsK3R+EFjhvvn60vpwE7V2WFWXo+iKIBp8ptKP3KgbL
758/DfRDN8HujWcGqObrpfRMUAWICU/VKHeqBv4ygAzwFGgUQm+vdOFKALEZSjdQk4Ja0HmSYxpv
CuD9AgWBUZCnZQrHz5gH1yCzJf0HlLHkti9Xnvvcleh5O35l+UvvFBbPuI8AaQSa+ywGlOOiANsG
UrVDZ20f6FEdXNbqYlzml7cf9ELkRDMNLVj0naBhfw4SqeBNlM4zYhrtwG9WsUe/hi0drlwGl44/
oGj45kDp3dBFrzduID1JRkiyFGZ03bMZu+pU82bKY22zY4DRXf72U13aPqBAtykFeNVQ73i9noXB
aLomGLwKPdnDMnDvZ7cQ8eQHfdzAwafSBzJl/X1JrPrcp5pfs135q9TbIsymj7nxXfEB/tVqrh0l
aPTSAhR8n+9dMpZ5qax4AbTc/zhWQ79vAu50YQYSzzC00WYHs0P6jHFuB/cfWqefasqn/+FgpSit
YRyw1UN/CSWUGPCZfqXQfF2jPfgzC8siKA8pTASvfKwXEsZN1AvMuk33+y+wU8z9rIEqBS1WBe0B
RLqBPi2VzQKW8MQ+DI2OdlYl1w70xTcPuBNwztvoH4iO13uPOBtlGqTrQsiq/tiosDpCtGp4VBUn
B1RG0rFoDjev9MHnjPtJ/7E2cGsH6n9a0d71rXzxk668hqG58D7woaGpCXwQbp/z7obgsbC2VLTI
xkAyg/d2XDUWrBY0OofAyJqNcHXdv/0lXIgkiM1wGNkanFsX5/XbSAbV8hbT/AKsyhXVQmR2Lkkm
GAnPa/H2Uhc+OjRPgO4g8InB+d9+yh+JrEuAVg863HGu9sYdbLaBeyB6ALm6NblBmXAiov8Yq07s
uhValm+vfiGQ4ZiBRok4hsL0fIIluTYNoRUtAFiMjiM83FEruupKYLn0OmHiCbGPTV0GdcHrZ4wn
skZli3sV1PnvfdLzjxxn8BY2qdeIUBdCJgBXG0xw08BFovZ6JVUrPvcd3uEE5FouFRRsJNRV83TV
m5e3ao5vv79L64EojwscpSboqGd3q1+rbvQjTYFVMR246u0HDbf7g6dknw9CXBsl/zfh+7OixwGB
3es2AYRMPxpPZ8+nJ95ik0Za2L7q93VVT5BkTnWuwnC4WbS3HiuVTWyEnSTbbH5ZDdHcexHh2FKn
ydEm5CcE9sJ8Jmiiw3vPXXkhl7Ya4SPFt4MdwFzm9QaEFthUSgUFrbKOcJw5eRq7WDAAF8vd2+/+
2lJn70Lg1tRdj6Wc8LtTE6QdhnZR/S6BFMWVj/TCZ4JcHykvaIOY955HoYpXtnFQ/ihU3PJDvPYY
+a6evPKZXDhMqJGgHAn5Aah1nStqcEB+zQCDUKi8etjXfs04S7kOdkPswFsyGfn99hs8bx1v4Qb4
h/8abj6gEGcFICava0kINKtKOO1+DDL0o9JS3HtDvXxZ0P57gNiCYf1aiytPemHrkKWhzfcfQge0
orNTIkkXUpfgSTcHgwxaB4ximP4Qc9Vd6UJdfMZNbwkLbgaB20v/I75Wy4LWacjLYoLozi8QMKC2
Vnl+r6AirZovS8LDh3T0ytOozLh/+/1efEwYCm/UOKBMzskum7lNlEIjBEl+E35SC3BGS5aUglE5
XSMSXVoLcW8DX0D7GFje188pmzRayEwQGbIuZHBCzW6atr3JVtCb/v2p0HjZKkHMlJGqvV4Jxgwz
as2hhAxarbwd2j2AJtqpkzav2qlerlxRl+ptgB42nxAo/mwKTq/X85MaRsRZVRZukmhX0i4xX0nY
WDh+ZT7z1haUnpJ8Wo0SMGPp4rzv9XDlwF4IAPgNG+QCFPWtEf/6N1Qlj0EE6/HM8Mz5DOVn9VGh
vrjyqBeSHXT3MR5G8+4/bt/rVXBxepLIFI27qfObXdZVEsw6MGyUDYoY4kLJ3gt08K++qAgDaJrg
jKKlgYzzXHXRD2Xb1rFfFmswJl8T35EPjeMf/vnUvFrkbBdpU/XrEGCROdIlKCf42EJZ8X2nnPv9
9lKXklmstXFsodwO4cOz8NLqrmzTyJYQIV+6m5bPdGQ2NeJjGLbr98Aj9c3ize1Buaj5xMNmzgGx
G6obnY2yY8YHGH6aFnntEG2PeHZ5I1FA9wSNYGDCz4ccnqsiG69BWdgqaA5o4c57mORtxkulYkJd
k1S5dJo2hTHUqNuk/rxqyZZgSmAxgOVCXpUtG0E5sgxtsnU6YWKWvZsndKseAKHQ1/KUC8EIAD4k
7vhe0Ln5a5rcxzMFU8MrsjIGMAnS98+1EgqmWe0S/3vG8d+cHBLiG+7kvPPnealwLjJwaxeBzHWr
fLSDa7VzQVef3j5YlzZwG8n//6XOokAAcn0mtfMgrdVFhZip3UOedNpTz5q8R5F2Zb1LrzGBwhlw
JhDHAP7wdTwIqCqdShYPcjgKk/IyiH+G9fy5Cyz59PaTXfxktlY6RHVx7f+FMZ/SipsgxI4tVC7f
1wj6oCzyx+9WQZp4Dkn4vJXt0PQVFYNwRnqC5knMlA90rEYnCX3IWBVv/6ZLb3sDvKIXF4Gmem4e
HpXGE6nne4VOKShcYB5OjwrubKyHvsMJtF37r97sWyBMN0wPqk3U++dAj0UMyvMX6aEh3hpk0ql+
ie007OCG9bDSpPsfQiK6HVAhQhMX3aSz7a1tiYFC0OCdZ313bDoLP5kM/Jd6879++11eOkkpWD74
JoEi/mvoiZS8bV2DiAjSePlRNPILACx0H6T8fzmzwGCCHIEpHPKts9gb0GbtajJ7xTqH6Zdlqp7G
eHRFXYfXyMvb33QeToGuAJgeqCBgT7dn/iOzW9KqHRaK89HOoS6GNtas9OZrb+7SKUQrGNQkvLjs
L/14lJgrujz4BmOyjIdMO/cZ8MCSecK0e96CMP32Tl18KvSEQcEAaDg9r8g9P7WL26QabSv9Yk4b
9WSXBoD0t5f5+0CgkAGaAJAmkLn+6qv4K9QKe0ga7ZKKyM9iBIA4H/pFPrXVOugr2dOFxZA1gQiF
ywj/d34mZhPOsN2UfLcG3ZpHhtKDn5RpPqWhu5Lub8nn60MBiTK4LwCcsemtn4NFBsgNgIER45ty
UfoC9ho/9IPzNYNvpD1VwPEeA5XYhK1JTGdWRou78lX/vYH4BRt5BhyW/1htr48lLE/CyinqFcHs
xO1suuCm6SGa//b+/X0st1U2iu3Gbf+L1x5NZtHNKDiwNxwCVF7dfYWsqGh2lRq8D17Q12Hx9ooX
NxF5KeSPN0zIeaOqXAbYMrWGow010lOz1iW0IFS8qzDj+OcrHQ/3x1Lbw//xZduFO0njke9G2YrC
JL25G0qUTSEn5fu3n+ribhFI1uPQhMgjzpoIsBgIs6ayfKfnDMbTgdbPPqfd//BAmCxtsX5ripzz
mqyKaU8qSL3KeqSHKhl+8I5P+zqFIfTbz3Npl9BAxph1y33/Al2MZbRG0Vxy8DVrfiJB6b/vh7qT
zK/Rwv33tYD03yi5uDVxh73epiCrG382nlco4tuiAqjuqBc97wiQff88LoOyylZ0Yo8gB3AuBxl3
0VAtnqm2Vkh3XHnEj2OgYDeVzNdAM5dOBC5kgHr/a1CcG8D4xPFA2rDagZJqdkbPwaZmp/b//u42
eYOtzw/A9DkNNeZ9Gpe1qnZubFPQ/olhBJ4Gp0jxa9H3QqjYYKRoMaPHvDFFX2/TNNPKYcJf7zDu
53cGrjr7yHPpTnWdOACVRN69/WgXXiCIIOhkYQgILsY5UBcA9DYgKqkAcondI2x0+AO8nKMrAfDv
6mbjJsHSAlS6Dch11miMPY+raKT1TgZllNsxmnIC0DAI9433Lmx4vauRPl+5XS68yleLnkUL3naK
T1Va78goJcAF/fSundvxNu1W95INs7nCh7zwKqGvDN4FrjOMo8+9O6wLdRhyRPVO6yjHTtITxB2v
WR5d6LBsqnubdQdU6XDsz05IIzfZCWhw71Z/9XYlzXQ+p2O5k4gmOWm88DT1PT8YsENvsOFwzQ5b
t3v71FwIXCB/o/ZIobu6+Zu+PqX0/9nj8Xa3JENViFVOh8x4JSaOPf3y70uhukYsxv0MOMPZLgqN
8Rv4Ac2u9LvxNMxezdZgWHM9ZtmVU5rhV5+lI5tlF3qdYJlicrj9+z9uMpD6wk5WAsYZU7bc4JiM
TzAiaQ8Gt+mj8rfWwyRFjTyvg3rC24954bBibYCD8D8YH53vKsRz04AnXbvzuEd20TpLBln5II8U
LvFwcNdEQS/t4J/rbV/sH8+qeNktSYz1QBjWedY4mWc8Hm9DG4krhfGFjx/dnQ2GAmgj0rnw9VKZ
64wvItrswrXyv88dhvxzLJonVcdpzwQ6gd9Q3XWHt1/oxQdEgYixIILOXyRai28+aSC9sVMJsJP4
c+IIwEhwQ5WtrjzgpaUQPjfNIkycUUa9fkBfb8WIotg7V7ui5E39KfSAZxghv3xlqUvvErkPWNdo
jgOntcWgP7ZNjp0YNaaNOxg99GDKKrnnPixRqmWKH1fXygMBWeFK2nXpbP656Pb8fyyamiTy4AiC
7yL1hxtieJAPtZA30tr6JpvMNRGc7e7BX3n+KWLKCvr6JviJLuvrJfXkNG/LGULGcBqYIoZIFMDp
ZYC3DNNV0EG6pfTLKi+jedE5egxUFZYrGRfe3IQFhzPGzCKzzoSpxlPPAboTJRQdIyWZcy4+dcDS
qbwHS2VgKXC9v0ePgPXZLzF/WVIgjvOUzrRjWlIF418KxXI2xKmBKRn8rVy+1IvqIeBS1VinrmZ3
BLSxH3DaTPRtEq3qTvNUZq4IjY1Mbgf8SSzUQnGu6oBbYm4c2qOftJ3Ou4GHX2qIeI6FMdXyAIYp
bw6WW+9bsiT02BPeahbMdZ0dOJ56F9oa+HkjZxvmyE0rvYupqeAFAf+tYvAaDaqEHgMMEPEKT76W
vGPgPUMiyVEwqJmGhsi9rqv4dwMNtjE3DYScAcWfBnXqYfNdsUx5XsNE7a+3U115ETj3TeOfPEzW
MP2ZEP/ZIlHIHMolE88TD6CJVHOeHtrYwP1LZwP9GYee/oGRa7uVBkbc2Mak8e2gsrpiLiSTy8vY
m07tEKngIVuIf9cS30W31bzyT4gN4dO01u5739XiKwQsx+8YrA0T83TmU/ReovaOSnS4dqVOMMAt
E498D1KEmHxMM8f3/ohoowN/eQTKahwOaqnrJ1+Dj5S35aSOMVQpIFVpaiLyKZw6VUwKupXMB0Gy
Yms3ej+U1zcWtsFDGWLi79aTGiIxMgqi45B7UCB4ZyJMGo/rWgqXG2GjdDdHaY9+AOy1IG4czwAB
aCgJZAy8evMpqHT5ECytqYtxiM2XpvLmDQnTpjzP5kncK0StX2FDw4XVAzCDxwlgjxffuqrNlZyj
6D60vIERBxeQ8UqytrdFUMvuM/y0SpkvdJ1uRs3NUIChKE9T1JOYeX4J2s6w2v6jmDhkNrQqZ5OX
RmEnuFDwLcEYJf6FPFdggghm0ciI5fNnAl/28qbDYj+Aqo26HGrRGDvi5iwThjnc8uIg9nDb9or8
hNgGgDAtLddh13XQHNq10FBod1Fq5TtNIy9l2qejzzgx1V6j6E1ZUyb2d4ga6GflU3fjkrIVB99b
ww8m7WDA4MmeaLyT0s8HCWMVOJ7AMBevlddLng6CcijherXe82qax8J1XVDvF3/qJQQIw7bLIXgi
l6e1blayE46TDuIfktyNwtmMISv1v3Pn9+i2A2xzclHYShYObftjUnDsYkvXebBvnvgLeN/Lc2JC
ZFhxMy9BLlDo32mNgUAOPk8d//DTmqbvlhZaQAMq8qmIU2VA7IuHWeVruUZND3tmOVT7pYFOInYD
F3De8wkDMWsJnCMxNqNf48EL4qcynCOIgmsDzAAzqXPiNIXBADUfT6vKMGBXk++dhYnDfkiJkL8x
QATQZwTt1d8NMqSPNmis3+exqMo4x48o5Q2HDGTL6tRU7oG3wToxzMjcXTq2XgzBRQnAgfPGsfmS
eDHGLXPQ9w6fkpeewLIfJ2YDX+s8FWWpP0xzHC0HOXLbMuetyS+4f/F76POQKoLUY7C84y0kEnLl
tMdZNriZK5aKrv1OATEfGdQlbfNoIIudjUyqtAretxkSg3wlTf1xsIFHWRrXUwu/n2DCHAQ6A1A3
GDwHuISejSwqLqKIZUu11AcaTfZzkvCSsLTlWXicV49K1iqXVvtuqedgv67g2u4XqN+GdwtY/d2v
aQ14+RyNVa/fy1LGzyvAapB5prGRD0kThvW9yaCc9VN4ZdDfgu5Iq4fUn0X4BfI2YXafTUMbFMi3
vffDUA0CAYHHBDAPDa29iMxhlMdL29QH7ZP2FxWpvUtc68xRBQg3+3SAotyRplJ1B1XbSkG4Qsk1
70lDsIm1p6FzTZw5RFXpmn3SDuCjdmVqf1VB7Uf3jnTd7xlWzisAt8QoBLXehvdNt4qPgzeb8oZw
MJ+KgdTZ+9T6QbdDZ60b90ts5W9i055gHFstHz1jJ5Fb7rz6rjL1TPYUvycqVkvhRhMvwcBvfFJO
GZuF8uqj8GKI79oM/H0IMGh9G8V1wr8vZpJNMfbJuhaxEMPAfKPb8L1WdV+9wwFUbU5MJDyVdz6O
20PaTgQStHUK4KlYREgPZGiJYs0YRwYsJp6m7zHl8HyVE227ci9N7c3FBF04SJLodlz0XuBh1P2g
OfAxfm1b0+VgtbqI1aMltyiepu5IpzWl+9rvYIsrvNkipy7htxPvMq5q87OOVv7VREmjc96rLN1J
m0QfReq78a7hYQbbTAo7h2cAvkhT9DGBcDxEDW0ENGMWVnadIV5A9YrsJKtwm95P6dB5AB7CgZNy
SPNUM/0dRKLyH4UI/OlzUHq82jViBUNrRvMxifak79ZsP2rixAZVIeMOQm2gzGoDoah077pgUV98
Drkvj1UYTLZ7T3sTBD76GOazB9M07cBioO+aX3A1gBIa7mfUuAr2OuqA1rQzH4jnj0uuB1UhKkJA
LChc2ktg5qq1xZ0XLZbikw9ktG8ymyoM7sdxYBLTWcfSNR38b7TOGsk29YoIWqPzQFE1gHSWI3r1
jkGOcR7yGerIKEfhPpHmftgiAhgfDh3wJ6NmuQMoFoT9ZSqrRzuRbtlVtlyq+3Ae5O3oCdEU9ajE
XUBbrzt2UPr088AJ/jI12EOIvmStANIO49G8qVVY74wwljLAQZKlqGxH5xsTI8ixNeRuzWcx6y8L
CM6PU79Q4KfGdC5z29fWZyVQzaeZcxdDkq82CG5TaD7bqaIW4uKER6yZzfLYTybxDmDuhDxfEFI/
UTfCrQEq++IRGqgIuR2mpVURIBS0LLFxWL+DNo3vI+7D8pm13NQUVuuBTRRimAnjfIzDtdsb7cu2
MJ7rw/1SCgt3ZCiKiCKKluVRz/0Y5QGS65rJiswxpE+NmHJUoCTEYVwn/sABnK1+6q4xs8jlVLZA
sCFH7/NEZEiIgwZKWwwfRNbshZyT5Q5WDDo+6biKwqPo4Yt+THRghgP3SoPfjkFTt0BIe+wo+aCG
hagWKZDVJQVkTaWcxU3S03sVS2Huh6aKLX7bALILC9N1iTO2xKmnviBdVcPnVA2yfCw7yhEDfeTx
jjMvae1wO7lwRWEbzsYcg5J0DxyDHF6kqq3MKS4zzccC//Bq+GbzLkEd3OupmCAw1e+IBz8m1jQZ
sjMEhy5mfAzQTgdFWNdsoR10febJZvIYoWfrFVDijdx7GCrGHwP8bethxaSGs9kLx3HX4TsY9qG/
ZN8lWYeSwZ9TpkelORSLTTTDRDmiZTndupjqD+mKomcXpy4Fprbn0EFuEm3Gx8EIz2czSf/D7hko
06cIEBVrRKIRiTxoeN7PSJ8hUISrZSqCsax/JHOaLfhemuRb6MpE5S6l/EkjJwkLzGTio0d8aJMs
gqINh/KmMtAgD8oQpiexvsP5K71D1IDTwijaFY86onI+9Br/rs+quC1aIKh+QykdjlYDOqfv69jN
X43rmgclIhSNdQsm3V07iBj5hyp5wiR1Vh0rX3NASyV4KmFZlVNBgjaqdtAoicWODlPwMWmrdGQm
XjDfBmWsf4RwN1glnohHmgPOGL5TM/CODLhrag4owdTPdTXdLbVZNhznTrgv0Ayi981CIa9vJyDa
kD0E+C/IRBd9rNt0r9vIe+zj3iIEV1F2snAn+9nC361/ypwNH3EwoxGFA/eeMf1IK6R4or3BAKT8
GHdep1mLauJ92ZbcL+J6lB/wWHF1m1Y9xzJ15j/O3kKDvPcCc0/J7IdIePVa3hI5x5+1jywWj1Iu
5tgsREaFjhJQd1G9rZ+hn40vPqJ2iQ96hLnUSWVKpGzusD9FJsvxsVnUmLLWNhwcSjnhbfu46259
F/o/+pi3uGehzvQCh47wpyc5JKIWQ5v72SjcbJmd/JqJCeFnh08h/tLANr3fKVDl4IlrkkTkNSqe
hC11A8R/nJmVBbwOTtkYcpmHLuOQP4mEzunsT2EexcamuzaagjtZ44xChDMpO9ZosXb5OKVlf6Qu
jnswD6GjuUvCxrtBPeHxPZEj+VFZD1O/dRq7GvX0KlrcMAPukDXqqX5AJgZXad7rJNhr3ABg3KEl
8csscobv0ARZhEObtOWLWW2DWsE2UbIDeo8QJkMMLiPUuRy43yrcyimPLM+RzgLkm6De3g6hxt+N
GbgvoITY9yRv10UcVlu6mfV1FzXv7RT4P2DRRGzOVdr2+y6Z8f2PKKUbfL+QNcG9QIIfbUoFL2QS
IMlvS9IHKOgTzFZkL+mcGyJCUTTw12xZACi9Y9XcT3EuJFBHLNVTCxti5wBX8/oYoFylyfepsuO8
w7XNNS5moQIWUF/FBwnn5nbXz6qZdjZJwYaupaG510/lgg2G+sqxaohsWDCONstJzKvxYS7F8NBB
LcMwMOdpdl+i2D1Ooos+Y0RbWiadlhr66jR6bipgnXaJV69FJba7IbIhXM18f0RaHzZAIuezTe17
EuuwYpZUcXPTK7QbGahg8Qd4NOnlqIeGfgbtJoJHPQ+++Vr04m6toUWCO3VVQ+56ET2FPdxT3zU9
Gb43sSf6/Yqs9te84jLOBX7ibwl4LSIJnOjvXYf+E0OWaOrjEkqL9xl5tWSAOIUGXF5ZU6azjbgY
1jEyln4l34Z+nviN0D1MnYjL4ikH6j5B6yxOuhQqD7PGMYUFKK4wogV9sL1bUrRz0G55hJhbaxmA
h/op5F257p0/y19dO8PEOktmimxqLhP0hIK4etkqElxuiNhuj3J3+omLIKghf9TXEJwRFi+EZHO9
T9QMf1H0A9ai49Kjt7GpwkdAoYLnfqB+lfvTYk/ob1aomtK0eerjZJnYEELUhBGoSMYsS4T+GJRx
/RJGY/zLzIaiU10O8jAbKJLkKNlQiseofhN8glTdtNk6aWb6DPpatRxEiXgeLL8Q+zMJ60HrvkXS
9wTeveVoAZs2e+w2pSkMVqvuh4ydcQd4lmhV4J1CH51wEr4vVxnCTHteo455Eiqwh0ggF2B4x+P3
wW96y5qJ2JlhSCM/pJk0dwngg5L1OAmPo2zE5xrCLL/qKimPyGQ9B726rkHuocmpdav64ibARtmg
KJoEfaS6knH4oqGPmxqvQ8LYBjemFnV9iLqQo7c2riVu/y6YIapBOcJc40ZXnwi8TIdc6W2qJo2P
SsDvZPhgunSB/H9lpxEPHgdHvIyeQ8w/iocd/o7pGd42CW7YLlJtwRcnceppNc5IA8zwgoZL6iMX
4fP7Bsl7D5MBaBWwxhH/Z4JGN2fV0IgM+GWhXzrgwwkbxhE16zzO2cM4jhLKcl0TPEeeH3yjonJB
Ppsx/GEElU8NDvyaJyqcbuBcPqS5Z5CBnIiFPiF6k4m8gWMNzXKvMfG+WlDXwgLOTx1rg2wmu3Qo
nYcEzXULgtNQfwGfX3xWNGi/6MZH60H7C0/2phzci54q+Z42MINmmhIdFsmQkK9lNcMsWaHZtKLN
HPkvddxGdw5DcZf7lQfTjDWd+M/MSeSDFrUT4kCY+F9JVA1oafGJI3VySt8RiLl4KNTb9Q6ejGuV
T3TFlDakknwIdBOfwnZqv/QJJDp2lU7IL6RbC75GT5FnDZfxoaj8pf2MUUbzEohkscCGy+l7AM5L
iLbCihyIwJ22AjzTYuYLX1P5sgTAazFj6PwJcI7O5GBqE5xSuAqEOz7IANlT2aF2G/Q8HboSznrQ
8Enio0pr7jPRygU9kcx6VdGW4xax4az3qEQwc/TKkuzHXCn9awJOXLM+y6ACH5mxBkgeugXvQWlJ
Rb5opX74GlF3h2OV/FoQlj8BNCY/1YkO0X2oE2QQpScRQIVQw5indeu53RoF8JKQaYNf3Y7az9CE
AGwU6kJ08oqZErVdhdlwGiaHUOBsVD9Sj0PZiqTGFe0EHal8imtcQg4F0a/AIIkCx6NPTp3t4AKI
Mif+ZBqM8R6SFoVhjgvbpPg8TAc9VVOJGVJu0Ks6+XU9h+/6OMUZWifYT+WVc8mjNiuUKSJb1dlx
RLcX1Z0kcXUTockodqZqxM0QzdO073zPUBZ0fjLnlkxDkGdQyW53wxyTiYWapN8xihmxLUtpQ7Rs
eojiBGgxH2gTuCjn5TqDVt9W7a2AXYp3HzWo8ospot7AMhOhb0N5EmP20UYBsvIpk+iJ60Y9u8lv
68LKeDbMdNRWj+jd828mhHYn8LSteWe6JMBgfe3JY9cPgp8Ebvn3UlYTsIsVkv8diG7SMg1Muwa3
bUa62gcyHnOICQcHo20jdmqZuufRpChV7ZwimS+RdYyY2xF6L6GHCXUxY9wD4P3oE1Gwj1YWWoJ7
LRFJqpA8R7A57rRTAwvQbXwOe+dVR6qb5ivyIdSBXjmkkBelaMqA79FpBCQMhZ94H8mvdRaXH+0y
O7J1kSETazCXyHLXoKLJV62Tm7RvhynvuLLIqaGfKdmMBK07zF2SzSeJTt1XuCbET9xL2zpXuO0p
A4svEYXvgsDCXbK09zyaU2hhoPkSMDCQ0WHrs8T7OqO8eKzWxHxQ09K+k+2A5KrPZPYBnxU2acjK
9la6EtU98NJZ+N6nnlef4IwXAa1jhn6rK8iEP+NNt5pj3rIEAsRNbWLUhDGKiGZCFrckqCqLMpsw
v4dn4NDkVDTJIeZTCMuHvo0lrkginxA9+neyF3ODWwFw6mIsk2AXJaqP0MeagnukbxM+JcCrk+xu
HNAjvRtRs0EhCAIfx8TN01PiguWb7a2pb6jRCIPc6vCoO1KluduE0HNZJtkvTyXBI0eowSc8cNPu
RDrTj6DdB+jD1n36dSkVIAeOmgwHrLTpc6vHvoEmNQFev+/GIWU1BXudZe2QVofahTbY+xn6Abjd
FAf8ohddiX5ewlsWjanVWxqbHYRE+66YGxV8sHEsPibcxg8wp1vgszH66PxKPi9wL0djkMFGoRmg
DeZR6GzQqvoyGlvqI9AxHBr5VPxYakAkmVpTFERAFvr/x96ZLceNpFn6VdrqHtnYl7GuukAEYuFO
kVpSNzBSouDYHIBjx9PPB1XVdDLIUYz6em7SUsYFDMDhy/+f851y56u40CNXBs6t7HpeDjFlNHHc
xJ4obLLX1LeDK+p7j7bYD9tshgweIRshZnbqrKGflH2wKZbEeS7sLnsm1qZJABZn/SEh0Sm/qmTP
SdNkCeDo4nrTBaU3uJsq8dr0Xlqr3N2Rqvp9ycnqOse/4FGMwijyurfXmUZViobQKYw+8orTY/XY
WGV6Rv3xbqcUFQaiTA8zyKmq3RbkguSxKCJon9dlOSIM6sUeDZe7jwEdb6rAPydGeu+SaFzw5K66
EyShrz/YYM662wRjGs0gi9aaV2Bum86Jt8Cc2bNU6Bj2qfJ/37BJ2qtBg4abikXrVDpA2zLRaBhR
D5NtHw2KZHgt8Lqrrne+/35PHZKLjcRlDX71TmQ8WkZrIYv1NIK97Rwy0nA36WT1NGe0dv8/uBQA
FzRQSDPfgFzMPuaEyvYwKljDbx06U0dHd+bDPFjn/MNvdTuIUGHTIOxaQQjuyWPreT1ZP70sgmoh
7+DnVFd2R3P31x/obROdu2ZhDYDIYa+m7deDA0j9EPcrhZHq1BaieL9zfd7OpNKf6UxaZ662qvle
989xnRLHjI6RjQhhwK+v1hqLDNIanJMnBf2FpfB3EAJunZ4TrSeG8dAGXUHvr4v3lj2dc4G9fRF4
wXHyEDW2klpPLT2iH8vemMBL5jGNwiIY5gsC7asHO6DSGbsNp7MqUPe/vsFvJQME25no5oEcEZ9z
6rb188yzpR+0ETrKYZPnbUvlNtdY7/Ej/PalIMqhpOR6QMJOU3qmOBCDFgxlBFm1HziqJmQSJ62k
6WS6XnYGS/VWlhSsBiQdlTk9M0QfJ89ybe27KiekL7aaixF2xZYzFQUfj4Zr6csPZWxZR9zuZz7l
e9flxVujxSFpcgB/fV2pAMJy5C4iKyu960EvstvRXdwtnaIHUZrdXmbkXZszQ/n3b6+PZdEMSOrB
EXZy4VRXy5rcW0SJUuPRGPLlaHp9D9XCL6it//pi735KH3W2R1ImmuL1TfqLuIVab+P27VRELWsw
lqfeaKn8lPou7+dbWojNowzo1NKsOgfQeGfAYgxfBdqo7FmoTp6rPQ0mHh6NzbejIyorB2vfsL1G
gaGXZ4bQu5eC7gZdjvmLV+TkQ2YOs2jarnfUt7DTAaB0NJXc2k0tz7yG791PCAXUs1jbMSufzjxN
xnZQq4oo9wGuwiJt97U2VCCGTePTYNXmfjadfgtXbjgzXt/OsAGbitV8xcV5T05kWLHeqAZwOOO1
tynpBELf1XprEGEpnMcsaaePvx457ygxuaBNTIS/wjwhnL2+q23RgTYg7IO4TjnfWHE7bfKWI1nS
kt0VGzltOoqVx7Jox63QhmDXl9k5hPM7CD3+CBSYqyx+xbudrF5sojsoAqJEQx6ry4W950MfdPn3
dKm9LoLeToVKJLC4w2ERnGtxlTXJ1gHzdwG3hc7vr2/KOyMN/zYkytVDAlf69J7MdosSYikjPQEl
h05pZMvvOpeJXMSZLcLbdZtFG5e/zbpK3ev0eQvkUE2RBDIKiiEIe1GPl+ga9DOvzjtr2epKhU/A
Okr04jrq/jI/VGW3WP5U8oFaxa6/9IqXamnUoxO7OFEXcu2U1kwPv38XkTQ4BiLfNYtgvct/uSgd
6JEtj19Gi2jGTeVP1sEOqnjXikqeURS+O4p/zkABN5IBdPIBNQLRFhT0MrJF8qnukfJaw9Bu0O7I
K4I44oMJMHEH9LL9VFmL2hSFWZ0jir73KP/6N5wM4sTUEmvsAj7vBDyIAkohr4RWmL8/N61Z7NCa
kRYCUTmZIXSPSOSZ7kfEtWhEtHr2TGeY0NllsJ+RX1AAyPJB/MlyeA6h/N7kxA1eCX4EPwOiff1E
MUUuzBSZjGRh91ep16ChnIVCRwjNr9OQjP16BL17PTA8Lrpp8CrmOk3/ZQSlNd58rVBQaPVijujN
jxtHy93d4CC/6Vcs76+v944nleMcTJo1G9VjUlwf8V8uiEMz0WenkFFcFrU45jNX2lSmE1/No5vd
qMnqPrQtghxJtg25zSM6MSvXFjc07cGPkqp0Lso+Nz//+u96d2RBNwPrCYzcPcXg9dKx0hjOZETA
cv5V67GUa6Cez2wi3r3bhGyj3mbNowr/+sOLfuqo+ZpsCBeq/mmgVbe5MaJFo657ragjnJll35mU
SHphogXyREv4VBQv3KZxBoqAEaGowdHs+26HkMmhT8Z2TY87537xVDX87qdkD4r9hSHswFE2T1Gl
S5MbNnUqGbWyjl88J8s/YYqab2pjWo6zjSH3zMd8Ozf9vCKeatKQ2NOfukZFCQwgnUUVeU6XAeJ1
7Ee7CGiW+Yu3SdF4b2TB8J7njkad4SGaLFHA/noEvdnQrH8DxFSXgy9HmlPJdacGO8tmjYGtey4o
q8W/yO3V6TbQYZdFYu58vfY3WVP0v4uU48o4NLjlcB74A05GFcIZq4uzFjY5qduHvmuSCOlpG9bz
SDbUYJ9DhL8Zxev1MGwRS8889WY/wwo6J/NSVmTfmNmTL9y62HoUTp8XeKvNxlzUuVSNN+OYK67W
4zUiBQX3KWRhKgNkPxRosLEM5NF5bns7COSoKTE8l4gZvRsUk96ZKeHNFmW9KDJ4Dy4TR+TTPO60
H6QPDK6K+tqXYRAseCPRKrHFL85tUd77fOvyzVVWheJb6Lpm2ugiZJR6etGEjlY25QFsmOGH1qJ3
e0qF+VfJzd3/esz+fDFenf/5jCCFqX7xooINOhk61YB0FAFwHWlYxj50FK7pggUkghfZaAFJg1f7
ie5eFjV14n+mlCDRlwxxciVQXyNCQModCU6jD0IYsR8WJhKn/8FsglVq3SNS4nlj/qXkZw3CjavI
ryt50GifRZQM6r0f0O0Ryzzc/vqevDe66aBSJmM7ty7Dr+foJGi60qauH9VjM2+cuRC7SRP2Jcy6
HPZVds4X+3Pwnj4DVsPV8KYDXT6l9NVuifap7OooHm0azXq83LG5SKbLmACrW292ly5Ss7D+7DTT
u8l0Wd655qDisFSLfV+31Kt+/5ZD2mT6ZqWiZHi6GA5d3QytjOuIFNwyCtqqPtBpERFgLmPnoW88
M3+/86YZ4DcIqSAQCFfTyX6L/oQlE33klmdWeuhV9+zMbhL5EHN2v364b5Z5tnP44jkAAXajindy
pcWOhZ2Y6CMyNstt6Oqp9QIp7xzg8O1asI4fKFw80rUycXK6SUZyW8j+aqJc1voOTS9wacvSLvyl
ALnooMhsYs86cmI4R6d6e85bK7ycq5lJsIeB/Xw9fElADypvtJrIQnvEwTZHhel5YtvBsxqiurfd
Y1eNfWQK9jl2F9S3ounbL5yQzoXuvn2qhCNa1KIMx+BNOmVs5yPVex0FJoAAPz5o0zj9CCi2342d
0/RnRuy712JfyfGaFj+Ex9efGpWRT+mCa/mN3oXFZAHdNbIlnOY5j349hN67FKbKgDBxA9PRKV9N
9k5dLb7TRPrc2luGWHE04/JjbjTZmdn57WBd30Ksl7CEAVaezkSIIyycLQGPcsqXNqQPjAlEtEmd
nLl7b6rAjBmY8ga3jzQw1oPXdw+3WDPafUaSlJo/tZ37qFG43C5D1kaOS/70YtFw8la1YaM1+ZlX
8r37yUekKLEyeFhwX1+8rXRrFgufctSKYKfQZByRH6eHXC31mUu9XWZ/pgKSXM77z17i5HNSMDRq
9LAq8jKn2xW17t7N7Jwi3YtrlLSckRzENYE602J69530UMr8+7onFTzTbYSeE7GKZpw5YWyG5FiW
vrEzZd3uJGmUW0CH6lhmQcAK06mHxVb+kySz+tzM/s7N5qBH7YY9IcWQ0+L3YicAh3OpiADp3Q0e
NP3CK7HmNio41+V6Z/QyZBm+cJtdHu3JzS4JRxCcz1U0I6Pa0uTrLisa2l9/+21c6QurcZQLUXd5
PXpgkBqsj42KyOyS+3qYRURynRlO0pjOrFJvNwaYiznRcHqj+cMU+/pSFeS8xG9M3pKmUJFfkNGZ
tJZ8mXipQn+CkHPmtXz3gkRA63wGGjSn1BjhTwYKUE+hKwHnOOKm3ha58x39IH5DJy/OvB3vjQ0m
T6hi4GMwMp2sjaQxCzJgqhZGQmJtUunoIVhDfTNzU8+8Ee+NDYcYV5qErA4wgF/fSgxS3lQEpGUo
7va9MZIAtg3cjH7Mr0fHe9dhV825AWqLC0vs9XXIh6tFnicgeDvfj4K4u8H6eS437b379jMlk9fK
ozd4cpGeA62WxKOKRhGAi0UesEu8ftk6kvf815/nnQmMKK81s4KtBR/sZCJpDacb1FSTBmdba+wv
qL04bVG1Dul0DXve3fTp8NtoSIY9LQHqi2sF1jtNLiNqS9RDNraRUXJyD9SoDhhT7+q5Nc4seO/c
SeYB3V+jlNk/neICDBqCcgxkG/kZsR9jTsRdhm14M/rIbH59J98ZGdxGyEDeyiagF/h6ZLSr5Zv9
UxsVhLncoTvxQrtzhjPj/J03mGXNYGMCvjNwTrM9XQn0a1psxnmRz1EmKnGQtanIWkDoQyn5f7AN
opdLORiqLJPhafPYjFvLKOa+iyqB47snIjZsJNvArBTTP4sO//lt+l/JS3X3zwNK+4//4t/fqnqm
7yO6k3/+4zr9pqq2+tH91/pj/+fbXv/QP27rF/nQqZeX7vqpPv3OVz/I7//X9bdP3dOrf0SyS7v5
vn9R84eXlsLjz4vwl67f+f/6xf94+flbHuf65e9/+1b1slt/Gw0G+bd/fen4/e9/W9+q//zrr//X
126eSn5sI56+n373y1Pb/f1vpvUHL+aaWwmFi52MzgQ6vqxfMaw/mFZNCotgXNnqcAFZqU78/BmS
boDgUOul7Pgzzret+vVL3h8kngC8XEUHK0Scgvu//6hXT+e/n9Z/yL68q1LZteuHWEf0X46Z5vpn
ER/EL4XWTWzEyYivFre3G8O96LW8WUV4ZEmOR6WJoD76Mfkmfm6WCC8LvyvzR8wi4j6NOeIvPhqk
EFp7vhFsQ4NHVkHEluiqa0yMpTXnlxiGJ/2yklnzAZfPMm7chJ3MLrMbJw6LZcHfEup5mdY71FSm
+igMOk8btG7AMsMEk7iFcSBxqBx0hIrn8walbHXpZGps2yNeSL3cZHQUUFC6+nCw0yS2zc0qBSxx
rowpHu9K3om0VntZgqwPJ1vft6llif2omdAPEssNV9zb1sVuj6ix0pObSWlSv7Edz4hHYPOmfiUx
Dn1ZhgpOVF50hvuFZDrxhEUa4+TUUXbSG2ly8uZtproWVOqm9jBVqgIpnyST2Q9xXaqWLMnFMbTP
Fr9im3vabH0gI2dRN01eVtoXpdwYY1wSJB+yUsIm3fCH1qTvItzC06ZXXumAK0hK61Yq4YsPujbT
dcECbcj6+5Q62UvTaHrmbPwht7E56vhFHhKBsfYDrVpb/lknqpp38yKsDVrO8TvnYXJut7mqnoEf
zj86zJDNEq4mdCdSdeHe2nOhH9oYu1boWsj2dygQ+2u/lEt2ixidc7IGseYWlU2sHdDsoqzNEmnM
H/1KH18y08jr+yJ2Bf6CpBs9H8FWUj82aRBf4P32tvrsuwfdHtCKgZ44jDBMQ6ebkem2GWSpNCbT
/WEey1ZHB47yatqlxD5Lykv1WjLYGAhNg+sA7jvydTmiZcdMJc0WwCqK13IVqAgasJcVEZo9xCDm
MizundnMBsduXwEDCJY6EBPp3LAeOtxX7PdvMWg5Rdg7doEb365M/7JLRmGQQ4ib6ki8j0cYQTW6
Gu1JF6rSFLv+nRl3bn9B+ykTF25cN3HYxBhjt+x1gd/GvoeIBKt0I48tFpxP7tgkm1Rbpm1FQt1+
6ChyhSXBmEOk1259hXVc3Ghl2e46tjFoUQNV3vRWMkv09It2HQvNU7uhsOaHWUEMjCpnVofJqIb7
hDLsqsZztmY+T9qN3zb9/VhJA6V7a8och0KRfDI0TR6Qw2IsJE8Ln1Y7l9reHvoakwFpvg9mFeDR
EzSHj3Vj2vcAHusnzGuoyBlaauN72oLVqRjrCpX6sjgbtL4aquKisuojSbFlvvXTXGgha5JEYt3m
uXaV4bEFC+CIx2lu7Bs/506rwWzitjvOpmjL5mMH+yCdvgtzymK0tHFnC6/UwoYmlwC4wHvZdMM3
ZgXb6qN4bhovCKfMElabAC2YIGLLcNTzoDD3gZKTb+wtvekm6pHGmCxf2VC3o3kpWlvvHtDlDgbg
hUAgf0bghFmMIE+1VOUxD1qJ0blWozVkNcKO2BPZti37dLzSJ6SYKJOACgy0yGTQjVgIpwLJYnkZ
+32D1NJ3m6lswhEdk71TaDKQTk7WaO9qzuuEAiMuxvVHjTp/xGvGn3ltja0zjp/KWPgz3m9feYYZ
wkcq9D3WAw1selLDTN+4gxlbYevJQXyskGBVhKyb7iie7AAN0aeg66X754IsMn/0zWKcdr3RV+o6
gBqhrt24JVw2yIUyCtxBaGPvlJj6Eds0/JCwozqzlcpg2xMrx33qG6dMmKQb71AGqb3HimKGVaWX
XwUPN3SCSQtH7v5WOEV9YQ2F9uDPctpIUXDsceE4YKdhXkCzgXjd5BddL06jLny8vR+EREkwD7AV
VGqpIpx81Pn7APDAwZvG9k8LOMamVBy8Q2TVPdbtotxRfg/8UG+lgeg5KD4RBObdJt2Mh5jYmCAy
acturS7xwlJ49lFisbztXdqXozLzAxYudw27gWpCelwSNvPkfMWb421wOIpt2eOM0EkaOCgxVFcB
07kWTnTpH3PliAmlstNFZeZY23jAjoj0dTL3pmyxNdqzGexsS2X71BQGXsfyAxX6JURN31/Uvf7D
xVv86NVUOcPMt0UolbKOASk3n4o5c8vLmXu9j+FYdkbeqK8ACnoL5skwNN/jwmqrawxhkxEhU+OB
Iy9rP03mILJNXrHY/pmWrl+lWHmwu4jQKUl/nFRhJ9/ztM2e6A2Z2hd36vPkSslc+rs4y7R4ywti
bvFRdKjiE9MbNkGSjv7G5uxwP3lzjdyU9m9YYdC7cfNlwhMpbaMBHOTJeZcCtRtCQ0/86yJdWpKt
cubSppy7fWa286ZRHV6iJMi0TYMG6q5zFnuJLNmDFZjaPAuOblOsXKBl9q2dVuK0wc3pbJZgaPaF
VftfnX7Rt9SgzCxEpJrdl23jXcVZTktCLZ4DADrAlmnZcnouNGu8Sq28fhonbSFmMwXZGmvjXEeL
M+cPE1Q5jkGx6J4GMDFpcpCCZQazaZov31rhCHET58no7eaya/x9nKbzJdQi86qsOd+FQOZEOHua
+DFTLZn37SIhKTFB9my+fm4c//8W+m9rV///voXeqSf57eWvm+j1+/+5iQ7+AKnGWYlWT8DWl3Pu
vzfRmvMHS+5KzkMDu4YGrMfDf22jHeOPtcLEtpsiJsSrter9r220bfyBspTWMOxMwMXodn9nG/36
QMf+md4u4jFifdYWAoEor4+NOTtaFddSD13RTDkLcbZ8snOC5FBBtld53uvn8rveXJEcQCBePyWr
FPZP8dV6qdUd3s41OkTJDaJgDLrLOBr6pppAL+wcM13u//I0/nV2+OtZ4Wer+r+PCnwuGkvAkTkv
0PgM3nRJqsbBBapjn5xc+EY4AWfse9ihMgtmAh31CVNb5HoupdMiLZIvNElhw8yJ/WNifn8ea3Oo
NgnI0s9BZ43+mTrV6yLI+tfBg19hCqg+mUX9kyKIxSxFrcpSIU4vyuKDbN15Gy+te0s+94r9K0Z/
K50Kt9mZ+7JWwF7dF3b3jCEDaQMab9Qir59+2iPaFUpjIzQ4BMVUQJj38GUWxQ5B9PoxrXQcH6lr
qtseD7RxCSAlaIAAgTEixrrBYzo3fVp8cIy8085UNE56udwXGlp069B58JLwdpwU1Wz2sOXoVlUI
RAV7nUZV8U7Z7RRWCrxMqEiX9A6a0ny5dVw1u3ts8dUPeEmMpbzU2q+906X3ZS9z7Vq0aQJu2dWC
c4UXQgpP2g20M1A7mqggvDWajObG69tY+qkbTA43I3PIW+M4B8fEMrPLPOcc4unqe1VkSwS8W30S
oDeeG5kx+7NN724Vh7KrOUucP6FD2WloyKG91ybP2mRzkZth7ysCMymwO18sXIhiW6fCmLft4BhP
vQrmbpONaBmDfM7Fvklwbm4nX+uWu3EOiuneDlLjeYnxxB1qbNVA5OqedfRuyUy2tsCCLOs+C8rF
jCyFe1yGZeVnZmimAvxb2CVqGnaFYSzZnXDHdNonnpQZFAow5tuOyQ2IwtDh9XvwlFMbPKjJf/YA
hBVbRepKe+wLrdsNs1PKfTfUWQ57S/PoSRjeqstCLrvRlq5SR9XT9r2dBxnPx4U9QsyeqNPasFDO
lGEmHEgdk904PSWewDuJyJ+XAVaxnV7NqbPQg1zyPKJsz29c6pmW2aAPdh3GdWneqxbLPSB0h2O3
16bX9uLZ6lqmdGrY2U38V4NuhMMtd5MRY0IOF0RXIKS2XYUncd8EU5eE1WKyz6QwmU37WdP158R1
4pT2ysI3QrDsEQjWqg+dMWku6jgx7F23sJ18HNquvQTJbrHjzEU23/YI17DDV03xCcle628DaCDf
C0zlOAyVJTZEJ0wYH4PFe9bRvRShV2c+h0K7mO5cu2OeXmLdudSGbipB+wgTkI1PnMi6r9e/+QCw
8x0Fi/jaT3x7587IWzCnDpYd0bnwt6D9ls3Sj90QTTMxyPaiJYxBs9c3YzdJ9ChZL+4XTprfwTGP
GMZTN1Tsk/DkloZxTz+hUxfsZsYuxMMWTHjAhmrFcFUi2JHZYVAOkM2dQ8qZChuzk581ZpbhEFvC
fahpN05HRxt8lBllMt7jWCWOZ5jQsMIICFIH8e5QHRunrvda3hkXVuE/QSQjOtGF0vG0ALsxv9Vu
rHatnmff5wxlbwjFkKlKWTNbTaeXTZSWsscr6F6Odbd8NwroN03ftXsrNTmFVWZ2ratMf/TwpUJ7
D0zJ37BM3aEblXXTxU55TNDHf3YUSCjkSHg1U4Nq+GSLDRarakflms8/T+bMg/eTKGkFxZhcq0ja
yEEdEgBhM3btujN2nOnhDLY+qbRybI1vS+IrAGcUCj4bUnAgM3KJybQaMnVQjtMD/mKd2NH8ewHA
kj1qmR38oFXpzGz3WwPoSFuUj1VNoyWkS5deGGrSNjNRdexzLWAJS1s/QDCYC46fMvsMpD+HMeQP
Cc06E4qUweM20VPliY5gGWMe6F7mr2Wclwtv7p0He8mc53Sa8cZP5rRBd4fRo5feEXRUdVVVrgsW
Uneqy9oxmVWQn+MzrLo863ZuhgNyV/R2vZsbQ3up/EBdN2QSRr1R1xyxqlhcoAwRYMzoH/6oONhB
irNycqdWtXiYj1p+N6nEh8zkVc62TdXyQYcDBt7Hty/zpAXYk7WauJ47rQ8uoXPlG2MoqML03eRu
WlNXiF3SlrRjnZVL15fbPKDuENZYYL9wkmGwxtBGroFnQ17pm+TOl0a6J4pKz0PAQG00OJ15nyfU
Vlao8cFrfUyffeV8aoK6SjfpjG0yFJW27AJlDkaYmib16SbzD5lIvHzTjzbxPX0z7/WGs9cV5137
aEkdU6SoTA6+4D03opD9Ayt/8exD17rODIVRuZzi+L4zFoyjVuDDn2sWs/lQckRXB23p+/vZAgWw
0cnfuHQ4UuaXQydFNMzTcqdJTKdEI6VL6OuQGSFkcuzu2+WrlbR2H8oKUNsSeOvqgxrVv897gt3v
S0Z6fSTWdAkOLMjEjA28CuV2bLFbNoxY3u3cvmk9M98EoztGg6mP24zC2cbMs36rtU57MRXO3eCP
R3wfj1Xsm1f5MM87Ys32Zm7uG8/4VhbLB8hsL61RfzCqIHJz83lOklu1jDt7gSBFGvTRUW1zy3EU
FmcBPgPYB3gTRxgPRe1ed4ZOMY+zmzPBtqVMwf/l4BkbT1pUf0YjMnibP8ZjMO0a03F3QCyyw0Bj
Z4ugg1NruXhbLUmzl7g2RGRD594zBoHFuGP3PNjNdDlwCY/Vp+Jw73Mf8Xk1n6pMxfq207UDMsip
3ekkURShY3UyvVBQAOaNKgjW7TM8OyEnz3qjKrMvQjvvn7Jm2QFw0NNrt8z7cWto+DO8dFQFfhsT
Xs+T5kx9v/FjX3uoYYnumJ9FckyzVXtYWGXhHGIqLf41McEOTT9HtI+VzqRKvrfBHc6RdS9NH3+Q
DWVRGyoFRRG4S/RjjDi5oCgLUG3qnKsBl83Og3TX7tlqjHS+JkqzVjpON8SukBrvBz3wN2uuqWEO
+lJvqOJnA/iXoWkjBKLDwfCVc9NgZBvCGTKFt6kqPMmbmTO3HlI1WD5kMfecaRAhzYY0MufPpvcE
1Y1SiA0mjcUAEpWsGED2UR95Z5urbNYpj0kNyDslNelus7ms7xYmoB1ElVlGQ5sU3/2ks9Z75EWz
Ir1ji4LDwR5fpdmjx94+CKmDtPZmttBw7v1Rs+89jfCHIgvyHzVZ4x+bvk77KC9SKpkkPhLzYedq
k1OPoHiQmx8n1/K/CNOm6tHgWJWbrEvt6tilVszKMczjXugV9FQ5ALQcVgt+2qjbqiylOLCaFLe+
Fkx/9mZZf4AZpi7mUvfvB758bTnG58HP2gsvt83ryqKKiXmsxLlhdsZXBMDOJQ2T4JDEhfGD6Fzv
Y9KvreQq7r9xZ50/OwISLnlwjBg+XqxAuplat0kLR312m8rIQxfwCboEIDSzVM+TWU04CgxqLFZP
3IEJMzDMqTFueffZBRQ2NYdDnxTG15riWuirPLgwmsqji4JG5iIfLSl3uT2AI8xBzC4V5ZHZmqYL
t2yHfd+M+Zby6YDAr04/Zx47v6V2/QsdOYQBn3TiSfaBNe9szenZXBn5eDW41uWaC31RxsoN4wUg
UqyPhJ/ogKdQQroRDv9jbGUkV/rL7ETMXeNNZViX41xUH/rCAW03J9ZwHKcpiej4+Hej0xmPObHd
l2VnNDezV893c13aHUcmGexyisdwCKlCL/p01OYBfZhlik0bjNN9wKqxR7+jxRGMj+VWWLIL9Tob
wwbqc8WK5jTfpWnHV5jpjUultPajxVkdPJbdXID1g983VskdQtbLJGtvPSyuV/Xc6+aWA8BF4mlH
man8C0LP8cmJ++ojDNlxT9noHh7Enk0cPSRRtXsb0GOIMrC4Ur3TbmodEodAP7EzGqO/XrSSoPLF
zFjQinFXFaWzK1TQRZmucWBsyvrRGjmjV75V7Gc51xuTCOwwTXNjTwnpyitqIwqSrr8Jck9ugGeK
S9MrQB83vh8a1tTeWnkeH0e3J0qrH+fLua27C3ge2iNbLmOrHKmBrxOLCEE/1Dz3RmXbRghvO8P0
+zQnDfkMVr1cjnBTt6jJnmGulOxDepRBQTlEZZ4O+zy2XhpbVXjB0OrTIrHjy4ZCfChEG4QUyM1b
rZyrR0DB8rqUOvhgYLf0MQTWz5ocvHDp83Hne6K7nGuCaqCZzQfaUQ7c536+LG3ZPoJ0/BGMfvu9
HAMgOSQRVCGUDT/00lVb3Y/xHkxWsS/0TmO7LySMQlldlaL8Pse4jNh7y0vbhdTngR0Cp9VYX3Mr
njcwqhLmnba98SZHC6tiZVPpbroRVgZdTbLzoLmB08zNeMRpvm/tfLnvAR8+erbIDlMzyF0xNgAO
atkE133WLqHsFTT/rGEcUH3doRqrvwXsDF88VSwhCBDWmTg2j2Uba9dIBPM9+jz/YwD5AuYyCRmX
WlH3kRiKTz6grDB3nDKMC5kCtTHVZ6PqthpisIsOx/8QjpbL0coYWPqLRqfGHYzJlaYGZ90V61FK
KP1VXLvGbuySB54JwjyLPiZAvHbXB+MnyMdyQ4urOE6zftcSOBVZFD05xlBQLUpvL2bMJlbalYB6
aoYIkNN5iwie6aUk+lqOKdNRzjHGYG15TNECon2u0qPP/oIDnbS+FS7oByrZH6yudkAFDYH4rKfa
XZGky04z/RdUcOYFT9uIqEOXxwDYUlD3c6Sa7mYupvGSuYCj26iVD+zXlgNM7mIjTJO1dEqvzN6Z
Z6AXtl9u4sDro6Ap5v2AZTPUA5b3hNf7QOkrXknFf5beCPsFPvHnMvMAQM4wJhyolIAhln7njT3z
SB48t4H/YA7gZOo4U5u6NvqNYRTVzjXng8YLRHvPtq4myCHfcWyMn8cSLy+15Wk6+iMV4HmRd0VW
lCWi1tx7IL+o3g2dV/b0IHQ2NY6ID5Blv6SOWHYtnSMOY04PRjFJyqgZoO+iuXX7I5wleJll33fw
f7uBR9gsogqxyvAiQXddoRhsPvRCPscdUVrT5H9v5i675AfLW6/thXuMm965hnWXgWpXyv6SAK25
cIdquNFAHT3lIEbvRgNIGSyluYHh7jzZte52G5eW5PWA8OupsPX6zs307KKxNftaAVS7s1vSTvWK
48UIwPeeA6VzQZAH4jbZ03oB/UKDSBMG/t+iv9CkP17T8JnuSaSgyZwG/JNk9xV4bT105aRR2rDH
r8oejOdyJM8ask+v9o4ciajJ23w+BDBF6TNR8To6rkfH3eUk0FrNGEEZdz/W3vK/qTuPJbmRLU2/
0KAMygHHcgCETK2T3MCYySS0Fg740/cXVdemi9emxd1178qsWBXJDMD9nF+aPxPCfHfBLLefxAyP
B0UKzX7wW0VOXmZVV3VCOYQw5u5AmiojSJCUBOgDplpTfLFkZtxqa94Th1Q7Lygl0R8nrWDo1FPw
1urKygmON8XXYoyULiI26B/GripeHc0nxUW3zA8JVPp5HXyA0LIcPpN+DY4lyqX3tlWEVjfip5FX
zdndgjEy0O8+M7Y/VZjLrvuCjRZmWz8o/NVvmccom3XrfMTPk32Uriy/uo6c9sz2GLOG6dBW5nhe
ah2QRNswI01l9yyXXj6YPixgwUNzDArTjFVRwvV1xUJN5GQf2i01Hm0Fo7KhqHTF/DATsvZZjWsa
OXWrbspFfaNLvaIR0CL9NWxXo/vAnLGYB06kIWrLNp1itiRCQMx8TY71bHTv6yB6YppK4yr1yO2/
/MK7cDbTm9oa/dirjKYP86Lwzk6zKhLK6hoghynWhY2ueN6ndU4jGovkcYJCTh67aivJiyd609jr
YV0Pnb0R3IVlf9dbqrjp0vapdpK1/cym1V2qcIHTsx7S2l9giIA17payEslOif6SejaY1tmah57p
HOuiROm0KneXWuWavRLY7ZFt7nXmhxV03rYnkWz+To7jXO6XoQ8OUOcGT6Gv7StcXe7DgkrBJK27
BjvbXJe4ErhQ+h+ozN6oIDgSqZNmexA8puN6q8iAFP1Cy4I9lJskpikJplOjAVyuOzsFSmuNZCE1
qyezMia73YiLSbJlXdKCD9x8G+G0KpjvOU6b8kc/KUJzxtLLYaF4aMW7yliFbuk/rrxfIHBlN/Bz
LBOygryYODzpCyRoae/UjNwh2Qudded6FaRtPS9jsSd0t/y5WE79bLMQkPhRzY/w/2ty5buqeiWz
q3ple6JBlc4a97seSm+GApZC35q0IueHHFZ4J4Ryb2feMtbzwhZodVcKkS/ZMfomJetsPNVgiUiz
p2S8H2wy9s6+jQmM7EqbCEO3qa8bFIpUPcjsMm62FRF7RMDmjJpL+kCAn0+U7QxGzKOVE87cEKr1
KyCbdIhphPLEi4V2tzrQcsaZnll2RTyA3YEcUrA49TvKE1USTobrtLcWjHnF9zkQi6kBJsuj03sw
CINt8+cbrflexzqAP9Fjv94veuH1JpDQXR6z3J7su3Ukejz0GTsJ4ALKe046Hs+9tZibDjs1orIs
9WRNJIpnxEH6yQCMly0DwwR1jjpcDMsz9216QUcK21hvvGL0dZRa/vwG4aGOS5lV4tEju5HAYkHI
uINBe+De4LV6Eo0jb5jKsxuCkZgSnXmFLG5JgzWj8SLyQ8ph9n5UpKUqSWp0cRhYskSlXakCFH0J
6iahdqiExK7WKe+iiQkspjlN+Q/ayS89NjLJvZOz5A6gRueo+1SkBr+Zpp/C2tPk8XnFRLPhytAG
4lQ06zMpyj5TsiYKlADcjQuEiLjVO+lGJRMt5DVnxtp2PzN3sKheYOH+poYkux8dp/k5+dX86tkq
AAPvxjuX5NoxtFu/ykOhV6pOmnpVh9nBa3QUXmKNJ6IwKQNphwGcNhvcVoWLEuP1SIIeSiuvvLdt
ZxMR7rjq1WF+f9vsVd9iOgnqqOu7wOFCbcWLMDezioZg9bmb58z/oXsVEHSQtdzSayM94v7x97zl
E+UqzDzEAfxaIISz2Mr8uTyOymXkB39u6j0wzBhcp9y3h0AMWRfmMtnoWea8+7EsgZhCx0gkT/wm
8h1xbjx9Tmmr84BH7Z0k6eFZps50S69BegBn4JFBbefLeGJ+TI8TfDUitq00sdB3aS7jliDOKs5d
AlPgjWvHPtSryWBlGJZ9L3q/dq6oCaPhY/KEXZ0Mm5z3yFh6ks7MJF2p+gaN3yL6Z4KrtRmB6uVm
cLBN5VhF1TaJM6y1U1/i8kWzY1fj4VYF837sidn8novL2EkSvXoiX7Qhu6+deStMFnfeubk2ThvF
Nw5VIT4jxUadAZIAIsg6VnBvN2YefHWAvIVOvaEub0c5BfYdAkPTBpCwGK3I7a7pISCwmVeTtxLN
VGewBtp/Pu+mTLOvlWBoD6u/09yiiLeduFtgOeVotSnxsUP7HQ2LM4a98iy6rsepegLPlT/yfiq/
b3afrQeSp6tXm6Gz42UtnVdtggWEF6kg4Lpfl6CL63Inef3IJG389Y2+EwIwxgBwhfxC1bBYj1jT
Q7/GdbnLSBQnETVNippQ0hTtHh0CH8kC8AyPzws6pxNfXWatJvFdSnRkwC+M3XxiUBux4yYNSPfm
dHvqnplei96or+Ewty4OqEG8dYOev9pMcMxBTYMBv5lQsIW3OnXinPrNjCfeSqaTaaMrOpAn6KwH
U2jiWMchg11ZCASudhTNEKteL51qdxV/HcQqm0ZfNtd2f0emNWcel/Acg3OsyZ4Fp26u6cpR16Or
Scvr/cnX755bt58bIV5jzDVub1eC/Wh9GMmmZjytld2TUKk3FQ+y7V/U5Hdt1NctPMdmFHJ5/JPF
2mqrrk8m4agOWciZ9dGOKrhdCokceFxtHK0mdySsbdClT2VBxszxcnjuPF42PzSyOXgtXRqO2Efl
9Bjk4CYESKumpYIv/RoDO48c8vd46XI3OGUIyjjyyc17FYJwmniYaRkh0K8W4Nw4KkkY7F11nfR2
0O07IpAOwkB2Gk6g/M1xGanAPmTkK7YEZDbXiWU3yVUpg9r7Oftjtt0XAbbm28GbeHlFveoJcdbS
8wYClNhXuCQKfcTNCpXI/owlSwRTorG1GN3IF1QPv4bWSCfoM6N87Zze3K7UWtrJN1t7ug9Cm6zP
kzNaw/TDzM1Sv9rJZTqQCKTkTpRL4FMDQXL9k5sUBJxmFmk81hTMkdcSph6DAKHJ8UZwnyXpuTMg
UfLsRFZIznqpOtRwUe1zU3y4Oss1vjQ11PM9qHwxPtR9br/oWbf+buwDZ92b7Zii77w02t7NhkFO
dpPmsVxMGnQs+3FOm3I/AA2++RWSljQ3kxuhW4IIEyGuED/qN1e0ORP2OD76qW6P3SZFKFIidpzJ
k8eScemOYoQhtjvL7OIm0f41wxyfZHeUfsLK+k+u402fZe2nPD5B7h/MLOvv4bGrL6sbll8UWaw5
bxVN9Lpa+se8IDH6CqWrvPK63htio1Qqj0g+DSKVJtubb675cSy63WSTORjTSOx/X90g+TYij34x
GH1jf+JR8MuMdA0jFV91Xks3DBzfvlm2Yjr5S2PeZZcYlGOGdsE+q4TgybBquyHO22I6chgIhMnu
gIxPF+0HbSseB/isjJW2H6fhHuqzH452i6NBz3tYShVcEYK0ngXqjcizjOC8ZTXM4Vr6twij7Z23
TfgPSG5PytglVsCACEmsQ11l+inLSeCHx2rMS8UAAJfU7nqsQAh/2NOYRRZ9TXe8QXQMEDDKUOln
4/ypnIAqMYKmyLhEcXhNHIRnR7TgaLwVZd6QJMmmu1+CS1EcamCSrMFb0VWS0nYgTRxlqGt1Sxoi
pqyftKgQKjHThLm1sLFltWkWEZAyfjacXnaULdmkSDou3R1zbXNWU+eMMTE/WUgQAWnKPMpRseTJ
aQtUhWJNzt88bVXx3M/Dta11erLaCnLMSt5oRGy4e0RiFJFPRY7Y6UINb5uyflFtVNx28/LiC2vj
KmypfATRuoY/3e5WTDhrZLhD/thOSsQ+6byotH3ovoFSrvO0IpLwHGN+zjZX/tgq1V5bSCzuAVN5
8LXqm70pBoqzBR1rBdo1m94XdC8RPxqNHUFrJyeaWFwnShZD7X2v89o4qM0++6id0ThDvCGXHsjp
NYp8OGRajRP6CGOOXakKL1Rsx1G5iif0mfU1SpKWYE1TEssMk3i0+Z3BVrPo37vztqmwE6q9IbI7
OLEgV68wDnU8lXSsrUhX4ekTmaPrVEFwRY52+33NF24xRTzFi+qkf5vrYvsWILbdEY1HzjYA/RsF
0wpEd+JKzdsBwMIpzTzbzwogi7T66opIgPJ2Q/+ZUuSHg0QZ3S/Dt5ejaGiXiC8Soej/EEO98VWj
ktZGAC46u5O949fu42PPB2a2lH4nRLfVaaRMNaqkanb/uUTmd22Ob8NL2x77AIoErPO0Ff8u7bgI
Sk2c4py5xSXyG9OzuNLJvHwqYcO3mbV/VyibyfI//9jfRVJ/fiwuCryyjknIEGEGv39sM+e0e2zU
tg+NgRmvRuKexBWYN0dqLVkOENHK/+IzLfMi9/l3ORCfirEbZ5lPliApCu4/B0QMoxdMdQX7PC3u
Bc0sMBaccpPDK0RBhBycur/5eU0mSFyLmRoxhCyOkP5sfEt5sfVntNl9bNUYLCxQNMKcGn9cuzdh
T8I4eQaIOTWGxHuLD+hmZuhOuMWvukRICvktUakIs2E+2Apr+vQDqgX2pMfTWuG0RBYfRdU2DwWw
BrrMSju3i9XNL5ItV1ETwVj7QH2DhQzInLvpSDHOMu+mQm3brryE/8YWfig0OixG/UewuRcFCRHQ
nKK8dEBl5Fg8B/kMg9oXk3Eyk60kkV2RnBD53qIv0nDvcXUKGmlKdoUPhdT3AR+SBINltKKumOEy
6lPXcbETIOUMwf+SEQzOM72YUj5LnGRuLoiKx2Y7eZXJzrbiYub0HPrubJUory+4r/OG64ccTpIh
jK+6kQQXYZT2/QOMVf7NqxpbHPJikdPOTaztsyLI34yMYZ37sFzW0SQiZUUY0GdkFk4dSDSLZkuv
qgE6ZkRm4cz9qSKfoWSbKQGOA38YrgJdcs1IumIqFEQDgpfUbzfCk7tgYB8z8uZA6DOCuRYjbr0r
PEwCgA1ZBSxglQHHN7IZKjqqeTi7FIYE+37d9KkLNnP9y1X3L8lMn1v0DfU/m69+M23998xch6/2
4oMa//l/9T/Qx4Xs7D/WoP5f4qOqH3/XoPLH/+HjchGT8k5j5HJ5w12Pf/MPH5f1xyUa8RIH4wn+
zMX7/w8FquH+4eAWwshlk9vlAIz8uwTVsOQfJrJjnICXcCL+lfMvaVB/t0lCsl0MoCYeWc4dDrx/
loS2mTldSnT3fmFP5gH2I2Bmqbs5ny/UUmXeE5stnrYxL0RcMCqfVrKk0R70wfaT1mCfzplM1j/6
zXH8EIfx+j7oTN1tYjG+Q+LabWyrTL0Nhd+70ciRcOtOXiav6J8a6sglHsbFRUXvJcceFE1gFNAf
c43ULeqRq1G1hRivi6pyDp4KyHpWOFuaayTddlt2CyFOziFRMg0udAX1jtqa3edWlOawd8ss+ZWW
ZlrHJcvOtkOIpIKI/pH8ddsKCoVyI+cTmKogsgGx/SgwhGjjtqoqXEEJ8Z/xMphrwbBQIkIh36Xt
IUx7c8HSbE2vGMbS9QyY19S7EdChDPu0ZVsIsSKo9IbyqOrAHba0a6w22ema6iG7YA3qqGb89bdH
7v8jtP39AuGLFIgq+Ktf9M6Ya4PLv/9bFprqOg326nFnNP5dSQPEW5KsQfdfmKD/+XEhUgjZNBZ5
RuOLAZGH9u+fElRYyxbbuqORw3EobnLJFhraecyOS6rz/C9R+2+20L+LhxFC/3YtSkI/eDb/nAHQ
cAty9H7/PDrqiPPN5w84eqrKeqes3pvAr3/kAUkyR50bbXYOACcJHaYdoYlsjxuRpA49ML+ueXdF
GDrDuqaA8lsxQF3FGV8anQ3UuEmrfU/TLYANqaz0fkWQw/WbThIIfdoSeeVsFvOuN464ywgl5NlL
yQajGLh3MDjAk6xnZyAcICR+LrtkuqfdTWBlxnSPYa99ky4Zy7D6yJZjjf57xwDsUuNJdGMQz7AR
cC8qt4jKVw5h8NUlCH2nfe0MxMCzh9B3BlW5dtPQHavBUdSD59QnUL1YO9ZeFO3808Sv8r7xbJWR
GCQIIl3CS3Ycc9M7znrYumOfsxsf6HESX5PMxBkwA3WTKqGCw6I08gU+ux9Xemhiu+9W2BGCqbYC
CUZmibuBZhTUvtqGeOogjz/KXms2lH6ijHdcaaKJXRyH/iGgcu9+bZoxOOfoqS6iUH4FaGHK8mOi
A6TZewtNWJG2/ZLODWHRNyHQGFNRRy7KDyujViWay5qaU88Ychf42EhquhbLxn7UGv1uJKsMkSa9
ffPt6NSjuGZ/R8hlLqSKjiLhMqWiqAyuBruSNn4Qd37L8FYhkx58JCWt5Oc8u52DA03w9l+j8qrq
UzGwKgyVyJHkphhr95ROOW96sUeJm2kGebML6TFdASpSkePWMHtFJsshXMdeTefJkPwqSB5Yn7qU
PSJC/ePkoQmxCx7iNHI9rEhlRaiWIhkj2rtQn+TDlvpwLKV/TUlx3cQZ+nbjlKHhQ8+qu7w7FD0h
+xFJ2maOzLg3gfYsuL2L6sZ6LdOl/1LpVn5lrqRNYjFwAfM2ag/CnlSOExqVmWQ+ia825ujTxwkb
xLUM8kWFGpFUNGpxayNEbs5dPhTWXjpFedY9btdo3LR4c6ReX5Qhu3NtqmnXrZP6WqEC3nJ+i3bs
uwO9Avg585ZoZvBRrLm0ikTMlFhaKxKl7j0JjRKpCj5kpxpo3dCaCSWMJ8Kr7iZLu58ev+M3cNBU
XMkuCHKYF6uUEN3bYhzgsLABEu4ziSjJU76Nys7RWJqsNB0cQKOeNqpF533nSGoHwXfzmTbopokT
EyUV+wjVBvuLg/Q0sQ7/qkDsm7BoG2XF/SSGFy0Rx+waxx6eLVbKLzErh0Ydx4O0XC0DTkcgrKbd
uK6++BZLP062FLo8KI2s28ltofe737zkoa1QIhwL3S3INGptjFELIa7pHM6nIV7sVn5IgOIbRBOr
dTXrTuJsEN6dMtPuK9MgDjujd4g1MYeqoiCnH9inK1U1mj3WKV8yPQ83fqfXX9RNjuy6TLbvNPv1
gABNBkyZ0oPF12op+ylwx+4RzTF/jJfIYTKcg3yLCfzE72bSuhETzTT4+2ryjWYvMbV9NqnbvTlZ
CRIFXjgxmBp2Rdq3dCbWz4XkfapOauAWRy/WvjXb4DGRjQm77ucU2allRb3CjmTSCUUc8gs+1ouQ
s3STL0+LCx5rs+aFbVCZG93AiyTg1Wnl/NnQBgGI1veAsAmPK39GsWBds2O0dGavYID4YvrhGFQ4
sS8Vv9ptD07blLa+SmzwwQifLBYFbaJoPvezJVoU2XZvxIKUb7Ll6sUniaEO/Cu2HGpMScLpHuyt
U3hfOAYWajftnHIvoZDbAend0HRBBl1HNNR31Lm1PKLibb5y5Kpi76X01g69AUJuSaMBDUFHfKT+
YGxCxyupWm7Twpb4xkenuw22ZYZQHZucPrlhoyqmKqljjKjb9bpzhmanRt9xAapUktPjOmfSfAVJ
sL6GpJc/RS34rU5bmt3h5jHe14UCZ1SWRv6rSDfA0MSr+plUizoQkT/2LpQdKnReITmLOapxkPxq
bLLdY5zxc7uXtUt1lrutK99VYq89OrR+nENJzFWD9hrHC5bMnv3LqjzXBnj0EjTZQcDpTwFV85xh
dP0cisD9FuhpusO47b9B69AwmCRQLkGGcgmqjVIc3lPZEC4zWmqKrMFcUAnR/71B0QDDR9QNFcjW
DMONPFp78thdFkWhtUnHA1xSTRZW7rrOR+bVqKQFYj1GOEiAEKP6RL8nYcQR/lVmLMQ9rnklaoTB
qTnlTxPPOy2NVMU8DMQPwAlUZnK3TkGlYsyKiKiMfDWsmCJV9a1LF6oNZ8qI23hTiYZjr7v6LFbe
LrSYBLvFXILlvSpGfK7rFlDSlVMYem9pZknyZazqs3YaSFxkA+avnmLC93JJk5+yNJEKekUq3+WC
GQNXicEKmiW0mIc2yZY/q0ygDJZrt7khxHljA+6v3rMeKu/HlM7pNwTrdDI24wRSZxLuPe2FWZgZ
2QMaO2lOgzhdw+TSZfECUfAOTei9E06hxT7IygCLNaqGfq2uAE1ZPtGjYavgTTbbX3T6+haX2Gjf
rrxl39vOdz6Fr5A0ZNy3S+gTE5XGfxWd0XHpL3S4oljjTlfZcD/KoHhfWAKasMvL4lhbVCTGrupZ
an2KJ8sIsVU17v1kpjkgKCUNumOC9o0lnZKbiOLRagYWzrV1LZxV+we4YGNi/x277g2BIb3hq5Eb
y+OKPmyJUqWaJ2E4iX2rjHHtjwOOFZ7IxrURb4QzDhF3jRbhTtYSdd4grA/4P0IgQspzNzRTWPxM
BjOv3xoxH8q+sLc+nKmRQNUAOg24Db5fVmf8DvWWcKPLtMRkmyqh9nOzsC6ENdFh+QcSoMw9bmnl
rMhuKZi4RtsHE8rMRyNCytS4JPU9lZKqA7FkjKAJsxKCLs4KhQlNaTVTq+FEXpXbxv0GQF9eyzkw
Eggwc9TZT3sQlUG9jlv49+WQCe8neSP8fWTS5Dmq0Y2T8UQ5EG0hoUV2hjlHGku4HRHd1+b7LrGH
Lm5Z+2E0crmxyqD82/zD6M99/jIGGq91XPSymF/11uv2hfbv2t5XY2kmz3NBpbBFi6nOvT2jiD0c
U1zuBOuJepD2Q55hYvRDyxeD95hrlg9yCLKV2Rum0ecWNRp+2phED9J90PB77fiyDdPFrgaBaHI+
Asn46MNTd7wxCK5prpt+WNTN6ENS4TEzJJxLmK0svqfEHXrzbu5dUWLGEY566LolsZ/ssZPeTT2k
lY3SeFteA2AeXr8yoeeo3GrGG6koGbWSwnXeLpVEv6BgqMQ1y4EecZ/25urYpI56RwM/JzuxBstV
7225RKaRKMYTZ+A2bORo4PloqStsChObeU4VocWAN9npdYGkyeSg3PAKt3CLh9oieCjqpLLfM213
fTyMMwWCfeZWmro3LboTmvHAPlsIEM2oz2iH3fkOv3yerwRZVjf5I0uru13SUeq1ne/6icbcHeLB
BdgbbGqN89pwu3Ph1GlOTFOX/mpxNNrw501AzVUzDo+mqHN93EZBq52L2VJfWrSm+xUbkbLbq2Kp
U5er26ccgZEdZT3KOMbgPslqJ6ZKpXpUlpg/7SJwfkLkz+k70oT8HU9V+pC2TUIWR7sgF/LIgVwj
vZAEYpuLXdzTYc+BLch/7CGWArote/hlsnwtbm/Y2fFr4JFAqWhA2MgBdjgsBylYJky6hkOKI4b1
tMDRv6yuA93HLViEm+4veR1LDnfY5iMupbYdi9AlscU+ZDTd03bItpuT2NCIO6vwaQ82gzR9Ngev
/qYZl7ww4IYg4+XCG8OMErm6q6hj/qBxR6Zht2YE47ZjAo6wQCVRPSgK+UmMZvqQeIilUIlpBAMU
oNTsZQFZELucPpKEV4Rohv2fi/u/BKn99/Cy/23hRxdH83+MmoH+DWn+G2x2+Q/+ws1c7w9iesms
BzbyLi5U4Iy/cDPX/APoC/sNkDT1KeAd/w83c50/oI2w03IcUQIETvF35zaOboFRlKHHwYzs/yuo
GT/Kb7gEfARuYVuIPzF7zyYr/HdcoqZxxF+cmTg9OfXlARDdXPbK77xLq6M77WmZN9n2MP55e0jE
9cVecNLxE6+nRLYsQyRYoBUvsxka0Pa0PZ+hBYoK9tkJ3tGs5+iopjooI5kHpTg0qIRQFulluSNU
ZeyZhu0OyyiL0XeCjtCmorncBAajPrm5NBJhH1BTxr3ut6il6pIQiRBRyno9TZYDmWJBMaU+nhmg
nKQ4ogtGoehV221q9+0PVxT9r7ZDVF5gmfmh9cYuMeSy/AYZgObQh1draGrMzFvk7rT09Yv/Ak2g
8kOWZPQgLgX5daG3pXmOYtX1GS+rGuRgBcj+QXSS9TNrasuFW83rN3viq0bcwOFMdIsmi2WFgExi
SbYLZ8eElF9knr5q8hKAy7Ct/pBb1Z3tDrLH7RUMZztz6/JQj41xyy7P0AN/UfzMADh4i113Ow9e
F+CSQd6L+kNtSGf4rVpWBDuiqsgdjGWJhRMgdpmShv3dNfBF74rKcRKS0OcO/AJz302LSYgKXmO2
v7ukiXD8etXw4Jt+auyc0Wzfi0kTKWOWboW4257kHZ2UUCZVKjONrmJcwQ3c2rR3DMDDmwNY+FGt
S4nLxWHjCEc6434gnbAG/GO1TKC2wRiWDM/TMcGqY4ZOR/5ahKRhmhGTIy9G0jLre2+0LcGxzgBy
lIVLRgVOuMbdG6pBi7G2l553U3FytpaWLzWK8JpWycJHzemWRUmNprWhOvDpKD7MK7NKjGLS78/9
iK8irAS+CdLfKB6kdy0Y54hesc4+Tn3V7yHeW9KQuLuXXRaAYfCgDJyyQTHYTxJFyWOzTtmp4YMf
12TNJIa9hhJpz+EZS9McjYs/jsvLyqSFCs+/aCKsYK69s86aYo4K6LIfVbqxiBLW7l/1kp623UZ0
Sc26k2DRRVdILYEAVQV+0Ya88TWSZ1jTS+m93SUWCF1leBIx4aj1Edk/llIXElMcWzl4abQ1ADVh
VpdZvttca/3eQCN/6wwbTZ87SWrIqUYfcc2w1vHPldr2mIODj0FfzKn9PIM9bd1wo53GYk8AqDmy
fFblThXtRWnurcwXATtTtgsMBpNytfJvSFx7yMRlmtAVFFjZTpmHA5ehlROCpbYffpERWuFGJxCh
jC1RWrSXowK2wgqXDNtLnog3v2YhpnadECkaHlnqIpTSwyuLZ/WrwknyvR6nHnkXXZdfUweXHfIG
qlux2LqI8fUJJ5rHtmYrGGBZwxKYFQdsbmVvsgxsEnAQXSL0XDMzxfiQYZYrcyvVIYVLlJyP6B8I
cbIkA9FmNa0Oy8vDEzUCqeS5odLODpGd4dt1oMdwwLuK91Qwut3LFdUpbaNZjYycnDgz5B29wPss
10lMzopvnrwRSv2AIr1Ioq6S0BStbm2134yUo8krtOccN4QOOMQ3ukSZM92h2g36orTO0bajFuuU
AXeqC3/ZI/MmFNgk6uy9FQN0hIS9e5V4NH7iYpvfYf5cI1Zmjs8KuwMlC4TrTc/BuuE2gXoswVS7
iWB9Z5tHi5yYwlf7ZrPSjpPHdIpPfpx1PuUeiuO96Y3u9xUQEsnjilY388uU0PPOoAcPwFxfwh60
NT26Q8YTYhib8O7nFdrlxK/R+NGYllvuFSJVJGVl1f9ExIaYvZuSfVF7ddx3+YPbo74N/R7rI6q+
iwpO1tORzScga9UUEYsLX6tj2nx9NFPR6VrQ4ynqQ7627rVum5tC2fj46uQk+Opl3lzJdrunkwjX
EoBCbqG3rufbEtWax2tcd8ud25ufI59tomMKncI6l8N8uHQAxwnWR5b2CVWsih3ZIN1BOVhgxnYC
fUcKs9zlaXc1DuKdPsuf8LBP1NDykmK6sECA0/tl6m9qunJAHI7OmJ1gi05dGuy2hdQBs4mstLpb
821X9/SYLtKIyf7uCUhTz8zSeF0QIxwdr4KRah6XGpdR0FMEmMibJnMuGX9iZ/YcMPMncFYTLUsb
q4BPq8z0QDwgWrhEngOneEPYl+2nyqRkD0KWPO79pTFGlXDLmg6O0dnOFF2VZ3e8pLDX8zORDHUo
iGUg4a09kkoHjsGbug2nMt2o/27kcUgBs5HTjdZ8WrzgHFgdZw+6CXf90Is5RbBP24n//i0Z0rex
cDF6NO5TVebnxc+uJJXbeHoXtKY64KzFO9OjfTTgtuhYdB+IrvsUBk0/9YJ/KFLCWvwQO+9rY1LU
W/OiDtPOAN2+9BqXq74qOvNcNdYVQi2L5ZT4COHezZniqeHEMcvmlCajBykt+3dCSmJCub5o5dj1
JqUghX0khu+1G/EaAhhQKFTL8qLJjEyvu0N+t7MIIiTtsb7hLHJwSFKrTY0svd5k9kVZY70iam3C
yboMMtX0mbf249DXMgLPC1AdwxBQQt+3/TNLxjvHKVBzkJ1A3R4WxdI3kQEAMSG4p3vXd/aMPk+9
3171ffUDQcgbMglJ2qhlPfu2ESF7RDbsyCCsMwuhulxvRoU0jcjbaBbt+rBk/D87XqBdi78y5220
3at6Hj6lizqp9RfrRlmo4qf13e0q6jsK74uPiwtZ3rLRNX48IWiNqS5kRKstzOQujZukV0jGDXRx
xk+NV67pKPWudHK2u6F7Gl2f0cTW0bIaZzz3bqFAHpzHgtzCsbrE6LW2t7WMLO63eVj0NbhTTDUg
NAh7edlsD7ar9jV8gUUMZthIvsOice/pVjgMw+0A53LyXOe20WXUGdNpwJXJbz7/0Hl2o2tsmgnX
xpreGp44TZt3j2AuYsDIo7Uz46Z2nnBqIDtWKkYnRC8Hpq2so8eX6YeSZhLIybCc7NhtE5DWsj5O
hDzYRnmzDSnhK969bdWPDSsTFUg7wYmamsG9zT0jSGbDazPizCmPAc11ZtAf0i2GUwmd6ntW2ntj
GF8YMt5zclKC7LPp5LVbPeTbrTEPPM7t07w5BCby9YvlB0OgEeUB9twKT0eq1f38b+ydyZKcSNul
r4g2Z4ZtEHPkEDlKqQ2WqZSYRwfH4er7oarNuqT6+pP9+97UoqqkyCTAcT/vOc9JXsuSEJAJQ7Ef
SNB9Gs1wM3v5bhzi+BauyUUM+d5Yk18Bgslo/ZhMGxShY+7o/O6YPekWuxbrugRRBHRtPJqJ3OW1
ovt4/SiM5N/isLk6KJsm/DUEXBuRLym8cK+m4t6FSlCGHvJKzMpsLd8L6lajtgDxaVrYtOaezYhY
hs9apvtmatU2X0a2yLVzDL3qDov8pdZ9vS1KlhOZfa1Q35gLsa9tpmJNG3bvbK3VMWzetWUAUvbE
DBOBgVj6zR/4gk7JIvxPuxzu6dzrUo4FWA93qSEs0gAyEPW+KeDzHzkwF99oLA3pEvLKIN+TEiWA
LgfBoLTxJsKO8YguVeS8CySugDtHIdJHClGq3hDHcL73bl6909HENB72LD0fnr+GIOIWmgKKn1uy
1apr/KFqLE1iAQqiWqg93ogD9oiN08by0gYVw0JDS/vMAWb8wbUt1ImRq59tPaq0YE4g/jzkSVX9
LCmIQP8WffvYG/3CzjPoJqJTOqlfRUnP7A3xMDO79+JsuPqhStOdLJXzhEGZBpymDZ2SiEOFyJ3P
uv3k0RIMWfuyF5CvfQSksR7nAq4gv9i29Ye4hBk6xWTnLCkjcxjme8xgCqQfwBR3q4nFTUdePSLY
zjrBBzQ5OT8g9SZ5eRat5/BaDKx1Ywld0js3RWZ8mZbGQNLs5+5SzLDsKjn7nyZzKm/TtiMoWm3k
y8f/lxmGeWUsrwrAf5MZ+uq9nn9x5/AH/pYZTBczjY+NASUM+0Swegz/lhnc/0Xxh8cdCwxBOKa7
Gvb+jz3H5Q95KxhO2E5oWqTs/q/M4P8vUOp+4NtYMMgzWe7/SGb4VWRA5kBZoAGMWmUfYcPmR/in
2WLxY440A4SWmAOLn2ykV3OnDyh8OYES7fa3uIv0dwgX8vSPS/QfzCQreu4fbsT1k7kquEngPHu4
ln/Df/kTpEUjSbOICBXWSz+FudR5Q+zvEpsD4RYSCem4MRiKH8xgqz9V3vzFj/7185kJOi6U19Uh
hTHp1998YIzJ6DpvotD3yboseYkfN/Bkc2ikDl9IzZU/CDMAojSKxYyyoTWbwyCF8weI/Or1/O3n
wJNCkxYeLUzq1m/XoWWAspAjJT1dxY56JikUbF08scbtYFtrUIPg6R88L786bPxV20KjosiWZg2b
O3L9av7h42FMU3YdXuEozxdeVHaRfiV6PJ1HBPc/lUL85rD9+7PQskJqncAC+r/dYJIaHV7boMEG
OHfZppX4nE7lQPQMQJKhDz3uxvbOX6T4ezH6fxp7/tMvSZMCPwAbtxDj7q+/pKw9fyYvUESc9Xrv
zgPbm5+xQOBtNhL5p6bE//Br8hzz/JgIhiGtWL9+GiuqHcwrq4Y5m3tRuS52iTIFs/D8s+opMyzW
S/3fn6D10v125+BcpmfOCbiujv/bHawXMXqlveolzKA+/oYJ5qwXf/iYfz+ojqAYiSlP8Hev86+/
mpqzakQ4KaOiLN2LrORn7ozDuF84GdrKpA0YKxTYFwARf1gi/v0VOgSWfHwjHj82+L1fP7m2JRXF
rS45bLA8MPDHqI1StnwCXiOh89+vprk+aL9eTr44PgbllrWXaPWvn+YbULo6OE+RQtx6JeuHalOZ
YjyYZjbKneY9W2wHoryYjEfINZtpYMcTzb42SJ6v9SNVWk/dH36sf18DihJZJdFckLdQln/9qYpA
JM0Qz000pp09X0RMaXc9MBi6zcjQ/WEt+k8fBnV0Zf47f7Wd/PphyyycVCcla2I7uZehE9nBTWxE
ZMkZ+u2/X+9/373ry810RMDKgF7OG+6fi5DHapdzIzXRBHTyYOcTS08FiONPdsJ/374+IzwbG7nJ
tyrc3y7gEJuaDgII64TB1C2Nl+UBHqm7LZeOVAeuquS7MHT1XMWG+lNR3L/Xdt/k9qUfl1crL5vf
1iCcG8mg6R6OUtz5H6A0F8TCxcuSiCZKq7hF4OTV8z++rr7lMNZgPQr+/dB0ZpCsPR4VZIxFX42l
LF//Ioz+90/513rnCciyIW8t1gaKPNf//o9XyEh+DWnMQQ/uTeMaOHl8i6nEORfZGEfaCdonk4f3
D1WH/yrjNVmAfFi6GIqt9VPX6/2PT23Q0A0bNxAnVFrwLrGdBMey4iRVyHTBSlMuc3JQUEimtVWJ
G4rMffJJJLemp1At4Qmht7CPBXLW8gfX6m8QWl6qfNEekFWbSAns3t/3M3ZThAOusjliItscqNvI
1SH3XKjXprUOh2s/v4BfTK/YNMJozhdAVblKeIyX4kfmQ+GKXAJD9EbaY/an5/pfDwEtNRi6bYuS
SOqgnN8unNIZcU0bEuJg5sGXflDVtyUM1vjkXGYPS46B5DYrDW5M9olsA82l19ZuxkqJtNPaXzBw
gOUffeVDs1TWGYQnXa1OP/roPmWPs5NzO0tyQR+V3vX5qDBBhBxTsNc4nt7ObV18Nj03U6SsQi37
WRPs2E94G1q0A5LLnNJmKcFpa3E7kej+oSqz1tQ8eHm+18A0p31rBfx/1gxyeQeyvTwjQ44Z5UU8
W73IE3QDTl0YvMfhUfdmdhV2XO+tClMN1BhdfvfNco7ENBEmDkjKo4xxTWJaWZW+NsVijPgD7OBC
zHR1LLXw16nQRnd6y71c32XC1sPuvz9Gv38vrOrs4/E702AVmvzz1xtaY8tJK4XfyLgrgQNiGit3
zrbx/lS0s74t+Kv+8XrD0MTfb/ls97E4M3D/bR3M9dgPYc9oxHIyL31n8IBKYuqZIJYlMsU4oJcp
dGIz2y0CBMk2H+xrnKGGxCJWCBJDb994OnHvvDppazqBwvS6yGVfFumNjUZAiMhbKTBT7kS80+LH
paiWbmvz4AEwqRYgCDW1FNZUWRs/jpceFlH2bbGUYWwILLaRnIiDN4CwdmAdxPsk52Oju/yrIAff
AyIopqfMUQg2bLVoMONqwlhsLbWRMwjbrQeFZV0SM1S92AGq57dX4IqBumF+mOOgaLz+kA8i1hts
yqz9yRjbQNtsf5vWzE+BcvoYIuE7TQL0WeA/TG3v3hZlCgYRg9V+RNzot3FodCu5tPUOaUqq38Gy
0mA8NZcvdpKd2tX++86XDh9PkkSHpaVLeTBsIhAbyZunX1Uh9cx6EkKVGmUkW8g24zDnD6Zq7dUi
WS8ECTrP8I4hFtIzzEOEQLeUD8zn2kfkyOLJstLqhyNHWSFfdfg7zNKVgFlb8LWYK+5HAns2WYsA
J6uQMvzZtya10q1huF9jVev5rykdMU1b+xExPqa7va/HK9zJ7sF0VXmCLZ3hoYndszHYe68Pg31v
a/vCxRd3eMDBISFdHrJglHZkmO7Q7xIy08ORINSPNJ6/GXmKMj0wPCWvIfLH1HBbkP1jV2C5QGcq
UcTeBtGZxykMkMDK+JWAhHWF0AIle7E+TVpbdnmG54bgkmFCO6DaDSBnyZg1gTFxO1defqkq131s
Q5MRxzImHmjg3C42fFj/U89+wzjSYFN8UMFoFndl3H4H8vKU5bh9x96aULlJy0KXRDYtyf+Zr2vU
IjnEiWXtWyTsByuHY5ELV0OWZMANrOp7P8ELH12kdbk6XVowfI+Q2AZcdgiNMQ7dYstZqjk4TR5E
SEw8TaxaErv0yBXMDZL60jCGMz2kA2XnMQGEKMt6/9mEBpvS2ZKcObSUp6IXNu0PsIwP5NDdfLcM
c/lF6mHhStJRwoqRJLxGDIfijrIZr3iDxQGijdiOpgNvZfT0mWO2x8OdvSn4ZxtYl08xqh3dRbDw
RnufiuW1z93XnFMqYTZgw1QNnWbGqDvSnC1Up9DcWClDIo9M5x5p2CRIC8XiEy8PIeCqGYjfUiyo
79tGKngiGO03zF2yKAHqt8tK3W2WQvc75TBGUBif760+vcJHwK5H2RHuuvSlJih38sPkqe2G7mGc
u+wzVV51qpvyJh8kyT032eLX5DZ131u9vBdg1CDA1IX6xm7nM3R4uWlDffS6c77mwJa5nx3npBeg
pkpVjzpM7o25qS8CdNUXKlzuXe1PUZFkb+by2dfZS5CEnyRSMR8F83kGWMQiBchnVDsfrnC3mB2e
zK7eaem8wVtRUela96Yhs2hw231eLy+2T3SyEhrykb6t4T3yNm1eEsO0D1Q9/BxnfKqB9Ra67YdI
s5fQndyN5zVeVI1dEMlEv0NxH3NYjvN39nekEZfnQBRib0j0D8s0aDZp15xBTaghl8lNyz1WpvFG
9eZjFyerW1l1NxRvbGgOxQuqwOX2TZ5sgUjdl87MN4SzKkpzfGZWAcenbJB5Ws8C2DQbd9WAkjhW
5KpNuKh8gnDPGhrt1gomIEFV4zBoIpyZgM6pTZxhfsdEbliTJdNgHw1I7MwX8udk8g4raZoNAtYt
zXOC1wToDOQGy+YZCurmvphFRD9NxU44+wHT0Dmxe4Ou03cWg6ncdD8LNh7tJq8M/TnA2P3qDmZ9
Bv7T3jgN8FIHqgAWMH504mKw5tR9IU0jUoalnxyjxxhc1S9iVpeF/OOuD9dDRoKB33IJ77REF63g
dpHM2sMOuW4x2205hXi4rOqiTPm1Loh8UJbFJLOuN4ZD1tRBLEJZCSPX1VSA4aHftSqQd6Vfvvi0
tpE1M4E94uJ6JsJibGs5vuTgoQ03eSjZf8EGsDVGh+mhwAqWeLOKWGPB9HW0t7RG+l1axMeVxYpY
14xufCZ6gFOluw2tIrnN2/a7lfZn5gcMEQcbm35Z/wwMXNx8dvaT42GK+z0WJAea9BOeRH3BqVLt
Aycsnxx3KF/AnfOlWLBXVGssO9HWdJiNZkp4rdgvhTiwaz60kzVvuCd+WCDKues4+Y9yzm4hbgen
vp0fU9M5mpN6Yg50M4ztYy11/lXr7iFL8BYYKfFtqw2+m3OZUOxX0hutegtxac7J9GP0M6k/jUts
KumQ3S2szgzmFAZDvJ6gOw+eh4m/0bd219EY0zovTcHhIgiTTdAl17xIz53h3ixaPVhpx0I3qjvL
Ke6wHz3HdABviIzAjJjUzwb2PGr8fJMmzOR6OB0KSOBmSlZynkHzjQzpCQ5tC3SpXTdsVUEMNngw
GnzhkVVON4FMDpBK8CJbyj/FUj/YdAPZe5MLCciBL7wa3vxEya2vnQOAGgdSeZ0WdyIhgsO8ZmOF
df0SDtV3Tja463sJb72wmnHbo8JxLy6MahJ/vuvkfB76EOriGL6xgLsRFuZvMUMQuTETXuK2l7NP
geRuZpa4dTRQBqt0iRwt48NUcVMiXVQMzUiNpVncbGqF1xrziMGQZY6jOs5hNGQMV4sDNW24ORj8
4UZ4LKgxIlMziahvq/fJCLH1LjVeAANeqgPwPRgpjXLqdFM5ab+RiiIy9tEREK1nr+5uvBIjUIzT
e1OFFHFN5kUlob4v4mI8uoljbnNbdltjNr6o1stuy2r28RjEd5CFY+y62aGsipMAnOUnR7iD9C61
O3r/LplIb2m22omg521cAyyaYur+OkB92yG2dwrDQqbS756fnYBfwTjxlmdX9DXeTsc/TW5fRLC5
+BMVWhWBLROjE6V33eId2jQ7GBPRZre3rgGUS1c8da4T73UnD4AdXmNObRO+ICZpV3YaexHiKnWK
doui8WmV6iwp/FuEcegFmQnwcOFGusaeFMFe+cEVVflFVPEnw9K9O7g7lKMdSbtd0/hPRPLuF0m9
2FIVb34P88WeXpoAV9HIG1Y25s5RDt0CME/2dlBe0U/LvR5Vs7Mqe4qIBeIRqgG/mSNfBx2eW4oM
5V2e46MbPAlrlfUdRvQx1NwFWW0fUhcQHpGcpw6qW28Y7T5AT2OuuW54jOZVDDAbfC1uSkM8Wol/
x6CtiajHusAYpTFFFMPZm+2SW4p6qKZMLoZDXLxxFy4Q7We0I3nhtwy1ZxcXM+SIwWZmFcLqnfPL
EtQ3hafVnaqb7/5MrNef8vymCdiRs5v+ElTd1YfrcD9iVjxSDsNTE/DqrhYCWAbT1jk2XjJOJc9J
EH54Y4tc5J+U6B4Dz3gG7RENEoFQe87PzA8Ux1CimMr3vwm8YVSbAJ+c/M7cjPZymwVrepOXAFts
9YbW/T7COyOC5zNRrINnb6LYDGDcvqnL5UBeMT8Hlf1cJMET0QVqZJzugfnNg5/o5k5Ybg85efnm
TMa5H1rCOmDDtqXtP+oS3Ikv43hHWvNqFBlZuBhnEtbuE5u0A40Gch/q3mXogWUe0fw+i5Ufycbr
9oxbHpou/8D04jEgTu+btmS/NQCqxCHW/SR8T90Uo0yNjrTBDPEqhQUifW4/G4zsJsPHU0tR24th
MuSzKK+PyjiZo9GU+qym5X7wXcixVqL2bpJj6OnwtW9A7b3n1Xhjle3takM+dws1XPYaK+F9lYEC
Y+G45b5bLuBB3oa69KK6mlnn2I4sLKE3fkgHz7YyvfoYp813Yyj0ecAhHflphuE8vq9ldp4U9ImW
3vBD25AmLGbfwDKCX8PsW4xAAQCYpsDyKKyl3+W2h0u6L8zV4vPaLfLoB5rljJUFX4C/myujvild
EqnoHltKPV+ayvhBjVtwFbQ13DK0nc+N31n7ilTfRjemsSs9MtO26vYCKHI6UcUnbONN1XwwZMpD
WOEihVAaH+rSuNK5uw/k/Jqo4bUJMxlNc3Ly/f7AarYVA9NwqW3SlfKhGa2VRdTd2Eu8C11qWwri
ILy82OQUVfo4hv5zk2vi3Ut/7YT7da7D+3C0j2MlzFMfcJkMnGJb0iC7PJEvVHa8mFknMCI2UECT
x85sHqsRwlOxZG+CGjK75rlbXOdGlQ15EWkBqg/Py6J3dA/fatFzLOEEw6t6DxaTNarx987YH6Br
79AxTiXZWV4ssr4LXPx+kRfU8w0JEbXrVHjKqvjBdOokUj5Vn2KKT2FbwY2cgMdUpAFLc6dNDrWA
bzkpmz+HVq/PLqDwFOzJzi99IPGlyWBtBd8IzqyNsgPOqFbRbLt8mjxco32P0c+dwhcOjMMTlsS0
jDphFNXWgMDDqpLnMVQ02xTLHdniuXj0MMJQZkTcSh4xh6W3nTSKB5003U/ZKBY/XB1sGTvIxndW
2cNHM7PBMc4xUfmK5hfX+kTJcV8NVemjIdLpbrC9ZDiYsH1eIfy29y3sxDgSZoY3CBCvdY1bI+Zl
bZJWO4F2L3cDdebBlkcq6LZCAoZtR/O5Uelo3ozu4D977ZBeLVTl7ZjM94sVP4fB/ADSXnxorclz
Bu+sdy39Px92v9xPPuYlciP52UsAqxC8wRC2B80wvGkuEHeYtIHjNR4n3lQ9uBZxVJBTNJxyWMjT
29hInrUDoL3m59a6fASJSFB2vFpJ+IAQDNS5n0jrhe49iQSkj7nJby1NbWSE+yr+cDEw36dgrhoy
DthARRQv1JjMHTVGPTiayoqnU8mQmLW9mRz+EI2akE1GO3J73jL9lJwXqO672tPNfVP3FzUqIk+k
Q2Unxufet97qoH31fRKn4ImRwtvU/8jhbHPmICzCgGy5ZOHATt9Pv6T4TlAfe6GOFWvJppTuazkH
5VPVJl8tUHLccy39lAW/k2M09tYvsbay66MhNm7qIUA4AM6bJF1K96PqJ1pFYXRJdTJsoF+jfT8s
1BGm2oovjNc/miJvDviD9VPaGpW6wR5Zv3MuSyhx6oNr2RaYj7OgfEzAekbgQKkGGQwcbNOE/8/c
zklwTkHRXrWSlB31yXyg7ov1bDWzjHma34g6cZ94wN+JtVwzdvP3dUilJQFAmFPgMo0XDsIorjGD
naeZ+sATr0Uwh7xYn9uKMx6FxPnV90ei+Uv4BZMihkDTvya4CAHOjpfGgXGX+uHyangVNwKbNgkp
IhAvZcOJfkyLlKb3oXoJFwQEL6vcJzNJ+BXgCtN/QRxKDx3Fh643XdsFL1QAbOS7q1z1CunR3pSD
89qZIrhAcS3vId+wD3d1flsGsWIrwRQduqzY5J3Wm3C2LkFPvl+3rrsJ6GCH18UQX+rvVDNBKe2Y
oE39O2NmKqTc9oGs6vTepqhPPDH7ShPnsgonvTAeqXckk6qTwoV+CgDjkx+IMTS2rnqxyaDB4gq9
r5YJMapjEx2xlTL3TliZWAksiiBI5e/An+wypCEsfLN1hO8TYIWbPRWNzNgBHT55KkthEdjk0oVU
ex7AYgOug5Ciy0amD+RX3O4/c7ve0wQZ70r2ilE5WtaOuJq9LZtZ5odZdV7zlPQ0320ry+tvh3ZB
sQKWJl4cl/IcizRiu6Fu8g2RZEZQ8cgEYQYwL0AExWFtLokw545ROoxX2l9QxlyvPKkirreDK0JK
ftaeLiVaeZxb199qHPyYCa3SODVYzu76irxvljjGtGnSudmD8MFvHiTJky8K9xaD+41RWdXWs93y
rQT091ZLOCcbU04zIzdfvFtp0e/hctg/AjBJDAlsDfoyyfr3MATnepPLmHKpOi4pdu4pOGpXpZnz
UpdvabFgo8KzkxCstNKcG3J2aUKd2QuyXdQzTLt9u4xQBbcBSTwAURrb/0Mjshp43OhwQx7nvkep
MFCteb4nd4ySIQ/fFwE9lsPJkobsuIOkjc/mmm47qRjMKCo12u7ZHMzM+TEMk+LpBQuM/biiAvMb
mLJ++kqrDu8C2uvs5IMOqEzfYInzstNUjTLZUfhRvspq+Gsq4bHajZLHa0PEuoW4RKKtjcCTIaSY
Ix48OpJs98S7wms4AnlJ9gQF2ftIqNe5dhz4k6P/1zih7wqZn9iezg4biloeR5G1wQNhs1idodFg
Jo0HWUzHZqiGL6Q7uKnqwuNfaMBO+Vo6hb8AIcQ38nNq6bmPAHbShRxJSwP/m/q5rO7sztHXch7z
fg/V1j6mCs9v1LtpzPkK3RE9u69m8VF1lYgqykqaH4NlSIcWNnidu5wqVpdRmSuSbZdMEAd7koHd
EVm+UpFOPWHsGF5WoCYDYaD0qDYsznaG63VH0ys/nmFRYqgO5mI8zA5GYV6IHxUUK9uaYFW3j3oq
pq9Njvwcmt8N/HVVI4mqYMXuJYDsoWW5Cc3uSArHfViQW7cB6K4L3/Zbyq4WQuePYBDLrvCn5Q2e
Duw71MhZElwoFrQ7TlzoDXClOfkMevLWMLVkHYEFtHdIHXPU/LYa3xMcwwZjowQ/Paf4uNoo2uSi
pP/MwuAIf++bmQzeXYNrkGiC3uNq7e75I84TknnxbIej+yrMNj+Orv4IBodXd7r4x47d9o4jVLpm
ZCz/3PCzQjvxA75iZMqd7O0avQ4UZ1ge6HRuvIeJIjEfS7BiNdC9R1ero/C41u2seUS8rrJvRlA+
H4lDx1xEB6JyCMdMlY3WsI5b4YBbOUZAmXGgJ7vaUzeWDpwLGt/meMK5cRxRd8rw0DTB7NxkXT43
u64NXGy5fbv2N0wd6RYCOCRaINqAKuaGCeTeVkpTQVNJw72Hfud72MszmLLwkoCeQygvbqmWEB5l
a8JuTny9ZEFNGKzLNsadaN/4/mqQxK3CFBY3R0KVSTdYxQM7Zp08U+FeYi7XgqXAUwb/nFmFsKdC
ehi2ditxkC91fNPD1xz2ug6xrKaug0mYpin6PRpqamyKWoiIPRX2RFEl9fGyPIqsXKZjULlF223+
XiYU8ePqm/K8Lrtins+r26JjrLMV0ygxFtttAu8GA6wwbkOvtbIjfzMQt7hPy4s5gB0d7L67J+PB
CQuOzHx2m4pXolPIe+7hZdj3yh4IYmFUmF7HsA5pVlwxEqGRyiPdp4QASuSNayHa/oiPDEvrMr12
g8QYGrcy3PYT08uEfefdQmX8iVncz9BfvvBK5ZDFBvzS9fZ8z+I9XDLHu8ABLI9VGnoH7Aqr82NC
y7Hd4VBZzYLXPW0iafR0znche6PamU6pNNJNvw7fZyLuHDm80f4cg9zYMzOPv8YU0ZurrJZ+rWSW
TntJ8UzNKb/v8yMSNHtL1Q/zTd3Dcq+9jHvBpVzhUvo2QhCw7fAOzpU+WlkgOXSFOWXhbk2CrSnm
HAM6QFLa5mhrWccqGKN5Seu+IBoCq7z+TpXbvBt79yaJofboxJwfDDPEci8zcn0TzJsIuEByWoR4
Gi2464ZLJRj2DA8hp6Tmwlr9znMXyr2RjNY5Y4nozpTFGAf4Jz9Kypi3RRh3T1ZvcapBkHP4TeYF
vkLTfyPYPFF+oodvgEvXtoyQmsvaqSPA1NDCBTHGZQfIhN0swAZwCcI5LtLOzrUZ66vPSfXqc99F
xFe+OPUCiYdJrfVRoiIwOPNXq3rizC8Fg9bXtLCbh8L0v9oTws5kVsGu0ip+iEm16V0RzNeqjwUr
Aykr36rb26DvfcR68nxFSJUNUh7fExHmgumkxKpMKxC4NI9Skmksh0ML0uLGBHdxR4HVuPFRKDl9
uxZNv+tq16Wvpojti9+OH6AqShrpg5Ofxfpm1p235Y0x3IWDb5+xF7VMmPr2HbZYFm/NzgKo2Ner
RprbqtkzTbR3pdvF2dalXepjNNIEejgNkOZOFuAEomLy5vfOh0GwyWPD4tifZ9eQwd3X1JmHr0QC
eU3Y4sHgb7q1zcW7H20mQ2ww6uUsmByH25mR2d3EVmQvjVp9kviWD/WSyqvRj+fc9NGNTG/yjwgK
qFa0aCIU0U1J6KtoFvuNNpQAlEnQ7exmru+kk4hj7+MDIEjHqzkyx5zoZi7KnYdRB+SFWNJvaewF
e1ABgjYA5tqMYNuWdTUgZFC1Gp2Y/i48Z9ZlgbR4MEP49gFAA/JqrStQ96fE5FEJgq1FR+OTLWqO
A7g3DwwkQ4Z6aUySvLQ4sxM0EYAm6mW/gLC5TQzVf9APYd/lhfoxihqamOyWE2eahLqDGNqwXRni
VIPIPkEPIPBRhO7FzNCyYkA0B4cACehKyBQPBHUBjcjWCml+7+ZbCxzFI3AJdh59W0IDq4M7BBxi
iU18VO5CCdlCxZ4YwQII/YgnxHievXp46JmKsX3NCL1ktM6wDcz3XZnZX6Tprie32LVPCbAJvP26
8R/jDAcAIePyFPYqPLb5GJPZ8VHospDMimjOPLKnok6XN9x0qNrJWjGXe/2D4cRym7Lt50Qr8+Jp
tCfz6+RayZ0LToJ3s5Wi43jWvaUhehPHxz9TVflhdM1sKxq8BdjxUqK1YcXZTlrHAlrEAc4NtRjt
WLLNKGPu/zT8YU8xVVFF/aPM6ynqiVC+g7jx7zqIctABRhyovhz5HGZ6DLs1JTa4gqAZpGxsMNbP
vtwHa+skw+290xlHHdfq5HokEwm7nS1roo0BsF8UNvMbgNoc1p96qariuztgM2mgvJhz69AoJG4I
4XYO2wX8gjFpCvQrcD4Yg6qBfvl1fwM2e1vPdRuhq+ibgtM4rUk6fUQKry9alI+KnbMiVeZtG8lx
whgZR9rYbs+NFtys7syROamMOSX+1mX7UKnkgs9j4ItgTQynkBdwhYZVquVpEVND0CekB5ObOCon
iZVKhLtkdJ59kX9UNFLv3YAsKANBog2Z+TKYxRGpPacabf7WSlPuKDoyfxgN7yNYbBmoHXt+WYJ2
IueVTVgGK5DvYMh0kJ6NpQq/xFVcIVj6M7V9xFdZKxXA0W0QczAY/yog69YusnJtJWtIlT5rSVOZ
NU7zhcZlXmkpLQshahoiPLVm8q+Cs7XqjDHxml6j/izFqHkXgE3ZOcjOswNlD02RQ8hanFavFWpL
qERECLV9zv4qWFur1uq1dA0Q/kRLJUVs81rJ1qK93CYmNW3NWthWZ4SJTOmHl6HueQu6ifsoYn++
Weaxe3HXDrgKpfKr4cGbno0zXd4Uxam8aW5QsSMx9N+y0a2u4+iGFy+vsjNRahgePa1zceCYl74T
ASWiXfeJeCwuVEEnF5Oy6E0MyAO/ci7ucXhRZsd6xtSBMRlDn6SO3CGvwKVjIgyDdc/YgKzQ2gbr
sTbkWZbhAjEq3OE6euTWQTE1l4SD/3NrtME1xnG6K020MLA/mpjY2sQnrPY9sGV9I0teh3sJhOwI
sB9IiQPFd9Dz8BEOTPnLteePwx3Lc0UbjubodTsjcz8mU8pkePmrK1Ah9Z7pMUbCZcvIBGgtFezM
AoCaD7ROSfPsTwDJ0pjfoO4xYOV/dxOWUp49DVtyBVsFJFqoMWTI3XybWWn0kac6fOqbokyivKX3
MCXdTXZuNJojADTWgKwcdjN2tWPlz8MObwJPW+b2PdFHtphoH5TWbhU5Xcr4RlNcdG845wRNBajO
2PkvTmKJn2kwh8ehZ0+m5tQRL63ryYfJcYyXOhutW0J5/XkZli8wb6pbzRHrwc7d/lwBp3mk7Q6u
QJtU9skjPtsjo1sEfyaGY1t77ZgchJ5vkfbLncvBUGwUMn5zKr2aVd5TiYl+nfTK2Rq0dEeeN0Dj
ady2/g7vL6XbzFril5Tyip92EYfMVAzeBUHApGEYgIFCalDA82oK3qnZWEs0rXbt08QVR7dm1nR0
dHumvAxSFgcWNPZsJeAHpqWkVLH8+uZeDgsoRAbtT3gYNHr22FyNlNPCczWx+nkzzrgoNuzgvkPQ
A52ymL356uCpYPOUe8k5qOs44kROfhqS3kx9Q5UNG502jDwcrQCppaoFvm46Y/KDsBzYFjhHUQt8
/WwRcv+w5dSd/zd7Z7YbubFu6Vc52NdNg2QEI0jgnAY655RSY0ml4YYolSTO8xTk0/eXLncfu9rH
hm+7GxvY2NtVciozyeA/rPUtIk84HyA5scUQy6kO2AFG+VheVZMVPsF7f4sJZ2Ejz+47w9MWTkly
yjJtroWxs52uralmNXjukmX1Dj792Nt1uGqC9KrSw0vCRc400STuOqliiMcJEawgCjMam7rGvIfq
qrzxUExFW0RonHpU2wcntMiwchMmS4NIm3XkhtXeiQhGWKm5qHhPytJIkIgDGJX+zhgv2bVNue/I
RtrGQ9ld5enYYoPNbNZXWBSQZKuV7aBuwaQf7OIZvqJL07AWxv9OMBgiB8SU+6Jx+qfUcqJjUIVR
R+g56DrGUQ03EEIIml3CvBsT3fJ5oyNCj3eZmdSgPZ2IrV4w4uyyeGZ4vPAlWXFfbxa2GNZlYC/F
w1jRe25UMfkgC63yaiGM5NYHzM9UnqSw5YJzlR2tZntMBcXQi/2oZBmEqdmS/tYkWKm7CGLf+c/s
bcchzQK5aGwmZkhUaEiiA+EXot149jRuI4QlO8Z/Fl7qSd5PrBkJBzTsh7REhGW811F4hDE6VEHr
zCVEgQ6rf17KZDo4os4pHIgWBGFG5JgY8ABynUv93HoWWkHdzsUVId/p5WQbfg+KvpCdF/1yNNjj
xhq7u1gw0uzymRnoAFTgmDCA/Rsltnv2J/xRcolKR53J+zh/NRpw/vz3cmW8/XJsq9/k9IvfzmY9
FerXAJkSUY+kRODMOnedvSbRYPL7byzrNYvgvmsxyAR0wYcpDEltaUyJwJXT0NxC9fapxlLghqul
F4O7qfM+hiXeY5LenDOfpx/64X/ED/p/EcntOOja/2vf37Frv33kv7f9/foDP3x/wvtF+di68HX5
/JcjuTp++P6E/MVV+szqdhi5akht/9v3J8QvlOjSPftt0Gp7ij/quEzi//iXG/wiz7F3aBAdGCQ4
AP+J788JfvJ6IATnn+ER4F/Fr+Kpn6THEtpsonVPjJ8B7LEhmWN5bsOivfONuzyHFeLYnUD4+zFr
UX8tXTiVu2hyJ32n47il9K3OwYRzVqCFWgqF6ja2ugy1Y+FdEzVDsU6J/jCm2Luo9L2l3hoK8a+g
0vZ6UhFPQG5wrG5YDalsRd+5zBCsptoVlt8olIgzgZaonBAmRKmYlk3UDBJMNuZWZ4coNL+UTtWR
o5G6Vwx8h/LgFWQZbCaJYx14zNyEqB2qBpWsAFXkYRMoL3ue3pSmLpOmvYXFH3muU8gKWRpKxONU
xTRNcxf0VzZnVoXiJyidg+NS3OwE8w+iYpMAGG5UOn6/7kvNMkRFNg13lSlnOMBMGbKjGVK6wmJK
mzdMyMznkJARkehVOeLCOvJLLN5eri4yNfbJMZi7rAElYlME+DWLs3VY+EOxdRhrwYGu8/GuacGo
rQmwmXAUsHXYMCwjy4fDEvFhSlsr0beXzlUTduXXri51sa9n6nQbGdlENCaGCXSqzCcR0HsnwbS0
3AX2JKqrUJBgHut+OthhyiltCq/1Ubv5xMCpNIHtzUQ8wCjYklCHkgID/B04yfw9sPRyX4iciF/Q
5uGB1Q7K0VQklLEOUZhbCcOQRYvp62qFiMO/ZKpUqlVfRC46/TCh/mric06ulajZXZHOEg6oRomx
3LgT193aReAJt93myOPleatk6w6VtUbJGnwslV8xnG8j6AZFGlXvoDZ4cvdzZr1q57yXyIk32Ou2
h82Yaz+7KgIxInsiuOQ74c5duyXcxgb8GhRS4sH3/Od6BIE3pSOVSDxPEfpHnZYlVv86ve5SWiae
T0kfrgUQjIaO2LE+SS+p2DoYZ6YpRwxOCdoj7ALKHIztQWoqlUPBgj2+ySv4u1fOUgXTJWP5QPHo
CtsZoqfdDP7GH0UTXhChswD29MrA3tdYc9W+ZChgNqmKowwlHg3uuqBUvyAmFEF1KhjZoyqcS+zz
Vh/PFwwT8viAh03P0JlqWaYHRKOCXRkiAsO9QyjgOvWS4L5oBIkbkJvmBSnzAujrJDI/6t47Irg2
CMO8A1vp8pvHIxrYFLMV6E51Q4OMT795AK3hXrNOSU5gunvEV3pq99lQB7ulAYQSYO/8G+/P/3lc
YSI9R7Wcgzrwp/10XBUVrgZrPLMxgw4z3hSjvghmtB9W6PwwPP6jp93/nbQ89+wK+a+fZ18+yo/o
2x8eaL/+xI8HmuU4ZEZQzuC9knjZcG3/ryea5ehfPAyiGPmITFa2OKdJ/GZld9QvZ9soRwYgPaxb
vyPmOe4v5P9iImN2hiXFtf9RzsTZcvaf1RazR2xNHvISzG8Yy+Wv/s7fV1uok8yMcEXxgHhWrcgf
BYccOmCQR0CAet+8VUaHf2Ot+qON8cerKjyTPEx5citx/q1+96raj2b4xsEdoj1yDUmC/UK1nPyN
BfdPX4QLHB4AYxdsoH98kcbFWxf1/l0WSfk867ZDlNaYefW7L/v2x0f1b+VQ3OJ37Lv/+Ncf3Yo/
3opGWsLHwsvY+qe3Mvhh0w7SvysG5pYrHxvUnfQTSvVgsg9EPrz+9cv98Y7+7eUYMXDJwGB0f+Uf
/u6TO/M+9DLoOydzmkvbiC+IR71TN7A8/+sX+rNPT//nC4mfjg4Fw3awqVumvAXNjL1wZbdW9jf+
vz+7+hh/A41kqeBQ1P3xK1JRNxZxrO4KlMr3/CUkgGZa6JqW2trNQUq0MbnA8eav35rzp98ZZn4y
Hz2sh/ZPL8teMJnj3L/rChqrCdIXTECKHMDfntjxtGHAysRjWyLJIg+tUzsPxutbEkFQWYlwMCv4
pcWlboPmgqwChxQqzJL/jAHw2zfNlhFrpIffzf75wmKYRsPNzn9o2DVm2QIXLZUaq4SffLpiCW5r
Ie3DX380f/Kt43h0ubRs6m/v509mHvAUoPC7M0jwL1zWbueqKf7nN6ZvC25+9gYcO8FPDvXWakd2
8/ZdUIzZmgxGpPjt4G//+p14zh9tgucPUEvNS3D0nsEfPx9tdRylLQvck1lG7W2BCk7PQern1UXr
F361gdSdMcEBUwsuwmXZsXXK8zRHNoKidLbt5hP2RxhRp5cjG0ktEUKDdk71vl06XaCyjMOTYokS
IMoCDLNOlkDdZ9OMmtwNRHiLQ7S3iJzqTb8iRqF+1KqoH1tZUMeMAPQ/47GDFulFPkgzcNqsrqhT
kG4y7BZPZmxHgJtunz70NQgvUPHOkRpI9NvIxpa1tpG5U18AKd12fQNmijvWnCJrEne18UN3U1ZJ
9s1zYOCspV6A0VVaOXu/EeIxnCRgxdkKxH1LaorZdeQUA4h02uIutbgF9xn/wF3NU8sUuYO7/aqc
eqYsbErbJv6hLto1DEq/wF+W8FcQq/YfMi4ba52hb/7OntF8tnjVj37Z63SDa4eQUL+14i98jsHR
NWURHB1m3CxbcQxcKmL2CqQ5cf8AW8NNd1HZh8fSZkq3rjsXCWPnxU30q6IuxnLhgIkj7DL7JPW3
QKptOW60TRqUaid3SgT6Ko4wxpuMnRNaqdb6QA9EdlfLmQDMKUv1RThIRvbG99yzGyoxiPENpkG2
FoI8Pv9MnPJ6ZqYi8ZpbFCvNNY6Rpl8jWMgfylQF3aryLf+Rh0oEkmNET+/XanrxrWkAep37Ap16
1t4uY8eGGhLyt5iInBR6XVw6e9Wa7BmTWpnukswbFTg0M5xYEMOXdscaA0kMJDHc23aEhh6zwsRS
k4nwJo1tCetUKcvaaVLSnA3rlfIb2ZDIgYWVdMx/mP+9FV2ozzZPj8huJaGIicwYZidBDM4V8GLJ
1wu8DNWaSQC2lTVaxoi973d7agaYbOQmbYXJ3CfWoZANlzglhkBLP1zWVQN+cgPIDUtChoz3qpkm
Yq8LCK/Txidy80ufZP2pEZX4tLlC51ugrtOlCyz3ukoF0vJycGciVckRQqfBPAnM3+DkhFcsQdYj
JPaIjQ0m2oVdSv4ufiM5EYEyMVhmVIbUHsNZP9hIfAu0R419lms64+SGmzGoRkBekcEdGdmx/pxo
HYdVQ5IewyOb+6ZrWI/zXKEd3uSNzQqKhs58T4wjH/F3da9T3yRf9AR3DqqFmtXatQbxbWrm/FHq
wrs789jfAlOgnE9k0LWoU6rsWBmu5mNA+N01Y6eKYPdSVkcYPJZZ817rt8SFWrNafK94s0mQfuE3
6J7KUfdqrcpFX4xugdKP8KPgNcjJ6l7NY6swemOEIXNoGeaXsOxxBbt8tkiBoiDLwPHZ9hUTUVYl
cpmcdWmK9GPma0hXIZuQB8dNq+8qs8IXv0TjDKbMjc6bKPnVCIkCIwvS8iYtI9ovO8gsgkUqQFg4
rHgSwohPza1vkXOBP0cnL6EVx1dud45tF1bo4X+YlljtwmppcaXTHEXYKgQ7TivS3mMlRwy7+fka
NPbw1WC4RGDX2fhQ2cpCZutNg9I7WuT01THktaDGz7N9A+QM5LozZMm+AFHTMelEtGyLBKmytnxv
ZpdHCvMapR/evbGJnHSXeYnzObUDA4OYYxnrfNuxM+ABxvQ8Zul429dRfodfj4k3wUvOCaAJxlpv
7IW9HdDkYb60AqKKupzukY9pzO8yrnt/ZXzIgtu2l94tqiKiAqI+Wh6dSJbyYkyn7DguTJ2uDCd5
/QqbsFrwk7lJaO2CEpUGuM6KSGhNjgks+BN6hYhodo7jsl+BCwERvBp0O4kvZ6I/YyWbCIi+lUQN
zpaIUXWPPpR6C1h9d9XluFJpM0vuXK92a1YY/O9we74rmFcHfs0Fgbv0/LCLWo5NnLob2PtJvh0t
7V46ItGfmNXOhj2TLvtFTDV2flKfUT9LIh0hTo/5wUtYplll6ho8ApF6IQFhPqEr8qFcLmos14NQ
1vuYWd3XfAwDj6TpmZjLKrWT14FN7i399PjB2sP5oP6WQNzQTkXruo3j6TjgEkpJROpys7UaX97V
bowsUVSutJ2vftLZD83cgPcEbBAlh8Y3Ub9dvIShfw0tgjF8zEB4FZMLQSCqyb1op/NUvCOudeaN
pdvMHEBGeZDpdJoRNzUBkz8INMkWMoZWX+ediZBE+HnqbGeBxH5tB42VbMc6A7A5FrJ5StNem43b
B8VTaPsz5midDv0l8LuZlwBZlpF0cb6ypGpQibEYBYgvAUuyZjaju8JmoL6ZFkv0NmT0h+sy60aC
f6MJemQLrStfe3NTjBCaC5J+DdsM7Pkqqy22/TKOsD0NikvRNgr7CgL078LggweITWRDHLbcO07L
g2hH6ZGH29mF7I00OmvFGkNJ2UNoQNEIf1qQY+slE7HH0COAmwRDBQAxoa3oVyTksYpHExFEW52F
zMNpUDO8qkXOTvRMF7fh7Iddc2W7Zup3nTOhSAnPlgFcH/4MmjwslXWyc3T8F/hEwmBLvF9qjkVX
iSfyVP2jirti3PSWap9tSgVcr7DEw7WH4I+MlChBlVRaLBcfCnz+ZX2DWziHZ1O0aBsLR7+6zYTs
LwyamfoEV97aJ1WCkZoWRU7FNGXQcfFn8c4WhmrwOZ0ZmzTa0HntI2Nr+FIUhYOYRiSZXThKexcN
vQNvyqPeWzdDmTTYplAlrToxoWYhMsQhcV2EzqcZxDAcXDDW9CQsAPcupirE6LNIDapfxQrEqkxt
HSYnLb4oSwzAZMn3wOmLcYYf6kgsHi9az7bjRzhxuN2kR4jjvg3ANBOpJpaSuKf2LLfhxpCbGrmj
WXdt4iffR8yoZ8X9FLr1dnKCzt43KCwl/PRGgEBwF8wj2Y4lrM5u5jQ7VSYrL8aoskbM2xBG1ozo
img9RSwFuRwItOr4oDN+hbj14AmUhCUDEiMs2ZWouNjfzlgxILuNhLLYjEmpgQc0zTgIcMxYDY1Y
36NBSh2er6siXPLHbAlS8NqGYC3E446M98aizka6gArBc1R7Wahx7I9Ehmcj+eFJ+jwko85/4K7+
/9zpX+6ZX/gXc6fzhuPf/sdnm3z/9vttyq8/9ts2hUhSGi1Bdw7R7cfO5Mc2hfkSc0F15to4vmbI
8NvcyXLdXxxXuy72IRpj2k86xN92KRbZD/TgxKsx7mD2cF7B/Pd//wNarvvp//9+cOL86CZ/N3xS
rFB8oiR999yjgXP8iWYlk44OC0EstbpTuJuIwhMpct7pmk1GP7yg3FbzarTKTp9YPS6M/EVjdLwK
I6+rr8+qOHlScACKTVsjxcagK8+EPkFy+7WU6eDjlRDnx7q39FF4n0E9Hk/Ex+Ro3mxCfA/sYNJ9
5skouqA6c/pzLNQQB5sEPOj4RaGWZ8E5l0DVkFi6y7CJ+mbuvuVsmyDH58WZXbox+InuyqFbzAaI
7qxe7S7reToHvOtoz5FINsZqacLZ3IhAYMVBtyvDcTu1RdY/8oBQGiOyDMza+POS3xRVkTMYLkkF
+mKjRsnuiUGvi7fO6vSdF5XKvvMG/NoXqmo6s2GgjVbXdQxPlGKsm+qQ0zr6DwMgD6/bJKNfZZtg
nMr8jawrNNm9H0yL5AEX0nGlKhmDq7HqW3cjxkXr+QplHgbBTV8wJfDwyy9TdO34TNyTNW8P3ZbX
A4q/IJesrz+ET7AnmRgjCqtveVxlAB+WggH4WdwQhNRYc3kWnMUoWO5qnFrta+zppLtOlOVbPPbq
yToCLUj9T6AoPURf4qPYn2WEz3PyiowlDwbqSSCdz23fAW6fq74UDepsQ9jRBjprRXZAxFfyieZL
eZukXOgbwsqp+NoaVhUABHqnhmXB0lz4ipiiVCne4MiJTs/GL5vwQSR5CFimKdq8u8nxDovrEany
8mwNQc8s1JhkMOFxzNGAvEoUZ+Hz4samQac8VdWtRhA35ZBMli5B/+5JYr5E9jWqs/4YIUSAxayf
5azqdwdrvsEpMT7b2DM2IR61Xy/cOzI5K/oSA3mimpB6Fk1ktasiQg2OPsnkt+xstHgCph8OLw2t
ynTpuSirPIpj4CWEi+I58IdashvRw1h6PE5y1om5we28gs9X7dJxWe5Cq693fKkWKr3YRkKtLaYr
GxHE+EyoAWL0dLQY6yBJ1Qv+DSclLClpgxJHHLbW68yAWLnF9R7yMI/wbLQbWyUJGCOnJkH8lMxJ
Yu8TyzXLm5JO2J9DnTLPvc5olJab3K3PTWXoDy8Y73EiSaLw1hV7eLGvAohO3GHhC3/V3af1gDWx
l26TAdDgP1dBHrfqAq8hPHLbbsf+3iISSFH397EL28SugBh86bNKWs8EbXXj20wXMb37sgsI6lKF
5YG9AKp5RbtRuZ+tbWfVzrHIbLhQU0MzGNszeorFCATDN22H5/bAI664l0KegZxsSKH6Y1cR6wUn
01oOXWtv7VGjhZTwDzN8Ulb1Yo1xE2/SjFgQxFIcHdd1yD3DkpoM1SXgQ11NzA4MIQKZfwBe5Old
IHH2nrNXATFj+kFa6JNu5wZD3qzbwUpP4D8wwTlElovLcOkL4kOdCr9QhIsPuSlbUndLnHzxPBbD
1EGzDrJLS7TjbYXtF890msLIQsWOZTIn2PJ5cIvlg6godemoBCnbkEzvFf6gbYTS9L6I/ecl9Ob7
sPOkOCa8abLIiHXfTS4KqCIDyBPaJLKSLsf5yS9i+atF29VRE1GwX9AjbsmcPUMQrK57McClvVVS
WMn3KJysp1KO0U1/Hl9kqku2Odlh917p5/uahcG+CQfk9G5ePOC3nu5A1ggXjkn3qWzVQ7Gmud41
1lK/4L6rHlM9+ahHe8f9ZJQH5aFl7ruyZh+gzZKgrir8HjO8WFA8e+UYfdq90M8a7jMu+EH2GBSN
oskrULAOCkl5mPjeV6kmQ5cUOkiFCjomYhDd7NSPBXveke3CTcxCd6uIJ8i2rFxxrRExaT6gwj/2
rSJ1VE9j+SxLuwHuEgCDdyRF2LYorAxEry/f/XwMrhOE1xvfKyMkbu4MBb0LX5GCLs4pr3rcMkPe
juwVpvRGN+dxMLDJoyKA6LXDRIvOl8jO3ejzpsjHsyU4crp5YPE2G0XU5sQZ1PjrniYe9tGmJl2w
2WvWLve5xUi/d3T8zIxtvIpG39qznpUPFO3tS4v1YwcMV+0mo5P7WopuS6qFfRi1dTH77BFjUT/Y
mWmuJ8mc5mbGVHwgEpxSsi6mcT213nzZKw5bUfeHxO3J5LPDtjkMc2lfiMn2HoHNvdF1lheOiU5Z
DJUBupXXf3XqWnLV2/JKy+GGsNr8oV6WZTM7yL8GUsw3pqp6lvPhCS2CWntD394N+VCRV3guBUTt
Fi9JSM4JYhHrHiIa/smyqm7sMIs3UMmiF/J2WxgletziK7c+88XFXRg06YAgiuzsO4PJLTsiEcX6
C1CR2ZwZo51lpwnO0uEzStKbAIRGibvtJXTcWz1l3RfZNBbkrVY+0U8yIkkg9Ob9Ves0wzGNa9Tn
VlXYnyHr+hVT1Uu4JvbaaWT8leRIWP1o0xiKyiOsQMoFtJzNWbdX2LCHOHsAnzSmRdiNti98MORe
7njyvaPBSMa1Ym8PImDYB1hzL2uUCmXZps1m7HKS7mqwGPgha6bM7OJhCkhzSZHjHzhQg1OxpBby
+8j7Shlkqdemasfo3ajZIdAiL5v7LIenRWhns2zQvcH1CdMQRV1SCQHDoTIPnl915Grg+a7rjY6Q
B6Mdo1g7FBFFyb2Dclq/5IEzvsU+rstNN8fzIUmHcjP1yt5YtfNZR0My7zjkio+MR/61P6gnVIbp
S9HGHM8VdgRYGTDgwy5qLkU9JoewDxzUqIAgV4bpyAsCEndVaru5ynFq4+BJ6p0Gr4+b0mSnop79
Z+4Ma96mlvD2/PIDAoo4j3YVpeZXFMSJdczr86k9OJFW6wFddL9DFDd/N7E1gIwbk6q/kZL8CNgy
zXfPEBFaJS0WZ2fKX0nrApHY22rchIpV/gqzX7AjboeAAsZ/W6SRN+jdfdp7X2OZiJEI0FjNM1N3
WZxwMPD7RGm/rqbl5IVTg7W3Br8zhx4eYWTue/pJ9BuoJKEjgRJiFE4gBlo/l9A8Uq8YCqsJExn0
Lpx0o5hOImSkVCemlquW0et7kGbllxIbz4ufednzbI3y2YQx4MfAq1g+6KXZjfbsP/ltR17MmJU7
M1TvS6HtQ5OS846k2r+qnbK4IoOAPFF/yd/xl4v9kLGKivG0IBIlK8itRHGDpiNmNJ0Omy7qkvuR
lQMjRXRI4VQUj67nLxee6zlPsa4f83Mc79KgPa/SZfwAN4WoP9cfFVfDfgRdsEaWZYGqxPQ9ZuM9
ZULHwzSRQDwa5BkKZfuty6rqmC46umoDzSXL7IhnrR1ewSf6SIBeWCC1+gD1lGzuW75NcdExPNh0
w1A8SewjjC/tfI9pIH6bqCQPMQIOth+ukz12XokjsSvK62oa5OsE7eShSwtpVnQiYEosml/wXTXl
qS7n+EYyjTwvl7IKQmJPZGbZZ5DsaN5KajMzMmlN3c8SXAJUiXML3Rlbb5k5uy1BTpqBkJdBIXGz
KR+2bj2pIzHvFA1lW1IzkINybEXRptuy8GEXNFEb4nD3F/TLofGHfdeH7iOSrizg4gSkV/lwG1cm
dOWzhV/u01Nz/uY2w3QFRYBqkZnB6+yCbV/YGkD9TW30lj1LoW9IE4oLBw4JiTKsPteAgmxg82G9
aSwIVHcF0Q7k1qsloqTrbnN3kteQItq9g5RtC/miv0db5F33tsO13ZWzhxS5YrMlwwS3vzsAIcgZ
xFyQuULaC5Y6rkTRQn4lwiEdsivCYQfgRwyxHDOxojjjbM+eoszbYNvMN6GOl5P0tLavSNzCIl/O
LiZPPTuuwDIi6AS5YqfrYNDZg1kmG1HrHIf1pfFSfYgbX9wTYTzjTc1kejG2iQ5xkMvucWLrRqho
ahzG1nL21oN2YnfVxZljnoZuviLsvAIpZJ1hl11ux4c5LsWWEsa7RYtl7ZtIwgRwJxseQAZn0OcY
Pso5S0/Y/KI3TXRsd4zsyNXbrKpayIEIsolMVRxaGdE7pKeAREdenrfLpVd5DKtEl4w7cHfZi5X6
FIG5ah8i03Ersj2jTNGe/Sl98IgqDNMjrAfxFA1e8jamEEoBE43PbYU2e8Buu2JE06xcoQqOKpSw
wIRAYE79CBMDwnL+NRTAgEYeMDM+oDm+lljstnHKjIfxYoV1DHvaNTG9+jqo5PTNoaTczo2S30dm
V9W6TD1MYnkatjc5h+KR/Gx58qUqH4hBLF/QgFBO17IH0mfqvr6vCQLcNWWeX852b7+qjGSXMoUg
ghHEqlk8LuG7rPtm4xTh9MUX7XS3lKSor+YZzfu+iiFw2F7v7DOVfA9sE33NxoroHMboVz2TCKgq
RZgC6RDdPZiW5TCydSbUFMTwiZGdf9F31bSvMaCvJvJLLxrlLzOya/kUO054bPsR1ATZYh+qT3Pi
58VwyfTYWg12H373WEWusNfG16ow2T3BJIxYaRgnYulNdhe7Qc4FZrpvVVAHd1gXwp1rsBIpx8cc
ZQ+nXBXgKwOy5FY+b39dlnnzxQfx+9r3TXHl1i0NN/PjU1wkPMctcuGvGfIShecd8rDEjdslTCbX
gAHEq4cs+1JZXX1KRUR2jqi+dAtFC4NMp9oFIiVOmPMbHixmZxykeZhcONEAeXHA70FF2+Zf5dJN
LDsWHtC6zKuNLugJOb8L5y6IXBZXje6YBFfzRAE/kLRFwG+08BOTCu6iSFU1D1r0eEzDY5prpicU
1fD+WKjY6gBg3CVn6hyBsNGsTr81bSWfB9NNjzVrNA+RvOe526hx/K+s5eXI5WSCYz94dXA5k8+X
vi0VpAoyA6nxJ7gV4igl6do7mx6v21Mqv+cd4GXSPqfbsZQeK/fG/7T9dHzp4Cp2l2bxh/SmcqDk
MwIwC05iHNd4CbK3zmuNeSDolxvXuEm5It8pegrCWR3gMHRfGHyELKoMAZLs02zvKLwm02sbkslh
AlGFsrTwEguphsBwR/Cb2vqgFcoLy5Nw8aYmmE7lUNqgSZnAZegJBFlZYffDZfKOOBYgKna2iXBc
qvG1pppaTzq0NhmuyA8FsBuOBmGVhn0yWlXSQuGeyRSHAte4A8tKTWO/Mb47Q1qCs4UZqikeKh6X
ORGA4zkoyibkEzpG82haSdQyWyWmXkFUsTZIiu9Myb2LLh57tlOAX7G3b9phsr7bBH/S9zJUxqgM
/yVN5IkCFTFzXcD6Klz72koToLz5UgItFmArcfxcDZY0X1hWZde8UxoxmKgviqOeZLYIUgNp0DC1
pCOy69m3SONrET7zXCXA2wdhyP5nnq9AnFZ6FTBmDNdVmiQ7r2rTe1Uh8mWJngfbeEYizg6rzG+V
lWTdGpabZ185OmQymDnFDPMGxZS+IHJ+se8h4oIPaxrgsJdMOyJMAAkojnViBm/AlS8sAcygq6Jb
KySXut1yZU2Y8dwsluoDcupQvg1RkWIP8VrCoTe9j9qE/Q4p3l8T1Nj+Ycgy2B5nCLMJn3tv8CHr
4fMI8V2TBzcEm5q+PdrnUITYLtKMy2PI1gqFwTjRyPQYEMPL2B1nMqttjO0fce/pk2dq/3NK+zR4
NX4XYuKwew6nbdUJ1Z7IO9e3dA4yfcxIg2FJNadJd5SE2vk7AM7E7oX0teGdF4qw2uV0DdNxgc2b
7paehcomiQrvnTxuKNTgN0lSxdC3sDQqi3RcO2jfWUrV4H3xH3tu6GwBQPPnyNJtcRcXaZ0fWBJY
w5bX7ncK/I6DRXLsLyU8nYQ1MY+Z+2bS4MyTzC3QN3A3eVdj5/fLZZvBP4FSFYr4wHyo0JfgeByC
DM1yRpYRz+6E9+yAefHOsi0kwLzRaM+kcB4BGkIluZ2tHjmI8PHs7FNf2xbuHRvVLlJ5CzpZUrOC
WahfSL+bO7c6BJLd8ym3TUmRTBtlPzJLVxy7EGAE5VYK3TVDYWjdBovhdfGuMaj9b53GOG2jjFwl
/TyfkMwA907ltyB26ovODoNlPcdBtGDV7KqTxgqP5joeZ3+nXHqrtTU5gC4jr1C3nSmmUzgoRszo
6bH5cnvSneSHRYZ7NZGlBU5I5ausW4o9yUfuusetT91fqDeW5dF2bO3wkTEG5Dq71ceB6eGxyFzn
UpExcgyHEOugSxefjZ61jd32u+px4fvD8BxVAYzPxG2umL/qB6/w25sxp7xYjeztJ5hY9nRj+vK9
Cc2jIcWS1/Kf8QmZVboEF0ndXbh9D0qX5GBgRPAWqbowJsRAamDfuSCM3RREDxOtmPi/dqHiwGOn
AR9ZkOF6IkBZEBfbJo7ifWw666DHllZYUoKR17HKiHLvCKLe9v45scVbpl1Y2PPKCfphy2DcufW6
JlyPAJGLbTLWMYmZrFohdIO6Z6jCAT4T2rH1AbR/60SMQZeUtU0GJWBmex6Pwr5a2iU9xLm+xOAU
HVJRFVvsDvOucfP7zve+JSo/S1s44u8iP3T2I3qco5pkdyRa1n3oM1V/zuwDrzuaMnDadZHfAq7l
2dV4nF91NVyxS2te2G/3a9b7+ZEanzT1mpd7RdRC3+SVYlNwT11GSWM+iY+HMup13Ngqydi51o56
i9PxNC4mZ+XeR3hCLcX2u9bfBVnBb3aRMLLkg33WHXXH2MXJlxlB7cohr/naAeC/bVkRrZmXkUQp
RkZN4xisfVxfO7vy5c6u4ydVBTOZrg75Jau2AT0DfDu6twZVHzqVfMisVMekmW8wo+E6HPWjU8b1
xsksjuomsRmEjuMKfuYnSXTp0YkL/w13AbZShuONW7zPtVDMmCX+ucV7GkgZXqEIRVv6P8k7s+VI
kXRbv9ChDQdnuo2ACM1DSspU5g2Wk8CZ5+np94dOn70VIW2FVd+e6u6yMquuIgDHh/9f61sju3Wt
q8PLwWmqOyeffrKlJ6o2gxe+lmc2tJWjOwW+3rcF5Vjfcfp79mC/gEYDmQ09Vp8pATsmug2blBHQ
bFw8LyU8hiCTAkqwquoHzLAkY6sE2ttSwpbrl5BDW68HC2bH87yPSFbOCrAwoQ6SAPc2xJD0IYlz
bRPWXgPCnk92T5hO9ZNY6C9YyL7M3fw0p1i8C7gnsiufkR+Ul0lunymhR2d1yrhKzPF7ISY4mrDI
wmlYAlIwwo2MK7lHodNdDlNTXgMJni6ERblnZF97Xq95jThEoU0pS+y9pYhuiJndRbUr/tZex3bO
cY21BOw2G7u2+3PHbH6rhvZVTZHrwqmdmrCG8qzM6JMgZACOhy+BFoC359go/Zb8U3+AOLM1WvuZ
OXT43lfjhUTPca7SZtiafWIPQQ81n+5A0p51XnkxZ4bmW3FFhOOUmwVFWGGRQ2gAt3UdJ5V+bHZW
zglKFhec3AoSMPlexn2Gtu7SDEP7Bt2IDWxUTWcemj1/GbJvlY6xG96heNIxVdPrm3Of9lJx4cQ5
uxSkABsc7k9NZD9DC0OwpDqIj2bB9O2Ib7mBKpaXtZ7YEiyLKpuphqnWVQEn2G8iE79LO679NLc5
okk737MXyINBFdaVLHrtjxdOqOXg9myr0Sm3kGGeqpRXOvW0u7aCOh4EFTiR9pC41Fjq6BtJs+z9
pr7dKQea9JJiZVWxnX+H1SXwTs2THw25uyUOPOo4OCbWvdm2I2HJ60RuRmDYt/kc/eEgyl4Dwi7+
HeZG5sGKcVxGuGmo/W5CvPh9GtZfBUClrRNRuE7CiY/SrUHzCRWxRjgaWMrIIv046vecZhTH4q6T
Pg3CGa/qqK4I6+4vKA4yh8dYnwrSEOYksS55h8VfuZDebKQFhxRdxU+ITtqrMcnSR+geNCk0Qoy5
NVLNN2tx+EXr2E6XbV8+GUR++71MXYomtI78PIvH7aKbPfcrtFFeNxVD9tyR1o+JGvK55uEy3VLo
bLtgIkec8AUUF27TGw82zUMILNOvGKDJ4vdaEyLHGxBw+n2qYYIzCmmX+9ExzIspabpvGK4qYGks
lsqNq3u628U21ZTDFp1SGprY0duYsdJ+UsBgE62le4484towX0HeybxDdsGghZTvzsDxKUrdC4wI
nZa6TEchQDW54GMGjRj5xDBRyE4lyo0k7gBDo+hhD1Ijlanc3ypB3Atixw6DVtk1OmHO93A0JXKk
rVEBQGtwAAeJbcVbi04au9rcuEXONVIAku1uUD1VockcNmCubLrMTUWA9mIwByWZMeyqeZ53sZ7p
Z4V06eR5ROv1S3GROFNG5V2fL1VLKgDztb2fZ5ZmNqua37ih/mhLs9s48zhcvxEYfOB1ODIf2Jbh
rG5KdNV4VoR0zEO5fp1HowaNz8Z0PpxxQtthcAeLNM/OPzIfuMI18f8aQojVGiMN5yh5JxzR9gAd
w4JlFrK+wChpTJeztZAN9/kdHWrEX603wnSEtEyhWwSmrX//jZ0idCGhVWj3A5NuqhOUA2m7sPC8
8Pvq7NZ8gDC47SJSukmZsK1h//nlj7KZXq+Pkcc0TMMhdQozzuH1x9pdMaUgxlVBHMUmpAwL+0Qh
XJCxA0HR1RyvekY/kQy4KzNxpy8VlQZZWyEmzFSLryKv0r1r0fUEZbz+uH+krPn/0r+8enj+d93N
TdmMP+e3ihux/gP/VtyIf3EARdKC6EbqBnqT/+f2kv/iq3OxexkUNYAsmphO/i26cfiHHNPkWIGz
2MEP8z+aG8v5FyfNVXJj/wf+5dUy8j96GyDYukUu6ppUt0pPiHY7HG0hyoVy7ErMolOq/7Y1Ud0h
S3XIdjQqNAaQFfOrGvzaCZfPOogPL8uHhWGaEDJX0sRep5U3H9liOrNuNIvNBksrniq0YfvYOBmN
+jr7HF8GzwpfkYc5im394WU81vOa47Tlz2HefxOt1B6sWWtuS5XR1yMLxXg0u9GJ2FR2GJFjgjse
sq5qOZLU6BRpBukdmuPaQrdvtjYxDgJhB/T33iDt7vUJ2U02d342TZ2xbRUoCuKEFQqhQiddXM3w
oX3qGfDQ0EDq047+b/yYUjyF9AFsoNoKYxARIl+QMxuLE1uKYDNTq5M7Qko/JW1PhoDKFW7esm99
S5UCp/GSPHp9bEiI1UkaXY5tAZCtiYeac5PSv3YufakNSgCkjmA2W6T75sjZi5UnHy5CauYPZpaA
GBIENlPVz3UPtxtseg7CHJMdzplizX6mrn3RkArOUj1PbRbgzjGhgKksOp/rSpWBqMbmRpsjULlJ
hjEbW20HwPT/FFllMWU2NnC4Wt5RhIf6lddjeZkuE8FFSRfzpDDfqgSRqVKT/+b7+2BZOrRzrcPa
Bp2K3YfxTUVNHk3idKxKE/j06rYozaAPNYEduKn9mrSTrYIxd/759VYIwfGA5gNCtWWsw00ef0ex
W4apg++BOMSq6PwiKTPnai1jxoGF4OO2BcxZB90itS/e0IE9iYZUxfuuD9mG9qaEDUb1MGKnBv7v
2bL6+BdR5WyMdLsfxzMHQ9gLfW/KJRqmg12juRXa62owvlAmadZXFRExl7YtFa1pbM7ZcDbhdhQh
aB8tTEoTGbtWezvg3DFe/xW54jocHjemR799Y4pS+9oO9K0oInhe71MEay7SvE5gI0EQwJifRYSM
FWVSnFjYP3hVEBRcrF/82daPdxDejFwhtxyB0Z+jUJxRvCHqSNsZeo5KALTpiR3LEU3kdWx4mJ8N
y8QEvZIlDicFkTq9lemR8KPQdH5hxkh8rA1QpwnrvEFsaxcrTDsN3F5Fj6U0ybAYsrwOXGz8XyMz
pVtHee9psZqRrDNaJoDldH3M9pnI6mczXBywanmp70aXf8qTVnFicBvvZ08gVaRxClTrCDPNo00X
cBgX5F9IhaCghvfaS70kxByvDG1EL9203RzeZSof7ACD+0J7fgXYBQroVxvktCwngKdTjm8oFLQg
66XjXFmWPb3RiHZ3uCnqFk6AVQ39pR0B+9kMVdjjWDMb4zYHthyT/Nb2MNETLbNPufTefUmOoPvH
qmcZa2btkRXQbmUhZJMR8cStA5/RiyC1oFIsKbyHz7/aoyy/dSi4DmuvgXxRkCy+Boe/XYZWHE7T
I1f2DUqHvR+nEyWAJXVoElltW/NlglH+YyFs+VEvSl26aEApQZlFKk4siO/XYYAkrMEuRBMK2PrR
OlwOi1s3pobwvhZ1AI9vlYfSys9rlziaIZWkY+E6OXHV1wXwcIGEnuIiBpYciyxOL4cPoCsi6rtO
FxOWMmMv63LibHZJV6GkDTXScnTsLKlPEZD4Nyd12+2AKqdBuGjJq6ymuL2lXauloApbTqgLNTO0
C9itCL8xIuvWpGRKI4E9PYQnYq1CurIm7ezWCKXy6dBQt6rpthF3YCSXpooyugNhylm57MVw27sp
ERMZ8X/5RVOa6htNRmT0hG8lS+DoM40oipg9k6mHXoY2kim/Ohz/ynOpaaGiVuno6j6Ze3VGh1AS
xJZF1XkUcVbe5EmS3+aVRUedGXXZQyiR/cbuvQnDQ9XTbfh8rL2b5gTtE/YxvGBdcrw4esFdvEQh
sZFZQJ3f+6u6OjkjCk1dTuBCSNGQ5X90PUvwWnm9nNMO3yxMOLaddk4GZFthiGmQEVMX8gj2sjpJ
YwQS6YnBtO7ZDsaS0NGIu/QnDYo7QAoOrzhPRmSLqMwCU045n2ss9nMbz6TcpOPj5w9TvFtu12ut
DATU6I5tHe8fc5G1BJzgYhLjNF5NiHH3QG2IYkr7vvtWQSfsfaVZ01VShNUDljSXXmw8xtpGDb3x
cuLXvJuP+TWC2YPdOpwqw3v3bu0QQRXIG75VMP2ZZ8xAWPGtNNaQXlWRVtKeSpc/yDDQFVpNi9TF
dgmjsUGUziK6KvHu7Iuwzk68kiPDMxMcv8wgAZMhR1So9bptebPPhriJaghhD65NEsP2bVqKe1dQ
8NmQv2DhCExn1Kg17t5iO9YKH2eF5fLHojUkI2nUbOwtRhXRBIalAZWrh0HdEblXoU+1SnwgdaZl
3WVG/kyz//yhfjCaeL02vQvbpFH0OnW/+eXhVC8USqGgpho91spR9SXfsP5FB230j5cBoAY2D0dS
ZZBsF49mQSBhNmo/yr2Z0bZP5EYUZ3Sz8p/Uy8WNi/PuB6FYyG1oVO2G1nB/qaKUV5/f7wfzw3o+
ZBDxuthDHn09C2LhIbLXpB5WXLWbdFk+9jbAVmCJSMWXyF3iEzsvsf47j75YbhpIls40QWzu0RyR
6GZNrT4HVqDiytp3LeAnFPVram/hqvypMPPulvjFrAe7CGDOa6u63vY2b23NTpwM2uyDY/tRD8Xd
H7O53s1Yfwt8ecp5SujNcXCgnPs0FIj8dp8/sKNCyevYpt7Equ1BULFBhxzONyVdtnXGoQLZhQSy
qKWEM2iHNKU3I2nHPYSjCvQi64scfNmtYW5YY3C75fya30hstXzn6FTXN5U3Ul37/Oc568M7erhs
zpieVr8NKLJ1gL8ZwJI2tmoqCqSsj0tI2kBD2lFahePtCFwRvjSj8c6ShVUhWRy1y7F3sbDWC/bw
/ZS4KBdjotxRo8ReezUlQ0si34AVwbdaFzOkJmK8uaprqptsbtdQpbRo/mqTwCdaaeC+/M5YrBwk
oiWGQPfaDCW/B/rpyYyQMvg9XIdHWydFZsuS3g7fx0hN8bVabA4JykrSm9DOxse+7YzfMnezF4pK
MfBw9vE9WxECFzcosExjl5GsgVmuIp+LfbPl3qISXR5CMjP/4pFR7TXR3ZxrUAl3jJchgVGf09Sy
NxWVPOYbUzV3Mu3C7/jPhy9tUsdEYi3WcNYmq1NvCSOkuzS3/qSQEP8KGOlo6/WYqF6oJ9nPuM1w
z8xtwdLmRCZG4bDJMwZz51KVhDFlansnjKfnSKXyi01JOz3xGX3w5dL/dYlfWEs8ln30oqPItCTV
Eg2MsN5eq9DUtpYGoovGEPmv9mj8B9MVqyu7ZBxSrLjQfg5GVlcNSaGQ7/tDaDUPzYhrvq9UB+7S
M3ZLQ37BJppJx+AI2v62Oqcnvqr+dynwwLv11qv1wdxhM2Gyt1hnDnY1hz+C3YwkD7fRfMoIctUM
kPNSDBYUB1P5tFL/TLOKv4jWwu7cIgc88XW9/7jsdaFlgWNxM8XRM3cLKBGp4YbEAOSg2wTwjrAQ
y+/OIixYRPM50IPxxAzNl/HBValEU5XlP/zF0XxpEfrnMWuQnRbB7t0acnCw5/QF0dR+s2QcmTha
YRC3gSAPZ5hAqeHnCPCh9+VrONwUOhTmC127TN0EZw1adcP2c9udZAAuTD5qsJkTstInnUSljDSg
QptbMrqQWbIEoA4neSFO9HiLTcybCN+MkR/FMdTV0PLo5tdJRMh2gs0c05Lbyo2X6TkHOZAKhY89
aKF1Fov2UVgUnEiKntxbPD/tU4nt+m+Xdvl9lzXJXQvAfg0iSTwa77RHxb5qyvAejWYV78kVWP6s
unAsy9TkbyQg+199ZpJKKtIppksjEnbSY4fHaDuGiVFtpn7JrsWos665Kq3JjnWhWAEw0IgZxZ6O
bmAY4/FHA58e/1cu9R/khie6r4wUdV+NeuGXjv0DJvPcuF/muZhg3LUJCPvOrvovC+zXejuZZf0F
VAEiAaNu1Y/KliU6zQTtO3hZMjOdCcvDxsaBU2+cSlm3tK7qZGtDsccjMRnC3IwZ+sFNPveTg2JZ
09S27mxBuN8QSm1r92Z25ZZgeLALO7iJQhX/qa2VCmFL3b4hrK56toZxHDnQlN1fZFC53PT2VJ2R
UWC9iNQFlOBJmd8BNbGfqr707hrZ1w+t5oxfERDm2By7cATHHKd0fVj5JYQZg8iMbV5p0Te0FDSc
kkHzEN5ZHbKQjFIX5UpVNt9irbHpQXbCtradh4IYwwFxjAmRYgBOk0q7llaPMU8s7LqgF5fQ8QBL
pxe2DdvmLCnz5DZ1IEXQiy7EuXTLkjDXdK1VRuMY9XhO/7tGfvd/l8K3M8gH8+Z6MrGpYbDdoXZ2
OIPkQ5Za4Gj4hklgQR6VpTfuqJG93gxY5iYO2p9f74Ovdz1iu7DTKLqzGz68nhjMfnU/en5ZeTbs
HMR3pH5nbAds7cTi/76w8FrvZ2MFfdTy+NPhtQwVaWlpJR4Rq83KY8w88qMmVzsf8cMEDml6T4uM
sEzRkh0v2fq192Pao1L5/JbfVRXWn7E+XJ1OAgezo5XCLPGXy2TwfNeYZu+sbQRB4thdWiobtC8J
ju169Mk5qLXhP7g0JCeTMpsJzc072s+6Db17UqNCPwZtegGtt9+1FMjOp3ooLpZ8rs9iYg9PHBoO
e3evW0JXuhyy4ddBpT8+NBBbOFrllDGkJsMc9zGFdlaHZaXUeHAZME1UjX2bD723RS+kTiwQHwxo
xjP3yg/gR7wuH292fAYgV1jqpeZHjiNX7cXIaarrt+Q72CN69bb6/vnrZZP+fkWifaNz3DZ40+7x
3sPQAeWl+Ij9MrJTtRPNov+M0r5FRo+yaj4bvHlCI2NlcGI9CFBiJ2Jh2fdDY8ad78mS6lY6lw7K
nr78uXAuaclfJZdw5+rrLFdoioUinRcStDNcHWsk4BLfOWGT/CpQ94hNQx3xOjOZy8FnddGzYktc
oluPmghmyuQ0u9Kr7WcdReAEN3ViOUDm0Jos2p59nbOVnUBclek3IozGHjUQYESyr7tk3oyVtCBS
oZpAB0TZIrCh+iKfJjzrQtTmDFChjzKmrzHRz2ZNYM3CZkwxS1ET+V20hNuh6zDGHyOJdTSZwqzb
jtw+Uvo5ZlHACV/+dJxhalHg9QKyCt4owm6hPHibKUpTaNGV25a+Hbnj0xLP9W0Rx9n6C1xy8yTx
V4ROa4b2mHlpFZHpPqH8yFECU23vY+0n0yzJ2VW8IuxbPDjICed0gfKiNzbUljTu/oKVsb40+Glf
2O0hhcbjQ94cQYBd4o+IuV9cch6cbdZm/YzA1xwfbFg/WjBN1QyrA2xPvckJ7YBU1cUxrFXo8No2
acnruqpGXb/PQ6/qfYxY7dlIIY3zPPU0zkwNEpM9GLT2r6cEwHUdQPC3gr4CNT7SZjpUT6N7EUIh
RT1hmBX6vyVcre+1WdXfpqwefzPzJHLjwEcCpxpP1blZsbBz+piRtQiW42ZjTKX8w6zTM5ZkMY17
HVNCdkvCOvHUNNrsyA/xn8tNrsJGXtEkWcS5iBJ05B1WYiJniWcaNxKaUh3oIPwr7lO65HUbWK/h
pNXDjxFHCUx4Yncg1E+98zwpDW1kBseEhZF9KjpEaZLxLfRC3g+khcKDIakNel8TTr6riem3Hk/W
78jja9pUUvNe2MFYzoVL9lC5V27vqLNs1q36QlEL0TY21NwXnKNTy2k9T64sw4iHrdWs2+GmAJgD
s0rO3wejnS4rSy/UdQxhBUNzLJNvnVvI3wSfQwNA8shMpOxppVlhsgMuomqr282kji2+o0Hg2JhI
HKNgmgctqK1mNn0ZNjr31Y5oiegJlsu2tgVRmhYW2tZvsngg5z4tikd+CSJ9Q8WQOoSGe/lc6J1U
lw3JuMYOm8VJiuJHs5FJI5sCIEUneQyIjIh/Alew1lGkSdyiifdkg7N02pcdGbI4ymvK2/Z0r+cD
WCb0x+6JetcHSzxwROG91uNY6Y8KOU6no8BpU74tZRUX1oDMh6AeuVFefAK6+X5lpQHqAGJcNxMr
Tvdwge+qro3Iqnd96F7rLnko6gChYfRHI5p4b1VQI4c5sk4squ/vTxhSADClWyEc4RzdH2wHokh7
x/FHkGvnTNEz59ypvF9c/RSH8/1SyqUoXKxQc6QGxz0movQyvR6oruDBKq9TG+yxUVCa6DozvcUQ
4PECSep+bpPsxKr2fhnlygiKUBNRsWTCP3y0rqLjKTzMXvOQxAEVE/JR+nL1tmBn1L1xDD5fRT96
qC7LiqA+T7PYPLpeHpdQR9awmj6vbJYlc7mzKMPct0I0J8bnB6PG4MUhmkL1octXlvybHcKceA3Z
hSgeCWCmyFZ3YkbDTLce6Z4+r7kPZbzHmnhqP/rBLZps/+D6enRY7ddy+pvr4kAGidbojFay2W/0
knjWJZbu14UxeuJkLuS7LQnyKSohIDbZ/1KdO3x9q5de7yWeSq3LouF7NSvdR+wfzfSos+6vg3x+
BeE59rJtOCf77JjCMeB3d/HWBfLabAkXROdLVAyC6jQumhPnjg8eBjVPzKQ0UE2d6eLwB2KLY4rE
b+uPJK1d4+Rczkgp73zp1af6ax+8bwk6C1GXhWbHOJ4l4oRcoQHNPoYmnI2g/1Mf118JoWrUbgp0
sgF/ozNPzBLvp2Gxur/pkEhOV/TUD29wNu1smTVsVCb9rmifuwb17GwmD0oZuG7gc2jlOe1exOdg
v/R7BxVtdWKkf/SQOdnRY2I0QCBd//6bEUezAAlnhbFSJyXqpaCY8l0n0YnNCo3C+88/4A+eMo3w
VS9HtC6D++h+G8p+0k7JUo3LGTBuTPrxvIn5zJKdkFPGXcf6V6sL6xP7/Q+uS3mZ6d9GkshfrF/C
m3usIkvC+SQNpfGSMuhsPXkpOdUVVIEwTZEG2+1VBwH2xOv94NEia2GuWtvjCM2O5iu8KZpd0z9l
PwCjZe/MDFu2kaRXO+w3T6glPlgGuEOdwyMvcQ3SOLxHQBB4BvlQAkybPaYJ3UV7Ih03GIhZ/zPP
ncTpNjpyY3sNyLzPX+xHd0pEr9BZ7XjIx01xJx1iYCZmHESkMD8UQ9ufU93Xr7Ws9U5c6oN3SQWC
rYOEsG4yUx7eZ+q6Kfon1DqEo5biChKmFoQELoZBTiEZi4SeOoEkv/kffyeQ4VdKOPVcGgX6+gje
jCGE7JkLSppGJqaWF1AF5TfddTFLhIN19vnTfD8xH17q6BbNse6S0aBnqiLKFtssTzTKO4ivTnwW
67/nsPFh0FSSa0WHqjid0cNbWllzhp7Mayp7XAC9ddeods+60gosiw4is93n9yXevztD2Ij7EAhL
iPnHipGeQ2Sy8iwCb6gHhCxJDll5U7PQVAE29uomVM34UHsxqcQuCLX7lKohdpO82Yc0fvDVa0JL
dgV7gxjBWFJYZDGFpV/NWXJuEVJVnnjpxke/2GV9pEphIUy0jmYOTnMJdQxsjTHmcvgBTZQ9xWMV
d7e4SnEgr+5KtcW2SazeyJ7gpXfyzvG1JofaBPugSPeRETvPOgKezu+whVL2xQv5o8kq+h1m2oYP
Q27GP3Sjre8ntEJEHkHWHXeIhIanfHGl4+e5dPEuSis3qB8SOb+p8IVM/3i2ovqF2FMw+NbopqMB
LkBOcsyLVSCxzaISz92byU1/hqE0Hk+Mgw8GOCUQVgJigtCzHm9ZE+hmuaOlUWBSMMZWSFB1ag7u
XeeuGaFEvd2Vej1+6dl03sgSGQuM2LDl6FrNWycVBU72AodJR3CU5n/+2z544cQXAbRj145EUB49
haUaMq9SihcummLfxPmy86oF//mQLLeiYzOvLCixn1/0CGq/lsP4DMUqkfDY/iGGPPwSyRyYk4mo
N18MsySqLkuNa6ga2DirYgTylRawZgCNpcLcZelsYPeLiC4x9L72roksmrItEYlUh8J5RIqOnM15
JlZB5fu8tyNv//nPfb9tWSmDgg0LmEEEK8bRr4VwEfUl5ZvWoXAjgX9luM4m8Bn6AHzpwjJBUcLi
gzskYa7fcOz1/n7+Ez4YQfwESqZosfnv6972zWzMEg+pWkRoNony2zWFNvyFibh8+/wqH0yQYPJQ
pXrrSQB38+GNwjJDU7CEcVBGC5yWbBRasKSz8nGxYSCpgXuf+Ajfb8pXiRsBmFQJ0eboK8Lx7TKT
Y0ss60ZZgd7PQGYMsmkfrcWpr1FIhzutjMVdjDpob81VA23ITpuNG1kAWNrUaR7GONKvukWleyXo
Y33+NN69dqiRVGqRSNLMlLZhHv40CEv6UDe2FbhLS1WsZ+9POh2RRIHemrXYl1Ptxls2GtHLRHJ0
6BsAGpMTP+Ld98mPQCpsuDrbKo/6weGPmKNOy/NycINyWr1Aeb6cI6dGrNORSZUDib+ICDQKPr9z
84NbN+ki8mUSd+HSTT28amdgniFUMgz6VraUCKWEtsO+FSuUYQ5pGXiFnZi7iMjGL0Yaxn9RW7a/
7Tgff41tiJ2oMt36ZZ6WmundBL63Ua5LLW+Zs/CnUeoV/s56sWt4wtn44gAck8z3WePuoiQc7sdB
NvdsYsEWU24dY78Auiu2NnP03lVTQhTCZE6/4PWU5BB2kbjLBj1z8HWN0XI+yMQxtjKC3iJSspa2
Jr8zvmOnPFgXmROa9on9ywfvCKcRmiC+wnVLevyOpDbUldk0gXKSCqRL3tx2thntcCaRdtvFO4oU
3qmB8W5GYAalrC5M/kdgzLEbZ24nuMxlBepMEExfUhAfNxWOtVPZKu87RuuOiTC51QDE5v51rLyZ
evrRrio4F9wdwXXXPYvqVpusaC+TRga1W9Qg5dv5zIsbDAUW1B1KluLr5wPyoyfMBpjWBV8Ak+DR
LIFEzISdIZugEdj5CqXmgPlg3E5zawapLcF3DYy+E9/euyMGXx5RVOhfeb4mrZHDr0CgE0K0ORFG
BSvvvADd6ee6pkBFh1kQY1/Yg27/2RStfvFPb3fVlSHYoNpEdNLx8hhrGGD7lAhm5N/ed4NG2Tbt
gcFsiJkhPi0ki3rbiESTJ9bld/M/N7wOKCZk/oD0fnjDmMtzxwoJ8s5Fk95MnuftBzPVz4cuF5dj
nvS/Pr/P92rJ9YLsP3i8NvWfY7VEA2MQMqRqA+VhEvSbJLd8rHRhvYom3BcHDgwpdQ24DgA+NdnW
Tjff1ONEd14Zjd6feOHvbTnr78EGSa3YRmVhHz2AUnNigseA+WjzXBbKb0ISR7YokXts6ImWZJt4
adaQO1wkXjDGyarHhoNnbCEahfUWM2J7CRVqyC7W6JI0wKPSjgRRoPtiS22ThMzMKap9k410sw1t
if8uGXqiC8Teye3ITvGHJpH6s8U2NGpPGRSOJqIO59eTznY4hYuyEKG0JN+1HiUGaHRnGFZwQ/uU
GiPmxgT6XkIiq7Jv4z4LHxk25rNJNgbs1bGOv+paOkEoapdB0PkQQDsnEC7nbYnEcF9FdfyM48K6
WcYcgLygM3fmYZdNkeii1wywZBC0atVZOf0JG8quwYiUd2/QdiFUCN0wDc0krT312Hit2juZqjGn
ExdenoXKnOtzdsfRTig4Eucmx4OnYhS0NjABLeYZrgLEQYPZ1cY+HXrnjF61Tp66lc8vM7b2OpDA
dPoTg37dax6cCnnnNkcAJnBqg2h2Dgd9FdEoG1VVrn7o4QzREnAc8DRnFo2IE+sqtYH3F6PCR4mV
4ye9Pv1oYa0xFydWZORBypmxex40WXzPID4I+iarVk4bNecXR9QQb9Ckpu/sjkzjgQzcbN6xNdJ/
JxZ4R/SOIHW25TI0LwI0sua7urbMlwQWdE8pBVXnvFm1iReZpk/G1VgUUIq0JqlKXEDO8Oh1TSn8
hrgQ6Sf6AjhZdGnxkKzwxG0FEXKE4cuxFO59Mz15Lag+rFhydu+aCsl7MFm2mZNAlehkPOqkaEDe
wb0z9GA+t4OOAWvrgStsN/QtEUDJsbesK6sBynrGgde7Jde2/oOte1mDf/tUJ8BRH+/FPOuO72VG
BAyeDAtSob1eeyiZCfTAieLyihYuoAjOAG0NN2DJO+jZlJe2E+PO2gIoKX+kWL9RtnQ2ZDY3j3uQ
m6PtnHllGw27dKLJzpxjgelBBQ6oCZWh3Da0kkc4ChT/iUfmXLgL+5zFbVlqh+JwMRZnKrcjY4vx
R/xRTlznzzKCIgP1jZD5LeVk/dwebCD0M6C2aoNUETEMjlftD9uZygisOYquh6xzv40dlSr+nUJJ
qN+83S0Q5YoEeHhq4f0c1RWwXfDLYot8o/uO/l4OVN9N9bc10tp9mNKwm/bxnLQ2Up4x7ADSNRJv
FS0+66IyR8LCs4hftGviNkw3fUQUwyNDu02BHHbjfRY5ggjUEHuDD5Znof8Jc3HXJmocwJa22ngN
9D8lcyVSco8Ko7J8UAiz74xNIbfsAdtxq4fEHuPHpzq3EZlN3dyzNKA3sw5EYN+GEIO2YTWTi9Py
h7VvPJoIew8sIN46kfepnyvZvNBOBfSDDbMmTSSz4JekkHepfGMsRhoJDi8KSSFta11/Xnmt7RYO
b6LQHXnq2dLKJPJhpJCVJybMRSLt+VFtSPtui+dtvkG5E/2ycU9EG68P4cAQxhL9iZyBLAD+RMAN
PFqFY94WXXnfRlmT3Zu9vZBYkgxoqbsmNf0kG2fCAHrr8fO17/2WxqKC4SEVdNbqnrluPt5sq2aj
m3QeZh4sRRFT/YmX7aoDOCtqA6VRNxnPePOXEwvcB9MPh0dKs+h/WOPXpMa3F7VqNudDPZWB5pIy
YZSVFaTICncuNZCvcT1a+398k1yPzSn+A+ZYzzi8Xt8TE1VEzK1FES37yjY5CNhzH5hJ25074WBT
8cpPaW0+2lWYZNEhdqHMsIa2HV5Vg2+smx1lE63TOidgwzO+zLLGueWko5aiGSvSixlOL7prcwC2
4DpxUZ+h87Kf21QCxvn8KXz01Nk+u5ww0KVy0j38Pa2e24AIVBM4mhd/rZcWhQeSWL9T7RI05XRq
aH2woq11FczTNEnpIx2dRwhwKbQEHnFgVGXypa4RQCC28a5Q2KgTL/iDW1ttWpi00K1xUjx6wWYN
ad022j6gTj5+AQEWn89hAcFcxfdUwk51RD/Yka8F6bVJSQ+YLePhk4ysupiz2OyDIjTIlaJXR0Vi
0uqUKlraB4x6oLAiys4LdJcn8mnfV3PpzK0NUpoNbLuxbh9eXAF0HWHNjAHHV5NEGTRjFf9fP2Qb
HwwWVIusVtqu60jrcYsIhnkmEFC2gGc4kYJ3KgsbVJMNam5TOy4Z8HOT73Sjs1z/8wH3wZnNWpXP
CKYMhz7Mq7/izeTS2zr1zl4OZCC32Vd8dNEtHr35kRgtKIca5N3vNRbyIAYv/ODRBD1L+7A7MTbe
uzh4YDynVxk0PbDjcY+F37PJ4iI8QmZpupedHeWPeURDOcjQeLZ+nc71Qyza3vYHlQgd13aaP/Xm
Ir5FLJurSTqvbkYE27+TSukXC4AzB6V/RnGqHMvhG4ro8EGGYvnnkzMSdk4CSNkpAB0Xwkrgj4Xd
rkFR3uRc9ihZg25Qw6VeFaAi0fRfLEuan9gdrsfJo40opWFOQ5yzLZpKR9OEFqH8dDuaWY6btL5h
Fc3XsorIFPjng4PlhpzJ1VFkcro/HMdIURLQDqtqrezNeUfkR/G9aY3oxm1Hic7WmZuzvK66XRbL
utqtG/SrUITFf/CM6QYj0WJ5WKNaDn+Gl3PEtdyqDyBWka496uISXnrjU6FMrop2+SNYuU/s9d9P
VxzuaK9T2qJ6QnXv8JroXjwvyrimKpLsPOvj+ZfCruxuOe3FACxD80R86AdrEedaVhhsw1QRdfdo
0kgy2+5z/b84O48dyXEgDT+RAHlzldKV7WpvLkJXG3kvSqKefj/V7qFTmUhhFo2ZOTQwTFJkMBjx
m5kAOSW5tjNlYx4RzK/EjiWNX7TYBcyH8hzow6q3UM2dzFh7bqg0/1Ayof35z98eggZPbi7/hcW8
DgxUEYqwkZgduFEcQyMjRBhjX5yU0QV71iETUJbq8JRmSNKhk5BAXjKj77d/xCXPHaYpQVwl8aG9
5q3BQh7W6Z1UrHEvNKPT9jVajjT8ixK1VMwukWdqFX6IC89Z4enctu+bGdEgv5Ku+d6JLF36eh8N
oa+2bfs9tKcm36darUy7ibrFd6lg2+bbQ9beZYnIx9PQZqjBYhWid3e3Z3LZxyDG0tbzFv8hqjXr
mQwUIpJoaMY9hKOCLv/cnQqX5hw3k8HaSW0ixLbpXUbVcl8piWYAywSL78OXotapIqdR9wkmFF1d
3CexWmPOYdSn279yOc/nccUG67B0IJewsjghnSV9Nc5zfVyIaW+Ru9PiySHJlxWoPRDBH2AKTGjO
CvWuANq514e03TjnV4enNKjqDvU7zV6dOepk6QTKTu5tJFonlP8MDAClI5zwsXAqxcVGjNY28N3c
Gv0SpaZ2QdaGysb1/dZsXS8DiH7e3mRGOOyulmG23JxiH8gWbqHafcKkLY0fE+QOtXcAbaEhRXTH
XkKKud9rzCOVZ9Sw8W3tk8K795CcRTsvNgwkGRBVl35muohC5NqMAAsmgBNOnxqvWt9TSq8NJlqs
+h2+mCOIOBKWBt43Ol8lasY9AiwNyfdUmmh/0s2lsK2NCqTrInNNPx9ivsIkADDL1oofIjTVLZTk
YJnv0qiJTvrsdOGhHJHcCBwvSu/avEwpzsboePqYDs7d/dDb3U8XycUvLT5yHyIbs57PY2hmiPV5
buPbkheAq+dmfZSuZz46A/azAXVtdQOLeJmIgq+Bj6SStAGSWGdMg+ypYA0mB92WyWNp8nTLq45N
rlfl4fYmf8s0V5+XpJ9GyQLq4VJZbtd/Up7Rmz0VOXAAW56OfJuvajxFdzWQLYEJhKm3mOUYcfGs
IS/MAzxCZwfS4zQ7v7SubdS70hZd/ImtSMvi9k+7cunQM4SYRdpI6XpdRl5085uu0/u9mBPlO0LY
5Q7CRfM6Dt1XhGLm3e3hruSpKMy55gJxo2iNAMv5SgxNqIq+XGpMkQEn2Yc/yYYNRxVr4yoacnFw
chU/gbDv62LncR+0u6Gocu0wjd1Q7D3YL0NQDAMgX7x1oKbXswFVLGu74WUIp/BlAMxubvzsy72C
7TXsCE4mcAai1fmvxgwSMe58zmgzhPSL0l4MB9GO40PdLWaVt9foymAMRVDSQWW4F1JmHXdLJPUZ
mSCtce69WbZ71ykqNE37rQb7lVycS44keAmAlP3Wsm1eyyMVJtaM42Q8PM643HxVqEIfzNyO8Iti
2NNImnng0oxgvKJuCFjS3diDl9UGivWApZaWO49Cd/n7f06HE3o6nXFv3ltk178AkTiLLQsyHm1c
O3sFwPMArt2qnI275+2Inx1L1PGoeOLQp0PnhgxyPnCM2tEQNqhitBPMsnsRqepz281Z9mQVk1of
4hbp7GNMOeZ7isTt93Io00/WYht1VPPR/UODN37Bg4sFszIaw9zx4DH9VNTN5Odt0qEl60gJEj8k
kCvQuyEmN10UIgUiEROXCLSHgcA3CoXaUFi/TKV3v1XIHYpdDfJuvk+QZv2APRuuOq6NK4zf8Mv+
2FTuMQMOBzH4FCeR0e06J/58extefBUWh3Wh+w0P2/HWex7gY2zqUTKjItmUmCdURY12f6dV+2wU
muP3oxId3EFBTuT2wBfvaAYGwKxDAAb1wfY7/yqytDDrBLG9n/QxLu/x2mi5TeDiQBMQVva5ju00
QpDD1UbA8pP8dnv4i+PH8CDLAETSNrV4VZ8Pn0WwweOs472XoykqXQsB+zLV8Ijl6X57qCszpcTG
EWMPAqO+YMbilogHdDvjT0bhz49bWtB+ZE/jPm5H+1GaPAYkFmdUZMLoeHvsN1rBavODdkW9Dikk
qlHr1kKSqLyjIqRWESyCzwndBPdixcubxwo9XXeHEaqCA7Ub4ouQDIUSmCO2MCSPuK6fiO8W9dtC
Vae7IYwg46kSkwfq6jrGbxOmjD4Sb+ZHhZ/v7rAlT3tEZ9LwUOBGqO56tdLl3sVEuw7mvsKwVpfW
DxzO4MdnWhP9rcMBx5WGdQF20Rbdxt5+692tJ28C7lAX6KtOifP8I1ujVhsitLS954qxvlcVTfuN
on3cPos4oqGAElUVHULLmV8HrAtRVIKvPgae6kz1vm2kcyy61owWktp8mkgLw6BFFHZL5evKGVwQ
qyo4bs9xQSad/0z46WUojaVG36H57kP6nxdpGtednqgm2eMxgpSH64I+h8nGKbzMWTj2toUwDevj
mLa6SknHySkJjr2OWEypIMIuE/fzMPTyr9AE4ShLKD27aLz6IHOcZ8rFXR1Y6Jd/N+FVBbBsk43T
cnlZ8YvAR1JhQ5iQHbsKDK4RVamrsmMNengfqnKQdzMBWsdXI/VOvNeqe7Sp7d1c1tl7b5gx4elI
rjZuq0tUEHhTeDrAEJcyprUG92rwblkMqe4zsLXKfa2idhiAXBrqHQ3s8FftIP4RmBYI+aFsrewU
9wA/fRUqY+UruES9ENIQYjBw1FSDlrasufETL5I6gycVYpdvjrXORSVSF3biFpVj7jUkMp8ryEUB
x1b7gEVQ+TnP6/z1diy5Mh7Khg6JBMkRed3qNMF7F4ApB2PvNmZYBpHZhQ+pomTfnWiIpe+UFJU2
pngZOkHLUidavgO6s+vQOWLiE0dTZu5boYVB13lJ5qtFhqqcIeFIpCny19irzQd8SuZ5o1JzZSdy
M6G/RdUcpo29bsVDtZ7gjrvmfogpXbeRpy+yjHWrPXRpnIR7RLnLEx6rLa8ns75PE6FiUwdWdeOu
urLwPJpZgqX7zNNxWaV/MqcmE7XlJpa5rwUs0B4S/M+ON3ROZpEjuTwl+mxsnMLL6xEiPEUFmkPO
oly8uh6H2RsNs4nwp6bpdU8pD/e5Km+VhxZDzuzwnzcWJU5rUYZcYA9vRN5/5pdVOo35qVjMsPGQ
gMelICqYR08yKX4DCKk3YPvr5XRYzKX+xm2MlTLIj/Pl9JxowrgHv7jUMlCcRAfyHkaI7HbaGFr3
Mai2rW28DvBvIyJdBydhyTWc1YhlFRHGLVXZc3fYjxD/e5QImuq9iuILjHu9CjpXbEFGqbQzkX+v
v2VYmwY/PRGkHAGcn090wODNmdLI3aOeqT+TxXr1IZ+a6ZsmAMH5tdcbv00VjyaEiCqKMyj8afeo
20MC7sIQ246Id/ULeh9QsAa7M1Sa2lV2V+pp/B4T7IlnfGlYNartMvrQxEb50QYfgCynmonfIxqI
2E+g0A47toy7n32iiq/F1KOcq1qz7fgEcREFSGyo+EP1CYSQiirk8+xWzZ8Zn7TSj0TsHEYwJup9
l07iXsdFCZGKIYl/xAmAApqn9SB9taucOvDkSI2+UlpyGLeLsPbFT2kAEGLBwHCVbvgZAehvl4Z5
NOyWtIf/FbD3P+wSEWLQQ3IdJBWtd1nB4wtiLAr+ZHELaiUlnDeo7ssp3WNRw8TbVgnNHTglfE5o
/Mb7UOKLJa0Br/oxKfs7T+Vb71PU0NFdUoz0Fw8EtDKQrZYYy3l2+zkk/az2YaMjVqpZUhP4n7bU
7UZhZE+KmkDtgNIcw0/OdXjGSVeAJuy0NtJR9FG6+Rn1n3QOhN5gJDGZBt7HEaXKx5a/ex8WEUqy
no53ETr25ZJ2FrhR8MBqjPfzCDjhgDni8MfuXLLCKTW7bxWdrD/4UvN64dHrgmfro+qbXrQSCdRR
Ng8QVUM8DSMKtQiFaPFfIqdW7tLJrvVAiMmTQMpDxORkYc743fFmFkEKkOCrI1QNrxAcnE44q4xo
Y2qg2LACjGsQpK26SM+ZaLsGFk6l5SIpP0mfVnR8T2ckwrsgpTvqI+uiWF8kHXHAHgO9GWjMaPT7
GJbTRk110Ud3htDsCOUtpXWAOQ2TE6C1K3/jagjlfoSqb/plkeRPAqg2EmJi/puGofXbBSSSB1Ao
KLmhFYBlIO4s8SNV3OxHamWcXK0YsaERPI5tX4cL+auSyIfupT44j03lpa8sHJRqS0mIy7fD4zoW
c4xRzV16Mksbi+7t+TE2O+gvOppjB9Wo6qPbUcF0pSIBHavT99tDmZcRY5EWpSGzdChQ2zwfqo2i
LI9iFbho0yoUhk1reFRqu3m+PcyVeEj7AzVPSD1LUWCVSbgUpWc776ODQWNY2ytRFr6jiYwLh50D
Rxhkk7xrNXurK38lHsK+JmkiywZWvM6zkQBRqBEnmEcMUYkVxKydULMxnnl5ds96GOMgszHPpWK0
isBIeDuuBZSPfseay+IYjSwj0wiB0elO9yrmqf/OK79u91jDpt6D20TxCXMQdL9aePPfkB2Bfqpq
iB4EWLyE+RenswFOFRSJn7MSCtvJQjKiCZDc8Sys0jqlDrpe0z5rXqHjF0nf4ldCY7c6lPVEY1rS
6kQkJ4FzjQk0KqMY+OGGrWALNPjo5Mp3lKHM1vdCfZHPl5b6GGf1sChL5GbvK3BCFPBVRXkgx5hT
vyjCoQIrBVKGY65q+BWnufF5cezOfCis4qudyQlF5EZxcD8x3JrGhDr0uOwA3df3OTLOTZDKuv4o
LDmL44QkEdZW+EAhOyJr7bWunDZGFEYnGqcydYAyhUbS7VDe00YyvtIh5ETIXrQZmBlcnmI0ibEm
L59DLZqGnVrSxFoU+OZ0T4l1lMfF+O5361GB9WeLamswR172S2LW+5TXnipOtz/6BYEJzc03hj/R
j8cnfN/zQ+Q01hRq6pAdZiPWrUCWI4LkLuZ3mAaj7JBbuR60yG4fcJ7S7rpZKIGHd8kY5JWL7KTd
jurMAib9n7I0JBzGekT0modW0SfyoxGazoPntpK3t1olu0nideK1kREg2FMGrW1Oz0jNlXKHyDWs
gEpsZGsXHSfmRxPHJRJBzyI5X4LIP+maWPqpKR6CB2RRJnB7uIsAq49xsbpPBr3GBhnpCCAKFk5P
KEdOMSm6LH7BP4ucndmNxUvSJOgrYCjvnup6QcrHeLHCZB9KXdk6ghcnEAgtpbmlyLREmlXwtLKu
SHBfrQ/gEbSgaqAMJCDUf4o8+TrE5jcmqX66vQHeSKbnp56sEvk5tGcogVP4OV+gykUYRtRtfVBt
gUSVUYXVacoatdrXaUfNsI01uwx0SmCLd1aJa6ClFJPclXqPK0Un9ab148jJPwF9KxFDHHs7fGc3
g30c8d9JA443ZtWhk7ufEygLxc6etKam/mIDaHBBxr7gsNP0T4b0ZtqqU9XuOmSm5g+iio3knR4b
OLCVpgN4PU5g/BUYO0FcCDOEpszoTyQi66sFUjCBHexN8j7T8/rnTHccFeiop2HouFjf+eoQ0052
06h8TpSpfy3mIWJTQ0pFMSXV+k/wUsz8WLLEH+x8KZ96WlZ0d2FXOl95e4zDPV4oKuo/oEG+CywY
zZ2TjsmTZwKyJjsoyr9tHONiNHA/IsgdyXLXNZxvuraYAhbgGBXgqnNMU8HB0DzIG7CGAUnF8K2e
sL/FYikT7Z3W2iKGnpMjnhM1Xv65n9EiOo5gWhu/14iFu9s74A2ccbEDKO+DcaH7xJPtfAe0uD26
/eClByPV0ffLIt0g2VfNzg/tBhzjMDUOejxDfrIkx8nXJtv6XIFGxQUyticjaMDf/+hz/BYeB6PV
i+dpWQ6wYmTcPI6GynqCnpm1AbGZtMOQKAxjtVjAYiSkDWS2alhW77wh6p9wKpDjzq2NVAbFhDw6
V5/i/OnbXHkpvNb+bdgFMpG3l+DyrkXgEw0f8ghKKO66rjTBsHRKzHtxkKvKezmjspZGVJVL1faO
1PqijQfrcqZWK07BCBgH5AH4CutS3zDm7TDUTXbQizjW0E7Cg/nJy/P5eHtel8kYFgY8i+F701ik
anf+ZS0twrqQMH0Y0Gh6SnEwQ+Sz7d7JVpcbu+jKUDSKjQW8QdMG3ub5UKBMKdlZU37oQKId0TkE
fN7Z7gu1GWWD7XFRJiamw4BYijv0AehNrzIyjBThh7q4hIZmLOqHUtjxfUQj3nseh4kWiE3aQY6P
T1ngpsLmQZUnNVpKqiWhSs52evJIE/PnMHVxglKt3njxslyQqAhQaTt2Shvf932Dd12raNGdaQ/W
30H3MD93NYHSELUd8aWxzIVjWsw0WSS9YQwAra79LCusOuFbUQx9DDHX2zKouNyrNgfnrT8KRpRe
3PlCN0oFaLDuiwNC91MZDKMnvI+hoygPSt7yGFbcYbQ2Pu6F+jQFu6X196bHA3BjjT1KilxTu3Es
D6mSeZ7f9ZZ+7NLOeiiEot7DUrZORYL7LeJl4o+pRLh1tW7SBp5RWicPtTjfQmDzqS1nXSB+u4h4
e0UOSFlTRenrnRFt5DWXSTtWexRFgZGCXSCDPl8lAhWZDGi4BY2lHmYNOcaqA3Zo9Tou4+hXHvPJ
bDeO9bVB0b+AnIOUOf3r1XGLMf+w58HND2wY5zj2BmpYfbmrG3wOa6ctHnon7g//9Yh7iEMs5hHa
8medMoS1mxXcKe0BHkab4kVuWZ9LJwcRVlPvuz3Wkguehy0IlZCOQIK53BRr3UUTziBKTF11mOfa
2/PS23tVfoC0b/EKKrznKlJlABVD/X573IvYQh+YmWGpYGm8edaSDtImVNbT2Bxa6X6mvpDSXjAz
8yAHo/lwe6iL08VQdHuxC0OtnOi+Ci2KO0ETm7T6gEhc9scoOvNIMal4pfdPdQarvi2829LPPVtT
BnSWhpeOWoVHJna+UU3uAbftqvrQo/75MQ6LbkFdQwisu2Y8Fpa2qO3EPX/PLXVP77M8oAvnboTU
i+ox6DKLhBMHDYBmZMyrrk6RDzXKBHF7wPVZ+YXJrxuAubD30oLgRY1sNB/MKlUMGIRu7gsVOJR0
y3ojzlyuPi1Hzg3QP5d2xhoeJuk6qbM1iwN+kfJJtLgGsnjunZZHo8qvQJzZv/29L7Y025nH+qLc
wDXM5j5ffm2AFRMmSXfAkns+5TqFTcgy6bGIsPW0vAJ/FYG2Nb3CfENc43JTo1pERxeoD0k36OPz
kQdhmO2M+NghsUWmwZDTxX1lkc2SdaXhxjQvIhPTXPThOTt8acq654NxZhUJf7g7uJ1h/AReoJ26
Tq12jamPOw9G5t0ENXpj0KszBMiJih8AG9LL80HbwaBXjzfWweXFtFN12PhN7emnvM76jch7bSiu
RI+mDeVFcLrnQ5UZspaR7nUHQ41tX4jhJ6qCw1ezc6KX2xvmyhZla6K+hYImGeNaEwUAf17Uo07m
GivOvRyn/j28dyx8Y7cHpcdL4/Z4lxsUbNJy8xJxDSTNVgEJfrACh7Onf6OM+S8nzOLAmUPX9l2L
HrSv49bawkxr0ZGXlvvx9uCXk4XIC/FNJdNapABXSV2cdvjRKi55sZa7x5hj/wU9+uJeIVK8QIn8
fwzHqdeg0i7ArzX2hQIFNltakR/mbjafzLmT/tTQRLMiJ/s+oi2wvz29y1NBmY7PCAjuLU9e7Zol
jRzi2mZ6HZQiW9jTvVoKzBeFqH0NA84HLDy3oFTLBzsP+IaLqu2CYgGRACnjfKsWpDwTsEPuTSHt
Q1RMuIOOCqTZtqkDnr8W9RV6tZ1Z5Y92PUQbc748KQzPZqJNuajIrf3Uakd6bm12OeggPXun1C6a
IGywnUcTZSOaX1teREt4WdrUzoDWnc80ah195KGcH8ZJGx7LjEdfmBdIxS720agljQApN7WhLzAC
APhAJZB+0filMb9GboEGcmZltvIDDsjV+2jRzD7OBV0QwFD6nTUb+Cmgx0oDA0WxpyRPhV8XnvXq
YnMUzGiV/7y9yS4PMFg2qiuLeBwcgsUa8t8CFHCuCBdeNrVXqNVLKSGfCoN3iGYWiFG5Xbx3OgMz
0qp1//OnXop7qCHCWWCLe6vtHStl6UqsQA4qtsdfho4SiqVX4i5J3C3HoAvYPoJkfGTQSYAK3vbV
+SytHo8+XrEOllOOd7IQ8HmmdzS/LIKMp3ywjNZPK+EextSAJGKFMLoyLf+Sl+oWjuYiZvFL2APe
IpFCUrO+0ZH/cerCGhzQ4oCCKn36RLs9eS+7CP+qwrQ2rvGLz+vB1VsYXWBhyBfXAJA8LY0xMuwJ
j7ip+QBU5FEOmvktG7PihCpB+GJWon0Vjq6cbu+ry3mCL0YfW+cRSJfWWn7YP4VNFhufpHRWD42o
LHr8vL5MlKrfOVn0Myv1LZTsteE0oBSkLIQvjtj5cAlKtnqV1tqhR0XOr2AdH7HnoC01UlUdRK38
uj29y4yULgMEYm4ClN4Bg63iZOKVqrSVWTuoVH1eTG9M34nITo5VTD7sy3xo/NCzeZynWfFNxgUu
yqqJWt/tn3HBvVhsoEywDABJlgfIOlxHtWIV+DKqhw6vwfJzh7i1/azWqfYNWghYOG+04nHHi6s3
0Zgu3QPOTLJ+pBGIYTtmCvMX3eHQ75vQ0GZfadTRCnCNaQBcSwg3flc2dh+U6A4XSFqHWE2VEVQt
nBZSZO1vT+Zyr9K4WZhMLCovjbVeJhowfW51o3aowJdL4FOO81mCNXuXKXZ4MpQ83ScIa+1yGx/z
20MvmcK/tx7OIrDOybFp0wGSWVMsexADAreqOchGQw+iyrXv03qoNsAS6xtnGWURj+OLAYe6+FgY
P+lmG6tzUGr6/Ct1kh/lZOfPfeIpTzSBaNbG7Zb2z8WF87+D0l6ACwVPbC3NP7omFITBnIOIPL6h
PwgqtwrdZjeZkf5Ja1FMy2sYkAHotORj1YNVnj1ZPps4CB/bZGg2AsPVRSB5IvPmzkUl6vykmpOd
xXiIqOAkSuKs8+aHy3pJcBIushLFYBwbQCwbJ+WCvcg6UBZHwZ5slbfsm5TDPwHJKsK2KsN+DhR8
Jf3QKLyj0mbep9Ksot9pA2QjrRE36AZ1OkJqLqm4N9FdrvO+RHRIPoM9aw5eCHLYdMrihG4iELGi
z79NEQYaUe7GG/fjhe/U8ovfjN4Iy1zPa7ewtOomBOwBDrZm7zzaBs3wCHU+tNKUCJKJ3TrwL3JP
RZYhHg+tmdk77FydvaOnyidQnCQ0fbpV3bygIyy/agE3AuUj7BAAz7+fplQUjSJ9wSv24w897wY8
WOTgfRnnyr2vklBRd0ivatEuVgT1SxNlF8zqa1XcTRRbaXXyUMduSVXUdwoCg19qOzFeqEcmg19a
wD0Ot4/2OqNcfi9Hm1cez2dy91WgHoD6lP2QSfB8SfeCmHlyL3BH2Qnb3kpeLy6Ft7FgZMGhXsgI
a6ewMbfJ0nKgIeju9Z90xSk/KQrgqygfxGsTqaYPNCtle9fJXipOd5iFvSWIu74Jl9/AQ3OBKS0p
xpo4Y0cdgatHfbcy5t+KltCIb/FGDlpAyN+tMlO3tulSg1jFziWrovS13EFwAs43RMvLGcozsdOY
Bf20TsaBQlnhBB4Bpy5sivCFqDLnjiOnHwuQv342TbLxayMc39/+1lfmvuicLaQ4wHYXWcDgITVZ
Rc0cFHR7mHE/76LULO9VtZOIWs7GxhPijWS2nrtGi4SHNlwIaJjnc1cQEQsZbw56RI7u9BFw97NV
TR0NNoigwne7EJRhrnQk+KIUqR1EYOh/CgsaoW/iaoTclZG2CI2EinwdUgU9lFLEiIs6xqwcJ8KN
ckQQpP2BAbb5Psqngk0T1f2dZffWuBGary0fuEE2L4VMYvMqiYpk51koAUlamaXid6OdPUvX6fwR
MH4wZ6H5H6ErbFWq4CBX4DKSQa1zxEYguY7ouwwaJ/spvFE94Gpp0XlsCsT3coJE3sx3t7fIRTig
/kI6aoMmIPtGK+j8izVzBC4MmR68BE33YZgLGIBuFqEoo285sV7cdMtQS1HYohXEe2+VAjfRPM6h
4jKU3imPWJKMyJGXEuKaZSOyVtn7uer6jTW9Oj8eU4v6Is4Ba6OWEPNo08i8ckfnuPkJZCTeda2K
PO4idX57KS+SJuaHUN6CNgVsz2c8X8o2ZftPqGPtnMquvqXozAZ2Aihu6+a+Oo7JRlmqPItq5/k4
NaZFiOfC3SzCcL6nGELdxWNhd9mchJ+MMCsD9CPqH/ZQDO9iTYJcwx4tKO0CZYmwd6xffTOYhwxN
i40VuDgwmLDDhwJSTf2Aq3qVy7R6M+ohuvJUDw3vI4++aQ/nRkL1lEitoXS0UY6/8nEBErs2Xkcm
zcw1wWjAV8pOKjr3TeU4KAJpAD+wFwqi2dv6uNemxqZ9mx5HdB3VsySVoBQ4J/hxg4pPwWx2UVwH
fdXlx1pqysZSXpsa7/NF5wQqOyj784+sh2qWWxAodoJe6Me4wLWudOrmQTjuVuF3XeLiarDQk2FO
Bv+6gK65oAJUE7WYHXwoxFBHhONRHZ+MVw6L8dhhMPOMitWgHBrFSvdq1ve72wdn/dBZfgDTJORB
IgRNswoMVa+GTlhii247zfQE3kp5V7ZFc1pMO59nOSX3I7JuMT3IqTjcHvoyfVvGJgVeylAcp7Xk
Cm/ZqtdsOKtj2lfV3jZFOhwhjmCWTeYdnhqVt9c9lQi6yTE6T84xNIsRm2Xgt+bfbC6bg6Ohuv/U
zLn5uZGUZv1uVuIfEZKL6JjC/dm4la6E0bNfvOqBREWpRC1v+x1+Od1Hx5bDHSS3FNarCUIHiemP
g0lqfnudrg1Ko4mDxpOBTbkcj39eC7aDlRdv4Wo3eGHyV7Yt2ltahrRQ0Y3vwNmJQwRMYn970Aue
zLIx2Jb0sgmq8HVW8QQ1B0qBSlHt4kbz4u+JhyBroHZ9mD5YJZqggL8AWe7qdjDv8rjLfnSz1Sd7
SO7T9DKil4+wZN/g4WfIEpy5C0vt4+2feG3rsh6kOstrCpbB+bpUeQraNCa/GcbCOeDcN+3dAb1B
jZ7730EAjVcbszi4db5lw3stIIHGWFQcF9Ula3ULaGmimrnMa0zPjB79QhWVGT6E9cWlEo4XbPPz
P890MVDn+7soq1yAUxo8yvIYMPSuyxp917lmik9MFQbYb6r7Yop/V6qRfkONccsh4MpE6Wig8kMZ
YtEZWUVCNHaS1KIYuysi7AM1sy/uRJ6Jna4o5jHSzC3h9CvXq81NvqQLEIP4c/5JR8dswiqMWFgS
Pv0gXKuM79Bb2dROWb7QWbIMc5P0nAc4LSpAD6uBauRhQnekKxsaC7Rslql9HETYPY5tN6JbMynH
RqmzIIxpqPpjKfonexJw/8uosH0qFbE/anq68Wa4ctIBRCxPRP7Dll49X1LpIaknNGQNAf8/C73P
AgXYxqlsw+4DwDrjsU2rz7f31rUlJxuASra0WbjuVks+Z7le4oWCp21X7vIot58cJW426mkXGwnU
JC9RhAqWgMIL+HyUtDa1sUCqNBBRmj5r2i5FKypdMID6oImNwHBlMORn0PYDp8wnfqvA/xMwk5Sy
oEJnh89aJgE4TOxlwwpO7CTUewEmauMOvTYeEWiR+8eTgara+eScWu90dXDcoMKoHXz34B3pi9pP
qls2QZOMm0jki90LmmuhCLKBAb8CsjofcKZB4eiTzoC6Ap1HyWPnF0CTKdp3mMliRTy2Vbyz5hr1
Zj1CHiyGhaEHGsBeb089mvpSpbfGXsGYFmg+sexgJSIuD7i6xn8noNYeNmtRs28MRK39OqmzxzFJ
6uGIO2rn+Urk1FsqGxd7nznxEEIUBC6EZq67AwYi/GVZF27gWgrkNx2MLHI9UB73paz1o4as5cGw
NmUEL3I9hiX5oUJBy4kAuYpwuSFsVxFgODRpdMAuJxszqr40gFPoo7fx4Ls4a8tgqAda5B/g+Nfh
rZAqAuIWg5mLGdzJTR08LLpyiraUta8NhBwIBUZc2rjHV5d3rfB4b5TCC4YS/LnZ2+OHqrKKL7dD
x7V9TydnMYcmjrKM59twtCtDzaUE4K87/QdtxNquEnkVzAiq3fUN2le3x7vyrSBLwvCjekysWr+X
21gMsM8KOF1lRr1RlF312CN9rPmVXrWvtwe7sh+JH6zd25701iLoIwygJMWmC+lMrXvSDPl3NsbU
N+tM3HllXjzmbNmN9PLKgi5K6FieAuvhIbeKxRKBNB43lhdU7gBhbsIwPgNhGyiYkL7Og74J+V8u
lLNrkH4niAX6v7Q7Flbo+RecrAxDDgAcwYyCFCj0osD2gsd5IwoSvAwJ/CjHsaVvaQhMrdNAEZ69
oz22wwnVxy1R9KvTJ5lbfg6Be42CQcAorIQehwtsQxyLoYI0txR2i9j5Ri6fHG5/4Yv8kckvORyF
Hx4fFJrOJ+/g+JHPMVFUKUNLvyfPdp4zbxweUzjDr7M5q6emM1xcSjRhbIx9bXdBsDTxzV3SnXXu
aiKY0g8O3Jg0xP3ZQn/5sUlg4ZVF230URTp+wCN52mKWv7Xg1t8bxig7DOQ2nfZVtOvoIOCMlodB
2UaWfECSJhPfweojsC0qZeqqAO6sRLDA9fL3bgfWPRgHrf+lzB2mwp2pOBOkQiiaR9dBeCvQp9D9
EIb62AYJr5/ymMS0t32vj/omwITFK3asLRy/Jpxi/XUu1PhTOvQl5XUgJENgDjZyuyaqQPvarlAC
BtDhlQ+ZMrW5n84QCw+97nbJe0TPhlOZqNXot11RfLZDC/VvabhhvtEYu2xSLRiApTED9AM/xjcO
wD/Zg1TDpKvSCdWqVtqId6DW+NcOq+K+AT+86/S5+IG+DZpewqvvtDnt/LT2xo+5QmvGzyNZb5mF
XDkWYAbga5NeIG1ygfURrkxFN+lBEpbi69yM9nIlpsNDirDxIrEcRRu1nYuqBNWt/0NOk4rCbD4/
GU1ZN9XopXrQT50ZiNmeAlDq2lEWQC39QempMqd1A0eTJKSlvpfAq719OK9MmicHWTDZOa7Wa0PM
DGnpdogaPShYlVNtRJIhu1z19khSi2dRSOhut4e8vF4W6RoCIVV0xCvXsgAV/is0l2sjqNJqfhzN
pvDxv8jhjIqtyu/l7EDjU2pmELzeLtwQ9FgXvGxodObpyLtKLeXBEelr6qbJXtfS/yqARUCFfk+s
w0fVJEddhXlbGVUj4Z8A2CgyD9MQH2s3r75IjYL3f1/EJTf9X3As3oTnW0cOehtVta0HmOh4mT9V
iXgVorSdA20qWEO3R7vcqDwSUVihAch1QUd7NZojE94VsUHSmFFBr9L81RYeFg5ZqqnHOYm9btdn
ChxhLaurVz0fla1L6zLVWrDzKKbTQMD+c/1+8lrTEZE5AvetW/VhzmfjI5tGbEz02oZZzACBHcMa
sfTl7/8JSqOFm2mdQwZMpwpdKluGxi4z4C+XVJ0+zx5B9/bKXsCUlj2zCCoYS58S4s1qRLVt0MtK
CihLtedWB23Sxb4XHZZUiL+/AF+Ao5XbWRE0xdB8DWl08Owow+9R3ugvt3/LtYMJJRG1Fnp1POdW
27eT/dBMIyyv3o6xYqyK+JT0tnpcLBc21vnKUBriURQEIGez4Kun3CQNQ3HgwQRhquXvzNT9yEs8
fOyi6dPtOV1oGLG+zITaJ+9G6N9r8Q/c3DBXSlszcKa2/ECprf4Ukv/UZAQyQUcJKPQL4ART7rMm
6iZ/SloH5/UOrpQf2x0WTbFTin0kmsr2LRvObaA1sPT/+3lejFXJEimI6zQXzzeeqytqlw+g2Wms
NlitA1E4oD1RjChH6NVuY1H+h7Pz6nHbWPv4JyLAXm5JStrVFntdY98QybHN3js//fubvXlXFCFi
jYOcBDCS0QynPOVfRIB7GZ+I7Ua6AB4DW6CrAoiBJkrX9pqX40iioQNRKf2CwZOyRJ/sdNbhTCRh
82PKHHoAiAmNv3ObhuSi8+95sj6W4d4xEB98/YvYCEJuGj4j3+ly/vSvGjlvEhnHvCg7IKCg/eox
2ThijST9r4MT3UKwyLGFAA0R43VRyMd56dqdhbkOF1H4FVc34TqQh7VsS1QsQoMyxJdjHCAIT6SR
9+gkJbUbOlIcEXYM2Q+6svlOB29rl4pICNQeAFEo5atIIEbZUwqsXPaCIhvPst4lD1kiN1+NLpzP
VEHx0sqn0ovqhRAwk0L15yDL5V02xcOpaNrsM0if8udYytnZKI3k9+39snH3YgHA7qTcQVq4BjDa
OgKoeZnKnllhIqUhQ44GSWNGO/qu11gKofoJSoVcF9YnJ+9yE8x2UNZziLNYVasmKn4jSImmg9Xh
hlNVQ1jVpy8VmZsq9CXkD8kCjxAJ2HAnNN14BGhI4QImtEhFPfjyZ4ymPlhW3MgEY3n0RU3j+ruu
xvE32NHmwwRedWfzb+063hsUqHh2eGZXr6si/JQrG+sRAxGDD4VthYd+zPKz6ozVfac14Lboc97f
/qabWw7aHIcOrCbKQeJXvX3qmE21kDF5Jk/ev6IPdq7GbP4CFLs4FfaSxXCDg+CPac7NPzl9AR1Q
vzBvIT+Xn/VwMme3C+UclIDdvYx5icHS7Z+49R1AsMERoXcPRkFsyze/sFxoN/F2YHIkyeGxnyvn
I7Q8xP9gdNcvlr40O/t8a0A2H50vEOLcjau6QJw6/YiTqeINahniJ1vP8UsKTVBDstKMa08dBjRo
bk9y62yBQBRUEZO847V592aSUmvJlV7PiifP+vIZq7lveGaOP24PsvHcEgL//yCr6yUtIrua6Ht5
cyMc4iG0LYj6OWGRo4zZTX+zjABksXqj00q18fK7BUvDq19gToXyrJYfSAL78cD+nxFHrGmvtdGe
7v51iUHUcaCtwR6Aq7UmE0mLrkhFFRMNx2p+X/V4Kk5paxx7vHjuMTf6RcmjOhfgu+/ev7DwNaAv
UeAAEyEW/s3Xc7pkSa0WZQQQwbBONZxQu7QZniHQtTsbZXOOnAOeJWEmuRb8TABJSCY3v9c64dT8
UHIlGB+nBENpGsuFhg4WMlLHUMOQylOVKXyvmzSBFPEC7AUgZsC811XIpIyzMbJJVlXUro7hjOBC
Iy/Fxxq5lcPtVb1uijIWjBQs3JD1wgd9dSNW9MpKLJpUbzHNaXowh2ScPqDYNoYesgssMh7lgJkL
OW2kp3TS0T5v2oIkNptVCYS/Jv0X6LPSnawu6r9FcqPvCT9uXRUIAtOxpZ9O5r66KgAxxZgnB3g8
hdDJKiXGK2SJ2kcMi35Bd1t2AoStJ0JQu5D9kUV8tDpSXQ/kxJgoYSF6Dc8x174NuLjdBX2Wneyx
tnx4593O3t5KTagR0vbgQ5BnOqs5FpYRa4PC1VQsTV98t9MpOuuNU08HgKkVuM8E5fR5WKTe7eNC
0s5jm46FK0XAFF0y5aj8i31BIgrIkoye7HfN/gJ4oJTsPtmLpKmUTnJoKN0ReHOd/gOg2XKOTW21
2aGrtGU8RWEMAY6oPmF5hkz/J1FydSA3Bx/tyhN2RsDelXBv825c6NwDvCL4s0D3WfNWO1XKyZZb
mTJejVtEHKgYY9vz8fYRERfLKl7mv47WKVIKuLuvnW1pq/YDNu4YeZJM3E/lYnzL+/5FTmrp9N6R
uFjZAaL7j9vV+hV2nKBpurAyESsY81Mc2mh+UCj/N6mH4vPtoa53OUPRk+IzihHXb2EEgEFrtdb0
cosH344l+chmwopBgn4wS8p4nIx52lnJzUFBBoo+HwC6tXRDvegWJElc5niWOgoYJoV4agD20UHB
+jHO9eneqeU9fdTr+4PAhToGSDJeSa64y4cjw55GU2sLb7sY/ilvMOork2yckPbJT1aJI97tpd2I
rSGi0ukXAEFFdHYuB0SrauxT6jteM8/L1yivaLID9so+wzduDyCIgycFZb9D0qjaUzBZ85e2nPee
yyvuisAOUg8XljyiCLjOcyK8I0e06EwirEqxUpS1hE5VmEwDogQwu2tXUTvtHPbW9LMrI/VDtggt
LyOAR+SqiVn/kUvT/mkUSdU9GflYf0euAUHNyJjm0m0HafpV13btHJ1Mt8+xbjTaGYqJ9PX2aorF
ujx9TIOKKcsJaPaqE61Es95pKG15llKP8snMldjG/08tqclH+O2B9J6mY88Vlh7SXotLr6RGod/f
/hXXNw3lAnqPlDZQaEYp5vKTNqrZyoEGR1BNGoiTRhK/tGiM7MQd1zeNyIfhtAvwHOWJ1SgLFpOV
tNi6J0+jUn6qhyqTfF2YN1cLafTOo7M5GlUwsi4hRWOstinupX0amo7uOXiVNmc6R2PytKgIH3mW
2aJHeHsJt4ajCIXYAXKtQmbucglRABSkLpxDli62f5p2Uhz6IIr/KdVdD4mNr4WEuHBhhqrNPboq
eXWY5glDC4skuon+pyDc960K4504YeNaETrlBN1sDPrsq2sF8LENqpJBFrmSNNwXyvRIUS+C4DM1
i3mfoybx8/YSbt0sF2OKwPVtDKwCBLGHwsKRAw4VqIbogCLSdOwg23+ishl+XmbFTnCcHKdTMkXy
w9BO4/fbv2LjQ178iNW+MYJm0YeZEzkjSnlIcZnFWr1q0MkK9zTht4ZCeZ/+KXAGMtPVUGAH25ya
ou3BX2lU5G6W4CwtNReUNC17tQHxH1vdNOCfgd8R8YgccbW4FU3DyskqcBPSkGmnKsq0j7rRLtrJ
UfI69Z1YRUHW7NJlvFPNEUItsNogf3fLhsqcAgyZvBg8hb7aVnIQ6g19afZu2pq/IHrm/5K0T4Ob
aOq4lxFv7WEOCOk3mF3qIqvBBtr2BVQKBssQxRkWrXhWRqLeKJVbT7Xnfocvu/U9cdhjLNJSnqXV
EuthHCeDklhAUyxJ8VE1sEdXieU4AAI4lP/e3qivRaz1F7XoMlLgIl8FPXJ5XBAxBJzfc0RJ1/l/
fRz7zqu7uAejlWXq53iJZ93lvsJqBzZNcRoajdJLAQAz64boRQrGwb/9m7ZWAHNL4kiIC/C8xBd5
c4IX1BHDCJ1fSDx6/zUPm8GraKZDyzaU0+2htm5B5IhYanaz7qzpUjYuAXFGDdSLk7H5mVBVP1fI
tkU797pYxNUiU/YX7VWySHC1q0UOrBmLzgJkTGQYeG5jmSz/QtEXoaVO0jS3kXL5Z4Lf985buXFa
AeABWyBFEzW11XOil9qcEwbY3ljpdoFoRFQfI+JK/Ygb3hK682ziIqPKVfila6YME++xs5SdH7EV
ZHFdODD24GILIvbl56yXqezR+nK8KkgsxLkHSVn8xgI27Fb9In2KpDyPvcm0QmybQaaE6O0by+gb
cRd/kcdl+T1nWfkDjC0L2JsKXtB6b1mhiyOv1nq23EIws+akupfqaAS2olXY8SYNEM/3H02DgFVI
8AgrzHVXRIpjrR1qofwzaY5P+x/TiUxefplJrewUn6/PACYmjARkgxYn8dTlorWjNpVD0EU+nYHu
0YpRoUErMeMpiYqdzXl9wTGUzc0GWd6CoLjanEpnpdUcNiAHh74+paYQa7a14pTOuBeD1NgDwVyf
OaqoItimWgosdA3Akcip8EdKJK9wUFENMat37T7ZAzldL6Dw2hRevaSJyHiIX/HmEqmXuMjaDpKI
hNoypeKUF58S1bNWdc67twVDUQWAhy9SqDVAzZkGGxu0icZoCaKlqfoeEItQKLG18nj7vtqclRiI
5QOrsYbnB4OGgbgzQ3MKzOCY5WXtodAnH9QKabPbQ11vC2T0XvNeWE/0QbTLBUx6aJVJlEqeqmbI
+CWOMR9iKZhBLFkfcln/c3u4Kx1a0k4ZoDDBIvV1qEWra0JG4Bj1MmB+S8p14tJWQZq0C/BjxUMA
VUw03uVOtAUj6L+Q1xqnd7vOkH/YKK9is2Jpc+c6bWPUkJ+SfnwecQtWT+igYcvjLmWN983OT77u
EtIFIPGiMS96hesCfUAg2dMQkbwpKM3PZjNNn9Mynty6x5CQnzb4oWOVd2ainVVEkp/CGIXS27/h
+ooXFAE0iHi/SGPXiLJoNkad6hJqxKOJMWUpEOpRrR6TJi8pg1XqvcW1e0B+O3nMWshUt4ffaNsw
PqUl5k98BDL5cpdYEWb2wEAR6U9tAQGDneMlyOL/UjUJywdEWls3D5PyRzQrzadIX+IjZd3hF54C
DSh3rT8ZkeIcy2wYgkPiYKR3+wdev7z8PsA2KMiRN151Ml9LcolsSfTwHPugp0FKXqBEuBRF/Qmx
idlX2rzZGVSEaJfPPb0zBalwPgtHaN2xy+K2wRcdTWSyLON7UJUl71Mz+Gpldf4sm8t9H8ezl0hD
tAO437ofhHYF6oo0qghZLz9HDRkYvGaGRq2ioGyQqJbv5IF91oxir3iyMZRoTBOoorsldt/lUFKk
xsWss7KQnInVrDEFqjWV4+SPZZPv7bONo8ZgRGiwMDHXcVb7DIfmmL94NELVmu0fcVV2Pm3K3pf7
WU4OmZqFf1DNcYLjqKNNBSPccNxoKvYkm7ZmLYQIYTMwe277y1k7ypJisQbPFBu6OPQcZVJwg4wC
66G1jfx0e/NuDcbmpZWEiA1Z+mqwsrWUoO/z0Hey3sLKT8awxx3wVwWNh+D8HuphazhxlXGWBT51
3VIZSlWuywa2Ru2MQGGkrPwnl4HkIlLRfX//zLgzCO4puxHjrJIcSrh96AB88SSdnDXTrfwuaWMs
OCYUSf9iKNp/QutKIIzVyy8WtGOFwpUWeOGUOFhNLFrotcmQ/5YSc+/N3FpB+i8mPF4krZD2uhwL
UnuXYwobeLoeDr1fQChvTmg5Y4uY23n3/kSJSi1IZgTaAKGxTy6HS7WaDzZKgafi4PYUmWPqlRki
40TGWrizjFvvswoQVeD1KFHBGrocLFYR5enbOPASnUrGA+9h9y0wTOmzVinFnyVI6xbFnlp/JlW1
qJQjbIuTnGJXKNos0/96fAwCbsBwQjGdYAKTGFNLP/Qozf+6/cE3f6ngJtsIbXHr66tjg6/bHKFA
Io5NXqFjkNlwsaWg6g5JbemfiOB6xQ2XqPpQ1XI0+zMqjAepVwY3Dtr+2YhRtowxfeaGxj/xgPfj
cmdRxtgDFGy83Rxr/gdsDtmfNWEpbFE5K2aDYC60pEPrpNYj/AcHsYxRO1D+1H20BPF3rofWcLMW
0sjthdqI8ODfIrzGgWel1jSAMM5HR08A9BVt3h+bXhpAvvMsBtP0DG3kvXpcBHigUXmW4PrBLVzn
GY0xU7d1uDqxKD6raEV5mIITIrXZeFKm94uCiOHEQPh1MO76Ec4XWW1HGQvEpOviY0P97ADnIbp3
JhwKai2tCrwOjP7LMmTV99ByivuoHcz7ZlisnfxAHMNVOACoElFgyuMg/q5w1WgH9IheS542qMtZ
+N2iUKu3d7e/5sZuIsnn3iZ05qCuNQqIfSQnDNTI7/FvvEuXKPwoJaODFGVeeTlAwWPHj3bnDsWw
WOnf68zA10WGk4hHvFW0yFfXQ6FJva3NgG5wPlSOOaYcWEorKMo1ke4btSG7NpIjO2HBxn0Ld4t+
9ytMjWlf3kmdMglVH1LXWgmsA+jQ1McozzoE4/79txGBIEZA5ROMIqdlXSpquMQdTmLkK0uzxB7Y
D/ObXo/TudHl6KA66fSoT/HiIlNMWWBMoTV0Ybyn97AxYzJ+k9TZJrCkBHo547h1ahT7zNCPl1E5
dSUBJYWT7L+eQG3vxhcZ3mrf6kJVAwgLvX55rWYdYwFl0dGP4MRl5X1FH/lLY0rdqYjT7G7I2/qf
LO0c8bAWWJND4L3XmwqmSGYE//Y1lOipg26yk/BsXFpw9gTOQfwkimmXC9AActC1BACF5MR/tBZ0
iRZG9sHMh+RUOu20c0durTf5DZkpJVlYIauAeql1EJCVijHLVND6HfEe4X6uIcFEtEb/Ym6UPEFe
UfelObMajJpqi2J9z2BlK5O5Ts6jkyX2fVnAr/UarVt2BtxK36iOgDA36HFxN622E7AaKTdQ9PBH
LVJOQ6dZJwtWqx8YwQnzoQ9gYE3h4pHdhwQgboXj6Ie2GRS/RZbtnGhoVQ5hhXjfqP+4fZ1tLTx5
DKQlepqEpKtHPMFBdbZTLfZLubSPyWJ+b9Bk89s+CHc+sZjjepujV0y0hrUMAHZxDN5Uiqgqyotl
cIlQk/5gRl3+X4fDLwWFsnt0CsV8MSzY/o4lZR/fPUUaGFTAoPnw1ddnOZBMPQiCIvSlAlm8aVqw
B2hjWPfa8BeRIih6QCo0ZwU5erWawI6cvqvq0C+HYjkZmLM/mBHEpbQt9sQDNl476lMAlwXWTril
XC7nHKDGn4tZ2aESPGlRqD2V5RK9PzVCr1tIJlJ+ARi7mhDsoCirjTn0i3gIMaVqeqc+JCP2820s
73UJNu4cjiWfnxWkS7AOfbWhA6UTE7lQuTYenXzgRZuLKXbj2hkaP5D0bmf3b41IzCCcagVzfk0Z
TospVwuNa36uy+BkVUvtQ2f8E5la+ABuaI/2sTUcSR+qGuKDYVt8+c2aUF6G2jJCv61rye9qRT9w
D3VutET217S147/4eiKLQPVAuIbrq5xsQcwnaEs99M2RKDcNqMCYM471WH79RVILChPTU5lAkJR9
tVGKGg/DQRd2XXW1+HFQNp6Vx8ZLwOP0/miEPfLqqcuVBaX3chWtpYNyVWgZ8sXq4oZBL93JIf4P
EX5B76/zUF5iMGFdA9ZiNVQdx45VLHrmz2PdftDU3Dzjajs+Jos07rwRGxcxbQGTpBY6AG/T6onI
azsHWx+nvhpV6AakHRJMet0UtZsOw7SzhOJ3r+5iwbgQ9rjwD66QltrQ24tFY8xPDbn+BqqlfmjD
XX0T8Y5ejYJ+FVVthFWueHiAmmhIxU3qtxA8T3NiY5dRI2c1LjYOWLDKXatRUGJNp/xz1FjvNS4k
VIb8JyhsYu8ra7/Ems9ZOcmY+rMZjSdQqy99EOdfEADt7sspCXb2yrWKJ+oDVNV1i+FI+NYA6Ile
RKYpdeKneUNwYXaBTm3YDEZ/Cpz8qaOeeCd1hXXo9bj+AIaw+NwCwHsMC12PvTKvtX91Y4z/d/v1
2/jUVPMwkwIoQUFv/fopheo0Wl4m/hIPMphECXpJlO5RWTYed7YR3W1g9IhMrFt2wUwQ1WNZwqee
gYcC3ccOUyUpQd9iSc3TNFrmgzkS0diTVe8VgjfODnU0LgNSI6rB69ACRsgMRCLN/Cybk9+FJYWP
4Vib59gudgpqW/OkZQ7qikICkiSra07traHgQ4PAKBrzTF6S3hMLyAdq9tphRK//MTC65EQQoN/d
/o4bbwfvL30bhXILADSxBm/Cp76N5MpImCN9zPhPZxjtYZy1AY9ho27v+nzcQ4BtTZWKM+UdZgCZ
Xvz5mwG7aDHhHYFwTnt5ONL3Hdw2iaHHRRlOp0ltvwTDUrkqWtcvfzFVOGoKUSlwpjXmnWQnRomH
RdYRiXCRsR6/tvb8c5an6WQXzp6R1dbuoWxAF5jcWnAJVhOdgfzoyYQ8wGAU/0yNEXqUm/Hjijr1
z/tnJty6CTVEhLNWEa0K5AKLRc58dSxMOGaF8m/RZfnHQaGDqpmZs4PSuj78VNkoz0CsoqDPA3Y5
tbhZmnZIJbwO4yX1cNYpn9th2VP3vF7Ay1FWYQb2eWlRZqgRNGqmfB2KgtqaUnQfp5GWwXsXkCuG
cJcXhQ9Funw5IUVq5jbKFgEbjazPKLX+lJbSvHNArT9kxbCH171+wRhOGJ6QvQESXpcO9dFQ6lQO
C98WRhklSWrrppDUnuVpaVB+wbfYNUaRu034P/KcpXGzExdcn3t+gkNtgD4+wMpXHN6bY1gFWP7I
CAL5INzs1lcLvfpiTG1/DjRHOmUo1LxboBGLHCGaIXovUD7WUepQ6PRZbEaU6aYd0ipWTosdOTSg
9D0phK2dw2CYJtP4BoIhJv9mcq1eNdR36sJHfKajz0y/4gnmXdO7WWA4O1iPrcOA2oFIZvDTInG6
HAwkWGeHzoggog7hlX5Q4eKzGu+FAeIJuIx6xIxEHMftRdtudRpSpBTR7kHtK65bndqUObiZOZi0
pxfVT7TJOc6zmh0qtZtPdhTQ7Q/U4PftY3J9d/MK0McDwECh8kp3SbbSyC5tNfeHcnBcbSSTKoCC
3GNKn3iBPs33bPrZl+d82CnCbm1XoYhNcEXSAYTncpHxjV+soOIu6FJ7fjaS+U9mqEPuIjNqehif
jIfbMxUp03q10UEQEjs8/oDrLsdLMjDKocx4srX8GpVF792yGIvHKeosDyHmyu2jLtqhim4tr8Cg
vJrdQVteDVoiTlJnXVz4jk5XqA0Ip5BEQHAlN9KnvlfSUxo78TdF6sP3138tRAOEzjCqUKIceznf
Iq46WkQIw0pVH3maVLTPc4Q3UIdSlJ8VRumZZjLvpMkbnCAeYzrtdEPYUtRDL0eVCrsyBweRTIqz
KCYVjpTpXpyZ2k+uiLA7hABIinsJ5dDObawAKyGcshvwyIMQW21HdQ/cJLbR6rMDB8EoTTCUAfyt
l4EgsE9ktPwWo1HcOrWWM7L6aFepXbDzZm9O3tHp/SHUAPNmDeE2qrA1dHxN/Cw1R79K8rRyI4QL
KpdIlgfViIfHcoyW7yDOicJIGIeX2Qj7U60njnd7u2/ArmGO0Eti7nQfMDq9/BJz2uWU0dCyzq0I
AcVuyX8M4ldMShDf2ThIE3Xb+b2BAolfOmp6bEx9j1WycZGKDAd4MkUuETdd/galC5Asl/gNoAVG
DBEGXNLb8u79M8U/iYFejWORrrschdsyl4KUND8k+JOf6sgYn3R7dtAtaFLWmTg5Kl2DQLR5lMw4
+hZkSTMivaKTZ97+LRthAK1m4efBwsOFWC36lEgzBu5h6i9KW537UbXvUiUfz0UJREzSAu1cdkPm
ofTQf53gKu9cN9ebHWQiDWEaIoQAlHMuV2KOdYyqB+SsljkHC40loDdpUuQOvdT4t2d6fZ2+kkro
vOAQhfKc+PO3D3LWV1OMra4Hks+ByatU34Yqnf2gnvJ7CdeW7/pkytn7dzX1HBQwIEKTsvOPl8N2
ZaNMmDY4+KV06l0Lt8dPIaQ/Qd4afQxdudoWU/0Mv+JuHu3yQZnafOc3XH1jFtYUbTVeTsAgr+Je
b2YuZW2bdZoyerMSAytLY0Ch6AGUGXypQbJcxV6MT1E5xx2F+mYqDpRfs/t3rj6/gTY1rUvSEBLa
1YceJeAVKtgeJAiM8JzOXXmy9Do5RIlkvYx95rjOvGumevVivw5KXxbxAyEzuEp/WqXtwqGqEDKU
ygqtk6i/Cyq9P7Rz/l0Kg+F0e47XZRIxnlDagVYIqmIdwsPQHjSknUeENXPnW5mZ1blxovZcLcvs
a6hB3XWOOZ4JGKyPTZ8EL/igGnd95/SP5SRrP+uwm42dj3/1oIt6IsA6WvQiblmDIrlOUtQWmxFo
qWQfi7JSsZIvOk9vssk1nHT0UgtRMnXAhvX2clydbTEy8g+v9RmC9dXON3D9dHoQAl6XOeGhburG
hz6feLPV7GEYNycpCrTCk0eMeXnIcjrEOuZ6g2eZjfSM/KLsQuZV7po8qY6j40jHRq0bV6bbuxMT
b47MkCKfJ8pfC8845lJITsUkbWOAttdMtfJUgBr7b1aX8lQqdvOCiWUTYO4uaztR/9YCi28LRoF+
Lm/J5azVtuoas2Rs4peh8cpY0/7Xzwnd61J30r1O39X9SVLKA4FTGKQdwImrE4y0wlS0E0wKO6/y
0zJEADFjjHU/j2M7nkotr1+succk8/Yu2hyW2ITMgzb9lZwmGvKa00zpAIU2X06BNpp3ajFh5pos
8cF5NWrJ42Zn6258VYQd0QEGjQAMa31jgr8mkTQRMWzTJsFuuel9rOs1t4aWBatgCH5p1hjed0sy
HG9Pd+ObQiNBz/ZVqQVe+OU3pUWuDDAI0LEt5OIexn/6wdbG7LdSKerO1t24Hanl8h7CXhEdotWh
Seda64h2B48QEG2aAdslbDaq9jHrNf2pKMPm6+25bX1K5HIp/BLfCmDr5dxUNUQPp60H3DAj/RAm
c3afaQ56GnLRHOImQDFwiov3Mr3Ytq9oB0pg3BDrO5n72FaA8Q8gsaLpGCAzdx6rNnyA8R39xbej
EwtLB41ZmjerCo7McpocxMFrkEE9xUkjP9ljk3ux3Qc/bi/l61pdZAliWtDJTCq1tErXVemuNTB3
sMLBkxKl/9BLaQJqljfF8CC1OpGLsGLcHGdd6U23lpzghxMO6adMd4LRTcKkh4FWp9BQAk2dfUQ2
s4+apEqGV4xyZJ27rLUcX8oC/R+HkPwpKbLwZ43mPw6AHV0Gd6YM/G4wGfVYglBOHHxPHqrVdaak
bSVHg8NV2if6Y6917al1hvTQKk77ACx8r2v/alGxWkMhqSw2hTjpa6ylqczhotWEnA1oChtrELzj
f1M0yww3yYIxPC/dmP6wWMnlbijyPH9J6jkbfYqniGr2VhB/tIcgd1xDLZD2oATbzd+nbJrQsTCQ
MnaXfhk+Z4My7kTNGycXHIngUHJ+uYlXK0UbNjOjQJo8EjY45zjRhb+a3qhxpoydKHTR8oitnUTh
KjPi67CvqdGTKxKzi9/0JohU8BtrxlbBMq2aq5fQcf7r1FLd2dZbg2DlSkVeKAhQa7kcJG+XWOla
lZAhyno3KnQTMkyRHm4fno17iKon+DaQDICa1kCzparsWO4kYlFlWO74pMO9vnRCPSCc75YcDfM0
cpydJ2XjYtdo4FAOFG69pAOXU0v0uXPyhTgsbZrizzAv0XIMJEuj34AC3E7QtzVDQHRo27BPiH5X
VRx5WFotCYn4qyrGNi2f9eqlQ3jue4P0I7oXSXO0m9B8ub2uG68m9WQw7TSUUQxdo72SdlTGEjqJ
N5Vy13lhYcYvyYz844A5LxJnmZE+ynoaP2XdKO18063lBcUHfBFCLxW+1fYErRcrhcPlIbqCh76Z
5fBEz6NdBCFQGncela19ygYVLHtw/Ff0jEJ2JjBL0eRZRWH+4Jurqisn5l7FcWtSwnkWZgzwXtjZ
l3tmcZy6MejHe7jhzZgtV+3DMFXaGbENJB1vf7ytsYTsu0WPl9rmukk/8TrLcw/MuafG5RvRRLjT
KnLzmKRN+xdnQajL83AR61hr6Y4CyUhwjRgQNArq4QHbw5vp9J5nWUl2TsLGlyId49Kmeyuwl6tj
14/LiA4pJ0GTESBvKz14SIum2tkPGxcyBUQcQeDTCdid+BVvLkdNLzotn0d2Xx3RyRgrxaJ7aHS5
awxRWZ/nzDR3gv/r2h1OfeCBiVBRMKQWvnoEKJ3UPEn2gM5aFUsHTrf8G8qU/oSO0/wHLz/wFUrS
VqAsnCmX/TQO85NcS60KG65EbOrd+0dkvxBNxM1KYHm5BFEeArQqEq5uyihuMs0W2IC+PI3ooexM
fWOrgtzi5SPpojC+JiUn46Qm1DkGLH1L82S0nfm1rxMNqlya7Qy1caUZVOl0OpscdiAXl7MyKbv1
TY8lERB+/ej0+a9OMcZnyVKnD8aSynd2jW8BGrvax3cvJx1qIRiCpaCQ87gcOO5YxkBjjoYxR89h
VmmEE/FYZa6ca/OOyMbWgpLPCEV5Hg2UCS8H6y1oyf2M1EJhtenXNIH8LEua8QhMN7m/Pa+NkyJ0
7QhaKcuAT1sNpdeGWckYEsDRlMbnuVXU4yt6tGWH+1oz7uHSNl5CxrNEwwphWNCgl1NLHbV1KsVA
47boh2NIhcyVhvqrqUTanZU5030h7/puiZO3iiu51vh2hEuYJq6Bp6YkI2AaD703G3qauyE9wtbV
Z8d8DtH0qNxSG/LvGf+u6YZVXX5R7bTc823c+KRU24COcFIgdVpiY7+5kXonUKDusc6hkeb/i3Qp
/TTLzvxk2l28F7hvrTFFL3qc9FaRf1qtsdkYdhzqEXkdBub3vTYZByhSw1OCK7cvxOYAdGd7euFb
i/x20NVG6pREWUKTBKgyCxzDFmu+z5YQlnGUWriWJ/GDZBa/cpJfofb2Fy8YjVD6rXSuEaa5SmVT
2WgjMTriPrpfjkp1hG4v4RRbtMfbJ2brS8L6oCtB1szTsvqSjR6G1JJY3Ska5julIO/KYKH4XWIq
O0O9EmjWO1eoadGzhiNwFXDg+VM0HeqDnjWY7WFpquRhkdTkoVGi9GdpoV3gOkldf6p71TOS/q6v
crN2c72J4TBkxkkE70TQi/kLJ4QlIefujX+jHk3V22siPu76d0LFE4wjwec0V2+fPS2qCYwb7bu5
kH5ZUzSpLq7A9ae2gv6N9ojy+faAGx8BtgRXFh+CpVmHEWDGiy5NOE4w07CqtLP2KaemfLSacPn+
F0PBbRLQJFoyawMDbaTe1wxyj2J1I33SihQcVDrn3Fv1oO0kkhvPG48LyH1WkQBpnXLTLqjzwph7
r7bRn5Y0Go4t5/xLXyQSiphFdVcBpnSbCYO+27PciMsYmahMqPBQv1zFZercUvA2pt7LNFO6w/7U
9BwIBDv75LqnCCiCmoKAeziC9SuurjfXYF2RaSw6G1rK1fxsNulHy6rHw2iH0kEPpeDTODiJO8nw
ncJKR+rRKva8mza3jvCoEuqaooJ6+ROcWdNbFoLXQObU6qGt+5JNigtucPZvL+rmUKLGj6QGBO61
FVYbytCkEptd6sz2HW4CKRqeqXLkVnk3OEEsLG16WERCQHuNpLHlMIsWmoKeU1nBIR4oF3WRGp7C
qOu9jvwZafFyj0pzzct8HRVgNOKGwmFytWuWyJTzqNB6b0BL/bjkVnpAdnB5tlGju6N5bM3HqtTr
Y2onGvaKZVYCxg2Gx0DOxqOmJuNpkEaU+aywjw4ZOA6/AF2wJyy78R6KwFx0nPgbB+vyi9eNHSZh
pnCq2nD40MdzwjNROmd4gclnhBgd36TTeHf722+8h3T5SKiI4DhPa7SIjk4CUCq2WdNPwz18k+ZH
mizzk7wsyWno89Rw1aAPHpMGGQEp6tU9H/GtWXPKBGpdo865fqempKOsExH1aNJkn7LWnh6akBwv
1OPeryW8NhZVynYwOVvXiNgHKBVQk2IvXi513KmtWlKe9wajtJ9C/ErcPhz33EK2zhU9d6pF4iah
Pnk5yqSrFcLhXFZ6XbcHpSqK/9V5+ztI6m4nkbwW0xIoLrINOh5CoWUNQOgD9gzEvN6r2sB2EZeU
PlRF949pdsWzKoUFvUtd9eVQmtF6LcDsy2WLK3ytPxZpHv24vac25y0wgqJQRv9lFXqUwxgNqSqe
ByPojlon/Yfq7PCFBki504vY2Dw8QQZKG1RaASGvjkzRpiqxedB5qVPKodsWvXRfqEmru2iYLx/i
ptReMLnYA5NtTFCg6KkB4nGDGM5qgkvi9EO51L03UZ77qQS17U5GZ36Y8mmX/b41RTTlQaxSb0a0
YBWzRMj6B9zDZD69rB+rKpq+ImZCYUIdzV6QXC3fqos2cMeu7TC+QvnwmMZWfQ/+vDg5ejlPrl0k
iX4Y9N65d2I6UH4oldJhNOrpL7Y88DpocwJbT+YuZvPm4awypani0cEMOaIImzlR7GdJkDyaQ7PH
jdr6CDr3BVWu1ya9+PM3Q03SXPZSXbEwNaS5eKqC/6K+ih9Mq7R2ttnGdSFyXBERsKmv5LeaOJby
kOHomrBiTmvmByXo1C+3j81GdArUQSgMA2YHvif+/M2E6nnEGbPHSLr7P87Oo0luJFnCvyjNoMUV
KNWCzWGTQ3WBUQ0SWstf/z7wXVgoWMG4O7un3e2sTKSI8PBwV7QJsd8hc59TaPNfyrF1XmKR1P/d
H3BrBUm+lg4zgiY6i68HNCazHqZC5/SgC3cxjPaDKgReN1GzJ8W2OTUQQvp5sHcGZFmNJNOyqgZG
Ql+N4JDmNT8KA/SKUmV86OJc7rxqWyjXEh0ucTCIAc4O1wNO0gg1u2ItqbAEEB4V+WlEwfJRN3qc
G2qoNUecHZTPSmfqz0kXiBfB63vpk6pT/h7hIvYnWF3ai0jHVp+1qYa6x9MRbcOhrt6mQaYfKpzs
pWd18Z6f8dYXdeBmE5vTk4Eg//W0Ic3rpLSsc5mFMvPRHjAfmwLhRE8Xyfh6f/ts3UxgBGD2kFbg
u69ArlHUqZgpXvkFQlBfoqRLPleQUt4V9Gy1h8Gap9zTqMLtvC5bh9FVUYBfYAM6MFef1rAb/rJp
tH42BvjItklwEl2hnO5PbiMuWkzZoL4wPaoDq7OhR51tRTWjxG47HIIhVjza+WhEnjLTp8E0eQ7a
NHoeCtypA7Pfw2G2h6cwQfZOmXEd/YtwFAHSXtwFGZ3R+WiWNL1N+lGf2/Zhttv5sTX19uyOrqBO
awQ75+f200Lq5NQQqEOyuxEyqYexilsDOkGizvOXsU+dY4BaX3woRhdkOAvsQXh9YSs7V+Dt/iXb
4d/AwURl8Hmv92/uWEWRSzn4mOwA0UyZ8k9j1W9rk6N6//v+joiusQAKhpxKEiyYhCB910NNIh31
uAEfwbK2No8DKhb/qBF2q56c6uSLUlvaOdBs8XWc4/wtZUzt0Y1i+bRg4J9LtRfPSN8673Ml2JPa
21p8Sg/Ij5KOLfjY9S+DQ5LriR10QCUB3T6NguFSjd1zgQNVIzGIdEwvauY9xtftluMwA60uVDtu
kLUBbYu5tW3g+eW7bpJVXjE7EyT1xmq+wDlULR+Zhfis92X/Vc5oZZ4SfcaM6v5XuX0n+A3ITQGQ
cVveFMjmrCltuuF6XxZ9dW6UtH+Jwrb8qFG4/kCd5q9lPBaQk/8f7Xnw7mjBv17q2ZaF5kTAvEMG
7ITBUXKQNc5mMFusnSO1sbWZEfwOWF/stjVDp0Mt2a5T/nbKc+xXsg/hszgWUk35XoPM5lCIo9F3
T24HQn89KxG3uVUZQEGKK18KZ3FUylw1f7K0bteOcHMsrin4QOgRE7pcj6X1dhrmJak1SIlaP43m
ULqXIsHUXnHz6eNfbw86c5eOUkjQ1GtXJ0NKN1J6l8HKCg+EQBovsT4H0UEOdnZQpyHZa0G+fWtQ
0wPOIsjEp5PH4Hp2vAKRjhkxwCYEjhe6HGF4l9wE96e1ceCXDb/oCVDVhJxxPYpRJ8JsR9KJCVHg
8SAddC+8UlbJZRpt90Nk1doxLoNir9y/OTsLTgPxCTH7DdgfataEkTUXTSCcwXejIjrD4VD2aJZb
e4QrFsiOSw2+4/I7/ghslY52HJBjAB69hkXbQOLNkP3wI6C3w/2l3Bxq+Wtoei7x32qopEyDeKAq
5eulEvpESepj1vc/jC53djDQDYwQrTqqJCTcnDQC9utZCfQhFhCRy8JpKr82muJnkc/OIa2M5KGY
hfVstMZr2A/q9ziK5k84I+014219QIIUzgSqF9zPq9miim22Lkp9vqSLyg+teT6h1B3vrOnGw0CJ
jwqCjfYahanVEccRLSvqNIPBOcmZZ2AIHnpzyo564XRv2sptMOtrwWFR7T5XurvnMLT1SWGOUhqG
gw68vYr39LLWpdlTrOnmKD6NIqkO6AJQWrXG9vj3uwfiJqT5JfbgCbr+pI0chZPlBSbUeWz6TTXF
h97E7m80qr9uKeSvE31QB6INnfts9enClspzpUD6Q3W9+a70TfmvK+PsQUIN29mpGwvI7qDpzcDW
hXal1fWSTa2Ri7mkzkYWcjAyWR3FaA9eNjTu37/fqKxZBOeoj3KnrbbKoAQ98iigicrMCxBpbY++
9qJ/64C3hX6ZYCJz/5NtIF9L2w9qJQiuQWxc8xnqzEx7ZXlX8xhbMy9L58L8pxPDoB6LZqx+WK0R
tZDHu9yk7S+231WZrdJe2QT22zHBNuQYWrnafdv5WRtHE7IqHXju0hdPseJ6K8WjGQrL4XZI87E6
icFKqlPXDriycWmUvywTOolPA6LUPjZysN4kWDJ1fpzK/MWIcTh4Hk1pUxxMM+V9q49JuROObBzq
BTdBFJ4aB/HI6lQhlDOaShSDnkCGPlgARD668MbRrZK3UYXLIs+UeumnqgMA142dAsvWltQ0A8sm
kF8diu316hS2SUZuMeFS4j0LD108RaH6XeksdQfp3RpJX5gu0K1oKXBX5yx201BUJGnsPeziiwLY
E9aN9M15HHbuyY1nfEkWWdaldxdCxPWkdKItidATwaSspqeyDifC2NqBehHp4bnSJpy3K1D0+ztt
+aurPAb3HYPHlQePnGEVE9mAqg0Nbj1qZNHgD9qYfrHMIt8htGxsF0axF04gFyMNGtdzw55IjXsD
QouKQe4hm1vtSTaJ/s2NY/skWkOeEK2yDpEbal6hNMbr/Un+5gCuZ6m63CywMRYcbrVhot41Uprq
e7/tccC+aAENOb4+BcFEo50qAz+oaIw52l0pjGMgi3b0cJ1ofsV09tJv2ylfq1xW5wIPolMfBPJh
QPn130YkkXUMk8FoTvogNeFFqWzAhwau0WNUNFZ5mkDD6CM00yF9tE2RH1M9dIud+d1mo4QQC8d9
gRuAU9ZwQ4LbV2sRGWFj5n6Myv7sBtZSwF3SUVe4VKYyTKKmiXakDCaWulx16OV/ziLrXd6if2e2
7+4v+c1uXnYUqmq/+/wJplavRmz2SUTJECgpnMynFjWoxFMqR3kKwZ1OduvQSk3At6exsXzIqw/9
e1hKYEQzgOtradDSxocs5eHww8l1yc3d5mQ0EF3nYLIhhCbNzvtxcz/8PjiQSRgLmsT60GbAViVa
5gDWle2ey6ofLmnQZX7raONOmL81FO1qi4CIQ8y9Jn+Q3MYQ0ylWLNbNh9Y0apKJbsJ7Wt1jXS+3
93oVoQJQ1yMBXEig18e1yzWzibKedi2nDgpatVrjW5aowSeaMpsDXpmoKsbx+NJNs7ETbWwOjfrp
QnGBirAunevmUMSKMfABZ0uie6sZnlPG/dkZh/B5XKSrs6pOvWYs/9qPiE9Jgz3/AfVl3qs7KhEN
JicNDOKYxjmvTbUZbXBrOAZpvSftvLVLNZih9GeiIETv+fX6JnptxqY7tbheNqkHkDgdRhcJzsw0
08PcW9pOfW9zPCBdi9EIwtcVNZBIPjJlAF9RhHLMYrjtlWFghONgtUmRb6+df3M8MkLWkh4R7qPr
+RFxxeMwR4vFezK8tl3lHuiKLB5qK4RgUk97TiC3FXq+nW7DyoGZQz6zXlBNFBVweEYE1KKucVIE
pjQnKehp8vXONt9msZU5B921O94dV4RvC8Voh38U2c2sfyyHwcsbPXc8J+kcLBByWjX5L7X39N+b
f52RLD8Wsfvfpr7kw6vVIfccVXQqqJvw3B/d0YlfgoismcQ2/Xz/Fr7NMhkL4hAJOureJJqrkxwO
UZ7NpaByIhTxmTNbfk6M2bjY3aR+b+ucDlg1q6l6cQm8GsKZf6lK3Tk78drWfiCpZjcAvyCas8p1
g4k+hBjZdF9Jg/mQyGh6Y7Sa9UkJouhz6Sjpx/vT3hoPfxbYyYuHECpa1/sP6caUZrYa+LvTu7dj
kLRo3c99g+tNECeHNir3aAg3YRTrzIVFs6AO4grUeT1iFSalatcVN2ZTiA+0QarvpAx2oqitaaFs
CseTL7oUra8Hwa9lnge7bP3BnazHpsrexw0UNDMRJABjr13ur+LWg/PncMvP+QN3UVX4pIpTtD7K
/dlBRprrS2RdD00TW8f7Q23ODMBjYSvpVC9X0YLTZb2dUYD2hVNPz2CSyruCcPxzSTxXeGLiCvb+
fkTQgEWBggsRusz15JTAtQLy+NZ3nGq4uE7beGAUlpeHpnXUoBXuHIHb1jl2COKKRH5wRshwV1Ok
n800R503VfajLo9m2+jvNDAd60SVu34vhrKNsU6rxuiIKfMUHYlwQtsz67z9F9O6yfbQnVBTX1KA
Nx+4PuiYzzWtl16RlpbuRUqq/hPLBiKUmWrJQ4zXm+H1ehb/HAw8hL0e6Upt57ttbRFwMu4w9PwX
MfbrVWz4MFZhsoquPWMbDZx7avVEObuUm3cSla0tAmYLlKOgsggacT2U7eSlnZuUtPIxmY51n5nf
AcgSf7BMgQqwtpfhbk1taeyhss09QgZ4PZ5UZj1Sg5nxNMDNXHS63yITcjaMYG8vbg2F8ArkORTw
6HFeDaWGqQHoSInXToMIfeaheo6niUaYJo928tmN8ApQgVySpmZIpetKem8Kqzcm2fkdBue/AtTs
C680pt63FFE9wr3MjkOpFIfB7Kpw58htTJOcHUK8TrWEs7e6I+vGSaKizMEMtKz0rMpsLwk0Sc9W
h+R0/3RvDrWwBOGFU4xae7zY6lTrVU6wEUXhf31b6Cet7HrKUUO8M9LybVahMl3MuNZQ+UIWcw0v
lomkHVvhgQ1zURzjpfPfMMs9U4Ct+ZjcG8CovGY3aQb3r0tnNvNpTbRLPVnVw+eq1YaeXLNMv//9
4vGMUbeFdQY5avWdJrdRTCzjOh+Nu8gX3dA8pvgjvCDurf57f6jlT92s3tKdyB1CP8K6TXrEMtGK
U+AV1cUmUtMK96zPfXdKksH00Z9WgaaHv0YZF2liIEbiERAJUqnrk42Ebz2XHYPCbQmeO54BhG8H
7TQF9Jn2EM92EretSZKykcuw95e85no8TdLkYiMz5XdWWx0HoxtecQM3LmwnO6ePqi4eIvR3dxKp
jftyUefmTuGBW4qT16POo9GYAHG8N1VtH9N8cB5chGeweEZRDyJqf7z/Kbe2KJUTilA838CCq12T
xFFYICvd+EU358fE7pRLIYYfELn3Cgob60nHNgVXXIzAANcN70uVoW1s0fDOwWqWQal9SowU8fdC
UWgVsJVaYPnZasbX+zPcuDsX7dulf4jRKbVdryiXaVDVS4w31vp4cGJheuqYFm+KzJgX8wDdiwtT
UsDJqp387VbiBbVT0tLlGQLiuXE0qDHHcesOg1OrbovXhBboCsShH962PQg0Lii6b8dKdoq7tjho
c92+a9wBsXv0o3+Uk1IfQxEX/wPWwpXEz0ITYHlOVutR6qPemQUJM/SX4SjMSnsIdT3wcredHqzQ
VM731/+WlbWsgss/BFE0KayjRL12JJgz2IAqgOn9RhQESImWRc5F9N38qk55Y5y62A0fwWcL9TCI
pI99o5zq/3qnJ3a4/4M2tjy/h1ONeu0SIiz//Z8BchU5oabwe+TYET6WuYnzq/YFqOJ/iI8XzQBK
5Iu5LJyD65F02NxgLTGAAaIV8jxXZJfeZOstlE4zky+xq6d7tPeNC4SqJKABjfHEx+vita1mZkmT
XOPTKFud+g7voWnRXs54qF7nFGG0+6u5OR5v6FKI4dleNz0ivGmFk6M1vj0W1te2HUu/FalGwSOk
pjBmf63Ez25aRA6BoxEHuWHhOq2surQ1GyRejMAzhkbxdbCes9aK/2UoLnMXH5alc2H9zInZTqVZ
qQ2dSTol0LiK3oyT+9Nwh/D17xeR8BjBeB45cO5lkf/Yklowp0ONPToiA5a8mA3CjbhRfxZWg6tU
Sy5wf7itE8BFuPSkQ8yEx3E9XIRu49SQV/hjaHYe3TWubxRR61nDLjy3EWjxqRaGAwEQckCrI9DV
rkk/swRQdowGu+dIvaDuXu/ctFubcCFbwuiCPcULcz2hco7wxFOp+Gm5pr+tBPYlGoQyzy4LxaOq
m+/E45t3GvEjXHA4/ktv6vWAbmQ2cepwymhmyblDAAWjonWPolajw5wM3WlqHXGg5S1fNFYsr9Oy
5hzWtrHzS7ZmvrRkIdlGURne3vUPaZ2abgmN91t18sSvZrzJtdKuvZGq1KGqUMe+v3W2vif2Fxw9
FhrXs9X3jCj0tlHE96zSUD0loW36teta/9wfZWuDLnQ0TAHRpCDou55VRG6hOm3S+jX+50fgsJ+l
E1avJSyPnfXbig6WYihWoovl4ZpXCqxYD7pOvGWhP+1HmNt/CYa6eAbuyACfovnJTRCTIXYI39+f
4+ZKcui5OhfW1roWa40J4sItOI3sM/VTXkQlXA76YO6PsnyPVahOKry0+JB/ILWxiifbHpaTVQLR
0E0gLtT+oy+RnpfIQw7jUR8aFAEQfLooWa/46thFO8HX5odcuHb/P/xaJ74uh8jKXCaZ6aVF5Xs0
/0G8ofZpc4su92e6+SUtSi2E6ghV/Rbw+eMOVTUpNFWwM2tyh0OhhsqZPYpWpRMT3ASz7lNtq0+t
M+/14WyeQeZIHL3YCa/TVhFH3cz88QYXYQxBbVIOhlRMXxLh+VNFG/7/MNNlNPiEy/29ykxis1r6
shivyGT64sosOE/90vrpZOmYHIPGEK/x3LWvs+oUO0/HbwrDekMRyEHYBLCHBrV88T+W2WpbSAtO
CLxIqWV6GCq9V9Grm5OPMB8U7YEM1EZwTRPynyHupMU7nSbHtJcBUhJ4All+G1eKS6MDZEgvSNym
8MZxVAavqWxNHCejUT45cT/U+LL3urGzdlsb0gKDXHiLiIivm3jEpOlNjMGoj3p/dyQiV6U3KjPC
ZiW6+H/drUKw8udoq9tyKmI1j7VlTyK/dRrTRKHMHGXRYzTbxh4etbUNSf9RnsBiEWup1SM4wHtr
Bhe0QWur2ScLyy4K+qi+k07FyW1KuXNJb10tfFE6Y3jceQxXOyGcszibBEVbCNLiSUcjUvEMa5oU
ujmnvvQrVPCGQ6d28mOcms6PcTLoab1/FLYuUVrsFvQZyjxd9te7MYmkFFZSA4ylUnmay9p8b1nZ
Xv/qLRGB70gatxB4acai5/16GI2vFweNQ9NDIefkHOF/+jOsB1TwBTsf2V8r+JDl+CShvZxmh0hN
5S87cKqIYhFGlyCEIWWUYRyzNyLXg/aAfm4/eYPQ585z6mz+WnZlm/mOnpW2FzciQFXMMkfpaULN
ypeo0VQ6ydMqTw+D01Z/zcxhb1BDBesAOkInfRUQ2lWZ1NnSGTl2mfW2d4KSVl0lObWtsvPebpw/
nvWlT4yiLS1Pywf94/qo5gq/nRJUJalMw0PQwrwQYgWeFsOKvr83bgUKFqYn7p98MzCxm2Zq1EQJ
ZBwyfzeI49y3y5Lu3Rl5lK9RrIl3FFdj2wtj5Fcf6BfqzPdtWVjsYTMcMi8yLUwN5ilW3ziAYLUX
K2UXPddNPbxrJpbyVIY4Qu/kphsgyRIRQHJeym70KVwvzwwreGpigF4DzsApmszy6Agt961Za35O
hSwjr8wKy9y5FbfiWZQRQPOWGv5C/7get7RTq4okqXatp8aLaAbzQH1DZl4BLEKbMKLQdPYPfeI7
CS3x/SRcz6qd4sgR3zMH2dgiJJMaUA3A22IPff1b4Le3sz27lY8shP49kr12VCsHvmvTT8neW7qx
4HSHQ9jj7aZxcU0xcgSQg+r0vKVBlT87Sav7fdOHJ1I+ZC5TLfuKl3m385U3ZsigYNzcJ0SA68Iq
Fk9ou9QzFNqhQp6867QHo1MU7L3b/6HUszgogwTwXAPeL4/Gn+cNdTetcerGb4w+OzolJdQ+HbUj
2qh7uMrWUi6nGkoyBJQbcuvsOKOZpWR5vYYgBLyX1G9oWjpbJRThEq3BJ9uQe7HX1lIuS0i2QP5M
S+P1/ObBsUINUzJ0ICvVN+K4PRmtDRcgatqdAHNzKAI8/sVrcNMPmg5KZPZR3vgy0+Q5dHP93Lrl
cMi7fI/et0UAoKpKfwrtMDQirGnmUaQUVP6BHvKIk5bQJuxT/5HHUZswsUnRlTS7AoPpqBwPrkuF
XBmSZid1+C1puQr1QD2g3/0WK4Mver22hl0qZY8Iq7/orVengs/6AaAi/HeuSxuB/8ThniwTkYYX
p+npbRyVsiy9rG1ThxvLDp9sdaTWB9RnPQx5TVheo/X17/1rfiPswZGcQPR3LR+U9fpX9rIqkAXR
at9BSZl6jpyPeqf/29Rq+hi4ZrgD0G/sArrkMDQB2SMmWFNLC2WCtGKBP8HOSXH0Dgq6LIPwuSxn
Ze8BWxZ49QGWtjiEQJY2cCzlr6dGsNcH+gjKUFZjYB31ye4OFLl1hL76Kr+MOXbsnhoEGFrrkzjH
+CFnniVMcfrrJaZtbokR6HrAdGO1EUrwGzsagVeUfsKQGIf7g9Si6Wi6Xf1U5FX48f54m2sMX25p
wVEoS6wurVIhQRhnknLd7SwoZVgAAnO0jz2QwF/HI+Qyrs69hWID98cqaC7GSdVaS8fEKEzdC6Yi
+HypUjllVbtncHw7q2UoBln0BcFqVhu1wRwe62ar9jslH08m3cGe0gfdKQ12e8FuzwRQOyQQqo68
pFDVrjfOVNmJERThgifOKJkbvXygCC6Ps6VVHmWB6uH+B/sNhV7vVBZwERElaFqKPMvc/3hmEF+1
CypkzA0wX/fz3jGLUy9Ixb2eM/I2zg3o19jbJgQwZms8FYnh4h1gOGGDxPxA6qAPOGh4gZ1nyRGl
KP0xzoL+Z+xk2ikIojY51OOoPrN2OBmW6DH/E6LgIY/3J7Jx8YJS8njBq6a0T359PZGgEJOlJKL2
E8MYfgHgZw8FOncPeUbPmWeLtj0mo3DPFTa+D64TKJ+A2+tw5+Rvfb/FVWTpdWarrLvHIzSdkkom
XDLC0o4itMVJaTrz3Aeahp/9ruHCRvyHzAS4HqRGGn4Iuq6n7dZS18Vyq+Ejbr7JxwE0QW9jcSlT
zCrT+CQtY3hOuPn8NhztQ8u+Vc1d+aPbEIKfgfCeBt2cua/7J4wJ99Su5YnVQ2PAXMbuzmMqe8Sq
GyJ3kMdLYsR7MP/GYhNtQsUGAKRuspaFKUmMxrQxa9+tHbp+7GJ6DvSoeRncJOlo/e5RF76/y26h
KsQa4VfSQsuRuQlaBlvJi2BxTqtSARegUiY/HTRkzSvqXpEQJj51g3Kwe636cH/kJXZendNFmwZT
E2onKmHh9XcGDhzLoQSAm+Ro+GVexG+ceV+IYXMYeqr4h7QCUZjrYaquSeZgdGtfMSpkJQJrKh6c
Zpq8NtCSxmsRRpNHgbThMZyAXeNIxB+GLFIPipvId63Tp8WpDqQ8zVJ3du6qrc9NP+4Cl0M6pbxz
/dtEg06lFnG25rjQPugG7S/1YCcnO4TlclADML7D/UXf2tWLwhPNISgu4a14PWIVWAooGSMKpc2P
mTQMX7aO/bZ1E/TnBM+3CTq2M+jWNP8cdJXSm1UxZ5YiKbd3iUVxIq4OriByMKxAe9sH41+rw7Gi
SxhGqXMxH10n9ooyxEOY4CxhTe70ALms9qqgFkdMimavs8fhCGhpnLF+3nMAv5kpdQjab0CBwEKJ
zVczLSN7sijw0wsjIru5GEYdIoKxWGAg7pcqyTmfx3DPvmXZwVcHibyUgIgkji5J6F8rXD2YZZxO
VM/8ju7q7Kx1evNs1oH6lFtqsKcKd3OclsFogVnUPcBefwfqf7yuU5O0pVYUZMDhrL3NulE7uVVu
f7i/TW9uJUahGR4BnwVBvy3tKHQwEdBBsBl6+S4qKRBAtSxBsO3ZI46gQRIE89AU015L8i1RgqG5
B0HwSFFNxOiuT8giJFkUAohsqh31W6cV8hdRrTUhhAo1gFBMXwyn9egn1t3zRzSPQtcLx9J9CeLa
nI5lilkmVPCgfr2/JDcnd/ldvAiAi9CWWPvr32U7mTqKFk2rOm5d3a/KQD3ZQx8dwp6YrW5KEyhE
xSXh/rAb3xttZGqZ9BCQBq6jKXthPrsL1dzKguRTnjtSBSs0dunPG9MD91iKziCnkNSWk/XHviL6
rGo2A+OMSnxODekknuqMke4P1eT8C25MUidE13+/P7+NnbZUhDX6b/Azo6XwetwEwUHaVBh3DinS
5k3dnpyoMLxCqvPRnVUXryvH8MAk9yjmtyuLaC9pGyjFEoGvC8XVCAWKtwel29ju3qiBmN5XUdvs
4Du3NxLBI5E+/BoCiptouJPxxMTJ3ps4dP246Y0L7njf5rntL3IE572/nLefEbYYmwUSFzrXsPWv
lxOHULfTDcr5EX3MqY+xTnNKtDa8xLoZvAbmoD3WIi7/NhFeOGqgIb+tANmnq3c0K3syUxM+14we
2ykssvFQZHrkR8lY7pyH28uWobiRFs4SefCa2tgavRlHDjyaDpnv77IYg59jnKpvY+DfT//DWi7d
F78hSGKl67UUqhxYagqWJiLa9r+ZFobyaIURyUquJIMN8S+Nzvjx5HuWhpuTJABdaimoz6+repPQ
qxr4l8OoVMG5tIzkycky+6wDzu5smNvzR2II348zD8OQgP96kqimmUJoADt09Tvn0qDp7+zWc3/W
9cr5ZYdK4XjTZNpvjFxaOxXh2wyLfUOT2rJRFUoAa1IUkQge94IzF9a1lniZo7QJdaOuQuE/LOdP
kWEN2Smc+/qD6eTzfy5kFQSE025U39//1huXAaDoAhsSOyxX7fUyiEAmwxhQR02yJsMWh8ZSX01z
R99Z7q1x0BOh/W/JMm5s2UMVJim8bPaUkdVPoSaq06RFe9LPW5fOn6Msv+KPyxwEP+5LdHMgYnUJ
Hbs43DpNAB28aMv2hMZ3/+v+8t024S/Md5gLv4Flqjr69YgFAKDIEdX0KUFrH/DANOQhSDX7JafI
/qXnDn4EsFGRzHUG/QHZkfY5dfXoNQvy7NGWOk1093/R5hKgdoBzA6kNN+LqByHkECULmaNI0uaj
JYr0cUps9UvlZPbBwTJ6D/LeOrPEQAtUBb8J5ZHrAc2uzep2BhgLEhFdBqrZh6CckuMiq7STtmwO
tYCOkFS4nW4qQ609D5YDRayiL+w023n6ANGgPcTqYF7uL+PW9UCxk7ZDcDEw6NW5sDLRxW3oNABV
dmofTCfufrUy6FpUpY1FLha3ZKWOlBPNFvH5/tgb0/zdyckdQZIGZ/d6ReelgyJH48PvUat8002V
8i4cbDpHaZw53R8Kbd2NkwluRShA8El6tgY2jQZPjKqGM29j2VQ/iTFxMEquqNniBKMXr7UUTDO0
pDafa7XrPtACP4JiO7VoPUPaSXRSodK+F4klvk3TGLwv6iCwPLQJMvUwKUE1HBqnUl0PN81pOk+q
GfaHKLUj5Vx2ZvmzqnWjPNV11/6w8nwcvXquLek1fdS8mxSa0/zIKo2fTjUmP9V2jIsLXkBG6lVN
Of6DrUxXeCBpS5Ae6+kPYnr1Y+7UtUWNoHQ+D43dN+dpLuLPi49uAdvYaCw6V4PkNTJ04tZaw5cK
m/lGxh7twsqbJu7d8gLkSlMVIScsjFiZ6599X1vpS2oBRMEmJTsnasXZy8XkOjiMaVRbZ3w5UU/R
cao9SXd2okvgBi65vZPb/QFty1z6UzE16ZE6Sj4fRKFG4wmBkPTilukArFYKR/eybKrCd3UfFp+h
y4bf8jrvPuPFaRaQNbKyoe0T9b2D0c/mG6xosc+k27d/ARtSxUEEXTf6wtVG9SmIs9LwuCTiH7nZ
SvHGsaX6Cp+swnwrsoP3al0SaHZILKFIKVPI542S2/FrjwlMfHR66HxeaubTJ9oAZORpWttN/E+q
+OM8zr1ORoQyq4nuCEhZL5s3+Sxw95jVnN/UmWowLt1V0S83t0Os0+jdD31jTMbmbdnSDogCGApa
pxDhLLBGEWkvAu+X6BGFt/wlsu2AmUo3eQxNkZmnzGH7+zxQxueij+W3gUbYzxAQXVzMUfZXqAfE
0znjQdWPkWpSG0jHGBW5wAjJgtM8pk6QY0f4xlCMaTiGhV0hDhmpY+6FssZjFVLtlJ3bUsetKw+D
T302qyZUA8RxDvWgxsbJ7go3pTEnL5M3yBKokB6yXj5WqgJxjVmop7A1pfEojBGIG4KQkXiNnsnS
c3pkWC5mbyvi0HaNhq8qWNCjkIHzC4kkXK5KCVrEgrbu8EBbSYwpTqjY34zBrcyTFdD+46W4Jjme
piKN/dqNeTKdIzcdnYd8MtX4gFplYZ71IOCPCTFOj4MRmQLBiLh452hV8RZP5LL1UqVunuNA6q/D
ECnoq3fZ8NWyKPX72gAT+IwbV5pAyGst81F1gkCHmkSKiTU9NP7T3DizikmP2cBiixymmdr9mD4o
FnKqT8Taue7ZOIi8miIU6EUqYVuc0qmuEDvpquBHZ9lTcjGqoP1RBFr+aTSxaoDtPhgAY/gNF6cp
nNT/ZGzFz5MyRlxFlqx6zxjtmn56OzRsL69q930TCrZrMVVgaaxxchnZizRcWl36LghLJK1HUoLH
EcVg+4xjMJlkXmj5f01MfQM6eN+iP4DhbOKJrmoebDvVTa8m8M5PKXAUeI1Ms+4ypHZwcKHnG8dE
OoH2ADehSJZD0f8AJtY7bwCve3Wx1nAOfZ0ND6HpDP/WvYB1OxlJ8MUa2SqHHCfX+qEPR/mLdHv6
YhqVVR36TB94KSdzRNKfL60cSscVmZ86nfvaWv2QH7VQJuGDkPMwIokp0DHS8rIKj7ozKOpBNztl
9uBjGMol0SlyH9s6CSqvKGiL9ocJ6e1jreYCJ85ZmXEPDsrQOTRKkStencsYdrxSdPGLlB1a703U
Tf1hSvKsv0RBPAZPbl4M9WOk0O3vSRtfRD9sx75/KByR4g7VNiB604hixUVMY1l5tlTE+FVG4Zh+
IMM1fqrOIDEZKWVdvIHBoAGlJ3NRz+8afs5wdPQJQAzd+TF7VivdHs+4mIfOE4uPQL01wTwXvlul
cft2ckY9egpm0QfHCqG44qel91b2OZRpzp04TZUI8cG2HDQfzpZZu/Z3Kwob53uoTq0WAbv29YSa
J/K49ictMZHW9AZz7sT7yjBj99dEuFgenGTKa3FWZDCqwjOngAKoN6paQ5eVKJ2knOizrYdJ8Qsl
sZIzEvqN/IZEspJ6rT4780+h9n1lYmxildUlCE10up8Cx+XO8tXIbZUP7dip40doiQHSYWqhDi/o
Jkbtz6TTpPZJGHGTPgleFd1HizEM/qt1HOW7U+ksDJ4z+dEUv4M5qw1vxlFORkVe4EK09ppMFUV8
qEEci1//x9GVbcepa8EvYi1AjK8MPXiMhzhxXlhxkiMEEpIQSEJff6vv6zmO3c2wtXdV7SpWh3RZ
4Ie+yf0NTudM3s/e6RLUXhWQ372Kjf6Ea1seKzw+8U6fJqdVhnA/6uUDBWIPgc0uckPeqxR+twDi
s91CROqIml4jXpiZ9jKdyYTzSm9DpeDLAPnpG65bTDrIkVLzXIG/pFETDNwtYVcTMpodLcbLXNof
nGDxqZ/ipTpU6wFIe9YctHLDZSvmbXzaRG3VP8HCzSXSETz6T5l2R35K8G5AiBPD/xaONzEQm+kf
KBND184SRHJfR0zQtEuHQjzZ1G/bZUW8ngRVn1l1X0k4zNKmFvDrIW2hlRyeYQWoYDGYlOHIqmZR
roaVzzRmO3i6TPLtMQuHqh9HXpa0OcRuBgh/yAHDqAZppXXxLgzDTYE2LXLz3Gy+3tXZz/XkL7PY
s/Qiq9xk11n6HBvisaynkyogj2syfmtmZUT40gax7zFF0EBNx79VGSx9UtA4pk3IBRzoqLZH1sT7
DtcoE43gF1NyHM/mZsPRhYGjMVWcSIRDpU4hxQIOteK0e0myVjs4XmmEmG6s7hAnKMCPzyyJsWG9
IN9jQbLT7ZQMw9ghegxm8nmy82cowGHSHPZk+hg3KL9babc8OhMoGp/rpaCkSWVU75216fYjDslm
G45dQGR1xNRdwdHBTnpZSw/OiiF5pmNzQZ4P7s1PsPkutHsWJWuDWWjwd4uqi6PDSssOnQfTKevh
eQFro6LcOPRnQ4qfjx2nXyKHxUqrakuXy5EH/oCoUTF1xCt5v0VJPD4O2AE4+mCH8dmi7uHCQVL7
Pb9J68YmpHNR4cAC/9dui+ZgI0r821ZMO5qDciqhMrMjMNV2WmHIBwMgxFA0S2xM/EvNRoCO2+pV
NWgVK93UQ6nICUl6tj5XMMDIG2cWVXXlJlGZV6XhQ62T3SB4IN6P7V2JzekzYyK4L7SOadaA4ePT
vzFyExQjiEpw58FgHcw/UTeS+RRocCFqXL04/bNa+BaXp4D47BReb0O+9toUjvc6oXX0ldg1/lQr
9vdTmN7r4xq71VVNAf013is2sbKPkVQfNQfWeQR4nyrd7heTT5d4yNlyZ5HbVjUJ3NH2lyR2cYz+
Oz9UR+NhCX2BiW69PzZ/+LP3Ot3Q2Ja7wKM+bVmHnDwE6CaiBjhbCB+wRJNYB7PkvApX5DuNoavl
kie9ZSv6sgbT9EqfUIyT+Sl1xTi/sG1JludDwh+on4hcJfanKv8Gw76BX6DUK69M81G1amAqnDMG
kO2hxn08ZzzkeDYydL09zET9/CKLg5B+VLq6M1MU/pUKMkevb33pwtnyNOdi/cERzWWaUsdoUbQH
4QChrhNFUxEGMWoZCP/CW7N95djBiJtUB1U8qLCpvZexKP4rqp2anhROizsyy/I/azMzdhTF80Gu
sHjraDFDti3Q4Io2ySVnnde1eHMoE6+Z0RsWHCEdxDkt2DI8Ia+ArI3ZZzi9wAM4HTu4m6SvXrFJ
NmiP5bcgcLpdzZjipFXLFIY7nMMrnAzHBV3sttKb+1h54ENU+aj9Y42AscdZ3Uyk1jWyc4OSqmU7
RnpB+AUT5lelxPyCWl4FkNyL+PDzDFAPb8L4Nqgcv3QvsJLZeih60ZnZ6Fh7NzFYhFmKmMG+2A78
eQPH5AtWDlzZgFrGrt0818vSrSbCOAZvtro1OudYhfZD/DKyKZ/QViXIrNsqI++pt7H4AXjO/B4G
LaE6tIla7/BOludoh/Tosxg5HcF3i2lqkB0yfFg7Wd1AZBdMV1O+xg0aPPZrK/R2inS9qCa1ULy/
h6IS4cFkKmItUOBtu+N+V1+W1AEfGEuDEL2SsXKXLUMVEJOs95MuV8vvClaG67zibr3KoRofEovK
2B9rGpI7vJrDcgXaIUWTaWSKPLg9aHOuMlAIp1kviHqIalZoNA6bJf1WIun+p0ndvPxMXFwsDazY
lunDiaio2yjIbGrmadGwKFlIPUDipLffNOLQd2DymVjWCrersvU1+jvg1ykaXJhJpOFkJ+6qu3El
89wKNcbrT5hqHlVDSzb8TFFb4bnBqf2eTdv4Gc/B/ahCpj/0US5Ph1DhN+itiV8rlA7fMIsnuUtF
bsV5kOPyvRy3ARAow8Vb4Pez/Y72kriGrJB4u0JXH3osanuhm6m/qmEL5pzTwWav9Tplea+PNPsz
RIkvunpa8uqKMo6SmjN0qmuYefKQl1I+jAWaqgYHRQWVq1bxqxUY2C+wv0nI0+jWzVwc4s9RZMpB
Lo/chH2+uExNyXcRdrV+mxP0uw/KMn+ehJ8UBAM2usOd9H+yoK06Z5F0yzeBxpQ8ZHu2/zdCmrl2
K8dKcJNVNy+yuZJGtruckIG35RC+PI6MY+k8gV1i8jykVTTDYS6v/saxr985cuW2K8AMljZu4kv8
uCM46urYXA1dHmWVPVtDBrRiW87PgiyOXpiM2bfICufviyXd3MVUyXAaAclsD4ub8mthE5m31KUh
vhe4Oogbv7ntwfo+Wa4gX4vpShdC3gnVHM0F2WYo6teK/EjigEC1TQK4baINSOJt64cDIzAknfHX
IURtsJWNoUIi0PTn7gY9IZgGz+ik4iHtdZqoV+hGydLizIzu9arXqXMlQWhCpvGHG9h5rP9SEQ3o
2oaNZdBDc7ajtd2yz9z7WVzTVcGraChWcocVj6lsLWZf8s2bvTqtaVkN5zyIlDfrGqattwhZdI0V
eJg6VFAUN/R//k+SjWzppLZR3FS0Yv/ktB6034vC3zEHHzff8IQSYMeIbPUPXA5ybbJ9A1REGMtx
oMhpkaf4gKTijCFvg/NkFYXRySZZkDiE+J1KPqV5NPsLclOApMWwe0cxwVrWestW5vdpmPL7YxJl
3MTAqpOXSRodTgC90vxkQa3/IL5Oj1ZPsO08xUAK6F06LVvooL2FEcmQsunfMsASv4FhYJSc8Vqn
ydmiRxEXn8EJ9prRcLD76fC3xBrsY2UN32CWjBkwGqu2wj3SF03G8rwfBAuUqDoJVivgnJSf6LCP
uoWKPwmPMNe0W7/UMt0/tgh9Yh/wcXr0rNhfp9BQyNYqMo/A3zDo4B2taQ4zsxjYicGf1g2LyvKN
JsNSNmykYmyo3IG0VCPVWDealyFqU9jgP7MIGfbNjHXt9Tkbj/Iyx3xaO+BWyTcUcf4TIocxa1Kf
LV9jlIm7ak8hwo0Ei+ercugTYdaYu6Kb5pC9TtiZ+oVPe0uTmJFPf56AUXzCAoS8C7x99sxTrXkP
X5z8x1IfTDeEuPVxy3A4/ee2OPsOg+vE9FDiT087tVXARFIA+wGEdvzCok+GxFDr07F1Uxqzh2jF
xWpGK91VSWIkrDHT5GWf5ji6jCsi2B5ysAF7B4fn4n7B9sncyYXV6gQ9G3mtRLTW0B2n09oURTSs
GPr+f2+Dq6O/QOmUegtVosxzmSHZstd7Rl2fZabi3b4m5i1HkfgXLDrVFqZiIr8Sbuz3eIXLea+g
fK/7CsdNgupf2QeP3UQ8+XhPzrOvefRdLvP+FdLSyW7jI9GnJHP8tq6VhedNK8OvFpuOW4Pzk3yI
JA+0q8Q+DhdyZMNLSKXH6xRH6JFdFOtO2hEmSnAJxZbOaEZsFZDNU9/sYdMEt5Xitu1DKJ+haAZ2
iMdnSxuuIWTpDsgrL87CrKZJFeTyvV/ieO2yGUsr6Mb2Be4Nszx+WwhuVTsN3M0NKyUDbCi28RXG
9MMMEy400Bc4EAPHmXMzv2wKS20noLXr+5rPkJZBjLitLfaYwG+yca3+Yrbx1zLC/NgAS1BnwVJg
D/XG5f611ak2J2liou6XnK7R74DMwP/qlW1Da/iYPQwrV38rAMNzPx0u+77vA7uGdKC8R8uQsyZ3
I3JmK0CI/5EZ4Fk/7ivMr1dtHNwplgFsfIO7P++vq0x9OG1YYLJdQKW4ZmimeY/Nwuy9HqQHYTdG
5qMmi3/1BY4efgAnajVdk3d5jDa7E17xF3+4IX4t0BTspyh2IDcP7AqsZzCe5pljO4E3KK3LcxQw
PPaZXpdrBRIwbX1AD/mYexHODiaAmBNCwkWfjtP2I4X22Vxhz8qfFDfD0pQ03+w5iQy/VF6m7E7c
BCQYcnIhAXZxidYJZwQ2owcn/h4A0w9AzqtIW7sRtPNucFi3EkXYhu5IK/+jQlgrb+aqJN+igo2Y
B30VP2rEUG59mdb+N3pTPrXxhtGtK9Hj8xaWRv6nqof8G5wNJ3Gmc5l9X6sMYJ0tiikg++GoAQPL
avq9W3a71WnI+yLyy+eN9hhbFZYpw7bgHl6WTGCEg4cFrHdDPIy2MYHqb1hxRWqpcOWOF0GJ8lS5
bHBPttA1hZQibH2Y9sI87VWEjolWen5EW3OwzjCW2s6XhUuaGtD5u6QIM/uY9SxwmRCLZN5iDGCf
MH6tQqsI0pef1MH2hwyGMDneBiyXTyh5KiPNjLyM/7gEzXY+jlU9YWOsCGADEKvxTFiBBw5gs2qm
dLo109RpeaaLMT1aOcjtUiIQfJvCufttg6Jsuc8pGy4GJ8qbDEv6INNbfFla7RIKYVEP4SWqxxQr
OYh1ajzwTBgPxZFKH+ke5V8AB3N1xRyfPwYtC3pxQWPNEttf5Bdk8vPXgIoFFBs7bg9Hwpls0HCZ
D04Yj8DhRO6xcDLCq49gDjgNHzojbSYqZrpqoPGEzQqB9xOvau36MsJ3AfDqy4ejomXWJzAbh7gZ
ucnPSZ4DnzjqnWvoFEwVN0CcsqhJxyq8qzVHZ6GPAzqCISLgY0zkBpjbZyFpaaIUbYB64OXBpAUM
FD0nTH9LgjgWtA8gMq75dKgYGGpIpwtAavuGMzpKuvmAXLUvxmDZQ5EYnDsefZt+AkJ5TA9W1hh/
4DucqqtI6Ei6fEqP52EK4tekS6zK2BwxqqRCFOJTZiZcNnjTsaid1cbDoxdE/LA5OrAPLortN7cs
z185IQahglu+Jw8VEmHvDp8x2zskxeCNGgjLgKUuxV8+1zRpQJrJ8XFUsXvcjAGPYtZ6/5lSVk5A
IGGmhxT4UDYrFkzuVQG4thNi9E9ymOz+ttqNVT0MJNalyQhVYG4QR3NH/Tzy7/VRp/vtthbw63dO
fpJSi/FqMQlHPYGD/7v23uKJRbxP/UVWgHHIV4rph3O8+oFlVHxoJuAb2MBT0A/dLv0uu8KTQV20
8KW/59W8vBx4QI87otTwvULOXfa+SFHqdgQF7T8LNa13cB2EACbEREStWFMPfM6uNbIlUfM39Ev4
KqgoHFb82ByJ6ssAmDi6LCYi0SNn0CA83qDE38VECg+LiAJtiVUmDd2xxKvrnM3t0UfRRH6RfTNR
k0T1YprBW81O2oFN60JG1g9AOnV02eZj/UoW0BlPioj1b7HF0/PGLcHmHqStabulBxY758Q71Zas
1i8g4rGpVdKxvh5wDkvf55yBTEoILLU62FuU9Q8PFm2+AFH29qFihXnjAqzZl8n2fWpVskkU+kIc
HccUcGD+wwDe2OCL/D6t8T5dqEXk9wMLKleAHbFYeD3g0M3fzTiurEETo0cQPAFwqsGAV7fzaAnD
VSwPgNnF/ORyly0vtdvkf0gPz5CKBYEXqqmg0XrZwBOqC9JK8YVw7htcGsjI8gvkJ+XRyjVnlyMa
MtnVcLe6UUjDcA/KJ8c8wJb6ERY6BYPerJ5ghVBr/R/JMHF0ZDFIfS3CXoTbFop8wSKOf9YTX32r
YHg44ARVSL0oQFEB/UZR3TtayfRyU37B/1+VO/sGyhV+ZSDNhz8xJnaYdIgyAru7FWtoqyJZnxii
OtdmTFj4DfoXFCGCQ/OhgRspOhXoSdGz3gwo72VhJbkYNU8/iqpG5RBToH+MkIPoMXPjhx2EvTDC
xW5eaNQO9Pw0iWr4Gwqx/suYRrPt5oShT1/ylwxuj/pJwzRlPxlFoh7tZDSeNNPL9pJbpy4J+rsA
9JHnshlHTEwnYO+5OuO7lCmgL3G8EQul9KvG/K3P1rvoo+bbAbMhq+vkDC9vra4zPOJNM8ej/1aB
dZn6LQ0SSms2HA5eJQEjC9CkLUbAWYI6GIxJjp/k8BpkYr14DKcVxzKAR7S4b0Pp49d99OXvXY/J
1Ib/Px8LlkB45yGsBgceXDLDnzytf8ZrGBMwGYb/WZIBdtAykljtHEVcnG1lJtbhV05vVEc6easX
BI00LjXcnOpVEwMzofIAwrMT0AgzctiKE+iybALMH2MxwkGmFZpcDmq5A/0EV0Rkifn1VCmWxd1M
JT0eB9huPgdyQIqD4hT/t5iSP3CIvfczjyekx82FL/oJJeUGRQrNoVnBaz7WWLZq1erSCd5kBBCW
2rfqYc4rFV2JSuTUIxJoUY8YPeneYN7HIE9EMXdg87y6q+cK9HOK0RRcdZVa2VscAgCQaQRgDr5y
v1dCZrC+1bKpflxSjUllT5VoFqv8J1wXDM49T/gZsk8aUF5Fxi41o5O5y8Bv4joktweWK0+7gqL1
uuZQ37KWlA74mJEDHIuAo8CFAJ5iSwZvtbSQ8MQYa9/McqyRp4YDCkoSEvDSRws2f3qud/WkZwY+
EtqSsWowmKhP9M/T0WBQ50WTlGjJugV61NeFIev2fnIlpqDI5MhzgAU3OWEJR6xdWEo3PeS5VqKv
6VABQMk9va/raD4eIoRAPkjjsBG1bikovMyP2OA3VO/ygmMq/i5TEf/L0wMRFeNNoQokRwokgfNk
xvMWDX5u/++v1RtKzGmw87J8+oWjibdzHj+ZjQro3/2CddssXRPgq9Fh1qbC3vbRlIiTucIpBMxC
5nKeNdBsjm8zy3hy2vYBXBbam/0eVLYbzybJQNuFhOKnqYEO5+oh4o0grs821QQ4QK9gOA/7SkFG
mZYLuuM/DBZcPAmwQjxEObETemYHb9wYWXcN5ix3rY85L1vQbLO+eXaEVztD1N9RbARVFz5iA+PK
4An1ocFP3rmwHbKV4OopWqbd8dOhlihqOIaJW6hFor4L4CofSzgCLNTcTaJgq4Jv3cAMLIiwRT7p
uwgE9ZtG25R9xzRo1LeMeF3+A+4+QiZQMpA3AoCQ77gbE2A80CKi66VOfs37ahT2bA121rDPMlwH
McE5zhxzxq4k8ebooONErQZrPhz/FVHAD1oMQW9QanD068QE0kD8E2M00nV9YtWYl6in4kgvnKv5
baKa/aI7eGR4tUgKwUJS24DNzmX6B04jAcEQwMUxlHNfmdMR1JZ2wAoghEA/DtkiuKoCvp71Vt8v
x4pgvBIhIFBIiRyaIiuV+sKkgFYgVCX/I8Gb2cYzoFB9IhIb7o95Jv2BfHeLRZdUdzlE7+qKWWM3
PafYLOiQRVjcpdlNfWBH1PIW8osDJ1w+ejDlKl/ilsssrM/ygDkEsDHkzDVSobRpDs3Bxe4S9bpa
i+Ub1Dw6e4lT3KdfhQo8XHbU8qoxsR2Lt6lSaYlNswkUtodby/gE3gO1DswyQLjUZGmNVV8YrTUU
MBfe1oIvgFlE4oC8cfIB5ghHv9gmun4UDmX/B88Yxwh6O/NxvpOj3evNvEPqP8z9zRJr7HCZ1Q/t
9nJ/ZEucTlegLGD9xf+/SogrnuEGo9d5oYxAbOBVmH4c6hh1MwuPnbta0Qmeu4xNBEvYQV29R8tz
k1rPVZvqAdYuBsYrPzNAGXiyIA4RrUfsx3JKRIajqsT//K1dnjug6lX8XkjP/sbHONEGopP4S5qy
GO+HVSNnDuRdsZ2SQ6l3tx7iX6X4Gnq4Ok3uQe1ir5FrVmn4hJIRtrxhhzPwXZIY+p+ITDW28I6G
kSOWGeNXzEDQn2/AuymuPYYsm1ZQYk15suH8Nijp7YKgE9fDEo7+2SGNet+gpHf4AlNSdFWmAUOu
WRal3Vov1P1SpZFviKqvIVIKhvIT8qlT6ApGVnRCwp4eLiJaw5QoTlboB4KuN4TnZWFkD4aXqW+m
GV5bHaEG4L0GNPkQIASAsujw+X+6tLD5hfW6/o4ctxXmJGt1vIlCJUmDs4eAuZ5hp/gQFEpiV4at
QEgp4OHhUa8GEL/RPip7BUdL92u3S5y1dlr3+BH0e6L7bIF1W59GA3+uzJJ6IFUcp9hg9mBfChcV
Rbeuh9N3k4/QMqzzmj0WA9mPHlZX29gFP9Vxj/Km4mascmTRaNA1vazUGrpthMTths8eD0tlkuJk
D5tkWIXS6uiXaCoK8HwH/4gs5IGACHZc89lBAfgysLJGwd5VcT+gT3gbSAbBF6khW7XAabBwMujC
nep6LZ/RhshPEF5kfarMPF22OPXuIjV+Ncwx+PyUZNLCw0wr9Rwtc/lfETi6BBCu1XICD589r2h9
P0EWyLzBfgwENjACh1GoVr6smnyEAOI6ZECYIgpL638zGcPRTFCHgB11ys8dukxIX0wABaKEyViv
9WJjOMbCzSuP6VSB8IgxMjXQ3aAHjRWk3z2CbnFeI0lnQyfKQdb0Sy4oFGCg8181lo3ydnPE/B0O
lLH7aYM8oxsSnthO3SZJjLLTjsZ6oOx5N16s72yG3u8hQgLf+01UGpoqO8KlAKpsPjHOmi9QtYI8
bXzwooNqZsj7CJ3rQ5DgUdvEReGBGe+zBnqIOm9G4Pv7A4yh1rcxz5ElhicZJejYcpQ/RPKqJxkK
RJVCf3HwxrpD/CrEns93OM/yLzfs7OmAgc57bXQBt/Ejh9odcon5O/z97dBmMRBXKJni6hsw/mx7
HAscPI1axxpefXth/waWAZKHQw8NF56O8+MRTwwqKXD5ADZWAzlEpXl1hyadjN2YgAHpjoKKd2cR
iH2CInqNn6fRovJgllz/LoefnsU6RHgkF1T7dhv4fEo2JLKAQAQS++NYxGYaGyHLGXr44XiSLrj1
Ty6Df95TYqszmvsh6bdhszU0jFH9K6g5x0AIv3+gSlAVJX9KAq1gP1siz7esDOynCTKi9XN1PbYo
Rc7cT4T6DewBbO5aWzDyrKJ8/41j1x3IjCHS9+mWyB90CjP0Rwb+npeljj29U/NuwHhqUT8lai+y
9hgqUMswAuPphdbb8h2ztwAl7Rl9RhHQZTdC4/uljnL6JJYCjL+BYz8yocf3aZCkbCkwI3xnePfg
YZzn6jRUyJnoyxDT7zweJdwiN0iOoB7iA4VITqKgUm/0K6iPuhkcgoOhJDUE4JOBqhXtQzX+5Dvj
pp+rWr0PbEBRgGIg/wZxLIRcCb7fizB5naNU0Ek0+6oz87iLiH4CYEXobsyYhLForVBmCzqbO5IF
f7ReMrg6wjDP/wOqh8VNWPYH3u4TCO4elmgwj010Ua+3WaSMX+edyxRyNZ+MME6PxFOoZ/Jzx35F
emerxN1haEtxpuFUsec0CyS8zAC/fk/V4aNW7SWmCoyZtDix3ZYfAY7R05NnIaWYYPnymR9Rufe+
wCVBjWUBUwkzMu7Lo9wA/Ix82i/TXkus0FJCr8Cip+W0JMV0XxAoj8GJcxyp/DiA8ofA09+Rz+ro
TDmn+Dq1Th8ngMwRnlK3qi6MFcHfOdL052EIL87Q9btLiiHgNu6v+lvlonTsTZ7jyawgwvqESxxg
UUfJAuk4H1/ZWlLa6n3P/4iihOJIIJrveyKW5I3NkY2gkitg7uNqRMu2ukTrcYrEln+WduN/GEvs
BzwysH1eSFxe9GlRAII11bbZ8zL8ZyE12c9poSNMbctOHjg0gz8ZVHz65EDjlFB33GhnkHI7dhmR
na0g8EbXxpZMHS3EWRRt8aL4/TaUbmlXk07fs4EkR+vgJhOdg7hR/sj+sS8C2ihwJ0PJP6DgySTU
CAkuVMqKHJQx5ohvLN8oolxZ7X7beEK1gYNT9TDEUFie3OEq1wCrpZ/DvMdQ0UZ5ArcpwsXRRBOY
dzSPsJVSlKmpB0YqfgoIGSHN2hKOvKFMwnHG3Hx1LgBIDap8YlKghhN9GfBYQ1zOIgAVZl0qSFqy
YoHH9U7Sy7gn8XLRSe6fC1AaU7tB7FM28E7xUwOjmXW92YmUtqH5AdIlzgC8fivnIXqFXAqiDGq2
6bu14OiWxmJqvYNTwrxAX+UYRM9Y6MbIhFYRxFGksjOsrLOj29ay1viFFHI66B9kaCRExFszroM6
AfxfQRjWx5hhlrDU/qrhQfVnyobyH/RA5T1ZcwDJiUNfD50OK+quqvdx6ynxaXoucQ3ey5qlWQ8R
3H7d4ZazPSFpa/7jdDTGTxBj5PbOSM/35zFR1Qv4Trm0yq7pt8nBg+zOykT8WiD6huQqi5EdJyK3
PyHAsHDNvBP2AJHJphEAL6IPMIQjdMcQqrepKnBSpE7wF6mi8svBObf+A7Eh2U4TVOcZ+Ew3PUIw
D/BR7Vn9V9oKsBKBsqxfsVKK6I90lqyt7JZFl/mwU4B+9QjLXb4N3p+FSYToVqgLsweQIcO3vQL/
f/LrogDDEzrEJ28mkPuR1jNiCwgDHISp9S2G/pWfMFgUp/UYY3+6ZZFgQySoykKxtoNYnEG6Lb2v
IAV5tXr3n9RI+7wXFVWnfdg1CIJi1QM2CWOw6XOeZUACbERWGAim+T11kP41saklzP45qs+HW7J5
/YKtO865Q+gp6gJkbfMjqY5Fv+aCOd/ECs0ChPt2Tpp99ntXaAy5twAcljTFBkYb7t/QXZywXluC
iVE5f6LVLd0Torj4hLSUFHsQ+3bc08Wi1MMRAtKwVQr6l2ExukDTDXjmHs8F6Re3oBaCgFUpdMca
RzjM3/kB1+1cf7m0ws7RIN2atQUW1gH6VHYfcWroWX9PthSwDgZVsIvutmsAKbnexBmRdXK+DEi8
fqXI3p0f1oztC3rqyd1D46I+Dpio3x+ckgSAFUNZizVWIkFJHc4nXUZclfSRqsvssdpdvJy3ZHfL
RUkWH92yoRMG0gQguEmQioQDG9tzF51Dxo0FYzJDmCWT+QtDUYblojVxpk8YtC+Q4o/IWYXScrzP
eQROaCzHCU9CRfyjWODj1kOItvQxK6TEuFspfBTu18/MHND7KCvktU4VWGU8EeDDHe6GeTGKQoi5
8kw91gqnRUOjYywaCEfX4bmyCYNgaDiy+ttYI+amn3fkEjyWFrNQi/COmlw3TsWCdqPgtht9gWl0
hnjpAXSzlGdMsPtLvmfQp9EMC9dNMlTpekXZMhtGNSn/VSWALYjutw2FPNTV8j+Ozqu7UV4Lw7+I
tUSHW9ztJE7PZG5Yky8JIIpAiPrrz+Nze8oksUHa+60bHzVTuvcpNEJ3UgllnwbQCVofIk6SkSaw
V11U5XcYwpPtKEvj5Q27fvhjAbO7nIYsfAkqzGzZK6RmNNK1kiyr0h6rN6fIp3xfl66wyVnkct1Z
eetDTHfjxE3TZLTDB7KN3leUEwzkcZCDfsgZaf+EboB9QiHMLZDnApmlA/x/Holyu4xp7W8mfxmv
pDy08w53eqE36zosEASjaar7BvKoTYrYkWpbrtTCJiuf+8x7XS7zFvIVLYaxAuswcqqN+56inHyf
r95NYzBP6YM3jy3otNXmadKJafwg4lo/TUob1kaKTotNi/Teh7LEKJP4dVnMG7cc6vU08TQD5tZL
+sfnRz66bmhe6p6uqF3DBwFjGI4IjXUV6vbsgpTcg2QNZIp6t4QFh6vjqqe1lPsob0Ni/JdixoKD
+lFvslkIub35+KFNOTW/QkwD7i5ozVQS5OxI1vFhpi8nUpTOJoWnEM/GHocCIsMuZcUeEUV1aHAG
4mZq+WKNRahPQ+qLu8YZIqA1Gydjj+4R7MBXbnARISYsvA2TfKazvYdhC5v+MpdjyEsNSvVVpkIF
ewBo/ru05FLdAE6YF8PckSauiYsrgIIf7YrZd8tr6LfDy9S4Yv6Qbp45J0P1ZPzVjMF8qnpXW5D1
aS6+F5gy/dBoIrG2qN89Iu/tsjKH1JnLg4NYX/7Y9FMFv6IVs0oQBhCQKp3epjE86sQjlQgAde3a
+y+rduv6PWBN1sCxhb496uvtkWmXGujd0tGB39JdjjghhnPl1llwDNzKQWQbrvXOBhGbd7h06wru
iXzGU4bNaebv0bDtKaDdnyxrOFsslPW/TeaJbzIHER+RzxtcUzxMQO1LhoNRAjXFh2EC1t4MZNAY
aNpqQEYupPcBembrXUuc+gwNO/rfsWmxkyCbRD1tI4j+NG0r/qZax8G9rsZ1+Ji46P5wjazx1guI
rdug5shaSJ06+MIZA0yrJ18XDyMba7aTdlctGyq/rYivpZyOXgtdhCIqL4Nt03XgHk3fihedw3Ee
+GVQQrKwtB8VkuB+C5rr9DuHNia5YxGofnrsivLXCtLmu2xQcBxkH7pmqygMfvYL2DapV/Z/F9jE
N1DN+fIueKwpDC6ocN7E8bpeJTLf5czb3bXvxRwi4kqmUY1/gUk6c/AgyGcWVM9QRYixx7xVQ+bI
Z9P6ZOoPfoC23lvj+l9ae/adqycgojJkcN3WEcnwaTaBJtuLsJcLEsRq3ci1Gp5N2GD04O6czo03
NoTzWzUSSRhD3lUde5zI7lBx9ujBBI95UM1I2a0suu9dZaLbA2NgekSwynKTuTrO/9RyyWTCCEkb
A+yNTb5QwbdBFlR2KZAU6pMZww4tex+wEKRRwxxKWZZmTG7rZdpaHg6VJBpsvTCxuMwW/BLO4wy7
ZA5jIeZXXi49HqU0UhwyLr4jTBlCKtMZ556YU3v5GqEP0h0fMkJRj3RqtE7D0N7FJcEmWztkHzrN
WA09FD/U2iazmh3UYtJe13/Go4Tw6lBxlR5GWDrvrp3raF/J0bH3DlGp3xNu9XugJsTYMwjQzpc3
poePV0Aah9P/j2I55mDNavg1IlrfSo2UNbH1ULx45F1NW1H1+mot3qIOTVAB/zXWVJPG62dgdO7K
i06LN3qBLV30at6Utuc3X03Yd2CQdpf+ArKUmEucbiz3XY9jZFMWPGRMOGX2J68EJBoz6xRv6mYF
b5EhuPMmUwhWztMCTjTUPSjtbEsBzdCCy7MXyro6Srgs91Fb03rFZIG7bDLBcqnY0bmShcm5tXuR
m2TFZc205tWYKQvQxOBhHjF54LbjQIg6RzwjjJirrc3tHN6PrW6600KDJdYyj0dyx341X5lJZZnI
AtyYxRo3ItgvOcdouGJ32KK/Fd6W5LbQ2ZYmG18jych8tsucRcmdrPTScl+ehBsMH22fwsm5tI7g
45c1AjQTcVLsU8sRH5NmREtq2Q0vPq68R5zw4CfNmFaflhnTVwGEDA63mFJtuk5n32B7bFOlIYbk
TTAT/Cdc0FWgOyZ5KNdqeezWZeShLzHHHCLRiGBbcjc9Abv4wNsD9t1DFKX+2+LKxnqLpZsyDtdh
9KFUu/5RzI2oLNaCqWv0Z0I7REPAsjUKpIXarvuHige12oUZFkj2siko7rKsX+CM+J0AJSgsPYOS
+GLvDZEY3iq/DrOTqEx2+37qHMtIPrsMsEx2kCK+S4lzFxYvgJFpcSRVIv/EHiNmcLhGwx/6WJb2
nBFNc21q4T/QnVOgHyWq8LUuG+sPX02zbJDJ1W/qxululJuFPyM1yb9KC8b7wW1df2vWSFffQ2Ok
fztBnUlBGrfiTTuU8J3RNq/NC/y7n3HymAjsRhJP9a15M2Hq0qBj/JW5zaBWCmdDHNmIIGuxaIwf
o7K8pOHozs9Ib93zoElrJDgOZcGxaVqrOzo9QDzTazR4e1CEAsX4hGIIKlXGMNLa+zLCrbhnSMsi
0i2fzCMBSLg8Jbb0174Q4j+3z5Zzn9kloGYFd45EcJ0fsf62T8jVMgWsQb7Mk5d73VuhHOt9qCvt
bgbmjqvdCys9tr1l3aPxTM2b0+C72xJUOh7pvQfEtupRPjMluh1fXzY6CQZvcYk6FSLLjXmCEgf0
icgAfxbHsB5CdXCLbOkO3tKN8y6TA/LQqDW+fIzpKS0+XRXr+AowMI/3WjNcbts5OMQWaR5mcP56
q3ReoHVEz8zdL/4hT4VTHHuMDepGdjm/lGqkYKitNE/AY2V+RNRYXMtlHfNHwIcoT4o1mH7I9+d4
ynGrz1ZCTF8x7L3CDhU4XVOsmz4NuaGbBnfYpvUKLzwsM0DT0a/9sN1Vi+sdakNZ+j7P6NP4dIiO
zAnJkhrOWaIdA98CCtgOS4TLG4UDK+J2mVRenqp26H44urPX1TXWuLMrCVXVuj0+GUk786/FFH5B
Nr9MFxWy9W68YiLkbbBXdzc5rV9uuzqS0X4lAhI3xQxiX5V8rjSmcAP7/lKP0Ly1jdHVTm33hFO9
+EBDEpWYLCO4QgagtHu1Fqv5wrMB/dMCjBIMsAyti1FE4/MslFKXKutsUpoMhYaHqcer/U5a92Sg
wsCw4e5VETDE+x6DcrUgD6o92lMQ3Jn/MtDzmZW9KdGXY1oGHncsxIl4DJDkdrbDr6LnqNhTTND6
KK/HOAMrE/i0GEeHPxCL1V+XS8DmAWOhRoQss73fEYt7UwiEr9AQ+cOMKSdPmqrz1CHyW8S3Y7C6
UN9R693ZTOa/ThMu9n6N4BeSjqCY/3rW+/wEOVf+OIWPKjEbx/GLQ6Sd0dgzhu6xyal/hV2EET4X
Dp0Ej5ujk2XFELut2Atx8vhNCrHsxeFfbLI1uSBFHdkwSbX6CkM80xq8NdxIBr5LmpmISjTt6f8Y
BdCQqcnzY1IuGtWcXJQSzw0l9byU1Tz74JSl+h0HEX16A5YHgpEgdZ1s5r2PLY+bse37NjroRSBp
zYJm/oLWlt0R8VzwgP+8WK6rQXpyZJmHYCR0fh1wURrxje8McAyfQnauBV4ShJB2VW3m3J3tHQZW
TJmhCaKLDfpW7as1xmpIAgEaP8+OnJ92tcOPQbfDAzwtEHkTNeOb4T2uecuD+oIZBrFbM+CSkrUL
ZyGWsrhOveuJ/dJnHkdJplHa54i7z5bPjbOlLUxfSQhvv6LC9n6Xtisv64IfALrMUzB6mB5/KXZz
X132UthSao+sfREayrfKEZTRcZu13o4D+d/oFTPEN/yC7LZIJtZH3mr9H4pH4v/7BibqWNptcGQA
IEihURZuJKtv0CGSFim3eec6/mfMGjVsZeY3zsZr4nw5umZ1xtNUlc258UWRbzKrCb0j3LeqNxlR
g8RHKLH2f3zaMOwTcnJ4d9INasRLCOZ6pCA8+MkUNvMdW14Rn21WpP5+RIL8pGavDkgiqAvu84jZ
dhcJIvkSKcfl3p1uEIwtpzjcTr3n8Y9YYVP+LVZ8LAeAcR7zqLQt/Uwmkac2XirjS25ZN8AtDeTV
p0/xRyAiEfzfi/Ai8ij7yyYQr0k4pVVwIqqtqS5tBZr9bBedVZyaVRfrNkXRj8C1aWwgImwuoZRt
+ajLSdoJMI36W8cxtJPXNLCIk00D4c5k9phvS9zmD5hAsSuyVnqYtYNpvsNjCfceMng4SevUA5LU
ISSYsi9rb9469lz6XJqUlW7afhjvnLQvvp3IeOozzGf73wwv1MitqLu02eE9yh8i4K3qMKklRtVH
AUK8MRzUV8QYrvMf71OdXupcOQ+ckzmHs/Inc6c4EDA0Vvx99l0FtOaeS4Ko5MmHE7xOuRn/haiR
vgW75LMhW9Hbzavs/0R9kY273DPN9Nwg+N7m2G5x7Xe0LjbREMZnyjKzo1D1BOuZ6XxXOGQFb0MU
1dneTb2oPoG5Nh2t2zGnL7+/nhm3pvJtiHthrlVZyEvIs7PAW3VgDelI7cVhAAQmMKoqq42Noh5P
HoHw7/Z0Ez6iRI/fmggfbxJMYfc3G3PvxkFLSsdUQA3eJoZFLhLPL7N/qoGSQT0B9kmfBnTFlktl
flEy4P0qJHbMxOJc06dUpuMfn3n1MbMrxfTgOdO3b+vpdZaUbzBkDu4+xqL1V+qir7eIx6yjaPry
X6QNC3npNiaBzXLIUEe67G5zSOxxn3pFrraUN4s/KJ7UP8uX/YUnouNGzGX4XLeFSC8OxQcXYk1m
95RFpHHvUc5iiSQmaHgmDbldtxj3MKS05ImkF7YnJDdhDeGfLBAPfaKdYHDZg5T/CSkX50ebx54r
sAzrd2CkfrzLkOdV+4Ci0ZG4R9H8Mrj7LkUFsSO4pRxS53E7RN5RswFho+s7hSXEmTNnI+VNraYK
add3pM+N076MjQuD21TqqYaFBBqyZYSsf0799b6RjNDMM0PgnprOiRVTi1Om+8UHqNhNoe3syeyK
2IvhIBDHpXW3KbH70tpZmgWX5+JYp2liQNlNBnoqEeAjKAoorCBoYpwU2xZJSfpixpsg3HG4bUiS
7kPkVCk2MPSZ8kqpLFyWK2dNFM000pRW09C5J5d75a6tyH1JiJzTf6epr17Tvlnqc7U0y7Uv0+GB
ORiy0vWcBdlk73V3KbpRLNZW2jOEu9ZwdXD6O/iq/PHSNype33H/rw+hMG3O6u+gnGaY1QBua4SR
nFfieQ4JQtpbwUoWMJ9KFBLxwil0lhG3/cE3dTXtLahGLluEdHJHjkF9pfOXl5arz3tmV/aaY9qS
akIGV9f80VUaXlab4z5hsK3fO1fW9yOxy2qbVanZs4VFGNkAeU4MuiiYSqVI0qe9LNr7jOEBC64K
oK3DsFu/W+WhmmhXv9uaIk0fCDQx2R1QoZ/Lja5FzJ/Vje9WmfnnFpM3nyoU2mGuFm/c9YgIh0QB
lwLMF6FTfzsTBQOXQWJ4GxOr8Gb1URGx8l/duajHLGPPDp52Iu+n0fPnpFGuCveMdAw/khCBMiGb
sIMuKxd0iRD0drarx1RclB3crEIY/SSCestFhnBTPW7KGdk5HjjHA6U1JA0mup0XfxveYBiAGS/F
P4dPfU06lEjmwVrQilzbMgy+WtO6aPQZEPRu9eZYfHDDtdF5pnhvhTrn8E3yWWnsYXNgoYfw5XoO
SviYJrGm0Vj7tmMi3BrRcYI3aDo3Am9/tomRL2If5m7czEU0PoCXx7xYHXPdXpf4VG8J5rN7QU5F
uTjgQIfksJD6Ow0Gk72hHM37vc9zlG6M6kgXimC3MPeXg8Z5i4EwfxxSp31GRjTih2UXjDZkdcT/
edMQladQ5eN3PS/5/RCNAaE+be1fLdf3nX8lOUioo3OUKkkLuzFsb0M7S0FeYjzU4xJMJAZMNxfZ
kgVPgaAKgEvdagFCnaHvn+oS9zw/rME2FgVz0e+iovOe05sVlolbePWOHdbDndwjzcDBlCvxhLgC
adwoMvVw8x2d5hqpB9BKDcJR6xx7UxcXXc/q3YTFgbEJX4MbLC9BSz7q3yXDATaOcVQ/LsrLm1Oe
5rr5mSxQ/wQLBeS+gqfuj+hzw3v07AZmrHPwNsTAasBAacybXyMdfIL9Z7DRzkDuT0Agz4cOcY8k
7uIvr2Dh3pMe9PxVwIJ+Bunaug9uKVfCbNiAAWfapmYKCKtfO8uWHwGHkyZmHfqXkl/ohorA/m7L
HHciu1gh/vQqTB03oaIl4tWU/LUjlFlbxxClRvmI9pmToG+JO95IIjNgJEAydnZGeVCOaNfscQ6J
c7YGdqEOnBk6P3OU3BrhEDEHOwcdIbemcNcvNEXjuqWAOYrOZQkEufE8PV+6mvtrVzpl1hFO5Sj3
Jai6XJ+jJh3+KZgPvFAEqrzfHK0FUQrF/MCJyLwVFlzOe53XwM66Z1snbQOdxQ61VV7/za2WM3cQ
Uscn2U/2U74Qu3i0eW+yJFvK8cEa4mXYxEQvsGT4PZN/3+lh3LDXYx2FE5iwbtqED6P1V82PnRM5
mNRx6Zud29BVRZR3hi+MvyQF/nKC7M4g+voMITQgBYqc5HHPhHm8zchKKTaylPOjojHgw6qXtX81
Lk8ITylvPKrQth7eWODl8BEGSNOxwK7mzSKm5wOo5+bd73L1mGYlfw006XBHMkdHiQ5VZW0SN8Z/
IZeQDIKpkCu3Ass9ekiMB9EmliK6xrbRGMBn1L4jvEGh+jsvdCOUGnZmHt00DPTeJqPigzLK4B8f
t+sfvXQVLOw9vtW90OUcHJHYyrNN+6jauL1vA5oBDhAMZVD7blZq5iHAWXuj+7iaWYdHFfHPLkGw
RJdOLdOdyrKuP09FGsKgRcTEbACRIqARkAcssPwnQERw9GqPDwCX0Ej3VLHBAjLg4irFOm2ZYInu
yBeHt20Zs9Tbln2OQHfQGRIAoFRG1pbYZLQC5KXZuxk/0AG1RRfsLKx8DAWgfGKLwdKpk7XxMJO7
yhFPXZ/ixOaIVDu8r7m1GQY0CpuiX1cHH1Ek9XGaAs4XWalM/lezWxkyd6icTcZlaj/zZY3VEW2f
FyTCdNlrEYzZ24gJHu7Sj42/y4pG/wOq4vOK8rL/7CshYIcwlYQJPiJ9By0PK2D0QhCX4855dMBb
2P1XDsRUE+YRLWkyFA2+jxSn6LIf1Dg9rXTMpoloUOySeVKXL6TKrPaBeHYMaWnA13Cu0tGZKs41
cYs3Jn2uQpdk+ecId3B7LqqQCIKGab4/sLXLl6XneN9kaNgM/wBQ8i7Eyj/tq4bQlSQqCIPbunmc
vgy1kPbVVnVwQg0wFBtydrI9CcxldVya3BQXRHdcaD1KVnGOCbVVCcyZwZ8Rkx+IKCk4wEZqfWcT
sGZvIj2q137y4lcbE7W317w4N9O7sg5DW3TZgcfzdsoPluaUHtpyD6s7oB6anfCjD2pkhv1sIWAa
Pd7JeHC8w9QN6DWqwqmjw6j6IdhOWEr3N7oWnwv20xtC6QGFYnAU7X42U/RsaYXoo/AaU21jtPqf
C8ld4bZCK/yMEh22KcVxjBSd6kadDK3j1wSi5GiYZ63x9FgwJTEiU2xZjF8Fi9rsoyDEXjSTy3YT
E+ad3cnEEMf2PXKnvs1qJWsAAZLTXSd+1oO94p/YEZ5hZfzcqj8uWKasCxCtG2xmXOgT0tzSP6UY
VIdt1eQAppwcU5zgXvv/GdxFxWMtHYDPDnYqseEa08u0DI3YD5VDJgL5OK7304de9BB1Rk/Q8aTn
oJmTfWsnuJdDsSnSeHjiyxsryIxGfcX0AP9pEfSE59BNpTjasVhixmbHae7ceVgD3jbf+Yu9K3zn
hi/t3YDik223sOMvW1v2C+EAbL+9msA5apS9GuPid9z1q7OpiZMZzmua2dkBEDv+aYO2zU+2KzKC
zwHhrc3kDu266yggmu8InXCLLQMVc3CtRv2x6tTLE21FCgOzldsIWCKfmb1EgzGe7KA2vD5xVc97
V2Ei2LYZ6P4u8En1IG+P4l3Y/9QKX0hqwHwRZKhv9yvQIqCeP3snGwi4hYjxCF7zyVI8DzR++xvy
xsg5mOd+ptRPeBFHCILFJ9nN0oOPHsC5c2TCFzfC2E4eLK/oVsIYEdznWPM/ElbSNzewmuKIm8z5
giwimJPxbCKGc3Cc3QL2Zm+CqO8VPJePebgcS/Lmcnwy3OVipHDKH28Z1AiHGfhC9N5NQgRw8+th
71Ln0Gc228iaq39H21d4S/HL8WnyXsUs/eSPDG8MW3xLisLGdestoS0/RRf0M6K1lkCULF/rRzem
EvIwMwXzhIML1M9kdCqwytUDSyg5Fv5YFZrzI/LYnjzJOgRQpH2kQYfdOEGK1zgUfOmTzUd9rTTU
xInBhOZ0tqm5PCPaEbfG6LEketSv8ghfb0RwAqZs6L+17rjJOSzW9RJWQ4NXpF6r6AHrrGkeAKCD
z7CDknu1SIGJdgu4HT/QQtZFsMXaYo1yK7keAhyqYGVDkXVfMbLHc415a7lD5ibWgzvhGz6Mkdbj
FT41vQ4qKL9EY/riGRE4ukWewQWIEqcxW0TnUmMihtEP/7pA/vKMY66Q277OmChKvkCFwdNBCtb1
yljn3EnFe7lQ33ksh1m+CmWIOBiVmrARlBk+oSgqqgsfzPgY90oVO64fVX/Jnpln11vF2h0Gv1ju
0ZMTPb7YOviTl8gLZ95vXttM9zkS2DCbr81NXQkCFT0L4qmw+zqu3Heg/ROUCwTCc5MFiC/wEZTD
XRm7c7gXVt0cVsEGhEdXdERS8G1cbLsduw15aHGwG6U3RvuRLFX0+j5p/dgu5NCcJjfSn6R/tlAU
LvzVsZlJhtxNPYvNURIKsVtkbNQ19k3zxy/W8iMiMpAdyE6X12WVUt05M3K6HWNN5OwyB/3yNpvX
LN2aaEGFmRPIxLuRodUCWbZhilgE4ffnyEFGWFNWnRMftF5mAoSGg4qz0tvw+ZUj3t5s5mFVunmu
LDlZb8iLad+NJV1tdyGdmOkO9XEew5kJliR7mprqyA5X6vve6vpHMbvtuBvNNBaoFGTu72ziL/+U
KLOKfdjHZjhAruSU28YsXHProPKAJKm5CFdLjrsh7to711WtR45MuFaHPp0d3mIfFS97h1UP/0w8
o75qfTIAsaDH0WFFzpgn7BMO++Rq1y7hj6VRHzN3EnIP2zJ1gkGogT0Dk59xWXmyJvYiHNoESas7
PzIPOu2GTEiA3KhU/tmRCLxPo1ZTcWr5LoAJkL62dyhBp2m3omK6L6Mx86+TKePyfpqLGTK67OcD
8tHie7KsUFDaJfnSbGd1TqBnhD05QXN7wXvL/23ysZsf4H5Dve+ruo/Ps4UTEPJgwgQOtWaynU3c
J0FYvSfeLeUPICFrYLj+wwWwh9wciW00KCLcCn5986hZVBNFphHkBa6wkSBvTmZf+zbOJnLKgtDf
teR8cyQYpq693YIZkVhEMN/qWtM3ag3/t1Qa/3VUS2zHrlLLPb63/JsppK1vtnezjacZ/d/tLN+y
+sywsvmcPSstwXcRb4AICi1cCcnW6B/yyoovliwIpJR57xCCAeR3uMV6yrdRnw20cphqeCkmxV5n
cjd9KjtbfU8G/zFJDhgLd6XdU/2a1yughh3ZZMKHoJ0xWQ4OMVsRhwYXEfaG97zuVHROMzW8r826
vhCiQf4C0/gPZinF4RPSb0wIQx8f3R71FmE96/Iqys6/iRkWFIEBT9dT7+bySKVW9sjaBAEVGIzz
58rv2ZNuqWNqQzwYMQqeti2ZRGa0w1NrSv09dBMWSUdjqyePtsO7FIE+LEeBG6F9bytCaPe3grB/
fjmb4dzw7h5wK6fmMpum/AVR7AXiMnrPfGQahvhRPCi/8YhbCiQPpS/vb8bgPUa12+0IpVNxot20
PsQyzqiJqgFCzrOUlQ3ptzrgtj5OBVQzbflAVllWPRBSw1GsxpIpN3CBfLddxcp4W2LH9BwJiMWd
cNZQ7YSOyaz1G3x0iUecLPpM3O3mQfGm/fV0bL67UKV3BP8IVM2TQQ/St519y5Fns2G2D8p1t0a5
/UQONNInHVftE+oIKO6er/nYEwUGgc+O+Fegfy+3yHgJdiY5lvj1NW3tcmeVbvDLl6XtTUMGd37y
itkBrWmJQdykflX6F666ITuQR+TlB1yUfAX8L8djJJuKm8l3w/4uRRLdQ8svKY9g30QfOTOKPmaC
GGu7aawfX6TlelyboXD2sxxWdXPT1E8oXsFivcky/wQJQS4yDbP+1jUxe/fEt2h3n4/C/EeQff7D
PjM/FEgbn7xJYftrKrt9LyPbfePQix+KoTZ/YnySwy6z4giLfO3h1pqcj4xB8t1f12lKMnIQDGva
Kmk3Jwf7VKJqQhFXCI/rXCym35bsGbjaowjVv2kHYplTL/WvFTJ7iyNUDv+xL8NeVlNh/yvQaP4d
Bzf8FO1IX4QtCTti2c78l8oZEEYpOny5pspgupCPFbibCmBCiU8osTo9KZVF064G9vI2EvOy3oNy
WS9rWqx/HaG13lJQ7X8Ck/OYU0rEpkTwrH5cyDEgwoDAFqhv5EhXLwMITxhiHEalxi4erA49ZhKb
TE272AoqkDO4oG2vi2iAUIeBQK7qTD/eIqtHyn1TVM5cYSRVpV6PcC6lcXnjh9Ms78jiFG9mZC6w
xiqlSHacgS5FBM82+WFjbdLYjYOHaI1tUjd7X3wG+ByeUO/k+aZEjkoBaUOLPFlY6XCEEcHG33RW
9EGTamhvLWbAPWAmWURDNRI2QsnTnO8bbjx0A2jxNrijtNzhCQPH9Gui2J6R2wu8cqSJ4D5rB5jr
+UZFNJC8WC0q/EXT6tjmkCMruCUC9BU7VwEHnPQ+3CDJYYjHzsQXOgeXAtfu2oeSwAfkOZZzqOyZ
fqUUANJFHd4G9fsQEJ2Fppmf/aSD/hadW/MbLZ0231lBgA7E3WS3Z2YpdScnYxOwMU/tzxJY4s4B
owHKhyC/d0unHfbREqOsLnlh3TtgwlVufbeNOXVdbuwHe0EysVvrwqr3bTVEH+wG1LIJTdxiArHE
XVosKxF+ndSGsBgmwGlfRytjd+pGSt+45azY+hOOhq0nnRvNa/np2xIs1a9pmNJ/fZt5b08SqT1c
6o6Am4SQPzLyxw4WMfHkqoJdQ23kBMcAdJLkhee/TXmr4BsiB2xfdgUWcvig9nsJ1nomnbHsp22B
2XVMSCPrfHroneCnRuN30Usvfm/CoiyxR3YCTh/Qh2QgXfDmOUKyTyTsEr/YdTaWj5MVDfml6NsA
Ix8mfl5Hjem1U0pii9KZOdTUvhIo6sUV+6e1rl8FkA7hd0rbe5UFxgPSiTz0gYYg5fu0I0cnob29
r45T6INo4UcTOkmN5b8UxAV/m4BMZCJc4ulaxjrNNr7bc8KmBe/v3s+RKuwr7S9+sriteiBtF/7e
Ip+F/NhZfAS9238ZYshR1DiMoYcoGMWPpM2oeuC2VQ+Ymaju7lNhDztLpwKhdIVBkT8gk+CfpHSf
o8nIV+JP4KOIzNNvrddR0IkdaPyPhK5OJSMFjT/aUyLdEjsBkUHiWfRoqiBnOuC0Jcuu8+RvzCtI
+q8zSlgnbwruJgZgPEr5EP5XE2E7kjdFdk5SsQqGCSlMHAJNJaYJx73GTxdDu57XjnGD1WtmMiCb
J/gOeiTevdQ63ThVyu2hXB3eoz7H4IISKf5AU54fHV2QxqPrCSuy9Ank3vF9IAkhsNwg2Jmj8Eaz
5agtbLcrm6uoW+c/hSagPcUERtZklPfim2YPy90sWeNiGW0CIw8CtfqDF821OcROuo6bSsNt7haa
dMQB1d3yEETzgG1lzux5W5d++6/KsuIzRcj45gXxTNDbrHmZvmkzFPWB7KehT4JaZAKxzTA8FfRF
pEepy7I4oXVgpkZkZ06Rp2xCpJCPf8xNEX1EROszv4zjjOylHkmZttfxX1G7TOur6VHvVR4rJ4JI
/3WNvBAwk1gubIg+VStwMKbMr5Zl+29WXOEFtkqvurV5gnEPJBgEaCVqHaAnBnK6jQH0O6sX36wc
im2L0w62sx/7fTA2/ueQtQH2cmd1X4MVQSGNCZnYSXhqlBpkazhwzx7bKe9Q7pM3+j/OzmNXbmRb
069ycceH6CCD9qK7B5lMt41qy5sJUVJJ9N7z6fujeqJkEknsOqjREbAjIxixYsVav4Fo4QJHtiBd
FvADd4KGaHhQR4syk94hebvzU0KrG1ADO/ToM7VEGzr1+84C9P0GHEiDXhlNIJStBSQILdwzllMe
RNvHyQcfpREPmeuB5iPYSac7oLcL78Az44F2nGeP6ZkLOfRdyiF6cpYSNN2h0Dr5He3fKjwXIgCM
HViNfELNvovdFgQ/0V3HD4LNpsgvauWbHzzetvZBpuqUAFGC3uZKCyyHC2qHNBUGY/40YJfyKQUP
8b3NKyWj9WfrH9N67FDJgHtNecIv1C9ozyfv7K4amT4or2cHKYoKH+XHOBkfSmHOJjoU4X9lxNYR
xFse2IgpdgU1dySw8dWw7OFj2rXDl3IC7K7YUQwEuZ66xyocqDFLXYRo4YLv/piAw9MeBzwI4IWR
Y82yAtCsTngyVS9qp7FBeiB1H8ZC5tgV5qwSmCHoy4g09uCp0BaHgmGC5FSOAIzQlWowQXyP/Jyv
fTPMmpp5j/XXm4Ao/kNXfW08mhHi1M8K7BJqxaNjR4RXFN4pBqbSftGTAPpBC4GjPExaAK0yCkY5
uj4QzAs3SpsgSJqDnK4V3XjXpkbLTZZwORVwSNtdqJVKTD5pVg9mFzqOG2WBRZKCQow8WEPTfZus
UX5SgzHT3JquLB5dXWmzrX0M7VxWeqR6nEGqkcCO0sfREFJQZHG85mvQQ99+Il8ZH+Ava82xktT0
fUICFHva9+iBQ+fNX8B+8kSldRt87PAKBfHd+jJyaQfZFOY9ah4uT6r4i4LeR7lHsnK0jgU93i9Z
UJsD4jPK8PCfkocJryG6TFZicMuIHKGOrioRMf9PGTh9X2YJTjS2TMVThY/Id6kGEVXgVNA76Ty4
CUhzl/KH30A6hYYGfA2dgt5/Vxh0dHB1iSj3ZSkaDZRhRAPQpUUX8Bul8dZ+Kasga59pZWvk8Hnl
ex/UdhCTq4WTfoFrFKYwbcog2/3H6aUcM3I7F2xN9EhfwUE3nK0eH/+jFlQsCgqEbmB55j/06pqP
mYzCOYEChiVgJn/+zzRBZhSdhP1r1ppHWisAKyqgW6mFFKl5/A/kycYRlpccclML5F5weT6IGBOe
cwSGedywhVrxM9JmXzX+iiUQqpg9h/5wxlKFj7iLLJo9mKQRpSkDkMtx6JtBnofWT54mMHbfRi8e
LzaFA/e//+t//d///WP4H/9n/vL/LUH/K2vTlzyk8vV//nvNYkin900yr+vCURdehz05jUWs4+kD
uwPoEpK0lPOcx/ujrNkmIZWnA2oEYeLYCwtAPxorLIN4PSkazVVUGH8pbVO94Z0xPNwfafbQujI+
JU6AOteF5O1jsKDXi9lHgZ+jqYWlbKWEj/3Uaicu036vK/hCGKn8uzJ7BM4x2HisjfbH/cHnaSwG
n7+haulYvZp0pa8HL4POj+Hh4x2RVdGlECF+lUh1HGu/gSGodwEaPHFyuD/ozdrS9aPzx3ACQJ3m
LL7gNBZ9Exig3qa6LT4JiTB2VpTKX8jhh6/1VGRijqFLW6Lvg3/Z4jPSLBsa/A0gmBVFfcwsJ3Oh
qjbu4OGq9NpZ6So1FdWwdJQJTbEw+dI9rSvQwEds0jLfV06UPA+y/KWnXfrm9QPxltRxoVdZRrEw
ZUtU0wDYhFoAOrn1bqAi8JdGVD3SA4edeX+sGwM4JqPbmEA6+OzZUHWv9wcMWwxXUkffW6iNoiU9
artY5jQsQAnvMMToXnu45/Gc+XMRVzS4ctfjRUXjI3TGeBVo/BOaj8pBb6f07atnha+n5tCkEJQ2
9MWnSkt/4ja3STixI9t7eeQcIYyijNsIxE9kb274It5ueKS1Lbi9jmbREVoecVWBB5sKMHiJaOu9
Zpg0c0vkifTenj69emqwKzWD/W6xhvrig3VzaSANsZuYssT8GBUtDQer0H81CBSewKsGr42Tlo7z
OVg+ygMcMG2e+h9XgYIfABckKDoFMd7z5Odk5ECo9tzeW36MK6vItsDCDokmHXbM4quhcdDMxAUE
Z9ABPWPowgmgOrOHu9ZuGEyuD4US7fyfw86/npXmwUyBQzSfZb3cKVooLh4AwkqJ9I0AtXLAJDGD
WAjUlui/+F6FBshwCJhKBY4Bhi4P7N4folNg9CiuTWX0+ijFeI7QTdNwWMpF7MXro086h62Y4YJ8
GnrpuzqeYaemjn7d34mra6g5EqkRW1hc2NdrCMkf7xwLYnhc0ZafWt87VDkG9dHgV/9mUhI6pWAJ
TUMuhvJJ6XU1HIhSvYZOHkoBF8ODdoHwg7XhGnl7W+PvjKwnfTUAinjaXs8KKDmgGw9JYbRwMsDM
Pao5R598nIY8dqG/+qoCrtdoCl2QCVzyw+hIHrz/YmltYTu6atvSXhq05zzes2pA50HzlBIPJNjm
FCurs7D7aCMg//5b1xkC/GWBiYUp6P5q6iI9EX7a5DTE5D6bsuCLUtHB2TUD1kYFKLO/RJDEL2FV
6Y80x+onzPDEX1y504FWu30BimP9HOOi+wksO7N534PNorsfn6NQpbirQH/ZuLDmk3nv5y6+j6IA
U41NW+5j+hV+FtCB9QasDzC6OCDXLvbp2IRoDSMUcv+b/M47742sXe8MlFGguPSMXCPeCOABZbnU
/sukcLYvVbN7dGZIAEWCX14lqycRpsG5bL2NX7F26Aj+fC9zDlz2/O9/hGPIQ3okQffA9ENb0gvR
GK+B+18QCS83hpoP1c18EVDghAMDNs3FoaPkErVQ9/S913wzwGieaMpktHXRkS0QEbq/umuDydlY
FKQH9AdtkfM4Rdzos/4tbcfMV/e5qhdPihVVJ6MfEmrxOqyzjfmpa2tpUykgI9FMS1u6GTtwrMki
8OBEwKVG2xcvAhDYXnGxSNcvI25fgFE084hcYP9ScFPQ4cIT4EBpJPqoaI75OIL6Ll34M+JYUiw/
3V+T+WpYfABIxSryKTa1Pq6Q62+dzcufI6EFKg5ipV2Ct9dpvR3uj7KyClxLDgktF5QmxGJbe9NA
9xXZg309CiR1dQRSLEPbwb0fj/dHWgmthG+Vi11jxaW52LtJLzvQduR+dIeqyxRk3qWgu7OnjDK3
IMzs1NVqgBakozzhHFK9PqiSUBPrTGreRNXFFksHmJ9hHxh7R8mVt40p4FaIscifoFwnX+5PdWU7
G1gc67wU2Fjq8gENQhIOcMlYAIVnFwCJTy11OtDUUwmxDOuzjbVd+YomNyOfEINug27e9V7BRAcx
T4OSPqC1+qHsY7T/isZ+qjTb2Rhq/lOLbclQjqqR1vByXlo449JTYwzkcRknFi2gpA5bJErDABFw
TNUOvS60Z5yxlI0IsTpDW7NNA8yNYajzafkj8gHirCLUmVBEg3RxpM4JiqRAEx1WR35+9dejM4Ee
OWfYtpAbvR7KVNCSh15Kkjt54r1eFhF9A3DHZ1iVsQMOryu1jWC0OjvH5FXJna9a9mJ2hmxUYiAb
Rvh+Ux4URMWeUTYxIjeEWv765wqryCc0bVOTZMDX82t4OKEGx1KirGKCNCLPsfDrPlQF8M77S7k2
LyKX7Wg6drCWXMwrRkY7B39s7CGcGRgMoT6sJHjUtoAPNzbI2gU9nwAeD5R04HoupgVXX5hty7Qw
ebL8fWHnnQFMwMrPCOsraBgHSA4nvZP1vNPG/mdVld0FL5/qYWpVkvPXz9zkLqN5TlA1jEW4qRNc
oawenUxMd61zCwPqODj1x7aHFPsvRnIc9LDA93BbzMHoj5PB6w2DUn4B2aKGoQD0MKSONHCvOOJt
rPHa2bfm9xmuavR97cVlUQ8VEK0aOEUB3PeCHiNdNtyr3IoezgPC0coFaqL9L44j7wv4t0RuahTy
en6+hc7jiHA2iOLEh2kLDCMNTPXrqKfnYnK8jRfv6hxpH1k6KRZ6losPl8NxsLUR3SYvzNu3VqhH
ezx4pjOKGvETLEEsJ9AqfP0zkdgtZ2iVSlpnLuY4IUEHvg7p9gSsqnqYSaPgBBtLe+Mw9ncjDMKv
93fN2jRty2ZvskNNot31qqKEpnsDOh57czTqj8OE0HiVA2eNcCT91Ad28tT2yvjP/UHXwgF1ZRRF
HZ5zurEIB6LKrFLvUUqACjO4+aiMezNRIAjQLT69eijqntRkqArORaDFiuKyPTPN6B1A/1XdgGrl
E2Xl+JiUXrdxI67MijI5NCdh8WYkx7leyhb6EqSsGqVYR4hjDLKSXkhiIn9t/7o/qfkvLe5eaH5s
SvInqjFi8dEG4Xl1XKj1XgIreVNhWj3A9czw6Lw/zrzHb8aRPIKhygmmtAiltlVmcYS0LXiXyjlz
VvKTOdQmvuMSwanJtD7KDsxCwXWICYIVf78//ByxlsNbwgRYQqPMpCh0vaB2lbWGb0lOvDD695Yn
pnegupEstbvsWI6ZslFxXTkLFl6nVMipcUl7GUFbsIlWENNStCcf5lGaWz9zUfv7kPY+AiazPSUQ
yHevniQxG/kXKaUQPCSuJ4n0MaL9YLX3nYM4XY5KxF8m3ekjepBomvCi3Pimv1dtsapciuxPWxqc
QWsRvJ2kH2mT1girtXH83QhS68cc4r8LC0on3KkKfXY1GAIoTBOkD9Bc/oeUCqTp3p/47WoblumQ
UUiyLJzFF8cFMgfyTSGFUmEq2ltME5NftCRwQIWA8IhUgmHtRgg2+u7+sLebyrA4pswfWgiiDfMp
/uOaNNEXDm1MlfAvxHEszmYpE2wmL/BZfrIJw41Zrg6n2nOPyVEdLs3r4ZAsVKEuAXKaNQA/gOPR
L1UCL35QBkjZQY7M3KvnN68oPl+Q4FXmeD2gbc6qxHlfQ/9RaEtGMm3eT61uXiLD6zHQzJuNGa58
RwzdGNPiHiFtXVyUsuzCFJclqJ9OWp9DWaBej7WDq3hefA4CxbtMiqL9dX+Wc+S53sTU9InnPHF4
xfG8up4lBdqcNhJHFU8P0E3VgMlgTMZjqUXxjxmU5T9RU+MfAMlo4/zcRvl5ZJPMgPe4CfzqemQd
ZaGxKg0uTPRLD7SerUslbe0JnZ98o2W4sneo4KqSqhylXILg9VCKp0VFoOtAHAo0G6thnA5wqwE7
T8X73MPJ+/6ars6ML0hdCXSdbixulTi1AmUKgZ5Acc6OORkkMH9POSKdk2ws4trnUynwOKZD20lY
i00aaQMcj3TWj5kgAHaV4h90dHdQ+JafaPxqJwSNZpuEQdnI6uagcr1vyK8Y0nZII1nRxWaN+xFn
orRqoIBQX1JwKTqGFD42jsTth+P9QfmYfUmouTmDnYomCcTvZl/XEZI6kAJcRGiKI0qdKA7hDLOx
nOq8E5bTsubHGZ0njex4cRwqUSCS3MiGplOpv4kSXpBBlGFqpssyxLXFq06iqCELmCI9l2WKVGno
NIem8yWyHn35LBBV+3h/O91+YxP9Po1SHp1nbpDFdgJ57UPB4xvXaYI6REeQ/eLHzXBCJ8j83DQw
Mc/RALvQBccNyPL+6CufwOGdSdbH/+BtLMK8Y5kDvNySxn49ffORP6bxgsn0CKWJEHi8P9htnkQU
UmnTcm4MqS3bz7MpLoKIuFMIoN1nDLkQ2bGm/uylWOZSWLMuuZ8iJtk2TXQwgCK8vh5scYgYn19h
Isi+OE8JJVKBwFO7t+PoHx5E9TMO7R5CsrH+9v5Ubw8QI5GQQSHl7ma+1zGpLbHmiw3wNtqQwTgu
g+YU0u7c2NAro5CB8cCcUwN6EouvVyoOMtrCY0EnB9ov5j8PioZU6v253AY8ay5BzrOB3sJ2uZ5L
jmYtStID8qyznNcYyO5iqtEX2U/T6V+MZJLhSV52VM0WmWyHaBnslR5jV8DI+Jn61kOK+DB6HzK5
3B9qZS9SO+cRoqJSTWd9+YECG1sac9aOwfexhiXRGkd90PpnVaNev0tlHX9IR3h7tdWVn+vefH0l
GfU5IEMaAAWTTufi3CPQS30nBUaFeWH2RDt8OuQ9upSxGPTD/bmufcDfoAXn9+dbNgTRgOlaq9V6
5HhKaFIxZDK479ELaodbnYl52a4jLO64zGgGsggEpRc70vYwqVJH2JalnOR79O6Kz4Viap81BXzv
rmtsx03zLH/1dcWoINd4UKrUzpYfE7meYUh8vdsPQCkfMVYqXLV3jH9xDjC4ow444wlo5F6fg37E
GFroSLTDOEQXdJJotcqp2uPl9/oiFVPhPUn8oLFKRfB6KFWDsQzIGtiThWWJhUjrASc8Y+dL5Fhe
vznmWsoMIqADbizOnFbVmAJ1stuXXj2eJgdl7IBG8THphu/3R1qLVjTiuGZmeBXN6etJmY1MnSnB
baOsivbSVLyQMxuk//1R1jY7F6o04NaiimksolUhPUp/EdzL0sY2BFV+pKArozxPTd5tXJ43QzEJ
smpewph8gTBZZEkTOku12eLtKozOOmGPMp7LvqXGAAvpcH9WN+dqHoqVMymSkunqi5tLwcgbXhFy
R3GW+mfgzz4SRE3wgidb/dXpdCipEY4d+cYMV4Y1yXKxF6KLwDWzjJK0stkHBV6YXAFk1c0XbBPV
U5LG2k8kV+0cESijfO0548Hw56CLzW8ghZP6wTChZZdDTtMw2EGVozmOYd+d7y/ryhekk+cwQwmE
RtxAkUKeQBqaCfsC4c0HEMsoc1r4uQEA1zfO2U2eN88K6CTtWtYSwMT17vcAl4RyiGdjzmTAmg1p
V10iwAN8QTkVnWZ+Iw+L3w9WvXHsbm66xcCLrYOmC7B6PZj2TaP2R96BqBeFBlRNdYqKB9TWAxcl
Lxj4mA8/0VhONw7k6h7iMuDg00GhMn09cUT2pqZysDoRASZUu1Aga+n6QZI9eUgERFA0SpRBRiQu
Nq749YGlge4UXTQyzuuBK0tFghWnLbp8cfcJ1Y/ybw0bohNUGMsthTWdYkwgX39Q5x451UCuP4Bg
i9XuC8VRMy+fZwuIf0/Jqk6f2ibL+h9TlykvXVBHChXcvPpxfyvfRFdgRbyCqd5SQJHA665na+aT
Xo4o4OyRX1Am2CQtqHgci60Prx+HpFOSbjqASZe9N64LrbQr+NMmZajZUWesvMcggLey8fnWJkRo
pXLBkcOAcTGhsJksPfFiMWsiY96a478w1d1Wf3YlAlh/jrI4lkGMRjvCH2KPHEhzskwPFffAmVWI
rFeXRPhCJOv0SCBn0qBZXBfoSJVpF2iAbsxc+xooo/pWay26XeCJ3PsfaWXrWyS1uNabc+95iaPD
KMd2ssQTexTfUNtDsxJV8H68VJ2wzz7OursOcfaND7YS4chXTJP2gYr4prnIJIQVWAomWyoSc2n1
g8rL3ygiTm96YsIjFPzMNabZW86xEJW/P921j2jOFS6qCdT7l1sFszu/SWN2SZua4wlaOkaMESw/
Da2djctpbVeStQN7ozJi3oBlHXo9lW8gEUIBPD/lIi9di6LCRsyco8RVGs1WoVgIhM+CvWgvO4eW
juRnOeHiBrx6RD3SKi+z3+2xnO0u+3LUNhpqaws4V0RmcKfF63gRo50ByzhsvrR9ZWTpIQ/a8Yjz
13iC17hVB10dyiKACNJ1g+fkdZwSJUwomk3avoSUeCBaIkyIQRm6k9YWRHZ1Fbn9qCtSGqRVcT1U
HILWT61E29d4Yl4gMeiXAveUhwHm4l+9If3T/W24dur4ZERGjUyN9tb1eDgnRE1jMjUpq58xdMVz
2MCai3HIdRsMIzCvnvKNMdfmyJPnd9mcmsoSMlAAePezgbA/Oo3YT2oZR+5Y9mkGhx4fRkSos6f7
s7ztjLA5Ha420DMEF/iy19M0chNDgNEhMEdOG+6S8Lfk9eCoxxj5ZITrUA0jztnHMDBQo4NvqB69
XEAzu/9D1uIN8+YJD+yLJs0insaWik9UEIJ/i2ztRcGQRYDRMPsT5bT+R5Y3BtQlZOm7upJbcLjb
sTn/BFiM/CjnU0u6XoNC8c2hGz3suvKodFtdH2J08naac4SbVLulHvSHJq2Vw/0p30YfhjVU9rI+
Y7KWD10I+9S15osdb3X9YI2R9xyjfXe+P8rtEZ0HAO3NS5qbQiwnF9vTiJHcAJbWMwg8PmZayL0c
h6L8/OqRLJ0oML+pydGWyQS+6BTpBkuDnSi1gxNPwam3nfKkTr25Manbw0kjfQbu2iZgjBuQmW+G
hpLVIdB8B1l1meWohwsFWarM9o4AYhWkBuotoNLt6aTvDCiU9y6PUdog19uktSBztwYgPrib4Vkv
8batsJk7Dw3M2zoER/za9ZzLSTzneSfSa1quZ9bFcY3/FDJZwdTC9R0qIkPOw+MpBV+zsRlvz8D1
YPM2+qNFWLRe0PczgsiqGoSo7RqtCL+VrpiMHqteePtWTohPcfXeqPeshCAN2BdiCmDP50RnEWlz
YTSGT++TjntkPWNj2O2VQP+SKQZuRQWypwiTYh87IGFaVjgeG6nWbYTB209rcmFCqJrZJQSAeb/9
Mfs8dOygEerojpXiPCj96J/GxPLOcVpOKAyNWynd7aFkPPrQ0FgYkArM9XgJEo5IADkjTjqa80zF
ecAMLZCur7dbxYbbD2sJgoymaibPYogY10OhJjNMaGX0rlFUHaqGXd18DB0029W2iVsow4PxDeOV
6tHHjX1jU90uK2PzUUE261RWlhSrZFTRUx3y3rWxCn/uYdCcMwqy6F5p9SkQaruRKd8u65w30ggm
/bHBMMrrueKYMyhmaPUYIpYEbycadshpYHQqqi/3z+bvlud1UmfNAFeuTlprc8/reqgkqBwq9v7o
Yh2LTGOfgifaVTpWqUD9ZPupQzPrxURp5y9QuSNa/xHNkd0sEI1HAQa7uz5JzY3e6e2FYmkEYEHS
PF9lSxQg4lGtAEaMioonMB1EzifYyz4bf92f+3wVL6YOj8uYExVKADdxEJ44rluqjrqCX6MgBNVd
7AH9lOFJxXcUbJoE4ABTynaR62zkLh3Rzbv/E1Y+NEWXeXSKdYhBzJv+j/OqOx7asbHNpjZE/ESK
0JxFZYgHAPNy4yG0OhT9NCg4xHyQv9dD1ZEkC6nV3tUmpcELLQtUfR/UNYrPluzbjcfPSjCkWMyD
S4KEm997i5kFHV9CIFmCElKvZPtWU+FLo6nzIKGs7rtGhbcux/AES9h+U0+V/+JP6hbfc+0LQ2Ol
Q2QD44YRtJwzGoKamg/4C6nq06hJfGJCKndZOqFXiBssSpea4iYJ/H6ymPbD/a+7OjzniuBhsJ+X
D149qb0gJnC4qhobaFCqNJTjDlq0HRkDeong4wFZt6g8FNjEKtar8dY234DG8kwKml+Hi2/QmEA7
2qEaXL9Li+8FjoUn6bXGrm/LduPIrkRILh72MpxQqiJLUouvtnajTf2ATEqMlAYOyud+AOSN1E2I
6o3WnO4v7dpuBnhE55ZOpkrydP1lI0wxY91ie5WdM3wwGcCF4dg8RkW4heRYi0ZzcWROl8B6LXdy
0wqMI0OwjrEstPwSZDZySxihYTxwf05zqF3EI2oU3NtwXmHYLimvVjJ2hZ9zw+WltB8xRzUOXo4M
Ud420/vGQPQauS3ncH/QlYXk4p7rMTOyQvuNTvgjAqFzavV+jKCe6Rc9JmJ4BbmFnE2Cqhrxr42w
8BsRt5wjPXbgRrBIZv7B9XcbAR6nmRixbAZ93KvonWcOhn9TJqzjVHbqdOi9sMnRXU7H74gyGGjL
I7eK4G85y9H0VEj7XSMi5EBjXC3egM9uxhM9UdU/9i1S8hNaG99aYWEwi3Qb3wjbGHN6q6i+4u2M
yu/sA0rtQ/MQaWH+zMT9BGVm7dWcUfaKJN8hPXJgOmiLslMW5FViGS2ifKhivhd5/+D3yC3ioWU9
JDpWCq/+itDheG0CkjUomMxf+Y+viLBfVydJovPEbZ0vdmP5TzkCBV+l1k0bae7KhoFBb8MYBUwA
fWQxVN2X6CwFre6WMrXfIxOTPjbCyM7mgNDh/VmtHIi5kUVVxiQ5uclm2zqAT9YyFI3w4ZHk2nbV
ZgoeooQGHbxL7UnD/GhjfiuRjOSSPicrSQtNX3w5OWmV5SFJ5qaZmb0NrfCCjQVJWNWDjG+aLYzh
2hz/HG5xILJkflJT13An/K6cc2P7CK6JCbPEnVNzVXV0SHGi0QtxuL+4a98RiUw0A3h9UiJd5Jgh
0qnIDVLk7cdBfI2p1nwphV9+TOJ0erk/1HzPLA49HRZeCDqwKlA9iznWKqonPi06txwncaCIiJl3
K39hsoOJ16Bo+xwDmF9lTYPi/sAri8vAFtBNPqYKKef6WBgROlqdV6tu3Fjo8PSa8gHU1K+8Fd2b
oQFXaY5qtrGuK/vHofBDxZe+OzFuMdneLpBOthiz8yqbiwKBkucUEGC0qzVcmrLRto73Z7nyJaGJ
ixkwQreFAu31LGtkwZx2QsC0Rwvpqyqa+s2oR1j40srbeF+uLehM4uZrEsQpc10PpSTQw1IkH5Ad
bQTqoE3V281bq8ks+iCNpu21yrZf+gK20OvnCLVRSjSYyKSMedX/CHBhSelHkkS6ledhIdSgkvqh
TJQKeTUnrTaSmbUFZbNSUJyzZSLB9WCVpTVxSHPdzTLP/izzMcdYIsQ0wrTDcSNHXDsbxnwdgtAH
LLJE3MTY9zVYwKiu5XhVjQ+c2j12iW2g1sVDlHLMHAloemkHVAHaDdD8SoLqAPgh16A6zOiLBJHY
OkVlpWNtYBRKdxmtxD9bHlrz+3L0wYk1iaa/Sz1pfkg7o/2V1dSn7n/XtelTqZxR9HQm+SHXS40v
qGX0dSldM06RaU9qIxpOep4YfydxJS4GpuOHAOSfW4880jYGX5s+9RrQTjOj9Aa/ILWhHXKzl4iF
BVlyGC3pl4hdauX72AFKq+de/IhhgOnyXO0OUOG38F5rG43nLQoMs6oQl+n17GO67pWC6hCITpkh
hNuIXVg4+llBnuNfBAkYwjN6nvzgJkEP1DgKLPTK3bQP0HMM7PaU4vF6SQucTu5/07UIyBCAnnjA
k1kujo/mZyoyZ5F08auX/r6nfPIz64Ek7/B26R877JpfPyRSC5wfaozgktGmuV5I38gLtMKqibjU
dy8tnMkDvp2Y1/D/Dn8XHrpl9+d4GwhtdK1Ql5h1kmaJn+sBERivTIQCJzdRtegLeA1UrjxF3cUC
O6cUv8QdMszDRvT9fXdcX6SQjSVdnFnsgdLI4rQMmsADOu5GFEB9kbtDN6iPvW54f/ewyt8n3hg8
NX6NIvZYZOa5SaP+Ocbx+DR2jvjn/gLcbl2yQNIGevrQ3W76qh0qp4hEKFT+MAP4IKARf8/ACz4X
WZl9vj/U7TElC5zBTFypvIqW6YMm6Q1HVTS5LWrbhyHVnEOAX+2hSGvjg+O16UH0YbXjdrXOdTp4
h/vD327nOQklQtBhJVdaws59mNIm5TBUMRBRzFBtiJHIi0A1kJxpVfnUdU618aFXdpcqZ+QEZTBQ
6PbitrNhSXcYFo6uOtMyusSsDrJVnAM2LdN3PJDKU6xZb+9P8zYSo+BMld7mliXTXJaOMSlTh7ZE
orCqw/BjkmovtWfn74iEylntAzRHefy7NsnwRrhY20kEP7DCoLB5gy4m66eYdjpBLLBeRf+oGTT/
UUnA9sdN7G9c7LdYe9smcwFagd8PO2lZWK2btkp6A4MLCSgUQG0foTAfYyRoV17+hs3T7xIsZt1I
64eLpfrju5C86wNyq3ihNkn8rJWWf76/8Gsfm6Yl1XpgWGQAi0ONu1iEmQGhJJwgG2AKagNGx7jJ
33vYW2CuhNDwJXMMdN/uD7z2xUmlqNbAlwNBrV3HsCjHzCsa+smti6J/wjBI+4Rba3Kxa5n+Mw6V
OOYIHhzVWO839vfakSJ8gRDXeB9T4r4eWc3Rx/JKdJOp9zdvhlrNmauqfEYXq3moAt/biCBrW4xD
zJkywOLS+boeLwWo21sh9pTQR9vjgCr1ntQPo4jBzjcuhvlrLUI0sYrVpONOvFpWdPMUI97ZIROJ
3KF5S4NCR3C+6T+++tNRr5nfVNSlyIcXZ6ZEBHC062jEvTMdyj1+hdalzBDMUZW4OCK5SRWpDhvc
RWF5KBv7ZmXDkqnB/iVH5mm1xAFTzi27mmqVO/lTgXtWWV6MotfetFiTPVIub3eDOuSvj8KkE9zt
M1iJvbP4hAYtfyMMs1lBtcbTVdex3MAX+ig646Mdh9rp/gL/xgssvyNoXfIXZA8Mbt3rLSNRs9Vi
zB1dGqXxHvHn+IBV5XicesN8W8g2/6ai/OyOeKYcBoEr4qGqhHnCQzP+ELYFuvUoSup7p+RRtPHT
VnYz7XaiLVV83NiXBUlSOfqYdTO6Zm5pL7GjTBera8v3QN+y7z6ucAcxIqca91XwpeDV+CPC8kcg
GqnnRxwvw8OEf8BTQyw6izjqN3bHSuWf4gl9q/kVrFP9X8QzCOHFZMlucHsjr5HWKfo+cUNkdr7W
QirW0VLwSX0wUcn40YP99/e5n4kntJlRIthYqZU4wwlUBY07mrKAiK4/YhpRHA5y6v9Gh0sl7nqx
f2xReH6cO+3TATUX+TBit3Y28UhG8NzJfrTjWISHHK0yt7SU7BlcrH4KrSJ9iqseE742VoyNrb2S
3xAFSaTQpJybBfO///m27UoLvpcY3MjLB0r0kx4+amOePnJXOt+QdkdeN0ftnaXMxmInmtH7dH+h
Vk70TB6gWQDaXhKRr3+BgVgfjpGCwxUaWPv52GU/4GvQfTQTm+ZN1yC8fcCtz379PQDjiiFn2iLA
lcU9EDWl1tGxx6tPaQvsRitson8GlVSgUGvAHzB6t1Lt8urJ0h9XdehWoNjk8tFreCrmWGEvXByH
quKbr4zBOaLrWZ5svALCnV/jFvWA08346soi1UTCNpUTghjH7XqVASHq2CJlVIaquCjxwXFwapFx
mcBi9pTpjGO9zLeCxRwXF3EMlNms5EqPnrRncclD/9SgTMfo1+cmqneq18dYDLbFo9ON3yUYpGMk
2pfBibvTgM7KngZw+/7+gt/GK8oTEOy450GdIId3PW9dRlMfUKl1QZppnykWGbDpDASc6gwt7/tj
rUQfcC2CNHZGYdDcXRz5wOG9IyYOy6T1df6YEqAyVyaB9VVvq7p6TqdxtI+OXo06vvCQHPe1hwY3
njVpvkXnvs0FAINYvwld5LfoYl5PvA8l0iaQMbBmJ6zs6lINThOWORun9zbKXQ8z//sf8aPpC7gl
tmxd4G22jzOp3T7WBc4GeHrUfztRpx/vL/LagBxYKkfgBmiILfZUE5mtMaRxhxcdlEk7xzEIK1NI
VDgg7jzgNhsZ8to6gpifPycFBdTsrieIyaYKIKHuXNlV/nM+1dkHzRi2rvzbMEypArUMiXQTWaK6
WEYwc06fpW2HlUBZHyFjxubOwYLmhU5V9TIZjvdSxop8zgs/dc1O6C/3V3XlmDA22Q0JqjHjTa5n
SWkj0PuI8YO0zly8t3Aab+r6eZzG8nB/qNvMn6qXBPJBICJzWrIfELNutQkSjYutU4xFShEpn6NU
sx58VcXam3Y8TiCZ5v3kZRBvVd1uRfvmmhulIfSH6FfdtANKBasBX2uYaIi5xR5HEO/R6uv4MRON
WSJ8hGLtb0vFLwFeyXtPL9pPTdn+SINGfqjDKTnERTAgMNhZT/SImnf3F2dtH0DGBTI780thm19/
hzwYdCyF0o5WdltQ0UZk6J1i5sFpVAop8Y22LfTuuh4Jo0iK94i6GxvJ59p+Jw9AJZUgxjNp8Qs8
O9O9yuEX9AYOrLvASwHsRna9Uf1dO8ZwPIH+wzeFT78ITzHWep2Gy5yrKKL7WOYixmkSE9bx5ExT
eexoG1/uL+3qxCicmb85Grdd+7DWcRLIOMhczJ/FoHlvpMkj5f4oawcJgRA0mAgaMHwW4QI6d5bn
AfEwSxpxaBTPcsO0wxwsV16P36FoASqeiglaczzfr/eKFwZE28BCMKOzo1Pe945rBiI4eL5TbORK
a7NCOIgaCaUoBl1sijZX8ySUTuuCKEXptW2bgxZoGJsHwVZFZm1jWMT1WWRRowC1XMCmqezCIL6P
GJw9aqKJXIy/M8yeI3N2uehfDfQnKwDrNeNUAN8v70kaG1nR4kfkepCI0PpOq1M1lL6rYuN2vL83
ViKfJkiywVjwQCEJvP5gAKBkRD2tcxvLRnLWm5y9nykR4JGuPmu+wyNB0YFr9rG3cahXXpQoExHy
wCLN9aelYHWggW+iDdS6uhLUH7N4tEIXU05rp4YA885l4ahfkZnGAVvgoTbug55yKq9QPZsN1jGl
Yje3uJVxg539AjKie39pVjbYjF+lwklVd9YtuV6afLSLmmZa7+o4HZymMvlaYA+EXri5EWBXosDV
QIu4U3s84fsANOUEbmBwURHBskQ2Rr1R7bt91fAEhdtI2gAOio7E9YRaDLj7VmEba9MkTk7XVbx8
VeVQ6SgJ2iITbxT0BDcGXbvd4FKadAZ4T0G5W+wwjbZAK2uMStvIDPL9pIwYAUs0Q/d2n2nflSIV
6FiIRroRL80eqxepv81kUbwryhFFaiJHG5NFef5jxLPzxIkZPt//0msLA4p+7roRUfT/x9l5NNeN
pGv6r3TUHj3wJmL6LmCOoZcoU6UNQoaV8EgkPH79PFD3zC0eMchbs6mQijrMk0Caz7zmUoCnxI7Q
tSXKKYWhuR8qTFkTKx+1RJQBpZVi8WLMtN03TuWXBt1xgHRVqd/8osiJqj7+q146xT6L+VRk7ZcK
mFMyYE96xjwMv9cU+ufrE93PxOfJD50JbgGH48XgiL5YaWnRb7BtNCKNQDR/uO30e4lA5jGXQ3Oj
DVN6zg0PqaxVtddlWj69PvgL3RqiY7Yj+MfdB+WSXCv9OR0Md79foRT0cd2r9i5fPRGEa7s6x7wd
qqhO9fmw5IacT6oCLjT3DWBXmuhvMZxeONP3HIx+DZDXHZP5fDPgc1mJqTJ453VfnTlil7tZmF8H
T61X7tL1x9cn/9I5izYH1i97hAcE6mK4EudErcN7Ytuc4U+cfuAvD7V0Emfu8GXHwTS/FkjE3W2O
DN64Tl6aqk/dh5Y2DSOilOdjb5ZetFhqD7HRrcExyHScoh10TsIgUHWiuvmNzsk+l8tVhhYwl8l+
tcD8eT5eWcvMCEbGIzRdkqrG81hzVXsoHW98I0d46bFCpqXsCwyeP1zEG0WzrWWNmWqce+acJ73v
4ENHMRT7rr4/kagMT6g+42EKTNv8/PorfWED7zzGHdQLSPFXnxZTtGUtGHtsNPcwasPuQIZ98K3P
/+0iuymGq8Xt/OT1YV/Yw4B3aHpyeOwVhIu3mTldxdZWMGBF7janUtdnLMs0agh5qi3vF8+au+Nk
atbjCpYdXYXefitjeeGpgwahCOzuTTlkvJ+/YBczP3/T0j7W/KE8BGv16MkJe+vNHA+6DOQZ8f0s
7rm839hFL6wscBE7xJVTHo2gi6J3mnsqmIdqiLUi97/gTWsfq9WUNKmat6QMzRcnCU2WEABFYWhP
zyfZ6Jufbjq+O/PiOd8UBsZXdKbMo5qq6bwNYxZnws0iz8ibTyOWiC5kCGAam27jgVT66SRC6Anz
eVoWK24EcEQO1gZ1Z5Dn/e+dtDI8kxr3fk633EJwfZu+1LC5Z57nNl+NVd5FHBOOH1KUwnWvcLtT
tuZveWu8OEt0E/fiHyzWS1ym72dY2vbzgB+V1n7QlvmqQpVthWJqqpDe+qrhW7lst9RcuzeSnxeO
JdBLpD4cTUCXLxeyibthprx+iAfsqv7g5HzsrFb0gF9BJziZ+fH1ffNClEUFbOd27Of9L5IjY1f4
GXHkELu9JIuGrziaYd28pZ/y0hIFQMS84LGhlnaxRL2uT6cm04ZY70YMNpqyzjGQk/16JX3cPV+f
00tnAZDa/RZD4ZMu9fM1iutr4VTTRman2etH5duqebcNKZTyce6t25l61Irl0TDhbUl2ncwlFn2v
f4UXCDPgLhBSoHOJwDhFzeffQcNrYZosA36l4XQLwv4ox6IXIfv0xt0a8C5KWOoTKiF2fetlq7lb
gk8CxZDB+F7KtXwy8nr+/vqXeuFoJsalHUTgDtbx8oDK+qDqKgsXY6CW801dYF89Dc5wqEWzJrnq
zSxETect4bIXRoVPvKOXAmIr+lHPn0RmlgHek1oXT7J3PwdwzPAc7FL7UZemvYY0TYLrMhvbvz9Z
+sZAVilgWdy5F9et8tUEbhVd7Knw9T4qYQvdlC0NnCjACSVBWxqoBjfVG9v3pdnucoDAnikPciU9
n62l50bmpht+5Y0TfHY6cyGRsNMCWoAS8qAPzXhwF7G8MezPsuNFdAHqhBhq77Vi03iRxeiNoUrf
1EDll+ytW8vo8aSfrKD6tlJDf18EyirDCpr3aVztxg2Nko5CnM5FZ4J0zzCa9ZHGjQ1Uv1FlhLaA
htmANVm4tZp4en0dvnAY/Mwd9+Y3r+YyEjKcMptlMCN0pRoTB2K7CvL1wbVQ5qixbRzVWwfCSwNy
jNNmJLHmaL24mUGwSYrqKGvpngTrTxhdXatK5lf1gCBC9PrsXlgBbC7qFPsSYMlfrIBx8Xs/47qP
07RwPvfK/djKrb71cRSOl26Sh7wTb0UAL1wa6NwR6f2sfrPgn6+6lUalXUqvi9dWwx6mqHoPP3G9
Qn/W7ebPXTD/f5TBoSRDI98Thb0U8HxE3JHtbRhqRSErm0v4E8U2nDJ/oYlb5gF6aZuhZbeesOf6
at46WyvCRpnm19ef9QsvFpY3Atn0ufeY+uJZ53Qf0lp1XWzUAIxXT1mhJjzOsQxDu8PrY730jJHj
oQmO/gkh3sUiCioKAmznLs4KNb0XRrV+LPWpDhnaPzabzN6o5L2wjqBO4hOB4hJhwKUKrWdT6gCD
QkZYGd075P5wCl30IluQtxyK+06mRHj+NL1FvnkhItgVayAaEkijQ3Zxe1qVUThmT2ssB32TZGhC
xIZPcvz603zhzSEtSfma3oKFnOnF8ZzrQe4FpezjqhxbKOb2elXg+h5lQdn9/QdJ54smAjHVPubF
hLZ2HerJGoc4aJyuC0UJsKtshf+eJ/AEp8g7wHAQyd+eX4C1IzQt+ouonl3MD8C03po+Ssxpo7aH
acXlFqlQDSygUbxx9r+wMJEI2ZWy/n21XwzllyVy/p0khBuH7M+5rlViFLp+AwXIe9+05ltk4JfG
o9tAerdHEVTOn2/9sWqUQvJ6iLvF9oaEi7XYTjzj4JqQynxc+tF563z7lRBG8wHyGcRj2FK0SC/m
CDEyr6Z1okhnVsgdzB4iD4eZOnhdhPlktEXc9br10ci9rTwbE0Xdg1i74SgmnUDT7vTUQqyrdcxv
ylk8dRS6Uzz5qaPWQ42GJfHArIr63cZ+3AUjrPRB9I34kQ1ywA5OC1rwm5v/uWr9uo6CtDHF0a9o
BL4RNv6y59kJ3OAgicCZU32+OFVJ3ZbRyRXTBPfyruCKihdL6WEl7e1UONN3nsPH1xfqr0NCyKcs
sau7wUW5VETJNhCQZdM6cVf0/nQNKIn0za7wrg+pEajtoJWEOVcjUJ63IsNfThq6p/ReSF25QWik
XZzefYHL3boKJ+4LNCYSsTvd5ykL4O/uxX0cDlLyARrteGA8X7C9n+Kh0GFDg7LJvIYrUuLRrFXW
zbr49bfXH+cvm4OxYLyASNzJvMGluAo6HY03os8eF1aaHn1Ler8rZT2MWpYmbT1yDf7t8fZIEwww
+aJOqfb53EyvVpha8gwpKNXaGHZuGvyZZfmE+XbFEn4MrAbdg9cH/SU93jG4tPbpPoOQ/aXSgVG1
MjCHYlBdoI2uF328yaKOlcrHeAWuEzl4Dd2bwnrLIWZfEs/CXEaGibLz0VhwKAc/n26Lw/DY54Ub
91mnfZwEQLVTgXRGZAr5phnlz1DtcjTeJXKmhFasz4uH25tjpeMHD+0kQJc17IfMvukwKJ9Doo7i
ne5DcgxTU5ik552JzLWTFdq90Tr+e8xk6j/Nrkb6gBFrK4Yjs+0gz2bMzmWhCHsDrMNu9TIzkKlI
s+VqLCBNheagA5f00qEtQl1DiC/i/RVf3LZc/3j9Lf5aeabhobvAfaib7dCyixzVzhwCNjzSYily
/QaqgDmHweLULV9TFSqcF390ElI7eT06Cq1Mb3VUEWpL7g34klhefXr9G/1aXdq/0U6Fp5pFqnrZ
VNd7O1OUJ1tkw+x8TnipZX/ILbFpCSqMJg2PbSMnaXqQCSH+8NWTTb6DPKTAPi/aCt3tI4VXuwp1
MPBN6CLK3cbbotv6IYeGUEZ5XxQPTadXaKZb7voH9W5HhgNq9WXSYnLyYTU9VLCq0sYdA4Pm4Zxv
c5BjM+AYkHsg6n9/fc6/rmiEO5BQh7+KJAuV6Ocreq06GFdrI2PYf260tmZ1UvUA3mGb3+p0/Xo2
wUCinUMqRCv/F85qp+CFCBRJYtNX4x/ZZLsQuFwDYx60/UKdZPCNc+LFFUaXixxhDxUQZHk+OTzp
RL2jYGNzKOaEGx6MbKXKhMAITufUqFjrfD3Mis1JNgAcp2ZN0yjz2vzfgK//9cxrvv/pPf+9lavK
0Xu/+Ot/3cun5nFQT0/D7Vf5v/eP/r9/+vyD/3Wbf1dt3/45XP6rZx/i9/9n/Pjr8PXZX5JmyIf1
3fik1vdPGE4PPwcQT+3+L/+nP/zH08/f8mGVT//67Xs7NsP+20TeNr/950fnH//6DcDeXxbc/vv/
88O7rzWfO39/qr42P375xNPXfvjXb5ph/ZMcFesfoI7UATnTf/vH/PTzR6b9T0TZiIHpz+yKfrvQ
QNOqIfvXb673T0r80HRtpFHBZ+xYvR59gf1H1j9hhQD34jO7ta5r/vZ/5/7w76P136+FZ/Gfv/+j
GeuHFiJ//6/fngcnu7YW9xpVNAL3XZvOMZ+vn1WtDhLx7ZR4bXaPtYJI1qJbjujw9TEF4QoTLdm/
sWif75J9zL0XiE/oLkZKQ/AiBhtdJ+M4ln1CFTb/Os1LczBm413j+9PDNCNk/ZfX8cIUn+//fw+H
5saOsSJV4DU8n+KgD2lbYrWWIJBkH3tbylCZWxXrhXzLjufFoXYUD2UxoKWXisHpWEl9NMo+EYYG
fdwLMie0xzUNQp3yQfL6vPZz67/vzv/MiyonRZf9OL98jH2tWqM22j7B4ri8yyw1HvOysr50RVk/
DhqgeExyuElNd1S3VNTeEo5/6TXSpYAEB2fmV9rKpOupu0D9TYTr19dy7LfQL5W6GbaxiGfQZW+8
xxfHc0HkEfVRk7icb5DO0jRrC/BAmnbv/a3rbt3Fmq712fevA4wAXn+8Lw8H9mzHzHJ3XNzdXT0G
wL5slUhP8+IAq8UY1UvkIllqpznwqzeu5pfG4xwH9k1PhJ2///wv6FHsiHPQ0KtKVn9xD4NwjQd9
roLb2hTd/Wxa8o35Xa5VaNX0/7HJ3E8gQPnm8/Eqxx83u1xU0hSb/VD2WXHozSqLK9m85Y93cUvt
xnHPx7oI8wJzdgtMolQyNk1/Lt2xiSA3q0gvdx9XIcY7IcwHhCuWd36qjXdyXuybVKbBW5J7L02a
BUvDVgco9guFcS7Wqaorvsga1E28etrcooqTX0PbmL+9vn729fHX7cmcESkDZcGhT1HrUtcBfUwp
0LTtEicLKMLngQqdzVgeh7WtADsP83fBB+skE91b4KrLk4F8D7cN0gbWLQC8SyabsIdRSzUfI7K5
9MOW5R0NqdfRNPQ0K6kDUgq/zCysUaf+dzlU4/H1qf8yPpE8Vx7wXUIu+IQXDQlgLUG3dvQA6k95
ot3ZZjT+rh1HiEqPrw/0yzMmsaVGulOg4E+Rtz5fw1OO15jWKoyPqim/tjJXP23OuNz4mSijThg/
5swezoIK1N88e/dmMGEXdzSeflzG+zr7y2YdK7tBPzyrkolazYlBkDMM/OJq7VY9zv0erkarTcdu
atzYEmn3xlnxywOGsvSzXMOVxiV66S3QBWVgFGmfJf3mbAeywC200s6OLDm4RmJWhJyEvOipu8Pg
n1rCi7e0/3998lRPLAOmKhVGxEAvnnxfNbmeDZ1Mll52Ue8XP3K7xUrdzZojcME27gLEWmZDV4e/
+8r3gXd/yJ8VucuShsxHYbitlIlbGPUhCNogKbWqOW661dyJYrQ/Luv03s/0vycQwzKjqUcJkDCb
iAx3qIszTF9Tw8hXTA08EMCxtqz0mvwa573arOKlYaPJdvt7dYCfg+5EWVjAFKwoV13ELrOrFcOk
1jZpukXczPTlD71rTmdZB1609KbxfqYZ8rizUt9Y4b++4J2QSnRIwri3rfcl+JcVbs2zt/T6XCfY
EKzATrX2D6GXnyRqfCcfuZrzZvS3FVW+vwWG3mdMtIt0MOka8tbUXJ6PO5udVtEQE4nTKQ8FT99I
kAy1rv3VemeIQDu/vpwu2no/xwOBD9iCCwFo2KVyZt7iPk9hToutwti+TnmOAohJVTL0oCadkKNW
N6nmgY2WU5HdiC3Ibz1Ns74No6+SLq/KcLJ36ehZ9h80W02n3AzmN94Fp/d+ZD67TWhzA538Gf4Q
8F32DDw/7QZBthyn3tLUEZ4iavtiUCKo/oSSUXd3XtA2y0295Jp+LYa8sJIiLTb3ODmZVR0lmjvF
cZlxwnns83ZTTrgJquuxPqZm/mVMR12/o8tuG49pNtZBZKteLpHVtY51VeK+1Z9Su2ucLxOEuOak
i3Ir4xXAnjaAQ9aFniClnW5XfmbVNEAphM4RAJl+OGj4GNZ31mz5X/tuq93P6dBn4lbaE9WctEV6
EEvgnB5LgajTN31xV/NKy8T0aUOjDBVpDaBg2LDq8kg3u+29sJaxjLLF4pXAIywxHrEq2wzTvoUX
YmWViPACbc1DQz1D/zD6s/1UynY5NU6z/r6KpVGRvyqEaUesJj6Sq+h55IHlittJzn6k0kBrHjbM
WcezlnWBHuPS4E6ctFK76diP4qCh3fw1sCdLHjJHwVcMuOHPncD4NIRJ1Y/HDcDB72Nt6+9U5+3m
cZuTflnnGRsRobSlDqdFeXeLv2ginklLcLigVC6PNPIlGfuSeTLMbOh3cetXWIrrE/82WXKzPCr8
lK2oz83+a6NqZSS2pw2f/BFwAaKZ9YqEMS3X5Vz0xfJ1gbJzN7aeOx9mJLCn+2laOko08GLHQ55D
9Y5WQ45zSAivnashd26MrRvCjN/XRaZfeHdov7d/0ugYmiOaQoFzXl1tQCpRzbmM4JNt4pT6uXn2
UrU1N3QWsjUeM112V5nQtUSv4cUeleMM4mCAwaVJaea1HTnD6tqICAn3zgPsbEeuGro8ltDnigRv
Wir02Wwi0N9lWEgfZnSgyytKfsKI8Ebo0WQ2rDQpiK/E0arRC4iNNWvLRO/X+XqxxZglWleI4ez2
dTNFo9HZiJETYY7nwGjd/GCuMn0KAm2+c3tdH6IiKNWc+JYmgghe7/TBkmpNkYGRxMT1bCK8UEJh
qOPUndrPVK/MPLHVYDSwvSy7Odi9VX6wGrHL5OMVKKK1T4eDtSGi994cC61CMs0UlDRnVI9Np1zq
a31FvPVYm8Xg3w/t5k9ni3Tubp5TS1x3RD6PKDdqWpi1AfLM+qqn/qMcGnUjt6WzkoAqDiOoefXj
oZhGIzLqVTRhk+UWwP3VmI96MxbtcXTs9IGqUF+fuMyLlmZHMbGdur4jJqU7M4UNN1DNripgM6eV
Xnw0IAN94mopRLhlOo0J/PaChxGZQEVQ4bpoNlSVZUWuNEc9LMTafnNFz3VBVKphSoXzR35o9KKb
HjIjLfR3ZlbhU0W9oXpnm8LVjlary4Op762hKgfmxuPQx+BhlW4XPJCDBF0kUeSWt7PnLY+tNI3y
KoAUeZMrI1OJuZbN96XMyzka0BFIY8dv03OTL8YWLURPRRTk6J3FTmkiEzJVulHgGdeNWpSm1tLG
TVCPa1KjcDSHBP+TFiI3LnA8NfUtEcjj32qV3QZgSYPsNCFoH4TD5uv3gyoi8Mz5Q5apzkJq3cli
ThPymKymWRfpFbCUaKwLQ30WWu5m4YBpJNaNJUzA0O+8IbsfpZHniaEymV2V9SyHc9uCSedFI6F2
WBu0jiJhVvN8cFZpIMhRB87dCIGLhvhUIoHUcNi0x2JAof297XQOHKkKdki0ro7/VOtTOgJLIFtN
ACfQl3PVoodL0U91NFhyewSK7Zeh2xjLYSt7rQmXGQe4Q6dm3Q9LIB5N2DfBhhGcBw/ibBZFcQ/j
ualQaA2EdT/q9vgJkCHa8kIf53dopmcfUn91f6+bmmRnanp8Y0kQELw24HCF7pRqQAaWUgbAEEc7
j2eYD13iegv0rRWDCTeeas1YonRCHoJ7Z57ryF3z5mMpUgfsVNoUD64qGor9XbaOoV+DmE5k59eP
S+uvHKDUWR+9phHfMSyTMiJWo4TlKmp/5Upod25ddO1oDARwzxsRrOVxG4epP9tB6R/mNkPl2e3x
ngBDmYunWpSdilqf5uaxGwzvY7Dk2RCbs1FaHIwUUUOvTqctqp1tHENZrcelH5ord0xRvNTbdHiU
CyXzsM+0+XrrbVOGCPJXPcfAIrbjmppVHTWtp/2u+m37s6mtpaCrTKv7NG6pH/X9aDoRvqoSJikN
NfxK5FznB5YUx5Iwt+IWW8eZdsacak9G5gzvalmv8oyHhUwgedtcqYbU69AuCqMNM003r2y8npD8
LPu0irEM8btDWqRsDEB7COFSleAmGpt2naJ5Mbws9meFXm7mWk0a2vVE90vkBB3sj9X8NmdVf6OD
ecP/2im7Q7Y0gY8eeNUdVqmWIl7a2pZhGeTbN2FMmoxaqSPfKtx5a+NS89z7zkSJMAxad6ILopd+
xg9XdHmRrd3SqM76K1QDfgibsCKxvNa7o2HefxjgvH4dRZVd9U7W6PE2tzbAPi74b85UyTrSJlvc
cgvCVC2n1ftG8x7x/qAzpB8tI828aAgqewt3DPcSLptf6jf50Dl9Uqyqv0VzYPsgvKX7o1qh+oTZ
1vvqcfXmNDhKIP20aYQhfmij8N2jNvpG9rFWW3nfbojGRoFtbn2oORXNlEmryu9ra+OtA+nbTVI3
terj1Aq6ICxrO64KJIvDod/rIBswg1i5U/kdXFNXh9IYM3S+fbecr9pp2UNOi9AHGmRXhjMh3PXq
jWN1ru2lrw7zFpRX+mAsf8xyNU8SNR0DfPZCsFDxwutYrk2jJZPhi49i8aYD5JlVJnOWGk/poM9r
1GqDnGPqXMHDkuMBdtq8yaAeVOk+wpdapnuRbLy1iomY/Ku20XZLEaWLd9KueFu9byjWkLEp4xbU
bd8fqlFiQLwpC0sFtFqKkdaE0Yij4WoZ1BbQD/JaA0aXc8hO5tfWKSskVJaF0wulpcY+dQAtmyRg
Q+uhuU1rdjBHIderTlTBp7mVYZD634gmbQs4npO3XFVUjKxBs3YNnyxyFvl5Mpb8U2PnmwiFakVJ
Ec/rC2CZ9vJR08c2safc/9Ds+ntx0KXrfJURf/9ANHmlNoOg8YdGm8SHdUZ07wR5o/68yXaWP9B3
M46BPWzWIQBFVN82qVtU4RTMgj5ZZS4l0a3ohpt+ywo8vnpH3k+O6q4KpDDlQXpQ7UIfJut83nzE
f8OgXuvTptVuFbYl5ZOwmqxlCFdncpsrtcGkjFxPkuRrc9eLqFzySh2ydNDqOzXpU3bwNXRao9mF
93SSsDtk2PVVmZ1WUcxWuHS2XZ8r6aO4Leq5MiJqYfMfNOdSL1yyRvnXhLxDfioACU4hChn+Fm2m
P3wN1tpj+wMvrjFLrKpr9Gj0/lgKVRPZ+Kk40biwvHjr5U6WWzLrpM1Wy7UOl3hEbdvov2nWaHyX
gwCAu4rUjWj2KRRPxwbe35TZtYgo8Bgf9CLP19DF61yLKnrBW7gB9xQR+7laosUb64PndPOd1sEp
DBfYkXhJBN0chI698fUyMwv4hfrWc/qURLkRCpL+lCwo4I1UNmXxrugGzkSzM5qT2XMxniR0gSkk
C2TMZjX9H0NueyvLc12+YxuB9DxvjZPPs2dEZzO5YgKAoBu0OSPLu/xEZ7Suw27SdJrPlQekfa5N
PQ0VyntfrCYvvk4IVg/HfkUIKKzGoLnNqzRQySK93Arbyao+FxQ7cAEqFTs090evpGg0m2clrYGw
E6JhSjhp2B32WO5oo/a5E5Ftv8OUQOuhs0WYXGQ1UdzSNQTC9JbP/mbgOtkHRRBadukM96u/+UVk
yyGXJ9vuNaKQeSbKhmQoYjoMck3WVdOBqQxt+Xni7lriTBleONqL2+L2IgE7LkGRj2FfEmfu2viT
nZiEenOI2tAUTmhoPGT16H0Qi95fecOitEM5pyR6rr7Mh9Z2ND0Z2dqKpkSO7JRTaoMd48sB8S1Q
1anRenMKR20cP5WUJ7zQ8+RoRgUusdOxhUHHC+WxsjC9tc1Cb9mkm0hhTj+KmULglY2Ji35d5F1v
/YC6tZ7sCRegBJ3i5puPvod9QOSk/l6wStkpNuLWkdZ4lkRumy5caGvcdNCTjQYymu1Vdlhaw3b0
gmEAw8tz0o5NJgz8w5qlQBllrLRYzkN71la32k6TV2vfeabTFjpeQ3tfSXLfsKmm4Gptl/U9WezI
BU4XPYTExC4zNHMp7rUtmM7KrIMmNDqxXXeOv+YEpZY2n7TJ2+akKhYU4CY5kLvODthPZ+R9hHXe
zyr2anu7p7OOxz3p1/wRp4h6//gaFHylaXwwCDw+aW7lqGiia6OHrWGm70ZbT70ICalKJvmGIy9k
kY3QN1tSPAkpHljRjv7+WNZ6zjIRNscfpVakSwYzN3FP2+3TFratOgWVNfThNg+EdBlk1Zot2BCx
GP5kLoTnrn/oB64cRUqHCEdlVjlEjzx7dOqOkMHPc/1jBXspnjrR+sm49tN2xOXM5o+d1l/1OQCr
M5qv9Ql4mN4hGLLky2GQmTqMYgGupi+D6SSGtfhF6ABnKCOaYnTbISV5UKKyEnBX7e4qSALkFTTE
xvjmjks2H7rM9B79fmpucntY63d6nfk0yLNiIcJr12AJEX8azNjycm49i7KIuKc15H6wR3yQIk0J
69buR8/mYDOBshEU1B4apRQurrW6WoF6ZGOKnmil4foEUlJNlJIGeZcF3riepTRncaDnxaPLezxc
Qq+hp39tdpmHLlqbIdHZYHliH2torEFYicBNeKJp+gjnrNwT1NbJo7GobRTa5SbV/ehqff5U5YVw
ShYKZ3U8MitaLqZFsoWgOwB0mpRlcO7wxltD1RXFenI2ZBWjobD1Lqngs2xH0RJeUwKT/gdodOP2
oZtSIycoHtdPvl7O5sFBxuactg1OOtpCQBctc7582UypnRYj40RyRcGdpOdyfLLLfrsR2rhxjMBs
nm/yzcV/qM/MpgmrskWpOSfsWG5a06jHiJo9zHrd6OlBtz7HcNyLNtXOGGMXY2KVU/cu1UFCRvA7
RH/faNzgoWONVn43aF4WHHwuMi2UhYlQYDMKupOohgTdAXsCb0KyK4D2vWkK0lTalzWhmS2wSRgR
HYk1a6n/tCvNu5WBuZkHVDJ4JbqyBTf+1LmxS4qVhYagWBxZP+HQLIP+D49ymJ/4pcFFyNacjNjC
Mdm8WtOt++JvwHGvFjvT3I/LVo8OqbdpXC3jJnzsefXlnbdaIntcMlutkTMC342Rtcb/pfFbir+B
u5jf4YvaachRXOAsbQB3Q+KtElbEZ9RyMzh5YURLy2UeBrMGRJPbqib7xUmVjGKQ4qNOBKbBEZxU
FgMYkGyX0h/oh22znx2BoyHPlQP1bkLRabOKtlrXVLytaeYlZUUOSWqhTHGay9IXCUJKtPMsPhoX
xTzeUkvwNsoI6ZwjDec4OG7IRg1cVWZtRvqYb2R76I59Xcx+vMsIatmoreU2RM0TDmlUN3IMaGuF
A46xbuKTUefk6qmxLDeqEqUbST3zbjZbG8qocGX6Z87J+60eXP+j0vrFRoEvzZmBPdH82HypHhnS
Wa+2oGs/WW2mlhB5l/RHBtV4O8lg1cxTRibJjdI7aRU1svPuiRA3pMimvF4eerWJJaRNKGVc2LWP
xzIlEM6ezVce5zIa30Uv8OKux1Z9g5Tn5VFNZPak4ff0TR+69t7e+pGqxbJrAvWNO9SE1FRdrlsK
N1liZY5zUwjavafBNbf83HVS/6S4cj7bExrB4TrM5cfey/UfnWcs5p3sGkpkU5bDXNdtPnjeqlkc
W9kJ95BVXXGycb+ig0ytbAgRMftOm/AouW7MCNF1V2Bqj7XO2AOfDFtFYB8umrE9uHNhn9diLX9Y
HTxabgbN+MbxMXbviaEz99Snq+ejY0gAgTSPX7LeSceyBDAx0QiloR38RU/oh+i1FHfZwSibiAqZ
nji9RcWm9zZetL252pee1JCEOfD5r7cqu72Gstvpoa3D2Y+DmSBKUjDBKg8PdYv0FGWo06pnaM2O
uSxi3aoWyokW4GInr6k1UHuceoRoTXxZZyiNQ+QBofu9tiCdR5rFbXyYjEn/NqIKgdOiq9GhAkHZ
PRauXfrXqVpmPzTtQarQKKqZFRuQSF67yFsdRDeiFeYNIiWxFx56Ocra9+yqqemKi6kuD6wF2myt
rJYwbazyvrK2hTimHVRLbaw306OJfpt1yPBE1MjKEO2FNeVlXzjqymZfD+KuLAPx5OHrbhD09oVM
qEMXvLLOG/8Pe2eyJCmSrel36T3ZgDJuwWZz83mMjYrHhDKjzPD097PMLOmKuHWrpHe9aKlVlki4
uwGmnPOP076B+jGjMuHrEA/OulCYoxejhkov+cLgDA2HLeR2vc25jXE90Al/sLRgnxJNKYutHvuQ
UGRU5QUrttYj8B0lSvRa1x9GmjnrzpPj9Fj55bigk1m9NuqSwKpiX83z0cKGAuagvbI85B04Hr+h
4xzKq7x5TSjGs47hyKH/BGDThttydTzGHmBMZ4dJ0EUxmPQKpDqsc9zYFnbSPUgImzsnhdUyn1I/
F2V2n/Qx5iTN4lI1iYARwHux56Hr72hSxQfiFnSUFKmld6G/rgE7SYOff6GdFOQ2WOswTo2k7CMA
3vJWNYMCisJ7+QqWA49FrXLBLi/BNUw/m947R4M02J56G8KBoHw38ygi6tlDsDAII6uipehoSGlB
jSU+kGUEkUwa8T3jwAJU8h3aZNdM1BEuSb2f8la/cHWsJhZGoc4NrFEY+ePan/2aEYjagcrdcyCw
yYzTOg9xUxbEngb1ahQRG1+jtkUT8nU0Gq+V8C22Xx+YLExGi1UP1m62GpD3ivGZjSbIgjlWyQq5
bq2l5ceQkeNwQ2D+cmekUoa7Bb92t+OgH+sbs+ZQ3wcr/rbDPJolU01C4sNmRgvf72yr0R/guTkb
0Irdk56iSh8w+4ApT9BU4x5fTvHcZ4sqD66b+AeFEseKfNa/D1KYPSeWhtk9YDBz6zOdQMmFa98T
pIia4066teiRvcpJxk2uTOaXJKvAnzvp3KSLTIjodFO2L9vRab4F5VJ0xhDyo6MA/juMtF1KZ0fT
kFBxmiT5Y5hQfBJ1BF9/qrQu3SitpG9ExSTG1zkNjJW0g27lLQsbtGn6oH03kpp1ewF3kNsECrLa
EFJZdUR/TCqLGs8thkPP8/GlXVqLdWjsqurSZytPYR2u9jfiEckQWewq+Obl2n521tDLkcBW7oA8
eQ4bvuZ2jiNCiR9+1xZjvFSDfvNaEeyx4gMlhtIw4Df8csGCw/yWUoBK4coWWlnMiIqmd2QG49d5
InoslqmsN0Y36WJPYSAJebzqOJ0lEIiIFI9lEg9hUXjbuqpVTrQSDNe+Nsr0lHt+7sZhsurgUHaL
+xiyGV29G4PX3Ss2ZQs4qEseALjXRzfsMrVtHFWn+wUpuH1h+mNjKQDk5NkR9SgfU/gJPESVMqef
pINg0uJW+p3/At0Sok9foCL3teb7ejaWOVMPdumX4naYaUC9C7KsCR8xyOT+jZN7af/FzUNskjRw
gS7DUnb3eBVLEUE8Nt5/Ujj9rqgCrvwzYujPJDmsCb8pnBxCETyWxnkjZDod5154d0RdhVsOObGj
9r7/D4qqKzX9C0eLFMO5pnYji0DO/runPV/SluhI6i2xe3JAQydsnHCqD55TZEBHaoyRjPxdwPW3
7vX+r5//m9D2t//8n9W0vyhw/6069/9F3S2Sg//9D2nrf5PdRnXfTZ/V5y+6W/7FX7JbO/yDGNMr
T47i9prih1rjL9WtFf5xDb1B+YbiFh7oGj3+t+jWsPw/fMT2GHyxsOB1vEagd3+pbg3b+wPBrUkY
HZ46wC8EEf/42365Sf9ados/7benBUUHhgCeF5w5+IPgCH8TOgR9YrZEsURuy7DATNF2+VdD5QTh
AJNOZux4edJtfOmK4M5YzJqTMHS7YKDWBZhs42o64je1lWS80rkI5iXFnpITlTglcoczPnS3Cm3K
cJMMBAqBDXNgRsE8dv2LP2PiPQra/t7SwZq7g7cuvbyAXRafJmZSmImRGZAMrjH4FPCrDOXhcC/n
wPkEf0FYxs70nvq1u/MmKC6dq/zDwZBNjbssv9KwDAbKScwpW2S3UKrpu+RVH/lWD+iD3+PNqNzi
S4qMaOvoobhvQWhAL6x+65ig+5GztAUBFJm6JxtPpvRXh2Z6nduMmLuWE77rL0Y0DIbzbFM8fNeW
V2q20HXyMMxJcC7D1N2v3jrf+lU9xt2asUdlQ+dvLTWKW2sixTIO9Ox9hwX9CG1oZd+s+khOrXXf
JZPPS32SNZDVWnFEZxTPOAO66JXO8DHutbROpgt9xKujDu46X6Zfrcq0IukXz25TqWOl5uQ5TGCP
IwT4yUF4UwC+lgYv6Wjy79qyy7ZuIH+CYX6UbZ7Hy0CfJ7d2OHWoCWPaoMZIIPg5Gp7FawCjxosn
ph2ryEbVDsQPQ6i1q6kC2iivcnc1k9O5b2CUuWHGZhVd95L32roD4b+kdf6SCvCAfgnacGPPaYLA
opXnMukRT9RyLL+37BQbg9XrYAl0JJHRFepCaeQ8gNa1dexnPvMTfxvyE8tr7qisnE+dz92aixXn
Td2E6jjI1sAHaBtP4XWaCkEt2WIzXuuVV5MBpFYQl0HHA++Nkyxs5CNMVjtB5CESvpDf1916ybxG
gyCFas6zfeI31rETi89bWVzwehp01ITLTai9W1dX4mwqOWLIJjFEda297ws7uUh7ap6rzC9vZd1n
31e2DqD0bgAB71MSdpGdbCXZBa9eVZiPRKc3MUiU+tZ1JYHABIHsq6tjr4fBvtUeoAeL4rnlst2n
IuiOHYsGOoRVn6olT3dtWd6sxA8dqoShxQnwGUXJ1Chm2hxiKrcbbkLpM8/YXhdl7jJsISZhjEPV
PRNSZz2ya9v7LEv03k6XFzsNrxiJ8CIvq9FTFEF1GkrXOq+GajaVbX2ZhJMd+1Ikj5K01CUC1cLQ
0nj5Ziqa+S6g9J3NkjwT02CyLUJzT/RaedcbbrUbdSYu0jLCuy6p1tvKIPo7oeDvvKbmqiKkZc73
Gk4lXsxuOnaahCidKn9n+d27xXS0rTVit8VfqktmMbL7wnsFIPHmc5KEyG+mEEHDbubWn1CACPrT
mG2PS+I8V1K3HFCqxRAMbvferwzWawoNv2huuUpl8SWYbaJGM/5Zz6DLszP3OHUSvluzBaViuneB
QkCTknCwwe9OOUNSdUFktGDeEmfSxqM36W3yBnHSk+Wcc3xHsdXl4lRjtjb99rs95l8J+vLv9TKo
XWkAn8FcuNflvO5eydpZWUoVhtZd4gDZmBBzJYxGlaCtgDmfhq+dlatxD8mVYFZHbENqaiWtTRJW
t+EwDXTOJC7r/DjXn7mzJFAZxBtr1r6LZKMxN0zIAjo81daj34VofRquIaadfPStm5X5mlpY0Tld
lJATox7mLpkD0CaAMzFZSBfGYifq4TKP6tChojjYbXNkegdIHooIpiMjQXGx9hamONaBV6JFT9qy
Y4/fcQOYuw2l/9VxmlPmKIgoZ5f1ph1rZzmYhbpNmLZRrxZPvbiSo3KNa6Tvpi4Yd9W+s8xdOUn+
uz4UHk55f/nmpE+m5JwL3A+9gj8l5g4J6L4e7Utgtzv05XFQXIWEaVRnwbnJCHd0ivNYirOcmVtL
/ui13aPlAX9o9qqrboPWjnyUFs3IOgkuV8n1bhGsptMQk33A8QGaQQ8UYHRXR80M4W923clwXR1Z
okmj3JCPIps5HOwDHWJkZcmbqWCodpb7ntjBuTedZw44tmLDGmXEW8yJsslOEUlX+Uxt+eAtD6KE
OZNDI7Z2qR70VFXbMajutBA3dZI95az+bYHWxsjajS5N++CahXPLOq++G7gR1xPyFOvBannZKiPv
NrTJey/aTliScyt/IbtQHSg05BBk3YEq9ZY+HjlMd6iryp2LqWHb503O/uyT2NaHP+1Kwx+XIcxr
Zd1UTvKt8ThSvHpaWXWlE4/LisJpnr5KtDwXqQhmmYdWHHOt5J0HNLjRvmjjStSnOQgB8FU/IEfy
3F2YOSeORRV5k7aBlbtpY8LcWLUi5TK8q31QyeEaP4V4BHmvSJptjah8OwXXb3I/fpdrfbHS+egH
+fCVBJ5NW4d3pGzbBzmFLV+m+gmv0ZNrIJplePkkvhppQzsC2xYULFI5EXOGXiGs3ZQZt9ZsrpfC
95cYQOZh5L0YupWAeuEwKebkLRtH4j5G/wRdcEpk92Am4kZPNofkWCBRJWYnaM3ybSrrdMMUMR16
nVcXXS3+J3Hj7qkgBmsve9mx0aDu2AldDNHUD9aHcq47IYd4J9JkYF/AY1qOTfCzsxr7BhSkRJ2a
5u9qMI2PyV8vvEmwOw4B8hRZh86PlD/Jq0ybysqh2nIGTnHlksJEQOEXOdrBFtmMtXUns0B85KNe
nlTwYc0kpRi+fML1YUdZxulHSAaVq7jymw1IXRJRClvee/ZQR+bQ7zLBiwm5zJskLTSGP7vLV9rl
R9f40q8dZ6BoI+79DWhDdsJucRwn4wPl0S4gIypWQYdkQxdx1okHdy3tW2KUb8ohddBVWsbeyFZO
Ctv42TWTc0nW6ZFUssfBZdedGovntzmTPrYz8B7OZEr8zLCzxcZqIFGlzhuhyLrPYN8O+Tj6G8WY
SvTR4jHUQZL02lxe6J+so7xgEGsWgzJZS3wEVvnTlRlSpDILDkvTnKG8Q7LwWaWz1I2TEdK/zXyw
NfzBO6/JRboZHVPzmVTbXBo5FyfC/4Dr1unZJqIk8krnUwaUXkMKrsd8pN7BB8gxRutRdcFdlrmo
1qW2lptW+d195/stjUegVUzExUZLw9vnRGN+R3HTFvFV3vhimX04xWA0yadLTGQ0kqS5RilpqiKq
jOWmnmmcqbliUZgSjBAbs/lqS0K53ICOu2y11+NijPz3MOmVUqc8xBBsJE5+kJ1rbHoEm1By3FNi
CfS4mCeqkJZYlyVykEVpD0yxqsVD1Ynii2NQIVLba3Ans7y99C6KGz3N8jbx5vW+b4pVHMpKr1Pc
FF51IcZWf4GLhbBh5j3mvjnwNprHo1YmD5otXRJPjeDGMHz36pLj2faNXOzLoNE7Bm//NPvZe1b2
Ywovtlr7bnSsc2clznu3aAYeQIko7V1NlmbZbQOVIqVFfeTOM9DGYB0oOpqr+6TvzauXuw3GV2sO
jGzfYFDh0Da86bS2bTfvzTGrb9tlWM6DZRkueUrzYiIf6Goqn/fwoav1fXbX7mCEhFheLHBmb1PW
waN00nI6hCme8I1D6/aLCpB5RISrWp9jqNVrISSkmlHM7g36NmOC9x17VLx+krTfhZF7XkShGjd/
sRAtbtEeZ+JkDmXqXeq6rqozZ3Vr7DnGU2NjpFXeU0pJhigaXockUcBns0+jq1yz37eek5k72++0
G9WI8cK3atZB91iolluiZnRdj3OXtVDyGE7yLpqRxw582T1Pb2eAdP+0gnjb7/ncWM6hofjSgDqV
vovItuq+zJBzHUq0Mm2ROmWJOvq8duz7kewgDlc01NXAMsV+FunVgzhbPSto+MImCt4rd92vsMDl
s7bBso+ex0nzpMdS2rcsmrymfWLpp5tqGXSC9GDJ9chrth0/qwH5D8Z8lHwPJG+XzUkow62PaH2C
9jCmBRj2MqbzCbliM5wnybgt2pLPJSwCr9oFNFckfbJB8MAik9XpD1SPyVHAGXwtVBVu1GqPD9Lo
3WOwVB6qgsAEdF7Rv+WeEWd+FyAV9IjqMeow3CCkVvezPRbPKd3Eha9QjFhHlKjk0KjVA0nuzE3u
Gy9VYdyJEvFTbnlHKTr/oHMf6X9X3/HaQFBUsc2Wqn3PigCLyaD1NVOCYyocdn5n6cchvbZiIwy9
zaexfK/r4FN2XXBwvPG1mgX6JcNvN4NTW/e21OpJmt5TUfJ3tk35sg6q3payh0PSaFlRGmfDdI/e
ZDM1jbUThXG2cpD2zBDPgOpx5jSg3l3xOnlNsyMEPN9CZFkxZtKHpRYfbRme2BJkTBqLCWxc7+28
/9HX3naul9dpCm+nJXuTw0IwKamAgLBu9sqt/ui1ulfwxhvD0J8FPuI+P7pV/y0z6wMpjDcrJciH
Mes+vIwbMIdx2a9ke/jx6NEVnjT6mGlk+ZkyXu3KfCQZZqdG624IWyvqy+okw+mHids+apKwvrWN
7gmJGCyvWd6TV/WYr/pikfQUdyNJ8GszXmbZnaVv3/co4qPa7H+G6CVdnZ9yOS83QkAi1yPDfD1v
U4MwiESPD6jt3pcw+MJ2Ph1ELo+eFkvse2xIfA09s9lfX4JVeij1z0zCRXvyvgh4lQmxLfphx+EL
WWR6X4p+PasB7kaHNDGg1dwZMtuvrBtJEXztF66HuxwDW3wsSC8qWr0+FtWhVZ3S47LKjyLIvjl1
ZZ8ts/oC/nFcWhgEDskNeux1a9fl65zYKF+ccU8j+qchVbExEKhFrUeB9mhOTrSI+tDyFmyS/tbH
HAFHYK+fvcPjmCJ9LQK0u1M1OMdhJnxLm148eKvY0NlwjbLhNO+qD8qzaKljcY2CoPjepsaO8FAz
EhzoMaFIZwQ7N4FvbLIGyaexXsV5pUVcqCkeJz8jCd196DJMa67bPqSjzcYfcJUD7+iH6RFj9SFY
4eX5//PG8fdBXzw1Rnfo4VtRs+2TzH4yGd3NObnN8vl11pN8KSiFLFKJpWa9FWH+IszxCsif1Gge
68bYp2t7gG06tCRNUHgIne0XJAV11d60pzO89aGVyykYenb7/KXAEOIFBbRzQhFf9WSTlA5kU5ys
Nt1Yo5Pe4M0+9Y21N1PnKDrjRWL6j+EMf8wOapJcr2JvOv1JLtU2scNHsciOdFO+4LzndeQrZ6tJ
Qor44sfF0t6TNhvcjZ6+A0c5Atm8I/z+jpqdzD6/oYMxl7epcIYbE64fAV/90apFnMPGxiJj+5tW
cWJkI+xhppZpk7VGeD9NVRONWQXZbXbelj3qdZ4ttDZkO0TphGxQyL58KBS0yDUXhI4usW978jRz
s7grSvMJGcs2yKARvY7MO/ns5i5taGH4OCQK3MLIx2hpzHi2NDhHuAfsRq/aO6e1cU4WbYbumG/x
DBkHAB60QIW9tR33qV95bh24K6tNNtrQZxgEZwemTfL5nD5IMZwAt9jCQSiRKYLNSLRq2Xhwq7La
a9Pf2VMJpl+7X+kTf++M8OTnzRa8iS9K6luxk1e3AlFRa4Z4ZTiu8q7Hd+Kf/GLdBlTEZlVzzIJw
m2CtdmbTuBjtbVvrm3K66l1RRF2LKCNcgZsckR/VHN+rVEdmQ1JtMwdMEz3FXcv4SgokSs7kratx
qq3dHirnXLMzUvx1z3kdVSg9JzeD0WWOL31hXLBjPF4Zs6Lytkv/WDRE7ujgxbTXzbgicuSCO2F7
HGy2NYxDBuz4BNvjIb+lIt4EK6xFGI3SJbV9XKcdK3jNDKE/A4Wgakme24lVPC0yb2ehgIlc+Jq4
M/VhrO0fVWkcVmv9GaC+KYacXofWK/hOy+svqIeon8fn1B8vicWf3mkm6MJ7RIZIdH4WbLvKBRNE
Z0DMp/4+6uo05dMXOoYvxSR3yIE3KNPeEKJ9WGEeu7JhWGk8gJmqjgdjug8Ssa3c/rxU+jIxcyCx
xMfovM6r7KFpUupo8rvRamMUOOdKO7dphizGLTk7XAmI0eZYQaiq3nqL+wGTf5e77S0yyjmycBZy
4hf9VQNwZJB4bepgZ9aM4kP9AZ52nL1yL4cU8lMm4ijldGOGnYmHFKjXNlgJ0Wq/JDBhPcQ3y1xv
RV4+X7KVLpagSp8Cs/wIcgePxmzuuqlbaHAwyzgX7qmn3mtn2YnYo6T+LCxEMO7YIVIYhuBoqQxo
1XI+nPkaCNsk065wgLirlFVwGZv21JQOl0VVKgbe+zpwCzZpOPl7xLUEqDgfmCbM+OpC8QotN4yk
TTx24UOZFS+VJDfgPWSNYpRNnSVc+91aFFOh+alpLb3N3PlYk4MDgjejMJ/KTpE/uDWCZl5wp/hp
i61mGFWV79agtJuNTfXPin/Lko+dwga5S4M6rc9OtuZqX8ALvqwlmd3cD9yDW8oQrecS01IZp0iY
FNYJ1/+JGHTk1ckJ27FyTfJ77ctp3OV57/4kOMR/rNdxetQmUXegksbM95zpyUd93nBGJIUzgHA2
xtptvaRtPiaREDSDQcpAGAoiwpuunPLb1GvgFpACvDA5h05M41mHYnNRy/uMvpTFMZFGsfNL2OEY
YZgDn+sE6Ys9k18b0f9FyEGPYs+LsemtmEc0WpddOGcVT0TjoMNFf7n63THDMmBF3HYxb4ccKZE1
VYGxn5e6/GJnTv8wBe16Z815ouLKYuaN/6Sa/j/p9r/+NNz+z6zbs/pMf0+7+fOf/EW7IfX5gyA4
TyDoIiceGuAftFvo/yEIYSFLB3qUzBoM83+zbrb5B+HBCA8IoPkz6wYS72/SjR9m2WSQQdQJ3+JH
/l9F3Vw9+f+Hnr2mqRPNTAUlCYDYmcXv4cxuhzaqZKs5jKXRXzKkN3aUI3eIMqFK9dcT8ksa0j/n
6vzKPf/5y64VyhxyQUBq5O/BZmllpLZtCX0oFe8lgy77g5HOyWbtMUxOjjH8p4qNf/ULybi5BnAS
PUOryK90YmYNNbtX2h4QsrNwh05q3JKFBTaISuF+9gAy/4lu/ZvS/OdP+KtB/M9PSP6mSZ0v9xUd
1G/8JTVIioqSgk841FeXIMoD0Naguu/GBDOJVFR82kPzHRXqf2qZv/7oX+4k0R34ocNr3LnDjfwt
XyJUhqwsU3NJM5GhA0zsHSfdf/ot/+154bfwwbia9p+JA79dUZBLZ15dfgv1Gf2J16v7yolt71pN
0PB/uJi/ksFczOvvIijjmupAKJv3m89fIuKt1n7Sh2mqt6wiXYQ17QkME+I1l4/QC3f//u79qw+H
s/8aY8EzGv6ebiOm1ljXBJWYHzKQSKXUAVjIQG3lfvv3vwlf6q/mdT4dIeH0mRNpStYV//vtUUlT
wAgvrEeQtGm82HlhfAyZX61xrvr1AayvwDwgfUHdK7qmuFEJhtbAx7KVOcZ3A5ful2oZ2+90z9dO
FBb5miC8phB9l1ph2mIUWwe8kjQ9y8ggZ1BFI8KtJ2V3oCUIZJnCHEtbT4nu5lsEvUxsg06X92mU
yxyhKyp6JnphPeS6y5i4UkM8geE4LAJ+IYgeTLTtR3VlwdYj7qz0xidyC3NZ6EArkC/YJYciE/5V
advBhGY0UjxYTPAooFsf7pSdNqc1ijUtNRwJFjmWgTqtlW2kGH/4W6sYw2jwTmo7u6xhan/ekUTd
52826e68OMnMgyZCDKnGYkN3et1X4LZrq+60b2DQiVXlNtPbwAiHn2xlG2Z7ytJwhPGlx7wEJPXK
bIN+J0w3BJDrjwA9e79dLftq6xE4SXB6TflQfFRZkbBduGND+yJWkmHGXVL6/s1kXl0jZgYMd8O8
q7qdQBWcElxqG8+6kA5G06YcICIoonR2laqHe5tridlzTZIehV6P3tXNGlyvtNu2XzRs3qDQ2mFu
qrgmhb3u0r4gst4Lu6o8G/ZSTjtaZFYc+sg+8RW6jQVQQKr8FNO+fOXR5yIjxcCsvGZLPYn2Yhx2
JkJAM2nNJ7MSFF+kAd6XyA3Rv1MtYebDuz1b6Qv9E/7wCgVqNztfiZmdvVl0F0EaVONZ6dINLkMp
yAzLlcakVqHuhtsupwolpqcIwwQxNJevuAs0oqmFNpb0xA927kdUnOmmJBlk2dQlSaFxm6t5fQix
KLsvCxPUuMGlXYxbxHN5eUZsv/jbYCgs+ICOQTP8YmGVIFtBt2IMb9RkgnMHiWpkvLoIJvaoQhWS
Dhle7ZlzKJPbrhQUfjdSuPCPalYwhqqQLQWWypqLDmtURUkd/VYpepEwgZiLTF02aWwb48oV91IG
2Fwh7r9pE1LYXiEs0Kqa2g5vB9ZPnl1jWdvHgkaa7l4sPJ4EN7jVS9ukON5KXRKHMKTTJLZ90Qxv
FIuE3saqbFQATpW36i1QTn5p5k5DrhTSrw4EShjqcfQTc93MfD3KWOAmdo5OKcRFAZE2cIZtp3cp
qY4FIB/T9jNPe/iS9Dh1oiY3+5c6hRveEuNJtCaCNCIukOAmHdRSRouNv4f7Vt91QMQnaVMciLdd
6/vFWTp+Bo7HmbsihdVu9eB5ePEAlhqMCP1sSTQmdL5BiMMnWvNBIMa+art9qkdxLEPm2SMs5s4Z
IHQ2Y+Ist9g4M1Tido4Et+2rqURbbxnZQVpTboP743aKM8gjycZV+kMsqF8bbgUSOidyMe38WHo1
w+6NRhdbbZB9rUzsQHRc+q3EhFZKvefbPtw3bLj1LsVO9q0C/ftqZphQN3NQL9SL2NCl2KbQ0W86
lLMcbNmVOM/tbnhojIyeTwuE/4dbE6e2R2SxvjUqK4eTB1iK1RWrQ7VJrCU9LfnUNihD6qmNsCyt
3Q7yO3gIylnZQMcLtCQpSMN9R94E1aV5YvpbYa7TGIFdsJQvfN4pLjopjiQjp1CsYOsQjgZRmHEq
ZI6DjXeTuPiVVghxKyVfYLXmp6ZV0t5TRtcWu+seZNxWJIvS4DaG7Z0KewBvjwD8q7dlhofBk5q+
kYCZeHFtp9Y3b0jaz3FtsdWYNRrWHT4i/TQwMjnR6CvCAFZ8vxVuJy9sLgmRs9vZLnHSCEMhMPXH
pQMtDZzmmF7Lqva4f8N80y2QsxFQlTgSdMLnqMd+QNDR+84na5PKeRwqW1HNaGI7yhocL9Ha4MKO
kWs4l9aeSKEY7WK9QWGLyweL4/ySGln5Y83q4ivxBhjKnH7+wObR7Hn3le+0tq/v5DBcC3zYgbAj
FWlwvWdIgyLkQ+58FLVXOHj6B0gM27C42/hl1G6kwHo86H4yfmLEC+6YvZMuTv05/XDrMvi4VpQ8
94R4AyrVGitJjWIYtlPmQlwFKP03ko6lwifqJQAVSMwfUoNNk0tZCw09qLMftlX1BAQEycCVq7vm
NZWJa0aBCtyntZuaL4uZ0GbX15sBwG+7jhKnkZWJ9ivtmfkNTYs7QqwsoPC6Q/dUNsFLU+n82Sjc
6lxOc2wV1UfTzTu7L9KNLBWUaA8EW6baeDPb0HvrVxcuthkuBooCSJwp726w2RKuEmTzZrBzAuba
aoUAmQkRuemNZtq2xlA+4gNaz5jmLrZdD5uys+Gtaf5woxDG6z7VXn9wi7UA1jDCGOGtvwtdQ7yh
eN5OQj02AdoRnCBhsMWG4P7Ui53d9dIqT1dww43LsCDowafxZ1jDEuMYZeKlmb/wUEABe6IMnqkA
8Dfm4j6U4TScHKBLJyaH4ZzV3pmPkJxEm15P3NX/AKd1L3ic+Jkg687JIEACtXGtBpjQYmh/6Dmw
vxlG7vywB9uSO38ZA95n81s6+T+zehxPTriK+w6h06H0x2rj8Ab54S4IejdTly1h7M1tUmKsbDGo
NEOLu7Dy8Cb3CwrA0eitN4oQzNvsGoTitm5/MsCB6b2YVhxAQ28ZhyL0u+0qXJI1U9dcnkU/rmqv
+Cb+SIuhzil0D70Hn+tyS0C892jO6luJ852DxUn6cwmdf2nwaa33bdOGN04NZmITkH4lbXsb3qBY
xK1umcZ5HyXpKTTzZCtTS1aHCUrVgtwo12AHX4eeqNW2U0Os9NlwdswaBG1wsNTs+ykrGD8at+Eb
HCicymqw6Q6r1odmTPmiFulUWjsITCKgVlB/6v+GxRshphFsxDkcCfo+6ne8TZj7d26b5mXMiOW+
N2SrRhjE6/HGqebhvcmzLvhgCGrfgppgj6tOxMKk1NTtoctReO/QqM04AK2kjoN8bMeHxNOA9OW6
Ftmdr/Ej7clmBHU3nHEYP6wWtOq7gvgQx6UR8zt66rJ+x504nGZtWV2M29JKIz83FbansF9nlDNJ
5kWSCXuHB65/QvHgRwn9ZfDVws79PQEMTF2TWabvgdVAOOQ2Pp3YFUY4b2TPh4oBfssP2Yh2jSaG
k0054iOJdW3rnyVe7kuGgv3ErNM8ikG11qPhEqUVgYgXP+eELHz0+0pg4OeQxGlaZ+U98Tzhu43T
JdmIpmrepCzrLaCmAvLKneGlddnFr0YAFp/ODEsjzse5ZPaeegShJK//F3tn0ly3bq3t/3LnTBFs
wcGd7I7aaizJsi3LE5Zb9j0JNr/+e3iSm3M2JWuXPP6qkgxyEmEDBBYW1nobgHGSzQWPKGsgmagg
ib9bQvT3NSIrFx7oTGp2i/ZxQL/8KkDRcmPyxtsWQZBy/PNafUqtZPreDhIUQZm52bWu9cHtXBkp
EdDy+NR0SIMRx/qAlFD0cZB8xasB9wc465SpvEkkC7Bd+wCGL4TeKiNi4khztLjNgjztfA0q22dO
LNluk3f949hpUE7Rg/gKnIBHQt82wV0ZCOKKPj/YyPiQx8Y96BVPCfCBWg1mHgFeb5O6QfVxkn1N
W61QxSENrP6qcxpvK+AqtdTUh+FiKsXgx2Y0HnNEbe5nXu0caSfEewcCnq5RnIxjJ7hy0uQxRXF4
4xnJ9KmOVbMheqbXfUyiiQwaxVywxGozgBr+qKFYBN6W7MJ1Z6jWoifBHqMWhQNjcD7RebzPuc4O
3mDAu3Kb+hfCWrRQRt4/F70g5S3A5W56EXWPOTo3H8058+nZ1PSIyyd8T64AuBW3FDiPCVwILCNy
4ji8a83rrisehzvHSa/CQFi/slQ/ihgCDcUFPwh49GVQpzV8nu1Q3BYztH76tgtxNnxMCwCIZYc4
AHI7izyCfvCQUrBR1nmnde0hGPHcoSGewIIKgSjDsXWM/BOZurVTmsC1wowOoZzQ35HBQU/0u7kn
AKEDW5IEDcnXGoXtjXDzKzu1PojejT5GCrkPtD7R/LAA6oYe2T9JV32MDXk36cRr+BS0HWYYYNC+
C+9TryZ7U4Rk19hY3UZNesU90W7quB0vaoN6ekh6f1NQRNtDGZqAiZjdFlnWFPzLSPe0E8hV1RGt
MRd0cGMPiJCkDzVpF75y0aVsIr5LD41EDYNxYUEj2VRm/cksDEix/H+DLGg3g9sUB/AhIyoo5kMb
cbATbEb4GbmYnzy3fofeAE83uIXf+fPTXmRtuYN/km2spvopdPqJbdDfzW3rdVvsW68b1zvkdPC3
tVGOJIetd5l6jAlXItiMZfRtoSAe0W+Ar6Mv6lDUodE8kkADJrC26Ezf68XwAKqiOYyuezNJ0d10
WWQ+dNk4tls8QrSjVRnBvm9S/UNGVQM0TWYD1sqR5LD2Wm8e9R6dlR26dBHtC54jnHHdAlMYd8Nj
nM9AVMA9RY85OlREmCwMN4Fn0svvMsS74AUPpEUIy1XzNynSn7qVoz6htS39RnQaNx5p/6R1zkYG
wQHoC4/FVtZfes9Ob2j+F7s5Vu2hN9N9Ugf2Ies8jJtSbYIH8imdoZwVCjhGPHp7KzZojrkTjzio
Clsslm4RsADSjvTkjZtp+XUgDGPXUGHYAw7WfppcDqAUh+rd7Oa/OGrXUCjfwz7rtuR0N6IgjRX1
EfrakeLgA6/vD2jwu9demX/E3gDElFlR8O9ibxP2tuAJQlWw0h5R44PGiuBC3utlsg/SGHidNvCM
rszHpA/SLdHsV5hhEF1K78Abw6CNIr3bQKvLBzEYGRJWXolGEeck7DP4SYWidRWA9DXT5r1To+hA
hAKjLfKh/LEYX9+5vSKTC7VHZUXBVaa6+gO0JR0yf3iBWA2BsW4UMODQKu5Ho4P/xIMVUYXwIW3L
hzpKzU+aF330HJCdhRLmpVuPV3bPZQ2JSgKiaeU9zdziiYpR8b1Io2OICsW7rAaYRh9lAbyjkqiF
7/ss/FLOKcJWosT7oAu4ct1efBFB7n0ujcQFHmqO2RfGODZFikJB2+vfWxotSEYBjNs0cL0v2LHo
ocQztGBgnQduZIsSFHL/H9M4V8dC9MW3VLdz88bpQCTt2a6BR30gkO4ui7AiMJ1ZYFObp8YGHxXA
dVClSaXS4VZ0aXtvgadI0cZrqm0gZf7FTvhTY1/bF4iwpPe9SvIb8n657ejJ991CmQV01X2jHea8
E17nsKhJ8SErvd6B0NdkfhAuReKJhP+2ottOU5DaOMiX1mBOoxtMe2ry4hB6Aw1+xxy/u8OkSKqB
c2wK17ksjAbZ28rEwznTgVG0SddeTpnSAau3yfCoasDyG/I0+64GeQVptY/yu3SeHkKKcHRzHTQm
UhKJLb6CId2tDBQuIkM5RDTa2LtoKjzaoWEY54ia4eS515sSjG2RR4umnn7flSPFNeQF8o/U2eyn
XHSISOcz4hA6kPlfYhpmgPxT/0CJZbDBPtP23cKJ6Q/cbHWB+kote9AiQCEvws7Q1ZVV1d1XhKLK
p1zvJhR8ofDcm+DPBft3ztMt7Wfw1aWBo/Ju9tro2i3DvtlWWtr1GzXV+nuFCFOAxkppz5f2UnYF
pRHq8V5PcnQ3C7AvwD1BHXG5jR6ts9mp3C0gNssgYEtLbXRgYBTQSF6rjVaEGcocaYHgyxwYLvIO
VPU3Ud+iZcBDLBEbGgHJ9RwUTranmdZ5uyntCu+KTne2nIk8P0KdttTBtt022lhV3PwaOy/hhMRD
6/gFclkRRN/B4A070tXW4MvdViMuXlhjK3RlMmD8n422ib7QsiSfFMlUZBsjyEeKszy+Ql4xRv4+
LhXIYkPReya7DGnxdpJCFYwbaJagVWpcebQqQKHEKSi372yEaZ7KPGls9vswPmqBg2+i1cXzfVux
rbhwvazctLbq0J8xbA3samEjZRNpSeQcUglh+gDSPp8PZtynCDIoeItbEJpkKS0oqzvTyufvC6cQ
JmYVyewYDxUWJbodpX7mjhOCSDJNbqY0CMQeOJT9BWeZQduGjTtnR8q4gLLjqDFq4AKtjujJBFgX
7hHY073UlWnyT93q29TaFfIfI/SYkJV2ATNFxBizClJkFtuq+5bGAbUomWIrNaNt6O0spye7GXVE
8lgNG3xvgClWsMkCYsVmgfnJHZjl2eDhEUw1ZCOwTnaey4HMu6ZGw48AUe8OmXtbop6VL2qAYIOZ
Nc1dzaRu+JFSYnM/oLmksSOoWLN142o6uHMC85oiekUNmALExhFm/1irxhnZ0GioLOlHOQMbasZw
G+c1uoWYTLcxIiCD9tGZirjg8ZMm86Zs8/kztM+x2PCKR8RKJ4B/n+UIYjJrOuO2oh7wk0NnaRuA
dVlNgd1A7bBvmmmHaeHCCcgtVFe7oek+aIFlXZaGEtc5yD5ubg0h180MROmxbhr3qmgtO6NQXg7H
ysnLLx71v21QAe+a4haFpBr10e1AXcSFjVtNT85gVxeh09ETwmEzEgiNlgBTJ77cAjt1qTehgNm/
gz3dae+wqJirzTgsJSmUQhx7T9ZGidbOSsDQOirjxk44cv5mmkZ0Qz0s+FG1leGQw5ULOaoOYRFk
ouPlMqE0NW4AIk5PtjTVN9QTkMIQYyG5xtsZYH03L32FFHYcEJ1SyWbTYc6CVJyuobKpuFr1A5YY
QuwrL3O/kyHCXNI7N793SLKqLfVTkHdp4Q3vHb1EvDK3auUQah00Jk1XlRcTXT82JVSybCtDDxgn
8FzduXOWmOUHKRjdbRSnPJXrKE+CrYloCxoC3ogKayvQBgKt66RAS3QteeybxMgvIbQmnzPKuu9r
x0J/wapt49amxqw2QVgpjg1ug9BYsrkhUw3Qw4Xd3NO0T3sXfMc4de13zxzBfAHWY1ykVRBYRkcG
dgVEogRtQy0uL0pcAsTeM9VcbtvAia+50ski+75OQcgN3C+ghvL5Z2u7Xb9rDJHxPoxRA78YVCIW
RWrjl1t1VrExxND3P90eSMSxiUYbb0Avdi+0dPDmHbve5imfjP2vJmvr/qAKRMC24zQTvjJTr++A
o+mfqQT33zjZAUibKbV/dAnWBMTvpl8UJKY4vOVZFd8ko4RA5XEBEbZSUXyQhVZ+huM0g1BAQqSh
raDnPyhnB8i6wOYQJHltepXiK4YmT5+SKFF7yZ1NWLhsENXn5W2ZSRMQEPJw/NDendpNoVfjN8cd
oVjmcYXEVEenvdqGlpjfF+QWyc7IRqB/QNxQPBIBmHiCVlr/Ss2k+xQFYfMxlRYUnFqPbOqHRuR8
KGMIWduYY/7YJLHAJXJw4hhxSQ1VgU5Rytu4VRU+ZYbLPYckAiUEdOUsSHZGaN/aScjOq5qkJZLl
WY+qVTPLJ+TMre9abRbJDms0YM4gtgHAcoujctegXYESm6da0wdQ7MBysYLFe9wKv2bJZEMXmnVx
7dA1C3w3qeSRCUGEq2xT/TRB0TyEAG8xB6e//ZOcTungS7I435STRGGaN8i1Qymm2FQFCj87W4Ea
33jS1osLEpGQon4VwjeS9aIEJAfhuwPwlc0gNNMgQS0RP65LXXtEYTcUOxofi4bS0v/xDZRiEcoV
pUMnAZ0gwRUp03i30EHMndb1HNy4qFpQ0xPY860pNfTeOrMsso/zYDWfEbGzv7O7ignR5a55LHjL
vIcSx00zIMnN4ZPVcDXq8djsIpeeIsyndHQu7dokFcuDML9tOknAQc1NzNQkJQWnMURlDbGfXM/u
YjkudRXVwQrqovqzGrolMR+NAXkPAdp100SALinxjN2jlbg6dQvBo+8Oa0Zt+JpWdfiJsiAL4QDQ
mdCYsLzvIboLyQNkNJlwsyK1uhkaQx/2yhOS5lIrGuMA/km1AEBd+GRum5nmoVZBDQUYAV5j01jw
TtgEJjwu2bTWE8/DUdsV6aScm6iORYFTWzzG+AHR3qwOOUDtCthONpFpOFQoSboTJtlkNa7C05Qo
cyMUr6NbsNDtNzQqM9hL8Hw/006oy0PT4biD16GpakpP3GVHLonJZZ9nhnPJu7iwqcYwLI8F7hC6
Heac7zt2xxfEwKoZuJm5vFnakBZlbbSkT3FtDJiI23MIyW8IQbdHFFtJl22jvJuwM1GUQ0XQ7cN8
zD4MtXA/o087OAcgkbz46AfTnWA16+Kit2T3iGbMUF6nxtDLfWGUkEanqizyXWg3qthQ0lT2bk4I
pEdeokawmxeSKGIVDezLfJBjeRug+vejMxWordxBQO7QuqqNDyhba0+OEcnxYBkWqRo11wSCbtRO
2gFc3fgtykrrUXARauSQjRO+pwHAOccg0vU+uAAFyPJHgzwBf4f5NtcnRTFbIppC4DCR8s079Dy2
yCtZ0Cs6OMcgrRvriIBgfInJpJg2Brv7Mog8VF8NA5EimiP2x0bWSXUoUKiFkwTfoV4eh3q26Tuv
SDa1PSC2R/dV5zoK7eiqqaI2uWV5bbE1OwrD6C263gY3APElryOZwn8bqUeUY2N+JfnE7UFCSmGp
Qw3xZH1UyV092FQIg9Dj4Tz2U0hPW1pTBZ3MCAgo9FmP5ADtvPUECSJyQG2AMXfoZIjuNI6x6Jho
444ZVdfQBmrJZkzSh5A7BLGafKAwQ7cYUGZNoVwcGk+g8gMb10GgI3bem14VSsD+WfNRaYkV7Oq5
Nb6HEcUXXvtzcXgdZfEM/gOsgmeQ6eL2YhrSXIFV7IUi01clr7V+sJ8cvZ8e07obH5Fsp8EZ60l4
BuAEKusUg+MZjsny86A2XIsu+CneKKdh1WCE0F1Ygei/RnrXRfSukUis4JCDirpWUo0xa8vTx48L
+MrkVlmunZn3MxwLP8PSMYpwdJ5TmJGc/gxzMXWj2d5f6JVQH9jlKDL2st5TxztnHfsMdeSZAqsk
hkJKBBHs5af8wxEjX9wMyS66Cxd7dygIiKrdU/t7mw8UYBmGoUDgUR/nWeauvdudusy1QejdhTK4
ozDzyjYh8GWebEHl408RnTHceL6CjIcgBmA9El2wOqfTIsx2NFLj7kLvCsTsA8OAmbeovNeB9en1
TSoWGNMJcIu5GSRXzBGkk7GeG/rrLt6PU3eReqkN+H/S/WFEKbgG0MWIgxfsqaDBsJrsiTK8Pe8M
odrLxqjch9d/yvPzwi+xMIAy+T1kv6uPidCSPdIF7i/QtjjqdvkzKoenIIvDQ6WfsRx+ad/gvout
qgm4y5ArGRr6pnPohrKDlB0kF2NQ2RcaZP4zHtwvjeIKz7EwageGKVafsUFU3+6SpqMYBXyKk9Zf
uYVozszlpWVz/0Le2a4B0HC1bFGSkPj0UXcxjYEZ+E3qae3d5FGgvQopz8Gvtge6va9/q/UOBbWJ
Toq1zA47K/bq6Q51sI/W2mrUfd403S/XdhxkuiDGIyoxacHT64MJc7VHl9FAnOqENHReEGk5HU0i
ltJICQORrl/+FSX7mMsd24R9J3X96KGUjeOIbnw02tb+DnacbC53zIugSJN9YY7VtUH++P7Mj1of
nL9+FGkqwRYPQ9tbfV2pg3ekHjP64SSdbZs1zYOpUsr8xowiYQ5SpoosdWuVAEFgadiHrsBVrJ/i
c0f4hW8B53gJtURcuo6reGvPc+LacTv7NqoEvkCn6leO9OO9jifE3euTXu9o5oxbJhKChAxLMPXT
DzFObjGAcZt9SYtjW7a9ccwkIvavj/LShPjQWCwRAHVsgE5HGTpaNKh5jX7s6JQjlYoluRcuBqE/
8T6IzgA9XxpuGYzw7lrAL1fDpcYMHlGoyZ+DGKDeFAJkM+cbGbq1//rEXlg+x3FRSDMBl4J8Xo7y
P64rbIcLzZ31DulBBaDF1KkDiHw8vD7KC/PBzZNDyV3lAfxeBTf8JwuwLqrzob4OvxoH2rYX6uMP
B2GaM0v30oQ8l7BjEgVcd23dbg4DXTKISzC4dHwXyvmzmZfl/vX5vDCIqwOv0a3FP89eA3GxYSlI
YbzWr+fqZxIX3n6yunP+eC8Nglg1AiE6GZvUVyHG7jAviRBR81H+o55uWdFlkXnNxdunYgg0JDg7
oKSN1QZAjGAI3B7OIeC4ZIfJQXEpKI68fQNI8A0u3t2OYJhVZMq4vysN2pvf4qx8H4scGlNrONp1
AnhAndkCy0/+Z/5ASJCmRJrLcAzw0s9MyQrsGMy4GX2yeUQ7akCI+s5Y6EaXIZIgD3h2FMOZK++F
j8XjhVuHQ2S5bPXTc8TuThuwJyPyPM70TkT54CeTJfMzU3tpGGTAhMPlTXa0dqme4zKn8ksvV4F6
r+8rOlDOQbV6ob8R+b2sIf82BBpmbPA1eL5EPET1mKn6rjOqL4Nudz8Ez8PvMUrj//aE/i0J4nlw
ELZtmbA6hKnjMbra51S4qQRSEUU+wDZ905z0rSq6Cq1aSlRv3ey8RKQkplp4Xur26rKovWBUdMQ8
38NqFKkaILSZF5U/Xx/l+YQMZOGoZ5vwHciWV0cKT6K2qF2kdYJeT/wcxzWEuh1nm1p5+/gnQxEk
CHnY8OmrwIqn0ZxWgS18S6v6nRfnNImHVO1cE33H14dajujpqWJW7hLvaLY5lH1OdzjVCwy7rET4
pUfxt1eiH3ceKu1fmwgg+l6VHf4YgBfgN6ZnosfzXc8jgNPscsOTiJuroQHQO0lgBMJvzCR7wHJo
on6lG2+OhGAsuQi95d1GsWy1D2l76vYoQtfPqQRdFLMbXBtGc47y88JcloAOzeivcdajWKMDdCKL
GMUOIGXDrdvrMAnenBVx/YHVskgEyVD1VQIBvpTPNeouK4Zc1laH7jdhoYGZx5ld8Xyvm8gngmcj
deBK1Fd7HVBv1tKW1dFj8pJdM1npzhpNFz5KWrz5+3BxULgwHNtcrsV1iB1K5RbWZC+9XzQhrLg4
6L0+vTnCWuBt4dgQIFwDvvrpNqf9XtmeaGzfWlqT4dSB7IhM48yyPd8F0KEQl/QMY9lp7ur7CD0H
bud1tt+LZNjzbvkRRIm+e/3EPv82VFx0iHaWwFZW6qtLV0vpjKM2ZvugVrvb0CzktYnRBS+RDBGL
18d6YUIWbWceRIQ9jujq4xRjXNGRcS1fX2CgW4fMJd41pqnevLEtG6lO9rSgNMAtf/p5YhUgfZsN
lm/k07SZXRsgF0DTM59n+SunsY7EDowJlRyXdp2zuifMMO8ph1TMZpL2VYt8DrVqtFBo6BUXpT7q
Z8Z7YfVsgqqhO0s6ycvtdFZm01gQVXTL17glYenIRXUe6ezXv9HzWdnU4hyTEjIGtcb6EUNY4/7z
EkCdTVHGxwH7sWILAidAfAhFb7UHetqlZ15Oy08/XUrKbba1IKOJEeQUp1PLjV5JOvA2+gC9aN5j
79BTyO97F5vBBLzJRoZNW8JQNuG0SYrq1l0+l6o9M/fli61/BgkaUq50caAjrr5onzkSyE5l+7nT
tJfgtcStrZXBYUrH8d4SakSurX77vUUhAtYJhxxVWCpap3NHAJG+aprZfgINcWuDR98KtOn2r3/W
RYt2NTfpmIREqnNU6LBfPR1mLloNrX699eNmALjZuHY1HoAQLxQftOTeybZM5VaLrcBazDPK2Qfk
gONYIzVxdFwFhsYpKqPa4tCmml2pl/WE/oY7ovSfj92nrovHcTunloPfrrmQZlCPLXCwdBMIG8qe
HXUUFGDP2Ro//2YwArm8+Bf1VF7Cp/NKO/SQEmV1EALbZge34CrMyahHd9KPPL3ltg+n+Ewy+vyM
MKaNRDM3AIRVaxX+Uc+pnQomp++h8PieXB6xc33yvopcqh+y6c0z74YXxiNJ5LNRJ6Ei92y8ck4i
Y9Jav+fNv+uhhx0UBib7SbftSwmG8uH1zfL8TuAiYIZMjsocDdLTNY1HK0+zzELvoknyI4jxaZOB
TwZXGZwryD2fGjRj7h9Se1dAxV3tflJ6aKJaxrasm+5XVqDmASExfBeQH+3i0LHenB9QNyar4qIT
jkU943RqvatoAgd648el7lzCeXF8xw7Dc7WZ57HaQ7TbJK13PZ2mxmpaGbX8OY6Hxre7MXscIdXg
BRkmZ8Lms1Ecg+eDEKQiXN1s/9PJZBU2mAbAbV9vyxCRdZwjkE1yjm/cDYxCyovAtANHmg7J6Sgw
cpbmb6t8uqjZBSS56MKTMUiaTDn+60O9NCHaFcQBHq8O/IfTobI5bBwRGajqBrbxMc1d/ajVebl7
+yiORd5reXLJ5dd7oAUmC8tT+ShqVXAlFRoldd6c03B/aTK0dyhuCl4KxKbTyYBo6d1Kk70PDAhr
6TCGF4Lp7RuL9TwSTJenN5WqRSRArPaAKtN+RMUVDdkQCe0uqBViQqAc3r5kLo8Ei3EMy1pHBDiW
WFpYXg9ovgwfgOuHmw5BsG9vH4VtbJO28XGIQKcrNlkTaEnw4xSDUcFE3K01bsN4zA5vHma54e0l
w7EtKlqnwwSzRlY3ot081eFYXhZF7ozXYeyiGPrmgVCJIAbwIqXCtO6kll0wC5CJmHibMrzRAPAc
ktEdz2S7S4Z+krVQxaftRnUOiCmRYH0+8UfrZV72vkbGnRxCM8LUJ8qLqrgZw9K4y0JduTdDq1D6
MlK7Ct9+aJfXPnUm6CC25ayWs1CwkdDD7fwef/V3hg07scSV50wC81c5ez1NoGco3LMRl3v39KvB
oR5HZ2KaZWYml0ZoxZ/SQhP9YY6a6D4yRpqbtow+l6hH7Bu81/d2Gntn1npZy9WPoHaPCAH1M5Ps
fnWmlcIlPkdpzbeRqH0XtS267vYQHPHoXOhEsh7uXEgvw/b1jfTsQqZTTEmKnJT6DZfk6mAw74CT
6SmkxFV4jR1rtdNtpd10UJf+YCh0TXje8lHBgqxeGXbuSUhFuvIjm/4VSJeh/T7BY71u8zA7l/u+
tJxUKVHcX3aOtFbLieJ5RYtJIBTnyeQCuerwumgmRAqMTmBsGtd86FbPfry+mi8EZrYRpbClTCS4
P093kgTXSetcKcqWubhPgn7YFxivvj0wL49qfDzI7qlMrRbSTcPRtJtw8Lt0AHeERBvKgLCCX5/L
8uXXG5LjwBVDhriEzdO5cBb6OG2QyHbGerogU5CLUHtjYDKAV3i4K7Qi/vX6kC8tH+gdnYIESiOc
+tMhEbyv4RLNytfrIP1Ix9LYwTRwPv/JKGTZDMDbei1C09FuQO+AS3qCa3z0ZqtGQjELz0SVl+fy
9yiroBLnTWFCDFN+hZU7pH8AP/1geLu3zsXUETKyl9BF02G9FUYgSWAw496n21ru5wpF+lT0xplR
ngcJmqhsBZINfAcplJ9+l4zbwWhqU/mNF2IkXMndVKBkkIZ4XLx5PoxEbZzKFP3ONeKhwuu6xn6b
b9NFKZTavjvq4CIuXh9lWfvTrY3TMqfH4A7VOaur4JA1k40bRorUyzg7FhDPhuo1hFhMvaA4Fp9l
oN8FuQogaGTl8AdTpNWwfC+eJVw6p4sp89wSQUSO4Lawp0MNpYZ+Gqoz2+8ZigU1IDLdv4dZBfZk
MmgO2qHyJVRqGpHJBKmM6k6f41UYhom9z1OvASfZ4Ug8zxEMGoDFM+oZT68v9vODwLOI5zcBC2gS
2dHpfOMmZPPGQe+nAUaO8M6te08rnY+vj/I83jMKtDPeRSSTND9OR0GXzmv0dOp96jmIvBmlhsLB
VMvhidtlvErQspb7xga8fObefmF6dP8dC29wum/sqdOB26bIO2n2na+GsL51ukDDtB71ydentyzS
asfi7UvIJ/AT8devvgHLplwv2yUTwowgieDlZCOSluBbmzM756Wh6GiA0aNyRgNpddi7bLYGlRL3
UbCCr6B1OQVisP+NEvKt1Q7qRvQrQRuxhODzVucQf2nVU3NTfheFN3EK0B5Rv58lqSbSY8aZeb3w
oSjegzUg1bFAOS3//B9QgwHIJKUbo/fHtKwOGSKTPZT8qP30+pd6IbbQrySTWt4ZlIlX5w4yV4IS
IW+zaTZQAkiidg+C1tlZSrMeowlDApQZ1KXWF/GZnukLE7QdKSUVY4ortGlPJ0il3Sk8KAU+Yh3V
XuXF9GQmCbJOr0/whf3BmxDwJstIq239lMqyGRwcSm4+HP8JyV0NRPXegHld70p4PV9eH21ZrtXG
p9cHLo3Q8dfZPp2UnTeewmRd+W2IYzNGp029dd16Qmz1L6T8qGI02d86JkXwpQ9HzKIfvMbCFUab
aB4NTR9bwmFDsafxA03+KMd2uLTG9D86jb9tQD//buTDACDQcQPtB3TkdIoRdvdNXVNnjOyKatXs
lpcltavd65N64ZVj846mVWaR6dPqXg2DJOrY6Gi1+p5MfdTOvuoj3iWIHPwMQwdFzvib5SnoiDz5
Fir6m59yy+hUUpedAwZnNbqtaeFAjkJ8hgP5q/GM9hoVpunx9Um+tJQ0ow20GllNc42+QcwJyoXi
CCQ0bLdOl4x7LEC7/dtHcZYeBvkQRe91K7pou7JtkCrypWaGV4hKeBfZIM7ExmVBTjc+h5k8CJk9
Kpi0TU53xdB4cdIVeeODGIjw5SntHy0mCAekVJP71+fz/IwtQ/FqIX/k86zLSXGnZ7ab9I1fzE3c
Yn855h9cWenmhW0o931eN9XX10d8cXIecZKU1aTyvNoNcauPaKNOjR9WbvLg4bFhQC7op2oHCaLt
zmz9F0YjfNDXklTxqc6uRhNQeHGIblu/QZ11P+oTniVJOW2Qck3efE/TtSWro33Lv0h4Tr9ahWCF
RHyu8ZOut0DrieQjmNDx2AVhfWZWzzMewGzc0C7dVc7Vuofb101Q4Gfe+ooWSrVt8qJr7kRq9Fh9
Vdhn3Rajof8YMD2az4CxXwgllAVpguI/SBWfBPJ0lnUtkjq0SLaEWzV3ul7310Oys7VPscJKDBKU
g+VEgFtZi1R9ooVvfv8yvGSBGXpJLJcr+B83uREJAwM4VK+QE432UxvofhwlZy6e55tmGcSRkEmI
8GTrp4N09Oaj1umR3ojoEuKlgoxQ4sGprs/1RZ8HLUaiLoLyK/+JluzpSEIOUNSdGREv5LIOYUut
vV6Us9965KhMUAzh+QaExl7X8qBVmnlakf5MBsL6yltoiknrbb1EJWdC1wsTAgFML4SyseSBvfzz
f3yfxtRao3a5PwFWpV/iuLcx9cFb668J/X954//56/Xye3njY/EjJt7+LLq4m44//vff//t/axuj
YMzjh14v8QdgLRDe/9M2duS/wL8KT3JwdQLhEpr+I25s2v9a4OTAgujLkfYv/+g/4sbOv5bKr+kB
NqXUjP7xm8SNTzeGRiUXcKJtruFALbaaJRVT5wKSs2fftupN3ar/+7vP6kWeESunzUYXXhxKjFCx
p+kxMpzxTLx7+WdDBzrdx4mrpdMwFu4+AlvZvB+cWQ8/YPtY/nr9aJ7ev3///CXC/+OcePmcyj4N
nL2HqBUCXwLUI+KGCbxfDjLCz5ZZd8Hh9cF+N5nlR/xjsJYOXDKEeAeMrSnNDfdy2MBHdeSZuHl6
Lf09mdWd4Hq1XiXe5Ox7gCs3QgxW/jCgTeRcTxIehA/M20HLaaqr9382oVWUqaReKXcZUKHsNl6i
NRf0Wwtdhfjfgea3+flSdfw7E/t7RqsMTCKlpHe9ae/R7HOHS2cyySmrtDWia8i2iXEj+rRPueQW
tzZ8B1HvPehFpM5BpFfX7d8/wDj9ZNhwt6ndTvYewBluYCCcfVydfuEnVg8p9o14+1A6crXrErZn
uu8NFJwKPLqkkb/pxv37F6zSmSyccgWjmCXgxbk1mxJiyxBf/NkHXL3+S07qIOF14Tjbup+RwcTg
RPXJm17F//3p624Ddjex02L1vsd9Lf5J7aS8Ru4cgdU/+vFyFRsoL9kVghw2Jj2u+iSG2lpcKN0/
izzrd0yTDUlVGbW970oUsPf6qAGMcaqydP/w56+igYHynURcavFgsvpki4baCP2i5ijt/mx9VuEA
8TYNo1LMcwrkTZ27NsZU/FPeddqvP/v7q9PfSrCXw2hLfy5Fvse3VcMuE1WmtzWt/t4+q8PvlamV
9Qao8BIhyfwwIKGk9tkwiXiHzyxOqa9PY1mOF2LMutRgWiUc6Upz/a7rje4C++FC3+OamY37CjWw
8c+O2rqmV5eqDswxlz4CgvOHtJmiWwSSvA9/NonVQR7SUQog+p5vaGO8x8PRNa95HpT1Y2rLdDyz
VMuXfWGp3FVzKJKYS0u3kn6D+PZRQ0Xp1gsFgouvT+J3f359oIN40lkcx+/Rt0BvPRmtJwcRmjOX
ye/+/Oqu75Vb0mdzHF8hDP+hy8J8b/WLwMif/frVee5js0DPIZG+1aqUb4ChEdR5BOzmPxxgdZ6h
UNq1h48fFWcUd46VsAuUKhN3Ht5UT//vgVs/GlxjMluhjY6P/kv8yZVte4f/d30OX70sxEu7Z3We
c0/hptQv6HrEVIL3mBHW/SezRlDostMiz72fwtI8h2/63cdeXdz0kwBkQv+gRIpc1EU3m/hoRujB
6392nt3VvTzGE/q/RgOUtg0ra3H6VhIdK6s5dzcvu/6l5Vod6SlMQj0f2E91MFXNLgkpht3l2qxw
ZerQDwV0ZEzF5yyX5pe+AI55fH0f/y7nWbNxENkN3HIeiLuZzKrLSGsXVYc59UjrJOq4VrcpOkxf
t3HkVPmBBl6IUJk1mOWDgt7Z/9kCr1//U+CA5MGeGcNNrd9hjYuVHC4LZw7Tqkn3382+BnjbqhtR
64AIhBb50rcVger2AD/mDOC16U63YZuXvyrNGoApz7Kw341U/Ysb2hsy+SwRwbXP/JTfbFVnFThk
kdhgbGLLr1zKYVvkl35W4zi8jfn090RXYSNDjkBMI5jvBmFrP+wEbtghkKUfr2+X3/365b//x6MG
RLeDzlhoUUcc5RPOtdU7BKH+U2n47QPgd399FTNwjy4STXM93854yWx7IfN508fN1J7ZZb85ZWuU
ZRvXk22MjfS7CZVR5EmaRv+GuBonLjIiDECKuMdc0/h/nJ1Zl502tK1/EWOAAAGvsPemOpe7cmzn
hWE7iQRqaEWjX39n5Z6Tk624UiN6TaOtElpqluaaHxz44Jaj4M3ht5e6D/rxpiUm0URrmjcKQAYY
yIANYZLAc7tw6/dsYsVo6JSdzQgbTyBbARVCte3J67O79QpwWA51N+62ng1baquzrqTT0L2yBr3w
2d1iUWTReLBja6g7AmNH6IW6U4OyUb+DgFsDiFtPn0fPIniCe2MZ8ugzHBdfO7W+1HUnmiM66GSX
zNYsO5Y3kHPD1lGOUO35zRs3b887swzxdNg6gPXoLVkBgmxQ71H7fdbnv+pv0RwPazosAq0vDUmq
Lc7mclagh/u17kRzrsGfXjN81mABAkHEqAMBKjrxW0dTZ8vvoIwKtwaWA2PUystcaAb7ocRe/r3v
z8vlT7Zjt5JDNykkGlGw1VuQ/o5rp1gvySIGDb/47L8Jcv9aqlNny0f11Ko7IHnqGIH7AZ5UHRCm
vfC7jifO6X3ROAptlm51D3XgbQ6LUzhFac/lxn0RiBYlm9x2EETPMrlvpcrAcJGeXXeO7tioGyGi
eKnHvmsigK3JXMErTnC/1SxxgjZt2AzWA9I8g36GUS9seTBNI/2Cyn2rQX4UFHnTLZfJ4AX2Y7yF
uQQXIAez99/n5gtrjlv+A/zmOrKV7DgSGsCyhvTrURyvOUe91LgTtGkHZASMvdYzjMPhJAt7jXIs
itcqfV5q3QnaeOgSmGHlqDzTwdeJ4Hyni73x/KzOGV0MdgqCmf5P1xMywrJypb5dd6M1zRuT82g9
FxuSxuS59dl7YGInWgUcSBs5o/W9A5PW5MKAvUQ6vxnj6q05tMF9SEK0npDfRwBAL6xlnpktVxmP
t2uZg7aEgbFGwUUXGjcu6O53NoidWN2XOGvkIdZzujTwoI5W+DEOYKV7hZJrXAQEAdF9HJozAL2g
XvD2d5jdR56j/hwEf9tdwWGDmp6j/E8JnpR4wf4arDPxbNyJ07BJp/jgwXLOxlBDQ9J+m419rYjy
hTB17VvGZ7AQTsLm3FFYjNEOZq1mAuvOb9CdOM1iPFC3ADqcs8JEb2Y8j7xrMib9nqhcidtuEqIT
tAxS+9TPpdUwDIEPZ5DPfnPGteQg414oM0DneSQK9mQB6sfrYSPLD6/R+cfjdNuQqd8VdtZmlneo
J41OAIgdfodh1z3JTOC2sCM19VLEv0YdeT8n8Xu/jruROh8dSrSDBdKA4BHL49eDZJ65QlexVcAx
N4t0ttTdxvOT4elTD0KU5wd14lQD2zyhUgJFN+0Cd/kue8jIGPpN9j9ref+2COBZeAOuKg/OWu6/
tUf0maTqP73+/3V+JOR6fcnbjQXYr48azc4gupGZw8x6jpnf0uvWc64MGEaRTCiNRdHHl2TBOlDO
LZAEfvPF2VANfFdD2UAep/rJwrIz+87b4b9JPf4aG9d1o8nbMVtbqN/SYzoqBaJhOYvXXl5fWB5d
U71C06QdArXUKJ8v3uQzi97IoBk+e42LW7lOFrJMC1TxMGhqeBmr7UuWt36f9B9a2aQvuoYLU0/p
s11uvn+VY/7Or99O5inZEjiGx2gbKpenxBxv0mR+pXj6pQF3IrTfmoYtMWChYRMEVdA1D60NPfMD
rpAdtg9DZgMSnKEZequO7GsOCozf0uJq1eG5uGI1x5hIrt/3rL+AWOe3kv+Z6fzbwpIM2xHvSOCf
wWi/mTZyn6R+O+ifmeK/tTwc6QLzdNztqGIPeb/Xemr8nlnd6plWLjs34A+cB/XJrqbqsl+8Jp9r
fSILmAdbgY8I7Or3aS/e55b6rVNuzbQZV7EfG13qY+6iJ3sspO5MPJ/8Ou7smrFudg1c3FLPAaQE
RIuboim++LXtRKSQLSzxozA4py1Ot0FIv0Gu7LmxuaBvTOxxlCG2ZN7SvUzhmXJCPetrdkMvRLyr
+M3nNVsSlEWeR/px6k85sth+Y+JsmpzxMRn5gbqOHGKOLZ6HMhrpk1/jzsl2w3vXcehmPkcc8AGJ
t/0RNvueM8XZLydjQgHc5nwG5uRdbIYfbfKqZvHnww0h4fVRAhK1IxzzAl7rKn6Xou3dgAPnMyjQ
w123HW0tLHf2CGlj1IU9mGfrhBGuWF6jgtLp69Y5ODYS51lMFNiSlDbsPknKvQ5Y0Otdt70XBvTQ
ApGPOsmlq8Kkof2J4ATUei0tUAte/8CwKWC/O8QQS4ZvwbZ+xuPDJ79Rf/7Sf1vEgaIJJxpjXIxh
6Wk0oi3hEJJ5nSNQZ3bd+sTXDPnoHR3f93emD+/2FUX+fj13IhRQcVT58HgGHjR+IyE4POew//Qc
cSdCAQGG5tLA7iUc5PskkFU3ca9Dyj/8iKc00AdKZuaakJRUgIYCLJV0f3gNiiuuOvCiMMPKHtpz
Sb+yeb9rs/SjX9NOfO7T0oicBFN9PHPGZZ+NF606PxlG5AqrUFGvixVaoRpPSPakUWmfxfNrGoMX
li3XHMwMZBY8gjVLD60NeMhmCu4D0MY++I2ME55bAGvKMTH4ouvx24wT3D7n3/2adsJzwcbDB9qD
DwfWwj4Mt6FSfvMwd2JzbXIBr0uUUNl15GcUSZJTIPUPv347wdnapJknYM6hNB/gb3k8wsPzlWPn
86j+88kFtfzXa8qGSnfY1GVTzdWaGrha0e7NszdTuXXEHJVf/51NNBV616JPpxq46V8lTz4Hg3jy
atqVS+1QPEoK4hTif51v1nmKymeCs9erAiwCrkeHEZ62U0zQ8ST6rFb4bsIB9Be/nrt76D7CzBbF
F3VK2mQDstkcSalzCXy53w/Q684nnLHc5BJTcg/et4o8taPfXTxy7eZkm4IFvaDp5ijeL2H7tomp
1zMUykuvey3zo1HjitKiuFGkDnKyvI/Y1nopfVFBcN06yVbYfoAdDOciC2bINNZx4qlOA2PgunG1
N8GyzxwFZjCrKOEZcxk35pcdRqHodePLlBiTFBhyLI/360HuZbp7xpATnqj5kQaVTlOdNUyXmT3u
i6n1ezfDPn/db+AIpnAnYqqjfn0XR+PDFC5+/XbVS1OL1wm6BWM90/xzG03vpRi9LnEwILrudfNs
4MaGbqopRqYsIEIvx0Plfuuhq0Za4g4Qxr4Y8W7Dx2oiwIYGhd8R1K1ARZUaeJ1pONasjVVXbkhU
nE0Y/Dd3kf9N8aFk7Hpguq6AKq07EDcFuFq5ofSDbEPr+UWd8Fy7lDbQ2o21LSZSRXPyiJ3U7/Uc
PqDXXTeBzvt07zFdetT8Cay1hwCJMy/W19w4nwfhJ5upqzeCFjgs2K4x9ozDsA6UrQV+X8no944A
A7/rv+AQxuSTAnomD2YBPsI2qD9MkW2el0ZXcBQpWPFvKAmv4SE/nxSjXYkRSv1uAa7gKMt28BTX
cKiNpKQKKUTscO/1XB9dwdEiocCbYz3UIH+ypYwsEO/i2PVrvgAvfFvXWW9vJzptO8am5x3444v6
tMvIb89z9UaS9Jt69k2tJ50PN8cczoDw9vzG6xyQOiG7xmt8DHIb6q5J7eewb9gNvPUHUfo178Rs
jHUyJQc+awF+3nzJDEpay7TpAaD3+wEnbp/NXZ+hdhj5eN5upyn/BG87v9w87HKuQyoTCs5LyzTU
WbJ8bNn8fhPLR79+O9HKmmOLYbg01pkuftX9FpUcvDC/QXGFRiNS5nlg1FDHU5f/CteF/cYItfpN
GVdotAC2dtg4hWEwHNZLCulLGRxBdvYaGJdbMx0B3uglWk/XAwjdaLgT+jUV05914T9Zg12Z0dju
kNflpK9XKlhT4rW4w2KTtbuomCqYuFHDsX00apa38RwHFKYsfEyfUOIGz5ykSOfpY5EpeiPwLtnf
dCA+0zKTLZLxbB/zEN5BSTdOn7aRBGBPHqMW33rOA6D3cLAEmzZFrv2MquAdZM0IWbKK4pV6vzVj
kHc1yXae3DZ9B1JRFCKb8CWAsve4RHEHEHWc7Whzk+1iL2ws+IxqO2LNRRGyw7FiVbH+dYcfS/Nu
SWjQfZ+jdBzr3JICllU7/l7YCdv03IVrmlcaBfyiAiWNgakd9QwszlyjLiwcLfkIkx/AoQmdbocW
ZiN12Bf5AUCiXJPTOoGNeV6zLUEKW/I1qZgcVI/zbFEcVT618J1XfTtF95sGYu9WxtGS1BajvaEm
Xqy31gbqcdJrmJyScAUdtWumxn6UEbCGfsczV+2l9sRQYUA8p7DwQNYnKAmLC8/QctbLOGkOHCTl
UHOqfm8S8bHJWs9+O2slLF72XRL0OzVNPRfyDlAJv+Sga3EMS+n4gFfmUKN+eC+boBDgTYIr7xey
zjI5hSymAo92NSNdV+5A2dJuevJr21knO5S3rjoL+9ocZnhENVh708eL8lvKXI0Xp21oNNClNZtE
8pDg/Arlv1m+evXd1XhNiq3rOqw9zLOZ+QVgTYtkvgY126955xoy6nZBmUjR1wWSymVKugdumV+l
GSyArre+ECEME52hr49+aBQMybeu3sew9bzluDKvSLeRDWLMSMpgPXomsza2zIJUvGYR8sKRLHYC
dVHj1gR86eH9Jv/YhuQuDWa/io7ItTgezDat45H1NQ8L6MiWOdtlFRcd+cPvy5LrwV9TuGivhgy1
HAubl1k/xnhjzwnx02JErkXLNmgZhTvDAQF2biBlb90ZrvSeBwRX7zVk2zNJEVs43mimCooyWg3B
Fvql3Vyx1xaiVDptdY+qWinvaLymCxCYAJpVXoPvqr3mTjMImXosw9pkd1zH4a+40x5+qWBX7ZXt
arRqxnkVqaz9tkngCZiFy2tGVy9MepckRmJpYCSE3alrFavmbWSlWdR/I2D9db13JV/RFO1ww877
Ojh0/DuH2vx3q4zyU37CBux61sOOTHdgIA91SrM1uBWFjqoQrJH0lbfDF+rqgC65/gHUtjYNlbmu
rYzi6WkQ7dpXTabJcNrmPnhCwdljEBSyO+EUJ4qKFbiMXniQpr3n13cCG0XBNDQdzp/bATYykB8d
gx8E18N/M+H+v0/kbMUgHFjcWZ5XpmaJmnvVgvUNI+5j+W+4lP/7AWc/huPQhPJaogEJi1rwqrdu
S8pOJKvnAcuVidHZwjWW4AcOQyBbtuYz1Ps/vELbVYnJRR1LYayuh0nP1c7iP+yS+nbc2Y7ZaKN5
Fpmqcba9SCLuCJn9UgCuRkwFQcg2OIjUS7LOlQgSPDVs9oPfoDhPaguXcCfdVg1U2pSfDYf5vAJH
3W81/YfjZNb2cICfNMAoe/BddVv8Awj7zu+y6ArF5i7RfaIjVeOs9Zit9l6O7BUvlxeWUlcnxna8
M9Kp1/W8E34XySkvWdtvfpuYKxXbBG3zVcSqjkUOd8oO3uZ3PDOaew67E6ZJsfcx1aGqs1R3Ffy/
b0QCzojXjHElY9OgGWuKFs6rCd8e5kklVbZ06/t/b/153v3kju7qxopNHOsWYX+HCeuII384s+Is
wwgEUYpbnfY7Y7kasvygDZA+rK8BqlyGkoPJ/BxaYfHfeBh/rZQulk0F7TyC64O5mZKPZgk/sKjx
m/aujSWcLIA4ntB3ZNfSUzshlW9NpD0/r7MPa0zGQEAVeI6yqfmwHsHwUfPUr5oJsLLrTVi2OjIh
meXzGpy/H1Sc1kub5qd/nzwvRK2LjhuQXQgbpSUew5GV6Mf8fZCw1nNgnM3VHIs+QGqWUAjAwqlC
8eH41cqifw2e+lLnnaCFIU0DR95J1nbKviN39EZl/LPPuMBR83rUkzXEazUqBFG02jddOc5m/X2L
4fXt13x+3XyL65vmzfOwD3mDhOOc3yqavkbZ+vm4wObxuvWedGa3oBzWDeNIO0VkKGGp4rdDAXN1
3XpBLSD2M/Jv0bZEx0m30CNUndbd6pV8ATnv+gfydWsGnGxlHXF6nHIWhu961PN98Bv650H7m6rs
AC5DBdsYnFj0jFvp4Jz9SMiQmld6/+eN/J/rMeiw1z8AzBPZKTWYOtSk6u0YRdrctGIdpwsuYoZc
YJJJ59OYyr1/CA7cCh5gaDqqrySKk4uhxN5mSXCkJaChBu4KRyDEW6XTnVRqHI+2sow39nvfHK25
6AF7bmXSbv8RqyS5X4duuTtavl5igCTQBDwweBmqNrFPPEJ9y3vx7FPxpNt8mE+4sCUW/3baKh5C
+fnYDTywJ/zXc/smJk2//vAbdHI9JtA1AtKAguQza6LucS1E8UBawvw22LBwFpo+EGmP7KioyR7+
Tsn4vojYO7+eO2sM7pqHCugm6thCZytJckv6+TUjjeeQ+clUcSVxxgSK2XkX9TjAq+N2mq3cTgWY
Q9Npww2B3cJRWHKv7BoMza+/QTTCWzdZU1EHQwDvZrHJix0k++Q1Tq5Ijh+NwR0xFvXaJ/wUNPbz
0sHL/N8b//kRBw6rTtdD1hoxGVFTadqPUFUnb3PO9m97FwWvZDZf+gln0QmbImNkGMV53mNBT3wZ
p7EtV5B77G27oaLtlUv1S5/cWX4gT2BmpSCHsHYR4mKA74U6LJDnVtmcVFB0+2WV4H17PWiMI3fS
TBKDpkkAoRv9jIXIcwNzPcgCGI4gEaBFHeE5bom3yxJHryzQL30JJ5izGFpOixrck2BjttwWck4v
fV7g3Z+yVYavSPVe2CNdsGiKtmnbZgFsOmAkiFp39qUYM7/SVjC5r8d+PoqxbY+pq7MsXS7QXOdl
wyO/y0roCunWFqnI2ES8bgExugzroU550Xrd40KXdBPSIZIyk80pWtu7EBiapKd+Y+5SAI44lHO/
oGlrk3NTjBfVEq/7IUxprwf8gOtaOxeiOYmW3APheD9SvyzeP5hGkBVikGjbnIZuG++6GUANoM0+
/vvK9sI0dCV0TZrx9YgDTPaIzedhmJLyAO3k4te6s+2GhZiaNAzaOmvn4R6q188jO/zMYWEpfj3k
jGYsWOEcDhAjkRdTLPomHKWfFBUW7NetB8eO9xQ1tXXbdeNp4PlDkE3z2WtcXBndDratmeO+OC0q
afcLIdunYRLCL6kIEOJ133lfLKNMdHHS6/goJNgrU++3ibtSuoPvO1MMBym5mLbURoeVlekrK+8L
k9FV0q1Q51tU+CGI5rUvoRqrBgpHYb8xdyLUwqRnBpuvRdWSOirNhn4sm0kXfoI0oEGvB71QB2ou
RFqg0Kq3pMxlM933u2j96iAB0Lpu31DdAAQUFye1WbzZvocK4JWR+TO395NjoKulS6hFKYZmvI6O
IF7vw1alKDBiMA59glNSX7dpYeMyG1eVnimya1s1LiJdYcc50OMymiIcgfGKGPmmMtAX6iaP28wr
Aw/Y9/WfvQdjBN+N5fm6NC3stgUpx5z5LGZ98psXTqDrtl1oHvHstE+cYoE6OqMrngJT5Xf3cHV4
wIMbuzaDOcP4fzirPNlOAJV7ZZpDV4aHI1saD7Ey5+jZ92tLR1RqJ5mXvhrej9djD+RPMjcLGl8N
vJvlnIxlL4mfxg805+vWE25QDW+0OZMuGqpYwOEfGYnvXl/VFeEB3g18ZAyKykq4KvMgQAHXnoR+
+5orwmPQmoZJEC/nHsqashcTe5RZvPzi13cn0pNtGIBJG5dzUODVIxGWndsj9RwYcj3qwJ1HPR5i
lzM8Ksk7rXbxnYY28zsGuQI8m/JtXMw6n7WmsoJzNRxhkldZRy/sD67blyyWGOjYdD63GdixabPA
XzwQfm/soSvCAwYqthIA9XO8KQ7F1fKE8ur9lTX2ha67GjyzjbDMyo75fGSRLUUopioTnmcVV4KX
CkODeMSoWwW7lm05/ggn7ldLGLoSvMAOamzA1TwzVM+cio3zCuux3+N96Gq/LMogmnbFwSobyPdZ
xR8VJ37l1aFr8sUVUsr9kJhzG05huQ+kOTcNZHT/HqUvXBMTJ0plJEYi+ji/0Eam6ztuVKsuByVy
ugBBj13w33/mpYnjxGuzxk0SdfgjUpIHp5WkrALg2E8J9g9E38CbbFkoWmdMt6ccMrCq6I/f/Lru
7Kyiw3IAPeN0HvbhqFo1dqdZNX4bn6sEK4YkXFQKNNIqzHpRPCclDIyt387nKsEOFVNqp206L9zK
SzSLTzbqUr9P6rp9Wa4S2yPXcx5ynlVK7l0FSaqf7D90hWA6O7Ily5vhHCigEDs76DIeDj/nJlCw
rrePJgFiOerAiW+XkVc2VbLKYZN/8poxrgbMRAdSzhPLL12n7ZMNh/2XLtSv+da/EEquCqyJty0y
ECuf0ylCPcrzgWMg0Ws5wpdadwIVhBukq4+iuCQBUudr8KOX+slvWJwzsIhI1ICfkV3g89XIcrVQ
Jy58n7/4Ne/EaST7uLfhVFzSQWkIcLud8gcaSZ37xaqrABvm3OAUPxTA8EZlV5A7GXqexFzxF4y4
xuUgaFol2P6e9RDaT5AYusovwCDahmdjcbHP1kdii5Iq4fnmdyBwlV9dKPlijz45wYXrRk/Du5D6
uQmCdnYdo6D/4ZgEYu+JQv7Q6eAh0e17r6nyD8kXbIT4FOvkRKhRUZ0MEnXXfFPmk1/7zqaqh2js
pOmzS9JHOyzUkzm5ey7Ve81P8Pnm8pObruv31QZiSPKtoRc1BPPN0qyrepyzkLEz6lSz5pYpu/E3
i21ev1z/f2LUz37UCd/sII1eu1Hi2rpveq8i2UoynIVA1MkLb3Yhy7FXwNWUOh6xt++A8enstpcD
5eqCi3UnVCmtWI9b3hxB8y2ON8judAhJqyjj7rDbVuKQM4wPgkb58Gadmy2it3uQZCMguFayoC1B
LG1jVk5LNuAg1FN8ujItxp59GyauTFQmImvVbWwF7J5PBy70GTsd47pNFSi33Q7kYbutbZkKIH5g
8320+6zLqDABTcrigDW8uIkGQWF9r5CzBKIZdQXSoINz1utPA1G4yHRZl/+hBoV/PJkxWU8Ucl/A
pDFColrXjbQ1aLQ7qEsijGf9rUfSNjPlPkVhtJVpThn/qttEFD8UMwD9oJDT9pMq4fbVHV+eRXo3
g1XHXmqYRs3VtrVzJE4ZCiebs8WTDTkHpNnnqskx04pqpduRqhNZbRreR/lKi0ubGqtQFzb2xw0o
AbrK6LDSN11o2vwUtvEWVzyjI05hucpPuYIBbrmPjI4a+s2u5+y0FLjvZxUyJDvr0bNRT1mZg+qO
upG1rZskw7ERawlV5g5fq+dtOeU42ZVFFEh1MkqTX8dF0dN22D37YVp7xJdh6lPxaCeS01/4CDTr
Y7w0cfxgG54bdpIWNSrJpdhMBEcESzMj36BCI8f3Gtp2QOdYaAtmLiFcjXEaA5jZipuDxvv2fcxV
27OqX5EMvs1QgVQ8RXu2z0cldQKSGMuDZxtIaaTeAlSxWIi24KCTmdWcD3zLvr8lKRJp5JYKnfNS
UFFcqOC66um+qQnZlCOY1+eT5Trfh2YW523CGvVIe2a6p30nTOeYDj0xly5O573qGU8IXGL5IU+4
1/D8a77Eur8vdouLH09Ds4MCPixI5pcFKKEEJ6hlieO4KtI47t5HIp/oBQYrYr8H9D1CVjtc4K1m
8cy8rAy1W+Ex0wVKTgqTtVCa70QGqJmZ1iwZPmapivITb+a0+467Ty4RNCrp1xNQh/38KEzI6BPk
WaO6dEeGMqGiD/v0zqYBEQ8R34T9rdWyN6iYmYI+eRwRtPysB36Q20EBQ/mZByoPCZY3wWhaZiop
hsdwWUT0PemaJgflkxWK1du2ruldOLVJ/6Xb6JFW8LwPUY3ONoDFYe2cUvmjWTYmWClGkX9PYzoO
n1FdbnmF1yXsXajz6I83G/LvOf7nPkh+9N202ltFhuN4EjaMomrgiKQfXYJpfsMEsY9LEbJLSMa8
e5tPJqPnMG8H/mEUfLfvNhR4kAAv0fANyEHKRNDcztui9R8CLzf8vqNjfNR938mmHkkRTfdmLDJS
dUmckK85JUnxW7SJ5hEl5MEdnpHsD5S2qLLbUnZiMAgKTntrc1CLYX1ub2AeFH+RRZsUp0Gi0vF9
dnCpHyPWtNHt1rfmOAcj7/ab4phCWmd0F+HnkDai+cDHgg3VcCwBPBG7sJhRRKMoQH6rndPpzRza
JbyNBzrITwB3NP1bAwIlv4Rc9Nlp2bsVa+eW5hO/QD8dTW/GYqU/JDwBdNUgZbi95Xs4YSnh/b6d
adovEzuFeK1a70UHg+NLwwzg8XuQreyJ53OR3KphGGgJ3PpEv3NedEPF9CyWrsx1BCDoQJJ4v52l
Ak122UgYnJZZk6jU0m7D13gp0INTGrIIdoY7etEGbJ7KDjxVfdbPljwlDO2seBw3FKad02HafiXh
sVHg1RjAjBVQEPQNjkvs9wYhnFWd5ERVVG1p//kYwWeEwZFSsDwrY2Fte7stqJJ9OsCnm5qSj0u2
Y723w9b3Zbdgm95KZLzX+cdm1jj9BQiOCRuCgFtN8UGilecPOSxmOqcFxUvnWW9EpSVqP3VayyIq
xHldWSyPkkVLbu+3fWbIWuzAWBU3YXPgjIhKNs5vZ1DWghKY3zb4SFMxkRNPqAlOc7hGxSk7rO1+
mUILLu662K2ojeqD5jRupDkeYsBy3oXR3LUfkTkihyhbKZfiAtd4ttwVAjeYxwMpsfySiBb73dI0
6Qidd8L3B8XCTlS9naKlSoYpC1C3MM1Nu6F6zs7RhyUUCsUYOlmWd+0eZuSmx5Nx99jD6a4dy/VI
ANCBr3g5Aowc3UZxMS9v03kM9DfS7rl8oDKeMcc0V5L/FsvcYiYoWLbN557l7XrBX7Z351SJZP5E
xcqbu5m1XXyLIloq35iJAPB1xnIkQWo3Qdz8bmGVDE/zmXfpzdy3jEHbjAoszJEcPkp3vFuO4Wbo
VAzNMIGGODzPA6iH5bocmnzEb+a/rBFf9l8lTONRk14Q3ifVCPtFVgVYn5pqb4b9Y0foEt/kxYBa
l1RriFXVOuVBBRryAqTc1G87CkjWLKrwoJDzd+humr7dt4O1N4EmCV6O2kYE5kkp2+s7SHe5xalI
2/0Hdo1ZC3ikAqz+/vmlJg6rmI+ZfWPDIlEzVmJ7NLd5h08Po1kKutnDhgV5fAv6xTzdhgsvlpt9
oUX6vHPvHJ4ADMM4z+VSIMpD+NUxa1g1tttxvI+LXRYlqGk5vWSJwvpWinjrprfhEuXjNzvNQ9KV
cln39PZI4nB/TDD7+Zdu3oGgwR8Z981bgXTY9iEXGMQ7S7ppP+nYpMsN9v9gYBhcotbzZrNsYzg8
Lb3Fx5zYelk3EahPWXQs6t2KMVvvxg6y0Lfd2vK2Sjrez1/2Aez1r4pkR65KOISFesBIxZL9puGZ
Gr6Da31SfOsTCmjtKEdBcL+CIWJcqY502Y3KlvnA+Y1D09KXY2AObIVyx/aB0x4sY2mQrtlphkkD
0NK5yILvcJU/kirEpt7dWjOKp8xgfp9FuElatbtFzlVlOvmcEugiqvjIm67CXTTJQETsM1MTmaV0
LeM9VOPjwEeOkuMI9p2Xoehk/yZWwxbIkqIC61vXj8t+SaM2Wd9GOpzgv4t31uIpyfXGL6sEKefd
SHj8JZ9BeTkBio5UQN4GC3089NBkl3DqNvIW70+x/iBFNtv7qNNjjwUzQWxAFg+hWl4LmKhObxol
i2Gv8iRh7w4oX4Jqp61aP8x2G1EQjbpXslWwMWxElRVRO7wVM3JMJVdMjuf4QF2tvKBELTrnTaz1
aQobgi/Rchm9SczwTHKl8/PhJ4e0krOqyNeUnJQZw8iUwu7H5y6XcE0qrULV4tOA4rb4FzbT/mHS
BieuirMuqKIOrnBHhdV9LbONxstnYmB7cMPoNmC/z/YQx/QYBbzDUh5xEiy3LboQvje9XrKKpHQ8
iYMbXYsdof41DadtvZBMyAhkkgmWZ1HSxvkplpAHl3Mc2UuBzWhbyiltuvnRQDpV6EpRlckHMTfH
2/x4BqDaycb3c56L8JyDYLNjG8WR4zTZBMv+JteA3Yr/R92XLcdtZNv+SoffoQPknCdO9wOAKhZn
iqQoii8ISqSAxJhAJsavv6tk+7bFa1ttP50bdoRDpqpYQw57r70G0XJ/P9ZZNN22wxglmJH05Gmt
s3lKsrlgB5RrSM2soKLpgLTHw1IWh8JbGGsw6Kpx2dJk27y2cYcwJJH6ISSHHPXAx7mR9DyHlVIT
C132LkGUtsjh2WpJ3HWsFGdqztcXBvVPeUmwdZqTrXSbvuwDgqDvGRavaIGov8iFIhtqp4gNN1Ng
Qdv1i0wEZOSXmOdArI3wUgo3csiQL9dBkQ/dHOS7ipSiiptm8edTVevrfIaDflphGSd8GeeEFJk5
MMb0xSjy9SyPlvppzSckxNN6SEwo3td8aD7wUrc6zkPrQDsZ66rq4yU0enZxjmp33a+IqlsPYiL5
g4gWe+bLVekUy1kkzTZuy74dSn62gr7IPsyBknd5PVPYshPfyuCQNRJp1XGGlasgk1+L8MX4bPUf
OBdijSfTLApUzmia19Qc/QBO63XZYJuihmi1SNbte0fQxxjalWkupig4myIGNTZkpXN4NhRRpq9c
sDi/n6DzDx82UROR6JVN/nxkludPqFybfsc9CcjBGmvYRblMNcJe83aq4zmyg3qgY23D656O1O5g
07C2sCRwojjtAmR7fwoKZAmXCV8NN2noysLHIzcoRbUfpUmGGjXKHGc0oLSOV76O5suiOO0vpqWb
ts8IpZpRDhVecazuGnuL27iEYKjcwUUnIyeDqk35fonQ+++6ltFm7yXOnRQdTS5P+yP9btfLhtBr
iGpKfg7+LI3SSC9cn0aQTS1fDcjYzfXovLJhsup8Ks5c72goYhiKKIxHt5LU63u0xpKgCwZlczt3
rnY4F4pWztGlbbAl7yo0q/Onilf6lHUYkVHXzPJT5GgVPDUYsKJNXjqOxEWA0EWC1YFiKc7GCae7
G8YlnZp8UB8FNP3+Qc042x+d6zVBmr3sA9xXWcuD6U7MW7nkcUCIpLH32dAkOqM1uXKbWtavDHL/
+mUwULPtVInYwtu1LhYNwwHeDTfIeObVsmsnuLueaBOQ7kZgl+FEDOnQKxxPxSIBFhYtZM2HkobF
fKBVUYVNyrYBJUBcCyFy2MB36D9Q8ZV9sk72WIsgxsXP70s/DPl8oqu8Gh5qF3TTvisDr0+d0yPH
N7bpeUh7Ui/TU6U5tEiiqLR78nPVT3ubh02Q6GqMzk2fZyLpMQj3F2tZshxfiTQQAzqg7Mlgpx5F
aS9gJ/MwbkwrCKT77KLLSX8yZ4u67SlZPaoDvm32eq3rOh6QDRpDFJaPFPliquz266z4muSIUx1P
N+rQoBV6lLHzcxfY2I9+du9lNMvi64RoE7XbqjAsUjEf79U4d8iYOGyi4Z9XBOWZMqZdoLMzxDEz
wRJXb2WAenQNg5Nlwwo+wY0fyTOPw7581pspUtzxLLvuiBt2Jui3ETPVIAtOUd9Sn4TAEV0cKN9n
CeyV6Ac6efDPprnI7akujjcGPi0fwd2160yCG8k2DxwQfrgvi6L1qQ24mXfTAiEDmr4A+rpNFpG5
UuUcomE2a3UFHvh4WmdGtNiR2XjWhQA6LjXJPTkdM18/KRQr81Vbze7M97Kti1St65JwjoMDUEye
PcH2ojRp3uDsNOVQXXofooDb4EMyn9ZSFYndVuSSQP0RHowcaH3Ze+rqyyEb3flobVc+k2FR1a5T
1XCPppPumoBCM4LXI9TpukkEktULmx84zEheByJC5JLDfsNgEaPOiOtZNnuK1Okx6VHed4nCYHNC
NJ5agO7i3HRJ3w9LUo/oGFHYWL0kULyseRwVWLz9WpE6sSDKgKILfxFy2enWA17xwaabMzlPvHhc
5qnfLja2rOUH2Hx05KIRZjQu8XSy5rxToNHAQm1ZUgSbdyOio9k1QYRhOnVyKaEbzxDV2+Kel++j
gqJ5zRxao1gg+u5sK7NgAb2wr7e0wsiR53HmISL6krWI5jglFUrnOIM2X712HiAE7izU/IjmW0JM
nDeP4+0yULrzdxhOkOFihuy7vh5mREZesRFuPIlSg52vG8yOPrOtDWBzk3NffCy6HNqiyltbgzbV
sPuGaG9ipLUW8VwhUgIdM6LzcPZN9mNh0CMCkXP7yo1rFOOMWDITb0DueFpJURT1+TpLtJkx5DjR
EwrsliYdGtHperX5Nr8PbR/Ixznr2/F6nIw2Z6rQeWN2zZhV5nTKiyUqcN4S/rWaUU0+VWs+o8De
tIWpcNX12wfgrA24QhMa8maJF9zlw2Ep3YydTfoHQgu6ByQenUOLjotEcThCx+0sRvkB+2Gud7rw
BYxSVNQuF7Ma2+rT3KCBjYcBGNtlFBDRviI3Xldp1WUDuQ/I1kxXa4iu5CrrEIj1XgGAIt/a7vHK
Okrbr7x1Wh6WKK/DhDH4Cl/gIstxWecLJ3OaCbkomyBSCCzJZIvAFbibYAITngkY2oTnWFiyOhsF
ZRYJZ+HSXmoLOCoWls6whbbF8BpyaoorsmUt6BdZWLUH+HMH5AbyMCm6BGE32wyYu13tHjF187AH
occ2CcBjPn5u58YFyIHbvDoNanSNj2Hd9CjdBeq7NBq0LaG5Q53ZXI2ASaoENHLvxhiWExE5DwXh
qKG5D9qDwTh5+jyTVTu8K5H5kzk3ak4Hbm21qylVfUoQvOGRBj80a7FH0Vvr84zBZQocs/qYgoRQ
qC4tC6OXs8yDf5yADp9rnkJwHjrYR2cNxnaY+HT5mZgWuuFo9pYdcE52GEr2uMJiwE1RFUMXt5Vp
37RjvWfLGPWv0vCqDlAiRcxTxHrCqwHh9E0N2UqFQYB3ydTgOmRJUA/6RBBL1uW0ihRVD7DGbfzF
cc0tFm/csJIlZbTQ7ppLUy8fA7wbHcRF5Gk37o+mvai7J7VN7Go8NgrnWdBVC+4Y0ALho7NmeX69
NpFDTTaMVIQTejK05jIBpMxRlIeu0e0Xs+LIBoVplU34Ovgp6PcjPDxRF2KbAzZHKEc3nDndjeqa
F+WU40ZU5fZSFQBdn8py7qo9y1kbzPh0LW0ROSsG856hqsHVQLRkfG9xtPevhWV8VrGPNExpZ8lG
dR8BhjBIuQDM6T9ruFZWDzYYu+Cmy4Frv5+O9TiE2auqSSKnHvatUAfZoT4tGsD7WCTM0v0gUd+J
HeLixv4cQqecz8kGqLxDQW8GaWQKcphX57MFYH6BIkKJi2pkzN21dVkNZzKnc3cajMiffsLUJQsT
0S4C2oWuCca4lmQOLroQJjzvg9GN5jHYEL+WaBQA7W4dGzVcGefB5294KKf7rQZzK1GhA5ZtaN3C
SWPIA/9FCWezezq7IiEtbNzLaTsLNqQUD+iXuqI+nW1O1xhlRgmwQi5+PKxdq+lhAJg4n9SV2MIH
gCecn5kKA4/Ehg3mnDvIJsNBHe/wDS38ETgI9v1AyJhQ0ZRBjD13KaxbGUYqHC4A+zACg7TfmyAC
rC1aINlrXCNJSsVrv1ieDoXk7OCXUW8Hy5YgbOFcReZRA7rIEQnVjToqL3g0OPfAHcyjX2XOxuYi
BAQo9zUvRn03z0Cg0zpXZQ4RFng3N6Zta3Ge5XVb3c0KH8z5SlTlzsIRySGXE14rQXDzuvGbcpRN
fraUg64+oJ412ZSEo1hNn5adaoDOMVhRmTAZsZltkMDiQKw2xbhDKr2vwHo6OrXKTzBqC12UaA2f
v2bXAPF246ls5gEfrJelHW6WAR8aRkNYCchuJlKvdxQfOzQkmhfV9gEgcbbsJ+zkvd42eYFeQQTn
JMg0JlsihEkXOU4rFDkJSyHsSVXKnl9sdQeBaUTWzn+azaihza9GOCTsPfJ41yKOZsElRjkE3JKw
d2pKBPo399RMTJGbDupyR/ZHR8sIrdvCkWGthk1PZaKbea7StRmOwVneiSs+ZKw9ZRAszoe+tSNN
82m17QVxsOMAEhRirNStgxz3BlhlFAcuioI9RjHepLXKNapr2zsrY0EbQ58XibDs82zLy+UWynPm
ATEW2bC90JbT/LOturA+DSkUXachwK3+EuLowd/XcN4tPnQtZ8tFxAK3fl17XtqLdc0DBxxjISpB
BQNwHDDaCAjZOAdOU+/Z5Rg2bk78inzE0wEvoUzHjZAqAQVYYDTI2JFFOKm9BoHzqp4QgPohnKvc
XQ5+i9oziXQv1AV4hxko3dqvCMB2kpWfgWYENC25CqyDJyUKscS1WO3NDth7BXAAB+mxm5mP9YgO
hokmaxBEAzaL6gewwi0/foLaoivP43Dg+trJqQ6gqjbSvIzH+/FFjlCJQzLL89O+0yhFQpx39R0d
BuKx93Le9D62ykE8ik4aeTiyCE2YUsIDsAho3mdXpJB+3uMYheXbVLdmevXlYpeLbpMN/4hiQLAl
LvtyPFtXuS0flWzsdI1bO6cHh3IlbuDp0cfIPMmPmKBdJty5mNPcoDjW8swVIFRfAQ9uoOuFy/uG
Dr6v0Jxz5PMx7p+hz+tVDP0EmXeLsBXAiaEvbjENjvJ0mpA9e1uCwIV7EVECsKjTk8r0g7QQKNqk
DQHbTydtNvSdjw1kTSzuFMalNMGIbxhf0S/nwKjQl4b+GU3ZZoJYeAyMy5jjlPWASuoOpPYYXtx2
zvcLVHDIQGkXJopPEJKu4xCPM7I6+pMGLYcpk7mHTfJ8hn544VE60AIT67/HDCJvOCpiZW3Tta7e
hfqxZPdi+ntM3rfuJbymE7BhPC81twqtj+F/k6//1rukgzWczoyUe1xWITpWPYWXDmfmj3K4/8Ad
J3wbcoW+m3jQX1B+B9gFfdEZf97MQQfDNTdYdLdkKuFBLnVPbhYHnChBdmgQJl2woPX4c77Gkav9
O9SGt0YnOfDgxQSD3HeITqxT5Nsvl2Aq9QmqJsw6APyrH8ia/4C5Eb0htQy9Wx2jVOyhPu7lnV+7
bExtjmoTUlU0ZEkIrXmN2nBZ2x9IMv+A0fXWCqUEGQVnOuF7oRAA4OFxsesBbP3gDf3Rs7+huljE
hzlZaI4xdfO5GqKHWdnsB9zUP3ruN1w0FMt9Y/OM71dkDMTFsJ6asaZ/88nf0Fl8FPm2GwXfA/Da
YWpj4iwCzPHnC+qPXvmbfZ4tk/FcG7HPw8DhZp0ytN+4g//Ws781QiGVpaAi4HNBwwYjUK8Rabd1
d3/+5H+wQt/6oIghama7lFguhdTkxbWmmZNQrAQhJoo0NrYjqJ8HKCq4/VtZYNABfs/0KlQ+SxhE
8D2yF/lH1g/uqowA0vz5G/q2t35nd791RJHlSsW05mzfKF0A7tLtOgPJxT+va+TFA0P9i//TsqgV
J8aW9+Vm7iOsNH7InBkLdAx5sUMU3MsyUeTExl6iMPr51f3Xl+W/89fu5ufX4f71P/jzl86ug8kL
/+aP/7rvGvz7P8fH/N+/8/0j/nXy2l09N6/u7V/67jF43l9+b/rsn7/7ww7VsV/fj6/Devvqxtp/
e368wuPf/E9/+I/Xb89yv9rXf/70BdCuPz4bbIjan3750enLP3+KjsKG//rt8//yw+Mb+OdPl8+D
N63px9f/50Gvz87/86dAhO9UBMmiDDUhikdHac38+vOPoneE6KNilGBeKslRY9ciY7HAr2XvlFRC
axqCi0SP5FvXjb/8hGqGH6mQIeGIgvb366v77vv59/f1j3ZsbjrTevfPn74J/f+9nDjXeEGRlEox
rQkL3y6r2o1hB/ywTQEeA0PSUmYH5KovyGte1+2+meCqS+Hgu8ecckuLfJw/is2x10YU2bMN5GFk
69SmBBBME7OF9B8jGiBhz3Y3yJkL7ph36mJDf3KPYXmfwCyxPhnJrNMF6fNPUF6G9x0q/1dn+fs8
lz0SP2k4pQtwwvMSeqFr1/DsDDZyINF0sICLCa6eKzV0Gag6kJliDquiF7C3+CMVcrhZsbiRkru4
uxxpOmAw+IaDu2iovysx7kaym62/rtbpHmy1yPPYtAytIunpy4aopimeNS/fDwisBR5hQWkiC2Nd
gmhvOqEuRNeIATTv9nSCTUvdResuwwz7EdgKSH0KQ9UOddfTkcAYa7iac1S6hdyPMAteY+hZMF7R
FXmpuyk/gUvevhzDGwt+4AfROvtCzeYfKICJJqZwOjlINL/Jsln0cbWVbTwtZX+qVVmHGB9v7ExN
RV0nKyZfcVFU5stvVvIva+W3a+P7Y/+4NJAQeVy1sHWhWurjz39jjtJWW8TaXLcpF06nhsvwNASF
IP32W/7SkXFtX9s7P7y++stn+/ZQ+O4cuZ4Aq4zD6z/wF90/9mP78uyxY98+5n/hQXKUMP3xOZLg
NBm674+e4yN+PkQi8S4CMIi0Kc0hL8dC/vUMUe8wJRFw/gAbCWzDb26qvx4h9B18HijRBCcMY7AT
//cZ8k5whQMEhDLkMYThXztDjtXev48QSUNKIGykMuJYLZCtvKkGu8pFGbV1OsEO+CAyjNkwGpx2
JTCmHzQG31e2v/4m/CJ8GmCrvdVW+WguFWSJKdjwpEiAxZY4c0JT7ZGx9lnokPzIef8ozn771uDR
IwTOb4IF/ka8vY3Habku0+PuOhn8AvJR6TGvW9VsMNUEpTbGlBgeJ8ugg4ffLIDf2X6/97EKjo2H
k5ni433zseJQMB08ltMWnXCdgvsyrCcMwchtGoIC9CN5+u/9NiVCLCBGKI/0myp1AdjVMtulNlIt
+RhAjI0BEapgBWonmLI3f/7efu9zhegTbw2XHmch/f5oMdFazF3dpYMsmxNGNpDrKvnIqpLDwl0i
/cSW9AbDfvqD3/t9OfhtATF8mew4aUf0zFtz3QmMNQvPwHQSUQ5suk9AARJJKegXmKM4ABvbj3Tc
v/NOmRQhISA5cSL4m8+VtMph4tGkEW3VFptI6kPVZ/aykptLa15FF1G4bSnJ5/EHIm3BjvX5d6sX
LE60ohQ5lAjYAljy/acsETPAlorsJw9SYrwuw4ZxJyNANkYcJy+zJNllAXqePsgMM4N95AsBUvsY
3gfAF+Zklq4f4p6L9XYNSB2mLaD318hvExgUFK6o1oC+esSkwJ+t27G7oM7lGEdEY/t5RuCZjnVH
2E2gxbCcAKuLmg+srmgHiiWg3dg5cLJ3XPWgh4klA/lpHdv1ms3ldAvzab+kSpXt+xHLIozHoebZ
rs6tPcMA3NC0Aqk1imH1Dx5CzTa+7kB5zEi6VXIkSWA6i/EBpC7ducpNtZV7QJi+2ROAwoVJUTxU
a5R0mFJPJxilC1RAtAmnZFnKqYqhOwdxCjyO5uU4I3wsh8CgrIZr6y2HEEIAbbd8PzPwyeFHISqW
FvNGkrpvdZ9SCjxgN0LT68A5hKLyYEkNHLFVbf2gAoA6+6CW29PUcVMkkuFYh+2PpZ+6yWHAXWRB
zdFuddVTLgQOmoFhgaW6b6MPs8WdfKIdevm4CkRb70Fl6unOkQlixA0zkyu+LoQl4Dmw03AT/rWA
08K680qXLxT1CuqezJXbjrBInAleTqj3OjaxB1rkbRmPS161p412FlVTMLv1U9mZtQOZdeLRo0Zx
BQ6s75xsrjjQxTUe5iBaO5AkQLV6gBqhC0FnJBwo4+Jtbt9vDeg85yukJHxJitGVTRZXE0OeVIBc
A7n3BS+Kq6kDVGzjoAXLDbPrxbMeVL6pgMEvA61oX/jG8LQ2aguTqFugFDhh7RjqdA29qm5Dbkxx
1oTzyi6LYuo2EKowXm0AIVWBZHEflsh+BtmEB4+I4wM5MA6XwPctOGVCdVBbrhFfP5Hc1OuFkkju
u5h76uYTOHNO/UvfmX42SbFUITKTBuEn2uILwvdyFUEym38Jx6CL7phaMroHsQVJtvFxcspTDhrj
/LiFpBOx1eGAcRsfWPYJ+2uArGIMCbBb6QcMiH0nv441Iz34vBUMlNdom7Ed0U3mSejB7U3APJvu
G9kDDURqgOtjanJ/pPiz9bEA2eF+XRZeJs422ZxIuxUK1M42AJd0nh8tNf0tBL4UTLnNFVE86AmI
L4hw2WUtB/GJ5i47abaIVxghdKuN1wAEjnhpNLsCU2oMkaW5FGUMSgnIt43oIEzL1QLicV2u0V0h
ou1DAwbxlyBaomc9VPUnilPkC3jn6CZ6vCaMQyC1usnbIvw8OKVfYD9nnwG3c0wt6mH0+0X1k4S4
Yc3CuG1E8F6Ar0/jTnL6JYd9Eokh32F37QgwPg4Ljc9zw1TtASoSnDsKdD/wrlxVfaVwbLRJzRR/
lh6UoiTnASQosHJcm6feAHmgieSZCNvTibXlp2icNzyjlOxlXTDsB0ml3DBo7zKTwqUelNuqbfin
DRKdIkH6bKHh8wsSQLItoX2wIY8QR+Lxnxgk16xNZwNiR5XDhwg9eh306dQT0E+LFjOkOM83D2ob
y7YwDqjNPIiKFb443WCOsVsz2p3N4DPgy4kicx/wdgO3n8HNORnMxB+tqqIwRluRi3TI4K4Wg3Ak
b71BQFZSqB7Ycs9Y8+Sm0uldCDpFs2cl5B0x5ECB33G6mSZuHEDc8wyBY82lgrsgwqODAjD5EOXr
ZeYaDLpCIvPbI79igzgDrYuS1hbXRsE1cdc4XXRViseBs2tIu643dhgHc0qj0Q5n6J9A7wP5AhA0
65pInDg0fWK/YLdlaTdZhGgMAUGeEUHi0CUFnTm7B10n2PYsZBDeVGVLpzuYD9ZwtukFNONDsNZY
d7OjOSzG52FNgl4s8EorOGYfMzQjzscuRDjjq7ZTrj/kVub5RRGu1bzfQGGqYcDV8fHcl/VmY2IX
EL0j+HEPFyBRrU0sjWLradT3Ft0pXef+prKYZGMUGkmDjdhZhXt61M0BjFVnv+jVVhcBzrVgl6Ee
nIdYB2HYnq+Y5LNLvK9te3SjWsLY51m+4jph3PjbqsxGcj1JDo8nyHUj5PehcZ3OhYM+4KwIt7Le
94E2o0sgLenzz7Bsm6IdDgIG00EQOfh8Os0T7VJ4OzQmtXCku+sUOPcHi6OvivlEPuQgunwtbFHc
QnVlzr0cwJTHrDh4cei5D5FqwGpdIyRunZTQJ0iQw8Vx5zGDnnkawHhIoCpc+b7iHMNqrXIY6Cje
hHEUNR0DUldhcDxl/eJOPAz/hxTMYfllUr3t4Q2u3UlkfMB3S8P9JzfX7AF8paxIgnlQXzByAy94
gMXv5xlIOd2BS9bDWwwmnM0hD5Vn+3lpswdRr9nk4i7PFEb4ZbagxcfQETyIoDqn5YgwEBfOW31q
w8K663WrtzPc/gYq6wwGxUsKCf14AfqC2y7nso0ijCwL9eDyRYMbbKXadq6Q4Bq12zyRHdtK4dMZ
BKzubuIhU6cbw0g+zZFwBG1bFcnmbJJsai67NoLt49jDFPYjBtabeMThDRVdFXSg00c2U0MyL1q+
5JHijz2YtM/ci+AKdNcW36QX0RV0m/Vj1sMM98BDA/r6Bimn2MHrpqOYfnagHCxiwVhxqzA0T9ss
MCbpcDFtCQ086LdVGHF7YDjl6zjH9kF8Ur0eP9YAhOXEwWOzTHLADE+My/XSoBvDF4vREI8pL4In
YgW5dEgO8ijwCozOfIcssJhmYnthCFm46KqiIZcg/pgZfoGFDPaC+6WBHCNXw8c5GH2wd8ZR8XlR
q25PJNxL60PW48s58eO2aXB3Xe/PHNxmq7MlUDg4UWD02b6A+VO+DzyD1g685p6fAysV3b2BQ8F4
AcLfVMD2aMExEzORWXDLQFtFSVaglEhyMAFB4eoCtEYxmUFJSKPesEeGswozvsVDSEgr5mpUBhLk
m9nVWYFCzeVnTGpJEw8U/jN8P1aZ5JKsKEj1ermtkxp2Q4arCJVOA2AmgiKhSBsPzAaiHoMMzHgZ
6Rqk1oPj9jILc8TZqw7k9kRKmmdfS9pNCMsVC/ZkCOZz+bHR1FbA1PDxqS/A0ct6V2OJPWCm3X0O
gDPh7ZAVwfQkhHYUGSgkfO7ycN3OWnAkDEg3Bfk6LbVBdE+0fHJ929xuBdd0vjWNGZDdHuhGY1xr
0D/52fP90hbryQZgMTjI0hVXranKJyFo+xEsxkEmhtFRpCOiG+ZYTbl5WicI/pKMIToYfGhqrxal
1FcY6NXvdQAB6V53w/CpJyvoNV01h5hKMs+aC0gr1utimFAA4vzNg3hdQR4FE3vBdnesxvkaIeVl
B0lY5U8mWMGD1aV7Bq1a58jzZsrtYw0KeJsEoLO8qL6c2C5qe4S0NCGfL4u+dxK/sVfPY6H7O816
KPnx1YcHHwGw3ME5cLsxTQu6LxKcw8MGGBPlns5nn7gsCj4X8F86hbwJzMFlhoNXEqC/zxO8zvp5
dKO+YZgmBSyhzTr1ARL8ggKxZZUCpSlCi4KSqy9BtoE/+IetNXO/06gY5Q5iTgK6nOgddAWMNDdZ
uOgWQVyOPna+mT9aBJd9ZHVWwdkW232PQjS/zIZy+LTKUZd7aqLqglNf3wuNNJM4YjPorOUy1CXu
JA2FhgHT/QnHFXjZmk4F6HdR40EOGuSZwfgZfRPJxMeoHN17N29gJucVLkkJd1oDos0yzSDKIsWW
wya4gFQ1ArmrKAt6bzNdVLFlaLfOy6NKJBU97DUTZzT4Kj2BHOMkw0X+vgYFqQMxDjdjQxgjyUiJ
13Gb1wOkMCid7v08og3QKKivQqSVtvuoE2jiWlr7C4I0tA4bu1x+mTf/Jajw0nyBvrX76t9Cft/D
hH8GKP4vBAejo9fOH6ODF+b1S+FfsetfzffTiePjfsYI9TtBSaS05DAniKj6N0ao3zEA/ED6cAYy
gGDHYcIvGCGT70A4BwAD4gtEz5EEPPHLnAE/CjlX4IJGJBQhB9j2F+YM3zy+foNFhBHwljDElAHI
nWCMv0F8xhDVH9ofdEGkGVJQlNz55tl1V5VVOoM7u88x/r8q+DDG6P2WHV02xPa1a5WGIDTdy4r6
tG/ZeLl1jp1U25Rg4P45YOZRgYCfEI4chUbway2qGZRciA18dTFtRRyYavhYiVnHQ63IaWUlDNBL
0IrjGoqlHYaQmsS9yXowiJrua8Fr8KPQiKdLU2dQdY7bhwBsB9CSiTy1JUQUAqIqbAbV7pWq2fXa
O2hGp8alZVjcBCDPxwqBX6Axz5Be0dKcQI9b7HXUFidZX8pb1kON/G05/KWd8R/M3f6zzfP/0XQO
0Paf7ZvbrnluzfNvR3PfHvHzjiH6nSRaUY0ZmubRt8X/82SOhO+IIJHAXYc9I+nRrerXHaPwIyAy
0J1hYAZEHhvw1x1D38HQQYUKiA3wWgXn8b+yY77lCv5myxBQ8wiGglxAFAJYXRzhvd/MXxSczP0m
Q5LYLN/6c7kZEHGtZRE9iCAQ280UDRX4SdDa5c2txaVeX4F0XxK4L5Uz2u10G7sqegGNq29OcWHq
EpcntJoJZHlNs9O5yVDv5mWRpfUQBgx0fsf187LWBt1snUf9tdxoEV2s4bIFB182Cy6pMccg+b6q
szG47JqR6TymTd11F7xi2ImtkdFhKm0uXDx1XSRPyVy42xCiRnQQY/ueojWBjfZYsf9D3Xltt42k
+/5V9gugF1DItyQIKFmSFSzbN1i21I2cM55+/6Dp2UcEOeRRn5uz56LXrA4uVqHCF/7hhV6oVHLQ
oCy5C3D8zvSbynK6wBwrmLq5UmS/deBr0HJaNR/8G99M6kGmUqeM8rM8qal/i3PohKEk6FxjN0VT
w2H2fVQxLbPRNceWw/yHFmaojIi078cLOgeavSFKTP3dZLRlu52xMCGRHasaHLA0W90mp4VONUGy
pMDNYNpILp3JonTyphmCLzCW7S+ZOmaPeGDNvQsaZriR06EQGzyxwo5s3Ip+tu3cPkwAtsVmippR
2Up9rrqoQBvWDmBQrZGSJ9BJYBpjLSOrQU/mQH2+T79omBZ/LyGFGBR4gORS9KwjZaPDKuaOQqTt
z2hqp2+w9xycZNB7JpPSGDYwvqaQfW5gt1Dyqlsj8GHWKrBTMyrrmFdID4Bg9clJtab55ad+igpE
ABGJU3ATttr8MkHJNamKm7oZlFdU0aFfN31VXw9ypAknAs/+3GJNelmWVvpFIDfyFYrW6Bq9/GRV
hvySJnH2O1DnybEjXP3wVU1fZT1XgERlyBtukyS27xBmVfDRnPADdhSl06/leIx/pk3N7jHj0Yev
nCF059A+tf7Cdxrscq/M5lMXTtTJgGOPfOKcknNSm6NwahoJj1lfhPJuKWl5OCpw+1aJSsgZsHO/
zNLYKxCPQyqTIZwQbVMiWgHwNxB6ivVjQmkvaIJpN1dlCEpVa/GczZWkvah1uDbbVGTtw0jK0REO
WsVL11bzwLcG9aoNad1vB+rC+rbV+kTZjKaR3xZwtGQqjFY3u1bY1085CuBvloj0dpuocf8yYMRQ
OW2pTk9dY5gpsCDfQPu9qlrpYgJ1kxFA1cGbDeX+uWbyoYNSCtZnPh64sQN7u/yLCDS1HFTd46/w
Q9R2E5SN9LWC3WVSjV2EHi2Y6TIL3ac/EK9Imo0dF3wKQa3yOsOxJ+QVk6I3vxDtdNOGySA2qNIY
XxX4+M82LPUaTZbYR+E6tH7pfWrbDjhm61vU5hQfa5wlHmQL3eedLFXxXRqYfr2I5Oe/s1AKKHB1
/LNNk5ojK04p/SYwNfUpSuPiASEL0K2a2fAg5zbVSr3XmhdJ0ZT2xqy66QLjAHIFJfftL1EGh4h6
dhXD1Mm6Wt5pVYJAjZYZ8h2oVZ8uOgXTHmQAraorUdHz2Jid1LxBCx3+LFTYwpd5m9jBvV5WGdwY
RZ78nd1yv/2efR1IUKOL/GfAb5g3OTzD+UaaMwl+PXbKypa2QPJqwbUZXSj+pbHtIsl8bsc+g+Ur
cgRx4h7Vm13VK8kz2e/koyTdZS8jwbuypedivdb5lN9bA9k2vIwKgSPCLbWAekqpcCsplcTgvtYs
at/lk9n2IS4dg4UekeSL8C+B1EO1S7Ky+G4EkCKuWqtvs22ljv5NHhSj5Za6Ms/oM/tNuGuonVpu
i+RLQ4NFrawt3LHJ3xjGaD2rZIwQX9Mpa+B6o7cUYitsI+LSiwt/jAVJoDLG91Vpgq5Xo9T/6qcS
ojGamlf3FVC274ZoSeSJJ+3ggkH7cQsq1fcvmxDq3paGk9Y6vWpP0a4SahE6GnqVvyjMq+a2BugO
i5DDrSFzAorBNQeoRYDSS310APk2XxE/jiHpI4hUO2NImxLmPUrOlFRS6arUCkjjHOv51fQD67kQ
XfvnnFkz9WsxAFuGPPyzIZGkBFMYBQw8pEzqrTHQ1XPwOEseG1uxOqcWWlk7s61Q8FKTcnoc4FfG
3qBLaD/Fk5nXRHJZTLGq7iOdxCv3F7KalcUOdd/8G1+tr7c62thvVh9zG6X63AfbWuWypeyuFc8F
KkPXkNmmhorETGmxHSDleWWTYGQ159a4syA3w0qIte4SBhYSTwaFgIfZbqgijtC/Z5DaffCSyl1w
Z071ANttoh0CX5N24lYei/lOa9A1cSw1GHh0lWF+S4NguIrMGBZkNzUK2lbjBLp6mrP2K/ECFHne
XPN7lY/qD8VoA3WrtzYJfDhYtb2xZlt76dJJeYDEAIZVNBHb1exL84I0tgs3ZayrlUMnI1hsHY20
2lKu1aKtjMnnL1q9tbJptCHvaO5lxn0+UUvHWKvSmpsJm2t1Q8VrupcSfs62BoPXOdA+m2+dFoqv
qHpYgO2nVobKRoL8zNNVJFc6Nq68e/QYKfJGqrSjqUBkn2dLMwIdq7J0i6CmTKPYCvQZnWLd99nq
u2xXGpp0S22E/HrILHYNqG6YPbiPW3/1IKnBy1TFLG3UuWv9Dfz/7pU/wwfRDB7rR0Bl6r7s0Jfa
pUMpOF/hrFyhzhuicVuGpu/4lh492jOcH7Y8X2SnEUTUjpjz5tr3J0OFaGpDpw8nLs1Np8jJ71kf
49tqFKh9wCjRWt4LviI+Ann7VYErNV1lidJ7MY072LmjUS0I8cngQfZFTMc0hnGJMIGffFdUf4wc
CYvyGzolpO4+SL5om7USF/iEbM6LXnRzzwvVqM/otyizp5pi1jc59MjObQZqDdzeDbI02gw5ATVW
RkKXIgabDpwrny+KHPr91uDQwBujkvJkRHOhgmtm/bdjHNr3KFtE/eLGDrd8RAJg3OmmIVBGpf44
bQaDmHnjz7343UkjVqS25Vu/miQIfsKVUaqrRDep75QZrpIbai7SA4badeKEFmQGUrcJNyMliTWL
9kDffcUFvg6u5iqTzMsMg/L+pp6t5ShNSumUPAnxjQIDYoRASuF2W1j1JG2aqVceqOKpD4atJj8H
E/2NjSia2NO7LovdMrNo+VN6Zbeik5EQcMjoneBDYYWEuUMbtPoXIlZcNVSEjIybOerpTquY5cw7
yv7C/I3nPLVhHhTJ6h5nm/io2EQjaMCbIGj68BsBM3A3X/bz4UYA9rfRUZKK4gFIeDO4EUmxclkN
lt+4YYxk5SuivknoomRgWU/qRL2MQpE/aQ8qPSGxbUEKiE+pQJpUbxRwLQb4Hfq9QAFJdD7mGH4s
JKOM0UrK+MdftDqh3QUA4wySbAWLfx8G6KMp66RfwCHWypA2rocN7dbEgSNF79WGofeoQJYYYXzK
lNlSRZQ3BrzieIu6nX0n10PlYA5fP30+T/6/S4JPQtL+P6wgaUJexOz/cw3JK9Jf+X89dr/fINjV
0Wv7MSv++7/+V16s6n9Yti4ryLOxOf6NNOPvLvAyxVZtA4kw0tL/yYlV9Q9VJU21dPzZhILPzP/k
xKr4g8KSIix7oZ1+Jh8W7/aDH/PhpeUCHgpdfV2lhGStsO4I52G1QoFrW/kYRVQZfP3URiS5GbrL
3gIJIUCamsoLXZn7WgP9GyCJV5hfwNOR2rYNFVHjIqPQPszZHQ/iVQEZVNHNa2tIvqGpdovy0XNP
12XTVuZV2g3UrWmVEVnaufg9ycFVrckPhUZJX8JfmQBUf0O0bpP1C15T+QtmAmka8hEewgWlx2b+
DcHO+LPsgXVsxCyU5xFlMI+sKr+lHa1f9ZbZbodYUS9HUlT4cUb3rU0qWjRILfwkShU0IrOSEFGy
vtI7/p00v4KkLO6CmkMTlsZrSaPEQWFKcaa6ya4CG42ZHOnAO1UxwwstpptXomSmg1oNrEtDjdNt
3dbGwzgljwHiEq9mWLRbJWgVh5RFu23jDoOlVM0JkyoTVeGw8nlJcku/kHPzpVo0zXlyLBTk2n7L
DRpuJ50WiCqX93QNL9V4zDY+BtCe2dWPJcWVTW804Su07l1d8O80NIRBiQRf7ay8bCt8P7K0g0GO
ME2ReHaf7eA5XQ594fhyeDXp0YWZXDdDcg0S6NJS622dfWva9rKw1I0v5y5qiBtLn28R2NuUE+9x
7IffkHzhXyhuQ81qHbtGySstm996YLq56CjRGT/Gct7BIYUM8L2Ek0tffxPBD5xTj07kVjIfwQdt
JdC3Rs51xZw0yMixbSApSE4TjN19Xk35D7J0VljtzbbZKH5QvjbqrEOmC2eI4WVzqYg8+aa2ogWy
6N9mZXJJMlLTppF/jnCin/2pfCTzlC+I+eK7KvkC+PcK+Z8/tf4a4TCXw+YS0MGdFpD32kB/7OPE
ZAO/1kmT3gu9RFusi67iXt8mPj8RFQXJGXCI2Kr95CZKorEz8zf2AVAFc0RBRaOpI2S/vM7S9C71
zewLMDB6JrAxx1ogOaohORXJ2rw1acFsrDa402aoZsEiaaDZw3c0Lv8Wx/1U+fJ/24WrKNw///m6
vczfivzPZr/4+P7f/OuSJZX9gysWfK6FJqZGreTfF62t8w8UCuYWnVn5X1fw38VH/Q8bHKqw4QxA
QSeO+D8XraTw58lg/WwQvcCEgfd+5rZl9I/QQUqYuiqDGZYtGQUDdX3X6rWl+XoHISrL2tZygEuS
AQhkYNIFDlFmbiOFCLDBPomyiypcBGCsNg3m7Yc1O4KBXQcO779DU80FWIy2LHPej09Ck9pQ6SOm
2qskeR5qkEN+KxtQCwgiKvmvKc84+BWyJ6+EV/wgBIsKRISq8PH0L1lBjy3AReoSJMFsNlgZa4Xj
pEsKRmFsNFdUxaskC/kV8ObwQ8oRc6GtN56Z+MH6M5zJ9+TZBOTzXmXei8uEJSHxN2oA30xxC1la
uw5FNUebQQ7VW0kee5timjT/NnNFvzA03/p6er7spP0NsPwAHgkFtSx9AZ3vL3wjwpQUZKBM2aRo
haM3+6AFTeb9g1FwaNQtkKq2suznj9M0eWcsFB9Z1bQuXpBB9ndB2sZnkLDELOu5EHzIAggsqynr
K2YWNa+O1LhS3WJomqtBRkx30WkE6tme414eLpuhaAa8CUXXofss/bSPE2ps9J8L+sLu0KbJtQ6u
4TqK5ejp9LIdToi1IqAWGi0KhZBof5R8UGCw1lLvDmbc7oxCRqFI0npkqQDdnR7qYEK2qoByARkB
tgYg/GooilUJaNRGcpOJehfI84zqAzT406McTIgeDBJUtoDaBJh1bZKmzvak64Xpu80UScWuDqsE
nZpmwYxMEfye06MdzkknSBX49tCqA4K+/PMPjZUgjizUYxUf9k2uhdu+Am6zRbqlff78OPRWTcFY
oHHW3hI9xXij62ofvnGYfaWeJ4CAJfLL/9soK45CjfwIyh6N70JQ7y6LRJ/cvgILcXqU9RfiHTCX
VaPDRRoH82x/zVD1VUWf5IMLrX76EvTAUVHwyr8FYV1efnooi6tAZ29DipOt5ad8+DwxukZJXEP2
b1BL2IyBlFJsljsZoV3uizPzevcm+ZBV0K9DwkPR6drxiUDGrDZDRlUgRIgaTb9ZjVS3CYsYfV2w
odeJ2nf5Nw3sYewsf9Gu4izE+xUYnt7fdpT+M+RQO0V1rGYeZLC2SGEjKjKXL2AnOrQq4jLvvkVN
UVSPwKAAnZnQHDq0oBLaW+i7EISqZlp+RTsFPfNas8uWmNiMfhA3Aj4GaSNb2w5Y5egOIHPz66gs
bf8ykxvDW4BAnVeag5JdDobUwgFLejrsF5NI8m9CBrxhKHVOm7tVpfGMYe3hbhAyKd/yFpKPLdiA
vU/UddSkAqq6buaTiFT4FVPojSyXckd75gMtf9T+92EowCsCuoiBOLG6P9SiWZsHQhvcpFJQUmuZ
uk8Tx83zWrqXS6u4ljTVfvjsFhREYLwWcCfgVazfJdLgaizCZkKyW5J3UdDR1KfMrVyYXZmFZ2Z4
ZDG5YpFxkCHaWRQY92fYBCDnWeLRndCNQNR3GC+XddioaJE6n57Xe5YOKYwPxyOyGiqh6R1g+4mO
hh16cZklP4xhzC6GtFHPWMauiC+cK4AmCyOMN8NaECT7Q8l+0KOzNo6upMeLj3VqX5WDOV9EeSZQ
CJLGF7uz8FcAWiZ9+gJhaDTMLD48hYd10Ij0GSJ2WU6/JovlxEFGE7U0q0FuY9sjItDvPruoHIXl
QWa+AsLuKkatLPRniq6X3bwtxU4Nja/1HKpOBmL8zEjrh8vi0Fm8j0RkpAdckPtralhRlBgUP1zR
6W9Nq/tuK03Jp882gzARrmBjyQJW25Eg3GjtqZDdgpoIsmBGe2F3YYdnQWd+Msh8n8+HoVZnu2gM
RCOmTHZLBE43oxWW3ggr9dPbgQkRXVC+0m3LXFjWH98T3mUE/hE1d+nEwJnQ285LQ1SJ/NAozqzd
kQ8En1JTyM8WJt3am7wppXgGjiq7S3FtlwNzesfbnTnF61yEZQMOApKLl5hHec1is+FfyA33pSuw
ZioosAwqbiWUgn7XCq526jRL0ZkhD+8ohkTqjXcSPjAna38NeU0MNKQN2bUawOUS6iZmGv4UCOR9
/mMtVFVNM5c9TmqwP5CegQ1OYPag1BJNTwgedDgEtKE3meF05jQdmRMBBmLbJHTkWGu7Tg1tcZT1
xYQiWwwHDo/0Unij3tbmplDpsVycviaWX77/kKnkcYDsDHIDS150BT5uw6yzpCJDSZY4DUxqVVc/
UCw1zuSNR7bG3iCruyjmVkZUeuaGWLwvoN9VilOF4xax8flJrZNzRq3K8VkhSEBipfLRVlcSrPW5
qukuubXa0FaCnTsgbKj3CFNXCo4e4Gtz3dpOaQexSS11jJUiLSwR9kaR7NGnM3atgWsadoAHDf/n
pNXlj8+uO1GSQQS+ZJh0v5Zt8CGcnFQUD1FwIpyMB1zSm/I7JILP6a8gn7D86UtlAKKwIrhv9gep
JSyMY0R6Xc2Sq5+Zb/pP/K3o01+Xq4VwSAeYZjHeahQcaYglQwkZLBPEL+Lft/FUvvnZ/Bd6WWfe
73dvuv39ymDEHQqLB+Jt7V1HQ61K5DAYXIRXg35XRKKTtkkWF/PtKDqgEj2WjoNXlk1WXMAXQz59
zPrqSy1D7LkPiqRMbzOzto12C3IJgkuQFNBJJTAdqBR2AW1xo8bWe9dRh0a+eunTXsbslulCxX1A
d1pDxhK+VvXyMQGUcydTGlAgIJSh/bQ4rACxQVM2H6/iFi0sBwXtqH8TtVFK1iZLqvqVBIO+c8RN
Cn0jmOIH5A4T8elbhM4Y5HcAtrjbgNnb//JQILsiNTVCKsyTdhABYgAimr1FbOPcUIdnjbiPpP+9
DUM+tnqZy8oEKwITEVB+PnrT1Aun0kEonD4vBzU3i2ANSQDY0aAcqUKvXmUB3zIoO7V3GxPPnWEe
38TQZK4R2NI2worqBrOn4qbBO2EriVHc5TKYrDM/4vBuNmgXkm/qrC5VsNVOR5S2S4IScel0jOC3
xHb3gho/gr3obHxKr2c5upQ5KXGCAEWFRX1fjg/3QwIMP4MM17uG1nUbaASWMwf239h1UOfHhVaO
TIh3k2dfA+SEgMHq22lqLUF+YUJkTtAF9Fk8YJWCnElciavTH/D4UEunzCRKgHa+vyNlKWmQT2wY
Ku7ThyCNgCGTyf6QpSF2/sFQBuR2qjc8pe+vw4e1Q7JikNCX790KKpBXGFP2vRS6fmsECkCr02Md
JoJ8J9qO6F0QBNsLiv3jPS6PaD/YOv6ilW3vQNy5XWI9YpmA0KpArDbVznkPH1vH5eIzaWByR9ir
dcQjpJtsYxkQTrPD1ZvuclkDQkoy9+l1pL5GtZACM0+IKVbPNgQmukmK6GFD+4DJ0wrvGT00d1k5
zu7pZbRZpv1rHQC+bBMRU1oxOVv7ywiLZCHPjsKVmxkZ5UGvq2o3EhVXG7mrKmnD+wbUIxZTdAsF
2RJbiCHz9MmSLChpWsgyh9yyAQSsxb+A/muSsPgVaoW+8saX5hlVXfp6IeLdZxZ32RjrGVPNpmvN
ASd9WG0cOKJBO+Sy6potswGSqiDjGCa70+t6uFssuty0bJZyBXfzarcgh4hwflQKF++rJ7tL64sw
X2g5uh14p0c6Nh8bxDrrRtTKudv/ghM64GU9tsIdlbS7x7RB34IEjc7skyOjINMPAEAXGm2YtdW0
kqsWWvS15KIXgmFdqQtvqRR/OgO0VQrlsmorCtn6mhYSmYW6qAwEHo0eJJeQHc3FJpCKoTizaIef
x8aBg52/0Fnou61OmJ7BOIaoFnpNXkRXRq3Fu46/XBuzb3z6omIochgaZxqP2NqWF2kDQDtgDj1k
IFBiKCcwVa7UIJCxQdZM+dbhfBt56LGeneThN1uaf8urbVNzppS0vzOkMfFtDa85LyZmi2GbVxHm
i+VUfHZvEIUSf7IB+WRUyVZ7PQl54pI5EyhNSuNumpH4Nv1PCgPyMPMgU5EVCrciua6xGqUXPZKd
DdUOBKYt4HIYWeHnYJ5J2Q/uQ5qy5Acm3a6l1bZuDhFS2mGcy6PbYP7WA7XAbGpjyC1KzkOGFMgl
xU1b+rMVWm5sy1QANBx1e0YI4fSpPnje+B0wsYgOUBVXaQrvf7u+bGsfTxt+B/RK2ry6M+jGF6zZ
7jEc6BzDbj4n6/i+vto7MAdSFjox2irG6qkutJNBsUJFdsHr0TRyW7QPPuXazSgGr4xKvku9YpFs
Wo1i5D1sChlNwi6rUJAxK07EMORnduTB8WYUNgmnjonoiEPtr16EokAL3FP3yg7Z6DoCojCI+g3n
R8k5/Z2OjWRSLqCeRDWJeHx/pCGrFGT76UXDfHgziEleCrMp8PYOrDM7c1mZvXeLOXG/o87HX8gv
jf2RKimshd2kqofvG+IbIzIlow4sE2zy9JhJunGtylN1A3rz05WR95GZGy1vLv91jFCi0oKNT6F6
AgYBiU1gXfSwPJ0ubv0zy7lM4mCSpmESzy1TXFBlH6O6ERcoFQlCJjkoWD/ZA/BNekrPoVSlV8bc
J6+nP9/BFUnSR/0UqKPCs2Poq8/XzkOuxXqlehY0esdAQQGqIfyC06O8F9JX0+ICpppB75Quvrl6
o5EYQIFbpZ60+EuiHF/iZ7CbrAqZ5j7HSG8zDXlI9JWWNkYvQaXfImBUvcy4i2YIr2fC2nDDztFW
8YX1WgxVBnVZkzF7HJEK6e70tAF6f/pHH9nZSwjDdbgwNEFp7n8KoKa9RhtWeBI0eq/003AX+nJw
rTfgcE8PdewroDy9nNalqbxOmic7ZuvPg/B8nARAF0wtlLZEvjw9yrEJUaqkXs6loB2ojJkiQazI
qjSKPgpmOUEGh1mnSIWNQnzxD4ZarjcydOCO61uuISPOIqXUQLCJ3EmhFUBUQghzsIfPpqtsYI4J
A2kE0NSa9r8SbKJ69EWmeWlhzFeVFmlbLOWyM3HZsaUDgEQVgACQuHk1SpxkIbespHraBIs1wZhm
o8vwBO0wlc5cc+/1hPVZITgnNCcvxl1iFbVMTdcMdhNrXlwYrTsMhr3DjV3ZoQfS7IQy5tcShPwb
o5kRtS3q6a5EPM4xJa49SdVRvynSv/m0/zFbP3Ir0SjgIWaNCXHeqZkf81rJngKfMMtDtyC60/TR
+IGIz3jBMxOgFiK1Zx7J4+PB2+ZMcN0urNaPt2AuUqVKgkj3lAR8az3nt50podOg4LwCc+z0Xj12
+CC18v3oHgBWWV2BkP07CZtA3UNuo6DJHqoP8CH9M1M6toMgyBKpaAB3D979COvZOaCI6EU4Ntzi
6d04JRXiCwnL5zNDHZkQKqVEGYoCjg583P7qIVHalxMOr56ZtoaXSSl7J1eNMxnEQYBmWHRNae9w
cdk6m2J/FA3uty6N3CZ5YtZOYQ7jDp5I9jRjfHVZhFqJ23Jxrrd4JAZYei5LtZcAmCxpf1C4fJYM
McLwcKmJSyfGcOM3Fn9xA0FsrOvLOLXAJ4+42kPBiecfp3fKkW9ISrYoDZvUgs21IH+hj7jvZBqx
m2ip6pdh+Ygol+aFZljtTg+1fKPVJYC26YKV0bkCQAPtT3QsajyjWibK17T0XYM0hrFNWlr/1wVQ
HZiJiQ/Bo44B8Fra0IxeVfZJ4J7+FUeXG50LGAs042lq7P+KsMiLtphQq8IlBW8UFAa71EnSOfwi
K/5QbGrIiQ8E6aUDJ089M/ix1eZzoqa6dM2pcO0PDoixiiWzNL2+FY0HR2S4kCXDcCV1js+s9rET
83Go1V5uEAKiVteYXpfXxlaeR9zeAq1wTq/msVHwYlr48wZh5DoRjoYZnTyaQJ6JzNiFpqT2pYiF
fSZsOToKMQT/Q9aTXHF/2bDtzBsr5ZvZGfJdjRp/X8pWZw7/uUGWb/fhQUD72qyncjQ8PVQ1V9bH
R3m2gjNf5dgNY9lUj2ghExOZq1dAncCYagu2JxnaG+5vfzMl1Q1VMWyTh+gXhk/dmS13bFo26a/F
4wsKc33qRGxF8HVJzsABRy/U9pObgW7ZOdH6Yzt7EbEFQEt38qDEnkuw9+IoZZjIHK/weIekP/uS
G8qFODOjw6F4PUFHL2UexIjXey7I1cycZPZcHhFMLIheJ6NutZnn7O307j46EvEKYCDCMYpK+1ti
DNtxzBJJ9yKBOpCRS5IzKRVm9VV+rnlg8EftX45MSgOMtGTTADOWjfNh9+GHjHsoL7mHf3zzPHLW
tjASfafrFOH6GJx/OnBmPEbiIkQh+gD9nRa1NfOUchkncvuwdAgdqhbDbQ8i+MyeP9yB5ACsHnik
d5WLVdJhklZmaVawNeI0vJArTKrstJCd09/q6ChoDaOmDKr64GSZcynXzcyE4iCZLrBS6r9Uw5Ce
abwcvmHUOFBPNpa0mQhhdX7jWFabpWLrKbOKjW9oytt2CLD9iaPBTQeck4axga9UDwJOLcWm05M8
tksWneF3lAYVuGURPuwSs0VPEQMh7qh0ULY5cEJc67rqi4+4jWdNiX8mcD98LG0OmbAUQ+YtsQ5M
dWp8yUmGdE9Hq1Z2x0IuUlD5QfJWoxWgOEArrK8gAv3bhq7DuTvl8LJcRgcwB6QBBuO64w5dFEnb
duD42frUXya2UQ+X41BpmefXqPg4bWcbb+bUkIqdXucjm2lp8ZsERrR7+X/765zgZqxiW6d7sP8t
xzZK35HH5Fyv/8j1Am2O2hnZx4IpWp151EEgXuAN7jVMdVETHLHC05StaDEPOj2hY0OptITgmnA0
xFqjug+LWk51wYTiAXUks0jzS3u258dwwpj7H4y1hHhUMBe0xOq8R0lGIlhnhoeu67xNodzfRANP
Xomd/T+ZFuBDID6gidmh+98pl8oFG10aXlXLo1PogkS2IrwyqW+c2RLHjoJqwGin7C4QkFl9LGTM
7UaoNZFOi9giYt4CvQ4I9v1gac+alpcXFQbUm6g8e+cc24xUi4kGqEeSA63Wc5J9X/QTcfOsRToU
uyrzYkOuzszv2ChEw0ApIaTojLe/lJhPZNFEp8NTenxLq6GxHPz1zjVcj46CIJNsU4cCILV6Uckq
urDCTNdDmSu6qzUt+yIpvfp4egceG0Xn8FI7obUFlGZ/LoMVahpXteYFUgBFQx4iB2vX+szleORM
GaSjbAdaxwR1q0si70rVxgcz9kRiYl2i+NHWBOXLFpg/vWw8aYQfBnEIsvZEwPsToo2KBroKr90u
Un9jD/AG1Xw8V6g9WDZG0Rb5OIVgh6t3NQohvuBBM0OPS6m6GMwpduwZu+LTH+dg2RhlCUSXVip4
sjXNKkADN6/NKfQIvPADHlO/fR2qAHvMSG4+3RheBoMpR9LJo31QdekH7A6lFlBYhd7hK1JWVNn7
cDzX2TkscIGMYNXoB0KhJZleHu4PD3PhG72dtDhIjEtV+BlHWFNBXjuqpvibpNpB7WRSG2N9WwYm
doNTgY6zrbdqtasKYxwv9NmXJTceeyO6Q9+hrL6fXvSFubgfX1LlI7zk/uCdoRe02qzykLWp1LBZ
qzHLd5ka41OqTmatOraJdlK9WG308vPMkardspSm+HHClkJ9aHPkJlFnMvI2PHN7HyILIZlzE7Cl
geAvccT+qlUxjkJ43UQeMF1IzqgupZjyFshrPFAwtIwHXML71xqXbeUFu8m++l7qqK8gqYrv5A3w
0TjYSVieG1e4/9jmtYJgyDmQ+0HEx2/kl6ElT+WXEGgV8eEI2YUF+r1eULdJsYv8QOm3lt6jOJID
3cjvFVTD9Q2FCsQyooDVcsxwQLb+zAdcxtlLEEiuKddyzQBzAIO+utPwAc3xb+4TDxFfdEjyiF29
sVTfT3/4QTeaTwriUYMKjTjC4HkjclVPfxWFXP2uclChyu707zmIRPk5VHO5DgywMIQv+58uiWRJ
xWYj8YQ+ZfSh0T7czrOv3ClRMOE2j4jI6QEPLyeat8vLS0RB63tdqAL00WFVwttnS3pwh9MnsmOa
+el6xtIihqEGkItTQndsNS05pP8cphmFU7EIsmaLgo/cuqfn8h43rz6mCcpJW4i3FP2s1TBFPGtm
m8uxRwxIVTE1IhMxvK7PpnmjRbUILvTJHKwtnHpFv6YUVqaXGgfltcvLOb8bM6Gi4GLhUIHCsSlB
SRJhlzkC3/sKVx5F49MPKBxpm15tzfpcrHB4Juj2skYAOij/kmHvrxIqt76hl3XmRUZQ2FsbPfkI
aU0fYRbfKuG1UEQ1+x2GIkG1A9EqjK2ijpp0ZkscviTkrSCL6PxQynuXQ/146dqUnrWJuNbr9Km+
GOrmtbKD+Aqi1rlM5MhuB8z03qul1k3fYH/CrdzPMXyCxEt7I3uG7Rk62E0nz4mYDCQYc+nMBjmy
2S1BT5isR2PLrwvRCIJXZT0HiYfeaHjfTr4+74xYmdPPn2JqQ0vXHuonHKjVvOg/x8EQ65mngyPZ
TbJhhJs4TqabMW7nnz1af2cGPPxkfCokYujNAtSma7C/kBIaj8LX5sKrMAe+HVHb3ukpLQMcwNtP
7w56gvDK4a7RYKdnsD/UgB2soc9x4XVGFO6MCT2nzVzoEP36OP9sKAgyAXQF1QcVPy4ou/tjVQFK
XlYWFd5sIUk4GV20Q+APA0YSyTMPwbEV/DjUcjY/RBqZhOeWXies4Jyb21wM48YcBL4qo6yfWcHD
Xc+s4GhwwgnYkSbfH2ocSReQaSu8REcKrNPTK+SrahiOkrJJEvwDTt+Kh5t+GQ6pBOguxFD2ajNq
DZKQVIcKL8by/TpuYBOQoTZnws9D7PPyrT4Ms0rkupmYYsQjEh5SHToNpgO/rHHqnVkLKnxJTAn1
fdUeNoERT1d2n7c/hyy1zsz12FekD0JyTJWBHGI11wn/JImeIxsGyde7dAIFP0lyf1FrSvkPjhwA
PtQoaDoAPlX3v+IUFgA1/WRJGuN7CK+YUdTArPsRe/jTH/DYfgG0KGwwEURKax5nhdPNQNEs9ebK
QKrF8pNtOjdXkgykHzmSt9OjHVtC0NZkELSvGXG1hBhDElhiSe5JPbbacjQp6Nd02UWLpeSZJTy2
Mz8OtdoySYvupVGEy3vXcfVjJq5kTt/0qXHmHjm2gsBYdfC2PDdYPu1/K1OpbZEhRIm9whA8UWio
/2qR53CF1IzXStwbZ77Yci/txyEa6RHIO2DJtFfXazhLcQDlgzUsU7lwJGDylyYO5veNLQd/EuLN
d2rX91clcqVnCqlHl5SOBMANth8wq/2ZjmoUj53ErqztzrxRR8x08B9loH/w6RaVFSiqYK7pu++P
M+com+ooi3hT2KhbDVVJCjjxOdfCZQOs15HYnFIpqd9CY9ofBStUCrCZySgEzY7a6MbTxMl/UJRa
ofTQIMZaWqj/nj4Bx9YQ6BFRKjEQfevVycbhSIe1bKSeIgGhrGlk7mpS6KfToxw7ZzQkaPSTsxOs
ruaWJhq6AAlzy+O++aUP6Zj+CgOASvdU26PEOT3asRMAdJdKlwbfhttifyU5AXIVhVbqDYZIn1Gl
SC8SW69d3y+aF5HFwjs93pETAA2cdv9S5Kb1vzpxCjKuCA8i4QeeW84eq2wqyhcptmNymrRGXDLr
sWG9bPo5D3+1ZVyee2SPfESwN5TWoeSQmy+a/h/fcwIiSmVTl3qLFOSVHDflrZYX56Z5bBRQX+SO
JDbsllXdDYWPRMOQI/NAFvw3Z+e15DayrOsnQgS8uaUDqZZaUsuMRjcIjWYNvEfBPf35SrNO7CaI
TWwqRncKTbJQLivzNz9MWLKo7SgP48mBEEiilMTHA/VeYgqNFGUdq9Q5kasUDzIjcPU3PLOCcmNP
r6xI4hCFaiUFjSUSqzQosUSAq/1UbbP9qOOEkca4arRxnV7uL4/V74YOHTI50o55mdjxyFWcqB1y
P3QMYGVJWcLfRzGlDM+/EcjFiMAhjVSh/F4vAyQTK9dM2GVtWQdHJSzCd9AA+4+PR4EmSeZNOoDe
0uLUJYHNJgCnnLrAafZdlFSnwnC2eplrH03yCuBicCiSOV6PhbJBi2Ast0rc59GzFYKVB5o3DP+1
Iv+/Q7hYb5RfNUipJo3MZVOjhsqiJUjZ+lTe20OumnV/iE2zwoVorHjJTMh86xuJ29rYUIyg+0zj
mcEtvqDZ1kgJVmSPLWJ6cBzxSUMm3Ny4l1ej0BUiYfvl3bs4c0crRteGZ6yv9tR6FJ2nxFBoW/2n
laIgREMaztJ+lktSW4SZDbS2RNgVPoyht5OT47dmegDihk962H1W0FMUvfmmxF9+xlRn36Db+fgV
hrgRO5l7kQxk2dBM2rE18mQufMPIu2M/887oIqXa2FxrBwZLhRotlHPa0PLvX7+ZUPxXvSwr/IwB
nypRtc9VTUe/tJMtlOjazLG16D6Q2/OsXuxjSx8TCghN4ScD4v6isZ3diOvmxipcHRAoQkQcLG7J
ZVGy0cWU4GnEysfOyEK/PIi75zKcRPCkTFbxn8dPDRQ/ea7wcOemWuxnvF9Taq0FDzPys13Vx83b
qjCmjZt4dUz/E2WZqYFcqVqkC3nY4s1ymjV9POInGu9tMW7duSvpmmaS0zBBSL5h/ny9HuCrU/wz
s9LXe0d7Rl6uGzGgDIJdi6/brqSO/oltsdWsXIsKKp1GugdlCBGx66jZZKRznCqFXxlQJ48dRmbt
57LP5q/2nHvfJ4pt0oFM1erfOPV5lUmWFxUlkozrwIRJFSaN+UsysY+BSfQ7YTndFitqbe2DkzFk
8RTS33IGsZ6au9GB8tTUMRYUeMceIdOIjbW/empxXCBozU7mBbHYzSCMMXw1+tJXklz7IMy0OAa5
Ue9rr7U/41037cd4UC9ZpQz4glCrKOd+8ju3+6+m5f96/6xO6KsfslxGkVqDoaaYhb/YN+Tn8p3i
KS+p0vzRpUO1G+Px6+MbkcKZNFgiy4I0cj2RHAZogypsRLOqo8PQQnq32noLGb02jcBoJGeTdyi5
z3WUAN8Ku9JYp9TXMerI0j/VzIt/Y7e/DrJYkzbgShsZsNK39Dg4DubU7jWeUefGQTr8N74aDXtZ
1wc5syTZgNuPY1vjYDFsxftC+SdFfBcB1vtRVlqAKLa8CiNXy6tLJsQGodLQOPR7MfzQZnuPD80n
T42/O2p7rJXwbdeK9xHeloHePWfGcCiUf0p76129doraMhkCssP1sLzq8KbQbQVHbL+dhuAp8fry
ovVp9UYAB934rnJ5Lx69OI+TzYG6wsLeXFx1OAhbCg2i3M+M7h/V6JVdovYXrRi/JmjJbez61WDU
RWiBw4mgOH79dTV7dIuoiQqsD6UZlzeWSn0ZFGcu9n0S6/05ScnLfiNvIL8ERm/zGr3RNHea3u2a
apJ1H8w3HMjM+zafwmM4qMPGfljbdPI2V9EiA1y2pAdEXaZXuPHlfj7i8bIb5lJgQOEUQ3S6v07X
FghAXZlt0UykL379IScb0ldmJYU/kjN8xM4BB4SuLPeTMTUbc7Y6JuCMIDUl3np5UAe1o0fwHgq/
6xwcpHCiOVlzZm3UzNYGxN3GhQ5Pmkr/4gXfRF7Xj9hC+2jjFX4/jtE+7kVzbHNl3shW10NJyzxa
wih0LYpJSTl1WTlXBfA7jOp2IT7M4z7sazqx+mjSCbs/VSvfj48mSy9SDIYPeT1ValpHkYGflm+m
AWf+hPuKO5jzxhN3ZVC8CNF1BxEP+2F5PGIrAvUHOA69JtuLd5YYyurSihI7ArUZ062NLH/04tSg
mQD4gzIxRYIlNQXnVyvHUyvx5zTMlHcU4108m8K0qfZ4VRrZc1l5dnauU8duzgZK1O3GTlsbr+Th
AokG7UK34fqrhhb00UQ3El/NJ/Gha6bxEiuOe9bJvB6/r3kI/KpUSFXapTpooY2KrkAq8WtLy6ML
xk3lH5wd0RaqfGVIYFzwhqSEhSLeEtwxWG1uOKmW+d0EMcah8u67DX6oCdKuG1tgZU0SSkqBSHYl
LdHrr5dhIp3FmZn5o24xoh5lwdIbH8big+ZjPZLgSZz3DU8x1+3SHBuiJFmV7/vUsPbAS7vDw/tL
ikVBtKMCeCuyZgrU0Om9EgXY5U84X/neSgPnn/tR1iYHFjEXiPQ14CK5/mKJsIXaYabjB7mXfKIz
jqx9pjfikilTuJHpy6+/2FwkbeSGxKFxvOxTT+RzAjfwzO+ttnobFQ1v3JKZRFClD46dxtMQqvum
wurKEG3JmSIXxzMR0u31EIdfMJ84pfGTJcO+TaoEn9gB6IQxDhtztta+Q+FBzhhNSRoXMlF4lWbV
RlHgeh9kPDK0vxQtAnZS2T/6ovnmDrmzm+nhPWt7c+OSWVn2EgINmQ4KCkSUxSR6oo4TMY2U54re
Oc22oh9tA7fe+0tF/vab6SPhALiIxjsL83psHkqzKh3WzI8dvADUGbfuwcNIcaCAZuTBb+xlgFeg
MOnWsWqWRWFHOD0YXj311cgtP+CchNUTvoLeeLw/rLWPx5r8BaxBfmlZdRxARrkmFE5anKHYATIs
LwBDuo1zfSvKokqhoNsTgtTOfLUqjbMbBBjI4xT7KBGRJpmslf0CFYJOX0xRHrVV3loFR23FWzpt
p2oXW6LdWOVrG+p1lMXN39sjP13LODNEgMhwjHhaMg75UQ+xNnx0cjgqqIHQIqbrTuX+es31UxGr
TmYbUHNHKvdh7XwtUIv4+XgUj+xW0v/g0yylL6q+i8JpaHU/zFkCyWy0xziJt5SeVw4H+nyQZ6SW
AhgTZzGYosEWY1BizQ9Vc1co0wc7K05T13S7WK38VE/eoc59bu3cB6a5ka3dbl4bgJpUtAQPx6Nh
uf7CqAQ6DZ86U1xHnNLOSL8aqD6bqDmYxZsgT8MtTanbJY+gOhYCgIJpcFLeuZ473RQ8v0JCusLr
znmejsd8jrqNBPGXpsz1sUTNihuZgQHZvVnzrpeEwtPj2vdqLMpOnszK9lko2tSPwryIDgCZssYf
gXQkPvYyojkYqcAp0hoMabNVhQr+p9GYdW/KTDOUc9SXqYrfip42Z3OYyIcgCLTYojtp3zwlsVr/
iMup/KfXJkxCQ2Xk3+NeFbQ78t9m2kdNgX9iTuki3eeBnrUnr0ia9NiWRvqzsoD8bnho3Yo9UGwF
scTcko4A2lvcOoLUTVC+o9RDty7ZR5gPhheltjoIKV0XhocUYOiwr+chft8ZFYY7g/RtD1LEQg+k
BSGoUG3IkkNiFHiitrUQxo4SZKg9BX3pxHs9NzpzY0XeniLyR9MhJhuAc7pEkZlKacTYx1JRnVQH
s5kh3hV9H51UTaQboW5XIqFYHmQAkkOwLP1ZHQDmojNK3zHq6pCJWeybPm827sf1KPQq6ELTHV42
/jD1U6qxUUrfzrrKp7fRPUdBpT58IjIWAzsJaXZl3vhieH3PYw4XWD9DTuLt5Fk2eq5p8Kg8mlxR
0mgLmysymeVYjKRSvQarOLjmVCzLssClYC5mROH6LQm/26yQULDFOOB57tB+uD4mMrcuajGXlR93
WfOuH1XtU9sk4hhaw+Q3WmDs47gtNlLR23ceQaXiOYhdRrhsGlR5PekgIiq/H0b9k83lfG7bMkQv
NMSeVFXakyjpQXqOYp3v3zUrBWIJ9+MIRlsHc4Zlob32nFYJIKz5eoBL1zltyzTc0/6mljJ0dfvN
tALrzzxix5yHXsVXccqCxD6Os1o7+5YWhL2RAN1eDfwguFBADEjsqI9fT0BnOtFII64EeTVCjM29
AJy7VnRfKJRlp6HCCez+J9gKuEhXVQ0Tg6RgcalO+lH0hfU+DIb+RbXS6TkMtngjq9Ek9BHFBNbZ
Uhev0gOraQTDi9KiewFGLz6ayEF97lVxDLJBbMzv2imA5ATrWXayb/hl2mxGRRFxrLl9GfzRApXa
D+jC/rz/CdcOT5IiqcLNLqX7fz1najIZbqByzGA0mxzxgFQ+paPRvptGJfx2P9Ta94NDr5JWQuzk
QXodKogrE0ylSygEAf72Grc4Y73k7fjgru+OYb4BgVwbGr08dEgoanKbyQ/86gnlITA71WFd+lVu
Z++qwNH3qGgZR01NrI3cYW1oEltD8ZSkDAbxdSglDnrFcqm9R3Q1BBjL2RuRCXO8cYe/jRO+UUvF
SzZu67UFQj2adEUitpFbuA4aBYqedvjV+7nRt+2uQaK4wt9cnYrPj08cSQZHqmGBgl+y2ZR8GiaB
a7PvKkG+T7Fu/mxFanZQ0IA5Klo2bwxs7Wuimcd1DlGcJtti4pJ5xqpPZ6M11FKx5tPpehWaXR5y
oIhvUAuetohNtxG5zVmXCJeiIGAvMbnRNI8Tah0szaJrd0HtTTtYiD9Rvf8i4AdtZBFr0bB35OCW
+ngool1PXDPWUWcMLUp1s14ke6dBIrr3JudvS0ndL2Oi2B/uT+DtTmB1yIYlKBXET5Y7rwrKii+Z
NL7RKljltmr70lZDc4jgdH+5H2ptbHBXpOUNbWf4gtdjs43W5Ei2Kr8CHfUpyMYu3QWBamKPwY14
cfDD2TL0ud0HUCzBtklCGpiEpbpi3cyOGtdMHsJb8dEazfQwj7OxkS6tfUPqWtTqwL1TFJR//+o0
IZOHMoiFmx/Cmu99ZRinH3mtuPMhMIxkY8LWhoRcL7mTxD3SRr8OVlh51vd0P/2oCJx9EJXjoUH1
8+E8E6jXqyiLfebYSHAlSln7BsIch8KMjUMy4hx+f0XcpmVEgVTJFOkGi0KumFcfbsSZuanHkdVu
1MklnXTtD6HF5nGwmvLjpGjNAOgnGDfOkNUvCOOIXih+1zdAs2iAH65kRe2HeBbVO623UPC3Qmhu
h/vDW1sXktr0/wMtjv7SCI3U7PLaz7sge1O2lnIUiDh+9bpNrbnbXJMvyYuADAtzFgTfrr+kI1Lb
snq78q1Ji/IjuvTaftRa81BoCr0ZE4fnk8hMHEv7fN7IRlZnUcrOyj6XxABfx7Z70MRGmNSokViX
3FD/E+IQglxT59dNcorD4cf9z7o6f6/iLXaAEI43xzXx7KASB9ONp12qB1vUzNUo1BUcyKIuNcJF
AtkXyCQVDpPX95jYU0cWIPgM7XR/LGtLBBQDEwZWis6u/BWvdoATz7qRVWblF4UIz3QLOaqgV35q
qL59uh9qbUCvQy1OKewJyim3WSIiDxNrb4DcEFipmsHn34iDN+cvrW+maVEf1KzGAcckaj/jYf4n
AMvU3itDEG0ZBaxdJ6QekuEkW9Pu4qpUxNgnOS7zvlrW00+8PzJqdxm+7KpdO77STMbWcbU2WWQU
dJmg60oz6OvJCjV7yHqdJQGQPcK/obHOZhmOT3qrWy/3P+LK4KQ+JTkx9mOcIIvBOXFgwBcZG780
qw66tNq3byuBQs6BPnP3sy6D7vFeq7SSQsoOvxipILM4QoQaZ/SIwO3l+Wj/KCbcK3auqRRbTmAr
JUrSKRB7MmfkKbR8jDuq4CQyx8JXUuG9aJUdHxs3rp9MtQ7egjVwv6ZtnZzM0XZ9YHfeV2tS4kfN
GMmLKQXwNqbCwTtq+bgJDWMC3wrs0s6AdEZCKU9TH0bxTgmc8eHXxlWspeRVEdiJU8YaX3YwlP3k
pTZ5ZFfu5wZS4/11s7JE5ROKzolEHQM2v16iRoHeWRq1pY8VWXdurK696GEcfAmiKtkY1cp5AtND
trE5H0nJFwekUc4im5MJdmEMT013gvJlxAPy4W6D1Db9nyiLyyWG2OrEuZB0ycQ+j045fiuU3t3Y
bqtjYS3SCgK1Dznu+rONs5MaZspYLKcfdrUbGEfhVMNGcr+28i0ERKiRy+cEi/86jJkzNZXOosM5
8fNkKc1HneYuvYdoJ+zhTd0Mp0GDy6zZGFkbTbdxUa+MkvBglUjzQaYvLxu805upQyXWV7I+bqVQ
i3cwM1HVG+NcObzI6CBbyDeFBnToephDh0+O24JsA/8V+Z4718esVd0dyHHjEjTZ4wwnfE14wiAd
xjcl3V/E6ykyo2NUgNvW0h9j4qkv6jQ7h/tba+3rvY6ymDw1gEbe2EHhR31QHcVQ9fsub/55PAgM
Ko0tBbGDaboeishGxSpDp/D1OtDfFmpvH1kMWxpea0ORVDAobwiFEe46So09YJIVHPUaSJSnPuui
t5YY7Y2EQ14Y100T4Fw0uuTji2LyUrE0mGc7pqAIth6ixF9pkvTfND3zvvddWDcvmCIoDYriqftE
Zjt4/v0PubYG0ewH4kXHglfnYk0EZu9YQ5JTwvaMp2IOwn1VjM+6Lr6VLZnC/WBr3xMbGkjJRIKG
tjikHKtIgOaBSo3zFM/50DbfFK2WbGnZrxzuVK9JrcgLqKQum10wp/oq6uFza0U0fR8axdzXapYe
IjX2Hn8jUTaSeilUySh6LJIBz+tF2qos9nIO8+/Qf7RLDtf0eP+7rQ1IigcB92NUvFyu16GSW1me
ZAbrsNOVt8HQ4AeQ98YzNnLhxpm0NkWUjOClAieTUibXoepKo4xoEMqsy/yQ4zR7mNPNDFGWMJZL
ntmB5UUqhbTPosQRBTi3R4FXQDJzh8PoxfvecHb4Fr+3neY/vKqxvAnpe+EU+jiUgUIfSwApNU3W
jhbf0oOhq0UVM1a1yO81Wq9/V1AD39jTq5/xVZTFZwxnJZqzhgFmo5VgnBmb8ZOZ5OFG9X71O5Ie
AtOUx9PS3amokWi3Kij+UVENwAvUqZEy8uEpjsT4wVSi6BkHkPZN5vXkjaYt3I2VuXJ2yXI+1XW+
qEFN+nq5dLbQpiiCwIXmnfeuDLXk2KuK+nFqBvtdEaMa7zql4/OPvXD38KYAk0JhGzqrRW66SP2j
GNPJVgGe2nlO86xDGvuWa6P1vYR6/fi5xekIghlUOL3dJZStUay67pQYzKhn4wAs9PJZTXT7y/0B
rayZqyiLswSrywgnFUCwc9WkT6Fah9bZ9qpmS9d4NQ6HL+eVFIv7ZYL96i3tibhv05rR5IPV7QxI
H80unaJpS9d/5dTiaYaltsoUAfZa7LSqUkt3pNHji648ZlNlHt0h+aOqy8dRQ7R5f4mLI5GAwcLi
w2n6rLEYCBRHhfcUtfX7QPOcjQR7bTS4wyLZARNIwqGvV7pLGhCLGcqqobKVukq8t2c7OuQimf6+
vw5kgrQ4HOE0w5+WRWAef4vDsezx8itbjUh1vw8EbKO9UarGMRVdJ/aZ5ha446Iodbkfdm1ZUJuV
OEZpXrisAeMQJjhLYqn+MNo7V6vSg4nEwOP3i82TkvNKkuxoZV1/xmz20lxxQK9bSZ7sa0MfTrGz
mQGsjUV62gAMRfGHUsQiigCbYtRd7rvoMeycWpQfBiNMf9z/YiunL+UUaqPw6nF5Wo6ls7OqAtNB
FC/r3ypTp1pHHpzutzAV5T6MavcLClTp3opCJd+5daJtfMyVNUlhG4sJgGbgbJenr9LMGi9yAO3z
DNcgF3DgkO0Yn6YaA/j7Y135olehFnliaXmJkUQQQOH+OQe3cX4Y3OC/FQSMks51Js/b62kTuVll
Hd0iVJSzGix7+6NXQ/v8GyNxKEuBVMLSYpkAVFqr5wP2o36hRgCVBm4LjSz/eD/K2tRgDCTlaKVt
/LKJY+QG6hwJ36vNQmyZvbhT9r2VdW9xURu+3I+1Njf/8s6lYcTNMyU2arMdNJ7LXVfTV/QkvUwN
q0+/EYUmOpLdAHhBa1xPTq1MTQUYg8U2YNiy08w689NJnf+6H2ZlUwH84/UNBBDyzpIWq3bmWCVx
T66bdNOHeYpsUe+adICwaiIx1O5yNRLTwRMtVoVpFImnXgRDPG5srbVvyklI1wNzdZDlixOkwso4
Kocg9+cx/GtKYu3Z1eJ8o3u0NlY6phyDMDZByy0+ad6q4BsNLi5PGNEOQUAXkbb+q2V1HyPdeGsk
/bu+Q10u1eYNlPLa8uQmY6MxPlA3iytzgETda3nOdq4s58BzTD2GXQkGvE63lMNWB/kL8E3PBVz0
YpAQ/OdKs+FjBVb3d50hvts6zcnxgm+zM5+UeEQ5xvgzN7ONXSGHsLhGf/UkaBjwvqUUfb1eOxGE
dZpCOguKts73tRXOfxq13n5yG6VxPkWdmtinGJJOc6SYMM0bl8PqF+YaBQVNveVGVAwxECWOUi9H
Td+1cTE0lH6vall/tECg6Lv7m2blFS/dxGEs0tsiOVkcnBhFpbVjkAtrsWodcFgzGjhHvbELTZ72
TmpZW9Xptf0ht4csHEj/+sWsToGpz9nA0h1LKdcwKVZ/yAPV6DZGthqHxxpqyvJCX2qzQUETyqS4
ud9rXoHhSD/vXbCKj9doHTBgvIB4ZaOYvxiNKSqD4QD2LWPoe4pVVW/DZNxSwlwbi9xzJMPc1zx9
r1ekObdRqXcsiVJRU0Rsq9B3zdR5ub8W1hbe6yjyV7xK71O7pc3eG8hftl7yd1khPuF5Yfg9Cwb1
8XcRYuuUj6CRaFhNLkJZuSIq6rhMjmi9w1BX4WEGsHu6P6DVz0YWx7rmNXvD4lYDNysLi89GRzf9
GyGvYGeXrvGf+1HWthCdDJj+/KEat5gcqh4RJr8cFwBnvkOwfNH61ttnjdLvknELCbGS4qPXSCnM
kkkVW+h6jmAEqG6GnoU/9e1z5FbBOyW3p49ciPYnmAKAPIwtQ4C1ZUHdA+0TXAeo4C+WeD5UjoJo
eeHT0ar3yAhZuyrS5r1EHG/s2bXRUZEADYdPERnWomwaaWlfh4rO5RIL8SnWmiLbdboVHttgDv7o
cJw7oiby8O5iCUL38XhaEBm+z/U3nZN+jAanLc6O21bvjTR39nixN8f7y+RmMRKFVzNakdQvJUb2
OgolpUbFwzU/C9cYs2e9Grr5g2MH2ZZr4M18EUgq/hPCpD2wlPlRejDgbZxlZ0h0DTxVM8Iw1it3
Sdpu3R4rY5LQC8gQYGHJdhZLv40VfUhsNzsngfBcfCLU5NSMhv7oDqNI+ottjoIzMnxLQgzdJPDu
dZSeWTrRm2Kwgj8RD233oYUR3z7V7Opwf65uPyGVKSm2LV97nEPLdSja0RpFnZytKGpePEUdfgb1
IC6wH7wNjPYtkpjmM7AmKa5Gzsqz/XpdFNbU9VHSJGdthOmLi+Tw1GOb/b6fVPFnUxruUVWE9+T1
Q/tU4G11Ltsi/hACU9oY9O1kclRKGXOUcpjLZc+iz602sPKcQSPk/UZFifoUJ4m2EeVmi0thcFi+
XCUIc+PefT1chNGtvqvc+NyouoJEyOi+DF4/7cN4Fn81ozp9KIdZfbh2K6PSRwUrTsHwxnnARYqE
2sEUn1UxNZ+EoY4vDVXmD/eXzdoXJA4eZyCwb+svCjqfbmaZ8blGDG2f1p3Y1RQtNr7gzX3DWGT+
hJQcGxyW/fUXdO280sLBis/4KeYfGiPC4anwIjMD8l4P/7FMIKL3x/XL/OoqIyaklHBEcAstTBbq
dcg47wUKuFVynvVUi796SpP2O1trDOO9QuV4PrtzZeR7A5nfeS+c3v0xmnYTHOinqMFRrdKme9Lp
+yu+wRSb+ybvRLqbg37MdoJTURcU7JMyf68KN8F2YtCnQvkUmF4XPGuYXw5PGeJ89hutS5X4mARx
31zuD/F2x5PB0SKR35NS4PIk4znezKoRKb5iYwu5R10m/eHVRQjk1knaP+8Hu3lgyLyHDSbfwjh0
LZ/40WBUIU+bBCWSqjo5c1c9zYXbvHfLtn9rZoH69wQQjJqx1/v3I9+uUAvoCQbVBAeXvcQD2oOG
6Z+txmdNydyj3RYAQHD5fvQap1HClYqUBl9S0lmvl4uVurWttTZ7PPTm7olHop6eYDe19Q5wP45T
4CpEeq7tDCTdgwPkzURbgz3I/pN7/jp0boT8vwMlPHuKHai7tFf0Q4Z28RbS4Ga9IJIPxlZmYNC7
Ya5dx4lHJbatZo7PRp+6HygX4XbWxa5+6voODNH9Qd3s+F+K/ND7uSUoGi4XZy3V/CpDxGdl1H5i
Gwqta9KeB095PyvNxtpcGxi24bxlSCAMol0PrPFmUSqlHZ1LPWiOXRbYZ47m+ikA/Xi6P6ybq4DS
pyRBSdFI+tdLWGNQIhuOZQQH2ZRoybt2iC3rZUh190fh9FG0b4QSzruic/KN3uvKGKlfwL3iaQhg
eBkYxLKej7hunvu21/Z2wzndd266H91xS4riZsMxRulCw7yB34fosfic4xDRemAruAnSd7hINbtA
G4KNVb82INY9L3javLICdh0FtTnTRco9OcNNjY5ZqDAWQ02Oc1puofVvB8RHg6fO243Ej0bsdahB
mefSm8zwXOVjf5wnV3vJvGYL4ng7ILJ/B+gExxR1yWUHKLfrcG7cSPezLk3/ylze7Z5RJV/Cho7v
o6uQUEgnSLkOWsq/aJmvXr0FeV6lIqTO1WR9zpvwTSXil6LQvtdT8dw21cP7y5SALnn6czzeMP/U
mOourAbNr6LOPQcCv6rE0qs3GeKzG8fGykdkQQDMIVFgmdtyKl+NrAH4FwH/13y1cD5jsjNfwJqn
O03poo1rZSUSfAPaMvIVwLG4WBQCZha8ZE3zsyk3cBivxN6ubNXH5WDLkOH2LOTBwQpES5cpgwp2
PaiimbLBdhGvLcO+2wtIMFqW/nQT5dDQBdhYGyuLneNW0hvIiTVY+dfBbCPU1RZAmd+qjvFejfvk
badiGH1/Ba5G4YEO5Ve6Fy6B0Bo42gpOj+Z3rT09x2jkHNUo2Xrlrs4RCGhSR6lKswScoA2NqTj8
It8r4A/t4OxS6qu9IP5Z13a71VldjyYF0YBYcZ8svlzkhpC/KkdDaXFw9tqgNacZz6FTVj2uJccT
lJyNxAZhWyrFi2XeGmahxMBSfDdqrKe4LpJzMTUPqxvLKPJhhGCq9Lxd1L3b2HNTL7H4fL02XNrC
FKdgrpuNF8TtlcgyAx8MqRWwAK/P6wUXBfXohlGqw06SIodqrubtaXas/K0ejIW263NYZ7sAk+Zp
Y6nfTpglnVUps1MMQ795MT40kJQ4aUxEDJPQe8oRadh1o+e+iebqYfE/7iggJxLHBfqDC/J6kMo4
Bo4wR3jBDf19ze2sveZOW57Xt7tKwltYEHB4KCYtUR5APlXq2N7k52E27Jy4q3ZZPm2psq9FoQ0i
p0rHEXQZpYryGYX0aIbGEw17Hvj6oercrdrRzYMBAjhwCwRfNWkRtcR7KpXiem02jlAlTOPJDQr7
H1Pg4lC4ZfxnM8/uoY284ltWdlscgNtlwYkBTx2oKfkS76PruVIx9YoMeC9+G47NOe/DmbTMqY95
lTyMCJKHE3cVJxQ6IbyQrkNlQeMMEVR4v3WhxMLNtdwd/fHsMrVtvcfDwjnJH5PvuzHRvj16BIOQ
I0snGeU//lzHNvVyRvsttrnAtODvGN4UBmBd/ffDUSjMkT0RSgI3FyeVoyZOHxTCQnIqslEkc/P+
S5dU5lbrY2XSADcBrJKlJdBqixw+8/IkqvPQ8Is2Uo+wX/tDM035IQbbc3xoSNyOEo0H0lqeHvJm
uf5wiiinUDUjdBKdKJh3k9GH4b5Qp60i9GKf/RsHy0AMRuReWNZo04ajtwRMdTEmV9lrUWQeI1gU
G4fg4vj9N4oH54UyI1aINxIy5TyPUUKUpkjET3hdDvZIQdg3BzXXp3/63E2NSzy5Vr4ReHV4rwIv
jsSQ6wVMkF1dKtTcPmWUQj53NJE33uVrUTBfZHDSZRR27/VklR3s6xEbpkvh8Jgrutw7R40y/Xh8
SbyOshiL4uCv0+Z5fbFMMb+LStf7kCChsWUQtkgEf80VGDFqKAC4OKAWYfQhKOcOZ/NLEvVv7W74
VDCyvSXEvBsr9P4eHxQ3I21oMlwgM4tobpgFc9Ll3QXGozkewKNVGOBNs7pFqF1bgmS3nITEooqx
2LvgtzrDKdMOkdMWIFWhoBtB268cp4+RqPvinRpEYXXE48qczvfHuPJFLSBcgApovwB/WhzApdmn
JlU4cWk74En7XgUacnLGHHnlpgsM6680zwYQXvejrgyYxQhnAnUh2tBLJf/S1urZ4kq5ZEmY7FLL
DnyHDCHekSni9abVyZOrmO2D9sty+QDBwqyY3q20RFg8zOexCdMhmwmrKwMuWqUXP+XRrL/cH93K
lqPQxuqkvcSUqoswHmZ6qRdHzcUK2kDs5pac5EsUT+GWFspqIECkFPCRrKbccL23EX4qzD622du9
E+/GEGk8pR8ftF2QX41WGe0lTn1OSUP+itdPyqnCywchzYuhl29HxRFnS5sD//43W2Q7BIGeL08Q
dgHl+uXOToWjB/XU1pfR6tInp2r/EnVNvRn7syc30+fqQxAGVnTICr3c0ta/3QOA8nigU9mAI8I9
fT3A0tPbjqpTdUmqoX2pqgyvNUUbJiT/HAd/Aitsywe7nr/GK/GaEvJBdrd8p1t2rjqDwXjNkkRk
X1PMf6lyqC/HKhumi+n03YHeZ/fX/c+8NlQ8LkmRAbNBXl6kdo3SxVBK9Oai0bhufHWcQI7mJmkY
gg9ZrO9EUZrTxn643e0AWnjicP3IkstyrBBHNTdE+/syJWPzXHlCaB8LhAmyd4qHvtUOlpgSn6ty
9po/7g/3doPIki1YR7l8qVwtNgh4FHts+7y8hF2QPwU4UtHBqB5kSsm5hLgKZog2Nq+PpYU39MDG
noahvIh6TH1Fr+sPQ1dvtepWpk7SY7keMCrlfFlMHThjt0iyrLyo6IU92Xnh/YMzYH/gWVngg6bl
Dzqj/jss4A0qtTie88uKqWtm4PJ1vbw04ZCijSbw041xHL4/RYu89b9ReOlQk2XrLd+gEFMss0uR
Ey/tqdyXoS12egBkzyiDrTLS6mqAriIR5pwyy3O5UQPNgBjDFxwscXLFUFyMbNzKGlYHRKsGnjGI
4pvVzoUaaYAnykuQkA+FcTMferMfXoYmbk/3v93qkmB+JM2dUtyyVFUnltNCiSkvejTMwy4PGv2E
gTDCC9pkOW+1oNIfq6L/O1tUtSlkokkPVv/6qNTDkjwVM6bLaKTOdwsR7l2pOvFL7jlbjl1rs8X5
yLqAUscFt0iKcHnAuEqdWBi61h9RurIPEYCu3f1PuDZbsAGg8JN9SQeE6wG1kiwymmF1gf0rviRZ
Y7/0ode+CWt1i32+FgpcPBuKrQqEc1Ee65XOrpuMUBFP7n3YpuI4dYV1mEQRbWR1a9/udSj596+u
bN5mc03Lr7x4RlKXByrddnKoSAQ3rpO1OCBA2FLcoBRDFnOkFdqsjVpYXuzcGE9pZNl+Y6L2+vgc
gZYAakRPRRYzr0dT1gCZ6zrBcaCoquAtnOLC3GsQHIKnocDV8DeWBIKDEknDInd+yVa++niJOnRu
4cwsvElUBzP0onOi1/lu0tNsYwOvfT9yxH/Zh7K3eD0ymBuIebSc6Xy1+VAa+bxrqq4+PPz9ZFeU
a1CWddBqvo7SlZ1HnJpN2ymDhYuJ6L4i3qv376joaOFGtJXbHggSCTa1U7R0lp6FSWKFhV54nK2B
o56THPnNUJ92U+juUqzi96kZphvL/eYcpCEL+1qCyCTrcVnJiRUYEwjDFRcnV9QPdvJcVftKnbvD
gFD68f7HXI1Fe4p7hEYVpczrj9mbeqU0LkvenSOyJiUTTXUqi4ZZa8PE+NAozrBx6N6sEh4RPAxJ
T2kXSLzCdcgq+3+cnVeP3Ma2hX8RAebwyk7THCVbwZZeCPvYZs6x+OvvV+MDXDXZaKIPIAgGDM2e
Klbt2mHttazYDGngXFWRiPc5leFDjujHL48XtnFPBAqynUM7kUIIdm6tKOFs5m6fY6WyooPe9uaH
qhLlS+o1Ysdt3DMlR9mZqwJjwnTFralkqtTSLWGun+eo8il+t+dauvY+TaLnoOtvVJESFIBIEfeZ
N/LWlFqOeolYbHRtitx6CRXV+6APTv6u7W312WBTFvB59WVPh7bvegONWo0rR1jRNUodxFyV5luZ
iT0txM3xk0oehLJA8UG3Uru7XU9e5qGTdKPzolvLh0LTgiScXB/pki+jEj7ZH8Cn0xyiQUWujOoL
nZBbYyF4j9JAxeOaEt6f7D6Mc98N0/DY8M+enBl6M0ZJQMbQ/+KObo2ZWh9JbZnymlqpfizjxfMX
o9wDSr4V53+CNUkzvFckswABZPl39ZgwxzxVHvjWq6v34ejn5dDVh3hICvMlt9yuCnr4S+ZXAL75
sa153fxySuIPTaz11g6OfPMtZbKLw0I8Gawwzut2xdYi9Whcl+0VpYcQduipL+D+rO9u2s7vO4hj
xM7TtrWIU6ZqKyNGyWS6eglq1Qn7sunza9Lb7e+do4XvmP8tssAdMqc4Ap9JtB2TG+cFWRFznbL8
6EEXt56G9fretdrazK8tE9R+kRTawZ3NvUHBjUeBPpkZdNBc4G1BOq1OatxxiOfQGq+ToBtDpDL4
kHK0h2qx9iiJ316T2xNEzg6vFFmYTIvWK3JzbkPUNf01HqL5vakJdHyauIuwqKbvvBwBQFezBt9A
TfRS62X5jrzN+WOKLMdPQjN5criCE00tDQZtiK7AV24mdBnmAEDaFO21LPv2OzhC3W+9Pts5rNvv
SA4NOOMtjNABQN0eVrXTwmX2ou46jOYQn2bbUBB/gs7g2WBPptHkZpLQlv77OqRcwgRh1Ljrr66i
9R+LysrPwuiy74jm6sfHL952SbTwwFdRDWRhdJNvl8RYwJRPylheqxSyZN9eFOvXTlfnL4/NbM8m
kSt4AlrIDiIqa2CxyBuDQG/BTG+bByIYOOoHMtxkgRz4sanN/aY0wEokITP4YhL32xWJxW2Yg6yW
axNNjR/XY+RnqZEdaVa2aM5X3x+b26wMtBhoXt49Oicg1VaxUGc2gLg8Y7hmC7rGed1rMFxCu8Pj
vgchvmOKAI+RDum1IQRfHb9miFRXWGK8VkMkjg4r/TAUWvNa1eHTRSOJhqZ/TCWeNIBk93YT4660
IcNL9etQwEgAvVvNFJZd7AQm8he+8SL0tRiEoodmg1zcQDMWu/bqRst1ssE+OsdT6CCGmiV/jCbS
Y1ZZ6++KBo+6c7vkF9lYpRBHU1nSMq1zG2M2PEV4s35VRyM8tXHbnpbeTc5ek08ftKUfX53SLD60
dh7+Ba/HXsFic+Mo8ICMk+zkdPTUdbvXrOqUoQtPXJXWVo8Q+s+QDHZPJ3BYIf+AVxYcFGdmldOD
yHTzTOMWdOVcHsVo/2N1jX6cbG2vJrdeD+ERiaKkwYeSXIJsb49KyGB/ns2dGjCZo3ycuOdBbZh7
Lbz1UXmzQmURWiHJLLR+cGbC2sJL3CUIVbeW8NYvrTn9ogNv8PvY+gGK+fz4Xq/diDRIdE6xlqCZ
93R12ZBkSIUD9X6QF/bsR05sH8UcO75p5N+6Mv782NqdTZRDFzr5GwpeG8rBtrFq28maORgY7T+a
rRIe+qRvdlyj/BQ/n3zCHeh9aMRToMUZr/vjioyogd9NQZSV1V9WpZnHal7Gy9yE+UvYdMbveZqW
577aDdnvWUZAi0qSbHFw+m8PSW+ETWE56RSYWtoc527pjnrTdUd+HXF2C6f61M3w2YRN6319vLNr
pynXTFxE4wauKDlYfmu5zed6MaZpDLK+VE9A8ZUDwg2qX4bLs/4ZTS3aakhe8X6Rrq4jyzkBhqIP
ZR8M9WJ/geqAye9Gi7/Uzrw34ff2s24/JSUnCuCSgl8mkCsH7fW5GiejNgSzYacqeqhLEQep0tnj
Vx7HPDnG5lSkX9ypjaIXMRrx4ndzkboftNGLtYOnghIKCKoi5SRydY6OlolG0Y6n3e69QZVZItR4
tLYjPpNpTpM+z0PAHBW4D6QD649j6lZnb8j3oEL3bJEXApPgENPHXW2INVZJ2qGIGySFXR0GSmnv
pmKKuUv1/PXxkdpeVg4ykHTk5Hn7NxSaWRRrJRPnHKms7j57bq9/FXn6pE4b7SLgq8iLwM4iB1DW
oAU1LKrOjewuGAcvPCS5nR8i2+x3PtEmF3wzA8KJpA8r1GVv74de6iEAY+RjFtOo/lDRM/1njqDQ
7Pu0P2W1LV5jFEHO9KPVU9O78dWKJ/fl8Ybe+XaMub0xBdEaY7r/9ncoQmuZU1ftgixVyw9WWKfv
W72fKWUV8w6BwB1TBDSEa8wj4trXdaTELtLarYQX5OOSBXoKlKaxlOFi909jW5iR4OjTAJGywmyw
PEY/1VD1pei7MSzcQM1rzY/aLj1HUR3uvFPraEZa4XnHw8kGNU5uZcUxAQYRxgexM0RndJpdIElp
9QKpdnjuujH7ahLwBF5RJOda2Nnl8afbOnZKqgy2yVyQPH3d11yKckT6LnSCBjzgezHY7xoi7iu5
zXImWmjOy6hpHw3mHI6PDW/fZz6eHO+VNFMM567OjB72nWUtqRuYTv573MCRDodtBrllLvwuUvfi
j+2d57JDL48Xk+3/9dMJwU+bkX06gZJkUHhGwxR0PDinx4t607q7detUBzg1khmPksG6KkhtvwHI
o+iBbqBOB9owtsaAOFUdjg4oZhy3N8d/d7ZRaVAfN271sXR7o70WRVsloCR5eWiZ97r2MStaJ7mC
UA9/m5LG1n3hzoPy0rVV+H7JK7igfaYkrMjPwQVEPgMv3R7R9fZsgBomloGGnaeKnPb2aFKRFGRB
lhbQ8WHKRIS9aiDYNefTR42Ky3Qulc4CYNAolJxcW9Tazozp9oyQo9O84HwimEOOe/sLTOHSQ3cd
6UGuIVPtI8Hau1+j0hW/ubPjLIeYfRl2HMzmoGBL6kIxCWZLNOfKnyoEBky19mnQLvl8ybw4OXeA
IF4eH5R7VshuJaaSFHdD2CjMsLLoAGWBWStxeDXDZqgPUCWIfOd9uGOIiWBmazj8LGeNwGUArNey
ZcqC3K2ZnlPL/tREbfzl6eVI4h9AUJwWOeV/+6HapO2VOU7yAFwGI7GWaA5pAs/hYysb30/Nj2Ek
Ssb8GHAncq0/OeS6TSxznsIkqCYYmey01t9XOvQYhp4/KWVIDCJNURiT+C4Gk1ZNrS7PUCG30zQA
TbQclWYOD4jQOE/WFd+sSFwHeAsKi2sat65s44ouTRJgrCE10fKqOWRzXO15v032xXJ4oSWClyoH
3+l250p3zEuvKJNgnFr3lz5bzFOeNtZlNtXo/eQozYXWqPZkdUCujrY00C5J9kvCcmuUCngzp4i+
BTEar38wxiH+yN0xfhc7Y/q5MezpU2pDtvn4jMgzcOOASb9k9YiPJiEf6yKqao3C1DIzDQpdKc5h
k6igevGez1th/I8BQBCAYJCM26V5i0tR1kyywEkT42RGcF2GmrkHrr1z3jnnhJHgu+njrp/IOI6z
QRROFjT6NKUXJMLM5WxkXRwdCq/Yha/dM0d1j9o6gja8Xavr5UAH4hrKVAdNG4XBNPPku50WnwEb
lTtOdvOyUObFyfKVgMCSnK+cbCXGuuubuglCz5jqowcQI//IQIRdHMAu60jVJl6tE24tw3iJjBoC
wMcfcLtWhEUArlGzklHeusE71ro1uMzBBMZoLUd2+i+Vp/sQj8veHd9ePSyxoW/kk3QuVq4xitoS
/sK+CSBXCd/XimIixu44vxCLG8dstrwXy1mS56gbZQoFlwbvNqOVsEGsS2TxCJLZSvqKxG2ZLww8
dodmBgs4Nlm5c+Hu7CTIYRiOmeCkY2aubnmYqaGnhXYVNBri4dRY9CU9TPrUdSetV0NlJ169s510
XAmVGYzi3q0PKQgB1Os84g3biKezFvbiHQAb8clh6vGTveTaJzSf9vTONjE6GSneTCoTEKjTALq9
7kjnjlkZdmngkBJ8gK3NODnjXF0ZsdMiv6zjIf28FI0XfahzxeoufVE4O9u89WskkWiOMLMtG5nr
X0Ew8m5Mo6tc4UxLEC93XJ/HY6+zeMcKTx6u2pN69xTrbhfaCJ2mS9KG16WJ4k9M131jjjX9/Pju
3TMiO0+yFs4jq66MZPrSW42Vh9cyKfJzKfL+YGSQsz62sj2XBpMQQEQl4oDEZvXNMlxKrJtlFAgN
TosF1sqgKpjqjC1lj9toawqnSdlIpvskjGvou8dUTGkZUxUUjITNBxvdIoicLcVK4OOZoOF+vLLt
aSSF4egjJwVTO3iY24+k5M0o7NbNgzrL9WORG0aQZwvQ+mie3ycIx501J3aOdRdNpymanqTm5iKQ
rfJEMP2NQ6aScmu+yOW7qwxLgF5Wrhwr0wA2YlLtGH2EJ8Qemd72tGCOYg3zkVKycp0f58y3J71T
LUGRC/Mlrj33iPRIcnq8p9tPyAgQbSCgotSECGJvF9UTM0y5iJcgCm36Ja3hdL7XF/SBQji+9qp/
d60hli13kJrXprjfzyh+K44INLXpLpY9ovLTcEo7NJq+PV7Ydvt449A3QwAZXAyd+tuFeUk5QaQ/
j5TBjSaiDp6mzAeZIMIf29kuSb6lpkfYzHMDT9TKTglGj0xtDIxwVH1EFKuXHH6Ccz+oe6pS95ZE
ikZm+lbfXzPxeB0aTwv4kcBRhuJF9crhHCmQ3j5ekNyY20BS/nwSQFOqmGzetXpWZoPpFS1wVMD0
MIcZJSJdMcrccJtP83gmWFefnD7mbklQNLEyyA6SqXWH0CljbQ7dWgsykBrHFLHsQ9QmzmHwsie1
zd9M0dOlREH5BXDq6sS3RbGoS5FogTHTxxVjXpxjZLl37tX2W0l/SOj6tiYg5rfHwtJrARewoQYj
ldJTG2lwetViT07trhUgiCifymBuXdyJEw2qnshVAycLh7NorMU3+naPi2lb3JFbJTl2JE6DvuNq
MWJZ4IAZZzVYnDaaz5xvM/lnzgu9fC1nvTcuDhUZ81OviLE5tK0FR86oQPlzwvXE08dcHZr4pS7r
wX2JMgtcZmyFsaL4atF0FnObRe5+00SZFScV2nX+wViiVZJ2MZGp1dXenmrVvW2TY9MaUlzwKa9J
ddJZb1tCQ0HJPZ2/6czZv0p8/t5N2roGJoiovgHE4tGgent7BiKC1LwXgwicUCnPaunJtlHmHoyo
eZLklUMth5UIXABBM6S9zv74LGGCGCeO1azAktcTw2ewTvlG03afHvuHO5tHHZqzJts44HlXjtWs
9cQpulQEKkHgQYhG953RjY6PrdzZO9AC1BPRa2V+b31/klxEcL2IOeirtnkRLYQlSV3Eh0r0ewIO
W1OwBLB/dBeJnDbU2papeEOVhk2Aa9A/5Lmq/Ui92Xhl1kbZweHcM0WpmfgFBp07AZNIZs+ZjTbo
CNtfUGOpDv1owUpduzuA0G26AN0L04/Yot1DCHF79pC+iPV0aJtA14FW+VlUKLavtKPS+KAQq+I8
zlpcnYEcp97TL6JU/CQ3opEItnzNCVn1lWsNXPmgqYR2BZ/YnzpFc85FQjvo8SnZvlVojII3kpUI
RvXWM4ERYmxmXNtt0JZK8dI5uffSa2V5KIZiPIyDau+k79uzT5+J957oj6osXdPbXaXSa01DZRZB
PHnFFey3eYqU8cvjRW0PCUb4ZvQWaZXyCt8ambKiMJtyKYJSqPF3L5qco2BS5Uo9YTo9b4qERLbu
oZ/cAGzBPycquVUR0LQaDnHeWH7ehtGxrOL4fzAFxptpR7JYKn6rVWWSR24KpyIYbOtvY2n1F6bK
omNU9+ZOArQ9FARjgLxpZdM735BveUKvcvSIm2CiE/pn4ZhlFSDhMYizqnVpTIeCSuGOu7pnkwNP
7igRFyB8b78ZwDezTtFUCKIlHr7AtNYd08JIzlFaJz9QY/Z27N05IzIz4NjTH4CEZlWmjaxKVRel
rIPZM3PFL/TaWXyzUZuMzEut/3l8TO6sDo52ykb8oSe+jnHHeaJbTnMgIMuH5drUc79xtW/hrFzn
Za7Pj63dWRvofOm9WNgWB2cnk1kbkJrRp0Iq61wPpdaekAtooxdgmP2e3uidOw2EkHYc2TKVhnVj
1R26xavzBGyJm89f1IgUdqrb8vPjRd3ZQhrikJu86Vdu0pFJmNC09OFAt7PyzpqdxARBtXXpwTBf
M/RHn36lAeNI0iqwmOjUr7s5ZplQHRqiMQBc4PqRYYnAqqNu5z27s3eSIhf4FIMbwBdXx96ZysrQ
GdIM5nQEB1d43TWlWfXyeO+2bxmjBvx0HJSMo9YYnJRGgZ4o2RgooFi/qYsYj+aS2Zc+dKojYu7d
e0UY2rOunjMhR5rZRlwInFK3N7pUk9ROoHcMplYzPie6EX9qG+f745Vt9g8jjH5LUTbiUL7XrZFI
uElfxsoYRAJsgkjT4lBm8R457j0r5MHEu1QSiBJXTZBCN4SnEJsHblblx74wR9/0lr0S2ubayksE
Txq9fHgkabndrgU2HWeoYBWjYy+cj+iGIgPgNOnHqSyi578N9RAQxpRD5eu/MpXGytAUWTsFyqR0
eqB6RT8fY3SNnh1rwP2Q71De5ftTjFmXBXtTmfjy5RRwzczPjjI2voHK7tenT8Hb6A7RErkCpZjb
nWOiAYn7lqNmzZHoKVgPw7W3bSvZyew350BqbNJ2BcdMKwzq81s7wxCOPU/JHCSc7SPJ4/yuiOv2
WfeNFbzcG4qZtqu7Wg2zzN5IZ18NNJEnh2XqYr8avfxU97vUhpsjJ01xSQnawfRzgW4XlEbGIISW
q4ENfVjhF244EuTygQh4Y4owp8ffaVN/tJiloR3F34S31D1vzc0L6tdWwspAOaZntRuUH+M0mF/6
IonPMUEJsE5tPhpG+HcLFe71sfU7iyW+oA4uFftIJuXX/bkJPCvlDC5FDZJYM1/tyvEQDiuTQ2Ik
zc7jsXG4LNSieynJKcByrSfvU9tKB4fpgEClMngQ5fBxcs2TomfTyXGKd0tR7VEkb4+mHDbkQss5
XqBpq1Q5MarCEKAhgrYd5sa3Fe0/jOl5z4KLpXyoByTNkJyHDDquz6Yw0pRroAaKUYM0HB1udqWO
J612up1Ha/u5oKaSgzqAtWQLc5WApTAlZKg6a4FaluHfUz9Pp7J2qoNRD+pOv/mOKZJkyUjO7kmM
wO3J8MpxUQq3DYNwrpLGT9TZOqkMrPth5IlnaVjYQpmR04iR6BhqdrfGEHPE/XtpSGKuJP/YpVEE
ht48KcNH95f3njsNdAmcGHXVWyttzkBjEWZOkCVTeRpqXZJPt9VOprA954wJAKiQGD5O+Vq93AV1
GodqZgdKk1TnLImy3renzD0xUZJcw2GaDxQMni7joiVAg55ZCMJN/nt11sso6jOeHScwamPyOT3V
RTFrsbO2TcDJO0IXSBqgpsqG3u7gaGrgpUPdCIzG0E+20cS/pDG9k8hQnHduZFTPvsmy0g5IW4Ih
SRbWdDax7EMSFXSvRoNwObOTFaQkYf7bk06Q91EilUHN88YwwHW7qjAsJwWVTaxkUfijF2bpe0U7
vZuHZdrZwFuXxH3C9YFQIseSbLMb4BztxhA+JW041+5cYAYkneHP2qTsTYXeXt9/DRFCv+kaypmc
1ZeaypDsYJnGc+tp5TmaR7AAY5O8Q7Bor5l63xRZCK0KidZfXV4jSmN6GWI8T71xmg2j+1hp/fjr
sOwBqO9tHi8kCG8Jo6Y1cvudoo4Zj6xzWVNPFX/y0t4vhLFHciLf9/9vVfy7c6QGzGESC/Isr5YT
I+WD7BJWut6MXqPZtM5KYnQHQGH2IQd28ItdKfNrrw472dxtJPBmmHyYh4rjATxwfQwbtINSHQ2S
c6QZygVEdUxg2NfqRbXn9pimjfoCZlA7I0DrHe3c3BMxuvMdZQAsO2g8aJvuQoOwZ7os2O9LpfTV
KcsOXVKKoCjrdCfsWAH2/7tWuq60PmXTes2jWitmayR5PZ1FCUNJGOreRSnb8WKYUXe04Yv3B20R
r1JjXIpVOqdEQ0FBuL3jW9pcvQwF1CnlkjlfHruCO0eMmVEKjLLPLfPC2yMWZy3jEWPKHvSldloi
t/LHsQyPj628tVBWZwwzlD4o7UButf7UWpzZmVsO09lsQQOVwD4+mMyKI9PdhcdsMjI/yjv7Mltd
f1A6FMYiT09PqdP2vz7+TW4d+r/fAe9ARQtoi0RD3K53zpS+i4pyOjthbPu55yqvDZNSYPTC/jzW
ynPz4//asyF0J1eA3dZeY/QieAaziYL12U5SkEoRjbhBq2pacuUeLcP2OMvRMoI/SvAuIIzVPe6W
RYMo32Bp1rR8NPLM+1pUeXZKIfcadpKg+7ZoNDLrQmV83USFlFKk8exO59RsyLU6GB98UBiogDn9
+PXxJ1tNG8s9ZGFSSxjqUyrx617JRBNYi3ImhexuCevXfGyj4YNgHHc6x7HTG7+JzLU/qUvoJb41
ATW2Ss1qDpHiLfXBiCPo0nw9q4hTdnZhe3kAkxEYQEDv8lqvkRsmiJDaEM50Dq08+8XNEauLPe85
7ot/lw8CDHwBmESa8KvvmpuF0vYeVpayGALDLnW/Vr1+54reXQtFAPkKAOtd8xFmTjTaAOrn8yK8
f6B5zg+eOac70cAbkvfWD/BmQnEg5xLlnNTq+rW8KbWiNeLsTelQw1gZxs3BhPes92ej85QDtHfM
21Xd5NYnUw2z4pLXRtReQjjFuldNCL04DmqcmZ+IRRtxyJCZbq+dTQneF9rY7dWW7hx0qH3klMHb
cN46zByXRY/bGmafYnZ/Ewu862Y8fQe2uaescWf/CVqgaWO4kRBw3a8wJnACphvOhC6V4tdFlx2K
cN6zsnV/UlGKkjfENMxKrZGTk9bMdpe14jzJe9IuQPzU4tWI4LC1emMHfy/Dk9XHJvwDnklAK6Gu
q8JChNhELRghOhdKXhycwdVLv3ON5WRZIn3NEDg7Z92YfH/sLt7y6luz5FXkI1BH0LpguvjWxY+p
l/UDXfxz01fhPyHDxd3FNNMx9Suv0bzvPD7TNwhzcue1SqYh8qEnzrSz12mJd0rsyPxLAYZuHoZc
lFK7IjfCD2nruCmKVGbXn7RusSNfk0rCf7uDvryjwZR/65cm6wOzSiP4oq0SrYtGLdxXvUBx3a9b
xaguSajb35Y0VDp/nqZY/1jU9dLR3l+YEpAyRPWLPggb1cawnuxgmGsRaSdjzoq/VejTwktYGHXN
7bAS0e7czO3xc0GEUap4a6gSUN1uWqovo81IpMHUzlK+xMARDyTDz8GrpSsjEWBSCLkbkl573cuP
zSydHV04Z61Qsw8Vs0NBpdZ70xHbgJagmaErna4fkCJTrvWnGk/ftFru9I5zrpS6+GQWs3KelEh8
iBFtP7btGH8PmeI5mszL7FTt7lhmpp0yJNm2zKtWlZEKkovKHW33bGrjiz2biS9q408Exq4Qdn2Y
Q7v2w/DJiiQ0q0y4SCC5VOWhtr/WhtBKV59Lu7XOU97qx2WaxTlpNHXnsVt7QqzIgUc5Pkf9joH9
212NcF0RfU7rrLWUQ5Qocf/sh8KjIW3FT2XBbwtCLcQ2sSb/sld5j6jbKh2pv5zVDEkNCArH30Xq
Lj8eO4q1L2RBFHsosRPCwDyzjpeiAdFXOYNwTrvWsg/DsrRfwmrKJr/pZu8P16rVPTrvO3sopX8g
EaFWQlFr5ZqmnGlPYec2AQNkhUPSpucJN3MC4LIHnbpninE1hkcp7IIGW9VHRrtsNUdganSMwU8X
fTykKpNecbrsIUrvbaQ8elAiygH9dUyNTjDonaW3z/E85wc3yvQfUd0hpGDP4adpqZzD0x+OHjge
RErCUpWRv89P93spc6vWJBYiM6foEDUQydtaJi7QuXZHg2zxf7BH4EVTmrCaIuTKns4sQx4CHTs3
aeK8w0p5FsVSX2xnEKdCU8ovj9d359ORjkPLIolFJHj1dn1mahOyS3vkreVvVZNDTa2V4nvrIkX3
2NQmL+USSJYPyYQLKhg19FtbGpScY9/k4dmZx/Z3FJXCqoTzdyj63we3zt1fe9NtLSivwkp/ibUO
Mqia+dnpammReK14MkZ45vJYPeplaraybtpWO7/k+m2iDkaGyhmiMeZRBV75c5PCUd2YinNOrCU/
moPoj8XU/f14J+4ZoT3F4AMBEmnU6gGEU48WGYSbZzNFN4AJScUXdr9Xa5E/5efYRC5F1lpouMiC
6dqKiOo8he/VO+di6q5T3qGXGA/qabaG8ZOowuhqLo56cgY9+uyMWnd6dpG8idSm3pSRJL799mtn
aV2P+ZBGl3QiB80iQzvbdfbnYyN3zhSnU768ND/wP+v3t15yt6q8ObokKFET6zCExJwp3c7k2A6L
94cWtqp5Gafe034NzUUNU9JhqxdHhsDhnY4qV6EeMaVe/25u9OFvZzCm5wTK5BODoILEUIPDZBRk
7bOQGg/TwYziSzdP9sVIC+sytEX9FG3hf62wE4ywcVcpS97udxOalZEseXyJ+6Q5qF0eUwqPq6e/
KmthfIaIg2FNysO3VmjgC0dUVXwx3Mrw7TktDxN1wx0vuL0gIIoJ5yVZFHxma3BxAcC9hgomvhQU
xPmrcQ+z0Zc7XZiNFWolTObYjBryXTb0TePshZFZtVjRvOTUgf89pGj/PLsWfjJ4UsSdwYjJNtbt
jrlGGNdpqsQXJbdDmN885UfTi+qPxxdhpR/K538zQ6uMSjtZl7p6OBbFsOehQ8hAHQv7n8WbreWr
7sS15RNwRJ+a0MvbQBmVRX2X1qb7tyqyzp6IRJCd9vM+mZJjP4Ok/HOsEEM8R56Wfa5TkzG3sXDG
91E0L31gxOWU+ou1WPFlBIOdHESdRp2vGiVMdqoaDb907sAU9OPFbR4p1gYbmpzZZbx7Q7wsK5N2
SMrE2hoIAk2zes3KdAmUKtsbl7xnipa7FCRGqxqY3e3XUrMUSTfGYS5WbqOPUCBplNBG8VMv2ZtD
WKeskm0NuQL59Eren/VTU6aOPU2dxyx9U7z0Uq3GGq0/cce/itL+NCAG8fQuvtVeJek+8lDrhEiB
U7F2zS69WKnd+Ava2JAehggA0bY9PzZ152YRcErgD7EnUehqF1MPjtE0a9JLnen5xVPb6WhlxnN6
DG9HXkad9BEQgJTESbffqjVNMmK9Ty8KY7QHeOHLo6N14c7hu7sW8h3KGMy0UXu7tWLMvRiVlPJU
QvZ3miZtOqQ2PKqPd2ydzXEYZGuCSIyMlbLYKjayoBRskkRLL6ODG2rM0nxt80JjtMdUut7XrW78
W2hWfjWhv//+2Pa9FWKXyhO1GggWV66jKqYoc1psk/00R2/SxVGBBfop5Nm/X4sMiISEzA5jcgd+
iqSrZqoaVXFQWoG4+ljFzAYuC6pT/8NaJDMlaBuaDOt0Ls+NaBkLNb1khaUenMVhZmFRvWdfQaJY
2kgMglAsJsha+fSsHfpRi/Psoi9K/OIVAxl4l399vBS57TfxGyM9NNP5A26fBsLKyJSYhhiXJr/0
zQAH7EI1pjesQviggpKzU7faX48Nbn0fVRmondGLo3dCt+r2CznFGDIQQvHIivvx4zII41grafOX
neU7rmizNIIgCiaA6Gg1gtiSJ/KnszDBLjSprZ5dtFnp1FdzGrTULyNI519MnX7xu7kcmTN5vLx7
RmkgEB/RkoG6erW8aFCZyItxSm4TzUehTtPFRQ6S8WZGIf2er/CfxwY3+8kqQSNKjWb4DEhZb1dp
VLkThgzcXvJZr71TGDsgj6rYcS+9WRp7qrH3lkf8y3nk7cKBrJZHIBsljiqwBtGZD4l//7XuQvdP
XLTxPlTsJxUyuNAs761TjPMltl33Cnqb6ZUIkrVL0c7NeyXUtF8UYOh/1C1JuRYVe5LC9xbIWARZ
OE0DyfR1u509FeRsAQ90KYVIG2ZXldE49n2UvhSTE/4yN1N+ffYDUhoityAS5UKAJry1GIV5rmjw
Kl3CcqErDJlvkLlJ8lERojo/NrVdHKY8BlUhWKFUvm6MdxFjXPlslBeHD8UIhlp/s5yEtkU2RmH5
oom6frYMy1iEnEyk20Xpi6mP9eqoPCVm0QP6HERE7cT7Clyu28lKtneAsjxoIFc+n6xL/v+fbnrm
tvqc0Ee6zBoJta/UYfJp5LH7spjR8s/jPdy8YywIjA7zRzjNrcgPQ0FNLpKiutDYMQ9thvM+to2n
7PEIvJFW33hmaUjCtMFpcxrXO2cq8ahz+upL5OXp58lOuu4QLm4yvxAOQwYnJi/zKzdpuqB0ky76
gKuLvtZO4grAL03zcbAzY/hztFPqs2EeWaiNq4wy+VVuWeHHOi2Z08rjdv4GKseqDgxxRkvASN5i
BAJktw3H/9hap6HRtB+VOwxx6VMAmL3ad8yperaSLg8KSR+6ucR0Uhzw9ht65bKIvHOLizLTNRuz
UHtfp8ny9fHX20RAKyvyhvx0UoA66XqZGQVfz0uhnLXcQ1UMKKwURXZy0z5nX+P6S9nU+eWxZek4
1p8TRw1qiCk5WUa4tVwDpeiiXKKfUbl9YUZ8PoX60By0ubZ/hVdEvDRalHxxmRl+H40ax/h/sM/A
HAEgSpIb4qPajCYFbtpSakkWcG0V6Y9YyeZDUSv5h7rT44OFatz7Xhm9bwnP/rNpMAUK5mp4OBha
pzS9ejgGECT2UmZc0TBzr7YxLh+HjDDj8SJXI6nyuQCAI8fwARdJZPvq+3ZeTgMOOSAUq726v6pL
3lt+kojOuNJorYVvZ7oy/iceDCXy1cpZiitZaaMFtd7Zql9pk8uEqWLHNaxNmZKibKHPxaEuGYT1
O8eZ4ZXPGzU5TLnJ5HPnlcK+wrdXpq+DkbX2znGVh/720MhXlncd70Zev+6hskNIKoCyoRI8Vr7I
c+eQK8MXaGmW0+Od2z4Nstgt/RkOR4fy6/Z4ttnUmpC6Vxe4ii3N9xKhvKtKs7w0dVj7xqDlz6n0
vH0qygggObkL1EDX4RkEA+4yQ5NwEVWUn5Y0+eK1infw9HgPb7F12YS4vLDUnhmHNpxVojgzMjWQ
vFWXiKH80ziZ6lmtxz2s8ta1UEQiNgIA5nL61u0kfandZYiN+tJ74Xde+vFgjtoJP6oeILbSD3ql
fBKNuRM93Plu8qhDBcEQHZXk1XfLuqiuJzhhL4spkouZQjfWNmN1MJciOo2LUX97fE7u7OWNvZUb
QyU5Bjw81ZfM6dTrYoxoWZPXHh5buXPuoQMnJmIcgSB6fRoHlwAonYSkgWi85Ni1uSOQdlSNI3wN
zo5nvrOFdHBxStAuSnZS+cv89CZUcVn1RlHVl6oy/o+zK2uOE2e7v4gqxM4tS3d7je0kTiY3VFYk
IYQQCAG//jvku4lpl7v83kzNTGpGjRDSo/OcBay12f6Z/fqZSfl7Hasfbz/YK9OHzR/NK2yFkPvt
62e4gjpVI1FlSeXqvEYeaNEG6aXa4XwUCOWAjWw0uASre3fPR3BNkCB/whxFGg+bT+7oZFU0de+l
C2G+tsQSEEZBm0K1srttT7xtklhhnMkbSNZHKzlFtfCLt+fsfDEAEflL7N1M284cCAdaRQhvWscj
8xavzqsZx2Y5hR4PjtHaJpfEAOfLAY3fDb3C2kO7as8oGY3mZghmc4wpNEpZopNBnlAzCHaP8Num
e1AD0e9T3G6b4dbcRwsMzwmbxX0fw3FjEQ3ERcg5iWSRaObkYvUJsG9z6Yw8n86N27V5f6ITDQBy
d8NB/0y5PXHcYzVONqcVY4Vqk+FqhCDrgu3W2TpEMQfEGze4AH5AZ2rzBotdzkDFj7Xu52Ks+/6w
cSYvHPp/KUsvTkn873GdAUPir4Hk3tNFk8o0SElAdruV+guJsMEfiazZkNPG1kFpZKC/LlXgjSyv
uLbLbUe6YTn5Dfir9YVfc/7MaIygvsGlB42Ls3jKoO2t45s6OKYGpv/VGLtHmyCu4e1v4q/46+Uz
g3SGxYk1GmDb33tvxAvtIhf0rePUhs1aDmNc63serEwW6FE5ScYiKsbMWD47N+CDpgHKeUWa2wGg
24ob30wM+ewyLSP3uC5xP0EbMi7Ol9G4kMsnAG2DjzICSaGEuYxNb6jqIJARPfj1qu+GGZeBrh7X
oom93vuWsjV+1mCLCpZpI1Sc05W0yw0AdBggt0gxeW4TDoHwFFmlMiWjIS6VUj059S6YjDfG5aQp
p0lF5r5NFZj1fTfxGmbGQTMVa0899atrh/HZF0MwZFMdUn3s+UCmLOkdKMaVIuAE5CkagdeI1BqH
ogZ8J6FMClRySuKlEo9rTccIZX61RGVFdDV+NnDmiQvcpJi9G8A8SA8Q1CAhYg3jUZdSCp4Wc2yd
FVDOvNjTFHjw2KkE9T776bq6+Go2u/4e6ZB/VAdK99fWhRXs98qvhHsrEs1FqSsjq19vv//zVbZp
21DNo9AAL2zPvp4VmQeONuBxSAdVRCOpc4TUqNPbo2znxH6RwboIKxkSW7SWdkW7Nn1FsVNEx8VS
9RtG5PKW60jB9keJ25X6pGxkz8u3Bz3bn8D8QR21GYUHKOT3niU8pYujugA9TDgSnmzUkWMLgWo+
LfKS6+Grs4jyGqUTFG1naDENggkKAXxE8OGZbiWobfA/dN3/4YG2thxoK+DnwFLkZX2xKEF71lTR
MZ3qzWAjEmULpv5BDsv09PbcvfZAm3QIasDN9nMPf8/NOBAlk+gYI4HwvoeX5HUVpuq923qC8gV4
KlpYAFf9PbO2d7UwTmed4ySEB2mFUxWg+pH3ThuYe5BYQ2OzsTvPcDGarFBxWBIfx6SLv6ClWRWs
D9PDHPSXgqrPlhyGwjKAlREqM/QntpLgnwrQnQYclGmX4Jyy1Q+vahcOhzzCkLEAC4cLB8T5YNCU
4dHQqAfkB27yy8EStbbI83bSo4Rc5DhFTvIT3qxdTkdkRV4Y62w9gBkBGG9D2wH44c77ciwd1U40
sCg9YvUrMJIHIEldn15iQb8+DKhLOI2gJt/7TSmVcJBP/fTYthZ624h3sCyvkncvCDwMtl9wOjeR
4V6nzJwU+zGp0qMNRheMgM2ni0+jKVTT60tZ3q88EvZV4KRY3qA77L8kKJOYC2Abj0R7lYFlbGBH
3Vw6xl8dBUQHNAzg/nrWCKZ+A0egrq6OUxdUTVF3sv4JbHa9lIpwvubwarbrFJAfrLh9eSnmqIdz
Lo+OFWdBxj1oVGQwjqfZbYILHOlXhkK1DvoV8Besu73/KbIBLMwPg/Q4aG5L1NlLTlgVIaHD6Hev
7giThvwcUIAgUN8PBZkurKDqIT2qYUwzdwrSvCYXyXlnwB3KOaieQWLf/GPAmXv5DfVxYuDwIKtj
MiR19ZUPXeJ+UIFfu6C+oqeUsXVSbQHafvOLOlsXbY0951Lj5XxaQS+GOhkb4sbs3NvThUvn+ITP
KeLdsd0qZoIcyddpbvhFpf75osR1GGDdJm/EtW7vPiFDyRsHt/MjaQd3LKlt3BbZ0J1/6fh95Zlg
TYaBcPeGQnR/06p0WOvY7apjaNohFwnQpla16AdGy1y8fTC+MhT2dtwT0EwFxrznMQ/Y2AMTuM4R
oW3wDeu9/6wLQmcLTtb7R9qgR1zvt+Ym1C0vl0sjGo2kr74+DQYxIyRVcQmT4fhgufPuSyO2JeiF
8UVjvASRHC+Hmqqpl4Z49akJhv+aBDzfeViccvuvLkAkryyJDdPChRHDQT2yO7OoI0H7Zkt9qgM9
5DpcTR6kti7ffklnN2/8MhQv4BGi6AQ5cncM85nhOmZJfVJdd3BAxMtSGv3qxgmXFvk+9xPcuNEs
AqV+mz5oUbEwXk5e6MsRUg5DT7QySQbeLVB4M6cXYO+/a/hFCY3aGXsT+hloKuK6tntHjkeH0Om0
cwwcP2htNqUzaz4sLkyZH1YPEcCZ4XqKAMivvM86ZB89cZ0amTUDzHM3Ao0Ux45GSD92R2STfTdC
xgT0WZpUF4rHs28EBwQqEpTdGxsO3jYvZ4TYGs5Rdd2eYCj2RUmOG5Rs/5OIC7uA7p2tJkw89lTg
D1COAtvZveeqm6D/apQ8zWlDi7gbojId/e7Ch3i2mrZRoKhHOwkrFy3Pl4+jF7LKLoT2w7eennNY
O3Rjtk4w389gGDSJ6xU/8pKL6PkcogTCSQtCPM4mGMK9HNRESqA9wRLcmOATlEepBWYJO/B5PbBg
rC+ZqpzJUNEww67mbvbmMDYDDPxyvHQmKZXRGkMP1K53rJ3ra12R9o+7wGC0hNCOGfj2TikinztJ
41Oass7mvuPQ4eD3EPdcuDGeHZY4nHBlw86HMhDGHbuCs60YohVANDkurPo+LuvRk851WNf/1XNz
y3T0xe/j29a/1GU+h4AwLvYMFPFQ4myt7ZfzkAy+TLu6TjEPipCM1NLPElYluRlccmoNTW9IOrAb
0XnzIzGO97UK2vDT2/vX2XV5+xFob4GLBqIV6JgvfwTtpiBA1lSKSkEx9wBcJNElgor88NQK+CZn
Ce2Gh4a20EK9PfL5FwWoCUAQfNm3/s3esQIBOz1USEt6bEiv2ixU8YKe7xpO/8s42CxxYYZZBXxZ
9k8YdbCPHFNo23X8o25W8+j6Q3uhhHztaVATADJEXYe+6G7PRH+UkQFr69ipOL5FIx7B7IItxfvn
DCADPh1Uqdj1dqOgUBWJV+NutKJm80srG2KLjsz2Uuf1fE/ATQ9qaaCTuEgg7/HlpM1hjebCjCIf
t2aWgyOnbtLY9AUX/SUv8tdmbku2gfMaABtUVS+HCtLGMUw0Fbozmn2NoLk8hk3nHd4/cxD7bDmE
MAIF7PpyFDnoCnlxtDr6U7OUzOfuyTg8unBKnO/fmLZ/RtlNmwLfZ8CFqDramMkPcg27a0UD7zAy
x7tDnz0u336q177ezfcZdccmbd+nsCPwKZ2BBqHCJpG5itbke9NPcw62CrT0yzXvwJN5e8RX3tbm
+LJpF/7CKLtNCxoA+FCQtjrWdBmOiat5Qed0fXx7lFeWH9QmGChCdwE43m5NiL6CHQxX1dGphvqI
/S892Za6JVbHpfDzV4dCQwhgzeakvTfesqNF2eCb6hg34edFzkCWY65R80hx4Zx5depC8Jo35iJE
PrslGDgNOhvwBj8iqFVnxnP80g1M+P6FDouHrTyEkAb76+40FzqKlppL55gK00d5FdXVbeBvCqF3
v6LN1RJFInbWLaX15QeFI97KVNL6BApG+8Hhrb3hjkrzxQzy29tDvfJVoUkC8ReKeRAK9jIRX6gV
EzrSk5GeezNWS3IlHWd4SkQ0fgtjrS9hhdtn+qIARtgyauC/z7cB6LtFrnFOwpK0oSfkIs8qs72f
0MLTNIBYPnL0T1SzVXLobEjlZ78ZY53BCGHQv0xstCzR2XZ7nqlqaD9AC+LbBwPTDziBQTkQZlJ3
VuYyjsc6WxM1BWA7mep7heytscRhOwNfg3WeKgbu1TxzmzVKfkR9XG0qaOLS+8p62GCIGsx4rEfh
/ExhTZDgYNOyO5BhpGnJm8GFor+GuAa61ylws8Zap8n9ccYvsL4dTF7bmn+VMA9HMnHqMnFMHAEa
99tv7pUlD64xODQQWm5CpO3P/wEpNai5AbyGwAS2tHuCBSo/QKbzP5yKW2kOkhBuiSiad0vRTHEH
pt4CX/aOhiXQlTbvV0Ad/8Oz/DPKbm+HfCrycXWlp4rw74Exc6GAYxRvD/LKbgQgA3ZGoEcAYQi2
T+GfCYPdpKYA97HUm8luonSFdmpLStqt73UPARi50XDRusVmDpxoNxQijZagFQKBcsggOfEQd4xJ
cXLcGncXpu78qdADR6W3/QXo2f5CKcFyESzy2InTmpUx7F/Kak7ng7+C1/zeCUTbFszDrW3x1+Pi
5QQKiL+jRMC3FWaxfj73cVimdRw+jkHALuyA54sbQ6GJu/FYwN8/U+tXYvD7ECxbiu5hhhO6z4hJ
LzHqX5u7TWML3T5AE3S/Xz5QP/JJ+gya00oydAx5anJvYV9glHRJN38+0oZlwCp2s9RCq3136EKZ
2sBK0O1OfWwJz8EGgYMnlcROhdum7qUb9X44vJ/tfIfcBl19FIC77wlN7kZGIq2ObbLAeSTxhNec
WC1qxGS6hq4X4KB9qbQNB/0frrhom0AJttvTQ+X1bqyBpsERAuymlqkbMvmiGDpmjjqB3HRwhXuh
jtmfXH8Hxcf8d15BVtt9Yw6wOjilwldrWAj96MTTUC6hDq4UBAx3qHIv+cdsD/HvwYXx/gpJNpAo
wKPudsIK5gorhOAOmoMMHlJq+C098iwG/WATAUcLog4tt1dB21y4ZL3yMnH32UDKjfh3ZvdR9aAq
1N1an6jnixSpDXX7tICwPZR2jdSlrfiVad14T6jmEb2DYnRX4/QmqDQZ/fpEamTq2USiomcDwqHq
Zj7YKV3mCxvY/lPf5hXEJ6wb8ELOXcOjmFJHSwxY98mcpYlG0KdoL8Xpvj7KXytKQIm4Sbz81JOk
ly1M0OtTsCAeEElmukC243vVHniWv7RWPA4UAwBhXo5CfNzrQknZKULmM/R7gdQ3iCGrb2kUtlGG
VJPw/bMH1y3Uo5Ahb9yP3etyF8Sk9sGAEcex/YAsUwMvTHLJRO2VJbi1PID+Q9ENiH43e4Klc7LA
o/7kiKYrXVqH94vjeUfPNJdA31f2EjQocZXEXonuxl6g6GhQbpvGxXnWq/6JUpA1FDbI0qe6EtmC
UOSjCfvwgmLg/OPGm4PTAtqiWyG8/7jDZU29zl35aUncbjqycfKmm6AOCTtYOIcP1zYy4udYMeSI
NUSbuJhHKGvfeeohSBv8qw2zAZMHaOhu+VjmRGSkbXMaQ9Z9tDRZPhozqqe3j/H/77++3MoA1qSg
iuA7cDfc++UyNd7sB72Pi2YzS6nv11BM1SF1mJo+KUTg/nYAKTg3Y9/xq7nSXnrqQyXXK75Czomb
yFj7pTOCjH9rhyDuH1uzeEJnOM6huWdRpKOSIkQ+PW7DqHLhzAoUJVP6c+pgo5t7Utk+g3Ai6Y/e
oHWQu9MKp/uuqXv51a1GLyhqmPVEH6vQYk8ABb6Pi3EF6fOq9r1J35KVwv63MiulT3A+ipoftUSq
elabgDhtNrWON9x4/hpT+CBVoAvAkyBZjnxInPEj1A7EL8LeVbANqfrR/VZ59bKU2rPLUNKWxQJM
Hbjq5A00EY9TShjUl55jYEwJzg8uLbzqgpgCjJ+NB5WkqsmSUaEtO8ku7pPfvFb+VMyUaHILm4A1
zAcVTbKwrU+HLUR8cY+N6Fr3kSZIvChkOrv2hko3FccG6y8uJtnB6iN1wtb/1ERpl2YR5UGQAyWv
aWZHRN6YbOAIBLjfrIjc2xDUdhhVpB6Sy+DwIn/A7Lw1H5pJJV5mZ7cL81Fq9XuOAYJfk9VZ2ked
JPD3QIMFyR6OQuxGkfIZqrQ2ghqgmJt5jcsx4QzrMagGedc7bWwOjhM53gk1pm0/LjUw9atKV5G4
0msT2sJuxiEfZyjHvVuQtARioIamIf/BAC220DaD+LLcYxQ4dLmgd+ufDvox0XcYO1fYlqdayhL2
KkxmiMftRLnAPZvSLJ1RW9VgFhNj75MQ7Y9SweUCEYwirRFVo7ERUXTlw4g/kHHxXZj1RSOMPoZl
gZBVgDs5FnYgQ3zHF5CHIWKplVfgKtrYBxF2dfoboso6fex7RdRj6k+TyNx48psoW1tnaE9N5ATx
z4FGY1/OiT/qX9oJO3/JqpbOnOTKJ073cYzHFC8gUaOdr7vR+MO14ONCbjWkDt1ROCmry0oZXtGr
Bqe69wwNpuf9srPP4/sIue4+ArCIZz7PHrC7g3Y4nEuomIn9uoA8Nl4J9PUYvjXXzLzcrDDUFfzN
Z5qvsFHhXjbWFB9TNlHeodHg6W7+A4jBekWPM2T42DlV4h+Ao0r66Gyo4aEdQIIrKTqvPK9T66ME
tgvhh24ep2etiO7KMTU0yrFmJp0hzZQj9G9VeCvT0A3NoemNL7+BhYsUYRXMsXPlOWJ8XCMJc/As
EGtS2cxLhin9sHaDTJ6kgTHag9tbD/rLVFqXrZlekwjAEGQHKGjYJMN7d0Jr7NRF1HrPbSjsUnjw
h08zGPdt/6cRVhEFYZyO1zNCGNhBBWPoZmO8DMlx8lmclgBPKvlR4Sj2smHw2TfVmdFHVJgZRv8A
I0b6A7cqRCWuZGiq00pWo8pJ1bP96oQj5WXiiiAE80ebYMxbOtm2JMYbYmjLbaMOFLwT/iHwesen
GVoxdV/A4DXimS+S0f6wiD2ar7wW9mp5EEuNO5KcPE0KxlhHSltBYgfDF+TYP08mJeJ7srhszqeV
pjCrQyc3/k1ajYSibG4Ty46SjSSf/OEq9Cw4G0m/JKUfDv2Dz8HyyOUY9XXRRdGUFryh9ZDDl3Po
HzlirW+Akdim9ODEMiEnMuLstlr0yrLViRsO0kxqxsdkhQY2s62cHKh+qvrbBnJRlkXa6jUHJFYN
f7jDq0+GaDZfr9JUwoDGkUxSFDFraZAD+JkSndXoJo7wfVlm1D+ZmdjYNhn2Mu7eESaC5YoEAhkj
0eIx97Ou1IwFULViWotINg6calMIgCeZkaBxowfMrLdedSk0wh/hGhDaH3NvorGQUwLaaTYOtDcZ
PMlkdNRpG/m5NKOV0OJEqx8LqB9gFFr4HRv4LV+rWUGbrfS2fXsygqAH1MXmgQnNaBb3UvyAP9ZU
N9AF61EXLB7hlLuGCr9tmFoFi71h7iNy01cONVdrICLMohq0dDmWbTUmWQxvveTaXb2OXKdN231K
QXyZrilZBpmxdKXXbT+7zoljVsODmk0fZZZjmKKRPvk6pEFj8hkxNmjUBdSwYoXTfXTX4NB17lmN
FTFnvQtN3F0S6NC77vtxqo8y5kn8gzcVX+8RMTwNOLF6Tw+nmS+JgiH1BNrMYxWllf4APYr3lHYN
LtZyDcYvyRSQnxUsaxHVi5OpyhFwY2+H2rRfUUPQBzWZoM20Qn/i5DA3+grJ1fTcSznPORDMNbhF
okscXqOzMrGMzfP0h/dr+Luy88RPATd9c5JItMa2pOjg4vKUhjBWuW/iYF6eNZmg4ADxqE4OSbvW
+Ip8ukYxpimqzJMIF5/dJCNhiGfucR63SApRc3QHNtbU/BJQbAc+7DR93T4TcMtbEJ31EneIMpOR
N2X44tb2qEB8a5+oS5Mxa8ZqDY4GHlve+tBv//AsOt7AncIRKjAU6xZMjkMqtZlyF8YiP2VUhQgL
m0AxzvjAR+fO6f3xgQxAMK+dmPX1Vg6FTcb72jOoLKR0C3814Q9nHhkMfzjj4c8AcWpNjogLqp6c
KlQiCyNwye5MRdngFSHCNv4Qy8knfE9O9Swn3bJyIR7jfxoUp3MuQYV9by8KFScutcBAcHsH5Wxf
2PcTc722C+hpbgPxbRK1HuC9Oidusayuc6HwPL9FoBGKLgDOfqh5kO76suz0IHL016WipwSifwcv
yq8/dajSllyB7HCJ6/jaaLg+gFuZoNEBksrL0XoYHoeMBOzk9oO5gYXMmsP6y7tnlYwvAGPnl0vc
VLDJwvt6M6TbQ7EDDK7GzovZaZbzL5S4fdGhC3q8ULbj9+6KdlC7t/CLTWgMdOfl87jhyB1d43ng
WikfnNjBcRvJ9fvbo5xf/8GbA9qwAQ6b683upoeKoA9AFoC8XYXswRV1/OyEW4p3TQlS+rx6vXDz
em1AcATA40Q0H64lO2Qs0FEz+3ZpgIyF/NYTNbnuUepeI2BuPMh46a/efsBX3hVQALhVbyZlcHLZ
LYt6geymdkZxwpVGHzxr6JXHiL0wja+OAo7P5vkAftmeTcTdmfgtUoRPKplwJ+ItiibX6ubr2w/z
yhpP0ehH0xCAFNIptz//B9LGBcBFPbvIk4eitlChE+VokoEPKPyoeHuoV57oxVC7eSM+IwuwTXlq
sffdzVTIb25iLzU1zm//ABfgOQ1WI75bQMAvHwiBwlzNy9SeGHREV21o0Osha/i0JLJ/ZtHoFnxu
gsf3PhraypsXAT6sTee1W/PKuHqKuZQnTWZOi8Ez1XZjcy/J8M7e1kZLBV05AkwDx4A9c1SuClc7
orrTHOO4r51E/MDJ48Mms10/vv1IZ18VphDYHXSF8FXZ2NEv57FRsJwG7jSeTIVKMHDcJmepfYZF
P6yC/XdrNOBbCI0wpLQR8BMk5e5QqEgxPdvUw3BIX8/pvA6bpQrs50PwYd9+srNJxJ6OjQLwGrBC
+EfusAt3GTjSFEJQDJolLnEDjz6lVrDrbhHj73cPhSsQWHo+YHu4mu7WRQrFUWxWDDWmOKMak7DM
iIYdO64u2Va/8lQbZgiKORxq0JbfPZUzd5Oh/UhOJKiQj0BQsrJN9DSF7JJNVoJX/+Ic8dFdQG4O
qEmb4+de/UzIHNcSDYGTWQKir8Aj9r5Ld4hV5tU1f/apVz3SGg9airVjbfn2nJ5tI9voaBKAEwA6
CowdXi7MltQj8ylGr4HwHAAzxSi7oku0s9dGAV0ZkCXGQIbONgf/7Iu4Z6sQsIh3cgWaATDsNIUL
V5AL+8b+IwMeiiMEPtxgjeIg2ZOIsW+oTeOanCZJkqvO79crEZjfBrL8Q2DkpanbrxGIUrY2CxYj
BoN92+6hRjioxbNsqxNoMN2hW5OlcH2tjzSll1zi9vOHoUBR/dta9oGG7h3G2WzAF1oAvaL+DXMB
RuqV0ZpegDvP52+zMEDhuTkG46awPfA/bymFCXLqzFFymmn030jJ7dBGXQZ45NFGa31hsLNHQvz5
tvNio8KuiH94ORiT8FuuvNU/gVmgbDEuGvesjgn+/e0F/v/o6b8f2OY+Cr0n6uqNNg8Tn5cjeaPA
ZSJN6ivhSWztB9zfrMuv3LBlG5y09Mn0JQyUWT8N/ToHX2flScIy/Bvm36Ob24RFFEIweM8E2v93
UAvSOQ+ruZZXiBRZyUNLuWhOBlAPsKgUCWJlx5FwnFkw2+TPSYC4kIPg7A4fIOek81VH0ZgqScx7
lk9eT6sCIBF1Po2eSpAkqZauKZfKd6ayQwnAoywVrv1jUDIHRSe8Flflpk/C02QR8Zp3tU8s7AXM
wO/WWUh226keBkldmGLvT5rVp7lawPiBGLBR9X1cwwCwDE1ldcaE6y83oYC0AT7KDJ3ID/EQJ+0H
OrR+9OAhCRK5cbWu2pzYpQbfOcHt/Ya2sneeljBlwTXWTNzdBJzXbbb6/vIdN3DllnSK5XxP4FSf
XKHPCXJJRjQ0qqcQAnv9p1lnQBGANQM44Mu40nnVNE17oNAC82LF1YqUtdxiWqhI4j8g1OGpLWxc
zZXL294c1nYRaY7gmOoHFQKmfz5F4Em2JE4oMrtECEtixrPJcag88h1LXraIR2ZSn9w1RJQ9BHTI
1O4HMbpPtluiT46dFvEwiip0SlY13Xeoptw/bPTqp4W7GoZrsCIFuuxsWX5hM9sBrhsj+8yAh6ZF
HEX9E4/X+UF3joFQLZyd23EZQ3uQSImk8DjB8ZV509KrPG4llLMiRNh33nqTSG8bEYc/3RYodYnK
VJAvQFqC5bZWafUD5om8KkgXsDFPm5SuFCYp8ZrkzRQOn2SkINiGub/WuavbtC8IsRbYLCRnbDoi
7yKFb7RLXfWJuukib2CiaZHfXC/tdLQ9FHw3tAr8b1YHq/gR1TRpT4DWlHMKg8UXT1OKjQ2xGa7n
ZEMfpw86Wid/zSfiUPIZ4k/vU9suAT8IGOXIOuuwLVbfEtUn/DcQ1fYzZ5Sbo9s1Nvyw1GgVFW6g
0JWWK8crWVa4dT9JzYc6b50QAT0Tm8mKu6jbwevBUQ7aS54YkztJZWPuO+6439oVzJGTR7uETzm8
/mLzkM46Vj9tKvlzgOSf+sM0y/6jTRZCPkqozjUamc0CqInPa3SV6F5BwOzGVjyHabOExTKkBEF8
wGH/zGi5TdniGcTIISXcd7PUddz5tguGtr9t4ol9gr2Ly9DYxsrPfL5U0afZtun4h3kVeKPzIlya
6amSzzZgaryvx4lEh8g1rntM+iYKr7sefNNbUAtl8Mi7St/5gQphvRhBj3zXVXRgBRmgPgMg1AN/
89FFWB8UdI/NJwD8+BoF0GWSYXnRGCcBSs67sE7UBzijo7kRwjlA59SvSJoReAC3pXAaKLkRWAZb
KMDR3ZWtEcVaehXQ2DJ2odrLWSBbPxt9l/cFMHSg9DRmyU/XCdfmBsAcDQ8LDleaj23qPcKFSYTF
SttRwAjBG+G9niQjACVbDzr37cYTA+ySfJgDgQ5GFC/RhGC5RYH7bfxuypk3oD8UGGeYsnBsgROp
OtJ+kYD0i1CWOGn4lfX6NtkkFrDJ66NoPMVJxUTOqINcD9OwEF4uscdprtH2+OVZpDBkGoJxtASB
uPE85PX6keHsoqXva/dDTXADLH3C+ntIlzG7UzPqKyQ09T+jAVzCMvBZ8AB9eNfAVXxtRb7M7vqz
XykakSH8Y648H0ZwJR3TBPARWdvMWZCZUcZcqRLW5OuX2tTCu/EXr/KPMTDr342jWxiJTN0UYi/2
q6hw6Bx/mcFj7vMFxxLJRNeMdyjz2v+M8pC6Qz0+AYb1+keCdtgv+KWvP0Y50a/eCHw/1ynt/XyI
xwgzRxrRFtbD8YCbWgyAlLnhz0az+j/eJDbNxxFSZGTWeJPNnBU6zAKYRUJvbCWW39g8fZWBtWJJ
1gUzQQcNujVTsMlVX0KzJiniUtYVegBJvySxU7UFm+G5UXKTcLD7JsRvw2KpBS5Bg/4x6Nv0u/V1
5+VzqNqbAR3DFSx/2l+z1DOkmAWM35Gu4K1DRtLKsjLl2vsB6yK4+OMShPmkqVOTrOFpumShBvAJ
QiIa6UcLhL9CQRz7tvQ0S9IcnZEVHXwvmlQhQBG/qZDY8LO164S7KuNThlmFemVBfu0vwdw2uGoi
Ypp8jDqwETuUUB/CBgTq0heQmuWMxcmv2FPe5zhYXCersYTRSPNw4TVrO2hwdqYJG3DPHPAJ0yoM
C1bZachGJCgjtxab97fKxLEP2Nhtfqej9f6rLGJnSjGM5ss0aTRRJxWnn0W9xB9jaQTCZ6dV3Far
Adkp6Y3ROeTUfL6mQ4fOjgOWxn/IufLwtxYG1cU6IFqq6Gsy30EwOorCgN59croUMwMFG87fJNb4
jXDTkKwwdYgDA6DhQHCedXOSYYW4j30QqV9DjbMb7AfutXklcfiUfeIsj3hz9ss4yNDJCNfqo4eE
mT7TMXDYTOvav+P1HM9l2g9cFi5IKSbrwI1F3A60Zl86JMtNGbfQWG5bK9qyaJz02BgmrkQJphy9
13aE6eZKNX1yAz7SIwRl4ZWHw92HCDXuw2ywVUQPUWvkR6F0DN/pRQD9nzzkl8Jfa8RGM3MglE+6
bdsShIBKFCKR4cc+RlcwG/Xgi3y2S/jEBsfCChjmyslhdYIuhmOq8L86K74QPLpRLE8Gt3sWSzTC
Wg7Olb+6pUt0DtHxhAZGtUJ0QAy6sDd6WNrvDmzIQnwsJMV3WyXMLZd48DHDzrx891uXVBmNuq4q
wQFt3CNakbBDmGcPfbmGUd1kyBPDsdz/H2fntSQ1srbrK1KEvDmVyrSqDdBAA+tEAQzI+5SUyqvf
j+Y/marq6IreK4J1MMRMVqbSfOY1nV1PSHO4qoyMvulOdArWMhyWKkONZKaMEyFCNz4jDr7SoAaO
+4hk81RSnHZ6P8SHRi93o+r9POomzxmPamLN9qWyiyEKbEz8IqmJ9S/y2M7XAU257zUt4I+NHcwj
/a55EOEQuKoNm3ZeeW3nsv9DbWf6o1MfCLizR+ul6wEInHS90c1jNs/dgzUq4Lnwo3g11WDTCnIT
N6eP2zX1ZwKv7mtdNuMPJzGh9VhGNX/C8bNvDmTr3ueqX4xvPuLqXjgvlEFCiAOEuUW9ap89IAPP
MwbJSBwPJRIFhtQzvNMyS2p7KtbWg8ptb9zVjkJyvJ1VI+hJKRZpGHoaEInjJnLrafankvh4+pAb
TZBiGFGVz4UufBSnZW0ad6qtlno3L5rsOR68fZE1u+Y/5soVuOsGtfxwgyH5gnxr0HKnE1OFQpl4
odqorc2hMRq9eVRjsGhZ5Epnre8Kyxf5cdIaTiPY03y662anXH5PqJmsjwTgtrYrrGw2viSrROyV
2Q7JXd+XkzqwSlV9lHXq8kHxzgO+PNlD8gOIRrZ+IHAo2m+2ow3avvGlPURTMBTyoQMPNH6C2+n2
O1efjSTuTbuy2xBDRy7vcGoL4e9b3czrKBvGLP0mu6KnIc578ttNApW8wCVeaLs0idbsha4v8Bnm
chCQwHhGHoEt2f0uNQfPf0k20a2D1Zmi2de+6MvTlLqZuV+QDVAHNylN/8GmSSd+OsIftb3ul2Zw
wEVtdH9DGJpYAkNbqVI33VThyzuIOCmAg/9wGizHnoI01VSs1nUxY0wT128D+2f4anvK6NKwhMrR
PdaQA90nkB32F9JsU9uzSIWbhalMminSBmy3YkSQg/HeHXsyHRSrmykeFqMp7xfNqHz0AJfGfxgc
nA8jby4c95CXtGl5rlvCTdDtaRHpxdTJO4IIb6EA03XNziC1Wn5RkdesFySJVgAQZlL4Dx4B6Ne+
BYe/dSobHsvWIPso7LYhadNw0v2OT2uVfpm0zRcm0khf2qhu27F9cWCJGhFV1p43LsWFdEbrU0zL
vpOz1v5c6wnKHY4yXXBvk61aTzj7adWxW81M0lmzG+0JcR5c69iKtsmWz3w9DfYyb2UVN1yX85Mh
a0I/S+sX/x5H5CVQO78G5Pp1wc9r3fV4jVWhmTitcw8mJh8ORR046g66hIPmJDl4809t5tgNY349
qTB15sSIgPLb9aEBlFvs/IUU9nNld+OK7sbquU9l2XnTTkmBNx1oBLX+6XpJiyeUzYrslxwbO9uD
8PL9UzPLot+3qT48D6PWWkc6ih2ZjF+O+MB3GVCrJ0prBj9UNUNw0Ky1yJYQG4OgO7lNG7Q3yg9X
tY6NwsyCQycCrQ+u+bwoMKOBZOiTKmOV9eYXk7z/ha5f98vXpuIzFpq33IKvyx0U+vVNwJGSRwBr
5Xy8LukHK6HNES+jZkVu5/mfu6ZpbhQ7rkpSCG3pvEEgKikk8vaej+I2SatoZldxDmqLd2LF4S+0
RJcBIkIC95bowfWkaFVu2pAgqD3IlReLKHsZAGCp8thKFFZ2WTAN//NRfHsva5eCOcIOIPE2XuNG
pz2flt1Ro6GhXKDmhPZsmo3sRpOCaD2Ut4Du1/sClgC2dCgcsSkA1p8P1SWJEAZWMLFWt/2utIPp
i2H04252c+slCfxbEMPrL/av+PI2N6rkwKfPxxPuaguVTkXsDlwHlVqWBinARn8QdaP9eLsU9upY
6MdRSQTDddWdyijrBYlrFPGwDild8KKto43+8yWbM+fze8eiXUmZnuoyjFcqcOfzcvypduvOrmL0
KK3TSFf5iQBKu18I+W4c5a1+d17f2zqjaAHChqFar19s+tJcl5J9UcW9qHNjP5e56f7K+wQAm6KC
9XHoUMj4YM5JWTzMWVs966Kb57t3z3fTsodkQkGd++TiO6qNapmSEcbW2GWYOmbTiyEgioWFw7P5
9ljXxw4HeiTQEUkAZg+w6nxtQeSguZBRfuzUnB7k6Do7T+bu4e1RrgSuadMTVEKHxyN141teDJPw
E1yzNuu4XcAlUT2jSbFba30uInB1/hcR4BQfk4flfdgug1wffGTf1AdSy8ImKEuVfqdW3/1qLJlA
7LTEuXYn0DnKdwkvqjwRrfv9S6IVi44qUVoG5S7IvEp+abzO6/dOL9f2rpO6kAiFT/3yBesSZ34I
CMSSvT2077Ve/b8JQz9hZQ2gNNv5+W/924LIivZTHedTM+2bNEkigrmvFP/H+O21vT6JSNdzv3Ay
oEFyTM5HsnJfn6jB1/FitNmj4akfysuZ2bB+e/9AyHNxsdDhQfr2opuf235r6ITtMbCYJUoS3d83
vHVRBpXwxn7ZfvP5MeS69EzmRfOAK/Ti5pSypHLSVG0cNIHzCMUqiMpqfEHmWcZEmdYe8N7ft2d3
fRDgYGzXNJokPOJXEAyS7JbiZR0j9OPtJiudiCZn690fi/oZDWkKIfTIQMqcf6xS15C/KbwmxoYj
x+xoEdUp40isOws5jhuX2fUqbs0rGK020RQxysUeTB34VWlDhW67tPyd5raonwzGNN6lakwpBQ6O
USF6FazvtajaXMOQ8uUPeHf25EVDxh6YWCmnNvaIcYuwHmjGhKL3TXnj+rra/BveiDOGjtt20q5k
GAzbVTrIx3hN1jW0E+B5fhI0kcYNfWOoq9ecCxKW5Ga7ARboqsnkrKBZPFdf41W25l8pazeqp9bF
adDoiZK7+dM7NyTjQP2EqYPaB2nfxVZJrQHpC21S8WTny14PGm3n2bV9Y49cbfuNOw3fnWON+oJx
KYicUSPJDZ0EakYR8XeXlOt3lGom70Zn/2orIkILAwMgAWI8SO5e3B2ObHJzaR09Tha4MoUI+niq
4LiGdVOqsKDplYZLnqo/713DTb6CI8dzDjzDudiHQUmdAzOFIV5FMBw299uo66r83V9quzJYQSBO
YEwu15BvaE0VmE/if+TbR0lheNTKW+CI6y+1PSUsILscAM3laW5y6jKl34yxbWvTbp2EFwEoGHdv
r9j1h9qOEcMAeaOtc5nL1FVfUvrux1gfpBcVA5KmS3mfpuW9D4A8qgb71i11fa5Ysi2ONDZXQ7bJ
+ZXo5jbdMcmzqBXT+lwPvTgGqRwOrZdYsSjb5cYVfL2OHmEOKLFt25PhXLwtkNyEoXRjjosxSCMP
b+sQuOz07nUkDCcbBKjAnUEEcD4rFs9Cc8ETMeoV6V8vtwjfUG5J+2iaMX6+o5UYfDKa1r6lkLz9
h8+ezu2u364LHhkoR5dS+/OYTO0sK8iKql3/6tbc7UXWqHt9Neq7lSgQnd2ycF4M0uTj23vnemW3
odGgZMdDc/o3CPxPzCPauijUmC+xHvCEVs20xmZBV+DtUa6vfEYJ/nV9JVukm3y+slmZDaao5yXO
B4OWO/psD1ZPlzgY1a2c9LWh0KYB+AkGCvPIi61p+LhIkGgssdlZdqhLOexXP/eiIfFvRchXiQef
jXybDQmxnA26nZL/rB3CHS0xTwGpwKiKH3AJ0472ravJCJ0p3G6SXiUfDG9yfs6ZnKtIT0V7Q7/s
+iCS74CIAkDE8gITOf8JYsCrcEFOOV4yeC8Hc0ZQ+2elU6/2akesHxY6l/0N/utrW8b/v6sGljbw
1/MxLZGbYqITFvs2dUF9guyIwYb37iMPEAV9d+jEiK5flTJWSn7JVDGKBgNk37YDPftKfH57X17J
vxGAgLMmqtteAhuK3/lcPPrfDboVc5x5GcTsRhu5xRJnXdQTVVp7CmtLGB+RZ1kNLla9SsLVddG6
q7xUGw8GDaDhmFQDaNKs7RYRCjlk5R4+gFHcEurgl1zeEZjZUyTAcAiNv4t9rbS8t6GuzDEbeXnO
DHf8U7VzfmPVX9nSnFIuA9CKAIAvg0Cs+Eo3w6UPQSencT+wpVM3KnVZ5zsUs938rrfV+nsx0YU4
YEcy6lHr+Mmt9OiVHQYazOEetqkfcGGcfxWj6KUnaDUS1zf+oXT1/h7Z0uFGcHj9bG4Oz4gJkbbY
5CwXj0qKmyf2JrmMiTfqkQ+r50Ykh8oMwqxHzeMxSzSteAStUa7vjuBQQrOYI+kf8eclQb9MQD6t
SSljLxjEPdX3T0FRD+8/p0Q3lLLsLcWk7ni+io1lpstSML9qXBH2z4x632vcvG8foev7FhVZHmeu
wK22eVUlkKBE0naFjSoIBneQy7wi9ND8d/Ye1vPvVcpFoAtwMLWPDWO9gXfPJ2XjZS1LbChio5kb
FNsqcoZ8Ne1TAgH2ls7Z1bvMYCDhScPYIgiIXKxg2STY3qaWFxe93/3N6bc0x0mMvnanz1z2O2h3
mvcsWqN8sRDNs6IMlfwqqnFS6GjUOuWPDLA+ZcQ1zeoPPAde93Gdy+6rZtqDiPq6zJ7xcgpkuIIE
6aEJirkT96YoyybKyWd/zGrJ/R29iPof+uBVHVdBVX2zMoeW7IKDgrZDFAt2i2OtSxsPSK04oDr0
Mv9CA8nGEYMmaHMYXBmk3xXktj+2EpX5GyfAuoqnZk3nT2bj8973EL0nHD+13H5WuGb29xNZBlAq
k/B1P6lkFJFt0EsIZ+nNt/xkro4iC20Tj28m3lvl5eIo1tO0ZEVuObEm9K/ocNpcp/NRKzuojRW2
rl433LjorrYtI3KTUnrh824s+vN95OSOr2bRuzGd9dU4jF6JkHgKMyyPLJXO7w6zQJkTIiIiDTLV
4lieD5fby1CtAJviyvERcOiAsYg6+f32UbwKBhiEKBKjF67u7dU8H4SHQWQzntmxhr9kNDXGmNNv
NsWDXWb9R70u3Rtn/+qeZkB7W0ZyNc7ipXYU+g1B52czGWKAjYSdADhBk9u88aleHQXqCxyYrWVj
X3yqJSsDCJeBHvtzOX+UYCK/rkt6i3n12ihoDSBXTf3WoQRzvnh0uLPWghkdZ5bZ3xV6o0IALLfa
C9fbDq4QDw5+z1uwfak/agbpwn7LnBg+ubnXaLNGldEACLCtW8/b9YQMBGO3YhJFHWDKF1vOA5LA
4TedeJBbY1BC9ysQ7r3xkl1PiMoYpVISQVLPq/7FJvaZmkL5sZ3IvPqiByW2a45RdOU/COvYz2/v
8Os5cfk7nFmHB4DX5mIrzDQ1Fjn0fryJpX8DzJu/VOV6S3Ll1VHIqC3L8vhzqTzZTP3Ydcnix5Ph
Ty/9nE33hpbLl7fn8u+ZP4voKApQQudKRtEXa8WLSw+LW92GfR/ElH2hE8K1F/lhhZrVR9ARLevk
Wav/R0ij/F+i9XNxzFJd/GpyiGcH0D7KAJZcJcbh7Z/1ygeFCLAJYm4Sw/w5PwdLXaV+n9R4AJZG
5n6Ui5rHu9qpS/V1BTn15+3RXllqkNloS3EtUiK54sWM6dz1i2Q0N3cizotzcNG52b09ymtzggWD
lR0Fd1hg29//J1GbsqnVy2QM4gUnXiCRhR5LVA0Auk4ifHuo65cMww1qUtAPcPImDT0faosXgKPw
UR27qI8+AVio0Es55YPehFrq6H+s/OYhfGUVbYpM1JcQndkIAueDtl3V6hCykngCahp1elVH+rTc
Ei+9fl6wwNpM3wDrIFJyiaPPwCAKw0qSOIPC/NTmefkbeXYEsmf0EHvqPzees1eWknBy0/82aCvA
BTufVbfIxHaQC4lFOgWhpiM/oadu8UWn5rgLjMG8b5d5uGV7+NpaoruI+TUuFhDoLj6g7oxzlixF
EjcVL7XvL/oxMNUt0s+ro8CUR0HKo7V2qTm7ogti2+uYxJaqfqMps+yz3n93Co0nM74oPDY8ATRk
th/xn21f64NXEptr8Sx9c6dsUztUlVveiJJfOVxEUOjCb4RbeMsXC5b18JV51LRY2mYeDaZTH2pX
wedUza93n62zkS5eNN1BJCRNGCnoEDPzULS4T3WHIzy1fg3YbMSvtEq0cf/2sK9OkB2Pzij1CAqe
58toNrjNZgbLWM158otigTFGyzT0KnKXfvj57sGgnOHSsrUgaSRfhCFEwVjbUY6PbUKQjxY+aKHR
rPVuGnXnRu3olT1In4fIgloZt/0lc0/llgI55CVxLocEWZgeTQXpvlfHn3eUwjdVFh5TmIKXFYU8
wAZrlLYWI14PZlYvQKC7k7x797IFzARFd8KrrZx5/o2EVrZuuubpKbHGanPKDfZ1O1gPLQ2Lj28P
dX0NgjbgjiWBgK3Pvj8fapryGRCtWuNJZv+zZfInKKxnpbeYm1Tl8e2xrrceY+HpsOnB6huU4nws
s8fdK52XNYbBZ9GMRjMebXgf2aNg2b091PVuYKhNAZu0Gp70ZZdzzd3cLx2TSmLlLtEAFnCXK/Fe
dcx/u1Y61SUkACjQXrbY064lsloXO641Q+xaL/stVOCCf5TtjYf4ej5UdSiJevyPatmVbtnSQlox
yE2Qo1EfMd4rT2Uwyhs1lusPxDtPB47UhAoS6gbnH6j0kjzDD82ME5HZh27EPzZQfhNWhrrlJPvK
hPBdg87LB6Ln7W1//5/bnMZ249WDtGIkJDbpGh8AsSy9d8fzcAA3Ji9LRzThXeSQlTvPeFq6bozl
Kqinyf+ZVe6jKuz5xq16PR1iX9IguNCw5ugFn08HSSdltV7hxWNm/BVOmt/ZpbRvBLPXIQSDbNOA
ZUgof9mnStIFNZlu9GLUdZo5tDoNAlTpqm+kyRogb6RQkBAB4/leGcBNeh3rVVrpUA/Jii5il0Vo
RjkMQBHkMPZ3mTc961OX3Jjd9RKCsCJCp8hHTQEQ1PkSJn6FpEEnCFU6coZByiTUen26cQe9MgoJ
6ybSC7bdo7R2Pgo3U1ZTXkpie3Wa3ey0TZSOUCjevn4oU/DfOU+HNlI3VzggayqJ5sVR0iEE9VmX
J3ElpBfstGL2jLtxNrJfSBCIl7SX9j+N3erawcrExv1Gtb/3NyezYAVq4oBOj7xyNqtHM6dw9DxU
nTZ/2Zr12iEpksl6NOn4NvvSq5rkE8mq7+4XPTHEIUUMSoN5pFvTI2i8zjn49MAyGJQ1RTXDbCFY
pE05Lvdw1pb1iMTNBPcwqINyr7rUs3e6GBzw6Xk7jSe0OivjwVkd4VZh0XZjuYc+OK3HCXkadefO
RpXscai07a+2pi0v+TLUDnQ9JOQ+dQjG2XeNpWXLzhsSkOH6atWV3E1ydtVdpYzKiS1J0SVyxnqg
tbVm/fi8YiZtwdrqx79DLcfhsW0LeobmINKvi4ZK9m7WE5V+EIuFw0EN8XTYKW5iBWUB9PDO6wfn
C+e+S+9cSzMp+yNXFpXElPa+8WASfJCe2XwaTWb8mC6mVR5cJKL7u8mz1bIP8koiKWRWdhDPNkJn
xQ7d/GoN20ZDGMooVjSGvFpMX+d8Xv9XdAKdKE1NlRPNheFUz9KiyYOhqLXAm5OuCzixAnODqxXS
rhJTT4uHiJcLWKaXK8wZoYPNPYQ0tNrqTxAVs+Axg+5a040wNPlE6TLz/ll7Ta9+jp2U2b0hUAI9
2jhX6d9NT8H9EtjVaafVdL0+hDUMswx+qVNkh2XJF3lHx7c/9dRHvzljOxanpncQFYRsqNWgQm3p
75RYjOlQNHiXoLI3VPJo2BNclbqndXIqHJxmT14LjHnnoI/UR+0khXZn56g27DIwus2xqAj2Tppp
SF5Am8/yQOq9/plWZzKfPGlAitPAjf4cdGfwqQ847nCnuqERe68ZU2SqzKKbERix1Kc8SVw/Agif
5U/2TMHhwVGjMZ2Iyafi6BaoZO0ysKboYS0YpTrQEyVyBmtnN4gbrprs0L/ry/Fe1rJMorW2BboR
ranqaJgSLQ2n0SrkTrqFA+XJ0cQcqn5Elqlz8bHd9LGm6jQm2izDvCut4c4awCfvSmSVxz1vSrWy
Vzq9jwjaBfwRDe/Y+dkLJJ83BYskozX3fXkfDO5qHSZdpTbKgNMi9ks2p/OxTR34RWETjOb8MaAh
hDnRkujaHuHvzvueYHY6PgRz6X/PRKF/RmowCKI86bLmIZ3RVwj1Cr3SUFiwBKNSDeynTTexjnx3
1pJQpRB1ornNjD7SyNoSisCuLKKcasgauRU0GYIVO5chwNkAo0aKMh+aVSs+m0anfTbRRSk+ppiJ
GV+HRdXyo8F+QVwaE/b15Pal9MKm7Mf6B1z0cdrNgMG1nb1UwNp7N/WnCXaxU61DJLF7bsO8NvG3
zqzF/+54ydIec2n3FqQsOt6/RIa9J7wCKIsDdcPFfq5EVv1vcjqjO86DtVYwCfT5BVh+UT6vHijz
Dx6cmeVupOgxfEHki++fj0H70mtzauzgzQXQKowFP+Iel4MPhcA59xAgG/hzdNYqeTRwj8z2BedY
/lpnY8GYreG4389oxsLrhhg7PkxinaA4gNdrI3gv1XzcXErdvRgdYwk5JSwhXLUs+ME1nJRHGJnT
EIrNMPJu9RJb3CWZF4yHoMJbPuo9jMr/0tno/EgsU2qiz6kQRdWWwECGkUKgevAEhr6f8t6FAtmu
y2B+crUlVccpnfXlYJXm+E0lnlg+pJDN+n2ud1W3m/mUWK73qzHs67lT8ikv0wTq7aDhTo1KmRh1
/EQmzd5Ni9agTOkMrf3AU5tA56ppSx4yZynlCSsFu7uv5CiWuEZkTvsQTF1ph0O2eOZDOS3QvEYr
kGPsq8RcHwi6Het3YjrypZLWbD07fR94X8vO15pvCTVN/bNRZVMZV5Oej2GmpKOOtdmMT4VCquDg
FhDFv2L0Njp9JPrV0XZuMq8Lb75M4OqzTdC1RCHVh4SH0ky30yHN1TB2/EHbZNum9NB0KBMf6j4p
l0iOmjCfMDZR6uAvXddGoktXNpaCw3v0u8nF77JaR/c7N5ZofylkuzQvavWqgX3XJc18oCsmvnja
aq/R1PmJdxo12gVcD6nKYg648clVbqvvJzkI8y4YMGH+CZeuGg5ZQQ3yQFehMqxwKbU0+5ivaOxC
+OicikaTramDdMi0kVQk6UdoL1U/Mge5gDE010Qrd87AvQmXpmn7DwH92/HkchN+gHfVNb90OaTJ
DjYeiW1OHPGH9hVpkyh91d4BCOvxGxM5yEqop43zj52nNN/Q32iHXcXdTMsUZQdnZJ2VVf3h9enn
x0DztSBchxpDCa0ujDxCdFZo92NRuPzLK/2VvdMi7xgiuyuSkP6fQ1EEU0pCTEdTXhS0q/mlc+oB
fcOxheyolO89pfroFvHqqaLYq8rWEGev9bHb67yd+tENVuKaotUx1U75SksMjddyIv4lv/qoof+1
HnxJSXPn9lmAcZ3KOk6SNKajXSzay5BjjPHRW0tDD9dcWd9Fmor8U6H5PcdSIczCbab11viz19C2
y0L2SDN/VrPmBZ8DEO2w6egeWnu/GmhWICOPpiCyrm57VLCev2EGZUMv5EcmPPeZZ+HZmGoYia+r
tnl8NZX8itYjABzuX/WAQpatx2tX5NpOwKIc/8mXvMUce5ibn3AEE2S5gGH9khAAfy3wt9ReFRtI
aPEmk/s4hR0HHdYcykOOXPg/+Ivmcm9CMiuenSzIm4c6rXuT4HDuzDasFphKuy35w1uiWdv8pZBF
Obw0SMRCGzdnsOgSXRrkARZr+UivET/wZpVK+7y6JqyjMOMd++oAyO2fJQl/v6vp0RZQR4f1qfQy
Ue2nch3bx2We0+nR0/RZ3kHr1R9Ad+PelnmiqFhmbXge9cmmQ1xAizu245h4kQ+yQI/grkOWIrrk
FyGi0HxKERRtP+nYKLtH35bObyTM2W3TmDXZhyRrJY5tGlpdD5TCZnVPdKyGuy4xc/lU+cXQROhm
r94x0Sdj+uWh0PixVpsWK3ZJ7nJslZHPH61Z1H/90R+NeLCF8aLNgT39DpKkN/cN9i7rZ59/1IfL
UKTrt7XWkL7Avzw/9gSnsYHKiRNBxXAWYreCu7KbukkeRK1A5o9mS5Ek7EU34P3T+SjBniyEawFX
9NC+IvhICY+tlbT5ftQ160vqU188SJzagQ6o3sbkBuFR3wtrzYbhPNl+wZUdaK2ILD8V2Q8rW3zr
s585onsZBZsBRsvmZuTwz7VdOm6aJyEYl7l+cIeq7hDPLGpqk2xW51NqT57x1LLh+i9+2pnTvk8a
zT423PbAMNzVOZAVWkhulFAA7psa0jYeNnY+35f2UPoPUOnm9m7j23V/KrdPqv0ofM1lP1cwiWev
Rqu7QjpWHCGnAr3E+UFW4TiZZnMA2euZH0yt15J9k2cJiphIiOrTQ4cOml6GUk9rxFxkmmt/Kz8p
xaEWUtEc0qAQHwrA4DZy0rni9KT6puBJiwkFrJ4rrY1kIZOnqevtz2k/wgh1hlyOj/jeNm6carj+
Rqmu1d+QpWPDVUPQ6ockgTIczuDe2+PSJZP8UGWpV6P/SkUP8spsj9Unx5PwRkPhyk3xvQG6/RDU
5aA+rY4r2G6aNOdvtd6gnFrA+82iJC1UEEJELfWwbT2MuTKeQnfzDU1/dsuSNBFxG/DhRAXZbrG4
hsLVEIRdPG7uLcucrT57nlgGFPRJX8ktyZcve+9JUxdOnQQBFUgrPeYBUsFSuNbjaiFNgzbIp7bP
EHPR6nVETtl+r80NrRLYcdRUKKZsbI+LQkcqxNx21pDEQEbqsPW1/AmkPZZ5uKU/vZ1E/1t7vJgq
+kY0TOgwoxh1KR+q+cXi9VqQxANqzUUofSl+pRAdP7cQ1r1QmF35sy0ztYQ1b8xzUKZ6EKlSy3+/
/UNeWXJqYgY1JNfZGm4Xc0a3VW8BBmoxcsptKL2yP/DRxQFCz3BATmCKg6zG+yEfsx2M6Oe3R9/+
6xerADqZEgxqcTjUXdIFkfbueVir9MQJU/1BDMqDiUxI802hnQt7qYaicqt+cTkm6QyY6I3RAELh
CpOva4u0uXeTGG0FMj4v6Q/KF/aTvSJ2InRjvVGV2Wo7Z3NkPCrrgJJwLNTBXvD3/60Gkv5z2tlV
TU5nwnA6+7eouFALKccdtnXJIwH6/KNwxS322VXJcxvZN+jsbxKDVMDPRy6w4BopmFCnKdoyKjNt
/YC4A2LlSLv9ePtDXpXvtqHoUdBGpRFIQ+58qJGe8dIsdABBZK7f0amoD/Pg9ocaIaFjJkjfAIih
j/P2qK8tLV+QRipld5oJF5t3IFQSvqTNlBrltyqgv1Rk8t6Ypt9WSzILeTwsXSRi3h71lWWF2EpF
HD8nxCgvy2zjpFcamZUW954w9iLpiAMrT4YJ8qj/P0PRQ6IuumkpXraLlwJWe+csWux1ib9HpUmE
K6ID1BPSWxKbV0U9DzQp5eRAB7HB9XtRPHQ1z640bUKDvp9RaJ/xN7CU3tw4DK+NQjGZyjgUH+pA
F/tEa/W64ZjwxSiJ7Bpo1hFYpFsdhVd242YECToNX+TNH+d8N6L4VUjTx8E3b7Tiq4DI+ixZSes0
2HjHasviU5JBpdq8e3tnvLIfN5oKTRMfHA+X2vm4huoUIL60OOmYv8Gp66tTMUlUhhwbAcxGFPtU
GstzmYn+xvm73pPUljdcD0Y2lJgvO4TgFtxhpQ5yQrhdRkOZya8TuXdEwegWyOsaDcMZpyPkOgCw
rO1qO59loq2wd2XZnKw+wBYVC9NS/kzlmOZPpT4Iqq5CGM4pA+fu3BnUir+sJDzjofcTgYqNa6Gi
wkbUxcvbq//KGpgeB5NdxckEEHP+u1xr61QhnH4adFSQ6WrNaTjSiiTPJWw8vD3Y9RbjogPtQMdq
wz1cHZdxsXT66eVJLRbCSOM8BOGE1s+9hPKPKJGlZ/VTV9TJemOPXZ8gk0onZDk6tKD2Lvd2Rro8
DNgmnpqu1zZNG/ICopZ3XzyMElCyNGkIw8fbpv+fR8sqCySG/KI6IR2ifS2bPNlbq5pwFUluXTzX
h2bD8XHo7Y2Czvk5H2rEPBhyJkVJp+30U9EU9rFDiYkbQvXoYeVwkCsYqpQw3n0XMTAlQgzJ6Dqx
ky8GrswRlm1dncxCm/aouC1hV63Je/uOHqNANwdOStiBv/j5KN7sIGWDANcJCRX3H6uGye9bqv+e
+JN4L8jz36GQYNgIX0Sw5vlQOnkLB5ehkmAwCWroNPh++c/bG39blfNwhosVIVAfRQ7kuS8hdz4K
a8PgKz5XWfkfURE21Q7gAmXhsgSS2/mtc0tU4rUtTzIAOAbcChfr9vf/2YzjaLjjulTVqZaq/rFM
lbr3CiSj3j8xcBxbD5IWfnAZLdHQMvq2yatTN+veAbsdUp915f9GIm97LvX3j8eeAI1JFQtw0eVB
Xge/8+s8q095jouhUtXLSK8zFOUcB0bx9+3JvXLIAJzp7HUexc1r+nwJncmdBKKSbA1/V3uyPbZ2
9dnMSHM6y0z2s9+tVNX6G7fIKx8O0DbAVtpP0AGsi5diDVLRlGiKnUqt9r93M5chu1LeCgOvL/4t
Z4MbBBsGpMdlhN0bY1FuKoAnq4QDO1PLP2SNVd6PnrpJ6N0ekYvtT4xMTOFvGBb/kkShFGUdfU26
U4+IlAprlDpEqDtoq1Ph93DiWWgzfNGHavwIBnP4ufTdLGM9SXEl4eYuxh0UkPVzUyKqF+ZLGlh3
6xRY1f1QjpZ55ztKwz+JqFPbYbJST3svF+WymxRthRPvaLeJhHPEDiUJtOeHOjrK6shrtFl5z5MQ
vzI/EAUKG3yQqAQrsu6pKyDqWlp9m57aRqReRHuwxqIwN7J1Dy2fPBslYyQyqaYn5Z0G8sSIHJi9
PhhPRUCBlNrQ3kMEbm/kwa/skIDbQSfhRnoECYvzfZn4o80eKZqTQ5/mO8qY8hOWTLfcSv/Npi++
Gv19+u4b4gi+/nY8/nODGOw8v5pEc0Klzeru4a/7wTcseejOlopSe6ibiPKeaAjSphP/j7Pz2o0b
6dr1FRFgDqcdRSo4ytI3J4Q99jCHYiavfj+lfeJmN0TohzGYAQZwdRUrrPCGWIzdg54YUXFAUWZO
DpU9GH/QbG3Gsxs2taA+O0/xcYnq4pcCk9byRQqk/3/doMbdvqcAG/nvn98bWxxBHdg78hUB4LY6
vwUavSG1tzJQlEx5zdmDA5g2VTvOtmJ9mPYPiY+0CnQK/+COuHqyMGyzZ41sNcCAsb/rpjQ6Jo5R
n+iIKRvzuv7+XEcIpJC7kTaCorv8ME6L1pVBIY4bYrGNI8IlvYFcVzHGp/cX8PrZorJEdYfBSFCv
YB5O6qWam3AVLcTF3b7Oc4xaEsPYZSF2ZNQ+aWC8P+L1J+N6Jx4nsHl7KlfhaIWEZpPNdh5UnLM9
CmYVx45GGnbh2v79oa5vdwnNBn4G8APs3noVEU8umtCci0ATRXPQ58eyLvcYSlEclOVkrEgLKZMb
blzvt9bUk7w4FZATMalcgb9OVY4jUYRdRhFESZbu4sE9JHZu7jVhvgzc8xvv5Y2togO/R4rcIYG8
0kQqJaK4TNwiIFSID0VrxPdmnH+Y9kHx0bblEETZEHRWB21BrE5Dn68OEBLBY02n2gq8BWVhPufG
V7sxIakNJCHo8PLIvi+Xrx8iJMKVvg6GYpo+47sW3YUZPiTv740bHwn8I387cDQ8rtfAKhetI+hl
RR209anTBhatTMedOdHWMZSNDXFjRrzyqiNxThJmt8oapphQrUKGMoioBp0EeItTPOfzt/dndJ16
SeoUKRfLRgC1ZmOMBu9qmNqs20yGS2if0crScrhvVoWb36SO9T7Dk2vZWMkbBxriP+8g8EEYLWsc
XOuIvkRXuQ6avFFPE7DgnVUo3gFTgQ+DznmqoB2BZpHZJQj3y61hpGrUu21YBXE6LofaEt0hFcNW
MHNjQpxbAl6SSYqw6+rrEgO3WBq9DpYODFIRCfdbAYD+bPSp/eEsiIdXA91HYg4faO21PiBQjfdI
LQJE39sjEY23L0Rq7mcN+9D3t8eNTYi0F0UAZOhQDlnXzCSGuk+HSgQGkp8mCHdP8Y6zIfqtKtOt
gXgcpdQQrhxooFx+pGlKhhRBfxHgcpoidTFCE1OUrUz81igeKGbeLRjwQHEvR8nz2Ry8Dm1FlJLV
T7Gy6C66p0DaNpbt+p6AHwjJEnyivJPW/J6qLRA2nvQ+8MI0cu6MaUYJPVG7aDzOiofyZDI7Yius
uZ4cQR8vCFJ3aF6Rdl1ODotauqtz1Qdt6+XBQKxAo6eqkmwjzLje6dKyCkMfMnCg7euj27hd0xaT
2gcIxosTRfp+B6es3UMe36oO35oS8bHtePwBFyF/yl+PYqvbPZVwuwfkEKenwdAntFaULe7LzQnZ
8r2HLMJDtVo42GgO8MdoCHJtLB4VB6QBisyWgfyaArf7/RN1feGSw1nSegnJPJR4VrfRYFhp2wAm
Cga7LbPDGI2eczJaheTBcvI+CSi/6955zovo88dHJjOAeU83kEdSbtq/FnMxbWxoxKLcZcIo7X2J
PnN5NisPHMs8g3V6aDq8Dg+6PQ3l6f2hr2MqWUZhw9FcQOllreKgmV3suknW+AhPNDunNJZnLbYQ
ml7U6G6hQf+5sY1mD94v3Fju6x3Ey2nSkgc8Aw1uzWJpDNGKqchav1eEeU7rlpdNT7Zwz9fnnTXl
5pJPmszRV/fKNGl1B7Kz9TM1+TakBd7MRf3qxtUf22rDu/cX83q7wiiRIFTpU0/taDWYlpjAmVQb
VaAmQZp+ieZTRl6Bioe2hfN/I5td5npyLImLp54IY2u1Z6JEL0PTjJHoEVHrHEQMJuSAanqvHqY6
MTMJ9QQzICE9ywGzUfWBBsTQf5Mel1jcAiHUup0ZT0aIP+zUdQjMA607JcpIg3SIDOkPO4oBXFbq
RD/fX6e3C2/948EPUFAmRaGWvTrXY6Snoybq2m/zdInBmjaF8dk0EFA45nnp1smOcnse78epyp0g
hPmZ7vPWGNpDIqYMWHU6EHgv9dwOJwz6ouiYdVRN8t0UFZp7X6uNYdZfCpTZ9RczBulwVho3/WXx
dZZdFnN7Iu9IBn5I81jTdiCdUusJIARWpSPV7PyLjhHLcIjg9iIpBt4txRgnyuvX99fh1n4hyLf4
kCo9trWLUjuUKuASM4OpBsxFnfMXogVr59T1x2MgR9bf8DUk6qdItXrE0ZROjBGAsz/I4k03msMZ
E+0R29doOb4/qetz7aBegFwawoTMbV1TF63n8baFpV/xED+CDioOue7kH749COlkSx9hO/KlNfGa
ZKWtHRdv8X5S8wO6i+GdXhfaRu38xgeCwkrXnvIl6ctalK1QAFdZcS98YcX5a6PpS3pAVzU7W3pV
5RuB942FoyMpuyyyIYG62OUrMCxaacxaLJB1dF8lhNIfeOU3vs71fQjjSb4xpBT0dtd1elDklQXq
pPHRjh3vEPlcFmTs2y7x1Sgzf4e20osNWt/1IiL9zONCVExkfEW4gyGJUHrNExPnafx9aswRCWjF
6zGrJ7IcNz7ZjQnKVwXNDqQCyQhXO90YhSB2lEpwoEqGXWbZogE3iMPACWvP2AR7PtPKfn/P35qi
S4sckAdB0RXJWldmT3RYN/l1WdefIW4MX/PKFQ8p/jYbscL1LoFUxxsD74UKN9fG5S7JzaLG+2bp
fBMzeG3XFJkLRa5p5uz0/pyuB8JFEWI1wArUqK5gQoqGyVuBPzGch07bTUYG+jQyPszhhr9NcEfx
iCiEusfqJXCLiAKzZXY+dko/I0uctWJ6GusOvk2vfrxQL+NignAqHoSu60tDYAmtWrHSwSXr8tce
bPURbPC4kbhfbwZGoUlNQx4ZR2qMl18IfScgqaro/bGcynv00JydG9mThCRu5eo3vhGFUuZEHM5p
XnepHBVjLOoEoz/WmbIHnoGRvQTjf3gn0AXnQgc4QT1iDZ6alJLeh0l9H70zbIXwCv2kaMuyETxd
zUW28+TlhECI/ESrZUuhMjlDDHi9wjPjqVOzeKe1lbtxGV1dDxBTOTTAhGhTSILp5ccx88RL9H4c
/cxwqJ/0mnrEgw+HHyVPzqMZ6bv31+7meOgukFLQATPW8bWqIuploBbjY8/nfaXCPh6rcap/D3qc
nRUthDXz/oBXAT0TxFpQEtZkgOis7r9GyXHw8IzRt8RsHpMovpuW5HUatTMp6Cct1B+WwtwKL24P
ysnS2Ypy8MtVxY9BqPVi8+1U9dVzlj0NxmbX1pgmxXFS7pyu/TQWWx7KmpzLRRgp50rRgOwB9BCR
wOWwmAqmrd5Uk99EgPcHTT0sA9jOttCz+7BTlK+YBg3fp7JMQHYWjfnVFqb5ewqt5/fX/Cpz5HeQ
Nf7/Cr80U7j8HXk6C7DZ9uRHpWkjsNuL4otCeznad6FWSopTqXyBlkv28f7At3YX4h5vxHyKhM7q
zGhTT3lI9ya/74cZpzr7lwB82yCpv+uq6J/3B7u615ilR+xIzYn7k8TtcpbU3O2xT5B2jCnDf+px
XgHXr9ivYWj9/vBI5KIAqGCscu+s9WPHsEPofUH5c8LXJMBrCipbr+X+NOj28f2hrm8dRkIhhbcH
oWTqT5eTWpCLzesM8rwHsP3F6Z3sZ9YIa+MGvbF0dFEpyXFFSwXh1dLFmp6KuUxVH7vU9HNZ5859
USjhZ31oi4344HooncwTrC0UWfpo62oniWdulK06+W7qjMc0bMbDpMMwipPqw4xpirdvAjbkEzzg
6yyO8rTmTPCH/GoQwzcnD4cXQr1kI6C7Plw8pnwjajPoElJwv/xC9agmicii2dcWMe914abPUSJl
3wZDOWl9AoobCNTGY3RrFcF6cpGCZaWQuwpL4PO582QWs59EgB89mEg/BlZ9p1TR8vzRHUhHEOFF
2dEH77Qu/kTZ3LQaHDg/oQV+l3dgZrHgmA7vj3JzQi7BAjEjIrRrWV2tfxPr0WYf+efvM/J/R1Bt
kF5x0tkY6fpEgXhEJRV4GnE2N/Pl90r03HHi2Zj9bGoWnOm8cGd0sMLen8/1zcenAZ2HJQQx/hXo
d8E2Y7K9cvFpeX+rutrv6Hzuyln8V6Nl+H8ZjKMrUb9Ma81rb3KtckOIab7XuzNiF87ifDeBAMN3
gisaeAR7+kYn4eb8eEplrOJKffrLVZRsSrscxsWfXCh++9pupr1QoboIT2+BcpXzxhyvN4ip0cwC
Ms5HY7zVgNjMuPMM2sN3w7LxNXTCT73nYcrXePMGgOvmUGDEAFahZkmx/3JuY4s/sbvMli9p/Gcy
l/8w2pyO3FDNxqSu9yKTQu3FkZwH2cS4HKmt5jB0BTKOuqMkp6TsTbSbqLC+vxdvzEfCB2SdgFYd
2kaXoyRzOWi9WbkkuLiCDUWj/DQLeEcYwVov7w91vS1YNLI/8EYuXbO1tlGW961VlKjb1aYFFq0v
II7nhhEdNVzVcG71lOf3B7yxgohGSFMXBNFoOa8ijMZY8O6hteYvSuo8RgsYhm4xx43dfmsUl0uD
2915+16XK2g1UAsxWXN8o3NLblmvLP9RsyzfuNVvDEOxVG46uXb0VS+HSRo3Ixo1XX/Ok+io9Dku
L/SiP77p5EUrRdeoGIGOuBwlLb0Oh9cs9LUE8/qsEN6xJ4Tb2HQ35sL9Kn1GKKAzzurDVKUWS89I
l9Rvjn9bxeJ+UrMo2ziqt0dhc+vcezwbqwMk0rjROitzsQifu0cnr7xDhA72xue/cYBkCAF+hMSZ
MtvqtY2mtHPgZLq+ioAacnhCe0SQFPPfKdsSdn176C5zBsprPIOUHVSCy7WskF2mtRIVCENoZEJR
+4D45a4TDhAS8Nq9q/3IHUjRxU7FO3pIqwPrskfvAROsFAHO+VuM+6My/5jd7+rc7ov4sVPgf9jF
91h5CUV653gYOwpj+qdRfr9/FK/PPoGjvDSpIJC+rl+h3onSHmeFkG8BktLI6yQYaz3aG7WJFng4
bHkqXH97xmNvvVXTOP6rwIs0VRnmFAZRZbgT9i9ldaAztQXqkfv08nsAsqcwSF2BChol48vTgpFa
B31nQSqwrQefiIyOQwKvfQfT2fsM9iwLjK4RDxhGli9kWeOGWtyNVWVkDiulV8nOWu1wYK+VjRVA
FNBdiH30NTDyxpr0QLyW8CSlWzq/15Q4qtYW+w/GhmzcrAWj1TbRHTThoiBz43n6T3Ox636ISlCx
ewsj0v6cScTC3cJLoxxmmJq/LauQwJbYzN3jh7cUsHBZByZ75O1fTT7pUzjWVR4HuAWrh8Ec9UBL
FVgjKM3iE+od3h/uOpQnhJKdRvrvNJ7XUIIGhTw6N3Hjw7lPjp3WmP40jfq9J1JxBzA0vXPtZfzx
/qDXHxg9c6h3JCs0QCgLX24wTDidtLO9zseht+HYJ4gRQ0R0EsfHYgglu6xa2q3GNTfx1b4mBzMk
R0Yi1q6sCMNYaiPTRfWjtneVfYJY9rBvmnZsj29khIdhqJZnVzOEsy9GVaSvi9f19tGGJ/ipG6hb
owal4q1bxhgtZNxHcZgV3EDAXChe1XCPswSV6j1Uu8J6TpY6rHZ9RMDzpOmD0ezsHt6QL9rezL40
c14pr6VC64Je9mT10p++wqGqKNPmMFpJX/2bT33k0AyI24iMru6L6hCHsGq/zbpixbgIK9Rjnbwd
iqM6unGP7TJK3CcL9tSzMnZu82olcZYdcSJwvKMtetU925NU8kBOoPndQN9NTiKCsHifhcOQ8jMd
mGTq4DnQvcJJx63U0F6gg2AniuJN/zXJxr7HyLNqcZUe0lzL9uB7luqsJ52q/k8xtVG50+plaZE0
Verhh26SKWa7MMo99Vi3Yaa9pKPnTk+xII/4jeV5hnxAEc1T9t9ohE38oLcoxdxHS48saq7lzbjX
ExuZjmTIox9plsbaOSuWIt67uQCeRCXHztT7WK1cOqZTOqcTY2coODnHyc0T4+RkjlP7/eBM8bdM
raIoxkjYzfAswDa4gUxO8LQDe6eNnzwv1zkK3pSJ/TQkMAgbqrn62Utrx7lj2lm/Nzo1qT+HS5fp
Uma0bF96kSseUhT6Ut/hFxT+EUq3FC9Q9qM/NpokeP2h4B491rXmhvXeKEO43mObQ+zP+woti5ZC
FdJQfdWK3ZD0lnoMaQZj2l51hokiSquqzy1BbvcdOEmkfZupLSdfQQt3g29Yc4uwEmLXIXLwFRIw
cVo4/TEBGyo+D3k2/LMYaEg/8oYN3j5GFSg6pGruLTR0R7SusJMOm0OfI8ZxbK0yTc4Y0fbT/Yw2
gYXuQznXJz41e8zQufvujKVq7EOTTXYcZE6ajSeVtXd2Cbxx5x9a2V70R0xanx600fIE9Ja8gQNa
qkX1SbRJXB0WdxTFnaidNntQY1X/XxKndvbU6HiX+1U3CdgjbYxTfR8jjvwkYgFvH7mYvNtXoaJ9
HczZbR6SFOWRfT7qg/Wk89lpA3aoMTw4emo/og+FK7vA5LZ9iOh9aickBAfn6wwNL35OqrDIPyUe
IJcD2CDRvYpoLp5QYEespGChunPlaJESxEMK1xtVFVv7UbqN+0+G3AiaygUSZ0+KCkziFNMYmc9Z
Y89oquhuqKu7MjWK8WiYvJ6a32O8azw3fRMn30dLmbVPVlgjQprBAsSjuEaoL1F2eCLNOl69WNGc
Jm+iJU5ZSoTB5CAatV8StLIfK2UULwk1qtDYhUaRPtaZ1j5MYzUgEF7gYX12ms6wlJ0L1e+VVn44
VXBIcm/Id0iWceUd0FeKo68kYFGCR3aS1d7BjBSnPbW4D7eVdPRVmLUSZeHJAGWmPs05t/MuDIs+
9Gdq4y+g5d0EWSrP+kGgjco/gMcR3aF40O09PGOFOmcsXO8wUa8Uh0lBSgstlKKZOY5ZP2GL4lUo
sjkzLmEavtAYprsWZvSdGB3fxcbaux/VuP5jxGzz+wz1seqnoITn+oqBW/GrNWfpbz02k/QV3k/Y
3LfaNPwLI87FVxzhKG83qrXq7hU3GszDYkWzex549JUgmbAxelK9KTL8WPBtv1oDfgdnJTWcYldq
kYhfosmiMof/YTMdGjQxBEI5Rmf6auaGBlA7pyweVR7MGS+Q0VogsXQJmqhx1Y37sY7q5eD0k2t+
ipdk/BcM5fAyjF2rPg2Fm7lIsSHRuCuTch7+e/9JvRHDoH4vS8tsWkBDa/ChSNnmcbUYsOZT9Qgf
azooi1k+4g0U+wbqqmc0pEz8hYbmcTAF0i8uEm3v/4g3ac7LyBE6hQWmnsuFWtA6kgdF14gqNg0/
6yJ89KYlyooj8QzcqXHAf3vmc9r3om+h/4wFGdR3QxNO/UMrlPkzl1EpDmWy9Eh8GEszWjsl1DLc
6oXulGl8xE49N5wdB7PsA9dte2QkQMK0v/WMszpOpdufwrYdlCNImgmjeshb5okd4P2YhdHwqDsp
YK7d1Lddta97pNtODawGvUTZij5as9Mnc5yLnR0Nzr/FqIXLJ5PW/LgR4l3FXIAJSHZkaRukEJHu
ZfgzDnjlmU5lEofoFg8YFA6cwPX8wUqVNiDm8nw+1ZZtz1Xu8DaqxLOhgE/PcJXRDR5pNVJTpi/Q
MasQv8EqZAdPYNrIgm/NDoIeVVo6bBTwVzlKZlDxwFLE8sEx9MOR56BPvg6YmBp7va5m4CFG3g33
gzCUbiOYvYor0QFA/JApkjawe1ZTtAQiW8RSKJksyb99MT40zfDLy5z/4jjcsu27PZasKkBQQsFC
/v+/AIKinK26p3fqN9Cu0AAKw/acLKqHgYIBgZ1C6+v7h+vG98O1A7gQU6RzucYLoWk2W7rC5Mai
q/eetLNHOU9sHGHzxjCSEoDrEUdZ8qMu5zU2iRNWpe75lQ0x9QhfydR3pQ4uam9ZaK3tZ2QFm3sL
scj84FbtwpOUzzDK8IRS7kWS6PFdm1iReYjz2Epgf3kYzh+tRUzDIXSacr43bZGg0JQ6g+tb0sLL
3uthgR6Ykrdu8qNDKMA+6SgtPqNdNsJaVaN22fPYGu2zhipU9+wlUxSeazqcvR+mQ9T6VpUlHep8
tpMdCqCRBHzkLcioYOCCsl8TueoexFDR8XtyZQ5qbYEzmk9Cqe+sMEmXI9Jv4UttK/mw83pvSj5a
ggKuJHEO9LrBbwC8uVzXNI7NNM5V1C/R7En2NvJmkNFRjNzopl9/P8YhdZbVLrCVazBKNGl6L3TE
wTW7TX2vs/J7BMOqrW3Cr7246OVs6GVTteMZR/T8cjYGESz4efRyUBid7vLYTfam0W+dZ5nrXo2C
Qq4sQ1IfWnvHi6aJSVnZiwBqyheBxuzRTMLuS2V4sf/R0yWfTUmtpBgpcZCXE5pYsw7xsTiojTJ/
1vVBTCcnQUR24+6XC3M5JcaB3w7ZR8rKrgvtCoKpyTKUSVBiN2Hs5XXV7IjdYvc8dzWql7095er/
YXKSnA0dh7nRmr+cXAS0ekGBLwnaSBuOiyJmzPKIWj++hC6IafjZnFA6hJejiHoul8UxksDJ4/HB
bWhjZVZrbcxFnpPVArKvUS9CB0UF3SX3/1/37myOvV6NShosdGnwS9QgWxwIG6ERt425zLsGrhsu
WY7S27s8K7oN3uj1B3yj7EsAIqeLNuHl+IaF83HZUPLDFXDao5yL3rGT3LlG/+zmw9aaXp8ADLOp
kKhEVVRK1uVxSKFt2ZdI+IRC/NTUfDyVsIR2iwUa/aNfT7pEsi1pu0sxqtXXsyMsgunkEuXnCaW2
ovhjleOHYUv8zTBuKfbTnwDItnqgHbtK9CZRFIp6CWnNMBFAi+HD9DZGeasm47JiU0hbXbV96rjC
yecoiMop/wWcoAomK9/SOLq+aCn2UwxyPHSoKYGsRknBWZCwO1GgZjl16rIKPT9u7S0nzRs7QOqT
c5/TXiKkXg0TzU3fZnMRB0oZm1+sxTB8zLamwB0S/fD+Frg1FEpcVF6pBkpgxOXWTru8X8rWjQPk
Rce9Sov9hJBt+oTkTL2x29427uUxdiVz3pQHGWLUG47or2PcGC06jhqs2DGtzOHQe2Y97Jqy5s3K
rZ7iNnDlJv/ZlFqq2TtNQ5FxN+UdxEErnlHzXSw3zh86UAf5vViiRDvZSwnXvMQDRveNMRvijar0
je/Nz+U0Sq8s8ptVYATQuOq6WkuD3qSGeKdRlzbu+qUh7Xz/M1wPJMM8AA46MBue8tUXt81iaZos
yoPGbSveiSL7bHnJloHV9T0ml5+OG08RjZf1m5BlJq4baDEEfa5GTwhGSr/kdkDYVoNZi4ZpKDae
vlvzAk2IlAY4WZolq8NvYqKaYqEKabdfkOVCgjc5JmFqfvyS8cBeSpwxmxi0+2r9mhTvWSNxYPZT
nw+o/vnQCsTGM3B9VuiLQF8h4SDXIUa5PCuNJxytMvsq0CeS633jTimSX73ef1HBz275tMmTd3la
pKoKdwyxv0N7S78cLXOWuU86uMFuNZtPNWyEhUp5rxSohTQILmqgqfNf8ViUE+i+iVIU9znaBh/e
mDJjJcnCTlpCmi5/haOELUkXBXuntaOdteTKAxqbyvcPj8JLBDoAvJRMQ+TK/3UzTFUiitC2Ql9E
mfYI6aTb4SxQbHw/eVr/XlHZa0SSBuI6DxJwhNWKhm6tFuEIgxxhi16cPXhV811UqEO2Q3F2Ge9i
F1nUXWWFePW+P0G5TKuh5c6hUEN6BZVhtXVUO3KwTXOg2Dqpi0zspFFz1/SxQ43fiZtdzGOl7cak
V8lS6LduDL8+hszcgowNRZBwEALf6h6b3HGYi6Kogq6olH2nj9NeV+doo0t9Y325wVR5sbzh+OSv
+OsrUl2IsFJZqiCftfp/KCSX5b7s2uE4WeSB6Dtr+zlN7P99dGlBPUvsILEZV81arGKaEZrWtLIJ
oJr/SZu5/qoVxXRUZRc4XJz0DDho3Het7X57f+DrRUVDEhQhWwqND3pbl9MdVQwdUM9ogsTwcP2B
OPgkukrf2LTrO1tOiyYd5oYedRyKDpej1Mq0OKVZtwFObp0fuzTm+k4bT6mej/vZNNLzR2dl0C7z
SIhAgCDgs5pVnyNfBjK8DFqV8rrVDSDmKcduzOr6PEDAhQslw09mtgZnoFHturHqiiBqu7Db6RZF
3L2w7ak6OLm2H9S7ZJmbxm96dctJ6+2VuzyLkn9OM5CcHOjUWlSnrq20RwCkCcJ+0aMH/uuXE+XR
yZSC8gcNXDYiYK2Qxd2m1NudnXlzfZd20WQH6VJ32Z7KgqbvgGLgS8EMySBTD4LfUZndJT159tzn
j4usQkc7+JtDfCp6VG6etKSe/1u62fyX6H+oKOC7KTq/UTilfmPklrNXLYVCLgKwTXtssB3NoZJr
SXgOJ9Fj3RB16nNHjZziel2grQRWs5t2iFZX415R3TDaTVgTO/sxLAz7fg5zL3xcxs4uT9yos7Vv
rXHOd1xSaXvXp52loQJf6ig7w/tuvk+ocXtPXoj5zi7pdTp7XZP8ZxiTE/+pjKVbfhiKGad34MZq
QbMOL0oU0+LhW10YTRlMCqLwhyKqPfN+rCY1PBgimkJfNQcMBFy8pocHWhHG8xR6rFtVUOI5IL1g
0MlQcpRgldq2XkG6lm0wteXwarZG/VsXamIdGuSri33WzvN8H+cuWO7Uok4QlEDpPiqryAuEXxPh
KQ49QLzWb5FdtV6khYJqc+7NQZZhyWu3nfYslk718RqoPosGCMWOkveWcc86wCCFlpaXjCkPBpje
y7OeORXXdz83AWFt6rJmzfxTr+1a8DR487BsEXGu7xYiJUTiyN5pzBMXXo7XuXR27VC0gUCLzD7X
o2I1D8ZS2Nk+EcL+FpdZ322Uim/MEWEBxAR5BKW952qOEVgpnOwWyPEaTxGyjc1OMcjWMmP5qMYa
y8nsQBxqXGkQgVaPrh5WMw865Pjc4n2Q/TBxJ5BSeqlqr8aFwcv60/uX540FRWXZAq6DMKREzl8u
aAG9dVmotwSxChARpCiUu70VN6VxDCOz9Xh6K2tLA+DGir4p1bCeiONASLscdKaRqsetMwSpi437
LtHU8Kh2HRJKGSS7jYzoeob222PEdpFOxWuBF6uMXdK4aQyIe/MvpMEYksN8OMOFGz/3WboVudwY
T2o1QfxExJW1XcWfYTYhgqbrSzCYuoh2SYGRz65X4azvlrgYaBq1RbiFV71eUXwx4fXxh5gUVtfl
itJFVHD+GdRgtOzqKZ/K/FzaUfyz4ZbeSPxuDUVShnYTYBxYV6vnXW/1zsScQQ/Qk0/+qZR2QlCd
Bn7QWGW/EbBcj+VI9qxUKaFbCNb9clqx0IaeGo0RLMbY+4Q12n08YOU0OkiNffQgEK4Q/FDwITpC
8eVyKFPMKIwksY0sSh6SNvTzQ9no2ddF7+IjMnbdh8cDScpNJgUMpGbjKs+s5hgdc1OxA2xN0p0S
I7RRZPqp1vWv4FjajTvsTdvyMoSQsQM5EUU6SWJbZRK9NcaaAkQlSAe09/boCgz5Pg/rXPkaDnk4
gQkKW5WCf0ZnYdIidKIn06yis6LiovcjntRqOlE8d369v+xyWVe/S0dZB/oC1X76fauNSwku0/oS
1YGpw5agwKHmpCtOtNFuoN91PQ59DbqK1CdhIq0FHlFYaHmruphdG4NuqqQY4Z2NDYLxrRdpS3m7
6WycO0ocwLvzHAK6OrRQ7WbaRLaof46OkS/HrK5754B4gqF+6ToXo8S4dMfv1ZK7+nPmZrlxYG8J
3F9UbbJOo527tHlp8Sh7GnB2fV/3ZQilYUpK8U83tmr9mBtxGJ24o7LqEOmd+xlP4NQ7htIo6dmm
E/1AV5i7Q0etXMW3AXHyBxpUFVZtCPSN95lnivyeAKUKKqBc9JMJ/JU9flTuc+GM0y+SM7A0c007
/5Dp7mjuKIwn9h5sRmTsMCPBxaOZDOt3m4fCvQM5W4CdKpcRZ4iogX7auLmyHGLsOvPfuYnBxO8s
GpbeH2IjCw80xg0zKELAgKelj7nD1T4tlj9VjZ/RJxiMQItj5BqLkwGWQvxq87hIzr1aFLwzIZcz
2vYh5lwdHY2EJw9yzuDncL0jXN71Oh2jHYJkeXdHUm/Wh1QrzE9OlfbdpzHx7BfDKZv5hNc4jfwM
UQLlZE0ewisxWA4XqYI6pIlrO2F4aIwi/oINXundg97BlUc0aGDjbBRN5F+L84MKVF7vc0Kd9kjy
6RS+E2atiRPhWIlj2I+a+tDlamgd4TcDPYtRoIDZ4YgCm0ynNRy0IkXchafSU9snbPyQHwS6pmin
AbbWv2icKuNeENGqD3RdrAjqqId7V9nOOOWorrIsRyWm0XiQziC/rFFo4qzqufgxY7fjBQV1yFcv
zkxB7p/q8dkovFw72lhQNc/LBO1o49DcOJq0YYi0EBOjTrWuvTlzt0SWVVWBkRQFGJ+y+WTj3bSR
V904mDRxLYmuJ9UHYn1572ptOGR2E9VBZwKetZcmPoa1aM5GucnGecvRVpcNfARZNrYBfnAPXI4V
aVOlaws5XJoYSOQUelL9TDRpp26h5/x7cpGMPkZYmfyrx+lwbyTsV4HtjH2YI/p/e8PKKvc09Kr3
1cyMKAUqQJy/N3NT++H0CvX1OkTgxXfLkdOP9k4Xnr1Wm7c0LG6tGV9GJvGyNrLOsPPCiaHqznVg
zWOJNZUzfV4yTfvtKba7USG5sQmcN70rAkRZ2lvdzyJtiDdsTwSNN5qPaJJop3asnLuPvgK0JxDh
QxcPMi4P7eWH4R4bMAPMRWA6YfkwuVVxTohVPxy5yFHYZ8S7sqYml/Xvao9iWu1spCKop2T+FEWN
AqwyB0OIVuzh4xMyqCzJGhb3krFatiLqFEuP4yaoe604uoXdHggJt0Kx649DC5iUzwAdTa1z7dnr
KSgFZdokgmWqHF5tei1DaMYbscN1QMsoLj1T2jtstzXTVaEAaTZtQtWIxuUDisXzedYgTs6NPtzH
1HQ3IqNbs+LCoeZPV4F/r9YutIClAKFrgtTGdyuvIuNYq0OzMauboyBUbFiqJKGuN3Y352UP7EJ+
oSQ9ir4A5Vk7W33g65MqDQfQiGfbqSQD8lf8teV4SoCuF2nD29zbB9XpvbvS04Z9v1ThxoSuC1QM
RcWUa4HiKZfp5VBGZxD9JCOfiZ79vhjiF3dIz8uoGTt1USdCktLAfk37+v5OvzVDJBipT0kKPxpy
l8N2uZ2Voa031MXSdI/IqYpDJd6shLVbG/HWUDS2SFcZThJ7L4dS+mXARwA3U0uxcERDxJn20MEp
pvHw/pxu7Xh5r8qMCha8tboobC9WzGksmgDv60cHLSvAeEmPiGZRcGOEW+nwVZuRZJE3EI1feOtS
VXh1/RVdqiStynhjlKUPWtLlnyLX6e8UD49gcy69Q94TZipkzS8jsPynMa7w28Sh9jWMuuLUAwzZ
RwYEOE9k/c4KI2Xjgn7zLL58OmlXIU4p43QgV2s04NROeq6keBOGRVctJ8/KiEm9TPWSPWliCVhd
bdLwZAnQ7DtXNLFyaBrLe/5/nJ3XjtxG166viABzOGXH4QRpFC2dELJsMcdiMV39/3A2sOFmN5qY
DzYsH6m6yGLVqne9IRbD9MudM3vwY8VpLT8dzGo4AH/bo+9EHhtjoluYZZVMxPaFNg+jPyKJ73yb
3MjXpOMGu3eG1Epx/emqeONVL2tmPS9vgf+hggAer7OaKQ/DToVMGzT4Oe3ceJCHriCU8d0LamGr
4WKEvSdraoUJJLGrOJVViWAK9W5vlHHyqcGKh9CGtvqBzSlX6PcPyIbjMiaJEQA7l58KZN7ZEqMr
gogEB+jFBE+m9Wi+6qR5/6ulYbhRK159mhr9GiJFuNcwT7DAy/EabpVwuqY+sFyE776h12zdc0sc
5c7uHePz/dm9mXpevDVGWfA/vPneFFirD7SqRGg3JOXiwK216ktD+3lAS9AUHgQ5s6w1Px4m3d0l
6MmdQ2c3VvE30Y8VHu3hZGsPHKqj8zh1bqodmjjN7L/6ChM3f6qaAi9jYbekIjWaE877qgt7L5jj
kGA6rgJ2osOigMnfPPYiH9HqdvhmP2utMnCfiQaN0EQZS+9UF4UmHygju3gvpsgDWZ+gCasfx7EO
xe9Y4cr4T0mopPe1NCouQ6aKD/GTHtuZfB3azvnH0qLyJ5D80v+CJo/bXJJn8kfKuUmefWNknp8T
tRseUjt3XkYYKvlnIzHTv5EAuF/MRRT00Ztmy3qSc5ePT/UI7Pje3R+tDdwVGq68fb6j5fP6z/k2
ol+B99NrQQNX4OB5Xe/nCWRI/Pi3NGDXS4yh8PzFMOXNZ3O1pBFNuQQM21pQpHn6pSkVsQfCQ2Ug
jTTfqHqvDoAFSqdCxO0J/SKXhctpReNEOHXZaYEymtYfb+hiJJ6da37G4zA+lVptbq1o/sLLBc1h
AyEd67vFm3dtvqGYnQI9cTaChO2jOYzTLJLDPIv0o4gL7b0G9ux2lCLICLkD0alfY09lwtJoKmEF
WRKpe9xCXb9V+9g31PHv+18q5MTrmfEgya9xOeFwAV5tfW48eh6G0HNABanEv/Ru9PpXW52G+QAo
hiYjnHoj3gmta8TnFrnN9xmDzz4oEvRBu4EFjv4BVIugUpl4T6I0e9CC0hV1+6LD1PJcXyhlP3/U
0LPMfoQlSPlKuGVS7cqxsZ8a8PsMNj7eg/tZG1LbVxxtQrA5Z0glsqEjIChKsE3wazOqR2QpeZQe
Ib5M2V7wUMojW8ykf5qnKnb2rja57qs0mxr3hqyzDPQKhQtNv88Jhu34wsQT/1fmx1Gxx/GVPT+c
d7200AapTSvCH7Hhxj9xJqR9FcWzlR5Drx/Uk46Buv2zUBPPgAziVconcg9d66AQ9hodLWuG+0sU
ZebtGjr2ZAfP5Mk/Vblr/yp6WYS7YRi9zE/nEVmCxb30j9rR1mOfKDv7REpQOey9xEq0B82I+g4q
wZRSQxTQQLV96hR5SnJat7B9k1pXwn8ROWimn1TWaO9FicfVsTDSJCH+eoq/EIxOmDL6Nu9PM8zK
/JxXdf5S4yr6iSqGPOBinvL4kEvF+dmD/iH/C7Er8Qer53Yiu6VDlcSJ+zub1QnsRKZz4s+TWutH
wdInujdU4t/4YoWF38A9Is26ShLtR6QMfXXQ41zap7SVs7vzukSNd5Wb54ixiR1BbT3a6nfKj877
kOuYfj4Pk8yqo5unMn1w8QfKj2qMzzuR8VwUB1/vNWF/sGI97g6mUnpkNidcqVB6TimykPufw5oh
s3x4NPj4B0IZ/bI12IHAvEaCaHPpqL2Zg8TtCBg2YleFA5CXNo0e7j4TqRWdnpxGgxSGXd9M7Rb3
8O3+udpvMLawCF1kh2NPXf0QlG90lZBUBpolDfeVUPXYO2cztcTOlIZanxT4H9qjW/dJRfHZEsEJ
FGT1GGxHUXro0nLsP5C87han3CrD4tQoKqHKiyVNu6cJZ8V+r9c1llpeqfwownoyAD37zDvWhL72
u9ztiu+J7PvvHM6knjlSFOa+L71s3Km9ouqvTVU3+mtXZMYvO8Ld+KhMcWntqrweujNfrZE8mzXH
D0H2k5hUvytLCW290pp0o7a5fmk0VVWdBgSkZP5cHTxu0eNS1OZkFVeZk/mTVWbOZ4+mY/gwok6Z
idWh471PClXJCE1vMZTxpSys7q/7i+eqVOV4RfUN0QG+HcqYVY1Vo9OLErPzgpHEgl0HYEdH19yy
c1n+lsuVQXX/prXGTw869uroGz1S6SqheEGf9fp0hD5KUuSsEnHrCit7MszSKA5RHwpno2S9fsxc
ISlYKesWnfdaGlbS/B/bUs0e26bv6conx05zBOLa7oFBZ8LVRbmv1ORk1d33+0/2rYV7OellbDAz
KnR3IY9dnvdePLoScmH2qMqwB/HV++a34qrZJzuNsHiIElV8TSsl+Q6foO7PoxvH9U5R8Joguqiy
nia6pj/QZ3gldOFy0PcudF5xwGhzHJ5jqXbJ8f4vvl4LNDEWD5yFGgXpdrUmIT/nBBTH+SMuuZKA
9WY8ZeDzG9vV9VrgvuLRasdeFpLbmv4KZmHOkdIUj7NQwjHw0DF+1cCckqOdqIRNVwdvHKeP96d2
XXsB0XLFh/CC9J424+W7sOtOrQe9zB7JCnAO1WjrfzlGqbAPNuk3066r93phEuVD391AELjIEo0r
pltmGcmAPPlRw6qm9k12aBJalS093Y1X9uYfspimL7q6VanMRTguJ3fIHmsLk7VJwueronGLrHD9
yoDrQRDAEXBnoHi9fHpePrnRDEdhAa+ns1ZH04deOPXHSUjxmuVJ/7elduPX974yHiDNYHAnyIKY
sl8OCm5uSj2Mikc3z9pTUkfadxffq9+e0mj7qq+1jfL8+lFiUochtbZwgtEbLFeF/9w6OqonIWmm
P8L4qv1kBvykzCx292e1/C2Xm8LlKMtC/c8omWbSG4KE+KgmZvzBhuOONTq56ALO14f7Q11JUqEf
EvrKfzCOA2NdI0DxkHbZbE/541CI9o+dSo8jNe5qi/7aLLNzS1x8eLRrOlSHOTXj5mDbIlE+Ayxl
7i4sdRZSmXgjeU15ARW9iJz+q2XX9c+k8/J/2dIN7CMm2oGGMEV7KFXZTJDYsAx4AT8boNL0mtLu
pryRkd8Js8h3RRlGDuQ2ekv7SlOEcSBju/ql1HIWr7If0uh3RIJ66IdKLr8ShDamL4D2myl5V+8B
YNFaLPzA0fGdvvIa0QYTClkcBy0lyd6K8b0QstUPdW2n733lb0O9JRyiZqFFdPnK6f0W5K1FcSDs
xMFl1aT+DONfBfXz6f4bv7oWLSNxmMOaonMEOnw5UpZYqelVCCYECUc+XN74u+1E1tlMdW0/NpNE
DDIMj+7ktRv769XH8zYyMD5oDVWEvZpjgWe9O9Q8ztHq3DNfmHrq4PlunOa3RqFhgIkVyRRLt+1y
fkTmodmdC+XBjZrupXbH/jmsUue9xyBzAVzHAHg5Dfn3cpQZ/qMC+1h5wG86eWmqsX7MO2uLlXVj
LhYdAvaZ5RSE8HY5ChIqyuNM4vRDbIBzSqqm/qjD57HP99fE1d4NMRdNPC0qjZYaGqfLcfDOGHDk
SKNAsdX+J9b77g+SDToyDeQ4OZ+HqhD9abaycOucv/GFwbJhTCSr/LHml3IjXUQ9oYKCsV1oZklc
EzNftEACreclG5vdrcepA0pSW/Ixc1ldTTPjHjvCMg1E53j9kVaZXu2tymbLuf88bw0EuIFdGw5F
6pWKsQ6zuMjDkIE8wrQxPhFnOrPp1/ePAnj8plFZ4JTVdNDL4hhcDFEgHeVfr9HTQ6aHW0qkG9sF
Pcv/P4i7+pzY31Hgwc5lu7CnH4UnANqsUPZndOPxrybpjF2j2RlbpMlN/v0TXEhWFBSoQq+6zSqd
iV66FZThWnhHhxPRb0gH37hl3Vr8bBjIKXAxQhWz2hAjrD36Jm7jQHMmcaz6Su6b+pPVvOBbbx5z
CuGNad1Y9DYOhItml6AXFCuXy5D2EoGXlpoEemiavzyjJXd1HO1ZP9DgmLYCIW68QOpZYOuFpw4e
v6zV/xQT7RghzPLcJJgSkK9hxvqDHMx63+ce/Rs11c4hsO23NI3TaGOiNz4DNi18Ysl6gf1/pc0r
lUZoGV5diByGM0peri5WFW181TceJ3FOFJz0vFEvrFv4DTaMXZogPENYqZ1Ua/xtQBw71G3ivn8+
UPWwiEUQA5SyZow0sSYHOTlpMHqyecnqUv0JHynd2IzffvBF+UeO8yL7W5rfkLbW5+TYsVdOVZqi
ZnIU8iDQmw3xQVhLZ2N0HZyS2MNpfM2RoVjRru+UaaRygvZO73NURjLOm0HspW4Dvc3xgO2mkboA
Szq+Yuq+NWtPe6zquOv2oezoAKnwfr5Vrlf+kUXTI7nxEvPrDDnKfE5bJTH9mRjiud1FfWrZnzED
oAosst7Sj7Zntd3ZLoy8+Vhms/E9jlRo/fe3gat7GQcsGgQo0DQYiAxYlcPQ+jmJo4GIVfJI8coR
016QM+hPivqSyGJLX3i9nig9CF+ieACPQFx/+cHUMR2TFFuVQJRoBdQUXxpCDXMf04MtXsj1B8JQ
uK3RVSSBiTvn5VAIGcOmrVFZ9Xi1Hlsrj051Vf5z//Fd7280LzwsMeA5snbXBqytWdlhruCCOhVu
cjC9QfwYdDd/qopK2+MDO7xkcb/l/PgW5nS5iFm/wHsLM4CDcC0y7sxsasA10DqILLdtPxuUSLzo
Cz3lQUlKkcZ+Zg6e96KNelx8xCGrNqEaWgILilJVw/gLSaW9+k1J9Wz+UVa98txmc6n7I6s32QF3
t19Ms5+eqhFtIWIpF8euSJSl8Ic61HE2MkvUfmolsr+yCptbX+BI3J/iSCm2rr7XWyy+CIsPA+gY
TKI1cFC3A0Wi3baB1Tu15cdu1T1Oeqy+yqibvql9LU9dl87DYxFPwtjYLq4JtlSifBoEzoFZaOwd
l4tI07MpN9KeFq+JGdt+cExBu8iYFftTnXoy+yqTvBZPTda41Sce/RQ9aDIr/4XQHRvf7UZM+k5N
gGA/3V9314t7SfpCYk79A3q5Lk88Klavc0URSAO8Rp/E/EHDGOPP/VGuv1ZUZR7MaRrOdM7W0SWJ
0yfwt9ByOhMUfr+GMprsxohL7Rn56byVVXG9Fy3cDLym0eguyr3Vw8YwRzfmkI+J6OC6PJiuQrvH
gj5b7+bYHr9bmWH9vj/Dm0PyWm0WF7vSmnPn1nk7enhABy2pXrtuUO1DI9z+WJW1e2jSbCv86OZ4
i00F3CEO1bVI0CYqocAOjE1pHML6mA5x+E3PyuKVxi9HTNLSRtk4WG8MCXZDdjvKej6gdZFZtarG
PSepAxjS4qzEbbvTjTY+E6fe7jNcizbq8xuLBoU6pkTUDbBf12YzGJnVonHjOjCnrD1qWj49D1nr
PAqM7LY+z+UmeLkRLmJWNnc+BYrLdW4xnTlzVG0Jw1CPYJik0pocVAWu/XXCPFUGqajdj505VB+h
5dPzyAqW7c7qOrM4JoaBx6LliG4i+E4M5eH+0ro+GngGdIZgHAEHIPO73DoKIbIMqLUM3KaQ2PIa
B1Gkzb8AXMVubAFj9nIQ9Ua9fevh/3fQZd/4T0GKM6yYuxAVnEq21VHkhbfXygjnTVWr/of3TPHp
vjmpAhEuP+U/Q00Y6xtoZZC6m6V2LDkvAl0t5J749C3fkzdIev2eqekBc8FVkDusp0WzC3aLVgYh
7uqJ76gKtpGREQ4vfL883JbIncrXpRf+mfrKHZ/0eYp+gF+arR/mefpeL2RvccSg00cBs7Rs1sWq
Eg9eo4XI/Gu8In2lA0Wbu+S9eciMAktoMbRDKQ5Xc1XBdIoxxNiFl8EsMoJGLVNA1nSa0/11emPJ
UEKoy+OlgGEXvHyP9mDOyqA0EMIjoZzxuZ7Z+Mo5kCH77v2hbpxaCyJBSUnNolJ2Xg5FV3juY9NG
/k1bH5pCTSR3nVvvtApYHhtqXnAdvI4WBuPlKIijhMDFAsOCocGEX6mNFzlnYn9/Lqjo+HtWixJw
nJYWzBXa3Wt8vPB6J4QSPASEU+XzjwRG+PzTQO4gnowiKvNqNysc33/lIlMKOr5J3YiD2896vysn
IkE/q7NGgBqhNmN/sJO4Vei0EjT50A7KpP8pstr4BgmgSk+gbSTM62mmajtDWk20m9PY+KKaObcW
AZPEfeYyn+Lmao+N5h5aq4FM1JGpYJ/jctTax9bibu8DmJRihzVm1nywlXauEt9KtcSJfNFA90x9
UaZKfJocPdL2+YS36r5ye7NCyFLms+/0VpvDAxRd1/9Uq35yztLqijJIlFxNdjqO2fXJtIaeLTbs
O4kYL26K3dRHcCDCHMpq3eta/KkvC6c6dBSSnm9owopeNM4muSvTdMo/RREUrdLvx0RP/FTVx/6I
t6zdkx0SmuW5bHLH/l3W+iRRjblT/YCDZml+KnBrgy1No9f5nVpqZAdOWqnFAR1GEv7DbFtrZwg3
tOGLhIYKAl/2GG0n0sNzbcYq91jztp7NKRLRX25j1z/CYRaA0lmDCWkLbN6ciE0dfk5Au/Xe8qRt
+uPQkk/uJKbSnGNTkcmrM+HkiqUjeZCtbxDJl5+wg9S/R/2Iytq3kzqd5B7j3E7/BxkxuxbGdliy
ij53vkg5exaeuy0clrLFHyVLSvLo3EI6ZGHEtiCBnfi3vHieO+7sp1ANC93XqnlsjkaoNso+k2Hi
fBsHznZ/sA0xv8L9bByeFAZOO9ick/ajMUBx/d60kp+zkZQ64qDerA9Y8LjO90kv5adczfGX6bJW
zM+eGov81OH9MR5IX+Wk9B3Zop32x6ZLu4c0qpTuPGp1j7Wz47FTIfdk0fk1dILCN6jlhiNRd/o/
g2HP0bf7X+ECw62+wSXKF/yDXChuYisETes0r7XNCfKwWeuL0zMWPmnk0tKxIBIrmYqZZ2HDH1Fj
AxmSpdj/3P8Bb/eP9S/g/gernaoV7uJqt7Egtk+La3yALN+29uPs1R9CoaSFn7chqbkyzjx1N+m1
9eTaSjo/ynKu273RT7rmV1lBc8dxldbg8hSV6c5WulAeCjMV9g6XsSY+ybBNfspmnD8U0IW33F1u
bGK2gW8quzLOgBAiLjfLXCXZaOip1kY4I35T9fsKS6hdJNonqhVr46y5URMBtrNBIzjQGHd11mS4
q2qY5eIs5Mytb8GK2Nd4kM9A7+Y8P4Isb7RFlivD+u1wQsNdhaID6LBM/z9FCtVdXCUyqwMcxtRn
3ZAlWjPRYVOeN2fSotRgymYXZlNnP9xfGDfOOmJZsMzA4J723xr2V3o7wmwsr5kqeFGOneC+Cbst
vcONw9umI0y0JK729GNWzYWmNEacoMM6MKqy3ymCjL+5bJW9q6aj//4JkVUAsErYDMDq6lEKaUbg
twwVueHQ+EYaaqcyM/uNN3bruWEvQqNkaTpf8XJMDqKizBTeWJKSuSHmHu/2qGq8jencfHKLtcii
36BTt1r4Ht7YJYGzTZCPGR4HGPJjej5J5H8+qGe9xRW/MS14CGBe6HShia1hDLRwg06yaRMgPm32
atyEX3UkaRuq+KskbT4tcHaAWq58ZGau9S9mHdpjbOPkCwHLC19hvHU/EIxon3Ko8t2viB77/IFN
rJjPU12S4VqlXsMh1JfStR5qI7Wy52ly02bn1VBEgpb6ttspnaN/x9lUFy/dNEzpLmpJv97biVk0
wBth+G8S9Tl5A41ipF+sblbjD5xhRveczrMtH9oECrY/Wj3SclXpcDnG+sNN9hWqo2Lju7uxoXEX
xLgEpyEDQG7VuBmR4uLYZtWBjMNnBBrlX9J0/zXwNHswxyzav/ejQBwDeKDzjXPFXkMWblqnOPA5
gvt8mz/kcFWfR11MG3Xz9ZyWLgPwOCwmGmxr5UoTmRDzcF0JyjEL/15syqHQ2Hn9ooVmqO6M0JM/
78/r+lxddme2aUScQF9rXLPXcAkfslEGal8040GajRzOZdsX5qHP8ijy4Qs4zblyHI5YS7iG3GWK
DMMv93/G9XkBTM+cuZZAi7LWCb2tqk9qpLZd0JcpaaK5ar7ALtZ3YHFv7nTJjzi0p3evIBtyFN8D
BEEcEdY86sjT+zCSWod4ZEinoElVCU/NS5XIJ691iM4wSOut4OO3/ebypFrU8otknswrGOMruKCB
xiQzRDQB312sfPIS2SpfMaSQ8iNCoj76UnlzPEFBK8GoUCSTbj9rUlE75C1wMne5ZsoZlKGof0J8
9tK/Er2FsNyS7hp9HGRnuyeuk+ZPNeyiBNUOoPDXxOwVb28NdT6+KOGUtBv4zPWmx/JBv4ZNJRGD
oCGXp2/YKN7ck1sRuBbRFvaQzx9L0IuNb/D6jF+gJtj1kKNYKW9o+X/O+A6JNolBUgYNV699yf7S
7EK2yd5XhZF8t4oxP0YYPT3K2Mne30ZlcC6BpL2BrmHFcDnF3h46OSpCBjNE+FMJ6OPbDh5S97+D
Gw+S7imUCOgr3DnXZcycKLSKYkaxc8UMjFErvqu1NDdOj+sjcYHSF2dbXL4gEK+2Tnf0oqqMLR5k
mU7fDLsfn7kd6mejIh/if5iQzef1Rpfhwn752GL2ikEXpgx69KbYGiA4a4xcP/4PowBBLtAnOto1
FClwtIsLI+4DDq1+H9XGgHtttYUE3Hw5cCnh8cL9Bq+5nIvO4tPTuO4D/Mu9Y6pN4kTWwPzj/lxu
vZylSedyskEwWps3163WpnHn9sFctOK16/WEms+pYI9ZygaAcj0UcBOKNvqB8P9QZV5OKJSVI+Z0
YPOXWvlQmG72OxQ6kgnadxvV3s2hYAeTNbV0GtfOv6hLo94T8KIoIv5xaAH7sdWADfTKVkLo9VtC
8wmU9rbioNiu3hLEqamrzGQxDMKZY1Kq3PfwKDncf0vXJ/X/Y35BKOdCdeWuEOljmJKhMgRS6nLe
FzRWTugsKvU1iXi1VFWNme7vj3l9SHIjQ1G9dHAXqvPqDgzfHtFBzpiuEPbHye4nX5bNEpyiZ4Ft
2MlRcautT+vGRGFN4RiEDTs3gnUfnRQP3DxQ+Aeq0UFnjDHtzUn1eI1du3kKK30r3/DGQqF4xpd2
Mc3Eing1SduZEHT07hAoEgWLtMlW8sIqOqZt77371KJOp47GTwb4nh3xcvlnuI4gtCrGQLh6dUbD
MD6gIN3i/tx6gEg1bLrueAWpa5TSMnv0D1k8Bk3V2RV5IRnpOZXUkylIdEd+LeZcfz/HYtG+gWQi
t6OYXHffy552r502GDhnMGxD1JSY1mS5mW0cV7deFuQbPmt8npjc6mWNZpUSANCNQWhUbZBFtn4q
DcIAcAxqNhb/jcdI1cSlylxMq2g4Xb4se6LhEdaeGohas87x1Gf7WLj1LmFzPPZGKTfGuzG1xR4W
m8+lu8UF/3I8aVWq3WL0GagEVfyZSMHCQjC0ykcuANbGeXxrblhkWeaiKwKaX37LfwobUYmoYVVo
wdhUysEtye4uzLz4UM1EEDThpkny9UZCA4D7MIwwVH36muyTx3nXKAVtMz1zrRcVzHOvUW/8VWZF
9RBCOv2UT/gH3d+9rvflpRlKPAVYibnYs19OshrhvhEHNQQU3epBS1XFjwgBOb57FACghfZKHU2t
uKpEkb+kc1YQVGs2czud6Q5hPYFhSNNvwArX04ENggMYY0AIAYy9nE5nE01StHzWrSHRgGl2+HFW
lPa99jqwpHhqNP5pLKo0Wy9HIZfLTAuC0oLapaYBATL3IUbNflWZ7zVm50yBwg6oAK8YAeO6hgLT
1GJ0xmPQQV/3UUWWBPdo+c6x4/p/eHZwPFy238Wpe93NzSsQ6LFTx2BGXe7LUMnwgnC2jsvrL3hB
fBiEwp2Ces0QLIWqzWLCxZ7lrpBvOWi+kvTjySaC43B/1d0aCrU+cnZqD+Cs1aobXCs3nbqZg9px
6fpSecTSR7wxZKce/uM/7x7NhKqBF/BiZ4lU5HJReDrxYTwuFazTw2pssou9GAb3SFzje+3UWRTQ
qnCIZ7uAH7IWiIs6a8SQDWrQtpG314mN3OFuVb3/8UFc5hvinORmtSbfdJhFjzW5RlAcy3pHnx1v
3CKcT0ambNk7Xn229HK5HyxIDrcFfa3U1g1EIWSXOYELqPX3OCbdvh6S7NP9N3Q9CioQtlZYxRz4
HPuXbygazCyuWxwy21G0J1DC+dntatSH94e5WnYGiXRspciZF/L3uqgeZO7mg5IBJSx8liLxyAY1
GlKGrGlrIVwdUXxKDjdvGuH8HyypyxlJoxjb3vL6QKYi/GL3mdx3+aydJjXvjkJUW2T666nx6WIv
SvMd3hOeMZfjoe3HfiLXhoAGs3I2Jj31B1nHx1ETG1/TrZlxH+Fasvhq811djjQ1yAAzSx2ClDDq
Ay0t2oTJWB1rraq/m3G1dSN+QwouAKBlV6JYWqznacevp+ZIdY4cmgVB2MXRLkYN/ugUGNXJKqye
XLhePzI5WY942nmoqnXvRCd0OM1Q5oJUJ0NwMkrzyVCnra/wqirgKZOUgaOlxru2nBUwFSeOrKSh
jEHuVJM/m8a8H6uueonrYti1WMd9drJuS517LZ0CCeMENeAPkQpCb+/y8Y+11TSIwfRA0tvxPoWp
nIovuYE093NVIYH6EbmzmR9hVpv6M7jFhMNL17jicYjxfz6IsLNCInhaimqvNbUPHt5t5g6+lTnT
zS7IlB30Ogp/d8Ctrg/KmSv/2kpk5RmRoqOKlL5Ii3YXDyLxzl2Suc1BkhFcPkmCWbzvU1jV6Z4a
uBI+171c+bvGujr2k4avbY/DTxz5JE5MRr9vQKfCXQVI2r4XEuDpwNeAn7d8CVcSKno0RU85YwQu
FqAq5AGd+1BCdPBolKnY2FSulwGDwQRHsMVtnWvL5QsJc0cY2ewsXtee/cvo3Cb61LSDWe71yDLK
U2taYR7Q45i2hDpX+B7T5J4Ek4MKBPhrVeI3VulF6UScRtq6pm94mTiTlAuVTcr2WUg8MHdWU4tD
ldnhp/s76fWGzUTh2XK1RtPF1C8njRFwMbpmbQQVliE7VLP9Q2FX04bw8XqrYRTcokhDgWfPaJej
6PU85nqYmEEc6VPqe5WdtV9APGuP0dCpY11TDONGCXnjfZKBBOmXcA/AijWkaCn4kU4Dg3IVnORu
tvH8olmtlOau1kel2+WY2USw9th/Hu4/1ev5snsTdg609JblsXqhNWSW2RpMM4CvZRv7tkqriQ45
uQKHuIyL0DfbqGn39we9PjmgBC2KQ0DiJf1n9So9V0LMQAYOr8lzH0RkMgya/oe0cLeMHK8X7NKD
4z7DTduEpb86pAxrTNqGbgaGlKQeG3r4ocnrr8OMh7/Zx1+FQpJz1Zsbq+h6rQKzL+4PFIBc49Zp
6ouFx5Aa8F4mG6pHSsbRvpeJeC/BEECE7uJi7rmYBK31/GSaqajWsJgYHFfsxtqITp0ZWX6NVenG
G7vW73OLoowhFuqtqF3T3IWpw36rWzco1Kho/nQT94NdBuUKygpcCecE+TkMj0VUJM4+bCNDw+Oc
dgSeLFZhncY0kvWzbYQ6WeQSlOVcGiGVKru4qHKsVWoiwDqrLbMt6cGyli6P8gXZYb8EQYLGvO6e
jakX50VTegE8LzEGmTpYaCtQh2b7fLC15LF0a63dkZhLlo2rEDx1ELKMvt5f8dcLgh0Th1cciBa9
5vpVDRgcOUi6wiBVK/ktymo8/FCkfLk/yjVFfmEmQoKEg8CS57C+3L00dwgXinYY4MLKRwV1jMht
y8pJJip64NAz+REY4mbW0iweSoI/P7rSwL1nguHVPyiy7R/0NlO2kKEb03eBe4ljsiDnoZW4/F1V
Qe7HjL1DUEwRjBbuzF7tD00xvLu1v2gwFmsDmMgLXL763LupSqKaaMVHvG2znTYKeVIajF7uP+er
TZNvAN3SwtQBmgFhuJxONOQVUSU1wAKt4A9eE4tzjYD5RXOK7pG0+24rlOFqF2NAvEngYdAJ4j6x
mhZ1rjKXCnCkOUjvOe7I9DnhWlVX/pR0uF1XTpn9Mdt5wgeIxbWxz1y9PVrqUNY58Xl/i6LvcroY
8GahUsHPIeyd8rukK4tHi5eVG2XNjcfKSURdu1jBYFS7OnurssjorubgeV08K8dcN0Ph62lfPeM3
FxtHy4jHrfPhms5sAllyaWL7XLp5axwWv1Aiuyd8/cchHftdW6ZNdij72Ht1tdHRfNeV0Z+czD1o
enDu9tAia9cngjr9HtOPD/f3l9aNZ70ov4hMJhZUI2bu8llnoo6dgkozMGyBBsHq44cwturz/VGW
9XKxKTJpPFkXpjF7MPFyl6OMSo8OU5RaIEKRnbsa8482Cb1AY/ltLJ4bSxdQfVGtwMrlDFl9+mE5
i4JOvRYMo9rvEzt1MFOxcHBWxmJnlo6xDzV1+tDa0ZZA/tYk4RShBkXdwdCrKiO1ByPy2haLOWyV
nqH9Th8WFdrv0h769573CKK4LFLOQHZZHGMun2fRTQKGr6YFLRzWM/wB56znZb4hAL2xNuis0yUC
fl6E7CtQScEypeEaw/eR1vUpafW/LREaGwvwxvti1bHPLPgLDbrV+0pE5FSJwmUvsnv9EAm9foTZ
CnfS6GzhT5nufM5JDDqUkRg3ttWbQ1MCLx4AS1DBau0TO1MooRHpC0Ew/1gXWLrbWaF9naXdf1dJ
RyLcyAthDttbzoc3dh7ynxbPGJh7IOCr7yFsrS4ZwlkLytDsn6NExMe+65IfGFCT7To3700N5HTm
Gg/TAhQcqeI6TwgSoaYtvvU48zvaa6E0cq/OTUryYg/X9P63fmvVLCg4K4aOJHYRl2uz6SIV6JU0
kYjQkn1aZPGxiql+7o/y5giz2lLA6wzwVfSBnPKrI0pMoQ2V2dQDO6weR0xU8lp5MGLlSVWjr4Vi
HdTe+bcxzI8y9n5presTkHGQloG8tdSdXWxv8VtvzRseGDginUpuVesfpI2ko5WpTsemK3d2F2aP
BVLe8/1539hkOBYXYISbODDfqhRQ6jSWc91gK5kWxWeZRVkQpYl1mNt5i95ya5EuUjxY8zzoqxQ2
VW1kkzoMpaLi/xuEqg+MeLa/hnGYPmSh1733akgnDxoPxST7J1vO6nPMQ0U1ZzczA1HI4gMAfbb3
cCDcVYoaHlW7cd6/iS7gFrAWPqPIz1f7tZa2WkS0nR6Q3DyT/mro+0Q1321Aw6wgiMBSomHI3Xf1
wlpbzgmaB4AaRxE4m2rpftbxRcbTacvk+sYKxJweVqvKv8v3fvnl1boRIjMjWycWZfNpcKLoXLtD
tbFrasvhsvryaGrA6GLP5H521dnom8HMI9UIornzTvQjQsSTZfhhKqYlR9xsuhb7GyP2lQr9RtbL
8DDo/8fZmS3JbTNN+4oYwX05ZW8z3RpJI42skU8YluSX+06Cy9V/D+bg/9VsRjPGdoR9YIfQAIFC
ISsrEx+O+wdhZXdyAMgnuHGJXktVu7kBM8VM3IDDy1MIpLQNzgpdHNB8Bg9nUjPZkmNfW14UcU1i
DprlN9WwcTIarURiFFZgMO2txNV3RdXNx/vzksntcnXhqkiQm7fbjfq6cJoqMfTQPFvW8NuulJd6
sp6oSTxz3X914+n5/nBv79HFeG8sDh4ykOV5zF1vGifPdWMKKwsuAnKVJwSnRPzI+2ke9h1gRrTP
5gSteWdMq0debqF6GkJ8+3bp3FTFLytKcvtRcfvmuQqFZX6FcBe7+2AUsbLTKsVwT44yOJ86ep5k
FhuPuE0UdqafO0XN9L9FliBURLLcx0/tFKcenouG92LZ81Ttqigjc2pxfu0eg1lX09MUtRZkYkW4
+QN9/6LzaV2PxatRTyb+N61QFOJ8MJf7aGzN12rIMvcw6mrn7o1GMaFN0tFENyzi4+5eb3ga+ImC
SqxvOpGOxtboBH/x5btfWp6N4T6t8yQ6GEGCOiOJLWpaQwVudcxg3GT+FKT5V9cJ9N8TGPSwE7o5
5fsRgxqeDmqgvNoV7amfLLUK9acyytuzHjpVsetrs/krmoKg2hmR2rs+mr1G9lDzTvlRKSqIhN3l
ZuRPxEn6nzQl/Z2pQqSnIR71XyKgZ2xHx1DjEbgG1Ffz3Ev/DjOPLs9az3N1jwVb72wct5XNb9Mj
QrICORbG1uJ2o2aLtU2OnHEnYJYWlQPxZ7Dn/f3duDaKZLCzxmCiN8lgWYDuewObP1R0y1cn2qIV
c9rSiVkbhZuazIs3Ow+TRUgW0CecGSrRuWn7aG+I0TmMgdjyNlgbBd4hjyqySymicn2wBm4Wz1UC
5mKp4mVW0+E1F2l4uL9ib1qly/Mru4+wGeSz3MSLEXixwWMIbLMwkVeeZHHsqeSVAnCNkIm+x/MM
YkxrR6Syc4+K5T7B6/A3BpqtsdcSJ2u/OZXe/1bBaJKtX7dyV9AfSdSUdVwVks71IkRTCaUqgLdq
o037vbAa7cuUKI6D2ohl4GeatKovhYp+Ts2QHqnJTWdKDVsP/bVPgQQcPHqpK3bTQtzZObkMYrdn
vcm1jzTfR3+jNWBtwAnygy6+BLVJFO3QigC4WLK4Z9dUgExIAAk7v6YkCE+Cs7/LetFvLOvKfBBQ
AXGit0iy4haZC00HEEzqQD9H40D7ilW4u1xx2o2baG0Ul5PIOaE5jMNy/e2EZaUFAVc/x70GjzCn
U2YoCVf3N/DKfQet9f+NckvuG1D+bQb9nJeDeKrS3P5KP4ru50M8X7S6rV4yUW49OlenZtK6R77k
kUEs3ih9mM551OZMrXR7X2m98aEuHGtjAVc2BERQqGIyYwD0WMSZUIk6Uy9H45wElr4fQu9VVSdj
H5dptLGI8hgtth5qkwACjs1Lnd13/alwaUvsBuIa3eKQMZU6s6dDN7lpexRtkX6ya+VrEc3NJWkC
8/v977eylAzN7Njx7JHlLjFcHrMZVcBzwwP6kBHCD9glbAGSt62WEhxgcgh1kIGBSV7PsFamZCy9
zDxnYfM5sLT/idxVaLPsj65i/fTieJ8o351a+Ugw/DpTDkXJRn92YYv4JFl7CrClH/bDl7idnrvG
nnfavHX+11aCCxI2BEoFsiv0+icalEIcfWIlKGfhTTzN7jFMsB+7v95rACJ4Pn+UJQWzmMX1MOSM
lJ+83jwHtNNDFjDLGv1iMZuf4gFj6COynmH/IbeHInvS5xTsVNMRsjma1Bo1kqHU2Xq4rU2c5xON
EER6KOoyVf+Dqwi3Hplker7OeY/xMy4e+UFN3C0xoNVRpPwkKCL+gEu6yQgS1TE/81xbY3csdWEe
Y1E3/2E7A+RDhkTkknevDFd/zCWehylCNcIEns3EoVbt4mRj7r5xXm8jA80ckmEPVYf5LJ+6g6ip
IZWVeTZ7NTwKly48L9a6Y1V27182ORTUEqBQShXLjqYJmfzMaEtuYDW0aKpv4uHViTZ7YdZmBDsH
rhbotmzyvV43IbI+VgxinWGZCSodCYhMmFoe+WtQbrxZ1saiEZUSAZwZDezneiyalOGf2+w3lLzD
D2NttDtzcJXz1JTexmm7vZ3IE8nfXCqRJjD54rD1Par9o2JZ53LAf90KzfJTYXbFCYKS+zOGRe3X
olM39uAb8nAdzhmVNgzUkMAMqCRfTzDOu0JzWtUideRl9mkGov83ib2isvdlVOFCXvNwiHif6dWz
jkjDfAiypn0doAmL3dTqovFVnHOeA9QhEljew4AiAOYOdCkK2RHPI6qvjlZV9p8DLyr/SRqkI3a9
aWbzLqVLaPaN3Aufm7KMn63I0r4BojaNr7dJ8FL1eHv6uiIS5bQR2eRiLqeNjwLflX4QWcpeTBtp
ithqPftMl2jgU8c1Hhri/i4NiChmp/EgS+wvrUiMhyzAzgfPCqwxxjjOP2CcV+7v/5zbeMOvIEOQ
lxu04WU6p2AVaffFaONO04R7/EkdOssmd+NdtbbByBlpOaBwrnlLGFPvcQxJG90+m7Ey/hgHvd3h
jJE/BG0cn2da030hKm+jw3NlalTXKAzTEgD9Y1mpEJreG1YfI5fUhj80bECeG1HYr/fXb+XKJljT
mA7fUSapSyqi1QrTnVsRnIswtJofqqPoyDR4yM8nfuZgCzCPAgG7MIxd/cSVbYbnJsPw1kcUN2vb
XZ3raex7ITXmF2zUy89uWevpo5ME2YCog20l5ziei/Cc9EXm+Mgv5sbGllyJNFwBoCL0oXLlLFkI
4zgU/BU6SBYO5R7pOTxJOnqUSnQ03n8lsFzSakuW425KAvNczCmn0CHbzuxjHXjtXslL5ZRWfbcx
1Mrnh6fOpCDeE6eW9he1yARWCBOzgvWF+kxDcbd0tlK2tVFAlCQ+x3xIC65Pc6cKTw/Hwj0rswUT
xsDzRehzsBGgV0YBueK25EFEreoNrPzjvtbzNqu6SPKnKFQdOzseT/C2trri1kahaqIjgECliELm
9VymyjPjJIa1VLg9NrDIlD5U5bhlAXGbxUu6JTc1n4VrdOn3OJkp4C4HF5g9B0hV029mND04xkwz
WRTv48A+UKf+3/1jKoPqIujCjKJOA48QoYwlJb5ybOTkvdQ6O0R2jqcSPaec5Ve3KTR0SSI+2/0B
V9aS/ABuD307tEksWyaFyOEnJUI5o5Ye7yrTSPZxa+cbJ/d2FCRrJXuA1nk4E0tlKxpKYHT3s3M2
EDQ4emGf0zoLcPbeudAeYYFukIVQvFh+scZqnY7k2juHgKfPQTnqx5imifePQjsmiZPsuKM9bXEv
ikaM+hSA9zkSn+zhP/5jpxRH3z0X+mT5MhAuIPsuSYFxgqZZCwPlDB0gfB57Zzxmc5p++w+jYAsv
SZVyRouoMDTWhN5TEpy7tq8eZhdboYiH6rtLO1RdiGwAxzzISOWvzysZQVghox2cZ1qr/XGGtzyE
xZbNyO3RgWNA2zQkErrQ6Fu5HsWeus6re8ej0TI247M6NMbnKgyNpwl2jXY0J8/7+u7Vg9UgH/ig
TLyDF69gJFewUgOJPcNbcx8DNRV7uza2dvXtrQdBhdIYnQSwRNUlewqLqF7EWR6co7lUSBmn5Cim
Kj0PerLlMrlyTMmyeALRQS27BpfVB8+oS9dMg3OAvdtvyo3xx6qs3Q2+6+ooFIlpU2Nn87i7/lBe
4JXz4NQBIoV1h/NFVD+oiJu83P84q8sGViZxa0rcy0pf4ka4glaMgpNdcFD1MDpa8Zw9DRJ/ff9Q
EAhg38mjRFi4nlCke3lpdF3AJ6nbnaYLd1cEDtbKXbZFVVhbO8ICD8c3EHAJLVldO3SVSnGtwLP+
ozsP8XHW4y0tlbW1o+YFVM5J4p+LfZDWWhcNCrliFDjVQ1h63D2RjVHZUPSP99dubULEBggKpFro
2i42g7B0hSbZKTiniPNBYI+to5OJ/v0xG7MermvZbo4DwyICqSGWjG5sUJOM5vSvtBi/wW7WN1Ls
tQCEXJK8fVg2XivX20AoZh5ndRyc68pQTtTp0o9aGcV+LNT8q6POxcP7lw7ghRuM/U29UC7tH8lW
hOhg1ULOQ2EoKb8KJzKeCBNbLj1rH4j+Hpil9JhLYun1KDZcXpHggnoGzhgPM449Z9OcvS/357K2
4xxqMxTLUYuEsHU9Ch7e1CXbITgbQov3IQ7XT6GJCGaN8ezx/lCrE0IGRRaN3wrW10OZTYkSrsdQ
EMP1f8qymS4xvKatdVud0R/DLIJCg01VknczQaHs9Cc1tj4ppRedKgUr6fsTWtt3HCBZCCQvYY9f
TyjUAmSPWj049233TRhOcgqVcfCbUnQHxFgz//5waxNDMpRDRFEQFYzFhpgmPFSs3OQ2T03npe3T
+ntJj0+2D3DE2piaXKTrdFjaqKLwymsCDbJlJ1aHYB9tZiK8zI7VHCYQzV+t1Qc/82QsTDlDHqaj
cJDhvD/HlT2CsBoNlYR06ChLRp8YZtqPhEC5Em2yQ0Hw+tyNjvHr3aOAonNnwKyl5XrJeLWULs80
GNHnKJrxRQOQOMRdqb9/LhIso9VW6gODPV5vj6FuApAZ5qKhUyWD0fAU1mq8QfRcWTHIJw6sQax8
gDaN61GcMazcFsueczAnAtvTUT3YjdO9/+xinwNDkRiBfsJSKs6aqjotwQbO6KaNFzfCDiNA2XRD
dWVtLlSJoFnSWsHfixWL5ySMO612zvlsCr8c3ODQWZus7ttzhFgg7wgOLAumLt9EHuJwtoY1Nmz9
GT/GovSeqM+6hyzq1Hdfsvz59FjDDiJT5TtdfxwcXrJMUStsUZ3R2Kstkh3c/uXGsq1NiE5ZIiuK
FtyCi3S4rXQr8wxGwWXX9SPUUHaewDm0xKx6Y0/fxgWmIpM6Ds6bYOb1hJRRGXQ9Yk9Pvfu9T5Wz
iOrfodM/5RMnKZ/aDYhudWpS/IwKJTjNcncrHUYk88jUokLVd6M7iK9urVsfMqNz9veDwtZQcnP+
catXGrpiaSoPkqJOL6M+YLyeu8WpzaJ4Y1a3FwebG/sVWiYg3N0w+7W6nvM8dWxU/q1ny2l+ozv9
GrZu60Mm+n1/WrdnSo4Fw0N2QXPJL+JDbmeO10jsLla82odR1Bz6dt6K2yuLR51IZhGwcUheF1uw
70dP8czROZc0wc879IKtnRjGUt+DYrobp2ptMGIyWQIZJX5bi5wFQWE3aUPbOYfhmPkK5CY/y+Zf
OFUb7w571JHZ8Hwn9jvYxvWeQE/Za4ZId88TkPROzRxxbKhdbxyqlU8ES1iuHAAUr/RFlGhqrIvq
aHbPsPa93YSW215pyn/fvQ8oSHEZScEHHrWLfcBlP8SZDhagNZ3id2WXP2SlvuV88NYTfp048OqT
iuBUbUBxlwn/gHO5MmBOdsYlem7OxSCSLw0U9pcBkzzbr/UJJRzP6ZOPSsrJ2qdzNka7CgF92oSN
2tY5dDn/i5Zh7P1qDnOl7xonmFvfHjrdObMDq2fN6+f5n5C4G/zKELtTOl+NDaUMfLwbo/g1Khut
3cEsR27q/irKrXVveoscDEkkKeTl8oQmF8/Po2jLQ2yM4nGY7Pk5zYNvNNiNwPJx+qlt4+zn/eFX
dj4tSQDJEhmFk7yIUWbhBr1ptTg2e7TvNXWVHCMEuS9hZv96/0iy8AbPjeY93rzXO1+4gTFF8uGm
mrhkukJVDqDWDsgobd33h1rZ/iRiFBaRGoCGssyTAjfpTDUulLMS5uEhwDzsxBq8WyYYOAKGPDoG
cv3g1l1PKGj0WamKWDkbVTMd3b6iT60Of5iduiXGuDYf7irQVpvKNpns9UjCyPMsn2zlDNrq7gUa
GhaMIZrvN9ZtbTPwYaQaKo2HALzX41CRiaqujMKL45Tlfs7b4i/HDcuHeXaG0/1PtMK2YMtRk+Sx
S8IM9H89llErM5hsg1gMiojE3i+NUX6bKh0z1Yx+bduJVN8uii9K0Z1Q1PwWjdMWNrL+G5gnhSgO
AM/I699AxlE3GtyWs5HZ7f+soKt/9JM6712UYY9ZYHu+FrTBKc0bZz+4evPs9p22S4jgG+//t5rn
IgpQrJQ9K4AN8lq9/iVOZyUqUvb1ZUb4I9uZaAJ432jfTKLjNKqJ+Y+ajcHPypyU+bFrQ7RBKjIc
rCe1pFCCPUkhwlVYCuuodE4iU17aeFKQlY3owNnPtI5oZ8iZyjfaYrzuE861dfx1sHul39udSYt4
Wqtlvcu63Gkt35mcuocA3KjnCrqB/pEWe2KpGsTNwfJiL3sdzGr8ljRGk+w6FyMFX+vGoN4bQYw3
tM0z1jgqo/pWmLKd+VHtm1F5odsVHMCvlbqZP2CoGuUvcV4V4nM1zOFzIbrQOmt5YEe7KS+8lyjJ
Rm0X6GHqXQx8t6q/smlSix1UJmXwMyPyqtxveXSm3yy6mYqTIGco9zxcIvxSgrTqdkEZefBQtXHo
j6XbFcqTMThZdnKr1k7Pk2N1oz9auab5lqLzKjDdHsdcxBaMyR+onTgPNFN0oeuDATa/E1XLvSOl
w84jrdLGgF83amNS7Eo3p1qaqUU7fXamLK2f9aYsir+UsRkNBB06Z/qVmkmYHTJNb7RPI41Pjp/A
pK+0/ZQ4QXGA4hGVvhvGznhqrRxvyr1dhZZ5QX8rz57c2IurfajPFg/Z2c60LeXulRCDTTrAPokJ
4P4yAwqLHNOJQAvO0tb4gvFMCFUh7Deyn7d9vNjncE1pzwLBQ3BzKRhAY6uSRW2lwA/UtYuemd23
JNKGXRxIijdsCfGITKX2HE+z92mu1P4FM8j08/3YszZX9N2hEMpLD23W68NWjUaNaaAXnB0k2XYa
sPgh0ethI5iujcJrHS4yZgpSZfp6FFOrbW32uFntJHK/hnkQUaaty42CzErIlhQk8ADoHUDk+vUo
hl4goqyn4SUPAhoLvFL/KqvbT5EWqlt9SyszgrVBjYSaswNdbBEui67J5zlQlHOgEqJ3eiBeUHVv
tuwM33LgxSaBcI1sB+9pKCJLiarE6dLJNRgnFvMTujQ7xQ4TPymiD0THx3b0HhLV3fPi+TAO8cfJ
CB9bF0PJtg8/ZXa2b6CxdNp0QtD3WOT5311WHzEdO6Q5TRChUu4mddxb7VT6sWFuXGsrr1nomrLr
CVIDK7S4qZGpTUcEtcMLdM3XnpDvgyIre6NtnnKDf5f2+7sCObCyUA+KB3a85G/mdHbhJ96EF8OK
Ot/MtemRTEtsAAJrVyUDyIvakg/nZeHPq2N7DMYivKgubjVBnpyiLKN5DK6gZX+0AzFgK+P+bNoC
Z0P789A7G1fk2uZjTbkggSVgZy9WNqtCI4+jKbzQY6L9jrW01/y6gcr17tgAB1YWMYBD4dwtTi34
OFZrMx8wQqNmn6SNhp9IuKXluToZjhEPG3Spbkolk1AGbS6D8JINZgguVdJ24uv43e7vz+Z2O4Lg
8BeisrL1b0m1KhGUt4Vqxhe1FnZ2AH8pMEKdU5QAQ713ks/Z4EVfjAJxk411vI1LqJnQ/I/GPsgY
+M51XIJQmtEYX6YX3TIeSRHSExKfDrnrlvzbLfIhu6glhQh67i2eg1NAp7oQuy4xt7/YVarW5L5Z
O/FnRxsnrDkFbUYbp3xtTHYJBx1OLunyYpPMgdpacx0Wl4rP+DxlWhPverNDtqrOeuuTfGk+3/+Q
txuGL/gm3oUQIeDfIvQ6iWtALy6QwzC1/kdg1+pjqhXZlp7z7VcDLuA9TymcU4Y+1PVXI7fTOhHb
BYJog4f1srB5NnvjqVSr9wMhdDrSYywNNThqy9y7SFJDmyqGwlIjKB8nLQ7G09Cl+cYRWJkSlAuU
eQEyVVn5up5SUjQppAWdSyucFN+wqvhQalkP50zfoi3cfiTKUHCY4OwDLaJjez0U3RWKNiMpfhH0
yP0EdfFOLoyMLTmEG8QA2AhWF5EDCitF6sXRqtDHhas6DRdNmbEGdJANM57qSB9Sv7DC8geNe1Hy
NNd5Lk790ATYhlRFs+WtcDNZyd8kdwL6kb5DS9u5xML+baYz4ZJhZa3RK9dpSL7Rmf9u/p4kVzME
J9yW5fJFwdfBTaEKuVgvaloN+35Mpq9tP9eXaNaV7/dP2c25hpEsrfQoEyFOCEvj+gOa3lzrfWaI
i5nb4fcm80Tow0PCgrq3erAjFPHfbQAkSdCwGujjQu3mJqfCUqHsiloXl0ZPqo+Y2hZ+qlbjewUn
MDqxCcaoY1I35yNcTyxwMTOzG1NcBFXE6kHN5vxLjFrYlu7wygI6cHqJT9TNZbvh9Tg1hjCaOhvD
xTRaaiCK6MxT1GR96Ced203In221HMpPcpUrMjM+FhgPZgQIPixC8VDlldL0csTa6//NtLZ4EEIb
T5kVItVlaNGPgnfcLtYnER/u75abyCKH5unrUEHlDl/y7WqnxB2YO/ti4cnxYOpN/FeD8dbJauqt
ZsT1oYj8xGTi2PLZpM5OZ0+RGC59YONJX6mlkR/mLFM/aPG8BdStnGz07qFekZpAj1tyYMI45GjX
7XBJS9v4Ry8689KT8O/fv3o0g+A7KllekB6utwoQiw2MoWAxnesJPnyRXvCeNgen+lAqiAe9vn84
VAcBe+gY81AMuB4u08cqGs0AYDOUvcROVx+rYHgd5m5LWXHtDCD3DWQtm1StpU4ZHcdIpyXpeFHn
cf4JG6z6R4STNjyg5ZvFR71KCm1jJ64OCYlRyozDjVnqtVNaF0NhZeMlBKZ/yAy1sf3CS6y/u2rK
MwzoQtLz/7Ceb07pUuXIWZY8My1WE9tJxotdiPynrU3TESwGLbAhbLdugNsLDygSwimPabBWShrX
345RnJqUarx0ep/sEoUY7StNET30vHefx8IRH7OuaHZuYpSnsqq2StVrMYZyF+mz5APd4AWaNeei
A269hEMtsIIL8lOXl+ljM/00e4qXfutS7IVcqM8bq3yLl8jOWj4pwggSJV1OvRpyFMEmtu1Y12N3
xjg+qnelgQLFrhBh8L9QDUXsm2FTfA7bVjxriulXAA7F7t2fm7clv4HMBoqlt7gZp1r6duLLwyWc
VMdazNhtKvEvYQX9w/2RVhZbpp84Geqk1lAxrz92HOm0wTjxeMFlZnpUYtP4EdVtecybUftYBKKn
d0fRD+R6WyzxlbiHILs0ficL4BW/2Gall6gGKOzIS6ISh9HokmOfBs2G/8BKKCcLRR2FKCTrIIv5
4ceeV1z646WuuupQaGXxqXP64UBOF2/c+iu7R+qsurA4JEBkLiu1SoLJmVKE0Csaexy/6FlbOj58
t+RpzFNl2LVB1BS+EU30LxojPmg7xaBF6piFVHY3dtDtdyX6ymZ6QB2I+MvfUmEVoLlRyE5Wm5+F
1//Vu/ZjO4zfGzoAfMBlPzD7b/f30u0XvR5T/vc/CvD48uYeCJy4KIIDWsFLRAyijjd27O0X5W0N
0kFdF373TXeV24YxjsLycnZy56+qbo2/zTSpYz9wg/Hf+zNaHQvGqLSB19k/iz2qhQ15DToxF2zN
hp1qDuMB5FrZDZH3/ggvu2aobBmUhLilFzmjETtZEepMKws65WGKk+zBVvPiOLru1t5Y+U5UViVA
gTApwMviTJDXT2MeDbxo4ig9tuCM5ywrww1ek1yb61SRCaHFQn2FwHLTm+5OU2tk6jhcOofOhayg
NTT6VKlq6o9lVCJht6mltT4v7i4OIX5mS+8PW6k7Xe1Ywm7gZooRkPhQijrZIGGv7gloGGCOYHMc
sutdzkbAKwBZmUvTo1cllHCkx7+CuGwU724xQYFPSvBSWwVsBo+4HioMVDcywQYuXd/0SEdCDaup
FB/ub/LbdAb0Adl2euhYNl4S16PkPM+qotSGS20KuDNW52M6nu5aPK/9vOeF9B+GA292obVIuoT8
OX9ECa0YjN6mrfsSD4n7RIVv+NyOuvM/oWrKA/DStDHe2q5AX407jjSUf+rX4zmljcRYKsZLUFPe
9yvEX1I/dvv2/cvIn08LDWVjgv8ydzCmBgpXpUwXAyFV54Pb0rC4z9x6aBltmGPUrLS0fLy/mCuT
k88iqJBo/NO6LjfrH4tJgRpwJRXqBSAcjnFQv8aIOBzvD7Ky48mLXPTMAEK4URaQQB20E+hlo17M
SsOb2o7sZ53n16NZu9WW78Nt8kk7lexSlmgfz71FbJrjmQpk2AiYxXZ2HO2EEVI3ng+4wtjSgjge
0Dse+l0SK/GPqbG2zG/WJvvnD1ichqzotaCIenFpazrznURJfEMo42dFK8f/8PH+HGrx8UqRw4FK
O3Eh66Ti7UWGb6R4kd7/eiuZgKQBk02jk04VcLmik+sMWjOJS+q6465ix/hDiPtp3k7Zroi0f5I+
8fy2szd2zdrW/HPcxUJS3p+DZhjERbMSyoxGnT5hHb5F5V+5ZSQhBHID+xPN8MUaGgq3vhkB6JjY
9u5JcqN9YGsB/Utl+K+iisDvm9rdv39JuT/fdihg2RJMjZD2moQLcOXlXfY6ZX1xMRPRfU6oph+5
5NtdbLfhZ4p372aKSv4LTchYVyPRQU5yfd5VF/fqJmO6CmjxYxiKV1dUzUNMPXQjgXxTu1jc36jb
S+ohgll8yMW+Gew8KcwYvCUx8/Gkx90I/aHJUNjNPXefh7O2E4WBWUVmtqe4LLyj6UbeKQmBF4yx
7Q5a6LkHyF0qaXfnHIO52WrNfctib34jrdlwbskxqFVdL0c1JTTXmNGAeHRX+a6W50+VCdTgpvXe
64wQq9nY2qMfVR2zkgc7ZnH6GdMNHe21TjnMdlq93N8aa+GD1kNQATA5aNCL7EBrc0trelVcksoK
T4qbRN/0GTWoufG2+iRWt76snhH6QcGXUmZTrro5+s7DxZmBMI/xmOclLIcwa3zX6own1VaCYZeM
0ZYK69rJ5orj7UZNX3YgXa86PeOJ6Uwpr9PBbuuD1WA75FujNZsbVa3VgQBaJEAMZWkJWuEBrs66
mw8X10UQIsGpz29AyjbC8Er+w3tfKo/x1iZJWGyijh7bePLM4VLGNpJdozmT0bVdGfvETWyn7EZt
t9qq1raJ9APhs7GKNxpbVgPFxpWg3zRo3jehioljFk8fNBKjjTi8Oj2XnSj7JOA8LSJkUuRa0WeB
uBReoX40kgGRlly3c18Vkfqkj9FWCWj1q0HslV2x0qJRXvF/5CSVsBUtKxMJXsxxcBLTnKW+6NNy
S0N2bWbwVClS00yKX9Tiw9EzhgT20PHGhbmi+1aqkYv3xjS+Ij1pVsdSaasNOGF1SPISEn/eajc9
XdmMm5cS83TyIi06NUNfvMS16l7QPTe+tNSDNk7A6niykQKuKADxm3rwH2vZiCYto5EXQN6Ye7VO
pmOFkcSjYhf2znSHr/eD1/poNLBCOJDspMXtoleWF9oRdFQjR8cdL+P5W90qLW08Nn6D7axujLe2
UyiUyEcURCjgruudEs6FZseuxwdE+l/zq6EAo5gS8z8Nw7UJskef/tLKs+iLZPZiKnhN26VfUq0d
P6GwOf6XTwVPhxACBQkK/fVkpsgWczVQGtGULvxbiezkYLtO/CMbhvJ1SNOt4vHq4kl6Ki9duNhL
gq8WNOYgiCOXdpjS5KgEHW4V7aC2f93fFGuhSgYP+Y5HY3hZd0n10huiLBov3J3uwS7S6ogwbXfG
2Mra3R9qdf/9/6GW790o063ZKoBf0QWMd1R7Kj/U+g9qYD7W3aai8dr9yfrxauIhz+ZYhI/Zw1Sl
qtl9SMvZD0NR9QevxZVUoJJxmOhyCv0WiPzw/jnyhqJezZicaeN6m+hFT+dIwhlzMeo6DG0X7tuh
0T/MEbwKHyHJLdvQtRcVJ0wKWlH4R8TkesDKKgNFzHw/KDw6Fi4Fh98vhZZ974I6+zrQ93PI0kl5
lr2JjV8phfvvf5iyVICivsUVtGyiilxLGauM4oWrRphuiNxTlZ0zAAEM8FIdv2ykber9Mdd2LewA
oos0GEX+6HrWSmEpPU0m46UfQn3aBWlqP5MgJR/LjGtyY9+uHUXafGGDeTjlcB9dD5YGuTcGKhUL
FReOl4YzouxUxRm2Mr7VcaTZMoGD7HJ5G1CWBJC3G8DsTIPQWuBW2Uei2Qhkaw9Gmjep75JSw31Y
3AJJExl1JRjFCSfx2Z2n8tjXGN1gPJPMe60zysdhLsgvczvYgNBXvhrtiWi44M1JOXSp71+lqjOT
xFONgAjB4fCsHZY7oT8rbf7+DULDNIsIOZbLdUlUUZowMxyqPBeWIfzuGPmU+5mSO4ek0LvTuzcj
9TSpqADdB7r/ItJYU4fvjhaT4wVziKhcOKTlUcnUOTrrmmi2QKGVwAYbkm5wfOakfdAiAQsHd4IY
RXd2YDaauwvIoH6SLGi636tm/1v6S80n280ccwMaXdmfHG8Yq1xHGEEuiw6qKipXCznoaAanDzU6
e09hUWYb+frqKIBDXLU4zqHucX3aKCo1ytyxSeBW5I9pp4e7qYi39MtXtqLsyYXyQ/+MjoHm9SiF
k89F0fTjpWws+/ukF+1TCwfhu9IWDHh/f6zcezwZwUIpOhKql+0IqdmGjWJ7bPveQZE87kxr5wUW
Ot9DnDT63q0t7f2HnPGkJBjIL/XOxR5xvTHGBpNnB3X6NsDzMbPnD7qR1fmuhzbyQ/D2if0ir6J8
Bx7WbWl3rS2v7OBG1UYK8L85if6R2Gq019RKM6EgkFX5l6FEH3Qf1dig7uy2G+uNuLJyIsDQ32jC
QOoIWlx/TOCHxJ3g/F/SxhMIOkat0u+wAp3Lg5bqU/1YlUn1yYkrLTze/7Qrm1W+hIjY4PhINi+O
fi69C213UunxMfJ9pzrJJ6e1rffS0tFp5axzBb0BAcsbNsETlOK8pcJXbKpLrprd0Yqk4qAq3I2h
bqnJjIW7OqGMLwc8tFhLYbYNJpqddoktAD5/jkBI4ZGE+KjCRfqASsM0HvIhyc0dABBS8EVQKLJN
sIv8RGjtlqrC2goTWGVejy0M7ZfX3zaZJjsCkVIvDVKAfp+o4qAr3Zbf1e0oaG/JDmbYXNhWLpnm
TWONeZb06mVAS+9jr3Tug+ag0n9/t9wGAri7pGgS3OMNsfyOXlTDOwehvUwezILR0/JfdTmNf1e2
0mFmb8a/74+3Mit6ViX+gKQ5ps7yv/9xCssat05q0OZlmsrpf2jvTtN+8oxoK7G/TSm49kBXgJ/p
or+hdMStjqmGXhSXuIyNJ2H34Qe7UKLHLAnr5yQLrEMSWfrJaKzq3ecP4qQupbP4apLccT1D0Tta
XZhFc8mTIDk41kwFHhEW7+W9Cyn5meiYk2ziNLPk56SGNdEBi1Nlb9fJEcro8DQbztZTTG7la7iT
hk48iWSDC7SjZfeJZjeNpw59fbEUu9vnmZP5zWR9hYhlgn4UBweFNb+ti2c+w6/7E1whNzC2FOgn
paAgri7e6laTmH01qfXFVQZ43pFsFMldp9nTZdr7Rdn1RyMrnT04vLe3Mq18MdDeev/XhJdKfkg9
g0t5yRg1BoCguVJaLuU5Hv0mVvt0Z89tsmX0dnsQZfYkUzbe1qDfi4MRO7DH2lzpqKvpzndazLpp
b4eT62EXak7/R9p5Nblte3//FXGGvdySkrZQXq8dxyU3HDuJWcDeyVf/fLD/m4jSiLO/J+OLzKRA
AIGDg3O+ZThksd6sr/eX+PpK5IVN/kTNnRrClZttLcxZMZsaOhjNklewVpXzs10yUR/mgtbvThy/
Ho30Fw4yTySSNdhZlweDrlBZEBXeOhfVg9Gv+utAqEZNpdyt098YS9ZFEJ/FZl2KXl+OZTWxZ8ap
qEJ3ypJH285gnZZF/qisurZz019HNDJt6Dnoo/HiRHr4cqiUcDaxwlVYqU13sOq5/7IOeff5/qe6
3h6MgrQv3ABJrfM220PVmzKK4XCGwtHaQ1nZyjm23DF011T5XLSdtoOluDEez2YCCzcPFodbczmR
rNEy6GkdGm1vIvSfGvniK2OMuzcgAZEFsQWz8/TuSTIY7wfgQzJR3Jx4yONNYQi75nJwELzt1+G5
B15xjOqhO4vajnb2//Wne5OOYY7SLReywuWny0UyUCqmq4bx2vfM6JVTvDTz8f6krm8iWmFSZAzU
tI3g3GZ/2CW6IL0BKkXNOi1IUBj4XKO18lDGyw9HS/LYr53SPdJx/np/4OszQObAi5aXHnVcuOyX
sytjU48QXwGGUJTj+uLxMPoza7Rl/AhW1nj3KSBAc+vBCZIYzu2Bm50praCcU7NrYhEaS5oEDaXy
nWft9Qf7P/Es+bYFp7kVRs4bAUrLTdawnOZ4PkDJcbMAQfPZe/dOhCwLwgFEPcAbHpaXa5dGk8AL
adDDbJ6Lc+EmY9A5SfMqsCA9jNyVO++x628F2gE8PU1l5EmoDl6Op1hxZmNBZISFregeVqpGWQdz
1Dbeo1mZ9qf37gy8FjhmQGIoRiCJcjma1QLCzjjXodN2erAiCXCKrTl56XNV2VnIG7c4qRCpMlhP
DvWVYnY79XruLUkflmOUP7qZDolKJP3fvQ5fHZXCdDxUvaMcJBjtoxjqtIRqYizG8f6Ub+wcEMao
EEsiJVWYzWFQvCxR+CcDyAdRHfo+F8oHGx2sdiekXH9IpK5Al5KQSamZ7Ssz1aOsbCwxhqgNmTSh
dNqIoOCVp6SftJ074XpO4KcoFlBLgj7De+zyMwKp0IoBpejQWGPvoKv1dBSkJ/79lbt+yaIcJzmh
9DIkMW2zWTBeyvQRG9qwmSvlrylx5+VjTznwQXRT/CeQt0xBZNla9uw65K+/TD3hqFEPgVrISwFu
3OXsDLvRnLaq53CdGu2hq4fpAXawOHaVEB8VtBTffQQRdiNwwV4H58nddzle74i2I8UjgiVLgRxD
1p/KrjMPKTyandT26sMh3AOqHgIBp4KH7eaeG8vZmmDxGCwpMuKjNjmnbkzFe7e8HIX3Bzwy0i4u
8csJJVZht2CWjJB30m/NbVxfH+t3324MIjGDEkVK6NqWbqmnNKh1pjZE1ypp/qwLpy3iIHOSIn3Q
lsr+txgqb36JRS/KR1EbubuTqNxYSyT9gAFTGpBP2E3kbKqsFWMu1NCjZ3jqVcUNDD3RduqMV5tR
SqRLlz8qHgZvrs0Xizka0Aw9NRxpD31IzRkunKZ03QezbdLjYk/x9N7tyFRAs5K9UninP7o53Gk0
1jhomFqIe0PyAw8f91OhCvelqHTx1/0TfmMJeSPLT8iGsa8k53qLh0AduVo4tNgzRksP8hOizs7d
fWMJ8faiiQUXDiOxrcZNahYROYJjhaKz5y9JqmrBXFXKAUfA4uhMRn66P6urSEwjhnc/aYJNUs5j
/HL7R32yeNPSWSGi3LZ3FEatUXVza1D/2uqM2dP94a4XkesbQAdFIZ6KFDcuh/PUxuj7TLNCj4wB
F8VWx3wctlLz438Yh3hIzxcUJgoXl+Oo6YyqJoyrcNCy8WORtmSRddXtXGPXH4tCG5ADGpW8NQgf
l6NEDUzXus7tkIP31KpFf1CsOmw0VzlkWfP9/pRufCluGJvkmHtZ0mAuB1Mjt0ndarSkfXV6MDwl
x9dSL5Htb/aYRjeGwoWFsizxl6tli2aLo971RntxwlwBUPR3YTgl/he1iuJ0OlCW2km0biwjjUCg
PlROaAtuYXvDmDjCQh4+tKlnP9P8clpf8/r8wY5V4Ol9q+y1Km5MkEUkqyNi8Gf7pKk9Mijbrt3Q
robp1CvZcIpy3MymsX03okh2syRFARkuKGJbmGdv51atLhNDpT0eHyi0GeMRTRtsOKsqV3fi/K2J
AbuTsBTK14x7uUmQhijHZbC9UI9Q0BmU5o/USfPHTtd3DvKNgZiYlKTjyoT7v8kDUq2N7Wwco7CA
ohDOqTtax77t2q9mHyt7dno3BwPpyF8ALEE9Xs4KblleJPgVokZh16afRu7wl9LloDnAb/969zED
QyerFFxiPAo3E5uSWE1Ix6Mw0635MFd19dg6QGSV1j7cH+kqZeQJQ8nMkFQ66ba2iR6A+ZvaabQo
tNsq+05Z3zqju64dy2ZeDl3Wrw917CWP9weVS3WRL8pBpVYhwvuUSbZNurXMbex2GbRQDP0kHPq3
aebu6cdfn2jih/QSUSU2Clzs5oOlRKdxtLjF1uKvalq/AadGQLVqHX9Jm7/vT+l6dzCYK+vzVLIh
Emz2fBa7jTKkROFYa6Kj1ljlEwXh+tFYs2QHZna9enIoiQ4B+UhdWc77P3V5a/T6YZkUC5p1uqrH
iH85gzImE+77c7o1EGh7dB5ZPNlyuByojs2kjYbcgUFuLo95YlmPBJg9E5PrHUgflUKZrMzxatnG
+Zbm1Dy7hSMrEbmPDSYi/PWvWVefrN57hTT27f6s3rwDL3cfPA/IwMACganCprqcVqE0dpo2kxOm
2vgyZO0hqxcU7CG+jWdPHU6p2aFPRHm6Wr0Xp5zioHGMPaKL3A9XP4I89c1QheC/OeFQxAhZ0FRD
G8073DvyJg90qpOPRZsgh1khxHwQSb34kTMOn++vwI29CkZc5gvS9IsX1OUCZEIxrT6qHLlXWx8M
jPIIrR41t1bs2Z3dGoqPKlUjJLbn6gxWbYIT7uqEGWj4Z1cXNiU0WoDlFGk7kezGbuVEvbEaQbxd
xcysLh1MY1jRqhXtPwV8n9+t07xb/pF0jmjCjQNcisXbrB2Po96uMPMKxZyI18qZkpc2G5SdZOR6
LoyBpSGJAScP3czLL5RH9ZpbYsnOSPsasK2YkRqYSTXtyS7eGIiEW8ZJNiKQ480RB/3bjFNrZmcg
NSqSEEp+QABQ99+74ahMQzhlEPB02KBcTidVFrLw2MrO/dzNRzQV1mAYTe2Bjkb7PwwlnxGA7AGO
XnEgjKRaULKrxDnJHU08z7YTjQFNhdV4LJuo2COFX98xhBDMaMkIJF9tq9I5FIjXciuLM8oWle2v
nVEHSmsZL3GXg9grSIPeHZTliFJkiVyDIKZeriVOBYkQzSTOLHOLzby3HDMeUDs39PW5vRxlU1SN
hA49RuvFGQSEh66vnR5gS/Z+3aT5zoT2htqE40ppqjbFP+SsWnV/dtdW/2g0Q/e6OMvw3so3DQsM
svGTtSS0a+vfWTo1jzCDoeYYxbI4mxy/A4+7E4hu7gmuFZlss+G3IE6FImtW9ao4j5mq+FhaPsy9
gziI/WFo+/rdtQemxLOFvoVsLW8jBRZ3VtbVhjhP5NiBV4zLMYqG9NnNpr0PdXNetgRSkHhcg+Kq
uZoLQpY4p8b6kufZAZr685BoVtCO0R4N+fp+pOgtiw86rFMJQbjc5sO4FE5J+fBcrVbyzem61fB1
nEw0P9O6yfDHUqppePM4zIc1d3aFD2/tSoRs5FyJ9kCbL8evVQgDRpGLc9soBvve7ttAgJPrg5Eq
z84RuBGFZRuNrAR3OgjR8p//J6PrcdzI24wz3aOg+kLCXT1QXI8e7kfhm6MAZaZrjXszuNfLUezE
tecBt7NzOs0eBt1m+jj3416V8cbCoY5MZg/pwqEivLm6jEXVqa1oBOAKZa80clZEpiMXpTtnl4V2
ayyJGJEYBiqb6maTJJVZ5HG+5OexWTz9qBV1/MuJom71l9Gr5mCoK+7N0rHhnzXI7/4uYSNpgVY4
Kl16JEE/VIq1/h7a0nupMtdTfO521Xx3vg6UG7EzQgFRhz7V5bqvg6oNSh6Js6DE9RNQc3OcJmX4
df/r3jid4JyoP1L5BDu5La5ms9KkqD6K86LYfwojfXTBcx5WPA9joe995FtbiRoQzV+wAeCRNgvf
JEmxVm2ZnxPdrU7NUEnZiAWwx85tfnMcuVnJVSWTc/M6tdmomnCb/NwoUX5IkFP2Eyc1D/eX7tY2
Qs9JLhuYBwC/lx+oSaY67Yc6P6e18TKbioLTT7v64xK//0XFox6Mg2ydgzrbsskqy2uVaTTzs7KK
6VB4znJaimQ+3Z/PrVWTPuVSt0VmCZv55GWd9NQ/83PpdcWhWPIRcVbD/Pk/jML1QnCU3ZHtQecG
NRJ0Q/IzQMnqNLmiPZoDuJ//r1G2amkUf9Vaj5X8DMM7DaaxI0vtlz19jVsrJpu60jOGO3Rb23Fi
ppjUjNIjERtUo9CJBOhu35/LjX3G8xZwAX9oXW2bgJNVKuZQieV5KeIW2zecD8YPqjCKL8scG3v6
zjdHk0FHtqdUECmXu9pJ0tS0UWl97ib4zr5bmnYQacI4dKmp/nj/zGwJBKGgyVNvq0+SWHmU0QVZ
nvXG7R9ADYvc11nPH1qejDvXmPzdly9n2UflPQL6WhZANrGnVqelHGtrfU4yoN5ACnrRn0d3Uuuj
sKPUPAolb9TAxe91Lym53ibSZ8X2JAKFzsg27K35Wpmg2PVnE6f0b9aEBmJmwXi4v5jXo8ByQkaV
veIBCt4Wa0U7t6wnJht6bK8nPVqqJ1Ub6/dCvAAdy1wAjxUp7bHNhRWtbNfYHDByRPPitcJy/WlQ
au2ESvrePX39xeRbWQrYvT0Dt8ytGD/FZXakg19eOIFR28UvXWnMj4MZuwdtUbS/7dF4N0iP+WHj
R6eRBg/1pU22o0O2XmbB/OhjpqtvD95w0Bc+XzCmIOidcRyTnfN9c56wPymlMlHqm5cnzq0jCLvS
C9xIJ9WPZyeBkIl5Q4th5oma7uJntv3l3ZuF3AL9W9R0DPOqqVsMkaW3E3YU6WxPZ2Xqh49cxO+2
IaOMDxUOsKMss4O0uZyZR1/OKQqVURIF/Lad6o9GpDYP9+fyFiYujzbqangGcEFKesUWv+C5aanG
CgLqeWd20x8iMfIS0e6q7b4UQOjSJ9nOm/wirfrRj6A3DlOwZiaqb1ajIktOZl5EQact8j/r6DS/
eCnY21BNGmfyDa9s86Np5H3rg+v3LFQH02IIAPaLvWvrOvgyEzaCbHXDqt5ewStCVJXpMJOuMTBu
w7jA/I2PMj6mnVirXZX2GyFDvpQAoUtFJfRLN98nGkovscokXK3ZVo8DombNo6fGjftgR52mnccJ
5exw1MzB+4pyXhk/8QsLKjBrSnUfZdyyBJNsKU1gLBjwFr4VLWuMQKIyfdEHZ1ACdzGi8kM6tHr/
0otoyoK2U2f1r9QuiujJNptqQloAkf+vU19547tbSlLwj/cRhUuNFvsm6FtLuzZqp4pQ1AXv6H5J
T6UX5y8dZbTj/V14nUhzaUJUouANkprE5nIt8TlB0iVr87D3zBnW15of29ZVwRCwe6Jqfbd1Dah9
iBmg/6jnQNzbnC239oQa6WsejlHbFofVinL30GNd8VnXM0vdyafeDBUuzxhsT0TjAUjjSYyM/OX0
IhqOdCgYrsAEoy/9dWiM4bsLSM85DIJCd+mjbe05EG5MJMD8LuusOJgs1a1fsWwH5ZBpQ/rTaG3E
a+nUd/ZJZLFmnJO5QT0Guwyv/OqlmT4f6tjR/8WHNiqgVFslnPvYUJKj3VOr/TPXeYydFGOFlzEn
PO1frHL0/qXe1GS+zu/xwnVY1O4hR8F53PnGV+cFXQV6XhKayEUL7/VyESCZltlSlVk4zr3pL46S
HYSX7yEFrwF1IL3Yr5RlJJuX/uvlMF3dr8Iwoby1+KMcl1ZDONkqrVPWRoU/xonuY3aDH1JpIcBD
d/GhW9Z0Bw5zPVWovfhBv0FhKDFsfkPSVSXpLdB8xBj0J22Kuj+0JOn+uH9oruIdZTUkpiRCkfcN
dOLLmQ4esg6IVbTIgkb1YXGXOsiKSH+w1GSvc3JjQjAzudlBKkpn1s3rpqqMDusLuw3rXP/ZW8JE
wgWPmPvzkf+Ti1PCfHh1UoqGiS0LbJfzEUVSu/G6tiFHQZjHeuWIHiIztYyD0nST9aRSObCPE6WO
f2jxicXvOkPZu0Xkt9n+CrRNGB5+GjPdRD0EtbrGsZHbLpqqerHSMXuYs2J6wJbRArQ7OPFDObv5
v2Ky1R2g0VUU5JUqdfmgGgBqohFxuQALNVSzxZgtjJLh2yjM4WM0dF+txjWe1SzJd6KSPG+biUqP
b25MXmHSbv5yNPRMI1NJ0z5UqtZ+jFQD2nmdVWjqp1URdcEylSPv5dZd9+Lh9Tyhcco+O1p6YIi3
ElFo51lYGCGAUrQodD5NjmC6ja4lp7EZ6/y5jaqm2Yk+15+VMWU7hIxY4uC2h6XA2a3Pojns1pGs
JS8nRf1QtnhcpYdObdzuwxj1S/WxrhPxtaq6dTnd393Xp5U8gRc7eRuiWBTPLpdbKnZo02xLHSLN
+iZyT30y1RXaFe52Oxf39WlFSp1Qi/YyWSpt3suhiIx6HUfIAeV6On0xh2z5uAAd2nnM3FhRWewA
FArlF8raZkL0sJRWzYmi9iIsJUDkS+19xYHFciyrcWlDrKOc6FPLI3H0VSqtxU6Uvd5GJF4gidnB
EAERtrmc5jBoZpdXMFbhkiqyECLsLqhiu0g/QCBCpLOFNLTHwbj+jPKRwdMGUVm0KrZJpodyIHjb
bg1jMVaHeJg831OBBcL3+PreDUP0oQgO6wkroCvn+nidB1RYNCikqWU/IgrRHY1Gix+0ejZ3Xr/X
oQCvTFp3bFBOJK/ty5UE52aWYmm00MmtCJ2uQe8gsyz6Z1LD9LOhjeXLpGjJzpG8sZScQ6RVoeCD
qdiivyw0kJa1BzTqTZ37iPhHtPhz2rSfkgr9xPuLeb1ZQSuxnNKulVC3DTmOFEHLG0sP14JCOj4R
WsIzP0GD+NRId/EgTsQwfLS1YvoRT5W210G8MVdeJpIj/3/QxM2RdCJdQN5V49CUFl/mQiceD6H5
qcQQcudcAu7lc11G9rc6gzSb5GVMjnH5ObWxX8o1nosQCtJYfqyUMRv8uLOSVfPtHgW257gd1+wQ
a1rXPREuVSfQu8RU/szLNIu/NAMU1NAEPfBl7BAkrIPJXlW0zCazzLpD70ZrenQ8qVWbetmYf7Uj
m77rmPtdyQM1YRd95VnZBjLZDdY5Nh1/MBVxQh+jeBZc7u5JzE33BygIJRA2UsHFGP/lmsnoixTh
B6y9nVxDwh1FCN8cmyGocivv/U60RRUUk+0cOnv5pxFW9YFWpiNeNTPVDEynxuyl7J350bNy86nr
rSg7RLV6chRv7Y7Y5GWwzNe+84DgIYfr221EtVatDS1r+PGt+9rm9dgGhdfEU+IbIHDdoFM859nC
vBPKTr+cC0OflmAYFuV324/k6THk5J/SmzwK5lTzXkq3P6UTqCSk4BvfHbT8j7Y3eN+567gagcOF
6sdrkzwYyEwOAe9Z1/aRN/tZRprh9zqCvJE9WUeXlHH217pUF+BoOG8skbGCcLLqQ+rEHBMXJSM/
iuw5mHAFGYK+sk/GkqMdaZbqweUaVQJIcEDNywyf2r8H/oOf5tJg1Nm1izD9wdNFGRhZkmRH0Q7d
8OyiYzUFCCjWtT+K1XMec72HVG4XkdU/pPFatAdDIEdyxLUj1h6pMkXfTXVO2gMfZ+AEl8Mw81OT
dS38pEMRIuhMVemfBi0ul5O6FGu3E72urzsgNW+NPOAAPMXl2ftPJ68RadRlQ1yFSzeK6CRMB7Ob
bnWnwztjCP1eKvxw7eFMA6jfRMnBLBN3jLIlLEotwt7eaPxsGv/xauF9cYwFkm0VmZ/icnp3DRsM
KaQnarzIKsL03dy062DNNW6WUC86N6G3BrDiDz3rMtOfHLX7cn+WV6tJwgCLDBCwiVwPwfJyNb2k
1vTJHMxQoSx7tLLhW14We1LzV6k+3B8YjBTJ6TMhvrRJsmN7yVQ2ncuFkyJMaVB7ioPVXDumtObu
J3VxqyhwzbFlM9eKKF+VslaTnQxYTuUiTspfgZssPwAM3JVQQeVWhkJ31g1n06WFH6s0Nb22+2DV
GXbsHjaa95f26hIgFgOBIOPF+ZrYvElYpmno0cgdEKfTOiRQnXhO/07KyKsPdBKaT/cHu/6OoLhl
mYOGulTU2dw4atM3akKJKhz1UgQO/LnDXFZ7gPGrUcDzSwlbaUEDgHt79iiWW3FMRAy7KsPS02zi
LoGtEJXezre6WjtUHnjqQlZ2GJGH0OW2NKp8jKKiskIFtzE7yE0Rfx1Ho/23t+Z0B91/YywA29zU
EmvGcd8ElMWqxmRMXQNPoq5ZAxTfOvtpyXJdO2BVuis28/YpLvYhGDBqOYgXkq6TD21OgzLJwlgx
UDON63GgZjp6ka+KYpg+elGCp+uSFd5nMDRp+qg3OkV9a3WL8dkqrLE/tJhy2B+qmKT0ecX7Mt1Z
+avkkF9HQxMnBfksZ2EuV95tY9GS2UAUodp9xIoq+dC26gx0UamoaM1O/aFooaPtVAOuDqcsbLCB
JeAKCNFWDG6mORhjUWaHy5w4D0Xr5dP3eG5y52Goo7E6UqxY3wsaQCychJRqOD1cPL02vQQjEwKe
bq2EY2/aYddP2TPA1XfXHqnUQJsFTYywEAi9TXY2WKnbalEGUh+/Fz6z1X91hiZ6Wb1dK57rT4eB
I5bZkAIk+2aLBPWKoetLp/F4CIr88zA47kNS9u6pcafu4PRq9K8t9nQprr/bm7sFFyS9NKkZdrld
hr5P64UOEQDmxHjhtZRjjjZpTn5wu0VZHhKlLbydwHqV3VNdpSkO1kM+7rmhL8csaVaUpjV5oaVp
9bd+nZ1HI22LAPgN3sx2nOePjcjFr7rstfcmH29D0waSOvOICG5OR9FMFGJH0wsjEelHvKGNoydm
438ZhY4a1T5WFOL15QQhZKWd2lleWFC49iclMv0OXZqdZbyOe9jpEczpNcmquLvZ/7M69gIVZi+c
9agKEJxyD209tWe7okb+ztuJZWMAnidUR/nbzS5x6tkbVxtIb1dk2i9qi/WHsiyS3/dHubUvUGol
coFKBZ0s05D/ZIZOUlX96sn9Tw18/eng5PHRWLty+pkvidsFikP+ezLRFUHzUNGKn/eHl3fSZVyn
Ww75kpomiQah5XL4pa4GtRpij3skSoOuwKxEXYd5Jz5f5VIsJSEFbgdjQEOWv+I/k8yXep3QKXHD
HH0M82AnTgd2TqzJ4A+56mV+iivWL6Pum5VeJUxHUAJi2kPZ3PgVoFJMMhuq7ihxbI4gKSpkRZ5Z
YTeMrnXUh7n8OKjrovqJOXlnoxsSz88zfV0PKIQn+jezSLAifveCS2lemqWUhPDW3PRZNKUiOgyd
F3pLWh7NKEJZzCv7nVFuRDhCG0kIRS8oads6tRI5U623LofRHUsfD/MfVaSlvmZUP7TFef89SA8O
+DshU7YZt3nckkZ6tqAmCkduVF+gc8SPgHT7F6PFTM0xoz2i5o0gIEv9pHKy+Qy58XI71SJOKLtl
UThifIcUAeSkbEo932ntdaeA97ZSmwPyljfCDMFzEnjr5VjxrKIqglvnuZvdtTsI7kwpd4Mfqh+L
0vg0OyLKTzbCtr/HCjmCj7aXuKmvdGil5ok+jkFioOt/GLWpHr9Vpeiar+oqSEQTFHILv6zdxTmo
sRdbH2uWd/6oVTjVP6ymM/8k67GKh2Ish+wwIv6hnoeid6uDWCJadDOe4sNhsDGdeCzGBh1rY+ow
hdBHzrI/Nm3/MvVKbAaas2aaL7whzl7NoXTAxVitnT7UtDPmQIOJ0R9GMJPuIS8iwzxO3Vz+nTto
+D+scWuMHFJzrAJP0azvIy7TpT95vdkcVJgoIO+UKmseF8NeK7/x7HhASV4GZ02s8/I8lQ6yvE7N
C3hnj9/IHN7oi0QvUmAACJdfhowMqGbNHof4vBxRwJhKGoSq+DAM6XAUrrG+apFw452k70bEBE1A
6wPyiqxcbTafmJConJJeCdXWS9uvKr4ibIVJV4qdVO/GzcBLHuKpFACgLbt5ikHAmxKtHeNz4kbN
56IZo/RgTf2SP/Zt5IrE1+kc9r5Vuo3zaXSh7O0UJG/MlLcZZCDEvWkybQlReD86o9PEcACHIfta
Lap5NKrR3qkF3hoF3qQUEJdHess6moWN6ykHKpwWMz6myZwGptm9u7WBAgYPTIoGZED0AjZ5g+c1
lGc6qIXd2JaTrzv5+ojazRwHSlPumbpd70wuUuaD1ChELpBvlzsTH0RzaqoiPnfxPJxHzJIO48ye
zAsjeaJKUn3H42rP1/V6HWFsoQxJ85ps5Yqc366zl1ejG581Hj2B17cx6VHzbkysZEEjZkj5RSrr
bJG3gjp/OyZ2fE7bWHsyC7f706PD4Cf6RPHz/lV5YxnJi2jpQvPmRb2VT6T8G4P3MeKzKdagsvu/
USjBJaXqn2xKLQdX2Tlw19cKc6N1AgRTCohslfJSN9eSKBLJ2ZtcNfbjPM0DenXmV68hmb0/t+sL
mguF3q00SOJZvd31saiUtcGE9mz1Do2Mdf6OrtM/ka2OPlyoPX+iN1Dn5S1GeQaDM8DMVCFpMFzu
yNlBnKhuIyWc3EbLgkEWCUPbGmOVkJ0q6o9IjEROlLYTEcSAhhBuBtpVPYwIM6l+l+Sa+aAJy+qP
PZ2PH4gE0x7oJ71CS6nqXSWwzaWq/7m/SDc+iJRS4vfS++EVugm1NprnjtE1NtLu6LvT5/4nA8L0
nOr5ThZ8HWopa8AYIJqjFEUF4XJ5Fo9LavSEHfYAB6Ai0t35zFU9T0GiuMZHDBWGcC4a+7Uxk+7v
+5O8NTZ1RilzCZvyigQ3tuoAowqGsBur58kZ9cDucoNehYaBSIZs2qvEl34Ai1W9O/IiPCmFfJF8
fqvrXM7aNQthzxNCA7x901PW26oflZ63s9NvfEQEQ9jqtHpA1WyBRSv9zbGBIR2mqWN/KBaVpgUM
7Ok7dJPo2/21vBEDZX4PcZHHjMRbXs6omXOd1bQdCjJLeYzLsnuuDXfvLrk5CiUfGDkQCmHMbEbJ
5rIp58QN64FeTQ0Ige9k7qU3NyIEFUsa8fjCSQW/zVw6A+xXh9I9DjPTX0qzfpprKbTI28E3GsQ0
379ynABCEgGed9om2UiyOrPWeHRDjHvdx6HKjGOtWHsIh1t7AZEQ2FP0/dFZ2YxSj3qBNmZDTd1y
5j8XukQuD15/Qhbi9/35XGOsQFihBAWK+Y1TsXXh9IoptitFd0MTj4vaR/ynzA+eO/RPpeUM8cFo
xfS9Gnln+iT+WQUIre/SQLWRxzre/y239gs/A3c/+f4Fk3u5X6bKLft8WN0wURSN1168BKZduY/3
R7m1tmQcNCuAQ3rIJ1yO0rWJA9/GZsJjNvqKPfUPeVQOvrNOe++vW1sTaDhvWKk2QOf/cqgsMua6
Nqjbg4ls/yxctQ/10Ry+IWyp+26le5/uT+1GIiDdVHk2mORVnLnL8QZ9maw8rz3cRPp1khSM5rFa
NZAUSdX/QXO2CJKhfrcAv5Rr4O0sVQhoIGwRcmmnVdo8S3EUN0PeKBqUD1NVVEfXbuL/IW7JJjiV
fG4CtIcvJzjBzIySiNO3jrRLY613gm6t9xzobu1DWhQAZvERkaXPy1GaNE4mq2UfanM3PSulSI7Q
8Pfy0FubQ4rayXMHb2rbKYjRvY3rYiY6juz2qUzH1zSpyg+zo5aPcVzW/97fHLf2Pe9iKXrhUafb
ir7VeuPx9uWgZ6R1j0usWV8WFWFEOzGN0/2h3r7DJo2iegSi8a1FxhQvVzBxkVCKVtULDWvGKI6f
k78OXm9o/rpOZh8UjjMUL21baYnvKgY6iXrTrIofV0r2irqf8bUf7VJ7XoTIv3hWln+NTWv5XiPB
8r2MquUV1kr8IzP7TA2qTvlGKVQ/FVEG6KDzpvphihprfjT7Oi+ONV7Q6O6LfHWOnAXtu5m7vXro
3KzHcSctqK1pojB38H9vpLftEkisD71lpBiJr5dL4MQwN4eIh5SeJ67X+Hk+q4OftQaAX8QyLKpM
dPTm+Ker57bxV4INunswKsuERJkCdghVNGFL7jCAGp+nfLKbACOz+BFeRo35UVuu9Snquix6KtW+
S17NXMl/3/+MNzIu5CCgW0luhFQEuJyCnjgl0GQi5awXKwgDPdZQeZzmx7ZaKuHX6eQ+DfMyHjW9
it5fPjCo9hI1ARpTB9xSolREq9aa0nLoVtBPvAw1APLt9ycPJA30VEAskdUCf7ucohAWbKEZ+vcs
5pXCGAVgABL60BeHrExr8tghf3/7k4sd1Sp0lwCJXnVyHKdo13KOoRd2VHzsrkwfsqpR/LnGd+z+
F7yOMcCmiS0054FSq1tGjYpheqFiqXzO6OCAwF+6I8DJ4cmtZuNQiXze2fXXkRMUKmhplVFxFNyi
leI4Mr1ukcuZz+MxodZ5wGNtL0+4MSsaAKjC0cmk7LP9aJW2qGKpkvxsiXTBNtN8WHKqZnMRnRR3
dnYyvlujgW2TqqCcZfSCLrfIRPJaeXoFnkATw6FR2+yklxqq7Frzl11Y7en+J3vjsF4GDiSa4XnA
o5XFg63MpJh5ezXpVJwNo9ezByoVwJ0UWHXdY2S6RXbG+b6qn2cTMoE/r3ACDtNieWaQqJn5E2Nk
1z1OatXlR3ttgfs47dK+TJAjgASLbPpVqUbVUswsUofyZDEXvxZu7/bgTkP306wp4SIRMDhfLI3r
4lDMlZf+mQDkWF/JLJb2AFFFqEddoLF1rJR4+Dy0ttb4zbTorV/MAo6O0czrPzEbffTXsXdfbaCk
2D7qzfhlME1IyBbvqezBriDvHnaWj6+xWT2eTjwFSJ+lu+rm5pmVRF9NLLDPtBWSQDPW8VBUxXq8
P8r1XQoAGLSsbPlSJtjqi2nAMerBaspzrFjWF12Z3a/RFFXfezN9N1Wcsj2dUP5Q9iNRkEfuPy0h
3ZsJSs1QntVYt3xEB7Kj1at7Oiw3J8Q9TdOTRsGVll7qDF4OdrI8L2jXn9DPTI8lML9TMexm+beG
gnUqmQHo2ZDqX05IUewUSaa2PCdptD4oGH2g2tqIhxpmxM5nuhGOeBnKJpIEjAMBuRwqKb1CSRSj
PKOcOpxa241OJjXhnS13c0L/GWXTmaT8XGVVMZdnBRHyX8ME7KMbHe1h1pdsJ77eGooyn0S9Uuy5
sjDp0vL/cXZevY0j6Rr+RQSYwy2VbItyB3e+IbonMIciWUy//jz03owowYTPArs92BlMqVjpC29o
VSS52Qxt9xkzR0z1uijejWO/5Zp079PxNuFUBhiIsssq0s7GbAD3F1VBFOnZGXBAsss9xXt6/zn6
7yirCKNBDUW0wP2C2rCTL0Nihr6bzXOAo2O3kfbdnRBHCP4lqd8NUSEyYlUoeMQHBkbZPrmmurOV
xD29PaF7ozAA2DDaYAgbrSYk+j61e92ogjy3w4OCP9Gh6cotd8o72wBGC9MgLKLtsO5aUjKIE1Fq
ZVDQavJpiA8Phdt8FqGSv7u1gYQMoFVgfXT4SYlWJ0ijPtRJl3uhHPuEBqkWPUaZdN+/D66GWe22
MHY712rVMujt/G8tdfQHkoDBR7tryyHy3qcDD0HVC5angbjs9YTQOqyaSSplkMrEPUJRqrtdakTW
RxB4qbsROtwZDAIkSR6XKtt8bXMGKipJ88auA93N+1OSIKNS1SL/WQtnSyJsiUJW7x4VPUStlneP
3bdszP88E04beaknYhEsUhyoDY/ah66b7LOYMm2nF4kV5G5jbsUqdwZdtL0XbVSdAv8qNKoq4URu
34kAW2ClP3Z2FMp93Hr9y9un6haQgI8alZoFPv1aErueXE5WpDeTXXIvjB/HViC2qf7O6goqZfqU
VkbiR9P0gmX3t7fHvXOal+rYgkYC/QHZ53pct1WmMQ3bKqBqVXwXk0w+4rtTHjZGWS6F67UjZAE/
g4zcgkVeQx0Sex7ymBMdJFPS6Z/1crajXW3yplBbLOvm5KphKj8NtRGbF2mBnvM7s4+6ncezNgZ4
GKfxsz7TPnnqCn30LmUf9c2nSJdJdZlDpMj8eZzjFnV+2X8Ddi3+8rw0jZ4qc46Ks02R1jkZEg95
7EOtmogpYskPngCfCCwaCtRZBais7dShJQMbpBr+igezsH3VnaJ/nH7EK0mr+0q8DE49f9KtIu+P
c24qn3NKVZjNtmnyryfquN/bYar/0OpuiPeNM9hy45a/PXF8SjBIGBgtUMN1/0ZBnpeedF4FUw5t
3JF2t5MW3IYsM6uNw327Oa6HWp24OJ+bLjGTKogNJztgdN4dBPTedx8xRqGovaC5ePDXlRQxjggm
eoIXMoyUk5Yaxq7GHeb/MQpVbV4uOM14WtrXG12aMk4wehNcEtPsPPRGPNYoS0x2uvHRln/Reqtz
7S2PCrkviff1QCNbLbQatnqYCW3XuGO7F+OAG7ypNPIRd+JZ2zhd93YEN/DC3KW0TJPgesTWzZO+
I78OzLhz/7acVHwzqq5SfYtWxMZnfO203kwPtCkuO0SdN6xPx4szQ+kagV6AsLDvs7K2/jS6dTwd
ydSaH1ILZf3FnVCaoiJla+W+7cxpPFmhm3wXSVGrPjxktdy7pUg98PP2jHzx3MQ/c+gX3s4VvL07
yBm6QVvXs/pd1s358MU2+9zxu76z3GM8A7v3ZVdO3mcu7mw6mci16rtIRh2EYmpik2+6iWWeushu
pF9xico9Ds2zsotqzZl8rP70al9iQBa5vksxRD6qzjhne72M0+zdTz8ESliHCC2BeaMNcb0+fITF
sWhmfZKkPlCkVA6Zl2Y+D92WCMKdzQfeYOkgklcDAVilAxUcHLurTRE0Ex4fedujCt0aPZ2pWT3N
efR+7DmKC0jLo7y1WP6uJcWcSI/pHY4isNIy+zMjLCb9OqobWuZKomxhke/cR0xtUYZGiGnpIF5/
yATlILtOGE1V53YHcSzdOXGo7d5+rG7jDObkAI4FW7qgNlYFM4+aTpMRSgcjzZrPbNLqWybFsOeW
yvzBiOZLE3v5P28PeucMLym9A0TktQ6zeoeNYc60JGFQKx91v1dzyRlw/zaLYd7/P0ZiGxLPsEmQ
a7n+iKUnxrCSrgiibgKOh46FsD4kBQZJBzPhadnY/PfWjACD9UIPnWL5KoCiNJamKlo+wawO4cHA
BOmD5s1bBpH31owG1OLUvfDP1p0GLzXT0CrqJvCEOlt/WVDTBj9vE9xC09qtvACrb9M9KERgW/CN
28gNgCHxE7sfrgwJ//X3zLQZx9nBaYJe78tfGe/zGPkKPEPFV6JKy/y4bDuEjdI0m30jcpTGTzIj
tjeenXsbCEIZEQHtqUWU4PpnNLpWxX2bN4GlVeaxbszqUziY4oM1J83j2zvo3pLSYCH1o5SyuAld
D9UliM1jA9MEIvP68BRZsW4fxxAFgsPbA927zTBqXJAJC6143cdspIa4uGWxqpA3n6Jc6UCkiF48
efo0f7OBW27Afu4MiA4a7dnl9C8N/euZ2co8wx1pRZA6PfAiI/njxWXmu1GWgFHegrvdWTIuaYrW
NNmZ37p0bYXRAOSCd6FSDPEpzoQ8JG3rfpLmuBU03lmy5T2g2beIbgItuZ5YnWLCpQ9cL2AWATZn
au6PZW++f70QR+T5AXVBkLXuvxV5og30FXl9eMVfKKvMdICSSn+2htH+iizbFr19ec5Wwch/B1x3
n2cwESg22SLoKi0nFok/VXn+MgPmBlF9ATX2r/CsjQ70vU9JKkMmQ4ODIHz1msuk5BM6DpOcFa3Z
TdPsFTuklbT3l0C4TBaIHVgkKiHrm1MzwqTsyH+CxoOWGtad4odCK3fDJLZKyneuT4YCnQh9CT7F
2lxKSSalCceiCWRt0Et31WEKvDBLHot6yp6mVO8OhRpuQUDujUrmSa0C+AzMqdWmdELLCdMxboNy
cqIHmbXaMTKH7ih1UwZm34oHeyi2Ipb7g9IsAt+Coue63DMUWeSZedgEJc2Ux0bMva/L0FyU7Zp9
UvLu5tVmk+rW9Jrviq45gBpuTaokq0dCm4wUcFvVBv0sRHMMlax+dPnUn9AbBzNsV22JAEVe7hvV
yMBUu3YWQEjCiy2x4Ju/fa3euXcAT2iwPKDvLQDR68sgjeCO8GTzY0oboIYY9x3w5l2EZewGrOzO
x0bTD7ELWGpQgddvY9jPeTMgeBcM7ZD/Tgw1+oUVY/0ESz/96BlKQxBSRae3p3fngNKio5mLODNn
Zy2JY4qeSMOsukAx5+x5LkvnCT55uTHKa559ffdQRkBydqnYoNq7npvuDRhxmnxFW9TNoRi1HHH8
xkasAedRvFhTWOv5vM+zpHuiFzrtiy6f9npeymNXSNTCEGEt3rey8K7xT1h62ZRNWeA1Dr6d7cFO
O0eeVZfKihHW5WM6e/HZGuYtlvfqKy9DAXknW1+chvljlWkkdQI0tknGM7KQiq97WuTzT9vHd63l
6ygLmZwQgO+MrNv1Vs2xsTacUYxn1cjVXWypzZHQZ9qI+NdIBoZZhPFgrXAR0QddlxahKGRdkyTz
2WipAge5V8fNaWgmh7uQjgT4eq1tq4faLI3iYGNX+jtRWrvHDKeXaFXQLfzbztO5/FQa8RwXfpd0
9s8MuqtxMMzSCXBs1apDBkmjObSR6rzTWmb5/cwAV1ha7liWrEsotG5drZ6s6VyONpV/uBgRv0GC
yiqMfGPjv1rv/GfjL4NxpoHu8Syx89dKuB6VUFPtUuNc2xp8MSpkDfLBEzok7AMgBTa6cW2ePqQU
zXQ/16gPH7EEU8VO09NK7nERsv5ueYy6r0NR28mHSM36bG+KMkY2VYnmkzdNveNnmiK/dfogMtKu
3G50v+hq1zi0Sddk33ptVsTetGSnHY0YuRLGntJqY7LOdYCxzBVe9ZKeU6CCmLe6t23or2mdZ+bZ
8FBCgfySdvtZUaNdrofWp95Iir8qq3mnJcrrqOxCygUGSRpp0/WuHySCIkqtG2fSFc32TaCEpxmK
XOGb7Xuhv6+DUU6HtA3hgori8gn+U1a3jLb1snQ2z+hrGVxh8byHddxsdFlWkTWjLIYUXJdsUtKG
9ZTgfuvCSRzzPKEj+Wj2cfRi5KZ7sRJtfsArd9gga90bD/TjwnzjPMD0uJ5VknsjihEQ8JMktH06
cNWTZifpoyEjcABls6Vut4pEX+fn0p3AboMCD+y36/HCzmsrRJWsM78o/oks2nCs6e08VrD6/Aop
m2f65vOxReZ9485fxxb/Gxovk1d2EDjF1QK2le7CCMVwTyhJ44PCi09dOP7TImv1OCRxETSalexr
8pdTFnollpAe5ggT3/3tu3oVVrz+Dpjb3Atkali1r3ZtV8JZbii4wS3O7SNZ+rgLoYfslbraat2u
cu7/DYUsGgpJi7LVOgPtW0+tZhFZ54bwxi/ySt0nRVXui6FSH/RGnqVk4KkrsMqLq2ijpHFnrekV
Qq0BwwJcfu1FWUBPya1Ox7Sxmu2dSPT+xBHiw1pph2pOHR8gfaNRlMlpI8FaQ5mXiV8Nvdpmsm5a
WxGxfW6EGA6dNiFfkanWB1OvneMsUj45y/7UD6XctUJGJzN6JwDq9SfgybYIVEESvmGtmlBjs9pN
7XOSFvZRaJrcxa3YFMZc2q7XrwydIpjdBDIoC9AaWx0oot8KQVD1LDR7dI59E5KRdwLPwEOfxGrl
O6hh1r7eJtoHsxX9uO872ky7xnOKbjfbuIJtJH63yw7PiQYCctukfvqa/pnr6GR2uaGe27g+z7xD
45PROheCTUyuHes5RcRnIzC5DbLI2tnny3cGELF+fgAkTyhZmnyEwsoPihprPq5/48YNcnuauCKJ
5hYYJAX9dRF3znJBHyw0zpO0BhwxZP/Ygg3al3kYHSvQw4jCz/VvRJ2oXsf9lpzbnUku7+uCMzKI
wdbJp5hm6jxJYZ4rrbLQz/GSwKH7v3F07o5C15h7h3zTXeP2Ss0qmlwZzDNBqvrEV8++pFHmbNgH
veJtVtuWbhbtLN456rnrMlyN9S76c7VzVisv788iybQIvTAB3AwDw7otn3Wlbq0LKodddJlS2xt9
My6jf9zZScOPbV1LlZsrNTM4dE6LIEC8Q7Cq+qecsN96UGD7qZZfNKHzJQYwO+1QzU1+JKqLQJyw
LAG2U8kK1fkotLwd/GSiSrNDViL9SzXiXn80HdnB7lcqe3yn6ioXA/c+FxTf7zWWXt1NVgzsbYxS
8zwKt3wWiIFDPHayn2+/MrcRGS8Y7Q26DshjcBCv7wXqjmYNR988l1E4vhTZ3L1Ebge3vBfGgS5t
f2yUot+/Peido49BwoL7JA3hel8NauqR0+ozRrO11tUPul0oOP8ZxgNxhYnpmpccGs9Nd3Ensi29
hDv7ljYiDyrtIwp469ddz6sEBxvs8fDx6veoUFn7TBZb6qr3R+E9Q+2YSvj6olE79inAbec89lN+
oI1jPmFWtlXPfSV4rU4HlZfF5o/sfAGoXC9eojX4B8TQpVL0+LBQUcBJDhpWRmPTHoWdZj/nTDU+
joOavHgs7W/eunjfN23/G73p6ePbq3pnKy15JYVsKtkUYdfJpcjxSWsVXB6Bkj7RQri0GcY7LlzP
WIbjs6cY6fHtIW9jJIo/C/kSigL8n3XgEkVRbcGkRlOrVMJLJz3zkAxm+1Cao7pxq98uKatJN5jV
pHyILtTqW0srEsSCyjkHHmD7k3RqfV84dqpvhPa3c2I5bcAj8IB4IG9qW2440klqlbPSjOPPgsQ4
8x3R6F/DwdsS4bw9iMvW4aFY2jxUXVYHkYaWWnqzy1hhWjo7Ne/N0i8ytxJ7UENx66tmk7S73vQm
A/X5VH+nUxOXnAVQjESQP0HVr4MAr5rnNtLKKMCb2fVrys/7cRQ/3rtLGARhU/TmaC1RNbxeujgp
us5EjzFw2tr2C9PpvsCdnHeljO2Njse9xQOp8Irk4/Jeczg0jTWrEPoPqqrQHxp8EY6iK6ynKo60
jeN2dyisb4mecD0gDbyelQHbj5Sog5Uuy09NYtYP1F2/zk4uNqqOtzsfbRcQy4vFBiie9RNRe10a
R60XBV2rKpdO7YvfWmyW+7cX6fb24K0Dq4Uw0KuizWqRZJiMGeKbReAU7uLJKssfTdeKP7Vntc9j
G3UfBWpzG8t1O7XlleW6WvSbkONa9aaLCUutzE7A9rkAf6DX8JdQ0pw/b8/tzjDwEzleRPhMct0u
GuEf8HJ3NQ5tLU2A3EyeJU/y6f2jAK3jPeAcEecvX/g/lYeYECcNBVCSMJfdrga3uMsLbYvccLPt
AETQE+XfT+GBQsDqzalDG5QgDuNB37uogUrZ+Z0z/mxnXR7ens+dkRZgLI4JXLugVpe//5/5FB3i
gm6htwHoH0ETRf1ligZgcaRsbL27A1GohOTGLQhs83ogNGQX7pDSBnrWh7vcJhyItDxDEuS9IOlX
EwiA2MuXW1QD1vcdOLimzgDknbu+616M2ap/9bXxTmDH6yhkICbpB5v6hkZNOt9PFDFQYYuS4aWc
UYadE7vbCM5vdjXgEZBZ+GigcEWks1qflhiNqxWVmG7Uqn1fx9HemzcVkG4Xh9oApTT+Q28LvOr1
4pRIsXiTgNWFbJShHZLZzk5e4RnDXq9xC3nvlqONQ3Ed6j5j8TJdD2abeCq0Ruidk2GO7cfS1Ucq
qWUxhb4OM3fjXbopqi1Om8vDR52LJ3AdUtTKXFcTYIazZQrbt/M28ysrPihj8SOeyi0B23ujYbhH
Usg1RLd1dT2MvYLkdjSHZ5As+q+xHjHzzGrlsSNZjXwrst7ZvmYXLtx6atuUdGhprHM3VUrVU4Bw
BgaIpr3Im+4grXJq0WPu6vJEiPxOOb5lxMW/C6AWhAeq6asiR5JHVjfgs43fZm/9g96I8rHhEnl5
e5Pc7vvlTMFb5umAd/VaQPzPvZTDttVoRYkARSf9i1eH4jtMJvHw/xmFaJObYmFurOZSwndC8wqI
gQfb/oArNTVHMWxppt28upS8WZylJLQIG6+LjNiD4YVgdzLwytn5kKmJOPT4GDwZKUZPmT1Mh7zW
3gmwZJlIbGmOE5ChKAHz4fqU5WZjKehEywCxuuKoVVm6VxuJYDTMgY2rfQlgrzKk1VCrq11atLwa
esKBXrjzi2Gn5n6KF/S3ZiT7JB+zj94U54+Zkg2Ht9fvNjnjkC09HbJc0k3KqtezROrPQrtbl8HY
t/FjFoOuM+282ks3w90nRPu7b2e/akPnJFqlR/Ac6lEL3xfMpJ+7bbHxg24vUmJgull0mzToDGuZ
TD5CPTejHALNxU0F7KbywUnc8jCi8LyRwtzZVeD8gCAv/dylM349dURUhdGZ8Rj0bZqfoGXaft71
g6+NTY7PVTUdehEbGwfm7qC4ty9MdQzc19QC2iVDriD3E2COWT5FwMSOWW32Ab0L8dFBuvxP6qZb
raWbWp8O7AG1YN4MSpk3QCBys6hoqqwP7Fgt0g+pKC0fubR/wsXka0bzfJcjd+1LAEPaqbecTZHX
O6tKvLw4NyDwtbQKrj+1VSV9W3fRgO5cKI+jMyV70UckbjIaHzd29HIuV4eJOu2ig+Us7Oc1iaj3
KJeMkzFgPBW1pV9GjWP5kUzyT1q2qNsY6Rj+Lpnl7EtNj5V93pnI+c+9oGgWNmlkbZzue5OHbUZo
TdwG9HK1z2pJkxvJEVz4Cuz/HKv3dt2gnDy1aE4bc18ygfXc2coIepIo8OfqNNuLkYktkzEIRT1a
NH3qT2n+U89dC15vnY4/HD44fIkEs2G/x7jEt7Dz2ujCafcmbKCDSHiC/Qia0derrULnrYqeg6X3
LRi6zPPkobZj72LphRUkkfarNnQ0rpJqTH6kmXiMVfeLHZlx5mdue/T0wtzVESoHp0Sga7gRPd05
DDBeWAZkxTgL6zxbTlD/rUwdeRilbj1ZVL6tnaDE7/i5Nc26n1jNF12Eerw3kSlKfFoO0bTRTbr3
I5a8BNA7B4JS1PUnSjDi83qlGwNeoWbc2y5yjoUtwkctpbvkepnciUj9t3Ga/Nfgdmimvr1TbsMs
omGT3iw3PjfROgtDYLkRas41lMiaxmw+PusYce4KotUHUYuN2d5539gH7AXyV3qFazP6osbswUnT
KWiKuH1URViTuwioGb45Rc+uWtQ+uultUBP7bWWCa+mz5R2H6QlnERNE6rhruGCYpHHYxOUUUOot
ji3SCDSKXGxcUqX+qIQIYBqdhYWGEKZw0WJoqhdPbXECST3Z6vsKB8PAmIf2FOVyOOiN/bus5mpn
lPVWxLGci9Xp/R+Wh0jnlZR/vSlcZWh1HD9A4bE2R4mkht+lprlxSdzZeqjxLvcR5xOswSquMepe
q6s4mQKM7uJnRdcBapSRhvL+bB7kkE0ovFnicy+z5k/uJPL72zvv1db8ZpaI+lk46kBpWoe/hYMN
Rc2bA3hEjqd5cKODrsYKGhVo8jZVKF+MyMu+RFypO9cCmudGSu3HeWIek1Fx9s7kGP4UWdouzdrx
4FIn3jgcd95oeOlgI3R0ItFxXF3YbYKaPLY/U4D/53wuh2l+GT00evzYaBq6q3rY/shzbSNRXWPL
Xjcqd9KiqwTEhsrq9fI3oiu7vp+mYFC8emfJJvP7eBg/8Ds/s3cxf6yr8uBUobc3ncXvulb7L6K2
xqee0imIc2dLZuPOuYUniJ07eDoVRN8qLm2HTJnCJJ4D+i90udWhJwP0FIlKRJeO2Uk0Tns0cno+
g6tkX9/eKPdWgRoRrSqbTXJDeaPqKxsd1nTQqlr/z2QgSu0YxPstQFy/zr34kueZ9/9ZBMp70MMR
rIZSsDod6KzlBj5gU+A6Ug0mV+Ooy1ao6ikrdRUFZYvXw9fjRMUJLh/jrwoczvIxQ0HPwlwla1qf
pMv9VmEe/+PtD3LnziZyQq+DHwcqbk1dRzMvdNDCmAKwrOiDpCnseF+LHVo3cxNdRmPs2o238t6N
RLOEkA0kj0Ff/npL4uyqloqFodDcYjWhjLn9eZZzsVG6vQWzcEUD918u56Xjtg76u4S5laGYgkqn
qbAPXdc7aFNELK4MVZs+eo7QP5WiNv+1gUH8qyB0Fh0bqEZAWqSubRmG3D2JgGVtXiqIuQjoXE97
tEz0kZVmDhojtcdDUqu26dcDaq67FtWlo5qxwi4OkH95ZpF2qEno6q/BGYuLLZsISUCcP/4MidNM
W1/qTmhFHA8RivyI/13XmTpvMJQw7uYgHAzzW4WUhQpSzJoPfWkSR1jaVASe9JBEQf/pT2bWpxkV
rsfEiyh5SbiL32ekBHxUwBy/RVBgI6V6bcVcX+4QqJCvwQMFlXbim+sv16hj7mlloQY6pWP5JL1Q
eemp/0UPpjCp5QA7yJ5L7lHNTxQvebHGsvy7yhXrImyMZJtuGr7gw+yNh4WizD/fdhDnG808Owra
pqB+ZCg3opPbTX79m5e//59KCSr/tt1UMb95QlymzT1jhwii9/j26b1dOUZxCLdoJd9p6U5ttOBI
QzUwgI6kQcbzOBzcsjbyD+pcG+nu7eFuE3sed4QAFqQutXDkpq5nBUPPSyOHPazMDlhKo2uMmmcz
wZJldrNj1zWXvmuHj4ozVQRDVBQXHLoyvORI2FQ4iI1oiL/9m5YhrzYHMTQ5CTU2aHzcKqvNMZr5
nIa6MQfgW4bK78syPwyAe7A1o6hwVpyqd3aNUWbqHuRLIr9oZlz/fvs33CYny4+go86DsqDn1sXT
ZrS5sdFkCKoaPVJ/SLFH8COjOGaxNVLaNJU+UCw9J0dzx12GbtYjGlruwYkpgaadQn1EmfKv45TU
+3hEIf3t33ezGfl5WMpAtEXn0KXxuFq2FH3PsO/UIOfcFr4Rp7nloytjjPu3B7p525eBXvXPoB9S
sV7tD1dVsjlByjeohjwn0Cj+isbxu9Io/wir2gNsPtpqeXx7zFskG305hqWuBiKSeHwVUNhhjp00
XOhg0oCp7zqpyK9W1YSAX/pQYNA5yuYDMa9SgONLjdSfC8Mu/Anupbox/9tHh99i8p25SmliA1+5
/tKTEZf0nSY1aMzOEx+UmADqSeMVfRZpGXnHgrwv3UvbHMMDsLjaQvUfyBKhoARKiSKx+f3tr3Nn
6YmIyVXoYS59nlX8F1VSr2GKaEFrdOIceqr8lFqTt5WdL6dsdQopPBF/s7vYamsVSE22cqyIQ4Np
GOy/7a4EXh+XSl/vyyyyip0STyJ5UvE20PaCrDzczThj/Io7b/L8UU40OPy01GtMO1qoSltshlcu
ztXvo+xK/QZyJVkQm2S1LtTAFKKAPrukhZZbh3rQJuWjjqxXaGLrOOBDrun9OH0s+f8QFfRS/MqO
oUMoeq6AS2cH1VEmcciB9kPCzzK1eRAxno/fpYimcV/URT58S4zUHI66NSjKSx66vfjHnaq5vXhh
4lidn+qJqP4SRkqryEeWxrLafYQXUTFDoxuMch+VLU739jRn4x8byEj0LPC6kEHZZYWycW3eXuW8
+JSOCIV5VpFBWW2MpLZHXYxRcnGzSQcVieTP32ZmGz/HOR2AnPa60ACJWx4gblNJjR9TOsFwb4wo
LfZ6p8XFC9QYYWxcVctCXC/UUmIDELo0vdhOq6sKRmWYNkmO1ZYTDx9aq+t+0WXgLGu2MngfYmdU
DexrcOt7ePug3Fxd1LcQZyFhAi0K+GS1Q9SJ2lJU6vFFxvCYH8RQR+4pR/ENxy1T5IAzve4ChSoS
OMijpbqxHjfnlEIq3WX+S08CEufqGcuHisDJtuOLyL1B+BiN9l90p9pqLN9+XnY/4TCP+KLcvgbP
OxXPzGip5aVEHt3dGdIbmk9qhnTrX5Mbl/+GZCq/cZvCCOLtz3sTqfBE0wqA3cPtADBymf9/4qFF
2EevEiRW6jFxHxvFU04VdsMn06qUjaDo9lMu0QCVfoijQN3WqkVePxQuTZbqMgl7etBxQD3F6IPv
357Q7SjWorK/DEPBi07w9YSUONcrIdvqoja5BZ9odPaV0dQbse9NegarcZkDMhkci5s6U9fPoZfp
XXWRpledEGyUp8EtzS9O33sHXVMIu9+e1k04tdAoKeRoANIBKa9hUbrnVjI3pLgQ6+tYbpKlYmBm
ABM9TlZihx8IRJPqcwTtcDygYeQMv1qviZstItXtfgF5AyWWPAkqOnDi68/bz54hUPOrL1R2qwdV
6FN4hFFda750tE3mw53PvHROFlkN6IUYgV2PZunlQJk2FheFLXUom6J5KN3Je+gjQ099DfCstrF9
7sxv4TZTMaN4CbJotX3SrDIn0LviEo2pjWdOCtbfS532h+Uo479vr+mdrUo8siDaAPqA/VyNJd1R
TSZVFRctMUS3M40IT0xVl1Tq3x7o3mekMwzSfumy31RXUg0jWuBUAiPRRN0Z2JAFlKbEsy47OgPZ
ME4bA979iqi2/k8PggLk9bqpbe+6yTSISzWQsAOXVp+QyZyfbJdQ8+253R0KMJ25XIwE0av3wcG3
Xs6WEJch9OxiN0+qUe8by4u8x7hzhh9vj0bRnJ9+9RACuSSMdBeU4sKkXh0AiIT5UGKLdEEQGddj
bycMrfqA5G4RYGxf7Q2Enr+7thIo6vA7hUR/KGavPE6Csv5ElLlz56x/HiVABx/zzv6POQv7n2Eq
d9OYObs4yrXHGBaaXxpiaHdYcZAY6EmGSVql+YbM45MocuRHu9JLvsfaFIjOcJ49aWsk+YriV+Vi
Y5t5+YWS9ngeW9P90CRxcyDa7bGX6IO+7ujqKmE+XaZMioMa2y76Vg6Kf/MUf08mTVR0zlp5iKIY
gx4p9/yr+qMulZ9Fmz7bYTk+1CoSbUMSytxPhFPEvhO1zQVsvBbtU8MtPpeG1ZwRPcnO2Riqp9Jq
Jm4KNfRR5/xQhm5+4FeNFxdT6mMts6mW8SPNyzH6nlLFf0EGcPyjiSLM9vXkZUG7KPns6nho7WcH
Wn7y2QlB3jzV9szH8lDN9r5auNWkeyCOLM/SnfsylL3W+3mV6/WDNznVn2Yc4thv1Br/rAqTy+w4
FTYlaj8u9JwVmUsiO763WYoLNG9t9p6SSHFKDJGE85drDmny4I79oq7QFf3QxJeOp3n6YqtQ3R+w
eTHD7yDEktbeyRRlCWunSq0bHiwnq//tRwv0sRuPsXlExWysTp22KJqpSRYnxxnCArEb9CoyYo5W
cwgVnAP2xtQOyRGtMTEfYMqOZwXW029dNjVmnRXhXj83dnSMtUEfd53TIcc8dNOo79VUdaud1YA8
9j3koXFzUYdWRaK5z8VDl7dxeR49XKUerC7Rxz0ZQlF+GSBAdif6xz3ahWFOJRy1CpsAAdcLNQDB
ZWmnvEwLvMDqtNZhjrhK1H7v8rRRvhhhNvzbmY1hfS25jtpiZ9Jxy3ZapbbeMfYypz/BIiCy7vUc
YulkuK2g2MYbe8S5oC8P2pBVCJEN0v2pmwUaDCCVZOY3tV3jc0QFLDv0lvA+16VQs13STGGB/VqY
VL7pRUN+qoesll9NiNjzzyRup+SzyGX1q8fGaHoQIpnSfVm3re07lVUXn8LWKWAaJakD58aOG4pp
5pSSAFhouUSNn2Yy1XdYhesxGWGb57+MOi6FT2+gN6TfD3QUkDRP5QsCSq75JLMo/zaMeQRCGc5a
+7EGtWfkACk0vWOYRTnLaIsJSiyqc+FT1GJndrHa2rGXExS63VNn4ZJ6mc2KimjbObghJYk9DEfk
jaf8OUzDWH5V3Er9lzC9ifexRdbGAcKf7uBqYsowu1D75tNoTE330npd3S3qmrk6XDD/EYaP65HZ
+wXZzPzkVKla7+bKovBtC3dR0sIu3WtDH0WfPnt055GN5KJ0Y9dUFGeD8nNX2Mo5Q/3L/VQNoxFP
cDKi3NkTkPXV3yawFe9rnHZ1vBezXds7pVMnlVK6lGjyjc4AgxmH5tOUWe7wd6gVVf6spAyKQ4ge
ieMwYE+vm6HLAw/IMqVFnMZp+i0C610czdTsex/be3yNQiQVvsdTJBrfcpJYfsCddyp9dcoGeUYg
rsxOCrG2sidDsCY409J0PtkTwmk71B1Nx1edzhSHiXXrfG9umvTJzJxC7nO9qKvl1coIvK28ig65
bfbzaRJdXgQhCmSeH6aGLh5lY+nDZUp0FBykVeAjpaFeBXunTJsQUuhSyUjmWtU/WjabYpeERYQp
sonX20lVp7p4pOKOB5qcKT34Njzq/2PvvJrjRtJ0/Vcm+j574c3Gzl4AKJRj0UqUqBuEDAWPhHe/
/jyl7p0VSzri0VyfiI6J0JCsLACJzC/f7zWPeAKCOFgiQdYtCsUYbold0hX06ZPm+m7nduUVhge6
uJeKlrZ3fJFOvJ9G1OsnW43mZFMxwa2dXRf6GoCl9FrAo3Z0b23z9Z0ZY7wnebyJkbBaAH37dmcs
pm/jsD7xDkSRZvpExndmUJYqVtlM+mkgQjtbnG29zH0RCKWp09vIUkXFIpoNi+dA0J+2jYGCzms5
hPZe1Xdrc7uoBoIvdcb2z6uajrWu48PkbjmbDu4rNTPLI89uLnZrW4IAT25dPsYzpSwvVcNkzeu2
fRyyzC0DqVSN6SEO6D40mAW9jx07UjZ2jxsSzogI7481DRkSCmONNT+dIfphL1cn5TZZUJZ4nIE6
JOeyQnYlitFa9tjHJSMvt5SENEiZKl4PC/NJaVqj8xsTBehO6ebZCCaWSeVeRjX9inyWS+KlxTkr
2amww/TmMi3WzbxYrXmXO/2S7bt86BFfDaPQZ3qri8C5zkiyIfGtfnTzT5kxGN2pFi5pYCxaUePh
ruf0oalL/Uq2qD1WL1uqpfacuRowXZ2jVYRdXRrrJzVz8jq05sh+GqUpu4D0MsBeTWmG2Wt6I6qw
piJHdotPRKJ5aqNUqG8Wsm29TpuN+7VaqzI0+YYPK+r+7qleVcwM0Iuhy/FZOgoZKkiS3qXKWkpW
oHWtbuOelA9QOnRJAV3KLt7CDsshbkzpUm8y7sL5DcrjxRNz3bo+oUm0+Zexn59amDJzKG1MTvxR
qisRmdXkag9oL4bybsTVq27hmJZp7lcyHUQQI/h2rtDc6+/XyTQwyG/s5brE6hOCZqHr4yPZJnN3
6NcxH9731pIY3hoPottDibIrL1Vn2B2tYybdBhZvXmyxRcrSYK0bZCu0H4d1HxXdmr5fKsVuw47W
aurjQjWsp8kYhylUnK51gsmI3eXa1Gv3rW1kVbuLalXrHmYQTMvXajNqd619DnWuZYSNC1RWZ7wj
dCUrwlw4qziymTTvMZ4mpd2VeUpuKCDJZ2CkLAk6bjbtbBMvxV0er4281jK7sp84/lEi6L2tTxtr
rMVwImpPq7axQxKev3ZELGxmUxY5S5Iu4xMshpLoCt5Oe4e0Uyl8OceGFuLIRilIt2NcNyuVyrm7
TE/Ld8raTLxu1o11a9RaXNxoeo9z5VjFY7d3u3ZRD+6a2MQ0VSrM84WpT1dhafIuTBSzsgJFzetx
W/Qr5UuTafHj7DAtDsx+KHVKArK2IcetWI7k+Y1tOKuoW70hl0l+H+l6eupLW619Kxozlo1IXwqi
0NRBcnOmJkLZfe67sevpSaCVMuJqHbu6nVI8XsPUWLVya6gUYWE8uHI41A3V7aaIk0Y8kGumO4HR
dYnIPcwoRgo9olncaPUnLSmWj7HbZW7q9YUgk0mMuWz8rGjw0UDWLptQtDUt1dYhPdW3+yaeglmN
hHg01ij+FGe9pj2IpGnfqZFKbECgmMvc7SyUKKR8J6lcDumUqu9bYcD7igbQOs/trGgOKcLr5cYt
DQJi2qpq73tNuu4+Jnav8ijwunoDPd+qQsxRE5zjdLNw2bjq4dEE9zuoWWRle9wGeiSI3JF8OxfM
fAwEp3YKisosP6uTUpnBnPWzsZPDKt4qFGC2x9Q152BYVafyZyvTxUnMSpmGeiP7g9SzIgoLRegL
mROJWWEfIKqehJeWZaBYDWKWYlOZy03CcuwesEepWe2jcqj2FvO+91a1nbG80fPyVmiL5VCAUf6e
Jl1t9KDgtLd4Vj7FJv8rZwtmaU+LZekS1z7EIPWGJ0ShPRA7oGc7o84r2xMLq8+xXhfL9Ywah0Ze
EwrhLU9qiAJgnVE9yjIylmO/dkRDzY6OYUZkNjPzzF5Tpgzeh6xE3dyUB0uza7mn4OilnxG9TMhG
1E/P+arZ01ZdjSQOI5rqq2fNvdWGeVOm+mbC/ze5413Ixm0zJDSAchKOHA5j5SqvKjWei215drHx
CMfEacrHj3S801M1zz5FOE0NgdqJLJn9sm6aWxnnzYclyQw8Aq00qhsWAr13jhJabOwBogqifjlL
ZlGIRPB8OJTdqiTs48uYXueKO9B+nuiNHhaNQ9cWLMSNblwKKj10Z8WNg7xK1m72oI5F7WlOdUnt
BY8k2ygLWvJdL8kxhMWBKaEemFq6JqdRdk0TZGVvr76VwZr0+b/L7vocmaZvKeHQNFMzOukBkQFB
sJbW07nN7NV4MPJmqk5WNjXzRssoUd6j32+Mhd6AsNznjE5af9LTxETfPA1FCqFKKWNk7fAsxdx6
MCjqge5j6XaOh1fHmH+GGbg2d9/O6P/xef7P+Fne/nUY7/77v/j3Z1kvLUlW/cU///uUfm5lJ7/2
/3X+s3/92ss/+u+b+rl66Nvn5/70sb78zRd/yOf/PX7wsf/44h+biu1xuRue2+X+uRuK/tsgfNPz
b/6//vAfz98+5c1SP//zj89yqPrzp8WprP74+0f7L//845sY8T++//y/f3j9seTvrp4BvBL5w188
f+z6f/6huX/SaPkGiZ4Z4N8oJdPzt5/Yf4KsAy6ijQDZh53xxz8q2fbJP/8gM+9PEykaIDHel3RS
z521Tg7ffqYrf6LwpXlF/wZUBGf4//lqLx7S/z60f1RDeSvxtOu4FngtL6EVMBXEkGevjzOijkjj
Alrp7MVplJm9px/GMWgyyHtD1cKMnxyiuAflui7be9VoOaKNxVWh4FnXswkoevMB6ug+skbk2h3C
ESUZtmYOYNEq7AEaJI3GnhO/SN1gwDQi7Xt4qu+i5iMlnR/PpdfEvGJ14RWD9W7s28qrjf56VNI3
Cyvdjeia0O7p2rv2F6fRP4+lpnjtVIRR2d/SFNljU/shNujI5BEFcGEM82MFPOMhUGp9XW/JVbGC
xG6pGyPcAKpxutGr5AhwYwSJwbpSpFtLdLdWbk++laijXzXrvrL58iOwEQyTJIikmnnJ0D2b+voB
Gf4mzxx28nQKGzF+bWZrCknN8zlffMry4gYghYNxXRQHo+kDHKM/YGozBJbehjb9BLFm0pdyeN+2
5e2wlJXPaZ2l1P1spleGGe/T5HEWzfghU8yG7RAG8WCypdVTrPnFwtccKXQhdsa1eFNRuVfj7M19
M3mc5e8dBIx+3WWNX68V7LZmfW8VfdAXs7FV7CqgiisDfU4w41IJBxu6myqd7oxRu4FK4K8aBzRV
nohNzzw8X57WFutHt54Pbh7bfk+XxJQ4cqhtm25mIdk/c00JxRRl29Uu74i33BSUfYgBZy9e74yo
OKG4uBaufiA4kZBEUT+0Q3Yf02r2RSwoPrAdnQxhfxZzBEnCOsy20wW4MBJvXuhY7vRLw2nMKIMR
BmFFpxoxNO8KpHJs3lZL7rqyuC4wZ1H1eritWv1BOKl4yFuX8iIieFed3GqrDeujMOKjkcuHpl2b
3GuaT0g+FN+cdfUr/FTNGxZr2o2QSvxOX6LH1AFPw3MMm4401feEIx44Dq0b1lIYvAVF9dJ2pp+Z
6Jny2NhaVnfbttHXRtXhJ9XvOMO2+HEZ7JZmfpPioX2lG0mojbYdutBPQxGZs5817gksZbekHLTM
3j4kZYtqYBmuVbNrQ6EUbdCvqnHrOtNHI+1xoihs4aky43s1yftcco80h/o/T0GbRGJe5UP7vi3c
t4ooTnaBd3jSKC2voDZfs7Hsi9UcgmXInqZBzQM8g8cNwC02zDlvoyavp5pmpzCickMy8ye0PydV
2rGXoW7fpLqyc7MTMfU05FJj2vfsL345cAgvjUnVPGOWR5FRwQD04ByeyDJIVZrX9lxwPnSKzxD4
Sq9KW4kIRJhBnwEYtOlby43HoJ/KXdkUvOAYE9gxjAQ7mz+DJlyNPXGsSWQqYd0JX2vLA8Z1lDEz
vmep9qkatS1mNbnfDNg8Uk0gH0I37KZzi6HD4vVxsUmKGwKNGxjyKV4Sd1UkQtf9kKkNZzccPM6i
CRQEgZ62t4kBwFpk2gjni6ChYVyIyhoyG1stbax3eq42V5awOt/k0LxpIS2HmhInexXxEFY644fC
qqcQ7oX6fnLbB3M4k3CXyMd6tgHLis3rundNUGezYkPCwmSoBiuYSj3bG2Je/QVbXJiw48YpkcBX
trzR1/kEKnZoVIdcwq7JD6NabZgI9e3kiuNSj0cIVV9We3yTZdNjUZo+HHAJ6iOeU4vGWIrF6EaJ
o5vYqn2K+YMxLsdOAm5b5jL4lpX5ciGCWV+l2HV9rniLOU3bTurlSUPubwtn8NM49Us5AbaOt4kz
XGcyZy1Q4mI34IXlxfF0HEzn0OVCC2q3snarq1wNpXjfWL3mac2oPGc0EjzHYf2qNSf7BNmzPHBM
HkEq5sBBknSlFFW1Hcq49zob2WPWzSZ1sx0uY/Vg2sVT3t7LRd9Vk4BPlOHvWRgF8QnxdCa9LW+i
Yo9TPuv3oI7942Jp3UnE2qGaOI0N1SFZzjgsUjRQeHPGzs+En4Bfvcn+UNr+hBfPZyVn+VxyKz/l
VnIjasLrx4IDijIkyaYu+jlU7PhmAgnOKwUy6oBTer5cF4thfRyH+ktKwu22VRPdN3pz15KWmUgR
ToRGykiuXo11TJ9YhylefVtNr0WaPq40EjfJWB7QngGOsPiabR2MAhGoFZFxufTPi+3MQRMXRyty
or1mAYXO8Zr51Vj7OfBtpbDHNMMJzcnb1mI3GKIjp4Avitr4K82S3Oz9NnKSUx0rz21XvFXtaN1I
ozXDpGUySbMoQyuZYQwm1RCk4xmh76PQrWrwi05XvWZuhh3AGueYdhhhFU33Bhnlc7oCMlSJ78r2
Y66I3ifarvQnPbfCThT5yXXZgcZ1ekrtqKb10qkqIjdUCUrvMNGdqA2XdjXDTODpVXUWLmOVWN/P
60o3hyaHPvVUFnXJfiW0mbrPrHecxM9wBvV5IZPsU5rFY2is5BUCSCZmYIN7efQYpJ9Y6fBJSfRy
vy5TvhOJMbxLDW15NJdFPpFIXtLsNzcupoj0rm7MmKau2XimO/v1qDzownhXVnn3JlPGyV/td1Vt
9hjPNUaYEKJyxpAqdnMWWZHb/cYs+sLrpuiD29mOZ9e14cXKVOK/mISdKw8zOnzguGdaKfpVhPYO
w0OzCcbF/AjSth0r29yXqlAemrh/x9GOvcy+Rx247adRf2fEMqWrIE56rFVerDXVYVL7ytcbdQzq
jt2SRkq/1x0lxHPYm/MEpDa+6avsABxK1qbmyVL1pcahiOPDrmeN15QxUNPEz23IiNnkZWnsGYX5
aJ9DNnD3q6DoldhaRxNthCVSu7AYU93vnHq35Oqb0iUYZSjJGm/W2KujebrpdW2bIEJjc46DugT4
W8gebaxNlgEuLvJKGcAWiB2rsNOsOVU5yfAQa/qHhS6bu3CAK1q89RRAB+NtV6AbUdfBXzMRuEsG
UrtIz8XBksS5TZGo16Qqss9PvlmIILNavzS0Z60rtlK7qhQnSN0FexascHK4seZtXKWfaUkd184K
kHCV/ggGXMe8CHYZ2CLeolbaRWl9kI22RXcJzhaHg2UdRN87W9VteeQVopV0ie0gMtb7vLKudTlK
Ly+nZhvP61tJ55JvMpm+ngzDrhmmR3hxWmAsbGhkKt0MFddtKp9i2zqqSGD8blm/juN0ggyVhdjJ
Eg/f7QqisvRUu2FSU/Kl0l9Xol0bN5yktSlKYzd20Skd2k9td0/D86E2rCDvoqDWH6QsnsY6fldJ
dct5Mhzddr+K4qqMxd5ulOvGLIOZbIJAZoUWzABNHkBcSDKSjvvV8lXmznuzYKtibSD1+Una7bOh
oEyfBm9AUN2lxXbShq1IjW2Sa56Z1tvcnL5AM9nQMDmMxvi0NjtXibeyianm21Av3Ss9v3bX6cO4
aFd4oijGfWytdxIx/wBdxDC60EkyD+LElaWQBxmBtCQqC5mc22NrUNsgZDkNefrRotYlYK7Ejs6h
ZqqrT1qj7axOBHV+6tc68pW4MQkhz7muio9ZFOtrlTOxqaaNq8WyqajcU9PIG/gpd6MwQ9aPk2Xx
C7lza4K8rO092P7sKeU8+lpxU6QkwYMln6ANBH1LfMok2EwaXDUMFpy9uzzNoxJGVvEuTYuTQaFq
durR1uzH1Eje1pWRgpSm8WZRexrLbFrpcCtV5SnlkB6MkoZWnwy7ZdBv7OUzzLOAZAdvnbslqBzh
tbO7J+33sbcoXpoezK9VwlnT2+2gC5xS1bdN/d6eravZcj8zk1L8kPN7LZaVN1pJhIyjiDe4x38C
s3A3Tp2HWmEYJ2BufYtR8m6dtWtwy9vJWjdlB8jegp8BpU25V9rPVmqmXjssj1DJzycKGulsY/F5
Wo7u00ytlLGVoWC4KrANWue3uFRtawFhynTxC6KBc086dbAo3U0zqz65UsecPTAh9tIzRraAYTaB
2SKACetpHG/cor5e4vakC+fBBX7KwaNJl/dUlj32jLb1YXC+HdZPufUxM8Xzqh9TYd4q1obEcHle
9u6Wxdx163ACvtLv8MT9Msv0JBXzscT6zDeNZZMTIz3x7ZJI4KCfbmgfHDRj3MA3/uqq8m6Ox42s
34MNPyd6tyuz6hinynwdq6aXTNFNjYeL1436gU2b09rqAdYkQQ7ATM89TNVhrxKQSpv8S9XIHBdH
uRdS1/ypsDUfBdqpqMU21dYNAr1d27Yfcke8a2na5Us2h6bS50iuNMzk2BqKctqLKb42W0rSVbDY
6BzTwX4mxFnY8+JLOWFg2MZ+Po0OWtP6q0BHVGvEt8aVcg8oDrFaZTUnOrMP7H7S9yoG0/wTgV3h
vInq5Kkuc4qtcbiKVe0aCO0Rf/HSn/VqOtSlFfnRYj7SPl4IHhrXQNezT31tPJCuILewMT8mZ6KE
jlfUlsr07TgutqdFzV6US+cNon0P7/ipzKuC8kfEfpfMJX2v7DPQMVz0dVYOkZS4bA7OAIJsfcLw
+F7pwFbVwblts6zh0yAJLLK70ZThtMbWdW4oFeoc1aK9BmuCvoK5iSLd8jI6dR7Y4ZOwWAZEZ5Q7
20mmbUZQRCC7ed2SO1aEKXicN9Vl4yXuPPmulVWHolMybnkavYNM8SZpaGpwPp7Pnzbc5KzEMRuY
ACtPQh7O6LXCjDxFw4bWof/s6cZwLCIqeNHGd3Tz/XnS7isHjgPOmlHa1Uhfp40rm2fdVm+Ldg2j
Qqr+Ykdww4uY7lKLauFkpxqHiSbTA9tpRIBtXB8mFvlNlkzth3Q0kg23dGZ92C9ayRkyplohs++2
J1bAi60xukpl2cFeqYV2NIYKhBtU1MvcqfJTu1b3GsHcHtSd4kPkzOWeJMuOI9rnWPBuK1m4GOcc
Ffu9FA4qOQ5KnXawzPKrw16rL+WHJFKc3TnEm3Uaaqw3a+OHMp0e8Q3bw5zg6B7rh7Vja1tdwysU
HYky03yutCOlaeHRjrGCtkz9/MxlEMaVZbLC2ap8M6i14m6WwmSOTyLZs7Xgv8vJgwQIniaNv0U6
oV2p6Ue1mNXNnI/Flua6to17MJg5QbmW4D4T7YlOtMuNso6FT2cBVR1vH6sH4oI4Oi2drnvkE1g+
wSctdZ32OETJJ6hBgTqrx9GurulWeU6XfIyZapUt3qROR6e9zjdRVvtFW0HmJokJkv3GTHoPIWME
CsO2nJXS8PIob300+JvKGIhAiHeWOh3jFt4F/jVhrQq6AzJtfVDco6rq1xmlWqlVh3ZKnw0336TG
eHBTfTeWydFoPhEG+nbunNtxGn1DM8PB0Q42jIFxKHxcEmnXj92HyE3p8Zaf2ny6xn3vWCxPMb4S
slrudCO+mZf8PWmAV3Xe7EyKNkuafummB5xv7hyZ+Tpat64VSVCJ6cqQ2a0Oxl53w208vmvm7D4j
6scz1nVjOvV7UAVjb1MSUzDKji0Wy6TYs/Q4LGI8w4tsSa9EQnkaNddDhLk4TJ0TmP9Nobl3vJZB
YnVvjDhCeSSeDeq+VR/ewbMZeI3lMa3S+3zW3OsRJuBjM7TKBjfgoCOsmvavHpBt8FSM8A0iwbor
1SuR0XeM2Ke8yXKPWZe9HbsYOKuZ5kOXpHcR1JGNqTSxl1fNdT+SS6gO68Na2K4/Dbmfz+JdX6k3
Mb1dX5Ma1eVqVH7V0kXMlyWGAnAvaNFRERWPdEO8fqXNYRc15fvghvmoeTkmIlQoydcub+U+ght9
qlxs41Fw6kOY5c6uTfNbwnnZFh0Ou0PYSefRiNe3msvKOeblcoxWe6/HyQlgyPVFmVhsDMQ6cErM
0i1tZmJNa2gxG1xs9ljhc0A07Ie4mh+ytHhP2nbyl7jp/8P5fyDp+459eG4XvIDz9+3Hl+j/+df/
wvIt/U+MA3Hmx4vRcWDIQhf+C8s3jD9h+tqKAltdQfB0dg77G8vX3T9h7gLzwyBBJAal/V9Qvmb+
qUD+JgsNJeS3P/sdKP8lmR0xIM6XCp4nsE0VWmHuGef/jlNerZm9ZI2mbcp8qKPD2GnpMck6Wt2z
M+ruB5Pod5vjNSKL1+QTL9mgfw1t4LWEhRX0U4TMF0M3a5rmBrwQY0izQFTZ8oaefucPo5K85oZ7
eZmYrBjYfGpkSZ3dqy/1TWPZqWYOrQxGRDmFgBNf0qmdiQyNrXdq09fXSZxNr2hCfzomHjYalGgN
Ku/FrTVFjpljaS+BYyxnXdLcPIs+id+JOhfXeVPf04Y3Xhnz/Jn/y3hFhMJ1aoDZOGicpXyXxvfm
0NtKh91mYNRxknsRa8lNjlex5olqLh7KNpZ/dfBeNPC+7wX9bETj7F9ja3jVqtrFU5yWbm2LRC7Y
3TX5UVea7GjZqxYqjT49KqIbtt+9V3/3ol4ZD7634xg2gYB4V1yMR5RF56xw5wJUNMcEvqIDeeAa
VmW6Ry49/bWg/V+v7ifPEJIkRtx/NbsuzStbCsM0nbUlQFkcw9dYbiDOn9Jy4GRdmTvdSR5+fXkv
eebfHiDOOGfjfjLsuMgLFv2yzLFTLPkSpJr1thszF1Xo8ntaxr8GQVeH3I+MPBd598s3jz4+JhTw
R4I1wjw16Ca5DN4qHecVFcmPdw81JwscPUdMOQ3l4mKavG4wulCXIJ7atd9abTmmN7pFly8cIFS5
mzqTSXFcs67EFOfXN/JybJZV3AlshFk0KuFDn2/0dwubVmZl1STtGnCyEP4Y1/1bNTmfuDu18eK0
gtpXcaNfIdNfPr7zqATrsDafgwGw/H05KuQ9rABiQjvSuYpA8awIgCmhL7SGv768HwZiJWPtxooP
hjsXenFre3FWRtvmGvQ2hTntj+pOK5XmFdeFn42CGTx6ZcQIOA1eLGE2zidIwBNIzo66fMgzyACB
GQOy/OZrZqtcCcwz7MpxGGSgl7cN94o6zmS0BuZg5V8wbNI22A2XN4pVDkfI6bafOfDaXnlY33aY
71dLW1dxE8HoR2dbJinkQvrgDBHk3ywnJFrb1hbJgvnG7uatpem7Tpi7KeMMVg9bQsBeGfmHyWng
R4pMxkHRdc6sOP/8u8lpDEsnRA5W09h6TMi4HqOgRO1dO+cYwNjAlivoQX5ufz1pLndcG6KjimUt
FT/uhggEXw5r41k+4VClYOTQLtYG7veKeUoWYZDpF5UU6W/54+ItfnbEQExsnJWzZ0Hgy/FKie1V
EwkliNtGDQpLyh1SrNdUJZc7EDJp3C9tog5RqzHQ5VWNKu+0UzhBnS7mcU5xJm+Xat0KRcwwotL1
lR3vh7vIeITC4/b6zcXx0g5GEOY5kW7uBHridgB/LgmjCC1Je0nJnXlNm//DK8holIaYXpwLtR80
LIMxl31Kml3QwY/ct70TeWsCwPmbM+M8isa9Y608u3lTbn4/IWtUHKZYHUx8otr+XClSfjayroIg
oYnf88tlVnwbC8cn3jl0lJc6536259oswFRHJSo2CGfSE65E6WE9i4d/fVk/vXkai//ZTIti+uKy
Yhj5mbVy87Q4q49ODlcY1kH3u6vk+YJ4qbBQoConjOTlzdMQ+E4DB7aghJL1hryJ7FDGwH+/vpaf
TfPvR7m4FqvUm043mXalpYljjJXeLd47SbAmsR7kaCnf/nq8C7OVv58TyCvvLwuk6Vy8V7Ajo5H1
iy6X1U9v6zpLH6ZY6sc8XfJQzc4keN7/0Mk75dDqYghy+uEBRs70YHMzVOLxteju84gv1uvzjYZ0
9M0Z9iznfHmjk7y2bTRAzNJuLEOhqu1VKVU77Caaia0yfIFnqT3++jact54fxiRQ8HzicnCuvtgj
hhL/4xk/gmBGKIvTkkkgWiHKbWEP4jHWkXGCep+gy9i7Xw/8s2XGMrHjwAmA0DPrYk9MAIhsUZp2
oDejvlNreOvpMK7QMhT7lVPDS8Hq30/6u6Eu1mmnWgsci7nGAcL4VZKo99oAxIAkCkGgXu6cTlkf
mlRoodSl/C2Xl/8ZHNrsOcQHJvnF4NLt9HkSPNQ2m9LthHBlu3SwGP6du/mvUZyLkheHASuZINIE
q04Uu4FA3atcB75TbfyeffbfF3ReslkRMFm8NHgp1kk0VE48OM0dt5Vtyw+I0F87KPx0XmL8zL56
tui+PCiIgUZQjGYxmE2rOrj6ah/GaIrfzZi8fJSqWR04z5tbpzG0V27lz0d2TLYlcjOYoBdvoVPR
oCZyOCimXF28pJHqzlJSEZqDTA5zY7QBXac1nFpIo79+ij9bzyl5KRJ5JdDBXzzFNVVqMYmRoXVw
7bUy5AGSUvzKyvezN+/7US6WmcXuJkXvVpusNDUjHVYafqNCrUKnMrxi+vHaBV1sHX3plnQaePMq
G05/1sAu7vrhtVD0n20dNggESISL2/qlGbRdKZ2sNS5oaSo3gEE6oqqiIlPtMaVp6KBM+fVz+ukd
/G7Ai61DQdZ21ina+JQUxWeUNwV0yyJ97KbhtWiyn91B4KuzybvF2UG7eFiNE0PhdNkWR6DPz3Y7
Lvt2ml8zq//ZBYGm2KBx7PKGff75dwU70oWEgDve6dygc8JxNzpqtVtCY3FeC1X56VCaju8zB3MN
rfzLodoEYlgtMydozn2gtBTyi41ejXgOSGi/fkw/vXdANzh/Usv+MC8KI1tbDgV0t5HP+krd1JtS
mPkrk+Hno5wjO/H00SliX14QnqkQiNvYCayoNkOEHzUOl9Ow/3eu5X9HuViVlrzjHCN4QkubscrH
o4B7KMt/axQHy2lO3RyJL+dB5CjpPLL2yeZs1IZ010NO8HvpaH/tIAQwYCl4ThfhUPzyjhEjsRq4
7dgBJ2XDc7W4ZG3XX0NnfjLRAF3ZdfEhw9760miq05B5ZlON4gkmUQ1lQB3mDU3bNjSjCP7Xr5/P
j6OdQSCE3By5OXpeav9XBDJDHpkqmAh2jaEldKuhipwUsVek2VWvlDQ/TrqzTyTHJV5Y7CguDzSq
ljrYNSRaINpSDSmlWm+IEVb+9kWdg2ENPPW4hezELx9U5wzaOZ4QM9q+KRavsWsoVWYbj5nXOHme
b3493I8XhS0wfHsuDXcb9RKsH8uGkuKsUUP/aH4B4FoMqJ84/b/yrL5975dFL5lAZ0xe07Di4r+X
11WTd7PUyA+CdUSh+ymqGquxka4JZdnn7gLDmk6noefvjAWfqK0y6lPrQ7VvSxyaIs4SnAX4yT2g
t5aGksN5E7oqIhlUSY6b0b82MCMMI8VOtE3UQRyAGaK2rxkh/TjnLIiZ5xxdhY3vh7Nz3GIR0rc6
54WBdzbELYlElkE3GqhLeSXvf/10LndZvCYIIAVOYjlFg2FebHo8sZVzjxkFFVl5pTeVIn8amkQW
Abwt2w2kM0evuQleXiFjEjujmwZ5MAx6iWANHbKUojLcwO1W1znWk445WO/oIoPGXJWvtVEuJyCy
EpKIzvaRoDlgSBdLOeycuXHzKQLQOesOV6w+EI0SZPi7d/Js02OcJx+e+KCCL6efIBE4Qz0TBaKw
mwzPu9p+XsoM+q4Z1R/Qw6qvpZv8eGH4YJ//Y48Hk3AvXmSQ4AmsWIt4kad2RzBktq8nlE+/vq7z
68NX//7N4jjHx59NSWgHsg6eJ9F3hUTXYudIF0huJrLn8//D3pk016msXfq/1JwbkPRT2I22ZDX2
3rIsTwi3QNIlPcmvrwd/daOOZIcVp8Z1p+dabCDJ5n3XetaX0iRAFrEJm5cPaHv6+ZBiq8H0rZPx
E4jBeZeNorgvuyq4Tyd7GdHrrwRQ+OhQsd822XDGe5N8WavKyOPOGKqI2bD5hL/3JkytS502zhXA
kwThlMTTyagMkzsLk+k3z6vmBza6pR8NVF4+Zms77FW+yjMRVCgERdhinrCyLr2RgDDVzewW3ab9
GzJkZ6RSxCSwaJQOnYtK0curi4vA92ij8j+ZJdPfPvel+zSlYXfENq0hWrc/lDDyTfqyYspJMut7
JVvc/lYvP1s67G9U75cPs2GxrBpNl13sMa8Ovo26OOGXYPhM1M5x9ddiqTcRvKMHqH/oedF36hph
oqxRfUyt4UMMmR2MxODWUnVMC8JQUHZUiLjVOrkGARkQM/LBWa88SFe4e4yqgrzgkzVoOCJq3WG9
q/pG7n137DCg9rg9dNeaNj5yU9/aEy5Y7TiFFQ3FBp+zncqUe3yBAfjUpL/VKdr8mBhi89lPpuUj
CaIoI6F6oapGTj4rGOYHyIb2D0dMYooXw8AemY35HHWNIg4pFcOVzNjvfhwUKtPYsNztSdVp6t9l
cp6zGETeWm0eoixARojnOgqw8/lPtl3ObtSAKv8IEM3/hIrPxQ1qYKrYqcBqvpQSe39c9HX6sxys
mgBd0LgXwyqbIYw6gmkJiMZmT8xm5AU9qJopG9X8o1r9zHroU/4h2ArhoTu0wuSaP4vMpV8Lh4LB
4gl1oH9Fe0zOQ2ndtvYokMiVnbpKUpJb9m0JbSLCDq0jUSWWd5MSfDFdWw0anPuWScc9+pWbm9+n
scrVAY+o/4TB2LgGVbDm+zFIqyeBuMTKdLPTzdh/EqD3qqg3Zn/EgSSVvU+H1SnjZWrCb/jliwdw
NesB5UtmxcJKi1uMAMmCU6QjLdQs8Qt2PXlAzGbKm3cUPVF9tHWeYm6u56rB4pyj6LjCRTm7ONYk
qqJmOuS+lTVRW4CgOjmKNPhDnYflXdqQmQm5ABpcPLe9uht6LhbPCLHcqG1Is0TpK7AwNay7GlBL
XtjVh4ZjDLWWJU0KxJDjYvEdzarpMT3DVImrqtXZBxbIUR6EmJGt+aFU8oPnrhVf9hy4QZrvUqec
mvuwlUZ1lw69kSPlgfqCpsxN+3G3DgGoTLAuBdaUuus/tnPQBhAlQiP9XG9YySs/rQv/4OHQMa6b
YOjvDXg7xs5iXuqx+aYamyrb9yqJczOnZzL5/Trhk/WbIDL8YeIPC2RNBwxZ0t97eIyM3RZHwadW
tCH6w8AUB4dvddxhg5bNodawhYOJL+mQYZV+SEmTJLnbm2r6TIvmqGW3qfe9Srp+IxZ6IWIjpjHr
UGXDQuu3nRPkYKnO671tjrMCsIBLcp/1Beat1EATZthkT+595LpWNGPEus+VRE0ddLX64hSmuHeX
BPXraLaG3jVW73gYdGnLZ9aa27tgnouTT96scR3kVvo97Vj9dh3ps8FuRXaZs59JyxDsppzDHcbe
9essNzaDqoPpeVpF4R8dadFkMZo+/eL12ezsqiY1abdm6BwQw8Fm2We41J+8zmjNCJDUbOxp8cPO
1LazHGfXR2Nn5oAPo2FpUIR3q4lxOrVbfaMBK9Rxl9KlimBIF9Nemb3toU+3q1/Gh2CRu9xbpH/y
Z2v2blnbqdEyBirr2mwseMO4zP13IGI0wBI8zvMeGPUy75BPi6csBUNzHOx8gZnhJRLhZD3pnyZi
iew0oQpeDlOWeu/CImfJmlxlir0dLNaDaJXOY6tbe2yUQ+b/xDgW3rF1sp2rLB/dZ88bVvPaHjqc
52qR4WYr7yeI7k3NPNLgwv4BrwIgglO56rmsao+bmgF/RARTYIdbfGt4WkOsz8x6a6GuBpaO94XK
BQtEs44hEtHSnkkL8sMkHtokeJfQt/luFA1s4cqaZyeS7dDbUdoi3j9aOIQAeI2+941BNqQ7QppN
a2+tFnegbD0h+UN54ETN4JTymE2d/T5rpMQK0xqVGROttXxvGskcFHgY53dj6XfDwXFqIFd1umCQ
w9jgYI3s8RfEpgDhHwWOZD/aMxo+kwbdCfQFQJyAey32sM+63ng2O8f+PJekkuymqrI/SacqMB4N
hGUcLRrMV73rd3aEJW0bUdXsh5GpRPjOcmVa7nLVJT9aw1lIgHXnxo/CzsEh2np4tA8FhQ5kdphd
7gOrBPUM15JaBpW7vtk72ikRCVOZDeI6A/Ky6w1dPA75WprIMO2iYFWGEH1wnXn5uiZM1neeyMbH
ZC3y8RAW2fzZ8dfiXTFg/Y2cXDE+hjqtfhjgJTDKDEMWvm+8GTsS3ktMOBbo6RJfyEBGmd0vWRA1
Zsb6NhktL5DEvtkGRVz4IC/BSE17uyYs6QgaNm8OIw/bjVWhucXZSpUZyaU016ijh/7NDRZo6q3f
YFBV4HYc+AABqLDMBEaC/LncuFs+lqq4XIwxwBPGPBuXKOpBQPipLXeisJq7DHcTmj0qDFgE1hwM
MeQXV191ujEPTbe5ZHw4oOMnoHO5e5oUCc47aGCu+JKQbGPtV0f0xV1TrzTsN9qQ0vscc3G9gyJn
t+/X1l0R6tn9Zk7yBZTP78NieAnlR6I+yqMze9PaP3KmLFccl/4w4impR3MFioA0BejJ+35eZ5Ec
JnfoEmufLN2Md6oDv0blpRClixiR5wcO1VRr65lxszkSS5wNy5R/Bxcrik++hXsHtE4PnmTzTmFa
Wvyu2dTAntaHEhtmgue06NFcp9Wg7hNRymubH4BSvGglRpTeKX8wXw/p3m87BXI/y1YX7g5lqGgK
20ZEXT5nP3pEtSV+76U9mxVapgOsfPdY02koDygVmVkHTMwkNyS+uK1o67CoTrzQyGbiS+NasRG6
7Rwh8RhVaffs8LcNeG1o5O12mOajQWpvsws6NqVRNbpFsE+qZd401o53sxCg8WmyWCUPToqKeFeC
2pn3QCI6Kzy0OHQ7+knpcMbNKMc9ojGp4wpH43QAlZ5eYxex6tPYKNw7HSC7Ht21o4KnsjGIKFON
n3+BqmiusVWQDBCtISzOA0CezkY9SnU0nlcdnJdyqFvMItJVRFwvRXJIkSNnsS0SpMR2DnMJ3MgU
fkhbDQBSedK9MXJjukE14y349WT2rAvbfpaybrKLVHXR4qBd5X229MxYXZsP1x00aWzU5Pc5eyMs
JVtGml3PfrmICjSO3RHYYGEO5nkHTn0wnS54IGWx/GkhMPXjqu9HkuP91WXrbIsZV5L0lw+lj4mG
GVFcqtrSQ+ziHEiPq41jK0J14dFwXb05rush+7mpLJxjVYjxuzb6xuQIE1DeTJTGESYHlezRwZU/
w4Z1P6JQY+LpKYbpYXGKgLy3xkp+SOENnF2Ux9a9hYb2YwlYzvYNjJd35gRJLB4NwcrcQMrjDJdY
3XVdZ2wLp9721aFkRcBuR71oZ1sbvbwIbeXsC448cNvyYvrUrO5TsmpFhnX6xZ3tbt9X24073tCT
6qLHn0OrimhOZv5yUk73lr/k910wfseYSxRgoOUt6GNuIO+7IMUtB/HsIeNbv6h5yX8muSvGU+aN
9Q6WUnvwqqzrmI8Cq45ZCvujpv5/oKlioPzdAHZ2u1Zfx3Jqn6ThnBcOQlk0D+yOMGnwf4tw/DrH
aWrrnTR78NJdTkZS5hF3Sp0LOxn7cc4yU+7trEwmH6o5MDXrKhDzIDFOKzyCHbAS6+KYKZF3Rafi
btDBbZD57UHoMPwY0oC8CdkjxLhqgY6O5mxcVF6DlXSK+jyr0TjkonMunZin9xNJuzJCUP65xo7O
IXQ1IDAvktPr9tq6nVqD9Tpjf3/ENovzl1EEfLGfz1XornEi1unOcUnOrVsgEo1BoAv2gcu61FfW
CM4qCYjWEJM3xXPHlx1lq17jyWzGmK0PUYiBdJ7ytsyvrKaSn+Cik1MxFGHszG2NrH4Jbj2DUglj
UyQuOE1uqyn0uQd1FSMid65nnQ/EnYG6WQbz3bCWN37tHAdfY5PfrEQ1oG6WQkp9oVeOUQH5LkK5
IJ5MjthXfkPoTtMs4nl1YLi4XSk/1nVBlJqXmv79mq3ToVuCm0Un9aM2vJrfXuS7AhLTTeKE1wbd
mJ966tvTPOWf4A9ld7ZpgKtyTAyFeQkRoHSNpwx8xjvdufUFkPzwQRuD9g4TzAROrLMwr5xSD9Bk
5K29TvbBLvznieNmBGf1RJupecJOELKPqeVeDEYA86vtbziE5pq2qxk+5630swNYffzufUgGWNUF
pBBKQgDmJj8h2PNuyr5afwaBYV8VbcmWuhD5LuQYvc7mZwiCxocyLEBDpYNxI/Msv8rVZh3IjFzG
1pI+NIPbPzillV8AJfZtTJjVbbYsxom6xHKlfcVcNukfI0qNQ5VgLXalN36iHlXt4Y4OURL0xbcE
Chd2S2T8uD6+1Oy9OFnYfgT10tn1k85v5qrOvxhp1VyQ/Yrr2uj6fZtQcYi05/GMA4DMjmqnA97Q
powT8uRsDK6dPBDrhUuLT+aEFOv9GnakIE/IXgnfrLsIvhoDuC5msc+8CUMotXzc6LVxrTzreoLA
eYISVdyMBdYnSGMPK8r9qO4ddQPohBhDBxTXk5cp/w45zgcmDP9HJR3WBi+1H/wi+Tk4/RP8Vv2F
40eDNxWk4WeiW7IycgLp7d1C9mexVsN1uebdlW3OD2U92nw3TKqRbhOJ2tizH5BjsO1yBizUU55H
C+FAh4WQdB3bNicR1iXbwkCiUEJHHPSbhFFeJZ8sW4MvQcQe4DEae4WVUQwQnmroqlelalmy86UY
2KHn3dIdO7Oflpj92/ghqxtvx2HU+jCljbns+fnwVMKaqsKOZJhCRwDgwZxpag8flhliHGewUtxg
UqLCoGbH/qTcCpegkXriK4rs6pA5wC0PhdP4uIJGT94taViPEeWhMokCoF/pruVtyVgxReBpLtsB
humsgm8WUyw++NRzjzocRXksp83eTdwK+60EnhsTyFh7dpQ7NSXZmdyeuyw0qhDqp3LaqDBm0zk4
VUah2O0k5mccxph4cmWP1qmogxl7scvDA4O1YPqcsynAKWJmEwEdqvRJr8s9gutWw3dJTrT1syGF
zmIpPawtMM3sp8aAyR3Rm4D1B5oNyk1guvMtoXa+jiXYpe9dY/RfvWEYHsqpmgG+QCNJdxOz9rfa
yINix9pW2QcyeYBqgv/DzBdIX/QYahvnsVbYxGM0lXmB8zTAhZyzt1S3I2UUHRfDjHVs4kgU7npd
tnIve68/11ODyT5Ej4FDyykGhgJ9uy+l0NKhE9n5djTMw5Kgnx1wVum5xoXkWmngvh+0k9wOvSWz
qKbphLUpl/Nd6OJcYk5PRwpOXqse/QHrWlSvffLkuMXCetvpPN05bMV+kqvmApWoJvUFpG1bnRZh
oh3G4Cb8W5IcOOJo/Lgr7MGkQU3sFCw0otZsKUe2/iBKkrZ9VlPAPVSaqmk4UTkCvlbw9ESqHHw0
jah0LBYF3qu1iuB2qsvgw9ridz5UMimwAnodWRQ+PB1z5zu5YZ6waqYrgoNuPhCtRqcCVquUB2uc
mCLzGlk/6Ep/8Y9hDZT1WgBlq47gZI0rnbjPtlsJnERlKov9TBkWrsFUYm/XupvWq41aMezhUeiP
XmsnP0DXbRfw2vpDkOd99k6wqZM7DrGWoOZTBt8Vrclpn/qDyRBMswTS5RRAX4GnShow2s9qb+Q2
HD2H49ZjORFpdGIAwqegxORlgFvMRsFBGXAxzmkBCcgZnI6vE2ZHcQiScLqFhsGBLJx6CkgqgOsb
5Vh1wYhRQAriXoFcPBSVP4pLQ0ZA+lPKAl7xWFaiP1kU3XAJp2o8m2tDypXR8ElxDGlRw+Jt42Ec
gtycFRWSZqp2W6Z0vjPtyXU3+KrXxAuobEIVkhloD6eV75IGzhz7qwZgYHUSfoZGHnLXFrX8Yi2h
rGMIo/peLJoJcPRAbhD8UNftPnHc4W7M/DrfwWc1GJFZZV2m0U/94zDqydkh6cMJVyoUujHWskxH
U8eR7LrFLIhotSUpbvAg0Tkjq8+gFudxoANUvO/avm5vJcIez4kzUZbgZv2SLnBAhNTPVpccftaw
AtWYVMr0orQiP3MraI/6MQBpWO5hQlTUaz0f9yWnKflAYIDJxrgtFztqQzG3uyEdHZyfmB+T21a7
vgXhIweNmyVe2OPBLnrE60jpBcos1c8jxsp5HfJIS2iLD/7APIpXmkipuFqrQj3AXuisW1OTAca7
HRpOJVU3mtTG7WI8eoivOYrOLc8psdPKPy0THA9EFewUnoBvIpIeZ3aHByKDR5x0CaYh8yNRnZnr
HpaFhsAN0G65XFPInIaHvkeMu2fKF9PZ7UHOdvtR2AZvsqpyYP1NDkboQoSSUzFyjHl+n2iMaz+7
xqyM6wxRmLoOFhdtHxNL253ncBIo05TMwq9NZisPGMTmk6ug+TiGeyR/PqlPPbvcEL6V5cE/5MvL
2zuITSCFolBlk9XEZkUXyYoWNc6NGQ9ro7QVVzSsfw69s3wtXE5q8JnUQpnO1L1XOteTKpfyRHlm
CB/JovWQkJIksxoqrsPEa6eIs6BBqbzsrd57DJfCXu7XnnSVD3kpKP5YeT6xIxod6Mf0hh2bc4AO
XQgiCwfp6hP18xIvdub0BjQliLHstaWxusWdV6GqUkfalfZ6tFyrK64aQbUoTo0WC+rszhOIzBUA
BiZ4uDisZxSv+wVjbu3K9qiyxtd7sKmGj60SPKbCimsrUirZAqbVx6pd5vHot3AI8shgKTc+zCLf
iJz4eYzlEeGxzAg5gD9YGXGnwwa8T+I24QPRehrzYRPm6Y3HIR8L8Tg50KzpFBAgraYOylhHzQZ8
StkN6gPdqUQc3Lpwp7vSEw2N+HBsVXBdJAhqyXvu66C+V0Pjt1/IcqqCsy7NtnJZ7hZDqeOvNtz/
dyn+L5rA/+hI/uZS/PilHr8M4wvo4PYv/seoiGLxP8JGSh8Sgu5bZIH916gIRuE/+PRIWncRP6E8
oCH7X+igZf8HJ5FPkAuZaC7NTf7Vf6GDgj/obkBCfBb0qGlV/xur4itVwiZDQPKA92tTerEbei1Y
kbPwC1UF3XlyF+8pAC4at4bpHA2d1VdDMOCaz237Xd8X4pTTK7np6kJ88dFLx0veNHsDOODthse8
T51Q7agkrffYTPxjHzjNfpXr8PUfT/dNr9r//GDsM+x3bP7nOa/kiunK9+tmRX+mKcIWAj7RfmoU
VCcBGscqmR3+fr1fevb/213+Pxfk0bBnRrRNMMrL7rLs3TGgRNufpzw0PzpteO9tbNelMqjrL8FT
UaKYHOpSXoVUFZEIQCqoSZneywH6kDKm22KAMkrfOYmRLIzvJhIf9t1QwuPRNE8b4lUOFIf9DY0Q
nuxM6Ku/38LL/vh2B4KRhPwDsT5C79cxe6s1sq/T1XAGN05btxpnVjQoYqFNBKQu/bMpu/6ErfD8
9+v+0o6/fHSIrJHxeBbDe/ORvHx0xiKnaq0XSn6JBpdiCAzUqcpvqhF6SsgeKZp9Yzw1aTJfKcrA
u2oFOxgEELT//S/h+iA1XRoiLgqPl7+ktASTdNmOZ7d2+ytZwhkPKCC8y8d2uNKu0z+MQWsdht7s
Tr5LyqnTF0nkNNn41i/5w8vgtPjLugzuE6/gy1+i6BxYZq3WM6X1MdZJqWOcDvNjywg6+rpcLt3S
wyxZzCC2dK3u+JqKfQWrPUomMtNHcwrez9TYn4TjiNuyH6ePgVGWd2YavqX12QzW/1BWbCOHUE2P
UbPJKsg4ffUCbVjVZTkU4kxXML/1s1Z9y1SVxm6d97eZPa+xvXTecUx0fZaUpK7pMjLE9FpbB7Oh
lWU33nrgP+eUoQP3nkqr+cYDfanW+fUTNw8B/gUQrf5vqVpsllsnraV9dvLePkpFcWkVsLEkoq63
pCZ/eBwkePEJ+cyVjulsv+UfQpOSJIbQXBxxntoNLhRUWB7ZL+JT2g0VaMdYGkaFWWVwAV6mpvlB
uPPiH3KaFeU+VF0H5QRSYr9HZjcuBx9Akkf1ObSeJru1v/99zG/ympcf3/YLId4imceQvq0h//yx
vdu565BZ9rms1vzYoX/k9D+po4nSLG4nKW7aciUEAGXQrnIS64338suW+eL62MY4aaAXREDqsry8
vP7olOzQcbGdbWtyn0sNsh9MT9qDP6sd8zwkKQ7uLWGYpl3iFAAgS0Q+O1+WNkQZs3c/V2Gp692g
rPBEgqZbRtQFkkfbKf1voUn1xl9694auqw/eqCAnj1oteQGwUzL/W955QD/GDK0KZedgvOXyNofd
cJb9qUuRzW67JSASJPRYaQRhasb3OXLii/umrijjJ4tzoQGChCBNXZrDXTkW3ymQhd9pXpMQktAj
oV2OVefiuxmfArni64/C9pYGIB1pUzvlaHqpqQPI8ajlvDbw81Q5HcgkCQUZLxUqmimARRVMK8WW
UrCPp5RIr3JvTeXaUXsCVwEl1Mr6Q7p28sb0Z3acZtIRqVIhJyM3spFATka/t4tdnuRs7+peXThx
I0IPCUWhDNDR29edEMlxGjoJvhADl3FS7ixPMyCn5tCKKrtHnxUAYxKzu6WrzeVbwWKvjKF8qJyn
Q1Jg7A2wzKTyauJLa4cUSTn6Z69awr2xpiY9JC8/TIZyPjeuqB7MjnsmjMU94/3Pvi9Z6bwxKH/7
gDmsb1rCzWmIfe31N0HSRQaQc/DPRtUWR7Eq5CgGFZgprZuryhdvSeB+m5y4Hps+SAX4/5DSs8f7
5zfoK7nqQWTB2TDy+arMygJSZeofghBO398/9z/cmoO2mYnax2dBRuXLSzHHwh+f1/C8eZiJ0oWh
WBhYSZYeZ3glwvLw9+v94dZYxtg4si9i2/hadFerZUzpAYTnYnVTIC8OdR6z+FGbpfj3L43dLn4c
HiWuuV/yv3/Muq2TWXBwzYT+iNWcYLqku1QZydXEgrCbu2R5wxT4p5HqYtu0hMmGD1H6K9FppQrT
z9ECnslzaa6KvrP3U14WZyvgK0U1sR7yYfQhcdYr2qvWucJ/q3Z/f7y/9Jgvp08LH5DJwrZBSTD8
v3yfSWhNPeVK96zBqpUR+jvTPhVta3a7Mgc+ipancpjKwB9Sx7RJ54wHBmEad4TjPK4DzCbQl2Xy
FgPg901dCNMZSoS77SUBcbwaaKCrA9CsSXh289GLlzA5cfytIWV51pk4a/+mmWCuhXYy7UxSrtmd
6/kOAJ73xgD8fWPOfu4Xs8XFEAYm49UCw+zXogALCjLUK+Nbkvb5Jw7Szn2b2cP3kYehd7RRSbVp
Zbl8EbAkq9jE4mXRWA4N61PYh8XHbCAORxJH8FEaOWpA/IGJdVtQkXu0BTe4yzPfl7hTzITAJM35
O1YlSYXUrZV+Swr8+zfMGKfe4ZrULHzxWos+ksCxqH5MCNqgyErlzgaB5FkHksrGw2J3b33Df7oe
z41xbuL/wkTwcozR4/DMavWScyi6q7KhzZsXxYc1r+7xRI9vjOg/vC8sCvAxOBJAJcBZ/vJqwpp7
kfWBca5pTaMCGPJ7QeRHPCfQkOtRg1Nqe4Oaveh2WTfMENI5FyB2/NYzM9/S/kL4pBPCV4RbXoXS
CwDCh30RV0lKRy7TfXDyux42uGrXG+3l7Sd75UP5+4f5p2fGcGPcY1ny2XK+vIuKrQPo1Dxlm5cS
tuMlnye5fu8n8bV0zP3fr/X7HMsTQxxOQjqnNvd1hry0a4GV2zXO9pwC9K3sz5RPs9h37ee/X+gP
HzVXwo7MUEA8KF6L0OexHypNaOSF9v/wuUUD9MV29ZwSEY+RNNatK+k5yKTPOWgTqhOl1uB9nump
rCi/DGA/b/ygbTC8nP74Qb/YQgLFN2v1y8fs1AOIclWnl9Lr/CuK1vPDoFeXVrUvr0zZE31AAuy7
0anB34dJcM+xRP0rv8u2Y7HxAOAZg7lAXMPrmW4mdi3oyyy7hGk5n+hBzXuXAL03lrdtH/7qTnEl
oVzfgAue9zpxte7BfBbtkl/WrTmUsQHb5bh6/v2wdTm5cJDbBPI4aF4+z6prSJgWubxsuWRRbfRn
V9ungUwZ4I76x9/f3i9A0ct74uzJEkrVa4MYuds9/2PJ1jV2+qBTCDXQAdUp/fx38zLSovdy3VnH
LhvcO5S1mBmTMqnk+1UIomY6ZemHuZ0hzSFD1I8ggsOHKTCarwKN2Qn8Zeu3R7vyEK4SCoU4H1R/
d/X33759v69+umtt5TgyfgMvsF9tUz1rIpiZiKVLb/bX0stZev3+sSmdG9MtvxED9FYG/O8fOSUS
8DaMM8dj1/FqpLuwQwnBtOVlDlBotYtBLk85mnuVTOEbg+BPl6LmCOkJI8h2rH/5WghLQkKPbPQy
EymKsjyAd291bqQtqI1/f4x/uhTuIPQLTF+Y7l5Nkx3KbpcmRXFh/yt3BHyloIoK45QJwun+fqlf
tuzXr4xrUBEEKoUT5NW1iD2Xhe0MzaVw2vE9DUPxKYW78dWrTet5tLT9HW+BcSvrDImKW4HUzAAx
0IAuCiuP3DE3Hid6x4dCbsj6GZ7Xt6JYnYKmgATsqVC1i92o3ZZ9IDlU7xKC9lZiNB173aNX6R+o
wTcO35EjVUS8XvfsGcr72hGUhr2A1FmkKd1AcIC0AqjyhmnN98bQ+ieZ6ap8Byp0eWf2aVlAJ97A
nJXuPKij5Wqnm9yH/s66Ci/Ow0XoGzPFthuzeAbv8eQih5tEUg+HTpooBR1Ptc9G5aiN+5pln021
2PBGZNMBBfEFhP9hkfNPa05tli20ptKgYhrRYPTou4+KiMYKIvtdZ6geCKdHfAcd0WnqELUW5Anm
0IreoQWE+KiHZbkjg+FxMJJEkoJA9wIfgvn57y/X3iamVy8XQzyZ1BttBKDeKxeRsEunpc2mLlVa
ZRAjGaszGvxJkrfiun6ys8xVkjim6eHitwyKr+Ch6EC1Zde9b6YOHrhNcsHTyp592BE8ZB5E0NJS
n5KlPyHKsE9bb/VjmU6E1To1uVNd1pDQNtpE4LTkOO2HwJ7ek1IVfuvnX4FR1TxPNPP94kfrmkhB
mqoUwSZ5sBaCIgf5KV8G461j0C+Gy6snwXGSZ+FxvAswR778emUYorO06+7iFIKcmpoQ9qjrR1lF
1qRAuDYVsZCbBj4tgW0rZZKpMyOCsCnyo5IhafRQVUEI+jqsOisylyb5ZvgFoXFN1wr67rb5PCwl
HhsAB/Utt4RWxVHs4SO55gR2EYtADXsoN8gmGvL6buAFRFuIgHf6+1v/fRJ2LV43nV+xISxeHy7V
iOo7GUN1MRdhHKywTtC5Td8Gw1Z7Ivb8G8T2bx2gf5+xKI1jqBZsTbn66wMXeCfakVOPvImqNQ03
kuVF5fh7s5v1+e+3t82zL98kp7qtiohzO+B6r8Z0N1mmTZxRe0kxKew9i6TpcAFY/PerbAvHb1fZ
ypXkuQds6V6tZBSQ3cHN2vaC7IQoOTO4z0aj3adED5K9oj/ULYcMdyqW/d+v+4ejK30p6Bm8uK3O
/Xo+JvRU5ZXv95eebccX01/NWx/l+a32HUbpalgPCg373mPy2xVeEdxRKyU+Lcv8K/IkkzcW9D/+
HD4Zm/Pqr2f+6jkM08DusfSGy6Ks5ehgqhMdKpfEHeevmh42hqVAQ9+16kPn+vZxWfX0ntxt81qg
zXxjY/uHV+/SSII/Y+OgFa8Blp4ky8ZZzP4yt5Mg02HOdmY9hW8siX+YK7BOe5DJGMgAWl6ftYjs
s0iDmWYkgRKFQjrpbwO+3f0Qls6wl42HppUlj+zzxumv6dYHeo+EmbTz1hyRe5RmuRGiTeJiYwQp
XXBq0xQjZEbm+LexRMC8c7Gbk9YFOd3DtyP6m8U0dLULkPyKncB6Vlx1pCh9S/IBj9iAEixe4Qg0
b+xpfu2P/jnMKUIw1HiYsDnxd712pZNANTlprpdLSIftKFBwMVP1dntqs/UwUMc51nbfv+ONPOK0
kY9VLRS5FCYEebpiB6hSmpJFSywIafSHJustQmGSZlfM5vLGgeJXm+n1b6WQBV0GY7spvFcbsFAj
TRuUu1xS09cfS2QCsS5HsON5UYZ7Ep6NXRGYV6ssyQxnrHwwVnScxHw0162fhveCOONnCZH0jVrK
67lve4bbt8EnK2wPLeLLpUVNY9aDvNGXFmdKpNp8uhnFVGIq1dn/w6UYj0Foeb/2odt6/4+jQWrM
tlcPQl/GvA1jZaKom+2kOo529hY06PUqst0VfQ/cwXxxHmP45aVM8LqJi8nisq2M8eRn/UXPSRCn
sp1u6xKpmoVT+I3x+Lo+sF0UYaxJRcgL4OK+uqgVtmPu+RMXJQ6aeBjER52zGHs8uxBP0T+9cb3f
pjcuyKjHC8GkYm5c45d36ViCWKRxMC9VD9XcFqRYx26aZ++QjDgYbZL2aG7NhHVxqYdM1uPUNeOj
IgvkFutr98YQ/8Mz59VS4aestDH2Xo3w8X+zd2bNcStXtv4rN/zcOIF56GjfB6AGFmdRpCTqBaER
85DIxPjr+4N0IlpV5GXFuc/d4bDblmUUpsTOvdf6VhtovFu2/ki7soiGrJ/WnG58BiPICNFhoHOm
cT53DdaLevJeobDgViMI4P9O3ysfS1dhtv7y6CDJuVoCzLmFnYkNYcBqL0li3Fqd1jy2ZHzudMyk
j5LRG9rGob3qR3UDkdO4cjpbf9e3mjpomHmuqfSbjXA158zS/MqrxmCMKQR6CwCdp/XsUjAHIeZn
eezSrPqQN2iKqa6CXYcf+syr9spVocqgdrZ4NFCSnDwZjTGxACMMf7Q9Mp+ZUsyHck7QDJUohZN5
QI1ZNtN2igt1pn5b7/Lx/eB1Q0kKjBC14YuiHSmJTu85WB7dYdYvVWfO93GufXm7znh5ei4AR0ph
ahwGSr/a+H+sJPOEOpJhoP6IcI9gQv7tx1q30aXZTbGzJHmJHbGYt8hBhzMVzi/c2Mn5/dqrr9Wi
5VinuK55wOFIwJ352C42UTS+Zj9UTuzW9CN7syWFL8PWvyyL/qWWIMVC1fT4P1XgGZgr9MrbMsPU
dZSg4MB5MdP2yZSpczEx+ieOAJsPych5cGt5TYftpCaZaDKdaohagrXf+/gL34+N9uw4S3nvdygX
djwGiRHZwJx+2ovTXAVoSZZLlXnJBJ23yD73iZYdugxtA3r50vqgZiedEKG2010ZYFMMLSQr4syz
/qtZcnSd4D+szGDoBsB72bocr01+OayTOLd4yqUurtDTEY+WO8107c0ZYThpUArzTmNqQRqhZ1fv
Kq/OMdHFVWkQhSDJxJtQYTvo3K1Eg7yt1SoabPFFq3oIvdVk4i2Es0fSd13j2iGEM8AHiMH8iqQo
ZBOQnyFcYPUeHhYiJZNdYCrnkhBhgu0MR1NZRL9HXjBJ8fHK1CJ/fvsRPUFT8Ib7jMdAZa78IbqI
zvq1+OMZbbRqbEZLiSfPStOrtq36C3ykBIjliQsleiZvhdDGtBe3bGvyC4LM1BiK3m3myBaaJkjw
tjEVdHMKL9dayuEimYpgi4cpQHnt8NJvQF7NN7jOGTV7QdHg19bG9KvNXEoRXgMZdljonZBO43V3
WGzoMVbuYqudAVrozGZ93bcc326afYx40WLw4eP9Pz5b5hftUCR+Q/KM6HYJXxeUt2QpXMZZYO95
Sppt5fjyAhqXTYB2VYgz686LPjYsMdjiIMXopBg+urbjX2D3RS97PxueUIOOF0VTCTLFVHGhdAV4
J3F6InwKuW/8FT9eWk1Ejlf+DlfbvH/7zp+QPrnzAdb5XwOqNXQY+dXxLxn0KbPqupme5mpUzx5J
PyjmVOqQc1GsyYtJ6zA/mszW/LToCxsjwKrJXQ2jDz8kcud3lTV4kV7M5e+b9L9KzX+tEpP/dzr0
oftRfqm//ynUXP/Cb52m5vxFAxb8fbBCpCncVm3P70QJzSDmed1G6YDWVtlhwN/6W6npOH9Z/opC
95kS81c9/tbfQk3H+IsWuMV/alGd8ff/UTr0cVUJawtG67qds4mgZi+7/oQ/1xEj8aSUM45CYZrP
rLTLLmgbc5tDNNs7Nal5f1yZ+9+v7J+BAL9G3P/zJv8+Hr+c5Qt190pgOj5eYfrYBFOOJ+siSTD3
YRtvTWqHITDrnXIHtQ9izDbschnWpa7zKXcE9n9lNweUJPOlGqeHyWmLy6zsjQ3OqWKblyCAznxh
jqupX78TBBq3zLFwmvKmHf/OIGiwj+V0rzOv+yyaMb1MLbYV2SzEGaTqyzvAqgIMSudGg30wT45k
9JJGo2xBcgWp2I/T5O7N3Pe2Q+7DIp2Cc3XicSG9nplHccODY/B0rVKA4zMjJRdzkIldDQ+uGc35
gi2iqDPiDIv5ph8xzmVEs52576+cJGio9UO9yrbMF5jVvKxkaROJVFsYxLSyakMawcUGl4W4sBrt
59uPmbk+RsePGc8WJQAvFl9HKoXjk1SyS6wSkzs1SU1zd7UNPwHuQADW6LX8hK/ApRfRG0xAPWRg
EIs6970ofee7pzcwQkarzVk5mSnVW7eF1LNN6WLnEeewTJs4t93H0hisb+lY659F5tRjCLPTf088
lCEu3j6Z164dDwhbP8MHX3fansUsbJSEvgkgObp/XXddsa+IOSPvsWi2dW+6Z4pQQFovrx5VIptN
msFw1k63mouDgVuUbRFJzZOXMbR/NInC7O8z6joi8AyZ7Zte7+tQ9lNycK3S+jRgDrwiD5I8Zmpl
K79FozY4bEHyOsMOWa/2RM3NLjUKFGgKnsttEUE9/7Aq4XzC1atVh8QmHimVaPmI+TNtiSuiKy4L
meTWltZ7/aHvTMqY1PHTaZ/6vs/Xjt7cTU0ok9x67P4vV4/8uxxnFMBHz81qSldyqWEXGHgKSRfL
H6Z+aRGlDfoX4c82980oO6yOQZdRtgIzflCLU4NGUVTHW7NRWE755lIQTrYSH4KsVh3RgUUyktKd
DWjcAicNMVYEFB55LJwLm70ezanJ+cCa1tLjNg3xqWwXeU8N4TTMGjMGz0K33zFfGPMtsm39QrKt
da6zqSqfm0YBsMJ4Jb7GZec/2V3gLZsqTYLNaFmTRmhjrOzN1DsTaJ4x1r+NljCf7WrUynthpiD0
kCyQUj/imtaisUapFVbxAo8lqTKs6akL8RUbts070OFVwZsvSMreGi144LBux/TGo1546qrWm0ON
bh9u9AAfMPJcq5i3MynLFf0lx7/RTNDm4TIUSMOaMvGzi36gsb/JnCLrtlDM8hmKitc/jWbL8plO
KTLDXmX2M9hebJhDi3MnmjGvOtsZDMJnxIepJBCukSzwOMaITfaaeLd4to5IgylpGi2ohW9x4yPp
IFQttyNPjBAwknqBTCQtpfD+0bjIQqxnJIObLSD2jUaDrIoE7/OHMRsHmDF5nlcYQImgDKmlLf5/
Egc/Bm27AA0KOu25rAMaljzgox9CNVsIEWSoca2qvgcco+fTxw4rbBA1Pq2Z0Jr18XkcFp6iLsin
L17reC0MMCXuU0fOLrJQRSMhRPOf4Nu2xXI7p3rgbnWVstzm/VTu094VKhJxT/oxri96oe6cxBfu
vGAdB/8p8Zc7wlMRkmTj3iyDhGTLQeXk92KIS7Z9mhEzO5bFT3SfgDcQyJYfS9cZ791Fx341DYvl
R/lcJLcA7UhGA4nqQ7GLG4BqDlRMxA6m9aSPLHbb2TfbQ1qRExcmEjtnNeDr2gXuNOabUXnu11R3
lseitR0Wyq6XkkzxOvvuDb2xqjikei7I7JCbtJwatbM6KxuY0juZG+lgYsxQ+mI69MlC+rC/ZqVv
gSthz4VWpP/kkrdZpOhoLrSAR+z2RZrpUWcNGq3mvpyxRXlL12Cxttw+onLXrlIFn2Ez2nFC/G2t
o7dlrOcEoTnUvOWpk605hAVi3oE8drkhyHAqI9TVtoj6hFzrTTUr0thqhyzOba0R5RhK1c5f0XCN
tNo0kd3jw1cT7A05KtARlT6Grt+4n0xtKLowL4gN3NSNOW69Ugg7ythLfe8RQfB5STPtkRzN+V01
tp6+H1p31SeRzdqi/3pY32d772K3Bpwkh+FZs9vgI4mXOA4NSAhG2M/1mEUe61odzm0V/Ah8RXAN
nsDxSkwGnQC2eaYdprigeepGk7JKJknznuHkgJ24b9adOM3066JUzkzdpJcu/vrOfSfrkdXAnYjB
jjqZNk+YjgvQoCgIv0PWU5/psjTNfhwk0dgxr/SGqUrqRMoaAkAk3jyhiS+a/sGts7qNElWTfjcO
eY152vdgJo1Mk4dDKkV8R+/Mlrz0ecC83Et1AThiXZ6NdITT5MWW2kxlYn00x85/bOdYV3tnNvvP
weKJ8mApUqu2xqjZn+a0YbCYFgSpbyvTWMjLZq97o+bOy1bHcvEj9dLghjex/ZwOc/PNzaE4bRzZ
mD0rvjeWG1TRwxXqbG2+omZK73RflMVWhxxghizJzvfF0bocw3xrfu4Z3SYrZ6G9y5VA7o1GC46J
QYl/Y/R0I8KUAqfYDa6DhMSb7cn/ye0c64dRFWB0Y5o+alNUNiYCqRLzew6JjCErzw1I+Mp7ImGm
/Lyknr5sUoiKRTSVsGcuIVYTZFvCXypCRX73Jx9cyapWWZy7pe5Si9XaqwhqGaC10XSZ1zjM1AJa
KIJuIgzSHzFdgpb/NvgBVoF45mUAQYSzHeCUOTBbRtg+8m5XiXfw8aU7fMQ0sk4nfdZwUzczhnkx
LS5uR+IEIpA98E7ifKmvc3eU+pYNRFbyg1KbxdyDnRFKUWva3qRXdicIyyU2p8tKjejvOH6aqUwl
rmGSsGkyWOVHPlqKlXd02m1b5iWu+xYsm1vUEvdz6c7vK2BvXI2q4/M9M45OdgvqRTT9jW4nm16V
Qcefuo0KB3b9Fmb5ivzJufayQxVLIsg9ZBlffS8uLL4BI1iY2B5Z1kFl4sHm3prXjZuaHdma6ylQ
NXYfhC2adJOVIAjCLI2nJgq0mZcyGZQPbqlZPlnu0q6drVKvYJzRG6uGuJKRmZIWR4UJ4JNU3LJ+
JuQO+VFRNmAOgiRNr5fRaz8PRi8qmgaz/WAvnEJIZkx+TW3VTbgDBuObJzz9h6vVaDUQX+ShLof4
J4p+kFnKN/uegPAm/tjpJveC1nXrbIAhkQrr9yhSEJJsS3IwPlcoS+7idAoEnCyruy8LzbzRmolk
cNcunz1Xm+7heaUwV7JYYRyfdLVlgSlw13d8WHQr3RVe0hyyhl4Xvbx8jIRVD+DsGq3/0YAfpVOY
2o9aY49XpieyhF2k7NJt7fXyeZRz5UQirXpQE7h2b5AY2FikFmf8SH4FhAYunH7TTJ45R1hp+48D
RdKXqQ+kgWBzKR7jpjZZV83Oz6JRL2dc4qUS18Lx8k82zJ42gnoKiEeQEguwrCjxRAzsEoDqrG1S
vSj7y671WgiZPdX5xl//OxEf3fln3FcVRZFhtWQsgy9YCPIcjPcLvDJrI6p5+SggbjUbOTnzbd4I
6AFdMcHigFtYgBBUU9A9TPZYQ9KLG+9RjC0rszlJlzBtL3WaNJJGgnEwr2M1bdg1xF96Er2/y1EW
jy6ob8KCjbWlq5Ow+lSlaDAuYtk5n3hovce0HdtLvnMJeucKvsHGmPwKGkbZCQBH4BxRR5QNcwhv
9JUR6qZQ6Y7kWvBMuVEmkCPTMksvdXhpByHpGO21XINEa5am+UljXM6Xq9JaC0vmUsAnak3oBalu
daEHguWrZRptHxpwioJtFlT5V+FP0oEvMVvUUK5jsC2uRHZlz/pUbruyDB70XrjBhS3NhjhV3ZHY
cPiLWFfS8clYnPyi14c5D6WdV88zpowHJq7B97bS50cDzgTJb3mm42/Us5XZ2HpwL6Smx8/gmyBV
8iGghwwYwEwuMmKO38ms0bMNEcCYqnM9tdBmS6j4yNeR7Ogj7c6NPyTjU1a7PZnh5NkGkcp7YKEm
hYAgmTfQCJ5OKNFcYdaHoUlYkixyvr7bhU7Bt6i5fTcb0Cy4T+Zw2XbtrIdeP/jFqurOgv3k5WuZ
VhGCu0Ul5gcbEmGX+1yLoYpl0mu/Y1/ETNQYJowe4qFXemIyGAfQDu6F25RyPxW+uYXUWTPQMmb3
olG9wZ3p++EeQgLVeczshi3rJPFr66acYXyOA6NdMwm0d+gzLBhuC21pviSL8cOmRPwhU63zwpbZ
vQICitqE5TGGLZ3Z9CfJfaSLfdEU47SVtsqmLZEPNGNAsPTPXefNVqQPOtc0ZjH9AYQClKHdGyIk
mBbkgO9VmbYFn5e5O5fRrrdJ6pgujlPUcxcps6h5lrq4+TJQDMVAg4t4wAzKyhzVnQF1vIREfZML
WVg7b5gm1oE11bfz9GkGmttNBRvxVSekzbr+zs7g24deJhorWvyeFg/EpNnejEKoG8+alz4CV8xn
tJBDWFh876nK+W+HceeM2Kg0a/jhJjYEsaRyQHdZRsUtnPACXUzN2JVoweEfI1TBXh0OaOUec78a
r/2uKayQZJbiUBgt3IaBjfJB1BjveQFb+6EfpvESTxbmOoO5KxV9VWORV2L6HJvmSjnxdbFbBPUg
7ZXW3ElcXh0bOD7V2xbC47vY0wCrKLfwHkEcaUi+Gh/ggd/0S7w1aDZJ1ISsOZFGXQAIIR+mB3uG
ex0umW3cg611fihDUdaLGJVdZ1XVz8BS8luBLW26zeXSPjt13lMPEjiYrphnxfhHNG31rpegKXtA
Ll7k26mNLD4wFLnhHXP1MNUxaEGq1vtim/LNheBq5boAw9MuH6Vi3nxldhPdOplP1q2B7rOMdCtn
JS490NhLN7Obm3js3VCWnh1vJTUv2OWsqnYk0ptFFEwLAjttmrsP2mwGw4abb4DMNuYicoZu2JS9
zJdNi03vkoYozA4zH4B9LHWQXgcyaYxNCoqSqpIRBLWJ0dSPhYM/b1MBmf0G5iq4gSytrlXboKUT
onOXlaxbPo9eN71DgKH9yJHpwd4g3L24tIYC3OdYDWaDfXBas+fXNWWM89HYUietG5UCWwHJOa2/
N5HsPgdeXTJqmOvsoGCXfWdMYs17f+4wdeBCgJCztAYthQDzx1e7t3RuWFMjUaY6sqJJ+CWzptIY
yS+MFy6oMDTmdrkgmx6MD5BBflNi7fgiBvqGTrCW7xQS+4vUFoA5yRsoviy8xYyZtb66BlDE1U6h
x90SFWP/zLvZ/gHrrLvyM88bLije2MFNY5B9MBfPeSIdmPXCjas4BvdY53czxUIA4kaWEvhPnRJb
lzVu6JIZ9lOAO+k3tqem5HmuHXvaoAYzbWhGnX5Jb8LxIWBjIAx7A0UOTZt8PjRiAlqcSFd3dkhB
ccI1mczLPV/WEoDlWAwgxhY/87cFtIuryc4UZ5WkOWtPNrBP1nw+l5Rw7TccbrlYjW3jLeCT5fME
YOlaZrP2WeCS/1wiFPcje2pMvuow1q3LRAiLqoAvp4q0se3EZZHj/9ixY2y/dLXCasP7P5sR9Iqk
jIDVJf4t6Qb6+zrL4W8MPjaIFZ6kf1eTz8hXAbEC/2zB7kGbBGu7NMgSC4vOyJ8cNdqfkNh706FS
wv4xE8v1IJhZJhFiqBTZuUwwoDS54aiwcWIC1hEHyCYsactcFSzC/MdF4z8hdquCfWbbaNqthhQC
dhO9BBhjcLBotOehOIzW4F8HdZFxxcnQPVhAvZnLknRDSQpU7Kvn5lVHXLota4zmnjNsvLbLL2VR
95hguiaWYd1AgqS9MOlEGCnEFjtvpOUWyjxX+74M3Crqc7evgMbq4pb+carR8MS+sRdqkR9iT3Z3
IiPZjulRm8Z0gNza3jED9aDtkSfxPYP2aIULxV7ODFXv31VLQuS8mxTFJ9vw2ZlmowqsQ8fLzDcG
PQftj57I+ktSrCklCWBnfxk65D8DXeJjM274U1/djXnjfM2MbuBLpGaNj2Hd5x/NVNUBowq78zZu
BY0XQ+2sAepqtAbkLo2+n+Oc+9cLpb0Mea2rr3zipmtpVC60LFqS8K/00QFPQ5aTszH4p20Cy6Le
IPoGMMayRGJ85trxvehKKhuGvr64pH+SX7GhmFdpMxvKiMQhd7nWsmW0onmgpwD+tJUqCtogo7yH
zmMU7yfOrd6NvWZHBizusFMWEdfC8ns7SoCxjOgWzeEr319UWIxD0xsgo4lzAJPu1Ye8KR0qIM9t
nG2arA9l7pbJXdnk06f/cOB66rUCcyPoIt63g1geRjJYb/+jjot5ITuARngJLXYDccm76Ep6JLu3
m9SvTBVYqC28RAQIo4w6mdDOBTD0WNBwb3U3uVwWiOpaUuZXhlfRRVpUsO29zvtHQtRfowzykX+F
qjEKwxNy3OW3qjFtDV4B+nqUrj0Azd2YC3cPdPGriMGRgYwEGFh45ZkW+ck4+O8je0xScI0yPHPX
8dEf43f0X2szBVCXNZijEWLjKWkCw2y/MlrdutYmk8aAi2q/a7v+qqEVDXZ68dvNoiXnHBEnQsXf
P2Z1KuJ/dhBlnrbrHVnRpO64DDrIlYdCTuXGHOgkEHz6ox/G4brS4GVLAk/CRVPDYbA7bG62nKIi
XcvWAXZ/m7TmBu6yuGc2Yx7iBIdvY9XnvJWvPCasGxYzKCT3pnl63VzRyRj9ExzPQrPpKfX1taZZ
/QYEfXErAA+9B1wuz8zyXrtb8CaABjAOQiLorROWP+7W4GaJTJAFQooeLczyswFHMC9hItrQ9HSt
jA+GCT6wZGKwyerJ3FmlAzivcewzc7CXY0UIDyQroaezuV2nmlINkUJjJSCEl6k3LzPRG/s586f3
rg7V8O03ch1xnYzAmICQb72GemMqXDUVf5y02XeuhnytZQRm+VcotQlAIBvijDDi1aMA+mE8tc4v
rRM1gnSQtQqPDaGVGBgkVYMLsym6MzPSl0dhvxKwqmBcXqeXJ68bLWaa9Qjtol4sBBFYsckAmdmU
+Y9vDyzW9YqRhuwiODlZUOq0jC3cFoDt+C9diPVEmsSmk6zm7J8fCpc74ALGsNyfX+rLP24PWh0a
wWlA84U9y5XWxN4BuLS+hVcnziyTr1w9ZKPYPVfp9ktgR2CUky8rinS+hlZInk5+QR+xPnOUl28Z
Qgas7SuID2f5CwEiAdoaPEUOg3582uYt3WG+qP7XabCMbQGElH1iPG3q1FlgLAKF7FsQosqM3TNP
/otFBv27aeCv503DcnEqXE080hl6p2qJgokhlw7rV6munaty6tqNzADkW0lgnHkRXsxMOShySHgC
EAWY+Z2YkL2R4iRbH9F63cBa1JBhDGsushWAaWm6yX7QlY/FnsHG2y/6axcevzxSBTwRJGidemyN
GZm9hqk1SjFPhMQdBsBLU5MdcGVed7BLoxGL5i3sDvOqHxqK+NxjGBqb05ln+rULv2qS0EvwriIg
O15yjD6G48xmC+heJiMta64ruMJhKpnaJbQsLhfdP2erfHndbbIQqfRRUKz0AOv4mC6bbQtMbYJ5
uWz382CKaFG6c1nn4JNjj1gWv7EW6NpJfeaOv3LdV9srmpnVcIGq7WSFVdD+sVmAwWxcnPx4n9or
Gjhst8k7+jCpDsJKUdah0vDiZG7XbaFEVhtm2Mn+7SfgxVeFVcsMVlEQeiIkRic/ZMr9Ao432Qhj
0CVhV69C7YEyPR/9c6bSF2sJh7IM3EWoolmHTwX95eouUQ4FP2Dd4kKUZbx1LH3evn1CL4/CU7Q6
4TH5rpXdyQnNRpraCFvBhep6tzezKnsA8uqeeVxfXjbMEtiwQd0hItVPtU/KGCc/WWQdtYBaoyGt
iv3q3Aj1gfn/2yf08s1wzfWDb3t44ANkW8dPKQBOaIsWh9K6VO+3Y2trWEh8d1vlYNKDpadRViay
uHn7sC9fDr7LlABo9R3WQv+k8MlEp8naJKpFeiRQzI5mXU1lXF8PxjhfS2VCyml6Fbrq3Gr4yg3k
wJQDyApZC04ZTVgpdfC5fRN55jQ9lsGUbkCGFhdvn95rR/G5pKx56DM5yeOrCipetm5bNRGoWv+m
brxPME7bd/8fB/Fwbq/wG4SXJwvM0FMK6H1Je84q7IvREOX9sDT+mQfkFyvvqFzDYOSjVSLxd+UC
nO5lenhnQ1XHNbeqt2+tcWCaSE10TQNJCyVz7tAIOn3nEm77rtfNPFpkXwja2bm5gSdQX1SOmV35
ctKeGmfwv7x9EU4MRuwx+HkBon/T8yxbx9FzfKnNYcrMmE4fyTjOTz1LxHPfigcyYZorK6DPUMq5
AbMNkCz0CPe6AYJQbw2vH2/dZE5X2gMzQRJEP779u157wFc7PY+5Tvmhn3x1u6CfbQbJDXR0o9ol
TcbIhqiQTYCt+HIRw4+kJLrSmIPvbx/3laXDXh+JVaPJEM9f//yP6o32GqJjcOmAsmmsDLFPZyRm
oDjq1blV6pfd4OTJ4Fir1BN4kI0k5PhYjC4HbREZwqGiQi3UkupTleRkVSWyKDUXejQkWXDbyNq7
dYKFaLxg0c5s708YK7/uv02REWBCotBHGHb8I8pgpo+kmHkPthlHqC7NbUnhEXq6hBvEbT8Y8xRc
MrCYvmB1MT9bwfSzU65BAcI8RJhaelf4st7iG/UgDstlIlNOuO/TmQFN0hJ9g5qhncxIzDmGBUJT
fUYz+jkB6isPDFApPLegCviEnd44JoWz3ho9XxbD7n9gZ/IfCMKotjhaa6T8sfaRALXiZrLo3L39
yKy36eQ24idc9zAIIOFAnHzTUltXrc6oIKo48tfRj/W9jvD1gTJCfxDw4868Gq8sji5FIZ81BOv0
KU4WxxopkUmmbhWVCAgfqLL7u7m2zyV6v/IirHJ0II4OfmrjdF3gC4MPNEBbVHNj3+s1mRc249c7
v2iNu7cv4Iny/dczyPfE4uaxl0FIffIMTsrBgtJ3VdQprAvQ00s6bHN/BVkDcYZKUKOMusG4Wudd
yTBjdmP1wcjia7pRRIATz/L2D3p5hT2DJYcG0K+9on3yZWhLkRT9ANLP1ox8b0vKzBbx4plX7+Vz
Q82AFJNtL8sA5crxm0eg9FxavENRUk7Zx7qjUTl0wXhRI9MlooqRwNtn9fKOcjyCkllocGxiJDs+
nq0VQKRMjmebdbaTNhN2ZszxLm3kP0NsrjeUQ3k4K9Z/4VE9ObWMYR9W1baMvL7vDs5aHy2FPx2c
zP9nMJy/D4V3BEjJalk7dZAEJOzoXskTM5SEkGHetMmFI+7g7Wv36r2CLsRjSpGHqOf42vlGqhfT
yAnFSGe4TU53VTPpiBRO+TB2i+FMAfTqvfrjeCefIW8SeuZ3grPqetDyrj+EqMlz8hmrc02E1w5F
Ovb6oYViAD/h+NQ64j0I8+DUWKvJp4U3E0lVdldwUu3D21fxtUPxocN9SvnP2HG9yn98XBNzbCdj
QKqRt8o+DIS2htZUGbeNrrTN24c6AdGuzwUaeDrHq2XSXSPPj48FbAJNlEItVxOj/RXuG/t0O/fv
Wyg3+a5pOjfqK7t/KswFAZfs5t3a1r13UxGv7HmBv4y8wo1CYM7UXxFVgZvCOPNKro/N8adj/ZE8
VAaybBjVJwuNrqgb255F1p2KdjMZMeFjDE/PLDQvLzvOKhwPK5+I7fTppotxNJ7ngVRdE4XhPsUr
dxDCXTak4Yozh1qv6skJQWyj3uU7vHbaTh4mUgncEvtBifJoqYsNYgHvA4SVAImXmupQLz0jiQZ/
PlfFvnw/cTMzwMHZDEAKYtzx3Y4DlLQ2xXQ0zKNLtEkCP5tjqYvBID/LsZoHbr685FFfbs3BHq5m
HLX7NJXJtsXSqqLcG7KnySjudWQDjwYpDmdu9cubQCvGBa2Lr5Fa4fTKJAGgPl0hqetMv3+v6Ulz
0+t0ldJEO9ewe3kxAjZmPFN0IbkJ3klBIqpCZ2iTFVGpBcFn0yz8kBx4a9p0am7uCbE956Z++RgH
7CF4lGF2e1i1T74seYv+QAA9Qolgyyd/tOYHv1vcc+789XcfP1wUdpbBCgKyCRvtyXm1DrEHfjHR
hGOQeLlMFeLsnnkeqml/WlXY6GOG0R8PGvPHMIBifOYevnKe7PWplG0aJGyA1z//Y/0q5GIEZsWM
gTI62AZNn5NeNyXv3166XnlSqCSh/K97ENBM65//cRTWyA61ncoZ6FrDgwItQme2+uSUfGrePtJr
5xNgPjHw7fCRdk/WyFlg8R014C6FHpBx2VbDV0+HofP2UV7ZAdO5ooFK/5Cej3nKySHfA0NO2efR
pHX9do1ZasJC+QT8zCRlZUWQbInAnDe2qZBRkFu9ndzxmwIGtm/R7u4QfyGEzwk4NOhzn/myv/ZQ
8VitGzDwfWwejq/20quYoksiTcpSeSfRA0d1wbx+kVCZVzABW3E3JnvTBb/f06o9c/wX94DrwlPD
qoyviTtxsnKxOHZx71hxSORa8ZRqQXHjybg6c5SX23xKa+ojuhBrJ5mC8/g0ydIiGsUlsEVHozfT
GErTfT6SwAd+jJm1i8UUQKaPBNRAfL2t0uULNuJhX6Az3xJirbadVnpPKeqCza/H43/dpf/Cxv3H
m/IiB+Q9Hbj0/1w13Q++dj9qlan58P3fv//W31kglv4X3V+av79dpDb/e78tpmhx/kJnA7+GbQrw
2ZUB+bfD1PIxn+KP46uGUY6Sjj9CUKXSf//Lsv5agR+U5QyNmOqR3fF//+vb9J/Jj+b+90IrT/79
keXzeMsNs4SfFvDrbJZjvryny75TGG6yaFqCNFLOmGGwXQwO4xEwSdpt3C/NxYSyOux8UkOzZGwB
2bWqvKi0WV3zwqeo50vbD+OiG2/aFPw5KiksenHgpXuWcFaJPy7v3ydw9IPXd/l/PiC/fjANfUpY
HcQEqoaTd61rUz6WqkvuM3PR3pFlRiq7WfS7ks49+Lbqk5hs69GuEbcicnCbPYm62hlW9HGFtP4G
al+ajQH/4Pad7sIUCnRle2V5r6HDuosXz/xSDYY4AIAImlDqaDltRL8fz5z68UdlPSw3aN0f8c/8
Y32S/vyopNkkRWLK5j6VdebeqdGrn9ksmbez2WR721u866Vtk8eMCU9KoxxxK3FNi++jNIyLbFdN
tf8Ojx7Zg2OR1FvT64wz072Xj5O5foz4PtAoddaYmqOfiJYcfENbl/eKntT1aKMJAtYru9A1B8yk
OtPow6gm5xZNzVSeezbW//XjZ4ORLZU400XeKECux0eXepfT+Jb1fZp1tzluyEe7KPLbnkHDjZaL
7NJ1UUWGi5hixnFGd5DCCjZBmeWXxZyeZd+v9+Po56BmsBnqrlIUYPCrufzP+7XkXtA6qsnu7bbk
lRpaa/y2oNi91YNJksqoJc6XxdfgjAbCjIomsEZaxu18nWhNndwAzqiIPx9m9aSfv1MnnUueJqow
2sYWQCoKFNc/eZocLXeyqVf+nWj15kB+wXLrj6Z8Noxhze3oEOz2gXlhQY24KvNcu2yMpti8/Ugf
V7nrb+DwJgRPthoQak9Xn8qsWHWcWN4RQdk+zwGJbiEIQ1wNfd8+091wzry5J2PBX0dcz5fljsIM
BeJJ/ak8oyIlzRnvWMx4SYo06C5LUDJRZkhi47Xa3ThZtkSZ7g1hb/uCHd280/J0+mdf81+/hBfa
BmJj0MdhQTl+OmLBfEtr/eku1dPkWvn4Edpe0C+Gjo2lDeXBTZnLeDsWVXGtcJjhgM0CdzM03rbM
0SUvSz588rPkTCfvxSsMMs8ATcyyBldKPxUsVSNcTFY4/c5zxwyh3tBd0gJLt2bRuM9G0wahDdEM
/c2SnWmYnBSZvy4JVTN9X45KGXX6SBpOD0bEVvZ/c3Ymy3EjWZd+l96jDPNg1r2JeSAjgpMoagOT
KApwTA7AMT/9/yFUZZ2iZGJXm+UiU2IyEIDDh3vP+c7ZV6X3VJLvuJBNgb+5ToL+le6xcbJV512s
wmqWpJ7bSKYgfiw0hUw4jfUSYWrf73AUyB3yeOyAfx+uv+4zf14fmjZo7TS16aG/e2SVrnBMVKZ9
1q2+eWoby0Oc2LZfqHjWN5gYm7M3pXG3KBjwq3HK3G9///x31K/rBcz3BjkPdExaPe82urqbpe5I
Tt+ZxDjtGQ9PtRS+UivDhPgj0QYTQmeI26jWZgN3MkafuihEVlIYQf8UzFihv1/Q7zOc9cv1vNuR
wiDKkWjH9jnP3c9RLA5GkPz4+0f8aVDMkF9eVp3exm+Dwje6hBxw3zx76OL1pT817SbE97Wn2ipu
wJ5GN0lK2nehy/KFEoyzi6au2nt4pfZxrGXtEi1E810SXrSmGB58MGh/W5TniCRIR0ymTPPQ3359
jVVikXToJtaZl6R5qvu62o5ArvNFXg+etf7gZvxhBBL3wVEDtB3L7PslRXOaAQdDZ59Hp2OuFBhS
P7WBFR99qAOvuQPn1VW+gBqkRSl277Fb257qbpjjn3wR++2CfMdqQ144GZUu+W5YWOtsP+qR2mKM
y1DOx3ilPrjqP0zzbH+p7lIv/MNSM8FB7x1TGeeqLftokbSELtYwJG/kMHBJBb7lZFHWVnP0EtE+
0oD9HpRsXtrWsH40vdsfTIgG9A3TYuEqLXvsDNU8fXCR8+bg19UaQjqlJ/bAHOR+08eQqm6wS+Ii
VaVznO6txDgVXlpsbM692ygrA9Img/Axwx5wmgBtPiL4XuVYhdBziDfag92H2sg/3Tjw7SyM1BK4
hfPf/6OMwGdOtlYZ5hm7sXNUymiob3nlKhTSe0iYgY+wpIZ9ZibT0tMIuO6ajlVN6/wtHnjrQWta
6yaRTfPkUFN5teP4/+u2XU8xnE09rvTd+HcGdHSkmBlsR3vjVJXAyZwkfA4ogRzxnQ/LHH/HzkPi
dtQD/R6rFjP55Pp7o5yaM/6ID1QVv+3NZwEroE3uN1REeqK/3rLIpXmXBr1xDsreOUJ2Ll86qiI1
UZx6uhg9s35A4/nhvuK3Y8n8sTQwHDZ8tL/e780DrOSQKgrzHBVB9M1sCUB2Wgy/LCNqrZlTf4ct
1znWQendWeYk95zQeVIfjOE/XQWiujmYh5cEbs2vXz7AOhaRv2fQzTXLbKEsXy1bjbDixCXuKmvl
N73C7GgVg01qGX9etI3a/tcXwbnU4OA8n21hkb0btF5btxQqzekMKjI+SjnJW2Py7dcUe9TJC3t5
Uw7ZaeozsepJMvs6Kdv/4BreEdjmhZJroFhCyOUMYnsfcOn1Rtl4BI6dySvyLWpRevmSzy9uVMzz
Jhg/1u8sTd0NIJH4hEzdeJidz2+yFVj3XdspX8Iobaql6uvmKbVaohLprt95FTJyZ96YRqKT+9pw
MYgWPfyjbMS46YxRJjaUFnUCzxoR+AuQ03J/PW55U8+c9sHNRsX/27yFzo2zztwgoSn4/jCaFV2V
Rm3/7zkikyObJK8U23hyvLsRwQDhnZqzklH1lRyu7L6YT4GoXJxjC6AJ7qBjb4Vujjd1YT5E+CnW
wxVBF+TDOgM2uIqU3b/VqrdOsnE+11bnHONh6veY1byL0JT6xMIIPiKV3vLnSWcYLEyfU++Pq47o
NSZtUXXbKbZtXoVhvB+ZMlYNec+LNpmwgdNzN05D6nAw1aTlkH8s0lNndni8Ju0IQ6M6tBApFkHa
OFif++JzhSX+UvpxsR6J99rLoE7vcEBFDHyDsZW6+ffGCIx71j2513hUe9cTxoGOdPU40q75MTWV
uS4niciqM6PbmHVnG2TmtEGjIz95naZ9K/MGrEk8nwtAWzBqpFkzj5QoeFYeceXbJPaq2zDzhy27
MYYK+y3/rsN2vPcpD9xVgYqPeTlu6ikND3bkPetCuxvr2N5GtA5SKimteIVEhwmmCHJSBhrjlBhk
+VpY8A+1B8jH4WA45Mns9W68w2jGw7qezGqLE304Tr2Z7Qv2JXdJ2/VkfFbjW+HF6UkkHOHQKw1Q
DTIYFLiC9gPpzs9+0b8VUxqc+tHE/6CNIY6yEEZdbOVf87QNDuy2tE3bpN3CT4z47AetdgOepikW
RSvGnS2di5El3coFlipSLVCLviWfy5lXlryi1k2iMfMaRaVPpEhWx8xXxgD2wOMPrz9k61lxAzrI
eaiN9BAWJIIT7jKjL3sykOshyH6uVe4sN9FUw5zZTMZJK3iDMZxhuUlceUkjoW8tJ+WVw3E+3EHY
a2GAzttCEZtyn7e2c6zaittwfWhWxY3E6G58I2LdvuWc5W0LBR2n7QJYGDy5agfKZDn16tiUkfxC
kNVt1hnekWfaLB06kUsWOJeEUAeIOFCzVaaH0daxxwYc6DAs48oBEUS9+1Cn2bCkkUGB3CTfnCjA
PD1eV6OognOzIKdoIoulsB4z2y5vMVe2+8n2tUOZyYwkAds+CRNFEaCK7ht2DHkpwOvuI0frVmIg
hL0rjGmDoa1cQfBotibOENgDQaetLWjAt1UR3HedP90UQTXs6h57stAGfRMyknGj48JflqSrvQSd
X4uFPlZq1eblVK6alvo+NfYYbqXHqYEMspg4iDZcmmVtP6tKDD+IItwT3Rfu9TTwj7Fbhhu7msPb
ZzUHiU1MpeHXnFSL+2bwvK/QHDDNR8baJ7F+G1GnvmRVBkgFHezuOiuSLNo8sQxtqIZwYaIAmwTU
FZee+XVmoJ5QmWLzVN0Xq47Bigyk3b/Wvkr3zP1ynzQ676QWd7W1ajrra+/06oltbwOZSefF6HNe
3AHn6UDMgz3t81HGX9Oa2U9L0nHJ96Tm0nn+1qjidDmFVbEZxzq6CcMK6AvxmU9VlhfrYIzGzQBI
YqlaXV2SPh43I+rxs5Y30b7zSGztnCI/whxhjvcLbZQL355YdD17miHrebKJar969hM9PIWkrnMc
w2KwEIlDegRc/tAMqkOvu+ULoCcmQlydTCkl43o99S51NEg3cq/qpHqJK4vvfD0DXe8eKZvuZWpr
jHpT/hqiRiO5w4mTbZ5NMAz8OL3VgA29omsEBu2o/nseDfJ20IRPqjGmELOtxoPqTWcDitba657q
9wZwtgXsG7UmGazcyNZzQa4RaZ6DMgCAVFdLN8maJ88fe/oPE1vmiQSNl+tUBrqoeSrLYKaLiczc
xbmi8pgUHieAwTmw5Jif3JxZPbDkoyn022lglZ2KsC7ITm6chSkyuDoyvbE0YzrkYyW3aTWmN2TL
MJqhGCeYYo3yk621VGhgyvR8T2muVNvUN+4QfM4bu3wrGxwjC6/E911gEX+RrrgvenPcan0OkSHu
jn5kRTuXMOcNXnX/tgH6u5/1ujs/7fql2bm0u32SR0TZPIwmcKWg9p21aeT+bR7nF9ftk2PXNs6d
P+82g9bjyV1rVyqJ8N2wI/S2JtMtHuYHJOILGU7Bmk3p9Cbght12YyZ/FhOSeXOUCHxXWpxga+RR
beHocnSHgdsvYw/aEIFUWH+1WL/hcJut2jRQ+BaktjSrJGJt02IQNOUN9Opk00dRf4S1ABqql1DC
Kbdu/aYaXwv2fSsbkI+3SqY6AkTsN+pJg067tdugEqsyNL7b+qCebVlqCNYTfTxaoWHCWak4dKtk
PBBe2C7j2su3HRGjixFv4W0NfCCfuhmwZacn/J3WIixAvc6Irm3V6RoYlP5NusNwO4PED+gZnLVV
OcYJL7p4MFPdPcixZWIzu3CDkQ5TrzY0R9Nr5DkrRg7vNgA33ire+pzp/8kVdnbGMRxRY4Y+88Vw
M/V4LYJct3tzTOBdZaX52xTiK1NFAeBQQc9RmuuucI+FCyINjZPRczkLUGn1wh4r7+xRRibKGxZx
E/Tg+kmoPhDUqtaFY9YnydS85Vgj955e2EtLr3wb82Ad7aE0RP7KtJTcB7zgz2EbknFL/+YW6BYr
ZJVMezXY1b60iHOhtmgGJYi+hLd8wky+teRkLoVV9uekm99lk01bBF7hvkV8clcEOnU4R64lmvQI
UQZ3qvV9il8JR0CSWQShnKPVu8e2LLUt2yDjSdfcfZH2zsSwc3wKh8KjidMl/l0RyXlXPDcBeoAX
X/SMtu4CG5p/N9C072m86+ZLybaCQ0Rds3ZD2eSdazjH1XQWJv6k7ytOlPM+spi68iWo50PWEJJi
QD6e394nij+dQp2dsjeqz5j8GIGBL2GtQSI+0D2ID8gT3dfAHJpTHaQtt0v50z5rNHUUVxiUNqnq
m21XfFwGpouAiqkny0y2j1Hpa2dfYiqtrIlABR/M1J7AcWZfU/PactXBxK/JyHFH+2KnnautR1K2
2lMS9s1SiHS47wtxTkOrIkyp4+MWwvG6B0rH6jtRf93nBhjJjYSw4q/cit2Erw+Tt79WeTJS3b4X
KtQ+6+x65UKvLHVnobl+k7XZA16M42yf2CXncdPr20XcqRk6HZliDwZxIwpnuqm5nBdmnho4Euiz
fWz58hYXar3wa/KUBJR+C+N23B+HyXwiDMK+n7Lygv72ycvc4Gm0Bn/PPNotgrbn4g1dY9cFYy2X
Ps871hcmG4316JIuwVhHvcd+JdKWbm7Uy1KaxK6HbYZpubx3Qj3dU5Ed15UCFJBprvMSe2V/YwBX
2MRW128sL3SPgA0OdgJlXzeF+Ox78VfaMOzc4pAq9uhBAjHNyl9FoIpAPY3V1obutcjE2HnrxLbq
14Eo1QHwiTuBTy+0+luJS7dZxlkTngpAbsQ+D5b9nbEXBnvIKG1yK+PUr5eQsYedl1vR58ItnROw
pvIHQBe332ijiJ+rPLCTZ8TD8wrgDzYEqcGqP/tdrLSbtJ+6aD0kCJpvvJlMEIvOW5WGCgBpDeM2
U5m/DLXZQO5F59y3DmOftwfYe8Opd41kYyZZdZuE+lslFMehJBHZXYazKV6wDqSw3hNrXKRiCJCA
waWy127rmDejnxugSsvA+6o69vLLzFWxOqRFYZM61Vh4WYN2OHdKBe0l7KIY1B41BAKKCdLUPxmQ
H/h9/tA80TtmB+RY5Hn3nizWML69uw5TN3neoU0fIOMEMGG0cpZO0Bmnn/uHzK2UP5MewnMprPac
kz90ooADc0gL83XbtfybyznWHAd20Xk4a0igrvHqmLnk1bn+WKIbYlzJqiGCNyI2jIhhg37ide9R
zvXmJOeUcv1RFbLfQvjB+971ID8CO+82dm3OhUaruaQTQ6PWUQqyaNJXcClKkXxdvYik7l+Zz3v0
ZRzlWIb5xHA+NUd5yabAl8GzLpuQ1F/IWC2Q2qx8aSFk14tgEO6PVgAJ+NnQzIr5QFBEbXK08OIf
XbdNV7OINVkUuZCfmvnAG+U9ddk8dno4oD5znT0anNMD4cUzUNLnq7dz7a+BhxcvhtJtSl4qCKJr
9iipt/L84c4OM3XWQG88WU5ob9wg4jWMQ/PnZchS8Qvxkl9nSZu7RqhksZ7K0UFNH6T+YconYwOn
QZwqQvKgzXgFdVFDi+cKGt88jnrwMH5VbVQwDbsxj3+0nU8ubDWMe5aDS48dGyxRXeyhU4U7Zgfv
KeprNgqiZZHiKy7Y7kY7LQ2zgwYL8CaL2VtpfhY9KJmbt7yzHszMoBuWid0Y99CNmiceO/eP3Wa6
roc4WjfpFOG0NkH02xgoltZk6Ycy1gAlONVt3qjsBE+Of4myr9dKiNE7HMaV3oGZIswymDhF+EYa
fQ+IMLgdfTh17GL0+FshdG6OCsk0XnTzzfH8eYgVqrtQC8YIpVkZQHQhaH+xSGW9o56MwaB06KXu
LmdF53SSdStqUM59Cqrx+mhBtl45LXqYrQubs32vmvybx8b7oSssuRZ9/kz0HYtxF0U5LnMjX9tG
4j7memrsOf+Zi3oCgLlIh2gtUTec4F1Gi4kdwoMmGhZb5kHGRxQKczOknBqAHAiO24xgGEyMWKia
C1IOoOhcF4qfK6oV9gjB6Kntq7liEQ9ASaiUj4ehl6iFxDdcPc45qaYGur8iWgL7irnsO7O96RVU
FKLLrLt2rOvXwA79exVXqcXUwA2zq0B7Ux4V1mXWTxZkF8rDd72dlqdoDJu1BtYGPE8irFdHmPoO
Uliz0AKdfEvUfsM3PEApdS2dbeLYhtmm8hNoWFE37ew40/e+BpwBCGF6JoYe86KuiS/XAk2Uabws
4Vi61XqqCDViceZ5AjHPl2GXWU+UsZ7tbMwFPEMn/aKB6VmpxkK1aMQjZt/IL75nQwi6Yx7uVRSE
d5K9RcR2l7c7zVJioxrDuiOZ7pEEKzrgrgyjFbBed7bOUhBwI6olVa8xG1mCIlzlaoIBbgXa7c/p
iFz6heNNJSWuUjXeom/EBN5lap5mP0aw1WHXLYdQ6hsyI7Dnsim7E/bIBt7RelTCTZbRpiA9QMtX
VtPAmKthDvB/VGx2wNeJDWzYeaSHZv5lCFW3ZF8bn6+zG7CYcmcSaS9q4Z/ghFnW5lolvB6RqHRU
YiG8zLiE8AGf6nk7eT3esR5RLGx63kKTjvidD+1qhnEn4Y3UU/+up8f4NF0n4lrnSxdhfEwaaGvA
e4do0dLnO9ja0B11m3DewYRrOQwpfzRVh0pW3TendsO1JSr9out1vJGZlr6QblvvxWCva5RxJ4pj
2j0MVg4vc6WvBFn42hhFAtQu0PLb3inrl8xGeW2UNcSdmqifa2U7CJ3mCMyEQ80AT6py7H3jFupc
zOtOO5e2rgVJ5A7yGQDPcHDhRXEQA4Jcl2G01uRcIlKdVEAykuIEK4pVLuiirT603amlD7z1vXli
LT3nK+lP2REGpXcXwxY9xUECR1En5JLWDQE3XWcs9HqwNxjE2DZ2sM5WuB7rw5Dr+UUHz7eDGhDT
g7CCV3B21GyQiHSgEb+Nud7uHdIw4beRGd42xIcHesiuyPA3IL+8Oy9BHL9wKnblqKBLtbBtJz4h
lkaxMCiGSBNJc6nslIm/aTKxdpikRnj5zZxRFmTtd8NOIvuAL4tv0xLN+do6k3NMr7WK6zrvRR1r
lDfNhQBg1Iw118t4DnMDSAYiXMoA6jlytOiuZArfUj3yKF7o4/11LCECMjaEolM0kF1xsNqg3hbU
YPdtUfo7v3LKPUk2yT6o+nVZhPqNoXfxY5eWX0fRxjdsaNiUOUl6A/hil9qkXKvSbp6yucPql569
10FvbYI6j28NTgcLGAbjY2oGw2No6+kpCNgYuIXlbx2iAQ5515kbafsnj0P1TSA18zvjSbx0qGOO
1xH/QU38DxVxlDdzDAvTDKq2d13yqgHOP8qGdqPXZI8Uz7/7k5AH1Rfw4gynONRS97c9rux7EXfP
XdfRBiW62CJstQjffgpxKhQY28ztw8vfr27uh/3aZqQ5hHqTSE8yYjDG/9qiaQfMINDbp7POeMWL
735OxUx/hBaFHayTaXJs2yIuVnpZhcEHOV2/9xMR+/nUeYi9wQ72XiAlUMl2cADIzQaDyaavpE+g
z0c03aMKl9pMln//tn9QLGDBx4IVYP8PsKa+k0ywve0SQF7aedRYKzJqePDOhB58N8xRP4+ltO+h
npLuHvnBbSyMgcMFFwfXtqkPrnCDT3+/oOvD//X+z0wAhMK0U5FYvtd/mwLmfNFM2nmyqUl5YRy8
1hP1VL0O+02j1A+YlsE2svxx700D1JQ+uhsbv/wR2IT6oM/S2yXA8GpVaHqyJrkpPOpFzA5TCP/J
5gXbtX0rPuhn/eE2QkrQcdzP4dTAd991NcPMKdzeq+wzblJSbKdgKF+uKynVRTi/hCnc6rH+qS+y
hNNfU1oXq5TxW6pn8hYQp9j8/S5e/ZC/3kWyncgfIFUaIWRgv3vFdOD5GbRb6wzeLF2TkNHstCqm
bpQW+qrqwy+oTptLRHb8SDxx3q3DotBuvCSE6ybp+RbBBB4TMHW8iIRhXGq9qXc9YTjH63rh55l/
98El/65V4ZJRW+HRQSQevFd+STst4pht/9kDOXWDNdbadBAFtgJl4oaCsnMkvWQEADo6L8NQqw0p
Ai/o7jkVzwcdakr+Jh3H+INX8l3oytyq5LpYMcgvQiv4m+0FrWnpcha2z5Alk09SeuE2sUX7pLw0
g3McmXf5kKySehg41rvBwaPNU5Hu3GjQrSf3AErMOFlowVah5arXFgnmqguzYv3B/Zu1PO8fOSdP
l2vET+q91yLMsrker4F5Tq8dnmsNTIxp+SLY5uOfo/+whEUO/I5AHpGkKzjnVFrnft7fr+T3Sczn
Rs3vLkMQx9u7sceei0VHp+F5bejqcTd9DxzIopRy81M4d4z+/nm/a274PPKtZlYTit/37urerFAa
d5l5tuQMsFXFK+2YYivLxL7Uve8cezjX+74uydmeS3V///Q/6J8gKPDZCK0IKrLdd19XVGM3gYez
zkNoNKe+caloj65/ajHHbMKmO9BhSG980ueWw9CAd3Gq6s6JgxxkZq69DrJ8BDQe3aFG+ujO/OFJ
YLF1eAg/+UXzK/cPeUotY+novXLPIkMPd1VQiiFBqGL35YuyQvX093vxhycxZ54g6pjXL+Qdv37e
yMbXzukTnwPWzh2OMNCwhpAPOaQ9VjNLo6/U2usMDMvBAT3wUbP9d4kQZVMDNdo8i8zv7a+fr9W4
1tzSd86pRqaYS87krvCz4rUKoQ0aCZBCMP9nnRbvp27yi1tz9B8V+RMg+Ht3F9Vd94Hc+k+Dgwui
yOoaGL3BKv16RRamg9IqXRf2sOM+kbMbIfm2kmhTIiiikOF6P2ybfkJcz+jdUdu1VdpsIbgU+WIw
3XJtNLH41utR/zpMs9zhv35g3CVuNXJJJo33i21pW7kWYZ8+20Y617xrmxZWm3Nanpu0qZEOr9fN
8nW+Igub1sTfL+APKmcWe3S+DsY2j3LoPKT+MUSbQdqBiFvn7HfJeK+i0abUDzR0HNOjdJrmSMD8
tDGsIdyJgZSP1KVs+8G4+cOeA1W6wQwy07f83zRSaJmlOzGpXwKnPSAWLejHDc22m0Laodo0ffYH
qNYVMQZzM9IeNqa4IyK7PVoyjpJVVqfVWpnqaxsRojG0BHkk6I3OrkY5BbJFT5CwR4nw77du3pm9
m+/ZIc7aEl4XNDTvhhYRG5wkyya5qHmOo2Ll3bUYFI526c6nkrnt1zofLtPXX/vuY2mK4NlnY4HT
0n0nKY0TTr+TMuPLwPly6zpt+WRUtL97jaOXKgwOiagc/bsojRmurOdptFQd5W42HPIyxrGRL7Rk
9kOlUfZptO2HkBd1UcLCqxZXWcBVVFBIRf2vp1pCSwYMHxPvZkyHx2ogZYtjkwfbODDaHXCgI9yC
clpB0dVhD0dF/glbMqWicZbu6zoFhWoapyNVCZxXTdXex1MgX35WRH72n8tkNFZTKsxdLcV4DqKi
f/37w/rDzBiwpXLJRYWhaL836+edm9b2wMOyRe/eOAU0nxj5wOcYp+0yz9LuFMvY2EyYhxe2UsUH
Itg/fTx7AgRdSK540eeF4h9vWRRkFJ/6XlyUFmsHvTLSn3UefAv1ruxlpxEBklUbdPmvZWqZl//+
2+OVJRNpFmX/dqzpyPUo+tpJLxq2pHaBFwNxkGFFe1o4xs4gm/xboftEblpjvNbGyP7g618ZXr8O
WmLMZtIGpSM26tfMrn98/7Ej+0X2UXZh7mdUXiuaFcE3TMYO9ROuvHy5VrqGUTdOtRcXP4zaJ4+j
qDJqAHLW8JA6U21l6DtExmYIZBZlq4xT504UHEdzpJhgkxcR8fhktdfEQIUawMAWdCZ/ZUgK+ksL
/cu0YB6qH0Io3s8TZRzSkNrMN1ZAmqi+CWfgojSQtAQnxHw0tgImnWICiLa8tgjaOtSHZdEWaEbn
boKGdPw1ncv6cRXln2O9q56aYAoPLrWb408VoztLLaSp0NiJWbf796f7+4mZM+vsKZoD1uZD87vB
1UssZnYmL9EQmjd2SmlrQYqyEZNpNFcyMygr4wK1n39gc2B9sPv7fY9DKRbnPUjU+Qm/p066ZBtM
GeYhtnouNc8sdunIZL5+8hTNBK+x8MD9/fu+w/lwIqBghJwU1/BsuXXfS8rj1DSz3G+TO0dAqW9j
MPlgoKW18UGVr6/bLOxl5TJsjYbTHfT4rHKaS1202tor839rMMza0zepIvmMbj93zEOHed2fMnEO
xz5ERRyJ6dPVBMZBTH/8+7e4wnr++U6gW/agf2HoIAaTaeHdRO6ZISlb7dieIyXKm6A2q6NjExBr
K/thpLhK3oKR3sgcwMNiyKf0tU2rp9qgioYYKyoXSLydPT3+BCrkXCCRIZwyOkuXfgzyW5kUn5O0
ZgR3BvBxaoRyOwdfcwrwq0c/tvq3NDDGy3X40jOnKe+K6X5gEv8eZGG1yXW3Qh83OMOXfDLN57T1
un1Ko/xYCDHsYCFyhX5l7cyx0nZGmoabqu/cVd73xSbvvOAcGr1cOrJ3V8Qq+2tazKXBwAzyreyR
EfmoGL/SLLKRHo9ZYy/R4YjtdX9M3HF/8b0Z+TuVnzR8JDcc5+p157TtQ24zaxAhZNoTKb7oRRYo
NrWvucMCrNCSrd2cYqHfNEa7TWs9dlcePYjSbNIfcaAVT9ceX0RKXXobDR2JUUWpH5Mwx2OE2vLV
j03jReQQTZHCV5sgZKYpKvBkH4zi9+8NR1owI3TxLeBYgHHe7ZUdgkDGxKj1c1Wg8dCGlpXWmacd
28nXQZcMP1fA/8qC/Chz/vnf8//zKsuxFlHcXM2w//e/bsUrcYPyR/PXn9q+ydPX/E29/6FffjM+
239f3WwL/uU/5tJrM961b/V4/6YA2v/Hkjv/5P/rX/7bT/w4lm//53+9Smbc+beRKFb8YjWeidN/
yb9tvmbjbz//b2uy/y/0GTwadMMwRZwZG/PTmuxiPwZqBnmC2raDd5nN4b+tybb3LyooJugEPEjQ
xGdp9X+syc6/QLpCDJpnSmwx0JD+870vP2eGv1mT3+0/dWDQDjprajYcMbEWvJs/JCEbkMl9k1eq
6Y+Jp391AxSaWWNau8lMFBVq4yPzACr1+df+Y9rSZ4ieYxs02ekCYeWfV6N/LOUmYs0av5C+KNG+
TU9l7yc0WTXK3qsgTIJ21XUqcW+QmpTlKaHS7J2nPjScRWoTJX5M0FrXBxjIWb2xuhqVTag8xIcg
v8W0t8O+Xpfc2+9GROjlKklx3yxlHQdyw5511F/8TOrWrgzqqjzoSuRy5VhJSX+06pitmIWsI7n3
imCd0iyfIxI9v9O4t9AQKSJQIiAQ1YIsgO5zl6Jv2/SkNZjsZOO+viTA1R7cJKEX0vUllSMjcBui
BRVcZdrugf3Z0dop2mq+y04hgZXUJsQ0YqVcKwDnbAoSweJepS5KAaS0moXkeEzpbQ7pSM/emEia
P8Zd5xLf0nicWhZmTUN534T5kN8r+hYmMnSqq7nRtndJbBhnM4p8eAZg5F/yXD9r1RCT/jdFmMmF
KjZx7SLBc63e+5wXubIXjlS2vIToIPJNlslBe1CWBW6v6a02u9FpgaC+dJMh4YxrpC+9UbjPA0D4
NWFVqFSdeXX0S4CAeuH331pFViP7pdQPsdRMfFHZi6BcGt5o5t90qfJ+bSNRIyyPIHdS0TQ2ocsG
cq+x01ONP6+tOFi1Wl46C5pqpDVNI1bWZWhaDzSdPGdjQRxmpaZbuY7ooaynts+saqGllAUuYhy7
7kHlPp8Zood80edsKrcaQflZyoIVEg3edEgI4TilSmn2wZe5wB8lDbFJIhoa5HKGyatOxAURqKJy
SAbTMtPdDhYCZHRpk62XizEng3U7dWY2EdDpT1Z4rhOt67/7Vj0YFnE5VVJM6HImvTyMZFHKTWNz
TAfoLRJ1yee2D301/hUuPM++s0HEQEjNTDHnygkpz3z0WCWbOkTzt9a8IKwvWKms9FJBd0m34ZgP
ZbE0SZdOts3PPrCT6+puAILKWk+7pmh7Koam1dOeI07oCdB9nN04DHtGoZvOP014m2otndbb9Q8x
bIluNwSc51exHvCbSWzxPHKLU98l6S8rIx+ltdGHTjehtkEXsgdy7blf7EiLxtUY5a7alJhUtOe6
QluMQ6FjNFtzJ68TnWuttYou0WLsW751YSn+MipL5HNlwTG07VSlXkZnsAn/coFb8qZI0t58jKdr
gk3Ahxedzf+vtXWjb6UHmuipy2peFb0cRqTWrcyST15Dju4FbUuZPxLukqt1naNLWTfKZ0AmQSDE
KnET9SjsShN7CIwJyRQjhflX0w0S0jWGVunbwquKt0Zp4gfBGMF9Y8oSFVdBqGnSSqPZOIZxSFOj
Rmc9+Z+sxE6DDaoK+zGqhHeSraHfVmO2i6N8wbGCiEETV0BVJyvK40R8G95WKG+fABj+0npjjYCn
3dAcf7JGwGlOxKNqim5BMnG0bLrWuwSRJPDW0TUQXb7QFy7hq0crNcK5NNbW69TUhHfnmsVjYeU/
EMHMgSvk8m71DOBtO3UFGx/ELOg8rFPMZEyQIS2Yh8JgIsyEKb+beWig1NDdu0zmO2BJ9caLnOcu
ISKoKGJ71U7Gp9KXb5hT1a2HAGMV28ZOG3q1Hasy3HtF++1/mDuT5biVLcv+UOEZ+mYKIBpGMNiI
IilqAiPVoG8cjs7x9blApZXp8VZK9iZpNbkDXYkIIgD34+fsvXYz1LdEvPg7uAhZrCfag1bARp+l
p+Jg+2ICmu1Ei4pTT1So0JbHOR8OHc6QvczyLPLz2btMMhl4HKYDhydMFbmxIyYvJyusvfGahoWV
Zke3bMl3N0GRPfm1tctt9DQ094ed1/pJWBZ598VIDTISy6fGVmdmK2SxGulpXP2Dq2fiNLh93Lul
jQtRQLsAnEgPhbEhe4E1rmdCeas9RWIRjjAz9zpBP6HAUWkNFYvYWHxiByO8reWVpYg8mR3LaLH6
e5Yq53n11GerckmrqRv9mEkE04m59le2bl2lQyXDvF2RxE9fuxXcVd8QaSqEPYTAstrQKGcfJVFP
7T1ahzF3GU/5W1ZOnJrWd4jLV5pRHZvctFAy1OoFVsiQRZucs8lmnRauDpnH0K7NIv1sBXDdHKBP
fQCsdlOFqzDxa2HHiGoQ6M9rNu71yfLvhR5oTmgN4oKe8JSWTXAzJs693qHbzmoepiQYGe1693qR
aeEo82tymo6T30hsROmNmScs3JtmL7WLQ9qpYmeVprpSqrpztKyOMUvsQIFZCKs1Wupsk2xUGlns
2B+CtwKUKsqxIS8IsZ5cfSUqsCBxJl3n+8BfDGy1PiD9ubo3+lUr4nTQBaEycpiixVfN6zysLE1a
59Va3C1TtcvXzf1UiEnsoBTNh8lonOPcuMWj0pMZMPmCNT40+jlnVOymX4ClkbmZr3IMNWPMuzjD
c3jqk6X73AA5eA1wSH0NtK5zI9dDXLszVHfNyqFue1LrYgJr/C+e3xgnhgfNa0a6obGvM6L+xroo
h53quGdLn8YpmYPH1C0TYuwKqyt2ozBpaiMSKcIMG0RHxp2t7eQctLuE/eKSpSVpK0QHp7G+TPJl
yQbjyDHF+wq1T+zatqK3SfXINlFO095dlHs7GsGr7ohqBxGBsy4GhoqIICNt3TenDAbjmtYe+ZH+
mKb4tSgW6Pb5U3foyLlD1zO6EQyb7FYY6fITCbsZB21LrkCrtPzZ8bs1Kk2SSyJBeByxpIZDBGuZ
CDPf2YzMphiNJCd7kxDLmTi3wn/WMTbc1BAiUBuaGXM/+mn6fUqI2Rxr27Q3NOdEi9NCajf1mrmU
XHDLDiMiMxQsfXZba4Y8JObsvQX6VB5XfdZPOBc8QqpT0tLlMMQVoVpV5C61YlssFhInc1IUBadS
KozAuefwjHcIQbwVY3lmvoueKY8qErcFwVSy2zt0hR+EUOvR5E+XyAcEdaXni7lpW0t2/TSd6Dw5
6mDJwvgiaIjhGQDquUaNvWQC08aYHUlWJCdrdKddWY9ok9Np83SRH6k/eXNwoInFZLsWwzGx+/pK
r3Wc2nDLOY7LBL0pOsWLUQjvhEiwffAX75mWhR4z9TeqUJ/ksYQGc8PMXY+Gxj1I1sWDkwIojnuc
HZ8JnDF3bLEQfxPiiQGzzIeAov0+r+z8aLOAHvHpFVe51YIQo3BnOSSTsGM7PHtCQ9UyWoQ9WtV0
NfQk3lt56d5P1Nr3mFA3Jahwz4Pj/FyIwsShuS3Cwp+SESss+dRF7bVBGLSpcSlKAn1dOa43GdaT
OtYCEi93aVLX3wSAhXqHmr258glgvVmXYD+2fXLwyp5syIwmG6+2hTT0E2d4KqzULZKDQTc49ttC
e1OVzL7ovew5sARddcVgC8WmNxlBDF0V4akG+HTt3fYsvVqPFhLef7CnSiPkjD8fvHnpTyrjUAFo
O4isGWUoqV/zPUsPMepsQs4B8oWi7s368bhi9DmApB79qJN5H9NbKMhgzJdTQsTsvoCU+ThYljZF
ZaGpYyH14gycd9jX5my9BBx02h82c2Y9Mgc3GM/0H4dbukjzUwcCwd53tevS0LA1pp0Ke9CDPwn/
YvUQR+2xmj5xokQYvWrejLBk4pDmLynmi2pksVb2Csuj0uXymZY6ydf+6Gc/3VrnkS5qZX5NGaJE
EjJAGekqIADVxi2+H7Ut3X6a9eDQNSkCS3fxcTMIgiuFNam3bja7Yh8A3sigCpjLrYsq0DqVBN73
R3dwiB5birT1zpjo76thzbYsPGAYhx5d9inDm/XZov+PDL2Wp7G0llMDvTuUrV/sKq/41onBEPE6
GNO1g9FTi7iUuKe/Op8Qwydh0FsE2edYJEu9TLWwSmc67bZMSnyjLOotDv4WR5MqVESUQGrvJsqd
9Dbj609RiLs+SZQc00PHRBxj2aLOD+bomXHCk3m0ULuhilOfclqR5X6eCWOLKcXImR+66jInjXY1
sFJfj9mYRcRsPSVulp9Z1Q2gEKtzM+WIGXtWzUPgC3M/jU5ysVnFb5258Xamn2vUAGmO61I0kSfW
bNfiM71MHLFJfrLsb/64ds9M+OT10lfTvYZb4NCQjFdYlbjSlVVeO2ScPfaLkPu1W/IdSe3yoNkN
0dem2ad71qAuJupOVCFdN/SMvjlfysFko1aBjqUlzyn0V57mEU1yY4vlE0Yi98AYg0Ijb0XWE1Sf
yPGMA6ffZUpMMf5vg8Q6tvzDYooJ6fBkDdd6lmj7rdtx8ht3KCNeGe0ocEDtrR7nAaM5yOGZyqkQ
u6Br88gaW+fJlXh4koZzd5Hy1o7OYLKJr3I7VRqggSt+4XIw0rtkcd09/TnzUonGe0oTtf4sAs3r
w4E50G2t97ccIGUQCT7tLqgmO9IxnROAKjRystEoB+ekoFbUXESbZ99vCjYc3+bbInimz/v109Az
Rh4aKvtDNWvlneu1UxBqdlryV4eOBSx1gtQKPcvITmM1t5hrPWRKWMCGCLJX/l20GA4ZdHV7leV2
v0dVmA170uutiWRdc3sgOWaeZ2/2tLDjaHmtDY13pWSdhMKtJswhvPI24os3l7b/g5rVSoIAWYqh
PsoknPLRVjtdFabJUAeCcpj1xPnuChSq8WJa6bOVluLFweQQNmRcfTKsUewwxid4TLz8RDvS4oGU
Vf15nKURRC40AgVbug1+OixFn3Xd+4FBkV13SimCM1NOVsQ3HzihpIXwjCMXzaFZdNY3ZEMe4lw2
OMqAivPnkoEWnYayO2erWWKXzKc9qR6QgMvKT3dC6CmQyCInjVAOhFXhFYnK3KhjcyDD3O5Hgsid
UT6zudVXWP8tpKvLcOyxvhE9wjODHRuR1UNQpOWlsqr8c+2q8sZWiwinbli5+/4ZqWZ7Soq+3AtL
LcYOtvQInpE1no1CL4vvWE7kfqpGZNlqtMrXqtZqvljlvdFVXE6d03WHosFHrvdB7uw8MhwMkk7L
XLEXp/P90CceSQKZVy9XI4rGh9WbzelID7h5BgBiEyfLOnY9lwi2Q07TOYdAiqlzqdCS7tdqILt0
LPPyYIpM5JEayvy+oM/d7ZLSdL9WRorPgp4N+DFz7STsdlUA/fPMEttCNUjvbe78WVyXzrySVKvW
xbrKZNa84tMTr7pWr4+LPq4o/Vot6HmNqEu5e5nWX2a7UdCDy7K2z2WpZuLM/ewZH/EWIT2U+nrE
m1v+pDiTPKgeMoFQy7X8YkpE6jE0ov52sWrjhe4UyvzBmdOzl1sJFiDvM/u3zs4xy/b7PGKuJVgq
EA5PlpKvJaOW04zsAePse3/LgdGDTVbvmm/sC1P2a8AMqmzqiNh0+8e8HGnQm5lVZJGg5XJcyT0n
SDnvphNuBrHLDH3+nA/kw+a101M/Bkb2PHZ+dSoqozYiYPDpK0m3NBYcLTE4KSUT49FnGORWdTVa
fvM8uWbt7LPVoLumDR6dATh0eA8MTyLUD96HS0vuM2ISLOq0KTKw5tFAxvPXxa7YYPqxpRNBUhm9
KL/OTDLqe8foTglzH9JN56z/xr+m6HcmSg2jRFyPaj05N7JLMKbhge7KHWc3fkjHDEDFWgr9Zl8h
8qWyJ3Z2Z8vafvQNifvj3YfHO2nx8AYTsoMUW3O97Vj8c8xB2y+69U6IBLKufD89pWmTqjAoXDgF
eeLoNdmbc89uvUXcjnoXEXBjrMdKmkuZQ6KYuva2TgtuBmkkq66IomX8ea6CafbMsFMzbScMa9q6
9+q21MjerlN55wJgwg68SSIb2+FeIermR8CB4b9GAWTuTM9abx8ts5Emnijbqhg0Kb7+fuj84Thk
I7sQogHFB1xmPKMXCUJYvNWNRwvmlzXqVyuH/hU3yRwKWkFj3efVdVZouRM3wkvaXVBbc3HUZ40J
KsqFYrl/dwtojsUHJAyG2/Srt2N11MtnTcscuZ+lznfgdim/nGst/J2gnUW5k05quAflrIKW19wH
3KiRaFvQAtLi5zP85YcuXde0t79c5zTajPoselHLF7jZPBFpl6zto26O1XLPcpkWB0nuBm5wbFnu
IeO4Xl5q7F+FEym/GLHtsvTU19NYjs8U/nJ4atwl6R8Nqa/dfm69dtvQ0oR0ON32RNTjO+IngFQm
1nNuneoGoCmfCkHJ6F7RBtQEFsZBRWzpsrkpesmKMvEZlrO/ZG1AX8uibYekIbGjWeuakSiull9x
qTBhh6Y5zgsFEjqQfMQ61Uu7vtZcBY4Ubf9Tvvgmp1S/IF3H2BNvvtaf7YQJYfh/dDNraLfZDlrY
BB1Yo6tkZbMrZHdrzw12XL+Vzstvg5X/HmD8jib9MPEyUemZzDt9XnSUK+5HwUwxp6igc7yAmWmJ
22axckwkKDOWEOlGn+8tY6yHvwiszH9cdJN9mGR1IsLb1JkfxhUU02BjKZ5C19MAZKT1pEeJbpg/
eo53sTmuzslWUojQn7RmQwA1mobFumDtnEtxX83gmaJg0h2Yzg0orkWv98oSzlcx+8McO9nM0Vjg
okHvMlhNw8FlQOfsatMDqLlsHxjCOBEsafRx4Bb93xLNPsz+uZUM70mR9YE6bwjNDyKkVTM7g+0D
2DGdTZ7ttr9KsxKOv+UsTOTt+WJ5JJGhexN/mV//88YiMNQR+dFOQNbxUdIieNWmHP5EOBUmhWVZ
uVd0jbMfmdNxgAiYQP0tBeNDhAoQyICi1UfMtw3kjH/wQnsIdSSW0Ebq6yq5We2poe2kBaelWJ0O
oVfgX9el8G41Z+pO74RO+veE6+mjL7W9NrSE3WaZRebxnx/sD34KPhdGCmb4PGlo5xH5/PtIrBFk
wws2dDzY5nLn1/VyV2Q95WKvF9QGf77Y9o3+Nn97vxhwePqbW1gu79O/XyxQyLVaaYzhFECwIWy7
s0aC6dP/LMeC6SWMWgRLoPt4sgJu+79fB1FtUfBO4UfUJd12nV5RtUPRiozml//1z7/WxweZy8F3
AAPLhJQ5wEfaZwO1sWE9asPufePJca5KSCM0gQ7wylj0yejamlBsDHSWV2qs+M8fgES5D3eWWSfp
Ch7QQEaq7q///9tkM5/NHHkM4hnqezE+Z7JaNXzZ9uAygdRSwAfSnnaaBP+5Ry1XvpAAA1zCSQUq
/dHrCS0e4RYF4cBQ8UamGcbVpPH8bjeYpZuGFubBIkoGyybzbUkmmmwD60ckIK1yxljN9bhYBc7U
VgPQSQO48apw82zrRwKOQc0448Da/2ss40wDGy2DhK0GxbXc3pr0ppEqUN0WUa0t8itKfTs/4z/I
zRsmEW4Xa5WrFAnagz7cVfPCBh/IxWgfOVuwoTK5YTooioVNd5h0frDfvLtQx4QYskXfHIzBnPBf
9GptSSoqYhABCuc+RcrBKuh4jhP2s+WNoc2KZxxm3dl24iKjGjCnmg//jp8YLMjsTE6t9DXtFgg5
YA7QJvWSRrA9eOM1kZDBT93K2Cq5xzk1AOEX0FAGN0memyDB2txnWfa0gj6699C0sZmamxvZqRKm
Uib99+o67zs29IrMi+p68LVlPWaOUsRmVTZVdBtko/aAlTYZrlQ7sd3L0QloTnR4m+MWk3W9by2f
n2PldJJ25ioarBoBJVWEfpkqqsSHIvf0afIDSLmtbmaasx6h+WjD1VBvOrIaCQbzvPd6xBFlkJ+Q
22rLPrcGWqmyWRb9OBizXp8Xb67dcMD3yCE/UJ3YTe8/YcxtLjIyoCliFJnCC5cUyu2R2d77Tdg8
gXCwuDqx8XzYlRofNiM4E3k3LAEq87UYGN50S0KneQ72OWLpZxObUWwWOnMOpc3iJhmGpt4lHVk1
He6nV5I1LngMmS24TaFukFVzgKwgm2inX1XaMhdQkoZiskNNTHVs09n8Cf7YvFdpaWCzhT7txEnd
rNWJYxNi6j+/rB+0Dwi5WSoooQKWXcd13+1Av72qASj/zjIAU+Uyp6ZPmSne8zuyTvk2iWQRsKKb
wh/5Cv583Y+Lr+ECzUMdyfXNLQT8QzVhzpwPEyjQYVUFrO8pmcFZ3HK6/Ytg8+Pmii4IkciWf21x
Sf+jK4xRVIbGn0YIoj28+gZlPi/vNvWtmv4Fj9P0Nxj3tpz/vq2gZaCFhhDJ8T3gex+vSCfXhiMH
GMm2NO8pC4z6R6FbvThmRQDRy2w8jsrVCqn/nKxG+2XgNfz555v7cRs1cG+gZAh0yOhIS/7hI+Et
WuqSgeyKSOx2UQkAr3SxfgSq56X+87X+8QBxLXSe2FbQlmL1+6CZzMa0sXuI8OGytuWb4yS5CLF0
8wcIVbvQ6/3l+y/Fw39+XcTb5Alg90OS++G6a6BMralB+unYxu9axeGIBp53T34TUhPLUaCnFE/W
n6/KC/nh6zXB4aNSQnNmUTLaH5PO2YsaVyLIoyQZqltdl/KkbH1DsMHR6Ham3brfc69cfjp5a3x3
tAE0p1n48lVmVo5P3lfiu9kWvbl7J9aUDPYUJKSguvfqyXrsGq++DmCTGGGOAuIpYEb8WuOoH2IU
uz6nX5pu7ICTor+Y590cg1mbXqvc35Q0ebCcHF6GNjbnQL1azkSKuFZoorhm0WTyI9z2bSZqUBxW
w1yukEw0/t1ibEAKlfdp/qUN/HrAk2sLxM8goEChHLz3Y+/Ifo3thflWzbyl9pIrOAPsAoE5sDrI
xF+709yutseUC/TlER0Mi2lmF+ik+5EUaCbI2/H9F76nee/5aBbl/oWMnNW/syfFT4B+mzc3pDkk
n0ovNZiurjPgtdPoJoW/k/7QIeoZ65qjqAnpNbSbrDXZz4L1LiV5D23QpoDmEMmVEKNPFzERibzP
V5v1pZkL7RabaPCwvPdnsrRfsVun6/diaLbGVx7ot2D3Bn4R1DO0guFhxASdLAcHcpeILNxRD0Yz
/awqCzoNSW4p+7HydRlJNPP6tXQKGskOyuG467vRPrZdo2g8ak7ynGdN4+1VDRh6WVPri+zy+cnx
2fBjH1NNd3p3sDV9aqeRygo/3zWBLw89RPycfHTDPjJF9t0ob8HV0MgHXx5h55j6syxXNGMbF+zX
Uu3QtAOexORws2ttvRosIY2E97aBJ3C2s1V3KbEWx19/nwGNn551sET+dT70vn0NhKf8sjitBYTE
XbrjoFaA8GUltReNsclnBLklTR1bT9avqFUwUxpaW9OY1ATNbKrPg6MCZ4+Adh725P4SUaOv45hc
ioa+8L6H6CF2iDPq+pLPUpF6vLi2ETvobrQINSAP8y9VytpvBoimGdLu4NY+jWQyTyEzeFaHE6Pn
HakZjG1fbtHnW/Ki27fBGYjPcvjzm//P956wTt3ATw2zHifUx6MJMjlCuTD/g1XB+EEfsdTu8b+u
zdv7hf7X5KX/PypHt4Pc/6wcvfkxZD82r+Z3+W/60e1f/dKPev9CLBlssVPYQdFxbAE2v/Sj1r/4
th3OsazLmyHDYS/8b/2oY/3L2f4P/xAHHq1+8//qRx39X54D3DzgtAnT5D/Uj76nLv225RPGh1vA
306sLk8I+8K/n/AMJjiLQiIeyk5on5V0zDEcBl2V4ZzAvPRK+BSoNuWwk6y0mG71oka71i+hM6NV
MdGU75A4mAxek+BlLZbmWWARmyMHPRBt9CYD8px2IMFti4TMoNOnqFGe2v921/8fbaUPlcv2a4B8
ZzPnncby+G4u+60W1G2wOZbfQxIuVmvfWRMrt06zMLTSIYkZo4hPLWOM40zs1JVOBfOX07+1KbU/
3EfsycSE4IHAc/vRW6RsARdoVj67SVVcwwMsL8OcMw4aIC2AgrI4Hsp0Sk5d6WtHiDKwLlLtoXJT
edV0Cq5t70VWwOnPJp1rnUpxCypCHkDlM9H1ZX+FIcKwAe40aEqaTnsEJqCBQHSDl2KUq32xeyA9
kfLKde+wT4I63G41tMG//KofvdjbvcbjQe8BCTA88494/Sb1dABDIgnHvOw2DklwIxedEwo6/cAl
ZXWFCebT0EZ35vtTRCYyfJASGUlU+UH2TKO6evX6hBG5vliBZOyUzhWNWGd0ACAWG+f2z08HR/h/
fD3Ef+NRobIl1e4fS+Bs2YwYB5QnAwPWGyYJPxh/rTuENPYuMMvpXLdzchqC5cFc7BWK2qyHQzo4
kE6m+nayFlCSbdOieEIUckh6r+puyDEaz3ZpzI/Uqv63VHZq2LXoexWHw1o8wgZlyS+C+YQ6b9xb
bqPf+QoNc9LYB75GsYeL6sZNJ60DIYbirVyG/gIfp38uTUv9bMH0fBJGXZ08KGjEOXTmTQdcJbI5
P+68aSkjoy/luVukd4teyt+x8zcPnjMF30FoPqLwXJ/aUTTPLdv3E5giF12PVULAq8Q5T2WwiZHU
HTOpSlGQtai+yno51Wvh3nQwWy7t2jS3eFKQDCST9Wz1ZnLtGOuCkK385E2r5NCYz2XcesBPy76a
HxBNbEJTLbkSC/PuEEckcepkVV48T7smq2G4SuWa3yyFvJ2qYL/0zhoFdgqfT38xOwSmYeH7Q1ws
Gi6uRkP6Z1eBfg9gDcfh0kyodhcnjevFLy5plnaxO5F3kQQt77aL3QGDKNBov+yefaUF+8mdhjvh
SRoV+ngSpTAYf9btXw4SH0kPOoclKCW0rWAnYOP4aD/HlZYvLdPbSPrTTI7T0gWYXuQEg7rr+p/j
QvtGDYYWa0xGbme97C/K9Z4HzYSb1JcTvdtFaK4RGxTOsWvBAGbAkR+n7e03vVrGCq/336AKH1X8
fGqO0KRQuy5nEf3jeYCIDMtjcp4RPa/pMbMPn9bOurCoK+o8niCYGNMPg2kB5BGD9l+q5BYElbz8
+fX8cA7b7h6fgk4Jhz8s2h/XzsXS2mz1zCyalkl8ZpibxoUHZDUblbE3e0HNRoP7b9/ZP6/KZoH5
ykaSQ7iQ+cE6oZPpZmrjrNGgMbNph6pZfLG9PsViZVnoZ2oMqLB51uaxZOp+SHSnRjC2UAm+TAK1
75AF9osYpbzWKG1DWhH+2d3cUjTN/pbHSTfjwwKGnouKIMCAQvOXcQZVxO+Oi35Gh5hrvRvmyKsi
Z/Ru+fBvmQKaBUEbHEaQ+bHRI3lmgkMNO0zuecrMtGVMhCZTytyISF547WysAZtl7gYhp7dze0it
mlMZ8Wwn/Vtjacdca/PTBLs4gqfybDENj2zmFxFVePLAsba+ckWtH7zKfqQhOuPZ9RN1sPXGwCvX
+Q89tJgYnydnEmNumiijmXfDMcMAFRxQ/hpI9A9Qeq+XzETkYde0sxTexFVM47M0LTAodhbcOQaj
635MoEqlievvV33NvsIDVqeW6KpDwTkUx0WaQCAp+zVC+OnsaWO5D1K1+sZZSQ5YQDjQ5G6/C3Ay
hFJk9gu9Vgd9f7UR6+CqfmH4vlaAW4sCxGE5XzP5sbXIc+Wpn83+znGEvB+0Zvpug2DZs5yVN3pn
plgh7AnmcjYuyAY604vTViPncxHWJXPM+1YW86Ezre6Lm4iWGKbUuXHkmBOGZ5mnNGmSHWom62op
qmS3tBBkl9ZkkF7W2Um6/XrqK3c61FYAbLObSKBx9RRXMrkQOo47z2mPLriJNylcYzeACoWkOCKa
dApravejBbGoIUgtxFpjgUjX5HGRkEvJvMmTGMZv94puFJY5CCtfX4sNFTzeKFzRsZ8nCz47/8p3
c/RuifPF1LHTWCJ7ciFLhChMOIZN+cVXVIqiNrcuRiNviAtrr/GkD4fSWYO3mt0GmpZAjjuROlzF
S9q1sTWNfM9k214Gv39cVZVcZEu4mj+tAXKHprpsgURRwoT1ID3waxIQKbK8T6qHSqcR9DWHHaCs
OAOPvsPU0fPIm4cCPyQqrORLWlrt/QxX85YetwhnaqHHRCjjiTLavGpTmIl6Wl5ZFnJxQ2X0CvxS
fa5FpRFN33Wf0JWUZ5IfVNQV7nNDlCjHX3u+691O3U2Blp+0xrePa70l3LT+IanQUXfEw3nxhO6W
zzbWTJfQT/OEBZKmRjOTDLEMX/kO54fKGb4mXZWfOI2Zd/B0nWunlu2Jbc77IkoHB4Hptnv4gEkM
DaqIsev8UJrSDkgAFnSxizV5YdFU5mklNwEpMhF96CjzEGfGDzLBzAaJoJdDXXQw80/G56RReZSn
q7iMOtXpvjdb7X7ghbmfjbV8a9r0QtOBuAS7b79Ri8HIQ7TAEwRh6WTZtfnJRlSJHaYfnxphPhQM
4E81MhPYOghMGNfzIIMNK4CRd9kQ16OjjhVfwE2jZfarwaL/jIyrPpIZZ+IIXrvbTprtF0rVbLda
hbqW6KCojEvNKw5YkoDBzRWOnUbm2bx3hLfNYAvD7MMSdOgXbUBbVgKX/dF7vVUTj1E3lxw/Pf0z
PFRYBcwDz5h40xbxDa+HH/m96UeapxSq4MA9gNlUZy9Nh3Ne5eutRAhy9pxFJ4FkfQaR+LPljd8X
rjywNQb7VAc3ZhTFnVnh9KmDJYiTijn+iCnwdcpdJgiVGekEGR+pZkrvyQvQCjGVawIKtJUmiWeO
woqXwKliB1y22OdaOdzOok2/KQzFO0SVqEpoQ7Th2kzrYUzFFPYOkXYBYHaSatGnbaXATZaBD+FG
kTg6i6l5gAcKZ95Fv3qoqB2or/X0mKwjDUSXNtdkDJAefbW8KYjbZ9G18DRyB4YjvuxiN0xL9T2n
EYCSdK2JvEjREPSu/TYmanxgKsLCr2xseQwCgokJcuGK/sgLbdzQjAt2s4e4K5wcDxiJBFjsnqYF
0ndaevR30gYhJD3AZdP/zhU0cfb/9kUJdFyxcuf+hCkYrptumxpvwPbud10nQ7PaPMWJXoPKKc1i
1zlGEuymxDLVjkwHc3nMXYfTnY5cIl6ccRsrWbqBjmltjdupwEL960oIT9wLEpzURnPOa6A2nU0t
lO6EpGWhTGcbmc37PseZ8X1klITmz9Vvpjax6qhF+TKFKXaFawp1hRpcBDuURn6sr5Aht/jiHI3t
uNxh3pV+RF8Swu8CbZMpnx+vPXaQwmHxZWBTw09djOWu8VqThTjpM4cJW9p3e4k4w9rPUy7mWGcY
ZZyJlIex7A81d1fHBD3nDUCt2vev2ceDJy5eiU96mRXFW7LAvb6zXcEU26YYKamCja7a52AJZJQa
PkCDNquH71MHMditQSR0BTrf949KCrV91W20LmXOxudOr/ujQzbVTY2X4Wj0KdGbOv8swNxhcXjr
/VgNbFUJu8y1UTfShZnEb58vc7Cr7RKcYqBw4flwrR7bdaXjZ6aKEgis4nI3EPt1QLXlTp8WDa5x
traQGCgn7ddC4DQIjUV5iArpMhr7ggMlWSkl6GOZbD9Ib6r+KJc+QD0r03i1rOqFhjOfYyrR63l6
370EGMdQ2bR+98kEJC0iA1ElXhsS8Y5Nm9lXYz7yi8hm5duQXeENMfBzl9Fb19FkL4otG8DnS6p6
TkTvAK+dwgp67KXp3LbUiU0EZ5NuKi6l9lwtOpwSD8nBE+4tbt1SFqhmelN+t1sveFKrygQdQ3h/
VBSL81olhv5sBJNUIaqdpduD85vuCloiP8k1LS6ME/29Y6aMfDvUm2O2xL5Zn7o+ERvXwAlINmEG
3TBYjWcPvt6uROS8D8gd2clJqX2mN/d6v9qvFSbMiwOndNYaYydX2dwHeEVPqbbONwifmRfJacUd
vHjJZ6sq+2WHqukbOb2GBbMlS09WValj0FflrYeh9n6sTPuyBlsDv2o2V7HVn2Z05ruZ4GBOajII
YptKYu97ifdmSFJAQguSyVHIqjsbgzJjL8mr79Kj6hDmgfRJIMuWYkTndGN9NAyv+dmodrnUyaB/
7rJs3LwCLtQ7d+ixbzaiG19WSB+UKh0si7k12EGQAuAkrQXd1dVq1KEHQEBXxebB8zosBE27Vmja
s0Sxg1r5GenzDIQC50dR2QG9787oudtGgvuhc43kqC+Ndy6ltvxg0kYscWUaVz36sZNRTManYhOC
RZKT/7G11/Ril7zZUTUB9DXtZ2rMBy9L73s8EZEmOlra4EsO1Th8YgIzgSRXe5o//VvaWkxLvdYh
iAGGeocnEzZHrd2DCKFKR4d/UIQ14/YKIigkSHBdR+0AhI1ci40e1P5ym2IbJC2saG9lvS5Hugj+
VytrzLt6CFpUnaV1W4AN3uFDMXYGIa3RTFDLRVZl8l/UndmO5EiWZH+lP2CYUJLK7dW42OJuvoeH
R7wQvir3ff/6OZbdhYmMmq6cehmgC8gqoCIzzd2MRuqVK3Lk5hKBvK+SNvs2aeb3phbyYPZufWNW
46s2xfVzZzWp7WsJ7aW4f9OgWIf04MX9s6pb+8e4aB7AVtV9IF2nwba5PdfB0MGUtQEzGWjve0Nr
IrbmkmfmMNwPSSXw6dQuEiEukn09GpJP3/yA7f/NM9bzNiRUzxdd+L/SWtUzJm9rR4TshuEFtPQs
i5CT6DfKOHYpHEyRU5xRLUxspt699fbw4I7Wu5Hr36uJe3ormgca5h9zLXtKADqrPH0ll/Ttz1n1
/5vE/Rfqwv8kggL3DmbO/14JP/bF53/UX/9xfv0reeE//7n/1MI1+YepSweeApRAmt1RTf4hhvNH
qM8I26jdJkodS+D/o4bLP5jQKa1Gc5TouxfcwMWxR9G7Jf9gkely72OQh4fl6f8OTeGvKjIoFh5s
HigZkqZQtaAq/DZk13NN9EchCQDhPAzx69JREOhZgsxnnRI3w0viLh7hj6ax/kajtP6qIP/54thN
XdPB/smv8qeE+auEbWjeJV4U8xjAbj5ChpkO1Sa4nWW2OvaYDig8nu2BoVMRMBkldcxjyp0GL/cJ
d1ae+HWZ96VvUVHjk0QornAvwg2wxMu0lirALNOKK95dwm+mo4++k8d32PqX93kGLxvEoiY11Ys4
VJ01fO8EVmf09HI4lGtqfKT6NOPd6Sklj9JpujyzCRiHbrE2RpB3K9HXxLsvwZn/HDbJF1tpeXMR
veflGekssrXCeiUYCIwIdPJITM8sCUF6rdz8jnquLwQy6+xaMyGff/87+/+GNLltPqvHofv8HM6v
zf8Erslln/PffydPr81v38bL3/9fXBN2THApEPH/8RWE4/EH+6YLMFSgkBv8wT9wJtYfbDVoFnbR
C9hKXVwZ//UFNMQfkgUXoyFfPpJBmA7+DZyJeXmRX/co/Pv5nrPdYmHpQRT9c/nwy7eAEzXzG1LA
nYc/98rVsM/B4pCUIwrKmxedCteFENk4zN9cb6YMCgP+vvshIQsUln1M5/p6BIJCUEI442cDqI7O
Cfp57FMO4JdYx3azmNVPqmZ2cXrvGfFhXol808RAvpATatD05RIoYcV+QdkFJZjozo6VvcrM1nYO
h1LKgHDwXmRF6gFKoniY03zXS9hu0AqQFi8cALegyowPta6Q/l1mBlfd9peZM6vfBwaEqLyQyjbT
UfAuHg3RUkCayMkfOs8MvNn4Dpr7XRqlPDBTJje0MRRhj0j0HT9WeTYxfh6yDqXlLruzXe8weOp6
K6+V7AI3F0dvu5py9aBREsL41TYEjPQiEPmihZtSL63Qt92AT2pXviOb75yZY9/eMY6r5OBhRhnH
V3hK7ipRQqsGlQFhQvTzEi4myA2rqlhnhUodZ7SygLndgo9WEwmgL4o51DbeM8/PqLrUaVshnW6S
jV0Yb9u+1g+VXqCtAgT7arSuu1VEMINYM+WL1kFvMmXsl04uyVMIiHxqy/aeWX5kPYmqXpGCHTpK
qkhIqr0hFsKU8cTtkc19hIX/fRoXxi+8l+GFyHHq1xbZycbV3UlwcQ2BFuYJCuPLuZ9DeGlV4KEe
UcXQt09D0WW3OISd/bZINFxtSq5TyDSBPuQvqp3ZhGrF21QIllVZAfpjihPcjBl4B6ocXjA06RCN
9PIGV65xNTbtT86H8a5aqyzQ22G9NufFISRRvyFG6/64Oj+qQvW8jS54rNYzwoy+WQ6pYxIZhfXI
h5dSxKXUabjARJzWptrHc+5X8s4wOxANW6o7/AkG/yMIFbUnrPnNMkUeyXLANpoZlM+PlQzcmafD
NqfxnRhiFxzDKq8qOasf5gwcf6i2JWgrXR/8zvK2QJRj+jraygnX6XKRj7kkQlxdCt5IxpgVMO9R
rfUp6wnDkYXDHzT1HBlbald6wvT+OK/yGpsN7TcLO+LEgKySNiMf34x4XiNSEv93pjDNIF6RUGin
L0AM07m0zRmnCFuAMJ8JiRCmmNFkIjTXaJrniVTOFgeGsSS3F/JOmOaYF12N6rUc+5BPrQgMDkKG
Ua85fF91Nr+Fw+DWx2USyXoyD0W8uf6Axrtjada+FIlOVaqO9jAK2n1pSuiudCbNkKZRi3KudSR9
PWDMrWsiarwPYlfZWxFSETf42SVA46bFeEwMo/cJkC0sBuhngNOKpusR1damRvdXs4yx6lI5kk+Z
Cigs+FYRRvHTyXy2NcpIqV9dT8wcKHiL/Z20p75fap1mOyf9cqTqg2EiXj9b/DrauFIT0bD9o6k1
pFZA3iQO32RZKTRGFqiAbLwsxNyH/Sq13f1aawSAu7o905hpHjukJMzDJNNTfSlD+uPom/TQcBPy
kKeqxkbf4T/ddUpRiFXO+Q7hikLTHD2KXkeFjJC+zprl7Yjo1yfFr7vLtW6NXNFVB5wxE32i2w9X
In5m0gNsMG1JoC0dq7cZRgLb+zrsmt45gNihkCwz/q7Y+Tfr9p+PDla8NhQ9yyaz/5uVQauavJ2J
sN4hrF+VQKgsvgkCSYbw+LcLXMhn5Dv+8jz9v/gO/jSZ/rL3/9NzYPKaHh4fEwrIby+az00uMDzo
d7IGxdFerN3kt7KPAbXVxWpX9o8CQ6pzb/J9MuHQ/evX/6fHJbYStFg6YzAdSFybfz2xrsSHuCgc
867Ls59kNl9aU467ZTD/PQsR6RKMqHiHKEW49Ib/XhUd61Vct07r3U3sY1bvXSS3//Yv8usLOL+R
8NbSq43W4AV685z1APDus/L1X7/Ebwu/y+/gGcg1/A9AV+qB/vpezYZhawOUhbtxhvU8XUnCeYu8
F/KrSd7/9Uv988dyMe/S7H0ZW5gjLn/+yykm4/PaRjVl9643RJPWP3rp+gMM+tu/fpnL0u8vF5+N
Y9dmGcidXYchyTT168s43piSIkzSe2N4MLdnZO2dPr4n7d/5J37/dSSefcnykXwGRmT7coj89XVW
S+v11VXpnUPnrFG8aulj/ndRk3+CUPMirP+E7TjC5fP5k+L9y3s2yU6h7El1V2UTIWrKlsRd5gG5
uK7EdCqd0XetzM/i53/9HpqXN+nXNxGoH7xprFbcOPjrdxt56sJ72VBV7xa1LrthmupzB4KJO7LT
+Cy/xrBcK8nOqxbhjJHOn2xh/jRGvmeDVr8YYqaxdKKWl3S5dQ+BbTquwv5clJXepTXsHJjL9Chj
KA/1yUJ/17gR98RZOdi2FJoh/HBssQHBYQ26UOSsmIWYTuOh7LeIXZB1qA1r/hso+u+XDr81vEDP
MSzvcuY3f7tvNa1Xgt7lR6yzc2J+aePXwIZpHf7OLM8Febk6/voGA6kWuLnZsV/m99/uUcQXM6G0
ltLQHL26qFASDZpaDwN1ood6aWiJ5rH8YmR94g98d/dzn+k0M9LZxntHFKbSyZFzMlZTO9FROMW7
bYLehE/23epN+86DYnRKiiyOI3s2flBvxvy84HYLSFLIY1dP8bXDcZPpYDZuBMVjfj+ClOmIZ7Oe
s9wr1SILsxugT/NoCVhQ6OEz+4ChfEq8tNmvtC0r2q/U19Iu5X6rmmw+XXycIZlhTunYbKNuHgGT
zGYeKI3l5tJNDL+ogxUwAMxJvldv8ynH7xmZfYnbemJfZrs0GbMc2k8Ni6YG17a/GIt3kwrgSmAP
yfsuNlqW4BtIKniIv5sJ8duMIAwLKpkg7LXMRuZU37qL1j44ORndqurdn5c0/eo7TZxc2+SwvxEu
bc+JLO2TY6suHPvKgzYxszMwEvmW8qmeXItaaXue8j3EcucDXNfsYy0SgWpmES5MPQRgdRUC5aX1
zOVMAbZ+jjp3fS/THBZINf1wkloGCKQDYAdE0wItfN+lI/KgSh6E0bwAQwDf0S92BLCRkIqbLVe0
nmrB0E65FRjmMkV1W/BOxbI5swCuwsGeWvRROCkcr8jHUOZ3rgtJ6XU6VRG5TmheJTwd1a3tAShu
A17LGThiygZVG9xLPeVJSIsVKA3MuGytNTpqvEE451bmxbEtqF/0WIvd6xQqsuBZjOywVcMzgEvw
gBiaop42MCpTBRba1h2Oepl5V3oxymtYU+K6s2fIloW1nXi6eHsLaldkTwWonkW4HK89LaMUq3Hl
ZzZaZ06HLMFLQZhG5PUDxhy6x9UoPx3OnDJM2LV+Iu6+UJoQHxe3wz6GYHS9xT2SyeRtD/jC2quR
prQvNbpvJKo6H0ORHaHGl76ZNEvEG63dDhif7/PZAvCh7OSgV/Ct3Hoxb1170flMHfOWCck+Zg4l
L0lt9ztMNxzzFPvKCtyj75XqmUzhFK29DRVjWBLSuU75RWaLnLlFnKsERRImAD9oqNLd46Z3xSkX
CXvAcm2OLF/4gLPNQMyXVtRncjpWXL4Py7iUlLHJ3ryn7QGC2+huvq5ZVHnGlIczRzRhsVlDhIEH
B13eO7t+tUYfHOgr2FG2wyZNsYNs+sMIS5z/X4NmpWXlnmFdfTrgA1k+Ad603BLmdT7GwZa2ry4N
RaxRxD09AxV+bTVQIQl9jiq49phLPECE5awDle3ekYPkek3lEQdVkFBHdkCKv9kWgV4PGzs+G3Dd
Os6YRnAxBJXp0MXuyvnKa+GcrPqYRbrqxK6GjzzXDSNIU5d+ZrMyp8Y8PbW9xIsXrycAWRUhCfsb
Q88NpxOomHFaX9s8ba9zE8dHDiEmUnyCKHG9n1XUlFiBV9qhWgAvjO2chpOZf/DsfBxMe8C64tXy
p6GWLnD66dts07FeVbF+RJEroqR3s1t6ielxKLsRK87an6zc0UIqupNjh/RyKOu42RdrO5zHFShY
MZt1MFMWInaaoRhDBug2xAPeV/gKwRwP7h1DHHMmSRpkRUgjaW+b55Ucz9GE30KUaMwObNXYahZA
jkTswAOkvygobGDr8DiXJrRgNT0sF1hBuY7nVQn72A3cyfRBE6+sQfqrzV36sLmkGbqEbZ8yY8fP
kpXv6eQlxxpHUlgUmBCNkm2UuEDB3Cav7/SZybpMTch6dmWfp8naoqRtPzbWb9deRmm1mQqGhNTL
2QfV3mms45fR8n6uhfgxV1vt22kDEqJI08iaKKqHMv1uTLRbbZCn/XlwuVlSxPi2rCUem6qs7/V2
nj43kaC8mqPEHGCP09PUtBlW0bE9DhCPbpyGNZaq0VVmmIb71Usf9NFpwmYrFp8Ckkdr1hF/lXKi
erTSIyOf8PuL+jKSxNon27iEWlWnOH3W7AbHqbabNd7XsdW8H+ladRRgqxIG4trAB1vUD4o08HrV
dHPGxpjdzbbmhmkTkwoBvYIjR+H+mYkjLI1E822NBENMQ2CgAr73BHyJDsM67g8gKHgMxtzvfMud
UcgwsL7oa26RwXMpYC8uzwci8Mu7afOOFaKzDwJ+wqNXZy6VkXSVMtHHAvvKIm6G4o6cbJ4hyDjz
e1864infGNu6rJV7dJuHVtRbxPJ/ivREwihN5s+qZrGOq8w7dVnJ1gyR6Syh+nM/az1IRg4iWpZ8
Nh76fXqxRVkgiw4aG7IAfMyEGK6ld4tjvtVprz6MadYCs4/7Wzjj9VsG4wRzNR2ZgWYszY2DV4vb
t1VgxJr64woU3Nd0yuwXV/DWga6gpyt7HxcJq7KD5GoFZDTz+8S9uI9I7Kh9PiGd42/u2kCgee9L
oAJ3K46KaVfBi4hqzhg3NUeF0KHU08dlAN7O6xwKl+sswkn4zjhO5HRpjRO9Pt/nrtbPda3eBL8E
dpseQWpFkML4E3fluPMu6/khNutHSRGC39I55C9VU7e+FdvDPd2N0DUGS9zo6VBcuUIlIVj/i20d
U9NOyBE6u1PSR6gljgr6xdHu4JwR/ZsEHFqAcJjx2uamZ424p1i9BxYqVARSpvdNk8Zk7KTpy8wR
91he1BigzfyrLeOnWAdSOnaNXQLVMEzB8EU6B+/dNCVzgPMPrnuffWWYEF9BVn/Ol79mqwu4cIZT
0g/e6Hca7XfA9F4zG1VXT0gYF65RHJauLT7Rp3XOFcA+dVO8yyx5rWdTe50IcEajZAOp5cJ4Wu3Y
9UerWrn3aVt3k+UaUi0G16DwTHWYZIlbeXBnOg4T4c9p0/spPmK/b9l00NhbBG6H/35k7343FuJV
sYqdd2Sx3ijC/JQWmLFm1Gkrl9qy+kI56dVSVCk0eoTK2Z7eTPjVu0nQ3uKDmGGYGkYemWCGb+xC
QepcefiuBl6aQGswmHmTfTur9cZECh4E5aPyuVMvrvIoOHCnnTZjnZjpwrmVK9JCPDZfYIU+O00b
EGgwPwodNhRfZ9DgsEGikiwkoxUmzLWex6DPSQg0Ni0wrt1N1LsMIKicTDsDNOPCX9vqwLk4P9fc
eW5QxDFgr0gqE06UCx8rrn1ttdsfyIKCo5Wld6BdFVROL04DBgJc2jTbRaNnKCx3lu5bufhZgdc5
rGBUfBio7cnMzXGvNaV3agc8Q6uueNvYUAEpXN2oWKxtL7cYRhL0xigt7HeTTJ5vskXieTjaVxBx
rb1utck3zYOs25gc4PMhH495lyLMoWWDlPK860RzbjoKWPy62rRnVeBtGlFin1O9YFVQsZKgz1gi
f2VVBjKMJSSK42rzoy3LSZV664NydR9WFyXOMLXlXBSLwio0vFdwba9xIMkzOMZXW+f4lRJyBzS0
cUggmFgfYBONF2pbHWyNxMowOnm4VKN1UKU9vK1LFd8shtte4+bFI1s2+kMnOdRSV2Lx0E2O2VLf
c8XJQJB/u83cKb8res6x9lJ/W5KOy6bvaNXOtO5YdWz23QHnVlJi64urj5XDUmh7wLwS5IK9S7CI
4HyfjEFdyvWWWCXysoQjJZoUF/Qcr0e9BjCOX641nntpbpEndWYZZNrO71nIXCVGnix8z0bq/8C3
B+T44jugaPN5UpY6c6NbDxOmykNsZVRZtLhbORnWkd6kI9dvkY7c9ePhnLbUJZtdYx9hblFErAtS
hjs5eO1D35vWO0TuLCwbScy+asanchWSp2aLL9Zp3KeaayV0ITkqX+Im4UM0rCO12hLjRLKS5RDW
vifc5Le6HE66cD8qQ9lhW7GzoQEs4RGTJMEymSrilGCF1WJpuxgyhS9l6gXrZmCnAzxPMEKGSInN
mcUt31h7DKcVw6sxYOhKJtT7Fsdlu77lyAjYiZoVXqj6tEp3O3s91/5Ah8wRAmVygx0o3zG0lGSL
OUsSStEiHIwEkHND+QbWyACVOlE79PvtcUnT9haeMEL1RhgxmEYpqCbz1LsJbi0yoVTsIRGykmni
7FCs+vSWVuZ2tkWtQoO8w6EFNXbnmsn6nEEWPrXbtAbUHAOsV2t71mLNOnYkl66adfJeChtniKaB
MuAWCMM10TTYZwxf+KhT8F2e+UC2sVbsVKD6brGVP5h6c+g4ojfIJZdqmB1jWL3n6JYQ5TXL50y0
HPH6Kn6ZULNBEhfV3iJzGWAlN0mkpggsswb8ahvhRydrjLdve2Qcs9lZrRZLdzCELGi85LDGLBu2
VJ9fq76yw9FUpKSqesALsoI+1ZmXAUG/q9Z7ZEGj7Ra37LFL04NemJl1BgibPdhcS0f82Gove55f
HFSzG2nJhX55S0a6ufxIe7R/vHVxmIzGuvfsrgm3DT1gog3OL2eWNQzW5Q5epn2a07EPUpuDqVgd
89wN+pdNjetx5mu8t7XNDWa261HHPTNgWL9PdTUfExc/Z1HM3ZUtljyaep3FZTIZ1w4bPZ9JOLkh
pd3dV0ZhnvSqssLVHoHC14RDIOJVh67h84PPMUg6HybKkeyRsHzrpPSk1B452fRTI4qKi8CyDpBK
wWZr3s+hbAmq6vK7zebx0K6VvhO5118ZJhFeNXrPjFus6CZOUhPBhtDooTp4W4unf6pqWpPJScG6
ngJbTtYxw+fjS2PkJuGa3AlS3pdKpiAzICew7NQFZgOb7eL2hEeAc5nFs5rAMjZSb0IBAxx2mkrL
/kYR1wTq1rT29GMaELDq+RCPxMMzaKp7HFJE5zatIW6rWd+WoTQCMH3Kn2f9g61h7jck/K/LrHhb
Y6s7TjlpXHOLl9uhVcte5PPn6IzeDZzmNsiwgHOPrJejKsmBJR03+0TLqqvadLxDaXRzSBs8SYnV
aaDNZMxTCWVJwFXky7yaTrCkhvXD8Eb3uAJ6fuCNU7zlS/7eLuC+7bz8KcmJcb8yb/ieUH5RGHkk
NDGExmBZ+KXNZjfWtglenPk0wQXoj5UBtLruBwzXDHItez3mUqL2wBljX01jwdqHW4wxM0RDxmT5
42w97erjtCPY9BnXHTJRM+LBFVwP0lXkzEdSafE8qoOnV3A6Ae2eajXnkZsCVkEa1mq9P4q2Mg58
Mfx0lkfWfNatCW3wCWSf7TdD85x7XRzKqsHTHm82K/Q0i1pKcnajjjkWNOYcOlqPjzTTX2SiUAw4
wkU0vlu7rclh45WJTeOFmM8ETiinWIyXvOu0kPRoz8bInPdIwEaEeIp3G3PsskcO8yDGkBfdbUzL
RzywlxusVu3Bi04s/Fn/ThDLsHdeTqqU0l4Oqm1obj3bQSAzN2k/cAOHlIM8SNwDS6V2dOrxy+yt
frd2I50HNN6Fvb4B3XFLMuGTzB/qjDOU0/bVPplXOsPmtd/39VwdSjp4D3Y7udEk4TOW3jSc+RWq
sIUqeJbk0a+XeBleIST9YNlHkoJqudCS1RqouRRRBj/WbxNH7rO2YHSP1XpAxWJ6T2nJ4DIGltAn
zROxhPpW6PpXDcx7p7f56NsTlgWIXtmtJ7PqwM/p+WVucFBBQg2nue5ujAaSs+V4/V3a9fnVLMc3
h/9we0NBoXMiv2WOWVmOu+omXbecA5G2ymNLliki2OAdcNrWV4pGM6CgmCGSmLe76Nvs5Bil8+Lh
fH8dNnMNqdQdd1u/QlFuTefQYPrcZ0kDjXgALn0dE23xG8zYu5Yb80420zdXzwy/ajOY4d1gHFS/
lkeHd+kWpZzvgZt1e5G1+n0zuCy7t15wwIzxO9sZfEFd2JGKR5J7g0tpvGPy27QS0icR/APBxSlq
U/dHK41hX6GL3bVruoRe2prRYnDtLizQbzMrnSiJW/S90i+PKma7yAHwG7IR9Zh2bXmhSbxMXVcf
DFboVN7xMmW1JvdKgr0zWTGfWZL3lAXP7XFbjEsuZioid1hwHiRsLuMmzY/AolEh4BQF42pIlrAE
AhSe311djpSGzigLNCfoUQOfMKrcpvsgU508kp6uApsLdcdWjQdpehGRGRdnX+vMaEuQOOZ9osE9
ab2U5BaPj7HEoNtfmAxmYVznUwEy0NERARoVc5pTVXVVWgIw+ai/wF0Wvspid4eIM+7SmegM0gqU
MIAngGIvBlhWtteGMJaTk5jlnlJGCnecurk23AHyfyEp7u3bfGdJuz6TlaJsz7EBSdu5fpfgWKCE
muf6plWfm8oBnufzGNUVgt1WjuuJ1gw03YFYiqMGONuDGx8mdZkVrd4Lms3SXsxicoPS0TiUmvZy
wqNQn4hxGE9twr150xQ+BjcRYHn7N8RzgQKz0Y7okMpdywaoP2Q5i6JEHk2jlut7zHCZP8wOe3SD
ZG6bds8CUk6wMk+F65JROAFI6KhgXj5giCWZJufdqjXzLucEtdNls/ql660+Y+SAxsf4XjAVf6f0
bLluTO3JdpAHsTELv1Gz4PmAPUAJh35Yt0eY2tp3WaAdsOpzcO+3+q7Ktu7uovH7HpnQbWc46+ec
DCXyk2C/ZUJ9wb6XqwNE+SJoaS35HjMxXBsd2mSaFxwZGO535iJkBIxkfMjyO1Fd5ZnU3lwa/AjO
4Vbv0pz3Vm/sG4RMkFw6H640tfVMr08eaZMLzNIbneNSOuOTlcS4i1IxXtEtTwKZaHxEkgDIeYfT
3BPFZfkA7sl0aUrwTIOKRmDr+9ge0yuwllowlabaZdLuXtIcG0lX6N0j8WK3ZCB2F78p8vEMPFkL
jDw3fU2rjWfWMNMudTgI7qq6VawXKjigZpmGcYmJwIM9Q8vd3aL137vpsgWYt9bPk3riE567a6C+
dMi7c/eRN95EmVxGLL5mnHWwSu7dLX3Otni4wowD+6qowGajRteo9GnmBA4iLpVGHHXkqOpvNE8Z
XzIW7sCV4qndEmtYK+gcCQerFjfV4r2uMJb2bTbrCFMFx0LR9YFFOPFKn7cNoKnT7jMjozCKwd5H
dqXnWlvzCEhtfr1kxntiQztG7wBvuU4Jhe7pVhCssT3V3ELeVz/GvNZuRotT1rBspi9iIC58ceI7
wlQLk3Kh3/eZ3ZC3dtDLEBHolkiAbJHRonk9tecbnA99RHnb9r3n0r0dRFMmDImkRMy5+U4wCKeF
3jVPkkixZBkcN7rNvoKHjUnq89XNhHHU42S+tTlw7cw4nw5xsmmBRUD0p+uV4osx8QcNQCQGvFj8
9JYte6YZcMSDjdZ6sgHG7wzDSR5atLi9NosnqVOX0prMCI3jRrrXmzdceM8mbPg50OexfBJj00BW
agr4attG53azlfuiZUUZ1GvRuOHWkNzWRq6VMiO+PXaOdcuU+cENcbyNTbKr1TI8sENMDgVPAsRd
jg2TwVp2ginEAmww8dJndoAfXaODQ2bMxKUetJudX0PO/RBzWlwxXrLdaePptrtUYuotjN0EEg+U
PQn0rJ3fcOnaYWKVyX68MI53TUHlysryIYDeswQ9V8pdNiMjTL01MUujAejgaYgmduZ1KdbpVd94
LudSWW+OHQu2D+W03KadrYWNmRgnbPAIHIWGu01Ds+4RRjv6ebnv61Dev7aS8jaoX8WDkRfZYwp5
+pstreFs5uW251QxUbniDT8GFsWGk4bFTzqSt4OWDdMxEa1Z7uZloYgmixOeTun4NuiFPKIxz3eF
cLks3dn0TtyRCj93OlAMBG5O5jYOVzPPR7/NtjrIElc7Q0e6W3p9OBhUEgUu+66QYaxDnNJIylp1
tfp1Y1CzNjX9vnHBqjemAJHg5M4eAiHcX2WsC2Hxef026m4G3aFFoKXUtTni/sSA6A76vk45p9Wj
OQRb3bmf2joNkV3Hl2c0M5dx+a8qrbW9l9b8vkQ9mDSbn7FJWYpuZB+LmW8nNoQvi7c9u1n94WgC
qXpMXGiYS1vUmJs6q/7mjt5jXS9i2HOpFntNw1w4L0O/+AK54LnVdPmRtcaaBoMy3Os4T0yOD+hX
dWqXPPRzdd0XtXm/FlvJfqt1gJ1c+q7OqWs0e0Hdz5mfadu1kASLvVG2ua85brI3cxyP/RaDimPk
mVj4Z8qECpUv637gI9rbsZp+JJmZXcPHa2kvY0VT6Tix0tIuApMd4Q0qx9aQ+JlUFbpsIQNKGUp2
dp72vbY1x0dwprENEcsn691FKSvkaNIr9ogJKEoZD0noaklyFWMUOolEqUMSo6CMo9sy0TiUfM86
a5cq54pkH3Ivqfc6NO3KIEPJ3wMDGb61Vk7R4tnzwdI5RcvY8C5ITCcq4cFHlJNurOa5B4zkOwNJ
h7A/rPV2gAkW4z80OPUrWfiTcnMs5+TVxzy2g2lGWVpMt/edj7i8zzRS9c3KkzxBezNbeOKl132l
mrc1cNnlJdoKl8DvLuc1s1JAMYvtVbad+EDkJqE08Vx/nDooGOOoFj+viyFK8oEY3lAKmrqS7jzE
BQsokn+B5tJP6vQO4c/FWXxpDwbnP1TypU9BnNlGMG8ZxrXLIa33yi5IFdKFyY4GQxlbJzGsr66e
MGaTwuHUwR0+dXc55jN/GNe3WTfIvXSCtP6kHnnuyef44gVGf82/867r715bDqglLY6FnIRSPFO3
zpKUe1fdvxe2k9+ZbJnCcilsn4rW4mEdPeslhyj5rPXW0AbkN0kmqMIg0tU3u0tIfNcOSMhObr9Y
fU35QcX07NkKLLoxGVfASHLqc7SM1Q3FgCBKGCKdweGUnjUgNAQLnVdtpUciIhFHscYgcnrU8+Un
Lbgu3rasHo5eb08lR9Xc3C0cQm5GkxxAzsGhMS5VNrrdRYY7Dwctpuab5rDpAIlfnXDHSt+uHONl
LXRL7LJEcljxnPl2bBsrMO01ubKVKX5qheTEZPVxHVnVYvhcc4RnTWM80iOjPdFnZPmJKt2rdbRw
HLh6/d3ruJIzoJ4kSyU2VoABAUNET5Buzk6g6+nOKXDPbqxraSU0nWiQph5qcz3s+WmW/aqNbmQT
O/3eVRQEChHLU7bK5pFCaPmkSvhycTYOLMaVYlweSF/SJ9XbFUybRjQBTsPpKmkoYszA92GQTZOT
BpeYfbrBoclhc13TwUGkInCatXjS1iL7YDPoviWxJAQbL9NX06R1xCA/7wF+5o/ZGnsHXbTp25IT
kRQUNOwR3GaGyJJ2RBidTw6b0geWjKxUJw0vMBlhHYBAPolboiM8B8T/Ju08liNHsm37K8/uHGaA
Aw4xeBMEQlNFUiTJCSyTAlprfP1dyL7PuhhJI63fHZZ1VYMB4X78nL3X7hHU6nM0neiHM6olFVC4
nQ9a9A/UnmYu+vXOyqgSJ3srZUnMbaera5veR7cmt3I60hqcvT7EUB6RZrGRenqlx3l/PSqlRKuu
v2ZWrlIp0r8e9JwUtTmL9/MS3eFQGyC+UeSL2pFTNpaWSlsQmk6iqGsrHGaCuzP1LaTud4dJCVa6
KKyFV+/Oao6BflhhjjfdPoPzmysjOvwlT5JcTD++DXlxfiTpEL/Smeu6jSzn6IahIkpbPhfs30sI
BQl72Ndqwl4cTWC81OsQRIEgXs6a1X2a0ibXihTKiZbgiat6kbl2J24iVWdAWZrXPWXPSXJwIyBr
TPstoBx/MwuEIhTB6lqoerUvEpxrWr0TijwGETaBBP4TFUVWTiBc1GZNhkRGc9QCROqqzCwuolyw
YldhdtA7v3g1LNro46ToR5P8gyfyqWDjBWlD2bFUbxQpGwYBDOysQF0zIHYOrdYaXs+oKTRrZdFn
T9WqrFlOCN2gKRiEZJL7bxHOG1opurhmNiGeMo5d0qtnivcGeCBOcVYbzjcRERimPUwPZdk2OyB9
NB1MNfK3WajTsq815SqJOoRYVlivlbaRTLCQyheF5F74+tRuZd2m771m+I9+I+YTvnzzwUkIT1Fi
TFSJUjJ5SK0fgx4bzYrSs3G/1u59ohlEywvtiS/WYHBxTvCsVCNQW9jLN5ElLi2mwh3JOrLLjrKa
rg09v28D/1lFhVCU/frra59B9QCGQpRnagCmX6AclGdq0nTM1QF/rH9NatZl4vReq/Sbry/xB0Hz
T+WcBHGOuBcKKna5ZTLzUXeZdNMkA7OurgSphzRmFADShDwOx7Ru0Z5j7Eb5bszrwLAGsl4q48pX
yZcpAQkstIz0rettotGcPlQPfdDJtTOOEYQxKKOCpJCbAq3HMzsqbXSroAT45vEsGsK//nxICAh7
yaoDV/fxz08F9uzRyqor5nBun183wzaCJd7aDypveiF4Hwmy/eae/bkpH6+6CEk5ySPKVi1dnpn4
VCUIYM8p7VVgNphTHYuOY6JRkKBRmIffqkbrIjWMEl8doyMRh8sdQr3lsmvTt5opgeGYjSQEZnIX
0dteNqDhwccyhxseuX8nlkZsmrEU0YHYKATB7FQpJWOBuM32yDHMjQah8oLkQcZDLQUQA8bOmzON
AY3T7FOOmV6O32/F6PahF13u4YQqPV4ABflCbYHLmGj74XDGLUGvPK/ze3/E/02+l+YWQSgMmDwI
eKikWEHwx2z9fEZ0VoLjILCuJe6F4J7IypKrVte026nr6itr4C3N5+ouGf32OtLU5pjrqJXsvVYC
tiRShYg+RDG7shwVjwCWF7Zjx+1E1RBzpyDeCsbWq9E+eODt7L2w6wNVJoVvGBXDQTHSN95V+wT/
hAG42c+XFqGUe0tzhseIhj5N3N6EIjoRvdIHHKcmg4KX6AAMFuAR36dUwlsxVRhwQk83TU4rppJN
c1ss3q+x7eOrFKnECYBCIjdQguf9VHNIy7E3rPXRzMjoncjJ1XGO32ESkmujU5aYDPNFmJW5nxeV
0ISb7UAmqtlCEwMWwLQAgBL/ziXEVBYojgHsokSscm/TdK8oU/yjKcoO673Wr/UCUimafv/NNtNw
PdTXWmWA1UHaH4THKRJMLqIM25E6FDcTLbo3YeY0dEdmU6WbmHRR/RnFJkFR1h6ty3QBsYSg0jzN
3ZIUoJWjkLHGjkcPw6bKPTpm94rEWz85sVXuG2umNtaU+Eqbi3Q/63CHMH5nW469bOdT0mDD8VVl
NYgmPcVNMa3VpmKmbJNau2p66RubyaZ36Woy647AdGdPa328LfiLzJSYkIlGvDm/9OBR3Zz3L3HD
IWG0YInS2IDZoKQMSzAbUoTdoz6YbD/WnGzbZCqOMm+fmT5E90EB+CxOUAkZlgiuqlYdvTiuo8vK
krTPlV71IOPqJA0VZeHCLAK/kqrFqVSepuZnu4qEmLfoMTHDQHi/t/XyRqmLi4jzQ5/5YFfnDm1d
mHpI4YqHPGz055qoqdugaoADO0G4L7VsOHRaF145Q2lfsPnSHeMvmJkopLBx6sIyj9HUlmuDgfLP
AlHffQ6gI5ubXa0NNeOzGIRChCKcaYs1nlSLeViQ+0/1NL74jV7+VmrbX8XaMo2j12dfgaF10GFK
nbFZQOeBYStpyGq6p9k6HFQrnJj8dJybm7ybtyq2DrgFHeG8Ak6QWKe1Z5Ib/NPuEWdmBhuryz6P
qpxwKwbEjiKZ8jk+yBA1EZdhPxEcZCqvJWkrW9xYbwEKHTiXKEP4E/x3lCjlZlSCHmFYTVjDhEdx
sqr3qefsZoYWHeJgEXWmqrWDfOR4vRTDQbDD8KgjE3WZJu5swUl2MMdfJuXPK2QQyFWJFWGby41L
JXTqIzkzORwfo7rwi6Ffw7FxLojY5XTsVIA8JC4iWNcJ3XNMTZlR0nBt5zj4BmR3vhVLFbOFaWvy
D8vb1M+24gHNOZVsIS6NubevoxnSFdEE/vPXO8vZVRxhS4bWOix2RtkL9/3jbjZGxDaXddjcRrB8
4AuttNo+fn2JM58FPVVo8nhiHX4KevlzsnxIv0HH3lqfICYyBFr36MFZdb6+yJnyn4twGY3dkZoF
5/z5RcYq8yNVDOVJlcO6ZerYq+jbHoDVfLP9/3FO/GMn5krLEA8bDCEiJmrOs52YAHDRJHOin8yU
pPFIaIdaIrOXLSqIosuul8E2B9dj06A2Bxo6O8MDOtzD17/3zBZG5aGBZsSFY2sL6M9e7An/8JWM
w4gexLA5z5WVp7QJCDCUNMQkY0bcN0mxDhR6F//ZNZeHR82GK4sHSXF6VvlEQDNgfuvajZz9YxsG
Wzz5h7S3lmlO7taMeXM27v/8mkTEktMisANhZfn4O+d68OvAbLUbEYbWuEaiN1+rfh7dBkZp/W5t
s7mvbXSuObaH6Jtrf/w2/ric8FMZFn5yjddLPfu96MXmyejDiK066jbBSJxEPPXBNya0j2+urZGw
I4yFa4cZjeLuPJ6gSbSmVNVqvmHGS0TxPCXbJKrzDYA6BIsiTb75VR/r1+V6OoRIvOh/niNF7Mc7
qg0BNFk4Sqci/IkIfB4enYbW341oHv0oR335nYPx7Dzz1xXPXXAod4hJEXmGMb32ga1AEnZMt5rC
12RokACUdI0YHINbb45Z2Z2+foP+vJb//mD/3+UxQ9ksDcI6R1BMetQiRAjoxlX1wR+rx25GbMe8
q4/AwfS9b1LCISifSvNgdvGdQoPnmz/hs3tO2Y6fUreAZhtn9zxKal1raSadhKJfjUp72aeAxpjt
vtvF/Mg6vzKd8Nc41pfFKD1JtMpC+mcqFf+KFXNXx4tYRFvBzVpBjTsizPlm+fz0D9Q4WMAisWyY
CB9fiq4P8G+g6DulGQvbDKW2cpa0HyabOWJis5i82mxf0E1+szl8+nLQKNOWLYLsEXvZPf6xkDVl
oyVGnGanBBl1M3FCzx2XA906k/elfNT7ZxsW6fjN8nm2iv/rpfjnZc/WlYkeS0iKTnbyjZHSdFf1
v8fheQpOEs5nND76/hILc83EDD9IuPr6fXA+rt5/X/3sdqtFVCA1z7KTktDTxKZyTK0KhFKGotnM
fvcm5pk2gFw8ENWENDN/ocn6lvbmrUxJ3dTVTTVbFyVialnKvaHSrB01YMV69ULuo8KwQL2RFPkb
rcvX5cA14OHd2MsohUPRFq7DisXe3kx9915kCJZlTsQBI/mBE52WI9FVzHWc4wRb9MThCLtgnh8R
nx7thNGfPZR4KxovK8LN1OaervPCEM5GhT7uOojO1IjpfeoHdwsd2gfPh2NsdBEAM0YkEaLMD3al
rY2puh1MZ0PyUMO5hXiUITMJa4J7xL6KvQQ7z4o0Vs4AWuxVhdjWpnjrK+MXmmssKEO7rjN9VVOl
R+hDGEAhfgqCu4owtVXciJ9aQ0So/ZbQbOfM92Aai6im67flzOc+IIAgXkdj7tlfTIVxNyqAUmNy
6pE9rHq8VmUT/Pj6wWt/L/bornC3Um85uiXOvzPWAY44HEpOxPnd0MqFDkB4JfNE5TAGYku+8Vpm
6IzNeavH81Eb/fswGlYa4wGaXr/yTjmhNP1uhRR8Yx9XSCQnmIdNoPkmltGz5UkvaAxHRlGekupV
shPwnAzmSIp2X5GuzVhDmX61/Z3eUfjW32x/2t/fAuNHmlxLgAvE5vNbojLV7gnSpXIjpvA4M5Td
6Iqo11FrzAhGRvW9ZiT5e3ZaRJhWXV636fybIUd4mDVVXSupbh46kF3XdTUhHo+C9mDQwtioQ9K9
fv349I80o+W75W+Fhg3JSFgGU+mPi5WNLhKlhCxOtbOP+teo+GnPmDidmL7/DehcL+4uA/UZDYlb
VFe6pf6uAYnIOb+ox2sfWyzCV0+3f+Vknvb5O9w8N1Vqvl3sTCk9PiyegX5BHhln6+TGib+xx36s
xP/159MZtuXyrLGvnq21URyUdOam8jQb7dGfkpuEVC7chCRUf32jPlnVDZtyHKaOQyMT0ODHGwU6
BQgJs/tTniKWoucTvjJBS3dE5r6ORM1cR44xgt+kH480DLlfNBqbr/+GT94rmzUMf7+FI1g7J2Gb
VpQNfteUp6h6mAb5g9AApmGVi9zLSV8MNf1mk/97C+Uns39SwUn6c+epggr5eKpMuLlB7pgvxjCn
zL5gawRWG+5kMYr7LKlztC8aysOWEcP/x88lQcOENUZL7w+C6B/7qKJ2TO+rvDwxYsNRRYvUDYr8
R9RmYFMndW8EudfBiv36quclMh+ELQi14lTAF6GLs5WjIXWddstyk0M4QQ1HSGv8zyuED9f481H+
45dFlk/sb9+WJ0NsHUYa7WSsSvmAnAhh++j1zjrXov3U5d+8QJ98LTa/iZrc0DmKn9eNoM9xP/k2
d1Rz7npbY+rb38/Mwr++hdrf1+EUR2qWpNfKIef8AFBFqJwIIatPjSavGz+/V4oezVK6CziWo7f1
cPnf4Xvdt0S6F8NMBV1DLcIp42TljyH5Li9tKT4+7gYf/57lw/rH/U6HMptm266pyK5lw+rEm4Ps
ySVnaDMkd1//+r83xOViFp1Qth704mdL0khczIw+HWl4FO3VAp1Z1+5nO9uhe/vm4PPJpTSM9pIu
Oi0VgHwff1c0sf5NTJRPXRTfmrJwTolWQkOOxXvgT9Y33+MnT5WrsdlDItAXbtbHq4Hf6uBstsvV
KLZK4hStfJ2Jbxadvxc5qQGVWIAcxA0I4+wqoYNcvw3H5lRKwPFZ98vCyAefmlUgATPZXCAV/eaz
+PuTXy4J8GD56Dm0nn3yykRMyKhxyWQeBI5WTTmqlTL8/Pq9+PQqEE04NKmq/dehTXeglmHdaU56
mZ8I4CaDI/zm3n1yMATjaAideZduSOT6Hx8R4i4DOfbcnOzsHYb4qhrga1avo80RsGRcMnpGfpqR
bsdO+M3b8dnP++elz74xHclsYNvLc2vKXaURpmP3qHi/voefvIKojhYeBlZ6MqrPXo68RM+M1Eze
WH1fAULQTbC3TnacI3hxX1/q72+Lyg3mIjl89KX+elxK3DvNZMbRqZPWzIuHvCrUoRdMdMO9skrm
bxbNszWKSTRhirZOKa0K8feykZCPrnVFP516DTITuYPldu5UMFtwG8lFCDoOFY3+TUf2r4ui8hGs
VHKhSS58lY/vi5+KFO1xZ51svyG5RnM48IRTcuzlYG1G7u8hGZTku7f0rK4AgKTSq6EPbGLRp6d/
tkLqFa0T8MzKSaC52qu1lmzINFX2XaFh8G8C7VqxouEnB0r4BZTKBztokmxV90nyOFsJ9ggRzvHK
IT/vFJUYVjOkgzdzEFGpjEV4KJhI/EcvA3+xxttGBJdNS3mpDD7eJ6OSc+KMuXIaHPtWLcvi1gzR
NMNiVi5UtdC/WZD+eiwUW4LrsFRwrrL/1KL/2K8A6PapVQT1ibnjOl70IJ29MkD0i2WK9l3/9+xN
h2DK1UD2Mihn3UAr/vHHlZRgoBya+jRmzRbfBIydVV88Nv50+vounn29/3MhejGSsALYsWfbFSqU
KdaauD6pWeJZPR2h6jqzLv93F1nWqX/cO1QxowkFoj6ZUbBBxH6b9JaHkeqbdstnv8UAXsaZgIhO
cs4/XsZPW3/uA0o4s7tQ0sexvmq1b8rEs53wz+2CbouzTWMmT4v64yVsJ7WDniybE47HO+FUF4pq
XzG+BjgTHNIIcruxnGu/vn2fXtQ0yVqlCua9P1sR5owWjDBGviRbkrdab20NsqdNjBwmw2Qn9duv
r3e2bfzrR/77evKMJ9aUtZlOCddLu9nL5tuJBJuvr/DZ6w3JmG2d4DeK37M9Q8qa5iJYtJOCPWEk
Dbh6raTlWvuvL/PpjfvHZc6WiL4K5GwBjjz5eYhaeRvUW0jqkx57GObdgAt/fb3P1gh2J5VkXBCw
NGI/vh1VZhakAYTlqclvEv8189eJdYErPf2u1fvZEwKNBiON7ZSV++xCI4mvdSAz3ggwJ2a47cU3
r8BnD+jfF6DD8fGXGBgg7d7knBeY5EJkSKIipN5GDS3ofwjDwLqDt+LmXyX//8m77AZFctv83/+i
BfvpfUOkw4fFwEmeH2otdTQnPyN/RtWyAqGkY1+lcdZ5YzUQrogbYD+wP10lOFqPjSGIvW2UtWYh
NJBVHXslsBy62PwHcK/sfV1paAOzZpHypUoa7Qy9hbhcGoqLzYy8tCnI7fdIy4kgGawnbNuVF5Xz
W6Io1ilGNOTFU1VJrwstZmuRLls4AcLZ5Vna3YBjTNYhpoENmTD5ippjUdOGGq+xZhHDN7QEL1Uk
N4n7lOHxBI/LwypXblEYvthtHWL40gg1qqJnBAGvA6LgdTxW7TqLGtg1DXCLaB7MN6Q3dHdEgmWY
GeEWOPW0kvRAQG7E4WkepwOZDLuhadWVjbNYQTuM6ddsSGwhsc5YDVVX3nUqItdLfMQR8JkaWQK6
cvzTkdG6kcDGLxLTcR2tyj1LYqemwHPgOICXSMTo70wZlzeiSF/0LDDWaHetJwsn2VaHDrPNq7C7
DhQVCZ9ACmL4BLT1ajt4jZ2JdRNRpqhJAtogMuM1MTbyR6P3zVEtcV7lHUcGEBflPgFA64qoMnaa
5hdPVhs0Wzl01doS2J2cAr2rHerWIdc6x5vTVFnXOMg8S8dT6tf9M0h9c5XLTnv3DdziopbD/VSZ
AgfjNHaQb2C/TEZNmT0vYtC69FG/g/teR30Hhr8iaGs0pqFyEbvIbUCU1Yvj5O190ZqGl2S5DwUL
ys5FOoTiQgTZe7Uka9Fdtfd91xeE0sKOqkmId7scEyqic+HWRDRD9bXH56h3YH7gYFyrtm+upzzS
d6WBiQfFaH0ZJbZ9yIa63UlnQrgZqimP0tSOYVD95r2wNqmY9KdgNtGwiwZFZxdY+wpVnRu0E3j/
enoVw3GAJdrn011l+eBfQrrsREH0VyQe+iSw+TF45Vnuxm56RfupYH0jwUax88ozMVgvWcfgkUpk
VFtL0+K13eTtvjERdwylf61FF31yiCoXIivq7464MWxsYov+MdjlzWDs/KIDxIMbHWlsqmOcGECr
60n3Xg/KczVJekQ1AWu+VYurxsgYEzRwzQHlWI9AICbTJV4UQ18EGDkZ63nbpKRLqHqjYXgL8FNH
oXKTD4V9FGXRbloZk2IgEB53XTQeB8gU6LagW7VhRVCDZbwpjopO1W4lCfYYK3ryml0jsZ5HLWao
xeF4lSPb3KSKr7p+q417LcpG6ms9uqyTsN8T8e3/8IM52jdlAXR3rIprZ8ID58xg7fAbQVLLgbkq
Al+sYYBOSDAarbM0WiLbdPsqaolTiJDDb+1Qvpgg7zDXIL5JKvs30LMF3mqQ35wIxOeZT0OiIPUC
nyhVshpcDnjT97lvM6DBwrXkitzYaj96YWHnD0FmWq7OP250o5MeUYz+po9nC8dHMTPPIEOtiX0M
EMogCErBJCfLvPSqjtizyMFLGYnFZzSi688IIvGGjE426r7gwuQfV1EDzCTsCOQJ57p8CRQsdBB7
4KIZlkI3s6umVSst5LNkjAbNAv4lmBxyc5Cu9NbOUfAlI7pdEz6cbcMq7oPCC1vVRDTfNkfTjwwX
7VFPhV51twEd9U27WOa6ci4OoU1Z0+f4tc1irrDLzowCl5xU/g3/RiMNCttySVprpK+SKcD53UQG
fzIB7IoOBQeTeQv9iZgTSP0Y7Rww2+B7nXURoR2aQQNtMiWpmMvkxu/MH9VVhfFhFVXWc417a2VE
yStRbG8lynyGkfFrL4lxKjvAaaP+kvuZDy+KH9qjwnB5Pi9S0uS1hF+uNFINV0S+xN4MUhRNWRne
0oZKXEIIIjdvlbs6GfkzKzNF8xQib8rUGZkczJ2gzfhushoDlp3rWxP7tztU7La9YQQMaYGV5P2E
7gD/cXPPv8iXSM4TpryoppHAinEfWQ2if1mlD1aW3ZuoxH52nZIdB7w2h2kugmPAIarCzwYTplv0
ddZikMZPorwYge14WY73CI8QgjMnQFfmKPgQ6A96WuiYBwJr3wy7BtuG/e6isRyQQUOjuJyaSQ6V
zYg5lJ5QUPeIVMwy3orBMNZ9nGF05zvZYHE2f8SdNmyRJjSXUIvaq7I04kOdsfYuJ+ALjtaJl4zh
gB9NvrMIlR4RJhbLHUT53mwRViZ2vCl7Z9rCZBg3IacZXu2ho9uMxQPHBz4sQ59W7LXzQfTd4M1N
I27LODR7JJJdBw8V3tw2QhCKuN+JHwy/YVcXVGsvSgmNwIXQs6Qy1NxMdQhO8bjwNEWP1cZhKu4U
JHnFeesCtMO878yIhdMigUcCKNsVmKBg+hnJBQTgR6uRT7LrHiYJzqHW0+gHULoEEgWFk+wpGUxz
clzgGPUx7ZSAPEnMwg7OvFXb6PTwRiLdkKOMC0ujzvAQRJqh7whG5iFMgawPeWkwrEVwhXMjCEg6
DpbhpBNurCSHM09duGlTPAP5gt3IUz5+GjO+mzKGXllWB7qAzFo3BV9+GC1j3Ihaj/cNppqrPjHQ
JgQGKEnfeMsqxuMNbqKD2rbtetBS+9EHGQMYKyt2qWR8ij5Z39hYpT3kPOKxgYIEsgQVCmL5Wd7N
k41hsTNihO+B1v8geDbjnVfzS43oX9R16TvuX0jnMaKaRjVrQIlKdD0XSD0z2Sc7RqnzdYncif9Z
b4ILwxwQieLdOk7LnAVwDMkc0+TfNm1qbAPZGNtWhd2T4izFRtCVS/BeuuuyysY6oGsbBYnMts2x
Pq0Kpa2hqvbONSZS3uOpcl7sGom1XSuaB2DJuQGAaa8NdUCoObZ8rSnFE7TVEIda+SBypf1lYhvC
VJFMGbC0OeN0RnhVshJJh/XYGNSTVlX+nd8FQAK6atwmueZ7gZNPazNgCu/kM6uybwNSl0rWbed2
Cu6IDkl+1CNuh0EvaTE4DJ3DzLf2JRHYa/pP5Z2xeKsA3trrVmEFgqiCjGDU4w0ySHsb2WrsxVWP
Uc9hIBZ39q2ZN+BifGrIcLCHgiyG6k1H/g8+Lx1OvN68EJr5phrMzKuckrapkQWo7MGBm/ZJ8Ru8
otww+lZdVUEIG8UzaQ/TXF+rbY/uMSaCGKZKWmTHONLau8qZfpmN2lACda+Qe4LLadTry74WKhmv
2utI3q8XjjTkzVLgexls+PJ403HiT+FuHDlCM8FGwW2ztpNsTPYZE1yXLFHYVW00b8paMlLE4LYx
Jm289cepJHyJLzJM0/sB7S1e+bglOEsz1yLfRtnmpVTDOxVRF4xSmnno4KftUAHgHzCQu+o4dAT1
Oij84ylh5mtqGwhLhHzpc4o42U/XFubtldkEoCRsit/jJDXODXHaHqKIdDlZZfGuGk19BUFmuAQ6
2/7iZk9b0Sf4UAZAycSW/mmrVQ0/e0yPRBfE2BMT/w5PKBZVyCPb3Jb4yQIboiS1h4aSOayPIta6
n21hw2PEdeo5ZW5foqENNnKmZtJLs70BbcMhQAWK/NzEHDiIlJ6GU4nrvKZK7asnIP0X4yif9XgY
9NfY0AftTlZtpCME0ot0F8FW8jdSrYtn7HHLy0jHC7m2rmNKlf26MtsFZp9LZ5V2I5RBwx778aGB
Z3JpDmzLvWlYboYndy9b3F6Z5YQ3SW6Ya8cui10yR6YrNeUpbdrEzarI2cxVpv8iVZpzi52FET4m
7G+rIMoXY09MCGJOpqaLLaB1/RTS85KhluxpLk7rPovDG60kGGAJBrRuQ0K+Xa02bvsB/XwQMipn
rbdvzAjhv28B96vqCscHyF+rfdKk6CaX4ah9KKn89nqvRBvyrecl4wxBAiW1l+pN6UX98ApFQK6m
sEFH3CSQeAyogfQlMzit1DyqmThY00piC0vrp4P2daPaNb9+qDHGsZq5eeg/pX6br4zEEFAeRewl
w7IOYgQjQS0OOTHR1uFEF15mrQU6j0Ti7CoDLhN7DqQoqnpb4S/VUmoYSAMslzKeLmE3wFvSYjlf
2lp5k1TpEym2RLKYmKjcTscepaROjfEZbIY1qrUXYiBeQ5nONvDn2BpAZOJk4u3E/xY+UAbQaYYo
+GqGwfhiqX5/Q35qvOP/YARz0YZXQNXQ1gaz1CC2Wr3PgqAVj22GxUzktg6oZLR2Yg51V/HB9FBy
9HsREbec+DUfeb6Q0npg3TB5KqK7mwlyhu071zS6gR7J5imwrDeFnHtXcAI5jISk/ERarGzrSSl+
OZOPO5uxt2cYekk0Mr51JQtbvEu+gk5Cx/HFgrCSSqXsMObQLEcd4KpQpL3KD+oLc0CSrerEbdh0
n9ySQz05fAU1HtwxZWsMA5EYJiymG7UZbZc+pVhrPkAQGZBSmCWgygg5oS+uWzOdXyo5J8zfnAAC
QFnA/NXywHBzKjcvMtDJx2E0eQRJOl4lFcMrnG6+EXIS+zmC1AZnayJmMyEQcnRKeu11vTVkGVzU
jcQtm0kbYlfUXSeZ7AhyEd0zhGP7aI4xGab4p3hSUb/J4HM/hiwzR3zFCcnvCXRHXidxQ1GLbb4I
AVY5RXcLoumNdPV6H7a94zJCny9EeNulGyJ24hVHHx4FaXBPFK896ws1T6nIdjV0DaKStrSI+A4j
TwRCulpbcuTD4ZZ4URgmnjrZzqNRmHhKJabo37Nv/cLNMdwHIi/2rVSgeKvZVER7ZqAARmSlgZm2
w9Z8D8na3ROlqHs+Yc7rVEWSUpY+AisNa9o6m5riqmnFq6nrygE+1uimcy8QAuMk4ruKMBn3fPdz
iQk+Gc3n3LTanZ4WNEgsQ6P0q3GGFjqShDxmmo+l8MFRp58WJgjqKnLInaakulNSZWt15OckGS3B
IadaRbgJyyQp8BCAGOe7g4qAY6/B2zyfaF30KKHRlqFNMa/1HqdPZKEMiCtg31GmhrvI8IOdXeX1
j1DY1i0/SndNi9cyspEZNsMzLCF8Qgb+SpUCymXog8O/7bv1kGTGzy4qo/XUpvpzGwpx5cSJiNyq
Cex3Ah1JNmE1PfYGIr20bWB+qP5PTCvIqUKFhBuWUY/kG1ghaS12jdMHHsbh33OdEA+e9NgwbZ11
E8X4JnYsHydO+XsE6HNPawkGBXklGyZ6YJYMHvFElO2P3Arv53gg20lRgavodoGddMq8DGE/bqXu
bSADZlVqSbkLu9pg4eHpqWDg9sUkmx+yz5UjMAHrCAA1vLKMdN5kiZ2sZ7ClNDlLfoa2nPiVJ4eg
x+vEGqlS27ymqWfQtgh8Pkv5wq7yBuAfbA2qqZUx4XZtlRGjyyAdz1y0hUEUWWye4KArcyiurUjB
QpVjpyZ8FES8ZoaA70W1DlTnF0qTaqN0+cjBUDa/5p7uI6J7yqpm2AijyK6oCPufYw7yRieX3eXA
WAAhk/XWz7pk4QpwIJhLM3kiuiTY5DkRoWKS2ZqjDLRxdcKLWrZpvGsL4MiBJd7x6CPHLed5VVYS
ApVhv5elWgFMTZMDa628RGyYe0Y7oKAMAr3+UZEry9k9bXEO1QQ86kMASQk74kqBvLspcVO5epz9
ZmoV8tnWr+EIJgJvsqYfzJy3v5u1l8WP64ZqSW8OAiylNOD2t8THH1M0UrvO8OOuYd/SiDN63eva
hQIY2xfWDM1TR+x/cGwWBTpaHRkWCemwJo505DKQeJRQeUinRj31uhae6kbPL53Eth6xZ9GZ4kTq
cnPBNc84lGE9yJ1hNZOHV09fA3PO1oYJkk0VVGpK0AmANkWTPbWt6R/BiNW7kKChna814Q2UtcbL
iRzajjyWVRcP4qj3PJrADFjE1UquiwEiTubH87aIHXEU+JYBcGl42nTYzY6jFds/IQB10GzmfP6l
hJ1Fw7UczX07GOEGsTrYGCq2jdZgrW5KZdgxtgeIY4c8jnQgciAyzP0wGju7jO4qE5d1WDTdOjVa
DmNqGO/R0VRXDhzjg6A1e5whFrKl1JrxzvCwfDLt9pEQ8/CogfHZJg0okzGKX4NmHPjzafga85Ib
5LcdHr2IHGs1MEcPlQQtqqqEMmsl6jXEaL5viU15Chx1nRV6u+Pj1DekFBiYj0R5UOoxvxV+bD2O
s/3bykfeF5X1Bvdauyks+C0jYex7Q1YFa0mV3xFV3XjCoKBQc1I6tESJnnphtReEgaUrGSnQTSn6
VspM5lVcpvigMqW8n6MWVjodCajPZuv7tzwMjRNfWjoEcGGrtrQSkqqJVlhrTPk0zbI/MOzsgI2N
ApBrrQ73bHXG0tEVexRg6nVY0pSgBOp3U28t/DW2SKCwyCMM0A1ZSd0v6bW/xkjhhEs/juI6DOAm
5F2avdNyRUFq16zIUzealzYZID+owGtPl4n5MBqy/xHDHyBhySdegIi4jcKayIPnzb6uRyX1Amss
6Fu0/83ReS03qkRR9IuoogkNvAqhLNtytl8ojwM5QxO+/i7u69SMR5ZE9wl7r936bjhPsPZ7ZV8H
yRRuMWCREVL2jhsOGdHU/GLyGg8EdIBHmMYePZWOqWXHYgJux1iXO1OY8dVoqxHQowPS1IOR3DaG
9SZn651tu06hVn/aWdxhhW7o+YFP9EerQRmuERpnhOHwYxaeiJji4r5D8lD3J9eDKENMuLXp9b59
NwoDpEVbdFuFB9Qo31cW19g9GZXF1dCX9p/LoX9xivEDiXd9IoQDfjYzJkaXH0mBS2GKyOVgZND7
BG/QSZLxEAAz5fyl7v1IHRA3RoGrcuid9EkJgpslA6cNKDZnF6ZlfBhrYbB2QDxGskJx6iSKDB45
mwDNfJAVzKPBO9eeqD/shWxmkMmdsZut5GXwYtoTc/yI6xXfa/H++dwA1pPLlAD46ZAnW1xNC9ja
orDgthZkfOpp+FjH43iNyQ1LibunjXtJsF4Mu7Rv+xesVYOvd4kHCqUDW97Epn4CPugeJxiOb2Gr
d1seWyQLsguP0cyw2PDiVzYIul+6ESkGAoNhiFP5QGMTHrFaia2dRqQmVsR6EE7U+1rU5ft0GJnc
eapaeZX2tnHrf4Ve/suqQviwAzEC2w6TtbOikWyDPBwecheM3OACrCWAIaVbio2ggdfCWDf7NwiO
RVUXBEFbFksUfXDCt0afK4royWsOcOkDL/1kblaFl7IcHPMKfHbNd1N9kuxbNCN3C65CFJIWKetg
5H0XXgYxZC0DrkKA/Jaa/Fky6J3laPa4jqvvMI/WaeRr+1akZ9nsxNP6C2CR2FbVTsqzBfcIaDd4
HGvCn80tsklZ4DckjwZVSH6DMBuxlwKoZc8SCXYMtN2irPFSWxwTcz30JwfvyxIpbTOn2QtGs3XQ
1pJYnrv2I3kz/2ZDnOcse1544Pc66mfiCZjF53ChyQC6WuMsyBTpwPjryS+EVZxvztlRDwWuJRsy
HUNOo5CU7EUevi9UY1ejYL/jO7MW/9XWODyn0u0+BSSprTdj6sZ1Khbudze1AjJa1c3RzeXkGsmn
a3avUa0DeM6xuvdCMf1yNLDNU9XyAZeJ74FpfDYrXO8bC9DU/VDr49mqwC0xEh43VaLBIdUYRJcJ
44ihrCKmvn1LNCRNKQwV1iMmED5TAbLGjD5u8pIgkFww0WdOlLPZ4BSeebd8awQOo2pDwTMfkh1k
HUwNXUGQwsw6uzCZ0BAZwK1mOcNzN7FHaZLYOefp/MF5buwdVh0+x55+D0853Yao6fwS04LkwceU
Sn/NjimmJ/+ysGeyIDTWuQ93zyYvVPdbODRJZuZWQdVRq2H7JkRmjH4nZ4oDonSWMmC98d5w/vgs
VkDRhNMXZHXwYUyGWMLolCQQXXeGZtESJvWk/wit6851jxE/JTpjEzG72bSK1D0GT0CaGRTczLnq
H9Mkxh6idGE+OkZRUhovdePP5fhpckxtc1DBPlCTLzJO2bcaspmZ0Q4WxNzU+jIiV1zZ11RXm6OE
F2L/q2iFz2kkZxCRtsXCxMPD0Qli6UPBRrYIMzrz/EOPogb6duqdGDn/6+OBYa/rrhvKEEsZOhlS
0fNe9U8NtFbQNlkLoAgMXZIT32g7Ufys6mi4L4v2C4K1EViNh1Y55aqmjiPaDhylArjptDPLl+HN
KqCcQ9ErrtrQFvW5MLLiqrNBcrCi9BN8TpXuMkUUj4ZLmqs9Li8qnMJbzQwfCldJragP/csoOqry
VJsATdcr/t14rSxGerOBr3iw7fS0OF52kvpabrd8FixS6Z2NqNk1URZvW6/vd61y2gOLGmJwmjLe
UXPg4K88g5Ov1DceY/VtmNrvosxf0YO6PNRdHCxJaByI57EP3mRQv4X95O5YUc6PykQS2jujecS4
PwVj1xWXamrh9nXuskV1N4MXBMOUmZFHypFEMW/J6aotnnt2Iv4FGYWfVQcwbcoEewDdIO+1a8l1
IDXVp+/lzAR9eYtFG7dbPZStt2n1LLq2sJHZyTjk2xMasMu78IHDxCLeJhQnKfLsoHorOazwTpob
ksRE6tEgECEQZBPoWcwzNcHvTLCgwKD7thEYYO1p2QCSaGPHzYclRLlJ1nCYiSnuro+YiasUyLNH
nbJRWV2cDAojthtR5k+i6c4TlrizbifGV0aMDX8Ff8vYgiOCqFgdXEvlN0F9to/S4ZYRfbdPZQO2
3srFtU9Xl4dlqi2AxOWM38I6SWnXR0vDGlW5IUlEbdJ+xklSB0znct+iEiWEtjC4XrgHYNhnpFro
6slULGQAWXRn8OSIiMK+C+xyWaUxAh+IsMlvqpee33Qm9MXLluXgeZEMlLLi/ZiPrJiXt6VR7YGA
gSrA1T88cljPrIswWqfNkB9MESaX2mjrM6AKQHCmam61nbpsteaBIm9hG9tE6X3Xjk8WhedBm0yG
Yr1mkQu2bqct/cv22u46W3ixSqeXx2425qdaDUybKDB8h6KmBGdkxmlx38aSx8IbfxKACe/RWBJT
O6+2eplxLtRj9FOoWe4yNwnpnseMpbbOP1ArxawcrRsNRfTV22a5J5mKuJQ+Y6kbEUSZpY66w2wA
lVtvdO6zsEH0GXknsmi8E1eycYyytMYgUMAHqTMo5lzLS5fNe/Kj2i01fkOsZD1eS1FkBw6RYS0T
NZ+ID0rlQZsPQqtLJA2S+niuQOGOc7yRqf2S14O3Z8XTnmrZrZFQjU73q3BtyR7gX+hBsqhCX0vG
6a6eogpi74oMNr2KjBHvT8vFd0tPwn762zZJXpGulr+NppXd1DyPvt5GQ4Dp2ronKtAKMsVq17Cj
8pR6mX2CFJXs0yJ7SS0npxEV+rmzjYk3oIeBUWbALNjYsG5CBCtHNLhsr+ajYYfRWxbNP2XffODB
i31BBeAXVcfETFEKsBOk9dNae7OyxlG0OPp9FOJx8Jys21X2YmzIsTC2CSfRtcy7eJPNMwtyOb2o
KkcAucZQV+xO70YZFmB0hfZKCM0R6fbdXIlkxybgjlg8d7co+1MZfby1Z25aV/AVh1UVXzw+1T19
mrjzQJDdELtnvjVBryEH0tuFQ+7+ULAJgIROxb4oA92iue1x7qB8mLP9CZulPiBIR07ihdBhh8nc
lPTGu5gkQB4F85Owd4stYNvAoFx7s0Z/X6wxuXhlSMBe7WKBYhmebPCfjci2mA4kmHR8YZV8XerU
vJHzlF1FDQFwiXEULiTOByKpCXurWnFvrKsDr6Q7tJDTbmxJRFqurOImI+ni4h7fGkr2LTy5FlHA
mqIiOvuwhB7rd6lZfyGYgfVBQGjipK+gFJW/ONqPLXUHHl794U2QNeJxGK4ZJ/ch1fhtIpMBUN1Z
r+gI4tXEuBwWIh59uRQ3d1z6N8kr2zKc4gPXjfCskd62zfr4AwUPFFcLhaRKnK2I4vHZrRyHXwL0
qJ0xWwKC0x/r3ll2HcgUt1evVcguMR3JdRHtkADw8Lwta4/Qd1tVBF4s+qMx5P3DoIf9vsuS8hk0
k7klFsPwRWQTlwbvq/TDZpSftqF3B+XO5nsk5v5Fq90IRl9FFhpbExf/aG5T2yKV6mitAjdmVjg3
a0XUSqDStRxurVkuj0opDInMoiCmrzhMkV1N2XRfxBqVF8ZSFit+J3yGVcOj24zw7qLSH2kZ2G2y
BaP5bPXvrHPpeLBa/lv6kOxk4S6HKU6dnRmbTBfZPFaa5Vce4qymhKqX/vbV+BZr0TPZQcD1V33O
lDMOhJniokGT46sb8T9AVquCpmOBSHs0bC1C6O/tdGz/6X2jXgEUKT+l293k1QTdTQdsI3pu2c7V
9DuaxQi+9+D4QzZCtcyKces5gwgiD/HBFJYRoCRpPIvB/NVtL8UPRAznZJipL0QT3jxskpvOrgRB
s/ioe8kCAwA8CRwGVQ9idbisrCsOwqxZ5msqvTfDkS9cSnXSFW06bBSo5ndkUMYuUc6L20nj0bRq
40DnhTpHZg0HfM3N4tohkdjNspvHIiXsIXxKwA2eWRUWL72NrKKc3fwi5AlVFIEomZa+AfZ3/Lpy
yCWs6H4sFzEZCwr90cw+kdYzzrmBcKIc8InQ9nWGzwlUmIyl//iaFjuBnIj94bUpv5VI78KFLOL+
gSRV0CK6cWZMQ2IpdUv0A0Waq5LRbw6ha93pu8S+vSBk3NmyPVjymWgKYoZ4KO2nWpxt++KU91F8
cpMD9NeEFZIOHdNzD3ZDlXeBfR+SRuAVZEDH1qZI3i0SXEyNt/ew5AdZ/HjOjbZrk+h0Dt2FQaRY
aIX0c8/osxyCpOVSgS3Dp/VVOrdKfzHpqcr7ONl3DkWsfZwrcj3y32I85AyhOs03OhZU1WVmqpQc
xfTQM2Qa2DDmiqBuJF8ZV1vb/wEvokb47bQtnN92uEzFz4Bp2gjvluhbFC15NiRheKhV4nYXVc8R
mfTNRdTp0WZRLa2b03g7br1LFa7qmiqoeedBu25JEzzrw27qfmbmF3aGjJG+Sh9fZyZTXRSMCnkB
jZHZEsTnE/1xEOnJms9uzK7Vyre2ddDzW1k/lzw6LY321e0Z9EP2U32+rU3ib13f7d1tpX7WT03G
fzSZxAaCQlhA5we2e1+1bzrnZVRnp8zYj+JMnMexyGEc0kRzMgz6dxoTEocIVQBcnSGPjU9hhNdx
gOw5/XACbQoIcwOzOKs+tSP3DtzsDDCKXr5W8iiZRBB5t0nCcdOYpxilEd8Y7pEtrzqLd4140AjC
tD6i6iEXxz7+WaHQuBH90eYNvGoGiTBXr1i3Xx/MWEbn5hFx1NkE+35b4nmeXvFMblhzdNY1dPc1
ayz8MBpinH6fop8p7KAXPzkqxYJbFUJxsmhEEl2r8C6xCL9Bq5VdXe5xSfiM1enNrqLdBZyN9quo
tJYNrrJeYmWXR6a7X0ZmZHew/QJnobvKriNBry6pWhRffTshhbIeXFvzC5PY1ZzsTQ4dMMjyEhrN
OYauJ/JDTtD8SKISPCwQ7ARygCFBnMtyaXUhTFeTnBiLI897UQ0nr8deLWeQGm4s9QJieAvLxG+o
BtNsT147PRQ/lWpyjhJ8z08TwT3FVZKJMdHg2917CvA3PrXsd13zmsFW8TJYUv29Pb3o3mMT7lME
mEv9x3xyr7Wv+vJoeC+IxZf8bwQdzwKrasTKqTjoKkWNtl9DCQwb3PT8kTQvCfFsSj+E0XSUo+5n
SDeaCou9B12boT3FAhuE44zqxkL+5gEdb8unTrx2JuWldqC2PVbGSsKH+p/8WoPHxr6A7o2Nl5C/
WpWbQv6boK4V6WXh0xoStCCMdObQR27OPEl7QFS0BbQ34UTwvB9Strh+Hxz5g/jPj2Kw2Q7cMgbu
i7EfLN43jtuZnfxxVUGymyziqzcLKhIORL4DNE1bLS+DpNNeFfIz+JsbN7xl9sMUZ4fM/DRQgs8l
/FCGr1H9WSlsHeoZpNt6FU7rCMBC9a6hBKg3HgkSaU5FWgikKc+ESup0iuDny/lqEQhn4qWawjfb
Q5kRh6cQKqoTbvoEIjVJCGagpeeG3B93ZQSqBwEZTbVswlkYUbJy7jfbsVrOLRE4M5lmsb2NzNey
IsmYd2Si4UEQUEmY0TuWnnxgzzLqsEffQRe18PpH7mdvrDLU6S6b+22hhf86VW+zmCVDeZXzUSve
hvHb1g9zsRcpvDuQgt5XZT9ADvATYKCZCZZRnlr6xNLel0S8jMTsZAJcwI17NYHwZvv5qPmT871w
5o7Nd5s9O/aF9mJj1x/R8IGULLBRDaBgQHJ5t6Ro2A+jdnWnAyiK3uV5eBgI1SneteqDqdW2tuhx
nS+te4p4UvpkVxR7I33t1LdT1vsZiS1iA/RtTxYpGQ36wlIbCCtNObJBKBVfJIU7HRTH6sh+BvzH
U1e/ze65gMn+P96AWA7aP34wKkb1r7Yf1vgzTzvY8jGf/lh+VN0P+toDsGH652KjGz/FTNabt5+b
S9pweXKK97BsHWSKZrpfiueBOUqy3Ev7gdttRz3tA0MJ/xpGJn+QSAkL/e21fRm9puqmz+8FKhHR
nzWKrMjx+sMqLEaekXAiSRCqKcKlgKia/pQTubLn0++hOlYEOJsyPjdm/jBip+SDj3fUL74cb2pE
OTgwIyzuhMcEMsW8+pqMJPnZ38702yFASQEC2xMM1yVaw14Cvgz+nP5q7B1cEll6tNVjbG1RkM62
tme4SMDAG5KyQIbLHaEh+2WS9yHxuuy1A5EBtUDllMvhYxbmrouOhfvOvoBWOt8V9lsc/sq73iNB
tTh0X+6x6e9lzR+c6ZU3qtj3bOSwMx3H+CgVAkNIrPFyWfU8an4xOVWzgjNjPSCsn4J7KpxIMYwf
nAIzKTlR1aMLb7/O+JA/OMQ8osIImSqzfCvJXeVscQV2veUjsp+64ZJ6v/DRc3WKpguZYxvZX9cn
jY00D9HRo+I27pL6MTRYyNtOQHYSP+23yoOZKo9Zydj985iIsUTh6mn9NgJhm3yl2bVGewAnZZHB
gFfOvjOM+1kc245WVj9Yk7NTXBumexIa+4huZ6V3kh3JuNwQp6JLv5vbx3n8cgTfmI88+dRi0qJd
BPUkfdTadWi2bP8DCIa+rj5G57xUD5D9KhaDdXwZExLzvpj9aCVh6fmxaJ51E9Xll+6cpfUYji9k
j1TRcbF3bXwuikdyAkAR+FZx5zGYrcb7PH2wUNom/Wee9HwJzrb7ouz9xC2WRBhVXmzjOUofBnXR
I6KmUUn176k8wZAZFpd6JUhwtPMNBV/56BkkFd5qpurK5nl8X8S9NwQ0clu7/+Y+Yte9NbnMZPg7
SYIxyotLtKmdQ0jX86AFVEmfb/W3OAOuaMBdTa2N0HeywSKDLirkctbXJKFrQYpOVB0H5zHVx4sy
PqMh3OeGx6iauKH2jo7Gl05L30O8OhuMSd/jQiZirQ4o0ymYmV3TAWhSJ0SVtiS+I5Rg43ABu+Uj
iATEpy9k53LapacJynXefSeopgsiyefyWIjfWDmbxnhLOQAMPcUwnvrMpAsK+IltYjT+DnO81ZIZ
z/98n3YF2CCmuAzVCn590b0SBdXV43HwHtakbwI4dgsBSzMVx+QEDgTOWj4Zkvj1sXscImjfi8Up
E23b8GOyEe2PL2F9zUPb1xriexhVLfaf6ortEj+N9Rep7jW0+jrlPKgYYbbaNtHvO89+WLzs0tdE
GlrcWFGxCTWE0rzpIwminoEuUXLiDcYLyd/BUOWAqKNvy2Rjlf42imh2G8k+chpuRAKkh5PCBctq
mzMXRjcD55IfWaJtCQnwdBgepe2TUu/kM8n+HqI14gtO7HDXlj8mC3bYlaw8/yo3kIO1F2EIxTal
E2+OsTPslPhpmhbkLLFiK9hrKNpjzQhUx5cDzRg9r/aupdOxKocjUhOmq1P014Z71z0I1G0aQSTz
xEUWP88GHNOqDRj8XXp4BXtnsZHT/9UuGXztay/NVyNrvhZdkrne+Zb50xR/se2cbRD3EayeIn8f
24QOHb0bW0B2zYsi++uh1rh449fEe4kNEQwtmt7l34QuJHwu5z+vIT8It434GEB0Drzi+GAtxxKf
y0yXmMvPiDTGdpsu+kE56jLI57HZyYRaBV5Vqm0EK2E6Hr39IYduaL5s89YQ5cu6LZ7OTbXLxf3g
AGQ92o6ASb/FhRGgnvB7akRZJvuBML0RVZ+h3/r2PFjnlrW4jH8K0/YnRsi9djTYlNYMclPx4jhX
pYk9ws+NTi8FkgZYLZ88bhWUAX6ydmQMbobXyYR2PxCtmN8m94esoH8LYHyrsEB43lXmM0LVTVJN
zH1+OeOt8K7VzsI5Ful+yAj747WxNreXR8/+G0hrZQuQt7sifhud0F9GTiNsSCeNbxEbA/IKLuyf
Tfu3jGqUos+sSxJ0bhhXIDul+Z8+XfXm2UarWl5Eypcz5Qut38ka2dehXVMP3HPd0fvYF1X8mVJu
I9IJWuZVybMc2DYBhq+bh1C+ZKPtq/mub0LW/ZRlbwLl1wxIyGHQTtPHF6ALrw5026p8KtSr1jy5
7eM47xWG6dL1mf4yQz/ZOX+hfmi7D4MOxvLOXaIfK6YZ2UwFRKpPkb+SrHk/JXe1dsYRSLbyY+6c
C/megr1e5t53JLmNZPDEgGEJwloEe3nsdybD1YKWOqau09M/BRe/Hg5RfU1JvEsq2lxu77L88eDj
k3y8T8SePDTTIOcZInA0b5uUVLaoPgzJq4KCj7ON5fV3Mn55Pb8hqgPNfC+Nf02r9rE5b039COod
TRff48UdboNGZCj8Rlkh2ABv3LeYtqGaL2SAyAb/hUXSTTb+sxD2zXoGkm244Oo6MW4IN1j5XskK
8BdOarTU2Sn0mO1r7h2GQX/JyktezezLcTky7yHFIZkDQ3WnDtYf74eDuMHN1uSc9sGEDjUIDTtc
ExQhKJDG8rNI/3NbJEnGFMAm/vAizEPMYktyoVVR7hFWnJx+PvQES+irrolkILTxPWTszNARSS/f
IjTuW3To8Jhpwby92fWkKK8RAGrblNahmXnYnXk8ulX0PkzVu2VpB29RgSv1S1URoFgvPuOwjZzz
B+aZgammEzP+D5sCUXrqNJrpjeiz7TjOu6QmedhwKkhwMnBD/di72qXIonNsaruS7f+GbcZvq8nd
UEyP0ayzyGdhNRr+YnfHjqcm8dDNF+YHyhdqCSIquI3bTZJpPnivJ8tBARbLY2k2n1PmIhCvQIx4
uXcSXLjovX1y1zeNZgYLSGkfEC/2vr+5uPXdk7QUJfJSbgxv7ebyd9ZDD2OS7cSEVcCZT8sSHVDD
PeSe5iemty9bcs/RH3eiu5YF672SJf3QHqYwfDASBaQJROOwdHfDUpxLTRHXW25DnRAVhsvknZ5d
DuhNtIQPKAqvE+SvMrLfjLrfKC7NPjNw+qHLMaIz9qTtMKcvAo7eZCwv3dIFHn9HRx05zJHvTWlg
cXA0BLEt84JAh4CNyENfsew1W1y6qjiYHc8pksqRBMrWdQJWlx+N5h6yary2YvIr/JUdwVZsNcle
JVj3FTX/QbbTI+PIt1ENJysLt+YC3VOQ8AlQibZn7WvHitquYyxPnoc7V0h4rXt9+BlCe+8Z2iHh
Pol1mwRtc02xYlak71C03zSbK1jy9Pbzco5zqvcMD1wvxYOpq0D+H8AC49PqtqjL/DhuD03XEzjT
7wd9InCEFCo2fIRTHh2j2krsf2a2Pj+8di5m9My/HulVo3BOnVi2oN3uZEXFpozxSTFE6p16F2nM
5HQmP5M9bXOG8IymfvXZeyTcvPZtRQ4yNdxvW/F5u0VQ21xRSGwbA9GZSQlJBCthvFY4B/aEiDRH
+zH26TEb863X5kddL3F3pvtmKj/YKueEGMcRv422a1tWMavm0ChBnRO2sXXGCXRouGNtTAQ3mI44
jUCNV8QdhdwGkr7UkMk5c0eSRKJ9qCYiiz0NUVET5FN9riLOcnd5sVC+qp6CuAGbTkAV6y+1BpV6
TAN1vT2jLzpmM+R9rHyhF9OQkFNdLUeUQwNtHQGa0nwiAmtLzsw9GS85ePBlX7TRW8OXF0Y9qKzh
VpoOXE+rqKH8p09m/5opurwOH7mQOAN5OzkymvrJ7rOPdJZoAYmbtsvDVESw+qmshpqyDkMoAsgS
0VmxnVgqhSK/tGzD6p4jmeqHr0fK/dEM9f2MarKLeShE6buoIBCwYtpGAr5wyocJKUU8CXVDgUGD
Y7fxqQz7TRrW27Jit427gUgpJJG131ZcRLAQkV0znK+DuHUPBgNW+K5BqqYg652NkZl7EP1bwy7v
KDNPuHzptCiKe82PAO25Btb1VuIVwmnpYIJMSuZhFumALAgQG6QVyVMYsvrm5JFpWK09W0yGaSG6
g0XV2w7FH/x+4qXM5V2MrNvUfFV0hgtj2ZpIYOGCuUZp7PbgfEtOTIl3qBwyJnsGLj9AxlfDc9HZ
NkxXqnNHQ9hVuS+0ccfJcFyV53PXbg20ed6Yv9ZDehqmVPfRy94vcUgYk1U8VjYyRVQUdIY411Kr
fO+EhSoEA01ooolNhX5tFMNylxdKZgV/pWc9S0m2puPGe2xZwZiy+V34FBmMYk3ahuHkwyrcmaGz
GaSLmoBAtVxiISO1c0Qa7jCSz2qTmQl+VD7PGYlTMqbjBqEXH86awbyEQQ3PL1/GwpeazVwjLbYS
Z3Ld6ly7mIZid4tiy4+mtV9vfLMsL7qLy1hwslRdiVjJIJlX/phYS/w5s/zYQgCguyinuUp1Ir1y
iVm/634rCvGa16stIx9ofZ5kG4SLHpiM92phXgWj/4b0402kwAxHrXEureXZTM0D6u49oRdPAIBv
bIWJ88WRPMn9oAWTVzETTcdDTLBs1Ms9RqktPrIg9NKb3lOqsod0cQZC7bk5hfZRj2hEXTZ/Ql9o
OLBhyJjNsbclQ9O3qOHiQXv0TNq3sTz2VOwE2REiZ0+ws4me7lqszoaz96Z/FreXIiaxwxzZodEl
9lcV215iduBPBVk8SU8pbEUL2nfre4bqh+D+i+8eByzeYQv1ce/07zlKRzNP70cGdP1E7OJc4u2K
zknb7PHxs+LpfTll95ZVHcWAHa5Se0Omj3i/mYeynWVxf9SlcRSW99fIhMDODPNNXD5VwIjXFbup
e8xkeCgmrz8OrMuL0HqoRL/FPs+r7AqSBlEbmhxItvM+awzi+865o/b4GJESkg2oGPIgysrWH1ga
LJa8t6wOL8uAM23sUVXG0bNXTtc+H3AOIv63axjjw8xbZKpqz4iZtUaCTZDkySRlxcDlYGFMRHi9
LlS0gBRxckzHiiDI+cNIybR1FaIe24G3iXPb8JN8oITu9RNRC6wCwhoSg42eu2XDGsT9RBgQwrWQ
JtXwlsMq3Zyd7krS7B7a2dkZ5uHAiu3HncydnaSXiSljYRlBHck3PVK7IWytu3GsGB+6QCwqj57G
3TrslENJ5ooCoes07jZaW8dippfHk6rTTsi2u2vykA5cXMw6+atM99dzl2sLErgmzsqyOurC8jS2
0C5cE1AgsfRktaxqGGre7ewiSFuHQMyUJIMYYbTMTKZlY9oRaYMM4CuNG5sE9Z4BZbRehhpum4R2
1WpnxEdk5TZZTCk3DptUQsoomihA1LCbDIJ7axLjWNvvVM7itcNMXk5tdbRiyzegKTSTTdFtMV4B
l7CYzMR7tXfyEo3lgOQ8La0iGMCmPGoz3vwUN91dVUvww2nGwWzqN48HtM6LlvBKd10TKeMm3Kp2
d4QU9vsiibFzqtz9Tjv3n97q3p1uN+wgBMzC18VkjWXYl65LnfalQvfxBrIn348zt8FoD0ijJWoh
EwzyIXTIAdk0VUbQtZnfVxIZGPwC8NT7MI7KizXADsXJoNHt2O+DspozqR3fS9YNeyyGCYbxUuKG
azNCyeLw3hUCa2e0xBNPUGwgyGOQZ0Cq0N3Xum6NdzFH7oNhzUXmD1Nr7C1m2j459vFelEwcMhWm
J2XYp9qDhmG1mKkXYxT/R9sd8LkU1wYOyL5bLDxu2C4PbGL7oMkcNEsdor1JYinusUQiHsLDhDmt
uxbGLyk1qGxT8jlM1zG+yAtEtaXQxEd1z64vjcJTl9DUF9kwYUP1DFZPmKgfUabFx7TFY8CMJGmY
xjbp85AN7a3obMT8yGun+8Rjfiw8E4SLgV3nloLhcMGXROPDWCfOtyxsKCXzwNjTJWcSspR9L2wr
JAqm09Bij/MTq/9dFBGW58wOiIeOrJjeMFlmp2osvl2xLLsh5dPTc/AduJO+hkkbI7RRHcMdBWwA
G+U2JfuEteI0k9St5vjmLH31ly09PW5SlXShliE9hNgOoBH8wsb8nCGWCMZBfyqm8afW2/RU2uJa
2DlgjtihHkzL7FGN633bu5iMbeAqD15SO3tb9Ngj21G8s372nlEoT69QXoh/IJqDh2JW57Zr1S4i
Wease3J46TuDVbBXLEf6SHw9yLJufFeshxIKQVDpRvOjI5jcN8ukDiWrUziqMuFZSUPWO21kUqKP
pvbjyDI/igwT7pDQV2Ar+P9rX8Kj4FjL0gbTcqPz/9Xjd6bDQlkJbAdzNp8StzFgt6AgoXapM+2E
WEVnON0xsLajgkNKMBRmHpi/4qFdxZ9Lae+QzCUXZDHGlvyU4VSXwFNYi/bTURkFsg85DC9qUjgz
PJcZoO5VL0SSUZ4qjTM6w9qib/LUwjuXYnpHydhZSELsfl+ta5569Jx/XtLmwWoAgwWgGhyJGbBk
2VGW5bU9MciIqKiT2PUFiYkMbDl+SjB3T/wXHE8GG/BKL4Y7A5gOB+i07qJlhMuOwcK+U8kvtPoE
efPIWKjMPMwKDfuvGBYU646aFLi84tUIs3MBRhN5mBczV24H6WH+j6Qz240cx4LoFwkQRWp7zd3O
9Fpe60VwuVxaqZ0Spa+fkz0vg0aj0VNtS9Rl3IgTGa7bCDm0KMzy4FAylSOg35p8pmCKbnmVA+gv
QiaLMG5PbVN+y2R90aUlx3I35cFjlEGNJJIJjiO2C04/rDWntG84yr32V8EcRWVMxlGqIzU/+Ilf
P5VWRnyQqBfhRqqSG/oOr0wJ4b861qBq0kJ48K919mUSkw0ZguVxDDXtSc0UYdpFYthZj7rRmCus
Yf79KBfRELT0ppv5FXpANh34o/c3+bB2vP7or0yEptlpKpjolqzSvzJOfzOfrHfC1s1HhTCklte0
ahG8qVkHqpHAMyBZnm6JnHLA6ST519NJ+OyaKPkZl0CkLMWT/CZMooeEb+CveVb9WTnYCrVDkxNE
yJjz5HpeVKvYW58e+AToFyOtikigVv0w3cB3Y7Of0jW8Y+op/K2bzbEA0G4Csx/6Co4BYdf2JAkU
bYFnI7Eu6cKGpOjcngQuUmthPbyOCFf0nqXZgV9reuPQOkxhDx9mWQgewNUR/nkG54DtiZvCpeo/
dP9xID+ym2GS3XUKL7HHfLZGVL7jNkdmCqxLsbfD0Bx064ezsu5WsyN5Jvzfi+VpGb18P4FQwhnL
pQW6e4KU76ChzZZBD3w/6+Jm2Ha9So6D0yuEn6I7mGUAHNJFCePGLDRjN56rMRckV3TFWEd+ggGd
bB9VBC68qiwJyOHi9uGtd8sD/ljeH6NJErHn3vRezoeISkxc0TS+mtTlDqOZkFMn/FpJPewq11AC
XFJXwwTHmFrGCrVwTIZtmy/wiVziFUlM+BafXbcdsj7FuBA8paRG0m3W4pcw/UhUpKyLZu9WSdLv
prW9a+fxx4XjPT0HTGRYEJLisZ9ldTP0iiURSSWFip7dY3BT3Cccb/6n+YxD+pLeH6rk/iJhxft2
1lytmPTLbZyw9YvT6XYK//hRgLdAdyAdXcdzcNbCLOdrrt/rzveeyDeYDxJH7naGlIDrwPs9jk0h
93k1C4a+EeBYCsvshoXBeBOtuG0UNOfH7mp6LDwEqpB7zT4cS32oUr7ABLMIKKshfuwqDwPjIM5V
aYcHUgIt1sq8Q7AJHDI2bfURrRVMnqj94tZq8CSlZctrz1QSwg1R27gaOI2jIivv4BQwf7gVFgdf
LQ/tGvxLTH6da337jbf3b7tgfrJd+BAHjr1LsoRAr4i5JYVuN4174G8qBccQDDwb12aYuEDUtza4
bstjxz3JphBf+NCpogtSSPNLrB/JUPoXbeA1bOZ4zth/etZ/03hg9764CmC0lzp3XobvMZqpzIUk
xHqYtMS2cMEVXJogKOKnPI3ZVSua55Y0QOCnG/xXAI8ltfFnN2LXhE2BCdvPH1JU7c6Ibep9JCPX
CESWpMlYDdjY+6GR8BkU2HOnDOJgOz3K2bnUfdm9JYlfYHnoEATMJF8kjms2IMP0V3uDy85Yvc4j
pbV1qN+oI8nuVJaaV5/7B3d4i1ArCadTMPu0tM0z0aqXKiI/pchM8vnmFN2sXfc+Qru81wWTnwoc
MEY5RJ1SNfNnJ3GlfhPHeVmJCOoHt63euvQaE1tC1ln17IgQ3zv1zSCS9LYzK4uBiC9FhDKx0dP4
r6o1kI6iRozCHhT4rKA7AFS8K0Vqpm0rHRgMLo9pchR5YvYUZCoM/ZJBex6JT0/Mo9uuc+pjkJvf
PrSSI/yM+LyM6bV7Jca8oAqAbX2GcLhwO9pC6QKZNkjvZGSDfT+f4kbsbKGlYMeqBB0bxfCPamC9
r8oJRsOK4bpaw+8cJe5QN/ln29YkShYuPm3lrJsCNsvWLGGHeLCy64ggXuzrJdPfrXb1F3y0q4m7
RJXcq56NWZiG2PAD1XJee5Scb6QJ22cqzAW3ejfrVuBqxQtyBjdOvl7YEQaaPvMmm7qTM8f+cjB9
qahdjKy4oZlu5u1PBC7DfkkA6aQYxN+4ewQ3fdsClqD0neG1sfVeBFN2xE/rAj6kKPRRpLP5rni1
y70TOe/zEvzRJZteoHH1Afw+qKhw8n8mWZlmW3vzwzwN05svYlzPwYA/6koH1SVIZq6Hwwvr2xeX
jOSuSpyQQJI3HrqKNT4jd0bIwX2TGd1FJ4wjiuLF6GeK+Dhw0Qn3k+bmfOiAMd1IfyUBXEWLfhgW
tLcujAf+IZ+bk2QvToNWcZeVw9PaE+9jhvMYyMpOPWkQgaxbF5c9KTPTpqwNAAACGayf+J1Qkad3
+TCG6Cfd6xLM0ZNDX9FhyiZ9TgLj7RloOnROuiYin1aNTaiy+NAlcf9TXqFs2E4YFKfQeTTwpP4C
xrKXUanpLL2hv7EmRA1OovpPoFa1c7Q7cgVxzYW3q9lWiscMHNZ8CvAj3U1x0N3kUR7dVD1ll5Eq
CK7OY4NaJhT7DVs/9DOnip7Q1VAo5VUrJm7UQyJBxXPwdV7PDPBO0wf8GirBQ+PfN7XXfZbuMNx2
fVw+DbZI7jw5Fe9uSGeoNztmO5f5cpiWknUTKKvbkDUG8yAd66RP+uVW+e73ijnNgfq2cRuaFnQR
OzcTUfOTSj2z9xHFtkUo2xPKCD4Fz+Ukj/ijJZn0buc6D76MC1l18fN554E52LlO8Vr+39GFM5DQ
Ark92nHM3uYO0loskoOYxM9qxo9gIXDvFu7yO0KxOUtLcpsFfHNLG0b5a3Wx0rmVtRcc3MG4JYnC
unnQL6ufj5wmSJPKwT3mBMWfVlG8rpi1NkM8qn/h6PM6Mj1vKTJenglweVvLfmpDyExs2OEjrerb
PF6uxCCn3dqSxtYCbyXn/jpn+8Fw5FLl09OQSW5oSFtxiGwsdq7LRtUMSwsbAenKx86i/XHPiw/k
I2nDcx8K79/sEW4erOE6NObOesgZu/+WMJgeF5C/uybrmPqh9lyMFY+Vq36AlFEXn40sphhtY+aF
MgCxdmXZ2DBVbB8651cblv6uDCzpmETWlPXNXhB9BabN3pgx4g/Chb9zCjTwV89yfu+1Ko4NARpS
fsSI0X+65j3rxoEFXVluBzikBzOJ4F8ePKumPCWBPz91FaDIg05ZCrZxylfCW/rbTjoFUADXIXDJ
jA1JrfpQcwckoiErgay45O/UeS1cOwhC0qprqKJeUW+gNXvnwKnRUDJcTUzZXLHRSW5rp/4ErFfu
qCl9qQbnXcSUL2Gini7wqfpXPM/DPQtoSfQwRbESZXKOifIRGOzSbyQbmqhBPZNgT/rvboEh4lGE
uzFcFj+bZnURrGZ0lbX3LzxeLUgL+VN1vb9lVtOnTKvVO/te2ox/begE+b4pouFiwlSgrnv5ucew
dQsFZD7qKZjxMBX1ix4JkYYVdaB9saAvuYs3MeMSW0q2MVdreaqBzRLw1iXuDVSVqTr0mvN17ysb
3adDMSNEC3nuFJHHRSfLacUB/0uxIcVoP1QHCtFodSJmcBHlyhKzCJqdFzuCQpQYyilc5n21ts5u
DcM5RE9yMbn3Sys3YRRAZSpdH3vtEr2POcp76cm03NVyfZOrZGEEM0oijyYpPs8F+1FLhfxpFOKr
zPgwLe3CpmHolpVFZ9H2Hyu939jnvQargLaZt/VaA7IpFPIxEv2EyO6p+4ze1qfEBb5kJywx1rB7
A+C17nU29MdiTq//D/FrOFbjH0+grw0DMQAPj9mOBYHejkbFe72W1V96TftL2RYUh9dJNQfbQbL3
68NAPKyqjQhz9/6hHYtoX3Fdu9VtNrLpYwE1BDWTQSb8eyq14qfO9c0uDkZqMRz0uRlz3pIDPbVr
tb5C2W1OazOLRyGdYBtHxfhINrs+tN6qt8sg7AnFv9y2gUr+VBPTBroks8Iq3SPZV8waA0d8TsX5
dq7xxyWQC49V1AjKEFDSyYzjz4oiQauXz8A2zF9zMbQPRa39b8ABwNp8pHsN1HHlj8xmb7Wdc8yG
MNsGjAs7cvvTLrBC363tglFBljxO8AupDZ5AypT0WhzqReSE19NkN4ZB+ioLtm98NBz55vaOJrg+
OpcoYvKf+TQckeiaox1cfchtLR55C67bJlRMnaGAAjqjsGTSMaQg85t6+2jjkDQ7It9We+Hm2bsN
F/dWu6Z/0YYnBIeFxk4ZUGfsOOxEK+U6uDWzFuApdOMIrAlUWRZgZd3/Flne/Z0XbX+hvRtqtOnd
7FLd3teT/XaDIL1nitA8VziY477rCEWt9SkO2vlxbevgTBIYQB4rx10w+qBlZFqTFiQQN0Uc623P
fqOZOrp2U3ZxcY7GlY+07lbNQBqnA/iLhW+d8R/DRoY7TOtsvWwWUA6HdOBlE0j0O9G7jJRlen2A
OciWBe1iJFSzfpSpUa9DxqBGR1y4racxgO4YxYfKV/rkIlRtinx5Z+xE/+YiDIsjcNEpKFHahcpr
X60t+TIxprD8gfxCgN4eFZDEfxm2MeIsc3JyNclRX+O5m+B6IPpznxE5vRoqKGfE7jg/sAmTRzNn
DJj8Kh+u59YmJGO5qfnc7mv6VAgeN6CpTP97cXHi5n5ynwTE2JOlLnY9YCmcKtm/nFF1Ewj7sUyY
ifs+kadsrl6ZksZt5Dq/KsnAttGz6t5NUGHxEbO4mLL/UVTxwEggXn8XegRko8XR954k9Dnm1n8I
qbL46NoKVVpJTHGtYLWV5T96jVgI0yX51vIF2Xn05Ny4i3Ju0kRxdWbbuu9dBSgvDPUtfD5MI9ma
etfvGh8s30buH66uqEfSwZliR+ntHZ6PbRYwsHVKBMeo4QI8SzG9pUWd3EeD6S+gu6c9FyJcfLPO
f7HIIDne4wbOgRRnm5UU1Gbt8z+xzpvz1PTVGRsGf3TQSVz5U2zRjRnFpSpbZJVohBwlU3CFjASq
+gVxTJ7MWosnNj/4uYca99lEMAGHzvX3kIqC6WMd/QF5tZO//dmt73nmQC1k2Q/sDIxquQTnk0is
EHlDn2Wej3I3SKRSRA7geiNBGr91vA2l8kzmsKOTSMu9JYB9nDpK5tKuZ68aNojpXt2xGbr2CZpB
wmH0vPPq4qiRGV5j/JpYv8aGiAV2pI0FnnX01vG5Qj5BDdG/rFGPlUnbvduk8xGop/sVXg3k4L3i
69vD3Kj8HkOu794Fk/NHVHN/yAdlO6Cubb8vCjHdgh2ZqcoovghYJ1utXZy7XkRqN+3cQxx3yzlb
FbLCBKsIttx06IznctsChRua7AuqjT6k2CmAm5X20tQNF4sxxsDkMPrvMtUyx7s4J+LA08d8HcJ9
ulT9eMCGxjJ6je1WBg6XRg+/VtRbVpd2PMckYpdLtNSAvBIVZ9ejv3zM0Pj/gNF/RaAi7jUwOZ3b
pvFo0qxGsOWsSzHzQwQcTh4Qsx8xjNlTHkTRY5LhHO5pXHugNvGKpCJDz/eoLFDFi6VpsKnj0SVt
RIomuxrJR7wdf9kS+/dJbbMHEZEArNGPgZiA4PLa6sfN2KgiVhPhY4/NSjwlVKlX9dbR/njKIJYc
CcKS6g9SF94IDdBzC/o0SFfuUEzmR8cj/TMIpFq8ssFOyfRr5o5+UlM7P2XgkXZFTw7CMV2+nTmV
t6WNg/NUUxsX2vo9pYv5kMbEeulsn0kGZdF+FIt86ZuVGNzMcCWcsTp4y3y1XvJr1ar5LNIIE3Dk
8DxPvFJSDH+5zbJEXT0yNMVKnBRCyS9vGmPebfcaQsB3z/sBp2geJjIbjD2+QiyuEuCmepQjKA9/
iG98NHRcojqE5ZSyB3mRZOKn/bDmywc5jmEbD8Sa4ShOmyS4UsrFwqzXR3goZMuQM1cls+M4F7ex
tMtW1eZX3SE4mYqJNZwdNr9wok5eOEWXWZEB2KimY/fWNQMPTZF6loV27wbLWeceiNjJFi9Jq/9y
AEMvr4PrGqgpns2S2F++Ng2nEs0p2yjEER5k3scCcO2i7FIy2OPtiZnWYUxm+WvdFfD3V7wbSWiz
Q+Yi3qsgcfF0rLI54j1gso/inzTUXyO3S34oIj+unWjOre1oNZ1D5ry2BySbQb3j05djBkBjdF9T
QBRY1bD0uoCykUrXdCdtIKJNwU5hl3ZrjobsyBEBtdNi60p+ZOMaer8IcopnqQuMHpJ/T5H/RiuI
uUXraVdRIE2fLGkflKHktBIhwOOLY862KHZOwn6jmFjhugkHdpU7J2367HflBGwJUMdOnmP725iC
mR3+CnzTNRDH20qLkc+qM1p+NYy0AAvLC72+OFKmwT/wQ6IY1Y9/6OjG+N2l8bmSPXds3hmI4e3K
lTt3EG3jquezn8ACTxOCqSjX03Kupg50ft6kR8HF67AsE3KlTa8MEEsbXBIUHSzudNgrOTTHIir8
X7MMql9LngJTCNviyqiQG38gWJnObHYME0rocbPPeu9zojrzYQEfCzZbkDBOFN8tqQ6zukm8nxmV
eudOJoC2F6TiV2qz4U1EJQ5MAjxo5cOIZDTwXzU4WB7c0fS3vXKKFxUxI3ujDFBIjNn3NXYyRxbV
T+IU5VMzpqA6+X5/RTkB1XLiaggd3G5RxollqcEDn7vAso6w9dVTII9o/wzGPdRIoD6WXV9hn0BF
i1sn8MevpPP9K1LM9o+TgAXiROWwFVX7F2lB/kxGcJyzbdsHXsGdOQLUsDoldg2yAiRfVLBJOi7H
wmT6K6hKuTezHT9qw6UCAAkz9hx9C8iO9Ogm8sAIgaMl8ntk+cGap6wL83NjUEkF1jQrp2uERc4Z
p44oPyMW+FzY8SaMS+c8dlmkH6oo6J48BCwU1KsCLBSJnmDFdWmXADN8mVO2ACmf2Mcc1odIcvlj
1WYoqpjDXeZ6633sM0qQDkTfScGbNIrTynSwGQBcGQ91r7A/uMnrU+SM4YHw8HIEPNifpo7uABc3
1lflzfOK0VoNp4YTY6fWgfNU2fKyzHg+FlfQzV3AoU86aviqCu1S4ua447YMpX4mcQORitOvET+M
PgxpfnX9DPf97eAwUKy0Te7BRFKoK6BQPBd1yt0ubLNHQawcBj+Ythsji+howlkTVw+6Y9KtI7iN
cPnqaYE4kInnvIADyPFPdJXtwPhWZQvoLKUD1P9rloTx4CRYK73YEau4O7vrne1G+oIpSD4CeQUB
7PL5nYXn3FPjNB24enmnuR+zP22yDidfGL1dG/tn8unhHBud/6vh7OFvtMNBFHN7mOmjPvgoXPCr
UnkQK+ZcrRhwNeD/g6J7AxcqHrSsEYM6VgvyYpF7RwuBe7NI0thT6oNYKJJxv8ohxE9KOUYzTsFH
385Ic9fDdiHDdzNJJ7mNLJr3Jrf979JR0W+19GwOm6BtbmD99rvA8/l9QApI009trvDkLqj3rB2S
U1iQsUmoQ9nXblNAgwidU5mlxT5PjcPhmtZ7uWBD7rzo36gcAFBX9BfqDrierIRaIgq+7GuHRghd
g79EWmCzOTjPqduo87UO/NnrdLaHuF5uCJrgSzC+uElK9nVz4EVPbHKonYmCTyYL7wL33zkHoAQZ
UmBKbSUg5R3B4B+2cVe7FFVh29wNYS0NDS0dZWlgPpZxcVP5uLUrmGlBfMZoSbCtKqqPsHZALzZJ
S/sfSZsMyMvZKdv23TdgZgICZnvD4/QgGYFuCzL/2z7AgVIVRXoXsoG6zDz6fKTGGZ8D7v+6pDFp
akAFZv4f9kHykZD5N+Y+9Dj6zo/THIy7LpXBMeb6d0vbhDhH3jIc+P62x2rl8Cv6OibfqWdMyio/
5OUQf7J9sxvuke6GVjCMowEFFRR3Ddu8RzLhAdxCK0Mv0XgnW/ggG1YuxR/EVhhImP7vGBHLLbdx
UmYOq0HbNHgsnQkhP6rVdZILXwABkISAEwRqDuIhIZbsGkJfsmMWzJS7FnSrFYHzzUc+V+DEOJjm
YlWHIgnTC65WfH8r2iinMUZa0aiD5+p3BK903yEkbpfJcxg4nfyMcpftFydkYNKt+2/N4teeiMtr
UDm8UgmA6afQWPeOLHF/iKucmYpoG8F5SU03kOLNGuLfo40w2vUrJppMW/+UelhJUsAJPSSPkH3r
vQSX8C5SONHcSqaz5/J0rM3a7rJiheKVkQ6s3fQZ7shppUaThFbHfo7SYGawpUL8Iq/oOXV1LDVJ
akYDMgGD4+6HCvpvFrrztnFr9waBFwhFlbdnN+Qc2sbXXh05L+GD4+IAGlGEAH8R2Cmb8DjbQdwD
tow2qc5+dFvB/WFvd4G3vW5zgU4QB3lzillhnPDXAjQQzDUH7UEIsHn9NtTsxzl5sxsJPzHE2b8w
PbcQLTc2GsPdTCfNXtZd/q7qheYPVEOMmmj4t5Hjy3d8Tf5huI4X0zS1x9FDfUYSU+eV/PipAMR1
0BbzbJ5PcDZmHMNW6eatzMP62fEJ2nJ3XjBqoX6XVfsSL9Y7cFzAgGPzchpLN3yqMqc5YN8I33By
AvCoIjZROBJYdTaCvCoLGlsZKPJglw906qGWWvaku+i6FQrWWK5AXEs8y7XosHYMMaJzNPKRwEF6
LTh1nVdVaiAVVda/OtqCxmJHeA8gmp/12Oon8O3AOBT4yGFth13izy0AcBf9veyrS1K160vDJHah
oP5xBlKxK2rzw+nCXTlODYMhWPiEJhNAIoy7PvaeTcDESEMGMjPsNcQJmjLGarppIQReEo1803eI
k/wwcRpbKbAPj+4RpPZHFvF92NQmA3SM8SupptbdhX75D+Bnc8nbyDAPlf1xGHDtguMQTzadv0iT
/B7AWtzMa7a8jYjlO/ax02FJAddRsRUzGmTBHRu15jgkE3cU4tGQFOjHSWk9+s+JRSwaIFuMeLGF
JRNvypKlom6DZiuHoIMxzLeotzr6LkE/XrooZ3c4Mdi67prdcbnruKZgdntuo1IfoylWu2RBJ5oF
jI92ksUv7H3zduZ8Y2rG5TM1kQXLiZ451DkW8CYJL9ZrCciWl7V7GlwwJxD73U+/Nf6f3Luys0Ky
QAGclW0B6vROJHO4DUy5HOo1CQ6RG/fvxTygKYRckWluhwfvZ/aCw1x8cwoQMh1cy46wtp9A09Ud
4EY+qF46EM1h/VzVsb7gF9VMVw0TSNc63xzFTF2gR0hluPExA4B+ZsFX7j0roSX1KbyoBEWlKJP8
ILp8oqf1CrosJxzQmN2gWUskrak1bzl2rneXwQ3fLeHScEK12sQJ5UNFa7JXdsEJo3lVPs+0iDzF
IOhx1i/jB7Zu7wBujYtJoLDZ8D/F2xxKdfJxRNx0BtFyW6LYYH2vKvyvedV3l66sO3STTt9wZK2v
nmydW4+9/bHqDOcME4swjE8YYbgiFiFBu8T9gk3zjifgycBuB+GPyFTFr+382oSIewIl56GzYXRO
MZhvzYh5jq1rxqPSNN+FsNW+TMuG7vTwmhinCfQ5Xhv3xtOG7gQE26P0yvzFu0bA3FBkF0Sz8kdL
ltAuprF7t8Fc2gtj9/FoqzMXjuZxtVodHNrNDgBZ6CMIyrfckV2zHU5FQ5ELnLgYrTZCYqcFZeen
kJNPOtpLDI7qJtN35FUBkZiE1Ug7emQ6CsSICMLPFYkyvuXTFasRgTbtZ42bBG8nqwCse1bmK1T9
vtlzkuT7scY+SU7DP/AsUB5LDe+h7mWPt75J1u+kqRSPwNXQUefdbTqkBdZWBzK7y9+DjKye/HWV
LGVts4vVGB8jya8r6CEQuAkoL7g+b2jM7hctRv4pKJrnxK79wVFC/ueXI5y9AkUVNqbUqLSf0Ry1
d+Sasm8+cfYOKwhGHWCgGq2SCJWhGWBHi41+RBhe3qeGs4Dta3Oaq/C162y/6UP+JZNIvuUqvI6G
G+548KYxD6jlfeEuvvGlzZ8c9jLHVXpgC6qRp4UX7VwYfgzg4GlYIXhieD0UEMNrpQpSVHtO8c9v
8oA5Kx6zvYFIXJOVZWjPrn8Dwk6czdsxfJzKrHttFPgdWLxZeo5tqW4x77W7YFlYe7pyuesKHfEB
H6N7UaOV0ddXHVMT88BMYYwLiL07u0B6Npa4v3Qoz48sNXJwsPUfcirpHlZ0+hhknTjZCV5cwfYQ
K5Gnb6M0JW+rveY4SWhyienTB9sF3xDp61vRTIR55RwB1k/WzcLV7Z46KY5l/OOcF9zYhW2S5yDA
EpmGLcpKDcyxZI2JFtKzPeLe82hD8gS5QH+QM9ChsWij+34a+HzG6jqnkfMorFuiHPJbW1wCS2VJ
dQIPu7OnRjE/5RFuKq5v3hXxXJ8MryN4Ww6reYwpMc5JnsDKGJ79JaJpio/lnZPStYR30SF6AyWT
i2vOlzRq/6TXCbruuukn8ibzrQOTHirqvYDJQV/JnGQ6ImDWv9xpSWl/USMLLlizRYE1J5TugmQN
ajDBXHIeQzLWNAzTI+EBE1AL/5FeP56HkGyAH6vlbQg7D4ExUbfYcMiCB+Izgh9RFEhOAA5HH1zb
mMHozuKjj1XiHmRXTggLDwdddvOO0i6D66JFTqvwDjukp0VCoCyqWooU6sTCeYLaM8aVSw2iULct
DvxDIKf4ptNre3QE5hmzOv2JF4+pekBsH4sw36Wejs4VBtgd4x2n0Wg+WlyEpwHDzHMXrZR9GroR
oSYUB/To+QbGJ69rODC3L270mgj3Oaz8eVc0i7qsof/hTT4E+Yqv6lizpMBgGT0bAnSXctR4t0ee
j87HjV05JjuxXSmANNCMscSK+GvXwnfTHS8JqikzlyNB1rJ3uqPdKtvNpSRtA2Obuw0J7GEZFs77
oTmLmGSANORDAWkacA91fYKh5eL0NgVrUb/7YnBlysF8Cv+lrAxHoHLHG5haPLjwgBysStxh9R+l
enaqk54Obdy39zxX8oZCthVw1BoSHMwGuvia+i8jEInYcGw/w3IiKTw5JtwIbqg4FD2iJT3WD3Q9
bumhFJyVWIxs2ZM/KgnKOPjNnyUvF0egULtgJaUyqZ5YVZ4M733fD0/uQIdj2kXlMV2s2AFX83cY
cr/Y/LMWhLN5afju7IMxBbTeDtAWSGRv8fOEp6oAHCBNzGG/eL+NDbvLwOqeUBEroEHgVK5wcG8m
yol2s5i/6Edzj6Tro0OklfmhmCi4FXHB9ih2v8NJ6kMPavU5nuOvLIwws/UoCCzQ/uLnFXu2N1xU
82pAS4LpFrUzXhBlqMyaArQ/tzn6CnKUIPcNmMZPDuFCAlDR1LVTqUNOPqZ9q7FewxvfSn0yjkwf
PX/Uz4p7Iybx0SLcI1Hf8lB9dyN7ilY3XCCijA9RMrn72XNxkA7C3YShU+8sod2NWmp4hIxvW7sS
wsQJ2OxNypdvTNg40caXEYfL7dE6mUfoB0EGNWcZqcYCehj74XhbUHOx41fBVTxzl31U1f886hJ3
MJ2qP+OC0O2HxvnqKPRCbJAjiUP13DFY3rNggznlJvY3094n7rIA0ZUIDM2mdtcbhKN5wqtQFM1f
/uN4pRtLrOPaMdIUbKOiNhtubaXUZui7/inj2DllLVBMfH5sKNirejWRdSw4tKiwyPCIv5V+ce/T
FL8TmsCsyrlBhZamlI2XLMmNR6EJA1a44CLmm+auoGYMTR+YpHAyDWG/3sbxBN84i8r3MUG5jjyW
DkPJp8F3Z1pYASZuq7zA2YwMDEG3H/DlzJ90SyItl1UITMQF3U9qxNrmxJrG2ZYlccdJyGWPdToi
PkJwwp3pF1prkpIxDU+7cRrl0SsH0uj9QiECu8YzWZOHoiyjV2xAxbaru/CItwWUExSPLXJ/RkzA
8OnHV09AxsVfHDrDxR+DjqUDBhvWBIr7hVnadB9N4b80NlPKhtTa63XfAVtFOorEjL9r5kUh/iY4
k8HgwpgrgsXcBvjSUwZA34w9fVYpp9w2iJgnWY+Kd+xG792Fmkh0KUlpzwAOHNtC7E+sWn2Yi85V
8cvjofyczQgSNHDgmwMsxKuW+rdDm6KoYNj4G8zW/EsDKIUKtq9TtT8RwuwR7017pO9tuf7p9L9B
aLWbJMv8zOPtBgoBOfDKKXU5gLd5BLRbZzB+3JcOUOam6dlQRpWad13glsceG+6NYqiiDZGpbTPw
uSXjFpannmonEKYAzfKIjIqJPYDAZdBfWGKtbwFdCL/4ZykrGDNnr03u7JXJFmJ7GJBwILp/HYPz
EkGu+1sGMueWUNIhYDt+NPLKOlATqf1ARnznFdtAsvPl+0AvbcFnPb26hQfCKzfcTCeyBcVwUxr0
HlDy0d5jfwcsRIaQQQr/1hNlTheoPciODHLLqhRe/TQ53hv7bDKRykOhDMLgViVMlnwuCDQxHu5b
vfR30MP9fb/qDjIE9QBhn5Nn48zTVoIE8vmXJP3QUfF5BX+gVuNBy/Ot6g3MmsDHx5n6zjESU37E
SsNGgYw7mx85fQ5KmRcPPhc0VWSmp07iMGsoG9qubQJyWfIs9vmCXSDv3yK24ocweYgJMTDjXStJ
3BWLa+dgp4GDzO6Owpd9SiwM1+d1bVob9TtlVvjoarZj61S5lzmr/cdMo8w6eO2f3bYlnWbjmGg9
llbMkD3ivM+ClyU4mSsM36EvxDmYiUoCKf9czdUu6cGhdXNi5FwkzX4c80/FZ3HzP9LOZDdubcna
r1K44yLAvhnUJBuleikzJVv2hLCPbfZ9z6evj77478kk+ZPwKdswDAhwcHexY0esWCusSVaQY1cP
bH4yc2qjwkADYM2DB/wAkR1oCREutoGPVRCIQXzRou4q0W9ELGc9aUiQgI1p80+8gqVDTU84XdCm
bd9nksS58VGbsyW/vZW5wEDCCu2zQZpbvG0zMMhIjAVGekxa2ndtMFX4I5Jlskx2xwxDWB9Sk2WL
EO7xLA0CfC2OPoMn/2SUOi6njpAx9pAQ1i3AApD0gnzi9VvAHqsHuz7qoBJDgHhjZXTEdi7eXGjh
Jyv50K2fCdqpByAFKM/LPyMNIx/MNGzOgavp3Cpsu0KmoEolraemDIWM6cnqgyyDZufulkCtKBWl
VVJa6kCG4BVxcuhLxfwr8UukNeHs3Tg2yKlldfSpaLmmyIolawplGk0WR6LvFSeKJ3GXHOlPfnP6
dJtI3ddlE1PZckxoFsG0IuuaKo500UmEGZWf1clR6h878xPNa3pA8zA9ict2poLlDEIyLFmV8NWo
Tf/rv9K/vp08Ivb/+Zf0356b91oXWfEx9V9ILKips9PwopX3JaP3b9nW8M3/Vk2/+/E//zJlUbu2
NYjcX9jK6TjyBt3CY9d+iZ1fFnTeFuVpifx4GAEMewDCtWxRUqYmVdEwdIVTYIH4HVbywqSDoKQ6
hCTHpIE5ACB71R/pCAWb9xPI67YSyKKSu29+WNa5DUgaFitjnllHDrWpGCqPYkoko3UMWxIhFJrj
4/cw+VrTQRZb3G675WHOLCJNNzLJFQk4JbqK16OkIq5EcNPERwNKbNB/QWrtHV7HYXK2rYdlW9p0
Rq9sjfa+b1tyr6BccTTJJzV0v6nQS0jdx7IVedaMpVi6xtxZHIHrIYG2NBqxxAxXOEoQR2jEbvRf
GooJ27dMfdMUe19X7652h6wV5SDSmSrNKy9W8oTD8mweVC8hlFztHVp3y582OfyGLBoi8ywrkjb8
uf6yNsxKQXAt+aTVxUcuvwPD/bVsQZpsmsEEqBBZ5z7QuaWvTdQSKH7kipQTrxfQBFBJyDYkITX4
0qr5S5DB5zjFUW7DrxIJ+VbLzmQvXh0/PKDLRIoF3bYNQdVh+bMmx9cguJBUXTIMUQJyMnz1xVnK
Etfnm7PiHFBNv2ljsg4mnWToPPTiqxVU56LQYFuiq5yYNyJ4/nPzHCIRhyvpqjneEeShXAB/cs6r
n8xm3sNmpyON+ZzKRvnip4gLir3nU3IQtbuC8/C4bH6Y8yvnxehVfhlcmCLef7TsGq3aHfX6/NxK
n/L+nEHjhg4NDXiWWe0F527Z2mT7D9Yg06exVOYO+O3XLubapGJCutXMETak+4+UTab9VNJoZUon
fmOwYmqGiHKfThQ6dk5lDFY10fIzyFu79hBi/9k0iGhWeyLU5QFNT41uaRopT5P7zFKM0T1D/jHL
zKbNzwAZT7nu3Dea8rRsYm7ONKRZFVEGkiCN5yyPvbY3/RwlE5rgTtC9yK+BVEIa40MUvmxqbjMY
ssxwOKeSqI6coMNLSvSVpDxTk0aDWPkAF3Pb6DRUl9QtQ0N6gXp8v2xTmptCA5eAT1BVaxISAH6t
qEtjNCLtSNSu37hkCcJfkMLcONivq/pz41evDUCp2oIDw7tF7fEmK43T8pfMTfTFh0ij66bMmtwl
Ti7PJTwVen3sEloms8/LRua8zaWR0RRDg1MABs/Lc4UkpvASdPeaQRKNphPxjJxfIXws25udXWU4
bxZ+V1KHQV+cOCSOtCDtGJRI7j0vj75tb/9vFkb+E3HXWlJBZ5+psjlE0TSUtvbKMfs992M3xe4n
UW+aBvqFo3NmGZbYqFpXnAvhlax4Qirfk16t7IukxLeqfQt9ARj2ZMWRzC7WhdXhvFxMnm0UUYzw
c3EOW7AO9V2sfrJhteshh+KVXoWbjATx8mxKwwaYjFRTDBEvqenK+B62QT1A8+SWZ2Q2dqJ0F6G9
Zr+m9gH6jci9qz0qWMJPsBMrY53dKBd2h59fjNXxoIVKHQ+7rvpC6uSzjbzcytgmYSuOmVsW6nFD
VE04Ia5t0FAGxonjDlFyTc4B8hjrqBevcvUoWcZWKn4lxnfJeRHqdzd9jtybZfNz3s0UJWq6Kq4a
F3dtnWRqEAZAmc9VR9RswzWyy1QH+g9DKrfRUB90w849Cz0v12XLc3N7aXm0j1QX3ozQ5IgkcDb3
aD5EycrFOg2tdIuB0aOmWCKcfaMrT+qAbEbQZ53RIrD0T2bB/Q1h7I/lcUzPgyHCZ8TqUXbhHh85
EzRViBZSjfOQffDEwlmjOUGlOHyMitsuezaltdthWJPr00BQJtIMo0qqaPJyvF4z36eEDJ6HXQlP
ig9ZeWXwztDkjQx5fJ6vBWMzp+/Knj66A1oQ3Q5w3vLsOiebhfKEezF1oGLYlSaSVDlUDA9Ze99K
K5f8dP2u7crX46y1KqfEgZvGv7X+F8d/dPMTG3R5/ab7ECvDq1iGtklR9NHlkyRqItIgW56hjNy6
yXNfrGyQ2WFQhjAlU+Q1MQ4gqJEoHXXO/GzQ6Rj3n3KiWaKjfQXccXkosxsD2JtpEbDIk3utMsVM
AF1UnKWGjI/u3Eg6fTG5DCNsWVFbC/s/v4KYPIthkeCSOWSjrRiUdNv5ugoncIhQh9pAmVxDPnVQ
jPvAQGNh4JoClC2s2J2dUt74hEa6qHEErneGQToaGgfeB00ATwsoaLV+jqMvpna3PKHT6IdTzbPM
UlBAJVoYeUcHmoqOjjOeQQGRiWrvEV25C1p1xczcFpQNmdSPiTyFJY+2oGBqFRUxpTzrtDnAqNMc
Qq+3/sHmuDQyOk0pMMdSQEzqnPGIqcBOU5Qssi8Jpbd8JfqZpmK40C5tje603MioZ/sGtuJX134D
OU3N6mbQvhbEs2g8Eq5C/9+FIt3v9s6LVhzH/HxapLmGF4iujZaNdgmygblUnjWSpn1RPYGs+rK8
M+Z2IBhwWTQ1VcX3Dz+/iAxc9JLUQo2qs6G42xB2XyF7NiqI/A/LduZ2IJk6U1a5YczJ4zDMDJOS
U1KdIWpCMNkBaAzHYNXcLJuZhgHA5S0Lx4ETpLl/tGB10yqOQ4/iOVHTrQ4utJfuGmTIvWcZBdH0
ftna78h0dINJjEq3ZIB6qiiO9iIthkYo1D3mYJxTnHcfrFqsnYTgqBrPsnOjJe7QYb5JfWMLFfoO
5NNWJTlNkzB08+Sql79nZjElRVWHByW3ACH19WKC01IM3wu6s6c96K4APyrVaeteXXtKziwmSTte
3yTvFNZytC/FlkdrXcr9WdNhuf+ro2/E91dydsP/MZ5azWB2aTTSeB6PxtJR7o1bLxXPajGoZZ4d
lBJ9/9Yw7r26Xdk1My8QQ9JBjqs6b1XgliP3n4MOThyuhrOj0hnF7MWBJII/VKAQoAEdVXNBLr6D
1rnvfX9lE81NJhGrxs3KopHOvl404NtKCaigg4rV39NEa/sCIol/ftEQkf9tZDSbYSdDvRLn3dni
fEspcEH5WGoQ5ioryzbjsjBkWvQLW5qpjssMCqLZWRPUHSr29HbLBSrauz/e5IQ3hka2hFB4clXD
VdkaYHmasyhD/JyITwr8SWGr7cnVrPjfOf8vc6BUhVw8aaDx/RxBMg5yPWvOrV2gWm4BDUsSyrxq
bNI4LUfeFvZCZKkE2vsyNbWOVdFmb7IOK1tLIAvuWmzrPz/kV980WspOQ0gWUZSGO8nbltGPWjhl
8rMpflue5rkzcWVndMiRlY8yUcqbs0IhrA2Ook/3lrdp09fMPNbCvinfVcgcVqwOHnN07GWuCcJY
k4ecJg6n5eI+0iSi1xwV1nMA9x0UxqGc05y6o06WtgfDCTe9Tw06foMSJlfSFeszPkdWACnItJqL
fMToKApW2FiCaVRnyfrmQ4BEohgMQpw82NrKoR8WaTJMSjs85/BvuLnrYRYAmcnSx/W5l3+FIJOG
JFEKusZPV1LAM95FJl1KcwFJ6Om9aygQiCdt25wrWD65PA69hECMsvZEnT0pdHdw75CaNUh3Xw+I
OmwPWqurzmF+lrS9U98p/ruVHmr5ker1vpQPDhI3sJs0FLR849Pytpm59odDynahsElmZeS/U0eJ
E0jRsrNMS7dVg8KE+DVrz60L7Ifewz7YLxuc2SncsSwdbah0iY1TVjrFan5gpWcpAiFh36ruk5CD
soZ2AmjDyrYcvn60Wa6MDaO/OBOZqdjghM0UPSkAA/F9Xd0IxdEJfwTuuxHQWNMq2+Xhzc3n5fBG
8xlyDCtgkenZjsMPdLM3lSvflEV3j0w0EASYGPvmvGxy5kSoOHWKJPAMiNDWXQ9SAZ2BIrqUnmsQ
rp86Ax7MgxW/LxuZSwFcWRmfu8aiO0/BStfdNnRvqN7nAkmSyvqVk5qmHV5oDzbaDnBTLVuemVEK
b+wXNOckmT1zPby+rHuh7MPsHAJT2uSCep+giOzThwHz4S4HXRYIa3Xcmbv4yubw84t9E5iaZdGJ
n52ziBZNYTcQOiyPas3CyFtHEvh0uWFUaQdZYITEbbxiYe4aAlWgD0UYDps8rhPDLZJBDMdWzIu7
sqALRXgPgYNZ+qtqv0Q15CCvmry2/2fHRUDPZaCblOFHqxXIQhZWpspmrMuPTEke7dS//QdTd2Fi
dL1WCaQCscNOTNWspXzlIOxZ+sWKY5Rm/D8Ahr9HMjrJiUbaXYkgJLVgTvHgJGp62DuQZt7JiocC
tWmn+x7lTVsM7kyh2sDy+zn0xFs61eiuox8VRtsvyyOXhqM88mcX3ySNY8Q+izwxDJhdG5w9Lddw
JdipU+2Cwms2bhr29NRpp4Dp2cPaBpW3R39LZdH36VC8Pax8zbCW068xVNyOCs+iNvKuVppKvRnp
ULYq+ckAtOKp4LeA7WeFtFdlcOSqdVO32n3DV8gQrXGDHvJMPC5/x4z/Y1L+/ozRQvVi0PPmYZ8n
1aNR04kKQVJbgiACrrBsaf5I/W1q7GoDO2hiO+Y+yRL6q6R3PXnOomdPfFJT2iwOjfO9c7uVC3N+
H/5nePrIFzmyWaZhPdxh1qNSPEcmV8nr8rhWZnBcbEfMQYfMFRPAv/fIWB813RlEd2/yxrhZNvX/
2cJ/D2f4lgvX2qN707aZlp5d97lEflF9N4xPAwuBiHKilf5Vy+9W9zXUDqq1tnyzMwktDeVik2LZ
2DelcuS3wN7Ts5Lf2nVNc+7BAUu2PMDZubwwMhpf0QSwkQ1HVCqOsEkb7hfZORiwKC2bmQmjNEUz
SAuRTSBvMXiKi2kEMl5SvCduMxFHan4F8UGD+EA2voJSXzE1P6K/TY1cek0TjNdoTnZ2/NtO/VzW
HxVltsJYCezXRjSs3sWIZKiug1gnMGxKOvugxEeygU7jwkRo6Z94DJ1mdFXi1ySpGzWpgFTacIzh
3HCURzN+SrInvVrBDcy6C7JyGkEZ73nqC9dDgiveCn27SXlCPAbR9yo5hCigePWpNI5aAdQ/hIty
xejcal3aHE1jVOp+XoQFt6Nln6OS5oAsvwklmqKDuPsHfkMlaUgejzoUQf31+KRMbBFWVhifrj9q
aXqCn/QAlfQerMva430usLiwZY3msnI8KFp9bn30FTZi9q0AObt8pOZn7j+jsUYzV0VQG+vOMBrx
Vqg+6cFrnn733JdlK7NxxeVARrcmVCpBbdkMpAoC1NtoCQo+uaQH4vRBiF7VNrohG7Uxje9qi+bB
k2v9VGDZ0P6JM+Thpxg8bqELHBe9RJBoNDPl+PyoJkMxyFjn3+1UXnEes8t2YWa0bIknyZ2usB2L
/DX3PtvaWt5jzcDIO3kdJOFuyDga0OpG+VNPPpYXbHZbALAQQTtLFDWGn1/6JdqfEOzsCaOh/2ql
faN9SfBNobEWOq8ZGsW1Vh17UBAyVXQvQkD6psZvNbi6rvm0PKDZGeO4qgB0+WONTm3XlIHR++zz
HgJfepR4fqyhJuY3Of+3aakkUNhg15MGU3MXhUHGa5HO+Qxwht48ePpz48J/4lkbKFwQ7zwZ5fde
uw9smoloyLYeyVCsbL/JlW9y3VNXkw2NsqsxvvLRrJCbuiuS9yAVvFs3cfQHtzGMu7TTrRX3IQ1j
ugqHf9vSLO5jA1jD+ES1ASiBMOmT96iQt75P1rNFU6rYwT9aFY8VfDAJQHb6ybZJGZzAq3r0/Uke
cipBChWHvC28gFS2uDIFk3uVz9I54bxZlaGENDogeVj1nZDW2btT0KWmlwiTvyVklSR6YcyVnNlk
C49sDVvv4qyEdW5mRgT3sml+diGhpWVz6/ro59ADsbyJ5xb2clQjZ92JepBlWZO9644NGS9NjU20
b1azqrOTZ5L958YCHTAGkJhtG2lVkmXvYvxTRAQmkl48x9l0vYD62hqwe3IwmT34ldimOv+aZAIz
w4YqR+nSdyC3n7TSe6A9eWWTrpkYuWNAjroqGE36bpfJ94CG1go9x+WVmUb4JsBduiWAISgUSMcZ
PqjwQy8wAobRv2i02NMsCnUXHjMvdn1yhzLWDRLLOyV0DxXdWUG+UnuYWbMhg2iCjSGfCUL0ehMi
+yFpEAUNjJz2ofZlGCyann5RgadhAWFpUgQroevMrFq6SEeFagKBUMapd1o2NdWHc+u9Kr+ijrKv
rTUYwuCTR74FC5ZkkCnWpwgSOEhpo0vE5N2jXUOFIVP3/oq14qEMkeSFPVcy9+0aKn/mMF/ZHO2V
oC2VEPAFvpOeyVI90fXm0biktYflDTNrB5Fe8nu6wZUx/PzCaUTwUlATrZJ3hUxKA+XA3vFTd9+k
Rg1R1OpzZsZzWNSjdFUBHKCSdb825xZVGGZdGLz3kHXrVrhvyKJk8Pwuj2puT4A90CQQdazc+IEm
0+5eAcT239Mwh+pdU9N7RIrW3mbTwWhc5PQl8ZrVSY+Oigc0PcsChRn3vWxc6BhjON3UfS7VK25j
erXpXGiUllSw3KB9RnOWK22iG3RXv4ew3aIQ2AVfDYTVNEScbuLw+/LMTc+vzuUJ9J8KNknfcTai
NuDYaZAfJQ8AM0rzKQkfIV2AZ/ir0XxZNjVdJEwxeUAvafCaZAQcBXq7gmzlux/ZSCMJOuwG0Mr/
sRHwUcMFLIIgAvJwveEKEnGQ/Pbuu2038nPextFeM7105V0x3QkmLzBuKjoWJF0bZ3u9oBHpITSj
97hDNhtOMqWD+1leMzOtAzBPWFLxdkM4PH7zxZYq27rZyGeoYfddoz1EdbaFEuYVev+9Dv5LEOwb
tUMBnlyzKKi75cmcRpa/7WtEM5TlNHWM7Imz3vHNLJLPLfQPqSbt4GEPu442XHTR4WFwn+ruEWJo
upQONgCS1rvVyxMyq8vfMXFavz8DQBjsEFTtx14kzFy8sV/LZyNBcwbIW+GGO6Oq6cq9XbY0P+ND
u56JVIAxyVZomVCYJjo+Zw2GezQTN8nAdOvtUYlN6LSWdqmOBouBQsYfvxGHQV5YHkXxdg8BRNir
8rkQ7/P+qXEeTG8lFTPZtgPqkquacZHIkvXBGVw4f9qIFddTYvUs5M0dKkiPngKVTNbfLE/i5P4c
zNDRY4o0mAGXH53BIHfFUhJz9awlXyr1TlN+lWSKbeulQF0TSXekzf/U/9POxtPHEC3cP0qKI4sm
UjhhonjOm9DEJ61s7wMQF/83G+MzH1P2c4oGGx2p/gYKZiNZmbeJ4+f9JhtsPeRDKIVoo7tZkb3Y
xd+YZ3TuGxn+5UjcKtVzOXDaQRnm5CuxwMT3Y29ALfGAMhRdHBc47L4tnB7Z0rPco9rdQRWHnCzK
5PYzfdd/vPWIU3nWE9fTTs0Ir7ceGlIhXE6lfQ418QdMZ7fwzN12YfhzeetNd/hwP3NrgpMCWzx+
FtYJiB8HhYFz6MTPgRo+ykoF0Yi1EoNOHdK1mVHUq2kuXL+ypZ7jHqkkD9pEiCAdxA3KtQr+7IAo
grBOJiHH+H4uqcP6iQ+vruP338XAeip6lGj9tQbEGTPsAwXoPvAhaYpMSMJUFktPPzt2eycYNp0R
2UauVzb4NEfLC0Gm0VEdQFdUx0bQ9kQywr4HfXumsXEvQrEfP4jZM0wlnhRsDWUncoeYyZ8vFmOS
eB0NCBaGeb31OkUU3B7cx9kIgKZW+ROUJ/uijqDcN1eij+k0cpRIZgPqJN0D/uvalBlIDtT8ZfqW
WOk3FNiQNxoyDerX5V0+dRQ0FUqEOEN0iGL1yN1VVmQ6vej7b23yZqLPUEJ7CB3hJjeNfdfGm0b4
43FZhCE6Zxd0r0y+5XpceQp/sKYn4lsjSsJ9IsJ0wV40uYzLvFzrVBkfLgmAqmHyngTRxgN9jEHQ
pa7p/TTr30zkVl5KtyXVLYTFQc9EwO0hfBAro5salLg8yNiAexhyAqMNAo1zYXaoW53Kuv2apQV6
sAL07sZNtNqnP145qsiXpsYHAByCl5O0qU5t3qBSIGzI1tKNU8Db+0vK7krPWbm1xj5+MDj0ujI8
+lcmb5ZOT4u+cnL/lDqG/VUyW9BbbjpQ5YV299D6WXcfSk24iocYnwTsDhlJsE7/rleMtqiQ+qaF
9IJ/Qo9LfZHyTrc3vYUesN40OfUs6xcaehWUyHr2mNYJVGCxUCKf0MKyeSPkFXTsto+gemDSC53D
L7MSUk4w0Xwgb3u6GVSe1SDpRlvaCrMo9CGQO0HZnCEMHcLNpZeSjrxsA2+fPEixmLB2hVlb3WYm
mYBQkmjxMOwvCsign3XYg/wRkN2JbVPc+CEKYQ1kXz+Xj/rMPF59pnx98iQeGZBg85lF5z5XavxT
UKGJr427PzZj0voq8sAlscKz89oMejtpMuRuT2pR3IUVyDiLLuzeuF02M3PS6LgQaT4ld0Mr6Mj/
+1nelYmo5adYu+09lBDzk6flW8v/vmznd7HvMoXD6hLAAzC3iAOAMY2OdKzYUCZJZXziaxCKK1En
l2IdIc8klG9cwbO2qYH2Xcj2eIBxAXbrsIXIhQyF/4PwNT8bbvtFsWEp6jvPfwFf0bwh1gS7Xu2Y
LxmyuTeFz7EVIYWRN22uGGsnaGbhQQ0PGQ0eIzjE0VXSCKiGOGYcnuqquVNBRt9mdKns0Jb5WJ6r
OUM8YzXc7gCTH/ciQN4bGRYCWacijevXPo7FB/i3umMvpWsPg+nyUxqAZwDQ9eAdxgkUiLNUvStQ
StHEZ3RVbk14V1oDQva8ulke1NTP0upALwp1FxGo57gUgR4K6Io6qE+++jPpvhTujzT/Hopfo/aX
Jq1dWHPGyCFzW+l4d57q14enTUUkNcmyngwDIXTvNrfyu7rP4YqnS9y7Scwvy4ObrtjQHj8Eudrv
F9boFIlmBiGdZBV0B2ovuWDv2rR7ryHlXjYzvTpkklDcG6LFPmRrXA9L7UkoCI6dn8T8sXD1XdO9
Vuajnr6UWbmyXHMjoruMxB2xxRRnHKeqXTmyXJxI6Cr7Xk3kjTs0yA7siCujmtmDpgjQeEBvDhDg
0blC4DoBmt9Up4Z81EeMku5ecj8ndqPs5MxZq2fOzCERoUh3INk15nJkTW9oqYl07nshI+z0NpVw
b8q3LuIHa00+4+yaxCU29BmQM8S10vx4vVqub7gqDNtEFs4+LJFcgSJ3eT8M633tU2W8Nkw/usT7
dHpj+vAIJkLcnEonopks2Bh++yzW/m3dWS+BkTzpChyVoiP++eb43e2L4+BRpYx7pmUk1XsgZvUJ
kqONUX00kMU5nbQyuun88TSQeXTzxtIGSqHr+Rve5GYaW96proMHz3AeUFtcQYtMd/m1idFdXiWF
aRd4BJL7YL0TCE4F4wnYykpdUB7O//VCDa8cHLosk+Vhua6HUmWt2ilh4Z1C6ENBEdHb0duI4Rh9
9WxYyZ0qfThZsStkSAThC3lEGKn75nh+/N0Eo3BjBQPReSOph1xXnSHtBwdFEqu7KjYdyPbVP22K
H4hnKJGTZORgwn4zzNtFWgo5mUbtesc7eX50cNR8a0qHuO/uarO90+W9RS1peSdP8pq/LfIYBGbA
fpq8qqs6Cy0qLv4JZm9pq9JDkciPm105sNGLabNHka2B2N9Sdr6pd5vEUf7KM7VFCSWo9w3cHCtO
aZJ2/P1BJvkKQ6XBapIy64uMcJUkwsn33zsYJ3mhZsFDgihH8+SioBNK4r7Mv1v6n/YwD4YJMqBE
4C2pTzJnbi83fWYEwUmjWNen7eeAOHzjNmaOvrxyjJVVconpbakQA6oEZv9meBmttiynaeTHkn8y
6Qnoioc+DeCzu61dbae2nyvzRhWenALOX/k+pMQcSx+InSFjPfB7oywgRx/Lm2HmVHKZAqu1aOeh
KjFynFnsoxoLR+OpzI4BNDNFlaEeu1Y7mnEvV1ZGl2kaaFZA+jA4OZ62T7Nv0ir0YFIKZimHVx50
j4xmymvXaAiA6IIanLzuvkHWEqlFqJr421Bv4yjYBZCyV0e1/2jtPw8VFIpHQ4oKf2OwstcnONbk
VoN2OjjJ1qMW3HgIfhpcc+KLbTl/fBtgimc6gR2Yd+Cl16YoLiU8LDT/hAwTom2fDPTjmrvlLTGN
EUj/I3NI1ZIHIk3v1zbinN7xXiriU2+9axAqesSpTtttBs2JZUuThiQWzSK610B10zgPBdi1qTSK
bM8wneTkh26xMRr1S+iaIDpgQU3jt6xKbnWyBIHiHuK03JQZvLmKvy8Me6WOP3MKIP4ldKCVYGCt
Gn1HELQQTCMNc5LD9Dm17b8Cq7yLWm/lCpyZWcI7kz3KSYMHYmymVlBlzEhHWNlt0e7L+gkRo12e
6CvzOuNkLMB2/J5tsM6RKkCT0PdPevnot+5dDBthA/YUdSQpOpmrvU+z9iipU3wmAhPHhbKipuSM
goB/QqUI2j713gg+y+0rcjt2eicjyLW8beZWC9KJAbdCrnZyCBxJrKO2Dv1TF6W72Hwo4mMvn5dt
zC0VnEbD/SiSIhknSIoiVXM3wUZqwKEPANSu30iVwXYrrJQZp6OhJ51+cBIDBORU8K/PANzgFu6R
Iy2jcyLH75Us0QT0a3k4Uwd8bWSUEeh09CmQOGNH6O02VN5UBD+WLawNY3SR2K0tFGqLhbBuABK+
WBbaeOlKpDBrRKd/cKg6a8T513MldU5fIK/onwzhpu+lTUPG3JI/lkcyO1cXRuRrIy3qlbydMNL4
6AH9yO2VCHV+ENwYYAUHiubRZdj7qgaamWhHkINtTqelCcad9VlZkEm5ATY3oLX/saONJkuT696D
BNyHkxVe0kEYOLuro0eB3lzHOCTSTUiBNyhXDs7c7Omk5anhgYPEqV7PXpeXhlMmgn8qG7gz7WfJ
/euPl2d4oZhDAMvVYY3e/1FEvhYhZ+fkSCg5uQ9Grx+WLUwXiNZ4KFhEmBMsQJajBcoAm/tZlIRn
3/wGx81GQ+vI8tbgBVMPgxUDJA2pQO5sczQOvw7bxAjd8ByYRv2jAx17UjPQBVqR2nvqSGv0OVMn
PTT8K1BBQDJDCVy5XphW1QShJ0971tB2wVkjAn1ItJ8FbHGx8pH3a33a043Ai0YEKoQx9sH48R9A
1ekDMQ7PufDNK+iwKF+Xl2maXbA0EpjDu4kMHv+6HlCfprkaB/A8J4g5QLH+0zL8e6pSO7wQikz+
btncsOrX78qhFXwoysBeQnJ1GO/FO03zh70Y6vUpTo6K6OR3rZc/Qw//k0rsLzRm7iu1dO8t90/P
E5nJoSoj0RKrQdk28quuDC++1GbFCQglCmjVrnOtbrsytMGlXY1tyJ8AuoIshByoNsbFUWI1PRQ2
+xPS5P2dIKbpjVzI4c4uagetUTQr3MI8qGb1IYdC8yOTex+F9GYQjAsCWTrBJh5vVTWQ1D0UHS5V
BZMOq6Lw73wX7vNUzuNnt3C9H6kQWe0mUMVGuJEbq99VRqPfm71R39SuHB8421T+uyT82uZy+OLF
DTQYbteXz0ZrFWj2GQjPmA2Nh4pclPcI+iJYku1Kpcu0LSLpZrQzYrQC7QJdB79zhCNqEwpqvZJ7
ADUZ7lKxod0cJfDgxnU857vcus3RbrWvQoGAt8bTd+OLddXv0QgkTyWjdInS021v5b2PmosvPdKq
LmzKvEfrkg5h47OLusNedT33IQ/8EoXysDimSdf/cFSlfkjchrcHgp1b05PcrSkU4k1u5+mWLEh2
jkxIdnJk5QHGS/WNH6loyUcy8l0gx2+iRFdPrZL2zUZyNHvbdYn+oqO/+BeS462/RRo9O7JnRGdn
IFOgbQTbtl4bv/VvMsP5jgALbQTLO2XitAbXQWYFtKZBenT81HGAHaRKoPUnWFq2Un4TCM+afIzb
NUjjhKkYUB7xJGCnoaNpuOyvT1uLkKUb6L59aqXe+YbGsn2MTAPtVEH5HNVusA2URKYLg6BpE1VC
fzOk/zaWLz/YLoqesritM+FnrgHv6My3P50EHABvzaG4MvAYTSK2VnCkVlNPvfYzNJXNoMiJ/tim
NPb/wBCMMNSe8deTh2WtSkUW2pl6Csxz0x4U+73rPkzZX1nUyX03VEa5s02J8sSAJbqea70eFGm5
gE4JgYKb3/ukXPz8fXksE289GDGA7NGwSBF9vHOyANhLnrfKqW+VXY8iT9I+Z+qdVL2jirZs6ncl
5dqdwTkP6oHmiAGrOo5BUAfzJAlS1FMV0rXd/Qqy5qBChOcG95b5Qy7u/eyxEZ2tgOx7ioRj+U46
fJPp+b6PT1KMMtBznCEVdshWW7ImtwjT8Js8gd1tDXWM67kWxQpGHL4cByZujUH1UQ5RHHiT/Nsw
LLZyF+4y4ckwb1AF2dXNTZiatLH8tKnZOcnXBMLu/HaVFHp6qmWmCtwtVRwyC+OPcodg2IF1Dwb7
hF797lymKYxc5decPoTltZkzZf42NrxQ2XLX46+46GyvSnSqxc0zCkeHIldcVFbQFpadlS033dew
qlzYGm69ixs7TxxEs0JsVcJnhQUGVJithbtzNoD1EOqyaBT8R2cndv0oRJNTO7pqS18xBDF2s2fB
lmdt1spwcAB1wa4wDnV0Xy1sreyxUoWAd8Rd4BdvldCuLM40EQszK0HVf+yMVseQa5P0j6gdPXNQ
mSaPFUl7JTsjWJaH+7qutii3bYroQzE//fEIURkA9T2QJMOYNwpzBEfP0NarxaOlgCmr9z789GjG
LBuZhMASleQLI6PAnvZYoRQRIjl6PeSA9neUNraG/iplN753W6wRTc8s2qW18aLluVFLYtKKx8bL
XoxY/2Y2qMzm7sqgpo71alDWaM26nOxF0zGoHl17++AVJ9F7ktHuNZExXp6/WVMD5EoyeYHBqHN9
oHpZkBwFEdujHvzqos+9HO2atj54zgld89tlWzOOAlgmj2SyMBTcxik5EuIFoI9YPFJ63sVodQ4+
Ek8hffsndrjENeDyxDSjjWdEZpyKeikeQ+cgGQgx+XtXPSv+j2Uzs5sBhuD/Z2a09Tq1kyu5LMQj
SmXbSPAKlCuFTSM5K8OZlr/Y42RueR2TzaTpZPQqUkM9z+Qqk45lET9k6OGWFUGsYjQfRlbf6ibF
hD4+2G35OaqMnY92He5tL3oocOnBPlBLhBlji1a6ducqRNaFN8gHrqRA5hYXEiGoxE2QdZMuJlSM
wy6PHXk47Xc9NNSdfqgaGnGaeuXVNnfkqbZQtqW2Dp5uNB1yVWiKU4hso86/M6xoL8UDd6y5bSSI
VLqWWoS5xmE8O7oLm6NjokW08aLGKx4VSd8I1l0fP8hKtjHyn3++py7HNrrffFuPuhClrWMXf6Jc
q2lfHWeN/GFtLKP7rZaKMutsbBC3PFVN91RJNrQnPAZtb2WpptWAYetezJt67V6ioDLsru7Eo9h6
MHS+JMEjlHKebu3MDgIclBgdPYee8yNpP6UiDvu8PJ9ze0Wj740I7TeaZeQK1ASZEcHDfuM+Bf5L
Xj4J9VvhvlH434vF52VjUwgeo720NvIIfqbYUL5hjTLMvdZbew8gQatmW9zeXhLTu0yrbxMv3Zl5
vhXN/mvbhrsyc25FRaLRt//i5Oa2RJdt5buGE3EdPF9919iBIK5XusjRi0cjSDYWlAD2XWAcu4wW
m/DWDayNKPl7u1mhpJzbZxezMb5aXFP2PDvjzMj/S9qV9Uaqc9tfhGRmeAVqSqqTVOb0i5X0ABgM
tjEY+PV30dL9bqeqlFJ/V0fql9bpXXjY3sPaa3lTJgrvOTAWJDM7DOhdgimfdZF/2zo60waCAtKN
EGtQq/oGIec1xTAWhCf3tqLJlAORlaPQX073flOvdd3cdWNwNckKoDe+ZrnaKkg6s6LKXFAdMjaq
VPJ8e2EbFidxsg2o1MFNAut8kmSaUsQdi5fDWF+17TaEcqPt7Xq1nxRLGk73kJdLOcTuF/q8r22f
vQcL+mlJwcGsfOS/AlRHLDy+uIf17xhPIudgEgFtw6i/u+N7ganTr+2d5kSYTgTLInJPNKyAgvp8
74u6wlBjwclBBdNvFc1Qa4ScVVTeR5RgrmzgGcqV69Ga1l/bXfzJ0RLDLp593EQURo/nJhFmg/Xd
g13MzaS2fOnpJYaeSxaOTlpJBhVWnOEuAUeBPjuQJP9KVoJ8Eugc/LlQDyydxc+L5+R5XnNWIyZj
TjbMq5Jd4qw/E7rglQZWBH8uQ7PL3/+VRunBL/oqdudDI73vlakzayC/mouFzrNmFoYcZGxI348z
KaYKpjnoIg5WDF3sDTQUkxkNiq+3/NwbEwOcjVAPDKaA9B99DCNuh+s2TQfmOFtKIOhZ9bc9SosD
C1fQp3jAGMqGd/1v7XbXIfPSQfFUQwfz699xxt3hZ6CogyAaAyHu0VNX2N6ACnU4HTyUrOuV8D46
8JNzdWH441xCB+Q7+gvosLtLR+bz3kVBp50gtia4uiGtQ7aVLk/b8LpyrTU6Nclk3wQUrP3+HQl/
/Psnouxv40GHgAsKS59NOzWUc6fe9Q6RuZ3pe9Df1jYKp+xS9eoU+YFDE6BRi0oPUlcwBH02VJoC
IJ6WeIfWqcmm83vIYkBiO0Ennu/dfChWFAijjQzad6czdoIAQKQdKiFJXAz9hQN25hRDWg5HeJnD
wkj20cb2WucoaAgfqirivfbyfRS3gMT6F87PGceyBEroueO1P6WVCthAg6EssLiRySBWvnfCaffv
+/e3iSOvHBpQH1pQDj20RRtdY7C5gywaBm07oAkS4TWX+L3PXYk/I4zoQOC8kiNfiXpXF/SkgT3t
ZZh7SFwoTWMuJevYhemHc3uEtj7BAUBGABTx5wNjAeiRo6XvHVyI5k6girFtlOI2Xy/fmUcUFS7M
fyz564KM+GwEKBNPNy7zDmBaGaCuytFIzP0Px30W0V3VXyI/Ort6mGK3lzQWfHVHl6BlkYqBmfEO
QLmgJ/McDFZWGoaJkgsnb/mHjh5NfNf/GTpaPKg0+rV0YGhC/+2qY+MtBJSB0SnqZ463PYuke+mG
nzvsf0QRgZ3HP3+soNXPOYCajuMcKoBnktJ25zTW8tKE67kPW+A/i74CoJHH/VFSCtcdu9I5AHe1
KudgF9dx5k4W3H+h1m74z3NXuLaLmhZ2CyzaSE4/HxBHqXie7Mo5hFNOn0Fl465UqxaR+cmz0tg3
/vbrE3nu2AOoD4AapF8X0NVng4rEotGcOIfa5pks7mjxy2aXoEfnziEqyYvLJxhiO+4lqLB3AJIO
8FXChxp5kLmUrL3q1u0u5CnnDCFwQ3gMwTpgqY6+phuCeIpKlBD6wa5TaKw9OcbpEsdG4dCFPF/6
74u34CPBcLv0pY7BFDa8euXGln0Y+tfQfKfzWl1Ch50Jg1H8RNwNrjSAW44PhBAWZCAtHAgu9bQj
Qe0/MNKFmU+5vfPHGLG+lCbIECQxAhnOMcy+/sazSwowwjLFAXDVcaAno6iiRcSdg53336SqPsYO
6uajxnjaQP+rBcXDvWQYiwzB8mP+iirrCkIjnDDngKAl6ZyfqtlO8ePXH3TuxIM34T82jq4Yn9jc
xaDlOXSY9k5Hf36RzgiKqHZ4+f8ZOnKKA4iBmR3gdKAwtwkKaNdaQ1ZeQootR/rY9f79OUdPiixG
NkJZxz7ghpeJ6sItCGIvXKuzSwbIBrpny3/H6Pk6bnKwB8CGU1819K31yoSYS4zUl4wcFa6Edmpb
uxSXyb8lKgZl08orgws39vQ0I5nErD3GyCCycoKvkdA/UXpEWOiKKd/nxn4C7RZKjHV7H6vygm89
3RpUacAiAF/uA9J1jOmCblgsJHAwB5uP9qMoY/PdGgvvgpUz2QuiPbRQAarBnygLfL40cYNBG60n
+2CNEF9HoAsAzvs4hrifz9L3QKzIN6q86sbbCTRos/hZ9xdipzOrCvIM9DX+8NydKELP7ZyjEljY
h8me1nnXrUbQ3TvKWlF6oSJ0uqTg00J4CzjzHz2zo8ubF7QeBIT7DjV7ogVLO/3760t7+ikwgMQ2
RFILpOwxr0rY++jZhdZwcOt2jSORyjbrrHUdXfiQS3aWv//L0wmfa7sCRfohh6dTFlhkxJr6W36x
fXd6rZYPwvAOahmIX47fXm1DNX5snQEtkyZTmvwY+oWG7xIA75KZZeP++h6nGqvJZ/ZwaLS3dlW1
q0X7Ebn1+79vzwLvWpiGwKVyPHVvN3iJZ9H3B8YOIfiF2pYnzJ+yTv17j2CRG1iQeMB/e5Cl+vxB
aKzqQEMRDVzUm8a/G+JtkOskqh5N/j6x168/69zq+Qigl2AC0JZjkgQIHDl1L6v+UDAvEeR+SYoj
sfp3IwtnPBgx8WCcKPqSwhoKjEoPh1o8auRsDbn1LmVR5451hCrKAh2BnPqxy2OqhyhSGBpUy6ur
UHg3ceuvxaAy4Ue7rz9n2YDPDx8S6tDHf0uwcBIqg+JPIGqqx0M090nId6Zcgf4qc80juyjPdW5/
/rZ19JRTFWuDYuR48AwGEZ4BIgCp6OPX33N+6ZYTsHCdYaLj6MDZOSaANJbOg5KFnQ9/Om2hc0O6
u68NnfOhSJlQE1n6KidoE5P3caHcbjwgX8IUnEzqS8z8Z5frLwtHy+WPIq5YrMaDcn+M7RVlaFtc
ksg48+xhlB3kJSB5BKQZJeLP69VQraJ6amBkfCmmZ+5czVUAUqoa1XqW9PxV89e8bVLLuVLOXvVy
8/Uynimj4Qf80VtdeECAwvz8A6I8KtgQOubQBeJ1CN0rjHA9VELezpG7cucgnaR77S9heYB2whyo
t//qB0QLsxSc1En6IYAJGYyDExOBPcD5bQ9DpvhaWjvSv0Rs1YuttveeeyEYPHdOMdb0H6tHcRoU
X6eOB7A6+SKRw8GS2VR+5JcYJy+ZOar8QJm399kUmIOMXoPmTbRrUV1dlAM450QwDQqcG+oXaGoc
eXnF5zZnk8EeKiZSMnZZPtcbK45WJcnfACx9+XrPlpN/7LRQCvzjgAHdPc6mXCrDqQCv2YECJevI
3SJC1I8724DBAl20ur3g80+/b5neXbhIQzDNnyi/ztyfTeGa5lCEU8JLO6mGN+jJ2HHWIuj4128D
qSXyKoxOoqIApMHn+6AGP6yKwbQHUlaZ3V9186sfCjyZ/aps1ha5xA127tv+sucelbFZ0I9irLv2
IJ0hses4af3yweOxnRDBtzmoj/+5jIsY2wFcAC8YsqFj/gkw28d+45HmwEiJUSYGB8rSqY7XX6/j
qfeEGbzReNmQ+APo/XkdrWHiETdWc4icKIlN+MtuAKweqbnUiDrjQhdLiA3tAIcSX/XZkjs6dTEX
rMXprxMtdpbcYcg4IcG4cq1tEOw6/jj3Nn5Emzjjbf2vMtI2ei5/2z9+J7yy75sZ9oNKvCvP3nPK
dIJq1TpXzZ3XXOIoO7OyIS7B0tdbzB73eSi1w7znTBzivlgHRK2q4Ha4dCxPn1fwUGBF8TChAgX6
sM+LWhvRSQT24sDydw0CFT1emEu8ZGD5+79CbTJ0/uBEMOAEL9L7HdsPX5+/U8/7+QOWVfzr32fd
UBhfG3GYOE0GfzPSLAbTqnj92syZ6wtuZpQd0UFc1CmO1qk1fGiBXmwPnCjQZCoP7GpNcQBzzQsd
olcr1/dfGzy7+xGK1Jiow4E/9k9oR7W1juz24A9Qz4lHgLNlHl5bsfpX7kWc6wVuhW7CMj+BpPzz
Csa0qjmG5MUhF7a4Gic+3rd9cYkH79w5+NvKso9/7VNTTAOw/DgHLbGuKuN9E/0lccBTEwFYrCMA
2tEWAV3H0Yd4bh0aiertIQZHkAvlcKCpLtQOTndlaUNi/HUZHwAFzpEPmspCE94b+xBpsHQEKxaS
dRNcgnecnmlYCaADgMOGcttxt0BCqSuilnQOMjRJG+6saSWmA7nEQnfWDLw2kNPQnz7haQO9fzjF
UKo/tHazJT586ZzXN4hi0MaN/r1djGwOhFFI7D0QnbhHmzPEHcjD2tw+NMDkmFaj3QKtA8FT6xLs
8sweATMfLfxBSzHhGAouWe9D+JnNB3Cp9MGdV30f2fO/Xs6l6YEoBV0IGwt49DF/FAKsVqH6xyJw
ock0nK688ULoevY7cPMJuLDQZz+e4Ss8SHUFNQMM0smTajyMkH0Ih8f/4kuAIsCBxoTuCXWHcKPe
YoqSg+C3mAWhAyjLLxXczn4Ikg+0vpD9ACD3+er3rMOr6aPgFjhXeaUTf741zqVxm9NYFc4Z3KrO
Mqe3RHSfjRQ1wxRRDbAtpl499mx1u5jv3AkkcL5MmkuNjjOuBp4SdEfovZ7JpkxexSCjBGSFDv4q
NPHL1F/a/jMZG9qgSx8FcJIFB3sUWdEBw4CSK3JwyPShjLPquV8gBRbbGrlM4cttNHqroA1WDrpT
CmrA/xxBQhl3KV0uNGZAnx6ljBIDNWCQiueDsp786Ztb7Oph9/XxO7eOKL0gdlyQtNi7z7umof1p
AUQ7A/oT7t1B39B4ePnaxBkvt8wDLK8bnCpmDz6bsKkd5KpeTMgPh2O6IQa/5uQn/0U1CcuFnjgK
SSBjP6Fg1dgFX0ig2CvSzoloQi8h05gFpVumQoz/7oIAAPpDM49GBwAfnz8rKhs8hTIgh64tU39g
SV0+0LLIvl6807BngRn9n5Wj9DlqS8sHmQY5cMv/xts+0U0Pa+9WqTcBefra2Kmf+PMKoaCNkTRE
dUd+QiuVq3Is5gPrQX6i7NT2+MqxLkRyZ604qJUv7x7UAI6vVRE0Ea+BW7KplQM/M9/NpgHIuc0v
+O/T6XXM2COs+l9Lx8illpSTQKcTlmwn4fyBhi8x/+2Xjx2gIaRHL7Rw01n8c+CIfhEIQxcniK7y
MSEJdYIRPckR571UKJZNiVJ3Mfvx9Vad3tvPRo7urd/LTig+AenWk6tZmb1/kWfo1ARK5qgTLRGp
DR2PowPuDqURLdEK5eW9mK7lfIk56ZwBDIIuQJBlHvr4xXAKlIaK2Zf3xVRl4HhLiu5CtHjqeqCW
ALTHotyM/sxxzh/0opVEjPx+cq9E9F6Uj+gXo+m1/XozTk80UsSF1XdxO9A4XH7GX6F1zQyIwD3Z
3C/1+KgsgbxooV/+73kCzCCqxq35A9haXuC/zKh6CGcZkeaexgST0/WqZpfUi89cmcXGQuO7kMCf
jIsSBzLiHbOb+4hYid1v/YhmufjFGFtxyEEXCE2NIIm4ONR36ugW2hdgZzCwiwrDMXQTw899zg2o
ZQIep3brfg/zajP7zc9IOkmc/zt0YAHXAfcBBBeAJscnw9Osa7uO8vvBCxJXtIklMaX2z1SJNqxg
4B8kMxiLRyD5ecfGvLYYRmaa+55f+xSKs5InnbkBCf7m6xN4ZvXw5uGwQ0gItKDeUXHLOF6D0tBU
3Gs+vg6NnaFLBSJBC4S8w2o04cvX5s6ERnjMMU6MTBxQppPR6rydYVDF4p4FH3mY8hFsCZqn1bDW
ZJPHmJ1nq7a5oVAz+trymRv9yfDRVVNB2M2hS8X9aJlvOjBZOLr7ltMdoADp16bOgEKXjwSjztI+
Bs7vKKIlGMqXXkjEvQsoUM5uIuebN3xj4o338SqI3oP40cVsBQ102l/qXJ9G00u0BFYKpDfwkcdk
iuiK5baC5ue98H5qdR27e4hCrEKIhMhtbuZLn3rGFaMYi+gMVURkIcepjpLxKPLRiPt6vgvBHygg
gUwg/ZZXYG32fwX51pPgzIIefAHgpryL3VUbv11Y7zOHGKEONI6WeNfFGOfn21IK0Oh5jlH3kFC/
tcFnmiD9ymhRrp3cfYS49brv3FcIVqOHxxPuktVgdet8ond80hyRUZPZJcBvym3fv/5pJ7sBoPdC
rhojv0HiefxS+Y0z2bMKhgcocVTNA+j2idoYC/SxQdJ4Fy7XyV44AMgvyIxFJdojx1UUqzP1gOgW
CvLNm266tLe99b9+ztICA7MzYnLUpo93u/XFbNlloR6K+Ns4wrMHe+P9dMPrad5a3aVn6+TKwh3B
TaCeguI0BnOPrpEF0mITtUw9mCJIbK4xcbL2wydqXSh0nhyfxQ7IiBZwHQDrx6mM8GIQhdBePRAd
ZWOb30rJU9vmGHxqQPVwicHh5NGHqBCkIgEQwjz1IgLy+bTWcQeWonk0Dyh5Jbb5lYeYN7pA9obb
fnoaMH+OxiUKg+CmPQFTSdXP1NDAfehGDbWMHANUY+mBLSKkzj3q3+0tZRg9cWjobhTES9udQTU5
iWc+8jQeyQRxxziQm9Hn9V5q/dFFIWQwQgpa0jrWK5vn4ftsF+XTDJ48lYQFr1XquZTuPOP+CLyx
uRu5dHdgpwjBlBWPLGPKEivTN9YmVsF4X4z9eG9NcfC+UA7KpK9BraVtYQNalP8Wslj3ISuTskSS
JCVEJVGmVOmQhwiS4tHelZR9MKsq1kJjaCf2qnrt2oX8VY12vx/VVFw34B9PpHLK70VTqB5sLqCX
XxUae13n3npWaFylsvC/K64h2VqE5auSOqgSK28f7Mg816ZrwRgxVy8cqjNZX4IpBZ/vrgUHWcxg
03lbYoQoiXq7Wglq4R7o6gld6XzfTRZZub31MWPkUyWDnp0iCfOI/7amsUh6YOhXkMQMbsRkP2Ew
vHpSgGFubaGcNPL7sE7zeg7AxxagRb/qE7ZMCVU6fjUIebtVhNGejS3690oOL3YMyTW7nZzrKMai
J00MhgmlxfjGRBtic1p/lgnl/GkS7aJSb8V0N7lul3KHeXdhabw2iVTD66xp3Ojg9Y5JtFXwlEqO
fKeyVX4Xuu30A2NFv4Bf79ZQa/jegLYUBQ0XlCSJRwofbKlD9GxE/Tx20YszzyD+QlmaHDR0EhNU
xACWtaY8IzPE5RM+5ECSBfHYqrS3rOZnECG7r3Oap0NHm/sSEdLWi9UjirfffXs85A0rnMyAvbDs
yC9tG5XQNhhv4242Ouui3m+/dVbbb4xqfoPZNqRrqW2Fwe3BfwzKQfYpFWgeZgAAAleYDxFUt6HL
UD4YZ3ptAt1kfmsFYzI55r5S5XdbYviQadElFmtejS1+jIW0wLdSeCmNR7QTmt6k1CvDpBRFtO5E
oHax1QcAcZeiWdUCOgcZQf38Ws9FKRPhyidvEV9OSEmHVRCwctOyOUf/Q4vMRn/qt6hGsasq/lRP
Y56QtvJWkOB86TvLfQ4ap91NU/dTBrobkkDkzRWIeKy01/73PnfnMLNCKL1teTnbPwe/pEnVQZ61
56VeOcCGqgPk5wE2k8DlcAN5X1DAtqu2LDFonePNnHTwzKGk4mxBc5oXuwnEKd4tJaDpnTs1J9LX
bQYy6CodhzjIwrr8HTDZZGHHIIvWRn6d+JA4rNfROMw4Sr6TOIbs2eSSJgE5o5S7buJeAvybnQYM
yoRNLgGrqltvH9p1tSW5yFP0VXRGpurgFGhfa2/8KLkrN0HN89RQz09jR7rOGiq7Nkm7KfrpzlbH
9wYSmxVQ7N8a00CMlbbqyeF8PzHrUIetsDbzIBqO6RsyALNYPtKxfrMjBsdjSrCOZn5pXgUAOOYK
Eshs7w8Kbq0H77CdWMJ97kYHS4cQ0rsVLjFuWsWVeWoIz81O+1a+Nb7IHyZ0wK1M2b3AU+I3SWXl
7iaaab6TmjflillhTzc4qbeVIhtNoYjdO9VrSNB2xQgc5BDwA9IuFAtjjNX3SZ47oFSIxuJOgT02
M8MwQJDON9eGSFy+phQERJTjGP1wdBStx4KSH1SBdWo9KFqtQDmB81+O+e3IIGmHmkKQJ40m0Y0q
HV5mVeurl0i506Mu5AeQxOSa6+GuqbEZFtTQX1HuiMABVXZFGlehBCu1h4ZjUYCvdzaQ5YT0cLDP
/aheQ19qfO+1oht3gEAfscanuWFvNhvELnKkv3fqAESgEscDt9lKB3+gCeo8kE21SJkhT6FJOTbT
Gtzz096qqNVcu8EAaqyazx+AoTBr4yLXc37KLoyANNQQ5KjMaLIezj6pCy/IHBSnsj6QILND/Xgm
aR20cWKMBzHmqP4xSNektTXAtzZooexGUdj8W4XYjex7rqBCHfOwy1Rtee22bfwiXrW8ALuSg2HQ
0gE7t6XHg5xLKBnTbuv201s71VEWcHRghTPz63wGZb8pQBgLklCQR9cfcVTAR4riVoezk3WDcldQ
sYqeiIFj9c0AXllPWG94N35PXlmSVLdtn0UOSAqSeQByMGl6IgQ+nZb2JsTzV2VzXY/VZpoajmNa
5G3izdqFElFf1knRxIcpgEormaQQSbiwfriajtlI5JaFVjrX6OPZTZOUOX4icUFQbGrjblrLdVZl
AWmmso/YN3eseFL39UaAn5ra2Bc94Ifhpe4f0Bggd47KmxQNSNxRb5CAYDAg+xNZ6+a58e16LSbi
rPyyoji0tHsIxhHIUCrkwQCdtnWBKN+j8ppv6nEGYYg2vycsZYoHV6QRiiB3wQQFsSXZyXjsmlU+
MIr7aOk3KUCBXzrUvMnaLteYCb9rbUlXjcX0G/yheauracrgqturNiq6+wgD1nASIQbcaWiqG+1Q
ewX0Xt+lQJA2uoUmGlTsvlm9bb733HMgj6LcFJVa3EJt0zel+A+7C/x1AE8BAabSSYfRoamw+moX
QGp1E4f9T8/V98TYz47wZNbFVvQQCeauo74IVFqOtUxdScGr7QV0a7uQCaaiaCFeRsrUw2zTfioC
BpqBptvBNzdJw6J2VZUqfMQDJ2+MW/VXfgX2mMrBnemdFspnHHHmxlRev6FOZa5jyMclUTFGzqoi
esYgcyO/BdT23tyBvWgnKp6NZm3ij5G8ruFZEocxNEI7RFMilLhPI0K8u2iWsVhZw+gmOXObn50m
IQbjwdsKkZqaJxMlP/NaV002CPLo6bEbt1YwVPp28MC52YHYLhlcdaVi56A9Xu7lPNV85/WsqhLb
mwcFEn61J2V4D8Z7cEACzpkEvnrLI30nmGy3VszL1KmKDYK4yB+BKB7XrKAb1fXDrgLXdmZbY7AD
ME+n6HXIRJEBomllC0ycsmcGmCbecXfioLVq0BzvfX6Tz26+ol6hVqMFYn1FuizO3zHKwNMeVJsr
nBdAiAI3K4XA8FoczRu8wb/dyf4wwkB/KG/QmkLRooo3HosySf2fuduQZK4oemNoYoNmo1zEGTjy
vbIAI5zBRwRCQ2BtaTcD670w3sOFmuKXUqxej6LC9K/TvbiVLNPaCd7myS+vKu3fGtcpsjASv3nb
RDcsJ/1PaKqTPdiR+sc5onRj12CD9C3Dnhqwnq44JdM2F4GJV5NXE/YNcyEyAedhfk1kPANbPgXX
UWjaOHNU7+sEo5uIyipAGVaxmVDYjvDS+U3ffkelDhJBvsf5q5jwDCZEusWDR/Q4pVYp3ffehOrN
qbrvgLC/mzxYCJtAos0H9lZE5pFO7XgvlUZAWMD17EmnBwEql6AmUIw3IC2I8Fj9HKM52owRG94R
TagM6Z6fcK9E7YdpJVdFbsmVT+tpFVcOu46dQt063JC7TgflWgbCx1YEVZWyHNoOiSgn+lRpASAR
dbo63Os+bJ0kBznfnOWh5awth/ymhR5ua1AdqyDgK7hk5BKklFtoFNE6bVo7goQ2z8Ea2mgErypQ
WJ0uLjYtXFVq7Dr87lmqvUY+gWHH2SpGs288Lp3HWgRNswXCuhTrAEFvWg+UratagoOxLB6ldn+2
FcK/1mep6/cTfGGPRCOef8fxoOHefXicEL++wvaveBVVLzWE7vezcNhqZOiugNdFP+hgRmjfgiCt
dHz9aHnWrVQDuNxikEUP+dSnxO9xFRhF6iMga/mI3Yz0xp5YyaAK3gy5de1MvCkwej1gqBZRKwog
upcSsSR0v3JDFrEPK3gbsEFvtI79/JuvUbEIu9xsSTm23k4M9g1qigNAr4PbptzrybZmvtuvikgh
r80n1HzQFvJuZFBGGSvqHw7zEecC13ljx6UBsNkUV0OOQntiIwF/tvo235UuzU0mHABnrCYA1A4t
xvYqhmAYT+D0i5cxyKPECmusAwr06xr/P3qbttuu0I5/D/y5IuhyITb2xuhO6E5A4aiQqdPNZVrl
7JHYE+gzVPPAiX5q0Vq48mKB0C+fNd5+jBnTgvPblvAmHWeqXpqguZvFIh9D+jDFjDBuNUg3d7YD
NHNpg4smd7SDy+xGGRorzRWwskTdg/DPSSKPyuZbbgrJb4DLudcB+Y6pxK7f01x70YESAjzcTPo6
obL+wf3+kbj1kyOVj/PqDS8F8cVTBMEhkVjONL8Irx9vBqn2Ec+DDI8ooJwijr4P5fziRR9N0YAr
Q1hkmwe+9Z01jCTg2I/xVobSKdZlaPg9BTTtJcjx6722DT+Guccz6LkHTLn4q2kSzy3ry7RhuBeg
EvrVDZAa5FX74pkRPBXQB0qKUbZJCFVCTLXXTdq5aKT3Y0weERM/FZFXvmBGJ3x3/aK4miH5hGe0
C+ukHml7Q1tn7NO2RnJbo727qod62veAB5I1qDbpfRs1cZNhdqoR29nr7zsoh5l9WS2Q5zpAvlfE
gFT0hv6yh+lXpfvrQYJzogv4+xTOD23g8Aq5lIDEZF9EP1zaeAmXmAFcgeENjxJEFPs2CSK0WKKw
kQg7AE5ExVm32HDMFzm7WLchWvKe3Pkt+SCj/+HFPUvbBg7S5+TD6YCCceCKkrnEYoCUnqN0PRZY
M0n184w2SzpF4CkK+3r4Lb0ZuonQ0EsnFc6geVRFvtfN0F9BJqt3k8qIPZ1zKy07H50S5gxQeq7y
4GUUaAHa5XQ31kGYIetHFmhARBJgTlER+mKJ0kpCv/Y2cwlF6Gl2wRNromLdMtrjp5XyEJgGwvKO
WFqYlKnvwF9BT2FG9N1UAg67mNqbMXLxDQZYmGquQTJv5vq9wqjuK7A4zbBFmUjdsnApGODpGVIT
eg8zZdGTxPTtNjSqZKlTkGoPdKr/JCqQ2iZDAAFB2WGENEEs6b6JwPV2swPdp4y2VijXTcuDzdDL
tS8a8oJc2WQcPbCbAVDsVcfbLt5w136vW6h4boe8ognyKgx55/AUeAXjJNYEREVRPG/EGL1i6WmC
qARN2QhB7DSTx7b2zLYqURgIhy2SxHVc6viKqNCkrAYD5I3WlfL2cQuq3d4vnauyi1SK6rjKPKOf
QxQytoHlvMUFxEjGNn4qBnwYqGeToPD3lJEHQ0GZPlf5j7ATbwjMwtVcuPHOKOSGMZoLY1iZB5EX
Wq+UInWqiFF1ahHSZKBeKjMVIdfRE/0I+4GmvlXz1PXqLa+drSODbWtNXIHu0AFxVzCvJMKrOKi3
rnqN3K0OwEU8+b+cMVfrTgr72i1AYJP0Pv3loyjyXoQaqXlD8h7aesucQt3cIg19drocJGsDKG2o
6NjaxGGXVH1X7z3jPZSTJG+TVYprzsMQ3HpUvMeNdq/seuhWqpiDG+p55mBUTpFu9kFGQvbI9fyD
5a2/GTBKNCWdWyBvJijzDIXAYH7d+eNjVMdPjUXqAm3BANW4uhwgKDNbaaXteCdri2cMUMk2oXhY
flC8Ik/oHg32dmbsh0CIcJ2PLvlW5oHMRlD+JQRO5nqOhHOrbe6hjsMtkgwexQBEZL3GjrnzwM+/
UY1nVi3T5d44mNSgAHckZd/8joqFm7cFA0fEIEwL0mWBgDmLSvJBaQNwPB3GjM5luMt9sApcjRjb
f/Zm1MLs3opfx14FVTaAACtK/dzWt55iM/B3vkAcAMEkVFR5mPT2ILZux8RT2eQL2Uf4MsTOkA11
ZN8b44pfZS8HnlB4zjlBhPIq8BxstIt0dz0iPQQfkbPIIv4PZ+exHDcSbdsvQgSQ8FOgPF3RS5og
pKYI74GE+fq3oHfjXrFYwYruSU/Y3VkA0pzcZxurqv5p9VR4Q1s/NFonUHigBiF0Nho6XxPFU5Fa
44FTFsR/crPxWmaxvRll9WsMUzYjSw79fd+K+lsNtQ6afJOvw0Zxb6Oixssz7LNVAl3J9pogH4EP
3R+AA0Qqd3n7OtMAvbNGfH58xwlmHotS5WCJOlYx6gvszRBMg6/2CVo84bxMbRP/dkFCj1BGXy0c
nnazmHQfZHhm84gmYz0H1qsGlJfNbKoW0jdY31H6T98IQi/dpMULy5BJvArbXv+hlYH1Mk2ASHEw
sAG6of6j4xJ6pcxO/Rb0yxdXjSO/u12NTTB1fg1wthJuL9cBPltPAaGSnibdByGjwJdGaXtCL1mI
RT54mREb/siGs+mMMvyZBGr9kNt196C17bwRc3cjrUE/0vBNem8Q8XK9UFKDmaSPI1sst+NaNuRl
xTNYSDKY+B1WAFWHWbfGraHm0xESjnNjDIixp9zEYJyN4qFrFuvxRC0cL3MVSd5UGICvdDMeW7Sx
LL/W9PRC3+ZzJwU9Adl7BN3QIP8kyatLarYoKm1WuXmTjisz3xrA3w2V5NcNos+9DZi1MHMcnYwE
ASPgY2+jszRd5pXLBmnM8fVkFo8ALuZd1UvjwkhnHklHkbeIGJGDfGoOhREAvEgd9VHTfgPM+cMY
gEnGkA0uJYSdGYmu2tLQXRrWnwSAQwxZD8YDxsSTYE+rh0Ze0TUR2FHFXKUiJ7ggnNMXbtYH9Y6A
z7kkyKHShKR4St9rdJutsCz0R83lJhAqZubncebQSm3amzmfwxFSUoWRBshSuFJGjZhS0G6vm7X6
atacdA/OGT9otDK8kEN6SyVr37I+pms9n1RlO1k4ImlAwbf6+GMqr2PZWbtUM7tNpoZkgzdQUWK1
Ilk1MJP2Tp3tcD2aqoJRVKo9JAnz++t5c+YdoxOEoYIZCY3kU72Si1pJteZGf3QAk9zsaRJEu85b
7gpfj/O5Nc+rXWyagBVpzPJdP07QMcXIqY8N/RFw3NOHYw+TjNJ5aqmCgdvD8brvtyLfc9Zwmb3A
QfjckoN7TEseews4jXQaPw5uT+qQWUEVP9XlcFto+UHXLrQyP49AtCv+CUvWO1x3a5lZfzF9yJEK
xjYpiicakIR5Tocg6y98qlOmD7RWEAFIZJCWlsl52maWmkGyBtr1p87GDFCsyfU9KP2LjTy27/ez
O60A/ziZogtkqT/Uhb+WxdIwZQ3y8WBmsepPbflJSta1MBj1p2kEX4BRkBpeyCX42Z0nfRsX4FpN
UL7EnTn8DnLR/x5Ky70qqiF4z10rx1JCxf/IKDe5CFxP0bEQ9kwJPKkrfPquboOIWilyHiKcLn23
F9Gd07ZD7sVuR6PsIHXfHlZDHXIXHZ8VBxvnomrXbty4W27C1VbrdQBKUOl9C2CBziQdaV/mbppd
036IHgbXfIKRoK6+ntT6yepZXgytf1gGBkZkqMZOSDz6EMd6hffRE2I0SM1Bmt6GtlY9a10ZHlWz
Tg+KOaPgKYNkFdjYGZhpZd5QE4emJweb1HW9Nw+VSK2HvC27LRuKeLeG4SYAtdupYnDYWpVkVSdK
tXfnVtsm5LnsNLunJ6+1gHlOW21kB64jaYRuNSMa/Smme+9z32i9Ku3Vt7rmXfTBEp40jfoV4Mgl
3vXJ4bO8BsBgiJMEG5FbcEqaqrrAcXMn0J9o43oGV5NxPNBE+vpl/8k8OZmF2K0v1CzMATCrOVnE
+Wx3Y+qGxpM92asy2wbtN3cr2XyNHwB2dIz0cpX+XppjuOVMb5Z2b9k/JJEkirxEU11YYJ9+Choj
mFvozVjyH1e7cNsAmmhpPIm+vGnqbD0Y0ZHsaGAghFTRfIv/kW8SmamX2lqUl7wZz0y7heH5v8Of
bDagD32fxAwvW+DWlGboUamuQuOSDfApaQyBP65YEHtQD+IxCd/o43PObe8SHqwZtxzFdwRZ0/hk
rQ9VutGzOlkPSXpXO/G3UVlrbXpUjUvmwKemrYvDwP9nxy1uagbEqo8/IB2wywVSDe9ET1lY9q7m
C0UFVSyrp7xWsxvYl+U+SlJjOY3FnrnTgeayRFIMA0x11ztZ6IfSfZ+7xFwlWMABKo6QwRo57GiL
XQrVOZVc/vnFBAVDMVlombTOPv5itZHpCH89ums7xVzHo1Y/xM04rSR6+Y3k+L+dKq3Az6KwvSSy
nFWgD5sKaFyt5Ftc9OmFPep0rixGJ9T7vDtd08k7PVk1eqJmTZZn8f0QimJfDWl3Y2ux6Wc9DQui
wi5JME8OQhYE4yH4Y0RqKMM5mZuJqKa57MsEBvebC7bnXnL4Od1sTgc4ecENCVptETNAE9C1tJ81
+dDI9YW95nSBL4PoEJGXalAlIOPkrZWtFjUwO8L7eJiu0ri8NRR9aysA8niT3I30wDUzWAVxcLQ1
2oiF8/z1Dzj3kAh/bEGk2rLHnDxk1zkxKIEa3mdRvwpjfdvad9X07etBzk2NvwdZPuVfNYsNg0fX
IB3ci4kI2DiBpANiqdzjf/31QGefBo0RKiP8ZPEp/DhQbw4u+LYb3QNQ/4ri8s2y4DG48sIJccL5
+zP1WO+Lmx9Cw0/sdK0YhzIu9Og+iePc6yO5a3sQsFh7rLKB25f+XmuXdqhzY8LIoHDGo2QpcT8+
Gp+nRAKbRPeu9cs1d0n8lMcHwh29GnfZwf6XktDlER24pWgVUFQiPT75ZCHUl2IIJfMiK7a0kX7a
TfrvKtn/GQLyn2WQwERG9ccnkmogcySb4b01TVvQsqsGnsjX84Ews+WH/n2C4o/Jo3ArRhPKSKci
alkBT9BSnY/K3MWbljRuevC5HXI11xrQsbTxA2K9cpq3t3Na1CslybJVabqdn1KUwTPtpT9W7eh1
VkBul3RhcYRgS3NBAxcQiEzSDKH2TtLH9jK96B/DXgf+6LNmF+fCWYdDa9wa04B929jrqw4C1U05
OnKXaeGLXrXDa27o41tq5u7ODGPlJZ2MN8WGxC9kkzxYUZqv27E2VrZsAehNgg9JlfhFFwyIQ1fn
Kl/1ZV8QrDDmAVFiVb5B8lzu63i0dqHRSK/rrXkFIzq/cuNpWtcq1AG7hepi1IkBH0DHpCofTQLI
cp1O/qTvyqiqbvq5dLczZ/amzXr7EEhASq0sKhrfpuHDqVThbKoEetfLnU529N9EoHBwauH0YMdJ
/DAgyL5zDYB1wwjfS0cF7TSb7C4bzY4ojMjyAxUj5jAtuWTQUbnJdchQCHPc1aibw6oGy1z3Tfcz
0WmpGWaugatO2gp7w9IrI2zK7dBSb3NRqA9tbmDDpu8rEN+pGOn6BPk6Jm8dukQT7vFcmoBX0xvK
EG2DvJYdNnHeTDOfV3GCbhyLoHCVJbG6TlSTVzokytrt2/QbbcDyejQLlf2RS7pnWKOtXXdx/IBu
X4d+MgaYSLm/9DIddlMqK8mrxxgQf8rC3SlGH8FTib67U0NbHSL1N22OnQEOiBH2ftPM37FcN1sf
87X8TnEUDHfx3PmFSqg1VoMj3B+xE6rfRde1a2VolMRXJtt+FpMofgUE6DzR0yqvUT4jQhfu70Yt
utdZh2/Bq3lkYkzrIO9+YwemPAZpMF/n4ZT+cPLScPZ6TL/AtPvRWhlmTC+xHQREiTJ5j+RsPQwt
+GMcuqD3zhTuisKSPhw7a8uJET0UauJAJqWN8OLi5/4rrmLpq0rEFt+I4WfQuvk9Vw9lFQx1FPqJ
HcEHGjP7Rq+HRxv7uqsmlnNxR8sr3NLTmnk5bQxBU4b7Mc+b27jqjLXWJZMfLZNkMmFnkmhwrIxS
8p7jf1J9Sn4UodPfRTr5kgUv4zmhvrT2QZnlGyBY63EKePeeJaLw3oalcatoRfiU1dUPYVf5a1uJ
72lgmSTKwmiXxgycOUAcp2nzbVZGc8NHGu94t+6rPnXCL5xUW9EU6lagLOUmrXNnVabqd3NWTBNq
XSu8Mu6xfzYr/tFwsYRD4b4YtEOBxvNipYZ6u7ZHtSVLwyCmz7Xz8Maou54HdXDOwG55nH7ZyS8p
Ij8MCjgWv8PMnGmQpFihDFjl16LiXzRpKVqtnZC4nLS+M7hyNVtBuTI7N9l0sAP8AjDaz9VY2+iy
qfd66RpgwZH93BqJepAxHMwsnEK/aHXDn5hz3jDj1Q3XX/Xnuq0xebHhd/SDQkvFop1GX5M2R4xA
xUj1+rWVhvILfFd6swGcm9uV9EWcKVdWFA/bOXNyPwegh0opVT82k9wXbV+QvhQb7aOdQUwVQexs
oRSXftPb4zt0EvWqwUvtV1/G2R5yhEkjqIRMIVKo4VMTTjs2HtVHrzysMlVqLzBX2tJ3s6G/zuM6
+mUqkMy9uAldX0+aeeEgy4Oe1Oa2GhQbc0ZNvoo+5VI7OpWG0zxd+XAanF2FWd+qLhNo/DCjvCRt
0ieRd/G2ibnvSUtGVxKc5H4M+optXKFb45Lykmi9etunibnJFKV9oJeA83vW9qu+cwDmCgxqeyct
j1LprIOiOe6uI0xwDYUj/UanPd8l06SBUMMi7DIVkn1clgerBfUO0o5uS1/P5e8WUokHBy1ZKSom
chpd2iRw70NFC1Yiad+yAGFDPBCuZ2TZK+Uk4XehAoCI+mQlYVtsVAUekeIW8206EMCjONB80rrm
YKBpftPWNMXhmEtPZHg9lh1k58YIijWcTdRPEX3LQ1OLxRM27a5l0vWbuEv7m1nQx1NLp1nrlZ2v
YYVNvjEp5SoyJ2MXhqq2CYrQXY+6m/t1qPU/OH2z9RQl8Xoe88yzlQp4PlaSdZUyp2VpWPvGMIEi
LAMURoECFo2ae1PLPvOthtig1jXeM9eaHxsnbB6qpMq3rc6wdt+YG+IcCuRg6fhSdJm9qgfYUQvt
7xZCCNzAPlH3qRt020ppq3XErndwu3hYZ7m0Ng19HPI3VHPfpLBplSa19gbYzmOPowRBfiTtUCTX
K7ti7rSpLdZ2JK3VnIOFKBP5Ev5QAZ+Mehuuwg7OM3wh4zqbHGUHhK3szMCmaRzR3nVLBKb5wKYx
KWlzgButreHXpg/EcYRbnW7fQ1Nm1T5v5v65JtFwpU2Ocd9AEVhzkBGTpsjuZ9ovvGtnqj1XA8RM
zG7YFiQxNauEl+UJNyzWZkbTIkVSvc9EoK/gdtdX1dIR1yeXwDUmMUs67h6N0Yj/wQMpWREnIXcC
d1HoNQp2iHP/ViIe9YABE09oTLMxLbUrlmyAq4ImNgvVemvTOvSmzpl3ID4sssAJVwl9RR+a+uzp
c2bsu0KRBAhx8T9wEZwGL0ogzuit9ZgmIb4m9Irp0KvMWWuOVllQluuqV61DFepyU+em7TlS5De0
XULfais40KWZg/tRXUU2CIg+QqYNwuJ7WqizFxgzyY9i4Ybj4LMZHINwGTVzvKmwWjRLKJinynTX
1Qj/pKitf5xZ/tPYo/1dSqRiATE9ftILddvIMvHgBxFkEFfBrmsq44qk6xAKehRvIeuVL+msBL4w
+26bZoXu5y0spzok/ljNI3tjqmWzLcDYrqkKmIOTLL2xhwrRlNJdg+4seV2u6Wm2gBsGK2QbByVw
JcmseKEth03SYXmYLGoCMCnjYTRKWNapoja+5tJgNWSc+bhWDUjN0nEdtG28K9qoP860wXdl27e3
+QxcpTSddcs6mqAZheFd2abqbVOUpHNJoWwSTRm25QB4MAEA2l4Ot2wlhFZtkrQLulXf2/3jJMLf
mVkS727e1QsbjeTg4dXCN2byy1lpfuj21B61uk/fjKpLv7mzFa7NhE7YoEb/pFoKaUsZkAcEsw6T
wtX9VlLKCpJHdqUp3Q20YnVNGklE023xpZ6dcQ3ddfSDvGnWElLyJlGszpvrwdi5Gmz0TCHGOjMw
t9Jk+X0qMeyKRje/c4w5WelFBIpr4JwSWpXjjarQ16FRKusIgtDaMsNIhexVCXNrkNgjN82ApK6Q
Y+AZUfgazkbkhV3X0PuvInNt5MgjIiOR1yYwZ3ZI3GRh3pqGAjez61eJ0egHs3HbWze034YmHbyq
ZNIbEEA3iGAoSofQ2QXuwLFDro4fkxy5nhLZ7W1V9I9DqUUbG5fB77qA2Ab83z3ZnZId2racj5YS
xhZEf+Lpr5pwNrG0LoLaT2hjaj5SxOSuHdkQIoEPdY8FKEcKqFk2pTD2MzM9tsDuSKkLmHBBlW0i
nDCvi1E6z7Ayg8pPhqo/jDSTE68L1AFxCSmavzNZ9EdDsfPHDELyVVdLpMWJDGNvcNIR23qrIkpx
sLdB2Sk43E5sDyY+y/UMU2oW2rDLyjrale7QrozU/tExF26CqupukiHIX8baSq5lBCsgzQPTnycZ
P0dJP21G3UKGg/Whp9e1+uSIKj6KUIHdZcYR16G63+pT4axFKMtnmdVkms9we9wqXYoeOFyhNN1D
1M0FadHVq9I27bpIrPy6wLvgSsRWd8ONJ+TM1+s7M2vGR9uqw73aJEwVGvFYTCbv/FfJKhp0zE0F
a9PEImnrwlzac92qj3VVU9k3mgNGaQzBOkpDeSTuUfGUwU7WuugyaI5cMfIoHJ71wBQbqzHVO5eF
/dSpVrmOoiBfFckQrWI1l6TV1vIKT5liM1lyeoiNvHswUkyW9dmAHT707aZJA99JnD1M3pc0MJRV
nwBShmKAHZkX8laM3JVatkNfNYp2I0RmbJbuoq+36rCNTKmtoLT8DtIGmo4l60PZxNptKWACZPBk
R0uFzjcPEjjZ6a5RWXU/s4JuPdRJ/QYeHc1sG/VwOtQWR/WYHiKUK5AIomqVzuo2Woxm3QIe2yzm
w2BYzroLkvoA/TDc6Ca87nDGiMvVpfBpEkJD7pr8SncClxBaYqoduE3XWpWkqypxXQDMmGO9Kdsn
Qyvekrhz7lSdbc5yK8qWAYlOrOjZfgpj56dotBzsLOhXomu6OysvjCutcLuD3au/Lbtkg+4b7ZCM
+ui1aCQ8kPZsM5uB3ERgDz4kGMMzm3JaWz3MOEzqrbUyjtoW3jZ0u8xJ3g3RC3/QQ5iYVpoc4rLP
Nyk0SuT8ZrRuB2gXbOHKGipivI3NFiaA2lGE4nZ1cFyngb1uIhxDJuZFaeWsMDaEHeNG2Z4upXk1
LgIC8kMJQ4/D6ntXJ9MaX/QAVpXM/VnN5oMrpvQniL+1cRptvMbX4X1K0uzZ0BXepZm+DC7u0mUf
/NNjYfHY6El17LKAJtooxLEUtvQoR8O1xItmSyG+JI9rRDpVYoC7WeoemqBw38cQrYVVK4c+xBDM
AzlRb1VXD9AfIcDKSC+OtEHbB0Q0rEN3Uu4MgiDR+RjlVRFU5Y00kuE+jxGGQFR6nLucDmKl5u5j
4Bp3BLAqz4qLeSRrtYy9OnGjY5QO0LCi8abU3dJPjODdLdL+Cs/L8SBkXewNjiw/hoXrlYDpuHI4
Q3ZfCHjfJS9HYfhetffWQitNkwTKRoEBZxGrDoSaJvSD2Kyu9FpTt7JQHb+uHLnJoyD1a918QTDv
7ODXFe+pRJk2T5C+pE7iemrimztOTX0HgQWFknBn0ysrbX6waFTsrV5LfCpedQuT6r3JUncnBTTg
MSTNYIxb/YoQeyLWFe06qobcd8JKPdaY6PAKidLpXMVdxXr6M8/TeJtx+dokTdYDKqC7QlGyaPSg
MoM6N+YB+HR8LkeLILlZ5UY5Jvm3VFGa12CMrQP6sm7bVWj/ytqVdwr1FKFTQbhy6hp4S+barhyC
+ZYjtfZknFv3dUwTg5trcEXOu1jn1ajsjM6GXkfCRUR1YUcbNWxgh2ZZB9s0d9dFS5EZ9vVvB06T
l7HEoe9XkKthGXn2iD/7XFXVPQXz7Cm0JbxaZUaFrjlg3j5qN04/ZtdR3sQvX+N7Z8A9HNZJU7Fx
KIL4coJSBs3QKY201KPSiB+C2zcAwwWfkDND/MHm8bsgUJtRPqKUJUVKWrWVeQzU/A4f1sRDtPL+
9WN8xsddV9UFvBq8nFB4L3//Cx/vjdJILLU0jz37QyvsRzOT4JPZD5v4bu/rsT7jyIyFDR8DWhAV
TnHkCZClnit8yLts3KW5PMxBf4/K+Anu4D/q1APFXOrafuITgMFCWjBAknFbgZRx8g7NynWzAvrH
sZA2PF0RmICpzcEMgJLKCAEMNLipeBp1ZT0UEFe/fuLPnTLU5ajZ4UsslCX31K0mmUWjdkiEjzN4
bthv8+JYNINnV4e5gqMKC07B4VkNjC0+eFsysH1j/P31b/g0i/gJGs1NZwlbXATbH79wo4xBo0yt
cayaaEXaNiXLhXl67ikxjxY6tpZLjMyp/aEpQ+DhoJqPUdavci5sSbTlzuAp8aGoJ0Qgt/H0OKjf
Q3PdBLugvoDmf27h0i9A7U4XlYBTU5wuFIn8uEEINB81E3K8WEVLUTdezVw4IU/cNc2K3mi4/9fv
VacDw4Gt0e0Rp67LQTFwNhnqeMzEm6bHSIYufLhTOhGrUWWEJfqNxibre2k5/bU2RQj3MqyHkS9H
OFQ3wNPy6TYO3Z0yHxHBfzcTa22OQLvtpZDOT92sZejFYcRZ3HZoa30cGtfZUiWhdTzqvfsip+Jb
OlmPgGSrf/8OBZdvx8K0hdbSSdMsn7QoxeVpOra1KldBHzf7LM0uERSX/8uHPgwPw7wwoEcxEBys
jw8Tu4R+ykSZjn/46F15Zai/VbBdUwUcmh6+fqTPO84yGjnvS1fVJv/qZDStoXvnKuZ0VN1HJ4O5
b2Xbvv5eaQPgNMGmEz2UdqO2F7I4zj4kHS2b3LfFm+9ko5OIyFL4K9Mx6lsOCmk9jfDAUgtwwuy3
ZDBeWHRnthVYt5CmVDrI+EudzJBUrU2ubu50tAEF0yi/nvX2vwyBxS3pNRiRwsD5+N0q7h/cn/Xp
OLTVu9oEByLNt19/rU/H3/Kx/hriZAKq6NvCDIOKY9r91ArNy4u7sUDlam6+Hufc26Kgw2ZQx3OE
tuDHR4nYSBK0BNPxDzgVGrk3AhxeOF/PTT2yMBd/NzYlSpOTb4IkFw18DkW9aZETepMOa6ce0ZgV
iduSy07ALTqqMruaRhE/l2inNtiq//r6Uc9MRChSSxApjDEWwsmPyBWMFJCnsHVwK7etxHNwexAw
m3Wt9WV6ib9zdjhG0fCZwib+lHOZtKBti8zjiB3OWi9h0LdeBqrc9q9GeSF0dGHinGwkaOI4zE3c
tz+f5najW7ZWjsNxHNUXYYYbZH4NngRI2LnMJeiti1VsZf9o8yXr37Mj46DFAU5XXD3dVAZDr5pA
06CUQoUaehuPDSwOin2gX2vyvsVqBWPg9dcf8lO5BsMFbo/NnMXjhQrqZM5KIjql5iB4ECV2C1N+
a+WVH5X1qnQ6y5uoYNa5EJcY0eeGNcm1IuAJlinT6OOwRtsihGjc8WiS0IWYh/hMJPyCm5aGHd+2
rC581DNHHSFarE269ewGp/OVDgeqVMy0jwW3MMeN8C8AaewulYJndgADDuViXAi5AU73x8dihtKf
F+14nA17Nc7mnZY2+68/2Pkh2F6gyVtUQaebDP7DdtrI8ZhWZX8/OUCPVjuGj1+Pcu772Nx3bFj/
JsfbySi5GzSmqZTjkRlDz2xnIvmos0PV935v7kb5/evhzuzQ2DD+33DLz/mrCEKmJSfy08ejFtHz
H3874glPn818ybpyef+na9sWAj4SFxPtU8RUr1ZuFJrFeAQLeTCDij1ywt/GeLFbzSPC3XelfZtD
S/G/fr6zmzbTHYotRlQLz/bjA5aoFKEFJ9MxLhExBQrQAcJkswXaeavd55ILSqj/MvQLk+XctMff
Wwfk5u73qWZWFNfs2lgbj9b8jN4UEOq9Ut4uPNuy15+8VBPqKAZRTBac3E6ezVJjGl7YUB5D9c5k
gxRtjLH3XR9YiJERmuFGWuyQX0XiXRn2MCi+Hv/MgsAoe9kvsW/jGZe//zV3jKFsMj1WxbEuCA4B
JQzjS7zxM6+RVFXBUmDNcdc72SRjaYC1x9p8dBuuNvXUa881VAas7DXzwkZ17poDM34pugQkR/Hn
7389zlS2xayV6nzsaCpq8XdScWYl3kTlixG94aoAsI/5M+wb48IF78yS/zCw+PgeEzPVw9Hs52OT
hI+KZa8j4g2GYyfa1Rzv+uxC3XduSTAeYTbwcXFNO2Um4v2sU7q087ES4S8rVX9VoloDt4OPRuSa
J8UWc4d/SH3CG5qm/L+eNERfsBUQDI9PvHvCd5dFGk8R3tpHqnyArXXnvP+HASjTAAa4lYAKfHyb
YRu3iTP00zEPlZd+xPsF3y7zQi24/E9OVh6Myv8d5NRJtJNqorpDzXUgYAAucw9FipZBcd/GCNBU
Vb/jDYDCwrkktjm3IBakwcCOBULu6TlXWlOXdtGfiporXeZEPzLR3mrNpZzwC+OYJ5/JwSPImDHi
OZrUYqPobkO6I54Z/cugseUSTmwEdRcEPrwJ/zD2/1p0btjYYY0v9BEto7fIs81k+/V8OHPCceYA
0BjUlIu25uN8UOh1lW1icQfhACgGtEnoX4PqMIjmP0ztBeoDETIw7z49amyp4LjfjjMWLPRb1Q5T
Hcd8/vdPw40KXuUSt/upPHCyIIhDLVSPmIGs3aTZJQHKWFdbO8m/v1MthH0OGG48Lif3x/cGE4jS
VZmwBm0cudUykWNsYKsXdBDnvg4vSzNVELTP3HIrpxMTzOZ8nHRYKmHtZ7a97sud1V3Y3s9N6D/i
EocS5LOvv2gL04iGYDzSP/Bk+rOgnVjku6+/zoVBTlcNZKdW76tlkDL0q/oV1arnXCp1zw7CkbsA
V9hDnlaIqTtjA4KvDvf2xs+Vd8by6u7x6yc5c7bbvCgAv+VW/QmhElzFEhDB8ejASDq0cyW2Qdhf
2KrPXC4/DHIyxQg6w7mT4LtjjpNOVn8v6HBU+ne+jFv+l6HoJizyHy5Wp4XEYMjcnW04hgn6M0+o
zdWfTO5yvqkS67mBcPUf3h85Dtx5wISJVf24eqqsMZq0NoCpTOLNtP1Q6Rd2G+3sPKCloBkq+hrO
0o9DEBpCx93gkUj5aTkKbgYLI7WsfSV4obsK+pqGGhgS1/WcqKQenQoZ7rqXYze37fEQLCOJejy/
pDE8V82g7yNfnXqNDVf/+LNkmWl434HFVHnzK9fiG7PqI1+xu9jv4Fh5bq7KbV3kF3CRcxP272FP
5tIUVgPVRjQdG3PwYSesL0OPZ4dYsGK+KCjjn7rqr7PKdmNSMaHb8mSovouOfnUxYSEyyta6Uiet
vVJk7N5CgINxGdMmGwslXyd5Wu9rt65wmylrX+mN5PvXc+3cRECVBJKMtBOFzskbx/5M4j/PRNBg
iqTYlQbKc9kOF+bbuZ0ayShpbAi38ag+GaV2oHtJl70tG7VVMXcHLthtBynSvlBbXRro5EuGTlF0
2MVxVZxo/6klTpX13ZiPCExc4/XrV3dusqJJo/Kg4qfbfVLmDHE4s8+BgRaKciOGCYNrZWvE5AVq
QGnZkLyqavzj6zHPNR44KJewZUIekUicDKq6UyKaiTohxVSvhMbb0s91R5y60hc7u9JLSn/WSXKQ
mbqvOrH6evxz05idnbBxDhDQ7JMPGadjHVu9oMfRCDyIsKNzJsgRXw9y7sVyzkL80+mtCudk/3OS
2C5JuYLghGPnVleU+Vqvw8AP9I67RprZ68QY0scWJ5sLj3d2ZE5H6gkUf84plqdn8MZ559ym2t3i
TNEAbMziKcZQ27WOmn2hgDmz+JAKcQrTGDC40px8TKOzsKHAh+8Ivc6fmzf4dl308vXLPHPboL1I
1Wew82A+v/yGvzaeTpVZGxhSHI0stVc9EUsBhk/K0F/po7lrzC71F2MKCNnpt69HPrMWEQoh4bRd
kiE+deH0NNASe4zUY6b2sYdgdY9xR+BH7vxs6fm/r9TBffGABzgxllf68TGNwUWYSTf52LfWA/LU
x4Vp7Cl5cjc5l/pIZ2bJh7GWv//1SpUW5rsYU+po+SPLfmgNwS0rUHv6cTmyq6/f4uc6Z4kgXiz2
TQDQTw4JmsAYJ2oS+86M4X+Eh9D9FsPPx0VzNSbHr8c60y0GqKcZsqiwuN6fvkW3mizI8JgQwnqK
GmQ1810f4rtFkKy5rzDktLo3baGUK1cafFttfPr6B3xeEB/HP3mzLqJmWIUYhyjucw3lu4kPfa5d
eKNnBwFXXpAEQPTTBqp0h6KeUx5Six/qHtZq7qX2/dcP8oc98PGSvzTeoKzRFMB35ZRdUM5Aign7
6B3313rTyBxz3zHUzceoj5NX3jKs4DJ/cKe2e+krobObVXHkKZkW4NNaoU/o3PZqFHZzOyQgaFA0
k/i1V3pniy9yf2XEUXgk2infk5yXb82wSbeVTp9FncDV4M+LjojavsWUoZjGwwievwspvLwW1G8/
yS77Kes4vM+FPmLN6Giv6Twqr+FkqhtMOaqjjBAt9g3eZYGVRXjozdh1Jlrq2zn69yHttWLLesNR
uZyr2wQKKKwNQ38eE/exK7v3eFCEp0RqBpFwjrt5Q8Ue7ZtpCnHOdearZnL6PR6yMYi+/H+cndeO
3MjSrZ+IAL25Jcu1ZXVLPTI3hCy993z6/6MOzlY3iyiiBQz2bEADRWUyMjIyYsVapf57oKHxK5Hh
UL7+JdbOD08Qkx69ZaHqswgMec7vGFpfd0Wxh8fnNJW/ihQRWO/WB9p43dbl7Tjnd39tLdx3KBs1
8StsjR38gHSydXnjaryMqYrOSDxg3bnwcamoa6pCEfiW7kqwfT9B08i0i1YKH6dE6R+1Tkw2Wtey
TCx768cqk9QzfoPmFr2mxV3sta3fTUmVUSMuy6e+GG8kE0DxHr7TiWE/E/oxKftiikW876e4fjQa
Rg4hIgls9NNFEI15fVubtfUhx3XNvakn5WGs1IwCs2k4CtwT3zTaGU/zpICTw+H+7oii6rxv6ArO
Q7n68vNDGyioYBMj1xBLZ6KEX+uwjGobTnb54Wcr5GVcPytBOquCXI7QLHCF7k6yAqefttz4Mmhh
wTLQHaLOdQnQCnx/HJCGjl0FxjfNAMMOCLUffr/XgWFUop0PjJL07mK3eN/CVTNMqStnyYMBthec
wnULl3cnQ70WdwyFf3TDl/4UohYQWgrcQpJcRw+daAYfRaELbmNNr+5Vr+tvFEE07CHotyBul99o
tgxiQddlyrva4nBCK894Q1TVLnwkjt7cdJb/7uPPI1KkKs5DhzHz5cWi+JKKxF9eu2P1KEB+q2wu
YU4I355GTdZJjEUk0BFmXSZzEtQ0sW/6EOBha+9nveZ4FdNmjpikhnXypzb82Bs0SXUrUyGpZlbZ
sZqulEHwjyFccoMmfMs9q3Ia0aucfNRe2HIJ9QYfGH8W6O1BoHTzFHeyuYPu1DyUViIAdh8hi0sY
FxsU+YPfN9qj6WnCKYIM17cZe59eBoiyEGvJZf9UgzIomJSFX0ZE4+Cul8v+JYUE1e51uF/trBYg
I68rcdxlVWFsdShWPIzOEpP+REpKCEtoVpQ2jClnleRWYpzeipEKmK/tuifm3qR9pycKA3R1itKe
NuTiCSCnfhtB3Hmoc18msRm1e22ymkMVSQrP8bHaM1jof/R1IzwUZYM86fUDcRnRyRNAtvPYEBWK
posXVRaNpd9B8+lqSjfuGqVUHmU1HI+cjOweoZRS2TC4cg7oaQIOIilRQbwsHgQxmYDvTzSiikB5
ksbmeRKyjVtqpR3Gm2Z+wEk8E1eG+Ce98UpYoN2gYEo1EdXhB0Sr2rGPEKOcE8w7DRK1E6AXJm1V
hDk0JGt2FCbLrV9yeX9R2FCZFsIRGLxexpsy6ceqkIzODeDtP1SKV74oSQMFspUX8bMSB/LHqdB/
jKOXH7oUdH9QoGnKXEgq2Lnlbamnru0MNymlcYNMgY+w2H2xMQSayELvRmrc7hhnS/aZ2VF3qRj+
Jz3iUMgWaFAzsNoPYHjoOTe1ZvseF+v7HYHeCZxeCjcj0X5xtUdoKY6MJA3umD3OgCCh+37dtS/v
rBnV+j8DxvxtXr2T9JGfLsfZ4Jri1zQ868Exy5+vm7h83c74a4A/hjV/4WXIDbxmsiSGKtwK9n+V
ucYU9oO0FbOfpW75P/Qa/taqsCZngBJ8ghxqfP9rYqaQ4PQCqpqhhYtdVKY+CMJGgZWlB29jMUYn
zZx7E62V60tdcR2AvEigzLnfXEhbXGA065t8UsLGteT/pGmvBXf18CIjjRUczbjelfoxbG6TNN2w
exkv3ppdLFAY9TatNcxGijbdpIGu3Y4phG/XV3cZBnUJTjkyYkCLkB/Of/7KV1K/GqaKGWl3jIXS
iQuhc8IuS1+ENO4PscfA53V7K6siYeOrAT6H4OZP3vvKXlgVfV3r8006fkjVT6r27frff/nsmBPC
v3//Iqw3nRRlqSpIbp+E4rmvmvpBohkGN4jYKcxUBHIIE6BYbqRXl0durkiCqjdpVhD2FmbNJBNy
pcwmNxbhiciS+CaT4RpHYuHl+vpWDcE3SLlABWS6RE3GciJYUTxOrlkVzCPJd53PIHA0bkpar2wk
zwheboCnyH2X92OrkU54Vc2KwmFvTi81JSQ5zB5UZqMg0rq+qsvcgXYvZAG0enkxkC6+9cLAC+p+
Hjg66yDlfeW35j0NzWe9vQkZF4PQ5N1H6405TX5rboDvF+Cnl58F7aY3oVEevl9fz6WXvzWwcIdI
l8pGlnjNj110rJsDs/DvPrfkLGQvALjpJF34AZNoTHmleQjWuBdh4wgY8Vd62y+Mg6dC3v/u9byx
tgiBKmo2NbQV4TnUIZgxo8dA28ziLz0b5NX8+FEQloVXcVEwaDNQjiVMgmfREAHJ3lYF0nlbtGir
RuY3EEEPmPOS5UiErw7R3C4882oFDjg+SrnwSHW03NiwFYeekQszSBtR44sKcxaONaBYKQSidxyi
Oz+5QR0AbSrKL7tqq5y9ZWyBlgjKTmmNWuSmV79QwxOhwEcUg9KR6KjaLw8hqevesL6Jfxe3OD4F
M8SotrG4GNIFDz45OpIw02wU6VfOEFvIvatw+/KoW/hDCp2KT6wPz4lexS+I1FS3BnpBL9fXsmYF
wjqLpryIBvASUD8p3qwSFkbnVBaf5PRLk8j/XbdwGUgBbYH8mQnQYDNcXg1GF5ZD2rFbVfOxye4g
C2UYWbZ1JK0A9v6D3702Nn+6V9crNGxGD0VrePaEDwOqFtGAEGRmp0W0QzmSKd2NOtWaK5BQgzeg
YXR5SxhIdkFWkwTnCY4Ahb4Q0hP2pGzhgdb2kDyF/EsH4ECj6O2y+tHn9d0FwTkyj5Z1K4nPitQf
BRlWi+jn9c+1cph4vDKZRrFvhfsyj4Y+8JTRP2eFZgdef4Bp6FYc6hepQGxGEW/SuNriKb7cxRll
PavQz9ANJNzfLk8eQlPQVaE9F5KOEuZQwv7effTldONrXSZ72KGfAUREEuWLYQjkhfSeynZ3zhEh
eqQ72+14MqFTOeQGmqRdv2FvBbU4G+QhSFsR5NuSFVKbxE6sBqbxQ4paHtIXAaCn5keIVlDhVv6w
F5rJaaR355ikEEDlReoRoO2WPYCkZdxVRejtnBnTqcozF7mG/XUvWXkUzDaYoOIKZoBqiVhELc4I
x3CAZyDrbJ/5d5iPpOKUQ6CAvpnTQu4QopwzoFSppsJGAP5TPX1bj5rJ5fmHRzYdquUcgmWqTYkQ
e3Nm6uBhCINdXJk7Sc8OKLfe6pAT2hYTw6Wi7McMHhe/ahtbTwXkT0FWFsWvIkTPSxd3ZdltHJ81
V4Z2lNfhXAy6GF8TUJvMJ61sgDcrgpNqkXYXBCbtD696p2Y7xXE2gWjAICeZ40XZLzKVpKafVp8j
ZZcHsd0iuSXtui26zMsbYjYzg7bmqgpjPG8PZ2C2CaRIcn1O9eEGoMyzJCQbV92c3i4/J2UoLgiR
AH0hiAyRlETpTG7PngYtevBrQLtjCr/lqnEsxScpOUOwtHFRrK3qtclFRgersoXCjNSelUICLyF9
TJX2H47hKxP6osteeK3q6RGr8rNfqfKjkP/l7weyiaeB1yJVePthGhywVsW4O3fw90VJvMu2+GAv
7wKQYHMTBvwQ3NPLa0eqK0MNSqXlWRKeUlW0m6olo+vu08R7CZToWywpu43AcllqxiawV52hYbhM
l5WV0Ff1AHU1bMZHa/icBI/g/RDjUYEn+fuw+RKX1UmtjtfNrh1bJotUoLC897geFns586cpE+4g
V/+h2YK2zWAX4wacc/U6eG1lkTiaptJKoyTi5+aYfEPzU71JPV/7WJaV8JhPEihs6BvtcAq+hFYd
uDJ6ghu/Ye0KnMMSo7w0iJn0eLtQQ4tDSbDG9gwHJHx7+9SMj7p8o1QbgKE11zEVXYQYeqaHXYKU
FPgm/p/riGZ62/bJsZYtV4/pExfjo6/JbtBuxcP5py+iCL0J+pPAlBieuShxTrlXJTCynGMDLqXu
KapuWvR/xdaDHXWrfL7iMDMnO1UIEgmi7GIf6wJmRkRGy7OVq/u+6I6iPNxnhfr+MEWtFug85QGK
K8sEojSr1ivasTx30D2gWRkNp+uOv+aTJAqQL1gzG8EFzqMO/FnjqCjPUvScgGemO4Em5yNy5ejW
PpRBggDBF3RfN865PJcAll8LPXqCPVjQOYt464hebI5KYlX1OeyoeMuZrQOWK71oHwyfKu9u8o+S
97nTv3pIY4poHUMMJEUfzO5lQiZR4sGV1IbTq7+HZEC9tLKL8kHtNnApax/51W9cMkUEiZIWOkjJ
c5t8otSglJFdiy/XP8CWjUVMMGhKB5XS1AyrPsn511Rp0CzcuClWDiOFBQb3yXxVBkzmP3/1KhIY
RO3aMqrP0MD1j0hFCi6iewrqSjCgobyn7JBbeBlh0vsX73ptefGVZUS5NL0J67ORwlCjntTiEX6j
fZDI9iwD3xzi4jwFn69v6UqMm5k9aDCAmdeoq71dbo+mHdeuXJwhv3TC8mut6PYgHLrw53U7a9vK
c0IyZpQUAxSLTyeA8qlqj4ADn76tSc8mGtvQ9FT/BflNuPUN16Lba2OLRaljiNpdizGpeLLSL2N5
8uufNewBqraRjc1/0+JkEjx5/hEQAB0uwViQW4kGrFdM6IWfSujREYK8vm/SSr6nQJRDsge4wCTD
ePuBTAmW4rTWeYehbHAI1epD6dWflKB8HDrDMcLOrtvq3hsFmPTCO5Srfo68n5BFsmn5nqLYcpAw
uA3T6meh6mcgQE/Xf+DaDkDePd8iPEp5ub39fdAPoR2NEO3ZgH5wBic38cYWrHxNeDyY6QAcxHDp
MqlGcRjF5UroGLWEM2/Uyg9mm55K9JMMGLl2Yz3sri9p5UzMxCFUGAH0zVoFb5dUyyArrC7sz17F
KFHdTt97szScsIpvhrr//X5jDMuBuIZYbcYMvTWmKEVjpuj4neGTdY0gfWojUGhT8jzkWw/RtXWR
KxpQGzAIgC+9NRXVglnrU9qdIzX6jE76romSj+ZgQm2r/EMwQx2Bri7D/uSIS40Li+FR6In6nqks
aPDEtn8YxPJBUvxTCTTphpvz0EnxoxahCpmkGz65ck8wPDeT05NtMJsxe9SrGA4IQqzSfuzPNRTA
efBNVF0v2sAwrG0m9wNoH1jgeF0uAloxMYViAYshC45uYEuDmiL+1sfdR4s62nUXWSsgEKDxkpkq
65KkAW5aEYBXKZ4no0w/91bq7RLV8I8+BH82UuLZnlfZeNtMsb7rGRvZpVlVPlWDJW2cjJXDPmtk
0aIHQEMXcLGxGWwiIGCBlksj+bfV2Gm131jrykXxxsQi3gWQpxmgn6dz59dOM34SU+VggGWZpUaD
AxOsIGKeYYQ/zER4pQIHfu2gcW2L2tHvhmOWnHNR3/hRK98aMD0RHkEFE6ToYtmGmeUqkmscHDm/
T4381OifSyi+6yH57/ryV1ZPqxpcBvQD4D6M+QO88lwAAHo0JAKhx4czt2FaqnKU8MHM79Cl2cXD
Rity5XKhccz4EoyBlkZp+625Bl49ZhRgB/AHSYDXRzFOcYCysDzB7wwwRQDtOqb+nT9BeTrFZbBx
iC4PKnBFLg+GCABNgf14a19QtaZPu7w7w3V9P3SMt+DpyCGYm0Rml54L+ACyKZryALOkZYegg+2y
ai2lOUfQlo3aU6F9TOrfWv85HU8iLMN+U8KEHDsFvJntWO1Gr9on769C0COlNkCbguNzUVMlvc+E
mVfCFcreNs3S0bWNUfOVDWXqm0EF/c8nXb7r4HKph7ZtDFcuIGFtq32Wy89akr07DvBM5SZmQJmH
8UXDV+xbSy2S0nBTTXOklKnOodkIepcnAVokcLq8HBn0YBj7rWvAlY9kjhdYLsD6h1EVYkTJUWbQ
Bf1HaLanyhJugPJtGF3xkjdGF8ePUrCY11VsuUMJJFoQ0do+Xj/gl6GEaUEKsfLc5QHytLjuzVAQ
vQzaRTfIssrOfG2X5tm5bpSZAngjOV21BcfiH2mnOWi/3UJJDxNVqXvB1azvdftFUz508hch3Cjc
r+zZTJn0/60sB/5l5mL6OsXKhBiLDle2WNxc37M1CwyM0Mqh2EUWPDv9q6BYJ01RK13huUmQI0Uu
Pvi59PG6iTmCv83jgSEC9zKB19Pa0xcfHuLmUs4Cy3LLmH4DkppOqkt7DRUVQ/ZhSK7TjbL82rcx
wNJYuBQCS8vICx0ENKUSa5IE1al7JM/hD1WycxlsfJ7Vlf019Kem8WrzpnRI2m7AkBA+y/1TkNc7
RrRgO7ZcwdsCFa4Yo38NNIi4QINqeVG2HlpiAvTYrmK+ROWpBKAXBJ8jNEC0/P0HaQbZE4bQJQXU
tXSK0hT86M/MjYKwR/ojzfJbyJYsqG+vu8ZK1WfGQtOSsv7w+S1TWdlolMQset0doDmCije6i4Ps
ttX1XRAP34e+FxmaUl5kVG96Pdv/g/W5+MgjfSZZWjKMaj0EZKbHbFElZ/t4OGro+YlncbzNywJ1
7cLu2pO3hRhZ+Y6MD/41OgfnV07Dk3cQINM13KEdHTFunYZbOSiQvJZU/v/G4Vs53wDNed3CWgX5
0sUDT6+8QIJyDxd1deFrGW4hLNaWAzhgnvOBwZPuzNvlZNlg5nTXBFB5ul14L5rf25o2HKQkO8Rx
ebj+yea/bRFLcMi/1uaj/2rz4sgzYVY2BdeXJaazfaR3/Piust4/NkElRYY+h1a3DB3K4ipJM7hJ
EiDeblFNN21R34f01ONkKyNf+TqAYOb+Nv3ZS2yFOJUIIeWm6YJsvKnyYp+mwUbWcpmGQkABKoCZ
hrmdsTxhkwTzcBc0nmupgmOpL4X+lOsHxTp7yVevfqynrY7WikMgV0msRzia3u/yJcy1i1BzI/nn
oUL6oW1MuwyGE+qKglLMDY1pw8NXXGJGp8wzG/O/lyjb0UuhvkJPAGoxNBf0sdiFXrcXG7XeuFZW
Zo+psOMW0J6CH7nI6OUJWQejBv2QD/6hNop7ptNPLVokqSnfJ5mBWEuq7ajWIxVANhxIKLwAoN8E
ws7p2eIQvP4dy2sHqYpWmTrPP8OlX7tw82sIgyjyk2VB9l6gbLAniy3u1IHLwmy0z4mvN3cTYGS7
qEb5p1iaG4F0zcdebcyfN/arU1nOw3EGQutnIDEHEWrbJvkIxNv3USgA+4TsUj9tXL0rtbu53cGj
DQZlkHfLxkdeqkh46mlwtsxGADnxlR6TbUjlh4FGsa0WXX00+rxwJLP0D21sFbach0wZt21nl1U6
7MS6KHeh34Y7UhZ1F0VhcsdLpTpY6vsLwfNvZSoGSVI4Gpf5doMO2liAkz7nZv+kJf0zE4Gur8U7
yyo28tLV0/DK1BxxXn0KqfP1WGii4FwaCrHxW8ALH1b361F4JcFi/obJ/5ngZuZgfGtERxJITE3J
c3v9rk5GJjI9J46eEnWrIb8WS+i/ApeiKAInxmI1mYeWkWx6nqt5D4J100vRDp1lZrVdT90id1y1
xYIohvKIAD/8dlGhMohZV6kCiwoerIDab/FUNCODEmgIb03prO7gjEicyx5gvhc7WJSJaHFSBRec
076I0n2hep+CXPjZ++XxHz4WV78JMhrc1jLDD7sSFURV9NwUhjvFv5frEZGQ+4S+y3VDa643k8ID
oKJgfZFqFGrTq1bXe+4kBDdFGj0wTHuqR3+jrrFSsYOL8JWdxYfqW2qTntV6rjFYH4M4/NaHlMZb
2dor6fQghLKTM3qV18qhEcVjo6Sfr69zzVHYT4PhTnb1gvve14QkY0CBGzWGxKTobaGA+FR4SdCu
zD5ct2VewhBY7Ctji8Xm+tDk8qh7rp8xnJYgGEmEN34i0tjeKl4XHsui0R2lDEVHUCTEd1B1RIat
SiPkIOvRlrsGNRYKRHtjlPOfYWB8EtAFMT2dQD3V956OGLw1JvK9JjXJruKVcWgSAX10kd5mTr3b
Ebg+bG1qrF3KtcKMSeY/63Hs3RR1Zd2lyEc5FlIrNl0/y8ni2jtVotdyF6reYwC9r+ONknVn+em3
Ih6qu6ltmt3UTNGxHxCLi4e4vykzNX9E46XeexmCgmaqew9VnPwe2vDQhm2LXn2fVo4Y6d2j0NSF
U8WjYdPK92DIr5sbueVpTAlTHRHLSu6iyergWRgVJ/fgS/b1yEdI009PcRd+HoUm2DHKyg/Wp+/c
oBWafkh2eJBbHaZJteyu7oOjOqWF5ChD/xvll353/bNeHBWaTlTmwBgSPi8LMIrHprUNRk3h3Hdf
QYKl7YbnzKHxTZIwm2D6bO4UzBfYIsI0EaN8iuUJrhgGrT2hMCmY1YYN6SKM/TEyz/5ATkoom4/K
q9tm8mqZAkJEJjIwd8SAe3bguezdmhD1HCa/D76xd4ltNk3h5Gk0HjJRro6MoUaOJhXhD7FopJ0S
oqWhTXE82kJpbfG4X5zWxU9cPre6TM6qOvHPnVX+oPfc7Mt2fDIE6WEqKwfF740LeH3f/27JYt91
cfAmKQ79sxEGe9UMnLD/cd15Vlek8TTn1axdctDIBXpfRSAIrq5/Gi3RadI7TfJ3U/EMTum6qdXF
QCgyN+znwaTFYvxeDVOEZfyzF40vSap+YHLvcN3E6lH4a2JZpoYKUtFaneeCFtxb2X+C7iThv2zY
KxOLxxwUvVXU5yIuYIL5rn+2iHobIEbDz6FqvPcSnN2N9AFaG/KWi+eW0eiQvDS1j7QRQJHsVh5/
N97v61u26gCvbMxf7dWpK2iPaErewn8xCLt07Gyp/55XhV13d+gD/8uC5i4jDx4CyfIlLBtJaBqM
AJyZDN758tc+lQ+l6P2DFYmHFS9HkDiyqbxd0gT7rTqHLLdKEb0S1e91OHwTh+Dm+s6tORtezMTJ
PBdEQvTWTEd2LBcDxYqu6CJnFNqTNKDhU2hbu7YWGCGIhbyJEAwwchEYix5JvrDljHaj9Yg2yAkR
+VvIW3dirzr/sCbGdLhQZoaj5QOfKAE0yNMJ9NIXPfjpGSdUo/7BBLX1uT8qqwztvN22spTUAXCQ
4NZFFNyMzCoedSQBj1ldbj0t5nC8uLZkoKTcEtyOPNkWjpCYjJE2Oe16qR0/xFaq2W3uf56y8ANx
4lc1kZcPprQ1V7VqFXQ8HSRQIBcve8TsxEmLG8mFbm/vi8coG2yt/C/y9uV0N4Fpvr6fKweY4Uio
pymJ00Rfvl010/OFLrdE18t/+5lhV6Fn97AKKsZdCe7yurHZpy92FHDH3E9iAHzp8544MsEaZZIb
Z713Zyi8AsawSw6VBIxMRWZ2zIxZyVEPbTVC7Pu69ZUTR3F1fk+xr5elZBDUVR/7keR2UuOI8ueq
evYCYWOJl2Vk3gNk49y6vLCpci0c1I+KwAprSXJN+SmYZLvtb+VctP3uEBk730NJ92TF36+v7I/X
LzYWlCcdZTIf5mGUeemvwnDjkfsnSam5ah6XewasmRlRhGAflo14SsVa2cHd9BJPadXZRjXVx65p
MmeamvqXWZnDTg9z6dEqgsq2CqO1Y1FvjnIVVF86pW4+ZGig20o5xg992fh2rArys1wihSj55HPi
mOKo5RA+VaP+ZRjL9DQYg+yIYtsdyNpTxwA3lOzyJMz3eiUGB2FCCbUuRwUqMguq+IFXh+tNAmro
FcQWpVRs9X1WHI/eyyz3Ad4HBq/FNdWUwcR4f2e6CcLxvB4k5RcK1UPpFgWU5+UXYGrXv8hlgQ5q
gdcWF18kkQUhr3NEEb3EQo7IdIyIRpMX7hsrt730Th4PCm82Wfo+pPtWf//lAnxjno4iF77klh1K
wy9kITHdctYuLPU7L6w/9ma4caLWnF2FvAtoOqBmoDgLZw+qETE6gU53XKLyjbxtWUM0RcASclsP
vsnxbaZqNpCG67u7cpLfmF1E5nAKhbCdStNN/fyHMsbfuyHcD+k/JFC8iQi4LBCW5GW4MkKa08Uo
Gy6YHbuQn7vwY2JuwZlXrme6ncBNwL2t0DiKnDIjGOjBqJ2yz0YkKSfZKdJvdbi/vmnqqiWmgwCf
chFfMMppudJmkegbLn3c5jBEkD4V09S9KKkFVkIPq8+GGgoHT4KMqxnC/qAxyHmKUAI+jhA8+jYL
AJojCMptH2blDTS/hdMqyKkWWhDfoo+Y3eqIvFOAUGVnAqn/RdPzwdHLAqHEhgPXDrV+iEpTi3jT
95lv51pUPTfdpP+KkKK9G7TERF1Wiw81YsJncj0NXJ5n3gehAHuaGVaHKDeGR2mKwpvRQnVyqNvw
sUH5mOeclNtFrQsPUdWaGw63cikTVP9u3fznr+KrOlXCJAh8pLJ/YdBCre8rHaxwfVtMT316uP6h
Vr8T3GU4HZBTyjdvjeXx0OuEXd3tIibG0lOaf2OBdi89X7czB73FpQE4gYofdzE1smU6TQejiqJa
1d0J0ehA+mq9n6+CIDir3VE15Z8LwrdeDjla6Fq6JXN+evzoC1s0byvpC4OEjOrCPI+e1zK57SqU
z6nWei7TkU7RdT8Jhjd5bdpKwO1SFc3Gt9myt3CEpkvFtkZQ2BWS9lGp1GPmtydfpoAEvXbeNFut
hTmSLb/R6/UtXgmVZ/mKUI2e6zVF5Uy8jZ+8wPiFSjYasWNlHcIqgShY8vOdaFS/OyH7wgSGf5qM
EeZImClfrvvMWuQ1iPZED4IibvPWNyMxqrVhoIWnWW4v/Opa4Fzvz/DB4P01Mbvtq7MWoEJnpCIm
GutBkZ6T5jk3NyZ+1jx/rpjOtQR6NkuvUaPQ1K0y9NxwKL9GAgQTphGeru/UWkEK3iVAEkz8s1fL
gUwGv+sp0y3P7aAGZOKTQdeTw3h8ACdfhDZ1flsn+GoYHT2oHIvRutGFZt8a3qckUY/Xf8zqgqnT
/HnTgphduFGfKWKn5AmVxUCC9StKPtWo8l63seYaM7KZEVi6YBc0LkJTlb6ayRwNbYbjItxZtupg
T0hw/YMhgEI80ql48zxbOEgzFCZqwziIkT60knKQ4uRRn4KNow7z9srhY/byf4YW2Y2hipLf1xPV
9U4J70oY5g+yGSbHpPc+8XafDiJl2UiolAeEUcvDNCreTdN2xX7yNP2QBXW1h0YL9RepK+22iCWb
GeQfCpXnYwLV2G02Ge2u8ah6C7KX7sHBMDeVDvkRpRPE0gDDY6vQrS9anxtMFVvpLqhzytbkE8fE
EMN9MSKPVzVJtSvlsHaSUmKwP6EUnlldd5eEQ3hjNdaQ25Wplrbh5frOGKfK6cJRO2RFnt02vmId
1HBC1b0cErCEWmYLQwIHG9jDY5wTsf2o7k9iEBk2TbjpxRwNLm5Ed49DFWqnSIImFWlyw+7rRnxW
DaoZE+VVvY6ZKxbHR9HzGabTppeU/+qx7qxsPxnTdKxT9YuhJ9+nWDUO8iDoUGJE96qYIrccd3uh
VFI3zMzy2PdD4ihln9lDoTBwOfndfThGAnDVZHQSkzlIs/XHZ7Ek9yhg/XSqIvJ2ujHxB1RE9hC7
tDv4+vIXLQuqXYs60K7V8+RYtbnqwNIzOEBKmkchVPQjM/f6vjWZrwK8PuzCSrPQiSw+WrEJO9+E
4+/zoUoRG29a9Jm8kjZEXVC98UP/wYiLcFeGw2QPAEfsRJl+laMxOVUrifs+l0ugKVVjZzHpE43G
9rHLcnGvDnD6jbOotZyq3V3dhxK4tLbjR3pfUVaQX7yok26tyugtB1Km7luT+ZK2yxBY32nMnVpN
DIsnCeaBKdHfadcNNmj99LffCt/kvsoepoT0rbGy8LkdBSa22r536GUaTq42ogM+Of6MwnUg3fbe
hyEzrXMgICI3aY3Hbx2NO+SI252PwovjWzRNdnk7afdxFqYPaSBOTtcWFvKqRbOTs7R4CWSjPE8m
WuSzK2U3A6fGFvtB5OETkqRJUWEbCELT9UBu+CCGIlCFKv6iJs1vo6rSR7NtFYd6lvxbLX3zoKa+
f0Q6q7+3IsXctZVaHAY1L3ZJg2IVEPnaTcom4hT5xSEr6+42hG6JYfepzvY6Qnk7g9TgrtbgF6SI
yEKHNNwlYvKrr7z22PVB+CREiJfBN+O/yHovzbTtHfVsHy7GGyOPx2NaVKUNrWRwK0WCdZLFRnOM
KQiYVpXMY15Lwy6X+m5fFpVKAxoB4Snrg5tQqYtjN/3uUKcP8NuasuNOAVS7UXZYy0uoIkJlR7bD
8MciwIt9Z/R6nnturuczt0db2nUWwJQu/s695h5Z9p/Xg/BabJzb4ADKmcG4mIgawH1UPqNebjlY
J6UEcJIP9SmvPKKCvAUzWbu+0LkCVgOcWiXNexvx2yqSsyikyZ+q7V6upKea6cuNHVyx8YdmCsQ2
nUSUAd/aEERpKlJzis5hWtu9QSVk/Hh9y1a+Efx4GhAomD3o7i9yp8KvUL8OGZosNOs2tP4DVRhN
g9MY1GSaH/9gi0cllCUz48Wy0z6YgmnqYx6du8SAbvPA/yKHcCAP32XFxkW5uq5XtmZXeZWwhZmi
Fz2x+6wAGYNZO/o8dSLdjUZPHDgHNbuI1E/Xl7eSa8xM9pQc5kTjotAsiKOvNGMUnYMsPIre/Rjm
t6H35bqRFRdn3gfMB8dqpixZXP+yFSoRCWTEfBgsuAT/Rvwhef3eszYGw7cMLVzP7ELTTApcT5F+
mubnTFBtr/qo5RvtwJXv9GY9C/9jWEjKwkzEw6evOS3sAl6elFkMzX+q5W//sHeUzYHU0oK6AGBo
Y6pnASOTZzQiRkDvaRR8hB0heC7rEI4RpdgSWl7xCAQMdRLtPxQjyuJjiS3MxfDoRude9oBNRY+R
Kd4gvbXxctgyM0eRV74uqSwKNnj2kEGloqSlqt7X1saBWiseshjiOQC/mZdskeHmEGM3MJdG57GQ
Eu41pj3lkGJaok3jQ5srncM1GANYT9XUidpU3KmDFe1SP843cu1Vn0HUjUhCPdNcqof1fSzIUc96
h/opjR/k9tmLz0p4A+nxhqWV+Asw9K+lRRSpUkGf/KqJkIhkYsJT1diJueevu+V8USye0xihBzAz
KlkU9t5+vrETWq+GD/KcJmRdgxMI36fW289Artrv7Db9WW/pr614zNwRYPvm70mn5a1JuHYbqU+E
4Kx76i1Myx+GnvemVm19qVU78N0zujazsBqL/ZOVhEkaFW5Xsa52tfmrIUnemtDYsjF7yyvvT6PO
yKaEG6wZKlvtICgIC560G0WP+ZcuPhKl+jlwaFRrUCt5a8U3AtVPPCU8a9pEx+R33JQHVC4qsDbX
vWHNEMoTsCbR55vbNW8NyZVBRRQaV+Lu9yy5zcMfVbczmi2w7opn/+l4cVNxVV3c+2Jb+ak6wfbW
y+POswI7T7cSpNWVwLo7z1CZVDQWN8gkJZWox2NwDkFE2bpYnMwoe1EM4SQU76b5YAgItfD/2Vpc
I/JYhnHFvXFOOnSHrFkNqBgFbydr3rS//oHWAiHjc7O+NXkmzFqzQ75yOCGJ/EYLugBZQXNnkdCG
+fTLrIVbOct3WhD8lmtxP1DbtD3D2nee+Ov/SDuPJrmVHQv/IkbQmy1Ztm11t1xrw5CuJHrv+evn
oybmqYrFKYbu2/RGEUJlEolEAgfnRKr79/Woi98wO1hpTekXWkj/1Eqt7pSpua2C9IWXyFoOv+gn
Z4udna6xGkPTzUQihak/xDXPj7EyhZUtXTRCJZuiItczCgmXOypZTSnKXumfEmbcAaoFD51nrZGR
LbrjmZHpR5x9toaxZKnrGv8kFidF+ebryl6WE0eS3277x1I8ojMzUUEyUnJVX+YxKOfeAFNjrod2
okmMdm6T7MttIwt3Bio8f4zMokQmxozqQ0I7XYFadRKDO0F4EPJDFH9riu91u9I5XFvT7K1TR0Xl
hR7mMvGDCz+jIe01ZSWLWVnSPMImwpiaKGazJE3aDEJ/gLbuUIjN1oybx0pNXstO3VFSWYm3007N
A/vZTs6JnvMCtEbVR5gVvnpKY4fuyZJPYdrt+6qwwSDc/nArO/mbbufMC61uaHQRTa+TNwj7TBh9
oPiyC8lKs3JhrRmauXvXuD2xCUN69sP1X3STqskaKdGijWkEjqFi7sV5B7s0Uq8OdYFLRFXtoH8p
hs+p+/cPhEmc7D82pt9wtmEehOV1b7ow1FqZk7Y/R+1D1ezE8T72ft3+NAtp5YWlWUxVjMrrtMwj
je629QhTEShfWWqdkBJS5Y+729aWwtH5umYnGFyDFkuCGZx66SF0v5vhJ8guEY/951+YYSabxBIa
f1GfhdaiaczCGFECkxPr1PnZfYbMRyGMThip326bWtw/ZtzpSE7KDvNiRdYmQ1w3VnAqu2Tk+pXr
h7am0I6QQX7flh7lNqByK8d36eqgtGTICpX36ypMlNVqKFJ6P5n+CCXEIHS2mhorZ2nRCPPSpH4M
i6FufumDUFel5RBpwUktvodwL6Tt99tbt3iQzgzMnAEkdKaHJXS4gWccpnm3yNLfkBXZ3jaz6HOT
LhTjIoAw5kQEo9YaGcMOPGfGH7I2OD1aTKX+OR3FFUOL64H0AJwHVH243eWGWZXi5dyN4Ym+P6Kw
lFcjydG6NZj40nroP4CDo98KGGJ2LeVN37lR0gWnCtohCiEJMP5R2zSVbN/eOGlpQQqjLyJa1cB1
5loYSpijZ99Pvu23e99NPwgVOLFWCBP6nFTWM2b2IzRvU3/fxSMyioNdJMZj5PZ7JrH2xtrE1NJl
SaUJNB7MdghcT7/3LCpavq5HgWt6p1FUnpWmGza+O0AQr3R3ea1urCY/eW7z3rTd4fZOLB3y33z7
wOZliJFmhjtBRABIYn6Ko7JLun6jZPKul42DLNdvZbdGuL9mbuZIo5z0Zp5izgdskHf9LtKFja7I
jpYMzzTcNrdXt+RQcGRA2zNxSjHHeLmtUZszGzkGPq+i8L1QIhrJEfVJwdaav6axYIOgb+ZpBESJ
l+XMd+tIS+Cm59k6FPdR9cW3Pt1eypLHUpYmBZ3mJ3hMXi4Fst3EM7UgOqUF15ja36vSa26u9VeX
IuPESQ59G6AK3qyXVvg+ZLlmFJ0093vqfemH/e1VLGVn5///7Pt7TRQmVHAjWCoeOkb5i/BnzCC8
19zzlMyFtdncpe9/bm4Wh6EDGSS3npajVnZYvfsIIo60PqOVj7O2bbOPrxuNXwYVyzLzX+WYAm59
v71v0oqF+QxsKk49nyyOINm0DnV7H1n3gnsU3I9Z8CMUe6dNX+vyH8U6NtJOkYS7du3LXfvfRN09
DWBQx0DedbbEbAh5oRpjfMrz93Z4LZU7WfvrRzB3PhxYU++Ci2YOuw69oLMKQYhPQVzZtZAymIRu
U7r2BL72QXSvgcQj4APe+upBp3uFPkaaH1M2fkncLd3Clzh46cGRJ9WdWp9uf7mFfQM2RFSAcw6E
/PzDGYYwBrka5iejuSt9y24a3w6GlaR60QgwcviseKYS6y6PbWYEgYAkYXYy0Io+REHcvqtB2HxU
u8La3F7P9ZGiVkIJEJ5g2haMqV6aiiSIU6D1z0+ZB1WvfhyGU0bHd41vZmFFKikAV5OI9NEVPSoQ
XsMoeuStW4H+b0ElWJPKcmONUn28vaBFSxpkaGRRk6lZRq2JYaIpkHGeZCo8EVOicB86HdjS22am
fbl8l6K+dmZmOuBnN7xrBIywK5iJ8k9F2dPCsmxZe3bFe0E4KULtdMPKU+E6ZGARikyE36axZXW2
MGg2xCwZ1fQUlD88ZdzU5s/bS1pwhUlHzCBdmcrOcwwh84u9Idet8Cxbb2rI7KX+vTYKe+y2t+0s
LOTCzsy7AZxYSVNhR9U7O4vfi3zFwHVWwguHWX1iDnSGVzXa1EM2pUP4mEpBwYcxnRxpwKqSHCqA
tlKulYQXEM3Yo9MBXdr0ypkHujqrVLGQJ0FfiUnaEmRLspMY8K7zj73xxYhhZ0s/uPka99/iPlK3
nc4vYfb3HXPmgqPcJFZhRcyFRfCzyhOO5e/PEhcEvQ8aZDBTzPsQBKEojAPGmuJEhK/e8o/Mt1RH
KR3WWGUWTi2HFUQ4i6GJNX/6IGSX+WoU8tz22ve6zraRYt2z4yuBdWnLzs3MEog66dR6bDFTCPJ7
G6hvQ7P2VZacTyZ1ZAwMLD+LuQwMVaOEWaZoPqoR03yKvClDaxNmd5kfHCXl7fZRWty2P8auFOjF
LLfSzKBoOkZb39M+M2Ftt5368+/NQOzDC46qOgMRsxMr93UqZj1VZrV+tYxyDxTSASe2ElKXdo5Z
Msh+yPFp5cx2LhCDtq0yPo4hg38pGQt1k9da7I+hJWx9IVxLHJY2bxLe4Krg+F4hOrVmjNVGLvA5
MwltvfEPspA/mtraTNhSXKV4MPVZpuA9x7+OgRkag9njEaWwCTvXbtSXpvM3IIFWdnDZEkHPYLLi
mkl5VGPkZQ1EZ7yOFFK07IL6dlZVe7P/dNsjrlkMcAX4cQwT4l2e9/M+WOZmQw2AyjsNxNaU57VS
7nRmtOxgB0titQmoYWX/IovAKNMVgDh1kr7pi55FPCkXGPLLmOe1rMcAudW0uPfNNUaoJbc4NzJz
9lYc9DCuMTIWH1oDlV33aAxr6cOiEXQ60I6ViHbK7GEG3aScWUzynxoleG764dik3allkH7lM03/
zyxNQdQSijK4s7gR57qMwiAXJihw7ORCBZMlsumFu1OE6DRqvTMM00tDdbK2gXibwQy32+hxuL39
I5bO9flvmAVdX9UCq1T4DQgDhdm7oKY7Y9Q3jNHbaGHctrW0r9yEkLoA9bsuBMEaiQxHOCK7JCUv
Xa8/ChDbVXQobptZuke4dYmJzEtBPzj9jDNHLEbuDYlSHU3todpF8Bz+kksNku/bZhaSTA1U+cR/
pU8v+Glnz8wwFt8Dp+MuKVUCbibt0/xoIeriAQj34ZTTsrdGW5tgWgoi50Znn0uo5aSWUZI5mRPS
OPUpmr0Xvuv44r/5WLxApwUqE8poFvCrxE29zK8o55jZoy/wSrSywAms5u8zZzLa/9iZ01ACHBgb
paW1CCHABjrbjb9GW7QYDi1tAlLAj8THuvpSQu/K1eifelG/z8f8zU3M57QRbLH1TiADPzBhQYVV
P0XIBgthsXLEltyemjF1dojEZGn+mhfNdnDFyJ2+mf/Ec/sEvdbeNZU1wsNFOwZMbFRZeQHPwwmY
s57KcQdTVj44df+rr38a+Zr43IIRvJpJJiYRQW/O84As9FoV1VNaSjJsRppwHCtE2qL+ePtwLfg5
ZnSo0LiYIXubfTIPwHCiyOxZ0BuMHvTAsnTHE1685sdtQ4vrAcsDbAQA99UgRZv7XZDVoGwmOnCv
Vfa1pDlypa80aBfNAPxCYxhm+qsRB9nvw1oeSJ/QjbeNoWY+5Z9W/mu9ZBI0lvIfKzOgTdp1hRdE
ATV9reJqtGxBB4eerl3CS28qeO+ZA2PEnOrUfEpUKMGH97zkTmHz2RLiXdG6TqzmG+i/7ZZZESl6
k+QCReiX2x9r4bK6sDu7mD1EKTWt9gES0V72Mx88/Uc3O6Yj8Hx/Lb4vXCMUw8nVJizCdZF5aPtR
KFr4calYfI2T1KmC7uPfr4dhOvq//AWTMvPypkaqT1dH4Vmqv5SQPovV82B9p12yEeIVxvCFA4US
M1+MESlYu+cHqjDKzGzDwjuFHmmgCauLux2b4FCMo3N7UQuuPkU53aILAHxTnS1K9VTe95kKIGWo
ttEoHRrql1ahbW+b+U1sN8ueLuzMrsJUr5s88xT/BFjp0RU0B+a9XS9W+6B4Bfm9V6TYUd3GaWk/
U505VGbu9Nlad2shC7j4FbNrsg4hTGG4gesLKmi1zpwkoubY30fjZ8vtGLwHiDi+3l76tLIbK9dm
aNKwkpJRCsk8DL2yg+bJQzeob+rHppT3Wtad9HrlJbtwFAzSABH0uTYhOmeL7NKwqNPc9An6yibK
q0219mRZsTBfEsI9SqvUFtlG8EgX0dbrn7f3bNErKQwzv8dMGzW6y2wt7yyIoRR4etxh6yn3Rvym
rnHVL0Sn6RHOTlFSp+Qzi76FUArwiSSkt7rhHczB/ZT36segVWu7G2r1GAre2ktlySR5rkoCyqjs
VQ2oQzYmN3qyGEtLvSdzsLyNz7mYBsUKJ2xHa2d1Ufbr77eSmGWJEiWUa6KbslLlCv4FjEKpk5ff
Kbx9d72VeLX0vSDEh8FkQsDy5/J7VRJcC4xReaBfv9eWgCjYRwYRVlL4Ja/jU0GVBiibV93Mr42M
fn8WpmRm4ntY3vnF2jTz0iomwsKJDGAaOZgZqAGGNimM18+FDrpwyOmGgjd/aDp3bdplKb6fWZoX
m7LRV2ovg5Jt6q2P1Uub1A4sbXasrfRYlvYMoApanIBVAOHMlzSIrt4OHCTTyyJUUQfz3kfVb+Wm
XwpxZ1bm8SDRYqtJpqeiYcbvstI+ZY12QMnpzYvMA7epY0U/bnv10gaCCeQhDpUguj4zh9PHLKIz
Qp1YbkZbEp8SiehtVLYpbf/e0FT+USeYzzULUSvEXdhnGHK1/M7NPNf2VWHPfMDGy8a1MtrCqqjZ
0tuZuA4Ae0z/fvZI9aBWrM0WLfTMH2K7xjcyGfUpr/1ZVt9ur2spK6RJNSUZMIFSi5x5RjKGUePq
FbrUrftgltlPrWgcnxFYMBYo14+ntgzvrFzd1lm7lvlO//fsSjy3PXd/Pe4D1cuwPVLaUvqHhK5P
J97XQrdNtfeihJ20W3HRhbPNjBQsq3SaWPF8+qtKO6u33BIQgqE5RF5b7bRNbK0VKBfN0Aie6JwI
ufNqBgN7fSBGIw8uRb+TGgnZaPfgq9ZK8X3hwBGiJkWD6YlC6evSUZKizSu+KaWnKHG0Yu+2BwC+
rW7aWZYDxV3Dni3cXCbPRxJFEgsJtZBLe0pSVGKVKhF5U+YMYUSJF4iifDB871AaK0du0TV1dVKQ
MShQXo2XZbVbFqFVRCcx86BUzR0/tmy/lRyEIW2ZEVargZ3gZ6Kt5QS/kbdzx6TcO2XdkK3y53Kd
PF8Nv5LT6EQ3yLiHuj+2/bJU7+u478H1i0hvKLlJ4S/LHJeXKPPhTWS3WjfcmXryW/D5wQ3KEH02
3whfQQZWIJR0a1tk5k/fGPK7plOh+aUH9fdPVnNqPEOCDUzgitsrlc1GM6s8IiBGHzJ1oC2jwhWV
rfVklhL5c0PzWK9HWY6CDx+n0K3ezsTgWBXBgxE9ihmkcO1BUvOHsks3UI5v4MXYCVp8rCCIuR2+
ls4Zns8dCu0uR2H2bFHKQolx1uTUJONdib4aYDVPXil2LZ0yiGBklf42nZp5OA4KVfHzyE1OZV/s
mrjZInbWIcLT/6J8ddeVYmIPibCGzFqYuoB4mjSMmRhIVSx1dth6useFGVoxg4+Zo8Ca6+lgjqOf
WpDatXEHFZ3VwvgZ74ziR9DXK460+IEZwmWOmVcuAzPT1p9dQrQOUUMMveSkWJWtNukBMquj6xfg
/2L52JG0RlNtWzXvRrn9nA7yvdmHj5BQ/rz9iZcuQ9OcGs/428Q7evk7agjUmiRK+cQFECXVKvOt
4NX5NgBTZPuekv29SyGTNU1L0sMirs5iqpAidFpZyATVferQu3MC41VqP/z1oqaqj2lNdHEEjFlN
xBLTpB96AncV0ryiD2jXkwIOrHxoLq1U1hfcFzNAJqdH4DWzuNJAPKn1oHlC5TWQtK2bP9TxryJ+
bJKvcDs5t1d2TcM/MQv+MTe/I9ymLEvPxZwpvyBzVhZHCd41P37URCjt+sdgYDD0W2429jC81d7r
0PebFP617lvr/kr1nWD9uv2LVtb/+5ydO7ICB0IpRDEATvQuxpfahKPipc1ePfdTLH69bWwBN3u5
/Jn7GKlUtboVYI2hvGH8Unr3+fBVFH7m5n3l1rbg3sdZZbuQWmfhc1wfKfDYqbqS5iwcGj4CcA2K
OZR8jWlPztY8GDqcYlUcnyKtgUlZ2GlifIgs+Zk+5+H2ihdC8IWp2V3ZwMihiQmmxPg+CSuoJI91
/X7bxkLeQXavTVEQgmzEDC6XQ4syD1KNWJSjeuXrX63O3AwPsVN5K4aWFkOni5CLNg6Py9m+xVY1
5lkmRyC21E3sPWbTzb9KyLVohRuanis52xV0S22qUCvEjkvaSxggFp24fVD1FRdYuj8mATy4eRgT
YLJytmmiJLdD6hkReETzoZGCYya29OIZVGCQngeNIxcCHGqeZIdF+lbqqQN7+srwz5IfglREBXXi
Nr9CWBUqghtdl8QwBDTiDp4Pbcs8P7TrCWQetd6useNLS4edyi9ddJKfSW390lMmYIdi9UlyCjvj
oUt02/SSpzjyt6lq3E/gVtGPNimPDN8Y75RcPrYpE4tq+02rw/dajp+aIN/miv6oF+ZKzF/qaOFR
ABDBNDExMh/6mx5asji48QlNkX/0oq65SUHTNZBR3HmR2DILoyK8Jw7BPpXCB70q9szVrUkI/z8/
A4eYQG9s0+zA+kShXCm0+KQM4aMAg5kYS3vFJzaFaQ6rkv+k9+praQzPUZJ+1If2ePswL3k/7WRO
MjrOYMlmOVuQJUVRq1GK/cJR6qcUVKEY7P47I7ODXKmw5IhxkJ5a7XtaH4T2n1FeuVeXgtI0f8NE
OZX5qzJeUQ2W4Xl6cpKpTorFwyBYjqj3ByG+K0p9ZT2LX+3c2ixjqNuqV4vUSE6G/5VaDpAkBLYN
0W4VMJ+h73gl81vJnao+gjlcudOXDtW57dmdlhdqLiYytsMGGlH1rbV8h+EgW8ddq/BjBVHx7a+3
9PSjOf9nb6d61tn9ZZBgi35pJidI2XZ9xTiN+Cb16bZpXkzklYZiK6mjzWzryjYv+aamwwfO0RCv
FcbbMvOMeNIXjnvdMZW7If4mNWtwgCXHodCCz/Bq4cKdLa7LjSofPGJUMZZvo4ZiRird1ZD92l5v
HANX3dzezaVFTR3G3y8YChIze7FeW/UY0GBstdc2OwrVqxuuxPklDyG8T/HkN2HGLEl3+0DO/BYT
qeczzqVt8kZ4IZkH+zKelLLdJmPyentVvwE9s0c6w9N/bM5ORBi3BlAzmsDMZO7iFEFH3dh7E6lY
FW0jxrA8XuJNEm8AcO2yAs5UPdjwbOWxSuZgov4Yjw7zeTuzRme49h8AbR9TLd+wGsev/R+hGm0D
ubmv3dwRkgKhoRpSS+tecY1joepbMRlXvtTiKZ8UeeDGxjOuxNBlQGBeSzP4pGumrSnHoRxsrY53
uvASG9uqeqmFf8q4tkVzzfTiFzyzPPuCCoQC4EnodTcCs6CFXRofvP6UVyc3q52/l7TlkXC+ztm3
S9xOlz0ZQEJSt281SnptFK0V1xdT8XMjs7Cl97TA0KGhtKlHh7TS7bbU7Egv7SBQj3qiIjIzfqEs
/VGVi12YmC+xBmhLUxy/Z0Sk0z/ddtjpmF3569kOz45hG1EQMmN+jhE8aHVN4WiNE2LtG+qXUVOv
kToyGnY1zFrHVT8MqP948XGI2l2U/YMWz3+3oNlFXkW1liMlFpyE5l5JPNLIlcfUUh0ON6H+x1jN
NNg1LfjsGvCg6PRH+PJOHuyMbfnFDT+Qm4vuUy+9pO2Tqb0KY4X418c2/5zEhR1nWxXONxUt77jd
Z/EXKfte95DRrdRdF1hFJ//988NmOVQwGIlXDPywSH9qMzTIAE545UkcjnI1bHIFaEN2auTvY/5D
TL+1xc53f4XVMW1X3iv/j4//3w+54igCoJxKQZwHp3iUnELQn3oacHYgpTsNDaqxFpmQhL5FLTdC
X+9hmndUfu4QhQfJFe80ofpx2ycmF7tycpMeIAh3St/z5K4doM/IB5C51YB6QX0EcHLooCWp/lp7
e4ogZ4ZmrjEi+jVKPbgpVR7uUorCVVreNzBP3F7P0pGimwmeGUJVNOKnu/XMA/tQcH0/5mIbfmtv
v1R65+Qa5C6wB3WBt4/dNcTxom+dm5yd4nHwvXIsicRx1TpBs7PMrz21hNp6idD06kXQOpG/6asv
fbAD1OXIQr/Vu6cqI2Ox1iTcFjMxyFcnomH6X0zLXG6AZMFumU/QsXT8POR7CK7spDs0+bOGSG2b
f1PrL3200q1c3PQzm7PAkmaVK40RNrUuRzHJdNL83dIFe6zqjaS+Nd7+9kdeSshIXSapFAqeV5N7
ddWEvTHwkcs82LdFv+lcjSJV96hP2J5IPtw2t5SPoUtqcjzoRDGpermlaSTwAhc5s3JY2Vq718AK
B+nutpFlNzqzMrv9cAW1aajJn/I2t+PhVdXv0yTaMwjSl29p+6qGz678ALUe/LAf8ozHaPXa17sk
WXnuLYao8+XOPKhqRBmuLX6I738T4pdW+0FMCIIv0ZDD7/mp0E71sNfDr3DMtkZuT5hfeKZWdmNK
X+ZxCbERfgdNcKAes90Y63QUMiZvTkr6ItYfxaFywvoQhpoNmadjuTC8GKqt6y+hv/K1lwrp5PoT
hAscK5RgM9PmmI+BN07QqrgrtrUqma91O3wNtTyxkfX+qetFvBV9yd1pOvSpchz+Cga5fGuC9HsX
Vmtvq8XDheuBp5koKeejVUbXG0k1wfFKtdwWnnjyA3MjkDIHZbSLy2jTtGup+sJsLtqgZzZnHk9k
KVE0AXpoiNoTnbNtG8nbOIWYWRx2Qt1u1CR8rpLqWx+6BzELNlLrbvI6eGgVeSXFXlv+7GvoZiun
3ZR5qnAlSwbgaP0YwTOqB/G2Mw9i/vm25y0e9rOlz7I+SWhToZWJLWIVHHKg7brp/xqM+NttM2vL
mh0ys/U7MWymXKw8pIq1iZtPeU1YcQvHE1ERx9duG5wynKsDdbau2S2lpUU9JNN4WeClb26R/kj6
/ui7mZ0ONYwkueo0abulNrhynBbtUrUSFYDGXMmzd4opKF1cM817qv3mUYqrh1TM3xnW3yZxdC8K
6TGIRrTc/gUS0wIBLKNZxNMMZ76M2ZmhZ4KUAm2WregQjNmxoAlc0wTLtTWlsEWPOTM1feqzlCPz
pcxVfQ6LEg/bVhJepbHZtGGy0uBbytSYNZqGU8GwQnl+aSbp60AtRMxEaW1Xwf3/auCUa+27yb+v
/OTMzMxP0qGRc8HCjOzW3yJB/YV0yMpKll3iz0rm30bx3KQbiWgMpj76iv8g5wg+o06HYq8I9DEu
P4/RsM0GeLxuH4KlxdEnQMoFIj4I92fBpO6EUGpHACwguJ8Cr3zBQ1bu8aXFnZuYfSZPz5CN0xqu
8dq9t1xrItGGZm94TobGkdToJyH8WYBt/fbKlrwDequpks606pX+WebBApr6AFjcgArEWG8Vpfmk
xt4TSI2VFV6bklFIhO6ZyvzEojQ70Sn0ExqvfwibADkpYfB1IhGvXOMly0x9JfovFFgwxiQzMHg4
DuR5U0RAvdIKJzYXeABQ3voB47w9DpC7Zvuq+yxKue0WvJ31YBsKa5n94kKR5dNJQqyJBeXyxBlN
PcrqpEvv613u5IAyHLHLlT3ZQSnZem7kaxavQwmrpRXCS4kuszyfoemRAPJymUdSgRoxbAGwrkU8
nFeKf4vrmrgboDsFLTnnB3C70S3gvmAac4CxrNHKbSypd3FjPcjDmrbh9XFgRWe2ZteprgujpZXE
4cgI70JNuI8SeYOk4i4v3U2QJFuxLl7KpF0Bti4ukbg/eczEeD07hWOk5zrzE+i1N+qmTHsQul5n
W0F9FxWQPd0+e0tfDbULHSL5qRA4f0OPbp9rWcq4mJz/sGCGrjnpcIjeNnIduuDd5Tn3ezRYvALC
yaUrFX7FQ10bxp4iQRFBpLzGLrNkRJ7ASBNpCT44i8yG3AydWnNZZ+YbsDFbS9aQ/Et7dW5hdll2
nRa5hkLsH5kGSzMaSmQegatsb+/WYtyAJQlIiA4hAfNol2dXDjRPhBaZOkAW2r21qcpPSTlsdGRj
ms7u5Be3fhr6ypbUD7ctTwu4vD9lEDh/DM+2kIlqKR4V8tVQKbd5otq++O6DSM5HuN25CnSkAG9b
XN7SPxZnWyrUkle2GhbzQPvQJOW+QDYwZOx1xc7CC/VyadNZP0t0fKMC2TNgKEn2hfdBDFPHyg6S
/Mv3v5dxtCni+079xICgrSp3CcwWagPldnM0/LfbK1463Wd7PJ9mzIySiVqJToKBDpwtdtqrnDZ3
URnvmkI+3ra18j2t2SUQoKRhdcpU0rSepOGBWqYFS79LgUcf3401fPSa31ry5R4HVeupmca7YLSe
o+CnKJdAF3HY/J8GLik3ZewlndBc/0hrSNtV07PkKEDKTZa7aVeLjZh97ttdkP/srFNrct2678r4
CF2PrXfxylld8d95e00ClBj5Aku2oKFtX3Lp2Dcvtz/idOhuHMp5UawI/u9QkrJ8ilT5CJXvIfQl
u2/iTWMIKydlOYz+50Ras+AzWr3iqiY72Uq/YAuxh/bL7fUs3arnB2AWZExf0EKrhJpNUHQbIXFw
q6a0aYOaqRj/vhLMp0atT13zLzAqUwjgZUVthvXNIRF9mYVCMtGyK6a/jxDFGqVkX7Wt06WZM+a7
SL6LvWBTJ7tQuTe7lTL+4mdkkgSFPxLdK4rzUZKQUUsIQJb41CNV5EZONrzpwocBUMztHV489pAF
MDU9obXnIUY1ArEPA2p+LmNM0qc8a+1RzNDkfJDVX0b2etvaQtWWfT0zN4syhZaEkZZOXHvWW5wC
T4DrXAXMkd+Jyo/KeEzCQ1esPMMWo+iZzVmo8TJoSDKqHHAEGfvCfJALza7qR81aycXWtnI6LWfX
hhryGCtk7JR9uW1yGU1cY2u01mawhCOqNxu/pO/1X27o7AimhdqIQUIRUxvH5xQJVy/VXioluGNY
e5PweMlFcU8P6yD1w+a27cXDyQQcLTBy+atB+BSQuciMO4czrRwjffDoWKenyH9Djmpnut+zv+dK
w3mo+U/q12gAzmuloKZkn746DLOetMsS61uXhBuKEj9vr2sxqlEYndDqsKWJs/shlzIURz3idC0k
nxHbtBPd+37bxKKrnJmYuYophIisppjQtMFWgldzNPceKnBZ/SKFn9R+LaVZPAJn9qar6cw1w8gY
vQqF5VMhUwr44HeC3Vm7dXbWpSuON+x0I0yjLObsqKEe1vjRYBJNGNaxGpOOZ76npn9795bCI7jv
Sa/ZtCbA1uVqxiY3wjoVILsWU1sum+3QvQteZY+q4kTVSl605A3nxmZXUMYLJZQrjDE/sSuDZ8Fs
treXs2iBJ8+ks0qTZ069VRe5Vcamzi0aWnbSMGZfrkSJJXdjShsJQ0oZYOdnHj2qrV72A5OJQfIz
T3KnQ8yMaWc7whUQhFDClT7Z4gea9HZ4kYBZnRcUEH3oAqPD3sBXcYuvuaQ6ofklk9Q9GuC3d2/J
tZkDmKpckHBB8HTpDIWrCHEc8V7UO20r1P1mVA3YbQKn6H7ctrS0izA7kBAgb8ELdW6J3ofciIRa
udWcqgvRdnxMs/u87KZS9pPvRyufTV60yEv4N8kT1PizSQsri103ycLoFA6NCLgspjnhoRbK+aOE
3XfjJg8YY6XC/lmCoPBrmzLy4WtusY3HjmeY145Op9XSHomebiswoGoDA8+ZWRq65wBZLnv0YrJt
S/qhZkMG5DfPN9BvVHYlWD0dAUXcxEJjvre5O674yJLXU/5Giw5da7j7ZiEpD+tG0+GXOAk+bFwi
dH18wL+vg0LGQXJDh5wE56qypaRW0yNbHzGGo1d3YqHlNjwM4UoTb8kFVZOxyIk4z7hSAlOHUvXA
EzByJIZ3YizYSZtuAV/aY74mB74UYJGBA4JlQJwG7+GltxvmxIzva+FJVPPh0OtxBkGBa9iika8p
1P5+j8wfE/T74WeBlkOHUOLSlhIbehQLKhjpGmijNuI9SW8oz5qawiXlm51pm0ra03Z3my06qBQZ
+sr8wla/i0OdOmKrZpuKWcCjIbSq3SntiKJIjtyXaJVPlmqWG0UUGECry+5LHGTRfVCWwx2g+tKm
ah7t1BRAnGVm/t4dxNZlJLJUn4u4fhfbwb+3+jbZ8AxQkaUIwE+rjfloUlN0Rt80TglB20Hi7gvz
NP1rKaYjOhnNF54r3wZxiF4lD+x1SE/2fjD1aFsDbmQskbRpiL6LQ+Ht6zGchsXoUafDyHNQ7t9a
vwwPrdLID72hudCcB5oNsdwTPCn6AQ1Wza67LLaNOAnsuo3fRWv46jOj5dCKGnd+9CnpP5jjS3ZC
M7Q29gzSDruobCBPS0fbd8Nu09Hqhcq0ahknHJzM0xw3g+UPOvR9jv72pqjAXiuZwgyAyhM5U+LM
qeTavDPrgohHSXUX5lmxdoyWvA6Weuru5HqMtM28ruozsYlb0PKx7p48w3vUB3/bxGsNpqVzRAmV
VhZQB+7c2VXbhJknNVYNAHwCsqTgo9WNn2k7oTncjuS/63tz1z63NAXes3xIhznW1boGS7r3HDad
aDeCfHQh9NSGwFHlcBNNBMYI2yrGuO2s+smXlc+63zvKkB/qONkInbzpurVIsnRxMhUxgVUZHGeu
7/J3pYo0oCM8xLCdfKurN896lvOdG716DJje3oLFT3pmabYDsacGvlx08UlTB9tKjnU/waWd20aW
PyirmcIiYLlZBKlG9JjitGIEhwee27eOkXt2YBwpbK1Ymjzw+oP+sTTdNmcfVNDFMnAzLAG/Eh2m
ZUonDEaYrt0w2LlKmcCpBm2ql3NgxIFy3e2FLu2mxesZp0UJ8mrcs8nisYlaXlsjg3Iy1kb1c9au
3JhLznFuZPbJsiaWq9jzEayRRQe+6k9ybG3HBG7EztsRElc8ZAEfM9GaQuMsA0HSGKu+3NO4Zq11
jOReKNetnQZud7J8ITtmqJbfZ8R/R/KHfmsIsnUvNaL/VhVEDycX++6RARJ9pxRhfNfzOt3XXrwm
UrS45cygQlBGoeTqJtQVRCAGqwhPvTU6sZhtAhGUdfTx9odd8iv0Wgh6XIIo502/4syv4tRFnbTk
QQNjWDwp53YfyG7/ic0R0exa1Z+9pGn3EonMg66n2opbLXxxsDmTZi9DWQxkzc5P4ro5jCkT5z6U
jf9D2rc1t40rW/8iVBG885WkrrZkS47jJC+sJJMQvBMgQRL89WfRZ39nLEollr9dMw9T5Rq2cGs0
ulev5eud/ThG6S4qrS1PIRZiLql/3eiRRIspXvRox0RHElpAL4cbGV4yel08oGYMqs9seLDZG4EG
c9ocUUEjUCFv2DfuCd/hf3uzDxJtX4vfrvGCCM/H6YS6SPJE3aWm7mmnXZ5uRB8gb3uXr5uovi9/
FuRTCIvjSB1L+tZl9crm31RioNr8Z2zMfe2d7y/69bRjus0p7sHWmshJLs0N3M4IMaFGXifnvvjF
i++5h7WnWajRn/dNXe+vC1PWLMIH04uobDWqY1ZEKNutvXSVARLjOq8yfuYqRGP3fYM3st8oZoOa
HTkfvJauCuh5ZXE83Yk6yuHJbEEfp++IehPuMWvXjflcmH/y/qSsdsGbXF8FIEOZhAEnKlnjivW5
S6yc1SnQVFkrApM/JMkEh94Q8XVhfO/ByGyzXFiauS3bVhLBYwoUIaSCfANp97XVa7+MWLivBWh7
/Wys7G/CddJdkdfmLjPtOpTo5v5RRqP4BfJ6NBlY+Hna4DTrdpJ2a5Wh1oXWfEXwbR1RvxyDMcns
FWBGzmscxf9k0rFkkIxW9Hv0NAWekqFZuzmX34zE+ZLKSg/qxi43sWV2Xwo6pMMqTr3kSVS6/jfp
467Z2rg2HgAG5K+kEzyowcqwdvvIfUyKejjzohB4tpH2xFzylTmZdxp0Uqy8vNI2uRrwiovLjB37
2BYbZHStzAezkrFyCjRZBlAQ7nZdk4GrxWYEUbtERT/X49jvgB3ZGF0GrJkkIJWKTWNdN5F8KNhQ
71JqCT/m3bgHf3u8g4pFFaRjyzaQjTRBBoRekwb9Pesu53oYt3r0TOH9kVoCWFM3Fbxj2zSBbiRg
zJeW5n7ry4I8sVQo7lu91f3q3T7fa+PaFfJv5ImfJpAwfUK2Y2qE0MIuziy1xUOjdSdGWnNTDlzu
UrsaVlAyMMFhMYkFN1wFXW22gYMuzqeoq8VRIl/53dIT8k8FWOE6GdLuxfQIeRg9PgbKaJ0f3E5l
QJK2eLKEEpvMVilWmI4qoMpiP4Sk7qlCVHFEP9k/o2VF62bMtcC1zWRd1LxZ6R5z1mNiVYHnRP0+
6lqQtBpFtO2ZV+M1kDgrVJlQi6/0IaA0S3cAUNr4St8FYtB/ycot0bGjxnC0XBYi1mwDUqJIE7xq
CQ0yMmRnrXWK17ES7jnTq/TA0DbrVyClfyidmD51Ue5ukkgUKL+A7q+mcf3GCyk3ys2dIAcH0cbJ
I+tAjRhoQsDSQESE55rSoZQqwSKO7hmn9amVO1AOLo2fmjLIX9oi+vRSdBBBfdjciSKTq67Syk0i
NUx2X4A8y+3TlXQ1snJV1a4dQrtQtxq5s6OK7okhxcaJ8woYPzxriKI84E3UBXqa6hvb5AjFCtda
cGtL7mXmss2I1I4QWfoEmO1a977xZOPFA+RUf993L84Nh418FgXiAtSoExPS5d3giCQesnJIngaD
2T+55UB3KhmsZh8ZtsQZwMtfmpG7crR23CJWtCGqoHthbXOxd2jm+UORkbDpfiDlEVjgIjsMIi0C
XX6vTQ3s2k67kgkacPqxHZ9ZofW/3AY7RreTddP2egC6ND1Aj7b5VDI737gtIrC0B/gfOs9NyEVe
HdqoNc7IJ/IN0cdo3UUmDwd97J8TSUhYN/mb8hqxTSw8MYmZOmEHcarQBg/MJi1q+Uu2ebkubO+3
KkH4GnMULZwx8YLKi4yD4njnC89d65ZszpqCZITruRz4hszuXiDUlG/R/GyvRNb+LRow+5sCjUuG
0uSmswuBS44IFhQ5NsRguRbqJBoeV5EBkfsmaf+2CTV9Le36TdRAppZloKjmeZM8FVTWQdkwfupL
pS3EWZe5KOgho+sRWShQEk5IaMeevR6yWqsljSINYpOA5vlpshTAXG5PGAAiFOlqtAQ4yA/huX65
a3hepI7GwZ5Wig1VXdjv6iEPkfi6vzuvxoFA0ZzYSGykhxCx6pdmIloiEE6o98yNfV+uPX0h0XX9
faohDeAiLIIhtIlefl+PQIrZpJw8E+qXY2gtZbcuA69pmoDqm+QRIewM7OKc7LMGxRklY1adDBoW
7dpja41tDOSrl1jT5oZMEDdN8EiMAflcyKddDiQ2orHqBTwdqw95/tTJtQPHGAXNEsfJfMZAAgxG
Viy+hfWAksvMECv7eshsM33myEn/KRehe9P//2+wA3AnNivWA0gjcBhMInSXA8kiRdyaOwAyaVuP
773qSJeaXm4MYSJKsOHvkd9EFvXSRF6B0b23IcZZPloksJeeztefRzYTIFWQ/yFRC4rzy883RTow
r+fyua9G3/3iVJ8DKUxTdGlgtmmRbCE5nQwMmo+AEBKinzt0oP3AecCNAOykPTXfXQ6g87iGPgqI
CCDzKDbekszf9fygoQyES+jSmADR81oKSygnntVFTwAhIM+qlrik567JQv12gmGCwwSZCziNy5+f
tSOjSpX6QQi24imymqGWhEr/nOgzXs4zO7MbWrp5RWINduqy9BlEen4TzSdyKWsxGw4WAe8LGyI9
yCMiELdmLhAcEpHBtDx6Qcss6KpBQKCcTbukczA7dmiZ0dGjgutCQ+cdAoHZnipNRiIN9e9zq4d5
FFpOqD7pomDCAM8L6upgPdbg1GfbSuc48Cwa+Dlqwa5loPub7cWwTfFfvbXU+T/bZJMx9JiBehuk
POi8mWtUGFzmplvL6qz/AIOYeP3UCZm+PtXMwJMLjleETLPnO+nBxTtGWnEutB1Zldrnbj18HuRR
GoIxaJTAybrT4D7kaCxrMAlCMHLues9PTmUZLbxdr1d7YtFApgXhGhKz87w0T/q8MyNqndcq+6ox
Y4e68wJU+WoBQFsIBXt0P8EITvpstXlamGaXJ83JRcfZKs1Wn1yB2edn+7XxoHtPps8b3drZsCWk
/PWvd/DWA1AJdSLgJuYV7Kw2raLhQ3eOtxHZlJ+DBCNtjKwB3DTYgpCwgDufXXKUcNb2wurOujb+
tGrrG+OfCwDfLQCdg6gAZXJENrMdmtOGxx0oCs+ZM2y/E5ClfG7+kaNE2Rgzg8QHHMf8MIN+GLKl
KQKbuvIBCnKjT/7++fdn62vqNfgfEnw/z09I1EX15v7vvzwBqD9PUH3IR0KCjIIdY95lpJEoc8dh
8I4cD8F+peXrdmmLXjruyQRYoFFYn8LKd275y1NcyiKiqu2844g30j9iDKNmJbv1/XEsGZm5irHI
KxNvDe9oqiDnYUJDIwmsNPzvrMwOM1SL8hRiyN4RfSNjf4z0QNf9bElWfjYWpLypDvyLOVWLUA6e
t6fUWq5L0J2S08h+ZiqUGfpnnzP1qZDfBbkZvg8NQizJ1Jk77yTKNGJw5LD4CTd1NsXIC7710nVc
f3+2IrzJC8o1j5/4j7YOzKUupaXPz5aiHsbKKQh+vqlWTr6pooWlnjfRXs3PtEofLh/dIo4Wq4if
vPHZ/erRU9w99gkK5ciyBZ25Sat14/nm20jO9zfZ0shmcVtrmUNVS5OfiLWjQ1jLhZEtfX8W9td1
0TM8a7Aw4wp6bOZSC9DS92fxIHLeI9FGrEw5Hk3zrC11Cyx8f55ZdzzZOlWL78eyQvfDsSaf84n/
WfkpqoGCHegyZwNo4nZAkpbwk+u+8GozmBva/L6/xjO3Ozfxnsv/sLlcs2GtQs7yNAJNV22hxyg+
ycF0ZWIWLwNB4CE5AxORE0AeTKePconB5/ZK/N9EzXEkNBUxLT2YsGPIjyEB9P/lQv79/mT/wyxF
FFwjWYvv99lWFCv58t8twsyFUGImNEPX4WnMwXoRFp3fLxVHlmZo5kT6rMjR5u2iQeyLPsBfhPdH
cPPzE9smkOToUZunVdyGQObLFuLkOU/ELgH6WghvJl/zbxbiP04cmSdktqDlhDbCyxUAx3FnKs3A
Udi4LOjtABR6u3FJK+DqwpuuImi6IZYF2TEaQC+tWB3w/qWNWTIpSIYfjL9jG9rfPj9VE+4e8sVI
Q4G+5tJGoYP9EAGCOBHn0LnrOl/C9N1ai48GZm7VNtpWjDYMeE0g+Y+EL2E9b80SiOSRUEFS4hpE
U1gixgyO9an42fSrathQiD1XCw0Kt0YxUSUC4wsOGjRXXk4Tq2XHY1LVJ8v57ever/uLcHMIH74+
WwRQ0Bl90eX1SbmhHe+iJPSssJULT66bVgCxQdsDyE5RXr8cQwmdG4QHMT+pFUueXPbbzL6N+oLz
uDlREH5CBs0Cunf+MgLhRyvrmtYnO9vXa8NeiM5uXRCAJvzf52fee3QbiGcQrT6VsfRT/QT/BDrT
+6sx79l4vyJMPNynxPh08mYO0GmLUW9lVJ2Es23rDfN2lrtuEj/pfJSdil90KaN2c1QfDM52V4Li
3lQqqE6t7nfpE9OColrwWLfWBek0bRKORPuxMau7O3bXQz+V1Sf3b1I9GuZCK8itEVgaQnPQ6Ey4
5Nkp16yioCCXx+eNtWtvAeqOjYUR3DQBhD3OCfIeKGBcbt/GFKxzOa1O1Rjw9DdCtGJRpvfWEUFP
6f+zMX8WTxXjEue/Oo1GYJpvygy5uYqMJS6nm4thuIDn4qWBp8zsvLsiz5VIvOpU9MD7hfbb/Q18
PQoL+p0OOpeRKoKgyGT+Q3xgApmV8WQoTxRiIQn0Qo5oJhuXBjEt6eUdCCYuPMNwOU154DlWR9Ja
KCsh5Qk9oVbhD8mq+aa8ba5vF4Ho1/MFUxNLE9BgFFf67HzEEXpfJMSATsXe0VZ9ubCzbszXxedn
y+EZdSMMhWSCVj8mHNW4DYn3tb2AZrvev5eDmB0RFA2R9Iac1IkX+xgKyeZOmgvgmjnTNDyXhToP
+h3A2YWvzYE8aWwpszGi8pT9dPw/nQPs4bOb75sUcM+9KY8DkBre1/u7bZqd2T6YLIJAxgMDrzYv
l5SjY4J/EPtA9742RTj2Iek8kA/ogTsu3JNX+8DRNbBT4IAa8DNA7Vxu7EmUmRDm6WejOpXe89/7
A1n6+rSAH45NJ1ClYym+Lmi76rOQeN7qvoWrjTb7/dPfP1gQkU0hMQALDn0EXiBOACl5yML7Rq6H
MSkjaUhL4mxO5YFLI1kVDUBB1exFem+2/ZouNBcufX62jc0xa7Nex+eFvbKL9RIp1o3PQ2UWZxxs
bDpKo7PImmdJbbDBis72uJXDBrihT8/OpGLrId6dGgrmqe2kFHEXERqdE8eHxIP72aeZA1EqYDRR
HgNrMsL3y8nXS05rR2ucs2gOApjRhfDn1uygHRApc+ykKV6//HxmGmlM1RCdZbxXazF8fm0RG8DN
IrkNvov5FUvryqpTkscvtlGB/qzyP33CEHuAMgpIb2jioP5y+fMNZjZDThxyTkgcxNUX/rnqM95l
mP4PBq6UWqRNVSlcco6Vn8absvpsmIPvo2SP+iQqLxMlz+UAhhhpQ6Ot4hcPoCMDYjO+WhLmvLXE
qCmAJAblHczV9PcPPgLIjBTEnQ05N/E/3kFfJJW49kGIz6ABMPXvIJ86R7xapG2Jqq0EZL+hitcZ
941x+0ngxPtCXFiZnQNKlGiFYSQvSblqVcDLz5+zi+/P3jK5At6q6fD9VuzaZEf6//L7s1XAL0c8
kJjJi/rqsDUIEe97oRuLAB4W0NggZIaekDtzoonlRu04GPlLVYYAEecPoGQhSXDfyNXFjC0KCLUB
DVw8jWHocic1wEYpCOfmL5oEp6T7GpWPCWRg4nW9JAQ5uZ2LEADNDhT6eOjSQvc+YoBLS0WCBlUn
lc1L4R7RlpMR3/QWHq+zwRgILuwJk4+RTAzq8+R/U+Dlh67v5Ck3nEMVsRLMFfpX5QACUuabmEWn
+5N3CzYMtAyuoan0DWGg2UWUDbwoS81hT3Do1aOdtMMjx2276i2pr8bSSvcxgOV4EVa692S0tvcg
R0b26NiMPjm9/zv2Dz9ldpgyaY0t7Wz2NLHPVkWzR8R6Ho1h4XKZbcr/mAF2BI3GDrzPzLlRaaVO
l1nsCS+LAO9Rv7FfuULLZH++P7czF3dlaLb7ecaJKqjJnhChpGA4z0H5cN/C9IUPG/LdAmqnYHh4
L2PP/bQ3elWTatgtIwHg0x2hlVD6ghAf3X8hlLoCfUmp7pZFKIqAmR1kUQC/zY+AQnotaWpMXu46
D2AjcR5HSxtXtOTekdW2m/la3rCXsdWthcHems7J40JOFHC4K6Q5TaqcWB3FTh1VBVkVEHmW6pPV
hfcZBS8vILD46SjYTz/iw7UUJSkZgd1lT3r3FJmJXxZLb5fpQM3XDJqGFnJGuPnwH5cWSqByKtYQ
9sSN8cgUe81l321Z2v8dk/4UMQstmPoBJHuPDev/1Hx4vb9n3oOD2Q8AzwIGiODnnfXr8gdACDg1
ZZpER2esVOIzu/A2Dei1Xy29MHwOzdHQbpt826WWChvp8EdR5M2qr/vmuRt4+h0E1fTgGFa0yiFW
H4x2Hb9W1ClCr8PCCBoPa2Auva2I3HENePJfAPb4gXt5s4vbuBagsqD5OrN4dy7z0T4xMA0GtMnV
Y8908YK4E5s3cYYQParouBy9bPiusCqnSHXOCYpM8d9IuNWXWAOO//7k3HKH76+7d7DM1JtzOTm5
6jLNjUbjqFOuNmlv6K+FYWlnRx+LnccjwDjQqgUtW7texym2H+OJt9ZHGv+9/0v0KVM1WybPg2oP
roGJIXpO+aNwp1JVJPaxdvIsAl0sccA8n0AoGAyyvcNXDqTo8Bh1XbXhSVuFaLmt9yQC20Qj4rNL
Yx9IJGOddU51SgnVVh0auH5mvFTfeYIT4Ot86omk1hIpxeygIu0KtB9yr8DuIGF9BZxzS3RNR6ak
R5kNYZU2j4Djv92fnemQfJicyYSFhxNgC2h0QRw/WyZlVFR5qnCOLtOl77WEAb8T9YBTd3LB1I3R
TJBYeDxUyvEon5kCOyvpsU07NAzEXuHnzJS/EoI2iU+PCBsPxJsWQIHAUs1upU5HHzCQ3t1Rghiv
qJJAdm+MLgGiZ3ffNG+T50S67F1wbB7BJBwtBFapgF0YjFUOIQrJVrb22KKUen84Nw1BJhNwesQU
V7JYVLRRr41tf6RUlru6VmTFBFQxGpd9p9i44X1zU4w32w8ePCoa+qZHHTzr5bHVZelIgCr6Y9dz
30zsjatQfO79NP3ZIEnrmQKMDtmCs7ixCREx4fWOTWEgCTW73x1wSQ+lGGB0EP6gP9uCA9D3uXTa
+4o5U1MCKERAEDAXiIsdRzY9y7oja7y1oZSvEBOa9p/783drKJPgKPCIOt7081KAAEt1PFiJPLL0
VY/tMO9+FPm3z9qYutIQqeMfgLTnLD91p2VuKmx59NpqX7fNwW7O6N6/b2Ra6MuNgJTKu8oRXKYJ
2OvlRqC9yqQEj8HRBKF3Z/+VaPJh4z4yu1Vu5gt5hJvG8IYFRBjQsqsUlMuAT9TiYjh6tNwV6uCB
1kBpia+1lq81CyObl2uwE0CmgUzRpEqInOdVzmU0yjwTZDii4+rZ0PHYadw6AMLrDMo9iKEI79XM
shfSxfvW6F/vz+v1BkE6Gond6ZmA7ThPTXNAPSNSyB7uKQlK7SjMH+a4hNa7PsXIsQMTC7ghmFGQ
u7pcPBcM9TJPK3VMBamf0Yk0BEpoAswLjt7vGTBRb5lpxmfDLviDCYHmJdatG6PEnYh+DjR1TFWL
2VNy6ERsSkPKo6T617zWvoCQ6I/RRAuO4/pKQU/Kv2bmRSrTFiP4lHp57Avnr6bAFo0H1v31uva/
MIE8+VTDxz15lR2lvGuh+SiP8fijNdy14h5Ya5sQBL0LrvemJbxa0TiCyhigxpeLFjeAIVBgjI+Z
oR4c3sVBZ/GACdMI86FZqE+/O/LZ+Z56wwEER/UND/9pBT/G515Uc8MZmmNd9dUalvpAK7g49TR2
HrxeH1bS1gIzewI9SeoLt4z3qW3V6FoU2YuC3vuK6Ynn17U9rippm37Ude3u/tzfcAsXv3GasQ+/
0Rwrmpdd1xxFrq0yBm2evC/3I3iYTVq+qaJe3bd3awWAFMTLCxzTk57IpT28mt0OzY7NMeY68pkx
2eq8W4Hg7NDmi3zWkwOdLwBqE3g5IHuN+HTmYIW0SgDk6+ZI9T9j/ych3xzjtVPPFGI4JVrB9lpG
dpbAO4D/MxgLeclbM/vR+MxBCJ0Qj0neHJuyQfOZ3v/kTv86ZJoXjKW9Nbolyrh5pWlyutRB4gop
EnTIaPM6/5BNWr5G0xxzrWymNj66BWzSCvHyESjMyvShzo30SeogN02EFQeeQIe9JagMcBcuJU1v
+Sc8CSa4PbqCrsKcFv1mecfG9ih60DQ3NXnKuvzPwJZYN27tqI92ZpHNkEwkJhoa+Ep+oDINSU6C
NGdBW5YL3uOWK5zyzKAanJ7D89ewG+e1G0WiPUpG4l/gOm78LEvZP/dPyM15Q0IN9Ctoq7qqtthd
Mw62ou0RaLJnVaqtUw+rpGELybubZtDtZOKhAI6F+fUBN9y4UR9jMHa5lY56EZ4T9G60JIVxc3ks
cPGh3Q3Rx9wJErR1Op6S7ZF7rEZmrnoAg8O6xHvO14SzoDp641KeAkKot+gTRmRe//bSzCvGIW2P
TmGF6MY4iL58jgdaBJGLbA9ay9Za6f6jV0uNRbcCHnRtAgeBmAdB43w6MxpZrdK95mh6LxrZoncf
R6wMI5KFqgwZeRN9DI+zEHDPMlzvJx7BPEj1UHnCO2nmTWXGcwcpz+ZY0DpE+3kHchmIXpXEilHG
9DbAHbPNEC1RQt86CFNODcExkKdXueXMS8eecJjt4FhYZr8gRPp1/xTMiV/+d2iT+DtCYzCBzOOr
RrQGy3UDEzp248rry3GF7hckzVti+KXdumGMnvcgNur8S1fmxUqZzogyt6Dg3qotn+sUpO1l3e4L
qX2SU2j6cagVoM8ej0W0d80jFsrMoVVJ1hxLR/eR+faNeE/0fWe93Z+FGxONcoE7PdrQmYAExeVt
2VjodE462Om0t6H4Q8VSzebWvr2woF9aUOAATfu8ALXKsK7BxedU0u+SArRTL4KCYa3/iqcjiMfG
4P7IbtyOF3ZnV3NRoBEbACvcjvVXbsaB24BheNtk5zT6+nlLExAR71H4n+uIIypLr5nuYSv7Cf1T
Nhy78k/TH7XxfN/QrcX6YGgOVPK0hqVmBEMD2vFNr0NP+lKm4uZyfbQxWy5ks4vCIFNQUR8VYkOn
igKw/K+L9uuolyGWMshoulbOwthu3Ba4KaYCNG6+az0c3YqIBENEA32qQq1kZbariWX4EU3M9cLO
uGUKXNfW5MOBKJvH6Ama0r2Kwrl4XvboMHPLokdhLQRnS0Zm81gWPWABcd8cUfODFO5b4/xMwPh3
f0Pc2uMfRzLb47bTeFrnIrZm7i6eygD21tRfLeOL+Ulw9bs/+mhpGu6HKL4zRqIzbcQ9EKkHLbbO
Tmb8uj+YG/c4FDf+XZbp7x9MDLlVgOUUg7HxkI/LX4lBAx2cJUv8yrdOEbjLkNqZwCZXlRO95Q7j
OXZ4liprH6NbOxzIWK3uj+bW0qDLHy2VoCmdstOXoykyBDp2Mj1D8sI7dwLJZZFpFcgqDDdsk5Lv
224UC9781hR+NDrbdKxP2RCV2Nk0f0QJhRmoCjyS8vXTQ0MvsIMoBEUTYBVmMYFgmRu7YAQ7Jqoa
T/rIh62WV+7OBYt92LmqPaWeXCIJu/X2mFgAUA8GySnmdLbXO/QfVYpie4zkZDc/hWM/CDTpQWE6
AHHbhttdaLFDxNJDFA2hGHf3B33jPEM9EPlboDPg5Od10kp64E1KW3FsjNLvYxNi4V91Y8HIjU0D
I/gXtwlQ5/N6C3Q3NV7wQhwZ9fZJDAaRWjxKdPR3+b7uFq/mWfFtOtSgJHinyAILGMofl3vUTPq2
yOJUHEWRnqw80nw9FZuOZT+tJs7DKssSP+7M16ITvrBZMBQ8Xd+f1huHcUotTVQbCOCv+O26nEVC
FR4/1nn6w+Pfk14u0XreCGE/mpi3SOHdCW78xuHHjG5rtz2kyoZW8os+pn5tt2fTXFjEWzsFTSLT
EgKOR+dkGEYO5tLYNPkxKeufthxeO2AkyICw5/7U3TjsOHv4PsJXtK3OV08Oli7G1uZHmpp4fB8K
+UW2Jzv5ft/MjeEAUDyB5ibN5SvtJZAL15pCyfNY5Na+IU0wSigZZ0sQvRurhDgcIDFULXDG57MG
kqas5HmsoXww/KmZ+T1qvX9a6T4WBYl8hUyXT/GnhVDg2upUMgNzJx5WzjXeI3FaTw210o4WVMjC
UY5uyHXi27EJJdAsDlQEtlpQ2Sws3ftoLvNGk100FiJNBVjcVSTXl7ib6lw7QoAn96GqVQeKRW0o
h/wYV8iTFeZG9u1vPam+Icr9KcS4rgnySnQsA5I3UThSaz0o9zhK4ntMhxiC+ZxGxjZ1h1PdedgH
enPIR96FmiFfIXT2ZYjjQI/rTeV2K6rzl6ysNRDwgkc0HlYRUoctKLwMaX8VkAhEegDtnVX7tRT2
NuutwCZGQFv6kHXdBrfCQu1gXt+FK5poLPDSQzYTXuDqXY2Op9TOeu1Y1yx7GjNX7vuq0Q/lQLtt
zHR6TgBA6Hwx6NUTwFW/CWnFi4ozz/ZtuYnsw/ijZ7LOQ5K42cGL7DK0a/e3qAXSvK1Uq/unAjw9
cI6XS2hrk3YC4gP40KtmcYdniqmqsQ6laxcBT9yVlapvjRwDg/YryN0mPuVxyCN7bZfGGgSXe0sY
EFPh5Q7SLj9BQ+Y3Q5uG0FNDH5a7G8x0W5Zih8+FFYRZtawKwPmMuEG1egBuidfSzWSoBryahBs/
aW2b7cFkCQ3d3PyjK/chrnTHH3XxLOv4sci9E69E/DBU4iBZhUx0wld2BU63NNmkhpJ/Y4ODbSpK
m1DIpPJrp7T9Muo3Q+2+lWmborQ+HNlQ9n5GmxWh+YM+3XwJeqX9npmZL72x2fEEWuNFb6KLxc37
1eAlRphkWag75K9bp8EA6jw3KUGpVwWsJdx3OvC3g1A/8TOVtOsIOWjuRyz/Prj2Y1e2b4nlhX3p
7syaP1m0OVhpGhoGO7ct2w2RtjNb7yFKrCBJmz20u95A6bxjpr0Ftx9Uq2Q4NmOY9fkaiOlDMTTb
tOJfnEigVy9+HFm+rpDvGtvvVUXDvrFWnUMOUOGFZ+u9ldXXz2WstpVyvlA7Oues67a9J7QwG+3H
WKCDN+H9T5B2v1VGHyIHe7QLfcV7D+Rz+bHMerYrSBcanTusdIad4OrovLJ+QVN7r8WtDEovjYNy
9GJ/UDlbVxSIcI8kx9FIkcXs03MyNKHRmr9IaTlrEzrNIRJOzO/78ocRO2LPk3RjS4i6Iwlh12Dm
M1SYgdpkY8XFzkQjeNhA3CYAhSLSQ270M02Y2OfCo6HDNR+9KX0Ibi3TByUkC2Rc/xhaiD7YkbUA
LXNnoA0capsixACybOJFQcLvMr4ARKmOAJ+yDrZwSiC+QBwE9omXsuEryozAA9ua4cksHLWxX3s0
0dd6jW5HoZHfeqNWtSHDKGPFKpZgIO86VL48ezr8u45kZ7R4fpODCMG/1+/GIc+xQWP2mLYZuA+H
lq/qBsSN2chfh6o3djZJAxGR7xqvTz3RQN/an4vROBFVQr/BfEz6PjsMeldAj1udba9cddLc6Dg/
sja/RVn+wyvYWx4Xlg/6OBpQIeAUveFnmXY/LNo+6lp9UCYNk64+OHm9i/sxyJhn+C74z1Wb/ECW
FK7ash4T1FvWKo4rkFPqjy2jftaYXzRlwRXwwOyMQBNibbIOb0eU61lHHyJT3ybp+EJzw/L71HtE
MuLlvke7jj2xWCgRQ5wbuK+rjBPLXaQyk84+WG0Xwxfw2q+lOks9OVca8SPbXrgE3zOWMw+KRl2k
FqFwggzceyriw4MPb6C8bQZpHTSv0Y4YYgy5m15/U6QqVQDyT3h+ywipto5Q0VDhUyf0nZak2koU
f0GzsSmh9kWg3jb84Txs4REOlWxQTTe4fSw0AWJEOywN1a2qgo8hZCnHr1lKm8cM0smb+7N3HUhM
mEPUgCyUgcDdO3t5ZQAOF1020oM3lmBQZsyN9qoc2pc+8zh6PpIIZPdMtYeyUdVCDG1PH7+cSJxX
Gx0CeGneQMu4OvKPjoz6A4P2xSM3BH91irbYyZaDnQHP3A24D9krambkGVKk9q8cOIo9ZRIyObFm
7CHYKPYWadyv4Fm1HkXSZmu3rXPTtxwGONzAk9oHcyKA0WU+rLLY+lUJPX6RqqqzQK+b+HlIte48
NSqtrDwGBTlyqNpXvTa0300EKRaza+GScaifqTUCawOdk++RZoH8rnK8VzfSEb4qUuK9z/tHZ2yi
R7OpuwfusuRASMJDpKDaraJglelk1IIamSYPshkgdKFnznPTRepLFNn9a1fW2AAIWv5QvQGvLY5Z
kIDXNPI5s0kBfgG056dRJ1bomDE2UOlayslcxwVAI1igkEMX6cTaPXtU9V2StVyjGJDXFz7PTOJT
Gb9pNvRf7++56wcALKE2D+a9dzTWbM/hcU7rfpo6x0h8SMhvcuN7O2WBrNdPGwKo1ppKABOtz1wY
oaaDHNuKdofMcrp/kkIbNxk0ep+S1NBXFNnlpZLOtS9yAeuYOoHw3kbn1zTyD55Bs0ZTFTg9h66x
9d0ok3FT1jX/H9K+tDdSnGv7FyGx2Aa+ArUllZBKdyfd/cXq6QUw+2YMv/65iN7nmYRChXreGY10
3xpNn7Kxj+1zruVXHrvqk9XpwrfVALTm7WFev0XnlgP0kWbJaLiczL/qXVSLq7SvtUw+UNLUu2bU
9b20x78U1MChiCiAuzpvTRzg6D5GoVbTwyymkg8GpBmfajWmuNBHxm7sra124lt3ZpEYUOVEFWou
mwABsTiAU92IAIhM5UM8SfEocwKNEKh+hz2rW4hCTtbPdOymB9um0WMzTdoPEafJET5KAyASefGt
m5zkjiMT7CoeT35rArOdt0707EoX173S4HhJwD/TKqbJYzk1ez/q8myXwXLQU1kMfWTVwYGrLuu9
kpkTDM0UnZFEer9yO93DZhyOsWp/dhWRAAppSDN9We9GBaURXeE2IyvoYloFPFSw972RqV0Tww9g
cNIEmU1FHjAqfiVotCeKojCT2e4psTpsvCk2A7OGbExfwFWUCZK9AtH721Ad/e2qiflt1XW7jhj9
nWkMfJfEXX0QRZ2GetGjSdmjEPR74pH2kDmdmXmWIaAxzZp2uHSCD8XGS3QlbcCKDb7UeIxC7nK5
LKo8MicdWMQH0un8YSjL9nsKae+z0ZXjxmNr/urLVTGjKy3o7kFybAmunBoOtp1Mh4dW64v9BEGv
MOWQXqw12LRDhN7a8a7MzraZ8d84KeP/MNJZh3ZWPoVe2LLIlbapBtBaMzw4xviz6YGyZgJ2vlG2
pb2zkh/xwp7NxvG6ROlwPrPf7eeExzrggsjEjFV+qx7bBBiY6pMTxbvbiWNlQnHBRU0SkWbBqkXi
SAUZUKFx5IPVdl8bEwKTVPpObQUFbrk5rffTAOphbgW3w67cOcDDBjMQ/JsZvz4vqXfjc1pbcxIz
GR5KwAf75E+ZfIm7UxYDmQDCQ0l/3A63Np0z1x8rx0WRcjlK6JHXrpZZ8mGYLqi8wtvnviCvhvbr
dpi1UdF5caKyDFf6peDQCCqio2wuH1hp+zwiuZeP+VdbpT/1lHSz6vrLBO3pjdy/NrhZ4NRhkLAA
WGzxCeNsALJZyOmhi9HvisKJfo+M1J/yLWWUq0CA0+F6aGP5o86Fe/bHjwa0p8vqoRYhcc+wBOXd
1wLNNfvb7UlciwLBDGDDULXDLC6WhsGBBk8ZTUIpv6p0ABDCABnMRs96i2+2GonguYDRACa4/Fwi
rQiqdTwJBbXujCw+EFl6fVbeZcw53h7UVYrE1LnAd+DCA2wuIHYfp240K5PngDyFjVbsazv9POLh
zdppA7fyVjj9kB/nOLMK3Ix7AFp7MXnK1fF0VDBBdK08sCoYdKFS8ilJH3j/DDC16D5VEJjXiswT
6hm69xtL8ery8xYeqN0ZQ3iNKXO6Ms07vUvCerDnEs2nSmnfe70NBK/uJmC4/8OsIjv9b7j5VvQu
iwDMUmUxhfZ4alJo5ae+AeXJLSDy1dVqMabFlOpEDTkdZRIWQ+vZ1p3bbiz4lbWBXGFB2hL6fQxf
7uMoohi9ITJgFCBz+G5u+Dl5ycvT7ala+TLoGRMgqoE/B9pykSSwMPQa1xsRVjoeIhqqyvdFROQP
t2IsEJktnl14WWxk+dWRQTESkqB4nwNg/3FkQ+5E02Bgg4ED45tO7Y/uKY6zjUN5ZRvbOrAmM4gU
qX3ZE2e01ioVTfhAVuz15FKoF9HOviIbU3iV3XF8IMqMasE/V1x2ksdmllA7Dbs3FIGj9H1XcTfQ
B/LFQWb0BjiI+kRU9HD72y25TIC2IDLARND31vFcXl47tLoGIESKLLTqeAe5swO6EXuYRX5XZnuS
ZfW7ofQhZVNA6uJs9n9uh7/eAKiCEYwAxX6Kv+dS2btdVph6TiqWlCFq8/S5q+vih0pNufUZ18Lg
d789mwAcX/aEZO9m9dQUVUgElLfEQJpAr4YtiO3KXM461zDYYaiAgwi0eMNYyhRpYzRVqGfZI9dN
GC/Eu9J9scSXQpCzMxlBbDDg0lDH7fKNDXE1RoizokmOv4CCuyaljQNzploYU9i20j21Qmv3bgHf
y9sfbE4YHw6BRZT5V7z7YNrs0pc7s9s0PyQjukCTCPLR2dX5qcwOZOo8nAy3Q17tQYTEQx6IFFSS
ZqH1jyFrmBfT3Cz00JaKnws8qsJccRGY2QD7SKsRl/8QD3oSKL6B5Im638d4rlu0k2j4FKomT/yh
oju7yM9uJX72ADfejnWVxeaxvYu1mE63LCyLu7EewlMndKz2IBsFtY8tOfH1MMj/kLwCa3UJZ9Oq
CC0WbOIwq0fTm5rOz5RTeHUzbJyaK98K9DcgQCF4jK7lUrGEqBq8W9gShJZ5nqrXtHm0uh+tiDem
7Rr1AP6RjpwMxXoASQCQ+viNrLpLazQCtVAvISBjKW9KgVWc7gsKR/kc9n/SKIKmUfQMrfb2KNH+
2DlS2ypqXaXt+WcgawOdAyG5KyK+psYS7FO4Gk294enRLip3MuFg438qUulVW/ZdK58R4XDMAm0O
Tf0lJcStE40S3ms4aB+19KvJDu1fd+nfRvRviEXxzElKLPgGEyvT0gNeBbTJzDOHl9vLfm3ecJoC
2oAHN0ohi0RJ9DLXcs3hYWf9jJ3MN9ynoTsZ2r07wgYi2rIWnXfRImnNhSXo0OOkgaTL4oJSiNi0
Itfk4TB9S+BVVzdbPhbG2sJ/H2Ie8bu8OGqy6k2BEBXqdmeWWy8p6ByDgIKAllX5sR2V66Vd2TQe
taYn041ST/XjD0vRAO5FPufWc5kw2Jg7fbWxW9aWDYqFUHJzZmOYJS2rsURFIs55mE33Jaj4Cs0c
d6uqgLL6yiwjXc4pGhqaUL/6OAUyhkZIi/5DaCrHCMcMFbxCwg6tGtDTax3UinJV/ayE7e6lYw1f
S1aXu1ZZ9kmiEhHgKv7NED2M1ET0q8VdITBaUFt1oFR8WrsikDmVdyVC3JloNR1r3exPUSE1FLwk
SlmdacuDprflwcixPyJwtHvP0XvmEZCxT/B0EwF6AIk3zridFG4IsHKtat8kie5xmny3JTN2qpcF
imqUBS2aghlDL7PtHS0gCQFpxq8NoI715wFdH2eUpR81KvaqyfVzPYNbmIg0b4xK2+saWFoLOZiP
FrwjvdQ0Wq8yrAoO76o5D8LIz+ZgD0cdLIqDcFl5Tjo39wGn0h60IvlaF3Zre6Wj8q+tVCgJqiQr
A9RDRxD6xkY71FPV7aQl6K5L4+oJSkjWEZQT+zWPYuuATowVjH3S3Q0NT+6KkmWgaGjdneZowtPz
ZLxvocwUxrGNlp2sgOiA4MUB7PGXOIFZJx9svhtNu7gjUyuOqUubQ5/r1c6NARCM8WwOWgsen9Df
yELAYbmfcJr5uL5hPnPWBYWGM4an0to1zCr2A/hA+87W4M/uwFxMqWg4l11M7hILNaioN9KjMnm1
Q6UZdW0oT3sgG7tw6FNmMLoENh6VUoECr8iLlT2eq7Hp8YH64cydFHJ7ZGAHfdL7z44210qFzcPG
Fnw/4MEftradeDSBLneGYjmIv+hGEl1z9oTyR4t32a7lKZBcgBHA01TXv9zOdWuZAbUv3CNmnaQr
WG0GVzvZceaEcLLw7RjomcHIA4B2XkRvvt6OtZZX4QCHizze6dcYzsShFY7giIeuKhwPm/SeZOmD
Zip01p0SmNE0MDJ3g243Z89ldkUdb7Y5Ai8dwrAf9z0amZk7UQWPmjy7i6z4kNUiKFz6BJmKEko+
7Hh7kGt5BpdsvMlQJgXkcXE/c+xBTBK16NCd8t/wMtw1Itmgs6wNCX0dsNfmehvwgB+HNOIN20tr
4CF8b/2O6Ge7hFem8aum3S7W3L/FROPMBQsehlQ4D/F8XhxPgKZykZeGC/s6EClA3Eqp2GfTFjZn
7Rh4H2ZxRAkxSChXTG442WFi1p42nHBmblRp1lbguyBv2Id352DVi0lJB0Gs/jDYl6F8ZjlsC2PL
m6o/Ld2oSW0MafngmlinNUk7Ipp0v1iaOHRsvOfIMLdX3NoWhnkxmRULUaBfhgEJtyLONEsbRdyX
Ooek8p1TCh/wq9uBVl5X6IJBBRW1ZPg6LIluHGonRWXD+FsDAGL4k+BkspK7hu/cBKcn8G+AIPz/
RZyH/u57wdRN9DxGRLet91UJqnh1UfQ7jNi9oTzGJvyGICF9O+bqGnk3ysV6ZwNO/2ZEzJrkflrk
OJBemAvYVJXv26z2B0X+towz7zC8jMEdnKUtloT/EW0uPYpjHuLMmuDkG1Hghvg3kfy8PbLVheKi
jDFXM+CSt9hio+yiFKVYGLe3LFCAoNXV98ht97zbwBBdlxowIgBD0V5BfkUZbJl0KcmsRioWgkId
FjU55A77XA8Kk0ifWzHu0H7OvNkyEXIw8cEV1q/bQ13ZeqjroSE8uyLhPrFIkVo6RNRIchYaIyRn
chmV/jgJQKhqbdrdDrWSjREKyGHgpgCZWtYX07TV+xLP15Bpr5M6RgNuRik7JrBR/Xt6FLAq86hm
kh2Ks8vDLGNu3SZOwyAvRv2YOwFM9g6azc+SA7aQpZtcldV5xCyip48GCOrrHzegYXSR6qaOhSJx
vEybPhNNf1Au/XN7DlfDzG0CNKrQZl+mML0aBQpknIUmqTVPM8yvvWl1h9Kk1fE/RIIELhp+AK9D
gPfjgAa9TttyNFnYis6zubV3R3s/bCrdrw0IWiRzaxFCE2hNfQwDn662Kp0YwLe+DVvdlJ4FePle
kjg63B6Q8SbFubjhYKtZ8J4CXODaB34G4+kJHWjYONAlHzW799HyN7wkagA5faRS+nBp1lC2jOtm
V7MERXC3zDytqX7nuixfgftUtWd2jXEEJw76WTRvgLszyKVOo+EeFzW11+oyCZjIBz/KhmryUNPv
fEpKGuBX/R5TA41po5GfIlmqACDb4jTUfXVK4ox5rduwAyORe45rjgoI3BJ84B/Aj4Qmdf0Yaa71
ZPIYIMsoH33IZkFhkU/0wM0uDnkJO6dx6KIdlGybgPal3EUwdfAjAJeeIcXOTjWQQ16jExlUUP7y
GC0LfyL99BCJ4Z8C/hVA89nR3QAUnd/iPAY8TocXMlHpHUgdtl8Zs6lt1LiHqtath062cLau5edo
0NVBlWgBR1Q49w4gCYcYCtc+gGnqPsrSrvKKCNg3ER0nshfo2JVGfU/xmk48YCaLXQJqFJ4rjn1X
oXJ+RHNUHgQAA/dGNenhaJPxkjeD+xl67OZ9G1F9p2l6AbX8VPeIsvS7nCn7d8ExoLSxprsYSIcg
g03uHdyO39B27ue0gVM6QKntISt4tXcAAfFtWRkn/K/Js9I+8vsK4vuZ1RXALFqRh4QReZbTAtQb
QW5cdLNLNZntAm1cwW0ORxdsnsI3StEFBtDof3plwzuNJ8zXrcS5y8GkfZA1JXcQrhwemQLcIIKm
xbluQDPmRGjHVA7GSxrrHRaWpRQE+R3jS5E1fOOoWcu+qBpCigeZ8bqdPgjeZwnLKIra5Tc28Mnn
pRo9nugvtGlxQRHRxnVr5X6AZggkoQAcAPhu2aUdqFORvGWw846nXZF90frfUsECMQWvePinajcJ
P1eAXCT99wEXlyArpkTTAL0CkjJs8m/K+qfgj0l8pNYFBTGv1SdfbqFNVl4xEKHCJpyr2oAgLS5B
iehB66IcnixmF0jk5L+1bQNbFbBLvCbw56BgcdW7TyMYgSis7lBavwwON/gJCr1si27zJna4TI6U
Geh3zHh/uvxayuxxSwGmJUwLqu3hwF4emwrCE1pf/qP6ntzDONp6zQgT/ggNO58OehNkjQDEJrWr
ACNoLyLvnL9/GuAiBo44KlJoyCy74lVKs0Kl88+q7T+AOERneNeInQUl243LJVlbr7hdotEKKhC6
BosGRYSKVhpPkxPCVKQO4gGobTikvOp9Zvp6Yv8CtDUPuJnD+g8SSUDAiPTQFWLme0OKZXJJ9Mh6
uAagEgqhxKRM9o0xaecE1zsUlaFWI8fU3ed5CgNNR1ieXTco5AlWopDiKr9McuNUVqDmoGbC7iPW
soObqGgH8GnxkoCUv2Oa1u9JdNTzjoJ2i1pT0Bcl/j9eMSjOpArYLcDKUNJRKI0oskMmA8pPB7Gf
AC+P1COR/1somDkNeH63z9eN6VsS0ZgyrTHjhhPaAwWRmr8OEuZ8zIw8h9mHZpS+UUDr9XbQtevD
rJMF02nciq5QO6VVsg6kDQSV43msyhdWs8+RgBTH7Tir2/xdnHnw795XbqTXqpgAJRvwDB6TxCNw
OLwdYuXRARPff4eyWH6mm4FGgstdCEa/md23FKucfIpxBbgdZ2PK3rhK74ZiAzRckAZDieoXaIvj
RPxSyqfbMd6ubVfZ5N/BLJ8VNeQsM9x3nLAqQQFKis8Z0zyTtI99m/xKC/YJo63BUyTH1EoehNA9
WnbBSKuNU299sEg+aNCBh7Z8X2ltMeIN1zqh1DJfA7EhBx0IEii7jfGuHT2Adc1QZWgNo2T3cX1Q
FRdppg1OqKc84KA/ZyX1pEGOZLS+NZT86gRIN9NwsqfkdDv22hCh4E6weMDevVL/Mptyyku3ckJW
POpDjhE+F+332zGu1URwCOH8AS0aBxFQ34v1TzW3apxuRMWpfhTat9zpwe46Uvusp48O3/UoDA3u
ceihHU0f+upBpZ3XDxtv1Wv1hsWvWGyROgdYXk2oe+n5o66EJ2LH18guLUFEdfwi/m1w8Hs3nlxr
W//d0Jf6+6kygQVADg3tvAyHjL20mbOxJdcHBjQbTli8UK6ADXUeE2nGwg6FSsO6Hu+dKk19UlYh
6HNfaZL9wEMJuvD8pzCdjVl9a7wv9+r8noQU3lyHXe6R2NZ5S40SV5jeqnW/gwStb0+8PTk96Y+s
rhKfOVHxJUtGHsLMMN0BL19AShQUOpNHUC2vtJ+tjPAFUimDJOLx0ZCmvYfb7BBko53vKtf8MY4N
Qy8IBiS9ywS0dHX9RTKKbiswkft0dJTHC6vJvcEE8O32+rVWNwnK6UCpoM8Mcv/H/Vk4LVrqsW2H
Zoo00/9hrVac5cDMo21Wxr4Ueer3JQhj9VTietU1sI3LzRKvo9HFetbyC2TEtUMe9/IygPSIJsRk
g26VJnQn2h684ZHnrodyMz9GuFz40CXV75TizcHA+9AHvlDz0TGs7/CsImcXWr+egBLAE+d9uau0
2jrXFM2QjI31i9tsbN/VJYyyGeR2ZiK8uRg9+HXt1OBQDBMIQVi037G/NLJ6u6SiHPF/EeZf8O5Q
STpSjNTANVjvkyBP20DLwWcrNloUq+OAggrcnSFJh9X6MQqNY6gPwuk2dKr6s5mXd5NtboRY34r/
xli2P6vBMJuip3ZYwl4o6xmqb2z67UDD1FOpDIkhdkppd4UsdlO8xUZfuwPAduB/B+guqnGkI24u
sHVCBZHPyPpqs0uJCgOEDW/vh7WJnPVhgPTDtfpK5wta3UDwpqUTGg0Hu9WFWJqWbhy9qzGgeY71
NvdelvhtrYqjmEnLRgHJ9FgJ6qEmzS1Sy9qrdj6P5mrffHNfrAi91sGzK2M3jPSja/4DiA581+9I
Mx3TaGNlrKWQd6GWfL4YjOYUhWE3HKMHwy68tvc669N/+C4obAMlNW+pZTWsdvXSgXaxG9r6+IQu
xdPY2ZfbIVZnDEY+AOwBc3nV5uOVMRgs5yBF1CAapZmL5TVkemDkpe43TW8ebBNSEreDrs4dzM5Q
ZEaNG9CNjxtX0i4qrGxmYkBsQNL7Ut4rZ+OcfrtTLs8xZAZ0CDB/KFgu1kLUdRQ84RY9kAJlstr9
pxmNrxMFUrYrn+0uRWmWX3SnC1GRuxhaA2CYBTXfKYIt0ITqnPU119NTZwnp1aQ+x86fWCZAQltb
x/3azgC8alZLR48I59HH2cA9amwqq3NDUU71P27dZftaOObp9pyvvcfeR5m/ybuUnBOnBK4A00Fj
4vWTDZ7ekzsdiwyKGgyiChtLdzVxAswEOL4xXyaW14gBN5QaSDTcQ7lZ4+AENIVBODGIqQ3ScwqI
vpO17X0BUv3BMGvnhNluPt8e89rifv8b5vz6bswocLVOInsnpJ30TTHF+JLu7LEApqJ5yWgd3I63
tq7R6QMcB6KWqM4s13UJdT+typyQ1O2uEJAE5zxoYNR0O8z63KJujfsvvHPx2P04rk5HgURyxFFR
8RhRGLjrTXnfuVbmSSt+6kv7R1mq7x2nPmnzjUmdl+NyXznvgi86AXoH4mTpJkA+TM6DaMTJFfnG
ebQGBET3Cbw5SE2g47BMEGlNtCKF6FFI9Se3KIOJ3w0K4kthWqLinO/Mfthx0/UNFh06I/Jvz+/a
sYubrznTIZARl9PrOl2L9z2iA1K0t6b8j+02+4mCDZjVWy/jtZfi+1iL2UwZgO6lBNO/mVBXRvn0
0EXks1lMn7sOCgmRKk9V1e9tpR+mzmo3VtL1goUyC/YnfNAwzqsaFypOqMyoAbeb6lfRDdA8OlLt
99/OJmLgmmkDpz3jZRZvRTaaJYRLJAutWPtWmB2kisuzZrb3Nas2ctz1fp+FZnQLOCh0FK84rVo7
gOJMerQUc/glYbdP31VlebK6t5ytvX69DT7GWgyrLqdEyAgdPrOYmfxtQLesFK8z9scIiwMshman
ihlGI9pLbAdF1/ktXh8owrL+92bNYm08KFZAIgsHEdCbi5wyZXYX20qwUArjXHP3MA0biQOS/1ep
A4RBSCkjP6HDfVUWiTS86joyRk+sBKdknzpWcczNqg86HBetr2hPT5HlTLvcHJrPgy3jQAD4dKpa
YIGlG01PSqvpSYcW8lNRVPE+clLyKhKh4DLWjQdsoeEVuD76jOtFepQGz46VxaQ3TQCz1XorgiYB
sA76DibdgTBc71IUwD5BUhrfkMfkwBXkEeuultB6zeQxK8wscBjoSVYbO7uitcXeApnUm/Q0vkuh
yR+DnN2nd7CV+tY07I+N6PetkelPHWtAdTNTdwds1rep1rtDkwkZxE1anbWeTHvFU3IPAjCVHq+l
5XWyHMNMsSikeQs2HtAhfu0Sa09j8Y8aW2CVytjwowpKIaTm2qM7FsM5dZN0h2KMRG8srfbuoJMA
bkKw3IUY+ScLTGCvziCQUqqee2YSxzuXCwuSlmb1zPs490GOtV+4xso9F10OPjTVDiUU0e6rWjDo
2CjzVNvka4WiFhqXDvGggxddUCWQvhahmWm0QLE4jZHfQ8P2n2gw4qBoNVQq++m3u6XSf52asYIA
q5p5T9AbWPZXegmcZtxAgkHwzit19FOdyId7mZf+PYUGkomootmzqiEKIUu0mAvJhFFZXfRkCuPo
CnQ0Y35fOVWAppOnCT1o8+HSMPIj7fIHnul/3en4GH5xMPRR3ycK9f4nNjrfJmq+0Lg7DNLcOAHW
UiY4rjMiDqzeKz9Mu2MJIVDQf+KS7t0svQc4H8BW8JPG9lAY8q9fTYB7zMRG8JRROlwe7J3dGnQw
aPRkx/E+B7ORt9F9Zm9hkdbOtVmqCth9ILuuEPxRpzPod7LoiSij98oiPmM3hUPP9rfPtrWkCYdD
wDLxpgX3dJE0pYhzC5qxPCyd8iehYOJ3Bt+4DK3FmLmRwB3hWnnFOW06M9d7t9VCc0TN3AKrO9t4
mq/cJ4Fq+jfE279/d082+pw0IwUDQbKKQfPalV6Zp8eoc7+YdX9hjR307XhiCtlH2xJOWtvSMPCZ
j2uIMl8VO1MxOTSxKx4qO9uL7EeFimI2/hDTxjyuxkGBA9YRMyV5eTmHu6HV6/kE5n8xop//BY4t
Xm8/k+Lr7TWxAuICdkWHjIQNM2+UihevABhEuQ56/lqIvWViSiFxVGhQtAZVLXrorRQidfB6hEBO
1x6BqTeCYlDOEZ36JLj9S8yVGwTEhlA4mB1qgH9a/JKSNIOlQEUKxw7tQjNhk19SV/q0gBykyIzs
6zhA1h/avfA2Y3blN5KLQ5XoFEmex786nHJ7lUbAD7a1AN6jzw5WNX1zmggQKnSf9zRNRyjnadEu
q/o/iUvvE0l/92lPHqbW7AMpkhzVTlgs3h7aygbHyObOigF3LpCtPr6ASI3moYBbW6jZGUAL1i7K
7ItelMfbYa6V+vAIwIEz25iCLApxr49xhqjKhkyLtZBDG7GAk6wiKAOXlv2UT9R3ugK6PJrXQCsa
ckgHYvdPkjr3I5ofEStOjPa+FjcHRw0PhtNC6DA5GmCf3f6RKykc3jkwqXiTloL6w8ffmDV0GCvd
0MKxf+Y6wCJZYOo1OtB0n4/Pt2OtrSi4LKH5A+YsbvXzb3mXKVhKAPpPsugpqbhX1j81hwVxeuiT
w6iZPtuyU1mdf7wcGDRNZ9OL5SGM5zs8cM1BCwdFDVgdwOAlphbInpUA3GcC9iHvXPMyoSx65rbT
gatoZ0HU8a94IkTQuLT4Lp8NYhnP+E+VgRhR5UR6g611e6uW9j3Ub6JPtydpbXGCmTOfCdDjgOj2
x0mqcc6YQ+YiAThfIigwWSDJQI1tdzvKSj4z8HCDqshMTr2i+HYOrZkqCpDyWigI4mqdQ2kZhGze
5AYgCdByux1vbZnhQYJcgrfifLZ+HNWURQNuf6UWamjXVKilDO6fLH3salCo9Y1lth4LT/9ZZh4H
w2KZQf4wd9sSY9PmC2oPO8O8D0rI2FSG5kFR0bs9tLVVDRD4/4Wb//27VZ2R0qxohqFNgnqRcXDB
x7Hdl868JI0JCsnfb1ikFSB856f3/Pb+GI5CnqwBo5KHMII6alHyXXLrMGjJrmmTQ5VNG3cuY/7z
PlZsACYGjgf3E1xl7SWWx+50qzVmasXYkl+mHUCLbzpQiUS/w76NUw86xL42sJ2eu59MUX/Xc+lR
I0Pitl/UMJzrqjpyPdmofazM+gxyhogBcjioj/PF592ss1GZelLidJr4XsLENqvvNNl7aRwfVZT7
gOtufOaVVfUh4Lxv3wU0RiFTABd56GiQvUrdu6LAuF2cUuMYTJqx8ZlXUA8IhxLSm2Ml/uDFdwYU
kBcp1HDCUdIR7a/+wZqKvd5+Z3DF9mrfGoeDxeWxmsghNXOBmxfbSBKrcww2rQUDHFwElhtp1LrY
IbC1hVIE94j22KuDrPasC133NSs28t7qOgOfAlVOYCuubnJNBYE4gL+wrvUiIBndOcY5Ur9KeOly
QPNzx+ds41JHVr/p7CAE0tBM1l1kCkPCibEvGx7G7LlUgBIyiFJ24KUQw7O7i62+wiNVI7GH/xZq
eq4nATSsoE/fGqWvFa2fvhFZcCOcHlJbD9xo8NChfRQOO5Tq2DWND+FMv6Wmp/hRG0xfEFid3Sf6
iAQIPFwXlhm4Dvzg0EeBG3o0PCbJD8qPND0x84fmvo70NNWnGM3v21nLWPu4WF5QYkKlEhOwWM/w
CMbFDczkMFLfW7nLx7CAPJkdT54x/WRj4fXG0WTySaOPxSCAro/xZh13pquAuIQLiS4ga7SlW2Ou
fZH5J0Hr+U0zeHFOcJKNzMjBe2IRJEa7QPWvrsM9YOzBJLR24wQypbGvgHWrvlsmEi0EdUn9TQMc
k9JpR8Q/UQthUGDDJnWRMKYhBeTLZlXRP1yc3ZIEvN56Ba8AAvB7KS41WLUzkn6xVTte270Q1EVH
qvcKUe1iLJk6+lMMU2Aad9rwUpAOl+fXrnooAflLrZ3Ea8+MD5a+z4nA09ny2vw7ZYXH+b2hZQcw
Ryf7cyUPkoRteWndl4EcJ/VddtmJFb/yGrTJxDlW8WljWZjX6X5++LoA96J0AV3Bj2nOcaaii1tO
0PUwPBk/au1dnt6PzQWoDlycXrr6N0lOqFqmmyKN84pbnDRA1OOuNvuxwmlnsSJJm0rIUtc0FIw8
uCo+UIaiBeQjbg9x5Uk8A/cB45qrM1fuCDbQG25VNzR0TAEp1HNn/LWPMc7L9xEWZ5OK+km2bQ94
NLlEtPWE9Xp7CCt7F3Usc0bYwgkA1hwfP5Lbj5aMippBIoU8ENUD6uN8Ear6DLZ5MNrRUdE23ziQ
1r4O3jFQoWMAKV89B+3BHAwp8HWkaJGWW7v5VEogSgtJtgiDV6Gw9IC+nh+fOHtQG/k4PMHwZkrq
PrtAcLUpXpjcT/0Gm3MrxLwN3p3mJis1Kas6u8TFKE/gvaAM2sdZWJrOVpvkKqVhNEAMzk8e8Peu
YAVTVBYigo3KRR+gcT50B10I2wO/G/x0ULD6qDjcXh1Xd/s54IzLR1UGFazljc0YagoBkSq9pMlr
zCBe+6NpM0hxH2+HWRsXyBuz/hwksIHl+ziFEWQY87530wu6UA3s2vN95bQAmw0/cRs+0s7+czve
2icDuwewbVwPrnvC9WQNEXdZemlH1nl6nH5uIxJWJvnb2immDyAQPBiRAtELXay+DKBsw52m9JKB
f9hAfqX6WXevt8dytYEXMRbLT0RJTATX0wvu+L/gTPs6WewOfS60auBkEJWP4DlvKV6sx4S2Bviq
KAcuT6kJdbqxVCRFJk+8Nv7EhirorO8o3BF577RbxfbVzwXJh/8Xbol90sArBmHFSi+DjIJ8gtau
rP1oa1GsrXW0HuHqCtQb9HkWx9XgjNyAlkV1SVs7fibRRF9FHUPE+XPCkQtvf7XVYAAzoa07y94t
i4AjLaIMLy/QvZomKAlqnGVymqWLoce8cUithYJdMupu0K000ab/uLkyUlkJXN2rS98iTQwvYwnO
yfQTt8jbQ1pbFOjgWthRSLlXb+Wcln1qWVp5gaGIsddSPfK1ie4dYfxipviEC81Z70j39xOJzAGm
HuR2cc67iwOyb5RV9KIpLrCEBYqji7SznTaj55amFkSjMDfivakgf7hazFDFuXnIZsm7q8oTHY2E
aTIuLrC5E2g4KaH5A3oaPjp7jl09Nf9D2nntyI00UfqJCNCbW5ZtX2ypNVLfEBqpRe89n34/arH/
VLGIIqQFBoMBhFFUMjMjw5w4xxd2YdZBL2y91YmwQzLyJY4GDZaJKuqKk6xR6cwDKURLTm4+ZyOj
aI0JcYMtt17+idsujfZgxsoddnpbz2HJydtEfMwVLdjmhS7u8jQobZ3/5c5NEZjXqyZ48PzQ3fRl
F52qQufvyoUw3eQCItYMeRQhurGlD3Y026Cyso3J7/WR6ScyldaO4z4m3PWsoy+K42PZesId7Wp3
yzcMX1DSSqW90jF3JrmhZ1NmcpFpKZL3zmykF7GQ3s3M/ZYHwlDtmbShrx5E4q4TDEYsDLOCDSUx
1JRBLvOXhDruF0UQZdvqPehQCLA/6znqgDHzJY4o+Va8DXXGGNzRL+9CSRlsX/Kke1js3e9WJMvg
uJmi2AhRIG9iNdXukxhdBb1iblYCDfuc9IOy7bKoQ1wpMfg8Xbmy/wu+CLgLDSrI0CjU6NMtOHvt
kRWLJ9mO1InKjyR/d7tnN/9zj35hYuaIzEiCT1nHRB5815XgLrYOJlz8vUU72ts3/hrMZOHigjGB
T4sWwURCMHtB/GQ0U1kIUodhBLseAQlXgCKTdlu2L7n/QwhXEoOlT0jMCfslrz1VtdmrWHqIpaF+
EzpdV+zMpnOkpgDAbxxu+6MlMxr4Tkq2pOTUHi53ym8subf8jse3HfODmVUVxY3Q3TFCKf7FoTg3
Nduxwo1DrS+GyGHFJ6Pzmai8G9vX2+uZPNnc8Wg0dKjWTV/tdwXi7OTlPYRy0ExFDnNuP0cBnkhX
6la+2cJbgRYkHUsIjmFymgN9tdpMk0hTE8eDtDwY36XoKejuW67v7bUs7A3lKDYF0BgFt3nWEXZj
U7ro8Tnx0NvoQTLFQWdvpVC8YIT5PACNkPohnz2P/Vu/VhJjSBInGT1Il9IXxouObi+///FaMEOP
DQA7U5zzVgTvG3znapA4vtI4lM/srpOPuTbsb5uZztBs+0nTpsh/ohi76lh74BMTRfRKBsQ7W7YA
y3fhTpUgmX/RGYV3285245XUZuE4TKhfkVNHgnhFOFGojRSHsZs7Vjx8avPdEIQ0rwUTPrzd7dUt
HG4qg/iCidwCfvRZkKI2RaLqsKE6VVD+UireRTldKdEtLIa3cxJbIU5QmUm69AewfTV+zey70/nV
XSR0b8R66O8ER8L0lb1aWA15k6pAo0dz6gpfJARl4gPJzhxVzyh30i8QrGFtxnBxPRPrE+z1kHbP
g/DEaIRMdzPWoxa7sareK1XdN3Wyc/Pkz88B9M9I1Ggcvqn1cvnpZMQIIj9jPUXaBs99JX8IgRuc
6shDFkqBmfz2YVh4kIixcHR8RBpK88OQVUPbw7aQOV2cSk9jbfgbOWotKMkbYyM1tc+wdmC+x0og
r3VgFnwGpgnskEbEc8wztpLqn2W5Qe4I1Vehr7dG9lozbH97fUvH49zI7LD7wggeWcOIrjCF2L5G
qx2GxWXIxhSiWJNy58yCgXo2PHRj5jSt/qgN+T381oDp1grtixt1ZmZa6NmTFLVE5nBPZFRXUMts
DyNhcN83kNQ9q9K3wP/2F98Nij/GJWA6IwS7NJdCD52JEqvqgnoDisOWq0+3LSwu6MzC7Lu5mUYW
UYmZI6Xm0YJ4T4JoBNhBb5xUM7SD5Otte4v7BGgHVA3lc1hNLlcEY0ToiaiJOaMcMvI1/hq6ApC6
K6yEXNMFnT0ePLX/2ZmFXEFfZLlWNJljyNmAAFar76RqKDZp3wBLNWoBVa4u+fP3l1dxKlRNAklX
bQGtB3FSlySEITjI9gO50WCNE3lxXWcmJh95dgDzZEwEONpyJ8vQ/dKcAC5DXf/pRz+lcHt7q5ZM
TaUisnVo8PmPS1OpixQU9Bep0/jWRs7iJzfJtghuVIzcIciQaOqKl1g6G4TJVCRg78HzzvZMSQUx
VgcjdeRMQiclIKtEqS5am/pYMzO7VD2+SPIN1iXIP8lbbaX4oa2FSIvf7mwps2tFyWYoStXEBmxf
FaxfWuwEbWHXkNrqa3rtS+/i+XebOSXBY+7Yi1mQxd6o5RcY8LetnPEsrgQUS24cyVlmEJgfYsBv
FvWLcgKvCQSijpxqDwCrHhXfXzGxtDmAKhRYPBC5v6rdGJ4+UODjDERWZivDyyh8aayVYGXNxvTn
Z3dIG3Q19SWNzQmYHhshvW5be5X5d2lXpuEuGQFraJvmELCW0lSh633iSL1MH/SlrPOtkvzI1kZq
lzy4PgljTGEyuNzpKJ6tRvV7rzfyLHMENFv9/NiM70px3/rt1lC8rVqtveW/Y5+5a2WDJv0gWhnG
fGFAsGIA13Hm9KE2PhiCNm5CoVS2Yi8Jh9CESkBv2zdXhI02l7VhB2NPuGu7RrTLDHViqdCHzaAo
JZhoIdsEspXduwwvrnivpU2G+xHwxZQPXwFEIZ/tuqG2cCbpl0jO7VH/Kjcr/n7x05/ZmN3yERi4
l1jch8rK7w25gzl7fMtk5b4I860MTMhWw2gFU7K4Lgg2CNhURA3nxU1IwhgZLYhMmY/eFO2d3/5L
F+YvPPFEavb/jMw8Sg8jvTEMFGuhT9yoQmAXWmlX4efbD8ziUixNJOFiEOcKjWMI0iSVoPP5sgdY
Xg6jTLALA9RtK0uumAeZdv1UxSI5ubwfYV4oTTcYmWO1jDMFn93skFilPRSf/fjnbVNLC+K+A1mH
vNWiA3xpyki12IhcJXNqL370THkvdd6d4Jsr8J3p688vICnjlGjBWWjNe1SGi06i3o6pI6o54AJR
OAmm+e/tpSwk31OWxVQkHV3+mXkVKwsF9CUEGlT5r8491rq1sQSodtO7IPe3YAyKYeVgL/jLC4vT
ZTvzY1FEvBjx4Zwe8q1IeSo8gCskkjp4j9trW9gmhvcmXlALFN/VFYI/OBGDiOZbLcB1HO5LdIET
c+UhW1wOtMFTw21CuM2OnZIk/mggIufI3lctyQ8QLIYV5GRZt/uL1YDihjAChDVqQpffrSlJUbPG
iBxV+MfQQaCYX+vi/baNpcVMATuTHxNn3zy70jN0p81SnZrKYG+hFEF4citGud0MK+dOXzjcdEUh
iKH2Q2vqN3fg2TEQwrody6aMHUsNqlOhN+9F4qYZnA0hOC2EmU7Q+74EcbAXnBCCQiHW9hmP1cb1
c+FYjxIiXpIY7ax6rOwiZ5Am0sb0a+IOwbEb5ehXrPjF3oJ9FhWWUrlvW284mKNQ7rRcq7YG9GFH
ePp6x63y1C67rj9Eghpu2eXWYY6oe2oBDCIe3Mk/s7gWHnSQkcD6KsX6IeaN2m/k1Gy2StPI23Es
ul+1GpYbJR+6j3IUgzcv0cIfXpZZx8wNpHsN5v6t2cTtAaz1W9imDAB4o3cMBH08iJmv7mv4PTat
gC6inKF5Jbn0zuIoSD8QcpyIERl29XQ92tP9XdOQvN52Jsb4/6jC0aJm6y+Plk59KlUrjpY7ZB+j
Ju3qMv6n86XHBAHw2yfsevAUmB71lgm8S+58dcQQyR6LWGoiJ5k0wiu/4tGhbb0pMxAMXX3vZf1D
X4rvg2s+xtF4YBT2qxhGK2nj0oqnIu1U8pnEDWYpiBilpZgwd++A6XT6IDyKLTG1llVHE0T57SVf
Rw/Tiv+zJV9+Xa3PXBpcNHmbsUSeu97q41001vu8fDVLBnzXHMX1zcIeyRU1QRk+1rlL75rSUJuc
vnnSuvvckx5bWT/cXtKiCRI4jg1Yg6sCtBSVVm1qLegJkXvgfVRo8t62sLRB4IMYv2aUhABl5lY9
oZQzraWVAgPMS4xEpxRGrh0Y4efSNFbe2UVblACp14P14xJcblAnyhaqym7ohAzr3iUlpKKlUfXb
1ujTrW8V+UoVcOnrTaTY5ApEQ1eNVr0p9DCDGd1Re8/Ye8wJ7hrZ7VaC1ut4CI0v3m4ozpjRIja+
XFUWS2oUNCldolQGd/xFK/41x71ERc4DGnJ7txZtGbDB0cbhXmszW1Vd6rVW+xEFkaT9rJMUbzSC
5oxpKtc9wDZm/DvCar9yiad9uYyPWOGZ1dnFsngvJDcJed/9/jg5/o2uNNJGNJVsZX2LlphNAXm7
RGTrockRVaEHLCT7lvaA1bpXWV8pRS/Y4JhD52Ay0MBc0+wUikMmMuFThE7eoT5ei//kQ/wke81K
+LXkgOmxcSZoiVLZmTv7fkiqUUY/wwFVNjzGsvDJkrRkX/JgAR/lvTf67N9S0LQnve1aOul1Cml7
rD/mzC2vyVcuXAUODQgHanhUCec5ZioMhdn1auD0gBraHmXhzn27fTYX3C+obGqQU454Xd4aulIq
BsEKnFj5ouv+NhbVg189FqG1ldD0zdcoZZb2kXDamsgjwJbNa/x+rsdtaiR4E7d8TbTyGfmhI5yJ
X28va8FpMUsu8j5RoFkoojE729QAYJzSLY9eK777mXtnAegNGvXbbVOLmwQDFMJJQA2pEl56kiI2
oCnL+YIw52bbQVAI1sPYWrlja1amBZ8FhEndllllGoEzGshkiv1Jy7wVR79kYuIMJHql8HiViJI8
hnWP7ovTjsK+hRiNuaUVYNz1bKICVAgEAI6XsQSQ+pfLKPNqiJG/9B1fKrZZYm2iStoIEMtncf+i
+wLDfE3/AeP9k6f2b3m+ltAt3W86PIwHgEFYmGblqsb10BSe40Xyi9ae8vrfVGhguOwiu2bgPVS0
Q1pLOwSo97onfYqkv9jJ818wH3btNdEt1JRfUOnqSczctzawVlz/8ion7UxiSQYH52ODegD1ENMK
niMkVvpNNqA+7QepPQpmLTzC3egdVI0oOjNcQEwWgbsPMQ1IeBBAkVKWu9s3ZOHOE81SE536eqif
zN6/Ls/kUuw136mlU5x81YoPL1vJM69HiBWTeXUydNCCdJLnbP4ZhOg8QmngcEd+UoL74SNVHtUf
ddHsIZh6QJf8TYnkxvZr+Mtvr2/h4sBdxgQxYvMk7/M3w4yatK6ENnDgLXc3kdKjtR4na32BNSvT
n595gDpUlTTvsAIjm61SRW9WxxAWHgMWMg1XUnLWSTwvTcDamVkG8oQkuEUF9/cgBJ9QxSkfxtGP
jkMuDS8W1MFbxejXMp8Fhw3QAO02KjoEfvP6baGOoQWze+AIRXOv9/V9bI6f5a598wb1T4VxpqNy
Zmr6Cmcf0u1p9aYVpmiAuXbb+PmzDBfqxhRD/8/jdE4Fwwg0w6Yx4dkHdQNml61mDJxBOcRZ/2wq
j1LcbIpqjQhg6fOdG5oFe4o4qmVmYqiM31zYsYXqtU57IGRrde+luwywmXLy/xUFnX08qiK5FA65
7zSa5G2N0cvfek/rHvUSANnta7XoxYDlWhMEgT7IvMibD3kV5oidOkMloPuV0oDrI8QfDbfuc4CF
ku0jQtLrwZZQvt1qIYpjeSTqH0rXrMlRLa57erUQC6G1Pr8aURq2EEqanqP35oMUQ7jZuls/Xskc
F7fRYNxbJpwgVbAuj6af5KmPCpXviFn9wwyzwzBaH1FBRaeuViLdxQVBTscgBjgfcP6XpiaqMK0z
Q9+RAI3vumLIXxqtQFyQ8eEV/7jkVqZUdYLqTkjr2aM/CPCWDwH7CJtQ/1LFdAW04qRV+rD1ekl+
Kr1C3SplMaxFG9Opn6VATECCL5qKglMB53KNFiphsAr2Pj2a9JT7FgTxml3Hgz3kANepc8UG6hoG
JLAbNCtQnS337oCywu1zvLSpdIkgogNeDvPQrNmfu6XhymacOH1zyDomW3XE5IY7pQtXLsyiIbhU
6H7gQCGiulwuieRQIkqUOLHfHqriK9y4tlR/gfLq9oKWjg4CKRNBsMT91GY+wJMjYWjRwHMURv1c
6nL09wWaCbetLK0GPg7uP/pv0zDPbDV9ViJj2yUOqk52qcHu338PIdVKhZ+3DS0ux0Q1dHJqkxbw
pSGXim6pF1XsNFKDMmmZPGdK/d5o0UqMsmQHG0wZkF8SZM2uQRj0itUbzCSlY0XspXiFrVjZYUyq
t9sLWnSc55ZmG0T5ty0tqY8dSSn26BXYUFU8dgJSobF2FwT6VvfEPdICn0Zds/M4eFMz6dPt37AU
rUzZF6eRKpg5rxp5VVgxhDjGDqQI74DzTrCi7m+b+J3+zq832GX5d09rquldbpwEJVQ6BGniWIX2
WS1GODCCbVewvCjb4NuAG6iVbXT9o0LPIeqt+yQL74CxbW//kMWNJV6aKHioJc29thmOcmKB/XMy
uai3lVDA+2Ay6+r/RaGFmiXV4amzxpM4u+BREgVB03DBuz4KP6da4O3h3fAS222YcL29qOk0Xn1c
QLoTII6K6Rz3UoaN3qayByQ4H38a+b0FmDFJ75VR23VVvbttbPELmlSrCM1gO5kXnCXLq3smplJO
ywtwGxsR0dhYm166Zo3//bfztvIQweswZ2RlXALB9qRKnVqFe8fKxhfNNQ9mECJi0e5VeMxye7AR
ylXlrTwKT7CdIWPkHys0oVdc9eRT5l9XA5w89d8o8cxJCeHVyzswm6CKYuBEKG/WG18Z871kpubW
MNoEkuUCfqDUegM7u0ZPtbS304Q0g0gQhV4V0xLIZLxUKlLHjOujNUjfigxOjYHYbteja8IU4xpZ
yNIGU+0h4adZq16lSKHYtZFbAfwehMckr1Ae/KrK3//8EIGTtizCGbRv9OlBOYvrETgU/BjxPwc6
l0NRJ4dOlJ7HeI3VaCmaYUwbUTU4xEzqZpdmAlciYrIs4OXSNwuKdtf7EKvW9o2vjZ7YjbTWp13y
pPAvk9RS6mekdfY8JYkJPadqRo5RMPOD2HhejCunccXEvCRBrWOMPJM2d+rXyd3QF/Gz7HvdipXF
HB1Wf0pkFGC45LMHkFs0lGJJW0kLEuPb4PbBUQiEBFa/tjv2kRsd2sSX7iAgdmloBOo+bYZ4rXWy
dBINcgrunARMdf4Key1TwbXe8goLI9yJ6dcI8b807lcWu3TBKXNOcFUqt1f6RbGSMeSM4JfTqo8m
OH3gzpuWyjsuxRcerRDFImnlPVwKmM5Nzs6/R4QTZBY945oXwcz6TVLeyZllK+3x9kVbfHjPLc02
clRrGmdJTSM8MI5pGR1TVd81SbhvAu2+Y4TJjtFtMxlVsYT6nzTVt6kpfG7ccCXAXzq3FK8JdeAO
pHKgXF5FwzMQiOyIqNQePrW4Q+BsXFnrkgkgJtTQeG8XlFQKiCnzhIYsaC//s+km7oNpoLJ8+4su
+RS05KfXFug2gK3LhbQZ9OGDycBwj1SS772pIXWCp0x7rCHnNITX29aW3P8kzaLCU0uHY45j8MTR
q/qEDpuiI5Oat9Yxia07P4qfvEh5sOJ2LZRfKvuCA/rP4vSVz1yzJVSapod024awemrzxN+kYnmP
bDDIk6R5gGN1L7S6PTCDaJuGisBdvcZWsriRjMGaDLRQHpyHGFqrMEwnFbhR71WOf4wMSN7+qkuO
BazQ/wzM3gWtjmohLPmqQQIhNlqGd40Y/1DUNfD90jUHCEg7EWGgaVzr8lvGPYVAX6Cv54mCZGtj
8yohKahE8Xc10LZ/sSbaJ9DcccWuUhYz9Y1GhArbIQ18Mgb1c6AmW0NJf942s3ggz8xM1+PseES9
OSR6xafTdNf2PRmNSFB9nrCLohQ5iP1ta4sbdWZt9qBKYir0msqiJq4ev/bt3IcpXV8BC922guzg
5ZoaPGASw2LpCIzGE6eXL5mx0hNd9Br/W4g2H+DMy6SsUQHCNynNY+9L6CAV2zLRHEVyXwyv+1TJ
a4juxcMH7yGTt0x6X5HSoszTWJkPMUSbyxQX3PbOE7Vj3wAeKtO72/u0eCrObM28e+Gb9HgTbBmu
FdqF32/rUn1sR/Muwgu3w7gWaS0uTqNtQnFD498zL5yYdT6IJdg7v72PAYjkw6Y0BOoOf1EImIZz
JkAh805z4jEj0gH5+ER0pfVdFF6V/Ecbfrn97Ra9HYPqoPvgd6FueXn6Mk+JW29aSp14H0hp7DJB
+3HbxMLpI7WHuB2+fcq+8wQR3IQrCrzp0xjvHb9DRqeoLu2i016r3nwyUuHLEKJmcdvqQlx1YXXa
wzNXkdG/0w0PrAENrGewY/ec1Y2qNXBoj7/kXvguwFaf+WtwkYXbDEEXnVGmIpF1nH/PNNe6NjYj
Jn3NhzKPbFiDdTqGt9e2cP5U0vvfE9JgwObTsUBl0RQIaffDa0MA5zEy4R+HgDeyWIMDL5oC5yBR
xdOnidzLzxgkfV7IiL85xsQzlXrbSv4l9p7dy2tMRkvHZGLONKm/EvfPyQbdKCzF1G8CGgaZo8T6
UawZ2RksZjRyYSeHwSHsqpXTv7Rb7DtLo/R0XXwaY6WlBJAHjhzGp96SH7qqfOuGNX+xFNaABQWd
SSKIwssc6ZyYXWEgTN47gnYXado+V597eVOVJnyR96312Su/jtCtKurKs7zgGaGVIY2mn0q2O497
k9TKuzBSOjBssa11P2LlIRHuuvSYeys+eGH3DBl+T9wISeYVkbWRtEoqel4Hzt4RmochhOFufJfL
UzH8I2bF5vYFWNg3rNGUYM4dFzwv0CgJmm6toLROYvlPQqifqlR7C+p2d9vMgnPkVABfJYaClVie
RWp9oY2a0NatE8etPfhfrDUU0cJXuzAwrfPMSYWumXjG2IGUzT6LHewdcc1Jf9bFeGemD3m6xkOw
cB4u7M2cYu3WfqfpfetYgmEPMukXbyO/YB/VJybsb3+9hU0C6zWh50D4Q4cyW5xnoQ5gFlnrKN2z
VCfbYvziyWsViQX/BNs4/SKYo5XrdpucMOOjlnLjuPq2zZi+UDV7qnEO5hr1wcIgD+TK9IPhq6O4
cjVgP0RxIkmJXDum2gJdQ/av+Jq6/7ryly5+i0r7i38kNTFO/odgbnx9D2BF8463v+n1cnmr4bGZ
SDKpT0qzDcwry6f86deOym+I1bvQ3401GjorAePV1vF0QnPEUmlGQz40nduzc6nT3U9kq0bmr8zE
PTIGmQ2/nfqYk16vOI6rO4apiSAPeCUTclDHX5oavNhXvSIXToHR+LtGarOHOBXWeMqWFkQcCs0D
0ECq77NnrE2iqOnIHh2z6R1gLQ9GpxykKv7TI89iTCYLmOufGBjmZgLURpMukN0TodvJartn6pm2
lWor7u/qFExm4G3XJkSefNUzyeXcEBJFcE9KX+Iouo1WB88A0zdjmK4cuKXtYdroN7sbEdwVnU0Z
q24bWZ6Tpqn4KRY99U1zrbUZ00UrwHGmMWdKfvO3X6WrrBdS6Tnh0Js7qzX07eil7u4PLw+fzUI3
BtkYnXbv/DW0pGCIakPzHEv+VQ3fh/w9F9/79N8/tgIdBphxsDGwpMyxmDH6BGFtxj4Ao2n8YFPX
oHC0bFuHa7HZ1esxRZpnlqavenZLm2CMehEsilOhBQMcx2nlIbS1FqSaFuxD2fiU5PLP26u7bhlO
Rik+AYubKOfnPd3cHKVKLg3PqfsIgI+lT1A4Pd9VqqB9CgS5s6shDzeBlDLnKCKMnE0U3HEMo2oT
B2X8p6Hw9HOY5WQQAmKxK+iHFUZp4ouV52QWuNv0lalOW1G/Kdav2+tecCDAZmgzg5UDvzxP+aR6
kKUeOUBH0l2I0oNEOsCx4m3SPKj3t01dZS7Tks5MzZxvHZu61eaD54wDlLjDkG6yMYZRCwxSXI6b
Eb3WcUSgti1X2vWL58mk8M6DChvA/OQmYT7InSoIp0iDa3gM8l8kOlOO8QLo/Av0xe8mPfCVDVz8
sBT6qVOhu0Wme3mI+yJMk07NPSdQikPS5WDsi62L9u7tj7rgMiftARU0KXyEV9CSPFMStdB9z4lB
bm/GoZKeowFZpaYYBqiVA/Nw297SJk6lD9JAII3UTy+XlU1MZvqIr0FdElpbCCtAiQ7Zc9s8Cf0u
LHapxDBiUfRrNfel7wkT52+6O5gB5iCFlEFH2Y8lz1FS9+APQWQXOmTFqvcXH3TqYU9AZjQE5pAZ
AgFqCpHnOwXSx4X3ozKeLA2Rp8+3v+PCy8Bi/jMzK7XUxHxCnwt8R19AyTaOvqNqtfKcLn6yqeg8
fS7K9zN4QGyKndKaQLZqs96NxlNJ6zpp1iB+iys5szJLJooibpqBBrajZOVwisYyvktNWti3v9fa
WmbnrnKlMW8Hl7V4UIoO6Mq2GaFiTT5929Dycmhr4nqpgM1TMJVBQNKjaf97y+lE7SD51Yo/WloL
s6B0bUADwxM9W0sRGeFYgZQ9mUQ8tlSlyc7vhhejl8WVE7C0GHqmpv57LWSUl7cVRRnTh0XBPcWe
/wmiqdPgySsOYXExzGdMk1708eeL8RucgVBn7ikpB2tbqcPPThm8BwbA1kQpl1wdQa4xYfMnduvZ
lYkm1Lic++6pqmK4++VSO2RITw44140em+bKc7W0MJ55Otz0nXmFZ7tU9nGrNCWetez3dYI0pH5s
yf5vn7YlI+B2GBtCQgeqk9mbOBBtg5zzPKeJUnmTuFWxU3u9t7UmNXf/f6ZmD5IxCJHmZoHniDga
IwYA/yFmd7dtLJ03XtlJDAWJElBel+ctbxUtGXOd4VxL3IRNsMnWVJ+XDsG5hdkh0L1Skr2et3yM
9n0nbYIx36HysFH6FT+wtDPcT3gJplzx6mHtGq1FtlojF8mFrTvKz3H9lgVrkJyl0IS5GRBNpL5E
e9OvOA91WUIdBCmhSZqj+YGKnX7wDPR1hkGoWKA/HOKg7cA8dGay0jxeXCFZA0TQwCWvXtQoRPq1
KyPhlBs62MxMdO/jMFOOSeXGK3dpadcmQp+Jv4rQYc6Ij35jnrb5KJy0Xtt24ldVb7dB9I3j8uf3
iTTYpGJHIsmw4ezJk0epZyYEqoWBuWthHDbuqLxk3c/bx3w6ZBfgJQjjz63MnrwO8Lw4qIIBpk/5
kljJPkMmMLCyeOMlHdz+3cqqFu1BW0GvBEKJKwRMIQL4LvXMPLmau7camMHbyE4ntD6S2XdyTW3o
9gIX7jHxHQQ8sBIC3J0PI2iGoKS+X5onI+y+D1ayFYfin9smFk4fno3B02lGh67CzL0W3K/aHDPj
ZLhPsv8Jjp+2WMFDLX02hminZ4ni7VWNv3K7cQjT0DrpQhbaaSw9Cz5THY2a/KMZbks+tcbw+rtO
NT8Z5yanD3t2nytZKaDlCKxT13QHIa4Onpbt/MR87mgEST5d/tA8+GH9pWmrF3Hsd10ev+qD/xjK
8Z0G9y+TBSsxwDXqiNPKeKMEQgR+Pw7Q7Df1/qjAToMn67xPuRA4XRLtwja5r91x27f5hwTTAD2Q
bqv4yspNWfBvskbmhX8zeOHmUXuPKZdxU+ukADo6qLpbb2o5zg9+6THVnCBEnKOtyrTgGnXNdWti
WjV/M5gxrKMrcrnqMI5MU3cF64Twkvo4kqMf+yoRnwJISx/bQgtRl4n8R3i089cERoFdTT/lDlDP
x+1zfl1enX4IShOcQ4rteL/LH9LrRlAHZeSe9ADWjDKqVNsbc3Rjw0E6BkbUvidFHNl65zYvZeWX
j2nJ7GkKb9hnt5IzxKIgtHbzvjhIbGNv+6VQPDE+F329/UMXt+rsd84uZCPlgM0D1zpRj/ZhkMoH
O+Mtf6sHZrryWvcPXSVqW8vP1vZqyRWcf6HZpZEK6O2LJnBPNSTWpn8fMxchRNvby5v+kqubyZYT
m8DAC3rxchsiA3nNzvesU6moewtd8T5Yy8WX1/E/E3NgSpd7TUq0YJ66MfqS0P6VUFroutWgYckO
XEnE9TCtUs+e/vzMyaSdKeh67Vun1nsFZ24Xvbr3mo8//154Zgav6Y5ea0mFcqPGo4QnSxH6U6KJ
hvv1toWlAweBGLeCZAuhnNlbbVhpqpWxZTIDasDvkduh9S41P8GS7zhkGyPY3ba3+NnIUMCJID1w
NYUZWqrrhp1onWJT1XaMYedECCW4LyOM13zudFnmpw3E3P9szS492pReXkqddepV80PzrUcm3p5U
a0C7KKe5oTldBce5K9tdJh4n+cChlU+9If953DVNWuB/JBQcSWMuT0rrV5DTDwObCEtMaauxov1A
JAAUZh4lP0YpXBOA//1sXy2cwXMCJH2awZmhflIvqKMQVqVT1RjdHciIL2MuSxuwrvFTG8XZTqyi
YVsWuvaGIqRyF8NkyRQdKNeWOf9T4LfppMrUHv0xaQ4qIkP7SmkmxVSr21i1pu67yHe3WVvIjzjL
zKaF5h9vH5SluGFqu8FtOI1OzaOfsBaGuhwN9xQp4UHRj5p21MRih8YAQ28rbmkhMuZd/s/WdEnO
7rLUIdJD98s9eZmRv5pS7B6bwfN/mn5Wb/K2WJtqWKpzywY0JuaED5iE5i8NmlUvgT9U3ZMQeMMn
Paujx8GA4rXjMd0opf+9HV39SRg042QaqfnvIIiiZyei1DqwFqxNvS75AMIzsEAQStLunD06o5mF
tVb4wskXsvfCReUrT3d1Blkm7Dt2meS/AncNPLBok2K3DsRpenZmL4HRymmd13zyTnj0y22j/pMX
yUZoieS/F+IfM1ny/DPRK1IGJseCKvHye+dUdjzD5TAp42mUf4RtaJvy3zxuJj1AHb1jpJzN2QvK
3FbOWxO6J79XfpmB8UIVbuWgLnnPcxPTn58d1KLrQjfxMDFIL5Z273UHtTndvndrJqZ7eWbCa5Qg
NAzPPdH9ufcq931MxWdDNFfy3sXQ0Jzk1pk/mZzj7AA0bD6UA7l7KtP02Vdzu4Bnru37T7xUtV2Y
PHbNmHw0Y7/1mmoT59LKy7fkYM5+gD5zkn2uCSDF+AFJSl7iFQ99qj12qfIp9votIshrxdOl2Gca
AIWLEKz4FUNHZAFYyBB+QqPF2Mcgqgd9TaFr6VKBcCLBmBh3yFQv926ExBPpFBMTgR4T0YbKG5U1
eS8atXTvNVF9JNsMt20BhOz2qZl2a/7iMBDGDSOUANs8s6zERpj4JtFj2oZfKQ85aqhs8x6ETpTt
rCGRN4Ix2mm1hr1f8tyUVSlrMIdmXU21VrUyKkYzUluNhvYYCwpOi3eMcWxB3JRuVf7FW04cxsgG
hRSdguHlF5ZqPHcYkMYFymcv+OVbz7H3uczfbn/NpaNpoYoC1olOBwISl1aMVgrjuJPNE03BnYQj
7rKXLnsLi8SWpBUKqsWLyCAKUQIj2JTBZltX9obCUztFgKJ3l0XSVg7qe+B6b1UmvJpW9yCpyasU
tfo2q+WvYro2BrZ0dM7tz6K0slLimnNlnto6t2PzLRkPVmnYbfucI6rsd043/Lz9eX9TfcxPK5PY
00ghGSGh9eX3ddnAoE5j8ySIRYACcAm+x8vG4BVdEPWnJSfuixS25IN54PpPtTGMh6p0Q0okUYM8
rf+1HboIFjqleNFJXXdtHo4vie8yNRH7/2SwNB1QRyiJM7t+BTyzeDQA+U2gJMAM8/p7W1godRue
edKaYk8F7NC5yLxmB5UBPmDx9u0vteSzeMrA3UM7DoHy7L3xM6WQ2jg1T4Wl3Lll9cb8wo/bJpZu
8LmJ6c/P3ptKRoOsMALzpLqIRcU/CAc3qvtQ959v21l61yxiLWRSdH2q4F3a8RoIzGEWwI5ghJtY
14RDGab9LreE+O7/kPZlPXIiXZS/CAmCAIJXILfaTNZiu/yCbLcNAQQEO8Gvn4NH83UliRK5R/3S
Ukm+SWx3O/ec26ZW9wgYBjA0YIMAb7k0lZp9q6F8wEIim0fZiT0CrLs+T54nlZ/6cYvo73oQCtEN
5gAxvAWOD1BNLexZWq1bvK3x7Hcq+6VQVfNLB1JR3qgP2sFoXXI3ISee0EnFJEPVQlezyFAI9qoU
c4JJI6HXa+b6xsOyuuBoewJHZuGnWYunMtfKxu5tFP4mQvfgytjbMqi3hojWXi/g5DG0i7oLhkmX
DSJZFqQxJhdxsjF+stLkHxOzIXYOjlCugVQYLVBHNDtwDz1XhflQTlsgy7XCHloH4MlAkg7W76We
FOmzsZKljTK0zTzHfDTz1G/aF0xJo0Ha7ysLM7WF4+vOhsdduTcXdhfP5kTGWGo5eBZLR/1wS/VV
Guw4QjjQa810i1toZS9ROQNoA1O6wFEsZyan2laYSkBFX8byxYKys7L0xmt0cbx9c1Y/CnkrhB1n
ZodlTAaoxFgqBzV9SPXZpyRVtTclUxRQZ/jsjqm9cVHJSsAE1I2OOaaZr+KKrymuSOd0jsCjANzj
q2Ul8aecdMazI0zjN5/cNpjp5L+0FSjRp5KQ2gNVFn9EkRHb2zdGfZIdZ4+Mm0OQcic+VYne+VJr
Bk/WtPPjSh+9ts4cP2nq4SGxJuM80jr2etE2vuNG7teqQCiIzC7HcnJjd3s91/ZtFslE/wDkylco
WdecYmG3GQt5D4WrCr9+lzl//7BCBwiTwWimo9mzvIElHG1UYWA8ZNDHid1xL6pPVsM2PNHKmzqr
DQGrMReyr9hMaz3qIE6SMmRwtTck9BjF9AlQyX2Scc0zHG3jJK4+LDPObpZXQBt16WgnxmkDZse5
MKZ967n5YnN5P2birCYC1Q2R4GWPPL3Wdjylz7lbbDj6FdcLVYJ/7c9H94NfzIoo0zm4ccKx7e76
LL5vLWdjAmjttgFEONPvAOp+Ra4wxO1UGzjlYdQU5E5zSf0ylh2m1u2MncxkpBtruvpJQGGagEli
OH75inDS99RI0Icw9CcrA4Iv3hJcXoklEZkDNwLMyAqPJGETacsKsWSuP4noMwEhBwjmKmiOqvLr
MP3otpZw7QFBiw7z/ujgrhBJam6pjwJOrkjFHon5A9HEXSnY6Jk1lADaLLJ2Gvott6/12kJ+tDr/
/cPZcOsiEY2GMvoojFfoUn3tJIpwt22sLiWIv8FODKyptaTLKyKacgEMSEinzs+iAfJDqadN76I9
d/S5a9JAjRuh4NprRUDNADqIWbJ4Wbqv2mYAplRnYZymP9zOeKl1d/KSaItLeO0tgavG1D2UWkBv
Nf/9w/JZglOZoRkfDlz+NC15Kvos8R3T/mWk6IFFkuqH24u5ekxmTr55Rm0uel1alEhDcDZ79I6d
aAQEuVWBGzG+M5NU+DqIZHcxoohA0aja8AArdxzUHFBWx/jCnOsssjtAxE2QDcRO2PfjARSk3mhY
u2IEwHbjMVnZPID0HURiKHYjGlu8VzV6rMOUEiuk1hBWZvY6aPVrm28ND1zTpwDDjfIJJtPQsbh2
NxqkNqSMBxoak9Cfxmhy31mRN15Lq34mJk8CZ7DrB1bA65mi0AEWNtwDFJr4gXUMj0FtFofKtccH
d9gcgVlbBIT9QHIArzQj2y/3GS2NSp+clobxwF60Sj9aYJcHj320BdJfOcIQmZmBaxiKmifaLw2J
XE9lZBc0NCGhCyOeBTRWDS9v8INDttSn1g4R+CPQvEeNBU2MxSGacugHCiVoSLSQ1EVgYiqQ0beJ
vPz1NUGigGIi2LZm6MPiYjJWNBQK81ZI3JfEER7RHyf9LaMPpXbfae+3ja3tFRITaISBZvIamCmT
rLQrN7dCKx56X5uRwRbvQNtUOf8BAYjc7F9Ti1idRbpNMIRthen4QuUz5HU3HuvV4zATRs+Fv+sX
DTW5ng21S8MhZwCvMcWDXOrqlDoG5H56y3mYgSQbj9qqUXcOxjBTibdlcQZtkXcMZGK48ToJojze
ZXTHKXtoi+ck3XANKw8oyBLg04HhNilA5Jfn3UImXWQNs8KCFL9pIv3CKU59bXymrP2uhuI1qsiW
MvHaAUHohxkzkEzC+uI0QnxCDa7AacQgr1+J0CBH0ymC26dwxZWjloYCOFwAwtslOLSIRBEPlUUx
ZPgke+7ZWzphK34cBjDOiEo7BuavCOwMXjsT6qdhB64JJTRP407QN79756kv0GeKD+749fY3kbl0
vqivId9Asjjj6eZJr8vdkrxrOgEi1RDSyO2naeyTO55k9oEaoFi0JAqatg0QxZROuj/1dnNfs655
qktF/CRLf0lHjmGGaWA72ZfoSSNQjJyDHBrAzQU4DD3gqTHjfftHr27EzLEyF9aMq1IX7dMCTU28
cXGVeqlAKY1CyWPDyNqVmXvAcz0NsdNySIjo0IV3qo6Gk/5FEdxUx/X66gep0Xc3+o37ufZF6OiD
3guwK8xxLc5vkyci1gi3Qk3ytxqq5Lm+BRpZcwwfTSycfpKMeqs1EQ2zmkye22v7xMYDgEBgF/di
46qslVqAUcDYO+bFTQBIFm7INLU8ipHEh3ET236p8sDU2vskLXZDZ37TcvORi2pHCv65m4qNftXq
l+IpQKAGl4ubujjSk9CModZhu2zroK7HZqdh3CssqTHsrVxVGw/e2uODLFefKy4QvGCLzZMWbdtc
Tg5K1AZk583DoAiwGePGGVmDCsBlYNoTFRDQTpKFHWOCpAxNsaa5sHILioWpCKtJ2Z+gLE3TuQBu
HipN7yD6o9OvTaSngWuLyBucRPMrXeQHCBgneydzBj8D7jOgIFn7atd1elbdiNpXGWV3pYLETlwB
W2uC3fm9zJPodPv2rm0PkG0IiRBjgbl50cxLgehLjLxhoVtp5ySyXyJLHmPATlOy1T3YMrU4hY4Z
aUkmJGCZosTomRVMTEKtHAmS+vEfPgqhCR4KBClX1RtV9BWQjKisdKl1V2HgT3d2XWs9jrG2Ebyv
uVckef+zNH/zh4wI5MWmPkIrKWza70VheL37k9ExwAyGZzb/pPnu9oetvUwfzS0OHYuSkhcU/Zfc
JiDpmh/4420Lq9fn3w9ast0CA9k7SQIL0n0brW86p56Tb3VH1mAcIIv837Ita7+iqlndKECCzWaE
p5JvlE5fU1Y/9GAy1Vn7Qln1S0baAdpCO4g3PZZki0Vg/UPxxsPNAmS0rL7loFBsGRkdVGbdp7Ry
DrEbv8vhr5WpkXVhBuN/ZuYd/XBA4iwxKWBMKMyCpiBzyU9quHs09zfO4erXQBDnT5XPvBrVNdxR
EqZ1TsjjLyX/JuPfOd9oS6xeXxRt/8imomuyOHtp4hR20qOBlmiPVomJEgtYkPSV5K+3T+BaARGj
BP8aWniMTHYtRg9Ry45UHVTN6DMW+U3/qYKEI1FfwGnado7XgKFLbQk7r94vhBjW3OfCqVg8UWaO
Ue04drCMkfMu0/4LJH42rvD656ElMFuxULA3L0+E1STSMHNih7H+HsfJ6Gmyan1oH+SezRsAecGh
5ahPotROPYS0RqAxby/wWmCL3AMD12CQAx5j8ZGR1AsHYnBOOBAdMoh6L3+0Gi2+lK0zPGuu3n0v
pnjYpappPZ5G00ZAsFqIwIWYgYyQo7qqZuao6pNUSCc0RvsuKbMD2vZBG3W+QepX13EOKlE/ZZz+
Y47NCfjjc5r3d0z0GKTu70THft9ejvncLmNuIGncP8XVGVJ1uR/DEE9dX0Z2OGld7KVJ2z/EJReh
njbquUlceoiJ/A+9+z8ynpgywtNzhRzDfHSRA+dmhwSkR2AvkwC20M5Li/556id9p0i5j43umIz/
Ab0DkQ3AaAAOBAH4cqwydhnX6wl1rbb41tKfaLTaaIjb7lFZG2/S2jgBTIHeGdnTPA6+yGb0KJ+m
vDPs0MmlkJ7QOAsMVQOLyBv5fUqqz3ABmUcqvdkNiZ7fgVkwfxisRp67oe9PbZqoY8VN6StN2bsq
t8+3t37t1fzwA5fBj52kmk067IIy07u2RKhWNJ60/35gEhtszL1zG8nqMqnLG6pHiYm3GcQy3xoa
3UV2+TUC9crtj1k7x3hT0D13QXR5JXGQo4tkazYcmgtaA9FIgODVU21HP41i+GrWcgsztfZWfrRH
Lu+N07pWq40GAvtJD6Cq/hRVW9Xf1f0B0hM+B2Bc9MMuTfTK5MqChHsoM+bZ5XfbqHxCD7fXbc2v
gXkCxxN8jNBLXDyHNAMraMwbJAzyVEJcZizqY5Vq4F3dgjesfg5mOfA9GGq9GqoXUzsoYQ3oPJvj
T6lQDpycF5SENz5ow8ySZhxcb+lY1TBjUBVWlB+R5O5Me8tPr+4/BkL+tIxmIYHLzeFFNtYcE9qh
EY2/4rx8IDndaOWtHumZr2MmA7ue8YuRKMTIiBDHu8LPJtMDO65MAM9g8R3FmMntg7CybvCKJgpW
EPpDY2r+NR9CNbDEGIacY3mRv+TF4JEead0W7m7LyCK40eOs6/MUJXaSiAOdDqpH39fdCOJXtgZg
VySlqDEiYl8+vMIuGGkksB2u3r+Bqw1M+skWk9+GjeXbGcUYVqwnwCjGInqJW/XAsunt9oasBCqY
lHYQQSNcAjhy8cJUkBmWhijssJflHqpz930zPI+FCHoTGG82fQcU+R3zPht+a+XU4SWYMSk23u0r
bAM3MKvdQHM3FIN+QuZHPUxiPRqq25tJezQnuQEcXvOT89MDTrhZIhEtp8uDVyWZ3mmstMNIkGdK
vsjkZ/xg51NQOXbyHOlxctfmCdBqboe5ZGGEQmT7CDKbu4Tm+vcu08UJKLStHV47qmiW4jbgkkPM
dnHBSd1VkqBZExL7XoveRyhnm8kWhH51saHUaEEpZEaAL2KEJDXBiNNitt8AOmZGUx0mPX+bCucz
duHOas2Nq7F2poB6RdV9riZiROhyrVVlaSkCLCtsctF6jc0CPjXvgA3uij96kNovg2UW8PRbUcCK
m0HM+6/hxWq6g4tclygU4sHDM2Sd31vgRSM/BxYFt6/N2s3EoDJuPo4ShqwWn2g3pO1VN5ghdWrm
N+hiHixQLG0IEK19DzJbB31n9EmvFtJg3WDkfUlCiYRlNJ0TEwQElFoT4HXbOorzq7iI0VHKAd50
lpOaPc7lrqXo9o7A2pKwUWYMSAKowk3nS9WV72DzNL3chlBWjazh9kKunZWZ1hvlZiB8r5l3MhqP
NBtNtNXlfaUPOyaBVTDT72A5HHwoPH81Xc30uhz8trctr20henkznMtBtXz5IgC6lQHkHpuh3nWv
iXDvs0lsvDprtxtZNqR6Z5JNqJVfLmnBIROQsMQMi+YIOiMv0oIueb/9GWvbNjPlokY66wUs/RDG
FFChdUuKGgtSKs8YxE8BLWKPFHbxm4Cq6phjqDGIShCi3La8+nV4tnBegM++8uVF2Vim1DUzNJqx
/yZZPX5m0C4NJBm2uA5XTf3pFKFVgFnwxQuWT7YijlbRMMrKR87EMTOSu6hMN8ov62awT0DpQJdn
eQWM1GnK0a7RAakfK3XXRd+Z8fYfFg1Mhoi2AbcAVuDySDCt4E2ZumbYl/Vniw5Hl0f/VB37/zPz
p1vxIc6aUJmNhto2QwHp1aAkUBZS0JJGaphsyQ6veRe0yv7fF/2pQ34w1RhZx3UVA/PA7Yp4SCe0
o3BKulNNl/m6QDNiMMet5H5tq4DSApEIqliIP+a/f7AqO8XpKHR0/af86xBVT2YudhbYpf5+uz6a
WWRHthGLxCpNGipNVK8ZpzywhNDeh8notkzNSdDyAQbSE/krngoIgS6SpNHQhWkmsRWiqkG9ntN+
36S88SvHyjuPx2n5ICal9mVRlQFrItuXUhv9BiyFiGoUYAJZmx1bECTuxtiwOm/Q9fzQdGPpk1Jv
7hhYv7zUbgdvcjp+Z5fVOQU4+JOe1hn4a6zoGAMitNcx0xiosvNEJuEHbAPPVm3/tDkbYrQRWv0Z
3g/aQMPQ+UMC7XZNEOLxUv9mabr2FQEf2WmJah4aNaJRiWI3ENYU6FEUxAwvs3TzxYpiw0t5wgNa
9O2ptkq+1/toK1tfc5+4y6iLoINtXbWvy4qPDW0BPHB1NzBNzKdAGkZTAJRnW4q1a5cAiTo6VX80
CZevcJ66U5o7eDnKvn0ACCmUZRSDgMr6VPQMKi3W1ojamvdCgov6JgDmUOJenP+OtnHTadQMkWt9
dxy1R/bx95WbmRjqfyYWZ9/lcdT3uQnvZRiBMqxndzSONSQzb1+xNQc2T6ojWwc9KcBZlzd5KrNR
KzrHDEEF8bk15N1UTwdbUMANEkgQYjLMy7Mt4MHK8oHRFj1FWEbksSxIgqoS8r+2NENlM39g3Ksj
vhFfrJw+BBdz+RnkQJAcXFzncow6rRyZGdrM/RmTVn/pTCF3Qmp0RwfD3ogVV78I1V40KBDDXbFs
DW3Tj10PdJdjpruIWEHVb0Qzqx/0wcL8Cz48uQO06twhh4UuiZ4Lyz12WnJfd5AI6oq/VgqBZ0TM
BBQkIFc4FYuWaWYrhPAEsYVKo++xjebvOMgvbMQFvn365nuyeHTRxMbZA+kvdGWWoAeQLg11HkVm
OLTylxYZiccmM/EEqf+TJew1LivuLCYgL5cPnKgdhRgsDWnTfqZptmOiQOOcbSRff6QRll80U9qg
uwJq4SswOiVT3XJ7IGE7QsJN6ULdY/bK2jHWdCFvLSsoyk733GYyn03edK+WPirPhLeGBFOdgtzZ
diokwq3GHqChwo8pn8lHeNTvidWOX3M22v6YNuzBlDWaB0wDg7dJMt+II/mC9czuxYQXg/LG8pVZ
Jce2jzBBADVMsScRLe6jDCVUz5GYPHESah+h0VF/wqBQfu/GURKo7Di13akGbpLFAcsDAHwP8ZgH
I8i8NH+Mo6Cw2X0aV/QRXgOZrJB1oGMq4zkBXZtfanp9b7DeOgPpH/+Go2Q7y02bfZ0O075WjO+L
vmwAf9QHXw5wj51dcR9IIee3Kh0O2buUeER2WkBpM+7MiOV71JD4s5Np8TE32nzX9vqWjNLa9UKF
b54CB30ZEL6X50PE1OQSGWcIAlmvNp4ZexTFtyx7vX3gt8wsAtBIVdNoKpjpjdqzyLPpPI14Yo04
2bhZKy7RBRxzJhEAJg7pz+X3YB6zcBIuSZiCHk1V4lB2xlEyzJ2UU+XJyDrc/rC1BxA6gWAHh34e
dOsXHhEqvryyCpNgZLoNRos/NWm6UStda6vNep0gdYekKzz9wgYGxZq2qxojVNy2XqPRjXdOWepv
+VgPQSnt7DME/uxAl1S+9pqKT4Ukyk9JFwVCIASqE16/FZXuPmK6h7/dXoC1BcdYrovyOoIseJ7L
Ba+n3oyHdDLCxMwO3BUs0En3SKJ69FIp7tt6s2SwtuQgUgNzEwB185TzpUUmgOvTauS3doFmsfMj
yYj/99+EETooMEI7HhDLhRMVjttSDm3gUBvDtPxmxMyXaJlO9K4btshQ1yBcUJz519giEqmHYlRo
2xIIAkB1S1Mgl9cqEuHLLAJcvNL3VlsUxzJVElUtoLkMEzputz94bUnRx5qn5wxAL5f+qLepFDEp
TYBdqt+d2X/qyi2ehrVzAhASuJwx/whG/8WuTZUwRkiUE+QZ0VGxQOrOsSzeVH3W9C1oxvqaoh+H
bBrVTTB4XB6Rslcg1MmFGUrS7hAkv2J0Z4/BywN6hkej6z+l4Oeltoh9dKo3nrq12VOYRRMeXJNI
6a3Fho5tk9m8RARrVlkN0RF63ybsQODkU9AtT01meUYmgTxl2jsZLdtL3PiARGv0xDyNcHtn15cC
eDZ0PjCufCWrSJKuSya41tDO7mp0uyMLz2D8AyjUIALPGjGyIJGPXP9x2+7ag09RQsYMLgboQb1w
uQNGmblUA5YptNPO9gYu6KFVBvhydA1DtqzdopKYj88y/kDOACJHioIUrtOlvUo4U11MhKDoZQUJ
VDZErPt9trv9VWtWgFoHSxc6vtcTcCqWgoyRsMI2+QE9JR90V4ExbbiU2UUtPwU6pvMlIQB2L5fO
kXWcAOZohUn6lshd0uzAJZqlg89HsPLKNmBAM9z+rrXdQvdQx0QDnvArrwkPxsfR7fFdOrJvXqFm
npjHaUjfNZpvuLO1t+aDrWUTE5iEVCFTt8JMN8CmxHeAqt/+mj83bLmCYMCY66zg8kCWd3kYmtGp
csEmFIeGwv7UFs7gjcDlWh7Rpk5CmKf7GfeyOE6RPnlC2bHPh/Qusx4Hk4I7YIAGg29XwnqCci0m
G0kfUR95SF15pTLS0OqF+alBHXKH2UDUQ7hqdllv1q0XGYi04XLtn0p3ktOU9DiJSmV8r0bb/ip1
TELHwlW+RVW5682KPMs+7b2YyHrwnDJ6cvE6yE76cXzQ2kPu6N2vBPz+ZzLxf4hVx5+Twih2Vj+C
pV5CtpTlKr9H0JB5w1QOezJOvefCdx31KM037vTa6cfgOqD5CEZQOF/cMZF27lCREWWpKba8nIw5
UEQq0M1k4wasHUc4IRsl7FlmfukrNIlgzUKFPnQxePZs5lBX6Ico/T7Fcfxa1dN/mDhAVwWuAv9h
JG2ZNGN02VIGhYQIKC6gN92yejcMdbmRI619FTgf53YHZpSuSg6IoUBLD4hHqMUY2NVo8ogpgIMe
dw+o1ge3r8CqLVQoEdrDFeH9vbwB5qjANoMaZqj1rPZRjBB33Ijqw5T3qMQREGqebxtcOxuAfoEC
28AnXBUC0t4YxoKOFqB9LKgbDbAE+5SCMPi2mfnmXt5sA0V/QLoQBc+E94vvMrSxHfIcIwm5GTsn
t0OTJkH7Vk3AX+ctG+/5OHRBLQdrd9vwCrgPltF2QGUFP+DqibTsvAIKPrVQcO4PpU79odK8qHbg
zZr2QUDeBjdD98Ap4fpGX/zQpr8nzYNlnBCUDZy56Ld0qbqpdelg01Cv5cmEd/UgQbevC/ESVX+t
+4659ZkVmaDFA4zOkh8VI8kJFQn6O6M5+LP0eRobe3fa0ny+dnUXZtxFwYULHRNMk6RAnuatc6is
SIAN1ig+j0lBwpiTDLXgvOWnqZTqt1OMydvGtl6fW/wCRNKIVDCPdh35irT6vyNvEXnt2s8YbQIs
ECNAnh0LXyjlQ/3X4ygcpHC+vbHv7MR7Srd4jVeONdDKmGywGFCb1nK0oaws0EU54Gzi8Dy5+WM6
at/A4QjFKTCU9Fs58so3YxYTMBIcIhA2LZ87rS6snGSVi7meKJDRoWByP0TaxlWdj+PiqsJZQJxu
zo0xALq4qqwtMJXKOnFmvD9hYtmnRsjzM6IrX5/2G9s4/2O3jC1ibmMYqGa0rTh35U+stNcAcmBW
j1zFdzYad3GO6lqv5FxB8pre3Ro2XHsdgP3CYoJMB/XdpUrPSFNRyhaSQHq1t6I3wh6sCljq40w5
0yYnSXcWf6RbpPOrSzwXrwkKb/DL80Z/qI1CYMnsCPRczqn22NuTHxWvILc/6qCVGeMN7MzKocH1
AIIKtOz0GnlU1yg385FhAwFsNlqIdrTwYe+393HNCMqhc9QGWji0sC8/SHKrVimmbs6AUgXp8MYw
B4ew7baRtVX7aGT2nR9WrWICkvaK5mDR6vwy+6cZXQRgP3l6sNnG96yei4+2Fm+2rlxIrXHYYlOF
Rpe+01CjxOy5p8BvnXRq37LuO4mrIHZVqOVoUP3/fesiEnaAu3Vpaudn1XA/g0xE3T7I+hBXR5pu
3MHrkAO07JQyB5ouuAZLl5FzoA7IYOZgc0EJ1XyqHX8w9pa9YeY6fbgws3QZIjdKA24fRyQhnptW
Xks2EpTVQwipN1D1oyl/lUpyoiUiqQjWbPzWmuAsYj+IvtE3WbGBkUpMIs59wtnM5Rk0m6rENGCe
n/tC+g7Yt4rp1U3+Glgwy2j+a2Rxm4BX1XVAMfJzWT5l/J+R3JVb3Zm1Aw4bKHWAjg4yXUvQeZ2D
vzerJLYD6Y/VfS2juza+L5CZdPYP23lv9aOmB3qyu32uVxwm3CUCMfRPEN4uWQVaJnkTKdBYI/cg
6uTQUzN8r10ZcOB7m2kj8VkJU2BtDqRnJRnoS13uFiqpjcgdLCRY3Y9G8Y2mn12MDsv+H6v4kqd3
RfRfjscHg4udGxXr0SRP8zMoqHdSfm+aUwFlw9truHYGUd200MmdAwF78Q5mrpzbkX12tsYvffKu
lb9Yu9G82zKxeH7sBhObYPzLzlOzi10DfN2nlv+HcGbmEUFiNRNXofV5uTumrQyBrKQ6F6zZG0oP
JLuvSLuxWivPG542UGKB12kerVmcgV6LJEDETQ0p1z4w6TFDP6bm/0AI5faurNpxwb2MGiLGlJdR
fqIN1VgWKItSt/Za5XqMd0ERK6/Rvt62tLI5GBbCAwekH+YplyBc02pFGnV6fa6KLJDpd45SZFuQ
jXVbKUBC5uuDmcXCVWNBWNIO+CBDBkmaomhWAk3Y+7G5y1R3BEmqN1Smp/5eyePS8OISqVqDzgaY
1M/5lPmD/SQo8Qpy+g+LSKHFA7rBOQqbn44PwYRTWbFdTtiuuh/vej4cpvEtqjce8hWfB61FTPGi
QjcrvCyiCEgmm+7o4OwNmTq5Vh6gwbkR3m2ZWNxUvKZmx12YgOLuT6Aj/yGoXP31UqHyMVdOCaAx
V+NxEyedYDKpzirNj3Ujnoiq9pRtBcV/kqVFLnBhZ7HveU5Qq4MHh4p0pu7QKvyn7h0HDC3CfMgc
bpwm0JD7ZsudnbKGyMsihz221Pll9rp1rmLdOoIdu3+b4qz0Uq0AsUtF091gO780mXYY2FZWUOuy
v6eTyE81jX+lHXKLiWqvdlVRvzGhjNGM7DPve7xGDn2Z9NQ8aJXjHsGtGb1OpU4eWZzkn6lRcN9u
XBDuWwoVeUWgSt5Vhe9UUeQZtc791Ohcv3Cn8pjYRb2vEujPNjGjRyWqCT1la/RR24yPBMCSoCus
EqPKPHkt06w5TQLSbclg0M8uhdQ10GTOa945zQECO92Xvio6P7LtbhcntYu/uvqnBDOL98yQmMtk
RvzF1WMb/Whwu3oUfSE0+Ob/jVOa70q+S8o70E5kd0D5W0DpuhAKKWlxl+UVcFyY1fdGJ9U9ayTa
odOtZmfWWuerggAOnleABXZ0S0xsJba/2Pv5zftwHe24SCe3wN5X6a8i3kG9xtMxWiSHU+Ju+Z2V
GAS50B9+GdzMq4pQ7DSGXqWRPJOG+LY6V9oXc0o9YJdOqftgbMFEV24oCmtonIFJaQUpLV0K/QFK
y3NaO0Fq8Ke03cIdrptAiRLQFwcI5cXqiSkHCYmTyfNQTf2e01Tbt0XKgtvvwIqHAy01qGvAnYnq
0rIwkHBD6/QOo4Bx01oBd0roWbZQgSgj7QEpxIa1tRMBsg/gUoCSAxP44psobiyHwAqsQWtpIscM
VJOtfo5E6kMecOOJWzcG3DWKOBg4WwL0KS/MJq9zeS6qU56/WYhCYhdN3ar2GrY5az8HNsuHDrXA
/1mbt/PDYdfYGENxBdYGAEmSaPJiLWjZO6vOsf1SifcYhKS9+H5799ZOPRpsQIwANw+quEVZx0gG
QHYGtzzTAiQM/anuhBdRzW/HIx8Pwq792/ZWohTU5qABP/u/mfr78iNVRJzJUFFxbqZ4p6mHETT8
ZKs5vWFkCfxq47rttBFGkka/p3F6GjTjsYqmv0fnASTx78cs2RGMqh1LUHiXZ6d877NPzTR6FbKj
LdZAOsdUy5OBjAWxPerkM3HgYtGSONbgXsqzoJNzjCiUFSvU/P2iArG/ZY7aYbK4FhAwraK7VXEP
fAnCG7lt3LV23Z7TVvCj2Xb8QYC9ze8SfbofwZq6m8C/8dwKM/VHaVKfKx3VdshRBiRuc7+Eisfb
2FruoeDD5JGqgguo5HfZ8l99V6SHYXS7naYzEcQVi/3atapAt0B5JBVKuyh+MtCIksI3kIt5BhnO
NGqVVxQ18xrRJxvz6iukTDPID2SOAN6jarF872QWi9jIneIMBB4wX4InB6k4qKK5DbzuGKnhychK
tqs6/T3tMwEWbvusJ2kezAK2nlEU2gm4nCQQBXvRKc0Cs4vTQMM86H0fd29OXm4VdFYINi5/8yJr
M4hoLENYxRlon0PRaV/cNrmPKuOLq/F9bfZ+USvPpeMROJmHNALMbNqKedfcxMdlW54uN8oaKGIU
Z31617Q7EwLdf3/nkZSAmxH51jU413aZaCVCo3NZFYE1PUrx3Fl/P5+Gf/qDkcVClp1iDCiR4iyG
b2l3AhHXrqseaFLugS7a+KAVTMilscWSMVfoxAXN4pmqb412DyoeP9M+F+McJ72V7ifdKvcN/d2D
vRfDR2m8v72gqzsGTDZ8LhgYMfl0+R5MU8lox2y8b85b1r+7zkaCsub30LlABxUTx+gPL5yCm+Qx
+Evw70v2qZ/uIxDPpeVn6ECMvdhYyjX/A+Q8+lOI3ME8tVhJ2hGzoBn8jzOXbcs4GPXXeLhr1M+y
PQrr28bCrTQWMOEEjkdQlGJWcPmSVhPPgJ7FxuVR23v2IEnvp9AHO+K3QZthBIAgsTBxMhVFsh9N
1gQIFQcIq482Jhi0/OhqzPBAR8D3bBDJnQ3BwX1msdwHLj33tUTSxOv0Sr420hpeDBteLk1d56kB
M/+z3lSvGC/JwJTT/rBU3r2KnDuvhQ3JEqTV42k0uONzqykqUPqyMuhid/hZ87T1C72KDsqOIOLd
9qVXy6l4FWRo/h46ghgA88jQ5UBYiirZ5dFCD9puidZVZ5jyMb2rirfGfYtoubHv10cYZxfQHgyb
YS9AQXhpp+TwX6Wd8zPNf8dCeG7815n8pYHFGR4dZdduXPCz4l9s+X84O6/d2K0mSj8RAeZwS3ZQ
FiWdfEOc9DPnzKefj5oZu5tNNCHbsGHgwF3cqXbtqlVr/a+rKkfcAhauNATPRqBxoBsYeNQS2TBG
Y1AIpRAQAHS8TChIxTel/hhlt633OeVZ2qCbav1og7+t/kew/mbhTdAe4qrecAhz1HQeIMxYcMRa
OKwmEeTiFPVmkk0NrD8vfZAdyka0YxQPTO1nq+5b40UX3SR/vX6SZnd6YZGqIxVHWGDJ2p6vX5sD
wq57BYvinTlRd7G7HiKobx+2QrVRFfmbriEaFM+tiKonxrw7iBF7BUj3vRW9Gf1N2pYbgf6lF0K/
88TOIvSWFMHsslmtLBF+kJ5xBOtFtvKdboUEPD/kfCNSufSv5+YWjxjZ9AfZ8jEnKt/SyPWC45h+
hwQ2UsaNY3YZCc99xbzXdfAol3hmqalCIcsGsMa+fmhj7RWW2xsh3yJivBwQZqgM08kMWhs3fr5O
RaSJ0xQ3EhIR2Y2XNkehKv5IUD338OyVdbux3VdHBe0j9XVAwxcP26kYxnREp8hNhe5OCz3bzERb
FH9f33yXm4L3N0ww9E3joC4Ot6aUkGoEHJ4qGO6jsn+tjSrhZph+9552n03Tmxls3byXxwqb0EvP
azUD0BcbPgg6iwaDRHTFtAjsKU6RRTb+KGV/Uynx1vPl0gdjbGZeJAsBjcbydKFKNPpj1YpuNnzx
0u8pKLDrM7i2TqcGFscqDyWzmEIMmOOxn7W4BajAt0Tp1o0QXRoqXF1U68/3nmxG6aQ3luiOarYr
p8aZhFe13v2HkVAvQKGBzO0FrkQz5FKBnFd0gzDUbej99COoAZpiYbjY2NyrqzJHX2BGUVtZtnBQ
s5D9qTTZdmLxFkT5myYlW7f8u4rXuftm6QHjkRUC1XFR/lDEvo9h92Q8euRDnoKTC8SHsqw/C/BX
GNKkOn5V/6XJorCDILzp9PyGioldU4/Ty2J/fXbXhjxjmUEK4OpZxPMlFMfR6FpPk9xICdIbc9DS
XVkYWzxIK2+tmbsdV0iqg4rMMvcQCFrkB0oouiHK3NJbpsfHAFiu/CSH+cMMgNAab9clg5NPz12/
UYZec5FAkpDRhSUFvpeFiyT5nBeJNE1uPCCwYlOtrhxNiNsvA+750MlidqspY7dx06z5ExhlpbmP
S4RDbpFuycg2163ECewzmBdoA5getZqYN2+09o4Qv92g0FqzBw+DyKsBbCQx7/lKhiM0ipVfi24t
6ce0MW/q7DbRD5F38/Edc2pncehHOtK0fCzncXnfpri6gVr5y3UTawsGiJSjrc7sBMvYrow9fbKk
cQICmR+1IHrURA/K5G54TGTtnq7oeOOuXp27E4Pzn5/k/5JAigJTxGBWf9O6O7jbd8X4qVM/XijG
UZHqo8Q6g2OXbcZhEYa+Ns17oi8cmhYLurOj+Nf12VvxyqdGlqxDoPwqIwowkvfSQP+2ui9So6VX
bAtGuW5oViw0ADIBgjuftUgfvDidLzGruamFP15zX/Wfro9lZWEIn6BQIYyCqni5qXMJFRlBkCea
hx6r+hs0LXGggSZ8vW5mZSQANOcUH3C+2Ruej6RGYGKsdXVyFQT3wrR/bAZvX1ZbAuxrZtDy4hp7
l/ZesmfpghX7gRnxJiiCg1B1bgqDLND5jRO6agano0NvxbwtO/fG3iCh3fZMWicfR6E7xEXzDY70
DWjFmlPXVZpvQT7AXkJG5HzWYM6JKz3zOTWW5dmeLIyOkoS3vLAPca00NtyEN5kv3erFhOR9/ruS
rdpuI//t+uKteAs+g9WjcETv5dLRDnowkk6JJjeBJ6xPgidBS7+0kf5V8QLeYOO36+ZWgDo01cMS
zjUOe8UF91UHONkD/D25Wh/Jh6mQoj9tZXU3IVW/XVAO3X60psRBJTT5VrW0E+ae2lOUMWiSuv4p
a6eDyJ96OQ4FMtbFAvgwBIvC/CUzRWoFQc3oWXRFxI4RudctrWAPGDRa8e+46bll53ytR40ycJ1o
kyvrefsY+PHXWBiQBpniNjgmOrgo9FH1O7FSa6ehY3fXCsaWANNKrELpguAM7CT0v8veOtTECyNt
pckd6mCvmMVLo2xJLq3O6ImJ+RNOLoKsj7KsVhByJri09QFBd2FX+TEc0luJzJUnzox9p1EIGMxM
AHRuyYqIujo5HF0pKUiB/QgTcV9Kb6nv0yH9KnUv1xdwxRwLyMLRnCxyPcx/fjowpaY/O2uIucr6
WMkVDbzdzjI/yVoH20jpdLK/u25xZbUIpUGCSzMHBUHVucW4KxBf0OCMzKY/MWmDUNnKO69amNkV
iV55KS6BRFIG5aGZ5YY7Jd9r4a9VfDyimrU5/vn9xWYoylbSAyuDZNnsnF7c13C0IOFajB9GjPCg
ntUdgUNJMwLmfKZKr5Uz1YTCU2zMr0Eq3xhe+/P6YqxcCWcmFrstGmURGUEBnjrL+F528cHPupG6
zHDzYTs4Iygz+IcS4zKnrNMandWdxjYryO5GpRNUD0r36aNGIOYFTapTi8b9Lt3epKNJBKm85NbA
PUlR7XM5PvqBvrEsl/cKZqBFQv4TqBp4xfNlMUkG55VEO/E4oOwkHHTjJZUemvgoi5+vD+jS65xb
Wmy0oNHFOK+wJAxvVnmXyvS1hi958vFc27mdhRMv9EhI88SSXUnvHVV5bsvELho6UzJEJ1DW2H98
WIQ7s3sDgXcB6zAtAD0JRNYuku/odwRoST12hmTL00b4dukIqJb8a2iJW8zHIjHF2ZBnyvuh/VGR
hr0+lLW9QDplbr+dOSiXoU4PYIhuKnpaCpScJjWObDnqfxVNfAi7+Jc89d+u21sZ0Yx7eIepKLTU
LG52oYS7p5WGwTV640+ip7etsUWGcOkSZiIEInee/9zsSxOeOtZSq+SkoPxfZpCRbd118fH6MFbC
BkhMeO7DBDOHvUvXliSKl7QdD6uieBy18RBTRREzHS3mW7999PO7pEtvi/zDjnumToFLj84cuDnN
xT6nGmoGg8yroY4tJ5i6332p7sVM/UE74UZgtDaLMPTRckQa7JJRAgWcVELAhFjbusm6v730JARf
rk/iyl5ghf41MXuPk6s7gsaLZEVJmN0Iu7gfH+s63qjYrJogFUX+k3rCBeF5KaRSGQshIW3UoR+b
N0+y2G/YmO/787wXiwJLD9oIPBfYdOfDAGynTEPNMITegs43eU5L09HT7kdC7xQEM50d1uWGY5h/
c2GTjPjMB0ihREZs9dxmQalYrjShcVHnRjkToY5Iyu2sGZ/KSH4y/VK3Y0m1IdvYKOOuTCiNN6Co
eVHS4XtR7ByCKg/arMX1gTEMPAe+guu7YuUZAs2nQkmVThFAwctoOBcFklpC0LoKmLw2P4i1/igK
N1VDn9Z0IzXBDgL9o29OB2vYquWuTSuOUCdhyNtviXceFTCelpG07qSDX5mxnUn58bcNy8YAIcuD
ceGCchylZDSoY97IZWoeGnal1Oq3im/upmRjk6z4dgpcvKIg16Wgv3w/+sBU+zTNOrevX2dRh7j4
6QtE/55/CIvv11dtxV1AY0Emknz2DBdf+HVVTXU1a1g0OTBu9KHJnTTK/8DbseF41+zQRAcghwM3
y1meb/w+DtMuq+vWbcfEHfzwxSurV8PcqnGtnS9Y9GUNwkOJp/dyOHmYSH3ota6YuXn0P7X76iu3
UvtQaI4Z/TCyw/XZm4/r8jizRmRQiPhBPC4jMkGpMqDILZrCkZ0FENv+TidSClvx2ArIZCa1/tfQ
fLxPXK7Vz3SE9WwofVJQo1Wz4WGavBtFLz6XSmuLfvOsxvkhBbvjqMmfCGwvi+BcH+5KgoXPgJ1n
VrmbcQHzzj35jFoszKkR8SKZTA9k0zz2Ycb7XnQqTaec0+yaNP0qivFD3WVovYn1TWgqn65/xOqc
cwh5yYEyvYh8il6yqryN2LGtaqfJjdm9GAbNSVtY1vetf7G40ARxOqCzv4hHOkjiBsHjaGi9QdNl
dp+Pw6cC9cw6htFBHPVdGqm7MPtqNv6vAbKzXEsNYsnMqUTzNx0FOzkfnlrTfzKk+FgoybORSvta
3IJPrB2tmat3Lt3R6ry8x9rMJxkTMiGJfpOXDzEICjPeShSv3B/QDZBe0tjqXMrzR5ys/AQxp6dl
8ejmceiUBOyUEK6v68rRnWXVuUBoWJnJxc8t0C/uF2LZD/RKKo4BpHYsX5rxt6J9CsRf3nhvlm/X
Da4O6cTg4i72i9xCRoKQthQehFq2zS1hohU/TpREsytYNAK/JTWvLzdmbpRi5ypV9E2YrEMzNZDB
gfmP85qmZS3YeOyuHI1Tg+/B78kiqWoYN2EldWi30GA+HIB/QmHyJn6892sO//4Z2HskcGJnyGM6
VhLsxKb1KI7mXRXAeG1Vh+sLtDUc+XxHVFIvZ1k/degLx3YrP+nVp6z7Phj762ZWzg9VXB38ypzQ
ByB/biaHCwfgbju4KhrmtTzYCRmveuOeXdtspL+1WRBF06GbODeiq+P/22wZyOM6fs3zjycHaNKk
ZgrT7wr0PjMbTTCDvHd1DZoYNXR8fbRj41WckN5oN0azNmWQfRGfgJ2DaXU+yycboIcRUdXh43Db
6XsRw9H4ANHD9VVZcwcnJpbNwJREad42u96d6vAIsHFowFw4VX6fFA+6HtJXtrEN1nbbqcFF6FBl
qlTHEwb17mea3PfhQ15+T6SNOHx95qgLQGRFYm0pU4qonJpNlNxdgeaBMaOIGMxdrVstjauzR4mX
NwbY0ItuhbQIEfrwq94tK7G/p1mpfORIJ46HoPW9MUDUkLZid2PUo3UTxKO24YjWRkmcgGI3QnoA
LOe5PtkfdQ4uiBKM6Er59xFtW8l6syhhXt8ha2/5ma4A7oIZ/XPBhGN6/egVUyvxDr3xtdKGBjVr
H8bk94jKXa7/VM3MNsKtJO/a2GiDF+H64d8XL6lcCUY9kSfRbQBkOhzs5GnQ1e55KgRhY4Tv75ZF
CDIjM2g5AS4NmG/+ltN5FKj6iAMpEbMbD3X9HIovPL0PORzDWrVrpMmhJcVW+tquaIERxIMh3ukC
7F77DNYcVfpV9AhU/xZbyu7xbVlu6TFKa/uMjh/mY1bTvHjzmYU1ZpVCjX9Sj15jOLknPSsQZxGf
glZ/UMOjXu+ocgKY/ampt3H5EnuJow54WOUFtTC9DHZFssV8vqLzasEVx/HiRbpCjVsbmRebiSjO
4bKaPlihadOtLgr9S5r/ErLohca4kna61HgYoBLJf01BSnWls4upOnqKddfCJSZU/t6Mnvs2ejFr
yfHrfsMXrC8v0zcndGliWj6+6jjzukxieUu6zs3AHqcnsXmdyvIgEUUWJo8xb1+pt179W80eUuWu
yNxggEw4yWD3q/ZVojuaMQDI9uxJYFTRy/UjtrLXKQcRj80pEgoa8612sv+8yuzhxDOpPtXo6o25
7D/4mVLu9Wzcys2uZGN4WFDz56VOCmH5tIj8TtCqmiUrhLp4iOt0PAxRN95pY1c7EAnVn8y4LV4r
wRJurw9y1fI74pznL6nUeY+fDFKTY02KKFG5vSnvWl1E0+CpHp+yyj/0wD+nauNUX1w0c7MTFEzs
THrX2fzn9sZJUHsxlsgB5Rrtn20c2BTCWkebvPAGAPxW1+zFIi7sLZ0xbFZ1b/WN289kx7Th2ZkY
PCY8VDcGdhHvzobm7BYPM47fEi+emDK4z35oXansdKfWffOeRLJim0L4We5opwfau1UTWRmcwlMQ
0RweJszpYvFqXUlo3p8q15gChLDL5DUrJslRLE/6dn2brCzbzJqFLAlhIvrEizDRTHWqYWGGJU//
mdX6M021t16f7Luk3SJtXRmVClyCghUXJfXRxaiycJIMv9RKN1Vf8pZu51vR+HR9OBsmlm8FEEYG
xEaYkIS72vftUnrqtxBgqzYguoRXkxwu19j5Tk9JZQZh6RVuHcLT2Glpty+kJHlKvcn4+N4jVwzS
jE5QZm25OqlX8HjUo8q1ulRL7byRBujkS5lGa2K4vAmSG72dwo28/mVC5N0tzv0RpHOtC0lQKMjb
UPGLCqjHXTO6hXdfGM+G9LnOn1VyXc23OHz2ytt0i31IZebOAoPZrkxYAGSL3bh8s0xt0o+CnFcu
nXvxbSQYkwPFhbDxJL+MsDSJhoZ3wVdO2EVHTmmkw9DrU+76bfMpkeSvnSw5sELvvCTeUe2AYLYt
dlKpjY4ViBsvgMvdI79zCpNzpVrPwTvfPZLXGfEg9ilKTt0uFn1QqKLdtBsb53Imz6wsz4GqpDm8
ACg1WZn4ueeV6U1bnevzh54v1rmJxTEINJ02jF5KXT2FD/61hYcevPBRbR9b/0cRuMaHCzQsFSAB
wlPeZhC0LdKSVZSruiLEqTtIu0o27CnYel9cuvpzC/OsntyZqdx1lOrS1EUT+TAkbIo0uCki4yjp
3sM4pq/XndXKIkFZOPcVUPUm5l343iBsdcShxtRtchhFlNiJpa3U5jwni0UCCkysg1AOzUjLy0v0
crOPhoERxd79YIXf/Cl98LR2F6fivdDQBa0nR1Vq7wJJ2EvT4AwlylF6sxFxXQQjLN3pZywmVjGy
2srRBnQnrYudMBye/Xzc13lzNGhEAWnwN6ym79dn97J16d2oxvVmwLh0gdTNA7U2hbpLob9FGtJK
boI6fKAJ71DJ0T0EnHutg9E0GG0JGialnpx4iMjsRlBKiI5YxfsSfNmG71k5/RI0SdAuwXNKc9Hi
9LetVeuTLCYu4sO2Wro0ue1QJN6wsnI0sTLz8cAKBs3fYmM1Ri70o2EkbhY+jCbdjc9B9BpkMP9W
sd30r9WHdbznqSY4gtNvxo0tCxSAXoQp7aLUrbJno6uhOD3AHWKHwWM1cxsWIs+O+Ob6+q5OJedG
pOUWvNwSfikI+dRFDe5AKW/aZD9KMG96G2+ZDRtLxIOfJ23a6IwrmBXmES4dwx/htMXLsWKFAuks
Kwv0YX7dnbsdcyLhoadG5vrZ16H8GqefY/nzhyfrzMT8CSeerZn5ZsUKE4H8AK38jar9FKJ2w9tc
xpKAJE/GsQjJ806OJFqKMreRvjZielRSSJ6D0fHjjU6Dd1e/cGtnlmZ/czIcNdSVKc60zNWn1onj
P0aS2oUW2F5wQF9ybyS/jJJHeqY6Zl8eMx09+/SY9Z4z5c9w8DoJd774IKaTrQsP5QR1Y/4dUkOn
7wzbsuKbMUZhUS7tof6bZLcygixh8wlWh8Nk7WlztS35L/oodhZ/TeqRxtaMt+OuNKSdD5sXil1H
U/sjdl9iqHji6HUUfw28T5pcpsbw2QoeRWnr5lq5SjgKnME5LU+tYbG+YTfIXpJmxZz11+V8X2vR
xnFbtzB3v8nE8Bcl1VxDakjX4sKVpQEpKFBt1v76Hl25JOZn+T8WFmMQda0dVBkLsPbd8+yyfe/I
9WijSC8I/d5qf/0He/TmorbAgwRBqPNNJMViIoiynIPGSJ3CT6Azd0X9UPTeThbu/Q8DNWGvxvWD
zyEbj77sIl7SeJioTe/l7jAp92r9PUm3WMhXl4g0PB1ckMgDoDofUDOKDfwaOZtA+6Ymv/J4I15Z
Od8a3WfzYwRer4v8p5K0E2reMgtED1revobyl6QkmbTVMb9lZ7Ewak/MEnoSdjhYodEey/beM5+m
aOOdM2+ohRdhPBDDsxzcxu8SUSdeREpDxfJzxgMF+KFIpx3cgrddbW7cxltmFvs6m4rUDCG7cgXv
aBZIdGW7Jpr+gxHGMEeSXIXsgfO1n/uyxFq1CtfMql1n0U7fNMcqCg/Xz8w89cspo0JO456MDhjU
MOdmIHn0TDUOS9fTCztun80A2r+7aoQseespv7YLNKzQv0f27KKXzdA9Jfa0pHRHE6FdGSbGjKJC
1Fm3kDdsxKdrJ4eeFAJlDdaEC8j7qEdlp/px6ZrNZxH/rin/Yd5ODcwfcLLVpgCVtsmLSjD1ws7s
7qXou4pOTvm3UI4fXyGNruEZDzo3ayw2Qul1Y+qPQen6Ckn0phdvwsTbwTNGMlu+t6bg03V7q8tk
IP9Byo/4ZZntFfQgEfMuK5FT+p2JvyUx5zX7S/J/XzdzcTnQMDRLEcgSSVRgz4tDVDZAizRoW91J
Mh+MTLIRFqu95K332mOQCPeRYm5EM9T9lpsdm8RkJCRg8KUasIjLErMdp4LxuXJEA6NU6ZKT1zBp
5rqRHsvO1/dCkvlO0HrZrTca0AmNVf7VTL3uvo96aHXaybpDay08qKk/7TrCFieL6dxQrCQ6wFfY
gKno+FOrc/QhM3ZqnXyN/R4FoEAXaIYwO+Q/BQXBikh+6wrD39dT3dCcW/V7uubKu0SPJmdopM5u
h1GCPaPT7akJsgfSscJeDsP2qYlS43vCVbePkNkcm0Z2AjZgER9q6Dxqs7Gr5C0fHqQ+fq1y4/Zr
sJ8C/dY0Sid5FW6FpH/RBfk27ORkj+b6tC+mDiiGJBa2AZ7LaWUtdUKxSOwJT7KLA753GCAVCkEs
OWaCQupQt9DRF6NoyzKP6iDNa5veKeUY0eTudFP/WRGEZieUCuATqy4OdTe1jMiXnbCpNKcEm3eU
I/9TnE36IRQmk+7OGkWm1usdUfL/Gk0y7MoxS/ZC3mR2kSoClcDAs5vQqw5CB7e6PPAHWitEuzoY
c3tUKsUuCmjOBh20TS5af+FQyuwyHdUD3WmoWZlqcNtHBB+V76k7JVZkmxYCFGYTaTwWfVIdRHUM
7EAOZWfQgtARO9QxhDLUaNafkpuinTxb0RhhpBP5xXqS7DI++ZtmaMFdm3aoabZWewgVRXgG9sXr
wjMncEZhFNhCqA/H2mqqvTjo3b1VBwVHS1fsKJrUm2is6j25SdAqeRKFbl0qv8dBE79TLm9uywjp
naBHbHLglbgRBl5itjgUOEqDND/n/SJH15VoIcmDHrvGWN6azb1MPcF/CPPQgfpDzLNDXX3Tqs99
9JC29/qwlXy98NQzok+hQA8aDpmHZUGFdEY2dLWcup7htkpodzRzX/c0Fw7t3MI7B9eJqx7MvEka
hVyFL98F8FyWQWCHorLLEaC6bukiMFhYWrjqelS6QQkZSyBMNFfoe1XLeZpsgZxWB0RDF8zdpHIv
FFZFnrAIMpINiAAYyPnPanjNxT/tVnPn6spQnsRJm/qMpDm/4lTPr+sJ/na39d+i7ImxbyzMO8fL
WfDB/yPBRENzHE4ZhMa5hYnGNK9DqsQN6upBG0obve6Xovtea/qDpml2lAsvha7cG9FTYRyhVD02
XvM6lkdRRDeMmgYBn53qEc7He0wraxfV0MzxbMwCxJ6L0J7GeNfDFhDrom0O39v0Ty+Jdq8OzsTN
lt0Vnb9vzcSGa8+Pn/xe425NbNX75FOD9spnOdBstT6GkHgWqvYqDfXG6bsIv+YZmJE2JmhnRFfl
8xnIxoQ8WTRkbl38UZrGAX2696ZfPs2YmxJ7a7vz1NZiPY3GL/FKPVmJ9kFuRXvEG4/R1ppeXrFn
A1pc64GgovqUY6TWvhrJW21sJAHXNuXpIOazcXKYxUYKuWH5ffoq7Tb8aQ2fPn6GTw0sAuIkG/Sq
HdmTreE5RVNQhRR3tfDrupVLRc3zhX9HLJyMo7TSlgZ94L9RJar7WBXg6+U4cKuayt7U684mL4Ae
nyGmpDEFDZ1XLugcGO8efPLPMk5/S4H5DVLmrRVc3SYz3QOIBFgOlxD8VC3MwrCYAN97mtKXQvle
yR/Nws2Dx3WRZISv7SI6T/MpaFWYrujjJ6HkFbZqNbaUb0E1V/cKhAHcKjyfKdaf75WmVNvYEKLM
Dc1gXwy3ip5thJTymismw/GPicX5rVufJ0gbZi7PGX1XV/p4a9aqalcyFSAonIOjAh1ZnwmR00xF
/4gCcHqjjX29k6MKzeUxMu1JCn4YMUDkSaP5r6wDyCgTH9qeEHausRzCPWGrvjd6EJmD6Y07o1db
2zLxa55kxP/lAJ+MaBEjD8guhVgHl05qua+f23or17fmIeiwJ8v7nshfHDCji5MhBjjrRtrPZkRh
Ob8V5WRjYdaX/h8jy3JZB2doTYWM+oQUS+QEUfzx1W7DyGVZdd7H8KIDlJyVC5fdAlmc9+VYC6kb
e/l9mHq7WJ32kxK9pqW004Zkj4LrXeyJhiNPwz7QeQeo+f66J1k9riffsNjkhtI2rVegWpWUz3oQ
kTL/3FNZvm5kdTot2nJmvXCF1rfzk+T5wEtGPctczeN1w22oaB+WCZ/n8sTEwrGrSSwLcVdlrkhw
P0BL6Rl3HN6NgazO1omVRSYKfo+uKToGgo6gg3CZ04UWGtuH69O16hVOrCy2uDVVDerbeQZL1dfY
Anqh3ln5pzjYuAs3zCyLGZmZ4lKQE3dhx3gactme/MhW5V+DspFX21j+JUCCnS+Uvcp4KsVjtkIy
7MLv61O2sTDawpGGHriMumAslVTsu1i7iaqQxgVzg3tj3QyCsKCaSEwvO2FSzMwUlBmIz8dp8pGQ
/ETH8PWhrC/Lvzbm2Ty52vW4bxRvKjO3k3U7ah4FwXD8ZNyr/VadaX1d/rW0OJZho/vFGDAab/oe
icLXZuLNeX0wWybmwZ4MxjesahRaTOTj1FP0K16b3NgIgufjcPEMsP4dxuIZkEmjlag6NtDQ/exX
rmL0+0H9TtajC1XHigJH6Tdg6GtrBJ2QSh+HsdJi7WVwcMQyOzqWjl6e2HL4ZGV7P9mik1u3QzWC
LjmKfsvXbWH1vqVnJuEwaZ62TSnPd0i4PhThBgplbZ1m5pr/b2gxh6UqNK1W6Hho8aEyaicbtxoL
147OiYXlM9qrRPocZCw0xm9R/qqU91W3sRHmj1xuhFMTi7tMDqW0ILvFfs4PXUoIXFoPNW/cVvgO
n4FTtn8+vrlnhDvZzhm8Yy4298SLtDNI9rld91VDJFrNNho+1553BDq0e9IgSS/Y4rqxukaA3SbN
3UyCyEY7dsHPoIt3rfUrQ3Pg+mBWJw/SkPlBDfHCMqHKU7WcrFxPXdTZd57iO0nhZtmvkUZaob/Z
7K5e3Q7oN4Lwoj5Bt+S5Y1BbhNZCzUrdPBzt3H8VhczOt/jRt4wsdrUcmpZApyswhLH63HX1UzJq
joSI9/WpW3NAxPCw4qq0vFzwpnlyjkSHkmZuMkaHmCxh/geoFYiHHGX01Km1bD/G3obRVddwYnSx
+WAxrCq5iyl5W24wprvR3xUQSmjKFt51dRLhYKQ5kMaRi+7PyrI6r5s3RiM9aTWJhWPYbnif1bHA
HEAyyoI4a+nmBrXJm0IEOpbxZvWsh6ps7DB9Ns1P1xdq1csBxgWATUbKWFbFRX/0aFRsU7copYdB
HT8J5rgR66zOFtBuCmKwO1zQmcIXEaq5AMios36J0ZcexZnm6/VRrG03gJgQtYJahNVuEesIgZjo
ps99NzbirV73AOqtnSV9GbX/5f3noHzS2ug/bLZTk8r5aSWPJzQRTTVu6JcPHYSm+oRCpyndVUP0
+fro1iaQi5UyC5uBXsx59KcRA9xzHUqyhNghafnyp1IrtvBhOCSvBdBQVPMRDuPULoyYSj3qdc4U
ml7+Ihb6rW/SpHR9IBeMowgXcmXjScH6A4Vf5g8GwRotpQ+bx7KXnuXCP4ye/0lSsmMS/0x9qHQj
N7Hml7h0JwhfNOU7VQ6o1OER2/iQeUOc3ovzh4ADIV0CXTbEZfOUn0xpEta5NBhm++iV1ksqWj+b
zGvtOPRUu42jI2w8t4Oq3qSRfzRK8ZcSgNXXJr3dCGyX+/b9MyhAKtyL6GwusYdmbZWkD/kMye8O
oIyPXa0Gu2bsPw9FQNo0JpNlQnhmK5O5BbZ4f2OczwEtiSqMv1A9WbOQwPkc+BCioFbXVo8T5ewj
LC/pnVFniMDSnG+E3lHQhS+otpuPxVjfeZH2o1K6v6pf/ZGG9nPnk00NLe9NNEPEYuRUfPIgmj5U
lAb2iGy8gs6Xd/TkZxSoph0M1LeBBq/+MBxyY7pTrOkJT+EYtbdL2pC8y5AdW72Z/6Ox6Zm8L6c8
t8PC+Iug3oPWSdEOLbPIMf3wMBXaMaS+2MWwIdelfxAj8daSOeVi+5bKRuAIwJt8qY1317fNwlm+
a8ExFxRXyK3D5LG4YDIkU0Q0iau3Qzl8iz+o3ff+6xBZcAap3gJ6XZzAgIJdLxRe/aaMh0p/BPvS
bPFkrg0AVhV4EunepES02PZ+KlhTqWTN2zjsxNZptmidtn5/MUFmNPahD63Em6I4CXwE7cYj4/L3
wamS2ydf8q6XtYheooZRjZFav0kHQel2FIJ211d44WpZg9nA3OUHQ+9lyDcZPjp5ZYeB4Wvjwa9V
2d1WPnDVBpgaAgj8INyN5+dO7cnWyYFfv/XZERmIRD72W6DmRfTwf4eBfDRkVPQ3X4Rflj94nSpg
Ijd3erMT/d0k7OMtjOHqapxYWax2Kg9K1apC9Zaq3yLl2Ur3H18MVKkAM6BkutJsHOfpRKW1fhv7
YicoB4rpdr0Vqa6txomRZbux1ClDPSZG/RYUz5N2tLpdLb1eH8fiHfG+GrSNQm3wzqm3fLN4sM8N
XcSpCPud0Oy1ygGDoEa7PtiFxcYJWR/Ov7YWJ0QczCCpqrR5qwCOyxCEHT6q9bYczvLeiLxy4K+c
Qy49IHgFXaNqHTfbMzYGoi/iq6KRwxboWfMWCHeWtQO7Ag7j+rqs7d+TddEXB3HQS7oxICl+M9UD
JeV6S6Zu6/fnIZ4EGVU7NJNXlwxh+Dp4Di2O/+H757ZJnsNwvi17gYQooJ+8VOq3NPoaHKLiy3/4
eUqPiHtAAHfRSl4NYtR2vVS/qYOtlI68cSpWZ+fk5xezr8qTYk4DPy/Kwj68Fdr08PHvpyhGt/3c
t3fRQ60Q4sVKnbZvkxnZrkcR+/rvrzlZImaoI8BbXDbxiiNaAEiJtm+4YBtlDWt0ZNmuw3bDzspE
UW2D4gHWBZCl1iIuEKIBnoq0Gd90/w9wqOznh4cBxgVoGsVy7tZlDFpF+gghiTG8icmu6w9TettM
x07YGMTKZM3Qa56yiBJzf4vnZyFXRajMm3B8a9NjPu2hqfG8u2gjObQ6UydGFhGtGKud1IvR+Fby
dPmcT//h5j4bhHw+iLDzoljzs/Etqm9736EpRUmO/2E1ToawcHtj4Tdap6QMIfo9h7sPguaE3Qdz
0LMLPxvI4uxFgzBOpc5qBPXNAGih3njXbK32wvOpzSD5tE0xUbRNkTvrHifrwdrib1lfbnbt/OyH
+31hJZc7bxSDfHwD6CZREdxC8m79/jzKE/9N35AUAqYa36QJGbCbKNnw3ytXHKvw7/cvEn5eYqaK
IVXjmz/tPelQwkJQHK5vp1UTSEKB4YYhCujz+RAU008TwJfDG5ww/4e061qOW9m1X8Qq5vDK4QTJ
suwhR5btly6HbeZMNsPX39U65x4Pe1jTRe0nPUwJYCc0GlhY0Kr9ELumsr+vYnWWrlRws1RrzZi3
wNMGefMMMte59v+dfG6WokZLjWjAEJx+Z1EP52G7fMbEYAET7rD2tcspUtoKaMuhkwNl+NDK0q4F
HfF9DSv+H6BYAGbgZYeNyu/TzjAAFIoSJXDa/VCc7ORRDR8z/eCQvUoEutZWA49I3HugSQPhI7fg
eTxM6FkdqkGvywDr780m8e6PZu1sX2vg1huUNZQAZ6sGw+CFz8lhROs2wZKs7VoLPJngJwR7882V
NIAeZzZLXQnk3ANmqEhPSXi6P4q1eQIVLN5HYHIBfJ6bJ4sQfZyNaA5KVXLztHDBYfIODdhOby12
ULN9c21LVTQDmBOAPMCNusT9vV0+3vCMAgE3KjJvy32L6g88nbpqCoChJRpww+8419fyuRnqsmlO
agduhxYeOxn4XcE+WlkBMAnKaJiANyo4urn5SbJ27g2lp8EA/HHuRrPg+9n3XYW32B0Hbgg85hFH
Qh0Gf+pkbUKBt16PQZx76Hzb6r6iBfeXQKSCOwpNE6dW2EMF2lbGYAxRgK8QnGeRCs76AdWOHmcz
VGjSYYo/jK2rVAIVawvB8JJIqMJw4B2x3EhRPpeTAy2Bfkxkz5a2nwP4lv8TzwOHItUqKlmD+OGL
rT936fZLdCGe8/l0s8tH0kO80e0T6UNh7YpBYCtWLN5ChbqcILkMqSzj1RuEX5rOnUuknVHX+I7j
cD1N2lLJjNaNgLA3Y9BbANiirXnyz/3NKlhmntInVqKWWuw86ON36WdW/HmHeEvBsUM8mTUSX35/
hOa+dluOQ4CsZda3bkLe4bQC0P5XAxvglTum6qBraAtoiKud+qCl+/cMgF3RIJNhT62l+HxSQdAW
tUNQzfVOjvOd6D3KjuqNQQKp9X8VWNw5q+2M2jrqUgLbes7QlQUBTFANeNLolrag49fKWsPXYyFq
ZDlwg3KHIkZewRllpQoK1Z1+lwKzJ5LOLYTRjODEGSG96nc9/NZ3WIzF1zObeLXQUtvW+VxDfj3v
utwNRQ/qFZuKDj3oVAOrhMXgfSQS5bSjCkFTPftbXD+poLFMf27eTFABal6AL0DUz3e+ypCwQ3Pb
rAqyJ2kGcHG7TV2I59ZXthItBtlGFciTS+lX2oteumtLjCOAlDDuA9ZdaLkE/SAruiRpZTDpz077
mTSm4NJZOQyojEF2G+lM0OzyNXjF1GrUyNQmiMvywxgnhy5p3dSo3LC192olYlxbMeHgx8TRs0C/
gPPAXaN4aKHYMxqbgNq+VJIdmk94vRxY28BwzOcAYQ08PsbzxbjTltOWxVIVVmjcHMR/wsZtf2mi
dVmZNmBRUL3OSJWAFOHWJR9sMCDXeR2kDSgk4kOPjsPNsS1dy3y9v4NXDgkjjAf3NAj+UCXJWSvw
gljjQMI6MMbARsKWuL1xvK9iZZOh5Ab+H0o1UA3HJ7xQE2mms6VWgW57xD4Ki4cE8vnQftypOCIo
xg4y+6Ouee34z/3vX9lU19/vcKcwoqDcNUMdDTo79n5XbS9Nn3IqcHBEWrh7KYxoOYSxBi3AzUQP
uuqRbkdEdGqiuWK/X9lcRITq/4ylisCMgJytwGKJRsGdjFgyW73UMIq5fYzpXqofQ8mdRZtWNAru
eBBCOrmWocUKj3m2Uyvv/oqvHr+/O5Yvr2raajZpDvkp+lTJT6rkx/IhSdCyVHA07k8XovvccpQK
IUmBK7DM91Gx69qn9FsneluszxZCH+AYBR8hn5dSItOph9qpAlSAgkJeCClZn63/yTe5QRSRNphG
Q7Dm+pc5+gC6yyI6leEHYdp51VZhGP8dCO/uOBZp+p6aVUBVLwUdbOyiLvb+yq8vyF8VbKxX58Nq
Q5qhE1sVtMoRXQVl56Ug+3RjT+u3+wNpecQyUceDTsPc/gUBOtiOUNYS6ACcxuek73eCHczMNueE
IqryVwM3DpsYapKHsIlG8+D0J73cGdUllQ51tA+VD5OoNGV1i12p49KRGm2c3rQGHBjTnSqXbgcc
sCDR3+Fwt1SVgTs+BvIqqNPjazcJTqFgsngvDsG0VJ4UTFakeLrpNsB6/YO2vVb5FO7eE7m7HorG
3SaZFVPghDAUQ43cEd2eo/P9Lbx6Sv7OlcZdJHWm6K3ZT1UgZQcUoBryp5E+3FchWG4+l5Si72WU
9JiwsplcnyajwGtcl69r6I6EAh3YrOUpNMbSQcNydos0pyn5jOrS93z/X/ncLUWVvO2LEvIn42DE
D7kIl7G+BH/lc6fPcvDos1P2/eE+McC65IYbqVT+a0JAlAWIEiPg5KaosJRosMCKGbThV7PcSeaH
ND3cn6X1UfxVwVmpqS5Qv/XmGjou2G2GHHDodyw0aD0NvF0Z1punzBitvKz6ZMRhQOPU8ShbApjE
mjm/lq8tN1INlo4xtmkVmMahKFySHlRrnzev9yeKLSdvbK+1cGuBZmxRqvSwfqr0Wk/HJEcm7BAr
3izCdTEzek8RtyKW1Rt52UERqK2jdEfSR1THqaM3yJ9tEU+aaOq4PayMIQKStK0C4PumGCmf0zx+
TMd3vKSup467OIpebrUpwwZoQToF7sEJL5x3XOmA1L5BH5HD558HZU/CUWEGt3kITzIgtSj1E5Tl
rtmraxWcTZeKaVbRJ7YK7PyodM+2/g57dS2f28bz2I19EkG+FWizq3y7v31FX89t3x7JS8TbcGHk
Jdjc94XImq/Zkeuv53atEZl9Apr7KgjLz3n6RY59ScRTLxoCt1ljUDwWzYRtNE6HUNsNwb+bIc79
KFtg16wQW6gHA0YHIGojULB+2P5/jyI4v7RTYVX1WsjubFU5jzoaOx/G6JOSfPk3w0DKbamF4L6Y
yxxawBZiaSdtY1vZtzvp70KDwHEpXzFjcMFUcAvUGunVBzTyeMf3axrrzc6YNfg7b7a7oaMjTFI+
esqM4qb3WApGJoFSDEbrcuMWJCA/AggxUPJd0riZeQQVLFh/7o9i9TjAEKFFMdJ6CLwtZwnkr1lM
ZhwH2YHD6c7ktdkI8v/PQlyp4BY6tyjJEGHHPfFrzt3un/sDWD1sV9K5ZSas2fs4IR7ShX7tJqng
LIjEa8v5aaRGr9UCzpNkHQvtJHTAV8/a1edz5o50mtrEFg5zYR7tQ/ntrIke3KIV5vZRWNG8NllA
ysh2U/KMOE4pMhjrkwToMnrggWmMf7LIU4dwtIFBICaVDrtU9A5eHYLBQoKsBy3C58tF0Iauzlpa
wUMmKLY5mO3X6R0QBmDggYFiHa9Zqd9SRZGQrjDokCNWq5wcdLzQW8FGXRvEtQZuo5Zkzkenp3kw
a3/C8lmvHzRZxOR/sxAABiJCCzJIQwMa442u5CpggJZStSGBbvSlS8E+8WoX7VajxCngbk81T1RF
SsrqRU2Imw6PGMJhHEC+uvncAXgIMgZ0rwUpJ0LB3JKjXYpFy2goX7S5eABjWNrLAm98Za5AHYeU
AnwxZE34ykdbssMoIVH1UkhgAUO5vci03hxttHxGZQVghyhwQlKMMx1dSrsSiI/yxcAFKp9dT4m3
XqHQgAPHajeBZsDbdLlppT4tJIc4yUtkPExeWT5sNK3IVYGHFUAGwJSABeX8mNbM+9kM2/JlQhUy
eFDCWLCbbpcAPZtQ8IBb1EZygU/4jENcdU1lVS+56aJBVS3Kud2uACgqQXwNgIGN88ATBUpRkaA2
r+tf0A1Wrg5mc0IrILvZPAp042QxeZw62ZH5iKMB0zQ3pAbbVNMZnrNXmlb3tq7EUgW30LYcSYMC
SN3FiPx8DET0VbfrsBTPmSYipVPdhRBfPSV67mapiF59RQHqZxw0oEGIUUfbm+VG1Qs04xi72r4Q
Wu+n57DV95snaKGAs0vow9tTdCCzLzNowFo7dEdBPentVsIJuxoBdxYaDWBEM8UIxrL1ENByfzk5
amTncvNKM2MBgBXIgsFfxXN0TONQTigAzl/UYx2Nni5vRkDZiPAiUQiXElSkuFCXS6FNqjw3g5O+
AE3h2icqi6IoN/fcmwI4k3g4oLyT78ZmGoSkWi+lL0b2CWniRPke98H91b5dDMaijJvONFkSj7d7
RauUeWrT9KWYOs8wdqW+60AN5YgqNm+37VIPdy4ShWSTE0IPMRy3+hEnjnt/ICIF3GLY6GxZtRMU
VCPZT6O+U+KtwQDUCKD9BoyTYjH2LO5gpGGtTQo1hwuAuH1Ze/YsguLerDc0gKwb24XZWNR2LjdU
bjvlaGfDeNF7rwu90NoPzXHjNC1V8Aw5cAaSwkygQjloxidHhOa62U6ceM66Jh2xQnuAeKI89n9A
fOfa1WMpSuPdrDXTAtOHK1tGvR+PBsiMFBSHE7TEj5KcuQPgSvdnaW0YzFPCoxcm5AYHMIIrq421
mV6mMzUfKHkh02sfbd5PKoBW8GtQFI7kOR9sr2elkaN6UgPjFR0dZUPAKnY7SUvx7PcrB3YeFFQq
VhCvDeO+kY9RV2/eS9AAKIMmA3EF5DVnyAFjqPsyUtUgbl1q7dLZ27oKgN9gCWCdEHOAg7YcAVB7
JKzglQRTvu/qU/ahrU8oDr6vZGWaEENkjd2AlEEelR9ENxeFU2hGUMbRrlHPY/35voLbvYSv11UE
H+ChAa7ERULnxmrGmkRm0Ebngc5u+b1BuL0yLvfVrIwDFwSrA9IBVFfemEWvltvQZssqM8kIqHNQ
pZ0mGIVIPDeKVHVqvFYgvpXPhty56bw1BgTCGRCXsBQaqqRuWtk0tRM3MiFGYDal+9tKc8GRvrWt
AB8iKMPa7KLDKb/OqUNApdZnZpCOLw1om3tF8Rxr+5E2UJyNXYtuhGwlljvWyee0ksrRDECU7Dpg
ug1/b15l0DvACUecg7H0sGW6WuVJLdAfdqitQFcOfeTpovKllWXG6wGzL4PwA+Ax7sgVqjxo0VBZ
QY70OB73+2S/dQCogwPxE5JbUHLT0sbsnTobUWQRaMRri12dbbZ6C/k39xuBxcss0wlk5UP3T1Ye
7n/+7WHWHBZFZOdYRX8zbv4LZ2itzlRIMOSxi+ZJz87YPlv0u6Vv3q5LRdxO0hs7oqYKRUm4Lx+l
cS/i/VsbCXrEaapqgunpBl4/gmaBhnUWXnSn2IGr39RfQuoqrbzZvgIkCB3wnIASvOH76gBLUhK9
Ci+zvivIh0gXOLC3O5bJZz1j0b0SfN3cRGXVqNZt34UXPKlTekpE4PFb+cglwsFHi1OcB/jiyxPn
5IkjFY5iB52HzFwnWudV8TYjIWJwSjS+XYrvwriqqRo7QVjYB7NzDgKLxP5/kVnEswRX5//ks21w
ZTBM9PdqC3S0CKYZRcAe6T/K2y33UgV3gxpTlmtKChXoKCd1bqVujZ1gCCCiQmgJ2HQQi6rLIYxx
mjXjlEqB3fqIPjhFLDhrK2uAKCWKTVCJzbohcE4rsajlVJJBAvtLglJNOdpcoQEIrgIHAGBivHzR
uGI5Aka0ahlWR4L2sdQd8KFu7MGLJmtLBWyEV6vc5GPdNqQlgZKkx7C3Hkt6MHKvUT1T7U5EswVm
cG3GdEBxQb6DAnzgjJf6+rEumjiHviQ7a+WTKYgQrIp3cOgQM9NQBsTdQugiFCM2WhGUt34rnAMg
Ve9YcTReYexmCjpt8Cs+xEpbm3ZBgoYiSn2o1c3OjI46aRkpJ0Y9d/OQi/V+6s3WMQINnWqUHdoi
3L+G1iYI/eFZXAMk6ehXtZz/MWrKoQfhVNC0nvxLFmFQVsWbjO5LR5j9JlpJq6636iE1A4V2u7Y8
DJklGMCKWYK9Q/kei2OhDTy3gapKiSvAkzFB8+zVVY2SmT06FL1jlq6UcIZJl/NMHyiUgEwHkaxz
Hm8t08Cxux4F5xRXSWGnYQgF/YR+IeAd3/5aXyrgDoLclnUSs2kCotxzPlrOdneM4dBVHDKEpfGW
5q4fGb019IhYWqCV8wPaTO/nSvBwWFnphQZupVWd9oSxIwREep1adD4/CbbSymZFpayOxwPaCgJN
yK2y2saoUJCJGVTRk/5Jp9ttkYE3OspxgXBHdIbL6uZmS0aqFmYwJF/sT5L2unmP4rkGKiEVL2lm
xZcnOSqVshh6rDAonrXv8fTzvng2u9z1b6E1Kt7mFnzWm5sn1Jw8mytJCszvpkF3CvrOV+j5Wzqi
yP3KMqPXJ2N9d8Afi4jochyz2shSnc5OMISvtWns9ao6ZeFmX09fKOEmK9TkOQmZksL4VB4yERUy
2yncZKHGBAUgjNzOBLfTcgzp0KRz3BMnYNRllvPTNH2SPWhfEmVzFhbct1htYLbReEkDU+tSk2yi
6Q+sIlwaOh0beH1Kox3yVj3eX/3bo4EnL24HuKdgDbt5zaFJgjGXNO8uhfY7PxrVr+3iUb3MYnBg
qkLV4HIUfRla41jY7cUZP9vRTin/pXzO+pFqLrWmhfzQ3lkvm+lxHBM16iCWYd8Pr48zTIMzj/NI
nPBlkh8a49BuvhtQs4ypx9sBvbjh/C0nx8kJ0nFW3FzoyTLzPUij91tn/81/gRujK4g28JF7SZ0I
wkB5fbFU9PDey2TzS3opn/MxOjk0iY7mdECXpx9zNy5qgYJb24TENGLd4BXF9MDNWM5QBNILuaBZ
e2mHb6mu7SYJ3U0RuM9rUSDx9hxAE2tmrwCLiuQl+/3KPXaaJhqMqusuET3WjluLimNE8rlbNG6p
FGsd5KPB+mi58e+tK738fG6njobdW9nQdhepC3fG98kQAflWvh+5aUYmCeAG66q8nB9zaKua2HJ3
yYvIbR4U8LRtHgGKBPFiQM4SW5WHhJQFGsPNU5tdkvxrty/ot83iLRwDh4XdsMAaN/+zaU9mXlXJ
pbe9FmXkAjN6e7eB9fRKPDf/cSjhZi0h3suM7/VD0f/Lz+dugyxvNSINkK8C6v2jsqPD/elZ+37D
wd1sMqIMREuWyztNijrPUppcsmivT0eF7EdR/5qVHWRreEKbaGMCSgi+cFKnZQbe0Si5yIOMXlMP
Db3cH8OtAjTkRNAQQTekK+HmLccwtAS4O8koLjQ9E1fvNnupS/FM/ZWFmOI0AaAJ4tF66mCM4O9W
wNeMVrn/bhTcRsUBbEuEsIpL7ZaJN4u6rbGNuHRglqPgNupM0gH+KsRn+uQa+hdpP/Vf0et282lG
nMQGLRv8PJSw8rW/SIkDtBxn46Up0SExQ5O/rTxgoLJAjBj4N4QWbtNvZWZaRq+O/cUEBek5U4PN
qwCmDITQwWMGd5V/9LQSmOtoLg9odPFU5s4uCovt68w8VSTG0NAHaQDuRMdF1ExT60yXOH4Mj5Gz
ObwAgoMr8ZzjFSVjGIUU4lXztc8v5n7b/CAurwIUABQGyOzhEXOui57Bz85rbb7UysPnTDltlQ7J
oEx+y2Agf8g58b1tzSB3jgc/+lra+7AWYNH4M4ArfiGeM3YRUEoJOqUMvjaB1KX7quqeUh6irUFJ
Xg1nj1I5apTQgBqq7yp0rBJ1CuftHS+fM0hwXUOnjSG/cJBomD60mcA/5S8FKADmA7sT8JWVfh8K
SSOZjgP1lfqiOJ4t4xicN6/0tQo+FxNqkZQ2iMD4iuo29W5jL3C0qcAIYInQBBgcl8jILG124mh9
nWo59Xv5aBdPztbQPJOPTBHigywVAzjAUn4vNUrZxRH1EYRBnVTibp8e5MDeEJPgb4RnupSvhnFm
a+AB8BO0CIid1M1/3Z9/ZmWurwMMABFUPPsYUTFS3NwEdTFt0Y9ibH2jepAIAKbovvqA2yCVLvcV
rWxWtCtmxV5wv25p0IEoyXCi0YgyNl0SeorgchaJ584CWqOB36iC+CF7lYbv+lbM9ds8XX0+dyun
U0yLYYB8Wf6mNH7i35+dlZMGfAeCUwjSIRDz1oP5yrfItVxDEDJHM/n6oNDf6FdY9iJunRWrt9DB
7aXSQDsL9FfufSXyCNoyZ3unRoddgSO8shDgQsGWNQE1RVqJOxFJ0o3OpGKK1LOl7DfzxmAd0MDC
ZghcZJQc/pUwx51hjo3a+N1BIhenEqzD2tfbrOgUEXMUSfA+aqQqea23deNndGdknjHs7q/zmnxE
tGFOYTHgFnGXfj5QS65p2vp6/CE59fnDvxPPXfokaY1SayF+Mi5G/loLEoUrX88g9Sz8hYQI7N7S
Gk15LHWxJLd+o3l2sg8twWtfIJ8PENatVMQRgfwh9XTiDgJjunIAkEhAmhZAcXAF83FUzR6zOK+k
wk/HU58+hBU6ZZ0nETv3yiBYuoKR3uAtYvFA99kuqnBAOya/ip8U+5CK0MMrpmIhn1vjmkrwh0vI
T+qz6nysk2c7FUyUaAjcOms12qhrMVTIaKb+yWy8+7v09s4BXzNuM2DoYfJuGkihiasadaY2+rHu
qvo3hDZldR9GP+ff9/XcDgN6cLXBTmgaexYut2s3x7llgFnZL5NTvE+bzU4qyq/BSAvAO8if4CAt
xbdqHaNraTv7Y/8nOjVbYTzghwCsUIGJA3gBe4kzFSM1aCqHDvVb8ARor8XmlPZ/FKByBRlzePE3
lppSwFiNbPCH9rdq/d7YTJR1CMMaY2qAhgXYiRffgKM0r6UJPnxIdukRdewCW3p7EKAAs49nIJrE
IX+xnP/BSkNk5evRN1LDDRvflgOSb4UMYxSgjWXZKdBKweJxOYsM+MLEQjN7vwODGHqcdIJn7K1N
Au0SYxbHQWA0mdwenfssAiAvN33jqZW/2FW2T51ybyiv94/CGwPj0s+DHrSfQRAVXgbunuVkzUQn
XVTHlt9EvvILpcqSfmj+0Ok3SnFOYSl4OKycPGhjdT7Iud0mFYYiwutzgrY+QlG3X6JN7/3xrCjA
YBCYR0DSQlybW/s5dOxSHovOzxTT/YgOO++Sj3AVomHouczf0xT8HE0UdZ0POMhO3YN9RrB5mXHg
1oOlUxFxU4GoB35huR5jKVsxYNCdb0Zovh5/6uJPbfnBfkE7nlTEkro6WVe6uD1W5FLk9AS6pBJv
rHgn1VvBADglqNcAzADVJmDc5SnLxibL4fI1eAb96MxjaB23rzbcSZgTB5BDVGwsJyscukgKk5R5
rm5v7c12s1+Dz7+Sz01QqUSz0ZOk94v5A3pOZ5YgP/yW5eJXG+gdxLfhGdy2nDGoNMxgEe59Byyy
hb6Xk1N7nlCP2MmvZrZzsocie6x+1vWumnYD8ZI8aOaPcEGBN74/lQo76Pc+hRmkq5dGWTpOr0pa
709W5dbSM5W+T/H3RHpOM8aSYXT+HH1S48t9tSu2Gjsd5SMAEcD/sri7MtQqrcnTCOf1a/sd6Q8k
Ke4rWNvjyC/i5QHMP9vry2ENY1LUajU3PlqLSdVR2gqCwA5Hj0h4Vgh3wXfhMXitQuI8mqzOJyVx
R8uLmq0IM2hg9zweTsARMFTTcgTN2BGqVXjZxF+Un/OPrdPDMsjgzoIpA5yGB0CkOWDPM6Gpb6WH
NjyFInt8u74L+XzrhzGfzNCY2tSf7F1TPozq0RIFrm9XGCpQIMQwfsjG8t57qI2WkjdT6tPfiX1w
FIENWB3BlXjOxrSouXGyecAMKS4t3AEVSFuJHVEYiTIRLC1CLshb8ikoXaW6mug1RlB5IfFA6EnI
KSVuRTe/o5aKuDPeq0Zd6BUU6crZrj62D9s3ExrGAIuKChtEgTmfaBwaWqtd9raZ+vQg4vFkR3Vp
ofD1Jnp/IQuFyCO/V5uhAyLMaFJfQoMx4yg9az9A21KIqGHWFhzmCA4q6IYR6+dcCDPW6yrTrcRH
nzTL8VR0GKaH+xO1OpK/Knha7KRUcpWaZuKHxR6rXapnO95Rss+ExuPWjcScXWni3LuETGQA1V/i
O4rbJYeMHiaQKvWCe2ztCF5r4c5IU7W1XVA78bvYHQYX3QHvz9fqKFCGjrJexGzRC3FpAlPZHiTZ
jFKfzDtNcdvRLfIHo/Tva1kbBeqFGEksGvHdNE7TlbTXJqMqfEtDAeCBbg/LY38yai6cDUA8+YrM
ONNT20zwelbJvrEOtqgr6cr3sxy8hVtIA+SZj2mreYvEQtLmvhr9+mEkPzfPzkI6037lH8Rz0wDy
0uR+pH5OLX973gjffPXx3C2njQghNfAFfGd+dfZm9nL/61cONepGULkDAl0EznkC9AHcHuHUtYlv
9LDiF8m4bIUEwYgvNHADmJF6V9uaadD3ub4fXu8PYG1xsXdUAzF5AF/4HHYypbkxzlHiN8mBuIiL
3Bd/Oz+svAlPQIZnQhCVO2Fm2xZmEcLoac0pqh7m8oMsKrxc8TChA0l+OElAB4PfbbmDcPn0KHqG
Leq+Jj36m3pFfRy7g30YrF37Gseuuj2yvdTI2SVtHOZuGKGRsuoFr5pOFhqriog7b5dGRzIYiaQ3
QmBg8pbjkvSm7KNYynAvRa5CPpPIu784qwrQUF0Dmh09zfhi9JkMjq2D+dmXqkfiSJ5d9Mf7Gm4v
JAwBUFfsLARA0aZ3OYTRmlQ0RDEzv++8TM92dvJUdY9zEu+cePtgACzEC53llwC75VQ54Yyue9IQ
+uVzo+0rS3C1rswVcCroWIfoAgIBvLcsJXUyVVSO/KJ9KHdVutnFQXcAFD0htcdqbvgivUKfY0UG
t7tfDz8yVKwIjOzKMVyIZxfhlZEFDVEVtRXEp/GOJM4uMQfP3EoeAywyiraAPTcQxEAshm2GKyVI
NVFit7QMZN0ri8qbisgzklOnbvYKlnq4t50+plUu9dBjNcFQudPw+/6mvV1qG4htdtGBaQchAG4c
jplniBincdD9Ms0PcydwB26dDryMWBgJW5VhPLmN2ifWIFPkQBEltr+Z8nRIPktRczS1+tv9cdwu
OhTB3UAVGnYs+N6W6xHWqT3FeU/8Vvpc9IdwPpjbXQM8MFDhZiGai/g6Pxa11Bw0lZbCIBz31c9S
hJtYWYmFeM7O6oVel6oD8VL9av+sOkHU8NY6oYAO8UIbMHq84fncXtG0hdqobRaAYkfTwIX+1ckC
M/bIduMBrDPgACx6j7Ohc+MwkCazBqPLgwpNiQxTcq2tbetw9lAIAD8E5hxRH4M74FTXYrPX7SL4
hHprdwShz/29tLISC/ncmagctP7NKlIE+rzXh1MxCJZCJJ8700gjDkCm4/vV8ZSOB1vghqyIR+oH
XogGcBVgh5yLAMbJosmVKgskxy1/bWWIx+QvpHMnOtVbu8zNIgsA9QRHaqtvvhwgH+B/VpakIk/M
TT6tB8y8E2fBDNhN4k0iKPKKoVjI5yZfU0iXZkaUBZa+b+hhnne5iGpFpILzA8dZGjq0Ws8CFS3q
0KLYPipb2aZQHg66BOb/sebUMHxLc9f3UaapVY1Zas5m/VAPmz2ApXw2xKvrzTDGsJzGMgvIfAJp
mTDofDtFS/ncES7DpJ57B3s0zL1K86jznG2lasQUwTiwywftywBx5zZSQYxBmwAL8fHYRey1FPXY
uz1mkI+3NApWwG8ER2Y5RVYUlnmYh6avNs/VyRTBw25vTvjCQGCiPhwFDDjJS/FZnfWj0pPJz7zo
ZxUdaLGbHG+roQNwC4E/UOXjwQs84FJHjsJepzWo7KfV53Hca85mQ7qUz13KNdgg1UyC/Ejzq+6z
qgnk38wRgJKoqlKRDgX6CS0il98fKRRtWCO192V0Byx112giV7a+hPT3/Xla1YO4N+DB4IEy+Ybz
jdaPki0D3BMD1NNSL6+9Sq9EcLSbM4FRoORWZf4FCgJ5t5iMvVXnSdn7aXFEEDOyPE3UzfRmz0IF
uFYQl2F8AKiFXk5YQu3MtAcdmQJyzLvTl/vTtCIdqB4Q4IHrC9AMvmrYblEBIE355E+PiJGF9f5f
ieeZOSVKaZvNED/YT8qxT7beygxu+Pfr+SRuUhDNbCjEd9Ih3Bv64T1fjwAfKqoZsoGb+iyrkCU0
1cmnT0p5ouHDffErmwdf/1c8dy1nqkkosSB+Svc2uvUkH2MRie/K8uKlw4qq4V4zs7HcPKYUT3FS
1rIft8TNHydHlD5bGQMUoOwPJw2NQvjwTFeOajVMkewXBnFDSXPHHF1iBtHTbW0c0AIHg71tEQNf
jsNw8J7CWZP93PSq0bNF6e21YVzLZ/qv7s6Ryk4VjZDfyp/y+HNRHub4tHm1GXyFZWs12CQe3q6q
VVjLKZkRK97Hw0OouXUuSHOsjgKFsagVAlDf5h+GkVFEulLPsx8XRzXc0fS0uS87crWM3ovVI1mw
4jyfW0NMdBhPzdlXGs/8PYs4xFbWGTVtGqohAJVETJo7EnGJHm+x1AAhUe/mzDO31lTh8xfyuduz
Hu0OC91afprv0WQWLUd0wf12uwbInkANIgzYraCkW+6kZs70rqKx7mt65BbkoMd7Yv66v5VuZ2mp
g9+tQ183DfI1vhJ7znNUbzZ7EM8ezHiwocSTrzG0kZsuy9HSfHOUHttdWaeC1OLq9yMCBkcGlW14
miznSNLLpuhCU/dD3Mi26vfJO0aAtCiQBcjtInrMGe62lIdO7gfF1+rLKH2mx/vzv7bGoJ1BSRVC
YYydZPn9c9vbWuhAfJx8rmd3ytGj+3xfxdoUMbAQAFAweACKL1Vk5pjkydCoQBye5OnD/HmreKC4
UIAMU8FoY/nQi2XOttkiXnKWk2bnpkJOWhOft0hZggfjWj63QyuFxkmbQP5U/xk0a6+r3X7KHuyO
Co7b7TwtFfHzVBNNrwYo0tBwmoJIOZ7d7VMFQ2ej5IslUngXL3WGQScxMc61BXqyrnPl9yhAio/R
qiBnyfPCSNI4zSnq6M5OE+1kVwLvxuYRQCojDAHDPsAUnElylCQyFGrK5zrEFe06iuC03R4H+L9X
8rnFjsJuNOsR8qV+pzmenu7i1/sjWNlOCw3cKltx6sRhBw1om62gfyl1w1+JCPCwspVw9cDPVvEy
UVFttTxyFFebbPeDfLasT1n0SX7HLLFkg8kqrRBF52YJGhMzrGPlbNmnUPWq2XUu92dpbR2uNXCz
BOJbHf2OI+XcWbHrFKeWIPPz476OtUm61sFW6spRAu3jjD710JHqrjV5uQh5tjoGXJ+AZiJSeGO5
wwluGGhvlfOs/9CzJwdYMCpwxFaHgIoD5mHgfuMZGPJwKB0aFcq5yqhLT7a+3YlBnvtKAffEVQs5
NfKuVc6D8dofulaAkF39ftwNaAsNDwnk9MslmIY5bozKUc402tuhl0fvMBfIiP6/fB7hGxZzPZHU
VM6xckzih3q7L4/pQZxQwwUBrDX/5MQjIQspQW8Xar7Y3eXl/gZdMxUgnGH8c4g1A3K7nJ1OLmYt
qjX5PBlu3oOs1wXTExVVt69qURAvVxFZYB0bOC2ImJtZOsvnbjoUw+dq8Mr6JGydsbbSKM4HVhyt
35C54vwMO+1jc5hk+dy0+/Qxkfb3p4pNBXdJs3JkVAQgBYrHIXeW05Q6reQk8jlGV8fyIP+pxuOk
HQzlEopikyvHGmE9qEFMDz4xz7thVkPUkDySzzQ8molnRLvNrcwZI8a1CjaZV5YpK6RhUCeMhqRB
i36rIj66lSVnXIwwTBb+aDwfhlTU4Gp0tPlsW5UrlZ2Lpoij8pTGglVZm6prPez3xTiGInFSfT5L
+j5qd05+LEWU2Wzf8AuPCk1weiAYjUc15xCM8HLKTnfmc6g8TOMj6lnol0FEpbw6DuSi4V6yl9DN
Y7TpzMii8nyelGPTHJviWG0PjbGCN7Aoo+gdVQ/8W0t2qGTrIBg/m7skS3f6XG73LlHMAvysCRAC
wK7cWpA2rCj8v+k8dzs4f6l3/wCubCngld5ob212Arl16Ima4qqQtXNrHjr7l1VFiAkcRCzEK6uN
qDc644BcD0lvHj5IEWSa61TRzkn2lHeN10wxkGR/itLZDaHgZbc2IgTK8H7E22vFtjeqHmXZqJ/t
pN3rxiOadGu9m21mxsdhR5HD//TwccWW8dWiRbR+HuxnK67dfnPFF6eAcwYrqcMrVYMCOX0EZiNL
BEu/cjqwqRRsKlbdCpdwecpzg2glmmoY57J7qtVTXTwp3UbCg7c5QmTu7eHyf6RdaY+durL9RUiY
ma+wpx6SDb074xeU5CTMZjDzr3/LfXXfaQzaiNx0Tk6kSC48VLlctWoVwDPC4e3TMJoaudT9WGNH
YvWH4S8cHUziXwnCBZLHVhMbRqH7WfI6HIctyomV+wm5CGAdQIXL4bXC8DGZopiWRPMNdFkInrT4
0TZOSfqEsvvNB+vqfryTJVy1Ixu0Dhkpzaet4mSKa5WH1vyLp+RsQsKmt209JuxNSOP+lvfHemFk
wQyFkhB4JeCimB8pcywHyS5LzZeqS5lcLvdt1YovgqIyZDsAlAJ3lhiQSFUjy3MSQiEyR/qRbyFd
19b//fDCXtOiNca4ijW/09DMyW3qZ0vbSBZwv1i49WYzELbYCvOg73LMIKRnBJALeojUC5WOAG4U
zmDs96Kh2ID9YSP4j2DbC5v1ZTqkmj9wnrdj3G5Y2tX9APUhh2QhMyG+Vot0ANZQnzRfj85l5thb
7LhrGwLkMU4UmNmR4xKsB5oYVFZWloqv9qeWntTKSbdox9cui/cihD3Por7PkGNR/AiFPdNhUB6L
yE13l2LBksPl5BBPwJkWtLJ9EEpGQULF13M3+tJt3eFr+wAPWlWRurZQyiOsUz9JBdFUpuDB+myW
H/UtyvG12xteM54AQHohsCyM3+i6keQtPr/Vv0XWpyw/BahL6j6p9tf7Cr62G7wShns63OoKT5pK
QSx86iTEJ+qH2D6W04PGHsgWG8KaEr6XIqgFocxK8gLTiW13Gk7hE3ije/McB476Jwj+4pLlkBRE
UfEgXNRVhxUSVqOUYevrY/0PTS6bAP213edJZjQCwqvAFonOcz2bCpsfrk5/idEXeKsF2uqmAJj4
xrkEJRRsVt6Natkhzo0ZHMIPkuzWH4Yt0MWapnOejf/KEG4lE5yLkmTr/D3+PRpODbm03Z/7Z2t1
mYB7QUCH/xjCridtFeeqHhBfkTwzeUSrjb3jo9kTguVwpuFKoYp+fvUFTEbb9V6HI11kTv2jl7e0
cDkBgHbBlAeDC+gF2lbNBUyygve+BB96eJpKw6HNbqAiL4FClQ+HoHOErRDUCcg41FKqw5wn8tEa
UjeaNq6/pSFBTT5AhABDwjNcFP+HAbip0zbX/Ko5TOk31G4j2yyH31X1sH8zeOpFQTkJGCpFi8jq
MUJbkkbzgw+D8RjQh78ZHtFBVDcCGylGs4dGYZ2e4OKT06cOFJvs9hfjw2dGnpO31RWB1DUF74wU
I6PARjfrzo3i3x9/qW5YFzy9OXsRx1oKblpkZoOV2JGOfAJerRew/6RbztTKaeVMG/xliZqGRQ8g
QGzKUNck2T8Fmnwu4r0UuXjacS8QvP8gAUeeUFBnvZxqqaCwGBobjx/bajjeX6KV7+csdjBIaGyD
FpbCVUQ0mhRxn6q+ZH3r/Lbav8NwX0zsAkCpcAkFXQOMIOddOVUf/Ltl/1nbH4dHPOLf8ReP0zCj
plFbqt9Hf8biORkKxx7O+5cIBomTwAJVC9DZ3CDVOohhdNKrfooDFH9n2pb/ujymCBUgtgLnCUqA
szoXIDcDyFnLpPOl7JSjVC924nDDUKyJACkMbk1QPaiL6ArTmxT1rVLjV9MlMv0svahbhMKrIkz0
OQGvMEpiRLQca2N0mNa0xieZq6GdIXF0a2MWyysaNu6thhiwiyXEpo5SZQgqs/fD4Tuq54bksZxc
a3+SELQOSIjAfiNhDqjKfDuUsdAjeTR63wZjflTGTrQ7qwABnGXWgMcPT1PQOTtXEyS1w8EvvybB
J20LsrD0++bDC+cVTb4VqyswvFwC6x8dzBBgOcXpDcVpaie3u4MsbaBhlhvD4/8wIDxPv7Qiah3F
xJDCwkcLXLtXHC05xqHqlnu74MInx12E4hhOOIyXgLA1QCbRttMI9QvHAK7d3sS2L29uDA7XXwHE
EPVj4lMPaEk6JNNI/QhV3kfjjz06CjludbFaqgqX8pZ1A2f/oskUsjLRFHeQkgKR6ahV5Gy99/hC
zB/gMwliHVyRdpkO7nbqgwUKFD7JFv/N6vjgEAFsBSgrkBLMdSRiKmtL5Cd9VAvmrhruvrhhpdDu
GCguHl0R/ZoBDT1UPUqpL/U3M/FNetyEoa3NgN/Zb4x3vGBwPgMNvTHyFjxTfjFR52GMthyDtT3m
vY3QZg2FYkSMqKFpdmKxMWR+lLnUrC8NGS/VfvANjPo7IcKbZWrTlsUDhFD5IFVO8LL35tPf2lci
cYHdgBs1XyM2qm0XNHnt6048HDXp8BfDg00BcRVEuRbea2SDkzmgY4k4Vwjc8Jfi21+Mz+t94bki
qyASZNZSkAxJjfGD8nN+lpNP+4fHWwi5BABTkRMRXkJjUVYJRXcvP24P4yvtnd3DIwoK3wxmCI0A
ROSTZgQEHdCUxpe/D+xxoLthSbwS89/hha+fKqxXFGP41jhE3iTvdpowPFwzgHnBMLV4xaEAPmlM
MDX44Xet/aaCOv/+6qyoF9iLkI0CFBxwbXFvk9KSqmjMWl+WakfGIzQrDuZWBGXFRkAIYDyI0yDq
JOLBzViWUHCTt36ul256DOKt/PzKvflG3wqEG5oVorJnrmBFAWKXVg8afzSehvIxHp5G3sNtQ8/W
1goYCbhm4NK1EMScS7EbVoWJhLUap9wJ6W+m/FakLYKRtbV6J8QSvI4OcY3C6LBWTP9auS3d0OWV
OXAILH9HAP0MEtf5HAakcOpWJsyXgnOiuPW0/8aZjc/lv0sFk1K28kLH+KhJluzXXnWnLX7PFd8C
Th9qthAk422xhG1Qotwmg5U2PsMO12Q8aMpXRl8G+hK2X+5rx8pm8DoGcKDh+oFhFe4FmdWkHWhZ
+1+J7WfjxlotR+flzxw5hEpGdDAX3istGoc1Sixrfn1S2SVoNhiyV4bHbYNQHzKbKi+PFbZiUvQy
ooPqh2Xo1HXi7OaB4G8HYM/AqYcSpWUuWJbMIdFHhGfC349d9M/etTdAM4HBbcBJlpihrKsaQpJO
98cPGfsYlBsv6qXJQGktoqCoI4GQRW/phOos1ihRfFY7ke7W9iGoL3q74dCv7AEoATmADr4LLlDB
MFlWCGrAgEm+6dD6SxR8vr9GS21GkhFvIBkcpSCvXmDP+8iqSFVaftw1n1rQENFaBVhS+nRfzNos
3osRfLw407UxNyt0VlMKh0xON+x+yWEjeOYJUH2cJrEDdGs0KMUk2Gut/qWgPcbG9/NVnnvxHLaN
4A/3tPEoEYxSoCaKQQtF9/PsV9icyq9y8TwoJ3k6xcOf3UuF/eZwG/DSAAAqiCIWGoqnlYpQ2VEO
H3d3KUVrDOgaKBNQjmmgc4KAEp90NZo6WTJ8qjhJeWm2XlQrOz0bXzBJViwno0xi0ye3OkgdK2w3
/I0VAQjuwZkBUhsvXEWYQJJKORvLSvbZY9J5wbgbQGDMhhe+v1PQR09Kmeynjhk4AIrv3t3Z8IIi
lCp6V+cDho/1QxK58RaUdMUooTmsBauK5yyWSDg9KEQKkiAFIEymfwrlOYgeAulk1xvqsLIHMyn8
K97d0fJoggalArJN1X8XspcGp/urtJyFiacs4pGYCZpLiOrWppKsZQC2+X0GlMuxagFDcqatpzNf
i7lSQwpCnmg4zCMlos2I+6Sd0ARl9E37nE9Xaby2W0UTy4XimXAwEiJUAqo38e05pUpGWMKKl6tV
aw7sym5lQJ0evp0H7rmxENwLQBmRKLej4kUPqGOR1NmfokE0Cdyn4DuCxwoGl/lOK7We5LkV05c2
A3XIKdp9kGbDi359GlS4XE0MHymfOBVG9Hr/IK2tv45sMYJ8eCCitd388+OhjklikfwF1ECO0hKn
2I1IQL9EQ39LYcEBE6mUlDDP6jHM85fUYcHXoth9rSGmAzwhGsShLTAecPPvn2RamtYgVy8KBQMt
c1Dbe7i/QsubDRI4/yz8GFydooNKtYE0pCAVuLLcSHYK+ykhjpw/0wRdPndn4xC5Rz4XOQ5EW+Ey
zWfTNhKd5HyqXg7M/mjbh7Z1DYcMu3UCUqAOvMIH16hIzJCDU5eFPZoCaLl8CCbbZfsL6uYSBJ9s
sDI8qgdIyFrq9rF86Kvz/V1ZGkBIQIKDwwnh1iv8XL8zsDYoy9PClsuXKn3MC4RwL6x9bLbgLkvt
gLuEzX9jYkOCTjDj4ciMcoKOvLCmRImJg3LWDUO+JgFZoTfA31ut9XweZpREgx1a1Ysaf6KFt5uD
Egx7YDdCxgZZcLwaBfMnBcVEsjjOX8bAGxKX7tdujI+Qj4kDBfdbxAOVyAaZdhZk6CYOTjFddRrp
snuj0U4c3gwKP/hOCI91oseTMTaci0s7ldIHo34E4DarNryOlePEI5+oJUaBJmfbn29DYJAss/qO
vkhOWv/+ndq/6g2lWzEjiAChrQvH7cPYCgc2RfB40BsYcklPn5NeP0i9dqhA6j/ITjI4Fft6f91W
DtZMnjCjLKqCrk4gr4vGo6E1R3kr+bT0DhD2hgbC0YSrvGgF2cnJNKQDCByD6mQFkaNZTqVtqPna
LHg63wQPJYeiCN5gCM5pSgNSvLTjd0X5PW0hONbmgIArOlnCJ+QBm/m+k8w028xSQHJ5UxvHrp/i
zL+/D2sni9soYMFwUWPF5hKqFHjfGkSzL0V+1KgnJTekG8nG8V1dJhC8w44g+I18ylwIqr5LK29S
+lLZv/Nbm2ycpbVV4ol3nN81NJuVRSCdmvT8pZx+q/YnUn1Wxj/3l2lNBKJN/ykZJItSkCKJumys
gvyl6p4t89wNByXY8ES4rZt7s8jQINQEU8JRNWL5r101KqiXafZi576MKSSfSkV1RvwnB6/3Z7Oy
H8A1oQ8SdgQFKAtlH3Jc5J0Oo2V+MVCAurEfq8Oj0QIqjBC2QXxrvt3BOAV1E4MBMXuNW3ezA9Ji
oRTU4iABj6A4/obY0Hz4MLe6aArk6tYPVwSQnJGc6vqoRWc53O2eQ4DJmY9wm/NgI5/pu2tcHcq+
reu2vKl57p7LcIvAaW0quJv4Uw9ccgu2cGOURiWyGoxPwCs8HkCodWC/WPUjKn7u3HK+VMgf4EUJ
TcGk5jPJ0qRRB6rVNwMIxmO+1Xh0seWoCEBPWaT5eXX2olxDaaW+Vo2ivtH6IsmPZG+KhXPkIo8M
XDLv3yEmk1meBp2WRfWtVv+ER5VuaPfa16NWGjA8HX4t3pPzxZl6alipodQ3Wzn8anaTE+Hj34/O
D8G7Q1S2udGasVrfqvyHa6gbL4yFZRJG5xf7u9G1pAk7NCyob9+T8UX63ref9x4cQFAQH0VlIkrh
kL2Zj49QkF10YVvfSHws4uMWTfhy6efDCxo2yHLGaIbhW/Ycl5+yLQKTlfGBsERuC0VXuKXF/jv9
FKbpkCfDrTf7g17UB+XL7vVBPzb4AKglBzGUiMsKA5ZFRtz2t8h2WPQhkvaPjxQf79+Ia2fJm2kQ
oxotFFzdmhOzS8Ret+Jx/HDP7h0QNMGWIrmOEAfgwMIGT3majYoZ6Tc7/a4ntxi1XPJpCxK8PKUI
WYJ8BUq8Ss+pByPqvGLtxl5UdTg0LD9GW1TwK1s9kyF4GV1jNnDRISOOlUPcf67UrXcj1yVxqZBB
1hAS4m8i8f2rFW2bxwQSyuiQqx9hTU4Z/S2PD6h6TOXu4f7JWlkzeAGgP0Ben4NS+b+/02wZZKwZ
BY3XzZrkSyofwFOItuDn/UJAZwKKS95lFnLmQspSI0HYj+rN7L5M5rFTL8VuMmzkY/GmwKWNyuMl
PgRNHQMzzFMVKnggySVsnPtTWNl35KCQjQXeD7/ER56OMLUaMarecunIdJfsZunkSQMkofiDHr1H
RQ3PUzmwU2Zbt0b/2f+IWLbx/Sv7/H58MaJvMBN9TxBKvWVlx3tJaKBBNLbItVcWaSZEcJpIHY5W
RCEEnZAr4yJtHKO14XFvglgGfh/Cjfzf351VJWETsJeGidfD4+/Q2tCE5eiAr+OVBbpdUPsgdz0f
HU1BVUmNW/XW1E/Sg5Vf7h+gpQWcDy+sTaGlmsIiDC+Xz7b50E0P/Xg20915fZQzvp+FYJ+yfOrL
TGrUG51+TcNr/PP+LLYWSbDjSsnKELeDeiubS/6Bqhs7vLpIsEcIt8P2IV463wMAEqgRlzq+Xj5Z
qTOWjva7sPcmrLFEeB8Cuov25nhQCyYvKEmUlgkuu3zQHHssHFptKNvaKgEjjAaYCC3iucin+e6g
guCH5nFi6zd0cHFikP/vbprGp/BOgDkXYCTFlJTI699atXN66xDIzd7XNC+LBW0A3uzIrEDWXIJU
dSrii4p2+1yiY7QRbAUd1pYIWQmOxEfgehHlBX19Gqtla9z6InPrxjF7aWMT+BrM71H4AWjniAci
Yu9ozTafQZtqEe7pxrx1/ccpPNj5Q3+uX2y6XyNmYgTXWMqTNLQtiCnjg3YId7dGhMuEBBdQ2oho
AGwu7IM1BSPKgBvtFrEj647NVqHy2907XyYEfVDXBo0A9w5O1XyZVIvalFpycCNXZuqOQkMn0H+V
2ic7LlypdEnrlHsbzuOGRm0E0kUAdALKKUacgtYoLHMog1sUhudAkk7+XivF8SK8RgJpC4AiBP0r
8sZmQKXEr+3oNM1RMjaiKMvDi/HhY3JfE4gakX0k1Y0ob9U0fk3QbAh0fPuVA+OjdwR4I/n/xVCW
3ZatnAFncSNK7Zj5Gbi8v1igdwKEU8WCQSvHCgJK+cReZWW38YAfg/c5oqJvlZnC8HLXoIa/DKUb
4n1pCTzkRopouf4YHzsApB/3KMXgTEpCqSn6QLrl5hMl536rMHbpLKFV6JtScAjbwnQoUoMoGtHT
V2t6oPZrYpzouPsSmosQzAYdKl1uG4jQpQOib3m4F6EAd5tHjEGEhKtuwc0WAm+Z6tRKXzX5IX8s
ttgsVnYAEBEN0R6UEeBRJXgzXR9lfT5JySv9FTVuvpu7Dl+Pyxm3D0psQLckrE5a5UpejXb6ivYp
qE8ovuw9/vPhhYi30tVGY3YYPqdPVvuhNjfO//LqmY1vCW4MKP2stNMwPmnd0szBmuCkhZPGtRtb
2YZfuXJW8aBC0ARZQFzZYuhkSAwjyuycvprGp6LtnGE4k2ljPku3jIPj/pXBT8M7f6bKGZL7JWRI
x7IHmeCRhIkTHHdvykyI4JZZYOEPsgBCClTUT8nTRPerBIK5uHjQzAYZX7HUtmeBQYMgo6+f2fhh
SPZC8BDAxZiIBRP0pFgA/dKsq4eQRuYtT382havubp2C8YEORdUZ9gLpIGEPsqLLUC4XGLdBPsQP
m92eVhR6Nryw+qmEZpbovmzcung4ZfGtSMeNQ7QqAfA4pNtx5WuiP5YpsTF1U48Fqk0nBsuE3m9I
WFEFZBtw6aDaiJMCCEYpCdB6U64s8wYuxK46Gukp2GrTt6IJKH2AX4yn+pvKzTWhiHVNKVhn3YCX
dLXkYyE9lWHtZrurCRSkHhCXAb82SP2RHJ/LKfM4i1WrtW5hUj4Fj/mmC7NiomYCBAsbKVFUj91g
3dI/NTtE9kmPXTM7mFvVmMKCATrNAal4UiMDgRS5SPYRKnaXg+xKfY31p6/ngj6nX3eZjf8IQK0L
EidIoixuooyxBjT3rfoqd+HBRNfiTjn8bxKU+V6wvAH0IsIUUBkhnYO/mICCggI86ODKwJ8RLqOI
4qFVMILhNekcJ9Fln7PKFwjBac6hiocWlkjU7ASplMgYtFdV+WP/CNXP91dH3GD07kZoGmRmcJi4
5glKZ8uszeuwSPwoOpTEqQ1fTQ+9uhGcEVQbVV94KaKwhgcRgcMTEYusUJkV9lWEwuEHUr8m9edB
3blObyL47YAVs0A+JqhcSvoKXpkV+kF9ssiNJt79hRLsH5+CCeMHNgyU9XLdnh8jis7Roz2FgVcl
oUO0V2Vny803AXC5gTJHkgyEgsIEMkpbSWGa7eX9UT6Z3XH/98NnRUEv8OWcAHv+/cQqzZGEuu1l
3cfnTt/XGezt45GXRuiK93JdgDkHWaVELkwbDbVwM3zp840Xz8oxBb08Arj8iELR1PnXJ4aUqGPU
hz7TnSD5pRquYjt1uOHVr0tB92o4rYhriK/1PARGahrk0A+VRxVd+XQ3oudm6/m8ogwc7oX4D9Lf
SByLKqd2ZdUhTeplte6MKrAnDzuJAPh24AEH+C6sEs6SSGZPrKCZaqRivaZxtfqy2VZrZaFQjYIw
K5wOuPhisDWXYysdGxlntQDdV+/I9mMJjup+Jz4H88CuA24EgJ+BhbKEQztklh4qdWh7068mvWaf
2273uYUATsergjEHUAHBuoa6RWs9tCyPhs9ghDX2eZVv3w/QDJaKN+fD3+bHlkgMYYxMsTxTOo0f
9GTDrC5tEt9oFM2j/AjRHzHKVw+9oU+2NXkteTCU56k47bUZ2AAwzfJm62juoAp3G2UhM2w6TF7T
fhySh2iLB2/t+9+NL/YS7wNTskiM8e1rFrjDTocSq48fZC1B2M6rCESXdTAtxKKHYPIQpHRU+RE5
yzHZYk9dm8N7IcIRZXqu9waIKL0UFF+SszOWtJiDsAX2FBsM/eInz9RcrUAN1bf9W4x8FWpqLdRb
IMM7P6GjWY1GWkqTl7PvHlN/3B99aepQdcRBRJwqFeFm4evxlLDVmLa6R+wrYV5Nn8b49b6IlfXn
HAWoL0PyEIVygorJpQTWGa3SPbTxcrLHKPzn/vj8E98FWPkGoKIWeVyYILxORKBSpqQTcPeB6Sn0
n6k55/HogKPCQTsyRyYHeMcbce+1+fAja2FWMN5ilmwMmobj/Q0P9tUd+8fE2OoMvCVB2PKuztKo
R62TF+Kyzi2Hma/3l2x5OwCKj+ASLAcoyhbNyArLplaJ6JhX5PrRsE+9FjtI2Thhu5MeS8UlhMZz
WC4gN0BVYfIveRfZGNE/j/Zmq3qM2m40OhLbCuAvTjCXAGQ+6sLwFFokdgddsoIsrhSvLZ6030r/
RHZ2SHybA1CJ+I37lKM453OQjM5Ck2+ieXnmdPlDbu014sgBYWUQXHrr9iRGW3si4ZkaKINn0COV
ntLmdn+3V1ZIRVwG4GbUhy9T922WSFrelqMnZ2jJ/EFjj1K01/fGFFC2gGg6BHCMwHyJjLDINFqG
k4dWuhc1PyDd/heLBM+Vo+xMtD2TBSsux6llFYEyejQH0UkZu4m2V6+5v4RkIkwJZ6YWk4qZPRRG
baqDp4a5k9PC+YtzBGgRUIiwhejHLbJ4WE1F7EafFM/KGZpVnaUtfi8h5sAP6kyAsAu1pmYtuHoU
D9U2DlFPUfvQl6GbJN9aZV9W7j+iAMsG2JhHBcR+g/KEeEGSUdUzjV9G8CPdv9tc0/47vCIEeIfU
nqyRZhjeKZXEmbLdtzZwTAiccFIjFHiAi2t+YNFMUgffiTx6KAYLSifduLRXVI7nBtC5hde3L/oY
1fUQI1aWTB5hX43eMZqzupP8ie/ATAS/RN5ZVo0ZxtCxfPJi86D9qMkxry9si0l9cRO9CQENMirn
8aQWGeMYyRWVTRCiTgd9dOne6NV/JvHv+ELoJxglsESHJRzA8tTZ55Cc+uaiDBuB6fXd+FeKYMBZ
Y40t7SBFRTWv6sRf1a15rEpAFSNgZWA6XAAUA8pAINyao6cXH2jnDsyLt+65ta3AaUV0GiFLmEFB
udPGisdR0uDG6k7jFFt4hLUZvB9eDG5YjWHnHYaPWvOg/O78DqUj9+8h/oUzRw2HCe1JoRAIEPAC
6PmJHRngP2OCSlWU8cSlGz5Mg2vsbPv4phYaarbBEAju/EWtoWxKaCIdyzhR7CQdh+m4fw6I/vDM
GfBRCwR2CmeHIYgzerZ5TqTDlH0IrUuwpXZrm8HdAXCjwnUCYG2+UvoUFBHV4tFL+qfoa1sd5Ogv
5sE73aEuBXFjwNbnEsKqiwKrniYvC66F5luZ7PSJK22h7vitLG75OzEiNUaOaotAUrAblBxAallP
Xwr2SPRDrqDz6uX+1qzcfnAFEQG3kH3iJ2w+pdqKe7sN8BDTJR+2JB9PZf2EIJSxFfNY0UQe6kKU
Di3LEe8SNJHJZExHs5W9YnoNppPeP9yfyOr4yEnwUwyFF/2Esghz0g0V8ZjtDqNTbWXft8YXvl+u
p5C2akY8xU7cFJWf1e4nN/LKHPOKeDgSdjjA862Qm0jJs1GVPTlKHeUw2TuBkFzLAarhLKwAzqMx
p3B8S4v1eY5siGd9GBPVQSOzDWdwxVZxHlakoOCGLHlMW5rKVOKv+qlw+t41Pkv2EZV79zd6Rc1R
toOYOwJ9PHsj3EuqSS2zNvG07yr4tAr4CDXZ6aKtRqlr+w2PE+EDkL+Cm1VwppQ00MxgYlBCtXFt
m7l0bxANu4EHHo8AosAbgJr5dtehplO5NOCKgHRNf0qGLXT7+gz+FSCcWNWYEEhq1MnTqpPRPza/
9+8DR+ejOSqy8Ahez79/qHuzGQMyecm3UX60VC/YIrZanQBvLI4KTARcRD/KNvtoSux2guv/T0kd
HQRv96ewFKCiwh6wTs5FDciloHEFaON0Eo/GtSCP8VMc7N7h+fDC6wuMuAaZKIanz1bh2lv96ZeK
gLJFLMtbYgLJZUGdTZpohZzr+pVU6H93MuNLvTu7As6ydyJE5KvKgppGJUTYpzY97S2dgkHiOEhU
X8LLBFOc+IYnRUjVCrp+Jd2pPOrhxt22NEewo7y4GiJgMESKVDMEGJWExLqS4dbiQqt0hiKSi7bl
FqwcI07DAdcGOA6enphrAkvisJJIZ11j+Xv3RK2v90/pcp95jAbdbXm5EM8CzocPM9J0Uj7l165w
ZL1zTKY69UaKaDkFMIlwKihAs/g1ISpzMepaqhbZdYzdwh/jw/0p8E+cezTz4bn4d8+uhDR91OsY
PtC/TfFRap6PfeBXzTlpzmQnzhmnCkkuk1M1IL4Cb1ZwaUD1ZyZWU7BrqRyYdC6KjWO1XCsODuaP
CZSMI0UuWI1IKxWWNRW7Nv90mbOTEPLt6+Eg8WQjUJaLlKOdZlWVTCm7Do7Uj06C8sj7e7H0+FAG
CboWvLvWgtcR6t0z0I2T61jUbhM5td0eivDI0AhUPt4XtbJSEMXBoviTz2y+7QyxFTapGrmqxkNm
+GQnHoWPCFeJBxh566oFtfxkx9JUoXbiqqD1tKygk+lWy72l7uEcvXllcI8R4RJ0L2AjU+tAVa+a
fprKx3E6jfFp9yJBBHxW6DisuJjOmWIsYMYM9Zp05yI6jFuR95Up8LsTewBTvszw62mYK2hkPlyn
+kGyT6H6rG7F6JaG9o2vBIR78JUQIBJ8pXRKQiJTiEAlXQB/7GJOrt3vVztOivL/QgS1VnQU2g6o
aLxKNritnGSrRmW5TsilGei5iwJrQHjFcrBxmiY9DZT2KpEDKQ9jdhq2yvSWqodTiIQsh/qtgP91
DbUdPcgbr1DsLnVp7iKCg8YL7c66MCgGmq0hN8hpqBGYFX1LmUSx1pGqvQZaAdTil3yLCn5p0HEl
wTPGuxFIc6Bs5pptWRJJ07SBgE/BJ5K71nhGPz/qqvRc97vdKFTggpgDrjjYHBcdezgRkjSZqXJF
67WkOkf2xuW0PL28whfBfnCZgLZOxKqWfZoXJoz6tWfPSXIChI6w0/hzr5ZzIThcWDLeo0lYMEXq
IoPmkXKNlEOlOu1+LefsvuDTQsEh2CZEXlA0NQonCv2/jjIYop9y5WBuQYVWFOS9CFHLWSgXTAeh
8DVFjjB0YwV4oY27aUuEsEojUG3UziFCHZ7S713yUG+1f1pKwFWkw+FH1giGXfRouzaeiryyC6+d
vhvZQ1F02yxOWzKEWYD5fch0RSo8Kn3I6EVDgbT65f5x4i7l3KHCgQWEnpNlwCUU76Wu7eI4jM3I
G/NDYXkdQx8at4WLy/wx/HRf1vIWN5EgRP4FJgWOiRgi0rqoZVrdxV6jPtz0YLdZRxNvzlMDPCSQ
VmIJa1y2SqTpQezpcNIH1za/3v/6lc2YjS94a3KhDgh5YPwwf5CTSymf42K3geJTQC8xRG54LTxf
wHferaVLuP1iOfZkoz+MheWOv+7PYW0HAN3SkdlB2AZXx1yAEoyE4maKvOBx/Jbt95d5vdu/o3P7
+O7zFbkpYgDFI0+VNOdjWW0p9fLWm48v7EAz5WNPbHx93PJk+VEpvqfyjy687r/B54K40rybyKTR
3Cq5oGsv/bJOUvbjf9sGwRlMJGrGiYbxqepUnbvFKLxyUnkXG5Q2wmVF/EzYZRJQuapsO/Sk8CD9
tNh580G8co5QmwTLgVcxV2fBMKW51UjxVGce0cNPufpAEGPevUQ8/o5qX7y7UHEgnCVVlXop1orQ
C+LH8NEeNjRtuUTwxZHORqgaGUikdOY7DMh2LaPKrfEk/UjQWKVjKTjbj3vnMBcirJIVmTVuoazx
7Oy5Uz607l8Mz1+QSMijKZNIS9mkeVAAPNd68vSB6I90J00rfD98PsaFIwCdXmBKs0zWKwORdi+p
fdsNdhb5vg3PqWgAjTD5jxAp6A0zInIit56eXaMfw05a8MXwgi2NRp0krT21XpAdkuZHyvYiI7E6
SHUAWwhTjQiBoMMaBW1gMxmtl2qdk510oDzvb+/aEX0nwBaOqNWZhRlmWusVxiFRDop11urzfRFL
NZ7NQUTaSmYYy8Ogtp7WxEeFSYfy9/8mQJmrGe76OEorzKExf+o/A/VvhkevAg4iQLpGxL2A+66R
Jn1ovfBClNRprS2yktUFQkQO0R8e5xCLF4weiJWqhQrIwcf4US73FXq+nVFOQm2ijxDQYLKwxTYw
7TWhduvZlxgEne20Py4Ntw6DA1CDAgxYu/n6y1WktGMzVnBSH8zk1ao2on0rZxRc2jxHSuAJw7eb
j8+somuMtmFeyY6ldCjMS5Medx8h3q8GdULcUC9cliiragqGSOZpFCGmJ1L+c3/85aMNqSwONgcM
BTZUbOTZIKzbh0QtPU07yYaTG8+xfSbxRvXF2kLhRgY1kMXp9cRXW4kemHlV9aVXt25TPmTTMdif
esdEAGNDKT3PvItplCCRM3mybExkdEripltVz2sLhTetBqAfkP+4/ud7bdd42Qaoh/HU6AfYZV2K
h0KiH9R6t4+K6kUdZF8IIfNzKxhupRwGqx8Y84JGcsB8vZUUX9FppBaxE2Apw6tHrDRMc1lD69Zk
9LqvCnmKt1iaVocHdkoxON4SrGHzZeJckKBCK0Yve46M76b25f5xXR0exojzDqJyW2SaGpD+sMgE
tCK43FwJEAu25WWvSsAbCq8Q3M3oZD2fQBTKBDEGtfM0FWmCsnS2wiRrAlAKi4wliDd4CfdcQKiU
UdoaUgt0WT0+28VuuBEwhOi7jVZUnNFIPD9qoJeJxqzWm8ojTU69dNDa0/5NAIAQ+DJEYLjtE2bA
xjwY5anzGBpwH0v8sX98JJoQktbxKMcpnY+fFlmPh2I7eJriG/rLTj5zfu2goBCxHc6QDz0TboWu
ZnSsaqnzwsY4/JTqLWzc2gYjD8oTQKgHQ5By/vlF2WbhNCU9oCA/uvSiRBtuy4oxRfsvnpLDEUXK
TzhAcUAG2WJ2543ts1I/qfG1Zf7+HXgnQlQCKapre0whgtqJo0W5Y2047yvWVOWUx7zcGZhdMcxW
jBKRhsYAZC04WfnHUfnYtxd5IySytlCoSEYsEnGRZVF1mBrtMDTt6LWKj85gLD7X+6MuSL2CzACJ
B9B84ik432tSjxWqhtnoSfEnyW2H2/194Fs5D08B2sDjRTbvN4u4znz4oWW9ZQzK5FX1idUuODcC
8pzCJrVOnj738uG+uJWTq4GxB3Ew2Cdw+gkRBpUhcZprAfzVGp3pweYbb2EpVrZEg9UD6ATMFUto
amSryJmZsE6hZLmV8iGTPsp1sX8awK/xchXeBWZR69mrDOaRpR34wH9kTtF93b1Ks+GFTUkGaiZm
FqPxCBBr7Fxkf2GgQHwCzmbYKcBCxKKbeugGPS7sxgNoLTmRnaX63P7Nhue6+S68YyajGlclhg9R
EiFfO30n5e1CgHCMstKIzTILGi+eLGf8Nm12UFk5RQg940GCQCosrFjMK2vwifsh6j0jcgfLSf6P
tCtbklNXtl9EBPPwCjV1t7uLatvt4YXw3vYGxCRADOLr71KfuGcXKqII+jyU/eCwEg2ZSmWuXFk+
sXG7a/9OlY7HLbINlhxE4uhxNvDM7sOGpscSmYZp2FcfeMBZeDxAxQEAun0/8DR1UiuNx7BGKalf
litGdkGdZ8NLF13MzJxPnjKEWryryuAjaoYgElAhgnfjBk+R90AhDnqGa5rRnYbfyiW0tMuiNA/0
NsJUyB63k1QTwpDWGALTzNCTsggmY7ungaenqDwHcAYet/iEK1XokzHKnGEaQ+Tx/T3ekdvHB2EF
LgYAguEMy4+S3o3NrrfZGOpj0KH6L1k5pQvXqChcFE9bB30QHOn78WKcxjaKBmha8Jf6q+19utYP
e+EQIdmK5geC2hgVvdIhAvFJrwISPIQsP0zFcWP3F9gKvBPgiiEQKSBSsruaeYoRjcLdHtI/quaP
1vao/FyAtERFx5gFFDD8+QvXn5LxYetlgOFR2C7ez4K9UlqeUtNGo83g7DlD5E/mN91a2eJbLZgL
kLzJrkcBaQR0cWg2h7HfN+Q8bmxr/589QPhIvM5FJEmy10Oa1C5r3D7M6pdYOVsr1/HCDEChgTAS
EOuCNExaoqYBXZzVtF1YqNXeKdKjit/Ii/3mnQCVISqo4BVDJeRiP4+3aWkmGgvZ2R69va5uf/aA
oedKgLRMjOhqaeYGBICFdnAjPzFW9vpW1+CmojAfgRKUrOJtODdHZuS2SeQR91zY1K8KI8jVlUDM
kgSg63BWQeCGtK0kwUi9QVXAxy2QEyJX2K8kFtbGl06ro1SR5fXEO5s8YPmu/bZ5j+EP/fv5xnyB
UtXpB84w/ECDsShBuDVtttggb3eApBTwArTIExO8uhHqmIFhFVXz5wZ0/Wh75XdrvagXl+hKgmSQ
moZXQ61DQlJepjdnjWpjQdvQDkfks3Fzivf5fAIs0xvuWZl3nvJDTNBd7iHdfquBd1Oky0VhLbgw
pEM0JiRrW4QUzwDZ+5Za+d7b9m0WwB5ANTXRi1ryUD2jwl3RRc55CKrxC4tXXlW3tybW52p4SZGp
NUyW3mP4kqfoTHNKrAOtHzJ3+1FCPRZwPaD3xDrJsNk0Nox8MIvorFaBnr5Y5a/NqzQbX1IGtEpX
tQ4oj/NkBF59MLa7j3B4RM3rO2D2BmpjlpNSD1MTnZ3xlfgFudz//IWDOhteMhUkxiOn7DE8oG5d
57vTbo1WaEHTZhKkBcrRnsScOkioA7fb59rh/gQWh3eQYEDzGRGHkd6BPR7SpHRYdC4s1X8ws+2V
PqjxAsMGuqsgy3ZjikazUFKjG6Lzzi66wAVXy/bvvx5fshScJpaauH10JuBhjJ+M6QOWzrSEa4RK
LxwluTEecjJK1oMh5lwqv9zk1xoYeukAXQ1/w8PYmm00ZDBD2viUW3/F1l+6snIhL1gKQbUA1qJ3
kK88A91WKm5qWCKD7e19f8qnJ+783r4NuI4R5wSHF6o4pRBSHcUd4LG4D1BnDA/bp9MaQf/CQbWQ
JAf/+ztTjpwnrLrMjZuyt8/ds6t/trof9yewsEigcwCmEOxRSIfJWba4RPOHlCXOuR/Lx8Q8JS9e
dYiLjcTewktFqSBem8Kc3j4HkYk0m66CmE47xvuuO96fxcJpmg0vXQpTa1ckajC8cra9N9d3h7f7
AsQA81geHpqANwlVBu+FDPurPQOdRBpXOetp7kehy87wvgbmI/m8/eJBLg+BeTxI4AbIlV2KPWR5
a4JmgZu1H7Mg81Z2fGGtBB2MUGs4SsBIzH2MzsudtDIL7xznO8vzS77X+Mp2LJzZmQhx6K78MKes
dSulJRzJS2IfB3K4vxkLwyNwgSc/wNzIR8puXlpNI4wvbDf73oLVG6d1ZQ8WlshDSl5knVEYdRM/
iuFiUJWVSQhGIVM5oXetYqy4MUtzQPQCBT8IAIAQTgSPr5aoH8hQDoYBjNDj5By68rR9id779SD5
DxSS/GyrtbEdB69IwsF9GgOib384IwOGijfk5wWUW3IiET1KR7NrktBx/oyM+N6X+5+/tAHX40uX
f1UCo1UXGJ+aeIkERR60G3mMhUVCthELDx8VUVqZHczhkxoP7RSd21IPrPxUlWunaGmLryVIWqBE
oxVRRF/OfRf2fE/cFZu0Nr5k9FiTkSS3Mb76pyA7q//AEbr+fMlD4qoNHHKD4csIXnxg0u3XM/YA
nhfC/IhfyKwEgwXwrjGpEepWHlO99HP2UFksGJ2VV7NYZsl0I2EBmirBmgdfXlqmulNLQsD0c+57
35wuh6DXf94/rTcbgYyz6MUAgwGkzU1KVXHxbGu1STnneVBNPs227oQ0vmSxTQ4XMrUwvvJ5fKrC
+x9/o2oCcoycPPDyiGbjvTM3RAZP3cLNTOXsasoxHh+s7IhCo5ULYU2IWMEra6ek/UTV2lLO1P3K
M1S/vxR0q0kS80DnRFyeIhwv511MA08Sx2zgABxH663UVvZ4cQYoUEJVIPKRN2mpBL4kStObODSz
Y4R2Evo+pvv7O3FzUNF1AaX7ICPDjQCnTLIXMTPUpDWZdSaasWu1Q1IFdkECba0f3cJU8OgRoCG0
mhRAjPlm5J3pVWODilDLPVXaU1Ue3LV2gAtTmYmQbAcF6q3IK4hQNN8ASHh8TNAk6/fm9UIeCbQN
7/RU2JP5PMhEs2xIUXHqZmg7dCJ1UGW+RzcXlYjCMUEPBv5wEdeTFKRAYVeTDY17dqovfXMkSeAl
K4G3peW6FiGpR1e0laPF1EXFx7cqP9Wd56vqcTBWDtiCnTIBf0KMFbgGkJ7JM7E6QngXu+ckaFB7
44Fh4f6OLJ0scA2DSQqlDHhai3+/UvMi6pgJ/hH3XOe+me1IdlLXGM+WlupahKQkhgdCQ1OIaLVL
FvuOGkTkU/z9/jwWFwoZHzBpgL/oxpZYOeHmRFTn3FivShSSD+yDZwMlhrQDtF3GQVXccCvEnKJz
gt43akDpVhQRCPMQAkWZmKixu6kmccrMbbw2tVGjdFSRACV7ZY1oZGGnZyKkbejrDrT0HCK66uCW
uq/Hil9u9kCg3OhhATSDYH0GnGt+nHInqjQjSUnoITP22JAVx2BhlwXDqgbFRm08GDvmw/c65cDJ
WCQs3MDe2ZvdP5H6AT08mvehROnmlVJoSmInXEvDNg6aBEGsw+ZDOhtfUrZRo6xFL7Y0dL4R8zAq
2+9TvHUtPLQAmBQ+8nx19ALMHN7UpuF44OZnVX3d/vUAuRmo+MUhhZD58JFjcLUfPRKa3ouFNhxr
Xt/CAQW8ACwvqCOBb+ZKn6+4AOplmk7CjoZGdOxpmA7bnRqYCBDEQ4/BTiWzbptJwkydYgpZ+p2Z
e4I+5uq3zauExDbe6njuolRPDi85kxM1+tSSsDH3kz+YK4ZInPCZa4xk1fXw0oUQJX3LhpiRsJ18
N/pJ00NCD1G0Yk3XpEj3dMpBoe9FNQkn5dGi6JX5pWqxVMFHlgqtuLBQC2U9XlMpcZVoJHSincH3
ymYWyfe1+nd8aa1YkuAR4agk1LHPO97sPvD5gBmYSNcL10nSZsTrtXaqe+iD8of3/rQ53yA+H+qA
TADe69CJub5RPbFirygyUMT7hnUpzZVnxIIxFe4kunohpITXlvT9RTUl5ZR5WWgeUXE9ZSsVK0tn
SARZRW8PbK9c6knbpPbGWM/DxvplVsFw8PSDvdYWXRNhC1kf4HiL5lWIhiIrMF+kPBsiveaQImJv
zeeR7GzylMc7td0p8GQHNvlcCZixVi6zuHiAc0OmJ7JzUjgFEBd0tBomyG0/RV+GZrspBx09MK0I
eQiiY2lv0FfHRmPxIQ9JDFTdIU3/2nx2wQQNiCM2Ht8qny0eW2xyjTQNo+7V/FHXWytNgHa/Hl5a
nSzj5UA8DJ9Qn5jpLhm77conOIaBhMJdBO2TdJs2djpoGknDuoaVVb6om9lSMAUUBOA2BfANVFHS
wSrbvGATMxNRQtEGbA2Qu3B+ZsOLf7/yux2bjzEaBKG41N1pcDVW9lecD0ktcEujvkRkg1A0Jg1f
Jbyw2gEln2iOytmx73TfI46//RAB84nFQd4MDy5JiJOCWZrVmSiw/icZdrG6YkGWJoFGNCLeiuv0
prZhAG9rmxMXa1Tuq3znVXsUsnxgClcipF1OymLKWQ4RXr2P0fFm95HhBQsYTITwy+a7XFYjuJEb
QsLcfsico7Iy/IKJ9ZDZ+O/wkpVwYl1rGi2BrxHv0/RU02evBoPg4QOTQGIXxbeAatxU4pA4TW1n
rEioAEcUZWTH1gJa4qDIpxXQg/9KEPO8UgZNMcqCdugR41TUH340xebCNCjztQApfmLzBoTSSkZC
tK0oT/0awGH5+4HfFiyFUDppeI8w24hbJQ0V52QDVLfGmLY4PvjMUFwNyBsu1fn6pHnetDzG55Ph
oHo+L7ffNlCyf8cX8q/Wv0kns+IRjmn2BmSssxn1KVYf4BX7vaXUDSCtTRyWNm1BQp59M9mRs48o
8dX40l0wwufOmELx+VMQ9xfM4wMKcDW+tPz62FLbTeANuwMa3+4/chWg8kxcZ3h54jqbr34c0yEu
XfiRfDj9YJvph7D416NLi2OUddP30Yij/93gO2OtL/CSjb4eXlobkyu0iTNOUKZ3KNsdL5G6/3F/
+ZesHJxsNB1G6EWwws/XB9zgxTDUQM95menTL85TVwRjw1cuMxHflG0QYOFQXsE2dZNzyCp1ZAw8
CWEUo7TXemHOKclOQ/VKPQ+U5JtLfcW2XImTwq2N3YwcySASaulXm/gae72/aEv7glCGQFOA2Q9B
1/mipUozWKxvkzCzd319nMixW7t9VkTItTgqBYEac0TGr/yhVW9t/Pfo/b4/iyXDJxhWUCkL2NtN
B6iSKsQqOJ5AAOPiwZs126O4KIz5d3zJ8OVAkEeGhfFb7zOJQLz8j6r+bWcrwb21WYiFvDKvCN27
MUvKDCzVZ/7JYv/jJKTbR+G0d3SGSYxdMGR+Fb1a/LjqBSxp4dVSvT/EriahOenEcpJnYUQDPu7i
5BRPBy3+wE2E1CLC3QgCiW7m86VKckdXBr3KQsM6mufCXBleLIWs5NfDS6a2aL2m1h0MX1S/iHXI
/jTZPtKOafJj67kFvdE7MytiochtSdqXcC8v+gmRjawC4MT31H7FWt3uBlhQAOIHZhNVibi55+uE
Uzs6icvyMNXhMaXfW7Zv1McxXyNku9VxuBzgnLJFDALOn6QgpkPZoAoOJfAj+xWqczfTcoCE91qA
pBuDyUujKiEAbcZ9O0e1+maEMR6JluiNhqAumq/JS0U0t2dTUhThE6dfm+HL5p2GV4ZME/LUoJuS
KwaV0m6sxk3yMDtZL+laIuvWciA1g7pcvENRmAgWs/k2j7pXjHWc0lBBj4/x1WXbwxhzAdI1VPWD
M9gMAlyya5vd2O3vL8/COZ1NQFKEUhkddaIYv6TfR+txKAJUjhHr83YpgMKJfpDI9yH2PV+mlIwM
1GikDmHF6ak3Hpr4lNHTfSFLewHnDCl3UQh/Q7pMGy3SPBTahdbftfdm6l/vDy++cW6aUFd3Nby0
E92QqtWo2TSkeR9UbVB0Ozdaaz29NAcBkEZtCODkQNHOF6qgtWWRNKNhlT2FurKSnVmawvXo4jBc
XRGFPeW2lWF0Zj02KUWPN+o3wwoGZWEKCDXg4/GaFnXA0g1hKTxyHGRfQ1O90DJc49lbG166IRRU
oqJrFYaPsNE0XNO3hSWCt/xOAC8wTHI+t27LksUg/AqzsfBHA6xrZ6XYrg3CsdQAgRdtDuU6Plex
yywH9jHU6adpelXK7ph21Ukd2pVLaGmtrgVJ++0UxFVQiASARZBmzC/HtVtuYbWAWENZPwBHiFIb
0mb0IPxFFzsOoIv+Q3UO4PEz1wJlCwYKeVeEQRGghh2Xi/srZL+zkkbKOcu+NdazF+3b5FiuNUNZ
WClcn7DgAsGBWhHpus5ITFoD3ZnCzg6KH+NafyNhGyTbMRteUuvWUjPPa4B0QZIGjMLVUUm/qYnf
0X0U3LdSixNB3SC0TzzG5LCr4VTKmDcCetQcjCzI6YoJWRwfm41ee+jQjsTE3IQYo6t11oCgd/O3
Oh5Tutv++QIKjP4LCJoBtDMfPnKstulKBlLF6ok3p7XGQEtfj6w00OsoDkWXTml4gBO1KnfAbtmz
xz9EXXFel0cH/AeM0Qg1yfkaN6ZGq42ISHN71/bPylpIfUnbRDXi/48vrX2J7qs1aJcStDX6clCS
b/b2eLFI0ID9DjVliIh60jEdSo8aToTVh/nyX7pkLX1/692L8VGMhZMjSh8lZ0Mt1NxMa5H/Zo92
/+xqO8P0I2+X/t5+iiAIJbSI1sDKio26uucUIzGascY86Kesd/2021wDjB0GBx5+ImgGqq65gApd
3jnVRtQLNsneRSEEMVf0eMnsiQag8GSEaZXTV3Grua3LeBx6WmA4hd/7GYDTq8TRYsVlwwTaRgQh
4ISjzE+aCAVFuD5ODGLQ7sQ4WcPB1D7lJLQ7wEOCqPmA9bgWJx8Au05I4rRxaOQBzXfK5k432Bf4
f4iDA8iO5Jk0Pjo2jEPm4MKr7B+sf+XmafvBQsgBziXYZhDqlZbL1lOLVFadhOA7d9Un3m+Pg+Mh
gaoXtH1/730iXajdSB2KNr8wr+w0ZQ/Ow+bvhzaAywQgc3DDyxSRhWYC4AL4T6i4pzg5rr0VF645
XDm4HADpRCxZpnDkmUEHXEtxqJXnvAbj/D7Wdl72pR6Ow1pTrgVbAlmw4ki+AhYnl+GPupJkiWfF
4YQeo+SQZ88qPZln5wOewUyO5BkonRabkfChDO8y0YAWf93fkrV5SLYqT41KULZgx9O9o58aO2jL
oP/jbcce4Uzh1ArmHAGpluZhlWAXQtMBUP0StLu0qL9Wnbc0EbhnAiqC4gh03ZvbRDRPapW+zZOw
8p3xKfWezHpHqm8rr4ulIwayJ+DC8eYWpLZzKXTwzGFSUYTR279TZx8XgZHtvNLX82Bcq9NfuM9h
EfEMQOULAiwyXKtD0ZDXsRgZZuVR2bvuijIuXOdoNS/oTkHbAoWUdqTWWd1w24xDB22SE+bHemBs
h5AIR0fQkaCxCBqUSDd67Nl9nBceojeaHsR+5mgr99TCGs0ESE8MD0FHq1fdNBwsNYjHXdV/YBcg
AQQAYBp0VKDR5zs+0ThSqthMw4aUvqKW/u/7Crg0AxxbuGvIAN8iO3MYTC/OSwAV0tiv+HFUN9MX
eYjzCxg9HBJgheRNALbXrhSBKjScUwvmmTUOqaUZwFXGzSeS/AjNzlfILuu4p4pVID/FjkOinJLt
6FoBuvxXgj6X4Iy0mzoHEvLKb9Wnzjxu3wNgdvHcBqQGRMzSMaVgay0MNyrAv6D7tbLL1zzCBV3D
XYGgNajV3vlP5xPo8r60rMhBOJZ+ihpvXxjxwW23ezcoAsSbXlQcgA9AUugpG60iitws1IqD6fmr
jJsL+4yhBQEA0FoI+Er7bHTG1COknIdjf5guWr/dHs2GF+KvvOZaQ8lqpaZ5qLSfO+qjKdq0mcdA
dNoQ3CdIFcFVkzOp2YgaN+Z6eYjKXuqvtgZfcJpnw0vHNDEZa3T0iw5rckrzneo+t6h1W3tELpwl
8J6IBnUoWsEdJC7Cq3USNerMYHoW0mSn5g9Dg+KCD5wkURuBRyS6LoNJdy5CBc+2OWhOBpR26nyK
85WE1NJBgp+GckxBV42rYT684pIOQUYUDdW088eXDGDh+/q8tBECcydq9QENkosWetMrzYbmRZj2
n0y+L61jn3yHa/MBKbg+YfVAeob+lvNpaGo06ZREOE0cVQtvE4g3JqX1W/PrR+TgrkYrNoCcZFbj
POHIScVWHnrjZ2N8jQ1fbQI9W5nNAlISVwPKVpHMETUM8jXR5ppSDQDahF1zSGsfWIkJNUvuMc1Q
/ub3+iW3T+wDIUJk1JF8EX3UQIMnHQX0cuwGY6oAEVOC7Fjp+/tLt3TSEEwFnhvPcTQMkkyWl5tx
q9t4KIOcwy/oc91uf5GJBs/AYorcDhLa8zPAKjYS1wDETS+fiv6bs5moGRYLKwPnAHf3LfOK2/Mp
Hj0REukfOrA1VcdiO7gHInDnwW5g2xGwmE+hV3JiuSlFzKvb4dpQNrd/EFP4d3wZBl2NUa86U5GG
Wjv4PDpN7NXYTCoGGQABihJ7EazwpG2w9SQHKwS2wfLSE/WTKfnAPkP5gMgA3QGa0UteoKH3pDN1
wEkVhuKek9mveCAL7wpRde3CC3kveZRsCeJeuhKxOg376VPxhk68feurxr5xP9nOYbtO4BUGwml0
jrTh+M/3O0b0vx9aIHKsJgtGpCSjemUyS1oHFnkcJbi1AIBKjshAO6L1pihjKR/YCyX/4/DSWnmN
QtJUDK8UP3n6K1rzl5cuWNysIhuM6lCYpvkCDWqZG53WQOfcXWoFRR8ka1O4FYG1F4zBIG1Aey45
BRPrkTXwDmZvih5r5aG0/XFYsefCDZiH1iACaW3ADQHvAQ/3fBZlTGjf0w4vI/uJ6gGr0AzxmNg7
azt6byZIftlzI1EToMig39Z+cN/q8ff987q4Vv9ORL6XYu65JWh9oNv2KQG+EdwBxu6+CLGjN2uF
ujSUBoJy74YZaiTM7N0yT+EX0mDwftG10qVFAVAJ8CqCv/QmWpREPXLoI1AMpAuUyo/cFZVYXKOr
8SWHTVEZ4QCRpGHnBvHwiszk9sggisbgDeLI4imMZ8D8OLVJgbXjDmaQ2vsq2lEUUGzfBBEzB1W3
KDeVU0c0zVlRg4Mq/OJNX4nzdn90cQPIWwzbDTQMbCyI2CV1iJyeJjGbULrnV8qJD4FjBePaE2Zp
m1GKi3c8qHcsdBGcL1IFX8YayzEJa+07e+r47/tzWBoeSUKkPOGSw02T5tBxt6/rCKGCqtyhycta
udXSIQKQDoWZADjC25Au0WrMlRqcR6jlV051RnwXLTuHzRxgqJe4FiLM1tXrhTtNmkUFhKC41D2M
a4+jpSUCQBNIcSAbRXu3+fA0B+8BYzY6QfFv8Cijr/d34Paa1lG/+t/hZTcg1xLTmhIMz9PHenyM
rINjHXq6N9K/y3Ql1Li0HchzAowhgNfY9vlUEl0FnVaEEp/G+ds0f3rdH2tzPxzstPC7oRJ4w+Cm
novQckVPiJWAusE4kH63xoZ7uxkYHugk8CvhDrrxA2jODc6tfHppwEtUaf8Y0ef727EoAAWboh+U
6NopeWUUsHSLZmR6qcbA9l4TZTu+CrVpSLQgTCrK1GSrx2uP2pXbpWfQyvoKaOWStfYWt9c0hkXv
O8SekBEBJ8F8C/QoplnFp+SsDzuw7mbWfgLxC/ojr2VvF9ZKECCJJmkAfaDT1VyQ5nJjiDtuvNAc
5CxF9dhtdpHByQI/FbhGRCZwYucC9LrMspjHzkv5SbPOZb5S7LP0/dfDS+pQDMqYtoZiv7D+Mc9P
5bjiL92q2/zzZeuHBiaaM+HzdXoo+9+K90+7uSUOJAgGUIR0ccGB53q+QpHdAx87ZfaL47xmD02z
skLSDEBkgoAQwtSIbOENhFKc+fB15bBJt9nwgkbbPli2duMU703r9yade5eCVqNwAQRLOnhm5lJM
tFU0WpsOL2bq+NNb1OorwZulaVwLkDTC5nVn9joEqG8JkDAmUsJrDU0kpbuZg3RUEYjleT5BRHxS
waSp/A6mCMH3v+6vlORy/EcKEjceHqR4nsrZzlJlblR1kDL1vuIdR5/ZB3tttd5t3JVj8y4FGRYE
H8BggwiEtOs2c5s604r+pWxPrXtIUcnan4Yk8Z38KbOOo/fGN/IX3ogUt+TVHZ4qtKBGXPUv/Nmo
9sNGorOb4aU7fDA7Uutu1r+08YVN52yjUX8fHxFUEXZCsh6lR/PPp2Dq0JKu6F6oy/yE7jpjY1Tr
PxLEvSo8Hey+dISnzOFACWTdS+vnrgOeLWWbsfqPAJHnxNWK60+G+rAhagvdUfuXQn+M+ofMO7Dy
eP/0Svb2RoRkrLoGECPSaf0Lax97ftpIdorhgaZDxA83BRyqG7TsWCqpVrJxfKHskaQHdzps/Xzg
xmEEAX5Hstmw5E0GlMGDhvOX+Bc1Tu7Gmkfx+Wg7BrweiKMX6qM7HTn5nHftS6N/itJP6crX3xoo
RB8AVRIFcYjJ2pKBqrnVM5oP7cuU7FInwPlprSBunwnbVogt5oGoq8AdokoaJl3a5d5rUsA9mvol
ujDr2V2L9Iv/PjdOaEn5Hh7FHFAfICkCL7tBn0hdv6TKfqif+v5X6/jWsN+613A6oGioxYbbccPk
mY/TUCtlrr5QbWd+7bXNmiBysEAEwmRA32QnUDE7tFHPC/uZu98b9/tay/lbRRM97cE2gmwLwuAy
aKgoK21Acxzr2VS8n1pVfUv6lfW53QXUeUEHUEIIepabaFOqt27vdpw/FxN4Ws998UCMJ5OtuB+3
84AUJAdxCUGEKr9XaqevaeyW/JnUF5T5rV10S5MA2Aa+JRLZQC1Ib2uD6IUzxsb4rI2fXf1QNj5o
BYfthhVP9ysp0oFV6iTjlaqPz2r1DwHPUvWkrhHA3Po3cxGSbo+6O1qZDhGZB8SCSBEqw0qC7dZ8
CBGoZUFk7t0vmN9wLDMjjRUQ4bTUt7Ndl/yqWdA2Pgq076vewq7gaScwy0hIAsMgvuTKFcirqjE7
CjBlDE6NFt3VTEgpkyaIxjWOu4VJQcXhceIE6CiZkkR1Wp4YFlhQn5PIjxCdiHduf+Hk3JeH+3Na
2KCZIMn/AI+X5TBjGqEup0r5g9qsZGNTAJhdwazy/3OBuz5fNkCYe3CJYy4pDybyhdaHek0d788C
wai5CAoW6JECD/ycFfupP1bKT3XNut9ovGYigwsSI8Sj8IKVN7/rrWmwa5ucefHkHOi0cooXhsfI
6KODQhTkXmSst5I5SWcoLh7f+Y/IfltjQ79ZIIFkQCAQBUEgz8EtO18glRu526lpdVYv7RigMi5e
IzVelAC1QMwOrzKEBecSGhJHRqLF1XkcD+Xvsftju5eNRxV+P+AYIJMBTuw2fZpZtoIXGlPOaf5I
3Ec9+tqtVfjd7MJchFxjkcNRtsxmEEyoh6E8ZGt55xsLgvEBx4adQgAKpkRapKzJTd5yFc0r4vP0
8CV6MtbexUszEOAhnFRRUi2jPmiedlmfg1ta/+lSv9zf34K10SVHszG8qVIqjG5XeaATBG+6FT24
MXxYIYEwFR4UwlEyrzQrjAG3NwjpteJcDQ8FCqfGT3TY6WsAopvzKgQhuiy4SOAvyLEoEG8z3clH
78ynAHQeSLMoG2GgcJnRXhKIWWTXEJ/F9TRXCbRyzRRDjbwzbVRfd/dpV299GgHhZiLjhSIazAHd
rOYSlC5XSNz21jmu/+njXcx2Xv1n85bPRMimlebMGD2IsD61bu6n40bSTbFKgBLgWkDpEaLNclln
VEyx2ymWdcYNFPe7xvIte+slJ4CANnono9UB/DXZM7eGTM/HCD1XLNev1D6oHXSCXuttvHCgBFk5
HHNQDCDCLOk2U0ujR7jRxV4EihqYqW++bt8KGHD45ohoCpqv+W6rEVN7J5pA64n2T/2BrdWbL1gn
AJYFoyegjVA/6bxONY+4llvOuXaDHjEV9lLVO33tNbmg4aKhKHoxi6DBDTmp0yYKci+le+7eqonu
bDtwalC6lTvykeW6EiSme+WuEWrZfTcU7nkyA0Q9Rne7MZxNRNqOpLHbPmUY/3vHK5/HlX9/u5cO
FEC4YGgEbxyMoaR5monWdHEmOgW1O7V4jb+z8gMrJN5iSLmIrt+y29TWXYtbRHPObV+eJoMdPHt3
fw4LF4agLQfFpPCaYNTne6BnSaoXmeeeaVwdjPZXFLsrq7Qo4b16FO9V9OeQJHitzWPNAosyMvO+
0vgTkMUfmMOVBH0+B6RcnLyJB8yhCNrUrz9gnKDP4oqAc3nTyTIBKCwrosk9Z+rD2P9p0pO+EaPy
bmJFmSLsLOLmaJw9n4Fts45YFu46hR9UM+Rrntl7umMW+oCBFXTDQGAACnPDyaRSkLnqSeudyyJo
tGAAfbL5UPMgMz8jNF//UKsDNXyWBqq+nzaHdSAc0lEgqSMGhr/ms0uSKGI6UexzMj61Xw22jbDk
ffGuh5e2X43yZiIJhjfrzD9Y+GPr8XrPIglKaxWaKFv1hluMOw4a5GQ+sR70jWVU+HwMj/5NWCC0
Tb9BYxBj0vU65vZ58phP8sTPfm//fsRCgJJA+2bBrzNffhLBA+EWquccHx1NfQDKPrBA7+3w3lsU
IHU7F0B5Tlt0VI7OUb43sudsYx2sWCEBMngPCsIIyjwAQLCkPepfonNXvLp+WbxuXh8Aw0TPQxhy
gD+l4zlMU9uVeqac+3bnPFtrqbxb+4evx0tCtDJFkFzGF6MIQp8AGFLOwPT7oh10vZLqvL2GIAAP
O1imdxSz5Neg9VFNYg2tg3r6bLtIbcd+zTfrGBD2CAxifRBWuQmdkq6sW5QSKOeRvxByqleO6K1j
g+Fx+yCShjAErOz8BFlcARFDivYNqnbmXUB+dsPTKjGaBJd4P0agrABmCP6TQBXPhRiD5pGWtmix
VB7r5Flz/czzj6aV+OrG5sdCFM4sbm4EtIFekefTDEhpJ+4Y4e3iT+ylK75vPrKz8aWp5E5bONzG
+FPlI7lWrJXoL5xZlLQD1COQQ7eY+LbhQ9PHrnm2I/BbP9PL5s9HBAUxGlS3o3BYRsS3pl2OI8OL
Qu8L33fatYzq0ucL7ntQNeNUOXIxmVGiV0sLk3guWp+dir8/8PVXowvpV25r07Se0TGMTusvpf7i
gn79voAbhQZuAc49kvMwGbehpl7J4qzLm/ySA1dfjs7F4ii3HDbyNCLMgVpOZITB/o2kDqhC5vNI
FNKqDlGqC9M/aconL7w/i5tNkIaXvHuapV2Z1jG91P5Adg7b3R9+aZGuv152mUjVKjpiHRf3Z1Xr
AekButmajpJmIGWWidXknS1mMKV7pT0Y/+MCSXZ7IGZTgDyUXjr1pLxoa32bxX+fuXz4esDQ4Vsg
3gePT1ogddCSHrVT9MKU6VgVj+NwoMV3Ur2W48nSj6ChPt7fkRsjjhsUGRGcJMS30CxHms/YTFVU
d2N5Kb0D+YyL+k+59qJb2HS0EgTVGowGjKwMYmiLrCTgmCov3CwQJD01OSq3ixX1Wzi4hog3IVcL
VPRNCoyDwsWw+4ReuOXDs9k5vNrfX6lFCShDwLtRB9u47BArkTvYRlJXFys6xMqfwVkB662NLzlk
hJoZK8equpiZ4evjn2xaUb4lAegeCEAdimTgVEqmo0O366pTFXJxjADxoHzN5V7aZ3GIRItloJTl
+zPNVE0p24lckJUCokBR9rWx1WvCaUUPVjCVAawC7ZDUI6V2qjpofnlh8d5DMBllxxtpK4SBhbOB
/JBAKoOKS7KAde96U9Or2aUt98Q4TbaPUqnor+1nCbk1tDVHGZ6w5XMrDsIKrbQ0kl90C1ko1Aes
aPXSVsNM4KYQcQi0p5yPT5x+zA1c0biEuk9/ilbb6lkaAoEuEtlCBKYwHz/RjGhQaVNciuQh+uzw
7aoACjTxbMc+C8DhfPiKW1Or1Up+ceKvQxb5Bt3Y9EjsMuAzIGEFAGPBV/IoVVMlKctLWgdW92bz
rc+T+fgyySQtUl5EPcY3vb0HfpXt+3v9+XK77tjLIkvlGN55QgyOkRVLIdRIuoVEQhaVRAI9fMOp
0vI8bpKM5pfJBjM97R4M4wyNaKz0QVU2P7WwVNfCpLPqDjnYUb0qv3DtyS19Q/98X9cWbjhAFsRU
wD+NF6M0vpkVow1io1zYjCpr/Y5UfqHtqsN9MQsqJwQIGkigF26Q9cQssWJa1VxArVKU+6b6wP2D
PDmC7UCD4djKjWUKhzSuU1X1xaBn1fStcmWdFjYdcCFRIQ8oCYyg9DxJK8/IMqbTi6XvitfX8a0Z
d2t1UUuLBKuBADU8HIQvJcV2Ss2syQgZY0GDDr+tbxQ8TVDnCMYk1CLeFsnwFgtXqqS58CQP+G7k
H5mA6H4kKllccNBIh0lVYDWsMWkuz5lT73L8tp8iZG1w80Albss/cq3ynKFosEBgUulYcjC0h/sS
FtQBr7d/JUimmzm11rhgW7hM/0falS3biSvZLyICxPwK7OEMPgWeq14I21UFQswzfH0vueP23WgT
W8Fp22U/nCglGlLKYeXKJPcSmwRIL5+U8Wd1OISMveBttgFbtQBKFyNYKV2XdpmNJkp+NOnVrd+h
bzAq8XaCMAxcBfw43zh0tjIm6mJZTdRVX5fGJ7bMnNk7q7cChK3OJlYPqQ4BRnHR1Et8FOsE6wUh
IBM18rhkkWvcfr+T1yuZlKmO9MGvbW+WVQXsfP5mfEHV9LlbYi3F+EvrqZOnfXl8jHaMvc3wXPzN
8lfDSqpWwTGy26vieDHiDYcxeXyF0G8ZgHSUQyGBthWhgX7YosSpo4y9rtdBRpm9O4Ob4YX9tdQm
JYNlYfgONFXqqdNOU8sk2ra7CzdCBPdKs4pxRplRHZXF2YHBen28C5LhRaZS2DBTk2d2HVmlzyp5
4fXe+HCqkB7FhW3eBYnnNnUQpczqyO1PTeWRw1g5bDGGRhgD7ieQA8IW06IYiyJxqqhAD6U/685j
EkN7b5PhJ1joPYUgIqgJtmfIHFkzJtZcRdNUeM1liJ+TQWKsykQI54g2lVYrPUS4VPGs5+RzVh8k
6+PWKlIBnPgFv/FsCsrWapMS66NZRsUc1K2XaN7xYwQt4+3fUSkGpoPtKnUxpeCnYEUUKx+p+RTL
+LF33hw8AghoID6GTL4j7IJeTJ1LO6uI1PXS57U3pJXX5pe/H89ibyOAbSHo4wC/AY/0dhbWUKuK
piplpJJIadClEwohe3VkMoSdKDQy5hN6EkXt98J+a4tgbI67VuiVxS09zgGN7MN2FhkogDRrQIhs
nr9O45t+fJHgoGNg+D7wbsX60rZKyljRbRax/leenRrtzOx3iEDPO+DuuLN+19YqIVadrGmSR+gA
uiqBnv6hTv883mp+YAQHBWhqlLvxFmD36ZmcFGXnMsKiZfmcjUCdeCWqTR/L2Dm0sF04uzFSuw4I
G7Yb0WUGy2naI9bQXFTFe5sV7ygPAVdsJFkRMOENqkFIKyhGtea23uSQUdTd6U0t29PjOfDjuF0n
5GZ+N7YCIItzmGznYFYoGB/REDmKL/GAiMzh141TSYIyA3crb9cp2DBjqpS0n/QsWoFxeG5lYYB7
ZUN6FTcSsFjIyNzlv9m4xK47ZSwyyIU5MFJPlqzGY0cEBub8BojCQJiwydPs6EubujSi5KytI3j4
SGDIWnjv7MJGCP/5ja2U8MBhhl51UfHDcEApmB3OtYLvGUWB4IEAmBaRE8HKQJxj6GhOIOAr6b4o
9NPhU4S0GOAAHIMA11Y4RQ4ZewvheorngfnWlSAD91jA3i5weBRnmMN+i6rmdLQ0K+rQCP6UrQZ2
9TZ1/mMRe3twK4J/ws0etHObqEljY6PZlehv5nFLDPYLL75A6NAEbauwBZ2pj3FTxNiC8lS0QSZx
bO8vPAdgO7yhPCJzT8WR6B0B04ijgDzmSqwX4nxywb89v9j6YbcKgvgLwa1uICeEdQIQo3f5vRel
nytQd/08vgu3owuPW+6iOTR6vaWwJ/2qfIXJ/Xj8nYOEuC0MAO4y8JYc211OLKOZppYkkeq+zsqH
AoEAV7IT+yJ4R0IULOB1E5Q5dazGznUriah57ornVX9WYsksds4qAJuIb/NAEpRCeBV6J82Yzpw0
ckbqz99WmkqUYXcONwIEhVbaZTXQ4yCN6vVVY6+0hrF02L1FjAcREsT2kBKA1bfdiUGdYk3tatwZ
a3Oaes0rms+P93p3lVANDWwUIrl3gfrVrHQlKw1cGsOl/MT66/HhAZ7gqVaOABEjuGhn1mdlpaRR
nF9acl2O8ePh5UeaG54PNAy+LR6g7fosSc6Ktcbwnfs2fYmbd5xSsGHbPIkBbIZYmZCllVOvoK/D
jVp7TE+95M/mHVcqb0Ctcq8BwVURI0OcYdJYSfJIZVfb8O2DTSZ+LxEnKOTV6CBFFF8FMAqXCHSP
RdQu55X41HkCd5xxkOjvf6Xw8jkQsIFYR9TnUTXKskjUPMr0wG793vXi6sfSz5Inbu+0okSVc7nD
1rjrOsDWNumtviwirbu4b33+juN0O7yg0UVsx+YwY79HzfImwEGHb4/V4d4aBvIDuUO0vgFP3R3e
qrbWpB/noox050LYSUvPxL3oB9lvfm8G77iLC4Nfr2Lix9DHLAWTLlYp93PzX5S4vWMb+OMGhlbk
ru4zSyOCMY3J8mjQnmjyYh5GB/CgsIWUGELDMLgFrbbXlGprYeYRjWN/qRN/kqUn987RrQT+8xs7
BozOVDEoJNS6j8KBmb3j2kPcFsg0ZABQVSOMb8adAw5VpN5W50MeDPM7ngVAG5B+RqEOIMzCs0CK
ZV3pWiC7iuJLPUiLw8EY8HWiVNvUcekB+il4JGDmSoq8wvgIS5Lp0v1N3nNf8BYreJt5HamIa7TS
vHYyd0Y2zPXq9MKqc2p53fEEH+aBCABnagLnv3iQAHmcFKdBzs1VvrPQqd6hzdzjxL3HQdJiDc1c
9k5hLR2WSffJfDUmbzJPzXo4lIFJgC4La8Vbl4k2QKJXvUWaIo+c+Umj11xixexdSbi0UZ+PlUJH
EUHZ4rruhpxi+L7wV/Mpy72xuK7le6RwGltko3GqxKiSElOXMhuperb4FSroVw/td1PZvbRjkYEn
EF0fUOkOSLlFtmqdzNDpwkFAo9Ev6/qmuG9UVme7c3MYKq4OzsmroZRbWK66H/ISPc1ZlOfoNj4u
knWSDS9cHCDYqxmJMfxKUbXx3ByHxyCoh9o7PA8OChbFfE8/pkteGkUW9UCvLH4pqZDb+/zb4YUH
dADEtJstDJ8Upzz7MtsHG3vwpw2YGxDAa9A31AMJy6+RqnYMmtFoRUZsfdOPLz+nItG5WwKIpphO
Gld0aSwHMkekPTt/0oP9j/nXQ83gVyHQwEOHwte7bk+WZhzGqK28oTobMmzSzvnfjC+cng5BMNPg
4zvFz0QJZvVkJ38/tmB2dhhWPEJVqGVATEwkXqPuMOUI1aN5c/vJvGjj58fD8wMihNo2wwsvzzCo
RlzYGH7JvYJdMhQNgrzF9NHrqzmMJMZugOWVNyhBzPCOok5xWEbUOhmiNC09avxavz6ey95S3Ywv
LlVdKqMxJ/kQ9WGnBUwGtN7b7NvhhaWa9LpgSY/P180nmr2s83PXSOyAnbcBYEb4bujICZteDKx2
3az2NopRI6o9F9TP9WsFirrjHhCoZ4DiR9kg7L07H9HVUbCrJG6HPbe9pmo8erh0GnnzWwnCUgEq
UbkNl5DWXtaDRTs4utOcEI0HlQh4jPBQb98dpbSbSs1IF9Gv4CmYqx+Ph7/faQzPcQAoY+FZeuHz
SZO3Y61mfUSyq0F9lDcfh7ohTIUyBLhU4PDDqyYES8asX+D6NEpoXdyRegVKLB/P4U4ZuADwJ3KO
AvihosFXx4mKpl8sDvPXKvHJYQ4BYXh+km8M+qYpi2U0MTwIDhHG9TLl78Q8GqcXZAhr1A3UZH2c
xWE86B44m72JHH1+IAGBGFSgwmzlNGLbWbh6lyh6MrhhtfyInVORyqoD7k4SBPBQDA9x82S0cJJK
XZlB6VW5oaF90NTKb+AhToeDMhACrnT0AUf9BwIbgjboq4Y+8GOaRoHR/dK7X48P0t2dhIcHoVsO
hOa1UWKye6KZRZDRSKKFJD6FuQpuNXX5QG1ZjcDOWmECqLkCSy1wRCKNDvp3TNAJCCLm2Rzf2uFn
P0rcxD0ROpYKnhBBNEDMSK+G0utLkyZRji4h1hu6prPx/Hi59kQAZApwACcGQbJye6T0uWLWolHM
Ij5ZP2J2Nv95hwBUYCEKACq3O3bUYipNUjWKEqbaG8tfcAl2MsXjB2ZjFGDLkRL4PxGCVbk66+86
wSQqXL9iz/X45ubPne4ZaOmHqn+ZR7RzVUEcdxl580OwjW6XrNSdmWBCSlh4VYPS7zk/+lxgPqgw
56oBAwpe/FYAiZUW9ewdBFR/a/Wv5fhVi3A3P1JwSkESLViZJlPzXrNyJTR46wit8sxMcm73Vgg2
LK5xjikCrcB2Al1frU6TYQJ6erJBV3uw1RMeOSzQzfjCDnTjmqI6pFdCN3m1O89uvjw+s7LvF5Wi
NpW+QpuysJgCdwTxpPPnYwG/u4mLR/Z2BsKRbePO7TsugTq+Vnga9bKvyi89Un5pv/8blUAxvPZf
vfYW6sX6VcbIy7fg7gOA3kCPNJjpdwgFhYJmlsajgsfqBBQnSKA0GT3Tzk0M/CxCUIh+IBQrPulz
OsVWPtM4LHLPJqfUOVejv9qS8MeeFCRMdV49zVM5fC9vXnZr7VSChhJ4E9dr7Vwb62fxS5dR5+8K
AdIfWwYcBBRnKyTLWmN1zRVCvqx67lXGD6p6smLVnVPH6wo5WpF3tBUj/Uo1ahkYB+IQ5UjaXzU7
GrxGRpN7MVB6PL2maISaSp2XVQfzxGEvVqixo0FZPjw6XSKVhswgmGO2S9Qncbk22RRD5wPV9JkS
PFaZ3dX53fISOVg0GRNiN2plKbQznThUe+ZVaeEdRqLyjK+K2KWLe5fbP9sJlNnU6wPFcV1Omv7k
VBJfae/7b4cX7izbZelaaxi+e1PHT20qWf4dfd58vXChpHHZoY49iUNaXmI9iAdf2px6VwRvrwcC
b+C/RFPB7Uq9TEbbBQdD4CjX0Qk647gJjaDKf0UIsyj7vu27DiLS9DLpPpVB8Pb0GGYOtAuVCuCZ
EuzbglnZPI9jHE6AGiewEc7t+lcjo1vblYL0DVKzvHBbhK/rWeGWttrEoTL46R+F4XWfChkt6+5m
cE5ZCzRNEMV/fnPtZaybGbCAbthTb1guyurrisRO4Jea8ESgATY3PAFLvG+lg5ydlimZ7uCJ+Jmj
RIh4dezXqKmeGslzuKcbt5KEbSGJOlnjBEkjCTTHb4+7TZuJCFcHm1pL6QGCDjPnx9R8PxwUxMXh
/nZcoRiABQmHVmE53tnYcsKJeQkacB1GaAvjc/P3ZqvHXgEPhoLxtfJ7XBYezWT21N5h+u8MkHDZ
SgBDQjJNteOEVvWmWxczPqnxOzT7N4WLg1ow2G/8CNxMou0qRIvWzAnN4XkCNjU+H38eUAfBe4Yg
Xofw7HZ8GhuwmkfmhKx4ztgTkwUQdo8ocHhIXoMnEACq7fiJouh5CgRDONtPbXacZZnvMWo4eOcZ
Hv8QNECxk6zLutwNbWfw3vr6YOtPbjFjW7kxbgE+dddkqDD6sVFbaJj6F8otC1lgeefGw2ejEIUz
yiJ4Lax+4QyGtcSGHTqT31bF26nCX7asU9LOHiAcy+MTSKiBiFBYJHXJdG1MNTucfDX57uR/HT5C
yGfyJnQ8QAF6hO0W5/VoKA22KdTnM7FO6nH7C02FsEKAJgCsI3YhTOd5dssUsZWxAM38Mnj/Pv78
37kN4b5GYosXZaFxJu/dvP3+RVHaanJmN5zKi5U8D//a5YtmnKjjtctp+hkvp7rycztQJLf3zu2B
XmtIQMJpBQ2eiIucbDraTWo6oVO+GOxitU95fno8t52nCLk0hKSAc0LgSIxwxnkTL2Q2ABNan1ri
z2nQmxeUkYA6/7GgvSMGAhS8d2j9gISwYOivY6/GY92mEXH8CdzLpsRb2R0fVQYG7ikduHPhGikd
s2vzBdA8o3pR8sCV1TDsKCJ4WAEFQ00VPC6RuAJvRas142SFMRpLVVr2pM7r02C85u+IUSCiDVMQ
awRkkjgRajaGWqm9GQ6Z5dW954LO5fBWIA6J0mfsOu4WMYgwG2zoV1RshNn00upP5DCXAfK0vFwV
oTuEtfH3Vl1oowHePlMzHPWALZeq//T4+/l1IajjZnxhq7OE1cRcMb46naq/io6dujY7OQ7Ind3B
O9pUmN/wQHrA+4KLCoZZEcfVE4utgEwYoQHL9lqyy+PZ7Cg5/EbedI0T3d/BxAag4PQ5sY2wJgEY
0RriUVfyhO8oOZjkELhF3xuUZoq6Z5ij3trTZITODBS61+tX1/ZT2xuN4PFcdpSQU/FCPUAYCZyM
8I6Q3B5sdVqNUF3/cOynWQYz2Buft5sFsBEEoWhjLJysqtQ1sH7ZodWEsfIhj45/PqcIAjkDSDhg
n2+HnxvdTnNwE4XGcmmCUsakuXduOaIECHTECe7SniTpiEvTxgm76VSUgfpUfFfAU9P5AFu9YyL/
lSTyG2glmZUqa51wMQNae4osarN3ZgFTQuknL0lH3m27UKYaF4u7wCas2HWxzmT6lssWa3erb0QI
tnmSLVmLpgAOIoUf7f6nIWt4vjsFToPyu+3uXWcuK9XYUFPqhGX8YS2eqOFnh0tYcXHwXor/ESGc
VsI0i1Y9RAAsZo6XtJGA0faeJGBJYLgBjnYP8UXBhAOzK7PDofEaM7C+57BCKslR2rs7wCKHanT8
AdBXmISygBdlVhkMUPTM0l9Q/8FS3zCua349fmZhwgE6iVwJ0t7Cq5GtcWM1i2LBz7joMcKZwXvG
h4n+u48woFDbM5syjSko2MUDXuBJCnRZlGtPu3mJAzpkICp7l1uAAdmjetCxYKz5WRx0zXmyTihq
Je2LNGq6tymoZsGpBYE0Eg38cN/4fE1fIrAAqpdQGz1i+g47KcprO/s1kTy1e0eMk+Xi6UP6+z7g
QjK17ZLFCevqaqCP0gsF54uMFWdHCOJ3wGzyGCGsXOE2saiZDEYLVc/TL6T82tuf+vLr4SIguJbo
tIP8KE+bgJJ0u2SK1Q4Zck52OGPJgBqU6OLOdeWAWA4aD9ypjbKH7fBJ0qirM7ZWuMxeuQSVJQly
7q0RrDUHWsirQ0ROb6DH5ql1Biu0MuDTFE/vzhrKH2WN1vmtKphWQO9pnF2J88WL8Yq6cao1q3GI
E/bsFIEDLv2a+ZntL07m0dFv1+PRC/gEIIvgjMIgzRP2vsCm0d6eofV2ACqYw1zGWLLb4YVXZO6Z
XaoqhjeH7/Ozan88fKfgQectx3RYiOAS3+66U1ZjC0YZKyzsF7d6k4L7d0/Vzfj8HrjR84l29dLF
GD9/Itq5kfVY2hseGGbO4sQLIcS8CCsnw8oHx8SV9TVTI/dyfHVuhhdLUKamKCfSYPhMZX5LwUQl
8fn2lAJ1g4Axo8yC52C2y9OnSbsmtaKHpLjk63lqrqS7HudMwRniOF3wVQPhCqXYSqmWam7rtDX4
w9GAp0CGrNyxRDgcjlM9wwO/SximljqsaenoYd37KYhBqUU925I843tC8IrjLufcb7A+t5NYuzjn
PhMs8+KkGNc0+ZAxyRW4KwIEdqhDhSeDa2QrIk1So3Gn1AwT18+tD211Ssn5+ImCCwMT3AX1OYLw
WxGrkhA20lkPreIjsrfmcNwBQIMoUGLzRlcaeNy347sKeEHQyFAP7dFrbOUUm5pkBnwE4YJFMZmD
LeDdeYF/3Eqo4fmvZMFmK9/77GR87TII8ocsqMvTKitA3tFv+GGoh8SVDpIzTZgOS6pCc+uZhDPx
Ad/xDGYeDyXcSiCCbhStYqOrlkpCc/w0919MWRH73gxQBwmoP1wNeOLCDJSCsAVmIWZgPjfn/mDD
Vu7awyQAegbF+L/J1La7sRR2V1tqgvOU+sjzXfPicD3KbwkIG0EGgGXi5aHU1TKOXaaHC3km7T9J
WUsUe2+FeGD7PwIEwyOfCr1nNQSoUxA/W4vkvO4oNS9sRoIBSsfvp+0KKVVhao22kLBwXsj6lPTP
3SgxbfZmcCtCuDfqUatXc8IpVasv/Qe0oD98Z2xmILyh61DWje5OJEyH77r9/XhYczO6YL+YTa2N
iN+QkHw15z6wEj34/32+oAG6MeQLyvmwAfMVnD8ersB3nCA0QOTUmiB/Q6ZE2GJGEpbYCKfV2mkJ
Ehl7AN8+8cZD7g44EthJ992N2qnO06yczbDpXtU0qqqXrr3SwnnHTYQ7jkM4Qet4R8XD6ia3s0Q3
w1z3rdmr1evjfdhTBBNBIU7OAhY28XUbmy5jzdSZYVG/2f2XdUXjAom9tLtSvIcL8ucIqhjCWTIa
9Im0EqxUhcK4j00SlNlJcpp2RSB8BjwzjzFrgq51cZsaQCeZoRWf7AKAb7yiRfZrrH+8Y7Vu5AhT
QeGjXlWA+oXudKaGB96L5B34ShSjIu2GckuQ8opwVKLRBiXUK0SsiWdUH3nkAGivx/PYu5tg1nN2
eNgFd7Bdoi49WWsEZy3jXDef4ne4dbBj/js+2eqeXU0zM+zYCNPlFX8UxJfJ2aWSXZfNQjD+UmM1
9J7PorD88uNgSxZpTzVgHiO5yolmEJLYTmKGg7WqJiax9t5sfe7LL2kjEbE7AwfOBFqEYitEV6Lq
rLkvltYMzfiz+UGf/nzHNt8MLzyiutmrozNjeE3ztBci4wfZ/XrEfnDHYrMBstoukLEubmUalQlw
zJPRXjNZ6Gl/fES2QIvoIDUl7C+xyhqmJi6O5blSEq9N/nnH8iDv+Z/xufwbN7QjS6mCIgyrj5ba
H9xK4sbtnp+b4fnPb4bv1Z5MrYHhx2/O4pnqJZ8lN+ueBBteoooKM9S+iihDunRdvK44obXzVGsX
vWaXoa4lQvZ24VaIsMtZvJiJqUOIVb40PpsllsbuHJC2czgcEzlUYfi6tGOQd9RmqDt/kOq1I/5i
nI7vM39AQQCDnu2Qtd0I8F0gbzc5Ztg6T5ZfV++ZARJRiGMBioneJNvhY23t2GLVVqiWwUK/0Opt
PUzGy2HRwDEgwYxI7F0yTc8Hu69qZoVZ/+y4z8dbQfLxkTdFnSIsbgSttlMAv6neUxOPjtr4gxGM
h/nZhPEFVVhJy5KSYHyTvI7jm0miQdb65/4c8eQZ3n6Az5CIEvE2uTk7Gitg7q2qF5uAkVvZqTtc
94X89a0QYZ3WvAAYJIeQrL0UhZ/I2sXd69p2fGGdHFoXeszHV/8d20+s+3RUEQA4A/MY3BIU4SO8
t93miTI9z9ZeD/vuiTrX4+8xhof/D/odgJHvqIq7QknbrEDcKnYCtZz9sluCd0zgRoLwJI/KmI56
Yuth+nlB5Tp5+v8NLzw4cf+fCWRr5s21n5cyjAJf4a3XsF0i4QBVtZbZ6mrpCF2kft6cte40IwXx
wx6Puz+QxKN7iMtgv0UPvV4qlpZjYYSm+9N5SrXD2CcMz5s/8lQpTpNwlAo0wWradIS6/SoNGEYf
j+8EkmUcbAHKC1XMCyRuQ4t4KM1wVkMl+6bJgpN7isYTyaA3BXoLaeutJrCps7MON3o4JU+l11XH
DxKG5eSpeBA4fcB2eHWpDcVZgXDSvbFpvHo6ji5E9hUOG94zTkgtxtsaUP3XQ6WA6b/5+muRcTjt
3KU83skLT3nNj4jO6ynaG7NyAatM7JExKPW/3PHz4Q3eiBAezaoossScIMI8K0Wot5J2Mzt6hoAw
j6Vil2FeCxcFryKhaH5aREp6AoegUvjKDzv90OvHb1RkRvEk86cZ+QZRDeZlUYqkA6ETWhh59iCZ
xs4xBQAQ3Hso8oDvLNLXwfRzZsssiiidnuuTfZjUFMlPC24HGsGZ8ANFOpO20poa7d1ximZfHVTP
TAf/8TbvnCReDg9/FrYFhxluFSFX23EaqZ5H6ehnms9osMpU+d73B37pRoTwZrJGLYumgIg4D9Dy
FjFnE/2FZFDSXSngMzOR0eWxVSHCoBduj1pdDeypaUBtP6Nn9FbTZPut8cCy8D6g9Am5N64ckCRM
poS3Vhs1stF1f7HsV9X1oIKddk6pb7svjv1nl0mOGFe0e4kgj0I2CPm+O3wCmirbMe/D0PW5txLP
RRny7JPFm4ZTT86xISvc3llJdH7E5cLfcRwM4Ugw02UaoJksInnQUT+eLtnqW4cpB5F3BdQQSTRk
X1E0LNzA6NbUNlWmMLDd/qupXzRwV8oKdHbO9kaEcMeUU4X+wRVEVO15oL+y4qTOvw6rj60aeIdw
2SPbIWYCFW0E2aozowmH+VLGl9FQvVJWD7c7jRsZgklS5F3H+mHFyc79svb6KijV47cAENicJRvZ
WN6NbXsLlBqjTgq0TTSnH/MSqfdPkyxstneqgLLhMGzeGldkFO+nhQCfiRZEruIP9Ik012r8I54P
t8fFsUJGBXYJTGjeAXY7E3STGxG8G1lkorH2eC1Uid2ztxm34wvvCar5JnPKFhZZdpANbwUNpLCU
HRGAisA04Zh4hH4FzSiswUpis2sirX9utKvRPC3p4cgHhxrCI+aAaCQ2hf02+h6kOlbfRtVXVcWz
GMWIyT7WjJ2XETV3APCAr4yDeISFylpaUTLGVdQ+Zclr5kpmIBteiEosXZrUMwXdd2v+eHXLn48/
fuewYlHAvsELK2FgCTfHXFOrZkVSRWt3KgovZR/Sxc8Ot74Bro2TlMCxhxeAh2t7Vs0RKpcWoKcf
vprgQWESpd5bIhvgBKTFuSCxjrbNnLynqlZGWeEvlp/KfL2dc+reji+oGq3qqssNjG84frYGS+ET
WduYvX24FSGs0EwqI1djvYwmRAD1a5495yxYJ0kicFcKappRsQOw9V1LEdAbxQ3Y6ctozf2M+Fp9
YYNn2qfHZ2p3uQDhB0YLVBkoqdnuthUjgzYP2O2uOAFU4zbnqpMEuvYm4kDbULZh6EiyCGqNRkod
HI8OrfboH8Z80f11vrSZBG5xf6zQ2JpXBiEhBQ5TMTOrkj4dlZZmUeX4iOsvo+TY3q/Tdnw+yZuo
LLIefTqXGJ+Y3uqc3fnklocvD4iAU4ClQh5HFzOPs5mVTHFBOp32dtCBujQ9HnLELsMpAKIUhjsy
2NtJFFatApVS0qhxXmh2KcuAFRLmtb11uhUh6MaYKAw+SUGjcfBJ5TPzlBx3YrezEM7TAgxbr6eY
hdWd++JUyPjXJVNwhGvWaWrkXXKMPzS+ulxy/dk4fknxKeCwouzV4C3ntxvh6mMXl1qcRisJBnJ2
0sCSWTZ7s7BRRQaqArwYKHPYilDicVrqHgx1zhSg1nKMP7XZ5ejdAavpRgTXyRudsNtxtBlLaVRh
oZKnob8qx720rQg+yxsRcWp0rdJCBLW/a8BqlVe78S1TMpG9y+N2IsJ28F4ICfxxrFV86qZro57f
sVCgzuLl4LDIxZoZhMgXlOnoSPerT012qsuLlCt9dwo3IoS90DOnH7ucpJHde4DlOeX18RR2x+cF
ZXApgNQSPfJO0VjTUyuNEstTVL+TmQV8ibf+JDb6Znzh+10elxpTjD+4b0nhZeWbA2SvDOK5qxQ3
UoTjVCI0SFuE+SMzP5PsheGOcqLHCyWbiHCWpqW32rYAG7v93QEW3fHd7LmcJEJkuyHcsuhZp6VI
D6fRvJxj+5TJ7ifZ+MIVO+qAf1kzHx+8xMCDMckrIRlfTGArtHQdamN8EFB2/+SycLlseMFX0fvM
btsMhwmBiea7JTHDZaML7wNhve7g5kujvn82m/Mo6z2+e4I4BR5ieMAPiK90P3WOvehLGoE2yWwu
BX2jg1fq3x6f091Z3EgRjtA8pfZEWtxJzPHN4hq7wePxd1XtZnzhCHWgGasSGxCnbn0aw6x4mmV8
BTsS4AQhRwFvhRtOwi43PQMafU6SqK+8BtUe9WXuJVGunUVCXSgo3lECgDtPhCosY0+NOh1AKhbH
nmv/3ajz+egyAUAFpxdoagQhHDHgFDdNsS4sVkPTulqJb5dv/SDZiftJcBGw8A1UNt/b31aS6tWk
l1pYEt9OjFOfygwBiQQxabQ6edYVvyXQP13Ln2QexN744NrlzhB6j8M23loBTNdbM6tSLXS7p379
o5YxkOyObyEjBcTcDizVtEZTQ2BAC5nxidJfOVzHx7u8KwCUokiUo3L+TqXRxgTASAUTMKwu6OPF
N2U1iPeXBq+ihCWJIDBP0grKQOgwqsM8Anqs+81XRQPVa9jI+ivtTQOhH2SQ8IbeM7Uwd0pGtVO1
kAK0k3weQRJyfJ1uBQizcOp4HAH40EI7e6Xzy3FGOizSzfcLN3drmAlDtxQtXGNvSgMZD7tseYRj
2qyjOVYqhlfs61g/Varkyt7dY3BGACoPkDY6gWzVYKjnkhWDoYW14aONWef+4Wqv5LgxjEW6kSIs
EvoeoSYRlcWh22TgMKXBv8f3GKwa6OIMBBW4CQQbrOpX8B40zho6ThnQpAwOW6rIgoBZC9BddJLR
VXEXiBI3E1BzITHRldj11VXGeLy3z6g3xI2E2Ay4WvjPb5wSfV1qqjmLGuaoJjbrS6rJog07EqBg
cNwQ7QPHghiDY0CkUFthelgY3xP3n1xmYtw/nYAFobKbN9rhx0lYIySXtQo8HmtI0aSz/8P6DiDV
413ekwASFdwSnP0RbMTbNaq11nAWh6rhqnxQ186318xva0lkaWeZeAE/CKJ423rAnLdCqrlc9R60
nGFcvanLW/7P4znsDc91DSkITqQhPmvp6s7xoOVr6Op+Mnu5LL+xNz6vG8fDj/LCuypJNq2oMliX
BTwzY/JmqxLjZee6AGkXupgj3cT5b+3t6pDVTt0ybpfwhdjfzr6SHL+OwGEHpAJ/DYCgElZ/aIy1
L1m/hP01AdY/fVvJG03Ph/eAc5thm9FW3gLT/nYSCGzMdjMuwDWDFexz1n55z/BAcnJFAPeHuEZG
MlgKA71IWfxVgr/cPQ6Z5nVyMONRzMlNeuE2TZkzLSrNASIEoiC5FBIN4Gu8dZvReB1l1haIRXDd
3fVRmMa27NreDqvEozhGUZkFj1dIJkGw4weakA4iUFYfnzTtpLZBJzlH+xKQg0MGDr9FUIoe62bF
mZjCtHuGAVaxVyJjgNhRBSzTf0XwT7i5sZWyUZduWeywnF2vULgqG+yv8svjpdrR540U/hU3Uszc
IWu7YiJUvdr5hciiF/ww3m02+OOQtkKCDMTT2/Fdqyrnfszt0Ex/WNWzM19q+sP4s11lEdB9Qbg6
4FrhChI1u+9mQsexAgGWhuTxNU4Dg53jn+5werxgu9uC+4m3HONkZ4JyE9dUFrhFVqiYP3PF75w/
GIgn3rEruKaQ3AVuC46Q8NbNVZI73QJ2AKXyliZI4uMKAjZY1KL/5i68K8prVpdq8zKC6tS9mMXT
8LedHLdo0DQNLijyQLwdkrhMRjf2E9pJhwPopn9RKtmF+2OL/lzwTXiHLpBFicNbEx4PY85I2M3+
onvu4TZgAKWYeEYBRkLsEH1xtsdW0yujy3JjDjPzY3o20o+PDxH/37dawTvKgUsVzxwuQV0Yvq+7
mqQJhre/seG1TT/kxwsKthIEvTPtoZiLWJ/DmDFv6D8tsutpZwc0EKMAkO/in7uyfzV1bKqTcgkz
uvh1b3ljoj8dX6VbEcI1jrbs6JveQISOu69fA/Ds2LkM7fS737S4F4CbYDJAPGPHhb1IqkUn4zDP
4dg9gbWk1L2yAUfcJVF8W/PM5TRYgSULHe+sHjwJFVYsrkTQ9glveDK2BWv7Xg1dMvlONwSTbPH2
JCCAYsFAQNLmblpMyfDEltUa6n3imX4f/314c2DEwoTi3Zxw4QmxuMpCa1Crjpewoh/UhnlzlXkj
PRxzBQANkQG8g2BMx0O7VcMpnh0G8pIlzNHGO2tXv5Bd5zvLtJEgnLGlW5Vs1CChcXznz0FGpHb/
WsBlxDUHaCZHgYm2jh5bizEs6YCuuZNndq+LcpknT3dPjzdjVwxePmgLL/oQr0Owe6KwXmdDWNIv
ysr8fHheBkRs8s57LGhvucBIhF+ILWLfheUCoR21szqfwFv+TWGerUk2nG+ooIxwLvBugIoFdBAi
mHXtRm0ajGwI6b9W0n1of+l/9VP1ofnlH58HrBEb/jAgiHf0V32VFblez33IxqD3jEayH3vLxPsw
QjGw7XjIt+fWgidMJsCPwpWlwT+JdrhpDvoXApeFsU1+tMRwOzBhrllabAkN9UOpXbQfh1cHdb6w
bTnzKkC5gtpVKQGdT03mkFadV38zl+MxMxQSgwEQvJXIzd1xWcDlAL44UefQNE6tG8wyyit+ZwvH
yIDdxPvxEPjYtvD65Y1pzKtrjWE9x96bQ740/0Paly3HjWtb/sqJeudpzkPHrfNAMgdlSnJasi27
XhiyLXEAiIkgSODre6XrdB8r7bDa90ZU2OGSkkhi2NjD2ms1rwQxP1lhfG8gms5slUjCXtwaYQp4
yDwpc4Lij0uum+nd7y8BLiXUFwHBA3z04oIoOqF8uqjlNHfY/ZDw+p89/mKFVR7NA3fTcpJr7bKK
vHYAfvTGz4w6//n6F3bC7yckORY8P4+3iy4btguCgxCb5ffd/hcDXXZPLIqnwRBjoGiqFS1p/raw
EG7FHf7bXSAY6IzoBBQEfaCXxOXSkIYiZYSBeO0SnLl+vvr1mvxs06LzHXc20lsAsV1sqcQSOAUr
yiq8uQ/8Q7TW5veLBgUq4UgOnf/7MYeWrpKl4xT6JwZ4dT37v2s3cPWgIQ2RxVkHAvoWL80ewK9D
LIZRQ7njGNrj86/n54dL7gwgPINPQHmKu/SSA5MXdB4BVdCnYL2e4qD0INzG30+vYZ1/ONkXw1wc
jWzNtAlXDBOxpPZjAqnNT7/9IrBN2RkTibsBze8vpylspS3Q46jgc2xcfpW4/WT2K/3861F+fA+I
VGHLwgIiyQIh15ejdCICMToNx1MXVWCAKb3gt4Gp2Ea4glClOyOCQEn0cgRXCDnlGiPwZ3WkvwuO
u3j4xdcfdM5yYvFwEh5tUJvm7tfT8+NuevnlL65ogCFXMvXBePLyg3xn0/0IgTix//UgPxzpby+R
nyHIBf68pM1u08JrkykaT0N2aNW17Y5p8orH9JNlPt9CyHmcGxLBS/RyESZWMCg3dOPJB6aiNMPm
12/wk8efS71ojIrPNDuX7bK9izMSLAk7zf7+CYLbv376TxbhxdMvbjmplFrxZuyUzGUX1a23B3H1
+Bo74U9W4ZxpB3wNbMZnqPbLKWpXHDie9eLEg3em2fXrQ+L9/jS9GOJiN80a2h+5ouIU5J/D8Fqx
+rcn6sXzz8v0XZrOaOULn+D5i39Dl12bX1kQcrwmnPGTxYbzjSACBWvIBVwWD2wYtYNphTjN+nrI
Sp2/8hZn0/nCLTvLYqfIiyOgAzLhsoTjDROJ/SYVJ5KWc1pNbs+CUgwPHq/cawmon42FKQNhA/rU
4QdebC38/070koFlOCkDUS/jBhCtCNAX8Br3r1QtfvB28F7IgICU5czEh5vv5erIpuF+42Os5J4s
tTBVy7fNfOXWd7/eBT+szzkqQqMPake4PsCR83Kcmaxd44wbwZBTIxjWv23QL55/cTE5wZuYWTzf
H0ztnFcG/HcP/LcRkHcEQTraSy7d2sHPZWJSGMR52krztk32Q1PS16jyfjpPaFEEW+uZA/OygAG0
7aLJWNCT++gNlXmNw/oHe4KXQAyMxi6gbBADX2wtP14CVTSanbpit+QbO6HC8Mo8/ewNkLtBgw3K
SOhZvBgi7capCZcVQ6CnxJXiNXzND4b3/ArfPf9iJyUxidvMLOy0qjo3dxzcw+rdlOx/vV9/OlH/
GeVbC+B3Vkswt6Sjh1GIrCZ5Z+SHJn7l6L3yIt+ye98NEelkSTOHIeRzkJeEX3tzHb7GVfDaIBcX
SJ4RnlCL1aBN2UfboH9DVZX6n/9ns3VxhzhQ7nfFMrOzNFIyVDEvvdeSnT9fEJwKcEd9g8O8NCAo
WIYN6wJ2Wroq55W3ltyvf/0WP925aOODlg1ygz/khVftW48Yg53b16Qv26D8bzz/G9UwWoJh1i9O
BlOzDlfeMdh1U77xkVb79fPPn39xR51PxnfPvzgZQ9PoQUyEnQS+PNut+bapl/kQvBID/HSavhvm
wtT6UbPwucVrzOPnZrhOiudfv8ZPn4/kKZLzuGoh6vVypcPWJk3YCXhWrgYb6fJaP9FPdxIyH7BN
iIfh3758vp2dCKcW0wQaMnQD9Gb3GpLhtREuDl3ru36yAWMndPmsXzu11b9NNYOlhkOInjEQO4Kw
/GINVpuu88JTdiqSw2pxDb3SHHOe48utdBaRRE0SETF6lV7O0bIEkElPcNrC7DhMddKX3mO7ix7D
8BXgys8W+/uBzj//3gj2g1iGEANBQKMDnYfb/P5mQgUBmWX4HkiDnJfqu+cjGUICzopzKFmK9n1G
v/76+T87c98//2x/v3s+GVMw2rEGfg2SaV7FxmottkS+EeS/8yLAfqBiiJbKH+KxIh1aarkdT8Kr
Hshruaif7dgzaBXkfylm6TIUW/rMBbLTI9yOsLtP4EOnryz0ayNcGD/fWJk4gREIBH3BtjVf57+d
2DwfCpxr5DbP8qeXHV1gI+WNFywj6ugHMj4K87vxKp4PmP+Z4BHlNjR0vVzrtJ1nQtEleCJl6HZJ
tP31VvrZUUAaDuzC5/7oH9hO9WjCXsN9AhfMu2R+89sk8fj2Z4uKpM0ZXnWZozMjUPQzuGZOEy3H
tSSvQWJ/9vW/f/7FSfBWQQfaYoOi2SNnZfq7fWgodqRoN4Stg5gaUssXRpUFKpi6dNE3nQfh2fwz
+ldeOWLnb/i90bsc4cLoRQPoxwJUVm7IsvfFbVq8V9eQGf+9Vcb0IwF4Psgx4FXYry83UTE3Lsod
VTfTh7E9RO3fbaz/68v6v9snfvr7607/+i/8+wsXVvVtpy/++a+b/oviE3/W/3X+2P/7tZcf+tdf
T0z17PJXXnwCD/73wPWjfnzxjw3TvbZv5ydl756mmepvT8dXPP/m/+8P//H07SnvrHj6848vfGb6
/LS25+yPf//o6uuff6CB/7spPj//3z+8fRzxuZuntf/Cf/jA0+Ok//zDy9N/4npE5A6cNlCw327K
5enbjxDz/hOu5DeMBI40ShV//INxpbs//4jCf6JCeNZTQFoKGW0f32Di8/lHQfxPUAVh7ZCDwyHF
BfnH/331F6vzn9X6B5uRR+yZnv784+U9i8OOFCdOJfq/4b8iOX9x/anIBD1jnbzplqLPaslDGwCV
I0n4xVNNmJbUg4d0hMxl4m0bqgb34bu5+vcX+v4LXGAI8A3w3qgmnkGj53a56HwovrvA+qWnHdHC
XPNJyrAOjUqL+7iNgvnKJqjlwL2AAvypQbpr8sphWNP4QEH7zEGsFqjWLWU6Aa3xGv/Ihewdvhfw
MbidgRE866X/8L1CJBN0sFAgrhdNpzrnad+Cxz9fTEUGEDzAW3AqvZ3WKJ62ZFyLrs6jEYyydDL9
cJKWkAVSMZ2XHRI+za8xl3wDZf3HWKCwj3ZSMBYFKAR+6+a+WDlwtMWhiBJxDcZ8N0M8y4/sMRIe
gE+rP4rnlQinjwGJwHNjQtUv5RpnLP9sSTerui0SdVeQMDfHNtSj29LEFD0k/kz/GjT4gq0GVxW6
UiFugqsL3Sj482KFAT0OYm8Ng6PzV7peGaZFcyVp7taylauGhHc6sifOu/ktIYrYelgk4mkZr7p/
pfR4Huq7SQOrXY7sAzCUSPmC5f6ywYf1XbPSNFiOYZMZXYELZKI3y+IidHmTeRCf+lRCWOEVu342
qRejwuKCQwnqJWcc9gU4mjnupWyw+siBBjL17JQsyiQlvl+N2iXynUvU4Jcei/t1x8MR/996A3IL
vz5qLz0grAN8BzC9nVXN0fsPH+7lSRtZzMzEFnn0gf7yDjIy6XwVj8PqSil4/xqx6cv7+NtwOD3B
WdXtTP1wSXgZWVBfd1KMx1BxQmw1Cx6D5UxCrfI1htOz4/P9BCewh0BugE0EC3s2jS/fTDZtmrdx
uB7IAAXMWvw9hUGXRkeQ3Hvje8XG2F1ZDSLa/a8n9YehUSw/i71hPpGgxV8vh/bSmEaFneQh9YJh
3eXpuNQhJPrSN7x3eFFvsI3ayHb21Cu76nI5IQwAxVK8OcoASM9fKqN7vm0nFTFxmFoZ+JXUI076
3+YIbgp20q9fFMw1Z//j+2nGHRYgv42foKsZme7zXHxnqqcekADuCbObuGf5pvUm+6zRHmH2UQtJ
qA3ONYf8UzG6ShVDuhmoiY8jzZpk0whp30SZVqUhcXFlhaV1JuO0HHueHxvVh5slZFB51St0H5U2
BxqP0YMs0nN/tpfeLUXaV6tiwSaa9e2aNN29abJFxCUtGll40IdZexIffM+t2nsylE7VpOT8XOhG
fRbzZLatF9CrDqTZt9gOn8dZeLvEJ/omWEVeicRXVRE2wZ66fEzKUIb5UZFA73JX5O+8Ncnf9Lxg
FQhZYrA+8mzrd2KE7hSXde/5rkMTMyWYlJBVuFTfg1JH3XVZSEprRrLlczIcUsbbHYK194sg7q1Z
wnWTOq5qE8zNThdTum8n3j2KWT9n2qV+ucRI/xULcWWzeK4eU012RbHGlUyUKXaYBkDuuljc6hwz
EXhD0JVCBHsdDdDWS3zxoUE8sgnTlUCuVTD1qMgc7kDWm21Z0vB3LcqQG+c3rMb1HHzOl9B2gM1C
2dXy1t7ECTlNEG95m+R6LnWqg7c568gd+p7MsxmStcqHpGAH0Hwig2iTBWSAyJSVGb6JKYPW+lMF
tI3flTOgrn8lTdByZP8KeR1yi8yB0Oh57Rq9S2xa7OZU3A8jiw68S9cNrMVSZlw2Vdfh19g8ablJ
vSLyjhATdNfDMM7vmpx0nwbDaAOF72J4g/6E9D7Im+iN13bmwxgHruSdKTZyJt5RprFXrn1ui8pC
2ECVcswBeZay23h0RF+pIuAergtjhy9kTY5hMNEprdEg3w7FNvPkkIz3svWwuW5XcDbPB97YL0kg
kmpNp6Ckg52uPNauRwMn/KNZvH4tO4XyaOd5cwvS/Ezvua8+QJqcfo1sElyJfAK1WQQUYJdScwvd
lR5EkMPWz0hfzb68me0KFKIQCXtvYwdmvAIrZGKXbSGBF1ZjIsh2mDOEhOEEiarFupu44WMNm2w2
iGKasRRJd5+p4HoIE1rZjH9NJUdHnGivAmHH+yDpHmxA0BqUD3qbqWgpbbD6n4I+35lkjCrdzuLa
tjNQ9P38puFm2YXcrZuIkmG/tqsBeSIhVeA1FrsuzpetCbypWszgbhedFbswHMQ+HAU/schO96lr
xtte9u2pb1p7DeECuVFynY+eSJHAnTKDrka3qFmWGgR4qhKhMe0mycZGlZmFonLVdN36FIke+m98
JkUJTDa9CTo9kGPeLZR+7IA58T71xo4NHpIvCS1tkQ3djSgEG74GzRA8S6xc+MGxSN2BxjJJ64VJ
rW/zIUzThyJTffNBCVzn0EZ3/dAfQOoVkuecI46tvNBO6T0EJfyvKqfjOXk0K3cycd6uaAXIJ7+O
2img278dM+alM6NlCtqG+GrtYnyrCbrTm3Xxid8jm7zEPcCsRoEx0DNzBx+zg1c3zfNKt8XAw+5q
mWiTV8jA4AkmAgct1J57cEIFbZyhUCPm/LplvourCcQ15JBYTAGrOFm5ul4DGpvbDJY4jjeS5xRu
c6BgVz7MHVlJOTZhBtI4fy5cFVFQVW5i2NG04uDoj68TQRNyIwsuHVBzEjds6C2ueXIW5+NmFCR+
DBUcxwP0utx7VmCLteBxVHCP0xRF/G0mobrwcZUB5mbKYTuqyaP64EIuorYG0tOHxRUONCl8LFfr
qGu2UaAzczeOEmJsc5cKd9JszdN3Y5pzugG0dimQ6x8jk5RyyUVeYmGbMMeRjh17Yo52Yy3RI82P
4dSr7sovjGiHavTyfkm3zscKgf6Z9YVS2z5L2U2qlzDasklGdxGCoaG/BmekjdPKo1IO401AJ0ra
YwIkDQRk5bIa2C5Yeb/KbbT4WNyZSbYF2qNgu97nZsLZNyBZ27DcH4BIkoSItHSdm0JWB8TPvhbj
kHcjBJUt1DvK1WjrbcA4a7Jd0kq65X3XZkMdG2gW79B0tOQQM+1yfp3QgLSHYgXo6kOx5ot6gtgY
lsXLfWGmGn4XwKbVgj/WHcLPIZebFlqcw3XIGJkBC11YD+PHfZqfr6eGx0/x6GsRlZFrEh3VA6Ki
9hnehxJvHXxT9PRLGU93bQODWTEGt33PO9H274UOp/TWTNZhprpARs0npiyDyWrmsW/uJEBhNi6n
VNI4KxcEVTErqe3k8AypZF+xsqPMSK8am1hCmZJPNoSXaNk6D+88WXQP0LAPNl7foCMvL6TZrROR
V62izVTNsolvdZSsfyVsat4H1hQHwTq0pPeoW+c0SD/ALX+QU9tf4fXYdmGIgcoiWtKSU3JM42ah
Wzn7tinFyPWpmNdHaXRXUhX3uyYf8htPj021xBb7LBTTVbo23r3PgcpzocDdssYoZ8UZx5Cr/1bA
rtTFVGRv+swAO9QXKXpqu6Tu0IJZKuQ9k7IpsnmD5mG+JV5SHGzozRtRtO6s3ALDkvMV7GLG1/Qu
yVta556bQyCQFrrWshjooctzGpVzIvlNlrSUXBUu9q9CZxoIy5BgH0HMfjOMS7Ptu+VDYMc+K9Oi
naqCpbL0xzg5mlXZQzwk8ggmQYCrdUyPhmFXJxpz3Qkg1EvGRPI5BOXnLhqAA6Dr7MppnNmVZrl8
y12wlnnE7ZVCrWHDpuEpdqOCbksCouQgm2vuGlCfotx0xwc8bgra7H1C5yCvWJyLa+UztAvYTmRv
hkUV8BKipMWF54KqUBodtok3m/duEWrc9JqvuPNMBP67CLLw/kbpJXguGi+/HmwcfQiBLwxLyjit
JuFJvyx8UK/O/aQNEKZKyU3XNckHMIraZJsV7Zh/ilXRDrcgTRqmMofxRdSZTANcwKnrapbkLCwF
yxWcoXBWSK3DPZDlQGdx3+OyPrRtH36OWt4cSbSEV+FKualM0RrIKwDQVIJU2u6Jbq1XK14MczkY
NR/WVi8PXCt+0omCQ4W3z++05FBuEWlG3rFx4GttWxM+9GGUvwdgfD10auJ3um+iKzD1gf0qtut0
5csVqQalpn7jiFlJ1fdJvPVTIdKNNYtuqjkmzVc92+IDyA6A0E9nof1y9iw+hwRPwUrlAdNYyrzj
JZ0HvceD87aUBv2L4COL52oFni/YzmpuDyM6iUoRRbi3zGCLrgp71c9VPIv52vZK/WXyntwHdD0T
Z8jZPURRm+JCQU52m/G1iG5z7flTGfijXCqq+HCTEBz7Q57b6b1GwP8WBp12+AU6vFFrQ/d6BuJ1
XX1qt9Niln7TDjIaSo8aWsXWT+dtMdr1po2Adt8PRbcsmF/wLJfFShKvbOxAgaRsvU3QufVxNFm2
WVUf3Jt5KioTOVZ1JGm3k1qTnWoAO5masX9HGH0MOIn3eEGwd3KEWA+YWigMWyemOgRtRFb7AEhv
vbCzu7aboHeBuGkXpXNbSyC3Zbkq2pnbAv7hSfb+8h7A/4XBHDfL+zVi0GYYJLkmM8jYBBtvPGn1
l0Xq5ialEuoWptNbf7XJPuZNCtzNkqmd7VsoOuQDckwkDquCDOra+QO22BRCXxnWwtuLdFRvEu68
xxyBylpRz7kvOKzhWPtRyj7R3orHJGbLLp7zryGDg4nXmfN547konuGuLAiu+gJYvh7h2KhyT9ZB
3z7JfEgP3oJzoVgf7IaJup01gUJ8xaabUFO1CRLxedZkybdrnpDaS0xwnyIKrs04dnvE5GLDbPKU
rF5XB9N4bLO53cqlKd76Tei/04gBDj682CpUxXKrlzauXM7Dskmd3vRmyD4mUzPdot8EVsfT3Y7H
JCyzWGRXiW/EboynZBOMvV/TXMvKi+U1VKBCeD+TrOSK7ifNQ3yUpPTAlwZnRLLgU7wM/lbErX9F
WYw2qZ72lcmnfdOgqFblRhTRNkrgUTl8oW0Orvna+eSLglB6NVCv2BgDyvAh0HbPUvBK23RGOAr2
181YtGBsWINo+WKX+L2AwO+BTGl7AK9JW8LLuktplD0jxuL3BnHk7YDIY9rY1BK2WXJvuWtiOMg1
2pvEm3DyWXZjR5yu0gvb/NiNq99DJlPlwP55iQa7iMdteupZ4r0DMKbId7lp+mE/sGwwpch18xd8
n6DO9VkuykI/EtTL4Uer5LTjvUh1mbcEQVkQkA/5CoSUTqiqCWuSO58kC3JjBb3qefhpXoy4W7oV
fpRszAnicsvBuqKFzc6CIzp2dNXAT7hvwH4LqlLovPdrAJcOWIcHmaq8miLqvemH8MOgg3CfdhZJ
QJ92ac0KejOjerTN0Xt1lBDqqrUR4xeYsqlsO2994LMwpIqXjF45BnttNbygiqWpt6G5WW9Xldlr
nG1aRiYurlfZpYehIZ8RGg9vCcKQavVk+JbFYNwBwGreryxMt63fwinDPumQgJBAUPJ12NiQ9vdD
Icwt5DJ9sTe+DSt0pI1/xdITH4WU8hYtohFYOke5p730HpE4hRF3lG2xozOyz0PPbZGydrZqoyZ4
VkusIeud0Y2I43ZDkcfaTMVZFzYgKgJajGToFxGwjJuYM4PN2I2gXeMPnVbkFBKq7oAOJFUXGYSK
nvVZyTxyU/TwzXy2THshzNc+JkpXUGtL+W5iPSrOGRF/uQzi7n7SI0BFU1uA/bfOcgNv+DHBY8cK
MmhBOfjBCaSd/NCc71pfhtMximV+A46Z+BZpxejtZMKBlW7Mwr3pmuPI2lhW3NGsQlSD6vY6BNFO
996ybhI4gPfdkLM3cxT0jwXVOIC98587JDTg2TcIV5dVtDUSdc197Gv/lqcmDKsVPuE1i0O9Vb0w
fhUELD2IBvjcyRXAbsbelfFFULbU87etmJKxnHTg4hIhun6akSs/R5PQIlgN31Eeu9LFQ/rXRPzw
0SEXM4F8H3YM/j4mLJ+yrYLLusEEPNG4eBAt8SoyxsVd7AKxCZYMnHTNSPfBIoMqkGTaLVINV22s
ZNW2K4APagogXEaB54EfnSQPfij129VkBimRJMFXyI4IaZP3nrLrYzpNbIsM8Bhv1kg5RFGZ+DS2
iz3l0gKS43ljspbF5FxSI904l1YT+hd1dJk+WYtTDu+oMNuAEbwYUzz+Uozt+oTL0lQ9FvZ6Mt5Q
RxwEIyVUE+L7Oe4jg1qlz6+pB/6vMgtnI6oob5e654b0R6SMmva6SXNothNkjj77SyuyfQRjN9cI
u5IHsA8t7ymJ1NIFCF4KjxXlEKRaXs/Y2LN+WNPALDIt+9iEkewrHeQaAjX12k/dusI1XJcbG3TB
w2CgLeaL+EHhpr3xFRmfkCuByyFaz8QnogO58gYQNE64qACF9YaD+RbDqA6ZgVtGJGLJzmga75CB
Qd9s6tYCV0MGN+kowx4/DYUQ7EaSXMnSWRBYb0HS3DAPfmPiJE6YDxpLWiruF7duznpXM2li864t
dHxDtcfSG7EoP/1rZlFIbtyy2GbTpDTP6qz3Ndsxmns4gU7m+JSVFEnErpekuC4kFvzOhtGKyhTz
xwFrgi+GGKEXURfvxLfwGYa7Wb94XUE0WnuaRDbvFUknAONQCJi2+dLm41NfTNrdZc6nSOoJh2a2
iqSoxe7cPKrumLvWDcc2diY7RZ4OVTVGXY8MO7dhh7/iQFqEUH6bSxjDdfSz9iq3/TzsAYzNbmkS
IY53Q9L0fzkOHi+EXg7B42yjKetKHk5ZftCDF65vwmhC4E/QiR0epQhWAttKO+jSlnbiSE8I2YYI
f4sGqNTFecLf8iyekAUh8KWvJMQ7x2PutUh9+8WSxfsZlga1DdO0wJG3A8vjKjBs4huUCZp4lwc6
1Du4pkgWtGT1gyvbAwxRoSqkC8gcopnu4CO9MNfAF8TkZmHonH32eiUQBBl46JA3YzLYutlPvaFE
jlnbZxfkyvEya12ePoO2Y+BDtc5Qvr0NQKqIkhnnmPjIU/izKUxq7hKfhohLdepQ2UubeOqvaefL
4TgGEcZmGVzbjzDGaKGHLzSA1l8F8m3IafBIOjS0ynJEtKYQw0dqBQsIQmOcHIEKSXP2ZfzUbmSv
zTmxq5K5QUurlz5LUG6adwspIiwdNbmPv7IkPW+WxMZJWuok4HCexqxBNCIaILK7Bi7muyloWqSH
V5uf4a7LcAinLou3qhlgpAKlXfR2bh3nW9mIkG3hJltIL68hS6Cmmjp2GgY0gW27iRMkFl04dOxA
+zb42AyZtms5tUvSwY9DlaxKsTX2uAKX4trB1fU2Z6B6fMPcFMsSF78L34LB1evKpVcokDYjQBiT
zQFIIvOot9J3eGskO4pjoOY1L2Nqzpkz0mIxUyAv2KbR8Ai2fZQuI4pjAwOAcApIVy1SwLeC4Vvl
gZkYn4ozk+Xw+VBzO0xL7vJDAimg7goejzFu83dVNP62rCpaVXAf0rkYQcefpfKqUYkvK0s84669
iaam5KPQBmodYx5uCgd47+0yyYnWwzp7R2wur7idVcyvHEZUd/EQEPFYTIHn1TZLyQ6J7EEcEGqi
dws1uDnbDipPGcSnZrD/d4RbVsMQAlFYeL4ZbqUD9h5phWBiN2vMijqZRtFsHZx9+LCsSItrBEay
L3OfrONGIH88HBId9kjuxoV6MMXImtIHvTSya0GkC0juOT59iQcS0zqIjfxs58Sc2hFLtLdhoKav
Z50mAqcU/AzbuVWjraGMET5kdMR540IgmAqhKP81wlI/IkdEor0uVm636VrkvA573kS1hWFoNucT
BhOdI6jfU3beGnqg9vPfh1OrAHs091Uh974GLREpVTgt6FgwAbV1l4ZIDI4zeigP4TAmy5bCUUy3
WiGTiKKQYOGGDNNwDEzLZoCGI83qzm9XC4HnULVvIr/h8jh4jPpoMBtmjVxqxwfElRo8XSao2eKQ
f0zRt7IZsHGzbaYLcL+2HG1vxhayvYK6injOJn/pniOeBA6Z57BJwX8Wx8jsSA8Q4AOKIuP4MVYz
znwfSlTxzk2GSJy2nKI0V7kIL3cKQ4MlEFlMyS50Y7sDy2bY1hM1Onfl2BJJd4nOuD0gYkd5uAxh
cYfnAbkdcsA1AK7VxOQDt3XiY5tuUf5FZt1LRMq2YijsB2mZvQ4tQVEchQgF+1lEAazXShj87kEt
sq1IkaXjIXGDD5nwuPfsUmrBw+ZDn3WJ3BVeknsBEuXwtGGnx2Z5Q2PkxN4Ua9/xbT4U2BGh1n20
W6lBPatL1nmeKjoRD+8gRo+MJek5BR/JmHtZvfj5sHdh0Sf7oKN6uEK4UbyPYw4ZGJxgASHl3Nc4
rwNXXT26SX72TY+wW6NtLNkGSIl9VDJvFhDNDDSs/r4j/i6VrmNHhw3vh+A+6VPe3mCSEv6Wx7ZB
ygLFVP1B2E6nt39bzEyGJHhvlM+H7Rr4fVJZRBaRK704Mt3Om2YsHNq1UfiNuzg4W2CfdfvQrW64
CrGUV8J08VDZ/0PdmSzJjSRb9ldaeo9sjAZgCx/CYx5JBrmBBCfDPAMG4OvfQbBKHt3DO/xFrbpF
apFSmaQ5ABvUVO892ltd+1M0ZtitB048dh+RNeJsIg77lNqNZ9OsLmu/VoarD5th8uaiX7llpcxu
FY29IFLmI+vEbLJOtF3hdkwLYwqJiTWjL3Ef2ZQvyHx2o3amF/Ho32pkPhHFl7L3vmU4QrNre0zF
D9IM9XTVap1trxOOxeGJiMgZHiSRL+gzc7CGJ1f2Nct3LIdzO9HEcJUViH4fGmzjw5NAWtSTBmEm
xechOG37R1KISTe2sc4heWnN81T/4jzJcNjzyvI4C8hfz9pNSz2/OlNJpus7x26XhLDWm5Bq1lyh
w1GtokHW4keYNzINPFtG5ZXXOHkZLduUMa813StnQIsjUD59bfgUFNRlUZdTNQSOV6qJ7LyVDxsx
cNJ/a/LBoW27EouIh+KAT4kg9tGhBAZpc+LhxqU33WPbZEN1z2Viis+oxzrelZv1CnBQYub5rgrz
5GvaTEbCFO29Zslhj1Q5drR78owb8k95veGm11kXkqIpyfYmoezxrxjJ0XuLqGuSwt61cVpwdKHK
cDtWcZ7PN1JPh59GPLEDaMKItG7lEVRW3xrH7GxyAWrIrmWiVeOjV1WxBG/YM88Kr+Cj6YnvlOek
Lqpqp2mabLBWj2n/OOvENDs949azG2ZX+0yhqd0pRTe4ld0lRXIVwpWcypUUwzQi3dHkL9el9vnC
nVUrniUe5e+uZib1D30yfO6BaoyE2wWqjkZiAGqWkZ4GXW7K7/7QquhZ+WMdvjhTyNwISW/6vymw
jPVu6qJwOG+mJF5bs5bO5LAjShGXVpFa6XUrCeQ34SBa/XEin1UFcnmxO6uNte6qyMmg3IRoMart
nHdm+sWhzs9Gn2aDUwZGFIk229L9zoRdKQm6fkZRLAYvKMPSow/zVFNSBCPLjao1Isl7pb1bjeSJ
+uTsD2cTP1nFQW+lyXxfhZSlL0vEqe33vOibCWGVVDGaHapQ/WVTmVW5a2gei9e1TuP5am4607yp
yJQXgeZmwzQFpeJ6FiKRLrvpGUtKHZMdKRx1ndddYT8M2PrsXd4Y7M01N/T0OvGVmC+GISvQA1V6
57njSkunNj6P27D075IQvsGNN3ehSamFiEWQFKmMZdV3ljZdcmfo+w2IuKn74jpa7G9IA+d9u8mS
Uqd/ba+chlwhfdXCet13pF4aMqelkNkmR1OhVbeWNnSGf62VVowyPc4IdPvNzLDxKWnrgQpwub7D
wgDF5oDe81G07As7HGLqRgzNeDaU6MkfO3vy2y8FhvT0ZYwcina+QcX9bs74Qs9+5nP8vIpLPqQa
fSpz/neoB90TkP7PhKVnv8pFmdke/lX/D0pLXbwf/+ff8s03ytJNE3fNL0ACf2SqixZ1+QN/lKW2
9Q/EAAeKMRwQ4RIR/u//9UdYaol/7EXjBRAByTISXz73v3SlKE5144/xZCErWw5/6N+6UvMfS9AC
FH05jgtk2h+Rle5rvxCVLkIhqlnoXZcrwCGjKXaQU0SaZ+OD1cytkobYpKPWnZAk7av5+Gt9tE8A
oJC0cd/TD3V1Eekxs1MO2Z80q587Pxt3YJuGiyjvI9IencrXf73+uz9Sp7/FqvuSq9cB6U+IYJXO
DsApDwX+4+zWuTunDqdVW1FncKvzLlbdRVoQO74/1Js3CAseYw2PJ3iBNN3bX5LTREBdaKUT9HVa
fGsLTgepVdHT+6MYizLuvyVdr08EcwKWncErNK1D+hG7k4wMGgIFVupXoC3CMg5MpTWPpqbVqygr
y18hxoAosHuK4yNH0DbjzvLcWsLdIq7JTqBCjrxh5i7Z50UvyeFwKDGzYlX6Pb8nsR1zCEw31KjB
dO2L7E/2dTo6Fg4vB0Mwc8k5GEtCV86LhKZOLT7VW1LZ/RP5UofsYKadst4ZR+YqnUAWFThqbg9j
7f735EI8TaUi1Ry1iXVhYIJ9Eo70Nk2pldwAhvIuRQl6EelYtRQXqCiodaNbxYVZB2T1xCrXh7An
O5MMl0lHTcyuwu6EOvbInENGyWTDKg0L65BdNPGhZ7pjC6I0jau4JelJS4Vo/f6cOzYKKlj4fTb9
JPGa7L8JYt/ejajEBG4tRknOwn5KacOdBe8Ps3+mvc5sZhC7mYBLvAi594eJ/bxReUoRUphztxVz
L88TSkI/yilpzhFqa14QGTanMiLrx/eHPraqFnCFbi7tnTycQPtjmzYKrk5GZN2bqKyCpBPuzpd6
7m4HNzRunUQiS6PK66y4OERTIH1CwIK4vcXbr8pfXCk/BrF+fR3MOiJ/LN0kw1+1nX9pN6VX1AIZ
Lntl7oT3aZWO66r18hP7yZFZ7mFYwOb2yk05DCS0yEJh4VNu6Awt36l8NsxAjxuUH7lwZrQxbvjj
/Xd9ZDYxXw3UvzwcsP3l3//1XLih9LqMpRNIWoBQhmrlaoD8tf74KMRFYGc81LYALvdHUSZV31n6
Nn1Phb6hzNMEU6md8kofexaAWAt/cznYDhXTMwYsY8xrJ4jbargzyizeePVcn7B9H9n2gIwLbAM2
mzTukv1n0czZyBC7IGeh5fWZESlnFU5auVaa5m4//Np8FgGUOBOvyptNzy1IVKCfcYLcncK1N6bh
ughJxr4/yr68/nVq++AEllabyJKR+O8/kD42ed7pHaO0omefVO4qNtINsrJ12ZiP0RTHq8zy7obI
P7FhHnmV6A99QEEOeU6EXfsje06TUQ/kIkIlGeEtObxtPw+CKjYVh/cfcjmMDg5qtmQI697SrBan
2P5Qbp663chRjvyi3Ga9GNY+mXvSYlSAC/OibvuPdU/481o5CzDALNcC63ADdfzS67qMLI5FdxoS
/nm7bi26M7//XMdeIUQn7CHYrKiZHqxfU+T1bFIbCJxisHZANKJt3+XNjep768QiPjZPFtIPIn2O
YP2w3bq0czUIpaHe1oU896VnnuckKLjcmGhjrVxbmVqaPTWzHLaUqU65+489KbesBWoJ/Zim4/tf
sCxRvonOZA/JBceeZmfXAqnTdWbI6sRLPTZZwEx6eC/gnFMd2B+qUEuh0Bn4dI26HcPiYYpD6vnN
/FtgmPdk/zEm6zJXFpcUpws9z3CTcXnY24X7gh3SGxDGqzC3tkkampdxXDub9+fK2/2RFuF0117i
E487j7U/ypjaZPPCwkbtW+VrciLmtszCj3U6/vMsi9PTFOzDOlX8/VGcNipmKam8NWUtHhM98n/0
pep+ZuE8n73/QM7yd+2vapduxBZxt78Qlg5Z6GYaNTwqNxhiQwS4YeyBK7Fia7bWsTE4t74a+nEV
YTorg9wZrHbj8I8k+Guld2vNHijhhfwtCPzKlExQO9jayvHH7nesD9m8HVXttihUekp2iLfyr6mK
ZBzoIqPYUSI/uKYYY6VrsxuUFcSJVv/0oyKzVnGErCZwWbIjvZ5N5ymcOnhuadGnZVDEdp5tOyRn
30NhdL8tDsVbxymSL6WnBCXLil/N7zWFusTDbz9FhUNI32V+0W4lP/hrhKgRW0IRO1e+q0keUdTy
InS9KF0zrV0Skn5L7pnK0KIKROEZr8ld2t6JpqtHZpSBGZk4TSdQhES0/62zMXHR2OpWMLSOeY0l
5Js3GeH5ia/89iNjfGPXWVonsH0fnBJpFZUt0HULDWA6XSaQn3dehYSupqn2qQl1ZKjFYYe7mnwV
9+/950mQmzWlE9vBPObZGcUFFJ+YPeQ6HybIju8/15Ewl36+cEhJnyMqYlHuj1bQf7BUGReowq3c
H6pHaBgA2vLvmrFSOQXBbAA77aOfNRrk10HimdNPK2rjMzmmyX3t+N2JV33ginxdvLxJNMUORyRJ
rWVn/Csc7CvL7srFv4MuObvoKiQXq9CiTqElfuEGpPC969phtgWWk7jeSrVyvGkHHKBBWc2dGcjY
ccdgkemhoHOj8L4ePX368P7M94aHSecaZCCkavZ/ZemZZQvbHy1wnZvf29oY12mlOb+59Ju/1GSI
G4md4Nf7n+vt+eMaBP/cRhbTMXyn/UHdKIv1CNdNUJWOdZUnvb3O9djYzV2qnQAQvj1/4FORUNDJ
S/meeegxT40k4X5FhRldH2IibxZ0Uxvv6cb9a3KSG1eV84k3euzhPBc/u2dzAaG9x/7DWWHu5Ilc
0iW9qnctLV0/Z/yfqxk6+akeH8fGWhgJTHrOcYyO+2MVBa0rk7IlTDeq/txQmlg5yqqutHruTyyx
o0MxlVHXkpxjre0P5XHaIRQnZJnxIu/cXGd2oAOvyND+JyMxF6FKsH5ADO+PRFVwSqaBexTSWmtb
cq52AQb2ZFtyOf0YYf/PKgWAQ4ILH8GyNe4PFrk4VYuQDUm5VXo9jfa85cL8scaNr6Pgj+Y+hbKC
+PzwomPI3BiMlu0pwud7i7O43M16m/8HD7Mgl3WoKLAzHP9gy/F1lbSaYjqMpDXOi8i0rvBd6Lv3
V++Rk2rhTxCU0E/O0A/5dWxkZMDwpCPWb4f70Tepsdb+KUbH2/s7l7XFzboklcndHjyLo/TS6TIN
aUhkcSja+e/Q6O+M2L0qEYt8fMqxC4GQJ1HN6XGITEzmfgpHi8E4YKxno3Tps61H6qyJzI9ntkil
cnkHw0m3MwT4+xNutOE0JArzBbYW76qdQVN5EZbQ97/RkbeHcBSECgknmEKHCUUHj0OZzNxlvEx3
d57W9OdjPtqPdecBK8AncCJZeuCsf53hZNDEgolbnm+hRPx92o1+6068LfJMVRHGdJNMzS+OYXcX
6NiS+7ky5p9xOhuPxpSWS5eJftjRhMo++/hjo2snlWCQ9GIC7f+K2cITExLiBXVczbs6MStMTJr5
uaPz5GoKO3ViKRx7zewcC0l6aRR1GHbkrJEwm3lq2ejFeQMGcOujTv/UzeEcsGFr9+8/35FNmIoI
GnnsfYvV+mATbgbK2dprnhg1wdbrfWONNEVsSLU9/wcjkT1jO8E5SFJ6/03GCYhPNxsJlfXIXCnM
9bQTHorLrB/Uh1MX7sIOIafFVF324f2hpF9qGAdZ07VuY/Et3M+arGdUWOOpKs3y+Q/uOBxcPvAH
+tui4D7Y7J3I9BMThz4ioCG941R49FxtWmd2Q5EmQriyHvRG7NRAfPb+6zyyZ5LiIsdFVwQm6GHg
jZdcpRRXnGCgMv6JdxAGZhbNJ6bHken4CmTllxN4UO7af5OkNHxPQ/aHBnnMcCfMz25N9CuN6Fcb
qhOR1bHB2J1hrpAfNPBS7w9WWzMXM5M9U8iEZoSdr+OfTuVqSnS1gTpwquHYsVdIpWWpJFLyopy3
P14GyXS50jlBikH3IZP0uVJ9dGpFHxsFESlLmu4Lrn14uBFsZWgTmffZHH1KQ9FvVHLybnB0EBNm
HcU0j83yIMLJIc22dcg9tMyi6VpUPRwAIAeb9+fcsc2CrD/ZVZ4GTvnBSVOUVm1otecgHHe9MzuG
VjPWdrIujeRjRPrX3X9BT+AxZe9dzpz9bxPZnSA2I6BHDppwVR79q6TXnBPp4uUHHy5fonhyO1Tj
yLEeRLtN46XEtcyAkZa5O9k4coNwvtzioJrPVQ3+1NUWO59iEpbiZIbkyOhEb4QHnFvsHwfPKGNj
8Z0PLOE81T9nVStf4t43bwuffkMf/XKoUbDjvm71kK4Pvhz2IxlPrUO4OHgTBuV4eIzKPjsbrUGe
ODHfbokMRfkdmAZAMZ5t/8up2ozm2JnJWGtDjbjVcgq8rLXzEmuj2wXDkixHurKUDLfvP+SRkbm3
EBCzgTBJD5mvTT3PQvNaK6CzXXiWcgl+BNDqfeIO6kVBhNRkQ7QHZWAyqeK8P/bbpcGFkACMMg1V
9DcoRL8Aj5BzuwCDgGRmuZjtujSR5wDGP9YRflkaPrAdGzwlMeyCOdt/wWGILK20SWm5Wu/epTCN
z8Nu+Pj5wuWCkhOVUm7W6Iv2RyHJWiVjxgPZk8TBOjnait9ySnTwdt9iFKqYS1Cw+MkPloBXRhMb
M+G4mWndTtBAPLC6XP/wvuUz9dlFqLtzbT8sojgCJ4BReVYQ5rO+sTpUeIiC5KptAee8Pw+WA3F/
R2Eo8BOUa8B+vUkbTRH9fRR5cqSwbfwk+957QNDZv0jV6vfs0dFmiKBFvT/okbfITQMGJ10BOQSc
g20slK6fyWYkySlD+Q3GQBwUgya//wejLJIUGETYMtyDb2VMmk37opkZwTV6i/nLXoTd0/o/GYUt
mesTd77DUbBn06IMYX/QFEm44bMhYciz+cQoR5YrG9RyNVsqq9Rm9md3y+sBzGZaAWWTeUPaEjSE
780rMj+n2MpH0nbshlwEkaqTvBP+wd6rqJotBicrqAG+FGhi9WKjuWnfBqQRjPORE+BrrGyxQXHf
rBXqzJ9cVX0/qEe7OctQ0m5E46iHpC3MtXIm+8N54mW3huyJGICd8xDZ24hyskfiZdy4fY4x19X5
JfGpXettcMcorAcSPpRLeZn7b1w2YRj7KWtQulJ8gd9cYBqdm3KV6ZgBOSDjE5/4yKKgLQ+Z0mVQ
joWDTzzhB5VVzSeupNCvVWbN28hJphMs32OjEAwtCQVubUiQ9x/L1Lqun2NhBambW5/4Gc992J9a
eUeS0ctGTJcNatvksA7hVCNTZnK6pYpRVvY1YA1xjrulQj5M1+LApfP4lxwAx6rJi/I61WX2kwZj
fbqGUtNeO26Un9jljiwfMg2LUozcEyneg8h5wpybLp1dA8nl8sHO3fisBC73aHezeeJQPzIUhw+5
u2U7QMp58BntjH5gjYm2I8m76DbHlHQlpqzdoo5tTiyEY0ORhkKKgkqQK9XBUFbpFn9KcEBk6u84
XNqzKUHAik42Tk7EC0eWA70LqY7R0EnHUbH8+79z+UpbDHwUFXUjbHb1PCY30BT9dTwIbdtOmL0/
vK1SMyXRyp63XAsPvphvcwPxjNwmKw+xLCnjeCf0qflgmMk7c7hw6xzoKPy4n+4/leqcunMbRpl6
CkHQBsVa92T8hKH8oxpCa+kxSqRHup9PRUPW/aEEbiazTTMK3lTtEC/ryWZE1H/iMxmH63sZhlSw
TphlUHF2DzZvuKPzkA4M46W0y8ydM0iKgQVEYh6tVd+4m9nH2ZtWSeAkxta3w0+zLoNZNuvc/Fj3
Ohba8ls44snKO6yrwwyKmU0DHZkp3jpFVq4saZsc8513VvpW98Hpsmjklh6ukJGWXqHe4YcUBY0y
YhQZXl4lF76I2svWzE6V8t++XPRGoOhhyCwVdvsgorCyrM5jln5Qt2L8ZjhT+6W2i+ePzXwehSlJ
Oyoa17C4D98aYvwIQp5uB7nv4rVKzXZlO1jsPzjKMj+YHoDYyJIy2MF0rBQEJ8ULSy2ARIK49hLl
+cn+jvbhvkFKkD5wHDQmaguuOMsr/WvfAIOWK4raVoDFzvlRomj8NuRu9m3GEZbjcHSr313lj5/S
KvRfLGXUL1ZcJtTFVNLHQYR8bQhCIy8WQpI73bHhORjZVOZeZAMtl57SfKrSlSgqwBxxmGvn2Csr
uaNLUnfXGwM+gbilHnRODFxcFUWSU54fB+vHlGGnWvyg2IOG0jLW2jxZPV1zY3qNNqZutpsxb0Dn
NKaqryJH1VVQi6j7amHmDDc5CB65qyAwNHT0Nb1d1rTaS9v7NEAehjyxV6MpYmdb6GCqIBh50yR3
XqjpYLwISuXt6PfpTTa50+fBNsp+1TmlcxuxcNttlhaJuQVjNlcQWKa5OdftrA7pTJvnAGv66BED
cTWtfDHH13lTW0+61xkvuJ9sLPUZhI2gzYw8PxsJXcKN5wCxJiBIvylwHONWRqNtbBt/xM5QJyH7
XhSbZXKepBHuL9i0tlxgS3aFY2T0Nfg05oyDywCPsgYIWXjrKnGi4cxEbiU/RbC3ulUjqtxFOTlk
lzlY2WQN6jkv2bt7uulWmtbgTxS1eqn0yvhsTaqG24tjFlt4UfhPtgOw7xzT6/wDyy6Su9Yfe3PF
9tbcO1GW3tlDU2UBpqf8mbAlhleQNGW4mhr4o0GXVm69cuJG6YH0svra1Cz7s1liZYZ1IdLPOv/M
PO8GsWu11MTZMXp1v527ZID26Ids/wmq5mwNejclMJiRYQNnUKoNYr2qtSCuTUFzi8L8DMijKXey
L/gvBlA6eKhcp/5ZyCYKr1FW0bI2tzTrCa+SPm7MPAm/uDUW651rVNGDO/TeXRWm1nky9f55HNnN
hT4NzcpCNhcotNjfJi0Un0nht/B6gBDlMMY61azAhCeUgOJa1SsrGeimjiwth99GZuOnPi70mCpX
I5Pd82KNTbDRvnO2pc+pHvrVKunrDJgVko9x5QPneWicgcb1NaSrKmjdus4vyJ7JKRDGkh7j9pvq
eOcG9zMQuAS/NH/+xzCMWX42h954VdAjrA3qDjxNBlUIfKFpJ3zupIG2BJFq/NmNmftddSh7Nsmo
h83WqpLoCwxhaGuYzMo7gdDGW2d62QCeMkYPP2FWVBAhp6Tqow3livmqAXww3qKjEC9REzvZWvmF
g6kyFV23KTuBwsGuC0/AUvQSdeu0jWU9gWObI9ywk2Qx1FknQVwlEBAygcM70ETqFvfoJNqv0VKi
OsM6EZvocZwh/JpYrZ5fQ4oFKz1oTfrc2B4mLjnSrGBV1PH0JWunusywPpeJ962eoYoYfjyWV3Sj
BBNfoTzE40Qt62sTzZCcaneiwU7X4bVdpU4VtUE7Ds1zr484CA2nhC/BuzgvrMQDbtG2XnxROb05
rzu8vOBYq8xWgW4TPqPXyUaCL8weau01MvYCswDOAoViCIcrJ9JzY5fEfXFV1g2G7KFL+HhzZn/L
c6E/sv+33+i3QLXEs2pnh76vWuRLVfW1GqbWx3Ivan9jRVDJuVY1abOSvupukynBBTbqbQEvM+de
ETgYOz4DOJB3wyTiDiqGOfeLCzeEZpl4U0ezn8b5nfnlVtou+KbYlndpWDtmEOd6OZ3BfOadSD0B
XTFxPchWVRjZ4NRgDMlVvtjjNp2Mrdsur01z3UFHLFf+ZMIAm+PJV+sOsa/cgRLOJrkZu6o3z8mL
ZuAEZ79QT1MT0o/L6FNMJ1Hj2Z9rG4NokDid8S00bONb07MVXPSGM1ovQhREMecDyHJ1VsEEgOxj
0a1IFY35FQbAULD/x6a7QvGZOpt2AsFKPo25WVvgvrawrQQv2/Bwk8J3aO/x+CYtIou0987MlttN
UGe+n26UkUw3DV72ee0MhKOr0tDrcVOPhX0DTq96imcXoyBCONe5EFE//ELCNdcrPbbUYzrByiq/
wKyso/O6a+xPeb6uqkZc9LqV/55kU01BGDnzRZoOChqJjzEVkoHrmBuWRtuveu7zRVAZGvdZHx4Q
aCXLSC+sCHnaqi5M79yBCIZZW6/1b4ruH7hdtcn7DhtjmUzwPH9Vdmh2gXRGc9yC+wBz4AF0TTeg
S6YXzS+jT5lTdjlUQS+zN5IFRS48y+JmNc9VwgTOs1hskB67D0Dqhnu3N8BNIskPLyxNh1ha6x6/
3ZYQzTaOENX3WPVlf+ahxSnWAh4hwou8x/HXeSraWnXekpy1o4HUrD+D2h01n04WagzTs1ql8X1n
xGrecIQ1wHI9EF6DX/uPeGNzyYcUo7awjoC7GJItYwNcV7+vxtgoIZH1lb0iKNBY+747DytbN7TL
dKzoY1vNkDR2ThL593M4AP/VU/hDfTY2N33n2tHKjuZwo6OD91d12Qpa0BXzCKWRA/6HYYG+W+Ff
ToebaUTld92OaRnezoCBAX93fej+tjNH07b9WHn6rYEsNtm0WEzsb6DSu+yMae12tzosGfYOg1l6
bYooMVHBi0g8xPA+olUsRD9toxhD6HNrpuO0sXutr8/MJkNTFbezk1xDyZmMB99XjnmmpWFknnPl
KfvzaHazamtEsXK2YQJuYqX5mXppqk71t1PSWw/VHIbhBMkksr1dmY2DsQndkKnKjdgpvvbxYP1+
P1Q9vOYSQnJFQytAEZ/r2mHZy0rTlu18wscwqXITmbmzoutbeusKJe/eH2q5Hf2dDX0dylgySwjC
KDIflA81y0A3YoEwclGZci4JsRaNxVy3gS9sGxH2F7FszfO2muZN2/bF5v3xjz4qogUSfIsQ8lBD
oFI9SmmZxzUmnv1tDUyMjt80UPaypj5R9nhzl+GtUo3nSi84aQlo9wPzKC1oL+EhS6ZNzrTWDHs6
q6tu/GCKghdKuwFbx/xDeQWx2/4omtALwOCcXCZIk03iEn31vd0hmtJPNX088u3Qcy75AmRMVBsO
siFAZLMZbg/QN5pzLmQHxLFOHE+BFwnrho0s3iZzFV33uMAvlBN6P97/dsde6GsxB8kDvewPxwc0
4BaEcEjKvbA+m7Cmb5RDGfX9UY7NEGwvZC2wDiFBOrjfV32+wEqUHWhNWYGO0aADuwQWE/y+D88Q
kvMUM6hAIKV6c0VsoE6mDVggZJh+spmpClyL1vF+vf9Ab1/bMgq+Bk42skuvXr2/Log01ySCIeMU
mDG6anPwxrUak+7Ea3ubF6GlCupuG1UMJlyS6PsTMY491AeSYSDMqFvu33QZdnI6nM5hBRa0rbyb
sR17Ig3odSI3tE1J0xAtcBCbnHvtMJBoljHlVb84UQxZlsD+nkMlH6M3dWNUGW8aAeLdb+2SADqw
Z6G/yIHeLjoH8JbeQGBz8ah1geijU0KQY6/dQB60SIXI1B721QsBN5UcqctOZxSrlmZZHJ2RdWI/
OzoKnjtKctT6xWEhC8SC6tg57aAvcm/b5uqLrkOueH8GvU0x4E0lMYOHGtcRj3Pwads59qTgfEC/
7wdRZ/TPRdnqgdGm7n2ZG+Ofh/qQP/5/Zn6/rX4Vj7jGf3XXL9X/Bw54jry/Xv0bC/xD37bxy98O
+Nc/8K/mSlyX/kGaAAeLOjq2qKUu88cDb/j/8OnZG/E8ekv3GTatf3ngPeMfJMJLBpblSaZ3EST9
ywNvG/+QRyeph32Rb+vT4+vf5vy7P+vnT6ur472VXt0D/73McLdSXCENScGRycJCO9gAQquM9Cnx
Z/IRui23faHHYiX7pOmfR7sjvTAAjUq7bVlnc3OngxMSD6HnJcnOTxp/umvoTGFBe0Qc7OVrZaX5
sEvyhj4FYGQgMlVho9+npV9+xtTBptnkVNiDgkjU2dBCIRT3duSE4VYrcy0isVMANLZXQELLkU4h
6VRTVdIToehPUpv9gzMPugk2RtPvvKJpf/hQZae7SvNhilWjMa+GFpg9Kg9ELWe+xIKyCu3eeTZ6
q2sDM4GrvNYVZrKAuDW7dtRC8EjjWMADszsu3UVfJHoADTdqt0nspA8a+dmWnzBUcPLNwRDnupFw
g9wK0vsCgq0PphV8fyOnjymr/3wbFHZLkpAPjYN0fwXXWkG3O892AQqXMsHOqRryC6Qo/Esg2s2p
SttBm6tlPDYK5hr2s8WBdui/DYnhmHKdnQSJlhDtmYM023UipK2+62ZOkDJ3cR1dlkU5ZT9m0GJP
Q6Xa50m1TIEpBh524nzaD174RQ6d7Cx/aXP62tKOdfh3mrSV2pxIWZDRaGHS+WtbK801VC6NNFhi
qfnMTVTUbkjh0ALDrGHtbYrclad+hrkESX+vEkI11CC028AhitDBOUwLi6KftSwEPkcjkAzPZhyW
5m1apLEfpFGn9K0damGNXdXQ08tRCuuXbmSgiUeN/mSU9Mz5xZJD639mygMlOuOCEFFETr2+mn8C
Y+H6Z3eWih4VnMPwhzOM+ANWugk6ojhxLuwfPsQrSzkVjRQef8ryxqE1ANI+btOOtEvA6V9CXrXc
fCMiKztV2tk/gJaByHzwzggr3EWXdTB9oaWHzI6Q1HLkjh09CgZo99d2PqYdPUDHeEI9mpOA+2vv
/dcO93/nX7yOypKhxoLfemnieBDA5x4p6UJEoQw8U0rAfdW0tQTMzibxm937Y715QofdnYwcz8hV
AS/T/vSU1CwysLc9RDGRjdXasFIz3HVTMXgXE9cU87LrST/6J1bFfmjEI+Jkohqy6M2ouVDP2h+2
C0FP5a3EoWnLWaxGTvS7PEzqfklxtOD0m3bb5aJ6ef9pl4BhbxEwLMhIpDfU4smoHSzGGQ7/VFLW
Ylh95mZrOGq8pmdOBQDPAPT6/mjLktofjZog0amPO3QxsBw8pNul5jCDBaYKp6X9rmkq9yzsLVBl
YebftRCmNnCA5otoye++PzRx5pvB6SyFA3cx7FN2OvywYZiCaq0t5g/Z9apY6HV2WzwAE5/TFzho
duujbuV3n3nOjBoOeWvaZDDBtKzogrSi/hcGwMkAcsH3bsR0546IpK8n7JFipRd9Zt7WowZHgWuZ
2SVkLfq5nO9V2Y7lWcgHzmlfQCZzK5QxRbQmClU9PXA9FHMABVATS5olnn9bcV05dOJsRToZwYBB
c/5Ux4M2/JJ6PctPylaDBwx38pL02lYxoOS4II6+p92vGFcSuhxMKFQV0r2k28cEQ1oZyqOIoLJy
umlpJEV7Zm+smwlXZExSc0VgHJtfEiBVYjj3bZnbVcDl0c8+RXNmUZwaJY0X1pVLHj9ILCB2z71n
UmolhkeAb6cIOcgPuT3wnfMqy1Ry2Undim6awSuSMzGVuU3HHlAGKD00aLsURRg5+Q7lqguvTGk3
2ToVhs/W0eooBcubyE28JD9fRGOjWlejM/rrbh5yh1MdKiU33t41qZdntZmP1h2xbz3ZvwuI84qi
fZWDrVqXFoQpc1PAZY/cVW+FE3VZOQ1TcS5jOrL88rXc7z+ZdKSZfqfCqVy6oZSRW30HhFiZuFGL
ul7F1thG3cbHcdX+IrJxu7U7zVHyy/ezrLjQrJCYJKCHQm1eaWNRYfKLJTnxNb6FUW1S6GppilW/
7cuVCU8u+0KZyVBBI4xSXZi9yP2dkgt41JHAQM+Bz2naDRIAyekD9jhqHyPA4xBTY6f6nSckbx9k
AxhfrPrKMdLn1nZlxJme4b0NBFkw/ZqoMDYfpgLxOF03oOZurZ4cCBOXUt2F15EtEGu47XL8NFXN
uCP5F6ZbOuWBcGyMFLh2XOV4Dy4it2ieYlLuPmUIVXga0ZHsxfzd+y/OzmvHbWRbw09EgCzmW0qk
WurgHG8Iz9hmzplPf77yPsC2qEYTvW8GxhhwqVhphT+USjgTYbJkFQYVDsr4p0kD0d8/dOBMNetU
o9qf10dsxOKV0kRkav6q9J1+oMa+3k+WM6L7CC8qP08174rkPfbJ4OA4ECmm3UDmcI30o23rxfB5
hRy9DAdUsNX4POtovbJ1AU3MQSZ0KVfcqSp1Za+HEdd8Ef1gqJdqjEaMDGh7YXYGM5Wi7eQNRolF
rUeyRsErMhRs81p9MdKzPo84TPd1jXUQiu0od791yLTYEVXdrMY/KIBqyZnFjalFhFqvHouozcRF
IFSvHtSJTP77LFLVCXBIaYYnFGzq8mFdHA3QdzFMyUFLUFZrDhldVvtuCtVxfgCCqsUnZ7K16FFD
mjP5bKOBmw2PY1qgE+5PKOP1KLlPhTGf60TtQ+efvI3C7lOY9FlCn6BNc1pzsU2Pe/ScOXTjT92I
kcKdZXT1NFwKG4DLGWXJTI8CZ8aJVrxpl1zB0Uot0Ad9VzkOBqfHvNO5KTzKs0b+bQHp1n8ZlIJe
TbIqmvq5sAd1uLfVoprPSqtjGqGEcf/emCfD+HfpYU7vPYg3IQ2xBmI2dO0BhuqUTa4fRC3SFUxP
0/B3vET6JR00cTbtZM+8+eZRAP5PoRVmqq0iHuNuRgmVYU2XOW9/Z9zDNd5kmIWcqpxw4wQBty0D
tzGUPebeNgKGq2QRWECLBdQn8/jrqVnhIn38+vA3YCb8CnIDd6QTjfh0DkjdpvGcJRlOKj0iyqQt
MODPTpiqy9eXX8TbqQtgj1QqKXsRdWzrlfSLm9DRY/kexqFt6ad6RpwXXEDu6O0jTqg8A57e6Hqz
8xRfRwEAfWVtSqo2gEGX8ixy5f8qgwk9WoRokMrUx8RK6ebMC26HYtDelxwaPDY6lBxXjIUshHXN
RN8J8K5DHlJzsDOU+UCcILJAWXgT8uBkYUErSOxgAQR2l+uiuURiip9C+vPFTlT3zFjk+3DyZHoP
Gmqz0rkALZuSvQSEXu5DxAPszSaNtdpK/79Ugw7h81n/9XLKacFIg7EAtp8I3d6iXMISPo7ihHbQ
LCioVWXWnSl1NcfZblSvnu1xZxVvx4PSTfkZ7Cy1DIgg16uYSmWcYVzQ2A6n+K5Ea+AOeGqFORNB
zYqz7c54210Dh1KmsBJYxgXtGptPCVhgHHvg20GdVc6B23sO5hgrNAOjjgdncDSktEMHvVR9T8Jq
k0PLTytApgPuFwQbgvLw9VSHijg8F3jDKUPcxZeMp3U+cGuE96oaN19Ua1zOOSVZ81C3rXmIMMEq
grRJu+xoVaX2qj7D//8aeW9waVHeVTfHJ4eWMi1mowRIatgY88z4DSExjWa3qvf1Dob2Oi35MxgP
LGV2ilYwA7etk4WOMN3ZKDrhUeWccYtxD7EBQknUQ3jQnVLFwyRV9J0pPjMqCCrSEnQeEJvcHtHI
6Qh+dUPBHTrv31VCTGcLVOFRzKr4kCuO9HwczXbnsG5orUz2PxJlYM6lKCHMy+t1dkqbMAR16RPE
kEw9YaUwEdiLBRiE0ArYnmqkhNFBW6th9XMpZnXoFtWePFdt02ivjn9zd1h0UJg8lGjSUB6L618D
aTaMaouoakg1+vT1kLf553FokDRe0PF/7Sf/8yKR8BqUsFlpefz+upRTDEl6MXTNyXHaEWfCrGgO
2EuheLtkBQLgRfdzsBIn3znVN7cIyjokoDw/nC1ys82wxthg+9KEyPHiu/ABsP/0Xi07YBDDMCge
tRtrb8Trx5dFhjEPw5xCCck2r96mloBetKIj1tCfpO2UaIvoTamk9gml5voLm/or8J7yfdFH80NE
OPfu5Tf35hKTFHpw4kQ1LCpP4fVXnmsYh42F7+xSkXRmuUa5KKm6j9jIjd5UdlowKbV9nNNsrzu5
6QrJeaMWQCjF00C5y9iyicOolM6083gasWU4JU6/Ag4r3H/bdZzxuzDQrJj67OBqdeLn4zDdIeJi
nTIEX3AgcRQPBxcsxEO8CHe2wM0+ZxvBXmUpoX1w1Wz2eVVbRAF9u5yUZh4PrjnUqKevP8Zi3Hsi
b74+I0mqHS4dIFrpm15/fTNpUP+HHHMCqgEyuBTqZY27/pylpvKtB8z0IGUMUW6O+s5/eeGfm6Sk
51CaZ3D6jNdDV0ZUtgYWuieqarxZ5thnWJpEP1y+7c+Xh/pzZv5bZWGlpaIysYBLoUWVndPrsQyl
m1GxnzQsOBFuGnIcE1W8/070pbJzk1vdAYn+/CCcJnqa3UU79R06n47aqh/qdcGjNG++GIVA+JVE
Dc83rXiEwRD/wkt279a5XhGiB9SCeFKBS1D9IkDalBN7bFYZyEmPJlhj7ZIrSHJ8VxTwGYchCsE9
1Hb3vgBFVMFIX6Y98tl2eCmEA7sTMh3PKf30zZfCN24eccRCBaSyx3Op1OU7sxl/ZBqYTyoIuDrG
k3splaQPXl6j6wcOGUw5MNh4GrSI+tLDv14iswAMY82xGkBKLn9i3YZkcGy36gym0q5VrzGs8XNC
u+jTy+NeX7dyXBkgSnowPEW2hrwc/7rlNZFVkd1CERsSR5wouotjiWr+KY8xUHe7KT//D+Oxxhxs
qVCx9YqvF32m2EMp3Qzt7t5enekRTVnj1K7pP+j/qjvX63PTE7IKDreI7tctpqVu88Fp1MAyKvdN
idC5eehjqNcDyThlN0x1dmKGZ0ekXCuF9di+265v1etugoWSGkyGGh0xGBenhbIhIpBj6qHBUe10
0K/vkf8sIOumkbegQkGMdL2AuaGM3VwLPqiRRPjTLeP7if9zHK3F+R+G0mHhMRihkLPVKKOVTp4k
wjVYwzIGRrbA/q+q2fGzEC/aVz0C/5kXtyO0cq4v9C42J7HXpmgxnEQL0mk2Hzozdh6spq29kmrd
+5f35O0n5AGUR4+4lofQ3iQuxWRZ2BWZaiBG1/ZdbD4wqQubT1nX7En63R5zmLMAWEhcACnfxBq9
a0LRgDMQYLVV+6aB9FUbpc4hnsheVDMG4jW5WfD6+VE6kSsnabtbVtZgxZM6Or0aOMDvXa8Pjerj
bEx6fiYuKvYettsrFD0IiA+8NrAHkbS+3pACbP8Yj4kIEijPzRvUdJrFS8oeS3f8SDu9wRVa4KFM
FdRZPqZRPevJzoSf+cpcp1Q0mS/ksG0mamZCWdZx0AKxKh3tuQIMYg20r6Hic6hT2/KNNc1flRjJ
DQts+0/LDd4bJY3Ny2VjzCvMiUEbC7sfWes5R7x290tia36jL+axGJb21UcSpgwHn4SbVxM42/XH
5uMOaAXPepCk1tdRzadAW0rjYBZOt6O+8Nw3lYES25d+ib1tGytdMg86DhCBqhOMizIfznRciBHz
bD2Nitt5QEb31I6fOZmOA6cdcATgKMo019NLwA+k5oop3ZAs8bGHGn4YmjW76/JdSU/5pf4bI/1Z
PqlbJHUQZENzu2cSnUKuYi1Y0xSFOMSJoj/hujg9hDjFvs9FkfmvPpTs0P/gy8CG/BHk/OvhLaxq
VKaU8UQV6Udt7ee3Rlz8zKSh+csjyY+0nRnHHzYhZxLq6/YjNvWE69myBrWb9F9V0Eg96N8y3XnZ
b4eh8kB5lk6aRUSx1b92166Y2zLSAuzsEYXjlceWVFRC//LydG7vFwpoIGoIkqgW8jZc7wnHVcD9
pbB48IxnT3AR4ftSNT9hJtcH+ACtTyFzDFK32Ss43W4RCdUxIUXTdJaCAZuRDXg90TprAXmJ5o/G
pARlo/9e6nh+jHNrryj83HDUoOlQwulDCm1zoZQkDlpESyiYQFAcOeV1Dqiy1TzhRsMZRobdHV/+
tNsRZbnQQNeBqg61WCLC6wmGShNWzLCnP4Yq6OhqvwZhX2arDj360HvQte3hZjTedUqgoF7ARW0J
haVWjC7ul70/KKN6xmVHPSlA8XKvyB2oJK+eGpJPEEOpMoPG3TJQTXLVKu4ZDMpEfBK1qx6zYmgu
64jmq4qQwc6huy4qyB4Ck+Nilogw+glb+U8nUenvjkbvz1pvnsuoXt7Bjwsx7x6K9J7xusdwbcOz
6CzzK39qXnm9yPGBNzvsH9Qvb/ZqlxE7TanSQyfJ5wOV8zRYaPDCBMPu9eVPe7OOYDBAcUrwB4AM
oEzXu2Z2xxAAhA7it7OWb2Oa1/Hbuhm69GIldfb29YPBY+fFowTGUdycfh3IGka+BnFSXab3oYNL
tVvRIu3drn79vKQsPbUIk83pbJdwxlPWaCyj9iFYNK2Xu/ieeQraTTQAp6b8/uqJSVV/QibQNFL6
8PorZoMVggTj7OF6GwekSc7nrHHTYx+XxoeXh9o+5VRVeA5Az7AvyLa3aMDU7gYolXbvF2HfX6zO
OpNbGD7ocvKiRU8Pdb1WO/vxj9DN368Qg1K5JPClxMZ22d4tiaPToc6rzrdrt3yrmGwTL7ba/m6d
aPCGmabd22IIAyBwanigVrf4yYz1uBevSvEOW3S6F3kV7yldPPMtUEihck4izNt4U3/D/rbUbJr5
qBuWQTmvbn5ojGrxIwA6dxjZJ0GLMfueJ8jNsFIsUZY4KdhzS2zV0/rUwIpsLCcfuMQC2A9UodGa
+gHQFi7afUvVQduTJL45p3JMiTNkJUgFtooJWN0qM/6fk2/A//2d6IMbdAQM56pWu9duZjkUxAcM
IGVHaBty6OlQxeaSTP5kmIqXF+h4p2PenMvFznbi0m3YIWUnSe45pCqS+gCTrs9Nsq7N2ljW5HeG
YjylNmxbVQ2n1x4ZOQpdYan1Tv19C6dLkINDRd6e/LDTw9MssiaYcecJyANISUGo3bdwAYNXnlM5
qOx5cEaBKEnk8N+1Gd3sB72pI7i0KKMcXXNtvAbYzru4TkLM2icL+4WhfO2tJ+9xiauT8yRhlOHX
X3FpEmazpqUDg8LSP6o4lz9xDy2+Jorm9fOjnSP1STkIoHE3AY6ol74cHIq6k1j0n5Ba5uKQ6mV4
mOuk/1gZ6nwKSVD/efmrPnMM/gAi0TGQhbabZnOsApVvtclPzPG3PlTawwCKhTKbsewUn54fSaqw
Ir4i53j9KQ28ZNEh0DlwiRrdIXfG1eJ2LmIT6h42YhsUcwqY1H+H2nxKO4yV0CiXyXecrH5I7ays
vbEOu4OV6T3AsDB+q4ywRCHO7EkmbmB0hDpybEDqYCSp2rNtrqfZwt+162Gd4C27MHaJi7G0iOK3
uT1DfiBzgtpSJp35vrIsd/Wgs7lvsZCa36hd2903Qvks8i66G5OlqL0QIbOAnFZ9pUbhf36lfO94
yJE03S57SBbpGpQbfa3vf2tlvnwc0cjfuSZuAmg+Bc8qPWmQm9Iu7fpTrBZGpig+cBmNdnapuYUD
pw31B2eEXaLNi7ZTc7iJMuV46GSgK0qSgBbn9Xhgq2ou15HxGkPATAXDoA9GEtACgOzsDPgBRzPS
aRPI/7yey9PLR+mZV4zhSWOJyKg9iM3wg7FmQ5iAaMM/K3/UGm1UT9AV50e7alfHc6p8eNObvWk8
vjzus5+ZDFMqYFGL3GJ0sA2a5lFlx+V6Lu3iV+e+621xtIocUYPM2esKPLPFpQ0Hu45TrJMXbY7X
2AFtXC1t9OumgfEfd1b6i5Kn+RFaxAwTN2+NANMy6+eYTuOxbpOowYLWaH5Vi5ZBiY7rHo5FmPf+
qKJe6QGUrnAmnp0fL3+Y2xuHzUCyiFcI6wFQarMfqhF3K2McfTGSmNZrVms+GWOloZXm6OFOLH67
DDKeoIlIRQjWpr15ejlsulWDc/P1TIVyTXD2DaIGl0zYoxARKtqr71OCCpqVeB5zhInLr2en1fma
j6sz+lJLuD2UlOTmX3mPMuzBYYWq1w+HljV5PjVomGn65vntDbrqA2Kcflcn2Qm1av2LGoG3DkWU
poeXF+42isHxjcIC+SITZJddTw0Q3eIsar74cTx0v8Ro6ECG7enLy6PcBuGELn8Ps/mCnTG1k5Ws
iz8CfDt2dh9/1Vo1xfyVGPl3o3e28qjplQasWRmHLyBE9WMJBtevsk4/qfi9fmgwnd0z4rvZtsQ5
uMvIb01ZnNLo9exz0jy9IkoINFyBjwUwt7sqDlHhIOH0X/4EN3uW8r4DaohQnyfrxp4hauA8Zllr
BlUyDm8BEULXL8D5qbgIN96SDfNOIeCZAVGAIo2kkYGy/LZpEk/Z0McIKAZOZ5YP6EGan3VMV+4d
NzYf48FWZu/lGd68CcRvdNb4D9U4jS97/TFJ4PK+XBDRmUO1eiOSyHqvokH0OzJgo3gF+FCKcypt
lEs0uGqB2zT2Ni//hJtoRI6OuDF3pisbuZttRqjn6nk2iiAq4+ZbSTPzSaVG8FXt+mo5ZHOKLf2g
WpA1RLOzxW+3Et9SWtbR9YY7tyUi2/E0GKG1iIDWiuQ2mS5SH7o5nKNiwWPx5XnevH/ME3sbrN4o
f9AW2+zbWrdz01hrEYyzUh4TQMjv+aK/iwWyrAm97i6ftNefFToH3Le4QfLmAkLbLK87IvFt821N
c8oes0XppmOTdzbst1Us6Y7K9zObCXibkPpVJFk3BfhZdxXTmHo9IIlNjoZY5vu1cWpEpPX6g15P
baBGWf44StJfjtbQr5c/8M21yEYBYwcVi94GQZtc7b+SkShFSH+ocy1Yray4hIMdnlc37XeWcQPz
4jMSQrBZWUb6RQDbNnEMYD+jaMvRCBTker6gSzKdu8QIv6JlGllHlCmUHAJYl8d+vppzfagWMX6n
+mwbO7/kmfli24HlLA1dWd/a/BA0Jc2upkcWzFlkfkb0az2Pebfnu3h7JUnAEbcDFBZihe27bbWz
g9M4Lrp5m/w20L6NPNVlZUGOFw+hA0L+1avIG0q6KCU3iTw3xwRTrmgkNzECgoV/Y8wGjqbi7Fmy
ya1wVV/6jw69SxGNl5g+7vVW6RRejLXvjMDAZeoAvbv2SMC6O1f02enl+dx8PwoNMHOZC1BH4kF5
Lfy1K/uyJbGDrxgkExhUL4qACCENVr7VuupdmGbj8eXxbqbGeGxK5G91nhGaRZvxbJH0Nr47bM84
/KSCjzsC/y+7o9G2erizWDd3GoPZUOKhkkve27blptiFUXUp8oioDi0fVrfvPqHoCw4dwf8LyRkN
+WrdM016ZlBZQpZKCICwIcJez7AYlBZGAzME5Fk/1KOr3iORZ564XnG3cLvl2JtQY1/+rLfHHg1Y
lBllogYc+0bRsFdqBG5KporjffRWE0p7MBK9PaKxmHhprKh+VayzN2pGFQz40VwQhNh7Kp9ZW3kk
ZF+eij0Q0+uZq+UUKYpVs7ZFbPqNOo5gHdbcy+Nwr+N4c7kwXfq25Gu4tNAE2WyjelBE2MJZCUTo
Zo/TvET3awqV6+Wv+sxSEixzLKgy2nQEN++TMruIkiHBFzRVbEghnvSQgSUNFDUx7iOrMO4Bpu81
/J/7in+aVoCEwaZsE1FrsNfEdljJmZU+DHmZX8CpJOBiYfO8PL9nDj/QF2S1iUdha2+vaCcsVLej
B0GsmqrHRtGVg2an3TGpm+RBicReC/y578lrQKQLJJaS3GbVdLwe6fWoiBZWmXgj+opORKmFPvBY
96CHyKgNVpYGL0/y2e9Jq5N8i3PB5X29KwuxWGkDGyKYHDVF6y5rvVgorq/CYtsZ6pnvSbmE0AKC
LThcV1wPBXB5FiPWQYGZK0vl1TkhDR1Ow/0G5dI4Rqbd7lSMn/mijMhwQMlJFLf1qsJK16kJidqm
KJqPUZuuQJyFfYJI2D6IJf6+OKbYyQKe+aBsS8aiuUqdaXvMY7tZrYFV5grPo4M1Gmkw4THpWWmx
57x4E3wjLU/Yj/LoHyPgLVCjVmdDZOicBTp8ziDT6+pYzlF11Guk5+DwrUHnrLUfhtOrG2ZyZKDi
1EnIMyn8Xy+l0ToLluoF4CbESI+ACnsPdRcSLMTa/4ddQ91Bhm5EFkCbrodyB6e39AzIVlpH4Jqa
eUXncSzeiLiDn6/sOj09t346mbksiEu++eZAZCC0o2HhgonkxrEWIBShERZ3IB1+vvroGYRJ3C28
CTLsvZ4ZxqcZYnglk4qXUvyclmKw3mlKrGreIqL168uj3Z4+UmGeHx4gidrYPrzr2go9c7moa/Lm
QDFQ68MSA3LHkuQXFU0p/+Xxbr+jlJ2gRIpQMSGNuvmOPVgCZB1KBH5i1bwzctANsVib75YTxu9f
HuqZ512OBcydvQgUDQmVqzBtQN+Q/H9Aw2O2a7M/WJOdo28bJTZ6YkgvpFFg9jBYnywky7PiAPC7
zL261SvafRTXwuj88i+6vXg0mRFDdPvTh9t6C9R0d5tKyagJR2FoNvjRG1n0z2wZa3E0sTwsfCrp
gDjtMcm0nbGfWWhyYpqcEr4CsFn+/V8xK2rItTaHoxlEGVQGnhBHXHAIdAKYwM3BBnp8eHmyt9fQ
nxuWJqe07QaEdz1gnqwTIUjpBgPiZ8GwjMnX0BlL3E9i1U8bpXss9BDdpXCsdu732yoXZ5RiONhb
wNTYvGzmGtu9XpTDDJ4zrtXQMyMWf2wAAab46v5YR32+L0roqYlZWg/qDOi4GesK7dt5+mjYKFMW
7ip2duPt96e8ReVSZl241G577iPsbz2xKsIio4rvTdENfra05X1cVetTbTrvXv76zw0HbA7cvwT/
k+5df32AfDxzgHUDhS7Ah0agP3BInTFDe8fGQ6PJDTc/vTzk7dGmDiLTShCmxNLbyguL6dR4JOmB
nsVl5xUoGlcQSS0MmjQ32gOdbF0WIKhC2OFCZmdRnCAfu57hqpHMGxEvKrJN7dFw6tmzukG8n/sV
xcxu7I8IEkNaL/ICJU/1K5oZKJnOdFPNyqp25n4bWmMoBEBRarjJMqY8+X+driIDnTVoraDdUvSn
vHeX7AD/K94Tlb9dVsZhV5PiouHjbINrtRPYG8RUt5JyiT8Wqp3cW6hd3xeACT0zd/55eUmfmRbw
BGDRsvwt7VCup9VlFlrPBujSbOYbo+RgPjlxpe60EZ7ZOMxG2oZxO8Ip3OzV2umjeqWYj4V6anzs
5zgvPDebpvuhbAbhvTyl2zuYtpEsJqExCTpqS4pdmmwhAQ6pD3Zx/CNWXPMHTKRoPVMORk6Qd2JW
TkmLfsXOffjMLKlGch3ypksQ5uY16jW7p+0rZEq0DvcmshkJcnxDA2FQUT+9PMlntglj0ZQjHJOR
7mY7OholgtmgnmUucXGJuSyPqY4kAiyQ2I/tLN5BIT87nmwAs4wc/u2r3jnW7Ay2xUubreFdnjr5
xSZYOTtNZhwFlR//f5gfeTsRoARabzmChLSt1faLEehFavk40GpBlYX2IZOJ2BJa/d6LIhfnqrhE
K4vDTeACdUVSda4Pgp4tMU4BjhE07Wq3QV329gclmRsAGWHb+So+dJoH9sSIPKXuhvho5517QlR/
8tVSQ+O83r1ybvYTPwmEOxcuuwpL5u39B/K0NUFcByXp3z2/evHLGYhGbi97RgY3y8tQEgBnwYGl
Srp9u+K0XROaokZA47V+iuphPsXrjE55CodhhOi+s51urh3GA2smi5TSm2RLyDSTMEQoTjeCXrTw
DLuCNre3Llr/St/fP7cA0nvA0iiZUzLclJ0yVKrseszEiaOZBv1spKfFbYXPTf7l5R17MyXwZdw7
LBTNUixyNtHQ7CidFYH5PunwWj6wacwLLIV4h7J7Owr/NC1xecGoktJ1vU2ROxGAuzvzpFWKXvhJ
lgoReYiOz52zc4/ebD9psksWDkUXkyx72+JZ9dzo5wo/kxB207/0l6y7sFwQx8rU6dXYXcYCKSe9
zMi9GPR6Wrmt4aGnN84pyQzaR2rbHxFH0h9Cvb/PVSXc6XncfkVyWABlgCSkuNl2V4zZkGVWW+OZ
aS2zT91zvQ/R/Lh7eUf8qRL/fadAKZe8Bsm6o1oGH+h6VqNlAwWu+uo4KZNmebrW5mV7huk8WEc3
rUU0euMA5AyRa5tPKiB2hCf6pLF+gZxg5agRZsLlDens3JvaMu8POTaK2DzN3dIGGlD8781gFr/i
Omo/TPXqvIEErL81w8zIiYfz5RMQ2uE+zCzxYZqHHgeJoXS0A8R/keAyEZn/plJi/gDtV32cHXX+
EU8C/ceGyvB9n1LLO9piyWgqtsJdL9SwuP8yo+6xukHrHNsTCIzvoklA23DxDKye1Grsx4ewtvXZ
r/LM+unqHTxjERvxx7BFa7sQawxSwqY48hB1BnJHXD5NfxeaffRUdePUB0NhK2NgmU2yHoGxFVVg
o0vSeBGuQrZvTSLS3jpt3f2chqooT3R4HT9ExQbhLHNep596BKPyGM2cRuCJOkLr0ksjK4xDm8dZ
fsyNdC7qy1BOqAqkFs1o1KyGyYpPmpkiTeb1Dv5o5VG42VC8Kbs8iv2ojczwl27MQ+oTeKBtmSBe
X5z7el6dgxMXjdYdEkNpGz6hMVA9IBxNmqDQJ7dwPRVrxVAJ3C5O53NV9vP8q6gb3B4mikkj19Gw
LF/G0Naz1bMdt3VPHe1547izI9lwVxuS+gYnDZAL5lI0nzZRA20NbCTjMcIYJq1OaY1SdQF0JPfi
yFiDgd4EVgdrAiu2rPy2d8Kd8bfPDAE9AaBUWoBlQVQvr5y/guhx7aoF8nHqh9ZcXXq7+xGOQxlY
jtIEtqj6jzvT3Y5H8s/NxaMmqfC0GTfzNUUYA+u000ukF3UYTK4o2mCdW4FmaUmj8LjGRTKdDVEL
82x3jdP7CHaJ+3lVB/dkz6YwT7aRJmswho0aIl3a4hFRNAaqSVGH5vL3qovt2AMTPauP1aBm4Qck
jmBP6eiPNojgR+qF3qreeIhp8V+Fs/CuIAwfv/SRrVW+aCbRH7FCoWxh6tlse21n9aiCFZMWvinG
quqOqHfiKjfZEZEQbYyy/dYBR7LRa1BiKQc+xh9rAY//TQac/UFT6qby5KP7jzomo+G3TZqWTy5i
D/ppwuxbuxOpyH5rRpqZpac2pFget0bqvp1sUb/v0jH6xkoV1kFDuO8x1bpkfLRN7ISmqemTDxPy
Xeo9v3VO/slM+jefo1SJ1od+XUCQhDq2iugsFDaIyzKDfYyoAPjzWeu66W0yowt7WvBTyCGZz/qj
W2lL8lPH2uJEPgvsJKML4xq+SUNM8dKBdjRuJyZcSuo1adsuxyxpC/G16aNmru+mJI7rOwdN2wQJ
0TTSgGsha9Z7yWSt5kWQmyrHsXWb6K2ObfX8AaVB7WdPWKfdUzTTIgSQcInheIq88HHs0aOD0aJS
9vXlnUjqtjl6dEroQ8myADq9VPo3W7/DckBw5VUXlGK0pjs01HLsAC4xBz5WqirqPZNj3wbIblgf
8zmcf7sR18Lbugx52rMKpLDX4dZRYTVBpfJutcvkH9Up46eo4iH3i9FAYU/XRG34CQciwrJTqJB2
USVchFcksSjfsMenFNFOFQ1YNP61nvVSq+ot7qRT/Q6ctVIEJm4fla+qk5ngClPqrYoWGUprD2Nr
a5nXLypaKAc1LoFxVpBMs0elSJPEL5vCGRF4RUzP+WIseLl+s5TVMb9izFD943Sxjhwf+kHd2Umi
PEJrUNVRp+M+EPmTu6CV+CtZsPPhIrI67ER6K6+0yzJkg1+Uq0gDN87dtuUz6XpysAEGdt/p7dmH
Ja9DJN/i2u0v6RqbdcF9Zi4htthNkxyTdaxWT4vTKAxS6oBPhqjcDvnEsgy/WVYx4kVkAA46J4Nd
LUEacbofwzyqQb2xGftDmOjpJexaZeD9LMxueYcAmjt4Qp1XOzATOCOZSSXmXTtN5d3ixnOGuZMx
qOelRJ3pXiHEf6eYRexkntPOU8dTKdpFOcSt3aefMmGLr2tbhANCqi2nD4UZpYlxrMux3j2qeoKB
QZjXGe7XlYPvL52NuLIOneCt80pgVY5UYFoK9NSrsR4nz4qrRH2jlkh8/WuvurLepYteFX4ftwMu
UoA90/wdgYv5eW7KLvtI5Xk9KqWWOhczdaJ/2zzX3tdDNGpnPr+6HBtUL7/2nJ/oDmkvFjkFed0o
x9BcxUlX09T2MPqBeI+cmP4VAH2Cs3U4JEeeTr05JWj/LT/KZHS1Nx3CK8uP2u10lkkTc/40Y8yV
eNBVZvx5HTs9CLWfjsCJacz2Y17eRRUKYcdlqtEQ88IkNiFvI44mvBxR3fxTiXXjd0Ope/1N0msr
C55OahzAvi7uTHwdxUcbvbfkoUNIirpRPVbJx1DvilSc8FlL7LPbsvsHr016vW2O1H+ywl+NqVw+
on9p/jL4S9AhxgrkFatBjQfXc9Os705lxDN3FzVaHFr+YrSdcUjTek1/2Cv9my9TGBoKwbmF8sN9
7CipccE2ybGDUsv0h1axu+luqaH9PsZuY+v3a6gU2jHv03qkLY0UKcQY/F18UQ0i/0kDbXTv+bdM
gtVQH2pftRv7NFhLhOBilMSz7o+Rkqx47yC+4elZ19XfR63Rc7/rLPEvNlVC/3es66Q7xsXaR++U
QW8/G1oDP6W0Zn05LZMwcCOq4+R+GOZseWzhTs0UoHhd/LzXlDM1DYXgbxyJob2hcV3sFxd0UANV
0hhmKvBF/BUSR149plMxfGpKNL5/E4Phz6PDPaxxw0kmzZtTVfsZqXG6Jyrwx/T+7xhHAhqAdfPY
y17VTdoyWUtfO0qJeRAEWJXObV1V+AwQl9zbNU5UT2A7kd0co8S5KIIsavHaRdh4DQ92FmKVNbSu
/S4bu7Xwsi7Px49pajkpQDcTDax5GhJx4PHLnyz+VD+1OeXtnczrTzP7eg7k/eRCVEBl3roFI2Oy
qmUz7e2Lo3UR7Ekdb/gzYnlue0QsHTOhtELJPi8r55OBZVjhN4Vd228dY9GJw2d6Dw9KGSWqTCw0
o/Eq+r/he1KcFHZVFAkd3bSy0H1UVyrtS5f16cWoas38UBqZ8cUxe633tASVz7OFI4ezg+3+A0O4
np7kJlEll7SJWwKK2wMSDSN9vExgkuogL1X1cbDIY+u+LTHlUjPXx50jTTw3msMYnHX3rV3KSj8u
SMdeFGf5ZtBZ+QUaLQfRWSzjJ2MYfzrhJPZInjfPNjURAIACFjJvJmXF64jVoN/Z2t0yXdhXSz15
c93hBBelNa1gb86StDs4Sao+2eo0V4GEoL1WToUOIdLpsq8MiIV8XMa4f8XMxhDThQwt9dJTcfxE
C6n3G0DgyJmmXPhzVBA5vhys3ETNQMuJVYCQAJVjjTbJeGoMYlSaTr0obPP8pK3hsnqZTXt7xmes
07RDP7SK8uHlUf80Iq93BQBhAicQepTgMJm5nmi0gNOJ59q8ZGRc5TunXfElOFBbbP/VRRxbT2Y7
riHaWeB2fGVo8Qes44KAAJcYc33r4r5nYgs7rb/NZfk/ys5kOU5kC8NPRATzsIWapCpNli0PG8KS
3cxTApnA098P302ryqGK7kX3ot1NAUnmOf/5h8WJ+oY01jGMHcx094sW969K9bJQ4aCU7uFXYfgn
O/A6c1PJcZTFlfnM2lu8ux3ArbXv/z/kfeE2MJYJkWrW5N8mva9uWgqihzXP9iS6yfs9CqVF/IH6
GpByeVVAWDBhMgwBaf3znSOwxi42R+DftvRyZy9yEahDozzpPyblXKafi8Aa/JNPKuC1QfOZuT7C
eaZe+FBCZaHMxW7hbKXWhaWBDbXVsS/04OQrHwfiAXFS8pQxFn3Uuk61Yd5ZxHgauOKbD2mB4+jO
TmbSEQuBOe6BHTi7n3OSK+tw7oRT7qfKLL9NiYkKxMpbpAf0N/U/Pfdo4QoZt8EVXeO6uN+/tpXO
zNwSreEfmvXZKuz7dDT1Wrv13HE3B1nyUznD/JsPwXnkLEy2s5GOD9iVOr9nZ4mvwHt/vIPOLg93
hMxrhGt8CecuiKbMWvLUluIoF6szNmmQqFM5dC5oDaVHtZmyAhfsyUrt7tkDLu04+Z3+EYt1Z4ri
tqi871biNMnW9Chw40guVVy9+gTL3c1e7De7YqHljJqp8fopTCGnaduSU0LMoT365vCoIK2fsIC0
p3CyCUNAztIilgzrtLV/2Y5m04lOxMvtksFwhy3m6mlyZGIVmMdxNpVPzmPRat/bgVY5v7Et5foR
kFWgp6FjDCiC9TTu9f3He8cFEQDYcOX3WiC9EH35x/u3VqslABjT86NyE5LmrGAebo1+Ufcg6M0e
HCA/BszGSfdOfrWTb9yiKhp+fvwjzlcOxzROFBAfgDJhOZ3D9UHTZknsjvJYCyZBN2XMRhryjRtE
mkgJtmlZuatvbEMoa6c5jZ4d7azRy91//hlMxFe9HhuBDw3h/aOYlkUZfpkOx8KbhbVVLhnBI0b2
U+SYaWWEqZ8NWycptDs5VWU4y7K5soj/wCr/XsQ8CVieOrALPERIj2dvQwQpkFyWdkdCMBJ/v5oy
LGEvfdxEl2EkBCSLJ9mdaLHEq90NvkkCgN3cF8M0CqJ4ZefddmWCG0UrB63fjSIjyVYYnVsM4aCb
83DwpT7mOwTH/alZ9Hr6GfOOg1upGv9Y2zHeQxpBf7d9kAis+X3Rte7OIfpjH5NB8B9T7XRulyn8
eqMc76v70vsnrgzTWhLNa46a775Nuq/JTZ4WX9NuIGfx45d7MRNfrwV+AMGA98vc7+xaeT745Eym
zVEq7W1CeUaCfElo91Z2c7ZvR7DRMBOW1+xEPVRfVJymmyWrxu8gcvIGUtzVb++8WmCj15musPRh
nVAknU1YZgBNJeZcHDWor1k0DDIJ8bbuhkh3gDAjsyfr70qF8kc8/36Frb5T1EWsbzaP81qB7cTV
p24Yj1ja+XRFTtlaB9kQx31QxYCvpt10lcyOva4l2vOMarB96Ei72BRzOZTflhSA6lsA0PGQpYGW
bOugFEc6O9MDGhXG+AvHeDXtPHcp430Oej+Ei5t42aYuitz9Lsk74cyyanIk75G4FOoJ2ReHLn3t
8E2zm0zLdx0uQ00kJVs1wI09+feIiLpke2VFnFeoPH+IVlh6w1daeZxnK6JVsWbXiWyOlmsN93Pq
6Am8k74tDwYTSh8vsMIgiNTpO5JTx6F9Q90x+Tsjz9WMqI5Feos4Qt9kED4yrLPc9KVsk2Y+TIuh
5Zt2Nq0b6cTjVW72ujDO3iGiExqdVefCaO6s3htqCACpasTR81jBD33DyX6XpaDDhoH97rErDOde
X4QT7zWzdNIHTdpFH42WW2ADTWSP9/XKo1yvePaLmLSuRqF8xqvh9PsP2RT67BewIdg6rfY4uRIO
5UjOhGE0D2Pnp49KBfEjXQaRvI7T5aGOs1m7Ulmnr4mANHllmf/l08JewV85JysV+ZziM6VVrNRY
WsceIBm8Z3FV6Bn1src75v2Lzhj6yhUvDlLolitvllkpu8tq4Pj+ETSjLA1i3IejpWQiItV6ZGpb
Q5XpG15m1ZJGayuz/2Tk/KGt3wCzbjQwIzg3RWk5V97I5QPg9vkReDKgErr4Ncqz40RvXXF0es/N
bshKFvVGT2zpvnqJytpNT8aIdvPxMrioY3kGmEw4q6sc7ANWwvtnYOYF2R5WOxxroG7rjuQFAmEX
mcO1ZWiQxY9tYWukbzteVUVxubhvLa9JnWADpfeBtgBo16o00t2IBYp+q09Bqe35fglsb9JqVsfW
KuWP3ESMs81m0nDjubDqKyPOMwNzTl/ughE7PjPrG0UP//4uirzE6VPzB06Ksug/D0FnPOSl2/Xh
RF5UHhZxvmS36Pflg6iJen2yBmWOkMfMPH2hgqyvVAUX5REtAZv1apqEQy0E2/e/x04wnML4uTgV
PFtRUAMsxUK8sNFbzD8G0JywTbzmxcxIc9mQUGSA/2tLZV1hely+XuePpI+eeh1DMUN//0N6hzxl
/MPyUx7bU0f2QaN69a1xGjOIakT9DC5nj3TQQ9bTpYZ1zxx3s9TGcJrtZByOyheDk25gZaWxEUH2
8/Uy1MbAEEbUWJXu/8amcwKfT+Lm5LUEb9A1J3iturGcxa+PF+v61N5tWRA+Ubsy1VsDpJDWvr+Z
lJGTGpLYPAU9XgBf9Ya8ErPlwCIaRrb5GKXtHDu7RSxD/eXjS/8hUp1fexW2GPb6vfAD3l9bl5iU
1WNvHxlE2VMd1TM59wwGMgphhpgY4n/OcTpK+S0MCJzQ6otSZlEZK9H3YUdeEr5cRh7D/CBw+xsF
HkdXLxPf2WVWmlsb6QzFsRr1yf9kMrWLCC9xNT1URllpxyGuu++mPzafNKLUDby+gkGctDjTyyaM
zZnIclsU1vOUDVUfpuM0kXQV1ASvE4Ok7csxn5MTCKS49VMGP1uGwskQWZLsr62HHsv9VvXjXO+w
KpvuGHDXzX4oZJfsYCS20xcTqPVlkIzWNwPDuzfNW3Tv1PR2akR53/hvfoY5yG1VCfmrimeOCdjg
vRti5mVV+wZ34mnvelp7LBuHuf1Qmfa+J4iuOzBRKc2NF5MhscblIbw8ta7XU8b0tK47t3Tm4Kit
7v971XnGTdEGDWlNoy3nK7XFH0362RvmAFq9aVY09YLSWumzA6dFS0+maIf8Rg153Ro0UbCzQty4
8pvUVHF2G3RjE+ShnzepWUVCeBM5Bd5A+SWL+AStaDC3jT80OQ6SkHW+YsodPDi5XJlrtlmSf6bM
MinuYVPNn7t2jaIXgY31jsVWdQs3oXgmOcqo97x3FAeL44ql2Ew9qUfEoucMHsnZiU3y6XrixcPY
mD2f9C4zyOFNfLzoL6otiEsmyqBVfAGMfn42jDh8dMkQBEdPVep3C81k7xJq9W0x7PhRJ2NeD6Wl
SF6c0jq4soP+Ef6+fx14OwEMs6MDoRMc9/6DC7yZNK3K9Y+qimNOkyFXTh/hVFG/emmTJ19oykoP
WD0wfibe4GRfemph99XxFfmGGWCmjFzNNH6CYQyDCLHFmh8slXjSuDXyYs6/0NxgpRyWPm7wU8Qo
TXthpS1Ank5cJfdxl+rZhmmqjyR5EVLtMrsrgpfESIMHP16sPho6vlRBgg1Iu8bEormHOdHg5zmJ
7nUypobJ1cev5M8zP3ssCBsIuoQ3RD15/lgWDERNt9Wd4zQSz0CNzngvuDecbtxO1dL1O8vr5N6p
chJ3UkervtkaH3wTQpDolhYUt8+D351I3exWT9MsC2ssLrTvgeiYdOQVKVwY6zluVkZJNtp2ZHsy
dp8n4XcDMcpM0TlGaxMpamhUJSeG4+d2t7fFmlEaqylwfzgVsVjPRjf5zZ1fEM+58fq85w06/szE
ecoz+0ZYWt09w4asrccC9pI8DfiLEfyQTksbKSObnS28kiZTYdWaxsYc/aXei3p1wmLyy2Pld3lP
oqIBug+8Iv9U114Xj+Hkzjhm+X3bxV+bXM9XN8S5UxhR+IWdf3Nji46t58vRvgydvRytoSbjLmSr
Cw5krvJjiRQjUC7EK138k2WFz3SuzbTk5eP3+Ic+fv4eqbwd+OXQny9cBrNSh5o7jsaxbPuswtdI
+D+ptBIiSnvcaN8MPCPTcDDiZQvBac62M+oGtZUeH8BmJFQrEaGI5968m4UsjAfhEdXylIvB+pJA
KF2x4Arc+keDLZT3nKQF54Wjq87iaFpS+a3tSy9961L8Reu17Qi2AdnVQRQMOUeYjy/oc9BVRgay
nFe7NqV+usKP+cvuwm9C2+xi9US+51oP/wvrh5zjl34VzEdXi/3+FuPJ8dHSbGu845sz9aMtJKyQ
QI5Zf5cP+pJdkz5elhNQ1sBtgLJWhtx59Iti3ogmWhrH0dX75K4Y9ORO2OMgI6OM9XQ7E1FWHSEG
LWL38dtfy9H3L58qYoVRVod6Zg9n5WpaNjArxyY/MXNVxXYZtPppMku0l7rTeld20osJ1B+Q3KO1
ggbFeju3YhwcXViI/v2jkVRSUMX7iZUcYgxZsLWxVN18GzsYvZGyVFtEoKGaw0aoacau0gfT7zfl
OPfq2M35tPeRqtmhviS5fKrbujRvWK6qItsQS+zkymO6fEGsipUruVLc6YjWFfSvFaIbhZ+nmdSO
5ZT5xp7BoF6F3tL61afGgYbcu458McZVh/jx+1mX3tn7oXYHCQjoChlJrv/+XxeusPmzzHFJT4zh
WrVBHjgebGyA3T26guUw4Cn39eMrXhbqyFO5ICa4IOGXtW1dCUxC6UZOXZPZ469AKvMHOgxf7vGy
SVpEx9h2cuDEpPuFAfBMxCQIXhdtee4oAJsajkAK13gJFQdzclsUmTHvl6Rxpo2dN6bLiD7IXmat
Vdm9k/iNdxg7W1xLNvrL0sYdjlXGAJG/W+d1MkkWkzbk2clPcd37vODfZX7RxwSOXkgN7MhrAXeX
2wj0CwBJnpxOq2WcQcDJJMcuzbP8NORBg12CDiNxIymh40eqaT978PXYaMN+6NPXERVR//Txm/vL
WsEanixytHmAn+eSQzosL5+cPjh2hHDfTvHi8n68Qn8asS66M8t4kVfKsrOkG7pdF9Y656GzjliZ
Bpzdsu0HRDPphJ9KZXgAzARkyadMVtjPaXojum9lMmR9VEwigx3EaGqICDFN/UcjmavvbmIkMXQ1
CbHuuZIzDA9Tnyv3Gm75lyXtQKJEQQtoikrk3Kdf15TXBq5ITl0QU3aHsyaL5Q3O63ivzYAgoaiy
BcJcbXlhUabtwyr9WmlYQ2w8pHU71MkO3o42nNwBUC10zSrV7oO6dLNIzI3fH7TJcl612NCIFR95
B/Uu8SqZXEEXLrchvBzZkBF1s2Ez43y/G9Rj1y69VqSnZjKM2xxHVyi9epZqhywtDRLaNVi/5Zrn
XbfX2BF/vFreb0WAM/iDr/kt6HvOJVKV5ZCtOuXeUZWqfUQ8L785ft1Tf3VubYrQa1XC7rsM5HLa
/RDHmFyays74u9EQO0P8zknmM94XM+Q2QfGDYfrPxS4r8SWHlrG8wKke522vZUHzvetm6+C4hUxi
Jsfp2s4PCRD7NvCBbaJpqepi00CH6re9wrn81BnVWL+JTmsz8ZASa96LbarJvE7CmRw7LYiUdGvv
NFloVj9LuM83TIxae9dXTNFCzjzuYUE62IfwI+qffKojO5gTEBGdFJP2Q1l6MpU7m8xdQOiPP92/
vFhnldN6qLVQT517gxawvdZmPDn5bFXVBtN/Oho/XdAmM2tQ+6V3/Q3mWnCw/vOFVzEIaP2K5/Na
368oxtS0UAmsczRPY0HrAXdaSAJ1tUATWgjUlp8Yml7r5/7SU5GsQE+F0Bxi8oWS1Esrqm8ZL0cf
sY/nRRDwXLGbYQ2VYVP68rc+tXkcks1qBLex7S93YqjrAZdYZWuhO9owmlSW+8c8n/2tpDr1VjzN
iHfYGGVZtOhBBedOZzD+FVsyQPi+r+b+joLb8A8xOMB8TIM5d49yJiHqZznD+b3XPHDnT0tnFz/l
RMA0OVkqcSMnhs6mtqMPm9Td9HYR13IDKnyN9fLnhHj/ia3EHApxDhCmu+ZZmTGYleZZtR4cHb4Y
44bUKk9srKGo509d3dQvfCqUNlWeBJ/pZ5rvMA2lP+FSlS+9B1bqpPW+rnPtF472EFY+Xip/+XV8
+xauRrhirmOwcwRPCs1JY788TeW4xFiP5q1Kb2wjozcKlsL39onR9HcqxXH7i9lOhPaGsPUzLL4n
Y0w/BxXg6QZwObN/yhkvx2sJQZdfEcArJZq+2qOsKsT3i3lYbVEnq2pP0lH5re7ncbcRgoImuSEY
Op/3uKTgCmGrMa/Fldr28vBd22AUHGvILPrRs61ZzcNSSEikEMF7/x+EIArquMgOogAgDA23zezd
lfdxMcmB+QGWSuPgr6zl82mc6aFlyWOzOjmTm9M7lHHmHoJY+XuR1U8GyYn/FMwtQuh382dXKFwx
OhU0TzpTu/YKen8BM3P4M48Eoll9hvzzR+/lXtsT+Q5Y6y66igrfREskTK36miTQAqNuSJlr7XCa
xB4va7z6Z94YtjZe+RkXNMT1zYPl0WMQdXiJMhfJ5LeY3g6nfJHanEWmbHW5ocT2seifncmwHx1G
Gw8j/BgtgqvqlE/j0kn0NVk1a4sG4WPyU+jbep/5z12jpO2Gix8P2pe+1Oz4ic1QS2/6pVzaw8pE
Sx8Jmu/cax2He7GgOAvgrsMlYsy7VrHvF3MJobmy8IQ8JbVf5D9yy0rrT24qffimeWDe2t6cNXCu
2LahVTCp3Mi2zNQLfk/FLnM1qPscXUZXRITsxTWMTLCziK3d+x4bXlU/k2lTf9KzmfOmLJf4R1xI
Eri7hgNu07SV/yXzaAwxxp45dXLLjr097r5lTgwpjjx2yQDKttWt0xSZFWlpPFnEjee+oQ2bARFY
dYjHuPJ3izKd5IeLskpuyHfWnW3RGA0D4zgFGVjMHs0OuadjdZ84pUXwfBPYP2KVG9rtMJlu/0kr
J/zii9odQjMVBNJCJDGzw+CITCBcg093M/J5dKGh7GEIWz3Jgi2xL8q8cSE1xId0MhgaOqVJaQe3
wcOZaQiW5Sepiw6AJXYjbYI/shCmGxE24ldFCGm51L66kNugQaaWgC/18cd7sVVhprh2wFTOuOPB
G3n/drHlcx00JclJc2tjfE0d6Uc4OSokaGrUNsFI4nxCfIJ1bRO/+FC5MCcMgwOPlpK96v2Fh7Rl
HuK7yWleUuVFvRVMp4GHMsBQIen2B6zsrL/NOqP1DgKqbRPN7Guvjqrd76QVFoi29KkI5u96put4
ATAcYEAaqqypx5vChdt8m9gGJhXhAPHtNeU8uyaKvmRjeBiFMWCDbEyG2UU5b07FYlVmnZ8CDQRp
b+SztyEGyr73LBGfmNtAEvWRtYADlqrcV6BQaWTnhhV6ReHBjofXeQVCupz78ZtWqa7O1BTC6Lly
OqHDG0RZVSdWPjHy5BDYxD0YjfBOfZJkWoRKg6IBJYG165NOvNZeHHyH548mX7MaNb58vMAutw/K
SQKXqNvWXvScn5AMHiUVwQwnKhqizbtxrjZDNwgF/7FKw7GPrwz4/vBt3hUvHjxEAFlaYGggULHe
r6yS6qUsCHA+aYXfplCGOsRL0P/1YguSaVsR6G9WUN7ZpUhlNI+Kx7DxS1htdlglWicfjcxx6yMl
dwIzAq5yAHvLBvNROF4nS5Ve+RguGnak0H+y0YF0mC2cByvBOmBmNyrn5E12fTsWjffsl8MsQtNt
xmd8NqYixEFPe6hl6l15XJftFCpYXONWpgEUJs6r948LoyOofEtgnVg0fl3caL3Rvgy23iCtIbgD
vcLgWanDfK+ds8rcOlmfO3E4zQJti5cb0g/hmThjyLGv62GKKOA1Hfy5uWtLVYgnW8/7ed+Yc2mE
zAtrMxJwpJ5UJyewegiEVhr5WjAuxdboi2x+1nXN9t8KQxS/7aLOkHyZmST+ubLmNDKZqX/O2tmb
wnnOHG8b296Yb9AcDcGx1idiTndK9mRVhXbC1DFqbLNz8g17jWZsZh1b3O/m2IiTytMuUWGJFNIa
owTm+dNkGaV/ZTpxATWyO7Az4J/urL7xF/G/TAFBtTu9vp2EbJywJR4eCc7i6XtnrsdPfpahsXNW
kRWVy3F2xmqnYq856C3SNTZtcoNtYdzaRup/ymsF/dJFVRgiKr3WC50fBUBU/LX2QZSN1NVnO3IK
VyyXViVuuwXnJr8ss18Nc4LD3GnatjWxGi4L7cru8JdrQlLELRi4e73+2TWBEBoV95q6LTupH7Kp
lVGsm3VEZpY6GBQmYWZ58sqSX0vgf28Q7A1/+NEG9RlA+7kZdZu3cH/9bjzU9lJ9drzYK8KUuQtm
ZjrDkCsr4HwD/HM19iJsoQDUL+z9vCHQGIbq46FFpQ0OVmc6ypneazezMaUs0EBa15hDF4+VO1wR
EvgNrDrkC++/6cSUquvgvx/GMnC+Ep9EJFTrJ0V9b0/5gPZNE+XnaqDautLG/+3RchrSMcI4weTM
fH9hkqICjK+M8dAMvdh4ymmWnV/0WR/CqPCuoRUXjxYcm6n0Stde8eFzxrkg2Cirab9vKhvH1Klw
821AGbDDCOhVtHQcHx9lf9CPdwuH6wXYz3K+ri4MF8bbVaDGoF7cg4A+VyK+6uZkHCO7zqr8scsN
W0XeuLjLg5vN7a0otNY9lciQ2seuErT+3WIkPxBvmNlGVJqG5H+wII/kAXv7xnRz57tvlPrPjh2N
dJbZBq1yVZN/rnFrLbYceEFwyPzafFJziqVvUZtTc6pF4KpDkJVV+iUgKMFJd/UQz525ZcHZ8VuG
ZtH4mTJRZ/OAcDcsKur0cSjfBBDUXIVd4shmU+VOl25KRvsl/M0sHqJurMY3M+7M7KhrpCbtUKJ4
ydeCznu8wfKr3XQIJ5Mb9KiyiwhXwT+6Zpc1T4paeIuTKpx00VnSjZC+yqaD/GAZNEG4ktm39ZzU
4+qEJsVnLw+Ka8bSf1kbKx8VFAvyHJqws2NNM2zaobxMb+YmMZbPZpobYVNU+m81iWW8L2f8sq4s
j/NtBUYAmC7uUEDRcPfPuHNBJqn1nDK7KYRR3nujb+CdTUzWD7Kks2tpW+clAyqL/0+AcK1BovNn
mPrveUzTDEAZM2wftPoW8AbQITzZaePHOBxoiWi3de/r9F4amSv/+UYhG+HlSf0KH+zci9XJFB6p
+ejwkU8xkxcy1ROjte7sxZRvH19qnY2cfXFrhr0PeZL6xDznVhOnt9CvCfdAJ6HCzmxydAnIG/9r
OgOPE9Mttsw/pSMGl+/3LSPAEJkxk39Iklazv0pdKue2ErY+XtshL7ZmmKUEm2DhAnOZreRsh8wy
E5Y72p3DSIDgA2Ns9UlPfAOLjbpdcLAoGTsGSpb/cSazOgOSOU5HunIpL1hv9MOp47RLcPAqclh3
3gz7cxeY1LpljywzciGENIePX97FYcA10WJCVQHTXbVB7x8q06cKXlCsHYBg8+Fu1jsgdBumxT2W
lz/+67VYJHjvIJejAeKa76/ldU5XNpDUISnp/Zuaqng7wnqzwtSb9cf/ei0XaSkaRmItueI5T7hK
Ss1PPJXe+rEDNUZOiMQteEhig/RUXivLLjcyPnWQPM5TdHFYlL6/s3Va5kKHi2/aMrAPZTD3j3o+
d5tlDHxIuVV/JXHoL9djwgv0S1PPIw3OwEvk1HqV26l7w6xBYig2pQepNwATSHqCfd5n2XRlP/n7
FQmMh0toEgJwdofkjtnTMi6EaHbOS+Z3xqMujP6W3UVFwlFy//HrO0ceVlEMtRGcNnAL+0KnVuCe
AI6uO+zT2rIBm7JDzdGbrTUWRhjr2nzIqmHZJKR57uPAqnYfX/6iQ1+vDxOWx4vSC/fls3OiQvzq
aUPp3yj4VN9T3CuOST3p3/XKrr77UhsOThOYBbKp2j9VWBOsGWn2bbXY+pWfcnmI8EtW6iZb3zo0
PftoHKvCmxkg9aaGzbRBIDO/0Tl5O8H86yE3BjTeLQScQwEL4vfHT+Fyb2CzhVjID/hjOXZ2PC8U
4H3mlO6NxuF/O+Ccsc0wY3n2mu7aGfK35RXgdO9yVPLaz3OfqyAuUJFyqba22x0C7mbT+bUfapC2
9+6Mk8PHt3a5w7MlEPEJssWcEmTt/QcL3I/Z0GywnI3ZtkLV5f3Rb+hsjF5HxzSTHxDxVK8JKi5v
kxYK6RuoB6/sYuo/1oLmNp7sGw9TlG/SEFXoLiNSCavXI+ajxhWk6fI2Kb3hhQL+g1ng9fv+NoMl
s12ME1CHlPYUDSozN4GdDp/iuI4dXPOS8lEbzV7+5yqLy0IIYQLEneKj8f6ySR3r665rsx3KbG8k
nXPjM0wLk9p0r5yZf7tD4teQEK1lAT3j+0vlYxbjMlrZN0hR9X/62BdfcYS3vRCVDOYUnELLXV1B
ar/yZDkm+T+/L3sYIP3rytb7K1dYOMBK75ktupb6VOFiK29a4dKbGhWjk3ASQRGEdjwI575pqlZ/
BUvrbzq+o+FGr+UUQ+PLHGolaSr6DmuGdRCZC4NQ2JAm6QN9nVfztiF0RccAbXIfk9yz1MbSZ/0z
58zURybUCA3WcqKMmwxN6fioW4hJt4uMq+6r2btqPqlKE/6jbBi4b700aDF8JmVJbGY0eOa3FpKS
jGyfR3i7mA1hmpYkZWEjRbvIlx4/OOuZfdiADF5B7w11gVIrrIsy/tLYdW3uzRo1wrbBp+elRg+Q
bMwqG+9bC+uWyOBm72GrVumxw5jok5ZPUxlmmVui4ZLIYzFRcH96ZuU9D3a8YKlE0s1BicT6x4Sg
/ao7stciuLt1E2q2luUY0zOaCwerZUmPkJZ3aTsW3Zb5UDaSpNSj/1kq070nPoVCURjV/OAR+/hp
VQ19r6lr6N54fKEH9fM2x88sjawORCpicOJXXwyjLmSoCmV/Y54qUui3xtJtUT8P1t4f6+k4VpMG
ccAuza3SOvL9FgJCVch/Nx5hePlMNCuBs4dsyvaYeXNAknZaWLgzyaDDR40Jhnvnx22TRzQfGkIV
NzVxF8kVj3WBvvk8diKJ95Us0juhoBiEut+qN5JonJNR23KkaUu0txxnqiwkMq38nqxWn6v5nOj0
Jw0TmvTkkEdYPmK9ZWuvhdUtt32V+MGrCooq302p2VUbKTXZRKprp+AWt0z9hLGuisN+nrsqTDA/
o093ZqN7qJHAA22abWnvDLfhIBC6gWA3DYzgIWkz38HGTnaM0XEtK/YIxvopynysLd5aQ+btHSJU
iBedjaHAPz1q7TRyUOog0K4Ga9li++X8w2wY7N2rwPxwXMlyK8RA0XAeYnJ+MORxF8yrPZDKDQ1j
PL7opSDFMbIHyz4N8OD6MYQL0ykoY/Ok/a66YHmykYAsP0fPaeaaiOWxem1xwRm+m3Os/WzVwNfT
EconMVmKkbIhCBgW2uoua80ahzUxNgNSkVTHJxJXpHpTaMhwjx4WF8kUFq4+F2wuWaFHJN8hldDT
otCe+Rql+FSaDb4ZjOwgkqW98N6KwdSwlFkkrqVoV4Y5QF2vp18LTLnSsJgDkvpYzM6brqg3DuWg
wD7RIa1KrsR8HlyU5gfMXfvHXIyGR1g0BmJRk83lb9FlnY13SttpW6v2O8lv68vhK2MXNeBrkFUI
9ocUwHJ2EN4mDaHZh3oxgiVi30bs30LCmY8lpLr+l5cBHP+Smt22j2nRpg4OhUYsce8anMaJ7GoU
NzUk3W5fz1LNIVNZqI1aoHTA20FzWpLVwOAfCjWVzMUsa/7FeD+YNmXGOJhB2ZxpoeyZ/255smb/
CHfZ9jcg+cZXIVT9mDma6+8S4U9NOJsN7lajWeR8GP0yPteuPj0xpGsCcjDafkzu+lUmAj4xMN4x
LNx3frP8U/9YJLp35ycNshUXK6HgJu/N5EvNVJnhk5fwBwJL9eHoucnqpsdS2cEsKm+F3bWwqkEO
jpW28lqreiirqO81gbcOOsN8Mw+d/hJUiyY2CuEHUGg2jQTFeFl141vCsjYDqq4OK6IFpkrbr5oR
GOy+feq6xP1RV5P/QMc6Sagh46iFc2nLfOtJnsOrUPlEqnmLq1M0yWZiIs34DGqZO2HjKKAvJbvW
ESPBSrnIGM4gFjDDLlX5bw0+2z+qTILXydVTBvhW50RrK0aWhxFMv+SYs/sQMjAf8yFJPy1uA7VN
BoqNo0zT4EXTpIV/TUoM4R6YabnBdHLGpzxu4q9TUnYlPPgx+zERi3DndTVyVW1px7vULPwkSknO
llt/1KabIOibb6UG5zFUs9l6oT9ow0sCn/gfoZmYfzdu33XbuGrtMRonL/sFfbzOQtF4TWCFEi4E
cEXN2HzfSgwPl9YYgv2E3RXpQ0JqRjSNOi9p6THTS9PJzyKKgvnJhC6fhvPojOVDkBbTy2Al5VOe
xRgDaoHbNQ//o+w8luNGti36RYiAN1OgfNHIkKKkCUJSU/A2E0ACX/8W9CZilYIV9/adsaNRcImT
5+y9tp13mv3RsrVgTglWxDJ4VAi+fst5deX0VtEVH0u1OOdZTh4Wd22uv7exVN/0tHOKnU4Pj4g5
4jvuUlLDoGmV0n4Qc+Ea4TS4HW2BvneSfWcs7p1XG5oZeqqpnwjV1V4ZFhjdERTZRF+vE9wVG2ke
e0QwABHJhG4V4U9vSuJ6EjZ0sWyxdE4xEqeD9SeWvEA3c0+fz4aHaNnVPaIVF+d4qyOX6Zzg5BZ8
IACu23l17ONuEkeLTYrc5jIf9G3fECAXxjlI1ajMRXdnZdAJIYpmKZE5TSmRLQnAvKGbSWe6d9DO
P05s0LpNrtcCvpmobGCZlpvdlUESqJ3fkL11ZzPA+y/v4xVOidwJqeNUyTwcMkt88iusDtTwWZlv
2aMOrwPO1G/Soh25BS8qgZQ5es2IBJ15GMML+1hlcTuQ/aiXY2iAAGAKH3Cz9tk0Dp8Kf8E1tHpu
Huem9aixMnZjoFe95bEubX8K8SoxIjAor+tQCUoYvjh1w0QaP4YGO9SQHstQYPzyyM+c0ARO8l5q
fv9DS/SpuLP0SbwaFa2PcGkQKn7WqzJPuKe1/2JhzBaRMVXja64ZqjgOGDXrg2m0MVyNvraCqNWA
TIbChDviw//Iz34qpv+8MTG6KHU7R34xGlm020T0+hAx+7WMAxGgqw1nmRnDZbYhzX22+PKTk0JV
4gTZvmyIOfd9bJhxH7PVB2U1D63bntIeYkVI9opnvSow2NneX8y42IBQGLdBI+CiUjWOryPfE7lr
fIUAayKC2L53isll/pd4ydfAFlMfdm5n5hue5zGInIQgotCksZYeVVPN+V7T/Rnc5aB30MZA39qI
k6y4PpTFlG6ZB+L7Lj1hfQEksTRbiR0EsfcwU5cFwTKvKaUKtJyijNyaZu3SH6FOo8OtKcc7VEFQ
fNIyDdRGwgzVj9rF8z8AiDRm1LSGcd8GhICchNGRzmnNhl0chiLxX9OgBgWH5HB0d5Wq8yaq0jTu
+L4iJNoU7cBdD5q0licAIBW9bGnU6UuHDKgPm3gw9nq9EBoFlK0HEW6a6/nMsLUBR7lGdR8jVYn3
XYvFOsyaOMuPRZyYvIgTrgdAah2qknrO3JxQbS1tPrF5N6ZTykMPY7DuYlB2qcZYWEtInWww/v2H
maX4BKaOUtDx+NqcJhOVyjCVvAAFNJ2zXrrcIchmrhdSnQ7Q4IJEgyUJh2gJnXqhpCs7dGihPccF
Hmdv4KHfuJka9fWhziu8HwmIBNtP9c+ZajzjQ7Csmcf+VGVdqAdyAiPipMW5UIvyN2oRxaMLs68/
Q0CQGzGzcGBSaCTvr2gXJZ8cOQRi46ctv8BbnOq5rnAFP+mtEU/RbNWSF8Ac8mA39VoD29ESqXFk
EzrAn1RNK9WjOUGiOZqkfwWhaLIqZQFPW6A0Yz+B8zR1LE/rHIoq2zOR2YUBY8aXBvxiz4bcH5ON
MZZ5s0NB7AVb0Q3axyKASP7dT/kvh21m9jFkr87VyHo2Su0DLA+D0oCVq93AHuawJBdUzT2zeUGZ
UpXap65Zpie/D8rs7HSDLJhqMyPSesn67VOcqqjQZN3cmYtpFkfbHnUrNIKGO9cY0zw8MHLygiiv
ZTvd26KinKEflmsgeQpKLyfpau8zCnjtG/5mK/6+TF3/INHVyb0mOt2/gWj/1+aXYBfaJfQ6Gcxc
7LOdgpbBIBP7mIzitIyl/GwanRnFg2bv9Gr+LUbN3L/fOPmzd7/c9qJchHSAQp5N/tri+GuoMYEt
7vBQWkdsol5+ZzWjsjYVBTxaGTAjGQOcVjqwPPvOPMUpy1DYTqN5KByNZA5sSsgESNoLnoskXZnN
LOFeSNsxg0JNWzF0jSS90/t06DdmkrlPUDzt+g6lnvGLPlC9IxpsTmHdFtw8OaO+2wzjACQHHqe0
PrVenplnU02VuusnRFswH8uRiyGKPCr1pn70p5FFMdSw/qnvRdvaTtgsvv0bq0ZsHw0IoM+oleL5
rumU8+JKrDZhzSfkd8aKYu0DN9aynbQXcJM0JdrszDvaSfYNvY+cAac3qu+m7IF6KNIo99huW3nK
PGyMxznNdLmji7GcZ3cy652BydPYprNbPM+BP6TPrRYjvWFLyMzGHgor5+sg/9fAcASgKEFprQKs
Q4RqX/Q2MR4o3akLeL8ZnJ8ZCf6Z8e8ctX3lPcVxeaMT/49eKsej/8Rwg+gCZipvnxjsSi3d3Ng5
um2QHYhwzz9oy+Qvm7J35y9mj3nC4xqezWzABgRgm/JoGFv7pJOJfKOl+Y+mDSMWFnX41gYDsotz
p2IyA1l7zhEP7Hjo28Hc5QprmGUGYAqBwfTfia/5madx7N3oGP3r0Gv6KuoNxkpgqd9eBgNgC2Mf
3T0C/6LkobLf8RXtdwGdbqq4uB6+elyms1cAVn//pf3XLaCRi64B6T4zyT8K+79eWsvu/KTyZvdI
UzvemKRWeCFvTdyiONCGiJYBGIKJzoMRGhI5DEYCxfCafFr/AXVCqW4sXP/og6IH4B8sDExjnXVh
+/v3YKuAmO3RtVtGsW+nOug2mtL006DKNqPJlKtx+/41+Mfl55BrhjHqAFqTF81sESCvK5rJOaLe
MTfZkCb7yWGkn2Z2egLrr/aix/dhLXb16f0j/2OVJqIS4TVOHBIG/tycv05WGAoloaLXHEjp78o4
yX+UCI3DGazRccCLvSpbCR97/6j/Ol9yxlCq8erx0q1//+uollnFydpaQn0M1/ZHWQZWuhvB5UeT
6U3kHUwxHO0BkMEunZfglsT9n4dndsD/VsDY5eFnTS3SGzROulBiVyPmP/tqnj50k/TqSKR9/CvJ
GnGoKXCrG9+o6+ER2o+AoZ9BxBAlx8VnsVZ0Gdn7Mx0b2ISDM2RRitjD4icPxFTnYe4PVaRMNhNu
Nrr3qD/K/7kDzpsMWpIpw6puuFzzYPRY5Aj4zhEHubmrABIcG3ItC69ebgilrt9toivAj2KSxWnF
sP/igyy8CTX9wroy0O4cd1aN2mAFBdJTqlK77O7GqsyKcHVRebugK/LuY0ALOt0tRe7fTaMx3hqu
XDn9Vroexl1jpaAxSr+cn4Pyqg28tv4xbTtnb/bUt6FNQbx3y2A5QyDpc6gSavnglZ0sz4OOpvBs
1y4+m2oxqw2qEzbzhZH1W60S8a2bc/VC8vN4FzEwoRKCJnXxauDLgXKMFvHopnV635n0hqOaDKo7
Wc3GHdm5SGJ8Nzu8/0JerXnrUWmXr0oXoD+Xkwqam5WohtE/oln3PsB+QMlqtlP+w7ZR+oZVYfs3
jrh+Ud6UapSEVIYUa3TX2AxefHFU4vuxr4hNAOdtgrapq/SQzWTxpaw/t4QEVy88XvTVR4p3kqHt
lTqDgZLAOGmlJy2o7U+TsJa7osrMKpyWUjGjTbxfs2z6faqGp/cv7PVpOhYaMyQseHnQq198TBLm
BRjhm/wUSPfke1X8imMh2FkG9Kkbr/X1k8Oh6IuugA/u0hU/koQp3sYhP5XtSJPbzccdA9FuYySe
+brYDYg/OoM3DvqPK7uODFGnotBAn31xGxdhC4Y6RXFyKhJIw95NzIfeK7pzmiTlchRlZgw0puY8
PSRw3t3/9UOCqIHHB/c15ExQQuvP++tD4uidSbVm45GaiH6SZNNgS2boRs+uNLpDLrvVdenE41ZL
3PHz+/f2+tyxkf3Z4eAjIyDkYnFjzZjMhSn0MU56nAZma1Sw3NjgJyKZTro2NMfelVMXoZbTf79/
7GtZMDksqyqYr8kaOnb5HQHHb81thX5Lx4j6DP2mr/e6IRXbWShdRzExTbtTdYe+RKSVjL/gXkGt
0A4r+lm6kE42tmzGOokW3LjlD8NXrXnGKpTo+6LqrYM7FOrr+z/6epWhzkAXvL73f2KN3t6tFlgs
DVW7pdiO71w6P19n9PU70+n/G1Vg3zL6Xr97HI6oPiQKrDGEoL09nDEqRrOd2x7LBDGjTbf6NxaP
YidrQ+T/68x+LaEYz/Eo4s/mgG+PBTcLZVnTtcfEzsSnYpD4RvT/z2AygBBtJ4ijT1k2jzeK1esv
LFcUJRELt4V0iebu2wMPqEz5ppK00AfVqE60qs2ttOrxPqNo/9al9AJ6hJV16AUlSKu80cRr34x0
8dE1JDekP1dXHNgeCjGc54xS4HpdXIV21uheyc46Go07vwhm0I+2lVjBsQrs8RYQ7mq9g4SwcqJ1
wOYg4S7PHAE28Q0NMhw6hibRF4XsjUPGg+cfyQ8WkGrdvoijmRir8oZ9/epB9lllCaIMUEXyXOkX
O7VONl1W0zk4Lq4qzdDk3bm3agZ+jTk+uq13A3h/fVk5HHIFSFr49a92SAnwB0Wjcjz2uTttWjnn
H4Aj53s1lbcq8+uLii8fTQ0dFBQv2A3ePk6O3VcQBOrxaGZ6vq9sM97mBVqiKqF/jP3CfKiMRN6w
nP7roAh5EJpzPf2rHRcyEPTtjj0egzVSa5PWbjlGI7ltScg02C4PydJ1rzn5vLfg+FdLOPpCVs9g
3XnhTbzEcbW0wDy/CJYj8rH4xV4S8yM9cOKdrHjUxWnO8OXDoqo0M8qCODN37y+I1yf+R8NFdYCV
ABX6xedrgO6msa+1j/htgy6UupeGpQ1QWU6FuS1E9doZsbyxVF0/TegcPdYL9l1AKi8bc5kqtHzm
W3pssrY4lYYzWhHeRq+PNJp28eH9U7x6VYABoVF2V0EzqsqrllyQMmUxvP7cdu1UhX7WMhZMkpSh
LJzGV9rlXOH/+ZB4Eld1nmmzBl3WXFmNl8cncuSMPM9gfDyVDDTLnALBJVsnObUJcXHvH3JdZd9U
s3CLV5zEKme2+ChfLHzIz+uYB2k465CADIjVnhyOrWQK+/r+ga6863TgEEux4Fkm54dN7+0L2qOn
cPNcV+e8QxN2zEiNrKOMfnj2XyKU+9l3hJqDiKDqrIhEnfnfdJ7f6p4hVf6B0feU/Wpqb3JDqDLe
dKMavL7Z3rr2s6+nmwEGynr74zThjcpMBv3cVnR8QxOXQ2gizvjoY307VGK+0b67en3BG7BLWlMt
AIKS8fz2eNhggd8q0PFVqZR3EuTmPODW+w1UJN0DUzeGj3ln6Yd8nPL9+zfi6i0KYECRcEEXw7Yo
P9e//1V5GilY/wpj2xkL8+gOYQWdXd47irSeO3xrt7LSrx+w9VQR1NIaXf0qF2e6kPPlt3ENpdlv
evsLtHDA7wQ8Oe2NJ/n6ktKTWfFpDDBXXNP697/Oy68dht3uypWkosnmrWybERaSPhQvlTP76khc
eNx/JGGxGn+5sd18e/+6UqFxhL/fpT/2ezYyXFx+CV++t79gqKmr3b5eTv0U5A+uIvxyo02o88Iq
SH0zzGRtnRy8e3mEJKJUH8htS36LwQJKW+dF7T33vDdPtdmJVyRB0zMUyKQ8aLnpahgieSfuAtRu
2bemmkq1i6FfxneVlQBsGRlU3qHVqJIvaWenrypbo2S82p2+WFKOI6Rdsz/MjAIRtraJ9jttY2Xc
d4xC05kuf952j2xDhztsLP1Sh7S36nwjxDCIp5n5brEjOa51CKopF93co6G2jZAUKKf6UTWdQawh
U7vv3dLN4gGcLNHPvURGEeGxtj4Mqh6b50Y6CXic2RgI9qks4egH26qb11T3jEcjXYbvtTJcUDZ4
uJ4TRhdpqC2Z+i0no9VQAvZFh7vZoiAOuLOAzm04m1oXO/Z2KL1p18QOrZgFQ8HOtFI/PgVkpgGb
AetMjOcYjOVTg2Aif+wNqU8Ha3D6hwm4EiNtb0idw+QsMt2TVqniKO+Vp22zviuq+74s4qONUUgR
fuV2w8fZ7ZQRGQ3TUD56SKl2CVqlZNN5AFOgqLPt2WR6NT1PMq7qRzszCDZr6gXvou6P7nm2nS6O
nGGgaxoQEALHVDQynBs1niVG5TFsMDN9r8EKeMjcO1VscqZlwybBcf0NA76th/kkxczcM1U/Bw3r
cpghO3r1J0N3HsbCghsjS9P8FAxznzzUOFDn+7aXRK02Y1cRJr0oNA7VLK2zm1fYMuHFkfWc0UT/
7hLf+XFKFyIHcJjOJMgkmZdGzH9TC9qvFew8klLtvRHbPCKoi+ceFZUodoyOR9SoPGkmQbb0a3ad
RbrbYapWvC0LOKYnA6DTf+OcdL90vXXyLfF7RvnB9gjwuFv82Db22uh0xn0Qdxbbz8H1vyyDs7TH
YEQm4XjONJCpUlrGHW228pen4ACHCxl5KbT6sRU8a9S9n8Fyt+Pr0KmkPbeEMKAnG6zqO9IAP/nN
xDwtPjoENarfDlOiAgh+4MUbYuTc+GAlXQsOYShqhttswvcTBRbFuLLmD4MFFHNrW4BQjzNpU9U2
TxYUhhXvQLsp7E6IDREMuJLg4I72UdkjfWgm1rrxiRdXsz6TV8zo3xuBbUalNdm/GOVN5SYZV7UM
2DzbDJehlPIZEY35QiB9rT6IKSedsyl14ylLB3RKseFr7mb2WFm+5nM8sWMA0OwGJzNZ7P8w7vM8
oBTR+8grlurjsmTuc0WUa7EZUt15puOgimeTMpUIOdtTIixpDYpjk2TWvCNJrey1yLebycAUgI5q
3BAtFNQ/KM3ED7pBy3cC8/T/9KxixjSmyDa+S1H0DQMG4e8xgwUwia0Y8mhsTDEJtBYO541yUO6i
yx75F+1AJj0xJWw5IVMK/VNZqLULoqRzN+kV/hyhBqfbCLIB63OHW2+JbKjsG38RFpRhjwDaCHLH
8KhER++30/ul+qYxakBEiDGP98MZyWHgfejbOzpl8bDVOy92Il25tBhMeOUn7GF8/SxVTT9gu7Rk
N6BokiHM1uBsDLbqtwvxQc4urlsH0o4xFeT65kv8VWQkM0X0b8CYIqNqvo723HbRmE391zloeWlj
yvYXK0uCb/kw2va9ZybBBmSgM5y0Po73QWNraxCbGKoDG+OmzMOSXtWpXcys2KNOpPqoWq01VZTb
jotcULb5JyOtZ/vUYOJNjyaJocfOWYbmY8v4szVDIDvwppHhZfeBXQzzacDIc9JoRxtEp8W1u121
1F+CEi3fZhAVgTWxMCaNFbmxvpGP0hEJGqCk3VOY5t7GR9igR6mCBU58k9BiIF7oAfQiDMa6+RxU
fN5e7Kw06w/tIDxx6v0eiUnemm312LHuaIeGdObXWDjGQnBcZ5LIKivDVhtrkkhXZ2R0eD+Z4fpf
g8QMXjBbk+EHfa7yQIFAVNgg4XRBoySIr49Iof0JyJpt4fQzNIn2Jh/Y4j7OUsbNg4D6PZ3Z4ZN5
GVWr3TIPm6wW8huRiG12nAJT3JV+UBR31dirU6Wnpf5pDJQNbNSujTDrTG3YzK6E87zoY3e0DFiC
G7YxZnVsx1Hm0YTjNtg4lGefVdIHzzZsSPvQN7OXvsSNnk8fViHSNxaQ5qe0Uu1+yTKrPKXkfPZf
HTZz05ZUXhYj7U/eod9CuXpC+WN0p8GP030HSjPb6jDTjR9USBoIFbNroM/E+lEbKgykUHYbEmFI
eDQd9CPZ4gH49rKl3UMAXlreZGUX8m4x58R7AHw+9a+Dm3qvQEabZsdm35YHfZHyv1kkaEmbtoWj
x0ueMys1mJA2m3UGjyCGAmq/OGSM/aQhNLUb1y/t1wA2fkxsqUqNHfpiw94oN3GMX23qGvVdsARd
jGYbQW/5Enc8p0dskUb6GwiNaYcFs9gXVeLsOSTZ0ieRX1bjweAe+kdLy5wvJfkOOYmns87Wh0ZX
evacWQHErnvNOsya19nRlEHNPoNtmX5kXgb7JHc0XTunnVsmZ3vwyiQKksz27uLR1/cZxrxy10AT
1591pQfE70KUCBEs6NUO93hT/8QA3CWA8DsbnY5HUFSk0CO4e6JmbGO33k43UgJWJsxIqe0bG4kV
On029w+sUAlkvSRptukoaTxU2rwULUkHQrqb1tD0dp/YfvVFs3IUfa022PGuqi0++B24sB2KDHPa
mFltpntvUXO+o0YkeCMhyzMPRyNp5/t6RmcbaVPSD1uD6Nhh40rpvKhgmpMI1hAzfeDxXr6dmqD8
2c1dZuzKYET0JrPS2/l2OlLG+E1MhRZ0KD4tLQDgPnvip5eT1UJca6IPv73GQ2bUyBwHFjBD2iRj
avo5ANzFMGXoVkt+X9Rt6Rzhi2ebMl5zd7RFWT3glNqd4f54wgGT0VrxlhJ4RjnlFS4w8EHzsu+A
Jkpq3XRSjwWdIhE5XesOm6z2R/+BbadIHwlNzofP86jV+wr4CCUdjftgr0nh1cjummRGdtWJ1Vgd
tkExazJEBeh9wAdStPfAtrzpExvl/EvLdrE+qKAn8p0Kw+w2k9XOX7VmRB8dtm5ZmdHITLk9aEIf
vU2flY62xXKD8ptskXYz1o4aowkzucICiCSpJqE11aZfBBBDzfDaxrK3PNwInHyzmum/0LKD2mBV
7veisIt+G3f5VLBS0cHYKNMT7qEj2eGckOiURN1kifvMcoX74LXYbAhIR2ranhsIEPbW1dCURil1
GWAOLTdQ6pa2RUN28oP6HpVy29NfirUujxqK4+qOoBA8DwplLyoEZLprxU0v82PHQMiheLQ7zVv1
oh0rM+S1GQFuL55UXzvFxmj8mkB0D3DV1lL18OguuTb/mhatASJZ5dOx04sepVZFkAdhIISQiMji
S2B+aINJfFz0ZCjukOYHhFoIEQBTwoXS6PrdUhnpdxdUXX+Mh2Bm3WIDaH4ik4PMZ6T61J6Y7QSZ
B6Cg0zFMQD0BSm06ButlsqTWji/qUG38nNbvRhKKmGzqZCoPbgyw/z7VR+cnIu6W+bMMvHSvEa9w
yOAokbLXFwVRzehU9LtpmTQrQiee9RvoL0a1qzLqtUihQ3ni0AR9y25eGlhLvTvteYg6B+tLrvQo
FoFVPM6lIDmL4MeKxkibdpE5qjF4gEJNuWSnaW18qZZVb1gSz1mc0rif02dVDAIiJvDmg5uUmb4l
0ZQNnoGi1I6aAuHexmkanVEsHW9SG0Kng8nOStYFdTQSElxRishi+ulrFCRhKX1HbZMgKAmiMRKn
DclTFvOResSUh2X1jC5d4AKepxkZo55kZBLypZIBj4Koza3IEK07Bfzk+zog7X7LVcaCmeo9Ow3Z
Lu5T5ZpUn6uHITmLuRIdThUXX8wgFZaRslIZixXJelPpL+mTPYp4F1DlJ7DHp6D/4sXmmJ+IA8me
YLV787acsf9BH8px9jKMHfJmq7K6VNHYD315EMScOUyu6YtAWTTI0A6rHkk4wszBSaNYFSinq8x1
vsXLjEYwNhfN36IrpHKGHNMqIq/lIh02kVpmRGnBGtFAS3HK4k5lrifuNdcEN2+SoHhIhO+T6IfZ
hToXdZoECpgqnftWzUU0jn381fXRx4Qu3qXNUrIrxIFC8zRqJ1V7pyRlProt1Dh+nweb3I7RMpXY
UoHEXH3Euu4XgBQt2kp3GosTn3R/q1lqqTcGGLXXnhWkiJEJuLL/JYsm/9ZVuq2+VGWDnUuP8abV
U2b9wkPQzfeeQAm5n4w6+Z5ayzif9Mr3SeDRmkJ+FHEvTxVEnGaTTpU1HQppmjvA6QEawTntslPV
eEmjI/YmHHw/LuQZbhJnbviQWdmAWICmh+Y/6WDO+9PE/utHtyTG7zZz8SGUvt3bewso1U7xIau2
gXJIDasHSyMmvLWyrktD0LdYSKjPkdCZAo8YqeAKziE4MH2HmLBcTjWNNLnzlqZVGzY1zhQhlmie
56pDcIj4wA3mbdUVrKS6s9gvRNeXajuPoF63BqJlY9NZxAwPzB2rl6bgJHZVamruZxPdq3juNBIh
yTWvKnuTLE5qwyvNfC+0M6JEIhP70vI9Fq5SD3yEJ7lh5a6c40gPjp2voyPB6gqNsGb0zR4JB8jf
i5Mt+fn4DFjFkgiUuTvsC1B3IsxzdMHhghAjtcOuKqr6YaoTY6JIdBe5ZaOjE0iZ9PZ0PxS9+IjH
QOR7FxKvs1816qfJRREQktmC5cMB2d3tFwMGDsPtWm/vC16eH33GQkHyNqERu7yDzYsAHURXto0t
+KwPgdtJ7wsfWsN7TjKDcj9EcdP/MGJH5B86NBXGnS96PgGAFbrlHtOMgXZ4nldvo9cFP1lZ+Y7V
jUpbGBJUk6Hezch8e4GjYlsOWpftVJ7oLwJNox71Q4r4NgZrglJynpJXN8mlzj7O1WQS2mSNaPWN
QfilrIimmW3jRV/lVIwgL4dhOuMgEprs+CR0s9vF8WxskP809CKsPppF521Gvn17nkPaMqPMtu93
7S4bv+vhwY6Bzmb2aUADfNuzy+NSTI0VsHe2inrf1MzeC6Pi2fX99GXs0+DG8S67lBwPkSLCCtB5
dAovdUVjlug9A7P0rBKt+mYVpg3dzzG3ucmeLIq5lT8m8q/3tjaWyY1LfTm0+XPsVb3GlMymR3nR
gS9Up4nY5NjsVXLCEtPuhPocM4fXLl/lVNVfVNqrl//5AqPugBvElMpc3eFvLzAjgdyfyz47ZzHD
gTDDTvrJnjqYQFKBecyxNiU3xihXWW6cKCnKYDt9sI48LeuF+KsVjCnaNIJkyc8ANdOtaNOYAMhC
frC8TG5c5ZYHCG5tNEARNmhU4hP2Bje4cbX/cadXrRq7bPCI9L8vRgo5lsJOYBQ4kxNrvQTxYDxq
jarONIbwBjtxrk6BR4fYCTDIv3/N/4zfLjrR9Pg9B/0OsIGrlEiBedJYLJmf6eI25aHAfEMKaoKP
gKZt0j73JVZa3vAeJOvSLsuxnVPeryLR8CzJaQSd1JvzDmJhvoPrQR1bgVpuQTqcUXHnP0aR/q90
mFXVBhCN3j3IPJtp8dt71htLwTuuE0ZZmuX4mLtGQtHkl/hC8OS2+96jL/mp4gsmDu9frevXAlEH
mCQHaT1Cvz+Dq7+eFtfKhZ8X5C5ajV7v+q6mINE0fMShl+VyL5quHE+53bu30gquJBBMF7Gxez4K
CGaaJAa8PWdZYE5LiHI/I4JhK0fHrdTof7cmEoAk0XH1edXPRBWYgEyAFaHbm2400Gz9zyAO/cas
/p+/hpknkmYkxEytL8YXwlMOWRcawWM+ahPK/mU5MTogVMwZ2va5Q20mz3PRM6PDPfQ994DmbVDr
YMU0cPK8f1Ou3h6KCP7PDp29lwNt4e2l0RSR3YEpk7tsdMovZrnkR0EcG+hKPDnhWLTqYEoPc05j
3aJsX30SLCRhyJkZxK5UyEsyH6gyahVENyevaKqv5tDHO5JocA/Z1njGwHuLwHR1qjz4EFGR3wCP
w+53sSwb0BiX2pqL00RMYJROk/PodI1xv/AbeQTWnvQkX/gop7fu+NW3lyOv6BkDgDU+8Uv8jIIh
J3o7KE9C4YogPNXv84+WM8wKF+8f1caQeJE7IwGK/FTV6Wac2ensPFJj97Pe4zFz52EOtn0x1sFL
ril92RdUKfbOccs83ZMFP9vH0jeKehPjVbu10l+9upwAKt01MkhfRUQXT0m7xF5fa0t5mimfXYr1
yXQ/YUj19XVF88Qv0gwqIJsgk9sbCuF/HZoJKu8L6lNGVOvc869Vo13mIm5kUjKUr/QHblOVRRYh
ac8aG+o8ginwm4y9W8F01y8pZ4xo0eZ2MUdyzYuvShXDYOj9uaKBqc9WaE1Fs/fnOv8ETrJmb4Nq
bO/2XpZh0DP9h4JMD/gOmu3+cns+g++/pP/8NSxbJlpChGoof99eBMdEUewvbnmSQktRMq3wqZHc
1idb4wsdYjox171jsHwhrZFMGqzxIo9w3C75I0nu8oaK619v0hpAjlB2nQRfenDcdhpGvdKrkySi
LnPFuF1JeGHVxPjkhwTrmmfSc9ZTk23g+5diXRzffHFxjOGAoLLCgoYn5GIpLzF26D3NmJOWOt3B
TY1mDrvJ+2mLJnl+/1B/asTLYzlQhR38M+hvLmtWtls17qyiQTaQVkfLKjVnU5ci+zinRdM8ETjX
fMOrr6U7pipthmFeGslXDeK2fbZL3zTBLuQQWbOg714nd/SeBystjJ1uTPr8+f0f+6/rgnwYqS0s
NBi/F+Vf2S1yzAp4LhNNgSfRJV/yuR/urdiNbxQ9/zwSdRYKdKoeloWLZ5GxLJj7pD0lmm7u1tBq
Bj0pNMCqXXns75/WP540lpxVQIzfCb3I+ve/3v5ACIZKltGeMOZbdJ28alJHhDrJw6T1BtNhcLKf
Z7L7WpgFlT/deND/ca7oKZiN8ImCYXWpdQC5sRDxULQn2VX545BW7gexiOmboU/W4X89Uw4EnMwH
1EyTzL9YYrWmH20x1+Mpwbi4KSSWMq3GgdJbZnmvaW56r8vleTCTWzqVdQF985TDcmJhoTRjb8YO
8eJ+dvWoezHNcEZmfnZXDTzPNGk8+8alvFrHcXhgxHZ4kWg+kMT29k5KP3MzU++H0+KVxlZJCAN1
0i97aGhEEPS9OKike3n/mq4//e2p8eVAde4zo0SH7Vws4q7wCq91HUCppp7htpVlt22YODzpCosP
2/XG+9C0vcN0NE4og4u+lP+9/xP+cdqUG+hkfIodapyLnyBoH6e0UINj4rkeo184Z6FhLss5JzKz
iBokw2E5wNF9/7DXN9WlziGzF/8SR75M2dbrIncmattTg+M/DY1RKz5aEvHE+4e5/jDx7FA0/h9l
59XbNrOE4V9EgL3ckiqWZVl27DjlhkjyJey989efZ3NuIsoQYeQuCLLiltnZmbfI4LkgR4Kwv1xV
KSrph0F2vg8dMGefkX2BYDzTNSze6tlRkNCOsJ6MXCdSpANWGXm7G8jGA9e2U7RY7soOGuen2z/q
etUFQhTgIgAlwHCWmJt/YkZdTg6aVFJ/n3bm6KqtUUG31pPxQJTJNRdFl+S3H/vDFiBaedBaqgK3
f8D15PMDYHCBcWNaYO1d/gCpo9fUGelwjyWc9p82SVrnSqk+f/hE2TbQSZDUcLRQuBb59T/fmZpD
PTWl1d/3Qucj1dI3KGX2FiBL+WC3wOlE0+Jw+9P+L/J2eaYoqGD7ZiqI0Apb5stRo7KlzWGq4/3E
rn0CnV+WHoshY+xdiVqrBJDvNbJajXIbJGISREWoG4Alnja+oQWqi3uGEj0akRTe573u47ALRgu9
F5xsSO2SprE2mTL6sketn5pjDYcY3A0sZ520q4EYZiH4/yIjP1R4Y9Yqx1boZsC9Gu0e67XZT88Z
xk7lS2JPDix6GjWzZ/Vt9xrgfcp/RVZdvtAsq+kTDFGkv+p0yLszB8q+Qw0+Ub4rIJqc33OPXLw3
SuBHtl3UD+YDNibojNSjWZt0Ditau5EZytmWKnPLJpOK9kvrB+UbWiBOeV8ZhfaD+kkzUczNKwxO
iQ9KvjEFPt4rK5gGYDi7dF+O+K59IeeUfud0Z507QZWhDMy04DRtt5QN+2z8Exaj84BsGZAC9l5r
gx2wZmffyx0PGBrE/YMzRqpwIvLrz3o8Ja9Jj08evG7fAWrTN0YPZKJOxn0Bp/MVeQya0tS4OR8U
nDsqOEBFwy+zOvrqnoZxPP5OYsQxtuMo93jTxoBdDhhUwQBtjAHsSm1p0omWdf8S0wmpvkWD0z/5
UM39Ta0bgCV6aw7mc4lRDfI9am0NT2oZJpIL9jh68XlqJV5gYoq5BadX2QcU16CnVHEGiL2JcFdy
cyPK6j9MEi21qszD3OtiW+iBZJb93U/TrljJbq5oMxRG0IlHoZZ8g1qFsXglIjA8muSWmHZrg/yG
MkwQImFC9R+j3kb7qgLNmDwpRlLmpKXWqPoeuu5ig5WdfE4NJwCS57fdCL8IPPAua/n6QxzOGvpv
WF3LNEodrZzXArHIexfHUvxaONjUOOBJL67XxI6CfpLxM7E6gCgmvMMeQnhcAA7pus9+ZI2feHYW
AF3r7LGB9XIH7EW5b7HA/W5k0jx9NE//65XMVc8FpJPSLO49FBvzrFXNGsQFPLbY1ymrTNJgbJxA
mVYuu+s6JJ8uJB3E93MJyYtHAZx1UClW3txzvFko7h+0Tgq9cX5Bse2fMgU4RW1TcrbSIvsUjlW4
81MQkyt7R4S+xRoASSVkEvh5oyyfqg4Pxa73G1gBzWTuQTb1J+who22qFcrKUFe1E1HqpJxA1YY8
HB7GZRRWqReRcgxottZq9ZwmOViePpiIDGkRVorXl2H59Xbov8pkAJrwrmCSIZPxOl5eN2VuQVVT
K2EUYTwjslQcMjmWTmqRzb8lKQASkpTJ2r4WL9uLORUSD7pKDk5lF1Tz4rqJ+1zNHUSujiBNgUYB
bjC/z9D16PGYcfsLMQBkxYzIaGqP5Hb6OaAxF26muZUigdmTV+7cq3mn3Iv0qa2A7eZRsKwkzimO
pkFgGccmmLXDzINl16a6tFHUTqIvBnPh9qSLY7v4fNhicC3+EpJJKi7Xee5Nq9brUD/WvWFsuQ+G
X3Gq1spuhpRRbGW7iZ+DMCpjZEITlJxuj3615KC7RQOFViWXH9ayl6PrU4OhFGjRo29wiDsoIzAo
6+GIOyOgAkrG2ZPuFNKaaPA7k2yDBFUNQaKCsboY1qhGze47Wz2C+HK8TLGj+i0lUfyVhkEuv8Wm
6ny6/aFXKaPJ8weeD0aEoK8p6F9+6BTCh5McXzla0aS+2aWBugmQnH0zWdovWCgOwFTgrDQsdXWv
0ygrV/hi76yzY2EZYqDmS/xeKnsEQ5PQl9OUYx0Fxdds7LQXDDSkDeB66S7JRvmQmkF1gvjcViuL
fBW1wF6zvrSNKItSY1uca7VrM/7SUY7J1E6NC8NpflVrhwZ3QIVyhch1HaoZDT4ErAvGM8nRL2da
17Sh6IjFRw6rKDVLxTap5BYbZXLcTU5cu5OcMv9dgfd4gR2jDodRHeMPT/flr1h8s95HjT8PsgLm
1Q++GIVJyEQqSgN76Y/zN8rsuldmQVC7gZMHa2Tz92YcVoPisOs4Ycs5mDIgJfnIjI+db3kVsBWg
lKok3wmZ9mhlea93FsYl9CJlHkI8gpfE/SAzM9ms0IQMEYrTUCuwQeYVWXCgD2lGAKf09pcvJXN0
Sv2iW6NgXh9lanSwrOCd8lTBRuJyubU4nApoROZRmn3QzgEQgGkzdRHCtqUVbcJSNVbqxe+OCKiQ
LUvdiKfp5Yg2oGynoFZ61PKs3Kbwl5E3lXPluXRqExy8qt7djh3vrCbve0pM3MiirSaC6D/PML1T
fBmfYOtYKalz1OZBy7aZlPgyQOC2WhnsndXUuAYRQXJob9PRuhzMlGQDsrqlHhPTdM6jlpgvoCvm
e7WfKzeR8wERfSOJUG7zrZWn39V3klrBJzPJa+DeXBVwhh4AR53NxTEuAr3Zyckokxknc1lsLLUC
m3d7Wq/WkUo3O5aAoJps4KWGvQy2mtRGrvhS4QOj+NEBqm9yxM4rPKTg6D46sxaEBRPRDxIcxeTm
WcxsHVvQS5L6aKCItisrTiaCTy0+wZq1VYpE+ZJIYfRZSXvt+faXXk8sECxhSyAalMTFxQZyesno
DXWqj23cqs+yOWvnRMoSLwa+tWascnWj85U22RuRF7cTpLQuvzLMiOxOpNdHOm/2wQja5L7mNgcp
2ufujEhk5apxtVbFfWctHU1j/1AwRl1DW4yKEFqW5cGIekAGOclDI1l6rRH+fOmBDW2BHHcrm+f6
moG1ChqCXgmhAEacmPN/DuUcRrYpSUp7lHw9/QTWya9/mTKy02xZM6fMh1ioHr/5hpF9azI/rg8o
wfuhQ10qKujkfHSFNZ5AJtkrjEeqkYtfA5aaoxXa07FGoxw5NwFRCKZfpG1r8fa6IGdB3eXpSsaM
fg+LfPnhRZt1YY1s/DGghpAd1BlRi7iX/WqvDjmV3XykSr4ZtcDaVrMp1a/yTDoDOLLQp8kFy1HG
n29//FXI4hcBR1HgBKDBceXlU6Jgp4dA0Y/l2AY2siNKk6I7zBPpCPIdJ7YQgGLkBWEetfucl7f9
evsHXO95AiVRi7alReqxzKGnzJ4CmmXjUQd59jbaWpd78JFS826uIlXfRZBEh+9Ga2urxQTx8Pwn
fefSQ3YB5Rxean+7d9rlahCwWoP3QnAGZl3Nx9RiCawjwFWwBa4EC6nKvWwoguTH2KHBvg2CuYCA
AmfAeVHi2u6cTYlBHwANPs1SViL6crOwJBiEkLXruJPzG5dc/lEMoff+cA4Q9dYb1EAkHo5uFAIH
v7MLaTgjzYUME6X5MTCV7exT4E3dubKq4iC1Ydu5LTFjXju+iy3DbLFlSJCIGCQN+JhcTps/544E
7w/yGYW8yR0oYTd3YdpByahNazj2kzGdDAWu4q7sJySXbm+Y63khRMnG31c86TgaWJfjN3RTFeZF
fahsrdxnLIPJZYAo2K8+t4K9inxOunOmNEkyN1WGvERbI5anjdP6o6do5armk77YR0yIxesEAQSu
Q5VjffmDcmwR/VCKcdCEZHGHBlk1uSH4+bXrYfEOYuKxAaJTglQNUeTq0k1bZ0J/vbQerFSCsQPT
A1/Q3kgQA09zwGXbPssL08thU2buNJt+5FVjY2Ufi5f//xmid0HF4R0uc0cju9IKyX5IDGDcbibx
o1204psecW3sIlaGu95ufDW9C7RJaDEC2bucXSc12tofTfuh01XUoZNJKQ665EOGLMLEq9Jo3FiS
YiIkjSf1yk313tj4qNPfpJiDBo24Ov+5qKKuysqxT23ckalqH3JKV/Sh/EE9hEkdSHdI9QSOG0ZT
/iJgXWuYmEVsFDMNrgCOKG0Ekrpl21iHSdtPPEgfpCYz7vWgzzdELGM3S0rj1dMk3TVhtJYOvPPN
yE8hrUafk6vBXBwvhYBvJHLrPPAcj6tNCi8eofeunDamHsXHoIH0AJ7FeNbqQVFXDvd7X8xrF+QV
2hZUJheDQ/tFh4ti0wPHtNxavZPeTbGvnUxZ+dLkYb+lgm7vVgLK1blCYwecJOmIaJyz2perDMot
GGeksk9yEmjI8Md6Y//UZF95LQwd+VfoUU7mRkrfm6+5nEzB17Eu6VDSh4meMjs1XuAhpumnee5x
wkmNYIIeNY1WHnxBqcmvS6h0s9J5jlwKLydhv3L7C64/AFUckfU7CKEKQYXLDxjDOcWnKTRPHX68
iK6USmNhDwGTXfasWMvK1zbT5JaWjT/SCkLeoIXd0XQa3iG3f8ly8/CIxLaFVwjbh1THEr/0nwNT
OCN8GKrgpwnyCVxtR5oRrULfGD1tVO+HfVlZQ3OH862cfVej0oHGcPsX/G0b/3urUw9DEpbeIu8g
mRf8YjVRW8ohA1fygwN8Pdh0clQGd3MMbs2Nu8qSNn4wJ8cYK+DgQFVT+Yw5BEHEnbQmMN6GAk6A
5iUO/a7H2ueAIN2aF9bsNXKFt6mLIMqIcyy2mPkZOL85QjBhoNcyCENzmypASvHClEPtOfOH2diP
Yz9+NUqlGw+W38kyZiB11+8DIyv6baCHuB+3qhycGxLgcKfrsHK9NnVwb7K1OW1qN/d7Va5oX2X2
BupI3rpk14gwa1nH5Dk4oryWvMfa0qXdliQbyWgs6Fq9ZsDQ0IchVZ5TORgPdYAq8VnRGrXeIg2g
6RussDrrWzzM86scguNCWBmlwLvb67E80Wg1ICXC5Ui6QK1yqbIGR8wKMU8PHwLo0srOUPvqHFSa
9NhAntkYGf5J+PCu1gwXjxrgxpxksQXBtdMQtcRG/Wcj4ngwZI1ROg82FjVeISXNockLvjGfRvM5
gSbzwf4CI5IO8a4X4Yk0YCkCmzuxJiVq7Dx0uWFvfIuiRofjwYZ8DErq7Um9yoEYzLB4eTt8HDrZ
y85+MtI8auoyPIECmxUEsCOwXSGtVs2dafxNVKzkwt5U8dQKTpQFt9pqJznZREYYHsUpTldO/vWE
84vAAdFkFXNgLY4d7lg0h4MhOOV2bfycEDT4zAOWRnQj8Jw4JKwV30WaeXnOGZCwh8MxLTUk1C5X
mFxojBCnDE6FobVHlWF3NPyie3MYjZVb6WoomAogk4WNpaiKLkNKF/Y+rxA87GsQfo+dGo2P6D5F
8OaaNX3T66Eo54rWpjCXFDbcl19VY1OOfKiiPcD9K7aTEyuxpzm1cyKOTdLKNro6m0JRk1onzx+Z
e2+5i2QVRdSc7sYxgKC6RVUPCLxSDPdoT84oPsTKp6431iray8sKkUlKcfQNeAbTjFtmyz1aHB2A
JvOYOhHGQm1TOdu+9dGtxv2rTVypRD11kNTOrfVw/Obkk/V0+/SIObzYOaRUf63jqLQABDEXD5hx
qLuyqtPuJIfogW/SRnPSh6CasunH7YFUkZsuR7K5ku3/1wSNxWpWQWJWCfILPIfQavSaWUOKZQg1
f1NmvvY0FVgdudWklCGPOHiNXjBg/LBjsaiBu02UmtKr0pllfcrUXuFtkXYD/CS9gPhuxwY9ekiS
pvPW8l7PXQ1Ay5sfOFpvreTBV4ebGUMwCf1Rin7whBbfodR1R2k2aE5UR9r7rkGrpk4i5d6H6/Kn
w3xne3vi3hmP61sA0ImlNFEXwUTpG6VWzLA5df1ceKnuZz+4i9UJ2mz2lJWFuXJJXZ06KtEqiFXA
BTBlSHwvTx3KP0ZPOtqe7Lma7pvIxN1pNJP5By+/NUnZq0MnxuJCBNFH9KJzejkWOBgnthu7PclV
rZ6UeJR22OP6R6wM1V3TGeMfNRynlQW8GlSo2ALONSB64c++1NIUxlQDzGL5FFjz7GGugp24OiR7
pSvB1wHxsbw+KZIVU96rgyZGJS9FC4rSEs3py0/F+0yFx97Kp1KZQRRKRjR9A2UYHm7vlqvVAzlF
1sduEbqkXEGXw5T0yHRNMpST9dfcS8317EjQM5/VwVI+ujMZS2xIKvx8FTW8y7F0mQw6gnB7GiM9
v+cMIPIvGJ9G9NcGyczLt49/nKgZqsAFwUsu86dSjqiDxT1876lxZJfdCxEeh6oQ8fVgWNsnf/HB
FxGLJz13HUkMEwQicnHSJzuvEmsyksfZD7BPi2vKw5vRiTvavcJOZa4qzUECyqjfitJMvgIAQpMA
gUcsvwoHzUmJaqPsqcHYftJAKpVehpXMGZOfdHCps1nS955KL3YWuE6nv5oxYytOtZX230lNUYra
pV0J77hPu+wNs0T7E7o3ZMFYjoD3h2IelV8AxUrzmpbjUreMahucRLYFBD0e3VdPF78OR/AMgXLC
2UNuHF5JtT0PnslzbcJJMLSxdRkc/UytLYDrEQT6U6yVSCvEOq8bOqQocN/XGCmphyTCPM5TYsMa
3SxLGswxG8rXnl3h/PJWDFkW5tuaLvrwkKX9iKAAWlD4G7lGpBbdpwJHufEbub4SbfymHaWVaCdy
38s1ppWN9CC0F4sC3jLaEQmaISnJKaYkrF702KxwF8J35a6CLsgCIFRV3/mWqP7WXNTz7qM7moSV
Zieu3/wG0xHB/5/UHMCdjWdH6Z+43QrwtWqH608v4Ao8w0GR3B7t+mN5CpJTgdGgg0QH8HK0SrEE
wKhQTyVCODh2peHW0vEsdKQ4ujPspDggBoQCRpqs2RQs2xyifoslhk7hhnaHKDFcDm126Mt04aye
zDaIj7AMo4OahsgtxIjku2E1YMdStuoJ2z/0mie7dWmpN2vFgau7lJqGLv7oPIfQSVIvf0WO7Z7e
xb3+gFKefG66NH72IwOBjqSYPBUkpLIy41d3DVFK2AbRqcMzAMzV5YC9U1h9MbUoMGXJ/Luq42+D
oCIhbuV7CProXjzHH5SjJyaDgcD4BAdkMPK0sy7HjFobt8vGj09DIUXHoBvNn4gSfI8cZ40geDWd
jERFED16rjRYJ4v9NGm+LteDnJxmdAzgZit+WW20fJhMTm/QfcfQts1XZvTqgmNMMF2IzcKtIWVY
3KNd2Tf4tvrJCXGX/DAHnQSuaShm0KdS8Hr7vLw7FgdGoxhmAHpZzGQf4qYcxmZyGpFwc1FDVX5o
yDf+1PKoT1Yu0/fGItxSwaSazdot5rJg9CzQlYSzWRJSoYRvfFvuDrEixStC2+8tm87VRhaEKubV
Z6GvQkfbz1KCTim2fSefogENZgObxgIBO6VdI6ldHwOiDRGHMckVcLO63JKoQwQWQJbkhOhH/GZE
sf2GZULjAwCOW04/bmFuMJW81W8v4HXYYbdwBMEBUkBWcNO6HHiS0zRFiJQVdPrwBxo3+rZPGyEp
GdvtrpwmC1UaR4m8LNZRsUOw8U2FxreytmLtLi4Z8StIlHRRF6HAugh+XWoYPc53THgnj084Hp6M
sPovCcZePtSIoLoIt8wajpNAE6lvrVWxr9abUq5oy3BqUFSAIXY5CbM1OhIiwtNZb9MCRUmwYS3q
KRh1GlT6ZFQF6rQ3fHuzMvlXq05KSKmA8idlQqjni1Js22KZWyO1c7aSqLJNN6+k5EXTKpBLXlWX
fdGDkgwBobTWpHxSBPj0iGZnlnomSnyKN/l2/B/oeaQwe3y1HcPlHW0N91ZmpNODhYa1Dn3P6n6u
/G5xrC+WC9FjakUkZ6IKTmnpcr4Gq6T23VfdYwQtYlNMU0cvOIQej9mhBgEXS1TPQvXoGDqK9BIl
hbNHObdsvQEUiOwh3xe+tn4brOyipd2LAryE1ppg5pI2CmjN5e+ajdbxC6nvH/sIjq2LxlMaeqjC
mcIeGhNScC/1Z7IzxIBcHAmqXVuaerMZm9qOMfIsy/EZdzjxCyPVic/KGEvKSsS82ungUgjMvFbJ
0xEiFxnIP/lMVHR6Ibdx8ihPY2l7oabygu+M+DFrYMdtinhodKSCOhtOKtq7zd4McVNfuSKu9h0k
WK5AqlPwE5ipxY+wjWKo4rRuH82M7mMXqtFPI65kNHqcXHmdEJHZoHI5f7m9ba4/nccy5Q3401TH
rlrUrdHV+Oaa7WNRNx3iuH5/MKd4FCKWCboBqlcYWbyRptJ+Lk1rzTzhndFBDQDbAIFEcqMuImzh
U+rrZKd7DFC4+4xig9zteAIPmJ3y+g5+9EXYPlG0LQNv6NMRb8WKcujz7Sm4CjTksqBgLU694EAu
SxUFnXedG6B9RJ/H39lSWLls4+k/u1F8DzXF+tuHxxOQPSg+pmWDwVociNrq5hT3hvjcILYYuONU
65Hn5En5pCCn9Nv0pzLZ3x5yKVrOIQT0akJcRaKBNHKZf0x2XNAi6/JzQJpro9HrT4HkklRKGiaV
nQ9H0NTCmmNXIri6zUbJ7HakvnWJ2x5IuTdDDdT+QUPbIoIpolehPK4EiqtUAkYIfVJk6ulbAtMV
e+WfQzgVSDCo1RCdVbS7kCVsJpxj8rrz3xJ/nKrd7Rm53nngVZhlLhb2H+XMy9EYPjbGoSrPjpVP
0OckdMycyPgS4KP6UrX2N+rS0NLD3rxHjVCWVw77X2LtRbQmkQcDQY9LILEpDFyOX8dZDThkCM8F
xJVzgk2m5pkwrqKn0fQr/xSO+tS9hbDn8w0CynH5GPaJjgM9wf1bUyeTf2fB2HgjoKFBibSvE4D7
5Dm2S7GzxPBywmEA9Z8yRvVqjOEKYS6rjns7UYsnvj0nCwWBrbiNjBDgY84+P1E2iJ8zp5YUXJqj
/LnFN9jZVyA+6401Ijq8aaokz7d+oaWIu5VaAxUgLRWMMBtfekGIUY2f8QJpf/o09WckQWMFIeUA
ffaHWTFm4kiVqK9o5PlvIAQd7d4UepFbK7X89HfQdU15TJSp1D6jLtVOnqOltbZBHSvwNw3EIWR+
WhzAdyjj8fCRIEqXu4nyw3hfoido3WtZkz9Saygjz8AatzlI0Ju0Qx9D1T6zhQplN/azhukUKpPQ
3KSgsT6lg1yG0sd3F89VLFfB/iCFcZUWy8D4kayJzkbbDvdTXYyvKrDkBx+HAk6f3lS/paQyJqoz
SoQ7bphaH77SUMyh4MkTjl8gL41g5ETuON1kMRRfuk+1lIavYZi1m9qSU99DibDxIknWH/Wo9HeU
VeSVNOr6fHGK6SFBSWYXOctyZVpbMz0r1X/0jTCqd3HhzKrr2IOReqqdzDUi5PVs6l9ju6tOHfze
dOMgi5msTMNf/srlOePBRYzldxD6wIBcnrPUMBFGdNToHOXzjN+8r0fyi11rzcMw9I0NVzjLHriX
ra85nJb7PC/SrwDGA/vTzOVvfknjsoxfFT8rzG9GSg/sGKeNZKz1cUS4WfxMHmuifE3WSS10EY4a
dKR4X9BYVYCL3U9q7NdemHE1uVKIkrXLtVX8uh0BrzuQyEHT5qf9RiFHwJ4upybKAFs5iCCf+wZk
6laSh/w1spu83hZ9JuRCQwO2JFp3TRR/nkNHyzw1l4bToMQVSH5JCxJj5Wr8e+FfzINIE5kDobNA
62xZ6zHmHDOlIVOe6qJOncfSD7v2aeIRrz7gXtYMGxSbHMQkc90JnydjNKSTlZQTODm56ENXreMw
fQVIXQye3PZ03lSk9pJtX0958gZWYSj32PgNzutYdlOwLegYPdbKJI+fpm7Oxl3pa4G88nBVRea9
+CihYaUhC8eZpJx0OdFa1SV2l+vaE5zP+SBPwfzL7opce7FUP9hrbeXEX9Al5Fw64RA5905mNOlB
b7v2i2ZWiJiGoLMfTD3V9S91GlYP1kC5Yg/KtpMelDzps8+OgbXVp8zqVcmrcyv7kvpqtEZ6/8u+
uvgQm5eKxoGiNMQNKS+eGKGJPaaVpd1ZbqwGcXwc2MeNKSNr+6kfGityM5QkwztUdQd4p2mHoU46
+S9zoAfaNvHjhH89mm350VjDb6GWD6qcnozovV7Ob4R+U5fjvXXGidlS7qRQCx7nqCrufeBRXpKn
2bfKR/nRZX7G13mwPyi+B+tb1CUoiPKGoFCwDDK9Hxc0KpzxrHfgzF2AM/p/mVlHhjcgOPoit+Gw
8snXJQK0fUWxDGwGugdXKiFa6JA2gvI6y1mk/ZSH/n7CU3MnYCRuzLMcv3o78StPsfziqeGhe6J0
ku5WQsjVm0X8CpMKIaVC+jfOYubHUa20lkfJOVFnZHG6qtLbjZSPQrDdQcQaHWRlPMg9NfbCmPr8
qCEhizEb5g0aEvcEZ+XLKM1afDLMttdxGUHldaM4aYwEECiYwTUmZY3Bch34+NWkX7AseTETABe5
l9L4EIhh856bpoT7kKr9T+6PbN4WnTo/+u38C59wpP7lvra2UiOENuFfP0u4sqyZjYqjf3miYLag
KEPWjToYeMzLratHOhoJiZjAUrd2YWz/pxet+irDinpM0qZ0VvLOq1o6QO2/LRKNPiKaU4vrcI4s
eVRbezoTzuF9h838VKIgvLcjNXgJu9lw59HhfFhdbXy9vVne2StUcoRJJRRPruLF0JTsa8rYvXme
m7596/2kiWiaIH699RGveNKa9E9UON3b7VHfmWB0pgDrQ3UhFVq+MGEkjE7ZGNYZI+Gsd6UoTHa9
Zc7fsraJT10V/bk93tUrhvIBGT2AV0u0GJeaRo3V180Av/08I+t6l1Xq+Nq1dYfkZ76GtLxKsRZD
LR7Ps5nUkl3ExtnMM4DCdlgD05GNot2EVThgq2NF+8TJ0u2ojfE51ow1CtF1cgWfhsI9dXsUMpBB
WZQsUP1DXtt35POoV3Zy0LOybO5qv54TGoVVfWfn2GdvEc7MfuXtgFKTxEN8PqRtpT/2dI5+anMf
P1dACDsPNkm0y5NwWuueXO87HAkAHxOioJxry/qT1CvlSBKqnksJJV1bHruNbNbD6+BPY3dSUV3b
+wFOiR9FUwE8BDcicLBCyGPZQ6EdMNYxGfoZGhc63LZV4mutW88FldY7Cg3B4fbG+ysMchlKQOhR
ShSRjULWMp1zmmjUy7K3zuiwmso+Ia1AjCVJTcUt5SC17sNWbjsmwBwPSjeY064NGkfiRo5asANa
lUteHEH93sN9U868osbhQZs7CQzipMu/SzWyp73V5u1dp8iT7wVWUSVuZY9WgeKrKsebQtVSZzvz
mDb2XasAm8QHpBf6k7qdIOmdI9GR+WhWbBoVq7tnozP0vQ8NI/yay9LwQkGwzr9PSqO+oRYvERno
49huH5XDIWz7yb+v6Z5/zYYqf0a6vPMfBp7JeAfAfgwmNx9a4/ftWb0+zoIOSASBqE37cfmMMjDo
7opasc4t/bJw42eGL21z4IpCVQg/iLXK/3V8ZjxQr/hJURwCGnd5H7SBJqG+LBtn3KXAzWiFTvaX
0JpAetuQ91ZlNfNemaIOmwcTL6et1hOuDyWuondhZKnt96HISEHiYkYkWvR+Nx04V2xBHDDGO4yB
Fcp6TUbednuillKt7HUh/qkKgL/IR5YaEVlZ5yP6ZO0ZpSeLH5qp4UadMV2xqJgar4EuCPzpKKl/
sqRLtgntK/sJQZIce8c81JRtNNV4xpQUCzxJ7oo+ceVUtbofkjD0bVQ7T1+Y8WBeay9fh1FayxSp
afWiJYRG2OWUB0nUmRVghTNHYoY4VYSunFvafVMUpVs7krPJx+q708vJjjvkw61Wpo3NhZYSeAVy
a3F//VP1Ak9m58nQteeJm/NZcfzwO6x8ayt0c/bz1NVvddMDMbu9Wu9sM+EYjWwQtXnRDL0cVWpT
ae4tqzg341D4G0hI/sYqbe2uxCRkM+Kh1R4Ij9ldFhTAUm8Pfn0l84SgJcDlKJigy8ELvTAi20jr
c5an6p1cjUXkyTYumzFlyK+YsSU/bg/4zg0AVItLCkAMGJzl1oQJVZjZFPfnotKafjP6xagcsi4L
NlEZDl7YlwFPhSz5fHvYdyaZuodg5SGXhUGi+Fn/LG2bVPNsh91wxt9US7/yA2AiWBaQ7c0QNGXz
Xy0ktk/5jInui+VP7Ursend8wFTCWJ4GxzLNBdSXk4YV3dmWVHSW6ggeWadh27efnBoRp0kzJxnb
pMaO9oVk4G12+/vfm3YBUWGFaWVy+15+vwZRu0yVBA1kNVEqV2/jyN7pdu8/a7nau8hEYC87jlK0
Uth4Z3+JJJMqAsEIobBFXkSjy+nRKOO752o4qENkBm6IV85P1Y+IpoPvrKUY7wQ/1BaAFAgUAyyn
pWhXbiZaxe4dzqNtReN9Pmr5H2I8gtOJZSbNsQMW+18iWoh7SOz+r6G2emlTV2PveyrGBPpRG9RE
2kt4BIEZDqBkUx+zsGRDOqsL9q1ux5/rrI/MlTX6mxVcZg1CJ4JCEJVwIV+wiASDGqtFMeE9FivR
8Kzi1axtyiYN6OVrPv7lQRI/hQHlaW/GAyjcSpguNJsZH6n62IRhVNAMxWvaLUZZSjboS8mVOzn0
hL3IrkrnriyzonEHqy41zJAKNflaIvg4eEU6Wn+wcFK+YIXD+cM/gIakVgxF4g5zAAnu9ma83hTg
2tFSFfB+gVlaPLTG1FJKzZLaM1s1vqu5lD4HvD5PWaxGG05Fv5KOXbc9KWMJJCNKk+AVuNIvd3+r
wCl05LpH9qxK0tnt8jGmFWxWkOw0u8u6A2FQx7oDox/9e9hFw5GzhE6/EeR486q5ATHFgI3/RS2U
LnpWzNn8+dE5EXA54iHFP9SMlhmjhH5VPDb6fFadUNEQltVDQH1OJATvul0SyyCVb494HRIYkcI0
/WDOJzHxclLqsXTwshnmc6ujZzvoqXofjNKrb5cEqAKzjF85kWh/e9DrpadQgs4wlUXqnWTkl4Pi
YJjZddvK50Itpk2eJ8LEqw6/2ql8N4xW/Xp7OIP/7vJEXQ63CD8DDUpEYQf53CPZjGGL037XQuNr
Fk/q59sjXWcuIIlg5FA5oIyBCMjlhyW2PippXcrnMpuandUPvrWj9mSkP9H4Ix9O1Gakq6XpDcjO
ObETD+tpvDbc2z/jnQ/mXc1Wp6IAk2P5xO7wT7Sm0DfOljLVs0uvXgUHGMjbBgjpyrF6Zy1FJk5o
B5pHyBW/5Z87VQ/tqsiHgudJn857IBWT7upGCqWqbswDb55M2d3+uvdG5AKF/y0aOTwCLkfEC0mH
6jZi7VpJ+afYSsK9M+ojcn1ZF2xmhIVWspV3plOUpsiQqCGQlC4CRx00uBTitnvO+3mct3pm9PaT
nOrO5IJp8/WVd6oIfIvtClOF1IgnMp3XZWcYzKrq9LWjnIuIAJNJmhPvgYPX6koV/DobEWhCuhsk
IuKFsziFUljOgIYS9Ty0RecpjU4jKDWGXQa7DxcJST4g+hajrNdSR/7wEnJCeFBBVwHQtRR16QNN
GytKs+ckrXC36qP/cXZeO3LjShh+IgHK4bbVcTTJOdwIXtsrUTlR6enPpzk3bk1jBO8Cuzc2lk2K
ZBWr/hBejBDkCdxguS+Q7NgSYVrmsl5TjdxtkTmEeKyuPqGoKS4Cw9ahyRUmNl0JipBeiykx5qX3
Wph4vgfR7F2HPM+DEtaeLxqJ3RTyL1vKGDcuXCSnYOos4BbUIZYr5I/zwiO7Loxk0J4IydmHudHS
X1Cgs7PJtTtgBpqb815TdFfZOKe3NjHVaYdASzb0qs4oh2oSal1rT3R9jZM3uL3YKcsNhE2k88/b
n/fmWBa8LvSXqNOu38wUoMy05M+frLLuv9d4QKLtYAGI7jXEUP7DWAuOgrfuwodcpRGlkuB2ODKv
ysjHX30IoRsBU703f5QS1bGNM3Pr66EggagJhR1gAqt9pCWmNzdUUp9Q5PbO5mTEBzMp2qPXqvM3
mv3zrm5m8envpwhCBDzQyxZeF67KypRSNrP2BCGRtCNK1btcr7Pcp/FCB/U/DLZ0MUDsUzBd78+u
dStEBC39qUyRRglUiOUHw1XgIwglszaW88ZVTmUGfJzNq5MbaLWc5eDKYcBH9glr4cTbp5CvVB7a
nv69rgdlL3vRb7nG3/qC5JtcAaQfi1bx9fmbY9Q9SiUznhzFrffCKQ0MvBw32WsJXV2tMZwjW1rb
uIBunAhgZFSSCJC0FtYNsclpJG7PJvePqPRvhO1M+0EtpT0T5Ezz3duf8MaqQg4iGCPB4wJ1WH7M
H1cMAq69N0829VXRZJeh6H9XLTqkyDY6KvszNbakT2+sKQMiNbMcCRLY1Wd0XKzzBDWtJ9uoVPmz
b3tvOFODtOSJPR1S/tbhX+xRQormDV27W0OTeziQlAD4s7LXc8VjM5HYgRpPiqNUz6C38vTkGCjg
nACtpd95IQ2FP6Oh/x/yHnuhsMKX5VRCSrge2I7Sroi5w59mxU73DZIgGKmKOXyYI7d+UmVWNvu3
P+utPbSI+qAnyMsAJMf1iBEKE6rRGvoTZWPlWRhOiAEn7qPpMbXnPN1Y2Bs9OdtZjuSC1gCpsW6E
jVoFJcpU8+e54TXoxl5u7528o2yAL8odCZo49riv7IYuR0nfcCLxGFdKdEc9RXv/9sxfg+UWjiTw
I/7lP5ARrqfuGlmUthperyKy+dZl3xkmqtajeF828xgQVbpLm0zVg5zsIUSde+z3djU2v8BNUrNO
MoSzXbRENpT3XmdQ1JgpbPBsIlXjCrv+WRoGwtKxuuY5hAuCMnZYkVYA1roHAUQ9GEn2D+niPyom
iLAbce/lbrxOadh8vGYXyg+nbi1QAYotjbHQ7tj01W9NmUDgx5Z1Xxexc4q1NH9fNEV/6HRh7mwZ
4ctoJf3GRfP68Lk6kgD0nBaCJw+66/lTGoebVbjjMwlNIv1RgIEbKY+86zQ7QVlMz/Grr5E82YhR
ry849iPFWeBMtLhgH1yPW1Rd1ideNTxPodH/nl2vu8AJapVPwPcJwZYZOdFfRyoQplSvSMoXE5B1
xdKc8ibCJ8l9yiPtFDepruPbjP2oZeTu+3yuwx9vb/nXh315RqLYgg4BMeDldP5xh8ezGBCBV50n
3snl777vLeqjdvhlgCz54e2hXp8uJE4A+JA/4VJIpF2FRDOPCLZF2jxaMp8vGNQXF1kjmH7whjy8
MzPksvpYqoe4S3FOrIdI/2QZXYzEu6WJr7ExlT9FqpXdxg5/9Q6CcQH2FDU7vjN30Cqq6E1Yd0Be
msdc6vXv0VNHuE70MrbESV/tpkWQh3ckOi9wsV8RoztPFKYWyukRVoc7nMwCU07b7Hiio/lb/MbX
1z6+veJbI64WPEzsDimCcXqUMDVaH7Gn7BxGXXsvwMOchNBPb4+33kycz6UDtBCVCVnUG67PS223
CqQmkT9UhZleCMvGQ2mETxoCJVu9m/WV+DKUy6sV81pqe+vuSVbnE045ef4gnJAel5mXAxC/rPwK
iBYuptvZP7SyLCY/1SJj48ysr6NlbFonFnQB3rWUtK6nKVtr1AfpZg/jSE9KZLUNDTB3d5EtMYGF
P2r8Lrrc/fb24q4/5suoy/XHJkVDf30ZpUVtepUSZ8jzzGqgl+4XzWxjgDbz/ZBX6cZhvTlHGok0
sHkN0Ae9niMWEFgNWl2OetMAJy6iW6TvJtCB4aHSosZvq8i8gzlsyI3s4/XAvHh4OZISYCcH9/x6
4DoOM5GaY/6QhPF0FyXlJynruaWHHGpnkY7iCc72eP7btXUo4ZMzY57I3vVWXzTv1Sq0iqh4iHAr
zndlZnjtMRPmOOwLKzRgJgxtuRFcbk10YSFSFSGvBCt7PdG+jkI9UUXxgDcc/sZZ651VA0hwBCz8
GU2IzKcxvjXo6xOKZw8QS6D+HBp6nteDRnE/0W+viocayaRDL2bNRBpRzg9JA7/tLy/WReKFGiMV
Jp4jADFW2VRbC8xwI8s7RFoxGEtTN0x2Wa6Of1viZyAPyhbUVYMuH1IX17OqDS3M+rz1DnFINAkn
03wPT7rfLQDkp87tyr/TqqefyHhLSYkmE6nR+ijiA6cpQ+V4h6SsnGNbsDNxcaR1awyjTx1tY7j1
R3sZbnl2MLMFV77anRptLTdWdO+QuVX9XShdfag6W5ziLKk3svF1LHwZCkFVF6QW5YV1U0hDdgmX
bhMoR15a+zLSER7Tu3wjyVlf3suGADlJNQXICipIy6/4I+mw6gFdOHS6MavCGyoyS/tgxsA9dK3I
j7bCS6P0BhyER8zf3z7or+fHyJTDQOXyOGZ/Xo8MkyLXQ7tHtSYxvKOtDRJ+QbQlb7Q1ymrj66h1
yVp23oF7TEN5QLOPsQ0K4u25rAPCyyqyeovtLE31F1GEP1YRbRqjKozGO1ClXoggg+lHZTwdXauT
B9Ehg/D2eLdmRTkKpQ4cQajCr7YhSV3dmMD5D+3sJEcxw5bSh2xLy+HWrBa29ItmJJjw1ShqqFZN
l0fuoZld+5xSjYt3jV44h7k0poNNF23Lt/fVvPBfQOFkyUkXJP66S6Q6cyjHTkuPc++WD5091Q9Y
CSf7t1fv1SEGIQxQBykQriq2/PLnf3ytCOP4zkgB6tazXvuqTQwdmyI5uFNdbAz1Cq29oJG5bolm
UGh5ta32n2JXioJzYHpsozr5lAFbPFmexEonRzzju4kO0DP3vzgYrYsZUlda4VNnt/bvKG8lSEnK
wubGXl0Hu+UXkRPSfmWNaTivZl/NGVCIEBNDNO/yS260xd1YxcUekVr63fas3U30Hzcus1tL/ueg
y1b7Y8lTDB+aCnr0kUp7c+y0JtyHKFT5fQKf+O+/LkXoBXhAJkHycj2UhcbSjH9oejTjUpATQsqC
M9xNxbl3k6L6D6OB4HnBp8FfXNfBZJhKnM8yYEmtQDW40TkqPvlUax+R7ai3SjSvjuQCbic9Wtro
YNzXz+8eONTU5UV6rBFoeFR5xfjqDI0oyePymCfOsLFZbn033EmYGSUhQuxyYP/4bpGVhL2pEwUm
s9YpnQ7jwRBOsa8jsrK3v9urSESFC40N/lme+GBZr4fSY1OPCq8PDybyw+4ndLrM/Gylcdlc8Bl1
DB9b1BA5M1JHQIl9jSrkxq16Y7K2CXiEkLvIQ6w5qKrWoRieSOWgh4P1K2xsTKbG3KiecYYpy42b
4caXtFGHpTwM/RDkh3E9XTWaB+KSSiaRlqON9IUADtg5VQxukAq5x0Oqmau/jfaIV/FEA4rL4SCt
Xz0lkFjuKHy32XHCW8xHt67bV4MujzM668/sWbnvoib257TaMlFcf11eo/8/JTxI6T2u2+RdaINi
nQ0Z5ABP5tOCeEFWxGgf0bDvpz2cnNZDJChvgiSNKei8vbfWX3Z5Cy9CvIujLnoya4eOxfbACaEx
BWruug3ejV79E8SVceiltiVguezTP4t0L2NRIYRBzsMbUtT1hxXCa9McEWUkfns9PjR9bmJ1Gk41
hg5C7/ZenSbJe9eOhkuHaoZzT8rgRae3J7y+5PkRYCxoJHABUj9d56lGrKDb7SWoiKtOeQ49PXrn
JZP7Pqla7908Kt0RVfotg6H1lmYkKElUR5fN5VKmvJ55x6+ZEekcg7hWx+Z3W6Zeph49xFy7g5Jo
c/ej4BqJn9+e6taoy5//cUW5KUoBdJGGYGiSOf2sYb1q7YeJ0sAX04a94vOsHj6+Pebr/USnE5DF
i648+L3VN1aV0ur1NpuCQmln91AYou/34LZTbeeKdtgCd9yYImwvsr0XEDSv/esp9hWyBPgzTQH4
cPvUW130KTWJ28jCx1hWTYnYSpFe7x9Qkzj3UNTBlBx46vWICpKptRvjZ6DN3BQ7S+swXanbTruo
karY555w8NjptrfRNHvVgmAPkZBhGPTiQUbj43pg8ByNFYppCLpIUz65TSjxssyFo+2buXjW3do5
az14seewDe3kiLal9ilULCe7JGbUbdFlXt9ai/LUIlsOxYrFWL1RPGQxyqKPx6BOZPQN4HZ0l5bq
b4k80gcOlfNERyZ5T7iqNy6s15fIkjLSkOUwgQxZW5jMiczbWqmHIByL8agLI9pHyMN8rqxOuy/i
OHk39FS9zHBun1Btz5uN8W9OnE4HzYYFxemtAkXY91pjOXwG6lo9kAXbayjr9/hsRn1jzz5eF9nn
2qiz3/bUlp/fPl03Nh9ENgRvyNBBAq71VGNKeTIcmXwWz8oBcFz60Hij7uzk1Hf7wepaSApqs/G0
vzkqLLClvwfldp2pj3QC6CdhvBCXsThMpjMFDmCJva6mVYOKdFecuDO38MmvejpseHqJS98NsSHK
S6uTlmpqbHWwPAI3BE8weaO6t+pEoPVrx95zHo74EZQj9n+p9aQsmZ8GTP70HxZ8Ma3BVI5111df
m74LtyZ9+UCJw/4HCszf41iNsfJscuV9GIv6fafE3vHtQZfU8TpOMnEUq5Z3yIIKXA2qTqKbtc4d
CfiNfVLgNlSosMbhr7eHufVZSSvRI6WNyvKu1hcF0aUphjGKhpU9t5czpTtXVdTKR+XYiXyjTbWn
Cf5j9Zep8/JhKSe6y31GN2N9hM0JU/dU5Oxip6qO2MCGz0PdfCzavNjYubcOK+OgKUKmDs5hWek/
IiBPRFXqbT8GC7rrY1tP0ye9TN2zEmX6cHScST5FeuPx9gKEunFh34iExHpIE4unBqzq1VcMZ/g3
1GynQKddvOMADYHeJ2VzZ8yatsV9vnErUp3lQjAomILqWoV6FBrcOcJUJ9CaXucNUhn72Oz0C09s
eepF/gs5c+Nfe0w+mkZS/fzrjfRSBKfpCSwHkaDrVbZ5xM+95swBpilTeCSnlIW6E5hoRf44SS++
L3oh1b0ziHnLsuTGF0ZNFAAACtMLdHcVFaWRtImbjoRjEHQK5sFhPN+b8yQCt3OpLTQJpFi1U8B9
J6IvtoQRXhCdq7PKtQgpilc1DKz1wkvMlYesUfjKnotJslp4lrKPDKtvHwpdzIU/KBOerAj16E7h
R7MTqZdi1pJqTwHC1pFIS3BYNpfO+HcVmwAMz0RW7qU+OGq/Ebpu3CtwMukjwisG0rTOIOba9WBj
62OAvuD01TVD03fUOtkSE7yRky3eGqSBnDvywNV26NGhsBD6nwJKCwnmaTMO2aYhPbkL7TwpTqMl
tzQMbmx/l/YaORlQWAoBq2ykS6MqSfRpDtAO0yGNNOh5zYmjPqLUWz51nRYVIDUco76ksT38EI0K
xuntQ3DjuAOWxkfpxbSUqvH1ITBzTIs6K1H5CX17bNVUio8hhIV6F1t9lv1l1YiRlpuTvHdRUOE1
dT1aMnmd26i5GmR2OT1UhoTTOkFr0i5FlOfOxjV6I1LwXiPr/f9oa1gzgBGRhaJQA9eIhlMCsPu9
AOPxWTWkekaJtodPm04br5db39SBYsjFzeuJV8X1FImYY6nlsRok4Hn8tvHMu7aa4p1W6flhtPEC
H3UF2jsG00+hUUcbQfjWnGE4Lrjcl+L1avh4cNA1DTU8QifD+ZnL2bmnMxTfISiklT4Zdlzu7WnB
Ab29j26dHlKN/2tavy70uooeR2nTa4FdGUModmUxZ/KxIVK3x8UiHnlTHe/M8N+3h711jyJjQ/Tg
YiBSrg7taKiF0BUOZqykxl7DvuODO6m4KuP6sgeSkRyake6ikY3ZBm7oVp5H620RegEBDbRqtZct
lW4HEnZz0FO+Er5cjk5LXQBe68fMS2WyS3poM986mQ+Ly0fp+LhP6touN0Ltr8HRyxmmEbhYA5ES
gae53nZmYXKA+moO4qKB65OCkK5D1LcmtRr209CgoYvwwmkYTO8ikybfh6Wp7loEAjc2wq0HHx6m
9EF5RsMMXxPkwAWgp2nxS7Blq39M0q5+wI9Q/LaNxFlMo4EtlV0qO1c2VNFnMZV3XkcZRRvQwNwI
HTdOA81EHtoo8ThLN+d6VWIiYOIOOt8on7qzRWXuwG0zD3vF6KtHPVVLyGFFvCWDdmNXIpW9qA7R
Bl6yqeth0TIuC7rrUzB5Sqv6WoOfgZ9S2UEbx3ZRHvWLFrKFG44VKtkaVcONed+41alBLngbalag
KFY/wFCob8uJ1348qSbyO9isIotWfHVzR9u4ZG/OlWuW2slS7F0Tfc0Sw3haf8QwiIfB1CZj4HIi
q93Ahfegt9Csdu2UpPm7Cl+l+vT2+b95CsEUcAwXWAxCBNdLrRSl2SLRzRfGGsLvzcl61DSUzFDo
rcTdqJT1HlJ/9WTlJk/skdr6zqrLcOt5fWvBF9YX7z1oAeD5rn9Gppa1ZrXLpjc1GADFJPZRBS+/
wDR0Y8o30iFKOfSQaY+DK17rVhug5LBDdtSAx5b+rraz9oDxn/bu7YW9EcauRlmdnKhugGV0jNLZ
mfalG7Pwa4Hi3lFr3O4QatL94BRhdnHsutkbAIa+vD38+uACPWKL8j+E2UY0W6MyyQSFNbrzFKRN
6D24TlZ/Tesx+aJOuUB+qtK9YidbJPbeHnY9a8C3gBHpjPCsMMEfrFpNOT2fBg8oJzDifE78CKSO
t0PjaDqleVfJ/WSLikJrVX+oOxdfRxwvvS3q0HorLb9hST/B8/GafnVnedrQelOqOQHykr27X3qm
5l5rElAeWdo66cZV8Xql6WaiEAmnml4tw652rodPeY2QBl43U/Ypz5Paz/EbCOzZG95NsM4OjnA1
/+11XmcLyxyX2jJrvahqrO/lyJVJZRaFi6koLlRe5U7Wrus650NpAmGcIZ22h7dHvDFNwPsLbXRp
fL1SZK2rlk8XV24whVPqq7KT7+JRxTcZJQ6xb5S2/KB5Q7Gl6X9zWK4loPywwcgIr1c3lRZWeXgk
BVGiWxfNkFB+yUG9dzKW+h7pDgdlY2fcuo7WdwTru4CtlrYwDSKC3/WwKEnaai889lBly3SH1Zjn
7XPbBMj39rLe2KwMRHsAuU/g3et3rImQaBdFmRvkDgWYIvXksQ4t/ZJDXvjyH4YCHLHoesLdWbuZ
tGVtCm9I3MCaZfzQNpaOJFdd+YOOUPnfD0U8e5EmoXC9Dp8tLEInqWMvqKRVP2gq6pjAoKwvQ+9s
wc9vnATmsvR/F3wEDZ7rL8Wj0JsVuJ6BVKL+qZmx+KCPEwZDGMXPbTV6l7endmtnAK4ELkt1GWmb
ZcP+UVoatbJIEqfRgkSk3de2m9OfoY5/5Nuj3Nr2wChp+lKAQohjFT3wygRmQlYXuA6+gf6Uo52/
a5zOuiCHoYYnwwqLU28IdwueceMCx7eKahJ4k5cy3fX0nLDtI12mRlDpnTbvIHdMdyY47HNrKegO
A0DUT7mtTvcSGrHih1Yeb12o64RoOXt064gfwJFZgtWTBAVCJ/EiWw8GWZvtbjadEk31Mjs2+dhL
37WziiwhETgS6xn9pb9feZSRMNWg9svzZHXhDFwHtYkwYODELRyGsWrOmLeUB6HEzYdJKO6uhaW4
f3vQW5tquVmXSUMfXp8XsDcK5axYCwyjy/eCtt0/oivrb2+P8irXY2XBI1NaRnVEo5W1utXUonRj
zHv1oMBU8K6gSXOwuxa0t9LpB3rsDtA2pXqsIxjiWYdC6b4Vnvv57V9xY2vD1EDsAJAd18AabaNb
havPuacFo2X2ZnSA29uafpPCkfZzNMFStNfpX0VofPcFZ2Qjct7YXdCXqQvT/EZ5a/26EkaP2Fur
moEcouhB5K72MSo7RO5KmXX+NI/5bwO/7r2LNuZGpn/jqqKmsBT3wVQsH+L6bBFPynZKazMQwmjL
s5CltPw21b2vRjtaVXyoURrXt/RObkQY5CX45mBjGNZdpWRhVHvqoHdmMEJSPYTW3L5H4MUFkG5s
uZ3duDx4x/CWgVlrL8X36wk6cxZVQ1XpgWIkRXnsGn2w930TVSYSE4BgMX3nQWE9DaZSiA81LNVL
MVTelvDmjdMEV4uPy1LzodfrnLuIWFe4lcHb9DJv1wkzOyB0Zs4bW+nG94ThxZeEkoUV0Po4udOg
u60pjKATXvRvSUGq2c1W3R6i1sWTKu7bjdbCjaNDKkLBE/oC+dD6bprdmXtQL4ygH9T5RzaktAHb
+Z3oK/cEuni4nxMv3yjH3Zok5wVBT4pEr/FOpt5LGIuxEWQtZF936E3wRmBiNUuaBx7GWyDwm+PR
4GUH8QCn/nG9hxIzI3vtGyMQiSn2TojxsVCbwq+NPDuRwMjL29fRjfuA4gbadItQK3pEy+/5I56n
RIJEzhWukdjhluWOmrE3fovjyZUHGLHaGJ3D1qPZG1ZZrIzHASHzLZDnjYuZqj/4Kg+t0sVgZZVU
dKlTVnGX2YFbm25V+VquxdWnIZcOKUYj8By2kqTv9UPnJUXyEeDIJBHuQzgE0+VwTLfS39eLwrMJ
Q0YK69SZ0QK7XhS0KZ10Kms7KKiwZ4eobOVdipWhHxlm+i510u6d26beZ9co/kP4Z2zg3TSUqIgA
mF+NLWdIimyuYMjmfvSJJYj0RbJMHQTYyqq/H9xO9D7lNxypW7Duv9/eEK/vSzb74nexQGIdpPCv
x5/1rtSEEpoBvOvS3M1FPpz6fLaTXa0a2Ubgf31jLoNhyroAYcFTLD/mj93XJTqR0CyswCnEdHCT
uDimdeycjaH9QAISfvYsqJ6FERenWfZJsXGD3RyeNabciSoCpbbr4YUUlRXJdtF5aqd7EGl00tAS
fD/E2rSHAo+8vwQOux+crMKWHLk7fSPdurnaqHwsq8BNve5NeZhMOM7sEI5xbP6IxdD7Vh/KixjH
rYN+aySLQYD70fS0132FZi6T2o5dM1Dq+JxFdvgzEqZ6NPsx3ojzt04PzyxYi9Qu+bKrK4xwi2il
0VhAVby2ekb/onAQPo1FPj7nsYyGeA930vsKnlONgnnEkPDvtzBJBu9J9EWAHK0/q5EmmVXbVpDO
gxE0WTu+V+Na4g3lbCkFv461S8MPRDc9k8WkZvnzPzZwOqUGooieFeBaYNd+SUIvDpFtFF/entLr
sGCykrwbiX/LJ1yfSsXsKrOqnYD3cnzU3PFd34ZIq6chztRlOG8Vsm7tlsUO5aUAQLFldTCjilhY
S8YLzX4ad2272GN2Q1Gc7b6oNjbM8j3+bCYDKILkujRCsJbnclu9eJQaY0qeOU5Qupn9GRfIoQm8
2Zb5r8kdzeaHPhhZv2vCrjQvf7+sXDC6C1tx8dNa7RS3k4OlpqEdNCot851rKa5flZblK3mWpDut
TP/5DwNSUuf8LdqS645tY9S6W0auHSDNW3VnN8NMAw2+LHrqm9wbDtCltmplt1YXYA3bh7QbONPq
U/Z17xr9pNhk/FX9XPdFf46d2n6yKpmdZxGprZ+5ovj7ZyxQMXjEKJCSVUCOvz4Z3JspREt2kNOY
ld+BiuTB2qTZfSIqhDasbpoOQ6jMH0apbvHib5wWjRuVOxU9ChKpVc6vl7piiFi4QREq0o/nTDmI
PBbHoVZDHyR9sbGNbpwW6BOIGnoIlnJoVjee1NWy1VTGo6hrXQDoufe9LPPvAxYJG8JQt6YG0H8h
K7Oyr6q7zsgj1qwnKnN2ZRzUPlMPAG5Mf860HnaRs0UsujkelUfSs8UIa40bTvostJ2QAmTR9fVl
HBTvcbbz6p9ZndrHPO23YOG3lpJaMsLViFOyZ5ff88eFKpwezjAmMgAsi2Lf4m35fsC28NNoTMoW
vP9Vq5H0jhhF7IfMv1B4V3s0KXJEFb3IC8K+to5dLpSPuZvMh7aopyNWvI1vKkbKLetM/V7LqEnt
nNDSvlCUNTbeNq+DJj9l6fixfQiaa2CpLcix6YN4hCtFYBaRxF+KydJ6dJu77GJrk/HZNOuoPDZh
Wvx4+1J6Rf5f1oF20FLoXTCmxiqK6Y0boVPRekE26yoU26JYxCG99kerij7bjWbeX0wPcRMFzzi5
szAipQ3mYfuzn8ze/bLY6ixaOlvnmGtqtf90lRyY6/LlbC0K9aujFdVVlSKn0R9KTQcgVFppaviU
x7rOj9MIbQk7D9Vs3+O++K6xeOjvuga7uN0gS6U99crQFHtL8eQnhwUwDjIGB+B7huRdZWSl1ext
rTHvwtQIrcNi9mL442iGX2Klo8oF72SaPy99nrNWZYriD1aYGJOfkLiOnZ8kni1NPzf1TEP5IpR9
JJHJzLVk9tG/EeFjMqtF+oVuV9P/iFS9RkvdJkc4w19J4naHDZQVflak3nT6LswNZxx8N1OmCOtw
t2mG3325LDIetv2g2Luwy4fho4m1lMAmG92kYzwT1L5RWignhH7KQlyMylS8r9YQO+45xNSkmnYt
IUDrd17dh+0JPbm4gc05R15+V+HVKHdOgvPyxVYrM/Lb3g21Z8utQbymlewrPxbRaKOnAS+r+orB
GCs0p/jPSqFOmdxpJgpRl6nR4W55k9uIUxsNdX4/uVVvPsURMmjBBGJXnHSzzVzfS/XcwWpiKvIz
SqRqdilgnI6fgGaMuV+gnBgedG+yza9t2kzpGU3isDgYMrSmXRfxXDsqTRu6hy43tNyn/RPV+8aO
9PbdIDV9/hVSUDIekDrXxgdowNkgdp6FcMejgpw93o+ID2TP0rbj+ZelNKk4ukki4ocOvUTlOOLW
3L1zogIVwxSjpHIPlX9hU2k5JIIAdFsfjRfgr7PnN1k2ul+7MirH37S1R81etHPT7i6zu7z9OYe0
lqv90A1I+x4G+NamjzC7x8nSjLnOsp0bF1GMYLhRG1L38XdQI3cnSjhbn3TZhfR0CI9d+eBlUxXu
o5hnX7fD1zJSkp2nxKZ7P9uo2R2UcuyGsw5piL82Z6LEaIuOkB2Lh3DunOZBKFDQMr+yJyPT9qIu
tPk80s/KNCbBuX+McFbkPW10qR3FfjXkdv1lQo05u0M6xwyPhZEB+DsgOp9EZ2sskTs4kEtjkuVT
ZnW7YadN9RAPcIRnkHV7rMtT/LyKNqzsu8JzIBPPNEnKCxLjrfesVcJIbF+TWiYeEWuL2l9ROKfC
H9UkabVDbOeybf1hbgH9mF6NG7qtIEWY77xhYIlRqzNiMfhaGdOv20tr1oqDlSyyjIUCInU3SsVz
fig5pD/wiVr50PRTUu5CLe283UI3yj+n+IfIQ1dVbfXg8c6lwJ03VfqZmgyqe1EedtVxrmnu6b6h
x7b+6NDinPdh35r6vbTs2rpMrsNTap+VAEhO+hTm9fcwp0lwV+S2O38Ysr4eY/zQWqntkmFOo19I
cWH/Rf0oFB75bFKrM47uimq3J+j3BagnxSmVcjfPsxpyV7kyqs6JWjvyAjUsQdNCbfXpubWmFs+l
OopCLxibyJp3eZk45q+01NsIF/tk6JOdMDxlgaP2jhr+Cs1cmX4YVVk1n7UoHqu7Ju3i9H0kolpd
qDiR8h2PDMOk7o6J+q72ZtN7DhtVqncxjMo5SBS71fVLjAx6WO3akubBXo/Q30+PuWWDl6izKre/
x0atRD+F7BsLhBCty0Osy0Se0qpS66Muez264+M21c8KqYnmwR4tBblr20xVzgLGUvHwj4yKdD5C
DXOTbKdJq+/P0YAgBWHG7bSf1PfVKNo1iMFM75Ww4S8ZrgjTc6NPtnNMqdZFT1Vby/5Ri2ulv6hV
m4+f2SCO7SMCUEvfbsy2OvW2NtbnWO/V+Dx11bLdi2bs/5lKx0nmoOkiWk92n2nJBf2dIQzEJKqe
S6pSaAjpUSO0Hz0AhvaSuHWBTWeHLs+PoiKg+C5gpC7b2aXb9fPBiJpkRAqkwgP68+yVptX5YW3C
3FCj2FS/QwutrLsinqapO2ZjHvVfdaNB/mFwCQrakbCTy5NX2Zim7Kg8w7iOIVxgEFHNSVL6STgM
1ZkYWNcfEcYo268g5dSpPNgybOvv48T2IViMbeHwyAG/VD3pmrCmS+oCQXt07JjaJvT7MDzT9x0L
z4+7yC4vuSqFcmFsx/4wD9MgPsURp/qCrLsznitFF0DMLaucxA4lVHHfd3bY8TJt3eyHZSv2EEj6
IDiVml06WZ/pAKQormfVYOt7AgFKUUjFohpE0ETa65TW1iQHbIRhLJ4kkJ/uPTVms9yTsZfUJpvK
quxqB0yN14pXAxR8nqhrF4cCLxNEOnMrL/GOG0rhPCcVWfRDneRzfkh7VzG6HYjlSOxzKNeKXyiu
3eJPhh6MupMIi5TnGFl/gkUNfNfn2+pIcOTCtM8R7lsIRafAUgOvUMv4kCpTGX+z7NKb7gx7bMzh
MBo5ZsIA313vm2x7RbxHf0+XBxvWdmOcm8YJ8X5qOxhFOzRpKqyXVM5p8eiYQ/xJqiCG79EGDJVT
PxdCxAcQw8KpdrO0xfwjbYcq+7dtapVfWFLp9p6nqKnnz2USm2niV7yYZ38y85DccUTSfXg0ZIvz
1dx5xnTMWjRVsXXBXaA2feLkGH4IkS04zrlSd8DLECQ+FfAS9cdITHEZ0DuD4LqH84GDjactK5KB
oPzFrVSMh67Msz26BpAyJ31umh0efln9nNQKn2oasgINWRYKX5nKs/7N4lR8cJom7oncBrIxUvYt
+Rm+p0E6TuHPWrR04ZWKtOEwxSj4+Tr9u29W4rrisaoKNz1lrdsUJ1mk/+PozJajZpYg/ESK0L7c
apnxjsFgDDcK4AftS0vdUnc//fnm3BBEgO3xjLqrKjMrkwbcxQODPefGFxcWO6PpotaacIparC0G
rhSV+eXc6ijhpyF3vpplx4NoPeTxX5cqFeVp2nQ/cVFv3rfAuMgam+TwLt2kRuKkG/yS9WjPvkIE
onDVGUiwy64su4TDRZlEqCc94AJ25zkK5aboKKMP0zifbySF1vpViNTJftTz4HU5O8PxlxAA2fni
4B53/hHTFL95i3eQKRrV9auxER+nDg4cSl13Uv8NcUh1G8M1fNvlErxunrVhns1+Jh4NFuyluS0C
3bs4HPb5mmjZl5MnYzphEUa0dj6O8IQ3GW+5cts20d3q75qozzXY31ZYgI6iwNv0d1tCsRX4QltT
pnGNYfISru1bffBAFl7iTG/dItb/hjSV9dXP1GJ+2ikJxv+MJa2sMMkQ8zS3q+eSHEcacl21J8zl
TxpMlX0mQnM536W/RxLlbkNchcU2Zy7cyemnJ/qkFSR7H2hmNoo5YXR4fCWfKW+d+3BCToZllppQ
5dumU/fS8bhasjibPvlXo91iOMsYD68N2pX1SjSzY4qT4NwBTcARqld/g0J8wuvpPD9CB9oqXxd1
zlXcpE12N2BBudBE2aa59ipugqgkEiXm8YkCnVQybJOHUJuYbtnjGnw6DuV2Vy9snLijvcticneP
yP0yDqP+27vE25URr+TrEDiZrChhoZ/H6XGYT7Y2XsYUFdIm4I9oTdaVxCoBhUSjEEM5mONoH6CX
p7bsBWGOOIA1yXq3sF+e/aB8TlHVU6WcK2SatnVuXXdzynNhIQyuOp3m6xCQev+CD13QfB+SLZmr
c3X34NqfobsUpo2i7YJrTXc+72ZTMErrvC+/QE3UWDnJQIlrAq6zH6K3i39/0wB2LCmcOrtrSIlY
vgfhEV9FvW5If6bAYGY4DXpocYSLu/OVySI5S3rGFMv4VRAg5a8sjjItEiI21I/ukvYNxzrokwdu
kFtiULSlW1z0gyDEGCk/9oxnNq28o76E+/Y1cSfhOJ5JwapdK66WRS2Zh2kzTN+XzQ0OXKmD1ZaJ
0sqUQ7rUR24yDPHvtWW6r3xc18eyX3HCLIIhagyhggSrfqh1JJh2XjAkdzlCtFjNHXOV0fKrBUVF
SIFCOzuR9u6enFTu9HEzdo9RrRNPvDpHQKklj2RmAgWYj+EjxiN1HxI5emFZC7GnmpGYhF0aWNbO
n4Q9PPy4uIq6Yg71+rfDM0+wMOgb8xxPhEG/MDvP4e+WT3QqlU5bnrfDk8xwTciP2rMZmamnVfxm
atSnZU/Ezlxp7Lc+UkTynL3NCT5MGHSERol6hKzx2zO49xolt4eVkOS4aFODMWfn7tlbnHTRtyGI
zc+IXtbNNcE6knxp4sPZTfHMWHGKcfUbYtOkv8Y5cfvCUXAubKSSkUDg3RDcB3YMP0/MWwAlu5eJ
ezM7YrkKjziTHOMQk5brtuwy77TTZGWdkh9WOtpoQu7X5fikBg+ZkNdqlA1jX/vycVhCw33Ailje
g0/2pfGCrc3J83OjO90NTVC0+B5/gHhk3WXpUhlg777OosA9e1ur3q5ouIK0TcJcY4Q553M6xebq
OxNljqQlfdn32Y3zkGy9f9mxNz/m1nfdnNC7+J+7Zc3v2CZ2Ks4eK6og21YyscLaPEfOTZngjtGR
0HNkvVOtWdiMOYHn0ccJIfyv1cd0kEivhCni7Jh+DskYMjp1XAMlovGF6Wft5/re9q4SRbqgIPaD
sYtQfIKolDLs6PaTrAm9PMBr4XeE8bfIyRaMdS5wuPgabwwneefruK/0MCYOCrlkHIqTJUN2bk9F
RKLjyN3hLk3U5/mctqyoQTGenEOD0RyT8vZKhKYhUpom08mD3SjilUNTq2LB1PyWC6pmr+gYTtri
XLYsyUdHt59m7ZJVFQul7fVgBvkUD+1Ncl7jqHphuV5hDVN38slLerZvdajsB4vAzH1nLSzogNAb
TtHYhHxVfk9K1JmEwx/Gs4UtYWcz252+nb2nQ2y9V3ii6468PjI2iTOze69pYAfsEdzseHXCcFBl
Z0ysOEhp+nTiRvPM2sS4FhkX5Mnlu6///L2P3are1IjBn3SWq5y4o0vUUv1eJMPoUix13Tb52DAW
547OYE5tNhNPsOOo/8/pZkJ0vR0blYKnbNyKY1jkl5BX5lVovZq2kq7Rtmw7g6XeAGiR5ORTTV/X
2ddYG+qV6tDuNPRlE3fenylw8Z5Vi+f1ZQ/wyGtpenJDcEVcXhWxf9wLsdP+Wnw5D6z1Dq6TM9Ci
do/UeBL9xuhxsQwnz0itQEHTs48Y6DQbDxXmVfFRBu3AykiayPj7uTBky5RoB+beWL7Dk89RHkQ2
8LmdbaDxynPRV5490sBa71iVZbu8hZHtKQ1OaltmAi/oVc17fOvgfE3iSLnI+D+CWVhRnXzTFf6Q
iL/raTg3rvc+tHt6m2yj32vXez/1kJ5lthlsddx67l/UAdjCbVKnX0Vjtu6yBTEFt0XxI3IyX2Mw
kMUGH7LOvJFViohAzQns4I5jNgdclMKb8v3cdZD3gQiTcvatafje51RhzrSy5R/gVJcjXCLC1SOX
ZuTdoUzku/a8mj24CSfedDYxPSh5WtFNUB+feS2Ggz3UxjtEnqy932AguExT6c2p+xJ3u3Qpzq5P
9JkRmU9Wbp/9FwYLEbUtF99H57dRl8c1YXt5sh3LZ/ofSW5bMJHHbOKFJU+fbuD8jHixRiBgeFmC
kytAVoJxLidpHJqedRVnkXSjDj/FNYpe3hHPv7DdD8LlTW5Ul1E3d7/pGHw2b4Ry/juXfYgqPW7x
20xRnopFtSvztZu2/9xeLrICfjI/J59UvHJSTG25bNlMKyzRZvsbwuVm+tQmUu8vixuIh+SIu7eu
J+EvX1qPvE2K9HyxKTLfB1IgeZGzSrwFdkHVa9WQY/nPJqfsi16vY0RzH8A84kd/3A2AiUkxECs/
EImdxXXOs0VC3gQg0V6Qs43LJQR3MhfwQ4aWJR7dfBW7pa4vR90WYegMsmgidngrmoutfxzBmbvK
hVHJvrqHrcE143NkUJz6D3M6XVoJ/C6Z+Vc5DZWv3P5z3Dmhe+9zYs6CxdhZ/RkdF2X0Mm6hevIE
EP99rdhBuKs724/3Gb3AWtZ0RW9rYHtgF1yaEFnMvgAVZkqWhTB7woy++uGzgU33cj3j8YDWOo78
a6P32JTmUC3/RSZhc08vot0inRyrczfAIaOAMIVr8mbTt8S34RBXpF0kXT6YkH8d1XmslzE4zfTs
OHaW5RGGnGBfTb175/aIALttjYfr4sq+hwZBc1Sw8uhmBRM5qQ0Q7O1+nYSaGb+y7Yw+kqhPjkuy
gwcVRFD3Uw4cKuUfAiMjCAWH2bPomzSZypmYN5KILTmgKQ+Au3g3OPj/TZOyXy0zzfA5tf75jnyN
FJB1jflRs5Tt/tz2oOvXuVHOmwTh9XOxTVsHA3UsyVIc1vFYxlrq+F/orxS4GfeXKRddxgg8K/zf
cw9pj1OdTEW6sP7u36+ZFOI6I7t4b9BcTsXRsM4tCIezlzpS2/s2ZIPMDU9aX47MexPeIxA6FZUe
yDBY9japwmRKPk1OAl4Ttad0MUMfue247tcqyTpnKKAWzBdSx9MPt3HS/iFtrPJefSEm+huf5q1i
O3nfcqqKCJ5vqK0o/c5Ye58gyPrSsbOxl+dO0E01TBzKi2ePOi440uokH5zZ954llPpVuLIRlVoj
7ws1N2vIpnTnj/1UkcjtzbblsXNVFFZzKBh9sjMIvoygpV2+erPze0hmMedoc6OaBWq1Akd0JCEy
wbV+UOBxL+7Dng37ogkn9Y/P3vmrVDav+UA/8A+/S4abeentmLtbqOEiRNPdfKPgEC5ZPzZ9JYcj
a6qesJ60GJN9/LMEdt2rFccT6q81x8sio+B3eBt88t0yPlwZBqYGonhcHuaUWbs0aevX5bke6kc3
LfGvGD7wX+11y68mc3AErGtn83KXpANdUVzoqvp9AgzbJwxZnoZoMtW0HvtSDuAB/M5MdfkaDebT
eOzbVMjeRJ/5bBPDYQ7n91Aky4DjSXtztm2P6H1i2PGKdLUqpH2NE1Xw2qbl0gxk81wswclEgmLS
QaZDaFtdKW7o59up/IYBVr0VKdtmU1VDZdgLceD+m9DJzSUhOr9tqe502Q2Yed8ZX6s3dCxzW4ab
tK9ip8JV6bwo+9gBCpuKMYuPq8PAISumw4EKIlh1bnjbj7AvYpwQtkLWIjiLFYhkrjYSu2WeKZRk
eaTHllEtHSzvczvHXWFlaG8218i9JnpfgrjPPhNABXuXlMkm0rIfD0x3YgwYL2AJfnMJ3V3/8ajp
cdWYqbk/sAkbCMaEHIGY2/HEOesW9KMPl/aiwpl3cMa3dskX0bVvaonB1Hl254/F05pe6YzPoZgw
eVxzqZb51YpOiFL4Tv8Nqt3tClhu+7c+GIzKZhy3qFiHLn3TixDJVWCA/jMjVuPhdDapnpo4bO+7
qN1j2nvv/NZHp/SLHmWFhlqSsynZK+rPqyQp/n6wIskuaU3odhHBHDlMdrJ9AGs5ZU4wU/YgQjTi
ub/Z7SwOd28fEZUMWzHGfr2WA4XmgWlY4DiQbIEsp32dRLEZBCeF2Nb2hrpli8sOAbgmEOqxQOUO
jWKnVtjm245Rk6gieCf6MTqxvhwaR77RTy9HfgQHgXpnOxCPqFg5/xfUKSvCg7/YZ35x2z5HkdOe
D505GPX9KWp+pfgwOfl2AEIXIY/Uc7qgTS1U5i8/VpOCoKedrtO8F6P6sJtx6txMqagLBTZhLg3L
c++uZsfThZX7Ubex8y1s3PoXuUY7XtbLAFZtbMaiLvArsc7TubgPW9AsZ+F7bfQY0JMeRRCa+Zvd
mvqf5gY2OUP08ClkjzTIwf0XlWuMVr2icT3nR6+dYa6GjBGwQEZt+8rJghl+L1j0LR54TsdiUs5N
oDf4wE/DmuFxdMQ8iOV5sEVYhdJ2tHpmjeI8VivuPEvWJMT42UTtJRklkImMxpwP3W8nzIgTzSQp
ZvCS5blFzALu1prgIVLC8YpD7SBEa3jMr0lw3jZutRRpjo3YRKBDNqNJqif9kRzr2VxMlDlHCV50
1PdOs83+i4N4dLw0MWAv5bpLnjDGPn0gnKn78BQehjS+/jKBFtwSeRctzHHxQnIxC+yvqJTr4XE2
EmEEfafR3fdg5fG7JG1L+MVi5/ZvKlJrYbxkx7dtkjYsHehSvn7yz/SuY6JJLypqQdC01xG2FLZj
e3VGyIXrts7r8SLZJk1yfz4BAeE9DubkjU62YnNIpAXdbN8xv3FHX9B91edd7Ukl6EN872uvk9Ze
wa5pZPepPYcywbtGf+pYCObkjLfg8duD/oVNp22ujvHcPIpE044jB160DkggkX8nrujxuV47ufsV
kThCXpZVhaIwKl2HHAQhc+/icIy+c6fycKYAATx940mKXRCryKHA05Swlr6Zx3XYJAjl6UiTOyBW
XS5h+cDpm173uAjKNCtON+5E4fct/WPGsDzm9ZxhureATH/3Oa2k3G5+fPtAVNbnPHr8KRpveJj6
PXuzpBDGBZI30MeDgFYWuELd/zJQOHQ1M7KFqm2M79313mYsXV1U/wqmDFPaQI/Klm7itA8J7jvf
ZduiYvbSjTkBdUk2Vn18ypW2HskFOjcXA+7hODqyt1M6E5Zz+6PAvmCwpVJ++DGLRmNuI4L0GYNG
GnfXO7cn+IuluUIaetNDmkT18OwQAdh8ZctMOHeITSj5ng0PiP/VMz+yTgk4sQnLhcdIdL38zhOx
kykdSYwzejoHsPnaP/tiTuMDwi+Ygr7q2jXhuk+6I700Zw3J5UTBF6JjW7/Senb430PcuVhDNwsN
uss26vNNYGdeTgCY6Z1j2E5DXmenb57H2eunt5Oa/143/mTesA/kLccSK52qAK+H3+EW7NOFl6Vb
lvLwW/+0Szb6fgzak+K5Rtatrqff7lV60N3fLfNESVwtufR5uIXxT70EEhvpiUN3t+C4Hty55zq7
byHyBVsaM4V7tafxxqWMb4zhGpT2s9tNk7lDCwRvlFtva6PrDHDl5WKG0HkyK8hDHtKyys/LpPlz
APm2DOXYPkX3Pox68jEmCFLYWMoO/bpqyQeqRepL8NI+Wt76vXWmwh4ExD4ePRPNZQ2cJHu1R3w4
Fxkvx1rhojgtj23q2i0PiPjDfNTO7gHVHHSyWObwXJ7abmTr9fYmnY9zZqP464lVvX7xeMIaehnI
vOjNRvvpRRXSx030VdgxGNNMWgISBr2aP7OZqFsHZeduS/36/QR3YvXo0HBhMO9pkgu1bUdZD832
Wx3QfhXc2PDTIhBqKzJ4xqw8YjOzbyzb8eWIYjPdN45SBXDQUQi3/cxAvXGnDZ+oN+91nNZFFm/b
7/FUGxHuIvrobgH2Zb2e3U/Lzp3z4p0hw+7OBgAnJv01YJT7npzR9wGXDqzHxvVbc6QdMbOM9AGZ
i8tYkvc2X7utGd89qcP44q6jBCpo9c8k1FlGrRpr9d8YeMNL7G6AeQMdiMpDIazzoLIuJVldhWCh
/bZhXCOPKPtrlYSqYJu8u2tElL2gtgC4qusm+SOCsAkvVP8s/LIkZvUvLd2aLqe+GbBedIc4j4jm
9e+ayLdXSPPgEbwLXC9cpi8+UtQL+EY6507XHn9CH3fzHWkE903Yy2pL1/64nPMi9SUgi4wk3gnf
oDbCIqSC8Z8rN2qxZGN9LCpTphKInKSPfvVzCwyQqtv10jSm/g2Nvf5Ke/MJoXk2lwMhViDeW0bA
+uGzXpfvpK60uSP8pNoaCTi6d7VRRFjK47qHfbgVsXQnefVHalTeqqRzSx6djIjfeNhGGklGC6nt
4XJsQ4YFAifU56M+9/u9Y8OXoSkbftIgTC8oXV1GsHiL7jaeyYBpTAVoM9dmSC/j2LX/cOuKb9Hb
S/KDpJ/MYzxLzZ+lQelZnPXa/U1aPpQosq38zL5pkiOfG1rINzW/9JFOxstxLFvwIUw6/z1XPQA2
uxJkOpGt+Y5zbsN4YG8AUOS5ztMwZVv2YVAABS99MB8frd3UDNI4aeeuHtXYI8zZyBFbZtQruY2c
Mykn4XD6U+nDF26oia9BbZP6Ityk256FM54xdF8b/W3Txf0PSWyz52zju+4XQ1fE+k7Qnf2bGV1W
J6f0SP86tubk1LofqnnWe3uNzgTmdaMJe0JSNTygsfLwO2lQc4R8Vg48ht4rGQ3L+oVHkAFwnfTg
XVzp7mfRxb3YqpPmV5QsJS3yr1xbdaDF8Sk2Dve/d+exxwSkKQDZygC25HgymxYeP05kyMcp0M21
69OgBRw+ZUuPPkf7pSXiiohmmOFsLkYkIENZJx6ZCmOmaeE3G/Oq4prpb0yQnV1UZkJmbWaO9bZU
vRMQ3Q6rU3i9t34nBZtvf3ahwl9E2D7ND9XUiBuyAHQ0wOgio7kJKQap0yZ7vqH1Rwx2xkP30Gwe
cbV6XaO/jjzm/cU4B81daHGJRIriZjn5lvGfwFFyKfZw07J0bIN85kwRrZZmJug+r02/qofRWuNf
bpMB4JfLUxSfIO45VTesK2moXnmmkw5wZrWignZA+ZHJPkNyFKqOxtEBSClmFaN46VEXMUgbAZWx
jnu7PcRLa+O7hJ0/SfDc1ph7MsTCtur4ZaLLoYk9h/SJ5jaP5z56bnU/fl5bvX1noKkZuB13/tLU
XnRPrZFumVklmETtfIPq1ejcb5NtppxN66Wv6m6bvxho3N+9NtlLuAbrSR+zdf8kLSWAMwzsUjQK
Qh+g2x7+XWICei/kbZ961xx/XacbjlwjngvySWTTY7/08l4ANOLAAtd160y9LXen0f/L0D4hPAz8
6euSTENfbsKDehv2ZvRyVFxuUnip1D/GdtL31Hv7mIDQw22GbTOW3E6fG+vyN6iTk5Vqx0vLMR0N
Nsxnyxuf1C5yNlLqzyiH/jBZJdNwe/D78XwPcYmPiqWuF111pxkfNMzc8oDj6BjiyO2oiKVG0b/6
zTkcj4diXupmZJQ5W/l40/oQYEFuQm97N/4SX3a2fFAT+DhrXmY66pvRVdczmjhiT4BMhnrMpc1o
xn3drd+itJ/+ch8iABmasX11U7etbqXelqkK0vpviiTwkqY1RGvvRSNqEVFv7zUuGJCxNMYpbvt1
NJbDNHMXUMkxKfRbBEQcmjGkoGlDjdDhdipiG9iORYzRnJcDzf5TZjX1BbR63Avcjm1XIfGANnbI
ohu/EGE5/wgnEIriDL0puB/cUY5PydJMsFq+WldTdq3fQqKhr6zgfuR43fk9kZzKKJpy0KZ5hr/n
Ma6ire3WcoxFCL8Q9AwN2uKCfRWMEfOLzJR73teARZCkQl2FMP2XHbp8qGTb9OPbWA/sM/W8XHqH
iV+RcCIIkKZhHetOdrUc+CBwu3wgi4bMrsgOIfiig0rhaW8YlUrqHxlnFts5pu3odJAsTLMP3hc7
5HMPiO6Z/Q2ONYX0scvJZT/OqhwTKf/Tw9DUvOh0HCtgfuS6iuHnd5wsrV9CEUdtkY1O4BajWye/
okhjxqAhrkvdCJbtlyFrL8kUJ09jeG5/eFedv+5q1rUSDKHuXTAnRBEnSChhpwjMEs9J728KhWG/
7L+RWDOxIyD3n5fE2q87x2kputo5Hg29uK68uXd/42t+Phn8ttrr6bjpl5NlkzD3x1Ftd7GydLPR
JAe/4KD0I0u7uBUWwXRgjCVRkYJkiXqhUViwaWJAqJN3GxlgG+kfAYGwa73Wr/sYNt29QdARF0l4
nBOuVUmgCmfoIv/SOatLAVCeUqWw+OrCmo+ZezVxDMe3eeP+YrELEiRk1fvCE4o6P8prNzmhC7Ys
O65hrXV9d/obiicy6Jgg1pSGZOjTPrhnCGKVTXHao4K7khTVvQP+u9ixD17wDUUg4vlr55XubgFX
AWNVkjeRdld68Vm339uuS52flgGquS6AYmPBE7ocXg77Mp/3FMjoKNGogudppEdJebYLiuwQb6rk
ohIwz+I8o/i8O/H7IaN28C0lG5VcwzO9Uk6WeHJ/ZYha//aR9EdeQr1HV48hJLl9JbW5NxzHN7hU
QgU3p075StFwUyO0cb8QAXkiUGYFqs9DB25FJ/v00ddoy56xzW3aS3DO+vswyK0rzq6Pg0vIbAZN
M8+cF6U2zRWQJYN3vzvU6+vQ4bj7FIJ9ORfmr0TmPnRWcqXHAsXsAfHcO3ZYHKcU57E9BlIR6jDX
3ANpOvD2Oo747xjjWF3TTtYhHUg3WC4cJ9yeYs2HV0yiOz7LCTUnuFC0BXm23WT2DrTufIlq2zef
7BjIrIxVEKpLTI1I/vnJmryzElvri4bDTB76LN1/B5xr8I/JB5FbY8KxchfAFp+8qUGtYrd5Kmie
tmdvdfvH3tvDy+Ac53O2th7mApSEl4Ukg29IJPe4siMrDYgC0z14RuALTeZsQfB5JVa4KTaBd+lD
Lc7wa7SJ7NMUCjOUcP3TWXlHNL+xBBhMjw3yD2Imh9aFH0tr505lAlgl1ovvVgmUIzNN2L8b1Uj7
beqXeLiz/MYvrIQOGLnFCGKuRG+vT+wDIXURBxsSN51ILyjbbOpS1OMmLlF5nk0enjKk17URg3ES
7KybO0T3YUCN6SVMUlZLUDSsUAtMUZt/OERm5pqwc2TKntzmP6hi0QK3YNsSaiO0l5NdbFJb2/oB
O1y5Vkegu29mj3nWbmzmF2Ma5nZI1Zt8vGmlW8ij635oB9g3j6nDCF3rn+O0J08Q1fozUhTz3y11
mD0DYG4QGkSuuJe0w7Q8HV2I7mU+j7BSXdS/q9UDhjmphKWL6NbkK8zOF3Qy6o8+UE4yGPTJaxC3
R53PLRZlN0x/fVSNTh/2dsm+LlDGLyTDjH/3TDFN7W0oH3oxRK+dfxyfls1TH+4aZDQd2XF+Erw4
gP41Gr/3gqbeykjpXK5b+HeynFRkW3i9DU00PU7CuvRdrOGVIbmLz2JyoRKpJVOUzBr39Sm2fzwF
8L4eN3G+jKYPmTL9mH6krxmhvPwmdguRhrq6AcdVp2JxGfS8Xq2XzH9XPQb3so7i+12587fd273H
JtwdaNSQkSia17bMFqi+aPefEVCqijn6/Iz09L92PhreD17M3ONM5IwenQXOTChZptrejW32i/07
LD76G/+0iqubrPITOrj42+1AXwcfSs/RvOzTht3dHDTyms7pU7MCgPuhCXOsfCGYIzH+QMibvcD9
XrJs/DyPqQ+9Sa0tliy89IfZHxu8HmZXkTOc/p3UiRRhNo8LEsWcf9XAWLF+2td9+VpvGGcW3YoS
5/zWrQ7jFW6fqpDpeiwlSrn4W3rLwKqiZA+KmVnzOWrjBI34Krf/4tj68WXwxuTZ7qO4P/d4b4B+
N4ESPl0Qj3THC3vrPN1gBqi901ntF7sci6rafjCY2axeUsTpEH1I3zqfLQug71vKUki7NNunxZmb
/0704rRWuDj8iqfQ/a4YKH46mxN+nZ3J+wSbvby6+zg9iMY599Jth+DSUCuevOWYqgwg+hFWny5Z
GX/6R8Bkg9Bm0W2ehmtcKZRD8O9+9mJkdFMaHbICZx1/egPaqHzMvP5hhC++pmikIcxwW3+PZ5P+
klT9Bx+69F82oThKXjx4EoGWX4FZ0+eIC0oJ/Yxr5fyt8SRdfCrEI1AZa+tTY9c3v5bur4jNk4o2
APL2EOB1mfV/OFuIVNQOfqX2LfyWclbuhvPooDMOgMxueGuo268esdMcxi3xf3fZbelCRw16v8g8
cOeOsIf+vCN1zzrvArmWvGeNnZ5okRdONKr0V28Ix+8U5wTqrvYfXAfTT0QQpl7IpOvcqz7T8dGd
UWYjHHJm6BVv0r+D0Gk/65i9nLHrnZdkHvQX22++zoNd+Jdj9bufzlEHP7pzE5qFi83c06w5B6sj
Yf2Gd8D0Q2Png2jYC7u/W1sHfP+m7oBGxOH/BBCQX1hIWlGrmJhnTi8j36eHIH9FAU6IAD12k917
U+iARWYsMHGNYFpj0oa1gePkvDUL+zHrPHXVuYjgGTHl+iiRRz76CDhymcz2k8Y3rC2Q53lOGZ0z
Qsi05aobmSMroMLlNVsHA6MPgvitbvbu8wDpjbTUdTRwc7M0P5WpZ8W+FRIiaZ3lv1btTbkjjUvz
WEYZQ0NEbGru9a0hmxpj8ueMNvJldSRrSTH7X3/gVVAgBmFqvy1zxk5/xoYXi2PxbRProXEc/zft
1UTCFmpReW/XsL4RK//j6MyW29a1IPpFrOI8vErUaHmMndh5YWU6nEmABAGCX3+X7vOpk8QyBWJ3
r+69+ZU8cynxwtdAubV/ZRpDKdoyx1n+jb007g6Nzf0eVHKOwcZJtH8VGhj+3MrS9H/0EibLSZE/
bH+2ne1dBr60mA7MLVu0TxenfYeEjDrglHbw+gOciWlyOXdiY5gaYo8mok1MxHLWbWijkR/OtP6V
uEdrL8waCpDvvpWTzA9iAw1KkliWIGkrHHYST9J26sOJK3i7PQ5+vR3rRBbJi0qL1H8se+DoQxSV
6YVMzPaXeuy631e2X6pzxSwwvgw9l4YjXNC6usdq8vp0exqdWCbiODNnNOVpTtDq6l0qtdCE8TJh
629SwuVq3ntqS78GrIf4ENX1qN6XoL/jHl0grCW1EMEtz6dgguqoSdFtbBIdLd7DAVA2BWNQWyFJ
DTugFO6tG6EY2TyHJcN0O7qNPwsYb8wluV9B7dYyD0xceU8DTlN69vtZFXyemDnyD4ecj5hqNulp
dfELVnb86OdNOydQtFotu1TD8gZc4IuFtVluOqd2ZhUZM7N7TNLalO8Lu+WDt3ShdvIJLGZa0DTm
wG1ZDkqE4CP2umW4aJJ2CaYI9+5rCDKQMdKuxuzD0i/oP+8AMw811F97q8JEFTk/dz27uGh+un7y
G6nA8GOz/loI3LrvduKk/Dknbr8yH9gG6W9XzmXvflGQ7dM8s3FzbV/jRXnTk8DR9S9EqUf/RIPG
BCkfTpgzPAmtIBi1dn39FAs8PaDI2Q0OIdZNcurGYlD/xfHQzjg1EMjfSDUUw48xWDx8aOP7KCTB
Krmv6lp49dPak4JFOGfHjL+vCSIVp22NV1w2hjReHYHrKC6+PfRpXqbUHT24kBvFRt4jDeqj4wd1
8FmpOnEecTwtv95pdmb7VGBxpe8kWwgYuEM10ne7jVnz0oEOszyd1p/iTJoyKXa0y9vt0lsCes9z
Vs8Fbn8SMF9sDn9ptePTSsuzky52tfsarSwcjqi5Y/1KW0/UPLPNgwN5S12QiiEWERoQG8ym6dmp
NFLIrnRkW2Z7hW8RRSd+wCw5e27SQiqTTF66C1H2Bfc4mbDSd7EZy5JiJybo6NPt0sX7FTasOT60
RpFZOZAsFgWWJ2Goe3VQMWXLaSy5BB0E/0LfyzvF/vZTYNmxGVw421Nu2Us9oRUNvgiCn8J1eESS
uXV8Z38n5rn8OmS3pKY7q+D+Ss4mWm+FRrndcdI5Y17w60wW6L+7GLIPnEHAYyDJF973xh0D+RJB
DDXPhZfii0tEiuk/mM++vIYpfwxppQp0exegoZRXoWKjTzCMpvhFI7eZ/pvkGM2XwUewPUD5VgXP
bGnlaUkW099oWnCyU5IiXJzLZNxYITIURZF7CUDoPjNhEP4kdRo2B2r0jXlp4Jmc44wiSKZ1IIa9
s0mKREYaGQe7GhjKUQNLuR2c0hcxD6lP607utpXxc6/pePaPKYp3+YM7o5ID/rezBu41ymS9mCOv
Fx8DYaqT2nmwTg/jqmrXmTC2W1rWeX3EA3w7l57VdMx2wzI9hKHOBKbrrJowl0noWIVaoqz3zVmx
H3CZGMq/xRs5EeBbL9CPTmuH5BR1eEIfZu3Z2Eawgf9+t4fhCtaJ3NeDARPSdyzZNnuWBEr5Rdq4
MZdy9IKIU45U60gzXdQQbsiEag6WD2Wx5yKix/bbKEfsBT8Yw+ZhLIQLJxyULg7AIUUVls8qaZrm
p/Cakq8qs76/dfmYEJUtjlyAel8dl8YbhbgMxIz66dTxkVjxPVbo9V8u2RXfItLytX8Z02ju4g+/
CMg37yqWM8S5Vy9pzURVyi69DqIc/tOcJNne6XSTHaNSaQLMsPnudirWoDU3KsqJwm5MVPolIUtK
spVemtfEaI+BKGj7dW86an34ZsyBP/8eaV73SCtGmAzxsR7ZIfK8ZOPU9nsUUae5JVHrhF/JNrIL
lCVHy3AcRMRCh53gKK5c4upE8C4yDrPi1iexhybRsVIvvDpkr7tDwHnJQQvXmD1YDIDxArqwYGBL
fxgfpS/a9prwnsXMMZgd4w6MwGQ8TJvxjvGAMnvugpVNi+Rjgqn8ETgtO+jRKDPHP2vPisD7mDTn
7Z8qCcbqx9DS5BXAo5KgVTt8x22GZmJ31bDTcxtDBzUKRmhlQ0N1iDT6gs8YaWZ1nYMMoepg2OYk
boPyCNzQkdQm836mI7V+HVKM6mHXpesIdIwl2O2sM9XZr4nSwLlEnHequqI8kM7sYzg1ofEPFPbH
gX5Oo2XYLiSsxfCbfASGBz9F4LwKgep581Jg6ioXTsm81pt1Kd4IbisWDhhUi2JHVhjAefTZjf3A
8xW0WEZbGZWERQtnPU3cYP9GWyzVNVQFZRSOjhcck0Rm4tvmVtn0WTlgBSHnWpuJK4aQcpAkMcjG
ifRHWDDntHxOVV6lBruTC4+M92uZtu2JYV0Qg+iivvvTUSRWvcSUXvT/QU3K6r/A3Hd67mZFPTmE
OzCb5Z5Wu5LglozIcJIhDHLHL/sIObbW5XcyDl1zWcBUx+cYHqF67TxyV8etCZPhYmyjuAhtNEB1
l6AeI0bmhFQhEc90i1wsZFC7X3pQvJOo2lNcfLSZRa+PnVBOQ3ZcZVafqsj1yjFvNF7BmRgnpnxx
39r24C5tPBxkP3n/7NB17SuYfjRrGFW+e9cenuva+AilXNWJA3+OS5YWf6DUF+PsugWiOpdQYUma
x4VIxG93bYvNnm1ZJsv3aKDPYthVPsVOu5LWEjpe8HQQ8lNdthFVvlHKvLX6a5zksi+1PgqsV/nV
T4jtpCNdb/0BcqEHwha8f7z3AMSGN5MT1uOUDyH42ZPwbYrrZT23PLmUg0HDhMI4aEleWxx5+XOw
asRz3KpUOliMWuF+Hju/uYNjWKQBhrq7+hfPX6fmVHBfWs5jwnW/4QbYtM7XhtQB2VrXbvYjXEYK
HPbIk4Vad0sSNt1frvgl4C71s0wtEX5scbOBSiQtHYitb1hAS7BvYLe5cOGhDi8lAJb9XsKA0Vnh
8LrOx9SJwz+8X6R7MmTMqFotagRtXVEIUO8CGRXyWGe1L5+IXTr1IVVWhH+LxE30vA/dPjTHhvau
hisJ/PLKP7CMp1+IVywNDmm+avaeE6II7UjekcW1UefDeZe1Q5/AkuJoOK5WFMvNgxYsoS6GObrf
mUvx4SR6BbqPlrrpj2pSSfWfKjjOIEbLtTPvxK9Te+KMp9ecAWgtKRznfujdM2QEG4EFmUt8TwTD
b7sNhXFz0WnuEsuk+YLEg7bJO733prkB25DqbvSdD5iSpe7P9bi4MCjs2qCtQc1tYN9DlenwblXE
4oFYMSOVkzS2WblDkuP6SbfINJ1kRA7trLK1GxVPsnDWb1RM4OAdhZ0RZmykSRmdBm49Vc5WVd+z
R8dAGJ/atGTg5VdtolMfLTE0JSCTH5Arm9cCQH60JUE7U/hddONz3+zTslaBOIZK6+w3mVROrNxN
lWI3Sln79l2w/fYLGiz8EqG38hYTwEX1rVkixMADmCnNDJG/eNWD5w8OATCe82aCH1FoUDmLi7rt
pqrJn39w+5zlD98Qx2ZnMK8qc+u4PpRnLmLJlNuF8Hh34Xkf5jS33KpI1eqEF6jDHKVV+u62ZC3S
k3TapYQeLZqNxVTdQGd4KrJ1Psp2tuqbH/TKGOBSUw0h5oOA3mRnD6zRfJ5JiTWK2qJtGZ+9hG/2
gMw/bzzCYmqq9RsMvlO9bIzP9mcLoeL8imiaW3+3JQsbLyMHa71Bmrpe9ouPdbQnO8XwUIQn16bM
3V6oFdxOpozUrg7t9of+MqJOXNZ06PNNTTIYccywqnaCXaQUAgDPodSO3NGBEToZ7iOUNm9vXrix
vG1UGM/TAbkxGQf4hlnHQR7SG9E351AHovlgt8IIWQ7tEK1/s62c7B8kAVf9wbiL/beFBGvyX7W0
xv/nrnLW7Q5TNOz8xw6S2syHwh30cJJuPfP9nk2mk5SXVGlUlHvrSKPEPpGTIN3SuaruTh16P7UM
Ppn2M257HZ5WXQ7p61jSi/JAxalUb+0g0uhpkk4xvE1YrM2nHEG7jpXZMvHk4sbFu8AJG3bwMN/X
vyLE/+ISgU/zHuEt6uWaJdr13q1CVjN6WEDhx4b+H7+5ljsr7SfBcP8T8Lhvq7ZpMN0RSsvCrolX
CIbnGOiwfyhKd+t+RFEXZW9k2sjvMya3/pB7ghP5nBVN7J0lCld4SEZOoAfFcyFPlD8FkD7CpUQ4
rdhPkduVzPnV1tI195KBjRkkopZh5VCyMgxe4HK28Bx7VD7VfCjBsqjTlGZwM9jeZiPJE9mkvmoe
sDjOCREk/QVbSvobPdQhys5SbrVz6DFvIsU7F5pM5mzvqMC/xih1pt/0xfTdsjeEJ2nnt9JZwwdh
vGF18g0f6/+T2kocGd63IYdJGniLGruD1gycfybgOiLYLRkX6wmM0tRPkSR6w5rrLaiOZTeX0VmF
SFcVNRTMFtd53Qh5kVMflzueGhPEfuS35lqGYq8XIAGmlP6FJPYQHofN6RWXj36jBGAkwZY+cgcb
vBdNas5OB+L4lEv4nKzLo2pkPBwruS6RgCTJ3PgXV/WKXjFSwIxkcx8PzJkwMvjVUFfOFwNEtPJE
Ay+t+zAEbZ9z0MuS9u6aIIdubtla1QOz+dCq4MtBqwpfZcuBdalWLI6HARaYkCDvLE1TSet5+TzE
aYWW2JRDc11wShs6izYOM4pZJBo3dTGyOm78j9mrrmI7nWYqr+b3CYDkfr6NQRJ/7y3T+z+KE1Lx
scRDR5ir8NeE+N2AhfqdQI1Lk0kMS/tdj1kwHSXj8/gFMmALODzaSuo/RrhavAI+OlzkiCjyNYa+
8PWrY2kyxkfzqi0Ht+z617Rf7giLJz2u/1O6kJjUcWecZJeNspDxrRo74PqpBOs4bqrRy8lS81If
QkovIjoaJviLW1smpICzcF37b2MYiuxZtBvuo1ELP6tJub15OUvdFvNpKj5ewd0n4uw99Q0y07VD
G28PEZ99lu3btczCU5mk09d8LwMg45lZUBIdeOZXuijaHK9ofRhOzHK0unCfZongLREkAX8WaVij
zTPjCe78Pr5D832jncBwYwOebbnYxxCdcGsFQUJYCeF8dXSbqnesKTV84Bnjj+7GZa7MIySC2e5/
MRLqaDKSJ/6gULRrLxvs9OxVU9kmB5uNHiJ0oQJWhYCzkmnRgxuQaZe+sk+8N0dMKUeR7wC3HNtZ
V5jtVchM0LTR3MMPB2AEDbpW/VRkoXT2BELV9Gu18ybOcNtjvS/rmAKElOsOpFFdGgpB2T2zRFG6
QxToMFpklq7TY1gFXfaxijGD6g1F6oY7jq9KMn/4dPXskMbWiCxMKvknp6RM85oMXPqxDSTtiVrW
BcfaofYaNilN0aiIk48ycQiYRaU3bPnoFl0aPpWez83j0oaS3c2xHH0rXmBwlip6Y7AK2F3NVtYk
fG8yNzCXdeoooEaxRYQue5sl6ExNHRwpyXP9164favUaWRTwD0V3gvfpppigx4Kiku6BLDF9rtrV
Y1rs4ioqYqoVEpE+mUW1/bWt55GIaFmHbHU5VTY0LFOcApr3GxBdW0HajveNpXjjftMz2kdD16if
Y7YIPozK864mzZz6mUScYBScRq4y+UAoZDg5WmAQ74ATCfnllC4BAuDcVfQU9FAYFSGPdkoYW4kV
FNN2wAFGQ01h+JnDnDoOpwOdTjp7Rtnt6zOnDY4Uep/jp1+j4Nb7aSfpoxry6cH9E0REESMF7IUf
i2O5Lu+IsYN2UceIuIwllLj8kxm9mosmfBrmDe8p2ezrckDPTFjC5L91BaSS2idDU25fiioMiuHY
ETXCKwB9FzxaQTgs+pBJGFPAwKrx/ANlQVBzvavT+WXDlUL/B1rJQNCchd7LxJbA5jRTdPXZr5Xq
q8d77c106KbNQjLNjGHDc4so4NaX5X4vq7lIEAoc8kWrEUYJdjNe0vKKSMXs9yRMRlwB4j5Sy39M
wqQl97g+d/JqiJtu/TYZj0qwIxvZveGBqd+6/7ZZZjJgld9U+c7RD9d2YWHQMvKJbhseRE5et7Cv
najc/o2ClzQ2l2QLQtFdSZ2o5omATnMcGb7bf6joOkUgaoHwFDFUykR8b3n3TLwwvgpl/qwExHhf
lpt5Q5dIk5M7jvXfqoRH3W1rtAQJqqs7O/1u4/gKjs6SbT9CvhR/C01lExuEqBfbMVIGD224TuY/
rvfeSxkONYbmUmVeHi3ElQhASf95ndGojp1TVO3FSf3h2He2CkhqrvOr9u5YB+CyTn56SKojTSOG
ShnIIcBKQ2C5+TbRODg8VbyF29+aXKfrMZVnlUZ08ufAfHDOJmmwc+Mxtt8nbblh7BiVvO44Is3d
sVR/2Z5mQT6RxOI26b03eTODT6jvE0E4RmxvJg8ETVtJ4CV/JWMOdw02f5x5xVONkZRz8sqLx/3d
dRUEOKGf4GqipBpP0M4M5ppqMJ9ndGSi3S+tTwK+IgNWIPbUWOtBbzc/x7Mb/ml/oAM/AZN6B9wJ
AB2oQfU/5z5lzUY3wp2do0XI9tqkQ+DRfp71/mGY52a51ZCM8jViJVrwAwBXhT/KPlz85yJFzHhw
2HE6PdRAB7TEdHHvTz+QMMPoQj9WdxWzXJHb4yHLYG+oeT1lRUWRLj+s016arigUUGo5xsFvSL1h
cvdTQzHcBSYnaY5VsJHdij03c57mutOI3b1l4tlh+abb96qNevMISEQphPl/Wzw929VLCCpK40Sn
su2a9U6svhzelqniuoioiaoyVPwd7L/xFpA3+rY0CApWHZaCliVPIN+V19ZFa924O6i6HhBhsz5Z
D/zi1qwnIgE1gb03dn3W7qNwa8G/qGNDIQXTLQb9I0AwDaHPUuR7r52d8IFrVOw+lLB4y4NDHCqE
E23HdvkRRpF0rm4GpY/8Hq0+FFw26+nso+FHv5xMUgfHAoXIXFTbkjoV2dg+A52uAzeuIGkPXjRx
YeBeYzhVUrPFdLxQItPCvMcZ51Tt8Scz1QAoN/0aikPaDWt87JqMrh2fEkRChA0BV5HDiahfDM2r
yVOmcAKljbHfVqdpUFB9E1C2VIJKPvnSbOM9pBG/sIpc60PXl6U5zFiQzYspTBbkLm/06sl29h5G
MM3PmrzOUwmaSCLPA38+xF1k32QDY30LHAq5HlaOSDytdvKvHVkmrshcOpDKt4TI1CsiHWlOGpvc
4CR9ktOA5yjmL1PQFpeOI49o0gIl/8y7p553KQdZer7jL+GOugnh8SSkBMfCJY4JOCW1Uc/As23w
x9AvUZIcDVn340C22olQl5Yz0DFVaZWkqDjsgEumfcaMHaGJCW69LCiZm8maA9t7WVBQuoz7nIwm
pJR230yu0jRZOE7G/Xr0/uM87YCTJCG6friWNTBreCJIVi25hxq2HebVliGypt//Tlfri3m/pnL8
otOTIHGdLH1633WonIyHFAWDtBhBVwHYKCp9ZQljxy+98KlOOW3RkMQ0uY+VM5631e3sKyUepKmY
rWf7YSsQY5pphia0z+PYBv/JIBj/kQl1o1MWpeVTUHDFPDT1wq3KHZhRGJUZCcHDZzYskwqr1WcE
xqqPJZetS1LWNEirwukooNjqgH8brQp3zbqPVXssYFjewOIbwlukiG9UCI6kx2G2vSM/R/BG1Gv4
5Xl+W58bfjn9sZumCE2Bhka7S7ikOFf+8PXYOMlWfxPR+v9IF9exa+GyEDan8gAiiKGVLy66UoxZ
Yao/QRfr94QT7o/jh6m91VIl05MaXfnBTzSHX2XfzsvvqEICQtRW7XD2aj2Nl6qbMEblKMrigIlM
P0qZzeQSPEsYHldkbA+CtgkQ9Krul1cfpN2eHaRpqky8ri1vPFrDb9Yhd/Fxm+ribUEKDHIRcrs+
9IBRmqeA6CVyQVSlOXWooNUlG0agWabZdYdftlVRuefh5lZUMxrKg886hvZ3O3SUSiFsFXNHQHqI
/MbPXQebcJdmcJUkzmSn4zPVxCUFHGnDtZA0geCLZA9sGhvFHidG9vmq0ch/OnUo1osvqQx5cd2y
sPeWKBasgnKLLqG0QXpcMDcJ0Lpr3BkHbpeRu2sOS1s7EGjUwkVPpTurf+h1TvR3odn0c5q9uvmG
DQwJkuA2P+EPUhybbsa/4JXxli+la50zKmf6F+mpu2YOjV2kMsJKHMIkSV5hxFVzjGdDOQv5T4/u
ZeqBewoEWCa97yZq7ChqIUwNR0te4zkg5YoMWMia8oF2c0jxRUr4e43VLz/Ijk6nAtHbcsVqqdeg
pFC4TwW9Oc1lzCIA4yIot+gqM77+2PBe+ly6ehj3asVfuaIY6o4blaCmT48emKPgRZMT81SCMgJr
nnzoTL0fqQDzwKbS5JthHBPHiQfmP4cy1XsTwWiZUWFT3WPWFn1xqubUvfSik+ENyZJ85dzea18Y
rar3FsmHzj+mBX9PCWt6shiMyPtR55EAd1hh+CiHRD67LEju9qwDG/4aHhw8Wc0S8RgVj8UR+OsO
S0t6jNudVw9ejCICDJK3Q9Kyx1hnc3LmJoAxqk3rgpxhH7HbymzTG6cBMO9WV/Oa02W0wVpiPAfZ
ySq5PQ1JJF5UYcLuFN8N8RjTJjnFq5hpbM3IBtQPIyu7wuA48Itqz9ggJUMys5Z3kM4cJdM1Fcgu
3ndPOJGSB8KFFSgASZP+p1lir7m1M/HdE7e2XrGANS7+Why2h2LxUnFSpqHtLiB48FnBhWOUMjN/
j+n1YPTj+sSOjJj3hHNeKRVWv3RHlObETXMb8rKJOAqR5YmEl23s8xXj7hw+lPQYuocNocv+ogoF
T/+3leNAlNot+qqjcFAULmtRieWmJYyETB9c/s+kf8d5E7xpEsmRAR/CCV6/eovtsTO9qvZKWKKx
KlZr4ZjLsv/ezdl2HmdvKT87dyuoVfQpSNLHerLDRNICUjdfTEwhxex7XrDzA5090bC74CZJKJEj
GC6ekeM41AqlHt83KOyJbUokTlvC0ry+NvD6VS2fNfW1Ky1B49rmAYVh2QHfn9beyfjU5/CEXF3i
mNNZs7vyKbV1suZJbzULZSq91N4bq0h0+3eVUuIgFKmgxIeyGS/4AUTFCoSDz2g0XvwpoWpKDWP2
JXFesgOSHCp43Ql/OYteERNPi3K5EkSL0j+ppfbhkzPeVjdKJ6Z8zeDGcVOW9VLzUSKM9Cl90eAZ
9V+/jVk8zVs0svgP0jwzw6/De0fn3H/zQv6PXLLoqB/wo41jch7mts9lbWCKSQjZ8haCgiLnNIbK
D78H0rn4lMrTe1L3tjuZNlujox2nzn6rfRaGYqRmqbhKek0rKCG/kKd06iOStgJZd9dsILVowfS/
tkiSOBpnYaoVHiulXKIEpW+O8DpMm4lZu9cYS1zktfJbcVwrf6EQpWt5d5ZpZpbHVTTiKnjWyZol
m3PqxX2Z3jJI97WQjZMemiBabpvcPDjwjW/2QwdZSmJ6lMulCYji56W/tAQAbA0WWhQeFuiO3V8C
0FAl820lhM4EtTnTbSglGbpBc2F7nxzejCdfM8jsEhs10c9ekbjatQj+f3nFli/pTAL/RHSseXWM
E9KDcDeL0J2ndYJowoN3dvR44E0Zb41+JvE9scKzwuROypC2FUnSNLeerF4mCgr4/7Uuf8wskzM5
uQqv+4nOvgQ7wMDtiVYjVe5RjxJ4U5Q7erm6CIQ8S/wQqFcRMTp6BLLFPrXa+RnPjloJMnqMcEtD
pRuxe/V7tZrA1r2uASApZocbG+T0E132zMoeWwI/1jFRlIB4AagVLcbmZ4yyWj93jVsuRJYdyg05
MvtJvYzT5BN6J3fUnCo35h67OJo4Aou9BnyEjVUj0zoTI1gziqSJ2/X1aRoDsTxKbrrLWbam/K0b
DmGUVXd9L602wWGxG3VONe6dzBGEuNPQpu3KfcdGmDPF4Rq1vmqW96yso/jYB8YsR9MY+afKuGjf
h2L1NjROREH1ApxH404c0KwDRmvIEm/hjw7Ivzu0rQ3a3Vo1PMRhx4t/xyRvPrNSJEPeDUPQ5JQ+
aLwu4aenYRtrAoGivvWl7T4UlRNAksPQ/gQ0LLsHQRfud8+nR+eB+qLgFZ+/+07Fzoab55fzNU31
QsIcEAf4bbOGMGWxbkH3BJ6W/sNRLZNLSO2buQLZjfIpi6PhsswCppTCiOyD4DWl6rojVg141Qj7
FPYlEfu6xYKrtG6CA6bCcoArtOTD5NIh6bAEStxruwrgXoqMsn+x1r01x5B5Xh8bEeE8FD593EfB
woJiTwlFdm0LQJacnGJrzq0O4gsFiepEhaEifGCqDHLbcDl5IlvZu4d6tA6pbsEuC8JwQOk+uO2p
Dio25yhQOya/zbacPW3ixkeKybYPr2h857EaMavuFegTmUSaAvgCF9RlG1V/4b+6PLJW6Cx56uKm
cN6wpnCP0jWa1NWNZTBfVll207EGBHd2jZNlP1dZUEXRceOjfHf1iWPF81q6Z9KRTL/ZgCHyLts0
wnR31iT6JGzepLw9ZoAJt6W1OZ+XxCtGEHLbIBAFNsE33JJh6HNR0KxN6Xipli/Pzxg3dsVcqQ/N
TjC0X09N+aKcpH7r7rDwTg2ZI5/biR1SJ9WxrPBCJNSxJ9W4CTVhWgLubLJlnp1ntIv9BmfH4Mi+
q+m26HQY/sw0HjwbxdR9KyYqY0FQ4fQRYkJqwndqbuLhhsJPsRg9d1pCTbgc/saSgMzHbWte2zDp
/hT8jN/mhmGHjD8fJKKl1u/Ug6oJwbHb8H8TS+k+nefYAyKCBw/EkCCFl6Id8jrZUnGOLcwWx1qb
edcpyZLrOtvge5TW/RPriynW8UDavleuTyNXmPg0lSJirt8s1yf6XwiYz49Ak3jm5QrASSh98cbc
q5wh+bUZtmVc2T6YVqd6ZiZnykQbzgX9dYSIHVoRqUXhuGkU0Yy9H9Ltukuow/nAu+UX3Nih4Fyo
9KqO3C67NG8jHVBsPDrN5xzF5oMaczREQeXbd1iJor2x2s6Zv+IyYVmeq6vpiGbRuU8UMEePQ4Dd
gFNZN3+sWw63auqm5t/sB+7EjhZkaS76KW2nLHnAtOI+THml1lbhcJlwk5+GaBxRlp7f2xl0v/lQ
LE1oP5Ta5GOK+9v/SqMwki/wUOY/RWtfs++8zfvJbUoMVzqqpx4WwrS/ReS0L/3stgB6sU+znG3d
DHDdU9Y8+pFLloiJBuVEZe40vWZVhNmY8Nu+Wd3Uf5agcJ3fLlFZAovJZJMjj0XBLMP41eWen5AL
wiIMz+uMFHCh7UaHr/hwifvWb9xEOHz7MVofOrfy09eE3HyQQ/Sv7dUbe/VXe5krTovJuvGBhZEd
Vk4dYU8OBu5sJ1O5asQ7O7u58WPUpZ2KnE1+60TYZy/wt/7KXzm4/8a2zsKrH6W++0medXkbVVeY
61z3OiES4Xkzfa+wuS/MJl3xLsgnFHsNt74eJuph31ZwwBHLYZkvWYPm/m2koJddG8ESndphpg+c
+z2NS8QTGsiILzC1OHpMad6tdzqF92SrGEsXzm0GeUnyrsna4+ymQGEZ9sw+pCf6QOk4KzmXOnSC
l8mwZfBWWF+BXsl2Wfe4YMiKvcnW18qWLPXi6q703gZ19NWukzeW+7H0erPrRdHDZ0f03sGoyIqk
D5cCKhGnIvgXjkgGjy7k1Q8a9xr3VGBMJLQI+eotMryk8rga/Y3lIqJRfyPK0bD6MpQZumn5sA89
v2fgmrn2kFa2eYzyusFmvlUSYc+P+iX8TJRcgt8pt8/LzIIEZEC21LR/gtAG856LzkjMgG8EOESh
sitSg8dYv/XiVitWTubE4gp6Vkemqn3l4mftaM2bvobQq/DrxymKSBIn8nfWDpRETFs41ThSCvif
Ot/tr1METBDUQod/t560xmNpFovJlbYFHsDISCPnxWdUYxQed2z04LpGEy/UgJ46h6l10LTTUcOZ
8Cx1YTc/s2sFwQbjtkz2UWssTaYzex4n4POJpqT/cXReS5LiWhT9IiJAgASv6U153/1CVDu8EwgQ
Xz8r5+1Gx+3pqkyQjtl77ZKcEdqs9gYdRAx1Qg6RMBQzKCa8HP4eq6dODluya5ueCY4n3qnYJSR+
v4EsVpaQWfwsNBvBtfTPs4jKoePq9jeBASmhFbQUHMUJc7qNOyXjE65Pw+3NBZkBjozmtxmZyW+Q
79Aa4nyaLa2DCx8M3zNK59CGy8mjOF42zGFwe/Zwm54H5KtoBSsYKpsexZC/gwlpfmTlClO0ZHJF
1EpQy+I+XxXoDIVTAVlvOLVf68DC/SYvUsCl5vqlWq058sQA5IF54Dz3aGYSCraiv/hx7GKrDB0B
Lbg0wT8/dhlrOL5fHXJbOr+Q16PyCnVcPJql45BLQHl1TH8r/YHSAkCsKsgiYxYqhm3Z3WbGHmaH
m10Efugu9hfx0YnMfR3qqW32LKTRX5emFnwT07T8YVBSv4cYAUOQXKxqNqL2DQk8TE7wTkDeq8HA
yRCbar3+aMu++rVKkUETZUlDWF4d4GpLxjFhcldKyQSd2erG86P6JZsVKqRqRnDLrzbJ3xam6okv
TdptBsWjxweX587BzWRHPri9iW3rMuue+roTKQbPnIEDUrcx2/o2BsRLYuxabT3aszfTyP6Jq7MC
UBhyouNnbAi2l6iuP2p3RjO/ZO36aWqJCJA3s862apLRY+5NFAp02gZjpHBstTGeQCQKabOFt5Ng
sjskOF+iLZnOtUeHUDABR/vffUyDWL9hCBQKwybq6ZSFIXD5cMr+3fpjkPWru7wqVYbg3BBbUcbx
eVOzpcw+bUPMR9AaB5+bxafskqjx2Au1wNqF1xttbnLLI7EzTYzHVmNuL5iG5NuC9/kM3y7qL7Zi
HbzJ4Frgl80i9K0zvpcfsyhnRPAgYJ+nUrBXqpok+l1hpoVhIjH+HlQnow/P1gzOK2rYF2ac/E+U
rLcAm3zgxXRG06n92ipYHwPUvXUvoqR6zlMv++7MjTyI4845NFw72VZ3A08XNJzkQXo1fmKqB5aF
fBDcxjaJKaZVGi/tdslvrUjdNFRJlZBtum8nf2DoV+Q9Ygqyw95Rl7Jtxwhzs2LbWJ8nD2nIbkRo
8NdZnfQvSUBasMmPxDmR9fo5cQ6abTxU6mtZHJ2xdMrzd8zB81dVhyLCBhaYxwhYkrtt/Rn23uRy
a21yWtnXePASBrjSwA5ihU3T7xdI1hlEIEPEV1WGl0IN7WdsmWpdEj6838gI4YgAk6PFX8tMXRQy
1vxQtdAREAGMZt+YRD3K0DpmP4R1difqhSPZX5Iig9URdo/T0ES/bc7rcsCQETsbMpREvQceyYJx
Yk3BHJrtL3EEkj507RaWTiZcZn8XhhrIKsso74+XKQ9FX7CEwyk3Q/Jc1j5YjAmBf7ZbYBe327Yd
Z6hUOneDajP7QvCwuHNwwXHmfMeMn2Jq8KV84LNkbz0QCXlm9cVvgAsoNYeGNCd6rGHprm3BvHsX
xb7lTxj1v/oJy7R+w4rHo2YE1I/ZHSM1/hQGQLV352dOAkihg7n1WaCOUodoANaPFYiZiX6qNNLY
DYlKvL3N2gOdYMucRtc0zKNfrtCIvv1W9//mCeUBESHtPBL8OQL2/L16kFGCTe11Onq40QFQo/FY
tYjeGFH7KPlRdDTiOMP2Nl8VHgCNGZmEhQUyEcol8mWS/IS2umOWgIhhGkmCdSl1v1RomdEfLF1k
eAKXykqTjRr8YTbZXDl9Fi0n9s2YrtpJ21NBMAK1oSozwrtiPNlh5vffuZY62keZVwFZ7mX2q+Ng
+sYyQWRXO7ZxRoedMbZbmhHHqmY++SeOO7km2zrr1dheVu370ZlBcIffNkZWy8evQ22Cu4mLqP5L
PI+lqx0H0dwiofStlQHjVtNSdLGJfyoPwdiOoWwaYjJjJXMUXZPd+TWy4+2tmIPYXy3Y0SwmAByd
lR6K7ZozczBV5uH595P5m510gPTA65rlzgI4j0HHC7Ll+XDbekY2BLN16l9CXBa9xNmjyPrIKd0x
MqfMaM5m1fq9dAv+HnEUtnvMFwYiG1U50XecQLWiKsNjsGnQXJdPc1oOJLKUSflLMXKNT0aN0buj
o9miN5TYafy6Nf96G+ARq6FH8sU4oHlJiaar38Ppi/QxHvr2DdmiDjeGshdsRaNqsnJSvaj3kYTD
txl2N2ICPx7syVt8uNYpoTr2GGOs7vZh27j1blSj/8DOx4wcBcxdow1+rbK/zp7Ox18pa1b3r4Ne
XXBLDBW8HYzfx9lf5FM6M3H97PKZtXPhu918bsuoxhAOOq2ttgyz8urbsO8ch12T4TemprApdtyN
h+vPuaO54eVCJa3+TGYEAciv4lR3ebP6MWCWIWSdnBR9eB0iJJiEKuVJsRmDsCNaCqrTIB6j5FYG
dgQArAA5M4kSzi/LAgnIPNsta7cMOBfSkHrZd26VaKjdovTnR46WrP4bsujWp4DBLcEfhqn+BopQ
2rzib2/ti1dI+2KRsDKqWqaIF7yV0At5VvMZKvxaiNeV6XvGNR5P2Tts53j5zIZiau9cbxTiPiMK
nOOuKAJgCvgFkqtBy0e8UY0dbq8k9iTcx+X/C6hCPzJJKCAedUWpdx1R3pSqIRuWDbP2ZHiMjLb2
1FetvnK9c9Xgt5unP4zEiDcK0R8hOrAJAjPTCP2e2qJR93MZxuHONfzEn5Up2uALV6mnnhVsVz5t
JMmMXSFlIR4iGcs8coi3lNYdbLo9u6LEPczGpEeq8Vxtq1mwaOfxM+2mRsk7fKMJZxAK5wjNY2Jn
hndAe4BIptUy9e+4pQBhpJFOzAMrgTbct4YZ+w+z8o5UfGdwfA9oGqr8Gd4YG5JAmuoD0WQvN2Nv
58dsmCEcNeu0IhGF56pOfhV2y5Wlbi8+2qFbp50TamIgN+y98XTPiesV/1gWLP5Z47kYnwYC8LqP
1pc8JsxSGHuEKLJ56P/M7HXRE6kaOcbqDQqaqEFrT0zmjFyHpqQhXgEYfYB1hvVRd6Ujpe2qUfoE
z6RT6OjdB9aF8xUpRvIjEjJzX2AbTuC/6HIvQGm0ejAoUIa7inXtkdlH06DCR7xwxloCxGf1mEr+
AsYZss1B+Cyccz45snijYEQoD5i/0u60rQuMLG+R0k3whgnMByfIHA4LH0JIZzsAsMAwiCXZhXUO
Q+AtRwshj5T77glpRBW9sfwjk8tDV5nvOmnF01znmT2FwA/u5jn13pK4xIDo4BbYl6bJL2HjMntj
Z5GCV8lriqV45NHfLv5U3S39zVEiDbuz59phl34Z8d/g6sUugtdgstB5kBWOznlFE5nhYnRhEz76
Q0pypL8Os31gjYRUk4Tv3P9Zemxtf/BOFeEeoSeSDzqVkCvcVGg4f5Icj/BSMVIgy61SeqoJrbdM
LChyFa6IjQq4my+CIVd/37Rs73GGJeN9HzsxikAXCJ/CkRZjT9Ws73EggJXOYvbBI2Kpe9+P+zdE
Ts03PaxKvmN+zW+jBiaapRAlm5R8bf7hc9MR87JKsENaliXLzkubZs+osNd0N4I/GLYGzCv0EtYH
90x7NYs5vqW82vaiuB1HIW6ube/UYhcWQV+/JLYbvEOw1vSp44J2FXzKvFryv1z1GEZ1GB3KuGFQ
EEYZm4hmWsB5JHUf7wKWSjx1eT63u4n72PkIGenKr3F03lMcN5gpWucYKK6KoOET3hAMIaJ7El7W
idGN33KtawxGgpI17pzioQ2WFZPxWOasJ3XPRi2yarkbBTHVlGmgzAnhiGvTrdgXova+rVz9bnvd
3XBuq+c+FUyLnXsNIj14gpxfBkfD266PkeWN+2gF5dVm9ODNAZ2Lp/JYjGH8I8si9TdCQkxBsMbT
n7KWNWEPg+lAEgB0f9WjrAnfJHunQY7TLB/0tWg6bD55d0GDVIqErzmjGOmxap0SJpg4r4kryc5e
FwIXQiGBjXTNSV845lgwvhXCBft6YxzYxxjRKajTnqXuvrZ5mm8lysLiWLl9TtRn3f+u4spt6bOd
DuGkE8/+KaVYa/chIv+7Pmatv2Oy7s4MFTsxg1jF7Y3OuaweJ9uHbJAgpbgfEHGg0kGrpgWcVC3W
u2UtgPV6ftyZUy2Hrj9Yl6E74pxeVFtSXz3nVOLdpkH3CxhdQqLw3BLN6DIRVLicdglrsOeQOhKi
KOzjYUC8anKeQ+s09jP4P22m6Jccq60g9u0eif1yphIKsnsh2u6LzrQejsKTIVCEwQBoT0U27LBp
dbhyIKgdfNnMB0cRErIhS9cuh3qIdX6uczTvkFC8mIknLw1TPjmr5ZiwX6ofPCqE9RqGcgr3Y6LE
Lecjn4r2JMIseErMFHQ/wpwYacJD7GCObHPVR0KIGDS2in0nruwIKBtgeeIKcuGMM+2SEDAOFBVV
IHtJuR1nqeyeA+tV50BWuQPm1h/Wg8dwrHuS0zr8jdG9ssKwNvLq69CmdmfEjYXNdGndTQ7D+ivT
WtYbTovB4WkCz0/wDYaLp0pEXX7wKDhuSSZtEXz1iOYxny+58+35Lv42Nj1BvUeNZ/x8OwGfqE6s
H9aXVaR9vBwFdqSAAhuLvuDrmH028/7qOFckTehD6jqh1Eylwx4Wph62T10WB44T5wkFY+dt2xGr
dUy6XynrfSQDNW2bjJUC6mrt05maxvy0Q1RewwWh1jZm9h4fpfFlDz0Jto+klFRUuFtbS80Njh1A
nWmmvQVtv+QimBtwxaxEVrADK/tMmcVoXxu5lM5nhgbxqk2llq2El2MPJAkShNo76AaoKKmEARut
4+eKKag+IMUDkTwaEEXoh9tnDjj3lYiQZH3WvaLAY7fZNtRKC56zqrsxmMOwdgAhVOMXwXWIOjx0
RChim+Q9QQn3k2WiKPgOFwYYiKOEf2rrqH70+qD9bpsbPWTtYSb3cWz9u8IZuPzHVSxwlYrWvdad
Z82v2s3j7tnFwHigYO7o6W0omzevq8P0olh0VxeXQdkxyH2NpGJphPvcsT5E8+FJ8R14tyclj8RM
7l8btnBQ/AibpwV+OO8l0SQJlYnxGH57Xtrt1i6F8k1QJOFB7BD87NUuUxLsauQQarfwLZT7G0s1
4IgnyvNAB2UbbvpRFy/aupN7DAwBnBs4GAxZ2KsB0piEi1GHmblxkiPLZMnicEgTFR6TqTO3Zcjg
ry9Bppc/JF3Ivz0l0R1UyAyBgiC9+jhoNa3viMmpNkJvSf5o06Xjvfac5IkDB0IWwuURrJgPunXj
j1T55/8zQr7c2XJBooHXifg9qpTsZ7fHULKHVM7JWXdZ43w7A85eIXQZPZZZHn5g9mjdHyxXm+hl
bjgnkVJyFboEKa9duPVCdx1/+MvkOmyNbtKHXZb1UYIaBOvyZqYDQCFfZ50+54B51RsanQA0FktR
58ewBsEV1JXVAAQLD7tUXBoo5Cb04ae7/AE41RCzDhSr5jJ7Kp13ASXPHVK/Ib3nK6p+YOksCd0Y
OjUR99AO92YA6Qnjtpum6+hlhMptMr9OeaH5ypvvlLmQ/Aq6YRA0Dk1JRBcjV7Tq9ER8LYbvlwoP
pFbA2VOTwx3Vo3OH+Q9szIiR5SesgzjiDHCT6ax1tDSnSqHXPQSKA/eSUeGFJ9cPk/uKTnJ9CroV
0ceg1iUlMCQT6ZkuGDX2xmVRmVz6Wxb3E5qCdT26edi5j8YHQl4DS0MK4NVwrXTVG6rUht8W/2MZ
i/C58Ut9uZlk1317WxAAy/CfJCCrv8IyS9tNqKRQC5MrvsMB6F2wBUuWcG2UpsNbOc3D9Ht06qEZ
EX5pZV/aKKucvZ6X24MuhKR1oJJ6S0VJMvRm5kH6ZiPniB83hYO/h4aY+E/enJv4HHc0a/d1reRl
JdoivENdyVQw4hUfPxlimuoYV76zbLMhHqHBWD3sQKdU435gaMFtGt1ssNtKBnL5tkkywCfm8V3G
dRurdX53AHn7jyFYL9bP5Esz7t911sEEf+vZ7lG16/6BWaIcDi1NBSqMrKJxR9BYLt+jbQyDRd3N
v4u5S+xTOC095u1xignO4bzF2hbO4fTMJMXz0N/d9FVcOdkDDExVM4FjoMYyn1CtrQjt3DwT2DlU
x2xiobidyRC5uPUoybuYR07RMi+6dge+Tz3eLLm0S+QzBhu5eLXz1JBJZjehPxC1MvbwFw/ujB0c
AhiB8Ls5dNJXMkCEd0Hhq/g1TDrVBw1G4G3pAexvIagr8lOWKWP9tkwqVYc695wLSUpoVkQBlWfP
KpRqqhsjr98WRHviwimQNhHQURRebaEIp67erWB05MFn6vbLjQubsI6IhwfGQTdxJjTaXYobe+XT
WOD1YfygApkzAx6MgUXdHBjAsGKHMn4jnwlyJLdqhDXu992iSaLxu3nHULd9Sgv82Ns+GegUULhr
chFuCcHWAzi3jUZnctnqjeFv1dWmfR9xfotHVr6u2PYy9ZB+Aiy8R3dYXjW0xXW7FhjLSEmri/lC
0F7x1wMNlB5S0GdXX+k8hXvg98t7U/QO8uYxdq4FqUryLnf9Nb7kedhWALOC5W8sOpN/cpRNz3Wc
q/bCrhav7EaxIHsuYm+5kYrdmUliNKEh9Qm1JMh86WguZlamDKI8yhzPjDhoybEe90mbtV+YENfq
kW+zaS546Ahqszk4tDM7REwFPOa+/VNQ8nBnGDnUW3x9gqQCwQh7x0XDft7pkpmY7oZIIgrqpApJ
HynRtXf476ONZ/BWRYBzXUS2eXupgEmD8GEadlI9ERSwBBlm7QxaKBLQWZi+rCgD1YktoVzeq1Fh
QhkgN5x0oMt0i5T9lkFJEE77Mqbod2Q8185rtGCt5Hhj2ffE+CB4dlrmAk8pnxBx6VnCiCfAwHpU
ToFItWPj9d3WRA5vulkbtAUqWI6OrfN79vYiOBacIJfZXeYMaQgwzoc4CA3JKRzAhY/3NYyaR4yz
7lGSagOysm30cLAZgv5X1pXpG0GqTXdqysg5zvVIGonbR/pSRswbnxfWncU3NnkD5y6Sa/5HFw6B
qHBBefBZkPr954Rk46Kc3iUzc8G1PvVOWt/NK67czaJLH86xwli/jXA9dxdroGOzBYvD6qCMs0Da
scQ38CczZB2P33PnkPHAVGJim0auSpg+TiDwlgskH4DsGbTPf8APDVom9novfP8Zv1+kcrUvfVAE
6AnGynxWVdLip1bsDAUZxUwg2bc0e65DHRxHbh2cOQQ7eRttK0CkWC3MXd2wq3pyNS4oZhf4h0lE
zdv93BdwB1mArJS/YHxJtZyHZN0n8ww6N2Qko+4CaKZP2USG3bbLsvJzrKPCP0TEzuekq6/ho228
MdnjU+pD3Io3CPfKKucZEQ0LDma6PnKIwot/YkICeANIZOwfWobiaoOupvsJky5j8pTcSIcFpRyL
sQkHjSOrgsC+ghZvE1owCc/x7KIlFG7RPbdUZe6JRkF8hoPxWA8X0Xwif7RZnxYXdRYaNLTYuKlX
94rqiOCxRXdR/JKpOtL7VRSasfAo/jERnWnvePL+UFLPF4SiKJBdzmLQKJN2/93EzyRQEqvoX3rZ
mecInlG4dZwZ+Q/qNHyjluCvGx27J6PIlNUfb8hRsG+p7KIDyJYgeTPRkF08EJfVX/xLPvw57K8C
JV8+9AAJZybzBHb7izsdDfyJ5SOgmXX/JJ7f56cIvRNDQQzMIPO95m1KQvQza5Cn+H/TnizQHeuy
abwCxIggy2Mn2q/Q+LEqNIF9HQCBUGnFmY1/kAWoIOwIwICQTZrsgZAFyyttfcRHmaNEDrZyyUli
zNGSXpMoL/4NSqIxk+DPRoYyUeFhUrhlbWJepyhSk05fF71Od7NlWbxtCaVNtu5YWyITMZo9Cu6a
4S1soqTdDP3Y5MdmcgKQEPGSPrBS4xcX2hCu13ituMYjTMCNTlY8AzMKVs4pxC6/qLBNyj8cMHff
aEMG4klV0D5OZnD6Yxvg0j8SU3CrDB0W7ee+7svTolH4b22lVkx9qaevgGWXX6h76ooACSqtB5ub
INllQxvBLjbo33fAEEPsqBLYASJ7IhxOro5sShxBkJDN59Vl8o9xEUcGrBAT7+iYnW900XSPWeuC
ckyCwNQfpU1W1kwh1vVX+nrQqY6iZdyikEA7JgolTkToGXuQayu7y1xlYXtHqbfwfxRO+A/G3gix
ahDqmMRRRMChrNHfptjp+zN5grjmLKyxhFE6H9hHNOb+G9j1iA2xxFcFlyYV8DYKhIIrLgx9YrrR
jV9p1Cklrz5lsv3RrIt2zgtRnPeDrLEiMWkMPiQiFrnNh4CoLRgGKyEMs9MOSABl1iEKJAsTEIAb
a3nk/cmC4xyXsPsKRDtvgyae7AQCPYNHpwsjbtEGAURYd2Cgx6KOpl1MJa2hF5vSweywmJttyI32
ge7tIyghEaCOjYdb34Wdei8KP5kOMA7IiUGBD5e7ndxIbwiXhUnKhWvuiLO8Aa1Q59Kb2MUB0uQX
6441gtG7eLb6c5rJdKKGQZC2Z4KF+yBSwrzD0h3JnaQN+GF0yzK5Q0zMsQ5pzUXIT2zVJqGdiYlY
HsYXkFZkU9CTOtjWXNFd9DBLfefSDN9oi6Oaj57b9A+8ptl6teUU/Cyckq6dlI5hvSsL634PBBN1
22Tt1Pswlw1dOV5+kkk5SbMt/unasuCnHdjDcJTvNMcpOQqF7/QkjLjxw1K6Y3Q/VDMXNNgM7z2b
+/iBSXWZc+dlFXPyZp7vGtESDgU3ZTroFTTafTnn+ePizVG67VtN1p5TmCa7cPGUjzVtK1GQnoqj
+4UxK1Ztf/T/FdA3jp6yJXp9GJIHpiCOvEDEXDgsRJI9cZm584ZFtvT285qjwcxaYHMCJQyPU987
X9j5xe+o6onXxKncH4kDqv52wml/NSPhaYiQEgbxdLJF0UCdTb2nkPxKCEOBcJBiwtejGRaWKcV2
8EZ06Ik3sNZN/JHk1pbp7d1EmJvY8lJDgRq7FTnfRvHw2l262tBsuwBqz86bnfLQMsjzt3WX+8Ez
W/TS7BeinG4r+Ekn+3UF9Y1a1am7e4oGUv82E4mGrzwwDcmHTC/povxk/JBlSynmFsRKYfmOUY16
Ey/FvokQpe+gH+AUH3D5/g3EFL2XlLWkMy9Z9wu6JGoRsczW3HdzK/pPn43fXunKhIwMHRYnMNzH
TyI9ADRJtIyPbpehWierGcUOaK3PmiyoeIv1AnJEzmkfsqmaxktYR4u7K4XPgqQkx/nJBgy7T0Mx
LuN5HvLoBaQBc4OAqUXMj25IHM75zMlbAqezIaCCLr+JEzIUcYRm0SnqQ4WUR+C6PBMVjhgZCJkg
6o8IyQ+fHsL5hcY4gcs1a32/hHOaPvuTQlPN3O4LoQ+CnzDEVrln8pSxZE+roBk+wzaJ1zPdmpng
i7YxaPUoWd2T5pNm/k0aoHujJoXVC0kc9tEaRZuSYTg743FL60NHYmb7wKorukLiDXnoJKYdkAst
3OmV3JrqWoNm846J/p/PvkQReNIWGP5IRtY+XpNAH/MArMdPVPricV4oCncekRhmKzTkLqovC2xj
iwAkI6xkmTtV6U0HcaA84hOcMEKGjie4vAKvIofAX58n4Sumv+U8PNfw25gYjyEero/QJRfguwZR
Ia8xnFlgYrFKjdc9RVmApnrHv9ZYh+u69BhdMPP0WYZyIc4wkKKK6OMVzgAPdj4x2/cQ17yCVJjb
w7zM0TOFZdDux3Vprt1QudMu9AK86+1KQfJFW5SlR7YGE6PwUgyX2Ieat6PY8ON9NcrhvbGG9qDL
3BnqkM3DU6uYOe+FFvIPJmHD4Wi4PjZd04jPYhLRFfRk8RW1hFxsiGgx5OVp2X+32qWj7lviFojC
RTGzCVmQ0eF4Y/iEmDMhLU+1Q7Qf9dC0mB7b8uwjsjEn27ZLcGQ8Q3IQJSSL26VEaX0ksaH9sZLh
6Xy5riVr3YGKV9HPJNOJ9NLlKcbki8DC6cv223GQ6W5jsAfUsLJFSkgIn8PoI9O1/xOW7VqeRwIF
7gcAK8tGJHb8B9WikLs18LHLrhJH94kcilnumZ619WWa15t1AQATslVS4GLWexjZ0bqFw2/lpeGv
rOuxekfOWK3Y64h/zqYGrwQu1So7Z43nPONu15jSIiQXd+QzJO6V+jxBCm1FP4fHlhCt9ExIb7Wr
TYJcYwv5KKlPcQyQ5Dr7FgwNPAKEbAED7S0dTZ1d2dza5yTnIT1h57TczTIj8VOHXKFI+uDoHKjs
kcetau7DV2xxxHbWqcn8PfYjbAQIVecZNEZAEhNkNTqXfGB+DhHdN1m+V2MlSc+AU2SXWwuBvwRM
iV6/4snM4dlxqyH/XZYlFkWn1oLwFXD8aPk21I8rlT1/D87egQ1rqb1dgaHD3xMTRf6ebAMa2pp2
bgUEgT2Q5Cj+wzuMVUj2AUSMe6r9+K9BRjoiP+5ZBLUB7cImpO1njqOr9DP1G0aaj5I1TPJKXhw+
SyCNMcZNXhKEMFdbDZ3/lypkLQ4TF9TfliycH91IiPY5jnpoVjMLmhVhg2BrwhPYxBfsFfpCKkGa
XLp+8F7HWNa8lmwrvEOFn2q+kB2x/COV2f3dMAWqbi9MFe0x30iWoGPUrTvtQuhGS+gMD+DaZudd
TFihEpszZWDeWPo0ymmOZIvpWGneagAz7n2SMsv+05XEBRwtkkQ+UzBWwRcPIOaL7QDpKTllfPni
l5aj651tjpqP+Va3ONVJKd8tMa+K4B9NdI+Af+EruiSLJEl253jBiD4yYAr3xwkLCvCId4+whGTQ
7hkCFoZiBylvcvIsD+Ulwe2KpUMgHuVEEtDok9ANOkWSK3LrrUwY5ZqdWKDFgk6Bc8ImzndCrjHj
cwm5SebI+w4wM7zRmKJnn8bA1/dgN6R88byevTN2lyk/uBM/8QPqaMRZ8xDqs3Qc6Z9XFVbM5AKJ
VWuC1OXTyzhhf0h7VT3wnCYknE1M6YEelwBo1FjLfQ4dK+AjZZm8XNwMER4z4jBS7zUeB0BxlVY+
C+LWfLl5J757tDPx24A7ETA+C8JLPA+GtF1ZqBfOeYeEMzszaoVN0NxNXUAQZ7/WaPUh2MSngSUV
ufbe6F8N2ODlSIlJs905UcR0EV9LvQujJQgPSAxU9ekXrD7O2UxJ/hZnIEw2ZkwzeU/UBCJouNIy
R11Q1DJ7ZSQb0ryXDArkceyheDParW9gijiEzwo6XbG72a2pQ8+6UT2ppq8IrIL6YYVTlR+YpCW/
mhZIKZ5F5GiHeiQjc1t7MwspWiRy/BbVLV/OOi1fmZqlc+rCTgX3zNTw8iGlLHcaSMmfxnQBckZZ
+PBcB89zNjXe7hltoWTQtKJVKDd2cvHMF8Ys874m+CYm1yromtPokGO5D3VEpqsLhMU5t3LS5sLN
5E2nyKf7esFJM928hTWt7pjCZM9jlvWbFacBoWSBS9xO5CbhT4oHTpShoRI7CsvAYpMgaEBaWxFn
dKzjgJh5DJ6gTsUYzk9or6PqXTG2u0UIG3HlF7A+JyNykV2ZxBA2fR9Gb1x1tvoRY1S3EAa6fHJe
5NAgc8kNkBVcvug1PgD2SlCCOHdQ3M/IA+Rem2LIrwmZzohwnSArr7abg+bHKsnt++aH0sl3F4pe
ed/NwO70hBs9jQ+tP/gPY0T/guU7S53tVAK1uHDfrNAnKQH5Nz3ZOC8FrCrGM2vXr+Pr3Lptifrb
QBy4GPhk8mBCRmAXNhPGfmeinL5uJFNQM/M6MXdMEncHpiELGNl4dZqdcVErBwJwp1CBjunkXh3t
ymi7kD7Y3clqIlkxZgTHADkP0mYm/IyzE4wF5Lls65U6erhtXVAtFXkNWdIA9Nog7FXXQiQpGeIQ
bZC9kx5OT4wYCsDrrXtpp1UVxyWqi2BP+g0vjxyAvEBO5EF4Zc4cwRayMWc7+BJn3i4pmjW0rnHA
LdaOafIbC8sUP3eam/euXFbJ5yP5u/FjIY0d3sjC08WzRJ9zU+cYL6FqICcH9zLLzHMD9woUH2Q+
vPWFzSVEK0zJB7XEgnYBcn2HrC9PkmMrM2D9G2/hc8JCkUNRXXf14mtBQLgKmk8a3eXZlX7jAaLN
8SEwIJMXl0WSQxPvBAjjVSleSd9eyeqaK8Ade6yLdbQTHKs4avKuPRrZ9+o9iHO6SpaR6wEbNi6H
HubPiOybTQ3bp5ktfq6Eeud4RQ2Oc1jyPmlliEOEtPVzmJT4k4GTQ1fEUQmHNGZchMzCdT8zBq9E
UqIYJJrc7cKfS16SWk0pQjI8XSZBk0lHEA9sE67LJ1RAJHn5XuM/9laGJKpBG6debAfFObbpEwg+
2M41vAdRxrm7t8iabqEnMnSPK4DWNxbN7FEaNNXlUTLSQAaW/h+JDLQPV4jRwr0Ei4gL6POSEAFd
U8mwIBxJKB31EvxEhQKthI0ZHkMbMZeHtNqH1TWudXjwGVIQ69JXctlROgpOVrLoUJbLYmHpZgxC
L86fDi477giGz1zPyRaqRvo3H92ewMV2Ai0dr/4fk5PCl1ZJ/oseCKwFGsQ/0GPJdvDwiJ/9mlHZ
hgDywvnFOYyUPxl4CPcUiUR/Vo6nkJRV0Afv2jaARxf4pm9O+YIqFhEcoPKHjHb7Z82sqtgprYo3
twseF7PE1aMuFnGnlCmXrdWhT0aMVWAcY+u4/qmXSwDqg3UgM3GwDzlHBFrNV/r0UR7Yra6kGayG
MqeqbEElWg/UV1D+1rnBflnTP0IpQgAIwf4/js5ruXFci6JfxCqABNOrqGhZDrLboV9YttvDHMAE
kl9/l+7b1Mz0jC2RwAl7r10Xz35rT9lltNfiR66Nkruqwtow8ptZtD0R/fv6XSxoCA/V6rRzhDqV
6O1kpCe8k4z++qj2Zd5urMJrkDzUlXjvpsK8a6l9va8CI8Ndl0vLOTdJGH/wTEz6AMfUTd6nEiB3
5Fs9A3LfX7xLtdBTbAP0fsREz21CzJOO7YUbNrZfw8AQTteGwzq9ddqA4DShK+4bEk6qLaASkkEZ
fDnztpEqfasXgfPKKcBkYDVivxhu5xC9XSTmvq8ueEsaKtq6RrWzyEWcxeISVt3iPAWOESSjQO2W
V9R+rwLnn7hOWLCyMwFpbf2XsfkAF7pLsUotPIlzXF7pfJMP8HsM17BiMdMa/ThRkZsICy9iUqH2
rbY9MQOI7BoPjlzUpY013K+1P7bRQt+TvUyu7jjEZt8NtyESM4yEE2M+sGZ4UmZkxp2OS8WhPgq8
cb018jPeNCaYUhiwgoLiAZ9knxzqpsf92pZVG8JMh83UssbQSc7sLG/x7+jWMJysM29E6GusQCIP
x4ZHU1H2jmzEISXQxKwXXMcpC1ltYbfvnuw203JP59U2b0stVpK7HKcdwn2RxT0+ci/Fo9x7eJyv
VatGPljIckAnEBmPuC1ZZofLXbciY9zPxOVUFx3UnnefZwPn41kmqiFZBaV2MIGz45xTcA9adzyw
lh/Hb/ZQs/sRsyHN37q0QstMBAqshEj2hNpu865d63vBsB41WcUEF0xYEA/gorSPO35ihF4eZM0f
f0lL/E4g1lhVINRtR9e6y0fm1IdVVGn2pEu0mhsafs2/VBmTArFLyAtA8z5194Ocy/kzTxqbADZr
UcQ0iLKOwlb1Z7Jo1Poi4Mw5d+1UAoey5DL5p5FGeN5klKDEh5JHwYyh9hbKXaXBMB0M64Mf+h+D
N6DwJSIzikiUVFzSNRSgBGwQnRT00LuOleoYxaNjr/THILW3EsInJARPmHo7NGiIt6FtjeVV5GT+
dRvtEZ576RYuLuReA8CmC+sHb7zmttPXFwqppX9zDd0vs80iSbauNeMadBDiwi7xmuFncJ01fcA1
b9/XcuxekXmL6uhoGzqYhxlEMDBoiLNZHCrBsraZBTWyFmyCMj3c5/MIB7k08YzWRE83IlgDKOqz
zlHHYgMqgu+C98vsAIt6JZEslJybIQUkhhRVhBDQ+WKUf3B0iKo7A8XrHZdw7Vm3kZhZRii2CEMF
1YwbKaQMJEDWB9rHqt2Y9jI3Nm16rYFJE7U7ox0sCF0JT8WgxuBDMrZ9b1D+onlBhHNJyzxbH6xp
EtVfECNd9lRjuIS0AyZmRQ7elaH/MtKn6S2sBfPV9BYle+NSmRzRw8cfaIPbE7QyVPfo4gQvPe3U
/VRpVIzDrVAj1pGJ0ysLB+2fAeriKxCIL2Vk9Czn44iuwN7pSg7eU8rDiyGshPDxYI1kOmxnrr3v
oENOf7A9d0xxQDJc3HQy8PKtrNsyvOOJJp0Cwt8tn8G0n2xGym7revQCkET65W7m+xaRcRks32t0
Bag2YM8O565tk3U8uuMqq3+rGyzWHf8Hv3rJpJ6fSH6dxb1lC/edylBVJenNcw5uEzoD2pKozftA
vs+VmpfiwHdRJCyisQ+6TBaJOP3bps4Y70vHz98yVqnErBW8fNj2bgD1FxaWYcr6O6yHP3GeJB0W
e7vDRAkKr5R7lwqtvLB+juO/vLyrAwyXhT7aBZ0mYkuHefPtD5UhLhl/U+dXYADsPP8aCoCdt7OS
Dih3bfvGOilc397aQclgbyzjHg3lmGVKvxj+sjwVLqcwZyiTZ/XarMN8l4Y5CAbN3UK6Td5gUW49
mPFAgt3bo1bk3hdtmOrfK4yldzxhBhX9FODMsluPRpBEdQXlNwFC/I0Py1VHP8jJqE8h27fvJZuT
lsQpvnXM/ItEaKZBDO5tVOLvLnHxD0gZiAqEddWbPUlj9oDIIm5nRiF+NTCiCtQbiEiPyLZyspw/
aPRVczAIj+SpuBGAKKfIMLp6Ln6e0QxTeSyBn6e73JUtvk/EcWeTtklIlBIui50jcf5RuljxSbQz
HqN+zYtvXvLur8HmDk3WE84H+yNy6RaoiOEh9WxCm9mitR+1H0sibKc+eVt1NT6BmWJy3eB2QN5G
sDQOj0ZN9TdVWWh+C8vhfmldYjG3ydhl8x3mkupah2PwXwp+xJDJbpsAMWwAGStPh7qIkIbP65s/
K/vUL3glI8thaxkNTGRbVjhcRQcWqjFS4HqEkpLVrnppgm4pcFtBpOpkeauYWlk5LC5ukepozvOZ
cSExo6dgmJDVVO1UVftsmL1ua6jMiIKEyE6iMEJj8n7nlrVxGiYNEpkuY3YJnhIxI7WZ7EgoGe39
SEy5tStc173YhTWi+Vid/JHrhU38FNo2LPnOd1ncN7On/SizOJ32pKjMwSGe/RsbHLh2PrzHxY02
VHZB0qHbERgx+8T0X4XMwK4FAIQw/JKGMOE/6Jmb2k71WiPM4T2nkFMbg1EFaiz2aLu/mjFEDrBB
a7/alwkr8X9rBio86oyyiqhamOVARCALp4LqlrxI28FZxTO/vLHZo4KGAUg3zhyih0+ayQYJr2+s
3z7X2VlVTVjcNWvSpkfLS+pLXRCcjelPT5O9mbPVIbtbMdXZThjKPmcccsld5kHke6NyyM+j6Or8
ZqENm4shOUL8LK5N8hQ+3RjkjmV3Hzw2cLkTTAo6Yn7sgjfy8uTNkZhrDrqyUVqeAHtX8+eENwD5
6uyG5WFkcnaFEBj8m5DxocOfKqk+TTyM84WYH6I80ccCbIbF3xACNmDC3wSp3bJplPUPLovgQlQu
AgYHl8eLb2zyh9FMKPEYWAy99EmuYmW/CYBlfKilO5AbI7pKPrnrnDkHl9soRApuqaJr9+NUlEYj
Qic1YQQehoCQCr52A7GcQyo/HySZ9NW0gQhdWDQrrPBZF2oR/MMVFSh+CPKfj+hxJp+4Y6S5myrr
GT/gZzTgcES/YJfOZA/Ivl48KFKKbgnHXYXbhcpzvg9bkrn3yojgDrJE/D35IDW3Yymd9oM6csrJ
tOes+LKBZLyBMRmJBUnqX7+bzKFWs/OGJcP/TbmRibqQdAR4xEnmIuj8IURbYLa2hoWHMWVu/qO/
npbjLHJwfS0BIG9osjn0MdRxG+tYsAnxtc2UJjWeG5/BBK9/UaWsX9gynb9gjfll7IC1DhM8LHV7
HwnRLUoH011GmMt6XEdKhgg/CdalkFLwg4houfLJh+F8JIljvDkFac4fmRvn3hPqqVogc6Hi0hc3
s731HlqhtWxxC/r4yYlQgf0nb9ytrqZL4t32AQN26Kqqb916pj+1AJpgG/hOXp5jeFYWQGZiUa6u
4E/lmxhVJsNgtPYcnyAj5AWAa4GtcOr869oOpGwg089IsB7xtfE2kIiccYX+cVph/cMIL52jD59M
PM/pEHN7oyYgNAVfWrPtnKrKH27q9j+8JeTJ9Hm5RGBwcptV7FIcbakLkNVFTDzXD14WxJ9DbKvj
SCwKC9JczfdemPfqlBPKCZONmh+aPZYj0lWykLV982aVeUUjltE1k2WLIX7nTBVhO2qc7AHuWmra
v3Nnd/7W0XJYDyxui+UuYK7F7h3icv0PHXHIB5HzfjeflQdI8ICvwDH7WzjQ8uYW1jREeXFjfwK3
IE2EtZaOw6uT855TuSoPzxj2fiBLARiDrmhJq93kaFU2orHIzk0Syqk7L6x6DYgXzXm8v13nwGBK
krRsNdzUrY60X2vWZSlb0KWvI4egdTtaCeicXkoq+XQPR0tcmwT05kbcvmUGm9WQHbD3FCEjjoYT
tUwGg5LIVOJeiKA6EjtJVgUt0qqPgHsQCuSU9p/54mNmCDlpjxMqV35f5GdPAGm8+Bv2WIZ3JvE0
JU/ckQfIemm5sL8guSJOXQv25eRC6go4cv8Ye0F0NyrJvnT2nA5S42AtO2E72nlKl2nltsHJjxgI
/fTrkNoLTsQ105dJcD2HdmvCfaokkykWsvWK0rdU5N2i+eiu9BMdJl58RL9BpR19JmPAkFUwZ+M9
733lo8sV7SvCDIK/0XPQv3RWYWKAhMuY7sbGdR9z9oQr/EwMo1mn1++G9z2huxrhGjOWdyWuTRZ9
gFBg2sZQE3C+ElXgH/HcsAMHJANzT9P+IblyQjs/OJw69amnC5t2HaTletyzPMnsHd+rxOyemoDd
Ujk6604z3wn7bdewafEOqDoGzkeRgaSUV7vI6fJ051rWYWicpTu4ds+nYGfsEngUE/QhubWIP6Ny
TUmzZaFEaAUzp63Istj/neG7xKRAkdqB0EwDzqvhYKOxMnPPK8ZktbwiXFyWh7zFXsWzDMa2GaeW
y5SkhAvL0JGB6MjpdgCQ4H6x5LARwtJXDwddg5w/IZlEYZUVEBUiF6fG680IlnI/WxqbRD31l9yi
wCXbcWG3Y832wGw4Gagah9JG7EfIQYJTCD3DcGcsLowtJhiOTvLW6uTOI/8WWH0fJI9M1WEAGXw6
ZucHap3/TPlAZgplQwqeLiGV8iMoRHkJEzgGJDLjnMGwjRR8cFTEsJTjPLZ08K0QlEDE02h4tz3z
ckYMdTo+r0lPwgmTh+CO5A3SF9siTs6ysILwTYtxPJZkgBQbL5iQRpAEtqAmYyx/0waYblWiPsDs
tM0929fUvwI/guDLlD54qKQgqKrBm/a7knI5bBFQGhWJm03h6FXpDNPIDenCLaSrBl2Vo45tukBx
HV3SBiiA6iDYU7+M5rElFWlX0qD7uwQQh3PfB2Gndx1BJmozjeAI9kVuU3FN5Knlpxks2q9OZhR2
2BEBbZIL+F+3kh93TD0frDfEFhJVjiyfsvWkJwOQMMsp2HmTFcHqYLK65DCwuWGl62uu6IcWPYnv
8G307XQsir7/2+fz4KJoIu/5lvINzoF7uxv7rL3HO6uD6eiRxtffFcIuJToertMPqVvcB5WBOYQk
S1d8Ncae2WxqPIsRQncAjh1tzJf222JCcbDoZUKYCd7lMxZlcwAnVok3hRi8uMLviLuHGRDWyrlP
bWFmmIveLSg1i7HZ2ayemS2ukBbQq+EZ3mgGbfmLV/moD3xytQMW9ykVcU7tjk+pSHrvAc8EOUBs
AG6MlpVwoSVq7J4tQ1FM/c23UhVk2mUFA0UZut7zkpE7cPTTgDNr45XMzkmyG4i6QaXL8c9mvFxY
zcY7VQY1bRRPpYrzvZ0ScgmfZQQ3fC0qIcMbgMXq52uIRB+ZhXbbatgURFguyZ4Go1R6uy5N+Ne1
yiLdammt/Z+W5LZiW6JIfsByNr9kVpybDX5XBj0zXXwQ9ZCLLzUDyWvVUSizm+zNnRM4qDRdjPvX
xEoyuhlDSPue0Mz85COaXg4tpFr1adGt52S0oP7Jo8nKE/B+a1bCpeynfv1clUGIG/Fyl4B0hW1a
1LNwyL6HbKxu+Veh8fSDw3iL+5ABKBr2wC3KmHUpktJl2FRxi55F+Bk8NpUyIn4YfeQl5wCKHBvB
KkYfueWuc9WejG4rIM2CePLmgQMwVog6E5f9I0Z6wFpRx7GkyBf3E8gygKmggW7p35rR3tgsHCG3
o2PLyp/AQYXGacm5jA6frC0AagXRjUgSqQNS697Ss71cxjpx238MA2emN7EUHub1xs7koQZ/hEqv
xNCOQR7y8xoMO+T3RfLVyCC0d2pO5+Rsg1oZSbaUcxqvHzPX1b8UNdxMGdWL8plwF/wI2xaFyEyx
25fyIc/Cm3eK5vetq/DpXdk7OuqjdQYLiIetJpndN2Lt3N08g3PZIRcuxl9FD6FilqopbIxu4vJ1
H9jbuhVaxiaGY0ul46SPAfHoEkVTlneY7cpl6h5wc07FjnOwrB8BRCm0hCDukvvMRbrx1Eka7O94
7uE+7WSv5pjlMbLOFK88Sxrvx6WcsG/S37j8cLjZ8HiMTLHuQgFz+WPBmocEvupbkbF3a9gVGcNq
r93amLbDHUU+7Bv+i+CGv8J5XL3kVWFvYKnIiiXzDw2r5em7V4HscOamrbU3TefJQ6AHauYVLGAK
icgnY2PbowgLCb8KYiMwTVeUWJFtkaHCnjv1m3tU4GFCuFq2KhYuqFqm5NTLzhVwu7Rnlu+G2GD/
MCmPFSlEXpzJn0VO3Yzw0k6T7aSadkFcacLqfi603ZCbntJBTzEMkG9pXDg2hlHUgPCBSyB+hPnB
7YBnT7LKClMBdbduJ+ynfQbK0p9aoC6AmYPWPqz52s0PMGh9xcQNQg6CHzGHf2ZGHuWur8LFP4x4
bPp9izY7n6PKHSoS7yHdiBeyg0jWZDhldyfhtD25wpkqSs48LD0OAJMmnhg8g5q0fJLDZ3ozzBSr
nQESRAyEJj+kvoGGC49hD1VQ18WxAvKgGgwYHIakp02+5K0lOigXm4XdePtZDMPgvXoaoSx5S51H
LJHxSb2MmtykTo+VnI6W/TGTsLDd+jnWEv4m24rvelyKOsJt15vNnMRCfRZB2uXpmffGd7BFF+jy
G7wEIPM3xIVwSjMSFmT4JaKLoZZ5IOI2Qa49KJidIq+BddgM4AleEd4COuaWX6bj4v6YmX049+wr
CvHr1SjrkeLOFvhixNIqIEyiYBoKtZg0c08gmwfb6Kuj0yajg8RwYaVwV3lMWo9GBdnN7SgcTnWi
Qsi8wjyDBm9g5h+5SDn+ltRx0z/0DYz9iDCyg5E0FA0lRUFo6bnyjLGuAyEYdFXK8NArqT3Pw//N
Xv3igx5XT4EDQWeEqQvQCSdok47XkfJLh3dMs3tAcRGuzwz8To3dt8wefIhBJn8ATtiYYN8AWdN6
h+/XrkAs1sIXQQQ2H5/0QvaBQb0e5Ou0L+rcLz9j6oDpHPDkDQdTd2RTVEmYGdbodR8ep1kO5tAK
SQKf1StwRYwtMLoauSykK90ooyfG/cOEDDhFx9n1lQ0ezAQBieoJtK9dNXrzqaS3Qg3Kh1RtK/Rq
LJJRKzAwy8vsilJWM+d3p4JkI03bEC34INptXVPzby0TDpRGzC/o1tKadDqU0/amd5YhPTKwcZej
z+ZPbFlpiVebByg8CkKVvznlGTJWuafuG2cgxNbu1nddCnvciaqoDbbwHveWwizCTMmNURHgNmAu
2s7pdCIiKv7tG4c45daNg/4XeYjrftHayJavBAVc5CFjcY+EK2vzjHqO2JtxdqArNHlf+XvmejCQ
C91bUUO0Gus+Z7ImlnmcSP22xdNnMJqsgfouAtOc0YbkAPWKlS5KUrVTEJXujMkjsTGzBSBJMYzr
Ijv3fdeEZ6ALU4ObuUTHlhBib+9YTVGq+UlCZImfZzxYvtXkqDeb2V05FCE3IuUN0g9raLL1WIFs
7Hm2ZR2fOQWQSQ1TMPykbB1fRSlmVr44zlDKy4Z6uFbIP5hNUScwFKdh2wRF0LibGbscUInF4x2w
QJ4SrxR64V8JJMB9WhwKkR3VjYcAhQYlvSNdxp8ekYrn2akP3UGc/blc3B3JEOmfflJBgPqXHvAC
v1y/5QHiyi+vTpjK1S44rW3sshfYt4W0/iaBW/4OOMprvg3Z/xmtdcFSReZfFRmUXt/AYrD4k8PL
CqGNb/mbkyf0FUtyZZ9Wktt+ysRrG1BOEMbR87VrRmJgYmzWfLk599A3f4cJDRg00jBcn8nNSh8b
iE/LIa4qV0dseG/hNY3wm51PmjMhM51fH1EZp2or2ybUzEAROT4PNrum/dARS/W4Dkz2X9hWkcLB
55M2HLfEI21YGLgHWiRoeWlfvIFQcP5zmyw/IqkGc49xK3tVekz0Xe45oC/I2YGL7gWWeFiSCecv
0aLVdRJqavaVt8iAhKVQEaUH6lZvlJf1L7qeC4bTHEb7HHFzfQiyJnkMFKvt4+Qw7SJ2pwyxpU5E
Re6sXnvAo1Qai43jM4B+TOvKeKDGR4W5oR8CBjJJbkWezLAgkAGg/BMzlvnkWxKn92h8RZtQJ5h7
yIDWD3B5iduxPB/HqUQ8REgt1hhiKELPOtRdTCpGgVKgYPqsOqJ6uow9NMGi1lMTzEAJ4drkzgZR
WoIqE6fT7bTG1LbXHq/xV5xgZNv6seVe0R0BrR9rkzzrSuT/lJWL+5oxOYO4/0O6rNBFtl+s6+1A
xHuPKLFaBhjsQ84oDRxvfe+CqUAfNvTippOe45AMJHBmxQ1aOJxhDfjIzfqV28YrKvMjJTWwT5IB
lA2/yU4TUQS3ORPuP6SAkyKby1qrYSu8Vi9ntO1Je484DUvEnKefVH2LR4hXm7yOeD3cO+OmJF7h
bCjea2tov3PC4//lUDbl3S3J+dXqkFxGbBnrO82vlG1TrOSMayR5G6+N7MO3hHP06s5FW6L/4vAV
aPA78VqB1G1PpPFMe/Z+fMpB7BNE6LSuiXzE5z3FDeDYGfhz/M3YykHOAaWsPAg3d+yj0EH2swqx
/gtYLpG4OK75IYRgiyvPKkVwpNRbWFOG/PYkVIsEqyqvTkiTK4y/rRB/EO2VuP39AEhQsR3nSWFu
0riQO1XBzIwEpvXOjJMPfwuh/QWp1ZCc+AYdoM0S7fO2Fm7BoqMN6ehmq4iBdA9lL88DHsZsMzoz
vipu3vph6TIzYU8wEiqRLeuts0LXuV/XTr+NQTF+4HMEpxNaQVHs/IQ6MhoHeesQs6T9qxkGwTzJ
GLJ91tbU/+tWgfE+HAxhSIhFci84l3btTd847xjPAh/2vhOz8FKOttLzhuWe+CX2dPll01qP93qN
kWNuvDpOfiQSngJO3do7xyAj6XvTANzhNEUNb++RkQf1ZdSBW+972joncnztdi+qilmEE2sX7pEH
jmR8EOV6e2m74dUkUFh2rFFvKEFEFAQkUbeToAb/hW43r1MHxxFCt8gMCsNEkqb2p8c62L3vSQOb
X2vc00BtnLQithfREmZnawLr48SWPAVjWBLnUnSUxd4Qu/UZWRkZoQAnmp/cWplGZxT2L0Gjig+c
ZMl3DAfP7OqFuxs1R0hnOkw+zvZMdY9xS5UYJekENb0ZuuQTtDb2I7BNHqu5JtYMgxKWeIgeXcA+
6BrHres7ZGERVFVWUaFw+RNw799CCZWlroh/WDh6GUHMM/HcwVMlPecfwIAJ0LnqnK8yRU9yxG5B
R+w0iH0I+1r8nUecUf3oYBspuL8zUTxIgVHvwWSde6Ogwj/ARBXgLt+WbrCeoK7PIAqrGWSiqMLW
2WazxO/SmqJXVPN6BI2JvnA46qmZAZtB05AHGaIQ5KeqCC8aQJFsU2zFYoO7IxifTUfLswk6rKp3
Te/mx3qkSzgvOtUAwjsmAJuVBsjdpdaY+3vO7uVES6EQAxPl6lkPRmHD8I8ipunZYTB1pnfGoql4
rFr2CP9hq8GnvRv9FtjofkJMnSUXln+ESB9YNDj9sMt9PKX0H/bk5nzORfJizcLNgDGF8djd16Pr
/OEQ9/2dm6Z5Hy1+mXz2OCb6f+uCv1rtmOUOMvIM3m0Cu5VTfem09M7jgH0AewlSgooQKDTG22JR
o74gxFv6/WiWBkEhkhhr3rpUYjFPu23hgtQxo7srO14cES6sXL0pltIOYTT4dvfuwXltDrhw2+Zh
wRlqYZuM4T1HILjq9Inkr8xm8r0ytEF1syAeZnEK1QF/OYk4UMe8MiostZqz4WDMjisHNDovYgMT
PMiIjE7oRwaaSeVPt6ABL+TQwPJWRqsr5j/pGnYKt29fdXtkRbLaSRSJVzfBZLb1K/KDGKdY5Z+c
hAD7ErcexSsDCeSmTPY79Yep3Pgb8gJTKwfuRCTg7HEt4/3xBNtAgmsjnprb8e83ujp4rTv5x1Yy
WmarBcLmyHLHTv4R74UYElyh8vZNmyL09jH4pkcSdBaHxbnqRH1203EY/3HB29kFKASfV45h7wbR
adSLfavXryghkvgFytRto7isCjhBufBY72+O8XRvVlBf3HFJYB+VmyC6pIod3/0lXbJDkmD63+h+
xlRGR45knV5eMFhJJc2LR8kImcYrgyrKA2reqEahJK8uTT27hYoo9fwxDTCocgOAkCpWyM4URVAf
gTcEgRsAJmqXJ6oem1yAACrUBbij+9sD6FjuGWME/eskBaFvzMQ1AiLf8k9VASTp2WSUvh8tjgnv
6CQMh5BQ1QbrebpOmyVxrfE9Td2guWsMgtqIyWoriLfSXfjoNHMvdgwqBXcD8ZTNf7ZkJbhHvubC
OE3rlBGoA8fzBX37VJ6m1DAyYx4TIn1KkHaqZwcB6ueIH8y5dKQWD3sZU2DAULCx+ywFX9d+Irn9
RovoZqMjzH0pCdpdh+jkhwkJvm9SAtQ9YsBZAosnygBZqhW36WtbBcsXdcUyPeuQAGciiox0Dyjg
bCxDVquCaoPWvG4vSVL3+Zm0Bj9/aBuWP9sQgCEra7weNcMdoN0Ohk1sgAD4bQe6KgPwAA4TeqxW
h0QF4Fbr7xuUL0P3PFdunL+OxZSh7+dr4dBacpbxXDNhbD1lnvS77pVOwxA9msikYgNlrQNBFFrF
g/feYlCZgViMeNb5J4ETvg9BuPT/8pA2+ogRanSPU+DK7J0rT1pPTMxNfFVJrvsjZQzJgmb2HTzj
juRKqdxe1U8z2ux0d9v5yKNw8bztvAzlFj0162x2TYIMklhhN48rl+KUMqcnZhbShdUhOlJ7ZtOG
CtsmzCi4axMMNzvPzfrqByABXIs59bMPrUxymhU2FgZKNrlYiEamP7bHpAPRnDbzSU45njCVGO8n
Jm+9jzoG06QPFRaXqB9O9gOjcKJIipxndXu7wbzb1NV7D23QQgy84USxAGzA0iATAr5Z97I7rpMY
b7QqjaFKhMg9WdksRQtUIABF2tXBehf7WJmYec0wI/UUCA0g0JDH0zMXSqJiQKDSlcH816qz8nlJ
wzTFOJW6KDaRYkNuhon3Prfcj1giu+SPSGG+MJ031sXC5IBTqeeFihDkUc0jWlPTLYI3e0NvPfyX
mRY1koUEn41ym7n8EQgZDNStDGQ5BeA/jNdYkF3UxDE7ZLx+WzcesUIi/0aaXJs1eC+8Im+2Grn9
B7p+lnuZNxtyZvEZfqKpsQkMIkvl5LnE1+0mBuNvw3rb8fR2tTx0PKQXmIYMNsuiCcZ3sKLl17ra
/Q2pZmIrSv3ReQYVZK7GjodPMivr/+xeFd8xebN3tm1GII4twvzNzGWOzQ1p0RfDUZRX3aK7dtfB
YbB2YVXmH+FYg8CT6J8/M3xqLxba+BR5M/KTrcGy+FClBGZtwq5BfwXErfvpC6oV9ux28YyV1nkL
hWP/V2TZ/9OaxtGP1qDqUGePnhaQL2VBNCDqY7Z3SS23nrQ5F2ekp8WWLXJ1DlBmQj4i5lhvUDDC
VDbgSmsOPY1/cVGa9CLskSwy8phzjVQUFkdV4GESslXOebvmCzYKnSJe2wS9oCOg27NKHH2q+a9T
be9FpGl2v9RZTbazTe1nFDA11M68tv3zgOhQ4KRSbMKDpuV31YTbZLQVfljeeU45YCzivBoJi0K4
Ggg0KugV83g6cBhUv2bS6tsynLc3IHhl3Y2tp398VnwhGr6qJvk1ZCC/SyzIV7txVfphcGTwwp2T
eEeS+IhvWNDNAsOo+Zw2I+cq3ZuV+d2pYwQK3m9KypdO94RS2tzXJPo2LG13kpXLf6ofrVeDIvi4
6tZ+hKl8o+uAZerZmRUpghOu9siEuV0dsjjBhLakZXDuyjX8U0PBGKMRjgPqxqbBNpLZFCmoQLD3
hmwEnyxEM/pkqsC+TtOQPutYchcmigAtoAPJ/CD7qQbMgZTc2aTAyc6Y+tZvMVGdR6lD1vXGm+nC
2bBKHLVqmuc3IxY4mTSj7D3ZWXeos52amXAaVicXsdMUjZ07PLNW0695sjSXvCYea4NmhsGZ2/v9
cwn1kTFN4s//ySJHO8ImzDs4xVA2+0GQT763LBLoI3TnBFgGel7/Yp/SL0E3JYhIxM0bPEyyrvbU
TSSa8943UyQsyqld7WariUwWgLdCTCc2zPiKp7wQ6Te2J58ZkWncbIuHMb+GNLY+VWNcfY2O5f+E
+TDlW54EMrJaWrJrCO2HH0Pi49mxRNDn8GZTiNakspi0rW3xpwsXdCqVZdz7pJW1vQ+pnPTG73MO
0KRjkERsEOfqJgRO9tHNs4/52OP7p2qIeTS40BAIcTbAZh/bTD6Rhcg5BZBLfiXsiXiomlEd+mUo
P9zRLj8At9Sfw+AgrJRiUfcsHPLXuPZgQQ814/rTVOXVoZyh/W1n9tqfyHDokGJfI+U3KyIoaoec
ste3G8ibNmrz9AjlgeV4j711Oqma9jmIEXyDd1rYc3W8jOCZ2pZygGAbRFbSF9CM6R3JkyxW/4cs
986AMXO7j4pu88XxLEKXMYAE2IG087zgFpp3Fk6sv2WaTo8mwKRHeW27FG1TpdabEIspGEi58o8l
UHptsI4KNJFJEpot054+3wlEQAg5e+bAm34Mb/h1ti1McxpfvgW8vyzUvboAPW5odjdJl4xDxHBo
atmLowTYIZyA90yucfHuEvwlNmthiDUvuj4AKzelJEPoPqYFS8CGqX3FUfkQ+GtyRhjTzlv493ny
mfep81+G1MnboOHqGa+XAyaMKm2+MlANZ5GZG/zfSOjEdB1JQLDKUr/D/ZXLI8PaDvoHiq1LOs92
dZL5DMkEaEcFqsjWkD1zGpfmWHf5TXgJgwLuk+5EsrNAL09nUJUsE1WHwpNhhXQfJl1ZvyNi7IN7
+9HhtSYG6xyJpj/eUknU7+NNwO5M7k3yWnQwCf9H2Zksx41k2/ZXrtX4wp4DcHcA1959g+jZM4IS
SWkCoygJfd/j699CjsSgjLQss6qBlJWIQADux8/Ze20vLquHZMycH17dDOyirIH4VGGBbCdhSahK
tEKvZSfBbHJAA9XjAk1L96Qewo1jn6yGVW1Z2Uj0AQA55KHYCOHoVOmexOICh1AV+OFBlQWkEXeg
et+G8McUi7oaftskGAVbk6NQyxS7MRZTQtlcYOU0nwGsM8MdNTvROqJfzTzXAIMOjLR3choeQvkr
djRGI8C+mD50keudkKqxdWNbC26YCTPGEqLnbCfMIX9KCceNoesX/iNCfWydfjDY+7JlcMmPg5/c
JJdwycwc3cVfnXN2s8rsW51meXhFASHv+P0rVOFlHP7Aglx8zdyM9nPpyyC7DCBs0Jg3BB2CiFFS
s6t7t3jwScihfE4CdSNxOYHfGfXwLQhadmlmHLLehKYVONtek2O/ElZWouuhY70ZmHS5qz7GIYlQ
v6nvbA6+ePOVUf3gTScPQ2u/+D3i+iFPFokFQlXZxS+uh4Pa7jhJ7nIRwoHCmdcePeKGaDXGRX6B
gL3s6T85xI4tRSfNDme0nlIg88xDmBUvXmZiaMBVuvlFGoRL+79J0At2mITJK2D+ym5UhahtbXvk
KSVgJr8dAW6/BnCKCLuZq6hah20SPDbISUde3Ly9dYtsNBhi8LKurKTDvZLadUvCgef/4gGnnQNp
OKe5HosHVsbsIZjzOt+otpm+m1gvjgwcWrWmvV6B+oaHdevP7fLEkFn35DjTcEFSrRTrufHEwqPy
gWeYQZ8EgEnG+dlE6nyDGxBjhegAaXD7BG03R/UlOn3CpgeooiGMR24Gp/1pNGF3CQarFC2JoYpN
6hn2jUkBRlZLlLlXpH9jVeLntIqNXduMDqfRphhrCZgUa2OoLWbYVCdYgczZG7Z1Yuh6i0ibu88y
5DymMqJnGyLuoe9RlfaB55+vVmZm9aQtl+NbNvb0MVoEz8cpW6xSFLfuJgevHy+NHmyxFSUtvqFU
cizrMA0calw3BLZEff+VUMP8gYN3/2MM4wRbUUNMjkGroVzn9CyzVUikuFgHc2burZawQ+rVxbxb
23nyiGS9fmwg78VsjouTITImJtYeMG94DDGBXnYfOb9ZVFxng/ckdrdD2g4vIVSsp7lk/rrSNl3c
LXFxkT5ULsayfUDNete4HUcv1OEx2q8hjR5tiXsBFCfB9JdhY+QndIUhWh0M8vi0/Hz8FpbUWusw
p1O5gdVoXrBycaBvEKGkGwO5wHDAShDcYuZiqmXT+YDKGLHtkEyWqXiN11B7ePCjgD2AUTeQ9KAY
fmQpE58dzqhmaxIdwJSwQmxDu7OujQ1T/D480V8OKLfKwtiMOCHFbTvG5rjx8hSd2eQypr1oSRj9
gp+3OQAMFIwHZ+SOjGsZsTLCtuJuG3ezD3qBR8LeQOKxv3VGCzeyJoGyvQhdzOy75XFR3F7eoi3T
bJgbHEChVaIbrMnkMhxd7QxszxygiAOfYAmSOj4WFeVV6krYEK4k3ACRErmvTFYbAQLRK4a9aw5V
t6b4ZOvAplydHLLKgl1l6vF7E40L8aW2MAwzcpUoGJB7ENvVdsULvVYJtsDChrIykBt/jQHaQIkx
ydBbVTniy41MElg8QkSIQ2qI2mDqosJ8aUsg02uWcOtuhjeETEYNZEf1aLYIYm3lxDDfW7CyTZgM
84U5xlGzyzOdPrnTFKpVCWULAQb1Qnpom9IjRRonn78nq4tjCN1DUKU1R5vfcRfjgbRa1FwXmeE0
0AopZeg9ykH6h4BWCdb2kfxreEPpzTz10mB7Cfr8i3aIP9lgm/C925j1+XsXDiGzoqJyzU2V+wPH
V/J8f9AYgDXSjU1JU4lZnn2EDVPWG/yW8X2U1PaArIG/3GBYnnkvsJKQue1S5GxsZYTPs8xQfQeR
HdynfW63W9Kd5L53BJlKo0q6G+q9MdpbHCmjlWQjErz9HTSdxkjMVwBP8YvZwXpZ16WR11/gtLvH
THRMFofZqsVedShD0S3XHO6YIUTwuyFQ0eOxqvgF22n+C3O5WaxT4ePZIHrSnLeG1KGBowt3B8t6
ZNBT4ZwCaY/iLiT1st+wYdZUMpC9nvvEBdRXd61+kXp2a7wxtokQMwiXdGrd9Qe/UxIhJBF2+c6l
4v1l04AMNjE6cgpMbC332IXYcFXB2A4TVvvLpUVT05KwHGBKuOL8fS9w3YOlUNkjiiFGd2XTyi0N
FRQhdPQ4yKWQFr7QbyuvK5pyeKzSOh++ZAANnRWCHKYtaHNIVUbGbNGWjJ14wfUTPRpkKjo0QmUO
T3E2Ab2n3dr9nFFWxdumRmKxMdFrPCes7j9zlqOHCQRttM6VnrcuR074+EWgHu0uzq9EQ5LJRhY2
U3RbFd8zx0ZGA0OqvAdsFt7NtisxGnTp9Jsu7fhLYGf5RjlZXrr0W+NNCeIPapVss20KbfQx5Ac+
MaRCKZR0tPajsABcX3m5RFOeLZ02r+yakSFORuwUZp7kljcMphG1bj+UIN+Jdu5+UnzRQ+WlLOP0
iGgm1GhU3aK3aEWwPG/McOpYRISleu/Bw4uW79qw187KMqchwW5TC8fvV5nLHLpbz+Y4tddRYhXM
lxFaNd/JAeA2OQkzZhrcTSTsiwBOf8foppgqlEe0lZmz57NFx2ttGhkT4Ijnc4nRaO1o3xIXODLr
ngRvSmUGXiLZ9dDCXiyYDpvU9wp8SJt49nhvIZvBS6FYwap733IshjewBTT5a7FOu+DR0qbI3HXH
b44DtIoV4H8YWWAsH2JCoYHkD6XTXRFd58md7KZY7TWBhvkrnlbLgRdhlc0Ag7Es9BawA5DES9uD
zEr9H5gd0PkwNTUuXpqeY3sTup3T5AfXI3NJX+HXZwCxjUI34oaMdglxZ9skuCPkFhThCEYlJLdu
Jejvi+X0wAkfT99IqeYZ830Kpz/bI/lmdAfCk0Uyky0bPjtU41zG5Aca69HMC1InEDsRuIrRamGB
DYDaY9LHZ4A5JAOvwxDLOsgFi+UH90/4FHsQxlZxjS6VyiLKTTy0Wtmcz6n1NpLI0luFtJ68+xqp
SNqwPq3wXxvfaxpuv7WU9SO93LpZx6AGKKgyglrWbeSrJ4baJPh0hWWiwVOEnm+iAgPNRgRuaq/7
Xte/F8kwGQCDjBfsSa3w4SNlJ+s8sUGOAiCXHMfG6berMVoThJ2NTISQ9VP5YGlItviwxAFJoaVo
QZT1TdkZalpB+/Z+OOkw7SC9050nUqNFedS1dNEcaaOKG7o2+jYi0f8eEJQXbcfczuk7cVgjcYy5
mDrwOZi9uxwa5gOGKap8AMEUZeVYgXAPZtVJ/tdwb2RWAv7mXOcgAppbHIejplpdQwD16y3EIwLi
C0WqSNTn3jOddeQrWGEzfakZ4SOpbBIEkF6bGSehJf0ZZcfV75Am7LTOZqW6KzeurQdqPpRbgUdh
vJoFyaHbQaJ5WSkFWEkKYccXZJ/gJylzBiprzI+ojyLLJcPdloZTXbbLI7KJsc0YezGMcwRBykS8
6/uxE6wJMItBfpiz+1VzomWYio7CIjuvtzCCof0kS6RKSFMfJvRhI2MsajiLpk9ZYgBneSD/jEMw
Am9oBDnBIV1Yu/rQ1Hl7GftNoDdRbw392lU+zQjwK/zTcHXUKs4L/wdKoubJQxVKkYrJ4pcyK/sn
gLCex0RPPNml1QKLH+HWrqIWeOkGa5t88gTd311Ol/qIYIz+Et8tOXRo7I8glsYfKrfLG0sTaLuL
mOH4W6JqpLdtCGFjx7QXtJFdM7feSAvj8VpV/MDkM+g6XZOqQVcNlqsnVpC2YBa4vT8xLI3jn3ma
k82aN7lxC9Qphf3miPoyT3L4yo52q30WEeB44WG5vxJtnTw7IQsyGaGABDfwDtAgom5Gv2S2Wjor
f46yJzQeJj4/YFw/wiiZXgcIxpyvUZs0KzUFUbSiMczZh+Mw0FluBzt/Q0/0qw6t4Zs1t8W9r/ih
6C/mNCJyA249EWI2uNxpEC9xpnLG9F10Ssylwxpl9tQDWXd53iSZc9jvRro2nPYwEVC8YghwgiF+
EQXQVjOJejwLBiAHfE9z9ORNpqM3IVpCb1cyoC5XFARMCoAqK0x6Jps1gPMhBBRBwBbOX+xzJLc5
wyuHv4mY5Gpsr/gdsQ3Fph8tpy66cauOpQiYZWkpd2EqON+UJxdb8pxBo+HslSOHI4/ijiPWyInd
iFR3oDNZV+tOm+oejM/4gn+xfok5sbwyyw06Dnzz+JziLT4x/2yfwXbXDyOMcihDoQlex7Q13xgI
JDfiv3G+ob6k0t9W8EnLQyWcELBG7fVkcHUlg6DLCF0/8VQaH4G1/c9//Z//939fx/8JfhX3RTox
Zv+vvMvuiyhvm//9j/zPfzFVWP704uf//sexlRBSSQ9VpUPDEw0qf//6corygH/Y/O9QRGFTNwya
Sztrb3pQ+KUf9vcfX0S9vwh2EdciRMW0ULDZby/Sc+t43DRBWnqiz0nixfwFhWiLosejqbX611dz
qelNV9m2tvlib6/Go4DZ0HVQvgnqyS2eK6Dvk+V1lzbjht8fX+z9/TMV0wXX0R7aPFIc314sAYTP
GJ2gL8RnNT4lgjxZowz7+ePLvL+DykSXKqjeLOmg5Ht7mRJVFTAoT8IZw1V2A6BDh08Danx9mKTr
+w8fX85c/n1/PBbS8xyHQC9bYdpSFizGt9eb6CZ2JOrpYw7XHN9BAfuBUi7oaACuRtVUw57RLOLu
zOz7ikQHa6IM9zo//WEwnbK2zqhClnmWvr5nBDM3MzygPIAR0suShVnHcQVRAacPO/X+k09vvvv0
rvQ0r58lpUPG+/Kj/fFQT0SZIiKb9RH8Y0ZAgQ0IaCL3McPTEN7Mhc6+wyJc4i9jtgv2rhTYSDk8
l9KKm8uPP8z7O8mj5rmm4EyrFdX028/STZTUDATCUx44DRlVMtAUbKP5fahDBxYVNiPBmOfq46vq
d3fA41r8hzeOPEu1PE9/3IE8hrfZDX1/dIfc/0ksU/aFpZTByOIVpzHUy2G6/viS5vu7zjVdy5Km
zYtgquXv/7xmtgTMdkIcJ34b7wKl7wQJlCxu5ua5T0rRsEWeq/dszBm9Wm/UafnNIP923kzeENQw
3FoYXp+sBt77O6FNYphtz9YoLJR4+6nKGdnx2DdQtMjFbZ0UwhcPx8VgxVKtGdHmUAolKxGs3tw+
hBMb8fqTG7P8xH+8TCyxgoUBoS96Fukp+3yNcFqIMpNvHnOOEhx1yz7Se87Hs/FsE/13P7f5kNPd
72HLN+HUhAQLiSG7ZL7pieTSDhNchRzkVAYohuVIbj7+gOrsGeUDslCAXWB78zyTD/r2HtVF7TsJ
lupjMFTmHF/qTsOEoqEREoQ6YHAyrmU99ePFHLoYdZm2zY65jmvt6aNwBw+ec60SJgU5AA9sHTnx
jA/UkkFzhW8cIjvtruF3DcSZMNTKYJ6/bqYhgw4YAwzisN7F4FMn8qf8kYDoun0ggDRsK4wSJadB
YpgMt91YgWEeSPtQw240KUvuCCsukx2HWQpKdH39dHRhHw1gpNqw3eI6D4dtnKJIuSz8CCUGksrh
i+pBkm9J9mRivg45X7e3HSuvPJbJPyPe1IgHfU+QLuDKnLPivAZJROaZhYhtb8yJME58qvTZpFG0
NOEDjjcqHaL+MOAKzS67arydDRBs92jc8PB+8jifv2XLb2VK4TE2IFNQs3m//a0IpRE5PE3zOMCx
vAaQzBxjyeYgpBUqxTqXRHFsMKbgMqDl4YPJHCqGSaGzUxE4hi8fPzrLk/H20bZ4athtbU9JFtyz
lbYtBhkAR6lO7ezfDc0YHjz85ushbeTIS5/8dmUO1rP3i09Wm79eWCnLpLDwlvXk7W0wBllCNirr
E0Cu8CBi4uydvKHxVlrZfQx85plGEX9YoyE+fPydzWXJOPvSLK4Ob7OpHBcz+dtrIwjjWRin8FQi
4/I2VMSk444l3j1kzgg6kHGm9peoNxEiEFp2GtB4P6UeR52PP8j7e2BLSwjLMpVSwnOXTeCPBReY
DlrZwsC/4vCkS9+0VmaaTdcZ0NK9kFX0EgsdrqErG48fX/n9giE124r2uPVEMFlnKxp4ghngaGEc
MfON8Q68dzhdc5SO5UZKa9qYmun2qkCn/+li+s+3env3+a6IT4QJIhDz/Nk2I6J0bFC9pieOog6h
R72NM2k3wmozU3A2UHkZBqXs9UhnST0KPZnPD+OounrVTviJwg2iyBjBmtFb+oDHb/CPFsvd+Hus
ySyKf00ZwOubqfcraz/E2RDu28DymIlCkCNGtOxCRv8hFtyVLgnBg/VTm9axRvR1xeSWkMS04S1k
qBKJGwJJLE7UQjBHInsIUQm+RhLY6OP29Y0/h1iCsLEUQDiDGqID1veka75QmBX32DLn7z4roH9U
RVXp/TiaNGt73BjerpIibvYNzlGG2q3mfB7qTjivM57XjAEJDptLpRUECLAkA/9fO4z1PePQ7DqP
h87YT7CBUPdBR0FZO3PD2ssaWhkhVKD8uo3T2y75zY2laW2R+VE9hAa94nvS6dvsCpspKTe0WNwk
WBWq98lXxMIQRdfNmI3JzqlH9wQoAnSqE/r1E26oMcbaCBz3m9KZ+g6mDXIB06iGeHEn1/suYuyP
zhUq2zocAMzsWksMBzdDvPQ4yKk+IBCO0ZJqDs/4GynxVvitpnCrYzPBwEpEYFNbmEAbGf+sGeyQ
FgbN2Mv3wVTJ6rs7BI6+ry1cQPdO3KC8totQEYI8gUDfNlREEF8REwFoqIZc3DCXc+JqNw8zktSa
hBx3jU2IV3ossIl+q7U5FNcO0oQrk0R1/WuYMhfYVzY8WsU0MvtWtF42ATljZHFk5bDF/WohCcLC
dkhGh0PSGp1z2KyZ4E3GWqSzexlipp72anCL7+QIoMEZsI49aaFSUJyGhtOpAVUQATQHVj3t9WCJ
+Bm2a+ztYayWE77hCqlyXbiEQ8SuCuHzTMPAPAfNqpdeTPaYigt63v2PKs0CmmIAxvFbSnhTX5tB
z/Z1h8nf2YUW0l9wX23vZEQ3x9YSZCn7K9PJHPnQTib03YWEbkYbmXl6uuNBSLOXBjuzf+uPVjFc
GMg1Qa8bRlzuHaZHODzNIcmu8iRq1Rclg6C/niuhmlU/htbrDIWEl2ug9XE1WBne5TX8iwpzYwhl
YImELPeZgyL7i1HNxhzsNAfXCwS0iDB2S1FDRZU54utolG4IcVqXS6qLr4pd7DbWmN0CeB1KA531
VNvIRZPmiNc0Tu8twk5IIU8yw7/7eJE8q8HZqdHnMEbhNA+MQoqzhQptqVEXUxmf+q4K7ssIEvAK
lQftwDEC50OdIz7ZEP5Zd8/WRluyLTFrRcDl2GfFLrkfvM20K45JRG+YhgyE2nWoXWaTZN4lJjIc
EqBmoszsXVuRRsv99UOPcEwT9Md16dLJ3wdtUFSXzHTseKFd89IAQJmhAWcWwRQmAyI4CsVkez9J
oYY/jYJ8jApyG1BHMwSMatbaTyrU9zudUnwfjjKOErTmz75X5grCIxEPHnlL+KhMGscOgSw9dhtB
QKTlPkSC0t/aTEaLcNPgJgj//a6vHMuUIAj5NRFBne36usmg145RdKLRSM0FZyC5azwCnmRWIV/A
HnZQgPIPkGmd4+gZzdZAfv/J0fb9M8XbTp8GsLDHpu+dVX8jtrvUM4lAS1UGQwElajQFe17c0d0G
A6evCxph2vnkufrbVem+U2rRfdDW+fmAQGv8zITRnxwhwmOBtOFX6wOJ0ShQ77DumPa/r3K1cFxB
gWWyS7n2WV3Zly0x6HZenBoSnfKDgb1uxGkBhq+uisKBBB267u1UDY84GON9j+gXcyllIqrwUN5/
/CK/f/q0cLWmqcTDR7dnqYb+qLNAD85eaZrlaaiL9HsDPPkayKyCFDiXVwg1ZqziAcvNMBrdJ/X1
+0KLSkdrqehX2HiKzwsth+0/HaviZHdNfNt3ttiMg+peRseFYZgqDs3Yzk4ff9+/XNTUqBHoHpAm
YImzi45I3vJGR+3JZyK+abrC3cZlKK4nUYRfoYIkl0yq5Cff9N1NplrgjA67h5XLdeTZ65U4E2mC
pfBPSaq7HTEN0Rc3dotXsHNkzBYUIuYVfjMc/61HR/vjb/yXi1vScviuktuszhtGwIMLTGd9/ICi
P503XqOqA3NdtTdLwtwcLyqalUOLSGxETgTfxxc/61DwTC09PRYXKgpnOVa8fbwYK2JbHsv0Qapw
QMAv+GWplK7FmAKrg4OMoC2x72zkKJdGFJsPH1/+nxblm03DMpdWGf8rsBbS8Ht7fXrE0HPYjE7/
kJPXRpxiSyncXv0aPbLt6FtJJBzCafZxpfMvYFUxMri8v18nP89WLfiyx48/0rsHkCUGTuHSjdDL
Y3i+cyb4+42UcLQ4idKTnTnGQbg2oWIW6IdDnPT+dT8TUPPxVd+tcgx7ecMATTB5t+h/vr0Ps2fD
lQukPFW+4btXE77da7/Kiq1VVF5CxonRvX58xbOuLr+85erl9iJQNz1pnq3m+M4Q1+NfPiFTy740
FYmVDorlPRRZ+5OH7P0ttW1T2RzVNfun5cm3Xy5AE9djmQ0e8DPVT8VgfUNhrAHI2si+O79Lttoo
4397SKeKleyZllCsnzQu3l60JnKHFFHcslFjB1ec2dy1IBiJMs9Xt6Arnasqp+xbUTn0nzRA399a
rozK3KEAo0lyvnDO1liMSdqFDwW9GcJPAuC+Zl8Hd3Ba8OZ+/DtC/OCbvH2HbDxrHsYJyVvEs/v2
mxY8zJyhIudElVDVRywYQ8WiNWNg3oJLl80vRMF+/wW9hUDWFJgZbUdKcEbXRTf2AjyCh+6/aVsz
32mrNH5CmSA9rYmi7H4g+NHf2R0B11iV0IjQgKvG8LJyk8YmuEE4RPI1HUxksoIWfnaLRDBaPAtZ
fTEMcHnuqcbN7hVphZfeJsqtBKcssErjHXY8Iuhawy6B/Q0NAdM2p+rHMouyr4RChiSIRhHwnRkr
LkEqnaheTRaEZFPouA7QrTR2D4ckT26bunP9DYW1IMMrzOtfwDYmGAddU7Y3SCKNb7GSfXdrJmPz
GNaF8ezmXfOawi2Mt8HYzPdaZT5Rgj3Sxmthd+okx2x+HejCPYRZTS5H0tNaRlw4MqaPLAvIIZOu
8GawrQhhrYBUf9lmcXHqfLNrL/K8mdWmYDKxLkE6uJdI+ckYYiCPUkFCgs+QZI9zcGD8hvrRxYD6
CEMZgVYXNOVv9IGYl7HY1M0+dcUQPuSc3I1fiM+q4n7qknhD9VeMO+UtQe4+bZZr2ETYg2nstr/5
r7SO1ILDq6fRJ21lSxgA8jTRfzUGfIZPBbhQwvrYFy7JzbTdbTT4XbyZQrP7hhGwKrZxPefNigZe
g/6Slqy9KtFKUd/y53pj4VKAiW4lRaEJKwwYbBJPZXn3LqelceeKYqqvJb2L6KtqYuIzljipEQdR
YGPYHSmpViF5XM5ayUId6iKHkErHsShWHTYTuVdRlnU31UTvBIgUwNBHR1WJf0nQJo5Jkkr9CCwv
5y2v/J5Zi9JX4a957JzJTzaI1rp9T2Kd/QA7qZHM7RFO70ggRzhPGTnh1rA8DqiG5c8jGo3CfaZ5
7+lXZJFoAFqw718rBuc4oUmljK8U+SQLr8XEMpC5XVZc5KEfvRDbbeDSDCKDo3y/iIg3fTnErwHb
FBFNXfU9S3NCXgy4VbvBCwEix1Hg3rT1TDBt5RM+/Uz7uyg3tO4mZ0kdgnrh8PyDdZy8KXrq0Yv9
ZPFvm2OHy/kWARthC2WYMTToWNw6/KUtUzFA8OYzqNBW3IMe0cztnUjrk+vT9L9OgUtfD3XviQM1
FasIPYEEnSO5uWE1ociJqugOu9g47rxF6Pa16Md/CEqODIcVH3USqFozRkiYY4zc3o39gLLSB4Td
H3BKGHg1+gQ9peM0fKIGZq66icO6fUZ11r3OIDd/piYPNyKUBebZ9F7zHavqGF2TYhYXF+OU422Z
J2A5MopHcBMNPOoLMfpGz2kvj55VR6LMT792W0lLoANmZHWx9VrJdvQPSdkR15dmFMibgaCJCAkX
c8EL6HgpESkkQ8pj6MFBXSd2PbSvfoNE5rJHaT8/xJ3CZIj7uqV7qLSR7CvU/Tg72lI9jjyPClkL
u8UhmYyR8SLha0hCwj7ZxWUUlWtRBiP8OgpomHQjQr+N6F1fXuB7jOEJOdgRuYNA0OAZZZZPBy+N
zE3r1/LWmUcHjXCMoSbacRzWNAplWj5Lz4yGVaf8oUAb5ZCp923m30+GFD7TXU4Bob62tt91N71P
O22dmW5e78dMYxeUgaUf8QrigvJlXd903NVObaolg/nKLnFe7KyeJsVKGmac7UYF9gWeN2OEROZI
yt2ac+bJ013FwuwRpqPXI0rncoOJx4BKVEzeln+BVe110Ra/kikafqGPz7/aoAm7Q+/xAyERQcB2
CCpB2KtAAEUz3lHNS9nblroVdkSUp0WKGYFydmmHl1MrMBfSKoR6uKlGnA97w0TNcoTXU/8uMG8R
Ip4Wxi+4b0F/1XWeqrYVoYvhvy5TJAPEZcjByI6j1lnFIO1BkkQ32SfmuwH4BBWXGyFd/Khqak7E
y4IxCopu+GQDf1/6cVmHUzVnEGch3r3dvucabSeQS/u0GEbR1QF5ZZFwb5N0zm61Lj4pud8XY7zh
kuOc7SoywM7bGTiyp9y2GvtkuLr5jlt5ye5EN0JiEU28BQ51qCqR/ttjLFNZrejXO/TgFRant1+y
KEFNxn2YPoDlB7MbeBWovyLr7wjjxE5pTBCJW+YlK+U1bvHJD/v+kOOapmVTimH6cN8JCqJM5LQs
evfUDSViOS3pkxPQE6HZUdj1u0Qiep3p6qxLc/afIHejJf24SvvLR7DpANCSo4vEweKs2mYIXI9E
eOQP7ZgQQjkkoIEGQoiQOxOzydATVmcgyKrEmUrkSZqo/vbjT/D+MQPzy6AGrY2Ad3VeD3PEFXC4
nOaBwtVeaB/Dkkxlyku82Pmpser868cXNP/ynR3UX8t5CikMPZy3v7lTlm0JhA/nIVQSUJJD7l6E
lUkbIZkTB4qeKhv9G8hVdEfv2DAuA5vNDdR1zTQXWSO27yROSL+JWJi3qpLZr8WNzlhl8DFAKQ+K
zz6O6uHameBqf/LQvH9PXJfBOadAGGim5Z09sYF2GtKWw/phgY6UlH+dtx1T04V0JHoDkX3Yb1gu
AFd/fNve3zXOf5bnMONiZs8z+/auebUwuHFt+WBjDaFSxnqc7dvOBUk1kwBCAdOS3YO2chqeh6TD
T4YvMRg/+RTvnxZOopZazqQcESEivv0UFXONFK5h8TCTf/ej4rrkMocY3rqwMNbWOIuLj7/2uwt6
gmaPwxIh2cB4CM4uKBrcCcRKPZh4526qQUybIZLqkslOdWnHbv/Jgfv9IJX+HnoIRWOXJV+f9xWd
QmPXSxTxmQU5KkyQ/kn+9RCOrDrDCMiVxZX8dZhd54vUHRxb9MPFHS5mqT45Lr5vgiwfhe/NlsMu
IOTyKP7R43NU2dpV3PsPMu+GnU1g0i0m+3IdsW41jFXzaAfnyNgMgfC/pRZc1cis7e/o1M1TCefR
++TH/8sHUnRaF2EZvwXT5rMTJbn3cP7YDb+AB1ZkElXhtw5PARxoNeXhmlS1aFOhZKL9bs3TZRBg
RN4kxAk/KasUP9oePNXHj8e7t8JTtMZMTQue34q+5NtbhHzWq2ozBJFV4ZBbQTBwX1AeD99lOKtr
tpbnSQFdKjohLpKIgOZPbsn542lSGVjUJ+5yecU29vb6HoBzlXbIbo0qKsPLxAfbee+UZFwfcG1D
zXdKFepPluzzJYiL8lbAgLeVpj1pnf0MeZBHWZy67n0CmP9n23Jq3jf8qbW3BBXDVo9gaXZEOlb1
w8e3+7wnyW5p0RhCfmdZNNLPtyskpkjWsBwfkbF4P0ihItO0mE1cJpY3eFs1x8Y3DMoGKeQafesn
a8E7ncki1ETbIJCUIgBE3PH2bqPYw1KmVHAs8mp8GS1Db0nGzcq1jcflWxo47Z6kEeNIeCyWV5x+
AJL7eeVSgH/Wu3q3TvBZ6IEzfACRirpMni1MRuXLBq1DejSzaLp0QWthZrfiAzir+QqgDyrgzvMC
snsp5Pa+OyePfT379uHjX+Qvn4MFiTMoylJuCy32t/cER4PdDTSLjySP5hf1NGW3sh4dzoFIlF7r
xDVfHDk2D8j6jV80KIMtDvVPtvT3j4WmryV4EelqMQY6uxdeAiQ1Tnt17HpGnGud45DdcEoQX2uB
U20TSpJrgM4SPLjC5dJ9Jhh+/0JQOjmSxiWaH0pv6+096NK5hTMrxmNr29kxMcdsNztLKKSP+zi1
B+OCW/RZIbDc2D/ba+z9rumwI5lIGWnpnb2FkAftviQ6+ti0M+gW7ecE9Q2pMi7o7MSfrHPv1hku
w72lVEbgwitwts5FqAZqArTMI6FseMY0LdxVmDX+74gou11gS/eTMud8YV2+l0TSgWLMZvxgnV2w
ycYG2xmSLjnPHjyOOb/RIcr4W2QX/QXPcfLIJFtt6eGCwHPnNHS3Hz/Zf/vKrOqUxY6wlTrf+WUB
ibQmufKIyywgZsuv++k2AOm98/PINC9SJm3pJ+Pxdw8y31pBHaXDz3emRn37IEXoS7ImmcRRBR1q
fIXD4kBrpQPb7/aOfU0XCVt/5vtgZAs//PnxN/7LPV/2EpZ0jmIcw85eI91WvDNgmo7saWT3VHZY
P5XSETvwL1l7YPeK93lIl2oMM4cAJ7+/+PgDvHukbcHry6zLo+Bgzrbcnj8KDoYNpZgMC4848592
IwkolBe4qIxV7fmkNXx8tX8Ozm/eIHrWpmDhsvjazI/Pvm8T5hY9JM875rGHQKuqeuyCG6D5wzUT
vZaQ2CbBX535IXg2wieQZRYgS4wfiElsm45139uHDvb4FipVlOw6DKpYPnoZIl5aVzBusits76IE
ZVeocMesDHdVESvO1KUD0qq0SFQBoDZPzWrWKFqxu0QZalysx7TEo7LsNc4xl5DbUS1HxNaT7V3U
j3H7Wa23FM7n94ITmMmTvsz65NmT1/QRSR+zr4/pNNJy6otjbMtRrkjekBsCrDn8hcDtrzrCc7cQ
2Ia9JJz9BX769OwFpLSgHRWffajlBzj7UItOeWH4ubbFoObt8xBKq1ehncxHM6fZvccHVnvXmPcI
/cYvnRvkAKUlXcberLxt2VqZsQ9YxaJTbJa58cnj8m6RB8zvQpLCGS0szzpXV6J9C+uZtIejZeUh
IXtF6G+iaZz6tWOWausu3bE48e3Nx0/p3y7r4d/h1EPN457XHGkZOJ20CvMI51WoC+ADGq16EdK1
rqqyN64bZFG7pmrbTwZVf3kZ2c9YBZYdjf7E8vd/vIxjrawQXZ84IkZLfuv/z9l5LLeNtGv4ilCF
HLYMIhUsWSIVPBuU5YAcuxGv/jzQ2Zigiij9VTOz8cw0u9HhC2+oXRwKagVZwBjRvWphlh9kjdmn
Br3IgGSWRPbz14zHLvfw8VAffTgjPwJa7WggkZchu16l4YaG/hjfAt/HqASxHNwcg46GhZbH9bUG
xvgO+v3Qfo9a1X5r4SxCbldGuLF9UKub2pbxsO1KuhGHBoB2uJZhHTmbwnWqfTRa+NkWSZl7G7PD
qWk/1O2EfdcGiX5EaHgwxi5/0k9uedKXqTEGI4Dm1uysaVjKNHXbG49l7AXbSTdpbRsVTlqgwcs9
JWaMOUY6vH+VPDT3l8f+6J/OF5qW+rTIxPD2PIcywc0lQvj6o+YBEKFq6iV+tRbu2NbXA0Bp44B0
R7fDkd5Qv1HtyL95pNzYYJGu3gbh6A7IssluUghVrOwbvMTuIUlyV1/YEZ88v1Q7p9oUPVqaRrO3
QAusERt1AoB6cNQXyO1YeyWib9YZ0r/5pnbr6HB5ac4/C9BZ2v2GCt4CxNhsxAzxAy1La/1Rt9Ux
eGiQun8OdSUdNr3TapLkStV+gLUPg2vDEebL5dHPH1+KcJRa+SdPL5SR0+M2yNYA58fb10xUIYFu
yS/Ht1rEcQFRKRXu5VQCPXy2qI8LBWvKy8OfL7eGNgQlMY4e8ZY3XUP/nHZmaXK5jsZjUEZy2yJ8
iVdKpqM+kkQavQZTjgvx1fn9QuCq0YH3PiAe8/YwAMoGKUdweX4UQHFIHJMmICYOzhobV/375emd
36IMBu2HDIVFxvP2dHrDgPa2KHPrUQ4h3ki9I5W/9FKgAtiG2n8b1CQ8ZlJ+PaCBROJq/OWQLrrz
ObKksZKx1/BbUZJ3RXEpB4JscW4wYsBV+utznCAzQBk0hE+92Q7SadUgFs1gJQIwqHP3ivJot776
AAI1KNchqRB28pjcXB72PANkz041uelNtO2ziqQeRkAsC998RGQEp/nBhOQGfQXFHCvCNTzPM/Fb
0ISlnq9E23y0gi3Jkf7jf/kZzpSKGgYBuzb7xEhdIV2kOOZjaygaQCEjubKhRADGQXLtFg8HeN7x
UP4awsi9F6LwqcpES6/1eYmAjhKXKzc7x9Smdni60WyrksiP2BofQTSYWQ50w3e0mAJvy30Laqut
Q/v7mPR2TlCIQRXUYuRTuFDCdNLKqYbHy+vyycEGSaXB1gG/BmZu9oNQKMhTBNNNtOmT6Eato/AK
hoo+yTAndxJt7IV7+/xYg5dSiZoBrPGeu1Og+c9FEsaEu4nV+N/Hiod5JeqsfFVT9GNyRFDrhTvk
/NKcgHFMDJ6Wa6FuczqY5ychLOUyedR65KcfZI2w8I7Msd2gVhfidoraubPJw6r6Ydtj+uapLSiQ
L587EkS6ZFzeACLPKrbSGCylsIbisWhE9s7vaTC6Q3xlnRSZO+58P9BvEwTEFuLRsw/LPc1un+Cg
5IqUaE/nrvEotUFHwyzp0e2+8iBSUngE6yont57JZfKLG8mkL0fERSuSlBzM5+l4BYy3YYx0H2MK
PKWupdHkR7MsRQqEIEDXOzH7cYEnej5FhmRBXZMrjVbkbMgcjhy4Bdd7FJYsm+vCs6IdvjweSmxW
3nd4A6Liv7CsZ0Vmjq81lRgtLlEKu/NINLRTfHmLLHhKUXRDGWlU8/ptMk4Zj73ozRjLGc0TN3rl
pd8cKgHDdvACuGYQWrL+upIVxngtGu/KwsE62+v0+SFMqqgOU/k5T47DwSpJvrzHzJHNc1J32RtA
CJdevIiE+dDiO/6z6sImfcRsMd/Cuo8W8rFPPgf1XqQlVaptlEZmAVKrZRXK10Pw1MZKd6MHkf4D
04ICghdmusijpYG5sOfOQjLmTGNywpZDRQbCf7rn8MHAqpzleIR4NCq3hZFm12npupzmHuEKhO1L
c4MXFoqRZBfQRy5v+bO7zKSkTvsDMhnJH23K0+ExH5VJDwrlKawknnkdslo7gZRYuLNaxM8uD3Y+
V5trk3lSyqe4Ps/AW0NGSFZVyVOsKPK6pOx3HK3K+I+M9s0DT3UFBBWLaDqKtNwuD33+hE/fFJQt
UFvaa2fZv1EAKUd+m7GBF7wAYzd3GkZg17JT6h92aBXgvKJoLX2lRmosj/72IDoWDvsnB2/Ct9NS
oIA6gU3N09XG20LBert1Hg3Rw+VZlYaUh6gPFOvBxTFuXMEuInqJqDfDtwdY7u9NJUf5SKu6GI04
PdTv6kmMe2Hbf/QzTlImWJxQ1S0g5wD+zwKcXBZ63rqJRxTH076VmmJVG5BqTrtKa3WIIM+56F+V
YaCiEWMLVBOhmgtkwuog2LuQmsHB4Mcb473jIlWHrUj2qg6ua9wA9VdM4DED9JQYTOxV43j9X+CF
7XcJ/Wp8Qt+8xKXSVqtyG5Yyfl/48lMJZT432u+exv2Ki5g9W/Q4TkbNkS0njLZJvY0Cw1ljyhlc
S64Z6slRAE9OM2lx0Lu/TQd92I1Ondw5CC4vnLazGJ1l5oegUWCbtDbsWQrS8Ow4NlVFlGUNK9vD
Fw1ecPGrna1Qu2BStnLRugxwwT5cXoRPBuZRA34ALJdcZE7YRYCzKXyuoEfPqjUIzXoavEXg+Nod
tJd+TQGqPYZBqIwLx+78eiEigwZv0csxmPisvPWhFQRvNniS0tIyyGNatQZlXWkrCzm9hdLyeWQ6
0VMBOYPlJslT5xmeW9Yyb+HHPDX49v0JfUckO5SRDfnQIVxnbQdQFxNj2lbkXSaxzzsAk0AR2dAS
hPCEWikL5+qzW4d0ZXrOJkw0dabTA68gn2pWrR0+RehrPpe85vdNodKi0YxJ5lBG1SpLk/46y9D0
B+Xb9iuciuTu8tf/wAzMjsBH+4iWA6gKUv/Tn4FxAjAY/PQeO6XJy2szUjBmhb+ow6AHIDVus6ho
gZ2hFAjSsHWst8ASIANLTNCbfV8ouf/s4w6H2ZSZDn/6zoAe63qV86CjMfF91MIQn5ZWbau1P/T5
YYB8aK1dXMTlPWAnhP4aMwu+jUGY/nEaAg/4xblxV3uAoK+CxIijg6tGTbhWbIHLHdz9gcHdBP4F
PAHfvtFQVt9aTRDVV9hioB7kV7Gr7axCKpg3urCALB8WGYUt1fc2dIiL6FeshdW+BtSA4i/aifFa
oHOD9De6QO4VOxbtS88dEu228Tq8F4lv8+/VELfDnYS53SESr4TVDWIyqvHTsFJ0mRD704dtj4QF
LNPQxd3HjarxATVG47/SyzVvhSpZ9Hz5431kdfOPB1GElwNkHNB24/TjYXmeWgj8+4/SzIffQ95V
4y50FRvfVrDFCJhDccS4aZDI3GbCzZp3nafsQ+IIie5EyBp/37aS9yZIZsQQ3aL5BWCzitb4voty
4Yr7kLWY/VwKEC792ilh4Cef/two71vk1zzlMRzzrN0EDUa96yLwB9w/qHWHt63eptVDIIXq7hSa
YzUc9o5MRmTYeq1KIMQkVXVnIEeu9I1qbtnazb5JRQweHVXH99FX2QdGqpY/tS5ODg6WZCgZRaOK
OZ0E0LUtRj17sMrOBrqZ2BYDiyzGRbDFKYFd3iYICHv0MK/TivValWE7VFuJFNLS+deZ7HwxwLmQ
I6IZML39p4uhUpBBCsDzH6OMotxPHjp4uasCPGiwquVQmm85Yuk45nVDrt47tfRu8MBTihsg8GqH
hHsry5uCqs9SDnse6E4sfhPiExolUApnF7MtHRNVJiN/SkKcSR4wzxl/xGbdRvc1/LI9PRqx8A6f
j0g1lrIbgT3KU/a8dhP2BvZCiZc9RYHQVRjvOgFN5rT1KhDDI85FycLb89mAtMy57sBRUIue/vyf
NB23B83RfVE+IdPv7nkBYS8PTRr9Ln1s33aq8Euxv3xWz59ZB0aSRXGTNt955TkNlMwbtaZ8gnQj
sFLOnB8iNUY8VnBtXhsI9FWrGh7/wrDneRPxDTkr/wDrdxZWZAVG1Fbk5E+dh/PiPS50bbGOvb76
DYcfJL5uuiOGwB3k/tVoKa0dryxoBM3XF5wTT/YGoQ4gmTfbU62DjUNNBPMEZgYet1CtLfdh+MM2
fcQZqqJcCKc/+cAGpVz6ZvSrXHrYpx9Y9kGnAHuonwoY9bus8P/zMAm8A40tdsj6hE+XP+4njzlT
o4PDtgHEeaYvldOh74bBqJ58yHvYOQ0YlGCHgN0nQbIxXNXEG+GWGEfTb4F6o45rtQVmrFqP6OdC
qvzZ3D2qXjh4INyDBNnp3LEkSKBtt/VT4PvdLtDH8s5INGMEJFE8IDlPp+7y7D/4gKdXmcO2Jobk
FANDmRcNRBybHvX5/MmOTLSk/BC/YQpkvbcfS6zkUfWcxBkHETC0Cu0+AlUcFA8qmLocYXKjk3hM
Vi6kEjVXDAhQGhbUHmBgdHvMhBS7MsxyI4Ic2yi1GTEqa7hGkHh0GwNiTJG0VyHqsfjkuhA0NkqM
udt3r8fV+fJEPznD7F8qfJ4J+AuY4unKemasGL0t06eqbtKjiu3aVZopGQMa3U1Zjsk179715TE/
SQxph5B/TaGi7XKHnA6a6Rh31v7oPJkgpp/4nPUGRVnjv6qr9Z2tiPhVD3G9Cr2GlQ4Cu7ypoO7r
CCWi7onMjzZ8+WzRJdKhnPNmTbDk2f4aPBk5GAY5T0GkJTnuPcj4ZehU9FtkO/W7MgH1tbDw51t6
KierAJYdoNrwKk7XIIww/YvbxHlKW7xIYSMBjWcRhucoVhMN1dK6XwitzrMTRjQQEpoKfhP14HTE
Dv0CN5WMmPjj+ANXLnOdjmOEoXeVt9vLn5iGPv+3kwME8RMI4/T+cW0xz9PRfCupCPJCj1vaGZuf
oSlFi49InKbxO2UYnH6vgjFEIbQqZKQjbdMlEDhQcwrMZ0526r2BvVKEuuJEYXkKRleBcoiXR7q3
CjvFWremqUyDOG7dTZF0bvATbwFEsixUP611jABeve/DPLjpVTR77lRXEm/BPerh+2SdeQykEZj3
E8g6WZWT+TwLocUNZo/EeRoxiV4OxPmgdLR0g/CjMtxAZdW/6UEmrGYNvEGFqmZajU5GOXj6s0KO
xkNQhj1wVjxwUQwyEauyMsO/QqIC4URLrXFbVvCOeHVao72fAvpkX9uxdQXpKpSbCumDfNNxHlPa
5IGHFIyighRedwj8qM9NZUh1lRBy+uuyq8dHV6k8Z5taXvsemihBbVyrwLlRdupB6y1twP4kN1v/
Oo6L0r+zQ1z4COI16zFzfZEDnUu1VytPxLCqCs3/Hhd9Z26y0RD1Bsdr/Q/xqGW85BzD4ha5bYTN
2mSs3lHwrH/WDeWzXaNq4pbzrCirWA/w0UgSfMiPdUHD1eia9A0JpeoxMoNqQA418Z8QBbbg2JVJ
ss5aynQbPNfFLfjjIl5HVe882bDdXrAAaY+Jk/i/2sTT0hXV9xzTHD0I3kov8/5QmtT8LQj1Kjjk
BW3OdZaQB+A/AVdzDb1dpvc5tjLdfYyT0LsjHbKoQYsp/1YGouUrJYWouwobHWWJgXphuYk8oUpY
Wbl4x92ldm9DLYxx68RnJcJeKfJwpMvR0P/mjr70Hh0I80iEqJl96+pD90y5E2sPYXp4m8Ke9dY1
erVIrNYhCq9DNFSP9pjjIgBALpCrOLbLkuRsugCwzxTOSlUa7z8UEoqfTal3yT2TCjeI47vNduz8
8MaHXqavzE5tusPg4mG5wf116Le1n1R/Sh/wKOGe2o14WTpN+tzQPdThFmKzujZboTlHRC399w57
FOXQUNjGsV1NsL50ysYPd2GGxBsFmaGt0ZAthhF/+Ew1Ja4JFl5CJd22n7WkHYL9EELf2xhFpel4
BWjnRZHEeqGh3Y4OTR9q5GJe2aorXJ2xsYjVCi6BrbfaW5tDEPyhlZWpPwQQgpqDwfK/UcEp2ncz
xH8Si21P6MV1GKTdndpqdfEftnhF80grdgTV0dVoDCHJKZxfjQji7q8II9O+FwBGx6vMzPJhVaLz
f1OokdevEEUt8dtTgfZaifAeSkwbrFsMkNX+tknbyYaiRqVyjfAyWdPGh2B7DzbQym74F9OthJPa
22ugiJQnU2KliU9DrLDH+0+LXjIrCdHYUUt5nY4VRkCjlAMeSYBvEDYOcBjAe8qsnCdAZ0HB902E
u8EgCGsIWVfdQ43JoHZN+qPs7Da2POxUS2xGJeJPEH+bIWqvck8iJqRX6QBaP3BFcG2P3jAeW7PE
9Yj5+sVzHMc92WRaAyTTKt3+bkoZaFszk9kfqcC3/upTCX4IdjTFRZvKqTMXTc0KLUZPVE0PWtlU
/pUa6/0fBQsO3H3QuBc3qCrpCwH/eaVrQkoRMdDHIeMgID19S1DtaYTJZ3wSRlSsUgvyaoxT1rdK
VFzeyJaU9x0qie5mEKl4Lwt/8mYzUQBHnx8nw8tP29nDPSGSIVEQjBIteHNBuhhvnizQ8/4JJ0oL
brgm170ipYkQu3QePakEC/34s3ebAZHU1CYwB23fuXRFHqnOmDbG8GSV6bjqqtDaZ0bSvQyy8JcY
GWfh4DQW7zKQFUAVQBxOV9qgGFYiyzk8qYFuPfrgsLGW5nZBYxxB7htzNLVo56d+sgRX+WSSpDaI
uHokUxNk8XRg1fQCtyV9f7LTXPmNt8NRUpCKNjqKS2IhuP/kC1KGB1BAN5vsfK7CoprIUVip4T7l
OWb3RTlm7yGJa7XyB8t60mU9LKQv57kU7SY27zQzA+TjnPE5UjdM7UqHXQ/hZQtOWr2P+iL/3YS2
dq/Vor9RbWHstNFqMXhD3h7zp9Z8u7xx53kzEAYASVSmebOnlui0LP9UCCJ62BigOdlBH4xCXxkl
PU6tKaJ3vATiq1qNSZRH1HZ6eOMdYNYaw4iFCtF8e00/gQY/5ZAJdonU8+lPsGNXwRwxKA6NVevB
xjOkB9iyQmTKc2J5FzZ1jcZ3kf25PHOX/+2/sSjDYpFJ1xHwKbXpuVh22JWIRdZ6eXBhtPkPfp5z
XfGpxOtohMGuDNoi2GQ5+dY3A9b96+XR51t7Gn3i+fLpgb/R851P2sJWCqzigSIQlKosL5zHJNXb
a1u0cLovDzbf2wjcUOJC4IWIHD6VMQvynTFBfSBJnIPeycnxwPTCFbhFlLPoo+nvZoDF98KQZ+00
Wvmk5ajrgPWEVTavgcLN7ooQW7gjFuEwJFaZOlgGggG5ExOWVVmwBx3ZaS+F2hOrE8+P3gbAjPFe
BDqtz9oN8K7pReKM2HCpKs6XfezGVz6LdGcZvs0Da2DchpCt238jw27xr5/MQNYSbbvgwJWlDqvW
hzuxSpu+tw+Xl/R80zI9yKWkTvRxWd7T79fEftSRzcijDPrsaUIr3tVkCMdE9sNa6YV9iz1H+Pfy
oGewTgakh4TSMfgvntoz8GITuOXo5sURoc66XGe1j6Vl40TBbWA1jnUdInu5Qc0pC66yobacGxcZ
p30plNrYQVBpy5VmN0O5I6Ht99hOp/1ex+anf7r8O6cH4fRoTVBiXkLiW2hL83J9ZAGJQdtTP2AX
W0IsoFoidwZuiwuv7vkhYhyPZSULp9g4R45rskDZksb+oa1EPFzlo/PbAnOGpW6r0ub4+qR4bZnP
pF7EnXn6xeEb4j2GxtBByRVEHpIgD68d5CWGhcDms0n9O84sR25cLU47FS4q2UCFC6cHEgGbZjH4
kx06ULLL0/psOKggaLuRR5y3vVE5cMreHY1DRP+bZ72Mbi0rSn+p2EAvVUfP9wWlb2iM083LkHPw
QxTn0gkjnVzDT7ofGIvjatJS13z+6pSo60/iAtP5nLhap1+qqlS9jukiH4O+wlBLa+RIXEa3bfK8
0d8vD3b2jFAN5NkC1KGx1bw5Z8pGBVpzESw6GkXSYBCZ5d47qR8EHrcxhztwYtHRiuLy72i6Zrdw
AM5uoWlwIIgmWRO6dXPkKXABY0yoSBzJm5DY8XSRGZscrSP8moPU38kyya813x4XinWfTRpNRKIk
4HAEoLPbL3Kx6hVOHR9DWfs0cxBU2GJlHxxHhAGPRTIl9l2j2ti+WJX95ecMCAOFFDBjJkASfsLp
93UQhUG1qUqPWInSue6SfI3rlfLTFFV53YRiqSp3dkSm8Qi/2LTAe615/Au60w8zgIVHmAiuchPi
P1pe9Tg+gJ9J8sFbeDrPTgmmGhP4CiVAyIYosJ9OT7drRye2RzKrDmRG7SQzf3tjuUSyPyNj0I6f
8HZT5gLdz5jnLHhaIctbZcPRjSiQ/IfUpeFsxgrf2E1ct803O6WWttcb2/O3Bq0rqqydXVXVLre8
4SZ1IgvLKLsT4x6NeWlvpFUO7haJOtGF5L1DPd5UdpXWR9fF3KVQ1VpDPkBpcEtqR0TJal0hr8f6
mJxe7vQkjSjSlLmN0GId/wwjESyRe84+JLYovBgOce4Ek5h3S2piOUf6YXMcbcUBj9E7bxpCTbvK
buqFjPh8KItYlg0zxXjnqAcs/4LOIgA6QkSRxzBMPB1na/GEFI7VXF2+gs5jrQ8+lzqBc8B3Uaw+
3TEgbiPSC70+NiPSxzu/F+kexWAPVzE/kvVfjJuwJgXhMlq70GjKA5j/kcr52FPu0HyRFQB3xzHM
N6pwlMdBzSqslSrRAxtoAxOVHjMYf8UBtmBrdJf0vxbx2p7uwVBeKXLSuIqVUFQPFXTGbAHRcnbV
TOxQj6CVPIVA+ay0QEc2waC9OWqOaHHQgVsM/atsvvd6XbwOOrbgJiKSOwTftYXb9Sxsnr6eRuYL
TG9iwc8OouZl2CGjXnQsQ6p5aw3x92qFMpvZrOtIrcQuC7FnWhj07EqfTiPtQ6hDHFCgUqffsqlc
HkkMp45apTX9DjfQHFQKvvTGhnCtu8/hYl9hYvblp4RxaSCiQko0AB1n9mjWtYXrlVG3Rx1VbTzp
UbO7Qf712oWh86OlAIOKoK0vZd1nx2SKDpEUpmGrOkRws2CnDdHxl5avHPOGqiZuWgA5Vl6rpNmV
3zlpub18Us6KRnQtHeAjMF95PLjWZ7MEbQSuLR/C5wG0+m1U0YzWwi6+o9b3LaqLnW1G2gMG8OKe
Up21b5jyfVV3YuEjn+X+6DkwYX7GpH/JEzb7HbiFZGz3JH4WgRi3ZhrpOPSEYnLWRJ0L/9kxFHdD
WZX+ClfbnpI9IBFoBbbwFpbkbL/xSwA7gk+jBkEYOHtMZdSVNAz6+NngvU7g3fnprovGcKeVY/3m
tYOxJXxfuh7Pun1kolxXk5nHVPxAf/Z0mwtU6Nqod9Jn7L/LhwrJynhVqplxXXf4gq58xVQiRPpa
3B1NiQNA7ZbONxfgVLhuyqra8g1pry7sjrMDb06yApRkkLumnDd/H2Lf0zo1KMvnEhdxiQ+9ix2A
MBp8S4XpilVYNY5EMjJ1gk2ZD3W173E5SLYpAmFHt6/i35WpuL8yRdLvNUJS8bWehs1OdGm3UP/7
AP6f5Fj819M7xi7iZrI/fKz+KdxUmJSLsQqHA5jPKserhlgNXE8Ehg0MjehWbRRwrQs/1cAeda6F
AJ5npX/NVsne+DZiuB3KonjBgEb/aueUpjznCygGIhrUDM0pwjn5bZx1o/F69PIdjHDQiHnSBSYs
k+1pdo1UCuKNlz/d+ZdjxKmN6ZJ20qydvYC56Yk2V5r+kEZ+5mFvH/p3+PXgRJphDxetyt7AEOJ/
GRPWAjGhOVHMT2fZJG2mt07fHyLy0yfHdnGmlWX3qg3o0XDozb+Xxzt7CVlVag58bwIYwpfpLv1n
VScAiOQ79gdztG4CkYtiHdnp8KyXjlJRNkMijx0svle1XX71EWZoEPKUyrhnJvbu6dBIvUQuuMjh
QEFd7BtXsTb4Plu/ilIVV0ljmddqG7jPWW7K58uTniY13+YkGiD0wQZMRazZyJnmu65gZC0bk0ez
K6uaTrymbZRAN74aswExBPAAiIjcxuZePB0rKCsPd9hhPCSNJt603pW3vqPIZoP3t7lUu/hkxzIY
fAUbTAlnc/bOE5C3CXptwwEQC3VV6YpaAwPbNOVKqE34rU4qb4kW/OmYECQnAp/D37NT0skWlatW
MsHA+tXXLtbZLs1J5apIalPHKxPB2oVk5pPvN3kVsXsIKah0ztZUi2zMP+OaaRKIHkq9eMhFYryk
w/B+eaOcv2Ocin8Gmp1Gt4bS4rnjcOB6xsPXgEjs1YO+rpvMefZBAuwrK7Z+XR70bEFhCtARIQUH
bD0B+053jFXhyoD2cX+0MN2sV17Y4e3sJ2hEXkVFmXZr26dWub886EdZ698zQU9kIuxPoHJuPRBJ
p6OS5Y74YDvlc9wDo8SwkwogkNyU6CEqYwwxK4qk18gE6fsq1IRy5Y6Vpl7nOlzcXRAaoroZtVfH
LutXqN7OdxPRezS+yvGuQtutkojeOYisIrzrhDCxe3tQd0NlIB04Kha1LyJFxGkbMAThITD9fi/9
ACdEOxQo7wRlHIRrujrGdwPZlm4P7rV+aaMUJiyPTvcWe6Hh/+7CPhh/Yo5T/i4Qy73r9dbw1iBD
Q7GrSt1NFhbtLPKbGkkwv6mREM4jPTn7VGbZOv5Q2eVzbSlJehUiWIypthx6f6eR7WarsrSUZhMb
Y/veSxt389TqHLyvLV3ua1Qrv4rNJLtXVQIfKolQcRDfPP2KalmGwnF9+azlADnw2S2AZPs57jN+
No7JJhN1t3AYz6KuaUxSCoCgFMcAUs92ToCRU9UVRfvc5VrTIfM7ZNAYWzPFxxjhbnPraEn724tL
9MorbL2/BfBW+6uxbE0w8NpY1GucT7APXnhK57fE9LtwUJyEjrjqAdedrkVfdtI2/K58dmSbfQvG
xt+TXmOizYOGD/zl8zM/tAxGsfND0o1Az50zkGr6a+BeFfGM64Dx7vuN+8sMjC7YCLQNUYZ20Mde
2H3zy4khaSmy3qAH0ZH7AIz/83QLQwJ4c6rmGZ74uK69vHoh5VWvBFzOXzU3YnGb2m3RLXTWpi10
clHQj6f6wPtCiDgdgNNlzQTalUVrKkcj9jKx06XtPBiNK35oTozqS8alz3WVO8UtuhvF0kf9EIs8
HZ6NPXXDqYqyzvM6Xe1H9KKH1jmq6SRcbPVu2v8Y4wB/Qau2HfksDIAxbtZZbLnCf6acolj7AVtj
da2bMvmZocnp7ToMWNzdgFjqwR1ihBoSXWhiO5ot8Gk5dGa+oceqo+va13jKj6Jx672J6bHSkTt4
out3cDPwLN+Cdm5wH060rtn0peO6V06jes/uEKnxbvTzmqJUoMVbxWzDZJcU7ITJXKxqtl2AQ+MO
+WRFfuv70OseNFowf0jj3PJPFw+DeRjoVZWPlhhMxm1rhIXx6aYUWn+zfRiBv7+4idm/1Jvh4k9F
AgKI008bqY1TuWPgHRHNwfPbMZXgCEwsuy31qLS3dIdQir885NkmBrEOBZHtRNpKVjF7yit9LHCT
rIrnPo8qeyWRkXqQQ5422yywcXjWfKNXn7QAV7Cr/2Fkziq9r6lZq8+uB9SoR03x2/yZV6/jpJTq
SpV68+DkmkpBZKDGn+KtujDfDzjvv/sX8itxvUVziQb51LQ4XWMHbI7h8vo99wSE9lUtNOsVbLvj
3VS0Y5wrEuvJYh0b86s+VtRbenNKsW48U4Q3dNrtCBdzbLBWKrJLPzOlLZaCq/kXQcp4QoBwwsmm
+bWz8403uQqUq1Cem8SuTWwg9fInjYC62PqDiXShNfiHavDcJZLy/Lr+GJdCKiEdvjWEdqcLE9Yt
9bo+D14Uyy+fwdIZm6xu3ceoDYvt5U9/Vin5/7FoI/JooQc7pzAMneaWlaYoz3VfilspZPkTtYts
q0Q6iiVahaVphuCGtcbITo2RJtTsa2k5YkmIb36XTr+DAhV5yCTDR531dM6JOSgOfAL/GTdY19iP
wAnfUgEFu4DQUq9MEZjROg+aUb/LIp7Khc04f7SoQ9IRoHxFKx3y7lwpb8RmrnT8On7pfRWbibFT
m3WLuewrUipYrXq64i+s/PmEpxEnIV62Fqs/m3Aw6YAoXpi8+FXX3JiJVW7w+Ovus9RVmlVt8Dqr
Aa7mFPBtsbv81aeNe3LyJvoiBAMo8DQoEEA+Xewow/BOAkt+qYJUhabSqXdF2vhXriknxfC6a7cy
NqwHQIL1FvRDvlCfO9/gzHtCAZEJYjc7j0cSzJBdiU7/S4DQ8a2iFc7OypGEThpTWXomP1tn9vaU
HBEF6u6sFIiRZRL5WpS+9CNGDViAZD+EY3YoPdfJDi7n+IPKLSQumSZLOej5/TFVe9FAUg2aiNb8
EyPfjClH7yUv7minV1ntxQc1bCZ9+8y6GYVXvfqK5i1c5p/sZNpoqM/BwYVMMi/59n2WNoqw0hcz
0bRy5fVmna0izaTXHUXxRPQ2e+2r6vocnymxR3IQVVmizNmNpWjG9LoX2UvmRfaNbEZ5ZGchY+PQ
XCDlMew3OSpLqMBPttHUvWBhqdYACZ/dz7H0/LExxvzF1bMbJ3LRh+2ormz1DrbfwnH95MhMSCaq
M5OE3vmWpaVFnmplL4Xvt/9lfu8BKUOeAkJBeR26lX5bUpf6AYBE+5aWoGW+fGIZnp470r2kxHO4
D4sfKJW0+aoNPqi3PUSYfOUWNVXcrCmcp2pom1Wo+aq1CUlYNxUtKXvhjvxkO8Mdp54y6XtNxpen
t4aMeqrVfpK/+EIPX/g3xCZxam8lsdKIMJQYglWPgNAXa2PT1oJDQZAL6YX64+wj45fi1V0Z5S9Y
iAR7G+tdewtqTOyKUtgBpqmyWqu514XrigTr8qp/dpZInT4wKQ5qorNtTcYaQ9vO8hf8WRV13RV5
H2xw8P7j44OawgEdqqWr8SyRnqRhuBc5uhQhyCJn8w0hz4ZOZMSvpaJjMFR0dRzvok6GW2lhy7Qq
orT7jii3ct+3RAo7AmjrxqldO16zfeJ0Icc5DxCm3wMUirRRpXY/7yTo+Jq2tQyj18EPjOy6LLrW
30UcFe4WE0YsCDER9VsvKSNnq/YSX40aoHmDiL3iLcnJnp1CblHr/wMVfeqnzBZnUCPfbXUjIE6M
5a8hK5w7gIa+v2vifuh3EH5pG+Z1WVvrxtbj+DpHS3xhU3z6G6gGAy7lAcdX8PQYGAPkIdywo9da
WOOmI37cK3gp/kyS9menjs5zZGT4g+d+OK6DKgkXboKzU8gS0NHi2eZMIHowe8+KruwKK42D11wN
nC3npYpX9FHrTSul90NrlOpOpyj/1dKGNb1fQMCQyqauQop/OusC0Pco4lp5CeoQjy7IWuoasfRk
l+pe9JyZvbPN3Qq5+FCVd2ZdxHs5JOC1A7V76NiYC7Xkzz4CDgpTqZ5fxItz+nN6EpIaPFrwavSt
1q7C3NA2/VCM6pWRw7Q3ssG5C/yk3heDW2w4t0vCe2dhBesx9SamNhH54Tz51iysPmJ7DF8TOwqO
uUy8F8XLzbvUMdNnWwHItomiKv3Vj6DGv3grMTR0AJtjSQp0pnEz6gPsCIsdoPWi2MvcFHyJimJS
hYa5BS10IVr8ZMeRjtKzoiYKE3SeIhhjpLWarUSvRFgdPJZUkorpKgonlroZUUX4Hgbshi9Pkr2N
1OCUHU5s/9MPnLggPftOj1+9xrEfVJzrNnWl2YdBFbA4lCXdoM/m+CG9TjQBJdGd/vyfCtJAamAL
yoKvsRK4d4aqjGudqgMWXGHrre3/4+y8dt3Gmij9RASYwy2VTnQ+ouwbwv7bzZwzn36+7cEMLIoQ
cRrobnQCSjuwdoVVawVydkRnzNlwrjcBDPobvOVi1hWc0M2rLpUDg/ujnXg5+sJHJk8B2XazfFLg
zdgqy62tEPwBgSizvCKnvV6h3jU8NlkpnXuLqaORYvVX6O6NXT/H1kPTGwlJLZoA909x5SsBFy1a
lAK+RxP82ugcmpIGx410ljoJYvXAiRNPg6dkH6RGvyda1/pdnhfqsxWb1oafXnlJiUWpwpqQxFKc
Xjb08nKQ1dgw/XNQgGFzVWYdareFmzTclY3i/zBJAQB9GGnmOsSv7a4EV0sZdpzocLbpcLq/FzeH
TYWQnjz5LYcgIvTrvQgJHKey1cKziRLroznBYuRGDdCPfdoCPNgI1m5CF2GNe0UCIu61ufh+aujW
kwZlk7MtRc7B7zP5VPnJU5fnXeWG5eR8vb+6LXuLV9FXq7GFASY8d0ES/Z4tH+4TSOaHbDd15i+0
dNotbcw1i4LkipSOPyg4X++nnMVlUDd6eI6q8mcgddOxb63kGxweMgtEV+79CxS9PcMQaCVikGtz
NIUZ6EyC+Cy3TfRFr53sKbOC+iihXmIzQt7Y8eN9i7cXhvQRLgAeONFcMZZZugk7c6uW8dlkWN2t
nF5R3RiyGBfFAnlrN2/cg6A1YvaeSQ0hLr+sAdrgahVqrvHZjvF1Uiy1/hM0Ym25H2u41fe25WuP
Sogsy/H+Km+PEcM4PyayhavQFi+5MqmJ0ZhGdA7HFgDaVDqptJf0KFEOfWw1b4OizOXGzt64JbFY
2omMtvGBgMu+PksZ6MZsI017btu2ePOjjhlaY3KcD5Y02t/8OZ3+8bUa1Uo9DSGwur/g24iaKhcd
WwqtOgU+QKjX1hm9Zq46QXuB4Mb/kdV28jnLQi04SZlv/EKEEKEsyuvqJ80Kyd2bqRkPat5UG79j
5XqBjTJA2/Oyg5dYBJI+QM2sa6z4TGNq7g91bCTBQU6GiSadZH27v+ibeE2smXhVRJDMEiyvV81j
2jillJx5D1ADcPKx+VVP1G1t6lbHyKFkAGdNW/7I88CnTZCUyfn+L1i5Z+TOfwJ2SqsQ9V3vOrKb
s53M1JygTO7Uz+VchqckoDW0m/ohOMpzmirvDVJFOZMniMY439VN202hqTFKmpGc56qrmz2z5dSv
TbssvkJOWDzYdeP8L5ggojwxAs+ActT44QaOSazqqtLHT+C9F2ArEneaoderTsfEgWBcSs+VT52a
mWIrfe1rqf+fTFnZOdCMGGzPTIZi46sWtftbuyQpIDDI4Jed0ARxhwTsenrO9DhuDnHeq9NDBUXX
xqmurI+WK5mJmBy5vVdm53RmliEO66AEfTFaO3sUIHLm+Xr7G9sRfBxTc9p4W2/6vNSpxT0m/ZPx
mJSgrne1Ys4/gIkwO4NaH4Ofia+jidUHKiKDg6QFXwkla30v86x3v+ROH2BdTOq83vlK3z02YwUN
uATd4lZStPJFI8MtUDZkJiatleufZRaqEmSOn50VjfnvQzmqlktbxO6foWGqx40IfcUagxliCo0q
LgaXbkwH6tCVnGgRQtL8OUgry3KpeVrJP4av6tGGz14zR/JPJMMoI6Odi++XnlhdyDWIOrNtUWiV
NHKsHfWu5l8JZrPv953FyvVl/7i74HiYOl5OxipNl0iTWRXnLDU0uND8Lh+f/DhP3u7bWV0UbCQk
84wk8Jlenxiir0WMayjOU5mU3xVHstxIa+iSF0q/4YFX3jzg3dRvGH5AT3x5ORBo7Bi5r/Ozac9d
j+pD1T/PcGk/pHNK7t6YyrdBzSFInbVuQwRjxfXyzggxHrja+HPhhHI1QwVHm/KzXGWm7Opmzf1P
fOvUzEH0tUOVYuNqrngFvJ24JUS/NOcXBscJcKiWWsXZYqT6ixOY6b4hC3sI5jR5Df2yCg70o4By
3j/NtXUytAjWhPQejyRO+68kUmmrNpq0qjzn6lTtoFCIDqWWFHttamCzkOatjOLGHucJLRc4a3RP
GTBe3B4kyhtKLqly1mkNPxdq0QBu0em8uylVUlRwWmWrX3hzYbEivnVKUBRt7OU8s6TblNmZqj4H
cxAfw3RqPiZhm6HvMzaAqe/v522khKOlaQMqEki5A7roekNTrS2AeSvqOVam5quVV8Mne2C25Jhl
QJB2Q1Ia1UOvKPFRSZkQVczKegQt8F7sPlEL0QtfKXgi2gxLMIBG2zHjFdLOPZnbgzPro2dIaHfh
WfNHuzFO0NDG9dbixeKunlBhFTgo3wtNeW2psJoj0TkFia6eR7tLvTjs49NoN9anbmog1QzGsfrF
SNHojnI7e3lZx/uRcc1XW/Yh9Zsrs3Vh2hh/3z+S2yvH00dMA8xJ1IOWdbciYW5B7gztLOVp9Ktv
otTfm9HgqAeinSB7qFFs7fb3bd7eOWwaYmYDCgi64otr3pKsQ5JjamcUGa2fMWSUH6ohGfdIRG1p
0N34ffGyi7kB4PooMy5zSrWPZ/GA6uceUp521wZBnu7rQdpSgrtxUNgRtVtcIsEhHPTXFzuwOxmR
gsA4y2lavtDW138EfV67TaA0/xhGmKRup2lbT8Da4SE6CxYKQAMgrcVGmtI0Fgm/6Nx2coKyoQGn
EUFn3ff0163L2DkIFb//7OgxMxaGso3gt7heaN1WtDGCGj6jqNRfpMDSq1M6jPWuKno4Y+4buz09
OiYsjCgB54S1a2NFS+s8Yxb/zLyWKsF1Ce7s0NaNbP7vvqGbt5SsCXCGoBxmzPZGngEYOYCZ2TDO
kSYHPigokY8jASR/CfFlx9wOVXM/aEx5jIiCp4f71m8vD9bxi4LJjDduORtP1bDMw840zmWkjKdG
KtOHeqiqhyKH0y1oAKy4jjlVx/tWby/PtVX1enPTpIrSVJWwKk/913B28sei03XmMlTj37ia5tN9
e2t7TBSLuyVMhyhvcZh1q8SDYhbmWRrn9JDaaniglBi5lRk0r8oAi1Lsw/fcONHWvN/aSlkrxQF0
C3jsxDX76xmPeyi1xm42z4FspAcr1eUIBWFkSw+F0zVfwikYtrBQ6yb5Quj6QZCyLLH3I8RWqE2b
5ypN9AdYVf0DtJPA8IEUmuBjE7P6dX971y4RTUaZiJDuHt/N9SKlCYhiAvPIuS1N2+vrUc2OsPR3
6i4O1NY4KFlBUxf+uODdUh8QstDfxCyoSSSpltWXkRVVxqQbZ9D4IWRpfv0pTJASO8CZ2jxKIWce
gNG3H+6vWLiaq/dUiHWJTNygIC0Iaa9XnEyTncdtmHl9FcgPhjyaIzC34rdNS6110zQzSB0Ha28q
EKRnjvne+wyIkDo0OhxMVms3Naeub2VzHKXS66JAdSe9aT0lUroD/w5iuT7T3pR60p6trA43LN8c
tZh/sMDk0tpgw5doG60YDcZOh8qLEYNHZRel32roCxgrouhRn8vgKUKxa+PRXtltQe/ITCkHjZNc
7HZVljZDd03thdCHeXURVC+GHyM/2NMUdtJIOZhaWB7qcaq+6EMrbXir29CR7rnoDtKrBNLFsV+f
dpkHhpMnWu2Zc6d2bmtJzm8TVO78UdagCDtZBEvQWpqG1BC6RHn+ICltYj4mky9t+Gux1OuLR8cW
ogRRkddwKwtPVo6JzgEkjcfEVNO5way5+jxFP2NlMDZewJtRZYiBUV2B5ROeH4Aqy2oqUlkOpXe9
9tI4LJ1dQFgLVbrVKYdcc5qXeuqk4EAw6x/aLA6h7FJmyuUVitOUn8KI0Uh9lBhmTkyo73b4PkZL
ZikNIlgkJeuTFhqSf5zq0QzdjqHZeed0BQLZPWzs7c7OqsTahUUyf02bOv58//u9vca4DTRTRNtX
lKkXHmtOi6FqG7/x1LQ19qjaFG5iOvU+CqX6se3KD8R15et9mzd+me2EEoYGFvNktM4W4QuQSICY
VtB6eopYq9N143Ec6SXNc90cZLt8f21YGBRIfTGzAKZ88dmALXJqBOtaD4pL3Ssbmo84f+kYWLL0
RMEQsEvfVfFBiaE+34U2+kGw3wVf7i97ZatZMW1Q0QyAzn/xK/q+8YtRLjsPXFP4kV+KQnwUnHqG
sw9yV6sPfqtugblu3nubghWgDvwz1NaMZ19/sGMQMzs26p2XVo4f7Qq+aTAkRq253STrT4OV2SdN
TfwA/s/scn+9f8bcFp8o1R5yLf5A2MFYGlfLBnrvPvWoTodvQyJnD/ZYd9auQpGdceGqmY5FMKaJ
22bh8DIqTv0jbJXwX6ku+/6xa5SOuTmkV/6B8XX8GPt+euyMongwFYSetfJTWBxlSXUeYub6TlEH
1Nu9v4RbfyuAUuydGMEmM198Hcgd93WWRqlnJFP8vWU266VNyxD2SmiNDwgApXulo7HATHDoVrOm
Pt63v/KlMPlCT4WSBEDy5dSH0/pNEchF5pW2Fn6qBjn8EEpK9ZiprQOQtbQ2akrqyn2BA5yMnJIg
CNblkXVpAoeHreQeTfT6pVGt5KHo896NTBRQXanWi48ot4ffKtWCf9/vJ1na5dA3fE4YW/2Qqlbz
dZrrsXMH2Bf25WxVZ0r18x7svbNPDbPdA1iUPtPDTDq3aNIu2Y3M6j/Umpp9hXA93VnTbEK8pfG+
RVmlvyQJ1Lobx6qKx2FxM0X7j/SXaWR6ZItPcZQciPNLNfMccMimq/uTNexLsy5ytzWa4Qd4RefR
6RJoQ+nTacGhbqGseRzNKNeOUxyidZH1ZfSrmUvpAr2pXh8ZTNMNdyypeQigDNIZENBpT8B1KjBk
ami+liqEgLv7F+TPxPRyJRwTdRSBl6Gzef2BV/R40IQYEsKeqEaRQY01iFAh9NmpFI0fJssppr3g
8/tALyMW74tiPWZa4H8LjGL63Az68FOTaZ7tTR9BzX2czeZRlaV0V4XZv/d/7IoDxA2Qt5JP8m4v
yS97miNAMOrSM1NFukxF1n8AFwLHh0+YGvpN8lAafvYfYhaxOYQtTOzzjotf9VfiMaoJrU50ojy+
r/RxrDTpodei7lkkQi+yls/nhF4Eg5ay8TQGabaLpiL+/u6V/3H5eBCi5Rv4cDtmMlQyXe1BkNi5
9N1pAA92+p1S//hBQ6BlDyzPfy/GE9YfqnwW5BGi6LJUxVP0lKJTBTVgD4H0YZj8kTMupscwVN/C
qZsfDRgA3DxDJvr+am+9Fgbx91AtkQTd0HM7hSEzi1wMHps7PLaNFjz6oywdxlL+mZV2s+Ekb30W
0bDILKFVY6HLtoIaxE0bol7iOdDfPlhmjMLyZI/7wgq1faCl8ecG/e3Pg9PZGwu9BcMI5DLGgZ8g
X3STTssxHmuM2skrUSF/6uYs21uS7uziKlXeZF9OjiUayjwXMIhDN2NP+yYc1IdRejcnCW+sQK0R
C3PHqbYt/EA4zlVWDO3o+eOk/m7BnD0YWh17TVUZG6v+A4a89jlMo5IAEC6Co+Bpv/6ikj6SzJSZ
Mc/pR6fYadE848x72r67ZLbs0E3LFF+IokSEso5Rzr86ysnM/DKE0jyGhRO+1YrpZLvOj6uPWklj
GUH5UZOekmzIfhgGTWM4uJVcR4F0agNYuXzj7f4dFR5+uQbKhVRB+EiIDRdrsO2p0snIR489ZVhz
KhWpgHcCmkHK/vWP+8ZuPwio1oRSNKhfWzSMrzcMQpBibnmHPMuKfKpZMF0f5mxmSB8sCLNAlQoD
7+m+zdvQBT4Q3gXYBxgCw/q1TSPoIXrWOsXLGJfeqZrU75XWCia0vGQYwetQOeUVoIA2Uedgx5zG
+On+D1hZNCVtQIZih+nGLQo+qRjFAb6jekMgNF1Vs3jJskl2h1I2/43QrXp3eM2klc0ADrefzuky
q1D9uppDiiOe1Nr+wbQSGL4xejCV2jlKQRns7RA8639YJDEuzQwiJlpU17vM9DhIML1VvZLX9wSb
dvqYdVn7wZjb8pBznTa+vdtry6QE5QZGnLhNVD6u7QFGltKZiMQLpjS5NHPTorQVdMrnaewNZSNM
WrtC1AkFXPSP8L1wvH+9nIR8cNUnjeZZea2ED2XntMjukUvVLn7fLw9F2w9uoA9xdQC7bX3KIsl6
9xDMHxplsky4SGjnLu8x6XhJWVQzvVqtoHPSgameJogwdkZQQJYKkTs5qrGZo948Kpi1acj8qUgT
OiwixEwCw2EYle7ls9+R0PdQ5EdMge/jWDI8i+r+s9WgOGgzWP7wzjvFyD/DPqI5JepKS7onvmhJ
gsTK8IDbxT+Y3o2fnMm3Puulmh+GiHmr/2BPDGTSDxN10oWnsKfRnnjEDU+P9Ry3bY1l7ALzjz7Y
fRGeavgiNlYonOuV82WFBCUkf0AdmCxf3GLqhaXi86166IAPb4Is/qMGGPooKXW1T8O8f6uz3NyK
lVesksYBT6OxS3ZjCIf113VOsnlImaOXvCmy3pww8HeFonT7zDfhSata7XcGCHFL7+fmg8UF06Sh
8Q2sHn+8uEeAk1LmslXJs9M++1m2Ju+gVpVvfW9Zb/fP8fbKClPgYAmwia6XBEZ2Ius1Ij6S55uR
/FwOYXnSxlC/1BojcoOuU+RokSolRvW3sDurpsHs00oUZcllFlL0ZaeMURhcNJqr05cU1d8vjpFB
lpHKuV9RMZOMI9R0DF7mgwIn+P2V3zw1tEwBjwrAEkhgtuD6ZKcqppOh1uFFj8viXzufuqdxtKrP
kzLJqHkhtf1ety8M6lCAiaafxazltUF9dNClLNXwgm5EFkIHS3ljLNvvdOtzZBoQYru/wJVbJHr1
WBLcqdZSIDNtay2bA83xphIVNuImgomd1DHeijAALmhjP9fMMX8hKMZBgFG9uV5ebzKXPmmW7zUw
iByMinqWK6u+/KDWQ1q9fy/pBglaIb5O3tDFXqKZDAmBPweXEYCV8oCypH5s4SFwdgbFHWNvNmX1
+O7txCSJEaEYHFhLDHCZmCUBbIQCi9Fl8ISGvfQV6clx3EEV8M99Wyt3kza7Tv0IRDX7uYgQQkiN
NAu220udOOU+VmCIz+sUfdOpjY+Zqv3+D+bYRyb7IBZjAP366CTEqI0Jt32puhn0RBO3+pMa1+0x
UIxZcsN53OJiXl0g/XZGCens0d+/tkhnuENtKA0vqVok7Q7pjKh/auLcUvf1nMcJwywJw0P3l7ly
QyGSI9thFpdnctnH7NEImpPKkjwpTiX5tYI+IN8x0Di1R8A9xtaTvPJ04Nz4+CgXMd69rCGU4CDD
zMnCC+wgbbhDQ0fKj6igSqc5HqvylZLya8LIxUY57naVTCoS74lv/8+05vXWKlkdkT1n0cWuVcDU
4L2MXVGPvNTKtPUZrtrCd0PNQHZHU+DallooCUNVVXSBIlx9NPJWOyIN0r0CCCw2vvh1U4IOCmMC
6Xltqm5tfdLKmmUBFyz2YyGrB3Dj5mdHRhXr3TeFPcRV/z9j4un669WXB8EUKdvhpUQ1onILq58g
SVTNWHqw49zccNS3FwVrsAgK8DfBzZ/66l/WaknpHEljaaXT69MO6nsqmmi35HAy2cWHuban5xx3
8e29nwNzTiQ+RHHENZSLrxeJ7kQI3MmMLlHcRw9K2jkX+B6KgxxKm/KcK6cnMMECv0lViXLDta3S
bFVzCNXo0rGsN6dElin1LQZX4yLd0vRbtUUkwyyiaDMvifQqdRqzepjDy5Rp+guTctJr2kL3NUzN
Via3Zgo6RFrof+aIlrA/B8gfpVEpvMwhGq5u1TToUBnd0AQ7HgYr3LiWt15TtBSYggZRQ+9teVHQ
8io7FS7VSw3Q8pM5FG8DY12is6F8i4au+3L/gtwGaNfmFs/CZBahEQRxeMmHGXE6EAwZj88wOD/s
xqw+OkEpF9+aoTRsN+EHHe5b31jsMqORIsaGHVSuLmYf9dQD1N71iZ4+SSi/Ad/Wt+Ta1+yJRh8B
N+0tCs7XVzT3fXvQef8uDnSBz4kTS18D2+oZp56Mn/WYGe+eCyN2AXOGuwIEAXZbvTZYtGqR83xE
l35y/K/yqOavBexCuxbJrcfZ7LuNAYS14wTEgwrwn/7aksLP0Tut6luDgJeCsuY2XdTLr90UVsMh
Ry9tfnC6SraQGhznGFo7YwsTtrbB9IcEAg3oJmiT6/X2ktVCMi08eKkPyMiVxE+TVXlZLhf/sBvS
hltd+zhNIcLAgB9ml/2aNJUiLWz86JKWdf8lHTpqHZoexY9mMEOUev+2rhpjAI4zpYqtmIuIbbSd
PhltObwUkt90H+u2rx7VopzKD2OqxRtF+tsSMgQ9YD4hJeDRoCS2uKuAuJWhY4TzksG96O/ABmQo
Jo6R4cJBPbfuGFTpDxvpwZ0aDmgTW9mAKruqJC8jidhGYLzyfBncZND5IK2h9F4UKvM8T/s+Lflw
lMI0PmqBMzYoWfrOcfC52S6TFmH0QGmt3II03k5/sA+MVmomeh4C0iFO5a+X02+zSEu7NrnEOeKX
+8pvpzfd9GFobBKYBnX8Pn9VYL53G2gqPeTUc2KH1nA+TEDvX5npK3b3L4I46OsyBUhEUXQSEYRo
MFz/JK3MLKEYFl/yzMimHeqmsFkjvx2c7ttZ+ZpgPbAEk7VNnXgJ5wxGoL5GOKcXVS9HEnQZZOw8
N2ng2lM2/+6qxvp83+KK/8ArknjQFUK2ZVlGVBOedwCx2SUNMv95msxohHFihs/bV+d/osqRvjS+
0rhRYlsb09kriyV/xVsSZALmv0kXzDBPxhmwgdbnl6qRWzjqzahidlnKP0+huembV06R9h9laJro
xCtLfuxeRkO+6x12N8664VBUDpe3Qnm13fAbKysDnEVJAJQHCd8ySR9TJdDlsMwuZaLLiAg2NSS8
dWRXbmZU0CWYzRbX/5rzAJpAiclAvJxVinP+66PpoJOq02rOLnXkq0ekWk2EnGf1N9XF4KnV8+iB
4lu7Y/RSN3aiL7dL4Pg4xoo0vd2/USueQ7A8Ez+RVQus1PUv6Ss1gEomzC9hrToSpVKobKOCb8s1
AUFHssVQuJbIh/tWl1su2NwEKEuQaP9RrLi2Cpiys6iWTl7VK+XjUOj1Uxx1+M5y6H9biRO8F1Iq
DMJCSo8NH0UgtHAJc93zFrFS+mqa/TzGQftYDAAekMnsuxdldKJ3RvbCIJm86J+IPNBYnHDWJkHG
QJPqaaAJ84cQTNxvtQNft2+SeauzJw7pb4cnjNHXI/qjAA20Tmz3X9cppTJYM8Ere/6cpPGeQmrW
fJEcKwj3WpWn84YXWjs9MXYm0jw6xsuQ288LwVKszF6YNja67LB5pi/6CK7d6hx7HyTauEU+KM5n
uULeWoo+wFV52hfnV/Wh4ow5ox3Ix8zQZNLWqGUjfx5gDAh3xUwKLytD9p2yzXzqIiFwe//GLr8T
scVgeSg/i8CJ+OJ6iyujLMu+jBVPpS6VuWqnal8yg2acFDj6r17q4k+97qRf71td+sD/a5W8lDFh
6qPLrxNuWqOf20nx5KpScrfMybVQsjX0/X07KycqRLJEFko8c1PLg4i8saMykr0ZJZfmZLSMQew7
8KHRKYpV+VuvDuZ7IfSsTTQvCBv4PID5LWIWqc2gw3EK1ctUkOTotjFtgugPzEnxU+dT4XMpyxXS
9/srvYHCYpb9BHHAyAl7upR4gXF5oPI1aF7czMWnUNazveyXXQ5uphr42/CgD3r8ReknPQSQO8zP
qVqbG9HjygdLc/xPuZ85HrTQrm9TrAGRSxgApi5spTXzuab/KIdAeF0jNbf0P5ZBg1gxk9dw4pKw
IpSw2GgGtMYKJg7NS/xpdp5kBQJ/pmGfWyeplcNoONRuGs0qXlDy3ioyrlxgHARfDPAOKMuWBY6o
zJySRrXu9ZPWZXswjbF+cNqgeLx/rCsXmLcbVc8/cFhg1tcbmqdqRfai6YCFjNoBwh2jTNSEvn4Z
pjn+Tn+sch7um1zdVgZ+CYgoCDhLSu06keiFRz5LG4ZgOjVBiRhja7eK7vqaJr20s5Mq+37U/Us6
zFsQlhWHKIjYgCQJzoabAf5gnHO6DiPvC/KUP0tgW/UJRl41OQJcHp6gI86nRwCzwxcD0UjEGgyk
nN//iiNcQMYhJhiYEBOH/9ezE/pj2XdGonhgbuPkeZLUkvROiUrnYwYuVnnJVXvcSnVWF06tDiZ8
6OjRCb42GgVlZZUgE7yyDtXkg+SP2b6R4ek4aGk/WDuEhWYRAOcFxM/8z5WLjqFyuX/2a9eNxsf/
/xGLuoGkRkM4K6XqVbLSfgRRlX3PKI8czNxoAH6jLHPf3srrg5cgfqENSn952dWurHBGj95RPVUC
icGrnPZ7up/qt7ilSXiY0mD6Jxsd0994F9bs8pwQHYuBZX3Z42mntLWVPtG8sKibn6HRqv5rmCEY
fowQH0c2aYrtHyqqLl/ur3dtf3nkyeWhgxWs4teHLA2N72elrnmUmJuDFGvO0e+gLXVVc44OszFu
zVetLZThWaGsCNoaxPW1QTChdOjqRvfsQmleEmfoXwuriG2oRxIbBpg8D4NdQNlqa7B11TDQdgCG
TNSSgVwbTqBYya260DxpKJRjxGi9OwxJ/erIQ4WUfOTDgu9Papj+h5MFpMAADrUL6OwWnxEUdb2i
B7XmmYXWfIChcPzSZz39HhVFy9ClKTuGrhm35pYs59rTBwxGZJB4LwCl1wtWqrCIhkgGnKIB6UQv
XbXbkzzqiAjJM9Mx/2WdwEyo09DLp6F/bc5o02AA7aN7JgLYXlJK86eZ2SffzdW55FutQ+1QhEKN
6/4NXl0mjlnQTcEFuwQ3zmoSQkxY8DrYoaLulWmm/xRFTj7sx5QyzkbJY+0aMWxPGMVLDn5TeM2/
XHGa69No1JnuyZH+QZJsyHvsvjuyxc0x1eb5Y6FJ0/f3L5EslsIThDmE5QubSiDVftcTSTnyWL9p
UgXfIPi09Eghrsk2znFtP0lUQYGQMUKAtzhHS0b1vuwtrk0lWb8Zi1NTeKl7kKL6JLfj8f7SxE9f
pBsivwEaRukB/N/i6wh8WJAUszG9XDH8Z7XsimxfjMVrVdcXqYzTk4JXtJ8UhA3dzPfLDfMrp4kn
gsKXF44y+HLYHfwQE1pWYXrNhJj0Sep9M0AORWd0DO7G+sGUajnZ61k0bfFPrSycOwudC0A82CmW
TSI/HiyzT20sG+jHzhJCgH6sRuiQlf6/BBkItAdIZgfuMBaA7sci0uWNk15dvCmqmAAgyUYW1you
m7jQM9nyChOhhD5TGMOWRnoboWPM0KjhKo60UdONL2jlyaFTBRgZ0QES5CWaSrFp9LWlbXnVoMnR
oTK0pHeVyvlXioNOdUtz0DZOeW2vBXpLOH7mi3SxEX99s5M2yxxzZHmdNARdt0vHOPxVdnEW7uW+
8yXIO6dGOjn6XEAlU1vqt5p/U24ktmvrppItgIICmLh8CKA+nOSpji0vrrMaJdXBdFHoC2vXiP0v
EL6EWxTka+f7t8FF7MQcEKJJk296cicV8QHSMflLNDJv9OCDNkFQHAyZq8QwPB/uf9QrLoQEXsza
EjmTOy6GgmoVidE0rzjhPCxLuIAa5ZluUx7v9KDtNmbl9FsPAniWljJ4T7LNJX5MU8e0M3Xf8IKk
1n0X/pxId3O739KFW1sUCRbAMbiOgI8sPFVOjhETt5DcWWo1F26p5f3ncCwZc4pGbaq99++hwG4I
jlcq0cvbostpg2CQZnjFFHbdUxTaVrPzS5PGZ1zl9sYA50qKJUotDEPwrAGgWjp9PYhlXL3hmXnh
wLAbgWpSh1b+msPZ/2Y4nfwR5fn8S6wO44YXWjUN2h7SLgo+TFZdf5xmnlIfGEzdG3lzQbJrcvOo
J3oeP6oAjuonteqRXezDKfpH4p+3yHPWjvUPKwZPOZ/mErgCy3ffJG1reVrImB2TVPEPua/03VRZ
9Qbe+/Z7BEwF1yHXh+eGkPB6pWo6MkwUKarny0E97OAsL/8JDZRIjmmqGd3BlqM0duUqpxt7/zLd
uh5o4FgfjywFUuog15ZtaezagUTCy3Mz2FcKlCl71Hd19WuD1NjDbLRh/+99k7f7ikloUPkqAXBR
0rs2qWio7A5GD0a3yrqXAGbFbFeRw+5kKQq3usu3PgAENvRSNgkyodkyQJKdGdrDNDI9tS+i/ynW
pDTHIHWq7t1PF3YgsoXQlkMk0L1e1Ki2ihnY2DHsuc6PSWJF8z6eLMk4mVph7RMTWt2Nx2vl1gB3
oRgKopJHbFnftjvLbIykdjw6rlp1bKqCplRcQbMPUqfxn0so5343llJtlSpvX02yYMotpMPwWXF3
rhfLJk70dMGM+kVhOLsRLchjRHczOtpNoP3MGnveo+OCVLKEvIS+z8Yu2apBrFzcv3/DsjVVqQ3y
d0EQXXJDTj4GTRvFh6SEI2Jvd12xQ9URvtD7F/fWH4nkH2y7KLxDhLQ4Y3uw2643QOry5MzhM5Re
vbarIifRXBPipecGAtjajaesPftx2224/XXrTGEjK0aNbQnBjiYyZ8SSg4vqG8q3iUKAvyOcML/V
rQ7mZszjT4SoxdcoyLQNR7zyxfK1EiFR/CeVWra2taox01Q3JW+kGvOsS7CqZ4klfW3BA53u7/Ha
sTJeChaSQJbLtfCEadKkcz4mwaVQhtodiiH45MT+tO/m9Ks6Osa3++ZWPiFUMZmyJp9BFWWprAgO
Rs76KZG8NA+hopiVbpwOGZsfHXRInsbArSewaIE1mhu93BXHBAqFRgodDZyhvAjBmi5AX8j0wwt1
9sk8JlB+WqfWioz/sKEUf2H4IAumvCJ+x18Rbq+VcVGFRnRRoPQ48ciM7qwwqpXac9+cIkOixH5/
T9eOkCeFXhjdVQRYFp9JnfWoRY5adGkZWhyOEQCB/ORMtRE+MEVg1Y9ZYVaf79tcO0d6QwTw9HNJ
W8Rv+muVWeIrua+DFFZbzXoZZnncZZIv74yidT6bnVEfGj3bIlBZ+yyo/VIdY3fpyy+MSjPjJWpl
Bxc0I60R6cKieFTRWvjc1Iws3l/gqi04q0j2BfPYDQUQ9TkJVBGo+XSoPsmJXO78IWucfdEhQbpx
Z9buJmEXp8fMB6h57Xo3c0sJUssJo0uittlPWUmK4NSmUZXv378oUCLE6Owe0wfC5f11ak0IaYWW
ZI6HpGp/TIrC8nda2wbaozHNzRbj79oWcjVoFcDWQdi8uJeaURoRoikO5aBBtg5VI+hG9FbOo0MT
a+E/99e2tockszTYWRqAEPHf/1rb6JdWmBJpeAbt/Q+VmgMBAhRVJ4f7dtaeBR7iP4Ar3OYySBbj
W3bSpb5H18PIHpzAil5plNivswKMFaElO+9BQqV19BM1ULneML8WClAdEeojQq9tyWEky5Cm9XMl
ecns2JkraU1/KNWqeC6ansH00amObHF0gsoiaQ5Z3uRv99e/9uUzHQC2HDQo1Y9FLKIEYVL6MR48
7Er/1Weu7TUhZ3nJjTml+WDSFaozbeNrXOlgqmDqhPQRTVOhHH99unquQC3hR46nBFOdvBZF7bsN
TAXaKaVqo6Kx6WeB7cb9rKrP9MuyD74BC84ll+f/Q9qZ7ciNK+v6iQRoHm5zqKzBZbvsblfaN4Ld
tjUPlKjx6fdHnw2cSpWQQnk3GquB9kIzSZHBYMQ/tL+uL8AfhcPLQhklMlDFvB94DlIGvPwtEWXX
vg6q8LnIc8JQw3LfQpqvw32fG/Je74PoFBmZRENick4amOBiz7PUQIN/GCasf0V2ELid3V7/XWvX
AB4HnDY0y8BmLYJI1JoOaq5pCKWqKuzD2OZiuKszPYHiPUXdrYbixd1fDMkRVwJ46nm8+CqFoXWR
Wdne8yhn22IzCvnIzxv8o2WPFqlZXDhfrg/5yjNS3aqAERT0Dvgqb6nL1a8RoSuLoXORdap94znW
A5RZ2BmacUORuWl3cCxMlDlTrWj2cdxH77zc0r9m8xg+hYGeSGxH4/IuEOFYni2tG5zD9V+4EiD4
WYrYxhteGS9c/sDEq4LQcqKQPk6dih2O512wn3hHP8ve1NJhV5tOcXSs3Hc+OnVrbb3iV/YBVyMF
XMQbODTLFGucp8xvEWw6T2PrPFJ+7w4uXmF7O+XpgBz8tAWHXAlJgKkUXcgnr3slU+q1htTNUQ+f
O3CDxQ+7rPuzWQ3hrZiEHjymkIeKT3DPHPejQdUi2Is52rrZVqKSEr0mpyS1U1K4l4te8k7sw3nW
nkFUhPFBlIFOji5Ab/8cMjC/+6x0RbhzpqipNyLyWmwCRkZcUuVjtCsWYyPymZo92KdzOvb90e+i
dF8jwXpTxaEW3HpO5v0WUJLet3bZnPRSxulxdpstjbHVFXjxKxbbrm/boe1beHCTVbXDbW4Bd9gF
iTU3T26SjL+G2U5J0tLG3mI0qvkt4iEXIivgcrYBxy9qjHlYwK7ILO3ZnJR+RD3Z1lNbU83E/hry
2NtPFzGX7e3TfX91/To4DokmGuJzD4ld/6SbpantRgPS8aG3s+jBbqWf/UJGYTiVddmaG8OvHS46
eHTB/1dj7XKfebNT51UjonPYQIkL6iL9MJel+JoFZfMZelfpbkSTtcOF2o3CG4OFeqVMQAcriIbK
i0BNDv5wmMmAjgKTTusgNV+zT7OteQjhphg379FKrjPcdDJNbGD41z4x6HJeolzAAeXJy2nPou6M
Cp3AMwrM4e1gBeEBSWvnINxyC7mzPhQdL9BfSDIsT7Lm5Iw/O9HZGIfsS2Oq95IZjO7OkL23xQVe
GwxaAHhF7FDZxIvXr2UQI10JzRo25/io8XLKUUERNRofRuKYG/WM1dEIyEpXlNb3chWlEQwzet3h
cywaQzu4mRVPN4PWRvOxZU97N9ePytpehTyOpIWKzqDkLz+a2coxqtRb2xF0OQbPzA4Zoowfpxj1
0iic3t7+JR9SiFOWk7r1smqR6HjJ9nqtPdudG+7qwKOEmvdR+U9gx/kWnHjlXPg6amPYiajLZ3nL
2g0tHA263LPXFvGeec73EPKru26ub9upD/4prcS7sTINKX2/QnBi41yufEuF01bWrigvvEpIaziI
IX2A6CyNKb1tu0k+dHFh7IQtwi3+1SvoNFkEgyELBVMP8NWSb+A0licL2WncsFVTvvcizfuJwVGT
HPj/i2MxpE2ynzMljtvNs17thR8U+bH0hNcfRFu/mbSkfhCdSpqm0CDQ6FVf58VjK4ywIEX4hq1V
G8MpbzwLGbSYll09yu7eYA22QHVr31tZx0DaJzS8Wu8iS7Smxbr3bJv9b4Q75+IQqqbmviX23Xqz
lnwIvTA/hqHlo9C2Nfza51bFVyVT9Udo43LCkVnYRp6EAPOd1PqW+wOQini2v5cE/p/Xj+3qUEDz
KTvgL8gT73Io14u61gqa9NyhaxnuefHByKRZN9S7Uc/FRllsJVsFqIHABdI36t2weMzY5piOsoFs
l8+d1XyqaqfQP7qpWw//NnPiBfs56Pviv9Aw2lPjgPvdKCStBCmkznhH0W6iLLFkZ9WAnsIo99Nz
HdnYx8a0u3/bYHP/8azW6W8Kd4y3ut6rCwxx0v9jSfcKn0kdFOwx3o1nu3Snce+OjpeTsfX5/CFM
R2NDT2ltNETSqK96YCteYX9CCUYcWeUM/sgYInU3imj2PhRYqps/kmGw337H8PhTRSQ0LFUB+XL3
5F1Rx1Rb0nNlQ1rZDUTJ8iDbar4VXhW/vWWHi/eL0dTXfRkHzCCs0M5Nz5YssvlpEnMTPiRV4Pz0
ZTwd334w/jAnKD+wmsupOWky270Gw7yss1B+GtM89fdzB0X5CYnJ0NmoOaydDIqpPOJUzMHj5nJu
hRSVNuFQdQZj2xc7p+bhZJauUSH4GLnpKRr8oLJ2ZtG3P2kRD/IvTgaUULYMMimEAfty/Bo1sSqq
PZST2sb73nqTd0IQPTtWWms9JSVN4o0Jr+1U0DeqtEpRF02fywGl7XYJ5dXsPBiNPh+CTCvcnckT
etgXuvDeSl1Ud8gf5wPqM5SRl3dIX8e9rEEnnN3YGiDKNcac7VvdK/bSH5oN8LlarMUbBQiV8roH
F44QyiLRm0LZljJP83PQDb540Kdkth6GoU3e3pYMlMONpSCVfLxFOMVxIeobDKPPYTHi+G4ktpOO
u2RophtHaPN8X6GovFWSXImhHHW+GjRQAOfLxGuwYk/0io7YjWFJEWy042CndePQHmSVWe6NQYt0
i3C4slvg81L7oRgGq2HZ54goZzum0LOz5jQx/BQDAWiQokKEdXJw4hJlw+vHf3WW3FWKsUY2u+Qt
T2YzRnNbZWdHTMNX/ONup8i06n0tjEIeQXHJrcfeypMauhrqRFAJIP4stQMNGbXplPTZeS6q8pM9
E233YzK73d4RRNnHQMtc46TrnVe8/Vamx0xfDsgOV2OwOPvz6KILF9b5mRpSIW6cWk5H9MML6zHH
olbs49FEFnQX1aHu7xut6P0v1xd77esaNkVehb4GqaX+/EVgp3TY63nkFmezyKqffh9oj25vueF+
HMS48aZeG8v8w1BTGQjYgcuxAo3mbYKZ81lEwnmXGGX5L0+jMMTqUn6/Pq21MABdQrU/aCqTTl4O
pdm4KQTAn85lGBnjoZhQGTy2HqnV9XFWp4SQB+1ZekeEnMtxqsY1B1t65TmKfedH1zU+1MKuPFRp
CSP6L8by1E7hJcSAi71S5NJFniEozn7r5LcpyLmP8Ps9b8cO24JKrs6L6En3VtW/l+9lXJCGrivt
/CwyOBB3WTa0J+ynTfdkNHH5z/WJrR0/0gtFg6XMjpLN5SLOsxFDA4WjmvWpC/4TeSxfj/IP2VDa
gAPH8VeDNvvd9UFXZ0gZHQVt8n1K/JeDNl42V13Oxm+yFi9vmXc/J6fp0SWWGmbX1wdbC2m8zFEK
4J3mIZFwOVgx2hBxdXZ+mpe5d2owgZ52idH05V6fzQgRiFLvtsxN1mbIIx3HXBqOcNEWZyCg844M
JDxcHzO9ZIcqKmZz1uQ/1JHnbMSx1bFIJoCWGtQE7MVYlP9cM5zD4hw4w1DifAn4sXIGyAWGFb9V
SYOEAu4p1CumprB6i8ES20t8N3ep6netg1t3L/B1TmOUphEniv173sRbgj1rH/DlkIvd4oOUqCHm
lOei1dzuXZJb/Td4C43Y+0LvPg2iezuLmEmyVXTlOkRVYJGVpkL27ZDL6uzqsDPaOBjfh1pipLse
VY+7yUjLz2/fowCeSCuU4gHqrJd71JnRDUcNrzrHXlycBj7nzkWzb98VTfvA9TRvhLPVJX0x3uIr
Dk5U5HZUVucB/qlkhnxESo/2L3Lv8ntu1P5GbVMdsmVqSNmeaiNwMjjFi1g9tWyXqG2qs6cXTXFo
3NGs923li43UcO0skCEo6Al4Cf55uZA15lodqGoWsunE19xA27uNiupJTsGbcbgIPKsArVzeYWIv
Rpol4Dyj7Ksz7LDUPOayjL8LpCq3UsC1T6X04lzLh9RCknQ5I4wREN4kfpxTr4meikqEn9O57W6N
fvxUisbaCCZbwy0+1OBoAmxeWp0bX/Gwegyrd1WptJBHJATqg+u1f/HkBA8LRF7tfuWEcTlD8uYA
8xi7RPkIObKDl3rWjRsWjfjsNGbmb1wHazvxj0ACTSRQNUvmWayVIovioQKi5HgfU61Lml0mamfj
ilt52JKaK08BOKpAJ5frOGL61k5Oee4AQoUP+Grp3SmvXXGqebm8kw5Yxn0TxpX+WM71Vit/7Su+
HH1x5+leq9IVn9RotvSnCEP1FjNHowp2mReM+iGoweFfD2Fr66oWFGwNaEKUSy6/Ytm4OV7xRom/
XZEOJ1MzBnFT9rr3V+Pw8oNDA7Ng2QgUsqCgz1PhXBilVv8XJMZQfwwo/2gbA62uIW0E+t/IqLJl
LieUeuOE507HSRBJoZ3iorm3xwrscum9j6sqLI/XF3B9PBhlCteG4o368xevgaaeQ41XYHW2x7AX
u3wIq8MUIbXbCNm5+9jBhOf6iKt7FKtHoNloLdCuuxyxFFaG5YpWnRHdbe79am6x7jCt3zNtwROn
tX2CNIJDgsnNd33ktazTeTHy4sg3shysIc/q89ym/lEbh+k219oCiZQyPs3QFp+DOtQ2prs6KCLD
yOGr2vYyzlSRW0cIS1TnkAb1iHdJ6O/qwc92KanMQSeMd3tkwraupNWDAVVD4WvBai/FDetsqOmU
RwQcn97JCZFWzz/Ora1vXH2r03sxzuJrBrNORSJ1SVoGcXRFn/wHiczw8UCjKX9MQKo8ZpGUb1Sk
VPkg4BTuJ9Sbya8Xoyb21NX6rN4Pc6GNp3TsSv1GWGNtvUv01Jk2wura/Y6VBJhP7kSeLItDyauh
7cYmyM62k5naD7gMXfaIU2rtoiBHt3jLp2Pt44Gqgz+rwJ+vxImkjc9QEMvy7OcNhTrDyEkIRRO4
WzzhtdNPf4BiFnPDp1p93Ren3zUQIELCID97WZX8kBXqObeVy3m4qf26xW/Gsbrb64dwdUj18kNl
SukvLa6o2ZwsfQpkcYaYUcQfAqe2it99Zcj2PpLACfco4lrNRn6xBuxSXWewGAHkoleEUnrowtMT
hFrTZo6c7+0cm9UN2VRh/DLsvpoPiGPm5gmBJlf/kA+54aV7o5GWk9P2G+Ju51Wj15wa0cbJu4lk
79/rq7K2w3iXooKlaOkUwS8/RCvdCH2tkB1WR/Pncgrmfjel+XQXFUHw+fpYa0dWoTqQPKVoSW3x
cixev7JMLC0/d1U1NQc9juvhsyntNNzpVOL3QZZ+8/25cDfGXdvVyhIB7j0gQ7qMl+PGkqKwQM3s
3DddHnzxAltqyd6AbTtujLS2x1QKBNvSBXa+LHGVYyO1tJ6Kc+t3VXgwk3D6Dd1ef5BZWH5zWmM6
XV/StalRE4a1AgaAF87iZvHyyivklLCptUKOT7Gcm/zUVH655Va9tk/U4cFKFJjyK8wIN5gzZyWv
UpnlForfRpN0t74+de1NG0+Dv3Fjri4kdm0cVVAq6DFdfrKi7hEFcfPqXMpxPCWmpT/4M+ScXSIT
z9un8TiGf7OUqEOo5julrCX8vMkAlummVp6NFAbMEStAuiF2l1e/rn+y1anB6VAJHXtyWVtDO3As
c8nj19VkQvuni+HgJo2dDHtTjrF7SEtZbFGo1D5YPkjVYtKBQdD8VTm/yKwqmwaLdNUDROroaYl7
mTu3B2/2p2zf05FDTzEMb4s0qz/Cnah/XJ/12tmn8E0xlscqL9XFBwVbT3SnY3DWkRRJdqHUjfom
S2X0TaQ1cCu9dUV6gMXrfrk+8NpyI/XHxHF7IswtTkg6pVyTPP7PfqXpR5J10965vQzcA83g9t8W
BNu8kSSszpWEC8YhquBgZS43r17XFr42WnGWpTekN1kgveBe0+qu+a6lcwyEtJHwDHYF9m9bSe76
2EQChWUjIizWWeS1MxhQys+zRUUgctLCewCXqtA5fl5+Hf24tXa9BZJuoxu2FiBoKtDzV2Y3YGkX
k3an1p20loo7OtM9WhBZOz74LoHvUzBjGbdVol4DsIDogtAK8Ilju/S7qVsEB/wspe7eDMYXZ4zv
7MGk6q53Y/Qu9prsW5P28X2K9N4XMyvB7Dp47Bnd5Dxd32Gvl/yP2jXZGSo6qHgurhcjGStvBjR4
Ri5VoBKheQ++8kHdiSYNmx3WWOCY22BsP14f9/XOZtw/qlBcN2htLxKaHvRF0mM3dba8vj6ZuR2m
Rw6uI/c5XpDqU9fZRj66gktVY2IPrUSwrFcJqT6PWg+ZP+WlLTNv13tzfmtSFB3+VbLfzY7Wkuvd
j0nQ5jdTmP3kmdAGEW4qY21spFavQxo/hQcA+g40DV4xJz0PwrvTeck5Fbxs5qQcf2HaOCf3hQCr
fAxHd5QnDdESXgha4e8dmdne6fonWNmE/AifZrpKneDALN8DlAZKtFGTs5eSwZpaU8n/SqtDgDFr
3aOXJPkjHEtAa2zi6Zy4A/8SzdH0wCulnaONW/N1NoBwIWRSRQMm7CwDT23OskEfHw3v0XcFT6Ha
KG6o5QEQvz7v1YHAqf1pm1IWXATVatLBLUHbOItYkzkUvywZbnIk2LZwNRsDLa+NxmxcR6SCgaxA
3CYUKdKjVzlJvfEh184SqB3AA9Q3eZKoP3/xHvEbXc8yf0zObYZdCop5VMtP9qx5w41wnbx8n+W6
2OL+qs1xeSmza9CZQWeYeAkH5XJQQatWKyNUs6NqqOKHObXGH4GRR+/HqhzzE6iKGKnyYe5P5STc
bOMbru5dJkJCoMzZXmlBmonTGZbA8UD2XfXFs7Cg7WMZOTdjxDtml7exZb+PqtSdjynVWntnjP2A
N6kf+savstblWy0YKM3o6OCg5EHnkb8XV4i0EacJA9SX08Epv+T63NBrgZl0dAvO0dt3sAmXAf66
AjYtM/UYMHlrzGl2loMMx0eksMzybm6aMdgq/qxtYeipqkoPR/U10DLpw0zGLbOKbHc61CBn5e9c
avVWV+X1DYxwKWBqPqnyYzQWsSjNzVZ4Wga4x8zf62NcfdV6+d80T97fxBlotbTw1UGgEnK5cfNQ
o/8G2//Mzxhy/GOCDkEZ+gLtBvJsLcYjD6c0HpUQ+dI4sHDBwZcexzKJY2/6FFRDnnxvTCdJd1Dz
6uR95sd9uDMHXXSnXpPRB3RXQnd/fa+sXfAvf8XigtetXjeBTKRnKVv9tvdzfzoVJM4HOTT2vZM7
5gPIim7LRnRtWBUccE3k8foKsJHSxHW6Ok7PXjyU2SGKIvuuhDj7DzgrOElomoYaBq7tvGVzv7aR
bJSxVXXmj8L95edNugGtEGGm5wR8/ANgSvIX0xsmd++MZAY311d3dTTFyVclCOC4i4w1iCfXSYcx
Pfdw345iGoPPQVJPlPDGZON5vradiO5gthQ+n/7S5cRwcha2U2M6gdN8CMDbxLNqZ5IMp/uojRxz
33oWINw6y/JkFzU4detGbPuf3j5hR2HhlPSiMrW6/BWN0XVzb5fx2Q+diK78mBj1U1Ukg7ez+grq
8/Xh1q42lNPoXSNqwXNkMWkTfrrEtQoDGAo9v3pH/zJ0+IikiXT/BdOdbgy39jlfDqfC4YubNBL2
ZCBAC8nZtbLmOAoAv0/1PAOv4HGbbN1ia4fkT0lJocZVznM5XNFK32yMKjq7nV3l7woTC52MohmW
zqcmDbRvXigG5xhrjbulLrY6U0oUADq4P16VzrgGpxFaFHB9xx0+9ZhOwczT6vzgl7r/F7m+g6qW
4v9xTpbgHzmh7W01jBULY9j7keE8iLrTd8D040Psjd6bG9iKboEkD085B33BRYRHz2Uq3UyLzrNt
l+MhLtwoOGhzF20E+LU1JHmnnE5hgvtkURL0BgneHtHncytF8iFtmkIVXbQMuwdpIg69Ma21s0Dp
RUnNIoBHxfNytwRFX4SdIF0f6T9Nu3G2ne/aVFlHHwPaL/OIBuzG3bE6wT+ARvy+kXpaHAcroxiK
1a/yUIj6m7yPg3qvZZX8TUkm3FL3Xh2MxrLqqnFhLnnkdRhHlQfE/xybVlMc3Umvpp2ZaLncVah+
bySQq4sJhIqOCH3sV2hNdGtk2CRefB5oUTwmfls/GiA2D6BwUmef6Am54ttDGeVHkE1EGJNX7+Xn
M2DnTGnH+8arRPkBj9nfDlbCT6XA18BAxPDwfxpueTM1rqt1CPNhhOJUw6GcR55xbpQdeR8nv2eq
Cb/+ZjzFhXOAaL9qUHajoc2ahQVTnHnuT4Bwj87kGsm+7NwJwyCn/4tQrXzBFNhWIbcWN4Nwcfsz
aCyce7c0pn2NJsw/qGWFwYlMf0t6d+2xwxFwSBjpLVGbufx2aJO3w0DF4pwbQj+a1Pxua2D2D26s
45fgW211h1phsJuFqX1/+7pS/IRIjLwyeeti21RDkOtNr2XnSVpfc23U052LWfeDbYzmo4z0/Pn6
eGt3ErVOFpYIQ611MV6WFa1TaiP0DM8VvyityvJQVFl57BGJvSWdDW6DsDHn4/Vh104/JS/+ArEJ
I3DxOVuvgNnmdQApu9G8GwcKUfvGhcRUprX2dh1Rqj88MxRTHxXCJUFXelXSRnqcg1Lr2zMMaE6I
4/XdsfHsbktGdHVmYFF5CQCaAUJ8uXdyPSlliiv6OYugSrQyKJ58Ladh1Drx3yQUfyB/yFGA7l8y
HIsxKua+MbLzqHVivvX8bP7u1nH5MYFjv5NT5s07s4/MLcbzWjQlIfSVhy3xe1k/xWLNw+YCaoZM
RfPVrnz/PYnsfJoTazBvCwrr3sZ+Wd2mL0ZcvBdnP8Hj2Xd5LyK4AYOzDPaBJqIngAL23lLiLTu3
mOLT9V26FgcCNIuVbjGnY+kbUFBA9LtpgjVBBe8pd1L3s2WVmnYEBZyY+3kKEL7NXf1kNSk2R9cH
X11kRX2hg0Ur31685DzhZG0GQu6cts30rsqt0n/y/Tp8F2ptWN7VDSnW1vt/dZmR/OH6Z0oQzC83
r4FvSexKPT+XJS9HhJuC5mcZy+RrP2fBboqN4QZP4KzauCtX1hkcFkfGA5+E9c8i8UBVkVKwSLKz
K8ZPRajVh97PBMJRfW8UR1QF4ufMqHCHmNo8DzayHvUfX1S2GFy1JCGYUt1aBPvJnIYkLdsMT1QR
3wkeWvK+0rx8q6e/srYgnFXZnaxOEf4u19ZtcGpkGCapucUR2/DwOADIEmh/9/LLEADRKDNn+Hp9
F62EIxIemEYqwEMaW3xRvxtLSDHw4djkY7WLcxlOj1qilDnsStbx20tVDEd1WempASFXP+fFi2qs
Mge/5ZrI0KBxERip8xwDCtvi3a2cDUwtqOao8/GaG9Ybczv2hcgRBBwpWBtV2ng3cpx2Xooo1y4S
sRneXF/Itc9HIVXZUgEVYqtczkyLNFwmEvg+yWCbySfASejFaYw0HaOhtqtvvoj0Hh1dHAs3Hh5r
OxT4OAeEghm9k0XwA5wLKL+HfItym6/4TXEtDlkS9bd/McUX4yx2qN9nsw/tP6dJE4n9KEX0GYKD
OHb1nN0WcWIcEOZKflwfdHVyNltU0XwUieNyXcEzz8NkWaBrgkr2H7JMmP2TG6ft4W/GoTTGE4Dk
amni6QeNB2fbzwFBTpZ+GFp9jj5V4FuDjY2yOiFai+AcQEO9AifC13Wl6MoCI63cOWWlM0ZHZGu9
LQOo1Q1JPRjjE8WKX/Y18twJ8fnDxcvNvejfogpi40jRNcgRUm49856kqzWOrkeBeiNcr50+pdP2
vyMvGx3EsB6dA0YGJKN/MDyI8DtCj6HvprLwf7QynTdi9NpcTZC6FN1Adb9S5tV0ZG2I0RBFOkz3
Qj2JHyXeoE96PEXHIq+Sg9tpfbYx6lrspKyI+Dw5DsbViyOfCHuuh7Ysz2GW0hjMANP9wFml5knn
p/9d355ra/pyrMUZz0ZRkcQlfM3Ekl8CTYp6h8CqczvqkffUF6349H8bcHHYUVWhW4lN4rkAP8fk
NDcpj07v15+N1rS/inII/+JJrDAdCgJEbvzKASmGGWLWCUeQ0rh9yjrHkY9+GgDbmxGDKg6zl7pb
/P610whNxFbdbspRy1MSBnkGloOHRp3MrQDWjfPykbxZ21jO1R36/8dZngmnTAVYHNJ+bY6/4+sx
7aGlwlP2M8f/p8yqIbkLk9DbSthWt+iLYRfRU+pNEfdem597qu/G3vGLMNiFoqqyE1Y9drIR29aG
4/r7AxWBX7FspsQy7ac5AcJVA8C5yeTk3JEZRvf9UGyZ6a0tKOA02kOU9TFbVR/2RSbBNVVHWayT
/pr2+F8W2+19aZkQ0XM/Orm+uO1xD9z4iGuHkPACF4a/lOTQ5ZhugY+nE3MBgj7KvL2DkdVdCQr9
YejyqLyRkDo2yhprIAUQ3uBmMQQwMb8xL4ecMreSrga4dEQx4LuXj6em7++0vvL22KQU+2iq8YEI
gmmUu0bza3njDGW3BVBe/a5Yk8GtIj1F5OPyV8yBbJzCQoVCwxqx2ul23j1E4IH8PS+Oegvgtfpp
oW5hPACanm97OZqTap4ZTTSLQteSd3PR1c5udGfzk1vM+h79If8Z5Uh7I8KuRQKlXK3yN1hB+iLC
2hm0+glJOjLhGPqWnHp8GRMjHg/XA+vaWpLIkAH79MKg9F7OLsdXTkQWrGlbMxHFQZizuxmzWRi7
oBDhBrBkfTAwJaoHrdLhy8H6aujKOJhw60aB8LsW5tq9Dpr+XxDT3fH6vNYOB2xeUAA8JNChWQwl
rcktKfnx1dA9T9FF4X/GWEwf2yED9xg4vdj4Ymv7BGUqGyoQNT/gIpeTE0WlF14Zw+uXjYUifjUO
P0Bu4XveoeEgDxot8OYkIcpuZcJry8pxUAKfPL0hG16O7LdYQGkuhZUE1J/cT0ltHGcqgMMBjRNv
I+3+IwS7fIHSnqYqosxIXr1AuRHDcspkfnaSttnXth3/Q3le3lSesE5aWuKYhNuCvae0Ony2u87t
90ns+h9bgZRDMPOf3vsT5M9dFkbzF9TP3Lvrn34NfoHrp8I8wJkFirA4sVPrV3kX8gun2R/eDaHr
3RZaM//KEF76bWRG9kEDBf/Uo7pc7+LOkN2+5t1n3sTBsPFb1o4xz+f/x2BH3GvxaeQw6AZepOk5
r9qi2lWxHiX7atDb+C/uupcDLXYfHphjm9XoLchCb7/N9ZzXBxMgm3HXVS0ahteXWEWf5R7w2Lqg
/bnyXoGzdLjrMvWRycmhh1T72Ww1DdoEUJx9NyJapkqYj2JMk/c6Aij7tw+OG7C68tTzdglmAbdH
sA4i/9krzNndtalu1R9lFdra5zo1p/Qkws5JH5u2zOQ/sZe7WyrsK+eN9J79r+SmQd4uYnNXD3HT
8rueHVNG2SHIMVK5tSXImrpC5Pbt0yX8A9/hpqMssnxP533mGZTQgmfd6prPYjQqieuPCOYbB/PP
5OCVra8fymho3mlNHm96RKzENcUkoUeqQ7WgpXgZXcwRTf9M2Ij5SkBeBy8CrlDu81AET5MRlLvQ
TuLok1NuC2CvhRowBUj64/hEiWbZXghTQ4oUOYZnt6cXsO87ADrY2c7Bx7qoW/emCRCs+zRrbUCo
CwZklpEBeLJ0zPmOWhg0zcGS/TC+i2xqAvu5njrrcRpLEEPXd+T6D6XLSuGTxi7spcs1shqKWU1i
hs/BaLoVjrRlimGH008fS5vru9emItsZPTXxvS/HubsL8ZUdTnhCjMMur3snPEWC6yra2UHmndgN
/snI9b9AEPC6UFA8rl/8TBaBsYmEHMJa95+BbfY3dhBCgses4j8rHLp5d31N1rYNqTBf5E8MXtbW
slzTIr0owmcL60JxcOzZwS1QDMaD1peRSHeiHWJ7j1RlkGwAptU0FtFJnU4aYtyIPIQX05wjbVQo
uAAntj53D50M83v4P7z47VLPmw9t41S/c9KPb2DV8k9jrhnpxi25Nnv0GlhrkCi0qxbhONcr4EQi
DJ6jPnOes1KbQDvWlf1vF845JpHI4H2bwiHbYguvpD1kxfTjlBsmhYDF1M2o7JrcNNA7H1IEhRCI
EuU+BWJZ3ERzlpwKyuPlxlxVuFsu9x94OleBT+dhkWrNdpa0fR2GuPeOTXJf9/jLpllloqPMc/aI
b1nX7ORcgpS35rj/en2frQXjP1j1P9o7+AQtjl5glkZs9NDACs2cDm6Q5IhImr6w0tvels0WyfwP
qmcxXRAcrDJIAALiUgNv6Nk9QtPQBaVi1e504Xt3c5hVxpcoHfVPvaimz6mc5n05JeJW+KOZ3vpa
WWu7QjghS1NW+lHzQ32jmL2W9pDxKNApb7TXl7LtlVLra5R9Ef5LvkTN3D9mrA1urInppoe+7Yv3
1YymzsEq89Y+zMT8j3nc59YpydVyXf8wK1uRi1iHs0AFmurM4t4IYTK4w4TAaB7SMuBR6KT2rzlP
5l1JVQqSmmfTTL0+5spW5BWO0qVS/CcYLzZDQVPVl0kUPHfCs+6r0sQIokZp0j8Ersjqoz0UYXui
+BGFu25I8vDL9fFX0j2mSx2Vyjd48aUcrpFrRY22sodXalZ8nQTk4z36pjjWXR9nbW3pWuCtQauP
5+EivIBkNoXl1coaAp+xXTkZ+jsv7o3w1AZxex8MVd8/XR9yJaJZxBSqN4xL7VudwxcVjtHogyr2
teA5iOr2IYV2HZ9kYmY7KJ+Vuy+aFJmRKkKl7XB94NW5/umdIJBIdFHf/MXATte7TTAMwTOGGFAQ
6lB4O9MM7ZNS7f23N6Lm7dplzJTSO+EM6Btq+Zcj9pDYpzYpw+c8TqEXJWb0dbIMmtMUbfVD3SWj
cXN9jitBjJuKJ7jqe3FpLL5n01VlHIcyeM4IpjeQZvOHzEz+yZpxi5W6tkPJJIlcHEl0Axef0UUR
QJLB+c8TvLhD5/ES32s4kJt/8dWwR7YVlYVEYxkl+8ilzl5o/rMtWtxzpS1iOPGW+8nSkiK/KSvt
7dKdRD0A/8DOVVN2eeW6o9ElFaXv57ayRXCYCG8ugLDare5Fbyfy7bUM5A4ClpH6oqpEXW6SMY6T
FCMDij9pER2gy8/TvkDMc0dBp9nSbln7atzoLvg6skwSisvBUgOXetPEUMNnMx4dmjTFPnPyeYvj
tnbWXo6zqO8hwjSiQjMHz2XqDZ8wgvOymwr/7npHZTgI9z6ONz/fvPVVtwUbQyU7Rc52OTVjwhts
wrzkWTPN73aYBc+zNT/DGXWfrg+0VrxkJIVQhilJqr3IjYpynJrE4jUB+yY7FbLRH+chibydozXl
qdRkf8ydIK8xokn8Z2dw0oPZ1vmv6z9jZYkB9JF9KlUXstRlRYCnXJfFI/sGkeijlbrGv8OA8zLj
Fe+Nuhw2pr0SWngkUyilUgMZZcllq+Ia7ZEw0J6LKCUBn/3oKQtj40kUZrBl87eyTVXeCQQbt09o
9YvAGWQCzVzTDp+1uXTlLgzCSdzoiaqYvnkRUf3wDQptJJzUIS43jZl40hlSFK1tv23H/+HsvHbj
VqI1/UQEmMMt2UGtZFsOavuGkO2zmcliKKann48+mBk31RAhA94wsH1RXay0wh8CXZOZ9JvCUtob
i/JU+xXt1VnfSCuuBBdcGctxxz6FAGs1O8crwqjpZszXBtsoP8dl5O41feydkzW0s7HTpl6PH0Qc
JflNMdZbG+dafMf48KdhhZFYrffvrNV2U48hsv6No/UHnY3k+UPTR17gZqH3SbMi/URZAiS4Wsra
z/CS/T4OTd4fYw94bvD+NeCn0DhGAGnhGFyuAV4CmV46AJkTZTIoBYzOnqYqyuJ2NrpBas3al7cH
/KOYsIq8F4sWAkfKP4sX6OWIceQIOL64K1SuUjsn6iLWuSAJqm+wU4wdzJ5t9FE+Om5khDsMdFPz
3Od9P9+6c1moB3WkOHQTVV3sNb47a8mjRDGp8we6Yc0BGteQoD1nRmEbwHkMh+eRF/QByrqifXDb
pHN8XhY1+wprbTCR5BemsxdAOuC/pmHX/Hx7ttd2G6UslC2QMwYPuPq8UUbdbjBRka9sItgMen7t
jR8KbSq/jH3pfCo0pziNue3c91ga7t8e/NqlQXqz6HsSyb7CWdY4kyw2dZikeFr7LUyQttKdsmz9
DIDLxljLtbteVe7khW1MhYvk5XJVsTEf9dqawueyMUgRdTUKmyDsdSn8qBgeHHRdK1IYV2v3fTSo
gy8JE9ONzXwluqXDy63F7QV9ZO2XaeitbKZuSerMOOyBkuVG9DksY/WJizwfdtLIu4eps8biv/d/
ad70pQHDB6CceDl7tPFVREw6fKA0Ue3t1o0in5t52KuIqx/fHuvaCwiFFSwShfuF7LB6Aeva8mpw
AZSpong2/EQU4b2qTFEV2EM6ftSqpMsOrtsBoEUJmZJQAvPZOTR9M4qtVuJyW66XfVG2o+WE+N0r
wewynSwtxmLpObXd5F6OpvlRF559dCetwLFeKT8jEAecTrXTDxhTGd/s3MLFtVFmjl5HNJ7gl+Ft
vCvXtgGLgWQxBd5FyvdyNST6JY3s3fBZ6IXrHmyjLdWbKhsS1e/RjtR81VGqYKI/+g/7DyaatTBt
wP2uwRuR49WaQDzlOcndOA6cdpQf1NgFZRBRvsfmHrTVHi5r626cvivhCGLJZALoBkPcWBMb4hgJ
x24yvGcjs+adO1sqNP98QTZrJ2Myho1lvzqcayy1c/g9TPbyA6tzZWMAG7Pdvab4ao8UQH2RKnow
Ovrc3vLyJf0GM+Xa/cIFSuRMExfg1irgqqp5EF4qWdNeb2o/CbE7UZUszh4FrbjMb2oTS1gDl8Cv
jYlMkhl37ue3D96165TZqhYQQ1yv1uLwlaFNbTPa3nNilfNNT5DU7Qvp/JZp3Fe7t8e69m4szwUB
AvUB9B4vv3CSUUm3R6ZrlcN843p42+Hr0o+/CxUYC5I5kfLJxv2XxRagPP/hioH0jL/UosMP+XqV
QUxKFfet5OUYGqo7cV62T3Zkm+nenNzC3NvZwNnppvA8Ge4hioseiEAFtvP09le48sUBtYH5QAV1
kU9eHeQWd8euKRrlGVV+6xsaoU59tIbupVegZW988atjUWxAfpsgG9r55RfHSiGW2HLC6Cqa5JS5
xaD7Tp7bB6x+hn8Asy9dhoVBihQxQfDlYLJXR+liEXbuazf9tEDQ/Cks8oe+FMNOV6qtPvqV0/On
kQraYiElrxEfaIZhR9hDZZdGZrRBh4Sochiarsnv7WiaJdSEyf6pFjN0XWyf47tRlbH8hy+8FGOW
moVD72JVAnKHSMnwIwU3oCytdcBv1ZcBwOfZbFVj44b6089aPUwYeP3/wVZbp+stA9we2gGxmXu/
EjDJ6hE9SnlsJuStCbVlCHJXNQfr3iIH/9xVvQk+eUybNMXlNiupPiPz8+Iq1awHmimnLYXMaxuO
/s3yTAHaAPJ/uQeMzATWH/MLJ9Uc59sMuWTzWBgdTvEUwTe1L67c2ajpe5xqCDVLRedyuCqpLYB2
HsOhXKcfch369GEsHFzic4A+8T1WFBvB7/VFgP22BPoUG9c9hTCOowgUSnQudQ9klZ80lv0ksmnS
/bxLhuqmV3vFO6HG296XhWenfuc5mRP7Erejk0rsQlmrzgAjKQC8f7vSHLQNnPO1VaAWszycFO0o
FF5+FuyaZDGBkYNTZss0yMByB1URihulkZO5EZhcHWzp/4LsXJBIqzWIYsMpWhhHZ80N4eLDTO+6
w5z3RXec67j87+3bc7mx1kdgaSBQBaWJBJH6cmp1b01OPEbpuajLGJ/YFrziU+FO8+ZzsTwHr0Zi
EwMlsZC3XSfyoNKRhygK9A5qxUmCjFL3S2kPprfX50XUGcRTh3oXoFmKzel4Co1U7MGzVsFgWfVN
FRv94e25X9vtFqBrXk6qRaTbl3PPOyFxOFHTs/sjTZr+Fr5Z/aiFcRL6Zmq2W/f5tZictxIQ2/+O
98rl2Wwjwy7t5GyaqdafpnSSxUGiQtsEqh3f1VRZwo+DkUWBbXeac0MG5CXYd9XVFinz2h6zwZ5S
/Abpxvpfznx5S4ig8vSsl0U9+WoYp7u57I3fsFG31GeufWVKtTgggI8mFlzt57kbvBkTIsi7pZWq
fjs6BT6cElifr/a1YwaEZupGbHIlMqKAysVuUDRarpbL+Y1ah4wpagDnxYK9fPDCMeuOGszJB4kt
UnZI6iGajlIUkxHAQyk3iWjX3lIOMNVHusJYUq4iUVEkADlNYiOlxW3CH4te7CE0mmbQGdilI9vI
z96PFB2/WpDwfEcpzX+A4CKwyuypg1IEXZvTKQjfhyqn+2xUSv9tENNTX+Ye7xQE7vPbJ+nafqIE
Q7yJDRtX12o/Ic2egCSEBBvX45ze2q1q7hMzMw5FWUn15u3BrlXHAMeQxyyUcArKq487jEJCv6Ik
6DWKvRNNob00MKiMo1ZUvBqloc63cZfHCr1pJ/F+SqIXdydTr+P/tExiI464tsPZ34hYEapRWFg9
D4khS6dCIBgPI8W5jWaiJFljerAXaDq2O/owxce3P8Gyf9d3KeUaThORL0OvvoA1oriXGryZRdj1
0U4P9d689dCCrvZCsVCbVdw+35lKlEQb8dn1kWkO/u/Ia6lTNczURgPpfJ5dVxp7OrtW/1RnrQeE
fVSch8IrAGp5BERbWtdXR16ULIE94iOxVgkzzUwoPC7YJ0Nk+gTiMLxFYrIyX3r+ye/B/bi3SMjV
//P+T/0H47kEKHiRrhZXA7lIIbKLQedq3aFHRtxPuMZv4tyLv/ViGLvAVNJsi4d8bbZITFJgZ1TC
8lWmUWeuJceIkmvVzcZnHNPdz20+17e1OuTGISuyPPQj9K+3MpxrmAcuC1755coG5rQc9b96sBUD
8/omWFqq2jDduRjynDQVgnIQqZ3zNIu6CHI3aZw7ILZW0DrOTqnZDAjuynk6eKrQv3ZAq/9B5GLp
5NAKZ99jo7B8sL9+lzELQr2GjYe8J0y6crKHH/qUd79dyPbf317zawea8iB2HuA4F5rr5Vj22AD4
ts3oHOWDZgZV74zYdTawh5xek7s8FVuV0avLjabyUjWAd26vlpuiF7wlNUcCL4uqp3F2acAlYvwP
l6fe9GeqCjsVXbzgH+ZpUpFdtIS5vld7e6Qc16VdHJ/TOZnP9HOk+nHwamN+CoE1NTuz1TY77tee
CqLbRWZmqU6uKdrmZDZGZPUIpmVe+71JkSylQu+KwDEKV27E0lc/q0XgDrObRtx6sEovyqSBOgiF
Nm51vxDO/ImsQY+CajSaHLW9bKYslFT6+x2EePpp/lEJolRA6fNyCxlzig74zOMb52r40mexe+8O
WW8caBz9qLG9azbW8tp3pdjLi7jgVFnOywFDJdfDKjXQ2YDhpAd66LbqbdZaotv3ZNTJBgTpSoRF
QxNbD5JEugfrDlXtGoIyBBs2Jk1v71tjqDBncaLJDYpibqdHKTO9vXHyMNH8RMmmfxAOQrcSoVQQ
jmCzXhn6zfNczUinnGWs6Tuhi0X513J/T6AcP7/7mJAbsYUWVDdsmOVb/HX1aBPs7sxEfmZExmfc
zbOpiVuFWlC/09wR+OfgoS34/oeWygJ25gsx234FOrBlXVNRMxPSpV7beV4Tezu80Zz/0MGx7poo
z4+hBs51YxstF80qsliUYNFUXjQwqN1eztWJNNkrFmAOgLWIUgo16cWnQuJ/spFTXzmai30YEA6b
fAii6OVAGJzodoRS4DM5cKgHee7EHkmh64Q7N8J54FNbGXYb0K8H3f/+9eRcLtQmSg6au7pszViv
C3XKgVjg4H5vw2s49Kno7iD/6btOU6aNW+jaNwU+srBuFieJNUMbnladp3MH0KAPteGkWRkgWUfk
wwZO5VopBYEEABa0mAzS2lUYbpldqXi5dJ/BIw6ntFLiAGbMcJqcSQkwu82+6BiGJseoqfZNPii/
KfXggBfZnd3ewHdrvlSz09WHShpbOnzX7gt4jliALeoNr5oPdTFLOcrWfQYt5Km3dU5ydKM73SC/
pFlvK36tmPIJIIVRH026U9Hp/WtO1EA1DqIVf6/W3Ol7K3Fm0LJOXbjHMm6n3QRk7zCNthXUc/gP
xGCcALj+SQrgQK3x7OQksVG0jNfCLv+pCkNHRWqwh2zYJQJTbB8jyWK4G2d9Tj69PdVr2w3MAs/6
8vIAG7w8WeEEdUnVCuU5dEBkBYZSy35fdE776x/G4Y2DuLagQNZw3NBwqsKJwV4bczLeZKLBrdmk
QLeFALnysmE3gXU98tSIr68LhFWszWhsAEfsWnzHsPEp7kDttgcIgcnXt6d0fSgKkYSZ5JfrnlVZ
dEoFtIQpIQF60xfqzyxshq+i5S39h5HANQCDIpylDHO5SLos7FSvk/C5SOJul5VV7zeiV+/Zw+HG
U31tUlTcqEQsS/VKyABHyB47CI6eltizPxVtMe2cRJTIUQhv2Hgrr13rRCGgVclMF5H6y3mV+Yht
mx4pz3Yc4TebqMNMdUP0cxlkZl6dPNqO861nzNXG0i132/rhwo+IaotK+Ixx4+XARk491gIQfCY1
aV44H+Jz7qg/hdS9ey2NwyPdQAysxkTU913WNYe31/PKvF2VeATRDyoBr/rtSggftot60pPCKz/j
SzROwdR74k63+vyHXXvJZyxoOm3jub6SqZCs8bAsXWye0tWss5rII3IzXOIdt/y+vNNAL1sr9G0l
M5+IGtKNy+XqgGzZ5QonI17v2y6EaCEsbOnjaK6+1XMcfhzb6LNWyEzjIcmjjQm+vszAQVGkXJDu
jLiGede5BcSyh8cyuWX6FGom7xVBmPHyzuWDOsLKgQehPrsocq12T6oWpWLF4tzaTf7ZKzW38/vR
ESjyTkZ3p1aGm/htYb1bK2M17ioKQqUDY/sIAy/43TwKoWN9coehOhZKOexTJ1ElTvHhe9/CZVDq
Nxoah8BZ16l0PrIxY9MQ557V3JH6mbusEYSxdqw/eUJW773rGI/0cpFxg+L1CiCswYGkUoo8hQ2H
vYcnIQzV7zpbKB8SAEdbXrivjuIy3FIXpDS2aP6uQtgsIZ1zhqw+W7QVdhm+fTtsVMubrLGaYyVM
OzAxk9g4F68H5fiTvXM/g/kEKXS5gRAxFYVpjdV5KZ9gf+bdZWHSxr49UO1G9pjKY7xpnv7qZjcY
lCzaJu3jtrVWuxa3tyYudKc6a96gOruYCtVTPqXqtKu7zSzo6mCAdllKmB402y9nmAlrQu0jF+ea
eOcb7kPikyPo8M+doo7vjZiXif011ipa6xO3GfSpFOd8sq1x32WRmfuADbOtZtur62wZaAEwEKgt
fdalafVXaqfPIqUtNaCcIoT7achkecBHPAtCJ9Jv09GVGyH6tW0CCx0NR3tRGFwHGCOvQQNkEQcg
kqNTx+Y4GU45Db7IyeqcqlU+1Um3f/tyexV7M8m/B11tE/QiS4o6+HMWTTXfszMUGTgJbpN7d2rK
b7LOo5+xh1xVX1jhxsV6bdcgOQS2EZAheqqrD2yg1zai14CTnVG24Llyt9+NveLYO1rb4/PbE331
WCwTJdxG/W9RylhrioVujptLigcvjqT1p2xUJmdXV2W5VQS/+kEX+zqQjLCw1oddVwxHwU8Vf5iJ
9qRXeJ0fefP/NGr4ExsTdQpkZcW01USZb1zdr6KcPzP8vyPTT7vcr/Xc61EoG3xP2a/fxGJQYc8A
XnUZiZtc9t6X2RCj8Eu3zMMFLK18efsTXzswmsMHBimK/O9altOUgydEYuA4OVh3ui7MR71x272e
y4IHUy9/vD3clfMCzgayB3cqDcR1mUl4XNqcfZSOKrOjGjEWsy9dipJcHtkXR23c+yENt9TUr0wS
Xh0ZwB9vvVcykhlqJqUn3fIMXN+5S9QqPEKuK28hPeoxYGt7frfhI/AlHmLQ1aAuEDheXXi1GJp2
iRzPpeiy/Rg3en3TdG3evfspvhxnOa5/3XdYfNPtxIv6PMkm7IOFZ37sZa87ftZR/Hh78a5sVpJt
1o3FAFm8jhVlkRAQJBVGboaoNTjdnjxpsml/LUhqnOpTqMl+S8yn+03WtO5Tiqysd3z7R1xdS2SA
CT2434FdXs64kbWWUPxlLctworSUzceoC90bAhJ0QTtw82+Pd+XCA4fmaiDyGPNVsCM1BbZzb5Rn
ken1Xum45fyWtuvNPHtluREdX50cmGIUDVUIbOtITrfqLrRCfELnKZHBFFfzEz119dS0sfaYTXm0
cRyvTo4Ma8GjcULWEDHNicZsmJlclfXN/ShNpfUFTgclpmOjZxze/pTXDj/ak5QHafzQVF5m/9dm
tYXuNHmbVGdOx+inaYHwZ+ionzRXyo886vM+NFrnv7cHvTZFVP9Aw6DlQfFmFT1GtlpmdjxxQkzN
ffCEBs1rSK0fpVNsKYZcWz04Fdg30WNS4elfzk+rjLQephiLsy4tx/vCSBPlthqlNj0QI4/hD1Uq
9BY39szVrwprFXwXxUj+uxzVqhrK1bB3zqlQ1S8gyTDu7dQx+6nVuvulDrOHSo0dZWPUK08mpkom
9/if2sq63Ot0JpBJoy3OWAskX710qv1O6sLduUOi5UFYWl7sx5OrVzexUmTxRkB5ddKwwZAJWISd
1lhVej1VqCmIduV5lfu4ceC+iKOb6ytdo+1lPGNXnPeG2Ci9XFthTCr4yFwE3D2rax3hgi4WMYKE
7OACRJM7B7yR4iatkYeIwMv8wzQXYgVwLq478tjLtYXRZpSxwKcPNk/+Xcm0etfAT/44q11/sjoQ
pUGGI/sG7Pra2rKHF/UH+hR0ZS5HdRU1NECqIhWmh0kQTugCEQZFz5rajodxkMpeGmb3CwOf7PPb
h/XashJGY7CAORDSAKu9XM44iNMbz8913zkPbal1QZTiDeQLIaad3hRi51liSxvtyrvG7bKgARiV
pu36SelVBDySiPkS7N1gWTQ8DRjL7MoJRuUuaYU9+FkpedZiL7Se4qZ3fr4972XfXBS7FnVZQAFA
NdnQdPwuv/ic9Zoa1vyCUp/d9Dbp8eKlf+K+WzP8zzhLnkLXAkfjVbipp7HZ1A5SQ3XkuE0g80nK
UzM3WbVPmqrMbt6e1pW7l22EF8hiVoqC/2r7UoPRKcfb6RnZC3ZSBX9Lv7dDM5zhmlU5gn7vv5Uu
Blxd9vMw2+TLqHdLbtpd6znK6EvFa59FQxLY9G11U45J+TOrh/nj23O9cjUwNEAa2qgLHWg1V/zK
9Sxz0FUyos7FTVNKNzuUsy6/1d7g/c7SwtrYNFcOCyMuoGqU9IDMr0ZEpXzszNbMzk3dxB9UI3YA
aY1V/pJQmfivVHrsyiq7jze+8bXT8vewq28s+7pUNNxIzl7UvFSicu5Ks8sy3676+kWEzR1Aog9W
18rbUk2qev8Pn5lyNLAKhMwIlC5PSltOgKM6VnjuRXQGe3hXF9H00qnmdDQ7Z3h/fE26AGyHFI0/
6x2MZHempEOW46TT/WybaiJEibQzfo94Ub89syu3LrA+Cvro+SPNtcY2aFKGpbeYB2DMcBvWorg1
mnCUfqtE8ojDb4c3ahy6tyJ6Px56uRb+Gnq1pF7tYlXYonKt4Q6KUVDtOXtPMa1nLKHHjS96bdfy
ToIMB8bBjbd6QsGj0/vPzPRcFbJvg3TWu/5Wr/O+PTSK4+0yRa9Dv681a755+wNfu40odC2G3iDs
cNS73DqljLwuV0B9g26d7kYLOpoLMeCXKVu5ESdcHYoYkCzwD+RrNVSIKrjUYiU9A0FuTm49t6e+
gvmZoyb+9A+zoo3KlKBl8YJdzkqpJivDSRYFQbtIj+5cJ/6YSfMxcXhI/mEoG39T8HMU8dfkBWdm
42qLN0Iz133v99lkHuzYlP0hzp1q3Lhnrp0HRF/+32irjYKpxIj8I9KIOpatrS8F0K4HLRzMIMnx
CKidsQh9JISdo7DaciMEeo3t5kgADkRIBHUD9svqs86AL9WoZ3Qs/TRIQfGQo+Kp6wN6CtDEHDDW
o35PGc76XCStrQYzKP/bPFPyLV/Ba3sJYTKuPJhZ5DCr2ECv5aSldVqci6EdDj02OHc05pu9bWXK
ls/H1bEAMpOjLc5z62TJzjrYVhpm9E2N5UNSyFQLRNICqq47Ws9vb6dr3xgcjrloUaL3SQPjcuvm
ViuUqazSM33TbgLnq2XDflJnue/zRppHw9bkEOBIaU+3WqdVj54dY9kA6qv+9PZPuXIpkR9y92KA
gWvCGiAYeXintznickmVO/dlMhhe4CiDb4W/wiJb1rzQt/b3lYCB5rfLW+byjlE/vpw9nTB7ngQA
rxrM6U8LaJ52cJoicb4PaVMjDJC4ZbZ/e55XxyRpIkvloPKKX47Z6RWqqzPWka4s09twHitJ82QY
b6CZqo9RryrvluIG4bOkpjBVkeJGD/dyRCQd1Hi0QwR/JwVrZF1xT62S5h+hrrqBnUbD1oBXQmkw
MywkIQLSGWuqgDF0ler0DJhqqR3ITh+rfaYNmrrxKa9tGZSpSYBJunnQVpu31SJ7jDSXT4mJ0ic9
bUV9KipziO4GWpzRsRYutcUQjYnxvSNzYmhNLfg1ykSgGi4/aZKAltA1KD7l4JFYY15ox8g3GSIH
yJtF6JGAo20Cyyud329vn1dzXvYNzxopGuKOCDpcjoz4kIrUsCfPkUZ7PHC0FO0OXEZiKN2JPRqB
Vs7dYeq1ravi1b3EwEvVCFAKEEWqK5cDp6XrJtVYDAjid81DVfW3kUSH2J+qYnhvSWwJKhdFXpoc
Gs3G1YYdk6kJUeJyzpnZTs+FNMenJArjwOsnZyPiez0rhqIlzI0DwIFTcjmruhmssddS5yxpfQ77
SgEPgG+sNd4VpZnt3l67V0d/mRZVMKJmcDfgpi4HEymO4XNq5t9dWOp7nD3n/8zBnp7jVq2+Lvts
K559vVmYnE5RjWo/VMe1hPssjLxtuqz8PsRWsTebton9GTrBXe6J+QciZOMJqU3vH6ZJHg8sbfFw
foUvCMPOLkcI6t9rr7F3Zakqqg/3BOSjZxc3ok077Z9GxNR3QcggdLrKqQUnMaUZnn8vxDz4Ixzf
h8KR0UM8peVBVO6wMd6ruIiFJG52F8WNRUJ3tUEnwxaDMrrF9xE+0H6SibLvVGv8SrdFHpo4wnCz
yMaUxMEL32lhxINBFg/DFjwy9/qrlLMo01h3mdhnoTX+XM5Bt2VetCYDEeIQc9FjWByUl4hnOTR/
FYmRE1Gk3RraizbW06FqRPedUh/UgFmFoGzE38XYKocMlsBX6g7tfSrbT8Chui9vH5c/kkB/lWT4
HcD9/ugRLgBH7tvL31FWHUgRda5/WHpuK8I3lHzs7yIDwvidlB5CU34FpyDZo4WhwpPI0shofSds
0+HDnJuzeRNJt5K/ug5Njl3Ree43J7Sbn04GsAt+ywgH4aQkFUAGsK1e/9gMNk60imU9S6VTW18z
i/7RELZMfm1MbblXLqeGmRrIGMh0y1W3vnc6uxtEEmrJj3EA7vwI0qH7kU6JhQ+WF4Ktnxw12meo
RFs3iVGbxr62RzU39mVS5vPdpApN++gkSpz7c+wM8W4q02iC6ZnM4ohxaBY+akCqq1MaUfQ4GSMa
OydR6IX2Kcv4R8fuDWtD4Gl1u/HWA5zgwC/c70Wxcila/LVrZgB9oePU0wtQ4+pJl14ifU/DWqHT
vehgl1sukZBX1x/RJUIm36LkwyFU1wgjkQylksPE+2HlibCOSjuRiPkA42v7di5GJ9rXPVLXgQMs
RntoJMQxD42jaW+FlVb6S7WmODRp5P5Q41jRdqE3FakP/Kt3gzrBXO+QKnFTPhVtpmb+UM3RB0vC
/bi33M5wgNt4Q3mM3Vorn1szDKO7BlWjuf4wj52ou4eumIqjadBjeZpTRCVvskoWFi3sVBGF35jN
2B/pxjS3aloWrd/ko5Z8nLVoeCjtRnchMMr0p93GCcxos5m/mCUaPLtW6TmTuZPXh3Saxv6mK5Qs
PFZpr7fBmEcV9nF5naYHKbxR3o7u3FCBG4wptB8rrKx/ZZTFet/Rw6beO4ZSJi+TOSEo32a5kwZ5
kVmRP6LFaaYHOx/C5DM8kPy7N/HJ7koa5U5QW0WePogavW5JscCkNe93Vm0pd0YdOj8cwqN4b9Re
/qFuZtkhsRCm9tFCQi3at96Um6fRTTSx63Rwk/u5bwaxd9nYnd/lo/eEvKoufHWwWu8IUi8L/cmC
qh6MUWs0u0wYU3eA0yOTU6NQp0HZYFaeWh6z8KZCeaDwgV+N8RevHoS7LzU7dnetBN16X6qqyJHc
tguv36PsoeLUiIyqc9eblebQPEBdLqjrMIUeNI3uN4MyqX3nTLpXfyF7MuWjVVmlCQZgzm51iY7A
ZxFzZu+bshkfVauR0s+tOPHQqp2b6FT3+ujxADa1tTeNSiuOivSc9EHN9Mx+FBhdg+5FWn++aRM3
9fzOjUGxF3MJQd8clbtE0pALejUdyh8RymgyGHnmf7p260xBbVfiI9fn8tVSMxr3Jurp052BtkT+
6FTD/Duauxit7K5yROanyKgg/oDhaOjovuiTwQ14s+zpGGEeUzzOg6pouW9kXK5ipxRICDyYBCbh
F6xuNHmq68jTHky1UcpTWFTNWAWGrMviS1QUSnQY0T6MX7Texv+2VZ28q3Ztl4f6fgh1gRaVUyRq
+i1UYhnr/qC1TqUHxZAU1mcV6KF9V1RArE5OXUUVTSOyh4CjJ7svqqvoZXTQZ8MQUTAkitP7Q2Gb
4e0w2CNuJU0SZQ3s7j53087HTgSZxybUs3in21NIZR1jpbOY4kj9GkeN+jTTHIz8hnshPSVczdoB
yX/9f0I8w/BdRSlgB1t86vd636jGlzlWpuFFM4QBHKVXZfp1EL31aCpGXN9bkrfJ54ZCONl1I7W5
rcPBG4PI0rtm13s24JxBrwr1Ka2L9H8kUFfrUVXJiyYqe7Y/KmkxB1WaWscZmWfNVxvH/mnPpfFc
I4ehsb1jrdnZ04xtcSiMIYcE6rStX6FyFAV6Hc3ogDtt1aK45SItYRZiBHA0JxqyubP85WrxVARt
phQfW4CLrh/blTvelDRbJr9vo3D0LaesitsaS6r2oMZdfJqN3NB2TddNiu9N3dShhKekUt0TVFXF
DoVa90OPHXDttybuvDsztKr4aJipbmZ77HQUdOVhjGanHuZSCxYBE0frO8Ikxa+wNznXuczbeIco
bW9+gI/Xydu8QY/2HkX6tC8OqTqb9m3ShPGzladTu8tnw4oR69fNMnDqyPoCDT0ddso8Ob3ro/vY
V5Ffu+TRgY5u9ofIzMLunHsglwLaRHqKQ6C6zK4SvbKjt6+LA1EAIl1CckV9qnq9v1GHUidpa+CS
BMUYF/NdO+Sh/AD/GsGEHIbuuaF59B/Pmxl9jcppOowa6la/OoyX9cBqZ6BeKP3n7dESc/lR9TLP
Ciq7Sa29MZpSHCZaTn0g7NocDwrNTRDcGU6Y/pSBfLzJ6ZLEuzI0necSjMd0N3QL29jNLVOeZOct
NqhVUvnD3HXlfZOB+doLOxntU6kN7GdY2rrt00esmiczKRNxBMvU2/tQLcGkt8JRtPu+R29I27VI
Vmk/pwKZqkcVmilUemtMc/0+WgqpoAEivics8FEGIdmMeJbpIKrkCE/dVJxdLuK5CDaiIfPVQw66
808jBXQHFNlVHaZtIteiqZC+RHGnPKUQWboHDnxV7TRA6O7Oiqi+HUurt7wPRQFnd1+rXd3vm2jm
Jc2MFDg4RKD6FIKk/mIC4eypzXVe/184xG5l7uBXy+TboMSqeoAcUKinxGva33Vp2zmb3S2quxlk
Wn/DA10aGwDF14ERvYtFTZ625oLhXxUL+nS0W3SArJeZEKdZrmAt+pjpcXM3KH2T+JQXq2ajQLHK
awnGEJHicVzobota2Cp0bmTpTjpVupflqpE+oPYhuZUK+a5feZHcki5dNaRo3S6OVgCSqFpST1zb
FQB/CKU34UicRlbb31RRl3+p0QmXH0Ij5JZ2CQQ0n3jBHg9V1xnCL0rpvlPoaPkV1GiJPKl3Ibaz
5mviVqHZamxrL6GRJ3xXrz5rnZeVkIS25ERfrSlDUX2hh8HGpSay7Oi/gl3oJ2kcdUJ/4V0rz+3U
RXdOnDQ/OjFP/VFoTrZlUbPKOZmcTZUbUDdSmlRi1oWfDLGzjNQk/unlZmz5iiOGR60vtPtOQegu
EnhCOJXAA2PsNLFxQF/tJm8RLafc9Cert9YQydIa6O01Svqz68RYB9lkJ98Lioo7e8zzjazPWqdG
nDNKI0vdHxYsA6+OSzQgNzrHifoypjihHYTQSvlxVNphvrNIZIa91WgzrB4uAmtX6rn7A3RGrwc0
Z2BLTUh/jPn/Ie1Me+JG2nD9iyx5KW9f3RsNhIQkkJAvFhBwed/XX38uM+dIaTfC4rwazSjSzKi6
yrU8y714EYzO5IcsEeGzDjBJp+pGL7JWu0jGwHK/TyUheuhFs7ty5hWGIYuXcCx8k/C8g50weDlC
H+FdwUsW7Hx0ONIb10nSdKMDXYx3eqtrD2hM9ppnibIEO1nQRSPJKaL6Mk/lJH+KqjCrb0Gm520G
23xo8y0obzXYKFalKM4GuU4/OqYCUKmXh76O4TGkTWVn67EZdZvG6jR7jxrwNGG9JWob7Ry2GgXy
XdqZ3ZBv27zJaKL5UdHV38XEE/bL9YM0e7JlZdafrF2x02eiIOkd7urgCJYbHhXiKOyrfnygXxDs
winDsUiGzo09GU9YPCorfa7lhWLBfiNBhstFIVWnpXV6vppKDlovG/VByckV9tYYB/tRifVvamIm
wUF1pm6rO4kRebFEtMOrrTwWK3fo8ozzG1Dm5YBTAqHdtlQ17QNVCRI30x8CKzA2GK7HP7M+lx4V
fEHIAZVtpRh5Vnh5G5E3ArgG0CYqA6ezjgutNcuo1h9sQVQRNpD3E1mF+z73fU/premAOoe2ycLm
XgmV6EprRbBxymRNUP+dmbPyvB8IVlBo0hf1tNSUKW9FYjz4TRgeVZhXO9FV4y3AK/Wqbdr+4uMA
QDs782DpqfFwvc3qqtw1pxOvRrvtzd4SD2Pk1n/tJrFuXPIe6wo6ja16YRs57rZp4ik5YP+lkOJW
SrVr9a6Ytn4PPm0P1sJfKWgsqqc0S/hRaMrCY6BeK5bEggALnhaqm3gABiQ3OlpLOycvW9Wbuqz/
k+ZoEeynyvDVXyurMS/vv8WheWA6mNBtuHPP5UzreATfxs34IKXj34MxqdIt4prFRSkbw93JXI7T
NvYj+RC7efWL7mm0g3irap8MXN5+B+MDVqIyTU3w9KsIN8wjsx/Mh7bunG9Rpdsb35VWQxBY2gSd
Th63h4/n/s6a4/hD5Z+KzkypXVz+dCNVZUK19qEIw9eoF/mVKnLcp1JoV1vKdc09TkT653BD84dG
IARGsUBJeBbROJ1np1GSUNPWeuiGXr0QqsSXo5+m4TsFbuE5ZhyskXHeud4QsZoXFbEHYC2LlXWJ
sZOuyMyHrKqnapeN1XSF34s9echy+zfgs5p4Y0Rm12/gA+UbtTLGlfb6Mp6YJ81UKWDTGGC7Lc54
a5SNmtRMWkUN4NAA/rgkwss3A0nWVo2hHqahkW3HwVxzPDqr281DgxsFoQV+Fa+J+fr5J3hqDQps
2Bc6D+Hgx/2XKGNHfJeJMEGDxKbe7tAPi6sbqN7GZrRax9h1ZPD9JkKn/CZH8k4e06hXLjrLb6dX
zOf1NvRUug7hvq5tbXgeRN+0EU45Uvs+Qa9wNgVkrmuoQXXx6UeCCiStKvT06R4BUD+dS1nlCFTl
CctY8IRHZttEnhxEAlrCjeMbDUTRSjB2vncYEXAbfSSHHsRSSN8KhK811Kgfuh7S0SSU5vegNOO+
kWl66WJfdVEb6ngoeNoOCQ/pyqUwb83Ty4mvx8VoE6TN52XxRuFI2AhyY+vB7WR70J282QbSHVCj
Hab9x5fBO+8hly9HEg1agJI0PE4XV1JNHf2hsB6svkLRrUW/6di4Wiu9vLREs+2cNqGK1WpfMJTP
3IuG47bT6WsBuwuLPPj05cTP4ZkCwq46czf99OcgiiS6ZNSsh3LUu1tp+eVOFmOyt2WheRPM0oOd
iE/KlXI5MSgLDg0LiXfE504HHRwF9mXRWA+EiPbBytX+KbJtQCE1/J3PNV7/71hoeFDARzhvmYdT
IjbqKoqtBy3Xo/seNUUvQ/X/WOd5tvJtz6+feV4Ia8wvPvjxxZ1busCyFL78Q2J12FvxAntdoFeb
Mc6PoRkom2BCyVE3g3Bl/74/MCpcAOfhtS3nKA1qQqIzrQelr93tEHbZBd4UuEBlLmLabb7r+urR
N7V05b5dKomwuIjqMCjpGzElkqenH9Ls2tAUskz+iAGlkp/gi13NM5xAo/XbqomXm3R79mNq9GJf
pqK0t+ytWMMcp+jTKyG1hg3fF1SR686IdgaOK2tmme8cOHqKRPgzhhZC87LzF+ZNHufpYPyRRfPH
95N4b3aR3BhJom/jAAtCsJhiI+qp8MpgSDb1ELiHiNLd9uOTf37JYFUFChOjDgQPrGUA2oRq3UrZ
OQ+IdUmAR93wrS475XHsTWWt+nQecoCARC2CIo2gu7+E1AEwL1KLDOwhpgNx5WtGdfSlGQG6V5X7
SWti9DWrtVM9n9rTW5Q+EXh3Kgf05gkCTjdDNAV2Mlld+KfSDZoXNOEfWnwqapIq0aK/2A5/P17R
9wZEf262SZiLFkt/JypcvQyEGv3panP8BYC33rmVrh4gNIy/20Z9+ni4t+B4OUHiC6gps5sbLevT
CcK9tYvWtoM/ZegU1o88jfViQzWmVq8SqYaeUlAaRWDrbz1I/6oysFb0RrvRDgUx766z6hgkZR+2
yd7scaL/XUB1XVmSdz48EuAu9zgxCOTLRQQ0usNohH7tPPiVKLa5SeAVDU1CLSXun0XaOl4lIx6Y
j1fmna2NYCv8MnILKF9LerRSJ+WEvTajovECXCnWryd3MH+rSlSvyZWe33XsrTdZSaJNgpP5t/wT
aCmJGSUS3bQ/qh1Gm7LOu0Na1YmXEb5fWVJtv49aW2yCGFLJZ2fJaBApAJ7hK3ZGOygwKaj7ViZ/
kBSzDQ+UUrbpaxxBvDgVa9K772w2RgNNBzQTijJ6yIt54rfVjn0d/8E2U9U3WVMOOBcKhHi/KRHG
jjvR5Oa4DRLUvnZJ3Dv2I1Tt4WtBD9b3TN1XX1WEEO2rsejKcYcOpRP9jJuaffrJZSGXAlttY4JE
mfKsFBxii4lbSSOfwpFHZ5NjN7olSh79HcLUa/iJs68/RyrIepLCksEC5jhdlSlOK2yeXPmU6n58
3VlxcnDSlD45y+N1uWLcVVZ4bdRdtfLEnt01c5mIAgLxKfJUMDJOB5bZQKWMwt5jxPvwSIluuuq6
YrgtknJ4hBqyZv/x/niAuIjDqU6dFYsy28jFEOuPfp1mF3qCXVc3ZMkuQzCv9AJUmVeqU+8NSAaD
djzNGZ7KxQRtP+nD0B/EI0AM53HqButbltAdU/E93BqdyFaew/P6CNcTtk2c4beszV5+Sk2VVWvq
yrOTVq21zfuyIePRJS1w3w2zK6OSSfeUaKNtKkcJ4Tn/DiK6aX5kxlgG+9CYurK6SLVhrFe+NfE4
X/Pkpp85wHAleERt7TyuqdUgqhrUmJ9BBUjEg3W3lkRSYHlDe9MPmWP61w61m0OgOMn0VVT0EmgL
1iR3SmRK96YI9HSLCE1mbwfNTPubpmiRhslsodYXVWb32XFQAoSGEojWCDACijIvpjoU4UWFdWe3
79UuVX43fgv8kUKlkeyctpHPBrGCxKanITrvOy3MvscJMvByAwM0G6OdVRhVWXoZneM7+rfK+NuV
jf1gmCTGXzQRigdi8yh5nkQXtLvIzRK5AbCQPMmmsUOvyGxs9wocQw9uUKKy33fDKL+VekWpoikM
/teNqZKMoL5HF7Q/5oFlht/tKGq/o1XpDxdK5qc/BHim0VNmHNN2jGzagEo8FFej3ug/J7dutD9j
OmG5lcdxGn3t6CZdWWhCht5ERzGZLUGs9K4Wg6oenaEG6+ZNNbjpbW0Z0bUL5dW5FIFjtJ4dKBXG
KUkV46AcFm5zpOkmy5c6pXK0qUutop4/6fn3CD6yoEkfxsk1fkKGyudz/TvTbvF3qbV8tDzTigXy
Qb1UtmEONeCAVLNy7afp4G7C3s6rn1Y5SrXftaIs4mxn+WjySryAAunsByDtvyclUsVzLLuo34cp
Vd69WyrGqwj9KU8hMjkuBXOrBxLVrzzAZ9fiXM6aAd/Et/BWl2U9zQ3UMC3U8ZkrojnIpG/3oWiC
/ZxVexX4O8R3sdxWwz5eSQHORrYhiQGipY9KyYVn4PRezC2kAdKxE3+tXk0rBCbgFW1B0Gm3tCrz
uwp0DvYTVD9z99BgG0/j4OPn56x0QOCBKAtKU+AGZ6Lc6Q8Y0yE00zQLXhs0+oJbw2mc30qvTQRi
afUVznkUXU2lX+0i2aZ3vE7jykV2FnKBs6V2QCOLzItu8yIgoXOrZSQu8RPhvXYI8bQJtkU2ZoaH
fsmNgqGcQzPdLdZAk8sLm2oi2jAE3ITcc9C9yL0Sp2yGolKtpxEJ9305jeWx0J3ikKA+ikJiiQPG
xystFpciTVBUJ5BpoG8H/nbp5dgmAXrD9uA+odhmT2CIusRT5jd6RSd9GU3OqHeQtrxC6HlYlBRP
v6iqKMXEK+s+USkKPTHU3U8zD9IXQDfmJ4XRkH9CoGCOJ4le9NkL6nQsfRT+GOq9/6TiCnUR1VNz
WYelii4u8ixltyql/BaA//uyvA0ILAnyH4eFMOZ0QCSxkyR0c5eWpylv7c7tvvoOJORO7ZvjiPFb
4PkFNYO0KsTRKItHvSmUi48/5FlK/PYj4HQRR7Fz6Syf/oiq0wraoon7lJatXm19a3K8kAjvTjbd
eNmPjthJK4qf+yHwX3Q59V8TM1NTz0xVZ//xb1neH//9FErV9IeoGS9J0knWqsPUdO5T4TqtdXS7
Lqu8rsWU1HN7VGy2hlZOtB/z6FZrx+D249HPtzSfHx2V/zf6YiEQ4hJmi9znU9ln4daqnTHYGHLd
rff8rDKOQ1gFBZ0axJJsNRr60LtNzYInevxDuHByrKkxDzyN/ZUVutNKm+e98cCuwH/GEghI7uJO
yjvHGl13dJ6G3jRQcx2wOx/HfoNDjvjTlFW48v68d2QhbxAZc2iBx8/r/E9S1s1I3iEN3KckqMxv
+lAFD5l0huMkomSNTPbe3OikU2qYyUZEj6djxRURYYXz8RNG9fZwyFsrucqN0Jk8JVFcbHsT07j7
9DYBdqKR3VC2QcxosZxCy3pHiXL/SfG1NtjUdK+CvRrzlK9cse+chtm2gI9Gp5JG7SLpK/D+GHEo
8J9qtcg3eea7AGwKZWdh2HuhV2OyKXO/+hlFVX34eIrvfME5y4C+D9WAuvTiC+oNApyirNwnDRt3
9zCpU4RrlRDTTh2A361EDcs3k1OPHCUJPCKKKH4tWe1WqDdKogXKUyIUUc8F2THxat2Sz36hJEQR
TeoFhuv//niS72wdLnkEIKiMsUvP6s64qVBhNllevwoQmsi7C1LF4ahgZLAz43bNyue98eCqQIwh
hWPMOXb551jQDKwSTR2VpxkfcanAytl2OSyqneKE0bVgFdba7e99xlkHizhopsjoi89I2ylyfSRM
ngI0N4MtrFp/o+hWlG0yGfkru/Wd25OxyJQ4+m/9r9PpJWYv60J2/lMmilankSwAJ2nDpK7cLu/t
FuIO8n2692yXxYl3u6o04sn2n+w0aI+T3o+7OInDS/rW/rVdTsmxGid/5ZF8b9DZgJyiNjw8MBun
kxtyP3fjug2eFTKFjUiqfoePNIYeUisv2qIVXwo9jFZO4fmg6KVRzNRpoKKmseQb9H6nhr5qBc9t
KKHHpmbZ0SGClLZ3hqC8zvTKLTxY4GL78cE4/5KMO0dA1LWgAS2NeahYV0Mgbc5E3BiVV/IhCEko
Gb1+PM759uQCRaOJ5QRvQ5/2dFFxRbPSOm/l89Db7rUxpqMX9bb1XeiKu/v8UDOLArwHuQE/+HSo
NAjjCOPBkKH69HpU9Ogn3pJgm5Gy+PS18mbACPuFN3eG1ZwOFZS1rKF1MCvXyL6kSq0ch1HjKHTy
2pF1vv94Zu9sErQ5eBy4Q2cxm8WtIvzCTtsQ/k6t1uY2tIfmt6sYyTF1oxD4paGjQJuvCbMv0ywW
kQ4KOuG0LijzLecIvqXKRJaHz6ra9wdDj/ytgUuqF46xcUOFuYFnOOj3gDyGnRur1spV897GIbSY
S2Eze2upxe+H5WiXhhI+U53rjjyT0UbYWfLdnrrw+PHynl/aZAVUspFG5yywW0+/ppk7nTlZZfpc
D4lR7tQ0zONvDpL5+h0VquY2KCBdrwlPvTcotTAOGskkoc3im6ZFHANhz/NnrYfkq+JjfEtdyLge
h0xeILIxrNxu74xHnYDEGQNPUrlloJG51lQBf8qfjco2PYCwIdqifd1s+7EXrxFl4pUX//wDzq8g
DSk09ihqLuuZAIOiLGiH5Fkd9Wnv5IF914UGxkBaN+mf3iyQ7JAsphsBxpNq8ekXJIzIZd8X8bPi
0yn4OcYV6b/v+qlyzKEL/Px4v5zNbM7jtBkGPRe/z5YSlcmg6I2weZ5lnv40aB95GgEqj69idP8f
Y5GZgZCYSx0Uw05nBnqssNQpbJ8NNTdBCSBrteNNhOBRK+FaC+LsniEJpzY750bMjDzxdLBOwFku
fX14doe6vjb80NogQGl+Hbro2LnRLtSzeOXsnb1DoOXAlYNP0zkG7hKRmReOnyVBpD+rsUr4gide
qe50aoUred/5N5tJfZiN06mnSmfMx+OfwMyNu7ojT9OfG3oUsGvxGLmUg981m0R116LAeZ1OUn6+
14y1g3+K/jI94NPBtNqE89K6yd/EbA3Aj5l5By802kxDYgMADbMNRDZ3F8R69vfjrXlWbUAmFImF
WeUa/VkVhNLp0MZgGWlbddUrJVPrMUTo7IrMavxeRrCNkiro/xaIB/6MhDZc4jbp3Ovp2K+s9dIq
bMY72wZapRTSiWv4+/RHhJky+PlkNi+GAU1gN1mRX3lm2AYldbGxRd4kVNE+Quxf3CkilYDiRkO7
SHuziqkZp/pjE0OkOCaqlqv7lRVa7rgZ4M9zhlAtWTICFosfZ4QIiDSJqb8gVmR874RvPCogrX5T
8a5wMNOgsw1Uj3YlmehVGWWdvXFNRZs5jfkcTIjuvpri4RcY/nZNkeGsRTL/OACks8MaOxX48OnK
aZWTNJ026S9q1bhfQjpPvzV8IEtPrx3jaw9HsPfcBlklr6dcn3p0J6TcdlXRXzRCQqGVopTmyvdc
Ph3zjyIRJhIgq5nZ2qc/yu6IE7vY0l6mMRlezFLLX82Eqqrgq31HrGzN8+yd/cMBpUY9W2GSfYtl
JA6xKJXaYL9EeaXiRtFnDaqIdtp4payDr3ldZOq1LUfVE0nUOtucp/q7n4nOgx+Y/s1G4pm91Js0
2n68ec5XgtLvnKyTAIHpXuYlTpKjK9Fq/t+4NR+V2PJp92ddf+3baDemUfXy8XDL+5hKL711uPls
NRKSZa3Sd9saVo0evAQ8At6k4hFTK6VyVRV1c+yNrLsUvSN3Hw+6vLzeBsW7iwo/uF0qv6dfG7qc
hGPGoPkEZLUxpDjQ8nIhBObatxbd08OAxsyxDmD0fjzyO6vLHU1dm0L3DFZefPZ+kqVptkrwgk5R
/1A0Tr6VUWhciXaIt4MjLz4e7mx14Z+gOcotzWuHBsliokRKahhGUfTCwalTz0BY63kw2rFGoiPt
PepaKPSaolvLM5dPEVIgrOpcEAFUcF4Q1nCtaXGNiF+qhKMDeyvfBm7lm3j98u59dscyGK1NmOWE
YrN29enXLCpb75ysjV+AVoSjV8JpVXaJQfUD/L2yQ7ijKj4ZjDE/6vgQlwxwQcQSizsMkmREo7xL
X8wgyC4q33GuYAP7xykEwvrxJ3xnKRkKAC4PDSI2S8bWBKm7iNUifZGJHu5SV1P2g9T1DFoiBYKV
eZ1tz3leOI7MGSbmGEsdEqqQkaZgO/YCelFuwngwLlqaUYdx7JRvKZ5z/z/jIVTjEGQCzF065qgN
qKZIC/OXMDIDFCGKvGyOqj6YV0GV5YpXFMJYgU6enf15ipyG+boBH7r8dLGkJ6/EdvpiRdFw60dl
savyyPKqNgZwo9Z6c10Kc7ZJLvq1oOmdb8nzgg4Se2dO/OZ//0+ENpokDAFUzxfZDjl0pq7ML+qy
j0I63an17eON8863ZDDSEu5xYvklVSPLjDBNjDp/mbLY2OW41++AFA6HDlXGTQ+Lc+WueXc8Xk5a
pzOWbLmwqa63skiH/KWtIuuCgkSMW2CVfuPhyi5qnvmVdsD5YqKupFHXBR89mw8tFrMcUjvoUy1+
mexe/V4GbbmlwDx+o5C/hh0/DzkJouA2kTi/6Z6pi3tUK8B3EiwlL4FTFpjwTHqC5oJj/XJrPbrF
MR7OWKSWIKc646sFfXVfd1O50kI8X2B+BA0CXg90SKhsne4eqpKjGo05h9OeooMZ5xFyE5nx1x6K
+KJ288+idRgJjy7gsBQNKDUt69noGndFo0zZSz2Kx7otm4vA4OEqJnsbkirtP96u558TaBidWMqS
s3X5UrYKilAbG77Svhix8G9CdUK4JnLDozC6l8+PBJKQsIPmPu3tRawXuthkNkrVvfi9XlxPuit3
fReEe8zmq8PHQy3eX2BdSFqCjgXCoCEDtrTjGacaqQ4l1V+DLBewTWt9R1UtuC+C2jqmjhlsfanW
a6SVd0edIWXccwYB9ryR/rlmeoCafSMb7RXCgxC7xin1+0Y07QGEjvFsFHryq0VkRfvcZT5PlmII
LR6SeZ7/Zf5JZxZEtNbor6M+arhwZb7xPUCT+1amta95UVx1Ky///Mz+k4T+NyJWXLSe5ztgWQ61
Bvxj9CAzXuVAFylo8+lej2xlpcqzOHf/jTLPihgDdvgSnpc2FCazTDNeG3A8RwRXgEn2CtTPPM5w
mRx1fEM/h1tjyLfqPE8UKSbx9uJuc4Z2cJVUGK9ljsv2bv5neijHEApH2AKSmgg4Pt6pi+P334jc
3nAXqBKS257umaLMUAnUE/EKBDHc1W5kHUOJWqnSCWX38VDn60myRR+ANhl/0ZY7Hart3XB25pKB
pwZjNYIQm8KtWec+IuJqCnXCaJ8+PSLKaiTEhgC6wd+nI2qBk/cmyJnAE1HtXraOexuR9brbqBIQ
fWsM3FZ25vkRRHKMdeSZ58GHw3A64uhjQBoLpDu8VkNX7UsLEQUhEGV8rZPB2eF3FjwaoOGyx49n
Oj9EpyeC8WbVQXJYqNlLILEbm9JykwphVVCf6pdgaOURlTDHM8oi+BWksfYNrRscT+xaXFmjaq+5
Tp/vI3Qr4TrxUiI0wRKcTrzR3c5q1DwKvNgUgE+wdPzKKkPhFvkaQ+Ts+M86qMBc5rEoey3NPoss
7xWltruAfgv6KSC2UfHpijQoPvs1GQiSDfsHGhXncf7a/1yodl8OY9WpAzvWT6d456K7r2+TBhGv
24wr0fJA1DXBZaujwLFy+7yBcE8+KYMTx82VQ/oU3HOng/ulJftiMthKPvSlcT9RRdSvZFIE38LU
QIgscexGBRsO2HA7KqXqXmo+0mSwkKZ8U0aBlXlllo+Np8d9ShY4aMQqkYfGRii+5Sm6ahtUOxrh
gZS1MMdFIyJ8NKM2V26tqpDZpRkpnQrRHrM8z7DUkbhYGxBLKjwfbmg4bIQROE8oFWW/ZSpRY7Qm
uzLanT9VjpFvKQJN8IUqtB5+f7zbz04Zj83sjUQ0TdkYmeXTpaGiXBrJYGiBZ7lpfcxqP/1iiDLd
SFlkf0gEh9+141RrzIBFCkHXCI0F7jBOOOk1acTpsJ2J0IyoUz3wJBSi+tiX+Vht+g4lvquk6Ozk
Eq5Uf4WiW5HuSpoga3nE2Q0KBWZWHJ47c3BTl8gbC5oX9J7ekChR6e7oAXxtqGOD5Vc3uZu1T5YI
zJVb+2zSjIm0JSoaRE5z2fd00iDFEdLp0FPyhJn/zbFy+5qhT07jtncv9WEQBxN0/94aJmvlBLwz
W6JuzKp5emc6xuIuJT2KTTdGS9Ebq/DCboIyvgh0fQq+N6FRi+ucKDhdibXPdhY9copRswAoRCtI
J6ez1QLRRi2FwggErhBegxJhs9EqU0u9tA+KjVIo7pcKAIu/ctW81ddOjjsZDRjImdkHkgTK7+nI
iCXlbmoYUEwatWuyy4F0sq42RWtoya8Grj8IY9FqzYWDI2DYbGwH+M71YIVZ+8XOep7wPRk1GhcV
uo9f23ZSpKdVOjD0VEnbYuu4jThIglV4fEWNfjRBNoJvHlTewP4r48Rqt4LwWD3aBskqYkv07Pwr
t+E0656S2VqIX5ZSTzuRpmp4Y8UUWbboU1fFNgHk+ElJb6I77jxc4Ml60LmkkH+6HjHxs0reo//q
3XZr6nduIr10/PG5i2Q5yGLR47ZvjEmT+i/jB3IZijeMXvjVXdlTy328HGSRRDYS929TCfRfpG6e
oW0C5bIKj86a/u9y6y6GMRa3k2VDyS6Ut7kEF/Z39cd4XJvJMspYDrHIoPLANEki+CYIDchrrfGU
cWs9Bz+bO/37xx9meessR1rcOiUUclutGEn7Gl+iwmXuzC/yEjuWj4dZW7PFQ6KD9c/h3em//C/Z
NtqqP3Cq//a/DbG4xcJeNL7ih/ovLuqN2Pqe3Cn7j4d4czH59+5YrtYi+AqxIDKKkmmUj+VNediH
sA689q4Dp/83VLzwt3sMtsoRqThzrSK61ApYntNl9peGShk3PfOLgkMlLmp/M6bf1LrxKsW81HQP
PZgb09kFxlEzFE8xSwA5R0W9muo9v3nbo9lh/UScrYZg/PGyLEPS5aosbhAV8H6UDOwhaT+l/W2d
PbTVyv3x7oHguZjrz/ROlqRNXRL5ocHB/om9n+ml9sf9E2yDfX7x8Uze3ab/DLM4DfkYha6MGSZ/
jS/y5/G3chwP/9sQi5OgWEVjpLQrf7W7YDdv09H7bDT99j3+mcXiJDQGdPIpmYe4LK6DS/1YHuO1
kzDfQGcn4Z8xFiehkqKwK8EY2tfM9bprMFm4rlVPReW1xib+qz79b8u2iBfqwFWVJmX356/TlXJv
XGaHtY+/5KX/d8L+mdNiH9uxJgsFUelf/p/iWj/kf6xvPe/2ZVftm3t5Jyav+S1XzFnWdtziYWzi
fKhkyJjjuFF+WeVWKTbuT+vuf1u9xcuYFUGCwiOr1++Gi/82nXH8eIh3H1+KpsTLiHdxTE/DCBx2
JkB6sf7Lri5z5Ycjfpj95Bn9w/82zGJvq3ngJ9HEMIXcueYhii+LYhOKlUP61o7+d3uT4kM3IvWx
8BYAC7R4gBsb3nmVqNODWzsy87RwaG994I0dNHGI6fs8y9G1QwkrvFAw68i2MUp/r2FcCcIOrBBW
qg7LxQWQAe5qBrECdaF1vLiXxn6ojKjxtQcnTrB/U4fsa0WETLhWGh5p6LASSc2reDr9WQyHDjdi
QBRVl+wklNb4ObEr/wRm6grPj8IEV2ffXgsLly8H0T9JD3kAuFWAM0u5+nbwkeUWuv/Q1bpTyg1Y
t1a9JDGeHG1Ds6r+pGMXgBpgcsS4IOVnrvvbI/tPoSEBrhoGVVL8McrU3HDuMnXjKLhZ2eaEBXDU
FGv6k8sDTt7MkzXXiRG9MHCXOT0XDXUqsFdG+FjrSng1yTj8auFp+AVBY+frlE/5dQJgf6XYePb9
Zn8wzWFREaahtbI4jKmRqIOC8DL6jzooFKoOB4wB9M3HZ/Hs66GKP3faAXJTgwPtdTo1pXAQXE+1
7LFSSrfYIMGd/3BnS+UDEJN05cU5nxJMmNljE/whaepS0tIpqAdifJM+FlbWXlfYNt5mpbm2cPPX
ONn4AOBnGJmGoBCUhiXUWPGRKhKxZd2FMu/2hWKZXzo71C6iIL3vnc66ULCtKDxF0brN1Hb9Sia+
7IMBDKGR6JCXwsHh8C0dsE01iUtFBs5dKXkWoLoOTvVoDyrA8SyXLcq2ThWGYK0nWLw/ETfNdNez
giBWXuKE/2xl0d8Alov1oO6PBh8QU/6whHjzHPoIs4vgvlHQPkYKJK7t7GC2TRfcpkh32FdVkwlt
Swe6qjcBQsiupwp2348KtYXiBQ/fdvQ3Nep5ceNZELKt0nOT2qovU702iy3pbtOlmzGguHUxijoS
n7Q2Yknpi8B1BBHF/mFNT3dpmbjYGvSxuBs7S7kBJYyocEd39lflpFq3RwQnBwT18ck4O/QOTT1K
UxxBmkQAn07HrNjA0rFS567QWDSKnr6HFIZ9ica8cfTBCX8RuV2uvMDne5czD6yI2ZLJg8c/HdTX
+y6Zitq/k7Wk8VVFok5w0qwNOOJt49iHpDe08RimnZrBDNAzf6v3cJhXboVlRvnmOAy3FzAIJxKc
5OnP6OY0TECxvrOmoJ5uUFQJqi0O5JZxlKDOyu1UUc/bUaEpSASj1DdXgp2za2lWFZk7LFTTIGEs
S0tqVAgzVPX8forHsKcpEA3D3iz9UXpZawVrF9PZcKw1eDs2FwggAK+LC94JKhu3DTu+T6YkoeZT
ZzDglQhauRez7j8/3llnqzsTWngxkWzibQYeerq6fQyJzJStcofd1HibtEa7KRIjOxRx0HvORG1p
TKJhS8HOWdnT53fTW4EQ75z5L6B8i01NlcpEHyap7g1ZKTdV6rrXoovcm3xszQ2TFldGnOq3mi/k
jdDkq6416UpcdnaueNFmvuBMGOQPS8aga6axUIKSaJzHJpp1+eJdoffx3743s0tRBg8humW7zy05
2t606cFAEQdh3r3E7JiinyOK1ryvijz7VtMFve3TXnS3SIdPr71uN9Y2NacyuvHl5K/1e5YfnPIz
/W02FvwantulEyfK6GXcOf1wb+W2c+0nlCGf6kJ3k01oRBVdA9A86WEUTX/IR0RxP/vV38rfPIc0
AfjnGcrF7wJKn1Y43vckR9pGRrpzmcVOG18aHSY0Xg52/Sar9eJHVNbWZdaN4ZOR+4O5crstQ+D5
dwDNh1wxIxkpVZ9ufMXUendsS/W+rBt/9AgSiurQ601SIYQXBCCL2rRYQcCcjwnwGJkAhv2v4XY6
ZjukuDwg1X/vYo2ybUTnfp1KF+mRWNmC8lnTDl/ubnBhOP2ga0LSoSI6t7hJYrOZ9LouqvtoQjBE
dk3/BXGPaa+4bqB7JRsdjd+0/vvx9l4GVgYsBF4o5FXZXbz1i2MdxKZRgJg3740WW+lZ5jL6ZYrR
WHsT3xuHw4NqIIPRT1q8C2nbO2GF7g/3ZKeEl5OvJPYm1atKrGzZ5YXMhEBkcheDDJlpMfO//yfG
r5vRRaat1e6DeKi9WPPzXY8GvCdVf83C8PxwMhRRPYQAoK7ATU+Hcluok5gsafdo5efXxlTZV20v
fFqzbFHYCNG2kfn0lHRIHH381c63Joy72YcOAAzfbIki1mrXRrNUV+8xT7P3WVLZ/4e681iuG9nW
9KucqDnqwpuOe84AwHY0Eo1EowlChkLCu0TCPH1/UFXfLm5ViF3DjtBEQXJjA8hcucxv9IuOjMMP
O9LXD9aIjdI/viLUf0bBLFESwnPIxFTUejEoPX3wRDHsE9eT+8Cog52PvEnoQah8A6Lx024AcApz
Cw1GUC/YfJ0927Rmer/U4/qQN2Z56BfaSjXw3khnj5zSSnd3bTM+/foef1qjYIY3/IK9Heeb1ubr
92moAgJ6X68PRRNo74vSsvfWsDRvHCh/exUfNBZEdAhy54TiJEUTf8Qy8CEwZhkvXWljOSTmNwIm
X51v+9fkHcGpDVOHGy8eibBWzqpAR9XriFRG9jHReg1Bv37BsNS1mq74MrtdNuihKGBHOCFAtC7I
QyvPRP209sqpNkV4ENTfwFkMy9GdSh+bFVkKXG7zGreZqAR0FXxhFOItRRggxpA8WUGeqC7ShDv1
QQjgetQ4omfXXSNrnZLq/WA1I3Tieh6ke2DwPdLoymGgGNG09MIp4gRj12VGeNdrq8u0TbCgCJnM
0/k9DAOLRES5XC2XbruPZdAJZxew/CHc7NIH/NFXinm8Vdqtco4jJsCYdCyN2RluKEBIFx6dSZQn
QzVB0rgKchxq3sHhsPopRlBo7oqd0w1+cYkumWiestxsmnv04USWnzB4s2FDT66e4Kq01POSirA1
TGx8QoGUTaeFptmWmNMYVqOoczTpMg+cnK470dkw8sc1N/G0D0WCYoUZrlMr3JFKiX7FsdKdZX0v
B6SQDlR1fvEdnFeAdYGdovT4PnGWkbYnloX5vscYK/sKp6qudxluMRSm+BeCMdEBnauLiRMk2VN8
u/n3ZpaFvu9Q9Zkip1uV+2AhntSFllOY1X7OmlW/8VNbyCszLZ0MFxurHYs0LC2xycTlEjvR0LOL
sXwnjaQE8DKPeDsfoVB72jFNLanubHAwFdrFxPtdMAelc1P0eLQ86zqNljky8goZjgjWkm31LJK6
SU+GqTUvqGa3m3KtOWe7pLQmZ++kOLwcgqDW9Hgxh3m4x1dwqA8Lqa44tPTll5Nw21LF7Wwleaxq
kQ6x52upHU3JVE6XY2r19gGblmCK+s7CdslOVNtfYDXp+veFr43+05IsQb9GuQLuspu1skmjrB+F
c0C8pRKwE1xf7cnH4Cw4/oDJbrn6vQoXPjuLlQE+pYiCDL8LBGaAOXtLaLqTX/Qsdiy0dghadJjz
4XQolxtNaNp6wUQqle8nNZrZszIH2zlMCWiSj6sqLdzi03KewgodvvVzmuOxt8NJY6xqkrphM3Cj
+TboH6DjAJ/2XEu4/s72WnQ4USe1rb3rYjl/DdDS3oitrkK4JUwHZ9BrOC0LdPHQH5GRCq0yGfoP
fAV/Os1UreUx71Sg70bbmqu7Bghq+9JR5hcY7CBtcrP4RufoUYYqFlA4c0Liy2T5YbrTrfbSRG3h
OUsd6aXRD+jUkxVXMa/OynCCW7HeeNfawsNDucwSlXzq+EoY82hYqyVOXA42IhxTVyfzZ1vNcwI1
x0oRba5qAsF1XiRVeoLemflu1LQyl5uLlF4bH/xKoJNpgxggDcrqNF+dEBbqyMlq1KlmHJUC0v6t
BjyRyWNh5jyP2OyoiL7BlfCzXQ0DKfjy6/Pip1MYyY0/DD6pxuiWnuU03EyOxVupfTDKoQYDpgMp
jMq+n6/dMiPg6HWbvXEsnmc3UJWB1RK2qQGhj563M0D5AA/qteo5F14n4yQ1g34/apk1f0VOxfG+
//oOzzMce8sLgWSRdIPTAEz4+kSsc4wRgr7oudwUBNGYtL14gbZQ+5dFr4g5ZpF7qubFr3I4CNOZ
jedff4OfbhjE02Z+HgC0hbl+jk4B0t+2BJ7yscW27TEQlvg26/5wa9oddn7/+Fo/lH02vUbgvecn
szVgZLhIL38cUW09Nq0zmzF9aalCUXV+90YO99OzxdWDWpq2t402FrJVr5+taS8azm1j8WhMDW5p
gN6CO/xp5c2UVdUBQ0LzmTS3MOPWK5vHX9/pTxMOkOA0EtBuANqPIsB5PZXZjoZ5ciUf0ZNPPrRu
TvtiP6Rz2+KfrNX2uCtTrO0jPDTNr02/pDP0JvgHoxeZqz0bt8pLtPmNvvWPwcJfUxaUEykNeBwQ
ZFhu549kqDIYkmmvP6A5p6zsIFCQQje+9slMbohZ81zuJeBnm4ZOvnr0EnPR+09p7VVA8QZVDg1y
4DrON1HQ1X56pCFYu2mMBRsxxmqnNxUwf1qe1MR09ZHm2tRdAau9fomB1iypldTm04wgoHuovK4w
j1MbkAmRIYm3Ko6fujCb0jyZI1kxUP6N4/L6elnHSswWR3+q8tW23tF+N+c48a2h3WdzV4GfmlLC
w8E0NZkboUcISm/S1pmsfe94uE/+eh39tIaB/JIsA55EOHr7Sq+/ztzpZiptL3sahsTbGWUxA5lD
XdfJjSE2V6H2yep00awV9Rszqp8f/KYFwj/kgACOOmfZLS9fy1pOhSfKMvJNaxXIJ7dJYCPpCn+7
+oe9APSbSaM3/oS78YvOi/NKTsNakfo+eatXnOCTZSd3CLS7TMj85I5m+Q/hLFwP4S+DcE8You1x
9mBrzehlUs7DkyGbBKsjV1UPMquSPpZdY/bhsDqw7qwqsd+YQfz8XCmBNq39bf8Bjj/rQkyMcbdQ
Pz85GcYzF10eaPW1yOo1j70aue43nuvfLOjtSEMAH5Y7quPnIhY1A7JqUlP/pEF80j9k+UDePnR+
jePJktr5BR0CZPUa7DeqGBSwnGOBSmQW+U1WvNWkOD/QKf02sWa+CuLJIJ+3h/OX3kFVVL4o1CSe
NnhqvDhuchqsd71nRSk9reOv987PT5rqAhognWPyFq74+mJzYqLwPSzBk49kwkcoCMZN3rrobOuo
X979+lo/JkevIusmsE7uCvsABURwva8vlri1DNyx154qWafUVejjekMWIT8bMAlt2rJabhty++oK
SStdw/0V8YGHtmOcd9VaWppKhj+byQU2MP2UfNTzbt5spzGM9Y+9VINxXSytKC8qoGsIqWMS5nwU
sz/d//pGfnpoQP5JCOiGIg3ClHp7g395QzLFUdardeORQY4nLlgb3bNPUSjQKChcLf6nV0PKAt1R
pKp/zDLOnppV9To6uZX7aGuF84ihLbAyV3N2Xdv6b2yEbV+9ekGbaga6ZrBsNsXM81n4goYblrSu
s2FQja0aS+OsW4djhUx6zCjFDnNe64ljN9+lq93807xyE1TehNjxggAHfD75HB1QQ0XW+Y8J9UjG
xCioi32Z4qVymaZ6oL2R+/y00aDXbTLJsJi2655TC0a0T2n56Og4O6OMbLVaUT6m6QWPYADSXedv
4GzOr8eqAeDMrJohPM3ccwBZkWFpHUy6+UWZ7o3vq/SiL9zxw9RUj1REbzly/3Q1RhNbxx6uNFI5
YI1fL9J2mGTBTGH+CnGA2fva6/jgek2QHUyvzdrdgjrxWx3B824PcBV3y9I3QgwR9ZzfVyrZT2Ox
6l+DIKlvoFnUl2PudW9siL+5M7rTm/zJduJT8ry+M+xWs9r2G/2rNibqwVHOvMPKoIybBdHG0NS6
l3+2AfFl0gFq04Cn5w984+x6I37hpKRJ8RUrcz3sAlHulFqqUOXd+kZC8fOtMWXhpbHdaR+Tzr2+
NRpRPNu+lF/r2e0PertOB4qS65YE8hpFJfUPa40f6HfwPBvPYWO9nV2OJDbvFnddUNucNmcNX+5T
Oy0jt3Hf8pnaPuqvocUhyac/ve0BQidyoq/vbM43TIOHJs/gjQ0+7dV6ylBnuBLYJD/8+n399BB5
UdgPIG3GIUrWcpaeokLrLtbqjF8XGZRPPjotfuplLb6PUhz71H3jWNuyoNd3tm0vupv0ozlIzxe9
o6/gE2DIfE291ntyct2hhzbrE8bWozfXO3Q2gLxu0KP0H8ZLhpDIEjAWY8tt/jlneb89tfqy+nX1
NWg45UKyuCRcqYKjWeEK/cZa+fmpEk+YZTNpJnqxOF+/wN7tFLajzkI8cYNj2hTquwfz4NEvmZ6P
afNW/PoJbAz9hTnrpi4BIgXs0tnd0eISJSQn7QsCN/78xQXitp40L88SI/LLPqmHyFuXojV3KzYa
06mdM4wm6i5rxGlJHBQJQ5WxGMN29GUVS5XltcQUbKpzeZlzLpihoWe6NuI2ZCWVEY4ICXlRmSNz
rOE82o8MUJChad/Swjp/khsWBG0jTgBG2DDpzqoGfTCqanER/l4SY7lr6GAey2Dpdog5Fc+OsUxv
vLnzrQeDiJbFD+ce4hh12+s3p4+tlphdb31CzCiPwIXMIT73xaFg+vVW8Xx+AmyCTRzdG86MiAKZ
7fW1mow9YFMKf0HqUbkvrR7kyIqlSzpqZTzis9Ps07WjjWzmDqdhpDJAkHOYdRtZNArkZhURQVfL
rTwewHTZ+LHY/RgSfvEreOPB/NSAcJEtARpDob+RcYFbvf62nJxClUlbfh3tQE4vZofRLARVVUz4
dNPL1XaWGPTiRaUanvOzRJn+NsXsuo5Sv86gKOVMwLrmjbzkLKDQjNnUeeAksbmxCDrPE0Yqo1XT
dHnnNSQipqWCPXQP+my6n+4KpJIOQ9tUu18HzfMa6MdVIbEGHuxgLM7OmwhV2ueJWzryDlEwsDn5
JI5lHXQXjUnzo3cmdUkCofY2UTtyoem9xwb1LWD62c7YvgNgJRJPoIPskHNxv9Ff+yaxg+6unYo2
j9A4M/yoGhf/4PWD/06mmXiL5/c3D5uu3qaCACyLqutswYLjndq5Mbq7Ylysm3qa24OGG82TSAMZ
+z4hZ01s8/Drh/23FwUVyeQNQMNPaqJaBkBIVlN/V2HFcxLMKg660WXXSKolEWRGFWpNPr3xhs/C
wI+Hi2SYw6KiwwU06vVi7xy/pfsihzso7XDN8p4gZwFhhkv5T3Xa/7iWSzuR6RGOwed5TJlrPVMO
s78TjebWp5EGgo63R2Mnl+s6DOm+hljGbMf0c+OuN3J7iUVi9nlo+5op4bIZaffPDkt0PQh+ZAMb
lhCE1DmscYXoNjMVae6mMbfgvfnlUQY6w5RkLt7YwGdB8I9LbckAV6Q/di7igayONCe9xvalzNJr
LTDUbmzEW8n2WbH24yrQvwm2nP8kAGfHiDQyao2ure/mZhHXYzN8XSttvgfrJhBicvqdhZwHDl55
dwRC+enXK/h8MW1Pk76xvclAQFA9h8LmWurlKrWzO20N8ltOaS0KmlVdoI7XvLFZ/uZpbmjCLRGg
cgIF9HrdMoCaS82pmjtNoUKYDrN8jwNA8fnXN/Q3T3NDhdCbAPGKU9pZ0lhWRYJhkNbeFQZsPVzR
+ihPEje2AuHt1Gh3R7XYjKm7zde8ar23xOLOQ9+mhgL7nAMJ5O9W1ry+y7IrJssbJ4K+3ov3etIy
pdatTC9jNPjbT7WTJm+d1duG/0viygLa4KHU3MjAbcpaW5T6SxsDVEdbiM4c7/AuRYxtMHQzNusV
mx5wP3Ual8xO39WJHL8GnawuQLHIr2Mgqq8Ggn5fSu7jT0eu//o6/y901m7+uPjwn//m/1+bFiZv
KuTZf/9znX3tm6H5Lv97+7P/+bXXf/Sf9+1LfS/7lxd5/bk9/81Xf8jn/3n9+LP8/Oo/uxrZ2+V2
fOmXu5dhLOWPi/BNt9/8f/3hv15+fMqHpX35929f8Y+X26elWVP/9uePTt/+/Zu5iST8118//88f
vvtc8Xf3WS3/tRsH+Vlm4/DTH758HuS/f9Nc8/eAZiit3w2TQu+CRTq9/PEj63cyc1xJeaXMAOhn
/Pavuuml+Pdvhvc7GhzbxA7leCrZzQQAqeo/f4TZHsqvdD8JikAqf/s/X/HVy/q/L+9f9VjdNHzb
gXt6vYbBiyOCQymETBPZH52AszUMPXAp8tow4rZLvGjxksieP6dzKo91MKoI7eM4u1isPnssJxp+
pebe4ykam3alxwh1VVE32U/G5Oc07L0vKYP9Q18ON8akhxJCRux7zb2ZWPrByqfbZlojmed/ivf9
oyX4y8X1alG+Vy+9HPuXf7EKh3/tx/obL7Cp/39YkBux9BcLsv2cvV7A2+//sQ7t37f6j1BMgrqt
tL8sQ8P/nbY1WDQ0C+h18Wv/swxt6/dtzYJ9JcUE7LdJMv25DE3vd3cDPW0TJaIRC+ifLEODP3wV
2WgwszfYChi2I3Hs03h4HdnahVBelOo7tjs+3sCerdpoCCapxzOdoin0Kojgobss687QrPUqyZwV
g0vTfkkCs0yfkzoZrYPbV+ArG58i8zEFXGbEg1lXIi4WwBmGsqzx80jHbwx78D1FxFS8cSMHTuIc
KRRz3f1G0e/vqb4ClFFKq7nRvNSwDnOVuWQEs+0Mh1UlZRLOa6crgBydXkYEYLeKglLznB2i8yrO
qpWxb2a0+CeaAu1BYYKLivUuJ08UOi6Z4Zonox13WFB8FO6ylSdVlvQH6Tv1d6seBMWLa+bdu8zI
6FTTozYu5bwEh0T08xC5Ux1U4eZ0VUYqyYHFjMiAjLtswGonbiEPmTs+5ArrCdvclfW03E2IFQLq
mNvlWTMbPY3xOhq1+7WjL7DHKT1wLxZ6Sgv+jnn2ITPcdpcCR5gOok4XK2z8nufYM5AT8SDnbv7E
X9PJH9tZTR9E0LjabYBt5LhHT1LPIl00+l1edQZUmCytmKLKYSpitQZaGnZD0j1LUrEx0kC+0x1f
VP+tq0Ti3QtK+yoEUNiuR3/U1Yxt+Tw9OzVmRnuBn1oatfgHrDcoL3TF3kc1cAqdzkjTcM2MIIts
aYgLih85hmPtee9S3eosxNs7lcVQ0rgLmZvtcwMKLDgVU2LeTkiK4IDCyXfR0ouBYKuUmPdLsPR2
1KVq7t5JYbXoqkwDaa+fBl21sxyld6fSdRtUA/RqvfDMLrPCSi/9pxEdGiRvUPgt8ScbxaOoocGF
YMwKe+ckUz2cNLKiiX4kHpvPDO5BXjEFScOmtlPjW+P0840nBbX/iNHkDJKmtj8bHY6KF77pTMk+
GWTlU20t2bIbhjHv4p49JXZIdafiY+sU0xezQSojbExdspNKTFbirEhaGTlJMprv1x5q3UU6G3yY
nTUDmJ1+qVO66JnWV2PYcWM8XbW6yWUzd4MedfbkG/uaGd8NRaZuxJ03Ke2+tKVvn3wNbdEY9NcK
truq+NBxMUoRG/0838ymXix29MdWlJSkmQjzXPERrVMP8yf8Lxz7KLRlzfOwEdYMwkpapN/f7MIq
1ykEcjBrfYiTd9PkYYvpYfAwi8ad7ThD2cSIcYBtn/2hkOb7sqhUsv9jua5mlzhPozHy0iutIDT8
seh6CGjB3m+VrmJzWOv6SpDLsTvcspBRPvif6YgoJ6Zy7lj0KnXQaPYb91TbU27SG2Gy1zr5cMsz
sbIwE4v9rElMQp3Sk+9dZMi6sMyF/WXW0BcI66T5lhelfqT7mV+KFIV4mIvOaRwatjJuk3jm+qY6
plX9Hd36Pl5rRML3rlYV77wSFYTIBigm9mgSj0uoEmkNSPI6067OE/0Rp5cxdMrC3OVrvjzP8Ove
oQ5ffwzUBjKr07T5NCE1flkuoI6iRavFFI3FaEYj/olx3zTlA8lrcOqcqbl2RrybQrSa8htrAlYW
LblvHVPqcQ/5DU98LGfn3hdzb/CmsiyNbORQ5K1vTuMYB3wCkp0UGibPZ/AWLjFmRuQ6Gg+6KQMg
FYmZrVERpJkZLgAd49ZAI7xoek3EEGWdG9eomivDxxfUs7TxA4prHdiMwblYvDmP/N4fm7CVkxOn
Tp/dMTssZp6hv7xf67G7Sqem2JHvLIRj+bHwZP4O2bvvej71j77RNM5udRJta6nhn35SVZM8zkV+
P8J6RH9h7K+4+zJW/jg+z8FUhpnKklMRTAV8GcqktmDpKtlaoAjpTV6sNhs6UwJdd22GfNq0QWtF
cPXYubmhumm3FgKSgVOK72OzVPdEbFBt4A1Qf8rboTvoQQp8EpcN8X4KuqDYTV3XA2wcqoB44a5d
JDgTTKSgqnxrrKUiwuZj/OqLMsvDlSa5FgedSj43a2Adjao2P41V3yAHpHndlyzTXH2XYDB3302d
e9CzFNAp8NWgiL1FSj8K7Nzc4azpvoOHBEJhqPwDkWS8qiZ8ZuvBRgnA9jsaS976SS21RM/PxFme
JqtLaafnzReOxrwPi05mx7zJ5bFq2j5OV2GUgDpq27zIwGF4x7LKtSZUI2+MvlyhvmFaab+4Qn1P
9LW/TsFVxpJU5ONiB8mzrxfeJ82fpyy2h/aLrKe6DXPAgFGvJz6OTR4GR7hPO1yqCLzLPG/z4FIv
VXdn2wuWoYY/Z3EfTO3Losvhu58P3Q0RHsNSMJpoXliu/GoY0rsfhRrjfjI0LORJYq/G2l7buC/N
MrIS079lLu19rvqlu801N7sjYFa7IUvXx8KYnEvpC4No0ybXflmsXwd9NR7HNS325jDIWxRgg6hl
qBHW+tLEldum6lkmWU388IJ+eFfhePdhrVorBx/pExgkgj3qWABiCZ4bMrI0NEvUBXZ5YdQFjPLe
70M9V8u1aBL3ucCq6F1jripgVOLU006jQ99HQTqW3305IZGUT+3w4PcuZz/hwIf/k60r5wk2oaHI
pLmvRaVGUNo2h3E+sYjC2q0tbz9lGwGO06B4RGRJuXtZrOrSdlClj+kRl4dBQnKPOk85ddR0jdRv
mU8ORykr56XK0+ZiFQT3kInI7P4Qt18PAqEOEa3mklU7CurRHkNQwNL/qAJjGULUoisU0MBgE+bS
3PGfzI4vHQFQzB3IUrNrHxOTaVesDUoMO5KgIgZ6up0zRt0GcZPU2gukK6HvJz/NEhyrl0BFjmZ2
sQpmuZ/mJF0j5gNZwHHXErsNzQsULCCzYk44BONV66CoFhdJP4zgSUxXuwPJCiqpUYGX7mh3GkNY
uUZpfGoy2/g0Wt4yI06+6FG12HZ7cDJSIc4AnWFGPalO7PpVteONS6aUXRnJbBTs/8WUFykw1Jk3
Ia0CXHkwPGX4sd1yIvvqws4mEOFYirQowpUZJxdq2e23cZEOjceGYe6hmO2x2XuzxfFRYtl6pMSq
0kOuMPqyReC1kVp9W4SQ3FyN3rhO1monuWvclp0NViDD//DGmbyqgx9ktIfRKoLLqgWCsTNJ8IZ4
rCf9uEDuAJavZe7lkrQbvreY86OVpPmdCdNJxHZrO99Jjt65VW6gHjOYnXdhWAPG4J67Mv8EWz2A
q0szrdpryZxfTkVjXVaD3wK8HpOxiMp0gAbYVDPrX9N9BTVAm/osFOQZz16bJn5or1P3ruAMdSI1
N7d2IlDYh/UfiNBqdZKOWVmwIhKNVCysQQ1bkV8sbPaSugfbkoFkfSUN+NzXqbxHC4JjeR364ro3
RvclNbwBdwyxRIlDtrWbczi/mB23nwIDgfQwFyV/n3Sja4SBjehnmEmFZ10B02QIB/omZpismbuE
YsB58ljXzajwM84sRnzVBCSi0teuY4yfAq8eV0e70uvch9Q64u9wQeGDTlwLzeAhUPmA4UBQ+08T
wphx5jDBCyeR+Q+dpYuKL03siZjntadcCevCbH0f7Y/KY/v2LuyXUFiN+eC3eX0V4PcMDt2SThF5
TPWvXIW10i6FF/7RQkPk2UYW71DIIP9kZxgehUbZzN9MaXS3ftcUC3csEvs0apBwa9MappNe6jUo
93HUPyVDWg7h9KMIYOo3m1dLUTzAafWTXR+s3bpX69T4R+lPrcUCsoVGqZJMDs7IyXfLmbJLRnnz
ifPfR3vIl1fBUKOd3GklcmgVZjpWPAYaqHSyvyESq2mtj8Lo14fRWEZ7Z7jjeu+p3ht2AmW2y9Ip
sm+mlQA16ubZv5l8VhgNbKQ19C1YOEZvmSgzKzyxzbS/J/2mZ8/2D/1lyo5tshWEokFyjQdfXENT
bk6D0Ppdi/PySbTim+PKNkSVYT6x6SYjgt2iwqLX4cw6UsOtLUuKvea34tbOnPyltyv7+6gc7a4K
sv5TMIvgPl2SdOdxvsamp1Va5NSrn4c6Jt032E1PSB/PcENaSpYnOaZ1GzViFVZcZ1PZHbp+8Z6N
vrFU7A46ntdb/eVPhsv/G79b3iuQo5EpGhzcCq+2Ycw3mH7PSisiq7bUUZl2fbHIbD5wWE7hQk3p
l54HRMtKYSC4+nyjk3kc8qB/zDwv/Whg53dp9jbBAlDwca3mI9nb8t7WOvPJadG/DKtuAkPVDKu1
IznpD+5iAiPRrL4PWe1FepjtecSirBz2YjHUx7k0vAOQ+uCh0619Uznq/SCRKA+TwQqu1tL71swG
k3D0UnS2aLBWl8zt8qNUK3skSccih0wBmzRrZiSKPPUipjT95mqdOi7CsLAuhzISBwwxrvTc660Y
jxGkNKWTB0aEd5i4I0qW15U/VrupzXDgKVtWJ2d9UKch2JVgPy25+9RkQRqNQ5rHFnT8OMDYN6oo
/JDuVP1NlWX1TliTup7W8sWR/JVCvfrUu1Z5aeeaeVSJG8G6rexdZ2jVi5+31i7zhu59gI7BSobX
9M4+h33kHERRy3d2Mwy3dZIUB681kKADO1ci+JuQWY6e8EKqEB3ugkQwNiyD1drDpSK/TgZc1XO/
yS90mahbc6g/r2k7X5BewGdY3P6qHD09BLVovzeroXxQlVAMrhGE4GzmoH+c8nkBMZ0MpBemlFHv
B9m0RxWUtcT6PIHdz6zjjDzNF7vOmrt60CUv30pUCKq/lJfGVKLNN8GGCXbSzNX3su8oXAyyGuJk
UIiwb7PiMGnu8sWb7PL90LbteOG4jroZPI1NJMyVcI9IRv9Nn0VPwlzIlWRWWo89DcOQcbJRHwrP
m78kRY1CNuQBh927pJgRVBoFCst4JSfv7VQPpzkb720fBy6S8SGPBAz0CGBcgyctZdOuRfza3g2j
rfZYTj3bXWdcgifNoqo2JAjxKXf3s6Z90mfdO5jKq6Ek5fOlSLT0NFN/bDqL7Y4chbO1z0H5+/TZ
T/i1UxsYsl6OAD+Nj7P0sjIiLjjFzpV85xn07COwoERGcga4b6iguEnnpvvkpLVbUp0PzYdlTj70
A+Sfcna9/jT1GhvHK5C9/NDXqnJCLxh1GY1uPt1kttKS94uj/Ej1Knio9bLfAYadDsuQFut+Tifb
pVrRl7ib8/KOfHDdG5NldiEIu/5L4dT9Z8hbPR2zTuFdKIs+Hq11t2RaecBMHfuVXCBS7AeTfTEr
LBmGSmnvOAC7L6OhFTcIRnRRn6iGEmydzGuT0r85aEufnKYSfEdDkXRbKbX3vNJfY5Rwyy9rJtsl
4ugNTgYowcLyF4aHiThCZCJQjKs4eg09lIlkfYxqd/Rf+knHGgVhY9/BpmvTDUCTo5eHWXfXW29V
41PnLMuxGc1B3ix9sewbIT9xHFf3uY9HoF9U5U21iNPI3R5GbWSj41Y6vtiTOzkXK/RA/SL1/GHa
ddWsfVp7p3vyK/muzc1q19D8jGYLsHoGu/Su7/MqctCSooGmZ8/4drZHLR3pF3raPaPwGcAlLvVH
cuZgoY2hkW1TJzch/LrqCrfp4kQ5WR8sUJufNJgLcZFa4jrnLclGuXB/3UTNoVid+kSvB5e8wVxO
o7C1uyHnJCLncdgK1p0BlueCpl+KrK7W73tNs68TWy5XIDo0sTNXicBtMKAxEaKLtJACOGP2Tu8D
4zkZyeymoemT3VhozWXQKHxuFOK8nrDI4crlu1HN074zy+zBLK2RxCrJYhk4+cUciP66SJGTNb3y
46qR/deq/uY1vv7BGQZ20FAN9fsymEJ7mocHadciu9L8Wj5AZNMu4FfIZx9+RkZpUDTmTU4eMTMt
81OasN7I+EwmqLzG1EMu7a4pS401bCube6TVV3c32VrRTPVKTp5Y6N3wwatcMkCrp3wJl60TlNiZ
3h2EpWhcdlZKlsoUWUdpsdT0j0tnj3GnRFuGqVD2pYbbOB3iTLg3iz1VHzhxAU24dUYu1UyIaoYN
TtPpSVGMVP+bufNqkts41/Avggs53A6A2dnETInSDUqiSGSgkcOvP0+vfCwOFmdQ9NWpcsm0VVJP
o9MX3hBoAoHlxx50fRIgrZM5p8TNpzSEwTSLJyITLwuavuWamU2HpIs1dSk+JWV+hATcq5jTx4XK
gO0EENVNL7ChMz+B6/wGrm55cMtBtS7Laia5vyAq5pvgYupAj9rljZMr4ssPnYV/95F+7Btdt15l
tZ6+LmgoNI4lNHCLLHPtscOLa/3DrbvqGXb+cBfD+w1Wiq5BqjXDpTaK4YMS5WYJQFc5dFJ7NT4w
IJyHST0kBN7ZNtInd2jjpEkr6l5jKWtcyrReHKWyDX8QpX1HAk7FElaW1p6cUZmHYLbHdaBUsMgc
e4gKgvq55P/RIxkSmwUpQjiUqduGqUX3wUc6OhJBrTqlCLxyStwPt7/gBln/gqjn0QV0izYFnbct
CTAByKTMNsXwVdWSJCzVyqEG6qXp8jUqTWv8JCTbjMfLYxfNiqr+iWGU2Z1bhwJtOLVgXH3SliaD
b5DO+X00KEvxOKB0p99ZiV4qgZl3zfyuXhHHOuEgZCgHyNeN8iFTIHR6cb10QfbCRdv0bKBsa9Tj
TQC8WpTbd2hPUcpXEJdS/XGkwBj2uaYVRHs5a5RUoGTCuNDkp1fm6Rezy+GrrS1W1YH2sgoYjNlH
hJi9Hwk8QLUI3Dgm/M7rxpJh8F44UVOcbNFm411kKHb9WI4xv4vY432fTOk3L+9pN2XAoP/8e1d4
tcc+0ZtYt8Mkw973NDttslABtVbvANL2gqz5p6kPOxiWIruZ46TjKAWu7foXisxaCy9ppAV6wR4w
8qVwfy/iRoyhsnDC/yiB9hfBpKDh/hzr+FqcuDeT7E282HXyiKRRbF2KAryd3+pJWpzphXUx0q0d
2pNWm3B7ZrItREkgsfypX/RfLCuy4Va3Bdq9bgfQ99wQQM8QZcg5CKobF+e1GnJcy0b6TuqUfQDN
QtE1bWie+PPqKn+IZHKn91OX2J+82bCKk9H3oj7aY/IWu/44gFVItixpCSNddq4/Do2LRERNntJO
Lrzxw9+Xaqd32XynCWqQb3gXrO5s4+86gpVvF/s+nru1eONVCbS/U7P0GtWPOSc8LJqKs9TNBsco
amZteSzTxgD120+97R5QB7atdZZVAgFBcQIn4k/W5n5e6a1A66OAB+t8Tt4oqUt2NmBOEPkpYV8d
VhZ07OcOwlYcIs+mL4+rZ8f5A8Rl/mySd76lgdGld15Fi9avNMsUF96BPHtU7cU1z6WtWgqaNqbe
BU0+0H1yy5h/VJ8hORHkVao3BW47ZC7yd2W+3lM4yr7Qo1CXT7dvs+v7GCwm/BOuEQD3klUH5fZ6
lZJJWxYzjxBucKdKJgGxn6czNtFqKR7stKWkodY24ZDZ6+Gi4ApwcIhenDv+2Sf8Aj6yDSRCImNA
dm/dYNZkhlyeIWS0Jiku2HasmcTBq0tZ5O+uFJ/ZMe89ZKa+pErd48+QtPJm1WL9q5VYovILYaVm
oFNfjny9oNx6Lo1p+B35/JL8gdTsXhmnqAktzL3urCEvRNCQr6enylqVcjyVCDuElkmt9e72133x
A/xxcnTYkadxoe2CA4RkI2FBP8B+MA+J1cju/yK5ap4pFgG41YeCX0+Rw3smER6iU4ozwUOERsgf
Qq2oiDpOm0chbOXICCev6jXkAWzvLShmIxiXLPuIOUC/0BbTrI/esGSP9lBxbNQIvwCfBlTVBqo6
ac/p7Do+VW0q/+5iZHkgqmpAtpFTF5aeaD8gZYOY6u0Zb2G+0n4GqAKcEWiYksu4uRMLpXYK/Bz+
6g3ZGjRo3JAG1Z0s/4FKqHyX6tl4Zo/VzwVaU+mdVVM6Jq0gM+sbIzmyR93gEySFHdAeijlIa2jA
ZJwNpK00zZQ4aJF3Bc/5fQ1C+2OWeZVzimELNMFs2MvnsRk1mtF9EaXhZC1u9ITAQZpSMOu7AXug
huqSFlved/Risj7MkKN54xi5oZ0HkZff2xTm4KMlmvJ5GKum+KhO7kyKKHu0XDTiN1101idroOVw
WlSVAuTL/6uMlqDfoI4KCJ54TMcgVlB8PXeRwhap+wZ/lLEjA8XMJzdOlkBIOlhKrRP+RCc+9qPV
SNO7sp47dvRYUXAsyCsS/pWTufglt0j/xatq/mXFSxNVR68gvlTO0Fygi2tnF+QCubAVDVFYuyTl
dGqjeg6NrGhqtBoRg72vlkyiBWCLPS2F0D533kJR28IzjRpa1jrFaSy950IVtuZXulZ4odGXROBW
Udg0/Pi6ymnRBjpmLzvtp8BDn+qS/2wRQFeoof8T4vb/EbgmeRk3cELTt7++XQOF5D/wN1BIN/8F
jw+k0AvEXuLD/hevpqn/QnQAEzhQZyQckFj+gxOyvX+pXHoQCbj6uaP0f+BqlvUvAwQvSDaEhHi9
AR79BFztOuVB0IkfwJuKSqYLHho46/U9OEiVGW/yTHw+5iWkO+28L7BMCkyqw5eypa6sZ7Udck0A
xfzhG+1kPDJM/OcK/ntoonUNngQeL+zq66H1Mm68LheW77ScpFI3xXM6dmngCq36Kdjz/w4Froob
HzrGVkZZ1c1E09fK8t3JbIIyn1cf10s0vkcsmG/PSr7L21l5wMG4aKGvEUtez0pDq6FFA8DytTQx
H6bBwlq5MZcDbvjestHOg4sErZGHehMJDWUcZ5HARF6s8JB6HMgplqriYRiq5p4W61if5q41wmrI
5iP3O/nvfjVDaWoNbh+g7tb+cqCDV2RZY9FX6LsKwlBbEZXAaRlLQ/HrCcm8iHTy4P3a2y1SABuR
PMbl3bj+rl4xiQn6FVrR6BwS+yyz3+BWdxFt3t3fXsLr0Otlt+hkNzIlB7wHvex6KBdQ+aKVNkAl
faE/1A6GlPhJHEyichQ9dZ6DBMJX6Lnoy0SiM8Lb4+9sIcna4z4AmQwSYbO4VZpkmnSnpi/XZo96
7VGmZzH7I6Oja6Tq3/MEuC6xgUiZg1+/nueoggRBjdpCFaxY70VvqCfFtbsnUSUtIJbEvdye184S
6lJAnUMo846tv5erzDllKCoBiJ0ZFzumW7QsvPGIZR2pZe4ORZgOw56SFvWA66kV5IQGmhSWP0/N
16IVzh26Vv17tM30g/O+t1nAkJvQleBUsGDXI0UIr3atlfIRF1eEOAlpqW+XsfaMInH3qZzV2fUn
SyS/qHmkPTWjWga3v+rOcUS8QAOECogZ4vFmFSnRaDRHSEMToSufvGhIfdpryz1o9fnzQJQSuJFX
HCzlzv3DDtWoV8B64BmSW/iH8LmeFxCDutQrANZ4AvCY+CXGhOd4npSHXCjD3dB61lkMafv99nT3
VlYyBwHPSqj2S2D/w8jliANAX7imr1f6eiq0wbpbi9xCHcg70hzYnSRdKMoceE+DGr+epNYRvvEC
mrI3XAcoqGX3sz1rf4putJ8hZKXvxkLx8lMqTPPoGdmZJrcPikvUGkyEMDbbKk3NLFaFZfpVkhWX
Tk9hAmpgmVKtTg7WcpMZvNwDMORlPo1TIrnQZp50CXHcUBkrbimsek0xUHJahxcBtpO6FE8E3/rd
1DX2R6Os1VDLnL8U0KgH1+6GfPfv38F3pnbD7QBD6/p7qy7wiTXhd4BXZDtHyWc6RV6YJhKIKhrg
8YlV+ia9dWAZzVkZ1G+399bOhQgLkh8C8VA6cMlF+WFv9aRrsZqY4CqrnvxDsXKUlInabXOuzrnR
Jj//phko2MB4kQEiafb1eKJaPSTjJjYYeNCzmgojoFucAidQ3INbYueaQkHsRajoJeDbTA2lVwro
VEH9Iipiv3ZGxA9NWLYf7Wlo7xF4tC8UqcQ3R0zF21a2xW5/2p39jBCDgwUD+Qvkjc1+XkZd7Sql
YI9ZQ+kPJs19oI9YrajLv/MPkod9BsbOVF2ovlSC4Rizb+Xf/2EVhehHjEgT08eoQH27mEgGOigQ
gttKOoQ0TJ0mrAqHFJTtSXJ/wtsz3Xm9fxx+S/4V7arE9aIYPNlyy8Zqfm6QLj1Yz+ut+hKpU5uB
gE7izP96pa1uLyhXLoYIqwICkqGjjAK8wAhqT41CSsf5AU9qdzzYDLwwkN1gG2w+alEBKSg8EdpV
2wXg7KagFRXLOaV/eIkbH0zveg1fpgczS8rjoDgnOxLXw6FlFQE1GPpQFaijZnoen9dV/yMXZnRG
+1Z7ND1RB/YwxAE9YvPgRrx+Uv89Oq+bhh8KidbWnEQZNKgToLDDyNJ6biN6XrmOUwINIZoZxaSF
lGqMd7f3zd6gMklk50IXhYB8PWVtiClNaxmNCOQ67yEYFKGKrGHoqWv+3XGznL7sMB0s6/UT9zJT
aSrPG6dRcXzVb4iyInPzHK8VpbFAiKS1dUkFTgQq2j4UiJ16PiF5PUBXF8bBR97ZUXCOoWIhp4CC
oi5/2g/HdIhgpZXz2Ib4ySZ09ZX4qRcoG6qjo9EnWNX72993b6pSTIt4kAlTWb0ez0EeLNP1qQ01
tAD8OY2dB8eaGqgPtv0E66OBam0o7QcB5P3gnt+dqkPUQp5L8LuVSioSpXSihKVdnCl7lBrfp6Tv
518GfkSYLfPRp30xH/gnRft7WTXp0kINQTaVNlegOuoI08YmSCtheOeqtIFo2MmqnWJrFZ9rx25c
X0A9T0+r6SXfaCR57zLEdu+NyFhCbZyco4BxE2T8/ZMgQ1JloO1A62jzAOXKTAVs7drQKafPnC/3
7MXUGcCkAt7wdNpBrW4/AXYDb6S2tPwnhPIAWw4HN8v1Q/T370ApD4EG3gcZvW62AU7C5liYXTgP
Zs7Iy/qQT4jKa/bPujbLaooH+5vKDv1kgorNnal4lZpMI1XJMna8Z3PS67sRusiX2/t6b3MhsU45
mzKRTEOuJ6Tx0iV0rfrQa7Uy0FOvOBfqon1WBzwoZkCRPxea/v0FKWNROAemLnWyrgdElLlxAAP0
IcZc1XlY1fnBc43pfjKy5O7n52YTHCGm4SL8td3HAA0ocg4sVlE0TShUp7qsFYK2JuiQIF765nx7
vL3NAY5YQ/CcMhHcvuupde1STrVhQ9lpx+k8OFZ/EeBC/Qiv+IM7Ye86IurD1wAlAv66yVDNGRu9
Lkn6sK9tPeistfpUI3r9Fo8f/ZQTr8N2QLz51M84Ld6e5dZM6GVj0tDBUAHGM/WjzVlc4bPYi512
oVsiZNZ5qxnOKW0dLHn7s67AEUmXLvq6pEl3SYrVUy+ITgDE7GsHWjRcvbd9onZ+iY+u+2gXelmD
Rk2ie1PrW98unMU9eKZ2wgGSMAD6NruBE7W5uyMddpsOZhV8eq49e+78NEMDfudVVfJ2xvr9rZoq
xh9pt1Rno5q9y8H3kjv6+jpFCkQCClBJk/z7zbYorGyhkEn7GsV9uB7JENloTGewdul7UV1P1g6L
bAXZ2D9Eq9hBN9CdOLlm5t55RdV+ph1t/HL7N73+IjyeUiKE2h/hwst1+8PraQrRjHg1izByo/7s
JIN7SjKnf1itSf+9URfjc64X7vuy7Zb3i0jt324P/3r3yrcbpjNGThSwX1K5H4YfTYEyet1R8LCc
xrca9GkluuVO7wbwSDUg5bXAx11b2urgiG6yRHn9gLzn9kae1qLAutXLXamjOOZAU0piKS5wotY7
HizVuAPGKb47ymrfd/YUP85ehK6HMdr6Wy1Vp8+3P8Drm0LidLjXQezgqbXVx02cSFvrCkcCQxFO
YBa6xknVsrfOUi/3/81QXKEIFPANt7uPU1zXOK3UYQ7E/s+W5nyIjHiHbruT2AcHbW9dX+Q02Oou
GjibgzblmJBkxihCBES69ZRBrISz09vOaYncFW2N1Tk1zezMRGioUR9cTHubmueSGxiZR4eY8Pr6
nbOyWzA7FGGbJ/pjZCeun6qxCpi6rPycXvCFLFa5oCGfPJqVdgCMeP2QehSXiYFZVPmYbiKDLLIa
p9cLEWaDW72JxTgRHiW2/rhaan1BUffnw0KPoJtmDl+a4baJ6riMPY1PpYTh3MaXtFFGH9yeBaba
mddHQHpzffCBX+cYjIi4ENAiDDWR3br+wJEhnAkBxjIE+SwApmbJ85KVDnW6LnoETo1YmJcfWtTK
+tHm+kSpgWdOIpvI6TbPzViLDC5mXodO30d3BrSC59lA/mYGJ/ZesQbnofHGQgumeOyCrO7zNzYY
or9++hTx0rkACSguSaWH66l3rl55oIDrsDVH7U9w8wh7O3N51q22PbgbdjYS7zMdIHprlA5f8FM/
XI6gz+Q2bZsQxFb8rdO96qGK9Bk0j9oGVpetzcGy7t2JMsYkr5E1HiTVNpMr9Dpe3KoJqQFDslWa
HhqqG+WfIN9IA5zCHH9vuEtFmFIDuoNRE/WBEUdOEf70V0ZBEadSWRg2wDJe/xD+zqhIE4uQuxtA
duG19MBmfAmNqKG2eHuwnd3MVC12FXKpKk/R9WCra4xolQG9z+FwPQ9labxb7cm65J73nss/DrE3
Ui+3x5QnZLOXUTekaYLgg0SIbqJtC3LRlC5MMM4b7d00WlHAzV1+vT3KzjVMWYcxZFpOjXszs6zm
l1uLJcLBa+EXQ2d7iPK081eHcMwHNbZYgC2HQtytbpL9F9tXSjmSJ5Ou4Tt7/Vkrw8YDZnaIt42o
eypFOvpjMkazX6E2f2fjo2Qf7N+dhSSKkJ1Mau3s4O10+xGYmRGJ0HXgyQtQ1jBynek3AHh/qR1i
B6d4VPSf36ocTRCMCAdQ298qVhajuqog2JmmA/+ozD33TT+t1QfId+6X28u5cyGwO0HbGXKf8m2v
v6ghOk0ouUP8aMD1wkdOg8BeKo9aKmm3dl0dRAw776iJjJOFEi3REtzs6/FYKydz3QLZvCwBhGly
MEhGFwenusQGDV9PTy2sJx6aPprDdVmcg1rW/g+QfreUDNlHmwlbo5PwkPEDhjWqfm+jYnhCNyB/
oaM+Cc8EqD67sRSTqL9krf7rz39uPEqk1y/tTeKJ6+lneEao09B1QLVoEfURxhGnTtCWHkd9fuDC
P0KTva63yL4mBmQSyMAfts6ETkmFzbIKL3DX3LmkUrYvnmfkSZT5U5VVxv2YDLO/IGgI7rjMflnw
CfGz2QMcpLjjgX71qyuKH0NPF0YM+nbATTbtHDWfGhRZeg9k6dQ/tzNEX3BT5vn2R94bhTSRaxCR
GTLmzR7Dn7da8sl2A8Mp1nPWZ+upGduj3pTFUl1dt7rUdXPpldI4wP9xM0rNHPUVgG4wQ6qGDtyW
91prTVLSIr7cntDroQyqgrrJQyLhlts6iogdrjZ8+WC4x9VvEyfjs7t0DoCu9MiZdWcooj1MzaVw
nRTcv96g3lz2lNwWHbGaeF1OQkmHHtOvGEDgXJtLdnDTyf1+/RFZIsDQRCO41dCnvh7Oal0oH5Np
BEB5/wTANobWtIhzOzo0QMrpSPfw1eFnJLpnMlunhPLKiEPL8eFYHQxbqHkmQVrZzZsM0dm36mSN
zyqcvAeAP+Dloi5ZL2OLsePd7ZV8XWuUc2UZcTmEy0Hr9nrC+JVL3OmgB7gXlbghaxFAWSeazV8T
dCgyvzRb41cTxjKdsLIZc8BA2UJQDLwY8nPezu3BAycfsM0K0HWTKnPYH9PZ3Cz4JJo114rSCNxO
MX93hZ5BO4ybdzh+fViUbv0IiqT/lsyadVBl2ll6QlH8HIDw8l9bNFLZ2Z3SN/ShijpdHqbCsING
jVH+tQ3lnK2dfXD37H16qhKUJuiboIC1jUS9YTWGebDXgDIaBZNWAy3jl2vL6cUKEjBxZwnSyxmi
zRgs9Hi6E22kQvHVLGq/j6pOde/2btg5bPwikCBSbRjvhU04A8JRLwFM4kG1LNl93cDiRzHaCznl
/cFQr+NwCafhmWeZKb/z/l1vPF2vtDZW3SUw6M6FmZuMIeop4+MymtW59CjnjcpYhes6LUE69th4
L13380tOdIpFLepi1Lm3KzDC78YHyliCwdGa+zqC54AMcRoK9EXCaSjig9tl57hTSaRlD6vAlbH4
9ZxTVKdTO7fUAO3iHjeLpHnWoJ08dC7KEVpnGE1oKl7zHqDIPPkroe2Rz+jOJge0IMMdKtKU5zal
1CxKqaYiHhZQE8sfdLXXT3PUrZ+rWV+/TbUHD/X2lto5zrClqEgjCiHNduQn+SHBm0o9X7wogmeo
IHP6INmGDwZqSJYPN7VpfRpBbnMC3gvJYjChBh7ss51PTurBC4JPxQvd6Xp8/NdACbiJGiio4pwx
Kelh6cE8uRNIYlinyHLaj4XQo7tGH1e/WJL/4q0kwEA1mvQAWMH2A5hF1oJMbNdgmhDEygYEOGot
hhZqJFNw+1vvxFam1KWWmDHCSWMbS87xiPsVzK1gHirkG3J8KMOJvf/kJm2Epknu/NZVRhu48Gov
eeFh4jmDwH+ztA5251afHLBQXi8+T5pB3REUPdHCtvS5UObTgJJbgWXG4jlGLetCRNuehnEtHqoK
CPgA2xGGSXX0KV6HXFSmKPfyuNFFM7c1xxwFEAuaswVN1kwvoPnHB4UjeYCVfX2aCIFeGCfsLkvd
WmZgadUZIjWtgGOlf3TjRr/LmsQMMqMxgxwbyvhgN7++oBlOkgAk7gYzhs1rrSQdaGcjtlGyy8sA
P8I1NIwuPbHS4nx7M+0ORW2PQh/OCER61wdnKgZXcYvKDniM0c9Havu0dInjuzNCNLeH2v2MkklK
icIANbGZ1Rq3qaIlGC1CEHiahyw+409ohKMbjb5Is/RguL1dSWwHFJhmmawaXM9M1aFr2hrZnb40
4hOA4OLM0RV+D6/rg1iRwCg1I7rD0iI7uAx3J+pIsxz6j2Tvm2+60k1FCWPim6Za64/CQF1oStRn
1FOLC/2So27M7nj0Y9CFh8HzqpmuuXW0xNTBAo/WJuQt+MVebJHXFVF1b6ei/ev2Qr6+bCmsycMO
qgcm4VYTOSvjtNByxptsPqCOAynailb7hD+XeY693EZNQtjIqHn5fQ+h7GDL7k2XxidlLkkHtfRN
SNHPojTygs+ri8W7RJFl3AFpiinKe+bDOsdH/XG5XNehKmwfFT1tDBM4JdsOgFimHKG+1kavKWuf
C3rYH5XONogd+yjAl9E5x3Z8FB/vDkoqB88BPikli+vdiyEuVWHUAAMQl+aDFxs1/vYET8Jdosui
jM3dJBDW+vmFdUgrydnJ/GDbXQ+qzZnhNVNlBZ0b1a0/oAR2xrO8NE9aMtrfczUuR1/V0hxwTFqh
ANU6yafbP2FvcQEAUirlFeUt3wQSfbJMa49XZ6BGvfVQz8YYrpoSBUJZ+2AY+qPMaG886lBkZTwj
FMM3t4Q3u0VRUloMFN1YvqrIS51Be9a/aSDrDbyv6/zP2xPcuXApe4ETkDUCG/TY9TdGXQqThsEw
kFzQIJInS3q2CHnD2Bm+3h5pZ2qUCnDr4pwYPCSb+zbrUaSAP4+SGjDrDM2WerXSME2RlsgadIh+
ejQw1yCuiUoAbWnG9bzqvFDmNVUdBLMM6lhoL50c1FPhjKI12fXJeBB0vJ4dNxAUGXD6sm6wFdNv
G9S5bCWNwxkN0LPDA+1PGXLzZZZN/hyN40EQsPX/pKmInD5NMBrulBBfyQFg8IyXG+7RYVst+tfZ
TN2v7tqV73EIVN+oq2H+XqJ09S6Byn2fiqHJ7yLHS85qmU5PtCJUGg1Y0xRu5P5KzE6+e/v7y9W8
vqV4UdlX0KYIxFmJ6+/vGQo98SqJAlsv7AsnU/j6gjzK7VH2vjonBcMmarYy3r8epUPDAy4G0odp
NqFU2dXpvVM6n0rH6+57pT/Ywa8vQVpyPDASM6SBGdqcFYPeH5FjFwU5OsLQZRUPW4baOKlxNZ8T
y0EgN6mOcKSvDyglIeIGVpkHjtNzPUXTgOCb2FKgFyEyX0P3HtJ+bJ4JM366XUNoR9RMiAISThba
rodC7Q/dBNGRFxfJ/NDHjnMy7aYO10Kg+zapzeNaowx3ewl35meRG3L9QI6QgODrQbM5mem62Skw
Owtsi1oOQFad4SP2lf1B/3hvKHqLDsRWDg4GZtdDNaUbJzlWkhTUNeO7iOymOtlwBTgK5pzf3Z7X
3gG1eKEZh0yQP2xOAJmfPU1TlYZONdffhD22b6dpxbNypEd1p5aG4KE2l8SfXb39qg5VHXZVXFfB
VCNM3Pc8NWgQDZ+XeEqepXp0ePsHvkScmyNqUQwBRMspVSl1Xn+OuiiQNER7LZzHpahPrWakD6ku
lLdZakle8VSIUzqX+jtkjsSbqJ3S5w41rLsGvcPnxqiXtyg4xuArwKTO0o3wlFXt8FZXkuo33VIM
HSkzg17msfn0y+29+emy+QUZglI6DbDNSUS8rEbds0/CQa0+1kIt7tHFTiRNKvErtF8woe76u3wQ
+mly8v5O4VGFnDC4b4pKj0MwI+Lga766ibjr4BLSC6STzl83AZLEiFVTsproiSJYFFd5hxiiSQUx
R47og6VG5fn28u0NyHHhAaBxJQs716sX9VWtoBCNaouhmRc96YwHMWBw7BRVfS/G5Gg/vzo8cN0Y
BnwuxTOb+/Z6PITlB9NCgd5HphOVJOgqwBPAI6zwtYPbU3uVKsmGnxwFOoIBAm7zLQl6lQyFVdMf
p8bCv5cq0XdNg1lIYXSgZ5+rF69UpqCqve5g6J1ZIlxBFkHCCx50G38pJGNdKRrTn5XBDaFpIWZO
39o3zWH4cHuWr9IWRuD8UQZ0ZH9828U1+qylFAXhwk6nNVSixqFCEc2BKJ0VkYMJ7Y5yqT8goz8i
v14eActfF4IZHxMEjhCMAfpEmw2UMCK4oYzxofSgUa0OKdJZY3YRjp1hR0f/PA04R1F3TrVJ+4Qj
wfKcO6K5xHk0+bc/hhzs6kDLHwOoB0oltWna2te7S4CC0JwY9kuse8gNIpAZVF3V/fwhJVhgW7nY
jdJ63Nx4apOMeuTUpg+Wfzzj2ypOCqDFE6roXoBC61FquDsrcjXpLcWe2hJxFwgizgyM2TfoKNxP
VVw9Dc34k95gL1tVNq8lyI0bcRt6alMJTASVfjR/jegvNORJA1O7+hOP2kzxAcub71C0dQ4Izjv3
D/BbMnwqC3DUty7fGcGfZkpR+FTr7S9S5x5tRVuo59VstCzsjfaoNrQ/IoeF2h7F7C3MrtWb0dYc
eDsNKqun0kT1XI0ROSqNFYR6hsbgz+5J7KOomACVoWxCtf56T5a6k696xXj6oCvYtLv9Pe1G6+Ae
fxVUctMh6kVZhp4AVUP5938oVaP7HSeUpyFDIeD1Fsn9LDRab3kziaEAuIlwDP4Aamcd4Ahff0yC
LjxM8HUEhonAwPWwZEGc6YGjgI9dcRmiNruYSG+EqRupj5ZbzAfTfH2nMx62O0RfDg+3tXk+6Loj
nNJ5gKYRxwtNHEfvB+yDQk9De5jOH2U4y+1ONTJgBwHmzkXH0JBKEDORdoXb+hDO6MoEjtrwLT1H
HrufHH/uLT1sO6cMFjDJp1gb23M5zFNglfp8VmzF+KBaYHdvb6jXjwvusuiXO3SfOKvbGxdxxEjY
GZecoo15GDVN4qta7zzYFvIjt4faW172FWV5ojsEHDaXO3rJk6JHqEbEQ28FjjBmv9UW5aJbznjS
un46iHZ3x7P4tpJxLBPT6+3UFQb2R3RCfJONFcZKyQcc7OJpYFVhyHbLQfq79ykBjnAyLamZs0WW
DfZkky4g4pC76nDS1AwDssTFrkbTj5rzry9xQ6YmwPCJf2hxbJ6mtFNy26gYqnXiIUT7cgyMCnm5
n18wsAsUEAlpqQ5vzkc8LXESNYhGTXB8EUEv7FOCpj9Ko9mfzuhoB3fb3q0DAAl8FQ0iPqJczx9u
nYimpy4cDWJr1zVEWJl2V+SVAtuz7R46mN1+p1X2wSZ5HfFQxmNunAKoInSlrgfVxELz1+lNJI01
0NFK5g3v5mUeLqozkYBU9dy+c5Wm/MVEvfFhztX5y+2PvHcJQRwmxOC9hL29uWtRc1m8HAyYj4VM
EhTqACl+aNI7TfG8T+S7gmSm8gLFFtP72yPvnQ9qtQQ4PJcO07+eujGj821PfG+3EM25M/sGgdQa
mbO4709Dh7z17fG28lkEBYBxTOgHdFJ4xbZiUlVhqbmtxhxIHKWSk47cLmzJeHD/mlwS30AvC71C
ICSyy8BGTE89LWVavVHnsf6iRVU2n8xSCPNkzJUWh/UsHJKqFD+j0zzUIwr3STFNvgsy79cutbXv
BUXnHltj9JYvIP7zDoZiJaiS2Hb2zXD6+Y/cnitUliK8qU5Wtg7VSayjOIA37GwxyQ0C08a9QNi1
2dc92uH1uEIQb7BoOie5bZ8MXFFCafHnJ81Q+YtnN75Ote6EptgRbuh1Tk1ARHkeXzEpDERf4nqd
PaPzhBW5WF2sCOUuhtnT17Fb9etUaB3a2lk7fOw1QKkn08Lf9FSmhv6p0RYbd5s+Nb/ULmrOgUja
BsFbNDvf4VTZRCed8jb2w9NA4A2aq8xOMa0XuEdJOR0FJDtXK61hME8v4gakBtdTyJa1tJKWwM5R
zDnQvKX4iOJbfCIhX8Lbu3RvKIuOMagEen7gbq6HQi9VCI0Dyb4BdsnS0arRupVXo+gP6rM7F57k
Bv1nqM2DWCEtqCFnRhBgDdrjqIviyypToxNZIG41IFrny2zV6/n2DHeHRaUZEgp1CuK76xmaZoyc
SsoM3cYeq5NpdlIseRrq9KSKQXzxvFQJI7N1D8bd+bJ0T6WCG/BCChKbcRO3q+aE3+OrrVFecimN
KHq3eYp09evtGe6OJNmGxHUS1bgpGhZl3WHSlpMxJ04FIHh2zp7ZtPqpdOzm99tj7TzFvIz/jLWJ
MuaqHqsYWWg/6Qr144gWzu9C9qVvj7I7I/ShqKkQNFpbiVdTrd2p0AXKHtj7guJuvA9DrVeo70dH
XKm9oTQps0dCKtkXm12Z1p6dRyAKfUNgmoNaUXkGqpNfcBtKDkrlOzuRuIJGCC080sQt6HQsnXnS
k4hsZmkBPaFlcVbcibquGOO7PGu0D8tcWr/d/pR7Cwa2TW4MmlqvbKtTjAmcemTBiqVkL6YjNF4d
1PztUfa+Iuk1AQVULxZtc41QPh2wE2RqXdvqv8Vt9U1UuvPBbvL/Yq8zFYIUxKeocG2Wy3BGAKrj
bGBRMabPtdXwiuhxLIJ1jZSD9dqbFOE0VDruYvKXzVhCKkYgKG7gozj1gaUCu+sHipr1shyRePdW
SfpNs0LwvunXXF9SeFRMOABwN2pIzJ5XTAHvnD76aaQjtTzJ2YVpzVdi01+PIlA7n2wUMXynb/8k
6mvCMtfXs86E/NEeo8vtTbE7KVkblTq6pJ2bSdmKt5jCHahPUCp9wrOGbCsqnEgNbo+zd65g8P9n
HLmOP0TS8sXRMW0zfGOCp4WcqTjpJmrgDoYVSGJ4xQNeG95B7XAnnCTxIY2mtaCj0LAZFFYLPpXV
yqAdRNNTFHXpr2O69FiUOc5z0bu1OMhP9j4n+QnVHguPa1Ku62lmWt5lg8rWb5GNve9X8UcVq/pB
Vrc/CJtEslsg/29ercUdy0m3Oyo85dg/eE0GVF/H6+7nV0wSzFRKjtStXrW5NAwocQEzfIBM6RPK
M1hWFGkbVLhZwBF2Hycv+n57yNcTo9KiU9wB/4hi8JZ+kGm9LrSJvV+QHwSeJewP2mi4n26P8jq9
kfUcjcBfdoZhvV6vEUYVepJAtIVF4hR3U9atj3qWum8qLFf9ErOSU43uhI/j0BDeHvn1IWBk6VdP
vUGWb2VY/sMhQC1CTMDKWTi3Kt8ZipH+Cqh5eESItb03zKjCKwBQ8+1BXx8CCkmy8igxtBCx5Ef/
YVCqm/jAcPigX00ylbFceHQOGvBW/6XiFT3/N8MB54Qh9FI3ux5OS2Mb1R45XG23vuGlnh/xgAZz
1n9dsIo4+KR7s+O2REibyxJ4kfz7P8wO7x66oitHPB8H2FbA8gI7wVdGg+j/OR9K5aCeu7dF5W0i
eZEEIltkNFLKcHJiMhdyq9inozld1MQ1D1qwexsFPAaFqZfCzf+Qdl5NbxtNlP5FqEIOtyBIvkHB
SpatG5QcPuQMDAb49fuMLnZFEEWUvFW2b1RWczAzPR1On7MtgeU9ZHiMIII0CYbsHYnvfNXmPIds
eR6R6ev8iNG5Onq8cztLo4sEoYgaeAQpsTmdgHSDkYFspQOazK+IHKbnQOBlHltRPve2hQH2i9QT
lLNi5N4GwnbnudVYYmWqFoC2Xp2Gme0O7wOPcdrHpna+IgefEgr/L9XUbS9uphAl3IqLbuZ6HGmW
zEM/RWwmWNvmZNj1dJJoLR28ADsH0qVNr7pVHJG7BmDdrZnd1jx0qT39aRSJ/0JTq/6qaTN87HFV
HMQ/alNuP6ealwVpQY+KHucWxes5FU3bdYELDK2y3+x8lmeGjr0TzDDJqeza+YSYWPWCLHL10Uf7
4eDM3O8mwxHEDjo9GkZYnU20UqYC+djFA5pfJfM33431LoIEvDqvzZJMB59215gqWrChLuPXm7ym
mlepT2vNRHBX9NcOTcQ3/bq4V7JU4/r46NxPQMBAY/s/Rugpn96RxtcasgjoOFVROpeodtdCnnWu
xDnIp+U1GSWCvhIOJJk6DAZr8o0t/P63x7/h/j5il26VeqXgjtkCD0DRoK63woUDF6981tEMPyfZ
mh74610r6q0l4CT8s9VH/8mBko1zRku/imZzGp/QK2Z+nRbfwa2/vxUqUGGURhX3WJV5a8Uae4k+
OEU0a6DcbWWreDZHkbxk7rxUodGMw8EG7i0LH0ZNmoGhe/R3Yg8QJQMniNbO6j+ORuG+FS0apI+3
aG9ZHpgQ8Cum4rfcfLwq9+C3RcwUvFyBRIuEAqBcoTcPdFmFo5Ec2bv3aHzBn+yp3/PTZiHfA2mI
gz1v0d6W4KG+Qsy6PGVOkzOy6X8bg/RIg+RuiYwU0/tSADrKdXcjEnoMpX+VwPYqzd5GlXwKTrPt
9U/o4hhwQzdHsP27S449RgKoQvmwht7RqXlpvQ5jjpySpaXZJe1bGj8W8AZ+5XjgvLbKENANYstS
bQQOCbPTm0hQ4h4biHyraOjFEpwQpUr+4CzJ9946Cajrsqqm6baUp6WagnPXBtZ3PUP4K+wLPX8z
rqn5Be1JeEWXHEpcVEGpI0lBX9muq++wfvD7UT37SlI/PBluv3yggi2gbLM6GWpNfxDo7X45fBYN
GF5YuqW3h6NuoXmWXKcoq6T7Zta96eygPHjxh0E78MR351B9OMwAyFAso1scwiQ9S86k3lHpLt+c
2a+/I328XOt8RGQKgdhcnOwyO2K+27OqEGKA0vj3bgiwDlJiSktWUaMZyzlYZcv8AzInMYw5l2rU
dGD6pnF+fMX3virFEgaQYW8E7LfxXGuRT3HnagjpOvCQ9bm5RAMEnNQJ6yMg964pGj5gzeASJL+7
3cB5HRZUYHnfRhBhIcojHVIpcxylVL5/1R+zgTDqQfAORkAVnm5NQXQ527NvI6g2o+rt0VWLhDOi
KlSk6cVCV+r3x1/x/j1VBoEt2owgQAmxRV9oklIbqp88ZjJBEtywm+AC0Ll8mXqteTMn6/CqyXyA
k7do/smC3kQLNW8OXtSdA4QVoB/MrdF42BK4BBXowab2iwguBi9Cu7KJVmm3IYqzy7sgDrrQrez6
wOjOruI6iQkpq/PwbdEtQzUyrOjbqKMgKn2OoSL6vBreQOsFpMTjr7xrivoUpMPMdxCX3e5qV5Nc
LjOmkl5PrsNQJhfhm9O7wenLX3c2IHYUq6gad7pr0sM+KGyr1jAlukCpo/sXDUKlU1P3R+WOuxCX
6Edx2QHrhdyZFO52VUmVK5hSXEAEUwWRnhTOFd3o/uSIIPjbdTp5FgbUqb1CLEAqdZQW7X1UgNmK
qotUgsLErfmOiMjVY5TFeyVbLyYN5tZWN09GG08HhZ2dtxaYKcAH1SHACWw8+OrlaVc5UxmtltCZ
IOvbT2UMU1UT9zWap1Z5fXxe9u4DhVOiPxdoC6WX26VZE0USt5AlOpNm+1J5TnduWrO+wPuzngqj
qpC3zrsD16MWcZOxqO38yejm0c2WahUou5WRjC0BhXJVLp8Y6navTV14z4VlpZeg8AyEH2yz+PPx
gndtU84Ce8HbD2zydsG+IZdRmCvpihyt17XWx5DIEMTkYKWnvp6+FwhqvUzSPQLu7R0iKseKDhfG
VvAmt4aDpa59LcvKSB/X5Gkh9/2S6xQQcFdHsNBdU0RrP55JRdt0a4rKVlkrnSdGCowPa6V7nxrh
MbA86fFBlWLPkhXQySU3UbT9m0Xx0aTNtF4Rga3LTuuwaudZ1uU5l15/+fWNY2iUsXeCPRCJm5tR
UxfMXR13A0Vo/bxUeY+AaVl97Lpeu1otE8s8khpNgF5+eWx57+WiFkm/BfMek3PKPf0UcwM7haBw
dvB0q2ZEZpBbl67Xh2d/cRFt6yVav17mfxVdiqS2qVrpghrbQai6d1NpljNhhVvg1d6sf4mzQtVN
imi08+B5MlO4+lBPPXVl/d3w4cumlXNE63aXQnFRFdJEEQOSh25HMdvMRAuxXbCZMf4p7WH6AO+P
f1BQ27uSDKVAXaTqGMx83n7esUoWmQ5BgXud5PvaZj99pI4vvJbfvNhp11M3eu27xYXO4uCj7j0s
SvaBuTnAkt4WxTzXAhqjviojW5h9e7LHbD7LoUieHKfov+Zj63/3g0QiUu2jpz2svn6kzLDn8NUE
PjgM6D2ISjaLn4ouhXy0iFweuRPpM9gQlGOjWad6k9f20cD/3o1VLyjRO4BqKvu39rLSNZJRw56T
OyWibcEaGZ2bX1L0Hg9u7N7SGP8h6ac6xLXdmMp76Q1ZYxH2oMkeBo3vMsofD0+lWy/neVjtg3N0
vzT8qyLxpGtGdXHbynft3ljjJEGrWM4fk36YXkadQLMExfPLAR0QDEoyyhfRG9nGI6Ui+QqQKI2q
vJ2us85lByovLlUv7IMTek8aoOAe/EM3Wj3TW78XDLVNMbgiYtUy+ac5FKIL7SmDeArm+vXTQlPv
n1mW8jQEU0ZT3Jk+iKZ2QxO2jks1z82BN7z3Q/wYxZOKS2T6cgsoLHXNs8e1wA9rWfm5qZ25OJXO
YD+5M+WqMK7a4UsytXVyEDTs2qXCAtOwD9Zg2+adzKTqR4HEIDyof6PAnp2BHnhvJodSONk2YoWT
Y3167Pn3ThTTHFQJFAngHdg+oPdlV11TRPZsoH64zsXFy2f97WKhp/EfTPGqwZWHFyBPur2X6zwl
/KVscw+68eL42cqN6VyETPoj/an7e2mC1eAA82IrcP/G5QxDOjqTjanZNptQFMy6j8S4UZck+hN4
M/P515emXi0QNsBCgW7eLq3P3Mmsy47bUjvvU79vTrzl9cUf0/XA0t7KSBQ4HQqsefdeLXVm+drM
yko3U9xEjC2sXZWEMsuGT2M51wcguvv3UUFEiJoZyCCr3G6abS6J5iGbGrlG112Epw3vO783DyCR
e6cQ2Iui+1ez7NsGvWE21PirNo+gNkV1XDPcs1PQ6prwOefHW7W3oJ9NqZ/yU6RTZ/ZYpyOm/KYw
3hdjnF8h8Bb/4SqTR9GIBM/PxPomBpc8hUaC+A2kYYV8DerRfxv3UIs6QsZ/eXQkT+142JffORtK
ZkSxr+C3uM63S0uGGhVtgYIKXbR/4pjSTbVaHhoYzJ8tzPT8+pf8wbENpJSkH3qZW3MxrFTon9sZ
PADdcEEHWf7GjNSv6Z7BIA2Y7EchjGifZsX2APYBaptph5WpakUPUDhuTl3f5t8k+uHvgJcedSR2
ziJzCdQViES5adtaGAx8PhYtdRZlf2IEzDm5aQqncn5IO7JnigePwgL1TF6/jZuaJr2VtD+ySLey
NkxilFlEYoz4YgpHj4/93iOr6phMVBGrEO1uMiYrLZj2xulG5RzrIdIlxt9GrNl1GGeKXaVED81H
nCBKZaBfE1iTTjCglNd6quvTXLnT98e/Z2/pCpagc0xJrbYsojaz5rOj9Rmk7Fr23ljL+C1OD44i
PTnCP+48qx4tUrqVtCoZEd1ciwHxK7da2yxCKwWVbq/rL0U7gbVOs15AUWSg2loE69OvLpDXB3AA
cCOYB2A0u70dqUkbz9cLhq76LDibcurDQuIQnDzLD1LU+3tvMVoMPIzZdzrBW40HIP1eqxdZFlVy
LsNs6MQZwBpaLQ1T/YEBt+7jpd27UNB7qrJKsY9FbvM0JoVBiY0Q6q9QxX2l1ludmRvUro+t3J8Q
qJM8ciUuBy3mLaRjKqRbMteeRnKcrajq8g6urAGJHcRfwsem9hbELCuJGZxV96Ttcw3ZXG1oSUTE
rgF6Y1J5pswfPbaibvNtTQgLVIXR/+AUcppvTwSco7QFRSqjGkqqD3of5BfXgXeqJze8FvxvoZdo
9YehW/xfPyA84lQXiYZUy2mTpjB57skA5diIFxgplzGYLoM1LP/Wa45aRF0sB2d/50ASDanpBtVB
YejgdqWILsWDM2Iv7qsFCFVToqI8Jc+B2S1Xt2Sm92AD7684yQORHv1XmBvZw1uDZTvCL1QRIQ95
F19bhnYhOV3NU4z0+gvNKvvFyqb8IGjZM8qMKj6MzB6SMXWAf4okRGERmUspIybn67NZTN7ZG9C4
MtxJe+OaSfMhQ9vsILDYuRWAg/+fUfXpfzKqmz0YCQAQdELd+NR0q/9KE2o+9WOZfHx8XnfXR5gO
yT83424oeSzKfhYt5xVx3OUvw5iRzfAzrb5k5qJFQ8VRqhvvl6fHyAMZROTKU4uG4nWzlTakQo1M
SxkVDlMqdN2WSMJJ/kIMGlDfc/xfdzPYI0RDTEAl8ptdbKc1QDSrllHuLd2JUGc82zBQnmYv9w7e
4B0HQGr3gwiQvhdv0e3exbE2CITTZTTQu3ld4Vs497HFkFGe54bxBBeOdo0NvX7bWCieP97MHRdH
e091wyjDUBTZnJvClPnUBevMezd/GlBSei87O//82MjO4URHmclj+JmINbblEKImo0bDdY6m1FL0
ilN25XlvoyJbuoO8ZOdwMuxHz1I5NmgINuFMkBXF0gR4T7+mO98XYqUiqdcvlUO/r2zz4XetEuWB
0Z31QXpACU/5UYMH93YDF11bKc1kc+QGMgjTutQjuNaHp9ybh/Dxp1T7cftYMAXPmDgD6pRfYFq4
NeU6Q2wEM+P+nMjsmwYQ7mQzIvWRKl4V5RT+DypLu/ZAbYLEAXxE9ePW3gLiop174iF7cfyXqpTZ
27RMWuaNZVL91QVTdWDw/kCyQHqziqeNpHnbcRr8tJulsYrI6NFISToxvmaDHA9eoh0rMM8pgJGi
BIIi43ZZaboWltlpU8SBZbQZGMQL+kT1gVPe+XgUbRhlBIrDqdwWjFZhDZPBqxqJ1JotIupZXOM5
Kb5q/ZS9rkYfH1QBdpalxqQUUwT1Kd7Z22U1ztxkNHWnKGhs/dp6Qjunx0P293eMsJVGBLTkys4W
qbz6ZtEF7jpFozNkvyX9GL9o/ZLhmWeDcvLk/Qa1SX+wY3vfEgYKwhTInFRqebu0LNMm4hVnAtNU
+X/B+1ueklzKp3SBdjsX8oj65v5Ok4FRd1QknYwHbKGaQ9Ax89VWAh2oCqGcNOteepsDQ/X2CMa7
s2v0V0A2UW9jFHM7PbxMebAOY82Rr0X30uWWcS1SUpLHnmNnQdxi4GBcYmqI2wdtdXKt9w0WJOOy
/M3M+/Gc2w3qgukRueq9JfAi4K0ZqAcmY299Bs2q1BvzhljE1/v39qA7n4OqWk2GE7sgPVjWj7Hx
W4+ItR+7BFEyLnjzekK3JTJE82Q0ZWkj4AKvFUR/zXwvhNeC9Gqly/I0JdUirg4xDew/S+bAIFXn
OilsqztlGKNM/Pe4as5wKoKx+TLPy/K35g/Z5yW1xd/ErQFAvQ4mtKeFErMVlrNprdHjDbq/VswA
UmCAKkNxZmxRIoLBhsJKsjHKEuo1YSqr5ktB2yhhTM63QkjWGcIK5oN7dU99QEhOdYihAghaOfKb
xyvA4w5V2o6RYMDrq4xXDdZj4azGuZ2mZbxm0+xebKWxe+lnhs/dJbb+p3l964ZrkdrBgQu7v+fQ
bpM7KggHHOtbvW6ZJuUw02GAe3zIXgcy5fOSlOhXiWJ8LTIvOXhv9uzRkwY1QmucM6su50+Bs43U
e2HkI8FX5ZinCm7cc9Axe5uCnQwn9LMO3oT7y06ZGz1yshIczN2DOgjaKmVDXJl5WQfWoecG1sVR
tLxnRblKOrb03HHVt6tCABSYNmDMSNR5cG2QwL3QkuoPTuz9RVe0RIrUkAebeGQTHIi1N5oEedko
Mf3sTN2t/2DHXRHq3MFfRocoU8SoDIPTCN5iCPIFMHsZdIT/yIuFzlrN3yoPMVZCcvnkxk3y++PL
uLc0aCqgX4LvUjGj337AFu41JpmIi1tb+qceUvI8NOsG/jLLLf/+dVsqEOH4UbynZHNra9DaiQMD
WdUy2Okrr198pvhUvBXaUh+pTO04GQ4EsarSbiJQ2Kyrl7LGEyQkb/qkP2ky8ELY7pqwBYT03C2O
PJmk6efHC1QLuHXRkJkQG6PIwbsAsPx2gbHRyWDUlYuW3QRYMUs/VcU8KTEB/9MCY9hzGwvvMizC
+OOxZfU3by3D3AyuCKAfTd/NCZVBEqxryTZOHUVV2NagHsH/z/5fj+3sHReiY7i61EgaZHm3K/RL
z5ug6CLtWKkQV/QRw7L1W/RiW3nwMfccFkRD2OFtJTfdmKKBsMzaEkNtxuULc1jlLm0OfUHu969u
MYs/H69sZ+8IJeGJUdGeBX7wdmWrLDK0YlVyWjsGOqEgNKcsaLtQrKvxtIzoEafpFITCWo+I1nbO
qgq8SDu49qx4E/KBzjDMqi+II5K1YE7SKpEmyMAKWOao/UGLsA6l18rr4wXvbOWN1c33tcpkWdeZ
QoMF+Q8yheXyaiSJPLXBdETosr9AVX5WlKEcm9tvy6K1Tl9walJPsou03QUoS0NNY+INRjN9fvUL
40jfQv2lmyuhmgqQFSvibWeLk/TiRkLEYcACWOgQRCd98i6e11/HY/Ok0olUERUZwpaStJSzDoFs
xjMXJH+MZe59LFcvvvTWZB6Nnf6YHNyuiPoexW4CKAQR1Wf+6QmHuCBexwaEjDv41XsnLadnkcQ2
0OGseWdIqf0zLv0YmYM3vMAH3Xy05mJcTziH4uPqOHj2sXQdBDbcf5LUjk9EGsP/6LVSfS2dBWm4
ZDrqNu7dKibpSNFofCPytamExsm8NmXLy2mmqyKYghq87AFXNoCMInicm3My1euZvr528JDenzlK
zLhEHXdM52N75mZ3dMbC86Cx0ttsCTu/aD/otd7NIQX77DdjXXzjeWLcJzkwfH+vKMfoZG+URFGC
2KIYhLCAjCwUf8fFdS/r2AWvZPdluIo4/mUXiSk1xwepM12kLWG1O+qxKyU+K1+0mhleT7SR1s/u
e0druiEsBuuItmh3cSpPBBwCOGZLQ65rXQ9ly8SzOjpzlGWBe6mQ0QgzszeeHvun+6PD4uirwtwD
pJzDsznt8WTmNjxIUTV69mU01+LfQqv99wj2DudWMOznjAyC6npxBNG/f3mwjKeiOUfxhNrJrWUr
sbrODbjTS7vKU1DI+E1T8dKl8QzJQV20/afHS901iNgSrWsqXkBWbw0SunZLkKlY2fe6V48RvrBs
8uZU9dK8pBng4Mf21Ft260h8uETpYNGkUBns5tMmtoHQS4s/rpBBf8l6a34JDBh4FpSfIviZyk8N
YI5rI9o1tNf++y9btz1VT7f4AXRINolsYpbdRE+Q/M+16SsnGUXb0Kp8fFjQj6eC+Y4LI2b12zyb
xrNhdkeotZ1DfPMDtu/t3GlGNXtjNHY08WiPgCEZK/FmcOTRoNP9I0RQQeuK3wugle7z7c5Ko/CC
KqinCL3rIYIO0j7pPsStj7/o3oLwdlxIKolwxW4P7Dw7biu6KepcWvbxgqNZ4gkl+Dz4ZQENihBU
0WlNEK4osvXbBWX8YWvY0xTpBZKpsWEXYT3DU9gulX5KtUMWqb2lMUpI4MDKiPk2YZmoe9k6rT5F
TpHUT76GI03HZn3bgtQ8Pf6Kxs41VDU3uDnoAyJKtT0XluqC9uYE5o+RZaIvethhsWjeX7S0gjVE
C9i5oLq81NfFZMz/nMK9896fUqei0zbBMARawpjOVJibT8USu2+8JstTKAicRR5c4d3vohQcIeGz
qJGrP/8pFqDvRjWoHKfIzMb+aRLQU8k+/ZwlZXDgnHYKJ8SJSIVBMAAmkFL1rSkp/CToDD6L3rTD
pR8aROo0Srptn7fnrk8/5cxLXZHNkdxd3T/5wTq+MLLVH+zPzvbwOwgiqLeREGzfnm5hDHeCqC5q
pjJAZTVbnRDiNvdEamsxr5h4v5zs8M65fGCyAULXbVc1RQ2urfJkjmSaTc+eL6hXCkHRzYm1g7Xt
eGQGB8Cf4y7IG7ftDr1qAOUts4hq10KJgBmx5zWv8gipkTFitBCIzKiLp25N18iqsiPk5c5pos5N
NQ7bKqvbnPzJZZQ2a3y6LVmiv/il9VeF+M7voj+8ZDsOkXQOECS3jErwFo7dQdFS61kMjXPdWudp
LNrPa9xlB6QAu+sBaE6RGf0kOsK3R9bpSjslNxURLFLrS77O8zktM4OiqdYe7NxOmEKtBioM5l0A
eW9jsM4L6ooOjIgcN62+TOtQv5RxYH00zMIMRYs0VZ0ZMqxG+9erUoC8KaVQlzKA2gUbF+BpnCgQ
5yKqys6IGLkh1u2a/Lyko3XgbXZ9gGLzoxcHnAfPf/tBITeGb8mh89ePQXfRjSq5VnXenGWRfhob
p/hNOOb4Bl9URcJdi3AK/OY6kRsdfO09H0BYzYA5s8pgJTe+yJh8v/Obco6aBXa8sFwH+k26Ucqv
aW0DmE4XqNIfPws7iQRoaOaHmaKkt2tt7oa9mG655jR1g27M6PgLC2Eq13v1F2R2JApkJy2GL+qx
0b1rojaWRjh0qyTOt997YZRwMp2J703+FJau1D5aS5P/9tjK3jUhslYHiFCMSfJbK15uZY7do4Jn
jYlzjmPRhOtSdO+k2RxNmO9+Rc4NzwiFI4ANt6aCZMknlL1EhMIxBIpGzIhtNonmDBfkv6OsxJdS
t49KAHvr470CScGJ8Xm7bo3aleFMbtPMEcQckkM5DU2kT675biqdowd5b4EUunVOp+oybPt2Zb/G
5pwuuBxDpP6z64xZ9rGDQdr5Ykn1SiUNbLmOOZdHnaG9OwH6lLIALo3XYxNjzuti2yNEC1Grw0+f
EMRHrRimy5QZ8xlM4RFDx5G9TfweG7G02hx7WTvmkd6J9Fx2fXPRl8C/JMI6YhXb20UHZXnVKQfZ
uyWvUHxCYloaEWlg2L4iuYdC9hTb0xlV8OygS3Jka3NMLcn4f2ECAwCCYp7nxQle6oV6WLOkRxj9
XVMUi2ktQ1JFC/H2cCaj1cEQCQDAaivnyziN2SkVlX4GEfvrM3x0eEFs0HZTOfW2JFGIQJsbk7PZ
aH1whd3Ov5o9KICA63F57FL2HBd8OAgkKuwbjYXbVfEA+bVjChExSGUb55rvKdQUwpFX3juEZAOc
duiZAF9vXFdaZJTabZ+g1HazD7ZWunQVnPyl9exkgEV4Pbrfe9ulhFuZhSR3ZeDpdmE+IvEQ1iQA
ZonQLro72ZeuRo8tlpN5UPnYNaXwDQi27gyK0NlNanONCXT1pT4XiIZ+5mBM1ASc/MDU3naBzqVF
QpGUzHHzGfvYN9EAzkQUxGJ4rsntPmnaoVrB7oLAkrs8o3R9t2AlGLpWP4VGKGqYorjmboUAlium
Jsyatjh40/b8MCiz/2trs0+j1Vh+7gFggG2gvDLK5L96mvS/jyWDnZqeelHOaNl/OPX062BZAF5O
vVMFiT9lY2Xejt2U46IobTT/VkbPBFcy+vFBVLD7HX+M4arBZuA2t2acssyneubQM+Gc589Gmdgv
aTIM/VUvwJg+vsm7xpjDUlgNhUHePCs9EK8mWVpyAjHYcWi1TvqyjL1Gqmfg5cP/YA1AAPyUcBQh
yX27NAMCK10U+Q8YSvPOjWfUQaT1kpSH3F176+LbIasD5kmNBNxaio3cMzRm7MAOlUmkr3H/jCTI
l1Q02gHseC81IPcghSRLh4N8E364a9e7dcYXbJG6+qpJmAW8xiwU83V2FuOoh7XUytMqy6+PP+Ze
JQOZRlio4W9RyqObS5C4gVZUM1kWPNrrqzsj8t04S3PNJwHD+6Q517Ky5W9dK7I/4E+KX3vIEdcT
bN3FuUmb4ermifVNj6fKfVO6af3vZInlf49/5O4+qN4APhyqkO1hhn+8zY2A9y/QZ+dTns6ga0st
+ScQ+ZF6yd5jQY8GlAWASdWLuN1yp2YwtfN4lOo4gKAW/3BxhwWGfxPsA6peR0PVe0tT0BYiXZAJ
QE5v7Y21kfGUSJ72YoFNrHbzr7biQG9G/78kgUwU0kJTuSeUl7emuLoprUqW5nY5kgzIQPVfodQW
7ilrkRP5Dz5BPRU+dECMd23Tr0YJDDKFQehn5PETJATjU21m1glhw/T8+Hjs7RkoOJV3gVoBb3q7
MCG8NLFnqsRCNfATEw1rWdvU0aqkQFg7EOW3xwb3No3KJlUD4FokDBt/J+xu9K0sn2Avs7XnpDQh
hK5FunJJx/jgkdp7dqGeg+WAwoFKTW4XRzLvNYuNrUbY4mNRuKMWkQ4K72C/duyojiujY4ww0pPa
vEueOSx1BVlt5MxW+uxUS3cu46768/GX27UCJgAYDnnWXaeViZ5KIDxMLbIahuYimtR8TjJzDq7/
f3Y2Z50KDshEnsAIaJYMF1+2QLfS7KB/dy8XAQIAGrQfZ5yG7jbfcOwgEwZCsFFrWuny4paNNMKm
LXFLoiuLP/Qxa77PS9NPT1ZTGiQjU8q0vQ2q5Du6VqZ11hdneDb0REujip7zFNZZ6eHeTG/81teG
oYW6lWafxqwuzShua4oLvQGh6TvRF7Vyg4slQhHX1nqamKMtKDPk9rM/kEqc+6ZYP/dL2R+RRO9c
ODXuB0sMCQlVs02JZ3ZnoGM2Ur6J70MbUGXLJ8ttxJPd5DU0/cvRfNPeqSEc5Nz8gJNvOwlFXNtB
Cx9EBDluXoXzrPehN7btUXq8ExBSmmOyllCagti28mAOXZWLVqfb0/cMopmg/onW9KhpK+O69jUc
fqRFB0d1x5moqQoa0BQgye82L8BKZ3G1Rj6mDqfH05zL4uOAvZD5APvXQ3jK4YFq/MCIQBR660um
kqoKKtgjx7VwKIBVxVeLvvBBLLO3W6oFoHg51TSfOj0/RbitZgpTS2qadp2u/QGydM7Dmep49PiK
7xUaVdhC617xefOI3tpxgrGwB9MfYaDOJj1yfZn8JkpUzU91nbl/d8PMLEzXD8n8du7r8RPi7ctf
uetqxtk2CnROHv+evX0kfKOsg9oRcwibSwFisc2BjeJyLGpXa2KYTyBi/1cb4xE4es8SfHCAt9Rs
BTNytwvvZl3q8YpCuk9F7E9h0O2CYraQYYzQ6EGwvXcl1F6SQ1AaY7r41lYhk6IcLG2IjEHzjLdm
4nmAGUWuNScbatviY5BrfhlC/if/evw995wMJVS8DB0VHotNYLoMZT8YqNxGqaMjNbKMJZI76PO8
N4LEPTGZvvyHDaQhypCtR3OUcfnbpaaO5tuaJggjSrMINU/zoFaG2b91zfbg7O6ujQBTDfBTjduS
LpRoXtvF7IxRM9rjMzJO7il2UnEVbjs9O4oD+fG33D0xAHlhggM5QKvjdmk9VWEiW3yMPYj4NW00
CwmdwHixUuOoybG3NBrMShydIhJwmltTAq6iUcAcwAjx4FwnseSntPWyizfE4+8a9g/ilh/3aoNQ
YKKXWoEqGRBRqh/0k7sh+pthOWUKoqLJc6rE5AfhKOVrK+s1CedqkF/q1V7+trSOh5XGbfrRtYr6
6KLsfeKff8bmUlKfG+yEOnwk+Cww4zO4CV+wAxtKmvyHFwN3B9LlB23CFgOSppZAFocZGgjbplNm
1wYozny4dL20z48Pzp4vhwpY3T8l/LV96Q19zuFIIwNOF604FaY5v6H0qv/x2MoPj7XdQ0SAqYpQ
UFGIqM0e+nY/SE1OTME2nnvOZ2O5WJnfRaD+GTV2/fmNY+XNm7QGn9dU0n62imS8MmjaVyHlLzle
+mLymGmg6HIF+918rmPHeR7Jnw/i8R/o97vf6ih6edg/Oeib99qERbGGbmxitKwf/y0ST1yHtTZ0
+j2jzUDtgGZyVXiDuJpm0X8Gnx/8kdpWcUGbN/+etZZRoU/pD23Ut3N9sF97p5AmJumkwXaRVN5+
yLqFN8igBg40tfeyUzfH/hOYTefbwLjtgVPZqVlgABASHQXoH7Z06g01zSGJFy6eZ5Egyyo5F2iV
nNYMaA6ESf+MzGc/tTI78p47i2TcCVgxBAUMxt3d+L5ZVwI4CrqiT5rz2EkuupMT1EWGJf3iwMPs
rBPmaMa98TC0bbezqDZ8r7PwmUXKY98O3Qly9dqevXDu2votsF/zkhX6n6ach4P0YnediuKNOjyv
/Rar4w0N86Ml40mUKWeQJk517qC2vOrCP6Jg2POiVOEVhprkDIJz9Vt+8qI1k0uLZXRc9NrKnrpl
MsPaa6cwyJE61kbfOxnxMH9INFyMNmdID1jLL8s6YZkWJlO/kL+RQGw9eQwCKh1pfSFG176u/ti9
Melch/V02O7bXy8pG4gNJUux1eH1/LwDlU8ZVqyG9t6pE+cjM2D+SzCjnqKnfRGu6+JFFVTyoWct
3tnP46MnYye2Iqr6v79hi3j1GeAgHYFOvjWH/g+p05R20Rz5BN9B/TLLLPgw5FXx6zkAsSnNae4N
ec721g5xkGpVBXxEDGIOYdwwX2PC1gMrO1GAGm2gZUUxQWm43B6nBJJWAMRYMVB1+JykeZOfOnv0
3q3zop/jlErNgTfaeamY/VVtVWpbqt9/a1HXs2GKB52PaafLGlZBrzehmQb2v4/fqr1L+bOdTXzD
yGCKoDK1SDog7WWWVXzuWpA3czV3Byxgu0syQfkgZkJyuA1ISyNZE92ZuA+wIkY5EgonZq6PKpB7
pxD+VdhlOIqIjGwKTK4Fe2Wbs1WTTZifmLGKfW15npa+i1J87VO1uEfDWLtfESYfxXHGf7dtHt9t
YOucflR0m/pFXyC0Hh2kyBBRSA/c9+5RVIUDcM+QV27za2MFNjGO9K3cBi70GjVlI1x9/BsDd2WU
1MPw6T+cEEVRZDGPAuB/cxJnHx7pRBIzWZ1VwSwr7FNeyfGjhXzm838xRXxGwgIEeTuSZSyrry2q
J2cMyN+ly9JEnZ/7Z6+xjga393YMASuY1vmXUrV6JX96IOweJnlDU86qa7rfp25NviHp4byZayP+
/HhVe+deRfJqRhyCku2DSx4/etOs2kl67n9mhLr8XYO74OBc7C6IMhhZLeRw5O23Cxp1jVGTkReP
Kp52Qd2jC+eib5/mWo8PfNPeEWS6BBQzXA/wN25ORIJKiTR8HvK2nJILXOvaU9nnxefVmvoLNF3x
gePYu9LABFiU4rDhM94urWcUPUGtgATBll3UTnrwPk2kDH2qHucstVK0etf4r8e7tvc92S+qoaCQ
iFg2cbGba20r0UiJkqrwPzPmPyMQPrWv8Qyj+mNTexHZT6a2WQm5c9EVLaUW3U8recnSTHtXNp7W
hu6cBidvdKq30quBR+Luguix8b3N5N2EypTYgZL55tysbZ7ZrQZOW2kHvSXbfF86vR7p5rK+zcz0
SId97zIA6mLKQFV6wLff7qWJWiKssDOwcFtnWMh25EUb9F+ndUJkjfROzZbhKbfh3xgLQvdZG6Mp
SY1nw28RtSkOaZ32ziXnUVHTUYYASna7ljSGwwntL87lOi1gdJblnJeUjMfeMS9WYaHqkUJN/Xi/
dj8gwDU6JcCeAM3eGi3MysyTgTIh0L3i2o7IUDASctRc27OCC+bYU5IE9bE5FTEEIJablTQ2ZNUC
I0BfZhnj6v9wdl09kuLs+hchkcMtUFWd43SaG2t2grEx4IAx8OvPw96c7epWl+aTVquVZrbdxukN
T9h9PZfPzhjCVWiWAH2OVHnbm/+5hOcVHNxkwsbn0Oh8YbyfS5B6Flpmbfq/BFQbTQ1MUbwswQdg
LMT3hU1R0Mhknux5MnRg1uSnWF+fnSbEorgZI9CYEYC8n9Hm6s4b64Mg5I0jlNbjLRBIuoPs2u48
ywZ64vR+VjVGFADEzAZWwJhH7xjaeT6AF2BQwjYZGE22FgfhsfQq9tZm5whg/NEqk71auVeObdrD
rS4mhzVcTnnJfzZzdJo3ew9IxKGF9H7mo5tcKDLnarSV7K8oFrzqAHWB+xlsKALK47e/3zvQM9uc
ROBwDD7A+/HmDBYbdsR4fTgOZ1ncDLs0lvplihZ3AlP92WFAZ3SDTkBB4aOLOiNLXjjw2ppZF3ta
mPbJwUT18PcTgggVoiwIByKQPJpQIEQTBTOoUJKEXtkHnNaLlyN69Yr/gcsGag64bNg5m/jJ0R0y
aNcAeQd9L56OpOQJGUoVkOmbWNxyonvyyR2JFgL65oDtQMbzuOBuWoPyWLFJiTVJuo+46ctFSLeH
SpoGnSHLK7RlT8kUfvKgbtaeSJ+g2r/ZErzfGxOxTOTB6CC+4PHvIc+js0FPtoqMbv8skV7BFGX3
BbHRiZ3yyYWGth6QhuhuI/U/7qRLwB/QzQM/cPJYuEfn/peZdHLmc3oiOvmwJVEs2siPG1sn3qh6
72eYTjBNZ6xB0a0RploMgAIDmq4PX2/JD2d6GwWvGxYO0CQ0g96P0rSqR/VeYJTJuosUyJqbHlYh
ewSHD83k/bXG+TYcBBnAQcd+Qfr2fjgqIqcnifra0OT5wfOtrr0p5jBnDaK/PWxoHCI0gAgVLhC8
CcdhyIIOJhlGWatithdx0a21WXh3CbWtU4H59qPeFVgxFGJ/NCohzLt5ybyflT/SLuuoVIA5uM1L
QiZlptN2v/RecUaA8C2h3qLOJYrfpSvmv9by24ZHTggRVJDJUGB8P3wHea+BGYB/Ogge7VApUw+y
27ilCMVq3Ss0vvRyKkj5cA62QdEs3fD7eAqO5yx9DVuxjqp68zuqDBjp+8GDt2fECN1/vUc/HQo5
NwBtKIRj+7yfX7riyTVJJOtszdaD4SHulhTButTZcuKx/XCXYVYIHqA1iVL5ZsrzfqjNvyoFuEPW
fkG3ln1EzFvY9HYuqYy9+yEak3vQMpqnr2f4yVkH6GjDC2xZJJCx74dV+FW0o4Gs52CAXMEyIbqg
w/g/fMdtWkh28HwDLv1+FAdrXqS+2Cf9NPaHKPHCOmd5UI6OFrv/YUIbRgBXGEqkx6a2dMm8IiaY
UOhn8iHqcEhRTUshN/T1OJ9tDdSbgOHEYwfd9OMpjSh1NyKWEPhi3S5X/M9sCwBTpuJUX+mzkTZy
HkT7MCHU8t9/POgMFx7KJEOdBmt+lgO0Uipe+FcTT+TfPjHYhOhfYY2Ae9hAo++HotgknstQGUkk
c7Bydv4hX2e8pSYW519/v0+ufzREQHjHpgBH5phpiS3AJoiY9zUdUqtKswifX4eI8c5btDBZJbNc
vv39kGgOAPG1SQB/6M/DIC5imCA8UI1jO9BH45KbeS0DeGcf+jw/1ST/7Ej/d7yjSGEWBIs5wR40
sUFcDXL0Kj6Hy3luSQS9hqY5SNWeUjraluj4RUApA5s/wIv3waakx3OdGF/1dej1/Q41cb8SqKhc
arFqCJ2G8opCkaKK5jQ8cfI+Thc80s0+BOkjWPDZ0XQzluhUatxgPaTGzgVdo9qN4HxMVIyPfuvU
eRbiqHy9ph8Px0ZeRYkBKTJ4dMfid0UI4IqaINCAf0foQ/TexYw8ogyhEPHXlxh2K/5BOQMiSxju
/eGwAyIz7GU0WsWcPJtpXso5Id1jpzN54nD8K3L/fhUhBApuCfp2AFmAivx+LJ6kwlsxMyAy15HB
asLkvOy9oX0Tcz+AEQij4EqZjo6VnQNzDbg5HtsW1LMQbxVlbylpIaqQx4DGnrj4Pr4YSKoRFuKi
APUlPz64ahpU18YpPoMX8UeO4lzlw2rl6et1/Xg9oNMEbASErVEigKbU+w8Av8hRNDkCG+6HYIsz
LynRPS6+2Va+hm7MT7QPP5sUBkSejkoBYNPbNvtPsWBdUh0rVDjrPB3jvQYFXN3Cmzw9pW342bQ2
Ai24nhAx+VDdRH27X7FxFMjHCsJjYyPaEjhTWvaFoTfGeqcq+h/1DcHiQRIPjW5gg7B1j3YtZJ18
lNywa3Pe0POZzsNNPCzDWYrttVvixGvLcA69a7BH4m/ZQsAihJiWuSa2sG9tWpiatMXwwvs8vTQj
zS9Hw9M/cTckT1I1Mdx0OX0QMmBoX6mTYJyPtxl+exjobsVZyDwcM0AygpQ5ipkGD3fss9IrWv9e
raG4iGC+eVNko3/VJ0v0ugRecSK5/GypAFzY0GkI/iDz+n5LLNDfmvMpQmg9xn/sTIubYlX9juXx
swb+91RV8bPhADkC/RYdxw3A/H64qGcF8TUz9QKnol+9l8xnFi4Y0IKI8tJ28anizicX57+iZhlu
TQQxxyV91qdxP06ehlBHON00ow5KVE/jc5m7U6LDnzwMGGrL8pABIPc6Olx+3Ix+C7Oc2iR6Wve5
snLX+8gRLijA4RciMnltKGMnKvuf7B3Aa1DFxC2KmuZxFyZwqDigW2tqLih5MjGYegcQ9cx8mURL
LlE/Ne0b03w8BBIIwf3XF9i2Xkc3OCJM1Ii3BhDehaMiZ2+IyM0Q6tp31r5yG0NMPe/mKx24Bopr
NnqGJkEPj4jQsYelb0+N/9nswVsANA9lVvTWtv32nxutMCsB8dqYWtOlfZXw2yizhjXnKvNolTO+
flukdWdyyE51HD7ZWZvrOtJRfHq8zEcpBQiESTDO1tQy97JapY7ehT5tLgFZEPdff+RPh0I1Bk3s
rUJ5DOEZwYxG32SABEwPB+NupXFpAd+rOgaM99dDfXI+UevZ9GbyrSR63BodbACOPtQ3auvDjuaw
etqNeJETQDyDcel2JmxOJbpfDwkA1fslzHkENyZIfMI5OUN3NM0JQzaYpF7FVm+5mkwy/y1PF0p5
/z9JoBHej6iydOGeRzTA6uta01SjKzQu61XSRqcuhU8nt51NdH3/Vb56P5TzTMBI3EKotZ2iF1ZY
cbVO0oM19cKAkBJFevf1An52IGAsgmI2klDcREdzk00q/ZVBxLQJLSvJ0A/nxcR+s5DpO1Cgl4vM
JMUNVBBOsXs+iS1QqgCSdPPnQHfqKC6GxoExEdO6JrZNQSnsdAVxrb/PEsFKQwVmQwNtrfSjS3ZR
nY1SpNk19eWPoRfrdRQEBHTNZdx9/SE/OXRw70OrFBUuyHMcF0CNkcNKJ6RRKYHDJLT5VO0cvCIg
e3sK9fPJJYroB9NCLw+U5OOefbwEoQGqsqt1FFlTzQFXl9qC/gdhIM9c5FDSem4m11/0cd9ecQuA
3ddz/Yh92lpUGB8FLmTEOPzvt+maZ1PWb9gE/PAZlr7u1zShiqe8IT7oCIWaoEnzHUX8U/ZjWhwQ
rZ8yMvzkpIBOiZQVQQh+hw+yYtxf5pHBuj3unNinPHa3ThWAJ8871hXi7OsZf7Jb/61agmyOowJs
5PsJQw7dzKTFhCFe0VyKIW2eJmvYiVE+OYwY5d+ik58g0T56I4QNmgwhB+YEC+G3yW/Tsog6dV1k
Ul62MD54QMwiEfWtp+6dz7YUQjrwzXEZQPrqOKyb86Vx2kcRgAbJWaNlXvccrSTKuDszzHjoqQVh
Pa/RsM/yWTx//Xk/W0xQjdHM2vppKGC+/7whbwWRMWoCPIhWXDnZq0JYsYeS7R/fa8ITudpnRxXt
Htx3ACsijD1aTCB54qZnuBRWbJu5HExvLsK+ZTcrqv4njsrHJUXXHaOg4xIi7jomxw55ofmkIMdW
OLLcN2lCqg5WGiVQe8kB0u2ypoyAAUXwi3z9TYOP09wyKqT1McSCgDs9WlNFqLENlabOEgqjv7ZJ
2C60nsZFCx9wUfpLGJ9lq0t2mTflaudnS3swU0/afTs0cemPSvPSS7sICoEeOD9T7MYfJ37J7Vu/
DwiB+0WBAkboqBgiPHq/8nlK+cAchET1TJfLcN1eItsOpR3nHgJY+Xi1pg9o6dcFjV1T+nOanLFI
/zWEDQkGcDyQONo46GiFvP81IC2RSkot5K+GKD0fvemNGlh5LVMs9gFkUHecrKdqpR83PajaG1tk
06cCEWf78//EonQNB0aJAcsJjjR8563zFJQCOpr+Aeh1KEIWo1744esP/nFTIPaN0aYDrAdds+P8
DaCyLBIWqbaFA0mF5iOt5iklt4aL5ET14F/Ewvu1zZCcxrgu8QCjE3K0tnbBkSg6SFERb4zhZKRI
t5aGREVYBrJxFyODKvkB/pBqKCMHLEw19en8z6q9KdoVEYe4i78m+XVute4qL7PTmws1nCm8fMmf
oYYrlz3Mh+lYmt43t8Mk4On39ef6uEZYmwQfDEISW2fzKEoBsncggmNTWi78KnZpVgEV5f2hQyNA
l5y6b1+P98nyIDtBCIEiF+oux9kZnJPx47NW1xmPaQo9TFncr5A8/KYTh892YrCPlxNAa8gF0cPB
xYv/eL8DZct5sugMLufCH9R1G0YkeXOtg389JDS6/Aaol8SVHvx4x9oTHpwnk85yss/QN+d74Tah
6kUL+RKif2jKYUjDpsz9obmmHUOF3E4NQbnEW28i202wXyhk8aQkWNwl6mgwYSAuz+742jffVrvK
sPQzCNDvCU+a24zk9srlnk/rYUA8VCrRoI3cighyiUAQmmEHlFEC92ICbF/lPJskcC+H7d/ZBObX
Us3SLWy/Nj2H3SMItPSia4WNynaAeHlViNkHJwx6cMUl/F0oh1k249N+9FRuLydEeM2rBt4TzgXh
SENoDxbQvo2oT+6iuQ3kGVTK4InRB0JnKIql+fdVQgTpr/MrgCBQagHaGtUq9B/erxAApmETpqhb
04wVJYUve5VMtIN8clHsxNJkuxNbAj/v/ZEFAwlKwv8CIjbKwvvxYJiSBgbwbgCGRfNqYiV3I4SX
7noHZfmvh/p4tJCbIkeFjhISAGTE74eCDwBVIHmqOnSqO5A8aC6zBX6cyB2XS9BOTiXg//a43s8N
jTzsKlx820tzXNuJxiUC9gkI3oUkcDNdQr2+hNwye2jxP1z1UUT+MVDipTUiWELvxDLEXTWgMLNW
WUoK8jTks3vCU82GskX3l1zGWge/Bqm0KvG4qBc7xvyOzQPqKA2ja34DyWck+mqi7rzzOOTjkG2F
c6XbVPnlGLKigapdkTxnJqKvCXy2v6lA96RM0i6Ru46KmZar5cmzbjo7VADFyJ995LpHn/fe2zgB
IQdNCZc/N6g/dqVm1JyjcyvWmvVW31Pu+b+BNYeMtywIX8ts6RGwb6vxEtrYPkP4Lb0Qpg1/LxMs
S+o0Xtk/iO+03AUzPF5KKWDde7s2eYfuCFfZfTMJ8wyLohV1dI+YrpIG1PLLrg3ypxUEO3rTm8ZP
yg77VD6utnHNXUaieITAgeGrqEPq98kd6aAjXhUIu3DwoBdwIfJifo7GJhkrL1LTq6c7ZsDM0mzZ
DzgC0OCEfBB0GWBV2dYWYLIOVQ3S3ot2s52OA2JvHHSa/NL2UK8rgwk10v2A2sQ363Gkrz18Q8Yq
JfHCSwvaz+Vqi8Hd2Xn1dpSiC3Zifx9f5ZtwOiJZdMlxdkHSONrfDscMaGCAvuZUy4tgLMQVmCE8
q/SCPzgx2HYP/Hdvb4NleGoRvID6Amjk+8M0juBLLDYJYIDqi2oWNtvnxJ4C+XyAvm2djc23Dy/T
VsBLovfDoP0eK7D5/CrgfePt+pzOl6g0kV1Cce+WOizmR0ITe5lOykA8V+SxK0Xue7wK+kCdQrbC
23Ub8f3EEbbBKQVfc9MIP8ZmQkEwZPOSwX+iR1j3LbPCm4AXSwoNnfKUJS+OwuM2NvFGBQwUZBSo
S/r1DEoqHBKnvZpHQAlCD37vctTyeYb1ewS8lGsAoqC9a+qw0G1WGmk1PyOwbUBlS45+WAFQMpJ7
mfA22g0m7JqSzIwEu7ZL4bphQLjYBQ2xd3oyFH9bNNuVUwhT5i4f6B5AxXWqYCe59KVNpuyP85nq
D0U0MbHjXhHc46bI+p0Y5+JWh2b+3hEar6ViJGEHNdDxNWFS3uVWFT+m2MMRb4jBR3c0NXPVpEP8
Q8kJoE6mjL0hAoz6kpoosN/01K7fSCi9t3ag6U0GUTEfrDRNXRUkFKKlqpPtlVcUkKFrRQ9/8FiF
wyVvmnm6in2bvw5axQscaXR3bprV0KpdG+XvfZ3Pb2j8jeeLnjkAIS0Jvtk4H5PSswOkHls63KKJ
NPB6pivs4VSet6S0Nh+iioYZvwYVHLsLzbTlG8jw2QWsAxDeQV8aPZRuIDYvYZoER4cRhBZ7QGoF
Bc5WLOslFV0PyDgMUaoMmjvfcR7wG4YAA1xY3yYUfNoOtkNSeIPbKxovIKblM39MwY8J6qlNFHKy
BraNpc50K2sydc0d7RG1PNhc6e8N96EGTeFI+IQOX5+XMwndWw+pSQ9wyLn/5ftmTc8GSBevVet1
+evMqPYQ8RjaVoA/JK8o1i6PkxjzmyaHD2y1eGPxc8Uv/zhrCQMHaHCkb+MQ8K7yvbh48ueVNDuT
NkTWS78GGWBDJIRML4sk/AwcJWO1ZITe2qBvwmoewSIq4VxMOTA50czKLl0K8zx0ufk1ecJfdkDE
yxvgy9B0iFiQXHWrCtu6sKqLSq1A/gUw0fO9ujAD3+vOg16UhhZEtEdvMfvVj2L5jSQ+w49WoY3G
c5EnIGevIrB/kFT0etfk8/qUgLWyPGURhYUpzNg9U7FeO+/KLTpRVdbknNcTy9J76LewRws2ZHKZ
tPh6JfLnjTanDYMMaZ+y7oBzRB90NOXwE+v1OnK8ieN0BW3mrrhIaDy4amJzOu82rl1TupGLfter
FL950y9TdN6buX+FHa6ZS5Vl3qHhIxwEoFPT/MPmntwMLlcC1kfSf00Aa83KLorovXVwWwbZIYxr
HAikhZ5LzF3sJSKs0maJfk9aZGMZWzB1yhlqLTdhk2ts0XYSjxRU5PAAoSlx2U4kT66ygAAYSZdY
+udwyoiTivOWJbykfdaHVQKL2auoUDBf8uYQ53Vu+UNPtvLa3K7zNwIHNQJQL01l2ZHWTVUxA3c1
R6FUiEOCGAY5AzhlNykSInpGJiZvwcpPf8jeZbocV9i5VJtbld5Dy8ZOZaSxqS5iHrV31IspwvLI
yuzFtDQ8dI4hiUpoF1UNS6m9tSQU7D6Ewa+qDNeDgDQtWrglUqMgr71xmh+yKNR5DQWafISkq5wf
MzQe+mqMGgJQDs3FUKYwNZ/KYOZM7D3dNyA05aRZL03stLjo1pj/9AjS1nPB6bDsYPjT+HuVQ7+0
ApA5K2qCT7aW+TxTuEUtnnuA/+nG3I1ZewNtciBJQmjaqAtQTlPJDpzIoSkHuhbd9URT+gediizb
Aci/RHsvthAWyMTi/5gdurolFE1cUuugjX4h40YsNCw8OqwWZcdqEzK8gyJJRyolyQhMTuYyQLxD
LlBpjJPRv/C8oaA4imvkKr6CpnMdYttJ/GlePMgmzG6nLIi/U1Y4drZK6dI70IGt2KuhaLp9L5R/
v7TJumzalf1t5hqsCdyBGtikMLFiW4dCnvMw6X74m7xMBYdSex9PXd4c4GbbzxfLNPe29IYueF47
PeJqDufmYoLEZ4J+RTi8omYXTxCX6t1zu0DcvHRrNo4wgYNRtNMRjssADorad3Gb3086gH3LHIxZ
UgNIvOY7YQHMKQVLZgxu+vyPnm2igT1Q/TOOpT+V8H3xxLkLif+Tx6uSF6vtgnu4akR2x82QXrRQ
2JMHKYTJ8ZEG/UDSFNGjr8N0vXea00sPISoiC4JloQZa2ucZleKbxzzf4EE03Q82T0NYSiX9f8Cv
ZWFJyDJea4JtXrsZ+l4XELUyA5D/ccL2SVMUZ+k8rSAswa1Wl0b4MMtp3DgVlQTwp7Y9+CM1cHE6
viwaPUJSnstZAeGl2q08Vizf1bThwYtgHF+ADxhvRRMseCu1hr5ja4kvL4ZA4sWE0xh7Q5QZw3g+
KIahyiaAlS8cmxpWxfADl4gOAu8CYWoCGhV2/SoOsOAbWhB2mY2hD7gMUJhPuIxhAT1Gz1or3IVs
tewXcLs0LD0VC3quLFvCcogm0d8RZcAHHNYpVNc8h7zJ04rQm10N6Kg0JborawHjy55v4JcmuG3X
oCvKNOqI3S041lNFp0BEyAzGHDxesS66TKcFzR/rwmEHKNpqUO0wZjkjMV+aWmRD9+wLzknZqkHe
Gq/Nfti4w1/jKU2gBzTr5VZysCMqSnFT7SUreFECR8BfmMflPTrK8bib2iCb99BTdSEsa9qRV3ic
CETvMwmyyJC6kFdIxfVeSLqgCEHDxi+nfMbu0CZx1zJQ6wQUzxy4qyCYkSlu9JO4SqQiDzDtRtk8
oJI8eF5g+4oCUfNjpryI6kn5BDrw0scyLb7WN4Ea/OzgmGb6QiYgT7wwxhDJZdwmL4b73ljB2zJ7
zVdUP+owEdCOykJLoNPGBL2G1jvJSxSRrbtOmthm5YqfCojggPpFMYaeKOchjFD4oMyLl9oOucOz
In2O5B3unXhHNWZe0S6cbzO7cNh+ET+9Q2KVn5vQOq/qMdovuJdSyB5TKHSYSERiH/MQJ1ExWEAf
WmpDtvdROS9KIjX5CQgByL4I4fzmMWuliXYyjeQLDzLRlTyegqsinVYsSxdEzw0KDJA381rvDJJE
Xl7bcIqjA+5ydZVtIgmlWgL/NwoGCfwpZ4tQwOWkVrNA2ORHpCFnc+6YX3GVNLqSiUt4De2K4BcY
Ct62GjTA1g2itm5JlNs9NF36h2hIKDxEl3CRZVQwtZYhGOvfwYjFu9GaGOjoQMD9AK9EPzTVQHnu
LiNcUPwyn/g84CwbYE0goZddrB2Q2OXilCZ7HEmtqi4d1+u4NyGpc0vFUjKA5PCuZrFGYQMAM1eJ
ycrmYEFTtuBhKPTKuUngI0xtPp2x0AuyfTD04UvSowx8gOAPDoGaff8e6RFrd1nQ58VV08KTsfSJ
cNciStr2XAR4rEoZMajPEnRNHn2jg3HX2NX/Ac817e8JDbU+cOHUS+bPaCUhh6B3iUMiVakGQnBl
UjgJY1WzoGUw+jBaommfXyCyjkBGR6m0O6Bw5aW1QsfUh1h7hLPbN3hv9ujXeE2ZbmJtMPiBZzaS
uSGFt6IKTRkj50C1Cn4IGkEeSCgVrDXMN1Ik+D4GEkOvhkLhB5uzWfLKt02OgLJPvrcmHFUl4BKE
ywjbGk85yidXelbQTjO+AUgrRLPKQ5UiU0vZhqO57mfRTqXqshUYvdQIWeUa+7ZKV5FE+5iiglCS
pABiHGsP4hZGplMpnbT/GM7SHldPVzzz1OYBIkgdE1bCNyflB5I6AP7Q2ZE5wjD4cZYtYM1PCJxj
BGpxOuWlcjT6KXvoh5Uh/KPMPveU5N/yfi7Q0YAiWlYmyTRPYPBJlPa7IhM7m0Wt2Q3AFiYlgOhS
Vh1oPLjOigL2I3r1OnMQjMUXazRzTAN6U8GhS9ourqKBw7Zojfp2rcBMnIMq6u10l6yNg8oc8Ba/
FaWpQEbAsis9KDinhH3eZ3gCIUl1R3CNv9lkxAvCsS/Xsl3T9Qo3A8LqaNAITeDwG/7u24bc665X
r2btvO4qaqfFg7pcMu9cE0G6ZmOskIoXWfvkT8uiqom4MEVXKS8uOV2Se6xIEFUaacAenIsw27F+
mp8pX4BzaYFYC6p4IhGv5oRmlyEEV1IcLl9eJ27B465Z3jNw2dAZrYlLY4FgS3o1155dqsLo9E+a
rElxmcixeW5gPILVt9P8ai26U3U7evrXEBcoawVTnJ0HQzyFVW6i6G6OgqVHxU+Jq7n1DcCcbSO/
xQNFmDlRjmV2I8yTqlTBg77UUdiNVT9LchkqCNFVDgTTqGZz04lqoqp5nKAjrIB31YC8sILZ5lI2
1hH41qRuKFHXHB/1MCfrbjJNPFxAWz753WQsbms2SqTjaeBodraACDbUhqWjK3VbeE9rH+qhSlAw
HA5hJ+0+DW2Xl0mfgkaLv4GqWOcjEzBTN9hyzaaZ49gVktXYnvE/ePrIj8bjEI/Ss7SwD8d93sHs
nYy/EjXa8DrrVmF2UTGmv2d0SeAcukqBTBqBaWlaznjtCo6KWwtnIIlnu8NfWSPYkv0KvDX8aRXF
NvY534QJwAEw6JCw5fdCWHNB+ZhKyJNABqaaUBN70V4MeCXc4DscNL/3cDEaGz9BJDL/kwVLAl+L
YMybmk+zya5cF4/3vU2bN4i1paJmk2/aEoVbs16s8Nr7DS+A8TxHxFXAedQXPwO/9R3eX4aagtW5
fQylY/Rs9EG2O8tJ5HAA/bn/07nQ8V2LwKxFIbSPXudeTD9sxgevgsWJL1GE6QoUYYTT89nGdZNl
ItdYlckUT6qyuc3uPZ2gSwLF6BhAWAIxO7zcZLgSiKtwuQw6PIDFAjfWXtEoK6FBxP4IWAo0JVgC
0OXugT7/NcLY6B/LTdMijWp7UQM0ZVukMxxvEbY//Odmt2U8zdxMqkZUJjjqilbduIzEWA0Y4aEm
lE0h2gn45G7vqyl59eWEJkFa8GksIzZkQ8lxz/Q7PfvJH5WmyCcmtrU8obmAvJszwJqxv/B7d71x
zyCeUFZRBFCP3iy9EYHB7J0pNGjyEpw3jcd5sujOthCtKCPi4GlrEOI/q05FsG6fJ/vL66m6EYrR
n107kJd5Yey7RbSMWjVUoJ9UALnmivR0fVrgYY75xR6YrCLOlzKCbgitQgFsYIbcjJUBo+G1XpDj
gGwK2uZumQN6mOC5/KCXYXxYcoZyi5GGt0imFZ5FjQK0rb0GL0QFZW/5Lc9gsVrGdJjvcV+jhsBn
z/2QXjz8UdINEnQllulqWuO2L1dI991D0Ct6JJa058gG7J9kHaOHBifo9ywHAPcESicDUn4fpdui
iVLQg5SfupJAQzcvfeSg8LWPl/xJITOcygblhh9BYIamBqol4zslU4Tf0Ds26Kwkq75DHWcRiK1H
PlVoyvT6PkEKyi6iYgU3gIdd9KabtL+zYTj9KFrZTldqEblDa9JlSemrlMorppu83yH9hh72XLih
ZkYVw3mL1sEvhlL/ZQEvyP4CopLZPbTKNoE5tB1lBemv3OwQv3Q36yyne9JO/B+wzN0ltO9IU8Vj
Ez2xsS2Wsu97FJAtWrnXmVkHCvemFNLBAHC1pjS2T166brYEN2iKK8ct6XS7FALV/yD2en2Gq1ju
x7hrvDINCS7zGe8ZWmT+4PlVhzv7fg3wbIPZPKI2CWRcAk0nPxhQKOW0fwhSbZcLVDfixxXRMrp+
ExLn3RzAWamkKMGvqDiK+XzqUDOtBPMNto/2UMbvOljglVwvfVA1uVeI3TJGc1dpK6B7FgJkdyt0
BMUvWhRtfhOjhfhHwBH3aVBIeHEWt0i6Wdr8nJLOcYRsvnL3OA0oDsEux94YynsNLerUdZUooJNb
ta2OnpJ4QPdihFfE1n/x+uBKNdF40aCQQUqnQdc9LJquakdYnwmk1MGMpqdb5U+3zOwJoNxB1dDj
o7wmTQInAaNtjMAAffQ/xLn5alHT+ku0uFOv/SFwOKHgfo8HhMLTRbIOoTlblPDO0sWnFo2h1JJ9
54qiPxjELz+KeUYuG8k13EsSqa7uYsXv4SPr3caZjB8NeqmstCrN7sFY7t4Ucx7b9W2WyNJ4IX7k
vMCXvEqTqUdq6GKCUsC84OnQyBuTKsJF3tbNSDassRk3V8l+Gb8jqOUvjc3xMGbEkxTnP0cfC9Bf
e4bayGrBcY1wQNqWI9vKFl/+H2dntty2kqXdV6k496jGlBg6uuoCIEhK1CzLsn2DsGUZ85wYn/5f
cNXfbdEMsd11cSocspwEmMPOvb9vbTCMagkgI2sIFFyRvITGIDpPDgi04IpNUU5FRu8KD896NXlI
6fUnwhPrwcwnu/P73Jkuo6rWXK+2hXKRD7M0D6PVjBdDX/TJPp/1+KlYSCRdxXAem20Eojch1h+4
ophGLT4vXFziQJDo5nhISVjtpe2Erj9T+n8CByTSLe6zSmz6fG7iLUXc6B7FVE5fFY3kVF1p7g7t
fP9ZNJN93U5KRpEt09ULxP1pRYWpZSFkhZtdadSzpKcPWXKn6Bpne9sPXRqUsgy/Ruj/aq8ZWjZG
OjnjCXPyxSw8lXDqMZwHjTAyLzMZWEPYPS95iQa2rdk1PJCL7RPGReUlZQK8SJQNsU/NIvxkZnp6
20kiCH8ZG4P6OFCXXb+05PjipC77YLCijq6HQ5Ff5mWvRFtN7ZRLh43PCiCkmOWmG+yw3GddvhS+
RfOEwqsTi4On64R2ZZqytwPoBMRe3IKxMOt2Em/dVo8qP24b7WIhUU99oWr6XUplTHh9PBG6WsUw
OiTZG1mSP7NMDmp2W6KNCHWfy/YzUyx202u7rVzCI7Ho3ws0Gd8qE/Crn2m5RkwgIVq4UcKm3UOO
9ym/dbbnVmF7OxZLom1YGYUNxWOm1Z/p9rO5s7RcjbhExMuzNMSo+tlsVcZGKuR8iCa0PvXtajKf
qxxN9yGm/ZLutQhNrmdldjW/cQvtdljWayabj4gPaE2rDyGtQVZRia49CALpzqOkRlm3yLPLYQ16
fKBjyqPdABIBlJXqtzm3nfI+1Ivle4HowbmozLJ/cpIkurMaZ5tEtdrtJ0WLW7LtrU5ewJwzE7mB
615Ldx4/UbJw6j0eqeLAhaj5ruQRO0M76fxGVij63TIunUtsOUi0olwHbmuOIjpVOQu525AggqSO
beZcOTMjDtYL97CJ6szZsLFGLsmbsW/2FWIvskd1Dvxipid8ftXmRsxmaY7pzWyG0+eGY/vB4MtJ
0HJJ/UflxES9Ky3vShpuNe14xurWTNOaMDadQjLlBj9TE5pneaCIkX8tuZtzHbWZ5h6tLkx8scWA
JpAv9t4YQ3L7pPbFF2uyiSD0Nkxe0EaAe5KQP1PPBtHhXlPgJennlCYJKvrbCHUzM0MF23euYGhC
Z9LexmVUqF5lwQyj87slo6AqG/nBdOkZdugpbHTBnGOf4zps4c6traWmYwidsb+iJsnq7axwxw7U
MeWw0ds4WnYuSfcn7NHGmjYW3FzmgZLTfiZr1Xuyy/CSxa0WoTGK7ML0stRxyAEpnB0cD1ZUBuZS
AhUk6NPybbJkSCED1eldtfGMZpzFdjBkodwU5J5pbFtnuaxf67ht45spckZ6F3RJRsBDH0tjZhdN
9EwP8nxSEKAMEZLO9qZPKE/PvtUZTf/U9E2z7Ahg6kjx0tBA2+ROiDcB0+mx8qjLyXSg0esZEikv
Kiz2wcButDJ9MCKrGUJPBS+agxCdG+ODSfPd8qYplUklEcOhY+471cJWRVtNnSi7VBXlWY2LsbhI
p7Gx198rkuoQw6voHy1tWAi1FGdxqlcajOqENpT9GEPWLk4Gr68UMXLNX0ZV24sp08frxiSJTsWg
HsofgKyHpfIpJ3MR27a1FYU/Qnex6R9tpl1+6Era4z5ndF6R3x2Ns/NGdarQ8ifA89NHyi2t+qEY
LGIhP3StQvtcKbVQrW2eUyPch9owUFTujMVZvitTtQp6COfiryXS2WzHMC3VxGhtxz1zJNKc4JNh
KiqLW7MjnXxZBlIYQL7Tmh2opwqBAhkYKipQHjLeDuaJrrfFfhBLrzwWQq+INPqxFhRLwqGdkThL
tWFJCXQXzjerMSz7W285mS13CXXSKPbMyUrrjgxUYhafaodT5rvL1TUMJmcyksOUJLm8FXMDHNvH
9wbyO7an0D5MLZaNXWIMQ3GlckM3dw4dNsYgJ3W+3Fs1n7/yVIdSAQh/Ovh9j5Joyj9YsapMX8J5
4tigVjK7+5b5zaNZWubuSIv3w4UmB47MWNUppZBeG9vLWemBOludnQ37rhjpJSLLPBk5KvsuvUEQ
FTfbarT76rJd1CUNBlEY2RfIHmHDPbdz2oCsp6nuW6Qmi5eW86JtDGUubGoZJFv8WZil8yljxTzA
BEynq24W3GYWlfM1kJMEiwDvef7cR1P82k6L1l5YbALZZjKz8LMStZXqRcowPkHZjPTtpLrZQ1IV
Ru/hns9pssTxZwZQzLLqS9Rloc1dy3CnfVTzl3zOjTm8iFgu33vRpGKjonWedwgztScMSOSYBDl7
1+td8nAephrljkpqlG8yJ12+zI1dPeCH1j7MTqTaXJi6JOiaOCkpIhAjenGD3dajhBJfl9y97xzo
HQiZza4QXmiF8RfZRZ3mD6KVg1fU9fyp0Jd5JJAdVHWj9XrzMgMl/zT22XSpEOznyGIq66LvAN5z
SbMCxWBd0OQyuzDStEEzIJcrykBDHlTRYB4qVs/oLXpP+aaeQxr0msmYXeU2TTJHrg1cI426Lrwh
1mt6BFAYpzJPEuhbsWjTh7qqbdKndj6UmyZH3r5ZYiq/Dyk74gdVaTty0jBMaQ4h7HimrmEgQsg1
C9FHzNv9kDQC0XRWDe0ndEfOQ5gVWraNytC2Hyo6fz83NLREsGNO4rtbDdlMMkZ08yacRVH6Ypyy
oI3caWU7ZDakZqBhuT9OdMG96qQ2guvIm+JiUMd4PyJmrq4FVqaEK7Xg+HbbklwGODnqNcAmyf2M
uhpfYVoXuV/3YRqRe+7o38vBX1L4bELb9Bpht1+aiLMpmOYCPUfK1Z3TOHPpfNsv4bwnrRWZm87p
iviAmkop6GyYFHmQhEv/tCAT6AKukfO3wtLiF0D2juONsZgOBeCnYTs3TfKllSNyZSeO0ztZmwml
S92p0C3Oi6TKIvX2wH2J6ysYfvd6tTdEvlZYsfRR+lCHobhKtVcOJZ0P6oK+qx4NRzsOqyE3Fa8J
F/kYx9yMPXpxAc+3iXTajTnN051MjaHmlUxC9WJ2oMWLWjtnx9NcBFfR0LGduy5o9Z1GSvOZwj7K
hyEDSu0zLUlcp0tSH6KJECsYsO4MbG5rU0KxJM3nrDHMD6o7hbnHts+80btZ6ldK3baJp1IJ+hRF
nZVzx+uQdFddmzpbNiMn3tJMNd72aq30vk3xStvmmtvdiy5aVu2f0K+rqLXuQOuAeS0qNnFPWTJn
DuJknu8SpLmPRtI0xaF1rSoOQnNII79BdCCDUISRQ62HIGPrtFTF1xQCaf1B9FFNLlMTzVbTi7TY
9rXpkv/hAkgSVk6D389a/6Xk7DX9XIOD84zFolw2jYr2jbxbbEeBGrsJlHTb6A5UUubqk5YuThIs
puJ8tavOMfymKachYHFDT0iLsqC/+9S55kWjVvJ6mOhy5UNCIsvuFEV5qVcKKexY4ya3JUDQPzZi
aF/ZQyluZYm6JovIbKtcPyfN8duUZtBPadou+xQpRU4OVqE0izwoe2rjVnzQJsDEB43z7n4pNIt4
4H2R5m+6MtTiYJUcqEcqMd0x9KjM5dwTVJGHrdN2W0yxuBjSs6McW2GB/II7ggAOmc6FeXSkhOeS
0ljFUjp+XZODtnO+fVFpaJ8yNB3TbER+Ao38zKP9ps9bB/0pB8WRSUZx/fkv8vs+0jiJQrDUJl2G
D3CSq8eKFgO7ghL+nw9F12TEutCjOFWODVsQeLR8zmrbrzV0BYaTyF1kZf0u1pryDKvkWFW78pLX
Lu0/m0JAojtS6MVjXbLsBscP07r0spBuCZldJLs5TS2v7pdzJoYTE2QVDNOTGrwZysCjry6b6yVE
QuKiH5j1i3wZpguHjfTMCzz1VCia8bTq4E9/myCY2Qs7m1LXR8JHw9kRBbgRatkmHwRl37QVZ+SU
J+aGRh93nUAetwSV+rdzQ0ch3nU4/H3Xar4lppptohGNedJX5/Agp94faERoVWzszMYjlSgWuaZu
lMT1yYC0jwgC7OucsPfM+/vNsLdOCxefHjPCgq9w7NOtRSu4HfI1KZIkfpXV+jWqDW3TOopxOzTO
4Kd5HD401qR9pLLYBzoamcc/3kvw+KD5NjkzcdSsr+KXBcfVzsamwUvtWqTzfuIiVUGlZRh/2qtE
w9y1TkmHzB3dn42jgfQ0xslNw1NcuvZgerQYQE82qrX+vIz1OWzn71PFAAJJTQvpLfuke7TglFjr
KJ1whVfibPpG/YTi5gwT4RNGu+Rcj+ljw8b6ZKtX1zJW7DxP+PYVpmmnhZQ5SHjZmnNd2+XXhir1
lqjmhexX4eOvMDdZNIxnrDy/b9CMuxI6WH+rpPloXGtyWoWAnvUgBrGtadflN71pbwu3rjdKZM2+
qhXa9v35cvJh6VjMnEFsjAHn7cMiJpnMJqOuJElm4GVH6o7Gb95ONBz0pJk1ga41KEmB+//x8udx
10Yiq7/WxgH0duTSbGgQVEyuHxpL8TFXivJhNnJSqeM0FrfvP+XvGwAWXojH6/nHeXQMjkmMLq2H
xmWsMnJ26jg3O22hjvD+KKdmqeBGi7WI9a8d0we4loekUW020Em0OIYr6lZ9WRxm9PFnTqBTc0Xo
OL8wk9prLejty1syt2tsCEy+i1rrZpJzeGOi/fmswWNQg6U0w9EjCEhF8P4jnnqR8O/ogkZHRWy0
6yv4ZXtRUpX8Z8/Ndhn14kuuR6LY5K40xs374xxbZdc1iLHSxtApYI8ZR2dDp2j0PpgtFysBVkEQ
sKy4VGobKhLYJxEw0HymF99bRJA3o+H8aavKdXi2cWFTuYSLetz6vR90yrMUl/0QSLZvAmv3Ut2m
4dyYwjZU5TkC36mZA7NxZbEa5O2P+ZoxEI50xsbqO706bOkBcx/SNGhDfzTnzCF1bqSjFwtBdEnm
hhcbWZUI8kKj4UOahZuiqc2L97/Dk0OtPVp1sBXgxo4WOOmsMGpD0/VNJTG/AaqgE7qR1B/rJD7X
o/z30GVtrf0/Qx0dRgQYVk+hyfWH2AVWrdNPNCJ/FtDjWyDIpLfk+492vGvqgsBlJTqoPwnP4mg8
LjfA3PqsD0Zl1Ha4jyakWbO7zdbeAYYxDVs7IoVjzHl3Zic7fqk/RwYMhKdwPXWPvYup3uNp1PU+
cLrM+VFUlXuRUf0FjK9VZ9bgqaEgJqrszdAGhXm0x1iA9/NZqj2m2cH5gaTe9LFFfJBDq5y7Jhx/
f+tTYRdb+cBrN4bj9ZbnfasnESpWxZiuqbhoH9tibD2KE9ZD7uTnXHHHuyfDreZcSDFoFgFeHj2Z
JnsanzjuEExKgkbScnbip2kCDwVF06ric1C9O/PNHW9p66BsJ8Rl5nrRc4+C0EQMjbQrlJkORc61
Y062H0CRPLV4hbdEHCIgyVNdxn3jfI3naXz84ylLSMO3yPXI4JmPFv4QUURr50IGxdzKncy2VfVg
FFF/V8SOCCi1VkhGqnMPfWIO4cx3QZu5cA9xTb09L4aeYJ5BZJC1KXUaS1cWnwjV+hG1CVqC9x/x
1Ne6uvFNZwXgMpneDtb0CEOIzSRGKSPx3cIab6o27u5CbY63skFsptSVeuZr1U7MXSxTYFrBD9Lc
45hUnid2pEZZLVGit/qNTtqWqotjyW+5rNx9M4zjBztesstUdvo9N7z8maSwETQ4dhv631AqC90i
ITOFXSMIq9DwNJqLn4ugT35KFGorQBCN6fGUn7ik01U6RZSsYtBrpLN4zBKxb3Ol27eWyF/e/y5O
zXYbqwuGdLQL6nF0h9mzLAxr7AMDVbSCBlHJw8BA0YRYZioP9FJNNriXwkOW5N0+hHkxbN//BD+p
D7+61tYFR2xk0ekeKDISirfToSXJqa8djIKstooDabdia9P/fG9HSbapu3nxq06K605d6kDkFTJu
vuGg6fuMUgoCp/c/zqnJSasZhzgbWIR5jOJBwB+FlU6JeRnj4lDMcr4fVMwVSiy+ZXVkU2OamjNz
89SYIB+IfYHEclodHVNjrqqLMkYywBmU+uasD2spStr36ewMmUfxjmxCEZr2mZPj5Lg0C1hJlcgS
jjuiaVTBl5g0G83LDYv6gSxXcGxPH1KqKTG2WUWNt2nWmGe+8pPjAjdcdzmM3MffeCXjKelFKQNV
z429nWaWhaxYpocQ1/dmqGaNoghmsjP7zvoajycaS4sjDCA2AMd1LfwSFI/Ie3vdwOkBMHN4SpKp
2+i9JZ7en0AnVhSNfbCNs4DhRR5zBNCS5kK6SxdYbZUGLtShC2wBiCi66Ae25cHv9En3CQ0MeP69
cfH+6CdeLW5NlQaepoZq7zjuIE6Y20yLmUp5ah1SC9W8Q0+mHRFqF8hShx/QdOeAOSc2LQYlm0JU
sLrYj+YvJxmkWZczq++pIUNO4XSeSapndpj4thiHP1+joI709ZCm67J6fEY63QpcthwZmPmsHDqr
a+9jlL3VVsUbmfhqLqPt7Nrz3Z+/W27+hHS8WJ1WzG/nj8QxIVDTy0DpF7mbK63YS1GrAS5b505H
r45BsJ3v/w+DmqQ3dNAoa+z8dtC66BI1F5zMVhZXh8kk7906QnmJ6nraqaV+Q2PdOTuzUk6EA4QB
TGGd96hD4H876BymtpWboQyqsOhIchv9o6THZs750GJBff8JTwTpNLbATc2sZbDjS/8gURD2w0jA
NeMtNrCPXYpxMR4V6piexL3tGzC6tzJb2k/vj/xb81GOHgqhdJBdwVlry9u3z6mWC0f87KInIlNA
fWJubhqKkD8wYMzbuDZoj2rUrXhx6rDGu45GGTGHoquXOY2/n6jGIEjUxzLeoGrCL/D+pzu1qjiX
WVgkKblEHH0JYhhVhZ2bc9FBrObQKx3zUGRdUxlXvTAa/pTs9/NlkLsmA0tMRq+Mty9jjh3Nbhqu
LHFPzlpI6AU6ycldokv9zw+AlQ+MblSs9OLjZjjUiowuxg8WhGjMd4S8H0tW+Y4NhruL24pbVy+y
4M9fJw1x4d6B0Kf/ztFCwtJWWYi4+0AUFbkCrexvx6ScAzdEWGLS6+3h/fFO7cQw9hzXIJhz6AL1
9nU6pUrfzbkcgsEM1f0U9xoe+k4+4X7UYE8X4Y1VVdm5vMGpSQPIlD4uIC9XauLbUYckdscIT0FQ
9sLwLbdBWZYnygZhoLIiCYwz3+SJncJAIWwafJ80Azker3bYgSk7j4GYo+y6Fkn73OrmvCOfln1+
/4WeeDQy5aDgeD5Svtb681+Ob7GQ61yWdKQMifzSdhobG7GFAVHpEX+Dil/OhGUnBjRxWXOIU+tb
2X5vBywrEwcKZokga6JwW1rja2Em+p5WaTX0o6o+M0FPvEpwmnB9qfDClDi+FlFI76n7qmPQsWkF
KPuyHboGE3W5dQ4e/pPqdhQKrXEQHdDAfJFNPtr4rBjpmJVMUyDTeN4LA2pBkyj9fdqn2sYaZcf1
Uy3vkr5TL7saf43o3OVWHfvoSwIJ+xuubhPCgdHuh7Uhi22I8DEK2/7G4dJ3yXxI9yUmln0UZfIc
nuzUhQGfApdUko7i9yZXi2bQQhP9WyDarkIiFGLEEvokDrSoK58rlBxEsfMUfXI5jy+qJoE7glRI
eZVGlWAKAQjQbd6fmyfOMKoBlMk0Yh2bAtbbqaIqFWDUlqmiWVJBbFQ4K31pgMqCoqvWzGy/KG6H
ubIyzlzgTo1Mbp5ENrUISEXH24zo6QcfR1OQqvZ3Gk6YBOyLvMFRLgJN6vmz1Q2JN3ZufybSPDFd
KYFQV+LKxnTV9bePHOH+KmWtTQFQ9Bh5mZV59Ag0AtEM59pwn9hKoWyv45ALh29y9IyGzCOD43CC
2RCu4nxzLHYodSZquBPixnlp93ajD2ce8MTyX3caWlAQGKj6cQ591kTfZhXG9nqGcKKiiEWrDa5j
v4xTyQ4A2qP2359Gv71TZjMBplhrE6Tzjm8olP4rbXL6mdWXdDedFpc7vTLHHVLKP60L6gzFhIVQ
QRTj/NaPrk7zwUptOBir6PIS713iZYODzoiM9plA5tRTQZoy+AYdoDXHp32p1XPqWMocYAUmQ1+0
Zu8LRCsxMqUxD95/hesx/mZnAyJIYhJKOglWhLdHK9HBJoMSFmxCglz6BgU2pf5lqQCwvD/OiYdi
7+HCo/P++J/7dvprEdCDqDHmIB/gIJh4vvC/0Oc3cqvm6/tD/Tb9Vy6iRWjMjs3V4yfb8peDz8pc
EARrwhzbarOXfVcHHe7KjeyVeUvqe35WtXzcvj/oqecjPWesOFluAsfNsGIYeZhVNURHyNfgZujJ
QzmTs7Ml4tj/y1AGLQjWhyNWevsqLXxvGqrFVd8k6VIrOlRL8OeQxLv2v+px//Ey/Wf0Wt39ayJ0
//wv/vxS1TOIr1ge/fGf18lLW3XVD/lf66/99197+0v/vK1fy0fZvr7K66/18d9884v8+/8ef/NV
fn3zBywQ+ILu+9d2fnjtcO78HIRPuv7N/+0P//b6818Btv76j79eqr6U678WJVX5179/dPH9H3/9
5A7/x6///r9/ePO14Pc+sFcVrwAK5Nfff+31ayf/8Zdl/Z3078/rHhwPSLBM6fF1/YnQ/05KjWIG
kpY1tFw34LJqZfyPv0z977S3t7ij/Dx+CAL/+ltX9euPDPF30iwqAbDAbkx7hr/+/6d78z39z/f2
NwhCd1VSyo4P83ZZU8OxKbX/TJHxf4B13s4RogyjzEXmBnqNjxmJa+/HGtaGeRzFbqQtwZkUw9E2
8nM8fJQ8GXeONR/4djzd6tzSLYSDI6YxsRbKcNk4SoT+//25fyxG+ddASMpYapTefqvU6mkDrwY9
ZJCrCDD38CK6fNeYiX0jo8TWrrGAuomPd80F45ZZoUZ05Rq1v4BGr858mKM1jxhlZZrx2rgNc4Ew
j/Y0VJWA2IWFmFVdsr3TaNEHC+gAWdClOJdiOIpb1rFWCRgleHYX0mVHL3jiZkkhwHGDfpoUbygb
9U6KRF4AJCmeNdnGhzJeVr/R0J2JmH7W9385In4OzYxVeULOCQDzb7/bVI0xLViDG9Q20Iyc3p33
UrPaa2zR+OK1QaUPLAmt6XIIh+425j3vcidMP3STSIuNWlvhIUVM/XRmJujHU5w3QhIE4RMpCZWU
7NuPpdVlSk9D4Qaiauqtg+JyD7zP8Z1ZL3wXs5I/GZO7NdoIKzWRz04uChn6urE2uFpwu73/eX5b
cT/LX2S5IF9ShjsuC5eFiEYh+YKqZZ5x0Wa0aYBE0i6uPxb04KqiaMnPjPnbqlvHZEmsyUvWwjF5
WOL1t3Qi5aCaGolzOTI2Vpmf49j+NvWstVq6bnUkFWhieXTeYKTuHAqKoJ7jujVuem2Q8X2tZj1G
XWzxL5NSZO7FoINP2ldZ0TVnuo5weh591WwqK2WW6QeLgGLq8QxUogZPkNZt6wlRg4u8Fl2ht3bq
AI6Xdf3XQXfUL9Oiiy8N9aYnM1NxObuz2zQedr/qK1y+/JWeJTlssLgQZVCrSb9sYw5Y8FDJygwL
LcPWvCIBGX5b6lZ+O9JmIA6izJw/5JiKmqfZkda9Ps4moC8z0n+YpTvJW+BCPZdquh1FT2lLP2To
R1OjNoFT9rN4AqnQIjm3ZY4OF5lX114Mre5gn2oGapNmq+n4d9HDXCW1TUp4Lb/jrRULASYeJXkH
7SvhFSMqDyj1mTFUF9UYdxhDAQSCbWrsYt81xHe3MH7qj0ZlJ1c2Hg4Vn35XNO63orKEjDy1Kg03
w0uo2OWdjEsghxUtxDQcfppUN7WmD6iDMcSaP0KVh34c2kFIfBbgUu7iRlt+FHOtVxuFQuBLo0aT
sjViKhbEVjRvBUyYjJ03GIXEKUQTEw3LrdS/jKY9d14JrusLebFOQQreK9OWjSRctu1Yy88ZnTgl
u0YR40Wd1PTzuCiTualMNYm9RgcFt5m1wdU9UqGKc7CSDh/pWDf06WoaNkMP03riHkAotPKgRy7x
a664c7tNQSDSnw0CFHL8GG/szgoHU9nXQlewE+v9fC3t0bzWiw73fY0/NfL60Ba934Z1vs/pG22j
/RcFrqxO4vs3jAZbXDjEcXgxV904+WFlDT+wLsbqAz672LpUC1FN9q4FN/yxBcVsfAaLDBVKLLSG
v4upRKuBkbeFeECMl8bY24ZY/bZw8YaiNbZV+TjXcCAPwu4097qiOUVi7/h6ptRPmRnjc8/bm3aR
kPmwU9Wxw2s2VuwNilcljVseFhAmuC7orUlBIZgNExJs3knSIkBPV5fgFDLrpIk7wHNSW3bQCMa8
8frMDF9s2uBml1k+NRg54MHgduG0hzWruDhfpm5Y3QKODhEuXGY33ZBwSFP4lZA7dovILem1Xa6F
h24yCneFkhQYnSEAfNDs3rwuyBmOmx6aYbZBEhDZfpW4uLEKZ6WzNJOj0Sosl1mgVpaKE9udsnyj
yby5qcDBIqAt4/6CrVThWUwXrDG+aFNuDGfJv6KEs+ad21CO38InyNXbVosrdUN7b52Cx+KwQpE3
vab85yssIW2EuRtp+iemqyWv5rgstYMslaWCzOWWcHNHG8gWG0Y3fEmMUmeCD/YYfZvKaOxQDU+h
2C9aZZW7gZbyn1G2ZHlAFDQpO3da4jQwi5pcG9i+bvQiuAWo14xRnXaVjMZp3cfGKwgkQ7iLIsNY
NmoxzqE32dGk74FEWFsBL6pFfl3GBo0yJEyVRJaNCY2CBoheF6eg3GQvFC3IQ96sX2aZvrOLHBim
xb3Uhng9ZpOnCngowNdU5xM97JKbXIeliVQedA47oTMPm8RawmrT4CL7noemfjEm4Dg5vkztqlri
FV6ZGcYuXxxshcKQyg+lAiINxoxs/g1YKReCugL+E9QWAtbtiIXkCmCMhaUHxJu6X5owjDdJQZcd
cI8yEuRw56RwwHQZHVhM+tpmj6UVKV87vCq3SZlg+lKgCNjAtisd6z4cMBD/lZl8dLRFdEHIzY+N
LMzq6jHnXgydLcbpc5gXR8ae1LR0vrLTXBaX7jhWHwAHteJKX4waby10/nBTjhpMXzoX5xCkwhqW
Dx4tvhtsPm5/NaC4nHaKZSdgPjODuKcr8/yZOqUO6HVuB24e0Wjv8tlQXtmWSRQD0lTqLbQ+47ub
ER77hMpAEGCxaVhoVGP4RPDdtL5dmlA82IY1eUhKelXtMay1mNkAThkXQE3j6rKO7RZFh04hpvFg
r5nZblREa/sJJMza13sKKl5m1SUYcrMy4isDwsdrBJ6oflgMCfBGiTL7vrVc4EKlNJL+yuoa67oG
HWt6VKlivP3859GpKe+CImpU6cFSTn8oos6lH3ZRc0vTEOEcktBtnWs1Me1F2epWsxrceyCkNQ5D
+v5sBVC9w4jBMPMKWePm74bZeCkozuP/pv8G8Cx2PwkeLrTAlDi1jTSoTnDVuR3Gx9QqecQsTN2L
clEzIEFlpV9VxBsuR1eVqJu0irv51rbrWj3MYSOSZ6nkbXXVmIWS31RLFme7KHdpITW6wB6g6lRR
V+K8VqYR2EjNPqlulUQrsr2JmNN1N5Q10mHxFCPW9Y2kvwBsgXAaQQL5sE9tZ7MydbRPnBRcrem8
YFuHqm1r8DnwaeR02Y5J3CPP1kXmm7RZwqtZT7qzoxlbcVFYZgtkdGzk/DLbnV3eataKEJM4l8h5
kK3CkdX2MCEuJ61OenB3uRpuRqbtc1tz7vnNaJTFRYKPT/cVdCSPLfqK+QmydTldD1kTKoBGku7O
RvfUeSNotOSyKhRxjT04nzeECjkOrxjdzaOrKGsBfSka2FGWKzf61FLnXUBXpZdZr0bdCxTaJgzs
fIq7T23dlZMP6KoccaebqIsgvsWfe1pKPSemkqd7BC70PsMB1Qs/biygbEbMkn+uIlQxXyDGRcnW
WbSF0DCxHqQGPdGbYMbYWzXTgFK6Wenczi3qCr9b6ojtq3bRh8yNhF6gtXP+Ka5DO/KF1rGnhLTa
rn3RIEHyaerRg/enWxeWZoyfax9dt4ExYdfuiwnt74nWFKUVdIrr3LHy9W/4zOMDmKcu9vPJmr/r
9bDcuzXKCU8JjfYxbeJ04U64NDdpaNmrZy2d8ldzqKIH6VqAVWSfI6Qe+8TCnDZwIFGDipVvUCaI
+Xr6rhGF8OTa55EmRVkAb1a2j52I1evUcqbZl0AoqoPW6q0Ei4HDmyZZueVuciMLCSgwTd/j2IJ3
kQqbu3kc2c8q9lslkDlc49XQKHSvoXDfeDCw2+ZCzJztwTDTH9xLC1edoOSwF/iAymLhCzeEw4Vk
q043ip3B4hvY6sYNEYsBh8UepAnEHC/DPktNlZYAZCIGD7KAcNnrjfhjniF72OTYhD8ovdFOgZbG
2Q+Nlj60ZpqL6vs4OAtN9yiR+YIjr/KYtQC6+Ib4QJGaqk8WCJ6vpBLBHdVS1z6RRYxLmL1L/I2r
Wi2vIaqufYHqArTsvSvo575bO8akG6uZLPnMfOic75nZivqzijUaqOPcuaTU2hAGvualUwTBuOjM
VFxYU+iOA4e4K+Z9ksOW+0poVN2UoBr5OwOuCoL03HAfhxig5cHoqQpLX8wkXWmrWcLHWJwBBBMb
lS5ahaZbWeJyRpaR+ip06nRboBIhr1rmqk7DiSW7ivth/IKzMOm3ydj3T0rSrB0zCVe/KQm9Rbag
kLNsi8ixUDetMmdPdgglDCKyMTm+MZu54wvi1yqwSGHEga3lFlK5Wfa36aqO8ayw6NlVrdFq+OtF
bXsQjqbM49oVvqoiXW3F2AOv5v/H3pksx42sWfpV2nqPa5iHLYAYGZwpitQGRokSZjjcMTiAp+8v
Mq9ZZaqq77Xq3tYmN0oJZATg+IdzvsMHGIEMWgATKgypDqb9rD2uXo2KHK94zfHbts4bQ2ovSDfl
Ot9yNRjvvGyYSKIbbjQQNtqQpO7L+RsslzlPUAFp7LBDGa2JBWixidt84W3iuF1RXQk2atwH/jqw
vBdVAPkwdJZPUhhaTPKCLJB9FBr2Yze6TXVYiT1xgSGts0q8rOGtDKDNIhzVjvAI96YMfqDJxDVv
9Dzlh1KOgxPDN194QeWsRmKbt9mnV4ro4mZkJSSd8hx80gLsflL1pU1GeD8EjwE8BcI0YJCysgms
8auz5kGA3XwVrLjqMvAThyyEd8HufNvlk7B+jqJz61h0JpxRgSusOtqj2tb4qlQxz6NhuO9M+xz3
mPEcE+JZBL88G+5zjNdqhSkJJu1h8nrT3oV1yf2xub1/mcK+XkgLyavixAp7/YWvh6MGiurCZXMA
dAfHXeyvYxQscClGY9K7ai3xxGwtbL9NWGG9rwLcz2csCiidfG1p/7ZEuhCc2hHWeDrWLkKonTAH
BzYfx8N1US57eqZxmzv2qwXBF5spx3hhDdjGW8msGh9rQP7twsUPqPONcm9LrY1dSWOMK96qi6+M
QopwZyweTWwjcu4oqci4SjMx5B9ORTJCPG12HRxG2ITvc1WbDrDCefveLdUcpdyqdQS6rLpyvQd7
A+W8bYVzQGDNBNBR3TQc7c6WzWfrAcP4YcLxaU6+p0ySwqRbGMeiAiS1a3Kq6z2QpcK953zy5wTS
Zu6n41jP4s+t0f8Mtf+3fVXs/9+H2oy2y+8l25Q/J+R/jMGvf+PPebbt/QP2EOstPKaoqYNr9Oef
82zL+se12YVZgcwT1st1SfTPeTZW8n9cE7UZwLH2Qy3sM+v+50DbsEP+jInNNTOFHF6UxP+dkfbf
p63YNxl0eUyWkcdFjMmD36atPY5cayVOB86wsuC7jd8Gy+MsrcN/J7dhsPW3gRPXYsqKdYwamzgT
bKO/zRYHSt2VuaGMzUaF5A9oudcml66adoG10WWLF3sNnaB0J//OnJsCTi7a9qDNuo9+dLo7YWoI
RFPRwje8SuJdUk2hwK10XfbPyICAgyDtKyeccx6mwUA6YI8pnjL7gWrZfecgC59FKO5QGUextzDm
HLz5J90H1LoOTGlpWBaMzvwNIkpTxX7v8MFw9FO5lNlKtQnF0U+yGX7b0I4Psy3Hn5mT1eABvOB7
6BVoHCMXuMhgAHhdKiRaK2AVQRh5QiMSJWpS7i7rpu5zDVsf9DMPfjur3knXtZTPShJTnfY4yIsd
AnVc13475j+3HPZK6izUgoU90E07lOB2XLYOyJjxucV8UVu7oAX4bT5Hhe8UVngUMGMypGOT5zby
bEaGvY37eRFknZyDJTT02wpkAee7rmC9Rprlyr2KnOgBGPT0g5gbXkfGhNgEFnTnfAyLZM3OUeae
WA9W4O/EuPpE9Y3Ge5StPm73THxOviifrGmNcI5n1xNvtoZ5TCqQPN/GTfrRCRQH1VFU2HzmFrNu
dHaFE7ytoqPlW8Yr2ayjpT8Ti4dTxVJ+dtyYgH8ZhLZQISu0MGd3G2SdWvLKPXKJoAI9xtsK4IRl
lgRfDdV4NoYaLHjezNxuOZyn6CyATPtMWqIabmkzTd4OnonLgo8Li5R3IWPNkTgisWcMVpyDqcd+
YKwV5jhEf92rB7Rk3PM7jC+V6ekodqN1MGOoMv6vcAkF0K1mZuiTj4wIEgsMGGMtojAHJPqEFcWu
Odhu7KxmkSeiDhxo1jORJpFVBsTftJ3xEzaZuiYGNfYnrz4DSlIwRLC2AnJCajtiTOawgTWSmaJg
jkWhovOmIRHGbXAlzJFT4g0JzFzuXOHYAqKZ1XDuZ5LkFXa1cg8UsSVOQwvr+n+P8nMjrAD0ZpDV
aMs7PP+pJpBLpbZy5byfESCO+eMwAt0bv3Eorf3ws1ahW6QmmQ3vbmPYHckNxnLu7abedoASAH6E
g293SWE0ltxBfOyKs/RWJY7BOLYfABHqt1UV0JAaxwKUyxiSD6dF3MFwtwagFYfZlVdqoAzKUhod
UFZeFf7gnihJ/R4ykw8X5SOnSFCFkGKaZf3OxLxwdyMUp2ZfuZ0qd/UUcppw+7Tv9WaCaKIQCKH5
h+79ZrlrySMKGyVxK+bbB/DwkG5J3tOP7Qz7IC5LHxQ402VosqvrjK+VoDQF1GEHp1HUI2Qv9K+0
5oGxQtrXXnlEmXXNN1jM4SeJXUDygHtOu64DnXYcASZJpsquJ1GPzHb1YM7AJ0FYKHJhQLAAExXU
7HFhGMZDbsnyzVwIC3pzKLw/FzQggLvG5okJQ+uk8AQ3mAzGDMOkB6BvoZloc3fP+K8waGCJfd6g
a+zk6tNw0gFTM/VTIXeMDsvtKKZcPWGQQwQB+I9jpI76/BdJqvmVlmG4BAUoog5SWC2wgNQItmwH
wExM96a7wo+O2oVQDloMtDbgvqdirwpIbjva3gIaHtw++xyJzetP0rG4KeDtO9aRsG2QjVZV2W9Q
B20n0XY0I7p0wUEZsrs+SLZr5oAbV9RRQQQjE2eqOQIttE1pvNhsnH6MNRBl/DJhAeN9iWb8IO1I
NHnu6LewlHZztGpIC/GCm7BOgIaDYtJtO4QkaQAsSGh2/Qu4SM6Bgh9W8fA2M3EJOYMBZj1EFzQR
pPZvYmHG8TNUVtf+Qki0Ld8FMS9tWttS0kACFdfqKaoWN3wcyLPavMT2umZd42JmsQQLrTc1owKd
l3drV16jGwDT0v4SckLVG3tZ0TFoRPATUM/KQRjOYYLQpe/5nC3j1IaGYExv+jPNisO/nx2L0qin
m7yAIZnHiwtsiym6nWfOrwpiIhJwmIP1FDOTNkIRi8BbKdilY+iObI4OOXprTNYmU0Z1GSeSGcjh
i47MdSiTDWZ6+BpQbQ4cznkln3rpaidl42dvx271SBDOBgecsXbkzFEyZjaHH0yC8pyXVu8foSO4
wYNB0ov0YoIKeIfyop3eWquoxVUeDr4+myoE+fj+2WMDcDIx64oKnTxsXS3dp3rg6Th2tZqCkwFl
2BK0cLVVfTraktHXdfBHc9epiL4n7QXU+R8bku3xpZ/82b6FRbG0t54HuiFdWndVimdSBMWlH/hC
D9nct9kXsqy3OY1Mdy4OpBCJlp9+UBvA41bfa1CmPmE5TVnccv5q/ZPGBdrTXOet96ipzy+whkvv
Rm9SzykkGsfmE/KX7qmOIgN0aZH5P9DYwV4kewTrVDk0XUAq0lBMDxPd+3cPlfH0S60yKz4QRbXT
rTuRIHARKKDsU21iuIKxZ0ZjkWiOUZMhTof59sCtQlOw65WrVmZEbr65Z3NbPxcPMB6bMcIwqrK9
8w2DcoEqpbVTtfZkf7XR5h2nBsxbUrVDw/ZnLYl2c1DQZ0tFxZF5+dFzl5fK9jtCJiWJbtk15K5k
TbbLs6K5o2ZYfnlQ3ODCcmzBqDaGvYuomCeZQWSrlu4eyUexB3XFxq2fPc5co3d386zlCcFgc1hM
oPBk53hpMK79aZ7F9oqBubDiCeE/bZssEnsgi271SK1DVucZtx36s4Miwyn2SWghWtG7Q5kOKz8I
jk7v6AvQYL2fh+CzXwGkFePoJ6jI4PXkWb8H1pfvq3H5ZCk2HnwbdgdcpgLghJi+ymrpHliCkAsT
FBZmNrd6I1Mse1+g90NKFgRHpnPYRXzJjR0BfAT3zqxnpcgkdZO1QxDIvV95R7I/7J0b+Pi7WVbi
rvd7LH9MImmwMDI3e5MB748o879zmwwPi2sZiTMGbAGQnt0qZ9LJwtR54LRqyGlypu1hFU2dcvL1
Z+lL72CBof+Ru+4lZDyWSqMGRLs5xj3OyCLppcQmCJnqmUQxAY8nmIAF56aqDuFQ/Jo6d0qp5gTv
yc6t0jwqvbtxYSZju81rrRo4u4sBJWvQ5lOfGXOKZzE4ScVigwFT+9xny3qbWaG8HcdKndC9UPwQ
7ECIW27uCzPSHKeUT6PI+vM6cMc4hHg4sd+Qd4Lm83kZI/LWBOA+J2eWBtC228kBnm3NuueNh5dI
Vcye76bdmUlJztLtwozqVwca7jFbgZH2jsuMyHIeiqj7YpOTEBeVYRybMfvlgio76qgkDrve0CF0
JSEeSkyHoDTX1waHoNwXkfvNo8SNZ7h9p65zcup3xs1XhCUPNdzS0P+Yoix4cBZe60E0eLc+L85D
b+nXYFHt+zrDq9T15Jyh5TJJb6X4BC03J84wirO9Nc2pK5rnSFprUmh+8JSFJiEare52Fcu6IBkY
8jIVsv0vEeOYMnb7QvwkxsLH7l356pfNxP4kXGIxsGqLiKxvzQQUIsv1kMf0GLGFmNLQNpmAuV01
/tzacEq7bjCg+1KeQil7q2rGUa7feKlR194J29dSxczlzZ0NKuoXQ1nmUH80uP/T6/9vzAr/qtf/
AmH75+f/Yo2Uf4r2by3/9S/+2fLT1/scSVcLC0psCA303H+2/Eb4Dx9IBT7yAO3FVUv5Hxo23/wH
35YdXK2Xf4jVGBT8s+V3I/7oqkTBOYJt5L+nYbNNrvEXcepVBUfrjZ2df40fjwvy539Rcm71WGzW
ZBVADQOYzLEvVBDuNfgBWq+eXvKw1k10o/Df0mqqwnq1iAYltgPoA5uVgFR2nYe/6BmsX8vQibNB
LNlpbSg5ljYoX7iJ+x2rpkY9b9u2HIJO9g+4iPwbf7VdTlupDgLrNaft2GdZIrzV/FYuY/nNt6qg
BGxm+F+RW3eExbjoMmJ7WeQMCpHsTsIWw9k54Ch0n9n0TtF9HTE55T1bjTDqA9xRaQ5ubz5FYFit
fQs59s2eCLFJxWjPageGeiMtImujnz3tsT6yO8VYm2WGS8L1CmfuoGqTTNB1CG10MLxoiK+bZQ/7
WoJqORmBO4dPdGNA1LPSWpaTm7UBi0TWDvXZDAxSpOopl6luneXQkQQbfSEMoSTJlbf9kT3IyiWi
pX0vYFrda4lBlawcOrpjF8KA3uxwzVJAruzygEfOt+j/sirRW97USdNyEh1ax83Y16oC2QrpGJcK
uYpIQKQEkOMZTth7b3aHmkBld/2kjvEyQMT+6h36WQTqodCZNZ5WtvY6dbuAd1xprM2z0JF/b6ND
KHdLJ+pbezVAYXhFs1gMOCM6TsAq3fvsEHJ5JnpZe8m6bdZ+GFbnuzWyZn5sKNvVfiwqfmAPsDmU
XvT0e/Zx1KEjQSL3ZBd008smaCcSUEWd3EWMRYYTkcbmdxDSQEApjsG3rhUZAp0C/3ejKhW+U/cA
j6+yXIPhHQjVcxidQH5UpaS6EeMjO1CHeGvoLy/RGCh6CNvofkCG1Z9z4cs3sWrz1g2a8gjyPriZ
eJvCys3ngKSyaA7buDD97RQ1vfECL6d9ipZZTryMyyB12kLeuBOs/biE4fncN63aZ9Jet91IRlgV
DzqvX4Wl5IMSTuPDQNXDMaxmahYA+Kwnu23OPui+lh9CGsStReGwHSYhTDDJgWpBPC5wzXZTFVAN
ydbKktBYu48WTufRrwznFUNg5KUIAMVPlXmDmxDFydIH3udGBJcOPnjF2lviWJl4LHmNHmhPbTq+
IgjuUbDY5M/VcGLjubyW1uwpASl2baPzZHKy6iM0LBv4HfkayIcWfYvnwnmo/anTe+0VvE+UVXa3
4cA2I27WgcB3mPA9CyPwu7fGwqhl3/HYfvdXi1lZ3c7WvzMl/CbKw2TLyXe1XlyV7pDEGJb+9dCC
YDqa7uhbNN4orMyjr/LjX07yf4p9/yru/S+vwCSUqsLDSva7NW8YaqmIabMY1cdqC47Ejfx/XuG3
gzfqJ+0gYEEPJ5OS3wGh0P/LFbAFX+0wONq930SFYKoGbheP2jpAUuYeZaX+zRV+H+LaFuozPHae
RSfLQv6PP//L2yNnySqd61AMYoW73BZTbz5vQxt+LXPXsG5YqvYdvxlCMrsOu9vOLbOd3QfNreXl
UIVDZ6j8vVym9isDRZcSKcc686YQvLbkeXXKOpCmay4X0zDpuK2m7v+ddevvmlKkxdw9Ft4WDPgY
wRAR/f1WkqJeKK8DC1S+dTGhXEf12UVCxlzlzzrpbzr/v95Svw3X/7gSK1/cJlDvrla3v1/JcElu
NxsDp+Xav2Shqm7mYHvsinZL//W9+19fCECaT9Q0OubfLkSgAfMqImdjBudpW6rE0eKV1untX1/m
P39y0NBQiyLC57v/Tw8h2QMiXFkXMJpoUsKORNJ04fvS+UdD1//mWtdb9T/00ddvCcuTddX9sjSh
JvrtgS+DekSs2Dkxg7xTV+0laRBLv9Er3hTB/l//Xr+laP9xMX4pbFYWBhDYj9df/C83de13gxsu
Bf00dOrGf4XszjuCuTAL2Y9gflL5OSTka/h37mqWQH8/dv64NFsXrDWYSblDfr8btdurvO9onKTt
TS8BwyIfR1LUIOQjKu++09HiJGJtgk+7MZpzPnbbk6NnglaZyLupy/BNHHnRl/cVcy2Wz4iYCoaK
WUFl503GW6/b5jCzXG1pRNBqV9bUf1kjm7vFm6rxJWPg9p4RefAtQzNIuEcI3usqIMvK1PIbNDZG
O0HcLyG0rKmb9/SQFUaCCzlr40mEVHcxquz5e9PrzodlZesvfh8uxKpLgqobbwifvIk5+FM+Bi7p
j9LdlnNrZqZzk/fa/D4inHtoAKNeFUQZChTtG9vZ7AO23YhQyydnyn/yfsjXeDG7iWigBdB9nK8E
hCFutK1nPfilfcO+2PbP0ZLLZ7kh+zwtvaf2a28Mn+Wajw9eV4hTaxfdsQ3yZueOoEtpKdeCZLF+
ttWBRtG5dVwNoVVSnDDMDEI45+EsDDcdrxYCSIdW/70qDXTE27QhCxnXul3u+00OaZ/Zsr1t1Tp/
ZOEkbiTOrLRgJ/wYQRN+QLUiUsGu78J0skiMmXKKnMmJ7GX89+LehsXd7ucZiNYz4PgAKZdk+Rv7
9SCWWxZKub7J/WE2oP9kw+InFVOT6TDYxeQRcxwEa+pUQj/3XZAXdJ4hAkriRivOuyP6WXJWQ+U8
UhhGz8ACpHOw8BOjRgoSE200t50TvBq+lV0MFckxIZM0v/Rl3ekzX6a9ByFI7FaYzWemDSvRKoqM
QBraqnvRPDU7A0bRsu/w97uXKWK/HNvkdHoXlJkNqhDfeO2Zv/VxNE0DySkViEix+qp4oHgIEjlg
QWGs4iP0HkuhbqcRbcFgGKRXjY4qT3aPwfZpGgm92S8ZtIQblh7+fVSE8qSziJcHEC5NRjn3jnPQ
/HPkIBZo1KhVGEuG0QvBxAQL2vl2o8bOR3jba0zH5GpH19mzCPewO/B7USHq/TCaQXNm0ldUB0/O
mhESSQumfa/rfKh+zKbjWyS3ZKOBPiRq9DPmueqDQW4kbhzCAk5Nt3XA8iPR+MnaRt6LX7OVINij
QygclSvzB+mr6pskQBsEvDsNEelQvNUPSLvlkowoZJyW/UVgnDpl+oSwUl9+7WrCF/elPejUyZxx
T7ZJ9FywoNx7qzuzLTTt8cNu3GLvsl49GqtWDwv+Ispnt/9lW9o9VmZr70tS3Y+VUtNHKPF6e0xC
ebiWJpxTy20QsZelnHRcThnxA2tofBmyirCcTreMJYmLKT4F9Psn7M8lWikI3V+V42h0zGDpP6Ki
ssnmy8yOhdPsnQebkFkeXctnZJeNb6wnww8iEa0uJr7UQRQ6skqd8NR7hsdOw1ayPQP8sowPkiMc
6wDf39hNOYjtFFblwgTYXnJjxwKdGJ+CQ24+1OCBL+6Gbq7rC5I92+5C+sb2g/DKLDywA4hYUODW
XxNStkx9WAyYtMj2s/LLWqrciVvktgevzVA9XsHY5c5szPaXHmWY1kwco6eZ3b1/MEk38G7MqVvs
e2IKB2tnOX2JRtBTRADApGefQhQfo8jWWyJ5NEryGZAgdUSsGa6Wt8qqmumVXCSdQfc3G1eW6VjC
iDWZYRXxxBG9R8POkqtc7OWFn7tLXTvUHyYJcv37eF0iX5eyCM8Qv/v7cSZ7+8apEMEeC4NiLFYE
Uh86aemDnTE8PwTXhAtfQKkhis9W51YqZlLTamyIFKMSOQsMvafCZH28N6Ou/LIxBP7STVhT1qrr
z1FvFQB7pjxPZTiur2HvkIhpQYS5NdZtmV5IzK3tq5AWB4RRkeEKUO67nizkQ1OEfHfv11tPPJEo
QudLE45l0i1w4BuVq+B4DVmzThIEh9rVYt0iJNkklutner9qOzNMLMU+wPnpPgSjO7RvYybRDYBA
mMpH3/RbdlOTeZ7oAa1vzVRYXRqWnnQfNPXjRbIpfKQD29yjJbWdHaEvFmk+2/md5Xb+U9dPtpts
fr8Sf2llM+no5WjwssO57+cfvuJ7vQvcidQ1BgdLuK+mzcqPpLKs9utYi55Gy9fLTaDm/IhkP8pv
CZuCjk4brk6rbYjntp8jQFp6LJub3JtIbgtNET0QEGFHu4W5MtPTpW3yxA2itYqtMYcaTOjcIIlk
xSJAVsTqs9UkK5uYAjPc6hsDHwu6B+YXT1g4lDzOtW/7R94NisCXQbR3CnfRoTRz72tLVDNySIYO
ek84C9YTbbVfc7LU3jYOgGCfu2W3H4wQ3QGn7XySjc84E+b3gL7MLqwDI+XpYdzKObi0fbFcc0nX
3NrXw8IsV6yR8+SOW8cnu2ARH3j68rFUsGHg6z2T4mrSEhDx7FfokbYpZIy+UlUcghapVmxVC+UI
cjv0oF7hcYIF6P8PxbaVS9yQFnNS5mxZlzq64iBiS2TdkyvcoGe/O5vPbeEZRLZFfO/xYKoouPOQ
eDwZNCndXhNN+WUriieOaasiL28mlklmy1S91XUe6TvUzqxRybu5kygCwwuJMWg4hWrUdCNALjL2
8FmIIqAG9UDDq1ZephiVGctURpKhzjrPJoFagk1RstRj034zcEnw3OFeYKYzsEvfdUBMGzyTi7tz
JK7a7wbRy6iZNybpudObRxceWH1pM/hqxzJ0DHQNqkIYEcs8MnrygeTKyMbycDxk2QedPNJVixCp
Vz2SRJIuqonCO9/aKpIYljDqkjDETBIvwItPVWbyTyiiKN62iPilOMxHcZiRHdWctSC6jgi7S++U
b1PdnQdy5dJQ6pFQq5YEoyeLcA3WIAyDZBKCBk9bAiz3EDk3Kqh+fQkHMpieccInBFdU5zBHaNAx
m0l17hyl6RV3hbvVh0xHxT7HcpJkKLcJIllwOsjJRJa4LctxQRm1a0JPbanI/fBCPpk5/JIGG057
HpijydI7DI1hdH9oMUd8AUM7P84owutdNtt1dCQIZbxjS2C+t5KFGAfJ1F9BpOsNiYfIH8MxIlSR
Ceuy7rU/uM0b4QkEGUjRsn8Zrqg3bFSKqrd054u5jsK+xXJga6TWUfO94uVKYWBE+akjxQh1Ra39
m2XW/kOVbe3DsgYi/ND1nOevkdn1qT2gyeWV5gfvGUCSfUGU4K4RWlNMGOY7TqwwTJgOD4+LY3fo
/NvBvyH8O2ToEFZiF0W6RbYONd3eI892AJkV20JAMuUiKM5+6ZDAGNn3FnYtISV2Z7zTRk1b4pZg
Up6xt4QkrG4lmbR89uvHWGU1cu2ANdx3Swmr3E8BC+HUbErVPnt1wREyyl4kk4oKai3GuBDpQ6tN
mfXhdnbEym55XhA92oPzMq0tfULbm+t5ZUh4Miyif+LQzYzwwhtjTpoC2T+JZFL+QhdKBc1kM16q
+rTW9c00EXe4do676yK/GFLAGcaJYKx6H4giJ1Wjyu4XFvMv/bAfKeUHJkNEB888AOZCqtf95o1M
qklPWjeS3qcNRSS4RNqNegseSaqXZIRtQ3gXyqrb0WV4d5OJCku4JJai3W2+8MiFh4DEtpsh6u29
EQ7GLyvnyUo4mteTNqNMn1nSS/OG4E+HqnHt8h++208HuW298WVyagfrhQgzOxGV1VnXGtXcW9CS
F3x1lTe/9rhL6cKiKmTfNTY75RlITGizVKrGur6wXDTDXRCEJG+OUtiHTC3Zdiq3bc1PDWqWMrGG
1jywS5LEKjezrk6Gr9kUq0rm3SVsyN6LPW7at1IFXUOW49Lr3bhNorvU06ZvBMaZ9cSxWJxoqrIm
aQbHLFGga3wUi66Idd9ah7xEcqfOOa4/PEEkwVlDN5LTiMDgWCFlSoTZ+8Oxr/JCP4WLGzAc8xGw
rCz7v8tgmG/xzLNiD2osnyKaltiWNTzMySj1G1THmRihbtGTnRJZPHJs5uMS7DQaJXkRTNGD85gR
ffQydiHjyZHvM9hJp6/fHJriOqEWmZ+WuXEeDTx238LBMpcdIYgbWghzvJm9xv1YWjtXSe62Zne7
aY1F0y6xbj/5mWkTtt67pYidyVhvjDlf9U665nJHHlh3HNxZ6WtvgqUrxwYal/2sfrBMnO4NQ3XD
ialj/d3NXfS/GJxGryOmdVutrL71ZLG9Q+9UQcoi0yECvTRoCdeh+lqNmD4Th9cuEdjM6ElCJSKT
Nob3Dw6MwY5Sw1cq9YWPHsMZgv7iVFr7pyqijh8Hj5ohmpp0bVj6jVE078t6RicF6uaptxYCcFB6
7yYnRF+mOzM8RHORfyNaz3vp1x7aT5eFRNePTfko1GC+KouW9WoFuveYRe1wbgxsUtEGvtuqDxjQ
WfImtEt1V2yCyy59LvudW+j5a+T3pDOLRlOTL9FyiNxivfPnlb589NVycC3eiWnnl+P9yhLzUBNX
MHxB5bSei6Eo0w0/8bbnkfPypHFdP2m1/8MfbOO2ZraOQCE3u0dKUvE+zdZVNckvT7z6QAFEeHo+
cUzkxMTNo0enyVLIPuGq9w7+vAyXuqybC3e0lWrhYk8Uk3xE82a9aLd5zjrKBI/pBlloJVKT3G2s
IV1Muf3ioLHOVaQjd5/5hT6t1O+kshCp93VQU18c+NfcO+QddZ+2+JjQVkFLCs2g3mklxUlvuGyT
rh+u1glFL0LSQ/QeytY4ClzKglC7gSgNZzB4ZTROti07PKx9T2EnhlRyHrwaRh3tbTrJN78YXXGy
BwPlBc727owGP0yjJlMRMYR+/WiU4fKOD7B98uEgJJ6RLzcNy5qLVpngpkN+fidCvz0iM62Rh43B
zmShlBCaK+5HXAdHuC2Ql8CULfFAv9em/ujrb6gf23QM7ME/omLyGOtY0pv2RWHWwa43SZ12eKEY
sV74AZJSdtkX6S/hYbNsI/UxjbP9W6m/pV3dFOWwHXOWBCe1RFMWI74dMQPOw7kFRfOClaR6JF2J
DYv2lszflWXbk82JrCmdmcM/T432D9s8LF2y+DMJZKCy6qOwMyYWwpWJzKYBnelk6b0FmZYX8Soy
dPHZNNdpW8D7dpW5Bjijo4o2HVVlGXeNtTyipC5ok6W6uNM8pmHP+jAr1vLgac41z1oJ1mTlwF8a
opZQiRUU/KHm/Fhjy2vyvdOvSPH5IMIk8O350lmRGpJ5VN5PIu3Ejjd9921CcjmWYfWUDZYz3/bb
5LGM94YvV47kM6jVdqJsDab6xxZG/deVrPd5b2CdbR74OHh8lh73UWwt5D+MU9jw36017q3Nx9ip
r7NB6oAlNA+uLQJMOdVorpcut7wPUboWhzFz0VQ5NBb7sjQUJi7VEIW51maURpYMKpJks3qPCIDX
0SjnH3PmT7vI9R9cC3RQMuD74Cc0wKNOM49OYOD+n3mmHobOC3/6K5MpJEXaSUa72N6iLnPfsmHV
TwzB6CWxMHc3pLwTpyfCYQpx0ta00MWEXo+o79Hf4Xwtn5FTV3vlwKyOrC4r9z17adREDTfBTrFP
cmLg+9JLcBUGF29miZqECP4efQxsbtyzHaf65c5DEhUv83O2YfZ6NS4s8qr2YFq9eRoEi/d9TVD5
NFzMpi93UWt8IoDItljRj//MJh9br5G1VtJZuth7mdputAoEm0krNMmy69TwEbitezAD4aZyEuV6
XEeLS+uBnLHYMGf1aBu9db80fHFRfaVFR63GZlwSuNlaI7kauK9lLKVrm4nZDZt325fDi+injyBU
8+0W2uuTO0flZVvdjVMWSJw6e4fiseb2O67ZiFcU5sGGkkV509tG/HVwNscWe7orpLhlJg8sMroK
eBc7L05WSB9L/yT9V3pDfdZhp3d2TWDkMYcE9NlTVCI4jMI2ndHN0Yno/8PZeS23raxt+oYGVQAa
8RRglCgrS7ZPUHJCzhlXPw+8p2aLIH+y/B+tg+VSs9HpC2+QAZRQnVpNHtLLlE/i7q0hDv6R5Abr
AMM1r9dxI4JkFVg5nEETHJNyl+GVh3UlBsv4ZRdDi3GimpV3AfTXaEPIpgk3msbs1Qb0p6xCSv33
AOaQi6kQ+bO2pdbkAP3tsjO/CJHkG6trIImikASQN6NJ+0Nt+zDcJmhj7tUgqe0tFLbmI24jYxsU
XfwhIRdTrMxeVW68KRrkDcnD2MNysu85lo9xQOUgQLUHc7xB9/Y2huCwp9CgmBHKJAkbk3jorkAJ
0HdAidmrqPCrrzC1NLeqa5rgiZ167xUpj+2qrdUPoCit6s2gCIt65RTV4gkVCHPldZG2N1J+/0bu
pRSIcoQroSs6FQvFMJjRlQ0MemkneqO68/zR+kVB8zfK9o9eEId4ow6Wej9Cw1LgNvVesvZNL3kW
jYbIKcYGf0SChRdxAo7Qa0sC45eZOR1n6EB2ehijOMLEUsJDF+ContGnAJb+4RcWjDHSnuENaleG
PocVR7eKyDpKSm2iiL06FXKLezW+oq7VgzOHS2+0sdNqLeIASHHA8Y8krNzXlYIrvNvIcLpfhmR2
DTRDf+o2NJi90aEh6N1Zvg3xog6LGHnlLBEHKWxUATLYx940SKnvw7AALo7RoY5OQ22NOA9THMf5
TErDAwht4ICYlI3A+cCdSltwKsYHEAcUBAoiJ2Nl+0m7LfJsih+BQ1sviLLLuAOysw8tljKUsgpf
jveQ6yTJrXSKLL6TBoURPaBnL5kravYtpX8+mUOSWvYfaVD3qluKsvzoKNNNvxoSreShI+7dZ9yB
wy4DMADrvlDVR8XPjXjlxZnyAgtBjXa+JpR6Z+fCc5smw31YktL7yjPq51YBfvUmlbLyewpFsBnA
LkqOjaA9NfhBFC0ouSA6JHz3zSAqgwq0IqND0IZ3Woee0zbBTPWx9tV2h+RERBpVoXHZeHL4QFjX
f0FNssOQXBngONSyyb+CpPkrG1vEHKRIj2HF27pfO1UW6cNWztNeuxV6BjHWqL23TFjyCvZMZR2A
zeQ4HjZU4Z9alYPtIhfQvWHyR8jow8IlNMBw+a1qx3hEbLSFfYNcBZaZrU/91GklP3oL8asn16Ca
j2944q0mQ6sPfuNxMZtxmfPuWnSA8uGDwWJvDeinfJYmqcIJvtDprPFi/dbSKHpIsNRYZdwVzbYD
z71ODAMIaApyMb3FaLh4bsZJ690kj4V6CPUWl8iGzBVzTmDMK9zm634rQMGGG9v0gRQHU2EBBmzs
ZDdkMdgXBEOCPfKvGoKzWZdvYz8uv6X6qN95rVTsgdn2z7KQZ0MbWBuO9xvfLOkxlWokTuxfKD2M
tl4pSHUkVA4GAlBs1zMZ9WMjVuTftdLD2O2GCKWQLPMicRsHafAeeUFRrcMWvQj6I+xnesr2K1XB
+y5IXjxFj/PVbCaJKapfF6xiDoKkGVoSjSK6TQN81OvcMIGp1GN7O2YUQg4yWFJ/A9ekrG6Kpm+K
fRtlGS0DlvqL1pRo+8IhjCbH9uIOw3WUi/xblNXoEKbZ1ED19CjwseIh9TNSiuRezsCloPNU5isw
LQH4+b+excNI1wpESVXsZHqGT5DRQbtCkywcVA9i7Nc53d9p9OEChBwA9qLsVG0dVrggk+FP6gv2
uNl9Z2ZEgjF1Rz4V2dtmoDYabyMz4V3ISov0rA8Bu98oSmd+VWI1vJX6FEGCKkcjwNEHUapuFig3
iM70IR5OeQlFgX7EjxhvxnADdz/p34uCnoVT2n0QbmFP8dhWoZmvO9DttOqo2jwW0ClvA0D68WNG
e46ZWY2fPCiNbj2GqOZkNwkuStIqzUzpdaoL+V5GS6p05JSykR6XGBCBc5ZJ6lRDJdCxjeEuLSbz
XchzKdzHtk9dIwdnHNhL3oY4St5Al2mzm6FRtB9EnHwh3AWLakev6zWvEQ1gAUAAO3Vam9NWTS2r
WUW+H6kvJaGYAjRbgRfuAVBjPCRpXBpHgIlLaAsjrAekapzE6KS3HPGbXWTypKKslIw/WDjlLjTr
KP4eM21HTUNVeqYpmtBc6WI8FFLJFM99Y0lz0dGrV7FSUxDAprGP5t5Tt29S20ce1i+KauvX+vQS
6WEHRacfhtdmBIlajL44jJSrH+miR9+zpqx2iAOm1d5EpSLeBVUGCmzQ1TXYQWqUqTeaFdL4dfSc
KWMJ0LiI8wkz395+RvZJg2rRSH3yBHwYdYLUSiZy485Sxg0QBrRDkgqT4BWkvEQmGjGNPxKgl2Tf
IG5EsyblfnSFndT7oCWG+AGJuBpfJSNTgqcaGy6EaGxfJO4IETdydKvqX9FhSsOVN4TZa93D5l3L
SCyBnR+EJDkZNgw5Kg62FDw2XlPQ+grj+pvw/XRfyFOw04JcoCsVJdMbxCEN3OMQP2NcT10J9zQP
VDXeFVTbWsgqTlSGA5ZuRV/Ih6b3lfBLrEuoGQXByA5Hwyw1b3We7D1KY0oIiNvKyUkDvr4zWmr7
AYKz+aLEPfIZoraNx1DlHnYRwEgfLN+snwVpv4bidFeEN15jFI+IxAztoQeovkni3P9mEAghGzV4
1BojNJxIcOrxo4zRCnFbvw471694XFyVd3u4ldCwaV2oC1hR5EMbPgg/EdM+0b0yfy/Ruv6ShAYU
5syPk/dMBoHgyErdvDS6Ub2MBlpSjmYUEsX+ML+xprIKVhNsw9SBdA1pfpzIIdy0jFWKSUWbHijo
JY/8dklZwYNotJ/x2Fa3XaZXD4pBYKJq5fRWlGNwl8OAXQla7isFbt0NcmAzIUunc4D7MVoA/nY0
dMyS0SGzqgxxnsgcnqKoofNpypX6GGWt+kuTCztYQULqNnECqPNbSAxI7XMEF+HQejR3NedlX+lR
e6DnZn5Xita6xSZGp6xeyeXKzkoPuZhKDlMSwVBsVC2SH7HS67ZqaJRQ+sNRe8XNjxu2a7mQzAaK
6q4lJ6ZrmdbKTm01kqwws5sSRxcfcT2aE394spBPnYrKWnl6lHzUbVXdAS0MHvIhBlXItspyx6D+
Bz1RAgnpZABm26dSLdWHOmzDTZiiv49bsPpVqRrlgFUovlDIn3yUdO/h94e1niJBSwsRSkuxGet8
ZJdoGc7jPeyiteikyLqh9TO8UynKNkTO8gTxpmhuK2RI7ky9MN/k1sDSsVLbL0Xf2rvQj+l3JvSg
yVcUnwI+jbGMmJTG/y/Okrfuitp+iOBB0EOdjap8QyD7oMj3kMWAUCKHY6H444v3Via4l9maaFHo
1uCAnlfTP55P7HcIe7CON76FINvKQ3Oz3BGkg4CFrSrvk95LnyOl7r+LLEQEhcJoTVTv2xVkgdAr
6h04vuwmajRjN2Dt1M4swZwdLUvp0wi+gXZmVEa/ZdWbvqm1TmdEptNW7ShXjq/lJDfyHYITBt9C
Swtv3wts09fwDcRvwTHcerLmVSsBL6JxMilOnnzfouoAkEV56qlhEklRdQPHr3bZJpBoe9ppM3PM
QmG9pihD6Wuja81yjTchILcuTdtVGokp23u2LwWrtDULaUNEUVQorajjDvnBKXkZw2lwOuhKB5W4
DoGAmFtuk/Ok3YL7axX0pNLsQcdq/W70UC+l8orfC+mNjMSLMS/cZtbty+6pc1r+924qVQ5Kpc/N
LboIKz/t/LsW7nK2EmPWdG8Gemxb2x/rwfFKSR/2rTppVJ1RrfrDEUctbEJTChqHT7uihvbpBLR0
p6Tp1sZYbLkv4gdvpk7cxH4TPwVtRluepbjVkf54pduOw1Moo9lG/VD4O/qf/kshhZyrvo2++Lhn
Uw0yFR9ECXF6tDEziRSWpJ5zMfHBWhc5nmo1TFI5OOMQVD+rLu5TqGVN912PdC4tD92ehzqHFLGK
6W+hBxdl+dqiK5E9tYz6pI2YbsJfRuqUO/y+hSPzqIQwpRxVxjVn7NJ6Y3sS+YqFaoI7tYU9x/QJ
Eud5rZnrQIWK0lrcwwhIyPITjTMKvyV/CwEXXUPUjsemu2kMA6uHsgPfmJSV8DeVbiFnOlBZSGFt
GTECKlqbP4hIgwiTSYG4BVuXD3thhJS4rErOYdhlMc2djqNCpz8k1yire7/SdM5Gn20j4hs87IPp
w6vi/rlqAFIiM6H3h8pusQIqUh8vTt0kwNoUNiBPRymSbk/lWn3DmCd4B3I+UqHXBW0HrVQ+2txD
XJNj5+UPQzHEa0TmYFfqw6jd9BjE2e/JIFeHDFMEqKssi9hUWlriQNNIRemYbUTXS07i+6jjA20I
EzBQ7/qsNuiZWkb2SBciGJ9BEiTVV8KeCov5tAx2eoVITo1ugrSFF9wFD6TyVrdtiWdWsNcMiJwd
2vxOpeVWup7buLpTog9ElR4YzhPXQAxySc55P8Yi3VZTo76aSjvQLezzNV9c/ga0r+AWROt1UFdk
MgT8vNw9SeykU46gZwrBF8WbyKM/VNPTtXPaNWJoJIPSOgFATKHvEMFZPcAWKCMX7criVRS+9qYh
+7mKTTX4ZSGcWO0qbShqGhC5FZEtwgyef/EQ3GJlM7zbCN8YGxT7KiQMAzq+Tsdj6L/bVmX98kc0
QvZZn1NGAp1YZWsC+CF29SJX7ka7IrRRrH782kDw+hEOkPSxjUYNMkUT6nsAsqlxRVlg6awZvvUL
tSvb5oqn/0IJtTdLVwJTzdUlVbSJgii9j5oRKoQCLgM/WBMfcWSNLPuREiYwENW3wucureTiS+zJ
fc8xjHQCFq0vuvtUC6abQOmGnzLv6m+Rl8HodhhcoqA4u6jQ/LOGryr8yOexlBT8rqsw9HZzeGbS
LaS0tKGebYywRzMlOoBFQ0nWSy1FXoWo23ytyCZvoyGIcVKoO89ctVzUo4PCTjZAtFDnm9rvqB6g
lmAju6mhcAXRTejxepo8at+xL9Vvoh20H3DbutEVeGvzmPC0Njeh1+TGnt758NjEUptv/08zTEg0
VB1XeBgL1Dk7rftjtbWAp00F+gmRVmurGG10wOCh/4DTW1KDleVvl2Gpp6heDHdMcB/KLG0tawug
ct4rHezRERGf+mkM1buUg2ub0/7yKGeAtvQiZYtGKEYxmrZw+EHbypPGJqIbD6tQlp5CO0D0/Au9
3EJ7uDzUGayrrammDcYeb27VWkwIfFaR1CkVXQzfXFn2XuLce7w8xJlvhiuHQZVHMJ8T8V4d3b6h
jRlCFI+F+ZJNa4r4l4c4RUFbONDLsxnLrIS/tNnAAQssTIBq5MxNLSXhhPFWBiaLQs8VJWLrBANt
yYi68prbpqVgQXoMS0aVUthemIMlKTwnoqzXhzIpws4YfqbWTWhfhSMvFFoAXfPJVLxYEEDGr32m
p33GQefFFFfgbHFoTya3o3goKzdZhabJXRTe+Qil0e69Zsd7umIz7BkMm6pbCta/i0mqPk1NG2wc
8nNPat7uuqzZYO56ec1Od56NqirpNihrE/WZxSAoj7VhZRBCK/b90L411hWl9oWcNzBuFogdNwuW
YwHNkT3+cjX1UzijhuFodeuWiux2+XukG241BkgOIzAsFRhbdh9q/VaTGFNb3IfR/zMW+B/5Bif7
BZYBlAwuC9Ww8DFe0j9QeVQDe6J4hZbLzLxt5eZpjIza7SXlQcWanVbCl8tf9i82/gioPw+KbZqh
yDrOL0sPCiNBKqcOFIrkkf2lKt+Lnmig1vpHKP2HMVPXbW98oSFHjVKvwDlqzcOAmGct4kNWTrva
9+8Kf3i68qtmesDprxJYpMp8DPgDx+tR1SNdK2g8+En+yAvtViYG0yOtdLr8zjJa1x9QIMraV1tN
7iVc0zAg/YG3zhUSw9kFQVIAfSXu1xNTCVOlW+cPYGbLFMilLq1sGxo6QsBUOnYxJRjQPz8vz/zk
Op+X49OQ80/6RGVQ4f77JUZmyJFucMJaeTJixjTb2qrf5cEV4sTJsVoMtlCPGnQMAZKewTrQMTzY
NDJN0onLMzq5IBiEk2XqKiKvcKUXZxdA5IhShDAdedTXNA22RQzIlljw8jAn17oJtdaEXcsFYaPL
vjjBvik1jdQIj6jdehgz+Q/2rNRG0vp1msz87fJgp3OyZ3kvi5vdwNhLW8ypSEUpNbrpOVIobxWC
JV90b+ziKw/u6f5jGEyr0RETBqydec6fNgOyyGrXTLbnmMpbE21SeuUZCAHQye1XxGjdy5M63XoE
EgokmpmyA3tnMale6oLGLjGyyxjV0cJ2j3fBOh7Sx9hGBwZt3cvjnVkxHkcMzLl6+K+1uO7C0KLU
p6hIK+U/OkP5kgzNUzYmjpb5V8TyT0bigmdPMCkk3Ax7acQhzV2qLEIYKEAfkX+Z7/yuogMXCWsV
oPN+eV7zqTm6u3iCVRT5CTDggkNRO141uRqqFiQeR7h1a+1Z0f/08EAyme6fuU67r1nXry+PeLId
5xE1ky1i60BolkesLVM0zmRGzCPNxT5v3eq/vX809OQTWviVEtAYgqMMV20xL8pMo2pnBk3m4ctQ
fNMrj5z8P946/+MTeGalGMNirTSiGHnpvEQjq7CgChOUSQeLJF6rbszkfWzfLn+whf3b37kwETpE
wHtmQ6lF1Nw1mGIo6N44IH2UA1xkBDrMctgng4hux1b/44m+AcNLranosl08Qreq6N6s1cgbruzO
k3NnEUob1Erxb+E4GPMt/emU93WZ2IOp6EjhYdNlAgPeWqkmXoTWJfupUSlEaG12JeI5/dBCk2d3
DPx4SFOWhFytpZpDp4Ome2M7cfVTlaeNFx884+Xylz6dnNAQLxI6hECQhEsOpT/q5VQ1APlyPnZX
dNCD9NsUvEWB2Lj95/Jg5ybF3tRQLjE1xl1EDano+lDBHQBx7eIB7uYeyiO4v/7QqdLu8lAnVzNJ
EDeJKjMxAzLt4vKKfYFktp/heoHmS+691WW5Imd3QSSvs+YnTcHL450ecaHzYkGdxmiWG3qe+qdN
EiixKJCPM52p06pb2UuTFV3D/Aafke7KbXJ6fzGUbWNcNJNECUaOhwprAxWfGhtdGPDxXqH+hzHm
mK6G0UAijYaEceObY3dLZ/zNpDF+JV6Yt/vx9Yl7nfWXpmyq2smOGboxBqTQIp3V2XRJoKqVN5e/
5cIvaT79x0MsPmahWK2pVCDU01DJdnknjSt9zNt9BejLLUd6r0LJfsVSV7p9ltyLVi7/9e2bf4EN
y5t8jcdPXfyCNEH/X+v4BQplYiQk8RUwcl738WtillfeozOnAoKcLgySXp2sYhEZgRIeKeUR5aE5
vFIktCTv0pRX9pp/5bVx1ON9U0kdPEV0grlTAd4pdx5d7RC1hDK58kic2yG4r+sCyVOuzaWnaukl
sd8qdGLLXHksC/9nZEpXvtmZ4wbZjmdOIRvET2j+/5+OWx/E4NwSsqIKMJpTC6R3VbT5Ar28sttP
ucsYg30eabETBmitFq4cptNiKuKFDxMbL/iNUjooxtSVKuoU7Qcq5KVxzcpeOXOHMTSGJPigQhrR
F5OMWji4wGrIN5WX0L+n/afJu7J+6HFRprmmhYe8u8ECooCnVj0F1YFmf2tv9NiZ8o8rR/L8B//v
b1l8Bi1CoTWcNw+/Zcy3foNY7HcPnQKhHyAhGvo2HJ4T7xZVQ5qkCNxuxvHKk3hmWxERGCooM4PN
tXwSlc4QuVHxOYpKVqj4FjxYYCguT/TMIcEehhcDsSCqDcscvwUkCh+aGi78lz9qrm/A7/6GOLcu
jWvunGeGmiWHBNeMSsw7Kxx93sOljzJfEQvU/c3qvQvHx6LWb8F7/cQk5N/sOecblcgQ3zcKkDql
p2WtU8IsokTXg10spG1ZWj9FrMI0tr/969djGBIhVaYOqQArO57S2AEUGnEZdMymOwRDSgcaRDJG
nWSfVwojf1/w43dovlpQFJFpU5v/Yf5/ugJsTarLokOqUop603osqPrvfVVI/TtmH2W0EYjjV2uq
49a7JpohouE38VrhFtSPLlW4cA9R03hLIGabd15V9L9RX7KnA9QD8PAmzbl0lac6QW4z0VDY0E1L
/owe1KaVMYX6G6rk5YNcJfYNWwYBuaLru5ciqKCxDMLIKFUVWbLVRDQATEHC89XEouGlDpvoG82M
Zh9lQ/vbM6NmD2cBsfTLK3F6d/wtbCLpQmjHK704r7iijKIMAYak5Q+8aNzI+lWGyB/hHRHtTfXK
jX8aRc6ZokV5UTXZy38f9E9rQQArwEw0rIU1IR3kPdK7c5S2u9N4ycTk/fPrrCFdoVJwtJB8YG8f
bzMZKfZGqW2LfFFxAtzeRb8xJ3j72ZWBTq8c/rqw6a2bJoQxebGfVb3qaj1CLD7LvwntNjKurNK5
v0/WSxmNA0A0twiICxuuIUYEmAtN+Y+GHjcWTm+XN8LpLYMd3KchFt9KiqQOggNDyHBs6E06nBbX
bFcNyPnLI52ZDBAq6nBifpCFuniuJhDrkVnnFndMTd8WlRRxbYgzkzkaYrGrcQ3oMdPKLJiWUrJK
48F3I0TLdxNE/XWdy8PL5Sn9bQEsLhmqOwrxNhvApB9xvNPyDIhsi1ylA0ANOfHipkDempoc+hJg
RxDkAcHygpzBE0rHLjqSsB2z2xwStAm/QFGjx8u/5/ScGbR2oGybUGJsU1+EinY1RUloSp6jZNqT
pvnwQfHGzutdNAVf8bG5ktScrijzhk5B+8DUwTwsVhQbG0NSWxl3HiP0DlFt/umnZrpykZ9GFrM0
DKkn1YS5zr3I1OhHeLkPNMzRuo8wl4GamxtJ5FdW8vTLMYoBEp9SDObtfxsMn26ouIApPIRogxe1
8rMpsq0Hw3aQTJhAVZ9By7O2l5fq3LQwX0Tw3JblOZw43jlTm42dhFyXa+YvWQF/NjTRkLt2QZ0e
COx6TeT+8VUm4z3p7lhB7Fe+Tf/D7DAnQ/F3ixU3Ygx+/GTqvXIlBDtNPefhLC4qA+GXk6w68SSz
sVDYdQMLaTXvK6DLdVxz/tphJ7gmDT1RHAMPvsvf8nTxjoddnEJwV2hrAL1wo3a4AYq2gaJ3YyH3
MKBwzoVwpeBzunTc+EJVBIUu0nl1MRyiBUg6gzRzQbre1CWSofHY3xaqdKV8fGYcnkriP/SJ6EOL
xRbRUJorlYrmVWQh1jjL68mHOPl6+dvNP/b4Bpvf4/8OsnjCIIONY0Lw6uKSFLuKD8C5TlxUeFy0
breJ9ycYqufLQ57JmWwa69wZ7ExNOYnUu7DoAR0OIUlZ+Bj06kaDKDVU8k9F8R+xvQIVLL8DxqWA
V65CLb7yap9sF5uUXUYZlPOgqLzfx0evhVSedDPFt5c7TAd686edmfpHKVrFVehGrZIyG18vz/lk
LecxARGQps3vrbV4yYceokeEO4NbRQgDGjqqQNzL6Dz3HIvLQ6lzgedoSRmLkI7RsG2nazH/lk93
WRDheNLVSuiOWKMp6PBkgKmnNy9BTSZ+a5MB2PMBltdtkMyf2k3Btg1bI402GJ7tpfYLzkymudf7
K8+FevJezD8M+VN6LjgvyctLdqpGZK41A9HzjGI1BbCIiMzOarC9oM3Su3jM8fcAZwrcPZSMttlh
lqg/BIkqreWwar1dGlqYQ1RcQqNDHClWQBPVxx4cZLequrGABY7f2K2FdJnmYl8J5RneP/F6iaPq
19YMQezRhozaKzfQyT1ry4L7gHRNpod10mlMPLUbJMSfXVz1xIEEaloVvVe48tTJOyX0jd3lNT47
HoV2Di5VPtoix0scVxPOHgbAJztIbtTmmx+qKDtsZO1K4H5m29JSpzNBiMuBWaa7YQKpAXUi5jWW
XziZP9F/2fqSdeX1PTeduYjOa6hyQJY2OKz3FPAaRTiWfVf0X123McSvIrhy1Z0fRVfYg6TV1rLr
F4ayErShGiHTvW8m9Mlh3gwPYffr8tqc+2YaGQGdP2IWLu/jtcGkk2fQw7A94pXYSqGeIvqjhVg3
hFF+JThS54VenPW/6QEvEenOyVmPqM9jjhwjLB/08hvKETYqwkGkPA6jDExzBCWKXqCkyj/qrDc3
GTDB1wRC2SEFyWs+QKEuUrebiHy2dPhAz5ty7f2qkUN4wfor+Wmatb5DJgEg69hZ5jctypWPf/9e
VDlkrmQZnx5jUa8uW85jL3uh22rjanby1Ox8Z3v/jBviiH4eZnFkMtWLqekyDIA36Pw7v5FdPY4h
Yr5dns+5bWZolL4Nuu10ZOfn59P1a2sliluaxHxSk+5/NmjaO15o5ROJrvg5GQEX4OURzzxojEPI
RQ2HvS0vHpfajgQLiZ8y2Qh8JLmT7lg8fH3r2bNdztY9taQrod6ZWf4n6SX5Iff5+8Z/mqXkWVJJ
yg/0skeLsOzdlDwAV6Wd16dX4qBrQy1CFGuiRlLGFCni/K2A8gXaFozx10C7comfObhHU1p8RjRh
G11kjANwdeXX9dpswl07/bMsKVVvlE8Jym1bJf5Y7A85lCutAnXNl7NWrVJ98SCfIz+2ubwptNOb
AZdx+rygCtFMMxfDiK7CwbCduXjRe29UBJDPlwc487nmHhO+fHOdjZbP8T4vvCIOjLyNXYQc/oRN
uskR4gCxe+UJOrO551Yvyk7cbmS1i3MrI2AZSAaAUkQVDhTW6EkgOJb9osUFTWi8cpROY1PgcHPb
QJHRiZ8j4+NZVQjnxSPG0y7avRH6Fgi1T8ZezrgkN6aKaFyLiCKGEdm/bz7G1Sh4EkHg9bCY5oSp
KR4NUCwg1bsi1ld5LaGCqqwvL9q5BwPwp0INhrqFQunieH5GPdi4v2ex2yVEXUVAwfPRtl419N8Q
A6A30ITr0rsR/rbL3xACGKznCinO7qMobrUZur8e2nsqt5d/1pnNSrFOBolDdAxWZvHVYcFjhAxH
jSO+hXEJT76+srDnthG7iCWFMIhoxOISsadyKJOcESye/RG6Vn3f0NJGFaS+BoI4dzAsHn/sm6hb
KPoiv/BNw/DRIUA+xy92kIxXmAnvkTK9MqPzw8wFnzm10Jex2eRrtcBWjB2TT65BH1fHzsgS95dX
5two3FM8LiCHyVsWk1G9wAY4Aey9rw/6rNE1xehEXJnKmeWnq0LcrNDHQvx7sfnLuCxkkZF/mm27
02EEsn5XIuYz82AKOPrNlSSMphY7rJ38ViQV88DO7g2llU0NZElOzH+tDQB0ndESrL9l0n5fzmTA
UjTCWAq1D3ultDcTBoumNV45LmdexKNRFpt5RDp76rBUc7sRDRIqBC2apaME/E++kkye+2wII4Nv
oQUFkHOx/MgWK6NVhAnUu3gvQePB/GzjNeH28i47qULMn42DzwElcjqJYESlelqDM6zraRV8SUQg
6ITfjDZywziqrIqyWbXtn//NmABUAVpTxVneuI1XeTjrMiaCsOuwIyLeF8pjlVO5Sh+QTbs82pn7
B3H7udJCL39uUB7fu1S+cTAU6BUKnDhwA9innbkyWh5OQLFmd+XxP7ds1PsocFiUaPFCOR6t9Cxo
GTpMKH+ybmYHCsXS12p9Jfs4tw3nAg7y6spcoFrMqdXRf7AlFAnk3NjOtbcoLXB8w6Y6669EAWcn
9Gmo+ad8Cjcx8om42xlKVPZLAuc8cQp9GleVMVbfL6/UucuIPih3HcEGK7aYVdjlIZNmKNQC99Zo
3iNSdWUzXBtiMZtRxxSo8BiiKgb7afLxAY1H33+6PJHzy/Pficxb8tM3C0ZQ6pPNKFYvORM5gUYX
7ElI/4unlfY0TWR8dWgmLoGFqPjIUwa3BKUq7XkGxXQ2rqFqgIxrfCck61r97txl8Wk8c5Ewjhbq
OL6Xc3ALqJF1hY1n3vmm46vlN89DSTr0t0Eeby5/zbOjzr5B1LYp9CxDlD7x9Rr33MSd8uSG3mKR
/FaVwYGlkwrFba0rw52CnLgSaQv8//HmPfRp9dQ+M1EmYzz0ct0R8SwJeTZFw2RsfO71+5QKu44Y
UbS+PM1TaOVi3MX21xSkXTCZSGiXTlskVbTycRToum0bZgu0I69HF2GkTVvvUeG+PPjZS/LTnBfn
wvBmrfuUsemasHPQBJQH6WFMfOwreriB6b8HN0ffeHFCtAGlzyCf56oefAVZ1BrtRejIl2d19hx+
mtW8sz6tJDr1fotRDnoINprDevO9r1voNj4OoOE1K4q/QMJFQciwqKzD5CGiBiN6PBg+pX5Xa5Tw
Gx3x2aBFqgtnesxm4C97LxH+o46GhBnqGELey2hfRR+eYbid/7XLr9w/8045+SmWrc0AAzCPywSx
U8F4tUVDDhHWv1MLqYUWnnhi+VfehrPf99M4i10jkNejps+UJRU9wkl1pQYNk+k7mpD/iziVrUc1
lCIvGMtFEOmXlDxQ32J/SqPtiByxMSTCrwxy7rMRAYEFB6J6Bsck5CFFWh1NUaSMLL846Il3aBvr
7d93JYEPJoQQa4inF3Mxi04KgGAkbhwZ2Yshj8m+QvXxEKi2eNPT+P3ycOcSa5y+0S1kKwBzX2ZF
2HfSawpHhFARWe6aPXXYvPtmEPKNuE0j02neJf2q9jaXx50D1OUmJBebYy/WDGLi8XnIMcXoWl/m
cZLCA/pL2jausaaWc71+sDAOTd6GNkcl9Soibv7DxwMDDlUoIqjUNIn7FgOX9jQ2ocAcwkfmFgmz
xjxIwfBVqgUiLbQ0nLS13pH8nt6bvsC7MBo1t47DJ1+I773ivwmrir9Ixjht4w7ZDR+GzJVc5TQK
4ffxZaBE85zKywQykeRamrlMTilemuK9z75e/vSnL+bx31/ce9jt4o0QKCTZyjaW3kwVQbPHJN3q
1qrw238+NceDLRIVLco0NNaYDBa1sh8g/olsE9JBl6d05nVkA3ObkQnhMagt0Qhq3XR0FikcAGN3
NPNNj78L8Splg1Pqh1h9Lfvbutsg0qbG13r5ypn1mptMwPMwNZz7McdbOTO7PCkF7teq8k2JV4k3
a9uib/rHxJi2XVc1spp6v7b7Vy+uN559d7UYoJ2epvkcgVuYOR40+hebWkI11xo6NjX89DXCMDFi
WmV402gAeiAESPctUrtdxDE2XAym3CzfDOp6apEDX/XaAya1dbArCXlHD3n7HqONbQdNeHjuEfSQ
ZwJ07JZ6sOktzR091EyjZ63a4eLsDFblZPUH5KJVLN01xfdU+11Xz7Z1r9nbaJS3PlAKOhxJ+tya
N/iNPl9Z+dOu6vHUF7s5DPGQzhKmDrkdeTcUtalFYooTaFBaV8BNV2P0pKP7cnncM4fo6IsvFj0a
BklKeobtxs3sWVvxHZ/J1Nls/oFE/EqscmWBxSK2RsA5tmqf4XK0PhtI/nJyEw+Iw3Suile9Mf6S
0YG8PMXTB+/oyy5xDmHRdCjadTrSFobrF8gdg8MMMS25PIyqnt7I8yNAhkL5ZyZ9HJ8fbxwR+mgZ
Z5wGF71JOJrPWfLb1m+U9tE0JQcR7SlGa+u9r2JEZDaq+EX93ul1A1Gv3pEoTBbirh+2NTJqklRc
iX7/PrmLJ+PoBy5Cfg8beR1tUT4EqjqNdRMhtJppKcNx5lF2aX8no+LMCrOm/zCF3/MCPHDqNPgm
ZIPtjiHSUPYj8Do4F/cWmoyV+UWtjY/L3/EU9IaCAImGDlxYmJQfF5cA1Qp5HGu+oz+pK8l07fg1
DPazkTQYowjdMM18siiR08qzy3fq5e3wC62QK1/r7K759CsW51HFS8KMPX6FDJNA836VYD0ztKuv
TPbspvk0zOL8yRZaRf+XtPPakRtZuvUTEaA3t8Uy7Y1aLan7htDI0HvPpz8f++DfqsriLkKzB9Bg
ZhrTwcyMzIyMWLFW4vUoq1eO9imbFHlG+xi3gzFVdEDB0NoiJOrGnkr2EtrJXdt67Saa9XRqLbRX
HiwL4T1zj3CsYwNspktKnHvZmQo4Lo1NUj6jJBRU15qewCeebixn2zrfrPxNZv15GfPnuzHAk+y8
9RW4oc+XJ+bjqD9z1qMvEeaffhdN02q+pO4mONeuWiC9WTyTmd84EPNDQ6xAASepj3L9SZb3/vQw
jK+6hEBsdNWStY6icaO2NxXljtrepUbjRlClDXpDS9Y3iL54axaHy9+8EIPOszd3/JoGnKEi/hyu
qN5CJNUAGPzNU9HmeZO0YFPV+mEAL+J1k9uAIwEFrzQrh8+it7JkMzkGXBLixQlBlZl34WQgZIO4
SNug7ZtK3U+YapMVjz1/Dc1j/GNJWBff9mADrrAEAoJ3Cj0owb6BPMpszZUxrVkStoaasmhejCVf
k7ceN/eUkTtNnvR2JYb/QNSd+9p/xiTeShDW2tYYcAqG5axKDCkk/5jcFC3ciuFzK0U7laPSV9xJ
elDkg6rd+OGt7hAVfUmcb1rxxbIn/uW9H+8ph9PY+5g5qRuVuxwdIWjBnecVR1tc7jmDSCMcJdiP
bXz05De1xAM5wQebkvcwBJD4VhZUuigEN4O2j1V9P8gTmRxrC7Xle+z9qNB7dtHDOkxOh1byWk/g
sucffZBwbkyBXg50sxmbzJz2+Vi4igybjnNXB6qL0A0Zndtafuobc2OFf3+9U6Ka+0qYDyjxBTdJ
1VTqQ7SbNyhbkK+S7r0u2TVJsQJIWBoidizqFHMZ6QzCK9UxSGWLC2EwpMiVUMzYoC6IjsAIty20
m9Ke/9c7ePReQsDIDZvGI2CZzk5WBrwUqM9cJ3P2hfy7LfaxojswRkHKMRPBaT742jZ3lC9aY27V
IXed3HhBR/kaKtY7B1ZlyJuezV55DHV9b3TxSop+eVaOvkWIKdrYgXfPYPbbOSliHBDGks37HGoO
eHG13q3k9AadwDZd2QILO+BkDuafH+0Ar6SLMAOehKxEdJ1Y/T6csl3e/H3h2DZojWCAHHmUjgW/
ToAgKOE8vDi6gUDZdZqVasDyBB5ZEM5TpUPcU84YSOo8+NbXQbuu06u4/6oNz2l+A2pRV+/6fM2F
Fl4bJ+MSNg1YJT9AE5VQ0HpVpq+e5B0S+UbKnio0QRpQZWD91rJbi0umzTAsk55y6kanS2Y0PKLN
kZHqJvvC069SGLnzzFl5Q88TJhzmINX+mBEmtEISZ7RmMwhRuUV/CNCRyiB3+5TT6wbx8spRPEf1
l8wJM0nQr8KHxy0V509KupeiewDiof8LlSQSH7A0czO6efZT0VGG7lcijstTCgHh6ZQmUZooTcKx
q9UBDJbyI8zc911i/5vN9p8ptWTl1Ax6dKTcEsZYGJ/q5jEyv03ep8vzOJ8T/30a6a46NZGHciC3
A6sWT9JG7qHfllYsrM2V8DyL80aGkwILbRActIG37uDfzHIIlwcye7E4EDA24EBoDJwx6KcD8Uta
7m2ZJakrDXZWVKHse6VswMHcSuYaRmMpSiYGmMuj5Gw0SLYEa6gmGHXEyqB7042/jUC9ypqrMh9c
M4I33XmUJwirBmISK6HR8yBb9cEeXpwWVbWfjv4gaz9z66ekoUL55DTZts7zrd7fStZ326zcuFFX
Yrql4+7kg+eg7+jcnvW0EmREubtitX5Uo5GETN780Bx6TvlBDCg/Db9Am53dBuMUulIvP9pBm6x8
x8IqnXyGsEokunhlwry4CUoSEarZyLwx2u46hukLLhaUbP0mWuuAn48CwTVOjAonk5+qNvqTGE2n
XUYiq8/GTRVmO2CibgtFn6y92tYq69u8Oc+sEiJ+5NRUuHtOZ1zPBy0zBxzS6KtNfRMlsHRKALu3
9kNiPWZj9Vs300+VKV1f3ghLuUyO+f8YtoXDye+0JGGW57fk57Z/U9TfH+yN9ue8um4iYD4THH63
JaJirbFyB3xA/c8HTVg452LksxyC1eaKh/6KsWmGIt0FtlNu0ayR7xQPjooOYqtNkvW9qzvRS5Ck
cMr2U+Ci36ESyQHgUqy1823h9GEy/nyQsPaB2tYkNpkMk7b9tHvrwTl12coRt4C+s0+siGttmmXn
jViJuOs69DvC8Qvd41x7W83+XsEJG2QbcqdWDrWx7E4xZN4ZiofjSxE1WxiE8+ab6pBBTTbT9G3F
H5Ydca6sz23TjpiHq7OsSIuRNcnb12G8TbRrLdl39B0NKEyNgMJvU92FOe+y2aW0HHPyx6x66v/x
RKORg3L1pndIMs7ykQGPu3DXgAOr6q0Na23ufe8iiLoqeiupElkusPYN/OOJ9AniZNVy4XKLSE82
9m299n3zwp95Kn1exETyfG+IJxForjKQmBVT77ezamrcdMhoPyEzXcdv47TiIuesDvRGzX1l/2dP
cEQp9xPEIpiOKByuSKYoYb8JlH1RoEt4Exavnf1iGPeQrAdDS0ryHukPNKF/RcM2VJ7NYpXgYp7+
S+MXXNaczFTponl5jG9ZO11XybRHI3XThq+q5Mbtl1FXyWp8Lke+aOWuXgBBnEyGCPWAfMwYFFqJ
ybY2BDd3iVfsTe/eoyCW8lwqfjoB7CEr6Yb/YtWRSbLN2KmPO/LoDpS4niur0YzNlLw5ibwxsm+Q
aW+s8tW0r8uhdi3rRdKllcGKjkZDIXQ99A0QKqgEJ0L808k9LYuSDY5FvoZk3+3BJBh3mvKl6j7l
+coBLOZuMPDBHAJ+W5XhORPiEq1C2rtDd9DtWiCELdy/qtNunNjYackaDkm8y+fBzGYow4LxPSOK
M+AEz8gLQAmcyV7l5mOcQ8SPPFJN5ANT0GGypvDar7JkJSxeGKRJeyGsFjT7QC4oDBLt1nLWsYnd
AY6ADVuu3ZKs/YYMTXSDILyyuXySLZqDVAoODQBi+sfhf+Q2VZsjRA0ZN9f3u16CrEa7FfI/ZS3z
/ZE9Ot6STCi9JVRt54vTIZ14emL68NDO0oa0a1ZAgkyEmVAJzILNREVIg/H+m++91hkE5V9V60BN
ZVRfkJ60zcPl8Z7lOcTvmCfkaMBNPDhy6/EdZuRtbNXbJ+h8pU+ck3pxD7eEl91ZoZsqO2RyNnZ4
50gr2Y2zLSNMhHA21xOI+VHlA3RE0t3e9jdgpdFpQHI0k+MdjOu7SjVW9umCO5/MvnBAe6hKGREs
q6Tygl1U3FQQeCTBXuqupOHt8gwvmuJupJhMb9cZw0/tOa1aOuwcCNPJaB0KdZdU4Vbttp63ciDM
PnPmUzRhgW0DCmuKzmvHuaX7FUWMwXmcGtCpX6e1VMqyCeC2MCsCPBBfqZGsd1k548cDtH4/pHp/
J/63yzN2FtR++CRI4v8zIkQTQRUgT2jyapFrWtkoDMn1TtL89lvaOcnOtCP9yo8n+SUbkmifFEV/
1wCQ6uhqkMLrGLXUtfyD+HAWP0g41ssA7bdQlxm1urVktwqAKNhbw7u1UFIMnp3wuoQXvnW2KE+F
hlspax8gJkD+/wdYXJNU6wDwC8kBtYn1yUr5ACtCLFNxU2mnoaEn36OdmaNRgAqTU1E7p2D/QzdW
oruzu1S0LqyHNOqjgegrbUjyIWgeJkhX1fAfEPF9/1W290m1r6uVES/72Z8BCzOOKl3ZZRUD1rz3
JP40Fvep/vuymy1uTOePCSGrmpfyhLQUJqjCytUPsG2p/dhNgBnWcONrg5l/fnTG6inKB0nO/GnR
+JC375Ij79XV7qPFg/RoPMJJ7sSaFkO4j5WGlycqqPqhR3eVpxBs2ZazcmzPIeP5WfNn9oRjO3ey
2DDm2RumJ6QMdOfBNO+G7BACKGluKONcXqylKaQVl3YnePRmRt7TKTS1MkGv14ndongO++9+RBVi
LW+yYuNjGxwtE9KIStp32EB+m4o0IthoBZLxvjySpQjjaCRiYKpSx+vNEitpon1We23XNlu56+ON
oq3soSWHIKEIwkdHhJeOqdM5AwChI0ZPTQ+MgV/tU+oT47cW9dHWuO29w+VhLU7ekTFhNymJYQ6d
grHe63em/xzRCFx1/1w2sjh3R0bmjzhaIY+DiOAMIxa3j9rdp+YeVWwkDddOvMXRUFyG18KYG/kE
d7ObzEeJnJu0ADeS/xi6fjOi92wou6pUd3bwklAuVdBjnTK3rbaj9hgM36s1wtHF4f75ig+SiKPh
AqLqQqngK7KIzpbvg3Gjocy9xrO4ZAWmZMJ6KBd4wAhu4jhcpWYMFB/aHz3eOvaDNGzttSzq0owS
5c6vb+r2hiPMqAmNW41IYeLWPgpMzlsNXLSPVqAVH6lY8VSC/Qf2AR4Ns5rAqYOM8A/IzmxFkakf
tkk5y1gkuX0VQ+WG9iV6dZRDpqTa+bHd3tv2VOzkqB/z+8G0auis7MQuf/US3XpA4HLfUd0pCpD7
9RP1l1wnaIoBsAUOlxuZXO6hyM9RerfTprnrOm2QD0lqDAQIlV7oW13L/DVi68VphCCRZsEZ8Ck2
ppcBItZjDR5bKp2HPlRdhdbtxo93f7/RSCD9x4wQHyc1QkqNyTyOntZttB4hRSvfwLzxGLXJ1f9m
S/AMPSblLnXY6rI3O7nN4vukeGjXgKyLQQyRE/xQJMe0sxStj8RcrbGErmlEv1roMEq53SCpycNZ
R/i2eoKWcZvDpFetgT6XNhhkaTMVuYX3i5wVSaYqUhuyZqWibjNvlypAZKBQ+1vyzDlMI+nEIGle
5JEkXMlFoUCJbzHCsvLbfRFZv5PC0FceyEuhMKzgNikVLAGiP91hXqsHElh03ot5fRsC0vWzYOXe
Wpwv1B5mzjDYF8QcptkFbTlN9CsiiRxvh+G9UqqNOdDQP5RrXZhLw0GoC5AHHX3ka4Q5Q4YpL8eR
GyVGRMzOn7vk6bJ3LxqY2aJ16KbgdRAid9vpDClJGIwxg37b66j58W8MUD9HpZDzW2yBdPxo8B2d
Fkh4BX+S6ULoLFjTjzirKM2uhSgBiX7WHnJ7YdXzSk3LKkL7bai9gxLuHJVkQLpFDFUzvvjRLOJz
N2viQvH2b0b3x7AQVnSFT3tsQsulVWbf6UtzdV9dAZ0sudvx2IQ7Q6kTlL8Dxuarb/D0bLVhJ9nG
fjRWIqT5HBPvJtDmlBGhM+aNLngCpRLLjiaAK5WleAhn/Rgq8h3916qLnpzBN6GeTu5kWAMuz+Di
8AAwQY0HoZQjdjOnpqM3XofZsYMhTCm1bRxZSNVrXzLp52VTy27C3U4nqkmHnViXhRI9zcy5F6sr
NNf07qz8cTShxbtWtV95eWUYz5L62epWLpB5j55N7MwsQdoVMmoRl6dDPksgxwhNhD9V0DnZzxJ8
rx0f9H5/eYSLuxkpMY4KkoOgVU5Pv1zvAqtUMVU2vLJqpbry/GitbrpmRHhuw+mTccljBDa3L70n
f7Zggr48jsUp49xDemuOL0UZMWm0HCQfOZVGqf1V+uF1AWEu2Ogru38vq7VO5qWHCBSJ/7EmDEiT
eWv3OTsM5XECabndkfncIPsGK8hXr3MeFOPr5fEtpjVp8gIoDgyGrpJ5Ao5CZyQapTSUMImG03M/
pS6qga+oBH/JZCTy6C8xMpRjswLJHe2b5oxbtdW3rV3sLCTSL3/L8lz/+RQhlvK6aEySkiPMMXq3
lIiiHhCxbY1mlwwrphYmGuAIrXozWIGXsuCeNdLl6NbiOWgzbYsayfBtYFyZVrr17XcEkC8PbM2a
sKxhazcdcqnsO97L5vRa+t8GX6UAwZPJuTGzq8vmFg4yOiJNBgZZEZeQECfWRWVMak/jHniQA+m3
VvppNJ9QS145MBfOaUQ5aC4g/qUhXmSP0YdKCqt0bqqjWFZ9NnvYLG4y/UpJ0N9SeT0XK2nbpXlU
SNmqcy8SBLTCwOy0BRHucWom09NQukE23Ko7NOp3XVOvtFku+CLEqCSi0RaCEERk75Mls/LluZ2z
RqB54I7aIPWHj6T+xoutJ/Ov8WgEDhictYwg7qIYJ4xt8vPBi5H/dCMY7VvJ3jRUFnr22d/7xpEZ
US+jqtXCaGYzHiF2VN8XtesVKn1LK+f/0g2HDIxDNYz+ceBkwg4rHaNtionGzqmoQN1CUQzbTqaW
t2OiP0tDHT7b4aj98Eqz2Y8ZDexBZLbBRg8QoV7Zfkt+ysxSlGMp2RPCpyDErCBCqnJNDO+h/A4F
ZzLNuOgbg/5yp96Eazm4RT89Mijs96n2yjA3MZhDU9ImCJu/oj+8UfPI7dN3JVjZ70svNrDGfwYo
BJ1SYKtpg0QQT/C7wq7B1jQwv8xxLryRe0nmwKZs45TfL/vS2jDn6/no6gAHlQ5dwDBp23oucw6a
wPySB/ZBcqanEh24PluFis5DEUKYk6EKMajhDZ5WZ1riFuqvodgN6Dfr175zZznXlv7oNK9tui+N
BOH2695beW4tngk21C1ARmZdUeGqbPtmyv2caW5kH4KCq8bS9p3tyvQe9WtsI2eYoY/zgPcp6kB0
uNNcezq5sT94nRQyuZpZyKSow3rX9yNAkVRPadnwfuh+VNBb26s3MA2+SIhwb3sLZWgSwA6XeJBe
X17tpdFTPUcgidoyzzThgHJ6dASMTGfmPRsJAwiyokNU720pPpTpdLhs7AwnMw//yJqY0csjzW+K
0CA/lT22CrLrZVWC6n7m8HKDXN/2abTNKvW+DPaFslVd69oMPxfRHYc0uuuILkRPw1baKtHKhy2E
nHzXXI6eBSSA9p4ui4QEFyk1ZmGgPBmXxSNXw8pEL13fYDXpq+WtasMycmrCib2gkpp5N8ehFW/H
LgYKNFr9NRqTZYiqstO8XJ7txQPk2OT8SUc7WW+bWCX0JO6cCQHL7137ak67XqG8/nVADBjRQOnt
ss3FiWQPMVn4ky4Sh0Kg6MdRxSiT3kHNsb7rvTXc3eJEor9KPonXuCOCmRRPiSegGOiw13dycmsN
nyT14PTPlweyuC948xuUkRUk+4TlsnOtKs183hd+9hRr0k0ZlC+jDdtx2z4ESMZfNrc4byh8mPAD
abysBHNy4/dNCv7Z1dqyvq3N3LkzpzW6hPmXiKcsHvgfI4I/FBGJwaDDiGEMWycukRWJt6W6cn8s
ux3MkFTH2e04wqnbJcRdWRTDitDp6XPVK/RTFtdhH1xJsAlPsX7VFs5tb/yynLWQ4L+YnoUMZgZE
TWyPNVEyQu7YIUZutW0TvikS6nKVuu8Czx3a9JAa730+HHxlrfyz5JQzMxZQL7iqDLFA3ZUUie0M
CN8UVtFj69fkN+Upvi87BQFVv6lXXjpLS0kSF/wTsCB6AYUDi5ytIYG0IpkCxaLXXk/cDsGvyz65
GOwdG5md9vj8GKZa7gOMdJLjbIYCgnNf2iUGUxvNYsvDYSIDlkXO82A5CHuEP//HDxB2RU51T0pS
PsCX0r2eHazpzfce9PHQ1P6urZ5V+bOt/aaafNnu0mY8HrewT+qq0exUYzGNKEen4WCbw/ayhaUY
a6by4IgEksnL53RmK1/xtboe2e7wwGrKTuleI+mgS1ctNMgJPaSXzS15J8khRGlnLCC5m1NzxuRB
cxtwZCrKneL0btTA0xG951K4u2xoaeaODQkhcl0YmQ9mBfL9Intpp+yzlk0rY1nyfCqSbDSTu/qM
Zi/UvUSzOyKooPlmk08un7J/87A/NjGP8sjvDblJyvTjZdG/clta9KTzpnRb323Kp3KNO3pxcY4G
JDi5EztyGXoszhjfKFWHzAUEdHa0GdaCnDVDglsPUqS2XczMRd6NYr92yX1Vf7KClThnaX1IE1MD
oTHlnLxpiCZ7Mj2bPZvY+aaT3oqivOr9bOV+XvI0EzgmYroqf8SHqBfIxqRbHA12HKHN7Skt3RRK
9HrZn5fyaB8C1TPXOgSiYkFVbiIraxFgRHdEem9L7aBKGm02sjtCM9sPARys/2hwIJdjtXdaf+ez
pezCd5PWXvH7xdMY4QHY8mGZN9BjPvVKrTB7inspR/7U0KYedsMmHqjH6jnY+hx9dsfNw5KW+XBD
t46bT2u90vOhJIYPxx8gbAvTKZPUyuZ8F2FD1u5j6zZDCQ+EgJ/KuzbPeS+5l+d/yWWPTQp7w/D6
yC98avNONezD5p86POS9tp2afy7bWYLcsc5/JlfYG0bmjKE1EyaOxhDCd55tih5uS6u68RtIzmiN
2lrNP9oUH/o+20VqCDnPX3fRzK+j448QAicdoQK7nye4Tr1NopK+RyPT/jUZP0rznzG4R6vFjfVD
3f6LBBwyfR96oHORVphlWxuDmGI9R6oSXfkWSlC5d6dGL429jcx/om57ebKXQutjc8JclzlRmUSx
x/WD6Ws2lrtON+mDJ7s45+GUv1Xk/ZhVmjVJMBBdIyZyum/CJowcu4baEZWr7Vhu8+JhkqHbWaOA
WRwWDzuN2vOskCLYCcIpb/UQO2X6Mm+KrjwMir+1y3t7LY2waApSuplsGkyYeJ8XVRqYVVRyFMgK
On9XmrRNEQTwvod/K/8+T95czqKR1yT7LNaHw9EeGtD1RA7NrjEglHnu4kfZ7F1Luaubld2+dHUc
G5ujpqN7Vwnjwg8sjGVdnR26SJER29OhWWvRxr7sg2umhAAsjqdSTxVMaf2DNf5IpCei9RUbS4cX
zGlEeCrE0IBVhOHU1FXzCIco2nITt7kL3mSDxNLG+VejObIkhF102TiTk2PJb2gC1egt8x667u3y
lC0d/8fDEfw7KjtdzjOMGHpI1/Gnugw3inFQlM/pWG7q4bEsd5ctLk4g4oeo7ZBrPmPq4rLxkRgj
Wz8ED3q+L+TrMPkM597/ZkXwuhFQdTuUWCkyRPAUX3qfkukmVNTHJPDWLvF5JYQ7dCat58XGeDiQ
hKM2ACOhRDb5c0hCdxVtcT3EemaZbFoo0BLpWke0lOvHuPFpFPVUxTXsauUbFt4efAIsE/BZkMYS
t/RQAPgo5k+AdU21dl21LYzrDv5A2frRraLrFo6qufwI9J/EGvTGwkZT6yGvp/lFkBod7E7SHvm6
z7o5XNEOcJv65loDyxyEiBPMxNItM1dcQX6ebrpJqYZW01hNQH273rR3ZOgv+8vC0TFD7GaBcqjx
YdE9tZDVdTJWGvWxQHov/Id0HDZRspKTXrMh+KSehLKVltiYeuiz7PfYku4Ue9hfHsnC/joZibA2
fRgbml/gCVWU093vJuV1qL0ocFH9L3bgrj+dsQn2XwWydzi29W6Ty48AItqocNdB0kvTRk6A7Dp/
m5n+Tw2pVBlLreJZPVUAqzZtNRYx5HaKs/UUlBHBduZBvkvb0tl55MSvg37orwdgDHDtaNmVTgsD
QCjTmtOXAbI6dtkfpiCI9lhrf9GOI4ebKigzWDcdD1nAKiIBGQ4TxM3pGAP8bdh11lVLJQMcUl5r
uzgp1I0hTcNXr5/kt8iv/TsnLMb3wU8s7zluVe1Nb+HQyQOJfHAvW/7BThTzpxfG05OVqPSGSnaX
HYqiyHpQYH4fudOAjtih8hqru3OqWCr3Wh0rwUHx/eBrZXT9V6kqNQ3mwjx4K0ZbCTeS76GSZjdq
d0VhMNv3URU5K/fd0sECNAqoHy9z8F7CfTcVXIOpQsrUy5ptYxwqwtdCvxrKu0Lfpfany061tNbH
1tTTtfajNhwjFWtW2VOTplWtCTY2yY3LZpb2yLEZwaXqeMJ9RswoEOmlz7H3qWt/lKsFsHluxGML
ah8QcsSo0HLOoz0KfSrPCBwNRka3Ln8U2lZND5r+GAfIqBS3UnQASOSUT6a58oheelPSMP7H7Dz6
I7N9gz4W7wEyfNrPDtqhPP2UoEljdjvD6Day/lhLuwaChDVk9xn/HnHlTNyrcnxSegK2eWrYLqdG
ApiVuujZ/dDz96kb9sCj/O61jesb0x93Ng+CWXRkoOEmNp65Sq+nIL8ZNetweYUXbqiTTxHmoKns
hLoMn6L3igkhsrGVjALwcuO7bR5fq/ka389CIMXAuaFmCKlsiWQJnulloZ72qZvk5kueIEhjF7Fr
pN5DK+W/qS9c1WP9Uuj2z8sDXUKHHxsWyRKMVIl7SekQS8una09OCHbs1HIbSW/uZbODrqTI4ug2
mmorv4kDybuVrSSkv7aog9/eqMmS28SmQnI97Z5kdYyuotRG4lKHlE6l/99r3oLYGL50PnX5TaQH
5U3Qd8bNKMvJkxxxIWd+voIvXXJholIKPgC5DMQwBU+K/Klugm4A4SR1neuBapft2uBU0N9QaYl3
VRV/JiPzZCSHqYy1jTKsiXAsnERgSUDfzdgjMB7CEQGucZK0UE4JCNKvmhYcnNr6YiprmLWFkwgZ
1Tn5Q7aBkFg8XvtoMI2S1Rv7aWNS06D3rQ0OKfCKy35y1r4/b06KGYoKHkeeQWSnm7NWeipi9pi6
pfo28MDU4VXfVso2nW46+RVqPNghg+BKK4dNQjeDrD0m4XXgX8maq/LfLn/N+ezOCWte71BxcbeY
QigkJ9Ek4T8zbj0FzXbVjpmbDH99ykNKbCB2BGocbxIpbtqgs7QBgAFaI+R6w+1gvKvql2Gte/Q8
OD01Ixw1BC1aWeeYSeE96PWH0YlXZuv8MJstEG2bUPVAcCwEp0YyhkpqYCHX2t0ov2bTFlz/IZng
p7q+vDBLg9Fm5XAdTgkk0YXo0TQnj5WBrRRZu+apyUKKvU2argxowRmpiGog0jAC7k0UPbJ8w0Lv
CzPm+Gogjhoo6Renz2hPSV6cGvw9rTqJ1CFvXcE8Mmth+pvGCF8a9UVvo3tP+TxYhStpq12h51f2
3B5lUsZB7Af+eeHgodqn6ZVcpq6fOYizanDThdb0SOJ2AwHMrpig+xn/Gbp0n9QAooyXy9O/UOs8
tS84U+RLRmc2VUpRwtl3ZbcpRwlFWSV4mLzfVR3uR0mnQYvwflhLqS15GeUkbq9ZG5J9c3pA5Dmw
lCmrWRNesGF3r6bbOVbxhtspXqv3nB97DPOPLREyEvZ0BAchtrSpAUALkcpwq4W39hq6a3FMtLtR
u5iJycU0ISR8pJpNwgCamTaKnNMbs2/Hh6R5z6TDytItus6RrXlrHYVdQ6fXbWxhi7ckIfIvWSFE
vjK93NWtfybyzaG+z0EhDZ8vG14YIy8jEGWcD9COiNUM1bHD2tLzDLzabz+TNmrGRUn/YHRjrYqw
LNri1Y97kEHkr9MxSn2VZlFbII6s1pTPDqp6kAtI3ut20/x9fROcM5hOrBigSMVosmjGUvXHElv1
wVTuJ/So60HZTO3K/C2Ug04NCXuu0MbKTAYMteltHNxPxWHQfqr2biBnabWbLrulBCKrX/L82q53
bfx8ef3OI0fM65TWuJ0hOBRTN5nhJD6xYeZ6Rg8gilZ4tKb7uTxpvWR14UL2Ha+1bSzsvxObwv2r
ccyrqY7NSU/2TrRXUu/K0m6MZq3AtTY44VBBH82IioHuMw0NTqgdGdS4aeMfiuFtG71zQ3kf2m+X
J/T8yXoyobqQmSDmGJEVYXCZRQrspqm3k/4+1TpvbneIquu/t8ZFhn4aYQx93POWOdr24yB3NLso
vMPzcKfRwhtXdxKJt7gc9mXbg7BoV27PpU14bFFYPMNoQySTUf6UlOJQD9+llAZl29yHQbqRVqOo
RWsqD0qqHzMlm7DlQb1FQVwxvmbIt2NmQVcD3H/Mt6pPs83am/ls7aCB0AxbA2FEMExweDqbXq/2
XdsqEtVPFz2wmXUsMFU3ku/t6JkH1OW1O4t2ZmtIg4G3IQw9ux6C0MjqxMOa5HyvUxqX9PfLBs7c
HwOAmOEUQd6RsEo9HU6X1xb6SjD4Z8BQyV92zUOdf4lGZNXQLkjrq6Jf42VYMynMYJL2PM9U1sgf
3xMqf9BK5zATJmAvv3e24TprfeVnsbwwRuHeU9up6TJymZtheLDVvabmBNuHy/N4dl4JNoSwzJv8
KbUCbASci56/d3ooxoZtqa9s5iWH4CVG9oLkHy4hbGZQrvBOh9ipis+JlrpVseIQy5P1x4Cwd824
Gac0nw0ML7zSFeV5lZtsbQyzgxwdSI0xalHcYMIO/D26H5tJX/OxFRNiZ0KuRGQ65mmqA3Oj+19k
Z2UdlqcJNLU6v0FoLjwdgzeoZocKMmOI6g0czVX1STU/Xfapc3jA7FQ2RTwQ4vQRioutN7AYgkea
tazirV9CcVNtJ+e2a91Itzam9RhI1aZsIdart3K54tGLU0gTF9gtyBjgczsdoeLHZgz3urSxvPsy
fbTrlWLD4o45+v2Co/ld10XovHO0jTRhat1utDfydJ+sdWKujUPwttLUfGOcd39eJZtUufLktQLy
+ZuIdZpBkdbcfwk6WNj89JcOUz+wTgMkr6ZBD9jGjx4qzdXG68LYRt5D+dfFjdkkZTsdEBKHgSb4
n1mXTdnJjCqmr03ejMpnHWhQaVxddsGlyTs2IzhBGkK8H6qYkdU3C7YUs/t12cCCF4CnpkKCzDov
BFFrXR2KADkQOlvK+lUhJ1luR/16cL5ctrKwW7GCF88lQZgwhBBBi2aQczVJm0TfZSQJgyqmTBO4
l60sTBavARMWcPIgVFsFT4Ohz9LaDOm5yHl1rGc5WCH/ORsFKQ9Y8cGGGzDeko073ZHBTLELKCxw
dekh7m9jc6d5f7vemGB+ZrYfGtudDxWro6O580GlV30WuHQ/yMknXVv5/bO/nBQc5t9P6gINIcO0
KGWeDkHqZD9M+zxwG+23Ur30zU0f7LN+G4Qrhs78SjAkzJXvePgcIu2umk90nt6E1rue7OTqb5cc
oQL4kQDfgIkh9BT2h5ZmMpLwPR3e6u8m3LbdWmF5YRwnBuzTCUubSDFHUOyuYT1O3p5GnAIg0Vq5
aWFZyCKz3AZ5NdoABM+NvVTxjGa2Ut4nHiLE6lXT5S76DsPacbzgxMemTPHtMzi5pgyYgsFKzw9t
fdPZKzfL0miImjUerHMrqXgcJ3mg922jsSj6D73Y2NmtV9N1QLIuXvGysx3P8h9bmlfvaLtkqjlR
FsZSjspYlFF8WCP+WJgunt0sCogJCldiirjp+y7WayNwU54b8atu7qJqpZax4GKYANQMT+JMEST4
MHBnz248WAoS7Zetb/wCyvXoU47g6OXjcdEODbBzCY5byxL2vm33Tm4VTuBK0jbS3MjfmvbjtNai
sLAk5J/B7SA1qGpg3U+XpA01NTSnNnSRRVKkz2H6enkUa79fWPJObbMgVfj9Rbyv06em+H3595/P
0qycTYrz4z12dgKHQe9odeUDJojU5srxmgdbn+rrJgcfUQ7BWlVw0dxcNQcmQ5u3uPgc1cPkRFAS
lOPOrHNI6/Yhu96XVg7K8z1JPp22HIbGhlTFULZOJsS9Wi+mbfZRCWoKzvu+eGrVel/03y/P4HxY
nd4xmEI6yKQ6Bi5ATN3HpUENUMcUAmTOc5zJw3Of1LfTGFdXeVeHrjr2/2j1ONzG4fDjsu1z70DT
HdIWOuUtiMBFoFXva4NU2Uwn9DOuZ2W7eg23Px/44uh07i5CAcBU1ChO/duPSjPJzJliwWh3lmRs
HKu5jYvwa2ONbkey2kLy8V8Mircm6WkOCIZ2ajLS2jCgex00evkU2cWmWauFL60Yt+esDU6Ptywa
6Cw1jT5g0EaJhEqEgsB2cJ6oxssRik79xlvDjJyfquRwZiAApxCtfLoQD3ZpVDl2CajQy54malXl
c7v2Aj1/vM3ZfM462nt1uBHE91Oh5m1hjz48gOFXy3Nl2Eq7q8FHw9WHOPSpo7m0hKreRBWvPlxe
sPNNfWpaCBqKZlAQ0MW0ag3Xg0LvpUlz86fprwGgp0O0hOSRkjT/j7Qr25FbR5ZfJEALtb2q9up9
tdsvRLfPsSRqpxZK+vob9MWMq9i6RbgvME9jnM4ilUwmMzMixNhZCbg8gzzysm9JWW87Xdvis3Oc
LUa9NjhNBWsFFjNbmFHEeAZYBx7bcIygevIaWxC94yJqRagJWJ9dBGZlSgT+JYz0qfdILdrMnAnW
RnOA7dmOV6/0r4vccv9QPcCdC2qbz1OKTTwYg7TRhN6wF274LzCmd50x1XvkHdvLTrG4oD/GVEL4
IXQy5Cowljj/uuZmRpiIicbxPr+Ez1ek9vD9xMUT2YERYlxTsh68awaG4LJwttw+ttZmrn/axvfL
C1v09pOFKV6YsDmcLAqbYWqXa56zG3eYCB7GlbEBlk+HI9DtoxKAC5OWo19B5MN0HhJ63wyY19Eg
I3Qm5C1zklYmIUtmP07xqYIPZGRoekZ+rEldP1Ohy08l6aQxaSFHFOWPODECHJNLhIt1uOGNAf2/
5qYiUddHo7On+cFNn33o6sVmBDXoxr0jOUAZkd1pnrSf52iUXyE/7smvCEunBhodv2KEupoT2ckY
2eDNzd6T8a6Anqugaw/ad4MuPC86zcnqlaQ34ZB3qVvYndiT7UE8Yw+u6TVg/5d9c/FAwAxk29Gr
B4BK2eV27sFzQGHHIKjTEazD8kBfRdGdoBjhTeS4i2mtoW1+BBniZeOfcy4M52MaA1MsQYBrSHnV
Ad7nTpYN21kTHIFaW+cofYnR+eFV/iHudQ4lL83zzOTUHFHnbUc/aKrJhuBPjvzO/7cerXVMI9I+
1oAV8pKvk2pblOIgkvXldS59yz/rxG6f+5CXmu1kxzBcQteocbxDnPKtb2NmEkSJl00t3uoEIhN4
XSK//HSr53079mUKWwHaMdHgzFHQz+DNz9cTpN/cetzI/5+3zm1m5Xv8VozzatiEFs/M6W9Qrnf0
7LoyF/gNhs/oM0q04qrwSjyq5mpYlSYoLIQRzzuwUU3HOrX5XTHyXYf3l4bC7//YDEyk/2+TSn2c
WtAXQmEEP8T0MIbRrYd+z/yfRrfN3G0M8XoAmAU2CcW2URe+PifacDYHFVdw68k5HeWbNw5LwXxU
IUTG061jNBh51umHL7oVxsZdvCeJJGA8dyt7CsMCnNHY5vQHWO0y559QwtC/kGcAEQGFDwzFo4Wp
XCfMGB2jqrnMM9xj71X7pAc8Y/rQ+O3SfgF2gSDko4H/SUHAz+vUCphMCQeE2JEGr6UPrXC3Ax8M
7XP7hYLch3UFxSyj+Bjr6nvb+g8NoaB/KZwX2hFHE50WQyNoEIEFQd0M1QclBA+5gYuJozWctcWG
OvQRc0z7bm4gjAbBJpo+kL7YuGOxiXNNxvC7LKeGKjzSUBCWIjUYXVM+bQbGcQckUqusvufeuEs5
+cinLCq6x9nq1lac/AtZB1nHHdDHG+q3juEWEtw+tG6GRM2OvPDt8heSh1b9SfguAeq6Hv6njrFP
fts03QSHTkdIrAwPhTPtwHkQUTreVgC80kxHW7Hk36cWlbyphqrDNM2wWLO5gTgYWbdm/paibuJq
u+ZyQy+tTvFyy+jm0RawlSGbDkUa+fVrLTQ30NJ9d7ogeQZOcgnuGklrhTAyIQQz1kRpDPaoI03w
+Nlc/lpLj5JTU4oDVXnXJ+A4zFYt5u/acgNVMT/9QbN4bUNUaor7qO41YX/ZJDjlMSWLaOQotzkT
dZpBChvBljawxFY8sw9TaEa9F95SD0RdxV1mzBpu76W4IZXqAcQEWQMo7M731Ci4OyUWgqBDMHLr
B7dprMuRlj6bXA8gCLIGpU5UVLWZgtW4w/Xt+VN9X0yDwGAfAoa7TvMatBFxB23OFhJBmst8ySkh
EAMKdlTw8VJXAhCvC9yk5gBNgOkuc7YddIDEVy4RsHvhCgkJQWtI+WpmN4oydQVUEPt3Y76Nk5c0
fPGC7WV3XFwJeGdsdAUDXIvKbTj745TjJoFvBOlT3w+vjAOVImaN1y9e+JhE8cH/glr0pxFtwI9o
bI4TUrzwxk02XnYlyu3Ed7y/N91NZW0cvBG8a2t4/sL6TuwqoSoZrT4RySzDR7kNM3ZwmseqMDS7
uBSCT1en+DqL0zkupDxR4pN6xR3/X2l0H6akXNl16W/TurfWTVlqRi6W7WLIB809UEqoJ9sVZeO0
6PWDxadYpUVwNfjeepqNO2qUUWkZW8/7dXk/l041DvN/LKoDaLQr0sEBsGzlVPEqYLdhr5uNXLzd
T00oLonHDWm8GCaCgAKKjJO1SeL7WHyrvRXaSzYkzGinOdBLIfL3ML2FdjJg6spho27ttjNz4SYD
WsnuGygDV2Mm1g6mmlI+HjtSXJtiOlzeTI1VdTMxpTFmQDFhpePdXIOq/95OXrlx35I9b1aNbmJr
6ayfLFKtXYZO2GeYK8dEHQOM5ypxgDhMvnASTm0o5w0ifpUX27BBshZKiZFLkshGRZtP66mDAJ3G
nG5JysGbiiCbGhPm/OQ9x2x3OW60qh6/rxElBfHg8LL7L+d11LaAk8Vd0+IOXfUgBk63lj3Eb5D6
836mGNzdhpVVPo1VkN36Y8fn1cRj4w7dXbTFRBaL66TJ86vODUDYfNl7FtYuCW9tqPuB3RTV4vML
NiiBy+zwekUB5kDjY+uPUTBoAeCyq6ouXr7O8WDFTR6qo/NQnuSVM6BGJkTjXhtBY9/HhXuVjwJP
Nh7upsEWa6QvNyN4k6OEVbNmmQsRR1JUAAgGqDlQsEo48Co8fcCIjGU6wGyBfgqXxeWNXIo4MAEB
M8DMXQzHKdd5PDe0c2PkZJV3FXb7sd0E1Sr330hiAsWzGwUew5pO89LHQ48RvIOSRvgTf17uOUVH
KplxGte5tzOQdwKEenldC+HFO7XhnTsIt0xMLHUlYnWzBjXFGK/n4oamL6ClBGi//0IqAVJ3tCAB
LZGZprKLbTvFXu/gPZpaR5Ic6/FHkGpyysVdw1Qrnn7wfMDKzldUNCRNkhkmAgsu/1MUN1OneVyC
kGnB42WeLEmQ0QdWaTA6NvIpAxc5UDpp8yIFIT9cMxteIRtTgwqQ2j/ytgwPNGXGrV+y7sgKq9gw
gEL2tDKTQ8x490ZGar43rKJ704rnLTPcGK8Kr3J21RDTLXi3+6PpzQOJZr+c37IJDGdePOZpNIzE
rEE0GvB1MbH+pktzcz21Xr1K296+aSffuOMNHTuo40zzrrGa+N1mVn7jFX39QOt2vCYs7e5zg/d4
bSY1mO6yIgQdUd/G69i0P4I5A1l1SVpqQxeu7p77Pk03pBvSW9fnbrtO3RSETDU6pADzJz64AWeI
2Lx2Hsh8sHHicajn+GC5jbUJKRKdqO8Dsk/qsapRcm74deo48pdRdhig47G2m76EdjBJQJYaVmLb
eC7fmqUIi10fN/0eVUZx8GiRxitzTpyXOJ+Do/DaERwPY+mkG0ryqY5IYZJruzbpPhYhmKTq1mzb
qMcmbgXEudYu5rSA//MKYz/0eQqorjuEW+YN6a6YQ+970SXFEdVH45llxfBjpgG9a2tBNoaVOD3m
9YmTRym6oWQNQVaCuUIzs745sx2irT16V3nRW+99zu1/SZWa98LP2abiVoqEGZCDfG2UVf6tyDzR
gM+5yv8pqTseGYjtX5k1DIeqtOYVF1Nxg/+8v0mCAIPnue/cUGOy0FhxkkMw2uzGTt1mzas5raMG
5d5vYWN7D6KMQwYJZO7UAOAEudjSIo7zHYDk9qGy2+4hY06zBSot7FbMcaYjBr7ED39ITPR6OYrF
AVSOdwLgOB4RMNreB4Bm3Oa0YTXY32UMh6bFU5wV5WNVzl61ZnVSH/qqad5i4iVh1FhcvJOBYXA0
t6bZPdpJ3n1nmI/csjmvj7Q3neeyrx16gPxrCmZAe36A2lG5LbLJXRnU8B9cv6GHzmpdczcQ6sSb
pm+oFXkl6q4rwrJp2OVtOz7k9TAN0ZiH9Fq4RgGkkdHvaVobVuSPTfUBoE7y7GBfkqgBS+1TbLlt
uS79IX+uGBmfbFCr/QhrsMjGeWh2EatZ+Vw6Q/Pu5qgoAEfkAQ6SZEnzrRJ5+EDDuPWisnYccJ6T
4ioQY7yZe2C886oVz3Yz2TyKDV79Ggcxbiw0FJ9tLwWgJQ/QLIoKuwILdJGGyZOTUYh/pW4iohjJ
+bM92ca2or2TRGZl5pj5p6N4dXgsDjQveBiVwvOuRG3T29jpcIAr0x1xijDMmBT1cCVEZr5NmHyK
7Kwh+OluQAuw8Vb+bcHxwAZ1jjseGpoaCB0ezyYo+s38SLiR3U9s7qsIYjPNoQm8bFu6Hepl7pxw
VB/cEVgOlv2DuS7xUvthfyiCPERjG0XAuxJvtBIIpWRd84q/xwFNbhEN+7XBi+nDL+xmOxOwODlD
OSZR69cg5JinKb5KhxSpazh5dNcQVjyNCNdbk7X2EMFQfKjCutli0CO7IXXFHg06JXsvcVwchwyc
CIGXdJvYAaN+Ps3DFpxw2VsRtkZEpqTfgLPC34NyAkxyXuwOa84nH0U/y8ZMCAhU4y2ZfEhCkkZs
UlaSTTVkrtjVnsfDVVAQd44AI27DSIB3rlvbSZsneJRxdIfdGhSt0QBSsQ0A/p2z8mM/23hWlj8H
kI3HXFs7GpCMJy6fVsDbzPUqNNvsF2jigaUcq6Z7baqQbiaH128+od1+SPJsCx6G9s2JjW7fQCt5
xY2+23Cf12tHbnpSGvM3YvXmL0GyIPL9rHrAYIB/HXdhewWZjPlgwRHBJW4kOpGLpVYAOAL/3HJK
9pikxgQhL8rApPA4p1sTvQjLf7PDbyb6ybO3Muoom7ZEJy2ymM3JcUFJJYBismKWYwaqsmQv2Wh3
Ddjgc64brFzMek4syF9wUsuL+9qOQU2Bpm4//aitfyTJfmhC8MJBQSj9Geb5Pel0oO/FFJKYAGKH
qJVjgEy+1E+sNq3P+tFA0pDJ0cf04A7bvkgj6BKlyX5Mv1HyD2s0b/GlRAVVPR+TiqipIOU6t5m2
CaiLZfu6ordpGglv29U70d5Q3aNuKe06NaRsKRSdpnCQXWWDP/f8uxMfep3c4JJfnJqQP+Fk/1hD
eZLKrzb7h7FwwXjs/H1r3EOBCy85zHhJ2uNzCxUG2Ygt+2+huBLTzg83oavpScuEWn0rgSMfIFKQ
HnifxrittmhNa5At2zm4FkF+7NIMqpMpdGTt9eXcfumTnJhSZzK477d1kWM1NHgKyD0UEy3daO9n
JDsYRE9tKC8vB1leGSawAUbCFRjokCKCMnM21z7lYFkxrm1MFiaDB+UKQAMdUBEV4GAprShj436C
Ot+IF1tn/vAxJHB59ZqNVseHAj9raCsnKXi8CZ1X0aOycIx1w1BLPgmJAcD1MApsfVIC94a8BdED
Xp42/5Xx54S/fGEVsvIKkgBQ0Ks6WMiCWjq1eM0U4aZpog4oE9A9BqVugnLRVxAiMP0fAHCsCuQI
m6F4keF569CjbfzbDGBs0rQYdCaUCGFCbhry7DDRB0/hkAIisTZ1cok6G/LfT0JElfEhIAGezEH1
q8k2WXU31o9f+SJ/durTixkkPrXAMmqka437Lah+0GIluK5/sOhZJ19EeSqnlp3Engs7JdRfnBc2
aOrCuq1SbiOjwQOJEmxVU2waSA227qv11+T8MjqcrEGJpyyzwSlXYw1de2T9Nx4+ZfTh8ufQbNPv
S/fki4e0xDQ4hwmbfE9yCG/wL9wJUvQBk6mo1yEFO3epyeyzySzQoyqsYwoZQdzY5l/Ltch9QtoG
GB74XEO1TW8Ght2EHU75VGCYRdwHxkPv3sQYYPc0UXEpHzi1pBzCBnlzUgKgtJrMHUn2MQ8i4j2A
Arj6+ylYuSYP2n2S0xUln/N9s62aNiWDpcFaB+R2JttBfOXbAxOFOXzUXjFnfm6CjxAusiga7V19
44ZV1BVfOet/DLjKGvKyq7wgkdF9eCnF1kuuKrrzdLClxZOICSoApDF7je06X4ZvpmXT9rIG5+9E
vDWaLGK6i3rpNgTjKHAYaAOBZVfJA6t6BhxWoLeWAFJexNvMmyKwdFlsc/k4LjXxvFNDioNBopmT
opOG2q6+RlEpO5Yoamz8rm3vgfikKz6AOnbwvB+jabVrb3a3uZc6K/AM6zLuJWfHvfzbD9E9tpXk
JO+cuZptHF0/25r2CDj9Y2xedZAUGy1N1XEpDJ2aUnoaZW03qKvAlBzoTZ0HAXGOyzu7bAHkVRIN
BoSbEoecHETlTJZOu3ZXV7fOoDlMix6CCv5//r5yH4QlWLr4iL/flP+wnq3jEtWS0N84qY5U+je9
jZoD42kH0BFSR8z8K84IR0RPCxxmq2DwIFTn4vFjbN0YzIqoWXWzj1EvP7Jj6NJk1TUGlm8n1P7m
tkdlbIgYqIAd8BClItz31m1PQxS+NHux9D48/YGKEwOd1s+93Ive+BZ494l3LJJNUkEh9NjUe0c3
fLG49Sf7oQQA1BzdEHRA6CyiIdamXeTVE6CF+xgFostOtBRqThemJC9lyAAdmbAwhoFJ56Uzbk1T
EwEW/VTSrmMuAX0L1U+FUbpghMDABbOvk8xC+q3r/i4e6z8WVPh9WuZhhZkOzAlAsyBvn1t/W+bf
8/baKHTj2JrFhMqxpqHHRWNjMUla7yuWXkNPa/+VT/Lf/VJf6K1jTyOjWE3o9bvKEairlVHu55rP
ots0xaWbIePEovjyEyDEIMXwS5BrZWsyPAmWr/9/S1L8earBowgaL1ybHVl71UvhAdsdaPZt+Yz+
2TclHlLTSv2wxb7FbG9iCJS3N5O4aTwkUNDvsXahs728quWrLQSYHPTnYF9Qp61rNmWCkB7XSXqd
Fkc63uWYPbatb5AT7UHkQyJirdAJjvBS/Mq5lZNZqL07gO8pO1qOc4b6NEwn7bHsk5WJQn+i01KR
f+RTWD4xouzoQMrJ8OTJDYMd83e8aDGSr2mdLR6oExvKLdOU6ezOLmyM4JspJalBr3E+nQUlKYxF
XaeGAQvYy4ga1WrQDdUueh4af4B3+b/lF87ztQoKMV5VYOqqDNgzQ0iNigK6bWBy9VY+KJDAdDM9
onPyjumvwxd8UKpKAk0L+Xbgac9tN5loWdCNaKC68UMROAD3PIu2QS27vh5af1WO5gMfP+buFXPx
G2L8NWEnXiqg1kWiKlHD/qc6gQENIW5h7QWzMnBI+5O5J4PhQqW+zq6DoLJeLq94ySmx1RDRBcDB
xDz2+YLHVFiSChVOmURWBl758m6OJ83xWgqOp0aUaxG2x7QmMJI4P1MfDZ197tZ4Sj63/evl5ci/
pJ6xU0vKGRvHZoqHHulxPYL5D5SPABitbDSJnO7tsiXdxiknDTeJl6MRg3wxfI/jvZ89+f7msoml
gyAR8OCKBEcIXjDn38a2m6ZNBUbLSvrup9DOQf+5RkfSjET47hjbJv64bHB5Tf81qA5DBXmPaeIW
Bu3K2Xgj5hUgyVugCXrZzPJH+mPGPl9XXbkWt0v5kbKtV24IWZf5k0O+EKhOdk999LsQhAdrO6w4
/HvBdkOtqTQvBcLTvy///aQy4gOoPkLECE+SEeJoEH5lultp8fvL2xDcFIC8qs/jgbU5KOEszCn7
T7ybVmx85SZBMxF90EM6oU2kAwsvHlTMuwLSAAg+ELbna4q7ykfNChZD6zqlwKOwbRmLSPQW8ubt
ZS9Y3L8TW4oX2KDQdl2O/UsAATU8zMxrYsFn5kUZTE8sKO+gMphKwkdYaDCRyY41f6riR05WZbPr
0SBG7syOVrwFvzVwXauy1LwoFxMa3/1NlY4Zlk8JDRWFZ/UUHmgklmBR4Q/TC0kNNJw5CyqAo2mJ
1t/YPOa+V9x5AEFVKzmDcGMB3wdmWhJzzZ4vHnDANYBUANHNJ+Jr345F01IHv2h4YvamFccu1AQt
nQl5+E+OhVOEU5PmBNPMzL/NevCpley25DqO38WzcbISJdAj+g5BOsNMO+TdleuLCsmIdWRj6q1b
lx2DMIeEOIuvSFPpXnmLp+TEthKXRden7lBL204FbqUtz56qZAdeHMBfvnBG/lhSiWwZa4cg5rCU
dG7EiRl1OnV2zedST7zvVL7PK1jICdLRemtj4IcUmtbE4lE/WYZy1MPRqjG+ArcbrFc/gI2ny9u0
+EECB6xNwEdhelAu8sTnSsYgf9OgF5WiOmS6oMpes/zGoPdogl229Ls5riYYyGzxTkBgAexAWUqW
Wyx3JJAD9AARda6G4VdOQYF4a0AYqqs2wtn7xdtEb2r3Hi25y9aX1oncEMgnAlkcwC3O10k9o2QQ
xMU+svadJ5gtH39guOxudJ+drNUc5KUTBvQpME3AJpBPCm9VhWdSIAf9bGKC7+eqYB+jE0RutUrK
qyFbt92/l1e3aBDULwB0gJ/TVZl/DAiB2jXtUKYJqqupfWvBVhGMt0kgIGEfP8/FtIZQtGZLl/wf
l2gAWXWpQK22pH08+/zSAowkI2Cwg3TDcDVpeaAWjYD6C+MWmGEG7fD5dwuDsUdpEW9pTtptS+dD
k5i7NvY0X2xxoATkyZBDAigPdUzl+ubClrR/8vWQ5jcTv5vBF5vw9hasahvMum6TJrmHiOnjxNpV
mL9f/nxLhxxwZfBPAQwUoCh8vkgvnEuvCZHkN1BCNMbrofrnsoHFXQQDLpoR6ASjjnpuILNJM5oO
rlOfzjvZuasNcxvHgcYj5AX16YSfmFEuMNOBBqkv8xKo8Ea9jSndYtuzJ/IF4LPUIv/vcpTDbFUW
uGgxB7qiyOlSzOFkxXtjAb+n60ktnqsTQ8pLJQ2o19cg0FlVNujlw3eCMc78qSN3vb8uq3TfBl9o
6QUY4/IQPNBWV6n0atGHJm9QrI+z4zR/N729xb/QXYUqMVr2SLBcW722DAdMOsxAwSZkbOWPIKnA
FakrhC559KkRJdZ72QwuohJGCi+4N73+ISwfL7u0zoISGBynLCqIyeHMQDrHGu/cXPMpFnNQ9O5c
iWCDML3aw8vMKY0Fx6lsg29mBazQ1WQ/Gf0LSx5AupzcGDcops1feeGdWFVfLglyz9yVD36RzRiP
ee24H9XBWsuKL11XPaundpSAF3NTjKCIylZW45W71J4ehvEbn8N7b/5ZAM8X+dnH5S+2FIROLao+
UWZOlVU4TJkLYIKUGOgfs78WMcTD5dSI4haF3doxp1jWEO7AIhtBlhccpI6OknIp0p2akd55kjZV
fiuc0YeZGi+wfJyiwvvoxL42NUCLxcm8U0NK5CaTlfu2xOZBrHUVT+8zxQe7ofUjhPcg2AQSetdG
QvWFlh5gviDgQ1EZSHG1AhCymLW2vA7zwTx2pX87aMn95edWHBAmQkm4CSqqT9op1K3EiPl7mPCb
20Y+k+s5SpM+KpgDpEyDYs3Rd8q1cL+P8Xe71jEpLHxCdBS9wAOCBRBVlcTBG3qrSG1cIiYYgUS1
Y5jSMH+4OoLsBa8/M6PciQD/xiTzYabrMATejXcdaX51pbm+fLgWjvOZGeVK7Pq5GVKJpcxbdgMl
FsCyo+xh9MMbXtEIsyiaq37hZvTxDkYXDcjbz700Zhlmw1pc9cxrXoldbZL+V0KBOxdPcCnMFH+E
qdh9YY0nNpXb2CCGcJvOliFrzecnnj1EkQP9bdZpWuaL3wzvBOS1HlgJVXLAuuVFnEpDYgJTZ5Bs
h7k4NnOs4RHRmVHW44w89oUJM2O3a7x71m7zZH95y+Rn/3TIoG+Hpw9EH5ExncepjjbQGMPw/GoQ
mNVPNyFHFQcgnSLqvtCjgXwVZkRAyyyZKJULJQQ5MJIymBoTse69vQP57FxXP1jcMgyK4K9B6BcU
TufraQsHMAk3QBUGUDqwd0yY0XRjzc2/dJYsE6O2SMWxbSo0MY5H24h7AyhQZu1oglI4IyCtI9M6
HEKAXkYUEtNK86WWVmYBIgjyRKR+nyB1THgJMDPgv0w6SCyFvGjWfjiIberMmuUtBb5TS0pEmmff
AzABy0tCAoQyuS6H8BCDexA3zeGy+y0tyka/HYObYBv59BAG1QnNwwxF0XqEPKwJNjnmbSYeaurJ
S15ue3iHSt0qvOIUL2/8PsyrFJWYMCuhgLGDfmQSXHl+NLHt5QUt7d2pJeXeh+TcDIQ3FlQaWzB7
RJ7/MYSbwXm6bGYhuQVn6J8FyX09SS8swzZj/CvMuPOdL8JdVdWaAL68EknWKWXNP3Hs50UO+S8H
haWi/DUBIh5+8/uN0Ml2LToA6KL+Y0UJcWlmOU0iq6Z9fV/1hwmUJKPmVlgyASYbFHaAbpY05+d7
lRZF2AsJfu+m29F9NUBRa7aazdLZUMIOHwXHXQcbAdmS+LuwwGCm05JbijronYYg1IfGFnD85+sY
czsDlRhuA6AXP+oiuR4cqB45bJuDgdRtgigAf2x02c+WbnGJJ5B1MQyDqzmQW3EmuhjrSocaINtb
hoDdFFUEIt6VV2+AwIT+7WWTS2f11KTyuYbazuPaxFltCv8Wcx8rWxQ/h9raFGGwHfxCE1Z1K1S+
HOGYTKMednWq6mrVkfGd1kZ7yIf2ezWYb2YYVxuahrcF5sE0m7v8Qf9sruL7EOvLxrzG5s6+NUKN
C4UrULIMa2g/vI8VfTMr6wYiAJoxhqVzjZojaI1RB8RNqVzDkGOxp9qQsVBc4dngjFk0pytOf13+
jEsFM8xRQUIHsBQAwdW5DwIg4wh0O+KH7d2Ymbeacm8NRc1dY7CrInvrguLgAofoxtM+dvufl80v
epEsZKGCCkoDlQ3YG4aBgwoZyXv1s8sKOE66teMBV9p7YTDNh1zc0hNjStB3XDOlYAVDUQbcerX3
ms3ZIWwh4WJ8JavGn/vvspQY4AKJxzyOZU0JANVmcOWXPvJCaFyP1R3rzDVPuiiYtaOxuhXKfz+5
b0r8JNDkwW7C6r2d8xVz+8gFqgNcWTfjNK0wLncfD6CDYeae9t1TUXt3fio6yEDnuybrI0vLVLn4
iT0T5EESxQ4qpvPfBDRtzkUvjw8q13myDcGbTtagOoh0JHGLB/XEkrJ64XOwYCRYPRl/ECcq8n2O
ZojF1jQuofyhcd3Fu+TEmhKRqgkMBI5cVwoGE3P6TlEntSBCePmA6KwowScRmWu4ufQkF/OoGyA/
I2RjGiOLwfVkKfLfT9zG6dw+sSb5ifruuxN210nvrQf6CjTchnjpJk3eS8zqXl7ZUm9aqo38xzFU
JQU2JKyppdXRzbdOmh7AWLmyhnIz+N0e2TPaK2wNUozHYXC2iVFvgvjdNOL7PDlc/iWaPVYlgrvG
8CjQfrIMba9JYoMbM93Vhk5mZykZhKoDHgYgDARjshLR/byt3TDDmyf2XSjJe3sA1ndfWckfE/b5
h8TEcwrqe0S4doiPzE8wTJq80nnWmFkMMycrcc7NVE5XBd2ElZApPvC2vrGGR6sMMAbiaTxzqdmI
GTjIbxJAMDAFpGwaCbvWcJIQWSE46aDoNruQWo9c59Un38d529M7V0QlGUD+sGl1iFOtdWU/E6Sq
LeFYqI3aUkUevOSYBCtRX4HjN+8/gMjGeQQN+2BjzEpsLn/MxXB2snRll1tfND2Xb+QqBUMZW83e
Lk77dVy8lCHEw1eXrS1VKM92Wrkd4zipkwKvvFUy37rDpsaYqzvs5pQjr3p0jMfcXo9M0xVfdCQ5
4SgPhPMJ22iEuTDDCjZrmhxKPoCEvd2UgbHrscTL61u8hiShFwD+BNVKxZGGyS0mauO17CYQxUSe
avRkl+OFMZPvuLY0IWVpYXI+PYS8Dvh81DbkVMXENUiFhN/x24hn+T9dEw4rO/bSaLbdl8trW2px
oOdpAloBLXcbsgrnBzKuwqA1XZjDpBrZtVl93bVNtXa7eDyAEMnb9Z7zs0ubNhqDvlo7Izj8azo/
FV6t44RfCqYI6hgPIPg1n/hg7aJzRmRZ+Yrl4ZH0zYo0/k2ufWUtuCs6X/I5CmkCqaet3Fkdiwc7
cAYUEdPHoHyvh4cKbL0TRHI8dOc3rQFJLl/jQ5+/KmyiNIbxWAcSLWr71QjsJK0obLJiZbVPacDB
EXyohI7uSmdH/vvJfezbPYOqJErqk7/q+qep3EIhm5Nvl71GZ0WemBMrNROg0w+wGjcfoiQAaMt6
IiY648+X7Xz2CLlrcE8MuZqhrzpnkyZQOujkavInMTyU5l2j4+3/fLjPTSixK3HrOQylidH/iP2D
xddxhXGGX7OuC/D5DgfmxLSh9fZbyUwdP+lAWGJMclZ4rB9iHj6aQa+pWS9agMIMQZ1N6qMofu1Y
LKEpRUG+56uOfSPOX4dcyeYJOUTw40kxFOWr90k9tePv4rv/0jpbh1ZRRu9KQIIuf/Ul7zq1oySu
9lhiBk+g9OUV6zjPo9gHoRKaQUSznqX9QusJzR8UjsCapsT1vkPiVnuoTPHwzq7+zYWtuxgXnMtF
XEU676Oy4qvy3xxIiHIqkR72bg2B7GcTip+JX0jyl4hXN2H4i3jsoXP6bcYezKHdo8Hx3NvO2rQ4
2LQqxIhG9yxY/E0eiFIdxHwpEnZ+dnkPlTNA+ZGyevkVnfsrnlo7p3G3E3x/mnXdyyVz0BKB66MG
CLeRR/wkVFQVOB6Ej4/J27l+m3wKophihrjoqspziLGzySLgNemh31hCLDmOCBn8aB59cYwhErIJ
+zkPIiBCqxISDYFk1GJD+0JRRLp3q4HoRNqWfi/6JB5EZglGI9RpODoPFHVkbM+E90REM3NtzOMx
SKvr0ej+KdNe5yMSpnven3EgPQcFYpvAFdFwPd+gCdK5YxzIRNHgkElozbVw+mtgu9b+PK15E6KM
UwB3K3YYZdR9HfnHPxmHLxBwfkiGQsU4kDut0c9IbcYhXHNh7g0z3PomJmldd2v0zsucCqQ8GKe1
n4c61hSqFg6gVI+HWJlU9MRY0vnSS8SauaDI4dz4QyRBZIPD6q9DCQa5fjceQIMBkOi5hXyIx8YZ
KKq2dEOSQ2NdjSBIKr9ftrJwTZ1ZUY7UWCYW6Bexi4N/4CMgts1dGGwu21h4UDgwIqlycI5Q7lI2
q+VzOvMW3aHSHbcZwAZRHIfWyu+sadeFWQYlBpGt8wpE3CPrxltMmqF4Ywn32Bb9w9DNk+YXLZ0U
uK4LXkBZsFZ7ZE5KBcEAIKhR7V/oJERFcEtN474PBXoV41qz/CVPhYuCxxMvOhsuc/4lnaFFW1s+
aWqLQiylaK9DEH1tkqZq3obUY1tkCnddPPu3ILy+YYHhQxQi0zjs701Wzws+AGROLZxXzGid/wrq
Bsk40P/h7Lp2I9eV7RcJkEQF6lVSJ+dsz7wIk6wcqCx9/V2ci7PdTRNNjIGNgwMM4GpSxWKxatVa
IKSYG2fqMSJcEj2IndJ60jxQ5PT50ILkfc6r5BIYLjhdmuVoUxoYMj+4btY+zSQHUVWvudYPOsYk
BJ/tOuBqK/MLnS1VsslX/CW/653uqfZSI2yihrOdVf2yiVenfDad3uY8NsaT3lvaO6s6tvMyzXyx
o4jti34pwyyx1qsktUp0QqIo8WPwot0NcTurgEqfn5n49kjMkK4jr3FEGYN8xsPbHKsioCbmvUz3
rrJ/9Wgj5EYLdk6ynVUgRknJGRZBEMAvE96XF/Y/Gx1rGly8VoZl49F7EofV8Fq5T8n4A4J3KWow
zrWllG+UnW9cBujMgqIddJnC0ZsKc7EhI1EEUwJyVYMru+S3TmspwACSvAd3DuSwUM/GQRfRtFMB
vrx0BhK6GDxQuR3S5ntG3xx3e/4oyc4twC7QtXZ4RBFrVlPdkgGzPUVg0WljzsXB8fIw6Sy/IN/i
2VLcb9K9O7Jmnp6YdTTHLGthrV9BIG6am8K9Y7Ni5+RGQIsPMDLHowgfyEzyOXY9aA/O5fRrmp35
jrrjc531taLNLHdASGegPYfuLEaLTpeTAcLTTvx1XkcTMKc/uwXImsvV8+MZncGN6V6MmExtVDTR
PHUX447lERw2aBlhglNI7anVu5FTYhed/nkdHufmIs5APuDn2rPe7g3VW0VSFcAkAGD6XPoAwzfi
nPwAAb8SKDr4SP+MufWZBHoeRummz303eyNFEMOqc0Ob3XnflGUEx3aF1D8zQSk4UayTdv0udef9
tKjmwmTuz99I2Ez0rT7VUtt+6s0CRKd8NLvpDmzaL6zkuOHaWRXZh8wtj00Jvp/XMVBvyIADGkN9
Knb21C58vSy+cKCPzQhXY5wtbG0TmIkwVNzMd3P+5pV1EC2/E7Bnnv9AspAPLBFEezzEfEvEqfNq
f1dNPU4aRjW8By/zfM++b6PHAQLTjqrQb8r8wUGwh9oRAY2ZGO8Npo2sJTzpAY6zN3yveTRXfLmN
xu676AWz4Jp1PcQ/ljoo6Z7k711zk7gNOjc7Ol7q1u9WY37ZPBbrvnLCtFJx8Mic6fj3Cf7qsI7k
dox8AJTRme6Py7Z170n3s08VmcdfTLYYAXDjgb0Gr1XcQkLgIS3tjMTGTrRmAhjXrljQzeDksX6f
3zNnCROD+HlfbYoal2/xvSGgAwoK9ssmF/n8UlFQjs6B7tzPsSLCSzPT458muPlgNgRtXmwCKy/B
RoXN36A01GYh8Z6ycutk4Zjva2iwxWVY/fsIFsG8JcwDLwWuJfENwRiKHqhEQTQYXOeonfqRFUwq
yTxZ+D02wm/uo0ds3jVehQFDJADGt7737X7nlluSPE32voxuTRVAQpYIHJvjXndkjrHFjtMF5hw7
C6jjW+RmxrCcp3odybwXT30dygCo/KLDe2pnWDTbMWpEW5KPmDg8tOtDAmI6y/hRqFg3JHED1+Vf
HDHQbajpnZrCYGxWphZMpdmjE7cY5wQfcX0bg2uRBBgIOx+lJN/rxJrwvabMjAtthjXopawMnI+Y
z08Ty3dMv7S+g2cXkBdFYJTE+hOTwjfLMIhc2SNMmi3Z6P0QTvW1rnIMyQc7MSKEm3XKsqjlyVQ8
lT4rLtBwxLb6YFofmSKlMqVfDOcJM7Mo9aHJcvrFyiqzCmvhe1g8pvNhSm/6imBIL7TjjVU9pZkV
JOPvrvqdOlfRundJG06W4xN9S0FFnh76eNtGRWgMG0xWBXMxgGlzi4wihzpecjt5/34Jolvy8XOF
rUF8HCozxd9vgVHwAF4y2p3Lfk4a3bi/z3uXhFeUKy182BKysZZiRmflWUrEftZ22GmvKcqhXu/n
yUFfNm26bciVZ2zM+q4HO9NSBcx88Oy3okx2jeoKkoXfo18DEenTDwXlsmjSdfwaD9uMxmoMEdjA
znW/Gw8gJvej6W1o551t31VlOM1f6DjAPMbmHIKXGebeT82DvJp0M09NI3Y3e0/mCohIfTEnigtQ
er4+zIjDvNoaaV6XwkzVvaXtFMbNvmLVVw7xkREhINqWlsyANWErte8deLGHdOOoiIJlsYnjsvhc
hQsGKuFcGcM8FTlvSyfOzyI6rAWEIg+tC7LZ/LKuX+eX884q2zfM9ULuD0UjQJmFz6P3OvC98YJz
t2w0urfp4/qFK5iPDv/PhPhpGnOCXHsDEy27LuJvzNloleJ0y1cB1XLMt6LYJNaaQB+/9kSbcH2s
+8V61bOrVjVNJjWBzomjo0yISVPhuySjabSri1WM8yNQ0Et+ha7r+W8h6zyCh+/DhhCkFhtaF5AZ
gX+1b+t3CzX3LtDsP2b6fRjvC1yL9lAqbMqXhXcOZqLwghTLhqzpB6sGkCqw20Mcv6coHpEf55cl
uynQbvrPhHDbRoZOS5TiwdIabSZtjyTcDrPqZvU2Zqd4f6tWI3wkb4mLxBpgyoPsemzsp/Q74NHn
l8P/hpBp4yN9LEf4SPmwTJ2hwwZLFz8tfMt9WWjpe8YlUTWI+M6cMyUcTsNlbWQ0MDXVvwztouje
mxkPxd35Bcle86iXGSbHRyNJFh9tazZBCQXaT8GC7A6YSUi2GH40jJcuc4LIbPGSa25cSnaLHV0n
bnyfMMXEqSzoHf8CwUUaoGBBxoBfQOhhXP4445NJ0KK+AAlPTbeprloxD9TCxmKyzDZBSoZxbrCX
nl5Ko7cm82TYqBO2kFFJ/CJ9dutNEV3M1urP3itBCbnH2/Hf7w/MHwA1jxl8KPyIg7V527MINKJ/
wxSlYdnvxnlz/mNKdhKDNVxHCopWHkgUTlfWlG4zsxSCZA5Lg55uHX2XEB/dN99OQyRamarkJfHR
Y4N/Y9rRY8QxoS/RzBE+nZX5RdYAS3xYh6uMKHpRkqN9Yke4e0cdw+hW6aFYAvF16qKAPfvdFy74
EyPCU9VtBruqkJYGCYahvCgg3uuk4mSWxA/QB6AMyeEl8AT+70cbljvaWpLcKQK0Ra+6eoB6VXbZ
T+mm5vObY6bYN0n0PTEnhCsw4kCfQ4fPFebvnKV+ahp+oW2ge06xl6qpUJU1wf1ae0AmUMGa6YRt
9gNITN9q93Me2uZ9Pryf9/XPLmGheYfAg9QSjxBHWJquR041uNCkcDuG6gVEDEe/qrfnjXz2bxhB
Hxwi1OiJg/vh9HPZa4kO6Byj/4putDWETEvxOn1wtcN5O58PLuwQwMjQ7EW6JL6nsjWu9SaFHcN4
z8FcCzEz9mpC8m8Ee5M7BYmtyJg/++GpQeFTFfpUG5ADxsKiTVvtR++i679BzEop0yZJa44tgSn8
dAuBF2mmqoel1XIIsuYoSrduH8XXBsmybepBDqMp2/q3lTjxQ2LQZOcMXv50fn+ly4WOLpeuQEVD
bNJErdeSUk8B92TXHSDHhXlP3W+zHbJWceKkX/LIEveoowNe2pneVi4s5VMTesjgmAOZrxkoz30y
vY7WvdUr0h6pjx5ZFEIKtSJMgRNYBAl3PW1W0wWg9TZqvtBlxZdEfw29TbzmcHGeLs2akwp6ujCk
u0HqBLbR+eMIdjbdb4f3yHrQ06fZuwEu/ivf7j+zluBAUNbNYqfi6zPAPQSGL+3O8TaVt9EnRVlD
GlI+FigCHoy4Be1ADUuatbGL62m9M5a384uRH4cjG8IlY2ha4w5JAig156WoNyU6Qv3aQWouBS72
ecx8bTmMKp4A1cqElEdPXX1cDKxsNNdQA7Bwnr9Hq4rjTmWFF+yPfD/yqtJuuIOk5DLJHgfomecq
XVCptyNMgqSJoi5pCd7etGUdrR5sMNuv1syngJyCHCBBtev8l5KGjCNDwv2Se1UfGfwgz6ipW9qv
mF17ZLO2PlOpRklChmOAaoW4pgFgqwi60qKh8FY3RmI4bezqdkzD3n0c6xvgFvI6dMt/93Ko9wBC
a6NjgIaBsINZQuKR5imKJdmVa9wV9lv571kO2jFHJoS9S8G5mU0Liv55ddebd+34zOpgXW7N4d+v
MfR9EJBwQ6NtLQ53sgF9D3cEzIRGd4X+mLGA0sDCNZMt+/PuIDu4J6aEbQPwjLqNg22jxXuvvTkQ
wQ7qZvG74dpgL0Z2HUeD4sUg8fUTk8I2FpplgagXq0OFejLeVn3XeleVqn3M/8rpc4j3zj72UAjr
45J360KxMM/4vYw/oHsXeQ8seSjSfWQqfE+6IlCf8VINb8uIcWiYugSaf2gdo/Y4AouRdhAxvCKD
4mtJIhGEBj7sCJEon0aT5D3sxOutaYdR8zSqMFf8T4jbhk3DGUIfBOAjwR+qnia1GQGQHpmAYurv
RFU5kxsAsRl421CfEx9zhOJd7K4Y7oVaGCTlzcfVrhWj/lITKJjxZjcgjSK8ME8Me8Ki+Tn9XTcP
DmZhzp8a2ffmFbn/GRBuu6Q3zHmtShSYynsdkdrMb93iIVFpAcs+97EZwa3ajI24t7GOpDus1YvL
/CxSeJTkOuAKU/+tRPCoJO7iZM6xElq/aOk3D0LqkNrMl9wvVFyE0q8COW5KCZf+EBW5aW5NRqej
ZW+nV1bfBF3JFJ9FZUFYTI7Ura45UAXqRgQVkEalFSf9IEdL4P9+lAm0fYO2gAfwl5Y8p9YTWUDk
Oym+iNQGMD18hAt9BLFwFUdrxfIZwKt6vtW0kNZXpHw/776ymxmt4/9McPc+WkbRxl1uNTDRLDeQ
VB280AJssrlmGqSSGSRZVdNEslhsUmBt0Q5FXVwsyALTBq0ggh5DsmyZ04UmNIeLJdScK8RnBqbb
8+uTOvWROWF9PcQ7wDADc7S9mox96r64JFzafaPCEsu/1ce6hGA5jRT0QysMDfN3J9sxVGYtxTNI
uhb0+vkgFgefCNcYZV6JURH0+EjzNDXPaXKwYiBeH7PsCzmH+WFIFCdkwzSUJUPg15f9WD4hhy+a
YAQC01GMIEg37ciQUHyITQr8LqCtgZO8akXtYwoTeoAKF5BGaA/lf3CwYPZE9DgdUPkM7A5wceJb
6Gq1NNQHTOgqsmlpxDkyI3ia0WeZkcQwY+r3mvbGtPC8J0vTMwCf8Yk5+zlS29OjWmdOVkUce8RW
qMJpySXN8pCk5t5Ipkt9upmrCvA0s2J+5XWKpoBsDwmSAM5Ayv8TbPdgZiZrBdeb6W2dF76d7ScN
uNfD+TXK/AFAJ34HoTpIRcLBpB/J2lH4Q23szOjPuNwurqoGKsEwogzzYUTkFwTv/gDmDRgZmgAY
tdCk15H7zXJ3nh0YAExUD5m361QKizL3OLYquvpCgIrgVrvqMoUOZ/PvQ2lYlgu3gKeDUE6sXbTm
uDZrA/foZ80ZAsvNuh3B4CYLmJs7oAYddK9U+KT0e33YFAsXAEh0OeU2Wf2jdCFS/W0YtuddQu72
RzaEjWPTCAqvFTYM55B0hj+1NsBVd0V/t6Ji2UVhrW10c3PequxaJHh9g/gPUxhACp+etZmsBvoP
MBr1UF7xARXORtDzaQz6Mj3d2ZNphk3XpNdaH6GwuJTG7vwPkMV6rt7AKX3wlBCx5UWhUTIU+AEW
EouCbBgOXeQVvla8mJUizZAebt4pQpkZpWadf+WjHEAvyTB63oDXeZuGa1ZtIHjNfIgTI2uyVZOg
Upc5MiaEybWuimhm6Pnpzd1ihf30nFOFy0j3zuO6gwAMcz6x0/VoceIWVTHBY1gFag7Nd+kPPDMB
csXEXmIrrhepq3xYExWvmMN6gMywoCW1HhP6bW3fYm+9Lyv9Uq8obk6MplgqFK80mhwZNU+XWMRM
M2MDSyyBDOUp1PiFmiSm5DAUjdEW5GpipbAsG+imJ1iWlb2TVfPXySe271XPtmqMQv65PiwJa0H7
Zk467hGDjlmdzne8gKT344j+3rcvHCoMsKPRYeMSFd+bkHKLSe/MqAMAHuT2N1C6H+kTEORjpFKI
lbn5X/w4WukGZ2Q7/UBOTpeUlPhAKxgB8mbasAFvQ/Pl/IJkJxf0P1x/GGMZKK+dWql1uwK95oJ3
lPsjI+8zcMAsuu0cxSNa9oUwpoYBAww6gRRQCMFDN0xxm2DfYu1qiA+6eVNMl2Z9PziKPrn0bj62
JPiCDiDFkPT8CxnNbm29y6wHroxUBMRKzRAaI8Y0arYzMbIxd93vxn77woZihUDZoCrxSdJ5aOm6
9h7fULDaepoVxmzTI3LE7+ftSN3jyA5/JR2FXKppBfrJOnaUXmb2pZVttU5xN8vikvVhgghNhXx2
IIKcYinz+Lp4KOrO+ww0vTF5X9CfMpcbXaWVKvVGQGxs4IcctPkEN3HpYk5GhEWV6HVZS+AY7wlo
981UkWlL3RGFXQpgJlAOtmCnXNLBzGw4Sb7u0YRt0idt2nTNra2qG0oXxB+pWA+SKjEGFkPc1XFm
whsL7eC079Qbf3kF2PVapjhhKkuC37dFlC5RC0uTeQ8WOKt8JVwwLM435/3uL95NrOlB8/e/JQmJ
DV7CQLxGBpbE6PU61j5x2mCssuemsx7afLhK9Qb8pU9m81KlyR3m33wtXTcT/WbhfbY07WZ10sBl
2cEaVWxCqk3gl97RoRgKmzkWw28Du23nbRrrWk/CVns4vwWyAgTKwZDqQ2aHm0Dwnph5k2mMwMbQ
+XsxvI9jsGYHnV0sTTD9Pm9KdkuDIA408EitbCq2PawlMyYKCrwgn29r4xYUCP55A9IdOzIg7FhO
tGbJGQwwpwgzcrX0YcHIdvxK9fF4IcJt5pr1WDoD7Njp97Rcfdu4N/Kf59ciPdVHa+FrPfr6GP0H
TJPbWIbSz/K3uYmD3EgwG/9AVS1s6b5hmNGCqgaFCLZwb07xiBfgAlttAxrLt7nzdciUqFqSUk87
siIEeYhnTCh6IwInODpOtukjHyisQb+j0daiT+e3Txruj4zxfz/aPj0uJmJwkFuqX0cAfXfAnW89
4ymJg67ds1SRSil2UHxEV64GUPTy96J8G+rd3ACG9RSrOL2l1yTyNQ7a+0uLc7ooo6khAlWveDRr
dLcaoCB2+uuodw/n9056To/MCCHBTtGHiMApFiRQv04hwm2+njcgfcSCRv6/hQjxnRFS5haoHILV
fLcG3WftfvJeLOvBZK8JEEtQn6K1KtZLT9SRUSHWz8kITfscRu0GsR11IeSHYZ4mPpLjkLi/oUS1
TaqHwUGG6n2b0yTQhtdar55GjEqzrAbp8/R8fiOkbnP0k4SApQ16bDcxftKYTXiWPTYNZiIeWm13
3ozsg2JiDvgzzn4AZolTvymbvhzr3kEtxAxTMBuV66rIQWQLObJgCx/Ui3OnLVMKC+PrrIeze2+4
byBUO78OlRXhC0YZNoswFzGx+DODICLO/X7+3nvv583Ijhl6YzYf6sBwr1hYdqa6y2aGxZSob6AV
Y1vbFRIE543wPRczjyMjYlGZmo2emC2MMIzslPGjx0IvuwcRVJdddnUWNqOKs1gWf48tCsdaN2MP
s+uw6DBwFgeDiRNg+kt1Nf3OK1VLS7GHruAQ1BtGc5lgTKuf8iGcx2eiCLmG1Bs8Du9CQwM4TsEb
+l6z2mVATchuuycXw5f7eTG3LlvfwN6Z+/lEp93ctUuYguHrgjrF21QzlP+yjZf+ArfElV1OWzKv
vQIQJoszXEMCWhJcK8MV9tkzByvROQCejhpqHSkYISIUqn5kjt+rZE1l23xsS9jmFihCrYRsX9Cw
yUfPP1jbX5YKJSXb6GMjwkbj2o7pwmH21QJYQmyEdTHelBp4hL/UAkc12kQjDI9rkB+cRiqkJjTp
4hkXgxHaYCpOqh/nj5304xwZ4Gs9zgsyGntuCQOxgUFAwM7JkPrR+FJbG6NSCSvK4i4ISlyoH4Dj
jYg0bwO1Fj2dLd6w/N5Mv9i0Pb8Y2dc//vvCYlgyWG4cEbxe1iSISRcm7lM/q2ZGZFt2bIX/+9GW
VWjCRCXG/4I6O4z2LtIxEjoGBcVr6PEL6wGdB4YOcFehbH9qqZjKGrLMuKcWKwtYtyVDtDVdRdyQ
fpQPI39zk+Pl2NFodjqMRBgYo+4uGVVzmbLz4gJzSky4MvD/wjIqKCnVc4ZrirD9CnW4yq/mh+wr
aJEjK1QoaFSujYqniXWY8bY03mdQu5z/GhJeXTxyuAQdxfsQqHJhHcNgI74ssOCgs1BZB7xDneE2
nXegwaLRoWlfcULzftfE0MvBecVL6PwvkG/kfz/gE7GvpmUtINS8/JUELfUj57nu3ubxcN6M9Bh9
rFOkQIn1FAJyHdZpGIlPcTcUj54qdZEeIo/TsHMuTwiwnLp2tJAO1Cd4zFfg5mkf7fSgV4e622Qq
lJLslgf7+n+GxJhg1kucJSidoOJkTtfT9Lxoe6t/a8u9peqUSI/SkS3hRTfVWVUsLmxlaMWsIJlo
UsVdqliN+Glqc7a6hWLbzDLxuxztiys6XLE+tPLvhaPo88uMQXQRciuodaIqJNxza+xZxcAjw5zX
29Q0g8G1D8Pa7jvDA6XD7Pdto2gkS88YV1sFAISPZImjjKSP0jQqkCfVaRAR3Ud7hJAUlFC3ETvY
1E+jP0jc/Izd5OaVm4e9Si1D+hY7/gX8Ix/FQ422o5GO+AVxfWPO4RqH9rRtiuskvm7ZLs4eIrxN
zh84uU0UGnj1HFoBYiUIKJS+T6HREpQYRpgstG3u0uZOay8TpwMTIabZ69zH1LbCLP+AYs79lz0U
4AdOEyHcZAWlVVk5MOtVRPvd5GuHGjBkEYZZKw9Vx8GkwN/tGIaqAjfLCLJjc1rfdbrq+GVodI7D
9BWgDBj3UA4DCQ3GWoQgy1CjqLyVT3DptV/1b4y+N0qWR9lBPTIi3nkz6t7W5GHQiXYDhFN1dLEU
eyuLb7whAm5+zDl54hPTzkGwE/dpiadZ4tfxrwFMK7n3u2rulAMXsnB9ZEqstRjWQqc0jctgjosQ
2ihX6ZyE5jwpatAqM0IaP2RrnbcmzETtQ0dei5bgMKoIdGQ33PFahPzdrNalL6OkDCxtQ5MLh94i
qcomxceRfv6PjyPCVYpldUdNx1LwGvFdRnxXBZZUrUMIIpFulHplwIKd308l6l+wYXl+8pU2rAfK
P5BT84gppiQ51WvWtGBN1uL2JXO9u9bQIMk7X2KiddeZ/f58xJBu3Ic5MQHJyzSz1whePdrDbjbm
+xU3wnkTUjfjTAlcjQ0sSoKbOUZkj3EJE13zi2AENU82U/ztn224XNYQugfATeI9chriB6eLbaY1
JXSQlsjyl0jX7zBokbmhVVVFujlvTTJgDGyZzXW1UeDjjJ6n5qD6G5HRAo2WVWZ+piGW2lcRGvOD
i9Zv0Ky5T4dkbxR3pO23EDFR3C6Sa/zEvHCm9NHMIN3cYketrYbSMqjYxtADaJfot7qmSFBkV9mJ
NX7nHF2fHeaH8jyFNUIeejzF1n4DXk7fTV4GgnsGxYmrqP/CgT4xKhw3ewHFbm9ih5Pmtokn5F6q
1NvkuyTclScmuN8erSsmtC61AuvStPvI3nZ0Q5I4tPRrO3rLtU1aaX77m5TaNks2SfqaZAOHROLF
G7jAw6WXk/NLj78t7ImOkcrB+NPm029zbKjA/NUKFckZMPpWMlAjloCsvZQgGBh/2Ot2auiubJ+s
NYTzARysmoaTHFS8NYA3BGM7CoNiWUdfrIgZXKU2mv2MvDj1ddZvz58cySX6dygfUGCUP1xxTr3Q
dDITF6QPnUl27vzLLLZL3AVztZtV4oySgH1iSvAgBjgTdWqYSoyw0IAA3XvVblGRS0ri54kVwYkw
m957rIMVmu9m87YDN/z5HZN+FOTq/9sxvswjL4XMW202KQxkJhiyn9Nxm6QKmLEMhAEMITreAJua
n+c+kqQFFfOIWQM31TcYnoHu2qbMf+ZRmBpXBDNB+bZIIYymq0rEsthyYlmI2xopwKVG+JQDu4eC
a12GevYThQQwQadNCG5Z5VNYahKzaWB6RDcYhRghRTa8LCrIiKJqP/gFSGcxtTuAWLL3+2Xws3LA
sCKyiPCfvyJQzx9GxXXqNFtyjpus1rvaudONd2f+dd7E3zl7IWYc2xDr7d3Y25OhwwZppid7YBdZ
tPgZAPYdRrrynoQ9eW+LN8d4RB7OnKtyTjYGRXuX+nqOqUM7OaSjs11KSAI4z2akQ+fsV4rRW+BW
/NGu7ubJvs0wLX7+d0vO6cnPFu/SdEwMu8PPHvEKNOvtZLx4aahVipAquTNxVwO+qCMHQUVdOKix
lURNtwCOuzir9ZJ6Xvk9hneAmc0iySVOBZKHvnLaGpuRgJH4/CI/hwnw4oN+FgkKmOE/kUZNBSsx
MJ4CGFA81vplVShW9zlK/D/vPjdhYxRNWF05NmkbZfj7HXotHouDTM+3nv52fhUSMAnMACuFUhlK
7bB1Gox4R9OGAB64F9KHFhSf+VYnuxkqZXEMYO6tvYZs9F3vqg/Yk235fRBAq7bZrqqIJVsudGqB
GYcmFpgnBJ/pk8bIFhPLZfWfOneu+kXbLYOpAKf9Hd07PVGgJobGNJgYgD5CC+Z0uauuD1qjIzpN
jrMmvgZ0ybuRlM7lUptj7utFD0hhz1ao5NSkg6pKgRHAtTRaEhppWt8ZeFbfolHfpRir9DonJFNk
bqauHWeopw9l5WuQhqz9nuXJU+QO3dO01thBoud0b0aZ6rLin+fTegByAx8DajGuGPrYUBaOlbVo
WVkxni8N5E8LrwCnukapz8zyamkL5HMFJs0y7QvYFewmcmWwqQJiCszY6W5qxuxBIAInsC7eY+cy
Sndj9GqXu/M+KnWNIyuCa0DhYsxsPmFCu4c8D40WJBfG83kbn7MYAKowxWY5UBHlkO3TlQwdoPYN
GTkYt7kzB/s68cjOiVZcH7VPtUhxeciCBx8vhaI1lJmp2AbsGNFiY8CSWmCavdb0zeTH+QVJLaBU
hQyAC0F8Ch9RDabRhF9PrrP1rAgcEorBH+mWHVkQ0piFoVPa5LAw1/cjCKSnRz279PLO91RCwp8D
PT6Ox4lNwItt4H+EjxONUJM0AcTN1htAIHW2j5JNNfk2haTj5vy+SbgIT4x9woK3UdxWHJbdsrA0
r6dlV7INzTdGvHes7UzCurst07CO9pSo1HNlnn60UI+/b44yQ2iPACrAF6qzqxalcG8fq1TdZAHj
2ITw9GsSL4qMFSaGIhzmA1gDEOKhA5B5W40GnUoQXFIr5tuJmwWPeXw98V09V3luVQDnBHGz7fo7
fX0zsz3tbpcEug9/KDkU1vdGm9DSh9Sb/qOzFRUx2TlAdMIVCvgeskO+5UdbGjEnzgaC9ZagOcHs
jj+aivAkteByeJMJUhyAWU8t6GvT5KbDkUek843yWk9VnFyS4gRCBXYRhFycP108AC3TdAYdF9xa
NvpJl+XyYHh7Lb+O+03thLGX+6wDQgL/KUr9spN3ZFg8DLk7xv04wjBQ6Z62M8jPrL8xlueuuTD+
HaB4skhRoy5bcPYbvsgmrrfd8qNZzQstScPz51u1IvGIsapwFo7aTkCg5qy3RXWJ/Ddyfur9Hvgx
hTXZgT7eP+G0DcB7dLnO14Smvfu96y+y6dv5BcnCMEbFdD6H7QJiJwTHprFBp9tj8odGFnqdbfon
HU3Nn2qopSRzvG5AF6NiHZFtIupknLEdmD5KBZeftYSkHkdwlPlj34O3PND059rwF+9iUpEiSbbQ
4Dztf0c/MXAsrA9UiUatObDVe6iKmZbz1PTOui1cUBue30lJaDTAL4DSNhcTxAjz6UGOdcjyTuAz
CFLoXRpLehPXd0BM32hGc9GQm0QnW2ojHTxvVULFi8Tpw+yn1sA8IEWwET/S2dtjtAriK24Ypy9k
Mfea5lx0zVMbJ5dj0oW4x0HkYHnBAq2LbIWclPtsZcneGqzAMhSvTyL5yvhhcCvM+CODEJEgbZyN
tVvBeWmNyQZtiPOLxK51Myi8NHvBa3L9Rr3CO6RkmPaZteRhO/TT5DdmD5nXfo18tubJa9U2+l0V
mVkU6lNvF/uoywcwKE9zf1HNZIa26OKQ0DWT5veQjfEUmlo5/y7A3vwnicBE3FnzMvtT6pg/3bG1
D9W05JdLTIc5wF29Pgxea8Ap9Pxb1LH0gDGXbguAWldeadXgXef6WCuarp8fuPhkGEoDTgJPJgij
nXpKkfWGlTTo8RvdBZ4KGvm91NdFpJqq+qsNIGT3mBRHf40PO2GQWsh88fAde5ZY6P2NbaUHSZKM
19jT6T0dtG6vWwPIKpy8mX/SyhpuqnlCC0Mf82aTz3l3Mblz+1DkNSq7PQj9ntvUyu9YoQ0/G09b
FVsicxbwAtlAynNOYNFZ4kG3IBuCPrS7aOlOc1Zz4zDv0DRteyAEVaCF0shfamv89wse4ljAo/L7
EbK8wrfA4xXV/L/90e4eNIW+62zOH1DZxz42IMTw3op7qsHRAxCcoGxSa40fpXqQ/XtBCYO/SNY5
6SL+jxjINTayIeXtKOqwzTDkNxUZ/GFsFVe6JF0BQQOiHF6LnMBBeOlU5ciyKZ9Qh6ZTmGo4tHNw
fsMkNxIehKAIxESbBakp4XaYEsjhjS0WYi5BCwpxaFoPJogwR781iMKW5OOgC207gPpwRRuxSzjq
VlOMETrRSe2P1fd2vu3rTaYSzZLsGaygMoFN4wo9go/ltpeadOFWqm8Ovc5UjQvV3xeeUskyrmPB
u8N0rnxd28RzpdgnlQXhq2d65vSliRVUZn5wxmxfN/vzX13+JT72iAeIo0SbNUnB1gVrYFW89QgI
YeZXByXYfx/ogngLRdmNixlzrptTO/ZoNMlYwk5p3K/27Mf0R09uvCxR7Jgk7zixw3f0aD1QlOoW
QLhKDEzeLeN1N71qw7fzWyap0p+uRTgpuROZ3TzCxho/ZBGA4eWmcjM/nvb9em2292l10L0fyxci
2snSBHdzQCOqpZS7swVZzy4YmB409SVRfSrVFopOl9RL7w1YXkQf7ea2jWef5OH5PVTZENxuqdeo
NHvYaOOHle7rKQCSWZWiSU8PioWYVsQjFlw7p74wUDONrQ4bxjxg0O3QA+nY4vPKmqs/L+AWSF/a
4rGLoLYJhO5QPGHq9PwyJT0OuArPuaECj4KOyElWdwyQ6RpuP7Atce/HcgvownZmQVR6vg7onz5f
Ff9OLGtDUpNn3zhwKLULGbHr5OvSGi5S03KPUT7wrdAubMfN+bVJUodjKyJgofVKCgouWLHbt6oJ
rfWajo2fd4gg26h8O29M5i8cec/HxjiFreCTa2PkNdWBKirasG0hPeSiVvrwBRsgYTBwM1n81X7q
LhOyHI95cJe0eq/iqx5EK6pbXLoMggsPwpXIzkW4bj212ZTOcAcOV0g4+g/lehXZv8ztvQ8jIlp3
pombrSuM9M3T/5F2XrtyI8u2/SIC9OaV5Za30pJ5ISS1RO89v/6O1LlHqmIRRSyd3r3RDwIUlcnI
yMiIGXN69M7Dfyl4GccW5jtFijJGKadXKguXzqTZ3nhrfM9L6QjQAoDNMMiLVs3p10hHizPdA79p
lDt52Lbdl87aa/H12L/9w2fXeYRTCgJS9lsJ7OjGgNI2hZOWz27KV5O39atrT/142cTSjSG4REBd
/tb8np/INm86uZlA3ijJl0K64f2zzbvdaL541t52DrH6y5L3ubVS6l2427GKShW7qKABP9tCI2g9
k5YugRxBCRW17NC7KnmI5WvAFPG9Zw8eDDERDu8azbX5yVGSNqnVNAZMYLa7XCtdz2aajRmYAfiX
sgOWAaJWAjXVo6s9xd8v7+6Cv59Yn6V5XRzLkg1OA1zr4Gb2g1KurG9xHxmwYZaDtok5b3IlVlc3
VM1ZHgE7ln4Nw4sU3Adrl8VCcMDAXzOzdTSB1oSVgxnNv0NksQuuDG//D1t1ZGKWhU2qZJd+nIJn
hKq3r8EA+x8uW1hbhPhYR6dJquA51sReUYJwc+dX0KFaVqz0A5eq/Qzu8ODiyUWZeP5shakqliAX
A4uB7loR8rQLGBvQ3Cx74MGNPdi34T0u8o9D+9FbQ30tVJxOrAt/OVojyrldJMk4XNpFh9qxXuWu
vBV0Wb5mgshiHnxIccT6cHlrFyLiidnZHRgmkc9jikVP2kvt3SXG/aB80aqv2tqE5fk35B1owaGi
IwxOb22WP6R1Dz2gbEU0U+XAjdvyITUlN5GDlfh0vo+iuQClHmIFvAHP3gRNWzbZaMZ072pXb++L
4bUvx02vXcvoVyDq+36crUCaYAvlYE7BvCA/FKmZFIUVb+gkS8rHOHiR6i+XP9LS3h2ZmJfejdbM
HC/HRAGMs9I/a625rcftZSPnEe83YobLyuYaRvLj1AFHaL77fkCSurT6nRnV234thzgPeViwGSnk
7Uyfc14qS3XJzOQQ+XKrcwvp2lB3nQYNV/d2eSELZpBfF2UTxgKEc58uBC9LO6cFPpC2Hw3nVhuQ
gP/QKitvwiUrYN7htqORRX1DfLOj82pIo6nEno+VxGN4pPReErl96CepvlZkT7q6vKbzY2rz4vhr
TfyaI2uxZUSTpKHJnoVl7OrFtyFLPqj+F3tSr8bm12VjC+4GiytECpwjWLe1WUCPoiLwyhJ3dnIf
GoVvA9Aps3i9bGTB3WzxiRgyBdULXdTpigAjN7klWMoGcBeGSypjPXNT2v9dNrMQDn7zbNtCZBtY
4izsjIGTKqXAg1nePp4+B/AARSGjX9tc2QP+pVC0NjRJE46ffpq52Hg5FS+AJSp05bNMNpik1Al8
uGS1wq4nV9a9kUER2XsCHMnXswKe3G7AFP/Gsrt26/RB75aKTVbNG5m5A4nqTL3Re6mHbnqq++u+
l/S31KtJRUK5K66iQounbacRTeXUbIJD2ydoDXRE1ru66ts7KsjVQ6mMfntbWKH+ZE4m520ap73a
jMGtqabyV3XM7dshtOvrFvcKGR5LCcz6pCs0D+NYgmLId8xfqZwP+0m3x++hNBrPee2lrwGdrE9F
bLe3uhMPewMbz4UN6qPIMjXYpoPT3eiJaX7uygB2p3gMFHdo+2bcKr6UPeQhgOZJTmp/M1Zy900w
etZ7CNDy69acCNtVb6VPfVY10y1d1t57ckCWPjLqYnebHqrExh2yIL+2jGB8K9oq2FthBxNorsAP
QEHTPAShhlaAZ0N3vvXbkQGgSQ2kx0TN5M9xOXnPeVOH9E8so7xOOynaIviGck6nZ/WGulWQ3WZF
nN/wGTV/pznx+FMt1TyFNS1OP0BXVPDOhjB8n9V1+KtuykTdS1aV8Sa2rDbmXe63n1W9b77kk4+m
TBfY0XfEGrRd5bc60hpZot3pQU35rTE9yb3s8udvaGpismDKs4BJAPg4PVkhF1UglXAlq+m00eF+
UKXmMEXyIYSa2evSn5G01rhaOsyUJITWtQMh27woYni+pWcpp0yL9ybgo3Z4P8SORR1ZmAX1Ikus
vBFsqT7SsVIyun12fXnb1tYgtvUoxDaj0urj70iBf9Xhw6A+XzawkGBCUaRxW6B3RYtiHosa8Kp5
1owUN3JV+mp1lvUlC/y+2pR2RnnUgQBzn3qOzylMzW5ym8AL1W0Tq+l/la9FfL+wvi3Cviu3l3/Z
0tIhGyU/g96OUv0s4Ce+N/S+DjCibz9KSueawUqjYeGyZOV/DYgfcLS3dtXEufqb2KhX32IVGkcQ
GMZY3GTqiqW1pcyc3wjtNLKEtGJFOwP0RbGqGbV0O1q8SXl4Q+FNF+B0LaETEp8FNoFItVWtNweO
w8BY+SKLRmgskk9ii373qRHdSsKiR199I9nPXb1P2q2hrZhY+ibwsP4xMXsZOkBWTS+iS1cPX2PD
3EYtkOysp4O5xm65tpiZe8l5mxe9xGLq8Uqpbmoy8jUUwkJ+ZFPRIUMC9wDCZ7ZfYTeqHXFPoBCy
PayD+/RgvgYQK+ve+6lcoUM4MjXbtyGX03iUKFF6RXiF2GmW+Huj2TbyfRC8P+s7MTXbuEGx/C72
GG3NB2/bmOEWhtUkf9NlmNwlc3M5CCxdG7BoQmqMUA1o9pmx0s+7tnbYwr7YhHXoFgEaeVfIULkG
esnRmlMsut+RuVlIqJVYHzMJc2PquWG3HeVfXud2ydvlVS35HnkmBRZVV887qbCctUZiABkJED8A
kGAD2lCmNW6mFStzzdgx82UzHElmI9im7ODJ1F/MNebkpQ07Wsl80C6dqqmMf0ufFoZ56LW4ouyv
3E9Q4tEs8qLXyxu3Zm7m5uGIvHmdsHGa9iOxfjBntymYHAqiT5ftLHQzYO4jZ6BnT38YCP9pqKs4
TpXXMiLfce+mxsYxXlr1VRmpfITbIN8343rjcMnXBWQDnDsKdjChntp0AjjW/RwwhZZnYqJPu83b
9rXti3SnVA8dPRzJWQFFLEUoBxZ+lig7Fk3qU5Pkj71m9XANSL3e7iTtyYhbD7aGTL4u7PIzPBxr
rapFi7+5AOAFE4LWpxbNttHrMibs5mNi0W5TUBuO+1D5qsaeFGxKvfSSQzq06UohbeEKBjSlmZZN
MQTO4dmTi0+cxWZPWyULjOu8vbe88nDZZxaO2/+QMJogs+hIzVYmJeig6y2VbzmO050xwStpVvUA
FsP6+Q+WeAczi+CIUdDZWqbCMSkEE6WinIKI+txah0Itd5eNLG0Yk+eCM4aZlLOSujLZQRVXgtjN
HN2BMSxtTXlkwRWcYwsz57MmpGBkbSQroicfPUXyXtGu0vQuH/8hTxfIXvqjQCMgtRKf7ijTi7Mh
G+1RYCoVhkhbZ1MEPy7v1kJgov9IKwrQOvCiOYo47iOr0AoNghDlRu1vMn032r9yY+0ZvzBwJdqr
YG9gjbf43+zTG0najqFIKZoozPdO63dXWedUk2tlhulvLSew70M5DR58J2jzbZWn5UPfJ8lrOGnh
TZKqaX7wGO+O3LJs9Z1qesmrKJXfqdEAca+KMjsocgMKzrrva8+NcqavdmYYjiqFg9B4TRzoYzY0
QczrqK7LimePImUrWaBYxWmtgvWBh4YjmaK3Pe8le2PsexUNAl5uhrwb+8zb6HUtXfeNMFg2405V
e/1gjG1/qLrS3lz+mOcnGfPMrMBsTJP0TEYUpdA+jAvaitCVlPvGiv3P9ghgJPOq94uuY0qgOQHv
AECfh8PBiZQoi+gvJm03upaShddBYdou4zpr/CBLq+LLCbYvR1N5EZ8eAsozUt4njNoGY1Hf5rZZ
PKtRY3+3C40SzuUdPD8OYkqKoGrYwG8hyD+1RW7jmHXHBGlRPJYarSR0jbvxoBfSyqdaNGSB5kLv
z9TUOdGHr5qllcUdbWbAjWOo8F4NH1Dj2dV6+XJ5TecBkTX9NTWfJfIKPZenBlOjCcdfnT2ObfHl
sonFTwR3C41MW3POAnupp5y5AhN9529TT3uK0eAL4nHlplp487MUINn0+cDNsqrTz9OGDlW8ZKS/
0u/b6SVMbqXozVevDUa8Q6Qzy9sJjfTooUiAY364vMalbYTFQChrc7VQZD21LUuS1YWxQYMYqea0
zTZpuL9sYWkXbQH8JoUCrHhW92mN3DOJvZuweEPrbVKf/+UsiShvQ2wkyAjn/ZzRj/Nqqhjf7OMr
OUW4YLoKyaIur2Nhp0gDaeDwlXSuFO10p2wjL8PCVqD/GJVNG++YH1mxsHB6wMhTLRAIA5l/Ty2k
JWODgRdkmyy794KHsLy3nF+9uvJgXFiHmPBCJIAJQGY4Z8EAkcysibM42/QIPOqfzTXVm4XvTeBE
YJrbnabHPIZmdduMzPBkmwJm3T7eqtmj1q4oLi7cSCbgAj6FqEbhu6c7pSaeblLiyjalclDSD719
yK1PunktGy+egWIKQ72XP/7iokBpCIEAQO6qeCwcpSxKDFLd7zHYRXeG8RZYX2IGyv5vNmaLGmPZ
b3MbG1P26LWPlKyj8PWyicVv/3cZc4GAaphqoN2Y0KdxryjJ1ciUwPtNMBLBCeH/zHLNAorV61kJ
i0S2kRheDU2LGn38D6s4NjGLl3VoBZR3MJFMlesw7tytvE7On36k2JQC8DGHtG4eskyjg7qrrLKN
mYeunn2IPtNYpcSxNenUDN8vb9iSL5OsQhImIGCoiZ26Fi7nJG3VZAhgPY4d8slMU8v01Ez4Bw+j
Zx7kNdmyJWdmgUgNMSMARf0skrVRkDtF3hFnzJD13KTRt3aNiHcplh3bEJ54dGAqrZJ4lWFDytzw
V1d/kv1tFKw4wsLWWVQ/hf451Sj6+adGgl71hkrqubSMW8mM3DR4NZmDDBxXMW/RjCqnlbgjPGuW
CQPpJBOAm4kWtTo7on2tIjA5jnwr53WSbnX0A8yN1gC6GNfIxhY+EvMaPJEdnevgTIzH1ruMXFzO
NlU7QiHO61L/UA5rTZkzK4I0wGRWVnApcnXOjpIsM5VDjgb0sImZYdoWSuZa4eGyh68ZmQXPslCc
xhswYngAvOEX07J/EFsTvASCgRaHBj4yz3FlpR/MYYCYIFKptWvb3i82l5dx5tK/LWCDnq0Y/Z5d
nE1bFIzK0fIeSmeblVvbeVESZyOvxIOF3SLBYNQbmW5R1xd/fnRyvLwqSKMLKuFlgwwrk0zjJ//d
SRmD+Mj8UiHhq5P+zdYi1XlgVELBKgu0Z63ttkaG/J6/EkeXlnJsRT1dypj0Xht5wgr4SVOWD0rY
PmrWGj5p0YzGfvHk13klzk5lN/BmNCcG8brEuGsG7d4CPKKm7fvdGFVkMjSBHBITeLPVTJJqVoZo
UVDvtgCalZpLA+myk51dPXwYeGnIaShZKeRPp0bUvMx4cJqAQg1j3zvhjrnMQ++D5Umil0Hqt0Gw
RsFzFkVnJmcxILKL0hoamhVpqDNTvQuLb77XbGMm7fRkr1cHmK4uL1L8jSdhlLyA97Uo/YHqgAni
dJHWlJuF0dCote2anN2Co6bYwdtwMCf7pfPSq8vmzlGwwp7oIyiwFVN4mnl74EGy3Aplrp4yY5vs
CpO2/SGPNrn1MY7fFOU5CD47/s1ls0urZBRSR0WIFALE4OkqyZH7MK0oWmvVjR/QnxEt49t6cNy8
W+FvWghNFJ9oNNLAYJLKmXtNFidTmWPKVOXrVPPu2iSGxqj81TrN8+VVLZkSTRIZdBZXxvyxqmd5
3Rsd3mKYnezWStHe28HY3BV1KbmNP/5DpGJo0qH2RMdJVGZOd7FX7VrxBAV0pZo7+q3QWVMtezfo
Gw8BJy2w8aSsZy9IB/gG3kOJC1Z9axtbvuVOSfYcKgmTp1m+H7Ps8+V9XPIOMNJibeJ2nz+TSqvq
kkoIMNid8TMZh4OKCvPkV7Ub2fG+NtdYxNbszXKleqjBUgXYK9Lwlxw0iJIONwMV+Foqn83q3enL
7w39u7zZER+z3CqTmA21M5h2pQ/I9O7zNRbGhcBvAVwm2adrQp48S2SzfHTgwGMNQ6xel9pz0xk7
EHfvv/dPrMx2zk/bKo5EfX8I1L1ceZ/bprzXph9+WK30f5bWQy1QwAVJZigNnvq6No1RNEUjkbh7
SXqHUTLJDdaC78INQ3GOsjv/UNCdX/06k9eVB+sQBFHKNpA/yeEnr47czKufyxBJ15V4sWjOwsmB
uoHUn+sVjkMAukDMPtdTcWPFd4n2X9WXO/NnQV+8W6N+Ed9ifrPAa0ASQGLDLs5iLqz0rVx3ZByx
4/yQEggds3AFPLwUAEnPNB5PpGnwYJ1+JA4R2u01sZYq0bXcZtu2H7/yEmGqyli5J5f8gfzJ4pEm
KtLzp2GoAM/LLBolkXUFlhAk9FWtJitlh3PKFY7qsZXZ5WHqYZo5QoOtSfT0P2kyzBtv0KonGK7G
j4o0WUyOm8WBpkpCbdKqb6OCaoibVZHzqDp992qmO7VfI6w/7/nOftbsMDjhaHiByeIl+HuS/sCE
hzltfCNAV2ubl9pGDw712j2w5K00jbhqYPvS1d+ZxFHyrUC5a03QEW6KqrkOTe16Cts7LxmuRo6i
V7U3sV69P+MTfao/JmdJcpebo5f5mISXw2100x3sH423BXC1o5OYhSvncemECNQuRXodpoD5bE6b
FFOWCI4AxfGeNBjJh/Lj5Ztt8YAw9ow+qXi7zkEiqm9kzlgJC+CQw5tOTpXoMGhKGbhRYXjfmqAr
/mUPKTdB+8HLj0rz6ZnsxrHTfYEearLw0Fry50wubvKCkoOl3jcjZILpmirN4ipFnRM+Lpgz55Em
KKfBiJiK2Fg0BfRJhjUxu9Vzh/kLY6XqsJi/8rFEUMPgGfZOtaIYkVTubq9JGIntXZ07z/L3Ufxj
sFxJeyi9V0vd69ZKaFiMPxwDDoIuMJuzbQ3oa0+xLtqoteUiHfMERm/vISZz2WGWUhPqhf9rZo6M
qe3RV1tx6OTK3/nNm0SzoMz3wTihcbwSUpc+G+VbvhdlI5hbZkvyDUlB3VMkegNQotqz/3PK3tpI
zRBARxMfLq9sMYgxCKfzyKFtwNvj1DF9p7Np8vG1zFZ7CKuX3LYQpM77Q2L4e3VKvgyTgWzFY2Su
zbgsLvTI8iyseA2KNrWBz4RJ+rmXP02x9lxQnN3Q0NpfXuWSm1BLpOFB4kx9bJaGWWWXeX6Eqbg0
Yrcw9F9Ok97QWFsT3FqKXbRMCSkWNXhlzl4YNhrKgAMTk7Tdv+SlE7jaKp3v4r5BEMEjiiuXb3f6
xaJ2SPuswUZmASBGED2PQNDrKnSNK+/DRefgrU+Jh4glpkBPTUGTM079RLfZbBpbuWkczU/uSTaL
wdWRMgCi3kW17Zq9Gj/ojRG8qIHa3tqA2d9fp6HSCFUer3KGnOeHwgiL1nYkfkhcNR/JpxlrU6Nt
BovsSpxeXDJwKlFBE03HeXcgMpQgsUuiJmnwjWZHvhsjt+zVwVev6/+bHPUtSLWNmmdPCs+hy256
/mV5tBKq2W8KRWeUM4bWG31BrrOh+7brTSji860Px2WWvVw2dB7PMAReja6neE3OM0St641Wc+hP
ePVdZn4dUt9Nsise5HRGVtZ0fvROTYk1H+Ur0HsV2qBjShlR1XN2Tk6yuHahrxmZZWKdYdSlIlo6
KJn49XdH6tz43RIBoIzpfXDNUBViVm4WQ5j2qOTBp5QfM3djJt1VaiV7TVorBS0sBbwRKQIzWQSs
eeNwVEgqC4WqelZb3+jKHyyPgOwX/so1s2JnzsSMSG+OOOuEr6WjGxTSvpaGnWes4YwXzcD2JG5n
8pA5BFxyulGqS5NdG71uI9u57TpmDs9X670/WCl0WZiypoQEicD8HeeXFZEqgew/NAs3tXe2tYmj
ezsPt3b11SyCvc1M0PTuORURlEBgUHtRQL3ZM9czwzqIvBCrdpJ8gBvqTS1Ie2QJhTZmgAyG3VLf
2V0+vgtxQoycmYKFEnqluY90mh8l7RTmjP7I+077noz9YSIjH9EMumzpvPKKI/61NPcSL8z9ehiw
1NgfGWwhJ9lJnrGbhq+GSq63K9d682sGZ+lI0uQeUC4MBnXpWj0Z40PUM+P2KbTsXS19ttYA44t7
CecZ83kCAzK/WVpLb42hjvONAmxxDJ4HddzKnttZKyny+buNnfxjh1bCaRys8kIuPJOFRYpG5fqT
7kwbL9pIxufU+WRLa5I254mIwpIgFcIpWZc220drCvrArwgjpXmrjoWrwX592TUWTjYUUoLCli6A
SKtOFzSUCYUGZno3ha3K7ij30S5uoG5Bt2mNF31pMdSOTSDH4pzNX4R01BIpUS3a6X7hGsbTakr1
O4E/rcogrCfmnokgIAjniU5bgcGtPE7xYNSZW3jGrZUazV4ao8dAlh7TWjduPLW/UyTpxrara0nN
P5bldF+ovg8PPKewDp7oIemkzd1NjgSOJ5GR+bLWrZzIc+pUrmtA36L/T57Cnpzue191QJjiIGc2
yNwXSnolB4IwXt4WHfpoA5DoyNvIww9/MraR4gumvZVy48KXh1yACWtqZRTM5m2DuvDoQI6SwAPc
+J3l+tULxFaHd7sXRhiaRSoHAM38XKZJWqbF6BMIyMO8Wj6YUO+vauctpHu0PXgc87SzgM3Mk+k2
KjNFizGTD/Euaz9ao8DGNsPVVAo6nXY7IjylFMgeGvVarrm4jzwrhXVyivmII2lgqYUGtvUITqyh
2QyFcpsEa5CAhdMjEOZ/zIgIeJyBZRUsTC1mwpz+TmI+NMGa8PpC1BYtQR1EJbkrfCenJuwSOaFU
IriZ1YvuPXTZZ4h1muHFrj/r+lXrreQuC+UGRJSO7Ilge7SkZmxsbwyjfDOV27x6iEc3pPitbPvp
Rpe+Oprb9B+l7ur9HkkRX+MZAsSKdObUKLO4eVoA5KM/IT+OWn4z+MZjKH1+vxV6Vwx/yfi+Oq/a
QDEJ2DJBxdFIxl3VjNdlVW+B+a5cR0tOoaEpCtQKjN1ZGbqP7KAkH8IpGFHR6p/k/u9fh06AUFXw
QXTiZumyGjEQ0Jk1zi1/UIwbDU2BZGUNS+cHiJ0Y9QIihPOdfhCPieycxilehxxIVpmCZMRdvRuW
fJuePUhBwKfcdrOb1Dft3KEewk6Zty2jJpCYKP1zHGwz72fVb9N8JY8VbjS7isCHiNk12B+omYtV
H/l20lUV8+gMOWtwclrt4Kr9c5M/hXboJlHolmvaWQu7yMChaMrKQNZIoE/tSWNnlLxs8k2ciWld
+0fnc7lo6hp4cMHjRN8S1Ii4yKnVndrJNKXwglAWqWQl3Uy9Cs1yZ6xRdS5ZoQlLDZL944qc7Z4d
l+xeMuaIjNwOCEqvjWgueAMDwDwxoMsFPj4vl6mtBdtawN8vVbtCppQa0w39oNR38Par/mFcQ6kt
2hNNSvJTmBzmDTfwKUbfyOyalQ83rTMcqMS7pvNLs76Ts8DOZx3oG793/JgIZyLsBxObI3O/zzax
77Kyj0lxuJiaK8vvkRlfY3T6/XfM3ZxlKYI5iuLtPInQWy3IobrNNz7FB4ghkvA6lO8bMmK0MbuP
6uja0xPCPn74LWkP3fQYrMXzJVc5/gXqqUPGxtANZabnG9WbpBsUv9RHvTR+vDsMCkrlP8ucxahK
ixU2kmVGsbyT+C8SSNcWhGOXzSy8Yn634ADnA1phAOt0LaMjj5Bti8NFGtEU9kYZ0BUJH8t8jUFx
KVyIZt//t/Q7oToKT0Y1hWGQKvkm0aarVIePxIl2U2++vH9BzKrRdqJjQp1ztm9JrJRRS/1r41N7
thz/+1CF9zIZL2xJa9nEwubRKIVWRfDN4/ezzQPbmCaajy01Km7b1n+aRvNgVSlyHPY+jpsrWXtS
gNcmpQqV+YOqvJpmdefXhltq36s4Xln6UnZz/HvmW9yUPLvrlt8zGd6nvFN2eqXcGEV2E8XBU01l
IwEHaZGv0m0KIBFZcdmFCwhOQaSL4FcB4TUPOX2njnHfAE7MasdNletB2SArmKjhJpXI6r5c/tAL
/mQTrwUADoAQI7SnnjuZfjWm8JShOoa0s3EYk29TtxLP1mzMTrrh5XHieEGxqcLMnbxDNvrbcnVo
cNGNjlYyc1m/LAZZqVmJHh/s5ovEXFGyDaLd5f1asyKi2tH5CwqHidiWtZhIwPmAFa559qn2h8tW
lnfMFEQaiCJDwH9qxVamyMINi02CGLvCAH0S0nzaXzayvJQ/RuY6AQFkOvJUiU8v3Wf6Y2pdReNm
aFfQEIvuTN2AwSWm8850uMrM8qLBYsOkWiPtaK4LrbxrYdlmTF/d9Ip3UPu1Ys/S9onCCyMm5DoA
sU+3L4msGBJYhrJtO6Ly6dzJaXZwGuXj5Q1cuMFgYaECSMjH0Bw1WMZlpIxFiS+Y6j3ywofc+37Z
gni4zW5piPOEsBjM1IIF6nQhQV+3aqWRHFp2mMKlBjFAHPTMl9fZ136MWuKin67Ev3ObEPQy5wsJ
PiJ42rzQPqWS0Tg6KVYTbjvni67tvPam17+28ua9i8MQ1NBiRoeAN4/7oadobZ2T5hTt58H84lXX
fvtWqTfT2tDm+Xc6MTQP6HUONVXSc2cq1WcrJmSvyceL43j6mZD8NmkX85aDEXZeIKv1bsqbxiTL
GG6n5snMDlLwqfKvyv62UG/9egXMufSFjs2Jg30Ug3I/i9qqxVxSjJtRvoZT+eCFX6XhqonWwD+L
tpj8A4UIlIle1amtbkJDnpPGZSi/NXZ0pRvTc65VO6lqXTpLK7nA+cEVE+wCqAdrHP+d+bshNZGf
i5ui71PXsva9/dErdpfd7jzsCRsQz8JmgDjbnFkgjzp7zHs0mNv8pzG+lNFdMAIDWXkcL/kcCG3m
XEkMaYrM9k1RUHPULGFFeTa9kIrI8+VlnMdVBMAJqjwPfkeG2Va1cllkRRkVmzzbmgVanD98/VGL
rlO0WeM1sOaSFxwbEz/myOPSMg/aFjahjT3pbhhfG9azYRSuJV/Xay+uJRcATQmmDXweCK/Z1Qed
bZ8ZARtXor2RVAchAGcEawwDi1aEnAR3kuAPnO1eUOUGZeOkQITqeXRgN3NeJGuNjXXJ07jC/xiZ
7Zpd9hKRFiMThzO/rsMfk3IjK2sib4sfhx4D+SK1GNR5Tz9OVhS1FYeYsWPjNmVg94qnKbSl/vDV
as171ffSlSO0aBHxZ9qkdFLAXp9aDIwgM2SP+9VL/xNXbG1tSula6ottkx8uu/niHv4xBSTg1BRk
ek0d5TnuMF5BdVf2hesYpHUrZhb94cjM7LianlG2bY8ZL9mZ3Zc2eCnCt8srWdw0E/kSyouoo84h
aAhK6BVQm2Kjqs9dtG+MG9nxAI9szDUE3+JiCD4ykGeiw7wIEzBb32spi+nrcF+M2iYC4TMgSn55
QYuf5siM+POjoJCkvW2iZlls4jalNrYZwt2omG6T/0MoFdMu/7scsbFHdhgRTVRI9nk+ID+stfZb
Nvn/8vmPTMxOKrUxH3EcTHT+ixE+hs7jNKzUFZc//99VzM5MrTttaQhHhrRqH/i3bXwooawIdHRm
Vp/Uwl3nCcnRls1Te6g4+rrUMdZmAXOpvZgZmA6S8dVs7W1jpbtu0rel2UZQ0nRX8eT83/ZznjWY
FkNdcIH9Dq+t+qHTD169VtBc8fK5ho6aQEtgF9hIKmdrBY9y47jWGnxmxcfnUNXSzHvE5DCi+Fun
2XX23lBvrLWizqJvMIAE7okqCNK7px6uyWMQKANW+uIHmh/luOuS58TzN1a8ls8t7hpwYkg+GFMj
rTs1FehWDXFzQaCTP2jlLkl/WmuxdDEzOTIhUqOj8xr5SaPZHqsxszc7+z4o32Jn09mvdq+6AGou
B6Hlrfu7nlkQsjopyXudN1glQXkUtttgGJiIdXvje268Xba1trBZlKh9v5PLnL0LKuOK3k03fDKA
fijaF7W479R/yIUZVPjzpWYBg055XPk61tRM/55YY+jSsdwjn3J9eVUL9S4yyb+G5jP/wJMLeu9s
YePvKu+DkW0t2odTdDW029y8ykOie3DlyWvgYbGAsyB1ZHd2507KAH0xg6wbr4rfOie6doYPhids
MpnmRBuFanRZ/UvafGR0VovKvakO/BijbV/tU/W5KHuUXA9q/aVHmDntf1ze3JXjNm/DgY4uY1kc
t6wFPsxMaNUUL4lkraxqbStnRw5uXmPqUszI+Q8j2hTNjQUv3OhcBf1mdNx6LbNdW5b486Mj7idF
IA0a9rzx3moe8vyDWr5e3rmlB9SxV84OdlcmRekIE1P/OozftXHlPl6AHpy6/SzoDrbnm1GHAXto
3qZRelGcyC2U4BmmHQRQjNsweywSJgRSc+3EiaT1kufPAkllq6UchZg29fxNS9u7KPFvLWu8SfTw
pnLkzVRkEFGbO2OQV+Llcgwj/0QThYGr38Hg6MtljLm2WkNwjiR9k8g/5Cg4BOm0VxCYSavonsnb
lWrFoq9wtYF35Tl3hnDXGBAYkkicOANJgLLfZYoO7csaeHfxIjgyMzvYSFdWTjSyp03Y7VPb3lR9
+NhBfZxqPwNnbaJ8cRuZBaU0C+KCVuTpATCrRuuYkSQvaARxZrxx2kMDf5s8uWr+Ke7cy4dheXF/
zc1ubR3i/ho6d85b/iaBhbE/1fl2qvfa2rt4bV2zQELtz/OHGkNt/CpnDFLdNMNtoz9K8o2u//y/
LWoWRBgXk/JUdNrH9pulHzLY64Y7Jbx3ou1lQ2uLmoUSgUtt9RxDDSxd9kPkfXQ86LJe8uxuUP8l
rNC/ERhYEilDFz/m6IA5sqenMTP6myC0r/Pgk6wZmygdN6YVwHREg2X4IfvJq+estXTFKuZBRdSh
GTmEHxTulFPDhlkb7dRjOAzl60Fybgmfz1Fl3ndBsHbYlu6bY1uzRcIgmOVyRhQZ1PgQ+Ns+f26n
Kyo2O0dy/UCHb83+hyNwbFL8pKN91VO/KJOQ5dXJr9S+ldpfQ4NOigcn7xqp9ZK/iIczBJRggOiL
nZqq2q4ZEsg8NlO8tzwGbL+q9p035ntV3dr+Gkv34kV0bG4WS9Lc0oq2xlxJTmnp10mgujB22z7N
MufOzndF+rM1zZVDseguR4uch5QgaaxCE59QureHQ5dTNgTRYK6xiS2F/+PVzSKKljOb1lCj2uT9
11jeyMFTPK5kyuKvOPN8au/oKNIsg1Xs9HvRGml9s+SGye38oSu8FzKulSt7zcQshGSI9Np5U5Fg
Fd4dp39X1muPwMWNEgMhiD6IgfWZg1MwKkOkmQAeMSOlBF9qeXCjNQa5xYP7x8gZDJoiF1odA6HQ
GsevU/MhdILrkGLu8L2WXqNQebbhfbscfRe3DpQYrUzBzjzH9mYACWx0tCkTjV8r50lfG+1cdOSj
v3/2aQY5GztJpNihaV7ZTvgYxPTJ/VzaeeO/1DVgELTpzAOj0rTZNzKDLoT7mLXQ70xc35JSN2yb
mzJY640tO8MfQ/qs7NlaQ6LGBobkgkdZ8el/xnZWQuryzv01MotzMpmnFSYYMRImHRPXZsi//RgG
K8dzMZwa1MERA7KYUp3Ft0yqm9HWMDMKHK+fBJsgRRjNGMLN5AxuESdXPU++y163kDHBXsScEIym
ACzPACyZEQXg2XPmQnYQw+sdVB1ulW8l5+2yoaXns2AWY3IMti1Gb2fRJ4b5w0xNB7SW0e70MT1I
ybT3kM9Mqumq0X/SjX4wqE/9P9KubDduHNh+kQBRFCXxVVJ3u73FS2wneRGyjfZ919ffw1zcSTdN
NDG+SAYBxoBLRRaLxVrOyVbnNmO68rpKT/TpoFNRTKzi33Pf52zmXM0ZmlXssR1DCnKaHZlz7o95
PYBIxqpCMwFE1GWdFUcaDehoL0XpG9MHcoOaVY3VGhHUnopoLADh+mNeMWp5WYYCdcBC26pI+v7B
2pWz2NPGeqccUQhyVvuhnNAPBGnDjQeOo2tjBZuUsRgPSDa5NwQhQGBt2XcM7qJzyJlyP42B5Zz9
d8Ae8UnoecXUOsYE5Tpvs1pmuVDoPbGfrH3O4zwE7jBWffUjh2v8psIFnAmT/NqIKqvZOBC2xAt6
Zgy2BhbgpXwjWX9cXmrFpQBJKFTieYYXlHxWqhYZF94jtOrWCQx0STz5RZoaIVmNY7umbN8VnPgA
iPk9LPXny7IVPuhMtjC1k7AOLHsjcI9QvDI2J8C8jGuFzUB3to5cQXVOTnWUTumaIT/YN6i+xGt/
7yLYaasDbTpQowAUtr66rJRqQcFBgFkWgKihkUISlgxbZxULlBp7cOi21AJQluksryDuYUiBVr/S
AiDBdTdlL2Y3lpoHt2pJ0XrmATISg0dAIpSWdAGA67gY6N3bms7Ptm54YEPfhikDMdW2LaNGnmpp
MRbEBJwDFTjB5/Iw+TbFdg5tW4wyTuMr76/H6IrEd+mgORKqUBnzIv+Kkufhtrq0WWrDJ9gLi3zC
pmCtky9scILcit7ysTuiR/Hn2ljH1fzA0/hMtnRbVj1D+heZL7zmsocJtNwxI5+MugvyqfCbzXX9
iRkPlw1JtZUC+RMIEgQZFPkl4mWt18yiTD3ir2MGRvRC0jxcY40HUFzRaG/+K8c630JUP/spo5Dj
RXN4V4V1hcGl9sHI9561u6ySUhSloq8U0GdozT0X5RpjPlIGZ1MDwTBOywOQtFow33Tkitk3nm5I
QSlOQGNgDeHi5CajiDUl+1NaGc04vWo3hwAuBl0ya1mv97zkJCzS6K4pwJJ3WU9xyqRHCSCrkBkC
ajbwJOQOA9pamKNcEfU05ScBzQMsXVNHYaFU7kSG+PmJ88zyikbmDBlL5v4YpvwmStMA0fYzIqOj
m3Q+NdzwsloqkS6gaAVxFfjb5e6wqZxbbxP9jzP5bBgBj7+627GfP5co7mgf4io/eipMuhzq0YrA
GI62ExcdLcn0y84A4YqOSJN+L4zEj+ablP3nXlWQVuIFhio90m0YZDhf0iZJJzMTIg2y7RcyXG9D
uh9nZ395GRVjhJBjiXkPEwsJzNBzOdvYrn0rbndrBi8mfY5TlMiAaIIG69CKf6IAg1e/4YWs1I1o
qBYVaK6i4Q7Hgcl4eZmZobm8wVk3USkDPfWuTF9M93V0rmP3qaIpWhI+cMf/gVLBQIiAYZcuCAy/
xVlvYE1JYj2PmFocS2uXYPakA1ulZl0VqXUcdbye/1eWXPn2lgQtIznW1c5/JcDhLaOoCtBF9dLF
6S6t6qM1LK1vNvyTZ8avl4WrLkKBeIjWMuByvqutosQz9aOJ24kXEzzpE8e9jyYjnxtxUDWargid
MOlsbBuGdzICYRP9yeODNRRhkb217W4By/llvcSvkl3ZqV5SQNFtPaZzRS/bRF6t4jvwOD7w+1Ho
RAclsumYNjg/C7E5xF7D8ft7Xj6TZPphlUb4EREc7RfgMgCaoiSiMTvKa5SUACYaFoBONEFMdlmC
yt+LXkjBWuNijlk+0NEwzRkSXYFrDgGr/LUHBrBuZkblfU+FSPc0ECGp14kcL+UvrXssi9DaPAyL
0aBcPpU/L2uk3PYTjej5tgD/aG1ZBWHWYvgEuCE20Wy8cs1cTBcD2gY9znKfNrLIqWt1SN2sMRqH
MDidBnHxQrL+Q3IwC4lTCWA+eW/A0oHTItp7PC+ZDybi4F2OXuqQkF6Xd1DuEAd0LTwdojY5GDbM
LC96Bv/DzW43ONdZGrLhN2ty36w+0+jpv2+RAE5Anzb6Ad5NafMNYL+Vi1dNs74NyOAYuvSCaof+
CsBk07kNrO3mlYUHAc783YUSrXud6Hy2ToZ0chIUQfsqg4zV2fPskbJ7RLqX10kVR5+qIZ2bxhxN
pNghYp5ukwxoZcdmDO1e4yd1ikgHhgGP3RoppHS035dtvgcTs18OncaaVZ4fIAyIodHviWem+IyT
qM81LD7MwgkIsiPPT/hLjq7I3PlZ8X8uL5tSoRNJYllPJGV8XBHbQlIDXHYHmLqlcyh6TcSlTPSc
6iP0PZHSYt5pbWYs25Ruj8wz/LnFvZmQ0LHzl4kMYcIHbNyKwpYT2tsw+VWd7osiu+/aRfcxqvjh
9GOki2K1WW+tGVRePP46Y/gt3ep9AWgjt06uF9v24UIOmJ4Nk/IDfVMCXOP/9tWTzlqCp95oi16z
OL1blh8tMLDmHQAlVvBck+f/187KU9VVEnkD5oyR+nWTYxUDwrJC69Sog0HRGJAnnTuHVOtWu1hN
DLJ2VunbY+yDqviyLiqXe7puUiRUTU7rpKLZka0PxAqs6XHon6z8tlyvSt2NpZMlnb1iasm29GKP
lvm2Gh2/y0CyPvW7KUsesomD2G/SqKdMeghkI0Ci4Q0LL39+Prp2qNdW9NNhVic6Fist91jHL24Z
HzPQIftgB2FBzrLnmvNrs12b/X9eXzz38N5DUIOqtvyEnrwooTX6loK4TuDOfs61h+MYsPlgT9eZ
7jZQqQtxtoMiNrLLSKufq1u0c8Yd8AgHXmLc2wSRPBuQSkqDAUwhOUDg1sTZrWbvm2txdVlThbme
iZb8XWF3Q98V0LQkd1mzK9rXKtKIUDhviED3Jf3DtSZntSunidJFdHJk7WM2hoa9y/g+mm4GqmlE
UOoCui5MUSAJCM7X82Wc1pyw1MUyTs6VtV4n9Ws2f768XEpdTkRIB68wnDiPUoio0l023rUA5AOI
2bZccR3Wr1h46QWCEa6/ykg2sXUzX/IGGwN40TK9XptvS4wm+h+X9VEEvMjvo1gkGFzQQiEdNDev
umRzYXGcgf4OFZxBR6Gp2pS/Et6VX3Mr5QsZIcE0Hqbl1uuPZRT+dyWAWwJECRwigcFwvu/ATrGm
TVTb4tJc0LwGJFPEv6Um1FFtyIkUORHrNiM1mxmR+2h/GeygtG6q7G3YDpd1UXhb8HP+q4uc/rSj
cjSSFLpkHACJANpfbopsb2RvnN5X2+NlYaq9ERPvyC8L4Fd5PsMbMXIO+Ao07qydhWyT0/vz1iQ7
FyNwmtVTGRp8OSr9kIRGPCniNUY8deDWRWlnDvttuFlNXaVatXQo6OBF7QL7DzZ9bgbMS6bSAlBn
kAAIG5zL4O+tDxaSSVnNH+3kh0fL4+X1U3kDwJGJFnaM3AI+81zigNB3Bj8ZygAL8AWn1reMJ1bE
PlsNP2WaqWKdMCmwaCk6GQoiYuBqB9blYF2u+y3brwSQ2JrrT6yU7HtO9ZIcqej88HIx7DQt9yag
3EDx5EfZrizDPhrQCv5gIAi/vJQqUzwVKTnWbs6ndRoQEaPN6jqv+JcBA8bUTnQ1VpWRwEaQFwcS
PnpBJSOZNjxOYgOneEEXo5W/tu4rR2+meyTpVZRoQmv1Ov4rTAZxrodyrV0Lwpo4uZqLCmOX4xV4
n46pXfmGu/22nGX0PcPUDYqofNWJlvKYdmJms5OJlu+aef7Yviyx5W/pHSCJNdtGNOtpSVY5Rpi/
nYSKs9V8T4jd+WbPgjpfb91m2ZUmDTMz+bR4X00nCmvvxTCbQ9Zb/uDMn6zmc7zYqPKAcQ10Sx8w
KAElCfAsZCbe9eBQo6CNi7O5OPFV38Nhp8M/7dZp/LXyVCL1+QdEV5BHnbsA0qMllhpwoY75uY+e
B/qpqw7br3h9+4A6FkDtiICMfDdcO/N2MtoN/jPP7GDFg5C7GELUlcWV2iAKAG2zACaUSwFgri+T
1oYU08kf8S1BDoalCMAuZVFfD0R3KagaSdDB9leeZD1bvW1wZQin8Ky1/M78tSXf6gX85KO9RyHm
biPr58h8cfsucAodcrbykJwIl7xcvhhTkccTHKpZ3HjsuTSj5zzZ9i5W9gObdyJJcm4NJRuIg7Cs
dX6Fdo01+zbqxiGUynAxZAlYBor59HM7bJZ5svsKyqTJr46GXrVPe4zk61B/lG76rxg5PGnytGRd
DjFmj3mZpg4WMUvykaN7IkSyCj7wyUo7EWTPz+18VfRPWXz8wI6ciJD23qiLGDTC0IMwKAAuIytB
u7LGOaoWC3jJeNPBF4MmXNqTuMzHiNYQUre34Fro2ttEx7igfDqi8AMHJCD8gK93vu9pYxa5u5gI
eryf4/o5TlwfHAyYsbwf4SeWzLeyZ6/8QHkE6Ox/pQo/cpK/wsNl5eB8wcUG0oDBDBz0QF/eIIU9
QyE8/dEECjpGuZ+kRSEdZxN+1V6sl5zidZLS+Me4MHR3DLqcjcLtoafLJsjKE8Techw3r87mDD3O
p0F+YZI5dNb8aFRr6LHep9nPy5oprOJMmGTd7hITK5khrCyux6VD7OHPs6ZSply9E4Uk8wafyUbJ
hCf3hp6YzXqxiqcc06iJ8euyLooA50wXybHNvWH2Df6Chn55wbDv3h2QgeJt2Hn8bh3pC9DLd06m
Mz/dEoqfn5ifs1l8mkuxXyg3OmhtKGvAY2pchPh2KQg+0006WZ43xkBhhW4xgAxKD7zNg66NSKeH
dIxGpPCWIoYe2UJv0IGPGQIORXQs3YoY7UwT8fOT5UpAPVODzRDW4B6c4dYb9ktnifPks6EMao1N
qNcNkIXAr8SzSL6JhpKUjPfw3s1ah7S/aVMdIZEqbIBC/4qQbyHWd57osUbWIvHH2efkdmEBAFtc
ACkvuT+SAOVBRydW7SX+SpUObsInYyA1pBYt83v6WJZfm+V2ShY/XjTnV7OGrnR+6ZLmfSsyWQ6A
5ef14Bm6i1x9cv8qI77gxCZqY6qbngsJeNt5s7/Euzk7lLkA/geI82Guri67Ct3qSWc2RSlt2UoI
BIAuBu+27SGd82BMw5l+uyxJfar+qiYd3LniZVeakAQI53VExon4FdE0eKvu3TMTlI5ua1f9MKYi
EFrRxxk66VtXfRsw5jeZ36osXC1/0kEu6YxCOsaYg0J/sg29KHkdo2/aNJpu3aRwhbQTUMoX/P6B
J9+Ndb4ChNjb0LD95e3RLZ1c9BlAjDBtwrib2MbUzx4QS30McEdgmyZ3ThVW1jXT4WEpL0QgqALh
lqE99H2eE5d/ZMEFenMcpqV5pEjRuMZPF635l9VT7tK/kt7lOzuSmuU4QtLaYbSoq/2m/4h9n0iQ
npy1646jKdx5ByhYd/oJ1qRYB0mkvDJOZMi+zmv7rKPYI1Z8dcDrHd+jTL0UA+bk0XOqWTKlaxCA
5C76ooE0L7kGYsxuiylZnCXrkZLCJ1649Ldj+qkxDpc3R2niJ5Ik12DybBxzW5za/slkITN3vNF5
BrUB/NVG8gw0ttJ6m6HNbCBmmHYGHXaVtSPN4LckqLsZTCHAjUbv22tefq2nYB41J0z3BZKjAD4f
wssBWvb1L4f+RJnz8ioq746TVZQcxVbwLSoXoWH1Gs9PnIAm4yEaPy8sLHtwMjS6JmiNgXCpTMy2
KrIrMOQFMdDYXDOItmCOAf6VBJOuXKETJR0uZ+6sbSTCFpEyM8R+fUnXL1N+zXQwpDpJ0hGjmFaZ
3V5Img10rd6kRhKQ3neWn4unOWBK7wdEYDSvAiASqc/zy77dViC8YrwzML03YwBJhPNjYA+9rjdX
ebpOxMiny0qLPhY5qs39jtmQab51Ik1GVWnaJyKkwzV4Exld8Xiavedk+Ge1j5dNW6eCdHRY1jrA
5cVKWVXmm3kcmuOBRv/8/4RI52e1W2+exDpZkwNGsRLz+wcaf/l/CZFv2bLrsgFPZTzNcA9l1m4z
mO+mOiA2zXrJL+duopndiwQecV8S+1saH4oPoEhhw/81Xk+KhVsPnZieCHsw4B2w6TWd2qCrb/P0
lmCU7vKiKT3biSxhfidRsZFaSe62kBU33yPQ8mxt8WpmFHS25m7gPGzbcs+c8utlqcrL9kSqdG6G
gTjFJl5M8fzNbl4MwFxPnbMvCEFVyfH8Ks919JIajyCjTtbJFM2euN+HBvj+ic+jHbClfEPXyaGz
D+k8uU7VkUWoZq1HbwnL+U2L664TIZ2modtsE9cd7IPv3eWpKn5oW6w1IuQkf1t5xjrGf1brczE+
8P7JTjWOTS0CreKimIg4VXZsBZ1bUxykdRv9JLvKoxc0D122M+WNQ//KkDZjdKxoIR5kpMX6kpaD
ny72Pl8iv2nqr5Wta0BWmjXq8UDdAmIw0gHnh6ntGPqfKC44F/MLgBXz+bifujRsm+skO5q6rLHS
pFFdttEVimEPW7pPu2jL+epCXGp+tddrrz0mdVB6x8trqNynEymSh2B5gQR8teLg0Fv0y5jLW2Jo
RAiDfZd4whwN2FihBzpqz9dt7grLKWMkVwtMlZlXJN/1QBu0lrCPD7a7+Fv+9gGdTgRK/qcbLSOn
BnQqvNW6dRCXBNHIUKcwVx2qi3L5TkRJZr55TZ4t24YmCp4/blUSpLF7Uyya8TylKZxIkQzdgk33
8QgpTnHwKJCcH0rznuk60xWEEqJB7O9GyZ7HAcr7wiFm3uIQg4aF2flOct82u6V+nTCHnd5g0CSN
bqb+ac0AcrDnH3rQuGIqCQgoAmVTshUbEJuzIxLxyJDT5Zat3xyd21Da44kMaTUpKuU2Qy5UPJoS
GpblD3f4Pmw7Ev1q7V2rmyRVbt6JOGlVeyMezC6CSrb9ha0/ifXZ4TfaLIQykHSBYA4ITKT+ZfxB
by1YXYm969clmNofSaSxQaWlnwiQVm22EzttXAjohkNeXgOSCeAml8+tysHijQ70ROHTURg+33wM
jRqJF8Pj0bWunppkuOYM7SDbmLHrAYMl97EJYgDL7nWMoaotQtuYh94h9O6+I3O1lmphvFrgMJwn
131Ed9Ji3eS6Z6xqBSlQxikmzy3MF0mGALoeo2kTKo6XFUZA+InZBuY7eri8igpLEAx/wEzAHK+H
UtP5KvbAGDZSDzzpJuZBAdYSmT5w2HRQReIgSk79TIp0b0y8dZfRgRQMtT80DVBQ22IPiPvnHnlr
B4nry0op1g4cNxToEwIjBsDS50olQ1HY3iKY2MdkV3f9TzosgWOYmjy1UgxF1hE81yDjlMN/F3DJ
gAcAy/WUNV+qCX3spHvgOjQNVbs8cpsCVhzGBpsTn3ESlrupUzI7Af905FVs57V59mQ6yZctj7Nd
SsfbMmru88x5q9EE6E+bcxfFJfXNYWv9JWr5Me+ZDlVGtZ8WiJNF4xcoRGQAgWmyMD/cgh5aNE7O
vN78anCI7yLeDUCglPiZowNgU4oUeD8Yscd6yzh2yeLGoA4sy2BZ9ny8jliH/76toEVtdH35qhwt
6O7+ypKCKTt1psyxIWsFJGuZXFVT5vdpYG73wxZS+rgCTqAzdpeN1lL4lTOpktU6YEyv+6UAPEGZ
C3yWxc3uLFL336LIW++8IaWfSOSw39G8eM0+HkYwZxaOGR1jk0yP81pUqCtYpEWhczGPnEzdFPRd
j9pdQ0cCMk+Dk59JHzu7OY3hWAb0XS9+YdHmKsrT+CWp7LUIW2NI9mk0MU3eVuGuMYuFE4lWQYzZ
yg2klNSzYQgA5I2BVI0+j/wIQMLEPszuXTVpugVVJ/NUmBR8zzEs1xghDBOxluXPRmf+JhhkfhqN
tPh6ed90sqRtW1Mjr9scsmj8NNjHhhyiPPiICNGnik5l25Vt32ooxiFGHLeC/bNUD6B81xJaKbVA
OCd42DGBLU+vj7zO0rmDkzHZeshn00cpAblMXdeRagwajVXg9AabKdrT5HyGVYy5Nf5ZrbT219X+
EVc/y7G4tTCYN67Fr464AbGzgJX51QbOmDhPHy4vJhEbIl9GVHCc4mZgDpP9aV6YA+mo2DBwD+zA
HPNmcmPeM44Zh7bIwCTN7Gez8wrfNNObhaXGVzcrnkoyOjsgpBiazVU5ttPPEW7hxL2XrCHpJnzp
RBN/BvFBvt2zISD5dck/X1Zd5WGgN8EcGS4nUBGci6ow5p70eVYGGDzCwMMYR0FU4b1D1jzCq6c3
Bl2hVSkRIEVgQ0WbIK7jc4mmV805FRIz+nsguxlV93a7cnQ1FJ0YyWFHoJWdSQMxeX0fZWET3Y0Z
zEuHFaC2XlC+oRTo4BbiYi9P9mqcizzt27wM4tzN9lNT+xnPbrN1/czHt6Qq7rpiDFozfRsdY18V
25FZXy5vodJa0Lkr0DRc0ex2/gVT3JeTzXA1DTaYGF5hy/5SH7r0V6nrolE67BNJUswGQkpwa4lL
sBtYyPMvSTL6+WL6Cd486Tgfm2jWZIFUsSisE3w6gP7HDSHpZsTr1FFxASIgXvwyX9awG21dI4PK
09kibEG7GLCP3pnkmtogeKywgm2Y5S8LpmjNLby8S8oIwrZNMfkDZlFT7r9Fr6prtwYCXTMG2tD1
sr6O3r7bbj1g/IEBgrihqxsNVjUjg97mr0zJkcRpBI4TDpkWKI9q0BHCkzXfJ3pPo31rhZvzKWmD
FY7O+NJaQQEYitoMh/Lo1Ede60JwBcM3hlVRjsJQtIBhko8Kr3rxaMfXzPVNzH1m/46Wxybzjcif
rWcn8rd4R8Bk031i+Q2twwiDre31OO6a+WuR7upsf3lLVMaFrt7/pU0ByZ70niJRaXSU9GUwTsvk
myJAHZq61wxhqRyRjY5HUMHDtoCtdX48+VIjSC/GMmDm763/0jguQPA8DNJ/oLsSlzVAZ7mN3CKS
fueCxrzvF2bPJTqvjxz7vaUPnm6IWnVS4OzQFgjSUED3SM67T716xDBOGVQru3JZe+fW5MogvSZY
Eysv38dAXcVrCcAoAoLlXJU5L+q44OjFmvuKp/42E/PTBIy7685sy5B2g/k4jdZ4Xa6D6QRrmVRv
l01DqScVu4XyIMWf8w8Ab1O6OSM+wGiP8fTVjA6lbrtUzhSTef+KED8/uTjahq542UFEWyY4Areb
s0u3MJ5MNL95gCncfUAjwJLgWY9VxZ9zcbTNae91QtxkBXbJ75KF7dZ0e7osRqnViRjp2h1bNC4M
LawdUHzAp3a7zq+MN6f/zI1jo232Fb/tnZ2cSJPsxIpTa7NnSMPDfii+bMCRSsoX3L1J8zZ4u7o2
fe+32R6Bv+hf1vNP9HtJtHQXmlsfdfWK9WySg2VeT90u4XeVEZTtIS5Cry0OnXntNJ3f2z8jb5fY
X5PuGI0PqQ6HX+Vf8O4WaO4uw2yutLGsRWcr87AGRia6t6+aOkzjV75pHmuqE4GADXCRIJfHu0M6
EXwu2pWABwJM3+TQLWTv9clujajGTJXXJOjfMGVsgVkKVZJzO42ZM/VzJy6JFRA6u3JO2D/G1I25
v0ZWFu15OkY7YMkOTwVCVjeYKtRK8SYok0FzY6s0BnsbMPIFwAJye+dfQrJhdKN8ginPe06/VaVv
GrpGa9VxOZUhGXCOrrw22cTlEIeb6+fWlVUAtLLeA23A+UADLwaqkf0Cp5rYRGlpR0CE4jKEQt2G
62G0Mj8bsw84zlMZcsRRGguCUciIPIwWgfuRHK0++eGW/UeyP6eSJINEqcE14grXXfG5r++d4dOy
3ZnZp/T58kFX7tDJokluuvTmFh3d2KEof4572y/AH22HIFjb7AOibo1bUdocXvR4kCGef8eH2bHB
GQoiBn7YjZcdCuvR0UElqPwF0FT/T8SfA3hy71gr7dq5Fes2v23zL6sPSReUujEwVWx1KkXySlZq
5XScocgARmxr7H0gWFzeGNVSocMTQ85gXzUBJnh+PFneIOXICEIResswblqi6VSXClfFIX8y4Sa8
K5JU0vHkC6bPehQfURRBXvGwYRyzxJvHamJ/aQ5DlYfZvLusltIBnsqULhanyokDLwh/Hm++Xd0O
cYdR2huz3M9r0Mf3wM5Ay9xloWKtpMvMEyS5JqMm6PzkO8QY4qxDVzzeCWh+ngRcWfk7W1FZ7X5Q
HfrBn5TCuTAG7FyR70M1F3OCkhticTFW7oRZzJGhNo0pSMeb/DXfTa4DRrxfHgD+ZvalIavP4wRx
8j5fSz/n/9BsuyuRIhr7K3u55e7zYB4d7ykeKzCRFqELvB1d1+f7dRGfysGOjf1nIEI/tzEz5Wuz
lfjUot+l8xMpv+LxNpl4oyy/L+/Au/MC4F3BSAq/bAL2Qn6C9hzYt33iFGAkBV98u9mDnxebjvf0
3ZkRUjgTKVd4mHf7jIH3xqlSlCcw575d93X/snALpHCV8/Lf1QEVpQUke4oKkpzTm+gQ5XxDtGAm
8fcS6bLNioPLIt45ZugicLyQ90eVisgNItVg0AJZDyR0m68rfR42QF0vPoljv0pfmbO7LE21csio
4hmHKQ7LlZEBaNWs+cY6lKnS7pWR+NZLulce6xD9FGaAAF1M55qYveJyFZaAWSwt4xrRj0nf3LV/
7BHZXtZEJcJiBHN4wmm+eyaayzwuHEcqSJrRCYBROsDT6GCw3h0cDPjZONp4jwIk/116uksxaAyM
gDIgBULw+TOthiBmT4ZNg41qCsvvLjTIYjAFYIPYgv5UOqRpVE58LWysmYckwj8GCcvtYVxeLy+b
SooD9BuAZzCkLrkwkJNrc2Uzkl81E+mb5TGjPzCpdNdUHhgUN40zfp+NhkJAFkc+ShxRpCfORbV2
7JSVC1EdEJuX8XqiqMZc8frKsG8IC5Zt5yBZks1fM/cGTUv/XU887FHCYyjKADTmXDgfgVPaTGUF
IO46SNyD6x3xnvRR0tAIUtkh2JNggOicxuyyFCF4FHS1fIUgNHgF4DG/X2L78bIuahEId1GPtIBy
Kuli1WaX2IAvBHFsfGz6GTOTU/PzsgyVXYguYry98E7ABO35esUJ2DRAtlqhiPXDQzrL/dqBtNj8
zyRysAlsiQnLg6XjsSeJGbN85k6H1bJv6pbflbYbYtZesycKL3cmRQp2Ue6YKUkhpWswtJ92ICuw
f5VVqam3KNcM7xCB649cqDx8MqQs4/UEMbHzJQU7ZBH5bR9qh/ffj8WJRftXDi6j80VrnKFm2Qw5
RdWHRnvYlm+0vt4Sy08cUKLy+xrZiTYodFBFiqvpTK5k2lbLi3iKhFx72GFULagm7meFt5sW27fp
k4k8wX+2QoAIE4YeB4D7IGt2rmm1ROmwDOBtge8CLlntp8PsR/Q10g3iKbbuTJA4cidu0EFTPqEr
BPW0KJ/dlFpHlHfrm7VrvuWAm9bopVhJjrIUWimYi8FxuatgNDAyTiicRN/kr8A1C4d4HH3MYfmZ
Wd1RJOUi29LIVKkIUiS8jxFbeO8SKrlLgIicjVVAFwcgZ5M/JSGvQO/QajLDitMGD/8H+1lcK3KW
M53mrvVcuA7k6K+9skp8h6AWQF0dxotKIwSvLkjvwVaH3O35pvHVbKY5h0Yr3v0puHj5IwUlSkc1
K6dU6ESOZByJadjOlE7whZF7SEkcWG4Z5v22v2zsqguSn+oj3cVLlCBTVUKfaKvCPN8Akrjv3Z2z
Bo1zDW71Bci+rRH2GN4ct5uU/tcmH/FWwrAjLASBNJPrBhVQhMU0eRVwjBEQI99Zq70jVv10WU1F
DHUqRh5YiOyRFEYBMXGCZ1D0babts23W4WCRq7rRGaNSmriIRQoRRUSpGJIu7WLM3galYBZmU9+Y
9o80/R1PfZjg9XNZNcXFDJRnVIFQD2K2LRskMXoT3UJQjabVg1HSW7f9flmC0hRPJEim2JprF5cc
EtxsCqp48jcyPIGhQmOKSkUYA0YC2HcQuEurNqTVWk6g3wl6L3403eWZprrxOXE4z57Lf17mYGhy
8ALloAk4P7x1iv9d1gzGvkRPkeirqj+7SHbYje89V9UOWJeufef+NgHIX5XD4fI6qlwHGHgAKyxC
HEvGqK/svo3YChD1zPuUIRdVzT/TcReZm8Z1qBw9FcxtUNMDLL50pDtWzsRK0ZKUUfcOXdHhUjt+
tOY+58Vh8oiflrqrjCh1QwKCYwO5C5qh85UtwJRYzbZdAV2SvtnxcnTAIvfNLehNM7C7auydYLOT
z07nPqXzMvssT8ixs2fzOirbI7M7um+GtvRjQl8ur/r76gI2Hd0oCItFBQpw5eefhvoX8o6gyAja
tvdZQv3ZsX1nQjVlXrKjVUd7NgNaymhHn2V5QNAxw6q7HBMfE9rWp3b2W/YPa3UDbe/yYfgsXOd4
/jIcWktO3cD+ozlLEFBXgxuiVgrV/8mb/lCTl2oLjPquKcPLK6E6xy5D3yYufw5udMn6G9cYUDkv
qoC0ZXbVmoUd5DRZ7mpaOB8RBQURPXHgJspn2fbSPqo4lKu77Y6vKEov5mfHnZ8va/S+eRMyXEhB
Jy8qHO+ajVDwdEpTRKUbqEDdPHmZhvSun36v0S86z0cvGRKfjWaAWu4zSZcdAzx6aFgmuGVGogn4
VRsKhHKsK+rgjMkd013DyJyuEZ6aM/FpHwDwMG73oJ2I0JK38s9jonGYqjMHBHawouLqBBi7/I4B
Tm3qdDEsyIr9aPzhuvuq2YJU1x+nVOxEjvSS8Vo3MbzaQNp+ehmWh6k6mgzjViiP8TvS7Jv5A7Ec
gByB3CXcNOor5wc2hZc0ojnBgfWALY7sumHMft8RjZtUHYdTMWJ5T8JvexiynoAVFABDD7Nb+wMG
LTxdT5jKF8P1YJuEY7Tk4jfOQVnyMcWZW+6j5K7sgHjtXnFzP1S7RMfBrdToRJi0UYnZ1X1ZZLje
bNNv2xsrPfSArLx85lTBzalGkqfP+7hHJxs0Wru94Y5BhUHCpL4d0hdr+oiB/9VHZm2cMHw3FzFE
xeRr410t+WNnfW51XKTKY3QiRbofHD7nS88ghXtH3rytzSf0mk+z5vJXHiKkNGAHeINh9EqytriY
srTEYy+mccjH36aVItv65vYAcTDSPaFm4K26QFRlEAJKi4OYBs8i2eOnWW2VnQuDQBS/40XrZ128
83TwcH9G5OWw6lSMFCAOBHg5BocYA+nylzFnE3qe+3TIdhNz12cbk4HRHuDUFfPRIjKWYUP49B1X
8hyunMQY4vOmwggQEpD6ybOM4XUZSSqamXruomW6g6mtCTqdeFe7P8p140+T0xUNEg7Ee86ijD8u
DlB5pjLqv7b4LajGonPjS9GCiXdI6jjfx4Y9DSg2AT/DTwbUux67GQm1EHdTDxDXrAUIt0XNfD8n
C6128zzb/d7tCwegtRsN+85tHpqo3UBQmhVd4Y/N4Abuwpp9i76FMh4w59rbdVX4SzI23F9RF7zn
3UA233GW6tf/kHZly3HyWveJqAIhplugJ7s9D3FyQzlxghgFYhRP/y/yn/OlG6ua+nIu7NvdEtKW
tPcaNFiDvkk9axM/cQBh9KFPglfVSCdcqZs67gKaVsS+ynrHDIkT609D3Y/pTUelfW+wwhs3EF0Y
4o0zkvwOwsddCNxybPuMgodGc2CYwLXVo1dWeaNzwwo8F4N0MJ07QxTiwGLhbMe0R9KWtEr1HS09
uLx5MnVehrSOW7/r+nxniJZvC+pW5Tb12gbdxoQO10BFju+RztIuGEatgtUQqfKVC4NqE54uoUXO
F9Mwwb4P26NA16yJbrvo0UFtyc2eL2evzy1B3BjQhJpFiVEmgDXV+T5sUp0yY65jyvGu5HuI5qX6
VtYvEKX1q/Q6cg6mtr8cU7kLT0IuDprR7Run1FB4EYAhV6RmqIJUD3E1fb0cRzmH6DuiHw3YGvb8
+dC8pp76MkecdhT7Adh/XqcvqWk/Vt2w8rnU0/gn1rLzPcoSxr1zxXmy94b7XZcPLU0C6b7TajNN
myaDVfqaF4zikTHDqtE3slFPB39kkamB8IgFAMKoBXo3cX3Phxsx/ojZu+RBam0lNmzyjH3ug9VK
qtbnJEyytzb/fnmaP2fy819BzqcZLCQ3ahl+RZ8B6Rg9CZmFpT4GEQuH6gtLgqRZebd+XkCIaFoz
KnkWFl6Ou7TAa01YW8KVwAqqWtvSxD0M0VoYRY0XcfAgQTfZRldz2ZiLht6u8onjJBzsJ+rB47dn
Yt8y78o20SwuSDYEzMQjr03EIeEwx4Imt/vvl9b8K+xZQRmPNVAQz+c3MoBRNjLc6Yv6NfF+Zkz6
psCsal+14r2Xt6ARy2mtVaOc4pOg9DyoXkR5LCg+6mhN+9Sw31rWbbmgK7cAxb7B4OauA8rp4Jwt
KxA6eoQRh5gqJNihLFjcCu+5wMlf3LnwvRCborkpojWw8Oe8MMdE53CeUpyDi20D55zO6wSWT1P8
FE0GyfLbKJLAEv68vDGUc3gSZ7ExIs/jMncwNtFc8fx7W2yM4eFyiPkznN80zoeyWBsCFjqAqWAo
rXiYdO6PEBC/HGFtshYLwSWNY7ESg8iApkbWPmSJ++BAwxe8mpVQykRyMl/zfJ48QIrKTdFVwWBK
905zPrTG9qcR4mGRHxnHwYj8BnI6/3502FEzOh9WIPBlOA/pmXU3Di6qvaSlsNy5k8lt2Sdbc01X
RbUUTuIs6WgDa0ypM8RhRnkN25pNa+fhlMcruWItzHJlj3lPOx1hOoiLeKAbsUKEVbEGO/9MTIHB
CDKRY8MzdhbcXcQBxKtKdBcV0CoZJvRNhohuCST6pD9mrVncgHSF+pVba7eJnvQbU8jymzsU/TVp
ZgfIQQD/c/lDKkd+8ovI+Yd0TEFxkcYvcqP+iUfGR+PQ0OFPl6OoVujpuBfbzSibqZIR5tcZvnht
Bdc6EFDrB8AOmD7hcvaG/vnliMpxuXgpoyQ2Xy8WEeMqySpGUAROEjfaprVuXXGzz9BkzNcEwlW5
BKypGVMD7CSug+dTCH+3NuZzqK4zjyLi90lpB5dHo0z3aEvNqwcmr7A6P4/BoixtJx2dgBpa/LEA
mX5P9H3bb6HbZnj3xGZ+263wfFQZDNMHMDzqnrgkLWJqmgdbhRHlX2uMfcdog3ySh4LSjV22K1/r
c3UDAiwoZM9QN0RbYrqczKvFlJASrb3Cn7Rw6mPfsL8KclMOV6V4uTybyoGdRFuUN5xiaKeiQDSG
epcLv3G9ReWh8fmaXo5yv+OcxF0TJVrs+kWa1CaRN+U8LmnpEGput6ZXhAmQl22jBaljhIP8AhR3
IOvxJsqdbZTKlZWjGit+AOpfgGXNq+d84RQFr2CJhWOI4R0aFT86l4UF0Pe6l6x8w8/1HCRq1E/R
zoSB7idc3uRmXpXMDfakaW5QIme7qHC7sJWQhfUmiSa7xcjz5S+p2uUAARo4hxARt9rz0VW9V3mJ
DvhvbMNwSxR5E8T1EG26yvh5OZIqg83wPCgVzIaYS3U6rYQTgacVHP1Fs3/T5TQI+BwbDuyuGuq+
c1s2d1YSDwBuoT2J5yDupSsTrLxWOzYmWIeSyuydfT5aK+nteMwcFMPLyDfNAe3cp9rzx/KbJe+S
7K6id7a9m+p2e3nsylm2UfWBESzqR0uMuuE6HY0HG5cl7V2jsBTCK76MV94mihK8gZsEoMOofTsg
bS7SjS2igljAkgYOYb6QO87vx/TBLlD72TF7rzdHQrZTQoMB9wzja6Gv3AFUX9gFuoBiPQEit0x3
4Ba5JVCRMzDprneH7Yy4be8t92imh2FMfMcRK2evKuuhuwY1KIqtg3Gff08XX9Nocox4dN8nAw+T
+wJg9gZCVM4Yxs2a6KtigyIR4Nk3JyR0RxepgNS8AjernqHfbn1dS+rCJU4wyCrTNNmYKDLt2tZt
opVRKpABOPrRuwFyDaq2wGOdD5OnpMuLAnFLuR3p3WD5vdeBX9zj4QtPlRvPCjr3l4s+GhoUoWH9
ayH2mV4FjCj4qmAWYvuex4+gxqINLaSOCnI1JD9o/cDij8s7RJXoT2KYS1STdKzIsgViNB59IKTz
CzgbjPqP1MqOQCTs0VP/1sbyK+qbPumMQ5WtyY8qFtPZL1gkB5RxcDV28Qs4HIE96KU1zS3Udq7t
dgwtoOxkkq7lo3lHLh5RaJb9No8AIfATwKnOzaybDMoDrYone6dZg3jrpjiaLQCH9pGhfPtQ65pV
bIkFm1c/spw4PhoxzfZOxXtz2+VUv0o9d1ijCSmuZFDpNdEUtYDfxvP4/JPbY89HPhcYrNTaaZO7
rZI1FJQyBPYSCAiQy/hk3dPbRSYdiWQMXa1DTVD1BSrj8qpSnN0GiNazweT8Yvj0xu9k7U2dhddC
UexJHcPF7ygS4nssWvmUqkio9M2adMgNnwCmNk/zjMTI8Ek6oNobh9y7svhDTP4mDu54kK4wjbnl
ev5d3NylDc4AfJdCvzb0H3pd75sRmTa11nRalFuSoieOhiPkBFElOY9FNLOizMlmeb3baHhBPcbX
2d7IM1ip3Gn8xe6uO+uq6F+YvQJ+Vm3F08iL+2VfEpEwgVuJLm+c+sYoD8TQAsu8ddiLMe0vLxLV
rQBA+xkl5OCp88l0KaUsLqTOeVB59Eg5eZT9s9dXmzjm2ypt/dYcbnQ9O7qae9UY0dfL4VVjBYoX
FgrOXC7+/RVOag9J11odjOXmU9t7lRbzCTfhFu3CgE1/w2K9buM1lSr1iHETsee6O9hGi92tjdJk
UYwRj5n1PILoqUkjHI02CzI7PtrGAOYKHFcrM7Cij4Ku0Q5UNxXYTuFZiV45EDjLA8WMmOH0LXYL
b45uhbv8wR0aNJkl8N9719u43s6LtjlU6FKUAbfZmvic6jVo2HBindU6cPFdUoOEl0RNB7v0YEgP
BhpRLYABVPvFkBtsbZ/LA41u4Hn07780gLuQY/gNTFhC+oE8jms2HzDgoKfHrBUFTHza6sYrIL3e
JbdOGr33mdeuNPFVqQnsGGgUgLqAqv3yXDNFmSek5QGtTfgUl75j47IL5I8OwsflESouSFCCQGsV
Or7AQS9prlFFhe5wcON66wfMQXbQtAtbvAu9VhwciORfjqb6inhPANiCUCjh/u5SnGydLo+g8+7h
SYGrz9NvC2sCoxM92xhuvRua+97Tg76LtjHakJdDK+b0LPIiNWocbjfD/JhpovshSoO2BGwpj7em
s6Z3qsrCCIXDa3a7xHJd3HE1OYH2UiA/tJN5RdGLxcl/ZFocmpXYZAX1i4ptufs42ex6Guxdo69V
R5WDdQjSE4qV2LSLbFFOSU1YicFO2jdAyBqt8av2sUGX+fKkKjIhqCHoNUAF0ET7eTHSzkXTGHsS
11yjuxJuv0GqDuza+KGV7V4rxkMerZltKCBpsxUUDlT0svB4Wr5ZaOU4kP1FzCw5WNB7sa6MeCfy
Pd6epbtnU1g4XyztWHpbkr7ALMqHc67l3HX/WkUX92o8KCCigtObwtn0/KztTG9kmsTvSFFdyHbU
fHasG1dEaMVfe/maOYfyi/6JZi0oBP0o6wSNdsw0jAla/QtqDeE4Ur9aS3mqhIBiBuYXFbdZQ/J8
WFFO5NB1Ex79ehsAXYFmS/dYGtU1M7PH0RMPl1eQcrMg+RBQwcCjQ6PlPF6jj3qCtyIPDE8CxlfB
lmObdbpPqxsI4UDJN0oeo/I1cSFylzxfDq64z6JS9Sc2OY8NA29DF2iaA7cYAyueHg22hludd8Di
vQDYJDCDqH1AzXRZv4DVV8XcCFKSueZuXKAALF3iFpgcLo9EdT4D7TVj+UBlnTEr50OxOpDdaYtm
biM8vktiRv2JFvFD4cZe2FtjvmMdv0kdG8EBomkkTX0WS1wMY+sF8urtoeeFXLnM/z6olqMHbvS3
uQt4fkvAQCFxaUg7fFyBSn6fG/4AJ+va+gAv85rqM5cdCZi+e4ntV5bY0U4E0FbfJ8W9cO19ZrV+
hN5paifXkWvvGNEAqV/r8KmnzjId6HegQkWXnJW+6dJYelgFZQ8z+fSqy97SyAeUBFrFLymtDjR5
MxrTJ/bwTIp8m6bCF/oa20O1ULA8oJKN5wgut4tUig9iJBnackFigqiTUGPcA4wMZHojVq7q6kh4
97i/6Yq/r5onZzDqd3XezU/YlJK9a7B90+cbO3d2l5ekKmOhU4vOu4VKMGjr5yty1E0tBVEVzj7A
olTNPsk+ElCK6ZpUgTKDzOBpPAegnfSpTFlK0LjaFORoXkcR2TD4/GwtXbS4SGj9S+9K54vRGca+
YE51bJzGOLq2MK5pWUFUz/DitYw2p+Llovfm8guArGCCLgu0MGkmpjVbVTTC75NjxD867RdpNw5k
k8muLnf52j5TTfVpxMXdRrJKNN5smpmWX2s9yAnqwvJuMNca/aqz4TTO4pEXFZHOmw5xNJJvtRqo
M28MtLE5wGobTilsJX2obhen4RYraDBZMiYDJjJv3yYBFYDqaUgedS3kEfe5t728Xg1rTvefPhya
Bujzz8pVy5vFlBapU5o4Y1ECATizEOModk3duM0GW8a+Ei2pzU0MUPVWwq36Va8EudcsT5pXrVP0
6FVWxri1MxPGHh0KJfGWTlI+EMl1JzAn08zvkX3qXTWU1NknUTa+Zwb4BYElY3PDphhpMHbj7Lqp
vXYICUijAvr8PWeb0dLEVa5zbZPMy9YsSQSJn043PrxWb/akGTIZ6oWnJWHP0tIJmjFyby2tTgEb
NNzq3oyp/lwTI3+z9AJyXJrhTrjlN3qsBzQxIlAReZseumIwcW+VHjTawKLDb3C7296JTMvPdS1+
N0RShah6iiezNocqlF09bLq01b+Bu4C9TvXEBjOoiJm9tVhNruIBtsF+Ww1tHhTNYLFdUwAYABDj
rCph5HTmZel7ryYQ9mzzjky+V43Ad6RjWSM1Qen+asiYB+3COHU/OBw5Atk53q8sroxDYXrJDlUC
GXo5yFhXANVD66mFWJ9fc0yyHzepTEM49nUB8INwHux0WvysK9nd2JPHG2hZplEHUdkOchpwZrF+
FV7UvhtJK90gixvxo2uM8onDOSryrVq6Yetq3q/cwvQ+OtyJb2GjoadBLHMOcgSdjhTixpteZDBS
MHDsl4Pn7voyIiN47u2haLv0ahqG8oBCFznoLcrg9VgNiU9KBrtb0WCFaQIwyivLkuiOlxZ3N0Tr
kziEgGMJObo+utFJpYm9LA0nDjOiazdFh7XrS074GxESIJgIeEEaCDnVdTjAdo0/VGPKrm0hTRrU
1VSDvjPW9WxTxhtrM2Ys3qZsaG41azKeqBiTCSBomLL7xOTEuK+svqw23WB08Y3WCvM4DqTZmLgE
fwfpvd5BYAMA1Qoro1h5YijT+8z0QJ8NGdVcMo6FaLF6Cjgap5BYi8iO1Tdk+Jolt2bml+ne5L/E
FErzaLurBHhFQsCrBjUe0D5nHfdFXuV969VNhpsBmMJH8MRurfgjg/sHNF92BOHk0G/RBb+ui8Rv
cqDgKV9JSooUCNUsYPmBKIOa97KPUGr6VDC74wBpGD4JdtaxGyh2pQ79hzUrPkV2x1UY/Uz8w1V8
mf7yqqGFdHAv4FkDRQaUrCOoS2SgNnokRyXWEWZ2DXZBWq3keVVgsJ7AYgSBzfok0mFoudUYrYba
VgfA721V2Oin7mX0HJnJympSzSeqKlAnJPDvQJY/v5RUckC+roGajhqKOlpN+ZWhj13uQ+cWIkpI
X104xUZW+lNnD2vyNoqbFzqZLoAwqO1AnX0RvTVlk0wDolM4QTd6h4MsOuTJmgem4joAqUCw9Cme
BAAzLMOgFOlWrMJ1wGg3wtrDigIn9rOz9lRUXe8BlcB9FTOJCsBydUp7rMwqTsD3w1y91ejTohgn
QScKWmDSYZBqx/gVLM0kkNwDjWxf4pD7FvVdX/t5HGfHMjaca9b03p7FNttEURVfs2TQNgbNexQt
GjuLwqwd0BfNbciFE9GzNYqOqiiF2QLMn8zQX+B/zxeF1yelpXewtK5sVAvY5LO83OTTN2aWvsG+
gURD8rCgxsqyV62G07CLz5Q1ZUFEirCdNWyq4tmUcpevWQLOv31xp4G+CrUBvJqhNMvLaJubjex1
XI571Kljk91lcbeiorAWYl6Op+8JLrCxY4QoigxfOGIPpE3+/Ztl7lGjKQT90rkCfR5D1LrT5w28
pFy9eiwb7T2O8i3cBVbu7vON8tNsnYRZFAS6JBd26yIM7NOr/I6DnsCSm9Tzc29j9l8Ke3f5zqnI
fBgWhgRWqw2938USKGpUDwurgeC9ZCHn7V06OZt2pFekjUKnkCuniTIchC5mcuvcXVuESye7tjsD
9/cI1VZjyjdWbYMKAV0vk91Ua3ZJilxL0YP+J9piXYCCMWqpRDSh3U1D4xPy0WQ3rbVl6NCUa8lI
9elA1ACFEDsYSk+LFUIzSHCyYbZ1sX9SZ+M5u3H4lafP3hCFdfcx0rUWu2oyIQYBgJMHJBxKVOdL
kpoj6uZxVgNtB24kjyp/yunod1kaSObIoLO775dXiyJhoDqAOyzI8fN9aPH5CjZyj886DZwDKjba
d3Fs7Qhux/7lOKqR4Xpo4t0OHeRPEkOulE6CvQZsbbPpp2sIjPqg0DCBy+Ea71MdCr00ZF+IQiwx
tWYEdYMpB4DKEW9c1wFHe5HA9VXRXq7Va1ULxAaJ7D+hlrBaO8lwjzKAUgeNi4jbwa5DMtmBg92X
u+9FE7Zr8iuqqys+2J+QiyWSdCWUbEaEdGCxV1cvHu5t+lhsqJbdA4Xq85lii27XbHWh73LPC4aI
rGCMFJeBGTYFXX0Plw60lM6XKVqVvUgnzHAOu9QE8tWeJm5aTT+4gExfXjdroeaEcHIQ5FpPTG3W
BqrHeu/WVqjh4tqOGWh7K0eOKrUAkg+yBZzY8EUXO8EcpSdcCfhp2pebCD4FIdH4kzYOm9QpNm6u
bcaRrxxBqmPuNOYinTlxarM+RcwczvalMFEhfLo8f6r97UBzgKIOCXTFcjNEwPXRRgK3WFkRFBdz
aNoDcOeuCOgq5+5PlOU+KEFF66cBuOSp81Cs0F6TzLud4buaA+OjmO76eM0MTbX1Tga2rPHztjLs
KQPg2mZf7PzejX6R8ZA0mym/Z8WT3f+8PI/KdXgywsUpnrYJ0ZM5HItu3BGCZZtJvK6K9SvXw0kU
83y1Jxa6ieY8j8JB52JIUVDPmLmye1X58XTm5h9xsqU4+j7G4CEIGNc+GfdG9yHog5X8sK3NX0za
rF0HsJyLvL8YTpd2rWNwTFqPpkCqt6GZ7OGb5EWvl+Mol99JnMWI0sbr0IzGiMx5uXXZD7fSg8FI
t1nufbUielVl2d9ki5OQi2zhlIOVThNCFi0Ko1HI2GMjoZ+JFqL1g/VrTW7l8gNVGVQ7ADXQ1Tr/
ZjJu3Jw4c3KKNT/vbysg0frkwcrWWgbKxQEoxEzpg3jZcltNUS+JXiBQk3+xihst34KvHJTepkY9
6S++2kmoxZYqUZJzRhOhpHbUM+KTotvk+VWM2kiWHa21vrJyb52EWyxGMzGZ7ol5CvV6m7HoOh7W
/MQ/e1JAaQIFh39mb7EQi8QrEtrNsye/lfajhKU4G31XXrWQ95+2oOtB3DCv9m26hzVcYCcvg/do
t/cSkm2N9nx5fpVXhdNfs1ijwItCJJ7i18AZqxPX6Ob5DhCjfRP7lX3t4QpG9G3dXLNys6qF8bvj
s3z2AAIC30DoYYC/uLinaDZMotxGQvvAJV8zyJiTerjVOtxNjGwnPe5PpQhH8a30cpCvozXXQnV8
FGWg+4F7CoDt5zumR090SDQwPTrDPphmDwez3C+7F93ufVqY0JsE7beI3qkt3qi+kh1U/T9gZEHx
Rx9/Fq1bjJ6bXQ8UKUbfD1+G0g4jIkLpzlLo9WvkkQPKvJtqzLA0xk1sZW+o3m4iuz2KYtWaRJU6
Tn/KYpsBUAuTmRYTUXogubON7v3Ey0yv4/3KcpvHtPzip4EWM966hT7TsXBVc3D9zV5NF+YBld/w
Z7vv4OW4q1F9SdE2YGs9JFW1ZTY7mQmqYGdAqfL8YwNWkPW1h+mOTe6bFSAjH6b+UBibFEYQWXrH
5G3xFxjMs5jzoXRyjE4UO6urEbNGIb/ekESaeWinxQDgSDJ+BaVieLw8w6pj7nSU85XoJCKbkqro
DUSEcGWqXWcVBBm4z8bA1G/SfK1SPWeHz5/zv3MKssR5tMioZUoqfE6n5FcJb/YVIO2O9/PymFTn
zZ8xfcYyTALg5XlMcuwCHtW4jcAgL3kqPAxzWmtqKlMibNhAZEMBy/WWAJucGDbvYIcUWAwGPFOg
6w8Wzf3KeXbt78Ds5lz6CX3j0V1XruwP9T78J/QSbdOMmpW5EqHbetwOZFt0XVjAICz5C0mF2VTq
N5YJ2edTd8MRIwhTBJEK/sqirZABiW+IPviGeZWnoTMF06o9snLzn8Rc7AZnmvLS4Ihpo3SQOdtc
R30Ytf50q1nXNuRJo42thYnxfnn5qEgRZ2Nd7Imkd7UuNxC3LPpAeAfR3lo2kjvsHo9AdOpaG6Kq
x/i2I35kr+0R5TcFoByYptn0yVycsAY6gUAeAh+fc/HSDelDMgzBwF5zbU1bSrkbTyLNv+Rk77dj
n0PdGpF4lIcVY6EJmnCllZvL86kaEOrHWD0m4KdQsT0Pw41+BHAHXMVcA/3BSVMQ+2Lk0ZLSb5nR
rTx/ldGA3IQXBP7osg3n1qIwNB1UIY2A6B+ZQIiyoNDqB+hDBpcHppo/cAf/CbVYn2ZFcgj9IBTT
QEnOzBbNZ9C9w8q2dpcj/S6wLhPnaajFHDpWyfq+QCheXjfkG/Hu7eq2q4+s+pHBT3X6phuvRrQn
/ReePUKGylszdFXl1JMf8Nur7GStoAlrN2gp4+rDP4riSnePs8WkS+6LZK37pDqSTkMt7jl9HdHG
A0I+aCbnV8ZeszLxud2HlYaFA0RqT/OV6VV+SBQqAY8E9uuT+rqW2lrW9BE+ZGkdgC5+6SoW1v1f
MDmAtP0TZnFrMl2GHhpFGNwir1tOtxNCJKO1B7ZvxRBMMYfgVUML0QYQGrzIxRzCovU/n8vxhmaT
R9QLB72AE0bs3KeoqoWWGEFl6xuxcp9QvIgg5gaaoIsOLYqK81SfrhNo5LOiYDyweKI9ml3hBAWU
n1Y+2LzcF9sBTUN0YmdfPIhKLbbDVJsRL0w8jCEfYnehnkAtBIpC31xUOHIYAhlihW9NVOOCMj8q
97CthO3pYlw171ExrGfYG1gFJijQeddDLBfedJ0FVQJrD1+ITUKon1nawYTuoOPEG6tNdu2U+iIe
ULkawsgeNpPtPOvc8F03RyU1gwZTFlalF2QkCy8nDUUmtGCYhiQ4C8qgYnL+KeQIC6qxAqixbBr4
eeI2kvp5+lG0D5fjqNaaBeor/sB1+WRT6PSlhioW+vFju7PgOhmxQwwEIoRzaLt3sI//t3CLrMsN
MenONIeLX7jHfMO7Tfs7Fr2UQ++vyvurngGQtgYsEHa3wI4vCbZFVSdjo9ugMQ9hDp85r/XTzAgb
Aqiv31iHid/wNVqm6svN8t0AdSAlfeoixqSzRpYPIDuIsDXzoMx/lvJ50Nd4coqk/lsm/L9xFgkJ
gr/oLhjYRpa77yEAZPuWRn1jCvJqFf04v9SWWxaZdTbRMAleAMvVGI9C0ASxHON+pPfaCCm23odA
Xtf2kJbfgnDPqy1kl6Bou3PXSq3Kz+gAtTYTXec25jwVJ3mpsJ3ULuT4e5G2+o+s/uZYW9JD3hLW
UdA16Hb5uLIvVCnjNORiobI2GsvGxle0GxFMk/dUmNpKtlV+wJNRLfIgs005WD1CaDU71hbEGqFG
2ovkxsryL/2q9qSqAIIt/s8s/hYJPJlFYudN5baYRacePgS7c+BWkrP4DjWwq8rsnrTY3XooVLb0
rfkrmNNZ9MWh5nGvlZWH0bLmkNWbOh2BZHzUuo8ofnXZkVdPhrsR5nNFV+6UqhfBWeTFRkk0Qkrp
IjK8KkJNQMOnZUfLTu+EzV+aKt/K4RHEt50W92GWPknz1ejX1PNWJ39RC8lMW/KhwuRn9UcePQDR
GLZeUKR3/W9LhnLCW+xLs+b1q8xF0DCGxQmA8cbyqJUy1seSIiozwrJ9cpr7aNim5cpCVp0hELj9
b5SlCugMbuSahSgWxZne4XTdTsaeWN9I44vh+fIJorg9oCiggx4MSiYMcBa7JnFkCdI/UpHngniT
7ezqVXrak9BLH/QreHgQP7fYSodkJejyqU7BOPp/pnvPQ96/WNF1igcls1AvPTpx4tvlyvE/J9RF
wp3heKA1QPIDN8HFboHCnBcDgIc7kvFQQWSKiIPs11rwitVxFmSxMazCLqLWRJBpvG/xSs89SDTg
DmatHPprg1ms/URzDSAK5jjudyYG1MIj3/33JkwAMALgN79Rf7Mpz8+IsoaDJtwssAjzgOav6Me5
00ZaEBqt1j6Oct5AXMLxjmLKJ0ELjwBVzXWEqqK7qf9ZD09O/GS1//4VgAH9iTKfUCfpesrQUco1
RNEcFEpzv3Y3drSpu6+xWaOFv7LgVGcsxJwN0PptnBH6cl+h0x03ZA7nFHci/j6YNXyqX23rwZn2
xrAZOsgQrKwLxQGIAq3jgBwPPA0qJucjBOjYpfl8GcytFjauULNxNhxgZ/dY02RlfKod7CALAmCL
KxmghOex4N/KSeTOuFMYEPPs4BkvjL+54+hb7Y/J3Ahk4MuJSrVKsDwgW4ULE+A7i0QlazuP0wER
LQAWtTYKNAqNhikKCShK/1Oo5fsePYfMqrM5lDYE2ZjtNfLFBC1/4u5aH0M9KjyhPHjUoye4uIo1
MYmqMbZ4IFuRf5Rgi393K0N7A1K7emocEsFnmefxNUD4+TGfJudoSwKjBsPw2CHrHM59d4QDPUTK
C6ODCTSr+1A3i37l/qY4kwBvIIY3Q33RblrMfmWNYwN6BDDNaMeiuGo39xbv/RzUMJMzCL59vfwJ
VGt59t4CExZ3fuotcmlsd1VfNYjH2trPOFRfvo64jtv6vZv8BWUFiCnwR+BxA9XRZXNDo4J35jy2
qRbGl5EwuSFOdSMgWBsCnHYLQ4Vkj8GvYDpUz2gHuhmzMgeeip/2K8tN0ENTIIstYUevbqnLR0A5
jKcpGYkRmH3efh1sM9sTWli/aqvz3sFe7TdN35mpP6Lnc6BlY71hx8fSt9vCfXTTzMp2GqfDENp1
z9hG9Hb2xWIa5Ottswmho2P8iicT9Q7DiI21h43iZIL/C+rF6EeiJrH0M+tjBrt6CStpqMXe8pgf
89IEGMb594kOaiMAX6LvB42gJegdpEUXOtNZhVq4n4PjoZMn1L697Ls5rCx7RZpDNkX+dmbBCvKJ
ZliWjNNk5sPVPgitlYQ7W3MlRhRRx13B2QHf4/LCV91sERKUONDtwWNfAopcTYiqhpcjSKe/9GyH
TOsbXeLnRdCP2TbzvnL+GpuvabkiKqDiaJ8GXmKMxqrL9NZEYAptyRqQ+kYLU+/eit5J3vv1AMLN
lVfvIBebeLAxvhfOWxJ/nfhts8YtUHV3z37K4nQZWxjjdDZ+iqaJwILM1mCgv12Elv6eOk1gij0p
jvEUgigeQ7AE2NjyL/QmIZcNM01A/oHqWlKqHTMC+8oEQDqCUEZq3TFm+zpfyXKqWwJOUWwZ0Fhn
qc1FWiVOS4rInpHeKJIN25y8R8XOnRey2KbySsB/yHZWZaXnzuLiNjxLQMKLEjQy4FLnbXxyFYoq
/JQhmxHT/CuhN8TLQ8t+qMgDIWPIxquGbgAcuLyuFQfIWcz5IDyJSR3InVMXuE0NnJspB+Nfvs+d
AivPQSEDhB+gm8sRlavodJiLs3WUQzw6dA4pNjrfcrorpt2MlDCcfWW0flIdvPgG1eC2ho/IQ+W9
Xv4B6iHPIgtYQXgyLz4uHhhV3uegQur6TcXDpn10W3TPpw0QIyVS9uVoqnc5ZvifcMtHVZbUWRUZ
+KqpzgKT7Ll3K/tDVwdaAWdgEPoi+7XS92g4F/bHKOhafPWq+hN/sWk5dBdAXMdw4+kAWyGafKnA
sdMDmbwwcz/ClTlOV2KqzpvTIS9uCUOCs4HMM0zIA+t/6tMt7X5dnlbVCXAaYnGprvo+n0Yds8rA
zudAUenG1gIIwiv28NES85ddOQEUVx9YEoMcDRIQlByXCDFtMLxhMgGKn7wrcBf13vU98T2Jds7q
N1OFQm0VCkUAGZufHMg8UdBIxkMVjNo3XobWBCxVtjHBlhunNeCb4qYL+vqsZg3eDhQ4FsuDtpYL
rekRtIkCffnyiPf4Jk1/9PX+8gdT5VQojaN+gtyGx8nyEmL0uh1BtgDnWGfBALl0KKhiNKdQq29a
WKDJRseJMnp6ebQ1F5zdIu2GPKzjsVhplCin9+SXzAniJOdBb5fqvanDqJyND830gydvLZABMkNv
dFo7NJXz60FBDDpsFKL2i/l1LTMWkG0AMmiCxUrkaDSEDvUb95w3LQdg6PIsK6LhWgTlD1DyIAu0
lLbSEwjZuDytIQlZfHGrtt+TxBXgQ1fZQx9JcbgcTrHRgYR3QAFEMrU+OT+xuE/c2gNv4/9I+7Im
OXmm2V9EBPtyC/Q2++KZsX1D2GObXSAQSPDrv5RPnNe0hmjCfnzhm46YorSWqrIy9WL2w4GWQHMZ
JsQamb3FPrnmGYp10Jh3QIMA6dDzScuhvhpAWIhGhtUeso7syDieRO4d2dBvhFwy5aDcw4A0oNkA
r3bo5KnllIFzFB17mPILdqw9cci8LWq+tYFDSwgKn9h4xgemliTTdOpa0KktGJ7JEDb5AW0rSKnM
3s/LM7S27cAYAd1THChoXVBDGYqkW9t2nAL7AuSzPlwDULELxuTU6t5BZ91daVLoa7Z7I/F/bNiW
a1sdSA9Uswj8IXKMvMv5nKFqMxSZN9PITKYdS+ZdwyoQjo17l3a33M1wz/dhrYHorHYOZMqKjWzI
ykaXk4jkFeCgYPFTbvpuIAyt9TqNWu6iL0RMoA7g4x3KPNnOLrQ61L3B2F12em1mFzbV6x40GViU
o0FxMUFeyfuq4zFEKhBFXzazth0ky60p2TrQXaScYTVa+DQvMWXHVHDQuXinhnN05u7oWsb+sqm1
pw+UanAZ+Ti/EMmoW68LKnt2kI5ruBkRwCnt0Y5ToDvR2h+XOqCtA43r8bVEVDGO6eE/mldc9QXQ
YimF+X4Q3g6M1GjoyPmetzawJbk2RTjM70WqTSEt0u+eU9wkfvd94yNWoij0FVqQlQQ6Apl55RhH
M+MMmIJDI/R8PLhQoEZuReyDhH4zJvOqSKzDAPD2kAVpiONjI0hfm2w0EkgCFGD40F17vo+I301+
F3g0wrvolvfiCXypT1qqf6Zz8OWyo2vLd2Hq93GyuBunqfWBZfFhirXoqZ5IfV+Mbha5nb2Vi107
Zn2UOQEAwLiC++zcK3NivgV8Py4PJETxpPvCbef9sje/EwHqCRQAD+EBsiplfZVpq8FsOE+l2UpN
NWrHOr2epx9DeawqKyT954y51276MrWnRDxT40cRtBGtbrV2X89HjxzsCWDMXZseoK/FrY3L8+Os
QtgbTzqkTHywj6s0kL1wUrsZ0fFtoHsO+lxDnUaT+V4ET5cHYdUONCmhAi9JJ1XZFRGM1oiaIDh9
oMnuoChRcBSvwKa3KTOwagkuoZfstwKwct5nWtslPIfSH/rWIWP4BJaeKbkX9bfLDn1cOGgV+p3h
lsADEACdL5xAQEXTT5BnYrxyIQoNAbEkSbZa2decwU5AMv03qa0ar/aD5vRdhhfG2IrqGmGpdtt0
Jnp8gXNMJ95v1EE+bjyZxUWJDU2iMruqrFQjAX/JnCDl0HkJ4qfh4Axe5DZbTFJrYwcWbcn7aaEv
VW1bBm+KVVYEj2/hHevkh1l9vjw38jA+33BwA43l8AXdOohuz+cG0qfj5NZoVK4dUDSGSQ0iiOwa
tGZhYZ/s4edla+ve/LEmf1+cVoaR5FZVwlrOnd2sg7y18uLLJuTZ+sEh0FsEhu2grqLuUhpYUzo3
eB/pg3WnVf7OaL4E4skzX815AH3JgCcg3eJRu2z0AwbdqnzqOgwPQK4d+2GfOYcJNEOiPuQuwChI
O7ZbXUIry09K5OJuA2M08u3yixYj6YusCEZhIffUU8gt7LVZj8tN1akVKwB7oT3EtWXXQqAs8kTw
ZkoHhL2VU8duI9DMqyEvUUTmVLxNhftpbF4drYrL5BEdLu/QuL9Gs0gXWDEFD9fliTXMjzN79jHy
94XLPUdWPJExeBA8atCKaxk4j/O4xBUYMv+NDM31CAhHMGu7it8KMW0cYyuDgQch8sm4/NApqHbq
mALUy0UjKGgD/U94t6Ug1h/7qOyrrQjuYxxs2qh1oowL4mzQcyvD3rRGnqMs10XNBHG8EaqpYTvr
D9RL3x13uC9p6W0gCVY2JiCWYA4AxBn1G7UU4DCIapod67CA5xsg164ZobvL87cyfOAnAFgbfVbY
l+rDhudO7hemCZbD5lM7PVXkMP09rkTSLWJXgLIIzKzq3p8dv6RJ6XQRyAhiAQITEOyCGjn9e31Z
2EEVXGLcwDmpjlY+VGPKK9ihYBMHm3liHWl+8rX95RFbudHkM9DF9SKpBNWqSUfwIEWbYxel2o1L
nkx6nCGVuNXvsTYv2NnQRdQRdIEx93xbBWDQE9SzO+ztAQ1+/nFgwT7n9l9nOjBmWMoSLIf2UE+5
aMrUrlERxJjVM+Q1Hr2Ehujj9ZEj+4dBW9hRrpipBi93k8FOUlv7TKoQeO4LKMJI2EwbeYeVU//M
JTmyiwMpLx2r8AeYmkAr4EKqljtB3FAwZhvja+e+Vx1ErrcIjlby0+cDKVfNwqrGiDWPHazOQP2A
bS8wf04GCMtwEDWhZ5/AmIdHMmMmkPQnEJVdHt6VgwLAAYjAAeQpy2vK0dQFfUcKknSopxQRcDpA
SP/9BKIR00M9EneO8UHwuEZewxWyYEUgjDIBFud9KarnfN6IE9YcQciDfhjLx2NZ5YYYzXJoG5L3
UU4ZGoEijjDu8lCtbCwEbn8sKO9g6EPMIAOEhTY4OX0Vaj3Abv/iBY5UHEVS4VRXFgO1WouDKbWP
qhFiwyhzGVuymit3Ec7rPxaU40ETgy5oCws8eMirnUbAige0chISa6PQtGYJnS9IUIL+HQg6OWOL
hW0JgWUNks1oqq87hvwTgogfTR6z5Hh5YrYMKRPDhjrLuwaGAqwwbkBOE89Z1JWAUtgqf6402aDL
2vSQgrDl3ecotlDABykxpz309jiE3D7T5s7VwFb47kwxOJ4Zf7ft97m/w2vdcroQEPDB31iHayt9
8QmuTJUsxpXW3aBPEz5hBs58dB/tZiM/v3JPgTMBtX0XoYNEQ58b0PSGlBCL7iNmmCFH2NIloWl0
IbrxL0/cyoG7NKSW1n1t6ofShyf6BMg32Oyv7fxKvo7xMnbsvZVtpCO27JnnjjWNZoypC3tDcSRt
3NkIwfa1Exla2Na/vK3FsnZgLMZRvSJ9B3gph2EcZ0g86Gg6/56yh8sjuGVC/r5YCz2zehuy65gq
sHGL19q4q7aQF+urQQK6kd0y8AY7N8FpUeYkhxcSa0BvhnSXWQexJUa0uqht1MHQqAMolSqmgAqU
p80DHBGFDuR0HQZbhdgVC+AKA4cFomIgV1T0Wll2SUXNiUYuAvAQIJ0YVOL9RlQkt7/yWkVpDc22
4PPBpae+KWyvnFkR2BQydl2suYeu/IyywgxVxHa4z7YQomsuIauER4WP6sIHXBGtbHfuMmTw3Eqf
n11GX6Ys6P4+MYI0zB8jyomH1gsCSSokP3nehVBPuGKujQvDPV5eySsjJyEXhqzIyFKJcujQIjEK
ApnpCI1u2Z6OHsA2UCQMCWnuaRf4T4lN6ae8os6G4ZVDAUk56N/gcYYXmqNsITZmyeADchHl+in1
d0Pw0LkHo7il5deegRHk8bKfK5fVmTnlhrdTuO/Zss1ucneDviu1dlfQDtFeDN2QjeW4skCg2oFm
NBfwVyQWFN9SO2iHOhgRW9LTWJdRBVTJZXdWToczC4o7XlU5UCkTcKcFgISUUV882fVt04v4sqG1
cVu6In9fnHQZBwEq5M8RqOqPPW9CkkJgnl4bDRiZ0c132diWV8qab10I9TY676Jh1uh9nZViN2g0
fWzn4FEnzNzwbeUUxwaTVSQInskT8Ny3CWJz7eTA3Bg8kvrU5T+CcWMlrA2fJNyzUS4GCYEK5hxp
KerJnLuoh76tE/LhyEtgjZ7Hv+/SQIfGwpDiS2ImAHWWMOQXR8jDFPqDN8b2EE/ZUzZuBCpry/uP
LUTM5+PmD2MBICJsMfGc8yv/H1IcKDiBRgq3nuzuU+KFKc2EcAcLR0PaoVb5VqAHXtc2UjUr5T30
mEBhB1sUuZoPVGmcZXRGyI4tlMaJiKu+jlM37PVXk31m1c4XN0BhzcGvy0t8bc0trKqxVw0OM7OX
vvnNj7Zy3szO3Pk9+fzfrCjPS95UQVtz+IYw8lCiRaKumivL3+JDXLs80E4sC00oM6Hafr4QkoCA
XMiGM57+q6mOvH6amzIcu3DmGMjvl336HYsolzxgr3+sKWeemdnQKsthDeVh96tfiPLkBrNtIOee
zMDhWxZIyOfugRmpEzmkb248QDdPAAD0O12r8ghy5f0pK2o35h3zd6xsf1z+xNXJBWzydzpZKtGc
j4eVVzbjgYsvrB94eVehnVh/+gcToDeCvoeDJJNqYvSr1C9rDIIzQ5h4LNF/37dhnSQb4cfvuEwd
bUnjBvFPxAfIzp37kjcWmWp3wh1WmruRvQ14HwyZGRdFsOf03fSCkI5DJFpAU/TxllmTHXI67/vh
y+w/VFl30gz7CsmHe0dP4jbYUoFdO4SW32edfx/PPJMmBfpum/KN2bf1FnBrbW0v/760v7j4Gruw
S9vGIWfiELLq08zG2MuuiuIhGQG328iBra2cpTVlJ0GQQStM4BjQovV16mRy4NXZAoCu3a5LG8r+
cQd/5rTFiIHlrSg/WXjplbE5bSzQFeSNiUIo4OmSfhIFaGViUjDti7qCK7P5ylMPfZmnDvDWxjuB
e8Ptr2zkROnWg2zNt6VRZbb6wKJ+4mC18vGlKj85FV5Lt//QtwfXELJKHmmE/SqoLfeGsQZpP6y0
5S6nNfrcxteZ/L0Q5rkZ5f7zaz/RS4qJgpTU3MTBBBGYeQbP1hRCkTK0rY37fH3KFn4pU4au2Z7r
v1fGxKAOCaQL0CR4FdzUVhFzKT1Sgfa7AVQ6oFt8EWsrfzmmysyZGZDtlo4xTfTHfPhSDodOXF0+
M9eCsKUJZXNpptfMemkgnhDV0+ib4QT1+t7rPnXol0BlYCMBt3YyAfosq30g+PiAo6Oz5uR9AnNu
pf2cCv6dQKLkskerg2bhvQaCDXT/qtgGniYjVFZwv+fUf8vBpmc07q2fORtm1pLkaN37Y0dZiQaa
+GhXwU5W5y89fcmH4OROFSgWpsia3sSsHcxxeO5zvku5FAjMI3+qXi47u/ZSXH6EsjptrzZyrssr
b7LuhySDslW/Kyr7RnPTKxRJdg70LBqYv2x2a4yVhTmWpgPGb5gtOytExidsDcCw3NNlK1vOKWvT
yhsGhCesdFXkww3xYkGn3QKA5FtVXicoA1+2t3pQLmZUuQT0xi1p5kl79i5LYkCcSPCGVq9/sIKW
KyxNSTWjSjCTKtOhmY5XI7FudHFw0pgPt5axEeWuhvDoLwXOEmU9ZE2VeCtPPfQkSmfy5rWzzTC/
6n55buyZ9yA68KpYjN+mLRXZ1cNkYVPGDYu4IGW95U0tbEKnqSx+CWcI+fQWFHdsk+dwLQSB2jNQ
xug5BBZDcQ/U3h7Swdh9jn/bkdshu+3se9a+WvMjkIh/P2NLW4pbg6nN09DAll1lYebu2iS2ocil
8Y31vuWT3A+L4QPJUt64EKWKsqHaNcKHyNKP3DVBW8DQZ29FiFJ2/8kzFZkKsZSBdqkcxfa+SX96
40sO3p9A3xjAtXUh6/7AgYFWH5fpuWOQ29W55qGe6Hjg+azuXH41g4E1Yddme7js0drJtDSlzJWw
K9EMLkxBISppvuneyUl//jcTyjSRBihTvJ4R6Rhgg8kftPadir8H80pQxv+GTH0LB71d1okh11w+
2LtCB0Os0UMfIEfp8t4IEj267NTq2gPQAJkzNPMig3E+RS5rfSDZ5PNMmK8zel2j2RVxx6drvSJo
xLDe0OO5YXPtvAU7B8JFlOJkhv3cZmBnRtpxFHrrBjx08kRn0HaIK/v5sm/rdgDft1D7AxZN8S0F
95KNBokuCgg/Qay9gI5noKVRO20sPvmH1HchwJuIgNGoI9Fh5w4B0VD0/YxBpOO3vgVA0ELL9UGU
OxAiWWRnbIn1ru6rhT3lwqpbknJTwJ45HxseWmacsi+ecUvav0YbozphgPBBStd60Js5d8ysNaNi
edFHjYHgcMfZbQJRMPP0t/MEK+ANMBEaIjusYpJqu3TMaa6ge16gCe0GKNxOxNrWU+/joAH3hJS+
FLdHWl+V+TDtoED/vY16dhdDzhjCX3ULVsyHdquP8uNRdG5ImR3upxkQMRbqR9Y7qMprvJH775dH
bM0EYNI2MrTIb37oWzR8QO210e+xpG9645c7vjdb/D0bJtTuWhEMJTNnmDCnU+GcLP0Apd3LXsho
8XzbyImQKHokU4DIljO2uPdajU46M3ykynLIdDCU5tNmI2Wz5sXShHItpFahixmIeYDPQJ7VpkdQ
s+zoQP76NQVPLF1HYggEGMYHqKtVMdYwnGgNd76VWY3gGM1CtwALPXHO/D1xzI0V8PHIgUXbAugZ
hUQbrXTnY2dP4BQH8yRiBgANqvRuDtzDOKK765RlVsi6sN6qFn08Tc8sWkqGO6GgEx9GecOiu72h
O0Hzr1BgvJndcavB6+OlBFNgAQTdBhKHSNKfO2cOfpkn8lICect1mbInt0ZST6PuJ8GTp0Ef48ad
Xi4vxpXm+nOjylLpdQouVh23hZfOD2MLeobaf/eLOQq8r5PnQbYy30+dXwHspT26TX8HAZWD7r3o
VRIH9nhFHG/flunGq2F1AS+GQplnChhRktT4KoPN+2To7gSgwE1GN7xfHXGcjUglW7iV1ZY628+H
wRfYJ7X46jI7tCHkAP1NkHnM4th7Wnh5sNfOYjxSZHocHe4fKK+ZDlLEwodXVf2FWWTvG/Sxnn+R
0bpG5/tGuLHq28KYeb6aaOCmHoq4yKb0ELEh5bHsT3oA0ZTrnp0Mf4urZHXGFuasc3Nd2uVO12Eo
5yQJ+QjtHEePRL5Vq9nySnmKD5qra2OCPSJYEGrWtyyPNf2bUbyN/rWn/bg8X6t7f+GT9HlxUo8Q
qA9yZIfQN2KGIjdjyn6kgpwq5Pv+myXl8uw10uW6DKVc8qspUeo0w7L/RPy/B8Rgt+NkATgVnTBQ
5Tr3CM2RtlcYAUI2yw6Ru71jogqzvjxedmf1iluYUWYJjZ2IqlpcDC0r9ThpcuMIzgNrd9nK+lr4
44wyPSS39d4f4Izb36Bxb295n0d+atnB1SLqf7lsbH0tgLAeoCEoNutK9O4IMgeJhvUNfuVIGxDd
uH1oUS/MyN/TAmOSwF3ly4KLjA3PJ4m6wrASF6Nn5mCldZ8s+uYJDSRPTyUxIqPdWHtrpxLe++hs
RM8NYHXqMFozqnoZol3SOWHZ3XWQ6mjax2n83G1RNK4NIhDRFlr40Fb0QcWd2MPkFwQhb5OiWXPs
UvPeNIv8QFrnASRa7NPlOVtbhrIgCRIr8P4Dv34+kBI2Y9cslbwsxa4207spFfvLJlYGD3gmOAMI
MaS21LlqnLTz5wKQ1EB7zMfbwgKHRxu7yF74+cZyX8lxyR5zPBrQO4Jatfre6hrcZE2LicoK8K/O
70GrxdBfDNt82ufIYngWGIt1PiEHNj8RZwsghscjxkuJXNF6ifYsdG2ASVgtehSNX09OWQJ6aaLY
7xRF9sVLp3JnMK7PUJ0ry08k0fhOt9LmpOVW/c4a341G8EA/j62ffUoYgoh0QhW2JBrb+0Xu4Onj
azfc6sa7gRkcLQZOgxXRWiV9Rwt//7mshBU5vdF+BqbfzyJhtBq4bxrxXdc056mnvnfXVUECRso6
OwJeKH7mg1tbdyKxwXHsyTitmnX3lytY08dWlZmndhbajqdzdZr1zKvB0FmC6tEus+LGaZGTClG3
cvTQGZk5xZOYXA+oA5vwsHSbwDyAF91GZ9dc29muMFoIu/a61wNmyzO+q6Azs/OSZPw1DiLow8wr
sjwKiiGwogQiKafJsMR1YWj1TV/V/JNfzu1rr9EX9G8/wNR4FA3xANTW53kMmReAGzIza6k1ZVr7
fOTV18FjfjQbbfU0INl9TPvAQBuDCd5IIpD+B6Ag79qd7ZZ8BPRXdw+2U1k7t9CLk1ERc1cZeNW6
kJy8wqbRwCPQ9SetG+mVM47+aQIMY0TeSmQ7NmoDey+TwUivwOBXAadZtz6k69282VG786wrngkT
HQgY8hA7AeR3A9HR0FN1EClBJbh9tru8QPBa4qKGqPpr3Xbg1NGCYC/GBBAB6rlD6Nu9/lVMBRiF
BghxuLEdpEAGGkVS7NEDjs5N2o7p8zD3zH+uKjFM0Yj2mjfCWX1sbfBnR+5cl3uwMU0/dC8FsKZD
0/+u1srxBZJDgRkbJHGbw0xt2DQ7J3uDbCL1r+yUBp8QedfHCTQKZhLWNLFuZ7CIBSHYxNC8QYyB
3Qiz9cgVSjm2DTUfU98RqmdN2AQoNYYWgUZ82JDAQwtr3rbYiLwZ9wMh9mtep2UCSS1CrrRa149t
UnZHgVb1yO/mFsd71dp4NpWmR8IyTT45o2XEI3hdbgeLiT1K2+ZVnxF6TDQW3Fi8yk3YTkuIeegs
PbKKF0+gY55PQK0j7T2L3Ng1CRjNbTGnYdcGI5ioHIencVt54wlS8lAHELkwYjpbxi8rH8F90485
IqnRFEnopiK5sTSteta9hv8M5iHfTcFcPk68YUegsY2f4GxreSgKf74uSZHEdepYj7Q3tCivwSoR
WvB579CxBIxUS7uvILDOzdCr2/SLWRTIh7Z56/OHhJD6CohQDTlSnVWPNu+DZ2bS9KEG3uALn/rJ
2+ulFRxmbibkOHtaf5MZlYe73snTXc1K93FsKwhfc1+rjBumV+2Tg26Oa1Nzi1+Ngzgx5HOAVLJt
93znp2QIQrf0R/7MOKmioqDsyp29KXbqutiV6Biats7slRsPYlBgYJCEaRBNVgIuHni14/c1zgbs
i1ibQW0t6mjyghiADkgHFS8O/WlDszTMcHoOYXn1fUqbmDS3ji6+X76rVvr98EpffIwSlvW63vZp
Ka/fKgWFwaea1HHhfRXCiuch/dXQd5o6N1mCyJOBharfeuCu3mDLD1BCjQri7D4RMuXFi6uCDPFA
SUx6E5BTG5JGxtG22c6tsrhGSQB0PW8bAyAvfPUCg//IVkgOYzAqngcEmkYLoFVwgbnd9zKz46zP
9hbpvw7VWwORlbAbmx1zmzSu2iwMWrERj6wuBiQtPES/eAKquThAzyDI5QFiDaDwvZMM37FVrkZy
RVD12PBUpiU+eLowJT9l8XRpNKgesAGYca2lcR7s9ILuGjTkQDN2Gl/d/CCyq8HcCPtXAnJ0zsqH
NBh4oPygDG+pV3aClDAiSdyDzsxfIZh3nGcdPFHEi9qufNK2WkjX4i+0t4BgBa3coMRTQrws1bS5
GmAy7/OIQ5Y5NTOQ852SKmJb6ior4aQB7ShkIA08YCyVnX4kWW+31oT4y3pnKQ+9rd6jtfWxNCDH
dzFpOAZN2vgwMDCao0fRru8ITz5XkLzHw7Ci8eVFInebukYs9NuBQPJ3lluZLiA7cIUDPBaR8bnj
r1nxlrobGcLVIftjQu2UySZtajUOE8ISsSv6uO8O/8kJNcYnyWxz14SFofvuj8fBe/mHOgc0JaRI
B2oCKHWo7C8WUBxTWRp4RuQZgD6QFGloH2qG8ZmY7c2Yscc5g8o05VtVsbX9ZEn2MWgJooNLbfAt
rQr937rZR2NvgEjgu17vELNp2bzrq09C34DBrq0+9LsFkA0DQRlW+Pnqg6Td0FvyqiqNT7TZVfN3
zbsWWyfTmhWI3hhg58J+Rbrh3MqQ4a2pW5ivgtz3aPRMREgtXOl/j26wABv+Y0fZS04bMJ6XOrwB
D7TeeMd+rm4aBI4V0TfKRWuLHErxPqIfuZPUYqLQOkjCZpgmXP83lT/fgG/l+PerHEyNuDfkSx1v
2fNRm0bdxtWNKo42eClazogXU5EnETFRPPoHU3KpIxUNth31EOdBV1aVF8ggoQ9zcUXIT4hXXbax
OmJoWJc6fGhhd+Tvi4NuMqqBBoUGd8RDqTthYm7g2NaONndhQBmvNEvzkU1JH6WoJKOnKrQpD6st
iYIVIk9sFrSKAmaM/1C+PvfDzXOaNaUr29l0euxJiaSNw6Yp1rJCO2UNZzfFTJEQbS2nNqLUt4vn
mer9S8OhpJLUhjg21kxu2w6s+Ruh59oYL79N2QBs9jswDGLJdGQEclWcGo3vL0/jClpQ+g+lJUle
hAq+coNQvcgt7oP4tpxtPBCtZ4N+4WZ2LCHJ1xKUnuqfbas/jk62EcquO/c/w6rECeDQfp9PGPik
MPbcy/bE2JIbk9+u3o4L31SibzY3mdG6DnoHif7KWvOYJv1h9rKo9ew0LGkK6mX3oW/tL5cHdW3p
Lu0qL4bK6qCspsO1Wnug1XeqXXnty2UTa2cwkKtSnRayrVDnOl+2kFAQvpdg2tAE5eGR6dy7AI7o
ny9bWZ2jhRVlAQ4g3CibCVZ4/sNvT8MW9mX17+NWxtEr8ZW/HxuLQ2R2CU7KBnt8NF81flPqG6t7
dSJcsIKiao7WJjVX3gHC4wkTpeChg8qdJsKJPo6zvpF9XbfieSChxbWL18f5XHCe4Xzg8GLqnxq+
o9NDV25c7KsmkC7E1YFgD9zd5yZSw2cj4zht6fQ7fLkDWB4UWP2/rKqFGWW+/bnG3/XgCS1Ojl2i
E+Fou696vVHbXl28CzPKgAWVjmxGnQI7Mx3r9qb0ToMGOZ/o8uKVH/th9/+xYitlXx7kZK5SWDG9
aC5u9O4reJUC4+SLnbFFkLzqEWB9+AdFG0BpzucHlJSusPqcRYVxk89oWCnKU9H9QF/iBhx5NQEA
Jb7/b0n1ykGiyMehDa+maGj3vnvttG/G9JaRU0kahEknVjzWUG5Ot8qDq+O5sCxTy4vNOiLVkDJS
op0zA1rgqWY31vAqhru6uBH07wF4uJZAvyVpPwHAU3duhQZPlwAzCUDrfQe5ZP2h46EGLe6tO3Z1
Z8k4VvIRIJ0gf194haCiqIsEM5eDqby3jZAH38fsdHkprp5zCyNy+SyMlG7HhqDApGlOEhriCTmj
ywbk/lfXuiw3gUlGl2A45Q1dtmMNfmzMzYy3M5uyaE6r20YEUdr2B+J1G2/CteW+NKcshZRZAN+1
MDcUSVjZ6X7ofvMNbiGPt9xSJkf3OwZlS9gJ/G91doUWrKlCUvY4FPvL47e2CpYOKRMUDNzhjMGQ
gwoxmNCa7GDyLUbxFd4LC6RCshFc5p0/Ipz7egAntDxeyS7VoK5SXafVW2efwGk4FNd69qTZIVja
cvumMD+VJEqyjaB6bUCXX6Ac8HqCTivO8AWsvq+mZ2Q2Q+TYkQwKgyL/h2sRdQZsLLRkIueiREGe
XtazL3D+5tO9qf2g9d7aSuesTdvShNx3i32ldf1oatLE1BiPpIBAr5vsGaj0Lq+O1aTn0o6yDksI
4LQDgR0WHILq26Dt0OiZNr8sB61yJM6mqA7uxZYu98qBi2VimRAXA8nmB5mIGbqiCAhg1ehoaBjf
xwFEw6AiNJ5FggrhsLEHVjb1mTllU49NXlWoaSFHknYPlJDYZsV+BBAUEdTGgK6ch2emlKUxIyTz
uSvDmbHeday8Snt3d3nOtrxRlkY3ap41MZgY6/vZeJuMZ39+Jv8Ql8ER8Hn7kPHAVCn3PuV24DYz
rinBn1EccPITYRvTsvZCW9pQ4WsG9KgIa3FDTX4VAwUcB2kdgqH+C/Oa0EzpjoEHCro+oFubHi8P
4trr+My2cq9MEO0IHA7buv25aHe8vKraY5O/znTXZy+pc2TW80RPvI1t/dFyN06QldPqzLqyIksr
s20qMLp1akeZ/qODCm2ZpWHS6K9Nu8XRsmVNXZRBlVWljOHAXmFYP+0RsttkDPX6GpXmjXGVX67c
13huI4iRbZU2oMPnB5dVtOboJ/DMmeidQ7UbHSkuztIHWmRIdyVfGoJCODOeeJnc+3YO6YTPlz9h
5eg8+wLlJmhqXwuMEt4WAhUT3+cGCm+dAQohutV4tjqwC2eVTQJ2n3rQCZwdcuc609J9aztXVjCG
pVmhF+3HvziGpDhuWBDfq5Gjns5ZRUDqHTn0BMbDuUEx9XDZxLpDf0woZ0uVQzpdEzBhoF4tvLAt
Z6QYbsrxUJSvl02t3gESroGebcnIrixKHeXwvHNgaqqOkGPUrWuo09nmLidPrUs39tv6dgfxG6Aw
UuZPpTbFIqDc1CscZ5Ao7oEAbFxZt5/DYhpvK6cPHaBHTTfduXkaVYYZNhDTHpx3AGs2IubVIV58
ibL1s8wQ/TzKCBOwTg4hHYKGOjQVdTHPNg7YLVPKbOomD5ibwWnNg6yhC3gWK+OuG8Ji/AnGlK0x
XinrmZAS+N8YK7FEW4CZ3GlhbtLeBGRJB3RUSxrjFLxAnwL3AU0LYb5FwrF6G/ogbYKqOvIsKu5I
m013aDoYTYYynJCn8N32ES0ERrPF+rt6riwsyS9ZhGSOQ9HjZsNSivxXjj6FUQt1b+P9sW4EPC+Q
7vaBYlJOlNzvWenoNYs4Q3jit/ui9/eZviVwsT5q/zOj3rxlL7S59GBGoMdei0nyAIIhHmzkdras
KHesj8bUTFQEI1YenekXCx4KEqfB32tcIpKU3Dj/b8x+I8MWE+MD/TIZaIqJcPWwk97n79pI6Bsp
i5/GaGW7y+fWllPKuVVXzA/KBEOXlL/caRfkn0AWUKX7y1bk1vxwjQYoeMkWfmAClL3keL0fZBPe
1VWaWTu7ddPYnvJ/CiUXVqSvi5HLRZABpIKzKIdkEp5wBxMyVwm04QBXuuzP6mkf2HjFy0o4GkvO
LTVVnVuGPPVcDxJDJkpFYGz9xrA0gnsNOOn/Zk0JAWZ7yJBpwooQHbu2krEPaduDVXk0gOuzdOg+
cjcP6yBoNs7A1cWxcFPZvkNpA90hsxXd9NzWaBEEqIfMh8q0osseyj+krg8wGkGfATcn+jGU8bS9
cWAkx9YiPnBRDJK1TR5OprYrkQHU5z6u/SDiVnW8bHZtGkHCh25+oCxBhqwsfprbKQgKsPiZuAvq
KOueU+OU1t+zdgq7YkuxcvWBsDSnXGANuLRGfYQ5LwMVmnPnkSJs9GNiPTj8Jc/39RCR8h/WztKm
svPGFryXVQWbKYMMsX0iXRUK5w6hge49+lsIgbUHuCmp+D1JPOjiEDvfGEKgLd13GiSC8hc0JVjs
0GvId6ZhYd1IQmsQHQo/9tKt8v1v7dmPK+iPYXXvc5q4WgvDY0JkCrnwvzXtC8W7UoPOoE+xPyzt
NLEyHNwWqNIubpzhMNbWASrGYRAM+6QtYp1Ye1fbYo+WTl/6NmV1M9qnxNKwumfkRs3kibifC7Gx
g9aCI0AmICAF+ATqvIqNroN8bDfBhpahNWsKiBb2GR9Rv66GHQBxdxCg5Rv0Ocbq/lkYVQ6msfZm
XaQtQiSveSkEP3jZELfA7uZ5s0eHYjTaQE/TL62eXxfOL6ucb23jpdK10AJPGgGLrG3NN11CDpf3
9foyXHyYcnDpbjqIEdx1kSVAS6u9mcNxHA/V9G47eUhAm/F/pF3Xdhy5rv2iWqtyeGWljsrJfqk1
kqzKOdfX303NPeNudp3mHV9bku2xR2AAARAE9q6OBsrB+u11uasbDR4vih8KFja24KJIcAlGkTLW
Yyo2mtFtZDPEUzXvNW7dkOA9ETYLZRcXGTtUiuaovMOhHprZBs+djZ53t0MHmYZOHaBWPqlR6QwG
KkmXiLO0a56cPmX+RzRjw9QR+S+L2rBeH3ZxXW9B/cFR5fVV/C2CsSHFSNGtU2yehapccFTChKSk
Qsb/TzbrtxjmxFQF6soyZGzsOJ2c1krcTG/dEfDN18WsuraTBWPOCB7peqOlrs2Mt9rimeWDBeOf
HpIexJGbntdDyVs8VvM7oJqUM/Ynk5x2POr6QZ8+r8+IowJsoVmSBKNV0QBVKJ8m5ZYbxq1+f0BD
auigRjEWi1EKkF+EiwudQnHbNY+1tbk+/lWrBe4boAShPQZAhOc+CoQxpZG1OKWdmB7GVCeKlDxq
1ZOuVptGz/bDxGumpt/xwgGcSGR0oM51sbZkSNTnrQ6ad1QbCBut/ARMxfWpre7+iSBm90dLDFEH
AEGRedu3GtgvUVbEg+hZnQ0qatFaRN/qWVeTjouQgBUZJmCEg8mzaSvOAKmKxDcRgMPdInL2ay0K
lUzU/ICODDUCbNOU2pdBUOYNndSmVV9NydEtPB5wbPeqVgDmEMEnWFJQlXeuFUIZgBlFx9KFeuY0
3UiSrIb3RGdEuCmihggl5w6xuoy/BbJ1NVFXVnE+QmBd+qZ80zRuV/4SzSeJB3bEE8TcW0PBBK1p
TWcmgLaicwBslqbvsmRbC+fVau3kKgags8HfR8Ej6N+fXMDCNrNqwxxQKiSjwXdwZYv3fr8mAQ/3
qHmmeNM4v+cSKgBKWlaBfhU8gdhLhcaCPyiaRAkKxo8WJ7Dh6kwgqbaSskgBJFjpYIcjqtqcCJGs
MHLcz6oTR1kLEOcBEWJetLMl3ZAE9QgQB0t6MTIkjn/pxmFIn1L5JdGcKN0NvJQWVWHGDGkIFoDb
hEsrHDijCEHT5tFUg8h+0p9LAJXkt5Xq45JlmhGyW7cmz1CsWCNc9fF+CnhwUM+xWUpZBuKbLgHu
WazzwZ8sIBejaH2AX8p478IregGYAgWpXtw8UD9Mz8CJ5mVxFQ9oUUUfpyV6ZjX/tagiR7lXZ3Mi
gjHiRTzA8mkQIbU1AYew0423Aw/nZcXWmUAyAoMIjB1ahJkt0us+UeIKQhYFd8MQ7cmYTurhoeG6
o1jTPgjCTQE42chjsE42lHKlRcMZhRraTeDFwIvNoPpKQIAnUqD2JjtW0eN1mWt7hIQj1B1t+Sh6
ZuYGpIwqSYceqMxm7hVBtc2MhmNT1wJ/TOu3DPlcDxYtQvF+ChlpBaQBcM8q6CgvaHuc13TOggat
xYk6Lwr/faITFUVAsLFQVQT/wdolq6hiyxwb4PPdBMGveHoseSTkq6qByjKUWuNQXSQrxAn8mDOe
ee2ueqotiYTKh5ElMLMv17dpTc/BPfePHMaIR0WMFq0OcsrKThWQqd9IHSfCXyuOQgm3rCNPgGpe
VCWfb5NgxNkEDkJoX17eL0lQbQJgfjSLAmIHUQ03YMFb/EasikMpRVtQsv2wRgAgFkuYP1yf7XdG
nTGKGAqAU9FDg4cbNgckqYUSSOkEOPJsCjPSWkb7MpZReGdkU/UxqwV6LpOxMkDSoGupM7SFeROl
kW4rPboawdCVFBt889IvUgMN/jWc02Ey29EAk5weliRelruQUg/HQjX5AB6sD1UUds8aMCwb1ElX
o0jEUIvviknVPgEzbL12s4zELwiEX2JrlConAlLXfRykEhS4IRO43IBRKie3ZU9vEEE1m+CqGGKv
TOfya4yEOSRodBDdENhYd1JRI5CppV7eyUDg+IPiESwfQMkoD6cFpp3znQSCUBmKJrQFr++HTGp8
USgOQRj+gfHF0z3gm0CSiWEz9l2bwlyvkoUC2Bm3FeBZZrwCEw1sj9fVYc0ughcKiSu8g5qAv2Hm
s9TSOBg5PWUWKAusPkOSaNZrpzaG+rEJ25ksYSnbciaNRAeEuCuj3uTp+iBWAjYLaXLKnw3viefE
8zWNgqnKgCoEtMgS8bXymFQpAf7zMD5P4cyxmCtW5UwWYzDVIBrUeYYswdpZja9F3RHMlpkhcMLr
VTlIiSDUQXx9wTiaDDiDS4h1jSPZvJ9lvBFqAoClLB0QCIuuFc/X13DF2QAmDfkwaDqOEksGUUxp
jC5lzMsC0e2ooAxy5N3sVwzlmQg65ZOYY+gA1jcDJtgewZqWgAnbkmanG3gE8etikFRCHAXfyYYE
YWxK5UxVX23emxwdxcFjIvy6vlorkLMUVe63EEYN8jDS2oSqQW18JyrQIzSlb4W4laRnJfM1oKNU
A17xbnoUVvF0Y+XqBeGISoGXgio0trFwiYSsSL+xq/UWJHCbsc0BoX+T6js9clq02l+f7EoYbAHH
XURHJAjGsarn+5YPIPGdG6ry1bgNEtWXpuknngH2ZTgcVLWwxUXdasr4cl3sN2QD42kglxbmIuRH
HwcjdxQ6ihMGfSkAmmKWz3BGwOLMvcVaNq0pEWVGi38Sv4fal1h3j+Ysk0hOXmF6nVwDdAwqT4rm
Zwp2d7UdNxUA8zJ54KR015QNCXyEnhQwD62K52uToc5XrDWsjdzF+xGP6mU57Sbj9fpSrO3AqRTm
5MSLWfToucbhbKvxRgUwKdBPzVRpiajHy1Ys2vQhFS0/NILcrqbx7rr4NdsAllAVfbMAKoGRP59k
FYQCGolwopKp9Tu5vFG0P7gsoK/rtwgmiMqGJFd0emg1Mb4fxPwhiUab1n9dn8naduHc0L5SxC4a
i5Sjzm26GH2BO0ljoYJm8eRq2Vr5zBFjrJ1QSuKMexzaFhV2xWojGBpZLUERE0l1STILRwcgGdro
iHnaaN4QabpnDvX0aPbVcFNlWepkQI/DPxIwSBKLcTcTQ4xamSRTBygfwBSXjqg1wmw3UZLegYhX
OQJCokUzJKBbq3YMAfshitMhGIxlpyZBDuBrOQlJbQX1axdYQNqKpLwjnd7Fh7FtlntLHaunNrGW
3YCHcmfoqsUkca4D4aMEU1VIlKpKEhuhNcppAYEzfChaFg5uKZflRigkywmnKLgzR7mGh5eN0QMV
awEEW3XwlXqyEiK3ZoNsUHTXDACMFqU62ApFsE1LQd4aguZK1aJ4RWXM3jJWFt64rfkWSMOLr2qC
etBq3ExIlPUlOPuKFIV4E2rnAYimKpt5aZeXudGlnIxGUt0pC5LrBMAgXUBm4Pi46OUcnqZskvy+
ztMfQhhLADqIdTxYCqAW5tjI1TjIBA+1BJcDvlv2siZbQltkBi5RKI0zDmCdrm568HdsVaR/XvAu
HgBPo+gnpxIm80Yy+6QATMX87zlvFDwJ/x4F45Yy5B+rUcMoRms5TKkBVKbev36E1myRqQMYFL2F
oKxnOcpHhNOtOjSwyqYE7roI1+4qhDWqPCEr30uxRN+bua10XlZzLcgzgdMKzl8ZlcPsW5FlAS9S
aZEcKaSDHNulEKJGtEDWcVOJvFzTWvB1KotJXeR9MuXGgGWsjBqwL32WewB3e+qyunloLeEPmA2w
bSdzYzxdjHMu9CXkRUs2kTjrUDM5Cwczjn+lUXacjahygOBRuGIBtJTaGJuv65u6ZhfxDYAcg7pC
DWmhcwtfzgCRyToMQKoHXIYUq3SDeXwPhJZXjLpmGYHnhawaksa0k/dckjrVZYJAEK5MDV6LbBhs
q0YBbqfgoVsDa4SIkvBGA+7J9Qmuac+pWGZHk7IqA4Wm1urGoJnW2HDUFDFCgQQOjzCa+io2bjmV
xexm0TStlghYTODzkazAhlab67NZ365/FpFlK0RLrtAmkGPH5o0OQPdx3Dfp+3UZa2fgZBYsoJbZ
i9YSdFixsPiKG4HgHoLii/C2qwdO6xdPEmO0gGoAUG26Xh16/8p5sNXxUTHdueWEMRwdYBm2YfWV
ecoxI7MJXWPxSit1lsWpx0dAS3H8AW9OVEdO7joF6qqGLsUOiXlMemsiUQVkTbduOffvVTkAPkO1
NXpNVfYq0IdWp8jUKipd5JSF02jHSjWJIXE0bl0OcuBIseIawGpDPcwAJKpoAgqJ8KH/agBVpWru
FHz9gdbRx/L/lcPoQlOiIUUxsG6SnHmWXh9ELXhJMnMHh8aD/OHNiQlrw7ye28xA7lizgncdyR8S
ohSkbTKTjKXx8P+bGKMQMxqo6nbExARoXR6SRk/dSn4KIp7vWvPP4Av8ZwVZUy7PadarEJROBTH6
yQXOKhGtl0WZ7TZO7/KmAoh8zcnn8qTStT7Rd1xDIg294bCvyW7MRKfSD6CGJbMEdJUccaQXdbl3
fUVXj/PJRBlPIkajIYIqDff8QXZwuyOx1D+mRY0oWbC7ktdzz9MWxoPEfTOgAQ7iMm0mSrDVBwCL
gV+GR5G4Kgfw7uCkQgXwBZ3GOJeFNM/IyOtWuY8C1KiglUhARksveASgqyt4IoqZUq6n1gAcQfpC
g2juL33aoLQDtAOF3eh/UIxuIROJV04AvgOuhnGKvWyOVV7AUGkKOK/n8i8jyna1LANPC+6xUSeO
wVp72TgVyNY4awbQ/gYRXgUX661YqTs9bvdtKG6L/g2kire6phMpgprmIo5Jtr2unKseGtdgCXy/
koUnjvPzUE9ZCUJh7GImVE5SK0BkfA+0gBPVrOrKiRRmA8tcLvsugRSRYg33w1aMEq9PceHUSs4B
X73goPwDeFa41CLnxNgVE5mHJswhS+hcecicVI4RfDsy0PsalZihM4UKUf+gi9lCshxXaOBW0kz2
+TrKvV7n2Yh3onoOvEkfKyKB7EsXOk4eZ9V+/ZbD0q/MkTAGuUAfcVILNGI/kagei54Mpp8Eg601
H5qlutdVhG7ORZh4IpLJWk+mXGiCApEZNsyKHES/Q2639c9EKpDX4ewfTxrjWBezorC3WEiVllQ+
hsKDbh0j9TFCx67KgUHgLSbjWEe90NVChCx9qN1FcObC6xaE9i9Ae6kB75hyO5B5EhnvmlYCrSiD
RGlOvE4bnMQK3XGRnBAnO5jy5yyebvWex6RJv+21LWTOhIR2rMEsITYEL1ZeZ3h50jiB5FrNqIXY
DqCAaH/H+wqzmHJhwLrEyILGwiEaXpr6rWv3SuhI8iYpkVMAj663LBkJkntTjIgOZHNtb/RbpQJl
bGxf19lVs3YyGGadmzhvhznDhAf9Ie9nt0r3yFFzhKyu6okQZlUzZUy0scaM03SnNBNwR/4AzA6P
lzL6hVRU619w3xnYqqwbkG0UsITS8NmqARELAtAczu6trteJIGrAT8KiVFVQJV1DEOqWSInGy1B5
kXSO7boUogK9U0QCWkayHOww50Ia9KsBFIsaEnW0hSH2y17F5Ub619tyLoaxIHiDDpVUwd6bsjy4
hSkG7hx3mXNdwy5d2rkURt0FFAABEQaTMRfZyZOXJotJHbyP2s8/kQP8bVp7jHccRo45VVqS6Yh9
1A6E7qa6aSyjIsrY+YDs4/FrX5onTApYH6gcAT4j+BXOd0imOMqTivx9DzWI5kcFHbiGEwEUAUjY
uMnj1HIU7/IMnUtkNiuPFD0NMxH+TF9ucMchnRXeX1/BVbX7BuPTQXujWYxuD8ZUGmBCxyFSsvei
GNVXtL8EfpBaPMCbyzgV1FQq6hlp7TaegphgKquEZZJmFe8PabkDhNfQocwCmfH6B952rk/q0k1C
FEijTA3YU7osMwZuEeu27ycN1lbaNc2rpD9JyRY8ybMCa8RZwJWQ6lwYY+hiUQ5LYYEwOXMk9aho
AM+IiWh6Q4PuiscmcBcefdTqUp7Mj9m0eQQpehzrCMOzgSh9TBagbSP+GIINFzJ0bS0VHd0tFh5C
dJ3lK0KZQzCUgoFtK8kkKGSykJofakC4DE7f7PPX61u3EvHTOsrf8hidL2JDrRID8or0uVNJJt7k
1U/cMGyrPAozmSbP7O3W4histbON7C0K9xCd4qWSUc6pmoQozQCuhwgjSAAtb4H8x5Uii6TVRhaf
TXV7fZ5r5w7QZYBLBgYJ6t7ogE58Clg/lnSuIbBDk3bz0yhfpuDzuoiV521VPJHBJhhrTa7krhHo
G3rzuBSL0/d/gcX7p0ozF7N0J1XqvtLAd2+Ofo3eqHR5RZ0hx+GsVD2dj4Ixm0kWRxgGZjqOlV1p
73VQ3OdT6UlBYcfgxhtDhMsHQYj9ZuiBL55ximjWDsvpKjAKlZaSlqMxiMaxlltXFVnU10U6aMmd
MXFyk2tadCqKcUclEoa10WKqIvLTTdWQ0HCU/lNpPQR0absxhj8xPqcSGUtXakpitAskpvNTUvtA
/g7LnAhgiOiG59YI3Ui0G/Hf58bPt5QxeVMDp7dQqZPxXCLjpvL8Om8hGQNn5pLWtpTepS2WiACW
FOSgA2mL+DAopasowUuB6s2l0B6uH5k1Y3e6nIwZENqgqlDSCzOgDESbHtW0I0YHZOnoV5Js439/
86friHu4IaFYGGVC50Zg6eqkRV8Ybh7519gNuPCTwnJy6fn6rNZtzW8xjJLgRXqQDHoCuiXZBO18
VDvVFeWaE8GuBX2ns2G0AjAQodgqECO2D8VInRJ9FbaNRN9cn89/MSm/J8Soh1IHcwJcbpSKISE/
ZZ2rxa/64siGr4zoCvPoNVGzl8jBIy8ntFj1T8ACR2sGStQoz8z5nplTK5WLGgJ0MtPGX3mqTr6e
LskW798mXhnzYHgQKrV9XQa1doamL3cqXnPdJskF7/oyrBo2PDoDtAsQWGDuPR+JEFVpaqYYiSD+
AmfU2HiVsC+RCBN58RRPEqNAtEAriXJIMq3QLg23qJ5K8S2sI7esUo6/WD36J7NitChEEkDtqwi5
zMxDHxR6zGt1RvFQRXItRsv5qxS/XF/H1QgOdYf/LCSjTvDOgrHoUCfN8EHJKPSuCLKARLeDxhn6
e2vGHb3n6RHdnfOsA87+iVDG1Fh1EPedgTVVqnsD1YCits/a12yR3FYKvaLp0JyAtMs9ylwba5fy
KiB5W0ot4Un8oWR6HxsNljkHvXOUPFGQGFxjVNU1Ys7L4Hf787WpMrFOMGlDnLaYqtH0TjwukAlh
S/Jcp7rdWD9yBQQZ1bjvtNSvZf2HAW4EEcDawzQexOFLQOE8bOc2Ez8sKbLxBuMrk+AncfBQN8m+
a0s7s3jcqd+Z0MtBU7xCBGfg/WH0sFZm4Nd24F3SpAMcnj2CRUaNNktyg2MOblMTxc3D9ADKYn18
Gq2dLr4aPQ+KYNUfgcfvP4NglESql6HBRgHdXtDBKjP+xOU0Bh3M7PRiDQzU1pl6zeCo5qq7OBHK
bFcs52mZRRCaNkSpMXO8SVY8njjAlq8egH/mxl6ne9Dcm4MGMeEkocioARSyF6SRBOquZnoGC6v0
IEVjMdrGGHW7to+jliR53P9SpURVSRrM1rsI8tk9sOuto9jlZkfCwlLn+2UKuh/lkNYHaWgD9LMZ
WvsATKHem8FCFnnymFpOaeHS1MWT0JOuqqyeRMDJBemLmdW7MNG6DWpHlH1p1Egq1YJ0PwFE9bFs
+hi5JlBnbYKoMl/zdgx2aROi9rwcg96Z+woJO2VcbgrDyvxEmCy/LVpQGQkg3BvNvjjkSWs4yI01
zozuvmeQEY27QLdAOwVqBiQALbM4ZqgOugVBuvEXYP/MY94vVU9aw5TRq18Ohu4FmlrslGhKPS0w
RKdAuSfoA9HCP1at8iPu0v6ubKU4dyw0quMZbSmcpcujJyEZdJJFuXnXZcNsEEVtgNqnL4u0AWG1
VqAActY/RCzgPqpD2r5r9CIqia0K1Mu1FU0b08KrGcrWDOCdUnab3rKaF3MZ5ifQDNR35jRFty36
MXfmkErbGo04bjYO4ldcy8N9WTbiD1BeWVtQXeA7BmaTe9Vs1LO9zFK3bZBL34UpwNoABRkqDpLr
5jPAI7pjVM96BexLsfgMwNPjgeipD+wQxRUbycyrHD4va9Rdn8ySTuSoswovNWc0gjZBoAGPLkj7
iSCbLc/ETGTpYZ7a8F4N5Ig2fGTBTQvGrTvcAcHxqtdm/tNowqAlZRJWMRa+EUzgcRvWRlQL9U4M
0m4HLlrhaOkdRawRzcQFEMH8pbe6apcL+OX96y5q1SmC0FPVgRKNbg3G1c8Z9BqoHSAN7kqVdHN9
1NXFdIN+/CtPzI+06Q9GgVFr5by9Lnk93rGQSfmuSAOMxbmjiGsFxEpTjt5DqfUCpU3t0rTAxVur
XqMMIRpHBdhkvIcTMQPehCDhkl6WBecSR13whTU+GQXrorumNEXkrW3klG+AbuarwnbJ/ToZnevz
XbVKJ4IYizsA8FdAchyY3HXfk6JPB1IlwUEThR99bJJh4ZEjrkYfKMtWaNGWaSK1eL7AQpZawFhK
AHo67hXpG8WnMR4lGKcuRNjoDNMxMdx/P0vKJ0GJ/vDJ9lqo6LXpsxkyxeadUsGN2qsObkazf9V4
L+Hr80OWA1zxJoCD2EtOGIFHDOUY4CQSn8IJ2BR7LTvC7DomSrcM1YtBHyRJnAmu+TDAM6MWGbQJ
0gUF9mDFYTV0BTgmloJoQK+NutitcPW5vo6rYlA5C3QJEYLYYqSwn/N6CBDZlMumScH9JRzl7uu6
DBpcs6qvnchggm/cKxRLkSEjNKrakxr0gNcgcuMs2NoBO5VCZ3oSDwbzrPS1BCnD2AAxsAbDbmqP
stNMISfAX1cIBRdePHkhdc+2wcV6USWCAFHa2LjLqJERRtSsF7tuy61WdzopkMOIGtMBGRLvuH1v
ye/lxOubiYcCIOYg7Ya2elmkAHgnEwWGfAlW5jy3veQxP1bkxt7s7/fOl+VseEU832b5tyxTlgD9
BSGouEdQCr5tJpKaDKEc6xiusnJGu3XBJO5MjkAEgjIXt7QjBwzXto5P3BTtzp3s0ZHsgCREJJUt
OCMJXMPRnJ6zAxc0m9/jkjU88aDjX7p4yRCyUBwF0xpJ7dJxDc7goPTbbjGuhfwel2HHNiJMe/ZG
5+9RpU5hh05gG45pVxzLewFmhPu0iF4pdDQDRumyZkYa4YiR+ZmIOW/jjEih01gENkp/bD3pJtgI
+V4nPVboOSKPn7xFkdkTwIpnbkSDmAwlyD4mIkQEnEHyvWnYxfbnbWkjrlQAtkribeBVm4/BzkhB
oDkz+QJggs17KAE0HHPkAcBNi7NlhC9IuOJ2fa6jdb60g1InOnEcZ+84R2d/xO88+uF5xNtuCcEv
R8/z8DuyJX5Htr5PHnx8+c8PXJiLd/JAfPz1Fr8+4N/h37r07/HFph82fjj0i20Tx76/dzb42G8g
y6Ff8Gnjg/4T+k/pH5zP/cv9y/5zXzkV/rTf4+NzT/8XjHPP0YiLKwIlvBVFFBtBGxRZstgt0aJC
nLLcJBopyc+/lVO57RyDzG5MYn/wULPu5Pav0attU3GDx2WX+eN+JD15qRyRfH2adugZzrwTOGOT
LtQFJ4dSnIDmTwQgnM4YzEyemrwUssjev+UkJSFd6o9X27XvOcWhF7CnOKPASVChDjq6vCHrXBsi
ADYEWoEbguw3Djbd9w+tkxHsx3VH8w3Df2auGEGMpxkVeUrnOADEL8m/TRbgTKHduqvgTwomST9z
/Ny/vTlHyz3eemQ70Yn7dx8qOaikdjS3cjX3g9whTCV4viGvvvtob+4/P/c8Aq4LR0Lv5YAYV1DN
BMpnLNH5wvQTGsLlFhmo6iNRbbSw4W427Oa38X36kXE8/cUuQP2gixaqOLDp2AhmvwE/Iw2LUEb2
m/fubX/dfbg3jyHXNF8WitACHrB84QkKXMzGxXObUCl9tOSx/aIR7DUhB6wusd0NR6u+H3ZPN5vO
B/EROL9As0whfM8XTw7krJRxvbFhXo7e2/HvHx6syhHGhX78bSiosaAWw6f2Y4v/Tj+/f7gucQty
ONgwG/ebr/uNs7+Hcfh82VzXywvHgKGCDl2nnEW0kVZk3Ghed5oalD3oF+3WhtGLvy2WveG1SH4/
iDFrAmgx9IQCJAmJCdZfi2OZp/mMxafWDLYWk3YJ55St7TDw6iRk/8AshJiAuWE0ipXndQz6xZTs
9y975/jT819xfF5dzhZL9OZwMZ0TSYz5FItQCqwIkvbHI7YNtukPNgbNxhIie5Akgwj9XIfi0iqT
Nl6oAMd5O3q/iA91sDccW3uJVgAFOJXDTEQa8jJKS8g5/vz5/vT0FCJMeYLhocHKgt/jTxDtHlx7
8/hV2Y9fjyOhP79mMpOI/sJ5d/sudGWXFrUFKJgwYZBlFvGxQW8iyDolaAo9LttbuGT4SDjKzQaO
8voyX+ZPv6f/Wxh1RSch62jAC2o1FQb3D8f/AC+PqW6og74u6sIF0KMGHG8TmO/fzoa5jIpIi8yd
BaZTGnXQaGNLjz09/zQE+A4HeDLX1/JEpnw+vdBKp76tO8hEjTnBF+De4esLZpsiAv3lv/p3h7vD
weVs4mWKl5ks41j7epAjMYVgWMCSeN6T/8O+4RmV1fN+uqSMoTVCSa6amE7PORrEgvW886Gpzzw1
uXwVY6bDeCg9zhoJHacQ9OZ4Wx83G452XNxnvrVDR4iOAg0U8bDde0pSFkI6/71Te4O8gYLcdTw4
/8r9+DaV9oaeAU7R6/rxPxHLHP9UCfJ8kSCW6kdK3nr77QWghXAHs9059P6CiNB7IPCUNOroEHUQ
/xWIr993qozgQomfWH+OY/oGK7uwAicDYxyTCRbiBZgOf58WKJFz/P6Cg0MPD/WocJX0sNIv+Iof
B/z6fZi+g2+sFo4x5wzT83JlVGwVtFAHdS+ejYqODAP623vTUdCx0EuA++1JeSNQqEqzIwDIAEqw
AHmBOIZZl7K0Mk1t0N9JBX/fU+hVhd5CXjH7G3tHzaRz7/GCmu+81Zlg9JRqwNmwcLdFLaXCWMou
KYQkMhU4pJLchiQkuZ3bA/mF3y1kwteQRlMuxkAwFP9wZz9sH/yt62JIX1/3n4i4th5sDy45e9yF
7l9e9vebnnyFuIt/cuPXi1yjjDgA8DsAoUV4j/Kjc8NXC7qW9IKYgkWMLG/BV0uUzfKevYfbcps8
VKTx06fZGd95jBeXDgXdEhYIwlF2gD56JADPBQsZmuUndKlS73ULf/r0RF0K1uBxJoiqNrx9uQys
EFMh1IQ4gJMAmoQRGERqh45RWSC6v3zEm2zrLZtfii/sqpfYfgfVhq0TPGPYwKjixe3UiJ+pBA3n
4KQRbQFIEUHK+VxHPdIFfTAg+ln23wYnfcm24+hLfrot/HZTc2zCxb1QZuQxKlgXWi/KFeQNnvQo
vQ1vsv2Q2kHryHeH8SAfDEf0Dc6R/y9CURyPNguaQWGSWo3aC8kYQmiW2Ubo/Izvl8Ow+WhBYPJV
7GEBPbyzPNe8AJO9A/89199imWghDqwYNFAQa8n2/HCff4k2EKftWNyPP15nJ98+o5qFW0tPrcfF
jmJTkbgCYAe6j893tBdxZhY62cUi9U77kP3ZN4/1V+c83SUZmW8jrDGSRyR5Fve6e926Xlw6v+d8
Ip2JVmqrXWoVqNtk1siCAogXOBzAUwWu4MuvPNzh7w6jy7nieQB3XRl5bEZ7yzxGtQlwiUhyqL/q
FxnmLNvrW8mfHsq3aQcoLbsG/SDhmYhVwQhscXBwgUD2mRHcpsHQVwIE57mLeggXbTS1X+y1h4yM
h9kzPet+3Ex+4nKzX1RX2SmfSmasomAEgRyodHsxNyLvKk+96wgJD23o6MQkz+2m8O+VrXbH29vv
Ptsz0YD5AMW2Bk5HJJ0AuHWuWQPIhYCLniOnMyHBGW6sW4Wgd8gJPGAfevE+dbt9fq/aIVK1wDV/
uRt9gMrDehUkv2tvoQP7wFVvbha/sMutTELnOePcuWQ6fXaM36cc91SUvV+UUS9tmyllDx5FR3+Z
iOGCodRVbn5WiIFQ/ed3h3g32Pk2IsmNdp89WNvcgRnwhafS1bacw3ARaoBBAIYdFd20/B63wPMF
s9A/IJaVisdrz5BJ3BLZDZzKbUN/lomANVw+ORIvzDkjkdGO0EL9VQZKErsRvPhFQO2hXdvFPjzU
OA7qh/Z/yEtT58Ss+NkkmWimAz0NarEhst8VwrHKIfCXZU+2+BbnYMgiUu6gO8q/PtHLW5EKYmA4
Z0vB0mrY8fOlVQR9GYpJj+zBqW9CYhBzZ9zmD8AhsEcv+dIdlBwgM50eipsvxR3JTWaLxLzJyV8j
Cd+vD+YyA8MMhnFqeKZvta4ENfWMfKBG+9zUmQBZ8gDis/fODTzgoNR2iZcBmeglCf51BREjn9l1
dAzIdbtgMWbkInPS3jSe7GZPQJF56DbSZvGfgTfgZQQsK053A7CuXb8pbItT4HhpFDEME5BDeA1H
zuOir6AJEXTGHRJR3UerkQE14tt4H7rmNnpfbsRbzQ/tPHJdayvxDhrdbUYHzyRfaAPqJ+oBklsX
RSLDm/rV+8ttS1Auox2Fn/WhjXHKeQbxMm5DuCZJgKJBkhuUtqwSivOgJwIYy+zkoDjJNndH13Kx
9QICacVPvsIn4ziYNkCOnOmjt/uOXFe8lVNwPgBG8WJLz5UATcb06ucJmyUm0sH86g5vn6Y37yYn
3E979Ut2VYLaq2KfPqmAWrLF3U2H58SAAK2bN6IL94QloUEsOvlwLg2RGVGWLVXaD4izIsUeXbTF
CxlM8fjXQkynA10kmb2EvKRPiERC+1MEYSpnBBfhDx0AxcoFcB1U8Pu2fJINUs1JSA0NAxhiHEFq
A9Tb8G4k3Njj0u6dC2JmWqtJlslg3bS1x+xggG6B1Bmp9vE2t1/lD9kzLRJwvNtlSoaZHONQ0rwA
2LAOmXiAeBJ3oq3+6LGev8zb2G6Q0cvfC57ItfUEkA1aWxDl0CDr3NAaXS1Ug4hQWf853aLJpcaz
Evz9sAl9w8L75+K6ozNDq3KHp0wrdlVSNNxO0BRFN1NnXIupN5MUm11mp5ukJ9Nj4Vk2Cu7cFlCn
toBnYevXotvLMfSmhbR73pvn6nKfyGfvDWISV4o6QT6YnO6Nrd7AnZrOYpf+6G4XWvkn2Y/Xj/SK
ET2bM1t7Ek9D0kcqvZqUBDX1JN0Zb2Abfk/t+mPC5J3IndzgtTryIsvLfhicWSAWIVhB+5kGc3a+
010so+dkCfFedFA+G295y3fqVjk2cGku6lAK0m+uz3XFfp5JZNc36VocIlTD2eJsqz/LzeQkt/Mx
fBg2GcmP/8PZd/S4zjPN/iIBymGraMnZnrwRJipZOevX3+IAH45NC6P7PpuzOcC0STWbze7qqsFA
9DayI2tHj1B8UrxFyZS7CsPtium9zmLOZyMZ9kOX2WvnAG/f8ik2k436MAbWtFISPTPKB343MQtR
6v5JSpkm0eUqTA1cmCS+QJbudBs2XuGtZkTfo6a3GF3f9+bg8Wu8Ikzh4e89/6WEuL0qQWOLh6GC
9jnkLujzfPFbmeEvVWKITvQs4m7CGjf5VsBTac1YUI5xtc1gigjagH+Yk+4/vIDQ2B286MF/Kb/E
BR+YOWP4PYQmmIhNI2enQhq4cCZJugA35x/FE2fnXmB1GlAVvI18wU7MoteNpVfCfbdS5JGVoymK
ehiaFL9F6avdr8BMyHValhjCGaTZoyMB2iG+5o62Axt4/FRvQNO3kKTdF7qJTR4kRigIAMrxe/yu
bMZ+qHD1UCYIJp3JPg6R3ukigC2qDgffqHsWUZRZNzY69EvOdv8qgGkw2RFpDiJvQuWHeZaIICTG
HqO2okerwOJf/U1raw5G6U+Ysj/87WN3WBF0/aHoBeZWdGnxVVX+1rkF8TJUfcKQXBixxK5eGncP
fSXVkJ34IJuKEeKZ/NJ4sq45xU9mFIb2CCkfIIyiJaTbfUECvwVjN6h7EsLfOy62Oq6Fmot/fwtv
YB5UCvRsBYw6lC/20cffC7/vMVDGqBCaV+Cyz1MYCwFDX1VfqZcYiiF+smZsDc4SnfGsSyHnRuKJ
0gc6jNTZEdmyDHwGQYQ/VshAL+5HZARbzGSleAbxB9+uXVBJqrtgvzRcc58VkF39Z5nyKK2awsCX
w8SoLjY4+3+CDftZPcWOsvCm+J3rp8LVjSFqRzMtifwqhCGQTmjn/MmeHNTQkF+LuvyVbqUT3hZG
tQNJoryrHpekzmduY6wTUDAyfgbpTZrxslaYihcLfNBtfmr26kEsUPEoDcE3NCMw4rf8MK57V0Yd
73nBlcgO3i38yjJ1hiQtzLWQuFLzokr6npl0zpFNQdHzTyhzjHalR2a9jj5ip8uMxQcV+et/WScR
5SpYRQyk6UJ0C4zyCYDHYLXnwPL31JuFxziRvZhozQUo4AnwXkCKicI75U6dcAHPVYPYKB/Td7zn
d9OKAfKvtTHW2BrF+xLP5uwFcG2QcqvkIqkBn8Jgb3CQrzxMq0O3xtTEQXBQlGU3iyH4/l2EdYG4
XcSrCJ0XljIYX1JJ7lJcu/4x3gP1jzDUeZAZ4y3hyz8t+A55etBfTwY1L0EdQMKAjvejnIsDHyPe
twbUCMLUaHeZDTpAqzTlfetCDPcnemjP6tIVd/8k4nG9/bNLLbKblJApItjNAD/bNQd0NAYv1r/Y
DY8aEIc4v9gkmjsmVybpMRm/95sk1LCvF3faCGvBLA1tpxmFFbn1J/vJ68pmXEk4tadp4Zaby1yu
V0tzQ8R1L9aQa0iM5EnbiMfB1Gwf+XL/2qx9++J1p1Ffskk28P7DQoVAI4Aqng74XCtHg3RpE2N6
6XelkWySw+QJRrQUfMjFcWeHJArA4RBFL+pt28VKIoUx7NSobk9nlPLtyCues8IKMJK2Ht3yHD9C
/QgZm/u371IAZLgrrtBfdJciAGRxR8GV+ho/Zc2AXMXoneh0MSUbbAor+cmGOJHRbeWXyA7hVKpd
bx5HvV4Zf/+Aucz85gdQax+kSM3lAD9gMLcAIH9G68r9TjayG+8EFG3lTPeWCMAWbVLxT+CjoZHL
HvFvG3Y6WlTaPrZlJzpmz9IWdUXGwRg5Z0XAai6slnSD6C+tEL5hiCIQoV3qyIpyINUMWW2pkHql
JZvphvmWvP6hXS+WTOZuFZTBEXjBF453PdWaSgY8McdyQr7iVZ0BVm6T/6pUo0PGGzQ6F5uVvbC8
uUioKNB3QjYK7S460e+rght5RUiM00XTpT3q76+13mQrdi0cU7Oy+BOMr5aO6WzaAHw7oF/gw4EE
FbWrmZiEU5ST6+Wo2aKTn6YV4RJ1G2szmgqyYn0DnhyMJi+lSzPrVQRA80hHV0ZOSFVriqFLEzaW
EhSIWuPyVWyi0+g9MOiKDSvJrlCdUjw8b/e8nu0Cm1kfyatjKXf5tXLrVCgVoaEMcT7kTJh5g9Nd
ZQ8yCBbYoZNJJQFu7L7xKNCbpeW/1c5oYRhNf9rynmBLFuLlpD+ncIPOC8wG7Ssm1kGc9u5bgRFu
R2eJ4HLmOQDqZ+Lt0DqTwWVCpVVQFmHAKMAgvDwVvBU8Ch/s62jy8lYM8A5c8L77cA2AuopGBQRZ
UYqkm+tKyoyVn8ukXFc/te8geP8QzPArxxwi0PIVYNFfYKF/brbqekkTb6YRBkktwhwKWkH8CpmE
+KtvgBKoVmJEKjHW+Aio2aEd4Ixe5daox2sG8xgZqItuwC2+Y94qPbcKJ96gRo5BSitYCDJ3AxVY
OwCKoFXEQAU09GgkB1eTSouP3yLs3yJDeKmtM0pbTms9fBJoR3T6TGsLxXtSswV5lGhGm0K/ePk5
sCdLsJRD5qjWwre5PynXvwkozdv9YUcu6HtS++mhqKP3Fhh0rObjwuqH0SyA1I6wE2tmtRRw+fsc
CeVMwnkK8iXAimlJyaHEjFuuRRejekneRaPKAMfqnjBEagcbYaeXvSHq4bvXYq9qD3pvPz/s22L9
g4SB2wOKH6FATQjuCdJJOkyMYKBShza+GBwURjC47age+47ydfKUO5d1FhqTN/wMtc3rC7t+n+hj
PJN0jxGUUcumIbFxJkSK2qB1ne+4depARctkGUDSJMysY5xnivVhYTRypsh4a5K+WzmlBY8ITPJO
5kanh8zFaDr3TKaKih98ayfccUfuTcBEUYXho6+/VzxvXiMTToQX7U7vsMrUUrxMPfoDezY0ghOh
h8RG7zRr2kVG5AYPmgMyrN4klV1/l7v/oYqODbj6BVQ0Vhg2ZYYYgtCDzdnSOXwIIYNhil7pFOsy
BkrDUDwjeGVfKl1bvoHv73wwOuJRh1tWANJIIefwKg5FIegH+QrrZ1b+Nn9nan04iZUFkV1Twjy0
ni7Wse+TV1gEloqFkg8c7bdpdmUx5caprzl8cPYoHzkXCRV/rL9TYBRW8rlRTObRB97NAJmsuRhV
5g4WjhaSZiLoA+ja7WrDlOyAKF2QOGcvcLh92NngBTGDxsSHNtkYwhFG/rH4gJ5dswYhHrwyCYsc
lXCIxShMoUDWnK4Vu3uBzpvOQrUi1sdDptcHyZHPrfmO8e6ldHnu+2IyUiZ3HNZLwykzKQrUPET/
C9pM1qALge6jXj85rZ18oTKRLH7eJYNU4JYhLRewGQzGm/Ync32vWzeBDkn36YeFWoa+VOri5wwq
mDJD0RyJ6x2MX8y1ttJKHn1M8G/ZylnTI6iv6HKoHzb68/Nk6IDWW7K+Wp7GnLssrk1TnzVOe3C8
DjAt7NvUrE+MwezQ93KCLXnLl25hWPpgBefezB7FTQBEyd/RayaRRRr5b+20rHemgiR7YriLob5x
52CXP3EmLuj4/M281Qfu6EGvXK+2S431mcImXJiInQrAs5Bm7u0xyoPeDzIfrWPUUUuMVP0w+wit
7MLO1jyeuxvF6mF9suRd6C2idsgfpy9HsDBDZw90IXgCU5vO9XmtlnWQGphm6jQda94kWwgoJG5i
xk4b6H/v8dwNgVwU00YyaMohdUZlaql8qTpUciFvZkw2KglG4AXf1Sp8Do7FB1xbOKmFzn/xiB2I
W4BOZW7y/PdvmKll4MkgYpoSs06Q+aQZFIRIAqeJit8weuy3+FqSBi+m1YzkQTLaNZgqLChSLg1V
z3kXkkKUFyDxRmYZqddKGDNNxvCADA32aPHv/htvTcgI09wOvrMdUJl7DbVWNz4uBZH7qpGoofWF
WwlRGsIS1Ceu/GASStLYRU+CHfVK0WU32ICyXV34uDNLlNA7l2UkWug4oWhz68nNJePKS1Mi4Rl1
6QHNPpN9Sj1/o2xBiYlK/Tb9yox0ffEWE817N4ZlJB0EsYc3N11x5HwIcokVGsmxy7/57xhS3AAn
edbQzPPN/KXDwV31PZD/XroXd+H3Yty832SI0qKIBH54DQWGu9Ick+IFJuLmL3f1kcXg8KMGgFLv
fF22krmF/E9oKs4zt9IDF4znGIYs0I3MDBUNfsy3L1YK769m5J0KihxIPZF40gzCBURZNTHH1Ry3
sIBQsso34Kgt1v4q4NGIQpEwcxDklo7WfcqLTB9tdY10OdEWozwgSgsgZUB3Y/DH9gnObQmQ8DNZ
d/JyG1Ke7EO9WjjM98kAUdaGwCUA7ABB0nDyru9LyG75F2N00NS+6LyRn5T1Ze8fAM36yQI9iXQe
sBHGXII8z9yVxDTh6sBgA1ihqMWKQtL4SYLAzZ2ls+iJFmPFH+LxQ9p1KHgbiYs58XY1pjoyX8EA
c5jTL8XTX4Dzbfy+/Q1UvhuzEXiTNPwG6VMABsjHdU06rRGvs6HVfshLVe8ZP79ZM7nEr/LNMLqE
XRzivgjddptjmsb0NxB3Q7LgZTp3ZJzxuQU+5kl4aF4XvvR9fnC7VCqAMtDHu4g8llq9gGLPjVSz
e8aYMTiYyIc2mlNiLznXzDECsJwl0h1oqaJ3f7vaBmLa1RjBnSuQNfhu8TFhIq3UISigB3vJKLbs
aWAwobaw0plTdGOWfISrTY4ZIcYMrAoYkoP8djXYga5X68FoX8pzuV5sO97nfIAF/FslHbY5phym
kkeSWeuBAxwd1oe2zQ7nJtZTx8d9/AJNCDM8nQWvMi6xSeji46XLY86zrn8F+ZVXi86Htmj8EHs9
oW6iJ1tIghrhWbO+eRdkQxiAKUq9Xa+HJbea32xA6GTyiNLodhw0BdSkgpgyBk46U1q1u9Rg3lO8
2HydlEsXU6DZI0v0f//PIHUftxgY5WuOxEiHu9i+MzwERwD4J4PD4Mt/gdHh64LmhLyWWIxIUD7c
ghU2GH0EyNYYPht8x1RXbDixzp8j4LqK42AsaVjNdBxvbVIOrGagfJcDHNXBFn+SdW8BSObkm8uu
dAFFsCV36cIje0aHwetFUnt6kZpKVjoYZJ3glD5Gm8QdrMJgT3+fzFkf/beXv9ntlY9KRRTKfQUz
na3YbazXtoTldAsuuWSFulfiLBw5oSS79zmZwdHf8DmuL8H9ey0LW/Z7u12tBS1hv7n0sBJvfAdE
L8+1CRU9eym6zBShb3zhtwd2ZaflxCaIB9gRjxyCWbOuLLCGvwD5c/x7QTNe95vgAoyNKjwglNQF
4XNaU4SdioYhh1eUWhjpjwaQai2QqRzljdnK58TMV39bnckCYJUQoiENUFEUoL4WqTuHUemjqWRl
Dyg9G6kdo/imbS5uLQOXn62E7ElxCuPY6xqq09pm8RF3/ykxc48laxLU5hWM496GTrbmNYjqpEgC
9PSUPHGdHlgxZyAR0CMvcnwwhAgAcGw7K7DTMwgW/96CmQfVrX3y+64+cQnB2loTgNRtvcnmzIst
vnK70eb1y6O6/VKc968Fg/cx+8YgfQ5bdqrAdQeD/pvE6T0ItZ+6NadrlrRtUfj7QV9laY33eSaR
bcdTmUWjgaBjbtcYsyNTSQM+c2Uy5/hQ7rpzrJjyBtw6nT452htnJGbpG4K0GHVmyujgGMHnhQI6
Spuop9/a7tKyDIOmRVnx3CFx37zkhjIBNCqC/mDXrSPQIkkoSJVme0g/QkuFC6I2JCxtwX0XAT+D
PG/AeQytT5Wqbgq9P+Rqg4ek5ttSq/Pb0fhIDbwn+YOWmcKxdKMNyqruUtSdqZCgwojrCymYBtpD
ur3TaVIV9gWKui069MpKO39j8OYTW1AhHQP4zGFX/VpbFS+9Zi7dLHPODaodMC2CLAyC4HT8istU
5RgNmx+9aw9QIJD1aSObeGoGqMwgS+owaaPaS+i6+7lcUpPBUDBqjeTNTpuV2yEArySKnGpnjpa4
DU3eFcxsPdoXk8CyVTMEcFTPMwg4mpljvnuGai1M289g0m9/BJXtR0ohVSI7kscVHpI4WR/a2jfr
bYSpZG2r6uVX8r3h9WRfmOrCVfu7wNsr/dY27W1lpYL3FbbhcGAHFN/e0F59/ZQ8dY/UUJePmG57
S4/5Q7ObPuQIzPAGZ/nvC5Hm/tFx+yuo0ArFlQyqIvgVgIS9ltDsG/TiI33cdE/Mj7oST02Cjt3f
NvmZUIPRXczL47ghT/wFUFyFUyGKoJ46sSijQEVkX0LA22lAFafsH2JF/2T18Ed+eK50RjMqC7yX
JhqsQMm18EF5167jJfj2DCwRlWB4PvBqHJCXChXe5UZSktAXUzzqexB66sNGda3ESRzMHIFVBeOf
DPyh16dWf2ScxTmQ+08A8yiR4kBA2Qnh5zb6iVE3yikn48hL66Q3gWCzO304Rtvp2Fz0krHf+cXR
7RlUL6l+o7WBougMFnIqpLyRSgmcAXqttx66uE2sQ7kID90WkMw9WPIAoC5WAsjoqhFt5tQA+hWi
6sgHF+fI7xPC2x/D3+5AMkHi81LjxyDqAsEXd3glBIh0zSG28f3ZF+UELCxo+SJjt3DVzqQ3t7ap
e69Vs4hLMtjuXpKf0TO5wCp18dC+fqpfkzPgkdas+o2s6PFRcXLyGF98Dt+/wm9/AhWFWkwfFRX5
FrmlnYWXDtMDwlZyMFxuDBazPfLHYokp4B7BiBoWEBPQaUOZGpW92x1vASDqgypHaadxRjJqWG8R
evd1bSWHYcnYzPoA04DyCzwc9zx9vfs+6IOyXIFU4K52wmcRXI8bvtXZ8yF5Ca0gXiF3rpcu8xmf
ujFKhVeeCdNMTWEURFpOsOJ0FSKhq/q1eFa2/IrfS6DhBgNDuuZIyfbvCDdzr6DfgHiiknknHmCs
2+1VtGko/FRNMXjhO+U2dlUvgFz4B38IjOGYPUWm5EavyXN0jp2lOtKcR2PAC+pqaJdyAMtTD+IB
U5t9XZS4OI3sAdzamMSROLO9oHRWxxiiJTOsySZwVBDYXSyE+efMWcyl7jNYXOpouQDbCCgw5ilv
d6BrqkvWMPgRpXUJrfiQPqob1uWhM+SRSQUO0jT/IYW9tUnfZehN5IwEm9VGOYNCkEx4SScRk/Qp
WD3x/DPUveJlBvu/Fw1vDVOfGwzhkTaEFcrdx8uhM0mH7VVa86jQqq5iYfzJ1p64p27rG5K54Gkz
B1lhEcNV1MsAIqUHUTCqTChIIIDrP7JecZaJOd4uVUwAjUtePWsL9xTobNHgApL+9ptGaTeCXmRE
KRKac+hJM+9aZwJ0hDr/4rpmYgYK7P9sUf7DTEkMwnLYAvo43aVb9Su0CYact/m9gW7Dlv1gFwT2
Zt7XpKj/zyZ1cLi8HPmeg83cCtHdyXEzhiah5RK24a7RPXWxur20SspjGZYjE4JoAyq4dz/ZpyRA
G2l0gYQ1NTB8csbFa92lZtLMbODNOmmh4TztJLkZsE7oCtUWWmZQqzDEc7aOzYNyrEH1+LeT3o+p
SWAwIZMXGPFHTKLfN/VFnGJei3Jk2JLN7D4GM32v9Qod7rLWnfGzej6Rs5mtN8keNB9PZ+Yh9Io3
cJk6f/+S+0+MXwIAKdjsgJgiDZVbF066QiuL6gL08YppHPXIgpqYf20kXTZFcLh0TvK5kGDcjxHB
JKomWD3h7QSe89Zko/XJoA4QoZ/24WawOxdiEwb3lm/ET5AfL4UikirdvCooa9S5AcGsDw+GtcZG
Tr0C7Njh1tV62mGceUB2t7Cfdw5MzGkyySRBkwZo0O3iFDygWjYtc0PgQBDQgABo0n8xYDJEczed
NxnveFgudXzvH8wwi3IUrje81HG7UJ/Rlyrer4YexSc33qvbB/mLdzHu57EogGEGrzYNnCkmWvDj
e2T3r1kAktCNIy9m8Xa1YxYoYVV08J49OsCdGRBeCvUBuUziKNt8Uz3Jq3KtuUtMIPfUAJRhyoek
gumzIm3hq87bAMPTPtv0cF9bOOd68l1sSkQqNOUaJDaxXj4zntUCMvw+AhAsuYv5OrnPaCcj2gz/
tw+Uk8nQCwpYGT+nqS1ppZyB9VzL4ELhz0Vu1vZgYeJyVW6iffJsQFVswedmrIM2Gw14tODBHStS
GXscKoGcQnXekB/VN2VDKJJrwz9okY4bAk0kc/J4Tme2qo1BsgXbM/5+Y5vygDKuxrItYRsM4j/p
U7W5HIQ10Ggqlq0VxmQIpV48ss8LZsmfpTYc3EQyMCVwPNRAqWMG8SuUfguYZdYyWG+4jbKe1prF
fNfmCEUBnV0v9p3vVwqoDkGUgpAJkAOZuppCro8GpcsL0sWxWy/a5bv8Ed92hbIUUtkE41XtSnlY
WCh5694ulFgFzzTH8qgJ0SmGHzYX7gLhQqPASwsNutdsjdL2FnNqJpSQvv62dv/wRwHq2hoVRpJm
qEGCVKKPMq5SC4ReT4TvSNl1XrVKXO0RZF9WZzUYkxOc6hSZxWJlmZyUu/WScQYiFY8RL+rtL8d5
HolpU6DQCyp2Uu+R3XJbrQLgHF2Y9eJB515jd/Hz3h8iPEtQ5cUHRvcXitz4YVc1mO6CJkOHYGaM
Rwkc8EdwmuSeHAPvl7rZM9qkXuaMZuL6gG4vxY97kBTBjiONxNApys3ACt0azwo2ZS9JCr28fR5h
rmBwE2c8lC+iLZ9l/b34QaHLyi2g2x3MJS01hn47gtSmowWJxYOFAjrAdEf0wl7qTBTg2q1HmALG
I1J2PRGhdQTkCOv6q9HMrPhRff7fEXhY+JVllQpdU6JNQUAsS/t0d9k3NuCH1iGzh0afMFZBDlX9
0W2rUpeWXmQzHxwPUh7oYYytA8RCffBLynQ1D1VnaPlBQBwt8OxdsFoUNxfrWSQYUduLdEfF4ArQ
fmACIL/kyrWSSJYvecgVhrgdveA07iKkeIwbuCmstUuPkvvQCGWHf9boZFbJodcUMmxhXDYhph6K
TWhHW7w17cCZHMmpFt/XMwkdLII5GHNPaMliEP12fSozKT1UJsnRmcxxd8G08ldljbb/HL4x9iL5
Pvlz9HaqoFLAIiEWAezZrbmgiS98f2kLqOVYHAY/8YaPHtmD5JPH+6ZY4oi5r0tLwLcDOYjLFaAQ
nrYH7eo6g2QNfNQWVqCdtUQDclJr5hGsT/0r5hoM/gFiadvC8a2k0pOP9CdZ9KGZr3r9I+5wVpU8
pK2MuDgEqD1GFgtQ2SrDxBMYNUTeKPfMwwA6kcZcuBFmfJfkFdDKZFVSoKYuWozglJdkgl0F3bZV
n2LM7I0/IMc8cLvSjJ9ZF3IEZKgF84qYcstKvVwvYu2WfgSV7YV+nnFxiy/Q2NyGg1AckMq81f+k
BiSgZJcgDXx0mbMn1j4GH7X3tLAJ5NqjPO56E36pgK8O8CgoBRTjYD/eQO3H4U4RRmqGg5roFfr1
qExmKII+87Z/ip/lZ1bvV/yuNTTzUXBSM130hZkDgEwPZWrA7QGKpwcNUzmr0yEd0e4+1U819Egg
HLUpDwyawQdxVy8+ymfu5Bt7VJDGrZmpfQ57zEo9jha7jTwhNy/PBUarODd2Yi85SMYSflaYSbjQ
C4PwBWjwwLhBw1inMe4koQXyDORfIphbOPBdIdGyPjkTVTO7PQaW4CmgFUGBR9VjL3aR6VvpClK6
7rAercyBJKt15jflOcPk198+MfNwxm/69+sU6mAU6aTIaYlfJx+r0OLWPCAvnQE59twe7WznW6z5
87fJuSzhxiSJEVduKEq5XNQ9TCrnl8iaXPDZvvFGuN9wBhnx9/U01MVNZAvo+v9tenG11AmUJq2q
Sx6m2x/lYXrp9h9Iwxxos3iH1BmMZInnbOZBi+2FShlh5sKM391QHUcwh2KCtQZm+ACIeBzql5/R
Kq095u6fezM4c6jTuFAThAzPQoH+dwKcOvAYn0TbH5ca2u90tFU0PwgruUWB3roAQAIyIesX57Dp
eEDHJful1zlb2Ue6tmP02mk7AI1z4zW0BHC0qvqw5iwwDO9Us8/1VfMy4qN0T5Pj68fC9LehtRCg
7svrAHsTlRyVI1O5KK3cekYSBxEgN/i9yRPKSJNZfWB+Ao+v79ZJwMXphhvpAJiA1a7k3f9eBYVx
YNxBF0umQZE/3hoXkpipUgk4d8xAvUFRc/gYZFOqbFz9mS4c/vbE+2I+rGH6FwTfhBYGLfpba4os
Z2EcdOgFVTjtCkFnKnr3+pI7hDdF/sodRcEMGliVmM1keNLXuFqa4p/JHGUF0jMkcwTSjqZGELsh
44MOcuvVS4pyR4hXWez5pxHDQdbCasneUY6oAg0A0kEQWoGjhUodo0sStFHlY3LBEI3u3Iug5NVH
CLQ9RevGFewUBaXspIHuHo3Rg+ZqTpthzk3WoeZbAwD098+ZCwPXP4cemJFzP8kqRkuNbKM6Mrop
gZVs/RVqC+Fa8KLzIhBkJu25MUillkE/lkUeY/0R2H/BF4dZs2OzUmBqePLBilE4XwtLvOvTSMid
/+24TMX1qU99oUtgsTcaKFrqYErwYvuASV00SngnMf+2NxfUb+xRl2vY9r2alrDXmM1G2EydoekJ
eu7ZXjTY9xzsr1BnNHf4xCHKOvC1/xDab34AdaCysMrlOv/9AfW25m34mGx/Bt4zLlVf0VloUYO5
639dNZJJDcGKhAs8i2gKjihuIWWbIKMaDc6sntE6OX3gJGN4Hw+iENH04GFm49BCbG6pF3kfQYgI
IM6SgpkgDTGLilechqnVXmkqODH/Rpg7I+vzNcZ8fmSBK88GbYKeIVI+9lAeO/7viiCwDkpVjK6g
7I9/qBKLqDKhxPdtZdS4vkA+tAM9D8yi9RhsO0N4EnCWMbSbPqySxWG/+5cael+oI2EKCoNYZGTn
NngGvTwwQl5XBr8FdRlYhVU3MZ7zl9xN7KXYNW+MoEhAQ4dRbBrQNAh+K0YN9plBPXRaaQbJFFJ3
stBPWi2Gprs3AlnalTXKjcOLEkyyhqWVluwFHqOH+4sZRbq8fxXXWbxwbO9BrpQ5yokw8VJyHJq6
ePNWZgGEAhQmlAtGflAxMv4+LPftKcqWfPvVZC4GULGFrd5rrY9hnTiYC3gh2HHGHvaL1aC7O4cy
R3koJ7bgsCJLa15aa3xX1h3InAA7E0HsEZwbp3o8Lp7Ju04qZZMqrqL6pPZcDpvqMV2FJumFjUa4
gWCOkIKuoAFF5+Agv2LtzFlKnu4iPrEtguKY9L8gxkFF4B6TZPVYwTb3qX0l77a/5dF0bO0B5Wsv
dxc/591rkrJHeaoUtWxSkM8pbhkAi3qkKoQHrQR/O2pehB6zMS5b1cicv/3oLm2h7FIu2/SjljIl
7IJzzFZj/eMkOez/x/zB/PpI8o4pKSg0UP5zgeRRyGkdIpzHO+13ugUrCNBsKQiOKqt7j9z30GvX
mJL6e3n3ycnv+v7ZpXxIywQhFmOMqhDuCZmoMvqb6qOyOICGsov+eFyaSxdmYw56AZwMyiq4D/Ul
uwkY1ixCLCfZmbaprT3njsb+9OJDNYDM1Sg73t1Gj9+yPr6CAUEPbCdcR2Df1B4eF2upJAzc5IpY
P6SWCZ4IyCKJFqVk8pjLk0ysQEOOQddoNSEvFXXpiFHuvEcLsNywIKqZDi27FKDmTi+mWzAnBmYA
FAIpzwpFtIDqka3Qzu7UVXFAVmhY8h5NCnYhW5ld45Ul8v9XT+CIhSZGOsBSaXVQW8dbK9MWVnOf
kZF9REoEYD0hfPtFCl7ZSNRUrH1FRvz7HKCBiSeGowDcIbvqBsyeE9ofob7r9RyMD4rLL6TY89aR
IEiISZjOpsu30LpKy3bAVxw9PjU7wSjwgDM4Bx586h3wakh6yFgwb4WE7VzDaLG5OJt13wgiewDo
NQCYPAbFaI6jNotCLskxxCtv63f1FKQAvkeocIyfio3h7Xdh0oW3ygoeWGDVis/I1rqFzzB360EB
E9roxKmIzuftpy74AHXJNqqNFPV5u9hjsNeWtuxXgw5UAfokXvsPd/qNRcq5FH5stTqDxd9XPyhG
+4MGLGgDGrZqqftwPxRGFH6vlke97NJikEG8EEKF3ZGPodlasclcQDZ+Hh3layEyzpxPsGVxwPKi
ko0dpW64Ka0vbAW1RtxwWA/EVVIdvjxgxE7eTq8LxmaCIp6qgA/DFNp4NLxjiOSyCMB5jMeStmet
CXSBYCyEIM97rMcOju6CPRLWqbB3Y4+6bhJfzCaBTwHZATD6KDqEWdzGjALKU2ar6Y0lHMnFU+j5
JvqRHhaskxD/l3Xq0hmCvpSnDNZbIycPiN1HZ7Novqsme86/KiP8XjA4c4ujIgrGG/BNAXBAqzLw
DF9ODJ9DGXsL4HfvyY5k7Q979AOKFUTOnIvuYRS4RSniPwwyEhniK9vUAZmqSuEbDbbzY6ejH2D4
+8TprJ9W0ZdaonNf9doU9VUhcs9f+rCowZyebcJ9s2K2zHGp6TsX5rAgCMuyqDBi5Jey0igND7Bz
SaxMYLJpQCuDXj6YXtxq9Rra+Yu25R/C07iOkcwkH8m44Lz3PGa/O/rvB1BRoEqndtBY8gOAiR2P
MrBJqjNA5In9AvhKr6zQBvQd+FTOAyWurUBbKHSGvaY/gbDfWnAtslral1FgVtBSAIkAymy3ETep
onKK2ArgFSQviLuoqLW7EIE3IFwG4ioyW5AJss7St557KYJG8J9h6hBlDMSv6gGGMf0yuSwudxaw
KcJhhQMcFf9B3YJs+z+DNANLF9QxBN9h8C3w6lL/znQe330CjnI0WdQ7wNy0sLdzIfjaIokjV0mF
NJRpK3GwGG9Yo/32Hy5r5g00OzthqV95D8qiFked0ouM+UupIbtphy5Qv15mpo4GLBQWl2C0GlIa
K/5ZPP29wt/n/L33YGIKfHjoldKtfAl9wkZW4MraWfaUtfAMNggMmB8wg4i9Ze3CeIYrGxfk4+yK
NbnXpTbhbMYA10V5A/VSoHSoay7Uhgvbqli47KAIYMRfIXDVu+jAmBcL06fuEoxz9g6/Nkh91DZW
wXuPzggZw0RZttefX3m9Po+rHGTv/2V7rxZHpUN1iZS18mErt1jfkjEXl+gsGtGg3XwmfE2k+XPw
D5/FKbAavNQT9KXZ/70VCMAqskIAriCiAawhdVIHP+SggTMhO3V8J/2Z7Gb9MSE/VSzgys/BoXDE
AGnF32u/n8iDVUkinxTMn0BQ0GWrTJl8LhEqIEZzUNpY6bZ3Bji0pGcQYMPkPouaN87sEuHHPTCG
GAarCppA4Ou9w3wJZTLUXYangMIbw7r0uBNjRJbsgsRzOrZu56UQNBheua8l0au5QwwUqaqBV5Nl
0QIjWdZVvBiqnNCfjCQBH+wYWnPB6oJjLDaGvxLPgCR5oYh0ql18RRM/oo4xwNAa+FUAKMV+U34m
4n0VjROHV7SpgL7S3NdOpFg6L1jF1rdUhGVCjLyYDs/kUUBCoyIKGlvUJulHlyoPjepfYFY4g7zv
Yisvgmb659qejNFF5mbXo7ngVTPXHRQcwFoIYVCi+U7FyXzi2ERjkJCyTn0ivDyYKMbNm+niyt+g
lWuyJrvGC28hUM56MzJW4MnAKgf4ERU1xgld/bQZSP1negHOXfiIUcnbRV7zLLvNsTjJgc59L8Jm
ZhJHjDcBM6nwEplEoW53KPL2ylgoqCJutV0PVv3nZFWsom3lXR45o4aqlxscfMv/1tpV8rEYnO9A
CzhK1+apyCHUYc1qxHxn5zvM3oCbMfvAJQggY70K86XEisT6WzcWoAeCtA4vaMI+RiVWY89NQ9oJ
NZ7RDPJyHv/WSK6EHe9pNvK83KkFXEoxcMKe4qIkUxsozCwFkN/G693PAExJA0yV/X+kXddu5DqU
/CIByuFVqZPb7ZxehLE9o5ypQH39lrx776hpoYn1xTzMwAamRPLwkDyhCjFwZtL1XjSJkOI/F9G9
WjuIIfjKpsengKto26EkKwKZe7op4LAFqGhoOxFcsOrxBzaHOnvUyc50ZPgWVrxbpVMwiKPZOuFT
86F7ErorTvoGaZffhldsE/BwS3vKoWteOY/PQZkljzULlNgzKPmgaBI07GnbXMU4sVofrLzXdMvZ
0N9d1xkeS9bYVfIsFAi8p2pnQm49vxVsCQHOq2cLCUNylI63lxG/b6lzQMZJ07yEXmkGQONeeSZo
mQDx8UPBlwn5fnk8x2EuNqM4kaSjwEl2DcqAr3r0S/ggXXiAFXnljvrIVple8fX6C2KfF1lceaWc
4zMeK9TDQG3nhRy8AFF59Zr4yWvuwWMdRshZzdcNA1Ys7uLd9Z/xRj7JEE6L3wMsMS/muhIfO/8W
5nwqxSJRAoJvCZ86D5FlcHCjIwraaSBdTd7bl+pJ2CTX99FxcJINj/tj5UJwjs6cGZZGNS2dV4Lu
dS/YmJltodJIQjfl3BZvfqSvwq255UamZkNi3AjaRXEZwLsfAUmL8WZCPlJBJnAj+lvhEtBsnJpn
6bry8l35WeNez0vPfnfWYLPFPUvCOYUkJXvNo5ZcC1puzZfN8cWAjlLuHQgu1aozgaZypp8IfHAh
PMKd2rS0m33BCYOuTfTiC5BDPL//WEOtjOmELxC2KDKvvWPukXd0NWwyUK6XH8FDezM8N2/cRpqV
cwO4SEorqExGEJZx2Jqhdk0hYIGRm32DRhq0ht6gsxnu7mvwr27z1OGejN/vIfNk/4Vk3KQSTtOQ
Bhiq6PQ7aRt2rn7TE1TaS47wqoNyINnL18KNuOXy+c7WypoVqGzwZ25JRYfu+STLWkUjhQSIPmzG
K/kRdYSJC/aYLY6jDYLLICK4bzbD4en/7TUx3r+ozA6ezH6kSSi06EotIrs/JH/Q/4tmEVv6vAy0
EleYZ/YvErNbi0Jv01jF+HKU5V6TlwIxbMEr0XQHkViy4fKMzn7w0nwyK9mYQWVIPfAgL3et4XlW
ey89FAF2wb3o/2q3XCWTlYPhbICMX1D1Me57A4DKB5gC8uMkOvJgdy/tQzhxxfVWct7gPcTzC30K
uEZ+S+ij/hCZ6BoLRzOXvLQb+RXXh6N50lBlxVm5Ncs00COJi+pcq8DmsqBrVltTHhKwDoZ3yn3v
oqicXCUvUNu9U1Wvg3og+QVqJd4VgofLWExc6EoapsCVPlIveircGJrLMki9DZS0OfK1+oagq7iZ
2+R/MmJUs4MBZGals5g3bqTLnUkzA2fsvrqSPltIY8IFiY8oLwt/XwnH6VcGBmiFx/WxdklDnSOW
Fd2DyLOwVbZFUg8iSK5hQqfRj5wa5XTX4g2klD5q39p1W66E7UqeFmaE+jk0aEPfGuSt515HyLRe
HWponHa/zM6re2/cgzdT2WT7GJTlyGWBAAfc2sorZ4bXXPsSl1lbqWgSSW9m3P2wMU7CHY63Y9k5
5Eg84pBXngDoyhseA535RFCqjbpMtk5baaTBELuYONYHVW3rObqX7vJjOkv0jc4AvlABaSzxULqi
YXPGunIVntn40YwBThl0ozJzLCZROzQ1oFsD7D3iPihQxjZ59Aa8ZFvzPjsqlZ2fuM+MtXsDSMlQ
lI6wOtomGH+klEWdahOmmICqE3FkO7gPd6/R0eKL0My+lPW1CyiVuSAkg2mFwYQRVqhSQcDvWntP
f5dHegJXOvVVX7tJffEtfI34VVSrhvR3lN/WlQ5K2c2jnNukEOWEqIRxXWxfHwOnPPDXctUnLeCY
V4bUTySDIiEmFd1REqTcnPgIGSVHuZtVpo2r7Jj/gHJ/1p9HFBcpcLQ7IkpxvknlZkRNsZwQpPRB
UQ1h5K1mj+54GCQQk+IVr7110A8BwfLteMOx3bX70BKaeW1Uo5UVELUguJVoH7JXlIhCpbP0+And
edYtpN43IarIAq/gOsOVAxzed5bwQPALAQRm20hyNMijBGi6x5UhOEp+C6IFnHQ3SL9re3Wb3Sab
y8P9KlhmDBmY6JyCXC3qNtiaPEsaU6mPgUke5iRwiZ7lCje/ECKXuH96cwvJ6OU+siB7/Rq/uIrs
4aDc8Ns85s156UMYO6tTlGANGT5EO2XOU3rIIjvXHZm4JvRqUKm5/QW92toWHopHZRfxmMdWPNbZ
NDCrXo5Nag3lPA0+hHlBdPDSjk6/TVzrTrojXmQbCDk7l+f+e928ifJEFBeg2gFE6aDzPrfy2KxS
SGhlMLV9cXXEedvfJDcQ0niAjYP6ywYbv999Cu5tgufeD7Al7DGIGIGY3tSY42jQC1FOaE6cuoGU
e7pFG8GfGMKQ+VWzLbaF6dzI9+YcbQUL3pbeXUb/Svmziz1nSb4ucuizZTx1btAwpBHB+6qwI0fc
63sdW12nENCdCaXTnXYc/Otk/3oDlTjwEN9DgNzNDtqm9gtwLYJZnEsStFKYi/qEv9/EuvRKHJpG
0Vskrk4vghfuFXCHlrfZM1rrwNeQPIO91rtNRVu7qQ+hi3J7dLxdnpa1u8kX3+Is34ZGenYzpk1V
KLkF7TJwQKl7BeTI0cy21iPOAqagG8WWcfe7jLkW0TjDZPYdzYK+0U1gvoegBL4an8UbeiO+1O4r
aFBQBgmP60Z79YBZ33KZRFcOlzNwZgcMlpJYVtHPAY25z6X0AuqkGwGCTQNkVSQ7BoevyY0orW68
mdfyn3lmdnsIFougSgErbCdop2l2uU9TZHzbj6v6QT1BKc3VjwYi8DI327zqcJfYjJMnFDdeqmC+
lZPkT8ik4+L7fqej4lN3pb14I54sR9moYIpIn+8h0mr/gK4Dfmf5Ccze7wvSDHqAT5CPigQTI97d
ZI++4HxtvcLPX6qNsVdAG3HZ1tbnHeJUEL7UIdPNvvjHXqVt2GPeQd8G02rhVzu7f1HAjWIgrlMd
EogU4OUPQtHA+dkRA2EspCAAPVcMnvtbqciGJBbHr+iK5NZbCtf3jlk/fBRPlf0bGYgHaoNo3sme
TG7ucu18gyYYmg4g2GShQOkcXO+bJq0ngCszt5BlI217yn9BL8DRbnG6N+A16p3ytYF69yyavuNM
/doBt4RnTH6o4zjXx3nsoCD5GF/SY4Ku4coJoZIA4aL01yxSn58+L8OuOlUDghAzL8hczMjEJIxY
GUDgj0RIA4712x6RSuNUgFa02qXbATQ/ClLkWgoPhy5qNNUkHjhCokeVS1Ly3dGA2QBMslBNUECg
yeZwu7aUUVmJVKoMj/bii/cjhKtKWJzuWilKvIeX0OneQYN2efxfB9n5QXeOy3hXqY1Tk+pYXcN+
MPfZ1XTTetOp92/BJYWfdZDF6PBjAyT49oPm4c7x3G4ElDpqXuORbfIkOai0xxlYXpXYp8Mzl3Rj
/oJLX8jYpVmWTVcp8xeeok30AD4+yPWZ4LvCFxwqlASCC2Fv2vIdxEwiENP1vFPvKwvFfgFCOrjo
Q8hkJuk73xlqSrtqkFH4aJxO+isK7zeNC4oNu0E1lEMOlWYjxb4rnQ9cQu0/0JET/dQV/Az+iVc+
uGKvKhJ3f7+FsdcsDFEUKeFbkH9GWB8lHL/fLEgTBJ9wk/BNuP3ib91uZuJNbSfwAxQrZd1nn8C2
e5d6XyeZhk9AYjhHJ5AMUXZ99964+btmK58UlCjVcyDMnUPIw4MPBWUtw6ty94E+bL/cZc7gpi6v
4fhrg1xYJIsxZHXCxkpFfJV8jO/Q2fwGcrJ0H7gfhR1v5FOJJObzgHw19fHk5W2jlUvK+ZwwRppH
bWn187KYm/cONriN7pFDnm5ROfU6obM0uUXIxrgyTsG1MS8Sj5X5u/NGZYACoj3k6w2ENhgTnSQr
7eohAlWYcKUS6io0fUE/0GMiZG9SgInP0J5CuOmA7wFWwOJlNlNqzK6LuSZraSfWlY7K2arZBoqd
Spsekrcg9ZIdfULBCbwpKn8uu6zvBwUw5xS9iGQtXCWTglA7KhTyXBlsKXea7DY5hZfmnEarGDN7
BsK4+CMyyznm9WSVFcaV6eGhljdyX22r6vflgazUR2EkCxTmyEuI2WRkAEo8E6tS9CGU6V0djKdW
NR0paHoE5htXneUhG+0BfXm8oofvoYTzD5inYVFFE1QIMZc5rJak9EVHQ884xR+CUm3FrrYbUnJW
bu2MW46XMVItl/qhDzDeItqQ/iken0n81HPjit9DX/OoZukpC/2LyAsyo8qjXCq7FO+kLv2cRPMz
l6kHymZbacOrXv3o8aKMO9QodUq8V2UUe+cgTS/qFnoEepSA9+6zMqVjjO44lRQcRVLOx5lMXK4w
dBKHAaZ8mOw6PkzmBrRolobctQgFbF6x47odo1oVHsGA+CRjx7JF2iCcp6IwqV0V6CUVyp1aFJxS
hlXvg1vrPzCMIY+qNKBUCjBJ/0yqUzfh8qz6ZmY6FK2Mk2MkrXd57/AGxlguJVJQRz0QxXxyiAmd
K5NKTknGmmOzPCDGZsNIr1SpnWfQeEy1axS021XCK+9anT9kjfCsk+ZoImOxqpFWsdSiSj4Ao3ab
Pg/JdUgTtw1+TfFGQwa71Xkk0qt7EV08JmQLwGvFkhJlVdfpwVwnH2u+WZuboYXK/JF2kv+DhTKR
tkEbGHiNDWahUkLlqUyBo7XUmdRdNEleJ6TeZZRVR7ZAYVYpN9XGSNDHAUr06qpoaeaHRHg1COrx
ZLm7LcOEF5/iITKnUKkEcj9WBUoOusAvu9daQw28iAtPF+7lJN1dHt+q11iMj7n1oWc60bsaaH29
E6THpNlrQ3Q7NYNbQuVVMePNZTze6BiDLPKpT+IGeFk7+rmh3FR6a6tm5sUkuR5LOePssnVr/NdK
WK9oEjkzjBhW0kuo4BwfmvZPbXyOwt3lYa2fuH/nkSUuQQ1lnFQFcIglv7UpSFOapBAOUAO/kvMc
TRvjqHsF2FcdscpRUiH3fwRS8UgNeKOVzw+oNoavkubRNoIvm26F6tkug4yAwYtnrC4jmuWw71AZ
DI6mcyBL1nPZoljGqDrmtT+mt1KFuG3zHAXbyzO7aqALJOYEGATDKqYRSJb8RETMo18gilA0dpea
NmgqfmIvc0/pzHGCdk7Gq6jCkJG4n9exBlIsuTmEDckkH/Vs4GSeVxdrAcW4lqRJK7ECKYCD2oV7
Ux5eE406xaDvGs3ijGr1rFlAMT6lTYQCQmGYRDVEHsfS0TTfvasmV43sexoSF6QFDuNNEhXyul/N
QwUooia3wEtFjiq3gG3U2QOBXA65mUxHI+5lI+FNJeNVUiMau7LBVNaKahPZKu2sARUu9FqGQuO5
lJU64nmUaD6e26znf54bf52XFYQ5gaYl4+8MOSNRDk/mGO5IHr8ERY5e8rb7k0AvKbXQQ2VCRyRp
3aQOXIjyPqsIxVwe/YzHPlAX38OSw/SCUVRDh5atAiEkCXXVpgoqrkj3tNIXdDezPLBX/WDGQTio
gQ4QZb6qwliUUGaaMhYNMEX0OEM421NL6k4VqLRllROoX6l/UcUlGGNWWS+UqF1Ch0teH5T+IOqO
Gl8NuVsaj6CnyZDgj3m3mJWA7Tkms8h4pxFI3M8NYtK+iE85wURWLknuU8XWO1ctj6G4TRMPuauA
HKm5lYZ9RO6M2Gv0Qxzy4gBrO3gxBWyKRhCoEikZPqfVwrchbT91Od1UY8DJBs7elDUlhIDA5wGN
RjC0MO5PqsJSiUvAJEa3GfXiVTKn28vWunZ0LCEYt2eFCgLwqBd21KS1W/XQ4vCfhBspfQrEX/8N
ijFS3SKmQSRsjKaV7Ci/bYXar4yDJhROW3Jmbn2B/s4cY6OkjYI8g8C3A0fkiOAgEFChqXKeQ+sg
s0QPxJfRUsAMKB0tM24F7Lq0RbdkEjl5GBwqpeAs0dqZq4Mi6B8YZixNnJVBPc35wOI4Ng+60L60
xXWZEV+H4HIEch/O+bR6fVoiMrttUtRCTAgQu2J0onJr/cbglGta2ftYcCbqdH3h/8A40JGBCsz/
bc4+9+IE91DSzb2PYogCN/TsCsbgZeTakh6IwiPDX91XC7D594t4SJWFRYjAJh5FleKNQwxrFBzw
/ztB5fehZEu9p0pPpXVbNwiRPHXgsOe9l9bnePENzN4OiykbrQYD1nXbCt5G9S5KcSB7qoATrPKC
obFN9dQar5fnmYvLbPjKMCJjaIHbTKkNJUGxvy1BISf7FVS+hCy3Kx2JXtWVcDO4DL26XRYjZrZL
kfdCUlAgV52XidAA0MdNz3vRrC/trJuEixN0yec70WJphWESSyGcU4qT6LYEaj4K6V4uD2SlWBCn
EeQi/gFhLvaD1RDDGlE1IFknyAQT+dmyNo1wlavXfQxpm2dL3rTk2iw/CI+WY9UZLKCZq75Qp6rQ
I9zjKCjX6DTRnuIHIUIZWyM6OqQABUPjeIO1+wxCB6gDR3mk8a1EQquKRAynuUSieqD9kVi2EftB
hYIMBcLEZGuWHmd616LNC0T2dO1NOWtpAcTe2BDZ08sbmk520EPvLyK2gtdGW9lixqsDX7VPMPyi
uH1u3WUfG4pkIR+vAdYSn4q48WIRlS9hv+WMbtVCFzDMBhyJlQ56idyzKXyQzq6NK7hw2wxqRwD/
Nvi9G+MeVHdi4snRW1iPtlYanNNxhvh2r1h8ArMTRyXKsiSa09917oqR5qfqHVXHm6bjHF3rU2pB
o1UFsfu3gFfSmJBQG5HTK4WrdrxNg2MR7i7P5/p0/gvB0lKHXVGXXQeIukDO3KjcIftJbBBqJv+M
gm2Tz6UAcsHzKDR0KDZp6Yb0EHEZLVatHgoHYJkBObqpMjtbDKUsFkygZGn0in9vpMbcNkblJcF0
LDRlM+i3BUR08JYoOQfiqlNZQDPnIURl8ynu8RLKpKdqjGwr6+0h7nZd8KoMb209cfbAqktZ4M1m
s3DSdSRpydDPE2pNG2UaN/IgelUp27nVn8Ja38x5iTiT3Mumwhsms/PysR8VcYaVLeFJCN77rI5s
olC/VN6kPvcGueIEFVYfp5BDAS0tckzIKjOL2kVqbpEJMxvL0AWWx0dpqo6xVG1ME6Vc0mMs0e0Y
4jMMCoKHAJrKtiU8oyHXNluoU+uDf3kKVncLFBZEVB9AIYftoFLHmHaJZqKFvB43mdzdjREvpzY7
j2/O5V8IMNSeL25f4Y0/RYBAfcmgXeM9mKQbU/WV8SdebAHEHvWdZuTWiCLcQA+cOICKEYnsKp22
RcSLO6/6sQUUc+DLZlbG4ryMPdn2+q05PBOJd86uv6sXIIytFDqZREowHiMPESBV7AGVRynaAQLi
JIVHDE+eIwotL13HBWa2fxGA1T+S5p5kERqAQWhP6HJXtz3qn5rRpvpWqa9r4ydHw2K0jA8w+zI1
EwGghewagmoH4cZoe87dZXXdvuQeERRFmTwDohRZPprzuhWpuR1j0DJQ3TMkxbm8q1ZNfgHDOJZa
1qmZ6ICBNITdVe9NCdq9maIh8YNg5ICtHt4LMObwhti7UTYUYDUtbJpdV2CAo+Gvtpw47pIHNLvT
hZfWQ6nBsxNAcXGTDBuw6tkGMn0xJ1PKW6P5sFjAaBUOgDSBIYjo+snD/D4SqZ/X7f3lNVqHAWUn
6MGRIGVLWsGfHOXoiga9pQLZAoUiNXA/ytKPDO4vCuMoirRqQuQlQAFItK1kRQ+0jjdJYXEiD6sn
GagN/xkM4yq62MjCzrTgYxFKmaKNGhSeFm8JXuh16E68gABv7hgHYTbBoHYl4MLyOpJBxddDcpdX
2sIbE7NXEf+KLH3E1OUI9roNSj9Qijflv+LMBNmgmCI+VeeD4inZ1D1cto31RzGOKnT1QZAQlCLn
Nqh2QkSGIQDbB/E0qOJ1HolQ41ReV+XeIi7kpzsUE4Qjb8zzxH07K//ifpUbLWy/CKea9inGPEno
ZkapQjDybiCr18oFBHNK0l4gWSYBAoLGroBRVMZWh6OVEycdU4ei3BfS6iFPwYo3MmYjGAXEnLIe
JqMJxm6suqepyTaXV23VKhcjYzaBpsddK7ZYNKs8NnmB6poHA9Z5GWT1qroAYUwfdBamQCnGgai+
rQq7Fl6wkRW7xYLpI2TQ95OwvQzJmzpmI2SDmBedDMgiCBBUz/bQfXm7DLHq2hejYg4sXQmQhjXh
c2uU+RbNsQjKTacfY+h2/ARIAc24rGgKuivPN1aiR0OgKgJIXozhRsqT0JELNDeO0Ikw1efLWKun
MHhk/sFilqqp24zoFuwh1w4IG4xS4yrEVdDWAT6dy1DrVvEXilmiNkMZTFEBSlK6KyWkTqLejTkI
GMQufO+bbIdudm+oApkznesm/xeXWTdVTKELm2I6Zfj4DgR9evgYjgMnw7PqiRcTydwwFHQgBco8
OlN1SXZXqTGq1iDqqPlVY3lh5F+ezHVj/Duo+XMWTnDq+s6ScgwqC70eGbK+2ijtm6rzSkd5OIyT
l7KhN2sRw5JRaTPOb786RlYuve/KhOd1Z6/63bH/MyYwgJ6PqTCFPIhNYFnRYzzsQMappOAs7Jxp
gHJeej9Zf0bxoVQJx3esEEYgNPnv2qHd9hx4FPRMn3IAxy24N5M/bWCFvjmKNsGFpE6FTV7d9z21
rR6qLHhyVn3gyz0UFRVoKvTG3ajWNzQXeSnvyyYFNt3zzyqIobZ9hjUmySPpD5p5S8pon2RPuv6W
Njpnm6xvT/CGSRCag/os43UUiVYQ88WZ12QiiBOdvkT7utJCIWo3Fr8oiq+siOMRVo3LQAebISGC
g6fG+QDHNJDluIHTRuTSNiKvJa+t8rvWOW/e9dDzAmf+jsVmETqaJG2AoRn1rip2eQzKqo+s2eb9
LZU2koyz9rPpHuvslqqBe3mjri7iApvxC6pZy0Sfz3Sl3mY6atEhs4Okfmf6XeiK3fAfp5TxCxB5
khKJAC7Mf9fxtVo5NbSgNc6gVk/bxaAYr9BaiZ5VClD6dNppWvcpdTLntn7ZNpDJPV+zTEysqogB
EddoYYNfExDkFW6y2r+8PqunA7gLwFktQtNDZmzQtHqZJHmI3MdYHgVVOeq5+KQ3xt1lmPXb8gKH
sUESVWkXKPAxyvCM7KCkeAnUtiQQEYae2LgC5JUCO+pEzq5et/0FLmN/MhXatpuA26BKrenrfTAp
Nh6PblBAiTAFS6z1qy2ijyoBFVONtomuvTIM1FtfHv/qci4+g7FLJZgKZSCzL8u6faVWhxZ1cvmI
Rh5h4kCtXmkWUIxx5pZWDXh9Qasg/9RgOE2Cx13lt8Mz6Bq3/2lYLON62qZBocxvyrDxwyh2gGVR
R1Q5V89VJwKNLB2SxWj/M5lFVNVRT4wBRlrTjdr+RvFTVeZuLLoaeWzElrO7V0+CBRqzVlZnpMQY
sVbi8CY3j3p/kK2nIYhQ5nsoKp+SjrMHeYDMiqVtIKhlOQ+vSOwQ2lDCUWpkuymvc8XTdE/hhYNW
/dffEbJdOloUodhYRpsEUgo2RaRhSsjDZctYr75ZYDCXiqBFBVUxYlBiJt5a8YCmwazs7TKXQf2Q
jdf1kJxE0n40yoAicHV6bINpJ8wprSY+xY0UOU2TJV6ZKYFT9Mh2QaU7txMrEDhHxroH/Ne42Oag
AIytWlTjQxNx2gvIYmSVeh3WkFS6PCM8HOaCAVaXpEoMmBViilslKL3aaG0IQnBg1veKMUdJkX4F
fSJzcOhqibo1DMfQH3t9stvc7Qg4L0C1Nt6KOlfFfPXWCgYAcD6ACQCcked44WCMQarClrLUyQxq
l91VjiTvGD2MIJIrthaKkAW0ixS81rtVI14Az79f3GrC2BKycm41o0a9EcZhM/BaYFad9gKBORuz
KNdwsGMqR5DVFZNf6YGbGttS5XHOrLrsryZTTKCJR+/5UIwkscZygGkU0Z1WezEqKkTckVQv7nkH
0aoVLqCYWQtGuReLYoaqb9GaYeutaOdhwvFoPBRm5vIwAkfA/OYU4isLmf8Y5ZwFr9lr1W2iehlM
pWCB/1boGw0oBkPbDioqJITO4yuaOCVom5X2ZGVekoInVeGcQyu0RCqoSNHPNkucgG2X2VxV1qd5
agCSFHZ61O7ojf7QXss3gQ/C2xew5+CKsQv/4Ipx2XesbeoFLnvOyk1aJNJXSGTamSCMRmVsciOH
h05yaXJ7GWu1W3IJxnhuEHmlPa5lcw+nZUPCPoQcENgLbf0m3+eb6mBNNoR6s8faD90U+sUBiFUu
f8Laflh+gXy+H5DSVGJdhflMo98lB0oRI3kwG1eXfl0GWk1jLZGYnQeixkIeQiDJyQEuuaOdq4gH
TUPpiLJtdL8GjUvNC158V2jFubhEZTahafah3AuY4dYujxMunfdiYo+hjVB89Eweg7sDmTvaY/dX
4IW8XKvCMyZmc8pTGos9WK6glhj5wYN+kzy3ruHFoKikmxALepu4pqs6zU67q13hDS3Duw3YQWHd
ldNucYiDMRx8qlvltfHFW+EQ827ta67dQAcnqH2gjq6ylLuZTqc0ydEMaIzXQTw6lHtsrTkoAypb
c/+DJkF56dzCmiInmUhxeBSBrVEUseWbgNuJsPr4WKIw69ygExq9x0BBo6sIknUjO0LrVY0+lQ6Z
/UzwLcmrxcdJ3AyWr1HR41j3vE/YiNISn1npLBCImBvAzxTUgLbhRkQBmJaV1VZORJRip/uoJxu1
Sp0Kr0whGXaoNPpJemv5EfMpuzinVWQ6UR+Jj5DK20EAkTOqFPOCl3hcfWAuYdg3AskFJU9h1XiS
N6bftlfT8KQLOtqbX9rkUSy3Wr2rp7vLU7x2RViiMm8FoRpRVj53yaq1sE8n4zBkfwQpe26p8HkZ
iWexzNHT9GJZFCbGZ9AbTXqk/T0J/vwnCPZZkHRZVxghBiOnkyPHshMokz9lhXsZhrdULF/jZFqR
1g3zpKm+gBc5rjuduWvkU695g/SZSIdSckU9313G5cwge9EPo7GXxAiwofbSIG/WS7ea/HwZY923
/utX2NuwZiZtlVdYpXhAzWpfI9whvJjmcGg0+T0x71sz3l5GXPeVfxEZH0OttMnUAIhNfQxEXLRB
FMK7aa1ioLgRfIygQP9WkVS0Zosu3tkwuui6tAaERyy17D4uj2R17qQvNSHUeWns3ImoABqymUpD
rnWXCjYVj0FGXVlQ3Fo/hcjW/Tc8ZubycKJpMrfYp/Vdo56C1E/pVWK+5sHtqDecG9yq8S0Gx7hi
Q4yTVJzZEGg/of5+16StHaWcmrxVb7QAYVxtGvYDUt4ACYbaQ9e3I8YW3t/mCYUeHLPjLRbjbvWw
SORUBFSJKn8LJSsemd7peK/IB4FwckurcyfPPG8GKFa+heYN0tIqC3BdgqC9Roe9BPaQmsdPvn7t
XaAw5lCociWgjBI1tsfo1GynLbJXu/xYgaYjsZG4hUaZq+wKRzjmvpjbkBn1ZM76rQgB4WK4+AbG
SkinCmqTYgv0HycF9+4n1PR9vjzIGkhtard3tI0BaXr6DDl6R9lPGhj/VM43rJYfLr+BMSLERse8
DTEPHfis3HxwtLvx0G7AJ/hef0S3ipdWoL6qJe/ybly/FC/GzlhUVshUb2vggjLTFCDjPR7IVv4M
PsGZgtyS6Mt2/Y4s6Qmk5orh/YBF+HzuZ4tf3FMCVU1TKwa+dn+0clzEg6sB9dQJkKlt3nWH4E6+
DiY7fL888NVNuxg3c7Aneltp+iydmIAuDVEaSJsIXstLAnFQvh5Ci9EZKdoeUMONg6l5T4KDljlp
0ttTzXkhzx/77cb5dzBfR/8CRtbaAKx48ySGuZNFxm8FLxlLimxR+TNFIh5XIuK2vJLZVWe0QJ3v
wQtUqBg2UU+B2lWfQqC6WboNoDdKzQcdccO49S+v2CrR0mKLfN37F3hhlVtCN8dPqVM7hoHXsfGC
v9Ana1xrLXQTX8V34oh3wlWxIY9q4mS3whXdXP4Kjlf84mNcfAQBTR48FuymlrBXBskvVQdSTD85
txZTy3ikEsTXfTTbTd0UdqDXjga5jpR3JeQtIONzsqaYyxSAIiYfreS1nVtHH1rq0bS2E64A+VrI
crl8jKfRhLHJjdnLCn1rUwPNzDei4cZ953atGyHwplW+QZ7QAsrxcbwlY1yM3NUitCEwTNJtEHAY
s98opeYsGG8qGXeC0vQSMrjAsGR7mF6GfJdPGxO1fhCg9CedE6nh7He2GE2jTdz188Llpid0Xgzl
pwJbMNlNcu9Q6zAKHKvnHdNfv1+YfWXC5uMGi5ftUL4t7yFxW12Rg+Vldnxs/cRuFeeO+o/Zpt8P
tgbZ5svbbvUu/HdDfPmGBT66DwLkMjFiISVeaBgIBXLcy2x+332oJlsg7wfxIEvM03eCpqgyrlZm
+dRFO8M6kPopyjxD4QyFB8TceLRRqMt85lyqqF9HoEPao3UzG9zuR2U0IGT4d0iMF9H7IY9GdAs7
YvmBZnPcTDPkWkteB+/62pgGMoTgJUbj2fk5QBNFlDJ95hpCiWtupihG2l1e/fXd9ReB2cFUjOTJ
1GF9k5TYNK5xupROYKhXfSnYWai57WBwjtSv6P93e/iLyexoc07X1TN7XVzUz6ls4ImXFdD5tLJ8
a7SVigM2zGUNXKspfY07NUdvMdrs9cwQQDIeC8q73E3tRzeioapRzfFKHMbqTSVRdofuShVkVqAf
slEJEG/zqUXlaoVWsroj5h+UFQZPHRXpO7QrIbdVj6B2TRXBcihBPUKqh+E2JEbg50RTcGurrPRo
9GF/NCgNd+iFAykmIceWxNosdqOObm0p8UdvUqhMpZa2nYxW/R2JdQLtjTRHbEjQvEQZ78XKyDdp
rd0ro2Bt1VIGn6MQ35RWLHAWdD0YAYP5P5th6WVoMBkoDcDsgvBCQLH/ONl50uGYe6khjShcTeUj
cmdWzyPQXj8L/uIyUfaCRpKMIrI5AjmBE0Wwg0x30p8d339RmJuRYGQFKJawI2rQnGmdE/R+FPy+
vCfWp1ABe5sIuYSZQed824W1paYFBUiX3IfTRhweJ22T4tKH/ow89oX2vZkr2n5y0C1QmTuDOis5
NyNQg/ZXXD/FUgI6vIPQ75T0PtV4IZDV5VqgMa4lM2INnNdAE4TXWPlQ0W01Gd5/nEjWu4xlEgYW
QJLqNuhOsnU9iqXdlXsauS0i80XpDMi5VLwU+OpBoFgzpyHoQEAzdr6AVWRl2URAkWU0wWYaRyeP
o+tuCK8bg/4y2vwnB9wCjlk5UDQaTSeDyyaUXtXapkJsG8r/kHZlu3XryvKLBEiUSFGvGtbg2bHj
IS9C7MSa51lff0vBPdtaNM8Sdg7yFgOrRLLZbDa7q2wjuRo3Z1RWyY72439GJiwbqweLKwpGZsXk
yJTYDvmhtF4VxOSaeZmE6Ak2PGy88wspi4qQwFoEUEEXrf4RhVvFCBUIBJV84bybxsyum3Q35Ykz
FB14gfJ9GMSHKWvQaK4+n4eVLSNfNLlRUAhSJ7GEMYeeEaTuIB/vNzhgzfuexgmccoMLn3Wt4pH0
PJxsS6zhhPDBD02qqCPgEvV+SBuv4d/jdstNyg7cNYhgmmbNrbnoARIUvyFnESVun4JiAewKxSXx
2UZEpC3+UDxr0eqDx12mLcoCAlyUzkM5WuAbYUlop/7PgduoX3Z1H1REjx3OvAbqYmgatqbW9rW3
v5hQkGsv6OAJEBOgqWKUMS/QTG6SX/CzTjQ/t1sXdOl8rjCERasyqtfJwpmRhAStMvshQCtdjKj9
lXS/jC06KamJcNBLoqbBYChxPXUsXE+KgA7Y6bmOJE4IiqG3kRYbdxBZ1IfE9H9AxBM8GUC/qyw0
glXRPIU53eWoOP+blfmEEA5rVs5K3ikYR1NGXojsVDW1Dut/nUeR7l9LJRoU5UCKKBqfpbdWFMVY
m157ahOHsBgmgLdYkEibfbph6lJDWIEJThh5mZkUCcCs/sFndxpHFzx9Q9OqS81j2P5Fwx68sIUq
c0iGQCDn1BD8Li9NX1uEA0i5D8zajkfq5cnGBlq+Wdy9a5Rld6/8LmhSaUEbbKDCuvFRmsDMfULu
4nQDRube1zDC43E3jPNkLOwWwZwf0tbYNz3KLHW+KxNid+BwzsdbVdtiSJPtpTWqsHOtxA+soVtQ
yavVfZD2gliP5w1wa/5E7weVl4ZogOjaEekzC+88JSevYw6OJ+3beSzpcJb2WoMv/AWqcDLnZpq1
vQE+iQGWoGr8YjDoaw1e3fMw0iHhqeOP+wHPoQBTtkU8aR1gKK5uKOSy7rrS+NCDYo/q2/15LMn+
BY8pWWwcsSB0ok/Nr44jo0JJMfrX+OGWQHFp6G/0aIu8bllnwchPUISNm09GAS6EBq0v9aGcW7ve
OiIk5g0AyJ+pIAwnUNg5HcbEpmhKfADQpHEz9DHOmgEa08e5hi6jr7yHTWY33N945JH4I3DcEguF
YSB0UkViLMsPmR7ULdrLTHhw1bdHZtybZWjH+VV7VdKtMieJYZzgLd+z8hVTgLIQ1EegRK3fgXUg
bopDmh3nJtkY15887Jf1Wg1MOAPzkLG0CQGkofvCOFLitGyfNF5iPZnDjlQ5ensOY7ync2e3HUdA
ulURLtlq66GKdCcI0uhQEnzBNF2nKKYi/JDkh/O2L6ukOgERPHy29BbPy/olyuT5I8pcYsuOxuaq
sZCQMGPUVoV2qA0PBcKvjU3+X8DR4wtKNUJR/H66mCi8mKeBdOguwGWaot1S4bs0es6Nh0YpbN88
QkvKhvzk+TFLNwoKNv+DKvgWpUzJoJo9+mq6nRa4OXEQqO7Uah8UdpnhOXmLU1++kJ+Ags2iwy7P
lBnDrJtr9LVYo1ONG8GUdCpRcwViTAZd2y+1V5Nh+mVQDjBXNWpvRiscXbWaIG6v6VBTs9DRCt79
Ds1QeBmjxszA+1VscSPIxqktEvQUpJgM4dDpcmasnZRkmNFWgFDbDwhaF2/C4uf51ZN56zWIYDNK
ivKwuZ+WStjAGZOXlOxVCHaZzlBvnAuyBjttDSUYSquCtM1PMR42eqjvH8v7iD6H5cPY7i30hw+l
lybXYfqmq/u5OwypgwLSKHLJFpGbzOetv0OwnzbiKoceInwe2EJK/SlXJxc5B1TVjxtbQ7qCUNVY
tKBRLyteZRI8G6GonmDEOgXR+24iilMWu/MrKCvHRVXKJ4oQEoVWGaZGCpSYZq7WuOP0xtWLXr0M
q71PL3sTUkzkKkquNdMZu1eafPjzW7NVzrnMmujg118hWOtUqurQdugX1iPPRC3hUDhdRe02NEGn
jLxlu5FdkM4t9H3BOgC1F7TXnO4Oxk0/VUzgzbNVumlD8b5jkp+0pVvZQ10Wa0Brli5as4vKrQCV
xlWYlCEmmEJIsvJGl9p4MXMSSEInNh55oC4+QMu+i+30oz5Mu+gqfv4NbfVbchO52h6H2XMK1Xv1
sEXuKp+Dfz5MLIhGXqfqxgEfVvGHxA9tfT4m+sadReYg0AsKBWXVXG5jwrrO+jClaa6jN7x+qlT4
iBhkGRd09jSy1Rsim+c1lOCLoglSlrOO4bSNp+LdIgFbwPm9soUguKCsatMhmYFQQBOl0So72XpN
kp4c60EI3iUexywyekBE8RGEGKHhDdnPUD3EEJ1WLvzmSttic5JZAfQJ/og+M46szelOgNx8NsXa
YgXGTuVehWaDLYg/L5ji7iYgIlgEChASiw2SvhHi5hDDCiDketHsmr1luc17tH+e3G4HJWDXd3xQ
cNiZaaM22tsqhZe57DW8YBlKkdF0WoYYgWpUhZ9GZGwaF9G8ce5LcRDrQ/ZB4zrs/XQqORtQzBVh
mNN4GzHXiN9YcUvJw3krlC7YCkVw2CpRhoXLFQ4brHhMObAAFeVb7XSysmuEZKCOMKE+RCGadzqW
gaSd2RfIGVo8u1HUfY0+S/7kB0/dbOu0uEysuwz4Bt+hUcTa2mkyeAJpGY48Hq5QYKY9hU8nFoRa
MaGOcVHrGdzRvDfDZzq+k/xRqexwdlHdw7Ep9Fuyxcsl2eZL+oijqh25fI0KO6Ixcf+EOieqQVXl
Fy8rN2joFkGWDGMhTYcyHu66uLCdjq9L+qadLIZ8W9mXtjbRHQR07s8biuRMJWTJ6CF0QCbUEsah
DhpL6h7CzTTkoCv1ZnBX1Pyji7wGItUR352Hk1j/CZzgulgI+oJo0YlWBtBvKfxaV0a08iCmp+Ph
PNSfo0lwKBCwRHDJdGglI/VxOn0hqN1r30Ih/nBRoAFjcEDYYlPIfrndRbHvY3TaFN4b6v1s+q13
wPIHecHAfc/c5Ep3VNtE08X5L5LN9eqDxLNUsVJjmA180Nyh6vv3ZIYuXHYIlpc+uC7r6S8uxJgA
A+UAaC+FLpiwPfuAooMuB562SIBDtddwMer35iU8WIn9OmR2YdrJ5Jwf5R+Nyq/z/gkr+B5S90hP
gu7Feco8cFsEIKLdQ17J9o/GXXQ1H6xdf5nao2151g88XWb2T+v4szmA2k63g13zdgOytHY3Ob53
/sNkUSzmwwT1BK6uOnTDTw0iaCMQZ/v4MP+7siuvArd9B5Uld/2rwNPAvbR0lTnZ8S/Ylk5gySms
H6SKNi+MwEEDIUu9t/nz+YHJqllPEISF1tWB9pUJhPG9d/UD2hlvipv4pfkeOf4DRQ7YDh6MlxLh
JMoR3IvQS+yP//EThEXPyoQGaQClaAi22mDoetOuDLf4fpddv7+W13Q/PPsOVlpxuU3d6XKLvlpW
rXQyBUIMaZEgwDsPpkA5XI+32Qd30IfCDvz4/lLs0fTl57byw3jgD9bevJ/sX+eHL7t4nsAvfm+V
5Bpr1BEZEYZPb2+5w/b9m+aOKK0N7iG4WEKZWXfA1rhFZCM55SH3hd4qVIXgNBI9nAXFqjKbE3BN
+15T7iiJkB1PnZG5eKRR22sluEBJhRo7HEWSP6LQG7ceAqRnsG4aeEcj0J3AQ+zpwKfSLJkJIRhn
bnG51ls7UQ0bThl9OntdPxbWLW/sACTtWX4z85ty6/4rO1BQUWtg/FRHK5uwp5URylZGB/yBXvLY
DeJjbgXIBz+dX+AtGGEPDwxN2Y2K9fXRaDtXxRU6wt+VOvymtVu6EjKlU6JzgzMw5JiowheGFIJH
W6OLLYG/3GndcO/fcy89jo/8Udvrh/5y/KZc5x8P9Beijh2Okl0DHejRaZ63dpXcY64+RRh2HTdg
g1Awuwn0gN0ed2BcTeNd5lRoo3RGdHPa/V7dzRfm8fx8y+44S8yjoZAMJEFIXpza1Tihg0gzYkxC
C8kyc9wrxHJaCKoOY4a+jmi6RYL1J/pXPdJscdvI4i6kxg3YFW7iX54ywISkV9WEbUUCdPr87v1v
5wcn27YM4ohgnmIqLlNizDVRCxwbmFUSTtNoB2VhBrtRC1Kol2VB5Z1HW35NPI7XaELIFQdVM1Uj
0NK2PeZotW0b3Zt47yQROCnC1/No0rnD0FAVqIJBRHxtakzIeHVD0cLlRChha65GNd24QckS/dCI
BmUsKqD+ZFBPbSOIiwlqoWXrFMVkQ4HKniF7atXcS/ziss/zC3+ARIURHczasOemcwoNere17hBK
L84Pl8gcA2ogQb0PFwTCQeHoJX0W6H1Xt+AS4V45to5h+ZfZlO5HfzxoKdnlebozhwetYE6m6vu0
m44gCrcrDlUAGl9Bss8JoQfZgaGp83/E+c8Ej1q0K8GKm15PER9A6pDigdXcCNOkOwzsFYiPdWrg
BBF2WGKQUAlUfLlWvZjDlWbZpH0tIYUZ3tHSHvNLpm4KbC/+QrTFNeYym6tjkvm0VtUGmEGT2BFe
p3NdcYLBy3Rlpxa3o3Wtpaltdaio2XV/kT4ka3Bh24WpT8Z4Ang3KN/bJr5g/LHRWi9GW+ToV7Yx
vZ03DmlUsEYUt17OaTO2y3Ch6sWRCwrz1wSJS2a4LGD2ULk6NExA76mDP6tp7VTdQ8IlT38P06Vp
/d74msUUz02+cB/C+0kaqCO+BkqgrjVe/akspS4ZvdlPPNO/q/IXVclA1vRcpb8V/rCBLykRIyaS
fAwO3cCjrbBVaKLVVUg6zD95rBENGeETbumEHCmUss2dlaA+ZusNV3blWmMKYakRaVo5Gn3rNOlD
2O94dDEpkHTRd9CNtItgwzNJXK3FTVyl8UCn4XVN2FLUVMPcVFGOljWp3SrWQ1VzaHtCFzX60Zdb
D57LegnreYImbKba12oWREvJXR7AaK4zkK37pluwb8nQ2Elzbegbp7IcETluCJktVajC+FCqZeRJ
g9jSjFKoeSElZzzHaLnvMv1h6D7QOgiitq36BZm7t3BlwzUedS0o8xPsJjbivmUUNUGQpWzoDQHx
OiG5bdSeOhxJ6ilz6hgK6jZ/0q6ABMSx0g/nTVdyqJ18gWBF4TToSmBhpnWzeMmbsjxaLak3jhKp
8ayGKUyuEQ1KUCwlXFEfHIMgchi9r1nk4CVp1xp/UdSLIeHZD23GOLgM0RnErZmNM5bSilTPJLPD
o2ctih7bgu+mGFarlRvGs3z/F3P9RKQC0R7CNi3uu6V6DLWFJUkPfhM4yaYeiHytUL+D/mZcjf74
5NURozCDD0WMwkIFVzK7VOYf6pZWmsSpYO4+IQS37hO9HMhSB6fG+QGJUXAN75aygzxwR3CzEeXl
vPlJLcMiUPixQDMF13l6aupjhAKyRWlOye1e0XeNf1tHe546ej6556Hkm22FJZh6n1sQgRqAZc6F
eje15bUVsftutvZlj0pNnSgPxIjAp4WMsj026XQHiXTdq2h40aVZfNvyLPu+8U3L+L5YzuqbhJ1h
9eXQWxG+yc/iJ6iA/sjU8iZNk3d/eMrwAJiAinlQ/D1NYns2QO3mB++EQY76/HdIQj2Lrz5D8LdF
QbuYLyWrEHjrLXqhQVjOH5/MLe10OQ5FaQ6UeUwutiXNTV7gnQo4UeBwdW8GybFA39VmdbgsPMGA
PoGEtTZoP0Z6h3nt+bsadns2tUiJ+ub3IMwPevrKLEg1gk1Fn1o3a54b0t911HqG5pSt5clNPKHF
1Noij5BurtVHCYtd4AF/VEN8lEptYl4ZiBMbvs9M9B2gU2WcNhZV6pVWcMKiKorSKTXBZHcTct+t
O/ZugXqav7EcrOaiDQYJUCHyHFTIf44xyv2q0oEK0g6c4TZF8VWibZwh8sn7BBI8UxEzv59iaOcl
+S+DzndmdA8CWJq73fSu+8OGR5cb6ieacIbUQ9hEKDXFhtB13Fxt1Wr2ilbfWOqGV1p+6KsD+AdI
PDqKDBR8NEMJbRi9Nsiap6qbtRk4r5+r0DV5cglSuvMrJmvOx9GIeJUj9IDgmLBkiY/KxT+FyHM2
HkYIfWkoZ8jByZwaxU0CokiFlTtOf3XdB81/E7TP4iYIcVfLZV228TEyG11/i7CqMyVVkmc4b5oh
zu0a9QPuUOmha0Rhcjg/btmSrqGEJS1pkfLYAFQyBMe010D31h0h6g6CsC3y/o1RiR2tU1eOZERr
kUM15bqokPHXyYGZG+9b0gNtNSKxjRVWkxamDxhfSfddZDwrBSq+aespAai/WuIkGirZBrZfxIqm
PvbMCO+GhmFHw5aGnWx3wqtDqw8MG0iVCok9rg6dUlGYcRMMTgphR9aaTmPRq6F9i7TxYYDs5Ibn
WcxU3DkgVkRlBUcm7YuwyoAopQ4XqVV90r9bNSQEmiJOAZpXbqWTyQ2CLSEv+bp+QpLTaMUvffRW
LfK7Jq9MJ1Bm7tXRAC3Unm49cC0T9mV0GsP7lomNqoonZaYNSmTqmFBwQ11HwS8LnL9E7fYqNKbi
5MOkMaJASCKS7lio/Yb3W07HL+BI+zKGoucl+Xw6Tq7Fuj5UAC+neBfF9FvSzxsJfulUriCEjU/i
MVaLGQ62Y8kOZf0HNU3dItzqlpelgsAn+jkUYdfrOVYpXRx5nF7p4fchDFEUfN8QN6kuWAhWBfVF
QVfcX7gaHTl7Ag225RpyOn95ZWVW0+BQZB3uOpm/y+Nub0JnTuHhRoGR1KutoAST7ChDm6wBqJAz
b0QMEU8DXp2tW0h2350flXSP401GxzmPEnWxRTOBbizeXTGVSuogWkXPeg7uA8RUdfZGefBXc/iJ
JkQvdZA0RroEFr52zTieMOOjFUZ2spXmlLqR1agEW4ckomqmE0Y1Bdl+DMGfUn5YanMxhs89JHHP
T6F8tT4HJVh9ERYVSZfuLKUFQ6t1nZhvrT/cNltmL4sqrNWgBKsnedQmBDI1Tj9FllsFfoLH6Pa+
NYeXgAw33TREToD+k8uUxcbWyknBUduBpzPLWLpBT62/RymSqmUAp6ByUEp3HN+V5mhlkV00D2n5
sckUK53VT0BR+b4MdDTcVQAstP1Q/exa10qeM3WrV1FGR21ZKxxhW+MVtvLVBqRsrYstEHjRwXc7
lOLahk33P5XryW1uZy9zgwflinnnLUfqL1fYwj7vrT6ezGLBhuI7TeOdSaxjpm8dqvLgcIUjXMhn
CkHKvANO8tPw2AXxDO7Rb6U37fJvFahFcdjtQW66EQXLXuNOpla4rwUDLnO8XGCfCi8NXeXge8b1
8GT8zvb5YUqhF+XUH5DiohtOTTqvf5QyDZQBfym0QrNZVPg+gDm5tjQ0ZFbuZNZbw1tW58uBukIR
Vk8hbaRri+XE9Z42txTKPRmKxOfGhW5BGRReMO0r3M1wIFn943nLke6OFbawonlm9lGpADtojcsp
BYhaXYEAZV9H7HAeSupLV1DCKoJSAvzkAaByZdgr4IwhUwzxNBQssBQVh/T7ebittVv+vsqHjaVf
dmkOOM16LbX7Yqmb3nJmW7O3/H2FQVMkjZAkxezVEY6G+6w9BOYF/4v2GhSo4eFP1VHPhSevU5im
1duQJypOofwyVdy6fA83SdkkjxRoNKF4D0NBI/4JGFXblxkniOpo+6zx7mIYytod5tdZaa7RiO71
c/mSa49JXjycXydp4LACFk69qMnxm0vgECHBZ1VOMcORtL49oC6KxRAaZvQvXivWQxWOoIzyaGJ8
CVVUNL6OxNyBk3H0+3utWmrF1A2+u8Wuv2zvzwGKB1CYq2HYL7FK3KJFoQt+9hMasc5P4haGcPjk
UDKwQGcMwlOsGm4Gvq1O6lbKSGrtq4EIfmpKW2p0DUC6rgSZlUodn3BvNjWEX8VWMCQrsIFBLl3X
qOJDsauwf6um0iYyYdqq+FDM+6i4i/1X1HgbwWOrIwE5PRN67OK7Mjw2W4/5MsKRE3BhYw9DW+TR
0gprpF5CLw1yHbBnClqF0U7xoFZdadTm/cZpIw2NwEetGUQliCyFEc9VaTZFBNBcyZ7HEN0NceQO
hHglNeymYRBJjB01U3bnbUc+2BWuMNixCfnIlrhzRonPFOGZlgW2zydvLJ7AzeFo01MOkbCCP9Fk
K8O1CS74na5JdROcQAhdkh61C9dFfmPSd+hJuZF50Zn7yneD+uBvpUektrwas+B1lGAOLFBTwwcQ
r4n5fdUxm/rVTjOfzs+u9BhaAQnORqXqULchgEIzPE64THIl3y3kLudhNsbz56a7OonilsZjSReY
0fLtahifQ322Fbzua123cU/ZWrM/f1+BhYmBd/0KYDH50Epv1B0/OPp4zq8W4qZhp3a7sQH78Zby
iDwQREc3Rd8wA1Gr4OaKLAMZVIBYvq0HOwBjUjIG6CRQ9lzPbL0uDiSd8P/10VBjz8BEK7P5kKIB
LrWeJv13mXXH89P+X6bi84sEn1jWaJecanR/9+U92CeG/rZP0e8XXlBQ7Zv6XsFbCWs9K9gIpmRF
3pDy+AQWArcGGjI055iKuXqtA33fMmKPI7tlk4EOHNMrlcDW4vs2my56PuLFTj3SMDvq6oOehhcW
9R8r9jbw17whjtoRmEl40Zt4SBpIuG8L7XeT1l4QJHZVaKrdN3j7WBhDhmpLuEsaFq4GIoSFhFkJ
nSgGkvZ3fXsM4vcKZUKG6gbjtLFacgf7OWeCg639srf85e5ZEWhxPjT+uFfLe629NXCnUEw8uzye
Nw/55v8EFDxrUKspMwZYR2n4oB+yDo2qoUVz9M7DbFqh6ERzdMj2/bIvsluod1QcZDaZHago/jom
iZN1nQtS6EHbfC1YrOw0tqHQJ6Yg5UIbG3K7woyWFqr5iIoAuIyuGj/a+8YFg8Xj+tLFbwnSWmPs
9PnVmLl119t4ttwY+NcJBr62tCqiXFI1xQcmhfV6g0dpBOAVaHMa5Ld2iXppRMT1K+5mdHLM4q5W
IbmYO3PzjYLpOw1v1enfMyqefodwnBC0+Xdhhe8I27ncIbkygH8EbLRGXt/6RRzZYKSaducHLx07
xLaRq1MpggbBAwwzSYKE6gjHrJvUOATVY7JFWb189pflRRkspwZu2Kooi9bPDZ5BJzTi+KzEGwHk
HSgkTLiBppyQuJZ/1aCvZeMkkw0L5af6oiKO9L1YS6QQEwZlYFjjdMNACZtNu2D8fX7qvobLOEFW
GMK+HJkVoG7ewIUqdLgCs9msv9oahbAjo6lK/XFZnCx0euTop5sqfTk/iOUjxcVZD0KwuQ6ZAUtR
AGHmt4rZgUzKY8FV2/zrHPLpXAkBzID10JZt5ozVtT7+KtDQkN1zfeNJQ74iKDJAlgXUAExAySY2
BFOKFenIYLfBLmk3llw+W/8AiBQVfjTxSU0AUE4Pdb28q4f+A+n9Dev9esRgtiDXDoI0DnYvsWYr
MCErZC2z5fcBCCtR7g7HO5c+/cXiLn8OqJL8glhi+zj7McTcmzTxN24R0oH+6X7SVB1dV8JM5rEx
qIWBgZIgRJv4MVPtxkzsbIuoVGrhFAAQx0LKwBRisdGssqkBvSYa6H7wHs09Pgh92P15G/8aHGA6
VyBCeMVCU6naBcRI9zy6m4eHtH/CoWN3XbOxclILXEEJ7rQIfC2dDUBx/4qhbTPvMuf8YKS2sUJY
vmAVNqMKl5VKD4TBeMmiwwgVwulGK7837GDEL8Ww8Ygmc94aOorhv7GjvjAktGNTQ6jPQmBVPOY6
GEvQ8l2Hv8Ly3TB/RPnx/OCk07dCEweHhsMB4T9etaZDlb4p5UbSRjp56OZbWFQBI+anEj0JhqBX
YG79cxtc6epNUiK0tl5N4yUGS/rwfn48UvNeZJqRcQNdnngZz3t1yvgctE7cGxBS1OymjFGuvRU4
bMEIJ1FtZlY2lIBJ6dGw0AmowylsHalEujirwQin0RwzwqdlMPWuuAFzxTH4QQO7oWj689In6uQO
u7mcf+kPpju8cLQDxk59BcbY81MqKUnAbrYMvrCAImQU+xD1Sp9RPRehVyB1ycXoRj/YK1rcD76d
XSUQcPSsR6XcAJUP/RNT8CBc6Y2wstB4iwiV9Y/k31dznI5JcBt1q8Ra7OP3Q/2qLg/M+m5t0cnL
beRzCMLWyiJrUAwOCMZvFHoMeGJv8ihKTw2L4zBn+pIDFk6NnkczxGOAkVULKc5PZJwW3pbm3/dB
UzTMwS2B/ost5+SpD1STbsTBt3Tu9QwufU76h9TnIXpAeEfexiQs/n3D+imiYABzpQdKkKGhKh+e
+/JCtb6ft2rZzK1HJBjAnGhl1hP8vtYcyv5j0KHjPu37bCvFKzsKCa45wAIvy5fqyEnTYnRVwQGq
o6sNoU3JoVePfGgQ+B3OD0lmcGsoweCUMIfgUwV3UepI48yJq4fPFY/c/w1l+YrVcaj0rA3iFihg
1Mm03sGzLAOX1t+AgFuFLSQ+qJc5BZk7YrHWWoYCoRdIaRggRwu3Gp2lJoBWvf+ACJF4HaAYJwgB
EqFjadYjl6EhNUk0yI0/nh+OFMlEuxX6vFQGvtPT4ZASWb1Yw/YxjUUX8zYeD77q9VvCVZLCGISu
iF8Xol8In/5Jzq/WZkymiETIyzq9aTgVNZ9iSNIa+lzb6HC3odjmTBl6m/1gx5qtqu/FusR7zRpb
sD4+tXox4CndIfnsdLS+my1t47YhCybA/MBxJCKXaIoER0E4hznsZSnrCHDednnvGg14auPOQuVU
AX7StvYTl/AaDG9Dt/EgJNteOAJhMCB9MeBwTxexN4lvzhFCJRMCOTwA5XbJr3ze/sVFQMdNaunP
AweCSI3bpYplIOREROZ7BN1lQV+4LVi5rGp33iil4/kEEulxq6kYwpIBSFcbCP5qtd8+5Fk5qLjM
QQVzY0fLbXMFJxwhSEUWU1YgjGbRaENp1E5j9cBHRLipCTGXKHdaC9Wx421XzluXBFlMjYQL2keQ
cAH5trB0eq752hhxXO+QbzKsb2UZgtuxugoT4hrarxY0PefnVub1UXuADiAV1zlV7B0zrW402nzx
+nSobbUNA4gLRvmBVKCd7fFKVL38b4Di7uMs0dsagFZaICn8ETDVjgsEiWZvU2N8Po8m2+vowIQS
K3TXQCcjhB0ozqsGvcNl1RjBl8oZ3g229MOlMwgeENSkmYg9xb1uzmqsZ4t1amR0c+ZNNLFrtOWD
Yr99OD+aP1GS6LrQA4ynO8Tp4BUUTFPFHSFNmxbB4NE6tC/kWgf7nT2+DDeJAw4x8s6Pw26+Yfb3
/JrdTnfT7Stqbw/WwQQFCNp6vfPfI5vd9ecIoU81zOoclvicZRFHv8Cj8NN5BAn9BEX56eeIhQ0R
FZlOoKbcOvqO3vjXoJy4a13zYN5kF92r4vYX5TWzoZSDUWZXudduhSqyA3GNL5hrS5oKBWXAN8DJ
maZXPLrxC8Ut8FRxfqQS4vZlpByaL3iOXtb31GvHKUo5mwEdldimLwpOwGTKXTaCKYv5+zTDHb5r
IeOHrjI0kaImxFWLbqt0VOr7TBTlgzUXzHx4cDn9iNTX5spocIOKk+7Cp9ExY9yO627XETAhpIHd
T3dxCKrC8Nf54ct8/BpYCHHwGF/hPgfgMcjtLjrk6GBtx+N5ENlimnCuGkP6F88KwhSrpVUnjCGU
Vsz97IO9ZM/ZG503PJyksmA580E1gQwdJKBF6o6kGwyjAyOOowV3DEK06Kp3oiQ99Fpz7JP2ENHp
gZWvaNt15iBHm7h2QfJwo2NFOlYLUSmqZcHhJSY8FYUQBcXH4O9oUwfVuXER2FntQXrw/JzKTizz
E0fMe4652nBU2MBi8vibHsVepZU/Zl91exLYZfVrirbK9WTBFccmUA20kaDAWfDpxpyhf2IES4Ef
6VBM0efsUBdIDsajf6frxfU49KFDCsV3iEa2BJpk3h4F8YsoxpI4FA9oyGE0cT2BhkGnb/Fw12e/
58EZm9347/tIl9YCHRJaJqqAdTHNirYFJUgIHA/jz2VzjOPXJnpPytdOfd+izZA87wHLANcNRXEw
riiCk42HvJtw/GNGkVLu+t2EN61hp4W3Gt1xbccJlJPIM9nKV0rzNWtcwbmOCZSYVHCxOaqx+zU6
98qhqXf8xzflidde1Hj104aXka4eBb/F0u+Jf4J7Y3OK15ilU56naMylV4Zq69pPNf4ebrEuyrYf
XyEJ/iylQ8GjBQn3HxtCdqX6c0gcY4tzXOpr1jjCZghGUx/5gpO3qJTVDr2d2vmFft8i/eZWd5Xv
0MfzG35jZH+OkNXVzR/i/5/DaOnFR8ds8VwkEJrKvp3HkXRRwiqRioCaDzjmiJjNmxuzADPziKN3
zxztoD3uCgdSYfxW+xE8zE68r+5A5jHY8+t5YNlRtMYVopp2EZ0v+ACrbN6C/ggKucDanYcgy2+I
gdwaQ9hxvZrqRaIAo9+lxCZP0BB3xyM/Nq7/UDxqg5s7OqjyqBv8TJ1L9B84f5PuWX+BsPfS2FR0
JcXszoTcJbO6A+GVw1DQMfO7vqqPGwPemlTh6J2o2U5sxIDNB7YvPO1dgVw1ZEeDG7RVTIOruakb
7ZFv6ux5so2XYD9foHn2PXziu63E0H+Z/SVgB8UmOvWF2W8jM2BzCCeu7umu2Pv7Y+YwzTZ32k3l
NCB18wy3udJ/a0f0Ouf7eM++s7+4o4OI6p9PEKZ/nH0IT1Icm118gepXwo58i7RbulGhowS3rhqQ
YRScXdYYWqUWyyjLX139YRk95HIeWP9xfmmlPnUFI3i6ZKxK1HQDBsXdTf8G6gi/uC7ICPXzzfBU
jgVWUAv922AFEqwomZNxDn1gBZAbSDu8dDIU2vxsA+qwAUUDbHCQqMC9Mvndssg1p/7aoo0718a1
EvOdkt6NQbLhD6UxMyzpn49a1mHlEI0m8/1erXCoQNS5gy6CkjnWdJwgts1e5urA1Rt9K0+3mMcX
/wEqKB21nJgMsXhVra2p0AlOzoyr90nGHrCf/yKwQ4vuPxDCsPQwUcapQlBAct2rY2fQ9mqCjprg
OCkXYb7lj6QOYgUnWGvTWa0SLgxGOjIuQ49+7hSJQIir/YW1rmAEax1YqY2dj4ljiXYIml0Rqy6y
I44yuuVWI6N0SEjiwMsg0rT+8HmuDCNAHBr3JQxDa0CFWjHbaL2/EYiDygEy8yAFMwjiYmHiWF6n
LaJSvL1pH6HuNsjE6cYu8h0FvLlZ7IQMrC6H87MoMz9LW55z0I+nfamTNOeRVZz+H3Nfslw7jiz5
K2W5Zz7OBNtePrPmdEbNw5W0oenqSiQIEuAIDl/fzvuqq46o02JX9aZrU5YppYKYAoEID3csVlmA
g7E2LvO+XnGQ57zXqYnFLaxUINetKIalUKRM06s88zionYzy4fuhnHMpp3YWdwGtwNcFhTkEUAAx
kOaKN+E0cC8VYbum1LlmauHzK11orDFhiuk8ACtwWeto4/Xr9pjTt+9HdbYiezqshaesObPBCIzn
g7LtRq/VPXLR7szQ9fWr8gB5xCD3mK+F02ZPrtLbh8x/SIK1h9p8lpZO6vQbFh6kqLu+U9t5Z3Y8
LHjYTyLqO9eztIOSABD56/sxnztup+YWB6EC6cYoCMyBbf1emZl3wBwKZoh+zVWd3ZogBkVeSMMh
WCZJtL6aDKVDzG1W0WQcS/OCJK/T2m45O3snVhaeynVpXugd8kG02PREbhUFArnxYWiKsCTXySrn
+PxS+LJaJ/YWLwleoT0glhgVuP/Ih4NswZMRqDfGDyiRJtIrE195HAN1q19WURvFF8ndv7F8SHs5
M6wIHEOLHSsNqJqnI8aroGrBQNNETd9ek/M767hOjCy2ZDLaqfJ7UmNBA1X/QcFT/P0wzubxIHBj
O+g+naFrC4cyMeiTDPH8IlOuKnHNE8CngVN9o+avWl7ZYMcrLxJlw9T77w2f3f4ndhfeJda1iaXz
iW+mBFIiKOA6iIjWXmVnd8mJlcUqKbUs5ISErF/xS1O8m+NR7woPekhJyUGNlofCfvl+XGdP24nF
xZINoqxcXs77otm72TOVF0nzbK3d1WesgDUUuARAXcF4v6yDSLVUp1aHlTJW/MwxorwXHiNXUqMr
T6EzTa4wcWJqsVAJg+iSw/EUGsAefqdJb9rSi2mjXJjXde0Vu8QfD+6ztlKtO+NOZsEV9Pmhtj9z
k32OUstG6YykR1ISzFMEZSQoZE9d6pnarMgbQqH3+1U7sxs/mVsMsjX63OkZzJX6sVButWyrKbff
m9DWhrTYi0C79aSa86y1dduj06YOCnnR5QGYSpEbDDX50ZpRTQ4quanlweLXDb1qkqCDY0tXZvfc
kxLjRTsZyqFoblymlrVGtZSpR+G8DJJL4wryUnfi1fRv6VEe221620UFBLK37MhRndmnD82astaZ
4OLTByyOCY8h5mUxfMAQR/EQlWmQus/SvSzTtUrF6lgXF21dqTSnFkwZSYDmOfBJJZ75K43e2fEt
i7IfQgvoLrmGdPux8+h9uXldS46uDXZxNxIiAA91sfJdEfRmYCaNVxchTV6M7PH7TbZmaXEr5o4Y
W25jrOboy/hQ5fsxv23Gu5iuXRzziVjcv6cLuGzjBJDAMLMalmodIvcvLVsJqM9leTWoOZt4KlgE
sftiKI1Z6rE5qyRAIMWKr9DNMORRZUQTP4xDgMEBY+JPprVyIZpnjik41HEowOSrAc67KFqmSdOU
OarMYJw2ghr+DfLcKL1kLYhx+zAnsZcxP3HtbVEeEnmhpAewQo3WwTYue+vJ7m8op54+gqE62bA4
yIQMUXfv1QObol4EzoSXj+GN5i4j8aGLwVxMhlACfIi6tt8MjxK8Lm37qndzFc13oB5UssNYXzmt
Gg0p6tCALkBJeM0Dntk5OrjTNTDbIRTQlzcKEjJCKJOFOAAeMIH6Dgg3mO+ifGetdfifm+FTUwtn
K3poueb6bIoeIX3TpL7RZx6FJkAS2OWKZz9rDN2jtoYeUh0tYp8vkmTqwUdowFguXQ/kk5EK4tdW
e1L6o+gus7KNvj+BZ27m2dA/7C0cW9eMnOINileT8qg6YPbV75PGjqYu/N7O2rgWXg1amkbZ2PO4
LOBFQQpI9DdhbYwp3ZQO2ZFVCqkzBg0NbfegWMKz5Qv7pKKnJAYdd+drIFxNyh2dXkZIC/Dqimrh
mgr5mVkEOo0QFK0sMHUur/+CO9XkJi5I7a3YH8uHMZ6QGYh6vrI7ztz7n+wstmKpGanZqE7nc/dq
YBe5dk/XJAPOOMpPJhYb0JgMlxoV5q2NTV83et/+N1oPDMSAoJ9C5hTF4sVW0CfDTniKyTLT7kfL
p0CW6S3PVmKGs+M4sTLvj5P0kNSIYlMVVhj8m9FCNGatversYpxYWHj8TEldvZxgoSreyyo0wCup
IU36/blZMbIU3zEtYSQ4IJ0/APjSWruemPC8K+j8lblaKlKRopKOKTAStbOuUqkH0AAIvh/HuXrT
6aob+uf1qGu0HKOi14EFY7qg9tEamd+DULIdjaCk/DhDzXja4zGueugZQaGb++iiD1IJ0sle3cT9
XcvW6gTzEi2igk8ftQjbucx46yqY3aJ7IOKuGi+T5JA3B1SlNBbK7ub7STjrJv65Y37LKZ7sySxW
Jc/0eU/SfiMpxI3oD8iKxmyl6WttPRdnuJMuaUp3PsMsu+7q6lDw++9HsmZhcW2IKnHJoMICmmFi
vtFbbWXfn8v7f1qahZewaT5BqwxzlVvqPcmyzCNTT7zOHa8HqYQuI9FAhdc2ty7anL8f3arxhfNI
k0mzSB/jQKj3RVwDCexX3VUxXUOZbchcv1cOXNFXrJ7djMh64epHzeFL1aGpiZ2YSir9Ah4r5iE1
0c4N0POA5sBX+1b9N3rqDOh2gvgdAFP9izoiGcymhH6vRAeq/ChqcT8gF9ZpPFABxlyZUP3MQTu1
tZjQviV6UTEqfe3YoJs48dixfHUu4rsH/bZ+Eyu9U2eYBgDxOhnawjWTGPRyGoc5+aZe0kfnjl2O
75XrlQdn9I0wsHaP1k2y5uLU7wdpzT8/Od6lo+fQR4FVvE7D/kMWnnVh7tLcS0GxsmLsnCs5GeEX
Uk6tFCofYAuFzoBnlT8B0pbdEnPz/cqdu39O7cwLezKm1Mpy1mawUxjuzs7NQwp6uX5cSxCtmVk4
4k5La6NoZzOW6pN+nyG7tpa1P4fmON0V1uzUTsaCFlJn7GYjyhbFiE39lN3zoxbwg3gy7zLboytu
+Oyddzp5Cz+MTipVsnmRGv6YvELu96UNGk8JKRCVreUp7+VBv5dA5d/kj/9vy7bwz/CbeU1rWDaM
t5486kbjVerD9zZWh7dw0XJkmqLOe8O+MIBuetG89kD3M21zjyGJp2k/XLMAqiz6hqw9t1ccirVw
KLi17XSoYBt18arwtCsThXjPntUxwmcVsAJnJUY6A6eacWmQ4ENDIQRQl53t8YhOrrLVAHYuKd72
V0W+Zxm0wwK9aAKa3Y3VBY+3XbepxkCpLjO2chLPZBjmDwDtIroOUJhe4iqmAaQ3OQfa2gWWnMk8
KEpoZwNjBcnlGIqpuzG1oYkSFmuMk5ozz+bnOOmz6cXJESQB3MpBXzSzD4mDmmQBmtwt63fQzlbc
q0Ic6+pJGJvaeXQtT6J/RhGhob5r2quNN4rlqQO7ATzUcxM1NMCP2V+QKt5OkvlOeY8sCcQHClEH
LgCUTSm9tn4B/4LftlfJBMmMcmvoKQqUO2k2ESRYxubYTAyFmhcyKaHSmmAbiDR9m01hWeysai8U
Hlb9jiubONvZfPLaYjcRMMVvannHhovYAE8f95IsCQr+K6GHBAyWNqKKQgTudJ1nV1xHG1AE9fey
3A78KoO+4hipLeJV/gjSOzXeZs6WuI+ivAG9GyQNDvl4A/oaR2MBqbdOdUfaqGCGV8qjZe+z5MYW
R0U+pM4PFwX/6cjqg4DoXcV2jrgt2IY3r3F/j7oJd+8cuRW254wbaFZznB9VgkyNvjUmCCqu+ilC
D0pIQUlSPKnNs3AoaK5jSCyEzL5IIWGnPfDsThGvxgjBnBhcFpAgsxNM14iamrlvlMClb7qwfDN5
VsdLyB8oJfU7FFJ0mW0LEmH7+Zl4iKst+G2n9qOt/Mw9qvEV0liyeSDsZw8GH/BoyWqekAM0r7k7
+ExGiRk2arNT0FTRgvfQ0q9yo/dUQTaEPQEtFBU0BH/u2n3/NXSaW1JnaRdTRVlo2e5bWElcW2k3
g3F8befs6qgNupB6+bHxWtVTr40LUNmG2GF3aoIG2RVHeMa8jVyU6boaZHWhhP75YqlyS3T1DBPM
jmiN9Xuf+fyqVr3Y+3FnQ7CT799QOPrRhNXKwM9IaKLqcGJ5cTBtMdpOjUvtNzwIjUL7ypt+QLq0
QOjq3zqhc1GGzXHcpjsnKINsA9laUPMEazfBGf/w6TMWF10qG9EmPT5D98E0BtNxYG/gjPtIPD2A
+91zA+fIvCf31/cz/zUK+jz8xTUHcSLQQjiol4FIKi1eSrCBlaXXGWvjm79/4f8+jW9x06msAHOS
hfpV4RWXpm8c0ohhnFUgN20YH5pt56+llM4Usj6PbXHDFamhuy3BnBaPUODa8aiCxHGI/GPw2l5c
5hvLX6McWBvlImrODfDs/MbvOu7esDbxcGko2+8X7NwtejKTrrqIkdOxRItSPR8VO/mpWttJ5bsS
3K9N/4qKU+Dmw2vb657DUtAaE7TXoCWtp/Jm7sf8/lPOaOCdTvAXJm/XzfXSnUvyCAZvXIjERHyX
BewyDn6yzRBMt7jVPJRZvCYinvT7CGj/YG9l3t33H/JlE7sG0OEA4xroJgD4fXF4eiUdc1WPEUaN
daSTyq/gXBvnQh9vvzf0ZX1hCI2hgFbYoLRDA9xnN+XmU17aEGxC4g105TaHzFBo6NH3Rr6u8MLK
4kzq0pjyoYEVkKqC23tCfOaJDEy/wN7uDJ9DXxbFq2LFE66NbXFCedkXTlJlPfo/b9rsvrSifo3T
cv4Tn5zAYmCLA4mMpdKoHQamZKq6y1lV/NAVw85AtDiKC6fL8g+ly4aVPOa53YHWJQft9qDbJsuH
HssAk5FT3qMcuFEbNIHpj3190I2nlWVbszMH3CePo8nUQSU8YgJdxHWBNkT2Jtnrz6AETI7kjt+W
B+uC7Sy/WUNCfn2WzfOqQyMNVRxrpjz5bDlxJrd3KYO2xA6nbueo3o/ak6GxQV9GOPcr+StDna/j
Lwt5YnCxkF1SdbTuYNC+aI8UmeGN61s3zksfDZt0Ty5X0xFfEgOLES4cq2KNvHdSGKysaAiELz1d
g1y9b0Ycohorfu1r4f6ztd/JrZOV7HguJMiS0DgTaFdkI99E7jVjqPvz+2za2FcNAqPUb1+xm8bt
2r119iDiLQDKVwAnv3SBjZoQXJ+KHsAqQFrltp+zWJa9Nsiz29WACqg5t4aayyKC3RKndDGtCLa6
D0hn+HaoHKt9+TO+dsIa6ZDL4jqJ2jWN3fObFYpIKF3Mod5S/qEjU5fYBHZRWHozbwCsj+Ig/6nf
T77lV1fdz5W9Oh+7L3v1xN7885PFtBQ9b9NU9L6jA8nSQmzTM3y6QX9i0Kteh9ffysx+xR/M2+fE
4iKYdbo4twsFIyQvyehVyFNHYOKUXhbZgTZ6zdUYOBtlhwaR7cfgOy/lXjlmKx3+c9j6ZdTgytZA
OIOZXmIA67xsiDBmZ5QfTe2DdO/fT+v5QZ4YWLgAIMt6kJHCl7eDDZS38Coz8zOV3PIO8NSudIF3
QSm/Rt/baCIFnUIyDUXuPt0mZeaDfMDT7dhzp+qqL/sdI4an9fUdsSRSfQpde2B8DfPnNTn53IUD
kYywStXn283e2S/9K/TO7Ci9K7e3pddsyVsRTX2Q7Y394Gt2MPhjcPcvI2A+f4K7CNwMxRzq3MKM
FdOuUl+U7oZQ3yU/ODpsvl+cs4uPBAtEJXGuv2gxZ9KqaNbAf02odfGpvBwGdfO9ia8J4nk0YI4A
zRsacS2y2OQDd/A8nT0yuLwttJNfdpeRdQAN7fjcesm9tW9Boe/TqI6+N3zWbZ3YXbzXsrhmBvQ7
sLGpvjPL6YgqNdg+xzBN3763dH4W/znCRbAHSQlrahNYIu4PSh9NGn7/9+cTsjyiQLkA8gLwAILW
Be7EacoUlF4VtmRibRokPeJrd7jt+Ubj+WWxBvc4N5pTaws3WNjllDY5rI3ujy6JRLuGeVozsNgQ
tkOtQZsN2ORupoKQ2++n61zwODNnobpjAaizpPPQ9BFsf7LuQcnys7EC0W4aGqGbxU387w2djb9P
LJHFQRUD2modBkvUUKXP0xQZZ5ZdFMkvSMVEiW4AXJq3AZfuj55y9MHx9lGV6GawiLiM82Zlx39F
7OKogeTUhLowcKZf+FKgYFQZkuN72IfmaW7QAlTUeOJ4CZASEiKtuvISOHfEXAIAEJShXCBoFuGk
SQ2wbVVN7ydxB72PY2kU6K4JRRP8nuj/eBv+R/Iurv97rzf/9Z/45zdRooySgOf78z/+11X5zv92
nb++vTf/Of+H//jFxe9t3sXla/H1lz79N/jjfzeOF/zrp38IeUvb8aZ7r8fb96bL299/H585/+b/
7Q//9v77r9yP5ftff7yJjrfzX0uo4H/8/Ue7X3/9gYPxH6d//e8/mj//rz/+Z5681/R18fvvr037
1x+a9icme+6pBgTWcn6TNfXv808U8idCJewA0AzroAn53SzHBYjT//rDcP5EczTwOUDomFCemik3
G1Ar4Eca+dO1EeDBSQPnNTuZP/73h31anX+u1t/A6ngtKG+bv/6wyOcjDvVnF+9e9JGh3omgEV2v
n0MprG9cF4zuRa9U6FOrVcjlXUgVwAoIBg6j3g80ICXkqSEJacS8yjaJi5Y4P5mHq6B4CCK31rjU
3VF9LsY+MdrOg2PqmsCRjZEUTyJpB9cJXZOOauWBuCQp6tcs7TT1xnESVUuRlhtpr79Yg1tJ/pxC
9gFpjkHRBwjNTamVmg+QqO6dINdoN9wZDbeAwCw6SwbD1FsyJJPrDF5JOM5Nqs+pXS2XKTrK1elu
ZA0zAsNNk0sgKpHQ1UxW6J4wTHvypZDpr8QgebURWaamOzNLQfKoASJj+9LUwds2NZml4OE3KXTr
EB6DD97VZHsxckXJFd80uVVlz2Y7lID1JWk92Vso1NnZoyn0Sm3CXDq9dqeU40BwH5hGclF1RX+f
u6CZ3ppKy9zrivZA6KUtHwoPq26rUd92NkfKuVSBiZAti3Q+4FvyVLM6T+fllHhVW+RF0AkDpHYm
8kfboXSRRCB5gdJAKepK22ijCSxe6RhcbsA9bNtoOGsVGyAzSCOg476tWVODA7LCyerCwtLVZNpX
CpVx6WVtaap7RDZoELYViJ7Xulb/RLoJrHZVAQGFsKJF2qku2nzolFaRkdvgug1GRdPqZp/oZpbX
yKSbfLgbS9VJrosaP4viBBGT57hs4LpnTahGB0TyqrhUXQqyiLas9R6oZXc0PLNjrAQDvtapCjLu
ErVPjkYA4hf6nKXpFULKbaEZVeGD961iEbMHZwpdkaF+QpvKlcE0NlW/Tya7uaws0igbFcxDbCPx
d4ZtDx1ycqMV7jSGeZ5rMogTWaEXVxIdWcSqsDTf1Uf+YNuggE0skT2XDLlHQNiI/mBPKkQ0M+aU
15OSE+SWE9EelbiuL8YULB2eQ2PDAX23CUGgzirtLpiANnA9LWf8sSUyNXdqWiYfTmpnfDNqzkC8
Ok5M9RhnOlTn82wYRKDifre3Nhkxt2lcuG7QCFu5AqdcZXl91lMNIXnm8r1V5unTkJW9Hra0qCED
bswwv9oUVPMsSAbFkVoMzRubrETzJzkLZyZpoVxrpdVyH9TRXeZBzcgFrUSmaGCU00r7RXPBLO9V
duKqvmv3HMUhxQBEiZC4wtWYWVgzB6qiqkeK1E59kSXA8vZguEWKCyi31wY2n+RQKB+MZC1a6TIt
QRMMMAGolBR9D1GxtkXhrm6IkkRVAj4PV8zU7oxQYRzFMKTPeV2BqtStJrxb1YHSJDTKzn1VBgfI
TMZTo4qUGh4TascCYlMqj0XoyA70ToI5GpBuDac+Tut04HZTvWak0ucWaw3s7yUMY+P2oZpOptwz
OlVqyLipoVgwotG3imx9gJLh1LmoJamodJLXlMjC3SvNVMjcE6rQ8H8mzlof9nXe2PedRH/nVQwC
9/yGjJbVorPIiXkRuK5sCxHWJO/i1172ckCQG7dKB1VkwKDTX0MFL4GDNVXASTYlt5LAtRV3sq5I
StlgBlZeq8Y26RKd/WjylPCtq+hIgCusbeq7QRlrK0xjGdODM3WCvaQsIwagxyAuqe5Yajh5UMss
n12uKasCyvQmh/eGvyDTSMLB1UURDI02jv2+gJEcQUnd0C71nQb+O4y5qTj70rXj8jHOpG1uSKul
7iXVeFuAfKW1GJDQaSnGp6K3DH4D/mRXelrrMjTEKTFI1neDrrXOD4fqrb6dXW8Rg3wd/ZaJl0mH
JL8KBUcLGeZpVDJvLCSAvkqqD0aU1rwE/IeYzPGzEqj1wOgL0/bUvhLlruWcvAKSoT/LHiQ0d1Ja
0wB32pk3Zmx3/TVYVLTXdFIYCaa+ZDTs5CC10GCanj5phaY20QhsE+pUep9PXqqoHdoZOqvPL0mp
jP2ms0HqdQ/8WE1CU9j24PVmn9zZeqfd56oGFZ2MjA3xh24AuAUWIGyDdtIBVWndQM4gbZ34CAL1
HnmmTCmg8QGSTVwnpd5LaA1bZYUDKUpIYZkVuylNPS02Rj31D1JYaR25g1nRHcvy1PWmXuKAdehV
RXGrS4cmMHUGoQu/rh0HREkQfTF2cS5cExupVufScVxqzzEqGWSbScVSNkmF0+PnNK/qTTMmau4N
LQOhTd7xGBK6tjlBW6EsYhF1sQIuEdBnQgIMOZf8Ns0hkBpYJq0j1eyHZNPnuDoQP9dJsuWpWVU7
hwntHgU6zQygP2XYF5BX70xPkyUxNoaRTx8F6dCcbMW19oJ9TBu0wVIdNcECnJNXndT6yaNOEYOo
oK/Ki17LxwcwRwgW5ZhH4JYkUa0wxpsybT2VplqDtyLe4p6KPhF3PxU1iZKqEgDhUXDnwAPmaYl6
GBjOzDvOdIthv6VqfcXt1kSarDBBCZGrUgLxkqFy1ldIsHQkywtA2vMeTYmmjWwhh86xCW6qxEE1
XJLMKwvXYlE1JPJ+LJrEgDgC5Xcyq+2XtAJpoFdZQGT4bTYOzEsn9PsCuVZqcZiY4Kydoxs7DRli
wNuSow/Dy3XIwYQGqYefkx5zFJ2V2LgB81Bn7LuSE7BYIKqyQ6k3TnNAXDXUV24x4SIP9Elq5r5y
q4G+5m7VNCxsiRbPrQ6ZXfQPQ9bX2YZpIn6bhGKhHkkbyE5p7qgBvTBRfgm5tKp7Q5tL/2HGGpZU
prqd+3nOFMh0dzZeQ51Ztai8I5Bx/cyqrC2tW6vcNEXd2kGZGbz206TQ8pvYHBkARRalTkSkQOQ3
cdsWV1piFDJq8n4A8KfhVWS1SgUGElroAc5wzdBGwAfk8OhIHa8QeYmm4aLvoKEGIOCrVkhVBIBA
1vU2qYUCUkvXZM+lPo3tlZaXTnmrF2Nb3ymp0tQbzRAgocibqQpNrscxdKC7Ud2zntAc5CM6d6BC
Xvd2iPeAPeIZ3eTZnpJsdF8pH9zCaw2kbq+nzGDAFihKbT2BdbzJr9EUn3V3VobomVKvL2rJRmAu
ihKhQLpJSV2KodvYAsMAvZCrGB1F012rphmamHw5JUZzjOs0+0gUC5pmSaY6KbQDNcg5T7LWoXIE
dovLslYnw6vyBLSFSuY4sTdLV9Re6wr8Sp/jStynRq0biNAzmm/rxjYvcMOmk4/IJ489ZbLTH1PO
2A2iq7jFXW10mhcnMVF3BnaW7VXNOJa+tHXzmTCC0uJgCR0aRKpdIgZ3ET37TVeS1zJODeg8idYU
oBgTSobgqkD+Exdcf+FIWV91vDEhsRVr8hVRyzhENE1zy59Gs3px8JK8RzcAQw28q5IblvcgLhR2
DBCKrRVQhawzMT3DI4KCUrqpWoSZU6OpTCpz2d7AvEYGTZ0n2udqB8dkIn/uNj3akztDzT6MwZTl
ppRooUBVzawfB1Bnov5NxZB6aV4wPSKQM/xIXUQKUVcZuJVsdFmTrYaO1SSYkHD7CRRDX3oE3TyV
Xyd8vBOFYBzOujN+Obnu4AGU9IBSOHaJLFgukqrxVIfifk/qXBR+mtrTNikk+m5sbsoc7baKRnGH
sPppFDoaBFVdgGlWqTnPfUirmK8tHdT3LI5z6QnqdHWY5RnCVFORHeCtwpbgccJDI/3vXOK/9Ei/
oG+1aMRH++0TfX7K37X1+3t78Vouf/P/w3f6zIT5f36ob9JX/umZPv/639/pf6JNFckR9Mgis470
Ot7Bf3+nG3/O8DY03YNZz7Wd381kf3+n43WP9jY8yfA/pOVBv/uPd7r55/yeBrE1slpI1huoK/8L
73SUUj5lFi0HEOiZlBKVQDCKgq11kZu3WClx9b8iuMK1k5aqOXq2sPEE0QyqPNSVrhyLBuxj3pBC
JtTnjQqRjtGtwIk/jgiQgJyw+qCtHAgL1KVqPOtMybJtnRZmtdemOkMLcmpzcLGNFWuDNkb8fR0X
lSUBjZpcoPuKrEP3sNHSjB8avE7YcUzGCjJAFWPyEEs9pwHeOW1AQXjuAj9d4q8ZHA/rXQ7GQrk3
ErATD/g37b3iONoNDowB6Gervut2WSZHZWw7DSy0Q5pt3KGtfqDMi6cFUiFOe9ARG7HtlJWN9ZqP
06heIkzWS6DNIKDggYK/gO6yZnQCAm7owiU1+rZCFzhMdQetosbYdjEmJnAESIW9wspttqs7M90I
N81l4Li1iZYr6E0hm+C0qHzkvG62WZPyJLTyvASbmtah/1JPpH0caA94oSVj651rXDlYFodSmZIb
o+0bblb1nqNO1gNpChN3fKOVe2HPYrcEWl1ia7FqAL81HMDLZNMCVHA69NUIqVBbRqyF1HsyFrfu
1IOZGsFMqnhjarIHPJ2ydzPBOzNQREkvSpUUyKCUHe7jSTVzj6qIE4/AQypVBPcVv3dVDPFPvEmU
ByUGyy7+GgEFtdurIAHJ9NyxNpDnppavunG9UWyNaRGP3bgKERS1P83MjFW/FJlzp2rZkCDO0mMF
r+SB2z5uIFlAJ7Nw4q0coabiGQVpERU2HAmJxKx/tmBRbSETU4A1UXcV9jxOAmAkB1h+rzJaVfEq
Ohq+VAbwGM56oi3e0HUKyQTuyogrGkidELOMgcEtswsoA7eBbtWTArdOU9XTsLMOPUgb9NxTU5ru
oJ1BDc+WHT41w/ushqATKCm9qhN4otltwxR/YryAEDjp0utpcrOfhqS0wTNIc94lmcPl0dLbn3Y8
8qfasDvwKrkKqEd7NY1ZCGLi/lA2k/hZOCIzwpZTcaMiXHB8ZbToe2eX9iVitwT6mloxlL5emMMU
IFatwcVdJ8UvpXVS9PSOjt5gMYoB0Y7ROw9ObLJZhFOiizJmpBUHS7Taj9xy8ksBskk0dGjmwOdb
CY9FEXfsrqwbhGM0tUW5Mbr4YEur+Wn0giELxcz4Sc2S3g5Ia4+Th7QARScrOHM+VLXJuEfUFNpK
bDIpFBGQGcw8BiWfdNOrtP5FXcnwdW4tBxTI87j2wR/aOuhEbpKZ7qpLPmqVzXLgs0KA100FFpSq
TXWMY2tSN4nhTumupyxG6FCJGEuSuHKEQrnuWhtRy/puEjONLEkbneCKN1WKdJbdstBkoCjzmEt/
5Rm3C682WS+iui1J7rMaL+y6EhBh7GWs7DWz5x9xQoEQUhgHEb5jZOwOMUL/4Ti0/0iRfXM8EEqJ
PgCbVQwoJyfaE2Gm82R1vRR+zTTyCDy4tMJedfIX08rEtS1qhAxTr2UfNM10GsWT7r6OdstTzykg
Geqh+ONe2EmcvBtobx5u41LHvNjYkrmvGFaxLyp1msIugdZIrGBZdjrr4GyKuhxbFP1d5WXCC+ym
RGVnfEwKkzzVgDohWyVrVF25CUnsZorRNZw4SW8A7uumdJO7w1BswUBu17ctsEzjcy5jVu2JoTo7
eI2YepZwpO1bQhjEE5PAIzvWSX5pOJ3qgIYsJh+saTE43rUWkgLtZPwv9s5sN24lS9evUuh7bnAe
bpnMSbNkDZZuApYtcR4igmSQfPr+sqtOd/UB+gB1e9BVgIGq7W2lk0Os9Y/YuUprRoRaJp+Oa+Lu
kIfFWqSJMureGZK8TFVSdQdRDHWb8vm8lNsRmdTW8cNIduv9gtPFGh/iTeTeLgo2Xad5MK7Ix6aF
LGE7qOOFhM15MJleovA56Mls3s2jzO8BGk288xahnjqrWaN0UxLNbCUthqmtafzHoWIIT+cyoOGE
EjpJLHCguygrSTQedg0kK8+LYWUiCFaNz1Uc1Qm5s+CsiKGd/A5XLb4Mrnt/M1GODHE5tvIPh0HU
ZaUT5C3fVgVkEeRAoTuXF812YGtdp/0Q8lIDjozyMe3pww6zxOoFT7RXOpRTOLqKfroxPU6ffgSK
e7u2tSnOOfenOeuh33jc+rbydrWMwiZjz/FfpbDcYT9Vxq2vjb/ObxGoxrQryGWMD7XjABo09lD9
Dk2Z9wzpLo/bzSyAY16Xuq3c3dL2aMbHhrqEx0EJQsR6DhiZ4a0Z3zY2THNsk36jEDxMyLVJI8uA
5Hp2Pt/kteS17IEyfVTAtkDJzuA+5qNZv5e4bkFqi1ZC3c+bbD/yqnFPwLjldNc5llP/XPhY3nPj
WFvNXWEHXtYFy7Tu+zz2vuSwBGmEluVYhkv1GG7R5qexofwy41m7ad86mo2pDe2c6VkTjrekHrdE
SdyAE12UjbLoUjHGIkl7Z1u+RePx0f3KbOTpemKhFYsxKznHuhLNzulE8dbbefOpiyq1m8L6iOK1
e1CjioaTBHP+IQo5WDfW4FxeeSLufsrcLFu/o+kvSrzMEXoy3xX74js57cGfNm8BCVj3USQHiWen
bZeUaB18Jf6hlPvfqfvfXIbR/3nqTr/APP6ZHLv89r9P3d5ftF9dFOKJFydYxH3Yqb9P3fZfUUSd
BJMumbnYSgiP+Le//Z+p2/3LY1aPGdgd8udQAf7n1B3+hYfa8WA6LyokGrXif2XqpqHjv03dFIwx
xEfYW9AY2naMGu+/s2PuWos5Bog0QxEsGJQCFftdCungdIdtdcODXibciHOxybBG7UJW/57XWv9l
yMF20tro5bffOgb4z+g1yrxB9dMuWARHrI4bEvMaq+qazHT0Oe3kJt0AgDhG1tu1pDFnLmfW87gE
4R17vgVUZPKt2V1QBvdaLSosUjNNdXdbE8dAf7jph2hnG/7IE5mVa78DvpRVGgUkC133QU+5hI+j
YTpHoG3FA6/auuQkqOoWCCBnO2c6iwfUjHbx5hZ5Pe100obxlTaGFzEzB68O5gh2CmuYD4szqIah
mw+PEMhfr5dcY+/r3ZBwDacqy28ZldXTVAVruOePwKQzSXcKdrmzVAUxIL589jsnGdAZKfEiCl0C
yEMDOozfga9SVyv9A1voYFFqMq7g7EQKiTQYevOrlEox20FMevvFtqEm5LbhOyp97XwTW6im/RxP
IHLBVsHvFVbr93uojZz8oWla4vsWn7O/AyuNUeSLoJoOeojkJ2MKZGJXa3dNVb0CyFiM2K+j9Nr+
uMBacvD4M46OYJv7u853K4ppk6AIMsufrW2Xc4y6u6hZBeJCpbV7pKasLg9IhZwIFFdEH5WczG1Z
udPXbHducx2oSo73pewr1iNXNROXIWjWM3RoNJ4mapfGg7eZi6VR2Pals9hf3ZSBLVozZ0L1cKQ0
WXyvwlrc48I3+nOlvyB4LGfU/z0ADXtLgqmb9D9bRsuLWXSN+JHEqfI4umOVU5IewTLWpRbVrp1L
hT/En9uHYIG42Bc9EVjc7HpGgA4ynE7FbHjn69H76Nch+lW5BJUel82TD9R+zHbqQq0VGGzwJqeC
Ts82lXENtdCWLE/xDFeV2XrmaG3gGBSKdp9hPZF1H+20lZP4702RJ+6DKRh/a5032FOE/aPjC6LP
eJyLl6Ay049p9vrksMZ1HqV9WxMJ1ixL/Keatf9Wmd5sO1dFzEViWItP25msO0m9NkQWo1mdevMM
gZfMTvdz3hAO17IqirSRVmzfWsPinUanFN8mb4prsJz8TydX92mEP/81zh4xwpBh4nO0Ou+7bAb1
TsCbvNKl8l+ECLt3G5eRPHnVnDs8NkW+HvpAutVeQdJe2fQLES0ThEErKYXO1zgb56jhxuSBRKCa
9+V7BB5pHVyxOH1aKrcYyFWx2z7tWVGX1DJtUrNkVlTYCg0nQAM7FE6ah3LCTeygWYanroZjlDdy
h8DYi7IqcJqHUnXenBnPa4tscMLis4fO+unF5fhieLf8KKakbDNZKJdHOl6nr/A/rvXoSH2Xt8Z9
4PJ23DvOCKAwqE9VBTA/7sK+Z1WSv5QqK0OqsfYIalHGQigd6yj4yldvJH9S9TzhBf5qjVWvdD5o
RRoJ09Wyzihg1/auiHMR8YE5q5mJghpXbTRNz6U9tmIXWtoTN92iyLHUcpuTzAHaViR1xoy1jGHj
eh+Pi0c+zMJ7odlPDoQ+MLaOyvKBLZLq8qqv77UdllMaNXqVB0P+6+dFawnNFAzaZ7euanXY8ry9
RdrOWKBz/nDlD8rfmbBzqqdSJr1zCFbYDBDewprOntx4PbY9SST7apWurHZT09fLnm14ltmIqu+g
2Jbqvcid8KXFppzwsSonlC8xI5edhVFcnC322uVWagDQ41DGcXFsSWx23gbLddbfK/FK756EzqH5
iNfbKfH9/iHpIQ4IjWt1tOtHi4SVumime7qLtiKt9Uz3oDBWuKY486WXBnCQv/Lcdrv9FkiP0csI
OhM4wAt7n5t6eCnpBfjIRSVe3Sak3EDUPCwE/bXfJlqLO87cEox6mSPnxi3m4O8O1v+dkf7N+3/P
SBN5pH/Kf56SLv/CP6YkmzGJkSahP+TSzeD955TkJn+BPBIAR5lnEoVBCP74jyHJYkji/+Mfk5lk
R0Qq/xc2afl/UU5EEBD4pM9/0f78K2NS/B/C0P+SPaLBjfhg6FJjfiWA6j/Ud/+kx6aspbRsb3hd
cSI+ahngZrRMWlulfbXo+ISVx78qwpE5iteZNO9efGxJ1Pbc5TCx94fBj9n7sUBVV3GdcdATGVuu
OwAadn13F1tP4/YDCc3BVu1V317LUZD7NE9puOTOm5dfee6TY/1qxvDkjmLvqRCj4zRbr73zZ5id
bNyupXvqIm8HSGJJdQ1oUZ87RWVn5CCLh7AfD4oVt3DGfRRXVIOLDP3El6Cru3MMpIAud+iZ+yqb
BEipwhjFBls1XsIzPp2bCx3REghe3S2xegq2pxJUNh1C3qgXR+1sruRsXSHBSy+vxGCWLnnhvZW2
45jJSXup7TC/qcpOi3I+CiVP1jgdlduiCmyORWBfSzZrMX/M0ayy3OhtBzKVFWH+p2/jrBurW+Pf
9ra769TZo5ZJ8YynTdJwtnvTlZ75/HraU8/MDoUr0BjCFyC/LOtgyjibdAM5se7N+G31RRa331Ph
7f2tB695iZM/BUzRFkpOvS15mn3njgOBCmYEa0ctcK3V0y2TwQsRzeHJc2C1SUHJDwmusKQLqNgi
a2gqvgptUEqEVNij+Kij6rUy8kDeMohfdYpX5jBnhXWiLV3e2iUnBaqAK6u9cf1f9RL8DEOG5sS1
3rf2s0qWzIpuTdKfZ1N7KEJGBgnH/RTT1h0bu5yIcvP13QR2xlr/OsG+iTBAxMJFDhS0LHxNToaK
BCWLcvGKPjdzABr2RfAWltux1+aupc+TlMFIX6EafkhGUrnK+LrrHeQkybnJLQQZeXC9+IsDgtV4
tx61uutsDj75gIuz7NkKrntngt6bvqRouKN7dbWE3d4GkPe4STlov50KA3jcHv2khRwrD47smcl9
inqsYFnSHC22J+LbEGbSgFXIQWSRqP0LImYd6UjftT5Kg8TOj868AkRy3sDyA/rsucq7yhr2TmOy
BYN4MVmZiWHu6seJsT4tEvqVthboeT1aQ7x3/fJeRNU+wrLczs6j66ODRfhb4lVWhtxolWSWvkVl
erYNaGQcnFxIdoCGq3LGG+1ljYUtQv/WPav+vrBfgdxT11/OqyCk1RfJg5Po7swCt6s9sNbVuh5i
J52wYnfTxwLHEHaPiKXOLqWtTmfvVxMO916L9rAr1tNim6dpCY7O1t/7g7ML0Il4yBBSq5sEoOaT
6d9ECTSIhadqgswvZjzdrT7Yy101Kn4H2DqPEuTFHpjQ2t5K+6fLuNIMQj6ats6GHhTangy0O3PG
eQyeak1AYdv602GcHp1qQmDQHtzxavHNj0lW500/9jz85azGDCHXTQVKVxZrKqJ7d8739GhRGIg4
YnNQs9SfaEDYBMN5JwCp3XLYq4LHvQrPLIZoRqyHvn4PC/cCbLJmFOk0Py+i/EkrFszk1nFXfXYR
thdEJIPXZ2rE9r98jkO76wCo24InDdXoTiJvFu5La8ZU8pgPtpOuqLiX7UtY3x21xDPM7BA8wfse
x+qxqgSviLs5KJPrzXN+csRza3e72ck/nbWGitQvfRj0mYzsPW3vN20Asl9dFS2olCwAalccYr4h
S5ZOOG6XdiTJlsrVKI2K6jT7/qFZzZwBVi6HQvAC3EQ6MVeMM19NTf/HWxL/SiyYXXRCdtEdesfe
c98l+9yej+g4BB8eNcnOkrXYRe38Hantaoutm235gW6zGJH2+fGj7w3PeoRzzdX74EfHIkeD4AjY
1bYLz00vecfn6FdvYkf5mesXdyoox7sx2DATyxJYKSgeLDfokCjKh6hNPmaeWqS1j7YDue2F9rvm
rCHpfPlQ5hIS3yUO6Boe9jk/Jh5yuNBndB774r5tg0dXhWkXBHB1xpTXqqrvlGjXj6Syd7Z0zqLV
t2ZDOBGo8DCQwXLX94h1nN5UV7U7HeD37RNKlGmPvLdOt1w/ybZwcOCMfHdg1mdp7IsSQ8/BjTcU
y1uoSo1At1Ev1DpSa8AhazM2f80mcd/QONUntUBBzyGpCRD99U/VrURJtAPFa3Tw5p2A+Wt8oiy1
OGpEtil/wYPfzydfYqgZnPwaXUV+Bn0ZdhUGRdQl03SFynV6EQEEUKy2EucwbyLAyjkrx5Ebfo7f
CmbNsjBRmiflqyY5N6C68JBE5jFoEp7I4lYuzouwxB42Na8ILIngKZzXZOW7U/6TLkOSONX2MG+x
OTcbvaa2/8bUKlj83WU4LON1ng/fvo2OMiIF6NORQ3SVa2FvaRzCK2qRVPSiOfzvGgiR56lwXkgm
vKrn6Xr1i9OSbG+jUpnYCM4e0YnxN/APbolxKAjPiAXPzkhhsO64wBEhsLIr9+Rxw+EEFt0OY1Me
8mKCYi3e7M787AP3bQDxzWssv303n4FYH9pBHaxev6nIHAulCuI0FqQ7mASg7OSpz+8X9in0uEcd
bZfjhZUdtW8YSFPsfAshbElwUkXiRllaIz5x2vG26Rq/VoykKlHXzdBdWvrI4yBUOj6sq1gyGWhv
z/6rJ5xjycq5OpbeeETRND6Oljdkra/9+wZ9yQYGUAQINEcxPXd+X+z9ioTb0JcFwTydUs5uKPy1
TwmthH5maoD88FC7rby0hzKCahnWaBdOg/vQCZ+BCM/SbWfq6Kj81X+MVY2zFKn09CowXRdniMbh
UQQe+e/aqzj819krT7WmlK/GNVNvsgYGavKITJAtBiLvSgGBJaw+uYoskCuuhEkAiXXdXtWknIZp
W1jRNU+1vq+TOHr3V1r9Et2ON+Bwy8QrTAcf0I09evJ4Kz+TJFaHUFrTz56bAVp2HO2sAFfKDzDY
gBmK8/Uqnkc8d5PPklXV45l3YrAHBVoP9VbgjxrdiFO0Xo+tVW/Xo5fnj67h4Bidtbu1xo3mZP+3
Sp7ryFwHjBevU1ev59E3w4G4oDztYcJvYELMD0sXy7vPp78LCw4kUwkvSyr087HW4WOPTPM20Uv/
yEcR57JanqJGzFlbBbylKvVar05yrpImToN28oFxnHX7PRkXAsmJzoMImixpMSVxGNsHXXg6qxZP
MA+SbDt41t3k9N1nV9rdaxH1/U2ASJpHr3JRBcT8vG5bc1iHYWp3XrEnO5hQaci2m3KQx8QZsoYU
F6jB9lB5kZUitpNXIHMqs4L6JW/U2+pY4piIPOSRtPJdpfY6qBzkQVt/lTduuVddsD7DM/S/WtjC
V8A8se/72py0zaSMchWp2LSKg7vG4UvUJcXBMr17QpHq7KQ0FjWorOHnNbaKQ1Lnj0nlBOkGOnbr
KzmRLTNXT34T/i57caW68c3g4yzjx03q9yJ/lrAne1vM9W1dDGdTlT0jnBOdRAAXnYvifhQJLKWZ
n8tYoMEHD+UZTYobf/GfgR8wztny1hKGBUhgBARcRLNell/SsDR0GCAgP6IbVy4/VL/s/MtAwmx4
imq+3AHh/E2ZM7DTzJGX88CEHv50JnqqZzvYqWU8zFXwIHyjr8LZv6nq74Zrma1N+SQqPT7YlGSm
gq7gTJVWva/y7Q2j7BtcDaNtlVeYI5CYumPJPpI8NXG+4zV4vSYYBoijeQwD+62bx4fR0/pq1BPb
gSSl2OncI2rCl3X23/vL3uKypORRfeW4En3Cau3C0NS3c7iwhiQdC1PiL0tWRNwoYXIF+tMQURkz
FCtnO/QWUcjtMgUHZbmvebmo27b03fM4Fkn1ECV6ICHe119VUJC6WwhxVpYV7Y1jxbcLrHx5QLko
zxyyAdykSMyBh17f1s003dVlWR1BS6s+bWVf82S0SVYusstyFUFH9U0bAfChoEhBteYdDgFnT7za
xh4Vt+7Nuo29y3ei1Z/ZLABxzdDbWcv9nRnVF596lHzbXnE1rJbWN+PclBChfj6lvVGnwVJiOgy1
HZTXoQZn306BN2w/LZtMJgnLGq7OV2UPRzXJKKtpAkNREr6zFFfI9JZfed+QpmHlyflfN2T9/6n1
upBF/zPrlH21/W+Fgu73356+humTh+Zv/fffxuLrb7u+y/t/hlouf9I/oBYH1IQQ3uTSnhRTcfSf
MjDHvSjEIrKnPYAWIBesnf+AWoK/8PUnQYJl9lIn68QgN/9wa1mO95cfJAxh5PQ7f1eI/QsyMDIv
Uaj9s8PUIZ0Zb1LiXP6D3/7/hlrmuJsti4BKHr3FiCzJV2Zajc506L+5d6lX0OvQdDic2gYTQ2Ic
kaH3cd8H5kAoqtDk1Kw0BNmnpKKQbS5gkc7zmHQ6bZO2Yf5pt608JqEdPfh5KX+F0wSMUVsWIWXo
BXgaxTJtqKAbNNNK2I6Xzt5gn4OgZtco4xBdZOUUfci6C6eW5TDaN35ejRJp50Ro17Qu7pvld8gJ
VN80HCE5+XS9Zw+0r2CBUTtvxnB1WK1NFWe0Ghj8J3YNyJVwC38XheCIDLDiXPd1WFvp0vXNH6Gi
mjdk3xe39OCWeInqEFw82SJ1hWl+g1la6eJkazUYi7sVfRyDpRQvIDXdbxjIbTrNQVyyppU9DJSt
x+ZZ90ZYqeWXU7wz2uo+Jn9bsZJrxz3aUCdoa9ahI3xtjCAwgpHzu17A3tFsRDJlU5NvaE3VsAeg
ATC5NDbw6+ghKhsFrOAOfd66Hvt2QzziYiKbQMcS89N0Ls1Qfl0tM2tf2XzEft86OCwUPydqZv+b
KIvtvoWfxO1V+/nT0libfxoJ4/uOrNiCx8Y5tpzlsFndyRJ2uR2SFX8NJ9QUU/MOdoxhASrPPZQa
9cW+cxE021TrIicLLft5qOrgo4zmBjNYPcavmPj1fHTRPb32QmMkQhbJrhwt9vWmmurLU/n8OnvL
ikhDCcLyY2yvj0Xv+38iuBGHgTXnuFsShgZIvtkBohu8tdpDoyk6pqcpDjEIYEx/LEYhtUp93Cbi
3Jo4GOpLNnA53iK9ZpX1W+iBrO2lfSFbY/sQtvbgHec2sD7kuKx38CIRXcvO0BXdKVQD7otGjNWV
8oj8Z1e3V3ukP8kiKVdP1CGnPpacKK3cnNhJDHslCQeiA7l8FDpCjsiV6JR9I9tl7Go23jYQd2p0
JeOi7fNrnMi1fO1UouhwmQMSAEO3rH07HUSyBh+riwkMA6Ryyn1fczNebxVmoBtUa2I7C5X0NGG6
jKB8YjnVe/IMYcKkrGkSHmJr1ju8Nl5MbrEV6SwUTQ1F1aFU++l1vk8vqdch4sPlwsCtFaQbIGXR
2C9z01xMjp1biI/GBQl5xXPhmju7WMPhekL/iZy9L5PmujNLvSFxnOSQfG459pqnJurwUC4ERPlP
dusuclcYYJKjjVzP3A3DFM3XA8IrmS31FDGCi8SyeBNMsfH2cN3G/nGxOHNbk1K8pR0m//uKi8iP
cUgFgpYbveC9scxGE0wrHZ117HifLbtoQdYuboH3vCnRGlWVaV6N5dKzaCVqYXqxAkqsVbvGN2sI
pFhFI/GorWkgpZxOj1/+XLfxrYkoM0/z1vN9oLJ+se4TCy92KnjNgPaiZ59+IazcfjAyRUgUw7gq
swVjZnnryNYX+xCLlH6yaeJgFOhj/zGiX7c+FImYH8PFdRuue8FLiRQfmg8gXJmDRWjMd+5uI9Td
zNNcImQzaelxSdMEUGRKBTPZD86nqsU+UJZPZa1cQgK7LT+Z1Y4xUKg5n7FoAUrg2XOd4LHWq/69
lfH002cu/Y2xyJ4OJljMZ50jW6hSHHTtkOJ+YneQpJoS1kBlV3Xy6tAl7DDxiM6awpJPko9NZO2B
Lhr9mHSlIhauW2r7YvsZxW5cS74sa7LBZXPhEA/vQ3vecw9o/1hOPtx5Lf32tkC5VmZkjW7Rrstd
1FQkq/b3Yxwk1CvTwJ2s3+7A/nKspjhedmUulng3Y/ZqDrov4+E4o3q6qoeKpES+T1/c0eZdv4Qu
qtv9EiIzTRNhhw9NHdKs2TWLR6kaLgobi1RZ/hzl7L030eryz0JnePfDKkTEt3YDq1TYaPkk8Vbe
BBtLOWxoGy5cQLfzMSNsRZI1PM6vjkyQMDlzoax0ckvz3uUIXa0xVDor0Nqut86Q13clHqjvXpdB
lHZxvj3jZtbmKB1uvFPoze2FvS5yWnOdqX0WgBYoVXGA4WjkzEnSNXKWiOxJ9G8pzGt/9CSlk2lU
XT5q3ZCLvGObL9eDH+RIMkWXcCsF6N26XSGGZt7Xwmua/dzG62PRNuu7BH6o9hj7Lpvc2HvcXL5l
5+gABaWLqtUXG5m3ILQuiil6WbxiQrW2RjMQvHXJ5OTO9U69pROO54X3WSq8ybT7olpHfrV6+6Yd
7DGCi046YFm31OFudDcVEoC1DDIrB+Las3YzlrPzZ006HQko0XGhVznKxmqIn92+5vpNZmXJ8EES
cFCU1WfDydztzAY9v2vF1j9o1xHUQqBff5mHDc1ibRp29qGyEUgEGvnYUCJe1Xwbn0w0AUxFNC7v
TWfaT4eCi4IT2TV8xZ5MLrexZz0X2i9+brVM/iAsMIRwMh4gqfRyPkQgLw3qUdLaHJtFfIY45vPU
jS+DG1tJLuHkTDUSBztsGRtis3HfLy0aWPIUqBIsHSv4EfPMmMzunAKHTg6xj6hR6vYmajrEhKp1
rK+aopAeMM9U/iEfreG85bHBcI6nNCTD2Ul+zknV34N+QkHEIB283ZNe3eNJreNdxXFd7i+e0wcR
CTkeF2DecreMDFdpJfIu2bsIh/GF57yb1Ngj1vaKfvIg25xWZtPc2aBSg8dvF+UWE3XRTxAMpRyY
U2rstOKQwxDfGNwvw0nXyEcyE/JFH7d8E93dVlrrO0LPdj4G87x9eyryuBn0pd8mkEa0N3qJw+Vy
7203ofKGP+iirLcaFvk5X/OBzX40ySfSf0SYvCPXr9aOiJzYuDHfxWIl7cFslnfDsoSeZFx9hX01
acvTvOjtl6emmBChxqK5RwnP4h7FaEXW4GoPcDgQEyk6lOiumadh2pULL5OdaRAbpoBp1bW3yNHF
QCvFlQ3H5u2lmsfHjnH2j8kBL9Ot1O0PrRr5kcxL9ScfcThl9gygnC4ATx/S5KZJW1QSL1PRrV8k
YAwPuKzhuOLNTp4VzvUrCUj9i/FVcP3IN/rNqawe+yFcUEr3TkQmlBqq1zIonW9XrduPpJfbyVgt
wq9SWu7HbFvt02Q58PZO34ANrzgqf/t6ZCX0dZ58ymbO39aoCX5FE3ApjlLdfQ6bUriG6jW5Gb2Q
+UoUogB7TFT83nKn3C4RcoddX2AhSivPjFACY4OuZrHdBtXyNsQ3MPgtppC8WmSW9IhIdnYbDZ8h
yAmZkjVRAemopuE5txZzagssHsQLL/GD8n0XbN5ldWWv3ZIfa0c0wC7S23p2eOWjt49r88Y7DVV/
vjQYLjte3PnO2ghdwfKh535f+U2g9sPlbsGsChMqaTOo91GrwhItnArMQa3D+DWg+vrwrUp39Cv3
otqbAuFP6ruj9SaW1vzG9mI/V7wx6OsdR6tEq75FLyuyjTHVWzX1h2TEibVtwmNYwAWb77wc3dhO
AJOu+4sjO0rroYBSEcJW/WkINoz5rlkBX0pH1d2+w1GdnMZKeQzMsvJQhEeXnH4Q/JB3fe8TdyWI
V2ghUgbrWUCCmp1j+cMV/4p4JanJalKXOYs6pK4DL3XqOPf2+ShX/3ZpcIOfVLKBoUrMpYyXGL3e
QgflGpjZDA0Wo1MqUUm3+E7qGNV3eoE1vpZlDpO9MMy7mRsrn5F1TThZrNCrfo3cJWCr3sLhM4yz
/QGEwQZIE5UOeTu0OkhjEZFfMNj8UMKmF+8n13l4QAQevKvY8vLdNClzB0Pd/BSjOxE4uiVjvB/h
rV+LNpfxIdqsYgNGa1FzsYFhmOhqYb42uxLwKbFjV7tByzE/8LhMJ0F7Ci5dt0H/iGR86LHP2Fgf
FKten1G1wAIJJrl2u7ZxYmAo2YTFwV9Mu9INJlksNTHi3EY0TeH0sVtFxEAw2mMa1h0Aoz/xrjno
oKkw5pT5wqWB8cGrGjgtptR1Id7CAbQ/VJWPPzsIx4WtI1/RTsU+bb/oz7ZJ3VnBqCUKe93eRks1
u4cqj6kolIslgJICXmXZOK2oApsZpvcwdeSJ7qLZaTTZ0qIDo2/CMvzReAinM8/KWUkjs5X5qfd6
jqlFhCMSQ9x81RGrLoo0wjwAS2evDbvzGDcx+QvgwdW+mlcOdKxDpIcNm0hAFzlZUO14S9cdGWb0
sxXWfX0l6Fsj8q4ZsAz7NUkNWTMMvGXnPAjukq31wOJyYz0tLaPtUasJTGwNpzq5ndZ+JQ4tj/mr
1SZJ/lQKKecOVJx92LHdQRwGto1mhzNZr1e1cGR5avxxfpFNPVnHISQdNu0T7bpXbmEn+YudyNHe
D0RVyjRcG2I/FP0IKl2Ja9EZz0uBYV2vscwwK/u0keUcQ+i3yqQ/yoZb66DCGbFEg5+asdNruH99
r6DkRjdOY2WshFJkcyBAB9Q0zw5q22ZCQOLoRmB/1WgadNvUw6nB3Fac3ajII2q2F0lwk2lUddpi
3GG3botV98T5T4BEx5xX7BPiPcbzYDc9gZNiRQL27+ydyXLkSJZlf6Wl9khRDKoAlm0G2ESaGWc6
fQNxdzoxz1BMX1/HIkqyMqO7syX3tYlFiJOEwQDVp+/de+5AzCBH83mukp2HHEAQXWXQWqXMngD2
K7/FaGK7TbNrlKhKcnEcEiYEmsX2Mic2O6UJgAWEk5zK5NCMKoEw0Cd5vcu7GKHqKksO+gO6xi7M
GbER3MgB8SsT02ru3dv2DgjK8O1TwqXBZ19r6V0RwNfFxcBpugK8aWGiDAtgpqMvF3xRMdCINDTQ
Z6boDm4xlCNireaxHy2RBnmRR3LXYFEyA8MXUb13RBS5OvArisFNSg/X24227qfjNNfudF2aRYyX
Yqh1eWeyRhSPKMy69CVy24LYbew208cosYAxgTLX1X1i/BQl976NYHezTHk/78aFJX5pxu4PwQIC
2slqpNyRoBVFL7pB9+dRS+uM7Vi31bJrOeJ2HNPpnIQ8UASSoA72rW25JKu+z4fWhPbc4oIKSfSL
b2pbRXBIW6ohOVgZQgD0cAOIfEi+NI37BIdGqFTlZz/zpja+eW5ZgsCs+9UL6PnVc7Bwi6HgMNYd
7ju7XwZ2VBrZ+2GJ7SVcUeci7LNLTpkIUzO6Uc3IMNXC6ImFzkmFCKfJ5suwVitLwn7owQqpFlAz
4H94KUc2eM2TJrtOPbU2fp4n7VZmy9qOG27v5qjHd4hy9cyAPQWpb67oibfMJla9t/3Zvjc87BUB
8CtVb9EQQU4cLbt7ytCA/JiqWKIsIt6Q0CjdUfp2/Wqgutb0HEjeK/qLpyr3QcxxCbhvLPR3IB3d
fp0B2+wt3igVzt3a4aLniuuwriQlYVLzrE+Vszynpoi8TbRm8EYWCzzEQa1e86JEDcs+mUzA8bQf
qyXMaAgysMndytumtQmawEnX4oH2wBBvZDGrI603EJ1LDdQaP3pWfnggbTClT/5wwTtULgA0zeRb
2nn+mz9WS4PGiKcWFUztfjdTJ/+5ML7CJ5h5NecsPHZsEWM64v0yUX3kFveZ1ZIeIts59iqsr5qJ
qdMVS0P+hO9/L4zBZG5uKqoVk2KLrSSDAbPp3Lr/5OUnvtV3u3Y5jSPUk/cu5XxwXPx4ftMaHTQ3
v0P2SQU/U4rm46RrumHI4rMzL9Nt1rGM8zBdikanutindddTSNWCk7ON7SiJVaAMJrYIdhvFuW0f
aXPuDgNPyYR03MhicpRmSouHzlS1fekNEzfrLS3WyZtd7mOd3AmlJb1aQ8Z98yxyn0hASUNJhTLK
8umX9lbLxEtHJFrcIbAVTBokQaEcI4F2iurFrEvZhp49QyDCo+CkAa6dKm122JoEbjvAHC3K+j6x
GsfYOSqi1ZmMCXOxkTGSZgfwIRAV6LEJuW1r1Zw4C44rXj0OcODBNV3xPZpz6XXEa7qr+QPJhD8+
FciVvYOTRNLhy1ax+1TlYpl/96MTUaF2heZUeTelrqz3NAYER5iyjSU7DwfkhOUiJ2lX/0p8BMhn
gfo2wZHpCqBkLjN8pDFU7WD7EFZYVg5iqS2X9mcE6yP6Plgq1y95RHgas24RcUrY6Frd1OhV3cPi
wI3kS+cbBXXSv8h4RfG3EmSYfFqpMTHpZvGe1bPbkIe+JfwihUHhDLAp6WE6Y3aNeTTqJzakSAIn
6LKmCdgmB/RyRXuCb7a8dgkOh/2IYJAJtafdi+huDd4Mwio6ZUZDHP1bFWDaxg3BF1ceoxp93Ukb
SOqCIZnxbk9zUvwWS9T+bmA4vQ1mRqcnnVpRhXaLZ5LDhEoaFlfsnfuYTLMk8M1qNY5OnlbMAPGa
3rvN0JmnovFnfBuNF/XbyXQwkc125c17DzMbIdpxQ51s3nzkKKyb5bk3PIb0E+is4WSvGl2dx/2m
hm1zj6qorcwywJuTWxzLzN7aNqTG97SHRPuNGXDyaaC9IlsD/sdzg3cALRagGytc6DCtWz/nxT6C
M0seRovfhH8P+xxtohiiPQNc/lsPaUhDc5YPlVUjTqb978UIGnGDbfJkKj5rr5rfevjYRoCjuQFD
byTEgRlT36y82lH6ZdIF5SO4CQPhEkcJTQBr7q2A6UXMULz2xl9YkFH00C1DdOBFg2mi3J66b3V1
U2J5xWg9ZdMwj4E5LCasaCfepW6RP+XVnIBX9nBlr8NNvg04rtzqVbpjMKBk5+xg3WYr5jhlXiAa
ZJBTPyDI5GnmND7bZjtv12Z1v9fzJPHFxVb3e3T1TQxILNLj4oohDr3V5TEbxdoccp7/p6hyvT5c
aLE/IQzM64BDXvJ7oER8oh3C3RmHbnoe/AWIF4sa9oTR6OWDkZKQzsXNkE+MjDd5S/WQpbum8zT4
gCpN8k2BQfadfClyKcbGWc++m5Ic1M0rBabRRFSi65hxapwSWn8oRVKRh2le0O7Is877YaT+NLPk
NeVXHRfD79GG7xXRJAqWloUCIppk+067MuKMTiOarSyFnbcpSy//cKiGl6CtY7r9E4ylF6ADfnL0
CyOeGEOljJQt84avBzs1nWfSjXBCZ072m3NUKrm7tXdf5tlkhBhjZACRByACmChjPlqpQ2YAAtj0
S1bo/bdoZhjXyEbeVDt2Rp2MUUGsQQadjjWlyJ0M75BqnRBDOmVbx+qXnDod15TINxVTnfsFB0yR
E7rTsjaKzdoa5kscF4hEQAwgIWYc38M/ZllyNo0RU+kzC6vyW4eGcZDyOo6cTWfQ+ODQq56jyRZv
HpqCdVeudvJod6LlKcpWRsIFnabPnMWddsjkDQ19nJHjOG0MR5y6pml/+XM7v5q8Sc5mjMz+gijD
IhdP1cZjscZQaTK3XtAX9ANTL11Y0UvnmIT3VbFtEvfWkUazaX2GIBdKQu+xmWuNarUu+Mlo6P0W
pRYOu8OqSiUCjU/zG2ih2MAfZKvDigyhASRIZxjhcNvSylF4YLfDmGlChYS2njm5uacopkQOeyeT
cyCihgF8NzOX2xCpY66kXVQrxITW7rKPfq2Hr6wdy3wjymL8dB002k+49gc/sMStAUwbhkEQOdz6
aSBh1LhTbmVfBh+X0qZ1huybKgvxyAg9R9vUOF1633N9962HfAabXLS+OYydcLclWBzo91SoxbDq
kgkzWVQZvSHQyNqumTzBkal/KFtiS4FZ2b9h+IiJiGmK+k8c8f/YHf5DAtj9fw/nt6BzoM/84wz+
9gN/zuAd52/M2PGtu1BTcXDejAt/mkIdUCxMxC16sBb9SfoJf5/Bw5X8m62UiWMUYdCfvJX/HsJb
f3Ms4bMp+YJ3j5yyf8fu8NdwcdNWNmIYCfnF4vqU/xeWcNf2HK1yxaAj1gjOBEkGuMW89UmvqXiy
h1juoklLM3TMlqjFStCLpUB9tqpeDmEG1OlYV9VHUdyIn07cMVbxHWhzWKuSepvAbLr5Hsr6Ieq7
krBwmbjnimZ5TTeUFsZG9rF+maSM3gpzSqmE7KH43nRVeV9XXa0DKsuNoctuDWLXmc+UOv5tnYua
M5PD9duSuM6zZsFDjNnXQVomr7S/63djgpa1FUVDOxV1qtqLCOrHtp68MCf28z2VdfVr9jtl/H/g
zNbthv23fcTjhkrbsj2+PzpESC/+AidO/NJcinKRm1QS3rwSG3XCMlVkaIMn77HGy/8JHbwI1eqs
lDDDNIttGzHm8c0yf19yf/pa24KWXzTQ5C0j+ir0KdNn/BPzFNTAmE4ZLCqbEQbO/H94cP+LqPuP
BN2/gJVv1w6E3lGSvFASta2/EMUZu3P4X3A52BXn18mX0b6yljlURgrLkW0h+Nd/z/wLM/v/+IO3
C/oHr40dgUpxp0JC2fXY1RlnlHDBkLzbsA4XJ991LnWFM3snauodIux7Em4uRWGdumh5ZywZ0mzd
zmjq/vWFoZn565foKAEpCdaR63u2/c/XZXX9PPHAy012KzfWCNo5Yojo38tA+OPTK9NyJfYNDJLu
Xx6VxujbHugNjwpdu3sEqV3Y2nge//Vnsf8vN1kpTE3CUS7+KPsvr7ht5ytBs4gF3MzjcJ3WILnQ
a0XxHc3M6C3RiclpwGqXd6E68dZJZQANUCL70dlr+5UIpKQpf8Gm9UwDGqXFSnlelvlv0yqw+zhr
ZIarnulC6cRog1uBPR6EXyCusc/aj/WDac8lLcEibp7Hoodj0CQKI0rZoZ3GTgH3hkNxW+mp36zU
nf22MomKESM4HGg969GubOzhf9yX/9mv/kPy3v6L/eo3WPAfxf/6319d+utH9XdF2T9tYPyGPzcw
y8Vep9hwcDsrixWNV+XPDczEeGeCOfDZuuw/5GB/38DYv/DqWS5LCI+1494Cf/5LRGax6/0BbWel
saipPPXvbF8WvvJ/elVdiwtgkUUiRVkvPanYRv9xCdFYv9uhuzUsoE1Suk0IxI3DgHQ8NAzlHJxO
fFe93exF4+vvzir6oJ3UcG08v35nwjVfOwI/SqYKLsiYyPTf6Cv8tNu6i4K1GdGojKnau4qmYwmB
paL+F/I3gJ7lJEsMYH/8xrlN8XDp4ueSW2aw9EPC0Nz16vdkRpR5XJyqOQrdzG+xbIb7Vtr5kzN1
8l7hSOFQXTf8dGZwcm+77Fo3qwIgkCxv85gRxan7T2chPpfxsZUcERm7B2Yi9nlSCUExJj9LL6IK
/aiozsS7BX1UDNckLfNrKvVnRiPjgnx0DlRhW0eOCOJgFz2wkMh4T6tyuNZDCYXWdNk1Z473CbmZ
e17k8ViCrbzooem/UiP9OZZGcrz9pDHxG0VuyxdDT58tK/Hd2BDjEntc8jTxx+fZkF/Qt91DmuaE
aK7ZTwBAJmhCO79ynF3t7R8fA1ONOjQJ9+mPq/TouV6pwN3LtDSfWFJ+ujk4Rc70ZpD2N9Ur8IgD
XGcziI1BfjkZO72vnQ4yrDUNV22W4iBpUV+lH9E8N5M5oIvTB7Mrv/hW53ZjAp44CoM+OF1709wX
bDKvUBe5AWWC+GrA8ZYyaLjEtwsfLK53iTqwvu2SXyeHxtem5om7rMrikxhcPsxFcac1Z6ntoopc
bjrkSgfa+nNYmfwArQasBCgarM9S8ztx+N0wUhLBEl1nvrx2oQ3Z1W6+v93cLPE4kQCZpiJbItrp
bvGTNAf+oj190p/52fWGtbVaWR9vt5XOt4t5mo9cIc8I7LZE8iTom3PIDKBBqi8Mcd2XRPx4ZPju
HgoqpkNm958o9NXFAXJ8WYzO+U53grvojZcc7c9DtYgJqznzY/7pm4jEg1lENWHbbW0dXS81ED5O
bfHctYOLEXNyr0ba5ncmpL29iz8HD78GSCVyswvyqBNXMEpe2PQ2Z1wipcJY+fW48WF87UxXGYHB
a3vBO65D0cwAwFBznvPKxzFq6e4DXjSpHc7MmMCGCSalPaLJHjhCGsgtPwHkSgyx1RwF0qoj7IKe
/WmLG89pWGqmjoQR1ojYOxnY9dqfh7hptl7tDb+zSRYMv3w8OjGOma3TMep0Pa+/TjzwXu0ioPQh
g2w40sq96+TqsRWT/d4gDHvKHBcAdmwlLZLzJfkBj2G5W1fV3XnM7A6xWKanJXazC0+9fu8Swwyr
2WlHaFKcjBH8xZcewc/JXSexM0ucZqqv2U5x1bdhbU3WBf9jBEKcXLHtMvgPmkI9aJEybpVorTPT
8/USN0yYsL0D680Jr+QkL7YLy0ay7TqwYPHgj4dEoIFCjhN7+9ResUROmboMSttX8OLTs6gj+CWe
FlsaPzENtpKWJl17dZ50bv8s+bO7ZS7kUSNS1q7qsSe7yK9oF8tTUUoZIq65qNQ2mNOBpACv8GJW
fLfhhNIwtEWEpTVCbXMTHu7skVcCs7cMrNRyjgZtFLrL5XQaDeet5nD6kGjTvGSqTl9zEXUnqzKc
n33f0OCiSU7zmCEcdXE75Keyh7UY+vSAj2Zjvva0Rt59SIDvulF0+xjirMOUvLhpVVPCDh4PHOXJ
apbLIV0nWPZTlQwnp+qjN2kZyTbNB9LSkC48aJXoQ1fS89xEpaRhdCOwTnh67mhdGmdFY+4J0apP
SnAzQljFsMdEdmIu0mfGums4PNFwB8z7ySjzN9KWGgj3fLAT0w1Q7qbPeLD9g6ZDSRY67/7A9pOh
kJuHfmMlnXqHbGdh0aoINqHJgNEtccNei+7C/dcQnXps5QWxvsmSVjuv9drXeGrhz86mPCVYIR5i
kG3IrgYv6KQzf8y2m94layR5q7Uf9vlN5jUj451ztH+J1SKqg/u7EbXVcZRy4x+rtvhMIDVvpeEQ
iNX4BtEOhO8MqphXBX41psW1PDPhjQMLVfYR+Z3Cr4HUDios+uzJHP0QoakfSk2sltPwekfD+Gt0
9LnLPGIiBz6vZ8g7YCdOALB4PAq1+AdadTMqFSA/d0VZEqasl+6ct4ygN6CwGI03o23eJZzf7hYr
KZEhdxYPlCnbp0Q0yYGihBQrMd8oyNF07ASShG4ExGtM3vQLXolHDYC7cqzSY1c35Wvf+Osbwnfv
bpljcXsl7AujV1ryDXia02BWnAVUrPCbKEC9j4AWl4MEfXdkiF7dQydaDzZt09CyGC0ohlaBNiI3
tFazuKCQiG+AwHZfciGhgR5rC/mZF8JjQ+5G9wTT2cYHE/lXCyFCOLcxU7HbTsV+l2EgdrJHI46f
MIYsl1hO/h3j0/xT3wAENZID6LrVS0SjiRmcNW0b2yp/xze3lip9ptOo6bHSOMAHcZA/lEX/XMZL
CqNMRS4B1kge0DuXED3nBWgPC35/8KPSuvMqZTyKUmX4Ww38h4o/yCl7bK8+1pDPzFPuXX+TU1hq
/jCW3rkTC4LhTeToCr98Wj6C66wBq7KoqRpvdRsh58WkWj/ZwnLgq5gMwawmja5D3T7OjjD3KC3P
AoveY+rWmCEjfH4b1MkHye/fSaN80MYM747Ui2dyIMogz4xpHyXlFaYVhjF3fjDwPOElhpIZgcjZ
JvTLHDZcZ7XLM+/qso1bHuLec06Ty/GjbJryytjsoQf1SKKh9ZJkVaDK9SethiWI5jTZ1b787kcm
j+ng2WHDXIqXlskDIHd/2+AJslPX3HWdj/BfzuJULrCcKdOMrfCH/i0iQ+KOlaYKzck2d7Qm4cw2
+fhzHef6Oy1fRjo4rLrrKs35aJSRc+0rAwKhM/tPKYObPdJ9VE9+sn4hyz51kxifTdlH15YZz0VW
3hg6rRXvRka+Qdmyz6kJNn3WMseUsKUOVm104QjTFRu9veyyRdm7ZtLOLzv1qrCAvdSGC0LLTTH0
r4rN7Vwiq0JShMftiFyKaWZVG9bEW0OciFeqNliWSrx6c6l+LeZc7CoK3610e0bITLSDBUXcXi9D
iyHNnXd2jeHLGz14XhqxzZjPiALkgNWRV5og4uGcrBP4VF3A1uJcfsqyqtzXdXkuHPQtbaeGvT/2
FXIe1gkPGeerPZTvWWdN4Yp3Kxxcxziqcmj2Us4cZpOlDL1C4eMn8pguL941ZUyPyCiyHbN7vE4s
iihH3Dwwbp7vuJbroa6MZbfirARqOjhb5Mu8aAwP71Df0SZ3Jn3wEODsyVBN94bTik/y5dQ+60EP
iJ5pO58pCuJUr3fSKtaHmaKgytv2V6ygOoIj/d77TKccBPSP0POrPfNx575eIBMwzr40MrkahCVv
TaYyGyRj4nkR5hVxB5hL2ATbGt/ino0B9z/Q1TEcfaOnc746HwW7268oWfxj1Yw8XYQFmceqmjxz
x1i0YR3PDftMJgICM5OsPJQ9o57ufEbRR9cp7AfeWBzBqyPPXtMh20GmkH4Tbp/fS9ylF2I4UFQv
i5xfxsFof6Q4MYLGqpODv7Kk6N40t2Y9EkFWTOud55VY4rsmxQye0grH+G+2T9LpqkdQKsaHaTPa
3Qqpoj3oYdR07Coo6xyrWh7GuDWeiG9l4pXUdvST2JPoQE3Yv8lIoM1TN5mekfbOK6FX8pr6athF
mWz3+KCygoFKQU8R4a73MPmNOLiGIJwFc2T7OCY+Fn5bweHdQDLSx/UmF7RV6X6yUaxHmY4j2H4V
Jw8M7tf9UPPkJaan92TGuW8T+N5QJgksAIEy8hz7RXkEMJw9pHaFjMUae4E43LOzc5LLs2nc/NCI
CuEKtEnCcQc9optZSUC2UfFk4BhBfZDu8Dl4QKTKH3kGur3s+/HOm5nquMlAX0v5qNxHfOlLLL/N
PRgZlMqv5c0/UbnjZ8f/CuNSUDPWC4s0+/S9BqcRkjeVX8u1wcrvkiTSZOtNPaoPIIlH3EuiuAdY
9gPKGHA6vNS7eaQajw2K9YiH9nMckDYxGH5y1wagKrp2rvVtWdxua035KdZqwltcgsNKWoNBESC9
eZTnOevTs2OtSPkRwFyKZHG+TL8xH3Fppfe+hSVBVy5F2YIuabZFeaD8eXSr5TtZAdAv0jFGT2h3
AbrHCVxGpE4uYNNT1Q7GLVeCkadu7+eb+E9wKA262Kn3DRo+sgV0fkAXbr7hSOg2yoVdnRnIegAg
35Nm8MnaiXSiSrxD6Tq7ukty1DnlrjD8NxLDXvJ5eS4HWe4GeKvbLF1eqhrea9cLLK/T61y63hbn
sPPRTDfFYJm5D/YSVa/G3EYby7XfVj1+YDWrHrREJLcoM9rSW1vPTUN2dKs/00bWYV6aP+Gekk6i
yXPSHhQE0Sm9ncqswGS8dq8CWux9xmc71tS7IBOyZ1oMRxfsPtK4Kf9GWgmorXm90kGwgzntfi6p
+FndaqnUsF+6mV3Sj/IAwXhyysq8JQIh/w5TONsOpmRIZ3whB0N5VV9rMX/UUz3u1Dw9lLLG1uL2
C9xjZZwUDNPdqmCg2Gj71ijh41eMO7VpvDMMZoEx1vuJSBHIZznAOtFiCepz64ztfQzb1alPeUw1
OYhG0jj1aFg4TbH34uxCWWpuwB1UeGHmiKwisYTIgpCWg1xHA6vvUY3Wv9BvLfkm1wj5MmmuSLw8
pon+PL8Ysevdeevof2dC0gejJ+MQpt2pFaQwDL79S7BznSZc45YUO6+oofmU8uq3JIdl1MKM+PXX
Mrj6OKG2Z8KMhALBgrWLIsb7s67uMuV/r53xee0cxJm+dU5BiSDV+UKb/cuO1Q5I/ImuLhpDaop0
kD6ziugurdk36eRcMIHsC9pABuaorIWL7YiyDHFg1TsiAN+qwrgz/OwVQOR0dvDfPjUR3EXTqr9U
nu10Z31KYz3GvpcEuclJjiSii9ZAh7E/IG3ukzFkxP/eCmI/qW9xNLSHsZI4mNjmPPqtm9rrTwVD
6r7AT5mCTHse2SRzHghIT8YHzFqUVn7u7OMZf57AAmGgYxs5FuJvBEGDLIihS72PHPdKvAp0Fw8l
iZ2VGpwDUW2exZy8BbTHkX794gHHQZARvWHWYh+V81sTy/IRAKneG8R5edC0aAAUr8KM9yWMUAwI
ZOlY7Zsx+PeNLuaTJfRv+nNMOhpg0JXTG5ukt18IjHkvbWMFniw+6h4FbDv130yjfayl+Rt71Xvr
+z+nJf7KHO9+ZCIb2wBebP8rLsyj11B3W4VlYZzCO4NC92nVww8w8dPdhI5+mzS23mGxOcY4Zb41
BulRzEXy6yBsm1pRRPduWWdAYiAOFnGSU2j2BTJEBR+/a/0DO15zwzEse6egI47tQ7S07wtp7Mem
PM29ve9q51RW6DQsQx3aeP2sMKpsuRygge16l0XtBzfzGSL3gTHjpfISSEvFuNN2wbaqj2l842jT
Vcds1xWHmypwh6NOXSsNDZ9z2obJ/7NvwXZiPrcTaVNtViFQRKXEupMgk1Obx4pE0Amxd1O4D0MR
kRNQnrxRHTtMg4pTxcZHJbTxFUCnJH0r8JcaC9SdUsc/FGx4SDk2Vd+0p9kUvboDSWcOIsgbrXoz
jsCKqeMfjdU48z7gte2e1JpdLcib4brKixNlx2EmHXTxivcM7MvYsFFGcOEFhbTf6qDO1ldyAG/m
gdQIYiKmAswvjyX71ibNlzdrTk6iiK7MFbegucW+QEiC+sY/gnWNtl6qD0o18Ytd+TdEjP5QUX/H
eRjBeFViw61N9KssZfvZiiPkhi5Pb5LQEq4bwXRnLdwfXQffP8+BNw1YTnsw7Fbz1DcohU26hH1h
mKckLsR2QD60J4WtLQgQy/o3LC44fzXx3afRR2lPIU82QuOyKiawMs41g9+jrtFTjKlmcl/hl7fo
IjOcpzUUMjM2T2Q5+r8La/SOkUtMWpn0UJDqCmR3ytzJ8fvxTKVafS6Ast5XP+6Ovbmmp8GlM0yP
YEaC0M1l9ex2RAxHfWl+0GJzDkWlrQecgP1r12caIwe6AGsAeIDuMToVOApPce0E2u//uKT6jcrE
3RIGUAXmDTfTU6giLx1+r6ZR3PHayt3oVtxgkjJ2Eb6ZB8Rg1W2d6J96I7k1jQbFUS4xu50n1jE0
4Rpd87WJzmj8HIStfvKA/WE9IHP1v+Vaqy3ZlLA1x6R9c8ekeumTIv+BCbzdz1497JKCXQn3h3US
4DcfEVZz9TAqU6SfGkyZ3WT9R9YlUcAk2QOXgSKWUtoqdmAbBCPDYdoXnTvec1qn4dCjqiRF4qMC
AXGLr8Bejmw2DWQqo2fXavyAfC4TItPcHnrZFrsxcSUg7hLWy7L+xmoSnflI0TGr+3EX1fjllIg5
8JqxSI+YqYYTO0p/R7oYGZyutqCadrb5TWXTeObQAX32psVe0AwGeEBpk9hx/gS4bHkmZCQ+EmJW
fGo9uE+J7L/ZeMXIHdXGueQwGKByhIlMYXxqKutRYfkEM7bUgSKECh0bHY2OC/oRpd7y3MgeE+6A
ZJZW17ynjNEfK32DO1V7Cza4soOA1BlbPXgUrq7Z33WxUby25GxtS5MVu6lUck88mgA171v3vTKc
AKKjfYohvWR+RudGkwXgVY0+El/lbQklMK6JyL5PwI9R56f4eDm2lE17HQoR3zcClvPgVS+pM1hP
mMZg4HtVDRNsICRtg86c5peQQxCBmtlIJ6uOAC+IYMnX/L5TNX6xaSgOLt7a4EbhLiHjQCHi19a/
1hzmUVTXYKlrbZBVcPtiOwAypxiJPXMV7gNPZhhHyjzfZHVbH94ZXtoBgL1o2c2JQ8yWUh4rt0Q3
haMtjAmLwFzRxZjnQCampa4CZx7jU0ri4I+ZiD123S4L49uqYg2qOc8zf5VDJdYZL3ZDYE7ZLiKd
YJ/6Voejke0mnqW8FsuIbnxZnpBpJ5ChxHyslwqVelITsVdEj8MivZ1cgI+VS06GKVaqAFMdIVIp
7poWSPHeuzVXM7ptAIzQVKxZkj7x5A6fVcEkV6k2xqbIzISBDfkCVmfu3EI/Ay8en4da5eHK8GZb
JFP1nvuZRl8+uydcFcmGlnUd5G7XBJ2bIJG1rXZPr4WxiTLkxcTLhZMtax+N3FDnaEZszfWc6z4n
XgsNyTmrbAiHXv7d6aZkhyGuOOpobPfI0migcOYiqyZndfSdE++v9TCak76O2F+2VgNRIZFTjvgk
KXYy1h8kkKCPyJV3T1RjdUgJntjDifg5IvUN6qVAsZxaa3w3GLMg7i0fP+MMcRZqvNU8QS6s9okj
4CVgiDwzisp2FKg7elzhOLZYmh1tUm9XKN+LygzMEmeNgRs7rKamhtwQif1MF+KOpqUITVh0u0zm
v8e0tO+GLJmP9txMAN0y8yecAS/ssLVAaoNEVkloh52iP9uIxNuBxJ1PY4PVXk2I9gfWht3cgKnp
jJZ1PdHemR6M+zraTnGOyd8IoPj2YcMsCEIEtsimyLctg/KXfMqG0B9IwakQ6KPS87rTshDRw+uj
iyMm2h8MGwt8KGI6j/zrrS0KA2m7a+GNFPIlxTZH5EIR7eDf3SelQ2m/Sg2JIoeGiWx/BitZ8qa7
Rs+HJBKT8AzUKexP6tFC8dIBF+xR9zd4q59HZL/AHuS0KVw/3ScKD8tmheD76OYOkyjbVq9AHElZ
6P31QOrS8EsMuiG8dp1+G5pJpmmMLv6IgqFYxMTwvDRru+9niEsDPZUHUvzoVriuQec35R0wK/uo
6tX+Zq639mpflG+eHEv6rk7xpjj5BIWg/8xl+g9LypRrxrF/Kl2mhas/jq9jO36maRlfyp5ahr6+
mt4aEnsuTQpLTaz9J9kktykuv0SrCl69dnGdYHVyviGPbR7EAqYqR6XxzSlS/wEIOshAtJrwGiNW
GUpzOxfv2C6tYG7V+FFOCzh9+O5SbjXxmjwQWY03T3NtceJ9YW6DHcdpE3twWc1BbzbDCdPL/IZI
E5gVBeF34qOM9wbV8AHH9nDSyhs/xOyXj+bgQiSNHUdd7Mb7mioyrjcGs/iP0jP7s+uPztVtTHEy
c030CYqqdGP5gvXNpc3RMYU8d/FQvwN9KN4Yzn35HRPfDsYax00GnET0UIoN/8nemfXGrWRb+q8c
1DsNMiI4AX37IZOp1JySbA32C6HJnKfgzF/fH49dXZLO4K4L3IcG6qUKPraUzEwyIvbea30rXhiB
gdzYLuNkvSibl0uJxmCpi9KnxvPH60aW40k5z7S/DGXuG5wIB/AnWPUd07/K9BieREkMGBUnav99
TWBPg2IeEIxPPscrV4DgzkujDPKFjkbMrSM8pu622+fhtrYorPXMfyDzgo9oiuc0MIuWn07LCD1x
11zFti8OA6k4J5ZLP7VnTT6RplYPjdDZjiePT3aR9UTpw/v1B+bci9XrB5hufDA94Bey6vPWCCYs
HQ3ScvxViyAeJ4CUWuSbQedPAxbogJlQuFFuXJBZMLysAQSoYAhuoQgG08WYnWis0TC3qeqj48gt
5IFF1YfVzbXgGy6GrdC6egIvJ7uX3ima2rjmZYgDszVreZSY3h1CGSeoGFoDSpULfrf1Uyl5r+jn
WLuCuuDvk0HS2e1IDrtSo8dMTj4RR4hAoEI12O/nzGwJfUabfkyvDyuCRG4TLJNn7ap1Vm7K/ElA
j5BL0MhpfAlp7W79Mse+5BfI7r8yZtf2TWLW0XRBzKpbc1yH0lIMPaLrGfIWRqYO73iYx7xoaKE1
v/SnOn1diM6djuwUQ88Bg+xKaK1c6yydk0Xt1qDO+EbkrjjUoSlbBF+mZQUIFSpkXJhwW3aTJade
Zl1Qy9GCpOgupIsSftZjOvSB4UU3aeLhidswPXWqoBgNdiQx6xdhWTUTWZ6giRK+WPRln8YET4i2
1Q8m3opm7XzndwtVD7spJqP7IlpG9750VFocZegSRs66Q3YGW4HTxkw2ETci3ltiUd3UfxjtTOgL
xjS3veBvIAaE9WMRteVyqQb8Ivup8vpTcp6BWdYdHKG7ZKqgCsC0MZsT4VvRHIw5/iubr+UWKxwl
s4XSfufWffpg2gTBDfbQXRrjYEjAiJGoGceiUt+IMMpdOC+wgJKkIYYY4jmURtciG36OWEiPXe6o
swiZTgBSjlmc5zH2DNae3hEq7+O2Mc4Wk0CcMcdfdBT31EWMINFlx8D593NeeFc0t1kj7JnIyT4e
O+bNnDO8U0UmVH4/tuGU7dWYmcXWJ6sGFzPjj7zf0/ooGYhWXQMGrtE0K3F1NcClJ2zPTO4smNTx
kCZEeqJaGAGXxgWUpbIfLgA6kI4pI5zn5/RKvG5rx47zGqIOo30/VhRyOb3faGuCY3nKbdxc20qI
5iVGxCoPIqvA/zgirr/bS2QdjMZU4cblxW782Vkj3N1lYRJWps2NyUHJPEsLsr7PmJ7WDp2eOjnU
0GbUrh8NfzgtuWrKrbDJtqXZcXBNQzCHyq/iazUIN4gVt/sGAyyOvSKSRr5rBQsz1GhNmPjgLi7y
ngjz/knR+AWY+jJben5XbfhYeidGHd8ngifgWTOvdrHLBTx/Wz/EMGCEVnEiSXw9gujiHOiItHsD
5OW5BevgCPNQtKU5sF/iuvvCKVnyoXXpK+UJiKupDfud7847jnYOVps8v+OMdrHQN9DQrUiIdeYT
hUsLZqHnb3HlDNuqmcprPk3c5O38YFSzB4F5vnarwdwCeGFqVosObIp8Zh7J8bfq7ht24nPFQDwG
MXOUOsa3vlogEXbWdUcD40X3LBY1SyfxtcXeGluECymVCd3rs4kmSDCMTnheO/JzoXWxxcxwoqJQ
BJlNhWSXJX2JCmu4OyMXpusRVyj3XW/D0TiIm24700rTkFj6qI03HFWOFhLTv85uSXiJZfrbRVFd
8/3JL4vNJouS9MsSKXJsGjrqxDrRGWUZYz61c6eh25lR6d2j+MRc2lhUhOlkWtu0x/hczWLXEpOy
cKOyIpYJXSBdLeVlkujkvmYEQjupbvPzuimbL/ZgA4+Zo9ui4XDozvWdT4d2DJE4jwaYFNgZ86ZO
ETleYlX3wHcJG1+KCY0zXefV9SZrcfODh4S+WVnTFU2D4RSodnPF8SfZdx3557BmoLHkZ4BBr+2i
CGqgiQojDR3jE8M0q11DsOG2NY0rmmOanC7OF0Whr8NQsg5krllA6pmqbdLPcH80DpucaW4LwbCT
a6bC7J6bHsYwI7YOvUk/1y8dzHoKZXGJF4+hV/a0pK17VGIj/oynp9nUNVEjYziLPeM+c0sn+Axv
XrYnwRABuEnhv3E6jo5NuzJC4oUTOSWQGURzDHkzitIr4Dc3day7fUQW13WRO2dRY8XQHOeTyMp3
mAzVSZWk90oRVki42jFtQDpaIGTyUz/16PBZfXXHrHR8FElFE63D5SS85N6o4+yMTONv0hMxFDHx
dUJEvu1a29j5IwpTQE7t3tGEUpPKWDeLAK5pOxtRsTuZ4Y22xmlnotM+btWw7AkK6199N3yxiJsH
lYuRvykYDOayvssYIJ+Mre1dokqkCbeAIclLQhkZONaBbKOT3JDTkTKZWgibCaNvieWFlSmhEYy6
wmkqC/K0No9y2i+aJs8mahJnR8D2A5Scu36Kq3Nl5HQ6okfqqIcQr9+2t5Ch2Gq8tW0LhlWHQXSZ
B+wepusdVMLAuVPzozdRNMvSoQBI1asUBb4zWZUHzyJvkiSO6oiv1dmFLcKSYZqwLnvpo1vgyGMc
y8xL9Ch0bPL9gAqC5/bUZ8ZGL7mhOVQQSkOTMe0Cd15AJ5XeCYzcW0O5Exs+MkI0OIwiTOl9rTLh
7pVkijHbx3Q/jG01qW8QcwDPazLts+8At8516T97PVIVRyzwcVilCc4s9RdAzGg9LJzHlrGzNPxa
s6PrbZzOhXMlSIY7a8kDPJkrKS7nOLwuxPCUpp8rJz1kBoejxlcBbbYziFKXSnZDMKfGFdmGQIc7
jES9LJ5c8p7mOrpo2yp8qIfqPgMaNCf4ZpqRcXtjukGrw/AZF9BRgg/0i7YF88j5hkwr2lqee2pp
fQk0qyJKnWQlN/tGIQzpJ/5udqm18V3aNsSF7Ygq7zdeZhwl4Xg65xJyfyn9PZpwTujEiKeTnR6h
TplPLQJRaWdG4a5NvYdJ1Q+pXh1nMlNqY6aK1GY1nU/a5BoH/8gZUcm0riCTqBP2BcTzq6KfxoNw
koNj57de5J3EKS5Zo8bHREOKMmSg1hqeiNOh31vE/o7060uYEzSoXX1bdfFpp7MAh8ej5PCXNcTR
dm353NrWfsASt8kjKH4QqeMDUI1tLtK7yG32MqpREXbXvlmdtVZ5ADN6vHgAS9P8WMIkTyHKnLUQ
u7HVpy0nnwG0VGrlMLqTU0VePUxpxv+IZQNX08Ioq+o29ro9SLjwWucgnSoChJZWnXZ99grV4jKr
mjNKHFLJvDINUsMZNmbJXZ8TakkwLLqYdHqypoxTA+3sXSgr+5vMUA4NcZxsQzQNBFSQxJmmK52u
EM46rxNHGogI7Tx3vCFYSZ4MI4EHvtUhdwSjhmhocO0yaIQ6d/rOumwV+5bgDgi3kR0CidpanW3H
STDquSuOXDSkCwOdxqqqM9wb3BKxQgtjzr7a4dg/seLwoBHZHMY8o+JBIOJnXFg+Mteq2WKWwb7J
7ezO47hPtjugFeC/oKvx1y+Uc5ADrtXSnOtGbZFUcY0a2tDWgpqzdcuQHmrcnzC/HA5KS7WVlNJX
fQ9qoy1HJnsZ6d+93ZyXheedQx2BspWN14kK9wujcGqJTAdm1qs9LRzvtMf7tx/bCSC0viRv8o6t
7cwsQYkJKOmw4UwiPyrLOc4qIl/bURXXnRzlFSY4cH4S7aiXhedpZO0aeAIUJ4wm6QxlYb2PG5Bu
U/1Ec5pZQ9pZW7PytmrxsMTa+qRzx3Oj03SBogsi5E+qLr9jJ0KvNgWwW27rfETh2490bWBdkhAd
ht4Lhkkbt6jTiX6HVMZ+HZVMLsCApedMJ/2LiHHoaZw0Ml358XieB1u9ONAwTnCMfs98tkuUJ6R8
lQkndxd6osXpeDuSoRegy/UDNh3vcmRkdl54RHz+x5rQzScv//UPF4fPX1sTjvRr+Rz/tu+TD9nm
64/98CMYtvUJehCWAl85Lra6lXf7w5Bg2OqTYzLRcD1pEwkkbXiz/xdr67pILHwOnWBvGdK8dSRY
a7VrkioEJPd3GO6/QbXl0PbOkIABwUWVgGEC477r2bbE8ffWkNB0lkAyMcJDiqBvn/TGwoEavhKY
JWbkA0ug0CRXixyWNT7QZvwqaXv0e8ouOEJIbQD7TzM1Qrc01ZpZbQJui8Cw721vttQRZJbsiC2Y
3Qqs4nhcMf/FlkqXxGdahsxpW/eR8xhjGWACT17bgeKrIrTPUxFG2Loz+m2Izg5+N9ATK+jBUpxA
fW6/+15b3DG5ZCqYhnVnHy+EOQP2AEPe7Iqipyeq5tYA+5z2C4HIULumz/1kOadjO7TTlg9ff4X0
ERN4gjrwmoBjeU0UI026AnLGS4ag+SYz/ewrz+mwSlvi5gGIN7DAFs2ycYmseDoeTYLBNmncgFsT
lSkCIm/d574S8UPXL96NLXNOYkXlLuJchRZCuWQpWYKr1laAfUh85vBtpKh94ZS9WIKe5p3JhNe7
a/PFaoKQILR451mD/MJ4cCLBkYUR+iutUACCxZDT23cmQtX62aDl6dlsp1f0EJiJZywJVN0F7jRm
lcMkN17aGw0o15ghAzvnovd9qakl/ThqTpXwmhdh2vANzFkCBNLu7OlVpESABLJ4QorQnVZk84ya
007atv2pNOUEIbjOl+I0ocZH8gRZZtx0BS34fejbKP1xpfB1CoeU+KYoUQgscdm9xD55i+d9FgGa
FYXUD7NpeI+lGFnY4pLK3nGd+U6RGnlPhxiO3grjanaiVg4o265BXSULv3fpU47orelWmuJCuY16
jcqmLA5Z0yrriAmt5bONFlN627WyVUE3lajojUIu5OP0fLab0kkyWttEyHD0d5U8aoGKODdY3ai3
TATcJz6DTgtoC4iqwImdmpgIt4niL5qudkoCNy0ljjg1z9l2sPuaZA+zgO6go+kJ1ZnHiGmYEvD5
yawfCsI2aLiu8TGa4u+6ipPKQGe+5GuXtI70pvfpy52oXI3fNQ715DQnoyN+7NilPR4CIEhnRWsy
7ClmRqMBlts23Sx56YRHZVEQuaDbAbd2sUyls0HIwHHOyuOOwSXbbLdtmAbXEASobQAPVgjnGJ+9
NqWLqA10HC5Ogaax2mjy0QmDjmV1POGxISlGK7SRecNkb8643+nNqqUjuEcpzBKMFUgAZXYYBwbt
ze9Ghm+Bu6QzCHBOPdGeO8xMHxnfNSSnKqk/Z6PELUu4Ks0jagcPoFnvq+aCkrqbdqKoQ0QpkUk1
MlSiP0VZXmFtKJzoyBK1mRxPBqrLKbVr4CuEeF8vVcPJmPwZQsKQvl4WZhtyJuBA9CXHzFsEPv4Y
oAFQ8zaDmNx7tGj+TQ3gjF65oS/QNDFnipy+Crgc4kRIG0f2rItidIj16YEIVm3jfGOFRLjftdMj
YmbPO/E4fOVkX/vAGyQip5kg+bA8jLCV4p0zCp7NqEzHqzmvwaoVVh+qdVgGPtrUQoktumyf/OcC
/SNSlQw2UZKW9NwXh8wpOHbttKpj4GF4OOm56wevy3c6Gdz5f85iOOAC6PXrbxePdfsb2LUXaO9V
+b9WN+MzZEad0Bn/3+//2P74c/RaBY/d47s/wOBGSnTdv+r55rXtc36UX/TzX/6//uVvGAX5LV/m
+vW//vFc9QhL+W0Rl/XOKshO+tc7+vaxfv3t7lW/vH78mZ/buRCfcEq7QOpdaTmer3Ae/tzOBSx6
ZgSKElw4Qpi80M/d3HLh1zscAYStLBtdPqa/n/5CXInoiYTFNm8LzPW29e/4C9XqHvyXm9vm5z0X
ez4X4LImYZJ/v5lHhSNGG5Al5EnE/pmC4LcJkTh/BQCoTodskd8Y5kaUQlqKXb32qxI/k/IIt03x
WFnkSoU9fh7DqECtp2t3E7BDfnDqTj0qrxJnvWeCRPSSEQFDuAhMHOhgvYeQwveQ9hnngGyuint8
DP25gcUJqgWIiEFY8lhbvnHfNxXVQVrN+7hX9hPSOuNRFbNE6GKNO4VLhXBWFO95PswnrumNASDl
5PbNl/onxnGxfg7vPicPr7QnpPKV5HgmV0P1GyN3RbZwk5Efa7u2wE/HuLPNG0Lc7V6HWxXlaCUA
5GACscsm2cRO/2zPPg3jXLmYGDA3TJ+NJLVMQB9iuDOdjGgNPUAhTY34osqrOmeQaQIn6bRGw2P1
PVwd+lTn/433geFbEXPANIzj4vv3IYc2oj9bfWdiEt8UYfgaS5Jw8polH5E1lTsIFV1PigIrknsO
MM6NX+Az6TgXocpeUZpdZD2FBNmQQtUxQS3M8yEdxYkXxfosKwd1Jcs4pdNVJad/f/EfDp58d56P
IZdGP48NIgiSG95+B4Aoc0lL8XsJNOC8ND11zqyAo2c3iHMrI2Ht71/Oek864Nng5RwL4y0PxkoM
WNMd3nzny5gjPxTuK1q1ByOzb2OOVzu7Trtj1Ev5WTiOcIgJ+9oyUefen4qjv78A+YeHkwtwfz/x
K5eUFO/Dl1Wk7cSuX72CaoOkj0CJwxl+4OalCkvxfcnDBv5aO5ygjreTXTOYM0h2ZgZERNvz42g1
KCnJ46P6ncTBLl2Arz3Yq28DY4jdQnM0DugtYyBcCgMXgCdIOwSKSxRnYuwGx8xsEI+cdjmYyBsg
LkZ/TOZEdF+WZXRjhB4nxj736rO/f9trwvz7Z81fyQS2TY1j+WT8fXjbCtdkFMfdsxz00Gwq4cyn
M3bPBz0RrIX6L6mOKpmYGPcnMWB+mRiNYPdvL3MsEZ9j/AQxQ7KWjywbqxmDL/phAiXq/p6shO4y
dsDiHk22d412zL6b4mm85D9pJHOMo1iGKlwGsb6wmIB+mTzv2mXq/CPo5cce9CfryR9uZdqh3MEu
D6GwHLVSU97eWjwcFfEF9lPdoBeHELDs8syI6cxYRESAZ/2xT//ly8k/ez1e0mIBs9bb+YOJvElN
V0iYaz0S4wc7jOwdMedZUOZdkeJ79MWjzHz3eKDZTaBDPW+zsL0RUHdoPA+sR8KNhnPYkgYNLFro
xzTBsoi2rjL26JhcevVeI7eW63U92GMa7iAu2+vEa4YvwhUCLGAXjV+sqcav7HRnVmi6Z2blShIc
Svps2pDDmnesTzGQ9N95+q2D7QwSAqCG6/D399cfby+I48pRJvgZrFbearh/81gXKlHTVCzPI4qd
IIs09Cs+MTiWOj6rNytkj7X571+SPf7DHc1LOiZbuec5FOIfcBtg8N3OrqdnM9feiZ+tOMqczCUb
ytevFq0/rBk8MyySfM0rW8deDxVv3x1bNbMd3ZJAPTw4ukIqVXdt/tUqQ3jlfoVMJxpB2oEaQPbl
ufm3BE7yxazotf7iUsS6J77bM7m3ueFMmgVcEG6595cCEtH1SB94qhArfmXsVFD3EaxxJVKNvXai
5MC+NtFeT0Nq4o2hIuOBQm58EClBfWU+NodJ9hWBWGa/cJdO5avtEVy4gWc9IGUeQlJgmlq3yBB1
eSbCRNaIo2PyKgQyf16ycPUvvsn1uPbhTUnrB+DBB53Cvfv+TZHN4jVgOR9zAj+oXUFnvpgtogPN
o37AV9URc+CVnHJy+Dm7mqfndYKZuWlJa2AUGQlAOdrK0NAm2Xi5YBzbWchHvMAurfJxpBv3fXbQ
ByCoXsjPiBfxWbVwQrNoRqaD5OeOgE1xYC0eiNuwjrOwSa7RiVRwjNGRrPgTsjEwkESQ0nRYlcdi
7tGck0uudrVhfM6zxT2lIrGRflX9uZW7q44S0wVFvY0tGX82dkzLkUh0fJxl5S8+QfHHO1Ra9GJN
xQegXO6N95+gHAhlaCPxqEESf1VAmXCExQoyCoUb8YltOWs3sPypQM7pTKh1mJ7QZ87xe+goDXB3
mahYEM+QUHHvis6+aZBi37QZg+1tXa+JGhM12Zk/RfSMja6trn9/mv8DVvnHmqD117VOkCZPVd8l
byud9Sd+VDrwvoCXwElRCloKOSp8rz8KHWV9omUo1+Mbh7cVEvavQkd8cgnaknhNYbBwsmZl/Geh
Y37y2avI8fJI61oXtX+r0Hn32LqS2ouz1IoigvsEtuUDI8ivjKhHwSTwg43RMQbmLkjdwt+/+Tz+
ZFt/v+L9fBWCcdnR2dW9j4svBClAl3gXmYap+TxioH+XM7T4xRPEUeHDu1G8HxahdS8XiEf8dZF6
s4XlQ5xIMTozBqJOiQ00ltkKcOJ7SNZ7r0Uh5aoAAqhGt6qIu6QpmhKvrIbuqvad1tp0Q19+KWnC
OruCErO6QAsh5GmTmWpAtaInJuKIhiDPkzm0wjLhHq7ClolJhC36E5VaYQK1fyIGyV0UWloGDnOP
oxZpA5cytDX+sj5EOEGnpUG9U8twK42UUcoqTLlmYbLLY7MfXEatCcEwO4yL8hn4GRH0aupWwrbU
66yrJKDA6LP0ECLukpi6x+lsdKV9Y7uJlxzMajLvZmzpkEGdNLsdBgAcO5jX1aWCmZIfdVGDXRv9
4tTuyaLHqTT26xAfKTNCKO2vG2HGeMQL0oUjCfIGzyTqGSqsajbJxDJ2PNEIvivHbkAILtiA9jVw
1XqX5H5IiGHh6Bw4TVIOZ4adYEjqAAeVW6IEohMtxqU7H+1CUQ1XNsAPB71zSfyUqokYXlRzDB1h
vgoTkwrS0qMcoEnO2PBdATUTkGrZPEKD8x9buLC3pafr70MhCUZH3Jh/i/ACfEvM3n7GviW/K+Xb
5VeDaFhkmflEYiK53MI79mNm2xi2V9K1tVjjuOu8sU6Pa2FoBEVOh2EFR++A3rLx2ubMTNmy6DtN
dRaQAd+Lb50mQyOoxARPsxPAWHfKoqjYw5NHJkyly3B9iXpA4CQTp9OJdkKgxJyATReoVtpB1csi
a3zwyDOz0EFnZX3c1AyzUTcNP2rc/yzP/xAr3fCv1+fPj9g5frsjAY/G1m+P5ctva4DinpnT40tS
vrZv1+3ff9XPFpVjfWLBpt41HQZLNKpYTn62qPgrOHH0megUsIBjc/jX0i0/ITOBTsUkig7Sutz/
c+UWn5Bd0r70OfyxG1PX/rM993MNpbP3l7XLh8XO5hwLZcsF+62Y4Chok+8XO6LKyLtY2ixgqk4c
9ljQfse2OLTw1n1a01jJM3GraErdpbNfokMaW++KDOD21kR0b+LigjNeiZD7UTfpnic4fUgLF+8r
iPNzgotIWrIMMnE88KmILmX/ee4gnu96l4cnbcWvmjAfGgvrO5KC/zVthmjrHO39O0p8g5IyLUkM
TohOimavuFI1xus0ldB/5pa8mLZ1v7R+pwJzrvILqVt13Xt1tl9ySrIWwcd2Sq2rlJb/aZ6ShArj
7jZzqOtC4huOu1K3x29upT/Z2tZP+c1hfr1mtNZg8x3XhsppfthAPW2ZMCrQf8yyQMA+LtMuGou7
cSkHqBINrN+wHX+Mif/yq//Ygfn9RW1uyhXWyOHgY7eKL4mYdk+kgT+k4jZL57t6xFZk9QK1n6sQ
gpDFnrIfb5mlgkruS/8XzQjrQ+X8+yVARBLWehP63u9355ut1mV9w3jNJdSldneOJAVlVlb5MFmy
R8IJ7dNsPeYJk7PsLRhnu2wmIo4l3MB3MsdnJBxIjFzZc42aF9oU+um//2I+tkvWK3TgzNm0mT0G
wB8pi4tbGth3XD4keZcMFz1YJGQem4GFFhkKcIlqm6cHp6UoN3GiFs55Dj7KcTepARc6tEkO2BtR
sc/549J7jIfKQCJARC1nqPt6Bfa2aHv8z5qp4N9f+598uI6HOBhNM61s8fHSG1AkJdqUNGCAi0xr
0gUAUAzmfgb+nWZE/Yu2C2fGj3cxJGCpPI+GHmdU70NLDz+F8nvfSgMlYGGMXg7SpU731YAEJwcV
cyF6SZMkdTcEjYw7D3ffxh0NiApgBDZe6zj7jubZLy7rjx8DV0U/H1UbJRH//3496Ek1z82eq/L1
NKD3jEk2rjt9zBpbBbMBGO73j/3f2iEP9Wv5udOvrx0Tmfdzl98X538NZQ7/345u1tbOX2+X+8en
95Oe9Z//2BIZsti0xy0fEyISDOzF/9wRvU/cp4LvSCC0YCV8kywsPkkmwyhA6fBwQJd8iz83REN+
8sHOMmFBugExUlIBfdgB/25HXG+Hfy3FruTISTNpfdR5bBBgrA2uN0uSyj2XHDsMuOxm16qqEFMl
6K5h5svLNx/Inyz671+J+kWy0FN62SatHOZE64375pW62p1DRi0bzyI1xW3KkK7Nso6BQr37+1d6
/2D+fCUaKmBW+aBQDb5/JS+J4WjZErUZ+UEExXRYfudfdaT+5O0wiuM7Y+bFEOcjCzoi9qLRWLLs
xG2OIzjhh3bWgHsE3sRfrGwceN59S7wjsKIOGTXAjzkeoeR5/45CWcc95lnQcMwzmBN0TXjBwDch
YHyiaR5wCgEjGC2ts8sjUn3OGBSG7aZJFmqAHlEHaWYElgg2nogUFNxRTb6VzLQJL84I9Pvs9+hQ
dyH78cB4rBTiMorb7MCQXOg9Fv/oubFCkE223YNDMCp8QfB75mIbjVNpXRrNyF/C3XG+J+UCrLGl
/zKAMhrs7wnJgrCMsC+k13PR8MIWsogXZUyQTTjbUDgZ42r7yurc907D1HXqbS+kHuFmls5t38Ec
hIy3ZPADrAK1ndad+0xZ5ObbQawK8QlCv7/NUMV/nVpzeIhb5SIgInkWcyulCDEpOMW6TefK4nSI
iTM8Cl2zfS2zsQh3OOHmpyEMp3vyx4rvRZ7YF8TIY/IwCNG8QcWLMDGLBMBUA04iNnxSQR+8gjC4
7QLq6antG/c2VEV2Sxas1kQFhRAiRG9F3ZqsnfYPXkpCmInlpOgeCgbphwUdHBGNXlZ/o61V3ggd
oU8WOKfOV7xEth2VS3nbcWx70PhAn8jITZ54anq0SrTWEFFXgArCStSIOaVoV2kDuP/F4psxDdK7
UZ/CeA08nBwjvxjl1Do+sPcEiqLNA7PofY0kGH3BGOyaOeEALEWAMN+IZsjuJ+HNzQYR6GEB4wJ/
vO+yz2WvCRoos0LdWcNkGJydGAMkvt/dT3iP7pqMOc7qo0ieQa60n1tGxfkRHrfxQmfjNG8m7Pfm
Jlui6dzzJyfiFJ4X7SauJ/PVHMf0eYgq4N+rAgRszaCja4EbqQ96VTIx1LY3gJUoU+sUjyPpaH6X
GBhichx3JJ/U1nbyu7AKRpLbrjvT7zlTLaTyBb2ehUvkYlSuodpLsVxPyxhdlYU1fMvICnmiRxG5
N/h0ogfScrFMNV2M5UE3CMC37Jljt2l6E6Bb04lq2Q0Np2PORDokZDG16mfQ1IyQibTpH6yauEdG
HKN8RtxZjluyWnJYg+GE8KRzV0qmmRrZJfAq1G1VB8Zyk09LcVNKLz6HR8R+TRS9guqNwAzwi5fN
37AF0UrJG4uHfyLhMyc8L+cpy3nFfGeFun7BzWTakDZs7IbgLkYVxG1f3ep0WG4zln0/0KYTv/QK
wSy4kBjro2xwquK5RyGbu2G6XkwG2AZq2vXabRFnIFUBW3SZldW7fDK5/83aQSteLzjhINcX9te2
NZJnjjLFFSMxfCwgRLlv/JYgSXQkpotnxZc4P0FJ4X6jQz08LAVBL0S0mO3zxA10I1PxUPkh31bW
kY7UWtP86sFx8oj2CUlgDmNS3gM/C6HRRxVaaK82Vx9hhZosaBjY3WmWzG86NGi+2L0ciaolmLM4
8Ynoe0wKfF+b1pEhd1Q06/QoqlqE43BlUQXH8UozZkalFfwXiT0bViZvUxkEokVGcUuXiX9AuuFU
rGsamusoiuX3BbLiw0RiFyaQymmJwk5CILQl1IaWVs6cXwtIj/lOqGq8iXgD2dEAgX/r1c4Q0OIR
9ELgE7hHraPGcBMRJoO4CbYCcR+zl3n7AeQvYsJUwBdzksE5o6IZGbww+NmCP+WamHqCFqnrTrCY
5VV2ZSPvU8fCrMgRT2rTC1Q+RQC4bF2c4nZC5p1UeHiCJEH2TYQI7ohcsj67ISF7sjmZe4+gusFC
V7hpx8n0N9bc2FeaPAKQewt8bMXdujaTemADeezBtkmzXmKTisYeBFnvx4wGCC07ReQWvaJLs9Uu
stPhSkHfHIIozWux9cwOHaSj8oq3oJp5V6B+VMcAbMEvSpxf5BvJtYrOrKF9RuEJxyQ28SAEMq9Z
fFuSvY59wqcRcI5l0gS1q9U9pveILCuXMB5Ed+ZrH1bMX2dLYeoZAA9Lb46dDYcg+JfIxiQea9Eg
USmxejUWAIdBxzZOh1Cdzb2dfzGz3H8yGlt/s7wJ/owy2qhFqt5FF3bhtZcdQZZyjzITO2blIY3G
ksdkLih0ntwabm0+ASqcbpQ1YuJidzeyfdV2yVVRknSzBZOpn+tstO6jeCCfssMhiRhiaPAZNukA
zqB33ObJZG3bkXgocXCLsHoqMc1dV9rEKVFo64ptwb1saw192JjEkaAR8Dzy++eNBfYI35HT9fqY
BAfvMI/Oep9Hmk2mSe2SVEq3bIkvLWIkGfY0H2kh3ZdMhYj7LVItLbwF8AJ20mX92iir1qdGQt2B
zd41CXUbTXYfLToyvmEQoDvn5ntq+DS6Lf13sF0DpsJjVyS0V4pIJ0Hpt/Zhssqk2sWM04+ZUPFE
wplrPkeD6z4mADXcbbgM40WtIHZQLjKN2ckuLU7Ye9s9akWysbHTLPfcm9Zj5Tfo9xbwEu0m7Wei
X6QFsXJHOiPhXwiIu6/LnEX0GCCoGZtED1jMSlgnB1d1isQMDMvsKWLGE1Y3fvPV5ubLyDmt8mt0
dR6KAFlf9mwU3Ec8fdHWH6LkGwJcno9Uyd5hlBhpIDCOLO+ZUyTfnLSNWdgH2zhWUJ2OElmEbWBo
OartlHiEiZn+wO4wer4DgrYl69gsXQphwNqduyn01NeY43pIQSmMDdpTnCaxWi6RPp+1HMgkNWRS
sRIxHuYz7Tp25d3QLT6Q3wjQ5TXG4Cq7thqVD3hLmiaTJ0SrqWvhYtPZmKLlu5OsUS0HuSiH+Bra
zdOAmJU0C1BjHp0ZduklHyBbMBeYtiMtX2xigxwBIMWsW9w4lSV33ZgMV2kkRLVnRiCNs2leqXHT
iDp468FuwhniuvpLnXDu3KT8iAdXse6uOlpuCIoLTx/DZpmyHVRMelTz/2HuTJbjRros/UQowzxs
IwIxkQzOIqUNTFJKcMwOx4yn7w/8s9rIoJo0VW/KLC03qRQCgMOHe8/5jgM/Avb0QkSxjWz8UWqD
6W4mKoLHVKtr8MMiKxLEyp2wrq2UL46FRDNvzcYkdBa41EQpawQaeNPCOe5XTb1AmfTZ9C8VRI0e
mpibYmeO6bechCdzcD0jocHbRZKdn4raHb+rtKrNlcO6CLgKjpXYpKmPz960I3aQoh190uCs1lwJ
u8CzZHrLb+4A5NYMLCI/1/Hc9kd7JGKwm3tco46LpY5iNQnda0PZLDhxQ1LgGiNsL9caFYBmPbbM
wXo16YchxzZGydADx6YJR9a34K+a5qrtrTQAGRdZwTZz9H6f94XwBXAf2WebHPQETF96rD+8wWgW
jK6CahjlgYl5SKHOta4TVKbbLtDMGUx9n/FhCJcVaE7a8ggTYwR4Cj0OFw5BnYnBlGP29j5ySU+X
G3Kpy27tWfFMPYU9hfvdEGz/SVDmEMK6jEXU/dFIzxrzlcBsAFc3zgL7qvZtPL9GlMtnI1qsLJPe
pDp812qU35MkDeqbzG5q70aaS8Yc/nnWYPZ1bvbr7wsUV8lPUoeq3+3HxYmPyhhvxKX/O9Skiwji
/12SCGNCs1+X6Zc//p+ShOX+16J8MyioG45lUVX/75KEiSuE3SU+RQtPCGVYjr3/6kgtvCSYNZZq
vG5QsXD4n/6tSZjGfwU0EC3fQ2LmENXi/U1J4q2mxjPRp1HgoDzvsZ813yW9+NrEPsUmOnTwbTjL
OPyr/CjZPqdQdu0c8kHy8OrB/KE08bZg8O8VAyrDXBU9gbuoDF6VJuTyOakZMX8GLhEY/o7E4E8q
qy8Cv1eFlv/cVUAmJvYZyj3mWVECy2YLs9rHMLBJD2SPkRjt/o6OyT5ZXY+rX9zpqnN/qtVRroNP
SoJnpe+X+0Ol5PHO2FLRgl3KC6/uj0BmmasyiteR+ima6zyyUJXKC4nFOo41dHsnzCOown9//Fjf
X5caMqMM1R0X91Bbvr1uAoJbwKXHH91aRBtUO00ZJ1zmF64VOhZc01TeYu3Z+e63j6+81EPePGyf
ggnCEIvqFq/z/GG3vlbF02Rm68omd3bswR9hVwvzvn+oMBZsAEI4n7zgd6OWSy7RZDxiuujmizj6
1TNOaPoWMRizdSOnH8049kcShFp2xdpNr3uPCiXBXVPgJPn4Tv9wWWQQziJscBAKvAhkXl1Wxxfo
4f8mHn2OWZMGw/yRwZMOoVAccNhTfD/aLMo/P77quw+GVh1NJ6TLaFmpJZ29WA6iWp3BeFvnGiZN
rNZt/jTlPjyTj6+z1ATP3iMDCEG7axkOr/Ks7uXGuauaGiBr1OTgvIztyA4ER+0FGMtPHuTbeh7f
iO/oBlY43N+Oy5x4dksuZTPPqVFUlV67SubTCHTAnj+5yPvntlyEwi6ZZ/oyDbz9IOSc55WhkV0D
JIEdiRetOWn14ccP7Y93gg3AtJau6bseZ0F6FCw3K10rUUVbradgN854lFNdbP7+SijNWElsj9Kk
cXY7MXQ7k2+cYSCIZtBQdleEnPvaJzf0p6dm08+g2WIyDpaF5/X0BWXRt00J8o38kAfPUfdYiD65
xFkz5z+vn0ox367Oq8EW+PYa2mB0Uh95M30DGyKLLPMGSXS171V1P+sc+8sh4CwBYmljaQEhE8EE
4LnsdEp3vWGyjSPhbyTb4JMf9oeXabKBow7K3gmp+tnSRDHQipt4ySl2UCLGYtWQumJTZPz4Tb5f
nnyHlY+T9qKrcjmjvb3/VpdG2yTAbCjt/FABHPq4TR/IJSNtNQMJQV0BvEOFl6PAGCkqlxxuSnPN
MXH07LKGx7C38eYfaoqinddZv9sOQe6AgnIz653+z8c/d3kbb+cFrKIoBgIGOcaDcw2s68V2Hiw1
3nm6z8d/vOhEyPLtZD1+fJmXhfHddVCWoMHyfMIfzyYFI5j7IButbO307rGT5B0NtBZOfhWlkOVw
uhFn0nDQwaY6Di7lC7XvcKWHCpPGbtKyyg31vP5kUnw/5bNng8S27MaWZufZqyokKZRTB3sbHdra
V1N8Axzse9buO+fQ0hjel7XxWVLjH4Yhwjp6TksPZ4kkezs8CDNHgZQa0PVsL6zoda6w2B+jqv3E
lvGHT501hdnE59bQdJ59hmMCI1mHKoJIs4TX25Iiti0qP7r7+MWeX4YCMms0UyQr56KaOJtRUhQa
RlcwfiRVvutALEXiwWw+uZnz1ev8KsuveLU2Q6uJLE673Aznyo0AYrsG0upemJTb6BCr7pOBcf6S
zq+3/PdX1xN6kMR9z1056so2Lub6i/HZg/vjJWjk4e9it+/a5+Og0jvVBlyCCDMyfFeFD98c1MbH
r8dYhvDr7447sdHU89khr6S1fjbEzQx+ZUp86poyxXBJfcHd5ZEcv/ZQq066rprvTQO2NZnr1ViM
N43B5Eh66Nx88kPO55mX34HbHcsdB+h3tzvmk1E2/gTgHxIL2HAczhHpyUJ3wtbU+xDW6Cdj5mWE
v7t1NiJMxtiqCFp++xJ9Z7AcvVx82V437mxZwGvpRszWrpWvgE2k91jq0FlkEapMsr1cSzO3YyZu
MiOWawguc1nvLe+WikD9wBH9r7q4tDqXN+OiwGd6xRagn40xZ7Y5G4E3W9vR0PzUfCsj8aVhKaR/
9pm54g+D7c21lu/r1XiuSZRyzJTZd4KTNunWP+4UbMek+uSWljH77om/uqWzJ667xSCGmZ37AEb+
Mi7lERwY1VP7egqSOzKTEMVW3XdP0Yb4eJz/YRpCRrmcnNmrsXc/u/KcZK2jWZR7SRGlJq/c7EKZ
/mdz6vuvidVrUSAsrX7e3MKHeP0cWYNR8Ccm25pCABwqiv3EsW/lAExwILypNH6sEDIHUXkEB7yj
ifHJxPTuIMjWnZGD+A+nqYcC6mwmpJOy5MrbpHTE8T9ea59yKyc4SgcpWYhrQ7UPemdumoSevYoO
Hz/kd6Po7NpnI7at+kDPmh7OrPVzIOnIJNcFJ9YnM8WLy+rNKDq7zNlDNtDc1QNlhHU9TKHndcSp
JN9bSiwr15RHt4jDDE9pnXcHy9NIbi9hZhpNv/v4ZpcR8+5XUGwGtGAv+suzEZUh5tCThlfdZukN
lr1jommhZqT3Vh6FULj/eoLkrpd5wGcXRgjNi8Pl1Sfqg8PLrNHB7+ZmdAS9HegzYHZb5TpLUMr/
5CGjUufugI+YHKTejmRyNvumwezGQw72QiZH4fS3DZCCkhQsIw2upAs1wZg9lJiRuZLUj1eT+myO
Pt+ALaOZcGDa6igxiAI/W52yxBtoCQMVAyVhdw8tWpkMH31DsGNW2+pLaXWDvM9tqwJfnPfSufv4
JZ+PaJQ0tFp46lwdD/h5qaGlZ2RVA08B0IQ2XQQN2H66Vx9fZBmvr0fSchFeKYZVZoylpPH2Ufd2
UXLkWA45yaHIAL/rYYCvDgjFJ4WTP10ICRSybpzEbDLP5gaZm6CBlyXEHusQHscOMas6ZV1Z3yWk
Ifz1XTlMtbw9w+DQeL6hp9SNNTYnLsju9S01MArb26Yi9cqyPnl+72ZdHiCuUxYwSpgvcq23D1D3
UjoDhq7W/XNwXUZbVz1GBXKnjhY7GX7J1ncOtMo+eZrvlhSKJCgSWUwo9fHBne1sy2bU5rblXILq
8ZIvEJ2CK/6yurYUYticIGej2EWp+Gz8VykUWnPkzgCefkURhCVE3PhtcOfq1XMbTf+TW3p1OfPt
gxwACs4iThd7OzCLOauPY9/d/924OL+ls8c2+ragEDUzLryO8MJBbYbSC3vwN8t68ckN/WHE00Bk
GLKRpuZ8PggTsu9iPaLMkDeiRKdR6+hnyCIss7zaRFWqfTLoz8cEI5FTPaV0ZO8UJs81fsIaTJVP
fMpBRnirT6rzqrON8OMn+OeLQC0yOS6TFrTssl6tBI5eeM2QDGoNowDhUp0RICvsz8yvf3h0gb7Y
2DmJIo08F8J1vKNmsHh0pX9d9Hfl8A9BNSr/8vG9vExuZ5MflwGaRa8DwMH5sgYAuMgkqX6Ap6xt
l2ZfmmT4nnvEmrr50UrTG7aMWxACaHeAzHnK32fAzUyvWweD/2iWPGatgcIbgLT24JZ/8vM4BvA0
X/9Amt0s7yZ7OWrcbMnPNjUkd/kiLwQNbBff/thMcF8dEqfU7252J4Lgcw0iHFkUWQQGP6ruK8pa
zqp1O3SRckbxgqm0SR2oo34qr/0YmcWTiH0nP0GWKL2jnHpwf6uWLvm9OXvjKR8M7Xkq8VpbM1q8
b01TR6S2tXZ1PQDVgJ8rI1IRphSpGwIEv9tnqlY3vgce+lfpJ+Z1hKIrewwMGMRsSTpCsYhspIfq
h42neY8ebI/bwRSDf5mYzeDvpyEg/y5ImmqHybO6VXqFLdxooDO7dJW/6IPZc9yZ/ekamUdxGBFG
QyQ1o98Jm/ZnBHXyygRBcEo9B81i1sq9nWW/HaeZ7UOTjRA1ZG8YhFyKOUbCU9HBbZWtZ+GUx7G7
m0yqXOuSWkGN6syiyEMMFF5dXyFgN8xjSc+HbDdC/2isoLh41mVgEpUdkXFKxhANb1/O6ti3iXWT
tek2N1txMThRdKyNrN/mtD8poSkXvV42q70zGfqlbpT2LXZVCwbnfO8iITvVGHUOwywaIMDK3zad
2EYA3SG4N0TQRCCewmHJ5t1rVVQNPxonR5bZdtWw7Tu73RTkbV6rvqUxDqmyCwunYEjzRjfGpM3d
fQz+4dFpx2ag3J1IZzPi3CkOvV/OFwi/kOvVZsGDA6BW4flCYkaegoUW6mYAwjnYaYsIEmeArxPZ
KjPv2a3y5rfSWyucesAHuHPXnpw3Qp/qm2Ik/Y+RSaxbPv7GIkP1gL4+2W6i1KJVXeykMxFwNaDs
yG33H1lMIl27JXHG6ZxvtGRwwwUgDRHOji1CsM3sBsaEfsv7Ikk9SXQDXez8w9EBpOq8tHiVxDnP
2S4xI2ec1q2g/G31QEj01L+plpp1hWIhTuE8DZUNyBg49lPWzD88K3G/LvCxS6MZgGKWyw9MMnno
KxfwIUQ1A/u7djCl+VtaNrzXbBD1iq1SCAp+1SEN1vLsMR3RJbmSAPJem+gG2XeR+BVMjQ9/KZ60
59GprqeKd8zChr5wAsxsYbIY5omwa4lGlD8Eh9WbhiNSPX2lzZFPeJkB6EF2JpmOqFpm8lxQaArY
qvCZt6nRX6N0MteNOxn7oaA8mQ/sOOoQ9MdDbtU9ipmUTiSxBJTUEdTWgKO+IbFMVo1TdOsxqn9a
OoktdZLLq8Aw5iPHsuwaf7r1zzDieFxbrrCPkfo25+kFRX9jWAdtGQfPHirPISqu83Z+LJxnGWGQ
NIbHiuFREoshxipE/lpuyzwBkd0EJplIWZndDxrN4JVu1OZ9p/+2ybfb6H4H7izYQIP+Opvm91hj
mI1sqFZEbugbXn37kFFHvGjSJn9sItCtRp26If03kR1bpra6JzUG5Ny201zzZ5No7japm+AAONbw
sHVCiM2MKyVRqUFrnQQJ7nHg/PJIMW1y51iKeDtMMpzbhg8ITQVp82NBfp6DSlY3535tGdAs/bb6
Eve53LgQDNDMtStjSFWYFA0EeMTZ4TzMO1uIve03YTmTw1XYK1sPvjmduQUFtGnZYORzsu1toujT
7mkkaFVPEy6XbnIjJ/4Adn5FAQRShhu2tgzdsdvLjmT6cQVYZDXoKPb6aMNCAKysGtp9L13rqR6M
cUO29DPzGAETQMqOxFFB85KKCtb82/XbtZ2ASSPp7Au2zZ60CqaF2EVeTETCKLdwpYwfho50qHfB
BDAujray5ysicVzSalM2FmwnKMr0cdf8BCbz04+d21nP872fugtpNypq4PFtFPZaaqjQLf17K+ZN
gx8UEJtmrVr5xMttIR/Vd0gSZ963hVAKvLh+Yxo54WnTgtUGrnjop+gfv0HuXcS9+0VH8LefLXG1
UPFboX0pHfs5BZ0q/XRCUenfoMsaQ6+x9vE01zdEftR3tUayKEJDplcERqQM1SP4RA+zqXFwIJwX
RzWN9m0R0OMwxkU+jkAN/ZfH+gAi56ktscdFfpfmYVHWw3iMKJrsEIbtopHPO5q17rddLCk46ZRM
4qFsy+nG0rNxp2mFdhm7eeTuZvwWF22ZCQ190+yvk6awye5dgrvS+NL3K22DHnsNPH3dCuKjhiV5
ajaMn003Pun96MojzUpw/P0Q/YRoP5JXP+rzbnacm9wqJNXAAjtgJk+JBemKI/NGG4l7JOQIMfGR
U9gqVzJsUTibCZFv/STWnWzGfQJgoSXGJnLoYHSAslz2Hk8pEXr2Uc+xGd81sWX9UkbNFlkOXcj5
OCSV88rSxRXl110TkWJHmjjkhag+Jf0paehK4BKH9C2qQ57bhEgj9Y+hTbj1nZpUd8yFAv+pWwky
28FPn0E/TfmxgeVhrGwH5IiAnghxJwAAWvd8ok5EVslBOYc0ttSXYMycI3ZUXBF6iTodoX8eXIyx
M69rqp8rBrNOnmeDabicqBLT6nGR/c57McTzg993FTco6/ZxVkNPPVtxtTXCdfDCMQrGKO6IMxyM
n7FuQXauZsJVKkM+M1N9p48m6VC0NmyLMZhuY1OD5ExUySnX+hQgdqSPCeDPyTppYDiBVsYjKrU4
yIZ8szD2EY9j/UalGmWUpLTqavQmfVM5VvqoZaoaVgUkjX0OZnJdUaREXoeYN9mbtdc1axUH8Smd
a/9breSwIzdhDlhSnJF8eZj1iAeN0ug2fRLUDt5C/BrEpqSp+9zA0UZLCwQJHM942ZraAa3ZPYkn
1bfEc0hRsed6K13N8Hh6i787GYZT4RbTjSD0C2B58GSlbX0lPW2PNX4gIlU4xc6TpFrzp+JrY6wq
LD7M1Br6aXggpL3CjZ/lFnHmI8pmOqn1IGHl1EF61b4gVOM4hm5asUFZUtnwTdR7SZZDShDA/NWe
plNJJmi6d2NrL3y0c1ac5IiD+gpFod8inB/Tn7iLAAWUbMEpR4+3EXRmr68uDKet7yoRJ5uJQuCm
FXa2LzohLkt/OLTIPA3aGDHxi8VXlXaHocyVCOvstoj8h1KWzXUQeU9ArWJAitZ2diQOmhEUaqRo
fGg2xNbneOapXOQN/gTJ+rBmTotOELy9vT3317DD7/3MIYNl6tgfkr5FikPpFneW0ffJKuNbWlVs
gbVVkNt3aW3mKw261NGeKnWBBLR5zqfxjpTOWwuTijZZOzSCbbzPc6acvA0dC7ACfyMg22zA8RNG
0DOLVaYb6Y2VsNi00UHNdn+TtFVDfJujRcECNFU/BlHWT23kqzvJxve6bogsHJpZPnSzvJi0vlCb
apB3SUIGr9kisc1ab1NVMvs9Cx3WtRqfpfTI/VnwCas6t78IdOvUiszvXpf8Il1svBTmGEsk6U50
VF53laTmsEPjb+2wGVGDyZIvllVVpFZ0JBiMSyokCbWrbsgvYqdyruM8JT3BybqV3bMdb6bkFOv6
ZavMMJgNFjaOnfc1UZ8QR8YRL5H0SINKvrtKrN1eer+V51KIhG16XXT+EdpqKH13S3Fj7aKTsbtK
20Gg98K8tqrLwbDKfV+ReOD6otm7BpHvAlnsBpt1Gq8GpgEA8UCH3WJdCfdmgnTTZ2Z95eUu7hvS
GNOVQ7LYLsiojwwyZ+E2kZX0FxZJvWI9qmjnji4IRIOYk7SimaRPiohFyBPFLrPaKV57HEp+drGH
o8QZzLVdiwF3AzshJ4l/uCZMeUCc5NaK5i4Iqm8lStew19FnXtYKODhzyNTyAYjsoDqju6olmyzR
tuN1oEoMQVgIqm0aED3gdqDBN0mmx/T46UWsggjImzRcMg/oZNsJ86k3KgV9fI7K36YltIMi+DLs
0zq1WTYJ3g5TbAu4nBRFb9SboZmhsB/nNoVE1PwoJ47qbZSQnRcRTjywo5qAOOPeEL3c5qrDsOCh
0aZJmkBRz8Yv5ZJhb1ca2cfZb8Cr6jZ12zLfWkOQXycJy+S+ZRoVpHQM7EONlhLvxh3qKt7w4ZTf
5yEI6iOn5ii+wF4oy8uxNKe5YmNvwYTP4P7fBdEi/+KIGY+bzvD7nMimtsj2wdCpcY3kneDRVcCa
2V5lRUuw+zrCWbQJJEhjZusgc+8UlWFrSze3NzbJpAeHcbRy8yilPek3YC4gZGkLfmpPHdUHvZG2
2kZ4kEm6fLKmp0RRqIGDP/ADUo08C3rDC1zL91ZZWwbFKsazGT2ZmMSSnW6Lod4Z4iX3u/Pk99qN
4O+mMFyXbFk9f5ya3stDHFbTI73DzNrVcgp+xWbWt5ve9iRQRUvceE3e3gfukhZoOlEZxsiAx0uZ
9sORP2lo34bYx7qdCuV/gZ7UIw+v8tH6kSSSgLnIr5iVifmwrtmQeMMX0ZllGMXklayiRJv8L70W
l9G1gNdCHg1W7+Qy7Ro3PlXWpDuL85AUlwXfyZLUXspKGPtRDXdDWc0HrazBItvql2oz4madsm1W
GKlYX9HVKOtYZGUdPFUk0XcXtLrycq1JUiGyzAl2OIW6dj8iZibagHOUKZ04C1m8I5fRGJzQ1g9X
6HtgGKYX5RImH5W12awMDYYrzOU++zmoWD0mxiAupZpyjlwGHMamI2rBqVp7fEx6yxn6nYwetOA+
SdQxcSsO4imzyryWbkQ1atiy8MlenKolEcn+lcT1PWYjKzpSyjEvOZrHR1ZTXDA2p1h9Z+i36OHn
zRjr+QhY0fKKvZg32CDjZODApjXGJhImqalOp28aMyHZcQIXti1bI+yJyCwXMM4pT6ILK3FCqU8X
lnqyvW/TTMqPMpJtZE3VKU6Uld8qZbrRPi3WQ7eeiTB0TmQlVbeydDbefMMFq+fBNOQWRP+3LGW7
H88GR62rOXpS/kajTG6PF1PTRRuROlR4U1VvRWr/oOChrYd+shNq2uWlbJJLUevtVcupzvVXUuMp
uUMLATpS5OaMLXScRN/146z/auhIdqvEmSOoLpavHnLOAk7GhzfR7O7VBfU56w54bf1lMOtHeUFB
UF16INxYLSV/u0rXKedtrbUv8S1K8oarEgBGoYeZaZzcOo1LpnM30LYyGoSxzfUsuk7gKKxgIgOr
xCq36tjsCe2HicfFXQyibkviG5NsOZMBTGYSiWSr1jDCAVoIszvk6qSHTz6wO+QJeVZukIRkFwcn
mAk5TpRbaLTsk4AJDgsmVUpX3E46qdxbW1WivSoc7ShM81swT+NPL84zMDiazDBv4P5bMyA53Hil
+51wHIouZUVRRtHrKy/9LGnVVhtzEZJxlmz6wCS2Q8+n5kTKU0RBx4oQEwocsys2bnmIJdV+aKfx
gkRD4a8IgPo6ZvrBU9HAFs4m+SSsYkY88VNYPupOPNQIWGU4ePavxrZ2VHOf2ppT2L4oWuFRshLu
xkMKcTJKrJclazN0CqN8YE8a37WB3Dq5C8oHupFzMA1KUPOgW9c+ABK1zbW4Bh5eF/34YLuVvaL0
Va8Tw4+GTeM1xEy1D6NbSvdHZxAknma+RwUkcdbYf4w1VjoAYauiYb4rtwKMuHboHJIus8bYVkId
h6o/9ZCdqLwFx06T2HZ0Oywr3dhgagP24rRzT75VR14CmNFqwNbLwHGySyrnMMTbmLw1YkadK1mr
jlZmL79Dk8eAN7HTPnpgJagnZKh5KSYAkBN9Pl73Zcas6Ccz5zCv+p3nhDrflhTX74OInvMaOy5m
OUJFn6osFZej5unlNQF3E7u8dowOnV8rM8KA1NXQ9iLVzceeKOJLC/mmH0ZR1ZTsFjD2eHk848Zh
g7uFKh9Uq2DOygeRBcNhhk/6VAkrLS8bYVYEFmV5bYaxa2b4F6N+Yaybk0dWDoHfbJ8mop20YW7h
VY32bx2m4RCSstBseg0oSUfB9BCUZvszguD40LDo/5PrKiOg3deKW5K/WzamPVz0TGY1p4eGvAOm
mgJBPmFJlEvyXeBM8c9saPULwBjxHj8XRfMIi7nlrgiXtw40RrCC+DCE/C1ZWWNdbqldy8IBhe4R
kcCmCTvTUBOaLDmNfh0Sy+bkpdljIzlBNR5z/EonswE56lYAqPFGNCEZCMPd7MIp3wkpKQw4ZSJu
2EPZj9TEb6xmLvcZPb4LTCjY0KCgb4zO0vAvEv16hH6VP6Q9I4u6hFGR66z3vs35rEid0KwnqvD7
MdflABcswxZXa98xK2trTSedGn/hOCxJvcwA0/7jQv8fuh0vokzX0SEnQXh921OB5TYL0tLVumnV
JqH8NTGHu8FDNH7SUT7vaDPOLQQDUHFI91j6Hm8vZI51C9CN9hddhXaNi0quCyN9yoT7xKF12CyZ
CWgg7b/tVr5c18GLQldKtyD1vr2uwGxCmDadqb4o8h2pAtmJ8Av5iabqXBSxXAXyD/xlKBv86+wx
xq0GzTHnMQrbXVulsY4Lk2Q8zyexwO0Pba9/xqX8w4ujnY0ulRaph9TwrEMq2qKpO75szohGgdGN
slo/yfKA8cuAuxAHnwyUpbn2uh20NIFg/0JGhESBB+HsDg0YdpAAOHH4TboL4mmd+/4pVcHK6qb9
QF7iJNSPNsuf/3Z8wuRCNLzYHeibLxEyr3t+CV9oncFLXRey2PF2NyO+Xadx76LW/6S9+P6Jcinb
weRA3zR4YYe9vtRY1pnZL6eJgtINXDwdvYmh2Ap/MlbefwnIKlCGMhgDx+Dtvb2lkpJ00EjUCFYN
HhSXIDHM9IDmcFBk3IJBYhX7TCmwNJffvD0+bljKi2bHQboTnH0F/uBaSvP4+jpg8atpNHatMLJl
m0I7S39sjOxrUzX7mNpjTVI6aZW/Cqu9S4l9+eSnvLt720WssBjCMEC477QYvWY0E8FfJK8m3K11
Ww068YUESyi2Uvm+/Mw0827cLtdz6ONiI/GY6s7GrUMtWleVSWUvzG/ai3lVb1D7PbW7j8fpuwmA
yyz970XfHgCGOfscSwBvFFnYj1GyKlfYPHDtRtOddLQHFopk7Zv95v/vimeaBTLr/MKk0L52838U
SIs+16hxUijU2u2S2/fx1c71dcgH7UX2gSSXSZwO/NkIQqoEE9tHxwKF92i40clqyL9kH7mkxZEJ
OQfbWGpbIf+Fbv0V/emhKvjnQ2fl7ld1+l78as7/0P9CU+WimPnAVNkSiCOT7699lcv/8S+21vsv
Zl+0+SjK0XZgJfpvX6Vl4pD04c8iB0I6g0Di//oq4UP5ASMzQFGmA8YzUFb866uEikjkDwpRj/+w
6Jasv/FVos15O9HAKnthuqG2Mmybz22ZiF5pNFLKiHrrjksyrFF5R8p7zg3H5RqVizBjdaRMEZO+
SMEfKGimoxv1NsR2aF8bpSBjq9Q21XMtFELOkkKCKahVdaa6SLw8/UqFphdHMUK121A1StzNQijP
QkNwWju0dZonR9VVZMgI3NP2LqWn85XOfHRDWT0r1oi+DUn47lT3K+JUi39aWWbfaGUYJGVmjYp3
aW7M90nNjmyTKJ00WzqHEgW0L9lk5uOQ3Fq11d6QAY0wwgFgOLIoKWAf/CUOsH9qztmSRacuzKCN
nWM6zR556rGunF0NWsN4bIgQkoeaPeaEKT/Ia26/jEGvVm0AJcNWcbwdCz3OjpZeB/o12cCa2hUO
eUxbUndQ186x6Tdr11NlQOVbU0VvrobRsoLrtGpnqrKDrycuXYF6GuQKS3o60OBpVRNKd9aF3JCE
JNLQqZR0qeWVhj1u6iVmCKM5cVXzvZdWcfMATcRwZtrQEFr8H6ZO6bO7KEet1bvb3msEROu610Qa
nCiTuc1wZ+LggORaNKLqkEr0IyqIeZV0dlHPd7Obkvyz7rkpem9ZUypc3L2VDMEaiExsEBeJJWib
oR/tQjRrnNILt7ZwkDpp0V4kXZ59M7QaIstq9ETt3wyTMFCrk0DfwTxQZX9P0Lyuh3bKAZ4CqWmU
d1VdW9mV1bRNtvPyfhjWFpnf2oYe4Yw0lv0TpnsVRC59EzLAN1aCF+Ywt9ShXI4Ug6QrMtRBsp8W
iHDzwhPuXtjC6QtnWKWOOYT2C3/YnWIAOuBhdetoTkKvrqoXXjGKgfIhKAsoxiNxsTfYJyAUGxZj
jn483GPcVl6za+PZv4GaQHZWQ3iUif4E0ixvKL1OXvCzwQuKNrOS8dnz0oFmU+UPy7h9Qde6Lxhb
GKORuU5c2HyAFpp6CAlqB5c4Oq0DCIvkb5Imcg77m8FRo/nN1BBRbYi+pJxWWX1HhicRFekKwifq
EkoqsVS3RqC8u8CQQ7Ife842NG4jkrJXvdKV8QiRl6qyKZIBGAVjnbRiqizdIc4pLR2iIO9z6hzN
7KRXzkQdnfRhwutduluAdiBFuCI1w7S1ffFM08Jrr6fcbXPK5W1ufwNLoUsYB7mjQXRsKZAn63bE
83I9j/1gXTl8/P0JFFtM3FzZOtVPIy3ncU10mXuj130ZrC0xRxyfgR7BfCrUycjqGpaYAS/D6A3/
tp7rLt/no+w1asKNdiECj7b7UFnEhidZJ+11PSZoKOkP6LCinNwIdU1MzoY4kZFjtZ6hu6YS6N93
/pKsOwZgoDsjGWY0Po64jfF27bgqoYENFR3UArboy5VdFw3FoM7uxVYvuuTg2fVStcjoC27SgSyu
Hbw2+QMBxRSEJNWOM1EiQZqRMaEFR7/DtLcpGSO37hR5d4QICDdkNk3cVQ+bBZVhlfXOivQcVAUF
NcZi5VV+/Ej7evrecFDKIGQU8QxSqjFGqvER34LKkpzAqQC2c0a59cdIPp+9qdghfnNbjVoHhDb/
YAsnANthGdkxinQ/WeMFgxrVTzSJUHONNXmGjfDNEOQSgSd51g/05lyhH6GMSAaObhW/2SXlFwot
1GNP2rs46HMRCTJ/g3q4d51lHqEK3v9y2dU5x8Rig7qKCUF8SMRkn6Sh12Po9jqEGAtbJTVOI51O
Lpr7LDQ7nUYowRaNvxNMdM0KuJG6nYk5ixbEhqtIflMk9rGSifkyY867+T/snUly3EqarbeSlpM3
wjX0zaAmiI59J4qNJjCKotA64HA42nXVDt7G3oeQMkvizboyVU2eldUgzVKZEoMRATjcz3/Od4CH
l5BglpobarWr1JCNIuuZopqJdcLt51vlydTYUS2VuDhapN1DvDG4k4GgVWCWYts0sWMtPjS1lfNr
Tt60DUrgR5TgddAOzUq4POlCf4weZZESmE00i1cc2AbJG0tTAx0DGEkBamI8Z9zlZirDMWL4/i0k
i1w7e9evSjrCTW+hUgLQxaMyKkOf+XNBQaRvazvcjFFI6XNUu9YX21RGvfOCrKvPgGvD7DJth6cf
Q3Z0RGAwUYUM5Vhf6s6kJtFWzIBjHBkAfWi/Y1qxB7eh/I0w6gQ3EJGfeBRhD2anLJ1L5iAZ5W2d
dKETGUwLHMAayuk/jpHbf0gWL/ChXVXtDbcA7xVnPwPXSBnDqcgT3jakhOYRC045xOmUYSG2OtGX
u8JOo/7cp82SgZKXt175tc7yIDzl2pCMzsnvljGW4GH9JWdVejgtVowazIjqISi7uYuJl/TpPXAT
Q16ZuXbbz0VnFny6dtMImDNwDFHuNASTkJr5sG0gKlVLYe5lplMK50M5iU1XSANJvGCZ5jRoFShL
I7IQCJFE6R0yK5Y+PCjzTcmHV8aiWUe3RqKtBAkDSs2uNMrqhb83PwQDrmXarsmR2dU034/mEFyN
HaXIFGK27ZNnjTZItGkKnLNltMMmxiYQfTW6Ykm3hNTqq8gc8w8RM4YbO0pkiDAaLdTzJe4nftXh
uTDUcpnDLRtwiebytvIzde8MEodE6kxlvxcuj8e4zyOl10sMGGJt5xT2iqyhrGai6gxWQ0TEIe5A
E7OVwfkPYJ1qrQ5uHG3Qu1FMywW8ZOqtrVqkJzxRNRYMfyj3ft4y0Ml8V5/VvJVuE5SlujO8iTlA
DufiggplBZAp9JoHPAPqinoeJiMMf4s7bKHdl7HrvLuyTIQL7EhaKcpdkbTQ7Fr2fphuEswCXqQ3
Qz3WB8BuY3Dq4YoHtT8yRoR474l6bzpVw1wql2cGcxaFPWGUX/SS4USlwV09sUPrMd6RwnxlgZ14
FLseLKGVUDbHZpio6yyQNSDfZWinDdcJmpsVJQZB46wf4VMnOZMNqysvZkfabDhDab76bVYajJpG
RBDlRZRSwz0ELA/op75fTNCH55NIYfMWYgUz1XWjsZD4yu8OURYi0mZq8J9Nq4TPR9rCry8yblDM
GhGk/RifD94goS3MWAsmsnobRVEaImZrrA4YDgdmbG7xVDhWy48V2cyiR6NiuTHZwFBfH/UCb4YB
IZK09GJ8UX2Y0+fmgvSMicf6VazyOcG9WXfwp3ymnB/X10eupT+gymmmabW5qdZKzQAYIBIbT4y2
d5hQG1nEGue01glcNnrEmDL511PiZPZW25MjYzxFJQ6wRhiXfdAo6wAiwMsPfrSwN5cEGpiiZL2J
twN5ddt0Itw1lUrCPfWezOsSGv4Os8dmEYhx5vKJxdpenGpTF7331vCWzA/j1PVbWbVT/dC41lJF
ceK6eXQYQBPQsBPZi3ln2Sie96pzocn5TdldJE01GBuhtbyF8RYJ3t6oHqO2qivnkINO6fa07ypW
5DxoaK3Epi/z6bIdbYkRG/IZhRIzlD0G2TyzF29fhm10q5YovE5VzTUC+G66S/xVSG4caU207PlY
Kk22kXR9MmwlYUkUHwQV42B2C60rBlBrXdTv00HOD2Fa5fKc2YyV7USGTySG8Y7/ksb2dMXpz1we
M/V7dCEl1YFEeOlvS0w48L5pm9HfDv2/dfT+n8k1ChH//vMj+P3aQ/AiPv98CF//zfcKAsv5gxO4
i3rl8NRcdd9/nMINC/DRisLiOE24FtGEA/p3vBH/ChkzRIxag2Ug+RCJ/tFB4PxxzByQt0Ko8iGt
/M4xHJX+p2O4R3rGdG2Tcz1FNsBGwnfiEFY7a54qGJFTzhnQmIvwU81R/NYRAbd26xVJLa9diz31
fTDA/cLf30b3nFLHL4tk5BenZlicLTKkwo9nVfXIgD2c8KUU0SmGE+dxSHLbPDhYmbdRli93jb8e
sE3pjtlZi9RoXLSBMAuU4T7/2Guz/aTw3g0Mi6ZR7z2VdO1lbmSmGaeiSmEcAJvUcQ1gzgcuY1Mg
jO0sysOmZoVNR0Z5gXQ4rfXNYMUQRzHHuPkoOAcLZ15tZnQ0YflI3J0fcZ8ALQCKt5n7IV+PMxHR
RKZvwJP5kTwYZesgyCsAYnHYmMkrXNsAF6RdYqleCjdLd2ltNcm2cHpqppglpXE0uUyN/ZkJIxNn
nVSbJB0xq3sEP9uNYY+B3OhhKOqdUU7DvTSJoGoWXohjLdshhk2Dy9jcjdjVKQwHPH+tdpq3lm6N
4tRxs3lHKx27JEdH4rGk/GcCM+u2jygKFaGEqDVyXLkT/QVSFSDUFmlXkO+dAQNjEKrgKjdYIqkS
kyGtziPOwJM5KDDMzSOOqU1Ku850YlRNRn0vs93NgAX6i0eVVbqPXPZUWwb5gCKxKLHLZN5YmJtZ
jgYcP7rDxjgUJvSqtuzzahuSAGPyW8ym9dBx9uP5Qzka/2rxYERA1mJHo/yhABYEPfaiYs6p9wGB
l3TTm1jOIRO0092Qm+mZgGZTbSuTjS8bkmghqdFonvxlYTFBJWJgf6fw/O+i9ndqJ/5qVdv833/X
b3/78n+ID+Tq7Ud58fgPvy9t9h9k+hjQ4bs2LXRGh5/5vV0l/IMJIVmyFfmD/Mj06T+WNvMPAo8c
clh2IN1QE/zPpc2lNRjBEqgHqAUTW1T4O0sbud93SxvCJqkkTEe0cJExeI/qIS8BCbqdN71I1pl+
ksJo3vSwqvv7TgcmeY8ZZ6l69s2izj/1uShtTMW9PatTM20tobdjlOoi/DK1RJcSFGvpNV9G4UBz
vpySsH5aElzSmyhrpXGR15P60GoVyJM6ieqbwR7Cz2k3VJ/NOskewyxgJRggGEWnfT4Si/IKgjSb
hN7ROZbWMn2NdIgXkl85Y/ZLjF5u3TKc8gvKiylVD3l43w/9UuAzaa3e2y5stqmppezpFnVUnco0
dN7QQYZ5lymGN1s+FKu8nk18UveQnqzyybZU3l+lTWSdwFASn7yMLWgSaxYSBpJ6nL9mtWXfOtWC
MraEffbJbY16TQggMYXGmKASolbi9Cy509dl1PeGixHIeru1/LA0txM48gW0ekPHk+5SFpVAI0E8
2D3OrYtcOuA3Y9C7TrZD9RXhHg8hfSNulY6PfV645TmF6mxkTe24D1XL5nPLLq6E7yqBikFF8CRW
A0G85ZThkaEvHehf+rOwuiJ4cpzcwqvVAqMEpqIwiXhNzyra+sPMDs1y537nOLW37P1Uld3GknQE
0zXopWIzCzOstwN75C8JHvx8TzmuvBBegjN/6az0KvLx0MYOsIBoAwhJ3wMFFWLjLD6EGKnNZrky
3GK+D9wpEdtkomDrNcBu6qIsDU2IndZKU0SjjKOyJ+yl3Paszi3n+jbrDrjTasb2bk1eINB9wWfu
WfxgU2f9NV86NR4NhrVkU4ILV3Fr9vgfAA0Twiisvn5WYQWRNuA57MdBZ3P4w2UePdTsyfGZW0ly
yqB3MeLUAFeEobUPEWWZ4mJdqrRbHmyLiwJucMfhxA+M8MtYRVx0VVRBlc3rrJ8pRe0DNvvUqAbn
rosUvQcLH6Fwj8uLnDidbWYziVjJMYPquMlzmlgW6U6fQsOe7ixlBi+dRBWmzizN89WpmpBp6U2K
GGfHKT1YnUPyUsA5wmjWZ9FD3moHE70NwZkman5GK4fuiXKXGlmZVBy46658Wy3K7bYRY/45nXL3
wzyGmMZIpONWHzqmCaqDKhpTZ+AcujxIlxM+HfmVWEzNO6MI4yPStHjgbwY30syxWzNH0B9KHlYX
IipWwK7FeWVjF7hRYmqZ6C+YaHrjTFFEHKoRJkk9WUqSsxqrHppxRgqL8FADRp2be8Opgqcidd6t
j14y6sd09gu6vTvtkcOzyorvY26rK2NSTRNT5te90mRpXldd6gfY0l1oIEO1+FfjVKTjXtFlZ552
oqvdTW8oHC0qSF4wN1PRg2Uc61Hr6uKcoQUOMWPqkiqmpB4b38KUItnYyIRnflDPz+bY6c/OFOAM
cqzevVpcPVD2HS7MJs0y8wja1Kb4iKghAZJ7dRWepqnSF/hbzM9VBIc3nvogaLem2YhbXhS9C7Lj
6pwj0nRtEzh4tJPQ46Jj63IOltX/3MykBeO+5d/Bcs/mhw5Q9xXpTfmhjUpGyM0c1B+RxvVdkLjO
+dS0lR0bdom5Ksgx7wUi659yMYYoIelct2cS7Ha3F2gDzxVboeI0aY1k2pDdF7d9KUC/2yk2Dkbl
IQkM2ZrYo8lKNNsaO9RV6wRls00j0X8gm4i5xOaJ+KGnHjiMM0+Lc953g93FyMjG8FKY6VREG9Im
LFolLr1AlM+9CuuHFqqIxURjGM1tNPomWcy0Qlb3rCK/kJoVa+ODCybd5zfsvZzGBH8B1CH9TByD
ai8XCn6wDRJDvZZKFDPmwgAjGAf86m0SmYdBGjH9Spgta+mSz3RT9f1446QSqHVPxEEhnDaoARMl
0a82ZIQhHrHccraWM8xcv28tuTbZ+fbWjiRZGadOwoPdIVPF81jQcyWUXX61pd8/O4WRVnHCVAbY
UEoVHhZzz7mHwIhYpzNiKDjbB/uyA9s/YO8gIBUXbAU+alh1d1wpCbaoJHO+RIRAFbi2mgQsQ5d7
MZkIRgny+QMV5OVpGXQJBQVM+XMsxG3yWYwtqEO7c8TzWDEGOFguDfVx72HfjCfmFQ+Krwn39hIw
FdRzkOFcNsrwVZNeP2SO3xX0ZhdhsE3LUk57Ybheg7mvQ3ovJNzL9b97axo2kCninSJmU3diPGtm
I8oOzNrsGy9EqtomLoUbiO9ecl2TB2o2XZsRklK8Z8aRhrlqPaUT0U3Fko6qYqYjCZNa9rHHEJMy
SUx0G80qSsgoDOd8m4TOCOVUN3CblnDyeN2F34dehWyJNZauIKZB0cffNFT+U8CU84w8t/fV8hXJ
wdqqEnoN3YS/7LgA5Xehpcd2L8wRXaDEKzodQlqvsWswl+8ue8pBEkjQ0vloFa3x1tGEco+3g3DP
EgHhQSaZ1hOba1vc/m5COYSlqeA4t6oU6xljYDs7kNcz7oUYuBmmWXh8VHVVOdtRZmz/e8NMPuEM
RbivsTu8JOVCpxQyVJVuGwJFnxkJEb+y85EEBZ+5TQamtb7S51XcWToP3pTE5boVXVJ+xVeGClQ0
AflPWS3TubR69ZVzXP8amksI6Jvx1s0wRbbF08laknhZCrXwsWsMgwzDlou0s8vX0F3A0A1O5+0s
yOV45anWjfZRyuGSCZJVXAFPwvhbW8R94yEJq1c3MGgD7W1fjzt7cuFthgyJXzo0zGw7csR6Hb2+
vKCjxnng2RcU51z/Ca5ksejLLJVaHqqGkPI5Yze3P6iynm5hqi9fIksxGpWRyHHLVf61Y0t2TDC4
8VKmqmuLTeB17puMwAvHysmmawS8jrwKq1/IpS2JLPpFLYj9WfM4owcW5gfdI4+e0YknowNZYcad
TBO8rTdX6rpSVMHHxGqYdfiUUl4VNfco0HOfFRcLLftG31pshhwh81ASpm27yZZAP9sU+Zyrphg+
5jIgr2QEdXGoxYIwW3PFsBkdAnmjSjYQ5BoU7mP+PJ53mMqeDVbKllUzHc8JT7hUqvl1xPOb+UJD
tw4PzUOKSeRREF7llBb1xkUx0QBNlHJuXlTEmzpTtSVPMQQ7L4FW6i6tAVBsB+2ilHdmF35ovTml
HqOxOwXfzch87isFM4DZiLuHJ+t553zX40eOk9FXHNto2FEOx3LnTHPZH1y3H6D+JsHwySt69NWF
kCuPgkTbZwR9x2fovIoid1PW9y2rzQdP6yXfhrXLmMRBid8hIBcnlWHumEUFGB99wz81tV29OTIt
7vsyMcwT4jLG44Q5+BE9Ojr3uwHDja4shoM80XtS5ak/mrGulvEspUOGt9Kn4tyaioD9ZBoab4X0
2SFIJMZoS67fg+WQVVm2T91coZuXs7GZ6o7USjRaHspsE/R3Is2oNakNf7lAMk9x9i1JZ+KMH2DT
Rv1iMlXzk0TsO9GqvZO1mrRR10gvlkzZbzD8cmq2xnoIYg+LF37eNp90XA6pj/rZhjw5jgfJ3zpT
/2VD2/qT/lnR9v8H2txaCZP/uQZ4/lbPP3lwjn//uwkHGDknWdQ1jp8c2VYG1rczskN1GjgPPDBw
V74TzL+rf94fyIFY/mB9YLYJyPz984hsuOvpGePYekoGZA2o+XfOyHh2fnL7OZgYgdmAW127Cqmx
Xk06P5hwkgxziaitzx76umXT/VhM7CccElrjEyFXaFEYyEfj1Bj6AlLADHiiJrtpoI8b+OV7N1yM
6IClricrViYkoJ5/+ChvvhkP/1b34qZBa+v+7e8rO+QHO+LxFwx9Pgv8pDDb3uN97DRoZFL2X6YM
q8fOMWi24vRUoW1ZUy+Dw1+/2s9iKGps4K94Z4DIZDEQZN9Z1waKGjnllFgPUivduoh9D3Iq5e3v
vwqaiAl93WZ8+d7WmWVgyjK7ppR4bvnURNGdVnUw/IIk+LP68e29ODhwbdyMwMCDd8JuaDaEhm0i
gNISxX6Qo3kVTVl/Uvteek7eO9rh8HljfjL/4u39/JV9f2EGa9jIVpnnPV+vbWmwHV2K5+YREz6J
jvFUdUa5t8gWfltNWALSt+ZfXB3ISD9cHd9fCp8qlkrX8mzz3eW71BN7rUURc8TOsek1aYJsaV9G
Y/mKdcD6hbPxT28MtDT3NuW/fri66t5dHTzJK6swMWZAG39kXmzuQrd7m3mo/uJtrb/2f1z0vC2M
t7wEUMtVlce4/fNdWZhMRkla5nFiWQalgbnY1e7o7ni2jhuPxM85ufj5+jevShyBJhytELg5tqFo
XSp+XApcBPCp4mBejioQgCJk/5VxEcPP/8LrAHMDGufyH/OdzRZBGZJDwessVG08eYnTxGkui89/
/Srv6m2Pn+ERk+qASjX547uXocJltjE6sIUvODZyJKdOORrcQ56W9+SLL6u02VaFe+gUQkhLJamw
TkoM+FSlX85MRDF0N1eOv9z89e/1pxWGT3mFvXk2vuaQboufP+Uh5zyZRQaxvMWrTy0Puacckl9d
QP/iSo1s/P68lAXi/bjs//BdmguD5MHlMxajGleUSYNS6HUMG6nZYk/0i6/0T7chb8oGYOdDpedx
8t7K6UZJaTCLz2KjSI396IafrCE870LvjGRW+os1+l+/GLpxBPkw5B3+/Amy7bFwQPFiI1TAE7GY
+tbKG/bQtOTYu8Ru219dSn++HW3uQitweFCuLSDvXjHxpkKNFrfjgA/jqsjCp84Kz6IGlyDsEXp9
DoZ+yiPKisAigbNatsiKuFHZX1fagPeT8tvOdfGQGRz+fvd6sjFcMwjEyhCshOKfPw1/fW7yO3MC
RbgmTYZH3nbEfPrXr/Ln64lX4Sjo0NEKTc18tzZYSU7u3F+7CDvTn88nma1bzaJKxkOaYDr6xZt6
hytcb15ej9IMvl5WAz74n9+Vw0wKDyybfhz5HS2Zg0+gvVmy8ivRRZdmPQdCQ4HjrdgYCiL9rkUG
fjSJgYZbQoXN5V+//T/ftDYZBGa1LpsxyMvrJfnD7aT7Og2F4u2LMuq7E9gc/XQCNQB0yH/vhd49
z/CsIrthRYtrHMonDduEnWWpX60O6/X68+OFt0P6gLIEzN+O++6asfXIXIb+MI7zQ2ZtVe2Y1L4l
jv+AwtjnJ5oz+3yKiKgm0CkN07W/fpf/6mpaG33wVKw9w++/3caqgjnXrIFlYCy0NGbRXqTBmmkf
jJO/fimG6e/f7PoU4Dtj8s1r8oefvzsTXndN4LxALhy79qQCAAK9QUWdYHGsU3Pb52F0b7tUf8Xk
HINhY0N7SXk6eVb0xaI89WMuktogMsoxicxNxiAC+aMxhrD5zP6+rV/VKoldRUr2CF9074FCYr8F
ARtQWJs8azn31pnBNJyErlmOa9EGbWO35MArselVNZt32ZTz4KnHtlME7jWIAxJoEoQi9KCxNLb0
FxIOTRpzuaKhlKFCX/A7bSh4W0fVdt/qHTAePWxHNRGYDSPD2FCCmX9JDcZeW4Sc1D93mgirWMhk
K+NX0GV56BCIqKIVmOxj25kpzDLzJlFbbU5aHOiyVO0Z97n3iQ2RIy5KVSmb9rsA9iXZIy+YY9eB
g4M5rAoy0qoD3kwmCPBN7DG5VGi+aXULKRda3bnZpK4qngtZW2lAG0NWDhGle2KI3JM5siaDbkWl
wjnchkaq+tOgSfSLu5roJTW4t8HRWd91ohm2hVod923uynlbrkZ8YAhtejALaQabfrXqD1qIL0oh
U1Icu3r5O0bcYgOlKLpBXU+e86PvH0c5PqP+mAewj9kA65gTCI+ZgfyYH3CPWQKMi/nzYPimOiec
i0a0mfXsEBZkH6iezNGFm1GkFfEEpwqXYBvysa0aU+Qx8QDz0p4lY1ozjkDjdW9SrAfkmI9OnOro
yunltFbCrWYdst34doqjh4fgRPrSlgJnDwgZ3J7N0fETHd0/cCvmB5cOyB4K3+oP6qfEPUnxV1Lj
6RwtRNbRT6RKgbdIHn1GPd3rOEhX+1F2dCIZ1hxeF6s9SVC14e2Xb7al0U3xMKlvhqbg6G4qvlmd
lm/Gp+Logkq+WaLEao9K+9UpVR9NU0f/FF2F6qI7uqrYD+Gwqp1lMu/Go/NKOAx5DvKbJYup4lA/
UDHHWOXo2mLy6asdNYuGdeAkSsvGmQuKow4pAPShw50WPKryU040tX8iMJdXmzHrK3GAY2TegOEr
PsNY0NllM+Fn3NZDBaOnNKrwKrO6ijQDhwR8jw165IalnyboLl3oovTmMaGhce6yN1Q14mZl1k3R
riK3hQpKUsHcFnaBgEY6EMgRdBbadlkf/IRcNBCDDdhFs99n7RLQtEvTcx6DX1x/JKlFZkmUq64D
EEsn3HATgQrJGLc8gX9muyssabkoGNo0cUvxbkbKI/IUHbdRd81Zrol2MmgZgxaNWgF9ATMeJLKU
+gMCFcxx69Slf1tWREu62kFqp6YQAyqttTM4JGofjVjkenlhxuY90ifgjruJAPlpnjo2klstixJv
pSGfs3Eco2dGVkv3iJ5eZdj1kvK1raiWfCab69sHP3Xr6LxRIKLOMJXIYEfiVSho2x0HaFUJ59OQ
IIDtWwymaAoRU/Rtwqz9NcNlMxygKZonNqeOeicLBaS0DUrfi/mUwNh0qmjbPbuAwN9kCCsMNbmh
ZyA2tHjFYYEKD+sib2nobdwnqFTFV5IYCYJd19NnlrYtbLVMWOKpjDCMY0i2ZbYRTs0q4WROl+36
EQtOzFh/wiivGyg5wB+9u7RHq91UyJ7exsd66mL2KUB9DnOaVecI7O38QfsWVIdNKHTrHmw7qyWD
Ns3Mfd+VRB0IEVTQSsdxyq+NJaCsc3X8LeXD6GPLLE/Y9LOJhWfYq5WdqAKn1/otKBJPPYtMehrc
26AspooeNu9u37OX72+mIbVPjW5pIKMUFlWNiVcXW+KDZXmWNZ5bs+KsWiWlprhbN4q+J2ZfyhGj
TwIBOGjqHiIb6FT7bW/4W4re/0zrH5faD7uN7Yt++dtbrXM9r/HBf/v7Rf75Tf1s/Dv+i+/2mAA3
CxY9lDoECrS8VS74bo+xLKwzVAZhdAHYzoGQHdh37S/8w2O2ghBHTJITB2Tdf2p/2GM82utMjsxr
9Jj83u9If8zmftoZ4asHWsLPo2GRwDsa5bvNZjhXLl1pC/NpJ2j2geEzqiqrEOE3OYrA2jYRhO2j
OGwECUJxu2rG5KGRj92jlMxIS+3FUWBOjmIzKxB+NYBjLJPlIjOiDTxOLuqjTO2vinVmC9LS8zch
u09hNVAjqw5D0uTZvpM5dpSKrqKIBMSg2JKtyviUJIjkctXLQWxwhupXFd0c+8lkGxLokv9hFdqD
o+gubCMCbYsSX62aPHcpdB86cIt7Hq7iza+b4DQ8CvkCSV+s2j68JG4d0hDhxj+K/7NMig9qnQiM
tADhLV7nBGTW7bOhhObPYGYdJDTrTCEFYJLCpFlHDclx7JAcRxCya6KvSecMH6fjiIJGBnffHwcX
9O4Qu8uPAw11HG7odc4RdA0jj+w4/jCEo+4wEDsvpMDlaXcclHjrzKQ8jk8E4amL+jhUydb5ylT1
eX3IcWAC58ytUMXOcRzTF85wnrbrkEav8xpyE+N5eRzi4BwOl61eZzuIPVUdN8eRzxL0xaE4DoIk
3B+n8Ma7BKP4ebrOilrLke2mOI6QujDP4S2FOmzJdKxjJkd69qW3zp7IwgX0UM8RIyl3nU75cNO9
7Vg4+pxEW/kU2LWqCLVTQ382HEdbrpjwLmiHiVd/nH5ZWQWd0z5OxXBtTtcVP8LHycHYzJ+il3p2
MA6mOCBxvvge07ViHbSNx5kbSPPufloHcYM5w987TufEcVKXH6d29shM2A9xlDpS5fAdkfecu8TL
67e6m5svmaFHOJ80icBaYpu61eRnrg2/SQFSzjZEt46ng31SYbo8SeqK3AzTbPiTi+zr01kaQOGg
mPiE6EdvfowoZVyroPOZ4mhL1I9zCGJwY7eGrffUuqQfOx4hap9adnAv9BQ2e+lNOFOxzMzP1loo
BA2olAa5HiWvHIwKI98YtOuNiQP12hPJyu6pSYvtPNwKn6CLsEfmOi/HXUk5wHA5W8PqjM8DZcd9
aa0RmLZvQzrgyyqjbHqsz+px7Id9WPCDd0EbLSR/mLzioUCHKTe5PWQR3I8lcWMTM1C1bcuOwmZT
BMn95JjiK+X0trNHRphbBl698bRay8AyTQ07lRbXnRXr3rOb/WyM0VMDoI20L/4EVBRrtLgO2+6u
UTMg3DoKnkmaUdhMGTvOObNUBttcipe+qrQ1u61YKuRezxbGTdeaHEgSq+o32k29DqdGvWLsjAYm
n16AfDPcNoyXgq0E7DUOwPw4hjP02FX+ZdiGjHqTBCvjiSxLo97MWRWQXnT7k4UyHoHzyW/kHlhN
cx/NK9h7dsEynDnKKr76CIjsnjluMy8j7biB6FqZdxH1eC9hYrP6xN7CyC3OmGQHW58ZRAXqu8y7
u0Hjkd3rJpT9jc5s96plvxzchn6Zg8dXc4iIxLoS7ga3S/Z6WTV1CBetGZOpRe9uw049Ec1TZ4Rq
Z+6dpoa007fmVa5qxeaZbBMo5yjMPye91M/Mzzvu156vn2+tGbENTESRe+aSr+EwG8FKbYvau9y2
S7UtwPI+VNVgPomiYnHl3Bw1H6CFtznpIMLOxfU4ame+hnpVzftqbKt8m9oBWRJdMKPfd9UiQroI
q+haJRALISg1qQQ7nIZ1fuvQisq4ce6AOwDOYfsOsRLfy+LR4oKSpuSl7Go/3KTcZJ+w+pb91tDs
nM7Y28sHuMp1yz7Pk8PeMRxsH/SaYVjcOJzR03heUUDADgHd4jCAr0BsbApATuHEdveNqjriMbMu
T2VUNs8qyszbpJpz87zOp9rCUZArbtYktO/nYvDFScG6dTnPHBFu6oVJ6yFqwGumU1qHMQdannmm
KFW6JzM13eG9nrrVoY77j+V8BJKNtmRT9q51Yp6aASeSYYPhT157CxmufVbVLkJEWHY3Bl9kBSuS
JW2WRQHkLO/6/mBYzfBNGvnffdvfaU7+xb7t3bx2/fvfdm229we+5VUyX42434IX3zZtEfgDix0T
UY21l9JesRbf92yMci3fp5yBeR67Nhu96x9hjYiNHts5UhoI4+v/+ztbtp+V7wBJNGSj5jrMDl20
dv+dbtfNDol5RYpwGkQLuKub+l1YG/kNZwz1IVD+9Ithxc9CHeQZJtPrHBojNwUP7nuhzutqj5FI
5uK0qIotnmJaHGzj81CrZP/DN/AvBnnUf/y0G4W3Qpgp8hyTPS/Gced9mYbphhUVxZhVFznblDJU
oAwz8wPhMcOZsdmS0a43WbDup3dpNJkFuXySBihS1l4oH9NUHueZLnNrk6y0r9nXTrgJCBp+cVY2
GAmzJT1h82cGFxzv5FVgkIBPjBGAXdd45YdeY1XcV3R8663R+5VzEU151Z5mGGF5DFqyj3aNIazm
dbJUPe29ZgzSgx8s5FlizI5Ne1LnnZfua45n1VaQVNTbyg1xHpFaE+5VEvSiu2l8P7d32pBzeVkA
53/tZd6dq3yRwYsopsa9JHYS3KRenlzKOchfK0KsND94FnYtz+7kPG3ZDS/Qo8oixUPKAk9Vy3VV
mMlls0x40oikleT0M3ay6GPwOb0V9WDNTXjhiYAthYFGNW6tzPCzETCC3/LBcHm/pulgVc+1kWn8
1qMhivZ8mnvctRP5aTYrUTIL6zzM2olwtjc1YWfGbmktJART2++8GVR84i7ObgFV604Yo0RZgKXO
IQYW27aXzQixoxjbSy816vo+HCEf+HHdeB5SYNGag/kQjBPp3A0O8QnmeJAnNIGC6ffGBZ3T9BoD
c9FkENCJ5wSH3tqYRAza2ZVmpxb3rBBGJoNrrVtfdLe5Idqg2krOVezRiboIwrTCdSmrh5jrBctN
oFurhjurC6CX10sf9OZd0rGLelwLhZduN0v2Zigwxti9VJhbW2I+mvjmLW+AXREm4K73aoQWt2O8
7cmsYRfSmiTfo5hepLm943zfiRuRG+51QsVet++sfBDbyV3UY5uCcz+0QzeLvVQ2tHW+R3L9Tt5H
XlzgRgYpwr603C7aL8TJULIt2ExWsFqnUVteF5Kxy04j9ZKYMqWTPvRKNLSr8NNM3HTzoPsUWr6Z
44uzEwGRkc+62WI/wHXaBmGPD72JAnK09aib2MWKFB2SyMtPHODLYmu26ZDGtQid66AcOr5NCH9A
cv28p3/B8kZ5NnZgA64svwqdi2qY2uocf2rmYOUDMBhsTMBx0wceoF13krTt+lchuQLT5q6wr2iF
MYEZTxk6xY5IHNavkmzq/2PvTHbkRrJt+yuFO2eCjbEDLt7A6fQuWkUrxYQISSH2pLFvvv4tRmbl
lXvoRjzl6A0KqEEWlClzkkaj2Tl7r63ukkmCSo5D25IvapnByUbMP4VnDaXAwWt0rf7Kl9GkqGfG
4z5upVAPUol7PAoZUoFwPtQAG9rOb5D61xpfc3dmbxuMrWLlm9IcCWVo4WX32yVdNFy3QSS1bdOo
mLfgbBUEi0ST3OlTYwHdt2SKqD/msAadJsJU3EmlKFeqWTXpJu870FQwPord0tlXiSsuCHSQMEsQ
oSktcMbUlW5DTkI+3JGNqYcXpN6MzhYac6fdhqNg+voKTPrkoSwJr9wZ7ShHdjOiMKvky1goOPhx
0mp9e2E5RZCs1HFWwI0Qm6Mgw8GyDoUsVkHKJbgfzouEgO29ojtZta2HIPpeIGqYkfvhPFhBByDD
Unej8HIKawSdI22F21jLIEyYlkR2jPCrOkvn0aH6NQ9m7/d5Z0Ld5oOQr1Mt7sZbZuWAOj0yI3E/
IPDHLEDweohlWIwui/UXnYJ9nm5r6Ypk/jIt2D3iRrTZWdO4GKfyKSogjuhfQN+ivy4osy2FuXCd
y7hghyo0lagIH06N0w3fwwotauVQbV9glF97ZLmxARRk6hUxfB/BkufV/esn6T/7I/ZH7+rZLp6/
P4fPzbfn+sj5tfxHf26STPUPpCn6oshSwd+x4/l3ZUuwE3JsSk202zSVrzg7ir82SQpFL/5dtkOI
1lS+F8um669tksK2C0UIihryOGlZU5v5nX3SabsWL5pLJiK/0NHZw7xB2EkO+1pE1HEfZeN+dng3
BG/k+v0ty3H57FUKxMVQOkPmRIv6TfkMa5s2NhzDerM6i9Tqvu/6x84cgZlkclULPmLvD3h6WUuV
js0krCy+GyZSteNO5khbP4AHUnktkIwr1qZg69LFWP3mKDoFBq5JBdxIqfGUFpmkIVJd4A/LNwwL
u9roW9EY4oOdJc/6qAWNlgDDoIqiwrVg7p0KVBIk+xm7KAqOeNjgttb0IKFWifg8dijbJMm3DqbI
B5d2vMXkiek6Cc7MXHIy2c2e9r2nOQzboVEaT7DjgblqYTWVYGhNRZ/O2RfKD2bI8fZ5GQ+UlmAk
utJs/peX4WfZgA3jIXCsqqXCaX+2gxJ/h5xKrExp+8FIb6YGXXyKwmyd0XpQ113+/CeBQgCrQ0+w
zrJNjMbDNIvU02X3ewnBr9fDjdMYi4qigUjjeJQePK0Vwzf3oiqqUohlVaAwGStE6+/PwTev1qJo
4R1GOctpSj+d6YkgxGaOQHlkGdu2bqBR7fYlSRYs+hucIPqPpm3z3fuD/uJpcdTRXeu1yI6c5vjq
VDuwKLItJSRdFL4l2OLXQiibopIf6VtOHxdHQV4w4MKw7zhcnc5+FbtqN1SG4SX0crZl6Rj7YCFb
vn9BJ3eRyYfmgblOK9wB//cqsvlpUtRmGpVOj4UnnYIb02zFNsDFCZ3LHwt176Zu+MFjO3m/lgFf
Jc64gCAdwC04voPmrBZyHCW1ug4AfOSaPDXXPuD2LPdVGmUfPLBfDYfuCTkOj81GznI8XNUgNKs6
LQPXZZlwu0nbQaIVsf3sYXdoXidAknxwT0+eHJeoW9rSg9HhMxjUB47HNAoraTjMpJ49WMpeCvc2
rczmty8MDTJTH5kpNcc3Dy7SwqqhYsgguCr3oZqLPRvZxI+CSvPHwag/eG6/uqhlecJxbTBZTp+b
cJZFP8fUxkuP79WWmZ+54UdSnLePi+/xMgjpzAZTn+3Ez2sUXsh4kpqTeGDZMJcVCs7eWifyrs0b
bK7p72WAIiAzlu8YU5HntfTUTmajLZSO1AWm/xzkicfSmfqZJsff+ygzCo+ITQb/W3YDzskoLqkU
vTlZqVfRuqKZ0tTrtGvKzfuv8snatIwCehPtMZsk9HCnxZGW1hw0CgqDDlKjlc4/+pQiiXwwjOCD
C/rVUGBw0f8KxFJUvI4fU6sjzpkHOyNmhUZ41InxttFcnIj6lOCC+Nsm8Yuiz6+G4s6REM7bZMAg
OR6qm/suQ9oAH8MK79BOjWd9TAyDnEjzen+ktzPcsKnqqdTtUN1qp3u1QMVwRvQA2hQzxC/TWx1e
GmIT/8EFsbbjZWOnu1zW8QVFRmkPbYOmy0qU5mJW1Fm71LsqCC9VnHgfwKF/dU3u8rHncy8EL9bx
YENSVMguFpRKRhmGt6u/QGHl/Nnd/18V9r8YZSGxI51jodVeaQ0/v7V0SGle8YpyvJW1D56R/KvM
/mB6/3IQXiR20cx0hHXHlxL3WhLhHck9BfWFz/FPXIVtNXyg4vzFdHOQAv49ysnT0WWYxqBtQC8R
wbEDtGXgBKs6P9MH+/b9+fZ2KKgTlq47lC2ZceJUfD4o41T1IOHITKI6yKcwXae6mTxmTvdRoPIv
xrI0Fjj0U4Q6wro4vnluuqAYCIr1HDMRZ6ltF+ctRc1nzhLig7Xh7XMSFjJvKB1sURjr5A4Oga6U
U8lQC8PHN2vIZAhhPkoUfvuhwM6BbF/DNcpJbnE//TzlisQeMoe2pYe7MuwvdNzNn7Mwddqz3gkN
RJU6Kq4PZuDbMTmEWJwYTbZ/VNlPHhhQ3FwfyjDzJEpw6BZqvVZomq6zhrKnoNH3wT5i4a38fABi
RQdLgtDZsiExcx45GbDk6WgR5nYv7NwAFp4hXYrJroRN1IIRelAQC6VbSsULv7Bvm8mfEDd+of7b
fG6JiYI6m3Sk2cpCDxqgHFAiREerlUzBdMy25L40yqYTinU2CyP8IHP97ZQzOW3QE1gcPnRFTn58
nTRhqBl8jmiOymKVEUQoORTMwVclC0ic+92XiXeJM7b2GrPNLTueD02dybGW7POGxG6nDfhk/R57
TFt7tYNG7oPRfjETNFUQPEE3wqHfc/L905Gzx7hlCYAy0mY1ishKfMSDAIkgKk09wt6y/vT+BS5/
5U967GUuaJjwVJPFAp+gbRxfIMbQOVJSFO6Nq27iznqZZjX3UjVaxxU9fSGG2/cH/NU18vbSLGHD
onKWOx6wU0XTKBWfw3gATNuFxiOtjgv6t+BFMhLU3h/tF7OFm0mlyHYW36KxrCo/nUOMrDdshXhC
jwQUfP5K28g7ZarSfSJi4wMT06/GWj6HVNdfW2UnYznSrIdpIJLLdJrRj6xSOctJnjlkOVXy9y/r
F0/NdjBuLm25xct0su4WERGHDq0Cb3alXFdkT9xD21b9kjAYnyNk4hNzH37wDXv75MCzo9xi9TAp
Yrsna2Pp6N0cxyrvgtU0F9TnAx8/mLZ3CUpfLU3Nze9e5GJDY9O+HIwhtp+86YpOWNIi1+QQPg5b
B14UMIa47s6zaFAPCUmX1ySSm+v3R337FBcBHJR52oT8w6lBshGTQCrGqPUwI4eu+JBVcJFx09Dk
e3+opWZx/O6xfhkukTYGTkmkeCeTM3HBfRcy9xK96KByTyK/rtwa5ptRzMVDNqfZbdoQ6YgkuOs+
ipx5O4coNzBfF9b+UiU6WWyymN1QLFPkS3XdXpRZbnoV6cxYt+chuVTMLLkLTBhEH6xxb77jC4AL
dCDvP5EprDzHF0348DQVJZILlFKkBYKSPAdj4Xxwa381CmsotguagyqRGsejzCQeTiqp3Z6emxLE
MdEs6F+7D2bom7lC4YsXYbmDZKTwLT0ehSjJutcgtXhaTfTksiFbYq95XCh3/slQi49k6VCrwJGO
hwKKVYPi7NCVIKrdQYwY10Kdcl9Fsb19f1r+4t6xwTL5CgnB8mIuf/7TmplrsWPHEDq8USrw7QGo
FOugzohW/wfj4BBepj/GvdNtyKA3XYJ0nIMRHFyEXPBcnyxHgfb0/jhvJvrylCidcM5DwMAu6/h6
QthGtMZNQsgrPZarxgl6AsJgX8Cz0pT9WCp6s2n1Sf6T62PdI3IFApxlnSzSKerFxCrQD4DdrQ7I
kJJnMzX0+B8N43BK53CJJ3+ZpD89rrCGRmJbA/nrlgGZzZZxX5LIVcgPpsWpMe61zAsvgJeJhJXF
1308EPDxEiEgz0uQ3exMvhWFd4RWA+8xs32pGjsZU7wpBqLQUUNtbRLUPngJfjUzf/oFp/lVbjY2
dmchrhoIsu89p7OKx07M5s37E+ajYU7WZauJx4lWLI4dYxwvcte5NzD+fFBo+/Ugy/JhY/tn9398
N8G309YPlr3WFKb1xlGxbKEYc9UPHtuvZj/FBwu/M9OfusrxOEUNRLurdMgFCYSPQYzazcIEoyrF
jk+sSrsKzjXIe7+/AC/NOXo42Kx1Ks7Hw06dWbpqybBijgF5RHMyP2ZhZ3x6/1H9agXGYcfBiFI9
XEH9eBjYeqCjsR95AVoiIignsZnsljKLGAyEd+8P9vaRLfosXuSlgs7B+uSjAqNE9Gi7KRXIoV3N
ZSRjD/04Ed//YBw2kRziF+frmxM8VqlOlCxYBvihZNX0Itwix40/2M+9vXec3MkQU1kTkVqdnqRs
fNlSF2HPTCCdBL3JtCb6z0VvXuYfXNEymY92OphX+eAvVUrOGzyn48dE3A7uNY6SXjTkwSYplWor
6ym/WsAau5TYkQ/qUyc5UKz0Nqd3hGoaO7ilxHeyVhETY0660i1B73qaXMmM4PfnjNMQkRMGiPlP
kSnVx8JuXdI7pZ3pD3YydfaePYMib99/nG/us+0AU8NwgeWU3dbpqlUXeoJvs8cQZVcEhAD/3KoU
Mz5Fhv3RjpK9wMmddnjdQLOwRpt8VwE/H9/pAK1CQM607WUl7jXQkoXSu1f2JETzuTCkmmTwfYYK
0fMsFBFA3rKdeb6q+8hpt4JPBxw9yrB3VTqm8XMyNXWxjvMFso/9x7zMOGndmHQWzQPgNJSmtRy0
0Z8wEn0WSdpaZ2OVE81Z1YaFcrseq/Be4fv02h2JsX1C32W7Z/h6K/o2RK9R4lUBDlWoPBpyXbrh
Mibyp74JQBm3iddiKwwecjVzd00eiXEJ2CD34atws87Kfb5SDuho1M0xuAW9RJUPQAV8qfE10Kfc
JroZ6VLxaQKCb4OSCxUtI/HYqXMqcETGNLg6YEuVftdqVlLjDA0N44L0owDm22w1UYe9GyHRed6n
xCn5rlvnuOoSk/CPEBDf3CXfR2Lkx4NtOmQNJYVBoK1BfDS4YbLYB4RUxdgj8Q8bPFmA/+Y8eTTw
dooKptwUWDc2Kevuvg7qwrwuu4F4oQqdd7NvecC6106wMX1LEqfNpYvCAAxWukm1hSdquZfpTDoT
xrN+lOdBWlXT1TDXmXKvhLnenAUw+Po7ZyoNc63Fmnrow6gwV8o4z8VLpQfTC8Hrin5udANgSSeC
mnmoCPOdLyyRJvVer4uBkJwQV64PH1XYn92gwpzGMog42g6D8LtgU+UgnAxTAba/EkV4ZgxjGIdr
ioFR/KiAgsNHzKJcrnoh6ukbzgl6+mAfgyh54m1Lg3VQmUVwGwQYgA6aKR0bM5s+6l/yUYsTYIFF
bT0TAaviE+llnGOonlq9Cv2USKDFJFnj6wyjtguQkNWNdVWkOvjDfK5Urmco3B+17uovdZkRIwzg
fMmG6NQoY0MobXIjUnCPm7BUlauGAynRHc0Qj3dGVwcawnA8rmt96s36pYoD9YthRA2x1Ba/jXQu
2fIhqOKi2gBfG87VycpBZuskspN70lftirAL4rHVYCCZS8vZvKw08ms+67W+hDcg/lzwlkFXrTuK
jJ03RmEZ+pkAfunjXrKNdaSOxjeNWFCiRoCoFmj8STbAmIDXlHlYJlcN2cDfVL1J4zWxObOxxbM9
3rlB4dR7tIdD40e6rZImLppSeIRamRZhIrIyN4VU9ZcQdVxCTpBuo+LjIG6uGoDAwyYY0vYLvmVD
XIQTniVvmi0LHyNz1sHQrkylX6eldicHooLWpSjd4WBLkzNXHZGLe3CCSZ02Ap/7t6HkmOLruW4U
REha7ZMNtbe9j9kMd14dKgMnXoR39YYCcHXboJOdLuw01FuvGqIxovY6t0gS6x6b5qUEhd5sUAeb
RJPlTqQSH4H1+yKSUA69MCBW4pBUHTb1MAY+PKfKHD3OsVXwMBLILLhQccZuEjIr7ln4o0fpjsEN
azeJGUVjWcm9UsiC5cap1Hk3sGb+qFXRfjH7vB7PKBokX4AMxTkRugNotaCprHHNHjxQ1irQzxdV
D7T7qKdRvaKDBfDPJKuHNGyXGYsZJSitp77sY/UTvhStecwlDny1VtorbdYoHg2KK+Yz1qHiClB5
l+2VXLrlzgzqFG6rrVW3su1TiBS54vzop8At91M7dtXWTTod3GekqV8g1pvhVk54J7Yog8IX4oc0
gtOchqzk3K1MbBIF4TGriB2js9HiKknOw2JwtYMYVPORFKTGWilI+z4nKgd2YuydSKl42clhOUyh
iqlgmvL5XHbk2qwbE2M4Olls3x7C6aFfxLqRBQi3bIzrPFAAPaRVk/cLiFY4fg4kt/saoNKpwHiW
NjT5LuoNn7XEHlaBnU+j1yjJ/CmbKak91ZiJnhwrCNN7JE+pdpY1ioVtX0Qs+VVoGo3nYibUPa0j
0GbLWtLrm9xpJK7BKZgtbR1CGjO9hkTp8HOmjelX2Vf6o5WVTrARGnY3LyHBnLUh5htQ+2M39BX1
GCOsbgLQCfldlhq1+4gDKg6JaON1XY3gGsjOLg39xiDEQ4DoJXPpTAsIHIFTXMO0VtH84pKtTAJT
iQAjNL4AdFhchUUvs0eLMA99m7oY9s/tENnYfdTKMlgNUvKVTHFGo3akTegwERNIu7CbB8iZfaKo
25pEFOeLknXgCJO27w4oZ8dhL2Yeno/lBj0nspw0IHcIGuauIBin/EFwHXZsp+vzZzAf9kvlWk79
bUwHDQFUj5TAj5USTzBy44pNgswt84FlIzOwPAaZ6n5itUJFi7M/HCHfcuDz4qlNkIN2I8iGlR6S
jfKoV1YV3ypOR77vMDoWCYXq6NTbpc/f36RgJqPbHPyh2GulRmCTB0BA5L7TEy5+h0upBGhKLFfH
LJlJjLqocYOnhwZ8arYLQ+EirJsdMQWrmPNM/Vhgy2lTzwVy6/ardDa0/ql16eo/m23YhDdxL/Pm
m4GYlFcoDiLzkhg250WUAbjhQXVbYruQbYAjSbRp3k9WT35BULIsbwMLSAWKAdzxPTBKrPzVAzsj
khVWyG97ezdamSbuREq+wFUNvkB9tLq0CW9H7nS3nfpqyK5qMVfahvZi1G+TcDIizzG67HGwdDHd
TL1RLAJatO5f6ba20NzTSXR7M9YrrDqKMw8ExnU26taJ3CWzgQzwWaKjhaSsARdFku/MZ4k6D84O
lADF81FzcSYlTa9Bf0gztd/VU68ba82JNXnVTPXAEiQHnrnXiJYXcxWpXaE85XmqDFstqmA8Kyoj
nAs4LPaGc2WmXSC6LUbMVAumpOpx2W0WTX2xIphNH69D+Gr6Q28ZEI3rrrTPe9q57Tfpqv1wKcKp
pNpip0JrbiMd/cgqbwZch61iS+0a2GfibNVWuM8kNqrNgx0MQ4FGTrows8ZO6UyfzxMVUUVJwG+C
+bMmtVy1A462ZxlOg/K5KsOYT+mUT/ev+/b/iHD/C/TNT0eYN+byi2e66u3LkQJ3+S/+wkqaf6CP
Q2Ow1LUob6kc9v60KQngkUuVTaVK+Xpy5TT+twJX/4Pe7auyjsYPCjf+7N8KXE1fMmGBoi6QRf5U
/a1YmTdnTcTB1NPpT9D34UqXgshP9TBSE5nx6bhkRS5UZZS/550VpRtqb99YNj+S7r0pClDcYBCg
RqhjHOQ+x8MJomvYvyHTaxs8PSlifeDVeCh/egDXfx6Vf0ZRvj3QLsOYyBPo2bIWiJNhooxoNiVr
3ZXGug0lvgoPKeEpnsFlnU1JmG6DpimaFc7feAV3rb/keK+v3/8Vr6McneP5FQvucKlXcbmnlQmO
c2o3ysFd5bIuvyYEonya0+3MR+BHyaL5vel6sVLYZx9yi2w8giT7TYJhpvaLOpXXlp3qTyZRjisN
krW+TYK4f6n7PPvUmRxUOpOy1Izb8pwGMnkxaplpZxqJjpZnNykZWy7ZW91Yi33Y9yM2IYXTahWp
AZF8KgeYykjab7gyzMi3YjzeKxpVmzLUO+T+xfA019O1cGVwackMgkYWlRuCCIc7WyG9gITaZJ33
Tj5zIibi/M/n95+15L9o5vw0id6sJbdL3te/ruOXun7513Px/V8XcdW9UHz4eXV5/Tv+QleY1h9Y
DFlBDP01fWrJaPkLXcEfsdostTcTTuRidfxrdRE2zkn+bRosUCUWW8Dfi4uw/kDjDWACE5nFEmPp
v6PuZxU5qq/QpUBe9QrCWBYXG03XyeuudMQ6gy7bRrPR7OwhfmTMDZvbcyICqpUwZo7B88QZTgN0
ZUc3bToCbWLiAmXaRhl/0tEs2pEXzG5OM57MgTDUTq18UTjg6DlXiHw+BPh51VK97crsaaizH0IK
bzLts85SDiES2nWP8JZYweR7l+h74iwfiObsycIdWx/RymcyQx9cQN1sG+eHJEQC1FCEghQRfs1B
J+xim/hYmq7Awgz766w1L+DlFD+wlNGvekfB0hZmZIpqn7jgS5xAT7Gq77AqQiAKgpAtf9ysIko2
HCpdLyvmcq3q6XwxT/O8S7L0oka9sHINgpNpD/9wRng3Iq2NVWhWnzOZP7klXFEtOLSd0WC/CQ5T
b29wBY5+3qZfVbN2t3lghH6vFfLPnxU3bAnqytwuPVOvTMJ7V7kapXE9UyX1AaI9DZN1CRwQi3ob
f48C5y4U/JIZeySWMZe0vFZ9YCMmr0E4OitFKAgNB0IIdbtbd3byPRjDxCvTr3VOJktewfoD+XMp
Su0xbxSaiMNTb00PUMDo8GFfX0159HWYbVweifQCvZZk6YK/AcRwSXfcTyJSOPMiu1ZIwpwH7pNu
8oww7K7MrvvUtfI6VavGSyauJ3Vn6jh8OLf6LGzP0c7rsWsPmeNN1YLat53PrVA9DH79JusthZkC
dUCZVfJAvtgqqZoDuzkOkNHKKPHcN+N05iiZ9MNOV3xyORdST4Vz1+ZURKf5k7XEHljsbGNNMQ51
M0JiCqL2RrDf2hSjQXiOaYyHLJgu2oacCkIBxJrMHYp9M1tPOMwrorQx+c0Nn73CnTzF7VoUAV1z
F0zcnaIyGr9u68TjZY69TCXdtBDBIYGfhqlXbMcA53xMMoqCSoMEwfaSKhFUhYipmQ2KCU6XyW7h
d2Or6JPki7/M3Ws8LKEVT7PshzWlDGhX2kET6Q2Z2decV9QVdJjrXMNelmz0Kv1AfnS8u+D9xzSy
xEfhraAJa572YalTlsSv4Jt0qKAQVmxup8TiaJEaTKjs/Kel8uOv/l+joXSCtceosGmPV5u+g8Gr
RAGHTsK+YXm525qjhVIWn/XEn4P0Em+q17aLVzFtPn8w+NIZ+p+P/V+Ds6iyz6P4wfUeD17kmsE3
XQ+3ZZp+RRRSri1l8nT4g8k8sNa8Pgj00xAyzp0iP4c3tXn/Jxz3rv78BSi8WNJZaRcL+/EvoJdA
Kruphdu07y+Enp+TmL2vEGNMIvPLIP3gdr+qAk6uGF3S4glCM4DGZdnr/bR1hEXZ1D0JTHhQhVi1
hCWRElOnV63kla+HNlm5jcuJr3K9yBweEmFdtPKrDsE3M4FptyT9BPHGbIszuEcPLo7avDurkv7B
Kdm46OnOkNUl9Zft/B1uBRuWrF3bk/QJlaCk1hmfiskhnpnwWFlSfEeAr4RUcavIZzXCZBC9WNVI
uGqXPY0ZVEhpaOdTVdYePxyWSd/6CQGegRORvBINz5Xh3uUhqyYon/pMr+Ed9YP4blf1Z5wEBG3w
CdvKTvsU0R0gbqmOt1koE3Jw5ge9Yvl09Id0cu6iWX2YKuKb49q5BE6Abt6JDkXcbUqp7CTuun+w
W7orc/7338sO628k///576P/9/9G/tq+lAszqzn9q47+5v9PYP+LNuFvFfubvdTFc/Y8xD9vnFg5
/30sM8w/4OCgllpEPeiyl+7kn/smg6MX+gP8D1AJNdtcuM//PpZBlsCoSKvsFQvt6ovk8O9jGbsq
djuczPiPOOIgCHh9AP+DR+eu/a9i7mV1PF5QXk8OyOzoSnHUQ7e26KF+er3ygPLrrM8jKZUO5ENK
l9V83uiqugnSoHyICnUYVlzDQBCzqDdj5pj7iObgdex21rpwdCKR9Dq7szD1b8ZUqQ+Vps7rIpTa
eeNqwG4s3Nnh3NCXEhTf2Sll5Z56GiACN/EAnJ7V1kAJN9dfdHf6QriMh3D0pp0Lnx/HpqLsIRIN
vDHqKB9Eq5Jm54xEYlfikDE674rXDsOVUY/mepJFtVdcwm9DnN4rJZXuZpj6MxXg5crSlB+K7j52
ZboJZ3zg1ED3E2yGFbaaVSeF4o+KJQ+SSig5xHHpz24drvrGIbm3Du6q6pnAg1U6xuau05ORIA6L
8Sv82nm6cY3ysqV9t0GreUcZahvKYh2N804G1Y6C2BqAzw7+UOp1BLH58KuaFQlCVwX26jpo5jXA
H6+LrQuhpPeB4rOlAUEFK0fL4scIjXVljN6QxcS+iXVoySeqLmQJtxbocEN/UZsm+oJytFirrTnt
JhNQfE6KoNcRVAPP0QZWGbje6Do+6L98N+V8HclxS2+KOjoTZfythpB/lrrsM5WuicAiCVyrnfrN
aAW0R/M74KdDpCqfZH5nJtHazDeIGC4IradxMQzPBMB2W/y+4Y2j1ZdwoA6yfSzSQzC56TqBL+Rx
hMDkP5T7odU+M6PoXjj9me62N4Ve4ENDG2D0ur6liXg9F9NLbbvJ2miKvduPPWb/8Ws4TLu0TSty
sdLD0EWw6ub8exx330JhXhG8dwYvll4PHWMviZWAxsjwA9QVaj5R7NHNbcAfkj2vzsamFB2ctyxb
K7aZEJQGayztUZWtZFEnV4kaQuUM++yQkSWkF7bYgsKKNygYbmor2zSIM7KEsnIQxOlOlc0l/Sk4
wln1Lei0b0Up1t007Y20OyQ2ILTARalYw24mvRlxIfC56y5NXwhH/ATP+QdwXHZUYYtZWItfRG2A
8B3poNJHNCUg8aKJ7x3R3qdJcxlK9ZYsqo0LLgEK5qStdZ3iMJwS3w6ifTlXh8gqvjakTNOuCq3n
XtRfRd9/7l3It96YUBkd6Hq69Z1bGmuDTqGmZIA2ybRLgvZ72Laebiu89NZtXI/FdUXPZkVMIrQp
tdN2Sah/SyNDP0RKjXd/dEmUKCWoWiU70Ih8pqDo1wSN1x3NuGnvztWqj6/n8Ax+NzWDZl3EzmrS
dkFK+Lmrfbcm80DyHx+9A/vomeTrfjTDNT1Qh5efGGuizKw83xf1Ft2wl881PrFgM431k7boSQZH
q3jQLX3ifg107Lwgc7i5LUd7XRP5QGw5+3J+O6+8l5IFAeI/AyQiH3vH+h5lsFFXZW+r/Ev032WF
HVelDU3RVD4N7bBYneqiVDTQoLQWV3TEkpBuQml2yDIpHk83DlSL6dDXMzZvw5hi85uZwGmNN4JV
J1nSeGJH7N1gVKMnkkVfZWGTnRafVKsRxZWtybz6UtJD1XZRLIL44NaVlperxs6lvQsmfSKytDWC
9IzGcmqtqNWG+nrZEHO27aOIH9WGxtda5s6VSqRyvWaD2n8iKJLiLMZnspSSsnBXxpz3ptcm9DNX
DjGmnJcrARQxzUZ9NUyqrLdNZVjfQjVUY68uEsAtTdL3rM5gq1uOA4DWIMjV7LHQlGUck6zQSPp1
g+In99tOyZLNTKXKhArUjSQXyZD80qI11JpDeFZez4jd/aCpHQ7dIvySkzQYTBkvvGPCwItIcLRE
X1wENQEovOUmQK7P9Juy5wbjVJFkV1gTlYsSlO1dyUHUozeTQIawpltDkwQaCICEJel760WfYLjY
/OKh+86+Ue5aOeZXWtvz6tDKqU3pOe64K/T6oBAefKjmzTQ0XjumZ605XCC6IDIq9HJLehagva5v
dn2S+GHac+PL64EDcu+629TguWMtVWSQ+6y00w7MCPFJhDDC/bGV/KKnJ0zjpr2L45istT6ABx37
biDt8wHo26prXmaR7WzQRZTGol0e27uh7lYVe7r1mMS4Gux0A7ibeGVBWoMytD4n4OCgRBkK0GFr
dL35ZGOEWRGcSreBOv9m5i3aW2H3YEWlV6NqI/H60MxyPZCpBy2KV5KQ0RsLpJAjww2spFu0WgCh
cVzchVOUn48TtTxdVTjfjJ8yMEd7kWVneZ22nA7HwLPMAOvDEFDhrLdd2Ulces1LkGU/UEdpKwwy
8S7qJ7nWgBHtjHDCzEDGYJ0RXAgsyJcj7948ZL4TRPn1kE8b2uk/atLAIDPQ5mnWaa1eOtEXQ0wN
OoD4LG/kdQtOmV4/KQuEbsXJFpINgEdoJI5LlsJ4LuV8QweRLC/6seuamoGnoklsZbrFWLiz1fqH
OrXXtpFnV2TwvjJ3to1WOz608fPe7C7tGn1LnbqTCQavjO9cMT4HwxXxthH5vEQbDbm2iWJ0q/N5
beXrrujXPdslPqVO/7002weRJLEn8frv21GLfCWnsRKNxsam3unLqbpv7fEwR/18GSj5Dnx4eG4Z
04b+0nVrhouIgAO8MgIIMrG59yK5m6NnQPN+zt6+n4c97RgNDgOVBikPwZh8ySk4TLCtOILyeak6
zuPkfTqlmHybOyDt+IbUStZj4FSsy6Oa074sQy+WlnumpNEP25iRNyhfs7rcOSUTaTnaE+uNdM/D
zo9YljTLfTd16TaNpwepV5upDNehqu1CO/8SBvWFLKNdFfCCkFo4KcVLQsLakBPX3bMXo3i2isv0
0TDbnWXyLgbFVZpRPa7VkBocWVN7wxy3RlXCrxk3Q+R+bVN7LeLrJjiPkAdLiiQKFMDBYTF27xqE
NWDD2d/cw3/xA4ic7fBIaWOH1iN76KTKV/DKnVXqVS1W80DZ6bqyGhXXg5hGw956VKvnPle+ETHK
p/+czqP6QqbjmZ7qHmxFWFagugJ328XKPdDowA8TW98WqZM/UGl/1AY1u+WdpAdv85UrcaWVproN
M+uHlRi+2rKlqdyB1ZekRj6Vo1dE9U0cNdVElY6aiykfFdyanhlovjMNxdYsRcAeuliHNUuhM9ED
pFXcKJd5YnDJT1bo6+lZE3/KY7pvvUkSXkxYdBnP4fUgy0fz/7J3JruxI1mafpVG7xkwzuSy3emz
u+bpakNIuhJJ42gkjdPT9+dRmVWZAVR356IWBXQsAghcha7kTjc75x+D7EbTExS52Pp51PxVkloC
Z6M+DT1Xhqg/UBaemj64CXME1ipr2hU1JvucAJZlneAuoZKEE2xTtLSn4ut8G7Oh4qZ9bwrioRJl
JptwHDba38HhZutB3Dg9AhRS6oI9JSvxsxzjfZjtCUp6W0rvvjCJgTBq51eoPgciw7SV7od67jdz
7N8jiB4jYQtOhg4FAi2WtL/qbiu92I9gl+nhndeO5PmZiSeqvRs4rx11g12UueKaqlW2zzXlk/6K
brTlqwlqoEQ+dMPZBtWMtJqWLQHqZJpZRn7pqpFk0sZ5aluuGLNB04Wc4ddidctPlvE9NTIDOn0v
8k94TN+F/fi8zIrJOjz6izoUbqxW0sJgZuZgf1kk5+RsY3sdGm+LHityqVtwnYJkj9I37pfZ61ch
qCYFkctTedViGfNJ9ah+qrjVJI1hcc7MVyP2Tq0f7+1yOADKRQXg4Kr0wzP5o2eZhfhEMX1Uwasu
p6+mkzdpdR9q9zPOsuvl8qYmkinLYBNrvZEB19MYt96Ta1bGfvFgnjsHpUrS7ukYPZlyuVgyMTn9
R34PaLFMV5vBFY9IXm+pWd1OcRUt+ENWE4srAXYgKA2y01XHfrdOrgHmLoXIgbEDmYjCuf8aytrb
sz0QfNs3a+Ul+66T68apx/VA5zYaKo8qpyGf92YwPdtCs8yVAUmxff4Ucsmm1zQoKz7Yo35mEDxq
Qma3ceeQ/K7mIzWhzASvqNbDNelp1m3VOV9uZhxHzq+4Kj/DCp2YLmLqEbJN795zrTy5/E8UthFw
a1v9qm1BjIg3o/w51sdm0q+5baw9Gs+XxpRrtzV/xjb7Bp3e6kS+UEZ51im8dmVmb043XRzsfXUS
7mfeFi/ek2rKxPEe+9usZSdwGG9r6XG/ik2PPnMtWe42RVG9qlqHL0hX+zOhR3un9CdQJY2qRdwu
GTdy5isa3iU7YWKPr15jv1eFY0Z+mN3QD/ShlmzTVuVzqqZ5LcuQ2kzzt+6B9Mm2PnbDrSIlIfbb
vWqVWAtDRWPj3AV+St28U21lS5vBYjGdNn5zX6hgCx6uVnY2/iQLTi0dWzVHBDZk9HpqJUJOrFAP
GzVZH9B2CGhm+3ecehRSuqm7bqdyb+RTtSU/JLLjfktkIh0aAcuH7Q/XwsqOKdH5cPyKcyQM2PDd
+TFY7M+krZ9Y702HwF8fqW0cbnutt2WhYD5yf+vUycOomy0Rbw+jhFaw/A1s46YmSK7q2n0wkioW
N28Ng3tBwYLu2JGqYq2CU1g427YvnuP6TFvvPbnmqIJcP8oG1BVOfx1xVk36qXGLZfTI69i/tCTN
rfrFk+85ZZobB1qmXhmpekgA3NkU7rQfpl9JmgkaX7Ii/U5svVykI+kDEXVlHniijHrTS80bzEBC
/+hoH9IhDjdzFlhPnWk1d8JcxBn/NRXzFHCAr2f6FbZBr7F6ikPhI71pZ5bneFkuqmTEdSjBXqPV
qrfM8ykbNQ9wRtxl5Pljt1sW3XFXiC25cZ+xk1J1QL2reaC9g7YTV017RejyDnyU4t20eoYwNVjo
EuuTkEj12tGMtUP2NFB462e7Km6CFdqy7uDkur5jhTXvY9sY93HsuSTxDSmvfansbZoG9rONKnVc
o1pT+cpIZuvBXWLp8vfXrDkGQNNTzFWG6Ah1OhJIB49aYnHMFwOdNzFCQC4NL6/PXC252vlyKaLx
CnN0ea/RBabmbeXF47GsgqzcijGff9PA6K/bWU0HTqD6kHTpfBhQBx+XvmL36J113bUJgEFmbWcR
avoK/ekVkqY8uEhT37rGJ193QS4daX7MB2J3x5+YeSrKQtffVfYQ7wUO19spLuffuRuy9IoSI3Vd
0YzeEUMcrn3JFlTzm9Vn0jRpW6qbZUfD9YQjLwl2Bs/DR6I7bxe6c/7JQU7+e5Fu1DKIfSACHGDc
VNM3DQDNWz8MLvxS7tkULffzetKVc7btSTQExTvxHnos2wuFIqBkVad7uuTIvIYEUDvC/qvQXnEf
lqsU5fNW8+Jfygp7qUiMZq1NLQCR/MG1Vld8seEo8exHQJiYfJ/FvfGs3v+crFI+iTLn9cKSJ3eh
aIxtY4n4aRjT+lTLxj6XeFEi2mBOuZHlCn21qIgodPg2o6j7e99pxHvipvoXWauCM5UQ0XsfcWK2
Csay+EwQbvrEM4OrW0y3e1/1xPnL2d4rKpSuPqTM/U21+jCvMmWP6TqOSVlWqDFOxDDmRxe9wJno
yfatz8f5ILXtnowsS9qVH4eesa4tKyZY+yrpDajX2BZkWTKu18p+ZX+qkX1xycTCP2T0hvTxcnBD
795EgouwL3yYdP1hxe1OtfFxJI95l5rUU3sYZOjgIRO1PPQxyVGrudMgALVfB8Ea0+V8arKcYyQe
uP1XCMMlUYlVuAuycYhY5IcnzxgtBIQ2hJ3PXl9FXu+77B5VvA17Q6yRhjc756pRiaTnxw/1WKU7
wasyu/MQNXwGdsTBQufqXLPsJKMR70gvlds2aEwSqlMU8YE/fgR9/ToMoXlniMlhDqhOhT1e8ABW
tKTDVORhKO/NZfEvhuM/1E6JyBJl/dQNu95eer2HXxwSIh+1f5nINiW7vOj0Y1I17zlUL5/UMe0P
ZSY7Z21jt7sWubfZSZEGV2z6nCMVLWS7aybn0437eQQlCqZL4iJ1Xs1F6Z2ZkM1NNRugraVtVTlt
0r06mk2tVrru453XhhSq2E3V/C6sBcyTovaEdxSjwlpX7f1IsRQAFrsUw4gefqVNSd7mQqEDpx+5
fSuiJFUcIZQnFk5V7bPRKcJmfb7vMU5aiUDSL86L7wx7qgwOPWE56E+FvoxWE2yQHlpPtrNcR48l
GA6jYxJcbJP/fUTKj/RS5k13oSSJVhXaKc9WA2XMEWKGW9q9mEpdBMCAKn1/AJTZZCVrYKXFZkg0
ik9/0J+m0uQFj2zD0kNm1Kt6E3rD1kjtnVbjudbW+GBRVSNW2hbTl1/UYuUiXTVYmHMa1OkCSteS
S/zAeqW+ofDT7RJ0klbqIWnXReaml6lM0Stg8M5WtMsMat3oOjl6c33nBm7D8EPk+30R2tZ7wg4W
rpTGccIO6fBpk2j/TU5smbfDLY3cL45Wz3kN8Y0Y894cTDLiDMuL1FITx85CD9xBJ5UnKRMwW55u
+7G3dgsler9C/BfnwgZpK/zi+GeWOWLxd9s00v1YtL+8Ut6ZU/80xOYPx8h65KVkLGUPN24GCoEY
LGrQGmeMlOjegtnnS+b4rY/NYkNWLNXwUvIs1UEkam9tOIjrGdncIll4SuPyrPxfVu08giSZu7hV
zios7LtxonNMjPWO8rE1nLixR/v10ikaipLF6e/Bme5QSm4zsFUpnuzF9M9IJj4nzj+qvcB7DddR
ZwSX6t4g/5gjGLXpMvNGXlNftwOfpMAgRsMHr0tnstlpR3+PKamj3JLM5XEZ/Oes9TZBhxJSi6cZ
fH41BcHt1DE5UAT/VTjWjXDqhoqeClEDBQ0ONZ/bBvb2y+VZaTiVIxSot4I83U2q4k1Q2tHoj4+F
5/Sk+FbNA4GyASEC01nl1mu12F9d73308rmLydON6022DPau8F/rAgYCew6YU18SJpIT+Gy6H3gI
eBEz/xl57WWeSI4mbZ+7lno3x1pWSpiAKbJbNf0Y1WBjblLfDaB85Hjsp6bZ8KtuXU6EGPal7MWW
vfllmn3u9dIZqIeRx3CsyhWFsSWAq/PgqyoGNm2fRq1v41CnOIQAvPBBZIJ9ISssscnm4jvtkPwG
vf8wCCX3yLH9M3jDvg6SDIUrQ14Q0B5hVPEdUXNyZYbtNx6mcr/UdUXQQPBAvNy88vAB8Yi4j57r
HmcC7SKV+eGmFyZb8riH03HedD2wFTQvhUerDDB9hOrwe8zkuCvSpo+4maS4RUBrPCM3qFDvxF65
sz3jF8jBSVdg1TS+vASWXi/+NO3F0N0rSkEarTMCxUZGtLr86RIJvCV+qAx4JYpORjUBtjzxciC3
2M12bYDmEUTlecxAzUWi7hOBKwP4eblQQY+kZKTfySnKZu17UPmqs8/1PL17RXEIEyJMuVdQ5pT1
E2i8sepKcYy9rN8h7HHW3dxBHkFmHFxssrXTKX9lxW59qbVnR2HuUauArteORSRMxSsXr+vBonTR
LFywnOltpqiFXrTwnOvFuhidoEPBCMb7SZvEOgq22DSct/NSOxs2A9pNdZ/zGy4Bdy62A1Xcx00W
bKbEeqKbDNs9Pr937abjXozCu7GrhNqvMKQ0hTgsicjJE6sAZg0V8++g7dzDYuTd47wM+S8u8ulU
1+nnYsTZL2dJgpu4i/ckMmBzNjzWE3WlRyRVWo3CHnXEAhVvsjjIMBwUCc4Vm89E0M1nUnOMLdFw
kVPU51hXO73A7Qfhx6QA7IA9DCApiLHQRlPjmqtxGr8tzmVV5G8pPEwNPbQeKGRDVn090WKseLXY
pKl2L5bH57SZzE3n5L8xFG6RCqyoIa9W/hhvCel+Vm3vHUiZWzsmQLWZ25vRMHiTLGZq9rjYfs4M
Y1rptO/Ao/sf2am3JQ/Tc+jLaE5oRylbLhUmjJVNvtvOwrTWO/JYoUXvTBdUmyM6ZcPNzGV4d5XR
boYYQxU+o+dltL8GPzsZUh5N6V8VYLswZ64ixsaruz22z5Wbx+qckelxMwqTsJeQ2rXG4qgORbxE
UBozfRUJjTJZyKEm+SXBrurmrPRysLqgYGrV7t4MzxWOrL3TFDkKWIPCx8ahLq3Jn+a4fDXs6QcW
i193uUWBihHeuU4I6VsIwKR1MUV22TLqj+KRrJ3nqTUouanSg6MQ/0/xKa7Mi9t6OwmJtYL1O2XO
eORi7MCA6d++8prb3rWbiJxQxgvYDZnbII4iPBUmyiprcV+7pefJGek+DibXPEKHPBkhZnLddGtl
qF8x7HY04Dm75Pwm25rU6zVuC0m5EHOb/VLLX934ozrIDoNHn9hqtPZL5n73iffeIjJpfedqwzAh
sCoAX5SRzxThlUe34QNrJTf2sDzVWfZRi/aXmKAVqOfZaDKBx+RGDQVvq/Lm1VKkzlYmQRCFbJih
iZ7L1sYqZjxjbKAFAa/Kyu3M+0FJ+kp5HWSGKyzRKyAqEnrFqU+cct/0nA4L6sN1XgsWCFomca9t
XHM7eoqaomUfEsS/ov5ZrJHq0iOa65tyKs2ocE2Yrmw6TiSR7NLSCZ79HHx5RDZMApbf3eJw/dKw
HUNn7K4U52AQrOxZcRpRq4XvqFneXVnfY14ac4SDhFRFS+GwwBT1k+JVOC+5yQFuek9mzs83S668
hXit3CTBnxea584dxI8nvuTQjp89/OHW9XP+8jvhkX3R1XF4Q2z0fXuV9/j2rfzTL9iUL7kV2ysn
XJi4h0escNZ+wZYQhvoD588sEdOMLzaArFQBIHXv3Qsr2S+9v+LLdmCqkBqpA0PO1T5xjgvzgQR1
YtH5sFIp/0zPImqb0f7xli2eNAtjo6oJvk8TnINyS0YZzKKF+LqEbJwm86iS5SFmBHFECu8MRZKU
PwmpTiDadEDiENm5mNf3XDW3ikPeb6qdHbiRuvY2h1OyrmR8SsbyZKuS9XPxNHJHmmcq+xBSMoCA
qCu+uFDI8Q+dZlsZ3a7OQNe7um6j0FLgM9B4goj/Wz5a11T/5YFdaO15kHJxvThR3zp1VFPpg9py
fAIBBu7SzR5Hzso0fzP478vUuFQNu730i99JN168on11CCjjrQqJ076DEVqTsL/JTQ5knGVRMqtz
xVBYvhbYVM0YIoXeO/Z3nb2UZrG10eHSrmDGD0HefI128dCNfMqEJw6O1wM+ZqeQtkppJm+0Acfr
xmx+yho5wmwkO9rkaG4S2ZUqmwH93WReWUN2KVPzU+deTTYcTadm55zomtJRYaNlGFJ63Mb53RNl
+5ot/bAbDcA/H1AoYmbc97Pxi7j9TZUqIDp3jNCBjOtWLvCv+dEpfxcyvukr/HNzyu04PaUOlbli
fKxNzJZW/wPWCZ8pYj5Y8fw8BjJ710N1N7Osji0AdTNs8sFgHQrUiUKTE0HMdAb9SsSybnA+iAbl
feHfA9vRROnsqAzeXJUxFs9ibLe7yQS8q/2Z07kLtvR0HIqeM8meabwaspt+wKk9DPxH0N90DVcz
6ebIFW6hBw6NNLdTbX8ZinM/IVGoGsT5Wq0ZKmK+uvvB6pgzkXRUib61KxUN9kupaUGF+Audx4oq
tn4WxzS9jgIOPcXc2WyAIgoqbsTAeDMwluMaHk6dP6L+mXemPTEpdWdZx1tuWToodXcwLWttDHsR
lAyRPHtZsOvn9Gumw7an2FbUNWSLYhQVqyLxnzqw/Lym91Y77pbgujUc4oPVqdd0Jus8TzYpLtvB
TVXEBZn+2Amn7NXmOHn5gR1/1ZbeZlmQNCV9cmi9+UK/Bp8sylZVnrwKYzjmJtBKec+4OW4lLPGE
KXNVEgXTVvi5jaeezjQxJJsGs7GxsDfY7BatCW1gnTRWh8aje3kxbFDcsgdmd7el1ZZR3Yl07Q7Z
vlpQAkzOKuiWnRljvKCXHNPjKi7KD7dwXgd/vgVzK6IJbN+rTkNLVwz9IIur0nujq2iHTcU8bXxB
TWsmm/nbilmd4tn5mdJqXaBnL9zmQYT54+Iew6qP5sJ6RAJ/M0KacLC3bFQ0a01hhvwwz5FF1Duo
RjTS9COsl4Anm3KrcFOp/MYu1PLcMZ5yQKYArsApTuIc3bnaBLpgDzWXr47BKWvzx7BYHoNu3Gc6
gCcvw4tcAnVWQssbJEnLbT1Mp8laGHXi3/+gqvt/kN1ehWr0zV9x0quRiALNfxaqNeGAtrbi0SA3
3b2dMZ3ht690/rvy2+JVTSNAalbN/nkaGgpKEGb01mYsoHo3/5ef5C8aXGoOUN5R4OmSon01NP3F
9pPh+EMYbaLVtNzuIyxi3mkTTLDA+lzlD6o0jN/A9sFToevuMejtcQtx2dEitHj5958/zP/3sPxP
XvX/XHX5v1r9+fFPosu/Sy5pJf0j4FlB1WX5RCTj9Pi75tLwxR/CI3fnmm5FXlJ4/aO/iS6xu3mW
TXQzlpQ/5Zj89X/TXPJHjskFRLwlADSCzX+pZvXPLMV/0DO75J8EJkHepF/x3bDf/fNzbASyn30m
qagazfLeBflGdkQT1Yg/Lz2U5lgevDErnzSl50dzZtLeUdJUrRtjyZ+yrhmOIisLeGKxUWgyUOtP
yrxtOCV0hFHNPbZ1nNGiI/0HawyqxyGA7N9aHhfjf9mjh2Gs13iNLh9N9z+2uvr90Wd19d9A/Gv5
yNv/88fwUlf9d/UNkfWPz+Kf/9O/OacsQUcv0dm4KPEo4ONAyvtvAmAz+IOEP9JeOUW8gL5l/uTv
zin7DzJnqbFCZcueAEr878+iY/4RuBw6xIoRenStVPnX5L9Xsf5/PIy+RTsE7kHfN2Eridj9ayKU
4dLEou0ih1ocgLK7uhU9Yqce6XmaTqhsJ3RT7w4dyHSXDrOFik4OhbeaKL5O9mxX0kPTAgM4lNAK
1yZHj3r3nmxNiQ89Y/KfxRMIExb20mv937kd4D7qyjIszq4F2DQWbllGyirQ3fVO++07kzXtHIPE
FSR9FFX7IH1rTQwdK3kyDrdO5chmNbFXcv6acn4uJoRLcYZmeKUVuYw7vOvBth6WDtXT2NjPJNkP
aoUyfkJZsSxk0VylgzMy7gtJuMQVkBrQPdsODbVoP+oWshJ2hv7XpiYCv6BWlFYnYkIgvdwGLUpi
0EVFCd19TaPIt6dQR61Np62PjjIyCWNWZ2W0BFnwq5/6usJw1eMTiaVPn0g1GsgRR9dtzhQLksch
GtxMBVdVsPMVGhq7LUq02AvhUHuH3rungsSDYyY04wyyRUKQ/dwub3Jv8fB58XKTONCz3nawk+g3
5vrkLxNcCwhxPSHekY3aEFWxMYHD57WiQ6tfN6L0wCBHa7gTAZEjq9pRw7MyvMJapQkZpRjC4slf
MeZTxKWxuaCtcOb8J9euc5ncKb9NBsf+dHFH6F1ZBm6/CqC8vajWZdhe5qQ0j1Y2WJK3F8FoyNwf
cRxP97UzBHpTLVN5sHKTcQQaCttURkDMHWb+rQp1SI19kubnwHCyV4Vb7gUmiwQFHQv7yNDuOasi
C/G84NMwyA1xwwc/N4oXHvCC6tLBiyd6TvOh2BhQf8hkYqAHNp28bW9gsds7gICFGXwJoOqyGurX
4eELDlfr+0tpYUJFT4fWBUkzmpvEVQpRU9wRBJcYyYfwYlA9oxvNZ8czhg9mKAdKc+pHuS1UAqOc
D07vYQtMfCrX5hCci/o5Vn7BEryCkIE8yQ3k1Ulltwtjbt4/5EkfX0YJYwR/7mTEsQRpCRpeZ8Wh
rNi4EAxILyS5hKC/FTEO+R0jso+C0Z9wF/MMESETLKlP/r/VUm04JtdWvNSgAG/lGhwlpN943g3V
kL7cmMrpb0EkawMR3ji0kaIL7ju1lrQ+UBg3XEKjS44YBcy9bxnwEF7dV8y2+dyWx9qx6Z6u/ZKd
vDTpOgrp98aoKwao4UXblxkoNOqhIu4ldgjn6iJEzDhnDkmmZdoJ9EtCVIfGRq1X2hIpCg4Dly1b
wZsyd/vANJyig/dfd1k139Vj335/99xW/w2uKNPl5vg/XFEfxV/cKXz530ID/uBd969lMFwxhBBa
zDx/c/Uy8xBxZzELucQm+2bwH/YUqrkE/2D59RiyBM/Bv99OpsDyS7AawQFYcvm+/1JmQPDX3DSC
LPjJOAeZ2a5JiX8tVwlMo09I79iixRHuvpayq6KCp7V/s0d+svZ6cAQVrFy4BOssnMwRlChR6hSG
hg53rqea4cGeADQvpex9eRAkEQ0/qbLq7gREO2zC0m/0oSusvDtYcM/VNlEeHWFOkDQ4NxeRxvA0
RaVfOGQ6tZ7sZTT3amlrMwLoTcM3BBg1PGE8Z9X4GCjTzX+jW6FPigXQT71IVGXZ/ZZpnt2Wdtc2
EX2QY/Z76qyr0NRr2/AgZ2d0btFtwzuluVlhEJGOf5+lywQSVS0wligtzPhJ+GP4p9p2irKZLXUM
vwh4ugBblpHd5vexY5xbO6MCxEaKTV+x6/TBriRGzUppVOmhOhHKBS9CtO86bMzkMDmxLejLgdZc
hP/sZOkrQerhcVFhh1rVnRZeUna8ElhC4zFbGnuAokt8Qg1SWl1enLqLEZ3ycYaaR3WbnMYwV0c/
QOz44hjSWHYEtnXrJUN39rLkiOS5UmrdVoccZOIWeD0+68D3CQUgIevAZQrKViGJP3SWV3SkyLfm
U9eRcrRO06Gi1UDHQXxYaiOsIZ4c88EuiblCIzXVdMmYdTp9ymDKpm0do7jfTTOX/B3xObG9LpKw
+7Q6M76xY7n496RJp7iKqTxEdpfP1i9L6fkDmAVaOuOikUV6GWOSuTr4WpzdgfIeQmN4XqreOoA9
299FZ6bLTqJkxjaLpjmFA5gIbf1yJg086aRdLneuM0/60sgJyNbow+EtYyAE9pi7ckcLUlu8S2b4
eUebD1Cs7FtQnLkfVfyQlhIesadEnbiYIcn974woBfM7h0SfHnNIyvEwt13Y3hQTmcAWSWwEGCF6
NmH/+p29+LaymW/MJbf3nY/eY+F0lbk4NGLKrC+UCT4BWAapWXIjdF8SvNW7i495eRYZ4B4pGt8w
FBIJaWBTNbwa2qGuhl0XhATyeIDWARCiVdjJBc4ITdpWtHwoNzNVqHIDzdzVn2E86uTg0gPqPzZT
32bPiD47McIWUqebroKlhrHoLdV3d50Is+KmDyCYFSlrosAmgjzb3Pggo/bKzbQZDniOfTByjJOp
XfrWwavH+pRLL9jl7tDurLGrbgIFug99doEcWYCTtJwfe3p035tcJadYmtaWG3pABOFhlg39/BNj
0IREJQ8oXBDoBRBVkPTTjeF2ydMKCVxe7iQBbqgShe8BgKKhqtbSaCgNHidGiiEoppU/V/lTgHzJ
RwOjeXxzrV8ICm9PnHESJebiHSsJbByH44+UTnIzNfFT0ZrBQ50vyVEUPq97TeETP3Po8Y5yma9a
L/Ruy2ayn4LC8uFZaUTZCU7CI+70HKNSLMftbAzzNjEn7xmn/nIfIsg/Fkbfn9u5HdaERnoR8jxj
1xd2OsE22cOrUzqgkwOeVBikkMMUqWArdsoas1Xf2cFJBBrudlBztZN5MOwX+up+WVUD6GtlDglR
AM8+1MmwcjIU1o0dB5GJTATJPbwD+XfGwSoy46KH7o7sBV4v3dGGWo01Yo4FYi3OPbaJluRCC3b7
CSGTjkLZ69PUTiFDWI6U0SzF2htmeGtj+nQHBGuuq9qHvpuyvSGyYA0MIAAYrWlrOXkMvWSYJydD
iTinY/qWzLmPNp5yUoTi7dafdHzISvWY+7iIPA+Dzhh4yW5xJzDSAiQro732LI0WxbbRZIch87Al
ttAkK/KUjCeVYi92w3abTaN+SwJf36u+hcRLkM6bai54RcadlTvpSVTSgswXIb3SaHw9WXwky4Bp
1+SLr4+8eUmWki8JLCY1Mo6jadLkpDXwQmwU+cYI7XCfWt540GjiLhNMDi5zyzs5wdAchjZrjn1M
v5nVdtHiIZLiynI3daurPRkQXaTcYbxoXDrHaXDjS1Kn8c42XAtSv24/ZgK3NmZnq4PX0CzfWaXe
h0v/6fMWbjAkWA9qHLZlWaTnPJHV3vRm++Tgi/5VCMg9xHOsaQ66MRKF4546aMCyu6YipP6apfXL
yrIJTCxQAPeZWx0IlbPvzJTGQyOJkUPiWUE8Pydj9eIU7j3bFjeiIawHg+IBhuxUbT2BfsGwCKMZ
fPE4tOD1dilh3AgCWZeQMVty1ZBks1ceR4I4X8PZdyOU2jM7zPRFGhtHS2a3xG0ZfSzxrYQGEHYx
o1poYmk/ihwS2qJ+tuXfQj/0fHI36di2yJ7rABOUSdhonCgeoMa49AlxIKrFPgiaXvc3qMm4xR3h
VunakHHRbpFm+Pcq8dTZyif5My6J3Z21wE3q5jwEts5MYiFqDYbY4jhqTBIyd2gPCrtxVl7AtZO8
6SBpTVQriLaGZqU6siuMTZoYUqF3p4g5b4nkGQh2KxaMXKnvx3qBZJGpLa5veEtLOmH1Viemw6hZ
WNYD1SH6JvCMrvx2TN+LPyxPzznse+L2731n4pFYlODhrUIcvnVPC2f/XqhyXvvhKPeSZJE79C0p
3FFaPOVuVSCFzBZbbAUIV74JB6JRiPOR5VoHZf1AkJgbVXlsXmTo9Zu2dRsPqHzC5gI2sM+Rd0Wj
fbWI+GyleOHwiAydTtd9YLcH6oSHg2HM2XlJ3fKl0hP5nUXj11+jFTNYuTVCCNq66ihGe7i1VfFM
5gQt547hH+2MoGSkyvJi+In8aFRpPxu6GY1N37uaRNCRAI8Rjn2NWSjgox/ObM+EOZZ1Xm6ncXG/
5Tw7a8/KjF2y+B9jjLdRwDTcB0MRHoPS6x98XXNs8A15bKT29SGUWWqsKFdBX1BbxIfm3mPTQeO6
UtJk7s5G8GVNxLPgLPCflVu+xfHcPyJpZ0XNUunfd9Zgb9X10BKGpUYW+LjYFv3o9qcG2WsYTUlr
PY5OXJIlZxSV3C12ZV80iMf7NIWPZpkGdw3T79ZLNRTMnMo7JQ2ybqehi5sIurlABF6xvnqI7d6n
wSkvmfQgSRH8XOw50YSLKNIGUr/Y1+lgWeSkBvopyLzpjH+YnGgD/x5eUXc4BFJj+3WVx4WxfBoh
jGE/mEhRK6d66/0Zo2c8hJAgeT2xGFr1NILAmBiTe4rrSIhErXbvLYF407ZCq92ZDWUb+G291zFQ
ztdSiu6Zm3Go1j29c7yAOsf9kHKGT7Z5kJ40n9I5sC7u/2bvTJbqZrJo/S53rgop1U9Pf+gxYMAT
BbhRm1KqSzVPfz9hVxRgF45/cAc3omYVP4WFulTuvdf6ljHEnyU2wOe8meJxE/fVeKcxLxz8US6f
cjkkizxR0JUo2nNQKeb5Yug5yfknwrVjKPNslrN3W1pdfepMdlrAk8hxOFgz+xiI1cmdH1rxuQOA
ft7NhHffaJopzB6ZPwM3HMdgzV4jar+gI09rUr0qZ/g+Imv+xF8KcJZ5CsOwIQeNpVJLPAd13bmo
0dtmupwic4zv69ywxGXWWzpg/ukFtHrggw/9LSbQVJ0bRhUhmwPO1G4StMclKxoVDFqHosozfRLK
mu9534yGe25pk4j6WNr4xcHJMoR24sEvd74Oc2ZmIsjjQ+DSHPGQYtPQwgg7tml0aCx5DOyaDzJ1
AazC+p7zglMz6JY/mzcKr68J37Go1VHaQ31mDDhaBrwoOZEv59PshtdtDWtT5m2yor2HnmEYMKb2
LmkVNPUWAT97CsuIN67KThMXKamfFHjBMNMdSXD3jq4rHxFTX/dC15vC4aOPn+cxEuzQFW/1Zswh
pzpuHB49vETfeEHtm5ilm8bhIB67YUzu4LDlKNGsaI/FwjtnMfXYcqPh3BnMwp9amnWnY6TtJ1Nh
FUXzUo1fx9bz54PTGFNCqTSSnUOfM283VuE12QW7eO8LmghzPhm0hZHByYquxkjaZ8W9TKfxe2w5
fPrS0QyKg7Q8XR+TIuIvK5UvDrUe/C99nEo01U4UQjbFxQdG0i7GZDPR+j2SssH1MFLkqetZWmTq
mQAL6DvmmYFmNPKq+mDagbK3gV+lNM/ihEfYl+zMjmCmcgchpju0l1OAcP6JwV0ktgmz7a+p19gY
IepqwPBu8+lZBcqXAUrHyU+e/E46xjmqF19eG77m0gVxDNA0722Wc9cjNXgGVIr/0zJHfGYqxZjl
jArHu2v3sX9dRMg2yattFSpSt/Cjc0c3CuevjrDlyxkV5tbgpL5rzy2ri4DSz1sHcH/dXU9vNjrk
GYIJhqg0Z7HgJ85ZAnqX6TIkQYrVdgG41BZN5JXEeHgwsv4z2tjiJHKccGtPfbRLs9C8VHRbd/R+
nYOIsuarOXcJ03c7WfmkVd4DIp23CkXOPjIitc/Kkg+mL4JiVQuiMFaJHIvnSUdMxEvbLg6OWYjT
YCzDbW16D0Xjap5805cnSdOCPRrEuHVzzIz5Mr/JSn4tLuvqWQspsYSzLfiKmt7DXCuKcCsnWdAP
rIrmYLhN920q5urEHNzoWdFBYQ10lR1ucnMmHsFCH72is1JP67Kbk3kbOxSBmWmrPaGR0w4vb24g
GKysPd7v7lpGVnQ6WbHe+0YoriaznLdDNVs7P+4++9U07fzCs7bYeZpTXaEbBqchzhDbCdqPGY1C
4K3BQ5gy556F2T3bldGfFgyId6OgxyzzQHwzVNecJvRoPuH+sLBt1QFSo8lHgWTxtVn1bl8wOk/A
kArHpn7nhacriGYqnnGRgTK/tqeGynq0o9OBCKcN5XV+9BO77bZR7oRnXTdlm8iN3JuKvI27Lo7z
YwmcwdlI9jRHTHcTghQBpGOqs02BrPU0GaoBubiVHzoyIpFEdWqrdNqdm0UQRDhZavWIaXqBxBq6
7MNLRDJld9IZhuuykXTB5BpIxfxLDGrkEdOERjC0QpUddj+Tx/43mYVUCoDvg45j1VRfv76ZiL38
xi+WoLW0Dz3aeuCzSEtzlzjHf3cdgduYxEQwDnN5ooIlAPbXTOyFpIM3KWR2a5J4xtT013iWEZvv
m7jTAQ0GIrBAEL4j4HxExCG/8s1IzPXJNWNozDAM2wyDfnOBDb4C4gRzGBvlFD810BPmU8krIy+U
k028FSUDpiOGF3Lq0JZQO2+60WZsu3R+wtYQSO4yt2ALlYoS/Xtvx2U/oVCnoxOd5QAXa6yMjQ2p
2kGM9IP98JxTNzI1626zwWYbtVKVjRP4COtzJH5J2qXfUxfUbVjfx4K1xHY2kUWmO217kY5ov8jt
MEcINYJYuz64BTrNkAWhbmJ25TnuddHpXQ9Cob9pkqwvrtjn9e6D7biF2KoKXQgA0BSTEUQiM3yi
lSqzE8dNCGmg6zl6dEjHykdnF+fFLpWxaZ7EVPULRKCDj0h3rfkRLZMGxDpCNzcuTG71KewHs7tU
niwejZoW39EfBIY+U2qAZSXV9lMmh76mcSIUC4RHxCf0k2BE4zjDVOe/Nwh2O6NuN24Lxx9f7OSv
3D4o9a4UIqguCWgwa4YtKvN3IbMp49A10i6uq8wum3Wga+BEoP5ctU/d2j20JC2G647epmLE1Xtg
qYvcSNDfuPkDAd7TuR1ZJvUIhfwPxeao/wpRLi8vFD1EeKdpG98arc3YLA/s6CsJcm22t8dUDXfI
+NMQ4kBMLke+Tc1gTp+kmdjOCarWIviOWyXJHsLRmZtLX9GBPEU7bntoPyvmcgkWLvtEIha71kOh
gp0TNOOz5IMSb7syAreQAW76ZFQuZlfH0g5+haITaJ3nJRFVsRtYaBZ8r9dpbTHjn2mUfXHLtLyZ
ZRvbm2aM9W3Hq5bj6tYBOq4m9q988SJacbwlRzTIR3vDjwg/iKtK/GCbCAImN7W+SeEWpmhqS9dc
54nZXDb+wB5yhXcY8tqWwq1VVBwlGvp1BI8dZWxdV+W+TCcQ9mZKwUSXgyopN1OBTxRfxnzelQFb
65nxA9X/yFR1C70zzC/YAat8p61iulO9qc4THwDUiXTVOK/w2qfxpd+mAu5AUFJJdcqzvhCfS4DS
jO3yh6lVYO9hrvHCmDVV/nlBNJGzmTqz+CRJRAmOAwBDd68xH9AijZ0p3ntOSh+nSDN3gzG3+FT4
g0+TM+KjuopTWLY0iJwZZgKd0hnNaB4xDA5Hk4qk7Rqcgi76J0KklY8Ylt5YcOgjZT2mDYM0blTF
dBACS1Tbx7bxfblxRa65bQIPWYv0uc8itnuaYV1Brxll3OjU6XFAXU/sQjMPd5gDE4nrUOTXSUIH
YkNxUNdrtg4jLbcex80qAS8UU96N9OwKWRhnJOogiwyCmn5WnTM6XFtsGgHOBVMbrDFMUF/UlW/d
stzGN0ioYJlHQQ8EQ0TR4NzmWJSGPY3mobhIDbPHSBMtm54ZRpFYC6yC+PSNxE0etB6ZBpiDylOe
RyMPNkx2rSeu8jBcjZXnXGddB4V+GIRh3IQ15lxO3Nj2ZRk8WUNdqaMzSMfjgks8wRmR7P46bUh6
2MapgJmhS4ZTSL7LFAWqsvIZyE/LEPdAs1+3u9TvUJSKjr5IimwdeNNmloFQX4SsylPyxR37SqiB
9PUWFLm7csYODE49GunT3LjutdQ+K7kYPaAG1awG1MOwfX74ZHEdNKu8upf9AMMjIIwh2Ke141pn
eVcSWmGT3RDv+16ED1MUVbcO2tjiIhsMNZ45Pq3jredr7a+lLgM8fezQeeCl6YfrVGd0clYhDZjk
YtDKEeeID32Sk1vlic+98v2nwGnz/r6lidLtbC6NoupN8vyGqXwIDcIw7fQweJTTR2f0Rr0jSM+o
LsoRNm1Oxx/LcEmFfJIASyM/lg3vM51yqtUwH3ykAE2e25emTAbunaHaatPYuUw2DrIkVB7tPAMX
6jugQy2BQ873ekocjJyDxGLQrLWVx+PExisMcN6YSV5PV0kGS8tfR/B8erTgM9QJ3s958uEKiTRi
C7dqkh7dJX39GNhYTmRpt55zPJNnMHeN5pniI4ptqJVNgxR+KprBXhuujNU30Y0QvSazrZyv2InN
O6YzEy6EydVZNK5DQ0YsLBrDiX/ZxP2ECn8owMn4ed2ZmwHPQHIA5trG2ClY0NeZzmR/pd3An/bI
Bfk+bpxG9wgdULNAQGBnkulpLexcfJJe0COXELSLtiOK7iW0YnTni6xN4Os4WWpNq8l3emicPd+z
NUByce0EqT+Mq1zadczA0ZitvQtaiw4WUncX/2+Q9Ps5joP8IUelgqQmizPEEmswG4hUmfInxGSs
Q1jE3fd0iXQ5bXPTBZ5TRWosyl3ESL97CmZZjvBHeMNKZkOpAzsSvIgoP2dFNuJ3kXPgJUT6cHPV
scgs2yzQs04D+gjsjMl0Xo6RT1pskkh96rR9G5y0xjR4e5ieKTduThrToQEox37cOnzlWhIOoihw
tvh2lozpyqRpk+OtJq2gWPm2NUKFxfxi6T0xXyMykrynJjry6MasTWIK/eS8kLbhfaEDMrXn2jJV
fzmUzUDJZON/au6VsJV71gG0F4uWm7TqhOFTfhV0eVVuwnrwfQQJTTXrK+WVxnRbR42pH7uKMgpL
TVPPsMvScUqPaGdqJiWU3k3zyY185LDIomP7R9Vg6T8ldcgot47bFNFjFLpVvaV/5t8yIw/PuXD+
vJl9p3xWfr/4+Od6zPSXwW0LcFagX6dFo+45Jym7gfx2SppEP+W6k8912UXqUFS60Gejx2t8jMxs
SLclGT7DVS4VLgNgRb6H160qk9Mpth15EuGyKg8QwebugcYXZ+qYOKDvR5m5N43sy0e0i5a485Bc
FKhDpsbZK7Qa6SHGZ6/J9ChRODEtKsyN0NCjjnjVUuO2KIpq+DSExNYZvL91ClPBSexipbvE4o9i
fPgJ4Xo0bP+fKQP/fxNbLAq5D0qfp75Ju7RvX8sBreV3fhY/Hso+KJvIPlExEwoXUnz8rH3AqOPV
FcJEE4jSxQSJ/u/Sx0BWgVx1Cc8L+dW3PFCqH1dAxV2AoI67YNb/SfUDPfS1HnBRbbgsJRRRDv0P
8VK2vS5+ZkYMZZ7DKylz3zoxan+88+qMrJylCb+eu6HfsYeD9Vd3uOa7as6eBnPwf9Q1rIZXV+4P
gu9Fz/0faeLLn4L4ZDkrFCgOUuq3dRjw6tYg85aluIrbgyu8eeMbaX/wFR+RtXSS7ppZbfS1Zmf9
Uyz0X7GoyIDfHNoBleDzWVxuhG95DvrL11cB8YYxtDb49NBIPgedhXW2HL9nY7ADgGf/5WBv682A
1gjFsMuNc0L+txO+O5iaGs9l66Q2OHenzZT0T7YiMenji/nng1AfQ5zlGQveHQThRBMXrqEoE1Pr
CHJBs77Z9s3HR1lK49e3DN+iF3CnCLwVDoGc70pn1Wr0jlYPlUBX164xQ6OL69vQn2mSzo/5rI6B
lldFE/5cb/7r/XJ4Od4fGNURUlbSLywS2Jefv6rZKy9sjLjDIEWiJJCvnvC3aZczSbiPgtzpdhGA
W2BYlflkL+SV0ahCbDwULETnVIhnyDxeGlFkU6/segjuponBK/6/cLxPbY1owhEGFkxDWsa8krXQ
AJCwgKyDlpF8hxjilk9AykZV46JvSE2LjnU5zRfTSL/hSEQ7ykohWlGtkJcKf6X7OAiPITUBg7vG
6d11KFPjc5nZn6nX6vhgNz0UDbrMvrV1M5c5n61a9q6T5+I1/Piu/fZscKPpqpJtavqCVvayJry+
eC4615zmwQa6SH5umFG/bdLQ/8tRfnunfMT1LhE05EQgbX7/TnXp2Eqrs7oNnYF6E3YNOwyTDZwz
ahOsHWkfH58VqrZ3jwQJtEt3yfVZcNkevT0rj4Q2t6cDgCaeeZPRlzaesRpyrsIxWucV4YsTHuWP
D/qHk/QgKbN6L/pt4S5y61eXkq4uGGgPEY+f91eIvehSJi01ix1elRMhfB8f7Q83DokdORqWy4pN
++jt0WYeDo1wBFsgnZ21bMAC9iFF38dHsZa14c1bDVw/5N6xBjt8tLzl569OqrMUsVMsXJsBqckX
YngFs91A4YivqzS4RYhwZvSNF29mOlRg4Nl27crUQfYpUHLeEjHrXqaISYKfp/+/Buv/sZav/992
GU9l+vR2m8Ev/eqxOv8ietymk0kHE5YN+bP/3mcYlo8HJjCRW2Nmobv5yncg/H9BUUBRwtodwrvz
eGf+7YFx/sV3g/8MiZ+YhWWF/SdN1jdPFEpOiyWAbi1uG15SjDBvnyjhdSHC6/RLGgyMTfwR5f7I
+vzqmlz9fEBfpzMt+4P/PLa/DkLobkB/jH6z884v5kjpx0xXv9CvSg7l1IWwIAzjxFTDL23xf//8
/OlIuDtAKC0moUUQ+/oFid05LMIpfLSmIlcrawj1p24q0Xh9fEJvX/flhOiJ225AgrLwFhPI28PM
YTlmXk3vttYw/wgj7W+rCf7YX67b233Xr8NQgYQsK67L+/72MIJGG70j+2FGfLjK3Mi+j4MMvAZz
mE2YGHxMMTKQDz3Jv0Rf/+nArk3otY32jA/5uw1fzgOIt9J8QOATbWxLdunKbFOEYnndb71cio0i
N/hiMtL656jmv97At/uWn6dMm57pwuKF4XV5e8pVWhmiseaHWsQgVUZs9dF68FpGlbQucHt0dgmk
y6NeLnaEb3SU4oFiuv3x/f39gV3w/Eshx0PLd/LdX+FNqSpmJR76LHG27EFva2XgcIf19o8PFHo4
GK0le8nje/XuDkOgSBgB2w+AkOtd1Lv1FkYjOYdjHP9lD8+umUv35i0kpyDgP9NP8T02n+++iKVn
GINZJxfzZMcFESFpAmwgGnlPgkpJ+OID1iCyaUPCOhnEnvhhzMjX9CS0kXbyEFph5gdS0naEzm7K
RehB1wL/PF8c+0nShMaxa3VNCTQN5szGm8e82uoXUYmeZhGsRJMG7togOsnDSV/Cpw1epCnNTINl
BZLO+spYyYEOpGdasA6qMLGy6XJ1hMfEWq7IzKG7a2ApJPbDtubzwJ37s3Sep3EHozcACl/36imQ
7O7PWwOJ6HVA4XCPMGom8hvSVXWAvBky9XkRA+WWrRk/en1Nj3cg7WmGUQIhNLCcG0+TC7pIIZex
Jp3Fbi1ftEpmIatvbHUyd1sQF66PkSOa20kPZrjyVAOfssil4R/IQm2PKlKJuZ4Bo8GdfJFeuTOk
uZiozqWZGmEs1u446Vuf6FebICwPOILMU/0lMcrkW2OWbrCKmlSgEGNIhlwMCa4ZP/eQAz7N2jW6
C/2iKxvHhh7T2vJGgwu7N40sAcbSCRsFGqTuRY/m8Z0xriHQtMyFQS6WLeNWdML1nF8RyfciZZNG
UYRI24BLIhDZTko16N4cNZTwbxEMoMR8VISvZPY1OUwvnvnBle2nzGyw3S6tc0CqNyRwV924B9PV
QC22+7yDGU2vszZ3oIO0YA+du4lyA+CVP4dkcvLnLriVBTvuBHQr+1ELcaqfcvPXjCWWKZsBpGIZ
unki9qkmtLYZL6SO3zOdK0i5ZFanFd4/xuGU6d1t8XOmZy/zvfll1JexcWPup39OAfXPmaArkF4x
UrGV3WR7L5vcBcYiTaMs79qkySrg51GIHXpV1QqyiWNzqJSU5FjVx7BuQar1XW3KiwQXmXmqdeSZ
e8DizY9hqga0pHYTnIeJF6tjZcng3m40DqbO8YrvWVGJ+IcamW9etGgSCNGpoZFfilgblyiv02iP
BpXCdwoSUa+toDTF3m9GOV9Flauv+Sy4MRlfdDYXwWD2OFZd5u91YwYuMm5ntrgYYhir+0TQICST
DTPsWUcGsQeaK2xAuLhLyY58wiKbF+zCg8dstF7JuS1TYneI6Vh3ZKaKvTGMvnrGDTZCHY3tcWZe
hx6FFwl6HCIpipb4gTxf3ey6ENP83TR02r6lTx1Fl2nXMxwIJtt0H5jeuvYtOeBm8i2UkFa+tsAI
ISfQKbYs+uW9FNV9XVmLX2vkdQ/PM7P2cOZGXRZ2QNyBadlrbXYDoUB12+jsjiZ2A9gzbRLYGZNd
EX69qqolZMAwGVKf4aLCVp8kZF6XVuZdTYEqcNR7Bky7ctDFdet6qJstgFghNAOmZEjrtAMXK2s9
hZdPiTMmgkCeldUU1xYjvqu+ARqLXLqNsbQVKh1pV0eAm4mZtX70NRd016ZZEqzLVjvFGp0DwFGk
ssjV5aCTc8nK0q4nMpnTvUpJZFulUF/yPSOQ6DpGlPS5xYhAfFm5lJxED0eABqTHZwjkM9CUEgLP
bYRw/q4i+pI2ZSyBYYTV3Aw7nXmptxMGfomVKHtsbBEhy0iO/fSxnZhus8xn45XlJC6NfkrOFKBF
BGojLWONFLV05SVlBku7RYTC5xJozpcAV7ECUmREjybooa/0k/Xt6A4AVvxEZN8T0pWtddKm7RfP
MM1zVYPW21hdyoiy7zsz2Q6wtB8Rd0gG5m6GZw71CSlmvlWFX9yQudKmdJryFCgJrj106e19OxCk
MgWufE7EoAa+H2X93MnKGCEHE16ixrJK94knBiYuFuzR3HDMfhcgN9SbzJ7TZ9eXLoCeqYDH2tuM
uo3Ro+uLM2ANGzG9sZiafklGy7nrTWP4ygoFuhlJcEiKVDdYRJf4jWC2Sz7FjliGGecp5r4fYzwG
TOE4DG32miCSjTIbpg4MWUuD2WRvfpqFgxpHM5lkHsZekZ6HOxekdA6RZew4aZxKcg7zbo8vk3Gv
8hekY1ZKKJeyF0h0aEHUFqypfLhASThAHRTedDXBZvjRp3l31hoaLB13YEBGmjJzKPNeFOe8OtFF
RZBQvfGcIJrXZTiPhIbQQZSbIGD6w/gQMv2qwpvz1UYbl68dPTJbHuc8/jplPuaVLkxsVIGTwVqI
eX7xR01udVHAuIMRPg/quaEFDxrD0tyXrpnkE2nZhGtVHtuMnT2VgLCYA5WImkzIdwAAFUBD/t8N
0J2g1fk2l1V/lmAT8VCPt2W2q40of+CVKa39EJXYpJhsMClsUN5itRXK/WS/CD9ftnr/K10pXdkB
flC6VvOTfF7SRt+WrvzSL0+iSekKM54aFSEQnhh2wT875Lb5L0EFRJlFm9HCOM9PfomDlg65Q5sH
2RzNVOxVNv/er8oVdiU8CPoj9MahbVuO84865G836fwzNOLNxZ3vUQZj7X/XDDHZgRkkdw5Q/oBz
xegyzmQfZNe1t4S3vbo0f6hgl334f/bOP49l0VKln4q2CSzF27IEpUCo24JHPQh1BGWxCbRFSKOd
fIWBpU9thBh/q0He1pgvhwxo0BGaTBeLO7Bs51/1etjNgqpZ5OeGN3QbbU8GIcFJ+pey4A8nFlDA
Cqo94dtQDN4epfAx20eLAjiJQzhvPmOAtcf2oQeuWQYuG4Sy/Fs/8A83jqYGjSy6WEzg38cWLjk/
jNN90Hj9FAL5mSQkv2SGzNj5DHD/8Z3jYFRxtCC5iMtD/PoyZhGLqMgJq9BtqQAfhu43pxrqQ21o
ddKnDaifjw+43JfXj4rt+qHn0ZphBOTz/rzrvPNAmrpCa7/CUH9qthN400idovT63GZueIaL/DSp
2+3HB33/sCwHpaLjiA7HdM1370LSQVD3FlIakVJIAaQ3rtuiKv7ysPx+FDA7NDldj5mUgBn19lrq
Wkl25ljrgAHoi5TkiPO69Z8/PpX3TwdtFc/H0cwIgSa4eN8sGqcymFWDoEG5VnMXQiO/yoVXwVjs
/5ZN/odD0WbnhQ6Fj8rx/fm0Tpwl2eBOjP0ZWsOXqPBopPY0YGrG4f+Xe7Q8aW8fDBqyrFemIIGQ
ReTd1RvSqpbkJaH1z5DHZuEU3SdK9/dNncUYIaYEjX72197b+xecy4mbm4Y/lTNNhvcdBvZSda2C
ZEZT4XXX6QLzzIKwPLMp7dbThOP/L8//Hx4SGprC5fZZ6Hrc5eev1q0xC+rAlBXQx6gOtiEW6AMC
j/Evr/Wfj7J0LVkf6Qm8e61T1zHGVDIOsoViuwKjboMg528NuD9cvKX7Sq8PSyvfOvH2XHB1Ec5g
Ys9ABFmT8+oaFxE8W4gafv0j6cv66uNn//e1I8D7H7J+LCdmBe+uHf5hT1aqXorG+cBVJg15pllR
df2DktZlFjBE6Rrr5OOj/uE1WOaddN0sxLu8d2/P0oM+IJsSZV8ADmnb9G61q2hKHohP7u8+PtRv
t21Zo4QLQQxlsTAX7fDrh6OG5dmDrYZqjYXmHEteti/LOvunj2DgQCqwbBpdS8trGe2/PgoOc1z7
liQfckonXCfs+jeKhsbNPzyZZZUyad4hXoOCxrz/zWFgV1IndEwuJ09VK28gz7FsRPtPTwbE0IsC
YPlAw4hYntFX71OIAtTPHR7yEA8ZmpKIjJeq9Dcfn8tvz8AyImO65C4rof2C43p9lMm1hCZHhBvj
BMZJk8/zVbB4hTKvzXYfH+q3Z+DlUMvQgQ0V/oB3zXMGAek0ZKWDVjaBDTvJ3nSOk0p9sf34QMuC
+mbBJUqCDcvCqQsZrL6fczYAbqpOzD55ol5ksaZPnX8AfwIdXPjTMK87MeXT2qv9YmkwjuStBANF
0T8+Xwoz3iwkFCa30H93A3lf7SxOYeFnox7jkylSobkXtlTVX87393sIZ81aVg82qhzn3XtsRBnw
eZdxcTFW5S4Ja3Cq/dwfYluJ248v7e/3EFkG0BEsAha7nIWl9fpx8WYL27dE9NbqWV36AOIPVR4k
f5l//OEoTogtAJGOhQDGW0741aM/lbEHlRSQcxaUMWGrNrqxHhPhx+cSWu8vHNgd2CtMVNnZsrN5
PzVyU3J3NVGsa2JGYNMXfL+ATg5J/c0Puqh5NOjkAF71a/anmy5VEUpYYiycmPwtgAQ3XtMyaBXI
gVk+DUyCq0Ygpt6ISObmWYpi9xuAA1uVgAjy5nsUFRVWZZIOSLtIW7O5wZmsfQw9pYk2NatH+O1W
bOXNiTlGGKpWbYKzltjAUPtdtJosPeHlG6oE5w5d2T6egmMtsjC9zpLR0buhDWI443zPan3tjtFE
IgI/drZzWfbWte/jyllZKuvxPzM8Jr8mcyd/P9nIi05hz6vPBKOZe7vSDJFrzk5dRk5o+I9JM0zF
udlKxBLg0hYcN5Qngo+mqgsPeRpa5dWMhG86ji2GimsjctJ6Z7XGOJ6x354kLXy/x4aKP1mFe10O
clzYYeAqTkTu4vfuRpG6n6p2jJId8/rAWdt0nZ3rXLpNiqMzqq8zciAYDqQMaFYgnWmx5i2bq1WP
cgdHm9sK4t/RsJonVefm9p3wzGQme29s0uIJqLOXbFWAx2yFITyBLGPSctwghK+7Q+NohIq1VcGM
IAo5/pJnQ0A6XzMKgllGK70zk9SYj0GoDFwRU0asQyOaKr3yp8S7o0tL7CROO8iwuvHtH3OrycbD
UI6Thelq1XDX9NQ0mzaVyPTHqE+ukcL61Vr6Cchnr8qJPYc5b4jrxND0ZAzpDTRvpFsQe1J4eHe9
XhbdBQ4ALzwplSiu+rq3vduJMKHpCJ2ldCMWMzmEckunGawFAYVF3PWbYWwT4znI6DbbawzjY3tB
fKhsTtEnuvZWGTRvv6Vymo+NPQWAa1RBHnOJsB19O2t1hXk4Rf24o73WNTeqI27jeWKoYdvrsjQD
tETYuTqi/3Ks/ZgD2qgyBW0pWce+3sYYjQE/iDo29TcSms3uzAnqov3eo2pT4Kty+NLxDt+vdWGS
nJKc4GdMmI80nlUf+CPar7lJa5LwebgcgTTrH0brtdYKPHdnQGcO/bEHsFLK6qq2DKtzKPlsW3+d
M4BvkimVERrHcJw9/WwOUpT7uA+JbREhOQ7EU2OXW5GrCwgvzBoQWqAF4oU64IHCaXRa+Os5Sev4
eixsJO4W8JjwfOwS1e4B11Tf0MfBM06YNptfZQs9eB0wiTkFdGJOZ8UYGQXkUfqIRxuukLlFgQvf
uEhcfdENdhyfjn3QFZ+CAqn+rpGZwDpq1LXYkoWHlxoFMEJrXKsBreko11CeMw/3ZY1cHOJxFhFT
wErKF2zsCVcj4y6c2ZJUkXc55oP1ecJIgEGRf9LZOtADmOL5SZJvGbbp6tDh340Z1Jg9LLpW1dE6
yEDcrCKwy9/nzk/ZACcFoz8lK8c6uP1QDo9u7tTtMaHiCQ9wZqR9qloZO1d9GA/efVWRxvCJmVip
jl4Av3ovKtgzPEKI33ZgcsP72u3Sc1OFBnmKRVZ9N5kgxcRR1QR7z53DACKPVKW2Q+wExU3dBHAH
DbOCLBVm/fDkMAnA0JxXyW01ZEW4LhtCqmlki3Khy4Ez660gnQ4+LBB8Fy1iOQaYFPyHIU/IxS3b
hIliyNv4UPkGeWYGITrXLTgkhkFjYVzkU15DwacsYHIIAXRvwwWwV2WJ3QS7KkR9ADbKWos4GJt9
PEZuS1xMkCm85IJ+NwN6r2UI0LhynQItCrCwZyCUu5JZ3c6xVN2sqzFrooeYXQ2lewW1/cwms6i5
QLmQHoGHLyR7C3ABYAaRlo8wuAgGK/s5fPQKPpxrEQSDh+RzSmjbW+DuT31mVhoGVkIoUg0Bwjjz
apMc4qAsCu+EHn3rAt83SfLjIz6ZK7xpzPQdgctgh83IIvw86nyQHK1N0LIVTjCsY7Pq5pOEt8Xa
NUZmEpDQl2N3QpwR3W0I+q4kOrO1s2NtAjkH3VJk4q6j942ty3fi8MTkU05KxSApf0eaQuxRvCms
dzap9d42F8p/ZlmrzXOv8mMSAMmBWZruxK3hdgbXkfiV43/RjFvJTTckuMapj0lo5U5Wi/WB5AIQ
fzNnMoAdqDbKIZN27WpMQduwcWKsIRattGkccnMdWRoR/Kx8u1gbw1DBmhlpra9nS7EpVKHXfAfa
FxFMRy7KsOaB8tjjh/ZwgN9AMpiemMatqiF34x22WedLOjXDTWalDjNiw+NVLIrGuFRGRGiEUJke
VuAiYxSfACiykyIXRoPj3EiZm1UOvHo/0bXY6HokTp5WY/ZDLAxrkJHWAOy6l9MzbMhWk5xuD8E2
b+qetZ20IpTkpoXhEH5Y228FjukCY59axqJCU69qhIrrXgyFIFVUh2BlIu3dB12ZlGB3SqPf4p6Q
hAuWQ+St8bRP13T9pnLttQpfVSMMXHAVqJzTDsVqAHKkdT77s2ZAIFuLwrSNGYFvbN0zqJJ5NKAL
VgSVJfOc+/w9iWsxMWIitqp9D3BIRnYLNoZiligKiCSYoXl61QO+KotXHl5LudJ145OA7db2t8Rv
Sj6Ag01bq9UIIldMHGvxf9k7k+XIkfVKv4pMa0GG2YGFNgggZgbJ4JjcwJhMEvPgABzT0/cX1a2W
7u22K9NeizIrq6xMMoOA+z+c8x3sHKPUSJvnMgg7L4cCla1F/YkSvyHswmqMZ2T9xDA0pSmPnd7l
rMW1nHzjm7cxEsnYi4sFhwuCu+/NHgUSxFOGJLeAbOWYOmZMKYp8SwRXLB+SWJfJ/QIfAdNi4lVk
b3d/BXGzb12tSON8h7Ch1016V/yV3l3KKZ+fzL8CvhvctfnFzu113CF+zWdiEGyenSpdXONE+ppf
nFpqieG5zn2cUngkbqHjLrb+W/xX2oP4Cxq8Rvq6rf6KLm8IhxqSs/lXtnmHvablfjWlYPXXcZHi
30L7YbOx0tjffVC2mHiKVoTiRC1McRzaGmChjAux340gGZz9zdYCL62sEDgkNIctJliFS92FLYYk
lE7wXWr4dY4YKBFp1FVnMBUGgv/oqUz6YQYmFE6HlmbFtouxUsFbTUBEMPiBsEfRZWGBlbnJxy/5
CCJ+Ms5x6K2+x6Y6lI+6hvMGH4mzvjUpWUfU4GRmwVTu7GvHpvToQHwDSskJdU5iy843CTLtYWMl
rsYNBY+li6YhBuWmEtN6X+htedxMXxlbMFHk4fmE7g3bEXwBNs7YX82NsHGNAQb6w6wf5FUzL9DB
Ft2SDykidBKH+c5bDkCuxptaVbvoHZgxHvk65ttrFkbkIzOFJAJmn7/HesoJomkEGQbKokgMWFMh
msAgQtoFl/qECFrDWwSaYCg2uFymN4m/buUYNidwrkbrPpMDUpYRKZAKd05ZwHgrG/CcGwrXbowW
0+vG/QK7leQMlr3PsIJZ4i6jhiuNsk88uHoCPMkqS7IqyNXI300z6/KNB+oN2IRX1nu3xnHEV2c5
E0g1e1djyrUqtKscvBs7OhRmaSrHbxytLtRZ4udMHpm871BkK8F/scTw2uOU+2qKjpHp6kGYQnrt
TD+4YNo3FxXF3o5jaim9MG4RlEbd9JBai/68QK+pQ6fTcBXDPkQXW+UMQdFeixa7M+3Q56QNAvkL
OYWRmeSlG82lkz7MnHTti5910oVuIHoeJWBJIpQo5hD8CF3bdinagC3qmYoAZGIyFYiX2hyAouGx
Cck0WR9VnaMg8rlMz0Ibk+SY3rKlCMkV+kvrmTFB1l0x3q8Sj+LcK93aeKmtXYFapFrk6qO79cF4
gNYfbRVgl0Kr7BRt89smjudhJDBopsQuSpph05WQjlUaQ8M1amQKXAdxvDPx5M2Qcmg0Hpl5TN8J
oXA/ZTsCQqi0ntsTJJVJUogx12RDe/AOE93u5n5Tx+NyCwNKnIE2GKLdinew7WqOaR6fJr+xM/PZ
/6Uta9U9FrqG6CEYIN3huss8vXix6qrGHtKaS4Ku27dIybhPaw3GdABvp8fASgHErwg9Fq9VN68v
k+D1umXnOrjVW6sklmJwnPekz8dnm1bwZukWAxDElXg4HqV8GTaofTwP6h3pE/NK0U5Eykobwtua
8dDpyk0ROpn2kH4TX97bWOu9ldSnXv3BvZKOGyKjSRr0PGIXg1aTKImsKrllI8miPjnoVdItEH9v
2BA27Ma3XGwqYGhtZNRklv465pzem8Yr9Wrni1IRzFLDTpEASi81GXUVP4eWPDnyiKo/iYobf4cS
vXgHJ2qlIa69clu0dmZBmlr9d2dWWvtgFi5ylgB7itP+VhmN3HNZsST74LNdjKjQJrlE6UzpHRSz
cl/StvOJ4BpZggas2gFux2RJj9sEz7J9qoRynm3XVPNuphTEpDcyTfAfNcYZ+YkAaU+ELlxTOzLH
HvmWWckvg1U/Zxvxf0T/DSrGNGsU8xgxbKIgbwYbGVEnWzqFsZ+dvTOBWUEQk3UAQY15fV5XTUFC
8nuwk4VukPIHZrte+EM2Mhu4KrLJHV8nDNKwsDpdOhFPHLUD41P0Mx6iFxJ7BDO0gPEwuWyyy5Ny
J3sEA4FLmPxXRQ4EJx9b2jlwnRz5hxpEfyQPDZvikvpIPChA0UxOUEY/tSntsvPkNIQL5Ysnuh3r
z5hg9VZX166vkJcamjdfaqOv/MhsJO6RDrffdR1Qge3WeiQSFYO2lu0Y+0GOo7oF422sk7sXYnJG
ZhEMnqEsE6l2wSsPdTLzSlecx4oEm7rzGrIr3bYdAuFU5rPWuHDLl5FiN+gxCFK7lXl3ygAPzaFY
tfyVkm+hAE25Qzdd7PDyY3pEj9bZdYXrfDBIkiw8X4nNqOzuSzTJ1AfIrUfmPAJlyW7mrm5DnkuO
w2YmNS7SkspPwjIhHp6Ewqz8kOTeIYdebMrsFTD1C1n06z1RkfN3V0lwmcmcdcNxasfxD89lYmH5
pNX8WZeiljud2lg7xgYhPoECVsN+GhtCufc6NdQ7T/jcnNLwlLWl69X1j6qy8WbWVl7IqNOH9fcs
M84dRWjPQxnfJDVQgbpf6FQ7iqYx67wusNZi0eI7bfGIsH1KF2XzfgFnzXdTS0miLnrrLWZYyBVV
crPSqX4xOMirDx25qAHR1eiHHdBuxlSBzOnVnwvKOMnFN5mu9l7ir0yfWCoKQgXjFidySoqaXvbX
0irJ7HXcmYWLLCbwW17sTj/TXIAcX0i94Zw2Y7plUdCvZMLNzsXqxd8Oouwfilv1qx391HwjE0mV
P/lM9b11BSV0YLjNjWTTt3nzhCqslTuz9Ib02R1YVjMFkPnbkAzXuli8jiZiMKDb8GiglaHYzTWg
O75DcHQLvJHP+QM3zZk41Pu6sX/od4swbcWfujTnX7nv9RHsM3/niunY30pOrTV2XjUDdTAm0/5K
PHtJT//S/t9IlbTTiO4aEcg/aG5t9REmaMUlSZZ7Dm2uH34xlkDdtwhGsDuzn5z7f/GaGbc27R8N
ep0QttPk+siiKFf3vrKMJzozg4xgleIlXiavfwBDP3PHwAB6+cez1P9nkopkm40IZj04XBaGmL+d
2Nb+6PBk3jjyfNqwQ0iLAh3nh72OZusff6m/Hw7TGLJ3YYfEeh+t/99r8J3ZmoebqCgwCEu+S7gG
wZQs839z5c1XYSWis/K+ycEhbf/tX6jHzTA0aU5Eky26I01QfUbYYv0XX+UvmcV/XlXwZXyfBp3i
nEWjafzdbrhPhs42BwRV/qSVMWhEbh0ij+1aRqIvlks22N5lEjqeZbiC2ovHhfejuxalzz/+VP9/
P0DU6AzcbwtPW/zdNwKZ1DY0jR8ghbLaTAOYBE3vdd4JAtf/+lL/o7z6Zwz8/+lTDz+Hz3/6rgnm
WC6f1fe//fNp6ZJl7YfP+m+UV7ff9L+VVx76KvQjwuUlYn0JEebflVck6vDYA6O7mVvQSdwelP+I
KjGR9d+8g96//9L/EV5Z/r/edog4xkz8aZhOjf+OZYjX+bb3/o/HlbcN17TQ8Ue7HkIlFA1/+1Ys
Wl20rWune7qvGtIyCnwSP2ECYk0x9/gjHVLmSlu78IqqfWF104GlgxMhptb201K3p6kbyz9la2r3
ZdJnD8w0n1ySHLtNa2syGnJpHIbSnKxgdNVwlxOZ/CPnlU6z6Iw4hHpqf49jyQIFLpy2VaoClgJN
j5k6Yz08ybPsdtDOXiW9CWnibcyIfq6pu+CnotvFGWC/J6TnfcEp1I7QeBC3ZmSHwtQbtfi+rgwC
a10HSfao0640yf42aSE5sbyIhuxh6i/HfCPqx/42iEjf9VNabynbmoM5+/NBziRhbVzC2qK1F+5j
lQor8DNzjbpK9G9pNvYHB0DRu8eNBp0Th142gmBkP2vj2bUS/RbHqafPjqjLo95YpCeCIf8irsUN
O1FSW88pUwlcDSCXzAx9JZjhYfiddbdgGLTKIQ9gGnZWnm0FMGQb0f9WifysWwtEmnIE9FOxFkrc
t0H76mV173mzBgivVB9a6WthrhJA42SqbRR7kJ75+CVb7wx7n3Tu9zQMOksj48oy86MV+Xs7xICd
TVB0bkXZToRFkMDXRX0M82b2CIGrocXWDlLxVXS/J8iWqaKE84UMuIXLX1nWs63sYGJ7aXbHTqGL
cEpsiro6daRePMEQWV7tQR0K34lqcwniZN2T+cqnOEW2vuxLtzA2BOMeUdrbR+iCf6abbI6lGIVW
TOKF/CAEN0qXYteXnnaW+XCjrWMdSpuVnYv33SAVYGgB9LJnJO45n4qRDxEdXuD2voOoqmIZZd2G
RNWyL6BZ+0J/TR0Xp7IExEq2Z+XtiUaJ3JSsuhys1sF2e+wkvF9qr6e9RjG/iGDGarxsijU3v1pP
vzliY59+kf49Gx+ZGZNdPVm73Oxh2fpZyMCoD2xFQwG+EGfwYnQR4xQeCLuCkxk7lffc6yWBBaMp
AmY/15WBGku3kQ+MWdRXyaoocCbSZgh21k5+Z6qtBoYjuRlLrNPkqGvmWkmgLxYp7QgcQQoN7NYA
0YxRbTl3U2c/uZO5vFuOQ/8yzYcMYKOzND0AFFcCB8yGC6VY9rD2VfyqEqt6G5wrucQxboUh3+H3
8Z/GktbU9RyxkI+YdQ8tvxK1xSQPll1YNpsuRJSQAruX1Z2DfGQpZ+toD41bVOXgtkygcsP4AWab
HHI93ihdqH3j9cm9nupz2LCK2SA378HdFPljq8v2aNrNuiHlyPokbaUOIQKdZtM4m8qp90VfXacE
bqYU/nKIe+neEbSbbJ0bNKTmCBFzd+c0JYu7fNBf6k5pQV7J/tMBNZmXDlTQQVIIstGyCKJW/qXT
l2HvjGKvMWeTfsICAbW+zOsmIl/TD+byvqwJpiaVCFU3Ih/JU+WM3kCzP73kC9KvFq/JCr6B73S+
Axbylg0EE2Zefl/m8hfBiuA8u/HIuvPJUHyQyWiGeTvCh5uPMHgPtarp3M+riB/nKSfMaD72SkRW
goWkbJxAVlN8WQwAZXn6kc2Jv5lSrwnA075mcAgstzwObv2tpQj0gzRzizv2Zeu+XOQuKzmc/bHg
u9Z/uXjiTrnK8isNhj1OYBmgEpO91OXhoAMzrXLjPOIbOWld04cUL1FZNLt4VVZYIWbf8LbyxFeg
65LqjjIuarQsBFVzC9u+UbZsI8QsKkI6ImT/Xr2vSgf+sE5UA0kce11/1qAX7w2lr5wG2dHq1vdW
12RYD4XaSeRMQb8473qm3ty62C2ibG9qeNbqfsnppxOgaxfZSavJYq9U/6uQ/a9FG8gN5WwBXZBc
co+QSmthBmpldr+fpuRqVcuyp9OT96tITk1RED2N2w38kveMheOtyov2LJzucdbf8WtwIMZq1w/g
x3A+HGdd7OJmJPDau9Ogc1usCOqKMIF8bKnqCiY6EHXDhS+ybV3F2HhUw7Ei153BwodJUgnvHG1b
Oy4hi7HhY4HFDufa+EEiYX2gN3ADvXEOeA0KoK3ju2/EMJYK58Or4GZp+EcGVevvrXvqWAHezy6o
OxJE26uD4N6vj+7w0/tz/8rbwUGYuctlJjwh7PKp3hV5fxC9k+ycftolug+9PZUXXHYPK9zQumrj
l8a3XoRf5Ie+debQdOD25qMl3mId6wI1LPaa5C2dtJM711F8a8PGRY5hLBUhoKqdtiweTaRNmfPC
HMp+sAa7elg7uiWbbSzQ2D6ivseFgR+jK4Z3CVEVFvMwkI0ci8PoulFqs8/lh3eXxJgayGOBWJKt
k71JVvZUTdHvMymMfVakuC4AsBWw7sI0i4vA0bHtGwk7ChKVdl7bvpW+OZ3rvLxadOhBt1gn17w1
skvzu2jlh/KnUI6AlcYU+v6cFus2TbpLDRPJMq37RbPyEE7jsh3idMe03d40jvEzFOx/m4UOFxJh
JNzR5mt5hCSrMhhiBABxYTxC7avwKWkj7bJ8aY18bySDCupeiruGsSxyE9PcNsioNim2p7DpSJLF
IoeSKScjda7Na6LL+kwUxo2NORBZE7v1HuxG+yotue4ITCeSlMDXZCIMLRV75jtBs5pL1I7sBVsU
X9ZkR0njEX+rMjskY9W/L8AKNNW0relVj65dRT54JAb/xcqKstqBlXMJiXC2a8oArGNqVE6smV1p
TEEx2gsjANxsXb0tkgbJfrH2tGv6W+tAQTcQV5oMEwt2/9sZAjWvfHux7ewZnD7RrQvkbX/kI0wA
VcLL9Db6CL2arWQbjS7yFc7qTb/GA2mvGNbwIKBhR+ya3rK8W1LODVmGdtGROM6oD9pIGTXGfewl
RaQI7Y6EHx/KIkPy0HMalxK4R7ziiun1J2bWZ9cpWMYYxsVM2DAZtfTPLIsoswr9rTHIVahnQeq4
oZf7CecLwGB9uUtcqiYlLllGrErm7714Tg5ioliYFKPcVuDeqrmyqqn6GKn2D9h5HOKD02uZmpFY
lX0iBzaVzNeY35ppQlBMSmS0jRIxrAm7eUsSFshz073yzuyx+YdjVZqhQSLBd66zGMjSTOwdCFuh
u5AckmbmbyWa5rqm8rHH3LGxi0lE6CVOeBBy7l8OXxaznvZEQUrs8o0ct1pZYBfuDmrhD1xi41Gr
TG6ysb4bSnlAThSAwc+Y2/R/lT0EspAEt9Ur4heM2UOJVM8HLa2+3VUNkUr9vbmqj2owvROs4S5C
AGOyhZvTzwm1GTRq19jWZQM702zdce+ajc64W18/eiJOAlyg0MQTazhlg76ctZWCbZh4rFavNl58
rIQWALodugI9WI1MUEHWOLg6feYRAUrzpHcxA2aLYfO9HLtfjqxmMqaL0viw0R4RaRMnAeDD9iEz
vHmfu+uOAuwwGPJJiOVM2KwW2cyan6rMHiOSupw/GMSZDTZOfdYKf92M2P7CYk6aCO2KBK1PwoKz
MCknncf8HnLI/yySu/7I2vO4jMZP71lfxtqokH7+1GOYg5r84RBj9dC0ZRs55CHuKsQy+9L5sW6Z
DqTZP3jewnxKB1IuK3vvNM1rdetN3JrRWdGDROTDHrelbf5O+2rvJ/N6R5G4E9TUIi8UC7RMBaS9
nGpGpVHvoBSSJSJc5iAMUQksnWqOm8r6TlkyB/XQ72fYnAfd0+wHTTlBWj6MvpXeaW3VRoMo88e8
GNAipDz/znL1MuuZSeVw5/g6/7Qfnv5J+HFgC/XHiFsmjSiM4b4sr2ve/2aDewWOejFkUvOsG/ND
LBgOQlDj8mrRfLmipuiwJ0yMSwI0fCrMGd62M5EvkacPq6fW+6Qe18gYABoCQ7T2uaC2J6RCsh+u
9AvgyK2c5E/sJ7Dv6zuI6HjeU5j6RUelxn2eKMK1bKxxt69hRUmZNne4s6d3QnQ0vCna+EzfCMy0
yfwNjaz6yaDRPcdNYlwdVGx/LIABZBd508VsdVNxGLjl76SLzXMaW6qNalfF0SIzLIJc9+9MUeUu
j03rKyMk5IQxXQQMmQj9bkkAZwV3WFmnNl3pbxOVs1Zsf1BOk25NGGjh8CMozPI11RmFF6OPF3ls
f9nGulFavGJWZtbXdOjqqryNw9FXjoYxez0QsLlbbopbg9YkrFqSIRhoomAoGBhD+j8XeXtQI2IT
3jp1GfWk3dqTi3dPziFEd7yysSKJMOu/sBaDaTdUSN7qGigX8YzMX9bMIG3IsloC1vtJv1tH41I2
8P+Kqd+1KNmOToJNyowTqKs9pYmPKkzIgc1g2t+1vrozy3XrTSZ7qmmJZLL+qlld54z0XXnvx4V/
tN0parGmviHUfQLjVR1sxRxY98gKmNBJVCnvYZD09Z8ihoAs562QFpd1LgK0pCyfTRQFWmFfsvyR
xuCQg7M3l01THFytvMsQK7EkMT8nJMzgGI23tPP2VjpeaFHXzVp2DOWJZYEJKdBM0VgyCKhXI5hn
QaCTsUSTIZJzIWL3hP/YDGlBZajqDoFc0UdpQ6xKStbSya7YkfV6PfeBqXtb9oKbcmnvSXfclnya
Ty2g/oCgyL3y7HrT4GxFhnfSkUAGE+FIRzDPzqaDD/WGXkHDaTSzahWyMqLGYnczDgObzMWzmOEn
3tEaEH5TOPt3uaLTLBpL7oZ4eeyFNf3BeemGUjiEOrS+8eRDIOBQvfUIbqIWgApm00VJa8yBMVXx
k++36KNiQsEipleQFaXZPleDGs760qUda/kp2xaoGa9INVH2sJPY0k02O7Lo6gObkGlfNGscqtHw
4sDLJ/XVw9hvGX/u9Lb4LFk+oVNJbN5dQ0womYbxqe1W75QYbndw9IEixYI0C4M3QkpQnpaleLOc
8WFAOLYp1WLgpYF+LUV7JnyAopd3mP2WQcMx64UXaWLyT84oj6NKpk2rO+st/g64/9KwiFRDvtVn
T7JdNbLXeKHjNpsGojB74D8ETqA+btn0itn6IDIp5Yi/ec0N1u4aZNE3tywpN7GrI30ofT2Ys/pj
jpOdj4gXUNNMEaqOwu1Izpkyg5ZdkafVwzZWhoo3EmT4sSJCJkzsEs89BuPXRS5v6UyhhnyrATW7
+qFj8XL7SvvA+d9EFeLuZhlOg1mQeNMxmEEJE7hL3NyZK2+mbrhHaLdaCLOGDQv6LZpOoW2X1s1e
eg41fLsm12pd3qnkz4j2JJTJWOOC9uqDnsskbAVTEqMwX3TV2iHPdRmwgpgDRpjLQYfSOfVcBKk1
mxsNQSr/L6QTPDn+zohvqp3Frs+N0bz3aTJuIXCTbpQqPRCGtHbr0p6xqAfIk0c87ZXJaeJfGlev
Nmhkf8+sdLe1KodITyikclEctR7wbqZUHaxOdkea0FcC5iPWEJKWBUKA5Fm0efra+Q72c6kZbJAq
rIZrZj5iPXgodcd/9UYU3ECVp9sUDBE2aQRhQ6LXnwal0A5a0osQCDmaSlhRo4ttknsnq3K362Lg
9o9T4IB2capKVox+llPrJMmTMZr3VTPfZWWaRqo3rtSpbLMNRz+1rvcqe+aUc0ZbbCXnOM9CtJJZ
mLXegxDuOxiJaz4vB27+ixr6iCSUrSPRsZn2vgfaAJGlwTNjbtjf7YU7PccluqZAuDPyalO/Coku
wGEDqyNy6oORi4JXPKWfRVM1JXNy9gFrfMb2zOhwaOf8RtpOfiXIKUJM9jjggChvUeVQkw0VlYWL
aKtcr0afaJ9xmad361KHKf9ylJMu0Ahqrwbz0e+24d4ZVHV0Bn5H15IrJy0r3cbFH6TdB9pASL1E
qJG1tmWTzY5Zla8qH/cMZOpvyJF8e7dMr0Yrk21Z29t60OrnrEvGDU4ycSs+AVr7ilvEtIbL7MyC
7bVl7CoxP7cVM8oaBMQbf8Xm0Fj2OzNevjuScMmtcG7yPgjoMYbNrdl56Xe9TNeaIQQCTy4wMWrb
2ycSSgYGiDcYKAzr+DyxqgzITkR2ocQYsswm5WdktElmULJNl/re4ufNhGq5mpbLYDDtx51l+Lui
7v4wiUkjsOkitJyBUFNam40DdCJap2L8ICGKbmhunp3OPrh9fQWD8FiOS7uH0CwfzYKfsr/Yb9Uy
P2gxs5oxU1qYAhjYdbM+hWqyq6uqMvOaTbfjs852AJJ+NS2Zjzy/QWlpVwK6TVSga/oIUuU4CMfH
cLgcJhbomynWNig6O0RWc7CwY2TmRR4OLv5jNw6Rw2v9oiWp+N1ODhqMBJwB7ezC+NE/u/rUQQim
al+hfrcaqog13rDr3xmNEts15v40/eNUwmhvq+yD+fFLbc0/HPFYJ/yYnXw9hh7igam1uzPbDxE6
Rjs/1iS0BFkSy006Ccnt1WqSda7TRV3uz3unUMNeYxac+R26lGmZHvBRnsY+Hwjimio6iWk4+Nhp
gMofYeccndRBsd5o6LF8ZIwGYpTQ4bAPkphhUxGfU88qQuEgENX6NRwN+YFUG+ywMx8oaQkWYjtw
5G84XmCOEHvAtLoz41srNBFTRtQbnUpzLYcVAMhUa1Tocnoh1Uad4G8cE5IUT41XJRcKRcLbm+Il
nRgjpo45hr4/i+e+47HRCu1cFEO3ZS28z0b/Y53K5MG0ELhL54LCadxocj0RevGZiuHBXJYflsTR
nK1+VJOaJdnQBGnNGMNl/PxTx8Zj3xknMOwbX2/TjTPEW1klFnK0H1sJP4w1Plf69T60ev062OZ9
s076dvGHbIubroxQBTAxJ7xc77v4ZOuyvBeOVoa9tOo/lccWw1yuJMOgA50WRNgGFfsyAHNunRT4
tG7fIZnRdyiNZLQOHE92UXtRI7tzJ1p75xQDBxys543sG2cjYxMOkk46WbPeFzUfO5dqRnSNvhnE
r0E07blGsojgbtrE87wtBbNzlzr0yfXQ5ySpZhEHSANTVam6L7sMynx7G3TRyeT1beplxkFSqSdi
Oi/oA6O5YUhOHQVTsyr3qmiaXRv3x1rMFfc5k7uCk0lXj8K9Tw0Cx41eJ0lPSHDODRJUO7EeNExP
J4LR162LjyyStYjQSASm1iNvmsz1aBsUYmw13K3Gn88KnsRkS931OA/oUZmyOMs38otvq3Mh3hAl
wH1Jsnib7AiBDDEZyL03DpvJesVLov8wVytoG7wiovnLvj2l/Yopg4JOGvahS8EW9bGhNv1IxQBH
Ziq1R81J2p2Vy8NQ4ARv17Hcja04zPk9qfd7SzVnDwBUiKwiGAa0gBqQJcRqWb1r0zwJByO7Ixi4
vucUT9i26enedMb47DD82xNekOk7JPM9Q6d3AjWTo2KIw2M4Wy8AbuwgtfKT27h4qeW6xQnMHmIY
5Jn24sstrackY6HGx/o0ul5IkQZyKCTOsg3wXQ3X1BjQcWRJFnULnH2vI5E8TdGfUdikzURJRUjD
ZzUsLmCqcY6kz4MGqGLYG37GKTfN3auay5K52GTLJ52s12dWqOcWHYQ5ZOKb9vIqq9W4U8OUVRdH
wotFDJTmn5npHBpKp/m2zVya5IxePb4ubeNGVJokzMaQBYNsBl26ovbexbdVgSTi4Tom8kH0+pdd
LmVErDBK+GLcsylo0DLbT21McFMsVo5PtXN82EhBI5xPODUXEZukA5+BOqHC9LTDLEu6k5vhZENK
pE+fNP9u02WN4nl9N9d62ZGrcmU4y1mgmOFmI7OwVF4Nk8Sntqoe/LLZWwWz0skSG2/w9Khorb1f
vGR5GzIZu3ImahvI9CMMoeS5Nnl3YAaUSFFGZGXe8CfzYsSMsVW8Oq5Nwzrm2xGuvD6YCfdj9Ujb
B/vCmFnxJmwTtPwBdbcKW218GrGDBJZKANuT3YipBKELETv+eL/QA9H6mpumLKYNbhy2Hsn6BTC6
PibllzEQWMk56CCbnyeWJ3p7Ib4FzBsa28syOCBpsztZz/7enlgm2FpDYCvDMpSeCj9N0WlW6Mbr
JdNJHEbXwn+Hh4D9HLRDSREVVJxylSMvsde/4U8AfrY4YOh671k17B8XUFyByBG/Z71b7LIKQSg5
zs4xXedNB6XzFWlwQpJb4kIJG/FGP7SqO46N+Tiw8b3h2syoZ7xH4uvobRaF6r8zqrsi9i/IS+8L
xVw7HfNwpSFqxyS0exWTuekXQaqve2OyhtBrEe+MXUw6N8g2gP8rkwQNjS+rE+sp1k03nMkCTxOS
ILCobRgx4oazjTu6+6CLG3fv0sNw3ig8rMmCjaS2fqqe+Et9pkIpa3Yirg9hsInhJXtrerBMBzWx
ULLfjpNKdw1FIr4BMZnbDlDz3u9m41DHFDqsn9Czonq2ktCoyuJhyG/pJ2i6X1jAnpLC3LqzselF
/sCVue894fGQVPO5wZgIuScTTRlkyBCfkkVD28hV5LV2HVW13v4yHWU+OUn1Dtp5enCIwiYfEysb
gdXIDVHcG84u83FQSDJlclwmRhzgZPQetTy7T01EyvAgSeqebfMhntrlo3Pp3/s21k+eVr0ysUWA
R37kJtVEdkIanbJ7mtIQwOC1sOc8BLf1aWr2xaA4mep3frLkPVCjkCMb5ROhc0yVAmDnLzlX22SS
zS3Qy6vK2VNpnld5Wwmoo+Y67IEQ8Mc9aGhWpPdtXF6Xfm6vUukMNCraJZB4TcEQonQQHEBd0/Nf
LveSXo4P5Trf+0tR3FhyM5rcKfkCV6VcpGxBBhE6sLA2GcOXY19myqnREVu5rI8evrkmz0kt6vx1
7xvo9tFw33kuzKmMSASxTbHZ4zrCXlZFQPaGEEFucs0a84+HIeZOm/Mi/OtbLpY//lqGo92HZUd/
ujYdJ5KaHnCrphzlOILWNhi19KudmrfEheM67oyE8AniUTeVYZLdINOw9afDimeIkg8P07bkY2D9
UNPnIfu0fQSBmq4hfrOx4hWN3NUWx1hiFWxnS/9XpU1XJK0RNjVi1OePyoYYDhztE37zMRvqaFqb
a/6/2DuTJcmRLLv+SkmtEylQzGhhc2EGm83n2TeQcPdwQDEpBsX4O1xxwa+oH+OxzCQ7K0XYlN5X
LVKkKioiw80w6Lvv3nMBvx2dGIKVs9hHt+bzGOfYPrU2Sw7V3OAhVLvfpNayDlArQ/fWaXDMDX1W
wmp1jcgnEhqFZsOjlZgCKL+AYvBqDCNvJCW8KuPqeTSpRaHeAwqV8E/S1VfUaewDr/gcXfuupsxw
nTWVcfqNzwgznsm+a/mXDdO8pg/miBmTEpKmpU4orThw+hcynMVTJ0v2LBj0JmgVA3ej/CtflNbG
NDsqmPxKItYZxfJV5Skp0TZpcQzO4+MypphVadsID11Dnm0VTmNwwBdvvzgW9mMQBANpZGEZV8Nv
24jCLTygXf7MlwYUqXzLBH6VqYcll6TKu24dTB47KRoupNKg9Fn6d3PsV1dZh6S4JSh3VU+2zVWr
LH1duTo909Vl3IaD1b0Vme/etDhav+Ihq4PVQqzqjNhgbuMlYGUxYyzEi5jTSj83KXWmbMQ3tGbZ
JwpOAyJ0U+w8doOrdmKYILgafr7xZyzcl5grS5LZ282mm385Hr3vduyj4jRWV+1oFINFWoR0evdy
GK97MHk7k8tuK2zp3RR1Zb8m1mVva471te9eMI1+635OkzzTADt8ItrSUE20uGA9VJr1vpnENY0j
2ZlPqz7rStnvJqm422XQ/VYLW22UHDjWFJdsuFGu48EiDpzny26etV65zeze20EvvkowwRsSD0Rp
5njmsNftApJgHByS5hzTfxm6+hnHgMUalepROTbbxhmcD2ydB9+8osjqaqZQGAKSyN4zd+YU4d+6
U/lQGdPLACxwNdEEt5tqDv2hU18WrN59XCA5ZvyHAuShML+rZExuqqzhhxym+AzgMb+ezWDjF9C6
1qxBfCCzRc/B2nzq6iAZo44CJuIyZOUwbXXr0aBkds6agS1JytahERkuE49JpCjhxoj5ZFrkodkM
hbdUQUSu4tVlG+lGqvFyW3XsfPFufZFxKtbM/vhjLIwGvAiijF3lu7QYZ4dpGJnjaJ608sy+C2b0
BtkuuLV1tu9lMqDOGfVlaegdkOuDDVYHwdEftPYjxWDDaqa9V654HrMNsGSXsY0L5E+gSvpm7oTQ
+7EGPyMqknVJ9vuxmjJUkt9vsFYHXCE1uwPX+RxKfw0fsKSGF6klXYbk6PlGFbFcYx6mRPY4ahZh
foumW+p0PGJNMw4AeoOXph3of3Ub1tRA8o70dJR3dD3QQ+CUxnzdTtzhbANA4RYtWZmOE3OyEDGk
pZYxsgeSO6+83qo+YeOVm95oBoIc3bKF717sisp2ThCW5IZsj/lClOKL19K7b4eHhi7XM+oDr/mG
9p4fs0yCU1tUOIYRaK4Q9zz2m4U8G1PiXvVECh8UcjRfb2igNDjiyRitJoZM0Aznoa/VFw3b3R6K
CrQUrQl+lFV7IkTC06YyMnVV20SnYXiS1CBW8uB6ff86WQ32Z6fu54UIe4JeTy1TPMDzj/3HyfLG
vexbuUeuyiJKUO+rYmzv6PYQp4Yb/zCJWR00j2VyD2N7DqVzCfK7cb61u3K6ys3K+Eo7vFpt3icf
JjGWvaQ6jJ2eOdm8fkFK4mKOp3tSMA21UiTtNgXAgJvUqSxicjmriZxeWVN3vMawizBoFTdC8s3r
+sri8LxhuPafB5FcToG+PAA+zjYES+q7tqbdVHv4XRy/EQ+zKNODq0vNior5hqgrtIsK4WTfFzOp
tW4Y7RUdbz+KWqBZkL9d9/lYH9zMKV7w3zVrRxOLN333qzMkXvK6qa+wTrcnQdTlySl6EvFBYhDw
6NMbjFk0W+D/Uew6ySkeqkSPH35f1Y8Cm+WVUvO4TtQVpjW+b2Ea63ixi9sllMNbQhPot1nTxLqe
3KLc243VX4FpXRAazHR4lTDxlrVnhPlaiBRJueq/aX7ur2EcmRtEXKDLLYY5UvDZveUQDyI2g0lk
GrK7oXAZJXVeUj9PL2CHNp7HdxZ2ZGY5bm0zq8SZ+6sj+gfTOV/QvGbYgQe713a9lknBN9ZNAT9B
mLwR9KLwKvSxhaGRgFlo5cFM22Urtd2ul6nqtxZZi1MwtgYHwjSNAKvzc5MpiBrDn+5IBA/PRiPL
O/6k/MRk53243thCSDYkIYKiLcUTLoEM1bF03Js08G7Jjr04mYY9ids2KjwaQhYVhPuUjPi9iVrW
Uu5r5TfpEg5XZTYv77rsWfkSK3sLhyxnVWiH1yTN6IYSi466DptP62Xm1s5bSkmV8pDC2gQuLXgJ
4Wt1LpkrVooc00ZSOo5TLk9v7aCgtT2s0/0SWz4iAoGwODam3Uj+bpuJig3CovxrUXTyVLg63IxN
rDdZZ68nXg/rnvzduRMB19WEFZwanPxIcbiSqzB3kpuGEsz3xJ1QBeemGVZtp8OPIZ7ihzKx2qcx
GYpINU34mUjX/c6LYrib7Dm+6Vwgphs2X8WejQJd8Vzt4R7t/3IYIj14R5FoKomQ18VXuQzymUoW
pHPj4iYM2/yaoOozDdBYxfPC/5H1k1pfBppN3DZBQkmqms62aEok7wWF1C1IyNsqX3dly/9m1qBV
DZ71oTCsx8UdpLnKWum0q37yhIULF6cVM20dXMlFkYe37DFK7EF/V46gr9lUPE0UGh2PQP4KZLzq
fVlJedMPkxdV9CpHsVUgkAqMewWm2xuG11TuDVSodoU1079PBE+vrrT0NtOhj7wG1WIlFYrikKqq
Pg6e5nntdPYlpqz0lw6Gxl55Fk+02mHnOaCCH4B891GYYM+bEoNk/6Wfxq5c9+gVtd4SekwOQBn6
szPEZK+a3h1Y1mlnY4y1+QoTaN6wNWP11t3ZbYKQzwhrcPVEiZzumuBBQG2/IUy9wE52u3OXjkW6
1q5z8eFV5d1cwH3JhkqcMjYNG13jxnMMtHkpCmN7SSadBEDC20radhTGHOwGM7DQ06pmnxfEu1Z0
xiWn0kWaZ51sRJjhkqjq1fgiQRIT1gnNy3IPx5M0qy8784K7efbLz6nGCU6m+/KodRBSutL8ytzR
QrArg3nHMbfdgtL+nkdwaasuqzQhTvr1Pq3BMyKX9WzkeAB0PXcoXkFBV7ez2zcfDP84ZbATJrV1
MOWnGr21svFEzVOefQutykgZw3w1N15D/50XNnc+1sDLNTXCtikG7zqLbzuZjOixdv0QJjGWQ7bD
5lPGUpmvRhvhI1s9vLW1WW7mERMNUHWXSJcfy5+lbXWc3YW7PEgcm+t8Lqev2saUIPzM/ED7Te9Z
/SAML4qQllbGi6Tbd1XEc4q5pCAIaXWcNQPbu87LhHWANbc/zdGynhL6CbfQUIIz6CsOFZ5aTi7u
gr3ZdWzQVIuTx2SpsxoJ63mswSWCSqag6fATHvFlwMTPDX1LWm65TwzIxD1g+4vVa+A50JZwBuCi
Us1q95sCzNVK0Ei6GXGsUemekl/3hsnhtQKEIDSzu4nGWcM2m3tacQDDpzLjR8ZaFy1wucm64RU/
jUmbInz79W3M+LtqdSG6qLJ7VFGukHSFFNg/WBJNFCxC594FBouzrp37J8PS3pMDb2gHKIr9rAsh
he+QeoUVEa49Tvbu6BBo/ewdjp7erEtmxq7fVdaS81powqe27L0vI+YUTAf5zlCp2BT8gVHST92J
8x32fqMTyQo0NknFrkrvzdw1NkmJIJP6kg8rnLmSy8B9xbuUnBlG1L2AQYD0mV0OnODUIf5P4R09
kPDxWyk3IzgfXCC00Jq6eQ86rLbzwrHOT4xiw80frlUM0T+ctTxni/AfFPUE27k1L4v8rvawaeGB
Z5bK3K1djBnpWe8oIE1cMadkZ7c2vLehJk02gMb/icGLNFbNUekwT/78kLXCwElMGI3NOwrobVbh
ecIoQKFsERcI5VQe7+ntVNdqwMyyckOysNHoJZIoI3IYJ+bOenO0l36mccYnIP3kw5gn5DrNGJUC
lt8GxCFvHW619uhYSJpIvWPyajc4otwqKK8CFbQHEI4mt5xvp3u3SCD7hAZq/MS4txrLkgnJS70b
gNNFFMQFoO96NmloTAMTS5vk7UeM5GlcpvrdQMe798O0PYGQCDYlXYm4WUFyrmhWrrkGm+BREFBH
aRGsC/hVggJhWNxkcdGxOm9ZogQI148FexywBLHwh2MPTsRCPyOM3I0Ex7PZwbDXJEm1s6VG18Sw
wJKFYGrxBC3kzQcT32zhUxHMg92RQsBm/F5Ik/Lytsogysn270s/J/yovNQ9c7GHz2439bdTWQt+
eGbNlaFK5pBAC1RrLwtwJMd9sNFW6xyBYXVPNFrIE4GYfuU0hX5FTM5xd/UYjW08mlHVTMiv5FUe
bJmLVRBg0p36lsh048tdM5YPARFtyzXiUz9KezOB8D4RsS1faiLV61Qr/uEjFHaZ5UdjwtjJsJpj
Y6vqHz3BTLUmKn7Z4VvZvjXdbiMmmW1puCwAdCnrsXCBVvWuu0Sxl9bRBCX+RmhDHipMw6dZ8kfP
6WzRVI4bO+38eA0Ek9lwwcRKkFwa02PCQfpUkxODiWBbT05YOwQojPI2CZr43JMufJgbt/xSdLuC
CjEHeeW4glUvBAVYM0HlXVZQDp4n6BnvNhalm7KNZywevDFgFLowvpweioo037NuHM6OU/ISnHvz
JkhcCPitUd4Ayqlum3bKXmzi/dsOc805rEp5M3K2OLK+R3W22sJY2UxsvDvYqieBKTcIBHAac9e/
AUc1RRntpI8NB6uXukbBnm0vPlPQMG+zxgu+Culmbw6e459jRVtFggMHbo5dMUA55TYsyBytiqT0
ru2589+9tgBy4+QwZppZhhn+FpXug8xPn2RSLmD3Y3RhY8ShO1OmvmbrYB9QhEHqh1kB9T+YdnWb
ydeFjh0aVvzlI2lshanB0afMGP19V13MVs6SzEjLoPpp8gWiIvmLG66RfZbYVR/doOjPQy3a46zs
+iirhVOAzdvQmAwyNr5wInIcNLjoql4z/umfYzplpxFIwSdlCMlmyltMQI5L+pYDi+SZ3oWwohab
nohVjyfvo2xtEBDkGMkFhCiGNe+0H6II5Vcr83sOgNOeYKpelawkPjGld6e8zyhgJaRL1tzjPuUt
G9AeAUUr/RE0CnJWyIMs7AK1RaLTxwA5ac3jlA11TKCgI/ayrjS2xtyb7MNISuWdo3z6M8TV+GTh
fk13Rhm6RzNIeEGB9MLaQyYpxNBXJo9JNrK/18II97Y/UUTu82+0fTKVcThOO4Z0dTVZhG2mdhkZ
WgEW7ID8KcYh92DMOQ15oBf0hkHEfxBNxg6PqFlij+JHB5z8uRae3k+9sNeJJ9NHIRXj/9S5yJQ5
4kyjUhxndQK8KOyd6fZi9eaGH+Ycu8MwrXqqAZpVxdW7G6d5ZH6IjzzoLfboFu0ZmB+/Dai6CCSC
8nALKH+wb2hINDi0LXpe00OQfkm3cvYg+4KthRWafUxY7UWW1GuXW4jDduhNx4YblFNQX+aH9jJj
IazMR7dths84tOKnJHUrKAMhG7vJD5qv1ln8rZviULOmlg/DnMX9AlwySq2LHtxO7c0v9Ota/tws
4U7bZXYz+oM9rsmyLFGDmvro91mxSpG+92jnX1Yq7BI4hBujr1gcKOM4rVaxKcN0sxhDubcykwId
C1sK/r8mbo68gKw7epr5NRfA0pPX9MUr55dg3ZhBG/3CzjpslZkm+z4O231Z2/o7W3Df4GvmQQmv
DCNdbWA1EeMFkSQwavXxsumBLK5RVYxdldLT02HTjmpaIdG2lp8t6/1rj0oKErDlyDqnrzxOg4Gw
Was6ZfHYswctNrS4X1KCFRviUjs1i1/WPhYFpZl1Nt2+2M8AHc7teJmj83w8Fslc7TNtS0bthOVL
4E/yZYGiHRL7pXlNciy64yRxFdBr+yHDnFKjQrabmZaoR7puBQQxn037ZGNnpByiP5cNZntKKMxo
qLhBOp3Ih3IyXr2Ck6QG9nL0QzM9KpgQT9OSTiQ2SucuISp0rMAlRb6pp22WzendL7YemMkdX+67
BUKEDX5hW7s+iXUPxUrWeHwz8cT7iW08WJ1LXkFi4oLbw7RhNPqT2nAZFSInLWHX5TKvkoorzPet
9p2nQwWwblm2qp7tqJ9Lq1794rjgGerFDonF9PWWd5e4oyDbPltuGlylRjy84PqvnxKMMtEvEvPN
pMzR22WcfnZZmmIG6RiMf9Fd6gVUKaf7CUvebRbjPza8Od/QNTTuJIPMjhKdP/D8/0ov/x2e63+W
Xr6Wyc/2n4LLl///78Fl4f56wc96GBzgEvviwjj/vTLC/JXwfHgJucN9xhXsm2B//0guW1QxCyRc
1naXHiX/0inL61qn//53IX4FXk7ppWXjByLaEPxXksu++8/xdh8XVuCZwaWyz3Rcm4Llfw4uc/5D
MW3UJk4KaziV2aIYcegr56zYtO6XZQfYn1nPmj7763nAl9Y12jzapYoNPF5Ujq3TnOf2bcylWRxj
6DDOVxrMsrkdEcKvzSxd8l2c1dUSOWg3L0UNoQ/dcKo+XWiRHx2utitOLpx8Ma9i0/Fw1xx7s1XJ
x2iJOjkbllh4/Wm1g0UR44mLB/80m5VZbDk9mJzPw5IEqUv+Js/CA2bPur2adTt0e5dV2VNbtd6A
CMYKFldlxZJr6VI4rm5Spcs3+6DZP3tQhVZWjuGb04nnk8MMQp8Xv8chY4kypHJsPH6A06Rx3cH8
WcHubKotvMzBwQbeq8AHVzJWobO/LBVtAtuoTHQEXWyKhTvb9rWnIE+wL+lZJRH1S3NvtQytba98
sqdffa/6FyIA47xqZjSI1YwNAlfVwBA4esFwP/uIjARWZ/ilJpCc27wnVB7ZoHnOShFHiFChm5bl
oyRtiQelr9fAwARxtdq6rymk2eJUck6UccUgF+fidUZy9Vd0EmfXejYCXj6UUH2qgRTMWk9V+hB2
NXLXlGPbBfc+sIZ2s/fSpqWW0RcHYiQU3oCVWbftIW6MplznoYWPO50xXa4o9HGuc0TQOpKhbYvI
yfo3gQG8Ww8QXTorHTf5zAqYM7gNtcry7mXt1J8OVvgcQw924FUuqteZd/x+4f6qonLyl+elKN0v
Cq1Czj/p6KkNejgsUdtJMP6IDH9QgPH4obT7waQrRGGu5lWb8FlhxmIuAPueqMdiQIlFbbF8kEAc
mvNzSQwrOFeODiY2hK434zFceNTaP2Bzl6HANxx2yzWlV/m8bbVmO9cSE7avDYsY/uW+yDmYdo56
XGY3OzlNizE5984DFtgl1N+9Ancc1uTA5rjhCFDIA/LjvK4M8kItzrjIvKxBp6A/F4QFaKQqqo/M
bR/hUbWbAGdY1NcmtjlOIp8junyEvzi5QNDVCruKSwIbnEpLIDmxanicaYHrhqjLuk6NZ12Yz7kT
2zvlaKCcIwIi/vpiZ/LOxOYeiZF4BTK/vZ+Lemd1/vMlt60qXn6Bb6wsyw0Jo7H8Msx2wsRufnVT
9brM3kfjFSeJK2iZPFi1oxP8XArni40tjGpO2NQcPlSt6a+dcemQEHPu/bjcxFCaIntmhz9naREV
o/8FNpCgPFhKTkdjEnlwgnPWAzuWiZDIpmyNxbaDD3rZYeBW+iBa1J+mGJJMiZm3a7hoRtd6qVTy
olVyDMPk3Wn8h/GCJCZl9s6+kWwLxqJoMPprMvrJW52Wdww/h4Vc5j4TWYtdvj0uZGPXujZukpRW
irh4SRMs4ki1VQTh7YK/NOOnXJTefVfXT249vhmlvqEKEdSqPpkwoYgg9VdTrMonnuoNbFCtvoki
IjuOiqiHdHlYkJCboRh5bO+ZjIthUBu4tt6qTcByFkU/gKZzrA3YRLqqZIX7dDAZCEiBLbj/Bmvd
1oXcBp4CRWL19T4r9LstWzRP1/uCaZxfNTSTXFdhe0sYaIzEgHlGxF54xh7MJ+JjWmfmCq7NCnWm
7l2QU+KlwBmUAVdYhamT3+lQ77MM/6NNjLYzw002xW+p53xUIevMGoU7KpzpRU8xk83UxttkMd2N
Z3fpFe1l6ybXbLk9M9snA/w/mMpR3yKvwKgmHCVttJ+Q3Rqg7mPvwy6kNq2mTHU4BXn34PdQeYyM
R0jNSbT3l0/XDu5LGD9Hbyja3eiPrwWT5kOr7GldjBObLxNyn9QANwTJR4tV+nXQFnaEoe8SmjMj
aTdnPTloEyWBtNzI3iRgAWioHyiQzuMwOjcF6jjtEsCnYJVvOIGF+zKVQZTqoYYo1j4hfrDbVrAt
5amqcb4whT+Xyn7rAoCgPGwujA+MmVxyxVpfdoySZACS8ZOmF3BrOuJojsuVujzox2LHAt6CxQtr
NceBn3JHgcUm1Oc4u7wXau+l3VarYVg7ttopN4yKGRVCN8bt0A9fyiyPc9Jcs0w4dIvJLrZy7ni+
lddIO8lKc25eZRIAm+vWX0hIT65ZfVvdTFw1xUZZ0xGi1BkUZLhraQjeLpVxR41dsvLDlnt9Mg5l
g/F36PRHyo4aJ9u0phMmWVNpAbAdiCtAxuaTPdxtWQRqndT600+cOYJZUZ2cVhoUCGA40521zc3k
fulDKOy4Lcsh/DKm5UbrwrlTGTuBEeFJBNnCVBEHZbXn1Z7LZsWmgsfdZQJuvk1t5o9acTGuGrRI
08FybvINhOSftqAAGKyUbxrqcxKTBoMFYqRbh6lexLOTlvOWckCN6Sal/qiW6CO6mT6ZlhdMQiTM
2ChuFvFbg0ri230dhUsgL++xEVqz/xj0TCxnXTbZwQpFSdyo0r0rvTsrKBXgXtPgjaO+LXbzqjw0
PDJgm/RYM/CkxqACxVqmMJmijL9sx8kJUJV1Ih+WLO8YizWuj5iVZiB2ZHJCsi52ZYxutottZU0V
oXk9GTsGswofmjNYT3x5lhqu58QwjyZoOdJNzXTXddL8aEzuo6jmXWFBgBsIiT60vkur/N43qAZc
leVgbwn5LYn7ko9V4bHGyCeQXpXDNXTH9JpaBh4UezT1wcmwNTDOTRifN96SEaGLDNNB33iNCSCY
UaDUkylKnLY3koxAJw59kJtvEzvuQUdppslO8OJzLeQCFQFLc5rpnGVjQOA/lk3q3FvCg0MnXRxh
eW4kTbari9/USLYr3c4KsyVPWdcLkt1FbLczTZFm38AAEYVbNhHEV5/yMbD4lWuT3q59sQkUmMeV
m5e2u+4CsllNBF4kLa4JDLfdbRebLQ/ZltP13QUv4K9tgC+7SQPavNALOvmGN/mdJGctn0RCAv5h
EuBRDgFWCfUhHS7UDUeo29boM94nC7j+dhu3Glp3Z9gqKnGaQCoeydqnF8xvSgxk2HWDBnIh2b2B
M61aN+5/DqM5y9sRu5R+ZYUzlYd4oOIgSpk2WVxPfOikvmmCNFQBwRCxz/G2Q2eM2c0SgDkIsFu3
gb/VFHuvKkkXyi4fS3qHM3/IppeqtLr7uHQT0n6dByfFa2pUFMz1+MmwZgHekMUsx11FrqhGfMo0
uMLC8PZxWDQ+HAEzM7m9oU8AR8fKi6TEC3QRIXaIIWZ3PqacaEiKkhqKajwV9CgY1NMl3aoBC94A
UYVvmM43LVFVCh1AzxYHUVeW85yOIBzpPUDJjhiPu3Az+alSfGhDkENXRQBiBQVKZl60XreG176K
gMnbAjG56oK8OBKb7ra9O2uyIPXyQiChfusLIn0QZ0HDhJLUkGvtxjyL0VQM7Dn1VPaRnU7EI7LO
XTMdGGdMQOrgeblzzod+3C/ONB4wQTT3CovP2p0vAd+uGyPNx330lgWP4xRYLGrcFHGNxxY/pbEJ
U7DTgELJZCkyXnuvoQUvWJL8hPiIwoNqv2XVoR67Ardfh5dmHajauaIEovhBR21/zFgfP2eTb56N
Pmm/q7nhlOhzxv9ZxKb33da0R69M36KxALrTRROy6uvJK7INGouLDp2jMOX0DmyFCnrOPdLapj5b
dFpCzI/ZvahjJY+RfTazGysbfR3G5BN5r3zUAAJWXV/ELNua4LYRXv7BzEqyrzU0Yl2e7acJyQ6d
2UkOrTQnRLD5w1DueGhz4D9uG2ZyTRHERUyasg2Wde/OSHLvAM6PREWDDRhzzyuvnWLtsO16deYh
2YRAQ9dY+tNnNo5TFBSaLEGnIxuINvaKmvEE5VFsQxqNKcoY7OEl7OI2amdJpokRah3MnrOfGv2z
CxriWnQy3I1jc1tWQ3lOJJf9crF+5wHv8nwpcIyyzGAgK0MrssbGeZrwscajkwLQcYxNQKLNSfyK
SN/gkfE0xVEkBESzRkqk5Msg65fqqqzITor+kmzPOkD8ScvsODrTanSG+oWfhCPqHPbDTpUDCAkG
yoMfi+V6LDvyxHHr84MPE/T8GU6u9HX+O7LuX0rM3y37P1ViHv7xP9TfHlX5j//5tx/V199u23/8
r+pT1j//LM789kf8Ls74vzoeZlX0GdZWPsWSKDC/izMevyJsxBnkF9OiOwsB5g9t5qK/OMgmIZFN
17XMyy/9oc0Y5q9YlWyX34aqQ7rDtZz/UqHnBV73J6wcFaN26DgeO6FA8Gqxwr+WUWJlnWkjWCnp
rEO8dweTVf20Hh17D+CqxVFvGRIoYYapFcxvfPDZ6joQSlP7OBDSL6ISI94TMc/m9gK4Epi3sfJw
PxrEswP16HiJtlZ/Ur9uf6fe/a3qy1slQR38+9+dS1/Vf8DwLsWoQgTCvNg9+Kdw/4KIzB01F62P
t7CGRxMPQtymMpmztc67jJ0OdrQ0GKo7x45FumbPldwUgdd8I5MxElBofrQ7a3pm0oTyBPwEDHsT
iNPEfIstzBjGt6Gsq0e+aNPZAE+aN9qU3hksH62nAY+5T9i0409TDvU9uA2eVb09fGQOSzcDDs5m
SAeMSHD6svOsrG1BoEMSBm/JYflLjhMiSJbu283jYF1LOlR5H7rrvu4M9f8Bdl7Yn//xOeH8gkDI
defC0gzpeAz+or1pK+RocvmccKHbZnid9g0R+lbBPPYxBQjBluW3r+ZfTwY0Wj69/3e3728arfzx
5wfBb7/jD5XW+dXz+SJCPmU4jtaF0vr7g8DiFwL+11DQUEmh3QX8+H8eBPav5J4vrYTgVn2be/T/
PgicXy0f3y8MVj8UpA75Xf/9v31O/5b8VH/cP91f/vuf7ycq4P7pQrk8BiyeJA5sSRrTAMr+BSLr
s7xAPItRCTJZT1jBJ0Yd21JmeFgKcw5QMxKaIaYBkBNRLl9zPWmY4Af0nwA4VA0JZY0PtWX7VEmO
QfmYjDehctOEqVw2pKySnvXREbskvQvsMS2rUPyO3ARr3iF5AUoDrrHNLb/N9v4MgApQQKa8K6dC
q1rPibp0fEmTs1IJ8EZgQELOxnSd+ZTWGwJLkEerJL0Vhco1NIzcZgOeGu+LIYl+Eqsgl+q6GCGd
DuEmz9jPru3SIplFQLHmzysdUkjOmHMizFlp1nvH0GlJonIsSR7EFucPIoEhPSLeBIcuzXwQARpe
kL21BxJ4G8+UtSJBmnvz3qmc4jX0c+vaSR0lNjopkpt20eGPFIjNq0p08FXHVghECfMVGRL46nhs
+154r7HFv/IlEY2mPsfBZnE1k9ctj+OQY8WuFLNA1Lt0rB6coprVg71kno4W0jzWJvcXOB8+A8uy
MYeUxnPSYsGzUjjpHlxFxSrZlLY/h14cTHyHBg7+lez65Viw++tuOiaX4mBlVCOhBFl4PT2gv6yj
x+m1SuKg3zbsgIFuD1MVP4PpHZztSBVFue8469n4M5qMkKjsmo92rpRYLYRmP1OvokPRpGL9eSxd
/UbSw3DJbFPF3sPVJYZcV8En5VVYx2GvM5RxFHJHsnpsE6E4uGC/gyBpT5nrGheYdD+72xYZHaij
I6nMMglj+KjkJWexSfDX2rmdN2HHbPpuj1MMe/NgSJTBUcoTiIT03oBb+C0c50nLBJxY2gkyQ4WG
Qwa5JZAPPTF2yQeUN9uiEJO9htLdGiuPsNiLpSZ8JLlj0j/hE2y7x0mF52fIepOoQlpcUjvwFw20
hbGjKnUqJ1Lynk3YsemrTwvrB0h/W4tyRep/uWsKOh1WkxDYzixbBdUKHCJqH8Ua7c/UKuPPGN/N
jW874kOaqBDbLlFE5HuwPUPkDRhd+acc3wPu/GZlEn/6LS/ZA1iFqE5P21QtPxzDrW8Gm1j2Chmf
Jph8UIGOTN5lIWyeBgN/amGcxbPd2iippqXkOnE7sHFmPNJbBNhNLK+YjuLPchSOv6ObyqIsIOgT
UhfURnQPVWI5aeST8ZEgUaz8VhDBuY/nOj9jzkQeTdvc/MIoay1bTvDEgLshC14zN/HusMKH9EL5
BYNfLfCIq8LW6oDrsrxpEGOgiRR4QLjlfEyAoQ6SnwhN0Kr+N3tnths3sm7pV9k49yyQweAE9OmL
nKTUkBotW74hLFnmPDM4vdF5jn6x/piu2qVMa0vtDTTQDZybggu2xCkYjPj/tb5FN93V+ct+AmYH
fZZ9uTmXkPxhSD/1YRB6TGXhhJ+sSINHuuM8Hy+N4XBQ+Xf1lY1Q0ocbkgqDjCQ8y3hqXYhk0giq
SzhdLG8ER1v7TgxAaezN8KrLMJQzDm2V3ELOg2lk6poNS4oN2akUYdWf2MK22jXo1iFdQ+qvxyXW
I1orJsYOXigy/qirRhgHIONm7GYTDOOEokEPL1cyN+bdbheH+iYCBKbgi6PxRlEQaQUcxaKjYJKy
3Gg0AfejMGycjcbkAh9ya9O3NyOrmEdNd4rHTCJLX/Q9PkGIQQIDSjtEEIRS5VLYQtvVkiRAwewq
bfL+CRhbfV4OwQRvxLPgWiVjOZSrxpbmLQN2MNajD4ODBHFJcyVCCpquIssT+qrkhYNcYFI5X/pS
mflytGHNrB2nLMMrP9RDNnIqmRaTcHDDVVmHkx865SYXFXNyJXkE7phqmDsD5LSX/mTnxXlLQADp
gGMcIGLiG6SQultxtmG7hVLb9rP8a4QASqLnCFAXtPjAbxvAhcT5lgjlVmnL945hPUTgbkFTLuuG
2DxSP4zonnVxC26N+teZnwkD/yMsBrJuZEmxmdkUkzXfDFVjqBIWqjlq8LRG0PZSEQoKWglFLLKH
qAn9fOW0OsFLFf8he2OA+ieiwiMxSSUMPuTVOR7IPLMeQxwdELEK+vZI2adwXRklIdSG48jvgxch
z+FbHz+6Fk20fCsRdvb9g29nvNAgfmvje99m+U5NsKoWNC2drdWQzXTiRyKZcfvpzhps6xNL9ukx
VaJ+DhFv0gFBK/+dvCqNIMtC1x+GgijshdngX5CBFRKa4BTnqTFNXyPE2ch/DCqqoV+Y3gJzBjIU
CgVU2yNkh7cjxc7PtkVsJ0avAvJTz09/8Suzh47riek2YZP+A7Fsd8bGKIpoYckWm3w8KRy5jncl
RRax4dV1Qo26WlThQq/CgiD6sDO2Frzkfq36BFDpxEsD5071Hfa1qLPvE0qRtEBq36HZ6su22kjE
NmolBwQfGDQT/TJMq/AZh1XiLoaqNOXSSilhsSWYG2jNvplGoZPGmha4/QhF8mfjTSZdZH6jDdmG
/ODU0vehoZcN19MEoQJ+lt0r9wLcVJdc2IHWxXxZhsnP7+0UnS3c1FgyBhJn8IEcaDVdQS/IdPIO
NCvVb2pwAgYRSHWarUg1os2Y2CbRClRC0vO8Den5OlNsPDvYw/rvxki9/aKYVadwkOb257BvhY44
QMz5J7EApUDFnoKUiK2lqY9ZA5Ef8zh5IfvW7DS0ur9tFAhCvA0tCSeNBnPqvh27vKDCiQv2lOQJ
dFMLm1neWGb79rG3byWHBGj6XymighfU9+3m4mfvufvZiS5+9qXrfZO6SpjGUPKSGXAy/uxkd54l
235hEWzsYjQCevWj9ag47xomiHqDYsmtLyOIlPWlv++mh15i0FrPWFvQaJ/2XfewL5WDzTkmIxHl
HXAA0ck0eCpqjZ4n6T86jym2IGUT3sWJol7y+1PQhhKVPSpkU35XQ6vSs2CvHADIQtb8XIxFe7RX
F/h7pYE+MnbxhmqVvan2kgSGKfIEc7Ij46HRCd88CSqHpTAD2Ro+uV2c04u3AEkR7kUz3Hn0esP4
QtTkIE4yV/k/dIX8/CQnKhKmbZCMFMN9nVqTmBjMq7bLFPFRVefAzUzrZNzOechqOaLXRIpdE81z
FTPxpOch8u4XjWX0pTv4zlcnH2EiodVMoo1RNw3Ve7fDv9DnUS7QiRr+BO3URoNO+TByuWnIqUqX
UvF6VIZeIq4FBAe/EXT20tFMzEUuS20QmqVTPTEnRGpjdQ3SWmGgbZx1dp171TqK19xwU0yZcAhS
VD186+mv+ILYP9t29R+VqSes4L0ILqWdTBVMSiVIjEP8muAwMBxYnRGJL+kJCwQMJpU1UDz1CfMo
FzBpfJSsEe4XXtXqns5xFG4U6gZIa30vm2XmGwMGfgfqMfqC8Ecu7DhZ4jQgnsMb5Hje0jDC4sCS
ul2R0C2DRVE3NMCbWQm3qL3Mds+MMOAW144eftaMEhGhssGILrE+AXfMrXlv3lVQN65NVQdqm1sF
KYGYilVxLvsZ0jgSLlUsp16L6Y308GBhpMdAUjuF5/ayGmogkEXqVuI88ShMcPNq/JmdcjpQmIRn
4uwAjGHQfbQTaw0gm9RmWoN5isyiCv1lS+Rbs4jLMQcU2TeAjPo4pHunN17/3GkTSFX0JMVLUEYp
+aNoN+KnMiVvsUZyrLG5wB030+dto4FWjb+ZFG46Lq1dw0nrWjVUcLuc0oCjELSela4cKxAWlfHB
1CBOjGYrgCHnjnPlMuf7Z1PexvXOqekLf3asfsBsDk8vNubsI7xc9yw9Y5MFQg2qfvpZsfjv+sF/
GB5Vqn9dP8A+nb98I6Wlab6pgyrC/HM/qwiaYf5hI/5D7EUqAV9Ij5LEzzICqOk/0HMJW0e6xR+c
WSH2Vx2BGoNrUS9DzGVQPnxVRzD0PzwhHASzHsp/KhxHVYP3qgiHxSbLMXnfBVO9dITLuy/m9JhX
0eFD5Y+d4cdXASthwMhNixyAnDP9BP85AY+DVn/SU3wWHxQDjblE+XeR6+dxXaokwkZlZrBsODwu
lfgCUgVoimANC+iyQ8gQZijf6/7CjrIXsH6gQtjUe2by5dUT+rOO8rpu8tah0acJmzKbrlPlPTo0
7v0qRcV2xeqhRtpWVt069vJpQ6/CwJdcOSHK0ikqNlOggEbqUJx6hOG1CH4W5A8qOgdnwtM9vglS
p7zkol83Tc7n8CaQMRvYxBpdzbsFwSRuCyAQBD3hIZqQsSxcJKY1LszceMIT0yBmzdjvL2GzJ7Oq
2g3PBREE7cK2m7L64Am9MTDQpUvGq4mA3TOPAm5ymjD2MFF9xMpKhSV183oluzr7NA7tMK6R+OnA
xQTa+NX7z+ewuL0fGVIatsMzgsgDHfjwplijC/WzCK50xsBTYaniaSg8G2/iEJ2lhBzg8reca82r
igfdBn3y/tHnh380LqV02HpxxabjWEel9UyX0Poabxfj5Hpgr9s+CbahG8rhwcn7RzrMZfrzOlF5
skGk8ym8o+qdGYZDNWn+zg9N/ZNrNNWpkSnjg4O8dTkWpUjLJQFVR2R5eDO7AlEbaaC7wJclopxg
+DQEur5uq7b99PuX4/IeWwLhqr7Xpr6eSNJOEFNtJlfUwtR91QCiJWW62r5/kLcux6XPQgvBsWyK
s4eXoxIrEU0aXeXkLYONtsJsq7MLvY2Ldjx//1BvPR7P4p3kSTEFH7+bRd/7hh8lV7Ke1LprgdYv
M3ACv5fO9XMUoAKmeGuR5kzF//CKWtj7dPoiblYy3ccAzi6aeVX2/rUYh62X/VEsZg9aH4YpmW+O
Wi9wHnDquOFVwc5BW1VO1eWb3G+IbZEOgDIza++gslk67FN0UusmdmFN1CVdshOb1Zz5wfm8cW8t
afJ6ocx1yY49umjyFwsLYdCuafN6m6AOO+20ZFi/f9HzNR29yUytCJldQZHe2bejXn3Zyiw1a78C
Ri8QmVEmVwtV5J/DNHkavPrs/WO9cUG24OMJjFFHl60fzVmsfTO6BMOu9xPg9cofV7oZWB99Lubf
cnRFSMYZJhQ56J8ZR6M/zkPk2qnYeWMnzrK5ckPeZLhicBUgcUkbBxVIk4jcBLYufmx9sexJW9cy
Ni8myghbmBn+fVW18Z2IA9AlNaLNpanF8a2lvPyDmWc+meOTdYCreC5yH1Tu85B8dfulEmVFv2Bn
C/I7JiK2n9jolIt6lN4iGwP9VO916/b9x/DGp4Pvxt/HFIfHbEN9UHErdzEtQ30ZEXW3DIchO8cC
RpnULG2Wzyk5lkvDSscL8H7azfsn8NY4cExBoC4kEJNi4eEJ0A1kY2QJkHXtsO60urkcwjD6YLAZ
bywbeG1cwzZsXTi2PZ/Fq1vbFEYFQUPfsa4wzTUUAQF8OTQk4kSwDF+srAkftbJp7qBYs6LBhocl
D5BivpbYhoJVZqYE1ymwcckHL7bx1g3gpaMBRvechevRizAZIi5nERHj2F35dRHeEjWUPlHPEusp
qaMHSk7oZfGjgP2jSkOF3TKAC3cRf/K868gfjB+UWvsPPuv79eTxcPRYyOh8CHmB3KOh0U2W1zce
jPsoNs4QFImYYKKOiKCuAZUACuJO1U3xaOdDcV7XffTZbFryNaKqoWuVsoZf20EttkOZJ1jLtfL+
9wcO4RWmx5hxJR+4w0dql6qBXafvtNpC1Yc6dxEnrrp8/yBvzIiOEPhFXUgBbByO5g9wdwE1nG5H
46zDa9vK8FNG+OgiIhEEoHCMzOz9A7713XEspNLzgg5MwnErG6omLQej2Q26as+NNqEYnsTya233
4rpH1wgCzpgdD6PeG5cyApgoLb27A9di/BvfHF5JwWvjIj7AV3N4hxM8zGbo1rs0IH9litQPXQzp
B2uGN6/XZeWIcce02DvO65dXb2abC9NPwmaX1SDMKDDCUamb+kQVoXmLd5woHCzCFQsJHxSJgiir
LaexDdd5Xesf3Ps3PhYkfrK/s+hT6zSZDk+lbmsHnW2960P2ClTKH6E1v/Su/kSqM9bc6aRxzI8+
UG+8/Q7Tm8kHEN8QbtLDYyYIxhqrKHdmD15GK2t0urG0ltLw6J1IYyvzkv7XKC6GdPqszfOkqW4Q
6q1bo/gK5cb94K1/83zmiYghjzt93kK/fhwTDaEOD9HOIx1+y/DOV94IEfD9Qf7rQTw6jnx39isA
OQsOXh9Ey4MasWK1ywaBfRm3wr0BOO63r8SzEP8ypFzpuliyDg9SoMLOKqvfZYoAZbO3k7PJSsoP
ruTX1TUHcaXJG+t5iFWP5odc8woNQNCuBb9xV0Jt3vrTlEN06yzg7+/fNePXyYhNiYmtkqdjMRcd
jZUR/T8COypWaTQzY1wZ3ISDFT2YzTBM6x4K0lKUsflJ9zO1Hdi5fBsNEZ55prgMmtRCbux0xGul
7YAOuSecI1k3ZlP2qw/O87hQwe22cNR5c32EGfqXeQPgFpYfsQNt7IP+6pUxraC1RqBI7ChfuuSd
IFn2PLhgdk/pdmG3pJ8hDoaq/v6pHA+0+UzYJ/CGedRsvGNPXmIOKQ3fEbqSMy1ZhibU3WEAvX+Q
4zHAQVzkWZaBrAwV0mxMfD2aRxr2WkuqSZ/XKET6uL+0deglYx7v3j/QLJE5WCDujzTve1nB2OwD
jo6k6szsWwYAGc/1DVAgtCOIQp2zqPdMWJbYY9EHOCd1H97UeQeRx+q1l9arvDOq39P9B2czv0Cv
1wdHZ3MsqQP8EZCi1O4i2TSXfERAJoheXet6f1kBXYIuM4afUjuakzOmM+hPYEzcgZQXm5iHZSE0
2Anvn9J8/e+d0dELMowTiQl+vaOETYeRyfY7YuEUHStoAD9BP9Ma0lonCaR8owRP+f7R3xhsVKUM
YiyFMAQ1isNxgB7IxW3f7JwMbpNbUWyOGiv74CDHe4T5ps9TDR5YCxmVPs8Rrz6XfgcnPE0YAmUr
bosWF2dPW1nUwCotB8kOMr2L9y/rly/0fEjyqZmunbmI4B4tA1KNJgC+/V3TuPpMpRfiImvG6c71
CKLhLhP9txR6QWi0cCOiJurIgNjOzm9hGoXhffC2vfkSWCjM5m47iG3zaMqFFEGvO23YsQTe+dQh
xEaFL208mrH2hfnNWNhsNbZeLpGheHa2UtgaN2wM8usiK6tvH9yd40l5vjusW0wUbS74kL0t+NUD
odPlFjbxEW2Hl55GZtg8GgTO4tVgVRkvVe71l0U1NtV6oBREn9cp7ZcyGNvqTMOeT79Fuh0kPV+p
E0DR9PW0VAcSKbMqefngXOfxf/x+MDEzJTIZssw5mj/4aujFUGS7zsmDaW0mkISWrj65PK8eXe8C
nRLOqzpooAt6jd5eK/wOL+bUs/PlSZIP/P4JvfXGzNsyl6epu7+o8epUDYHdlTuDNIII55yOmgRz
SvfvDBkEhC4CWodlh3300qSuCTcBKnvnmDk7PmbzGIOtmbKoIkZg6SdkK+ewb6c5EnqqwAxhSlyV
lZnuyG3DjevnvfrdsikDx5OoJA0hWfj9clIIUAIxud5l447eBUCD9KYzQoimU9nf/fZt9iTbd4ui
Kbul44naCX2Z0GW/LEZn2EpinsGwVNoH08Qb7wFVRtO0kTTSe5Hz1+LVe0DucEvinntZ1kqe+v6g
gHh55k2SlPC9vC5PT9+/qF96Ejj6SSSn0cMCTLBYPTpgDhY0q/vusolE80UHMwceKu/zctG7CjIH
0U+DTgCGh9XWi7sUmafRj9/zzm+jDz47zDvHLxZrMvpNEADYJ6N9PZoi2T2Fg1LlpRnKiZ5n3wF1
N+kzfAH64n2xzLb/hHCZbkSYsPp6luTa6ggoq7a5HihdIScMZGhdxpkP9DrzHFzrkx96apt5AV4J
YRST9lnHSzOdjVWqn2nKbDRymlruraothcxpysi1EXY77IypTO6q2Kqe6QfIdmmhLizJsCT0AP0F
QUgISTTyl63M0Z5UrpKbLqoThJ58E59bIhR2BaiYZ8smKouIDZC1swXTOR1G5BNbgkyH5rIF9NZv
KmVlzyN2HpIxKYbGK5iU6raRRu0vvZQdBt4O4auNjqAJX6YQyXcHGRRBe52h3Vb07vNlJ5qcFFsW
L9uEPI5HQMsjiR9ijmWBzojfzOlM86th4sWGEY75ZhFMk3sVRWYBC7Q1yWylr5+rsyH2YNd6g6lO
25xuFfbnOHQI3KzsjELPgOmchAmSyMp17yIVQqZQR2703IKFhe4H4Uwi2yP1FQvKOObgN10NupNX
u9lJ1s0SoLjrQkIQ+KkZSpizawaYppnKPa3xR1iXvmuHwOe8IRrg4WvecO3lnXti+g3/3JN1q04b
pPo/8jgicac1ezhy6B/zCeJJ0FcLfZ6eSUbvgZeSUTHtMhMf0hLOHWidtkCXj5oqHXiAyRy57BvM
/p/auMfPF0uZ3IvOIlTM6xAA4Z0qaLzjyEFCUqG+rNYmjoV40TU8ndUETZLATZPPprBTcWP3iAJ3
sgELgButszO0Mg25LVOjVA0HTUyPOHQCd9kK+LkLdLA58Smipf2opYoUCyRQxgtR7gEbIG34Wijy
9s5yvRi1k0D69XNh4wfYVdGYZ0v0XOBSE8iGdy0Ks4bEK4RFpKnFhrFEkWJdj0gqb4OpYgTpYwqF
UVUlalGfhBv4eLVXBCtaoYxqj3hQcAuNiyoLeno8bIoxh9gHRaoTROFSSkU6PSI+VL0xeusADWK9
DjNNwoJJVUzARBEH32QbtvomMHPnrrDH4d4chZ2B0o7DbkPDC84vYRbJvT40Lt9HPYkQ+UZNdw20
qbsxChpzC8WnP1tHgye+28lQGpu688QahB74ZcssT8wU3SlOzua0CABgb8FBJtGy8nx70fdl/AmN
LzJZX9XweCqgt4hgtfPKDoAYOY2BbjxzIb1tCy1v71vlRVdDSyDAgiTWigQDikUPre7mpHkNoZeu
1URMyWJCYUjGmuwG9fOT+t/yBeQLlDz+tXzh9n/9Fwv5Ij9ULvAjP5ULlvUHbXJ2nPRR5oLAXEP6
KVzgb+j9sIzmU4Hhaf+9/1O3oAn9D4g21J7YigsAMnOZ8S8nlDD+YEcBVsaU7Ojp/5u/o13Yr47/
XgLSbzGkTfuIBaukEE5X8PAzLeCI2/Hs/MudJNR2Tp/0EHWHvJnh6ay3N+ao8f6wSoh94tc91Ku+
GLX+3KglqiPU3RMziY+V+ETrCiSD/pR7zdYYQIctOxol6ZljaNSsCG7CVu5WZB0uMHmlzqqh6VEi
Yg7FdV7PMHRCe3Nixo2R+QM7Yf09kDEw+axS5m0LQIbueV1SE2hSD6N71CNxl0FvqiXU1S+Nsotn
8NbOkwTh+H3/TH9reF+VL/ldW7+8tJffyv8x/+gzCKk6Ii/ofx7+L+KRP3/z6lv77eB/1nkbteON
eqnH2xd8n/zoT63D/C//T//yHy/733I/li//+R/Phcrb+bcFR6MQXct7A/fuGx6zf1yo50Pvzv6n
/lTd2PMwpOBPJdKRju7oLKn+VN3Yxh84+6ilUX1gyQpQ/W/VjfyD6gdrHt3mW2JT2fvn4EXGM4OV
8AWi+KCkzRn+df3XPwfle7obk+t5vX1hw0epjcIhVfG5ibPfGb5aYtYj3BFitVBij+bGHuPIWyOB
LTd6QZGrGqxnkhKquz702ouUrGoL4mKTnhB8R8iGg/k3slgGOJC9b3LcGoDQMzl9Q/AeXrR9n18Q
MhGnK2I+KlYAPsFfYqgvzMyT14kmvG+5H0XXAendt+QaGEs01GF12Yw4Zyq3RWLamNB2scWOJAKB
D87XrVV1D5Ob30SJrgAOpX52ijF+9ftD9TJ6roum+NEejsv9vf570F51L6ww6pd/MJ6bf2xU/v1b
yxg6/pmDkf7/yNDWGVPvzMk9HlX27T9fk+33//wPOjZ/zcgmg5o6ifQc66cq7J+DWrh/4BMxYbsa
umsi6ONn/pqRGe7MthRYGOz0JfjTPwe1Jv7gXzPBM9FThWNP+VueNOkcVa34WtiUc2kA4m5D6nY8
JRe4l0bY4HdtEiLpijwyYPXA97ZV2dcPQsDxBrAIcMF2Cwbu6F72hjU86ZRBll2MVNoBjACy2Gx2
ddsNj2Lw+7tR6OLegtG5UQgtt6jDYxwdxj1z+/QJVEa4HMImuCGxYzqXaPrX4ahhIzK7YNzYyPvX
ObnbQPYlMRaIWi9IN3KhBIBUWLRpZAabWKtBA5bIK9cVRJcviQtPCzwD0IhVlDvWVwsOpSJsdhI2
sUhmcyXqwoUgbuEnYZeTndmq99JFXdmts4D0DXEps02HmPfUS2r8aXyRYHJEp7okvHdBGb4YFxYs
xJvMJI182+pKPUBigCFayVHeZH3inHAqzWXm00CpCt+4lgDJUJ0a/aoYrXJrD5FGvnXekpZXEQcF
WzpYtaVxhpKWKE8z2lEQ0c9jGA2g44fr3vnimeq6pa46xhr2kapCB/wVs11/g4L9DB3xE9pmArGa
tZ+dT0V01nftJyfTlyRL1lTkHZb09Z0e+lCmve6sqvsvZeFnW1WS6Ar/ein5Ci9qs3FWIrafhD64
F7AezrhVV24o7waPxCLZqQ1GmxFLShg8xTHC1rB0ny0BZSm0nOGbnrXf0bMlyxK41uNgNY9R5W17
oZHdFGD5Cvz0ltUvXrFqKL7nun1n5/UPORloqOQdC9FTBI3rpCYv0sfkmGv8CSqIpHJmSuIuI371
5ANbj0u3PB0zX6xrTd7aZXZPHkJ1EYv+m2Ui5ycY7bTqRu6pUqu+Jsqmy2jcnpsQWhdDEd03MRmb
mJSwQUGD0cXa72v9R9HzvIS2oHSD6lkLB5R9RPrlBLkXJ5aWraJObSuzjR966Y9nA0xlIozwcH5h
W2+r70Ro3dVw0IP8sbJAySxbOtQLuK5UrUa3EeuqDN3loJHCvsK8xxbHsmqSmy304aygfUK2ck/D
PTSY2HUugLA23/AU5ddNF9hrl+S5rRUKSAV1aeClgOgGtTLOV1HYZA9gVig1o5dBWQXhgT7AGCHa
sBzv2okxV/VkoCDx/owvdV2b2S3x44QViLt4YtmejnLVivJGkWOxsYaGnAkvac6BrptLSOSPMHk2
bCyRNbK5WKAZOWtwsK5VqS7yJgxPQdRdmCrJFm47wWrFiZDwHcZrRgaQhF8RYkbYZUmtn03sZpcJ
mWUrVJUWcmmNBGln4j+AWPF+ls4JhJOrykgw8iFxJcdngFKRpRcaXa0F0S2kJmvEobBww5lAgsUC
ns3dTHTa5uMg7jXYKDcoN/0lXnW1QEQ7bjyHJIGF1ypgx8HnLKq3WvqDvpNxn7osI7PK1h5yW7J8
rMjLKKvPJYlrwP0pS5KpdErW90rZrjrpAckvaX5ZyKzKYdnZtIX9xp0W4POz5dTq9LMaV9noNuSp
HHx3Y+S9cWI20nkyYBVtVNhDASsn8TgO3m2QAEXSdFA6ZXwa5sMTNY2bgmBHKsc2oB0ChYr2rulG
bzlmCZByyL8sFvz4RMmA9lX87HPrSHVwMAD71nPYJduxSlakMz8EZfMsR5U8JXlzGtdswmpCbLBD
Lv2MUGY54HYU1lUk1S43rFtNI/Bd1zr2bVKdDq5OJYvXUfeK0yiBViB4BlE/rJLOLwDdpCTD+dYu
BqdzzeXUy6GYol1mgeMHuuafalL168I1z4J2DLCN9aeQCpxTGUYIPydwXEI8ehHxKgtJVfC+zafg
rMmMcEPuL8ICO0JiQiniE6acz3ElT1o9NFem/ei4brboDRLjT0twY/6ayVZ+Dvl+XptmaX4qe3LC
fDd4MiLBuwsnDhgQ/K0qrhbF5HQnMiIQByeffKY2tmLqccOFaC1tW3qURswh1M5NvdPVN0rQ2bk0
VPtUDHY/LAZhWc+50HKJG0P2WDAi4JuYOvRqlVEgIGcs6nZQaBP3kjR145NKnGo5yFjTTjLd2qVe
rHZZl1Mos2vfvB5q5D1tXUNzTEZvE2hjve1rKINYSxSVEnNmt3tNuqvzPtz0WKZJHulTXsxGX8Va
MHvDPYJWrCg6xbo7ngx00j+XAZrsLNvhTTqtFYmr2WkxdOkp2p781JwAI2CaTRZU1LptV/SnqIl+
0Dquzs0BmFowpDZ0fXiFm6iS2qnb9lDV9cTfOFxLQzTveZ1VxnWjDUCgAdDNomsSSB7aoe85oai8
nRpLJyDwWzfF0cbvSueTpkZ/MzhA2FodFzvsqf40lo2/9t3Kfgj0pPimmel0H7gOdB9qqZfUmuIH
zMPhdkxIHpZmFJz1UMbPEuFpO420qRstcsvHaMQaRjzwRPYBPHh/m8zZ6rJv7dsW9MNFhg3wAXlC
/hQaNoEPAxEcuj2Q6iB9fYNkwb+mW5uu7Hx2bxnj9Px/bUX8/9sWb1ZJ/ut18N3L+By+pOlLc7gW
/rs6Yf9B38ed9aPCljYr3L82eJK/gY3Azm+Wfwpq+H+vhdnEAR+hbCEQUFLeniV6f1Un8FWw1nZQ
S0sgLuwYjd/Z4R120l32oqyBAZ6gUqYpQrHksDiRj6oWMy18oVKpbUZiIsjV5p1vmbWXr+7Mn5vL
10YCrvTVXvLPQzk2n+G5U2vvVXmv9pK57LNMijnonFSVlaPN3iwndT7oPP16FMfUHezr3DXHwZly
eEEVjb8uqsBFxa6Zrey6kescR+bJ714Lext+OXrZmZOz32C8uhalcw1+SkIU92k6zXzguE3bRJv3
j7IXIr4uHc3yN7rAdDkR1NLnProY6klWT3wzLUNn/A7ttMpr6kFYkmNFKVhSlnfOSirXWMMuLGJo
Vaav0NKvCr1e6ERGTcW1KPVLZwrv3j+zw574/CyptFF3gJaD4sRhP3bQempZ5WRUDFDdZIa/rNrs
rgisdjHzG1aMpJG1Ajb99495JNv8eVCUGNRETIND/mITCPO+9WM/WHp57G4HqB1sSQQBF4PTnOAK
LQlNIfnKTeJ+SxlNJ+7X3uWhPZzYZh5uQ5tPI4ET7vr98xK/vkMe4nW2pwITCu/r0VNitYFGrslR
XeTaOK4Kb9zI2kDC7sSK0ExFVBOMEmPc4/bv7EFAW6YN/dmNaXbo0uwvyOStTwjmmHsQTvCiRQFr
69QMIrEg1S/4ShaRdu5KLNCdgI6xgqaOWpx8tLWPTT9b1mZEdPH7l/Xri8RVscrY90rxyRxdVW87
bd8MOusKhyQm0yTKsArkR8qlwzbe/pnSGxeoRnUDvPYeIvXqRZoSc7StyAyXmqVP67Swh9VEAgc9
ArNakijpfDAJvfWsGJgU3bCt8cSOBi48wqp0CN9cuiH8zx6W1ALUhr0aieH7N24g+J3ZVDcrFvYC
6VeXVqdjopcVlCjHnvKFRGHAeyvyj0bfYS1jfwdtKhy8EA778n3Z5HUX2FBlG8Y6d3CSXr6Len24
cuh0r5PIZTVZOvpGNyJzo5SDvRUY6JUfG2IzEZu86C87f41zvt/SvkTlVC5CIpuuw8wbENJo1il0
269UZiLWMpraSKzAawwGzbmVD/o6jckVJDCdfhYIrK3r+ekH899h9fHnpQHiYjpnF6BzbYezjN4l
xaDYmy7b1IQR4LjNkiApTKYwRpcKAwm8CgXMtvmovfzG2KdrMLvudPZm0jz6KoraZN2IChYaOGFJ
XkXsFrDMYvX+G/bGJMpn18IKAESLmtf8968GCLWKtM4pe4IUp5sVuyPZJfPKLe88ewlDINz4TGgf
HPSte0rbg9oxbxuWxqODllard3weYZeFko0cidEXmucmd1ijqlN0RNFnZQLTdQkv3r5/uW/cVL7L
LDGQUfI6WPOZvbrchHdk6kewDSP4gKVGFO6icTB7v3+UN15wj8+iu/9IzBy3w6O4LVHI6COZjC3A
3YkQxJJV+rgq2Ul8MDyP1KHMWiy+5vQBGoOMEYqKh8cSY8gCpC3lIqmNrzioV6EaVramxSc97tSF
XTR3UHubjeaW0fVY5/chJJmFg8H1BOVaeoLcBdUoAKYlYJ74N2/3z5NDRW9B+cLlcfSgPV9WaMw4
uUlZ4U0PbuLSh2nzwXy6L5W+XqIcH+boqRbYdW3KAaCUQqABBmZ0WBwlUazTOD0luh9uG8tvLvSi
G++rdN7qoWBYRSpUNxHyBgQB/vNATXhB3py5rT1DbbQxe+Tmk3Ts9sFN58X9QjikfZsAtDZZDMnV
UN7L+8Nmb3o5vI4Z/CfmuZpXHxv04bNkYob7V2G9b1137XpR9R08qffAixvB3nbUU+vnEesdsGIF
pGZ0oD0bKTKb4BEuyiZMHwlphFEoeXkNvvYEMCRUUwBlF+CxUrp9OoQUi2BZ5bVyWCZR34P8B+xH
hncXpXIl2CouQCh1wbKa4Ay+f4FHfpx5sCKWFViJ+VLsq+mHF1hNftY7EMEWlTKAKJDx/Mhlpesh
Cr0zVh3Fin1Mt6SwX68xKPS3EdK5yMttCq3aMmss+cFMNL8dR3ccGxSyOHxiYu7eHp5QgyrFSyS0
cd8thofUMn9oFXnppA9RR5Hp+MHhjkSV+xuAVAgoJeo30+arfHi8rE0khB40dz2Zc0NnULiz1VIN
ibaESVufJDMGbmp8e1mTq7QukgwYpTd88FqKed10eNm8Ekz6rF+ZfemqHZ7G6Cb1vKNwqclmyGL0
JEBcYLdLltvqQrHHXw1ASy5F2hTncK3IMvGqetlmBXlBQ5MtSLAwvpUiY/oos+SMEJR2kWrSu+8S
6jytJV9QTX2gNDueVNmGIpuTtLINmxd+7te/nrqNua2B/QZGWT3aGy/XntMAv3WSgz9+f5i+eSRL
oiHXdQJdvHm18+oj0VZVWXdVry00Lf+RZVl1Ulp5Dwhd1z440nyfD54DbaR5q4g4D66A3K/qXx1p
LOVogP6FqlYZ1unXLcJVa1Nkfb8aiH7+4O37ZayDTdi7IsgK4dPrzZf96mCISVQF34OVTDOJExkS
YoBa66Qo13CDP9oo/XplNNgc0Jzs67HfiaMXyysrwIk9k5Vvg6AiUaqo/zd7Z7IkKZKt6VdpqT0p
zMOmF4CZuZn57B7jBomRGRRFGZ+td/1i/RGRNyvcMiT91rJF7rKyIgIDFNVz/vMPOwJNulCvyDkm
THs9o2cqXjkJLtiBfF/sMAAT9MMeEzz9xyz5l3sE1Qb10poygtoQ+/rwPJL/TSJLWMjgXOTTCQCT
pKfpmrrulY/qb6uGzwkVIYa421APeevLx1vhc7gEEzxAKxstuBICphQu21Te02tv8m8Pl0sxhHQw
PuWG8bx4eakiEarzCEeNqrQx41HijpbNwts1eKxiqUxcwiQ6tf/nr+KCgb09Ww9NGTNVctTYODbf
jl/Xz2jKGsd1RRFMU3YgNQ3E3GjSUzdN6aFFsQYlJPIKS9yJVNnXnUzUnZEOwZFp1JtXfst2hy8+
nO23oCMydfCiTUf68rf4+djB8xx5z9j6x6bXz6QAdoMeMl4UUQXb+iCYWt6RBF03FJpQ/UJGh6/I
BP9+nvkWngGbTy/2C5B8Ln6GPtmIifHPjzSq63u2EnHjmqLdS9qt2ArSryUTp0OGSpJB32zcEQjf
HxRDOWIjNOfLXFuHHw/mT57J/c9H8JM98deE/+J//u//Ji3g/zcQdKt8/wEEbetP1SXHhb/xJz/L
+INX5EAFYDcn+2vbF35SXGwcYiAIoHRls9iCwqjV/8tXxuD/gmO8HTo4r1gun+FfAOgf1Augo7x8
6gf6CO8/AUDtF6vZYz/2QGxov5ABo1m77BfcFsUtm4qJhdIiPxOpgl3SoJMv+csT+XNt/Ap+bh/o
vz+aPy+z7VBUliC3m/H2rx8w5pd9kqz2NmUt+mvN77Gin5QRj3oqdpm3eE//fD265BdXZOf3gsBD
JmewM7InX27HSanWKcEtKuyCttAViNzCZxvqRE7jCVsvGse5p3dDijCtFgUBhr3IulPuettE2lbM
SrKoqV31IG3ylk+2MdvBHh41IPGh9DOwlUgFTclIbFRaoo1RnheTcuLcD1KV05pjGZLEs0cimAX1
tJLYZk1CG0Z5IP2wsInwWQfbYEpoDZ6HO7Zwcm86SwJepy+GIcYRfzqKkUlFGJ54wRiNujWPZkze
OJhUNPnII6wPsqkJgYi7XMf9PmK4QyIko6MqcLsQzpUnjcgMcr8Oroj1SMkjysrGSt47y6TWt15n
VNKK5p4D7QpuMn8ukhsh+4Bjh2shXxpXL8C+v7QwVgzHicErEKunzT5DRKLf0yRsW6/E8tRx5oop
mT555bFa0cPHOjBCY+6yufI4hlBDOLMT8luINvFhwyZFiLRwsOOy7JDxoC6sNPngY0Scneph1ALE
Idx4EtZ5K2vC3I3qHXGVHbkERVASOylWoxUxPjNG+rFP9bo/wqBZzCLEX8tsvy+Fks8GdkXmUStc
4NhuXk30Sp2VGTjNGVMQNV3tm89on8VMwGPaMNP03Lz42qYFuUquTkb5gWeuGVC5bV/uBcn22Zep
pMH41rSrjT6YZUb6KUM3qz6rzjK0eKX+tCidG3v0P5cAyOVe5OiH99gzEr4aVubqZlo0Ip+uUbJN
HvRur0yS82zPY/0oVk1rT64HJwJbVn0UDe6XaafBiJmbYXgSqdTdm0oQQP+4FOTAxaVWlfot6U+T
dW5xyice1SHYmCO6NMuGJHtNWLvahy0GU9ycRsj/taNjnZT3cIHPrko7925OCQMBxa8bQd1dtAER
U7njKHWEgKBLiD8VhsG7mbGrkDsb6npN8lVhCmwsqq7y2n0q5379EIzWFk8pS3vQH+uyd0tmn75N
olXNa7uHQW8GtzJVghK39cv6ScutfLjFYt0ynm3Zu3UZmX6jHXEara8QoEKacEUQZQjT010zMtZt
0XAmFVjf6Nf5DQFIqctD3+g2HdNHjGVHcFrob5XUt9bBm4g3PQC+iOXYMbh2T3g6k3++rDaWlAPi
KCOe+mEcoFDA8yfRbO26qTAO5Izm3pUwhCs/BB0xIg/pqCdkUq0BWscnWc42XANd69piCLOhKj+2
GKiqszaWpf+mSClS2X1W8qyYTFg66S0hTo4mjnnZgNZqfZxGmDMrnAJESe34ZNe2JsUTYDrZWrfs
WS2iBtD1tBoeSGhs5uEMeLtI//OKNZCzHhuTSJxnEHJbW566draRK+SWBQbTYhs+IR7w0mLXuatO
NDaqgq7feYULnNB7xQjeOxHD4UajISaLWGS20uAOYCmHxr6w+AJI9whDyOYm/QnvR80S6X6VHVC9
h+2CfkfCqlacVpAsbYcRg5/EEndVbWMcoqGQ4PMY7Wn6AA2KjcN4o5U0uIemyslbHXxm66dSCXlu
Up02qrR5HSQEwCmAh2Kbix9DfFTUTysRREQztgRjj9gNy37eokHa1JbFBwxDF6preBNjWj0EjS+n
5CYd6yTTkHxUXja8UuW/PC45VRAXAyKAoKG+c4G3X55jrpkPyvLx/rIQqskdsfFwxCp3zd/98/n1
2+sAEjI01SFoE0Xx8rzEjY10LXKd2lKgXsGTcHwqkCH8R8fyn4fkJvfZci+oQy4aW6/A4pd4kwz/
Yi1wj+TVnTu9O/bSkde4q4/m/p9va/v3/l0GbI+POQeGZcSgEs+InOrlbSWtR6iha/L4VgQCa46t
OAaKbQs33OjjtE51LAgW/VOZiNfMRbYndnFpagJ2kY1tRL188eZafRndpGSNKSepdsVUVnvVtUwH
dKg9/3yXf3953CSEe5O5Bwf0ZQO6NYn1SDB9aIDu3S2ZWV7D9HhNzff3Z7ndiAmgs2HK/qUMlFDp
CncIZBpbOiM+W7PgZsiLem/bCsl7ixqpIaDxarSqPyXB/1Pq/2tL6/2HSl/m/+v6U1O+YP5uf+Vn
qe8bsNlp/oG1XAe0cbPM+lnqe8EfOG74DKrQQrB7sDj/rPQDqL0/JnEBWRP4Utn/rvSJHwZSoGDe
THqo1Bj4/gdc9pfrH+QPixHadtBdqhPaxosdRTSJaxJgO+8MOToPgTt3Z+VubtR9UU+vfOYX1f7P
a3G8MWaBOu9ctuv5JnLNvWbeeWTIktyoNTcraN0VY9v0vixM45Vd+Xf3BrPC34I+2DA36vSv3YU3
Y9LeeGLe9S3qo3GysTqvS0RrnffaNvLyq/v5GCElGCaFAhnPl+ZRdu5pPeDAtLODJLg3tF5+xkls
ePYmNKrQK5PkRhY+h4JW4AW5+2W1/aaL+t3FkX5v3zu7Cjy0l/c5a3nQL51GiKvTwPLyNkJig6/z
HVrj9ga/iP5eN+EGFDhRf/nnS7/c037eN5wHzFENOOPc+MtLm6lhaWzp8y7RivoGrVp5ZcEFfWXn
vACpf1wGIwOQHufHwPMSXPGqhcDlFl8ugiHK02axe43QjlTBujOf5Lak0pwKlTaS2Gq3H+C/1mq5
JwT2VQ33b+4YcgfrCesD8OhLJg1uS6qYiajedeSOkOGH8nIi4+41HOdln/rzjvEuxIwMXTZeqxfn
UkriRV74vFPTZ0i1r43SuF4xhU8JKNGWj2Bh9ZaE1jfZXq2udMli8dNnnKPpnv/5FbPT/HJC/vwl
iHDQA+ACBTJxcTjbqcQxRfFLyHFzr/yxTt/iN26fSYVLv+Qo8jmlzeDxny/6u6cMYMqmxCvfMOKX
68pHrqWJtVp2dJO83CD9hmjyP3Px/HlnvEDLwVcRUOXyIgE0AGBfZ9xNIk/CcgufYz96TfT/m1tB
Fe6y+zN2ZSO6eJO0siKbym3BWEF2Huh3IpW41SvGcr+7CicImAZCdGw8t7f4C8xs0vu4o9HNKOqx
Ae/9DO9osw5e2cF/sxYQBrLJ+T9m1peAvfQqChgjmXaq962dYaTjRAZM3r5ZyFqJCX/XDgjT1Ssr
8Df7OAa7ML2g6G/+Nhf3ZpWJQhje8wQnIs+J4CGVdmTPIXnSeuXIuMBPf6wJVgIzAj463pV7AWRX
nQDW6ddxN+Sa7YVBQ0yB77d2Efur1C0yP+yuOcyYsOUHrcJNIGq9pfgGVtDfZXQpXdyUXTof/dYo
s8M/fxS/eQ4Bk9XA4PhnQV2u17VYYMKaltpJRxmnegoaciGH4DSRf/LKi74YW2zPgReJONRgMAiW
eGlYpEZ97LEdX3Y+Ybf0eAfOl+dcI2NCT6+dachCp/B2tcjOpcYM5Z9v9G+LGRokOB21EgwyUNCL
r38cEmhhvtbvQEFS5PpEPbaYTL2yrP5WjuDDaXGgcA0oo/gTvfxkRqxEPZULtVs1kqla0S24aho6
DgbphNu/9sopbV4QI3imtBc0iKSRMWeFIXlRj0xDC+hCxNbOXDxLRdVckSROz+DAuc5UYkWZn5lf
hdZKgnLKucpjo/Kgd+uCiC7QDTjwZL6yGvcQx5b0ZOpDs2kkXOLla8MUV4Ea2y9JmtVGTNjMkhOk
BCcwBG8pYdJkyiYnm4HJsqWNawA5eZ8CiyFQgqrdZF53sAvbww+AjHa4bWltPWRkKReR59f6W6/w
HXI2/SR7Xw+VYRL3zWEMudLP0r2q4C1F4IWDsSscpC5vyG7CItDIHL+IvabNrdgdzQIrqFK0y3lt
WpdU0tlNyEvA2G0kaLPIvhhiQYrlA8ni2z4s7RVomZVHmA0OTz15vU/Efs7ErRMGrcJJA4N8aghQ
I7eAH1SLcGhsB0U+UYRtJPyOZHY7NVRFWLWbNtHgTNUdSGJJ2gwN9H2jW0QtItfoPqEzML1IJx5R
j4THhdqsg4KUOF7xKVE9KWAyyZdvfVoXbVToVf8tIb6KNGg2Xf1KwzQjOyZBl18XQ4Cehuzx1tlp
lrkCLJKTEhBwRoZiVGLqYt+aAwkb586x+vba8fD2W0JEKkHO2+2gwt+2qbT1eMBDAdOyAG5jtPqF
qLGv4uCIPUcYFhqIdiiPo5b0+tFMtOYj1j/w6TaTSORXjQw+42dgZEdDmKW3a9c635NTpKuTjXP3
rWnN3julxJiH0vGSYqcTsOA/kiE8FidPmdqDr5UAYHg3UEuBMPpj7KPPKOH0UHNEpUFudzj74GN7
JbscgYifBp+EGwwVyb0KebVWgbqEo6ty7TSWHfo93LcGFSF6S4iYG5fkvIyUfLA6Ku3U8ZDJzJgK
u9gHtkras4UwKI1Ntp0hnpcE7WtKzMNJMztETRZP83mp1rk9+c2glp2FQak6t5493NWE0NmABkZO
FLqniXdlMS9gy7Bs9F2TzuYdmco5jjtgd7GWDc13aoDlHZtd1hxyB9ukdMEEJ+wEZvOhMgfL3ROt
0aUHWRNNFVpZi1WHT2wOk/5FfbIr4RgRYR0g14CT8nvFDhDgBS+qJ0zI+TdmMn0AvItsJWgvI0UH
CUfnPhEGoVlR5/vFgl0Tr3YnbeURgTPDSrJD2yRlOVZIH/eBI4QWCRKfFCtC7/sh0okacWJ9ROwR
mR0usqGy9co/tr5LSrXOpjAR9kfSyi2h1mIgwr3L6jc9nCLsWtxBvBEE6M3vs7TpH+YRfIa4JWvb
KzKL1DYCfNdkrzmsdD6+LAuiZGHjikp4X4gxB4fYTlBGdW0HKnlngSHjZ0zStr8fgtS8+3Ea/A+s
8C88IX85GDcl/p/S4dtPNQr7p+Hrpxf+Dj/+/E9QwfL/oLFFNoBzE1z4X0AFfBpACPGxwtUIVhOU
3r9QBdP8A3UfhTwGaowRGU78NT8M/tjYuPg7cOriHMcM8T9CFX5M7v6NqzH/xniJ3pvekAv+vX+x
4Qoh13Pf91iwu89ZN3Y4kREEX+jy2m9q3LxSfZIFC5z4WyE/0lJo5rJLE+ZWV9Q5Bjz1tU32rj4H
pYi7uvbhDFd2kK3BobfXKo8SYRGkcmvN3dKY+wTTO7IXM4cRWlSjle6R7XUDKT14SW/ccOX2xc1A
IJwb98lsmbfFnLv804OWNxNJkK3OxGqPRY+RHVL8VdzPaZIVS7mnbSf3fD+B2JTelVdKa4y7voKr
hJw4c3cILwObz2Qlo4honUBvDzixtYQpFuQepPvBWSoc6Nd0nkqi1GFvn0pXSyGZkdXE6Eki3Ozz
uNre5UnrhON8LRrH129aRzrDfuEgN7C3yOwm33tmXyP6wkJJh7E2E8vXNpDqSUZraFxWe6jbyAPj
U7FghRCz6wt1wzm4dqHvTEvHZ9oXpfhutW2NAnN1iGsI8Tv3us/FsGbdrZsSFIUg0QFKiNZF4jLU
zcjGZIhK0GL01PliZYI4+/5R4TVffl9au4HWmeOCN5z1vh7KnUZHTF62iUtzCNuyfZcYCusaX2rj
kfA2ZJwkGWDZIauqux+60XfDObCHJ16XM7zpvVxZZ5wbyxJtZzNYNzNJTzlJ6Ct2VGY3J+diSHs3
ItpRU3s86Cd+HjY/BFK2ZEjJQ9U05ldHQYimCpCyAhjRTTIUhgyRsxoX1ZxqnUTHXWbwB8lYaDz8
11vLj6jlkR4y10yHk0PF9c5HDOiHNvOZjMGXIRT+lmvtodJMMoWkMiC2nVqmnMdIVz4Ps8GyqkFq
unLDRkcueuiNzRq8M6ra9mKtVx7sptLCaa9aNdOZ4yY1sqGlJOuYO9UVNm+QI+1qxAdLmIN/54oy
JyXP9DVGOBjE5V+nxMqmg+c2lqUfR8OZrU/pVHbWex1VROuFY6cJusxgBak/Nm2/WsVhLKcEDpeS
LeKJasVrZU6FZcZDmlt3TYDQdidXn4LJKFJ+FBEqgtbGdpqAES2aHnSUgViYcGsOJSdn2f1gOP1X
e5DIJldY2iokfTqposUSOvGHi5urkP4wveeLnd+yanmMk943aLMXQkUjzZ/UncSGTEZmBvTAWCqR
wQ5CbB+QDm+JD4E1MZrCwCk5TBr67TgtpPrI7F1/8iANfFwZKr8VnaxlOM5Wc43wqDWuNkesCcZg
Nnhhj0YUETIUogkSsjvD+rULFhtHs01imsTbIwxqZa1xB9aaU/noTJz9yW2PtlO1G0FnHh8Zksv3
uNZiDiOWbDIoECHFRk1SslSImBo/dDZbDLSBpZquhG4v7bVctXXvTU7lf5wzRnZV2DPanu9Q5vgK
c9w0Q35uTjVhfBVlVHPCuMNFdTnR48VFazrqqaVHrW4azKmWkJzstg6iVDSONhKOR5lEMGNbF1Mf
OXA51neqJBOWjNWAsEkM3aaEkf5iUkgPoZztzr4hoq0xjbA3CVaIMcUll3pchZMezKDPPINVWur6
GNuTbsgjcW9BHU9ja+W7HGW9e9ZSzVbHsnW6/oaYO187891mHr1n2/hdDBtzlpHmtbob4TIk/TVS
VOEWt+eObfoFU8Bs/DgH2MqHzpQM2MAFraG9o7AsIIzHlZAEDoamNi9E3WY24VmfUcv5a3lsoKib
tRtS/RGjF0ywC96seo90Oa1lH6rUs99M+uhV1yk+cdbBdEcpDwJLR92t35vdyEYWjBpubjXj4nXJ
9Cc35Zzw7bNJet9KUV6qd0Vfltr1SPLB8NjkriGOWdYnFOZ8MBnq8tGSHEhESsazlZPvZbUBIcJU
c0Owr1JiZnamQtP4mNY9BHtUH+qBXBiHNEbSK6rQrLViPgSLSJK4K6b6NhlhNyBE1c1PSFAzua8T
MmNDU89qgvtsl07L3ejOKZI+osxzpzUjpq4dMtzJbaobh1k0aj5IxIopnVXWOBFU5e1oGSuHaU+e
yxDi9Gfe0bwkC917VU8HTGKSe+zLsyQsgnZajq0t9TbSXdV9611XvHebdUUtHxTezdgt4iblbNqW
hq6f6rR2Kvz39KBAb5ysMiSUeNWPudtzeracu2ZM3Egq9h6gaLpn8u1WMMPFiGIDT8bxk4br6dc0
gIV5o0mTBMBiaMRmMx64KFjQ1Bm0CxMCnCrtIWiSPKufpqUtZJy3HABtWJK7iL6euUEZdl0b+HRH
NYY36eQ7eQxZ2zjnVrdg8+Q5RPMy7kO2LYOsorsVDEk5vhW76lilOq22IGBzMZPyZHspKdbLunbk
2LJcr0oV9NM+LYTzcRZZqkFlKD3R7bDOUgKluybXK0h2an10u55ROYby1mEccrc9saDoV7pgdok/
lJP75DPgh5SCYuyrm1SdH2m0KyezSho/FtKkl7eAHOXt0CTylFrJY9WtOJAH9VTdBsHoExuoLc2n
eujF86T1rr+bGVjiwsfMubFuOidljeVpYyxgcJmWxaLPGbYnvWneAWJDQuw7FPl3VVau7bFQCzs/
xUf2wE5ifbBoIvMr23bybw5vmQdaF5b5flSYALxpsLMZDpg7Y44otSAzT/5oj/qh8cauu2qUt7IH
BTXbomd3JEEot+6E9jA7wlJf8waS4hThqUJaw6QH600ic/Nz1s3pU2cRyYd1n6F/SeYsqaO8GgZO
m7arh93Cs340RwurFTw5MK41/Uw+u5Ohf5X2AJwvs5QYRShQ65cKcwa2WRzOC9wQKlOFmdd4n8oZ
o86QOo4J9hbccNaVU/KG+wWDR40qZtoxbDCPTs2DCN3GxrqFcOLxJkuNPuO9Cf2NpE9FlNIGFBVp
oagTtVXgIDZhJr0RTvqc7VjhpBQVxtp9xt/Ew6BMz9SnwGjVyZUW4YfAEI9G5i7mzltKIMRKtONN
3sLyDlmKlFl2kLrNLlcQN+KGE/bYF3r9fXSc7Lr3VPK9n0f9/UDpJw7LaDkHt9oMnGS+Tt3WcRNq
obRR/zYNI+qK2emSt3o+9d8zJ2iTd50sLKIidFGD3Y9lZn6YK7MenxGnlF4TEXLceAczl4YeaxW9
wmtY6gW+RgvgEQOGagQJJmavG4/xV0g6GDv4RtxUmHVmS3ykL6pq1xp6/5B7mCuwMEf52sjvb9dk
iE7XwRSM8QzSOOvlNcHknNGHnxN6Rol9gyX8w1oyu1gSjOkJc+9fAfU2yO5Fm8P14P1iubpd0L28
nqPNBYeCgcvlkj64nLcRz3jYGRhV7zBjB0sDKo5NzJdxOZ7Hn53xT2O23wz+LnBSC045w1SwRFYx
dfTlLGotOwhkBhkcc+vqu8BVip6/+fpLz/mbi1ygzlwEJRfTN+LkUGjQdL58pIUSDZ6ylRtqmFtH
YnE7LG0sLHOIem0Zif81N/9vX4tZCdaAUBgupWOJgbWnzDd1MEVXrFKtftdNgX49yGLoXwGZL+HY
HzcGxA8sG8B0AeZ+eWOagYCxmoVLT8Pu4y5eQ91a6+uVxHgtqlU17QRVd9zNRXfyasv/rCF222VW
R8EpYBtx7tjv5rlTn0TVLFCehFxe+ZF/f8OwVTe1uwss5/FFvfyNI5hXi+uHi8eN3+4GFFFXtlYk
P9H+/0FY/gXJ95cV+DeE5fn//h9Zgtu+sKnY/spPkMW2gVJAMXgFOmxskPj/Ym6Yzh/IZIAnWTx4
AfKC/gJZbPMPBjQ2s2EgfnMjdvwFsliYchoOO8Y2y9pcL/4j6sbFXrcJcJkjbFeH9s0lL+YX3jaP
FbhhRKUoPmAsdD1WwZkjOKzn6ZXvkkHFy43ux8WIF7G3oRAP4nIKXA49cZGdM0aq1er1iehNQ5z6
xsjxfVYtuIIpZtO44eQpvstVNv4BJHEad4Sg+xRLNTHzGa6IGHEaQyIeNB/LZuLj0qK/B9H1myu8
TiHDOpgQa0fi6N35bAIKd1euN3k3yOy79q7MlHnt9LlK8S/Aop6uQ8JXyRzyu/erbUIqwQQ/BU1V
q9PvDU2nNTQKyc7fmWsTz7La/pIDKhPaCXXAQQ1K3ecK2dB+tCBAnwYYBVBEYQDXVzYmXwAI5ni3
pCjhNrutsYgwG6M1LX2XE7hcLS3qkOvaoRwzHgW7lHWPHZVfYD41OZvVz4qhR8c/EE1mNab7oF31
jd9e6ASwwxjUbvCU0o/wfdohlgobHeTHul12h8ZtjfqanFUHy6Fq0MGbitVN1NHE6CGJ6mVwNuZ4
TkHg90YgDxm+b/TcRE5sJtK8RGjXBcI+px/St9MyrM2RLDf7HfRM0OUx1T6nyEcNQ3sQo+PGzKsE
tBGsfTJz1HZTToCB2QMcYYHSh9a0/Utl0sRw1Uu02RgeTcPO1hojqoxe4aE6p6GrnNtAeI+pC7UU
huvbQAMzWnRklKukUcnM9/Tlz1hmPmIfXOLeZt6xxs0bOnXgtLV5GLx0P1L5Q24n4pClf+wW3zkG
CH1CGj4nxEg9Jcx5KCnZNl7+cAoWdM3jbO5hYJahYalDW2OVj0N3VHjaHf7gV+O4Tvi22ldVTxRq
WU4PppWdczPLcdnS9j57/WbXMcXwBHzARgm7PPmaTCq0ibSODKM70WIu4Zz0V/Vamzfm7DzST3Nv
Zvop683T4qU3wq9EDLcZeBBZ6cFo+j2F8b0/VnExDwJtknY7ouQFvXskz+sWkYB2JXp1GrGGJ409
DXWvp6Yu5I22gTUYefcaftJzsxy8ablal+bOWPkFonWvW3e8d8zsG7wNSjkpn+UwPlmDvnMaSMwW
FOR6SN5YajxDlsePq2BYFShIvmtypDtJYqQO7/0Kzqrp5fFKKnqIM9f22/KoVVMemYruN52bI+U2
GewKRQMzWReLtpp+gO8kxoLlnS2xYNKC4Y5WBehRaTKE/hUHWRaSSfTVwFyKHna+9fKuOGRO/61n
KhGmy8BAibkTdVUsq3WfQJcPRdnfCKN+dsuW8XIXnHH7vm7W/L410wXXfA/EQr+dEzCkenEmLlTa
iKmKBii4xejcospkDPnWxMsLvYWaw2DtD341wBVX7/mh16bPrQRK/xJo5a7Ts/Z+zbPvsuofkxrS
lBGMB3wgz001vHet+QrGdRfaqLWA/vrPGUSYaEisYT/YJLYvbYIxpLRutMA8ews3bVYUu0nXf7Y0
KN59sh4LLAuvlegYA7rFvQUlG993cR/UibqVxYgJerdeDTDemSp53xD87BG0tuelTB8FkCkJiC69
iuOsod21Mhyk9AF812sbMIRgMGxeLav8ztBPYbUXvF0JslHG2py9QXzA5xGPrYZk90p8a3NC4FNT
g9GgOXvHHnbODH4w1iSvSz+IK+y74X+bd+gP+C8qP/eZLg655u6tGpPxxcMnrRqCO7s3Ttg/HNOk
POtF3dABqp0+Jg99OQCvdXyhplc/FEkhsad3sGJ2KhWVlvM29Rkfmh4aT6FhQ9YmkBa8zv1oOOPZ
dEr/PiH3ZUe1ae6K1ntmguUdi2666pzy2HeIkxEkXBWZ3PlTd9w0MpC+ib02SxvAC2DnseSYhidc
38xNlxzKoYhkC2BvzMURstTXSWYQiqfloEE5COHAlzuI4FZkwQqP2Sy+EPsei4bO0Q5mETXloHZp
Z6LtCeZrve+cCJVPcWxG7TT7C780U33PSKPU32Ywy68Gb9gnyJZsC+MNu0geKi+9dWv5pXNY3+1Y
oS7PnF3g4zcIMBR6fqJH+pI/13oQmz1WeC6ZShEc6559N73tO5+oeOnt3DqD1jPrzS1rvd0ZzE2M
G1LYSIDFm/ROt7BWCwZccqwKKx9LdLzXsdxXbn/yAnofmSQOeM94JkLh1Amrj2Tgfbemkt3AIIY+
nolB2uV4NvikUnVHZBanrmj0s+OrNsztpLwa2jm7Mpv8Ab3SByr3m7Y2npWF21rdegcJxXSCkO+9
a4LO+gZzVLsFawzgp1U3XtXeNBkqClJNHOwnlr3fd58DkT2bU2t/W+oK4tCWOOwOywMNTXUAYNtz
+H1evfaDEm0HRNstx0LTrxKzmmMnEVe0riajAeHv5ERiiouLQOIln5c5vZo65/tIZl9kjsLHaC4T
9yM46dlwkbuUEPk5Ipv6GV9bsv0gjkZDVVk8KF4STpNvGq8wwmHMdkBAMxiceDQJm4jJN7xZ2+p7
zbQKdFqIcF6s27zkg6ptxrFO3nSYO2C8mTcOx6wc7oagT012OtkwjG7eNdRqjHB7nw+/pF4IhrdJ
kDQRvTgThAyJf1PjKepJcR7SQB51CldgoPxcsDZC1BA64EbxoVHNcBS6895fRLDT2/VjKuoHje0p
QW8YTjKQN2btmLGVl/a1bpUrRvwglaPdaXFtg91l5clv8wenlTfYmTw5fg6TaxPLcPZNO/xF7cc1
WJLQqhn+ku9bPWFl8cGZB/Qfo31I2mpTheg5rAetiw0EPw9dL4qzbWo3ohdBDGPoQ8oXETLEG67d
oMD+FJLfLphq7etkVV+GeW5vjTl/dHIFyuNR8gS+Zrxlbr5vJic/2KLVonZ1P6xNLfY6tfZeZfhD
GTWvvdMW686S6tCvs6JgAc1Bf3MslbXz6+xom8OdEQSfJnu+YYXb1+5YjzHY236o0hr4J7gdagKo
rYXk3VJxONSlQcnseSFSos0n+GyUQRO2zfi11asdrltnDLtlaAXlJ7e07lYZ3BUqfxajHRt6dSMz
HZhWVF/KoCM9KeV0oxuPc5KR19y5x/j5Qa31YTHt9/NacbtUFxRyiN79zg/nSsf5m0ECBiBvuVtS
N7r58ziZb3QQonCT/tXSeA5YiDW4+smGcQKXYdLiQab5HV4ALMVAjlHbdx9wc5nDYd0S7/gx87GQ
KUUZ5sPVcPAlWOZDDoOBY8XXvM29dGq+5ZOJMi9jQGtGJUGFj6lulvNNzcFjRHnJfDCWq+OcRV7r
7kEzkkZj2Eg89BUmuXrzqZRr+W7C0Yt5FSRATkg7DaybftgYLEgdjQjCM/+I7TVNf4f2L3lNrHLB
SaQzgaKG8pUWDft+1BUvW2T05jy+KtOjtvaoeYvRxOmNRXdN8ByuaEu+MJkocFt5BXzZmr9fsR8u
DPgS2HAjEH5jZHWBNQmpxsGzMMuwjVaDDyE0G3ywUFg/VT4jPnB5tFBRsUAbjwq35r031Iw6zzno
YzwYyieYqeNB6yrrfbkdh5NtNHro1Xizr6Xyq9hftBassFidc6ZzVNdWSXgcgLD1/wg7j+XIkWxN
P5GbQYstREiSEdRkbmAkMxNaOuAQTz9f1Gxu1x3r2ZS1ZJAIwHHOL41AG2ztZRpoBw/xOy3X/7EH
/z+QmP99VdlsHZpmNYJyNJI5/vOq9o2bIfZ0JyI2hupN2n71prTqIGqDt7BYhftBFYynxf/9U/8t
9L59mfTo2jdmghBXHAn/+bEl0R4mwgAtdGhKIqW26cxXs9ctuRsog06CwVBUx7R2zpNU1wtbxrJC
Sd7OF4pc/B51y3//jW5Sw/8B8P1zd9EJTX4DekQHR/1//kIq9W0ljEEjDCUzz7XbeOellOK+YAG9
CmQ5sOtuokIxQxP894/+X/v9P6ADSAI+ccgK+1/Yj54Jb/LNDqGgO6ffCiqf46LZiFc06QBH3+tu
jhf998/89z0NvkfkDPkzGMmhRd1/feZM04CLBS8lrnA71e6hSaZ4aj/+Px/y75vLJj+dsDm874Q6
YXL/15Njz+ZGZnFbR/oz7Fm0HS9k2+1l8P1LnZpd+2EF+iMvDb2PNCMMvQOH/u6//wp82r8RDWqu
ATRv3V1E/yDH/NcvURaseOT7JOGY9We/bF/QMzGblmwmJprI5yWbh6gS9mnJyktX28du5OitvVwe
UFRtAWPe7b1MLU4/csy1ri9JBM/+OmI6Jqg7SiDEggGqNctHY9iySJdVwcyavd905xzzgPqWc4tt
w8wonZ0ENMDk8NxW9snNnWtXzJGjDyRntQ/jYBzGqpOBI4Zj21PA3RUjZXD1ipzB431NEGEAydTc
eU5JW7dAfDDX83XC0j1oSezbRFHK9mfDjuwpL4tYXh4qZ34f7OVkV1xle1XvyTR/GnL5xF38npjG
qTCbs+B0jYqxiN2OlXLR+6OqBZI24b+ks0GAON8RYbpl7uxbazlqen/xleWekan+FIbYbeNAVg9x
eGQIEemiquJZh+LsLGeHP50iY9L8TS9yFnZvX/s1J/1zNjpfOcHfc5ke1tl8yik9BvkceMjlJ7K+
XWMO71yVl1ZNE4yptyMRY1+s+akW9gcTGltz+oCXP1oN/sciRafRTe90DXKSkmHDPrZLLbEnPv+n
5P1q3KL7rU79aa32hXMasea47WeiWRIMKSFPJzaPBDosJTXmJhfOJDlV7lMGU2aXWThP9dvmw/3V
qAYdrdQCEol2rteH1D4FRVIe24FMlM7/bBb7mG4cI0X/YKzF+5zmt9n4UKp5lyfqC0k3aYhm+2Tm
83NVJLhYzFiT+i/huAdP+syvfLGq2i5SVi+wVafa6qtoVJKYQ6T4XMkWx/XWsMsUzaeD3TtMC5AH
hzEtdLXsmYHydR5lT2a46MNK4y5C0qc/TgJEAUHGaDYv6bTSqNZDHebJUP00renuBk2/S4p2vxnN
2YGlazW8+7Wp1VEi8juS20+Lv6kgqfmOPdi+uAen2DJvL4b1pqcZIeS3u5VMy3Ay5SO1ceNDs6BB
bsbiwfTkmUX4InrJLb/W3k5kFnbs7sxqevI3nrNpdYtdR2RDoBM9sEd1YqK7MvIDlRPrpWy7O2Kt
90kybQAUBV1B2lwcKsWGOREOJcxtPVqDeLVAx45WP4lHwJm/RaW2W0rD+1iNv1prdMNNwOBodT0e
J562OG/zTxQVL04Nz7espHBKroXmbhiP7DFcSS4LMg6Npm7vROPg6ygvXNeoaVtEDGjrKeumzMJY
W4WmZ3HCfGDu0wwC0voVu3yV37syOVDIZbyRmFvwE6cXZDYF/3VChIEiDbXjZUgWd3OH1iiBI514
2XVjFVUjgjSspNNZLv3fxLBPzS20ohFtFvf6VhJ3YN37mf80y+ldyPlpzoaQQs0tdBPk7i4NA2Cb
cmERtz6QAfRIz7IDLTHUImR2iHfkviuIrjO9F0ITY1rZ3Mil/e+mBA0cZV80Rz3YS/opSxRFer8f
jOWg1zYpN0zSEpFuAta4tetDPumXxLd3BnfK0OZfbTeeqkHEhpgiBT4h+mXXeXrYrOVlWvPvutHj
rNUOpL9dF9wHiEnOck2RvVXVTvPbfe/pn9P2Bb/7Pm1dcfKL0Rr2hECI7F0OmtqPRLoFrsl6QLt3
JJtJxO08dB1/MLTNmPfx5Pp7vXb+OGJGcG75mGQrfXVpU8g3GtEaU8bO1IkvtyE4IhlSmOyhaJ6R
49tP01wMQMJcdJ+zkTbAsw7T+9jjJXjQRL7sV38rgYXLN6z7kpt/Ld98l6rfjnrssDGM4oU0hv4K
iPx7FPpxQ8UNjKJH9iz+ismhT88jAiByTGKNjmgtSLkfxqvbtV6oL6b2d8H6bpyQngBwJhX423IT
C5ZsCh5K8za3KQlIFQkJ2bbdd7n2ahtKf9I0wlbANd1XrC1EWkhLknw604FV6GQtGvyRZ29oGWdN
d/xOS6s/FUW3AkVqxJBUaZmEjbsaUeqNl3mtmj2FjEfHz8+N0qxQjAk98d62UdDBdrXOzn2uVB/P
lcCq513HmQaBhPUowowtQ5pmsiCdihPqNytgFqAsd2a0zcrhbZTmR78sqPYH9JK2K41wcHpxohH+
QS7z46rQHa+NmALXHdsfYx1/m/U47/XE0Wn+EoDAdU8Hb6Dnyfjpawqtm9tU4rvKLNoDVroEKDsc
Sb1o+09t7rqTyikCCJCEdPKp1rccqKOu8gtYlfUHG8+4k7rss7joyWUJpNPYIIpl1m/nFTOgGclt
ndqIeL3qDa3cZWBpEEeO1oweG1oea7TgHtoZ1SRos9LEWn7lmfUzpZpdH3x31h+QsUy7xcsa8r/r
hC4AAIuoUDKTu5yqPxlQXprdg58gXeOfOOTNx7Wbh12boCNChdi1MuZZzpHPbWCnmDHay7rJ6SPt
K9rtJz1FdoShJiow3IGVt963nGo3LlXVPS1dnRzTvLizE4YZU1sevEzl4qhsU/Uhc7f/pJgvXghy
HE4DOssp9Me8fiynlRu50KMF3CryuqS842Ycg25YdpbMrqta3L0n2jcFoL14pgg8rDyRoTU3QcxK
dsja7b1MUJuZi/k9s4cn3UcJmc0cgLmance+ryldU67/IcbMBODKE+svqkfrBZ29RQ+NuYXWUlxq
g5pP7EhW12vxUBAu0vbeW992eiC4HUN3aLqwHxbkY0bjCvDNtnpmFKkC2si9Y4ZO78mvm+xVI4R1
ffERCSNcVbStuNpyP9OF8N5MtypiS0t2Rm2lsQ/StW8InIlsc6Bk20iWa6HP9r7c/Plg+UjKDra1
mnvWh74ADsTvEOkWcTO42ZKDIo0uTkYw0iVVd423zB/wYk60bPhcWqqQhlEAQWhJAj5S+t4L5/5l
cOf+RHB9R/wDA144lP1s7RixC/TG4H2mdi7t7otL87lkJIVMxg7u6zhs3b7Ylr2eUu6D87nY9VOZ
auDpg3vIYTf/KDtr7pJ02xUurbXMPNpyHCZiwlLuy9vbU23WzjRUdV4MDtGGcs1ggxE7wxGhp5IY
H/JCtWgH1XakY/kxKR3Jla+Q6OJWueKQ23tJLtEc0UW01TSvK5SeedUdoUQ0rD9Ve57m7Z4nZA0J
fBxiFIxA2kP5xdu/PtDHHK9Z7+3ytvwaU76c0a/sqDfmqyTfPPNuRZuc3uk8/Ukd+8kxhGR1GU5G
U9zNxjyHIN7X0vN/+sLfIoF4cgWbiZQ9pgEszAq1pB+KvogGE+iXPniW7HS+1yg6CYrZPxUIamGv
kFJ73jUtRZhvsjwQakrDh1r2i5WrGEkz4qRq422YD4e0yfHATNv26unJK6Jz5HsNn0ubxwviL6oL
7Zb3boN4BNqBGQIjHlJVORm/ZoawMrhNlOZcbAfEdBCERa4jR+itjWvt2/l1muFcUfZWTANzFZS2
dx2qxLx3J2HthbK1D+DK8URJXYih0Q06gzLOEfH2eKvLYYXuK+QOwMN96G6D7R65CsiWrX4NZeMe
5gUFJ51c2s8wZJlKA7ij36R1VXsBXHEZG/OxqqzlgdZq81mbBYK8xbt2JM/tKLPDjTTLe7XUVNb4
2X42xfbYN0yqqV2+9n7xNtqEwNgJef1isy5uoiGnRY4RkHt+Sgfw33QefnnOKONaG32aRTxXXtpp
VX9xV3YRJ8tnUSj3VHgouqSmPpoyYVnYyvyuTnmOEq1fD9iu+l0/rBSyo0qP5xSeSxI5FllJS8eX
SVlxjT55TfyN5Cn3AQNA9VuilnqkH9iNdITa5j9oQ9IeN7vfl5x5TNnQ0PW4Q5X6tjXowMntEqrb
IX4PnXTVwX+lFxaz3j3lcsPtVMVSW1A7JejF94uYvO9bFx4oZkK+MYE8oDerc8wqbGwYaDH9UVJm
pc+mqarn1bLnN0eNTbdPweGnq3Latgy6sRFIuask3hrG+WkFK3QsXuZaxEEPT8rL0piTB30ukIz4
eBlld9jM/BH6MshaeaE687IMRVyK7mmy4KqBdfZaC7NFTOAaDtL/S41Nh6eoGd+tmRCzeXEJgaKT
bFgSCjH0vAuLFk/StKbVThZ08Bpt1wTZZsRdOtf7dKQwzSm2kKPlS+k09ZaacU+L0Fmf2hPI0g9U
hhVzIMY5Al5cpryvZ8DJwHE7RHpzvxEgOVwRmZ0nyR3QqoK44PbOhOkknWsL0K/Sg2VTStzBo7np
8NCPxnAlje3su0P5ZFUS2W3D7JC41VH187VyUjqtWb1uBet9MJXLFNad9k4KF6dkah4R25FBkzRU
8hjGV18Zr7ZI7CeYdwYqDCqfrr6SiJcPCMObEm3rXL8ntWGjdh8/W4F8H4LCOub59iJWv330cZzR
CWd68Wx7bTCuDZ4q0R9ttM8hfoluZxZAAk6S9XCvJKiBM+oPLod7SH/dBx3MC8plOr5cu7gzV1yw
k82MPU/3vPgMEnJQjzsEeJyRPJs7Ay48oFPpMZX+E47ALyw3fwdDl6Fb+I+EYaRx3tvMQi0N8pZg
RbebB79ZjX3lQcVX2hyuzXjFX3O2nbY+5sw2AenVW1iY6XaqSCuLC5UWJ55dUryH0f9j5uJaM4lj
2xhCW2++TOmc+7oYrmULNqDcN0rtAlYKIqxhoY+VNE96A71EibbHwzu89avRBSPczRPNy9cSnule
pTV1dCk6VXOe7pSY7H1KJVwwA6OSb+9v7rmfB/DurDutZPcE1tptvJVXIqkG2t3TyViJFEmfYTeo
chvB4RlCdklHotlOK8RjPtjHCUPBBy0m1F4XrQpXYfL3NkRVZTCZHcUUo6aex35AW5HKh6qS3ouy
C0jxcksjdBl53FWazrtha/mG5dtCWNdhwkp68suMnQqp6WGwlR1mTXIw2vzb2prld4taPpgb2z8t
5fatIf89EdoXVlnx2fcWMJDbfdbmcN20jtbO1BFHFx1wXM6ZjOqye0F18yfJcaLgD2xiIgu/7Jxa
7s4b9XCBGpfZ7MZeQRXGInuyDPJTJnsjMJb0WuUNGtmSr2kUYkcnz4O74lm5IQ+GpZ69ZbpwhfJI
OXSDKurBJ/iezHbOSNvX0EZxvKckPgZ4vmDUaJmwO/8CUPtLW7cBW4X3Ssb5X/jGiQC39ki48DXT
lXUwyvyjAgfcs/+KOJ+GHjbMacKFjKv9PFfXNaX7MK0274CUmPdUDhFKKtp3J0HNx7Ek+roRD9Ky
CDOl/KLpyovsOwS75EhTnGd/Y9HlI1wrO27ORkh41z2VCisPkqEq0ift3NRqT+AMYWxMgCcMHM1v
fNHGfuT/opziY0KFzejg3rU8qkToLc9lBtbee2ztyK4fjMXiN9nyJcqM7rXvtdfVd69pjQg5b/FV
W8YSJbYYQlI7X+jjukwkRgZCqx6hvX/Z+M4ojSzOnbms4Yw+PRim/IyDeTEDB/sLD4yRhTZZrHZX
0jzMk5PbIspKs+PuYUSse3prxtwEZFY+MubhtuZ4tghXQvuYz5N43XijkHg2Rhb/WYDg/06u3WvW
V8+bizyiL8SLVNV7a2UHrqIdaDb/Yq2uS9d8MPwe/Z4Nl90DOHHA070i4+Ae8ZeoN6calTyEtj6K
2O67ZzUPr9UKzCNk/1jkFWMqaW1Fn96b2nyYCjUckqpog0ybrkmin33Du/d8+dQUFYYvab9Zsh7R
k9OXh9b5vdFskNbqUmzZq2tBX3W52lntelyS6svyllccg3vHR5SVm/WHM1AfSjoCVeWKUkEuzB1s
ASaQrib8hbd2kI7F3TI1a6ADM/KNW8WRdKUfYrCKMBuLnTk213xy+Vz1gdg/xA3HilEXWpCWLU5a
p8W/YoGhgSgt9h7a/EL1OeUMEvlMmiKGWr7U0B5WoZg8CpJ158pX/FvA2bbTnlWXvfXZ9oeH2zpb
LYnEsFAVvsY+LmWbgJB5j+iQn13uXF+Ha55dXe08NR70qbg49GwiXBqI6lwEeyCcAvMXfD6L/S4b
8iuLYc5GtJlMLN51JS8QiKlqdzCmcT065YdfGNQ50vEezRxB1grFWI2FE5uI8+NVUGSFiOALh8Ud
4j21Z83ddZhOopqWuahZ1LV3sEFU0n4AQnjCWPHR+2j5KgvHAUffSOfiRiN9tYDvtWRyRoUPREe2
FKOz4x9a1Pu0TA7DL3sZfqrMt/dsWBun4iJCCwskqeymkRhR1tjjaeYojgxzKRn1tavH6h2Yic3S
lpCPZld3q6buoLzu0x54yhzITgkoJn1y7fV1XuYhNqvpsy61Ep7M3GtOckLTVwTaxouQxMtDkeAB
08gneMg2MgKLyfnyJn3l1cHH1sRhx940P+o2jrbRRX1lV+h+0SucSn9+09r0pcVrQohzfedoZh7l
WvlCwWvCDdEc6IYcoqlI7BD2FVh0vk+1/qGbvYcuwXDQCjPKKsqB+OQf0geYu6bqOWu0fWXBA27K
Y2Dq1XG2tlNfSmaoDA5YJdIKqlY2lD9rb6PFWz3zcDWQ4zSGuDeByo0qojfJDYRXiojQeyTLNmIH
C553AaHRfHlYBFoTVCCPxtaSmASDdK+ZzfPazzYvy9Q7pHScs0s3G5fKsOnhW3imqtBzrS8agsYP
jex83lQ1B5p5Tf2MNAoqAp4kNjKgCAND/7okv9WA+MHot/p7qXVx744YBifNj/U5OaPEMwFAm/WJ
chxgbJyhpBQ6yJ1aDDRS889ZW5n7phNdOA/5BdsD8FiCLZC/VMSrO73IBCihqiaBjrDTd2KgbcHV
u0vC3UoTrEM5kcRZCWqDok9montDKStfnKSV17XSkuss9DbuhmZa7hI8ShwI5WQyZ01zsIy03Z5T
jZclJ+ee6A2ImVLtcj/n7GGMa/tv25ms0ITvuzMz398NLeGtUK5bHblqGO7WIXvKF20L+9r6qvA/
HtTmJQdGPtZ87aNZkh+JD+rY2/br1iM4RY3VB+Qz/S7rNA+zAcCpdOZPqhtFsGXOtVyoY9GN6Q1Z
w3vu08NYMEAE//eR6fAQQZn9rtNOj/WpJ0WcYUTDlnqAkE/3uljcaJSkZhB18IsWAjoJiMGNcQQc
5mx5GohTPWqQnLFjGn/8Ui9CZehs2Fl1Fmrj/PaQXWkoRTBO9O89SUhw/G2spd55JcXi1In01WKH
3yE5jG9G3BimEHWkzsQ+GUux7/+RuICLyQQBcuKabBHivtmqmVIlxRKq0MZUvn6sM76p0uVwNIuc
lJ3EQqXHPDc4mhdNGvGIlDZ/T1nyYFkzNQRF7kZopuyHEfMVYWY+AabDOuDqzLhm+omYj+yB5i9M
jekAwm2uClVm2ZD+7toD7wbEeGHTpLQI611/6efm1WntmYO3qkRBKElVlbth6yV4a9pjjnJo0w31
kTyRva3yuokHiU450IcbkeSwlpNNSbb6SZIwHKZ6j+rrhmBnumRjLbtDb3QPzVYX7LdOG2/9gHiP
pupwdMxr38FYceAcVePuuowB3FTJRnWER0Gvyu0aNxgzkA6ionRWW5eFEIP6Ghv1jEVUvSvhfNfd
xO3qtn3Ytf6r0UtuK/9ZgJ5X6Sv4w8Wf6uphRWQbTavfHzjjsZ2Tlbo0pNtsM5knRma1tz/m1l5s
bIyBhU4mNX5kNLj9cfQ70Iz60078PVA4cJONEZWMwoCQVjtwxXisN1RqfrIg+J73Q+u/DCZ7Skmv
rZjVmz839yR/lLHDmgRgsU5JuHK98Aiv6XuS0Zc8b6xxQO9Yu7WdvvmvrimfZ+5bt5vWCOgd9NaP
l4anM2OcTOUvPJgaNFdDu9vsNtFIaXVheevNuP2GWCUeVXNci+R+UtoP9v6nYdHvOoyuQAwyifx1
TMPKVA8N+iKf0tzZMuOpu9lR2/KpqiXVYCPqSn7jv4hlH7Qik/sqUY/lTG1u45RaRAxqxUdWce+b
h3TzzphZe2KQmM7KUn2ZNfkrmdIj4lKOSW9CuC0AT526mtmv2iQ2HGzmRGlx7Ikq4jd7h29+SeSf
eWXhZWfKRB1aww9uM95avrGGIs8ORJp80JDx1Lo9pFtKik5fn1PAU2nIEwvlYVqGX/q2xdi8Y6Jk
gJBGSFfvaeoLgnPH8b50NJSd2WUBGeCuObKy7O0u/+WSuxAYaEmO1eIeRjJMSnM5Zrp1rN0s2/uZ
+7wt6J6k0Z4JKmh2PfIrtscNWUZe/MGo/rez67+i366JbV2Yx9/LvDrrXXqDsU2aXSt0pS7u1zC1
mNpJWWJ5LnV6/VwH8S7eqcAy5teiXh+Zv0YCRfQdy8YZS31k0ZSNGrptcYnODvHjFqhvWGrbxbDy
6V4fV+C1WmG9NhwWgmnqn+y0S545o2CnqfnA22npp7LDYdaOyKtzsyP4sRDA/Is3RI24lfxUYnT+
4htMX32crrty6wHoDFxUzaTV8zHRiECwWzM21ubVyIlkViQr+QZ07zChi5g1t4vMulBRQ/FWRERA
s1dORz0v23vuZUmYJC55THP/3DYApMGUOUloVrRXhvhOplhtdoxvgD+36MzQybbjOCgE37bt5mS1
ms4SuimATDV3am9a2i+A0oGnMTt4vFsvm0vVnNtp+p6Z7odECv/imd0HjXfYaZP8gT7KJuA1KpGm
ecVOG6c4zSztiRAxO6Jh8G5DZoAKIl5hfUaLViazG7rnvHcKJOU1Tx4uea1E/mx24rfR5RiWqXKO
fIlMbbG79iHrsL4Jz98jjd5rC7FprnHrG6GLemBZelCp9eIm2WPiMsQN2w8gpk3pSi9iYp1d/mJy
MZrb+mO66e8JGTsBCW56XDNsAUX65q7WsfK7Z9nZp7mbwtJub8ekVn81NdsyBeXGQoh3xfkUoKXP
g84atsiv/B9mEwwgMgcs0rzfaSWS72LjLPcbo991PflBOIhFjpTOqWWwmg1Ynycf6VfiV0jH5jyX
2aHSRBlBVN1hfqAjEz20aFHYFolTHrIRh0nLMhhOhfchhHjdnO6irSSLLgYsXz1ReTI4dmi3y82a
6cbUjQ4QAT4pAnM5RLbBhrH5j0wJEczKFOSZ+VxXPorpRUWpaN6J5vnpy5pxrYUadO/qzQqSlCgI
veSZtcbr1E44SytX7GQ1xdXGWx3gfcKv6gzEfUB1Moeei+5WEpauLk7amle6NeBUm+NsIz1uTJZ4
NKB8u83fdrKfjqtn1jHf+6lY+/44tADkRSIeBnKhCOd/r5tbfIrwNVLi0+tmTuperMXnkI+v7eyu
RIJ49K57RUqYub0GnT0+uWWz86usDSuZLeHUlDwpmrUbOnKpKJnP4PwIZt0S9AaT6s+aPn1sxcat
xo9pg4Q/L/KoIwhnqybWNCncczGKHUH3ToBsNXnWPRer+7B9IKaZQmbua1Hpu7l0ElQ91vJbm8T7
Kid+44n8Mh2aJVgT02U3zDP6DAai1Yhg+lgs7U82mOOzdQsPcxvJoVwaG5Q86pB1YbZvuL5aV5/t
AmmzWQtK2cvtmmep+WTgARiDUtq8baCvwwHNfrgMuU88QfeG8vzO3m5TiGTubr03WQ8TNBnraumX
sOg9b8YeBAPOaZ0i4M5j1WbEbDT9yRGbc1xzJpVpKl/c2Xgsa4emOLoe99NIdfw4lwAlaItuevep
oWxBk+S/A/x2GjI6oVvGHjWmoSjKlio9891v/i7vXBTNnk4Y7cXEn1uCYaa0Nsy9vq5nhSUedBXr
tH2ushvapU3lFJko3teQ/rbBuBiVZpf3q9PyUc224JohBE2FHY03+ctiAFCSRIn75ATb77uxbjdj
mCtCkHloCFDYl9ihMKtP0/rlGu7axmOrd06sO2xNsT2rgrthdaZ489K2vKhS1H/UxGwjehJdon7k
h97ltrvK2LUZ7jDalDyQ0mfMYI0qij9OvhTNW7PwlBNqhbYoGvV8mv7UleSlT4C2fVh1axveB+DW
CkLwDXCUq5/iz+efxG5oAZkR5Qr+TOx60PS6MA9L7Qui5SqN5BPTgMUpmMxbCf2bqLau75bMU8MJ
YogvRk9X/zMdGn6vxVEbPxSt+3evj8X6MxtKeT8L4pO3bE60nNzgkvCYWyfLYUsZUp8UCW+03211
eW/qyl0JZqnaPQ1DyXqvTT7NeB7jerN35tQkmqCazVsEV49kw2NfKkN9oP7h2dbVuDcSdxp2itSO
4sDbc+G6k52S7MoB0ysV6Jbvn8tN86ZPpr68DSX6TgJpKo7OYPa9WXwUMu+0ANsQu2tWjpiN6zED
hBNya02mZzjhKEdhH1voxjCoQwYznQ3mtk9Xsnv3iZypcXATP48xeOjbXlEKTBaDklN+3zmuyI7+
NEu0Q9gA699gMtmyz8BmUBkVzsSIm81TR9upVzYqOUGtU9S1VHM/UE0wpfWzFI7DcAVfvDy2Ncz0
SVqo7qOqp77tlFpJbtzPNKWSxWxCeCRdATBCkpMg3HLVFjte9Fn9gGI1MyOX12n3FMAy1WtaWYBb
a6WhPenOan+M6UAoptlPKBZMCQH8aAyC1onKKeadlzoDhGgmKVcZep10nZt29KRNMhvQw1Rrwoo3
de0UeETzuPg82DWMi46iXT051KNYB5nmfDPQxYhdp85r3TvybNCIoMYdQi6lweq/dKuKBAo4D46r
KsQlJ3xK3JXE2fCzBnc9t1qzkW8gnNZ92BwKUw4c64ijySZQ86HcJPJRTUnAVZGhBgjyNuH4QEaY
PVvlBgyjlU732gxpZkOZVVt7T4yAdy7Q9/wWazfx3qRQ+wCxMN+h2L8nHsn2KKcTqE6UUONj3dUk
KbRL08En2uv4uonWYlwoEbQB9QkE/akkB0oHuz6prlYY45K02NWyqaBBb7SltxBhkle3rIuF0DwC
WLOmYSCy0yJX3It6/Y1iRP/OC14sgUkiA3JMZisRWeZoW2+drbRhx6ZGBRaVyfmC2UZVFLl3XJ1r
zVF2gyGJwmrk1tyaRzkuZ21BqlYg6DWPnnSMd2HjZAjyzcXjkc0LQp1UelNxRFXKAl/QN4iyrxiV
fei8HGfD5IjlyXaylzJfEOcuxixWgn6S2ehOjVPPf1M+t3xogE2A27KKvWWwWpWwFkNX4c60XiR4
R49Sq7TH2OhWsWGOyEmCBMbMftylJ7+oKXizTI3ufdVl1V0X5curbQlQncwoYOXAsMCYlnR9dYuF
R9mX5WhcloJfJ4Toqo52MVMTXBTW+NMaBprzAYe/ca+Q+h2sqsaosxE6hwHOrscTY0MJIyM1Dk9t
ScvTlA3lzMhmIuBieBYyRCcP/2rlBtcXAQlHp46uCp/DP6p3J0eMv9Y6OgXZJHAfw03UTiTDFAFK
9Q94mzkioVZex1HiejEN6cSy7cv+kK86X4vfLbcv1xvFi41pKI0K0zQPiVlndyOg77XVsECRmVu7
VIfOqt+Nbq2/0D8+KX5ZLcemIqqjTOb1ecpa/QqkAWDe9aCV4UD1U+RVeZceW508FOSV/WiBVAGz
7Z2p4WSjo0ZdEGa1H4htOUJAlmQJamHJ9WBqWzZG25xyPrJHJV1Y16v5B/eJmUXmgE9wzEsiIIpk
FT4QBXLuiTiv/8Peme3WjWTb9l/qnQkyghEkgVMvu1VjyZLV2NYLYVky+y7Y8+vPoJy4ZSkTVuXj
BU6hUMgsW6LETUbEWmvOMT/Q9ylJDrI1rKhk8QmJD+bqtHD08EUPPjJ2R5EauzMTzeWqqthwCcNl
Ca70+GB0lRZb7RY+6aScNMYNrrz2IiYW5xGdE6d/GLL0MNw4+oi+hi9zWSVwu0x2hRiT8zEBNGTR
/SjQHW+DBGv5NhwdnLo+yR/uJlroae5ZXiZzSErsY5sZWyUUnD4Y9L4uOY2c2X5hISHhbdhkcWt9
y2Gtf23TCSmvP05XWJ19f8dJP79nZAjHe3Ra1J42iVh4JPzIvcx6zRru2JMb7uq28n/Ybd1dDgGW
MQ7ANZqolo1TOsDaMFUU/tehmupbJFD9ReLhXTZA0qItDgWepULkmFUTmHA3bakRfCIAxMbnzv63
cEncLyjs+Lul4ARx5VNvxTubhZ3JSwgzKzB1hRih9fLbMG4/uF3edntqcU7rbTfdlt0cfwnahm6X
7RUuShNAS+W31hbl9WTZ9qPKUR1AyCsewUaRepsqbNtW5lBOdUtN9yfvi09MT1Db2UQu7VA2kZWb
1e5w2vZG/0jqmoPUbHMqwYEsDnTh8nukqTE+JBUTVzkuSHOIfLLlbnQmddNDLrVOXEYtl3Rhhr0Y
64bfSMbjJ+rd2y5XgsXKHREyd2pOb2cTls/9kH/rPbq9mk7csl+GTxz7oyvBbnTtMzfMzlOPOC0W
3QAbdxxgxDWEXTVMRlGYrE5dr4mvmrjqP8AODHZZ7qUeQiqru1zA9yA3h7bzPYkCgFq521Z3SZ5Q
YC5oe7aM+jIMwAMOWxs81TUyCf+JXzu6homGwKiLKuuDqluoO72XfK9QnFjY6vrAPwyMhRnz0ZV2
d/h7+9PEp23OacBKDrBL+wk5oc2jneYuW5ogjsza5aSxFqhYFnOZUlaY/YIOejrmtDd4oV5ME4vf
D/1RyjmghVk4V0IvPJec9njuHfh9GoEoTCHp54wcANJF4szqSvWDAb1FgmSe0tQHOQaJbf26IQkY
3mIIaXaoKZZz1F3BQ590znd7wZK2oz1XfwJIFxgM8tLQREFzdJpZNmtGMhWsMHkpeYxDVKJHGUrk
Nq2HoL9NGzafih0azZHir9nr+0TCJgFjuZjVqbCZ7o/tQPMQvSO6K5A/myicOHDHbdTz3ekVoHqv
HIUUJU2zR4OoZqecVJ3bjWbVHcgFnzcxjbGzsrF8Tq0otr5PwIbaQ9ervNwWeAbAm+fhRYXzeOcR
T32wIy/bpSActhwbGAV6Cy1HkEzQ9AmEIo8CqatyGvqkZXosAjFAocKcW+7xZeaPY0n1vmOugK9o
DlsPiDle9H1A0/sHQmWhNzJy9P3Ii8xS5uTNeCyJ+Ki3FArxdNPCSWGEJ0uDnrTBIxKM9iCeupeb
1XVLvNzTTcnveYEVYkRKkWjj5d1E8zXElFUuTs/eyflZG7/EpJhzRzqH5hb/6IcXaMWtnT36UKeD
YLoyNrjCdIMuGhcCPxuYARiM+MqKNCqDO+1H0RGXuXtDYEO2m/pJ3cdacrgs1pi6TUpF98V1phJj
o+ujXNJdfB2303KJwkqQP64js7O7clWs4x5NrjU62XDjKrtx94EVcUQycxxfez1p5meyK5ZD35j6
S87M6D4OPGwFibmDUcegEOTqEyyqiN0YFTUdXn3BDIATe2KjWcU1ZgRfrbHqNvjp80MJU4FemT3w
uBDzzfuzhNR2JPcxEdxUS9V/corZnNXGTS6Zcn53IH9AHo6cwN9HA9SN+0pks95j2uADzYuMfSQz
sMNO7CC2zP7n7j8mPVprLJm8WgkC913tzkCOITTWWz80POEDfZbhHFI3PvdgUlSU3ovvLVi3mgsy
wlt5KHhSCMkrY9rML9+ATjhvBKTEGclBWrXTlW4ijlwyWCs33Ss2qVFAGd+508SLnwFIBPsBF8Pe
TrqKrW6LLst+zNZnBZU9Fkdl2/Oh00sqLjQhL9lFN/tTeFgcV52rvgs0VpmBGwQMmm+C7ZMNauzm
icwTkzcr4alUyDKWnspYdOOQndTxxN//uQowlAn1mQ9JIKJAyiCso2HN8Hu+LGDYDDxSyCkEEn8b
diOKuT52Q1okeSK4GBJZBDFVxSW1pzIY497CCKffwr+uXPsEDSd6evQKVocIbaSzlp0tCujnYUBe
Z+NI1MXsbnH/0t3f+i8HwpbFx74ruiWrz2kRyOIKfVpAPEWPInGLP5aMwkh5bnASxLozR0evesiR
F/W4QNQjuX3hvUDpnGf3VpE07Zber2aYi7qHpxqd5nNg2E83E1oOCCFDp71t33GQIs48XOxtGVNX
bROd8EnONhClD/UM5f2kz7n2xlhZGe+IPTSfeYY0jc1qUtF+yqeezlRoUKEQIIL2XIBRu+laE3KY
6brorE5Ibdg4urXxWScZbo5GiBkEp0IXTfAh6Ltj7CR40TcIA0V3p6hA/D3HIkyEfaNRShFlyZOT
ekN+//MzNDTi20PeRll/MpSZDRaXv11tqVeD70wpB3mkE8RM2JYtSJtE5T2rit/5WzsmfHMzk6jO
CTEOlX9IZaB2o41//Zp6IfSOekpszAljUXyXmiYna/48w/VeZlquauzs26g0bnMzoc4Jz6jsefxc
MzGHQRSV3bcy4JFP6LyUu4LMSFRD6Sg+orMIc+rEGDAHzcW8ZUKY4eMPAE0GJ+3kyAdO+f6XDPYr
UTNoqBLsNaua14qiTxbpzWqMyvsoERNbSH5JgBJGD0nZQytiE8xF9ClKmWLjNOtQK3U/hAm+Yh9k
RVSKzfoAPfXzi23vH4GqbquC//7P+jXfq3o2SRR3LwFY//m3/y5v+PhcrZzt9u23evWdiTL+86db
4VGv/mVfdkk3X/fPZv703Pb5z58ieq7Wv/nf/uGfwO/buQb4/b3qy279bhES0NdMKvy3/w+ktn7/
V6DwW7C+f/nrPxFWzh+wwfFdB3BgfGolBY1qfG67f//Lsv9wSG5i4eU/PgMlrUC7/Sdp2OEp5I8Z
6wnXEfwRwvMu/ve/9B8O3THNCZl0FFsqLLH/IH+MWJU3DlsAZ+TVsYGz0AV8vxWx90tyTW0vMxKu
Hx68An0sV78IkiV3vuj7Ci6o8QKzfKs9fESyLALnA5tniqMwCZj6Cqf44cUC/YjMdbhKssL7VEj7
gfNsfUeYA8R/IXoOALZq6I/FmNvLvQ6G7ltFkAAO7dHSpFGKGOdU4ACEQUg99B/rjpjRbRvEWMJi
ZIRmE7pudSVz1/QnojF2jZSmkV/hb7jzd0TrxvmMfCeMj5zHETzToYinC+1nyWmwNIW9IzdUN3el
w8A22lqcbu6kJbJsXzuWf3DnbGx2Q15l037wOo1foMS6IPfeSBwGDMoYR6menQEdP6nFDt1EWtHI
MdiYgaLgCAwRfesPLLjFBZKQzCDkrzgwZ8O8krXj1jxCn12aA4c/BCMInbKPlQKVO4LaTq4Gh+gN
jPIhC8sefjCDzAPKnGH+aHqIsRsF6N1suwYNzY5tG6LyTLM1/MAIDt2v2yDWyB210ioEyNDD0sxg
njcgH4f2qQphbG4di26Said1SaeKNvyqdoGftUgR9dceYdRPQYT/EUHDWP4gpjA6HwqPeUBq3HHf
dHCVsMBlY3WoB0fB+CmiJzcMObiyFbYZcEvXhpFLBoh/mHFKoF5BN3fjZ+TLHFUUDPOOahGk7JBk
YYa+K1joN4ZqsY+c7ZoP4Bmw6kRDDUanYd5FxTIz3exD2mTIhDueAjPnIdG/CqP9RqcB3emqWZqn
ln4A+nbc7Omm7WCIbjw7ZhwBnxggdNu0wV2am2IzVLTwqa6LeQGWHY0a6U4TfiEjYmAYn6fuN0/5
50lAv+zIG+kODDr67KYZKn6xNgMHhnKQNhyPpwcXVln2Z0SLbXW+Ii1jGDttPm2EHL07LfsxQyvk
iXYTdh7aTWmi4kk3uoVDCeZpYb4QYnIQvolwBOhaU8A1yfMCGgKNN/vZNZnMMEEYKFePuY8rLCIA
ItuHAKaLncT42O5n3ANfkHB2jylGMRj7ceE9i4FAGcg8QfoYBQDCEWEUsGk9QMXbJpM9cuzYQmIw
1Br9hjf0aJbS2mWrzmIdnQ4ZOw0tAuoUjCUJ0mlHGfyGBFNbHwXyg34XTOk40/zBFpcuYjiA1adp
Xthx3G16ajzmWMkst7Xs2HE7uq7YLjudP0hwT1+trqvgYyYZkxoZueYxn2UBCK3wu11qVzQMZq/w
whOOHkOxDyBf6a2fiIDoZiflR+0soW9k6kLt0UvdPZrFD5q95w6pc1gAWx+DaYgVuu7cU0d/RAC4
nYO1QAuZ86PO6jrrrmvChry4IQmfc9vDnjATX2sok9FfbUpHdthvyqm4XnorviBYxCp38EXT5yl2
s7uYA4qFSirg7iF4BNVBZcrAHyTnkTMrIpvB2FT5OJUeeGImm1SXzCdDhxWFgVUU1mdeWxC2LqdI
34kAuBI5OD62VDDvGpSPU1rn7hCqZ7zPElVJNOgPldMnMLDyvBabpI3LCOFzadoTb8F7t6m8YehZ
UI17LKnncM4PU3zMEVZmp5pm4p+sj3+0//93m/vH+rm86czzc3fxrf7/YoeHW/KbHb4vkzaB2vj8
cug4ffr3v4TkK/7c5J0/1qRe2Bmulo50PYALPzd5j4BRJ/DY38mcBVjJ5vvnDi/5o3Vft9l5FSFY
Ll/z5w4vbWJCsHkFfCkbvQT+8Q92+DeIXAEYhbQ4TgueLQSIljeYynRyF6RtkMI4bRQPeTrGZ4ub
BLs4BFg3WnkORG2ZrrzSBtJkmfb4y336G5DJW6IF0DSOFdA4BexfRZbZ6+MFHryuwUnMQt5o55IW
Rv+YkP9xw9po3oFK/OVSrkuoKXsOCmSICzZnpl9PMoWFtROOFx5KxM63E7LbbZX3OC/x177zW/3l
ptLN5reC+evbiCnV+qP8cmiiiTQZesMsl/AwGTVabC9ZMEBfi1GssAc7+S195MI5zFEcPLdjC7Pt
9zfWWcE6v6JRQJhyXoN/5Ho+D956evz1Z2iTPmKVy9bZPSaKkzHAprBVsPMUWXmJS/hXU5sD/qvl
rPXm/KuKXPoKcDYRACJfSA9W4y1PemxasS9HiILv8FP++vMRWwcKmgJVkZ2yclh//fmS2c8dRBkZ
gsKlvaitdDiziqZ4J3jxLxggfn1soDy8ri3g1rx9wJo+rYPGiYnGskpiJLWPtZVx1EIHXhlhf/Wm
ldPUW222OvHG5Qhegx7rSDP5aSxCA5TJiBivazngGmfLt/Z+lBh0f6iibtK2QlLS862T7Vjl3mFZ
MKQQwN7JjTei0z+abBbyMMcSG1TDfvr99x/zWwoNZCVfKmIHlWB5ge32+i76wi1m3vFiI/osO6CD
8w8Nr9uGKMZx33bx+A546IWo8+tjxQUDjpQqsLmgFPabC3J06EefwDKy4+wjMRxAA6XeDWG/A9b/
QMfopvIR5jMTxqf7dbQ1s4gQBVZ3LHVJyvtqvSdn5vd3gcXw1bP+8kMRuUg4Eism6JrXd8HjxMXZ
b14dBSq5qVnJ9tDannGBwgNilrulJ59vf3/Nt8+vIL2J1jgvBW84b/ub92sZ4nKK3CDdAAqoTslI
yQ5l3g7vJM3+3VVIeOdCa+CiK99chWGU36aCor/J6xLLVSe3yKX1O/fv767CLuDywUqfwvLNJjBP
rg5x93IV0hdOHUwxMLo4yv7jO8Ye57Ov+YFw2e9ef0pNUNJ9Bvq4yZLmW+HK8cFpjPv0zkXW2vf1
wwBwmcs4lL+s9fbLwvjL4jvRWaqcAYlb0LPY29jHsxN6WEH9rJ0cW3ttR5/bCLLbSeS6ltjl2eKp
feSA3N01Y52Pl30nK3GpksRNN72dedXly7n6pNXpHGHlgqh82rldhIgCmTUlwtRSdiXMqNR1MUxN
juUv9+WHCJ5Fden2ZHWc0VrCgSlnRizbgS4OHi6ZltmuNDHHSi8u3Y80h5ktLHm9clv6OD3BWBcE
x6ZMSNcY+EAAN0AdyYikSqdHJKEZjuiOfj2GM4Omq8EaF32shwghzGymnPG4RFfWVZ7VfshjrICf
etks9l1YxZE4Dr3plv0YOOZ7MFlWdDCmWGiIdTotTrwkJ50gS0yMfHK26S01ngAq21VML3dmaIl6
JQvLj47zqtKxaxx76MPDqCMqpVYfS8x59n42vt+fhUs9LDu6r5WzY3yHQsatW2Zi4KyqeacS12M8
HDrxLSRDpiKdigMcBTPJBShu5pCGOFyE5ig6EhF2YWXcfmPLxmL7dphjMLvMsUy2gyNPOM8jKoiw
3CAQcFzuD6IvTO+ZR/OVSCn7oZqLisI+cfsQoK2ymgNWLwqnqF7voMqLvNvPWkXX3QR4Ac5BoS4x
WOEpBRX5UhF1frsWjHiq0cENX6e5zp7NKMku8KI0wzjPT39nBsNDkLsuo8XZsT7yzUy8zUJHF3uT
DcV0FDU6kT0V7/I5E8lsX0xVGneMt0qbgKWZkQT2oTI8FS2LMEP+GRyob2SWX1kD486Dk+Hd26k0
zkhBdHrri2MwK+6tuimaTU1V+9WXQ/EYJgSqbDiTJsnFTLoHkUipntJLp1qga0xD7u9WZlZyYigw
xa61i+ZpQD/DAF0kw0niZPm8ixq9VEyyIIpUC6Y3brxC68GzNDv70LWIfoM4zXh/aIgM4wxRmI5j
o5KSBuwkH1VVkdcaowpjRF4Q6niIvcnJzxFCgUUiqpFZAMjox4a26ghZMsL7UDP/KjfkM3bZlgFk
xbpXtmzSSeVF32avQTCvGzo++2K2xKM/ZRMGUwbo4HGLySKNyi66y6KZSu+0lvRnzwj/nWEy43bk
TYGPREJqhtUJRKzxEZ+gSpQ7j2ELLfk51sk+Kmv0GEplpKeJpWaSqrCwTMcSVLd31Q+t+KqRu9VX
IfSb8M4BqpOcob4B1lEIFF49zYNmW7RDGW9p7ArwQmNM8mbUWtjjR8Ym2DsnuAzhtHrM2qAtH0gZ
Ha9lnMciQpXi+d1K01UYQbJQpQe37TQD/gFV77apUDceY+bUBg7k0uVHEdOa3kFKaEGOMP2UJ8we
GFAFs1+fMnzPyg+L8iaOQKyZwdb349YFaxlJelBLgNyZkZ1/3tTtIEhrKwLE1f2AcqpFHLpDBRMz
KBgLd7kSfo8+1xeN+2SnMnSO7jQn8UGnU0yMWlUR0Rpm9VMiO+9CEFFV7WVtsw/3U5DunTJoLYad
fn3OOF6jGPDCizBt8XiWVSlACGbYkHfEf6IuyQ0kYjvFNrwZqIFvEmncU0xy5IVpO3cvstpDHNvA
7BxxWtfwQRNmvyCikjo4EzEymwvNacYjd1AayTx2laB7C7/xUMiIrlbvXFrQsZpTtBrzuHX9vIUT
DR9kwZIaLMjHVT02V0NIiPupAhGLTEGNgcaGQsdpU+i2+WaUP5/bBTLMrQvQGPPnwOjUQYqIv4nV
6rgkJRAdZmOywcLkrzjalFhQ0oQ0xrbF+bhMSULhDiV23MYL+xooaFUQiYZEnnezkFBaLeu8bABu
cyOC+jov0IQeyJGlTRcV+HTxJoscJVPqRPDg/LTTaIaE9YN3of2C1F5/q2qCkTbj0uAv9YoY0NVA
z4MuTkwq3QbaMXP7EU1SRkcHkSzvXxQAQAYx0pKQ6qkHJm4oWaFN+CirvQH3uWrjrqRfWlhX82BV
2dYeLRR7GDHa7245tuGhcatkhbzEfr9tk8LY+zGtR7HvpIy+pGxO5ZkbYSzYKqtq1MZU2voYhUUQ
7ArihW9CDQOeeUYS8+DkfXKbdZN/B/45/FEwCWthUzXC/kA1BTdcZnNSHpe4jn60/hC7pyqTxf3M
CY6MvKhV/S6G1I6fP1nlxY2FAgbqgzF0ssP2AywQtteEIKkrem54SjCXiLscKgS5mDb6lgVw6LVC
S3hXZa2LG0PEAj+cLeoGETl+VcjHep73ru1K/9qr0xwWQD+52XEeZ2Md1xtCj9yrxtX1HQxgUQyk
fqWa8XsxuKiAHG03GbunRZYwq3ofQBFUi8QRCrlNd2uGK6xcnIlEjmINwTttnUhO/WxTPY+vxEvg
ZTgFxPpaBcn6qQ4kJVwCTyqTnQ6yCTwv8BMXcLKZLRrVte1FVzTbyukGITKt0K2jvc47q/j/gBID
wZ9JNSi9mbdMwGeYcyJ7p94nAQJNf854V4KUu5xb+YNpKCSlqYlID92jEtOooF8Odv/XXKJVRO37
m+bSt3L5Vr7tLvElf6ag2H/Q2JAwQSn4PcZElIg/u0si+EMK0KQBzRWHhS5gSvVne4npEtkopD/R
lvI9j0GTzzf8s8FkOYylwDVQmLuC6o1v8k86TK+LC99xiF8RHvZih05PgDbi9bGfrr6ANwJJo4/C
dNqnYQE8rqF4eqfp8rq/s14HgDDLeeDZZD1h73t9Hc6LM4IczHcJngryJ+TYf3eXpfqM8Hb8+TD+
l9FOP68ludmwSTUNhuBNKZMxS60a8rAxPMdrK6CHzY6V6sMvn/PfNMdeF/c/r0JbjtLeU9IOHD6/
X1skMZNj6PMMLxLOONeqbVYmEKLkj5nPOrfxOa2983v95R6uTUUemPVhcR1iV19fMRNu6yNg4e6B
CMMRmqxYBbrqCTc1mk5+/+u9d7E3N7GBTTHOEq1m4/gzCjAOC3dZBLt8x0H1PaTsX57CQKxdUzpA
pAKt5fTr3yzubLvsKZ4wS+G9Tjk57KJR/bMeI58YV5Fi7UD4WtLNfNP4Q5CjOxFzevbBRJ5nnIFo
AHkMKxV8vd/fvb/7hWjAOL72fFrE3ttLUaD1M5nFG+pH51Txy2x5ocd3Xqq/uwr1us1iIVlhXjC9
vxTTeYHKjIhjWD616xyznlmfw1n0nS7dC4z7P12ln/dNaYbc4H7XHu2bT4fki8JD8wkpK4LztzPt
RAHNTayhMlHyMjP0FjiqF/Wgmm+RseCHZz2ej+OEEzHdFBTA5laQzI7kow2a8oB6OaQkH8jinFFi
DxvMVD0JlsTyRdtu6rQ6krMHYihoKkwBoYcXC1KfE/3A5yDDHamzFYPGIQ2+6dyDCrKUMkGlp4r2
U5DamK/gCK02qL7yvkaM0Pt32qPrb/z2jvCg2nzA9MgDvba8frnxrAbQQAlZ5vyecVJRqIcJzqzy
68p02Sc9eBbkiN45tJO98g6tJHgHoP43n7z0SNVybfpC6wP2+gfo2oHQM3onCActfyNGSmBbjtY7
T/HfrAHSQ/jg8HJK5h1vFpxoWazBg7VO/7+ft2IQ6pzx4LDjKKS///6F+ctqujadoOXSg6J3qd+G
Aaaa1FWiG+GJZqZ88qaBeXKp5FJjT5PJTamgtP6jjtfLY+3avJ24X4l3kOrNPbQQxlc4TXN8bexI
vTsBMUj8+Z1t4u0nJWyCMFwiAEF10yW031wloXBLpANqydSWk+16lcCNNd44vIcf/+uFfD4ipjRs
SLQ93TdLjsG+iNoBpgB6ifjMWZSzQXY13fz+c/q7q/w8MPiEABKm+/rBw5XSoDAGc+IHMHj6vk53
0mcQ/4+vAkxz7ZlzFVSFb04lxeigZBDoYmGhFuc4mem8Dbn1Trt8vfW/vsUM8OS63ShHQVZ03g6C
0iDpmyihDRm0S32dOEWxswBgPTnFk1gLqzIW+9//Xkr/5f6xBfk2h62Xy2oOb69WjhKUmEKduwq/
DE2y1i5RyMQFRNa9T0ZqeQq3Xn92h4GwY4E2lBbISyFHt7s5LuAL4LvbuchPYrYvXNA01Qjd0pFP
oLFp+mKf0Lr19y1ZCgOexmJ+bANnxNtRCEPOcWWyH0szouCFMQBZ2yfFOD1ouaQEPkl0gNTuZZSf
qYzwl52sU1pAjlx8bLgp8m3sTNBAy8Vz0ThKOd6oYHIfopYP6NDjPCbwLEKWupnIHz8xotRyU3WG
tlFpITrcYzprn2enxsNtjQJzdjiOuG3m2pM57EpcIxuECBki03AlGtZhHn/JffpbeyeoU1CgflNX
+NIc0+9bPy4megcIoAkSGwmjDYx0EG4yWQtIoWMfe8hpN8MzHfCkHWj9qhX4E8cHwBnGvvAX13sk
38Nq7gK79+lDkHgCpjysqAOrrXFKeAU7RJn9cmZjMAFWppA6fBbxWp9PiOMn9j1QlVuMNqo+xrQA
YGHl00jfpGix3Rca4JAe5jFEPzmWfrsTvU8oZlgbO6WHD+P1JGplTMZ2XcrvkocAzaE/6EeanvF4
T+hz+M0DS9shoODV3pB1MH8Kcm09TXgkiCspiuZ26FPXeqy1vdxi9Ac3BaLcL04q7Yw3ka8gsULD
B7yBUAnzgrGCxrpr/HJSpCMnzhcQW/EDnTGyrOtA1F+x8SEn2rSd1+IVGkcvO7gChO6WWAugB5Yo
RnfbOFPk01SiGRYDfuobeYZgaqALhprzAUm2XT94iEfdPcGnYXxIc0qDI8BpOR8snePWbdpBWgeL
mB8qZ3LVZjAOYyqObtzQ4gpsy3uw6CD3mxISIpa1GLfMLsik/ETsWqJpUumme3ITS8znbRFK69RX
Dd62xs6jbovJussPGbCVK+67k34WbHLwOPMw7+5mU7XtSU9jgoBkZCLODm+h9wXRSoi2aKjTm8Ka
E3lazjU3FssPrCEk1AQPpcUQ2Qdlj5nE3ZEVtD8wd3o/dGEXGfcMe+R35gwTUXWVjcVDwDhLzpC6
ANZq+j5ytm6sh/qR9iIS+E1p+mVllwAvOFG88fUTTsGEYX80GhA9/TIt+EngRV7PzIdLAskKZNij
nsEmolmmaZI5uS42Ze8a2AxN77a7Zi6aO0dEbrNTeV2U5yhrfLrpoP+ivZIJoFQzRJyBK7dOios1
bAL3U4LSF4O/S1iGe2xlMWq8ixS02HurBB1VDUsxn+iII30rd9zpLDsL3KBIoZJ6yHSibqke5iES
p0VKD+KKJQf+siCjOJ4JaMLK3qDgCpX5ijmD3MhnA82uzghJVKmqvP2kg8gHDGDKZMnuUz9zmOSM
U/JxgDSMtbdOXahO8HXSKAr2C+G947gZhImd7nzRRQROLl/ybyG31YfqYPppX9ciuMV8YvubCN/u
OnTtmvvJHxrmx8UUQYKuZE5ixpgPiL5dDa/QFC4oOpcyAW+LJck7cOGJkXoXG2/ZtPB2wRUztBAn
VhcoGFZ5rvuncUHhtpVD07fnXbY2xUpOqejjpiEKL9yIc+q+JklVbWtUkvjPlwL4pD+kNlgZ4rdw
iA9temlNFVu2kqMa92kXKfrCfkvWdFP59JzEKIMrjDq0PZvO4adPObVAfGvT4qablD9+snVEGYNW
r5mOGncCJnDhwuNgBIJeXte1fW3l9hKe1eUIZ4hHLbpKdV58pCK3Sk7TYXLD9yD3feyBM+0yk7TZ
ecWojKpiXvlrQDVGfzumfoyptrWZgiDK9G+4U6LYSGssvpDk7IVbp9L5c9c0oM/LUdAhzxfcy1sW
nTI5w8MfPhIGvJoZqCTkRqaetrb1YNWPlui9dNMxNrmVTtrB9U6Gxj7tyJCEZsAQ+cIaw5U+2CbR
QDXih+vLUgT5wWNVue+8zq53tKTF7cRogbhNZ0DGZpqIUqIttOvsl3nR32q2TggotkgwB1iieijA
nCBul04DzS9BlS1aKiFgPT2rtec4y73lcRo/iC6ORzT33XjOy6HAWdhlfeGmzG82prcJkATS3QKu
tLFTgLTzcV1Ppmj5JTsV3fVpC9oAWpxpthg93fg5QS9n7vgxVXVqYH7mPEBWqr4s+BHr866wvf48
absCZ6TjNfm+h1JQwoEQcfjg8mX9joGCV586rQPvyUD7hzCie5dBKtkKaps2tohuaHSqeC8L2n9b
zxAdB5MSg/sFHmaGe8mgIT4yAyIJo24yUZ35wGK9rV0zaNpXorH6Y0BHxT4scUIu4wy1Du52Vsn0
3GfhSfaTcOd0XyGuUw9KoEXGoTrgnzgtSFSTB7R6c3Lf2y5aeTiz/O9I1GF4CS0YFOwW54exPwSt
16DGRcHX+teKzBPzGMaVNj9GSHTIEyRxWoyE4wZAKAtzcrK0Dv1PtMpCbCzWFuckCJr4zmTgAvlU
9TiTDOOH1T5PUssFKBWgTU2iOWFJHeO52yxzB7eucXWRbyxgeu0ZlEV2I68TgETiPgHpwFyjZEPl
7CRvE1uSeCgYAfKCA+JzTkrXha7bAQGTBEqqXpymo00ymrKykRzTeByBi0vW0KShGtxj72APo0iu
OMPQAR7OiJpnuU8mDmVzbOEzi8tgxB1B/++SAEicg/SUJ0DnC/vWsc8qwGXp5FU/ZpZZH4VlHN15
6L54JlkpwnNfekYfVuAoPgQbwfSOnS5A16EFYzUaRUhhnSKE5kWk5l1sO6PcLbJVQCBxXMFlnfv1
/uaNdV8UC++In+cOm5zKcTiwNxBjmieWOrqmaz7IyIKqG8T43UiImGSPlFbO9307WB/bBqv1TgRY
NPGrIkdVDWNfFLM6tPdDKELEPiFNg+mHo4X6Glq2Hm6neJqso01EaU4opT/PmyFSBuo5R7/PoN/V
9wSAe/khg+HlIxMG/b7VEjIorO+yFyiErOyIxxcfckGmIM5q5fg08XM4Wwz8Vj2xybH0IQVF8QXx
3/6S9h6WX4+tlPPnZERxsMqeUUMYVvLGLeDJnkZEOiAUNXD/cEd6FPVekaOKbwEQqU3Xoh8EKd/z
pqsqVrewDKpHaA0jWLcoXOgwsaKSr8YUkPxmqALenoDoiSFESV/noKOh9S5VCYB/crIp38seRu22
zEVzBjUV8GolK+dWdxUQ9ZiA529DRx7D1uqm4GUjBu2XoaoX/D4uzTpjTDZhRIEFwRGhkU843lDn
lqj4SqZJhSM3ADfqL2bMpmUDNqGgeQhWZt4mvoGc7uiFeE3HjtmKKP/BzJSQH657yUO+E0M/25im
Yifd5cQmM0zmmRQbpVuQAb0dBcC+0vx8oLYhWKitbXIo3GEiqLFK5uvfl1LybceAQgovBcWhJowK
ifebGtHGhz86C3RwYBhzcebycsToI0IArlWEn+mQxJ0VHJn5uqv1cmwS9OjLfLU4HdSGBiN9RowS
iwk8zXxBdjwVLoF/uu6qKwAtTvnJHVomOuirybf0IysVp9GQiq+keJfDfplYDa8ptSESFnOZ/C97
57EkuZEu3Ve5NnvQgIAIYJsJJFJWlupSG1iJbmit8fT/ATmCYi5ps/jN7mJmNcZmM6uQQCDCP/fj
GKNLy3qFxBfJRw281MHsCku6dl+FT4ZIpqdkocDvOmexpvoEDUIqAYNAcTYISQS/8mbsh9c/v0Z/
vESU61nYW6WDrGL+3g4W1VEVhOTqQINo2jdCf8E+AHJKMQj2uG+ZQWPOn3/g7wUjgRxOVwdiv61a
Ql+nHb/WxSC+S5VUI9aATM0+F6VhUIr8BwVvAbP8H38Wniv8XdKQfKDxO3EqtfShywzIn2ajGh4W
QHuXYfA7LFZa/MWx/Y+HdtOxbX45jJrIreJ3Go5TUMBgwo+kXKZ6ceJ0vsxgJf7i2v3xQyzIzj/P
idapj1z//FeaIvGUvLaGiY1J1Cc/8kREt01ejYc/v2r/7lPI+jKQ4pmx5O/1m9xuONpwyIFOng17
LSZ6okFx8P/8U7Q/3gjrfx9JhaI6YarydzcCpunUMdumwszZsfDTWKdObBE1EMEWBFlla/dqW98G
sbaIb/BtleEh4Si3eBzZ8caLeTbEmTdTDcAJ7KyErRemcouZYHLcP/9Z/90VwY9mowEyUsMB/tvr
rjuVYnCY5rrL7l4nVXQAKyb/Yprybz9ESM1AR0VJ/70KqA3OILpqRs0EnVKzr60a252ryp7/Qpn+
w4XX0aO5SxmyMXAjt/bb3yYt5ABuIYShbXXdThkjWmJj6mugP44QOv/80v3xwxhuahwR1xGEyjj9
tx8WUWRSsG0hmq8voAKyldPQ20+NKNW/+JL+INWxfhkgFnAKk0FD8P7tJwmjkTEjKaA2ethvjLkc
D7zNkmscleEFJwK4ht75q0bNP3xp66KJexWVfR3h/N6dTBC3F63N8CDOqwBwY17Ce+du/vki/nd0
/jfcvirTIr7L/31+/vBehL9OZvzr7/wyQJfOT1x9E2OGxczONh2+pL/HM+yfWGEIKLAgs24yvP7n
AF3XfloTkfzvl5Tlerv8I5+h/aTakgnqagrWeUac/2R6zm6UG+9fGjIpSQNlX0fZ/+0NOQYh8l4X
B74mppeBmjZ3CLva7xosV4zJOBoac+6ZVlwcQdSEm4rjMicXFYQNBnWf36Yn8Z1l50zRR1SbpHaV
HJWu0Is3bjSGYYYK3pqj/3sTBsMhZrO9I+TfeRMPyqaBsLSfDKyVi2ZyiO5a2hGS1ITPG3/WmWzI
d8GQzGjkZGzndO+xM85Q5gFTw5+GW85Br6bmzho/5rFTj32REIsGqwHKgoKNpseWPTIVOlbWQMPI
Gkbgm2bnYOf4sDZqmRSuxTgHV5Jt3cEKRC6XpfVUx/BT8tKstnoMlnQGmMoUboy8QCMDWDlYqyyQ
d4cYy/xmGKpnJXG6h5K0Pvilen4ixsc0L47m71J3+p3TSMKVlGBsCxXgPHbLnMrpRHhOSfmdlVU/
FBU7ojLQkUkmjB/H6qW2Rqv8AdisPatY/Uyt3EUUUDyGGSdGGdA0sdVk3K+1bffZejSO9OIyLj14
yQmWxR4FmbZe0dAg0i3hV0ZgjOxNKO9t4qq+VdK2ZIoVI9Y105ns0bjDhazsbHsAK+vEhMbEC57H
yNPatf/B6DlYo0zA/DUyjKNGeSzIVggYaqnc9dNi+9o4PUY1jCeswdTCp4XvGNjjUlomTEBiq99J
2WfhdM653r4ukbPCUH1c7MmzOCAfZjpcNlpv6tCG2BHTqI0Suk4hOSOFe6YIdznhRgrsxubcc+i+
o4KE8sC2RXruMuet1bGul1WvH0P8WxvENmM/BGr1NJCjfRg4hbpR2FMekjJZh0LfBRtoGRlwVbpH
kylunvq+7X25jK1nKNRgOGCFnv9/rZP/PuW+Lsj/jLn/H4mmGxxa/ve18Vv4Xny9/3p1ZL/7D2eR
bv7E+iaIHxjYi9bq4X8sjDiLTOICum0xeGQUzRbg78Yi4yeCbzwH6ABrmEyugZR/2opYMjlRUV2s
EUExdEP7TxZGdjW/WRiJy9vrtJPArc6BgNHx7ww/YzYnLUaPe2TApTgAOWVCxQucKsconJTLHDYP
tTUyTVJK4sGbqjLFxSxJm25mAJ6gsCXzFSYoFMQ3mhXHfid6AgLRrLEkKNIBDZfRGsdBPA8XQLom
kV43SpbxRYVpOx8oRKLVzP5ZAKYGK3gcum6YPFHbiAcccPN3SEcIxyGt9fW5NtQ6Cnw9UjuU5VRb
huDOWRbeH9lWjkWr7ehyKSicSi1BYDMKkJehI2ccPR+gf4KCD82WoQCQCRx85jjzo44I7NZW9kn8
0BihxaLfCBycwziQNhpBQ0dgPiHN0U/VQbhWB6YIbDW0/GXsFakTqi7UfhsKcu7biJTJDxVB96W2
4vomnfJC54/WJsghDouZoU8P/EcssEq2GK2besdOanLWxhNKMdkshslGUOxaeDnn8j0EimLwAytJ
PxHsG0ID1RIyWwg6+K9AtvQ3PRH1t6oHuBKBEW129hLU0itDIVa1vEr8TDW4HjX9WM6JhjUp/Caz
tfi1J2r0iXYFKSxbqLJ9jsdxdF6FqlSvyZSl0I9CXQh3xvvOXAXonEfHl/nMEXp5l1PMfaJEVCtt
szymcIJc+zRtlSqrUnc0ExccYJe4kqpiij8puDg3UkPBWyebACrpJAxpFKxLx6sXp72OuG4al6CG
GbmpMrUkno15OWPeFgZ5knzlz+iTMbkDbNGAUQUWf/borY7zHXmZKgCqUCkg0AoAXNxdWg/CKC1Z
OwvFAr7mDDqebdNYCAmT3c+g3Zq4lPPCQhZKp3Kk06HAh7lJ5jb6DgRcwchCyTAHI0RtWAzBADAa
TCiTHidEM2VQSA9GI0S80mIUp3GBunTRpdAhUGnwP28RhbLcZ8gUf9kt1aAbgKlR7A0tElqcS3E/
dshPuquvrNnKYyCh2i3nrUAnjBBlEEte5zR0sh9hXmcUKIiRYAcdliF3B40QE1UuUHisVRJ2nPSi
ZKn9GVL2IUnboDH5oMOgP9oajAMKNXXLCxfSBBcmIiCMYJwNLw2Dggusf63y1YXUy67A42p6MlcG
8ODSaNTdGFM5LXJ7+kKJlMiwfWeKJ1rmEg3CfBVle2zZmnlY5nb2GUN3HwTB5WNEn3GHrptnd7oj
mU0j+3ekOqjnTE8den3szYTZ96IStDQ2vQOVZTEp5ZxiC/duWgFxzdJm9HM7XB5HEBSS6bNwfjAM
SW+cgMzERSo2hQaNTmK9E/H4qg5Rw9JFD8fsETaMnkZCRwF9RoQQt9KgD7etS8y5UdJl20qNqjPA
8rq+L0cdl69uYW0BEVNUrzRmgdBp60F/jdDJnimoVhGOs0mPAQNbEpxRoFq3oyW470x0OzebKjN0
W4fmP+BwRnCDd5LqQlT17EgbsF35C1P4aZfZEpxFpqBMbLWKWmdf67r5R1XqyOlns5f9YO2knjLz
o6JtzO8BLZBM76t0fMcYWV7JRllY7mQEaRkK2By7dtfnl6Q3mKtPQDAMXy/q+Rp2KduLgE7Jemc6
BVh5iFMtrHbTTmCwFTEn/sKIkvbOUCNL8WA4cmaj3KOdGVjZWusqIzO6Pcc8/jt5lzbD29QwqERO
tSeWemCz4wfAdaPbQfuaPmvW+Re4J/IDkUK7t4rI3ukt4pKHXLu0t+w0DWBmLaCGPTmUAKkxi51P
RrSF6ZZyScej3a2K8By21C1FVHuP9OQM9PNltbnsNapFHM8MKi7HNCUNhMJmIMeRpP3yBgmTR0I6
ESjrPszKwoVZ14LfdwSJjGnWiWWJFlKkG2R9XW9GcyX4FZrCULJPNW3bUvX9VIEFsdessX3U10uw
Mc2mRHt1GNr8cvj/71Hyb1iN/myntOmbNC7e/2f33v4W5rP+tV8OkoJzpO2w7HIMQAl1VDYsf4f5
mD8hYmDMt9e0P2f+1ef2D5YPuywyl47DIAEpC1HznzsmDqbcphgfwQOQZHSk/E82TJAD1h3Rv46S
xPzB+CGmWIADsAjp5ipH/EoAzOjGpJ6G6hWyypSo0OpOstHRv3eKXIvrgapThLe2FjqWnw+peC2A
/tZDtFccmr4FypjY1GS+ogAgoEwCdyTMtXFs0nVa5cjTEjCMD7OUVWw2dtZ6UqFYPt8wtDXoEWyg
fLcJFk3jW9N0x3msq20meLOwutT7vnWsU9kmD5Gy+OPUDpUbhME1LifwNo61U+k0aSC/kBUH7W3j
8bnaA2fcknDMhog9D1/fdPcNATG3moM7bKvPQQHblYYZuIm7PArGnQXH+Jm9WsH5rDjPWmRR3beA
AFo4URFcifwKCxSGEyN2l1afSNsSjAnU9ls+JOZ17IR+oMo330gr/5HT6eAF9djeqlhIfmDCfCOo
lwFy0TK3LdPkIGKqynM+9Jo4vXEq7JGDERtqgMI63QpOO3yLZV6Omz6YtKMZhCpGJNM078Fjg2UJ
zTsa91DxrDfcEdoXbCVY9G0y5aMLrki9Iyc4hG7dGsHZFlOl8anGcqm7Rb9gky9KalUTawck2f5R
R5rpRRGJEc/sJE1jTpWHr6XdkjXTJ9ECsRTyOasD3SYlwhQDmmV+o/NURBtUYhisIRMHIG0EoihB
Ki5xI39wtIOqE3AJAZ1243yYWUj9FdE5Q8bpGIP5VgitXt8mBdtGJncx3M5itLZ6n8DdHRmtv4iE
JrmPtqUFm9Y69Vrlegs6aaDU/rFWQ/VmaORdYSmGly8aA0aLTiBO5AmgOvhKCteuTs9ljD5YJnoB
kjGb8uNEYOU6OHwbURpXXtjFyzVoqhtDqAwLwE1NN/gOYEzV+XxcQvnEHlykx1gYhV9qnE3LCt45
rqFdWIi3nK1miRy07aYlfo4DEdIBVlBaxpiuUtcWNVN3AyEPNuvzlR1xdJwpW4VBCdnlrlKNeZP3
xU0wGmcjVc9JKtlUA6Pt5hdZJ5dwyb3QpqudskNX2mx4otDrMfwwTkbULpQ9hxKOHtWmsiWUwMZs
1tnbRcr0qg/Sz3KQ3ykdQXn7KNccqyoyYPQCGOIw3UA42HbWodPvh/KhNhu/GmZ29p/p2gIwz1xP
9YVZV3tPi8A1GILNZNQ+yxF9s7QLqYE4ZQ3tWnNwCXW6K0tgRhUiQoVI0tHe6Dm0Q8ZxEuwzNd4u
VEiOoeKcbPhTB76qHbaeE7WNdHmwgR9Smmz6ada2o6VTmxy1x8Ewl1sz4nOjhMmikofSq2VWPfDY
nLWECkqxsdW3OLWZJ5OBZ5DGbGRLQOoACwvQM8VCXXKFuLSltGILruTEqdWN4h8GqwpB0+jQ0mnw
bWwI/mn0XFEy6xsAA7cSw2AQyW8yC9gftbnJOte+BXiyz1EyD4Bg4x9llt1mCfWByzoP79X6parH
L+qBcRrwNB6E0Z+miezzlMENb9+JTPiaMi37Ttc+5iKdwgveFNjAMerFTBUvDu5UDTgqlKQq1DVX
S1e5hAmqk6kErDx12zIp4/CwInL1XVLBzE0GCtEo+J0B72ZsIdirDQAmFGcXUr0Ibt9VVPrW2+wh
TLF8KICmZy6VFtnpXb6M22Ug8xwMCwYBAxen7JV7gtXtF5r6vaqowT2cz1gQO1RukgjMuBfQmsjs
VXWGixnMqYuJrdnTYy+tDc08hzCstCfyKnC28rZ8Ucpi2CKgB55SLA5dknjW1hPue9rgDTDWwuhA
0N3XCdyBFXsSu7RgGZrGxRLqA3UYeINi+yVT7J6xXjIdRofgZzaowLcTWlJ14pw2B4QtQ87qHAg0
NmhLXlLZ27bKH7WM9uAa/airMFiRhT3XQZFcgwJylBJ9kzNPRql27IZpYkzfcczRexw+yHitCy7V
73Zs7UPqCYu23JNWYmeLcldS73MKUf08Ja0/Ye5d7LT/zKcYYhRKKD7X9K7RtM9aabLtHPa8fLR4
n08aACkpvMoCfNZApAjwUQK1NCrPhvbuBRxAsB4U1KrNBeWPFD+yFBI0joKCqN9SfQYaJImsK46T
6iRfw5jZPvnCL6cpjxTTqDsZptvcNLZQ+Xs0y2gNVN3MeXytV0Be0pD4J3LspXRSBJRxV7gGC4M8
6tOyvLYmAkIab6DEvTRsU9ebrpXlszOM56zhrdYZidf1095UXmOl8GmCw8silmdpp36ivFqgpfp6
vEhjegyVscFfWBcud8lmoVCnNKXfq8Vdk60dodNhCS0eB4LPhhxuw666Mlg5xbAACBMVH1Lii8d/
dhGLeujb5jAWhjuT13Bq41tQRy8Ey4/wq44pN3EJSIzu0BOHXrxJ2rDVyfIDZ7mx8urAcZvywcsi
+2eCUkeh6I/0qWloz8qNdIrvy/BQU7G10wY88kgmtArPxg8rMOkHMf1AvBs9HZWJom1g9G2DyXxA
D3uZ2x+5zPZDHl6sjmUGps9GV5ObMtP2VdCghNjxLceXjeijW0cYxhaj/xrUWLF1HJklTV+ErC+R
fhp1fDZ59lmr8SGsTE+0lZugbPQzXQ6dMe6c6S22bbqnoKlHk6l7MF0uTjD4da5gO1XbQ0bkWgHQ
kWgAEeF7Ru1zNIUnfX6ex8gHubebJirJ4DHjGBurowpbAeT6cA99mu7D6Q6bGolup/D6wPnioXVJ
l/kBxFRU7WA+YOQA9ToqX7j4DhGNilywLbfGds6iQ0nzrI2GXDRrxzT8ZeuRQt33BgKMngBgY9kI
V4x/1DU3gUpku+juBV7w1XNd0KiNbXcroUUHWEY1+mW2pUoFR5JeVvchwIv8NW2/25l1MxXti9Bm
IMrz3kjNnVkt7hIRb8Yu5lIlNXbJIZTkGrJFxf0cNVRbAcd+qFUL527vEu9gqTLOjPJpJ6XlRdXC
O86mtB/pipvT55j3bm5l5R42gjxNrZLwizrzsaPVpDcOqeCalORYOZmuJqyppSA2NY5WG6BwDelN
UwOHL0Z5Z0EaRnijwl3vzUslqcFYYum1kbin6Aw1SbT3YJc3QzfcKhGvxUlzzWg8NAtWJUfFpz22
Prh41xrpCNXbh0mn9auE5sEzkVduW9S9axAYwYVmvGCHKx6HglZp3Wydk6Nw+1mDCgZ6UszHWY9f
tPLRWaabrtIfYCC45iB2vdLdRXZ9soQ4S+gR6IHsOA3HNZr2CJViY4X1ndGIexvQwyTiN5xlt5zJ
d4pzFvR0RAAYBS6qnmsPM57BgI392xh2i9p9rQv6LmdAxQo6gJRz8m3TfasLcVAXkE7sTXek8x2a
SghsR4HX2AaTk7Wds9vJ+RmnOCxGZhWoNr3PuZWj78au4/0AeNpTaT/yZhMAMLUmMC5yjwKnz7D5
KNANfLbqEbcSBYG56J8KPX/FpvcmsomCWclExhEsAZgtQ4Gnqyi82LEOZFT53qBzJKwLw1I4W6ZD
vDniFBiUDN47c9gyx7rRmY+xO9lKPHl63nqBPu7aFEJCfsl1Oi/DmyB+KzAk2cYVyLc/FMqBXObr
Ck2ghRd0N2pzpb7pId5wxIYuAL0fLl6qlp5Z2hR5UXpewygpc9vtAqZdrDHvtaX7Cd5nO+YLMZVH
OS6H1fVfWbHPsXWP880NhcPNM2LTrIRPSXvgxyVvjQRfCsqKl5Yy8DvEl9oI7mX9RiXDvC1seiwX
41636XUxAchjZrR3tH9u6nDeUmipHRLVHrZSnjng7QL61uOUULoNMboeOjee5T6enBtzru2tktGI
3G4N7b2VBt3G8kMLPzPVwgoc1eiiybHXnuHmvIO/5p7Bzdik0S5H7iG6FGwSqgzZWBJLKYtaf4uY
1r3aa6NnWthJrWxGMfuUxDEJF2sOomkeGvo6nqISVA7/LJwvLVLVrosr9hCY1Q5YK3lhtjjKQLKj
RWKhWjMZJ91IPwDfvIysz0jvAS4zZb0lrcGjvecW4PxHPsnYneL6QZvkrmTYdnTG9lnU0f1oGs1z
oqZfyfouDdKzooDW0ijRXOI7inIA1lbxDerUV1srxybO6QWk6cxMJRUizVdtjNuZW8iZ7IuwxA0A
GK/NUoWKl5K6N7UkwmF4gIbOiPXtbeJw3EN8Ty/FUCc3FR7Y/Yz3m91p1lDGhDMdsPwmSfLmhpOu
shsKRz9AEDUfsk60OwejHOkKmb4FMBZATCz4Tw3Rni0ym9uuUpY32vJwZA6D4pHmsy/DooALt/GH
bjVRDYD/g9HadRn9RKTAs9GlNIaRqyIZELsalXY/aMyuqDFE1LpJE72/4pdUMCIutr0SOwjOADTp
MYOEWhPFrtYHI16cWFTauWSfO9Z+kSp96eyTEnCAG3RpaD4xhQBZuwZHGl8hHoO9Iox97jTmisUa
xYhXwXZhC35bjQMIOwAEEr8spYlOrI8cvmFrd/S001A1gD+ijwpShmgQ5rtsnYw3S4pbrioNzeVi
aXTFDTIsKXPM+f8GG4vnnnU05ntDmt4amUKtFxmzlo1cMNI3ttBtRd9DgV1YC40Z/15mWJTWsdkY
NRZvNqndno7fyriRdZXRBZdYMYZ1PKWbNpzD/dzI5uT0mcMgkTdBq1tKwZYMbtoW4zZ3dJobIGiL
iQaooIOIEoP44BvkD/c9u9/N0ETFpQ8XfnloK9UdEhKjZW9slTG52ppiWrsmbZfl0TRIVrjMBBRO
kI4TbWZHiw+U0s/4SZRgfqoLah2oi+dZgkW3bjtDyLyJWrWnkJ6xxJMykGstAVkM7dPmtYwdXpZJ
tTDkNptU3ydLqkJjpjJCqy6g1ItQc2ObC3UICqfIzsk4qRO7XUZacHQWHPFMSSbZ3FBEX4+HbJHW
9JAQJNa+c4CL5Pe4wA06jG1hHCOoGdNLHi/jueuMZa9CSKK3gowWtnY73lOSbWn3tdE3SMBJr50C
PFasTPFUz37RJVngm53dMFeixZfPZTVhPasK+5JYto0Zipme6Q4Ir+Om5B+xJXBCWkMSg7Y0slpJ
e7FaoGdQ3BS8x0Oamh+lqa+gF5j/sKsmzI07INjBAZ4RnaF6PQ2mn4cBe725o2wQho4qr9VkmxWQ
DU25t9pM/15UTv+Bv1TczdrUfi87diiZk5pu11SRD4ikPVbqUL5WGoOLzZSaYjmM6qyKbe8EpBry
bAa7CDIMY7pY6vuICMVxSILwLgmCIHLterHijTWFuCbiSZAkygAa1lH8AgKnPQ1TNt/1rdp4hjpS
dROxDAwb3JmcH9JQ+95ZgXMgDe88VJ1p39f0ttCJ0Jt3KiMRzm7FqB2btuobz8pN57kbE/OuJmmx
HrupfdtmZtvQUFy3WKjzOZmPNElV67c/EjqqYtO55fxEx6KSJIdWC/MVx1+uFnmqpXcTE+fnyYy6
H2pjc6/TsIc5mJDaQwFt+orEr+xqsIkn3LKcF7QzRfaoXjJlD8HEJz9YZCwy7g+VYnATF8pDynL5
AgajOiZaGT4EXcN+xBhbJmT9gNpmshm/yaEFv7RwZXhVx0HikMmaGI8XWeTjPli8pG21z1RmsH67
QcufknQ2kRlDKnaSKipvCG8037WwuHIfgdTqquSHkhCRJka0DKUv6JEf0Jlqa2fZ8Y1KyXnnFawv
bNrDqr+nAEVjMNCGxqtetsyjM8u27DP4bOtZmyp2M6Gk67TSBw3ph34i/HQY+ri9YGsQDJwIXhQA
Hb+huY4zMzUVc6WzjhMoIlwi40o3ActVpht+peqB3Oh9n+H9IIiGDIdXmEDSbaPZJO8WvTzoy1vU
3I+g5LaBratnlM9ZyulBDuTJap7Co24t+i6GI2xC7ijZPita/F2jRJqOeC2Yj7SJhbdhaBsPlBty
QDAWGvPwqjxOasTBFwm63YW9OV3AsxkcW6v7JTXmG82sAx4u3T6ZpFH2XO/uTmeFYdvRFB4uFT1F
IRBIDPvMqemJwgxN3y0JAqtBkuS7UKdTSt7Zq+0GyLSeBNtaz7m7x0IlIBCgqHY3GIIuNBzvZzPx
eawyFxTqSz2bDw1V9mPpK5NzmgCVF0bmt5mxoTNsK1umxc6870Edgd9i27EEnhos/Xm0W5p+mBxu
K6MU3JxMV22J4KyVzXAxyjE4Gs1scvhJ9S8r75RnBtBRvlPL0XpKM1YnXfMGcRvUXfxitclphrLx
MWFbvuTzpP8Y2Tgkm9lQBwBcIn3Jynn+nhl69kpK2ThSTubaU9R4TREwv0WRkc1+AJTgHDockQl7
wrSYfO7PPDoMmENfMlkkXySCQIWkiw4GBcg0i7ISezI1sm8qnOJXq3SqG71V9ZDAFR1hYVPLnm5o
WqajtMdgTjyVAKczXGcRLnej7AJkd7WzPhKaUY5Em6DQLZrfm6O6Z25rfVVaJs8ROySgfILO7aYz
kCfGrr7qRUbJYW2qfrzQLthKufiFom4UnZquCX2oD04Ycmnj6iJBsmiKXuYm1/wxIp5Mdpaio/Ia
8gok2Uo0kyxfSNlu7BzUQN+1LKa1ynibFzljcGd9JKe420VLfRnGvEV7pvEHtuIJWYtRuB5anpEx
PBtCNF5MWdbTuEy0mev7SijRVydNxoQlUTtw5F7Q992+DCyA/YtpuJNC56ODYh+aDinOlsNs1w77
liYM9go0FCCIShOMd1YG3yxhJD5+7ARQN3VDU9VZnlXOy61sy1c8Td+TYXITKo5DQYMiAYri2CPF
w0GYSpKX4XHo8iclUzw9qPV3Am0IS1Gi7Cxy6wATfOJWwaGyE4SY0fqmAW+iCjiQV7x2KC1K3uzQ
tJhXd2zpbKXeIvA2V6syHwYa8VLUR5qiWxl8CLs4MYzA/dABwC2V17pCwSwnKsBzbmOnGhqsXAMO
WF169vCVEHehTEDsq4IU8twNd0FowSEvuC5Dlkuvt4dnuggbnmPzBtEmeWL7SXTGHAaP5d3H7Q5Y
Aigd/5n53tYTl7nQLgQ1txsGwGkGmet9qQ/mYSWTEJnreZSLZnidQdOxtW4QK0gH3Wbmi2mXfts3
xxBp15vXw41uzXcajsQd3XannoKpfbdM+rKxUzrC1Ya+gCmHFZdmkBxbQ1z1xkImjrWNlvIslTYR
JBPvIUKdPX6SdzMRPNQdx2tScAL4/4xuSGhZu88ANnaqzD0R4vtRtNpjGvNGM8+MylaxY+q7ZyNF
Oq9hyeMqYZZmmOMtBDtuD/Zh204hPK4G2I1GbTq0U7cnbtBvkyhu7saROybNcBY4vEgIOyU7aCzZ
OW/S6sEJ1IvjtNqhV/JHYmpnEU5f0ySPdVWf7EWeGeM/OT9LfWP3wA6eFr4SS0OFDf2L7C+kuKi5
YSKuvCVAz66Y6WHITfRnsO72tBpl2cmmtpzNB7/M2JfLnSXSj+7n5BJPWsR00V3dWUCI0pC5TniT
N9E38PSoU2WOfi/Y2fcHIo14KdI7RoT73Jb7KKIdhDk8b6eR7Zee79O28Vqlvxb0aVZTQofjIu9m
usv0Zi7ukrY230vyxfegpLOFSRO3LVU92cnp6NPYkAuE5N1QLE3TgjcuNApZZbGDx4HgxpTFJxvQ
nUepHwUi3nZQxxvaS/snbCfRNVDaHSUJ8b1WLEhuHWGvvpqgHwz0QESO/V7XjBXJu860044aqk5L
FahaGghiK8lUfZuXmowepYN27AiEwNEfKUfblb3+2LOUuFM4NRhf8+5jWq1iVpdW3BTFvR6HWzpg
z4QG7pVW+xB66GcsiTYiIN8oTWLDRjgPacHUJqRbEw/OYQ6UU5gaB/pAD51TvlUzmbxiOI1K3rER
h7hpVKBN2wU5saoypHUWdiebUjRy9VMfyKpi39jSqPEFquSefusT0fFrRqv7TP3qBonf8jktzXsr
UqPdILKnGfFxiIT+rc+dY4+QV6RjBhLgZ1mQB2GKRPs04cJ7hurppTVTFztqq20zzmKngTo/yaZ+
TcLoRHSKYQET7mVbd1O/oyg19Hgvx1tVHV9kK5/bvHzgOJt949fJN6051tvKPoDj3aQGivEUVm6f
hGedqvmoOiUISLdjr8YwIcxrEn9BP0xisvLoMmA+d5IM68SB8DUexPTRNJN5HfD1fMXh2Ftem+iT
S+vYqqTHtRNsaXliQF0qa5YX56JzB3mV4rzUnpynkCOIcmJCrlx1fMKvZWia7+qquWX8lBb/0vo8
wX8gJ8e+rWlJ34narXIly12BkYktDGBomktVzTfFiOoctMMVFJLt2lWkXjRARIvbSAZSBunpTxmx
xUCPyb+zGQ2ZIybDtpNZzwKWaWF4CnWGl4jB39UZayL7oLgrR59+VuiMsHtf9X6cx0tg6DPiZpvg
LOLf17ZZ2c2/hDP+awb5m7D+1DbrteN7R03Zb4yz61/5xQiii58I+ThAhmBa2QKI3j+MIHQ3YA6B
zwKzSzoqJpF/+kAUYf4kNVuQG7BMKcTPIL+2/LnUSRHyJ12TJEWwpFlYXjGJ/AedD1g+fmMEIWS2
ukksnZ+ByRVUNH70XxtBiGfpopowgYVq6NdV9WhMCkPhAj1z9huT96Rt2pKaFQZVfZ8U14rqmdOY
1OxNyV29TfgcPpWoWeFtAOqYWae1ODAyvw69Ym3mkjFZWnTMwpLo2bZiMsnxh82StDMT41h09Obo
ge3lQ+MmnfnIZ5k+nraDmJtdbwGT7wssn6J/6Zv6dmXUYtGPIteYBP7aIX/Ue3pe9KkxnnLFqr1I
TRj0hx1xdi9Q5rU8NLO76DHJRfDVxJzA0cVIiT1MBDF5TDQLvdZgA/DASzHidbdA8qNMet7mo1rf
hIXMqaJpulvFxAazEfOUCx/FA8GM038dPgl8b2yR6cNEcasJvHndGGnDl1HXfbthq4R6ulajMa5W
VnvKAG4GlBan/ah1QTlr/4+5M2lyG8nu+Fdx+Gw4sC8H+0CCBFl7SaX1glCrJexAYl8+vX+onggX
QZqI0skTEz0zoe5JIpeXL9/7L/dFqGBtZPqYNLf4sXRfWg6sswOqaHooJsKpwIFVzncqOq7UMUUb
PIckD/dhjcEtNgbUEyuh9Uj4EJUy1GP94GWCMNs+aEPezqbyxKNCtoP5eTJ8Vv0OECNB5b5PFY+x
n1sDiJhV0OEPRlnb9LJUHyDuB3dsnV2fIE47AgXc4O/nHCUZbCeSBf6hpPPe98BY48gN2hBTaYA+
oTUjZ0tLvwUEixBFSok7vm2q5AW07MxprD46UiP2UTdNz5aSkPNI0ZfJcMJ70I6xV0WOI23jzFRz
t+EVBOZ3DCvli42UTEbTP8MNCfddiFiuFTjN6Eq5rtH4fsVzvSuaXfWleYvu/+//0+dmHu//GwmA
+PN/cwBewl//tvkR/sh+1CfxjH/on3AmWep/WipxDAYA0DG4av8LbLPl/9TQjFRlDWAZFnYqaLh/
AduIWSpMQST9aLbyz8x/9K94piI/OoNrQbTp8HhRB31PODsl0RmvGnmyNut46SrUx6V4oFH12KfM
+kgO2IXtLG9CX9oU+zeT8vQPSu7f8jZ7QhChqf/r3xch81+j2NzLkDgNFNBOQ2ZgtJzQQRNe4Pvb
rvEx9UUdeZtIeo/v98jOBZb6z5Zkh+BDeGHMi18GNRTNYCxr8Ag6HXMqwmkadVN4+ELxjqtqnmEU
bt3rXzYvxBtY4D8TiBCaDNLQtLhcFoxOqjtg+/1aAHzKygAaYq6brhw6BbAJp0EcXyngFulNFNyN
aSNBnwqk9IbeWmTsK6U0jqVcDmgLp5hsq8BZNn1OCvwxNhuNSCQsgC7hWEt3Y5hL6lOrgFJGIWtE
IVM3aUq0OlmbAGJ/qOtGWjHQmJGVi49TIYhgCGtD8EMtTTudw77A/RhndB6Jk6Q/SSqtJBIyqgyZ
HaqfWhMjgBFkyxa0mr+PK6pqOtyD/ajkYDrwwFmTjlXmRftne82+UPNsq6gBzsaOXHioj8+r8QaE
aToF8AurLLxJss0bTKCGb9EA0HySi5GU20Hhf9ISL5A6+o52roHtGfTb60t+vrFUA6ow4gYOqsGv
SNW3v8EodL/r0K/xLD/tv0Rmnd134GE210c521dwdqBUQrjEqBQNhcWXSpGcy0EfpB6gj5HHdJHe
yCZdSBQ+qpU9fHY6CT4QJXAWQT4USe95F7yZVN1oVLwf8tDDNKG8RfZl+NJoKvJKdpF/klH9+FsJ
KmAI1z/wbBoZ1ULeUTc4pFTzF+eTYm05sm/g1xihDJIC8slNC5Bshdp9No/wqUyFVxnk0JnuvpjH
QLVm7ohSepFj2Tdh1CQgZjk9TUpf9p1f9DoUMGELTQcbqPLpPPoCoiUuWaUngdR9CX39tpasakVa
9JS4xQlgENaJTBYiucFfTgeJc15rGgAYL/LxyKoaKDJqM3SPs5gP1WLDem/ohopGEGAoJDmxg1qE
AGR1uKbGofQKu39Stehu0uPabaVulw3ST2OgmvvuWST3Z0iuI0Cks3nb290Ilq6fchPyRGabeJGP
IKVzDbGkPxnFgcJBCVHmKJ+OYiHSBOfSwpMyV53NpLb1TlH87E9GYQIVIiieZkuWnRVRDqVIL7y+
QldpjPu/BsWqVwZRTpHpr1uCTAGCr8JVhxnYYol82lMlu5Jv0bWJalifb1WkV+jkKp8ztITubD9O
DqU6IQaIE8C+VPE6LLCXWokjZyeaL7VURUHfAAULvHVP51TNu9RQ0eDwekEho04dbY8htb+yIRfi
Ff98roXVEtoyKLee6YdHqNvatcLnOr4jYMJgegnwcqdm/ccx6yDqUpiOQCdDp4a7Vx59oXynmBRv
Aqgs2K/wcnNo/b1/P8EZmM3YYImgO3767boRoIAELMAbtfZF8lVpr+Nc9AeD2CiuczGYOleheToI
+KXIhKUoPCGa3EOVA8EwnXbr9U+5EDEdG2lXnSclYd5ZZDR1baNkVQ7CA1sqH9pE4B1BVLsZaite
Cc7z/9XJdc6O4SKXVYQAeNi/5h9vbp6RxegQTRNeVzQSBCUeYzgCUm1TYxB+QwLRKivhdcmjWPnI
80Njy9QCZlluh9zG0haXHqgJP6boJzyzr7tvdNhzMKyB5MGpRFmV7Oy2henxq2YH3/dZkt7QUvK3
AB+jlUWdF+1kDmyUDiyLSgIJFsn+4oegraUVTeHQBA3K37IsoUY4dunOb3g1og+QrBzSs8t+fjIg
zMDnE5cop53uodq3A/h54FNjnSLvtspLIOId2/ch9pv+kGSFP1Jb0MdP13fVWXBgXIdcRkbKhaM7
l3XehvXGMPsq7tvcA1uk3gNnR3cQSuXK7bhg6cy3FMOQh8+VI52guOA1D9iBonA5wsAEwveptO3x
CI+hPSB7K92OogTr34z9EQHX0KMumT5YtU37OCMZoDE0fWPixqNuZ0gkpFQohUtzcdgFY+G8WK3+
NdPBBiQS1yBvl84zkTzYJEmJMCGtOneoAnEDCghtbHloXUky2mfN0rtdElSgqABlw1KYwlufRopr
63QUIfaHMHhz+NMNMSmhl+dBOUxQ35vQGJ2Ia+9eBrToYcnweuRf82v07TKA0U97FVMSLxxHw0XB
EHWLeE3YasEuf10FRkFmCkbXTC5fhJBelaR0xDPFq/z0J43Cx8E0820URaC5lC7Cvjt/CjXpYw6G
Cz1sAxiD6YUtfD3kBjdKDkkTE1B6fs5adnEWcWiuyDybqeChL8Kz7fT7gUEhY19ObH91aI+TUlXu
JDRcblQa1J0ScAJUooAeKWsC4GdhdTHyYk6M0omh6cq5l/UoLred0QOqHC03w6HuTxbZRmPIMbAi
gT19+pFBN6m93Pa5Z1O8h7cAfb00Q2PzB1sJ/QJqEVD3MB84HSXRBNBsaT7Rdat4oAgiV5v8z+8f
RLW47pFKmJPeRdigsFhG8iBlHuiLEo921doU9JNWguKlXUFdAlghZWUeC4u1MeGnWr6IWRuSi71v
68lXCG+GO9Z9cR/HvXnTB7SVkkpCp+/9H2iSL+mcGhLRpRRXl0RRm2KMPaMbo880MXIXxUjjcH2U
C5cMr1ULPXUKShoEy9O1mjAORKQiyjx8CM3bPAWRSFSElxVE+rZCA/LH9fEuTOisbUEyyotrrh6c
jqeiDlyqeCF6yJZKnoFs4qbCW9GLC2gqeBHieNpZ3DM5XKjrI8+J++I61Um3CT0KShl87enITmqn
XV90KdzrrHJRfaCJ2k4VfPsq/miyqLvAyis3qKEUFwKA1PXhL1xzJ8Mvjh6C+7mQ2jr1pFIfAF5Q
aR1MpGquj3JhOeHacZvyiVTVltL4yeCrAiVbRsEz6DCQeR5iCk1ISKrt3tCqZiWgnE8qwZKAottz
6wV27umkTtJAVo2LnYcCiOzmcfG1Jyp8s+3Y3DotmjMJGkGPEji1bUbD+Xj9a883k4INANkoMn+U
dOzF5qUtDNrPlIVHC+WRGA0KH2HQx7KtQBuIPNuyyeQH+n0rUWGhYTlfYwr9JFIlND95YVmL4KNo
ZY/wgl94ZRk19T2KDX4BwUy3pNshLbVfKsvLC6SSyvp5aMP6nmeAUW/70QeyjnqJ8wXda7rS1kDY
MGE2fqtqpbNcalzSjx4GHESucRyoz8d2ZWzkFszP1kL59oOcACPeirbl2aKCww4AynWNslftuP5M
u789aklQfG9hRPX0eoXAG7Gv7UfeOS6SwKb9TQsg0NCB6MPviZ1Vv64vyfk2V2xetCjo8t5DzWbx
fO6bbIixxhae5Ujyt5obe9NEVfHt+ijnuepMtuYxhVgO1QBlccPkKPdmUtnMiLPu0UdfSelBJfpa
/mKPSBmg/uasRI/zAiN+X/OThPEwaiZenu50WEY15nJR7mEr3x7NDHTaKEMK4XwEN85sJgyKLN8N
SM5RfanU+LHGLGTluJ1/9/wjuL5JUuY3ymLDQ6UuEhpGmdc5c3Y+8wlv2nKyj+j6T4BGrUC5lX17
+vv6dF/6eC5ANjqiabxGXt9Mb55jyP+GATitzGsifAViUcgPnBHJ1a0qdoe+aR5wE7S/+w1gS6uo
831cxpN3/UechxpVpcYla7OnzdzlOF0AkNxVJocTN0euiZdUs6B9RU2zs/oyRuYhRDuZWn58i+Fr
DyMRmMr18S9PwpsfsNgBBSJmXemrmddqQ/EMHTx+RqA72UUdvJ7YMMRtgLjmXkogaHV6IW2Ar5gr
2/D8eJ1OwuJ4+c04E8u0zCuj9kfQ5EB4QIiu3NGXBoEnCo6O6h7/uQjqTU15u4PRzS7TwqcaRbuN
omba4fp8Xh4FvdnXFWVjna5nGCR9KyryG8vXkTBQMvWp8kHjXx/lvCiE/ivyW4Y6C0ToZ6FC6xxU
UOySNCrO0ArV+/DjgJanSxdBum/QmwZ8PXRPuc9zHtjyRGo3JL9sPdWQCpbMh1zgdB2MkBn1BDuI
67/u0hy8/XGLOWjNsABZWbOcuL97apqPz6BmWvf6KAYzeZr5MAWGBSzMwMWbt91ipsNeK1uFKch1
kX7StBLTWlBs0LbClVf2efrBSKZO+wWJbo0IfToSBilB0urIHI1TpMzQY20TosOCNXSFKku+9gZY
G27xppdUbjUuF4aTU0gEoONdE9XFI8L48dHxJWllIi+OR4cH7UiTDNKcl/NNGKybADXqLss8ufOD
TxkK355UI3YRlhaOanbhvzubYzotdJnp9VLAnUVR3o7X+5lpByPj+Xkr3aU9HP5k1DH1sFFXUkFO
vH88/PXoIWtkVTTRFtElz2uM3UdaS2GUT9jxtuHONoofkzLVt9YE0fv6vnytci82JtqgyOo6uHWi
wDHP95v5lIJCTfwC9XfuOqDmcfIb4D6mJM2+gBEgyTOpeCJ5jZK7WCpvIh8dByhUlZLsJTAVBb0+
N2njfYQIUlqIvZYWHqkYxCI5XFn6CzcvZWU2Doabc/NhsRSdT++hE3QQ9dQCn0n5AVIFnXqxxUQc
Z90K9+frszOf/eXkKCb3LULpHNxljmMFgRKi0JJ4mozwlWZJc4UqAuVRI20BP+4msCYAu7QZV0Lm
vIvPBrZpvgFoMo2zJ1oXFPApi2H22IXlI4FXQQAFrsj1z1PmXGUxjM6HoffFYbL4L4vFt+SpL/ww
8RroRVs4jw4Aw7B+HBrHOvRQA2+A20w/0iYCFKu08oPcDdBr0ipxhd7ZDxhZGytfPi/i8ifhizcD
EWgK8n46/Uk1dHQ/m+LEswpDPqJ6QoYjR4oL7mmtyXlxKCIJ+A9TmyFtp0OVaWdT3OXrk0aPvFyO
efgGTXZsEufL9Ym+sJzEK9qpJK9z6WeRN2VqKet2beNrUPqZW2jY3DeJHa9M3fx7F1NnKAYdCB71
Nq/sxffU8ohurihiFI7YOXanOB/buJPd1vchJaB29HL9qy7Mn4OItWVyGtlA8iJU0VfveA9qsecE
in5DA2TYW1E13tgzsfoPhuLL6HvI9HGWmX+LndcQIV7ohRCauGXCaoN8m3o021hfuT9fd9hiGpGs
Uug+sjNmoffTbZHVStFCrooowiv9C8YoOg5OSeEZAlBflWT1oZIr+TDlI97wpanfT5KZHwGl9rea
HfrPYQQ5dqQi9rdmBRjdSIPxqxqDzs2HKnKRqky2ZkL/QEul+NZM0OYdc797BObqY7U9OFsoF+l7
YRHALy1UuHgy0203l/atrWwmZT3xTQPNDtfsBCA4A0L09VU6D9CY+QLtBgQCNPRVvfrtXYI9Sh2l
nYi8opy6Pfpy5q4z7NYb9LjwTFPCN513/f76oOe7kEuB23n+Khpj1iIB0caw6cA6Rsj+Ggm0LsfY
lQV4HcvqVvb7hdcHrx7SuH/6+6hkn+4MSH8AyC0t9NqqkLy+tfW9ojXqTVuU2q4PZxJhUTaPRk8H
Ad1OdWsGVb5yEvSzQ05/BkAYTRjsHc+gJx1PuxI8UuRVQI72BjKqO2Mw1tTplYvDwF+nG8X1QN5+
+qltK4GXgHWLeTFMQdxkJGVXxcj7SJOP8Gvla4cUhMidyIr8iNBN8Dg6+ffAF8bd1HdoKbOJEfGY
Su/6ap+jnkjFWGZKDwZlZ/7H6Q+DJYlupqrOayD5RymC1Yypcn0wskmFTo36Va52DRyJLnNTdbIO
UIHwK6uiaefDYF65QS9tPopuNpcnsZ23zemvMcyh18vCDL2gNvHiGUd53/EYckOIryuWq+e5CKvO
91KPnsX4lkfYQLnRhPiWeDLbm4ophoIx0n6oM2K6ZYIbnTXDoIz3+Vqp7dK+5+2i6iirAQuitnn6
lWrbRN0ILtVTY0faDQPG3QRQrJC0roeCJO70mepu+PDZxQieONSqj9eX/cI886bBKsHmFiU1nv/8
TZZq9W3bhmqQkIWXBTwDuTpoxdhuK1sxVg7YhSCmctEATQTmTvls8R7Uojg0x9dbTVXrGyk07Zus
Q3yN3wYJxejQ/myQgr/+fReOG57rKOLPqtRkm4t9ZJk5ttoJV+moatK2kpTKpUm5mu9dmkZrbi9T
J4bwbC2/DbpgPpVQ97j4HqYhth/HzJaPDjLFW6EkuIfEould2VdI5IEyH81aG9020utN7gcljU9b
uqN1cKsIRXy+PgUXfxsAN+pKtP6IbKdLHKIsYtrDFHtTOj7AiC7vYvvVa6XQV0y5L002d8XcgrZn
Te/5z99sJj1RGmGmWexpJeqGGxjeSNvrbR2uBIf5F58mEqDo6LBYNmwJQK6LTUsyJk3IDpOKacjC
+TpOvHpU/4pV+ZG4la6Mdmnfzp0+BcweN8Oyt9JUKs5TYIk8XpD+HnEdcuYIxdtRz0qA7EHqdi1C
Lu9fNIAKPFGAohr28oEUpxjH9YNDypkXOCMIvGxNh+xW67S1vulrX3o5nbwJsHegz8BwiytJdiIl
7GWfDSIpHyEEbeAxPJCA3vmGigKGdYiN8lgn1EaRRkE88INcIkxb1A92VLt5QNW9rx50f/hkie5w
fRou3UoqpECFgh2oDWdpd4JcoYSPAJTslNLnNol0a2uiWrmxFFQuzQzFpz5Go3Ey1OLIJ6KB6E+d
h+iyCZwmWKshXHjXUaFFXxW0E8kyjYDTHV5ie9wlFWcp7kaxi7D6gBNe/UhRLX4K6v4DqgeyCxqc
xgCwVYTZm+Em7Yxqp5VNvQ8xf13ZJ/OAZ2tnYD4z96OBLC8Odw7uQ1Z7Ak8sLB27Rqy7ciGXWz+X
1SOymHSPQ8f8Uqhhdxgn8QdJE4tC4QB9Wn1GFZ3OR2dZRSh3LI/TCx7zSqlvMRwzV3KTix9pUaEA
Aa3h6KGdjoL5MdmvNDIKbZNtSMXzs2wjb0k12kBwX5W3ow1fNe717AE5U21ljl+/4mySeWbSWTXh
QC2j+xBnyFMWHa9MmDAUFp9b+IUtNlC9kmyFbO9KDRYBC2y2DsR1IpBTxo/UBF+qHjlsxd8L2ULI
VkGMAqhFBBXeTm8aPbmtwaToefwTmuedFXR3ABe3pZw8y6L/bYziDjWIrVCjHTLdL0ExPI1y8IB2
+xaMzBbUjINbXuwNToJOm/o0DMmXrCx+zlkrNMo9j+MbkGh7nnL3ms35GJtjggyU3A+bEkBOn88v
JPuYlGLfa8YhNrutiPzbIXBuTOBKPWanbYZ9rqQ8CTM7wh78iYvkbdhjodyGjyqKGxsGIwimLnf3
tjeLr42kHTobkbwhP/oKnr6ovx4Raf14PTBcutTgglA75N+G4iz2vaWhINT3HMQwpx8aaQNm2g1y
Qm3jOC/Xh7p0q/H4Aq1GGQ8F5MVQQ+RA+E/m+1NSbC900KkNWoSP/mQUnXEoMZBJLFLBMnFiUGgy
/OnAKW96dtLGxAb2D27o2TVOf2USAIU7PUnloGHTjjuLp7fK5AY+lt9SNqTH699yYXE4iDAi0Xgm
p3ztML/JA8RgJGlOE9cDJ4XSiEAK2E5yH323tY7shUyAkejQ09JxGFI9/R6jqxB214kMo2lPd52U
6Fs5KeyjhpSyGyeiWHkrXNgL5Hc4QfAi5mGsLTKPjFJf06p8WUoV/rbt2/hhNP01bPPlUYiTVKvn
zuwi3lFEaDOZLNLLWnzr0wy1tqDjzr2+ShdHMWXaR6+J/3IvWGSpPXaL7DhzRPMvcjrY53W2UvW5
uBeoO8L1AoEDGex0hbixJ1XDPNBDvTnYo7A/un2Qi51hiWB3/YNei1WLOA3MzcJ3hmkD6bect05G
j7KB0hGPs8AY/Yys3NoWZkiHCguCR4jyxbSLVCup9kDDcBuaKBL3N5We2Ti6hP50a0myXm44JwV6
b7KafKlCtXxJJudvw5+mnTQ0xmd8G7A9TiwJsF4+Ouk9TtSohJXC6vSb1hCqseHvaD5iXtFKm1Dp
ux6BazMm17eUMdjqvOx+WqBR9wkOWCAgAt3JbzjxpfLsq5WD3hvyQl9NpGyRKaiyvvFKo2utTQTZ
ChkNpTO9tABfvPWrQv0m826PN22hZ0fEylTamZqB7GxnoD6a0VHIrSJ7rMpxr+aqYm3rAa3uTUE/
7am3gWMAPFTT76JxoNvn1jgczACNqw1e4h1CAHZmfk2FLH9ozFl92G6a6gviffVfuFo2OQproXBc
7uzkK0fmyD+ZtwgsGfpOk1MDoXdhxM3WUTvzm4YY3IeKZ5ABCqqH0Zl3eB6jv2Uh4Tyitvhcgf48
QIgXaHtMrXLHnLXTTSXi4BMeT4iCUu59ykxUbdoRdVe00dT7ssf9RDZG3J0iC+vsIFIxmKmEQjXT
Msvpi1Zjr77FNQWT8+vb7cK7YG5eUSuhaQ/wdrGzpUrxy0I2Ii8zKA0Lx/7VotW0sav4Sa5Ee1Mg
LbCSCF06siTeOCHNCEfadKeHqcITjHclNXWrydCKqKVpF0ZmuFLTvBRUOUUylHPo5QTw01HaoGE+
6R57PW89chnV6LxJGMNeRcTpfuqVcn99Ji/FCEqoDkin2etp2VlF0EHua2TpPK2hGmYnbD+9oCDT
Z/an6yNdWrPZGQHA1kxfXDrk5V02UawakA40Y5woA83+IOUj5fVs7L2Sl95fKZJnK3Hp0nxChgFW
Qw2Y9HX+UW+uw7RVsbEXoJ3zfkBpdHC6o5YNhVfEw0/6a/LKJrkwmxSJYf4DVILeai9qEZXfWkqO
ZBQWNWG2RUGucIWI/p6gH6182KXXGUPR5KEyDdhh2TO21Qk+f8GD37Sr7MXHXsuT7UpxEa2y4M+X
1kYBBrDT6jh0cSc0bytV1HjzkHwGHWJQ717ck18zT8ybebZRabeQUCMhRguwK4pma6A3iwci5tVl
ImVHRyfcXR/z4mTj00HRGFAwCeLpmE1DnLQqzn+NdONON0JER8Ro7Cd48ivx5sI20ulcI/EGBYhG
7SLXIewHNrcbKe+UoIIG3HsfxHGOU4Ve7+SaGv31T7tAFqFR82bAxXWKWRnSUgCEsdADpxfEA9Cj
QKdKWPmla+R1t6XHKR2xXcz3qsCxoZndLaDNrSRdc1RbXOsUzAFcUFKivmYvol5vwEZNFB46M7nD
7apGUJTOZ/1eeRc7iClhNIn9QJVIBxXH75XjpM7lj+XwVOoNKq8UIWBxnC4xsKcBK3SVmCEjHSsN
BaoI9rZPZjGG9hdSlTt9jPZmUn3GYP0IHuWOBG7LdsCLUXwblOKrpfrH1MweLRmHgLR9UVtnXPmV
F24GHfogzbW5Cgke6PRHdlCjgnLuEPWISW6rOHd2SYu21vUtcWEUrPiYB0qczkyNPB0lAfIu5xLK
q9Vo40DSqoWH1rqy8i0XNt7MMyY82zPTmHN1OoycanDWI57NqPuihIcJ9c5MmuSQTYN/pB9s3TlS
LD4UeYraXhUij25WspfV0e/rn3t+4uZGJY8+i9hIZ2RxuHu/rUfLLyn6hWpxlxio/ZeSpno8CYsf
ZamtGTKvjTf/+ZsAhpVeUMlgPPYWApmuHoPkGqYk2JXhaFAGqMoVpvsrcfx0a+v0HWQw4xTkKW0s
QorqsGloqOh7WFHhB6EhwIRGQQIJ2rcbzdpMAG3bh1p04gWcBhJUojaKl8jHmhNneb/V9iWmOLMd
1Vgh+Vvk2m0T1vboYusT1K4IzN7ehV0MkgTTNCRSas1Ao6xLfOWDLzgum7SOhhjRKdSe7rABL0sK
rKg2bcK2QjW3bgftR+sYBWKeWV5hLQIW+W8HUakfEJyzr5FVIJakgKcoNpUeV53bTPV0rEJdLfdx
PVFyz+XeTnGR5dmL5Y807cchlT9A6UQLHThzY9+giJdkB98oSmcbMVV3XdSkyGebEl65FlbSSGTq
s1Tr4CBXi5ZLkbq2gf/bTmSDmbgD1annIbFmn7cx+pIYUi0QgfQHXBp9Sf46+p3+PKDUjRdLPgzp
LS2zwXZp5fdWh4kjjg5yhhDshOC40mXDPb8+vuuqDPu0BD8Qf5u0sraGtr2AHSRlnTGnJiVNm/N2
utlUKY3B5VkOCgbqMdFaDYtDvXJQIC+0eIuEcYVE+Dju6RhgrFrjP8PvEhz6KHq0S7+7iRwMAt28
bktEH9bQaK8F7sXWBGxBXwyD7dfqy+nPi4cKnbXSnm0F8GkrA5yAe5J+bbZQCy1lSx78AX6jTsOs
x7mdfp0hWr5AB7/wwRxBLPv1rbDyj+zM3bvDAqRmuknIa8zPzTlKvjmmlihHxecu2ltNeNdPmjVu
Kkl+zqNC/6JIHN/rw51df+SqFLkUmfxYpTi0uP7Qh43DsJwiTw/wHGZH2fj5xN29rVMIHOIA7IRf
76JE+TaIqVlJOuZ742QZ5sH5RPostMfPUHPTkGltF9aRB6c/3GRa8IRo6mcEebKNaMVvQ++ern/t
xQFp+5IqG3TJ5UXsj6TJLnu0n7y+E76XIgn10UTH0XVG6qx6aZib1m7eXXAB1E9zkFueSSZDX8RB
HCcwMev4Srk1yWD61Nniqry2p8/C+zwKOQx3iQYAbVlIdJIB3kDAp5WBIo6BgYDtJCEmFdZju+v9
JFm5reepWqwdxR2aFDRAubaXpNd8UHGKDcv5HWc9lAWsX4pKNtLpaO/S+MX1RRXG3LZY69qcpQnz
h74ZeBFaSlTahxZDBC/OImQkp6Db+129hvy9MJ3czKTdYPcBfy0xdoOp150ajQAWCuSrUOy39qh2
RjtTHof7xFhl/p2nJZCVdcbjMM64hCUMTAoCSY3xmfF8oaoHs021DyIYtBuBf4dX4151bMY29UYU
hW+VwCpcH4lq1GVj6eX6GbkwvwbtT/JeGBv0tRdpGKKXJYZAQUhCPP7MDS14wJhBPl4fRL2wfU5G
WRwKRIuMSkJDzfNDlGphw8RbVap/UaWBncP1saEPg87qsI8DGhKU+NyxGLFtoaOJq3iMtKCNmDhw
ABT1EVkzZwrVGO7GiI5DxI0+yPJzX8dPTUbTBMDjJiqtagP84ZaiCpKLTVOvHIhLOwbowdxLBOnB
GTwN3GUrkLpVk9CrawlzEZ4wu8SUPwFL61xcM9ZIeefPYzYM+iomrDXKG7grno43YC4bT40VeGFX
/m1FqerGo649JVDO3cw3PhjamOzAjIV3BOCGypGPFbsJz6rTsKW5vpwX4ir3KNB1kBCEOGPR5M01
uylg+geeI7R4J2l9gEpQPW19taf8kZr63k6ntQLBhS00dwDQHJjBa7BrTieAF2OQKQ0bNaqbZ5wh
1RcnaLOPChiBFyXUyy32dRyRVFj+2u698L0MTcmFc0qHyFjsXoo/kzJGUej1VnEbKJhdJL5fguJJ
6WNblBAbXK3ydPg6WC1xyn9OLeuomeVP6hl/lwZJV1921N6732aIBmuTku5J3Q+6HofAsWW3rtp7
KBQxgk/lDwujbyTY82YXCGl7feEuHHYIwLx+Z5zh3P88ncO2LUxjdJjDIcdAx7Eaa49fg7FS87s4
Co9H1glQhbUs01PkjCLYBYHX84x02dEq/EJc065/y8VFAfNGSwgCBcdi8S1JktBARP0IMMy0RY5A
xmsxxdvS5NOaaX5JUEFb2QoXPw3exqwyAf5l2VlL5ChzOgu93Fp3fpaNouyMIMpWcsLzKgGJNKdc
JfOn1Eed4vTTisrXYxvIAUoPsXjUS1NBaXWSMXQM232OELlLNSXZAf+TPkmibLZllco7sJvRR8Bp
/bbvBp2Kt47s7NToLt1AhRy2sqbbWOQpCsYtf5XSVZG6i7MDmgHBAqrYlF9Pf3ccR5HfSGh6itbp
N6aKxJHZhb+vr/vlQRADJCGfI+/iMIqk8CsbY05PNusGB7DM2JlVLtz3j0KWDOMC+CKluMUomtUk
PT0tFnpCoCJH8n7bzlnB9VHOH06s9AyVmcV+oEwuM9SsTRzdtxoiaSDHn0skpI+pTHfJnCIkeKjR
uODDoE70oJonMTyj44I9pQaUEn+n9tAPY7cpkgo0S56Xh5UfN19hi5yPor3MKDO3hv7q6XKqAY36
APb5nruk/QGaTMMgJ522cjaVN/g9xzykuVsgGeib0UyhGrbmPo5FvTZL80BnPwT6yyzRRCNzWYWe
JkQT26SR9mNWOI9BNNyVgWQfcGHTUXTVssdcoOcdOv5vmlLZb18PSACmbngWRqE8X5+VC9sPOT8y
ezoms+DknBe8ebAFTt1XtV1Ie5GOpYvAlrIJfag17x1lxk+SbQOhmkUfF5ddXSgwLCaUn8xUHTZy
E1dHnO3XBDXOQyijMJ9zBOU8LZmFujyaSa5M/h7An+pWYhwPEcp8W1WNsJgHX4JMuDqsnCxKfGfL
ybC0LrhT6SugZ3M6hXU0apUxNP4+xehSiZQ7oWXiJ70gW97JetJ7AlyysxFOUWmIWtfpB8O3hm5T
ZcagIBU7cQkLS/4A0G58BicmcQnLj2bsOB+DTk++DwVIuJ0DyJYu0ITRGr7D6s9SM3FqFFY7mtup
i+Tvbapkg1vqNr6mHbbv+nGoBinCPkvDn9r3E7V1U22KX3C1TLEzosE6biJ8nIONpYEZdGsldgY3
Mgqsg/3OkJytLalVDPYlDe67sYnuqqz1vw1YpswFH/EjCtoRRfEYIiNy7W343LVC/6T0Q/Y7b9T8
r1gEJZYQgWz0tCWNju3sRLwLpOivRG+cB4zIShNzPpmhfMrcA7vcHMjArF4AWZk9A/BaDX/GdskJ
KJI6+iH1jpJtkB+IvgRq0X42pxHmO+SPz0oxYbJUaewBLw7V3OvUpgUhBK7156Ar7aOJURLAS8Os
DqOiW8+ZQp8X1JEq3SmVHvk7DfDOIWyxDtyokpx+DyW7/5ILvX5OdawlS3yrn226R9vQyO6SNpMQ
VLOx6AQwJCi45L3/YnalgS9Ga72k1Eafyzj2dxnlotqtcGm6LWh7O4dGiiN9kyCHJrmVXQv5L2El
jb3ReydCUt6JjQo5zYSnAnptUr3J8Mft9/C8g+9o63el2ypK+xB3YTKrSwtJ3/5H2mD2m5cqOJLI
CuFiC915lhIzf+jk3PiUolKCa5DV+09D6TQfAvBXwSbH5DjDw1fCDZMHd/AJ00jpuY+y7PP10z+f
7tN4B0II8jjtMMRhzugDQeVYg5/E/j6okQb1QwQa2kJRPas2P71/JJA7MwMVDQxe9qdHkcyiVCsM
uvcVYiO3og5/N21SPsgOziJ/MpKtygZJPOj0RW5QxEEQdkPISDwN9mWQVbeT8I1t3Upfr490joQH
XosyGYo3xE66s4uhElvYtsQG3YugRqZJm7IXHOarHbFBO3CRYKim13T6ARi7YdDBk0zwQ1z5EfMg
izXkR/ADZHJgWj2LINcLDShd7zv7LDCnfTqY2cYYnGFf6PkndWxvIUpXG9O3+63h1z/y2Ka40TrF
bSU1vwLneyz1t03jf4ts89YMNfN3K6bggHWAWLnlL+w1CklwC3nJyoTkxWQNpTXpcsFea9AN96rQ
/juts3YHP9rfXJ+SC7eNTl8XmBbMEFpvixezHfgAt7TUx+nRLNwuM2j3tZblUsiWUYJItf/h7Mx6
5ETWdf2HNhLzcEuSVNbkssttu+0b5OXuxRRMwcyv3w+WzpGT4iTHvmm11G5HEgRffMM74PcCEuT3
zx3Dn5968+hpgVe7PuFxlI4Zy9CadmL176HDwTbWs/HCn7X/YCthOdE/4sNF8nnzMTlaZ3pJyVLY
e6i42GOIBWAIA0QN84/be7l7xslKOd8uHBvIp9eP5Vl5P6Ll4YWDHIHJVBG2N55itThw6N5ZALPA
0E0FW2lpQ9C4mKE3ZBIHh3zdu+0ZR0KHGg/tW53W2fWPwDYxnulUeOGSaSKkaciAPJncMF0YWKOJ
K/9qJqoT/GyO3uruyoxVkHsioHB2r1e21AIjIkHbvIPcfS4xgvbNpHEflAFp1Twd409zlcmzjrPd
wUt+m/8BpHOgnmBjQM9zm/+5MXIqMoaD24NyP891rTHf8I7Upva+So3km5frcJq2KOGxYUyTlpMX
YrWa4k5kR99hez2BrnMOBuK7z0MVAmKGpsobgWqcqIpG5LoXmqndvGNqWHFy0yOw0fo+3pwUsPcW
l4xGq3H9Fb9kzRaICY+Eg1VKpJwGiTmboU3iWa0z+VzSeT2INXvRV191y0Hm0Jt7w0KXWTKBMvJC
pUyaF29G9Cauu/pcVUNBlBn0YOiMAj88I3kp5Xg0598LdURT6gTOim5tUQaptQh8A1g+Mpzx3kkm
772eOYrf68iyMO+CDKam05fbMWHvm/hl0a3E1FhrmMVpLNoylfzR2lH2aDhFGsLDKz7MninhNEsz
UBz7r9sL7z4tnVBwmVCDqMqvX25nT4sEl8TLZX6GaIisAvxCxUXtGok9V1J9RILrx+01dzrKtGB0
oLrrLIlKYhMBetvKIqSc+EK05Duu6HpAeZ78M5g2RjgGJjwIpSzSx7ZaD50sLh8kmr2Y8bZFGHUW
MXouWjCNyszwxPliKTh9tFZnv9MXBAoKjkgIWde+NKYH/of5cMj4Xr8XNNeAZaKtihxcyf9q9D9k
WcSvt59u9/giJ47eLacX6PP1jprZhOX8yI5apZLjXATe6rFvMahdcEr4kQp0VPFnSx5VJzZ8zYvk
kdzKTvyhu8vlYtJwpQ21ieyJXByqLa6XrpLds6qm4jmd3P5ZOmZxWoyyelatoXhyO0y2W6Trcdhs
sBajjgtKLVcDG/Og+6Kf3MuItJg/90N0FgUs6nxurNOggqjsFnd81JVFxaJ6wpo3lhdUttCRXAr7
OcVrCDfLTv1kucPkt3XrBB4if2c1bpNA1UGjTPwWLFR17RGJQVTTNIPR8pQuTLjPvcEQxUThiwGq
mXQNFvVL+Wyi+v+3psX5/e23tRNCUT5E7hfYA42vbRKt9qJRVMmZsrpieK5dvE7UNDEOQtrO571K
vTOhQvGaeebmTCSFlUa625BQWopzjosJsdNay4JYtrSK5lwEOt5VYcVlEt5+vp+5+SZ6r7gVdD+J
3hQmm+hdpdowDha3LZjc4r5OjGZ4hKiu9yfXnlTsWPJ6/iZwo72vYz4IPcnRZROTc4YJhp05uA/z
K76q/ceuxgXhhOST+uSqCabrqdG2SDCnmAYnizP+NqNpZVmsTCbiEln4dlCRz7mLf+G6Z6VmXJRY
dCdHn2rg2U0VLLrZB7ZlIDdHQYHnVX8EItz7igwQvdx3a5dvi0WNwXpMs6xI0gogtrMemX5Xt+Ji
adFBCN47ggC2aBURgADzGtcBI21dBxk8HlRLhzhMXTT08FZSD47gW8oa+0nyviZAFtDhn0OqX67x
KS3Sol0kGZ4cxzTU2hRrHPC2CPBNpGq4EQ3Z8LGVMv7QetbyMEYiFZdUESnjD7Cd1EDV3OV+N3np
x9uH9CfydXtIaZiBraKjRGNpvaV++W0VBtJZ5AgvHDs7aBRcojKQhmpfnMvYumBO9zhU4p0X0SOJ
zVeclv6TD8tzPRcPsaw/9M14Huv0ZKnlx4HGeN0Zp9yZLopWnXWkjBUPWn3MgemNIYDDI319tV6/
/Qw7FylNvxU2AFmTftymgEiF3edQHNyQAgmkaw8+pah789Sa1pPmdV3grMDQ22v+JLxt9435OngF
amUS+U1cEbOa98tiu+Hs9O1fUZpZLx6wCezB5ynncZvOw7s6lv+BuK7/DeIav7m2974rkpaU3wzp
/DJDNv8RgW2UgTlNzxnd+cJPrDT7qisaApczSqlfRG51iS8rNFRPcxTpf+dRph2xeXcuTnaQ0Qmq
ikCdtnXB1KNhn5SzG3bedyGK5RHp2+K+rEGUuQNKzVLNbT9pZH7GhOyIWrgzo121mVZ3MxC1EIo3
t6aItMip4ZOEGfNgXOubRy1q75RM/qXGLqNvrQyVXnwsPe01sZX/mlBl9LQ9kuLdPUUOoyPqo5/X
9/WHoCGHHOeA0cIl9t5pY7L27xfuyzKNzx4ewL4T/Xv7DO1FH9D2lENrFgic6XrFsRdoPVEXh7U2
okGE1eapwjL5oOb9iZzZnlQiHB4M0IthMm+/8FRFyaXneuvi+RukXTcsCwkxBYB4oOdF6tc5w/Ca
gcr9lJfyAuK4P3laYn1yownyauqYd7YWN3fLsg5u03K8MMpOnmYUG/F0FkYoatq3k52Id6i6//7A
chVVXzFBK8gEb6HrXWoXQynb2nDDZtDzR0Z8eqjqY4s7ui7vvCVTnmNFmQ5Cyu6rIUeG8QzDDITL
9aL0wzEOVxc3pDOT0cFsbMCWjXWQIex9djQqYUsxrqTK069XsRdZSyMa3VBobhXCWrJpi45e2CxV
9smy0vYpXVLvsSgH96MUjThYfq8bQhNkFZhBmWAlD1+vH8mh8YTC+vmcIbVCOkYumac4pdJh7KLE
++iIdCQLGLHgdXK653avH/yI3Z1eYV8g+bgdt8NPpU6BXg10P9zE1HysgM1Lh+RG8Aef2v9dBQ/H
6ye1wCtOdM7dUDFk+9S3JYoBuNv9ybOAl9MAmAHbdzf7SddmpsHSclS1HquBXnOC2EXE5Q+eBSwL
ekektEDZrp9FWLlRmP3A2UyTmIBsfyxRQ7y7vcje0QSEB18QntOqgX69CN7SHZLBREPMF/UX4S7p
u8UjEVNmN7sYwkEzZGoRfmgq/eyBNjt4xr06lVkXvwB/JrilW5Y/jtB5ZaK2zKeROOhMZXKB5533
mBs0rvuts73sb9PIp8rHVEld/FS1lJxxbtyYD1Scuedj3VPHuOyU0X/7gZ6b7ynV4AYAjRxmHaWF
8qg28xxxU2mo7UkPpq+dmWI45Y1Tvyz4xMUno+efvpI36yTF8YpXwmf8anii/XZ7v/fKFHJt5sbk
YCD7N3cgqIykHhpBDlNBDwfibpE9cCtA0RwvGTX1uTN66zSpznyQAe7deytJmIkiMQiGxfWbznW9
sRmocwstcfJeYgcRNHb+tyblR7d3XxNnOQJF2vyN2wvp1xU3B9gULgAXlXsILeWAMcoP4ejLBebX
aRkX5eCb3Eu+8d4AA4asL7y2LWGvkX2Kgzq3rBiV8u9CVlPj1+h6n5sWrQpcMFF1alGfLWflc2J3
HlbFaRlMhpuferf/B3T9bxsEQi7nWl/ZfSAlwBNf77j0FLdXGIKEMapvl7I0h4f/j6pj571erbL5
gpchkXG8BtYZUYI71MTNEFVAm6li277P4zl9UdQ/qKfQYHNBMNHUouw2rp+Mszsq3hpmjWoZKQSW
+YRd+BHI5K2AFxuIjs6qcfMT57M5QDa+hFoFVJHmkj58sHovIV8pmmBKtOTcxpr7WWbdHM5tJIPW
nI0HjF/N78wfhxfNisRDkivKaemBXdz+iHeCJoXAigqlelZpKl4/PmqxZjdUKNQkiy19gmS7ek5S
KfWqdSryguGZoWjhYBlfXFUOn26v/lZExkPSad0TJBJg5G8tKwoKkYVhRhRSMg7y5GUxzrORNdSn
FP4GEn34Gwa528avWrNqp6yk/sRPFcV5XLrGwukRzLDvlhQogcLU+IwZk0jCrErF+i3wdeGbLcyD
n70T+SDTUhuvpFCAkZv440y6pWTj2nHy9PF57vvioVGa/rMnEuRFBvRSHBpfodpG9gH3Zif1YBzB
rHg1cAahuPlCclWjcdYjikDvqP9Hy6b+lA2Le8C+31nlJwSSLx2frjfyXl4mssFeXCfUZrxafc+t
jda3zLrwb7/+t987dFOAlitPjyi3bSerwpFG1Q5OGLWeCFQlT16TTGYny5ycu4myxy+8KH/97UXX
YQvoIqAwKyjm+sRzHOs617AuMSO9bfzF9eb3lad9iWxdPlX1Uv6QzmQfJAc7IZ22ISTMtWGBrth2
zIOnUUr/KXFCxLPjBxqu7ets0VtwY81AW5V+aaPV0TvpgTmZJtt7h3xIHVY2Q8zWZXptOvXvFwy0
yfj06WWuUNctJijp3Sh2W8MOhReJi5E3/R0Ot81B1+Htzckq8FzR4wPXBc3uertrYSYp3mV2iOOd
uEjyiQAlkQBFvYkipToSkT1azrperjW8tuNU2SEsIPvUqrU8ewMIXtXpsbBOh9/P0vn8KfaYqBkI
Uf5877/0olKhSGVRZjucjFreTR0zWFEr48HxeRtwWGVN0InRmD1up0yytQ0sHVo7tCM9D4yonT4M
RmwAwVNYD0vkJwfEwWlJpyNy4bpf14kPjUaw2Nz6NIUZeF/vp4hrrxBzbYcgoJXTLFrk8EzR3Ke5
MxyNIt4uxeMB52BDIQ5tO5u1QB6HBNIK02rU72HkRffqlDfZQdDZeaJVAAibDKb35HSbVIaeQRFD
urJCkSjxY55m+mUARhRWjVMdROudpWDVMqhZkYywsDaXq9kniE2UCbzuVKn8xFuaE84jXlBXy1Er
aHepVdhu9SoDnrV5T0mbpK0cPTMsrbQKlREJ3HjUxzsNHuHBYdyJ2niC2SquFysgYAvHZpAmu2Qx
sWMfKni2eYT4YxJb79Qlzb9oUlPvaNktB29tZzLBNvIVmDCqIUFtKfOqRtGEO7WBji1FcDMibTfV
bhAJx3wYRC7RwRzM1zHWf2SekX7MDWCEeMGk4bR43l2SW9rDgpZIYAuzC2M3F2HdStXvEDN6cqLx
829fMj+bZOTLuMchdHb92VCRRBSBC7OGwnQJdsSG8GSCRLvIIkoutxfbiXnUnYyf2ZsVJ72ejV9i
EDM6z0X+yQxxRTceST2sO2VWBnQOMUCZlWL8bdQ/aRbwHqpdpDlBWF6vN4p65BMGkRstwDalBsu5
cIv04Kl2TvRPthKGzqssxfbjcbIha2qRsoo9m6+2J+ZzLJYOuX/C+e0NXH/wJshRyEJQZ3gEBHwL
U8WRXJRG5tAVnKX2EnltjChBepRq74D98ZcjiiPCzTCbkfb1vjWFM1lItuohZsXKg+K50WubxzVT
KXRMcj81lersNvV0j/vY9G9RyTksJ3O6l+hDvDCisR49m3GolTbVguiOEOhTaDneK2ni906ytCdA
kfZ7SyRz+LsbxHCYduba8+XjczaBrDOaqrNrVw9ziya7qKMfrivjP1lklXJBDNRYM8Lr7dGapegR
UdZD/LwHIHJV+82Om/Kv24/y9mPBJpkyD20pmkTM3a9XMYs4zxAjoLWMwp7PHCY5LV1HmQCMApXo
9Mj5b6fEuV5Qv15QGSF5Z5PtIHahdA+zkBW9y6T4d6zy9CF5SuD6af1wojxzkHrpqcTSKQmRhRq/
FjhdwQZ3vNe2rZqzk9LjpIYs79oagb3b+/L2c+NngkNf28cMVLYDPyNdGkB7jhPOad6cmp5EsB7V
3gcLYBy86B1KJGuhHUATl3jFVXK9JfgWeWC4sN9OY6QQoZ7JQKsq7aQ02RRGZU2nHPnue7Wu2gCl
pjkYclM52WVTHsSYtx8+PwRzg7WTS0G3pfaZHhUajA8nxJFsuIwR2vLG7B01j3aa1iwDk4BxAISZ
NxiluFxEGzG+ZuoQQ/eHrHSJo6T3G7ehurJq1F9mJBsFLmSPNWhoFCI17eD97j3q6qq5zhvB0W1x
WVWWUPYw8w+T2DHxXE2qk6H25m9HUhL9FWQMfIHSYjtiVGtXq1ZDpjDtRieI5nG+ZKVTnm+f1TVF
u47XrAKJFwmhVfBje37UXk6waPSV0uYAAnS16aItzr9j4lB06xqMpzEvHnRygIPUZ+8jWWXO1xbv
qt2z/rBfblokZbtINCabuNTOY9da0bmNBFbhWnm01F6cIjqRegMxRZzEuF4KTwVDqWfe19hPZTBk
TLQ0Lc1wVe641C3z9wuZnyUaIyIQtCsB53o9DaXrVplGJ7T1ubrX+1T4Ykjcg9Rh96mI7+tXvwbg
zVMN2rwC9yc6C6Xjnpia1JThaXlJi/GTMTXi/e2D8pMi9uakrIM4WjWkj9sPPKXvl4AP5MsD1HSu
ymY6RV6vg0Geo1CPjfh+MQZGSHQiAK+m04OONySkj1pcigk9XhLFLtDUzrxXMwPViGIQQaek/8BE
1J+Z5GlAfq3qonVa/dDlw9dFQK/wNLAJQ1T0L2XpGGdID7GPFkgcaEixB50GDiXOohKk/5Lc3X7g
vf2li0ZytlJ91O1c2mh6o54XOiqKFHooRB6FtB1YD04A40dDO8KUri9su8GEtdVbkzkAUv/XxyZn
AKhGiWuHc1eV6Oz33slhH4MET41THBu130KPuaC5a19G8q8Q5gnGAKNMXlJzdC9NPxi+Ei9zaC0Y
6ojeHE+zCpNkaAvNR0t/eO4x/XmKuR+Zm7jtgxe508W1hzHolxXsOcbzvbN48gQETK18DzXhSy0j
/JFx9jBaVGvtyvVZxbWrCdutzLrTZyN7rCa0Bf6n1mQXp1I6YV5AoKyVpX0QGffewpDxy+2Xsxe2
ft2rzeGvtSbhjDEgaj298WVXGJ+tztJemigzTo2h23fIy1knD9DU6fbKO8EfPBdCch4lL02E9dj8
EremuPLM1kkJy4PVPPUT2uqaaNvL7VV2oiPoOK509EzXGLlJrUDJTrkNuzkcRIfto7DqS2pUT5M1
tQdh5G0Jih3XLyttTl1RGEidi5gwEsfWydDLEUsMQNrKAuTIUbDMlaoi/2QT4U6QA69J6tbZRIHP
0TVtxq1jldNd6dUKM4PsCM+8t4l04xmPrQMga9soTJokrs2aRmEuexRqVKVEL23UHzrFOsLM7S5F
tFgBNGB5t0bHiSLT2NKEQ7KZN0Hj6R9h+2aXtgKlcPtk7Iw/KHl+WWo9oL8cwKoQPZhd2w4V23Ke
PSepwzaq8icTDlY4eVH9TanEfzN36nx7aJKH1CXX60vp+I1Q5WNf2j8EgP+DnOj/8bOYf6ATt0Pd
6YbSS7ui4LswSlW9czRMM4PZrXT9nFaq7btwv5ClSMf5pS4WU/qR1bSP7mjWbdDggHGx5wroGTpH
zd95p05HzdOdkpHu+zrkBB6Ml9RWNAiBK17+wCsyExvpiSSsq+lx8Zxvmre8JAqoKlWjgDFhviXZ
e6OfLoOePI8r4rnP0/dzrdzbWvm5srrTbKjvWkc5jQsCtLdf79vwQrZH446LBzYM4mDXb7dl/Njp
lbWECOpH96i89ScVHcCDQ/T2bltXoUJffYYpEjezDzdSrR4xsiW02qShGhDPUR6904bWPjkqVM/f
fSZuI1rWgJDgtbzp4NR9lFoQlfSw140mhEwoILG2yqfbq/xMuzf351p+wHAnI6LzsHkomkTO0gra
466iRCAD+nF+9Kx4OHdph/IXflRhobf1Jcb5xK+Xarxgb9cE5MXiPE/GeFawDDjnxZxdFCHMd16f
LU/2aIN953o9Z/aiffkf6BgaKHgLu/Ya02u1dMYzuBbThzF1hGzcgcZxZOn2ow+2Ioi3Mnzz0syx
k5t2uGrs/ZjrtvLR1xmCTDXRdo+m7qQYg36n6MXyPvFKQJdeSvOjKKwLg/1D3v3bs8nPoUm1Mtth
em19OPDfneYs8+wwWbEtrSxQMdJj886KzMLPxILgr6ukp2LVJ1SF/a8cygHiuch9MvvBH6XahxIa
68HxWt/rm/dOMwUoOXUnF+b1J+MpoHoEyULYJtETKVH50c7j5mM3IGZcq+q/durUlwLKb2gsKFTe
PnV7e0KVxngPnS6YOpuLWh+HPLOzyA4pFedAS6cFs6L0yB/67fcKXw0lUPpFZKOoMl4/Yq9FY0vz
m0FbhTuvFfXjUzmLTyY8jXPWeb+PZGI5XOLAYzrUZ1uIwkrV6FPp2GGfRM45mow0aHSUtG9v3c4g
j2XwrDDpRVN5bkW/ijYxNGVkwFTmee8joyROtNy/LHrjBTP//m2ckdyQ0now4grdaffZVawg6afP
t3/I293FYh6ZSaSQYKgh7Hq9u1JvNTsWox5Os/hKsaqfLAUCdOwJF0ha2R2c17e5AsvBGeN90vZH
Ye16ucYacEa2Sz00F0XpfRpIvT+IInnU7cr87UHQ9Vrb48mdiupjTiMwUqcn2x7+cXTkNP9g/zAc
Qq2arw/ztusHElWUW9IGmTnPcFTd3lPPxlxXZ0d21KTOfNQZ2dtAC/L1uokA9801pf0lA8KSd14B
w1o4OXXnV+jVvZBGlufW0qbz7UfbW4oGnkqDhJ4204frpUq1QFECbS/gCaV67lMgZGrnYr3mRPnB
Unun0F4fiyACVXI7/kTXFwI5rhCUmqb5YlR1/YDMb32OgQE+RnXZHBzD9VRfh03uYpoiMFRWcuYW
40e4nvMkrXi0RaUlONLWO6dYv1LxdcU5UpsiUGAlBpPwjr6At0GTpXVmBDBxyT+2PpQAzlO9jYUW
YnQv7yocTPwSg5uDDd1fhe8ZmSPU97Ztn6VT5kZzUw03X808dT0dJrQPjvzN9k4IM1BKQWSHILdt
Tkjdyxr5Ul7b6goAy2tesO6sMZExG3nwQHsnBFAONy+FE4iVzceMlLYGs6zRQjVrhZ/Fkx3IpNeD
mMrf7yARH5SGO/kH8GANWzVkvCwkp9Zn/+VDW1F6y6ggcy20Ln2vuAgGmWps+TmeDOeCA5T4Bnri
ge1F+kVt1OXe1JvmJEunPUVjXR6c2LfPz8+h9kFGZhV1245OopYylaG2GtJJss9z5fag+HJM3aCN
nqFbff/db/96uc21UKqVNhCC8D1sXShQapOGI/dlCMv4r9srvT2p5Pt8+KtiDHnZNqC1KCkURclK
q97HnddE41loZXNgPfP2pDJK5Oah30oFCTPt+m26bYnEbuUtiM215T0peRyWwD/vab0djZh/IuSv
gwtINOwL0I8FFsQI6notr2yKmGpTDfu+jYzTqE7Rt6XULSNoRpR//EFpozwYRbSQleGq/pgBNK3D
WFZJ/8AfGeNz1eqJcqdEeT0gTKjID/PkGl8HMzOa01I5S5Dg2feuSca+xEBlAQvc2Z1EpbZM3fZV
V/ofVjbUn/AKyzQ/qvvlS7ZEcvQ72UOJTAZFZ0KRjUK8JO5IHVBoWaOh/6uwLbkE+jo51SdVjBp8
N2M0v1ltTwye1nlL8Luv36aeB4pC32Blrm9CCK5OzEztQQ2ntuju5JSq1KhJ8vX2KjuyWcTctZ/J
xIKmyFb9ICE5hYqGhnw0Kcx90zF5V5aLREAPVYTsyapnJYPnUFpZgJVZA8XUHbr3XtYb9FwjY35K
FWt8zPuoe+mWPIIZCM7qqDBdY9j1weHc0PJaByvYPW3BFwukJyFrraOjPKEtb9fJifmHi+bw6C5T
MFWmsviWorvqXTMI7DqjyAPS2wrbGumDjGYXeOBCH2mJRN+tVqbFao7Vifvajozi4ngdOULWNQbY
hrQ9W62DTKjR1Ol3BsWDdxenFgskiMgufmvgHAkly4WYWYG9Kn2KmVLzgSDUzclsq+hidHQBYT7r
+jtoPstT6rTOq2pOOJCpTVe2QeTgGOajVpaUJ9Qm+7OmI1Zy0iLLm/ysUgfYXYPePs1ZLU4ZfFWY
wkVefm+tEnPXVlW0rykJynNa4bhymYuZ7g0K8/rZRfu9AjICUv0UZegR+20izSkQrtUPT4ZXtFRc
RoJeSsI4kk4wbfnbB+ptAgEShwQM1AKIJnOr3DGqeapPZT6HxmSXjyunNTDGpHgnOwVAS+ElkMHb
8sXOpyPh2bfxkpXBZ9BBpHB4w7TALZUxsMdoXlrqcNGBpQaGWw4HZ3FnFapGA3cVbj4H1YrrGEaS
aSpjRpOk67MRKdkF6wNzsn8bIIppxfrtr+xLEr9NVNasxkGYr1vCuOrSRxuM2Cm1C/cPnuXXVTap
Q95AFTekXCAXNX1QNHMVegZ8rtsn4u0Nw7MA+iBXYMNQkLjesdHNRwXlK3YsLxu/kqnhm3m5nGIi
3EHxuMPABAaGt/waMw3qtk3R0QhpDM2sg+swe5oLyVSIL5KqSj4IRV+ICIpontpJjctHJZewphNj
xGcmVudK8TNDce1zt5jd97pOhifPNZPozozm5pNH3zs5yVqB+1ZDCkTLq/EU35NLj2lfVervugjO
bDA0WnbURd75ojhtaydhNV4A73a9f3mOQdRMdzSc3dx9mMcuZozTrsRaVS9PpdsqZ6WY6cgnifPb
d9CKqmNhMFYkMVsilijHDEecjFcXm2ogMujxtJDVP1llRQyuYDeXUvH6AWNwvU46u3NIIUSf1SrG
QDGio/LibZ64EgOo1/4PMuV6FanKAhKjCQVgNpLPizV0d+AUxV2FANCp8BCeu33sdziWdPgY1Kxd
DPCC28R0XGwhe2axYQHy+VF0+lCdtHT5EhsRwtt83P5Ukw17s2Z9hi3lvcdFvr5zwEr6hjuUr7Jc
2nu1igeswPBuUAYV+be0AtM06s3FlA0ZeJ39Y3Zq8gn6UHkQgt7u1xp9iKZ0QIAtbCfJdls7vdqY
UyhNbQxHWeZPyZzaHyNr0jH27e2DxHoHtLJOtuAcIkyJ8oO5iRMkN0OEssuE5pMHgjtL44c0aaOH
SVc/2ZORhYiUQCBB8/BCzVGctMrsn9Pa+HT7ve39DgY2a9K9Turpal4flGaOMluduhHAaln/DWxL
QA5i+ve+qmP5X0WhKQNIYCzKs9GM84dSc6SDH5zzvTTH4kiq4m3wpLajLIYHjRI+ScX1j5lEanE0
fqp5M1M0pNM/WQjNBcUs9N++DYAL0dLg1l4R5dbmznGyBNMowVLDMMbfhlnpgxb4zkG9sbe9dK/p
B5EbrNzyzfbig+XZgy3GkAb3X4jqRCcxMK2dFwRjJvG0dNbD5IzmSdGHe6vL/kO74QgIt1PCUipS
VFFWkVsDir7eVX22nEHMCcc6R0PJ4iThsajHL8I0Gp/eXsUQwDPCqeyLUzfO7UOU4eVQpXF3KtLB
PIgU68G+zm75NXSsmO4wfaGsvv41eU3rY1CsISxS23it23oJxr6KD9iEOycJjXfU1NaZJ936zTWi
NS70iJZVlEZvEOKP24/dYveZrypGe/BEb6YuK2VxbbatkqSUrttezjhCCSefbqCzFQ1eo16RfhG1
Mf/X1tOEjDmWS+XbSCj3pKx1j1o+/jN6UfTmGe5zRi3XVLkJcC9eCr+PjfGzLAdNecBNMJMoJYiS
DBYmy4fKVatXB4Wff8RQYe9UYoibDSpHBucv+6hY2l7F62PRgyM8reMOwLnXb0qtS8VENwwTG8Bm
Z6pO9+uENPOPvjSw4esS94OILPHNVfL43qxG59msldpHxpnhUYrMdW0O8lEWjj77Wa56PJTmXIDf
gpBO4JTfDmTbY7X+WNqgdGiAG62AgesfK+tasaOpb8LRLJ1TsiwOWcu4HGR322uCVThLiJjQtEY+
aju0jxy5CgRkTQhoDJZoT40jkrryo3T+VgIkuf1Mb8Ce63L0dyGWgcFfUXDXD0Uy5nbJimpCvviH
FdtduDSkJpqm1A+GnMTFXawWTGVjfDCnxLyoKqamXpEpl9Zq/pPJkdtUj9uzV8HzaKfCeSwm9d7r
lfkozu1sv85UecX0ouPN/P/6lwoAdslANhpWiZ28c+YmfTJE4n3QO1vea0rFcKgzIokRhaxeoWPO
r5lTrU3/GYhKZma1flrayviweOaRKvreTyMA0y+juqANswk45YwdulUXTTjh0g6Lz0jCvIqPbB12
PhbSH1aBV0B/advAcBoVR5ioxod6luId6uztMzZTw6lPS+u5jkr7GRna/Jygq3tQg77Bg3JKcBLA
RQm8OWDwLfMqKnTE97A6CYVVfC7syvNjQ0WHReZq/3HCIexd1MJ/Ndvoa53biDPn03jw/rfhFh1J
evaqSyMdShEdluvXj4ezpY+OMYTDggt5Ku32oZG0rlDSOFIX311qHVStikUr8Pp6KSRQlbRzkVlb
cvffNp+N+7lKv9hFfcSDeLOv60PZFAMUV1QESMNer4RUeFXUTjGETYQPqZrgyuPkufHRnmV8bnKU
WiZU84JoFPKvXC2Xs2n8NpeA30BRvGZmHqm8sb1a7Jjd1gavDxcX0IWRFh2XRXcUPHf2dC29XZPu
q4pP8mZPM2vx4E1GPUzXMgdH2UYnKqT+saD4D27HtL2l4GRZ7Cv9dCas15uatKDxnMrugZ4IIpkZ
i4eqmpuHaTzSwtt+kevWAQnlu6BZjhnC5kwuljGNScy8PXHU8hQrjFl618ovEtds31iM9hXz3i4E
JHRkkvnGN2xdGj0pOs1cFYzNNg+JX5shx1r2YZzOPZ5hhuZbdQ+n3oulryVLSaM2KZuPbbIW3+py
Z/cAz3pN1o9z4tWXSKe45XOzQsMocuwNzeWvJiqzg6Jn711Q5tJ4RSCf4d7633+dbTDCiBLwpKE6
gkiwUai/k3E9nMEKWwevfRuEQUysGGtyCUIEY/xN1UsqP/d4yzeh19XqaTZJiPoxOrowfyp//Jpc
soxFX4y+6Qp3g5d7/UQ0PMFHxNXaRZ/y5FxJr/4WASxf4G1n2gPz9aY85bnlxV/LWZeaTy87S9HU
NMYIGVzbCJImnwtU8oz8rIpEvxvHWOt8q+lhktQDFHa/qMQAUY0e+wQ8FNcVXymcUoF726ZfOiui
KsoQ+n9fZTSaaa93FlirTKbtSdil+w9/h/qvZfbdp9o04jjIhnYoGavCgfM5TQSaVlE/91bXkVZk
VgLY1JyU7KwX0ipCL7IQ73BLrf9gDRrWuro6DZqvaGn12CiLDNuysE4Nb+Gp6FsMA5kVxNkphVZX
+wWfw0tnDph63P6ot2kR245g6nr3r8zOt+Hfy8zRzKw6FNUwBaqR13ej5+PDVGupc7DWGos2r5j0
i/Y9xTpAKnvzitEImYFmF3UIxFUGhadHATK+OdAaRtS1o0QBmp9Ht/tP/a/rVaGo2Xivrh0i8r5N
EtHXUDyBdqc8YasAD01NkQeFLVfj8WHxXqxGeD1DwTED6xvxn1E4lOoPy0nwkl5meCmpPUffEOFZ
xvNsp/O7ps8r686sujYJTR2F20hGds5gSiz1eUIzf763PZm+zv/L3pcsSW5rWf6KTHuqOA9tpbcg
6bPHHJkxbGgRkZEEQYIACRLT1/fxlJ5aUls967eoRZn1MtPDI9xJELj33DNAqKtKj0DFvemmpQnL
EdkOm6Yg8EqL0J+byqORQY4Qmr+wxpgWGvuMLS1U0agY122m266HUUTgw30e678vEQ5m3EbnXWQP
c2/shx8zhdlSyg/xJdbS+ojCwp+J10cPDzWS5J0qOM6FBCqTf71yfsxP/3JhCxRmeEpgwIcjFhXk
X5/YcVp85gnZA+/A7aQexdyUrau77ZzoGUQlvC9Df45GPEM9WfbLIqIFiNnivboBtlQH3yn+Ga2u
A78NUGm5MgafJktolpXNpNb7FdThGz9Q06aQTi6bOGjSYAfHK1wnpqJeQ819iW/Qo+Xs9l9/vf+r
98Y2hMVyiYKJQADEDfjr1yNkjZZ+nbvtgjxsiJNUvLo6jrzptrGFlyErsitE1XsE58QA1dxcKyOK
oRIG4rENz+MASHXDfysZ/+PD/K/2EzvLYFs+yn/8J/79wYUF8ZYsf/vnP666j5lL/n35z8vb/vix
v77pHzfqc17W+fOnqzchf9qu47e3pePj39/zl1+Bv/T7J6nflre//GMzgmho79bP2d5/oiddfvw5
fObLT/6/vvjT54/f8mjF568/f/AVRkz4bS0+1s+/v3T49uvPP86Y//jz7//9xes3hve9vrH3DqDd
b7/rjzd8vsnl15+j6BfwoODDd1GW4Hi8jOD05+WVMPwF5RjAdvw3bBdAIf35pxFWtuTXn738FzT/
SG/88QMXgT0qEmhkf7wW5L/AmgKjGgw5UcxhB/v5nx/tL7fr/9y+nwC33CKfZpG//oyZ9aWE+NNz
g+MatMgEBSFUKGCv/J1BtWBSuXrx2qPKb+BWQjA8744wUp/KIZQdOGMByRPXlsGctt/lHJgn7B0M
JE3dBa326k5n+htwRrvsaA7TqGPBfN8E1aK6/DMZV7h6IzelZeR6IDixKi/NOP/aQS4hh7pvC4OZ
OU2D17Aw/XALa9ll3gY0gNYg76x/55oeapjCG3vophtHxqu2A0exjqferRu26udYjKPdOm+F6WLe
DmxypcXxaqs5pAFsF8fFRGkNwwAQtsOBpVBTBBo9bMla6013DZNj3168W5CQ609pm29Wztd0n5Fs
7Hep80Gkjqb2FZr5ruRo3K468EMenReoE0l8+WBmUBpi0ZnnSQ7iaIsxxweT68Msndh2DX+BRckC
5ej4bciw24c20CeNi1suFiPW1cuQuebjEgNcdIcGxgb7bkKRmWCGAOfj9QYgyIi7sYIiypiogoIg
6o+YeD8qvZ6k7Me686MXCFpU1Qg/P41MZrch85sNjf13bPNrDQ7Suh9NlmwsiZ6KzKkTBgvqiOns
+J2YZDmCHxXt+ln5lShglzUh+QOT2iKEW2W2PCcsb0qx2ASD1kaDmAK9uohUmWgeY4Y9pJi3VHQR
08JKL6dR/8WkQiFwN5O4UeUsfD7fedK54kWTvJenopd4SzmONEzacl6zwhQlvvwcZ1W4RCNdq2hu
1Q1V2JA92p4guAv1HkkZ03CdWH47Tn7TbnIQhJrNiMDySnGYl5bgjvZIUS5iRB2HCFhJv4SiIaU0
y2OfpqLMKVS8fj57lfFikG6y2W0oQ1JCM0+bsVCwp6RtjHeAEKq8TT6rvLjvOiQub1M49F7Ji7eF
QdDgnYuho6qsAmryQMgc5uWKcfGLmps83kdi6ZqjoySiVxLGaN0RN7zPztA1vBOQbOIDhjVrf0yE
TwSGy/OrHLBkeDpCf9padDG7oc1DlPDMif2Qj3ehm6HOIWL5dJDnHHoMDr/CrFWWFHq8W1SkTbna
cY/zQ4iqGAN2YrmXo66bIUZM4Ns01YPu7HZtvawvXWRG+SHRciANsyeSVoNpdoHOqENWXoahn4bq
vK9hwZoWh7yxIrxNiciXsgtCRH6FqTvHCgZuoUAF4oZdTJfPSAJ+UTjEypBP0ZOHX8efZQ5UEsku
Pc1AgvP7o2dBBH1vEQQ8l+sQC12D1jikNRCxZDoNWSrnussGOFHCJ13TD9go4CD21+za4xzWdECj
khBl/6pHEFTUhXSfxK9AZ0hXc5t9dBwR0EqKMzaoi1ePk7inBMaTRXWJN5IHKAaSp9iwY4zvOQLN
Xv13ZUEbWUut5s7DcxmZb9gLRIZAn2zI6xwnRwtaNvjlWxhfd6xsVagZhD2RksiO7iaKNSHBo9Ej
md/VoJqubCJE8W4UxjNhjXTpPilBgIJ7FE6Mpth7kyJ0M8/eVCpY7JYtKtTzMgbBHR5es0mQNHYF
i5x1B20u3Y3wGHix8Wy73ZIiIjpT0kd93H6LoTiq1mhdKwlE70C8FS57Srsv1h9uPDBW4XAt5C7s
A0xC1+FzFBlSjbDpb8MGblU5XZByzkh8jKfO+8jXLsHG2cJAQybp5B+CeLWQGQQujrbZJJNtVqyf
fdsXddADqgQt40l6Ct4oLLPHAbG820kW2SkA0Gwdx/eG526FgvKbRmV0pRawgJ0epw2WRvyk/XmB
yW/njmmHdBzNFGycFTftWEax6kGxBTMJBG25H0b/s+g4ucd+22DCjC5zakzAy9amrJqR1bnLUpYe
EoYo1kWk7pUuLfxGwDx5BczeIa+waeiZDuNwgFtFf5fP8XikhsHFLPxuJtbDlDZv8mOaN3CNWCY4
R5t12fImCe97l6/PEywOdthpc1jMqPaYI8/5S2SGdpNgG5zgPh/rQ2ClvulwxMzQqAc2qkDSeutV
UrxEdiw2RdjpW4WEqTsbT7s4b9g2C6Zoj2nViDS9yTsLD7HJgoywXNQpLqKqEGp61Fl6Nmo5dd2Q
XWdaPo4NQ18dTaC4bmKXfM+JuU+SMT5Q4SNBhzYYOap6bRSuBed7LsI3EawVuplbj61pmeC8ZNPo
P4TzuAEacMfMdGrzCFiNNFtXWNjid5HbUoHwJxItezoDD0/sggSqAUIJv0u2ENa0yOkgMwad9j60
2ONtDw5lPK0V8bMD8rfkBtc//lrEQM+pXkRldQzLky5rr0wDIiROfewWZGiOqQEc1cZe+x4H63p0
zoW7xPZ9TRTMb4Ih2Gcc3SgrdFcOif1oVavvcu0Oc0ceZwlSNAwabmBSuQdVWj+CWhwOONFTbauW
uF0Trd+54ne9EGUjIaJcolc5z3VLyVFyUfagwZcUKfbGkad20rVa/ZtuDo5ZiJ5+gTN11HXtFR0A
v0wzhZHjdC6oPpLc0Y0/Q5kbrfxrqJM9SXmVSC8GrWqixzTrT3SCbt70IgzLTo52F3L3hXYiKHNu
2TbJ/NtU5/gumN/yyK8TC+twfLaXNEJEGzUqrZMFcvXS2YRsOqS3Yl+K/XvSN8VjXyDKAEly9hkW
8+1XaNM6r4piad02EG1YlKOisayFyeZoW4huIQcHq6npMmuAPmCW6fAWRu5GjInYpARZdKAPRnWu
5AyKr8NjONKZfIS6HQ7TEnB/uQr6CP4A6ypCSFfh9EGY7bcdSDnYrHv/RFzDnnKNuXvhu6aEqpqh
jZ0wr0x3eILENrAsOuR2gf0pXdmNdCuyz3gs1mNYcPcyj6G/TWYL2zXgHJCX8cK780bsLqUMtAvK
eKEs3eV+bt6UtTnzSo0Y56EG7zKcKmrHqS1d30VXbRSq7Em16VRsgkXRcdMp2d764bLcOIncWyhL
opt1TigpJ4QItaW208WaWyh60EWM/46HjB9kFDjw9mx8Lchk4PgAPMfB/qlSLXQWZsVNR04hkHIk
49SQ5sSbRXf+jWgX/yokcYTQXTrXOlbrV9Tow522/d0sQu+mb30H8RvWLhIk/J0KhT0lKpmvbLLe
d555mQBQ3eUowRFX0EOVPJpzvE75UEVtn4BJvgCnF+yhlRQLGkLvKqfzVz+FBXpUFOfQh4jbxIRt
JMekZ9RZe4OqxS+jbLzW0tc3LR7oinN/D9AKV79xn23qvQ1ZQI4wLLj4eXZ7O3sHmVL9lmC6WCey
L5Co4JaD4ZOt4fm1gtho9PiI26peGFnl2WuLDxO7aaug3txzmTwJT87XaIGig14vGFc6PgQ+Fmpm
MwRo90IiV5tjd608AXeb0sWIs8VTS855gvOkUomg+8Go6HaeBvegE9cfIxJFSDPIr4bAJrskNe1B
RThLks7aRwaf3aegQYq5TjMGdyMEJSrRFVtDbQLXNQ+Ha7F802t013EjnpnfD1XG/NdoCfIq1T67
axpPbJDN2H4UNCzOPHf+c0KWHWk5ar904s+dc37Vjm1+78z4gKQk9rx06zcPU7EhpzDRnKl98aXa
UqW7/dCy+B1piPyYeGK9XwDQbkZowd/FkmXvPErWm5nE8Zein2VewsMdgFfbJA8jGLXQyPPlYfXd
cPKM6WgZA8X/nlgP0nSPqV0f+HB4XzKcaaH0dmk4Za827Nab4WKh36a+RhkPzu8miodHm+Bj5wM3
D77Sh6Fbw50v4uBj8HOEbuah9xIPZnyFbhSYp82DDfiG9EYJ8CJlGDO4F1v/BZo4GIeDplPD2/hJ
RSaAKaICtJTzHYfZBUCt1m7ogIHdGhdrJbIQuQyNayowjd1x8DO+czLoQDoFixYBCWGGHamYm5Np
AoU05ZXdFetS58hqrMJhZoip47677VMOiwlkqBy9zuu/uJ6oCiILYF9Ddk9EL4/WxxTTiuaOAHmq
OVmC2tALszMjycmgkK+5chvVeUB7sn5DVyqeu9kP7paZP0Y+m04maq9aluqyhwMPkNjO20dL3t9w
2AhvQFUFRha1BciwBM9bvr7kGJfesqBFdKELIFRGnNM5xtFRIQwyrNOunTe8sV8aXhwR1g3/Yfhn
3FOUSNvW8wtM6s1QpyMgVTPMIynbpOhqOzb2USlK4g20EKCerqONt0GMhs/ioPlGR95vUNp2t5xN
5B5tOrpLuPHI67SfPmDmFVYrYvrWMslJe5q4V5zHxvOP3SRliRaGlYWL0XNYDziriIGQKatO4CN3
5zWY7hWsP0DfCND7tAlgAI8l1/2EQNGcwt8JA8Ie5yPUvU088dJGXbGfrMTV0Bhkd+Eit7QXyf14
qX86DSZ5HIoPH5HoKpqCuuuL6JLLGURlg8fzoC8jjVCAlBXN8iuF7XeZwg9i1y9aoPcWoOkOMcjC
wMiLKjHx59SOz9Qn4RdHZujcphhgaWDNO+5XcvSWH41y9yzR9D9jOR8a3nZVhjCsLWVxuvOUEhO+
PugOsaDDBhAfA1hY2NagHWxoPcyF3wEshDo0IWZAXIGJjnFPAV1GbV76KT23KkeUQtJcgcl7H8KY
o6K+112vJP/CoScNfF4cRJFfIQJqrcyU20r3Pa7UWNwBdC+q4BJF5KbuDTgJcHg+LLvU9vEpUATS
cupKOrmD3w6visWaltMi5Q2oGV+RYYLZNpS5NxZl7KmBOt1WgcsHPXwgPbXdk2RZr3KJzKgQYMFr
k8E4GEaQvDbMwXmtOF30NQ9Iee/e1eV0XiKDBG/RP8jWnoc0E+cm8PptG2fsccr6RwBH8qtEkPbN
inOghrd89A39wVsuvGsejB+jJOObNnI+DxYUqBICAH/PkdlcBZDPlx6Co+oodPkxE2LjpYX3RPy5
24FilL7RIE2ejY59CG6nMxxdTIVNJh4QvhS1qO2jea8XFezRhL9Gl/n+Gi/PaWy+YYk0eCwifiNk
6O1Mo/1zN/IzjHEhc4DxwTZZhvh7DJnxYwpQpyyoyqsVmekltxiaubWRoJ7D8W7xog/FwNwqcya7
Opz8BNFRin0xql+wb5P5lkqxHNCypTUOXq8WK1g0QoRJFQdtfhyAomy8wvKqSIYF+qskqHzue3US
wz/JxZaWArYfXyYFaMQzGMuAGerukE45HOF5hA7Y/+5MRmAX5Ldb7uN5qAX15AOsUr7RJoQLq83j
Emm7SKjzGM7KfGKl4eG4mb3EwA4mkjvuT3OdW2VOgP79XTu56yDNz9pmTyiPUJTHTF4LLthhGeb4
POQYq/NxsLrMliZ7HTs0wIUg343FWT7k2VRLlY7nhRqxyZoiO4PoOVS5sBufJF8HgsH0OjtSgllL
y2ItMhy6kNH2cjRvA/QA13LiyBfiAasn5p5XN7ktqPoZ8hcow58O40+vbTxEeHvx3bDC+Ib6UVMH
7cKuOJFpHaH9PQK3DR86qIa2MvQXQAqXvi5yCABYc/SEk/Dm3dTlSJb3sMdn6DM20HrdTUKTms9+
WIIxy/a2cdNhYqN3CJYiqOYu/A4EKkcLQR9k2Lty0EkMbUHYlBkZ4V3az0ENdPN7qGhxGhW8YViY
LfswoD4K/6ndsGK+TRGkB6QFHus67RKcgZIdNeqn6yJfQl1aScOSpYA7DhpAYx0D0ax8vUwVnh+k
zYIdd+elPd8OrBgB1yFwbGaDrAeTozpqdNHUEL5ltZJGVVkyfMEBzSvPs24zQjVexg2c+Yp09Cvw
Il5x4nmbEI5opzxr+aENdbRlCNCx4yUmK6enoDViByWQBXqKeKQI+wN6+yWntY31uAE3uttTA2QJ
9lLBLpqkqftQBJulmeSGJfILb81X2wJZBLwYvrbD/D7w9CZkMARnLtFfl6WQl7UlD2HQrTuA4DdI
4/PrPo0/QRUAC4CTfqNnjKSEly1AfKyp5lRPx7BBQHUDF4yNGGl22w8UyGurdrI1+uBa5HapxQJB
jMmbUU0THdGzL80ptKQ1pZok4bs+Zb06gxtkHiYyJglEX8gSum1aIPElo41/sbyGn1IpEeRnbyTC
tM9dhEknqKiRb6ueTrIBblYo8nXKIlr2TUPa0haUjs9G9ik6aN8gF1akLH/WYBZNlQCI+zQEWjx2
CuutBN3VM4c1bPDsYOrNV3CTDHrCnAQIdoDwRSocloPXoq/MNXIBMyaw5Ul/QJeiLX0QPozWP70F
cN1dlmrtHenMQw+HHob2oDtHZgnvFgVOM44GDKhq5O2t4goxSGF4nIIJulIUtAE82ixGi5skmHvI
cHgQuKNH01DVsCIa5mOs8SyVjqTMnFnqrxG8hJrwZqGZ/a7SFAm4WvkTuAUSeSVlB2j5Fsh/sc8u
1OF0bB+ZQ8q8sinKNHbVrNmXAXmPlRwAwLWgrtwj5eo4xcF7E4627CFz3GBEjexAk31TS+C+YiHo
L8Bv6Q5EYRuiqBvsUyB/BJID6mAewomlQSgaUlNZUooxF1cFRbTAWPHOjZeyPJ8wsoPjylfTTPNy
F0JGhvUww164YACSK78BA7wDgEQ3rRoH9oBoTXHyAQiBAQ3YUiIj4alf81aXTIv1SguHsQQJ9qEX
TJUkvaqG0HkbHJ38q1HqCZlhj2zKmrcZ8d73K1Rb9yKwYxUSewYvnpQIBBpflpiitliSB9OClNBi
kyTYlEIkba5ivGULEYceQzrAnYDMvzqJfKBIgJQx0W5+Dh2x36NmnHZZ2MG3JxIp5E28eR7oAm/R
xYDArNrgAAAggQNfQ78XM4h3FcGOkWNmwGVwlZsZ7oSJ0cE3A+NkbCFOJPaNpZaFe3BvMedFKT4l
+2iNSbvDoi/o166TCHTsFjhOHTrCgjlCROk0RycT0qTbpAiJgzKrm2Y0EKA4GLTIKQeIC6MEfNxS
FXRTdNgQytEoCfdInjFou1bM2R77OAFvYin7Dqeq3VgY9htbL5N1btq3hI0SZVGbaX1G0NcbRkGI
Nb/EgMP9EgkEnWvcxkFkaAi/BTR9bK1vy5BEWZlBhA9TPSC1zKf5YcRICS37KIAqWv+IGUUXl6TL
UXUmo94hIA3MF5icA1eJdRlC4VWtbX5VKJ9eY95RarQrL+083wzwuKkmZdgu1HG77aEU2fvceDdz
svJaAJSsFBKyMUeg2EmqFFPgQyNELkshWXgafSdeHSPZc6ua7DwFcbcJXKRfEQlMjgYQKQdECFQW
TB+gvMzxbbsW+T6fTHtcSYQ8Ay2WWeD+dNKVCBEjG0Ha3qsHLBlYiMUR22TED2kVjj5IQLCfh8D+
1cHP9wGDgTODMaO2RKzbxBD93c2z2QUzynK/QeIASvBxo8IUpHG5yAxsbBtWOD/FjUrw6JYOaeWl
AFK1zdQSAY+PbQcMH5DPk0OMHvzmPMC4BuXtSzrJT8mBMQ/zkp5FJPoKq4nWqFJaAIYhv1qMW96V
yG8gNSxqunbLFhV6caC+Mce8I2IoWxbeER5dg5fg7ebF7nLVXU+93M8iLU5B2qwzziOK3NxctVcx
pgMV/Kl1NfcFqDYw/w4qriTGPovtSg9H9KOXNdeYduBQRDN9N2VYlT5AwPsoplcpxMbKJccO47wZ
EgaGkeb4Mnl8AvicvSUCOHUcY8oECk97H1iS7oECkLsho3xTqDjcpQbRPCHBhy4KvrFh0b8LRw+y
UG+jaC/nBRBK8J81LGVwSLd3TPjmA/ste1IzQt+w6ptt6tub2JNJ3WZLzioPCEE9Rxe3jsgP9H4V
c/IQpRD8lH7D6CHUCIyMqNG1dX34CFT2E+bSX1jiY/yF5+6cMGv2WatdbXO3lAUrrtMma29BvIJv
bHepFYZknQ+KsPwwGcya5kuKxzBBQtMo+M3wJfKu1yCBy2kg2Ml4SCAkMfZnPNC59zDkfHpQqr/v
GIrYhsdqm2O2WZKgR5qECN2hHRKw0DLGD+OaPY008kvf5ogq1JpdMS9EE9jMuyGM5Xs7L+hZ1/Y6
u1zUOZizDRo4WvsssnWHak4w73kGU3OvmhXlG+VfSc9kBRNNii5Zv2kIq6scbjgYSRGalym2kNMY
jeyqXS45BG36MWYJhjQw8H0cc5wFUa+u0oSg10IO7yFqG1D4NeBo8OcvUNn16PfAjke7SY32XrMY
zCuBTetoVMLqYHVsrKeekEcV4xQ79Vqp+dpKlEltmUDgcWJA+5vXeVZNslkGY9bT1Ay2VCqIce7C
TLEB5cvsPBOdfA0NTFkIVLtTrNNjCqpt9wWDD0KrvkAjvO+t5kuNjpBM703mpydweJoUSGsoxW8U
2/8Ozob4HB+W+fNzAWnjfwBTI7ho4P5rpsbxc5af9s9MjR9v+I2p4YGPASEJSBfwcYdFFCTT/6Rq
4CWI6XM4YcEPK4CrCLg3v1M14uIXxAHCqwKeGPB2gOPNH0wNvHThsl14O8A2Q1Ar/h2ixuWb/Jmm
AWOfi8EIaPH4CD60hX8joVLMijs7x6qcQfAPUbpB0l+iuRcbnGyYaA8g3L5wx9c9whIcOHMAM5cS
usq29LU23+DtML0YpJJDAeL1j41eAauhoR2fZp9DLc2H4iXui+w2X5GMCbA9/a4n7y0mWfPx46L/
//X3M/jzyLe5uO/+14vw/CYW8jb8ZRX+8bbflmLuY71BJYPsIwgQITuCwPg30lBW/IJQVrh1gFEE
39gf7MHfV2Lk/wK9J3jXMEKHeuAHwft3zhBegloLAikoxzBSgzfGv7MSYVjyl6XowSgarhrQV1+W
6J9YvrIosKVOk7cLAxTLmPX3UIz0xxExh6PQuhSGvIxy3cU2gL4nTsCg0+fJiEOCYTzGQwwtcMRf
kH99ksy8pLx9tjA2wsGUh68Ioop3dL0LZ2TUqYB9B+/h0QvtM3H6cQnoWKnC1c6XI2ZAgJjAkZUV
0NZr3rQH4w1QSFMgKUtxvWrZlkXW7wYxQssMEk8trNxqz2I105KMPKv7OT07gco1WEXlhu8FAD4M
vc+NQoz0EuxFTFzpgsdQgjQQBU1fgbG6TyExWai6H2d13wbzM+CKD7PEL9bvPpGcdbLhCiuIMHxC
9tF+RQ+8Lvk7ormREGppUzZIDwKL4YZCYi8nVXFBoKrAp5B5Wko1lXkIbTwn3SVN/rFtdVDbZP6U
kb6HLVRwhYs1gp4HCPcOXgFrnTvQqThoArZQqOPJsmIKlWEgRmB7O6lrPwCzJGcwJMH08puASAFF
FSgKcbCDRwPsbWHO0Dvn1c3kleEAgAW/o5yD+8SIpkoG9LYqXe5yByFIn14XXh8c0j7aAW0hX/rC
VUVXvMxNojdNiKosw5Ha+fnGCLADkD3Tb6y1y56ny761PfBVf3nMHASicAlQCwYcPNpNmZO7bu3M
GeBlt4cDzc5XbK1tsaob187JN5NjokejDwIkdS+J9Tatibx9ATygRo9aDcK/LSTYPCJcQMsY2rnK
7TRuKJhWR95ANRLD0oCUS59+Jz3fKGqL38yG/xs2tEd0i5z9DzhJsYn8q03stWPvb+/688+72I+3
/MF6RMDsxVseAT1w3L04uP7Oekx+CS/5rFA0BGkGFi3Oy3+yHoPklxT5LTBkumxil33vj7MU6Qq/
wGgFBx+YOXgZRMp/ZwuDePMvWxgE89g6M/8iHQGBPcz/rqadckjDC6X9MuBpsu4thxHL+NBiw5DN
lXGIwt2RuaPBFQSs6XYKIn6CwGd+NMg0gQEjwn8gUQgQ5kR5xZpO80NhQC/sxAoMeYEyter84N5m
+RPoaKdMhmYnRad3Uw5jfehjWJnnEwXkMbvTSFp4/AuMVtYi+QDgDYaQkI8ZTFrg+GO++r7OKnhI
E+8upy2Hg2o2IURGxHb8iPx1ONjYD/Zzip0Mu9Z4oPj4e5Sa6gE05nbd6Ijnp5B76Q7x70E5Njys
ANVASNr6uhywS9QYwD/HwfK+JuQUpQyTROwVas2RvJf3DXp6wfZ53KgT/ujtSoNtYce7bIZjUEQp
xERkPWW2BTRgLcwqdg5ykO57ZHw7gmSJNraEvUsAijqmoxjkyeV4ScE+d+g93ialwWAzOcf+ED+M
U+Chj+31bknaELBSXmxGNg5bMvh7iFgDyFoTOFXPwGC2swaxTf+YPIbdJVBHfbB80XcCvg83cPtc
S59RNEWouOv8whb1c4zYetl8ARMYcYpCUAGCDFQVHidojYm8dVCVHDAYMIfAJ/ImAFusNFLxkwcv
jmq9zP2DaGkP1FvWehrb4FHlDUQ4Qo3Lx6zBsdKI0352TMUnm5LoFfMkbwcGANsTXL9DjtkmbmC3
+Ju0CyPA6At8wJYYpT4iYcMa+vLzitFXiebHmVI3M3pn0k2XGs7uQWEV2MmoiOEqXgAXT4Ryj7pj
2PMWjvEnzZI7lhNvn4m5qw1iToEiiP6UW4nWbEniXTusuIZpaCR4KkP2wXPDn3PK2L5HjlHlhAkP
Mdi8j1RlsGBw6JH7VFF07D0/XnKiTwVI7wc00QA08K2vc3jZlx2N26YEglGwjQl6D16XQXzWmIWc
UloEsmat1Gk52CTYNfPA36zWamcTD8ZDqwO+FDr0QNGU+wgcoWhcdTHHFfLf2jPG+u4QkkljXef9
iUubFEB40MLGsPuJPIWjQXnvABh22YhUd0hmtIfEw2Cs+VKYXbPy4g0c9+mLF5P4AQvHYaVkULEm
vbmLAwRuGcl91AmL/Ghd7B192qr7uXdelczd08jibJeMyVpyP5eVj6Fg+b/ZO6/lyJE0S79KvwBq
oQG/nABCMKhFkkzewMhMElo64HDg6fdDVvV0V9kI64u1tV2bm7ayrqKKQLg4/znfmVeVXc29pSN0
KwdZe7X2HI6Gg5eaxh4CH0Ef05RZvSudLPjqscsehWjcy6BY7tMawcBumvy+8fRRbRLTlInjULcn
aXj1jR78czfWwxXJ99M4981jsNodY37SsJ7/WIjmHTUOW1/PiMwfi3jA0scLppj6C+N6bdMHwgEf
qwdbbirc4Zj1S8WIyikfLUMELbu8dRMO1mugXf9ZCAtoWGNybRjckwrq9xKTyMFuWutGV5UTFcb6
wxkM9QHu+XYzHbVte8RwWsfEV2Oq+m6JSH+rhTySDb2vp+V9tjnXqeBbwmRVMrc6hCPTwKAd9tKX
ez8wMWwMX67rpZet6b1alfoR2NQLNj3RKRx16Mf9bYh95S0njweSsgqwyOjsM/G7B5EFN8hP2ES1
8dLCI1yl2UZNlcXSzwkl5xd+Zrwaasb/7BrLPs97TEDYOtAFaYvMtkPXHf6ts0PC59A05tmYGsCa
tnXlh96RCJVkLtrR9ZMW+37Z+neCAIWrcx/90ZbHqlhYGgNrzZ9073lfnUuXuBGkj44LJnn2l8uw
4vXLZgRSKlNu0tE1GP3qhiE0huQlmD1yI9pH2xcajTPch/VP2pe7g9PnQ8SacR0uE3MgQ1RnCKD2
GR7WjUhxVXQGDmzVCfp9K+8K4gd03LUCvaU/89U4wvFidu5mSOb9OWd+sdMuKfrAy36kY3Fe+/QJ
PMrJJwIDkkvv8zC5poh9wLLKnjIOwWeSMO6oGv8+m+enuhKXmk/GjvmJ/ToZfJ6mvLitVSBPOsO4
FyCHzbazN8V8ByhafJVphjBZjiCNR1FyHjduipzds4AgHAV8AzLnZIx8pz0GuTB36ToyZnLXDq02
V7teNWZsr8ElpjfFbGv9ZtZBtxvA57LbNjWb1igfs36YcE2tb5O01D7hKP0ZVrJ6EAZvmjPwtZHd
NhqZdhyPFimGH+EAHCwftLtDCR1+rlKtcctfehS20R/bwAipFldzVlzOQT+K+ynwecDXdTSjzB3F
fCAInty0y4oOTx6LGW/PxP1jIt/w2PX8L0z/ppqiMJsUKt7CBLoP/Htov+3emATa6ZgRyUR8Bx5m
Nmebzp1IcP7f14o8nWuX+E0Jt7lrYsSlcHPczMxkebO9myLsjzam56PR9GuEw608kBkOMLRp/d6b
tZ/H+HdNPIgDw+ZU9l2z83Fq67McRWDEKpdKP9U+2+A5b9OyJ/znj0mx8zWD/ztd5Nj4ynXPQKqj
7cuqD0XjTPs8yU+pAn49te/elO17nB3Y82J2lijoyu9mT3YhU2Ya4Vt40cU0XvDC3JmSViiIWKI1
8YB6/X7Oy32C5pe4ZSwqZudZzg5AJImMgZtbl2a1fHRqueImPMaJNu+7gmF61vl3VMrMUWtu8dYk
nfE49vyNPfELbpFfoblYUdDm5Q6GvI55CwmkzavQ8bTMOu6r6r3w8dVNiR/inatQtsHU6SHHSGM/
Dc322fQdMlNrWx282fhYWl3c+q0cjrVwXlusprtJijSyvSbF7zPXu6X1v+X9co1ZdTyJ3mEiEqRp
RMsmmQWz7rYyFZxZxFl2c7msceIt6oLRqsPwxVRBZHrJEpcuLcKlkWaXVjiXJxxP5RETI/9WNt+d
EAdeFMy+Ye6SNs9xEI/JVYtL+MYdqioOqfZ9nhmpXyolxkcVeG9BBimkb0LjalHjFx7mQ9/zq5g8
kpTrqQuOYf5bIa1gLwqXe+NKjeqxzcTBGtqjxLtgjWHs+vplq66j07tM90PaM35ZxksirK8e1oG9
mS7FU13zgR+oY+YRoLSE5AGboNfnH1Of5OcFBBoX5IBpQ09+5L3H8DgSXeJwg+jLxtZtIisWFczf
Krc7sfOQrSNjXIkkq3bL2lBnYAT74lcGx551SSCn+ZXOsXpO08QTf+V2XLdbh8t23PI8zmLpAZjl
0leMcZkDEPuh6J6S7lljSgV5OL2mC6npvZEZ5IXqLDTq6/BXjkgh1qUXwLPMe/NX0ghrkBwONU2R
1Z2RLo71JhkSX/QoNHhLhxwv/nNWyMKMnJGoyI3VmSaxJu0uwWfXpDNxJyyJSXcWVTCPRyYZ8892
TIFSxb5dFQKTgWj0i7lFqLSVOmR9dD4YdcWnqCBoldpVfnZwpoh4+KX4oi9zJDQ2IZgCCDThbgyn
Odbkwa3T+ks3xte15kR/kZM7f9JE/1jPGBb3WX6iuIXSPVO6UI+RpKdf6rT8pVQ3v1RrfxOwuaxr
xOzql7I9/1K5h03wljkYWkbt+V5iEZgulwWf3pnmJQtDrxMOJ1iiHl6DWtT8xQS82Pbbxsh2Kz/i
PQyWEnEDtBoXd6aj5XxlrV3BoEzViX3j+YviZmIbg7pwGHQ8kRDwPkRRp6S5fSvs4m71iwnoNeL7
rloX2UyYf1a8576LL/yO/sU0u8Aet9lqqdpk78oa+UbnvA/Y0g9xluJdsfDKTXlnv86pNPCTDL7P
etTgi4xBD7uMpWdZMG9L9aCNhzIb8Erhggd22uRYhl+sQLJgO8ECP9SkwHs88hkzx3znT/NEwWHe
jlCD2drGXWfjEowbNaCMNW3bNBwBxtS/DqwaY6227KzaY9Ybq9g2SCAhlMDx+emocWb3AeNBurTS
3lXpJCv7XiLSZ5cYyPsYsvzu2iYZvoV5tdQxW0M9nwj3PpgjOmS8LkGur/HDylOuaW79GToqlEdG
66aiKBK2CzebfpmWy1UV7Y0xsgke+Yj587nF+sNcPjSKo5sNoXo25Gh2cVFo3dyZ/UyKp6kXrsdO
kXMkGDtmhoyuNnOL5e3xr722deg/5GZZX5B3QBXb9pxB5jW3WZVHg9IltsZC7IuCIZV0tuudbU8X
4eqYd0FvlnfEkpi1z4L3degS/N2jafffxZxYd0K77vcky75xb+L5tCYTE2LWJPSZ8eGDbiDq11n5
xa2VK2oSzRH1b2mGUcUho0OiPos230Xlu0u8Kek72QUjJkXO4i/c+EYjHnodyHOH28mMs3VhcKMb
f5faEqoARRB25PcWUVmi7qM4KxE2Vdz5qnzCZ/w+lrYPQFQMwDwskjehe7PaatpXvAFNOl1jDpp3
RVbcy9SNMOB0xZk2eY2Nd7aq2yEtvpa+kDFmnVIcFma80Qy0ft/3Lp4WZRftDjVjejdcd4r+R3cf
ly1wi2YUELP+rxSrW4mFV/3tMcvLdnxv/va//vGPF7J6b37+s5T179/vdznLcv3fBDSCkFC5C4hz
62H9Xc7a/o0Xkp+FdAKWwt10pr9Phhz0eK5oDG0oyEHN54v+0OPdLRRsmyIEPADqB3z0vyJm4cL+
k5iFyAb0D68puplHZNN0/pJ8x+5RtVRHr9+M3npxF/s8ZM19MeDqrqs6LjyH80Z64Ptc2iUVFLJq
P91leUzC9nlyvGurpmekkPaVMq7ZWR5Yhg7MVKMZA4VX5c9lu9IC31H54SfFyVOF3pO0xBDepheT
WB5JCd6LuXmm2Pwi6Je3sPUumzB5WnLuILVvLPhtnRgSudyJtv1UJbmSAkLvzhvFk1NYjzUpudw3
TtzTyIL0TPjH1v+y5vB2Gh1cNsEFpKgnjnlPpKlv6a+joB2teKpOU2icBl1/r+viA2WuibTTJrtN
fYrQKz4Hzs7MuDCLjDM+YRfgFm5F5gtmYp+5z2IsbJe3tsn5Gl1+Nwi0cN+ou5iDw0dq6Uc34D8e
LE8hljgx+ySHbKd9DnEH8H3DW5f/l6IERCV7fDCkcSosBg118Cxxy0QZ3cecPuimcJOT6PhWcpAO
wI/5MS1RMIzVPosFt+HcPlQWr4qhqmQnBK+tVrBDasYJUdiCaBcev/MAracsJSWoIyXKqqjvMT54
O858kV76Z74WY0MYnBY/4Nu2tAaHkr+XsPaOtpebrFU0EWw2aqIcYJbD/rOo+NUFeSBSWJxFApcL
HEA/tt2Bd2KV/XORri+zk+wX07j1K/OyKrjlNmv/YMwwKdqu2IXa7WGDWd6ukcODNflPpphuDO/J
nZdP2YV3eZp/b7AMRFI2n2lP+EiEh4KCl10S1p9rzd0CnCZqZLBtNVXBBa4C39zJQpxIbLyIwgHo
rN+8KSXlHtxUgcEB0jG+SA4dq3Z9TF20TIkFPaYFPic4KU6u0RBW7glueomx94r+AV3xZCnzRVX9
c2l5F17QPlfmeJ+s0/ViNw9WG+YUmtXPybo82nS4xUxHHvPKJ2LYOvHK9h1V2xBndQYR+ZlSsbK9
VxUOWJaT5GSW/JzMvcIlgjQlEfU4BX+WFu/wYF8aWXmvRLIPFzcKnOyU8M5P/fCpwhLdDbBHUV9b
+fYWJOG9dlWzC9WwD3C4GKEicT2MRxX0R7alq2ycYYFNya1TCBnxGftuFOORX2+nveXLtiRJIuNk
FtXJZBfPZfGdRPjbPHX7cLZp9Knucctjp5krBkCTeMIS8UN01o9ReBfITr9+tdkLnxrT+CqJhQZV
cIHykEfubF25IvvAcfpkOdblouo0XmeXPEdJ6LijM5pUSW+cvALnbchTgeD2kRndg2nrN8TsL9UY
t3PvnE3bviwWIpqtT4p5eZub+lN39iU3iv+OJ/MXbMYfayNzTxCO7BDwQVg7/2lm6bhkFTmfr9+a
sDQZdHWvhVXh/2iKuO7SH7Nurgq6edakuUpH+VrUCjj6f9ew/Wsy+g/Gwu+/hbcV7W4wB6b4f4F3
1GKTAIfB5LfggoYVBatJ6Z168uUc/a9E1T4WXf1GjuSyW5JzOzj3HCq/xuYPhN3/gVHVf0r12H7W
j39igfzxs/+vEjo2JNd/PnJ/3NAZf3ucfr7/meuxfdUfAyvvt40XKzBZ0LqMqfXfvR+285sLSJnR
OiUZFLxtvow/dngLWwieLnC/1kbmguT47zs8X8SuvOEuOTUAVaff9V+AdPwZVISLn3GYxcmDETO2
Zeuv+3uake8Nhuq7V1jmk8dVed8gzZ7bZhljm9EB8ArVu7+fFnnz/mMySLAN6f7JcbL9WHizUL3C
7RADXPgvfCRP1K6zVOq5BfiNM7sMMTO1i5cA3MihFRUkyLYLQV3dE66YQbxmU/Bkd8X44fjrcsSE
7LDOEvWrTobPLO3YTaNnP2u/CBDAfal/klzNz4FPJPfgFC7forD6wtvLadTpoZsmZG8ABf41mSP1
CpzEhR6yLIN3XUJd8/cyLJfbNOVliOzC90jBBdOv21QZ/mh4t8trbDlBGOWhLhnTgXVCl2qNrvMM
2hw9o/oac+Lk34Mpccp+hxi2KfwBr7bdgeVb9cDAvcmD/GLlLZbVBS5bZJFMlFO+s1KRcC8ZdDZs
HQ+hPYkfojUSBvjI9c29nbfmB5Ja8Z2BftccdYa/7yHMW+fancM5feZfaT/HQSFW44C2RSn0PKFp
7Fyr8B6JvOhnAy05iwDpQjBCKUDhFJkLEhFbmApMg6FMOqXHOhv0Q1dBnSBDIkOMioEpY4BB5qnn
oeKuIVbkdVZBmGCTNjrrmLc1Z71CU2gw2drpUH0Zt8Wknvzbdh7m+mCtFEecNPV+nBdaA7O4pXBB
7QGUbcZCb4t+sqNPLuO2HLboUxbUHzZm63kn2D7mOBfM9eZ69d+6soWqVRSpoci3TS3IDUTFkePR
xKTfWkfOGqWhsali+VhaZiZWj/m0q8vXzPXV9zHAL7ubFmuhL0okwE6a0XLRuYxpyHaLTUX8btRF
B5YMl7h5aY6VefC5xH7LB+VzkQwXAyMDr9uxbfA8su2NnEJaCrIh0whZ9ydK2dYLkbrpJakdfnYW
FJ8TJsbPeirhvwpiLxznpJd9SnMBZJwSQIuCtMEhSG6kokKls09d66SkA6C61bvEdtOJ+VGNHcFO
sMFsbugtvOhlJTNVX1uMYZL8p1lr0no9QFOSMpnn7Bw5dz9TiSU59s28O3MN77+5nY3Sp1YQPgiX
HrMos55nwnPN3BxrLGh4cxcnOQZJz/OyhgUhnWzpzHRP0XLtxi5QwAdRdPJnLUT+MKeJvdny6+Em
J3Py7JoKcWTlfn+1mVLHKCzL4aH1oOREVTmP5yDv0/qoxq48FJkpUWaJlGMvBqkf6VqvV6Iu1wTx
vqE8oHJaYjphAJwxEis/j8mmMxP3I5Xs7/A9IiyXywCNqy5nCRZnVnh6MkeXsCnNjTREhGJ4Coe8
uy/KtEXjY0p+3WsSxtqT3lubivXFIf0W7jCqT3cevVSPRTk1N2ttrGm8DLP4UphW2h2vbuCcrbSC
2xeyBb+6CcRFyCZ+cGNVenlakAp6FoNRPEAgWZ4Jj1TvBGxJrCTJaDEUbpkEcRrjkLODqLHctW5t
L1EoUEz25D5KA43Koq0y1NItCckyE45R7JilCgJ94NUKr9y6iEIQMLFfeWUYATumdHLfm3befbl8
WB7BSgfDJxS1td+leGSuhb9YI2Gd1h5j6K9NG3VF01FCUqaABIaJxz0iWTeYeIYkcrWRQRE8rMuS
W9DLPEzrB2AqoXmdDp3n/awD/BZnMDQI97HXQZuJqSxLNKEusjYwJ2z4hjyqpk7dPD2EpAfmiPj1
NgNWkzSeeZMZQq+wcNyo9J3M33dMj8Mdn6ctX1J4VhnAaFgaOR4MJmu6PBgztqYPfzLIoft+nQeQ
2bq8nAFNdSHVhEc79aBYrPi7ZHHdDmvexHKYx5UBjrLkKWuIz1c4xhiP7lyCoZT8GZ3jjPZN6YZl
ziOvfKa+XV1Tps6rQaiqI2+Y4bS2W5N0Fh6w5ZQYo26HSGSt7563LYqLSInNOjj1xdT6+zWkXEVE
GVgOc7gKxnydrxdJnwelM4WU/lNac/N3MDkMFmpRNjXBsfP9MmgiWPK1ekpUmdnfB7OrNTQXwEex
NfZD8sIEQ34tXp88z1j9rN1EE8Fna3PQvcAqP/e7oDKnMloo4TqqJHPZ67zMfGW1S75WqmuJ4Jn1
V1Em4QWzLHIvqWG49PIxE+L+3EKOoAghmRgXlm4RZ4ODRz2dm/bBz3uErjQdz4YJFnSqR8Z6IH/6
D3dhQB/RTcEfrIAepPtkBay4S4u56GJ4v4QkgbngCunhNX1j8RiyaKGA4YYVywD6V24JiMXI5MUQ
WMW8ZxOycesppDAMLY5z2VgZV8pKQ+7c5UETvPc6oTHKCzqXz76GpcDApV1/SCZpy46GvomPd1mb
P50wG56mhnxt5LDRwSeqyuAh1W017f3F5vZlO1udyyoq88fguCSRRVelj4JQ34deeaZ3i884nH2i
w2gW9YYa2HR9HB+HjoQPkQ3adVhtskLfe3MYPq9lP44Av5Av4y5vVLDnsLAMR00rKDqs7OuM6o50
lvuqker77AQsWfRqw9GspGux0HHzTtBZs+AbEelSHagJ8qFmY5OjNyknRwHLBgrjIQ3bAgLM7FEJ
LlIbS1trc6kDffGeMlRWu9pthB3pFKT9zqymCeCiKFp71+UrX+6SublxgSOVsWkz3o/ssGSaqQ3c
mPSjwsnbMZAyL0VGYXUEIpAzCAuymmJapDv/ulZDxS7UFVOysw2WL444q895zdh+9uCTjoL97hov
5ezAs/JW6AHxOsDGZEzoWv0eUlLbn8I0w/tE9IEV3R8WxBNiCRgMncon2kOwrV+Oa87CdFgY+Nzr
ZQ2gtAEnqy7k3Cp3H7ouNKNl9aY1Gp00JwfXBP45N/P+5JGS3G7UCXPhPJl81qWQFXeYfdTkDHbP
FS6gABviaFgUkC2JciLfyHhSlRck3oncPLdhueriZZ67nMXXzmu107Ulf06jEVBvaa1cqwH5LkuE
oQgmKsNo966wVHivcGEQKjItFCrtsX6k/WJGpm94N9LJmjdRZ/O1O/qs3UVVkhgrA/QIy9ukHa1m
vXPHygAJpIJbU/smHAoCk5/duOq7eSX+ecASabzwl/sB+LFUPRlMLCc0i4BUjSWzlHZxbszvbdA2
bFHC+eQe2fHpdBOrYJox1qx2WQ3AoymMt7AIhx/LUEBjzdDh4Po3Q/qqOS3cJclMy7Zcyhferemi
U9tgnUok8tPom90XIuFaMIbIGYP2q+VE0B5ILepKDwwjGAkeSX1iYZs8sniIY2HxnWkHRLdqqi3M
KnOIzWcxDEUNUQI6BPeYgq1J4weRCRMIxWNVMPdiyOgnTcQRP+UJLXUFEqaZvV1VssTsspSxCZmO
vmAFy6Ho7YDXgVthbSwS6o3Ulv/onJTxi9d7TKFb7V/NU7o+eFUGWiOxXOyuzipsSXo+L++oqDO+
PDs1zisdg2ySjDxfGx74O1kV7r0Yx/ACZwv6Y1iUrhVlWeojl8yGlBe9wJHB1CV1qKcdVp/BtJNk
N9gYxGdTp85bzVqjSAYavkFBtcui4HEEL3eBsbgkpzE1Wxfc2corZifb1hOODO/rFkYx/exrqCIC
NfwRVLqbOQNOq+5JBi6cQvuxTXrcHz6qGTMUE0JGCiRqHr3tPyc4mEc4BfvxOFnTBOzOqImUpRXP
YC7a4Vb6ZSGjzs+dQwEGml+o8ZrbYLbEa92Nyo2YEjoE+iDiXLTjXLiHIpU+eK7aMj6bIElr+Irp
VF8VSSlxz/DzNrZxhQOZz1/mP4Ym/LJ9yDFR0xlRr7e+6ddYIKBQKU4CfWpislDSu8p99GZq0/rw
Yh6K/q5icDvAIE3HZEeCtvSj0i5BkTirJ35aSZW/1nwIvjGpxBzB5QbsXxcsYRZ1RlJ/pGGgv4Pq
4eUOrdb5CFfYUpCLAUvEfL7NtyYTnFs7O0h2rADut8G2kiRKaCm/Uyu/UFS2Lb9PWeTFR+ma/BK2
SgQCX4nqIosufKp6KO3xPFTB0ZXgZTgLzQaPRWcqjiDW1JOBt9fBPwVeM/gY0kQjNp8x954RNPJV
yhm53gtn2gBwLKsEdQ0p/Ci3J4cgqTNmrK2wTXZUxmHK5JMYfGvn3pdRr7dlClwBu2HmUnBxZrHn
9RViseuYzRj/nFmnxutUh8t9kXAK2fOJKqldDxKLF3nuAiKnE6yOHUfEYjkUmF9yhnVOh0uaNkgw
ZrDxjo5FNHmnA0sHUcrRBeqaqUAFBuB/XyVXkWb3P8Ol34dLoFH/K3EJ69Dfnt7n/E+Jjl9f84e0
5MJrpYEMQ3Rg/9KW/j48gg1rgYImMMJpiF4f+x+xot/hsCa8XyjjW2X9P6zQtvUb38cEHRsyfYIA
+y8Nj/5SKxTYoJwxVHuBMNGrkHn+oo+6cOxtsNJgqoSSRLf5b7i3r+Qsv5LOyXq8uXzegjSioG2E
MeWlrsa/yESZbsyIXGtJ6hNpxXv415+n2//H4mdM+Wi5gVJCqzA5G9zq/+VI8t8+ls/8n8eO/+HX
//4UbS0gfzjog99Ikwm6aZDJKYTd+mn+Lkiavz9QKHY8aDQJ/SOMJn6j4YJxtkW0zXdIDtn/iiBp
8Qn4szTIGNQybbJtXkgiNfhLLYFOvWSG1vWGsbHz966q/H6IyNab3LN1yawU25XfdBf0kCW7wVmG
M+wfl4WqrDvaYCX3XSZdzqCqbniDLT0wtcMsNgQxizIVrnFvZm7w4///R8rbZs3/ubL9b834PvwY
8x9/4k//+qLfnxvU578/OMavf/7jUTF8MmE8qQKtm2DY7zPtP8bTRuj9RgsVjXLMrQNUbH6Hf0G9
trYM5Z+eF58BOJ4awh0kK1GxQ/GX56VbTJgiRbiFh6elkoNdn8vSEnlo1efUGYgP6VBi0J3rusbK
1oGcGM27xPUs4943+qJkdtrWQz3MUdKXOGL3LTK4NK6dLO3ghFShmHC9BkuxusmNmWtXcwhPk4x8
slzQ/I5DpVZXP0rXcwsDrauftDpDfG3gUnPVWABCMB5ewt3gTljghtkY3VucZpamc6ewgPQJE0wE
8cll+GnKkVnqUrti+UELQkh0Ix0Z2BL7Gro9ANbBPna6WusW4xH8/C4aE0n5Ms3JITGyxaN8XCMG
JqIE9AZeD/elzpzRjBn7WuWBHMh6VaWqL2+6cZL5WeYVmgnovLxvf0jt1OPL2urkgTcPpNlcTUEW
E5K2s+tEtmJ+KSXQBYb+aexms6h2Kl1ED9AP7Rux3uu+8ROadyH67kYbGTEPdAsqIHAS+O3JS0C5
SugFePCA7Wc49kf1sxJOP14udebfyZXuazyRhDqKK3c18iOCSqheR1H1F4j01n6VvvtejgPmlhxL
s71hwvzIqEFjHdGUTeywlvWslBpwaBMXwgM5lFBKgDIWI61COLCjhrroLCrVYADFUa48j9nQvsx1
BkdiWoyS41IdXGoxaS8yVnJkh1nWSYza3BySViYmp2Vcl6fCk+N65LZMWfTjAJqjfIZCbRRfEgwI
2Ck8hw63gTQPbo0q09vaYwT0rjss1xfMLaaCdxrm2+UQ4r/9MCe3PoajhVoOBw86GTZ2ZbsgULQv
HgGHVlDdsgUCRcboIMb/ZtwCicw5UhL658rHFXBhgp2JubxbF8T2nVlm9VvYq+wA26lwIyvN4LS4
kLQi0/BQXHRpk3Rx9ACxiIMuTO3FudDVNLxgWWqbaMUUDAGORfNbHcr5ji0AbqnXYVJfBw2FzOiG
UX81VteNew99VpE9gMyz2u0sSco4vJ177ON9m+wd7LEZOUO5nOSS2mE8OrqOKlIv1pU11MY+Y2QP
ybeuAO/6nALMy6bkW1zmQzD42DyNlLxjkkmB27M0qnDs9jVOtgb8kmqf/bZu1HttVc4BCPZ6Smaw
JufJyEj3N/ac2J98guE/Njqhy9KTxhU+alee3IW7Hc+ETH6pvsNzHdR+dqezEsPvkDh7GTjyIKuR
zou+c9XnDPH6Rax5fbK90XhV01QmSPErO41SbXU92mv1KKDfRQnAEitOxJQdWjyTPJwTKJJtaiJv
kfZc3vmMjsrInhLocunUjXpn9AFTn3lGe98LHIFc6pImXaM1LRCsm1w6e6onwtOKGrFXOufCmExO
GdJsZ6W4Ts0Jku3oYQX84TvO8FI5RdVdhm1P9RtzElosFiMwyv2U5U6GRy1bT/OWyYh0YtjJlXbz
6lqFYf5gQdh7oQa1/TYu9vyylIuIyxoND47WmEbOYHP/atI2Q0hYcBPXe6qwh71VmsDJlXaPK+78
O1XRZXpMJ+kDswtTLNNGB2R6KozwCq2/uLY5peKWKcRwLZVQ3OeJgZB36MZyjINMlXHg1M7KA7GA
KCYMhLCU+PrA4C64pj8x7GO3DpsWc4LT4+dcgiRSJH/IvE5DGDVJld4g+NQ0ArSufRg7o7HfBndV
Aj9HbwDjbFk7IiUNkCVqHd1INht8DV3a35XpjA2TVjEf2U0VwfXcK+8ZexNvlN2sSsbFsthYW3pb
AlKz0CC0TrT33R7a4m7tUgEenz6zBeqOxsjiVKNKroxE1+DYF3lVDIl+bANRHjCYaCc2K896yCA+
3zagzJ6hMffG11qPYRmTD0SDXPo69RvWW5hdmb1UCTYUYjUR4y3gdOxkuZ5SHKPtmjzL2smh7CzC
7O96nyVmh3EEms482+N8j5ugAOfXkJaSee69rThGu4ifMaNPkckSB7z9/anJdBdbTcrb5yDBYhZX
aMUwKA1HEEhWg152fOLzB3/UxuXqdLACEtanMzfugTFN0gYbfy9p732v20YXDr0EysQf3RJDZ2Ix
eegoXB7tHSS49DsX4/kbkD4bllgDlfVT4gt9zViX8DjZeqPZVtWRCBQwpFKE9UHy8YS3GWZA8r2R
h2RXjLK47Tyu1ftEF9l1OrlowYavZgGpJhi7GGdr42C2r0DUyjYY512YD4zP+Mqx/eA6vf2IsWb3
tcsipbl8m1hKZYIUbZ0JALTg33VUGjVb91EPxI3tXXoMci0I/zDcxZPoJxcYDDjp3TAEbkUQbfSH
CLQIxD5+tSGpjzPNMes5CLz5lult2MSgvEgMaQbO/EYTazwn3ZE+m6VhKsfK52RZbGWjc+CctB6Y
eYu9TXgUudPt6ykKzKK1Dm5pqXMopbZ5rQw/vUgnMyPtYI81Y+PWMss+bvCNdJDDsmQ5sMdbd7o2
N6urTIP5ljPTwvJXVMd5HXm10irnzIPZz3tXNcHPI9rgAhbJqgUmOIRD6+Q0AzBhJUpem5KNsEGJ
IDn/TUCi0/veMCcJ9zMpQOZi0odN7ZQ3xlxjI4u6pff5oxqShkOSl82FlRUIQBwfqfpiy50vDDRo
yoXxre7Zk3ib8FAhFkLwx/uLUCyHc+8nYrzovNWydz0szx8NU+b0lAZigDOOqKIeprKeq2vTFOX/
5ui8lttWtiD6RVOFMBgAr8ykSGXZkl9QcjgY5Bxmvv4u3sdzSrYlEZiwu3v1cx2z7G18r27XU+34
TbBpkMNfGDm3wTaYYlZut5b5T4/3HE1HstN+JIVx3p3W8q0RfYs/HCZ60ZYZfP2qdRb9wvMnvnKQ
pe0tmWEtP2mWqnuTxZ1eUOVgZUYLPXrved783C22YjNmKh4iZxZh9pOEU/qb6l2ptsk41cS1iiSV
10l4YMgiK4j9zX0PSIpqCkyHcSr8v/xN8cYGa1a/Yozs1uMappxKMCzJT6R2B3RH4YzUB7Q0LZb7
AG7zSt0AhUqjcAKo1YMlXIE07KsNmjoxYRHbHKGYXe5XO4WAbnqAeeKwOGKtgLeOabkBVrcubxY9
/q/NwIMbKoMg7c8rLU6F292rRu7mZ5S4WL0ABEeCGrTbrh8mH5N2P1Djx+ML4ogyKZ9hKfj2Pr7y
EY80JGBiP/W8VC8WCNA3LR/0bwBcd51tMVFws0WcQ7/3xVSUu2AhnoJeSbkAD37IEp5JOat9pBmJ
cM7Nw/bSQ3+v90UVxc1D73RUGh19CPAKbwJ28AaMg7dgYsjV8m4mWfwdwmEgh7SWgqLlYRbbsgbE
vsUB1nIEX8bobfaQCS71KotsVzikiA5znQOqopHV8R+NTTialIMmTxQPUX9rSpIanHXnZLjhLGi+
p75QnEH48ZG/XC/9DRgyHZ+DWuvkMtLYcUT+SF57np7g2ATE1L47ZvRoz9UU1XtQp073uirYly+l
VZZFEmI4E8bZiyhUg4ThBx8dsuc9YdTrhwH1N9pS7myqI6nAlQBQXyG36jBafie1CNzLGnt+vW07
yhI2UzPHH6OOY3GY3dq7Bhy5YPnl2BE2Ci5MvneXWQ87kXeq2y7jArdWsSVBdk0DCZUBqeBk5jJe
LwCgF+j4QRtSGZdURc2Ecrav4zqsQKCEjc5dDcRww6EeMjfeY9IQnWTF5+OYg2tS5m7AY+EtRI+o
afkvKwtiVYtRwTtJLeUy2GzTx3ya/OxLkZLFWiFrb91HQau956K1oUQdWzp9CWsv+l2NJXljFJgE
22GVS2TIERmEXVnhPxS5/uXX9SIe2HbxrBRpHw7PEeLBv54rYo2AkE/4BLgnnEny0TrpWJF+ryQ+
SUD06oU6W5EdGL7qGbVyyW5cOzFs8LePmwacDq8FSbA0O5c2i+XVW2jHezD4gf3dNDTib+tRwnWJ
ptQpfktwzfNfJ727kfO29++MvGzhxLmo6jeariF2O5cPc+9nF4X+yEEtTX+HRdB1mxHF/qe/RqPc
Qw7WP0RoUS3ytqlekLvCH/zMDsjrlvVgg9MKJHJbDeBBSOiEFBAkzfgxO6OX3Eoc1OGeVSmbqKXs
K//mxiIA4pat2FzJFQzZO6jcWZNCitzilUB+1V8qR2Ug7ZqUO9+2JlRdntd0cZzbQhHFtG/XgeR8
lcBeB8Xs608/b4b0iJXdvMvaOs6+dcWCYtVH+Uz3uEp+4SGCQzRjd8CiXE3WpCiBXrDuRBPm67/F
GduAOqCC/CypdpfMYjAfSW6lr5MNnR9uFHkf1aymc+Vktv0hGbLvYIGNXz77U/SS97Wl4DcKFp5p
THI7xBXLgdqNQCgQfM96sOMAec9p6EMyARsp0f+gla8qLU5hX0fHDHkROU2H0OaK5OauOMSdpHB/
CKeiZtEbkoCobN0NLDoTEeB85gi3C8KKLj4SP8GzsmQN9z2ayriJ7j2Q4GczkpOFWgFnEvjCbIOx
Lb5x1p2+OIZq2jFU2ZyczpgrObgYswSNiqQKA3jnB07PGUnSqFfhNsG+2EGMb3mj6zhoyp80QVf1
rQ3o8d6uA1de8JaWwwUGRcJ4NFaZA+Buj4swAunWlzI/JvWwnisRFX8azvy7BIHnbXXqxHnEZjbs
SdyqJ/CQ3Q3OQ80Fgg5nLuSGeIwKnSr5jtySmwv2leGpUQtqyBRl9SVo5Pq4uM06fTW+SS8B7gMS
rCbUD1E0zA9TOdi/1i/DcD+SCX8sUzkfKSdtqRMiqDVgtGXusyNvb19rD5of8l8Ww16I1/GtQCxG
USYiQwq1tg3Uca2HvzbQ/Ufih7O6DIBr5bYtnA72XxbGHyrx0rc7L/FOd0MEt1Y6KWHpHh/cJGvz
HQjjvolFuj8yI9IthenC7ktI8Mcm8pBkEIAXjradx6HMy+0jOF4+URvBg4AIPIAPGBX8UQWxn09E
LQin3ZrPBHD18mQAiRxjGoLiHWZ1ceAfHKLzqFd/H1tmB9fJm4Jkm/WSzFqERw6xEgl6m+U9evWE
zLd12gEUw6ATUXwGueCDcyJGorsi4+z/4nacYp+5VEfJP7o70s90CbhzrjylF0qbm9fcS4gBjmz+
9Y5z4Fg/NS4+DgAaZeztvdFxLrbynR7qXNX+cRWS+ydpAaXgMEZK0s5QtverqncruLWur+xowS8g
Hg6dHLOfIWRn1WcdN5G5wOjLtl4WxC+RJ/t6OxV98YYa16l9YdYGzX0gu4bMSAVZYKDmknDCY3NO
wrr5tPSqdhsgFMlzaqc13GTlwI0nZiPhhMyOf7LxHH2sMS/XflikKR8KHY7zGSCjCHc57fDfwRr4
N18JWqkok3qU2TL/sVK2JS5UpQGjxilB8jn9mbZEcDEyLkAtCXauENrd4EQeqLGUWpngrVpohKR2
ZkXfJxQ4gDJqwgP7feweG5VanGgh7NEsqfBJdoFc+xcHWku3s1MvMjTtmifHHcWC7GbAeLI3dyqY
GG/X45OemCZMcJH0W+ZSwejyiPnf9CiCg6ECz9sEOXSui1ub6M3HabfnbcmPdJ4VZ5mGyUsgouiZ
UA944LWZKnXCG1DsxsCNL3GA6YvBgdccVtMUH1ipqlNVTUBALHgoBoVL6Bv25bD7VSVR6f4YVbh4
D+3AGJjFQlLjlPrLeJ5YqipY8PdxBE6ymKabpo+TI3tl/KZzK6Bl5mVD68FU2pdk1PkvkQSst/dx
w40MKZf/mCQ15q4xzvliJeaTANjMr2uJxBdHKnjTKEL135bNbFfWE3rk7PXc1oXoKZnzVnJAhikk
J4e4SS60D4XelnGie8PeMQf7jjQJJFLplnX/EY5lOz2B4Fjtfw12wueIXck85tYwDVM147ml8vH7
JULPPzFuAcJv9SJ3BkNSt+9JLRX5zlZq6fe0BJTDY5j75C9xv5W3dsRP9+HrjISC8tepzmjBbRXd
euVgom2bCcXM11M9yV5KQVC/IixEPU7Ng5bDvY6BOjIvfrEDKN6NSJBHnptWjtAbTTIe0oJLLmF+
YOkmw2b4f6Lgpg9mp93Ao69r8FRDfVVVi+LtLlOy9ZlS/s2ZshS7KOT+e1gm6wDSzWlx4ZDfnpSH
x/mQMaV+4lU2HxU2j1dy8UwC+mzRkjt5ONMAqE1J708jj6aO6I6gKwggViKociHVLz/XUBXXIpvu
q6AaSAy7hgdkv2B2jE5ti8OCEgqAo2dgOgt/n17Kzy4lcrmZRTQ++54ZP3S5OAW2zkgW58g3bbzt
ZJK9V3ruAeXQEECA2RIw2fV9peZrpmvysbPj/CqHIqMah7Y/aEuDmZcP40bTr7mNyHI2GLYq7YNt
kxSRcLLwDd61NWCe1C3ThzYjayYpUMfsYcREp0xJXMANcWlzZDmtm5ekEDFYf6OpQZFlzPiNHhoW
7zXuou9cM27ZNDilKKgIy/bJK9rlWKm2/kX9W3oVqjK7nOa0PfQfYLtKx8yXZoVplRlIcMr0Pc1l
mIXfvYth8XfqKEBhmKbBgRD6jeiQvdaY1k9zPQVnRWDsaW5i51fRL/OVn6t90j6hnFnb4IFidC88
1toV01EZEfyro6ak3RHU+Wkyqj1i5E3/ZUMkP4rO1vpWr80KuHoxyc+8KuuXtBb5KRlHEk5J3A8X
KkfA06WeoOfFodij2jTDAmq6FhkDBb/EOHF3qUd//NLK310hhjMOF5wv9HBCqyNBdPALAw26k7b2
tvEyj/nBVbb55TGM5zUKG/cFypvOMCvYRl4yPwpIooF8XfdxnbnRrhrz4TRGs9vtYuyIDnTs2PqH
0Wu98ljKGb5IAjzF35UYNtj86WnnbO9KHT8kxlc/a5UIuaU1aGH05+XiSn1JF/5j0AgBNsEhn22F
B9r7UOG8v7H/gu7XzRIfl5Uzry/W9jHtykBuGMemy6EzamSeIHyLdCAVBQ9GdLxyk0pfZmAVHlFy
mjP3uFxVxjVi9Bi3R1753Jhp+kyMl75joVQZy5ZGiAj6JaKFy4Xu9yw15rxo5tC3bm0rK6Zrpc6y
55mmw5dAs1880vWJIbcfjHb+Y91LPjG8qeaiwjy6Efb3npmw8xH4FdHFtJHdznN9hfspkd4lyAgo
f4W6jL6nICxvBDvDfVAU3Wfc0m+D+zHihGrFHJ1cv1pg/3DwrA5Y0BhbYsxeavKZDjyIYqjqjQus
ApPlqIsnZaPypVy1qS+iiyq5yVQbfdNq6rn7kuZIdhmIxbusTYpDIJn6IzThRW6pMgu3c1bjjLNj
p1YCiEXE3gKkLNo2ZhlAe/Hl69sYpsWx8qLgApBh+LbW8PLKwgdJ6CkR7WIt/FMQi5iQthIZ+J6k
qTCeTcMvDYWiAT0MCiM9zINHB0NBzdeZYMQdEr/05tBGvvg3+YZxCj4qplpZz1CGa/YEwrkaYVFx
3je/Iw4518wZBLNe0a5P7lzKP6k3NSfbiemVdWXdLbKskkMyi+QaeIIKmBDxRh+HvINpYWsGBfsA
4sy2KE2bv9qFZoL97INyPnS9w5jAlmu+XSOn/OjhNeyqwY//c/LReU2boPlZppammXyO25/Z6BLd
I2hRUQC/VsHLEAlaKxlSOv/1Upkbo3O/ufgzdmeeRzOurIalbE5dnOKp46JjqfE0TN5AesXkQmgq
S5/DVgMjLk08rA+aYgFNNW4zPvmx8Mjseb7f4YdvMT2l/C/1TLQpPjLu8KOjycKOq30TLA+jDHB+
phG06GMEJ3+bSzz2lJnBudr1yC7QbEY8cccx4mVhEU6QuxSchoMzT5H/peO1C/e4n/EO56Tf213j
Cl/emf+5u2PiOU50H7L9PfSZU+EVpJsIBCODTAAK0rSBvC2ckf8kNuqyx7Kf4efJFnAzoSJKpHZh
zYPIklfon7HsBgQYMU9vfpvP4OtKoXZcKLl1ZVJQCMVmIrek8/M3XWiQmR3+W868eTTvFA6DPXdC
6nrpPOxgX0ZVEzCTFn4eeBtqpRMJJg0jFYlSQbkgJRcl013ynd1yXHj73ywEAYgC/Pszbed132/D
UaQ8yfS3xJC0chpZu/CTPzvRyee35zVi9oq2NH1bb/R+OvFg3qP8LlNJ0hkQ8fHF0WrV+lZyQoK3
cMlVZ8sfoBAWcY3CWncvgUxRPWFVeAqhTjXvomjVi+qbub4UuQRMbe0QQn3pgARwhmzalzqORHhq
CXaIY1K1891P0YbTVzIkXvNLpoMla0u5gmEhCrn+S5d09qEr2qJ88eMlgrGjYzdj1y/G5W9fx+28
tckkoz09mLnarih4qJn0QYmtoXroD3MqxmUcWBaAtyQvTw2/zg3o2OWW4J7UjwaUDWwDZAZu0Hpi
h/eHmqgrjW3llxo69e2NhstZDDDuRHCq/00h4hhtZD614GLHpoCw3jMmTwnrVv5lyr0p2wbKQ+So
PdDhJGrCW6nqFbudmQLcddHcPKE3OPSYtExF3tlowp4pj6L4hG/yzvJjqjF94DxI7MWZm+oIp2dV
ULraGJmSJmLgeL4d2/nmeRm9ty4TxuFAXfF9ts7c4yMrPJ5Sm87Tfzj5ifEOc93oCx+qfEBswMza
Vb2YdnjsLO00ZVC576uiPuCyNERA2ZVN85WgzDMn/f/A/f6dWkwAHm2j67JMy1vdVN4ez4b5JALF
xQgU/6AvJavFfF67bHHPVIrrs+qEUah1zCn8qFqK3wzXxR7glLdCYGo9eVRTU9xs4GcrlyNadotp
BP3vD9zle4a2D6KM3VejSkHgR/NWR2EwUx1FaH1yoN9knDoJVhMWeEvaLhzecVobyrFLWiZvvXCX
8uwqsW6DdXb3S+k6Dyiy7U8zFiFv7zqb2FAS27k3d+nd10LSmXBH8uWcg40J1A4r4rBzerkUW2et
y49xdYQDdZfO1V2JOkRMCJ/Q59oU3QNH8XvCWRJPKjnuqvLDi4z9diZteX9wLPxg36O1JEahqLLr
SuWhdU8cbpzFgRvDLPqTZnCdHarS79ST5XbFzT4cGhyUTT9lb9xUQwz3IUe/U5Iy0wGSGFez/TUM
1g/MDrmoza7ptFbTnnNEHhM/TDS3uGs1edGS72XfzmI4WJpvVXzMGxUTLAznpd4F9GCN8jdpQuHj
SCfddhuZds4vjmafsLt0GioQxkWT6ZBp5djai+xdCU2JRFowPWhABVGzb1JXevVZ82Yun0WQpd5z
08xh9qmyhEKwrSXWgoeDN4P6EDKIjnj0PG7WgPG6GXxNE6SGhFxeOEfrOh0Db3Sa+IsKlbgZ4eNx
i8oIezjtcseWDThYKOCkmyhhMH0An9BiwcnXfnjrEGBIHvBq6vwd53OKxwtCPjP7S6NbAem3CQI5
GkoXlwaqz2zLTOid13Peg4PIUJoMyT1ddqLEkBPeI8UBYfO75qnhlG9W29xpENnIoTj0mCXxuMhg
uZYJpwUEJsQyrgjMsLvnaqWj7Zn8TQ5aGrJAkgKzw5YT7lbpyHkiTVemeU5OhjHbSXB3bTYuKa6p
OKbQjDgkQ4JkDBdVZpxOmpE1/VIUD2cPhdd0+omVY+Q8jbSLHFiNBU2SONiGBsc4v8YBZLRwO3Ia
Hmn6gXBmPS5NcYHm0zZim2XjHP5rZNiHHyTU/PTKRbargBBRcLejDDuUtBf2oaU2YCrZHp0kckfe
P+bLPxqRV+M+Gvyy3iP2s7jVAdaRc9ulbvHIIM2nL3bsF3qSdDQmx6ZM4vgfNc20ZxH34zLdnIjb
QS6QBiBCsKXh/W4HalLNtX6PeLWEtO5iTSdNsQhmgsjEacxBQkMFMlzlyjz3T1SA6uEBA9lIGZni
UszRGf9I9rfP0cbuh/V6ABFoqTL2gmO5UhG24O5rU9e+xYAGgyNWGrR4TkqjdI6aaQxdSgaLSU/f
decH9Sa0uF22TVgDfhgjOU73HgqKsUlcJjo8o16MzSmMaYOi+Lpx/H1flDOdI31aMI6CwmSio9Pj
QU+OrA2LQ4eIw0u0G0SHHFwWRiz/kGDKPj3A1RHpgZ8v6M+Acp3hZVmy1fkvjxLBbJu3ov3dpQJh
5b8go9kaYbCuJSIWh2Ub46Mm05tXZBOclJ3ICdhB7yXyohf/+rUb4OMRoAE7jr+kPwgqKBdGwoyC
EeWY623a1JTTo09/MeKs1+v1MkdGAUkkrwEeybpF/Bz7cc02CrNVBO12aJe8eesow4j/E4Oihkn3
rdNcy6zihBokBExQjDPtwbujxZR8IdMs9yEtBuEhpQZ9+N9QgePasA6CEvAYLg/FrrCeR4dvSeDy
Njeyfnc8Lsvg3dy4/J2vztgczGgwBg+QPhieAOHDZpO6zdmuOBHeJxhoybgvgIDlRPE64R3mDqFg
P1HzS59f07TxHm/YlH42JYegs9RiFb/uGoGCxcP45ovlsSVmupRt8YMWctM/Dh2pwWpTDW46U1Da
pvYhrtaB2IBXe/QGTxlrHbvFBOHxfpmIPFKKadY2sMcjbQ/xkDpyV/alEWyVVq/fkRpS7ws6Yh9c
GURxeN7EDlvAWymVKI81lwdBR47bDpZwmB1yW7JihQjJqIJxjIrq4PcpqZecnFYxzK8qSmVE7YAz
PYSWKEa3nzj2xhdmOc14pt89sJ/wQKn/6EQyCQcvVd/Fu3Y27XrGp+N1t3mSASCMSRouWo6k8+Mx
wqTf0c5X11zO1uYeqyNhyhPJ1SeJKJHLKbA7QPhckwPmxKJ8pWMw3VZTzS2BNVGAKOFKtc7cKvxy
welfJ/xqHmvkq/inqpvOgKlSsxkoEk/96jJgXUiOHnB48bwq/uMUOg49OZvcGQycNmo9I85YscZB
8ExS2u+2VvZpz1DHeH1yVkvaVIcSnFX1RvNS7b+yfmCqOKKz2+o1Lypd7kDGjSznQ1lV5ppCMXE4
e89ZRWMlEfLphyxHAQuo0k76T7XdVLyyIjcoUa0ckl3PWuNdezF28sCgshh/cAWL0pNNmTB9h0Td
Q6rePGZTTzzkS/dh1zYmaEfBOFn4SeuRpkN3Id/HERP9zCibuXdcZGiqT5M1qKiGKF9qL5bcS3CQ
o1e4/8lwbcmIOWP0QsEL6x0ay1OYzh6NTF4e8E0+5aZKJPV7qwsy7FyF87Qe1Dg69KgzDuzm77l1
yfVwmw+mhOdpctsC4dRQWfPAGETPHQ4ucJdPxkZ8TjB2It7fP5Ai7Tw/zVOzln8okuNSyBgqa0a1
LUmuN/7VjYoAHjMYxHabdd1EoK9w8mXjgisVexrpJ7QoD8yOIDBSyfFV6tK23nG5y/NvXtFE7UlP
7KR4cYBHwPip477Ov9RsqbHaR9mCWxOMkZ7teigcdJ71Tlvr/FsauJN85BZFVSZeGYwbzw2+PnAO
Bdat4oT9BJZTxR6efiaeZ5Zi346VSZH050FxWCUWF1HsJif+0RhD3UsOtU1tQnALaCzQuSlJ7aqP
QLrG3fR28P/qRfdfsEvlSyW0Wja+FuN16lqAwwFAg3pb9w5gbwFzEcMumIpowhUBTvKYREFk931U
+Vy1qYufxj3AW6eheaKYQVt5fg+8PBmL6t84M/Z7wsvlLV/eRIEj+0+XStgUQ8g9D2hVoqojlsmJ
h9YWEEm50jrSXGE0yEcikdmhTzp6NHPyhQgcBYY5x01m7pXUEzMZdmX/XFO0dkqiDg29Hzt9srXt
H1d8YdWmdkeAF7RQ7UZS3WAY88W+yjyVT5r4v0WK6fKvvqBYLpt9dQn8O8J4jXv/7AZCfCkl+eOk
m1knwDv8aKni3GVKO98cN+URi7374PJpbJ25DcwW6kZ8mBpEP1UHEv56UO6EJTm2xV/sP9dzNT9p
LQSdMnaimFgUCcknDg+PEBLrnQdw40ZLroNwzAz63ERz9UafF6i8tQ5fPYiQm9nSZbtlVOt1XLoN
Bj9WiB81N+N9SNj1M8RGTJFfVh9D0Du7trsTl5JluAjaeKjITPv2jUsTrGguFxpRNq6Ta+V2Iqbb
oQ23DBzLT7jGyMphvf7nhKkyT0g7KSe0vpQnXST67zAsJFMDnvH7aqm9P6W0vdlCaqH1TpmxP/D1
mDsBKvNWBNljNPn5LzgaOFvoSws+MMziy5BGcTqYJ//cqzoC8a+TK6UrjBhFijHFg7nOJ9wTJmR9
bTFbNhMWGpq/ekyTPfSNNq/2U1B6p/z/3lzG6nA0zFp6GzYF59FfuXaS5k/CZ+1lyGhNsfTvzhjg
2+Ub1je/WBePBCEPYtqX1Q0iA51gFN9hdKF8z0cUDW27AevvkdTve0sTqjGPCh7xFu2NGjsYFXu3
HrHisKl4PBrdCvg5qfMtRp9InmoSacfCRClqW4idOx6YJ6IKM+rOS3T5rfaLjJv6ih0+0LPEd8vQ
5NgrLb8YZRUHf8jXox9ZWgp6wbBwki5zgiXPziuejCcT1vXFxJrTej4ry3wSF+t49SyvKZe76q0U
iPZMDCIb7MIuKB+AuHLb7epoozVXxu2CuMugUld4vFQxwW6xBeIsrM4VIwEoV3tIPOZGhJK8YY9S
GNyb7Qv/YfEkKkVhumgnvJbiXi7z5Q43oX/O/GI4zU5BsL1jOHtOWHvO0wgJNLTFeNYdU8myrqaH
jP/5iXm2fssmLqeRlf5uHpkKc2eI9Cmr/OWpWwoqYyId36hTXrB9wZx5dOeFGbSjFJ3kVYylzA+E
PDVzIy5JuMrfDhMeuCsxfcvybLwmv1df1/ajSUT57hRj80F9Znzx1t7bl4OLMAqyPj1xakXVSGYd
QAaYoh9huXDIpINXpnRrXltGJ9C98qFBvnHd60LP3i3DzvIZdV3o7fuqABtUqYhoDgGH6CTHGCqL
BkhxIT7AW+hOVfXUlyOGoohNBvSKHxDZd/W1x86SHcYSjv86R9N0kThethz8Mjhl/To+Fih6n7WP
mX8NAzD2zHwOvaE7YEdIt/O281h/8TwXD1lC1fSWwl+57wV8nrZMQrFBPlCPI5sT3k50TnYJNKmT
ishqMBgdk3dG0fY6cUP/HB26k1G1aVXHTJpu/IbpYEoWdKuTcn6O28gS2r/X7DKmPQT+PTnPERXC
lh130pYW4rbLwfl5oJC3J0LQ5W9NGC3PIZ/Dll3bSw8ua84/g5e13XuWuxUYufCb81dsTjXli7sG
ks1rTbDjBDWKy+2mUkO+td2a/czZZ7+AtWZQSgtBsxBoFUxmYbxwqSYnn+3mZZyR8lXwp+2T5E23
vWRWwsGFScvQxd7JR/Uot6YdZvDwiAIU2KJtPXNxWrgPBNXHgFf4wW/9+H2KvDE4D8yyjtO9sPTJ
YnNxN0ss1480qZ3HlJgLAkUbv7jMkM4OKe9zg5DQbpjcR+7BJA6NEMyb/2HADILndR3GNyaQgzik
WTfFu4mz68I7mjK+tIaSh10ylDP81Komom7ns1aBuLD/5/074EQ/hjjudM05HzDq7tuQsG2ID9Pb
NOXqco3IqFo9mDmAYYKcpx5LTw4+vi13+D3L2P24OyIigjFWn5tEV/ssLerq6HSxNsfUSxz7WY1t
mDOTXPnzJ37xpb9jfianv+mqPWS1MkMHRNnH7eOsFHWLPHSy82jwSu+FjMthQe9oJIdBHQ95/QQM
fV4YUMZ58ZI4aA/3G76bENQPQLlDJXdSuJlsd4tkNQ4rjAaJmQDcgJb0sIwwL852DoAebMiVJVDt
bZsY+zsnxnVkZuabILtCztJYEdAJFwRjvvonRvKK00oxddMDJ7AYWuGk/Odgpa7iBfS/dA4ijPro
DEpdSy6QrIUXdkFalIIJB0gSEiPYdWlEKeYqlhX/Mowf8Fhp0Jc/tHATjbEO+/wB0u9KsHucYFaF
3P/wIpJB/pJZyEUxavzgIPKsHf9C+Z9o3Ki78cLaJb4djhod/VMTP71oOPxQq1HwcnUsIhsAz8WE
iTM14UHmMoRouC4WlEOV0W9xD4zY3BnlVzt2XfczAspagAoU8Dt0LzyGoyJCkGWf4ggcMqTNHib8
mfkmyeXdebh6Sdc9ZLA3wnct+TUcA8/G3X/VPBcC6wC/f86qHcv+KR6HLvzFrHY5MMzA9FqFIU1c
o2nL4sdgaHc/xgsq7W5M6+CQ4vHt/pCpaUd2a6Pc1xa4d3ZFfJlqpgzrELq7aoXDcDajJtS0d6aR
ZOQ2gDoWnJlC9u9cSj1N6KOoL26sCo03HXDEs15rOsY3bbI0WKo69v8fY16F/q41JBX+BG7PuLII
abhNLAq6YYKWUmS26b0sPnEGES0nqIEVaucsDd0eNJgnsoXbwjyyJl8BoWBo98XqL8kT6qg4BGNf
QEJJS+zqjlN9p3bmzmozZii0xwQJFTFr/RrO9Upzd16q7VLUQ3zSbtYcpskp1qtg+Eo8UxdlRlty
Nyx/aJCDZpXkSfXQrjIPXxLsN/8wIC/5WY1Vt6LYsUHf43GEL5o0/VMNcuCHswVjvNVRJxmo/F8O
SuqCuKbUaYwdc8X9+88ZwoiFKg8zv/4CrUaGjvFXUC0HhU+VlLy0Id8zaJKWha+D7fGIxarRxPJN
nf7prATwNolw8KfdkqPM4iI01XDyjU4UQO4mEPjPudLFzmmSXGVp+K5651BVMhHYYLx55R5MhApr
VhHFZfZcL+jNxyq2Y/UpxtagwnV9bIvDvIaZ+ZU5jgw3Bcf2dltV3kxaCwoXz13YjP9sGBON9qqa
Ig0WEAw5zM4thh0Kylh+aPHdKWBVA7e9vq//tJQsrQ/4okPyHXE6BuKDrEfsVRxmljn+2yI+2ltb
UAa06ZcMD4vBAlbcdK2hIoHzLnJGlnYcmqMjmcLsSZvf+fDpUMbo0Djv11PWA/cat2YI6t8duPR4
vCwrnsxktyivGi6BqO4NA0PuNKGDMcAWsgregDVMxjyoUNC4QW1JP1lv1yVMvjGnLGW9PuqBtFaz
RSCUXYiFZ5SSAA9z8BrAmYsbmEmnU+5UZs1PNQzt8OZP6f9IOq/uZpVtif4ixgC6m4ZXZcmWZTnb
Lwzb3zY5NBl+/Zm69/WEvWWJsHpV1Syq3D0iylzGTC8e1bqlBYXmmGWd/F34pih0wnEaTVtlfKv5
LBtsBytFrTPDtUDFnFeN9meMS7EWdbMDilZ223ig1oBbopBzeXEqOfKv7V2oiOeuryfraldx6slX
llUpABm/iYN9Ilmuc0KSXYM7elZVA1E3JlB2H+FS7sJNToK0+Ouy2HF/HSBRnJ9Lg+HXphh5I/Cz
XwEEReLEwZfaZ1ez2Lm6bY0ftXKFPd5NCV/Pc8MyfNpKnK/9KgwzeVQZFqiVXd32U2ac7J3TsCDF
HU+XAU+lujpaZK7ueCZFa39Amzrh08dFWEfDb4aquMnwIomNy8BEpmlMTzoOR3vXBKWkKEY79wCu
yNE1dcczaNuKlKIoFfejE+wmKVteoqTSQOzO3hyPx7qOlbV2+XwZuQjL+7ekFXGcRTXpl7YoShnG
ZQbIJQpNU4nHIoOLFH4/HODYuyVVge4AZvEhtaRjv6vzDpK8zvkBtkr23bnJiT3yUKjATlOWcnJr
VT3PWGNDTpPNRM2zMB9dizSwqdxKroY+IsmLUFuPF2HRB3WYG8/B/oQDtj/it1juMiEIleDFzWOC
YrwmWRGzIRhWQxFU6d7YDT0wSITdsQEKc8mClkNYN7nJI9t9r7qTVThw5dtjclUqAFOkyJWfXYMn
hUM0sqlAEh3WLP9a+1L2CKk36RPHOgUI1lMNFYiwa94I0H594a6i3AdmDSIhs48irlx/WxCMMbvS
Q59f6zCmtoD29nfhpLB1g953OMNkKGk5ZnPrwVtyWMU9LratTMLK3oAZ4plh2LiuE3g+9NX4bVTv
SunE/XlpJac4om7tgl0hQ4oiSESlHIvVOvicYqt+0XQ6R+uedA7PQRO2y7EQanD2vEzG77kia0AG
B5dOnQ/xqxvMdCSByS9xlZFBau6o0vQJgi4BDcdDMmzqfJJHlr0i3oUt7fbCipHbUmTwN2+kJoJw
cT//FysSu3dGB8MTQCTVHrVahheaYjVLFqtP96oO42oHqFxXu0J38tAmqTtxfHYKeWnZpDzSFWpO
Ro5GPRjdNac0JymoYqZqGq+mo73kwXHsWu+oQOX9auA87Cdi1uNSZvUjp2N+LkA5fdFsPZIdv7qP
0gOwFX3gVonpHotHBrCWpdspmTnbHR1iIQQ1s2YJznWDSfBgIPfFO1vMzG9FbKGTWjhbscuEI8I6
MDi11yZutnbCnMpLczD/ddHE0ZYzvMfmb6Fwm164+i5lL8/dTKHAZxAj2zw7BV6nTTi0LDwkkTby
GzGyMe9pl0ND2e3rTicjGHEgeVMX1UxNQ+amW1dhIWBbEPTHiko8unIYB54bysjfamFC9l80CDBe
1oVhcnftAEYnaOgaBQkLQSK86+ykxPimaS6BlUU21d691T+GVprulswqTvMQNttRDviO+m6+FoQf
1xa4BkIeQ9M9zJDeTh23neHESYPJxhko1wBdV9LjIbTZzcotLoZrDjhb7Wx8105oE8/dcOPg67Xw
+Vt4Nz2W5jGCcSdeex5MICY7Lfexb2FvSpIBbulkop4NsMhxFbHoqexj43cpJSmWCbAV9GG9X5C/
ThbWHGbvngDwDjcMBueF6rSzC9wfkCuRRKJLqYspMLZpw1u5vafmQ4JBnLz12PtMGa4MNvRETIfO
Hp1dJjL2ZLETWv8Iisd7yiHiL9XgyV0toS2Obt9iiClBVuqVyzaRHYsIvyS5ojfwTb21bnBNnUiY
VbtY9XQRAWxLPzvbEc/KVcmCQwCV4s1YznRsjXTErkQt4mSYuAHN7Kg99VYlcf7P6nvv0YSLlR8K
IsD2uhR0cLh1Nv4WhtygJPR4Lec62xS4mUuYoxO+htoqqNZBoT0axNzHFHzmY9eJPHxKUEUvdY/+
gp3B4yyVYThikV9SLegObaS2Jce/apU42GdpSuMACG1b/HojXXnfZVmF96gJ3GVlKbTgEBJ5hLFZ
cR26FNdaseqwnV76oupSQu9YIax5QjLkaZC+xMYu00Mf2t7WQRNi+OndDWLyxLoMc3Rq6/BZKocD
cEc0CyMY7Wx/Y9N2NrhKdv2QQiMeqoRXrI3fEzKMjZipnsM38DyDeEsp2uzsfdNSAsJjsyo45BC0
+PWthTiYPfhr45j2QoNP4m2jisfG2qRWyRaEkeNMwrhuNmwwwwcgY83baGDtrLxOxXxBId1Kfs6G
yy2ZN5ouV+vRy4YnDr2xf9YdDY8FEO57322m9EQNYRHsTIV2Dyq0Jp1kQ9Ez78gkKQMqKl1znEQz
lTuCQwU2XuRVHyQjKhpw+F7Z55DrwxxwHvTf+Ajyu1bP6pYHgdEXL4HSGzccqgFobaLZE6TyAa9H
Hq1iadimRVPVHsYupfdPgExdsTafj/zX4kHQawikoWQJeNIsoJ0zxXzuwxg48ckSbXGAyFZ/cHYt
u/vZBNN8HOuB7iUsuezGV76WI2ktbSK25PAdTt3tsArrj6xX1dpDemwn6K9K2Nlf0pacLupJNX/Q
gkK5wiljCL3C1Ob9ZOWDewodxoqXUXc2g4IMIuCaRR0m5AIylK1iMHghsE6mh9xvskdLVjLaF8Ut
bTk6IzEqh2SdeW3jeUls6ssLD3dZMTuq/kdoytxB+GhpetL4tjdta3uwELCs5ls83EwjNpXCZk+C
jS5EkAMZw2DRtwf0u4BMDbCQDW/t8cLw2jQfZEZInmNQE9XRZ3byD4scotMyW9MXRVAz6xe7wCUU
hB/5TOLnelsijx/UuoHMhNcqqjUl6dlnOrO/oAmM6g0HRw1XNBov7sWQ89iDGxcAQzPiDJjkPJEc
mkK7PjTHbrjjT4S+wAmh+QM9Hr66i0NVg2Vw/KV54kqEHgcmASbMbAEg53Z6r9FEwhy0QB2R08A6
ExFDxF803EB77EuXTx6OCRoOp3IRIU2QnkVwR/Gk44jE9D6A2RNvRDlgvvMXG9pEm0vRyg0w6TDY
L27S/LheX1+pAlxoKswlS0cuBZT/HJPplZ4C76m8ldcRFOw3XTk70M+GesvzJd3Mro9Xl7o8f3pR
A3YMtVBLgJcuME8+vNP4LtZxXO8FL4CUrSslacdRgfDYRjOZ3w3yknvfFqhUFtmYYyVim8CbrmaW
viPqTcD6V7T8YdAl+kuI1e5Ei1L+a4GQ+WhiQAS8tIaQoLKPy6Yga7SzB/v22IxhOXDgkBWKT2Lt
vFa1HsUSkv49khfterTcpqC4diFOAgKGfExrJz2+357vriIuMfPP5b5X/NEV8sKmj3qfqobQn3TB
qgLGDuXT5Pi6PX6N+VuH7XhozABUgHEWvo285aBA447/cSOWNFB6UffAsdIVq96XVBfii/w3OpPi
emLRumqgKO+XaujOOFoQd9sxXLYkAuoLWFjrqACy7s1EKyaDccWCL3IRL7d8L9Zz1yky0/GCWzX1
UfxZ7XRUXnce32vOSWBrk074sCPuzb/Zrlv7y5qxTLrdgtHbmROmcnLJxWbQg7kQOvKPrWOzRMoA
JHOKimyF0BWBsMvyZWJnU47rDi/3c8OZ5tCaeOA0E5fpPmEjjJlfzZhC66axrEOuHeYKo8jr76Cl
0ve3GHbixKs9flnV+orxKVu4yviPSbe0I19fHhQPzVC255Af/B7fEAGzPKSBCp4JgWIgy4TTTETU
RPtdceK4KbdEQvx/MCxJpDatFGtcOE24HVuKWTOAGwEpwHbEwEnS4EUVStRvaR1LJCVfj6uMzUp+
ULomiJvFbc5zwScoj1hcenTHaAEcmWoxAAIcayAZawSA/MVpOuUjqPLrIcWjMhwGoQGxO7p0ABh3
Ig4OBavkapuDZ8H6olHVycIOXmAc7NxjTD7IhaSC2KzyaF9bxnYeyZn2w7knT3Ip4oxzrz+y5H+0
dYuDH5OkxNWArrZ3rChh2ccvb6184qsG/kc3rdM0XS7AnVv+ER5BHgLV7xNi2QtzJmZGKWOvuMPW
nIz3dj9nGPTG3k33Rd35cOR9ZbX3sKQD575ZbE+iVrqY7sMOEKxiefOOWTX9moJsqPEW+phjeRfV
r43FOcrm3Q1LcsGX1+5HeuEgHzhqT0aW5aNCISX7Wk8YE930LuvD7DMZc/1P+NK75lGg3PPiFGNy
x3kAIyNv96nYxOwSWLyye34oYc38+iJPLi0/5xULe0fIW+epjybmwoRee710wiPoF1dcNV5ksRVu
18BnYCcOXbokxLD2RjwviBcUKy42JzIgxozerl4hNww4DCNG06mhkJPtzLQL+Qf+lxfwa1DNrSDa
6ijpOQs0DlHGNO4otJkTJj5SL1hM3vSEXX3vhxhetpSQB8e5T/29kHF9qXqT9Hw1wEU2fJqOSBHm
vGNbjnOzHuelfx+zpf7zfDNVm3z2iDKXHhPaSmc9XQfUlOfryV7AJdCTFN3fsN7DwxQtVFSGosJx
qqsGRdmPNYvsMMTCfl78KL9aus712VoEThbFRav31hi3J3ehIreaHe+UCz/8Bf893J7CXqvvVIVl
7Qzzqlg2s20bvcG+m9MBnXf2JU/KZoNkGV6rampfMizF7UoB76WdkfnCh5i0SCS6DKuftzTkpdZB
QdEuYMGCvVnETnv86nu+oPwW5AyxuCvqTA+o8OMlAvdLWVNeVNsZJPJB9SV88MmlDRlB2/1ArPfx
VWdMDsCc6cjDgGG6J4sTvVxz6vf945yq5YCqNZOCM4N8nmUfBhfMEZzo6oqY7zkgf7Gw6rfEphjI
I0AhRQt3HZx1p9GyoaVaLqaqtRX6rveZO5NIX5qyLeFpQvx3U+JYgct8XPH3opY7UGPXVC86L6R5
eDBgcaDkxukD/yELh2nTJi2d7w27FT4ubDwKoIgWX3Hnaw7pQLP5oGzxUCrgn5lrINVi7siLZoPk
jEM4gF+lyf5sRjv5KoraAvuLiDQGq26w/btxjOD7VHGFo4JIPqhUo/yQI2ICgOGfI4d2p/3cVmfL
dLhUyEK19EKt+mJBxlqxI7J9iqRIJmG3CoSdrIzu5zM3itkq1cIoyqdgk7sB9vfE7vv9YrFRXBVG
QhGiyDgLd7g11Cmdmcdd2kzuC4IdhCpmEV3J7db4CxyGBI9z5zkPXe97pIOqlMwL5FQeXYtQyQFg
FIkB0AcEgatVj62fnh6HNoXhnOmgdLeaHFSzGdizg3xw5jG57zlBxPtCdKy804H116rKRDLsRWWR
B047o++zprLHL2IySrwa8lffRvFB46YoUxpGeAgSgm4hrJnRub1wtLfF7U7BPHtcezlK9kWr2eny
7uR49IJTyC7VfS8i7JWAdiQ6RznN6qufRs85RJ3mwI3XCYUjbj3eG3Za9vO/2c/q5waBC+oqmgZm
QgqrMxb3c5ll+i/vyip9R4CwowPOhrT4P+Ebr4jxJrobHJU2O5/uanuVqVrKTQuM2Ude1+YomShQ
pN26LZZdg6GLW1+SbPHtsQjuOAQvA3+rv3x7HGXvqz5p3mnvaJNHoMf6geXQkm2aofEbeDyoX/Qi
mcT6rxibxsGfo5sTIiZPMrRB6z7Xy7TF4pkTGNU4nJ20OzTwfTfAhCrYHxjYU1yklXRfrb7A+zXI
Qn8DKLgd3EbqP9LPNnAmRMkZb1s/TQzUHrcGIGl0HPgyPEJclxzzG55anF9gung07+A+4RI1rG+p
sbXHpT9MN8DtkLNYfhdZyVqFxWLGgkiNIRanYrmnznYC62VwUW344ytyuGHAXqZPEb+bhpuPyMVT
FqTJvh2iogbANrKWqJ3Rqo4DFOxppUw0BHBwiKRe+nJ2u6vl6BCTpOcluEZb/ide4tyML1175Vae
rrCYnFM6FPmjGke9rCjLVb9s+P0zXvFuk09QVkmhMFmCbsPefUN5td6Ha/rbRiS56aDxQmTtxF44
+RR1oNWKSL14qCmLEKxOpiJTPwj8mKRCtDUqAGR2EUWlCa24cvqCQhKcowz/5HYhbmKT0rTn/SSZ
GvZTYYUSSEtt1JYWM/utxU/PQlFKiH0RPuDuwI2mgcPVcVLgTcI0UZwWNbb3Js2Hl8bHPkyiJBrz
PQycMdtQ8lU0K8hN5dPCeXmtxjh/aBC+p1Xg+GoNSHYBF4E3TWMa3HeYdbYWR/3/uP1JRVmty/Tl
kAYFWNX74bGe+sk/9JlBZSf4tbzWyzBOe6+QlnzKmhTtLsK8mq+9AIbLCjeXxzreB6PwSbx84YZt
Iy+40uk6LmsO5vW7zwefgF3Qm4cyC2jS8+KQbGxssQCVE/Xh68Fvl09M9d03h4RsZZtuhg4XThCk
tGKFGGFX2y0cAJ+dOFvYFyAs2LuOgFm6LZBRb2Qj7OThTjg25rjUwVSKsBLjGefFqXYdD6j6Wkc6
wXlGtcGu9Etznhxef1ciTIN7DpxcnmQhC4o8NFrZEat7I+4sx4O3dOMGf4HnppiSvHZZE0mwVFHv
Ym38+CHHJ51+BIISNaMwfkKw6lvq8aLEGZ+Gzile/YqZLw+ifouuk9V3WVlBf9ceHJsZuJS038e4
mn7CorIONL3fqmPGeX7KLaU7xOa2+lM32+16zJvGfSRYIPIdQ6mFJzDXEJ5knMTzljKz+j5nljlD
TkAzCISko1AMWCSPftGHWx2ysMp3nEEZuTp/LOp903GYxJC/SLa1VmBfc2e5pXNnkdf4qMZJHhyi
nqcCl/0GflmdcPiYluMQep7YhTgSsUkVXOt4dIOeKuJyCg6iCpJHpfAegeVyypcKS/ZvIEJ/7eJ9
uk/qtvlvUplw8NoOMDYi2z7zIh2QLyn8tYlaAjo32JG4uuR4HjCunyo2lmuQIy0BzoqN8yNaDQlB
Z0STOwUx+8kXMPAJ7iYX7knxNS+WvQsnEpGM6KHNv9oGqbSN3Rp5g/MQhk6G9qq+nyIbbmkyku8x
7Djcre/RapNnffEvm0frZJc2AocxUuEwg5NLTWMEpRk3e/CcIE7c11WdvdJ/i4GYLx/KmeKGGLzQ
bjYFLCb9krYWImg9eoK8osLKeMtfYBzoOn0sUaPN1eCWxyerm/wfbATiErGcWIYKW98elDPqGLS6
+mcJmuq6JPPyEw9avlqBZel7WI2ldWZtknCzoAYK1h6lGLfKxmPzOibS5+XEbuWGRRsmOssJBRHo
4aV4pApmOEZsAL3dnJrF2uQkMva8WOOIJ3zaX3gV08+0REGx8/PCmVdZ7aR73VOxvktpDbhXQ8b7
wWIOAunIFWWBWAzKH1bEEEcDghcYIdrbDizu2sOyBKwS7QF6BHnL/MiN2eEbE+bY4PaUq5wKTmp6
SgxJoKsaXoXwzYjKRHREeJsW0kaMLiPSX9se4y2We30n8AEwR8sAb2/jRvjhms7bVIUhHMfFAP44
CgNC3T6g1FNdBhqcDbCjksAtoRoGN7Q0ZCKHpNSOtMi0LqXP9nKckuE5LU1Miq0mnXPN447RPJzn
dGf3pNy93u7dCxiGxaV9qWjj4+IQzoCj5cUvNdto0DhOY+Izs0Z0HmJCLeBIGSJ43C/2StZBUNKJ
ECzNBb4iziuIeK1/P1HmgpGRGndxqlDVuXZBL2LhsiIzb2U3VOaOaiH6B5LIKsm2iYDAfIjWNa8j
T5Ck7gzgW/JUOAs3eIc7sQaZgUMysCO3/DOLXz54vL6+RNr6T5Mlh4O0Rp5LWYyR2bHdqUT8pWlp
JTH2P6RVbuodZhn/0imnfFtUmo3bejDjM/tEHT8FZFk0Fa9lYg+f0eIEFXAxP0B78BzDZqPriawP
kr3DHx0HhfySHDX+xnwmltqkk/7UlZusIwwkPpH0hqIqmffiKkrVKP7qcVpemJNpmLNiNjb5JvLa
RR8otlrqV28Iq+ZfPvhR8sMJIyHe0C5RdvKXhtA5whBvXo3et2CUzX1JCWtUggvRhf9Xjyp4U1EM
QAOlm9c+bguuC1TWdnhhGcidue1IQTwoa3DCC5ZDjIirwp4RjWeaut49P5fXyXKy6jBQe38UssQA
4c7Vs0wGjFW2DIgvtiP0KEM/Vreyk2Y+pbXyv2oDgOq3JInxU9ID7yFmemXzO6oiqB9CfBbiCMtQ
lTjLfM4CLWFQthwlHvP6i2Odmf8RoaqyDbFk9z/juKp41DfKh40WQHfPgVa4ct/gFiIi7nOgXAmq
TE8pT96zouPBgwOi3e/BHbyDCAQmE12X/laEHlc53RPl2tZ6dHBuiGYLYIADWDUFhGaAYCzHFFfU
9GF66ZlPeBtuypwzR8NX65px5K2ceO94Dcb2iSvFad6ACBrYEVNA8cd6YgtIgLvKHnlGAIBpxhjr
R8vK3nhNtG11ENwZ5nCKE0IHIBZxt14eimwq4mOcutEflnZdbnhSu48Mrv0pqBZ923sH3U9mivqj
TidCF2kUmQMJj+6pBRSwr/2m/h6APj0YfBMtZRoR3XvYq4Oz17mTWfEpbMRm/JDAqph60h928aMT
7voUowpBWuGX/GOSWW1RR1UIthXLH7+aKNT4L1wSAbS4wibYb4IUvPYnT27+lQsDU8juJ5QPJubk
RE2Mog9aIqpgflpsVJfRdhJ7o+BNv2UwPjKWbynoCsImWq/5Gp1Phj0NiSXODQUTmkgxV/Rk9fFG
gxQe6RHBp/JBiCHFBGgNcrjaRcPVv3JJ1tT3FPzV9aZsZ5g0qovbfZDqgYVZhWdoQ/wwSaB1tQSx
pD+UzqNKhpyBvGMjWDWKY8OS5L5FxrZtFODWtnarI1j5UuF9rad/Xck4fp/GPgvggQ4c6qEz+zsJ
0NqjbYR0h0fNdtFQBTjTCfhECDitzZf4yjkdJ1TbZKhh7TRdQwE8e1yTa7IPLFBRUEqiAN+V30QU
/9L0AvcVX8deGKQnNDwePJDcQnszumY21JNhu1VUFg1F91VmpXdOiaKUiIZVov4bTFrYvFDpVrEp
S4y4Zm5QSBNeCWFV+WuRQHHcNkxp6W52M4r6XPjEuyis53RLTXVQgqCgu+/XJrznvFOo6WBhkBAK
X3tyC9m7jwcBWRTPbBifYFa6z4h+lOgQBsUlZmuqVSoeXVspQ3QJp46rfSl42Nac6Yt7PU5ErBOc
rlcakjSll6OlHtl+h8k2c2DY/nZu3HOBQBL1uj2jDXkTiIscegf3GDLYuBtkJxx7/tTE1kYEPTEF
3EYELynYXtmkPPdlTgMAU6W1HBbXt6yXsgPjvff7OEpumr0T3S/CArEnKGIyd+3Ifv/ccfWYfda2
AXOgZD27iaKku+f6Xd4AbbU576AaM7LpcJxUnu0giTiJ+Ymnps9WRpRpRowjTrktfCmGva2AV23n
3qHHi/mAcIXgpA65qJyP1WSnE5wyN98GGL9ZnhHqODpCQUzXfo+WUrhEKFe5E1bbRlTRPaJI+lyo
GkdIKmTxFuRATDjhVPE3alb0A9XThkIyDliz8XDy28IiWeOKFECmLBUVBR62ReXtV1bP3nBIJ077
GYUNcqvB7ewiNAsysHQgMPAp8H5vN8xZyuzM3bxtmHWClRBooVxTldtssYUOGzJfUMjIWcBdYsF0
E+MhRgL5qsqF1k4q0C4s4gn4J3nJOtrH+YUvSNkJWxSXdFbJrkAR/IStuRLZYsg4tAMbldCb7Xa7
uOwtua6a2Qk3frqM/mfNAwlsa80u4xmioJU8eQnLi2eERCaCwAHPfmDqmOPXhedgtHWjmGAUh6Zj
gZ4IfSYc9iqu0NIzOZ+w4gN+gzJ6mMn81isjU0SN3Bk0wZnbnWzb0Or3vAwTZa8i/AeGxXsDkwXj
yDT++HyHM7XYwQKyzXFItOG2L1tU1o6r4Xnhss2OHX4EUnAdaVn8sp7/6ufJ+A0fRdTvFoEKwgwl
HyNiqXMqPa3vUzY0f5wsQ1yKTZujx3eleEtDNxQHttvpfcxRmfNpJproEXOKi1NiHhGnozE6sy9C
L0sjhF1FDmzF+lqy4BukvHalBSpSORNpI8lefMsTS33gmLGeqszFGSpbCWkX7Mh56iGfxOBc0cjH
uvquQHTdtWXT7jh2kVaSduEeBvwNL3EMGv/sk2/egI6wbOhkMpFrPC75JTaNu5DBJj+8zpwR6R/t
S2xReedqyx84PM8cbl8wwnv23iPyyNc0UqS42FMG+l/p7NQqo61dVYf64g2dRtScIzyI2Avc7i0O
iup3dNhAkzFuKux5thfeJXoGp4L84L4KhPTyOBXL2NwoPm1ygHgQnqOWlx9puNv+bNUFpIhud1vr
fFQasuE3U6gMLh2W0eZ5ivpM3/nwKpcXn8K/9rMBGbor6wAobUCxk6R6lLnqsrDx3fhOM3+4LtnO
m/j1B+MQY5JtANOWHharsG/qL1nMzBl12bdqndRpdg8l2euvYhJsTCjnK0BeKRtPpa2aA8HayD02
DaNG7yt0c1PxP1zl1tx81dYyfVgWwXOQVoY0UjfsgYooj6vBlMfBckvWeYqPiAo3++ZB+wN+m8Xk
6dnxodA8QcJwQ5xgnnvgnbEU9MzWeFi2LBy8TxukxZW8ZgbspApYJS2ty3kRi/WmYF6Am2Ml/R5c
Aed6cM/Zf3FgTUjKtPI8jF1ZTN8m9THZTZ43a0g3fbuXTp8PuyEHCbzuMeWLNfNu8Wk8F8ZqXZEY
H3PlixW7OnnhDaGfc06vGE9ETOaDFvUfALXmDNB7orYVO+4jFGPK1BOe05RTdsuz1EFGCau2yr0g
zb8tZUioNHTmjIwJJBYeTPbeZth+jUfi6qvIG+RnN5P/5iDMzzRxrt84dDmDugZi9UbH5PxMsqF+
JA3zjSd1/IFmHx8maDMs77P8lGOVOQhggqzgZZ2yPB7VUWsN6Ce5RZhXvt3ZDX12y3jntEkgtp2V
0R9Gg719ldL3vlvDwxrnT9wccooGgV/07rvLMoElUW9cHg9d6B08VyFsyxvGB5sCn5JVcfy3JDJ7
IaU6/4CZtKBbqFCg8RFecW3s1Hgmk+AyjXb53PKxP2HXNo9MqIxiElwQqTQ7uebDqL7T1KW0y9JD
cA7swZvvIopW9Z6gLbGVyZq8PTVUHckCASdLk8p5kE7J4YtJYStjvPRr24DfhbmKc3SYl7OL5Z5J
E+IzUjoWsyGIC2QrO1o20haDt8FTlLxXsYnfck79POTb4CGu8/a5rhOwWcwz2Xuvu4+kyRVfV4ah
oW1FeaZxTX7SBZ6/xmIiAam7NDl4VD4eFzn/q2N/3KfRoq7U+6TZwefG2wreet2qUa6+0FeI7cYj
dHff2xzEt2Pn9SS3PHOcjeBb1XX3wfwxbxuSMTuXwt/pRzWF7VEA6y67CmZAuopMgjyK7RuXLLXb
kN1VQpFJMIQHa6JPc2N19rMfyPHBvh2y8I1w/cYjGEoMxsGdW6Thk80mYcVLKt9IVC+0DRpMTm0t
kiNb+u0ss3FXxJo5i4h5QxNjXPunYTA9SBN5HaYYAJycq5PVJ9HbPHjPRK2snQuf72zjej6UpeM/
asLk+yWv5uHoUHW04VlEc3GKVbrcOEK4p4TfB4IR6oGzkmKUKDG9w5gh8/Jt5jF8AnfHb4vSFKPx
NIn/XqFjLgeJTeMqeVkd0ji037E/UF2B6RlRVYP98JqlzzajkL7k9Nh9Y81sX6gVxQqUe+k7Rkz3
WCoYxHnvDgIXPmhILN7xL0pRvE3KrqF4GT+c1/K5ygmWVdo7+KY5VG0qIaBgZXqkrtUfWQfTWJZd
CDb0myH2g6cYsYkj/ZBE2MIsD8U+lXlMTw/0LgwVhX3AkzX+G6Z6+hapUzDOdl/4Daetm48TXtUi
DN4sP8StFlnX5faXYoKsZqowuEduBBhiF5QaIyyA4AbUywm2xw/QNcMho2JnDa7OvcNOwUHU11N/
0zxpm8ynKjlpgjZ81AVabpFg47BdRh2wp+t2YKMtAVOvHBo0HhGogEWz90knBqbGzQSPw6ihEaGt
j6APWnpe+q59DKLlwHcdbGuzYAfUFvIfkdpvF2vApnEG6zQl44lINdvK2uvSP9+J25XVubz8Wr7V
Bbpy9rzMge9vem+k9wTiQUuUyaw5fua80AByfUScd28DW08xOJIQ4yEuqUd6NPxPq1XnWJnhDlxA
5J6CyOGh6oCwfrB7bPwd1Kc16XgIprhqzgxL+VlNt/C5h9XiJ6wdvm9FHVcdZL63oymkcaBvcEVb
NEWmBjyYm8yAFskZ7Ni70Oh5C5rkRlCBDECUF7Gvi+es0pkACpO7R59t86evTXU36Z4IOuPwD5N7
+VsU1SW/JSy5dUPN/5myo5XtWM7XWOeXqjXRhw/HfNWhiF5C3yt2kNHpEx4jsK7rVAWDTcCm4qWe
yJ/ScvIrL6zppJi0aJIEy7PqG7p9DkYwPzPcQpITGlwItTu3V2jOG+tNRDYAXXa5fINBd2BLYbOA
5GMuht2FmZP5hLMHt3Wckl7AFGI2ca7ZHjDbrhjpg3czRUQJ+kofsAEB4EhzIrZpbl7avOWwSSFQ
i/lI3ZCpy5hsK08lPGT+/44ohvwf4lRQbuUcOQ9mWCKXQAM7I4p8oc0bAZtrTMofiCt0hHL53Qyv
potfszB0H+hxSZ8ksvkmbycf8jjz/7Q2uEP0/zg6r+ZIdTWK/iKqEEHAazedHdsepxfK9pkhgwAh
wq+/q+/r1DkzdjdIX9h77Z07rFkRV/WY0bKmivUszIYNG/7+Vllkv3Pi6Bd6/U+VEBU/FGCPcdRT
IbAiJYKg7r5YxE8k/9qqu5ihIOk7Y4sNG4AB3dcCZSfbSl815mIPtPzd2P/HdDiJh9CdgFnNo7rm
0g6hTkX5TXheowAKihtadAT5jjvcefXdiZAdv1fVV1eI7LCivt8WvcdgG7ZZe1ggmT2lvVFXuhTO
EmmU+Y9ED7NR44qUwDQ1oxbl+9mWcyEgbgfAz25YZab3N7nClq5y2hoLWFC7dEls1Rb6DnKVd8op
6X3QsjZsM6R9dhJmuz1mrRgx8bBrTd5haCAa2diF6bdyHkmEKNqw07t8VZSyLeoqErlUPAKs5DhZ
3oDNoX90J0tvhynC2jq9q4zQWtA8WM9RO8G+ST/MhK8Uil6EyRelcjbPBp45e3bJcYanQlivzsLa
xnVNeWcHrvPBjCb7NIGtTpGOpDmIqjxAiLzJj0q+H+zhTvaUNAzD9oEDf7HvcO5sSRtDGpP05PBM
GLCLvDuBdbNOOYvH9mBpxoOeCeRLhSv7JXD9LI7wv5HLFcFACwbnveoG+8MC12YdqtwufkbjIbnh
1qp/S3+Y7nPUWBFwd2K6tg7z/ptfnGKfBI6ak2PMHxotq4s3hf22MyGjfrgPGDqA7ySaJGmwpyPC
fTN4Nx07pNJ8VMe8CDEK5Ky66iD1UPrNf9MZYRRuyXNhYyxvqY5RVBUfDF74x8boudZsTkndPWMS
IDc2nIb3Aho9HpV5YbS+lunwx5TLa5rcaoSCN+0woeVGCOz58QJTaCd1WJ0wnqVPHSuHz1vIKqkb
dcBY+7ZrcOaM4xOPEyUX0PUDSwamGqFdk69jq4c+hPxZLGX3OsGn2JalcfstwgRx0ylmrzet3xuW
h6U+Jww9qKZIzSYQCMTr3QpGfUcQyvCDATsyLLPShgMuylGC+YG70LsRHrtTep5/265gdznyW/z6
U86TlRM1bpHVDgELr86XMuV0qZnOuAdKoBA8N5twvGg84Ahu89pioouuBC73L/SJ+Z35iX0Iq8jv
CLoa3OcxbPvsVArW2fth9TyMPBjhzEZg0/rnCI+raEZMGo+Zrf/j8RXNoWZj/8cp8qn5so1pHtd+
VU8BzIenCdkJvV0XCZz94VTeMP0gbE6o2TxSpSIbWG8Bi3MiwBdQwEjOXC/rK42j1zPtUNzgiFwL
5xi4zY2il9TTxczTHH2N9HkBQqkB9waqJetlRXa7/NflvAJrEECaZdqETGRcM8CGhJI2l3wJuXn5
Aouifg6m0QDhWFV5zp0gg5nX5j+LkwluVbTV/h4gjV894QFwpt0ETuydNDpqLYMBbp/JpjnSHaKR
JuM3eBQT6L1QewWNbbWGL1la+gDlDGK/F5vRb86xAc+GamJ0zbhD9tDsEi2s6A4FjCO3mqT5XV74
9m7q6LvRC8IvLHMi//Y0rhmjOiQybqSgbPqSCDWP6xAVfhvdrVnT2AdtZu8ve9P2XLo6pwMk2EOg
oHamO97CG/KYEII91JLhN0eu+cgUhyyfOvI89MKJizYTogMLyBBjEVnrvWECZMMqYKyDzX87egzV
934YrJ9obnxyw71V/jFDtTRxajeye5w05lFC6nrUuHpTaR9coN/nxY0M59DpZTFW1460wgUP6r0L
GK95ZZFF2jUvIq3Il00T235kHuoCJAaKZQq+Cvp+/nPlYDv1Z6um5CLBadg6A1OpDiVvOiwnegV+
TMxRxQs0E+ZRW3Ydgp+OfSgur8wrJRwpUKtb/D5N8uymJSnjMeKqbO4obRlA50eOBisVTEjd1L1G
aCqwDKOPzP7AUSySt6QeTfQ5YZLXZzMh58e/0loGobaBRtdO3EbkFDoH1AF6Oma8q0XNjiczFnCO
NrHzeydJXBs4NVwnaG4hGRDlqUzzYCbRal1tTcZS1881kVk6ryjh+KMC1bkU2NkpN9IEGxhtiMn/
sY205d+pgoMyAVrIC0+h56jk1F2zKukS9BX0x6UPDg/2S79ntAwGnItnvSILiW7+FZIwr1FhW8Ox
S0AHEaLCdbKhCRNY7pQdxbXsSEVK0TlsMMoyF8vmlAEyIunhs0zn216qcsw9HS4x5T3kCyowHCbe
Rvd+Vx7Helr13kRe/UmYhl2frJKkAoEfaIydwi6LI9002YlymdbiAc5dERyWLnDD0wxnLUHS2VBz
ApRxzsYd6VGg9LB48uleX0DzQH7cWJ7S+lLrhAkO2vy2gbEV5vMVXxPK4cZIWmiHm318KPUc+Me6
b6JpH1r52mGwa82n44zweTcUTLN3R/cyHQfckcjxqz7oX/obraMVt6hGNK+CxvmmBCZ4kYhzbEG8
JVt8HqneC1heX20+Ig7xwFtz19S+8xRk/nJjZmnkTYMkOeWEOCxcTr1yZbYXzlTVd/yTsiNStEOQ
y3EgiTS19FtvLcEzAigzvZJRNDzKwHj8UsTQACpx3e7QDLUL1C5iIiOcjobfR15GQVvZE2d71v6h
WGjG3xHmzy8BdbihHJbjIXYyDPz3SBT6d1VlCrQtw/bnxhr1v8jDH3LE84qktUJS+sAc0S0evc6h
8HHDecdjl33jrgiGk8V0dSNVWjwWHAfVwUxVVu4bou9+pCQnJ87xIBJzwegyPZZw3TJsoDk/J/zh
+gIwTBJVZTm5F6+lcpZ/zOPHa5927XiIlj78gRhn46kmQZExo6upoSVwDTvOUtmeWq9o/xuAizBX
si2y6YZ1si82W7Yv/KTzdZmV9cZrS/oTaiESzsKxGIPT4CfiYaJr8faNMOUl07B/qc4URz3ffOHt
va5kQ9wzMMCyge2fBUZXRPcVJDYrTrFl0CpyAonLVK3tGw4dydCfRglVtXByHC1zIOjbHOnSJJHQ
1j+QhFAERDgphCOVdLrvhBCOO9+XyXn0sZJzYU8l3BvRYieUA3vLOGgs+bqm2Dr4O3CBEBWatuCV
RhHckaeAV0pakANvDp3MMMKrZB2jbvPLtxou+nSsx7H+saoZcdrIbJZnNp8F9iEART9egUcVH71I
glcY5uUL32jDTqCvhjOxH8GH8OnhjgwBHTRIg0F8nDfhuO8b5Vv7kB64PawuQ/YYZwrdp2t73rzv
kcAZfK42Br8Bz/dnvk6JulQ+dOAzItgs/a/vs7rYWXrS6c6auq46JcAZc0ixhLBhtZjFC6Bz2NuS
Xd8tz5NCbcQE+Bz0Y8dARCSi3FYVJeFm4sMEFarAjHPLTfq5QL91sSFu5gfBrfhNhCI9M/tbeaUq
AWhqqttPrEebeUVjNcTh+EWFK34aI7YXoU3l4FbFjLa4FpzbZlVOcMDnArmZkxJ38cDJ+4yToP4Q
rU/mLU8vhoLUwEiKSQqDxMaVSDxEx0F0Mmmep6/9wuh5N4LPGreMD9ynHHBYG3f8Dq+pgc4Vz66X
bkHHintL5zbelHQt71rdUHoNDF3rz963+v4P49TmztLrlOLfmlR+pu3zdh1ODX1gssazxzqsmUGA
won0kOPfMZGzzyLl1BBZYr5FHVYYaaqV2afAQ8c2aIF/eXvm0ubUsS9EPUO8mUBCibu3iJvJ6f8A
DJPLf05SEwiyqQUjvO/CNcgUKD1deaQgNHIz9LZAMw2LObvqsuHTKBcxkX7kyTmCxhMxSZrnNhp2
y4SjfyOgnk7byqrNcrAnKykOJg9D96AtxmFOx7OzUVOnf0LBfnsvKzXdCUQ56lsxTy4RNKS9PjEd
t9I7RaCoPLimkJIKqgIiMzFcuFazG6Ju6im5sZYWUPkkriGCTdi6wTphJiv4qKVJJ/vIWkDnX2x4
x+7ek/jNj47jtf61YNhsb+x+VOuxagcyxtx2avzjYvdFeOK2mBiI5zeoqU7ph2HROOxLXRuk+tZW
KnhtsEWSNwUUKv3WZmzUOeX2/0dQC3savuz+xepRb8YDlJD1wUsb+x/K5PlxTCeg0iqH7ILxQdhP
SwfNIJ4nqDHnvnWCf+gY2NJJz86DbYDsMTyTNrIGXx300HgMkUBpKIZUD3WVPwS9Z+yd4Sa26Isw
wwlkvdulyoLzGkZkIVNaMYEr+gyoH8z3uCZeksOAiGSxL2z2nS8uwLVTBRKH8mFqfucAUfTG9BoN
ifHhOe9E2jAa0N4IILGpOv3Yww2hoqwNJXHe5f4rv1PyMvs2WDju7MgGM5cQ5lSEYTs+50gFT8XK
lv8GUbMfsL9nd20nPuyOVW+s4Tc+rtMMd4UsvG7jA3HZda29Yse33HMIZDDloJYo3ZswEe/4UXXx
vIy2D6CKOfjW4dxlDWI5jwF0IRvncy0ZhLXWk0CDflcwTy23NYO+vbIKAglvuQ99g2hrVzEmPyGX
yCCNzHV0QDbGXt+NivpjrQ3+1tolMuowmdkq7/rFRahkBMQw3UV8FiZJVrGDltYp9lzJWpUoY1fs
SG3h/C07PFFZPXMjtW1zq6bCzxsr5oGfoXsA0cYu1WXTqpA6VaWzyacWlllTL1/SrXvAuytOFRtz
ytlz3NeUUfcuqcMbtcqIM8opqA1tHX3Aj/kP1pEHhtVMT+gNef+LceUlYG7rP840UVewwTMHHhPV
PaLH9E1b2juUIY9hOS0ZORd1LmDoZ7QBvnKreygGaJ2WSP9Vvi7PjbIla9cSqeYuysv6LnKS8jhU
hXxrw4o7kEU2vqMeUvBm6nCMoxYMs2LDnRDsch9ZMuChJNp0OnKApmEgOmQjidQowfHN6bUnBryc
2uA+F3icQWogXjOYZdikQClxvXXnJx43KTCDh7zM5GOG8O0uFEQNMZ2GXhQwMkVrqbqfkWpjjKnb
llezumCQqMQj77tlvOpS8vKLbWfXYTTVclkwKFOHikfA3qNcT1o+vY67Yxk6CDyNKud+p50xn0+s
c+0kNlWtAc9SWeCD4d144bUmbpHRcqn2JshGOw68TpXf5WLYI/jWzJFbAN4CKFATUfiao4xCb6MM
bDK00TID3kHgGwgC1GMnIL0+Q+rZbr1uLwSvX0zzUS8fg62yZivWIewfZyvV0x2zFowdEseex7Mf
oWzYpAmW1ENq3TiXnARQqxSDFHdbOROKAIY+ETJK24sOnjLVjWFLyg/XS+o/QKe4rdF09jdKcZTB
DlDLLQCIE4QURETzYD+chDSSPetzgm7RS9SAyiJy0Oi5R45kt7ENaXkMzUizG2o0MmaRAb+8oPu8
zZGRK23zrO4WbqNajIyvIJ6hMEcwHTdOGrxA02KTxj9fvHdNy3G2hJH6chPWfFu4RxE3CB5edR3w
2fL1zkRz7ma0u/i9sCNjS8UvCzokDIZxj9zSe4FGFrGaQ7mRovMrVH7ISkqeHWc2K8pCZ1EIMTdB
WR9wH/Gak8cM1TMzEyzGDHRQ7DWOtxzxBk1m2zezdg94VJ3o4II4OrURgBeEHZkxjE66rrjDHdF1
B12yY9mJQZFGEclBgUkJreHRG2/5GCHp82+1pVDyaWwj184rYcuCFEQWXJgwXzhJlG0fiJFhksiT
ROZsTiKxe+nJVnSwcjV99guqAwxzEy7Jlw3GDLmJ7vIuLqKqYvvkJv2rTSjh77oMALTJdeK+R7Db
0uAHnrj9bCYM3tZU4/2h6qxw1PVQcM/dMuSkCBLA5+7bZSUviFbEo2NyqNx4Xcmj2wOa1GuMIpYW
EXkyZSDpvmaN4XY78PncYpqPCrDFP4cv9qth7BveN0thzRcOTezRpMJ5GO5osJ55vfGzBnMfsrOK
iHuhIohyi6AaeeMDoFx4jtA6Q59L2OvwPNnlaerAYW3NsESfVuJYzjYobp4hlKyND9t06R1WDYP6
RF4KqI0Kwd6PtBQE4TioEYi27iO999A4Ifh0w6VFgTEOIfMm+pmdbj14TU4FKmozhhUMDdM5WXkZ
GI74DL5bPz+ycbPsk+9IFHwmUTVQQ2PCcDcrzSMEj0SOW1Zcrcveph6ufoFE/uYenWxgeRx+nCku
ouKmaGhvBTV+GLPO4sSphCBEJ8XnKOFPk4e743NoS8g0ifJOiFfc9MULkdY9smofCNjwW3/+9IXb
dntgn854KKvQibaIR6TPXhY5FuFb4fCdcZEMMaiA4DZyJWhvm6E7fpnzimBIPHzaP6TSmvwdRXjv
/snB89uvgpbLghAd5BHmBZ7PGCFKVd6NyADBIVEIn0tp9b+zq28o83puDhSC6csYYBjZqVbgK4dM
M4d3thR5WMOkNhWcBt80y07OLbzZAD0gy3l9U6lSkcp/MIdZ5lE5+OF5qZ3k3+yPBZlUlZv/LplQ
dzXh1YxSoLzwva9elZAfipwSSVCEFqhnq8qSBc7YJzK8dmCM68A8wuqKXC1LLQtSRpB/MzMwhkmt
QqeUdPJcp0izMFSo5YU/C54jhLdqt7oo6fYZg2hni6l++GERO1sxpUrnx6OVDeMjY9syY5OuGyCs
YvLpJgdUSfdOGtb+h5Vg4jktZcGAx+sNAe/QIMdyOyfFeGcmHP7xguyk2TFiUt02xel3RRNB91v0
EPqszPfeqsVfLj0a/QGMrAqeIDUTTUP2RqdPC7UpB23PsgWUFrJCqJNjdiStYPhnj23xYw05tfA0
IKM8ORiMxdHntn5dQFf+A1OUdE+Ng1F2o5x6fRgpYh77ofAfmlSxjkg4TIHZTK31nC6qte7qoau+
M5Lh/3o6JQCsU4hjGQwoYhnI//Ri+P0SSZ4ZCJSMeguqmrHdn5t4kNfVyosHyULxP7hG4heNevMU
pgvitAKz3wG1E9RaO3VJEGNhBQmuJ2sE719+A2tFgRxZo7kl9ZonBMUsLlD3neAWXWwpnb3nqgNw
visbiWJNWR6rzV6B+HqBnemouEds+KNs+nKCKGz1JggdC7aEY+TDvg8HljlFzxTopjmLrviwSevy
RZFiFcevCoUkR1uHWdjYQRwsWcZaFTeCVnX0nXR5zwwFrtLqLpR0HT9hx6pmnyspH6Q1eH9gZF7L
dnkFxPhU5cX8ZM0L4Q39LO7QlsH66bP0Eb/s8tDzSOWgrefyVCHEPUnHILlArZydBjPIPbdMeUSM
3b2Q8LNc2eavOzo8YirnwPpCwGhfCOnlfHZGuVMDmV0F4Km9CIflPZX6dWq8Cd1CUWzdzA0uM9ah
e9kM6J7L0Do34WzH9uB/rjwou8TXLx3AmrgBvIc2gWQ7lDwNy1kmj+xjO0w0UZCZD4wK7yzsw98K
q9OzpSEVUN/nxwwlJbnPVfSlJKikVBgWZ4rh7SZpq4pTdRz2S+TJLx+o0ruVNTd61ejUT40I7Ht3
ypItcq6vJCScBlxkoJCsKggQjEK6O+xOrys3/kbjDoCuZfUxZo2CVMM5/21t6HLLMlrnkriU57qA
0GBX/fKEeJB0jN4iUSgM+ws67PpSlmPxo1QK/KOoi2NPJuCjZcb1XfJSxrSxAQ4hf/2iZV9O3J9Y
GzKwo+9zjnORub7/N1C2vsBUusEu++S3oJKP03DtL1EXdncObiQM80NzRMQ1vo1IxFjsDt1j1AV0
1z20SMsO9GtPVBwYDRwnoHUWfq/mp8iCaKv72vljI5rchr50TjC43aNntPuWFKn8O+JxO/QO6UBI
EMSTI4byj+8X3Yfrh/T3Tov72GGJrXqreiEnrDusnY2hAZf0zgKJIlVXHESt/hK+0uzASDDEqxhJ
XIyBC560KKN943pMe5FwHRK4CdhfvIF4HuKNDkuFOJZSBW2YiwwtNmUp7qvO5G8wgSrE0hSOaErG
/SikPvqyme5BusL0HSUDALKIGCRGTBdx97G7YGxygn6wIHwpppAVzxxuKJejJ24WWcO1XoKHyQtf
Rpwl92W2dpJTeZhOjm1V3+hxr/hH1Kc74sOJshGZbDufyGdK3toy2lsM0T592qHLMtTOoUUQgcGU
aS3+ueHIA/SEW/gjH7icRWWN/7AB4lmlZ6y8eXjijPsMmjV/L31vioHTMopyYEA1RCxCaR6YrjPj
eptzyPVZg/uH6t8/OF7HuQBhELeqOwTuNiE96VqBkTKANOqdaKPqCDq4eyJ7DCdoPQWnFW/QvhL6
hNnORjWioiIm9ZumTQ/+nwVNyCdfxUTigvWisOZ9WiUtA+KJ5o5gOFJqPDQ1QPxGzEQNUc9H5WTe
0QfFRrw3pEKWzA1jm3Raf2uRLUj/tdmvosNGNY3vwrJRjZMmK9nGppARkmlkTkkjwPU25cuLJBqc
CFwrfZd9l2wXIvteS5MRCLr6XfADBWV6LF22kJumX7Eo4IljIo9O1PlJh8GPJTwnsfGVLqD9p676
WlX9nCkfrMAg7zpgo0htahIy+DtKPGOdvSWgVb8XWWNe+E7khvs6OAhc7wyYffOf7dnRRzAhhMxm
aPdd59febk0R86dQxOD+IpqJmzUVr+7SYeLwHUyeTkPsKUHYV1G0qLALGHIrQs6g+EMPog6hU89x
tVaw8RCaq5NMAZZXCrWC1zKBlagYOuCYj5Vvsw4d2vXTnskBmRME+SwLnQvrWb3zJlIJhYPgIoC2
fuqS6GPygfpruqdrnob5P4ae6CdUTv9vl22xD3IZxDgM8HpQEybMXJX+cQKG1lS85NswmSfBpwtA
/bUuUqOBQhVzgMAoSr4QIgi1wu/tunOYobspZUTvx+R72ydRd0yn+v8NKZ4MeqL3fLTNBzY/ancW
Vu2Z0zj7qlLpXPre/LUN6gT4aF+5J9xL5xCNPREMsE+Azm2FdgyEjyZ9YIWFFdRlZx6j1sLXX9nL
3ta6ecCrAn6i7FmkDBl+0baQTYdVmtUceL3uWxeFd1+EJnkU/lwgEbSyrT36b6Bg0zcGMKygUbw9
WlaVf06MFp5n0eMkrGHEd7Ao74kdeCS1wH2qTCAO/TLnT64lzLtTIcbVpdA3LOkN9Wqp8NKFRX+I
IqC9FIIufi+QEg8YS3D+ytFsmfG0r61no4Ytp27XRomzhetk9szb5FPOO0G1nBGDiGQb99waDP/K
BAgYMp/JvbKdSTCSG3HsGAzGTqWT61qFoBpS0vHQKSb3JiBemHaadCSEXu43HjBsNfM8UCZ6I6cV
7swLlBWoN6g05jdQam0ay4iOc+PbrNp06np3y5Kre9yL7PJF6sQrQ/cHK1XiDsrkcJnnsDvjpeje
g54GUoqg2zEJXr76NHsGEomSNg2fwON+2Z6v0KEyrNvUDhYdmTXONQF7sdf+MlxcR3H7cA3upRzd
k1iq680cvCPICkJ96VjsTvR0WCI+kCmoxm6rppTOLPSHaGNQgD3m2CnPBn3DS+Br8UfrXkKNt0Ec
7hLcnnrTSBrgiyx8eQyHxj5RuovjvPQdORm09yd6Jpuyo3U+5eompxKn/7lbaX0i1gxxn0izGxF0
CGTKff+8tLU+Nvk8v+PYb46hboC68cEGEAZZiL7MnVrvo56Vuj1b2aWPWve1cEJ+2nAoIsZKfME3
oMb4aPWltS2t7HXOYR0SGwAYVMJL8raTTUCEMTBmZwxbyF7DlKW+xygSNKuXfXdD0sZiSpIPY+sH
8GH+s5PfOGZ1kCQXd5DZY9WO9R9ca8hgK2Cm0Uj+LCvbsf1qCoY0bBvt39IhXKXR7Rj3QVdBhG7J
ubDG5EqkBxtFqMc/xG573xBdDhONKy4eeBt3QtTLoYFTQqOIRLph9ji68bAQ43YuBvZUN+R+nCe5
m8Xsj4huRKqJgNFqF2TYiePlbKHrdWdXOj0kM4NQnpxi2xTCXdBdcqskHXWBu8r2N8uMPvizDt70
bPJf5MHoK0B6xT5G8n9LI5ABcGb0G01c8CEP3Hc9YW7dRIs/TTFu8+rKmKSEF+7b1ouDE+VzbIxB
IeFbyV62fvKQTzJD502bsCPc+C3TnSYyQ3pP6Jsgj3GCl1R8c0NKgIcXoyBiA1sOG5qPhCCFV1pS
tHCuTmPUieG+r33rkNZC/IuKCczHDbhOEkBGbZ74rx7x7piAnO4F+XIPXTBZAFqQyJ3XsyYNmIwe
1obVSOU69VfMMuszMDWL7n4JmOxVlTnlkIeo6JaALAcVxiQLJig40/Hbd2t737qquba5jHJuEDuL
UyFY/KYhcQdt0lIe9HkGlTmSJ2Kuo4eu0P235iq6m6og+IMFa4yXVLMUoPH2SXhyeRC6fi2jDcPk
dpswvf4uFenxrKLmO8Ew+ZjjL7kWGRmJsevazWfBWvUXV2W2JwCTNVtp66dBgWFwyiz/VY6LCsoa
b+FZiXdBrlc8rNFMaOVieW8N2te41fW4TyMR3OR/KnxH0NH/YTWZnFy3Tt6Wbnxo21WfdQHEvyH0
5ielcd7h9ODYWAZnkwHNuIFSBKidkBRoUVr6jDRy+BsMZtzz/yWvVmjTDnc+sXMjbP0zjGV/79Dr
4+4KljuZiPnUpNzbU83ahhGkox9y6iJFeOyNxmXq/6alGR8aCH73vo97DLEnVHV7xmJY1cUvG39O
9zyzbhxd032PMyGyDPTOM7CsDcjn9C+TrPKRNkB9LrMhmaYzovmzGucNMx3Ti4Hswa3SFNuRCsbH
CNpxeXOGNwyHPP/dWOjsMOUHE1ELvjz3K7NNk3DPNmOdXh1luoei0wZA/dzVG/LXpmcQimbPK2oT
vGCFZybrkT4ETJoQM/zfz9Y563Cdw9ScNciR4UxK4ngkX6a+7+GAbuREm7UBjKuhkFWNxbmbp5+l
PxKIjBFNbqp0rvb5lNJhMhJ+84e+wUBbsKeF0notQXceiBwLIUPZ5I9iCpkRn8I9Mtgt8IxsHNBz
/8+ewMnhGnJwkbbiJ6NyoClHP1RnSXJEZRjNV/JORnmHhKiMSZVIXqBsCCp9iEktGP5bLlm/rYBK
73vp9sRChLdAlrAgD1o4w39AOPNHcrL8/MssIY/bTJ/A+/9ncHJ+pN7VH6xDyrjiw6q23hrKXeFz
LaaMmd9DwKYEhM5pu5ksSamrkXUzVpo8xUxBuMdZNuowR2L4ybjU/787Cb/QCHoEqAOP5AgZdysm
l/q0Wl2fM62NWFqxnyH+kfpGlbuefeNzgtPoN+lhoZZdImHi1d6/1B97BjKMxO84dSJr4/Pm4FgZ
ulOAx17u+zn4AlsKab5dXMKGQMocXeL1eKIyyjZ2DZjj1GJbK2hVSJMSGPJf4ClK3BcK88QWAFB/
WcnKeZk0WAj8Ztklyufub9b3wzWJmhJLbtd/5pxKZ9y0Jk4Jan0h/qM4RZh671ih6oMlqYfy2keI
uXhWswsdnR8ru+/rXeSp/iosub5ZdSovS2n5IcI8lIOIG2rUeYxSJF/JYO/hxGexnv387Do1+rJ5
1ldUofYpYhL9UXaFs8NMVzLZbgb/oSosjbCTykw+KdfqPnIWlRxajFBU4i3YSVaVH2ekl59Dmi4/
0qnWpy7U5eOiVp8zgVyLsLPFoxgkOdGmbt494lRjnXj/wbcayKUAaTrUg/VtTYTfzK7JjwEssZto
v/kcZof5/S2jIqkzyejKz35KhB9sAhrnIgl03EzGzfHi4ziD15EGIM3AVzwlGYqpDdhIeUqNdMH5
NMXzDcC1MRmxUnLiyS6EAq+BzWqg1nSq8An/tH7FrtzfN/R45HmWezUh4x3dI1gY97CidWBo5C33
JFCa73UoLNgRK9P+IjJYLtCbNs1AKcWQMcVoPofNyeYyw+8fJZl7PyokUTbDf2SclXwzdE3RBpza
O6YI3NQWbpPPJFHmAb/y9LxmqT41XG0NblhCQzyJq9yFpYHCF6wDS5cp3JHPsO7HWlaHPEqmP0BU
9IXQ6/oqbvkjoDg8JK8sd9kkApJipjaI6Gr5qDvgNiNNLHAJXP0atzIRM3Te2K1NofdEnvpfFFLT
vG9GTVYgemRxkei9xd6xWLfDN6CU7lnkHUYFJZk72/tgVFtggM7NBBI0XAid8JzwbpnmAJDGnPtM
34d8/AWgIRykYTLjc0eLt+vbHBVPNEsCMG4ekr2HSuq9udHunxk4C7kDD+ec0ZuxA2IMXfvE/vm+
He1ySqRXdo1MnnQdsP3LC8LafjAtTs9MwFOxz9qpU9sJ9cl8cbMBTS+RdWnxhPLGIUGJ/ubXlcJ2
t3XFIuUezf/QAh7Oik8mkWieCCPN1g12HwTNopz9elsrPgwGbrJ6MnmP5WIpahfTWjnBQ2QwjgSf
9xhdMhFD6JQjmkO9zta9qW54GVSyCMx6bjZymILypYw8zTRL5DW7mdIUGZk8GTqGOurT5wk10hWG
EgKJrLSwQsNn2UEOpOgPXLc5KqQdVChVEw7o80TPei8Ck3SqLXHjZwbR+hfjAr6hcNXTuTerWM+w
LNUrIGaAcD3LauAJ7a0SKwKRhE9AXtn84qLitvQyWENAykqLb9uf8E9GdFfMvhq8jBcHoysvQ65r
IozCVFdHAxQM/P0MFAwHqAL7BqHdPkxywKBSNOXHhEiVshDTnLxpksmEM62KLmve863ktrMC6YP7
u4XE5zA6Y3uPgpYWOKgjdp7GyyB9dBZsi928hPbfcrCIQsErZV9ykAD0mq0CTskvidNmyBcBH6/2
/fM0jUHwgFNH8d4rQZCybQXWZRGmTnaOFE0d96BR1KUWUXAkks3uTlNZQcEL5lx83+imVL+mb/+5
/hTsa0kUxqZgv/DK6nVYiaKBmrDviFCbLrmwvX+2GWldqixU90AgvEcyWoL3lMOcFpY56OuQ0CTt
xP8oOo8lt40Fin4RqpAaDWxJgpnDGU7UbFAayULO6Eb4eh9snl+Vy7I8IoHuG84lesysL7Cygyhr
YDYBb1fIncYvYKfmCT6tRmi1y9rfE7q0/FCWGKo7ZC8SGewcHca2GF9t9NY/xpC/MxMMviUO0FLp
stNocCGn6Pk3aOEzoVsy2VFuz8Rq2+kV0op/4UrDwSPmav5JeJ4BB+ZRUdXAzEe5DgNgnJvCdj65
OSIw6NI4cNIOPtJu+jc7WbpnO4XLnqfQ1t0yOLbE7DlKUHNA/R6SF3IXTK+SQEj+cxS5Dr4MgKu9
n5nH9SdQp7OgRrqZmNqunfGZRYdtJWiIA4d7piT58Ne6YsAhkt7tp9cLsovT2LFpDhc3LMlZ7Szl
UduDecjcYmzvSVBRcvWa7Gj3fUEkxFcHm1FEsJRe+0SnRT43AxL8NmKVC3TBPO7pmXwRcBxv6Nbm
JYsbeTKFb325wxCd4eSxcOUbQf1radrglus1KxW5b4Ui2K7MIP07c7E/mHSs6dWCGqkJ2BQBhrSr
N3buX/3Jnm4WxMFtUZse5FAabGQakrcWw0xs3IF8KAzEB/Ky9YEg6N/Q6+o/cWTpZ79eDynRDewQ
AEsSHP5FFlZz5wTgd+tRajkOa1I/51Q62Zb/kkB/BRMFN6G0JNGVrimp1S8utIoC2BWQ6M/S7/4F
+Op7wDbR9wxG6b+ILW5uxtp9FkAN93nUTBvHN464Ycjepc8L26Scc1WeReXM63nxpFX9HhviRXHE
PFmwVfYdO5FPQB1y7FQeUfhcxzinVdIHkbGv7KTZZAjW3W4CKn+rtCgvXGbR4PwHHmFKtqL1LlCC
I8qwiZlwLhxfraWY3Y3fwS8uRoZMK544IYoyngNJvQMBE66LeFfoHYpE4ix+dbQiNoNyPny8pRBb
p9xQX7/LJoiejMm+ZZTmNorO9R5QEj+qvhh28yL1fp6CZocSXIWLAUdUib75AeE37ImzDvvedT+T
mToko+xbzvGAJcEXc4LFWAhM6V/JlnpnoYkfdxYTWl1E3k53tJ5tHbwVMcw4ZoQhwng/C/VHoI66
ci6SIPWpShLvE0v8IhaC4laXpiwkCzRVZf2aZ/3XbvNbDwOhb7XtIKGa7cWJyuzgSO9EWtXdeb6o
0XSi5Eg0uQjjLkFFrMW8r4fOfkby9y8inS9A9dCao/ENoI7LWWgJdeLOF3KW34mlJLWbDjg2aeU9
maffQCAx2GL2JIlxgotg5GuNF8YUQxc7Hp+ViZZSMPnOU8I8s8ZBqmdq5K6bXIuOnTO77UYmVfvL
InO8H9saOnA7khq+MNMpva2WvBv4ZgBltazN5BPhxeARB5hI9ku7Zhs4vnKcnQs37DXgiXHl5PF4
IkXd1d5TS/aTPLqV7Ez2cJHV2CnntLqzaEGThreHI2UxommjpTeJLv4rHT4+g78Yj45T4Nk3u/4I
zGXcdn5aXyNneA/wHl/jzkFqyog4anZH+8g5NNKZfixTcJ1w/atEAeMOBjIIxEW3h7kGVIuy3hHq
Uf7UQ405NIPxo4EXb5jVGggJ07XwPa9nKYNH0VGmnfxhXpCUSF6MNVP01F5Njf9UBJZ+IkB2o7DM
zrgwcXH8uapDx52jUyENbrucnNNzUinkDQABh1GaFhYGJYaSEQDIkVnLfi1LBS49W6azM4u5Q8P7
Rat7GAimFQKehrQUl3HimBvYXgMFUit9aiEO7QFLtbs2aNL3xDJ+gLWr8eynBuhM2tH/iBub4GTg
Vh/I/NfkplNGvo1qEvulY7wW4XScTpyreQ/WjrpAszGOmVTNM1ss2S8u9OSj0tblZ4neljZz/cwU
hLzajt4H8x+3Tl00oo5+7AoYA0Sx0D2sqSl6nu2ddIBukZkqf/YLR2wC3zYevG4Iroy/W4I32WFC
IPzlOoP3Vyuf7IwVz/NWZ3Fvn7B/udanv1TvRnePt9IFXXFPmMC/0XK4CkeytZpVbqx2eAaflSaI
zxsWPNXANSFl86ecCmLYtaJCymcfk+xv2ksS5UGb7/g/wdlMlma+WEsVf6YGu9V+ZMstAp3PLpD3
e3bm/9pR65c2YcbcBUaCZFD8mH5E7iNZrj4LBve2IetlxuW1LdsOV9TOCS/nZlgy17NdSH4UGyH8
Zj+Pyn/HFqbNUSiulIoFk0Nmd7yVWhlc/dVkVynqI+tKQDni2LQuzdTxAmxE+Ya/wuYsX+vJNWu4
HUn+zvWKBxKOG1U2Hv9ujRyQCTwmsKNeKe94+Pd4PTaChytu+aLas1MN9p5Qfv3KNHfE0DWzTDvb
ZLzdiylYlhzXvslTsVauhvfOIBRXVr7Htl8NL6mRnKVMXOY2WGkjuM+PydJnU02ffhvvg4GIVUW5
ZpmcCe561eBC2+Xf2Jmbhm0PA+KK5EiIin0b0kx+5AvDLdOc3U3h8cpqO3GuxmhfdPlPbxQgbqD8
B6AEvZk/TFpmFJviv72xqAuNHrhLI89ruC76yQ0CB5k+7Q5zMqy/hz6+e3ayvvw8R1wNP+4PsZX2
b7xK59Aca0AgbjkUX9LzvD/mZGV/yJdBVEnSOmSjrv4Xyeg5TSnDhEoNX72z3LWXIS5MuFjbgWGA
ZPH6h2c3BzXALZHdT0wWeYtVlVGYmszjKCp9xRxbB6RXoEuOXTMmOhREGbe8Qn44wZ1Bkk6neuFB
41LLPtndTGdkGuJ003eMsCndlCESbHUQyvTpkanV72jecYFevS6PaITE/SU3q/y9X/BhlNQMeKKS
apzDOn+vHZ6r0oipukL+PSo/OIBj/w+tewFl3YcFzLFLmpOvTIF7n/iauLfaSA7TTPtrdKoo2/WI
4LuusiFap2o0sIHxNUTz3pHF2eCbg1WxOPROZgmkU7Dbk7vrlnqxiCcadqPJtRkqdNT/Chp9BMNR
4q6UNaiZ4DnPqGPJiAQGZR52ueScnljOyy4cv+LDRGjiqqsvojzEsNWbwVSZB12koXVERAEVfYFt
cohl7XPwrnrNUhuEUQPi3kGNxA2rMT+afWvtW+mWL5q+YFinq1aYlSxA9QWH4dK7x252tCjwUS2d
+t/k99uD4xrznrU/Dt+2hNWnVHPTS/LwodNwJIHoXMJzblYZ3LZE/UNHOf3T5/0rXyCL1c5ieqtc
Au+4rOIP13QWGhxq1Y+8KbqbTReRlVGkY9tX350QlF022kofyWiTovaCeFU3OUTlADehayPUeGlz
DQZ9J0P40liEnmdWCzcwS34CXdUXMDR1OMwJp0W9ro7nGMeXzmja0+ClwW6KaSDKinNbGv/MZcfL
0Z3cPUGNt8Sq7k3T8SpFGp2AcMTyOHIceijcTHpCEylkfKhiTP1Dr6XxSt1xFW/xqW0Cuut33/pw
VjxdFnDMIaJZHA2RvCzYOyRx8noXk51+MaLhucih7HKoMEO0GjNs/Db7a5Ij4DHDF3cQQX6YELBC
niAdxCYiSiEzl4IFekO9pEppZn5obWwI/WYxSaJ1tC/10q9G0Flhwmsd9W4v8YyVCQZgr/l9No0r
9xRKuOnFYHi5AAPf3nWpWx27LIHgFMGY8fx/UZ9cXbLUkE/xZ3L/N9cB77RAHznYoyNukkf7wcho
AE98LqqIlyMEEysks8uVFrF0GPdN5I9vvojrXSr87I3tg3OLm3NzZOv8R68Gq05l0ZdDVXdF7cGA
a5Qf4ql9xL6paNlyKfLp3swTaZ16QVEPxnnE/iINvDPXQ8fOiDi1UsxnSjsO4jMI4qfAcEdUdlgw
ucNUwnmhF30r4Oef5QI6kU9uI7+DUvaPznCeGmgGWFxI8ycS/+QTk2BIL4kPkd/mwLEh057dlxzf
RClWBTK+He9RV6bbqbH6rwWLDvmDAW6oNOk5VXHsnUpBSrVGD+EsjyYGPhpQH+werpt2kTgHmlXF
ju9afQB00NFogevnMjUHnlkSVubcyWISEFJ+KNNk3GHY8ZMRhfHFKRQYPtWxLTHJp5UaiRNrl+eG
TCTtkplX48WWU/nqTvHwrlvRPtV5bO77ZBnfLNYA0O+Qi869h04hyvlSaAZ1arvkbMg+8D8g1gHH
yXHtVEmGnXbEAgFglXGqij07S81T2/TOXvXW7zyozsIfxj+aO9yFAqDFs5fyy4Tb5fT/En7QxSEv
XY9cYdvCBUizJRoOrDuMuKtR9Ex8W11iHXvZo0CscfejQA06eVbPY7/hykzBExVikzR9b2HN1PKj
pT0RusxFP8sUQdpYBpLeBB4rl3dA3r9I6f+xVJqgVXXOoYCnFU7eTCY5twMBl9mbQper137hIHGo
fb43pZIQlCZKRDHbP+TX29WvMydgOLRuCay7+fJXD2n7ey7l37nqvUOhuzzE/05ycoQl32XUtuMC
OuYlE6Xx7Td1xITU2l8nPkzF1LfZ44V23HIxLdQGuOxf2L30K23eNitdbZuzwHng4jRs24ExGX7z
0DCS9V7PXb4+93Xc0K2nWO7GbLQRoR7s7RJkJ1GlhOXaThOJndsrj0xYBKTFiWKbav7slV0DGKJF
xcOSmcviTTlYlWc5jhmxja7iYwrdirDikOAJIjCwD5PyE9kT2PHkAXJAfyoqIkJbjwDZgeRah62Z
lt0HqzBUe2HKuOJcQj6oxydJPAvP11A6Wc9jBCc0ldc6JYhnqutCfBnwiidFuJTRL07by8OlR21u
KKnbRyQqfVLgFd4oLUvgIoQCP1qp4fQTRSwfph7HQ54ERC4H/nHT7ON/8CdVGDCFeaYS/01zozou
BNjXMB2LsOW6y27M0ET3EFTaKnRk7T44vQ+XfII8RvgKAS/QVnyPvM4L04DPJVF3AhrNiFZrZ1/s
xPTnRGPgc8HtwJZK7DBK9upswhvFTEeHxPjHXsApT4ghMsfHWgYW9g8dMrqyTuLbG1BTzGWx3ejT
YkFcQzHZoDnkB4wHJwsLi+AGYf7Eerdz/ZHNFTLkPMO4ofbvENoT7b8+KcF8AilFdbfDUc73nJ3d
jUqIGfH92U2V8p/I2ni3jqQuEGMgja2L8TsLNpV4H/xNHWXto3JOcMDGj9h2QLnCmYMkwx3u1C6L
IgLS5BGqnJbjmW36ZZMuulhpP5Z1UWYibz0H4SPVEIdtHsik4OqZ0mkBgBFeG8+TldLTwgwKC4bZ
F6deUBGOZosLUAVJchz8lrZ1CuHbLfpg16HDEDPlyfvN6YowezS471Fif/JTXRVwsrmb2MiuSySX
z8qFX1j3I5G2zmZOc0mrZys3dejrmTx11j7YIcW0j8A6r4sX1r8Y/QMW4GrnoO9ZFOMhUfAvWQ0G
RHPeVEA9YbJInr58euZu53dEeBqz5qSUsVfG4lvAOl9bXVghUYxSRj7GUp+H2XoSjaAVMo0x+Sgt
xOx3NGM3tZNxigxGVqMghd+bTP6bF/+/gSI/hRrIJIPB5hUJpYK05eASAl2YZw8HIW3uToLsJ3xC
WJxpVu9tv1qTM0vFL7iIdzpozLh70kt/8SJ5oeTJvoJFiR1YOQd+Rr0WfAzWp6PHDBOExsI8TE+8
f9uXiWbmfKJy7lCl4i8zGYOZpwYa4MBkjPuc2dZ5IPl6RFQtj1k2MBFiM9KHgxfs8AdqbE6LqK4d
Z5eJeMbDD6ZdAlf4IE0H+7swf5bYOOi2Y8WygLLYjgX6VmIHL/PIroKcGB0p5ubkN2xREQIzvmLG
fEE+dmbEt8lbIAe21nfVq6TZsy4KNmSEFFp5YjhwCO3O5ULUi2nM5u53s33s0nGlODAWF9iaGoET
4PFk2QV3KnjOAuMxOna9c6Hgko810HCL0Z4YAGqJuXdjDz5mYFHTX3Gr83fD7hrIfQbsL0MJbWWt
RPjftaPFHE7ZvJQXE+b5q0Sqrc+EBdArdNefdFmPwEw7P3rSA1/bO4ZuXYRTnUN6SOZSjXvhLdRi
d/h+VU/tprQvU7c+vFvdvk759MhsU+zsVv9QKpqa7axJW6IPcfJrFnYggZ5Tiu1imDtkpGKCbAL0
wG7iZngs04A/wMkUf6chaM4ROh2xRqS/zi/eDYPmYTyjo5vEwRLQ6ZuOwntMJXfC0Z6mGG2yINyT
mzlxC7OATRRRB0at6azi4i/su4q5GK+5W0B9s2TcbovGL3nbZqNpbwkrMMY9j/YHj/X6P04By2fD
5XIKu0VOr2it+tVdoI9n1LCPForkuTDMj5WQHTIv0YexaQdvxJ8Hqj7JSDjcGXosSrM5e2brnzhM
gLzIJxkSN0ewsxlpeYaoMBd0ktuMPnQcXQVvpfxuONoaL3jA8xmyikd0y2+GIzGLMcDqIMCUcU89
Sj1GN8taoEoPMv+ay8L73TAm9HCXwvlg2RVXoC21v7FBQ/Mt0kwHbTGrYjoiETvYJZJAAOAA2GTj
du8Zv/BnW9TNXmk3RK1gLXGhqLvnt2hzLNOCEjRP8Wg5ezJKHykwttvoAzFDE4OkBSIym/bpPFFY
KUeRb2ep+79+jSvfyxb5iSfV3ve4ZNd8do0ynZMQ3ATg95Y+2hGEXctnkCseu7UkmpmVzdId8Cii
0Kk/70xqIse0DORTveS/oIvH4UKdmGqcbM+J1z2V/fJWg6qyNZYRUCbmaYyl+2+IUQ8DWZPF9kZo
354r8RfLwth4XtmChEiEWv9db1GVFn9KoiBh0KqWHFYaLJRYjXyvusg9mvCdyWwW9efiZQc3LZ+9
JP2XezwEKODTxh4yygnYELy/mrFdZzGEZCI8NbJtnMBMyhTY3RgeaFj1CGgU/PryQw9ejlcGfhsd
lgdsR5Zpb3DtP5nayW+Lpm3foz6j3GAUNVFw7ImQHXNuCZKG2/yqWHt/Zja55kMzowKrVu/TYBAX
5BuuzrJUh5o28zUGMPRfClMAmDDQJ+TkgOtHYdd3Oc/BEVfaJoFFCX2ZWrnvpf+fZPD7wggQRw4I
6wceORBaRcYPga/xXk6cEUi0LrTAvPqrwUnwmSFdmJ8ZtNiKTlnH2rffrWAqajotRftrIp5DfxeS
VLIvUmm/kCx/YcTBOfcrLiGy/Se/McQTGUHcTIxldmqtHGh9Er0kuJQ7hi1tuSNJP7AEopwghAU5
v7dqsH5ijxCw7dOPUllt3Rtlcb5poTqbxyrovJ3o6vJeBtm0c2g2PQAaimA/87erTe84Gk42IacL
Jmfz4QjZdnutk/E114X9tGQRH1cnzY40I4szZ0EcEs+mIA68cvXVOdxiHbHvPBpkEry2GPRjlKL5
PXSx+4tzzHDO49k4NNrKLkEyDB56h+EegGxZfxDxk//M2SLwjkhezH11k1NxG119rzGSqNIHVMbH
Ii0eS6XyPXse69YKpadtMHoOLF6D8WrGqk4lN17+x63ATrMkjavAMEfd/pem4IDsjsc6QiwvPOry
uIQVcs5mqSogsaP16NqJX4TvLOvtxZeV9e1+5LaSbU2TrXvhymg/ThUzYix4wOYIWDbE+TwlLSxQ
1Kt6mWEZYUgfq8mKIyodg2OcDJ7mdMDqdnz0dmtMaDBWdG3bylbHbODP4nUBXASWM/e4GbsApxns
YTRTw9rYsT1KQiWSOO4uNJmDAB55sPqI2O4ieC60I/wywSgZqrimGcpqsGf9SXAt7wASGPtu+FH8
S+RSnFQxSgNvh8ddZbIPEo404e4+KbILtKpgzyeweJ5L8VfT+gsjCxZyIsAY0iroNiPftmykPD17
mkV18BPFf4GgTEZnBBt+QEP6lzUxgvhgFeOhF8bRFmVBfa96cbhbkISn0oCgw2BD3CRkXkCFYQlY
mCCWZ9gHp2n5odCcegW1TmeXzSDU0WYCRYWxuSeyB0hjqkh4e9qbbgt9XbSgVkQIuEh+hBJRTB0/
gJRVefUxrrEPyE07wfImhj7xwq6T/bduzLJgq6Gc0100EYLd0ojjS0c4QukPYEqEbdxamVfJivY5
yHIjeGWNzQul1YJjrcCnhOxF2/8sysAvnhtHejMRXdppggVfSQ9zb5MnrnNro3lgeY3Q9z4L0iU6
kHCvOjSgUq+bg7j0+TSgn0x2P6SvXAAnJwSLiZxdtX65640p+xKJne8dbhHeN/fxUZ0M3YzZ3jV7
pkjhaZFQ83hqX+w5bV/qDjwV9ONIfsO/l+VzgoDpvvbCxVcC8lAnL5qXQR0GUdBUd2DbgmsfO9Kq
OWvKn9Nei8wQq4iWXPuUKcdmTDPnFV+Taotjxn6/gYTCBuGWe0i8TyMKy8g0DEkjjNkMRDdLcaUn
6jBmXRk+Z/xJzHpEzGDgF6cKAeNUujJH8SAVSby31lC0UjaZ/cbVVLIL7mAb2SxTd5k92ypeJ9At
xmFI5WhGG0u3NXoIKS12spbfXck63cUFXvSbiqq9LyoRL3dyl1kXdlEfz+8c1Sjwo7On1R/f7cUL
h75SHgrXj6g2KgSkvhT9k1GYucXSez56X/Sa6+buNJZYDtgBpFs2i4U2uJ0TWCvNBrFJQT7MQX9G
RkQZLLVd3ng1K2DN1pjcYuLrNyBVc90yOXsR2A1YN6+dE1VF8dt1M2bNibGJHa8Idl+jzFJPKUZi
cY3B1ZKkIRh2WrKudJ+sGhzvja2E6sHlLxdHLkAjj918ojccWWBGN0nC732T+3CrIMco2I8jr4sZ
OYG3ZRCUBd9W12ZmQMm6sXY8ddIvjocOk4pmU77PXa7aTwB3MuNPkHg8WAJ96KIM471lfDY6syFm
WqcyGeLpitE+C/Z+uW5tgesnn3XZ1XI3RooKi+YHfy1T4Y5nMmdVD0nO8Y9EwHr7g3ovm6Yu06EH
j7Pxn4yFjg/MkFb8SSc3vY5i4IQq8FBD4C35GYbNcC9Gqzqaa5mkNlmj2hgNEjuChrdG+4HkfKCo
5QxRVjKOvmtOrOOLR/qYZxjr0k5puEy51H21XndLRYfJ66N0/DdReK53lUhkuyeAMw0/haGD+Cdj
5Xw8m/Zo59dikOqkPRRTloS6Yu2ijx2ZZCOOzg2JI/NBNHt6UEgEBtj1mn1sr1yA2jOEk3D7eSK8
ZBN/S3lcTE5K/GsRrkqvFR247MksbfYb49nOzg6R8QY6TeLiknFX1gUCIhsOx8rMCPpabZyTknHi
R6wDlglE0dG3V2XBSuSQzVeDEPeA4SzST2OpUNrdinXke+tEBgFYB4iWx9q3vGXT4n8qRXZ4Y0yM
xkdI8B9t04hdNUXmw6+b6iRSb/gd24En4ZvYwiJcSS/sEixQZtMUvi3Uu1lXikVXFA/04qxOD4hi
zPONOjaTg+1QcODBTt2AJw7LLkMXkdkmz1x/O16sHE4Kmab0N+HVn5rYHP8wEKW+lhxFM6HyVqgp
hByOHtrFcG/W2IUVNaeob20iXUW/kAg3W7M+Z2A5AKzmsUJsY+ilnLBdYEqDDKIq7yz28mMpMYwf
rE/E/T6b6myNeSQpGx7tlPrZoRtN99ZxFV8ejkUMLodwJKsNvRtB759dHqaNdNM+JzNbDOTIGO3b
WMpg+aeqEIFCjVeLBou2P1x6Y1AugmYs/ScTKn8EWCK1f9VcZiAtwrOzDgnLWucWTXsiY2ob70DV
YBEw1qF8eK8rTznZdhZ2Nde43gYie/ZzQvotElLGoHaRxcQKzKhex62tCg6eAzOYmAKv7mno2re8
ha8g1oDvR6M6J/inKQerO33TGp680JRdDMxNojBP1tybyJm1KQtx9tly3dcRqcltp6BXXdNR2ZpN
BadKTo3PCeGo8PlDEovDu9OlgNGauObyugZtTtKF2EBiF8APQ1byD8f/PmT7jVBRDFzzObCxLi+N
RXTvMXhrwnCYaxsuaYe1SbaPJaAnZRU+neuUBjhrWUxNsSEwlbZT077TAenlompP2lqDgeaapNln
TZD8YyHD8p+QK73yibilSwo0sPyWMrCF8o4UmQlJmSsbefXIxBysvYPnKe9OECc4K9gVO2eBtbrj
kJrP12ngBfts1h2qF0Gj9iLLsf6g3zFxVKqM/rMw7TbM07Kxvji3laeU0wnOs4g9oC+Etfv3hmp5
gvHieDuzw5E82HEEhctL/FNWdtFfCaofDV01FzDZ0ZnR5vEqU6uElMPvwGXRuHc64p0DtY8Mfw9S
qCBO0HMRw+ziL0DxnKSAFyA18XiujsmeMH0/7dxEAAYkQ+USH3NcDFjaikkYWxSFL1UZJOvixaAW
/+K5NgyuUdFdGfgsUH6rhSoOPfQBTKJKmu9+tYKbgWAhLdpLWoY5LmW5DdoZXD6NS+5xBU+VbaZb
WbBW1znbhLPzR6pkcOc/E1+P5K5aY6ZzcpeYW/bGVs6QHDh494SIGd0Q946c7snwMWYpmk9kDkGe
knWLW2FiWTjzh2O53oedaOslVzm2+bguEtz8zumGm8nWSXUbkGCiPyUOH08OW/I8hUfHsNWRKyaK
I1oTK02xTAsj3QXUKOOC1wSf36Mxpg6vHEIpb/FUyquUw2hkG8ZrjOI2m9x5oFMlgOEnnvvNpi8N
+cXJ1DJeTBOb9MuEKHog6lR8KAp14x9CuZDPeJ87yZccOJ4cyLE346PK5oT5l0mS5fHmZt51DWMg
rN5Kl46OrF8cQLUzzWrurjuPBR3+2GrqFZelzDT5r5XZ+qmMLgu5FDcPPhORvtLUs9/YHmGB3OTS
cEpxVyWetoi/qE0N846EXMBXiz/y6BLBkaTJ2bQhGBDFMNJoyK3TT5WLy2SLxHsSmgvSGQxjKZYN
OJWZPFQbpytAwqH7/46wERPXdtDj5yigAGsm5V/P8vllbUKQIX7W6JD54gh9jGY7OIG+H7D4+ZqE
5qza+OJM3Ke3OTn78p61HuwHpCzOvsXYeuAOBxsbzzZzOB+19HqDhJcQkk6db9PBlT2ZXOiXgRey
4+BN3wF40ifD4k/P3qEcjx+qGgyn2rF81X/BymYzvG04iDh0KvpLPLTyjECQZFuSEKtY4Ll84NzM
7WgkWjAn/Y3lu3Z6Eq5nBacqS2W+tQ3eGBs0WOKIifTGkHrXckUCXr7i3jK7g5pbD+mlmxkDUgtT
VnTTxi3hPfdaAcyD8yeSKtvl7IYuFHij3vgg7RmdfNlJHoZgq5xHbVft9JLS96yzbQGdiJ5Y3sa+
2FuD1XQvZTKPWBeQUCkRCCKofAhaDYbE0Sf0WH0lkGUzmTzDFjGEuEr4L8GOqLKAUJHVvfXdgpb3
dqrj1LzNYJPMxFWsNChAUMlqPFvB6lHViS2adldDFwm4RstRzGqXjXwmcb/YnS5Y4ebrwP1rTykw
3sWTEj8Zrfubz6f0yDC3HBj2W+rp4RomenA7RoDQBxooAIWLzKVe3yHIe04wdTsxw5UrupZMLanq
8QeTKEn++A17wzda0gXFU5t1wL2NkBmRwsz6fHhJXIWZ7gx+VRxg/1jigUYOvX6UTnVI2shAE2ij
kmocE3aNpix/9EzapWFWZ/WFAEER6taUx3gidrora/QnNQmYU7JK5MqcjPkxL92NIWLO0rEY+z4k
WOfskdJHMlc4gS1cnEyVb8Pk5/k1N/2xJuC+mH+DpLX+ItRA9K0NJ7D4x4EPfrd8YcRu6QDZxNMA
LnyTeiXW8lC47zQ53R2VCQVOrDIuJoVnDnVog7WxawrfqmDCFQUkkAjkAjkeu4p+L1M/hhpKh3LB
kcUL5M6hMuxzG7vm2lPE31bU0d69wmi832afdDcC4QvQpaY+EE9g/QQbKXPI/cxqD2VswuyvFboN
tEA34eeR2SoEMdhxq2n6YS9aIuqolv744ASX1e+w20gd8JbVku7gwKmmETNvgVb7nr+tXLKbcz2R
K4f4H29r1jPJMDfGnL8wHL34B604qp36wY3E0a9jq3kr1mYR0jsImd+TnieYgBWkqWxNTjfNeQFR
Rh1cmrbiTrDE6Qup8M59AaA10gdztc9lPEgMWDUMWjfjeIarmHSs81Uce95gx3GP2tneCsKsA0OE
wksVXuvC27HnWtNkybM/MEK4UZosYU7EOq/pzZlYUEyFMEnZh40ch//cYvXBM+SZcyd9ODdcSZm9
sof2vU7j4JAKy2n3sW0lPkEu4b6VUx+8Diof3qwuSP6bgCqY3wI4w4p6962/xA5HUua50M8c2hOQ
JMlEICEX7ciLPAHv0/Gr9EGNcGoMcfJmqNn4hUg0P4I4cyOGJnz4tmD7IH9dI3hyLxGX9f9aM0As
4lngvYHDZg2pyEc13wvA6LcmGPiPB5rgsLjq6jIO3aZ1bbZQW/aflJfUXVhaFEO3rlXMFyPDXmSF
1NJvU9IlvwMSWNaejHtSPvuNSaEkCmhlhWjHPNXMiXNETPr4DTylIc6z66uJc08BmBuulagrUN85
Ayk4H3h1pgqCG12XpmHYtWU0qPSQyi4lEdyCaVVmNmmdJK4VKnY7LnaDAQ3AjY1tvDzeeyFxwGh6
phQUfNEEKd6xpEcddrjXJ1l6MP4BAj0WG+vlzJXUK88xzudPYnb6wze1f6PRYMxIGP7MFrYNJDSI
rXH4ZtWyHZvL0qIJ1YSoeFc9pRrnj7Vgo9G/GLkhoEKIZ8EyAzMYUbkMTMJjYG4XBDIe6xDOfQIx
bm20l4n13HqLMY8VlKh+xBdkqIo5X+F7HbRh8nnTk7YCfdftIJ/stC5fPViG0d2YcvZp7UhPrCY3
cgisXWU1Pee+qAnq0IZ6mYDab9Njqhrxkbhs1Z0w6WX/1nN6oXRe2Im1C9iQkVylG+i5G3qQ4/+c
ndly20i2rl+lo68P4gDIBBLYsftckBRJQZJla7Bs3yBctgvzPOPpz4faNybEIMO7u6K6o6uqkwAy
V67hH5CY0ZDqN7AWPPq1jP6yQqN6tWSNwE3c6z/SOHU9YDDV322kt/dx5Mi7Mg2C9GC6PQZJLuQI
2nVDFv3MpmaRbRVz0GO4o9kflM9w60MT+qFLbUhKfDdZem3eg3luqqPoeWIQWygbuWEOSasYnahC
Ddm0xTfZt9otJPtm+AwnzdVpu1OQIuJewzr+VThc/o+ZzOj1MpWYC/enJRsZP6RDF9NhMpH3wkiA
KwWgnS9G7heDu3+XYx9sbFyEx459P0f9A2UHaGr48ZQIYxwjYYiRaTljHDyTad7adgwmdphKF5/z
qQ+eaohm3U03GQlS4nMoxCNgF60DkkrK741YZrDGFEOW8YUzfOi5Hj6Zap4esQ+2y4/4DaVf8zyg
pTq4gY3iQ1RGENCWb4dALUilHCbzroH+oj1JE8GL/GgEGIcg7T7VbvlJky4yyFpsIZy36Yk5ZrHY
AsfIz1uhi6SH8q0CVKoaqBI2DE4HDfWO0hrR9uL3ej5Kp9g3WGWX9W8aE8FQbK22hB5GOyoagyO9
ZuSiTTEvk1+Jyem9XhF9gDDSkKONNIWfA0TlStjlxVzvmKvDAaeVMqpXiSUaiuBAR+J76TaqjdAL
RHSm3HBlufW9xcjpzfZHpDxaNCJSOiVFQJGfTdikxmg6IBsxygKOMwLwVJaWleAW0kLHNN6yrG6R
bZn6MNAfKCNboHspbE2G6KKQCRwJiCNA5Rw5a3TjYcYyt6I3dEu+O/LymsI+ZkYOUyOoRw1DPMe6
FbZKGuRDyEpQg0X4xH5eaMflL6Rys0MwWOVBVJTcv5S1bJIOg45b5ZpMJvsyyn6MsTBjintj3vVY
nasdPt7sxqGraLSGHfZrf80DDNZjWlB+fIg0VRaPpql11b4GGhZsjT6X6a3WjLoN/Vrm1kMSJAAm
ceODeIJnz3Fk/yOLKQZb/yWB5KcHmGyEzZjS/s4eAlR0oyStHpGt5ir3k3J8KJgY6O6mboPKfkkh
XMpn2AtZGmwAP2k3QNuAEZYoWQH4c4c3JoFoMUSuDkyejlEAlqPUzIeU1PvVIAfJPs1xHj3bdGyp
3egb/8Cog9TOkUH9yWjquNjhreDc5Zzrr9AdZzST4e/eUJDRLGKWaYzJxqL0GFFSLzL7LioC/gIq
92gL4rrgINTZaHX5gfFahPZpOIvK/mwbajoiTSBhy+aYFNLME5tOxSj85kl124gy0R4baiAgHIaw
xseCeMpElJFCNu/GRgU2qBdXvERIAYKIitw89SJm51sXYHJX7oYsNusH0LRR9jUPQc9+k7bdd5gY
Anrf2n7TDtsk0jX/Y6hBEGKyLskQ4MMWpv2lQNJDaZsA/THzDRIQQzJAXW5yC/iofDBHiagNswbr
u4tDnA8lCedjTH6IRvZBm2leZFQ5NO8fNMNP/F9uQd8KrTKCMrK630q+qH3kWNUtzgWZblQPosEJ
+XNv0QDfx51ZGpAwdaVuGEfBnAvaYb6BhYD3sGIOhdxLK2d170woHyBPMauHHI8VxRhoovXh3qT0
c5jfIGz5Qr8rBL/GHJQkxIGSDxNKUEQVkCBU0nmxA2ToloA220/YeVcB4iia35Azl8wRU2z7xGM6
i3xb+gaQRhLGMHdeG7pUVOplpsaftM+BsVJ5TqAWaDeWCW1ILLHG/pdwecKtISN6FO7YNS9JGuZy
m9EN+jIRixmHanaYkYFN40tDcv0xnXuNkxVWb+joyGNVGt18X1k9ZWmE3OveRnYheJWGPtLMmI3E
/kmNISGvMd4yn9Owct5mLCKCYG+aMyIeI9Ef2Q9lJOhiST9+yYsi8B87OPp7LDMQTG+S+bkzUN9b
PJr7oHuVY2qEN24/oZ2KZVmVt5+4dmIAz1mWF29mFXA8YcGEXwkxzpdmGhQNl3TGihYfcvnR0CxX
h4xQ9T0dtXQGMJFJ+WmiPtBvW6wxvhVO50RvAIxQMButOsFB2vHFU1/4JjyhKqEkCgf5xcSo3oOH
DKeWfNUKXlr0upxPmJNSbXFy3O9TP/YHVxiQlMcyu6uNBXJPkzR9I4GdjrR/YVE6wm5vMGtGKhFh
/xYlMGAD00NmTfUbRIlofE6cdJjqTdGb/J1Lh5SmI6ntj5ZZ9oLct3G9QqMG5aSuhFiXZ7W6mamY
IbwE1ILbuXVF9MtHcPJ+nHBq9IzYLZjVJa1dHsxuJgFFla88hFEXM5SpK/RdTJJWaLRMvfDxHW25
zYfG+YA9NCk3DBAmu0mROV8ZOZefOmn2KGxYWd/0N7x+Tb/PXTXUXw30fbTXAZK4tp1hfG1LgrS8
NZRRo/9VKK3Hj0H04U9Ffpre1j16ESZ+GOqeZnZfHwUE5X6HyFwGNsptkvLRcZ0BNhyVlmb9Tf/J
gtitobRQPqVgposbQyn4iMhiopANvXhgvGppafBRaKi76dGI18ONNjeV8xTENZRSchh/y4gT4Q+k
u5CtiuDMaTf8PlU+lINegD92iMz4KaBOWPiU9Tt/tpwfMyMlrJo5Ba8BshvgLBJ0l+FTaBhnkhWa
6baZs8HdUROZ4i83h8C7RTuZKTG6P/pEMgw2n1kTCgaIC8EEpF3AiOxZtBo2FRVTUHQfbcaUg5nd
WMh0dcyUFHUAYlxgTsxw0ahVegsVhc5usB8EJO0eAVOxFUzjXsDI68k+JjtZJuT65HzPEZxF1io0
q3zPUNqHwIoVrDcORf6atXXNwCPupgBk5SLbSXULom8fkqDC8O0QVUFSL0i/dUSw8dFJXDO5M+Iu
apu9PpVKeyuR3VJfy85Fl7ENuHc8VLdA51UG/50mHu3TFxQOUhJjkudHc+z0ZN5IAYzrl67bMe+N
wOIiSIwu23wEzt86CLHwib+UCGDPb7AF7AAlnTgLu+cC18BnZrdjgIWCE/yNwHaXfKoqRyLvDVLh
kGq8Q7JiBd4JM0/L/Ybfk4EHgYim71OLv3GYBkxZoYWKjTMFYLCVHlBCMKBYdJOCIH4ou6D4lfqO
SwPAsPgzdAN7bzs9vaZl/D15wLut+q2ORv8XIzyn+D5wUWAaCa6b9Ejz6/olR5oB5Xh6gE++VdEa
SBAI4v4wnfl7ooUlpDgSO4h9eJLjWVMSdKwOWOqDPerDMZ318q4OB799AewziqdFJKA+tGaLZMGu
7KoJN5HOJ47IEMb8M3ZFWfjMiMlkTT2Bcyo03GoOmFXYv3AmohCNnTZktBR3+8p11GMl++TWVEl1
Uxmx/peC1geXHmQ+cDR8bap7ezbxqaItBkBr5kju4SnoOiCqaD4YRU4R1HE2nFFotHekT0uFhhOC
Gro1f6o1YFY7mVnDlzzIRveQYFw5od3ku3gmiJhuxBZJ9hwrQoIH8gyo+PvmOH/JGYIBFDXyOZ6g
QXC3b5lJ2Yv4JRnGpjctp3xhQOfMtwEE0ISiZ3KQXCMuVsfQ6mtGR1P5wDgyr6HkWLn40YV2+epo
nSER7pkGawZ4o/EPtvnUf7TzursHxKOOOOZocHcSE8BFPiBFMLnKXVr+ORKvbt7Pb6ItI0Ss9HF4
0+FDW3SYoIfqfcYWjniv8kiyFGBKmLvPDJh4x5nmxBqBzLWgd+LLZcHJzWKjeA7cMsNwjxAHVLIr
yK99tFE8EKh0FwMUstMb0q0ZHIYrS7FNQOHmh6JjChqAQZboo4MvPGb2aCWc+762voKuLOKWbkNc
0ReYZ4CT4iihG7BCPOmh8wkEbPQwN1laIGzg9NrHfnYGDM0q19Yfx8podY9YBomQKqz+VuN98zHR
tdL/rMpOsxbJCbO+DX3T3FcQMTwsdqcPUk7MZLXIfpgorZovvc0MdksnzvxJl6WIXnFjmF8rTZG1
UQuqbeHwWj/hjhi9NkxxtuBgS+sns4e59PDOdO+yDl+dLZqnLnOoGCMiqMQ4G9whuZ985F6AmkRJ
ILSbSFUu0+s4g9e4bzI1Q2EZIo7o6FVI5iECLOn84nyHJypO0oaNuQNSqO4Qb42U7MEE6NLDoDwm
rW6reBdwPkl1M6tTz/FAZblrunmguheT9rF0Jg2ecbY0tO9n4OTBYYhh6mCj5Fr9NwPZxeRlasYk
QIJOb2hLWIMLTQaiFd3kAK2pca/1eG3qW4GdQaZtOlkyh6kcvEAQsy9Nf+qfIAMEc/W30uuuh7bY
lxM0SmhR7UjfsgC3lk+7vgrzVn9GLzfG/9vXGO03L5FAKu9z6xT9+ABQRyuDny7JduzvmZ9xwMB8
j8DlD04H3hiHtQxK7wdqvRkbDql0N0gRskAI4oifCNQHa6L6/EBP35l3XWEW36LaKPpDLLWKAZJR
CdkdYi6yDrreCEEo36oMCKc4Mi4Kw69hL4lYxwnv0KncGzn4OKv9+9//+r//779/jP8V/Co+FumE
ldG/kL/6CAikbf7zb8P4978I68v/fPvzP/+mDEGl0lIoupC1uRYdLv76j+9PER5v/N3/RyRB1sK+
Kr/7dltVOyqf4ZDqqfFmm9QTsP3gaUOcx5S70d2J6qV2mNyPCXOtCHjS5V+jTn+MqWhy4xXhwum0
3WWCevpjmN5N9sC9/zUxgHvsDFm6Xww4Le2N2WdTdsBIBTpwlYSkFH+4MqR8yzJ1JWyBar+Qpyub
khmQFmrDG7licqizCVsWG3CcUnZwDznyh+EjcHV5TcM9fVyB4JxwDEnPHA04hbn76aLApmglKfDe
GIAMzYMjOhvhyFZa2YZ5LKOnzcCxITSXjWV8tEx4pwjhW27K7SwUbaGSaeoO19dCP9q0aWOaWHVH
UoDB5oJP1LC7Tsa47J8Ho/MdL8gobO4vP8TqkwndFUgKO5YrTQnSynVOn8HkBc1W0OtPkzJ64Enl
+A31vP6mMXWkugRJzZfJNIPby6su/6+/7VphmLqBwQpdTDaKZchlV/+2a4u5SULLt4tnpB4xsShz
J7vvE5iF0Ijndks7WDFfxnH2NnRw57iyTa0zqwupJLvV5D9083T1Dqxs3TR68ewXQ/uUZMJ6DpoF
pos+4pWllh2/flDhWKYAmGe7Ui5b6LcHbUyhMRCQxXPTUlnmAD+2kInqfZe4475WuvN6+cWuP6dh
SjYkeEPHYl+a+upzWgj2VCP0hydcJ+EthO4yZqGPgbBclB9p+DM3skmPL6/6/oWyqkUDXxomSbil
nz4lPQ4elOHbU5GQom9mzf4rbOhgMzXT5h9/vBbblM6YYxnonq5jDHuz0mmx+U+MzsUriSK6JdDR
oqUbBZvu8mJnXqcU0lCOaUgGrWq1UyQkcJvW9WIMtND5Ua/7Pi1sHKSATPhrFOvYSqaRMd1cXtd4
v28kCzs2X5E46orlh/22bywN8Kjppv4T6Cuv1ESd7muBFm9ArwWL7QaJ+miY6++ZbbzJxaNnmzQt
PgM+ihU10daG+DBQz7nov3xEsuTFdXt55RCf+Y02BSddaJumo66vfmMVlsHQIF7xNEmcSTZhZtOW
gy8t7/IG38coLaq3y69lHXDZ3cokTrHPeCWEkNO3ElItz06oySeTsw0wEP5AS1MAfLSNgrNAReoo
bY3pPfSTdh9hkLu9/APObHTipcHvoLtl2GK10ZPegCbSBerJ7kbzNpUNnaQy9QHj9t2VpdY3OzFS
LpAg4iyANuQyxOnDBvHod05W2k8I2rm7El7tHvg9NSHj/EMel3clmd8G/qvYGYaPykZRAA6o5+x4
+Znfx2rLNVyLH6Pz5Lq1uuVazFzA8Y/Wkza4Jnq3o2Pclmn6BTY9mX6BFGuf6tMOjmx0ZeX3n5tr
yWFRx+FK5zWcvgF3HmrXKqV8AvLBBFSzRrUb6T/tnTmx7hlKPaZgjfZ+Zy/gEKe8u/zg7z+2xfXE
1WgYpBSgLU6X54Zy4Aw0xpMZk8ka8VCMiD6F805ETf/X5bXenyVbKR2jOmly7Bm1na6F4TS+G43j
P+nAGfd64y4FXWgdgEi321wf48Pl9Yx3X1WBrRSKIAMjWUdK6nTBDMRF7+gZU75AM8o7zA1jceyZ
eNIajnyr3tvtoN9m2NwgIjUF2Nyp2Ra3E6Z288cGycm/CsD2YpPLRtxbczJ8iSxucSSNaojnZRnG
H9zQch8v/+zVa7JtQO0cCGXr/FkY7mov9s3UoRpr5HfmnM9HRMPqY6Flxo6JXPoUhPq1Q/h+PaGb
Nt8F7V6Xtu1qPR3cEZ7oScWI0sWmNh9gr6Mk6iP2z9QCiXFnf/kB/wlhvyUMPCGgJd1RSHo5hAB3
FVR7QBMFKKbqjmFy++pKLTtIaeZbO9TH20jM4os2yAQzuBFMSJm1yWFmfL3TKWJuLNMcr9zs6yj0
P79HkTawKxE3dFdn0EgRVelMNJUAzeRZiLFnLX4OcemHf/slc7jbOhwXoR89jQ85qBmUhpFHfZa4
FDmewPL09coLWhU8//wgcEiOEMRERiurU8m8zgAz2fJJgiztt6hCg1SQmDWxQ61Yf8RDEiQx3VkU
jbBrnMTe6jT977Q0o3DXZ5Jx4+VfdGaPGMp1XcvRTWfZLqcnydW1gcx/bEEE2OnejY3pGYGp6UDz
QfzSDbpGl9dbndzlBXApGK5tA3c2dXO1J5MOD5yOXsddhWw02sFIOQ0PZmIz4a4EwPyjU9X2+KGm
vf2CxWZfX9mi5hIaVluUZJarn/dvkIitkvemS7GNacLmLhzT6bbFpw51UH387Eb1BzJ+iZZW+LiY
1/7MloENNbDgcqromdu4px7xS0JhnOHOuFEAoVAGNpy/gx6VpcAe4o0f2tHzJJQ6RiIFDpLRZgQ3
+/3yS1x/NIe6mQ+GIqTkjqG/evrRGomgIaV7elvy07G8sS0UbFT0yB2otgaeBU+X11vdJbbj2NK1
4EfrJhNx11gd69CsQ4UguHbrOG6vw/SkAz0ybKwCCG+bNJu4wa/sy+X/8vfP5DiUpNzbguc0dMNe
nVwbggINf6f1ZKuXR0XbG9+PCdGiVjZb26rGGwQXiyubY3Vl85yOsigGDNu0FjnH1ebEMm/KwHxi
SuAoh/FhBkXNerRTZibHSi/raY/ql6bdjo1RtkztATds447xz5WHF+9/iKujO2JyoVoOqcPqA+c6
+J4a4peHvY8+3DNsC9unDEx5xvVtd80X2Rk23N6Ort9OBCj1ZIitteP0ovrIau5bpq76Z9q7Fl0S
pIT16OsgFsscEL3Ibn6IQfolTxWyHP5OZ7jm/mgk6ps3Brh9Ak/Y1fpTiXJrSBlbgZdD1QIle7DR
bUiaVk4RbtHRUBr6bYM+EO4+mRwZnE5xoS2FaKRH3tBlXY+JYwTEfgtZSgtexIA682sMwD79SH6N
JuE4jGNnbjCRQJv78p59d0Yo0F1LCPRqqOlMe3nFv9UgJpg9PBHAKdlNzoQ08Qd7w4gRSRxzLn/S
WHGufLRlc5zuWBbkhBj84fDllsDz24JJA38bP7LM04ex/YRgbvmMMWpwZZV3VxpHjGWorU0OBTft
6rlKJFxiQOeZB2ADL2c6h7e1FLi1yF5g+Vyat1qG0CIm4CHcJzxL0jJrtiqckisJ5jqS80OoKy0w
MgYtGFeugsKYCEQvsQjwAlcOr7JKo32ON7WX48bXozK/6EBGRelR8lZXXsKZ42HSmrJpFyiKi/Wr
NlDnK8rIwDcEeuHWzvPoMUPL6GZYduEIseMWzI/CLBIT4pSWzMfLW+vMl6aoEewr0nop/rlifvvS
YdaY85SBpgxyA9grmNDspxZl0Z/vYBNgm841CY5Xt1e5Qj8UncKNnC89Q09E3nS0H4TjT9Y+iIfg
DTg/DgCXn+zMoeGLKrQSyZkQj1ltrrgJxzLMwtBrJLY4sm/uYBACq+9Al1kmnhiXlzu3mdFgNnRQ
4PzBdj49M7WeTC0jsdAb7JRrdExq4ptP8BjHZI/UA1YpaYnOxhSX94HPiGByWuNRr6sfl3/Iu6yA
zUyLnL6Tspc28Dot6eUIgqAOMg8ZVRN/9VGNjgdZZ0y+SAxL502Fb5X4NjYg97ZUUGa0sws6xpvZ
sbTgZ6JGvXz0OxPJVeRa6tnWNow3LLGrDTcwxaYgl4y9OJqH8sMMLKl/rAwF3d/VETpqtpnfueJY
5LIGhQOsFoHOyw/47gbnMhW02kk9SYWFXJX+KEViIm3SjXFArP9aFGMPbd8j8Qp4CAPAy4ut+z/c
o7xN/rDAEdNZWRceIBtyJ+KSQDkvFfk+RFvoBzxPpLITZ7KPBDVFSYoJ57w3wQ5UiztX/1JiyZPe
84/mzyaAGH+rnCZ6wDXbKPcY+Zo/YnJY48oWPLPjqcnouytOmE0bcLUDp0KH2NtEHnqYswCsjV+t
DFTzas2mUzy0TDb+vvx2zsRNm7fCa6EEFOZ6z492bNJv1xJvmNx+h7eQBSxWRV5MGNuXwmzuGxHg
dVgG8evlld9tAkzBBVqqhG0uKCYvp8/apAbOTFXEPrSxmoXKYwYZ6M8uusuAej9cXuxMkCTBtyi+
oPkJ2quniwkLRoBRVljpCWe8bSFZbo0p+V9cQsQpxkdKmjaF1SqbH3B56CNYz14zJ7Q0QTkDINUN
DSNPhJVQU+hwHZoAw/lpdnP5Ac99R1Iz3daJl0vH+vQBZ8A5biuL2MNRKKWHZxaHFt3hXeiwfNbA
XIUjJbeBOQ+Hyyu/z42ZOyxxmg3L/WCsDjNAdjF0bpJ4rSML9Rhq9IBucEYJn83AZLI7YteIv0Ux
+n++dZdcarnvqfIh75w+cl1KMdWaH3slHi83yVBqmwlI+/04xvavER867DCCAmILDdfyyp3/bvMu
3XI69DrTQrpqYvkcv1264MeDyOlm07Nh0m0L/q5Ps+mjBxjr2ZXy6t37pcJhJGkwC+QhOaKnS1kA
O3KaRKaHp7MJDQ9jJwXufBPYzXgzob/H3FfP/jQQ8VKXVbmFAPmTt54uWqdg9iddKC9FwOOOMgsp
K4yBNvncRoeWAciV9/n+7uVKoNCxHZpous3VcLqgqTIMdJLM4sqDPwA9EgfxOP67svEiwMJk2uRR
xtOXOQruIXQP6I7mvhgRrvnD3bxcTYai98CkgG212lTSjhPpB770mrZyD00LvBNtinwnayU2wHX1
lxyS2pWnf3d4l0W5p5bzw5Lu6m1HPrqYo+4LL21iOwTB280gZgby9Y1L6u6hcogktbIydazBr/5p
ZsfqzCvJNEzSH2Lx6auXulET3WML2SWm8W+1wkEACZCi+AAwK0EoI2ggHPz5a2YIZBMjmeTRnztd
c9bwccyCnmQO6zBYKVV842uF++jgeHIIFr03ULFZfGVXnzm17pJJMu6SpsHXXa1qMOUYglZ6k54J
HUmqpkHdKfDpyBohYNrLz7hslZMSbHmvaEJyhLjMuX5OV8tS1cWalktPlkSGNlT5lsm9sY/C6btA
0dC7vNy5h6MOIF0k8eBCX+3cDjpbhAKUQDViyratGWGWpwNqyZEouFJynNuvS29VmKTLZMqrxLwy
qmGWTFm8tMMqQhede9SQ7N7nKhe3Lbj31zYyjB3tS9QRLz+lcfYxHaITNRcF53qQUaN/gIhs6HoC
9fXMAeI8l8UWeZyx3lRwS/wbNwKLdoPfho7BLga+EquIwJ1c+l+tsBHq96Htb/hnY4Qy0dqb9P2c
IzzxCsTCN69gAs5tAoWYAtGNHith/HQT+K3vB3UEI3h2QCL2IECRy1DZMY8paaYw0a68n3eJDptu
gU+w4SibXLWqYWaQ+GU1BSiMZ237E1PH+gArNftw+Suc+wiOrRuODVaRnbDa2rJ1xkrXa+m1RdU+
47KU3bUtEk9RM8srsfH9UnQvDEGTkhSeBGf1QNgTWBrSFIoEtde3ftiaN10lEXyOenElEC7b9vTA
Lo0SHeqxY9jvgS9JYDU1lEAFft8BcxWghazMqP0MSrzf+2TgN8Dp/d0kSkgyOsosl1/q+4ue5RUD
crBHQJP/2fm/5RQCxSWEJ3LXm0Jnvk9L+ZCUqN3SYvOxowd7aIbICFxe8/1JZk3gRYo9SmbsrNJG
FBkxBZwW0QpadU/6PKJlpgaBSaPKP1gFXsvN0MPCLrQflxd+v0+X3Imds0wkF7DR6blonKGsKiBB
nh1ntnwoZYNKOprJVfL58kLn9s9SzS9FFW2ENZ6i16y+mgTxIkQkwsO/u7yP7PC11nm1l1c6t314
jXLp2vIB13VmErZ6NJmB45VhrQFjs1ssKaM6vjOGAd24JK/6T0mqsq9Dp8e/LO7GT5d/wLl3uiQR
NGhskyJgdQNQu5aalk22h3zU/OijEYibEfX+n8cY6jXSQ4eTwrRmjTjqYyU1hXCCZ4Vx3CNv2lbO
IaG9+MdRhnW4P8Hk0XRmSHK6R2jfzs5cKtwtwZp+U3LO7+AT1dRw+s/Lb+7MMSDZdWwT9N/yr2UT
/Xb0lAwlIGrX8sZy0m583cj29LjHbd9XOGwDQCPHxnrZYlR65ZudW5nUj5BjK8HHW/76bysz51kw
4sQceOPZV3ST4p2bt1A9uE/RrY1VdkDbr9sBLLs2fDpzMuhNMv5iIAkCY30yiqiHVBp2ygvdHC6W
xnRratNk1w1OdLj8ft/fgqRbLkxPgo1OQ2V1X4Sx1v9DvvQgEDPG8qdoOGaSpgp9YgRXNOwCLy94
JpbyWA4DIu5d/r1+rRrKVGUZE16MAEHl3rrtLBeBk0hgozgU9U6h/XF5yXPPqAgyBluVXWSJ0y9J
3TBUiLMJz+0R2g5A0d5JEwKDrgqJ0EziXgk35z4fOAfalDY1KBia0/WQxZ71SVTCE9IEYsAvQols
xpVkcP48VjOVpdgVdKTetzWidhqrUu+FNxeW+2b0Yb9zrLG4ctrPnQT0PiyaQoQUtZ6xmY2BEiAS
LF5ZIaFcuZn2GUOAfBf0BQh3qzGbLXKM3yLl/yFuk8BCH0IoxwHsJ4H7rXI0NOwTXPpI1A3Av/kG
Lqz9uSncN9MAaC1HyBH1Upb98XYxSQfRzFyKBGEvwfz3g1+0Kiz7hB4oDatDGyTBTrqF/9KhTLKr
IGhGVzLDM/vTRBKRzr3LhwR8dLogEgWwuAeKzL5tJCbXUX9r5qZ/izsRo3areb38fO/QF8tbRe2V
ghI1YCB/q/Ogx/VkRW4nPJR92q0VxOjcgDfcRcMAN2EkN9j0kUB1o5eKUqGvH4qF6TMw+0XfIWyG
Ky/8zPVs0mBgSMTlxfFcfeURt8WpsAfh4WvbMDV3MHjfgEmBp2pjDnmsB7fcN5AZjhVwrCfHjtP9
5Vdy5sRScy5IFMRzQNUtX+i3Ty792fGjrjbxwxn8Q8Q03RururkJqyK48rBn4p8wQK8ycnQAvpir
qxMNQYFKaWd6cebodzBNkEXtOvtzEc/Rr0nF00Mrev1KlD/zhkGOAwCgIlii7irotq6lejVa0st1
1HyRFXe7GXMIhFw2aYWt7KZHV/BD0KJ9s0WgXd0pOYTdlSdfzs0qiec+BcdjMQ/jLK8+M/qTMcp9
FEATlotfo2bwP819aM5/fprAzVi0W5cxPUozp9+ySAdk+ApDeIavmLt0iJoWZWNCz4eWJ3ImvX++
d1yiL0gVviah6nQ9bIoHHGSZftWakf0cNWl7mMhrHwr4B1fuzjPbdBn0m0t1Tyq5RoYi4RdotUyl
p9O53aL4OuJe2SKiHJghAuaXn+tMVCL5AIKzlCAg6JfP+duZcJN47kXJrZmBVn9xe6q6DSRArJYE
Rg54vbqOf2XJM8/H5qTG4hByp623KbSYmOvMMT0IXPp9XVglzb4GCT8bjdPLT3fmRNDKtOhO/8/o
YbVLmghnNz/28XoyFoyOhfzGsAmwBt9Bn4PnLfrxqyYGez8gbECJOVlPl3/AmTgAUc5h2MZpAIK5
CsJTlKo88kv4leEwa3DkxQJ9Q/kG7Q1zNBApArmTbGFnOdWVE3KmpUu0hecE8pqiiIr29NNCZK6a
qghT0iBLTXAFfdTmdBsLphkDbRy8NAeRvihMPgymEW97Bz9vZw6dX7JV9s3l93AmKjBKpcQF6szG
/od+8ts2S0ZNp6rWk7tZS4xf7IxsW6ax9efJ/O+rrDupPXJEHRL5yZ2lx/7OdEeJ9wfS0K2TFZ+V
5T7NUVl7XZRfA3Of+8xcLIqTxIQLLsjpq5Y5QE4X5vrdAC9M3k01Wg4vbmAZzwwt02/tqKMFqIxU
jVeStjNnaRn+0C6hkEdwa3XPxK1m2qhTxnfoQNRHJ2/MQxwbGFcE0bX7+59B0iqyO84/ma6j4Ait
E5h24K8J7C7uVJ1KHFVAtWLdE2UZJhdd2bXlLRZ+nb8P8IrE3HfMwXofqwrW8Yx/NLSiK9f5+9AF
bpLpz9KzNwmTq+ucpCeZ/SnL7mLy/gqf0HqKtjo536eptIbHrs2vUX3ev+0Fuk2whK2x4NlX4QRq
VGDpWowvbThmhzzVo5vKypqdMuW1XOX9jhKWS3tmIWOBo3ZXHxaf1harIbhtsV0130MjypHz5Igi
65O3EM9DM9vpk4t04uWDeuYRFyAhNzh4Hugzq6DR22UXYybreyOqdDU3aZ09dFGYF9sySRjZX17t
fc1Bp4ZxMHvXgF27Xk1AXMV7BHQt6rbOhxQ9tBu/7DCMwekbCd2p69qtWS5gddrd/o/Li7/fP4zz
FkYCz6voLqxicwG9Qw2YUHpWlNHhS7tpU1tlD9HedjdpEFVXUoj3MXCpbpj002LkNnhHbxQZGnY4
83itX9FEtVLzMIBiubn8VO8/IFerTWN4yQNhMK1OxaBMdHwxMvcmkuqPRePMHzSI5F7a5u61kubc
WlxrOm0bWt1k9qdhT0UqLcE7TR5CQwuwI0OLGglwyMrJtebsmaUonBbIPIcJrNcq/4qxs28HRMW9
qVPRdwy30o95rKU7bZ7jK5vy/FJI6jEJBHe6jnPYcpQ6ilc9PIxi/IisSH40C5nfoC1+Df98ZgvC
k1ggJySxy9Dz9AU6TY9hn5sNXo/k18GpkdDOogHMR4FK4Dy03ZVH+4cKcRrDLcbmCyBHMbRH+vF0
QejEejjYfu9hKpjhuOlY0e0Ujv5zISvrq177xiEIpz7e1BmtEzvgHtuVmTkczRTHGUJ5iR8tzruX
9+z7YGcRcKhcACPRg1t3wrIagzgzxvYKwQOkNcwpuFGdn3ghgjKocYwHBEL/kPFF0wECIehlGsVL
OF8n9F0mhzxFndMTqPh+0UA0fx6rEPlMJCH2RoNj3eVnPLOrltQAAAFcL5uws3rz7oi+ThZ1XoNY
tJcjinxLj38+KtUYh//FUhBiAC5QazOlO10qMrqxD1Oj9RDrSim3A/9WaIHchxRmV8Zr556KMCOX
NsrSW1ztJ2y4O9Sv4tYb+6j56GiGeyDhNV5odDhXXuCZTaJoRNM4oSZS1nroGaG0UeqVaj29GpGd
12r3OChsVVUYDw91NSFYNRd/XlLTcONrkUODcqHiPH2VgdvUjsr02iuGGbjJDs0THyhaindjhkd1
iOIyLmhjeGB0jyBW4YrU/4k6S9lcGfmeiRTkXtzLBqBEOhOrfKDrUryO6wIMOCq/06cWz4PwNq8r
FOkocjSEUDvpp9s/3kiOIDAtoCbWXV/PqploNMyy8ZTIxsOE99Y+QgnmKDXUky4vde75lldMGeqS
XbqrawtrrjHBPIrsfFHd8XX3Zz5H/g24uwkdA63fX17ufeJhMfXidmQoxQR9jaY1u56yMbRqz+Xk
I8kPzX3CNONY5sUnTIaiY7P4daHx01w5m2efkzSAApgmwv/n7Lx640a6MP2LCDCH287slmRZTmPf
EPZ4zJyKmb9+n9K3wLrZQhPauRgPMICrSVadOuENN8ALFAuLScGh9zw2VvwZeY/sn8G2wh0SDFJb
sRL7+w/6RhVIh1qeGjJfIAHLKyYhzajqturPFiwsAGhJilt5hqXYdhpatGYagU1JOMUu+pL5PFIw
5eGvVCjpj1FLG//+r7kNF5wlqEWy3wpSbRkuoglVczRpZvpu9RDucGKbn7w+raej2mjl2p66/cjy
5KLiIOm1cm9dH94+EslkZrV61uoSP7MkRQx+h12d8WVCSPyzZ6O7jfVUku5El1YriMfbcMVY4HWa
TVzkvl0cWKBG2oS+knpmRlJvnSapfmiDiP8rCwVpGU/6BVtt4v589wsGik5CTWsFPtUSZ5kg2Gpa
A9a8oYaynJm07oci15udGzb5yk5+41vS4AS4RKuKDHAJIXIbq45Mi+bUUKbGj8IZJx/lFBQIVRT4
7j+VfFfXWQt8dcnRMumfq3zM6w8ZckdKYf3pHIKYPjBWtdBvLqxTBvrvhPEtwIBGAQOTVCNSE1Wx
cobeeFIH+Dufk7uAamFxCbho8uaSWXomZSqPDaXIZsCcZIO03FqC9sZSoIeYhgCQgoa3HCo1qmKQ
e6b1uQIMv9e8KfuU45GEDaqIV0LgGxuUphBzQZpTlAzLeZmg/YM99MhTIY8KvH9UmjOY9xwLe6Si
v+UVB/kiOC7lu68y5q1IK2jUl5DbXfkO/uoFgY+NpyjCAdLAIwT4UuhMDsm1M8+7FsG8fytPDNk7
ybZgncHL2IZJSi+JVIs1W4wJVWyxi3PuDVV+nGvVyw91lCLtmNsdTiglXd+VYPfWCwafJYeuUt9h
ieGkL1j1kLrz85zimRrU1s8YzeiN28EH1O3qd6F4axCI29uFx0RNAviDvEmXkzRtlBZEXpCfRW00
j/bcVId21HNIWHV+HJRmTUNguR5wY9nVk6wqmnruMivROjR17dE1/UnLyhCJegMrS0xuo7B7Slo1
64qNHFGpKztoGQ/ksowW5NhcCgYta1y1LIsIvrThY3bV9KdqQq12mxvCRhG7Qzu2CDWIcLnl7iIG
+PvBHYf9/Yh0c62y+RF7pAEF1oSQsEQFixor3jkPdR8DoZZmbj0Ww2dhgV86eHNcq88jtp32IVC8
IDhUaIfgn5VVafg4VPTY9xEK9fFKLn7ToOM30bAxJHwWLhR0yeuDFYV2CIi1mvysqq1NGYbiMjJZ
3VrQZoBSRLjdwHDduvhK0cNLw2OFz9p7S1r5I7hqZQoHUwmMyvWP0LjhlRg2iT8A09k7LgviKD6e
Haf9V8XReCVFXd7xcjka65Qekk9Pmnq9XGROmBzleu9H9jCK5zT3MthJ0YQd+KFhmyTOBgXbFPdm
rN/iiZEn1ggr21E+0t/XE78B2BitCQ65CvJvcT0hWx/jpGH2Pj55+h97nrKvmYiyJ9FE/crjLntI
LEUDkp0HyoEG55KTOmP3pzaD1aGUVzg4TtTN3qYAW7kabo81rRbmhzKPIIAtc0Yvtwom8UPv9301
PYoMWi96FVjTZKO6cZG429w/TW98RKm9wiUrS3H6ntcf0UvgZxba3PkGX2/43Kcl+XiXG9OYY3mY
29kZipseYJOIe/EmzFpTXZkcLGM1I3myJVIZiM2A4dTFNrKr1EF6PGx8NlmCUUFiFlN2gF4HmSSt
HeSvCiXu8KHMDYy815SVbghncnkenSuK9gyJjnxBf12JXeH1Ds7ss48bV6h7p15Q2KcbFxOo7ICm
tnAvLrM/9UthopdHO91tK2/Yilnt3e8ddiva0zC7rnHMbD1Wviuo7FUHo0cDfa+oyBccGwhmodiG
I+2Cf6NAJNmz1iUOBh2lJEL9cD3smF8a/MsR04wjpDjf+4VBlXBNaMxnOCbLFMqMvRi8b8jsK64/
F1GHH3SLs02jZLAp+r64dI7eHgwtVlay1NsDY4DHlXA8IoSs4q/fbGrgXD3aU+CrKkjShNprG9lT
/vXdj8cqTIZNijp2z+L7CayDS93sAh/jOj3ZhE0nBaPMfqBr2FmVe3RtwOF7Z0x1EyxpHn567/oA
SuBvkGaAm8UD5fopI6csRihWnj87AdxQIpXYdD0zpzlKg594BIa7NMw6D8Euu13jp99GC2RtKGdo
3UElJJ28XhxZvgp5m9nzx17DJEi18oekdvPnXkP1sXZZ9f7DvrEejRhE+STvB/aC/P9/HRYPpds+
SkbHb9IaY+PSMHocTwXksqZSKACasF7JHt+4WRHNIeGgDJGYhuWlZtsBCXhdOH44t5IKguX5XFJ+
qBMzcqcODCQs66hkkAGYJo5JnqcYtuqgRflj2nhZsXKc3noFYMtpUHM6pbbS9SsQGXoADOl5BfhQ
nJVw/IxkeL0PejV9zCslXsl23liOCYkNcQxgq6QcXC83FInTYgFl+eGYIIvTQgwpw8nea6E2biaV
6cL9L3yb3wF0o2lB+a7L7uLiPhhN3iXWNOG5K/Ez2MyVjicpNHjtp10GxUPdWzZGX5PZf0EGHmsi
D8+S4nT/N9zeCNwGrA9hEZWLm8CR2wySA6MBnzVq5alrsGxP4yjDqYEmSREic5gR7t45zqWHyjgX
9Uf+lOWmjGZ/be2cIRdNgiE8I6nn7XJmpkevdIoDxP41dYvbpIWlZHki6xNmYItvaqj0nTGOCc84
iiv6ASXKsNxbKjzNfZ813nvBrjwZfUtZwKM4Iuc410+mVWmFoZGOQbOjND6Gl8qmyO30O97Ga42J
t04roCDaS/S72LHW4nRUgYGJqNbh22ZZ88FIcfEsbPzKKg0NcTEM5jYZkUdFUw5Tc5hI2PB60eH+
9nnj9XLjUFZTIEgY7OJ5g0wJ1ar3PL/tuvIwDNZHd5qThwAEyvtjARkDyQuBn7e7bPnEmWfNFjI2
fs/7OLp5oVYbYWCQsC36TGyzMI/fKTpJ1EG3h0uV7i9FPNXm9ceMZxOB/kFBO23U9EcQDxbMfK0+
wShrV3Ql3viYsoFHm4kZuDyMi32qh0OuhZgp+HPV0Ceo60b9L6hq7R+7T/FHqeFNn82pHTF6njr1
cTaV5Bt2gOZKSLoNga8UMjYx0CzKGxmy/jqZVTm3BrTl2h8rxaVR26KbJdL00S2F8DUq/OP9/fOq
8npdVEBZI2WhkGJUTJV9vWDZ4nSIj0nle9jXIFliZ7lSnhEmd+zPM54UPLAR5KiUS22aY+uZtfIy
4opSP1iDmtZ/glqZrLMdT4r9MuCQioGNaHLjp5N0dog9z2BE8dYMujj3R32quoOnDQUqzbHAzGiT
6DpmnrgP4u67GRnnqvFmCkPP+BZ5Dg4+R03UTXSwzLQHrw+XQv+uYhv3Lxpb+Cy6aIU7+2xIwvTZ
Lcq828SBKJT9/Vd0G6GRMWZXcFVAuCC9vH5DhVHqvAh+f9xUwdEb5xcmpuOJwUh+aCbwvOoYjCu5
x+2xJlWXGn70POUUarGmopi4XdspWq64Oe5igYezWlg2Hlc0Id/7eMClSKsgXlDpMfxePF4y5UWk
5Jk/1pP+1cTCIty1qduM28DRu/FY9SMY5VkQT1dWvi3HmOlD2GFSydkGv3q9cu6FuRA4Z/g2CkAj
nPVQBX2ihLi40AxJD64ZYx5Z9xi4zsS4lch5+1mpAKEq0NihcUYX9Hp1WF+14NoafavPDeS54RLS
SRj3PZ2dxyJz54+FJGLff9lvfFePkQSTNZqvMEYXV0YHVJqZO2bUjj5G9akvoA2eVL2MUMhu3n8X
IrHmGKhvyqk3867rJ4xDLCAmrel9tVatvd1gGk6C423mxFjrU928zFdQmI42gENZwLDreikH5eZp
LKPWr8BaYqeZ1XvM/oanMVS1c5FkKZaq6Rqm9OZlSuwJvR+mW6DEGOsvFqWuNIcybvw2CNG+px1m
PTn15FXop1Xhl/tfTm6HqziJwhIZOWglAKV8vsUTxlOC7ybuLH7XDN5+ZL71lA+VtwmRKNtPMBd3
U0r26HaFdOquzZXb9/Z+koWXRFLIlj3uAYv7KY2BReF5VPulAWEdWXzvaBZDhur0LKIPqBpn24m5
k8kvwFV8hyFxreMt8m5wO8k5+D+6+cwP2MlLzZrUK7FRdjXh57OBCkXbWdgf4Aa+yZC0/Xz/nd9c
hnItqR5iMBmm57aIgp2lo7GJEq9vTQZI1gLnzGRTtCiZHogo1sGM6kBbOaFvrQmmnEyHoRri08uw
YKKwIeyg9uvGqqJTlWvR+MUWCq7WJW2hFwfa/HsHP/KdmowqiURyVLxUTQ2cbFTSzqpp7HXlfzYc
qq09h/aXqUPj4/4rvW0osxbJBRuZ3IrMe/FOqyQObCvvhK/whZOO6WxVZOE2E21Dy1YJJu1EQuDl
e7eqvC8k6pW1j9JYb14UXEyDZNMYddmuxOI3XjqJJZArUO+yy7r4UaiKtC3W1rmfYO72DUhi/4P6
PlI2wPb6I32psHn/Z6aJTaEpdYnkub6OHVUxW45SGrnfZXndMJ0etXgX4dA2/wjM1PxqtFhHruSY
ujyj1zEEtgvtR0gTBlt6WZyo6WDEFm0yfwbYkTubmYMTV1sL18IJERPZJtOjrJqis2HgV/TRtotk
ONS4tFlPU60jZtNa01D+q+G0Y2wrS2vDV7fFBIefzqYL4sWh6nX7IfI8NOfwARusTVRhW/ZZdcZR
nOrZrtrj/R31xreTgrjkEK4N6Gg5oYhKo3GKsc5A5ZbxqVAs/ZQqYtzrlfWlcqNkZfogS9PFO6Rd
TMkqtb4pKBdxsMrzUqvipPFV5nvndGybS+FMa33EV0nUxTLQ+wBPcKVxUy977SLyUNia68HHeqV3
fCrcAikWFYuRQ+06DLkDBSy/vRsVnBI+1+ilaueQXA05aSMr0u/pjN3IM07RQ/CV9owXfUhMPOCm
neUVhr7HUDDE7y8lU5a+rWOFMRvmmbZvDSMxHT6oizL8VGfG3orToD2Cso+VE5RROm6FKGqYgEAO
9FNcmb2GGXTlWJt0zibnI7K2Kgo5QebNP9oSp1qcMLH2+lUomhrt80A3q6fI0+J4nyHYMWzjBmeg
XebW8/g1M00kX2Jd7//gQZFPT3Ohtd0lmyLFQKbWiGaN/DwqCuUsvBq5oY2mI6uRbsB1WN4TkoeB
Sz9yworo/ia7veoZfJArSu1lCNNLQAdYFn4DRYDfIqY7nppKH3HqDqM420KZaf67v9pNYgpIGMgB
uTDqcGyDRWIBgzycPIbW/mhnTh3t0BQ362f86h3nWExjnP7X1mHSaTsX4zJnH48YrLzc/wlvPDCw
bAifMJXpLCzjkzKIDDjyVNNbGItvBpSKbwLjGaxPsVf5/1hKniQmPjA5ljeeV+TOZMeF8FtkobVv
M4SJ4buSkqH+GdHpMj/eX+42VeTVwk2kpfiqL7joYQ9dnVQAAWwfS7jmMRc4wsFw9TNNdI8Yr2Yb
0IPWSuR9Y03ZOKasJ+5C5loEDTMBo4ozFdawYiq6nd61utjaipl/6cNG2SJO032KPKxv7j/qzUeU
1DGwD5KSg3XMspgnrbEZHDs2QLbCfHQwvT7HTKsxtWzX7vWbKPy6FDqCEGslN2+xZUUSBQ0CGvap
iZT6p9l4s9jjtZk+64ih+Lkx9ysn8s0FCfpS6J1m/BImaZRRQ59esU+2Of8KULt+HLDs2mnu/DvX
1fjL/Td5m/4iIUjAhxHCNwQKIK+Fv/oiuNPMeEw65qlUlfSj1lnqd7MjmdgnaWFHyCcXJWbJydAG
vq44rbZRA0SjdvjP6vv7P+WmEDAY79BqAx4KCYer/PqXqG7QhG7j6Kehx233P2WKpsbZ5647JO1D
NVpJKPXIMvVpTgC5bO0a0N8hSY18+Hb/h9zuLo+iGVUNOety4P1c/xCvaxhgxniuDnMTbkIjUo+6
1RTHHiyN/+6lKB+lcw/bWQUde70U/rd42VfYgeJ665a0baLMsD/pIrTHb6Rprvf5/no3ARgVJSn9
A0KT+Qt77Hq9hJnxNKpKd7QTe9g3uR39mlocpWj9iGNkVtC13Ta8mGYV7+6vfDsi5QjhJwDUAiUR
7WbkkRWzK5C4aY+R02DehqjIS4zl70UxgmrPK6p2cFxR+NGcFqCz5iCZWM4PTaPGvt2VuMmZ6IcC
TMh36NMh5pVXpZ+h7Exh5tVYnvad9dGqhtBXB5wOs0DoT6aWOCsB7+Z0yqfA3goCOGx3RqHXLzAG
rhKamB4eeU/2Jarr2s9KNdkm2EAcsDVbU429AfyTAIEJQVSVWhxowjLUkQzYxVAlgLpMM6oOqLlH
jNCNoMuQm5znWg8/jSiNdmfhBGn4oQNpn5EpAOd5cLHpUD97Y+QqR8w1abVtFMSUzLXK7jUTvcrp
+I2ED6QUKLOAGi9ipIJGsNWOnTg2eDSctWbSN0JEYtPUcbmNBiX+Zee6sVfnwXgcy4AiE52HXVsn
+NtWSXLUOtXdaWaII1UUJR+x4TYPjWXVu2YuUx81//QBD0KsQNFK/uK1lX7wRGxtM4KjX0WNvbEw
Vz0AGVFOmAZPKzv3Ji7Jp+P6dsEsIbi2lCFD6A8BoVIRxzx0ih30quzh1TW8rIS+C9KufRzRjNqp
bdc+MAyL3hsi5PK0mxDfkQP45QWUCg1Z4jFqjnk5ATmtY/cYiXre9raxVkfdRgfApUwFDFIWSoEl
4VSD4zdWtpH4da56ot9paeIEh8ESY3Iw5jIon1zdTowfQRgV889Z0P5TV172TUIBC4nTZTD7IZEB
o7U4X1Y6qJko+AlpNl6isGy2uIc2j9aQ1+fG5qAr7Tyf7semNxflgSF1yYC/FBcfEHAVrh2mvif0
to+3okVpHGVxu3ROKh4j87+prudJui1SUzRrSuM31w1CQOwuOR4B9UuueP3I0yAqvdTU4KQMaIF1
lgO+u3fSPX2mdOXt3i5FJ5EZHk0cm4CylAiJKGbsOJ+8U9nY2YkWov4RBQ1nO2PHu3Kb3wRKLhka
3xR6sr9PL/r6qcIJF2TVCbzTmMbhQc0RiXN73b7AB/gqUj1973iH5eg1M0MjOZLz0Ovl0rHEbAkf
3lMGUX6voqa+zRBTOykRVllKhUDx/S1jLF4lM3QQBWS8r+ML6pNFtk0fUw1MY1AeTGAiOejQsh4e
cgxn0kPU9W5N+zB3EOSlnRaKjXDUqvgHz99BPaa4RNoXdzBV1GXxJ0FoFsaieiCP7ubvFUXpH0pK
rFqT2QKzPFO+JnvTTu3paAENmJsdxlPpwzikqn3QxiqNNh7K//U2aMdxwvVqDkblyYO9/Iwqidmd
kgm+4hYhbiYeZgCy4eQklTXu5qoOwmPcBk5OCZ5rs7GG9FgEFBi24Duk5YFE7shy//qr9BbW83R+
wgc1M4KjEOJr31r2ZyMYna1jdvYu6R3wPFO/1vdanGgWpsAkf4OWSqZhmouFNarY174yUmUhQhqq
9hOOjbKv01b3tcgcTlLM43B/S7yxJoKcxGhDbnzEW64fFsPkuLJmt34YQ9c+hTF6BUVXuReRmBMi
42G6A363RjN+zYr/unuRAEdolSUlYBPxymUBH/Zc75aw5gsNHFPd970769jytFnJDE2bot+lCIZ/
6lQxMFUum8zcuuiRv4RYHCPgkMCz39a13TSbCb3QJ7OuC3EI8shxHsMqdL9as9DDb2WSK1lLJAbM
h7x3FhnYlOfRVGPnxquoNl6IvfITOlltsuun1nE/q7XmFrtaLdvqo+FWs/ZVDGWfPzjYhqW0VIIp
LbdFBoY6RxTX69iJUjA+RB5Q4FqBscMA6vSFzh56HVu1tisgOk7ljfVOC5tC7Dr8hi5NA3ftwD2S
fusrZOo2zM0HHxn6Wd3HXJsfRqh0v1PM7f7zICi6mwZL7PdFOr4As5lXGTdGboS6xZVVetHgzUha
X3JPE+iMaT+nKYifTNg5pylOjJUM9GabsRxJIckASkSUpIvlBDi4YATSiGCklVyaoDcZzuILHtC2
Osyd9bvwwndyLeUjAsfgKIF5BzSwVObzmAc1I1zbS9WJ6cWq5vKfVu/ExTaY13pSrO/+UboJrmgA
SqMEcOL4t1CNXR8lC+HROCQ1fKojazoirJY8zHNUHgE9z8d3LsV9T6DA3BBTHMmGuV5qToO6gBwc
PNTU259UMU4b7Iva79k4rhE2XvWJ/j6rwFn4aqiJvAr8ALa7XivN3VqjtGwuxMqSGsww2/xs6YPy
w1ASs9oA8QQHPySG9wK+aui2CmI83lHgyfriYvwr2Xv4oJxal042DChEP+qp0761U6ut4bIX97eM
K1JlieAt8ZAkJ9e/dQ5LGtt1b1zq0py+F1Bz/iWxMF4mvfipJKJa6ZXJR//71dA/gkpComtBcqM3
vAieRdrY+VCY8wU4Tn8Z8Cl+HFq7XgnRtw8lyxROjfSyhAkkz9ZfzY6yq/CpTKvhArQixZphUuMn
rbLa5zGeMAPnSlnZyG8uSGLCkJjmEffR9YLJ1IMOmfX+Yg7zhIJIpXnbPnWtI4K54aEQpb2m73sb
HniTkOYoxAgRQF2uVxynYi6VgtzZiWpV3VYGSudxYMT5dszb6YMaYjrUT1668mZvTiw2xzKBJijJ
MfUyKikaUvVQ1LRLY839Tklte0NJ9aedvTVV6DdWYhwijyojeEhyi0PUQrtMi6xrL1aA9NFm6iHh
WCY14kazI7ESHV6hEot9KaMf40o+IiPxxetUIVjZbRa2lyBRgl2nc79vFQE67Z/OcFqx0fG4bDfu
MEXf+9bsy03rdaaHKKseGBuZKWifQwZh/anu2r7emZ2VYtqhK9+4B71yn7dWd569FtsyW4tDBNWE
0MwHB+t0RlYMBJK9k/fdL7Ow1XSLBE/5EQFUPT2o5jRVKCF3gomJ04xr5/H2LcPipybBlxFAPwyf
620Eh2+0tFqoFwvvtmOOkOimd4L+idnFsJJK354RghkdcvR70GxAEOZ6KdH0mjXR/b+UTv+nqCn2
g4EbTJLrk41VqeW/74z4FPMgRNAwkrozhLbr9QJgfYMdDWhKZrr5Z8R7aN+3ej0eJiec1qReF80D
uXe4wKRtKABMgtwi4jiTEcSi9MyLhdLzripMVAM49herDB00+PspOeDtKcAa69l8NKpoTbTk9u3S
smDi/Kq6wSUnP/RfIS9nKl1OmPZezNAdz6LrzGrrpfr827WF9cEsRBysfM/brcO9wWAFsCjKhfAh
rlf00jzJsHe3L0HdzfsIMxw/7AZ3H47xvBJ1boMdflXI2+rk3Y6Kcu/1UqHVu2aoUU0ZQartVTRD
T505citWyF6omOH8cBUsae/vn1d/vL9jgrzG6aNCCuRwkD7IV/7XK01EGYSuF1QXMuYsAcHoDPm2
R+d53gtDmasHFN+cf2CIBSro36Cej5Ua6uYWqe+83MWTWaUbMZeu8ZREg3OoVNj4G9p5jn5I6iJW
j1mgi35//1cv94H80VDLsCsFCyHhn9c/Ws9RILAnGGUx+WHysehSV9s10Md+VVFUVc9DOFjvnJ1I
S1cagvD7KMol/nwRRGZ3tPrenupLnPbZL3IeN98poq0evSTpmoMX9NOP9z4ld5AEYNBLh82xBBM5
cGCzaQyai+jr8lFvZvVEE1x8S0K1Q8DRWJPPWBa4PCGwD2IWUrkg+ZeK0XzPXi9z/DZDcO4hFbgW
t7vQNfLALwVOWBsbhdAv9lwp20Hv5m/vfloAhqgQoNJIy2MpBuNaBd2pQasv2TDa5r43K8vdel3l
RY/jUKr7JLP4Ie9eUzKcgL0xqqGXsgho0vQ6DxwLK7EpK7/Go16jyd266sbSmvxj7CrNy/0Fl+GE
O1LOYGQLloT4pqxuTJtrUVemi6TEnjKm7wfhAaXssmatFrg9IxQCwKGIJPQMbnB9VeDpDVoh42Wo
NGNfm2a5LSdPPYZF+O9MV3KlknvryUhhWA2QnaT9Xh9Jie8YDLjplwLRy2groMR3uyEy2x9WFb9X
cBNXdJluSCC2nLDhxHm9Wu9NsekCvD5m4zzsHT3/NsAs2/VI6j2kfWeujDFf1dv+jpKsB6eJBIe5
qaTdLDInl3RhAHJaH0ttiKARU9XkT23neu0G9FUGjUqPq+NY4Si5CYvCeIWhhTHA5tb+00Uq2uuo
UIDTGpqxfHa11P1WK6LRNwGip5/UxlOKbZErI/NmWI3uFrvobB8myHuCk1a6fVjAF6fBJIpoO4Vo
6m0jp8q/3N+cy+v99SFlp1yCJ2D/LSIcKR2erX0tjkOniKewSSLgy2p9YABWMBPCdme06exqhZkd
HS+YVq7a6+VRk5G6kChm01pjAENgv/6mhZa1usv86TCNdnoK9Fw/T8qQ7A16Le1uUJQKDba4AFth
Vd/DVF1TCV+A3v73AwCNQNYg1EN/XGxhx6q9MAXvdzAa7FQLHbJyos3qSwTid4cN8vw46q71odXz
3hdaE+5rUJ67xFaqlUv5OhD/74dgvkMfTFLo+DXXbyKvo07xZlfFKjwAA0DDCunIEOHcrm66cwBR
+rnunPAAq8M83t8D8q/+fxudUCGbm6QfkmcrNdQW72DGfRugRaQfU8cOP6fBHDw05O8rn/o6WLyu
wiCQy42+Pc2fZXcxi8tZ7czZOLomRTlGldqLNuli5yXBWp/iOgz+36UYwJOUMyem1Lp+lwFAqtKJ
TOMYO53+IVZaLi+hjd+DcHQP8xysJVQ3j0bHnkIDtSuGa2hsLV6gq/StJ2hAHeOihwCjQnfBf1Q5
DLQMtve/1SIq8WyofHJZkh7wtWDYL06MFXKLYxCoH4XVts9z1wU7TXHdDQxT7ai2ye80jyqf+nj8
gu/hvAmtyH1U3Tj9bBcYLZHdNUf2IcAIo3R3E+nWebKxO9edJH6Ko1x5me0U5NKAirOAXXjsQzeH
/Sy9JZEx2Bd2V3+8/0yLEfH/fSapjEEgkkXx4pk0q5noMXf6sUYn9RO3c4JEgDOfjNQQdJ8BT6tm
0Z/0XijbKJudU1bYghmsIvauMaFl4CKqev833WwhXrMELzLRkjXA8jWrVaQZPeOlo2uk1geElz+2
UzOdRIGia1nOf+6vtjz88qOSH3Cp0RHlJSwOf2nPI5NTwzjCxvE+px76ZewBGtVqox6r2dQ2NaSx
70lFaHz3ysydSAARoqMHvCyT04j8DD6Jcaw4mudIAyuTGFGwcZxq+qQasXKJmln3A6VZG0DdPjNc
BxohUByJd0w7rg+pYQWCHukUnjLaxDut7fqDkeDgV5oZhaUryn2W5dj1dsaaJvPttyW35nGlirZF
UbF4231lFQJgW3qaPWhNVemU+9IyosfUJT9Dk2uNJrRYj0matE2QeQtlBNFvsV42mojNhBXEIKOC
Nn8YUoWcLKewcz30jscZlVM6q/3p/qe9XZaGFsQ17nU2FSTA6xcsnBhRZVtopzwwFMwfMerCM/23
WQ/jIZ7DNdjX4irnKWWn2+WjWvBV6RZeLwfHoQtNFKVPuJCJXeM53T4te+ObUcTRD0vx2lM6uvaO
N61ucr72Slq/2E6vyyMV5/7Pp5z/uF7exhuqm9BoOGXc5+cOkOKmjZXhWFfJhzhv1X0Wp99hLxqH
+2/5uoKn20OTAGwLmSk3ANF5sW5YqLHXhKZ2yuog/ubiCrk10yF8RvJMP84G2R1T33wlN31zUVqj
YK6ky88yOukxQniul+unUVjGQcltFyUGAqbZRJDvKeR2dautGYy+8YFRnOG4UJ9CgrjRwALqa8+5
qZ8iUGVHXAmDTaJp9dFIkKOwKau2XtA1p6AsrR3EHP3P/Rd9u51prGsGpTGUMBSqFpfEgNSrHs+O
dUL7edxnnZVvdWdIjm5kJZtZjd5nFSg/LD8S2iCJP93DG/T6FOtGOtSpfUqYXGzt0nWfIjAcsDxr
9CZXrvW3Hg7xIm51vAJlIX69e5G9KJS57+xTyh4+YecsnvRBgiYHc/iac3BWUr4F4eB/TwezD24F
kZeG9+K01uU8IoUSO6cZUsGmToz5oRqG/JNeBrInrBlHEdnFUc9MjN3ASh4n7sBNQs167PN2fkgC
vX9pEkzVqRHKZ6Mq8ufWgSJSaVq0BQqUg0JRSYmGIBzy96WS8tNQmVGS8SfYjCW+keZqb5RBgnOz
NuTPVpdbW0NDj7cW3ZrczW1YIWxL8xIVrQOydP36w8x9oBWN09ununSTk6dDiNFAoTwPjQ3yAEbs
tsxi9xDXiDXe3++LpPL1IeGwcUUBdJQOtdcr2w03ZOQC4ME4xfpn9vgBm9qo0dwpNO3z/bXe2H7m
32stzlaFWCtu461zckINp3AHlvrkdPbZhkKwFWbvnO6vt7CGYftJZjpQMJBhnC9aFdcPF89VZwdM
3k9cTd2LUvXPhdalO72J2s+D8KLftZdc9K6y/B7RkA3KbOOBREXyT5V6d//H3Lxo8OZgwMnbuS1R
JFicPafHEFqFU30aHcXeIuxsnaFpPkZeY3x670okuVI5Fhg2fnRLBV6QZ6ajkN2SniNvoCSzsh8q
R/fjVLffGVAYnLEE1ApeLqOf5UN1bjuXdeFpvm7X+aVoo5+KW/2OszF/0XJ12r/vweSYjhRWkhDp
lt5oK+DvUzthZphwjmxzKxovefAKzBqzPl8zEltefSxFkcCVJ0FgTAkX920vJoHFDBsjVptpU02t
LffEvM3bQNtHk/FL5KazUqAsj8frmlRC0jwQQpi62CHWlDCRNBvLj9DfP+hNqe3wFC22sS3ifTvT
Zbv/OpdBR64nmUz0RAAAESyvT0eTIfFfUJX4wMnrXadVxlYdwQ7uJtqk//YKavTqmHsz3Lyeo3p/
cfmX/9UNQOtALs7aYJ25ApYjZjUonK4fLQsMZa1+N6pK3XWBwBXr/jJvfUe6DhQdkPv4ZxFyyryy
Os8dLB+jNuVgT9MXQ4G5kzjIUqOpEj7WoVOv3HpvfUfmHjR7UIG6pc7YKN9WbRrbfmK44QXx+P5j
YnspIXwqt3o+qL/uP+MysshX+dd6yz6EWVS6ndJJ8sux/KKKoX9ApXD6r48ddw3t8NZSlBk8nIxg
bJvrLUNPCaKdGOCx1HSqsrbMnxwuqp0kY6xEsbfeIlR1cGKgFaWCy/VSiToUgQsEwHeDPk02gR26
2zrOUvIGxK02vV0UK+nuWw/HXQ/ZjkaVFEe7XjEPG9PI1Mj2MYMQRwKN8tjpgeWn4FLfvRR6TnLu
4hKkNari66WmyeisRESOr8X57ywzpic1wTqrCqpx5TXePhQzAZlXMIijXHrltfw1hOv6wW1Kp3N8
pgfRB2jyBlYlgxRmrN8HqaDGhTjLbAdMoex0UnFfP1TaJeUUhIbjG3p3tjPpluwOLQA1F7CaAy3f
iOz5y/29f7tLmOtAkYQGI3EcS7+dqZsxJXTnwG9DoW9s6KxnVWiS/N+YR8Cb75NZe31GKUJDAw5y
A4Zni3shD/pxbMgQztyl9m4qRPjsmKmx0hZ6Vc25jo6enB2ROjM9pWWzWMbQwsyazDHEKdDLj06W
NdtmzvqXWJmmzZDk/VNVMzJwkiB6qc042ZKiDtEW9fJ4n/CvTdP0+gkiTsfsUu+dlaj6itW7+X3k
jswrUeO5MYgx+xFlrkxT/MTuw00DQOA39k/9g+iGr1mJ8JGS2cYBUrWxM9rK2Vp54R0tq2h2U/B/
qDuz5raRLk3/lYq6RzX2paP7ixiApEhK1GpZtm4Qsq3CviaQWH79PLBr+jNphTieu7mpCJdsJYBc
zslz3iXW93IYu205ZuZWT4WxyMrcNuMMIrTJI8T1XSOgN9l+snArDDDR4+DOEdFTFDta21Zqf8vS
wT4glpWta9McDoo5OLtyLMatrIW3slpA1EPqRGfi5RtbiWY9QOSlosS2Pdm0lV0IEvVe2YEUHfd5
jFjilJbWvuOWeOYDvz3UgnKnKUDr6yQ0V1krTKualJ1FgL6Gf47cNFiefSTL9sxQv0RIe0E90KSk
IwAw3DtZajlCbxkaKMnekSJeJami77xYqL4TC2VnuND4TBP9qPe37S/vx6CAkmi2MeBiNXR8VMAL
5BgxxnSP8pi4SHpLXBhuIi9KMz0Xjd8aipLnohVMU4+S9vFQjgLfJbbDdK90FUY0oz0eBn3sglEU
5Rlq+C+HEW/181An0bHPpTVZo5uiaub2fhtr5XqKjXjF9/8SRTQw3/+IJzhJDqNlPHdBXBFGyBdP
FqQ3QZd1GvQAZV9ZQalU1SrK4nqtjzMWP04ZXQ0WKA+rdJzNpBg9oH9lBjeMfIKeauWNh9bOhymS
NTowXEyqOo9+N6XlCR2s74CdsLqYhOOPHzplraUG6isc/8VN2ltPo65Fn3PG3HhmXv2efuGPL0K3
AngkTVUWmHE8HgYv0YAUfobBiiw3aTm312nZo1FSOoqPfkGj+IMeN8FM6lb6oynSSxsnuDMJ4AlZ
9PtjQM4BpAVVBbzfKcpPdxu1LIWa7T1jRrhRUdHHHetxNq9nPUswXcpb78UWMumo+BTzV6GHNFg8
uPfN755ZC8zwuxA41W8oJidLEjg9Oq+1m+17FbzhHCFvBXm/2Fjs7jNDnRbuWI00mkkjoHRw+zxF
WbRdJdMKG759neX6dVTkjm8BO1/HmjMcxrCxAxc3hNvYjtXLMMLn6/3d8Mbm+07GsoDhfbe4Pp76
EUHBqkNCbF9qcty4Qo33VaqKdT1V04NFU/PMeG9OMgUiQgJI80XF/mTAYQ7nupD5XtqjwQLPBrAr
c9f4g2fHtOO92ApmOABRMOe9HlQjsjlsynP2h299dnDQS4+DFMg6TcnDuvUkWoT53hmd8WEEBLaJ
cE3bm3n/kZ8MT4bi5YE9iSSwO4x5zoSPN47XJasEu8CFmfvOMi0/5Zfd3ERTWM/53uzzkKKRcK+F
XSd7wBPnjPl+nWGWMDd/KqWgaKmjHA9VS4j7cvSKvdLEk18NzkB52FNe0Or8oPdJdk6t+Zfy0YI/
B2QNLpFkDM7myekF2QzUrOaJ/Vg5bqCmiCwKRIShLMWVr5QlAioFLEC19/K1NIz+Amka9472o/Xk
SPNcT/aXBUfqQT2SJbfI5AFcPvnUTdnZ+aSM4zZz8s7zGyAi25ymesBSq9EGmYvrhO+wm2ppfqbN
31wkifL193YZpdClTokmBJ8DvpJ+PAdum1rVUEEY6w1vBBMuc99yqvgSKY7xcnSac+Xx0+yE0jjB
gwoBwYNr2WmigJExyVZpaXvPLK2VCfp9Zeht7+NLpKPFoedBFpX2mfN7SXl+ym6BqCySj4BAyb4I
JKdySGYTdhXAd+XKnSpjX45OfKt0qkTiv6ct20lrO1aYdBRlea5A/+bIiw7GwhNG6e/kuB7HiPLQ
BFtOyyx1X0Wee4FDoNjJCunoFplEv1O1mIsNzn3vT+xJPYZ3RpCJAh5VvOUEPS12p+iJxJJuzkGA
i1plUgs36dD+Zo9yGYVNBQ6Q6yjXxFNZd0s4ovPKuTiMo9ZvY7Uz/Kgb40Mr1DnItFnZvf9WJ6fT
9/GoVxhcDxcA7GlyW4D3GSJrKg6566Qr22qjbTt22IDP+rl27xtDoUZGTQQuH0C8U4wR/PNEFrlb
HLjlMk91FTqOXwzolXpN6p67IC5Z6/ES9Y5GO9mHAKRnRRR4VtIIMZwgaeHA9oOd08avHkjkjVsi
dPOhNlvvgKCY4ePkrJ3JP0/O4+XjLnUFggsHE7imk+NxwLAly2OnOFStWUSrAsGqAJ6m8dAa5qWp
FMhhvj+bpwfyjxEXIAe12aWccXJXmTpe2Zn4xlY0T5eZNR3wmfL+Lnul2ff45925GllunXpPneeE
ahBZVDoQwi15uPocd/IE38zJtLw/V3Tug+idECKOz8I+FkJgeVwestlS6Py2uR3IRpjwrzMAbV3K
bBR6dKEPThEoYd5FvgbF9ACkWKyt2ERc2qBKGNWu/bGvEJl0EAcwVmExaeszH+6t5aJRZ2LXsRmY
tONH7QaNtrmilgcpMbDMINKi/B/ZgROa6lWikKl04OOeG1eYj6JKjXXkSleemb6Ts/z791qumKiy
LyUv9SRhypds2U3t8oBf1gwiYrAkzXO7vrAamflh2im+o2e/2U/+MSosbmeR0uKqdLJKQ6VwpFsw
S1FmONcAVz+Vo14BcpnmtQRJGlRm/Fo1qvs4t3I+s0/fOhQIlf8z+EnIHsJmRF1ClIeaRt51h4Df
CmqevU/0+vP7U/zWZiT90tkcEMSQLDmeYbdWwriqp/IwNWH5DCA5WztZP1ADIlD7BTehzfsD/hqq
EAEAaUdPC4mPX7oVrZ3WPYWf8tAmTX3TxtichYndXwxTd4tOeYKYqTt+kMz0mTP9rWUE1oWensrl
ig7N8ZuqxjAJNfXKg4K1zEWiNsnKGiDJaoUTX6oOSvlzBCrk/bd9c1AAyA7CjPSyT8mrKCDTA5mi
6hAn/fyQ2k59ZUT4EDptYW1CM2rvkto+p418Chv9vna5XywyiYDDiJvHr1rlahhlY83yiXPzZUKH
f0vkmtaiScW90Ky/cVW1r12hPDVQ2A8Yd7QUkW3jHHv6rbdH1wOCAonR0oM7fo5w1FJkXJryUOSe
tjEnu/+mxh6d6SFPnkfPCq+mvh/OzPP3iTyJcUtJCignRSKUiE8mGlCCm00TZX69Rb4dP3Xloekt
eP1uOj4ak6p2QdSo80th5tYG4FF84STexJRU1S4Mq3pDsze+YuLO1Xne+BxoVVP+JdBzEzlNxGub
xmpvF/GBXg4CS707rRyrNdZOiyripLnhxTTlw8VvrsAlyJCOst1AivzS/AyVOioyHHgOQsYRRldA
qn21rzBpIBkoruXQIx9jtfaZWfjlXRmWtJv/gDwi5z+ZhDoyFQtCeHzIO037O8dBegdcJdvn5fAp
WQ41Y5zO5aInYwJDgPxL9YTFRmsFqYrj5VaPIjOGvClvaqxdkos2dAc390HVVlYV0M5zuls17Pp8
4+ndZP9eyYrBl9ouCiPgnmDqnrqtp3NcULBy+puqmatL7nEfqXDBXhqF5qNtMp4JiifnNlBILpc0
gcB9LFww46Q82dfStirT6mAydxdtDz9ysDLk3jG42YJdNG7fX0Uen+6nPcVwQPEBYi48HBJ97yQa
tpVjlp4xmPcqdmnBqHODKVJEAGwU2kgUp3E9qC2O63FeXmXVoDy8P/xJ0PhneJYUN/klTJ2sJjAE
cLmNxLwXxpyuPTnKnVK0KnDIyVulo/7BGlw7gMLdrt4fePnFv773vwc+eW9DREYXR7V576ZZtRJI
X92luu5+eH+U04X74+vCiWGjIN54Wn6MMHkwm1qY96mXKZ9aCZVR4aa5mVwn2lZN7l0WrSHPvNqv
K4gpRfeICgXiR6Bsj3dL64ksUqPZvJ+7athgF2ev7A5EMxZoll944TnMx2lU+j6J33W90dFgp55q
yOSJk5T2bJv3jaz7oNTsJsD9DBl6o5pW0IWijZ226SZH1ONDhaJtoMdqe9eg23KmBHeSXS0P8t2Z
wSCjXGwTlkn/qfaUCXfSsiS17mM7KtdW3yR7XcDjnqvqnELLGx8Z4yz4K7CegI6filvZUd6ABhus
+1H2t40jtb0RWdZzLjOQUs7YnCP7vrGSaPxQRuXWCuL1FLdQ6sIL57a37idY1duy6L2/CQDKakCY
Yx2ak4cNoHmOO/HG7jSQoIH+uHi8cfYdf09M64w003v7Hvs8AKVe2u28sYdwVHXmYQ7hU2RVdW+q
43TOz/E01i9TSbWeNHIpKi1ou+OhwwHrr77UrPt6ggKb2w0tXBNN9RDE5GYKVYwrsyhZWw52Q7TK
+00FBsiPkaa9CbvUXsdlrW5F1J4Drh/PA7gRAj2p1wJZ54bHxeT4ubQ0i2NqNfa3hSjhXVLszPXL
MFHbxluFhgHgV5ZdKj8WfRVZvyfW/31whoUVDe4JmskpfC0eDKqruJd9G2sn2WS4MOz5iPEqs51z
9OfjuPBjKPoUkE/xVHTAzB2/p5mSsbjG6H6bgKld5I7WbgY9n7ae3SO9oDgw+71MVR9dHMD8FN/S
34q6lEQZHLjaUmwDWwJD6nh8K9fGnvJ2+lqNEEa2HuqK6q1oYmk/ZU2sDaGvoBownzk6TwoKy7AU
F1Gmo2pL1EdE+nhYPWnKqTMb/XUWhQJDzovtbI0Qld3snLytpVgBIFL7BwO6oXsLDFRNrydRxMI3
9RDIOwIS4boLuUGfSbuOzxueaPE1RqWbcjcdPvShjh+MjAvInp2or6AkodeYWaZt0rDs5MoSRfPJ
LWt5joJ/fJpSx4b7DnmUav6Cu/4FLOkqqPdJx4r/ptwhcMoeh0fcCEdfK4r42+/EyX+GWhKRxfKG
ZPbk4I67ng2Hk/3fkPUS4yr1erBu0Jvc/IOmp87tJGMsCNlrjnVmxk+/KysdED0kCQp0iHCc6gxQ
28ZryhvTyM+k018mbmlcTKj6G37i2MoWyYHynNL7L98VWC9aQNQ9sH7kZD2ZShniBlV4MbaxikOb
XYk6K6gjTvVeraKL9z/s8QnOh0WMZjm6qXXQ9WNTHS8bhTPMUbqmjfzUssNtVRb09fNq8KdaS26G
2TFvkEzL/NiZi+37Q//ymkBsl7Ici3ZRwjgdup0ldUJ0IXEaN93pOvKmcF1wZ7nRG5qAvznWAs/3
IHLBngKJc9r4FonSA2opQ16zD9Nn5A5r2wct1l8Vs/DEmRT9lzdD94hqKcQoyn389+RszLSUovmc
DTENY2CGoIyywhdp7nn+QJA6M9ovU8jth94OrlMcTShMnoymzmY0R3pux74amerAaKiF+q0Vhyb9
j9zKFjAvrATPmqqDMZnup/e/7UmbiTXEl/2h3EC1kJ7uyeYcqNzmhjTC2KcLoquICRvptKqHws33
1ejh69VWUYppt9q632IXkX8/6zz1U9eJ7vc8v3iWxed30fanxbg4IZ88S0y2PDve4MR+7xjJRa/n
3WVX1ZIpd0ocieZzUgy/fH26i1SzMG6DuMX5cLKBdNlHI4VJyArl0Il7Oqn9BnEpxTfzPNzFWdXf
RbYxrCySkDMb6DTVQN94MeZh9/La1EeXEP1TNoutidO6hWTo0UiLz1NR32O+bDxWpUr32NGnXYbc
/JkD47sM0L8vRnSayLnI9pARpTwKbu8kAsowIQhVhhr7Jjm8eFAbeOSrdiymMuDP5gfDjsdqO+aj
/tnuiuTOKPS+fLFzTV4J9BgH36qy6dFSy0TzR6eY6qskLc1PgPasg+aI8bbtY0jrSWQNyoWAcDk+
cxoOV50K5TjoSN7aW0ePsv7H5eA/vo7/Gb1Wtz/eQfzrv/jzVwqbbRLF3ckf/3VIvraVqP7u/mv5
Z//z147/0b9u5Gvb9e3rH4eXWvyx6ctvL11Slaf/5uhXMNI/T7J66V6O/rAuu6Sb7vpXJN5eRZ93
34fjmZe/+X/7wz9ev/+WD1P9+t9/fq36slt+W8Rj/fnPj3bf/vtPVud//Pzb//nR9UvBv/pf82v7
5SVJX07/yeuL6Pi36l8UAjAZIOci1Sfd+POP4XX5iWn+RXGVHJwWO8o/XEP+/KOs2i7mR9pfFClo
EuKKgwIEd4U//xBVv/zIcP+iuQcUYkFfIKBCue7/PNrRZP178v4o++K2SspO8ItZ7P9elgudGp44
xzuWR2Q/v+SjcwzTakLdYO3MmHooTbiY/VLm+umD/DPqz6OctHC+DwN8Y6ETwhTjpDlZ/dgRaxpk
L22dgUffTY5Zr+2SPo2tT8PTZJjfBn0AHdXqxboW5XRrp1GNUquWvdhj3mE8L6N01ZWJvZVWtvip
dNKnY30uOz8+lb4/JoGA56D+R1w/vR0l9N6EnpX62jJMcYHPVSn8Yvaiy74bX6M4Dw+JK+WqAyd2
JhqdkKb/GRpINIWZpQJ9mjCVqTYkk5vpaxx28/shF91TR9lznRh9u5l7ByxV1YUvRRilfk5DFw3M
WDyZfYq1gt2utVxOZ1LjN5YGPGJwp1QkWW6nMMw0pmaocldcT60O8HJU1GyD2Ffx9f218dYwmGRj
R8H6W9b88XHcCK0rTNGN6you2l0KtCiwrOFcF+XNUdgv1P4I+4iTHo9S2XXZmG4zrpN89gIchpWN
q4Zf3n+V48jyfQ4XJUVquCwhbjonvaGwyQbXy5IJcip6gVC0ptUky+pep36LSG6IYilgvPX7gy7f
52gHc4IQSSkooCDINl7e/KdwpmMpy3Ul1NdDPjzXGAXczq4e+zRuome9KuF+Txn+hYWBzpasrI/v
j/7Ld11G5wQBHb60HE+9k+dZiUfRePrahrBn4S17a4eyv39/kB+V6KOX5L66pL3oRS05m3pyfkS1
NrAbRbpuKmVaDVY8HFI7AgA6G/m8GEmmn0NvytamXraHdjCii1kvTM6YOV/lvXj1QKI+1+qUZUGj
Rjj8LEWm56jXrG0eWsNlnA35vncT1M/QhkLThTdywnls/MydUKfSKBD44dzbn8NGDig4Z6rAGlVY
BNxUJmtp2RRRMOOWti8jtX/s2ylZt52hX4rWyu9GoxmCNG7tzxh7zxdp6jkBAqnp305jKh/A+kwb
2Q9yNTHNU5BxKK/TxpaAy5zykLepHRhwGTYWOmK+0eSvUyTqV6gNB+QUw32foptAQTms1lwNwuti
rETmA/t1LtUh9/ZGQxrhd9KYv83A1fYwMOp9HA7po2D/Nz46ZZPgrmQnPtYlY4FPfK197u10IMyW
T9KhtljBieTvkJlfpcUio293PcliJDdYiQm8cCM93ERC1Ct3LruNl0/yCRDHBNK58FbKnJvXKvyn
dpULOb9EGsp2ZivEwm+GDRLUZoJa2dBX98CI5Sdh5FSnmqTG6sOxrFVij1vX7iO/qPIMB7q62eki
NbbYSKc7x1QyREktwAmAm9PATsZPcYVimW205oVVj9G25hD3idLarlUqCEOpDedrcOWuN/v6gijt
UBBTn8k751uufKiKGN6qspXuFmUwvP/QAFp3aiW3lZmpK30Y/FCGD1Ov3Ed9N+1QttxkICb8Bm/e
ORHlVY/srinTOAjVQvXtsDa3rSL1gD5jf9WNZhLEdOPXWW5tuykb9ylyjmulqcSz03dbw8buru5Z
QXVIT7m/irkzBf2QPOGesxKZetkn+pe+0Do/Mq3bJBP3qZ3ONGQT/F2BM93apLi7SjH1XVnll3GV
XWtlaq25AsgtgJdn2K9VWn3tjPwKcaKPZYR2ZDR1+1AtP1m0g3ZuxBfLbdQTtMKSKz3yBn+Iwymw
yKkTP4Og60et1a+Tdmnwj2Jca3rjW3PtV92YovugP1SUB7YKih9br/dwjDepJ9qYvYVTh3uxFfom
NLxVFhs3qpteJ/Ogr9DwL2CNlSnuQIvNot6m4toMNd0XmrcTbmKs+lKf74Uy6ru4keFt2GZfUCIA
3T718qDHsVyXWTSiU94rPipI+UqWCKAUxXSQ9ZT7aQST0aqF3GLQeTk1w7Yxx89CVSukDspP8Bwj
vxqtm3Qu7xRYAY9eVclbHQnBz7Jv5l2q5jdABL3bsrCmIEEVGsWWFsWVVn6zwD1PeG77ulXf2tF4
UWbJt7CfQx/tv3YVh7VYScVqg26OHivdvKqsMb8MMz6apz3LpJYgM6aXPMM0QindL7NbbzWhSemT
rXiuryd699CNg+qbFYQB6Q5sLdMsvoK9usgN5zJqajXAuhFp97l+UpLxG2IyIKOHeF7lubI1B2e+
FqPyVYmNMMhLDwCtkRrTzUTSB1JkMgJWVepPKkur60JlM9riC16B7Dw7vgAA+YxB2E1VtU9uEjcH
G4QkggWCDbocgpO10y24JMjVpFDMEfBrsK/MtND2a1tZm+N0p835Tmtma1MpgAolOhNsp/x2VCs3
0FPD4jyoAzf2OMCFcyHabj806Zc0nfa90xt7K4KJ5BfTi2wUuPsmYgE1U4yH11MbI2yfielz7znX
fV+U62bwkpXaWuHaNEoT0w9V8BywaBM1fixF+gkE4LmLLbniaUD+Ls5Kuruwg+linMSqHL5n1iRO
vfYUZZ5oz2C8uFFHaYYbK3eUV3e2olz4Q0t7H785Cem0zopmXslKb8LN2HXxfZIUrIVwhKC0youq
+jKI3nsJEcvBrESo5XqQ3fChByH6d2SiiBxoiqJQmM8bOhaN6KfnKfHiL6jzq1Eg0B8nqSoxcNtE
vbXIHXbFC3h6VMnG0ra+lsid3iZ1XkT+UCgaSvyOW/zt5Er20pu1TaWpcjsGTue6WalqWqHOHjnQ
hWQyFl9YcvpNp6jtLdYCNSc2fXNrg7xEcltVfQWXN0IqXYZqj2lOATBonwg5WME0x7XwXReCyErp
w+w6Mkf3Xq27GRUIoct6N1IWfYkRj/cN6Ovzy9DnY0TQsZL5LlbxnFmrTQuhtQJQ4q48c2gciO5D
u+AVsgGzx2JhZECLq76GhdNAhZCKTm+nLTnMzLArblwzhbiRV4X1SL03b32kL7GYNkODiGJJwcdU
0Ivwo1z3rpQsFlSl9HFsffhQyMCLUEXVoelopvoAseS9gUUHNs55awJP1x2ENbl34RVYqHFYrAC3
FIdET5HlVewWo70Obk63R9QTp9nWGOwxKNQkTTd1XRqlP5Rp9gSLXYcu1EsvW8GsWSAQOr1zP4wK
Pd3Qy8G90nNAa29QkAq3SH5ZWgBjy4FZ1JujHWRp403gl/scNIO+VHppk9dTYDth9M1yShljThQ1
VjDIqYLUpVjJK/Uvjncw9+VKr8e89t08L0kOYsjYFzpuLOO6VYe6IGxLc/K7NCpwGChs+dxPEPYu
kwIGwroH1qxf27NSZFfgNtwQfJRZCm2fu7Isk6BUxzYE1Z1W2UqKcUKnOdKTXSp1OX/0XKkMK48b
6ZMiqsQIwphy6JqeqLlP7cZsV2OuGWPQpyAHA0C3prHuirF/bEuVI7lywvFhkCAoVjHRoPYba0DV
1GEd3DX0SXMYPFEBXDOLuy6orSwzgnkS2rpuZz3iA0bqGFDGbznQaUZp/lS4Uc3qytoHu0q6Tygt
KXe2No+f+JVRH2Rxmn1F3Kh9aaZ8fNGnxrplybdNIJXE6reT7ozVSo1SeTMZTan7/Vwg06r1+Cty
KJnO56ihpu0jsN5mvhwc+H4cnIkapBjMpEyG3V0m/TAyXZkYvorE4nBTwr4jNBrxgOOjpbW4aCvS
uk8ip7X9XKlIoBJJsXrDEe7YK6uO0idFcWEQ4MveJ9wpZ4kv05C+KEKKcDXaOiHM1NAfZw8J5SO6
MHwIqtqjXOdaI12/KmJc15SogvqgWV1242iwLsZI0dH1IrW+KjOnNohnQ1gFzdDFs1+4nuh8BSDX
ofXUydrUeBFgJBwJ93kwSkRY2Cui8Tssd2+qKBtaH4RRZl2IroDPvZjK53hoGt6nWXXS/FKzgRXv
07g3ifCzHWM44lap7me9Ou5ITNwXy2zHRwhYOo4kWg54KBlQdNxwTFgfiylV5UZCWc8uJlQbOMD6
rvD1jl67X4rJ+ZajJrUelRalWOSYlethUsOn2ct1e494Ou1RjQkbCPLAN/ajmXqzP49Rz2UhQflx
NbEOh22ptR7KOXM7dGuQQ9PNOOhCYC6ShXeN04FpA+oONlWW7Bkfpbm5CKY2b9WNggDCTDM4QeFh
RKHHr2uujatOAzyJYURiPhgYTMXryTHE7Txoc3KDeR/SPRm9iGtpjaYbAK1JVB9akKr6akn+6RtZ
UsLjpLLxwbMS80OOk0USAJ1w8cN1x6yGYNAMN3YztV+8IUpGzni7yX0V84o7bhnpJ2yWaqQMpWXc
mGaI1p82a9EXmyWCR3TK5aFx0wbZIHDA9O080ZaBWA4rPEpdrQk0vW0/OpXjRGzGRW8BJ56svWzU
QU19NY+HLwArlcKPW8W0Vk6ti5VnlxFiRMro3ZfVbGCFa2Mw5s/Uda+GvG7uXE+Jv9amUj/IiYtL
ELqleAlNRd0VmWtmHKcQZYKxtGQXtLzZZ5yrZj1wurTBt0Pk9eOkJ128llqeJ5SieQxoHYPjkRX1
lnWhiS78iha3+QoknfaOYSjytnMr5RXb2D7nxkePb0Wba7hwq4jIWdaG9awWUdWtG9wBnwpOftpA
aiOrddsuApylG87VVaG19vPcR/V9P3RJ6+cIcHNPmNzG9G2cx+CZON48+GjwEJqcMrHQ69PIHPMp
5BwbDCiyFxCXs8ecS8OwihOc0HcOxbEbiqbpXavGDXHAquw2wNlWZEGd9VrsS60vTT8C3jrvMlPm
L0Ykxk00qAk7IHIJTAhnDH7hJPFjBy+Y1MpGT3fNGVLl7BFDK3ZQ2qS9yoCd1EE2u10ezDXlI5/K
yrxupnj4oCdK5PjQV6r7gXOMhbXcZWhUftDDYbjv7N5ACtUtituh8wbyDQKr46Om0pEX2VybVkmS
519iiaJbUNEMRo9ctOJjJmz3xkhT0whaB5Cv75axTPzEGxb2F7I3d3qbOcLPxrEzfc+qaAbmWMFw
lI7x9KWWiH3wbnP21MmOu8zodER0RZEmTUMp8+YCF4sm/mAXuUm2n8afcUq1MSNKFXlZOH1uXQ6q
21xnFCvu27Gk4abrIRxUgBt9HOS9mYcbzLKsOujGvGqCyAvdB8KF2QaZGwkjUBaXkU1iD93IuD0u
wphShbjr1unLOA4ix6MnF+4TF6NErEJ3nOdHERp6ubMSEe2dQQs/I/GM9xcac9EYYAIaTmuqld1D
nVrIk/V92tlPrtubGJlnc4m2rpvKyUd6eqAEQe9DbDpNDyF9Azu+BIM33MGrzlxQlRZX+rDoumql
N51kSZPEXRjSa5R1gkfxZ8ORibeZwDB4h3oQs4JaFLgav1AghXDJdfSDADhqraI5hhtfQA7MNwb/
4wKhMdNAj3VsHtoUPK/fJEP8iqQdgXDAp8bzqzieLd8mn+uDUGn7aO0JM3+Ns4YDRM+ayF6yl3Qf
R0VX35h4Afd+VgLVWL1fa/quOHNcagIc58BJUtFiQ0ZxKfL9XE+z6Q/pUdStYYaXH3QzwhAoweNh
8h2Iu+BhTO1DbRXaFTZKdaDVXbvui7pvAr2UbJfcE+6uAXG3Qz8Z/UNLL7PB50ug4Jwqo/YtTdzx
xzP/0/g4qur/T2/l/7EFU7+WD137+trRg/n/oPHCx3+n8dIWr2Xy8nOjhr//o+ti2n8BF6LZBpPP
pl2+9Fb+6boYf4G5gMcNWxrIBz/6ueuy4NxoUEBGtOB006r5d9eFSwTQP1eljQNcwvudrouG4Nzx
LRG/O5RBQbohbYF8Jc2h42XW2qKbwCmka7ctEwpndbziOinX9Rw7AXXWKLAagw5J4nSPBj3hC72w
n2kkrdIkO8QYmnB4fSTs7qKpfjImey9iNHAABmZIRHatAcu82Q4D2rWTMZqb0Qz9NiqLj5ki4sss
rXcZXrIC2GJgtCAZNS/Jn40Cz2k1Ehsnn+9Cuw5XOh7me/owB3WMXsAA0hlpiRGAiPzYokgDFfZL
BATcN0kIA2UJzkZcPDSu3CYpcphzLz6i+Ix7Vj0Mu8ZK9du41QShYr7vOusioq9zSMzSvbfTor8b
0jkN1KbL16MUGnKIDWkj3Q0RKtVNXz2IEOEdkAAGEf5OzyIgc03KmdWP0h9DLnUiKXZdllZgeLhA
la3tPQq1vkGx3dp4RXZd90a3nWRUb5Bozb8IiUCzraU7MCqzHxe9CLQyJG1Qkt2QTp8bekSBZlD4
nIvxSuoE0F4Tm1TLvE2eDN3F6IYpKWjUX7aZh6yM+yhMVMAcPFgykT4C4Gu3hSG1O1309toz8IKX
DReLSbkX4edKTtJvR0KvTBMf3JuDa+e062bnqVbEK/IuErUBTweDgHx1U5cruLg+UPQLazA+lQWh
VYvn59Cpo6DIcxradY1rvNU/6ElJ7lCKqPLHqn10VKv0LSX3fNfp1E+KbXQ+ZYRHz6XyFl9PwJ3s
THwqa6KaTZKrhcO2taMruxN1YAqT2iBR1E9BMXeT2gbmkDT+zMX8I8m2d40pLhWOuX6mIDl8MStd
bEslf5Stc690XjwHVjrfFimg5wp8x1JJin1tTLkOKvqVzs1vBfqE74i1fTeHzhU6fK2PImGFaLpy
q4X/m73zWJIbybr0u8wev0GLLRAIlZFakdzAmEUSWjjgcIinnw/ZPWNkNoe03s+mrMpoRQQAh/u9
5x5RfG+C6lAuM1VM7Z6tlo7apy0KRV/eJHoVmVNDPVGOb4X+0vbFS++XDcjxqN4y6AVhkpcynPvJ
DW0xJbck2RNpqdfavtSm4ejNmXpRwOtnyExLLFiSe3QoD93ka5HwcUqxmjrbogEdhgelE43ulHzP
K1YMyWfPsOysOC9668YCjI+YXjCqqzSXzPjVPKZTn8WdnSwPuOiBtOs11Rb4nhFhtGSHJnj1VSBm
QaKnV15D7YntNbfCURWRSk5wt4LranBzPtLqeYW+EbF/RZW0SS1O5f06jx0yK3+OKluvnj1F9mLW
GixOoygimIYsFCgsjZXWNPbjg+p9gaaPYNvFE/W9Yy5vAfam177d1mcw3GanG0Uea50UXeRUEnCv
d9fKDZdxqnZ644nr3BFLWCfm8DzmdhZh0ZqdYfU0ryUugXe4AVB2Lgw69hNkgrAYnPEfoKn6uGTo
ayJkzRWRu2q9Z8csdrkh8zGiFi2eDS0xbstGeGpXv5e49Tqa24JxCd3LivlWNu5EsITXPHjv9TH6
RGrlMhA9Ycv0K9GYkLcUzsW4HtRqOjFo0PQcNJt9zID+7gulf34eOyoMOGkNH9KYruAdTU9yeGD1
1tc89dPX3usqa28sdhsPuO7FxlLQl0FPPZpayaq3/bk+De4cKDo0PYiNechgpXIzq+8ZodJ17YJ8
fHHJRObR50XuXBe+mO5mUI1/Bsub8e6dx9Pq5PKtEC1QeiOTab+MTXAyWj7iURPlmz16RiS9fr0x
Zm0ktyOFlhp2q0sLbdXZfsVubQGtctULxPD0Mjg9TzJdk3Ln2auHA/Fq742uNfiZ07ruLKs3rvoR
qE1xvyddZPO9tc7uwyz0/srOnOm7CMCkwsADSlh6eF560CzPXt5pp+m9t/Jky1flFzg8gL1+W4ZM
HHWmFZfe0ql6jcmMbBLC91pWiCsygr0diYjFjelo/qc0yapYa+SElKlJ002TSGOnFTVGbVWdfIWA
Q0gzAiP1pZio8QnvkkdRGsM9yNu0zxxVHRK2uMgUaRoxt+v2+FtUz1ButHhcjfHkYupxXkkr3Zec
q4B37x3mYtAeLKRafa+DwriMWdl8ke89aW3k+a6uHPGsUfNHDP2A18Hz+MuDMMuaJSQh1b1I4Mnr
ZNDAyetgcdilG9M/LbW7RgEQfJiZ43BwMrkeMhpEoHdyoJnuMPMBlc12I4hWjMH4cGlLgBCcOd0r
HZuwVz8Dw0wdvbzPk/SrTDJjny6KyL3Kp2EjQXs/j4W9GzrNiGfZeiRmZsPbouXFU2qhibdG07xC
LMjfDuxZhrBIu/3oOt0pM8aUbx+bhqPQnW4/dF11p6WjvwfrmW4cMT0TuisxP3XgR3qJEy6uXZOJ
6Xk7WUzTYfZsuWtrdruqU+JSjgxNiDPydhm8xiNcMJqx2teOfrZZYJSt9WVZW9Zeuoq9Zkl/b2nJ
q/DT5QdMp/oymnUXW31wr821eibrE1hiGPazNcVGKz8nGsd2twQZL2OfqGY+gRSf4KM9prkVA5Vl
+wS8JnT9t76RMSjMrky8XWk0b+3snWekQmEOOmLLwQTTNXZd57VRUBfDzsb8JKyFWYVaD7sdZPQA
z/lTqqw5bF2VoFRtI98ZPw1Lu0vsedyhNmPO2JnVdzWs5QNZOcWLnJc2HOnGPiWuxwPTmtt6cbUt
JNe6xt+XoFzPxip6VsHDUkgnhAnmxK07BZGdZxttq9DP1BAPNlBWOVFv5Q7O8HMTG56mwA6829rO
9nXvR8yb9V055SbdkLuvXO3BrfsknIX9kGn250XX5CfsYz+TMmJcHMajR+gox248Wom5851hb8t0
PFXYwHUYSkXNMlV7WS+hD9J+UiL9oYl6l9FoRaLxyhCpshU2WSJ39dBErl0cbamgCrjMl1qSVyNX
OHns1+IJykN39EhAC50yiUsoa1Pd4V+7iO8+3y2cjYe5fhy96YiD4ucgb2IGlje6Yuo84yXmMQap
hXMYg29zuzz0PeJjZjN0dGz6O6WXHOTTDbb/NyNF15j7NcNsdTdwkpaFqvYpeBJn60EKN0ZUMcfu
aHq7HBXJFZ69+1JfRr7d4BnYDMzDW37oA/iLciv6TGXPO2x+mfijYt3B/f+MdvngKzduqKLPAGk7
vAF/iHRL7ZseMdqgB/fMTtzAMd7jbPdjdpfnESX1DkrhSm0ElpymB3DygXj1OtnlquuiRg3j0XTd
nhbWxIIth4LB2ad90olgOtgpE+NxgJWAhwaWF7s1WKzQTksCofXVefBzokyHcYoGO7lvzQocRlq6
fpAwJMPRVvewB9vb1PGbs4PdUdh0eRsS3HUletDrOmND9zOwhWlH4onRxoaonlatZcCQYMqzmLCl
WnekeMvSS+UN0QTseQj0/IecS7p1U7knBulA3RVTOG9qbDecjYmjw11f0wC/bDrm8boDhxmxYnG/
YMl0FWiFf5RB6l05CocOiBJa+4qTBSPpuZ5O4P0wKmy1HifmdqRPYfXY940WsXaTZz0x2khVgXc7
ZpkkmaZszz35grvAnEEVckj3ncDm3ulaG4dI2bKdZree3upHl4yZOyPQ1DVEaRiH4ygeksbJPtkc
b3tT6usVg6yVcb/r1xc8oTjTmnl5SvxKYNmlUqYWgQgikPwVPNHDMcpKbArpecvIVf55WEo7snuK
0cFYYBu4XqG+T40/HooR5gj5aXdiFcwtQWWMmzaQQCddV5yZMxlXrZUkUSeQu8tJN18JaCwvZuUW
dw011s5opLzpOqeLpVboYYcV7b3XFl5oWpX2iS3A/zKWpXM1L1T0gWePV77k8UymNUbLUn5NLEpg
t9aao+0J7ZiKqQwd+a1OG9gRyRiNnfHid82hyJCFm4dlzV/b3D37648EWtVm4m7q+RTKThjhaHax
N9aXnqmRWaTXiclGXM5gRG1y8CH8lpr/RJjQd6rt4dQamRF69vS5t8l36Qt5m5V3i7EeDZd6SrXL
gcib7TNdymLXJ4U69JNqwGNX/5QEDNaGnnNVTQD87lhT/q8qMqW4g8gncUEI1ip2+3Q6bmyNT3hw
M/atsfTC6QoeyOzc9XmecX1QGF3PKMazVntSSVUkHAxu+k3Pyy4eB7mi2VFtSxVednQwtRdb+Vrd
52PmEhyjnhzYEFbYa+Qhhb1pic+jaQPr1nLuoqQS4o0JzhAHjV5DeBnEp4FohznEnbw5dMOcH6ph
7GPcW6bvZq3RPzddwjpYpuECB4Wk3s5JrrWumPdFmbYvHQZCF1O0z6VeyEdArHknDND9sEnn4cKZ
yGGRtv6ZDCL6PyJFCjdcE/IHwsX2FmBHuErgl7b+NR9G3WCvtuRBGJ2/q3293bti8n/Mvg2VbcRN
iNtyczyL6gH7KwaKTlcWaHqr/tLkQFCz042HjFDbkyez9oVYpiU0itZ7nLtEAg8qdSyVVAcZkGlR
EOF8FE3lvWmLTK+IRegfiAgGeDaxNwEozfqzcurq4G4EHGOj4pQbKUdM7idLEbOiMz+A9j14eAYw
P4T+4MeYgE+fVOu2AMDtCmq2EX+sfiMBTQZkjXJjBq3vJCFQXOsm25hDMCUXduZSvQ7sFHsStzrK
FJXsk3faEfZzCjgV4FIj/I6KJfcvLfUXHfvU9ZGXVa+jG6jtCzU+a/5Gbmo3nhPGCVCe+n/RnzYm
VM0Rd142dlTm1/o3L4EHEepyDM7mxqOqVwdKFUiydqM2nhXkU3uJIWYl53qurt3F676bELPsjaG1
9sQ4lO+srY2/lW9MLqYhRTy/07uIblO7fON8NWavPTHbKX7kGyNM99L1gBuv85mJNIeBJqt7omXN
K1Mf8njceGXFO8VsfKebZRvzjNcNCS3Z+GjBOzUt2Fhq9TthzWeCfE8aEDS2AEIbyBHUtnrywZs2
vlu5Md8QjjpHZAhwB9+Jce07SY4HJb9kZvedGBDzTmyEOlTG4jrYSHbzRrcr3pl3DbwtFgJ0PNR9
yy5Ylq9mun5WTnLHBInNUmuvZIUbaT3+2xv1/4Oe/2uTM/+/Uc/wa5NWX799H7Kfgc/t//kX8hmY
/0PoEnRJDmFIqLQA/wf59P3/QcVJBYaH0CY5cRBt/ZtvbgKXoqOmMkWQzyLcUO9/I5+m8T/onBBr
QA7fdHwgmf8F3/xXXRiwegC6zqVtQuL4Je9CwZ/Q9To1FxhgQX5ci9beA/0UhzTDWMldm+pA2ri9
/+nZ/IZ5vqH1P6H5NrrOzWEMd3APhwPCOH6FWRvLYFdpmvTIDHKObGNInmyV1adlVcX14mc6p3P1
3yXOEhvDRYGdMTfATwRZ6QcGkDn406haOz1K4WiXoSozTn7XCgkD/VvO9Qf273YpUGRo/EgINqb2
xmj/6Xk2GOivnWvmx2WscelfbW0HT8JGz1uW+x6biTCXHgfC9m+Zr0/Pf368Hy7vc5M+PTbESUzY
/xPFdqD0TZXj98dSUhpOVW3tZbtqdyYzQtiQbb+GVDD2DUMP8QaZbjj8+fofDJw9fgDeFY5h89Bx
bGNh/3r/5cRWM7qGOCbj9pLL2XweBy3/UipyxbMFTiGbdmZfdabYoS0fD6JuHPhBswmopuRgPHru
OB98Y5w+TYtVpX8ZJ31Y7++/D1tQ3CtNtHTMAX79fXnrIGKpdHEUfgbjoW7UbnBm9+hXao7lBm/+
5YFsHPOfFvx2QSx4Nw8ZvFzwqfyw4Imz9SmpCO6BcqsDV0HOMELuzPVjzi0ayVYUD0Vf7iAZIxz0
TZnAm/CWy9yWpfwLN/093/bnX4NFrE5CFjsOGhPypD78Gnb9tt+4XUcmr8jouz4N2lB55nAWeH9T
IvRZcVEdhMV87L65aFgOw+SuMam5NoBw4mcP8Ob1L2DKfQ6juU9BR/C1eEnl2J36DVQMU4bPFPHS
oGuafD64lv3lUjdCO9WZP4EZgSEBLbTJtUdYxpc/P/B3VeLHW4RdZPCWt+/w4xfYSWmgvclrStfJ
J1WvEYO1k7Kbn6veJYzA6+aXFms6HRDVCG70qiv3gg4FD280JpzB8tTWyfCmDEe7WxkbP1bOqOP2
s7hMKorqsSiN7jOWLMDBw1h8swjZjNpVml/HVYOjO4Oq6ZEwlfViA8RTaTfrcD3VSsUiDarHP9/u
Npb6j7tFg7+F36KU+ZiPpakpodHLquO68TBdzOCiYXH+ZnH78ath2RAIxImDQySs/4+aEB8awzjz
u440aeknbUPOEok7Y7863/2SivzPN7WJPz7cFGNqnLDZyMDQP5pAeDMz/7XnclbdptdIKM78sJmm
d/6bh8iH48h/vzEOPsLq0Pp45vZLftqua4xgUmsYqiO0iPS6ojF9Lly9elw1MZxHK68eayPLH/58
ex836e2imxwFt5SALehjCAKyrECvZFMfJfjQGxifT8daCr5EhAeGhQO5a70swdx9LuUGPfSO9rcX
+rsnzEAVxRqU7037/ut9a9PWROtbT9Z6GrWv3rJuxgaWmQmE8pfQh9+sHt4k4iTmqtCi3+28f3rI
yirg9JVpf+w0r3q084mdNp+8Q0u1EWaVlP/8+fl+pAxsbxUbURNZETNiHvCHQ7hFpJqLoG6PuhDr
GtlMimSceS1sFhu35jpatXK9MzzmLplWJBi4tX5+YTYIbKKy3C9OLcOT6ybJh7fR7ce32uwU5/WU
WPspd7VLYsu/+dj99o3gJowrA98ac/Jf3wjT5NI1gdyOTGcden0qk8SrmqsAPvHTn5/P7xY9XXiA
xtHgPtwPl2r8XBDsbnaUQ31ybZiDcT0O83TWTOGfbatsrjKLSK4/X/Q394eMaFMNQbx1kZX/en/r
ZIvSbEBKZqjfe89qkmvadPfYOIn2Fzv633xf+OOhYeNi715Wv16qzRY8d5auPSaSZOl97RbFBZsn
P1a2GO5HaSwn05KSiT728ZeJUMG/LPjf3StXx2Fj8+khN+PXH4DluDdpSGGOtZ2OgBncobF0we2Y
t8FflJzbUv6wVeJdgZAVbz6skD6WthTo7rZZ1kebM+s8N9aAC+fK2ezrq/WSwtkvdj7zjrMm/vpK
f/OcoWQYWKdwcVbuh3Uk/LJancntjrnQ1cECiHrIBBMCmBAoM4t1Ye/KJ3OuwqVHwwxyQrX151X1
u6WMSt7xMH5wyBj78KWvAyE5yne6o53pMJ4BfE+TTPQYsOi+TjWMoCqz+ltN95vXy47pkByBGhjz
lA9F1Can1cXA5pkWdnCTICMCioOFDUuOvIX9n+9we4gfXjBSTKxpKB9djy7t17XU0SH5yBgZHlGr
3eR1/6yGv1apv7kIgnjWKgU8euCPLjg141ZnJdj4KFOIpaHRaUEBpRiE5c8385snZ+qcO2j9EfsH
H59cBaoFBwtl8Qxj/KXMGTxBpoXQrEqr+e8iv0kY4lTnLKWT8vA1+I8AjL4F3IR32B+p0M1DnQW5
uQt0KtoVIPoKop52l4ytykHfXUhN/xcBuPvX6/lZX/2754mHRUBmCqwldoBfX5pW8Nvk3PTHqnS1
Xa/sN63g1PvzRX6z9vGUDlj8pIj95xkeaLrwZt2rj0JzWIYrRcMKjnlO5ZTvh1Igi8yD9G/Fy28O
c751dMHcGUfVxwZqtTOYm1VSHzXZ2C8Nw907MnbFk2+1xbFw67994Rtw8vEDsOhk8ePg9MAZ/MMH
kCJVrqvVbY+FZaFqQJaQiLDAeegHH4P3zMYQwDoPgul57fzkLmgmjFCyvEWklTqF+NHZRvU4FSZd
QN8s3gEyhQUnfMreHDun9i8dOVkRZQHTGV8EVmwhY8O0zhyeKFy61z+/tN98AYjWobVvZy/4zYcN
y3L1QdoN2jazg+YadsQF7TxU/q+ML9VfUkF+c61tY+RgMHlX9J6/rkLP9DumgSXFrasR7WhM637t
NXDJDYv4r2/LwQSB/YmxNJX7hxNvgSPWLOZSHd8Rj0GHVaEnvrazk6z4SyGxQV8fFgTguQnMsIm6
LaqYX2+rzlNt0ueEj2tO6agltiTgBdgpG32lf2mkCeHV7p12vZXVwuEzLr6LbWtZPQ7a1JRRxTq7
W3y1XqTX1c/2OkPz45UgAW219u3PD8bcDoNf929MXLdKG7iOTc/98BKEvQy4qgCIgPSnV91kdV8r
lFwXxhe4aU15nr6NetY/SUekzHuMhMjT3oSL4GUCzaOdRpmhy/u+ldDgPHqRthrVDrXvcMZ43b+f
/GY+MESCBJC49dXk5n91H2c//OUmwAsopdCzY9e5sRCMj/1fMfTYn5lVh0RTc2B39ePnBKuCeuNk
oDqye5IDQjW49dtEPcAjx7OO/noVk0JWpmpCG2bfzyO/swRBXaiW56j3g8yPMl+zXzI/Rzw42Sb2
hW3revUh96wubpeVwmW2K6IfAlhAyV7aGITBJSzSJXaXsv+a2X6Xx6XeocihcUMBYMO2sUO/vSpL
zbvXy6w5C2bU14s9QzBQvcgix0nN2yKlaoqWwRMr4c4bEwZtTPvmZFWh7drEzXcSA57QX6Cij2vh
nZOg9J4NJvKbjgu2nd0GCITnY2IaQzwLAzcB0PXqMa9S7ZvfJei4cUJX371hfVjL5odutOYONcsa
Z7PBsLgMRsadKWoSBKlfkV4RelXoBB2UrXdTmdrK/avuCcHKtyDx8murCxAUDvpQ48Fm2c+Z5UAE
sypy+8xgUNfC19bxUBnbgK8pqts0ExUcqYXXQaKg9iTaJf+0mIiaYCxi3JE5s/aDkLEuJk/DVqGO
UYK8OHkVPOXCSm4bBu+sV7tBxO73SAs6CWlTdoOzxtoKF6YYO5iSiafkNTSpACrOmKivgbBKfa+Y
QZD8M30ZkO6+sRBaVGlOvXzuIeOchkIgdaQLKQ9jYkHl8XvXiZtpKB6omis4r5X6zN5Z/2PMcj6B
sVlwEKvuJUgV2WPOiANJE+CCVZplxzuaMryQk8fBUy9BXdVTSEpAYO+xtcQrsYAdeztMtRcWcxX0
4bqsI5EWwYBQpMqrdp/p6JFmCDo7czXtyG/19k4TzXDJOcFfczzt0awm+dlneH/SrEbfN7XtXy9B
jXIDi0j/s2tr/QkDLvgkRLXRJ6pPXucyqa617IyG9ltB6u0+kWQQ1gwVoYb4j/bcfvWkrI8NJ8Gj
VGX/5BSedRxWmtDRxA4wbPta3dSjbpfwFK0sHgxXibAX5hsty3CfWaUIF2WXZ6A885QKd2PtGVq8
0sle9CTD3LZ4wr6y2I1wY8/gtSiAXA3mYFOYa4hYbopbPGLifEjWLGrLGb1m4QZ5tu8hfuwTQ7jQ
CAo/RWkInE1khRrHWOpzxwDLw9c/8hddJjhmDlXEIXYwpOa/zSIvaXVsGD4N1JZyTuA1NRkC+tVH
c7lW6WVcIdZ4XqauM4gpMlzzSu3STQkMY2RBNIqy6oqYKy1qcoRphnL8L4r4v2eYySOanhFiMGvc
ONV9sXH6laW9II64hq26vvZM6w/znBvfc0bgP5LUSZ813W3fVnGfoPfgnGfnPBjBmO7xAShu5zXp
Lkh6MqTatcy9iI6njRxX8N/eBEkFcs3Bz6fuZnNJfev6fD42GZL2adX0B1QR6ZfR0MxYVQxzF+Ku
zrZyvTDoHY7BqTPUg5DK/M6cHfEg6Otu0Ge5dxrzddAtUHKtEQwj+lmuTOQznYAHBvsZcq+Ox9Ui
pY7cTnjPyaSNr3ZJm0fyi6Ni1N1NjTRVV8dZmss/vjfj4bfOVDPlpIuKGSuUG7ybsWmAzmfdLmS+
1KFT2/N9kwTrK54FxtEhFWA3e6Pq7nILlnA4ill7M4qF4bpuZgwpVf3SZZl/NetlE4metbaDRoK0
ykLqH6FisYZINaU8ZE1exMms5UebYubsBMnwpDmZ06MvwxCRRWx2dwT7ZRqMVIRPYVkn9j7VZWnE
xrBubKZJqHxPPRRcCOCt9/oIuS1PO+vJ6YIEcMbSyhMvzxT7duzUIS3r+ptLs/KogITehubHPJWM
GHDV+A42iTM5RJ4Szy02yF1Q2M79YLH5zl7iRRmEnKiqdO9RGHVwJeXoh17qNjA4JsVmnlki+eoi
Ob6VXdGcp1aJs0TahoGLo4+f3Kmer41aupGjsisCVqpjPRc6tsBWubd6o4oWqJuRIXpx4LMd9+iG
x3hdbe7VIYRlrpS2N2qXUOdFbicINcSXyXV1HFGA5x5hGATlp0pDfVx6pjwa9oQX0zh2dSjk8t3R
uvGaRF/7tOC+8dlxPYYm2Vjcm53TYzfmdY+V6Uxx7WnZt8Vu1pduKqpYiOYgTbO6Hz37ZeizJtQ1
8qrWaZ51uJPzwu7VJsYQjSUGGFgLJuqzXdn29eg76bm2RjdamVV34Qw56OQslg5ZEAy3iLTVkled
3edPTd0YZdgPWnmplT3disXt2/MoHceEP6g7eFfMipeQkbq32sXGpYaLX2stJxsuuWgPkTw/mZOn
70lVnZ/6VvMPZLWr2HcYIsEFu8ETFYkSNHuQ7iaX/uPqte6yA9RMtLBy8V/OvLm+x6CpE1Fnall+
mKRBdTp41ndMmdO9XVmDvmsWkSMadtDw1hClw25zq0yWoDs5DnbZPP3qYuvacWHc8EY+QnCCM1mA
ZNiOOrjJFOAhofrqopZ1+JYlIsuQ3pHRsqts0TEDmWjPdqmHTGOGBoDwvmp+VNpo3HRu5jyroHEg
6xkqvagqt6owh+nIZtoq0ktHt3PjtnHHe9QR5nH1Mfc34VGhH8jNqwUzePxB3OymWzDWDiBZX/U1
t4k2m/Zo7lwjHFwD1r5tfR3oAyJfq5po0Qa0Xr6llzsyc6C1CKd+0NFexbaTdcxjO7FesWF9z6yg
iVeqlauhSQXWJKr5quaUBe+lu67V1ElKbCBxcFKXNGfogGkFNhzSS2Nw4CXy57bYdbb1Vqipf8Xy
YQ4xLzZwzoeoKhPvxeiMNfJLYYagSHj5Z7pnnfKZyI6lrUskkkFxdNc2i1M1yR18Mu2YT3ilG0Zj
XYiUuTGnqUWnQesYpex+IeyXKdSY3EC1FdkjY7T6UKR9dr1KuD/8MbmIkNmt2xJ/kwernNYbDc9l
9q9AAgRu+sEuGR575nEyKk0ELOgcGaHqi39i7bevmdVrOzn1yctciOFem9qij/LWa/f19ogGr1yO
DhqHnZe7/dHrpzS2yk+cfuzijZkaT7ZRrpT9uEyEAMA0Jkba5Nfp4MLXadKzPqxf/czsQ2uAs2ti
KnM0mlZFMMUgoWs9jB8KnB+uVrdf1Nr0VyrrX8dk7j97ffA2dAultsceaLD/TqUDmbo3vuCH0N5Z
7Atxk9brg1dKiEYJEVemlt9n44rItqOYPqSiRv1hNisCeHfajZDQKEJorPtA1te6OwSx7UoRJ6Lu
r/wAP4msrYJ9mkxRPRT9yfby/JomBAE3UTZhYi0GDNM1fUVim0LPzh5sq36qFiKz1SC789poqD3t
pLkEFnFJfANY/yf2G2l2W203o80x+QfFZtzUXf4Z43X3nFE87owef9fCX9udIMAy1gpsL5CSVBBb
64DNYB5is262QrO/XooR+U0vX7CCmMPScsYzrpDIIHQ00pFh5HCVDTcP9D2aT/irmvtcLPXahJ0m
CuhtRmfzuRkBjh1pEJO25F4XlcwiY23VQdWaRkgZNl7wLT00BXN9OxdO90/XQCr1mvlxbJN3kw59
n415/TpOqTpMtD6x2U5PIphNhjyd81LlKMj6NJ3ioZzK61QLgp0OldhulnOld/rJrCb9ph/hgmUY
eBwNkfqhrJGJC60bzmudWv9MOW770i0GXAI8irPRn5/tzS2d599FXmcjCkHyBMfW+pJX+Aehtlrj
Sk6scCPpgQTaY08gQlQ4eElVRjVTJWl5cxNMsovLHl8hcxL2rd9aZHdn1T/GkMsXmQj7yI6uzkkv
gQ3RYcX26KRv04IPDLkpGXNQq3wZ3HH8ChuuvQ/wpflkKvxyhNMcxtq3ruSUDDuYIj36/UCdNWU0
wTFvwBJae+7ipbMG3l216ZQy1fxAwJfD8MOpBMpsNgIz5/pRN/vshvRJEdkph66uJVqsZaM498So
hJlK1N4zWn3HK6uirNN6SnBME4LJP1g805DDwYeigX5LDDLS8tKJiSkPi9I3KT7RQ2lL1e8JNSsi
awi6h7nExrjL2QsJA+vjjuk49FD2HpceZlfgEHPtonmmMfWlFgV52ewNKaDjQzCAMpdaWC1R2OdE
WpfqeoE5fue5yr0Co+n3i2utrFP33COpaXaBNbW3Ru4Ytw0V4FGjqjvh+AsBVdIRD3CfHyp6ppAL
TDvp+zCe8wYNDjYpx0obQOP1zmBTEXqI0v1StfmbvujuTYWx/z2CxRvVUOArbf1mC0mgdl1e47sU
hOZkmj/aTGXRiFn4PU431d4kJf6TlS/aVYWIwkTlMCLB0N3xOVFmc4ETvOzQId5Ipb4wE0CGOOiv
TQnJVBvbajdmJmm0nSujQYdbWiH4p5eV5X2nWs5tQHAYfvh0VZ01hRD6xrOhzJzGXCQH3cwzvva5
jDM7CV4mA613VeT/lM60XsQAXhm1xepFXs7ww1ZyOTgkmnxT1FZ7CavhZCDpvptIat2ZJnuup1Os
hH3P+DEStbC/EPaso32utBh3q/pZG4bkyh9cf18mWMBhOYJaTSYQ2+d0uYUy8ob/yLIb1xwRIon2
b6Ug+J2+yTgGmW0/jfAJw6Z2u50xtgFOwVsYXe5WHsdHseIqxttCrLxiGJbjPRUERB+OiB28qT1M
wyxvKnzbnmv83jhQ2mSnOqs8E/eUx4O7QDnH/OIJzcRhaafhFNgZPPZA9V/liFJa7+ebtkLXqDUs
bpRJ3b2b1s4/eiVeTHtqLsituihfkKev/pyfgzpx94UHObR0c+Q9eEyNlz5ph8ellFM01vSP0VTN
fhV2c15eWclSoi/Jfqw6E5YR5i1+l66OYYuqz3oCrhqqppv30srMPQq7dVfU+JsZDXJaHxzL1Cw8
3MbBjqpiLI+mY68/ZirSi5Z4Rky+7LWWW/LRcstsz4gJWgx0uN1geP+buPPajV1Js/QTsUFvbpNM
Lynl3Q0h7S3RM4ImGCSffr483TOYqrmY6asBCgeFY7ZSmcyI36z1LfHXSfG1Op0xUB3wzWOE5DWb
gAXJfYk8AEUPp+NbUMx677nypKq8uxszbSORnT+jqv/JizLYBb0lDtrrF0ySkbkHkNGcZoSw7qaW
/vRjIK9qYwy000sZLflbHZY9KLHfsidM2fPQvNtp2+PF9Zs4sNfmIxNkcQGnUad+0u4JXfF0T1wV
V4iGqrq1kRAf0tIKsY2Nmb83G8uN52svL/NM7JjbpY+Z5vBKs7U+FCh4n7hdcaXKNk1KuDgxaXuz
ALrkil0tRr5JFSQrDCPdQMEoKvmZNno+qG5MmURV+XZUBf44z8KXFETfPUaJU6+jdF8hqX5lMh1c
lhZE0SYvzRvPibIbLWo4fa4pol1foKWnQ+9zfF50GBYwBQAA2FilwLWx9BUgv06wZPPcxa1jK+tN
WHJGJ3Uy2EtHdcwKbkiEXpF0e/pZ6LndCSbVx6Cq7nMvcLYiowTP17CO3aWq47LCqmSKtTqiGQJc
0IXydW0EimuK2TmLafDAAeEaWXY+qe3zxrOUhdsOJOpWFcUjMys2Aui9R7lQDgZBBbIsmv3E8TGg
ZGZb7/gx+i4Nh3SPoVLdzWltEs+yutu6CWILJRbmmuoWTv3XhKGKKSKOrJaJ2Q5nw7Zb/W5jpdAK
1y5SZ+1E6aHW7n2vRc+UBqMEvZN8MScXwg4BQ4jGVWFshU7nN5YjRdx4dNLC9LtfzaLrC8dJ+VAa
0xJHVF8o22W+xzTo3IJDtt9bPyD5IKPSdjYNUKkfmWXW/uqYjKTEiRNdYUUoR4+WWdXHwLDOmfDe
4KqgJG9QYxedehGWVZ1rF7hghFsg8Tp33TaES3xM5FqE+4XcEVywYKVQJ7neXmM7e0LWXyW1o7q9
I2t1OyNKO0lk2bvcdvNPh6FrtcE9GybdMMlbu06HbRANxa8dFsWdMXXhnk4L4zIV30nxlJ6pDAS2
9yA6DG5mxP3ou6emWU1q2NF5YaQQfQWhsM997g+33jQH91GUsbDREU+hCKnD1dLKnT/wlaWdwtxW
z3hsSdu7nxen2qw5Ex1CK9S1FvPOA0g3irbKUV/4SbHFj9HshpuZ9/DJJHzJAJ2T+X8LtrqI+4ei
v4d/wYXRL3Qz1A2nVGXDLZc1wu8wDc7dSJ7z5mqcPCjiGY9X57e9CTrmO503pO9rkItjGUzm8Yqa
ebWYMe2qtZoiKolccbROKy0ySpfPPkVhWBYkcYKnA3kbII1HfKrdjWiD8g0UfP9k9W53l0Gf4iIs
9ZrFMyeZ2ESrATkqyqooh3oCfSETC392708kjy4QR26xpAXAbOv5z5hjGSIT4GrNtoCxpGLVl9Uw
+geRVva5Tlv5XFpZRTXRklhqTHg0utyfzpUP8ifOylHhVl2JXNqslWX91XDTbkDpNN9m4zOaz/25
vJ+WvG1jzOWFf9OMWKo3YSfKG7y5bPurToV5EsyF/eYWU/c7qAr4G6bP9myXIRcz0v3QIELaTu9b
XSiuXjruGxM4YHdLRrhhx5b2/EPXmcHfpUBBu3Iu/maLyMIzdZh/IBmRe3U2rDwlEc26oiOrvj1L
H5d9UgxG92xkufsa1c34x2ylZFoIoRlK1siOVHNUfarBJBC+mXi5qjSKm0yh96rAB77WUdX9Qpsw
P/mQA2BNRdRvtW24G5WXUgK0CzOsV/5Y42B2DGRAiAvD3UBLx/y+sg9p7thPsu6HuwUcXsPNWCwt
cB/h3uZDw65Km+NAvYRy30lydZUFR9n80q4hgslONOh03X9el5NOXjzI0ix3FJjdx7DMXrTBLsBf
5ciJh7+e38QKoouDvOTWUzl4VRYq6WGZg/lFpPAx97pZolPZr2u3sX1VdbdZG+C+QutTDE+l1Agm
UhPrXNCwJi2mKR+eplISuOI2pbtrSqPNYSA69ZNjtll1xMeYF/E4hb2TmFXfQytrWgeYVOQy2bD5
1qeqdMChDiyFuBByRJNEumL3IirhHMDSeQJINe6lamZvOwaKN2RYBt5SC7lRRvkvLXfHU1paOxZm
VBbNwOq2Gth4gbNluhGnwVo/MdLI3hnD00FHhnR3ytLmpyBh+cT8vAQrUdav5lwSrRphOo6hro37
lLibP4NW4521zMvJ90pVnCPWvXcMZPnjgW/gpLtuLMMx4jmlo0/xxfNgxgj0EeJFSn5AL05voxJv
VoA2dwd5uDyEqc8atw2W7NsysvIGBxmahglNMAG8PoMnKMM0SNuKoeUUSzMC5mMC9nsKGgnpsIAF
2SSY7nkas9RjTzmE/N/eSQvM0Y7zykQA5FJfyJ7Doh7mLxF53XOp2/EPphs7YETnGF+GjSyTNIPu
mammQXO3CD8pwsoJoNVO+qU3nZ6oTAYW+HTDV3oG/y5wsnnd1FVEjLFPfQBO2OeSbw1/EwycV6xN
qcdTEKdJVMtM7cq8RC02kPZkzgZ15chBesf3YCRPj+FsFZdkElOlWMCQwRSmLA8UkZrZHh+q+S4B
oIWQElAAMsHiyeqn0n0NmdC3WPgcPoiOnPmN35s1HyZAlPNUIM91ln5IH1FYcO8yDG4uBerWpJsI
ZozqqL6Pxjatd1bKXHWDoXn8A+pBMAC9JvqhYFjykwda5tXpGh6CwZcftT36f30nL29yEMmMIRfN
8WCOqB5Hww2aTU1nDsl0KcqFHYPJl6cWV51KKSHYJh5pvs857l+WsRFPoCE7PoRWsTnaDUAC4MeV
ngMtDqjNazZFVnNgRqVfDMASBxOBw8VhYYCX2lRxrXlwuRbS2zzw66cFLNdzFYX5cCq8IfhLs6Ob
REwj341iRIJMQbAaiFQN4u7yETndnjoaOIYA/ibilTnie01MKnWWkPZwxJGSP3IVdaAv+iotjz6p
qYc+DLL+JuP70cSaFcdnTl7dR8X26q6t+HYuxFrsACtx6lZL9s52irczsOylvWhy5yg68mzdmmyM
yt0/i2uFAO0Xr5LA+p5OHPc+Zmf8oeX1+z1KGp278Crzbpeh2l3FLB5NdgvT36o05z0/hD80Inag
dkgl2OjI7p9GLHysoohG3pXXk7nlAthF6zzfmF6KE7MV8rEt2pnNkQWpnqKeG6jy+cdMnM29XbbL
rW+GPe8But97cBPC+6wIqoalUeY+Q1Tm6tcJFR/S3NTjXoCl4FZtGj+MF7v060s+ztO+GztxNA0p
gDgb5mlcCdy7XnLSj/mAGXJD74ICPvPXJF8rznbAbeml9iA3JMXqcM55qeAQMTvDeaWlNPd1CbPV
y4z8sef5vnRzld5q7CnbMfemg5FZLMtmauq4EStvEji8ZiSNUwyARtuWSWtrhKlxWhqzXjZC8MDZ
AABdyL14PG2bnWvSVh3FtsmUdJ+zrrlhYbqGmxLgIIxPgPwlG9MaefOouudZWnwXr2CeyySJUuB9
8A9pFxlx5TR9l+hegL/0Bu8k2CdAEwqRFdmW9J5dnu59NRhNRl0mvK+aC4UqGaPbQWb6tmz6Ybph
FcqVNfqIjFsX9R/FQ3kghso5qHL2dmXm8ahMbGhjGbL5wOnMfWHmi35xzdGnbuy5pMiGQN/oLPUT
hZYBDDnMeHjHMmJHmUvg+rEOai5MqkP7TBuvLks3YY2UuTtv8mFAxl/OFmDq8aIs8I1hi3fTb7kb
DGNGAi1n46SUHk6MJvhtPFDMQ8xo3CD9paMEJEibM95oh4GjavTc7D9FjP8t59yzaPjfvxPA/iW8
5f8t1GX/I64xKMO//1HXV/O/w8r+69X9/0xxubpT/peq7vpC/iXG5Xb5apuv/l9MdfwH/2mqw43w
H9cAelSfJCSRFoUqTP8T4oLdzgquzh4khtfz9KpV+Z+muvA/0AJeJeHc2egcr6kF/2Wqi/4jYvnp
RYgGcR0gp/P/O6a660//F9GPSewEatToH11qhCXrXyVKuafawHUF6uZw46wJTSjdB64zO/i/iXMI
pvo/xIYBy1NkXkRweSb5Wf+mMHKZnSKDbO39nK2sYwZUDOvOsCcgDM3aN5dIoarbqRqn3wnb2Jht
a557RqD5qs/aLkw3DhjkjzAmpP245EH/5oLsXeKSKvSPqd3+nUtSwjsiegHCVx8tTUzuJHdiPzFP
35FB0jhJJ926SNZJAecN3DxQMcIY1igWtQuj3sX2iECoZG4lnZ9nBAIEwMTEymeIj2gSrIAa19o3
YoK90y1oHnpvhPA707q0h5rtBQiXVoDkoisT4A2qOr1xeTFfTe6gQzF6STMg9GL88Iq1gUqp7p6w
WegfGi8ACmEpAcVgN0j3/FTrZq6hCcPhdQGpjfW8C5fKb6B9e6OzH9YlV8nKMhJqJkTL+colNnXc
k7dSJsJV7h/QMRE8MqxBm8rVNiBQ01mpeOzMu/SzdO09E1OP+ovPnExRKbOPHFKMx6TAcCHzZD0W
86GEIxGXXTu9ySLt8FLZuf/cm2hzNsjUyD+DRtO/DKY9vNoL3Uk+11Sn/eqQPwOBoxVoeTxeUu5a
62OeTj7kC6j16yYIZg/qsinnbwM3GcRrJ3UY5dgubBatGnERhe6Zbgd9w2Bzsjjl66Y32tj2GR1g
16+ojbyKNU0uzeZv57hzvyn6YLU2ZjjId59K8tkTnXKAFIRdFvthWd6uPvaFyxQwB6W7Sg21CTPT
+wv5F1zZUgbqe+g7890zZXe/LGTLoU2Scx4P9cCKnIpH/QaEAVkAvnXEGnVYiiPw7kGfQnBS3nFJ
HWP+8TqLzTVtk/07T6V1rAtfoE2zrdqIRy8Y0cJpe/lZ9VJPm0l1lbvxxvlqDZ96/5w60yqQXpXX
KB32sjjFKgPkLYxOICDFNIcSTRbUBVSkvnlclnH4M2CprzegdZnZN2mUR7uRiwXfF5kSEqW0nIwY
ZWyI5rSpnEuXWR37T8NUj36oyvexL+3m1JtG+ebPPmzPdCpcZ+M1Qwj8VuYl1Py8KdM4AxNEWoEF
KiVe0krlezvDUnwPRaEaECbIso5R5ip5uwakihy8DHRy66Ltp0QMPQSEhZwfl4FZNOur6xyMh7p9
QAnl82WL6uBPUOLy2rII5YurTGoJHDgmyxX0DawOqpl0iFiWEBzZ4K+sZz0tWAWXczOjiHMa/e1M
NSC+uTFYGFpj3sTN0odXAbx5XSYVukD5gnL+r3Ds/DYIaVmWumFx57N5AOtx3V8kQmUIvuoeMvcm
Mi3iFjgGRuPOYPB85+cBjI01ZH+QABhE5KZ9l2NDkt85xazn0r3tOMtH1gukQnUXpADwDHOgUI9A
ygmfBWk6CH0Ug0viwYJt7sy8Inyr2CTCcw2YVTDI8qybzHDdk4SR9Bw17hgmmFKKlRyYziiJe/CM
l1FftQ5dVjKEhAXEngSRznRnhogXtstoD3+HmaHcceF4w/hYmet7WlUAUoOF8jSJZm28kGg+p/so
Z7++y3wWVVAOwC3sODnn8dDzRM6Jj/7pjR/LewoJRsiEQMt8r/gwmXgyrmLIaytI+WGo+4eM48Z4
mXIBrVZ0GXQKyQK52VLUBZfIitji9aJjiOk3DczZHHTCA0qhheWYRBp2jcR0IVakRTMx2FCkYwQt
QIfNYk7ohzxfBWDnFnIZEpDfxUsoSJWhQZbjd5SbDK5Mafi4A/rBBYyp5CDiefAkSq5AfqNV47ke
fYjy27wRqGCabmCNvujI7jZqHLhmslJa9dHPSw7pnOL1c63S1NqOjipvm4DJ3sb0/HJfaumau66Y
ovpIYYacIgit9U84DeK+XRryHIzcYZ3X16DYk4kzbd2FDorKXXGt8XclmtVoA/k5H46IzuAd+Ngv
xWbobOlsnBHeF3W+RrZj6/nNXZEMbyysjx8BjE07KdHtAaSgcCfhJ505uMnw86CUUHmQDQs5RSOV
mUSb8J42j6FP5mfScOzalJwlbGaZWSUpBLOXf1ZzNLwXTQtje8x9rwNgMk+XDIpdSrZQan+tBeMN
Tnxv9PfRGNFRlmU+/WKjH9ghhLNHqs+omiM+/to5FaTKROeWz45MnNkamq2HFPpmFE7JThNSG200
hHKmbX3tBjvf866IaZGhCIOvLlFHWRDSQxWi+nTXwcWMu/oSz78hmYOnwhmDZDBWiOpr2TBvqXKr
2GJ3ipyYHYC3onuLeOWrss1HYVSwPnzB5BJMmlndzJKTM5FqRosLCjktY5djHx8uvMAHR0Q2EHKk
TB9Z4I5fou3s6dzqDFiTll2oqJPqrt0CneFYwyhCNzlz5m5Rv5SvJnnYSPvh00NKgWNlXFxA+8sJ
pE6LaK9OmQnCtDe+Mzy4OVqNtGHioJFGbH3mwWrL1dBf09MIcuGArrYrE66LR2VkHh30fyZLtaL3
t4GtfN6ZoUx/fb9wbOZIqz64VR/x+dWqe2IQlE1khw0ECHVGRMFDEI4HIkfD1d6vQk+Ad1YmtUxT
NUE+zmCrBQzTUnPLUMpth8wOJwbMVvg9ocbhXo7qfl8OTnNKWzc41fRq58U1SoN5aMkmeujW5Yex
6fIiKo5jU8hvf3QxsfS342ADpZpo5ft4EWH/gWDC+BhYJZMu1KDt7E+5C71EemV+RGtjxqrod+3i
zDtXBHSs6MfZvkdw1uojkPbxpHwUNBu0d/zTsbHMH8+HIwu5KkCmY/+DdctEsKlYmLmsvbLqd/Xk
GiuWS4n2NPs9hjBJ3aZktqp1JbkChxS/umMo78aSq1cf8l5wKfvQ8I14ha8ac9j7L84SHEh8v68m
mvE6tYItUcFOwvDmYsjAZNU07urMd+4b0xsY5ytKoI2C179SfeTZTvaYz8J8NGjZRj+ix2NC3+Rz
yhTf4pwj5sF/dFerepWodTYUKz0DZ5/sE9n37LaAVmxwKK3budQ8wyHJN3ZUWN84sLyYCfDsbMEB
YdEE6QfoKPA/wqblUGdl3LhcFCzsOnryZcfDRfSS31m8Pbgd0T9Dr9KB1SXOjEYsi+y3xkAgO5BH
5G0IhUnftQ3ocw6Co0KHMB8akwJxU3mm+8Pco7nrgOcdLGOarguLfz5a7tukmRG1B7rqY0eBthsK
F75kajjqdiV8Z91E81B/+VkWfY5kSXWB4Wzgt/ns1ou7Dgf+hmCf9M5bwzQ2GZChWyAGDRE6ACza
6AN+f2NfEd2VRBrdvyzGdRcw3X1Yq9E4iAybUQ/LsFk/IwD+T53KqrMiQZeHH0RvUXSP5To6PZVg
NTHDDioSdANgrn3dkb3UAmFAmRKA3VrFm0BXumEAnwik1yhwhsZ+HXps9dRE6L3JgjNuyfGpnp3V
uemkWvkXg4a+HecAZyiMNdW9pro+KkgTDyvdHkuk1hfHxSyNvXSrZGa9miiB+MMZDSxnnr8lKO0O
Ow4P1EptMk8cvM46MBKABrRZG++XIRZEYDUuj3qwPingiwzxkI3Sa0TMMxjszXXW8tYT+TkSLjGZ
ROcE6mU2m/oBjALVXSWjHUnC6WE0OASU1clfbzSWW7e3s50wUwAUxKyB7sSRy4mNwsDvQrKkxIRw
IWtQkRnts8kRXDH+bvNyQ3ugD6LptmXYwGAcOF8yAzWgdPaw64Cv9hSjJryPGG0MfKqW44FNKYoO
zwfUtV5CVcg4R2R8xqf0yJLjwULjHTej424GB4aavzTGfkpZOirrzYmKU5v1f4ei3q76CsBiKbct
LN/dG1O5cxdVn5Z8eSYc9BUTw3C2sLegCVnY2pcfUWcfhbN+ea79vViDLzZ5ZZDbgoFn43QIFDHn
QJmTqHbyzvt1tGYAB0CX9BR4UCNP4C2QzXobulrv7OumHLkrzUdAYlMqLSbYY7jKRAR63rBvC1D0
krDHSEm1N1R39lH6S7vTtbAQtFS7yW1eMRLo4+TnjHrVAqlhJauv70dG2xP4xWwlkWBETbwpnMzd
FxMhQORGfbtMKAsnh/kKA+HCkfSZB9Ozr5g/xlnO0D9ZitaBfc2A8jZqK9b3A3qzhnJ0Y9S1xAfj
rhClUH611ZOSwf1YWA9tD17PpE0Ztqpr0rsi8O9BHBu70S4ptTgLeN4c+2f1lp6dSWhG+yBqP4dm
OAfmwHtd8fWKCvPNYUW0ne10jQMMM2fD0uMng5C/RRD1e4WJA91TC7csK2747qQbeK8foQGyLpru
hR/CNhtGkmK4yTxvZ9RiOvc2KF4QMtdmbEJT4ar1yQ2yd3aRdE9d6hxCu9S7wjKiL+VUiHeJSlIs
SMltONYDGgz6A5vfofIDfq92fGuG6AZpBS2wE+6Y0/2sXCY5TLB+SHxhHJV0T9Nqd9BCw3sKvixp
A4ayEphpEIw0XhYcWUbjSe+4t35UXUHS7rFGjnrCavdTBLJkR8bf8hrfhAUWEvGhxPta4QDHqFGb
Ghloan3YVn71DYanTovj7AT+tlbGTO1AnXSuAHDtVqb8ieOkMHJRp6NBTWm+2pr4lNTfjz0fuReR
voYYqhg0Vgj4utI/i6j5SOcZRWzg/xkN40SUyl8yx5dzJ8dLaAPgA80ZRWfDsEjTXsvbbkFeBe9m
R7+w693wYJHmExd2FcBLWYo7O3P2PZ7ETYfKD5VRGF6otwmpCChty9F4t1t+KV/X/TYssHBUZv24
BJnLVVS57w7FGcVefUgX8zkMiod1gerYG7yT2BuBgfWdGwuU8WipfrNV3wA2yfY2jo6FqwwAvqcX
2vFsPhRLrTd10dPs+e7MErZBoeyCtA5tqW/QEjpJu1pvy6jyLfWaRf1qpHAIceMMBwQIZ9TUUOZh
UelPm7DhGEWgmZBRhJRDqOmYO+WQxlOfrcWGaRLZYQgtLk1ttjdNrpv3EgnEZ5ZPS0JeWfXB06Te
1RB0rHyK+7AlJK8dQLxnTXS3wrCYXGkl7pCtE4f42t8t5fIO37GZdssoyoeK3gV7RdiZD3U+/SVP
MWkic92Iyhm3PfIl3tE86ZwMgvj4DeNZ7bVl3EpgkQlrTvEuc+9BaYSNPMA3EDpgxrUwn6WPnEBE
1fpeiHr9sVeHRwKYnss04cElZzEaFo4mqN0AcckxzXfl7Jg/lcIEoGu4wvZ4cWba0HAlQEZZ4cdK
btghsDHr5CVQ5DTodlaxju9snmaPLsLvTiJC/W+JfYj689yJCSn5eFut2dNYlvz6afOpldQbNPj7
IWu+0769n7E+lhVektYS94hAvHd/vrKRzebNqrtnxwQ6OaOuTRBc/nY4Cm+9nElZasNM9aH3NoX6
yVNzPBnMWzC+gE6XJ22575Ux7ifb9faeszAmEQNKUo+ndRBXpx18y7Kaq4tWofESrfmdwbolCRkx
AZruvV2nbT6WaQyRjzfCeYQVRms8ZyM3lwEO3SM6z3LoM3LUGATspB/U3NVmzIsH54pctlX+Zlqq
pqw1w00/VljillMfqoNhXT2JEnb+hGkMmcR4lyr92XTGD1NatTEHYsVCTbnWsuJOjIZ8lsUPC265
qf3OcpSb7M9va9SNRmS09M6SaQNm0nHr1ng3hxAxejL6GoI6nRTZeuFvpVnJRe2QIiYurltINNBL
oNnZMJ1hhAcUHvVvd0Mf+sW1GbCWNz6579rYG/jR/DaufWPys6GlymArLPMyuogt03Zqrt6Jwtms
KCnRdLK4izrkjlgA1qix6NJRdvGVP7AmE7sU9Q7HQZ/lZ9wl3GrGsIVNnlBgPVcByqlEZ8GUnYl6
WB+z2jnCrM9Jb1BREXvO/BP4nd4ZIb8aRJG7tBeI4N3xaHvzM5bH1L4OXoPE8ia8U+LQrLxrq+Mx
R17Wdj+1YHqRwpPKm3f32laOsZl6pCz9FZcasG/dYuNK4yukrkpKt7J3UFq4Y8fs+vJbvJLC2SIu
cJPJSr1nuXJAzfloxW5UOIdcDmsSFpmJQhvm9a0pi5vOm56gQCdY//fCUolw/OWHoAf4NiPjiw2q
pnCbMere9M1sXn8pXr7HfBlXkGNvORCAZmceFZZm0pVoxuuMA9uF8dc0ifJz6ay23fbNynU185yV
uu8OhmIvSEBCjpx1UElnejXzycY8+U52khkcelIXfs2WTafN0FC5+yUa3wbGdLdelRkvqwbcqvvX
yZ3+YD/cRikn6bVt5FRaGsZ6tgXOLeQzwZSRPvde+Mh2I0SDYHUsQQXwIhyNxLTlUn1OIcK5yKiY
Qcy5y+g9i86hjmiVRpf5RyoChrWlQgk30JuglY7JqwOAaftfoIXXs2j1L5rCXSuu+jwgPUcVhZhh
6vGntSRWSV09Ez61n2bxthJqiZlnRUEtD8TrrV+LTTnVoDTopVVhMyLeCA/qegrN4KXpymNPcmgl
V4f1XGvHpIokumJYaeRXfTKA8GcCEtq4ph50pctkvnrncGBel1nvfJLL1g6sC3hYcrdoNGcHaj0h
ZYy3Q+0yAij39jicSWFAWVSWiMRHh/kUAQ8mvs51ojFr13Nk586pQnx+6tr+N41GVoc4zt/r7J9D
L5v6m2JCHFwtxSddmrkly2zCsbvcNHp4B14GWHPKMdLUefjQVFLfttwqvWZl3TGYAUuPgkNahAJg
3aHs9C8rY4Mn0S9nxf77DqIHxNzaUhe8IU/YzPgWd0Byr0riTHGXt9HyaHKmsrq/Z0x4KYacLhE7
6v6Ku3hNA/NXle2BfCkoxOZliZi5gR187YRtxhzAduwp9ebICFFX1LwF4RQc+wlrE0eoyYpC7Mue
7G6NwWxxOWtGOiYiu0iMzcZj5vNxOJHQL8EkGVWxfkMO5qNjQsWKVP3Z72qbLhunCmbT6jHqsPnR
SHT4MlfrYGXLsOs75wHSd3gOle4ugbROqivrl8Zzxd+hd4gLsdEcwc+tdkXUCXpDwgWj3P/iem5x
pwJIj02xNAgRoGN3Q3lxiWUj68kE5eZxCjZSjO0G8x6jXK/xuouRUlDt7Cr6G2Iepks1Dt4cZnfa
7C3GplG0bdifkMpCpHiEf4N4gNXadhZ7ipSl+3YdBQ7Zcu72DCdfiaXU6JDJgI2uqY5RqP8uYo5u
/NlWHiPNDHNzPX42EtFrTBY7YZ+jmtiGp9OeMQF83SUlhaP+cfwa8YI+RFH/PV9jhTt/GF47fGFV
bIR0MVCBbeDa7hB2iEZSx9zmGKiRlZAsEfNAVoh0x2p5o4UAaOE3vGNdRq3pGbOxQhg3QjIt/Kut
RkA26bjSvxfTxEtWAhqf0eDGWnXLE8onQFiW57lnBiyM5pD0tO+uT8+dSrP7s/o6g2VrUhsyOjfx
6VH+aVorBIirPvY0uzxFi9yl8NGvlX7F2o6YDP3I/adiqftqX1jNkwjbKC7b/GupnCVL4EDgC3Fd
whCSiFVREfvjsPXJW0Fc1QHL6whDoK4lRGA1s4LnrF1vXG7NZBkoNnuvr3/tNXwvLcuJReqEGzB3
f0eCmRmsOrGTk6O3+mPzTJaHTIgTLg55iYQ8W4fx5OZkXE/BAo97Lb19nzPmA14xPmZyHRNs1vpu
dhH30W6Suzs2Fc7+NCO2NWvfWrqQwSq+oyzskx6Wb2ZZWwJUWOHOhn+HOcQ6dIqHdjLS9miRrLax
QjDD26W1Bias2Pt2ky/SJ1kN7ofVE5ymi6+lzR4qoINbEgYHoi2zQ2+mZMyyIkW3YFvnOSh+iWZT
iUz1Hz8V37geyh057U8of0QiMTU+Z0OafaZW/sx68EL6wENd1v5LtS6KINJ1xLjSvbIk5IM0VsLG
ncs0o+3O0OdKIlnsN9E6bwzehoT55p8V6zMf8bD3yVTEgNiFX3mJFK7D+MoFhv/Jm69hwfPC/egh
L20ged9amq0fSUdMcTr1iV2r24Jj+24qS/2YUnpdrEgwObba+gqLtOLLC1zDK/CGdFrufb+ldYry
myzE0jA0JVB0CE5DWT72bAETXKk2fbh9dVcRaRLYLj5shy8oiXZqQYHoG3ftNG7rwGzPCw5izAG7
SjEJbcydq6p7hTPmPpgVw8RirXbB7JywqJBhZWowWMzvBt6jI4XfcRr8C462Kh7h5HfwUYv5VSOe
33iBjsgeBBtHXoWI2xBzqFhc0nt7CdibK33npWRlgsq55nX/zmX+aFg2y4DOBdbtUrVl4SOdvLcJ
Jwo2Z/Dz3cxzcraEsZ8jAPyBOndAydPYSHEqIKTuS3jx07OqsPuZY3HEc68wPdVg1+vZfSia/Bzk
66GUZXdNRmdVg8DohEbMIaRsCbaVqphzpezyCAh0HiFuWDimtV4+axbSdyja+WOvgPrsmo00V98N
JTXbBf1KvDlea0J9/2rPYckVBQPKKiXDkxl0znGIWmT709EnYoCsX2G/4wooMWWaLdTS8KotIoqg
xSvIQAHlRY9j2c8/nEzmt4wR9WMre7q/lBqNYa5N3ANasP6R16r++mwzMfZ1/4O689iRZDmz9KsQ
s7c77ubmahtaZKRWlRtHZWWlm7nW6unni9scNklME83FADMgcEEUSmREeJj94pzvuDtH+xKlY9AW
n0FnRLACH0wh47ErLLYxMkS26HMX0qZUlCW1P7IbiBD6EJJARhVuQKv5bdlpMdJHXnt4Ii/NTqeE
HGdVQOMN23vPN3Q6zXOZ3QrJtprbmLFcq9DhlqrFOgSfbrW0rfp2K04vhg4/0TFeY5GUdYu8C4pO
lQr/uasrS3BY2M4+nWL/YSIQmXvEa9Wn0xiAIf7s57/CthwOrNmY4OR8AQlxwFYNbnFNFou/KQt1
U6lJnDtT/OoW4p5bZ1ibviTcyXOpOQOT10+LTN5CYqHWOvP1VobugUUgt6cTU7BaORkfBPJSvk4J
qnGa/ygpqhe8/tMPgTLrvVHTj2VUBGM5Obz+sJfuqcgXijikUZz9QzIjIfASV1+apSor6i5kBysV
LFAd0kwQx0ZCNcFoUzu8tjPme1LdmnfMouir6hIHHF6euGblodSjKCVDGsli2t+EGjkxK50k+PBT
stM3bVYtz7wrHDfTwDSdSCrKWrsCCLwuB6/4UdeKseEQJR59qiYOW5XNL/96+PTLtDcJTunW4q+z
arVNF/aFEu/MgZhfJo+K52dDryHIxMpC86WtyQQca+TDxNF067a92HaoQde501YnmUbqjZ0TKt92
fiuaNr9bCMvhZxwNJ6Lj3AxJjD1ElAGfUtY5K9ll7rtbkDUGp6Bl4zItz1U8aQzFVr1BuMfmO+Im
I2klbR+ipI/ve695jaKCo6RhCYyFxEvNRYGJtbYyHd2DZet+j8SOB7NGT+/JwYY3GcZXNnA7kT87
W/pocehTyZfLfiLi7OzMggpmXLAe0YddanhOGcFo6xYS4VEFPH0JPkHiutL0RnR+zQA2jZ6RkUAZ
Tme9HBOvri824pQT7sSdahVGy4E6isPaHGQKbGgV2/2Ln1U2+3cQHS63G9E54jPp7UMzWt9khfYb
R8QPerAaBnrX3EELa/4GVW710UwYh3l8r7OJ3KfXzPr4Cc9NsqFCybBOSesptcMIo7YY2h+pQMqf
Fe25MrO8lXxDf2Pnjt+p9QPk5rJoeQd0vrdaCbW7GOA9jAHVqJsbhJSRN5YvmMC6TUEQ/BG2JCiE
UZCeQqas3wV4XzECM0ma49tmQVkkWZi5XX4jBGsxxVlMEmu/lL+drhdrVugDtgOiEeyM6aRTu/2Z
9nxY26iMKczYdXud3rUynV9SzG7JioO12URTNm+qxYy7BpPMXeAH469EssZyNZuhJoyuDTt5sjG4
hs8a/yCmFWd8CxLPIfynndYod/V7jDvtjal88tVLy+1vktpf1q22p2fUMe4pScEcXiFE+jXiPDtM
Pr7lupyCPcTh8iUwakk2LsCFNfqdlNceWvWaH4BQlZGoPdQIjAvu+5SwFzIX2UwntIvMHAQUtPCD
BrmZOeJm6xGKUYouwXwXqeLzKgDRbhMnWlYOQIu1MwHqI0UgXffCyb6Lyu5/DnOmD2S1E8YKh+w2
GSFBRDPqJdU9i7zzL7jBSf5hGoGLMaGmCBaHGEtOn5mF+oyE1rRdsl1sTIpoeV1xS2QKgdgod16E
MixcxTyBhIBSwl2w2OiWItXdTv2kc5bMkXzVkUmQYEmrJb1vkOmdsM3M9x4BxJniZrEo7SbWn2ZZ
uK7ysiDhaNRiPFlqdH94S3hdVzVEzMlUp6cpWszaaI6PNXB49FwDmceYauaF/SAELH3u8q56atqS
liuYQqTEsZUAnEJWLuBPFMumi0mkZT+NJplFaKF3Ln2654n6hDaB+HindahevfYzq6bxTpc2wegR
X4mii8MbAUVv6+FJwK0+Br/sZBjOwA2XaTX2GStWoCMrrSROMMkgui6YFcv4zRrn7tJETCPiPrhH
QxHiYGOGRhsqZlgc14xpXs8SbmPYPTcp2HsYQ911hZoQipx4skQ9Mo1HWcboxvP2nZatWXVXC9+s
DFd3452qXrE+ZBaJpWS+01H6iOWuPkkmQ0jGvIKhnbpDRLTBIUjYTyQ8hZ1U+7hg/fLRspjeSQ+8
NibYqabGWILxIOpy5v7B87Bi9uesooF2ymaWu26KnsQUt1MbhxnHGsL1R4u/FrmWRN5Cy/bKCqLd
R9YSfEdBSLSIKhHnrQIByY0nPI1/ajofhihBpnAn6edEdfgbQjYq6zRCxnCd92AtzcgtWRGgzH5k
qNwza9Ycu5eqyA+c/WljdG/tqD2pAZGZYMFYTE4SbBm9waqgvhonJ6VdRoH2LKJ2OiF7RjrQXZVC
dWLuLZRL+4YsgJ/gnc2b59XizUYhodZeuIQ/2Pcmt5bCsM1ZYYWvzHBph2Qz3OoutplZZFcwk90p
WzMjQ9dhotE5tUFmv+lJ6kfic9RKKGsk+Jj54RcjzuYc26l3l03hV2G1L8YgfiAr6HeKWv4wooLD
PFFkq87CVpbYLQHwyxbPk9x4qMqqnc1GC9mHk34SE/VSs2xi5us80o+euz65gZ3FWvbqWluFc0uj
6uWkwQTtV6zCp4qx+XGBwjA0Rt+OPqMkP/7CyzJ8AGz6cuwuvDddxe2G2ajfWGj3WJIV20EnWxUl
8x774zvFmf+4DLX4CEnO4+K7JiRC0g1A4otisXZBEj1XSNy3SkbxoWgXehSnDWDjALoCKcxD6uAM
m9d4ulKI2slnSiTpaRzEjyV3vnMuriN8pAraynwt+Z5nJ+zvyOYpz9XonoIJ0Rs25OPYEjhjpKMR
ymoibd1bXHP1mz+7ZwHDy/TTibxYhhgzTi8MJYjkkB2DAMAah0yIZSR9oKzkDc3oTD56OjMxYZTM
IGBS0JFG+5quZbUHN2QxEVbpzZwQhDNN+eM86SfQWdOmK8M9qHCi/2Cx8kWOgGc7a8qE4uekxuU+
xcqKbv6OO734SluyyDlY0M8AmEoeR0amxySuqgeSh/iJZW57JfN2IGBhgDdf2k7HICl1jH+vMMnl
e2bqkuDcjGvnmgY5Lqe0iCxaEL4VK4tQ0dfedUDQNJnQL1QL2Skqm++2dPXOi3KBc9fKnGR1hWfr
Ve3L+c74JU5g5lfviHaKO2/StlpZY0P6UM/4c1n1BtQZ4DyaXr7klnvpakx3kkrvdnSK9LmW5pqF
57mcv3mdIxOuJwLnUF12TBREfTa63Rj0qaJ8d6qr78StBIQ9OpOKHiJZqvuuGm/BdW2XusdT1yMJ
rJxpJj0td0/x6DfVBXHzBE8ktJtxLadSM4gAqNHu4uB6n2kRzR0DgAT7RNtlgJY4VFlfxVk0/DJi
ouEKSLEynxXz+YXbA6s+Hz3Eivy7EhkJyIbugp5uWKzh3tV+1xCZ6FQvNUGzDwmHp/vhVHn5FI6m
eyH5iqD5eNCLs8tTyecwzD6AeCyCTb3Fp108tIPqBfCAqCi+wLPo7HrkeuZsBgu4nkyNNRxNig5i
B01hiY5FW0lrG5YzXQU9GLZjlUyw/kDsY7hpyKAPwWxUXb7x0HYWO2E86WDqCMPyUrTKxtLXpZ48
DlOOvUcv5LdcnKlgCJaBVyDluLF18IowzPti1i+46mtV8pHUzfyMZJCVBnmceOVDnbbd75ybiftS
sHZjHAagET/+sNgMOT2Z77y5lMGmMYMbnCH6YKEXQ+APH0vL9X2p0ix76mTQP5m0Yc0fENaMpCpi
yb9RdN322ctMNG+Rt0vnGV4MGUiII8hexBbfhes5ZmN0IFDYDh8YUXT0FEzp8YnrDukc7hK+FgLN
OIwqYvtc8qBI9juYIE7ll3GE+4oUk7wyWVw1kmlkWySbReg7Nw0zQAuLeDrPLPUUXYsTk9OynuI+
/OEh7TGXNKal4SdW+Zcz6vrit7a2ELsKNe76mCDmM6FozneWoItEVRGk96XFcJSv6eJ4h3TsDI/c
MmMnqJgXZaewaf6cGEAYQtI5u3S8aU+zCRVOzrvZoFE6GKuKu5WH6M865Lrx513AMKnBW5xa9d1U
5/aba5FGtlqmhCyYEuQRY48eCMYeCMecrXmIsAtxUrQBOLgOrzz1G6JSx9gVOBWCaFucPQZ04DoE
E4EiyXixt6nGpTPfVdMwIvI7B9lWrtvRe07KpGZMajvmJqt66a1cHgN5bMsKPBybpgU9uDMXGnX/
kvdns6i02lR0bt5dwQJB3GVmmdtDKLOl2o7sSysOmxLneT2q1D0geJ2gXNXaaZPD6EiCNw1rSIaL
ZPIifarr8K1zBh+jdeA55dnUcc3NjPpQgdrCG3BGODriSsVWQtlNwfuOfzVnQpfYeCEz9lqSiUCW
qr1jTNMdw9RzSeLyYd+uFhcf01eYE33U0/40ibrATY2bN4doo/lHB6cvQnnUxDdRGk/miLxxmZ4o
AEqq8SQK+qsPdMip3Hz04JtY5Z6Lj9Fyp53gzpT7gbcsuYUf2fPwCrvzSGb1uuqmBBPzWY29be8I
AwfMOZpGYMAtkcSRFkm0ycUrWfFwvSJEW1OdYgGpkrnJNoyp4x86RMmMAJKt+AuP2fgQRVmVARyp
0gVGArre2yRJ1Hzj0aCOHKdp/MHgpMCUW4bQgpyu9L+HwJ7UW9A0fkWRVWflg64J9z2mVmNdZ9pI
MrHUKT4FF84sOFZuIx5Ng6QKkgMkbVS+ZaJq9XTFgYk9BkgH/2VdAS2CuEHCKRaRmPUwpp94yz4v
13eZ5mxgSFy6/VuVgb7fMGyR06nJCHx+rByUfNywbB8pDifUu4x2WEO8zx4I6ZcK6dt4SMi1zy6q
UKhVXEzWZtejwnT5DNC/7qfcI4UYjXWIRzmI2y+X6Lpp01o1G3Ix6gGYsAla5xg3lRo3jKvHB8TR
U7Ml8DG8HWLVTrcMqXviTm2CMTAKo7T6PYzxVJ5t0FXPSLlZnvFeUsAIyyMtRscmCh/GYZmyvb+4
qC1JUqYgHoxu9J5xUjpvO/gCcM6cmlYKCX73c+rBTPDOXkWoBn4bkh/0U8GpiSNEZWHdua8VRVJ8
mCzReQzKfZKyddv4ajvg2BgOblVxjXkEbBZ3Eg3/SPpi2fOAcOV666Rr5h8ajStJ6tpKHaSPyUDo
PWTefueW5DmdEqKA1A5uYkb1IdyIIBE8B4w4WBb/pj9FBVX0U1etu7Cy861jxcsvD+Gu5p4Gy7pR
3RS8hCLsL6W0kVJmWW3Xt3MfOPLIc5yaXdeW3k/l5k62tZOs7aj1Mpu0XVrpX7xNU81+NA0+y9kx
vxQUHeTCSrj3yH4U32X+reUuNG27H8ORqOPMNSa7MxlG4S2j776HDRxnPiLBiR4EtaR0HqnIOVX/
x9XD9m95/f57Rr676nfx1DW/f3eXn9X/B24+qJXWvzT03bUdBcVfjl3f9NVf/udftl0Jtbr/yxEN
avH19z6/v/5Vf7X6qeCPAMm77SrMeZbt/s3qhxr/j8AFRY+CHTOzcsBW/9Xqp9w/XNf1GTpYjgKD
cHUB/tXqp9QfShJNBq6cU4UAh/DfsfqR4fePXr/QcVGI8W/RwQaQw/85zaeac7TlghUMjpKvYmCI
ydcY50Ci00uJhWwrveRb10WEuNq/ZYSxoMnIbzqUzSv0JZdez+qLdBQqPbPQhmJifRgjWT8QS1Tf
5nMwHf2p6RjtymJPQqd7ZyW5e5cNMfzFJb9pEWys/GxqN0s/x0S3hqyZl+gXfrQHFHGoeIr6PddM
dqRPO+1b8ddsG/wsImJGGlRP+RxDZA5+2IPzUJEfSWwyUOgRnck69xnu85Uj9T35hOAFZ4h5+oyX
HW5i8Iyal72XzdDczVifRNlCULVFVG04J9CWlldZxy9S5x8locUrH/8dKa0/te0fVZ9991EJyN9S
t2aJdyChmqNz1X44sn0j716vJDv097xOP40dPLezIj6IUcx1I4bhxLuNlDhZvS+2ToGfg53jWfdt
ucFcF2yw0lkbjlqXnToyFKsbCGPX/HTc43j5Juv1ilrC8BY99x56aJiJzAbA/W/IWP3mzLQ2DNFe
rbyZ9/PQtmt7trutH/OfUSVfvriajSxet1Wb6i6SsYc2a6RudYv7dplAn3dWxny+1F+xY1mryRT9
QQ1t9DGSSPseJ77GfDX099mQ6XsudrWJEdZUNnTXcspGgs+Z0VM9qBNdf3MMa0XvUcNrgc2OFN3w
7/uLhQnALe33vuIJAEZH0tGSVbt6ueopLfMlMvUQ+uJkj7xo0PE5I239XVyTE5z421Qj+gunuIGz
FHAK8xbFvmqRD/fR0ZpmgJuDQFNKMiuHNnqceKwASIJraCvbPTARAyXSJGBJFlWf5omXz3eB0m0Y
Ll1mQCJhV9+UcqghoMyvEBvUfgDluhq4n45JN6cnjNjprmiN85ZRSAKZ5gGLmeos1vgaiYz2vB1Q
Idr+Aznc8IMjgtpjy7sV7UA3Xqn6FwsbKFoBUvm4UgAtUSZbvv2QlsnXmEyvSc3PjbxkuVSjmF5y
rv9V1/EUxf2MZn4pnj1vkNs+g5npe/wtWEvvi8Z5SE09tatp5FNUTteCfsHFUMTRc1Qnn2KpnoBB
ojxJeA/Sqg0REfOeY4kFo267DwLS2aoOWH0nNbKrtLq3xuECjPnGxu+5WZaCdOOEb5Jf0tqnBQ87
UckWu1Z3DwRfs7zn0XVtnkchxvgGPeyRDGQe7rK4rx0fJWfi3Uo+zVWDGlpMiPIEQmUUgSyIuvIJ
pRHm9aX8qNvlNfZnXHCWfI06npN5pHATedBtAI3dZA0SIBPjWqlMwWOnsCxVkBRWNnXNM9Hm/hYK
CAOXjvMlqXNC0gOMe6LZGsVrbyzuzSC7wV3nrv05fG5ldV/ioNxYoX9L9hZAP0a5K62xUrSjhcqJ
dBIQvt2wLt3k+woxplaE/yiJAa8nECmJBcKXdSzQLK+OPv48/yAD41El/Xg7x8bDlMVTxGTsVXgz
MBKw7FuXD2kN+og5GM7LVc34a624vtf0g5+tVA8whaeVDLzyDjwxkPeF2Z5lXM7cwBFbS1g4dpj+
r3PBJ1I2Ngu1eEgpngI2UivUdzyeZZcdl45dYk48NiCo5r2wm3eRt9bK7zny57AONtNcPDFTQDgz
qfaRIhy9iOvtXLBgW2GQtnKmvqYeTw/Ermc8GNjd+GHw4DXvYIa+dRX9VJ7+RvXVHCG+JJybLLv/
/LsxpqUba3GPQ+8/R4g80TeD8gU69TkPGYQ8osE3Ldw6ZNt1tdMjnRThJvtCz6+Myb9ly8KO+Eb7
FA7jpbYBYI9/Gs8K16xLnd3Uc3pDxYcQInRuka5eSE+ftkvDtRSo5KPACt70uTx1gcYGLIBKt8R2
Qm/ktHbRbTrXkesaVmuIw4htcQ1VUOAkb5OluYQ9abIG9uRqhOq4nobg1qmch2Hke2fF1RM8/Q/c
di9JjQci1jwLKRKRjc+geq1AxKxsthksvVPmypl3a8dxdshIbnjCVe5vZZfg1mHTZkmug6lv3zPS
2E8McL5Q9KCg7rGSjD2uiJHpxgkGqiEvChgruUv2MzlX7noYHXfdLeoBaW+4dzMRHqFloP5m146L
jM828p6pJ5FCZBXvseB5QVT4zUDkiTiIe+zSH6A7YsYM/GZIqp/xzB+NIWMm9fxK5X07lHW9T+Tg
M1TAm+woPtAubt7zJQvXJuGd6ALxO4z55Sz2j0WYffAcvKOw4DlQPj7V8FcE0dsK/GnLLJ7T24wW
Ke9L9BhNxX2Wzq9xVr2za4c2NCXNxSlYkbstiqDQE7+5aVqMW+Zb0AjsyF51uATzD1tEp7nysvWo
4y8RX9/6EqCmCw97ZQopGHO374h40NdfbUk2b/MA9+ko/PkVkVF0SoOh3JZTnjwI5hy0OfHZs7R4
HmfyqRvFTByg9hcuxe95indkr32hVuCoKTXq3CorD3NFSoCj+ekQ8hHJZHRIikMw7ZW1yG3tQl6k
3XEAPvNMAw9VrHJG3iSRfIeGbxsR8i5eOe5AAy+OjYf5BBZ/oht3WXqJ597lKO8RMtKnX98Qj8O5
T67B9xXGmhh2dDxyGhQzqwjLa0B1gYVbV3ooNwPMRp5vqyzpI+lsLs1gq1db827EHYcurmyEwQqu
qutwC3Qiu68KR20sy143Di89TJii41sn8KrHFpby76N95DhiO6uV9dDhaWAf0pDE4fLFWGof1T8T
jtsYeCnDVk2rSzLl6XpSrqF3vZoiiH42g8eLydr3a33XGhLWTToW+wR729aitloHBUVNJTlypKnD
HRRRa1OiAV9HjORWgkJwS9byDWNugISpu0mG8iMvTb+jbt53Y0egQRF/sdHm8eO4SlNOf0tA+K5j
KkcnKrCfIyu/WKXvgGxoJGTWsN0LhxMyGfiPrHg0fQUlKVGc3WJgrzHWFUkxrvXA1mznAGC6MT7f
GhD7uPXoGvuxuifTtODCQgajvZLZlCGjK285I43m7baYtDY5x06Gn4Rq2RUoc/iTQcdxFtse/Elf
Pw3Q9nczO85tqqZhzZYsXyPG/Sqr9CMeQzwC1xJbZ7l3AQ1YMWFGR6ELRM8R20LcacFzoB3KaQ+B
xLTY1xa/gfS8X5DQowZNWMZ/xuhpNqrKmRhBh8GxqKbjn4ehUaCp6b1PuXa/OwhcW1Y++LE66iCS
Uw+Mrohhipx0a4aUa9eFpT10PMFS2fM5BvFDQaC/45HPHwDmTEHtPy8t9fK0oAivDbs1w6R6Uzfc
RAl0mxuTesictO72/7ca1v+yrf1/ED1zhaj81+iZle67n8Xfd6TX3/+3OHdbKk+Rp0V3STdK4NN/
kGeIc/fdwGJeLx12dqBp/taOyuAPdE04eSVfesISbf7QX9vRa9I7ga/872/x8P9GnDsWiH9oR4W0
Cd0Orq0tv/53IasxMgPFl0EeXI/ldgkSamOcMJU4quv8QMJSc5JXqmJT6GsaADqvdKXIFZ6v2iC7
ezFZkL4Ky33Tyk0AjoUVvouMsg8BXauDBDK4rx86tqAZB6o/QFz3sDEFKRagjUZ282OyK/0BCcV7
DAShoz66T1LJrpYNGyJzWZHSMLaIfjoYEPENA1L31JIpgBzTtwFAZMRgrAqU9Os0sTpW2US/oMxn
tXVyBxm/1oGM5oNTAChgJakjAohk3exsVc2PXuPO5l7Iwsi1oI5Dmtz4IYSAZU7wm3tz5276rMUn
a1RQPKe5nVyXYss9xrjx5IS4lCIna9aWqjMcoF5xQXyRfUAlnE8uUaM3wLDNwZv6cY15EGwBrsty
bYMd+Yz6ttjNV6UI38WR2bYuL63Op3OcZ4B4bbnHiq+I80JjVfs5dj27I8cBSQVpTS4l72EcDSZm
Bt0hC4ZG4SSoA9xo6MqDw+y6KC8zz3g/MiPKQxrH6gbCY31mGdY+sBl8qtFUHqIo7oExWMs+xNSM
ig4FQKzcCyn3068ISTgChXm+VWk7nAjumbdZKtRzFfjFHfcha/4xIBLHIUplkwdD/dZllst9g1mC
qqvzj3MpYmwZlV8ccw5UUFaDfRcg0nyxABPt/OWKVyjT5WHhyWSQmGbtlumbmTZMpNtHfBuIzezh
qltpQ+p9MellT5gLZytdKs+PVZ/rpDuAkgb3WwO9RzrWAb9LMbnHlnrzHYLyGP6+CYgnZ0QN6hqp
Hb9FQw+tYmGqSONZs2atamDdYOfWxCPog+INWMHuIWgs994SBo5A37Wi2etRfhPhhXQD1ifGDYFS
kiAI6n/U1+7o4Oeog2hEAcaLQXxTqq8OYSp++XiujqQ/mO1sAnsfNgreR+Wp+cIKW5wdqtwM8SQN
AQaChoLcIPeWB9i1Exr6JO/vR09Ej2ZxYdsurs3VFUcZRGhOdueupz5qtnTCZE11ENEZv7iJg10H
v8O50Ll9AXC/vPqu8AMY3/lQHfo4tmnkXOvZUOIte6qDcctiABUtUytlPzYgI310kmRgdzuSDWwQ
9+0gBX+yjpGCpURVcVGVp7Gapl0Rky61cWwlHmTsozWT0t9bzp9fu7G2sOO6HWuFpLoYSZoHL7Ls
kRvZsPR9KDN7BzdYfmCcXGxthiUX0Y94PK2xOGfsJyFW4BdHYshHBIhN1XqXL3GwGlm/dFsuPfFi
2U5xyYarlGzsrEfllpJDCXM5EwVsACunCMej5w7u0cEB/E3bGT3EdpQ3m7nq5DOOj441UtZJe6Nt
IJbbCLF8Cac0au5qN7BjqNI2Gcto0mS6F34//eoJpj56AV5J7l3qNxxi86nPEgyECfU1Yo629UG/
O255t0hbPJSe9HfIEbCduTpu9xYWbqzGrGyoKkeRo0BBnryCtTeNnMOx/dEFSYkpJRwLBKhs1i0n
aJBhmKtWJxkDdc/DNd9I0hsihDcL+pPUa0S9shix4EWUEruDQVPZsgg4O8B17rss4ZnzahDgGTpv
G43CIG9mMPb2ugtSIj8qeDH7sM39Y0TqB+buMc1uccD6N9ZQA/HKUASg7p0ppmMX19GkIfzJus/J
nGm7DjRPJ45ABxrMpqRGn8nfaW/yQMAS7SbMmNiVsLSycH0sW/niG988eWE+/agCr/4MWHPgNnKF
PAzRNP7+98uS/wYz7/8jGp7zL4fnQAaK3+YfSpL/hOHZ7h+EzSrH42t4rUi4+/+jJLFt9Qe6jICk
XRIoSVH9zwm5+wd7D0Yg/LKyZaCuIer/e0L+h2U5Fp47O3AgylDm/DsTcvufAlxD27F4PElkVyEl
UPDPMdELGCzwZGN+XMyEWj5+EWhhqI4LxN3h/DqiB6BFukmHI5KM9EgUmTksdD9zmHz8XRXHJmeO
y+LvY3n/sTYinO36k1BqSY9N7fV1/2ON1LeaxDG4R8cqHY+cu1i4pDI/XFZSq3/9L/0fXzTvoaSD
9xXl4D+VY1iWHEvnIHs6K+L0KrZykjfMD5yD02h7VzFXWaXxiBD9yvpcTIlMq8mS3SIpNNByhdt/
/QOp60Pw90zC64tnO0Hp6UgXD+61bv37AtFA7qXRDIlfqgUr4hk4R3QIQrt4GnKQ/qlezmnfJbhd
bIIMOfRdpreBZZ1DVuJ7W5n8PE845lcgmx9D7f6M2xkr1HHI2h2q6F1rhm0UJj9ZndkZFC7dfkW4
IXD45uRIV/ON6vYEMXeHvpYoFtB11cJ765fc2y5Xdkafn4zw8T2/9CwmYbWI6TYCSbfAvrqo5BjC
gfi2iQW7Jw29/7weiJ2V3PZkEyBlFnLTx8uNNVkoyRGsk3zYT2cd3saAuLdYAY8iSJ6WggmojBGH
s6u4LYf+6Pld9FnSRDFAG55se+rOqhT1fZDTs3eEftzrukkus6eJuhuQ9emlqjcEts6felmyt9L4
W5dQysCdNV77EpFanV9qb7kU5H7BV0EaPefvoxtJGFUBky6iTVrfu3g6hEMYYjjN0T4TwshSs7+P
/OplZAyydWfgaOuEe3NNFF+q17nUgLpaNhxFTqhLM+pm60KcWyOUjM5+wxyccwD/VsXiBXhs7a0D
ZoK7IVs+EjIQgVLXUUGxCchFjCOsFdmeit6aSUmz30pZuuu+sU6NqsRFNMsXSs741kcoSTESouuh
CRWQBles5Nm/SL7JyWxP+xzxBwEa7Jq9TKtNHZUIQRuMEnmcUnSZ3FtXfzJArl6I0mnu2gysGyDH
PYymX0lY3To5X4zFfZkX+1RY6uhIk25nhlKOb702untHO63WEBlnwlg9JOHeaA5Fjg4utnALlcSp
nRfccRTMfK66LazDbOVoCqZ8uY66MA81QX1JO9ILKdafY11DjXOFvonkkjyWDCFeuswOP5l9ifsw
x+OJhHqZ6enH4OSrRv9qI9newSb0cRjjnll5HMQfbZyE5xhb44n/43HXR74+asFjnywifrNrFT06
+L+h05bu/InlRd46iaXvQqtxNxHqIHIrSGJe5R5jfTgxMnwKB412PkNpiVfDxhFQOe5nmEPN3VaT
LI5ZUQ33WMGmY+jhBu3crDoxIwqOHSspKlMxPnaqXfINnVd9WFqT/iySefnGaBThxgAIOTvFL9nb
3ptlqeYn7Kvifgjj8diDNn4cp3i85KSJXowF2CdPBetJMudiZp1VeWbjGt60lV/u56ULHKBJYM5v
g7npDtVszS9VbZx7jMvDxU1mlP7x+CttvTpfST8ff2fSuXh9oZ+WysbHUINZA4x6sEGf6AlSUaMY
8blV96t2ra++66ufhdX9dKfqDhgetUe11Zjt9kkt0ADmg+nod0B9tB/FyNmFh3lbhRqIez69pqTB
Hhq7n978yT6RvenfL8Wbd/391cJas+9pMgi3zZKck6l9cYjGPsE7h/cLeEaoiy3cdyIrUrOaDQzP
9qoklcNYbwL1Mfuzte9U/cVbQoJsj9qM5mubKarqio4Nl/vKMJokEbPZyYnurTsN9bQDkMKw+i4a
lgN5iRuwdvSbPJN4Qla9eI6s6izzvYvcipPWhoqsPrOo69edTShyazb2tLNRiq5MIk8B5CMiGt4q
KNMO+wgDn0VoouKGYz+CV4yds5mWXYXdc9T+Zil3Y/VWD2cM1Bg7MNeQ0YbdCpwF2k+3/9WPhb8a
iPBcaoKCOUrQEo3ykPpI/4mW6of+IlFfJcmJOK8N60tMes26dn9q3NFlrw9krGj2xhXIZpxyCLDW
CY7KtYLzfdRtjHS/p7Ouq0Ps9IfFeULpi8RbrNrhW5AUsJ0Bl8Z1txKcsIPVn2NQcCPhMpGJ7nvV
7N0GJayGQgEbcjMseKjIBlqRqeSjPiPyhYUaxfE2CSlq/RLrGNJC4a9Fo/4Xe2eyJDeSZdlfSclV
t0gjBFAoAMWiemEGG918HujkBuITMc8zvr4OnJGVpEcko1i7FKlYcBFOupnBAFV979177irSrwMA
Ta5ZGht72WnmeZdOdw4LWhdfxqU8o9Zdpf1dGkbPpnqzC81eEY6V7kp8ph4B5hf1eI4G9FYbK2eD
CS5dO4Z2FQom7uWszkd09GMg0L36cJkz5Kol3UTawuZFnRtnLCDrn+/llv4B+bvs5Yr8eAcNDchf
Mnx+3MsNxwh7goiSQ4QBpy8ijk5YnaWfehVLR1lbD3kOFdMqtE2QHOFgi00r1aOYGiRE444T47bp
bXfjGkVwIPo6bZGJZ1meXIQFSCWZC68MKo/atPAGXStuUGwYV11eNayK8hmS3GU1UzQXsfHouzqm
bB13uTD2oCOwospq29jNPVnd0RqlN88U8RQwIhRfA9gOXZI8BrQG2Zej1jHEcG8U6oLyWWwG0y8e
6laC3e76/LNoNERAcXGczPBOJ/lka8X9J62Xa2BDR4DmFi4fcWuQtoSWIQjPcWmfu6NEOIeSzg9B
i8ByWBljcjQ6bauoUveYiUnRQNu1Rh7FbIoTB3vXUnVh+iZA0rjlXsEIkIMqwfFVm8QxTstHd8gC
kPXYs3uAlOrdG3B/9GeNcaKrkbImMNCpWYo6LfzcEvEOjW0VEhFK+k9OzoB7UaNcVlF5r4O0CTtY
pcJkOK7viubFFoO2mrWIbMM6KQ5dQd5IoIMiGxvicwqx56D62E/tZZSItyQmuLK2bKgvtAsWMt96
qCQcE5tGD1qmfZmzFcaDeR+wRdd686z54GeaqlgofV+AKdJeqyi6W6x72EK8rCMVOaMNsaoJCjtZ
XfDIWFXf9Q3hvZBUgI41APykkrd1vbTpouqC4A6iRHULPEKCoJBEgCthzQC9JH+hsB8cgxvEnbps
ozP2fGg7m2RGdCGi0AVwGDAp2E6hWZUcesmO9bjyMEh7h0FVIcQR4qa9rob80Sr7p7Jx5D1x2M+j
blRbiBipF5M6nPfdRrmUoKUzsqqYGwJUT0y6d4OGxaHSx01ekdBTvUiNwUkyXaeGvtFCDnFILOHA
hKanhe0RhD3Rr1V0Fho53k1f9/Cm3PiauAZd2jKM146wTS50OA2yQOcioRvqfUsuBko2hK43c2wA
LYsGLA1kzKbiQczRzWja55QHa61nwxrjT4rIzsa4FW5+CMZX5punVIC9R+aXEovWWR6ielyqIFRn
z0IhofyaXPVpU4IuiQQq3jAk2OE2oJYoBrnJsR5ZGvbiGHmJ82jSBkMmuBEVlONOXzcd8/DsVLQb
BZGU+YWWjtfMUx8U/Ed4QG5QXOE6gfa2k9abA37HHIEbnSuLQUy3M2VywdngVAJLsYlWhBjQ1Uhh
BsoX0h9mT0dUqY9faH10iHCrpDt11SUikm2BUH+uvjANfpLhU9m9anDcOjgEcFSd+LXV9E1qXAXG
fd1WnkZDUBdXGFW8kfhZ4lz2KAKH4DXOaWKGX8cZrl20LdvXaBgpDcjtwTAr+q0qj/gk3iWfrrEZ
oDyX3Dw4zKXdXmQZ64/RerCMVxod8GXfEKa90Vyeui/p6DkmVYyoj0tMGVfXbcabUfKIclSJhouS
mZOfcoVpQteF8IjVudDgEgr9jHHtCgseikp5jHTXYwKMTBjqcsBd22eLRpFYPRYd+9qsXqxsBqSw
kH122szvQSCpkK2KHpVDrjZkRhbCXrc1CtfW9+DWeQtZTLQ8iojJKxxmotlLgKluxfgt3nJSvrEq
wMzBLYewTa8ULPRyR3fRG03MqFW/XVJgG4J9c/8xM2bom5vZBfTBHZhCtOzGYT+5SLbIdElqTuZi
OrPFUx/UeNa1Vefqp35Wx4BUs3pX6fWD7TP4z+W5iJNL3eg3o2WtLP00ZTUeiPoMgDePVeGBT9rP
vdzM8caSEDbJO5RWzWjaPgKj8Wz7DB7CsnqcIzRY2fIyFl9IX11nmeGB57vGr3Pu1k9DfhnkQGeD
F6sgdnE4jxCdkFPnWTrwncFHa38BSGUnEEWvmhnuRMbFI3MROmnFCG1HDwVsvAkroqzLC6z6G6yJ
+i5LIkB76hqQxl3kA8Cd0MJug446gvgjm9+CBNkMp+0iXRoAhq2J3sH+xSFozIqHrA6+Eh9zPgTh
fIzS4XaUEHV8ozWxgyXZsewXB8PdBPTJFP0VvBHp2jtNBsqLtPqswCo+tmqn4w0EdIvHWUvfSI5C
9M2bbCNIE3asGCg3RLb7Vrb7f42Nj8RJnORQ+XV9gbimOE9F5T5WFT7WgAAiarFMw1ci05SXroIt
sfUuOsvEvDLVGH1JyLc9Syor3mFVbc9+fvwwxNIq+NZdObz+x9/p4WA0ZwJm2o5kr0Ry9uPxo6xG
LZvIND6UqNozb3Cq8YbasKXraSj+Z1ce/aU+mRXEo7LW+6vUAJPBp4pYvJaaxl+qm2ypc/z3kkct
1U/+XgjF70WRttRH/lIpyaVmApolLsaljpLvJVVZJdqNxmAKN93YvCothpdgjLRcsTekx6Zu3DPi
w+SXxuGkCsRGOufKCNtLXPjhS6IsdTQ1zgxWhLh6ifDTrixozM/B3Ir7rtXimxJY+AlvO4+v0d0l
OiVaUmb1ubIzHSgxteW8VJkzkoWtLyy6yvgBqfFHonBoHMzaNTTy7qVNiv42N91PMkNGUTBbW5Xy
EQCsu8ra4CppCSKwkKfkaf8025hQJLFfZ2MBANfpfYzplDlZvIGcQOMC3ojekfAX1pS7kRGwh4mQ
VZSM0LZxPo1pzb5k9o8JXmluzoAQ7QOy5u4xnJqecNKRKfwMeCVY4RF3j3iBDGcF9apPNkpDH9Ev
9KpNKBasGoIjt7nOuJ1um6WkI+LSvCqWMs9ZCr7ivfYb3+vAeikJ5VIcDuFc4JBdKkYGTP05Uevp
VboUlAz6hvMlP+emW8pN9J/51byUoMZSjOKhy1966lO8Bf4+W0rWaSlezaWM/fndS1vzu3v3vQfo
0AKkwWlLnWHt8vPv5qQOdvrJ1fX04BcD2h7LfRxUFm3qUh7wfjjISsjpaHX7/ucv+yfdtx9e9sMj
o9mJaUzVlB6GChlJbnGuMpLGxFagrn/+Sn/S5Pz+lZwP2SMEY4ZpUkNYD8PhGQbGzsdEzADLecWk
+hefyvixEFlWAkZQ+BKWa0mbEy31D1fznytVSN7TWbqsODzq6gzlTvSlXdajfFmZensISHJitcJa
mh20aFnCiAkzdsmyrukDyePfOrC/JLT/bwwI/qVo4fu4nP//7zRG4M77ibKhS4OnOnr6YZDAv/im
bUCmQOdKmkjjDZ2dehkXfBskCMGEwTGki/bB4FHW+ck/pPbyN4YLZMYySkTc+j59+McgwfiNkRg7
hYE0XtmO8UtSe0t8eHaFRGu/vDmdcAqh8/t+vNskfI6hWzziQxDEl72ZCI8jMFhdVRf6zqlClD5l
4juLyFLabwloTuboZscxI9Kb+JOtKtvY9KWVXNQyWkKeJBw1mI2Z4a9j0c6PTD0jKPc1DReez140
azrW4MmT0QID1Iqxdg9l6lc3M1NI13OjQLaer0qq/zA01HWnLUo1YxQLD7AmqpMgOGJr1+S0Ga+V
wZeDdh9dcjj5p9afedk+IAFsVTNah05lpc60Svw3YdB66pKgpBxJGJHWQ/6pz2D0ONalMLPL0Gof
NSi+iK7PNSs8JTEdNEbNQw8SsO8wqGsbEYwbX2Qbcif2pPNxljT2/L3IS2Kzhyhk6QdANAtDDPHs
1ciK+WyJh9otLETMoSDQvvYWPVTpA5d1aOzo5VPVOheMEr1cxWdl5d7ryXgNwBl8X9wuEAfWGQe4
R1BuGgowg+60PqJuQLhEO7WoUI45NRYnhRwazSL/hFqHypTjmrtyOvMxcApK7exQAzIbiWdrV5i4
PDBk+zGSsEJC64uoRhctRNRvoxa/2KpoxtHyikJyjKJ79Ekzh+DRgI4RgRlOCQMSk/Q58U7yvGca
n2AFA2M16gLAAVgLmm9GGFFEl2z4Dod4PbmPcFZexEoriN8JTHliQXV2LRTOMxY0RkZJ3JHEjZoN
jEMY3bSAQe6J8A0mD/AkVX3ZVPhW7RhFfW0MtH/yDFcX6aRmdBO45VSuTNhi5LEOHRQTyuLEabNr
3e6mrT6Z+pYMo4a573g79FWqcGz4w1esoBQqBH7vyd2h2kiJyt4w58m/TuGQnXHnj3ugmdE6sXzX
U1ZOpi3e6z2NCSqCvAlfppZwNXr4iMh6kSWXASmzTOHKl4ChOgEvfvc1r/ExUts42wajB5pEA/n1
0eE0gppwRCS4joYqymmP0/0gKMIvXgEKtI8h9MdPonY65gs1zgo0I6Z7bZJja9BVafiCXduoX2vX
rB9GPC6f9LKFtOLTw7oa+wrR52wq50sRZs2nmur+ecp5aWZG9RRBA2xyQqo5BVJmthz1M72yLn26
RRDpjdx9IZRm4h4LhXs/0SCF8pM5Kaa6NGyeYQB3jCGmYIg2McK9YrEiutEWgEvIEap0h5NM2njY
4AlJ3ujzDs1a4LY8NXTT9HXadHz0XmeEA0UKvuepSGX2Rhzi8OKYtR5eGFlU1M9JDDp5HQ5NTtkE
SZVvFGn7LlQyrUgbL3y1d8gEkl5OoDry5VYCDxvBAjxy8/AZWZ0o0ivfqqDRSbICIhteg+cMfVac
0qzjdJvoOcOPonUSdW7kmcUZgg7wdYrZihUoiag8BQ+ApLfRDHh02gQLAKQetCFzrCJ7N9CQpfTz
a+BKIe4W/2JuWmJCM+T0cjMGceh7PuZDmsIxQQYrGcw0hTqjp/+cp4PNZWxMEqOYN7HSZCHlwSof
KYouAmPRiXCpOCwPTWPuY5Pb7iiNUv/cA+NN0WSLSN+U0u0QwpKIVO9IWVY1diZtxP082AH5en5n
2tusCQw6/VIvS6w2FgHaYdgMl5FBKbJJJ2I9PVZYG7GCrHUQ5DPELA+JEoqoMVfuizG3tBqbrkTa
K0mLEihEc8yCeAXnEdKJTkS35PaqThxvVXuAIQNN1k3zONzSO3Qe3cJ1533YYyP06kH5DXV12hsH
Qf2mr4QfIvnQXMLQGbdZYImRXpvuUUNSO5yyoMuXGq7Ld6Tbq+5qTBvzYqJ40ddTWS/Ja1UEtcoe
BrDdI21cDVRmG9MVNPwSpxjZCcbO5LmFPBHpqdgQ4zAYnsWYvjyNbRu9zZWNsEhLCDW5dOwis08O
4MBwM6syPuhAbxHc9ZljeU5QKrkxe9e2ttBzXLmQb4f2MJAL9uRSQJz8CpfpSrhpd8yCFJ0UW0As
V/zD3tjiegJhO49tf1aWhYTqw9aZrRrAdCMti6yyDpqrd+laS2Y0VJk9TpQ9WiK/1HmMQzcOeh0a
lz7VLkkgY+aZcW+fdWMJ0WrQEvuEFDCNPZ3MFlKjOp/eqWZ0SeLN/UhqYyAWYavZaYSAW6ytzdpl
3+H/ZLi9PBRb7Qj2bxAOivValZ6cTdIsGtdsvkwdOOOVC0FxAJYdO+0aYkjCnEDGhtz4kqKHtBT0
5UvTpADdQamKm4M0CXRX6Vy8Ml7tnzuyO6N11XWAT83Gt04Rlqy3pgoYt9A5R0Ac5T0sLEmbvDHE
LfAIuTEy8kE9PQ4ZflkmaQ9hmkKTSVGEerWZTqc5GIZPUmYInkQ7Mv4iKQgO4yCeCdbBV0AMH13E
cjCiY58EDYopTIAbhNF5SjJeFkU7JS3tGvP0HG17In0+W85DYDEeDjPZvWYjQ+ML1cvxnu3JND0R
MNRYKYKPXqTvgCWx53a6nKYls5cGtHiIWZd90HGOtaQULKkmXGD71iml+YIbD2yjGCzy1MDMly8q
V029wVtXmBiRrZTQMN03AeERgHgIMUwxdyaC93HSSWuhDzYwBXFbwyaWUplfLdA1r9IJnNbTYHh8
EbgtYsYS2OUZS9o9neskHFj6dENmXopaFv1zOciVWfYADVwMBPR05wIJeOm2Dsxcq8qZqSWFg/xI
jjCWQfS9jE3ekWA8dHx9bWXDqYsLnS/JpMNurHSXg4oppihcA3hYtU6a3ph1VQEcSlMi6oCSAkQK
ndnnbnJcGogVKU1EGWaQN7wGHwaC/Nkgp6A0J7R5eUH/qFLJgATUYdrBBq2N3mAWaMv9iLZb0MXh
F55Z95VGOxY5IBngwKxJgRqJIdpzCLEHYjRKEY43WJVz3ACm8eS4FsYgdyYkfTPPS8t9JJN+onrv
Qb6nNWePMQ8NbV0QIw3JHyca9zDccqKCzGamFacXlQQ4P4tnFankueXPFqGhw1QMUcUCA3StSH6b
TP1S0fXfq6j+3dzNkjL6X5dV66fsuXj9saxa/sU/wkqd32yEN8JiS3BNh3rrd3mWTlllUkRLZnlU
V4ry+veqCuGW7VJRkdfmMOuzaMH9XlQRVWqYLjcAZZAppSOcX1JnLe2Af/byUGS6i0LJJf/ItlGJ
vff6vuuHuFWTzZ0Yuz09CcjZVdp5rgODOhqhsaDqqi/oIHG2CC2wnjY+mUml4cN3F+vqj7qsRf7+
8U2YDqp1aTkgjyxz+fl3byJXRAsR/tjuoeUsBBCdfQWGOFSOcCJIlNg+nWFb2T/TJ0iBm7QDPJMe
wtm6bvPoPkuA+vz8LSm5tC6+vzDUs7qFMk5R8lLDWh+KTdcKRsjOCSD40kl1Khy1HO2RYTClCavs
cRwWzGNOhBZaAuJVCGtUbNsERA3eKEVNKqA7DtW6N4QzbBNNa6I15ktLPg1WFXy1DIyVK1JeGLqB
fnPKHQZUZviAEGZivIvuVIugexnKqIagJlG2wjI3c8UpXzFcEoVI9waH6wqPXkLdq7Wm+zg1mjql
Tv0mTRF+5aQV5qvlRrKuZTb4wSZK2fM8UMvDuMHppNnHPMGhuyJ1pIr3kVGpC93t0TO7g8FuPyZq
DM6MYLCzXWGNPWignEH+CpYGHkExE35+TFJhvDqKrC8WzNDlI9W07jZC+lmzabParBYzczCsQh9c
+LYf3ZyMLgvFDaVbwcKLEXh4TasFtAGZ5XNgFmh8RYqFfWuE2YwJCCvkvGprZkyZnxWPWskq67mN
C5vJamb6TPxS4sjQ+iy2LYElWQtC3o8VdL27MzgLYlvN9PIg0GWBkZIClqBTqfEJRRM2iLjImwWA
B0KEzzByFMlRohHlyVCIWQzP9LghPq5+niEvQXYy2jraJ4TmlKfYNDKK3ZKo9RX4D3lgDDtXVw06
44gjS008pkgHcUkG4/TmR2YLVGQadaijEX5/9OWa5NDt6wccr0V2GqZAfh7qmW2BWUR9krJOvEjl
+M96WjAPS++73YK/i69nvzdfatieF5MGARodyJDdyxCI4bpx0fCtLTvAGzqNjnYRuXom12OMjIkv
BsH/lgM9s+7IiLn+NCvOhESnyDyxyNKz3s9GPLB80aD5GDBxcmwz6Lv1aMzPXTWQ0NTNIwZd2fGi
S/+4A+3kDJiEbR4GKgvwLTZb0U70QlfeYDc59/Uc53esZoQ/uT4qg5UaYUOuW26/IN5ouWzl3Vym
gThFU64zcKbWJlKztifyCXrU1yiAcmx/xRC/nzRLzi1xNTKmzLKa2CI69wDoxnDgMG+HDP1SNX1F
OjKfgNdXILIU9KKNTiRGcbCttkcVAzvX3KJuYDN1x47mRcVQ69ROVmBdY0UmIU6O6NvWRsl2zfst
rE8qJHQGNOtDmTF5iYc3FnHiFMgD3XRol54g0tzGnViEewfkeM9wmfqDiQ/6fCjES+uDh6uPnHbF
eQIqC3QWgbsK8kkwjV8dGJFr0ehE6NhZva3dYcXUwZv8pby1eKaweHnw/F/1csRK4q4CLtBkRce5
bbZ57ZyXQO8Ifk09OxuvnbY/cfg9Rr5xV9TaatKYCkLS5n2saJwki/luZWD3w069LcMyIlHlTneb
my4h4Rjw9YhY9uSM87Eg2J1HAtbQSuKIodoqjK9tJMdHhWtDGHwCZYV7/ANFh/WyBncdGBpDWaAu
uFTHMD4hIT3WDmgik1AXAmQseacCxumuBfHLpWJ34VInuUNwAo74TwquwyaXLiX1VOACrs+MpZqw
6hDurHajFzUW9irw2tm9LtTQbPJoYgScka4Tj+OXOiMMKlbltVEwlgkn61OTEQajp5dORrVRDW2y
g25DfERT+usiT+azXMrLXDxaA9r/yNjPZPjViaG/zoz+hIGjl7HTOi1IjIA+B+EIevQZEdfNOXEN
xioZsujBcMt7v7SwTadbbYa3h2yl8zpZVgT/zG0CJRMJWBmOm6bNhoNl0ptEVUFsSlNd4xi692vz
2mryI8X0Uz+2R8Ci5VcYwsnGIJb2s6+PjPRlhM0yM8h7GLqZcqxKd6aVuZs6MG+yDuODadNN6afb
JiDoLsXGCB0AxQThcAGhdrcEO6xEQb6tPmzAgBQEMJBIopvl14D0Ps+R040sja07QfQqKUpXKF8w
HJZmd3DH6bLRRhPraOZ1rnsNvPnTEGMWX+KnWFZOpikeDDu79VmxV+if0R4Q9NEjwVkbTdI+zXN0
YZfxJW0rbRtOL6p+NYhSrhrM4YQpD3k57RrfLU7Kp/jYDzHItsZtqkdtMM7iAjc+UqY9pd0lgZog
KM1o7p+nCbCFU9O2tRv9XsvCXdPnFx24O8zYJWqDUjdPeTcTq6H3QJmR0Mnu3EBZF6SgQgvDmlcM
NxjlER23BbOgrcjn+tQH1WeXVFVHXTOsc1awq06lGZxSIEF0NyQcvGhT6PUxEYhHHPnZ1MdTk0gm
7uRXQBDM4VzORDy5ADdWURfvNbwtVZKeBie4nLogPs7SfTRGs9pFggYvDRdCT3Uq+63G8O1aj4AD
tSXzfzwooBpiv9jiFkrXLGG7sXDufYi158jDTsKkU+no5T0xWvO6BUc5I+UB1QvCqsQ8uyMXxFNp
PN5UErIj71yr123Q3OVla0HrWiJ3C+WndxoEcuDAjzPOd8B3n9EcH/qedITA7m0wXAY0uppK0fIt
kkltuxPXo95cKQTk5CdR9Zl7FlYT0JiLEurBtWNwDJGBcCoJN7XR7ypBxVZH7o4dBXB0cNBjSJGD
/zDZOjEzVbM3sQSc9Vpz7xbAHDO0Sc2o0UVHFAEysLyqHXzi/jCfafzYimATAzdc0lHY73V7PI99
vUjOMqxhq0pY+PrjFC1adAxqKdcIF6NX8tHOuprC38Sup8+LbkaqwINrWzgJ1vMydLKdmJ0Qjj4p
ikTS5uJcTBl7ElnY/Zron4FGth+hOreNFz7gpV1n2c41Bc3swLrPzaDj6KK+VlqNzsTsCGUJIPWT
7L2DVx3tCFM5m0r9aMQNkQ+2dslxzPkkkulNDPVZXRHNk/fauR846mosunGPQe/E8ptfRVZZvbiK
QNgx9S9JFyBrqs63juWsKc0fUMFv53Ak0gIKEOFRrA2cQ+Grd3s2r3rdA8QQDi0tyMtLoN1Xugse
4iFd9ifDpu0C+btYFyanNBxgCZ36rryDC3IwYGDIJGdjEdNTrBXJlRVkV4AqY+HV5cC9ZhEpGOuQ
hYaNDF7oiJ+cONwMWXe0i/ohZ/tam7LfY8d8naxs2rWG3A1g3Hjo52OTGZeMAMLHnISQWuc045Rg
wfVSaOtsalcN/fOnTqqZZd866K1Fol47Yx9N1NmEjZ0cKW8esuTeCZV1OwHw5xhaNOVDOlYgtxkZ
EMNFpEf8pjUFkrtYS/1422ZRfI3NH2jImCGQW2dB3LJHJ6a5kw1imFVaVAQZWb3DVCYsteqOhpv6
HDsjnpGC/sx60ht1WbeD9hXAg+j3esMTT2Qs3qnO7AaG64KW2DpvYms8ZJwYOfZAjCt3ie5EnLcg
MWOjLZr5UeVl9qjskTLA1IbPgVDkfhAj/WxDEnrL03m8r3wkeGWJj3U1AEA8mYOZEYo91RJZuunI
RQBfdvDm44Glsc+JVqx1FSYe3RL5FLgaJ3eAwkiO7dk2D0S4EgwazQ3G9yhBqLebzKEkMcRFNCvJ
1gbv2Q6xj5W2DTcOl7Y8z5085XlxwiUPuI5p/MEpqm6TrLXrrSPzPthW/lg9ES6gv+DixWsAKzj6
ZAQSaKStajeh1sj0Qx5ryeXUu/Vl7NawCjojTbWLDBxVukVarsRu7trxtix1975vyYBbR75O2EDA
zO+M5L5kpIuYEZ4I5IEPZM2gaxcRLrkaRPyM6yRoiVRzkKCj1kwCHYxNpyoqGl21V24ylZySNRGI
dZNo6jrq/JEjFIoA5Iu+WwEB1SfWDI5IuWdZGvddEeLcPLZmOH+ShT+UO903tDeDZIsF4BN21xMm
/MRrOAQi1SNMGn40Nl+gJfRn0vUcax1yoHDUbmGNP/uhmZ10Os1eN8jDqDLN3pSOBg/KqsJXnvSu
I8naqf01ww5mdHqt4G9lrIvrKrOHXTsF2dusMCzS6Rq7DqxYa7NSZVnmb3CWJkxcjIHxqEzADO6r
Nh+QtolkiNdNk8QlXhk5XZjMUoU35MNEfZrUNNgzDsPPlWshHkzqKdYuy9gkwEj4ERraqieTLM/I
fMNd2uARN+0OcpEiaTnb+4btf84GzV3NxCgABJsVWMtEcsQG5jEj3CXLJXpOwkhEHmNZ5ONpnjBC
0AdJ0cCExHocsHXj1owZQW4S0fXnzK7y3AuDEHsFVtBMYy5lEDAHArObHy3yGG7tKidzN80D6pEK
OAg6vFBl7V5Dcl95GcelO53+8W1F1vtzNg7W57A0GMlpPRbmQ2AuAatD3VVvVaQArGpN5n+pzR7N
4oQx6ys5ZGBurajov0B/Lm2GcVb6mRWKNqJOeeOSkqFL9jJw3KzFlqpe+rTw3wIMJUiTzYF1zw1D
UgerTBq5V2s18d29qIgZzJhi14BuouopmJLpzoWyqCPvr1x22CABJWYHMUXwjAd/pXVzdF2rviUn
1xkgEWMFavr11NrVgxXb9bBVpAI8BbWVQKOqevfMCudpXBOGhWWrm239M68/x5wbWw6wP2+W0MD6
oVWiEAYgmRK2beA7s9UiSfmufWMKTUcD3IGyToV/KOBsQKo23B1rU+D9/KV+FJwAOl5eCjuNbah3
ZyImyO9fCkKyIr/MbvYxfwU6QJusHYGM7FdfxTKk7To0pRyBSOjDq+DgNQTOM+wKtalt2USZxZFk
9BevsvyW7ztMZLXRWuL0SOfL0fHK/PhZNDOxylqhecXaicnE7UgLgTrcXc2wjO8jyoc7hBDj5S9/
NnNxhPKaAi2FWOya331ZKYeFrEU0vZ9hnzFm5lbjpsuX5uZ/NUCv/tjT++MXxVQKB6Rt0dw0HfOD
MgjYtNuNDC33UYi8yhH5ErczJqefv8qfXEL5rj9S0nYs2/ggdkLdG0KHFs2+U+EAciqb7mzf6A8T
zrKr2n+nVPnJ8ecv+sfb3ZLKwHZhmwjJIA/8eAVdwvrYWOEQCw0MdM3RGdsZeBeSdtrNz1/qg+KF
2x1TFQGvLi4PWB/2h89nxXg6Sn2phVKteLOTmP6TlA25Bo10teve7kIOsnnYbJkJqfHXHzagm7Rl
HVthMnk3uX53qxhR17caW+MepmN0jN2RXkg0dX9hZ/njnYIRWenK5IGWkjvzx8tZzYgxqqpp9lMd
G1s8fp8Dl4DXn1/IP3kRm/8Wcgvfnfr4UQLqJKboOevGmFO600r9pJr41+8MVg3a8vg1JTxf98Od
0TZjNaELgCZiS7oeWWtddlkMraCLkv3PP9AfeuashA42IMcxuUVYeT88x2CTSj2vwobMaL0eYAIV
dIbiYYJjbpftrSbJFcN5V9j34WRSuY30ol7NeIpBTFJvVOvEQbH6F0vaH+9XvkNGGUzTeC5c48N3
OcctNCUnavZsec9qwhbXo8ux1ctkB2+GSS2badVfrDSLU/3DOsqLKu4d9hRgkM6HFxXou0qrc+p9
yeO6lcT7nUsSqo6Caf1xjBtxXTcq2YiidbE5MxB1y3Q+K8NQXJpm6hyVpASInGq4wDtGx15kiMY5
Yg3bioS6v3iil1vgw6KPRk43GbvwufHH/Hi3wyePJqvhiXaF7D3bD/LLbKghcJitX567rrTCv/hO
/rhcIcUQQizMIoA774OO755ii5OOgMTS73MSlnZ5Vbhbw9JLXLIoO95vyv+d//3dRN/IV/lfO6D3
1D797Q3xajtdPGVv//H326cob/92/lST1/a3/7Otn/KXt//7g8zy22/4NhLUbPHb+/HCxcbHQ4zP
/h9DQc02f2PHXISOTBaUzWLyz6mg+o1pFMM/vhrDhm3Mrvr7WNBQAB0IhiPL1OEQqjvqV8aCP94z
zClti7OWsBmAWcCNF+by94eEZCSpYYQS4aGWEHvGNPS7TLKUzBxQ+neX6U8OCuLHCeS31+KYAKsC
mrrzh0Gbac0uuE3X9GIm5Hun2WR1Q7c0CeXaJBskGKi+qSzjdW27KMRbOrpjulU178RBzbprv0Z6
YO3bhGaRkjSW9Cj0ZJ2fnES3tj9/s++win8+vu9vloEgGzHsDMalH89sQrVO0/PlwdpEeQF5cwXH
Mj0phfWQhv1Y9jh3SoWj0NI8p9qjgIHJN/rMkRoF4fW9xdYleGRN9Qxl9o7OpbMuWxodToWTy+pQ
bai48uJZA+GfmNuRiLZdEDpH9jZytaAlbqwhhy95IVq8pjliSzwP1XqY+UUWAL+tIeKj0uOz2o49
cgpeQ4UTvXLHnW9pdwqDmOVTYf36k//Tmf4PeurL/o1A3PqN56Vs/rbt8tenNiryfwfKucmD+q9X
gYuCZsjfzor6jU3s2/KwWGaM5V/9LgYwdSb7UFeEjYWF8zuP1u9qACF/gzO6PMC6yyTM5if/0Fib
IFlYL0CXiMVxs5BLfn/uTbQFDtUQ+wm/0eHPX3nufzwmab/T474pr7/bI4Y+AgcdAGNznYx+AapB
xIuzfvHdtfiTR/1f/fYPG7Rj+zr20Eq7zmPrc9aShUNm5189mT/sq/9851y071eqxuiUjiQ6uPHz
+NLNAK82MD//h7/8w2ZttmVbZaL3r/M0/lKyyR5y6LrfHh1u+OCt+IWrslyt7665icKOBjbvvBmU
WDlK/Cdn57UcN5It2i9CRMIDr2VQVbQgRSe9ICiJgvdIuK+/C33OnZZwRDKmXqanqxkoVAK50+29
1qXCouOT6PpnIP+3WVazQ5RxBkElC+8NRQ32clDK16ygYjHs8a2c91S1P+9/4BsUECjhvTqBWoHG
6pEnEVyfd3Fe+N8bx4FiQkqqE9zNGUeOgWE8jZ2gz/2na/6l4d9rm9WiCkl3Mk9x7N7ZfYk6sEEO
b6pLRlgkPnlv/pyZ/qf1qXv44+67chznwjKcO/I65utsqKpjY7bqlpzC7pZ8fwNCrvyuYAE/fPyT
3ulh/0yRf3uXMnYYxi7LnTt2xm5m1E3wsTnSOu/iq+5LSlNRgF2070RofVNA1m/Lxnz++Nr/NMm/
A+u/TbXqv6nTVNJuZX8HOILq5Xg/zFiSgpPWPTkzNd8zw+mW8tO0XrIEFn7UMZM/guBkdx7/W8JD
JnPh45vRli/9282s+ntdqtSqWW1/JwNSSarBm8NLJb8fkmuLw1FT/z6SLoJ4fdNjw3JebE6tF8Bg
VtcXgbhaVLz/+4+6N5e/gTO5iSgPzRUoIeUvPXA/udN3cJ/sVv35hgmnIUsj6vs7XYlOuv6dPXEE
pV6gj5ccCKkDNciwTZTG2c21p0jQ2Ea3WCK2onAv0rT+ZA3PKPP3FlvFmczNE6XhdOxuKYbsBpfD
PE4Z8u4AWa7Hu0UjDM5LUN1hVlfJ+qB9oBXABiAdudkGlGaQ1nzkj1MqVzSMAuKTFlqy6/76LJc7
/q1L5BPiYalU8R2wGBRWjU3qs3hxas5JdGqAIVxuB8q7Odipvqjkvm4yzo3vONl86h3y/0WNIcG9
ijmWcanb0CblWrrxy9jCL2vlW4OuCf7RxdBqFKpPl46qXNuygRQYtacu0B+tgbKAXOyGwKIARB2/
1T21OBnZUFF0uWDI4wBGjZNcgJG6sTjrYF5wIURwkNK+hFGAdo4TQlosVoPdFE03bS8Ps6HeJUrL
XnQNG0gF/K3VRxfdTxRnd7EFSrBWHM/M4t2UZU+DMnjZCH8bXse2G2pczuMF2dQXtlZySF5fgiC/
0dXiPsMaAe2+2E4y8KfaOjMKrmK4OuRhTSlp7Ws9A1w0cvplTRIPVabl16ItjNto1pGL/pfbt//G
knVgByNlm1PCb2gqT4upaq/z/ceh4Z0Auy50TOC/Gm6uVb4Bu4N0DtgdVfX1vGsvo8hvb6pR5ilb
Nnrt1zWHCJEV3Dik+H187Xd6wWLo+f3anBjlSWWbtU+JXttSXWJGd0nWAL6pObb5pK+91zirGE5S
z2Qb4dT6+ITvpJFdJCL1P77/9y69ish206okgNi1r9SkAcxZeS8T19h9fPH3Gmf50t8aHiUEheN6
2ILA4nhS4dhsQ56KQFoltDPfm1V8HNmJr6icaPxOmfxZUaC+W0VzZruvQpxkVc3CeG78wWa8IWO1
of4qjc6bU4hV9x0dts4oYGr9bMy+2jPgBvbwPm74957qqqPmbjTFOMwaX3X7GWH07BukIH0yJv39
4oa7mnzZDgbHfiDsZAFUXZc7pwDPPquvchb15yuT6ArKXber/XR0f7Ar7m4gzH0yF3rvxld9NSNz
NkEj0PlsFRyKZsBIr9b5J8H4vYv/nz464Q9yuLjmBl7VYlEekETsznmexho+Hphjg0fWIcrUQJd7
8Js7qu2yTx7o8uD+76zMcJef9Fs3zUkvMoe45eBeAjkyoZn1WfqlTpNLNZt/oYu4KLqsB+BQhP/V
Wdn/H0ggXfz5jS1Y9FmkS2NV6S/ep61eUA55XlutOq2LEznloKjxSc0h2rObBxbCOH588XfmY+T1
/3nnnYasNK4UJAqdXbxSJ4j12J5xIvSBgwF3FF7Ka8bZe63dOBS4BJt6Iv8iNdV7pgz1bdGbgTfb
k3wcSRK5yQQ57UVF+ZRiqbCNoVBfobP+mVotxUS9ap35Aq0CQpciLR8V0fkgi99CKE/Qv7pPrv33
xRgHTH82SSDzoHHRtvuanSrH3AQuKnX7iaSnPRCy5krmEecUlWhPHz+D5bX8y+u6FNH//rrO3QA7
lMI1qv9QwjYChDqoqfPeHmcVIyDCBUUjFYbayQrg21EHRTZ+/MnV/z4gImj889ZVXalniIadbzok
KISzmV8aA17gFlzLWQM6/Lo/v0ImZsv3po0fAeLYUD5s7G2rmD8JFe+1/fL5b6ECS1BFgaLT+nZH
KXNotj+tKfxssaMunehvT3YVFpxRmajBa2qfoz+DPLRSveyG+Afn7MzE62qmirpXTuwFp9fwashd
pRAWwKv9v8cs/+WOkeGsQkdpZ0RZq2n8OW/vS1TvJFr+Ou+lXcUNMoKNpsm7zi9t40cljJ+i7X9+
fOl/CMN/a7ZV5x6CkUwjBBR+Uo7ypNYT7FjwCaxXFXj6YRP2uwppMmAC+xnKGQLbmvPKlGB1oXSz
3FpRVhzcOUj39uDKL3ZeKNd57ATe4OYlq5tJ2SpBkG8r8hqAMKbNYdasDPy5cA8gAx5qKhp26gy+
E+8ZVhtlrmEQRCYH50FIfU6XH7usRfI2DrrnxBkePVHXd85kVqcoQ19GblV8o7ggwnQLZFiuzc5L
CkiGlV8QefqUal+Q6HUvQTpMF2ptVruBmnQqbMQPObWLK9FGTU9m72YeKKuBpiAOg+W+2H0+7gfO
FDZzg3maM7rvI7oOcrziM0cbe9UhWiRV0wTyx+/ykWqQKZ03FH9+EuneGZjtVX8AoO8YfdpX/hiS
gz3FpEnHonizLZs9B6eAQ5ZUnHyQ50pOehmFn0xM34lSa/plj2+2RQNY+YTy6NQiIqIiGxI1NRuf
fMM7YYSztD/CiCazjPoeUflBE1wpuUptktZ8dla+BNO/dIf1cXWqDWXQC6PyOdSWWwCRA4m5UEPG
SJlO6qSknzyd937EKpjjpc8rYaut31b1rWyCbxS/PHzcpd97AqsgPsZp7kz1UPtDlOtfnUaHxSfm
ct9aqdh9/BXv3f0q1k2oFcgcnSpfROJqqKafSeo8f3zp9+5+FeuaatISWMkkCGWxdgmtTNtM0hLX
6Bc/G6bf+4pVyJOI+mxBcp4P98C9qlqlP+pYAbdUEo1n7ZCTd/LnOyoVSXrdpFm+VanWZjSmxwSa
xcct9E7jryFZMyr2uK+4tpJRaiOT5rpqz9vZJ23rz/sGkSJDKlEtP8lgmB6gs513z6vXHS6GMplG
auFU7U4UFL2GunvenMVave7aOFp10wrLt2NXgUJIxlwykJR53o0vD+G3OUvjQvIhW87060gVO7cc
DXJPo09y1t57kqsQrQ8UjJtYznxq+2D7Z91NMIFg+PjOl0f2l0i2Vgo0ZNdrsq0svxZ9dTMEHKSE
LrWR0lWxq7oGWUn2oOw+/rJ3upS16rVCd5rl6N30nbEGFYrLZ+NAmr+x+rHwPv6K9xpr1WsVF1/W
ks7oU3W7HcisVTT37axLm6veGsbDpFXNxEOulRTmbwtb0lTrT9rmnRs3V+MV2p0oTXrJjU9Bv1Gd
4ksfqecNI+a6v1LTW+ux1fhFAlhbtSnIrYyXj1tllQPyn4X2Os9kyUKJErJR/DG5Kjo8Q066zUZP
Kx4Ag+za6nqMzZ1QD2P+punfM/0ZOu6lbp1sCg2Xf6sv4jn15uCTuLdKKfv3flY93YgWylGS2z6l
uRtrHCnOzHYqyJfJ1U4ioErmZMhbu05OaX9TAKktKSiUNVW9qE7r5RCjBhjyceO891CXz3+LC0OS
lKToZqXP5MArM5OavyaRZ158FRcot8WfzMzJJ/H+GvjJxaApn0Xid47RjAVe8PudR0FqDSJ2ct+h
IvGHGSXylFfhK5vzsHxnnT3Q2pxOY1x9j4L+AU7QU1UI534EpbMlk49cmZAqxjQN431vcW5V9mq8
0yttuMW8Gd5RL6MjXnXsY1lWX+NW9Jt81L5x2HCtA+s5s4VW8Wbk8N+UQVP46Gt+aXA2AYzDy/n4
2b4zBzRXkWbOS6sWqpr79ZhdlxPVbRMLO3DZ+asGHvPjL3nnBVon/g2cIMX9QEmrHY6vOA++W8PT
eVdexZvZXsqolD73g9Hd527iJ0H1WbuvhDX/6YPGKuDEXTTX0TxmvuTM8hQh3/xS6WVyrSnA2qos
Dk8AqKpqSx52gzwXTUyhd9n9LPVm2w4UEA1pR43JkFjfIwo3rhy9EF4Ys3XYsRIkF0J9MDWKYoNu
eBuhu9e7oRzgYJmsWvL4vBN5w1hNRyAJIW8oehofeEujRQdWFLvzWn8VpGL84cgKw9SnFx2oNXqC
pvBJQH7vlVnFHFRQrFyzLvVTp3hzK+pTrU9C63tXXgUcMYC7ErJMfEpUwj2lk80+UtrDeS2yCjim
3TiGPQ+xn8sh36thre4mWX/WWZcsq7/Nc/75/LdIrBeKWc3qyOVtr4ewzayGzbG7An1Q5+UmOSRJ
vxflK7Vo4MrfXFs95IbLyv60HJuk6ryLMnPXRUt19hPZxp6Zg7ii8jVAjVeqX+in2P8e0oC9geqZ
xAbmyJtU174Efb3HT7DnmzrnZeBTs/P+52vV0N6e13irWITfQYOMlWU+RXvf05LQKpTPOvM7T31d
BcJptJropDH6TY9esB29MtbOe+b6KgbBQwwtav9SP6jDqxJBTyXPi5v6KgDp4ZBE6ZwvcZMtHygp
+3DMHs9q7HXtSEaAAUhg5b5pnQLDr88cz/VVTKDqsVAHa0x9vc8QE5BWBtqusc+bGC823N8H9JSi
0ZwFJ1cv6+swkC/syz2f1yCruFCQW5zmcEx8MafmNpRpdVAySo3Pu/oqMCC1pKa211J/dhtIa2V6
YwSae+bFVzOECnq/YiFc8acM3xPCs207yjNXhfqqVwbAwvRhRuk+VUXqUShIhU553uPUVouRFKf6
BOwn9dXEbff94DDjcgPteFab/0Px/S1azuw6hZYa575RG895UnwvkGF+EqvUf7Yg/rLmhH71x6sY
hFWaAuWLfaEpBwLxFd3etJ6ItWbtnATqX/x+7XhaYvQ4d/uoe7bYi9UmbTuF824yWGLnyl3Yz3td
6gcq9zdD+1NPH7hCxsawnplXGlexOhC1ljyy97sx8umko9gO812KpDssn0tWnxaxXU/FpuvQJcw+
AbwqzGMpTz0IV0J1Cwq3EsmBT2ZeC2UQJ8aPWo9OhfVtLEsbeNU1/1FLDSYI+qZzpu9O8FM4j2oA
B94AcGxeMRjos/OzGU82Zgyiv8LDckqgc5TXMxLgXt2okXHg22u7+2KGFPrwQ+LqPslPKb9Hid4C
iLO5+6OVqCP4Hi6JD2enBKSoJdf8mSMAbdGKKtXpOVu4+f80Y5tRHaijtWH+gte8bbd5f8NvS4I3
CdqWBmE06wWsfwy+kuLZ3KbKvqkvOuG5AQY421vGuMlWN0ijb0tVXrJj8By4ZFqCizVP6RBeSZY1
MFT3oWY9cw9UqYPlyI+a+tKARLUK82ts5JdB0e3zmsJ1mCJzCO2nu9YgX3KAFFFlTPXrVkJSCYW6
H2eNrDd5XJpQBYbJokwKTzbWjjvvuq9JYVJyPF0uypEsIn2w2qXVafmNmnxxUuuaTYCNmAWKujM7
22oiGA0c97q2mfiUTFPfGZhIU6xPusPy0v+tM6yifhi1PVwrlhEQeR/sTls4vhLAYcmjjHHnAWHs
zU++652hXFuNAU7ZWE1PToifRuFVb5aPRmh9YpZ479KrMaBO6yotZJv6lDMaJ6rDcYeP9nDmja/G
gEqOroVtlHW0Ur7kw4gKMP9kD/afYru/PYDVEFBzaG2agx77Be9+NEZbtRku6GCRNPe8/8uMp03v
Bl491L3RrN6o3dPHUfa9R78aHzKwthlEr8R39OwXZ16KH7ht9QBkIv2l4/m8ceT0WX7Xez9znc/c
TIFhVbMV+2D06ssBFucdKDKsFUHM9odUxmuI4DF8lRoLeSDdmT6pQkrXW/yUdPxTbIfqJ8PLOz98
nepMUW6WNVle+OAxqmvqIbKbrnWyl5jKN6LmFO5lkrXnvTvrekYHS7q1OOR9cxxegXG/5FP4+vED
XOapf3l1/sns/W2YzDp9zhuSWHyVWn/isw20NgWrnVBBeRJp4x4VN5t2IBvL85Zg6ipa2KOKo2ZM
M59i7H5LggunjcBEPv457/ThdUKyY5saWq4p89Oh/FoU1WsutE/0ve9dehUe9KgBa4gxxK/TCb5U
/439zk9epvcuvYoNk1Sgfxta4ne2eApQBNRQ/M5skVVsKJO2QYunZj5Q+ecgdb2s7j4ZU/4p1v/b
y7Pq/Sg2SrDCRuw3tpZfjJOoNsLMjYd2mux9lGhxuFEKh9NlXLbaPhumO8p2UUsCXEvwaMXqoSwj
DfCvku+Uqe73w4jQPg7desemgnps8hAITB9aXsqP2A1Q3tJdFNTBJz/gvSX1Op+2aad+UBF2+nLE
bWWmXkEkSTgrL1IHtO0d85mJhAr+IaCmpT3nCUy1BuvZtPV9YvrLjGqmkIhRvZ19LX2o8otkVPhF
6YHPWFR3Vg6GPd8zW4sgiS5Th94JtstsK9a/5em9bPudvvAcWwNs1U8hX9BcntUZFlvG7+slK4fG
ZYK2Ws644umgftbJkKwsc/S/PPl1Qi9+hmZgdzRBqQTWZIL447F5Oj8aFmrDPs4sjHhus0/VXOzV
IQsPhaIpZJMDoTjAaR5w4ML0EXODVgztmLYlzSJ/gqPAfoXSGkACWzXHVTA0N0MTs+ldWtamt5P+
oMtoJk4N/SJiSq90quypzTC7Y9Fr4LQqq1O9rhrSywHiOm7FXLsQTcVMpE2K3ovIOeQJGcqjU7r3
IhM7c1RvI1CaGx0oKU5FEjLQ7iLXzKpmY0fVDHS8QOZZFBiDizjWrxSg88zkp9ITMtcfjcGY4R4A
yEP0EP9S5JC8Ou5gvfVlX71FVdLezjoyN+hG6R6Wcu+Rwm1uaoROzwEAzj09xN4AEy/YXHa0bZyM
4iogid+zqjE76fgrd6Wu3wFp+J5E+rQH+aPA1cyaY9JF4wV5dpTRwwK8opgoPKR1/Ro7wCSroTeu
HTwBUFjDp2iOvrpllT1TRGtikGuDwwDCwaMEO9+KPCHxo9CH/rYQWXcAziKPkyWtXUaCynZWY/vC
AKm/I7eCmeqA+ZQKz6csRh2WKFWCgS6on1gT2YBencp6NWoVvVrX3DFcbzsFXN5Ug2Pn2sVGFR2O
s0mq/AGn0kPZwqDGdrfPbJB0QdrGt3HV41VGgLWRcfJtGKt8P6WEkSkHig9gEdyXoqJaFm37RUls
+mll/CJxyDg4GpXsXJZMj0Z5lBkJ1Wk4kiWIf4qm6uPpNM1AnDhNtpTvkP00YJASyWUbdwhxgSSG
sy69OLe1XQsY+ximhXpKDJWnMzaLXZSK/JMoMvtg6fn4VQxA1d3acE9JMVKu7y68rgn2HTpUdy8a
y/QVRxbfoyLU1W1LQpBXyipBTAa5iPxuZmX2ND1koLWijVAi9vd1d0IoAnkcxjexlfSxytrKziUD
qe1YtUjVBi3uujrAM+D185XLGHqHrDR866wAIV8A2skIjQYkRxqU39NeJp6rmM1elQLLZ6A5u8lV
6pvSGfUtiwz9OTdbfUFRBd1rkun2qRiqcN9O2bQFIo8rDwpS+wu7PG9oKdILh3q71xgM0NaYWF1K
GKWcFSvpQYIf84BzJttYV7I9O7gWfPTKxeklwSrPWVudmqKUr4HZmBfVYKOfK7NqpEd0xsVglyd0
Jix4JUsqvcbaAQuz1rcuAMAGTukuH63hWMf2TKmM695NWVRcFO6sf21FrF+rSDbyjTq58YWkYzL1
zMLTpEzdXdRWSLYYTQ5icNp6n3R2/qT2hX5lKkZzwFxrcGKWTZhX7Ex/M1MHLWuiC+mRYNJeNpLt
GjZOY/Umitw0OPZqYU2sqsf0cqZwXGGXNFFPIIGKW6cWqbvXKLjfSNPMn0AtJ4eciprHDmxvS/UW
5IOFDjWivc2xB2M0o4JmLimgmgGaxZsatN+XyaXjjBD3frbm/A+vrZqsXWeOYvJKVKCo3p1cJfnV
URh+NKNs73SrCiGExSNCc8UOlguZ8kkCMfGZxw2/qkYheCRSHck203R558ytBQRKww+ZuVkLJLQe
FE4n4A+PQZ7gNJgpHQxkdVNreX+Yu1Lfm5Wkusqw23w3gyW7SGJwg7nJr4EDj7e11Su0K2AuANrp
V/ncdpd1C4Y1Lxs2MUtHLLadUtlZ9hju3WKQd4INwt2YWAIgKVltaT+4sA6hSZOSR1ZGapdv4Dzm
15bcOIj16IbyId7Kusb8oi+Ay6tq0Ep0DjNJZQUvPEy2VLGPSSu1na2Ew26y3BKFszkYuF4sWGqA
oqLvTl9TyTQI09dD1Zo3hApjR20BtXRVp3m6iaTHDvtsP2p6A1ZXGntwCibaUNy6ah8yf20HDU5j
h382dqMGRWDbWTcqmtytyf/91g2dfIaPOlyFpOIeaxvvxL4LnPRLX7sBHsi4Z9ekEdTjVwh2pOZi
xwUNq0D8LcS4QWUI01NBtckUHEFQbKmv+mR236fcZvOiUOubjjp6puphfmGMY3HSo5EdBLWwt3VJ
P2pNGHJuq1u31hS34ya1AO1CTi++FIEWXmBDLjCfYcwUbl48KnVTHCPDjG+qSc1/JZFFmd443jpt
wLwFbdAtv0pH8TAOb0EwTXc9Sc7brnL77ygOHW+eeuUZ665yGmSlfwWHkvF2yRDBBZx/6sqtTZiI
b8gwfojcvoVkZ2xBT+p3WWkge55AtJiqHLw4C74MOEi2uZH1G6dFWAkxMtmBMYE6ZI/QbKX5OhsT
XJmcG3I0OAxZwRmGEynzjgLO/Jo0ue62zQdE0TPTSjyEkLl1OHWxmuf7DFQYsXHEvxxFi1qZuR0m
R3zAGSmaUQfbU9pou5m1bqacz0P9tSqSrSLzLaD8HFqkrO6Yz/zAhiM2iVla/J2rXFM535xysmN3
WYXcOgXY1WSa59bZaYqa+JAjPNk4YRd6TaSqByfsq69COAU+DZRWjRL0ngtP536wMnXPwV26T41A
J6tXpPohHmTB9zcpb2ghKrCpcLU8JC1wb1OpxEc4Ylq0q2UvTsEsChI5p8aT0hq2WuJa3qQ7X5te
/iilEh6mSQv2WZkyjDF33+t5rOwy3QFxipL6IgWoxeLZHoO9po2dZ0OVp0KuBCxVaqbr9UX41qOQ
2oZ2nOF3aIo+BvunZDmVk3HzYE3IUDpWArtIdYOtqKz00ILCPRCM2MMzWnFoipbHv9RmxqoyX+hq
j4S7GqgarZoQVV9W61fkrt0bceZsjNisNzMoIXiuZkumQ/22zGxvKNSVmJK1QeAb6kI0xAYriVIL
u10bLdpdgTQDWql5UPTAOFUFXG67pE/jMoIBxEhykZdauQlwfl5mi5h3TqxTERvKVV4Nj6Hota0g
2/fU16r+1XKTcAez+leDH/qYduWTDYoXjK8q2TpNyQ9pZlN5NJREeWUHVGybCkN3wXTuOZ/ixDOR
0KBc8yLTkV9bbnDbAsO7iRVTPTplHTxacmiuZobP3VLf6RbTF4LJsOuUsX+sZxH9cOI0PU3mOJ+0
Oqw93SFq02NL1MsOOD2jdeODnrXuoYjbfEuRPcxfUMnaVTH0pVcXdrgf9Z5KYbfptq6ufplnyUTR
pTYWt7V1VeZQaavEStl/LPSLhLlJsemawgF42oxvbp4tqpt2ipYmAxqwUYwRqxkBYlMZGaBRZl6s
oRRnwrVsZjd1q7VXVj0y+w3VHqIckHEw4I2UqHVi/UekCdWz+ia87Ofqljmj9oAl8qlvkwCQiElt
6xyK3aRo+X2Slsw0yBfZIxR3b5ugkW/CSIcLPFq/LBfCsl7F2uNslUqPu84oj0O4mOCtuSKzP7Gv
M7jB2zoQ7LyXMprwDrGkQCkV1cuYXW9K2WOHI7OahlEKwNS1UPaE0uJrWnRzv7VStEDCiFNiISby
KHEdT8btzVSH9uU8lfE3wyqTA0XO1mbOc+CxcTQdgWr+Yg+f9Y1so8uUuIt9SBHe2FliB1X7LTNR
A5GGga7FzKKbSdfo+SozvkrrG7JOVRDgiTlva0sHQiyh4RqqhXNB1wmLRmRwajssWmw5/4iCeZq2
pZOM20mJ3XifApgnYLta48HiN7ptZIzxzIF3t8mj6iUXgXOVFCqzQyYxlOamP8q6n71qwpGnpWHJ
GyUA/G96Y6ayvBDMLhpXuxyiMN8kDsaBcKntLe1p3Ctx+maIwbpD1THtJRu03ljYNQDaVskf3MrI
KYHI2Vnnvn/KCuhlHITKJtES2xubyjpAishPdbbw5BFXea5wSXPvhuprbZX6tyo2na1uz2LL8Glt
miAej9TWtTulH+Qhr4L2asBEe0z6ubiWo1oem65Pt2owtZuenHiUW9K9kb1uPDZlV12Z6Lm2LakA
mIF4pUIKKjZORHgTHZD+sI2ifVky3CSg+IlSZXiTSpx7wBexDvSVfbL0qnhyhmqZN1jiSnAL+6yN
LdLPmRFbE2zPsciaGzUKO1awnJ3VRtvtjbGMdkVjIJGzZfolmbgDds7tEyU0EfxRR3Gf2w7/ATyf
4mvedoa+d8rQeUJ52CWbcVKp8TZFd90An77NmHxsM6jfv2b2FZBoRU0xso4N2od+EtrWEaP1MwxS
9VhqdrNNLWGQSWZHpCZEoxeb1guSC2fbC/gTcPx+GboQHkAY3dPGAHgxVWFyV1M1/eCGjHpRFuaX
aPqsy6kU6q4q3eRyyPTiyM+bvSHMl0OizroQhUpaS1Vo30uE801ByVfDioHlTaLeDpB+lY1pFN3R
jNtfpBi8milwMIigWbSvZ/fnEETxPlejaoPTQx7blhG7A8G7EbIVN6yEZ9LgKalMm9r0IJZyNi7b
6baXRLepQpQ3oHW9Zynl3k8aPNYoAXYvlQGHn+ABUfVg7YqsmzmFmjUsFjYVGAZu62JZk5iahGI/
FuKkCMfa60rcXJSOjYpEncwvmDxZJ0sIZ4gMeowDvH33VVtG+4ACBzJ+epueYOlfCr2GwMSSU2z1
pqRiTcuVLdrPwusAUHl9wGsFFrN+QhRA3gaBfNNH8a8wnLpt3yGRjwZHBd1vZp7qaqCbCtkfyh5t
6JBQGVxoY7IJkTzf9FoTt4Tk6ldUBvFLlsbhJQOl/VjWXXpSTG1ZrtfGRgUrcIDHHmwNpWH1OMvy
FGnOdFO6WbDVMxjtumtONwFXPYyin4/MDeqd6pAGGWDr2lZyQlRVqsMdZ7Q0fhkpx7bX5p9TrVs7
RXDEllfu7McTxz99kf8AgKzcWVmv7KsG+p8z58GxYvp9WbP7u0Hdou/HPJgQWszMOnQHkHlCjRTF
suZDjoHjes6M4A6ueLPrTeofcqYnzPIxiV3LUtXvVa0LPIP8plNYzw3lgGb/SE0zqwpWGqfe6Ju9
VQ8vg2FRVtcWbDY1tsNBpd0eOwYo5HWxvAw4UtjEk23fWAMnrLIunOtWyOKqG82Bght41EwyQ4jh
KikHRW60vBdFcUBXpm3RBcYvGsCsHcoI22f3w4BtIL8FsUFtX2XlXyvLXJwY+X3TG7daP7loV6Js
53RxctNSjofvbdB8K6r90smFBZdrNC5EGcl2V0OL5hDVViKvq50nq7TV7WzHL47EgiSSbie6+Y0V
2EsWBV8BeOe/nDwEWy7tXWyPYidHiVjcqkv42db4TcDaOjmUge/TegKCDqYTRL9SPHAajcGCjRyv
jasU09HYUxTUx1cTkDDPgUDrhVZX7+nsr5MGjZ49C5M+5b4Fto3DY86GPfhbFI16iwNEL+9SsvDY
K5kLTCE2LjOtAxiWMSvaywiURSYz86HRGu2iLIhWRjEcp7GW9wCGFS+Lv1eC9ahDSuUhNSaf5ZF9
ZOENYXzBE8msfE6i8NbIe97kpsWYqVnjc9cK+2fasgdGn6uc+5ST50stUbT7yIipr8S9+9Q0oeEH
XSM2tl6Pm75qkn0UNmS5p6p1wcaJehObLJBLYaN6Ee5LK+cbPTIuA4NzfLwE5S4dtdBLS2u6DKI0
3g1gWh6xfcTXgqnpz0RCtA4RRh37DgVIF7XXaZk80mbxLjOqn1mn1mwnuXI/5Jh0prJ7mjrnCxMy
H5YAy2ZVe43d7KHLiwQJgWFvc2Uo+k2AxGczBww148AuxKTfsFbBJxfW1znxJRiSYj8Pc3ZqEGli
ORA2jNtYaa8UanrYbyhGv8NC883GGcIko1G3XRJP22BsdnVpenHrXrkS42JaKPZFstgETR0k+ywn
y2P6JPawodnsdmX0pLoRXkHnqss0fd911gvQvkfDQCWs87oeY7Vsrizsgw9s9cdYmqLuYHWxtmny
wOFxmrtAykPZOvlPGUo13jT2gM5YF+VFZGWWNxSdOBqlbm1ZDNSbcLIw4kLmZ29+MSRth0q/U3Rl
IwrHWRiAzUEBkHKh6C3EAdbzO9yEoccGVrUTkWsc86aCS9LkpmcAtt/adR7t4WR3O0tRMDF2wHLV
esyf68i1LqTGea+MTESIRXIza+20sXHFnEgjuRBVuyubNmIcVeH7Uo13JZNUuZuB+T/qCa3Ok3Yv
Ha34f5SdWW/jSJqu/8rg3LNBMhgMEpiZC1GbLXmTnd5uCC+Z3Pfg+uvnUVXNOZXuQuUpoNFAVjot
iSIj4nvXZtP7mlOAQdmSZzEpSsnj5RXkgZVMkJwGPqSuQLYrhzLJcr5h3XLXDZvnVbM4hz6sjoqu
imMdNYgryoEkeKswbkIxvw0zBYtFzSFFKnMIqqnId4aTDZwAlg/3jEKh9rtXbe8T5JcSO++1go7X
NCFuo/2wWvpL6OjdWGZyPUy/VfQCmCytdTflxcEWIfkEkXhcCkVsS+3TW6GOzYhZyO4oAWtbgg+5
TVZdZx87mjhXmT9QGTxYH4KtrZnqgHkv5cA4GMwG/esAmiI4g1pTeOdIn6F9Kea9Seffk6vAr9Om
jG+oLyKYZ67sA6FyMtD0xAW0WuJEq+NLtdiXbgena1u7RkgatChUtJpvMSVdtx5dWSwtJlU4vo4C
g/KnZDKY+GxjYFv2zHXmuv3WdP2LhJqnDSmrrLYZd7Mpx+4OgWn6YfVUCdXmN+4ItkCDNPNQarWy
bHM/0sY6kVnDWW/vDvmRrrK3ToSXTV5dE32fkh87HZLlrlvOWezTLiE+HXpiRO0hjYjiY4oIHMfe
N/ZCK4xBHH1Tns99z8iD70VS+uthZqWfi9OwhJeeZ2R7WstqUIgePCRbNo3wD5oNTmtvO6MNjspl
2ND2TZ10QVtBLY6tUdqXqui/QZ7ekq1zsMLprqMwIihJa15bmXSCIifKchjG2wgp1KpKk35NU1N5
m2V+tR2nZbj3IhdEPFmeo9Kut4nx1tbp2yLA9R3SDgJXQow0BPbj2VQJ4e6t+y4LOkrmYdgTKJ+S
2c2tEnNMo6bLz+vHvk8fcjivVqtvuVNSUhNxbjXKF5U136MuR0nNZkGTqHV2ZR4TNnpDJdaVUUYn
KJZgKZY7uzWLC9tuizVV5wbXjqotr4gfqWD5kQ6CdhbUr7U/MQC1J+CCbJe6lFp6Cz1p0TQcmemO
+WjqdblY+wkdbJBlFGsoOiau4sk0rlXM27connZS89CgZGbpKbJAlrF/v2gzRkfENbPgH6aQ3I5F
O3nQNHJDtNG97Ocy6JOQ2Ci/WPt0WokxrvdJFqGOtQvaiDPi/8u810+N180bJ6Zps+loR2/MvTKX
Z1xV5maku3nDGY9KlKjzgyEPQZ/m6aquEe9a03vr6D0HSYO+9CJY8vTDbf2Biq24Bwdr995U7s7V
OGmTHJnPD3Jm7w91XD+Eljg06lNK++lcCyTMaN1ONxwN1lkCGOL6WXJIqQ0YbaB55prRHJfALbvk
qXTLj25kufCtbNuK5HkMtTo4kzdcehrMz44acVXY1QksV66QrD9kIOyrdqQ5RbcUoRrYoA1rNCh3
GV+oeSAzTeirrIYOlfrWmavLjqpYsM9qlfhvflkBgNGthWy+WbUWTRQNI3WbWNZF3NIGNYqrLCS5
f0gwtwy9fUNpWx1ErdWe16b0ounxavjLU0E/zsqhC4OQ2OuSXKugh0sLFJVX3Ge2c7ks0TaK7gk1
OVjGLb1h9WryXlnur0LxfeyoAEdWzWmvX/TVpHLQ13z6HtESvYsrlojZMX5kwtiTx9pc4FG5YOQp
L1B6pVAtff4+hlVuXA7W7Mkd9pgUIHuhNGONLiyH0c5lxkFenOuF82+14c/sKx6NMxB+k4+WTbWv
nT1+dgbUFCynuIvt4Vt4flRdP6czQSrGN6t2OKwYNI3AVgPQDmHyPcPAbjT99dwyohcNJwjG/ewB
fP+7kRPnb+AqbeigW+dZfWdOjL82/ZRZgk0zNk25EYP7AjTuru3a+tHl/slFPmiVhMNFcU7fMaDE
RoRVsWvC92SYmHjouDYmep/LMnuitcsLnLy4Kv0j+nEzMIdhk3U8s8bQRSs1y5MBxTXk9fee859p
k3GmQqvhJFuikaMvZ1WZztZAsm5odS6tcA95bwZVxHC1jHGORac4DFyigah3ZSaHrDcPauRHcfcO
+zQ378/bmd1Mh95sy5vJnU5YZTax0Dvl9E/KT9SqVNr/JOlzZ7p00ocMQnDiH1FhqfU4zt/TjIb7
QgJIe1VGDRqGtZkoNCO/9droZNKJvapFqSAlp0PqhtvBq9LNHKb7ojZC4nxKmq8SO935tn4cu1YF
s1tewXHmLEPQJGIg2CTkQA06817liOF69tYF1qKPWg8sOn0B6gIbc6lLpKOB/97T42wIyniGcuO6
dKQvurg3puzBlILr010LiUAirF8192fQNfqB/Hi5iWkWw226vDaW/54n2avtd+9wjMvG8Ow6sMqp
XLPBuIGRVvf9Yh8pSbKcVgGTynTvoKo+9iPFxkukZWCUvvNt4rC+EV18aZGOty49SI3UEM1pbqQk
/bjaF4lmdIqTAeoZXDxMoY0Mq8k/k4kymjo3n+rBoGQ5BXRo5qII5II4rRFsUNQw1Kc+ZnCKdKiY
Jef2iSnwFJIitctqgcRTTRmr0uzsvdBoSUUf6oCa2mzv9sOjrIzu2gyTkLpxCymqLPU2mbLpPnea
7DEeUoBhJ+7uPQUUF1NdfgXz526MyXPvVT+ou7rqX5rYmTl/eBaBB3G10HClwytGG+e+MBLzgZ1A
nFRUcUhT010IWUDiT+ttbbvniEJBzLO5DM1OFV3JtWYtD81RnBq6ITe/HVX9JovEGqdPf6zZAo9W
UqIm7ObqQcyVs5EyPVVeT3QKgbQrppKSFu7evxvdxTvYTclKQhLVKnESGpPacldwSKYvaSTKwILG
QoFg72AWZqhnGe2XpniYm4QiQ0sMd3krG06HJcVhPXl9cQX4HeXkLRjd1cDR4ODWVN0Y+Bb2lRFm
68zqQ1xI9bRfxmq7WNy9c5waG7cV0TMrNg07ffc6LmRvrioNpeJj3V1LWdkb042ag5XVzgX1fvYm
6Ys5IIjhkBd2F5Sp7V/nkW+DBIY9phOscw+x5ZRH214S8klIpVTZfEeHHiqAzMRwJ6yUlEaZslGG
ZOblqbhBmDDdxY1xVt+YP4Tm+8pKKR4cSnbW0tAQj22/rKnOemomuIFR5y3TBCT96If3ynWA7QYW
zpp2x4XSLSrw5jX4gvGN1AyApQmPMzdQyumQKvh9b/fN3hrADEAXXUnrqbccppiLOMyyvaAZnTsZ
mUxEqRFb/JqSr+ShzLr5spJGvc5HOd6O6gw5OKMKujAvOUgZyePYk4y5zJ1/Z4/jA+iCuWqh0R3W
87DfL0PiX090FR1trYttOOXoCcax3Q1Js9x59mg3HNzIyapFEl5Nekov3CkRb03iLGuqfmkrTW3E
+dqByaqd86Yg43hHbLwbZHBsO1hfwXdWF84hccLk3Djk0UDpFp8hLWUZ5YgWB0R0JDYK8cUM38cm
zC5cX9oXuumWi9HuHeoz1SIJBkyLj5HH6oYfrglkb8zlkYJz0ptyXV3NbmeeVKXzVyezxeU0lkyn
cVg/Ub0l3iHJXDQwYbFNYfKoOiNCYwVi6qyTZY6vQD6jYIoi+7r0Wn9FZXABguwCpiY4YI92OU07
WLB4UycK+1zWdRdtnwPnzYO3g4UWT21hWrcDX8qFrUt9aDndPGSc5E8+HWqfERXuCud8ItZmYeoz
2YYe30LikmikM9bYGOvF6OPbCdDsB+1jxc5agFuDiVKuIRjCDOA7D8l/r9IsJy6mMUDydR8yz7HM
IK9Ot2mPLGFl9ZW6XIYsvZ5qtXyKpdQ8Iy1pnkPdv7Vmw3xRlf4+m01WxiypdlEUOt+56/vjEDnF
Fv2id1oG3QWUP6AWd8iHmsGjpaSVLY6v2tYrt9mwMOJbFXG7KxhaB5tWpad4N6uY9zDGbremBbk9
jmKKb3UZWUdFIee6SFS1SR29TamQKjiram/X8DnR5giF/q2ZPHru3GJvdQDXSd+f4waK5dzz7tn2
q0s/HMe9sqJLOEcbClsIWRqV0dtgqPGCvH71oJo87YiYcca1bXcTfA0LL4Q0GB9ogGsO3AA+MGDl
NT9S7lwrLbvrVPFlIotzvDcJ13oHKVq+2Yk7/qj8wVulaQjARoHRrW4VC30zRT8m18lOiS7UWvUC
2i8Mx0s/5tHLW4pNWQ/TbeFwzI3Y7o+50+HAmcdD7or2IncdpBNT5jZPS8Xm4+fvcaSi7ozc5HvD
bsZgbFriWX0n3Gcq24yo3DfhNFegSga+gWr0cLp78TW82GNWs3P6mcNdYob3uZ/W35Z2pnI0AtWo
NkVXuB9ONAItGfz2aJzyS99mHU4z3W5tK7OOpdRmYI/QQSpHxhOCdr+Zhh9d12qAZsqSNoD2VTe9
cIg4adoXQ7dNu0qZUFgT40V+d4p8wN4GzpKmQ4wSK1F3o8UZLRojna1qWJNb2t4ghTs7vu+6GolA
YiAW8PlphjWW+rNwe9tNxbIVA2/H6KPqosavuqbS0N4YWcOoripxKL0wfkszSEgzzp+iqjRWJSuB
ERAKJpN1Y5XNq4rc6mnkmmyUnNgd8BcTrIYEaB6Q1awSo8x2NMe8jVkbQYW2r4mnph3e6e42a8Yu
4Ahu722SK69zxxWPKtPd3knmAhZOAE1NNSf9Ts7MN621NatQbxStZwzx+RgUS41aLYrhwy0Osw01
rLac3d1sjuEWFsdjdPbURqWzWJeplaHGhy9e/HHa+p4BXzz6+qqjsxnCBG4oColgtkahVw3EzWcd
oq8b88YPeoQ/qyTH07L4XrwT4QTQZUbZVaQkDcQU/EQ7WzjclEkp127nP8rE40lgf85fYtG2N9Xk
UVRptkd7jFgUutJkZ7Hzb6z5wyZ2wTz1g0kI1L0z10AFbSUuwl7lKydW2WEGIzuWNqy5pqszAOj5
URRuQRCVpsZ7TBuOtymZnOOo70f0mfDqcnyUU3hu3jXhN4gIx5CcAdSIsuquFuo/11ZoMwnS+Lul
PiLk5tTFjXTaF25/dbHU87RmYiv2U9GZL5kXDpdzPEInK7RLnY7Mb2lroOTM6hPHsZqyeZsm5jA2
bkbZTWubrrM1CjWLwS+nDYdfQAaxTlYEWjJXRx0fP0XS2TrLax+NC4IgV/BYtOVGxVW10V7LvFbX
/jWif9ozFadpA3Y7CN2ciona21HnyFQZm8VemAOqCLfvDi7bUAXTNtqHgeruYz059imxZ1oPqync
CSN8DkNt72ibNo5T3NtvYdPyx0bPx0wN8iLGpr1zqPS4yNqq3dXVEJ2yCVxgNYySavNmGANnEMOH
LlLKouPSufcnuyFveFjQ18RJvVPhAo3fDh+e6BERM+3fRnk61zDLnnWUkUqDWcJINcJyLh3EPvW6
6Pr2jcLWia+wZ47Iff8j663ykHeOe0tOJ8L8zHjuozk/6gZa0nbsYtOEAE40x+tL2q7GHajffH1u
flxHRVkGetHLs6DJYx0XSgTCmbv7ovXbh2ak7ntshXNBJCeFjOwNL8lYblG8Ue9aDUAn9KcnqCwM
sz8BpAODd4LuTaNtbkJqJzeJ7dLICaHN764qyn2LmOXQsm8ggD4j+LqNMyQDNd8NSuDiAiJ8PXpz
vHIW+qbrhQCkeDSHhyGfm40xzMlDsiAaU5Hdf3hgVIBuS3vZzLXcqJnKXUANGAjOEFTwTs4j/7S7
lOy5e5KdP2JUlFxPPezcMMnfFnLxvo1OprcsDOGx7Yf4UCL/JHBC+Bt3wfYwW3RDW+gqXg2n86iE
LLpwXQzmY8+n2nF1nVMYVe2973oUn9Vtn2yaamnWNJOto8loNnNZhAdrIGrM1vZ8j1FyJkPOEWs1
5+Vda9VIoShHRUPaeOlNRJfhnjg0zt6t1V8iXJhOi2yqdTrNek03o3/VQUo9MSozYcaOKD6MKcZy
F9bMQXVKq4vf2/qYWsN8wwT9TQkKbQlTlcQHR31zjKzxW70w19rN0gSD8N6GRNqHljxsVDAAyxCP
GVQkqkjchicydF5lWn14YZQCBSTgq4Q1AFu49fjDtBeon6zoZxbVUq+ZVUsWfGYM0vrMd1uFYldU
Mr1war/G2gZlSOFtFIkmSDqbCuqi4D/neWXs6bXP9p5w1bURl6/GOKMBXcio27t+Uh2LZEYX5eF0
VHWXwizXJfyrvBOZm9xaYQXDpZL2bu6W6SFRhNTVsHVY7mDM4yIbd1lqvOaTlwYoseRe1lAn2Tk7
ckdqYnTIPRmvIUXFWkQsDoSODs01+uVvsyGrXevU+UVJbmYwlAtG7kW+SKQrh6QYxLP0kKOk8RBv
/Sl8dPPpPSG8b50VhbNBEIEZsOKWakMRnqrM25vyelwQXLhJ/Wq4RXLdeG15kq3LRum1a8Qr1pIY
+AbjhYx6VO8R3MXKzY2bJa8TkHzxXrMgB+zuP1LP3Wq5i5o7U3Savp2qu3ZxJy69G21Cit42XhT7
V2Y+v3cW7Z5WPQD2dqnH3tWX7LbgdnlBETK1qcL78BuS2FZaoaaKF8fdzMLsqPdpyOUDp9hoiQi0
81Hj4bR6HroqDzj9E7pjhspYI/p1712WwBu7y+LbBgXES5pUyw97rsoH20SIoXRvnRB2ZCxEfQne
bqiVEQ3pkzQ6bJ/o/haOx8a8RnSPStOw92Fv1JeGzwS4KaWd3+l8QksEZttA+4Wqefdt/LHIdepN
jQhrb0HBotNOCMuunAh5cG4F6GDZPsbK2c14U6G4jPo2Bpq7mHw72c9VyO0cW92RXHCOlBQShN1Y
HOhatyeorhDaPYrG+x7h3Q6xFzvWmIcbH1XiQ2NW+ZpT/byvwzQKLLD2Y5yYUYBsAsSHbtiNC5+y
+i2kNjSAJSI/84FoxbunQ4A2ZRnAiBl15jfjxEF8jFKfnm6v/2zgWBnHF4RO9pBtuiEpHxvXqdAf
tmAhQW/66Vq6jb3DRWB6h9jLoO9yZourbO4ogMBwmaC2ceVdojR7JRkPmmniRweMf907Kf2/kTt4
P1TpIVHr0e2EMKK7sFjcaxMnDueppLwfC9sm//7cg63T+d1HmXpZGdgJ6wz4cJDYccJ0SL8NCKcA
pIbxoNsaIUToV+7WbgnYsigH4oOgAKY0vr3qUK4CxafIDaJcnZRZICkxBnuVTqj5OKmYu9pungEf
4x3oKb80QkK+xMMnmSLFO22j+poZPPxWgGvt/GapLqslm9jPEoaSmhu0Tdx5z0RkB5Yo2ku/LxPa
hO34cUkW6hu6QbMPWYRpxm5E93fWXQ7tiBlApWg5JlsOOy8rousyLP23YQDVa90u3Khiavdxxmmm
GqqJ8goYjstlHOw9lo2Bw6vLecZnRItnNJRTFp2bbB2veWmls2wm1sKVmybTUSUYFTkRufFecnyg
MAF2U1gJSqNY6u/aNuiwdLqqegauLk5Th+yjSozw0BB/tFECrnexouSeBubxOPWIKQkVxTNTMJMI
PfhwYLl7UlZ8H5tNuDPLFD6usF4Q0vRpkLEZeqIN9yhmq105htaFrhUKLicS6aqKXOdeRF5znFHM
ce+3WdDwHIHtSJ9HHUYrDl2QfGNyVyMRwk885Ol16CA+ZUguHrVP4sDKHt0Z/Mbr4o3fi/HGbsLo
NeLvg9QbmIpTNs+qDonxmJP+0iq8dNMREbyp/ahekz0ZBbkE1YhIZiPRijUXvP5eIm1fk58Jjxgl
zXtHZQbzQDruI4TbgWXM/WGwFtzryZhdlL7XbZPFn34oGfIs+OygO7YfmubZyiFXR9o0jG7Ak9Kl
S7TBjsO63CU5UE00P3Ue1nfw4Y/F7PvNIFBWmiKa6WTOtbF33OY1thtoSwRGG4Q7VCIgShnxiNC/
AU6KxUM10+col3oVZdCfvRridTom8a7hCbw20wW3UW/qZyjjfFNlOEIXhtULc/bcy7ymWJ2DXfma
ZfnLYJkAnTFriKMwdYTV/GIY1YI1xpFowzsjqNHznjIcDFjocx7lWSqZoR6hrMaNeh4Hp/F+95r+
oxLFh6rgf1/70H7qUNt9r87Ng93XHzq/zkdVzxiYYt39929/TRHVubDwpz9sSlCo+Y6qkvn0vetz
/d//+XsA8fkn/3//8o+Os4e5pgIRAXOpz78tosvt5/ozzLv/t5np/Pt/qk48vC1vWdzpt3//R793
pnnqX8KStAOa0kLQ4527UH/vTHPcf5HOblvKcWkrtNTZmfxHZ5qU/4LoNflHjnQlday8hz860xzz
X+eWakAQdOGu49Hy978f/vZ3jx3X7feL8cef/6Psi9uKhsfuv/7Pz0ZkZVHSaFPAY55bHIVjfk2k
KGNQfK2Rb1b4JuD2pjD7TiGpKAEEDfJFZSGvnYTO7l/4Ss923f/nAPzjdc9vXrm0U6pzkdyfTYZJ
DFQ4huay7Vx4KJM4ty2zW723x9z9RXrk+Vd9fSmEn7bteJ7jEUz280sVS5wuvcYBM2AdusxF/+gz
zWztZRlWpW3c/unb/4sL+rMj+vcPRr0lUnePempe9udXGxu8XKme5i2jFFp+ZUFFmoCNCA7IjxvH
MWCNsoLCre7//oX/4mO6rrRMgDJauS35xSCdjGC1WHz4Jj18h3Hnmj96t5g3SbpYG2ww1S9cx3/1
er5LPZ1nCvC7f7PV57NLVl6/bIs4PydCpVjq1lG7DHcuxz1/C6xEneXff8afnc7ni+tzv5LJxw3L
g/M1+6VztZt6iJG2NLan0PcIG7zK8nb/7FVceEyTDkMAIYtn42tiltE64IOtGrfSOztSax3vmzT9
VezF1yeAV1G4HtARODRyOr/FFfzJQk8MtFGWLsgRsxQR8iKfkqe0hmRZ4Qw1f5EG9VcvJnzlsCVY
vvy3u1LHFvOrG01bM6yTnRtP3yKbHVEk9ss/vnbKMR3bs5nFMNF+uQtrkZZlwoFoa/jqJqtlC1bn
T7+49b7eBudLhz7svG5JHjLni4GcO5r+VzpeaQxzPoQDzRotofeLZeOvLhl121wtVkUazL+8iIhD
yvtwoW8tzx129bKA/PjVMY+SX1VM/eyG5j7jgWXFIGbPVfz/18xA155HwMM8P5ibcvWrCrEvv1zQ
Dc7OYkqPxm2P7/68AfzpNhtBktCCFdk2pknDWS2JGbYn4aaWviN3q0v2k7ZrjjRLCOI3gFDVjwgT
wun09/fFl33m/DZsGkMp+RXnquuvfTwGQ5y3gPZstTlmyzMxKY23ihO7q1BgZV69V2UsXicUXO4/
u/V/e2WWfQAZLgTE3ZcFWS6zyNulz7dh4uW7GUB1O6dYTVpurod//iH5OtnlkZwhJj9/F3+61k6M
N7T0TVT7MVpqI+raD9a0/mIInYVY/6I/ZY3X/6KX9K+u7PmRJtJdULfsfLHrh6ltQnS3OIQTi6Gy
V1o/DVBUBDVpxJoTOBgKsaES3//hh2X9pS8eYajH98kh4ucPG9pmVWZmXZCTFOl7w1WEFcVl+dLl
Y7Mbu766Le3cefr7F/3y5AtpW8K0TUljvLBMTiw/v6gz2o4qfavYNrPl3Y3aG/O1GBMx/GKj+fLw
//46nLJcx+fJ56j18+vESeiPHR4UvPpReCWzwbmtbSXv4gj//t9/pK/fny+FK3EseQ7Xkjv0vM/+
dNMgtEYFhnxJB/o1+UUJkC2+xBMrBPjntna2Gb4vHOdf+41E7+ABFbazG3Qs1cacl/JyiDMzWY/5
2XuXwr0jAmgLBnZVpXa2zktvJAIMlrtcjRY6E+oFDY6EwsGopmq6ElZTGvnPjpaOEQxxR5gY+dZI
ogZPRoRnSVTTmJMb9VLBd1/maDWiQHjTBH4lOiwKYkiIzRWa9mijLPbpiMks6LJWXPZL28mr3F4M
XMR2AVTnJAKa1nDHJwU9kqyS2o5PZea7z1lHQxDUmnNtpVp+oB5Sn+Zglne5kVJFrTqtXpJMRhqU
RUC7MHkTkNIuiACDuIvg0euGd7J2dTXvdVx1SI0jx8Topyz3noc4vO67dunWnfT0sE3Q6N217iLO
UN/gUJEihuhC6k4ii7J00q0dC83PHvQOesfIfPWQD/iJN5PXTC421YjLz4wwOfvyNw5Z+cb8LoAj
nuNcUHs6l1aRr/wiQ2jtRHZzmbK0n5MbtNSB2/dVjTo6gvVQY1Q+R0nYFVhIzPyuUW5NXhZ2w0Mk
kQWTJCKXcB9qNxKrxjtjii2GasAVY8j7fSYb4FPOORUuiVF1D2FGUnOZeBapBDOhtauc5h8Bw+ym
0x7PHuXfna8pJBGIRjifFPmFigxQnoYalGw75l79GRZyuZHJYuKCnlsBcZ3V+VUNPiFuoepGggbx
EwYkilX62CdLObHyj1Bg49yW5Z46CetzSdyqg1OC5ZpmW7zaVjLCGccek37EPajWeiiJKoy00dZr
sAO00sge4CoziYgbeHIYUYB7At+iG2txGrKsxSKCFvyHP6S1R7OsB5sRc358CVVSEXJaRXV626bm
dGic3Dd2ApWgG9hyKl449FliV+E97rZFxR62zyPc7pBTcVGuHLfjHU5ibDcDoc7GXnMsZ/Qnxibd
AqUj8dQLRuEqc2nObKvGMLH5kN4bpEXTf8AeWdDEgMllgJrfPtSuHattbVGwHpR9b97xdlJca2ZH
A2oY9sLAsdNYKBHcBbVb29R1BE9c12cjpzveLKVFC6btivkVoUmNzzlSU7chKFt3xyycNeGUSYPs
y8BKuDPRNNAGY8mu2kRpXRRbkaOrukADoPXKtpYuukO6FzqkPjiEn7jWnG4yTqkHLABnZ3zV44wk
5yMn8c+XACBlZ5aXoTVzyy29jzB7qVJtgEv5I0uKiBU8A6pZIHdsB8PK6P3WWoECNP5Zrh+FzBCO
kAXxuhjog9mpkXkupo7e2xa2bF00uXSwnyEZCpoc9eyOXAddPvhO1Xvroc60t3GWITTxuHjWuI5b
VB2rOFe4ecpZLYEUcf9k4fqR30ZZq8ckiUyMGSKbPw1fSxursKmdi26ZqRyrvakiDUQk3eXUKCnx
nFfuSwjxoi8ighqjoFJu+4QJPc/Wg9GNn0koS4HeJncJdkgyt2flmpGsq6bHqK76Ohy3Xr4sTw4n
/2PZmDgeZWnHHuAWxdzQWWbkbEezqHRQuk2+a+fZiDeY3GY4ENdwoq1fx/2PcZgMKwAVzK5DWxb1
Vnb58r1uSn7MsXv5SKSe1QdeVXIL1J1ATaeUjt8GP65Og0qgiy3EKO0KHzdaz8wtKyIW0O/Pq9Jx
WxStNfTurnZjCMwo9I1hM2WQGasSN56/ci08tKulVmQWdVBu+8KbKOmmTHvIgXZtMw8yWiIv9Pjb
rdYVzRajvq4uoqwf7LWNGgP0FRVLT4RhEdobO3bCW0QV+ceQTYh5ZsWPNWYKMd0sGWFoieFowS6l
5ffedA11jKTkzgdB8v0NOQcufdFAB8OG74Lq2WQuz3XY7YAhJB97F/QUHapEYh9pd281fiZ3M+df
uNRqxARNdh9q7GVmPSo0ROTYQTJkBTlDtpokoZB5WT7XLUEoeVpwn0sCZtZk1JVXxqCTdziXT2aF
EbVhaN6Q0EcIUYKsWCz5OaaDEwZYW3MSFcvPusopjqR616tffgNZMBKHECqKoZYrm3WQdxwVeE94
mw75jOpnR1x4D/ZcDJchooFjz3GMhaHa9NJ/Ix3pppOFvymL4rM0cP3ggEJ4Z+hP2XfL/WhnP2xP
bWPT3ovEu8+bviJDx3yeEUjHZvYM7bx3avsko6oKzObcseql6RWWWUqmFkw6Xk5SlT2TKmE0xyZu
58N8FjVXCY/WzC4XKGmUiLn1pYMAno+gdr5rV0E+FO2xRaX8KLSO1w5pIvKc3UHQXrhC71sF9ZD0
MK0IRFuFAwQhUHeZ0vC66stoa9QLbUJtEd/ANg/HkTStjixpFj5qyc7ePlPyzCMvbb4T+FJ/ul3R
T5sUmcNDaw7NZaFmb9UVTHfBGSrada4FaSx9+dEtFdEjscm9toK0te+J9dEnpxCcYxN/fkjw6AHU
1gBeKR9k1w+jubP8Mr1xmmh5dDrrlSgXdRTUIN1A8yVRAL6SPEd1BPlklV5+08CFGpynxoIeDq2d
z8YtAEisog/Nh9b/H+bOa0dyJM3ST8SGURjFzV6400W4h9YRN0RkZgRJM2phFE8/n2/3znQ1ZtGY
vdoCClWFrMxwQdJ+cc53+sxTfCB+9DKZBaQNwoxFPvoj1lJthpfVQo6I7+RpCAXiuH52HokwlKiA
k6W98o3LYiSf3J/R9H6cMnreCYbpbAlEvM6cShWqsHHr2tiBdl0nul8JpayCIdQnyzbUM7K01XRi
JzUBYtuKf1ixm0zOp9u7xFs7ZKltfDZngEd67oZ66u9D34aJgp/k1qL4+aUYm0+vQ7lM7i4nnpBt
4lgXip1qu3zjgJpPy7x+1zIYd/VkDTcJE4DY1KV8M6nI/xT5Ir97Ew74yDSFxZjVr7Ptew9zyDjk
cotwuSnhTyfgS00Fj8Z1Phphxqto8sQPCZGfM5iBBwdfy9MyLEfKo2JnW7b1Y7Fqvq6jpL24894z
EPtvnryYnsaBZDORThs9pZgPEmJnbyddXSm8A9uAcNGHlpXYiiUYNcmURiWr5vDHzDicSZhk/TUr
Z6eHYN31gerjZrSY34+TszzryMMrW7npzvVQTeSIv7fCzhCJexK/UYO/yhYIOvREVLWfT8dIrHeh
hTdjg34jOLWyZquYJr7/3WdLxTFaW0TsNmR6f03o5MzFCTztqErFxmdTtF98A+xsEkWcO+5+SiQC
YSd34BuUBSLzDhkVxmMWBhRzuMnlDOJ2LbllbYBJLWq32Ix+FOsRmNK26YXzy/MSfxtl82sy+vqp
qQnX3qRNtJxagWg4SgT4hympPlw0JM9DhOokVDgVFz3792qs3GfwofmjUA7OLlp5hAz5YGOjp7q9
y1eWKOyIuKjKcNLXHmfaJuia8dQgJjsgG5lif0WHOEO/gmgzcMstypZHi7WWRs23C41ZtrznbD9j
7UU01ffUKwObmj64cE2qBf17OVYnkfb9HUVgt5Vl2aN3kD5fXAmig+La6okHL+S9wgL66jX97EJy
yS80IL9gmdi080e+1uEmXMzS7MqCA32/rk56xzR3xUzgAs/ZRMpgYXHqhafGEK6niW8JnYudWVuK
wIb7aAn2g6EK3HRVwapnWp0M2pZvJStLwimjDwEv8aAkBfkRr4b8Xdq1yc8lRkf3ygUl1d6AJxoG
HBBIg67dMvRXlB1jTcViV3CUuJb6XdjW1B+h5sjLa8t+9jILrXdIYQsfAKbwVnv5Om1DW6zlfs1b
jz+vlM5y2dvh7OU9gDFTwx0qvbqDjubjW5+idrxq/R7pWhR22TPm3Xp8aEl6g+RjfWOkl5i5WBy5
fSS2/SitvevWJS8jHV4iapxvAFUjrg9YH4+X3c6uJtvkbvLUx4gyCbWdvsutsd36eWZzSFOWwUki
FWk7odQckTU3iPhwpY6oELMUN8lIwbVZ0mj+WDUEj1j0bnWYp0XvZw7ZYrt0XUW/icO/bOlfq9yy
YhzkPGh9Bh5oKwCSZfZNtaq31Eq9U5YmWCNdtfMpfk5F1gQ3gYC+b6xqfPKtDJ6OB9gE91uZsTkE
kmN0VyH99slTGoo87++bYmmu89HTO24e574rO8z+fuO33r4TKf60yOfXvd6/lTM6LEt2R2NR2q0q
Fazl8zS9p6Ni84crdMN4pj0igF+gX04FmeZo0TuoAAc3WOzfiAmWV+nqjK7EoTuSFkJ95DDL2eX5
FMTMgZo9n8AruwbRIkyxQ3wrbDjQ4oPL8TYQ2KFTp4UX0UBClLmiNAwObtdiwqxlnR58lV13Kvzt
rIBzaF1uvGopnc1cmAvMCrjZMcitt2pphhdYO+Y2TEJxn+FcQC2sgcGs8y9/bsu7xpblXdfW8x+u
rFcmbRitEEfXm6AJsmu4XP6pbN1DKDLzyHbkKphy8ApLnfLZItUTV3aVLrC76g88F5dzE2OkXYQu
OwzbXh+SgPHSxnFXcVZpGB3dFCuFx0NxW1Wl80bxkD8PxYhApvOZpm/AlKTNTnVJMR2ifk6fgbJF
cM8Wk2IrSDRXLJX9Jycj8vBqaOKQZymVVEmBgV9kU9jp3Syq5Crs/PZ9alqRbRW84herwHm0mRBp
bdkkJk8Ir801ii9ARVFQBv6usdnhZy5mIt9o68WuFmhcGlpKvjVl2cXTKN49/vupqP1u3k6F+Vp6
+4UJk7dPNco0sowV6nVp4rzqbL2ZqCMxTxbXucHuUWNep7asg7ndCBpuFO6leLaGdvoGUJgf07J5
6+WIkS60EjytogFhAggN1lBFzfHdRB0PdjdDAoKzZW7mF9F1iB9lk+yZA1cfuM+8tyGNXOKKwPju
SMMOfwXzkuCVuLg6NusgbEJsyCzdp0bg3AyqUmAy5pkch3n9DZww3zR2at3g1Q3Lk29S66EtLr0D
RK/lAy3wBZZOEXGbgIMwB+ZqVbkrp0W+5OSp0FZQ3X2KMPViVS7Ft0Pq9w3gh+V1kkY8uXZzISRY
uGVqOYAHBExWYJt1anMQlo0IfFVViDda4ehsBhe/Pdmt+yxbcQUElcNKfwzxizRqteKmsjDSRGsW
UHzycSBl6YelA3xE+O2uzPj2t2WOeka5gwNqUK6ug6rUIKonb3F4HcOUUn+uG//U94H/5mUaXXY2
tr7hiR2O3a4fheT7TOeqis0atDfB3MHw4gIppjgqSnhjeNKsTYPnABtZPeZfI8RPkFigL+5J1YOk
5gIzERRPtq3iEk6PiSd7Fb/znod6HM2ND5R9YoyyKXDRPKtIFBShjXDGGBgJMlh/QnKy4+mR2rsA
Y+njNKsCiEgPLmAbNMYpt2EY2D9WePFMrP1go8Tsg9aHLJpk+Gd1IdSmmo3qqe+ov+K29eoDIwV9
8Xld+HtFEDQ/CXviKU5MWeC1ZN50U7OMvVbkPI9bpQKe6iHZM/eRu2o7Bq9j31smUrij4AOgiW47
WglquXm4juYUNQ1eHXZizHrpCh1Fc0LWlofEE+8G5tqWCK3OKJ57izeu7wxsyNvup37Aw+uO2CzI
dDfgxzLJ52oknhMO8PVQg0FEU4geksq9I+9VqWnNWH2MlX1RHBVsE70lgQLeL1wm3Fo4aTtvSaur
qRztfrciTRqpHm15XSN7jZhDBeNDylEF+J9Ptok9HrUz/sGg0NSgRWCdW/iQahd0sGg2XVZ3z0XR
42z0Z4tJVYBl55exGd2Ch8lpPBj9GSbabkFyHDKp5k4owaFZN4onEiwnBIttzrQi1pIoHkosU37m
7tjyAJ1NabazGeWP26TyvY087Ft9E+HJsguJeNy36lFuXVcsNx5iZ1Iaere9C9YAszlurvQXf6L/
A1mZUjPBjfkhnSH86d15vahaq3nvWvhFt8pH33ZYIp3R+C29720qto6kkOZO2+xqf2JmmwqGb/iY
UIjvozFw3xeMzsSj+ZaQR7+tOmrExfJVHIHGWnhIjgtwpdYeLkMwphtgK1KzY7Jl7lISgMOtFUYz
+IPIgmrbdnXPvJoYojDuqIq47Uksp1Xr7ai9qsY2hdxArfiQof50r3zAVyvYm6w6yATrynad22bc
2LWlg3u8NwRvEQ+/FOA9a3ZSUZtf9FhOBqKvwDL+GQS5fOE9R095uGhKLMdNgWzmUded4OvwtkJe
Iwdn0GjvjBxaz1eFHrx30WZ09QNt7LsZqDJ2a+I7+Gbn0X8KlQOBqE2RVmwTQpyXuxSsebstImd8
zUUHj86Phsr7tYQIKG4BPE3LDVUvVjRV5s33bAPCQN+DTHoziSj0roeGETmiXUJjgDkx+vJi7OOi
RymH+2KxjcuPqG3nqlTr7Lk/VKkWgHuRK9lj5U5mIAn3qfbTIj9HPeJ9zswgiKZ6h0AaLTRWW9aI
2Ms1H6u/XWVQW+mxrmWB9cA0Rb1sJ/A+9X3IYTxt8ESmdNONpmV3RAUeq2Cpg2w0WrWAeYoBAHwP
tT14JYRrcdMJF8RxDbbpTbgVxnDAa2l7SHVrgu0YzUUSszLs7a3PXK/BRiFCE2vdjlTcPKx554Mt
wk2nCvB8PZl79tboizcF1m2gknOpKV93SVuk87tpWhsY3qBDxeSRVjPO5oAJtWMRnrRDL27GElpY
A3nP84x/yNzJrd8GT03UHzjNcy5/VTlXGQySDBUfyNOz8Oyx2LWN3dRfnCOje3Z0Xf8xdtqi9gtz
+rRlIisrZiSMgMHtUR9v54aq9qD9PgR702k3fWN20CVgw8KSYrdeIoyKrsBfJul74Apo9viMCUza
fmuvb6wD4WGV3DVz6UYfJAewSNWt3VNfwcpCZ8w7yk5+pcY3pRiPbC0PwRzl05jksWWpoTxbC9bi
kykTD/pxcOm27tas5H4O0yQcmF1J79mVTXH5sDG4D0aKx8br/HoDFRkDcFIk85uzdIN3ngwYx0Ni
z5i7PXIoDQ+1LDhZ0p2DXW5MADzNRL5/P+o6fWTum/M4zubesvaiSQAqyjRMI66pcaqQPNaRszHI
Nqf3pLJEeu1J4433HjMFffCDxFqgb3jo2Rqoul+AVxFtcykJn5EZCoGdl6rgR02jzcSZ2UYk9hQS
5OjNo/G92HCdiBPB0m3w0PpQJjj+NSX2ZPtsw8WgQE7XbhVaO+bZebUtknQujw235IDRsmyq44SQ
74eyO/c4Y5DBPuQTqJzPvEqBuqWNLeYYXUdV77Q1DzDCW007DzM7cIs/TpoUC4XOgouAWaZ18ZNn
gAQtwyZsy/48ewpXyqc4tJd1oZGYum6buW2TfaMvunhXard/ipIMmikwZYiMnq5ht9S19bSmUKcO
deWbGbhKGvQHaCLYw9pgHhSuPwFZA8eAyq/8adAxrANSMXobV+mmF6t7X3qN94TLLQCEJ8rxT5Qi
YjqvbM5AwmBdvG9cM3H+4hh68miGv6STEXC4ZGv64wpUuhup08Z6xC3lP2LWAtizDH0UfSwuPqd7
xqkTnGKn9U8IY9v1HHlBkx7NQg95PcL81vuC5IHo4GIqxP2/ACNBZ1uoUN61Oi+e5jQw9r53FzFQ
VnbZa3QZCdFMD9hdVDL+YUZGB752cIgPc8eAZJ/wtKxuk2xMaeW50gwE7BW3ZFat0tv2XN13a590
t9RhJa1yj+ge50YV6kMuFn+6Br3NCY9WiEAfN7dgAqW0sjs7aek+Q1pZ7slWJb8pXcZzWXO4btaw
SBd8V11m9nPqZU9pG3EyR5WgfiTEnil5a3mkeq1Up7uqTfVL2ytkoLOzdhQpo0CbOsMMYppjwzDX
aNv+NDDJoadmuNi3EglYXseen1jVmWeqdm7pitmKCEa1Aze67e7lMJc/AjRCBjwskgWXJUrpfecI
U8Y9u1/7Si+qKPZybEocRXiyG4I8RFaaY7MWvFTg0Lh3r91KUfSrwQTznbYEQIm5JsNpH+R5Wz9V
ow3Oq8O9wf5jSdxxW0dTB3zSqdL3sgovnvKSJTUW8MA257oqabOha0IC0I7UQFKYwZM10Ev1Gc1r
Y8ddW0WfJbhVayf0AOEPz6Lg+gsztyy46ZJ8uk1tH8cLd0MmzoMemLGhpva/5SokWl7+W8WJ6EZQ
IgNkj42LjRuMTxaUp2FhZxq7wp1/eeWqzizyNDu0XoszSOKGW36a2w8BPI0G2jC3piycshdbcHPe
Rhl7a/YDesFw4rG9wYaQ+TubyWEQR1a/HvOh8Fnlg05bsDmvkbUbSwip1x1vhOra9Yj/pRjuWoYy
GcQiDOhueViR9aqNWmx/OMwmJd+CuTJT/0k0dNA9ZyIgU4zOn85UsgFm98GYnWkPcxRWnJaAdVKs
L3VWtOIUAVaeTl5CA3q1hgHVYQq+stul+GPDXR+SLnC67L8RfSrGoxBImfbNIoDfR2BFAetzEA2r
J2/q7Y2pcshGxVR9i95BzZgh50Q23WbKbJBNz6RStApuqkypkImnn68T+mf82cvIN2bCcKlhNs4e
o1RJkb2v2d1CA2D0GgBa8RYI/hjUrC0POfFOSEe98gCp1vRUsur+tUQpQKU6kjUDrX641F9MYcpd
3ti+fZNzODZ7FKwrtShn76ODZS8E9U3lFhMNUvmHMHCzCHIMD3NO/8ad7gtDKN1GGNXaH+xqnedu
5DhyBf63o79KiGEg/AuLE2uVdTwoXQ6Q+BrcInZSWt8rtA7vqHlJV0XVOq8UJVrGgPhx+sxKJi9e
7Sw65rO+NKSr5uEA9cQbIZYl3rILtbMkR2x53hIX+WyXMOpFzbAwtPOsP2qut7eA7Tuu7Z4h0g5R
BxSVgQwEHxG3nemnPAgwfRIv5gCnzEF4dft18mXxNQ1+MjzIVuTXwAST5np0Q2Ztq4ueZtNaTj6f
GSDJz0rP9hBfisnkqm08VggtNaTZw4OX/pNUXXQH9MVMu8Lx+sdQK3CGQVM0oLaKhnB09o2Ny+ba
n561LZbpkIlBylNneWFytFAHRsexnXiJlDf49KieELWPNNDYs+x1au50mytedEonf2sKLI1xpCcc
xSxIXEIAkhFI7GjNNiPXRYY1Po8quMZB3wWHYEz69rNptXD8bQn5zd4p8Kj9O5KA/nPOTADSK+tZ
2KvggqJZxxbXS6K832mbqueVb28GZwPi07uWPvfszu7hOBKCuEKi8peaiW44KsQyMinHQ26YBF5h
BAl8NvuSCdDOXSbwcxTYwa829GD6Dij8g808lzDiSVaov1KcgPWxQvETbZeiGdUBqX7ZnpzCYiy+
Ym+VpzXNPPGZ2FlvkwwiR7kwsUvcYOs1S9u/BqvDkPgagfE8x16D2+41yEoqEUy56Qw7HrsEJOwp
KOm/bCcvp3O2AhPfGLBs434M/La/aubaMadZ0+btgnHNpqPPmWZKhDae851IHpTxlLkaBJApbHWF
DXfCSx6G6rdbTCxIgWRJpMqz3/nniWLtD3CvoovztmDVWLSdDB5GnDPyKeinCf4H/r9sw1pAfxsk
Ei7rCPqwk778tIEYAViLETOYbmqn9ohKZcTdOrcdeClKdB/itpxO3dw54+PkmPmD1V9W7EIPmtCm
N6ZlhC8y76fX2rJuuaWKl3424iWT/vQZDDn+fnovylozNr8QM6liM7lBhx1fyvLBuNQDse+1E/uB
YG2yOGgYT2yShNXZJnfs+cfvVJIe+I6D/kqlEjpLNbMXv1H06/yPdZFwRg2290kZxryhlmxdrxl1
Ujght2nzDTdz+e4sFv9q0fUhve5CrIxLns8Zq4iuBVSkC0eBt+MD96+XwFIhIGRh431yQ2IL0Ip1
zgZYPLNRd84NEPgo6qE+lSNxJ2Gr13aPnk+NB6uWXrGDRBO+t6C6kSiRmTNsoWUQo+FbjltRU1+C
MhaYG8FRpCnmYVowDrocBEJ0jWrbt2NySgr7SNGcvDNo6KkKtGWvOx9B4R9flhb70glXD5ksCahs
Xfb53kfW9dWXdrvcZ8tC4WxZlegciJKyXY4F7tL1DD5G46sPB8oJC98fS1Lc++n14jjlhRkQ4Khe
i8RjYj819TllxH7x5xvvMQKgC9/Ki6oz376KtlaWcm7rZBr+5LA6Ca23qWk3c1utzbbIo6ZEOooL
alvljAe3ZIYTT7IWLVQxntz0f/DdyvJMFgt1b+XkCVL8kd99la1G4divWGZuC2ds7rDTk54RoD8k
xKnVhR3barqYiibdQqroQvb5kcABNWXkoMQiLECrB1APKKdH/Rb0C1V+V/S4AnvFVnOrOuXcpFBo
fqd8aC9oI+S6STxd/NgeapkLoZVB3TRLvjKIBAsxIVXk3CHBZQ7Ny8oP+QBBYoMioCdNRVr+/Wyo
AGNc6dPnyDgCWDOV0yPBRYXc1NAvUwbrLugmybq12Lg0PPcmrfzbgd3lK5cxuphJTZisrXRuU7AE
IIE2jLLcZ8/r6kvUDJckj3YQ2lh46+rejQYQ8R24akqaAtHgpgXD8Z7Q/dcETDQpGOE06u8yMw4z
+jDNBeYMRbvPfW/5LaQjHwJXux+tLFjXKIuYsk3EjPVOrzN0sjStvphoBld6GuflzcCL+Jp8MmkC
ZqDwO+vBI9RIjCJuisJ5FIDWsruqaS1GhyM3Vww1Vv62vJLwBMg4OS1nWvq/ZbnU1n0XuQOMTRs1
1NFTiQ/rVl0oB27Z7wsUUoigVlNThi1OfgMZh0F9z6MBl2Vp2clpzEfdfvq9C+JBAKrC3dnoZdqo
Gi7wttRJj4OxHRaWx6slgrtZJxzjac9rhL4K5g+BCRqCaxYnwQpZsbdMTFRkx73qmVZTxzfyJoQd
BSs1DyjvUBVTZHTrkP843MIGb3LgguovwSzt0XWF1lWHiY7vuM8Zz2BhNyHUh0UcFe03bMOSydaN
nNkBGUR7EQEOgXOdKRVN+yXKnPu6tMUPnL4h4oG6YM510r6+kZ638iRY5/VHllq/WIiYzUYx1f/D
cTaiprCwMGwGbwJ9OEhQT8gNBtU9jxgO6mzTy9T903mFaq/XywT6J8+VyH+3YQv1viwzjaXfqyFz
FWWU/2I9iit3nMZ6vqpTKuBNUBjEV1k0L9hTl3aIyUFXNy3iJxCQStT5izOCzoLakcn1EDRZ6vxG
XWDGXc58bn3jT4Q5S/QJbU5SB0w9WYyYYrtOFbKcGkYyepURQFKVr6EkdKoYFkyJZQ8njPfBLNDg
+K4BoYHWA7mSMNIvZUqrscHy27rOFoUzGrXew8i7szoQIhvme+zf2Npk41YKZvfIFBL/rfGTUn5A
UNHrda9XQsBWE2DlVeh8NlJW0wz+DRTfFUy9Wj/1DrChPjEBOK2w8hgZw8tuj2KEgXdk7QcDUAT+
oo8r15m+jWCVEhAQRghXSXZk3iGFaxJsfamAC8PWwwIDQR1KpwbYKdtOC/PphpEvo7RkU+CrTz6B
5a+kYUWp6F6NaGrnjgoHH5biJCt/q5VciFPZ2bK7sfBTZ/nNUuQ1G1Bb13OT0JnV4RrL1ODHtHTR
OLuQnj28Ltua14xQr66urTTEvcceAf90bBILvpM9DsgGKZVCzDSNLyxi+aJQpCEYTCsYHTqZKuWQ
xIrKc2/Pnk55WzPAA5ZUEVZVI7Lw+cp+Z16rhlPjrnBoNv086YnAn7n6TS1iun03S/XRzpBZ9mOz
skeYuUCeS4NUBCjouDCxB6f0JdYqLeACJFGwmxDrlOfIyvISRdw0Mf33vTl9WOqpm95zUpbGm6Vy
6vGI3q/Id9W0JihN57wWzmHRQr4rgAU/PVdxuQU4m8xxWjvFZSkJ3QqRB7JI2MOchx0PK6stHhtu
RbV1UNVOhDy7Ul7jIFVvXL5zdwAI531DQs1hQvSDQZu59BWj34KG7ypRQK32vEcfDLeHpGarJs/T
mInpMr/KOQ29eHUxx2wzBNCZuEC5WPpbZcP5kYMiS289NwC/mppkeEPIdsGQKs063ENpmx4T+N6M
ZbHdIyILVTn+kmMJAMCGi+Ojpch84g5bAvFOFVvvkEAo9k39cXWai1t/xocePKBKKRlLrJ77O2Hu
q3ZCeZ5gvlPxATPKSPNdklXQHbai0hIJaYGqq4mVQOO19wITvMONRqKgSsQA+5YwHI9BtN+Ykywg
H+/9tCZKHD5xVp5Sm73IEYMypKGm1AWHvaUVaKsZZBoDulHlYBLnhZxwKPXWeAgGDANnZIWN2Gbr
IGt8eAv42NoZWV0OaTdFhyRCXvVh2TMVDP3P0h2dpRTZGXF25cTZ0sKS9PocazD7JazJqB0BPLkL
E0+c3zTqd6MYgM8UDIeg0vC99zeeI9FF8lULdZ6daYBtiESWxww+z+mJu0Hbz8KZLwvKwgIeZXWr
9ZA4TeNf21YiSNPu1hYfashhdtUSEW1vfE50clrWECeUPKPZMNw3GaiG6j3xOwB7Nd0pA5y2tPRD
4yRLTifnMgOqncYq3/p+ZU6P/j3tvyzFlvBeN0ndv3Y1AtHryFEL5sWomZtia9deHv7JO1CDgAQz
BuI29VjJmNqZPCzMoKqq6qGfant8G1PShCrsH56FLmdNgmHd2Z7W/YfPWJEij6V9SDSb6xRE6awU
OVz9k20H7xOqE58isKmJ83KcpBmfuf5B8WwTUUTkmWvIOOWth3uhgKpXIAiysnFJEQ0xfjRxlFtd
d6V0U6anpQhQcyxN0zGjYI8f/qnzsM7fArsQ1hW0Bss8rJiBka8ArMvsu3UiQgqFSL+OH/Wgbeem
ETD8YiBZQbte5OKo5KlhU3bAhVbrsJwxxKdan6GE9ZVzZ6LCrCHKeCvp4AezIzk0HslGt0zZuvqa
laW8EKyR0ZzzOiN3YuprFHtVGRHrxtHnEHomNCSkvgc97RMEQRpI5CBCjJRy4dg1RJMVCYvDnCoO
JUiHWBFXA2rBjaAr+l0MDbpBo+mMNxGz33MEx4ES0/AL5xFbeUC4GaVhSm6FI5EGJAeQb6k3H5KJ
arV5ihSI1+FKEXEkqyOLEKfsvkKR19yRukC1SIRIY2MNWKXpxgcjxOgwS5JlEQyvhlnLhZhYatUs
v0vihzJ3z6PNF8PJm03WhvtpHhiTcYBJL41dMCZesTeFk9nIHvKlJ/SrXHyEoE2TRBfQTyvRA+D9
T1ueng77QE7jtPMtVLhZuQBWn9eMPWQ2GKJ8dhOME/8xSZJMdRtWnKHbXyEQk/M9qV2Co8Lw2qIn
18+T6dixWFlhCLQpc9GiKrvNNPXhYahd9QpKmzUwnA7xMJFx/JPjihk3Uk3ym2PNeJSkbfgWrFXy
GV0CCDYNsuJnNYbRYRb22h1Lx9KfdtfKt8qSREP1VWYwxJS9qonvojTYmEHOBVzexcbFktcQUyq2
2/8PPvyb/Der0Ppn+FeX/T+b7P/XXfNdPQ3d9/dw89X86//5/6MfP8Ss9X/3499/dV/p+LX8xcJ/
+S1/d+Nb0vubIwPaZg/Ple/z9/+x45PD9zffE74PQIRfYYCKVfAffnzLjv7GRvTin/X+8Yv/aci3
nOBvpL/gxuevv3vy/yeO/L9az3yPAbBHiIsrPagBIer1v/rBFg0tceLZsgO/+kQmDoxGt2R3nqRB
/E8fzH9jVf/vf5IfRAJTHRvsizPtn51nRiOL9iDu6IDms0Guck8corerZyhO//Mf5WKkBXMA0cD1
/8VM63jeODgDb4poqvsMudHWsuUjNfO/sbv91ZT+9w/PxZHuYD32Az7Dv76lKJIt6rQIp8rssFLo
GcjS9Gf2mcITKIZK9b8xJP7VvfePHyhD3w18GQUy/Bf3pVGs8AHmaKwcXXEX1eGnmhS1c+h6e82c
gNOp/3d57jasB97HfzEN+LHMDgXfWchwKHSif71IkrJvrah3s51newFaGsRSVYNSK9dVdnSzLHwy
czOBfyRR2x16QPNk8pzmxgS3STDKWHYuHNxGl2+RnTMrpfI5GVzQ92uWAuguOwmsZuyuIgESHAdg
8ERGFkJee/7fZxThPyvNnE2H26DZMEV48hHDfxQYUnbECUaX9dYFRNUBuIwFQOuSRd5svwOzw4rm
6uAD3mV5yLAqsHbEcnHHszWkYky8T4+vDovbyhat7DQiq2GEpxck5fAV1AjWtEFi7Qa3Bi32GU+2
2baNjmwq30HxeQRUojljy7Z05zMLuOIYXqRhekDNaLOwuZVBO+1YrQx73x/bfDv3wfxKFk9/YMSZ
3+mJxJgCZdWV10XETYnySyChOCYtJiWMtH36ymrI/urwaT01xAfCuKJWpB9fGHiEdk1k1RQW+1WS
MWZ5SYgEoTQmtvyRZjfKGz5ghoDjHcBiks7IcCt+DRhtAfH77XVWQLNBXytoCUurezdFrx9tr5ie
g6whLHZRkiDS1Sfll6Qsf8UUpnIQrH2VgqelNQFE6KRhDI1aMmkNR2ZPSK6TLLGfLRfhOhaRRKIP
wPpx7dedPqLZSq46LH47Z23TOMGhQCXk6juEYikZMCwJbMo4Ax7OBZJXorTDwFYUcYcxaa9zxWyA
bCZ4jAXT5sb0w9NSShRkZVmRbNEzxDgNSmYfqe1CC17DhIE+40/ATRpN0SrcUxS4EFuxS+M3oHP9
bVjYjqCJ+vE4IUJg2zV0/qZwuvCI7wlqUdtf4uLG1I698iL+q/O7nNFNfymr/ww8Ak7lHI3tBmkH
Z7/rdvbjIDgDRyH6M1Ne/4oWtHtn++uSZLO22VZonPKbqgUg2jgKclcxtO8tK3gsF8plQGwyMlos
+IfuaNa4gN9FuZOvaL4Nov7Zlq8DPMl7BzUwZzuCvgSO0Vs4MAOwHeW/M6MSJ+Io9CuOBErFti0+
YY4Fu7YOmoNaw+8B+zZAzjx4t2tGs9IfENBEZfpYGelf+xhOX5JSOzS8fnhAPpKeoiGrbhh1hET3
YSZ8cddM3I1uk9yiUUHbwlpsfsoY9MdQZ5M/GN5QvkkCZdYFCijjBP2A2+Q/qDuPHem19Mq+SkHj
YoHeDDRouvA+M9JMiLT03vPptaJU6tatlkrdDfRAwEWh7v1NZESQPOfsb++121dTqYzuonZVnXkC
P0b7xZmeAaAMtSpZdxhZ6f0ohk50jcWC5IWo3ATltXlMFlbhINc13DJ9QmUHOvjoEhVq8buwsjHz
lWHog1Wx1GzIH5VEHCwtpSwPOJPA42ImT57TFIGC2p5M/MYe0hs+tFVmUiFH78qpzTINDywpfN4L
o0DTIciovi+1oHcwnxbD8Bnag9SGSQ4vlegt4jDchrPYIQwnogQTXVZxEDe0CY4uHF8hwV3ID/th
GnP/FA+lmroariSDeaesHiB3tygBs5pzINBAwVEVPQ8vOF3VYSXpyvSRD/Jjnqa2Gs2Qcjt9sb0W
llVftMp97NEUtqkRdb8cuuebNOeR8pSkAZjfgiwCc+8cKOKmEYRUdXMjr6ZdlCCnuewIsmsToojA
gnuOg7RZiRVne10lYh1gbURmstwZy77dtEbgcninWQBLMAU7BlnYctyGZuQDz+OCK+bgTrCZ0Uqe
JL9qNC/4HiImNLXFgY7LiShIUOEYV4WyW4WasqWtM3BSYps7oSfAGPB5bIRB+EnQVfa1Chavq7BU
iTBrE6fUZCDwI23b83BLubxKoL9waNM13NhkJU14arvIemr79oQrmwRxjl9ZxWTq53W7qkJ9S7au
ds2iJ7AUqNJJVud7//iMlmjFCuSZdbODUrfTI2GTV8Yum7L7ONav7L7j1RTMX1pNqzF+ZkwEK6kZ
9th2nh8W82fWoVU962sg89kGrxjZyUfdaw/N0Q4ec1PsmpuSFhEmbII96Ms9nbltcHWGLsztD9rp
92WaHlglV53V/LaltCoV9aSS88Hdeivr7FLg42AUoK5GnYJdI+rfH7BrTv8cXQEebRikA5CkqvY4
FMFvpI5PcdOdmH2ueqvgMN4DZ5YbWtOsl0ZArbcCWvLmDr45GZaLWXEdMYonnUB0pV6R+6LgJom+
JpE4Wz/bofXTV8xka81yoyW7lxX5ByyePDKzBGQgZj3GWo5UF3tNI9iiG2uS+87Q4ieGBIoF9xFl
tNWu+2gGfuJF2uMKP+Vqs22iloHOLLHfhCandrXfNiP6pXHqAB+iN+pH1C3WfaVHNzblm2o0Hoyp
VT1MTxBCqV/QmvJABG6dNznXEUEyrZd8qqGAOGbzW6Bhn0n0bDuOnYeukBE15hoOSkF2xsEq3bEU
1BUDmvJBRyUAUowg3MZmlcD8RiFnTipbDIHMjJIbQ16VdRTZydycUYvrF8kcqANW1ObUx8ZZwS8G
bnBSoLYsGHrl+nHm7OOtGg906tbkcYw0e4o1toZiWhz0BjxfmhU+Q82NSKWC1kYf6LTfDwse9O7Q
mw1o6qr8iEMjfmHFAwYT36zc3M11SOuAkNDuOOIj4AV481SsGQH4/UYRfQPbg0+ZxMsczD9qxayF
5GrvYD2g1C3qkavbcUDVkYwLfubqGItJ7oI+pQRFbI4VJD97soT+InaVtbFK7bUVEj6ydt5Z2Bt9
PRM39ZKLq7Dquisn9MAvy3r0cyFYW4s8fgAPjA41bt9tP4/nIC7Ws/iwOlNneUjhktemUK7jcdk0
TDDcyRDeqb8T1xJOBaJb0mFY9EuB3rpu5HCyLTVJ3lLxITTC2Y6s9jXihOSMTUagr0UYDcZrkbep
2/Xxa2fpLdJs9DrrvOLICziTOV1aGBA0Q15zU91B28B4JDNNCK1gBXBZPkqGcBgNq4aG2o3sC6Lb
NItHSRk2Sl5dLGVmQNPuB6mZMFzrdGZbUTGukKcP0oKFBUP7e1aHO0hO63IaT2VNq/Lcy9gIp6dq
ln5TwniGUl/rKLhncBEVTTlCG94zYTpTtzf4w9J72O8Ym4o9Esw8fenYNwmweWpqbqyuWdN7tFpq
dQ9JmpvFnKnVTg9lRNAkSRPfNONjOUifCs7lpY9XQ5eYuGJ4BEmC+S6p9RUJAIy/apyoBWBaCu0y
lU5Ni3dcNHKXxnhhr4vFU7eInwUAIaLIgxsBgSQkWaKKsGXZ4oPDqsobJxuDEDwxqdYzAoTR2DNO
4HNhXVr29SQxm+Feb5uGZ2FJPCSONeVq1N1R4hcxOPXSuksFOgsak4LzCqJKV/UYMCr5WWilTVGa
lSc2i2EzW5kfUUwZlVL+hq15L8ETM9RTJ4YEwleVqaKvhb2+TZSRcFbUPpOSvxVRTxY+Zp4q05pl
t6CxmJYqTXzRGiQ2TTbIfFHxQa8LZVK9OXwNISx+Ik2HXh+FbTwKHraTx6VCyWJWvE+0nxikC2/L
gw5aKVQ0pti5nbZjSF6NlvQQv160jvggu5+3OZcOOZKnbegSn22V01gjt9IaijQmn6lNvuXB+GR0
uQKRupub8iMozNmb5ODEY8pTqcBigpJ1fqWndJfpEiMTKKE+wTUNI/dwaxg9MSHUN7x/3opeHBOM
2tnU7kyRTOSAbkfEWiHe0VKWJIdEuyZLZf+WYIRCHxLsTs7aHc57FY/UJGwQaBmWBlJZrPUkLVbl
oidIhmKVsGcNaVmlFcdWqFPATsd4JIPGXyg9bkvox56c1fWqC3qtcPELUBPZitN9yeZpS5WD9sU8
KyW72hzbNpkd/Mr5belzwA2ka/CEBOiRNJVzzur0/i4WBl1oGFRxqbbjZ9HISP9yHklerpTmLSYw
4FLAhFLMvchVFxJBRGMpf6QpWvYCLcz3IdSsXyOMhlU3KgxvUfoql1BA5ZgR40jPbK2F5vEsukag
Ej9SMZvWjaocFiWI/FE002PGkPYn6RejoyCw1cEj4xnrVUFjeWBb7XTMjDobU/GmMKOJeWIrzpu4
l4gpJZNsrhZgay194jkTUeK8W5xDwFTHmhrWuFvOAZAvXx+16djAJ7l1XaudFCPND01qvZXMj7B+
iDRtZJJEORMNKXQeEAMAZhLgduzKfcNTcKV2ZbqvmlS/NXPB6EPpNUyldLMxEYJWVje1WwnY8eD7
DicK4/X7DDqETtKo5xA1V+1BHwdj18YS4mditsEF8GnupoQVHKoWuZ2Gun+J50jeFYIkXRAHKubp
eHgOmHzjJwGvbmsHojjWTqoFWGlx3H2pklB6FQvoy8RV+GsYhJMwGsufk6VkezHFSNHrc7WjI5B5
SaM9/F5WElFzUYcjniIiBdU2xdC1ksPBWNdq0B20gNA1Fuqfvq0NPxSJpKhBZD4l06Scakuqb+Mi
C/SIjGzP8JkyuiX4P5jfQwMtAkwgJv3F4oue5IY4flXOOy1c+muj5Q9Vw0imetUmdBq50+Ob2sZq
KIy4ObCFY1k4ZyLX7UyBNnQ487fAemGWnqlxOZyNSJ7nnnLVOsbtUOtLmrgGuHEcdDiUMMh49Zwm
DWyIgMLBidhPieIlSIe20QL1/MDqv3RqjrNamxJA9QMS/zVX572kqTxc87HdiFGIQ0OOy3TVycjB
oDcUDluwANSAph8eMaWn89OzEUUHL4JG9iUpq/eVKUeeHpvE5XAueeVc9x6MwdmT6jxY9bmu+ZKl
j2t89GxPlsFrlBn/UKS45VjR25LTBlVKTEZNU8GAZMrmnmytSctLAFOb3ZI0YeLn1DatShb+heiV
jLht8HURFl7xVqdtyuB6xZH/Ng/ExviCTfgDsY4qXWPzGUPsTtObai4/ekxbNIRzZH0FjMsgRMo2
qoKV2ixMkjjkYE7bhlU+OlYZDvuJEmpckJLmT1MTefTV9NuO9pFDxcxthTc12+FWz7Yxtkt2mIry
Slr2a+J+XoXYRFxaEgq/zOhAwv9Hn26hPgUym2AKjPyeukhOFHLYOdVkEXvqAn3XyYXpaJowkGY0
qkdzeLPpMDDSKA2bDFrJJBzJj+ujKdG2UwoYvuaUIfzyaaHDf6QqLbjMonR/lrA/2vOjjowJ50VT
1V1D6YdnKsuen0dzNCYxbsN1RAjTKku3MsXNEpfGnlt5YsE0FHqxJD74NFJPTVUdGQ5bGwJEnc+A
xaJrdJRmGxEreWlJcSp2Cyxi0zfZJ2F73dWzLvV0Uxpw5qYlXc+1CgPn0QEjKmSexvYjZuiFLbEo
wT2bgh8FYYx9yaxPZLSvjJ9pE21Cpvm04xnzmHpNPb9PHbV1YBMCj/JFa839bqxDxuFU31ms1oPo
lzkyxFBIpLPyovYDYjTYusfgER0+InXOxxql1uVUmcNkrvqdlk5wKnGIPZxk+MEhrtqgYmYnl7gw
QzENMOESYsMdH+w4qH1Q+vwLu/4BICdZseTZkZYC8xBbwcnUII8Roh7eFEtINg/qVGaXg4I1Sibs
Wkt98awBz0I7Cy9Vh6XVFAoeaoti+YOYRGtT1cQ3aGLFpkrFxu0KfJ484hNHw5C75hiTeSwEoJwJ
0DpTAiFhbgxtIxKRxdcqTa8L8qrX6ua8RwfPTwnRcg46SfEp0AZ0AdlLeDOx8BNoxAK8ypSCTcCb
99pqomhVxg6D4Zz/SMNSvpVFov9i04lXigySRzhdIAWXC+KzWfcsloKiw8ogaF4UsNs5i5OUa4z6
kUwfIVTX9QFvubURAot6M3VJEDYxpnA4SmD+2Nj8AtgbE/6sur7Pfbps5gA+16AYXJ0KKCwZY90D
Pg+kXnpMbAWut7y+M4U/SmElnqikE3kuWezKjLogeBkqY0a552wZdznBVRIDO1hNViNs4SjS6Ec4
ABGifE4rZHbcS5DwseAESUlU0YRqNILxcedJMeHqLK9cDskaUprqdQwOmRKXJDDkgS0ongZ2NwNX
ispGGXoKvUrlGl8WorMi1Db301mfBpAnZm76fYpen2ByBkJQ6eehzpj4NsqxqYoMGpMxi8x5RX0j
YArqMulZMuMW6TPiIF/SjZZSM4inHK7FxCVhNlCyFBy3Sqffa+qe4RuRtaekaOGU+MB/wH/3mGC/
wd9ZJ4FyVmbzPZ+GT7ZSGlvcZFjVo9mdInX6VqtFpXzqAVxTDY4dbUvt04iJupo3JDI55NViB7Jm
1M7cc82BBo1u37DEr/MEoHwVZ/M6qsPJ0yslBTVjCOI5lct0O48xbZDzi1LPDOKJs1HfPd+KRWyv
6ojAUXch8fisyXVP7uRT1RMlsNVpfLjcqR8lQLjr5Z56aa2wXujxmF40peIchVvsUPZsnrNYtY1q
6sCi0WaZqdMNtP/dsPRdKaWZn+XAuVKNFa4JgY0RfCBOVbtyMK6qYdoaRrRm0+Ai6OJXVc33emYd
TSOCwIyJcVvfxib2OqKYebpcdVziDgq8ryVIIbFYHswFfv+gF66iJXCtmji+jDjgEMBBQpgu5R/A
Xvp6MxbxBtzS0YitVxAAOwauTqXKqyVMtmEN53zJn8gQmHS954QW+3Vf8ry04ksr9E9DVD03RU+G
2lyjqfrRlNPBzCaG/ETY0qMe0RIeSD8dA4KWEk/a5s74PrV3mU6PZpTcTGKxXSqMB7XgQcIGcYCx
LDFoyxhwIdL0lg2zV7FRzzJhR9KA9cnaKYbk5wEVPqgO/iRM5JWB5ViKTzb1XuVghuLmbQ5Hu0WN
AZHP0yvchjBecq3ycc77mCQ6+pF0v0nlG45tDNdyZ2NAtbazpT/jgSDmI3uZ2nMVLZjka39Owb0l
EcwolH+d2h7dAKGB/G6H+XeuVPVxyq12Pcqly6qxHeWxeh0VBUNbs4qGcaNGrOpxMG0wLVG3AyRO
TdkiFMO+K4sVB1Ou1UDZ02dC8RwxH2B7mNf9NCzfqqRxwyRxWD9ItlVnpqGvhsBj0AxZtEV9n2vF
tWgRkCwRhJxR8PAOOt8oJaYCEl8GUXBD308k0iJ9ICqfnRWFIEGYRA4oMM+gtFqw0mLPR3mwtOCp
6xp2GV/KSHd4HPtTnJ7VkYht0qcuQOsnPcjOFKmhLk/8JajPHHYsmahBGO5DC4xaE+e3QKwP2Yz6
xYpOkt9d6nxwJ12s7GJULiGBfWex3udcwLDT+yGLB/qosJ7kxFOURaa1c9qnWHiIVvK8MA9CT1Fl
WxNn5V4Wyk0RcOzvucesicGfXY3wL1jlL4QC9sqQvENCPZMgf3jMu62cYCaRNPOKsD6zDciIqveE
LDX90PfqhJX6IWCSDCrKYbooqYysTcIRflpyZsG/ECw6NA9rhYjHgKJwrefdpwT9Us3qdqARr3WM
n7Exhl2VtV7UI8RSaU3RuOVXqrSbAOU4LfUMFOZG50LL9yqBKkcPx+ugzbeIkK2RyLu4JxVUKO3o
9UqT2Z3F0zQQYDFFpULeljxQHBGEV7iuONt6eqK+K7hcUSSwz6j9vVF5dGIfpFqkpQsa0qAbZs23
OPasLv3vFE2bZqT1p7TAFMRvQ2RcmBg9yxrZnWzu3zNlINJmgiWRiieVp1bFbJAZ56Gzok8IPdsI
vjhmuDMx3HVoBjwuGfZIsRW5TWD5htRcMaMTPB4tjIvEXmpV2mhpjrdLezYX4WRQdGvDSsfUGaq3
Pi7gBTUdzM3sMA75T1IqOMCpT5mEE2UjH1YLjA7dZROoHPweR7mStz4K5YmzCUGydKdl0S6wpmuq
19deZJgXae22qNoj6997GVsq4TrzOQujaZXLHfsnw/RCpoI0zhUno0n3pB7SFWCtFybYGLJJ6lj9
KSOgyLkiEPfmIsY3jO+SI/TJdFwWpnKjWT4wOKA1gJjlT2mCuxQQneABlQhnm4QZxy6VGg/DIgEl
ESnaE+oguGEtx6qJu7XZcl9wf2SbFlfbKpxU85jxDFl3tSE9z4+5IFQbFHrJ7GbbkDtrk01q7cg9
JeL4qopoNT5KjoRkBvLUGNayi0VFOsgauNK0a3GBlzUIQ6kBVyQL9BExSGaIXGfp+pHqu+VApz9T
RU7OkI9QfVJrJvdALQBN6rF8pctLOytGJPJmYitc50Eq/gyDhRIjSBg1ayuIE4eSvcqH0vKZRVPQ
rINYVRVK68P+DcICdm11LMezVPfV6EyWSf1WJ6cyfsT4s6c+nXaUornUTA/XZSobNyW2lhdd0Exa
fgfzKFi1hEkw48RsxeHitgNu7ajJpjPSofIWCJH4Tl9etC7HjGJKLQsqX6/FwEkYw2VeHMLUzQ28
x8BGxyupJcKFbG8g8rRsqmTWsKIN4w+rJmoIRpf27qmDQ1hWCvtx7P06eJ+d1k+KzzgBbmIZWFeN
HDEzZuCLXsbmAt8icQ9fQiXhwT6MB3XAzk71H2wQk4zYPSuCyQk4uW8HbTQ/InzOPr786QkiI95K
swcqQnf5s9hTXE1+5CdMWQXKeY7pexpZACRLrNZ4lfut2XMmGuP2O4kiMjdad8LpTEaNhMRTn6ti
b5PgH2B4pOVmXvr01mgIq9UYI8qgq7pLI4EMJDlDDqa6gRyx+CQygDvYfm1iOZ8Fs8HRxus6biYa
L1dVS9aJXIbhE26odoCvIF0hk3l1iLeylI4lmjsB20q/AuqidIvGK4wJF0ZDyjXKF/bBdcNvF3H1
uADmCm9gt/0ytdNCIXuKTtZ2Reuyhx080okI6vE8eB0SqisrSE1EieVzTfMjXC6D1BGAA902AMOR
mYqha0flkJ3gtzMyK9RwpzbTyNoxBo/VBMeFPVZhf4xbRXF6TUoA0qjJRSyNd2oCiUgQPMVDrmcr
9k4kXQwYtjiFWdj7sOuO4mBQXKYnLcOm1NLSba9hYbO61KKAsy/b70Ui4OqEfQMO2xj7k1mJOcc1
neB/v8j9CvYS2XeD7RtHfENdLWrbdGwLEobpTRTyoHnA9Q8BFtstRjusemmF+a2sFx2hI6rSwc+n
KVn3DEAb16KYib2/3KhPdNLJlatNClArS0QB6MLFOpHXFegRnoWZHWM3H6e0Z6olhd2rRDiJZGMc
uRasBBSdTjvgYyz5OwX9WAWt4WpCgkqpzbR8mQmx7z8vBY6dqpeQEix5jriWQ1EOeF4HHCXIYkmv
lp7o0atiGAJ27IjJlmvok6hs/kzbQQ3uL0+8cMBgxXjDDMmBMNEXjzpYw271Z/K7xLrIhKGLAeeH
RM9rOTPXOHTeao7umOI5E//VBPXwyNFR8zfD1b+Wr3z9uw6bP7jt/g89ecNP0/XNz5+w5LV/8vvi
+6Ojlua/gzvvwYH/z915h4+vj/JPt/9x/YM97/Fn/tWeJ0kKXjoMmpauSAqz0v/pznv8iqZgszIM
UZQIwvFn/mbOk+W/yJIqEnxgdXn0g+Dba2E6Rv/8T/ySJOqmisNNeRj7LPn/xponPbDv/8t2JfAq
hmpo+Nj+aCujqcmsaqsedsageoF1TEvleVIOY/ggRpwDzZPH4IWR0bjrin1qKW//7jP6D4x6f+0o
+I9e9+8Y+xh7246KhGE3zP4CR126iWN5LMJnKaKUqpadk9Y1H0FWuYjRLj6mtVFuwUz36rXu1hm/
AVIYDfA/IhSnPis8i+LQUj+NoNpH1VwbVkmj2RvndFApuweneJ4+//HPTmXRf/Kh/Z3nD7FhyBMk
/10abyYRJ8FnFr9LiqfOmZMUlCT6dfVVSL/GdBy+JH0dhe4ynsVkZit9tObzyJzXyI7CW/zJv+Xw
csqFrMFekvdUfm/r/Gakz4+HIc8/GYQJwlXosJx607Z8r39TdXbZU0Sbct2ui0Pxjp6NtuJzcvWb
FdhQT3Mrt/V6b3IXF6PefrFjO/SA1LrYE53ETb3iJNifjLzs1gtSO9one5lpCQ7J4EVjT2fIvpw9
yeNxitZJvQmkN51paPZcTFsiAYbynNYLeB5vzF4sjHMpcpZZ4MIgLt477XAiu26G/gA1Idu+t7pd
bolTavEJyae+CopDtoInMSmSroTyDMAkOHYz7M7JZtZTKxeG9oB1mEAY+jprnnhBTqtdQ3Cx1TGM
+gnBDuKKaCjdvS626bxWtLVUrSmYk9T1NJxrFo1wK9Urkanq8K1TPSoLdj+sczjBD1Tw45F8jdAE
LVwfqZ2vCUBXn6wvz3BrtPQaLQdg/fCWbAotM8vVruRUIR5WHsGA7i6oB71lkji7jORpkOYfaVtG
jK7IEcKxi99G/VEKZw8f6pf41aOiJ05BDEI3J+rXYKfCuGURQdK6TshPAfg5EJJfJQLipxplb8Wq
fTgSUYSm9XiLXye585k+vGCgtcXw2AZM855aiFSk1mCw0kgINSvlaxcOcY+qBRYoIKD7QWEySflm
lWkun1PkTQbQFQjAtmK4UbZWjB0QN+W+8D+WJ9MODuh7E+NZIeWgpEdd33bWvR382pd9dImN4mXb
7Nlay1vNt3zNFz3LfZAC1VX6WcT/RQOI9EfX698eSyrn7T8+liYmmVFnWv1OuGXnYFtvpXV0Uo7a
QdkWx+lYbIuDdM53//iGlh6W1v/tYcSr/Z3VNZmgtYpMxnfFvr/Xx+Y83cp3wCYrzUuOzTF/Q7by
moN5LP9fX/HvDMqcG4G/EMffSSdxG2z1+7KpV9EpPeh786Rts6O419fyi3lUnv6L90io+D95l4/P
+t+ZogeQ4RJuvn7HGKt28B6SuQc6J71Yx3g7bSjhe5pAU2KKuM9baVOvdW/x0zW3wJaG9C3/zW9c
ZcPpb299wRDdN+fuVPnxrjjHUFsQ3FCnA06yNmN3ARwUOFCXkYg6Mv13QtkLU1D6TvxQMxl0YGP1
6FlA8MFXKh8ssI+fEoziSzwhotHvDGzTxfKVeHT6oZASyXL2x9K/oLJMpODmDWcx7bXay4xZuOf2
3XBh0ygyIu9WGjz0dhserZFO5j1bP04hWW3Pv3OBgdRusUbxL1PuLEwjS1v/1QHxMV9Z5RfxIDJM
KWzzAwfF0do9tSvykhwWcd4CJkkP3RoTOUj4/hVX53x+eFCRNu2YklJecsMLnCAuIAt5CTUCbqWt
wGJjLVV5lBBy7NZ96JtM0PJtX/9YPH3L6tei8eMrq9465S4Xv6G4aYy1maynL/kw7oS3VHC0xAU2
m6xyfQtUqKcl4Uf8BGi+odwUPD6m1a/wc3kD1T0k7oRl63M6i5d7jFhf7qb0fehR7d2GgY4OUNNF
gW8Y92a4yR7/p+o8Loj214BU+RUfCfivw3V9V+qLpT7WEcXhS7LW7W7eASoZX/SreBUv2SZ6Ul57
L7UJaHFLZodyjVbJTdS537AYXd0HF3KyOFICc+Tx6FudE9K9zLUio8bhGba7jeJmfroq1tqh8TCb
OIsvX3DgIT56VHx46ZEgiehUe3BDvnUSf6PzLnQTu3FQ+W1KNnj5xDE22Wvtgfe4o/HzDUsu3laa
iA8sehvDo+PeNre8RaQuOyJmzMXvsnIzgXiZT9IxfG+ZeFqXEDjrfG+5D8KnAqYNdhSstthNPsUf
a1dfq7fmjYug5p/UU5NVs7hNuybXr3pcnprXMPpxwl/R5zwWP2c7HQKYOWywiHZPVMc40Qm6gF0+
w0zjj/IX6I+SXlu6ivMNZ7VyEc8msmNx1UxfuYob4dJ8JEftUr9Kl/lk7gWPJ7Sn7GWPiZFDZbCd
uIv9xLh+XV6FV46/+8eHKTiRE2zfu43F7yZr6BQuYzYf759T2W+Q5vz+iQ7lVeTN69p/m5yvyTN9
qt2/k5alq/uIz9kxuPWvA4Mz3hJMlnO6JVb/+NvAcmyXLWuWSw63tdWPVFl1sYtBLEJdn1DhPOkT
nGrhQjfQKRPZUdrE6Un1WPjF2lEXtheEwK5cdxNrMMlTld2cbdmWX/jDjrtN/UZwLF9xmxjFztRH
h50i3s/FqYhA++2tOujkb+cV3ILcFVZ4FGC4rnLQD14VgYbdUwVyDC+xcC/fAVfvBxAWOEZzd/zF
P4DNbObCl6k5WLWKL1LXoviT5ZP60lonfSe8v1a3ip+wW9I30ov0oqyZ/2xUzTZXWbuR/P64bPpj
fSTneBd2y3m8DF+yZhPLbSMHKwR3ZDvbEVdy7Qgkzr/whOQXWmKZ80MXQF6qQaNnm1h0cC3FYHGt
vZnuegSy3m2ni6asm3a3dGcZ44r48OLaOPmMzJXxc3D+nL1lNUneOG2rl+KW7sJdRyp7W1Z3WXqr
jE8rfdeFF+M1XNK3VsTY0OHsAPdLAUP7FM6/uKQwcSTP2SWbuqe2yD4hTXgd1R8mTIbHk3JcJ4eH
nv6Jl2nSTQ+gCM0moFCib+GVSvqz9TJkVe6Udf1eypRcW75eIeqm8gNmyRef2vVP/mO+GVf5LJ7x
YC4T9iwb0SP46j7CN6x8l/C1Hs/Z2K1EffDkqYYa6BKb60rZ63FeZ50TxO9httIKyR7Z5ld4bxkU
P6vNJkphFNG9jmf4SqzX6W7YzL8x7LNrjhsnHfb9sTupbzrS77qfX1UB82pHpH+SmWXFjP+5JAAX
fsTxaRiwem8smQ4cX72W3zAVh4czya5u5l0cPtP2e5Y2wmt+717VC0qEMGCMokSFza1uOtYnrAsF
/wKfz6M9JXeqiBKI+9L7QeHHOJRqPkN2n4TMEVj2FVthIpYHq/1WLJqIXPy31Ug836mVTfRcZfR9
MOHuXlTXOMCeXWY7fszhHysMHmHduuYS1oud0p1rya9I5QorTkbNjt1zi616D8PpVN8CH29WdKfX
o2/cDORv7xSzU83ukGOAY6sHDAxgsDOxEQWkO+xod4NZPKreNDwvOVdY7IhvrG68tWCvutYl+Aq/
o5bZNn9tVZzn/E1nLh/1fjY7wrwZVB8uGKwwdpk4akTFYaLKbBLRMv/JOWS0K026LtZF63ZkTnnO
8Z0mvwOU1LO87y4UW8jVOmo+FGWXBftc/bRUO+AAqG1ac8vZTmqe44ZkL4ZRa0RndbLJzglYowGW
ribtFCLI2acUJUBOWZ6B5Be6QywhnzDOT9TYPLFsGmxgOl84zXeejRcDYxV3vbBT+qPWH9OL6sXX
9EM7Va9K+Z7B07TLl/hWnpTnAE1d6u7Yi8tN605X6f3MM8nDuPGMbbH2QHcwT8uYC3ObrR+DdVYn
7GKFTaYTcJQ50mmtMMQdqUl5IYy6CyUJWNfgiJuZVW9F4PoMP4xx6vwZlhf5psFsYMgbcTwZi6f+
RgWMTmfUi3QQn+ozEdpqIe+A2dplnsXhcrqMXwpydkaRmF3H3pBh5nAap/e5INOv0tP2Cb7YF+PJ
9NtzRvPPCowBneTEbtNb924GxEN9QV5Z1c5Qn5pqF6sOdToGM0fmHetknbv1p0qG4Bk2m7lj5n/J
fgRgnweucPz9j1IJmmE+499kD+UI2DqNG8/RPn0JjjBPBGYPmiOFaywvy3f9gnE6A/lRPTY2skwt
B1haCpBswt+NL175mk2gTaLz53g2AbEF6bCLg2TEYzPbGFfXuplchFeY6c8ReNTQTuF0u1YP3PGY
tAcBv0ywbTgute1dZs7LLscfBcZzQ+E9KDcic2AwAarwJtUffZZ5Y58fMkBmHKct6RUwpTeVv3/d
fv9/EMqOH0AFfsv/FsIYGb5/IIyVdDxl8ccfdTH+yL/pYtZfCMVDCMJM+Tf1a/xpu3/+J+qlDVWh
1k+RJRkFTEeb+rcSacQv1SKWSBSSekiD/OffZDFV+otmImOZKGoW2AGin3/XGf2POqRlSfpjlBQO
8L9QdyY7riNpln6VRu9ZIGlGI7nVPLjkkks+3Q3hd+I8Guenr08Vhe6IQCIStehFLwPIm+6Sk2b/
cM53HgZSQbqncvgtiMD8a9cUtAauAETLp0hG8FJcSXoNyiib5WJtpno4aRKVMKipqs6H7m20fZ61
GZYw+nbt2Ub1imRkMH+pyPK8Z1UpVLtoEofvdm3l7lfqB6W5S5Ncog2t9GAxpBaEVic49ucDgIyq
u8DgStHI+bJZabvB7GK0GSH3dWIOD4V9C9mzqtg/XEgwIiwvFbNCh94b8T3TjlhC8Bryu9awlC4K
bVn+ZPgye+nbXpl7F5sF5Poi1VfQnfINalZisKN3kvIdtY7IIbWOnd6RWuJIzKcGKkEEOPjaLNbM
Oo9PVthAvlbpf+Fj/Yd5I8MxRX8ydkl4m7VEHLsYIEL9VJXhPdmJxVYXjCEjkaDveo76aEB70luk
0xOX1xYnDeiNnqV3SgFYZTAfmBiAZ+qIMNec101S5u1HPrDUOpOUFUd7u3FKvYOZYeufzCircA8l
hMQgoxuyb+FcPRgLsTE8W6Wg4vLQ+8SvYOvLVW46IDVtD2u/Agm57RxNREPegqqdE1veB7N1642X
hwYMryzb1+wWPKjYToXdKxrTwl4m7CXBETvAVn7FMfiBRVbIYlwVpHqhTMk1AEcyS2x2zOgjHY+H
oqn9zSM95hy2HeEIOTNjgQsOVQ6WzYi8o3UFNOsxVgMyz/EcT4rMLmNu4MCUBTjN1UhMib7mQlXB
QSIGB2Fc28bOHRN6pqGk5uLJo3nPwrq9Y0hKZb2G8mF0tzz34Ht2HmoUSoVhKpuL41VheW6dHC/a
EhIqvv9VJPKO2xuJ7kyJpT09tOfMy630vRaycAC2BehiPalsb+dFKvJNYCWdhwgWsbIkcwU5nEPn
g4ho0Q/k1G6sxAq6jTJyx131/tTijmi99mm2+kF+WjwJ4n2oTEqHvmjyjlnTiMyLKZUVO8W66NFk
vsoB8+ihhPCvVn7gUsw6uJDyPXaaIbq4Vi5IgyQW0SBFoWftjhAitMZvUkQeOJGKSMZbi/Oj3E2F
R6KPr8IAV2gvCe0YzHl0d2xdoR4WI3Pc9ejYKLBasyCAIug0O9Z+THoCRMTcGNZH4+GKWxAP5dPP
WnzyaTVmuvL5k9uZTE6m2xBaRSBh6E35CvM4OFQFZhUpa1slko2hdCQKslVYENpArFjaaSlWUo0c
BagRtOO/I2X0yf3AmhJPv9xoLJ3vrSuHhjOidFLTWiRNCs5vYda905KGXlbOW+XNguQnY/K9lGY6
VYF7ijwcJ1hzfUjUmyqXxCAe4u4B8T50hqtYzXXZmDs3NcfeiEpzaMS3Skx0M+jRW2KkTC3UPQCM
RytitXDP29zvs9e+csmM8JFTxOusCiIgfXMbvCABpxZA7CjzHebbuVkEAjPr0YecTo84OTGtpDBc
/xKW8L6WQ0LGJvxfb222kzR2qY6MfAmZ2IBgDHGkZg4s5T03Co+3p4gTimo8wONicnUsPpRXThyM
DkCrbTd5JsAVH/kKiRYIpRdDUE0finyeeFuPsVnfa9a/lKipiNAId6X8wGabrXCKjHuJrb05Bpgu
nzS2idOEKJKlMAIU4Os1vQ9O5NDZKqwvLdIVy3yo/Ky4f4HOVn7UYTifRRkXC8uvfXQTsn/WftmA
JQRi/Cyx1NL/M1ognCUmNLWzKKyjqiLWBsjfZzgb7WeqaQEgMwmfyQPq290wKO+nCZKXdph/uzBJ
saOY1MVBDRZzhQqemWdVwTM0Xo+mM+/DN29yQ8q1jMVDMOl6HY9zekVRl/8iwmr+CCxiFRY5ku9q
A3Z3dPbd3BBgF/AQi2dd2xUY9Wgk5naa2LzTNzTOSSZR+T01UvMjHQGBMemqwxPY1XS62WRZnZQV
Qvpu66naYw+ocYHgFZlOge5ggy+JfvDavTfoiBF0FRjqRLZrVz6rNu5upeXb2b4ctMn/Fc6dSdTR
Bj8jNmgAa8wligpi/FTmdCwm5NmLOWf3NO34SibDvZtha3kLqD0PRiT2ZER3SACGZdQYmih4nDwY
0eOkfZ/qIX0LHQxkIBQCTOk+PP1lGMrqBF93+swLUugGN62fQ3JaiMsdHEB0VvQClNQ4kEISPtWl
zfkDngrZTdEENyl7DDVErgEtMvhCQkjiwxIZVrZHlGfrLU42mr20cKDoT8L4xIvHdKyT/gUfuCJl
svVOwxBNhwZzHg0SYUnkZskPrwUKgO0er6gHupxPoPVrP3XYS5rJQHpoREiAHBsPWHvTON14yOwU
GsvkWaxctFeirgQ1H3eNybMcooMjoOanAnkQJwYMbx2m1waP0S0dEnNHCAfTDWEwjusaJkAl0T4f
YTdmn/ZUq7XpSZ4dXcYHjBzhpzljzVp083C2x2w6BkNfLZF2ZnuZcYEMbhgfPJd9eYyCn7UbuZmw
3rKuxBXTMNuKe/dFEUcFKUrVCDTcWS1007EDcjvODdTryZdMPAStEhL3wswbw6eh6XhCM9O/meWc
PJsj5hDooN5xSOZ61xUTg9F2Tl9joyfANQ8YPLqJf1YD4lpwPtZXkKD5GICz3xDnm8Tl9an/YQPS
p2MJrbNrJ+kefC1KqXYmKrgU/pl0P+8LxsCvNIPTXQWte21DiYXTirtjldusJFzTvzamn74EMX32
jHAbTwGS6OdelPk5i+uINJ4MmcXDX0GpSedHPEFAMbWorL44dIWLgJ28kSOHMSlr4RRtsW2bm2kK
gcBBwT8mFg5xmGG1d/TLKN6Nbu/etRWSbGJqNIcyd69GEuTvdhoUB5/HkuOSMXg5oykswCzjB5s3
qpTyPZxbQNwm6FAwDKwAYI3cy3I+TyMiGaDcgDNKmOYn5VOStt28TSx0fKKWCMX7HxHQ7W2oRLBx
swRNtMWMAsQt8gMz/NFiAbx7jUWUNNfqLsmTjPN2stGUQ/6FFHrIENc9VS2bBF/klwkW3l67dFpV
nJxdQfwGOmZ3BUOh2mp3KJ8k7r4FX+BjllvXYXzhmRAsC2PhZ1s3wK9+KZO0OeMQCX9J10++ibIr
X9zcrdG4tiVKjWh6SoKxoi3nthg57Dw3QYEUkSg6W80bnlnWg470+fLNSwFxi0886ptnP5irnDRI
7+VGeXO0A0sPGTFn4pTPgwud2c+/iVkMalUaQUdCaiuTC3K9iLCUVrbXiprwSQTKOZZzN224rENW
luDwnTprsOdFETrtKmpQ2mbRvC8II6HFV6/Uvcml1fCz0r7Lop0Yg8cSsJYTfGvitu22L0+AwjBh
JzyxS2EgNlgEdS/goKKU7UdCSMHIFaDLot8GJIHtDJHqEaY8Obc20REA1d4wvjp0Bccg0925EVDn
oEtU3Yb7ldEsIN0fEFLSpfTMHLFPU7/yWHtLRM2wRiZ0AcVk+au8jQLaIc0aeHTts0bNs55HBurt
GJan8oHJcCiHtmUC89SO6AFi6DXhorHZFgq6lm1UUZbRD1EVkniD/wnKXRN1uOKi2DvqKo3fe+jL
VNg+ll8litPIO9eMNnOxQuq9QYr5xociuDC0YCxjzs640i0r3TqjsVgYtnK+hX0dbEiL7Y6T5IwZ
+97+9MB5YJcouDtUga6I+KzfcOHPkBmnjeJiOeVF1q4il1BYW3b5xqv1eLTm+rmVlvVSOR3ZshkY
gdyfvQ+FDbR4cMA8ojJmYpkZQM+IR1e1UTyVlF77UBTZxjR9jI4+8ytCE+UNzWu0xT3c37DLfnRp
7pBGS2VPZG+yMfKOA2csEt5HvKA6ItSRXqt5CcMk2zmk1aIGIE5rzBJ9rmvyJ8ElYsdugMkvBzJE
oXCSX2WHfn/QFbspDPjjRze032o/yo5OGitAKLniJS8+2zGOqApnc+sT35YtPKDmw0qMrrlqBQLE
BFH9E3EL1jGK45e2t9g3g7JjMI7pbWkn9i3F0nDHEFBgEpXpB8fvt8J14GfEOcpxRW1jWIQb1RCr
VYsXuFP6iwds2plUh2s1yfJlKisX7y/fdSMYmo4qSC+Wj/mx64v8JLtIrigGgPuO1Q0dC8NzIaeD
0xIMZTaP/jeX8ncmWATOWDM308yA0ZwYP+W9JoHK4Bp3RwbX1MP4BzjAFmHtJMcC0fuuTcS8m2aG
6nqq4F8IG90XtL3gPKAeZ0FPYvLGg4R8sEDhsXiaK6SmxBkQ2eY2pGC24ZfpjtXJq4Z0X2g1rEXm
1ze6fMK3KDMej/WQ0xqxXBqj6SqSKryGpWfcALMhXjN8/9iieuR/LJCWG5ylpLI0r9rAzeV3Q3WN
S/pEOlRaZIRv5RINpPHZGnm6STJME9rEQ165QcqyJutuoB1/aOkjz7cfSrckxEy1KGMYhA5EQ76s
xkyfgfcx7fTD8QXmPQg+TyR74nGKV5rd/nPyJvMSBLVzTGUl1kzY82cdqeQwlRQhWUfYKqdDvtXF
2J3doSgZvo7vkr7g3S/j6JtnE6/Mttld82qyuuWKWYdKZ4dZzPJKDs69tNqr1aTkDvbJePTNsf5K
VT8fuGa6HXwU+Rl3LNEeHOznsC/Ht4qX5b1CtkjL0VDVRVHXHSkO3moy5Naxo7NTnnDsor/uv1RE
QQBSiCWLUZ96F8JJOSk88/PIbPbBXsRClR6Q2E1rmD7XfEwkK6CWCM7cJgQwQPmhEd590KGMp7G3
SAUiaqfZtpzDh4p8m1MbNffZZ2cyOzZnZ6hNksqScgm65jgSav7UEiC879KKaccjx504oW5VhSJY
+YV17i0drCN3fq1Q463bIrQ5pRgnPHAaHNjDr7khAh7pRlVs41B4e1GRKl1JsgGldFA+j+1FZp21
dW3Zv8UwXtdW9bhUlD9CYyWlNPY6CBt5Ud5LX10T0VrLqLDDvU0e+CJqSMgSHtnQcUUoYJUG1smH
7UcqMn29YZrdpXFdiItJ4rDcH1D1I+9vFLrZsG5Iucpwk/uY6UqYvA0xV2tlmV/Ig0NU6zFMef4S
WLx6BcA5bnazC8U6q9FlddFY7LnPuyMstuk6+258Dby0OdbGTO9piYZCI3IOfPjikOvKI1akqik8
7btTabH2ze4QW6mLE8Hs7gSJZSwSYuM+a52/mOZIHF+KpMDBWfNtgH+yLKqsJnUyMI6GtLXLSFnF
u9oLw2edBf22caufzWyhcTcK3KpO5bIA0+IX6ZJihUMd5x+EPP+Q5c3QLmKKtlVJNsmaoaVPbi9t
LTb7gWqzkx+2N1df2VyzC/OYNKJHVZrMX1VfmqZii0sbBIjJTR/bN1y/OzcEjkCGjfpuEkXDNsNw
1pidFOVN26+IVIYmUE9NfzApopctMNAVoT3+kta1OOAT7t7zpHlAkAd10VFtbTOrgK3jOsEbVzLJ
9UKlX4kIkHjNIE5K9IfU8mVyNAm234EpQxwWe+2i9kTBmrtDAEEFTMPoFNlTFJv9UQ7K3DLNstBJ
zMZhsJITe1yk3a0KUD3Nw4M7X2A9C7P5Fwh+EwZAwPer55GQti78ZJYSbjSAhnVmMbFDZ+Dnl3iM
8QJ2UYe8RjfTSgnnq4kq68nD1bCpx4oeGmO6t7Z83ltstcXHlFjTyay6dGc3prEk4aS9ODgsTtNU
8KaOxQBrcio2sJ2grgVO/22CDYQ3AHT8wm696XkkeOKd8E/8ZKQ63SXpcPaiMbPmlKHnWwbkEj7X
k5i2XCBIplD4/VQQNoNFm+eCwDk2qWRmjS868X4Grj0/5eM87O2IscwC9zME3jz0NjE5umvbiwki
pr2Hu8Ked/JJIDGKfCByzPAa5jlDXSwkEIY1RkHjysyUORj5Llf86fENLxOpKKQgbM1WzmdAWNhE
ktwkSU4JkpN0CMATlPrRsE3vJerm8clPFYkBrhgXQ43ErPJ7SfmDY37TFtyGfjIQgUTfvgGTRwSB
Kh+qt0R9a9qRdMnEbRDozCkhJbXg5rMFuxRVWCn9KfhhpvPdNvXa4dWCwYdPXQiDSFGvA5ndRcFV
4eqDrRXNCFn8x5gTxw5Zm1oYwGkNzr/HbJfZBAMdtQfMIqMV2d4VqdVl1yyFKQjZcyxnTXoJacUO
ybs77Y2IgHh9CclIzAxzPm3tbOftHkdVSHMUNWs77+J5M7m9/q5y9aifx876MnQb3eGKEwXMTTO8
PvJSGEWV3lZNI3xkXCJ706lIo0XQThVdK4Y/weiYVAo5y9AQr+KAWv7cDdSb9iSpKA1vvHmdma1z
Mj9+lUbb/zRjS/JruNY3dLLG463p8dVW/lPPSwxDaGqsraci5y0s6dQhC4tns3Z7Nuoj2DVlMB7v
sP3/skxtLAnIFVug1g2MJNVgkNJXLyvdjeTppE91CD1U2B5VYH/LFflYVUzRQeB88a77EWwuivll
XhMl2dbzU4qaeJkTXMuYkVgSckB3lLa/vLh7MhJdLZka/fAalPv8wTHDuo11mUUlEQRaNTbvYd5E
SWoid5rTFVNn+0DMYbNRPI8L6gLEUkTE4qzBANJ5b3LkQB+5XKlZqquMy0MVPy6KzLjaFWtIitf7
wyFZoL0NQ+NTl4LKicC1zzypf4ZRmjKs8CwqkIQYAGnnzxOpeA/97nijjKixhwlmEpNob4YmEw5P
rZdh0E1RRQGS34D4ouVVKX2Vyqvf+Gaz9zmJd7bDoanEgykDdX7f5xGy1zKOafsL0bD1d6yvqea4
oDF3thzbt1EyjxDkpKwYpp3mtqYONDVIZbKzrnGvUjqflkSs3vxoinB8qyMwBY1JXCQD82ipGiYd
jTHHl2aIqqfQcYKTwoG/ri35wgz9tWbXu6kM49WZHOcceDWLfbIheZ9ifL+jdyGc4lgqczwztvF4
0uhFx64/Ab3IfrSSA7HD6YqLm4mCExa0QUEX76vw4eaYcK1jm8XcQULOi5ekIHgs2OIDLNZ1UZZ6
P6aj/iZ6G210YNu02oTn7YUubiIl/2aeUr03G5BKkmZvF8wgOQKSIzasTPyLCi1kTG4eLHD3uM+F
4z+CNnr9YjogF4MqGV5KyUs5zB5mA3h0b0GC+INWKHsfMD3bDKGBZ+XWwHTNyeFvAZmHBx0bvMS1
beudOQFHhsA/bJNKT/Oie0Da40h+8zC0LEAx8gPbjGGDVRjfNSOBq3INQqfBovNjGKOVZqUvIYFn
sAOn5OQFznAPLd/YdqZQKGVFzBRtUmJjYC57nOekoNd+chlw0a/ztmp2YMKdO4uoclsxsDu0wo13
sJ2GBQs0Z59bDIMD+CeD0ljJPSbSsiRa1jLzADrKMB+6nmKy4GP9mj0XPd6EIDsLXLzfbhwxoA19
+NBG8jKWEeda0qmNEQ/BK8pvJrVJjdRnilC7QFmGhok4FJEUiOWjzkRLL9HzJvSThbKqsjiPA+mc
+syZTC66AckQQW8TymnLXFIhK1RvSaWo7YxmYbOswdY5MHTJCxxwqWOH6ypGQh2W+tNtRXnlIgkF
0Co4oh63CqZxpkhmPzLm1p17MYXH4YANoQAj5ydAzqsTOR/M4szuLO30FjhlcHF0YB0ZSATkxJUt
hpi0BBBlPXgWdRff22pqNw3pDBxiBkBZ4dX92u2Yri9EEQMqbG9dkOXPuAnbMx+E+khbAbV2NvbL
lLyikhM1K7n1p3Lbk1K/8NusPPVV5ezQG9HBs6c6eX1eXPzWk192ZDDxZOQxviQynhd9+wCsFUO/
IxjbfWLrklMBdoLJrB99N6buq0hrOA62iJo3BlNJCMZdRc+tQpnl2Lo/VBVXIcQoh51cORW7dAat
Td/kr2bzYbS2HXQbjxjJzBqSaxP0SDZCKqGdV9vXsrKGHzXI0PMEO43pWfOB7+ch43Zqcls7/Z2o
7mFPe4elK6JIcv2M5E72vpVTPiyH1h5mIYor8O4YjcU8jWtIiwOiM34Qw5umAW9DhPMwI8UuHphu
Lr+gqq4slfOXpA6p//1UijuNvZJPRV6q9ylxgyZegneCvaG5NqG2xSP4VEBVbfsjbzsmKoY9sIMB
F+H2m9n1W+ejqDsQXFCVZL0jR6WiwZIN6XhOF9s/LEDkLGlbO+gvsreoC8EtvTTA9JoV5v4h3IxQ
0aoNnjiUt37sYBdllUEYgp2RWB4OtnjRbZ2VG02yxmvZcMMzqSzrFSiO4sImDo7KqMKDwRos3Mc1
fCPkNlpNK7KgvG+dNGD6sFvnv4uOKDPuHmLy+EO/d9BsT0QPeAemY92VI5P5AvxhRYSEXaPYqbOb
Menoh+v4176a3e8QbMq1HQ3E1hTepeFBWlgEW2Qrza7jJc6VGHgJAuA5JbmOOEm1uBu2TfjRDNh1
X2WN7J5wTZa/AL4MV7N3eOt7Ojbs54HrXJs0lB9xNAhzD8UquSY0sGiGiLhB4ph5xC/Oftmf5dBH
88FkwOTfAdw0THUizoYvIQ0EUEA5tV5LH5cwdjrWCpy/tK/ZKPgSOyZoEVc33rezjlqDiRTBFzew
/44iQ06a/St4u8bYZ60Mox+tITuaNPCdYJHwcBcxAHa7D2WyU5LvdRZ2/9xPYbwlsorhjdXr4nPi
8tqoNEVMlrcOSr2ywJlSDF1MQEgc90xOjf4eYzvd8IXZx9bAcJ2CcAPrZ/+UAwf640h0GoJ86Pug
rRq1c3ZoFfZjO3TfKXnJlRPNY8ussxWBVe3K5m6g6U6bjWa7BzxsMHdFLUlmh9i7bGwJRqEX02+f
i+CWw1S0l8gK1KvnuPKaUlT/MNUs7/MweO8mqYxr34hdtRhSNrnENkZPna3yQ8W++kfpVO1mIhaE
k6sTw3aqWdWyenfIc8EEDMPO95h6AYXklGfUfHIJkP3Z6zrf9TXLqXTQ77KHt6lEfXDKmogwDeD6
3o5VtRizipjdKDNXWj/KK9CAn2U5foWVLo+xssiuT5wWpaPXX6YgYs4Th1S7nNCErUUUm3bSMhJu
BnUwg97bQj/JmaZQ9eY8RUtyM8orEeP2LjIU4EpM0ASmEJQF4qAtVspCtmBTGZxi3sp97lrv2RjZ
32plW9/BWOKRMcroPkIXOPsN+rXKZ5dSF6SM9UTJ79w5Se9u2s97djM3ym4bMTyBsVs0CfyJ49k7
ScNni9X1k3cUsfB2PP3urSta81UhTL16Zafey4IY2kWMO3bVGVWGjKxHw0D2qrfkiDLPqGYENqiy
f/cqnd5DMopOpj32K2QP5Uko8cqJZN/buogOHREs6MlaelabYDN2huIR0IoNkqUMpEUAEegAlAP7
xe8O5uC6NwPqK0bz+SWA6ztO4QCTO2boYDFtPRQmnMREOD7rxdhaO+UUrGZGFLC/wwJVCIO4mq3b
wrTMo2YsStSR6+20qaJ9mkHXJma5Vpv5wREaOXTf0iGYN61b/pgxmVIsBXxlXq/sF7L3yiWRjeV9
cgXMsbHHlkBp83jp0uxcl4gBFLZVTOuC1ysUFPvhQDx83UTRqbFqe81g6XtDfDtlaAKBM/MayBFt
z3IXNNWKzDS94/Wyd6yqnWX+KOIzHkTSMGeQDV7gr6NKX0OpsF6JrnuLsiz+3Zaj5SFKJTHP70f7
1FZ1+X2sZ3EbOAKQ8/nWvS/a/jc6hfF37ZfuLgfd+VjxvUjR1cfKDMYnw+Y1I6jsJbStSwJ89hVK
0ppbwaT8E9k+DXzkjmgbPRsfdMzvEG8Lo6meWUXVK8NBfyIMkS4CsGsvyQOIOmbjjymNvnoyxEyI
436xm7P0rkh7xXKm6wtzy37YVA3FRaCtp9CbWfpKIqyO/jiiIq5lKTaPKezCcFmxxtyfwD+BbhGy
qdkGj+wCxnFA+CAFFYgoo2MaJh9eFEXWEolI+5aWGZNnmTp3Hg3kiLVM/YUHEJiAaHxafc2v1M/u
U4d+jKGfY2+8AoYQ6hd/bZpz2YDYFoC1aj8N1zZd+cmXvrjUebL1Wt2sJmEOXzz1Bsbyub0lZZ+u
Wx/FSUTEHWHBZH04JeUH6VPya2RnsFOCwGUWQJa9ICKmuoVGGt1YFQ13hxn9HjQjgvu2p0KoUxwv
jixRUiJBtN9Be8ZEsPgfgKuBKAU+lLCylwsjDaNfVMvMYyOidqwll1DBcqUcnOhnKXOsEUEM5eEJ
wD2ZK2mzLy3e2aeZL+N5NMIZmFDOVRPG5ZRudNyjBwWqvjTYs654ylhXASi/8bQEn21bEhUetZF4
bjrVMs6TNot7Q0SKzifrHqRXd2/V4bxIDal2hoI+XomkfVIq7uK3vJ2igzmHjxCxxtmmpPfB0LHx
i4FaORUWmafbhnXLtIprs7DgWEM0IxSvGkJIy6nEYsnCNCE93TaN8TDXKDc2bEiQgQN2eALqg9LZ
ImGr37SzEvFnYjLNxi0IO2PYtiQ0gsX2Oix/gYW6aTFMWZ1cgazbLT7B2rm7Jaq8lYxmfN8gnSbH
fJPEonpXyyV758lQXIq7iOVuH6/93Ez5oFApgFqW4egY90HEjnfqUlRHR5mLoF8JI8Ov0KRR3n5v
J1saz2jJsvDKKncY1m0tZftjkn6fIgOLDSP/mI06wFVheX6B4IkZZwJcvye60AUDUplW+jsyBiNY
s/RlD5ul886hgsWaD3x3MVWMNcj2y1eKIOhzYcNLMz2U1/Dg1I15zIwWGmnhkSzE6Wzyzu8iTzcR
NC9iZlathXpm9KvwwQMktRy//6qPTX/VmTK4tYh/CyLb8XSQGG2lTwmr8t/MkppvrprElwOqz2V4
Zqt0VSTT+IsJxfRzrgYL1qWvvnpLtO5hgC2RXUps+dhIiJuXh7GseeYm7dg/qzgyllWJMcFFGcXK
JmgRcwapYW5zZ5h+Q+NmMCdlwHE9ERq5oLT2nfXI+ghbh+eAXPXoiXKSXXcOd8m4zsvG4SrsWDe8
tGZg//ZG1e8bK6X9gT7pEjPYTAEjCoSY5QJAQeJeHZLbWjJBbRc+MksJZ3p24qoMV0QWJDb4znGI
7Y+utjIMX6OVjvFPRJ8R0zRbJU3X341UldlzDrcoRBQnJrerLxUoCAObXCYzlFwZVDb33Majmx6I
dUn9TQikghLb89ruRdoVOcTIC00HzT46kZCRf9QFqOLWbhSX2ykcs3e3sbW3ApI76pXrBsOZkTZB
FrRQhCy/RAKejArCbywS+s+inN1kNYQBygLhM0WaVhY5bDqCASnzEKLnlKXvWtN8mabUGYECU5Ov
CCgLSNbufZijtPVui0wjK0PuTEOIsF33Xtn0zwmZvCms9ZT8i0VSBb1x+d8PJfL/Azn2/3dZQgoh
8z+Isr+yn3H/S/9FlP34J3+Isl1YBY6LrtpkbSOYvv4fWIFLkpCPQgZtiO+yQP+TKNv9D3SqAvss
QAKGdcrlH/23Ktsw/wO2gWPyLx3JP1S+7f9PdNl/NepCKnB9yU/xPdN3Pc+XD9H2n6ysEKsBe2pS
G6g0fPVCkEIB0BfrgJVhIXCbJj5a/tOfvqB/gSr4azANP9OzBApwxt2AzviAfzP9w0CKCtSebMXr
Il1ZxAFjC7Tb9T//lL/l3/z3j5GOY1oulbb6L1DDnz6aFVS5yAcodETzwIEXaxHsNGcTdn4A7fFn
mb6n2a5CGpkdanCN/jKuyPhgZ7eYwn39itHUcA8qO1cGmaHLlnBbHFUYTSiwJOua5UykAqMk4nkZ
GyM8pVgEd0x6ypN1xonuluuhPz5ku81C4d+JsI0uk6/0p/gCqeDMS8NYm/ZKI1HHKv5j+lEPaLRX
TGMl1mFlw1s8uv5TgfT7QS8ZqLvIhl27PUOTVfBHFthfsCP/q+jyC7LJVmMJ4O/8fw3bf3xZHJZw
MKBnSMf+m6UZQF9tWj3PQW2zi4L3u44GPzwmSf+SkvC6dAjWWE7w3f/5j/SvHgXpWj7KRFcpKf72
Y7OicqYy5MeaqPw3dAn0/76u/o35XfzVqP3Hp3Ntmw8G4eNhPvjrU95rmxw2yZYucvdgamp3JYtt
pE+DX2I2+4HZjUCXhWq+8uJNZ2fLec5LMDWc9Tz+Ewr25bho5N5C87r0xkvjv6f4dgoTSNjBcil7
n+OeldEc7MfhcxKvKmdM1n/C9RnT733xb96ff/lxPNNTkq/OfrxFf/04zRS5Y+4C+iYmyFLPqD2A
YCSbKHwaJhNbH97q5OHczpa45FZjCZ55uCQO/8mTjEjR2xJlnZubqD5m85cT/zaifV/LVeaOy0bT
Uz5ljV5Xwz4lp6YD93b25coRzgIVKcukq+oQp3GLdft/fhr+GpT1x5/JU67JWchDaHl/OxgwagRI
tNUjOofEJFHPGwb6I80gcaRB1/O21PLfPPfWA4/y9wffZ2vmOxzSNoj2v36XwplzlvkOWX8S63xM
tkcanCNHolauuENrNFZx2u1Kn+Owq0S09WZ39c8f+/GQ/+1XkK5USjmO8vncD6LMnw6qkgmj2xQA
NDvUWEvoJUI365zAWrJ5ze3//Gd5LtN6TEC87n/HQUjD7UwUT/PKi5E5jd3C9EBxkreETGow+80/
/7R/8d5xi3H14S+yad4fr/+fPtlUiZIIFX6Q3YqnMqnRXqMMW+S2A0Ega95SwJRJqtlNev/mlf8X
Bws/2ZW+Reaa+k/2zmPJbSVb169youfoABJImMGdkCDBMiqjUkklTRAlB+89nv58qN33tghWkLH3
+HZ37PZKZiJz5cq1fgP55HjkccSdvWolU4wRHBiMNvam3gwu3DHvjMLF7picQ01Fk3G1YcHBidxg
jm6IL+ymyyvK+YY+Xdgf2vLHrDaIVPEj5C6DxaW+3XR/LGMS6QWq/fSt4QrsbJpM4IbCnd5psLop
yW8AOyMgDxpypN+stMOFIP3O3SAhZmE5iG4S6cpK1GN2BuqaIIpc3qhLG/m1aoHGqFMPpLyZputA
Rtji1BdGfScYSI3sQEOZiVHXmQk1MuBpKXp6RT4mXig0KtiY9qkIsdAGp0jrl5vzu/XdEYmqlipo
+KvqEir+XGatSoJhpJkYF3RGDPpsvOh8OLtzpm1LhVYb3uXBhY/7zuF/k6ySCzuOvy8/6o9BSz+D
htOPk5tp97JG7iIw0f7B5eb3ZOsXtuu7Y4HgXc49h3ERzvpzLN8YQiVJGIuWxh7fbHRsUT3fmDEC
I5OiXTiC743GSKojyXGJNqvl9NsIZwE2iJt0z+gUorIIPWMrJnqSMzzV89/uvZNoSqhrwuQfBNLj
qelqMNLt480kIoCuAh4TOiogWM6PcjoloaLYq0OGNFRwSatI3QXzEKgOo8CgNXYy/db3yfdJ0mQU
mHacH+skdiJvho68Y2BJYGLmuNoYUeXo3dCAHXXwlN9A7RkOuNkhFJGon7Gu3qi1Nl81CQh0M7w+
P7S25ENHAYexTeqGwsLphMC9ip7hBFmSJsOSYEQ/5jp/bnDz247AJl18e8HLo1gJJL0DjLnvA6ps
9dw8AwG4dDhOTiS/w1Gltbix2mSmq6/qj8CKm6HGCH5ufwpOx65UDYyDEi8RQOoihW7NP5g66SiJ
AG6nsF5XnziuUJEeF3MFPaGutmBzhsp5NCGBUGI0wo0ViceoQ4DSQUSe0rLxO+8dqkRTcumXLCOt
PgLYccnrb/GaxcvzeEuriq0hkw2CHYQJ4slZuzDilGs1rkBq2vJ+qTBQpdDtvaMiOISq5K5X7Ws8
c+4Uow8vJJ0nlwAPTh6JNEl11SAery4BJNfoIWooTE8Un+iahEs03lb55FYDWpGTCK+zMvx9/msY
J8faoTLsCINvb+i8dlcbUQTmKNLInlxVKyDL/u55IATBS1H+4sygXSA3sCh8WOghMv17Z/6cmXdG
cqc239L+c9ddCeVbiCgTBEZYMI/RIgg1HIIB0H2ytXIPbHsifwGDRzHDQN0mffJDmCW7UlwVwed4
QnaYYuTjkHwYmwsutNpb/Dv+vmS6S+IHZ5vkWa522qyYWgz7huumPhjqtcLr05I/J/sho79bN1+r
HLivee9Pn4r0xrd5tX5C2YSubxbyhJF39fBZA5kcVI8G2IWofTE7r7Ve7PKQ86wtPGi7k7PH4gfc
Baz+3sXWDzpgqWyDXWU+BMOubq+KZi8HdJKvUv2WnZ13j0rwU6QfenGjl69F/gHNqa9jctApa5lu
Zz7qaKSGrv4yfk3Fvmu/9OFTmt4BhZHdLWoEpkS1QIYvY/TSzwD0acs9zcaVjthNtEWJCnT+4O+m
jwuge96oAxBiLFfkQ1vfCOxDq2d8KIDeV/mn4Qc64ln0McexdrFcw1jAFc8WPVEVnes70nG4RHSF
mnnnlC5IUZ7ZUr8BEG5L2I7oBlFnHp4t/6nqtrZ1a/Ue6YtiXy2pKACDyroBQmirh/4r1L4RRgao
qBYpORelwVvpb83uXhX7LEFTYoN/U6Zcw4OK4TfjToxtTtRezf33LPw+5ni+bYBzqPPBqPf4NYL9
jZGlo4+hv6rmh+oqAToJ+7Pf+ehMtwdNojF3NS7Q6Qs3/GnAZE9ZnHlKS6rKk/c4ZqB/6mAAQ9KE
Cje9N+RkSQnROFWyL32MdK1NXL9wJ753RE3yX4mVjG7Y2uoBBd65qGvsFl3Bv9iiV41ecArf5Xwk
QKvzJByS+aokZkLlZtLUVShYMBUVNMXJHfp74FfwKU3xqPuLMsb8A2FEW/1W1p+m7uNo/NSNXw2M
tx5BKehtQr0K0e9FpJrmM5S93u3sHQS+NtpJxxsW5He4xYDBtF9i+NJ5t+v7lxBp9Y3/UbnJkNyn
p7ELH3m0GGKDe9aMSFBwbX3IwM6b+/Cm/dBKbB6QH9vM1dbxAEjcVU8CZSp00xFyidwM4cZHSgqF
A+/XC+769LZEsB8bgGyDV90G59L0R99+sqOnHDGP6fe8D9QdXTsEcWDgcugpuW+mirZ0lG5V+aWc
f8DMkv5Ngw5I72LEEsHjaWDxvNRYAYYHoYGsdsf+iYqAbW2wj2lHr5tdxJ91lK6QeIcmWe0N+7pp
vtK5bR/9+UuRPmdIzBucsl77ZsOfbrE4bTWQP6gxmsoruHOjvNcbymGgEevqoc+uiw6PPHQmf57/
4ie5Fm9GCtnUOAiRyz8fb+W2aFOrgq/lDmZcuTLqf8ga+SxFGjezT//474+madwxyGPYvDlWu0uY
uYGpGngXFP+3sUEVb6iQvrHAY7k5TOHzo52+6Cj5UouyHWQwOLHOKjeuk2apzk8TND180qYMMHyg
gx4GSwpHh51nJtYIWwqL4EZ7AjUgL1w/y+qtLh/SZHJZuTiHA4E4Xt3Ywv+jS5jvODtc52kEIg3B
+wun9r1R6I1QXyZZJmVejVKrzWwndgUspbB/RsDINtDdLz3C39ko/OG6MMHjL19udY+K1Ol1vJB4
QVlyn861tVCdoFfgGUoDdxYXvt1pIrSMRbEIDqqksLFKy+KqwKWiR1GxLkygW8q1o1JG47WDsFju
+jmAbMvGu+f8jllP0tZIglhEag1US/lXx9/LLv25knDuXD0fvpbFAC/Vxs/te9VEyoUJrh8eDMUw
grxbJ+2GBXQ8VNyPeQAMnLK25nQfuF7LBOSIWTnPSw9Z+NeYBruWHk3781Nc311LV8BmavQGdPLL
t0fJHy9hTQEXBXi1gXRDpK2yLt4gk4GUeg4J3RpcdVasC0OenENb47Z0JK8d0mye/qsNqocqihM9
3silLOnQKjVW2ZFrDROgeiXZzeAEEvqJXof9zKjO2oXzcfpVUd5hYOo6ZLc89I6XOkoVYO0JjrYO
1BornsD2F6RN9UStoZ2dj+cXeL1zmSxnkUuaYhW59Do5oLyEG4qCgJ463jcDFEkVMKpd0UYvWyvc
o1rwrc1/nx/z5KMKHrEUr3S+p6BttZohpFSsNlHrdWHK1IB8UD60QLq6FTyHbV12v5OsiC5s4LfS
0J/BzRY6qQ9FBx4BCBvJ1WGBwaZoRedjSWY/zNGe3u1O9W/t+tmq0HirsUUtyRhBKNWAjxyk3MAD
ZTgx7WmLzsO3JNnPCvJpCAZ+C/tn2vg0n/cRuAVZ3nbFB/46FfFucHjy9hsL3UH+t0750Gk4DO2h
jfAHSGj75NZpsvxflSzbaP7tXDyfX9yT7cM8LZtCBAnfUrpezdOG4C4nO8ndqayf/KFWtlVpwG0b
EdCTJrY554c7CQzUcNg5SxvFcahMLN/6jwM6DuVkjmEWAULgGQhGjATCAfZZYj+Upr9nPQQAq0YP
fW48/IORNYYnudWXctnxyLMGiK/FLc6d4uRXOGrYTQ8SDb8+VDwE3/dOM29BQYnZuTDw6QozZQqC
VMxJDgyxig+diBL86+OILqXqTWoAKS6yeGxNrbMts0s32UkzwmZtWVfNWGov1FxXpyWViK7Ldh4h
8DY0qhq3rkFCZc14JQdzuiuacZ87fX5HoyxwzRRXWuh3F07PW2n8+PTQiaEfSrWZ30Iz5nix9dKS
Y1aPo6sDl8iQalIVsITPWk82KlD+NqKdCjLyoGrBJzxvGmCXMsI0qvHy9IoNPxfINeJ3gyHklAC9
QiRLQCOE2gI0jQOSP4V0pux2r5oPTnXFw553KATcTvMBlgBxiXFBfaX5glYnh4m/cgg11ChqChwo
UuFmPkT7FioYGc9Gx9ZRvfX5o5HvQlLkwp5/75PI5esTR2hS0ks4Xo0+1uwggwZHGfou0kZwhjJr
b1IeIvCCtO2QqxvUEqRbB/KxaBuoPzIML3ySk8C9NMuBEVBIRT8NdbPj36D6MoKRxFNA67E0n5G1
Gm1EMPvP1mgFEF0RMQ2U/fkjd7rzuYmlLYWmv7VmV0cutYFdtXXVuXM7u12H4Ch8IOQPDMoihro5
PxhNDKZwtOl0Sl0Ui4FIMCy31PEUh7yDA6kMras+6j+Kj8QW9TMaKHhRJsEjbAh/2vFvlR85ZBHa
mbVbdLc9RZ9mg5uwSDaNsVGf55vgasxdvJszdHzkT/7ajV865x6ITlx5mHwqAtOxGlag/rrQrdlC
ylZISqxX6OnDNUzrXS4+FtPXEelPfNyhmxT0RJVtpm55GPFX4KZwlaDvxhjZVNsmc+PQBZiFq6DU
d1Jsrcq1cZ3uDgsjECF+/aBE2NTiG7qHIl9Jz4+3ECaWrNuHk7HJH/T7+aGFdokP1yfrC3q/IBCw
N5yUg5YfUDZ2DM8Ifub4x5Uetef5zuFJ12/pf1DUwhQucAvzAH01de5Kua/rfR1v23oTq1dls281
L1ch5d8hcYlDU+VA7fH4DxFoQEZhFt7UXqGJt+hrDvv4WxPf68E10re4zITb8FbcjS/D7+zG/CY8
5Tb/heBan8hdIO9RmBmm20JvwSXvE1Q9px8IXJTJjyh7xCmNMoD2AEwt0K5BpyFibqpb52f4Yb4Q
oU8upWXjLLqBDpZ3dDVWEVpJNdBR/szGabBubZwSNrZFUUdvwLCMeniNpaixjSwRuKhMmVcXNu67
+5buBpt3qZavi7SRLEYoq1rrSjXHrhM3XIqVw4S1GfRWvpakl9NDAwTmC0Cgz7K/+y5g+iZQAGo+
lmFTrD8+NxoTjs06YKspzXUWhi2o1O4J6jRVkXy8MNhJHCIvp9AjuZvUJRytYoIdhVZrNfD1Yowg
D83kf6BCvy8hAW70KX0NWjZDPFX9hegglhfcKjgwLmAhm3vRphVwPMksiaoacH7rZjHoU60XC34D
VCsKi4ZH1M5uIqkvGAhtC35gvG9TE9nqPtK29EhnNyNN2xW4r2EU0Lh5J3BDz+1r8jaBbL3sQ+zq
FOqLUetv20VV9vweOV01Ugg255LhGyogq+NfD69J9IqDr0SvVDe17CB1gfYcyBm7Jl1IzMWXIb7w
vF++xPGKMaZAnmuBUkjHXt1acDjtBsW5ijStQg9Xjp5pdtd9JW5o5GAKCcfkwt44uS90MBTUsnFC
whmPdsXxLHsfULXRA4mi8NFep8r3FHUse+iUu2GqPv3dFV16QcDIlm2Is9hqH0ZF0TdWVBcurnKG
V6lU49AkIc4g6m51bh44zjVpcX7hSjxdVPaeqnEDC9uk1CmPp+hEC5ExLyCKir6CWNfsgNuoHg5x
uKxpCLrFXXZh65+mHzobZql50gqn9WgvR+OPnDuXjYZKTVK42ogpND0gFIx7aprm3PlXuQB/3Jrp
gBZchoVKh2FYbg/htteSvx1m0YBdUFq8VR1DrN9xMKCQQKjwmlYTgTITZNTMSZFFjLKtX2GVULGF
RxP9ZDk/nv/YpxvreOTVqsPF6yy0bhjZcq3R9ne9EzkQNKW1C+ILy316mRyPtTo2JfVni3CWuU2l
fJts3vthhy8bhCG9vZvbW0PE1V6TtAHPz9E4Oa6MS1glFFAlA/F5/JWzCDJw2YUUAZFe3XZTAztR
yYMLuex7K0lazxODiwJU5OqIBrOMAyUUuQt5eHEPMSFHDCjGBRHMxPAS2OCdresYoIzYuFhMc07F
8aRi4OLOXMCrjsf0R2QmvyEmwBDS/A8DN0fhV7uCnDpMLeuKzmNwoBV6dX5ZxentvPwESQDUETkG
2Xj8E4KaZiWXI0oj/bcyXMrpuRXSt4/zW/jWKHXUfXRToLi3aQ3t1ZgUeNg0AlAS8zcJUPtblCPt
LUPUu66TqOrG5Jx4nZfbUAGmjQrjhSh6elfwgxGaYaPx9GLZjn9whwOyrgGLdcNYuS97BFEDA7fI
Gv9lc9pTrsJQPMK86fw6nWwMg/4yJSHAuJTcpbnKoWzFh4HVxIm78HT3aBh+U/AJdQzri54l9j8Z
DDEKVKp5yVOjOZ5i4dsQzpowga1fB9zeCT2NRPvalcjV0bf9uzMDH4m8NY83NuAJ1BjckjrUIQ0P
lBu/11WTH0rb8aDQurmGHuPfH2xBnJGL6ktlfzUzv+nghkI4dalfHqAwedI3+g3SF9lmjMzf5wc7
uYyg7Vh0EcjHuG+N9emalBFQGzxaF5FMik4xGv2VY78uBEsts/qrLBzMC1FKuzTm6jJSkAaz+ohq
iO2DfUDLwStKdPSTvFNfugYF/3mkjY2VQqKZ41YL60MQ4lOdkLpvcwQlZh5n5qgYN5aP72WuWxdw
KyenhzUBLECdhoaRqa6BauMEKZ1yJEIQpa1gzKPju9l+rwofpdluwhs7fLDTobwQZZbPepRrAe4x
lro8wy5v2HV2OprQBUWKxBwH6SpV5u/w9S/V/9/aqP8dxaYapJsoJS1kgmUjr9FUNtijQAg0L5M0
LPdqVADsDSlPY635CH+q/A4x9xEOnIa7OWpdnaP9bJLuZTLmmzBEvUkZ5nIR2Xkl8JZXg7qI7Wj6
U1PDYjm/M48v0b9+KXxvkgTKdWzzVTRBCbjG3DSMqUqaH3Qnu2srH9WNJoivSt64jv41jILbyJyM
C59fO/4SjCwooVNRXyTrIYiuy+lhHhgd7SDOBM7FMfx2rAqnQ12l6R55buGpoKIbCaLY14JoN43h
LkIOEn9uWdffgmH+fH4hVt2Ft99jOtRPlmsd7KRcXbhjrAyWirK0iziK6eoVPh62qwRWvXMa/EGC
ovDmFi97U6qbDGXLC+f1+Lj+Z3iKRgbsDrLkNYIy8js8MWKG7xtQDRCYPymIcs6K+gApD/50r4wX
Rjw+gP93RF5pkqatfvJQK0eU+mgqLGqLMQg1OVsPGK7MhY1gXjjph6pHLQXO/l877v+Tj/6F9OEf
e859bV//51feRjjjvma//s+/Prymrwh7vx6Tj/i//NcRglYlvUpCxlsN+1//85cjhOP8mxufnEin
bAGFaIG9/8cRwvr3kgaAnab+R9Thf/L/yEfqv98+LCaCWOICTFx6rX/DE0IeB87lDYcg/5Lu8M8c
11WykxgzshJ92XhGN5cHW1JenAMkulLfjw9/LMvDX3HyT3rLe0OxAsCtwNcL4DHHSQeiBjkvhrjx
Wr0zDlYevWijqu4mAaP8/EjH0Q+mF5Oi50V+I3UNAteSkv7xYAuTtBgJw42nGrNDVaadPLuPyp2l
WM2+oHbxEdBidZv2dfmSdkbyfH74ddb91/hEG7qohrFcR8fjz1kjBUj+xrMqZXyana7Zo3gT79EN
9J9llMfe7FfxD2wA4mura5KbSp30DVolhXvhlxwHg/+sBCkKxXM61tq6cl71Xdkpgs/LrYlATYt7
xCNSXrTbQjMDq5IBdp7MMrwJfa3GXxB50twPw4/+oHaQOqcQxBrs0k+Jia9mGLf0Lduh+DzJxDr0
Q+F8OP97ly3w3wv27edaFt1ucip+8AmOSY5RmsTj3HrOVKOrK3qkPvFVgKEZj9Z1YSXTp/MDvrMn
LYubinYs3RaxfvRFiXBGTLFbUDnI8ubCpljq4/HmK+2lBF8c34x/TY5avmNDsbKXeuHxrpgcwB1q
V7MrEBJoqCPk8VWhqn3rIl2UvViWle9MpMIX6qmGv/ZYz/YTmkkYN2Sznt8nwsZ9PXOyFkcwLLe+
zDlkDkXzNWcnwx5NKU1vjWszTmjr6Ag679Rp7PJdjIwyZeQ4mVGOAOCSXdhkp2tIOQlLGUIIkyMJ
O55XnkZ9MEV+4yUNes2oG/RbI6Yo4s+Nf+FuO75NlyVkKJPaMR062zbkKq1plN4BMVOwP6JeuesM
pO4WHZt+4ze2dR+aMoQAgiTE390kbBEDWSgiCQShdZofTi166DZ5i5jRFYxTEzqW1TRbQ+ui/fmh
TvbIgq9FJJAE04IgsJhn/xm58hqlkbbta28a1eG6GSWiCMg7XPhi741CJ406mrCoQaxryGXeGN2Y
25WXo5f6yfGlffDR7W8vfK1VLsjnAljBIV5es2ArKFwdz6bGpSGOK5WuTwN97EqvleTn5DQ4tYV6
3X+TU1/+9JGiM1yEg0zkExPkmTekKmhmTWBxkg9xF1DoQYofwXxkq8EQn1/vNxT9UcRZrlELZpTN
3rXBmh//RGdCBWAuNGDISlXuYADkV+XQGN/joJCHee6tzRziKaebSuBmPQ1HVtU6JLYYXLPrtOsM
bbrrOS+qm7YI7AuGuutwCP8FHX0bbJqx1IzWBCotG2oUF4fcUwx8E+O6+Vj0JbqiHPV2FsqFbX5y
bS3D2SQktNkFQJF1ndPpWi2rVZl7QxHtLK2U217vno0++1wnEyCNDlMyA6RKJmhvzRqwVvl4/nOs
Q8nbL6AEIvH5pd36FkL/uLhN1HnVqjJzr2+LbNc4U4YpJkoTxEDNOz/UO2vLJcMZo1YOUHfdNELv
KCp5y2ReZErUaqSyCVEU3EY9IOiqsi6s7foeJvkHaIjn/YLd50OuYj/0/9yKxZR6mhUDZjUUfEjb
TqOvTl5ePSDpik98Y+r6LhZl/w8Gp6vLF5UCxS91Nbhtw6Vo7TL1dCNReJeVk3BjqxfXIkPUEUhY
sy3on70O5uyoF0LNOmIzcWBAC8GcvcXjcBUCgonyi6pVqTdXtvygmWGy722lvy8DULdwkabPUSzq
C9voZFAaPdSbHMFFC8tSXx1qBFLsoNLpq8aD1h96NvV+ZltxcvJffoLN+AYZkml3fkOdfGIGteiM
GRxZiElrmoSfto6WhKrwxja2b+vajg40msRhklZ8mDJb8+I0T34MuZJdoIWswzmh663lQxizSPPW
aMihip25bDBhTkZMfnEBy29lW4sL7ax3RjEoGfLHQwxGI0Q/jpQi63m92qHu2UHTIwFla0gyj9WF
VXz7Y/4MyEyG0jh/4/VD2rpGPjb2TNFAi3Wat361H+x43igYf7gWtnz11pCNet2l03hAKrm8stDC
v2nQ29uqMzRdXHPSOzQ+sIM+/21P4hLUZAEVjDQHhiAn+HjuSJJoWU6d3auzqiE8InJSjrU7QsK6
Oj/SySovuS/Bnrt/6albyy77IwLWk4lg0BwKyJZWcZMKNYS3MV3iBJ8EP9i4JL14CjocTsqXx6PA
Ie2xEWIUvUKVu3Eiy1MjGB51J4xD2wOC/puzMjWkvmiOc69Qcl5XQch3qmiejdQrLS05IM5rUZgC
/35+lJMTyCgLW0vn+IGPW9PI4z4POsBDqdfOxfizmDXztmoybDxj24yuUTutr41AqFjWaCj2nB97
/eSkmwOG9A0FuODJ1zkiaXU/DIg+e7Lp/WrTtXjwuLEG4sovdEj8WSDxjF1A+5FIAwAwKGNcaA+e
ftTlJlsCHyFb2muEUms0M0FHS72ETOTRbnFHx+Yn29Y2gqFDN4gLpb6TKMuUgckxW4RT2FDLVv5j
q0alaSuZXaReFqFP5kM9QdQ2NJ/sRMMRPU6cw1iH7eH8Op+cxLdBFybaUq+ABHc8qGHVM9ZTLXr9
diNdVS97yY3WYf+qF0p1YUVXxUPEWFajrdLxBQZp6kWD+4/v4Ns+zo32s8PnYdsqZfm5MK1Mu8bP
ZPpKAlxP28FEFvwKM7bkwqxPP63g9QH/wgSUDad++e//WOo+RAaVlAGL14W5n+DQLlEAhh+CMpGS
FBdi8EkMQviBp4FJA4XnFhfaajRdxSutLQfPjzprj8S/RbcGz5PzX/LkdQBgxuDAgnSnTgnDVRwP
k2P5o8QGruUtLA2MbDXN2Rvl1H8fbZJxFJKshBKEjMtD2uV25A501V+TGa9oozGUZ6FFVowo4Wwt
mLCE58P533e6CjxmyQ6hGUBCRenn+OfVXYocYdhknkhZahsWxb6PB+XCzXJyiHjL6jxlYLpTEoCP
cjyKUWE+geBz5rU2pfKuAAIXz2JyjUU2ua3Nz9hcahfGPJkZeNo3BIGGFosEVHk85li1+ZBjwOHZ
ZPIvkS/zOzjOl15/744CiHVBbS6l6NX6JY3K40VMneeXnXMlLd/fQ/AxL+Q+p+sHAZcnJtQ3esua
sboviQQhZitq55lKOmwVHROsTpnEXS0J+WQX7f1cJZeIcO9MTahQ+5gXFT5a68cL6HO/lEpB1ahF
rsfFSIu+VgHI6W9uQEju3M9AMTVap7wajkdJ8XlU+EfrlSi8VhsA/sBstdj6eH6Yk4hK1kifiG4d
lyYY9lVEHfoA75eiz8kFaNhNMeD1ypGdmxVBtT8/1Om60ZAVzAhPI6gP6y4d1rtjKnyr8oAlgMsP
pbkzC+XHPxjEsSioQ1DknljNp6/n1A5ys/KGHtMNewr9Wyfw+wtP8/emQngg5UfKkqRidYYGmYfh
rAyVl6HIijogxV5cSvQLD5nTb0MPTS4vNyABklN0vAXCWPbV0FAAwG3HvqGojq0FL7e7rq+rC9vg
dEJvKKeFcg/0l0798VCaok9hYOeFF2kYhaFUN36alFm9kN4uy3KU3dObX55lvO8Nlm99tYR05Smk
QQNOgzE7UJVRfiRd5l/TDBw+RnY+XQgPJykhrTe02rAY5UWm8ag4npUVYMMokEjgDPWZV/u19RGt
PgMxsEJrrpXRdq4zy4y3Q5h1F9Kj0293NPTJq0xMEiPHdEDjqgx3ExZYLoaw2i5sxvRCpDhdVXgK
IPFQc6NsfrIZTQy1JUZXRArLLG5Fk+HkkXbjLw2V1gMSYv0lrPhp1JUaYgjIJNHghw6ybKY/8hFl
KMRUYbxL8WQ2r81ai2103h1rp+MgchNHMHlSmUW78yd7DSUChbd0UOGK0SOAZbgO9pVf+wgwIm+r
R1Wfb5ohS1/SJO9v6qR36m0cJOELZuW5vVFN4hrobz0Z93Rixk+dnlfhdnSC+SMCnFW3yWc1N3d+
ZBfBQc9gBz1MlTLZeyMt6maLRK18zcMJJMf5OZxmPUuBcBH6A7wIWAHlwKOlwzMEHewxrg6tImsk
bcsAFSG8DLA7xRT2GoY3iDqU/GkADAkA5n2IMs1nGfe+4po96PwtwjjCvG7nGBY0ErvQAy78xNV2
AjJAuWYR/CD5I+lcwxzQbSlNw3f0KxOUY+OJOJ0+4f5V/DJxSvupBzG5QpjHAsSxcMrEnbtEA9U+
lhOYdy0eMHGwC0VDKkz4j7hpYBrhGw109CaRk7iwoEBcT2LKwh1cwjB1AxtsyfGKRr6RIwElcg+c
jokgRVLb2Q43h/ZnBWQEJH9ZlAlOThC1drEyipcqCsZfGMFF39EOx8PFauvJ2OXqsPhC5DEOZkYV
BxRciV8xHO1+uqOo0kf4NjRWu1PTUDAjE0FwdKtlmmwlxuY3pb54WCLIDuS5BtmEtLqdFFfJKJNd
0mnGYuunWJ/jDtluEcgvqt9Y09bBimGfNbayB4kVZBvbSCl2yAgdMIS5cQjeYX+kf0rsck5Rsp/B
ega+ANYblZStN/hxiY4dYSFlbMp5MG7R4pXaoSpIn7dTKaIHVr772Bn60GwVdc5/NHk1XDk9Vant
7NQN6gSI+WePVZCr4w7hWjDyOUnxQ8GLvnPx5g4eDC3DkU3p1E6/wS1h9qIkQelZ68vsZZio7W/q
fnI0WP19Pe6LuAjvUkBlzoZpY8qGG5Xv9U2iw18PtRFiQg6DXnFzXOhh/GNlFd8uBdLaBXg3hYe0
mcLyQ40Os9wSVZKFclbZr11Zq9gIW2kLYrsPShnujKZCMzCo8cnYDkaQfu2MvL2p7IEynIGc4nwI
MAW6n6HzNPtukHqwdwRq+VYoGmRL7DH5rMed8qpUqf4Lj3DKwRpvdnR+2zbw5lQfu11Np3TYWDib
P6d9FpswTnAU24mohZLuWxbAFuw1zBfFR2v3t9XnuuFvRTR3qmdhsI06bzFUr2rpzGq10bFt/WHC
ZnxJR6A/e9Sgs8prcSxRb82pt4FhZoHTovKIKtQ2q3tnkf7rE7SB58hBhhjZm/qnP83VhJQ5Jgde
MOYGjt4D9l5uMLbtfZ01GNcmGbZCc6Kjm5HEOuBZHG7hC6iYIvq3fTvgJlREONS7Gt4Y2C7RFbeh
awN73aSqCgtnRKv4ScUvr9ugPK894i4KK0bEWTRuECKYXsSU4FkfOOG4uNaqT5MGZHMXCcjQ7P+s
fwq4PRB7yPCnRjmwbQesFdKo3ooyWhYXXzZA0ug3GzDMgvon3pLKt1ItlJ9hmlt4cvnPvByRlhjt
eFtTj9yZRo8+fTOE82Nn52wvTC/tYmOohXmb13O+h4maDK7Iik4/4HlYPWv1MOcsumwwcEZk9WMH
PReDZoR6PUNa47xX1MFxNnFo87AmE0FERKeB+lQnWo09uzaVt7MeO8luKMJ42pFIAqMac6Bz7hB1
MB41NR3Rxxe+uWnVYFqMwKZAoZdfzDOyMPiTNrEef2KnxQ9JoBTNluut6zZlX1CIKnhaviZ17Oeu
3rCrsK7RtG9jMVjOpkZ//AGQt9S2U6PG5lazhojQFMjwBgBnj69jlIaBaySLs9ao2SE66ODTQBPb
FQ5UTpjI51CIVnfVUlNeGl+UPxpsWSFpqAhpGkHWVdtBon2OtGqG4EvH/blQs9A/t2zfCtkJywVY
mWK6b0cRR57Cc3J0AV8mhwrd2PwpNecBIRwRGWyTvoWqJUCGm15v1uB1NeTWzV1coIf6ZA4ZCjgY
ESKMYuVdhbjDXGvPhRVxGSuDXuqbAGOOXZpL0e9R+s6HzQw8pnEbrBuhYqvjrPIMx94dIOnY449R
wkFJkJbHW1qkvrzmvE7DzUiD/IvA2OyHzu1mARCW1ncrShzkokZzfkIXBQkPJ+7rLwYe17giVYD0
4CmNowKeUs9+qQgICI5EENd7h6+pbFMJuSlBoT2j0y7rHxGzsLDojVMcIZqMKl83TTLdJU6lJFjP
xE21GfV+/jRFUZkCP41Q6uhDtZrdRs9qJGjDTi1hluYZ6o80917Sth/0hdyYBK4yDQEOsVZvWjvu
fYHaT9fwQ30NWwMa3Hr6UIZ9Jrb9iDNROyul6Y6IrLTQECvsrnqqVjcDEv3mNU6RXGHCjivzAz6F
XYG/Bz4b+3AOTSZgR5V+qIPQ9++LMcnynRhyC6ESn0C81UvsyDcWxgocoVYX14uu+kdTm6wfc+ro
SPHGAiqESvKS7Ac8WRCKzzWrec7MTJ8+6ZnZTztbD9hTndbYvzPdCT4T2XV1q2L4BdAoGvuPDfUX
UrcWe3A6vL7euzEcMx0tmFC7NRp8P7ZDFgYJjs2EFhzubS7cJBiJcVnUit9GUKGKqAdOghAblxrq
ZGWq7R1tbupN5PRwwIOgyYxdMtKr3jpmWPxsUkpLmHkrQrsxWpQ/t+MIWnJTzaHxvZQ4pGy0hEj3
oLaq+oWGSG7tHcx1oTYlRabfFABl4gO6Hnm3L7nlEbPpG139oCNV1m/sQOmM2zDXs/kAHlEVF95Q
bxoBfzyi3vIzCpM6ruBQmcBdHCc83WS1OXaXxtXE9vlAdMssWnm48m7KyoDAm1RUZLFmqVqHYwP0
ksyjQIcrH4ZPTUs5wzXGklwjpxo/bSJQF9oOeof9YSqjwHFRujQ0fCJS63ut2Ga+z2JnvM+nssww
SHa4xc7nm8vPPZnO0u1x6D4DHV5lxM4YR0VeFcZVK/0OxdwaAHM76Pvzo6yyxLdFowFL6g3mDq3v
VaFN5o4Mjao0r/6XvTNZrhRJ1PS73HVTBjjjojdwRkmhWaFQbDCFpGAenNHh6e9HZltb6oRasrzr
tqo0S6usSA7g+PCPesEWwZrIi3bpqj96/vQVkf7BpTiP2dDXnKTxSJ2c2pF0Tq5KY+cYTdAedBQI
gMrO89jdE5z/7+8LfMikGYDgFSS362b+H0exUY6GbPLSOXJ6NsNsIEpJm1smCxsvwb9+hH8L+MGh
UfmeskazDpc7171z9ExyJCZL6ZvCxsHB9JJ8Ab5+cATBUAr8zjAH8j5V0DVStCY5/dYRNXn+sBDA
czBSU8MMrMXJTlvdBJ/f2wlQsA4P21xFg5j1+O9p0iPLYO6il7aPqph/sHna9nn3QI3hRddnvyfF
mcyf06+sTh9flICXNRQEBdUJ5jK1vlcgy7OPke4l53Lpxm3SC3+b4RvYDrHG3jbVyWcbIusrTdMH
H53NIAURwb+H+u0EN/UXo6NrtrGPtBrSjdl37b6w3eWLT/vPL2FFL0mxRAcODPNH5veokbxS0apU
Retux5X604rG0Knpf/V9/3lDuFk4rLIlQFzHS3z/HWDRqXKqkxWiRg5NFu7YndePj5+Pkg/uhwRG
sFiXDDTgOPP9ReaFkjizs/pjnzfYphrfBMVs/KuuF/ILKeQpEc6IxGoIQYuMAZKNS76/VkQfTzM3
3nAcsz45i+LaOKsonf7Z1r12pjpNXdO14oamO9Zbz4/9Q2H5dEiX+XDsldMfoP7sf/2R8Gw9JLxI
OrBfnkLFMfq30Zij9lg6VHqUQjN+VI42fGvswqRA0KU60umL8yL37H89kGCkwPkpSeAHiFMCOTaq
WPRzMx7ZWKpgmeVwxiaJ6I1Fb/afv+M/BxKaXS7yF7uIDPVkQm2q2s4Nb7COujLZ9yNRwIsWfzWX
nvqpeb0W2LTNVAoLDwl08gF2fh/ljeTb9wuEMXHcpKHjaH0APKp2wFzmEcDeI2DANV+cdoy2ftS3
xPcO9ZnuD3k4GTi3OLgbQaYSbZPYU/qgJkHeI4XCO1t00X5pjCagb1mGmmNrW0PHzvjv3wsJ0CbS
dmBddBsndwEYnSa6SK1j1zr6Q2MMHEX7DGNDtTpTP38x64D/xz5hldCvAibmZshfjJonH58hJAkA
apTIMJ06tL3YuJNdz/4dlntv0WZcB0kxTV8kKJ8MBzBHFCnw6RDqWCqcU52YwpRnV5qfHVj73O0A
Gx7afvRVqPEHV/nLIcD0BedKcuT7j921E6Vy06U+tpoMNM+cqg6IQ8zqi2d4Cj/+NexQE+IzpJMD
CPVkGzTJonP9zBbHBKF+urdlpHfh0gqzP4vMkRaydFhdt25UBJGgnUdwxjFCa6GxNKjcccjCGXAS
gJXl+TcMEYGgn7/lkyex/kCA+pUvBMzmcHvyllXsZdkCdHC0BiIHG0HGaDVb1eHfX8VbjXu8VQSW
p7rvpgSl9NblL0+6mNrmSGDIHb7SGP55LzZhA1gRV/vjqkx5/1ZJlvVaRMLi2I7eTxQEMLxVJRCC
fH4zf65KbP3wxKMaBrlFg/L+MkvrG6OzxOJYZ51+z/mF8MrGTg90fprbzy/10R1BHvMfWhJQm5xM
jpa2tioicjuiDxiPNj32O8RKX8X7fXRDNnJh7KmYpL2/5s5/7GnbZqRGrRxNuopL+5LqSnVtz2SJ
IFoavpB4rM/mH5MKww1NF/tmRHvQGVzu/bPrU7OcZj8yUOhMibdpvbWqXAl1sKyE+t4mmhvwo0aS
ZdhV/Rdj/YP7xKDCWEc/zy7sdO+OTqc3k5qTD6kG8qIaCaDD+j+fOQPBWp+/uI8utYqxOTICevyx
odbzzsLoYnGfC3CaMFr66hILuDOvjX8/RtaocK62/gVx+f6RutKc2qWJzSMS9Ixi1TYm7zj+H4wR
Em+x6vN1Eb12Oi8XkbREpCxxjKuh2HFzUahGfSR7nlzwz5/dB4OeSxEAzuYDicEp12tqg+cObNeO
s1kBX7oeMax1pHafX+WDN8TqgloWlBJ2S5w8NquMm9avCgY9HodL0KiFJqJmuGUu/4ovPFlJ10HP
pf5qdljJ5dPTVZX4Ku3y3jwODgXPKYAxxXK6PYmjcsr4QEubekipa9S/GIQfXpdoBnSdvDdEwe9H
hl4sOcxQax6rJnlqQccDmu32vvJ/WdbcBvro3f8Pnuka27XOi5ywTi6obGvw6W8zWUx8iCw/haZC
y07NSv7vr8RoXM9S67gnJvT9rY3TUHRZkQrsvYNxI22fcBK6ma9ABf+lPMvnsI+jFQYRyZDr2385
xP8xO7pT5KFKYYU0p1ghKl66b52//J8yuf9nGdUf72q9CkJfvi2ugwLr/Q15rSb7uWDQ08yjKOGY
ZXPdu9Rl2VZFV2sB2WFzGk+Kp89f2akLgb0WHwHg+3r450isnzxJwyzcEgd9fezH0SUbHs34vWdX
44NmNRSf5nbnAbeORnbodTt2NqVO/tW5l4wxwGXV4hv4/AetY+TdCgEAgaEQpwzHDpCjk++yZpLT
/WWoaGcqlrCmpvt+UkL/Qi2wPs7TqyBawQqKSgQOc30d/3ipmopsJ56nmgx4+mQ1oM3DrOpoZ8TZ
Q5Ep/YvJ5oObYhnAk7p21zEXnOyyvJlSXttaymPfJzgkGzHsChl9Fa36xxhCoslGDkWCBQwgxPtX
+flrIDvpj7UauJOdFPGXq/aKdfP9M/Kc0siiIUoOEsXg9y4qYUkSXR/ehjGXb4Dp1FlL38HSCFPS
9UFp+WMXlhAC1108aT8mdjYPE27Q37ZyDHq1M5W3JINPKtqyVLndPhGavWmqirSIpLIM8jHsER6o
SYyBzJ9FF9+6uZ6pRk6r7tYfIapCORVJFS6RTvKZLqvmTNQOLrGmsYD2ia+jFblIk5Y/rnD+k1OY
g8H7cVLq+9ipa7qDF2lGVL+o+Vm5BHuFaadl+rauhkiGLZ2REJWwj89N38wRqQ1LJLa+YY1E35UJ
qgdfi4xXm8ylfEv4RfM9LrC2hFkGxU/vZyF+1P20H9N01oOqFb23SwuPDIhpmu3bBgFmEWKs6onH
yHUbPYKhFcRZkJE2ZWKZbxUqD7SYnkePyzAXcR6YQwyBMbrWeIep1kvIQXAJ3kNxWIpwRnJ4XCwQ
iz01qsltNSBZ2LDRSy6Vk9bFtpg69lImJMZLSaldkI8e/3jADhPnHZV7URFhbOwBpsMln+XdYuAW
DpK0IWEV2t6Foh6k+CZdjfx5A22fDPSsbe66rsLCo9Hm8LgkdX9jJ5rlbjWKSBFAxzOt143lNK91
bC03SURgHJmp6UBVoKvgTVq7IgEXxAV5BeQj2PgyL0UU9CPV8FpiTCNtvpYf9nZchJSvKvLblzTe
ZAM/euOxxW85Ltnukx+7VCCMuHwUkRvlSBh/i5Zgw9aiuNDymQDCponcO+Vq5oNoPCCavOuHR1o0
5mzr9ZP5lFtZ8Rb1KB02XWrHP2NLFQ7kfjZ1PKPIYYCOrrY6Hmp+7YjZmGszY2a0KffuERubofFY
k/x7PC4GPRITJzxEap61ReoxXnFS6RmTDkM6bPqM3Sem4PqVrnZCFDM9zXgJnPQOJFh4L7ZYhvPE
RAiyUWJYiJ7mOOWHZuJbE00nNGcHU2EM5d5pvUIFeUMJAZywFgNL+DpVu8qSM0GjWWv+4hit0m0L
69zxh+i3DNPZGA0ovEae9dFC2/dM39u5Em1thrUhvGdv6eRN78PE1GORToAZKrcBPPApb7sZ+fmm
ElXyqMf+ckFhL9xHosX9zewk8hE9ASrGqUgRa8TDoPhFlSKsMV6M+c3NFj85n5u6s+DO4/wIKTaS
6wMyBK02CuWHhHrEpGTo9gs9mR6ko6lPv406KUmm6iHnYJET0iRKKoRR5bFi/dB8f/llZpF8rbq0
vUnNbHwoWcfJdNSy6imv8/6bktieAz+VtJ3E9No++njCnU0yIjgKC43ublJZk+zNzePY2teWXprn
5I4vj3GRaCnckoXIpFYVSoi4972XksTOcussjXd0amjiw0JE9ktKcTEVBVLVeSCAZ65pjVSvUyWg
+lEVyZch70HxksnKA8tI5WVd2Uu+tUSrX80EuyRbSNHlzk4lubO6CZ20NabWKAIqq6vXDm9DErq2
ljd7e4rhnasekVDYOMCOCMPaMtDbKbEDrUOfRKOLh1exjp1WbKy+dPnl0dzTrjmSm0joU9dAJQ5p
ZQa0qrnQfdg9FX8/e1cmI7pl/rS7NoRA6RekKdZ8NVdGfRCL3xerRb2wNwqP7A3krpFg4JOpTXY0
93Meu6n3YtY6awH0HHDCbHklMep6wUgxbemW2zEeZLml3bw++tNMi1yu5dI41I7FXSyLTF5jgcE6
sCJcuaFhs+cIQetlE3plgqHaFJX53Wwk//Kot70b268tpvChjddek4jvO0kqSquFZKq2pUqeSYvX
XyYvb8xg8dP4GyWsNsV4mra+G22aVx2b1YmNXGJfhXXXyQgSNqOCpUHBaX6Pm7xj9rIW51FOCBQO
0DJSD3x9dB41j08j8MGQ4J8Xr/rddkWktjZLWoJKqLXT3bwYKBNgsqsnD/vWuSwJtN2QnstmgIL1
vCPW0VlovDCaojq0dVu/FKabMvQIXXiqp6ogpXTokBRmht/be7csDDtA3bFcZs7sPs9jW6f7URkW
gdT+kG5Ge4GZTKC9naDKtO65RXJC5Wdn2ySV2trPDOtgGqjYdg5OjFgsnKcse+tpLmeiGZK42lh6
Lt0Dypz4TQ2p/KG6pbJJJNYySDxCFASVhjVUaJ4XrRbOOk3OKAq4iR7BWrwBuDRoupemNp6PrrJZ
OJKxa+4LmTjmAbxVaBur0cpx0838wNAkjKwIrapt3b2mRqy+aEIWhHeeJa/AzQoDF75D/VdMyKh+
XJtXijSkZD43j5x+iKV2XOmJkPbuQb93JiMdD9Q95vkmt2LvVRmoeYOU/vmIHltBWfvYa9pjVmad
2OvFSNwBAZ45qK1HhjpjqY5uUxv5wqx6980aK/UW2XGMpIc2AiKcCrejVAZSOAoWRDuUn/C+qMVC
WfgIqGHemI2rfvAj5h8YJ+bb3JL5bwQF/ts4FQy0HqL+nFxMfohWe/V2cBSNRkORPGkIJn4bk0cb
bd+tnPKUppq70VQWvU1Rlz/ktbBvUC96N8ugYnY3Wa0TPNlY08EdWmQWwJAgDX5LtsVmTdmH0EoE
VYUoLhHb9Vqre/S52OKnrIY5/UbSd3vHLKW723p0BnRJDUTtlt6ZPt9047C8khE3dHv00mON87+t
/KDsKtQ4kZXLaD841IaE2ZQ0w86QfuXsrTk3L/mEo4kmbyPLtpC+8yv53U6ynwzsJ+GCr+ZB7+OM
eAxvodUws9zmWtpF+jOLYn5lYYgIoR5lZ23QQLwM2IWnlLotFv/vmo8McOMpgDdnyP0qVDGFxzg3
kPBQyzYUt1lXThc0VA4vbY8YkNuY/TSYypbn2aZdqULhK0XycelFOus84bnTZC4ijKaqy9gHrl8L
RB5bxQqYmJbAtCNzyiu6+EZKe0ReQtbqtcfYTyiHJTiA1j26wThOozHbsCUkT84chD9uZnfIGEbd
qupZ1Td3/TTl2IgcqkECVETp74Ejg35k6zqdezKR6uCN3Yuu4pc0s+I0YJPC2W+giGzfseG870qH
tNvIRrSz9srXl7lI0SYyzNxv0rZiHlJmpu4G7E0fNpbXOzLESCqicDFUeklWhABAHIYl5ve4zRBa
poym73gfk596W+jfFj2rf42aNl5qbFtfDRpgjcOoiJbYFDUSobAuDEXw/7zQDu3w2VIdb2i81bQs
i3YjMuKGD11h8ttdv7FenWgx72O04u1OWs14lmWzczmyzs1bd5HepYoGAx1jns1xgNq1Z3+PUifa
DWkylGhAMv/HYtBMf9bmNW9LeKygm3HQyGUHhzKmc38ha3bTmh2T7KQl2uscT3Hou4C+dl0W4kxy
8B03Mqua6UFz4uVODHGPQsMyKedKjMXyCBd12HTkvYtfMu4Iu+6EyTskS6u7SnUxvkQ0NRPs2vgd
/M7SN9+snjLz0Bql64S9tBFrDpQV1qGSLXu9PssatJiZlcltU2SLh8TDTw7KiLILpIsmwr8U1XJY
unr2ktum9mQhqGLLy76OUUkDmXE3VL4bFrN5rhX9kxTTQWYzwQzUIAdxozbxrDHck6gLbLe9buxl
Z1ve1kFuP/fabsbh9BBJge98GeaEgBPZsibLYnrGlPKt9afhKR/adpugrWUTyN8VnX9nsxO4yvTM
fEKiSpPaEsP77oas9m40BEpBLWPvkqQAe9uO3TZ3682S9zdiYglEiGojlRozYwtagWItk2fN5N6l
VuFsiNbfTT7B4WXENxeiBOcQpdkXCH/OVEuyftUjBI7KS+HidG4jes9sRLkW0vDQmFI/iFzryuwk
ItDcGX8akblsXQpb7kstcTmyudNZlbb6dUYG7rUxuPSVe2Z6Nvv1Web23VZLLfd60IaBfkNRB2lb
+o+ehR6qie4FQMAmldFy4ftRfjvT0r7R5TPZ3WmvppvJdC4zRGBySQ8j8+PqN4cDJQVFf56YEu14
uJqW/DkyEYVOI3ECA4UUjha6st0iRAy8xDmSP3oYyunKdZcNoXy3evwNDekmy+JfMafEPD/qxiBx
c073BYGv41I0CKJGytbd+5ZtomYSZZeTkUpMwgQ+Hs9VmAgRoNQAUt5kTvpjoTadohxOKjRyaUW8
09A1BBw/NolatkVyQZOuv+lFWm2hR6lS9/GoNrwCsNGRvYDqrz1XgUoasbub6fgSS5Wfa6Lstr3R
vLozRwsN8ujCJf/mkRWfLwFBNtm7RtZwbnaMZN7bhdosjkP4U9QfqmTZWKxptLqyCMjiOsubX63I
t1400Io39tZ1Ku2LMplf06KkW0OjKs7B2rX3e3lbenF6rzepeT4Onf5rkCS2I5LzNs6S9GFOmWGl
jHqbul4f2pN942B12pQa7pKsuE0coZ23WVOFohRPBhvWMEGZHTR13QYcAr5hLu+udNn6L65bPwvA
vI3hFPZ24Uwe2m3xjXzJvcc6S7n9MgdDm/5c81DPY6nKsPTag6PXd6bIbmdmBsSKU6BIWSdK6Nds
pvdCfi8N+eoNy64Xxlnj6Ug6+40/E0CferfIO/eFHj/o3hIh48MHMTqcYpgVfAI+No3mU37BP2rQ
BTRBP3s/80Q80U3yMynEowD1JId4bQd3kphcgIHzI6LMh1lhx4MYtsvmwbTiF7dr4rc42xVMvaaT
s37l0aaYSPlfiuoGYhHpe/0j1pr5Erm2urOqxD03crsKnM4I+X73ueMCTVMINNrdsTUatnFlNwfR
2MhbUSNLNt2yP2vc6sAEjQKhyPUltGNL48DovXGkY36xzQ0xxoT1Z/3OZuMTWA3J432zq5P+Z5b6
TbiK5mxOjtEFO+X61Uod/3WMvOyOL59GJB21Kq6/HxFH8J3yxbdCxHe5SfCRRv3tZeTUaxPtkutF
CDi6TTPE/2zzz5XmXirTCgVSQuXWPyuroz8jKSX9nd5yzbK2E6V3aaXToWVLPyDaS7tYBXZVmUc3
UXLje8r4rfwlpXLTx/Eid8k0XTFWfs01nTfgIFK7b+KCnX9rPZDWfBVrkYt2qlE6P645t9RRZVbE
aqlDMAzG4JwZohZnvvWTcb5skM2LKsRsOLJSA+PgnriRRVbmAS23tL/5vXFmys7xN02a+WHkCcRR
kiiEqIznceOXYtj7RR0LOJhMqp1J0mtWtpXLSmP47ID1HrxFB3MIrWIAHYtHtlA7ltri6BKM54RS
arp+9CLmYKKukuzW11VRftO7zNTurKLFJRYghXX0J6a1zg2N1hXasS1oarlKCtk/1khxeaCq6ZxL
4MJM201lZXb3c5XU4CNLI48DCEaxxTCEo7iOUP/voeditLj8DzUuUjeZXlrIE2wFnc7ALHwbjXXV
NITINVHhVQ8Tb6L9JbxmFiywZI5aw5T+ssxm1nb8cSZy4LJox/mrJAs9R5ixTbIO3bhXjRMazUFN
yb5LRFPt8ryt37DHEgKJTso8oOUxQFHQ2L9Vk8OS1/fEOOzHqum/m0To//IrkT6KKhvcIJPjBPoC
Ov1jiSf3lmUAv8Q0WvUzuIopiNFfFI2awPv3vY5wn54UGY8XPKiG9YJgViu0LLu6nhLBO0NWZc3H
wsRetdGHOouvAEOjgrktb++SxOvJNUmSLSf/qTianT9wvpU1AWQKuHQMCZHLp53J3PMSuZ3kX70o
DXOHoSgmsJquuTOnMr0cHFoBYr1hEiszdSmBM3a+3sgnEyNTc7AmzA67pNOQh6PqB9fXevaZwbjw
BYbCnpfzNkEPBbS7jNN1PSTpC0psHCVzquecMj0j6Vjx047N7jBUT1oXs2tfrPUbmBev+cF7dMhY
7gcf24FIRxSyi5C/3DbSBf4kz815NSV7WF8WOnByp6GLhWwAdmL8s0rmxtB8Z0ko3tw5RTPcUqfl
b43CzL8tLiF/1NAXonuzVOsAnNlCCxMTCwtOuUG9FH2eGEE+F0ApMQUBlKhGFDZlbdUMrF+Vzwru
t9F90RbTkzFXUbQxR8d8LS1gijCLxCzDuS6mclNUZO8eUr33Jjw6RX7bLe63GMj1ORuqabgS1E+c
UboWKdZJb2bm6twcnDoFSmX2S1MA6Uhobz3F8k8in8WFkQilbXWlsz/z2rwxtm0TOR1+CGe5TctZ
uxvb1C/DYbIaEHaD0JCgcVPj0RkW986PKlntTKMYb4oI7XNQZkb3ZCZO89C0S3lnR07aB+D0bM5E
Hzdrp9CyqiqjAouFjoNrT7fUVHxBq/zJc3gWQunVaGfCq5xSt+QZ2Z3Mo/5oKS0ifrUarhbL6b64
yp+cFacidHpkJWBRpILkPdHxv4p0plFdb/XjrDXGuGfrTg5wVv9okS7QjJsbBN060cFsfHGH1q84
m0DidqKyoy94nT9IZLTAqIcEHBrKNXi09xRJVnk1O+MCiW6b5E4wZgrQsNKa6WKxk6+inv/krIh1
X/OFkUL6pndKI6ukMPKc9L1jA5y37znGPUwsIdvZsfnyG9u5/4ICWq3b70ky3iYvE83cGux5qpc1
BsYXx9nh6OV+1L0YneU8E5iH/K1qih4YcjDo8StTawYYHjN72vt8OUFcE5e4//y3/DGw4LPI6Fv1
aKRrQri+f9CDnEZXUpJ4NEer4TKq29dm9VXa9wdXodMGRJjOFw8ibX0D/2AFjZZum9mmY76Zu3Hv
V3lx4VfQUp/fyx80HXoeJFAc8YivcojieH+ViZopkaXRcoykY1y6HPsO0hHjg4OciONWPOwE7Vfh
5xf9YKTiRESwS0wguTmnwRcIu0hmr9zl2KVUUlPbgV3RIPAD6cjyxUfx0VNEh0XrIkqRVbv0/v7y
VGtbMXjLUZnl8mb0jbiMPav7YkR89BQJeyXgjU9v1ZW9v4oXAZa1i74cHSsXV3gqqTkuRopthr6t
d6XgKKnTNPnFY/xLjvrum+CG1gQR9Hw0k0Eev7+snci51VpnOcJYJQQpRjM7TKfPzVfQ2IkTFCEY
w0pnqQdbTPPjDGrqrMciPwc664SCkpjWbbSeWxdmG2uAuVKHo+yM1Xb1+Uv/4BkhoEGMQSIkx4VT
lYTy3Fb31YQefALxstaOBSqGN+2i0R2VKgScDRLYz6/5xywFyb2moqEd5fXrp8aPtMAJWMMKHxMY
to4ywU0pMni5JPtRQf9+frGPbpCN0hrdzAzleCdDTXpyStlx6cdKzATc1fFIIpvU0n47uYl+W+G8
u1/m1Hj+/LIffEyI+ImvxAVNDMCpqjOxfIWb2AW564v8PLJRT1Qlp4OaYqUvHucHl0LoQuIcwT2r
tHF9Av+Ykpy5QLQpTXW0/KrdSn/EFy1idziWVZV/oQX56Fp8s1Q2YfBG77L+839cyyOu3MPouxz9
3mqeTHuGSBWASUFRzP4XOt8PhgkBwOT8IPAnaOm0x5M9fGJ19sAkWDtOzEG7ID/XK/OzmNfpsYkD
xvv8pX0wLWGhJpeRBW2Nlj2ZdjuWaaWvM2Ae1XQGWXQ4wuaK28+v8tEEQVwWUkqTmQ99yYk6dNRq
ZOYGN0aJbvuyMHqvcElBtfdJbT5qzqh/K1NswihiqxufxfQcctd5ViUqxMAUqbqIolRthzRCTAFk
GO/hnecv3vRHz4LcO3b/uHCQv5z8yC6t6qa1tOVoIUzbdAutmv3QD1+M3Y+usgbr8hBWmexpNMwU
z74aW38+Rotn7ssUlkQa8Vfa4o9GLf2hTDrcDqFwJ1rupDT6aIza5Ti7VNiapTXtZhgZjv2IS/56
uf8/dP+/mK//Mc7/CN2/fGuei3eJ++v//+/Efc/7D4NdsAtfs9//7rH8O3Hf0//D/P93qBIt8/gn
/m/ivtD/w14EVw/uwL/U1MwPXT30yf/+L9P5D1kdaI/sNVWer9X8N4H7/JT3iwSmUgv1IxmB6xT0
j+ks08o57qesPbiF3d7gzxyukiQqj+i3l63tadqNbtYF+E4/YutINUxje7PttH3G/Hpb5+RNsDLL
bdSW0SFN5nRL5fvwuyxTZ0OyRv5rEsN48HJ3PV1m2fhWJKm91fuyCOtpMNcIzWmHaIoSDsdK7tDu
d5dJPSIBoJYpJ85a1BCuk/rmlVF8Byy3bBFL6G85Qe/UDc5tC0mUuwfAtvzG12FB6nHS7xdanBBX
pJF3i7zTODp+7/0Y8Uce6bkrfi2knTzhsCb1RmpS7pwaQH7qS+9cM4xMD2I9p0VdRgCnXZVvEB5W
Z5OikMqCdT7KMnFvV4DpUiSTfJRmHa26WNL9AS+MyiW/wBI7JWX9lqLvuJFmYuFkHxLtyZ1QaARj
GzWX5BXIb44+EgCSlvZ177mhV+vxeZfmxiU+KXWAdppvx6wpfpSmHT+kuXSY/TIfosPXyTWxErH8
HOu+Py9LjQzkAowREDCXaouhwdvnhdVfDKnZ/FQ2IA/xfN1vgcv9EkJyeM1JJ73IOl91IZEQsPcK
piMY8tE4SviYR+XkxqbtFnE248xN0UclcRHMRAZbG5lY7WMEcQwxjTftpZFz+VKbZXVc+q55zW0M
1UGm0UwHJJJhMNDnTYcOfNcJq12ZkTujItdC9ICDPkw5EqhA5vWjKoyDA79ArELsB2kOar40Q3Yb
g3o1lg+TfV81bBU5RrlbAgHLvYvNNNBwCDuUa8s4sQ6J0V8KIwuGBcg65qh0S6KvcYiySWy0+ndM
z/w+FWkRwsPLQBPDtsqWX87cHQy/3GtGTom9TWHnSLmeSQPYOFi3XWWtuTbFcohybZv48RbK5RlJ
AIEs3rXJ4fJ3VsGLuzSLqgAlrP46mUO0IZD2d9OM03eCiLutxPcRygJnvsVfQKfPQk3pwS+Sx8mH
++hEm5+TjLlR3S/HBBO1MJr3mr93J1cLoXmRvfy0DX5Wni/bKNGOaZ7tXc2vfpqzsndeeYsGr9lV
Giw4KFKh3w+YUusy+YYj3KGDmfay1CU9BmLDrcYbfA7seMvpehIRiGo/7OOuOJhJ9YKi1MMkXG5L
qAynUkcKyMjrTxdndb6wTntoDHR5ZbGPPEvcdBPX9pOXxq/w2TSpt0Smm/Zb6jrXeRpNQTlRrG64
PbgkoFxgqYRsJvAzpFAacFp8US6Qwx0BFwDJ127ibxN3ol/NRMPXUm1slentkrg3ZeS2D9LXaKHt
03zfDtm+gwm/JAgnVEa1KZ0m2/TEayjXnzYFmbsTfregd73s0BiMRMeyKpK7y0d9jf4RpdzVAxoD
2rWtY2kVd6asfg/FA/ICPSQXjGY39syB4PskcZG8DuC2rU7l+BnJBGagzeLoG70etHx19+5oetcI
Mhkg6s1hR32GZemBNMDqelAat+6poIGN2floxHrm2JyeYTK+sLsP4q6S6JHa+MZzQf7xjOo3cxu7
v6ueyrlkjrbDWKqN3ebi0rWWZ6Ja9QwjHkwocU0oJZPab1FYJvQJ4UAob5y2HZ6VxUszVNVeTZYd
77W+yS51AJ8UfnTpzxuORZuxMaKzvIY+D7RlIfxiJAQiYYo9R0p2RRZF8zJPi3jW6il9WRK/ehOl
Lq7jtsMiIiUhqz4t14VnAeFN03e710AdnMg+2JrxvajhDHyjYbhlHOI8e5gCx5/aswUsj3OgqqHF
csv57SlxTpqTFbZdbIWLp9cIR/ufBRq3nlDlDdswdW7AkpxVcD7bQiFoMvrukiiHJuzL0bpvKEq8
MS11XlVIJVI1Pg+ZkV9XAsrZHfUuCdw6uopcp3yJ6sh9KSBa50AMlXXpZ3yq+V8JRsQOelVopLPa
eih5btRcZevCNQ/UOdxr0zgjpjBuyth4Wayl3yV2auxsJDv3o9ascVkGbU14ChTTWa4uChMPdZQs
7o9eyTtZ6pMR1IhinlfeKmxQAoTkd+6xcl8QUAR0zvLBlBqX9o5sT9Yc3/hv6s5kSXIju9qvIus9
+GN0AGZqLQJAzJkROQ8bWFZWFuYZcAxPry9ISmRls1iSdr9Zb9hZFRWJwf36ved8J98Cq5lXF9Aq
x3nD16LOHP1k6izNnxH+CC+MRfulFsw00PWPh16anGVzZ7y2q0sYIZu7ycO3jFodsIzlvpkwOF9l
42BUfsZz1rZXWtL3fJDcmXpOe0W6ke+mjbWiN+lJzuBG0YvroX/O67b4UrW14aUZ2DjEfGHAecEK
elgiGqMuJKkkvXMrCjZjpBCpYmOESZUtN5Fbj82hinXl1E78oisV9eYKWeoKYVL5GmpwVNG7qiiV
p9F9SuPMcFbOYrM1uBedpaM4rde6RHsbSOo9s5euv9QtmdPxObIiA4rNZWhMVm+UlxDulMGXvQVH
I0UxIbr14rTPbdb742R+c9QJ1Egzgb4TXcjVkQ9jBX5hwOB/lRAX0qx4lRwmgyQ/Fu2+NpSMHHBh
HPCbytUMyYio0WVGpcvGwYjfR/KImrIJ15X+VbF7GcBMQjzN9xSltatMwT0cxi9F1hzxc9kXp3Lu
T/n4IaeR4XmrjBbLywjthNVPmmqyWnKpbxF/V6tswohrz3snG5kKR95ga6jDGuF1QgdzEtauZxiI
+xRLBTjj+nGSY2eRj+qsvE6iKZle2hbBnnN6mCUsrXgxvtG1OS1ogVCrjntDMbdull6lGeOdCTBR
veCvoJ3/bmdMUZN5gcHjEpcNc2aljUYT2Eb3bVYFnqCTsNoXWRjnyYzmTWUozR66/ip0EMLbTfGB
mh+JpuOzFiFIi5pXipz+MPQEnZMem2xcp9b8xRivBmllN9FwUOdQWRXNpINAqg82nLfsQhLTCD8V
zRWBBPI5kcPWmG4R+areEL6jWtOPkSYCoFV+z0DDJ4bTM7v+ulTitcQeG0E06/ryKS4HlJBl8ahZ
RDzTnJj1M77qq7yfdypDvH3aIKzktpBLFr/BDGT8aQqv6pnPZsZygyHiOCfVNbSWs+zh/cWFuZWs
0VtLJ8gQNdnamfqdlXVXTiIA/YOVsvemlKvGHOKdLBAVUgHs7TJ+7HLFvCsX55tezQTM38VO3Hhl
nz3XEwNVADjvrr0sAdzCbJxSb8rlF7EkaElC2jcFD6vCdGkwi1dnTNIjsisvU+lDoKVETW5d23mm
rWRigDSbnmH9J6d6MFv/cpkslLFrUVjNlWkq5nUm7hgZPqLA31nKGDRNkt8aw/SN8QBzsqpSV7Lj
GDw6ZvtVSawDiX3GagjLB5mo9yPcZsIGuyPPbEbRVTw7bsIArR4db86dhbcsW5tZNbLlLYUHEO4M
v0VDeWShAiJxdeUqmeO1Rf5i53CiULRGwuzWmjXqK23mTVsVpRJurCI2PZhrdZCV6TVxy8cCHd6K
zJjbIRLbuoekqDj3xjBSaeDPuRuguqO6m6gxSlTrFW90NXtD8jV1rPNgqJsRo058EV6OY8HkcnaP
Wr1g2m6YEA5nEeWHzLWuGNBiO5aIx92klNs6653KB3fHKB5oHh556EU6YD0FQQsOV0L1RsUMrCkD
zyPfwXSla8uul5U+lfEGKN+udeqYc838wcKvFNFhphbdgWra65FGTbVsC2rThG2l09HaMuuo72gy
oZbJVPGgZMYeTKJ1VOvq4NrNssrTW4xXs6+Z+TZ3G0R0ziFV1PuWkkdvjC+NbDkp9NZJdiyitTQ8
fdFOoZVR4abVkT3pqIbVozItjQf1ZB+xiDtOtakY5cV5HqOT70+qdkocfdeJ+eYil+WOCGRVg87L
qhPdaC/1AfHBnan2btB18SshXlfpgtdjjFg3+pWlJKzTbX0vurFoUGK75TWTYvESoh20UpVjmBy/
8MCyD89tvCFya6XERJSxgX6zLDwFbI/HdGZcF+nRtTLB0HLUZ4qpMObbWn6aDBQ+rjoGdlve2YmN
elzXWFar7FHCIuU9QUPHwJbHYSGqRlQY/sCVVaXS7Nz2aysQY87Ii9GCLnc2e4sXho+KJve2yM1t
kSOCQtxh5gpyK5WdRdSdhwgLX0Kmx/4YWYtXOrrzXmbJ9DoI9zpR9onST8h0o4AO2lFX+Tp9L9FK
Qpjl3NtQAPVmToIZYny7bzduVj0ok9iODFezAWZX2UMpMTLTUxpzU9bRQ9ldyhC3WRPh3u+cyoJt
acBp69r+rhiNmFeM/FUrHfR1KsRNmSGuggl4qrrk3e6VG1tbttK2cEboBpo2d6+1erRpBhVKPMxv
kGdavI4T6UmDC1HIaz3VnsF3NZ6hV0f0KR+TvSTXaPzSlamXX2b+SB/quS/pLa0zRd8orvYsdZUo
9EjrbknTRN+hFvzpjjNCkot0xRL5Co1ND6opkufCKZYb+nvdSktUT7QWE/B0aVd2XZ6rpr9NNNP0
3AKLfy3Lo1GLdifrofWVUvlSDPFXxPBvtpmBkSSWiPE8Qi10lM82nbvncrRPhTMlPueI2seZwK9R
Zxuh5UfVHlOWosvQvjCdW8tV7hsln7dpWFsQ/JzD6NYfBAWMmE/a6WAYNnHmRncBAGrR5qJnsepp
b4zqLXceq4NlJcElpjDvAI7RwXF8tUOUz+NZXPU9rY9MHwP6GZHXx/QHRKLvcsgZpWzQ/hThXWdO
67GtwSQpPWlevTw0YbEVaXSvtUW9mcgt3XR6ofrQ8W8Y6e9Tab53CXIV95RGjhcNznuUssS5ffpR
IvVY6a0ZaDpNAZVe4ujq58IdCRCnpLapvGYTTImLFjOqHmSFmhOX9iaKk0OT5tGqjeHcMSt3cC9r
CH8JjtfBBK7GGQFfn6q8qLod1OmMSKBZzbG7+Al+KX9RW227KC2/qc2xs0EBLWa0hLJvg1kxEfXK
RDvWikDSqx4Ka5GBIqMTrMT10o0LtjXCV7mrq7Z5almld6MGgjYWIvWjOnxhqb023fAuB/C6alJ6
Rxkbht6OICDb+FSF+jO20DNj0CwQ49gd49DZ17X6JRmdj6FKLgYqLfUGVSkQuUw3Wqnpnp06FBsM
0Vfsq2tF9sNNaTRPmjQenJhdV0w9QQtDEA/WRtWorXq4rX2O7nYy74t+CPRa95Kx63lJ452SwDbV
uy99kT2kqOXNtDrTLRu8KHO61YJNM5/zG+QZ38IwujwpiLjxTFUssomnQPVbKwTlNHH2LYOa7EWG
cmso6VmtF570QvMaq4JeeaG1Lux9GU+PGUPFUBBcYdOI+AVT6HhLjoltGLv3ThtDv7DMdaTH1KOW
u1YX86qaodpF7To042+plqzH3lqp2iQfohaZgEIxWtNegfvP6aSem0cj0b/kDjuBrDv+ZJenQarq
p4IMs03dMFfKp1C/IAOV+EbkOBxml/qBg5OP2euZb+wZsrgtigZ+lRkoTdGewrgu96QINk/SsNBx
dg5NoD55YSB6nueqC1pD3FURF3HRJ39OKAL02Hqsp4mDx2yj0aPpM2TNXRrnQRwmIH/SaYOb477V
7KtyGa/SRHI4KK5y6wFYjOMDEnxKcHlnyvyBzeDYKe0p7rMAL3azNhwFF48z9IGimC9FafoKdqIg
4XowbyaxJMMkyKNoFzUegGqnW8rWTQ2VB90ICsuIqS+jejVG4V4w2EAZ76DnQbn81F4WFwDAoWU9
JeBKNPBua1upd125HDuxrElHuZUOMsw5jB+zIV4X6ILXYBEOTSOvtUFb45u5GaIBxVmMlj1igOYs
nDjG0KvNKDvSF+C6lofWzLu1m9l4dMa1mrtneRH0sHd6tq6giKqx8lhqdQ3s9eRCqKV+zk6hCW8F
sds2LMt1btKsZX/K1Pg2X8onc8LiK+QF/WunNFzA2syZlnlOqd5AL8Sv0/Yezu9xQ/BAw8sdqXdT
9zSIcpsY6wtQxhusiKkmvR+GHCr+gvdLQlOXqn0wxJp9Hq1sJnDL2mhRuEn10Fk7LYUKj/pOGsgI
04NiOkfbrU4cPPdFb30lt2EVZ9r9JPMO6LHyGFe0sHC1U9TPT0OUQDfUqQHqO2ErjW9XT25GpY2D
cNW1s7EdpzsVw4dsOfsPYQLxFVpIqg7daw7kVFG7g4KgDJFZu6d7SgaZKpAuDobPf5x7ZHfeEs/3
SERPWGL2vFJHY8kepATgisT6kexCUgLbBDlVdbBK57panI0QF+n2Ums3czXonK9mz5L9gZfChyji
aZrxGHImWJmKsjXS+pyO7XNaU7Vpdjts0EgwrjXC+qC3zSGLafNZ5imxAOHq+c4ZnBN5rii+Mn/C
o2mjsSc81co8jR5Z3nC00y9n5fa1rjHID4K2rD5uimij6vO1NZesAl25R4mH1hJ9ntPqlPaR1V7k
yI2vUuibguJzGZNr2+DsV8BEYETvxQ3arzHbO6XJnN7IIYJp72qsPOJPUL0G9yZBOO4HFoVq1bo8
36pkrZNZPt8O3ZAEStXXT/QWjbQK/XjkJBNRnaP685vZerFl/wLYOPFz7JzH8GKHVZc2unbcdmtl
4140S7oGk+LPbUWZJRfPLDpjWwEvt/q9luTfRnR4D0JF2GtadktqIjdFZq68KRe8l3OCM7rt0J8L
xGpIZTisOulwYBwImzvPjvjrtqX9jDk2C+auqziMYzcZgsWkeVYwqJwmuWFO6cm2fnCs8CUvXM2n
/wIc783No3tVTkdHhutiuc11CseGYCDpfIuo1E0mE45tvOp5+16qNdzTJJgszAKW8mS19k7oIljG
fEtE3uMCDXIp069A+z9mi3Klj+8U/QbpLLWjfVBFfqND+131wjgOTnQM0zqoQTalqojRBCtp4Oqi
WnUp7dREyPmgJpF5lYhk9NqYu+DSmJofU73RPRrWIzuve66W9H5p8zPzEcpbh6FASOuo5XhH2Aya
6GmM7kVLG9pxWVPoGLHekV3VmPpmKOO3Xs0oY8O1jS9mLQzzQYTtyBxFO2eTAlbXrA1Ekd24Rlm3
YLkbqvVMSzNo5isda+RU37aDGds0RSFcz+U7uzdHQrxQEBZ4dPU4uu573MSW/daPGjbN0VrbKlQ0
jeaI3VGX9LjliniDXtjw4kq97niyOjHdcYA7kXQ882MhjpaDvVJvAjehdrXQ2x7xLdl+OymvQ5td
yYRWt5J8paR8dBhIBVnNM5NRv+2UWbNXoF/DINPVfVxceqAYCZOLaTZC2LbSGBAk7oeOQ31lx+l2
ipOL+n7wdKlZeM5UOFpLSJu4/dbT68AbFPvSTMpDychlygc/KSr9BrB6suXEXx/chBKNRjQVLvsl
jji3DqTukqLlJl4HQWjDzK7CWoKvCPN7pSrnelDpthBXRwWjbuNQF+u0wVSe6K/GwIuz4C+M6/Rg
NWB9JjUpGFv0vH25XlG3zEJRr6RlddsCg85epou4Lxu3JykMwep5MioLHrnjvoKzmq/asKzerI4m
GotbhMSk07RhPYgCl77bIQDqsslZGRVYdzO6GeeRRMeBKfVEs38S93mtklijhEV9NQ4pLsdKDWW/
xlXb7Fh3aB7ow1pPIOPPKkZCqzu7QxXjRkjf1Tk/Vhrq9bS4wAKWK3xW3YUw4HeOqK8X2gVfmjos
z1OO4d3KU+cmMiWN+2GmlZY7DVAFGeXppu5z7lWkt2+pKktecWpgHSRw0RFvk+g+aazLHlR+anOA
mShAasJcJDmwMGgHFS0yimjRzOoa3oOGmTg13K+1liqMbmhcg59zDhU5FEHOwSsg/6NZX9jVlzJD
CxaMxscMotB1DFrXr8cB16RpQVMPy7r9mGHfeviP+sAe+I5ZOYA4n5ax3xInpO9H+AfkCybqLTJl
GwafY6EXWTAsrqjsw8TLhk4XWDqGficXMXyJRJPvhJ1xaHabBf1XF4RWzeFfoaSsMfF4VTGPR65o
v3bYj/W1ki7l5E3c221PnaN7od5i7addX0zrxcYg65V5O21UTF6n2ZicY6hcTCdRrbXfJoDjeC5r
XhkXJfXDIrsi8cxB0i1SNcV+Aqk2Bl1WV9tWnzleL5lr7ApEPIeupbZap6HCTmTFZYLbqjO1YxON
1E2ygEgfRjk2Qid5zZZC+argPF5WcTuItdFq0S7Uinpt8c+VVNrAbwye2LdowrdA92O5tup4WTOp
tUu84hmGLnJzb8yl1v1Quu265xXJVmlIiPQs+voQ0QjaZlPxgp5qudc0pdoYLqcM9qvwCP1xunao
Z870MOZdWmHnMqAhIsI26TJYtbkTxhDfgo02T/EwZYGKIWUjcw7xK4wA5njirMNYzgEXQ/GOV3/Z
QS6M6Kjz9n9p49S+7uYB6FiluLeOwYHdIyxEuTLo7QT1lMxypaRu8tK7cXtlxk5+GrXKPGij275g
22rnfdZZePErquIjPXZysFU7UboXotR6b5ETVWWl1sU37C4GHj+iA9YR+ulk60SRNjFrSiVNkWhm
/Fge8nJg5pRLPGBF1mN8WsYBy7ylT9aZBUTQo8mwLuqXREesL30d+XbNNHuUFXY5nf7FZjGV8Fat
lVtUftwCxWFZDLWy2C+9Oz0uiuyeHHq5QQPLwcttGe1gCk9X0NCMje68Fk5jbbDhxC5WZc29Sxaj
gIdg1MECD5HY5D6Jb7pMNqxBVQ9joWqLbDOwxBMkHxtnArRFteFtD6OjKUeOgmMy0Wt3xlHUGAik
C/YmXA6NEQvajDiHNU84dGTWTtefdZFj0kuH+MrhGAkmSlHmQBaYz4wwdfOv/H+18Q65As823KB2
0xYlMQZsDP2EqilH4KCO/X1k6LbBTHa0HgcOV0+NsEHXK/Y87gdzmI502eC6VpZ6rOYpfMVgYtES
oX/uVeUy+06shVctBJ+gyuji06mmilDT6K0wh+zWFcBJL9W3c4jc3HxuJvzZ0iywMZTlcNPYjbk1
nMVaZ+U0PXZNfIeqLL5JIxmtNZI/8Jymjf2CYCAa16MpTCaC6DhNKUr1rLTLoNwBdbav7dF+MfNG
/RjoFeMQGpn0Wfg+8WfXnNdaQlK80S5cYkdEHZ41bAL3ixEvDwWbkiB5iJ7b/MC80r2TiYlvEDVo
uaohWwJ0wiaUTKwKU5mOgOonxBBkoZpYOCvlCVG1GYx5hcPT6S9dqpRoisIQ8xOXuziOpktDT1HC
7KBy8MUqShuHFK7Wk3gejjMOMpSwpmm8qLHjPi2MGTaWWaxjAkyCSNoRgm3behrcwgZIZqn2zo25
pisVjUSA/Xu8B9lo7SWKlyATFWeZwVpy/ANmem9UA53thpltYuAwtEFBrckdD9dd0afIDuyJEA1S
4HwUL+zhJE+fcl12hznLw5tOH/EHxRHd0LwvrsJ4Vpnj6Rln2omIFXpHSGMEoZucqTJGBClBGdd1
pmNUncrKyFY1/lHpLfngTquI5+WqNdu+3c7MGDNQE4U8L7OgdRratXk1L0ZI1VvOI9wqe8GdWtec
NpA/dhwWJvPIOa8PIpR4tLbdfJW7dF/dQcdFaYR0Ars5NFj7mKDYbTN+CRVKQ9xh8lTNprUSoahP
FllunlJaVu6zMs+YfbXavpdVzpSe9PlERbsS1W8Cw3UVGCa1UVV09FuVKO8Tyglo/6PKfmTADEpw
9FTZ0+y0boQdOJNXcyvlm5Vp+g1cUOZWoHJNcv3S8Rm/MaM2Ay5rEDkZJ35Gv8VJNwfRbXW3VX2D
RwwmLRoBXXHja7tTDJ8mcbmf+7H9JhhQrcbKXs66pXZHGIzRTqU6DbACgAP53+vm7quC//37RWv3
XtUcFAki+I9//+6/Nh/V9Vvx0X3+Q9/9ne4/fv1x9FFdVGrf/UdQ9kk/3wwf7Xz70Q35b5//+5/8
n/7w3z5+/ZT7uf745z/eeZT7y6dFMPG/079d4l7/36/f//fP//3vXX6Bf/7j/Na+vX/k/7br8jcA
Lf/yN39TzsGR/4V4cFd3VeSL4Ff5zN+Uc5qm/aIRg3mBnYEA4LX/b+WcZv+iscqDYERfT+1+UQT/
rpzTrF8ufHGQtsiSTctCe/pf3/D8m4adi/dDIp32l7o50/7VffMn3ZwScjEy1Kd7pELXKWmOeljs
s169zirTXyabBobyzL52PaF011va7a4esRZEWy0Uw4pskfdyCj322u2fruHv3/Df2F3PBJT03T//
YXE9/mRI+V3Jxzf6lDE4Wb1ORsvc7dNa3TtKE6FjrxmxuUUJiY56vIIahkyPhOy5PzoW8WiN2amr
Yhm+0k19bJxe9yZz2cM/ejPtJlppimP7gDwYHUPIWWtlfs8wx14zLGVBXoD+iIrpExI+dEc0PsJC
3edD8mIay35ZqvulSK+55I/z0kXMv9pxWwKI2Batgo3YqfqA8jxiMrN8WE64i4rKh7J7VqvqHiXa
fVMM13aR2ZwVYyg0VvpsgPrwGkV7H1v1URsmsSlz9W62qmhFV45P6sVpgcLw9xfU+F6F/d8X9LOV
CE8G7Otmkns3RYIkG8cb8Nx5UewgckTIgXHKF3nsDwnCyLA+znX6UpX2jr6licQp8mWHFIYxJkmJ
1baIxAesm1UhXxnf43+azn1qKT6MjGjtlGOxG6Ho+L2OsM9NdRm0c3EhUMgBQsuUe6QrsfSa4p7+
PXNdWwLasHd//6vq38uE//hVL8/Un55mmtyqRMop93M4nhn6HdoyRUJkXHGRt4y52ZNNmXuxFdpP
ocHzi43jBS1JGsiFEtXqG6ZWdGTq6I7iZgNH931wemjfHag5O8qfjUqnPq2N8iaeo/MQMbj8yVfn
Zf+rx179pP3POJ8DyFGbfRtG23mht2XtE3AXGGJ9xPUb1QxvHYZTEU1zWhIvUqiPIusZKsV+1o4+
3ZLcyzMeX61hYjHy0ELS0Y6uAaHMrm6jabz7+6/6Sf3+x1X+pLWNIYxamR23+4FWgJaUfolLM5N4
ACXTS45X763F4+NU97mR3i0t7pwwjtQtFZfXVvWx4FVZTe3PLHM/uumfnAyCqkGzLMQtjjGsBsyX
1sCb9fu29sMV8lcE+h9moD9+24vw/U/PFEBX5ldqS745gVU0EzFmz+OqEaQWWZfmhbTL3otVbPet
qW1Y8djNYzzruV7cRQX95VSNT+FFKtJBk4vybGNY2EDtPHkh3udO07ttldoff39vfrCcq5en609f
1sb0PM2gD/ZTiUAq+nCLFv9XSf+coZ5t/2RJ+ZTh/cc10b//Z0jT6hIQf81eq8bdpTEnmoLrE22Q
Dq7MS93U1tcDUzbXmr2//830i83nr+7DJ/tPWEZdOeVlg5hsgaWIOiBDweSacb7qRvENbGToQ+hR
HrJogH6XblNh0Z1QFl+h7uPB6Gn5SXqPeaQ+pw0NwK6VX1zkgCAWIINBTf1ZlvFfq9FNTBHfXx9h
zYoIZ6fe96N8qROCGXX4BxftzAKKAbRZ0uQbEbkPut6hvVsmzzGLp1bHwOxEKOrYXoJZ7Z+LQfHD
iEahRk3rhj7yRy+LCaCakvcm0W8hhCwIEXXVB0wYdIX6k6AM/a9XI+yL3/8Ci9M1eHaMZr8kVMYZ
YtMOA6ZuiHt10Z8QMtBlHzaFmXkyav25FmtiEjk2KCeG6lczyC4MwzcKUt9FH27HijFpZ4POS7dh
AZoYxfLPYlN/BZ7+63NBiMX3X7UsGXgXodvs005BYjDoznHpEektHDOu3XERQcSZ04snBKqIxkCq
aNltJWr1ZGmRWBUXbQ/CShpMEQGXBU1uK0TqVYaFwUCq67YE0D0oY/pIL/2BuL5Xl6gvziv5hu7G
m8rJnUokMbxkUiu0g/PBKch2FJZ5b5Q/M9loP7ofn3aHsLnIdUytZsIRe6JMDkKE+0KAGSOQEpzp
ddY+c7sO1mKsOSIdaKmsy7xUfvLC/4ps/6uL/GnJL52+HQjWrFHY5qqXLzOU0oKiBzVbfK4pKYCH
QAErme2S+vclM8z3GsgxgDUbP7trtBvBGUp1cJnlM5NSd/g6FRxxIBjA/OhSHAeFRmxZDdFzBZGj
8BH23tR1Zm6nyLML4Rt1eyhyeTAvQRsATEa/jB0rgG3jrstBPzr1mG2AY27zUH9bdMWhNJNABgrE
4ppCNcXR+WFx8p2BL3PFpsQ4oFFvIWaPwJXaVwvkDJKJEBp+zBC9Uq5l2T9kuf0UG9mLZBFHNYNY
KzK2dRwF03jBXMXmT7xa+vc27P9aUansv3+KbbUbYVfpw16dKGi7qLnvJAquGgf0CpEXnZxY59zY
wjRSht5Y5WOpB4JF0WcnztYOpYjHWPrNjWlRJfXl9B+SfkvW5r4dJ5JDJgrhv1+JPzGD//iun3ZE
nBrkwhmD3DN5v27lFaHZADfOpkEgY4vDwhysPZN33Z9sQAfUBZAjaCJgAnApGLoo30yQIqt4wWzQ
nrLpZYnyK1txNg19ntpptvUE/AgKXGeb23YxNrkZ8buSZA3nMc+E3zawqqtX2qDbwtA1b7bbWwg2
tKYZdDOKnEMNkNJNLo6svTROjoX8Oun2OgJAmjBp//vr8MN79mmzDQnuSOJRtnsLUt2G7nd+n5VM
rnu85TvNaW04LtgPKtIVvYo+J0+m6iuLuxk0a3nDOR1tzXRpUCiRedqpje0bDVYFTZcMpU0sIN0M
0OknX/ayNf/VG/xpyyZ+mf4Jorg90BkLBCzhi7tEpPNVWMYhtbJzQg4E7+LyAiJotj0TnZQXudXR
FFqEcwSUPVriODk7DBDvxsJhmrqY7RW8PxCJZdVfYF/YO+osDUT3k3pG/Gjh+7Trzyh7Lmatak/T
t/cXk1zmrM/ENutQFkq3XgIjrnt0Fim6NxN1piyIqMZeidwyao6QhG/tJkQyOm8tDcFibVEzA2qL
g2kQpifhuqwSLKvgo9IeqiYyb4GVbaXrqQDBUcBzyuyJ4RSiDjc691BwEBHp5hZzSrY1GDhiQQbf
lcf8oNEwUyBPnld1j5ehndNbK6Tou1SNYZdXfpx1WznnLxAkzglpcrUJgoe3aNeEDIWVMkhDhGkr
G7BgEBkqUCskpLtwzjLeo0tVr5bTppPiqc8uyj67igKJrtHT8xzF4Oj8LPjrB0UvEPPvlyOtycTA
4bXehwrITNIJqZa6ETbJWITTpe0YkRZJ886uho/JxOPTKzWBrVNXB245jEFF5GrQVNqT1ln7bDFu
ZGogMYgbTieGdZp0eTRLxCKlof1ki/rBqeRfrKHVWJemndb5Psucp1j2r/2FvG2pI0QqPT6TkPik
6/ZTocenCX3bhixyVkqhMI0p0ZeRs3ruCu1tTpPbv3/lfviNPlUmBktuPNklnYxGS07ajNoIhK7e
34VGuY0VgctEdxsfuJEVxJqp+bjsxm3eKPvWrGJ7wwKDrHehZ3QVhUuCTSiMfvJe/aDvQw7o9zdY
lzBNu16t91G8jLzwDWQuo4s2Rg5EiCKK4F1AM7YiTj3h1dB0e/iZZEEEdqFBIsO4wvinUtfKOOj0
E8D51DyIP9lhfnC+EJ/DWzQUZk49oFotzWyHznczgsJSFefKZtgteNUvwDXLcrxCi2/+j3fL+v6K
FMgSyUdgYhEm2qbPwo1aWJBDE+eA/g4GqrrpXNdvLHJxJ/QEafjQkQOm436kg4IEezFQhMf94Sdf
56/bYOIz8oKbbo2Npk17WH8PRpoLz+glUrtsOocpWM6so49iZeUH09wDxLOdEVd3pA4A6TQXKzB6
NBMQ/t6rxESs0KZvwlF+Yuv/NVPkL/aSz6gJnku1HpRp2A8x8gx6ONFrSM38TZs1d9/KiqY0smBA
isY6SeQhoxuWd92ralXHFnyUJ/HSb6WDxY+OQbKnuhxv+kiArtXyWwuy4iLSF5vcdTT/M+K0/vT3
F/VHO7bzaRMMcwXaTu8Me62RDxaMb0Rc02rqFXII2uJFy/pXgOW9xzyGKVSPJJcQYjSbMT2F+Boc
+VWXRKRiD7axjhaedy6CjoYo+YhKqtq//5ba5ZD1V5f3054namWJsdEMe11D0e+q6ZXWTBm+l/Kr
0QycnqroJDj4rog3OEL2O2rE6q0g6fDNCr4eK+z94rBhNeGT3VKcDaOv1Hq/+fX7/a8M8v+DRv9V
8t5WXfWt//+h03/Z6P6u058lXf/2/XDg8ld+a/Hb9i/EzRLdxVyGZC3V4Mb91uIX6i9Aa3TVEZe8
MkInudVQ9y4OeMP+ReWvoJ5kOHCx1FNN/97i141fLggLTt9gM/g5P/rU0v+7Fv+lKv+Xp0nHVPH9
uqalC7SqpRRBhS3Cy90YsN2Sr/90Hc6/fcyfu/U/+vBP50IhcjQAIR+uKcWj7poPutn+9pj9sPH2
o4/+tB73lWFmqVtYARy9YQUWW1m56Hf+j59++Vf/1CjLUMMgratE4IjphCX7ANcu/8kL/KNv/ulc
MM9465iTEjMr/5Oz89iRXLcC6BcJkETFbVWpuqtznrARJipHihKlr/epgRczem/csFYGDJujZjFe
3nuO8bnS7j4xKZbf1uGrFSydclnEioeHxnaeS118kZPa+Fuulp3EoTwDYLcHrZkaBhJz3cPksv5t
+/DViVJQejVRa+FFMTlK+8RvTqRBeYdNja8116J1/XlsYpeMWY7hk3J/dkK1+22Nr45xYThNqmDn
iKhY5c5TGfqgamNbp6/dRL7dKx6sYiciF8x4HAczOBPCqb7Y9u2r+SmT1BsDrdzIrdSnGAuH14rX
bU2v5mcD5FxWLU371Zyfn05uKhLdtrW9mp0gGutysblCtC356IvNJa3vhx/bGl9NzzhXOu5jyNaY
b7/nXM2yqnvY1vRqdjJKQsAprFnJDEqkDA6TjN85EJ679V+WcWc1O8FsetI2cygbHO12A3kn90mW
9Ncsv+8Eff+ybDmrGZqK1MA5CdXEBlPvm8Z1Mn3f1C3ifND5bbElShAuk5m6iE68q94dv7TJfw8j
/+8ucabO/N40DLgOb1BCIJCi9BOs5OJaWfY758W/9IhYbZ0eZZpxaYKZHIVz4y3VZdUN0bYuWU1M
yl4oYjjPe4eUXCyfVwUu8m1NryamBXPbJP7J/dvwqIP0DfkTS3L+uq311dQEhgVYgaKmyI7nD47q
74h0b+yT1cS0PRgSuMznyDDt78tEWgzshU/bPns1M9MCI7tWyRxNgZ6P7tiGB1s43bZl9nzw+30U
1gFptMkoNdU13kMcutRjdC/bPnw1Kw3AGZ2YtRNlrf06uc53WED/nxf4v4Fc27RX87J0CpGoTOkI
Ovs1ZqC7sRjfwbf+ZeqsvbkVGboGVqkZtlkpdvGQ35VT+H1Tl/x6dfttOZlFFY6NOTlRTd7RLhjH
C1eoL9vaXs1Lm3qDzss0ZNmKspnOD38a1bKxT1YTU/ZT0zZc4qPenH60hnxLxOdtX72alJWjrSXM
6e3equ5Uo+7MxHg33P/vG8+vJ8LfetvKhdOGPCtHvEFV1zWs5RdlN8m2c/ivAORvrXv9bNhF2+po
EsG30nWeqzJ8Z8f82xBcTcoeWjzZ8WqObG8mVzS1ruo4DbYdCn9FGH777nGxzvmQjY5iNV1Y0iZA
rg+bfsxfYYHfmi5iHRgqbGfKt+xHQao8GY7bRre12i3L2F26HrNBNPpnXI+b3aTQsDZ+92q3zJMe
gV7bY4DNCgoZy2uryrbtDL8irL91SQIRpQzOo6TgtfcQkmXAi4Pbb1u91yrxOGhjGTMSoyChpkKl
lPNAeNs2NX9J43/7dBRmVVB0DJRRwbmqxceEd4ZtA2W1XyZGMTqGxQAvHJM8q1pToVoW246ya3Ax
UHZITmJgS2uHj/DiXdRE5s22D1/NzLJb0t7xWVKantfd2heHJSs2bmrr/MGu8U2ra9nUSHF+GpL0
oyq8bR2+zqTLLR4zU/o5EhxmnwyZjR/yst+2XK1Zop2AkBAM1UwdcP3iag9QWLltsVrnlum88SXi
zfM+X1S7eQx+OO62n9Jc7ZdOrb1BylLz+iSuKsD/sF1fNo0Sc7VdpsILTLKzdSTdswKrrV7SYtnY
tvPngS2B7GdYFItFTZDhzBmsfVk21XHbh6/mJSdBJ3BDGFGq93/mGkVRSe7hxsZXB9lpoDgqgRwb
CXsk/wJ5bVfPj9s+fDUvU7uDA2nS47AHbwVkfVdm287f64yoUJmiTMlIj7LF+AEW6xt8rC0Th+jq
6hSbNq704QvPUU4azyH2bfI4jPce8c4D4h/Xbhpf7ZgjpViDy+0hCmrsfiERFHLs3nlH+Vvbqw2z
L0k2yiy2Bgc121G7Hrl01fQexfxvra9mpm8OsCdihviQmmGUTCCyZqPOtmwP9MtqcvpFbog275aI
ukDzU2kN4Rc8gNNpw0Ck9dX0zD1tVYF0dURR/avp5U/+sGX60PJqbg7CUrlOXKLKxkDlbiYgIxqb
om00vpqbsqd6iDeZBZiG81jP1JT19Tt3h/Ov9m/jcDU1DXy3lJeg0jMpOm9HMzKH6euEL9fKssO2
Tl/dNEmD5k1RNUuku/RouckRNcOWDQgf82qKem4cqsTg6xMbzpTRqteJiMqmzz7Xavx+9060ncCl
apAMqtaInGLRu9E1fmxrfDVFC7OfvaLpFxIahre8nz537ZaLD12ymp6xX6b2aAvW8an8XiIf5S6b
bznQ0vZqclJ+SzWHXsDnVs2nxo4fzPTrtv5YTUxYYdoMl5itLR8eZA6Ibvn/0O3/DUbw0auZWZp9
1tUL65VMeCLWoXShImyKidH4amaKRZQzEPYlWrL5OanbZ+Q+0bYuWc1MP+2C0W8pm6zb6hK/LxCk
dttiFaxnZNV6ASuKHXWDwQkr9sAqbv1ufzUnR7y4sTsyJ7vOvjJj8yWcNx3BrfCMD/99SqYLhay9
y9O9u4wfODRfeYOzbSXxVxOS7NOAsnvSvpbKf84T78vS+BtXKX81Jb2MOJufeTrqedaHF+L3VHQ6
r5uGib+ak2QLOEVhtjbCaH2tA/NxCdWWwD3dvZ6UWd9mUIvmqBLti9HJIkpgUG7s8NW0zCFdOq22
52huMoqE7Usk8E/bumQ1KUGWZA0O9jmyavtj5uhnkuDfSws//+3/sl/6q1mZ4VkobJepo+0MWiPx
Rz9QH7Z992paAuElLW8GrQuQ+1vZLp+Cc2X/pra91awMQy+TuiBOHc7FfZNUMFq5+GxrezUtS9Ny
ajtu4Aqp8ljHQCBF+s5KdZ5+/9Ld3mpawomqlxZWdGTmpfiajRSVw1Cjom7nM/VxUmycRt5qjtr9
XBqyIdLpi/ITqJdDOcTft3XPaobGg43UcmE4mly8Pe28Ll7wcVvT51H6WxCI7G59ZsNw/kmHp0JT
Q9yEG5tezc/EUyPVo0QLE1PdJwgkKZHZ2PRqfuZOBjIo46vbrMUGfSani2ZLWAybx2p+9oMPXxN6
BRZPFMd5OetT3RjzO6flc7/+23BczVDKZ8ag9HtWRGMePpEuJ2+rOJPvDPa/tO6u5qieA9fyEy6c
tWd9S4aceoTR+7JppPyqiv1tpDgVoPLhfFJuq+pRafJupz7ctm6tM4G0E/raC3nOJM6JZaHoxp2J
A3bbh68mpiTfkIpXHu/80b+1SeRPhNi2v7mriSkowPGwaPB2V2KOHcFa9LJ42fbZq5k5lR7EjzDl
QFs+oxP4Ug3hp20tryYm+72MfZEs0TDVwUWl6vw69oblnT45/+3/MsLd1dy0nak2BdUNEXgQhD5J
Wur70l2GJ5mGaXrY9Ces3+3zcxn26PInuEF33c7BB6sNLrY1vdqL0lbgQ5ApvTNbX4wel8dsbwur
rJV0c0vx8hDwGBt3IEJHs/mm5mzbkuiuFpbB9CqqJIiK2+ZwAVn0aIv3Ant/+UXXOUx16prW0rDz
BzJvTpBY9yP14r5nxNsWxbUHirp5D5lmToC5KZ5T23hd5uD7pl/zH1lMfqEtRDc8WdXKPTkCtruR
JXrbWHFWS4syMbS0JZHxMpU/wsylCGjBybzt01eLizOV0oiRBLPro3cAOPWakHC7re3V4iLzQMzl
fB6JWfg4lf1FrL1Nj1bgI1bLizaSuplBdUWhYVQ7K/W+TR5Aqm0fvl5dcrvE+ceHo2wHCqrzY3X2
/WxrfLX1D0o1VjITdqfijppAUoE6WTkbG19N0NRA8JQWjJWa0tu9rPA8Q7DYNBB9sfo9zYzteaxM
J2pt7wPpvdAprXjbZd//Vd/6284vVF86YRKLSEvgNugi7EMZUoe1pdMBBvx5AjV5KUSkm0J0z817
p13sS2/unNO2xle/KPdxHYcDn44vE6414AKwk9uaXv2eWtcOQqLciQaQ5RA7q+kxS/Lyndjhebf5
5y6KQ+nPXqEMMwjbXAYRPm23jrLACl7NovGxYp/pM7u6oizv6Nfl3O61qoJ+0xblr7NjTNlosgM7
n6xPB4d36RjhDcwwaW7auKF9/vl3mWOleLoxROTlY7urUQbtEEK9bfpJ7NVyvAA9M/249CPRVvhi
HJXfZ8D5820j9Rfb4/d5kJlJYWQMJt9LKRalOlu2VrBpefB/VbT81rjdDvaUJHRMOU053hlx1SZQ
ULd1zGpJ9jyoUsFM4xbSmSN47i/DMscbG19NYCVcox8NGl/SIL4o6zcpmnrbuvYLufBbr4zd0LXw
TJwoDuVjU1TVvVWY1qZNkNrJP8einAQP5UlJ4qpJ/RK8v8+jnUT/u8f//cyEF/3PtnVjzWVhhqQ3
p536ytMzzjvZDJ0Ab17Oz//7Hzmv7v+ySKyTZkA6poVp0DuFod+KHKoF5JqnbW2vJ6qEfDuPLMsQ
fot9BU4sqkskdttaX81UAGlhoyWLp+cK2EKcGY69XeXvdP7f+mV1ctICN+JA0kJUxtNXOy5uiItt
W7/WORx2zJ4d+CQ9jtrac9++Q6y36RTsr3M48DeC/BX0ybLgJgqzxD4u+H23ffg6iWNwQHg3JWm9
5QIdGKzIjTVvys+2YIX9OdibBdebmYeg5wf5Iu3gvvER0G8aKes0jor6IIrqKycKUGFe5HkQZTHa
kv/d+K9cp3+ZQetMjgUrFxx7x42Kqg+qS5WYcPnh1BnORVXK8qE2zw4zRNK4Z4I0818Np7LHA0Q0
BAAQHFJ1UN7Eo21R8WZ+nFrAre/8YEDXzovFv3zdOkMrCZHkJfA8I7hjQXyTSE8OuyzIbQMSl0og
OPeV95QlqkBC5zVucwmbUDfthY1lYVwgPC7cf0CS5bPFf6dtyJiOlZ5gX8w/56z2wx368uKQJKE6
AU+wZ5AvBqqtFplYgQuIXFkCayp4NNwJ31NlqMzfgRus3kBYewGQrkxXMMXGuMAhWsdf3XFu60NW
FNOrNtsiuZ0Hy0epEnSYl2ZqKgHDjIv/0y4qyJBVmRf9Vd1gZpxJ5HLuMJIF3k0yUJd5s7iE4a8L
o04TEpeXvn6jhMafrucpb5pqh7kC3dEu6HsQmEtlkgLmU1aNvZQn/0AfKaZYip0Y8MXx+lDGA+zV
CRlWM3lJ90HO9hxeUA9V2gjxAFu9krnXPVTgG8P7JXBLhCICmslVaDq5eVfnvSX2IZLO6sZo4FE/
uH1Xa7FLzYIs/11jNaHqdiX5uRUciFKMN6oPdfYZ6qnVnpKZonULwKLXZ4+G4F31JrUXBenRUqbf
PEIiTdpbmFhUzWIBnUbrsVdmLU+c6JNgV+kmkLzxljOlxUJRZoGmMAbP76RIIT8PtTF14LKR0pRI
QE1fBvhKRCEnYtyqKsJvU9vF1k9i6333IvyhHm7a0p3qe8NBbXndw5ys7hFDjPwAwUgRF0giGM0A
fbCLLOeP9J2q2vt+mqUvAMrd5j7J3SB39g6gXrg11WA1ww3RYy94K+weJZuSBehPIOn0cpg4GQC2
dImbFkFdFT4lyrWm+6Gq2vwWT9eY76dqquV3kEdxr6Khq4nmir6T16g+ApgilXQDz8RjpcfnOs6D
YtexcVsvZZwK+9A2yM96ia8RhkWF9Ee4DrxJDuiYMcxlypfDmFbDXefb3V0CAbXZ1UkVfoqdoE2u
qEBH37eTcdIDue+MvERM1KGT9YLq3DktssV5sagAnnp5GAo3+3AWikjYxJVxVRV9b0Ren1ZmNPet
82BhETkNwSgwjVVNfjZsVco/wqYuAphQFBDsgq4kKxLuIkTxcTxrakoC+p+gKE8zlKUgsXaV0Qf7
Qpr9RcCzyDE2Lf8TkHVzN7T90uzrdDhrBuOpn3c4RNuLvp3Ex6n3ZncnXUAXkU6yYDqQ3Z6oi9Z1
xPdsGI2zxMN79vuwaagDyJcY74STNJdN11Z8Sr9gVhzd8EXMrjzUoTfpo0w8N72DOY44hVh+fbLS
Tn7qEGhfZQqBm11YfFVR4Bvf4wyZxGkI46x5ag2SNvYp/jgsISWw6Z3VVmH/2M1B8Vg2Cenx/RRb
DzougvQgc+TdoP6CnFydqjk14dI+xq3BZW12jXg8DLV8KmXnXc4+ORUHLaD4Hg2Iv+1xAHc6RZye
qTQ2gwUsZ1IL89ZMC0wuTj10+XVSqQw8sSIj+lTnRbPvIV7Xl2KJaxmx587yNre6Ux1M/Q9rSeid
KskPEnUOfECwEKeisYa3OnX4nxf+DD0oHyf/MfVlgwfInN0HPXZ+ccWLu2teB0ku3aNwdPBcoKBS
147EqIsbDQ7QUaklM26aMlfykhdGZJolCfI7DH3Sh1gl7OnBFrmEtNtRCluBDdPk+pvz8trWgb7w
nTq5yZw0RwYpjPCb6/R4CcLFg32kUQEF0GcKeVN6k1f/7PGygZZxlQ8HvkA8Ade+zrAlhxio7hKx
IJdKHE+XRy42aEOsyY2Lw1zV5BoXOsyWp8ZNcfoWENiRK6h+eXJclgweFcK2gDoyEBwhB2oUhwzs
ERTdIcUlFQy6jKbZFvMeyAwjtFBeoTCOlWQzw3IYS/SSmYVsNBXHscr7txBnIu6jPugvu6Lt5qt+
nuf+Yarqc4G7MNrOe2ybOVe37EWxeyuHcH6dwxa1DmIeu71AMUQy3L7oBIkwPEt6PxPfk/MuD00B
6T3IihBuZlxkpzrGngB0POlEewAD33i3w5iFGYkAaGGuGVHdLfjJ7KXAfZxEfcHjbDR3qTU91ue8
mHs0vY3YK+yqnx1/YhjjOgTPbgzK9V6D1u/S8lokge8eDK8y4wwSwgA/wwnMaGiSn3lrDG+FpZZD
HjsM9DREmmX4snW4Hjj+YymV+ODJZvwWLiUYKitXfriPw9g9tZloibpO+haoqHrKcifAm9ib9hGw
jbiW44gt0Zma6pqIzdmDhUoY35p5wj8SXutmGcwDKCdy1wL+R/mnVqbtZ6d3rYeiaTEx7Zy49Rrk
GYz7p0baEsSRWMyz6lea6TEvixCEA2Rt94xY8z5ZcegNOKgHIELMasfYNbbqrDcmFbZXHRZGd5OU
S/rBzvOlOcJDz5yLXgR5u2PoyWuEL8TAzMXKT1hJsLEZeCJhWleef9mk+XKmzzt9ito89G/JG+rU
DuJOqS+AFGbOlchGq1X7XveQhFGUz1Lct0XqO/up5on6EIL9fCw76p8OLXqalwRNFCKNeBLDXubl
sKsVCSC73vOK6Q6wuw+bT4bFqanLqrpGRb6UF4NfGPLJtq1F7ZXnj14kEo4gSYAyAHQ/Vp7LLMf8
8ZhhicSkWnyHQYLop3fdXB6Q2VhXhW7y7CLgxbKLmslEuOLh9BYOuOZKFm7zYSSfHa2DZA/YzVb5
CSNveJ1l57c78qNwXJG6nIncZqVHBoZ4U1uBPNqcOHZI+owYbYXFJj2aQX6ngf2A+Skmk+qP8RIY
jn30J8sHzGAhB+OfO/RhfK9V9nEGlfkktCsudTYGRGFaL9mHYmAfU04egqnSnmk8DqYC9xmrFEzj
qFupboelj0fUrAlP6G0HLOYocBrYuySobVvhInaT6WSZtd/tQWvnxU7biy6ObeAN3Z0YU0BbIIjA
9DYLKqydzsLUvxp8ziO7DsyW+jnbpRvunKUkmQsJEaZQGU8BAsMusc19ZnF2qHeWNvsPQRob8tBZ
QawOTUJqJh+k5QtxsjZDI7SIGw717ngp3Hj8PqmA2ujGoY5vPxWMpmvP70LYRmwDF4bL4QrwjnTn
l7DvS5exbE/mvk6GuXro0lF8bN3WZo4gUOCEEsaouwIq9asodewmO0hpa/9CGIDFjiIOHetE9h8y
MxHAtnpKYFeZd1XoLj5mWwWht7YMmx6o7OEOXkNcYeiZ4hD+U2h9UL6hMYuWmVfUl4Yir3JXZ5xb
MXNklbgrfbhMe3gQYOFGLYt7wD1+u0sx2no7b7FDgFJhWpTXXRpYLy02V3/PullfoMII7nMNvvGQ
e20mnxarn574bvOrCOK54m+u6+xkLrx+oUmYg/HbMs6BHVG/QZxOV8M0H3I/k/5b0kuvv/T49Qt/
3xP+SL6qaiAXFpkKQf9E1+EL+hedR4GfemZkkAad7WdjMGucBybyLoUMfb42QB30eyep7Q6ZeM5j
Pod+8yZLaj1y+pVlfV0tmUZipAJz17TKwxLfDnokpbrVX0K71hCSkmya6ks5skBfynKoUVv3BcwR
vnVE9evnbhrlFVtvpAQWwnvW8UI/Nwr39PUyp9xVbT0X1UlruLqH3ueVHse3tQQHa7DRIy6WB8k/
m+yA9Wa0U3kdDsM8XFqLxzVwgiWcvPGbC0oVuaP0P9qaLRQVqbN0XwpEBjC8IJXph9lNZ+tRjIZK
IzXkwHvq3KyOHqzpj41tDXepYO8/2FanXG4LqIguoMjZyL+dLl4OYd0oddlKnYNQd/LagJYfd/4j
B1Gh9qRWZv0rtse2vS1SjnGo0GpN6CMd+qNJy3d1vHDArKpUlK+5Td39TV5DnfloUN3WfBzBDHn3
FtD94HK2AvGCCEe0jLOyvW9GwMqXPS+67oFjNYoyKKVhDaksBLE2dJ0Z/hDC7MFPZtYC8MuZlXFj
+F48XDmtzAJI+V3ZMmPaZtl1uRueWWJOV/pXjHqET7bpGsZ9Zsax8UAmAMcBqBrMIH7sPPXKqA75
nY5iNucJIGnCucPyBoVqK3X6F2dAIl3tvHTRzae2Ufn0LWxYFL7BSrKW7+HIyJU/bZuJap6z88qe
Kyp5r/FelbZ5Ri03WkSyOycFZVk4XatC9vmh1Oxeu6JPuNwm2ZB9cSrP+6hJ2ThH5dvERF/kw6EC
YC+m5Kgq9sz5IAz+MwZvWKhJX8fO1DXzg0VOYzpjlhbF2B5YC9KaH1UFwt7nXJoQfuSS28uQznYP
mVIaYVTnpMsdRFbMqDep1TJ3aGVADpSZFuNu5LL9hm0rQasHjjGufIqGsb7Bu/XjGJdRMJaz89Gy
c+Fz0mgsYw+ONkvuR9zSyQ+W2a4+oOCU+piqzg9OAYXHAhpvqPvwE4ITWz6plAjBU934bbmXrlcn
3DIoyj1UJQbqvc86GkeuhYE03MXzIJZbflYvu4YQFD6D08jyCxyPY3dvSGHZh5EVJr9qmm56JuWV
HN22VqnzSEXeyOmUWAF2C7QTVgR4xq0uUUziHOs5co/PcpbmuHOXqiqvZjnFI+pxS/DMtdg/7aGf
cDQ0if5iGr71DG5StbsMx2K/SxMl6kPZKAfJ9TRlP+p6jmW7w/NZjRzhm4JRaJHUhuG7NP2cvzLY
jYls76o2aC6ZhOojqLkYs9KogkvbwySdmz7XVc8sfXc/81giI1Fkfnk78KtAuC46RZR6Nw9VUyL3
mAS/hFrcB+od2n43L47eocIzoC8Mzniw3c5+8MIB3YvguU5w9mF7g8R8riAcjRKXXdrDVsDNm4QI
/zpTJVHY2qL4pq2kRpZma+mQ0JZaIXOLAzZAvJ53lcEwF85tbune2yEJTQ8uORINNXgCU/vCJbk8
ZMsg0+tFZ65kfStTsRO9W2dRxv1zOAGwN25npRL0tqKeghvp4FJAF9FAo9mRR+x9cEsZfBfaMIdP
iHelvk99Y3SPBHWV3NmNG/Mn6Nol9wOlImhYSo8eaaJzb0Y882cvrIV2RrpGPaI+rLq8uDS9Cfxm
p4LGE/u2cq03TMAuO08yu8+F5ROV6V2G977UXhOc2G+G9OS4qTgRWW88UlkKgbNLenGFbKnrs9tp
ZpmLin7UXAMg6zrYQJop3cHC7uLrHucUtSeWH9t7rnjB05R2Idb6cApqqHEy++jhhUUPE/f2PqFc
8jVWQY6/tg3Tly7pvA+FQvOEr7jIvrTxsDwHfl3zkRMbOjcfB3NOKsIHb4yzz76pSutgTEV94h+Z
H8QsjIiFtXiEnI4YoBz0VOFaD+SFm4CLP1X5XKWRg38BEWXhduchy9P3ceEYkBy1IHjBPqfIN8Dz
DFne6KcmfU5Gw28+t0XLMcfmJcb5aXRBkj5TNJ7yRGOxSxGvCbg6ZKC/i7siHMobOcPPy5WRjPCp
Lb+L+h6G9dPZOYPd0rBZdWN2rVohvrddaNaKw/2ZkWtYhNKMst+5mijSftFpJfcl0ZGdSyFYETZ3
NgCcV8wq6pJCWXO+HpKm7r9JbcZsFtUwJFfGLCuKLc0gE8iFc6q6H7QpRLkPiw6VteMLw3gQ3Zze
whYJTEx1rX9aAm3EOD617xzQRCTZa5WQL/UA19SxOaNao8ZEniSPpm/z5h5KVd25chQz6WVxM99q
LtUn0U3d9Rzbjtpzd+rKvRuzkQ5cyYqH2nGCr1ZVlhkcW04mu8bNwmcq/4ornsJbhINq7Dlljpl+
I0aDz9cw+nnhapM3w7XR+x4Ps/00fzAbio9ibD6gccM4v2vHpvpZWr7f1cQhLFaLeC6X6roaufBd
jxjnciTvyBf2c6G554M0N6j9dfnNLoK8HCXIt9rN4mffTRAPGbmRXZUtot597+D/u7JjBWDIDPzh
B2ljBagKNSD7sxZn7i4cVQkcsFqPe85x8X1mT/aNE4ePSqX4uywNhOLAsrncSpG19k3JI/ePUnr+
YwAN7NMccLm4qlOrjC97qzQx9jrerC6Ws6l0N6AXfnJdIR6dIQao2cf+DEle+x/teqpxd4g6Muvx
OKfEWtz62ySYEjsHfOdH3g9QuErBaY3XelZOpIIJ98t7QfybbAlJikA0cnx6S61Fnzr2zsdgHqRx
qjxNiLTELv7ohPZyNUofB8Qch+VV0l58a2FIDjO5Ldoxp4N/gT4dY5R3jgSnVp482yV1uFbA4MoC
dCDoOVx1QbYgGoo+I6C3RzTMT5GTgn83J6V95yXL/CUmyPdaQVC9n9twsC7D2noLzXk3o7Rxk/Fl
KUt0V/2QJFe5uxQtIT83vXa7ND3xwxi7VnoAf0GjVvNhgL5QUdsduq+xsejx4HF47vdnSEWBojFN
f4plRL8aFoIYNLl74VPIpfk+CzGTGiIHflt0c3JWX3Uo92Loi4+5OenxuLSAyqI0m4m7jqbTfRKm
B+jTj4UgOl8Zj1ZoDCeIhwN5i/FUf3PcZf4RzGOLs8SYXXxufRX8rOu6+e64Y87/1evGArrrgD8v
qwnNE4lM7Wc7IUAdteGkPnV2DWl2qpGi7krISPGhCf2834HojjWHw1nfKK2zfI9DfXkJnFDoox4h
Z3MpldNnQoRtfRy9LvjBxLIvPW+5qw1R3YW5VdyKpR+xK7VC3XdemNyyXPtfi4ryk3eyLv72cLh6
J3c7NsXWzWDf+KN9skU2Q4sPN5EZLH9duF6ahDbsoiZjhCFujBy3Stv49L9fsv725atElyRrs27M
z4+HFn6BkeXIsqdN2Dje987/6G+v8B3mzEaSJh7hK2YQtNSKZMjJNlXJcrz7s3VLoMuO2UYjFcZW
cJl55nJlS15C33nk+0vXmKv8hEF1OQFvD4/Z5D2Z8Y0d5ptyLn1z1ekz3NxiSheyrnBiLon3YHj2
tpG4rkrmcQkPV81YSZL4aztBAO2D+rBlrPxDoaBqv4xFSttuEn+QwbLP/XTTb/kP5UEms9LNNa+1
qVF/divesZJxU16+dxZO/T4IBeurUIbtRl5tcLyYPDTKm8Brlheu0hHE0KUht0LgtJX9A7HSPuws
vekB+x/8fJ6OLN7nLIeIhfG1ktZwsJLS2ZSEBlr1z07hZgOw3sXRV/UiP+RcoN94Qus2ZSQAAf2z
deHMBBDleRAqK76xCFW0Ytna+GpapqziU4XLK2qUvANotrdbuYWOxs+5mpdKLwTevZZlfNBvhBap
mUk/bJs7q5yhswQRPkNHQhKy84eswMgwLYnatKB462pknkW9cEnB0QUGTzlTZ5z8PN0EZbG8dTmy
O5kmKNfWjUpBbJa3C1IXuFdv6pc1tXtMNHz4GtqdaMO3seNNigDdxrZXs7PSmT8S6Sa9pLcvS19F
ZW1tW6/W9cijt3SxH/DZxHKPU51/Dovmy7YeWU3Nvm1yz/X4LX2hlv0kivkyk3LZtoava5KDmcSC
JIbnmKtQUiLSH6xu8d7ZMc9L6j/zTrx1TbJLHIe07Y6RMinOjomI3fiqNzVpF+g0Qo+wVl60l5Vn
4WDb0ltQ//5caiTrYjN6lC9M5nyZ1BUL2viwrenV8JnMvJsrn3x022z3XaiuxiJ/29b0KtHMK0es
2bi7o8UY0r3rsQYv9ra9NFzndA8IZ7WAuRX1cXEPE/+O2MemhR2485+9nZSpW9Y1vd15+VeLSivL
dB+3dclqWQcFGmRhx1e3aXyh+THLwDhta3q1rFu8QzeNP+nImsE5z+oaRNvGDlkt6543aj+vLZLz
neUYy+KO8PY7k+k83/85mcJ1JncTy0wFM3lJPmHcHffI69Evt332Olvb6Buorpk7A8bAQ6zjZwlq
f1NnrxO1Y04qjmlRBsWDeXDpx0t6CtS039b4ako2s+EPbRhSxeEaF+0cXmJA3pT7Ga6TtLu20WGf
UsMxObq9G6fMPpWd3raUrJO0eVHMLQdKb6RmI93JimgSl+NNe1H4H+bOpbluHNvSf+VGzpkXIEEA
7LhZA/LwHB1JR29LticMWZb5JkESfP76XnRmd6WQttXFUUfVJMM2RYF4bOy99vpMO0N0QFpNIiT6
FBt6Im11EdXtxkExFuWUwK6qaR10cDkgLsEA/BvylJtOZ8+UaMvM4ZluMAfV6F7pFLUxOLL9epp8
V2L/aO0Yy9IhMgEYHr4HLs/jBWyuAhWOiqbeOWGsux9YQU5imaBPpHPA52I8UaTbn1CSHS/AI+ga
3y2QadkPk8P6wzRU6jSC/HyNRAhKz60m0RHuHsntPBKr3hR8et+5Jn+7LNdadxMouxhr4TyhhH/h
qmpTtO+ZZoMQH/MWSV4UP2nxaLf6GOV62x0fVfq3R8KcqEoVTjmEi/dl1dvoZWMjq6liHSkMqjT0
YeFcAuoNBrYts40DYpxjBRKsfU4nFYoqv1SNAwsLvu1oN5M11pBWPJpgXTFCx7OzmxR4JzFu21yp
cZIlQmO+dYsKIwGpF4skRJbpuIkgQMEof/spQf5CYl9jVBpSltCQA1Ajc/vw6zW5btE/WJKmSt0u
oEWERE+FEyyo77x6eIJSIMjBMCuL1tuU/fBMsXonoqaG96oKl1GnJBwj7V3BAaF1t+2HZneGJ8Zc
LQkMpfgYXRbucB5D8PLr8VnXyw/Gx+zJgE2dajTBdiitLntsLYQsftegOOfbFUbt1z/kJzGFKbiP
Zi+tOrtRoVJ63g1jyX3wTDfG4qbkvvayjuVuq8IOijm/EPpQF+nDtjdfh+1vu+MMcBS1c7w56a1D
Du0a6tyftz16Hay/PXoZRppODThfC4TVSCqcW43a1BUH0eDbR5dWnAI85mHjLTooPqCgBeMGFbiX
bW9uHM9R61o1XpzBKRXlLIgKNaT29nvItJ9NFmOzgVKaI/EMU2pnHqHFm1BTphv9vMw05ZIvAO6i
9zRcCBpKEvDPF8I2fU9puifOsXJlJZEXVnkPDHaSorI4uRsfLt9+UQbd/qzXjF/iQlKk0+XUuvWm
e4o0M5WxYNMAZK8bju3y0g3VUaRy08EhzURlA5IqIHKgaMUWkqDF2EE320G5tWUeyn9YJ6JPAhQs
PD2189CCXCN1xneOjR9PQmkmKus0WkTWAycHAs1TwvmlhOx421sbixPCafRjQcgbJh6UB0nsvUZA
wW3aaaVpnJgBxwFeJt4b0ouj0OI0ONvWpTSzlKj9drmTgzvjtLYVNlkZJKKUu22DYsQAqNxrSO8V
D7tlkWckte9HNr/HF/3JxzTTlDlkJ/CVy/BwpR77gT4t1bApopNmknJobIgAFRqqljF9aDgF53Ob
WYs0U5RpygfipJgnvCrT3TywPZq4tnX3Qz5h7CeL4HbZAT4BCNISOF3+wa75e61gPxtv49B0lziP
eSQwCWNyJSuyXyyybX7L9Uf+7dAccTi4KHvycEIa66hbjapQl9jbdlkzS4mPifb+GC8+RcMjTD6e
VMs/bJrgZo4SAsfZdjnKQdMoBl/U0M21YtN5LKVxYkpZqGlmBQ/TWl2Qubko0BC/7bWNdTnOMsu6
bASBS1AgUqH+0YVNt+3fpnFinE9FP9QYk3yxLpA073zFyKZrrfyHcyJx4aXd48XRY5PvCMw35tra
BLKi0vROFCkUnZD5uuE89QEX1ZVb1jebBty0TlzbMso4HYAOHevLaLHQwLPNgRktHW/XTmKhP25B
30nYYHUe1g0lpvM2805pWifquCi6hGFI3LF9jHpysNvydtuQGAcmB3J4Zs7ohuALVNAKBtMAfu62
ZxuhrOiJnY8DxkTOcBouM/KI1jv1cdvDjXUZjZ1MCoFv2QLzisaagvit0hsnuLEyJYUQccp7TJRG
nsrZexi3odSoNK0TCQgiNSSnPCz7Gi3M6U0q5bbghxtxrJUKYsEmemWdKQH9LgqI4OXUyfmmETfd
E9GmB536OsVnpvfuRIrQiukmwgqGxTgzJ4uigW7GuzPr0dZVgv7OfpsJEbqa3q5NCgfwVBdIGKCH
6HnKkV4eSm+bCbjkxqHpSk1Gb50qvTUuD2nq8gMhsdptG3NzedoYZxeuLyEYu1cOK07LtgKK5Mbi
hLoPEpux4yik9ufLPJ5FWm2L20zXxK4hdYcmDR6ywj6tNhow1tw4HsbChA/FkMo19yMYr89sp0v3
7dRsu5eYjon1ZGu7WxIeFnZ8EfUZ+v6KbUNiGiaWMZochU4R37vWtZPnaEfM4y7YNElMx0S6klui
CiGKSMHf9rr4OLftNq8I6RoLE2rDCV2VGPEKzaFBWU/plzlFt+m2VzeWZlKjgSJh1opQTETgOl15
g9pbtPGDGmtT1XRKYnRChTSb3X2EdOV1n9ful23vbqxNNNWxsUdtHMwz9G50EtJONnfb8gamc2I0
T8nUAVyNHt7oBY1kvV+Oy8b5YhydCp1dNeypvltJTOgtyitwUdAa9+thWT/dP5Oe0jQfnJglUEbB
hlgyJzmhtTyGYrl00Kgy8UFti+RMG8JGsQa/A5A5eZRcJU3ra9JtKr1J04CQZ3mJw2LdBdAOG5QQ
rQUjmv7DX4/OOvV+MDqmB6GNtqNlUZiSRYLwMI8gNIdEiW2LAEwPQlXh4ZpyBP0t7M00f5gqsUlU
KpmxUvMyFnPrYlicAeYcCS/Vo4bg8X7bsBgrFd1Ko1fkmJKOdD8N1XJQVbcpXytNC8LMKhC0VOAc
a7SkBUUK4xMXepxtMS4zjlExKRFjnvMQOvwpWDu9YB61bBxzY6G2dTHoCVCrEG4F7k7ZE/qA5ZJs
2x1NkqrVVrZILaRXksy9RBxzxt1tlpLStGQtxtQanQIv7q5ZFZrkHSr7cI3aNFlMmuo4oePUQ0tQ
yDnaoRn6jQFL2eZgBlL622CRFUuUV+gxCmFVgs5Pmz4X9bY6onSMszSb0JbIJ9zJo3m4oIBLR/N7
5JWf7CuOsTwTC50df04Vr4SI3vlGhuFu23Aba7OY0FkYofM0zNFLtYfxy0sl4WGx7eHGIdrEjhrc
wsFM0cvRS+ElS1n97dfPXn/3H+y1ppuka81lCU9mQGCnJHlUSxVd4nRK9/UwbJPxo/3q7WyZbFz3
0euOVB8D/cvOhT73Wt2+c5T+7KMa0a6EIRN03wQj30dXObjVE5fb4gtTiZQ0ue1YCx4tiQC4Q37J
ymGTlZ40hUhUQAaXCoyJ25HTgESfiGAg9etP+pMRMZVIhKm86gWqElY35+fjtMg9fJI2ARwpupje
fs0EKMEEslhoHS35OFVIhHhEbCKU4uHGCoUetnTBHkBBpZiLY23DBhd3mW7bVDHVSB4cROAgg0H3
Uuc5zscWDBa72fhwY5GOLJF1qvHwROpdqp0Lmb8nLfvJGjXJqirt4xjdZJCV544j/IrZ3ctUWWjY
d7SmGzd1U5c0T1ET2R1+yhhn2WVbWUPApmKbmBoWDW+nTV3DiyOzMSknZ56DfuDjLrbddyLdnwyQ
KU+ohcgJBP0oIFpDdTcnLyLjO3ThsXee/5MVZWoUCqGQlo/Wl4/7e66aI6HbvOWlqX5iLLLKeFhz
iwodYHVjHzPpddsODlP/1MYUjeY0dkOtqpNXL2eJI283bTKm/ClDz7maON47rWCr0cF31EcecFtq
0VRANTWkjnOFXG4EwVpYVuS8spZtojBJjYUK4yqtxxofs6/rk6bVNfwmtrFqwNB5O8uJzQarZlDe
V156xVl8JjaRsqk0FVBL0S1Ek3VTl+yud8uTrOBtvO1bGmsTwnjZMYY08ZQo4Wd98zTN/cbg39Q/
TVaLLt8MQzKM8z0Mr45ejc7+TS9uyp5cBqerGU30YTctcG0s76063za/TcUQpQxswRG7oajsVRu7
7C3ebwM6SlMw5LCoigeBDjsp0cgN26CwV92ycVCMMxR+c5OMKsyUNkpuYR99rRL6Ydt4G1Eubs6s
dlusS4gR7mZCujADLWD364f/ZBM3NUM5jA57lMzWJLH9FNnwHPBg59Iu285ns6sR6uxkaFsXDrqJ
ngGNq/SdcsZ8W6hodjbC0WWAnwG+qC4mthtiD4KtxC63pVtM1ZDFSZWjLxzpory5Q7/4kZNtBQth
ioasqhubPMISynMVwR7GvYkHb6NrsYlc9WIE0Onq9jo0xXlWFY9Lsk28JkzNkDVBs5x7+Jx96cG/
ZBnhHiCGTYtfmKqhig2wFm4Ry6nR2jW6vpgrZ9OnFKZkiFs1bnMCoYpTw3HE6dA3n7nz66+X0I/j
FGGKhoosgkuyg/e2vfwUNx8r5txve7JxaOZofFuy9Q4nU70TtbtA5ghXsW0Pt41TUzpwokGeIlTU
OpXV48TUw7YnG1dP7LGEC9Af0GvPv2SteB0X8WXbo41Dc6AFG1t4b4TgVHi+k+shHLYxlqkwBUOF
dHonrtkai4s7VKH2Xdom20bbVAz1w8ATOC9hIxwqAm1PDvNKtWwSsAhTM5R4wzDxHqMSuySAmeh1
1fNNG7gwFUPaTtvYntEXvHDYEOW6ve0mvalsCyCKMQOTpHWkg/FOdTb7Cs5Cs1OXwaaZYkqGmOzz
SqfryZM37W2WO8UDrDhgubPt8cbStIacajhYoV+6dII0t+GLvC0RL0zNUDvEfUmhfcB+MtfUt2DW
diFHyAY3TkVjeXaeBZY1A4VlXsYr+O3svERu22dN4Cpt2ZJLODSFVQ/aSL0kL4kzP24acVM2tLge
6qkORry0k6sBHiEXktZ821Q0dUNDQ4lHJrw4/DOvtCXvR29bq5cwVUNuEdmwnIOwedD5AGvkuOmP
mZhg0LRtXIzUkMvn2OUw2AtFNzwWNsyY4IO9ca6Y4qGFQzpdJlAjTpEMGye+isZt3GlhSofaKbYq
eOvxUDWDfc77iASUlfM76/PHcS1Om7d7i4bhnR5VC52gvbr9Zsp5je20BrFAJ0m4beTttz8j6VsQ
aeMONhIwvvcbMcINDa7i2x5urFKSzAvumlBBkKJhp9qCyR8aZra1ewphnKO1nAFK7DE8SJ9dzLnz
xWvKatubmzqijvIsTTtUQBsX9uAkl8c2q4d37is/CbZMJRFB/bP0CgS3c8fhlx5lAcv5NnsAYeqI
YFjWyoSsHQ45hY1c1sHdxO/jcdvuaCqJyq4bysaGKwPrU5hZl/fLsq0VSZhCIjXAvQM4UJQSI9jO
AwBQw69r2fje67f4m/oW0IiYYtOFIMebdSCLpdt1Mt36RY2VyicywaYcyA8uYO3beteEbyuYQ9v8
9sVpg/RwnlOky3gR+5iYX0e9bdc1lUQlnB9hGAh5SJnBkWwBIiIsYmtbARTx8tsXn2Gi6U1QW8K2
FzaADkkv4Ny9jdgnTDFRVcAcPqaEh1USVVewau/DlsftttVv6omoDWtwd6J4OkwvfQIL97pp7zbt
iaacaKmmTBUaCsWhnKdzsWjpp1PabosBTD0RvM+cDM46mIjti515HwtJN1XLhQlgbYCciJtmVSXP
0XPBkw6ps+Q9OsxPdkTXWJ24e5bNUhfImcULhLICfnCXFp+8D9vG3FieHoyS8xb1IbQ3QsxCtHsG
rOk2zxRhaokUz7yyimDhMVrOIZvgfPxuB+jPhsU4PyMlqwJVM1xCezc6LaX+Ip0o33YrMpVEGsEF
3PERizp9Y4Wk7r+BmrVsUj+IfyiIhi7WUQsuVN97aZjxJoN6w9uGphSmiChvprz14IMfgs23A40L
SLF6Y3u2+IeGSCf1jP8h9bRQmO5T55OTDJvUMlBRvt0T67rPPd7jQqc0ucgb+1nG+cYRNy6iFHaS
nrvmEWkU3ayP5u6437R8mLE6vdiriG6wk+vJ20mQZGKmNmU/hSkfKpyKw3ZW4moeDbCERCjkFaTZ
to2b6qG6K/tmadBnU+XZTVQ18Kh95x73k8icGQszjjuPLxns6NzUIWHCB/cLvIaRzVlANXrYNurm
+VlHxLJwxQoheTjCsBMWlciDbnq2qSCyyFiqvARyTie5vi3yhR4gh3rP9U5iNv9TGSJMBVFVNq4T
VbicF9GUXVaqjR7cdoDAEo0WVuF7hS0uC8HotwmW+RuTU6aySJfRkDVDjKt1V14uaw4mAqb5nUjJ
+8lvZKxbkF8GdMXiWEXzMHkoW7e0w8yTLXpCJ4Clw2aEQa9ftUtXA2kkADkaQTzcNhFM8VE9lx58
3VfqI1SC8GT3Hhvt/kXZ+++X6X/Fr/XNn5+l+9f/4L9fagUHabQ2G//5r4e6xP//Z/03//fvvP0X
/zq81lfP5Wtn/qU3/wbP/evn7p7185v/AHIXzNRboIHmu9cOJiLfn483XP/m/+sf/tfr96c8zOr1
j99e6r7S69PitK5+++uPjl//+M1eK8v//ffn//WH6y/wx2/3aRU/q7p9/ce/eX3u9B+/UcJ+Z4Qz
5FAZ58jkYy6Mr3/+ifM7sr8uHIi5aztsnd8VSL8J/tHvjEMD6XkO5w5ymGvGrqvh+rv+ERLRDsok
tnTRbMmF/dv/ebc3X+ffX+u/qr68qWGF2/3x2/eT4t9rS6Cn0ia4IsGryhN4nlnAhGclm+fWqg5N
FeXIUOkdbLzAT0gXkOeozR9tPoM9iqRCBjaPM0sfjYE4zxAIweC96zQ61kRUwRJZzvERnU8J+inB
gkItpJ8A156FDIZmoGIfif56spWb+S2o2DtSrFC8Vq0O1rltVddt0S43SkUZTFYBWrvt+tT6YMPP
+T51BEv9heZyhtP3ck3qSA8Ab1C+gr+WAyVDDrAAT/lT0TOYbroxuExwJfesIB8F4EHopkcXPXUo
jMjzZjkOQ0PeMb74Lph6O5KOx5lDEbnZngfT5LdncjHAZFfyoj5Mi3vGI1JfoNiXHmVXtkEJZxIf
gXq5b4FvAGuNDOfFmJ2ibPrEysL2y3h8nrQVA3ziVVctcy4AYgBzbile69j1ws5zbkE9cb/E8B8H
zUktp2WAd5nI0n72WdGic9DLx8iP2PLOFeDt7rvOEPxe8PGHbM4lHjNnCAemEN7fY32oRuvL2q9t
icI5FW5VBTSxHrIqv0qivLn52yL6a6L+fWKuO+E/RnOd5xR2365npvHdJMmKjE31wXIgAwSPyNmn
eWT5XjnAdnoh9J1wZxWMmj8PdrCA0uE3Rp7dCHvacoAxvuXWh5nZ8w14SuQSXv/NjsLbATiGpT0J
wBjfGdq3x/6fQ/v3H2ocBzUoILydZH1AIo6A0tjIAM3IFMnoTOx/PZ7flTb/+AWZDeo02CS2Y16j
KzKoGJwihc/4HUrYhq3tnHdOfL7AqXk3x3G8g/19DLP64iqHy3uQVEP2IhSYFmWy+pmXZX2qlib1
edO/J1f50ecGPg+UP2/VkZnZpjaOC9Axy/rQyyfedumFbpflCN/f8axt/7M04p/D7rk2ozbSBhAK
Gt9axaDcqAwrVa4eaZiBMWgS757xP5pRHugz6E2A7NYzJRYtwBWs7bv6MKChDWm/WAcLV/OhKPMh
cNGOjx0tm8Jff+Y1hDa/siccgt+MIsdjyhc5T2uYtuNXA5I6C6YKtdKaZP07k+l7WuTtj2GEUGZz
gtoIgRjo7V4H9VLO1MzrQyKOcX8n22PUEpjZemFd04sCRjRjeQfAj2U99c28Y0oEWmU7z/pGrD1t
PYAAu0BHH+YSUK/a2S9FONGvI/RnUc18cMuClAX9nO3JqED3OUQOB9kMWaXuoiFfWY96DWAVcfdc
RstxtM5lIQ6MfdYNHCWOUXGCHYHvwmIHtqOHOrp1YjTNDjMkhbC8t8egLEGeWxSSyL0v9Bi6dbqH
AZPP2vS9SoRhhLZONpyNju0I0GpcyswcUOuhxrSkeXPIUsvalzFA5CMWwm2V8SzMlJiDBuBA0Cax
+SPpQn0wDfszvQp+Xbdsj2Qs0qt00M0hsmZyaDJIXa24eW7SRPqVPed7BvHUewHqD18bPgIABqEW
ibDA2Jp4wYY5pW17mGXgAVKXAHvjFy/ig/OtvOTgiIU8mJ6cGWgWADB9fuB3t/zP2+1/FEteq9fq
Xrevr/r0rMxo8U2AeUpf2rqrv2nzb/3/GFOu0cPPY8qH5ywFDUw/vw1E13/0Z1Ap3N+pi2OZYulx
RJfrOv8zqOTidwfTDbkMBgyAdFcFxl9BJaO/E+YSuNvYdA1E17r7X0Glw3/nYsUYw8AYpDM88T8J
Kt9GDLAQZ3gBDyED4w46gcxUM3NT2DEsjndgcqp2cTSoDxrIiKeIOOIkIK661FlDb726V+9sTDb9
Ll/599aEHy7gek0Z9j6bEsLMrSkCckcsEIUdbER+ZzTt1Af8zqIHHzCKKLisSxVGrnDnHY+4HvZA
XF7MvAIZa5mLl271bK974tyCrjsekAsRj16yxPfEkx26+6rRAaXITeSe2Wl8m9SefTbaznAL5CHQ
iL3rtnSXaJawfQUyxA2VE/8SRSOcvotUDQFMly+VXECPiCoOw//Oj8qk/cLZpM+mMnb21GbyeSrs
ZvEtPVK6HxqAslosVb3rp3LMzkEk8a1pnnJfgt/rD51b+knH0vuVw3ExAZ35TdddAQhOXFKs3zFu
611n9yUYH3Xrt8IrLtUYxScKM1K/Qgq5QjRvq2sHnS8asbdqXrxxUfc5mD5s19MmeanzyvvYZDFa
EItZ72QHfFzAdOzCatgFChkl0XygO8Vc8LbHofvIitHO9nmxqC5gVtYBMBcBRLDAszUPxqwsH3G1
bIN2tr3JByM6D8VcyhP4c/Be6iKYR3HincVo3ASPD/hHBePYM4BSsxtwK+tD1MfpHgTp7JuEQAoV
9iS6klHWOj6L7f4S/FT7ZGvH2iH6mk7Ui9RDgS6q/QjTq7M8yvObEQZpuxxWT/umRiDtj+P0Sbsp
/AnmaSi/TjDm+AgfPnoxk56dhiEGBCVzmkfgWIALdIf4g44ya6fSBY2TMxAh/kQzsk9xAOQgkKnm
K2C87jVwmHqH+YPrihUrXGKSOt4VVg+gcUbacwvHxpVag4QZOY6d7G29Bxeie9bS26m+vfJIG1LG
FpCJR7DCnak7ckmaWw2k1HVFm2m3okzdQsVfsV9Y54WoQXpbaLxPkGu7qKyS7eHbbh2hfaOPuE/C
h792YA+XUsCJClJ+zpkWt52Y529l6gC0wvI5vYfVXrUEQLj0oMkx0MXpPFwCsi17sL/J/EnkegEH
VK5Ac+2BfOigMSh0HHQelVWsjt0yHxdmv2hniC7bWNU7LIwvDdaxz0sYxztQoAVsWPuIrPnG5ZZ8
daQ+JVkbaOrVoTtM+8aNLDSnxM11POShgvDTj8CwuxklzVfiinvRTCDgxrw9JEl0rmN6p4C5CtJy
+cprduynKFTgD15mXlfuK5R0lxj3h9zWADw3w9No0/PIs19aXER3DolfLXoPp/irRciwLFA9mIfk
dirSx1rPDy1vz6PUebDAZcrT8s5OmjNgtX3PATYqGw+8T08OuHJRNMHQKgNkttRYTHklwB9tH6qq
fbay8bEVAMQKrH0E+66fx/RQIAjy3J2bD18Shz0kuf15TmZ94havry2gP4PU1c5NZ2df5yROY19P
05XS1mU+8/MBlqi0o2drYWxpX0sHCaOCWefKoRwBT7xrlq4NeNE9EKD/sEEFyKdhEvYNOMtKXgJJ
HflWBh7fXFzWoJY6ZAqTsfNjXGFJA0ZrCkBnx5IUXDfthNHivMCdNQuAHtWn3gEcp6jL/KyS1QPL
I/ccylx1ppOseXGAk9hlZZzvJ+ru0Ep/Dbvwj1aWyFfLc6wzjtbXbBwfxpXdQlxd31N3CO2qiJ/s
qQHcewCC0bb9pkjOh3LxWfaE3Lw+cNqHNQcBAzZcfpGTYFGf3aFa5VJxEOfZK7iUd9AhAQPkYbfX
/GoeizZc4FeDiPADciAPibxasehQzqXY+KqvUY7nTyhG+8qOTlr0PtOg72X9eCdK1694eUhJH6CC
KgMQG89hIb7rE/J5qck18ConATU5yJuXoy4sdFKNQzinCogwuptaeQYQqdqTSSSw1+7u9DLtMiLg
RFx3oc2TsLaQQRkRxVosPTUQ3bg1DXCAwu7fm6BAbpYrGzvVmNW39iJ74NwQ/9kRdjaefoxT/tEG
PJJ5+FZp6zxlWoapV932SXmdt/SW9h4yLTI7bznqGsTyLjOrSwLkOGsg0cB5jqfUJ1l6nTnWNRb1
vQXYXirwtJjzLki9IwWmyq+BhvVxlgfdYpehHtzrQYLMmyp1PQ7DpbL6T2qsriLpIqiPn7UDXuuK
wY4STxxmVGwX2Vl+43UHUCNPdBYa05UDKt9fFJG6qhYZ9Jn16DrVJR2tFRG5+Ek53OY4LDitix0R
cwgqJoiKtXMc4xH0XSC4ibJ3QMwBD6YBPJ3OtPvB1lYVFJCJBSlIl6HbNkhjxV50pml7OZXuCani
7MDUK9ZXsgNy3QkWZxIXke6rwI1RuU6wwV+C99EE2UzoDrjSh0SNbJeTbtbgrZLqpqr19LBIbp1X
nN0VMPtCWoJBzlThpy2ZM+88yAQw6UfMHqv0ML8JjkGByRpreZYtZMD3B8xyQqBxnpJqPgzgtfpd
P4faeVYjz3AVHyKwHS0gZL1ZBE0a5RdI3p5EPFuYOLlfd2kG7lLexPdWij2mC9S0PA+iv4vq8pFq
fr04pfM4iWKSl3MkP8i6C3JZ7CEw8F0uziXDSBXoXPCyPShHnl9m00k6l7p5lAouogPDZ+qs9KYk
65pGAqCer1hc7Eags4QlPoBOBphajvsByz5BazVi90vyPdpyMl9MVXmt4WqDBHb3WfD2ZpkABgf9
PZhbfh7DICVb6JkApF02kYeJmD2DVo5dy5Z7EJ2+NjRB/Vbkg5+O4OW17oCNU7GvQyU+1DPalZWr
hl2nii+iBHdOW2h5K7Mm6PR0XCzAtHtk8QOkFe772D4qi59VTXrT5eo+yZIPBTIMkcWCWSSZn1Q3
k3CLq6q970l3VkzZbio9BCyTXyTVw9xAbQB2c42Z4h2SMTnPXaDSeNmcZ8CB+nXkIrxVnzxAf4eo
Ptot2ecj4ALLQD7CH2KXp/X5nOtvWaROnm7OW1YeoO34NGXpnbIs/FoS1heuewDd786pgYSEJS0L
EpV+TmTR+TVDyotb4hy9/RcUrMyuHLFXacz82SqjQ03IWZNEPGgXGiiS7JYJRDgY5nk17rmTqC67
KWp3AE8vgcJEBXH8mE5JAwPD5jKDRbw/YAeDyqLweTYC9mq1NzarvrSgjAUzq9JDrNp+Z2UN99UM
7qqe7mO0pQf2CLCjInwve3WRWyA999x+jF2BVu8+vcsGPexSOaozEsV469oOhg7iMHsczgYCMjNJ
Gzj6lTXiZrQWBQPj8aGm2YfJBeqUF+2+72k4un1IO1IcZA3BamZTJCAlsruko/ZZWiKjayP2DmHs
/lFTdUiK4twqqluoXYQ/YkcBckh89toSaecp2fHZKfxYoYJsIbzYDTxt9q6DMBxWG1/ySLk+L7BT
UmqHXtOQQEjyiPLDbbQsJ1zux10NAnXgRRxj30SvkwI0vpxv63RsfdUK61BY2b6abQzwhD0x27nY
m5K5+lhCP3U+OgjAMbcuqDt3jyVCt7M4lscoTUmA1pA9UZL5SV0H/ZJ8o16WBHHVPuZWf6OE/ciY
PIujKoigT5l6Ow/0Oil5XgIbPZbIzovrqZBBXSf5EdzmxrddcrJcLvdOqT7bE2JbYhMvIO2M7aOo
YiRaOBDSJWCKwMHFmMnt7aLTx0wnZwQbNSolIGQ0QapLbLriqYlIg61tcA6JPeXAtJIzoFg/iAXg
SkcBHrnmZumsH3kxn2Do7jd8Af1leAKBb8253Ni9d5Y204dxkjjQrUOt3a8zv0AZNNsP3cx8FPcu
lmG6QDX0tenksIuTdI3NLuxIf3I6hDkeuIuLI0ZgSL0cgHGgwju3e1Z9FIoW7wA7Sh707fy5ahSq
atnyjHd9lmP8kXXkCkkTgrUM8jv6qiOkh4YvsixuwZi8bDt32oFb54C07Sow0F0k7GgLumQs7PTc
WugukvFRM3qZEuLDBPkACOZl1ZEqYE38UPE5OYBEN/n5mMOwtwXkk82nLB6Ur+BVHQPojmAaZnkl
NteY7TrnTsbtObCTO8rTZd9noOtCoY1th7QcG332AE1/H2Q5ECWu8w2qXJ+Ww2U2JSG35weL8Dls
YPXs1Olj67R3qGwgrseW22vAurtm8Jml92M+DYc+q5OHwolJtesKF0Uezr36DDThtvfzpMeFsZQf
PVF2R5r0+aGQekT/ve0B+jjw2wZhNwzcRItyC8x6jlDuVEcC69M9WCrxQXeL8wrHMftJ1skMjN0o
lrOqRuthsopkcJeA88NEgaok0XUGo2o0akIHBZB8R6zzhHnRCzz/nY/EHVK9hhngsaIOlN7gRkXj
oJoa3GK7ZIiDopqFCkrpOg98KHGdA2y+9L2JOq85bhrYM1K4diNqaL+NvF/vE8norNd1ekRPZBOO
StFp7zatdT21Q/G1HqP6YqhT68xC2jzMh2w8jnrpz0AVtK5EzxmQvFXeoeaFdjMkOxxUsSaEjXVT
/W/mvqxJTlzr9hfxhSQQoFdIcqx5dr0QZZeNACEhEOOvvyvdN+J0lf3Zce7TfTgdcaKji8wEtvZe
ew3hS8liALl16BVJQyezCSWJt1r00RZLL/vOUesvAL7CccATLH8MOzt+Y2u+HGNXty8hC8PNpFZR
J0SBwUUZtljwkwVpNpqo3rNS5/eVM/G2FJ6/H0gh39m8wrm9jLraS3xvahC9R5oSBU1gc2Dh+vTD
1dK7bnJslFiUH+d5mTIjdLMbS77iABXLjJxpYIZz7wj6syGYb9BZDIjgNTK4QjY1EiwxwvDjXJco
XCH6ZFcj2tfS0O0dE8ETIq7om/FxH+ay+b5qEd2venUZ6+vOJXYurhzkYUrWT0gebRMLN/jd3Pet
l9rYMIiOpLn0xDTvOqQGY9gy467q+zPO4In9xD2F59eE3r0rKmzK8nNAJsWcuSSFFvyYtwOTuzzy
u0fkgUuoacbxtQpn/9DxZtx2zYLuObDe5To03iUSa3Eq5pM7SkHNtjhnmAvM+8iVkPJNobhbDGIL
Wrd1VNF+jKP6pu6j6kANRyrGUMzbZZL80E0cGRy0nfdTnOcJXiHzbItmegt799zPeAXMdCowVu00
NOALaLJh+ZUgubnA9CRkjcFpKJskILlARGwXLsk8KoAmwVB9C6SpToEJpilpffSPJIKesWIRZLB+
ld+EBFFUwCBaxKSO9tIGYb2JMfvjY88PVajDXUed3UbY7aR9yK+sj7HO9AjYhtHAlYP4BW+4N0X7
vhjdyYST2a7ItPrqBZ7a0IDKFzPSeYfDRt2C9pB/Qcw81H0Fmn38j931OW0u7TAuGJ0ROvgoUEn2
3VIi8taBjUXSJZRYQC59hDEs4ldzjYTUxIfPwTZkwNIkR+SuYd6YmKhk35uSV18wTcTvQ9Eu2yWH
m7+BTVRiC7k81wsrHvIpmhEQzKPrwE0xzAxImbW+67NgrJd0ZZ3yUCSoRYtT1EesnstrEtUo4DOS
lrturp4D4fRNzUhzHRW8wCqhItcBYohu634aL2S0rq81xaEXwv/qViJKdsdqupyCUQzXwizrK46K
AE1yrMMN4u6GDHRip3GcqvISPigxS8LV6PcBXsr3Eu3rRSusvuGiRbB377NHS9HVSebaE1265YFE
8FvHfZV9Dyi98NJxhQ1ryAO2Xcu8Tw3pxxMGl/Igoja8FqFsN0x566bhgN3jlbCHVku1l7mptpbw
PgOjsdoPSzxswFWBXZIjtH3z8F5vcKqSrEdU8aaI8KedcXmKzXSexhFpnhcsvE4NNX5GuZefIuau
26m5D20EQ7oc+csRdLspKwHodEMT3K+QUaSMS2ClWHhjSDYFLlGs7kWu65CIUZSnzmj32M4kOFJE
bWcer2KMkDF6MaCWC33IPQJSsJIz3dMpHm48EomnAvKSi5xFHdYKZqH71fTxZsT2Mkx1ZaLLsuaA
UIjg8xc9695ux6L44jdlg96fNt4FuACLSmGQJvWuxPt7H8NrNSOT8zduajTb+zmNxmMNvvqMfkc7
cG1M/VjmsL5PFiHUteWQ9yc5VhwXs48XcpotkAHa2tuAUaQT1/j3yVLD/SsUskMYPed34zq3rwoI
4BOj9sAqWOdXHk983MQ9zklE8Kr6kotRb2AdXhXgWU1q04cyvA54P2zFhBUTYgKn1LEu6PeNDb1M
RXR71nuMiTBYo6m60ZeBnSegBOhZOAODFYnkavT2Y4joZOmf23+S31DZ5tt6XPUugkExnnZHHka/
+16HkHEb15bfJPOQi9xMOxNEFXDR+mvXgfwTrqMGcuYBnVjxlGXDjNnk2MaldwSBwiGsG3mGCp9T
aAwFwHXbrVVIzI5EA5p7XqB8Ayvp8DogJuZyCAbMoiVipKtkCYX3GqvCvPWVVF8RlI09YJWrbj+K
wiBquXQ5ZsRJlHtZK/GgGm/dujnqyxtNZgFIKipChnWfRW0clwETn5p0fghEg3oGcQm2ipAlDBlm
Zx93fJ52E3xUb2TF4ocIsCWOH38YLvRQsu0UoeFMZC2w1wUMXu0hJRNPoa0jCKR9ul2BsyOCY7Az
qkvbjseV6wbNcCCRkt4PJmfZCKDnNK1xt58HNYPKoqcd8tmDV/iHsS+BNw7Y5VJ9DNaKs7Qd8woI
Jdgy7wUd+sOsaX49tVXw5KGxueY9LWhS4u/DnbGMD72pcCJQCP0eewvceSvsWj6cOS27SZbWpM1a
hak6P1+qoqkNC29HNQ0O2gY4G5aWd/dWqRExiCGpEi2X5bpbW+8SITjzt8KH9Dvhq7kv59bEGzUX
7Gpo9XRTLA3b6Cnq67RAlidYNKpj6Sw8DQkpq+WD9YR3IEQNyGtz3mGZUb6SGDDsS1wN78W4CIMD
WgB1XiqokzfhheexlFbjJh71TV4U7d4ryJrB7ANjCG37nUWQ/BxgX0GNVwO6z8lVHbbRKYA5rQY6
U3YXtqMMXp49wR2l2ALjmTApsRCykwrIEcrdezG0gLIN9S99PncPfWvbR1MQQE4Slq7H1QHGQ/B9
6WW0BgoWD01EEzcE6zUEFRHAOTkiugS2G7uOTWgDzk5QuuNoiNdabkaAyo8YBvPTGI7mhMG02zLt
2vtJePQ4KwvH7zHw+S1gN3P0W39JxzqYT1jvYhBywXkOlHpJKbiiO+UD05Stje4LkxeYFbxyeGiN
Hz5XWNXuvFqbx054Uu58IMVvICF43qWZeNRcctlEiJ7U1YvqFo1ttu02UmGBlQRBKc5NSGyTseuR
sdGVA9v5AMjnp2Gw4TUmEqovFwaq2SZfl7XO1jaft83UGXsdlJ25jkk7RBAK6xpdoGe6L73h1Tdr
Y4XJH7Hgp7Lt3ROrvPh2UAWg5L7V39aq1T8a1rdbtCvDIwifeBWUCL6MIGjBxr02Chl2sHmd/SY6
2IICuKVV7V1qVqjrXg3DVR4Y79AjPhy+foG8Nhxho3boZdKREdJfRdprgFJ4oJxgb2VcMb1TbkEj
iI26y+piHB+BovWgcZVFnxW69tN4QQwtxslmW3iDPJQoRqcafdEjHov3XodoHgBG7fJKuDvPCfew
9iOwGhiLtbcNKozc0NXHE6AaqW9jgS0FAdC5oRr99Wi6McPOQL9j6WB3k16aGSsWRA16g4dXprcD
7FoCZMBfKA2QH8S2224AWEb5pB6cbEkWaAEZn9b9krjYV5Aj4pbLeoi2qHHdLhCx3YB4V/cbjsT5
r2AuM5VBkge+0WihuwTIZKzrvuG++pjgWvc9mpjaOOeRm1DM65UDa2pLJWObaAmHSz0RzFpB1Dug
Koqjn7OQnEZTd5PntXdTkfVBlOKhq/L5ronaJuNe6BAr0xJeYAxr7baAov5REXAPMYNM05CUIB+g
/56CuEvYiETIdcU+1etpvqEmbu+6GII200XdRsWFfm1gkvWK2jJdBLDhvCQVdpGIxrMXJfIZHwuG
c8tFYftay47hWCNhOmFl+FVVhj7ovH9vRAFQ18h82wKBuYCNzVgkxPpqTHEn1nQYG5jxBXlzPVaz
/7YMxX714/nIOnxWVRvYUBdjbw8AsOebUMeBS1UPwDAF7FcrzONVc5FjIIOzn7qpOEHhCZr21JCo
nbBL0A7nvNd+83Q4PqL4ABvBRLvDJIYOjK2nhcZmQ848Eqn99xreYHEyQgeGZUrtd03azUu593EE
bSENr2qQWpR58rqAfg8j4I7MYLE352rZYhqeLsFtQjDRmcLiml4f546dVFR1eEzCZz/ooj1Ib/52
qWl+U57TqRJbBvnO+p7n0oiT5mpAlFTCjHelSht+K0LyVscwzxMGMFmXn7kvxO14A9QPY1l40dYi
usQL92zqodfgayxBarwZq6oQNxtQOfJoqhVtWtz6ZFPa+KkQQEGLeo3S2VVpNA4HnyCwoZ705aTo
BusC727sOyRj1oDvMC1PiczP4/5Ar9u+XZ51hfXLHLMiiWJ87ehMVqytxk89dLuom8L7mRWH1vcB
bQp/xeC6pkZWGxY1j0XePVq1xgcoMsgBvcVx8edXb3Tnz66cd1tU8TX8Qq+mSiNtXV34hrzmWp9i
S5KZqcNMxV0169tq6i5Br2/wU/hqH4v8thi66In6qzqz2/K0iL058brwUKFXDRMyzeRZNEBDBy8A
OuTuptC2ycg9su28+QEDCVAAsKtCpOymKgqbbyvQ6eNaLaDVsxDk9KQao+BrOU/xhJ5LRKk3l2bX
B7xBwlWFOMMtoLPlOHt+tymnvn2eUPp2q+QtOLex/yzK2qWFXPMUK7szMtVOdw6vdJPCvRxLU9iv
AftGDA00fEv10C+xmIDc59UFvLA0sJCpOThY5GQ0jptX7MQxd6u+21pYWm+AaGBhPwdXkBmqnVNL
uxeY7YZE++xH1SK7NgG3NoJYHa0jmOeokr1UtzWOuiuMrcCGO7HoHQ3z9WpELdzNUXPEgTU+V4NZ
kx6b+81aOyD/mN4P8HPMnwgSYbYhbGPzxAUBBosa7uBlwga8YiKOpy3tNQ4pb+zbW3BbzbQnDBuu
znY1fiSDXdzU0F0VI7F3Bl962EAm1TcpLSYHNJq47hF0zjV141qfFr9fLjBRQhaDDLdUY5xWiSen
4UVg3fheGwk4bbGFeyULN3cq92esmOiQ+muznIAca7Lh3PBDs6qS47WQ+hLaCWpTx/sLHNXTo/L6
7qIHq+Yt9IYekCCaC5Fy6vp327r5OFehfAbBvD/NC0xKErGU/CCwm95BxzDCpgxMjgKOgq2PzosU
JQrFAInBOMU4b9dSqSGFxpkBhFkmeg+obnwcQMNEkGbVhH7WB0JfLDP1TFa4meVHOHN6NvXWoGu2
WPtrkLSxu71X8Vgd4zUKLqN4An+zqL2Dt9QDllAzvcOq0QJygH8vWtH8JEPmhQAri+aYk7JV6Si8
+FLlGMnKZmEljHmC+InLCBMRdpgGb4yW5klBEL8dDQrxaK2+pYjQ5MnkGCaDVdBL9InBATg3Uldh
JMLwUxiCvkySBfS/RkEACLDXZMEUgHOgBOs2oYujI2mjB6Vi4FlcFtVVh9n1VHJbbnOPYm2FCbhc
oMQJNCG7MK+jH6yry5tVcchCMG/41/6AFzAdfW/A8xiqU4TwUayXnL2uWlRA7OjGbekpbxPWJUtx
YuP7YQ8JtgC+XjkF4+2YayyeZQE1WxxNy4Pmg3kM87zYLyBhJLGI3XYNeX6FWMV2D4srycyrr8tn
bkMgFzF4eYKT8b6hq9kTtKwvwWrYjWK126D3Gl970Gl3rq68C/gnjyqtiQnTthXqZnWyvF/6ob0d
4/UrKwHyQfO+tACoak6ChNBF+YlXVliONROv0SKtVX3Sug5vbFBHm6hsbJQW4FV/m0quDtWC7FED
dQKWEihiniXeD4qbmBJeyacmnJct6oF/KLqApHXRQEaj/FVinUrDS9EbCcqCGI/t0GBkaTv6tfXy
aIMNML8g2DEcYdKqr5bGxgesFottEemvMm/v4eGO5PEWcyLQWFzD1rwCwmfwA0ARi/oVyzTo4ibr
qPjR1+v6UDHJ0iEuv/ut7U+gmKsMY/pyGTdldQ2UOX7Aqp3cyXgYbhdsgS5LVQMuzVeovQZs0hJJ
anEPGx8bJENUiTe1NhibbEkw5YH+fzszDWAKiZRdyliFgRK5vXovpzrO+BLz73j+wRBpXfDUF7rY
D6svgUd5Yos5dC+qct0PvKFBEpsw2o7eKre+0FjGqRb+l1ZifcRdJ/MEbgLySguXbwCsh7dkPO88
MdCtu6gpI9ij+NWUKMuHIqUDA0KoYI94ANJFbxodm5uhksPVtChzWU3Sn/AyghRAopgeStVgIzHV
QLSU7X80pJTPg8eXMsEvWGE1MnlxZlTzuAIeewZkB3zNmuCiwCiZ6LW1mZlAJ1JF06ZYjkYXpa/c
dTV547bt6jaNHR++5TYA47aMx2Rltb4YV4PAXaGwwWQdyqyI3N3AV33lL1W5gY9hmZJG0zGpe5yf
Pmmw2GDo5KbV0iS24taXwbIphfLvTFsvl16ro3RqY/sUTZkFlyHNW3cT5tOcDGA3kLYlaQsuVGaG
KGCpCkcB3A008HN/kp/0GkSbYSHzkDg/Kk9gqapTOCJRc/DLCtSH86hcgLue+8F87GyvnwFAglJT
VNjcGbwpAHOuadSWO0y09eO6+u564ROo0gtpvlBMd7vCrPYl7yWI6KUXvgdNd24oQEsGo21O45nT
jZZUPXateZz6BjCKr6/jpbdH0ozR1UCQWKQK+FSwwM3boRzsaemNt8MKHzoPNZob7AjwXak/02ET
gRZwAPicP0UVmXcw0WgltJG+h+PZttfDivLYUR/wK5/0cN3bSLzJQkZ76ltXJD6wIx9DWHWPSLoa
nZgfhZfYf0x74WgDdjO0ZResgCd5alA7uqSE8+w7AWdvg+XApRibAIhLUEQgTwCtadl54+7VCz8O
I/pM10/Y00y8HRKw8vkDpaAZBJ7ORq/Lv9bNfK6tpJzfDeg+NwMG+HhDFaQ9MG+vbKYXxP3E+rtr
0IbIdXkYyQJSDB2PuI5/qgHHZbl0DESU0NhXqNPOLOdiBU4aMHlX9y4VGJszikXz5QzX2XjTNYa/
81KCAcDR2l11Pq2uRvDFsjD2bebb7mBVtGIngv4Hu/UgAEeyLgLs+b2YTileGMQw/ouc+xutyk/7
24+cU4DyxIdw4cy8Z58dic0IJeJiV7EDGN6Dpgmi0JJH6kUhYeoxCvup2eexx247m9tjzjEsZH5F
IGH0e9PsPVIKCSq4Q1HvsaFNNRbrRyqp36QGW5+CuXk/Il4qadFIPSxqXDcEDNryL+TZnynD//ka
0FdGcO6DSI35nDPIwT4pmFxD5hL1tdwPuSzSCdbz5lBWDBXTYRe4BTWnywIQLDKD6fMijgdZJEMH
PuJ/5a3xy+f4LFUpS1rMhiBcmcvZT2spXVbCp+4fxc9/xS7/XznjH5jlf+Sg/3/ILqfnzMv/nV1+
86bfmrd/yxV//gf/MMu9KPofGvlA2gM0CTF8waHt+Ida7sU+COQiIpwTyAKwb/4Pt1z8TxhEUO9A
vgPlIgvPLsL/l1uOvwfG+ZlXjheEE+ga/xtuOTtLS/7zkHIeCmwv/PM/QgEZ02ebBA39HLrgOcgs
zIu2ggf0Hi/ftF/X0G5YPLMrrxndYVwX5qfo5MSdaMPwkqMoXfgeqTds6IO0cmTEqRrwHUYV2ycN
xHcbMHjQVEr8HUQsxmkEEtNf5Ok/JcufPj08eVF1GBwWz5//o3CGKo8LkQtIWbwwvmlkXp6EaFiV
NsVSbpzmX8y5N1mWyitR1rU8LhUWt35LOQc4XXKMQhK0L1JuQXIPzivEGjvWpj72+sx3CAd0l+aO
s9C+ROTMSSu1eM1VRDYU+0Qkuc+VSC3o44AT5HiSAhUZTRRknwL+Soj0MldkbMq9MV6/rSL0BvUQ
s62dsaXsmmbe/+vJ+03p/CgVON9N5uNBgo7op6L18+/BO9KYQdV+FnfN/KBAfR4S7FER7ISDGhsD
v36xBOGlqDPj1z9f+qdh8cd7Ae3iWTvBw7Mw97OwUSvdFDGGuGyY8I+1EuLRqXVBB1/OWxAQtgqM
B8zMDRj/4/jkzXV9BKD97c8f46NM7PwL4HGGaAGiQ2h6qf+p6BrZwgptjl02jT4M7pBpDBhC/fCi
+ClgDdIWZFf+5bz6KDv8ecmYB4JAv8Uhf/vs+D22Mh8cmCNZPAGHY2H80sCWpo9BDf7zd/v17kI8
FDI4JXJOffHZRFK3Y6H5GrosqICYJSsWErvccLfVlgUbEEpqDMQxO1Zjxf9yhnw6zP75kgLFAIcZ
vqf/2fU5x50t2nYAfpw7s2uACyPIWGN53hdRpkiHnSpW+bOCfxNdn3Reqf+HLy/w/X1x1sD88iv3
XgEuz9i5zPD8heTmbbbhS+WDhWUnl04OI5kOH/78g3+U//380kKgBaFQZkRAAs835F/uVMhzmQjW
Xw6LmZ4fMDb14IfF7eOfr/Lr8xNTKNMFhQRdUNTgj1dBf9P3OhLAK+tSbhasUlCwQGPWdfA3Z5bf
3EZcKwxwsoRAxVErPl4rCqeptj3wrDoPToONsFzn37FqqVKwsCChBGpqCQLgVqo2zPXPf/6mP1+F
jzUC7VwgIAsOYD4JgcPHy/fBCgG9j8s7n713tbkgc/caEffqF8OeQu5gWmTalHO4qWR0D4L161SJ
JeUrwxJ85jtbgGo4xHWZ1n+LePrNXfjw0c4eE/+6165v5JgX+GgRF0emxY0I3Ffcmv1ffoJfD1z8
BBH6TuajPKFefrxO6DXxjNyELoMc+z5yPYiY/pPyuy5Br5j14DtKIi/jCdABq4vzJj3+79ybz481
PgIK9E+1G7Rl54/4r69aVs5VZpjxEMTWwNKxFZsJZJm/fNPz2fvLvRZoKwjonQQP3MerEFOpZiIj
rlJFj8USPTjlnjRO227usz//qL8WfeyizkI5fDfGoQ/9eKkKgBcBBNBl/tp2+7WIXkqz9EBFZbAb
ueMgUGAo+vM1f/f1/HNnB+UgAJ/P9uOiozScqx4tfDs8FAK8sxDKMxdEx1H673++1u9eW0heoSmM
OK6EGfbjF7ReuLIc+YaZWiq1aTyLDRoSVdNiMTOYzVDMtA7bw8nFL6aYsOpt2V/u5m+Od/zGMST9
sC4IyC/pVsME5ol1Fjr3MLgUOOKx1R2rrcvXDcIFvi+4LReUAsU4A/ToW+/KsfP+8pv/9kPA2AP1
n+AcgPX1x9+hBvHBMqm7jM/mxffJ3ULZ5ULdQ0vbJ7R2Nzi7wLjmPwKJ/fts3v5yH8716fMzDV4w
ihR6LGSefLoPY1M1Q9EXXQb22JJVo3chgDbu6rySmeN62wd9NtZlvQX9+7xnd7BYkD6XGw8B985h
O6PBqKvPDJLcevUeDmtkA8oP2fz5g/76cIqYEB99KXZ/hH4OgSLIkpArJxQHV/BYDn58hC3ODhDd
BGqeN6V/vtqvpRNHydl2W0D/fx7dP96VfmJgh1aKZoL343tdl/fcN/6P0ftbe/vJFORcufCS42Iw
+eaM08/IQFWBBTPXAckoclU81b6sfg3Zge5v5gJ9ZZlPQCqw6d/CcvQIkobYwElg2reN2gykbhId
+VAKyjne6Dp6dWE87h2QyqTVDQNkg2aCSnnbjbg/gWrihLO527TAw0Z/CNKIgAri/hZe9vleRQRH
AQ5/9DTnzv1zNZ4GLcNWWhjUYYA6i9Tj2xnr4yRegxw7Lf23uvy5qfnnejH1MXlikCTnf/+v6i8b
V42k7dasQ3d+MhXht32Rh395Aj+X5PNVAuipY7DK2Lln/XgVFZS0AZt2zVi+qs3ayq/rXL6C2XEB
vlUm3Nr85YKfX01cEAppFkZoamDz89kLeW4nGXPw2DJWRMVLi6gvaI/sG+voN6rqLmlGGK5WJvib
m9YnJxDOzxdGTwwNIK4P459P3xQEPQedWDxnyoLiBZVpxoz/kDukudRT7x/ZCNoWrx7j9YcM43tN
ymukp13k6IBW07wwCunGKOTf8sc/v5T4WBgUUKOiAPhj+NlFdNYF9rt4FyC8wOYpn4vg0OYFxBbt
8jeXuJ/xPf8ui7gWIk9/DkCCAuj41NMA1x8g1itn1MAC+OqqoR30200QsRXKNw3qDGyTNuFK3/iU
b5d+6VNMfl4Knu4Wjwf4gVP59c816TePQ8whm8fHidFnfU54GuDPimvVc1b1odv26EVS34LyxqP1
jfnLSwXJc1qUSm7/fN1fjmpIoHFIYhKEyw45Dw0fH3xgNqjnczXBRbj+ocK1xmI2aupmI2AfkjFs
Xi+APJtTCJO97QhsOUpsY937nz/GzwTuj7cEjQJY9tTn0NL/cksGZX2YvXtjBum4/87b/Es9ltcT
YQPo3u57PQ3hA1ha4Kucxed3XdUue6VAkmVC3nqgTtbgc18M4CPs5w4bZBBtwNbQoDmdbDB328Bb
zW3kdfK6XT1+qIOVHoRewY8HC+0Lh9fc3vgreYVege3AWBK7QQ4DcAdttxbKiBQmSEmztA1ivcbm
ykywzLLaT9limxSrd3aYg+qrBr52pIDC4A1G5zvXGHzIIdiIipkt1opPdvLnu0UheQOL2XHPwh6c
bdCwknJU5rrp4ZwpRRNl0lIoN8dO5ZsC2vRLiDuCKxdXQEVC0sWneQJhrY5MxXdt5Py/Rff8WuNx
MAawg4h8lCjx2XdztVUc1HCVyqZm4O+xsjmsuHK9b1byxDvxN9ua3zyEuPHo1jBiAWH8pSZ5i10q
PogJ7C7/gRfBI+7hVxO1r0MP+65ygsZ97fc28jPoH7/9+dE7m2V8aJIAhIXg+sNN42w2heL/8Q1o
ylXHEpnlGVJi86eBttjTlBHfNBHJv5UjC0sQKK2Xgi4734VTPj0rz68epOqiUxGZ8MdYAZKHfNI7
gc8D5binSuiGOmtKhEKdq1lNlvmOLIKBAG7L1EX4QyByk10LVRByB4Zy9+fv9Gs1CfDiMtgpAVcj
4WcIXfFlEd0EKXLQYa0JhXJ504kyvo7bGc9OKPNDPM5F5lgEqcifL41G4KO94fmEwbkS4/TCJxA+
Du2PP6ikuSvyHDBELitdbmt4hIEcFzcHZmInk7YN2y/Ihe7DZCzm6NC1IJtBUOk11zkH7W6Oy/K5
OFPrJvjTHTSUWTfwPsuBINVDcKpas7zEofQPrB1/qGGmV5CV9yeQ+NVVPFFMTjbXHGoyGYu9G5p5
3HrlYm5my79oSq9IpOgeGc/BqY0N+JUTVqaiefO1LvDeOXPw+549d1ETvS5GQOJojLrUsz8fVA5y
VsuZvXFY+aToWMTduARgIgWsj6FWgUlW1iJS++AJ8J4luIwPWJYYsxnPvos4b/dgE7RfIGUGqSUP
ocCdz5RM3UKtVeKYeZGNmR6B24isDmrWIYPWlGkL6w04mhrgC5BCEPwQDfjsF2Wv+uvZW/D/c1Bn
TjnUm2Bk9uP65tWD94Y+mz70k8/f+AwRa+qJGqc27aHhrsDP/zIrqMNXO51ZMIPawhN4PRDoEK4V
zPxuKcSs6Yh9f+L1LAJOXsEmTEKYAkXdQKcEHDUiiiTmCPpqtTP+prfaXnWQB7gtqF55Khcoinnr
wf1BksJuq1aqMs3BFw53S478VR1O/UPjXAf/jYK0X6DCabc9hExlQn1PXNGStpc9qBlw1Cj1KxZ8
8gRnOLdVpog2AmxxqJlyyG7DyEGhZuq6SlrAul/Qy3BQOLoStLSIV3u1yijTMbjjSFWxUONWFQRW
tn4nxTjcLAt0BwsMXJKVTvJKNXN1hA1cuYO73oQdwlqlMan8tCcNHrXFr0DupZcSvqpnPT7Yw24U
sETy+9g7UiX599ktLUwUQmi2khUTb5HFDjDXrgTTIEhD1tmdG3PrH5YOQ/HWhCN2FYwGNXp3/8y8
lXFs90TMIqsg6EqLaix3yPX1D3Fjyx0sXoYrsoTlEU4T8V51/XpHPCYheh/FCHHhpJbjCmPzWzAu
vXTlrbio/T4Hxl3eg5tLLyxv9c61HXnqhK9PZdhykAOWfNt3hEJIUeoBrMTabqBzE091Jcbt3MXR
KwS+dr/qYLYp0k1kCipb81wOesXxqpfL3IOGhDEPXuSkAQN24jnUo2uU0f9D3Zntxo102fpVzguw
QEaQESTQOBfJnKTUPNiybwhZtjnPM5/+fLT/Pm3J9VuoBvqigbopVNnMTJIRO/Ze61urV2WZlMFL
ZuEMFlN1jiPH+zAPg0dMnDPdNQb1xWYp3fqyQQCA/TDzq2HW/CKdhZEpxGxOP+wShf1uqtvxvEwt
fVWWqFCn0LW2yusY6sd53wGVLNH2o9Y2zrt5rK8clTT3vCafet3IrXKrbGtwpjh0jdCIs1Lv3MT+
cFycLsZpaegHNHiapM3Ae8KCON1NkVheqoybOYSju2dInt2l9Jcve7PqtjDkXSQwGZZNHQyXTU/A
E3Lp4sUrDG5dkCdPlQPK+8c9HdcsiGxq7asgxk2z4ahWnqzKi6aj7tJ02+YNR78Z3tdlYI9Mq2Jp
Ww8WE4K7uSD821LC87EL1ye3CudrI813nmynmx631105SWztU1Li8ceVjQMQybJwkSOMHrQu03FP
Nafh8zRPnkc8RIgoVn2gaXTySAz4rcpbNqOq8ZAiq+Qm5oh6U4Rp0GI5iXCoiMVYrrtykZdjp/G3
FFZJsZikDpYAZYFF2Ti9vFSxA4xSZeNjgeVSlctyH4+JdaWRBJ9xiYa+KZ5YlaSm3DZNI5HCrbtg
1xWMu4Z+CDiQxKIcdwF77SeEsdZV0brVJ9E3yaklxf3riEfU7+qxPOFDjA+5O2IAL3LECHFDCok/
8kM8labNZ7QmBEpO2R+bLhjOkUKeVZEbXg9Ad/dF5dTnNu3EKyTC7q2RFP22mPv6rnfd5fMChvAj
5sD5FtHIPc4B45tCUcfagzaQHpqFBsbMsWgMBaiIpb/BcIXR1MD9MV9WBYaYvmrhuU1FUunrKkka
fE5D4d7RTKnOF5BLewU2hN2Z4djjoAecKJPpjdgz+nCYjjBjwts4sydvr7tV+GjBk+CIiAtkS5c2
ARckK2Mz1rPC4KtCvY/SKWQayHh38tN6WM6qxar2QVUUtxXBILXv1qr0m6R5zCZz9KOmUderBfZb
YhnTxyzyDC7dDuMeR2DwURp4YTaRUUb7sR3Kp4TuuPbVAJhmF03OvG+9BgHaGHXeqdPm16Uv9a4f
un2XYhWTiAJTHybMZZtgyfPMIjvEAam4m0y4rs8uM97QHB8+69RIn1NsrA9lNYXgg6ST+shYEUyL
SbQIuxpj+WTYQ1FvbZwdlc9fnx+dcGG9MbOz0ZPIZCur/L4UMvUtB8Hfht9rfMQVOt9UxkBXZLWB
FbaDJk2QfoO2IlkV70WP24OZTFodFhhUu4njyfPoiQ5BiZweg8CrFvA1RnQFlVB+M834S6UHfR2i
lflqVBl1Yp8NzuM0sqYwnZ2nm8qaqGrSytVoi1DsowE1r6oqSc+8pBc0HiGHcA7Sm7ZKsxNbavYJ
9oHnDwPpal2BspWXDjNueG+mw4nzTuvDJbV8rw3BKia3CtYNvrvauzAmXlYwpfKMrqOLryvggHOw
OoMxNzCWjeFMBBGbmTiY1giDignk5ylZ8viDbpdPM0YMc88mjQCtb9biAiXVIW5L3s4o8s7nSZzj
nbSP+YQUl7e5HQ7N4txko1EEGw3tCSW8qNnlZCtZgm3ZsLXrgjkCv4k73YxjEFUYn6mC8NFGhyGq
nLNyQKm2wTdcH60pPnf5jJeUK+0NC2kGiVF/yJ21jmky76QkjAUzGW5HC9YXW3dymrrlZPZ5uMV5
6j4kVNPo3NuD7impjWyAlYZLsh+7nAWUyC2Oee2mF/pjEeRYOJlN9aT8sSGL7wHP1NFxigUJcU6k
YKV3udGrfRXl8QYPJArOcnxSSW8cszXZdUKy9pCgt/zAL5R+yWukOmlh6n3q6vCq9mqqa9c7S1cd
kotZ5rrDXXbWr02jpo6mj0rl8XmbhaxATTB/wF6FF1fzqpR5uUOCCsZpNEtM+4iV0L5oX09uemZK
iXkqGXzIByUsq2NcTcA0AQPwMiMbDZertCrgr5hVumtnedOpERVnbdm3bmDB2HcmszzDmdDvuzgq
rtOxmm/EUoHDapoquppxrZ+wQmBfSaLysCjLvFrm5Jq9rZ/WX4YKdqbeyBvK0VF57S5G8u57LHS3
ztQzS81y54JkoPpulKF34Vr5S4De8ZRlNLC2qlcu5kr+g9l0Cbw4E6u6VYbWLjJsOBdx6+7gRzRH
Vn+UakM9nUfwz+mHhf0jf89p4O06H5i2rV17q3sO8+dZx87e7FJAHDy15306U5FJnD61ndnUyejg
Re8oVqyKexgG9S4O8qvJKawrw+bZTKgxDGSXx6DFGxW1oC0DXO388fFFKoRtE25XeMZy2ToUg9A3
U/loBGWN1Sec74bYis9kl5o3YR/Uh0GYHHIIYzBgOGAegAXmeBPLpzVfaFBJh7qx50c1VuQ/eGVy
ZycKWUed2y2WClHi1SkL5xJXSQqlINc2FgGDp37h4IZXX9cnZiRxg4h8lhoWl83L0wONxWZWmOne
i4YIrEQbQtQDSL1NDLl8U4nClJcrD9PLAnqROr3u1M0cRGCJ8PKUnxOdhfeDkVZnHVgGXPEB4vMt
LYvhtq045/q4hcarGq/m1VCKaV8LAxxGOAcsU2Wz5A89rsSLTNrYTPpFUQCUFggEjx4m+potjrtq
EzjcejO3p7u2SpxniHrfwcc49p5OFir2ycSYEpsaBZw7Vi2qlLnKDiPsvAtaUQZ4IJnsrbRI7uIM
/7pVE3Ye5ar4mA9Gt2EmHB/Kdc+HEUT5ksX8qEtDCNam05gdB0ElaLMLrmagkAiloqPEXuIjBBoo
aJ1T7abMqK8AsfjF4HibuTOnDY0Y94D1LfbJ07ubu2WGKVNXewsxfABWKA12IyDy4xCFeIXmrHqZ
eby2ZqidPeI+vXeoGpntd3PSc/6cjRsnD9sDZ4Tq4oeYprMba5fiNBg2VlCaz+VUqq1qXCh0CaCd
cI5cYDp4TzjguPt2KQjdgoKbIGfctqNDUScB2GCsGp/NNGz2meDmlKM6r735itGe9QH751ddJOGH
YZTxl6Ezzf3Sh/lLb+TIO0zwiTAbi7sR1PJ565TRBcnVrO0wQ7dRNcuNY4/4dcbCs+49O4wnv1oc
EEPrR2oxH4RDduF2jVVtHNkUfo9rzm+Mob4YXIFbhJqu6yrjWFcpyk+h+3OT7vVhcjzEjIvMDqHR
VTjsAnMbuhizqDONjQiL8dSzWG2mCp1hbLTeJQ36RSAXbdCJ0HQ9Op034Q0zYs08BPQ7+ysa3wcx
LyraqNKCnEAGRb1Lxwxvp21eeiYdWkAM55Yau8MiG8rbUPb8ihJPwjitXjGJXLmM5fCREN/xrKqM
WvhBm/H8Ygrd0WErTngO2e8aQbTaw4IV/9wwrRKDUUTBGGQu45uK/XQzuA3VXSE5CCQP4RgHZwFE
aTTCsBaHaL4P21idz0OI38f1wnntIfdngbSGfYGj3c+NAo2VyZKEyjpvN6a5wvMpqQ90BkpiTHjO
k2RMA3Pj6gBmG1p85gJ4/C+atLvqJ46LbDvoxOXwEjKpxyoXfPJEO13NmaIZhWDvJiTv26czYm9K
lSkfU8WFpxGcqa4d9wsuyZ00Shx+iH0BQzxNTXKGb/1bAX0fWvF6iBtLse2ShfDDRYGah5VwaLrq
DEsoPOOgXh6Ggj8sowSR+GSZZ6FFXI/J8Iqzit8O6bAtx7CmDTIvvLEe1uFIG/vSXPb090NmjuuO
kMTVgUye8QKkYugLor79AAvTNgvmh7mRxRbQQ7ozDaUvLZk6cPKqC1mkODhiHgUwL/POnU1GJ/F0
WSTIo5cwuwtSt9s4MUSvqeqod6eDUOYjN+EZk9IHfqgPs5MeRxvIzKROY59D2WBHJqMScCU2zcBt
AxRz0qNEWWA1Yi+YC9+1jelGZkkLuIUiaEFir1kpYR7ZjkEUl8zmG3dpplu8NhMEoKEw7mwH9E0d
JuIKt8/wLQa775tW8XFhRllu7LSFahTSPPFaY9rN4FX9IA56sqA8+4X3ydsk67I/87CcFNCqblPR
LAJ6KA4FhgN0e+omyBSwNGuQHwdLPri43P0xz6sr/Cj5BpXXxzgX8RYOTIrey1pORVNnu4q7eYxL
YQH8w6epvKGlEsJ7gDWB83wsvc+ixR3ahhwlObWvZBIaLXPyleYEuFEvfhSTAeDAiQZfZ93XPkj2
rHY8cjaHa9qb4sYRg9jFiWdeRtp2b6UL/CWOrHJrVX1yRBuXQ5+xzlJOyVdr1xtWHMms7A8AOIN5
Ltm+U+eqQyx+Cew0uzLrBr1kHe7NUT65IZwgWVA7BJZwLtWEG6qQozoqJ7GftAUb0OpbAGPrX05p
gLqvm77gl6juygQ8Xq84ugSLtcCwKJgfKEm3bEW0g2ao26MtRH5l1AlwyCjzvugStzrCyhIXMD8A
3bQMQUHjh3VhsFNEpoofO5o8ijbOFIgXZ8GWjs1DVeF6QJYEttoUxCtwvzL76FnTEznVvBO3mntw
Cse6OBUmURtbHFztNw+wFJeLEsYSc9cdi2QOrzW21SuHPfnrlCTGfdXI9HtQ5fPFlIXVpzaX6V3X
mYO10SYdLV0zsJ9Hxzp0mJUZ+LdiS5jCsJNhxMNDwsRWNrXLqyiap1C084NVxM1h8tLhsQW8esvd
hQzR9XF0DAIKnzAxkwvdhNmOUX11KkowDzvOO/BcLYBegY5DzucdDHdnGhtfRuWyFVz6sismrFxL
Q+wr5jz6jgnSrdZ291ABAafVQ3flwRvCyztHN31g5PfEkTRHuOxUNW4aMi6tExEyE+B8NN3FVjEF
+9qzaLSnVuM8h0tMowJFpUcu3sRt6ikZEugqLC/C1dkXr2GfWjRghs3kON5DrSIHAjuWmCXL7Q8F
GNGPBqWNLmdv56Z1KTY054ytW9dlBRuYbSJfDM+vOi0/xK2kjaan8J41/o6Onm/aHIkZ+VOawImF
hVWYzr5W9WGSTbLaeM7CmA3MxVStrYiUV4vHhLSTz11O8wFvnWYIYXyXKaoyM6rocOcS0xLAe9ra
x4hhA9ilotiCwKPp6/LO1Wn3Ad/EGa9u/9L0NGuabGy3ZaSwEiIFrkoSG8LAoDEQxc55ylff6Bn/
VoOLEH4/tN1lyrptNqTdWUQXe+uwyX4zA7bojnyivb04zjc8h9gc+0luewo9NZAjm4zecIqLsrpY
BaBn9OsN3wiFs22WoWzJKMlzP8LD6kf8uXNJltMKtaDTRwu2hbQIL4X21XBZhSwUwgysB3x4sDJ7
DB/z4BQRVS7YQKt18Y6q1jQ2iFYVD9Pk3ta0tS5+HLjnqBgfw6iwLqQMh63dJt3GnGEUuUnmsO2O
7ilu1Tm0D3gCUuxn4FvhpkbbfsCU3d9btgUdy55XvDNVISCNMjnIIfOA6vbTTsiu+pQ0pX4uQLY/
wVpqP9BXg3kyxqupCNtaecqHqf0aMCU4FUy5ziaDNvFMxXNRL6q68aDSHoo5hFxdJFtZzNGHPw9c
3rD613HLKiFbgSVaMdt/KzIaGUalkSnqnWUntm+0Nfud5T0WKT3prLouAqu6d/hUj8xcvrE9UbQI
jO9I9WTmPKu1nB5DVx10zVEf986jBW72vC3hmqZxEdFfc7x3PvPfTOAd1nmEJFIx8GXg/XpEZNNh
CkaZot4sE/txjifPx+wRcQioUh9bV7Jv1xUHn/DXSPIitQwNTkne2peEGbaY0xB9Uhw17wj0f5+b
ORoltiVdj+OgZb0RVUqzqMNFh/VO0PJuUZowj7oNOGBuijqyt3aQYvYjfOw9QdI6EXs9/XYQuOCR
WKeQ5EG90WRoZ+GJ7uJ6t5RWdu6VQQ1OZxqSbRDphyqRz8jTH2f0xL7bJANHBAp1h4HBpqvd4gbM
eoZq0Xmm9ZBeMoh0r8bYLs90PcvtYjBtyxdRIp811yFVYzFMmKxpy7Dje4P4dkNHW1OpkSfKeUa8
BE19FRAqtbEqi2DU0TvkC7I9h/H8hUcG9gtBFPNWZymMCy+HQ9kvJcdupR5ox0Rn5rAMn5rUWrZN
AA0F+rvcoicCHhjnn1ysB+FmSCz1svDuAFWhAW4v4fztzy/Fb8o7SM6ru8D20DZAGnur3CUuHsXo
iFy0wiK5HZv54Jmed0UnHr4hjtjYr5WOHnrXiFlu0q+xpUxfJg7wxj9/klWe9OrWIqwQwhOIfBjh
EAjy+kkf+C9V3JvlrpululVB6DKrkOPNj6v8D7iZ/l302ivLE/lt/PO/IUlj1Qn9e6/Tp2/5t9ch
Guv//9Pq5Nh/OWgOlMLlxOop1pf9p9OJpAyUJCb5EdpElqhXD9R/JrPxP/1nEpv4y+I/M2BfO7ag
fv+Rr+nHSP6/nhOEufyDONfl7/TwCK3mql9lblU3TE4MTnJTggYyQANFTXWzpMDXt1XYrXiULJty
I9mELEDxhXDC3Dk4Ol+u9UJL50zpmbLItYVRH4QsahAuycKJOxO5sLaa+cinWQwSlnQUzh/THkG6
W6YLrdMgLT+60kg42ozAnek71KUBF6QPy8793A2SGc4maFxWZb8BmVTTLkrnmb8kCobh0VJhme7D
rAZO5sdtkxjfUzQvxJ5B+EfVtzGnKGYvSg182+ezEa9dfTO0DNcfZVWmFxzxernHrBtddGZvjJeo
qwowxpkpxj2BEwmDJbm47Y1jxso+o1MS0cabl8aZz6u5Tstnt2OC5yPikGGDZjJ2o52lDVpgzToI
ZrZbZhS6yZiDG4z6rlsB/GbczFuC351nLCmu+RB4Mf1SIAJykQzjnRjKwSkhrj3/UEi3Hj7PUzs1
j006TmCWmymHFwCeDLAwhEdBuJFXRjg24fHI+WoB4hDdekvgfZ5wTVVnwVQO0SVSY0WDb3SUTJot
A8o5cPYhX4Fje8JfxjEmdBcEBOy5cd2CW6vycN9IUYu85wTt8mRkoGkaAtO92UrsmRvD2r2AABPL
EqCHMGOYaNHOW+Yej41VVFFEJEeQU4NiEu88mLoyL/QA1aSbZHeR1WXKv5VFTf6fgHk2HfHuFgI2
ftfZ+TFRbhN/r3vbEPchHvnDAn808h3EBI8B88/nQhMI4EQZbFmvWPXDJl4azjN9lZyRptvklzpi
ksnhVTtPRH/RjQExp6rzArJHeGwjMQd+udipv1AI347B3G47iPa3Vd9jylFRGYPLH5V1Kw1JqokY
cI67OXyyavSeOjOvvhCldC2aSn80w8QgYiKV9m0JludFuKHLqBotbLkRZt88yTqOm+sJAf5TZU7m
fc2kbVsMlfeJHI/wMgyFJj6wspzGr+nBNBtSI/djbNzLalg2AwkWp5meZLexZ6f7PDpTdZtFo/1Z
2A3mcBHZXbDBgBPigl7k3h1dZlGAWv18FPGJiYGxb+Fko/cozoIIQRlsQwYOk4RsnzvfwXiwTQzU
0O0Czi8Deun2Ql2oLuGvsEVzF7oF3B3gL4LB4PeySpoTh2OxK4vA9nk5UqxWZp/et3kLAcWbHIoF
KsMK1GEKQWSXFfBXTrrMZOSnTH/T89qJtXfCc+vJLWZxWo+DF7TpFSyoKdlJlL75E89BMn5FEOx5
ft6OANyGgVBUAJWhoT6FSTtze+dJM2EpM8fxB/g1xbbgREWcxhS0i28Q96KvPaPTaie6kfwJ8HDR
9xRhLH7zQFV3cNe8m4kE8y+g2DoNuo/tGbt9JxixL3H5SB+2UYcElCgfogFB8YRzktweIGKWuQOu
sVTbcrYTcdMCe+v8MqFY983QFE+jNTTFzsIy32zEWNkzb3mSMjC1ic18ztsobc5TeyyTo1EtzCcy
pdckkyUKaWBN3hgNHyUjp+kQprTEfdmHSXRRIx4y/WBCfYHkIKhV9k0jA0xu7Kquqn0ny6Yxj0vd
zMs9iUWd4UMUF9kJGmXOr9O6Ei0jebAMz3/Z4W5+bhn/59dMz1cFBycBE4Ehll69Fj/ub0rmiLEp
9NQ+2DRJZ0R+AVig3FZV072jm3td2PzrOrj6AOysFou3xw5ntKZFg13eQNqov1TROH+xGjpAf/42
r3XZP6/irBJ6RIgaKPL6339Rfy8hqCI1Nlj16HAeZZ7EezBXxV2roNjRa24vCTco7v580Td6xJ9X
VSgfEQSidP9RGvx6VbiT5D0hiOKgBOi+Myb6YrlJ598mXGrX20l8oODjUF0y/NuZJbIdBma2fueY
9FqZ+PNjaIFQm7qApVG9OSXREdYJfPMA+HH4EQ1SeMFWu4KT5vcOPr/fTGESJIT40dMcRMSbg4/L
uhmX1mJsurDwHpyFqKylna13QlJ//z6Ca7jUw4yHVnP565tZ6BylZFtyniexwW9pvm6jsAguGItX
//gtwNiLsdbml3MsTgKvL7XMThI6imG10wD5dmfra8R0Y//n5+Rvvo/i8XA5y6IToZP++iKIZswu
chOPzISA4oc2e0ACitvdiBSC4T//RpwgeBbFaqxyfxypf3kTEiiLMEyhwFMwPBkmvPMlTOOzf/6N
qENRofMMEDD35huhiJFGbI8eJBFIz/DcgMmf0qFYqKtKmPLbP1/ubx47JbH2of7E0C8lhfav7xnQ
NR57bCYAQCDkiqbzdugYst2fr7J+6FelNQW1s1pVWBG5yFu/j/ZGb7QL2wMFj7SwHaL0pHpebqZX
/Tlmpq//+HIcC5S0OHsKx35re9adKyFpKg251Yg/TjVpvgaEq1PTeyWiodl+x+v8+xLJSMyUOLlx
G3GWefMjhsuYmHU7a2bGEfqaLnwWnDk3aqANpVZS75C/c8Xfn3uuiGCbDZ9lDpnr69tGDpWMGfTj
BBAlQHENt5wtAoq8mdb/eP3nUuuiQUw2HS5nfYJ+eeode0VkJRP5au007cnUGfd4yPoHzSx7H+Lf
e9TM9d7Tv//dF+Th5y3Aj2DTD3p91UZl6IscpLmuZQ0HAy7BTjDX3DMhb9+Rav/+ClhYW9cdezUE
cSNfX2q1KcCsm4ONhf/hFBt6rTPb4fjPnsm1KCD01yU2j5qKI+3rqxSd26bQ+njmsyH6kjapcfCs
vKApkQ3XOTTwd1bGt6/cj+ut6bo2pu11AX59vSQIM7jUdYCXJJm3kd2khz625yc4kCvUT4f5Oz/j
7y/BaqXSrkcTlLO8WO/oL89J3C/GgLfXRUlTIFUsFKW3iHT6YAOKPm88b0xh1dfje8nFf3tdVhUc
pquvQ7/5ot00WM3cp2wBY25DsMAuWWReecsYuXuZLXO4N0o0HH++m78/M1AZHIKcibukLHhbF4AC
njWjco8pVMNgj7m1/CKYG23/fJnf3wJBK8qU+KFxEei37sWM2svCSeaRPoTa3pnDr6xB5SHxUGT/
N67ELaHhwsVc883dGxJCaerG8jalabWfOE4zTLYZDMFVtyCc/Plivz+b1MY0QoDZrhawt9CRSYVN
b6mWiwXZQcAxpGeuX0akNAdaGO9kfP9+q8gipasLqxhQAE2e189lwrQwWFa6dj8Opm9OQbklZtx7
5yv9WJB+3eIkHhbBSsk3wj/j6Dc/YBRVE2FV2t3MwTIG2x5SVLXpZ9HD7jfKAoXh7PKbQieNnpBE
NsuWZnDREyMSMeYEiT86vggiggr6EGHbOw/S3/4Ia0lBwx87iPPm0zmcNINW8q11RZ6QCnpzPyuC
bv58X39/FZnYaRsfG1MbLIRvVlKXVFP4gLhgozY1LkqU9zfoI9Ot5bbV/ay7+im2lbz880V//2rO
WjNDGsG7uH6/1/d3NHTQAx91mVAM7iFy5nzbeln0zuq2Ls+vbi/kBS6CcZM3DMTYm6+ms8pIUXyq
DV7h5sWJ59TYQECkExWLnJj6JhCOcRXVSW5fOE4s1Ts/7W+vDFYRPInUajZ7FC7B199SLyjrO1Vx
/SpvLvpwjYG3G2s6TsWMqIHUqHz35991/RvffGOLV1QzDsGpyUjk9RV7MlvRBwhnU+vILh7toAwW
pGY9tlAkcKP3zv74223Ec65+TGAcJPDiB+Ltl+1D4DJwbU0op9WhwPaCjpCfcvrHm9R6FVZUinhF
cf12FpA14+CirIA7nqbtXhaldXBS1IDWKr6QaU7uXeAM79y73w+ziJ4dxoRAvbA2UyO+/ilJ5wma
gZTwDTiCVbU/PcXK+kByz5UbtQ9OPnyxA3iceniISuR2f76PbwYxnGHxJFB20xyiRDVJQn999a5b
uhH0oLOZDGAlqDCXM8iuBMsyC75RNW00XXfJbd324wGnUXvsobLW9tc/f4w395f60UJCxMdYnetr
IfT6UyRWiUYGzq+faNS9VQeCh1745P/zq8A6YiHANumQg/36Khn8k6WKvRzxSE1QU02Si7sAPf7z
Vd4sBjbPj8NuQgVAiar519dXiQsxshChq/AWkjX2RaC85w54YuYbQjbzc6AgWu7biJH7buwxmz7/
+fpvXs31+p6gRU01ye7PO/r6+o4IKzcClcq4LDTu2DkGUhClmsTeaHpatP/0auxteLVdTY3M1rbe
2V/eTEWLLCwm1fldyBgi5adH9YdhDcegHt1k++er/agTf1l3+HI2Qx/eFuXijadN8fpyk7UEDbaz
wTclGQmsB4NXjCv9Uo+HwUym7rxPoE5BjWrU/FCTJyx2qqAzf1Deqiq1G2+Bs9YzGVHPDbIGvbWH
tqu3WoTWw6BK8r43OtZVepsW4wQMIrJ6vcWWan6eM9GYWL6syturwIIGvEE1mpZPQYKZ5edd/B+Y
GP5v4x8Kmyfy388EH5cv39K4ZTLxKwPxxx/6ORjU8q91UsurRTlFHbEu0z8Hg47zF8sn/EPqC4QW
2Gz+/2DQdv5ihYMjx/h+LWJX0+u/BoVS/0W7hrKE1Yfu7Hr4+r//wbg1/Fb+q53bvvn3X9u7r6sc
TjC88XR5THQTsN6dt23XjjaQG8ksOuZBXG8Sgh4Pk1GPh5D5365ohXigku1vfvmF/vUhfr3o2v77
r7divSi7MOcNLkhx5bxdcmQ3cI6zdXxUfa6oHQePAK6lU8u8KS3QXJuMAf9lKkWocD8jF15Diybr
nZfz9cL381OweIP0YYsGcPZm4ZPjOtDPzIS40/wsLiXaffoc4SKIVFL551wQc0Gi95+/+r96ha+/
PZAvjj/rNNiCevJmTWBQaMyYScqD4XTjYw8MfnZniR3AseuF+wBHXnV9kJ2ClTMflxV5dvWKoNd4
waIfCOyXppuYEw1NJT6SbFeNR6azUj3CmE8cPHy4grdUQhiEIycR2T2D4F5c4F6D018vxVZWeXEF
CxqneCahCuFiUDesllf1jywAJMeT2IJZJ4guQIjOwKWXHwvbrHynml1cv5nXbLl3dXJW5Fim/GQa
iSigkoP3jH4PKQl89tAiLVykj2ReFd/SKs0FLhrbD1t1trAdnRX9GCJINGngrokKxphiO6hC7yCW
9Kby+htmJVCzOxt1CDkNhMUGqM2C7r6Zppo0IFFdmwRmbJQqzO+Zgdx5Hop7xk6K2WJmHINKdGjB
4CIPARdJdEJG2lKkSJPmbI8T51rVy+hsI6P/ZNUkygfBE75RB0yBEgevIr3CIGBlI+ZUw7M2vmdj
Spxr6BpERwwix3cFyuTckZn60s3uOSm53rbGjuLD+ii+VWx4L+5QQQLhXG/eDaH9MV+DOUhgPE1Q
kJP9aFDY7dD0cuIvYgUrF9tqftn3RXlNV6P253yoD1ZtzN+Wuupa/GnKJmmlH0itnz2kqzf9ZJC+
ZKaduE76wfnOyAyPt8qYAp/4n8frUXaORXj2TF5YOSubFOHZxSHisvOce7of9XXkrOksOEanflOV
hWF/aiaL8X8XoF++E/EyNvdrR3Q6ZukQfuk9ox0u61oTSOP8yKZJ7Tn2SRMYul3Hi4aJ9kfMzYLT
qT86yPcvDZCfYBfifupPYU+ETuCV/V3EGBFXpbE4LcIBonesUnbY5jmbEm0r4jzic64JPjqK2T2r
utB3xEopedRl5xVnaJpCY582tfXiTbp/hIQxm/swN/DZu2XjMlofBwdhJOafMdyVyRpqFNQWGWqj
OydE1P/IQXJzcFFbAiXm4QvP8agRCjahRfCKiXg5YBrYbJIRuv9ujsrqLu3WhCahkgJ4n2eC+04q
ss8Co0qsgx1H812vAtKushL5wwPOiTk74bVSg0+kG8CTsu+AY5KPKMDCNkzu/KE1CFEBxqqKPREp
ZbizetWW54Iv+0BoFAf+rjeI1spzFpVtZitiqBkbYZwvpZfW93GYhPNeotzdl4ki8CvqMhsyfJ65
/TmhQLmJFx9dKm9uaFzrMiRbtx7aHDB7Lt1gxzRIdLsB1VjqN+AL50/kx6r2YhxK73FiBJ7dTwsI
/S0EZ/cBp9/4oVtz02hATvUVVtcp2zLUTPmN0YUKUr2bOP3EC42THkm5E34cZD00xC0YsLPbZmUp
5KksLpMCfx+WdAHRc4ig1dz3uCfUS4okz9yZOXPgc3ZHCWguE31+gkPang1CT/aGeIAx3/bz6oxU
uWcND0Ej5pc1ByU6NY2Nri6vM1x52pMCod3cNUhoI2/ZJ9k4niQKkTtnIvhgDz0XQbBteHO0d6qG
mKqMCMdtYQay4ZeMyeLuaMs9QhVp3F2eoPRsix9GgIDcjbOikzhx+CWT4sRLK4OLMW6CdOck03Jn
T91IKV2vIUHolenZC8QeJH57Yjwnl3xJtraYm28e1sFmWzeRdR3UjkOb2CYLfjuzAL2YA2BeUldV
hXEBienXioIa8dlApnSddU1LeqYc9Q78+/AMk7dxz5uk6IaNciHGYU8xSdRmWjYfydMsFuQEaY30
d9b5i5aZd1tausVkbWIc96uiNjeR0tMzWW5Yzeb/x96Z7EiObEn2X3rdfFDO5JakzW4+h08bwmPi
PKiSyunr61h2owqvgG6g973IVUZGupmbKa/KFTky1PnOqIqRpjBEvcj3A+PVNTfr0aBnr4tyh6qv
KmiaPO5syugj2139W8dQ4SXdMg9HvkKIRw2MQO9MYtNVB7J2i36q6cDprmZfzdtVpSnuCKenoPmI
h4ESJcsbigdIzAR9DYnqFdM4UVTxgNWlImJVOrcOGYCskVu262Pl4kw1yD/KqOvZnp6AS4c8GIRX
zREbbN3A5Rh4q43Osju0Y02Ed+RaBafIXtOHHMXwTlHVlT2Oa5Fuu46CtIPiB/ni3MwerJqcNk0Z
1IETEs2dSI3Dh9NtJ7k0BDo7qi5oClZj+9EHFcvHW1svTQKK/it3KrrXEh7UytOiFPtODxadpaH8
lhp3bDLWBNJ2WPM3dci0GTyPBL2p0eJor21xx4VJ3TdC9dM71B96VHGmGPl+DDr9o6L+87Ff8DhH
KiOWB6SQ2yGJ24DmO4cuskR6g3AOxryWVmIZKyZXe73lIEBH6Huep7fBZ/Is/1LZwsf6LlfD2QHP
aMODU+FFSKaePjnqY+rfbs2TIoGR1LQHlxPGIAIdZMUJxINQF5B7Q35eenflX45TPAcVoQBRG8G9
NKHVUAxUqAtG9Yr89zTa496pnHo7dw44XXwWkurO2lTqStPVtsWqVUEKy9okYT/QTMNc4Djdb72I
iTSPsS5HrTCMJ5sp3StPbFJN3Pj9776iMC1Zh20w+JCbG9aSsUj/6ID6gYsuOsh3A8jXYe8pLSQo
mTCbOR7M+U9Jpqq8o0SnpoGGgjKdWJoBNuI+5RY8eLKaTI2qs7jy5j/tJElqDXr6NfruA/gO49Lp
ANCA3Qdf4UCX/Wq+j44NEZBWE9H7sPksTXtnSAqNtsI6DszxjI0qP+IqMcuIdDuZQZ8gfTzYHo9E
YbQoNzVsy7utHoJv+BBpRDhd/7VyEnDVnLenfu4cWoa38Uy1II0UEi8+nV6QBNpqpCmsUck6gVoi
Nl19ZibrXqx4pn0h1wptxhdTdefktfl7zBt5Nrhxn/tQ8qQu7Gxv0VHy5feu+FG6/fMMVtmPmmox
9k3KjIAD5nkLh3sGUliDfQ3Nzf7qMC3t6ub2jSPkdyIAQHmBDq0jCZMuLkH9x7IYs0NtrWc2UuKo
M7ArKxJ0VE8jcQQxFhd/NMudASU29kODCo7AqO8Jxz0wBnXJOJSQt0TwrMaKCWCYzYMHxiywwqsM
qflNg+rsmu2hyjNE6FW6RIrbo26IWTruxdG0zGtn/ghsJ73vinm85f96Qowc704zYE9aVHht5lXv
TQAKR46Hv+xYK2yR6mvIwoSEV3oUcEaEJP/l0Vi5mFP3ANKi2ZlLfubPpOd1UP2vzKogkXI64wiy
DtWaX6C1HVU+7IeweWJApk/KEE8IaUxNhnvM6CQtyE7ymMrN8kwwTEfWKKw466l3RwXejfwQMUh5
75zSThcXTQkdwGc8GjuDIFFDqMwzy+ccImTLHtWlSw6f3tUQW3okvKRivkpLbGDa2LfK3Bdz3z8y
uC8UL084ykxrBE+Gufl7NPP5YkFqebWt2fsutza/nyr55W6T+2jntOnpQKTkx/36TLrv0bL1kmAq
eTVdypnSyaNhlqIysfoffi6uSgXNkVvQ+N2bTntyG++QNzSHdDRjnSnYyWE8Uk40VdtBUhQrwxwy
h2cmc0kBu7IOxmjQQpP2H2Orbn0jfnjV/dYfekVvo2WN122hYDtfivd2yp8DwgvR1C+ntBL9Ae25
Ir75O8B+OGDsjhojP/amfu2Vx4OOv+tMeVIV+05zj3NMRITY3plcqEeBTFDu2mbxPkblv5U470j5
CnpI0v7gtdmy0y3Vv+TQo0bzMV/Hi915eZxbFCrZdWM/O03TXVgbPa2b/2wTWsH1bnn3oN2Cn+5M
0+Lsrf4eMM+Fz6h+9VR15wubCqe0vcsLI17n8traDkCWqqcpTxDcyWgRPhEd9k5uLu0dgLvnGqK+
HqeVlMy8F6xgeR5XcqJNLpvPTqgOjuM8G9Z6qFiwHwdHZxdhS//XSq3QRzBP2WtmK4+5Maw/1ta3
7nN/qSnGXX3nPs91Ghe9yquo8cyn2vCrnZGyI6AjZouLslCcYkN7MLbV/p3aRfHWFMxS1JARgaMO
LzFC8oXsj97qCRBmH/b92d3q863EnmrdVD/1SvvnOd9eBW68o+ik/7mYeHE9hQTQ+6To2gmsQdqs
ZwegZZQCWTy3lWUf6T3Mdr4Y6hjiCCp0t+bN99aLl1XOzqu2edzNAeIBwnsKS9t7Vb6ZPU/lnHKK
1bc2Ir9OUjHC8bCLLiEK8UYzyUWKotivTenTjtDOLsqggywAjRxbouWl140D/GIHDZevvqVvhfqb
a6NVsTe0fZj51cRi7pYI567Y+R4WW3OVFDcZiodyJxKqfcwH0wk56juqNWlcTA9FSAzf0E4xxKlp
k05ft/ZsriR6o6Y1pm8/zManMqOKzCt0CRYES6hjG9nFWaGOjEt54cJZJO66GK/pdkOj2bp1f9I2
8RQWY/jtuLxXXC51FpT3c05XEqbqNp8SLfWJkMK548vDQF6PpwVLQSyUdN99fs3XyTfKGKxEe80N
UsI4/4ggL3bW7E2AlwcZeIQ13Wx8bcsapqNpw2+qW+qFKifZJqYBHMTVs9Jee/YasumdDN5Vj2wR
TSgHD7Y9eccGil2Mwbjkq5m2lzwv3ke5jH8HzfhgVVrs8H5uUFvGmVpGm3pXWQzXpvB+aY+zcurE
yR+dI/nGw9aXe5JnIBj6CeZQGm79uXA761y3fFyHhSb2hDxOsyAm2Eih89RQ8ZUTdh56sryBvTyi
5gb2cDLoei25fgp7AOM84pKi1HnZqJ46cD+DDJCYmaJsW6jByliXW34l2Z9JWrm5MYeuBBnUrB5W
7i0tGJ9Bclg5/VXz2suf1EbqySMHX7tORmvSmHs7YJJeH+xZ13mCh/nQUdW1J3AsuvWXCbAkfHQG
+WOc8a7sCgtfOYltfG9zcJ2F0FawE+6k9FPYY6HE1h8O+co9qegm/+MW4W7Ud6XL1m2PS+8P3ngK
a60CBqRCtUWz75Hl7eWwbS6MtsPk2QS0Iqntddr2lhyAhJ4Xbx3sUifNNgl4DNwSF9vY52mogmuJ
U8DbkzPqvrKhTyEU0kRv50LTbVerYL/hnE3knLrx4FAg0KfqQEXJLx661DHVpXpREh4ZMQXb3Dm4
zfe+s8zYZKnPxjKNKXnq97iDs3jw5Q8M6LstoNRi9roHpY1zKYWxK410ix3pcIHdSuiYHe2RkjMg
Svkdfi6BSS5s4aMpC/CEwqVBWtl1TUmpOZlTrO35dhsTH407NGe+imqf5ZX/VNiNcZ23gTsjjIoj
bWcevSpeQK+sEIANXEMm4ehd1OYUI85cwfdpZSW01DxJRm98KvRg83KGpX8PtrLbYiB1GaWNi+Pt
0p4OlAgaUPkQsvP8NI20xOtHB6J0/E7uFMxzWwK3KYipWyaf12zIYZ8bKJY4ejIHRWKVsAZBjIF/
jBAcmSVMIrenOQ/zg1vQm5b0q2+/54VJ6D0DN3O2+NUm5VjDMw0KnH/+XP8AVO9HRa6WOzBoXgIU
+R6gWHUatfojGw8ntjXErpr2TuMQ6KopXVxWebLbYd4RtcjjdOu2JwebwLEbVEY+UI0/DMKohqqZ
NWDl3Vc0jjFczN1f01hhSg2zNdzhuTYp+zaeiwIwjYHrJxk4hvZznV9nyrb2ygToZYr2XOd1fQgn
RtuoU+ArCu0iZRnd7EO9nN1ISMOOMzGsL9JevG/DyG5xt9o+DRNpNGe+1WXSr3keCuu9J3h/MjWx
LGTYH16zXVd3gJmuN0sdRCmf7HngMU9f353Ypr9jq0GDjVl3Gn0HJsQQDCfHWY8la88nEAQBKINm
faBi3TsVVWgdeq9fx53RdR4INts26MnVqU5mhIzHdPZHDNR8Kt6RaNIdJGd5NEjSxLmDR8Io/SCm
iCN9ZVYsTx794VALjO5RTtaz59AwVJtV89Rh6GTgSZdzTYmlsbcBiCWu1/QJFSHNvrAJS/uGS9a9
rEc+zwbRcBTO3L96ed+THJ+29Gz1TnConXBed2w5/cOc6uIuqwZj12Sl+9JjYyHvO5S8vknh+Wu7
G/RJTZ9kR/u3DTP9wYVBQx2viXS3I+Z2JePjPjaaeVhBlHrBoKaimcbDOCzyao+sYZIGRZFLGtGX
B/DE3EZm09w3JE2xcexVOI4/tXDIkSLWHqmA5XJgNJBzlnSOTa6IvwGAqAvk4jbRws0Po+AK4hC7
Isqb1nsj3Dj8q1W/c2N3sVDkDZbdMl6RdXOiK+0gjlVleuqDKlabb0za71K/H+5Xrth3IT//K9rG
ckOQw+31ECXJKC5vbsueO6r0yB1J3kopl4VnYQ4hxBjh7Jko0dNsKorYCI/HoZcZb6ugDLXme7wb
2OHF/rY5h2GREh5A08Wj4+gf48Dl164K87e1qb/ZwJCMWty6SZc200ufucC2MprStmpN1pWoewoo
7zSDLYlKj1GipdNtzNZsXzgUgpclXAILaGS1yZupgyHfRBZgjuMJHABKO8husu5uPOBjugRBQhk9
AI6NRjZVCwpzfVc/LBk+DzuozQNCHSzFrCjufeX+AZjZPtJBXx98LA8PHrP2r34ap31tG+p+qpcl
KcWw7fyWXIg7iuxosQ0heTN+oEThiDISDRYycoPs7OTBigt4mpO0VUgPqn12h7o9ae0a5s6kg6+N
1LyqPdceSJzE9N0IUKF8xjNP+Z/0QSqxBz8OVTPyYsfPxlLLKWyC/A6NNEhq7BAnABz9o9ApESAJ
/CXKpV/tjUZDPvKx7bk5U+BcsTKlckTZP6nUMA6NMgEydp3dAScKu+E3UtT2q6pc7xyEiCpBw2PB
XK0eIsOgYQl6xkPZGRMUfqO6F8hXDQ/4MScBqtq9xaYh3m6MMqX0XWM2zQWdsaOf2zkWY3tjVVDb
7RGCD+b86OfGehol3MUyBYnQrinufOaNG4OUnDncHBbI0QL0/WlNgURHa81x2q1QPEFXnhrOUblY
L8jWbZyW6ofOJGEUfBqfswW2RQt9rLQ8qLZlB+G4T9D6+ETn7ibtGAlquELY7X9Kq81ZiHsmBAO7
Jfm79/yw3POfiy8UhIHE2kwT4oEhpD+i8fsnKVJDgYGFdrAyrZsXgSJ8plS3zU6un5nWRxXOyea7
HfJnn/1msFi/tRvyzBIVoSOIw80OAM8O6O77RCaJNckdIghwbPbXWEtKWEe2W+/wLtKpNrgMwqT9
kSSXuhYPeccYvMeknEjX9LniWNKMB+PG9bXETysr2n0ajv6f1W4GnsXdkiBqtveSTPJrqkPnTKiF
21NJ1Wc0S8N9oqKY1t+2MCOgECCEpgmm1sYsENfNBBE84IvpEoCLbLtcX9re6vnYbOZT5y7jbgAG
PsVFl9qHZqIJNVqdEUSXsQR1khUzt1Yw+cdq2maTalVWWouJSloLp3tcjLp7N3m+RRZq8nIDqzCk
69zeNcMEVdl0dIzEnL+iv+h9zQxHm6JNkfHKFQyWZveeCo53FkqQ9uA4wfYU7vNNMXpC33HPVkmb
6OrecmZ16+mjD4LlUOMhfpp4qr12vO48aogwHRlX+yTsWX/UM6RSfBtfA/z6T7xq/RLPwxSAXAtu
b0ujVvNr80wHrbhoeazwE3FZGd2VhKfa3s0KZqo59ebA0Eh0Drwsu7cpCPh8cD0NNs3aphzsI3fs
AIW6K5yztjPjzuxreS5NZ7qrILG9pwsd1tybRCIgH3NxKqvpdQRldAjLoSQvZfP9QZKJs2amPxL6
Y4o87G/rOuyouF6zb7forl0XxAahsWXXFjLknlF5aExRzuOJl97ZTj+id3Z6OxSGruZ3MYqFEj3U
QJhUXJX/6mXkchMzTaO9BSIYL4sgwLpv7L5aI7lZhnlpQKBEJan4C7DskOUD+zSvvfBBxBitTdW/
rHrYjnWoU5Qg6GWZsv1yDyymvocr237ZvUWak+cvJ9NiS+tBVuInqzd/gjLb2ftwUda9b2nGf+Ez
HHKsKftTyjp/mw3FYoDdi4VxsDRVUgt/OmfMNGPaGWI39sv4J4A8Kp4rFMcE/XJ7VdWNz1XetHV8
XsnsiEPYyRfaAPmgeAIGYH5fAojsp/C5p9chhOyU5Fv7Wij/K1TfG3ifK+m7Y0ADnBulfMKTcXEu
nI0xynZ1HikwdpeJlcKGAsye9xCgh6LslecZ6kWU1WR1SrbPXgZda9UXXnDk1gQWPSd/UpZc9yX0
jb234a/S3RAH3m2b0zn0l7ePrtGywwBktY75fdZ3e71sHJNQRY6Ttp6Xhf2XVJCcDL3F+QAZxRvK
zyYM26TyeFQULowyoBQmWsUxQPPPmvxiTL3e0y/Pv+efsEfmZpV8spQdOYZ5KHLydbNBG3FD2crO
rnL/xecWuKNU5UEYIJaCsI3J0U3JDVLlzMBghb6fUmz4fCH/hm37uHGTiC2m+SeDTbGa9Mlyyyvk
zwDQpEQ5z2MSltVRrcJ/zCCOmLWektTqP01R/wSU/uCuFgqlBzaskUmQ+X+pf8WeS6ruGWxu9tSs
4to3y686U3Pcc5IiklBvb/sU1+mNuGsYJgGZ6HPNo2m3oZJFacuNdzS9gnp0x4y5ueMEq3M/YSWc
X7MwJ5MhbVYY7dwndirrfYPsl236DrUarPWY2b82F+m9Mq6Q9p4aG/VFKSbYlH00BVQNb2QG4Nbq
8A03zfDO+3Ncp/xiKvvdDvMey6Aj/YviCDkw8aU8U26gQzKctIGp+Z0vQhiFkIRqIjd8QjeqeKmM
9uh6DqXrxEtuLnwV6yDjq7zaD9xfTYXsvLL1QaYNrRuXws4Sv4JL6TDYoPniEAd6VeKmANbONS/9
NvrG2t30CTDl05d2tP33dn7FWjTVr5QNDNHO3gB0nm3MYY85sXrYyizGFoTF2ZtPypm52M3S8pwH
v147xjdV5C9OJUK6IFMNupOFA4cXFZtdkd2xIyqaOHMn8Rf8oRn9z//qzc17BqlPy4Lolrpy7D/+
706Uf/z2/+ZDIcqGpghXHxcny73/ZrwrKxmqTuTZ0R7D/Kl26vF5NiWXJ8F1YkmWAOc2BKaJd7zQ
Gg1a4gAY42YM008qPKwHvAqOAYG9rv3DQjnZ/NyyGR9iDBhiJPpXiHqn7Ing79TMsFLdsC00ToRF
3tlk6T7b1UFX0vaEOyQDJLIjVQpo/Z+X+f+Naf/Dcolm/Z+NaW/Fn5G48b+50m7/xf9ypZki/JcD
nQY0kRP8G64C/MS/TGpjbg4zG6PrzdP4v3EVlv0vXPdc3fCfiX9KIf/TlRb8C+M6nBs64XwMixiS
/19caRYWt3/ziPncdm7W1/DmvXdZcv53o6avm3xIy6A/9nWeLX1sogBvP4jGlv11mGhZf9CAWNXb
3A+Lfd/ItaXE2xpBF6EeoQwrM/LGzDcPNmdLeEGBV7/7wNmap2nL0UJSltvrl58WvXEfBrP0kzxV
pQsP2aLk6g7oZWia5B/q7qeANKd3EqwQ3DPJDSdpXdHjqblxG3ai3NLsHARt/xikU/MQ+oMxHxB/
lJlAeFt+ytKvXlxv5ZjcCurH/lIMLFjWU5eOiIiRs3kYR2psoizznBT9lpf6YXa9P/3o7UIUB6pU
m2HYVRgggjPKdYhgU/PwoCLRXJvhVWhoYidF9pELmNfIN+kg6lFAU2weA9aU9nfe4A/VKc8xjFIW
MOcvLHDb9IQFlb/fn60AbT6w5IZ6NbJ5LdOJ9SxnIEfQIWV1vvzUZgbYQTRyW4/wlaQfb0ZdhTsw
hI6xhzKMfjpZc4CmYwfTwR8VkBqRl1AJ13YR8HqyqjORBMTmPNOCAgxoyGf/3WmtfLtA0wZ0GtTO
ii5vCoPSy86e+gR7K+XhOh9vanXpqBw3URAWUZsO9P9hQwl5k6eeU6OfVQ7xo2zI+bdGpqmoF+nG
7N6txpbFpZqM7tx4oERiRq5Z77rAJ5jaF8u2UA1MVUiMZ8xc46AJNycKuKLcroJjN74b3db/ES5C
9Gkph5mbibag7+FZ7oxDaa/m0McpdZe/u8EUoGbNKkwTy3fBaYA6d8o9usG8nDb+TLpDvV0b4KA4
TuKpzRwLs2Mm57gxy/w7m6b1dj+wtu8lbyALbH3l5m/dogqcF9uSvxWrJJajUlAYe+GlW3PJV1fd
yQmg4edQ3lLznM/ViQfwAJ8zb8r8y2ES5dNa+mNzr82hhBGxpbrbq8XrXvIh1/V1DPul/S2dzBz+
lC0cacD2ebbtobrV3bnF5uOcA2kIN859lxkx37IxspQjykMhHWPchRwOv9x665h4pbn4Lk8B6p3u
DSWc+c2ZnTS4uA0VIwDGw+07taeNWmRL5uaBUTq1LwAXR3wN64RhBU59Yd5tWzavD+hPYo1WxaXo
saFL0BR7z8V5ZiQ4K6buCa4FFkNajlBKrcIZhoQqAHM72laF4hM5rvI3N/KwLZDm6/ysBN6Rw7Or
77sNMf/ORo1EVfGm256BNKMho2Com+4V88k/rBB+pDqqi2A0G1CAztKcW8VNC5jfELymjguCL4IY
yEkAMH/Q+BVcCDl2beR93MoVGfbmBqJcwCmCF5zm+kaQkTCOm63vsDUtyrRekNudbxAXWC7GYUMf
sUeh3Rc8f6J9WzG8XS1Y1dsJWmA/n6Zi64+AsyU3yA2B8aCFUXOPTrMF6Gc4FRDca1PDlWdZcKOe
LKuQEQUIuDZZdzTQs5UezWSrgEfcwbfMth1hpqqh0gAoTMyRKx24nG7jx/XY4UuyazsT+7SzupuJ
bSrLA1mbFd8KFqAc8bVW4aHc4E2/aumtitbtaWzYYSx2nQSNsF+3KQ3g+Dtd45wtu6nnG7Z39fau
mB0qV2Sp8g8VwAfnN2GJ+uiD86qObNjsPxJ5kEvd1o2XVAhKCspmE0VSFCn1scRjWPb7zczy2TMa
7gabM87cZ03Erv1Ur2FO1xhppChzNXh0A3jwN6Xs/Irw1q/1rjVwKcadFfZf9jrk8P7arf0O1T95
ZJ8b39OKY3baVWs5D8Cj/fFHjYOiTQB/vJp+enXDdcTaYwny7fN41EEJDayywh/NDDKoc7Jwpwt4
yGoo7utxetaAGDPciOeKbaY3SxYKahtwD3U70BjlXsl2txXyzQRedBcYKVJ7s/LJ9H6bCH4Pltsa
uDfr9Bpgr/mQi18hHRcGBzF7wLyq+qPrKpV0XfFWAh1OwOy22y5t25J3CFXsb0n/T8J8/rW224dN
DQhxNJZVBR7JF5p76Iux55XdfgcFzvQi3/WegER+soTBElbWVwMrQJW4hv27Kh3vbyb868rFMgOu
fefoMbzrcO3RXiRhscDrSRd+wcZSfDBvsjPFKRgbqL8HAD4vvpwDjK/+wZnsw1IFVPOEw7v0pvsM
sihKuZf4vU/7QLocWe3RadhlIIkhjPMgr86lyA8DwwGdtwWb3RbwjXGzVsBb5k45P1qFD/Vf6Dus
DFwNt7H9q7uWPwCe1yyBx+StJb7gaRd/Gsl1EWwzdx8oD8Vq/cpm8zKVynqctBzMZKAQIVINWqCd
riej6d1oE+5uG5cNs2aWJiA+0MRSnhoyH+LabS5mB4zcZX3ATdcGcc3Ef9pY0l+yQBg9EujSs1wa
sF9YpPgH8O0164qBtY90JSIcv2wK6+JJOomysjPqoTy53jYd6rQ5Y3pKFLNPMozrwV4G47oAEzlO
K7UvE/83XJeXDv/9qdHG9ixLVK5JpYTD1m63lHrYa9YF0TA4l9Xelre+MfBk2WLDbcLZ1GbpeApS
rgElExeLqokuZleBhXVVsQs48IktzJ/O7Hd3cOHdH2k4pCccKb+g33kIFJXf/vEmyLEY4Jb+A/dr
+9uDqUs3BLWjO2OzXkIiKYRguAQ7uBPeeYOLn0NPyQEuAZahrfXszmzz62ZmVPDVhd5fqMOzwQMZ
TG5sadZQC1rxko3Vmb7HyyrJhWVTRtdBn+tkQRn9Tudu8/kZKl6slML+g5wPJ7kzW5wbsr4ASaL4
oaMLhhUD/TLBEBdukIN4N9FBDb/YI/FhBN6GP5gw4CGYbDs5hkJWkOuAfTXFn6QxNLDeRYx0F3ga
xVUgzBTaz2LceRYihemfHBBeHa54a3mSBBL4OBYLDqR8O60YVvBAbU67w5/l8Dvh9juk2/cYhv5X
jZXMoDYj2gJ4WpG/9IiDeEDYfrwFk3PqsvInW5kgESmwKamWB5jB3Vmr8LTkoxmhh3TJXDmPhZs/
0M3YJ5lUZGelCn8IvpZH7H7DbhFScRPLQh5+NNDVFMCA35ZUsXoZOwL5ELKW3wU12rftrHd8lRE/
kEwC9dkG9C0I5Ke44W/fucwGUeYsS7wYy98+ABJrhWeeznBSiw4qrYMn0nfPm8xeps1OjxmgGBrH
ykOaqnPmTPdu4amveTOc3wh037NYt8OC0SKo7WPoFVuCBZiWhNX96m+FC7aPB9bz1u/KWhyT3lp8
0KRoXTgVpuQHrKwb5HLHeZGeoJgpCmX4HTMaQ2WrKizGhNUjZdvXtkrtmLKKEJWUJXIjvkdpvBpd
ZpxsmlRpCgk+LKeeLg5Fy7QZ2ndu5j4NMDH2gunUD1vvOPscslbpQ+q3LTfuw3DdmeTbhqsDrPZO
a/8BgFVB7qzBOSA87T51qNLkFmDzd1Y/JL4vifySFwX/3L1mHXaduBUDjDxP0DW5ZAcPKeLIU6AC
WJ0eTeBQXJ5dqELb+t7YeAJ6Q8dNNanXDFXmN/1uOqHYY7sMMpzGKOBlfqajyyJi+JzrATC90fPe
F8tZOKm9S1NaR7Y6E38aawooz2FfcjRYAmG0c6zsfajSHzxPnwvFqm7cauy4TFMLIx4ZRYzQt64Y
6jrCfqi72MbllfCQPHVD88H5FJypvNSxuUEbc8XR1FhXYV0NL2tm2K/sN82TR1sVA2phedteiyAp
l0H+6AgbsPgqgwcbfvk1sPPwuyjq8CFjQ/5kOJ4BqHgMQrGb0NEfF0cY9xOrADB64hGXkuJUc8QT
RsQPpyTSzUvbgUHD5xgw71lsDY5ramFeoQuTEe8nKS47rjHlW8estDHWbg8weV6r0HkLVf2SFWH6
jlg7z4dwVssvji88uobceyXWizV1SkXrzuZfmWJqFgkUTFC781YVGfMNo/Mr3In0L2cB6Yy5Fn/W
fnqheW4/r1TjudkAAijQxCn2E4KoLM3f7WQfPZtsa+PbnwEpdEq0wYlYrp7u+lzwiWpzKR8aR5hM
HMEKwp5aRoBW+ktCc6XszwhZmgb5KVuC7Ne4go3DN50d9Tb/SjOnucj0pkzZzIxfGn9PIpzxJb85
0mkeIF3b0v7j9U8lBjpuUvhcZpRTd2AliSgJzZaKD394beV4Bzf5ATIghTlIQT8KmDYPVKsZSZfZ
0LdRgfQwxZbkMc2LE4cqLF5Dz2Tq6M2AVb8odwMtj30MR9DzDpXaioOoh32p0W43AyBHYcmDJ/GX
ZfL2VV/Gn2NV0GEDTp59xtW1mIcDP8j/qAmwMmanMN5uEtzqVStm3yJdfi2rSydqtVrc71OHD8Bc
1D+rwew/qgWwe9sIk6TF/JOaIPdSWnA/wbGL+kDTgX+ovZWnTzqR9oFFWT5oqsYiLtlzVHhjdx2h
+kbjMH4ujEKHwrc/5q3dU3VHZ4H0BckIM6cc19vXlvkF77ZPZIB+JnE8cLWPmH0/U+oVGj6lU1o+
VYX/WLQhRYdh+eHWE6k4EdM1lJSqefVG0jTsS2FPLFxuaevg2JhY9owc/PVatYdOVMu5MBdAw9yk
X2Y52SPjOsBwQ2d9tvcIf7kXrBRuXM1yjvqQUiSc4ixIYShDRnvIXHGqPfPk1oSrk3YZTqvF8jv1
gp8TDVMvLFT4sSuneeJAuZiGYuNXvbNN2uHlfCPJ83fgfhuxRMZ3kYmzB2mU44k23aYE1b0M+B8g
kyAg8pPB1OSsJs8KBw5aaEhIpfsP9s6sN3Lratd/JTj3zOE83JKsgTWpVJp1Q7TULc7j5vzrv6cc
I24LbgsJ8F0c4CCA43RsscQi9157rfd9XjEfGf0EVznWSyEmdIW0oI2wO8sVazsxNlsd1d9FEgZT
NziAPI4iTjZSbA+ujWHIa7p4+Qg1oaz5+nZOm5qkGuUzkuzZ9JCMcORgXHEQxlg860W3KbqRJVXV
bmZT2uJPZBomso3KTYRsQY4KJydqCWWIY89M5OnIXCk+NS2tBoKBthFhJpU+vIhkaXdEOsjY82uS
mpIWbJ5j1pavTGbIqD4t3gGz7/o4fk9kqrchYl+ypjbGiowpdB/WaPlBA7qJpYTegqnfw/aGBMci
rygTs3GTdU397kgZgqUuGb9VOOD2QI/QFPNdk6sVMc72aK8RXwBjHUGHafR7QKOEdGnRaY5Fg6bd
ztENtE62ob2VBsUkxqDUY8F4HxeSPs9oDmuO/WiNsn3Tq9U7QRqH1Jw52mPs9OtE3adR1PkhbatT
EUFxSiZ6wESYzG8hk1p6Xr35nFCqokuxxh3Q0uGAJ+BIclz+arLsIGQqTxHaKQYvkvze89xuWYMe
hygXP1R9DldSIfeeQ2YChyhzes61eVPlRL0iZxKPmBE45s+geNIWFWXnSNyeWN40MxJgM5atW5U0
ZOTaV+GenRUHeocFEzf+kquowmSLuR0euVde9GfSID7qtHoJ2foS6vBiui8JAdxksk46l3yxknre
cbRlRYzeLKat56lUshXc0AA6ECfTYsVuQg5LG34kBeMApatnr4zy5WYsqgqPiRUdUG3OZOGRuIUi
ADUrji39nk6e4w8iPEBdj9dM8XpPMtCMNHqLqM+sH1q8PJs+6x1f0cLorm0X2vONlk0xox/IFoMa
Sr42Sox5IfULyy+ZRktugcF+P3bq4uUw5Z+0dlDPFV2OFUKgg0KD6ID7XuwMBqcrtKftKocTuE6n
sCXoqlNPs96GaDucmIk2Zglydgl0ma1dZFk/ejlP133DCU0d4GDbFk9iON/mNg7M0Altf2xRlLVo
HZYu4itOTTKzOkfHL0pjmqikVFp4vGdKcDGImmCTCCDHhNT7EttjflFjK9QZ6WlMa7K5xtsGV3hN
gjsOkyU3p27L+Hviy0+2ep12Bvs63Uf2TrUKShul6JTFpfCitpLWECt89Opzuk6j0H7NSOHaRhYm
iwnVO3q9TPYsO32azfG9WyT5vtTHTLj0dZzvPeYyY2UWWXoy1OU1zqRLmc36c5FVWKOq6MFUG2nF
LDE5R7BpMC7am9DEc9Qtg+5l9WsXtbXXt0TdqBmJKpqTbAarD/SRkCJ8Mdg2OmMEOmqjuJZn5Gy4
kE3X6ZsPjQKCXM6sP1HT6mcgwu29XRc/EkSHtMasyXBbqMFBk5QLKeKKUZJdp3OiWczAFmp/qbqx
9kZki7R8nJmK1PjoqnybQil1y6l8Mwf9QphYTmBmdqraeAo4pJEwmxksclNl/Ij0cdmKKCejwJEB
isFLAOawzhfGoRzSAptvs6nIOk7KLr3vrbSE7YfLT/cHwsu7MjNsb3Gm5GyZjNlcDcHmVhNzSd5X
o/ffLVOEqsfhxyyRtEyeqfJIBlafZreDPck/6BkSKponijPBYJXS0QXEU5yl8GpGJitW/UjwJr+w
WeQaRrqGQaBdDIFRCoNR04D+FDwtNh4lwdDdGCtD6xBoq8TWIDkibHdGJs5rRU5utW0rhaUEZgq7
ZSY4iniqwRFCI2jYL/F2Tl6Bsdpm6xzr2wm67j4u6aBmFe6VRNbp9naQdVbtlLAxZXVBZRoSL+Ih
iVZdvWoH3EgI19zMmokJVBoy6As1TTQvNmfsLVWSELA2ZAb61wgx+bTO+zQ6D4RE1Hbe7BNNereL
iSjqWc8kb2glHmkqKunMjE3XPaBN2l1URPJjoyX9D/IIEtBloWh5Q2JQzG4ljPZZreUSMVbek4ak
Y7Smeld4Sln00vusMsx9xgHi6jNdbkHOkITiEFWAQqPhYbJCNXw25fkkqTqUWjMBTHu1SjFXuWbo
OanNANopY9dmjV2VdNwqxJ4iH3yhxnLQANHHymCJU4kIiOiu+nlQbYKjMN7TAUvyKIPzK0Xkbc1T
esnCnl7W0BBtFad7HaXXK8cNZ1s1cnEywvhks3usnKGGhVjxJMqZfF809rHLk72E8ownsXBDqbmg
qRQr3nCcMKWuPyxzOfOXottK1gRGGckwGiVCiugmR2YvfYdw+5QapBQiMXicqZ/fr6US6gImC7W8
byacKJYqmGUOWaS4Ga5nJOmkjEXzpMfEOYt8C4sYklEp11t1Qg+h0qUBV1XZh0ZD3HlFG5BQZZjc
JccJJHIwaxe6tPOUOM5LO0W7pm6b7dXVyRth5n6cAy5uezqCPayAjdSXdCBMjtmI3BjRrgtUOWtL
yU5LIUB+JDu11AYfz3ZM2BxGUL2j/kyd+WhCdjbD+k7g+712Lcs13td2i5ngDoL0sy7okQ4KxX3B
LIs3Sk9ukdbcN2nWXnRFTV5iK6GNYULVZPmzXKfOQu5yGUZniSQuBXVf2d6H3WIh2SIHHTEDtmZE
JOlCZNVgjIcxH+NAgw19C4xk4jyQkz/pRvVM4AucAjhG8Q4OfRYgN8xWLUxUF0vvbLsWdpFtY9ci
3MxKTjd5rsbxOwRqvE7oazFYIs0caAGg8ytp1JQqOfE1XJ4V648YkAUZ9qs6h+JJSjtRbMxkto/6
0F0HSRFeZwk9juWOspGsaflxEat11ky6UtmDVgBzHC6bsbLqXCWBfBk50qvlPtTzkt6fqfI7GLR4
S6TmLMueScb0sDaImIVonJQbMlw7rJC28trjaVXdifHYYwz355m08+SoDmylxPH1+VZ0PW2NrsQI
h547eRAQ1m0vJebwmyHG914iLat3WjY42moSR8FCFN0bijh2HnPU9GXD1meD06Gou7FT20LxgYV/
NddA7dGCxRTdWioydxhb5ZxnIowDtSOVXCRU5oldBdw5cdvK4/SUAimMqGtFgi+sVteA9KgZG3wt
e1N1aJRqklG+odHqz3zKZKQRy1LvEtyqeYuaZfc5Q8PSVfRF82gD+r1qjvtZ0OREYRZriPYdB+FE
qsZ+nJBx45JrtGxNflbm9ulChHETv3GO2/VmdoUjCLSEGSeFflXQ/UbCUVmkhnA69SVVBkvRxeoW
l0F1Mxo6trCcTpIXTyOu5GEepOdQCbPj3EFJmFLLOjrZ1KwpCdUfPdvxnsfDy7RYOdTEiV0JbOmp
I3/bzeQRQCioKReuMoAQJaM7mJA8R2dbPNBQJtauBla3ZwH2FhllqtGZ4VPfL4w0l87q7iSpCb9H
coZ4vWtz6fo6j23lWp3Mz+sXZ5b2Uq/gRKOOtN9kRJnhztTI4C1WKcVOvZLKfBAeGots2Q3TOJzb
STCucggkINU2n1ZJNla3YKukN+jjQWQX3GV6X6TYDcYlCkvjGJtJoNSJdSsshyy2EVWGw6gIrKVQ
cqyZpBbgg5FkHY80wdCAKbx2Nubv5DfOxrpD53tImb5vuqWISXuGVvGQl0X21unMfnwdXSb6EOMh
p1XEfaruZFzIOzJrNyQKXEWANXsBKluJ4dWgiYttgECQGUif6JhDBFDFt1pKn7BBAvPTseu6hFfm
x5R3fBXPTD8di4BNi+JgxQH6Ga2xg1lNG8h4Gxl7yEWyUvICxkk9LAyumzYXeLjsh6weL1k5qyi6
2+QEM/+QprJvQEtZkdEZ2AoagGE6ZxK5s4g97XM4iScbyPkxYy7tiVL/LjOicwuIuD/GSiVyhgBQ
yrBvzjySUNM8K0ZKhDXEDk8RFR1f8poQlkMPY0Nr9A0eFNmte94Vma1qlXP8XdW5AS5jTAmhEobh
SqoDMYOV/w4XsrRamoz8vzbrsgOj8BdF50wFFOKxKmj7L92inlDMxEQBC500V472FARKRz62Resb
xeqsS/WqXSoI8xLBDzT60uYG2MtLKkojQOAxIHPFyUgPuO4tGb0pe5BH75fuXwWxai+6VBYUJSZh
tUu5rzSxryK81GBrALvQ7xUXDoaMPcey1x76Fi89LaiPkk1UO6Ljo1ktybLETybZ77VqVOa3A5Ll
1I6wdCw65XYahuaua2bm/7xiWyJfyWC3iJZCrEY4FUdbA8HwqCwk1bZVNnkWhxR2Xd42qksqjLYd
71JFthl7dUgG4ji8U9uCE2Lc86CFJV0pppfdo2JLKYYZUWr8DnUVSFKPbi7LjxDPyDQZKW3YTDRC
CRwOszNND/DcM6WR9NwqivMYRxJrl0zPy8TMC2JGS6XRm2camK1prLII7xpLWcQUSRSNt1R4nHAA
uctQp2eaHhn1krqK8KMPrPGemQ7GmuIdiS25wWuG9DfEToY+/CgSPcNB9Vtt6j0rSV7tLJ3Wah8R
CFvYrAOYrVxh6OETu4xxUxQLURTk/7xok9o+aya9c0syXWzChsexSj7CDlEvY1Q4x4jBPf1Iq7wI
1SC9NqqVYGmN8Bk//bSrBsViZhDeFaH6oU7WbSjp294aaCqFavHBME/Y7tiL8ZDg+Lg1Oe8ynNLh
EZFKcUKCcWjrMPQTx84DBOIuT0F06eSsn7kRfb9e4DrdTPaQJn6DkZhXSQ6rB13VEmTMmXkz9P1j
rurZnQxaCGPwNJBjOnKgnAmm0kP9tunr9oDtnLOajUBtQBge2draMLqBLNvKRKyQKOTarmYOV4Sk
100/ebQ1Ys4VWYvqpo2W7q6neaLg0psy4isXUMLliDHdJdhiYLw2CDYAFOZGcyY8OFIPYal3+j1H
vTqiITVZKoOstC8hU1skGEPQ14p7cnkVxCl517EAmsNMxiGeiE3VmWRXDLJtp3zgehxpk0/0BEL8
ZjbZn8ryphkd4kRzkZlXlwvyHToHpPJ6iqQQ5M7ccyGhoMRcVicKwvglVxGbEp3XIALm9VslrUlA
9TJZEnHwLewVHbEzbvPf4pubKCse5qlOQLJUNgGRBuJMQrZoJo62g59Wi9vH1C5pEEOJyPwp7JFx
Ri0SgWqctZeanNfiQNy1HAhrCnW/ahPadQ66iifG+kLf2GE//4i0Ubtpwgj6U1Yk1Ba13i/NeUDT
HtSYCRHezjJm4tS0p/ogK12bbLUUzTDnJ6l5KxGgTXjJdF7mCk41X26NKgTxC4ZNN6uwQRLGobDB
tRTzb4mFbIkQmQK1joaFKKhpPkD4iHqyY1MGYYh1GIWBfufKDbqbCZWUXVvOszJiMaGzyOyb6Nei
ehZt1h86G+4IGxCxHFiC8VysJbXqRxfHcfOSNSrv2pyN3/kUDf1J1pjrJM0pG4/wQ1xXdl/TDJm6
Sm98RQ8puhWMocmqs2JyPE2bM+S1J6p8VxBsNLvWXqqBD8hX7dZIorGIRKNZbObMnqI9TzWHbRmF
B2YVpbFPNQHE6bZVLJWFxLYlc4fjcJxWTaFQKUXwSqNVXaqzcZvmLcW1QZvggxzJ6T7qNed5obpG
dV2NTXOc1UrNt3UzJpde00p7u9iy4DTaqu1M0OzUvbPCdYdITdECWDLkzgLVXM14vMBJoSuMed0B
S+tHo8mq/k3GG5OwGE/muG5GDmderlZNHaCBw+uR9zGcbCRzudenk5l4zsQBduJs/uxYkRqzKhaj
6Y4W0noXUfdUc5N6Dfsl7g68oXKbckpS8IicRoR2BzR1lbPl3iMeghGbiA3zFXTgZLovMTPAXs2/
0euKM6agpdJd5lEH+c9BnSxp9GFxfEcWND6QZWgL473MWHYvYkzoiKLkiev2W+OoEG+ZAkgxUwJ9
KW8xurBC49e1lXWnlP28Mtp+br3QGJm4GZKeUCirnZzc/KTN/Ask3p85fBa3UcNopCJBNm2wcJ9D
BXRYyRU+wzkw9smOxT/8F+zu/8tg/w8UwSux/NdC2BvRtdXwj31ffqPx3/7j//77b5N/BCL/Vn7/
WSP7+4/7XSWrm1cOI+M4UzZ1SIWoVP/FblQgNJKweB3jYri0NF3/t0pWJwlOscgxQMeNfFM1gQ3/
zm7UtX+a/BAeHu0aBEByyX+ikgUg+meRLDpb7arcJoOCwAtVka8i2p9opk1lm1hP8HwZA/2STtKP
sM2kFUHFbxUcoVUMjcxH51C/4T5y1llpVX6f6ebRVOv6W4ZndtU15bKG9mqc0H0sSCdL2hb4aI86
zkIXQN6jToWxarOyX/dt12+luLX9gk7/Zpi0ZLvgcl0ZcoiOxBmrA7AfmIKILDZkROo+IsRbcDzm
elSyb5pVzkHBYMRDYtWviyGtvYJIKL/qWEbBDeTbwoIZgeda0DrG9JYNee1JdVZ7dR2ihqzifdVV
tg8QeW3NFBtOVL42grXVWbAr0rVsA8vO35RZu7XZxJI2/V4gKyFkjLbwdVcL5Uc9viqTRLG2q+VF
cLh1BQQ10sIOkgziAIhVsjGnhXVPql4xLEaroaKFgr2hZkJhUaDrZkaZ0ZHxbmcfqh3udLyfO4sR
/DYxsrd47h18gtUdh98jw5CGqWOHqnGA/FC2rF+9SN8svSV5E7HIxo75/HUrp/dNreRBUiTxjQ3n
mCYA1PF9aCDwMedB9a5msZIkP5/VWseZYdmbK3zRbfVQOUy1eeqzZt6Q9Hmum1eZnHtQ/uVrPpRA
bkZOtPLIXbj+EbHtr7gs75gA78OF86Va8g8zVSxwLqToXgbpXUmI07YVefBYWY8xm6HfFrGFQRhh
MKC6+75MvksmdTau7dcG0t8av8O0Q3md8N1PzL3mDlBGhXdqRa9yRtKCXnFK5PYo8/WoTtQ+TzIR
I3VLBlebpR8U3btsvn7GPn91HLqzTqTk1It4oBe+jySN8b+Von6tUwd9M9MLvFcaYb1lUW1H29BP
8/XRmTRxdEAvuU419IffyhuLXhmnkqVUKPmsQr3kUV6/KYrc3CZL/4zPdKMmve3jaaK/mLzVcFnx
LiGPZcZ6qqfyVYTtHYP9wtPS8k7wadNGPJdycUZoiBZ4nBjatFK2StXizeqz7zMOZtpnOYAbXZNc
SxPTrqywxOtlrRHyd52CxtIuxhfmzDwKKqJ0n3b5d7Uy0BUqt0Y4Q9oqCEOsEpG6WUb7npokOVVy
QSKzauQeIwnjsU/S8pASh31NZZMgLc35WW2NbTdJV5lfedfOvGfoID+MWUEua09U8zmPXVJ+GDU2
uDzGrKarBQ+hKZdY4PSZIwcFq0ghJjnFeEyTGLNfDQ4zItA8T7m1E/L0EuO6giinGys/xNl/MBeO
F0NomCvoysfR4JmZDL5PmTH4OrfCiHvR0V9B+nSTqLBjFoFe18lCGiiGgB3oMAmClWZ4o2Kj0iKf
xTe0ZmREni6gO2EEonN4xovHOGU2r4nnocDbHMXfu8p5x6Tc7EIp+QhtfYNTk4aQBbRCT7CaDY1x
tlgWNVXWArMsdD8XS7lxIm5Aj67JVyOu2DhIf2RpeeROwuVw5CMDXH1b2Znsky3LiYQBkCuL+PuQ
jMepyD5sDnuPeUoAuApDioZWaLug7yJYX3HhjWlXbvpInQIrZ5KrcVLL7OitVeVvtjyAc9CaBDhB
Oe2asM/WCi+3q2f0KjOdca89M/e3jYGVtiTvvoKGxRka93c9G82up1tIm7msb4hUW7aEwzfPfRVj
l7Xr8lAMZftWVwDYh6RBZDP0TNF5bgwAadeXjQhim1fKaWlbM0GetzLCcKhzjNIke2agmiTOxtD7
f+Ub/C+UIcfknaWw+uj+H4iN1RTz6l/5dQlyRy3Z5fPv5Yb4ud74/d/9vd5QzH/qlmYTUWA4CiEQ
kJN/rzcU5Z9MGVVTRhwIulzner+7cvh/rmkd/EuyQmyMbGDY+b3eMP9JECw+bbw6GH2Q4Gv/Sb3x
Cf0vXTHW/Ef7HHHSxqM24NWyaNvvhFG+h6rpF2r4UCrKRmorT6+rnYMhB0baT3fpL6riPwdF/HHB
T4hkhIRDrgpem0XW6BpABO45ndpLgv+hfvv7ayh/LqL+uAgV3M/FE5mxY4zFdw6y/jIuxHGXnT8a
ph9F7PjTW4g1eEDdQIIrHXxYDGzIemh+8RsqgLx/YmH/cfXrp/qpdMvNQpkT5niBnI6bimM4OA+v
YtaviILi4iwzV+UXvh5UPGkqDmWx/eL3vhaHf/j//rjy9RP9dGXNkZjRNRKgI5ZJu9pwMA8MGsFR
NO97eTjjhdpbmem3sCtCAHFfXPaK1f6ry36qVTMda6FhN1UwTyvnpj/lN90TEpryEax5/MVF/oz2
/uNX+4T0lpRYxT5RhQGCOQT6SCWccTO3N0wl/L7CvQyb6otf5xdPz+eIwwTBidOM0xSMpr0B2IfH
FRlJqLoYQs65QbkZLhuWYY4l94ZGB7xoV19c+hdf4OfcQ3ORpnhRxi7QgXUM8rkbUQ220Ta5omsY
NdeCO6rvIXT5sflVXMSf2e3/vrXqJ7eo7UwSMqylCzKVfvbo+JpMf3nQN6QI+foUbsJFvfZTN//l
L/kpsWUw5NluOtsO6uf6LvmBJp02cw7S7ak9MnGkQ/5fXujTWpPh+rO1TGsCR7JoPt8XSMO12fnt
8WGcRcCx18BdUFLtQf5ygVN+Wzv/4nVQP60+xkjFNIYtZKG1aXnJo/JcHqv4GCOos9fxuQzU3YjE
M1s8vOTvdMtjNz+Vx0Fspz1mh/cQxXq8CtUdpIQTWgfxmGKJ/zYcJFdyWSsj7dh8q07VJUey7aPG
2xjGUVpxMFm3/PFtmgbd0a6Vp7zJvekJ8aT7bruNiuDWt8W203ZC9xy1dJOX7jJchH0E0OJVByaL
1kYE6WreGoG0xwsxrSdf97RwPW/aHYnD8lr356DcAkIJxXt8bE9imxS7btuenAsTZ/RwpTvdFxdp
3d80Z5S9ZXKrh2/pk3aINngHEebsqy1jV/xFSOK/57dkNsutT7KMzoJxknaMfKZNu4ELnu77rfgv
V0b105qsjIUT5Yh+Ayo/pnNXJkKytbqQBtWQnq3rwTPU/GJQXZu/T/ClffEMXp+1v3oY1D8vyZJG
qy7DKhDAvXNrGa+f4vgtrsZQfY0B4VTXhlb7mih011hWhq4+F4m6Ie8b5dJXb7j1q3Xl8wqNoEos
6hCi6QETWTFUdyizUXEBbBBw+PBnIkzJn/JR3ocFCMrKiHYLvBiJKp7JBGO8mvBkUTLeplk74W2M
Kaxxu7rTPEoUwoODUqm5MApoI6gDVMbDDrZmsqZIXyGR9NkTe79R0TxJDNxHiTmgyomhYP7gIttD
cjwwGmMcnkdP1ky/VZ4f0kgJJkLa13ReGDP38wtsgxsxgRS+os7ySD9PinFEcuTDxGrWGuB+uwGt
XRIJYBWneGB8nBY+5+67KhbbSBFk1ysFqFcyGqHEY29IjFOJ453wFq+r3yL7Vem+aAD+qgxRP+1Z
qa45ud7UYRAm27R5dpzozZZkf0r6s1VzBxekK/UFqYJNPEbLN846/MUm9os1Xbn++U+VQB9H8mBk
+ICVsHmLNcUvbc1PNEqAEMxaZO2RqLtdq321pv9iz1Su2/ZP19Nbe0qwL4RBgyCCnfJKpeAhv+6a
sJcu8QBgIrnEzczyHgEZ+io47lcF7OeMoYUOVjFFeOkAep7LrHdLZFw5irG4hvKR1nt92Q8GYN7L
Fy/0r37TT7uXrhXkqhttugPT7Di7XLQP4MK21y/1SveHkjG0+dlQ2KlNdb9EOyf4+yv/ogJSPu1m
s1T2majNdDfYzh4Uoy8nw144EpXAvK/539cy6O8v9cu7+mkLq+QxtxFbqUE1y+c4lHe2ca+nJq+1
eADVQmUEObtbaG18FcH7q6r5t5fopydoYghcajjzgyHs9hLzknC82JA1ihgRrqLsE1bDcLZufusA
8FGy2fpqkSYf769X6d8+1E8X1/H6aHlCyTcNqOScbZjXa5vNIa26wlUmBzlMRXsReyzdmu5QEgxc
4FEpwL827QkIzn7JxyBvwpdaq/Ak0iPMNohBUfGmntRtVXNti3Wm7Rqxrqr9vLAU4YBYS3x7ylrq
Qo/gDxdPCo49lKSLZ0tX1gF5IGIb880SF90wPGawd924vXhp3PGiLfuxftPzc02RGG+GYYMzjDlQ
JG8na7u0W2tay9OqovXqSjQ+Keiw0s7hfs6eNfU0Fkicng390qv3zvRU6x+d/liUd+TYZhoq1o8B
/6gIBnzdsH+VDd4kudgo0/VDi3jdThtl2ErDNo6CyABcvJXqNS0y5p1uHdLck2r1MNgzB5EhZcpf
SttU026ytr+HtQLzNeXXWk5KlO2dugkAyW3RSq7oqGDhGtaooYMBvOHQnKY5C5ZUu0NluunnQJaX
k24/aebDUNHTmudtDsxJ8Lp3tb5Pc2Mdo8KN7QlXbepa9nxHzCJzQ83+kErlwsz7Qe9OStUGpLvc
w6+Dxly8A0rZW8l0UTCL0gUK8HGs4rz1owI1H6AwxZFWyizeR8leO1Q5hWj9Oi2/LbKD8yqJbxOb
Bu0ys+boD0WebpamBKXMzSBSJqe5Ix/kOLtPGytAeG/kPyBLurpARdnQgPxIom1LB9Tx82EuMK2N
x7hHGkCkglwZyyonWqwazW2DULxDyTCR9AMIcTdqahChCSHR6DwDJbdpMA312GNV3AC4A4u6t2v7
VonbbdkxZew132lg3sbeErHdoKkaRHWXT+VNOqAixKJoKXJAgAt2GvQtzfXW3HCmvO+yJy1jqL6A
nPEt2qm0+C9ZMb7XqGMIAl07Sx1Yeh/ktThiuljNKTAC3YJSl9g/dHUi/OOIERd0Ay9NlYEvsgrz
OMxbVU52YwTfaNKPdP7uxsh6sxkF42AnZkDdgghdz4ZxgApozucmAwrbGLeDPB5UVFAlauhR7jcG
/QqtULZSWAUGKunQsrdmfIaXBPXR2NuENqR9RvzMi1SHvL/TbRzpkUu5HaZYCPQs+aY7AjwsHQFg
v5r8zMrqZpbllclZMZOv9slfLTSfCjEFrQf9v74PmjlYxLS1SUrPpXaVxDaoT46bH0V6jYanpDKX
HeDCv1/Q9V/VA59KEStEh20JRFW2hsMpCo9RxwteDOsqlU94w3ie6RSLzu3rE1I8tyruIDX5EQWf
bN5huPAwXnlEoPh1bnpyDU66632rZACANqa6Uj2pIJUJYdDi53bqZYz39fJelC+yTLXzPRlVMGMG
0yKdPTLjvZQ2oBW9gRJt6sWqR0o0OrfRcK7LS2aBdIRnbd0X4+L9/S34BEf69zFX/lQSLTHpq8PV
QqwxV7/qO/Ndrt6X8gs7DLgwFB1TD5BQgsGLw3U+C9zEDjWrTB9Znm/7KZDRV46pW5rYGbrEB4xx
oHKDUGOubvF8fLH5Or9okX2OoKRDGKOkQuxXzFoQswlbEt6gaNyULWKmi+ycWugn+FVgEcBSUxim
F0FWdgc17NbFaHltUvI9nhP1CIVr5CFT97mM36TmNsct0hmv7wk6yZ+1jsftjSEiWTPhRsA+zqDl
TNiohIMeAs22GZYAJytMHLG/GLJbwf0qpZUgOYNRJJzlq4/rvsAj4CxeoQlX1t7z4uN6BAB57SVd
vBIomTNMx8qMe04HptnKQFIYSXTfpPFViUYkQYfaIFZYmm87bYYOLgMguc26IEe/mt7oKtNK5OyK
4CmUJg9S2KF6mmr0Tqq9th1mD2njNSO88VSsS358i2lmCnO4b6bndC9lh2DNutfZvXGAWiy6/dJ+
8VgZ1y7JXxzw5Ouf/1Q6SFYZaRgMOTeTX6JsqnKRCcIwzzPxJ3B3mUAGBhql9DECE9pML018S5Kq
F40cpc1+tfS2l3fiXu+jtZ1juPJFlngtbggOWcD05jujgdhFikrUtkcNK09PpK+l9cx9wg3a7Rsn
Y0gE6p6lzy1MNSiMEI734DPf9KEze1cG5AjAviTCqRmWLcB9D3aPu+TFLnOsbaY2flqwrxrQKZpq
lSZkVJURpD7MP5Qjf//6/ZZj/Vf36XPdHLYKbumwxW74EgpcFI15ZPPey8Pi6lG3ZXp1ahLnVu31
77WU3PfyJrbQuvHFZVF+0lpovGZzq7SBzmOeztLNYlZMSLMHEetPaiECM+pWPfRb+Bae6aDqKq+H
6CHiTPJiivYwRtOeqE74Mbor59/QYqNiQRwSIZSapY2dwqTnaZxL6UbCF1+PZhARHhXjn2/6foue
VK9+g166w1RhMp6ONVafOanRYYab4op84r8b2WQoam5kOAXpYzOmK/N6Yq7uwrSG00AiGCmhVgJf
JdvgoPEnxH8h87O/v83KrxaPT6cEIBoMDRg27QBX+7bTUqeLW1JyaFoO+7m7mST+OLc3gIj9RoAy
CbEkwUTNle7czA4c/K+aDtovWh/yp0PEMg8hw2l0wXbqCBYvbS/PN2KuFNqZzPuypX8D1n7IrfGe
8jvQlrsuiDJgQpXC+suMt+luEYaCWVhUXUaZ+TTnDwvxCgieWeeKt6JfAtr6O9VxrzDCwLC7y1JV
6U5DLao629EIsD59cWN/ce6Tr3/+03tu1TDXujE3AYHo9MbiZ42OVm36nQLe0B9Sc1920SMzyH01
7U1NIvUSSdh/efFrOfHTxbOlURIbh2FAFhgWCdVvSntf1c63Qu/3caOinB32MFFhA3VnJ833LV+r
hBz3i+v/osMvfypb8hLtidpGVgCE6wZR6F4jgoe55jlM6fHjlfutdzUaIDDTx7+/5i8qFvlTxdJm
hIzAfTQIDnTIa9N82z5fz/XXzklOaTLGsvs/1J3JkttYlqZfpazWjWzMg1lXLjCTdNLpk+TSBuaS
S5jnGat+jX69fpL+4BGZISkjFB3V1osyhYVJ7iRBXNzh3HPP//2Utvz8Yn+QqgEM8X0DU5s+mHs5
ziHT2yeduVmDO95orzKAOc18LNPGrTXDRX57FbT1RM3ySWMf9POr//7OnpLw7y8+tZVEsYesHfSZ
lBw+OhsWXjo8f24TKEOA9u3P4s997P3rLIwf/feXokB8TbaBfWK73kqz4mZm+SRyj3vLUrwZdF/7
lop1CSWK2isITbH3UAlNM+XPutLvpyLBCX7/Dapq6AZF2cxDzmpZyqoL+dmRcnLltGdLGw+DBFrc
dGZCj5yv9fM23k9vf/fOf5gYi2KSulldzcPuWZcbz/vYbaN3eHzsRO2TRNPrleAuTX5t6z9t7z96
tD/MgVaKLdPuWHdYKF53yAP21bv98N/OyL8JmmHrElUXhJzQnMb4WJkqYJZnCOsfsbq5xuSjlY5a
K0p1f94Mvz+qKDL7vvWLXT+ojeyt0Tq9QDrwevyzUlEL8mgl6BdPlPOcpEj7s/72+xMHWOnvr9cq
JafIU2MdZjn7ZHL0WFLODo1gn69MJfHwPIFn9T5lM/zzG/zD5/zDVNVrcawJJj0crWeQqqIrA69V
5ucISWUi99d5JVncPLdGANX3PzVXydYPc1WZjCg7BUsgYp9O8QZZgtOykRG8T4tmZZxEDisRtv0n
W9X8YbYaNVwLO+CMh5jU3z5h1IzTZVNYvdeT3Il2pEI1Bm2ladEv1/xLZR6Pdcl/P1ZvYFT9uW5g
3sbJ8Pf/SjUehmhSRcE89MdVHueX4mV9obq0S4v//T//V5/v/wq69eX1haLT8OVTXb78o+S0/7YG
5J+f/VvVKRWdmqxo2huil975W9Up7quUN5L8phzUYH76tQrkrbRU1GQYU3hekGBhEP1Wdaro4l4j
ihUeTFVT/StVIN9PCm9sV0kFEW0gPLWoOf2hG69W3hVyJXZPesSZIrjzUtXdpsftU8Q0kcLMvGyC
rF7/7Hzkh1X3lwtj+ajjmqZaivkvx96WJLfDoAxPTbJ6Hd53A2Je/LM8oaB0SQRlLcw9cp5tOlNq
AN4JDr8Ngg3FCRVlqqUFewl3r/ZHddEp8S4/ZtvqJUTmlTzdZ53oFXgcxWgL5ra5zvUnqdSCtawc
8OR3OPc+1s2nhASt3pY3eH96fak/Itg6W9hgY2awwX+sKS0j2NuWQMn0D/A2Ecur1qM4gGpA+d6R
rs4+JWoTiH1xsbadqZC+KOikD1NnPsYlm9Gu+UB4+KSqhHHQPoo0fU0Qj+FpeKd3y/2kj+SzmCsh
mpqXuTCgsa/3+0dSBX2YKN9EuDgf8s68xSATlYscJb5KvQ6KeXcZaKwc9BuTzrK7J7GwDpCqPTbO
N7jdfgZEhLB0rsJKyF4xgMt8SvDUwJibZyvC9E/ZPi7roNnY5iVkjUHWbJMnoxN78zFQKR02lE7A
4oRa1JYtDOwMjkwpliVlj/aGpGDRHxvW1Eotb5BmAVwDu5quHuzAP1u7vt9QvHUXWTQopNJM1FP/
soi1fVuOGCx1TxT1uuKigQDufatdOWfUMNLATE3R51v094+THp8Sq/BU0C1oNC8pWU7K5B6awfDb
ddkFvP1zXCzvCnwbhroJEiwbSaOAVow81POulqohRaV3lNIGaWQdVlY0u6w5r9fbax0t70rcO5OE
x57pNxwLPUt4AinYkIxsNluUb8JMQd7+dDZ6MXsTBEkWp/LSiMPR3sHheaaxCZ80mZyiYB1OqLlI
io9gjuy80HbrpsmZhPLjPFFWOqJv2Csfx7X5UGjdEVwjvgFaCPXlztLLaykbN4hGb2NluW3a9gGp
D7h7Afy++oTPdohE8GnqYl8aCmeNyqvBMFkSDHflzjfU5TzFnykTc/WyvMYYj6JAcQord1uJHiIN
vlKUB7Maj3TQG+zbjt9Mqddfos9/q8byijXm0P/Hv0tve6jfotJfHqykQJpG1qIq1NN/Hy1MedeV
1az3T51oPTa69ZjBGWe3ildJ99yJVDvPEvWli+Y1Q4ZBAXm4rr6PpqBWMUjRllvoK0HXZjepaXli
HfuwD7DekM8NrkkzGGeEt4/qOrppYdw0G6cOYCjFgtySIC2nrm0P2qIFKrXd5VLhNjM5gzF7fTO8
j5gJ+wg/J0UNKsZbZqynNEeKA2IiKvAIWjIXhfOnKMExbzengo/MJm1+15mZ24wK34iTmLREmgqz
bRh8a60DSJ2+vMTOKsro0idwRuVeEEbTN1fyouGqjefGmpyl0RnDOWK1+lAP2FaRY4+V6bZUSDGQ
SSuNhVV/8wRcSDNpPpfYVVUNGldwRk7bUWswYiJbI6tt36Fmu43mJqzzV8s0KH2H6rYYtmh+7mRu
QaZOu+uOY9+EpIGv2V7Ajh34oVGY+SPh+vMn/kOJzK8PfJdNsNxYhrQDyb/d1wLqLHVUkv0TbY2P
ClNKrAXxujvKVWHLHsWaNRwc4jtKjDnmsjwha4IBLoWw0Ix0Do4fPlC67Vlq2oBOrfGP1H1UUn6n
qmGkq04/5xezBBlZj+97k9obRXlqo/TzPkpkxi1oJr8DrBSt1gFG5KUDXvPzm9w3ND92akVkUTdF
6jR1lujv7hFz89bQ8214SjIDeSXXnOUR74AZLxDs235+sbdT4H+5GkR+RCoaGQnlxyEE6gCOMEup
Wg9Hasx9wzZcZWjI3Z+GFpqngUx/0m7Q3joLvChxpDoce8DENqLK+/mX2cU63906Spj9hk2J+lYR
8PwPcaqikfdV5ml+miFRbVl7EDBrKPZFFRdaDgd1xB9EGYUadAaGx00TzgNsRU3zS8YTQlO8JfVL
NiiXoWBFRYmRjMZNTaH4gt0GbkSnlhlVnqpDbY2QFuqrJlvXVOveq1t8ojCc0xv5qRSme33gNisc
xMoxuyjC8q4rlJsO4Gecxa9l2QYT+TBzHc+wB1zcu770rNqyvtz2GRchBCrN6gEFw2SDpsOgz2jx
LInWdxKvgSvTfMAn/A53CuhrBfO8LDz2on6zKMmpgXL6Jw957zHfPmPcImXVVFAoiZKkGW+5v2+y
QY0UIf5JaFZdUEI2tYFSRL88ur8U5v9hDP9fNtLX6IB/HOTjO9KN30Xv++t/CdwVlF+mqRHMELq/
GWv8I3BX5L/9Ei2bOBkQBJts/X8N3BXtb7pF9Cmy0hkaYTVTw6+B+/55PERRNCUUghIl3H8lcJe/
T2qwwotcVxUVE1CLDF/rh01vbamT1EfIr8pp63Djs+ZWAh+B8ZGDs9P40GnTdIcYQLqxGurx5qTs
0OaqUveJwx5QYkbXy8Q5avOExHJuQY6awwvIoOa5j4xyxDRUMqBAZAOOxcaUJpUPgmVT/W+a+3cC
gO+TJPtdkMwl/qe9sCQw3qaTb/p11xhzLXaC5Ggg0zjFwthH6BEtZRsiMgDvxOWZE2fjh79+WYW6
fIP/YRz9VjT3zWWtpdEqBcCNs0JCBmfPARRFGGJ5uy3bsZmm87zzvX5+zR9C2Ldb/faabOm+XfgW
0gVKM+zXFBdqtEBOc9y6u8XLH39+IXSH300Wb1eiNVVZNjW6qP7Dpk7sUiMVGlzrUkkhoClr5EBu
OuWURGTVJDwOq6WeymSvpqnHFq6JAJZn2VDGeksa6ycBaEgIJAfM9pTLnPthxLdbJaVjTmpWll5E
rQSztijbOCIQtupro/Sc2DXSlBd/MvExuf3r3Ui6gtqBTbSEfci+2H7zrHClV2VM1jcH1sdWAMaS
AFxgKzm6uMxKC8yIpKJOqBqNxTNKpUtdAV+LZ6oTjDSYZw0s9DxJZzic2Gp30rigF2ZH+QULYEaM
WrTmg4n2gY5nCFGD7FmtcW6G/QXO++0+EV1LL2ouY6OaN5y4bSPED+TowA0gUtFU895oVjxvnYcN
NWfgZNyI7vf27femTvdGb6mlgPD/9ixmYW49tviRtKdaY9FWGgVt2YRLxJc12wkZG/NHfdQUE0R/
jQ0W1lBjjcvvBmxXXZCrE5amo+QlM0Q3uDSW8jVv0k2w51IagNCDzottIIJq6zTKFHGcqM1qdtMn
HSznjVAX6x9YYkAFWvCP7GuBDdAsmyx5BofRPNxVGSI3lymoecDA/tjG2YIYm831ca6oV5D0jZi8
EmUZB6i2XN5XmlHvqHy5JNKNx/sEc4DHNVemD63WiOJNgkVef6XoesbkA7Or+xIzgkOywPLxNUSi
26u2wcHwYNmkpk3gtyyXJS9byLSzkLaeOfXrfY3KM94Jaxadux8iAMpFrgDlVDOQnStnzVSDDpoh
cNzdsZczqXA9sIOqVBtnK45mKS/Z/D5dMN3qsc30tESfgYfi7LE6imlouTML2vwoR2t3pEylLAPe
RTfRDcpbHTTEkKbXTesf8EWjZqCPYvkr9q3WbDMfK1+wb9UwSM5kpUXrMY04dpvzu0aqZxU2IA+6
iFtYsH1WiwApNRGCusDuyF2mqYWJzlOjFKosi9WLkmaOghwTc0czO52Ci7Fun/t9kkYDtrTIBZm6
9X0Sn9/m82qf2uteZpY39wk/2qf+fl8EDAAVD/+tRGaWD2wNAPgJltfEje4tsZhybxYJAFslA0A+
vBeBQ4I7sx5TnBnUP5kDf4xVZU3HwI8FUCfxpTKs98H+zWCesS+aE+gBnO8Zt1QavZokXYi0BgAl
uNYuY8fKJMtfG/gOGD727tbpN9h+WFSwTPcUW4Vt8Wcx6x6SfhNbvX0nU0RPhXkSMFbzh+nyt4ZJ
e4M7lt9uHrI26Z63NtHe2qcYhAQzyb3Z1r0B3+bs/w/B123zpXoYui9fhvNL82NCdr/ePzOy/d/f
fh1/qd2X4eW7f3hgyAYKWL6QTvqCAHf4+//gnb++8v/2l//25e1THtfmy3/8++d65BiHT4vTuvou
HcrJGnHrN0vY/m1+fe/lpeS9j2lZd8LNl3748rvv/DWRKht/U1RJInoiLjN1g2Xv10SqrP5NVFno
3rR0IuiFf8Zjgolojn0m9qOyIRJtmMRJvwZkAqZZvFYR0XEAF1L+YiqVz/uuI+GbybnOG/gBIABf
Uv8hJINK0mjqJjYnUVSr1Ynl1fJXUCzuIqA2zxqE5GlDXNFkZo5bsdodNiCd73E2UtiWj73lV7Up
Pi9zlLwCv+gfrVyOvk7CmlOkp2MhKzVVAX0vgfbqkI5MrkPWRccU35EWSYXcsSeqtjN2biMcFJzj
r7VhUP1RGfpnPYvwCxLwqylVNfdU8NTwiDoHm1vWKlXt7jSlAP20oOScR+TH2pgIj5Wl1C/azLeI
ahAbztxYiJJbpS6RB+kxP+HEP+o8ypZg4q6bjkeNbH55+y6EkaA3O1x+8LSfkf7DA9/usC5tQB9P
6V1ttKyKkPAOpMdyPtUcFdWL4pGC0q6Ma6od0+1sDJhSbIbBWgu3KXkVR4mbw3aUG0Gx8Kw0yPdF
tvEcmwpQ4wRShRs1gu05m7JecNQsx3iS+VLYMOeyKyqc77ecSQUoZ/k4lDgxplodfZAWacHKdBTA
lm76VmlXOWq2s6nizWxlEhOWGqtYpWrV6KEpRLYLkc0z1xRyI5HAMUtHqhynqmrfS3IdoaKQo8dh
MUpkiBw1hytH6S27brKwkdjm99o05/hWl5P6DjZjcp1zGRP7rVPGxiYt179v4CF/zBrRCHvcm64s
lP2jJEXC+wk7x9DYeuuQT3HlRZapYMNUgizoFxkjDf2xAdL0UeNI+zVdMw2HolTpbxedkl5ZtT6I
aL0uy5xspNjU+daogAngkY5tUmuWV1Wsk1cz3w/hxVn+AIM+vy7LGH2Yx1wZbX0FlBCT+HU5t1hP
cfRWhzn5CEeSy5Jm5hl7nfoZFw/xuU2S9QkMoX4VwWsj9OAlaq7m76YNhfUYiQK+I6Q6R7EbPHC3
AtmsUqbWzDQDtVi7Q5ttk7MKeu7hljo9kQC4TTNsFVYyZV5aL3j/TJjDFEk0oO6EsxRiOh9hcKWj
Fsd+dHDw6G4+6FDCqf4R1rPWSPG1zMf440a1dTB3K1TYgbFJ0RMl51uXn0mr5mcF7MFdIZHuXNNa
saVtSAM1oeps0BRSozg9nGKsn4O+RElVsDyw8cLVdi74vAnn5geY4I2/yiOV9KPRXRNcqaGKFlh9
q92ztSvBU0CBZ0Vey6+FVS0XfViTc0RK6TXSUwgROU6rPQFvmOZpft7p77G9Kuq7YiW2tzdBL/y5
GGL2RkU3kQaLu7F1S7Grqc3uqaqSGKYS5g8JJHgK/wAOxgoIsJx6PFOOzn3cGwAmVDIuEoXHqZ5M
R2GB2T+YY/4ARr8+yZq21rDulvxRTOT6GRh48pCMiXw3lHN/6nSquFdsbY7IXZunuosySp6jecCs
ZBsPsAnxDlXE/qyl6bjTv3df64Fj4L5Tt2s9ye113IrxpjG26r7NJ87Ex1wPY+aZQxmJkr801NRr
Yqu/aCCtjnoSR0/KilFfrKk5BN9yDr9Zc35nK/om0vstDnibvlmqLImNtaFa5o+ZySbSeqlKpPyk
SnHxDq8nGAKcBOkQMsa2DQYpOkGo0p1JV+BVVNL03FDYERjrMD5rWYpNoDBMQcQx+3v0sZdmBmrc
Cbr8UGZG9iz2WX5SSGD6WdVsh0VrqUc1GhLMVllbf3JMrOrf75pMndQDKUFqoDlzVMnE7QmlbwIt
VcaNc1Ka5jQSYb83K5VZM4VN8HXZtvFjsrdh17fshfS31t3bGSY3o29v+2R/Ck3X62FKcW0IHrq6
lwvwG+pCNUy+ZOJ1YVk6T9htk6RrJcyGYy3tMYXhscsrNXIC9Iijin8Q28K9g2x7V+n3TjPu3QdH
bPmOHVLygMq3fm73bsYBKj2Oo636NO7dMF7pkExg47GXhvnMFh1L4r3jNmkinFcxIvM2UF6RDru1
7pI1ACly9dVqZSZmuWFCpDQOkwMJRKROWqQt17O+DaIXNdA5qHCdcTkCo4iEEo9zIBSM6DhLD6No
4JBjG9WpYt631sit9OKUiB/z9JRtL+x8NTzXKO1rs/tMee4obBuar0AgheVjzGqqDwr5C7Dx5zK5
r7qXanlqFbzuy4Nc32bLJ8tsbIXyRrzrGohx67OEGH3E+xDXo/S9NZF+J0/MoopXQXNTZbtF0/LC
KWcXg9GzML0xHvW584b0lvJcJFisneMEK9RLIyfT0kNe+jvkWj4B67yPPzVGmHLegQJkxr7Nn7YP
QvEegqMqXnPI3ZgYpCXu6p9NtCifDLrMnN6Olm+uZ2CKCBpKu9gpjG3qY9fpForldfLJTN4PYk0R
XOz0xexoVPSYFckUTQR6ozZkSEX5qaqmSzktdjZrx6lVTsxd3l5gH1e5A3oQ2cu9hrdBAk2FIkTS
E51hqci6hAGoWS4L7jDPYtiYyYD2I2o8TppoOlO6EXasYAbCMiA4kQgHKlLrmjzbsiGwP1MveLnj
DWRRyr2ue3Jgeba06WYsNrcn1hriWMC9SfLNVD1byHEybBW0dD/r/IDPeIebhPJ1m+dnsZI/F6vo
EvW8yptFagFJ8dJ4Y1c9tZw1L21/mim+KIf6ODejxsY1epbGcKnqS6F2zHapeKuIyA6Ybh5ApIeG
XIVL+bDFPjBOVf20sYnf1vkoKFRp65kjIYweEaYiFbQ4YYbOf6Ntc4VIVsYP3JDJ0WxlqjGXc4Ko
tSh+zDKl+iNTvAGnhwtJhWs3DnZkrhexXgLsHG6yzcIQZfXmCnXwuArhjAu1g1wSlmVlPBRYapso
dsvjYrz02HrKqrOanxTjEZmuzPm/qdzUsz9ln2v80ARqaI2GUZ+Bu84AU9pbNXCSgA+KBo6njG8r
YNErqHyjQydPcZtE8U1QCO+3hsCsXd1hrGCp3O0m35YvNimG3B8sheL8j1qlvgfb6AvR7v126cUP
bJlbTPVKqzwZ0YOmoDXmrDeX3bI/ptRUDcZ+hNROE7yKzm6pGW1QGsQU9cUg1j8k6xUvQ/l9IptO
TC0lJtq+mB5ikfhjr00fGSWMlIyTp+H9ZnmLrlCTjt2xdGvC1B1b3TG6VyNGnH9WnlbpCvDF7l66
dAdIvkJc2L5wHImdrTMsGERON73syvK1kLdz014YgVo/hLX10cpPcno7VbWtzA8dDmOEm6Gc3Ztl
fqOIhTviWpiRM9Cp60zkycFlAaSdt2kugYiKTkLDM0NJO1+ZUVJ6WHEcFFx5JuCmm4yRieR3RJ9b
23uG8r4pLqpWBuL4ddhqfomCvP4I2ZHoMnZrHE9npDjk2/i+vWcOdwYFBRPdJBaw+yAbaLZHE0cR
raBUq/iUxI9ad7XASWTSc0d2QVViWyi/NgVG7AVxb3bAeMMbptHdtvyd0m2ONnlps7hSkdxh6+al
6BBeY5wsYoBfO6xLCivrgo9gXTxW6F3KJuziPVyR7MRs3oucYZN/HlLOzAnJkZvNOmaTxo2xfACn
YQMsOqyiGXIAhR0XybfZVuevai4h8vYb8TBUrScnL20GNcvD7/KXnfov29/fCRN+FPm/La3s81RD
Nk3y+4TX3y+tICmbWJHq4rTUER0p62aQnaZJR0qtVtJsNshrQ63GUN126loCWDDE6SOCaIt4ZmHn
oZTnAVfcI4oSgos6KjDsgY6bvwNoaQXCW1BAtqYCZ0+kYMgDDnq9np3EcmXc4Zt0iwlmfTvgNhEO
Va8ek1nEZBS7BqKrDOH+lDG9WbibNcCA3DzO7pij3zVlSh/Zo+IEucE8+KmBqnSk9iZZj6t43xSn
tE8PZhqxBQF8reRfjPpT3Xi14uUTvl35Rkq+MtyRReIYS8suihQZV1EYQSOywbKHSrn6k5yERZN4
Rr/hv6ODTrflcZsvYt6V/tY8GtZqxxQsiGehHM86dfXrR1N5zro7YcbhMOlsFXIwLp84vJyH8j5e
yxOb2y8yZ77Ku0KOQzHnkF9rRi9nl2hR+J08jlTrtKd8Ni4ULXtKBSW/n9xx6NCRKEIoFNtBt6ie
maqngadjkOv0hvVoRtR59K9bynIsXLFtLZPhUGvRXWU8sePBFEjy5A0V7KRT7t+FpYj1VjucNtN4
kHoFoz/FnpLe1rPHGl/TaYs+JnVzUlAVtl/17Z2x9k5OslIEIgtUV/yzfNr3qX76Irk0shoKeCEw
k/9Sv7WJWld0WjudMmMmdNiwk2oKTnrHj8RC2zkH7xts1ZJ6cx83rPhUesh1J/pxQwD411NY/y9l
gt+mrv4efKn33FD/XyDBZRmaIRs/TXA9YET5ko//IEb9dzd9qddxoH7wbqxeX+pvs17//Lh/ZL3e
jg05TpRJvJucqP+W9VJ203cATqqMJeRbJcWvp5Cy9jdokqJhiRq/0UlH/TPpxa/ATdDTZPJduinp
f+kUklq973Jev0jrTIBUP5zKEJOoRjplyjk7pKf22F9Q0ISK3aCQtc2zfNz/qV7Mi+4ZaGB8zLDC
9Sg9wI+TbqO79DL5kVed0XeEkbf4oPFv2T8dZadz+2N2k78Uh32xtGzWvuZAZe0p82J38XUH4y8n
d2VX9/QjwHhvCkmt8/fFlYPGze+jowweZTklzuq0YXvqPdWBh3ICD3AQQtZLFzFK2B2AZfpioB7b
IA8yd/UEvw71Y/MQHxVXcvNLH6SLPZ4ltzk0fuNTn3CJLxMUOl9xhxCw/nkXd3EOdJOfcbK4yEfj
Vg/ay3pOXP2gutuxuKSHKWz8MuyDwlc9IRyP5rG+i67CpXjIj9alPpdhu7NUvNSRuE8UX55w1gLD
AduBHtewy3Nyi4NKhICIsOcpupKysZdPAFgOiCq9jI9V/N7+cvB6N/IfcRFwpEB3U0/2oq+6Q7v6
Tai/fQ3Vk0I+wW0DxSUpaNeH3vfEK5bRRywNAwrTHPyqwzGo3MQHCHzYPCXoTqMrBV2of+hOCKF8
xdFd5ZjfGN7sGwHHgcF8rcKJd8335V3ib4F1N6Z2fwB7cze7hpMH5ZEERB5MDqUZwepODvBsOzsm
x+xo+spX6Zhf4SR+tj4SKfE9erezx0cndmaXsNKZPO3Y38y+flsfVD+y8W4OmlD0SzcJxxv45rfr
zeq2ruiLLhGN3br6bXYv3pSv2zuCKeKNmByPbLcEVRfR7Tztolysc3/IH5on/D0Oy1fRHxztYLgl
H5Jek9MUyGEWaFBxBk/ycj87q2fNLYIIaSb2OKqdPhhX49BxNRK6AT6j/pZfq2Pqot8IUld8r4bN
UT7N76kOdxE38mVNb/ic8vfVFUP1vjwphzFk4Volx7yo99KVnhhEXuoXXss4EfnZ63gqnqRryo4M
Wred3aEiD9hi60c1EPz0Nn/IztmNfCxu9HN9Mu+zs8EI6G6yQ3KsjjgQn36eHoF4+wdDnez6t6mE
ucaBS69b6bw6s4codPEHF8Njpw9H27AbvkPnfv06BKlvMCqLQ3PYXNVDD+4MrvCIysvuvfKFFKdT
OMT17uBjj+WITm6/w/jbH+3ZIW/p4eiehpLbHRhhfh5KsHrs7HPqGR69yEnc1sGI3Td8Nvc8b4Ve
PpzU+FgGuYN418FYxkGjHixhfaedkIV7wN+COEiDFD9ouzCOQKn7L9un8mkKhxNKvCeQ7kuYBust
/uv0fnLQ0+lecAxHeAdFnp8NYfQh8fVDcVIPuRO59ZP5IT7LB+kSpzcmfems39IhD/FBftzutXvD
6/3paJxLI4wP0zG+4ez5Evm9r95qgVJfTV4d2bGT2dJ5CSDE072XfTz4k4MZJj//SjLeeflQ2J9B
LnlQWm1if7f3xOPgKvbr14z3zy5jktdGDugcZ7XxWAau1B+043yDZ3SQMbGaFwyHQDlp/oQ+35bc
2WPH56Q+J6FraNEfhVP8nh7nNs6LbouH1NkceFx8uVfm8Bs14KGchVN1g++6O3qo+L3xZF0LR+Nf
OBP5g2965r1q2EUAXouuJweaSyrBBX7n4cTuaHZ1EG7X437d4rx+im91vLMrG9Cnk3m1n3gMgUMb
1p4aENJ5i5vbjYNnwmVwUhceqte5s6M60in3REexUz/3Z3u2O9BUI0tN7+GHZ4/215gVYXKZ9e3F
rQ6aC+Ursa1DxqvaULxvwwxVufEhdju6X/rc8ekUfB0EViCBbpxxa+jc3ejeOIABsOVACBs+JDk2
T7E7Oj8fRkRl39dy/bZk/pCSmw2cxKhzEM+tp583ljI01oFgD24blpRk8kyw2/Q713S4A5oS54ib
hCdBWSqNM/NTwX1AE+2PnsZfcZi13+FT5K9eab9WDp7kdm0nThRMtKThsuc+ruF4GhmGgFz9fciy
rXIX96MZ6MHkszRDF8t8imxYFXuv84vZ3rvNvkjyCxeGqwPf2Jt4tx6wxzyYx4iJqvNNpvLIwyvA
Fj+Ox+Kwf2Af6vQx0Skvi9/yt4RJs/V6/oxehww3AF1mY5nw9oP8Ze/PfYgUiH8j3z7k9yof1MIu
wRTMk7lMdpidhZvdP7z1pENGZxncX24kI1CgVJvJIHFNt3A3eiUb0UA9oyJzsFJ8N3J3Mt1H52bo
WhcajUVc8Zm9uHPGhl+/ZI98Pu0q2zDhPd0Tg8HnWMST3NJL+aM7RBVHPo/mpk8J1+Ip8kyPYoRg
/cpjcRqXAfhJFO34IYrt5Kk/tfQd0gIuenoHJKyjH0qeM1wM5s7Fr3icFt3U8gFtSYDW4MIGnBAR
q9DRXRyP3ZWBszo7923/3d5mgBF4mLEfs3agKWBhhKbLQACpxWhk0B2odPf3rlx7Fu+T3JqLVNxD
CWPrBvNYl8P0w347e6g0+OMJizufN3GhKKCBeIVg710P8DKNVx22Z6ynjyvNgZu4b/LsiSeCKGhu
kkN/bPeO6uqBcLs/acNdQ9i7dFjTi/0uKLzOeYD0xT2sdLjK+UrSyMbLwU6YFXLG7N4Wmg0wwi/4
297IOI4S1OGXyDogEtEg+NzosHydUD4NgR7q4cCqjLmcZ4XCiTnoJFznsA+h6fr7tVSivH2MxG7m
JW8dU2KpmPmimdMEne4IBwicXE32DEbe3iWqG+amsNh7MrMLFqNewuQReV0w0MTEHQ5Hlk7vbc/b
c3LYd6luAs2uxj+ROchgqTfo32qAwXVBzxNZldtPaNAOnU8tNj9JAry2GcV7TwVnHkD384Ww88PI
mU/WAcxPsA+HgZfA97Ex2WI5gH7kJoS6TNGOECaH4bPKNGzd7HNVEYw0qUyX3m8Vwxu3okUVukHn
GvQqmbYky+cxFj3xznya79QLcxrPunSlc+nu7d3wZcjNhYS/Lp9m5y5GHMx6kUOM5GOwZVdBsbeH
k/IaINUMSKb6YOa5zBeJd+8Tv8J7msPISIiYixS+1cRCwbggjBYD86x91hm+4t0amCwxnBK7zQte
KkxrNe8ZvfodPYCoHxdcJh5yXzwbkUG4X9myDV/mSRUH4leHsC0kAe82vsV9AkxgIjA9y61dgjmn
oJEHn4Z1xaPyNreJbz188SVmrH3l2UfripnT2yxTBYxURyH+bLh1jpkpkKGTCMyamAc7lHO5ZD89
zCISmpFwZ1/1+CrTTUJsgbuojUHgffJaX/ambo94SzjUF3nMnvy+8SxCcjPIHiNC7Oa2DFoClcRV
mJ/YhZ82/VzdlnfrlyXcA4WByCYlXOlCZg6GehRQORRYF6u0pxO7Eq9gHOfn+MiRf+ZzCuPWx8oH
4HDkzC0o1hsqvJJbJCfn/tx/ATdur74VQMlyCIJIST9xRBikId/FJxvkoE/w6WB24s5B6yx2Cj9y
sgsbkRRRd+MD/yeCIrglzsnYUqQ29ZhERXvYJbA/aZ1k/+NjSPsqODF7BstpvD1uwSDLrfz1PF6W
G93JfKhMoB6tYCBQW8je2z0fL8OtTL3ooESOdWlCJcDIjpD9/7B3XktyI1mafpW1uQcNcOhbIAIh
MiMFUxTJG7esJAnp0Prp9wNZ1c3kdFVt2dis9a7NRXezUwER4fBz/D+/yEP9VF/ZN/IR8LjnH/qD
+9Q4T8DczjWN2D6BFx6og8dRwj6AznIKCFLeFpze9s7jyGZy6q+IpH/i/WWhAG/cklJ0KK/E3aTB
hArSJ+sk6ODMT9Zn79G6Sw+8Pfxs9hBzO87H9AvmKlfOnTogpY+IqkvBjxnxh/E9A+k9kM+BEkmb
ufWhxhrY+/ig7RteJ1EyYcyXJeclFRYBk+wdXp79keFGYB/4QtCEXXBHb/pCmkUV9ES5X6fXMWFx
4RCZhylipMHnT6yF1RyJWk1P/ifbDhJ+7YN4kMytWCf8o3rkh+n5to8XM6QIN2EbHzJWssd7WJ22
c5j/7XPz+YMoQl6s+Ur7RHvKAtS6a3nsdl4QP4LcilMK7eSQRFVI7PhHINfdKwFLgXyddlM0719A
GNkU2sALPJ5E7tEN3b0VOIHD6up2NWu35/8tu60NRS0TWN+6RiQtXAIBisKiiTMXx0vGJgcR4dLE
V5cNVP/asa32TciUb0q5HfGqTump3Sc3qx3NX5cI/iSX27pbbDJnjl8NVyj4+4LH1uNK3EXgI+A4
avciciIMHbmNnj4564L4c/G+uFnigxVVFLetraMJYluTrOn6yEH04u5Z7WzrcZTt1Q7VCNfSI4Of
Abw/UHP44Fi74UsfmhRabj7cHhoSovjP9gFkdKFbs70t7vW8hk9fs8PWz25v13YE6QOO0FxkoUTX
of6Lxh7lBOMZN5ugpWRvN8WGEmRsQOTVBxkbEt05BwGylPnfibespy667P+Qc+mkt65Ou8pCihqH
UdLq8HSlpuZ0UrwO3nSOoQfgd24WAJ4bqUPJJr+1gziL0epmey9qHis2f/9UHDBa/WbEiuyfn6T8
hvOtzQuwjv6ZdfTYnHi/KErTvnteI0w92ZQ9am+2Hw/ekeSBgEJ62PCX/pBs2/B+e5c5ArAp0xZc
j6D6Xzs6Ri2quVC2n6gtNC4Bv8AN00hFyUk/pzfZaeuxkSOlkQg4gVi7mRfD9GNff+GoTYXZjosa
XcWf99/ob/7gGLt9/YeJODPUVC1VbVxoUuk0FcElAEvU9f1n+pQ9PnsLNaRkAEQld7mwTZEdwYJA
jtjTcnZAPHQpdfiJ0qisu/hY3G39FmzurS4cCIegKhhgSXSmwXorn+RFXtpr/7Y9if14Qg8OwuHT
sXYhGBNN9XS2wYy65+Jx2cfH/iTp98iIZcdGvroBNUd17i5FNF5h5sZ/kFxuRePSXxEIzY44RN7D
uB3buMPxl/mXObhzKULq0D0xarvtLtlD92UrA8bjVt8U4E2+t49GUFECunv3ag5eRx5uRT3Ytio/
YLZN6Wefp9pZLOdkZx9Rtq58Gw0uWzAJHmG2SxCk0WdudYXU4iuN3ZAp39n5CqGZfSXZ1T2bdhaV
vHkAS4B0W0lZOVhOtKhcPwQ5CZeIyTnnjG5rWqOtKEFAi6Yd2wQ/s/Vo8n6Otu7GBmigaw7E87rb
eoMNvhP7OurYyLY3glp60A5OVO3Wby8Hl3WawoZtik+ko4xYVOfqtJ5L875zeNyDCihrZEcn95BO
mp18JuX+MAAQoQl+4KWzDaAV3Y/P2v3Kg2bu5715ZnR4sqna45HCfFjYLxm7HjLOWWlElBTFf6b/
aaOtj8TChA5x67E5LfAaGBaEdn/r39UX/ZfsnqlXqtPqZZeJx3vbRHCHiMNQ0YQRho1VM0uw3W1r
kqD2XctR6wrCVfSE1DUcTm2AWJQ9orifnTA5t9sGctyOthyueWYnPkca84AH8HZrEQf6n63FM/cN
js5JUJ+LPWzkcGsMZ9644URpZS+p2TW2lq6mLQPJoamrzevtUEKWLlvqtnOxj13L1+Imvpt2M3vS
Bjkothl0o/Szf/60GvYfPa3b4OOHpxXKiJ0Xiede5Bfj1jojPwCG2Pq9J/39+uDkAU5n0brbGlmP
rXFrLY2ovNNuJ1Dm/qN9Sh/su+oKVO1+fSUM6Hb6im42Mo/U+L13xg0pSm4l+PHWPcg7fDgeGJdd
GQfzvH6twDfxNwvXvQDlXKL05NAY9tccoGljOBqfRlpiDnERYcu3Bb2Gc9deuU/rGXxv150omvv8
XLFE0mt13XHEvHykOLL17/SbnA1v3e9LQBdxJz72Z3VNFaKhFdQyGQ2AnA3QhHPsTv69F++mV5x0
m1MTYQJ/5d8WJ/Z3dnHgc5A381bcdFfuiaP3fjvgZwf/Oy3qbzGT/ytjnX9DSvJ3bhSTjD8Whu0Q
w1b4PDy+5F/IGVMvb0c0G7eK3/9tRGMa7zxGcL4Pndjz4R//Y0SzfQeHB6Gj3dv4xUA+vwvF3Hfo
nZGIbZKWzf2Buc5vvGSTb5nQtzZRFPRk/uDfEYoZb0eELsMZG1Y9QgPiy0ybZJG3TxLasbXS7II4
dPUVo9JZb3FQ63Z4UhDpWe6rNg7h9oZuwZYCyFFCq/rhnfuXE/M3Ffc/38FPvGjombnpt9wBxthM
TEmywmuuQiU9XZaTjauAR3DT8Ek5fbgZoPva52838LeW8P+ZsvH/s4WOdQgat81v6Y9X+t2LVqTa
a5K+YOw+/LjM//nb39e567/DJWQzC0G7vVl28Dl+J+DzHa7kCYeMrW88+h/WufluS8dzfdd0TH5F
MD34fZ2Ldyx9JteuwVJniur9rXXO5PJHHcc/cdWfFrgvljqr8bg4VpWVHqSDfL7USIpdxNp+8qEn
BLNA1GJrEy7wVYrVFGZ5cGhSCqooRH1iwLEGueelL+7YVudWn+Nn26rsc7wWH7Kp+zQPTQef0wV5
KtWj047zJspRwUyJIpVbLQFk8TqEVEzTm2TFocj9c5IU7vvEnDXwOB+PgarzbjU5TNeF3+fPdp5b
H7A+sODQYZMfjNz8pSmLTxDgPbJi8NXsZC1x+9BwJjPtB8N+gSHehqNBgGWSdkB6jRWWYup2Rtdl
F/Rz1aWUyXKsaoljZrs0uDuV3OXCTx9tjERe7bSUD0lGcHcwGjB+psVxPsVsaOc4X9193biILnXo
Dku3qOu+qHhO0UmmyKNl9cXMLIIcHDM+VprbXtVLWb6uQsqoXZ34USLceHZ7g0RQREtQ+/L2rPkG
XJ84Ne+bajH3dF5rVBT5cE4MaCSGu3Ag9XX+mcuYSADWV+i4pY/ts7dOgexh8gv4LQHCj/hm2liD
pWGNJ2lLGkv4dq8dum4P43/bLeAO6Q0aznY6N7yZ0JJxZbT9zjxYZAHBHJ2L7DLWZX2BUV7ekRRS
HmUKXTEo8l6PEicfDmZblRerd8SxzvTsxsF/75chHeuw0qT73skS/3aZC+26jKvxaamK4txWNkg3
fpFQ3VRxu9ZVfuPPDRAT5vTXlhT4qSKLdGAISgnvkJHTVCXJZajhgPfZCJDmaP0Ox5MKPRgaSstb
jb2uN6u2z5OM7C691Tuii/rQm80npSG26HxveZ5GM/s1JnAOgvV476maYUiLKAJSnHfrtoiXugxr
StnzcZkCLzu5dF9sJQHCLSw+3ET8xp/+v7bL/hs2CtTfP9s6Dy/ry/9Ci5XWb7dNfun7jvlN8o2k
TCd1FJ+fb5vf9x2T7wjDIxXMs5xth/5RQm6QUgr/3HdhlxkGm+Y/d0zjncAAAGqHYeoOAWJ/KwHM
/KkzQMNuwPFEhsf+S+zolk/2Y49ddmRbyzrGL9YumBANGNvejNsjicOCNN35rEmzLMIYL7eOpJd4
4kuuY7fHthpG+H1JY8L+Zah16UaRX9mNry0RuSsjRsHm2pGxPGe3nblUEa4yMePMGbnsrs5XtQVJ
atptp2OVKwsNu+ClTO3sUHbwyWXtwOvrxRBDACjhoxbL2lXfhef/Dav1/zXBnSGoy39c708EIb9Z
rtuPf1+ulkeBx+lgW3vWZn35D66R6b3DQtaBYWY6VOsfnMpoVhlZssZ//yaL6Lf6LugKbGRwHiZm
CBSwQ/k79Z2M3jf1Ha8Az7F5aLDCoKHenp63y9XtB7uQo17umoSwiLDd9AlxaVcMTsr+RLJOcZSV
7Bieuo1FGMncTsnRXuMseXL9CRq6PqNSuneNRqFpoZPpaULLlnhs3hVUTV1VA350XV/fqF73s4iE
2zg+6FM3x3hNpQmxTaWt3LOzdiZRp3nXms2noVHW8h69Tz2Etpb5UGLLXLOeraXoOiIuvbgHTSAg
zjskRWJ81Gc24bDKB50ZeqvpoDfOVMjLEEPt2be+mJpd3BYzXKqh0PWABJDszmu7Ig3atCkxJ+sL
jTEgxhbLU6L4IVjiKzUbDVjFzyzIguBJTvJr5jgmo2bTGSqCxZYea5xxzOvmYg+uld83fT1bT0jE
B7VfGszYAFertCKthj1jApqKaSYg5zquFWaixPp7GJbR2hFkFbsHH179Y2oWGpScxC1THBTy4YZM
Vti3uMSiNjHnJfG45wQH4GJ5KnK7AgTNy+zFq+fxFr/RcdkRcAKnO++JP8BuHpa9JSftquisDG7D
WjvQgs3RBk6xdZHirlSNcGkcl5Lc2qlBSmvj2CDyNbowAKm1shiUJhbFc+KFPlmNUdBCjJV/GQsl
IP1kZHnsa08b4q+FconB6GscxSKz92ovXIZCzntUcCj15NilOGk0eH1DbvdxhIhNK4/s3moXkjVz
llMcDxBLcl9xaauMsbYkGUYHxoq7OsMBvIyf2njWwI99w1T72BTrij5g9JhraJ18n7g9rO4GAt+4
9/zC+yxzzDL2iCxKMLHK7JPrZhHl+yTr8T1wG1N+mb1leVaLRDDXDFrPFMP3lyZs1WyoHfmDFWw3
W4mE78JU0XUoeUVLhIcsPUw4fc2d3YMToxfdiWH06fPGOQelyz0ugHXCFKUOaXS70p1jxmyz1kCq
QgZJ3p6xEtemk97YRlNZeKSzO+7FnOu62fl4GqCeh1KawKrPcE8op65LEDcmxS02CJkTrKQFfxxa
5YHtl0tFWpAFGRgqt2r6w+z2HhCbFetD0E1SuOTc68ayQ+LQqlOtxvoFbzik8qYR91+9dMAx3bZz
CPdq7eQvSOdciZO/icgosYcOV7Da0MJi7KebLGsJciGIOacfWix5Qdrl2fdpK7cgxqQnr6hGgS7R
MMUevZggIAp3vtF78Y14SKiC80SO3IjZJo+70z3oWtGCqcnWAl3vWWTRKPp1gbzP7nGZhqkbg7yS
ab6jI7OZEjmV9eRnruj2pic5anet30Bw60xlRi1y/nw3TMtMCKeeEH3S2hMiqtnq78p06H/NDeV/
rq0Gmr+uj9OlYSn0vLv5lsWjxQYk6HFFbYYBABOSXCxJ2Ln18tFJG9cOYi11WNSJ49wVejJWu8mR
bhygBpHshXbdYYdQZBNT0tocjFPJK6tDp80MpDQqQe5TaJNuRVnGHWBvUCuYC0m/3qQDGWJhOpQO
htMdMkt4mvFMOolIGEkultOqo6riGYqhaXmvOGxgctYYQ006ihyLLPSbeAIAqDvFGx/7Jacfdg8E
MxXGDQW5ujJKNTRJceKIXxscrYCfJ8v84FY+8IC3DuJqmezWRHnSdO8t6WqcZ9h0oEpli6p2JnKR
KiR5TYh9KT3jfSEwS03JN3pPx8HhLTbTqT0QiIzQiiOqhIRvGetxkJkLwK8XkAXp6DxcafD6SHaF
peQHW8QVDoy8a1CEctNIQsusuhgnf4s1Z06EfwqObWGTbi6KWXJbUqlSgcDOkEkamGnyVCPEJTsY
ueYqsKRKXfQibh3vl16/z+14uk1cSDd5jWSuiPP3s2NdFVnTIDop3xdWl94uyiXVS7tCNf4gexZB
S6QpdPY7OXFUSjsNuos33pnL5szRnJ2cIMlgimtdhez/pAIlJsdUOsvdhFXgvbSrs9XqpyReibbo
VBoHZvdMjYOIVUCHKr3sKV8QDsQQyHVuwtHRk7bD8DkmLtJQ4hn+MUlniYuHJGyUWDq3hsS1wrd/
ndbpkQx1J2zHhU9Eivo4OiuPrJFf1iaTUd5ph3Ql2t7JnzoMh0Jt6M+N6KwvNYFDC5vJpScx5Ez+
dw+7R1fZByuGkotUFWLh2MVYZyePDX/ByCXD43XxkjiUmY7QZSlZ71jgDc0xac2bfNOItSZ0Ah0M
tWfW7VRiN6pY3IplhISaKkcGhFXEe2u0450Us3fvlxwDUbQ41JVECzHreEFMT6PqVjk6i6qJYqJ2
5FSd+1ERJM7ki0yp2yJV90Wfo1BbetxYWjv/PLT2JddURjKYmu/dkoriNIRx84eYUc832ZAOj2qs
wJgV4ixryZ4m8jwufOx4+LuVcy3zTmD4Mk84C8eobxqvvM116z4piT0abWexDxi5HkSpuUfNyp8a
VcD5cam8aZHAyMuGK2HJx1Yo/9hY+UX60nro8BwBlFbGvTEgj5ps835uGz9Q3lR+sgW+Z55qvDup
UU5WR1/CsqdUKwE/j5ABuF8+svKdjbv3wzjVxI+7CyderyLlakwWxOW6c+m1ubrV2+6zIAj81Gjl
rlpK9p1Fy1XBo9f5YTI3XxCd3XYiEwwRLAuQZomrB6eeCAyYOZ+rriwDPGjSuyyeCYhKkaLeVE3C
dDdROdW1Ry7ipdNdXmNcaSbJYzvjqlD32r1Bqxr6joBgnda/yAFtZTHFr0XRf9LNhpbGcWzrQYv1
6tHRbDOSTW5+dg35lOlqfSoUWjK8HOhfiEMtFvyQJisd94aaDuZIXEqTFPkxrs1PBa0EyjTr86Ax
/HcRrQnQh9SPtQc3K6h6Y+Hs7MXDWCiT17XQ89PcQ4pJXHrWtLrOm8m+KdZShcKcL51BcnCa2D4U
o9w0T73ln7TcYT5H7arKcj0tWs1wuEPwM4kiQiNS3A1OLD7j4fBeTuuHRSRf00HDAEyblkdh59mn
uMfSczgl9mZmkNoNacSOU9aCxHWrK0840thDtWdDFQbJWbjU/ir1pdbvhCHG/CKMYfSYwff5bH8l
kmpFOSzy1DJ3k2x6PqPB6rr3Lf6z+lmoFnQitBJ8Hb7KRhMFyacSwdHepVVYa4wZkcuXN03rJb6C
dOiOLuU117rqdfTavk73Vb8Ys9rRE5glgairNpi45jb48Zzxox5mgiCFMmySUb1J5fdZYvbNg5nO
2vzRVip2p/2k6KPMs4OBcJodEpVUhvXYKs0Q9Z3nKH3O4WGkOp6CAJ2F192NyHTy7EU2LRY9GH+O
8qvuJ26qgsqtuKWudqZPFi5IQZN0iNzE7Bi4Mo2WMx8Gs3beZz5OQkjw8yJyam+ikDsjoPxNq2Wa
+ZSVOJCbpqj1fSkSQ/8FEbOl/WZl8z+n2v/AVfHPTrXnqv388sZ35tsv/AbD+O8wocE1hiMtGCLw
9e/ANTCMz0HTcm3g0c0cBojk9wENwPU2l/FdzGa2U+ebgy1fwOxJ8PCbvsXQ8nf/nN/GIVjv/KGg
EB/Hnw62dPXOt+tziBE21itvD7bjnOJ0JIY+9JPRONpCDUh2K3ZDq2lJ6+GUWEBJRLR6sroc3w7N
VbvC1sCBMVPocZ93p1NnmM+TEs1pwnb2Hm/tj0MFbouL2U05psuTplzzUWgt6l2wl+lQmxlM2FVf
r2dhYGeG4+0dlqaQyWzldGdzMnz4UDO78l5ojmpJwKNlPcNh7kXk5aZCBwFwjEjTYX+/sNkP/RAS
FEm+GrIjmX8p7MKuXqSHR7e3MzsLta4fJ54WpHpCbAnWnqKrgz4jHsDb4bYwz3hsWh2cFVx/0cla
7tXUjIj6ahcHmbVeMkhtGZuTKW3QKL1VCkY+1v83RTtNJ68qBdQwP08Do1/LCzW9xbx3xiZtX+ap
0c9h3U+rc5N2VYL8gFoHTXOgyXovtbaGfZXpHkMy5gKnrp9RFkxragAprwmNPpIDN41PrVn7j2aH
d8kU5rxPeBAzS2iu7BzQSzM09RErtNm9Lpqa/a2ZoY3E3Trezt1EAtPST0+ergwEJX42E5ru1/zd
CZeYwLRL334xETHzGtK5KR51ZykVUMO3rW81sljFERuPzPwgGUoF92Ee5ZjsVU7Wzq4Vs3wy2jix
T7gLyS4LMVt0tLOf+91ag3z4BSIDcPLX2MEDLcSW2iajYPRoXQSLqMeB3CnmPcYLJUoEDye/LRIk
5mTrxVkV2V02RDUOUDqW1c6qXtZhNCBh4zEyIkMvFvNLWZCk5yS1isN1Wgw4CKmttHDKN7l6ndpk
kHEYfu1FhiZ1nokVxGzC0j/Ok038lHLzVH8QbQGBC8RBPvfeGL8U1rqsnFKx4QjsNPc5UmRJ/jDE
k90HtrcUWJvMbkU0HRbZVZjomcdrq6vhynNmyrU2DO6tbWHICmpAFGUXuyXZU5rtF3jxYBW0w3Im
PcnJs7665Lw66M2kR9aPW6E+qyo5hlZV5/QlmuVea+RbIu9tXP9YmAXxcUk+re/V6mroCqhVkEpn
y7/kupdBqV6LEud2M23wVc8sHDqrdXls7RZ2Xzrlw69eiqM1UI/lfk7cbvCRqMz6h3btlyezrgRT
fpBTiMFDRs69BF2WodVUCMZFOTLqGRZMGQ92VeHd1ieyLK9ixrp90GhV82WQSyP3o6UymDqMYzTO
RHFfHvEPNi7WGBNd5hE9ZmjISiOtHjCCqYQ1QrnJl1G/jj29h4vQljBoxIK/Ef4+bSv2liXpx7rR
JMSqdHyNOom038iFetZae0Ww7o6sthVMBJt87BKcwbNuHL3sclxT1jRKy3IigYbc4ATCVdJCqULZ
7t6vtTsX0eya9bPbxt0Xgrp8E1tAbf6Qtip/j+1fGtjtbBpHn6m6CpJqnOOdxx9yo8Z1IbG1iPhH
W09QDS8GMA5GSDJrD7ZEVBmtcu7yyBTXVG2OfNhZtKp3vGjpMF3SR9eKv6vE/6cQ/8c3Pfwfw8tX
w/SS9m8AZpPK/Q+A2cIL7rt923cY+fs4xHLwxsWt00WY+ntIxu91WH+H+NV2fJ3y81vx/h1g9hgg
W/w57HpwmoYx8Xfq8DdVbP1PAyAG1JRyG5yabA3G1R4GvW/mIQsZlJZqRb0zgHyZd4AbAgESSmCh
HOK0U8GcqLQaYphdYtjQDs40k3mrNw1uVq2OmmuOUxWWcY6bpNdXksllmiBIRQyc4rYgGxh4WFnJ
gHTymhnykBgzwX8G4ZyYH+Wgcl3ZlUeuNL+28ZaShBOGhlg/HwxY5P04nys9wYLSGz3j3sGc872X
evW0WwvBIwZGQ7KeNwwepxWj4ORa1wasMr3K89AENEV86zblCeRghnFXtyjwJSLhY9kVyXWbKqsk
RkYARFmzlW7JAiu5z2J1ERVlXTvuJvzpoPmWst/nOFHd6mt/s/a5d0NHj++PHzs2L7C1svuMMvoR
8NPmSN1ycDpqrknknM2fTchWfsZrk2hNGyjqueylRUTeNxid55QYxbzRzAfpMAn/7A+ZZu+LuES/
l5R4c549zDTjqHAw6N3T3KNnXaoUyrIrN5eVZGnrm1hbKoiMoyc4Neu4t94MY7J6RH8AC42O4R+x
gjXWAyi1mdyXiY/dnR6b/bG2iPW769vGhIdpqv5sxq5XHjMTSf/cNKX1qxMvKd40Ri++liCJ7Nl+
dgdk5YBs8C7vUid1HhiFF9c4MTD2bed14atji0tr7Zkka65z/ZrkBGnjLeNaH+yYQWwh8SVnp61v
bHN5sRwm4qvibQzM3q5C2zqTN1D84uaMP0KaKqxwNzsP8FLd3g+ZYFSeWrSIjG9SEovn277wOS0O
dDsjlaMp49DHZxn9Qt6lPnEuc/sX4lDjrTZ0e3TA2ZnJ8A+aYs6Ebx8dq0p8lsiKPDZO02hDHg9C
l0SI0H4rCJZg3LAY6fKCxsS4Gq8IHYlSWTpHezLrqzKr3Pvaraxg9WqM0EqjfMLsE57xksy7Hw4G
/4KOZG161bePOfeKbp5RpYB4In7ii1j9IvUcFsIu1htc77KMiM07mXaexyed5dgV+c6EugbsoT3W
AvrHuurzlVmL3N+bDbYShOago/Q7a20DnPSmr07vxF8heZjYz/jlUfNz60EkOcUlUy2tkJtl1VUi
iJMpk/Krg02eObnVTcWDGJUMcSDEd0O+i6GXffEXG3Oceu0/KSB6KA1juXAIlYbpkjFuyGdFDN2X
Bae0+8byihvl+JWLPZNZD0yv+BNh0eIHR9IA9riDykc9SDhAqL+iZv50avn2kVNe+eyFYzMc3L7/
A0MT13B3nBJyDbI8td9Xqh0/DCg3cuJrj0tc9CdbjyFstAkhLaDKkZb37kuhD92dq03GyYHT8CSB
1nY5Adj4SRFC4zZ9Hi2aGP/iI/8Xt0omAeN3dnbYSOa2In64VX8sk9rRSgjyrRh+AWUFws/qNaoG
XRwA+lCiUJv44MVU/dXb9C+eDIajBs6yLmYLzPV/urbfJp5aOlbbbDunMm+9o8FUglyhpX70tNG4
MZVg+p52KmLOjXqgwvN59asI3Hvd67n/RapYu7YW/E8ApcV5xkPx8ufPxDbz/emZwEsEHxFmuZ5u
chZ+e5deVs6qcpC3E+RMOWkxeBziTj7Uw0DtWBcOFJ3HQA+YdRC7AtO4vRzNlelV/sGPu+k4po71
QVhsO3kjtJtWat3e8EZ1dEhJJ5y+GA4kS4M1JjKJg293/7earT+d0r+xFvlDJuB2vdff48z+Pcxz
N3uOP5nl36qfMI/tx7+3Wrb/js0Y01voHQAVxkYw+d5r2f/EOITD8B5uEfPH7TP/0RzXcN45m20g
e/kGkPxNjOPbZvDjnuvSwHlwY5nau7pBz/Z2fWHRh49c5tk7g/gjGCYQRJCsxikhn/68GHcj3uX9
aRy9sblo5ewzEx5m4NKlYkS/02oO3oTWmPXXWpNYvelEut9kooLbRzAU478Nk8vw8zJ85mM4Ob56
XQ8cZ8ZjrWMk7eWIzHKVAx5gmPigleP4rC8NIty0rrIlcFtRWjvLr9n3Hb3R73vcnj+U62pjh5V4
G+DPczPj7xPXS8CRUGBQYLR4ywPU4Ms2d+38USnfwDBtbk1miL7b4CveNK0R2TZ2nfu+N6ohEpy7
zzjiZqQHN0BB4TTU63puzRZU1lo6A6/TelXUQbtI84hg6NR89Kt8vCJQijkLgGjGv+eMIXIaLzgp
4WVvMxTrhvW4KkDOwOLsp+F9KEW+y6fEfBgNXmRYLfnKkMNt/yrCaSvtbz5ayihhFg4uz3CZgcve
frSFNNjUMwdigPRrzmADc08MSxQGnY4snPusIM1V2hwWe5G4N3qn907oFKnjBMbkekf+cHn3w1Pw
L0r8T0wRHAAhnXhE57kEdNj4Pr+9Jcz7Y5VMPnYQ0AtuDM2Zd1UzUd6TuT+LRnrR374e5G+XID3A
YrixPwF4hBGMWL41XG/u1gjTqfSj9Kp+hy1g92oAeBz+/Ho/dzAA+hs/hcOSzbMNavz29Q11l3vC
txC+x7y0XIuns1VNGao5Imz//FJsIG8+3W+XYhsRlC6I5PZWOH4onV3ld5hnm95OWzIPGGSuXtOp
/ktj+P90GbYfaEL8t4AvvlHe31wmnXoSHuLU3cWaQEaerE3EVNL9Xij+GGr9Sfzl4pS0eSVh80pu
C6/G+unl5NNsTSneRSF0zG70985sazDZ4slczqPZp83TIArd/lhYoHmH0hXp17jMBBLXrKk8GZaM
6C2isy17ZBdK8nm+nSdoPTgREiPyMWNEiVpQEOGAaNepBQNuociGyyY9Lo9QYLQvPnnD6uLHJs52
w7w6v1iThjJ0y44GLmSTZGZbWszGgrLtlBGuvT2Y4eRNq/qYGFajkf3gr4sChZ1jtjuoOXRXpmYW
D5OpsUf0IyybXQaz2ccwppPWfak1YxKqyXV0xqJMgdVutccY2ascYArBWxq0QgDssAHboVQEEFWh
rhJ7OedSm+0wzh0mVVppL3FUGqqCllM6o7oxVlUS5+AMWYkVR8ch7GqoZiJbpFK5vo91o8+AHdMa
DTMngEVeK87T6d4mlb64kTjkOk+OAkPEPLTP7F9BsEoscACGmwPpjF15pVel/MDQUet26BjS4cPs
C+91JSXuHgp1Oq8B8Qxpf7dCusqelQ+7+d5cmmF81H23zo5emlfpZcVJbwy6olQYX8p6giCxwxnb
NCKrk8tw7Nd6bK5XnG3z5zhdrOx9I/qmRvbVJunNOpSauFqBbJdfoaCV3ErvNf7tCMSE95Dy2iTi
il7FvLJOvd2aWvavS14Ul0mLlylIxtoeA+ZAXf1ZxkWejUEGFXg4guH7sBgco3Nspq2tpj1pQ+G7
TzlPHK4R6eAVUYVVNPYGLefRpy4ZKuthXI2E/MIsxf67i715Pkxqs4Qng3EZb4tmLbE3BW0o5Adr
pH8/G3jNI9qFMVJ+4rNI4uKY9JNrxKDa9iheRDy4Wn9g8K6a19gjnh2pPV0d7bvnw6SH+zRqgTRT
Q+xcwNiHvnTgXOChncc7poBjeVWY0uO01w7dcsxdDRocRBf30CWT6Rxqq4LkUc8bmaLnw/UO3Thg
htdrmomcmPsGSi5XMoYazKNhX/t59XERrMndOuQ4Vg49Jtk7faoYNRZdTHplmg/k2GXTUvehO7Wy
P3s9wOa+qAEV9haoCZZZmKA+eYuMr/XSKrz9bNopwCwvFWsf73+zd2a7eRtrur6Vxj5nwKnIKmCj
gf3PmiVrsK0TQrFszjOL09X3QyWr2/rlJS2voz7YQRAISaxikTV8wzu0QNUxRYENnfiVC/ZmBDpo
BCh0rzVtwmiT04tN92MxkSTGqprGVRFF04Teu2OG545bAwvE7KmfDpFdYQDcxTZU3LRWj3Hph/DL
msYPN4ZtJ9WuRhnZO/HyOgLTOuulSwoXDrYx2JWlyS8L9I17FV71HXCBuygabeNQOtrsMco2i8u2
F37FeQS+fNPkQXjn9sx3HdYGl4vknqERbunEyeeLyW2qzNi0s3Kgzhezx8flyTOfcRbAGmynubgc
Dew9VvkIgkQdRu4NTiAc1Bq0eNA6tEM0Ox27phW10UWWUXCRcd1uDH+ucncfD0VghR9kSkeXmmsv
CFLJ3W1x1+CedZSCFEUQRnGTRJtoKNwrNZowtDXCZ85sGR9catZRuvMyloNq38sVSnh7dA0Qp1Vs
OT/amE1f4HE556uYlu3GtUvxMAkVf6ocuEqxtMPLQBrmtqRoRRkuqk7ev16Xe+2n4Gl5EEDmS3gu
PUJt52jSqjZbp3uBT7qT7x04xMM/XU4a9BlQg1eITGFD+cGLPrprXQdHGUI1c0Hmegsu/fVdm1Bd
cQ3Xhc9eD6jxFpxb2Vim2/dn9nYUwi84P1gB+oLo/yhG6Wm8RRVkFRRnexeEZpjse2XOH9zovxjF
plSIxcdLtLeUmn8OT+qSiCLLY4CkESCqpnXtk8Fo/W/vz8X6xTAUOtBTl0RBHky+18Nwu3VFnwbD
JhoTehMr6aWBe9mA/023uvJV9TDmxjCf2CAq4sVl3H7sOMHVeVHWfXdepxjG7etiNOXa6nAvuoyS
WvX37z/lUaXBxUAVYx1sdfDJosl8vIGw4BpoHGYJAqWZD/UFehBioNZOQT/aDzIcN5Hhxn8tpt/K
vf9pRv1zQv2f72bo/xtzb8UL/ueNjhtcbJpXfY7l//87+bb/IO0m46WfIHG2c/kvfyff5h/otZoo
hsIJ/cu9+x+AA5Jx+qok42RTEEA4nf4HSe/+4eKbRH7xNwD/txodR4vZoVuyjLxgHqiK8SSvF7Pv
slStKmg3bVO5F5afJ6exad/89DJ+kYK9GYTzBXIrZ7qgDwH15fUgmnTTwFwRCbeMor1oLLGYuwa/
d3zCn+XXL0UvcBiU9ySv7Oftn8jWKDlfm01XB+bZ6MV3EZDHXdwbxE2mYR3en9Ty6346rf8ajg4V
rw7rRfwKXw8XjKGBmfvYbGC0Pmm/pWLbqGozy8laGZGAIW9N8Qf5NTCTX4zJrmZbC/+FKPTzFMtu
gWE5KLEHWZ+dJ3WosKFrkD/onH4z9yiSAlyjsetOJ4lopw/uiqNL+WXGPkMrumse2dPRXdFPgCvz
jNFVjW7+gCP1hopKu45kF34w0bdDWYL1gsE4ldJl9bx+uTFeMtiUgJUL6eisS5MIqlZtg2bCNG3e
/46UA968VSyh4JGwBF98xY8O9Jysom1jSksZJIhhXZc6P41tP7yFVOAVW8LA5lGaISCuuHYspCrk
oE8yofPHrA4cMJfRgCZnloiLGgekB/A9EfIJUxr/AEzmrLCq8b+MNfLUWCGYu4CifGJLLvXGQTG8
KsnB1nPVtl+mOQs/uwA5Hg1Uue8CHCudtUhxBVgHQdeZGxsuBFKbARYy28gdh3InQ9BnObqD55EU
OD54c9Cdk2N6xcrVNUADKzHmB0HQ8S2YG+1uexVnLf/WJqroI1v9GMtYoUxXtxOG1XULzSoqvODM
Tyx/XfVKXqjECZ8C3agHcEnBD3w0eowDsqp4plxVWydD0grSvi7L7+MIoMNGkg6CRtbzfTwLeTeJ
yb2PmpImVRF4I9m2v4hoh8QdXxNpTd+A3VrxJhdDgiSKkyeXsTcYoOcSH/D51EXw0kPSFb0RsseM
sMDoG5T5CIanmCHobEQHB2TlQsSh59Gb8RPObZpCnxcB2BGDZ5xpRT6FTUw3fauQIP9u+kZ90adJ
rfdmU0dfsN6L78wBy7eV0wjvbu6cgVg38bNnoKQOMvfUyy+GxEDZN5nQCvfNMF+FMfipeY6iq6ZT
5mleYbMCnMQwslXTSHJ+YgiQMwjWGyg1OR2uCZMOMF4vLYH4FsAXLVAjB5/rXVpO2yJtpRL1rPKs
vYlNM8ZU3oY/jDJ+Qx00mgGOh8BCoZhWc/IQ6MoDilJ1gaJ/QWcFjmcRP1VV6kIwrUdxljod4Hlr
6sHpTEWF33Xb+8jxWC69gzi050MEL3UTBjVKPHSl00M3jPPzlOMLiuUjUuhrbWWLyvzgjT8AY5YP
2ZBMTy3dnc+G2cwlTbsZ1gRncgvTxaq8L1LU9rSCON3DJPB7+zNpNzpukC7yXVx2iA9XjYSVE/d/
atk5nxoTC6e4nPsfXdcCgBms1oXSVZg3trba4vz9rX5c8eEEUwvSAB9U3HDobizn608FrErPMGmo
rG6mmr5pq1b1hJqdui9Ce0Xjd5vAAWgFr0Oj8l7cVvW3wTkDFrKu1aVQ52N+NST1ZnIuJH5e0zaz
jd3YZvuXp/z/UdT/sZfi6z+Pom6f9HP8H/+vefozfvo5mHr5Y38HU1gq8xf8QwkNzyXU/0cwBXqT
UIZaKO3Hf+A6/4Easf9Y6LE+H5ziJSIaZHh/o0bobDgc/gRaWP8t5sO/AxohSXt9k5CmE7S59Csk
IvzobBylkthihVnLwbbKaqs09kEY5t9jV4EYLBpfnI6Cg85u6CBjLGKbeMo63fQwU7+zTrBpqBV0
jDz70eTWdBuGClaQ7XbJAQhHsrejuUU708QiJ/YHBEYBlKMvCggZb7CpLldUlsNnUYT1CYHQfTFT
vGukWZzBI+iQzHWC5nOcsNXtIjaeA0KaT35VWLtBjMmaF/2V2l+ynvMOUqHUA0WhunBajJ/S8Gm0
M+/rFKaIgsR+9olDG+ohYU96koYudCS2Bs+twKRbkopJAzLuBwgzcHUYkg2bWhfutQg8iBFG666r
wBkwGBTA0VId4oXgBGW/b91eY5+gInc/tR0mSJTnU9LSbs6RB6uxHz0LWkBhp2maISkgoya5jUP8
UfbOME7Vxm+DtLugCIt+OdnPRWLALV7FhS++mDScxntbYNRzMmNNduZTCf0eRF6GkVsGMyeS0Qgm
z66z+zEqY44HS9EryZMQctIBFmOQfkvrMuWayftUZ/lD0daTAk8xBLlX76WcYVT0hH4hGqzQ4KwI
8kiv6/7HEI0krLhSmLJqoXyJXAeW8d1SpaGv7VoAsFV8sNBGrC8ONNaYm5zbozIvxlzINF+HM6W9
y5hSYBmhXQ4tEtBcaHu0YlGMtQplXQDfA1wx97pBb1y7AWJ1hamfB25RHpgVdEFs0jYnQ60VjmUi
KeW5nFsbYWCv7xETtUbvcyAkhcLWk3W/qWdoiwR4Uj1pLWZrVYpUnflNL7rzCo7TjMBdUzSoE0Vd
bu76UYfonlKpXWvt2NlF52Zu/8lz856llUMl/ioEnX8xB6hjlLrp1WelUnknCYouvSqJ9M6MuvTG
90bZfyJkKcTJEFRN+zAY0nsIZpU8R2bhuFd12VePIw548R6kJRWtMc7CdT0qhXhdmYtrya2YrnVl
5AAO4fYiwzv46bSnxAjqATu+4ZsHDydcp1QFqUdkvvzW1lFI26+yu+gMus88rIFDcUV3wmjVaTak
85eOuxzGndWGZ7M9QMoC1VFmK3+M7XjbFAZgF6OAtCUjqx8PfUVjcCYhVDvHn5qbKtf2vRAUMTdB
XE9fCw0Ke9MXxIlQ5nW664dcbUUqO+uUPvlEoY5+J8iy3rmr4ylo10C81H2yUMW2qGdEJ005DXgM
GlVIwT4c6nE7h/UwP5kSP59t40B0XkX+FFanUZLW7QE+V4QmYbZEnEXYVVegss16M85GOt8BiKBt
WU6sxdVg1ZZ7BXkY2yhzcvznZiwyFHOBZYQbe2iqO50lYXdSAbeEdq1xDt9EwKHRF069fkdRmAJp
kCuVb7umjAb4ll70VKW5eyitIbryfat3d3lhpF9pNyQTjQ3lGu16sGw+SgDY7iysXLZ/4sfu95ny
6nVlj/apAhoUrsqwTn74cjQ1jocldN4OwReksefIjCloZHF5OhGHbKbQbLzNCJUMkxYNPWYqw+KB
irj9BXY0sVs3y/IzjS7xdbR0Z1Kr9uJwoaMO9aoSASpdg++nPVDlGBgtfzqMts7oOdG6wEtlN9Wu
DgmwqmAzh2F9RRFXfTY4WFGGpEeG3wHu0yelj7DHTtZWF6zzpQS/ygeFfH+d1HOGxAel8nxX5xj/
rOwYM9f1FBihs6N0XW6KvqMFdgaTNPRP7FqVcGiNF2BXS1MMk60eMmNU7h09BAF8RiMXwY5mD/Ka
RpCbVOjjBXdtAYz25mZYG3BGvfOq9BKYACEVIytfAUcfHjHVVtvYrh0vXmvbhIWKBXNS4hgvMDie
cEG/9gfbSV0ETGHo9vAB0XSh68gmGWbXuwS2nRUWoLnCZHXUjd2WtOddIzLogFgazV+HSDrfjC94
/uIF2187uJWl5KhGDTida9E6hyE52uYWH3N+7zYKewr8uwk20opjB/atDdl+StBngTe3ly5V2gDY
vw78foMF66j1Vke+M5zlmMhBqo2d1BvTa8OdA5B5lavyepu0lvFN0PBCyHIIx/rcTfigRlFYj2Kg
RnE7+Qb9HCH1hG6AbIrbuFZ+uQYKYyINmIvJW5tB3jU3iSxDfR7gCzUcEkED7iDGtv2RiaK9M0bV
IVcK4izkAav8O3wjauaB5bW4Lc1ZPa1LZ7Qfab1E850xDHmxDj0/HVa9Yadin5Pj+VewSuPqLHRt
rMyT0QSHHlZ0+qC2kS7yCTIQ/WuJsWy3r1sePlmxB1tv0+ayF1/6XFRAwafGm7urjgQSad88BK5d
JRgu7nzC8Zg2Yl3MCHImHMeOHRGcO/Pk5eeRqcOTCVLscD7kGlQhmXMv5r1ZxJl7ScNytK9ns8gd
JMOaKN3VY+HR2Ycl7mzsuLcfw9bxsSu05krRM5NJezl4Kj3IYZJXHTNSD/S7SiStuSUgbABkRO3d
7Lmh0iY1etQCqJMXV11qgdqQgymukAVK6/WsO5yokqVi8q21AmzCZK6Hr1lthM06hwh2KTCivBUV
MkR+5HJsNhPEKtI3O8k7dDltbT9acRNhyKVct3wsfR1/yawuRtJ14b3jY0cP9iQ3wjq+UVVU3FoT
qmwPRjL6k4n7WJrZp5wctOCy2hs65FAs1fxwSyb1UMq8UNsyyXHFaGVXCwAWWrbBWZP5rrlPoDDO
O9mmYHO7oKV4so7ZEfG4zmq3dk5D10y+VVnvVVvIDogDRKzF6brPxyh81JD+HxP608hbJB4PmoDu
4JtmhUDKkpA3PpmcvhV3YWGIKl/lQnT5jtgw0LR19LirOsCC51oF3vzJknOIXMMEQWI716XCQ1bh
k/kIFQ08Hg7oxTVqEP5jkrlmvQUrbzt73cUslQLCHEYXA9Di1QKJhW8JeHaEHWHlcf+oE1MgUFm3
GT4EUukewq2RIa1JD7Be0fSe5CpLnOwLzUMCnDzKG7F3VDCjbC6ria6nV3EVeLOf5FhJ9B1TdOol
FxOtavqtE2K3toqNyd0Rd0UX1jjYn4sMXRkbts2dBI+MICvYSIGwME38dev1ROEdIlk3Zkk83EYT
5SpY0XTV68x1SOVS1Xw2IY2iehtpjVjvIHxjm0H1Ta9SUXXplWUJCPU6LdRhjiejPZ0UtPWcAkq8
G0G7nAbAgZ6Cqi36NWgX+VhTvBo2OYvGuzX6NseSGn9vShnppGFZEeB7kFQPgTYotiRwJX9Atxzv
K0g0+55GD4ZpGC1+mtmq086ZWpZo7EOF8pjCSWj32bYPYvMmoDt61RhW++xH8WCuLDPWWCYRO2Jv
bZiCVe+43bosUJFaGUPEqpch8C7UJGKlVq0a0JcACDmH/mJVFno7ip3u2Uxhycxp/zvRc56CS9pB
1glafCDRU1j7eY7XdN073pfSSJOzsusRJwuhQKFUPJeyh+Jjjk+iqSd35fg1NYuOeDFaWW3m4X9j
BY1/Lr0yujCw+KOy1zYAlqCZmWjvl9q/JkpXT+AFSny6O5ZE5wDGBTeh2S9ojo0ITTdxfxfNg68P
c4eno9cvePgpdJMDeBzN4o+Qfdv6XTP+mZqJKk9yqCAwVegv1/Q/LL9cmWLQcLVHbeXbAUoZ5k0j
B/vqp+z1F2Xvo2otSo5EhZRKFccVPUx5lA2WDbd8XaB0MI4Zx3s6i/A2KZAry7IIiTLc8IC6E6le
OzF8/JmLffjgCY4K78sT+LB2SKAt1/Nopb6ud3BZ1nMac1BWuRlctkaOa1I7tT/en+dxB/Vlog5Q
+RdQq4ll8uthsG4mGRmMfC1GCpkbv25zHHS9WEGxGUr8Hgw0olbBPPIWiKXY1lbtARiN6GDduRKe
2AeV6rfzdv0lAZcCMSLfO0Z1d4mBkaIbl4BVHXdneSTRRTCFN+/P+1ejODRwMGJj35jHo6QWxCM/
IoYX0pxPSE9cAo2g+ABOf1QK5+XSzUQbj+IFwHr4KK9frhglyVsiC2oDZM8co7aN/QDeqfcJikTl
X8Wnf4qKejsnH24bTSqLSgmQ0aPRHEme3gVDQVik2DQTAKetGVR9+8HKPOp1Mytp4jtND0NAInIW
ROrPlTj6BppLh70RBEWf7BAlJWoMpoYSrlMVW2qX8Uf9oeVX/tSwWYb0Tc8xgcAidkTW+XpI9M8U
FxwcR4ip7Y8m9pxrEUX9mRlp786ch/wbhz6i0wbr9IP1eNQrAnjLWWvZ1KBo3CzL5fXQqWuNtgAf
tU5d9B7XKUnFj1EMvGDKA5xeKEz5mF803dx/8D3frB5eMl1En9cswOdbRyOXnlkpb3KpI6QZDQxw
5walojbHlw1Skf34/o6wFojCq3dMW8ij/0ZLTIGpON4SdhVjLGpJYpve4drp1MjFkGTTdC9wacZH
YRTYtIlIPMhaBsVeNH5wGVdp/OX9B3mzvHgOjl0U8/A+xJz16FtPrZnYjiGQJ+/o+qyGYiaFsJCC
CNdmnaJVIzLvwzX9i6/scc47NkbrdK2O13QcgLhJ0SCgSyXEQ16CqbKwzFYChnZh9iG+6HJG0y5t
VJhfvj/hN99ZQImjKQjSlfjmzYkHi2DJgSOsJ3pwd6aYaUHFhmx/oIBFCvP+YEdv17GpnpvsJWj1
HsMtmrI/b96p9bQ5uqjeZOSnZ1r3frqqpfc1a9Nk00gqgx8MeHQqLQNyeXHUUvBlhscDVirpIJeU
8brsfOqhieg32cfn+ZtpeTYSiDQJKAdDoX1z0koEUiplwJJN8wr1tcTazG4b+etysJODZ44fXZxH
C4Y6NQMuw7FYUfY6Pmy9HFZhH1Rw+kLHfsxIWD+PHH5UTASMC+pAyNuwUd//eEcrhUGB4ZBxWCBe
iU2OTwTaGw1dnAXOaAzPASWYtSr1c2Z74wcf7RcDoZcEUJi/uVPcIzhTNMVWZTd4wk9sixW4sQm6
OA2WxE5/tzO99Ik9uAk0cH3A18f4osEcJjMmCYDnVC1ylUwqIzzdqOWn91/fsYT28v4ATBBW0DVF
E+IYzJAFnkhaB4eIymFGVoWYBwXPoesvklrMyWkw++ENalDB5YzO37yi2dchljLmc7Dv3czLLoBW
ZsP2/cd6+7LdBT8mWLb4r3re0csuul5WSRtTIp5J6wKUR9Du0clWLT/9/lCLQCgpMkHCm5cdz1k0
FqiD43Te3/t6uO9zfY8a3P3vD0Pwyt1lWQtl6mhGeIm7FQjrcN1ZCV1fK8u2CAHCtOua7N94edB8
IQc4rFQW0evzLNawYXrc3NdDi3hdFM/BJYQCzBiXn96f1dst73qLjjsHNUQc7orXQ1FgydIGru6a
KCs5UG1mf4+9nk/ylDOG/kZ4IWCkfHt/1KNMhDVL+M/lAGKEBYKIyetRe/DQAap04ZoTToHmJte8
HITWV6rtWKdRNHye4wZQg6SdA5w5/yBS/sXq9FmfaIOC5+fiOPqWJMuDhMe73P99ZV/7ZmY/ltkS
G+RezgO9P9u3ozFVsEBQEdAnd4+zHrSXKw3lBqv7ZtE6MSh8e939v3AWvB2IVp9PZAWBgFtwIVP9
fA9aCUA65K0odM7jy06gcfZv7QRvgcK8hON4NR+/va4qx9gTmj6HN+Mexzd6qEfd07bip999dR5x
ucvbYzpvQ5ih62ToWOhH121yuuzt3IxP/529zUJYUG0A4zix/aMXlwlBBFzTJ5VuhF+tnp5zxy3O
kqh7fn8+bwIHj24/cSBRP3kaedjrLyQQh22SjnJH4lrJwRUD5nAfnlS/GAStAnidxNry7SCdn09x
idDKKnOK4tYVUfuDHeXufnsqcsnigZpwRMFefT2VfCiBzLUj0lfIMt9wvxTI1+mPctq3S9pf3heG
4MST/Lj8958QEsS3cexGHS5bJUK4G5e59XskQQifFYTx38R5czAxBsBIEIiEIvBxXg+HDnkR+BOl
UrsckIUFf3JST5QqMpB12/ff369mBsiZSJJkWrzZrE49T/BNORXQEAnGTabi8sxMSdzLOpYfkYve
LAnKD7CEF492E07Wca4Jc0eBmlG4wwSoZhrkf1szYvG9P6U3oxA1uotiOEpRrO4XLamfPpYxp03v
Mgz6cCy3lorrpprkb784RuGlLVBHrmPurNffSFdJb3hNih0wSftw0AvNgSw99z8RS7r1B+WON0E4
owHi4BB6WRfHUeOonVZ6YR3Qz0jjB8dBzwcVkfrTZPX02xMv/IDt/Kt3CEsIPAk3BXHd0QlhJoms
aaljKLmUlA0PvvmoZHL47S/FvJAHYzWYzpuYCcVis4Q0FqwiRJKnMzMfSQdlMNbT3/znf7WA4ywf
ilKRJD6jbiTMI4jT1M0AeWNYZnZe65Tmmt2Vq0Tm6iMnF/EmlGGkJTJDHgV0Df98vS7acBgKgK7L
scfZ3at0vIiDwP4zB41wXrUOtgPDUJVXlaLZCcfAyeDWoam7nxqkmZDSQqoWriqxKkZrpnFmTmid
gW9oqWV3OeIV/qQvddeLR8SiHSy5o6y99K18fojURO2Awud077kdehx1oGlE+TX4LRq3boyOByEO
dFhB8h+lXh2epC2dhgP9y891MDjJaY5O6NdWdGO0s5cs636EOHRJTR1JV5o30O4FUkX3w1zJ8LLt
cvRbaAM61zWiClh8Amg4V6MF/Vi6YYA6W+l41JVhYn6f+9HLV5zlgw0k2BsPcziV8rKLW+sxgQ1F
28rXFH1+d4VBlkHy1qZ2x8V6vG9aZAuhIyBZq0Ni2DY18IiDv//BOn67O+XLXUp30QW5fpw8IidZ
IfTG9YC2J+UkJxuDy0JpYsjBCC6tqZpPfm9a8IhJtABVLTo80FuXB/rpiCubIaNEJDCXQ/v8x6gg
HGVF/xHc+PgQYBQOUuqrVMiolh8XsBOJhrwA7rFCVYpQPCbMmiEp374/l+MbiFEUGDNqjxwElOSO
bvAgi23dRiYi6YUuzyAAIhLWZgEZQA5u94NE4xdTIkNjgxL6EwgfhwtpUum4LLWx0oOBUlrOtRDS
uFy9TOm3sIp3Zc7f//cVa+NF8vC/9RP+818jhey/l5dP+ff2+Fe9+s3/O7QYBK/7nwMZaVt1T//x
Kf729DOMcfkzf6EYDYnbESE9HwehFg/sIa2hvzghhvT/MBXBPlVxisU+a+hvFKOF34cF5HtRHyFk
5kr+bxSjAPrIDUYcbVLPIer4HRTjUYGDjhWwF4eDkRiTi9h6Ofd/2nJGDno6m1S6G0qOm5U0e0xV
ASGfGl0+YtaIcSYQ3cy+bGgfbA3DQxS7JJYHul3+mTZt9fWnd/eLNtpRewmiA1wA0nLqDQ4VZVcu
++qnB5pD+AhpL31kIqV1F7XSOUHwSW0ikCLXC5Zq3y+9ptIW2XqJHj8jpmTeFHEz373/JET0DPU/
9e2Fukb5kQ0Mu4SL1jm+Xb2yztqo7uxtp1CDmGVurMTYlyeYQ1hnFC+fI9wa1mPTjJR8vMnaj2PZ
omfT4zZLb/d8FoUFFLIG6zM7zhc7MMS+bsZ8h7zkaoJdudMRUPoN4rYKyetw3LUevj/NbH6qRYcy
fBtuy6zX526KblDQ5NFl2U4m8Ci/W7eOk8tV2cTNdYulyif6msWlnfviTOmqWwUWspkr1KDsH87o
evs81cFZJlJcjlgTKIFmZ+XQtfvBnKEbG7neD477Da+ibN2X6SMP4hwMcHzPQJPoabaLmUHrOuvQ
Dz+5WXY2qtB9yDoEdGLIpk+p5Ua7MQLfIbt1bTrffDBfXmJeDlF1P/QdWn3cNUAV44u0jLIvMqnw
8K6sCNnNLgJaxwtWrSXOG+S4VqZV42beoi46U2XbAFYdd2kk2vtiwAlKqqI9aVOEvtrMck7UhK9c
PLoTkAW7SldW6lypoXS/ya6Hb16NHmIiyTcUrUdkGqF0XtGMH24GkIe8PwIXfCLM6TutcRTTc5Nm
bdmn9rqLBcAwP/Ia9ykb6jg7ZemeL1yN4NAoa40A5Lnn4QnfGwtY5KES5hcP4MiqChcp7aiFBuDl
f6LVeuq00Q/uo0eUqxf5NCgGlLjNQ9hl5qqvyuYsMTE0mTSklNHLvikZUMy00NJQ5XAC+xhcDGDM
i8J1ur0WyAz08NRXQgxndLyjezuWdJncztgkc9Zt4Iivo9L5M1EBSqEWIu+gqTZxt6AywGve+Wqx
NIjqc0xJqoNRTc9JHnrbauhdJK0MxMQR/183XvTdSqoDqt1f0hZUqJ0EyKRVNHWp+3eHIBW34Yjj
AyL/B39BIMw+nSAkna8cFGzBTEpZn5idaW6hxn+CUkK/m5trjZaeeV3RJBp3WgZqF5JPXYdBOB2m
Wav7Bdt9ompDnhN8gC6s2yA+BQFhXSEXP17HTodUtpx8DDtxgbkGSNefF93QLCu5Gdxt5adCgG2r
jGyjDQ/ZdtUO0VnJabKJbTlsiqIKs5WtpydoF+mNUXt7QyxrcE5dw79ow9KxtqBIocXgJ1dFV2Xv
IbCBqKwB0aWtChzjgmFSWNbCZUZGvapHC8QJ3fBDUzZYHvli5HFcgKMYp8j0agh2owhTRGXKE5Gg
jxlXYtP1ITZggQ7WU5eR5s9Du57FbPK/RtWp4w7i05TMHYjgsthBxzZyxN8bgCul/YT0nPXEgZde
NyIi3A5y3zzpYRFGNP4m8Zi7gfHdjHx9A7jbvDP6sLhwQDzoVRD49TPt8nld2mm9Mwj0QW0DHG5M
xNc6a2jARoz2wR/aYJtIszwJEPnf+Fk3750hQ6tfjFF8kCqZP085G2sYzfZ+ij21l6o/2BZ6UPYQ
+z/SjutjY4Lw/FoWfX0bYTlF56PPvbOhwbNlNVfWcKmSPoIb7Cv6BMCMNrEogMMi/LAfa4eYfGKh
NXYD3gVR1/RTwQrjTGO5Xuej6B4inAQyoNBRXOw0DjwnpvCD9GFWgyfvEmBKmPJayIoDpIMcWH2f
JcCPVTElFm1I1012SrUTQ3eJtyWRA5ViF5W4qApTrfO86LwHBGatu8DHb3UK3Ks0DhANF0ODGmRI
UuPS6kVwfd7GKKmjCglI+tuQWXq98KNPEqfAWB25ikU0sN+XFTrK3FiIbCV0g7eJbq21NGP3xKl8
fO0LneSs9rGE+xaMpzpw5gLHOG3dZUEJ/LHuwXKsDD8UE0jDcbwORfjojAG0pGaSM+dEEUA39rN7
KYEMrbEWsB1gNknybfLFbdwAN1jNgxyvUQ0Zr1ky47XfRQtRuQItVBeRgcFcW1l3VL+sO0pp47WS
2YLNhoqHikh9boYJpu9hqm8j2QwH0tH8Npzy7Nb2jGv2+3AS8f4vtKunAuMXs7kIhY+bbmtY25Az
dz0kWXaIc2A7WVKET6LU8X5cePh2P+efPPDpGweVQPDAILXP4aKdVIMD/t9J++qumWsHaQjL0et8
VFZ3GxvwnMF7hbuw7BMcy+vOSzn6ZGPC7HKrC2CB3ueKcwjvCF3iAcgrXhthBlwapkB7hztJCP5d
x8Enfqr3Q0NLNS5SdT4g/XvjFJ2BDZlpYyQwNN5N4UWWXmWdAdB2rAvEaupqvkJDzqd15zp7y4PE
v/VSlPiBh29tWaX3Aph6eBBTyTHQj91dPvnnQIGdHYvQBHe5KIfMfb5VGcq1G5xeSEWNQeu7qUnS
65BG703Rl85KzY65z71sPs8p2D60VY5Fum3ujcDt2MGBOLXw3diGblp/zRY9oikona9UA4Y1Ek3q
UAZGzeEQFXeoZdVfwxqLhig3q+tJYqmQoA6+80JX7zmW1dKD6Q4hNdDdxLWBo6Pv9GhU8eyrydJY
TSYOp1acfGlAen7SETFhaQ7NNpyb4IymeHdr2vjLrGkcmxhOZ4ZzEpXamVCs1ANS535br0jRqq+q
HeU5DiZ3ZpFUT7GrWYcjWS2bQT6lk81VZyRlhEI/QeomcNt6N5qYfU1DFN57VoHmaVrY3o3T1HpY
zdmUf07mkVa1l+VQjyPD2PSBE6znHiH/1eR1stl47QImhlzYnIo2LjoEyp32uRtD9Ew6b1v7Tbpz
jSS4bmZX7oZKgH22nOIGgAz23aDIn6NUYZX1sgftOWOxwKGESeaiSgKBEWcmrqszwJjJRoaTebCz
GlJcbY2bKeqzUyTfq68vBwR6mci9KxV8nTNIQ1mngsvKqnOHCM5kpwUQH04my4jwdjGckj7fiGdY
0rtmeDoPjnYvzDKz75oul5u2j+27TLduDFvGrUa1UYl0ultw6N1z3PccBZ43cMzIbryeR93G91E1
eZB4ksh3D9T82GtOmKN9IhsW/NgF4x6XHqI6r7DH65drubYX0eS+rdUPWoLqXJWyff4v6s5rO24t
u6K/4h9AD+TwWoWKLCYxiNILBqUrHuR4EL/eE7xuN1msZll68LB72P3Q90ooAAcn7L3WXDk8T6jK
hjC1+4TwDISwfQFsyKtrjfgXHADBwqtkgHuySSHPZ0KMN3UjXb90tf6Jbrm7RC4R3CCRI2foVUhm
GbL8ZhRTQ16J1oE3rczh5vV/ZKfBgIyxUhJiEZRYZtFUl99CzwJSW7SWGy2V2OIGCnNkfvMqdgvh
UNo/QytLXmyU7Tuij/ljpp2ZOzcTg1j1gzbcqIpdfnOTsXxqwEiw9XLiCaC0tPlHdld+Azir3sDj
FJtymNmhUepWS9lWHoLGmHXoLuuy/gIr5EQQl8rEJMaW/9XFOnDjxTVC1PnxC6/zrk2r+vuo8r92
MP8/eObWZzjBvz903431kW1w/vf/PnCbOja/We0A1B42H42Nf563DesfiCSxfcMNeTWbUy/9p22Q
NEMURC6COBMHNW3b/z5wG/x9HMMBriGlMFT+4t86cauvbd9/nSs5cM91/FdFDZ1LLndUtW1aFuBY
KoSxGMrMzDfwrgFyV2eS/hw1k8MFjZdl1OjZs5bxgS3NGcJvvPL4U0ujkoRYGUZTYCeFCyrYzYZV
VgzkSCQZWv1lIfgBF32iwPt3wtL96Q5Jzi605tBSEuYnSVfyWiWS8TK0usjaGWoQPCDgSzx/wEFM
/g6emZJ9TmSHTkg5TrUJZfEIkqmi1ajJKv9pZzl16QUO3znKRZOeJNhFyxyzvYscOXBAcUc5SGgF
tk0MjJAFKeTG3wExXuUlBNUZcthmBOg0X4a/o2Ti0DL8qq51MmaQzhE4Y2jtnD6jy3ZgYwFBW71x
ERP/iOdiBobvESnesGiHPJaPFfvTfGfnA/EOo3TgxhO5A1wx9bqaj1VpXewhiwyc3Xc8JON9GtvN
ddXCTcSlt9T7QWydXAt/Nor9WATGlRTdokPDdtBTuRkJZIwH41cbhbcVp5xoCa8MXFuLGTOvNJWp
3+NgEheXCtg38ugattJuUx9mBOfKKrBxZJ5y4Gd9DRKTZxoRx9gk5r6LxYWQ8nnor9DprPM8vCBf
wk8qp12qbjDuIixzi9oMnS+2tA6eyJdoiw7mjG2S5pYoqXXV2FgFkvJxnKrLsu47/VLJimrPqeh6
GkOz88eRbajTh7dEKcdrjOWxsShkux+G5moKdGvdODMBHJHAysRw9zSZxXCFMMm8Qqd+UCXkGwYG
zbttyLmv50didxCPgPyNbR0qyW2md/g5x44wOgrvgi3yJhvI+hjYSy5Rez2wayqXXUxuESGFaGNK
ApZYFfYpQX38QTycyZDa3hZdnXpwRM4WQvP1OnssEyl81KNwQWsOv2wqhrIiJrsMH7paL/a2XXsk
eFVuiIMpvFC9X3QhCa8G8pQtTPQrnNTrQz9vfyaH7pKiE+K3xz1wJXI7tlaFYZj3hfAUsSrBFte+
1ne4YhkIcNnKbWTVXyJzqheOE+Trrh6uIs6G1CrylDy9gtRctWQzRH0q9paksxVbQrm+dFWxdcpI
+v0k8w2a8Qct7Vn6FLnIgqy/mYX7lGk1k9Bwm7EQWa8wj3pnJSVKsCob28uU9hWEj3Efpu10EZC5
t25a/stpHNowhW3ftOg8lJ1aARJGaL7wRhET/x2VPzS2NXpeRT9qiMElO674L6dsk3KJOv+5aSzj
IPty8Oc2z37OTblwbHgw9mwsMJNhi2e3SrHIV83STSY9xKpmku1Q9vW6yVv4FZlxGdMuWNixElw2
rektyYG0fO7Ku9HJw+hWyOnsYm02c2Uo/as3tHxdyky7Ml09zbdmoYwHzJ3aJk4xdZJUyJ9GPO/4
fa+S4KmAUdo7QpdiM9khS3pmWsg65S7WZb/KWyQ1a6LcGzKo8mozIvnnY8tbYO64p9n8Th4GmQUe
Q2pntH/i7DqrlBdNaa+bsHyxAxvzqhGx57kZC3lPnIrrw127TxycIVqLG0dKlB1FunSZaw+qFexF
bT6NTp4qPzKj0kOCbha1W+zYxAM3d9WMLlaQGz8bj/6b2uculLXau9Rd7Qr0ebxIIi9FE18oN6Yd
7uuovIpIN78gX2XRlql5nXYx/xLhpMxoGKkpwpq4v3mbAsDisjS0Fzjpnm+nbrIwuupX3WfBSx06
31NPWRFIxnbLSLLFpJYkWwzB16AbL6HHKWSNkWam57h/1cCrdnFnXAGkMOZjEk2sJeeI5JmzQX4t
coIZNQsjbW2Cq8zjGyiVV2Miasyi7BrXnaMQGNJqjKzZzgWJxsUwSfweuE3AJlZNvHN/ocXTZcP5
ZsX3xD+yB/WrBgFvaXpNSCibqKwLqr8E1/IH6TUXd44MfHci7LZsgGRalGsUYBxuyGGxUTeGWVpX
sBmxoAay8W07dPttWTFlQA15GYjZZM6x/KlhwRBFw+ltdO4CI/xmBf2TYxXOYYRkklfbwuXo0FVz
C6Y5TAFVl3jaYZBunzKa9gvHa3d5fbCm3UAce5dW10k1spr2oC4Mi7FfVI+iVklcCgZAXigPVqFO
MkCDhLyNfjLTtYs4FNYljErzCwVX8ZfR/UrLdGVAQiKIoWmSm4jJATbkrSf7haUNGxkkB7p7oOjK
6jpCfLpIM1v9bjX0v738kIbGF9t9LqXVHUiAwuBK/PYUXMNtYePfNltlzGDAUKReo84tfniivS7h
DvShdokBbj/G6W2i71RlwLlEIS3YE6K6HEgiGOrCD9X+UuH8ITjRLXNNeRhHC3e2cl1JDsEir3eZ
Ln4x+fZi50CYWepWeI1aJF0jlT24ykup3bazKbpJ12wOvnbehP7BjslvglHilYk39/Q3Zhalkd9X
yc+SebIo73XjhwtApwvNRR3/hVsXlXpxzd5grRKsQckgwKtIwXpR5uIecQqfmcZUhHdKIUKVkolC
/cmWZKvdZUr9tWp3EVI69LNMyYEvpl+urcAkwEDlKH47VGtyTrdZ3l7ZE5PP96mhMsKMghd+0VEH
d9wr2quXfLI37CeXacaWB057NVEs5UjpUY+qothPGtKFo27f6MNWatXGdn6mtXXtRgbHlmKVVC4e
sYZhVLK/+GYph8wwoXJWJIO4MfD5zrvM2nlW/Jqkjk8kNIqUlW7+Vas685Qe3RBTwfMS+wEv7rKe
7FUdQAOCpO4q1cEDVbQIRN91LNpecUsmOgY2c08ndR3q7D8G77oEUdsk2ba1b6omREMpCoA6Yaxf
4rTC3NtDMcTVUt7GXsJehD3yHPyIV5hIgtqfublb3K67ydhYFG+GziCzuvG1ktGCAbOEA7Tv25To
Ss6F2B6uewJhFzbBgpKXXbIMi6m5nSpF31lmn++xeERbakPDysW9XTXNZRFLvv1cPpHGS3GsLHAi
2sSMJJzjovqWquGXrL52wrjYdhn5em01XetuQ5m3u9DlqjbIH9Gpx5GymzlMkUXyxSKL7HEwKDyi
IXGXEBvwoMZk+BVkOo3JjecNO8EfWfRk9vYZxSp2IsvRstotJ7loGY7aOkvqixoq8aIvx4OrhneV
kaq+xXrH97dL000hY4MTaF+u+H8ATfmTmffhvu8bRjf4BawVNtueGI380tXD51C3d44Tfy0EtHsy
j+6CMVyFhG8YVbQYnWZnWum9zpVzWje0CDCL6u6jGbW+R/VgMelXpryt9HnEo6EoW4PoJGfJWozJ
MFpi/j1okYpXTvBgCByOqbkpMSvGMivdbRQV43oSchWwOR4ji8IVgzUatqmt+tAvJFGVBJxkUDCC
bF0q6pNBPi7ObT8Yy7vMLK7iAWyt4hgPjVp/nf+UXaePZCbeRbHy3bOSS6eTXxRNfZFK99B7Vbyo
2RIsPPJJZJWQd85O6nrqwemMwbpK43U2VJdqqu0VIyNDTmOtV7FKD/qdZjYPAzwOo/jRpHxeDgAr
0KQXamozAuzvWjN883D8urVzKVp1ZU+5QZ/HWyu62ORR+TAUwZXZWtu2wM4Yt17GYSQnElyqxkPv
gHSwbSVYWa418mcr5lww7grIqKVFPsdOj8yVg4FeVdqwQu1kj34m4BvF8C6Ijl9zKIhgTQwbHDff
6STVpHgM1TaoNb9kRw9Ac0UQzqqVFfbvlDbW3suNb6h8LhLGCvWkVQZ0hFg0lR+L9zKlxAaLYy/g
JStZWYHCH7ZWy3EqDr9NtA8XFL+bbV6qzzps/EGPFgW4BZfZMQ4gXuH7n6WG0tyTSumDj3l2GuXe
C5x7kXYbu9AWII6xGNrDDyu5ILvVW5gloChdC0Fketd23A0+8cgI5qeL2FMXYrKsPRzf+MKmmrkw
rXILbIdZiCYftCiZ6BVQqye1VzdeCXVOz9ZOXxLGU/Rrxxm/RE60A+CEoDg/EBhG6G68ZJZZVU3x
PU1oKLGy98jTdQeT4Mx5ttIDfP59OF0XarlwzCfE7StDvohCWbVTfhuNHVD+dlEUNZs/6Q88IzO/
VnHwU4wvfIudcdCzqxLq7aSTH2N1W5PVLRHugogRX81idMY1si4KpPLayYe7ygrp6HBYEc89+0l/
GGk42fYlQd9+LPvHojOqJYb9ju6PktyXo8v6YNR00BpxFTcYiIJIoWxEqBiJ5GC8JiyVYrywtcFK
fRLO6fd1Y5X+TIRnwghwLLZ5Kh3OYBPUzchpyHDjr06bIHB0zYG9OFCq4CfRvDQu8MUP05ew8Ggi
05XyzI1DWjI2lGxUfzlNrP/Ueim+1GFucuNaZD+HZZ1999QmM5cGuS4vdZAzrVdxzPKSGd54Z46p
Q/tUjGN1GZLVvaOQNtY+LGr6puCbK6y9qhIjxc0S7brjDKfg+tMam7hyo8Y5Gsj6GV55zC4vdHFz
O4Gg2Z+ATEeUAxZkPmoJ0bNmZeH31C2gFjVmre4Na+zgJbQtMd1eqhOlAwmAxiiyNCnWjtE6K7Wg
i+vYNelPiZVb4Yow1CvbHoqvkAiMy1YP1e9G5ZEc02YqZ364+nhHB2Uc6xXUgVVYs0km5NeUlDgz
VGKLCExOwr+hgF8rszoAUg+F9QIyR8ruqtNV2PXYpx4IYnSYuhFVX1lRR5e1JVIvYPkb6ycza+cE
pzoNoE4YbWOvky4Sh8ntB+kHVRxd8cP6e6G05aHXFYN2UTU5d5njMGgitPb38VAm97CfrQcyrfoX
xdJ6wJBq7aUc7sifXKraHIQEKoqTBf0yllfyMWOI12bKBk4vTBjEE7qyCSQfJuql6OAG0XMjAXRp
dhw3OSjX9pcAwPU9+YKgrpHpgorTSqtXDnEDQ24pBwyeyAfyHu6mOmXJivYRLU/Ljqx+4SByuDZf
wxCJxnau3SodKDPNaYnsLAlOnLQ5RDF5DVQ0X8MV5WvQooi0+E6TqDXYEsxRjCX4NsDrQAueoyRT
HrXX2Mb0NcKx/zvOcU52RNpLyCMRonDveqIfi9cQyO41EHLGPSjLcQaW/G0F+K0y6P9MfPT/jUir
62hT/n019CGP5K+/XmFq/7HKovpZ/mreipFe//h/MdXm4Bd8i0haDA3R7b/ESJb2D5RAFPlwHTjE
375RIwGoxUhr4bBGi4TwcFbK/DOJT/8H8X027RrcFzBvCcs9SsD9LBH3veLG4ZqYZHAA4eeggPda
uX0r/rG9LKtS4sB9fku3xj+b7+i52n/r2P6tanaur76pv75exTTgOc8FDoSU6LHeXsU1+sgoa9KM
dNWqlzNj67vStgVrnhod0GNhiOjs2gc4YMwQxOLmzbs5IXE6VgZykzBr+c+rqghbxPvLp1OUFQE2
XZ/eprpSMpV5VwsN36hL98ydziLDozvlUkjuscrpiNOPLmXAHtB1ZTD9tPLWZjbd9zZ7BKRbEMSc
Jlp0RGMtpB6dEXGdeI0831mbCgGZoXQkFq67WrGIUOcOw5jIw8BT1mBazrmdj+Wp83MEZzzzf1X8
MjPo7+1rhFRiT25gWb7KmfAw0tf5rnDdhRZl5kFNkvbn5+/tSJr2Ojr5XtRZFAY9GffH+wt6ZVVo
be8QXCQ7Cm1QV3Y0m7B3UUItIBGj9m6XNseTdavr9guxHd8jxAyk52rlw5nfMj/CozfLb8Fmpdm0
E5Aevf8tDYUORwuF6WddV1JocfxxiK4DKseCAPOlAWdwWQTNpcVv3uETWyAQtb+LmCqPorbV8vOf
c2JIv/s19GLevgo3a9QIspfhW1S/UdM2z2og1L2KvDs8M6RPjC0LI6YHngRlPZ/v+0tJcy5JDPX8
9QAngbR7l5aNfsaXcPJ+eCqYY5gSQVC+v0jqUBXJcywxHl/qHm0INQknDrcEKZWbP3h0by51NKjM
QLqDHZuGDwuGtd8JKZy05aUUzW9y+edpDy8iYAoMX8AlzKO2E9EV1JjQOfolpSRAQmp1QRfZ/e2h
AJSbr4N5DccA1pv3j46IE2mWjst2nUr+Ls+mcQdJKdux8Wj+4FKYbtCZ0O+jjTIPlTdSUYItcAaY
TulnfSYfATgqW0Sa+iPxdfVvGkdm7vesSZ1dxy6twONRh3yERHYV2FxPGkdYcPbmRHfOfHNssuAv
5u/3dLyiCE7d18bhmxsabbIvjAKkHau39stujPjQTLa3VG1qoT0g1B+x3gXb3x2A7y86zzRvLtoO
TpU5AXtWO9DcR+pNHTUh1ZELDfXomcH+8eOdXxUWSoYhjup5V/P2WgXB6KaFnJc3htBUDh5hI6YM
zpB/Py4MGDSt19HnsSy8cive3JGhuWysO6vxqWtqW6MpnS10YBBFfcZj1BTrjPr+xGuzwPeTqOFg
X6Ch9/6uLILIQ2LcqPM11VyOm1DdBM5AfZj64b6K7XblATA7MxF+nKP4hs35IQIbQit9NHE4RSgM
LyO4MfEMwnfzOtunRS19N9bqMzd44oHiRMSRQcMCU8OxsTIMK/KNMS5zrGm768Kq2zt1Iu6oQAux
NkPPHc7c24mlllXWYqfJvkVnGjm6uUYkzaBXUe0DdTIWeiNzQCZ2hSY27cHRA9bU44Vd1NZzCW0r
W9aylbee1le3kVcBpvr8E5mv9n6xZXPLM541+shRnaOZM5J54mSprH1rDjtaDDLVADdImQBtgMH7
pYlHGGbjYGuApmMt/i/jxb/dsJ4YYMzLzNkk4vFAjq3HXd7o4DS5fuvJYG3kSunDd5E+Z8pn1F3h
DvmTPHPPH4YX1WC2EPo876GWYF//7lMldUybpCS9FOxsvEJfRAO2cDm4Ffmvz5/ux5fNpWDI4N7l
3pjIjy5VSkO4NpQaunmcJ/3M0YONS78K4b80AJ9WPTayAt8VaaSms9SD0Nm5vdnunVmY7X/+a07c
tzGHxXrunMmBcevovvOUPDad0DEJsG7hKE71xUq18B6XWHxmUfnwWWGwRQkKswZ0Bh/y0cw75SRU
ga2RfqkW4aqOYiD8ihgegpBKCfoh9+nzW/sw+3I9zI/4lrEV0/8+cj/aCv33OmDGqEPP+5lwRl/D
V1B2n1/lyDbBNpnL4JkAKq1x9Hildr+d5OMOzfBk9dxWmQQXWkODmRZikfpoCXX6UmZdowlvm1lP
EUJXFfHKgeS870tX3mQKGDOq1MKkBiOj1ee/7dQTsEy2jtheZlvN0RO39RSlW042yQzYIfbPGNZT
kYZndo/zeH03XQBFYv/D/3EJ/FjzEHuz/kQtZNfUmiBLJ1EZLsNuSg7RlIjAL6tW3xh0di8bplRf
p/W6tQD0KWcGsTbfyIefYDiYNWnd6DBn3v8EUWmJVgRd44sw0TFX2qSlB3lB/0C3Ltq0QoeQho2g
Bjk4D4xR76bp22zlAqz09anWtiUxCWeW5ZOPxdKYPuHEgG8/+szJRtQdlJ18WUER0U4pVc4KY69K
2nDoY7ZgVIYtlcZ6refktI2lpgRnJrUPEylvBhsTVAocWa55vP/AI0noozMPzVirrkuexsJOxmTX
4od+mRR3YIxO2pnP/ENEOuU1i1gTKg2GQXP9ODzGbtVBEUXa+4FjfDXrq7yQZAoofo5Xb/a6AgLY
GbZYDuFIquyaouIOFnOH6QnrwsKia5uJ6frzL+HjkzDoUlNjIWHO4Rx99CWEnjaEak3Tw6qN9kCj
W79C+13dTCZbCCWeaMVhsvjx+UU/TngMSUhd7CUwlkLqej8qxyrvW3iQqp83TnwxviRoJYcyW7G0
ZWd2ECfujyUTYx3rJqbIY19b1ptoiKdk8kn7qG9xq7UreA35XULfdos5E3+JYepngmw+jnCWDah5
1Hfm9ePYv4oHiuB7WjlgO3iKpL7He9qizTYdS8TBWe5GWwgBqoEvqx2vpH7WQPtx8eK6JhsmFhYq
28cVCrpYFq7oaEKdjLOEpEdxEThF862vU333+bv8OJXCW2FHAmBhfsLHRbQyLuf92DT6Q2oFf2V5
ED3mrfHt84t8vB+Mx7NFl2AsEsq9+S2/mUnLvgX37HKRXm3ru0oDgKsUofEzqelsfX6pj2OTS3EK
UAHaAfA8hjj0IzGQWhiPvtbW6c5uzJJkJy1izm7og4TR6Lm/vRjNK6SKa3deK6B0vb+5nvtCWClH
PyBJbIuGXbnU+846M+V9fE/zVV6PWySJsak+uooq6tbAb0VpJiHvNkYzA2w2WX/+9E5ehf0xnnRK
Urp29GVP+DL7IWpGf/YxrLMmti/aWAxnxtyJdwS30VGZQ+aijDP/8zfDARcALQSHoKge0sGuKKoZ
3xxUX0wzBPgHW/HMszsx/DSXejQVRjCZ2NLfX29IMIxEFtfL3EjZG7GieCgx09yBszycWx5P3Rw0
Fmd+S2y33aOx3qSSqnOD+knBjebH9I1jVbyoanzD6MnPjPYT74tzFSeJeaaa16b3d6YBPLer0ZWo
bSuPMxOJojKs2u3no+LE85u/JQ059Qz4UI+eHxxYSpSK1fqkI//Kgshks2N8k0xJmz+5EIc0zqcU
aI8HudISyKiVRusTw5F/qfocuhflrkMwtb8/IzEagLzM6zhco6OzvuJmXeQGautjzi5vjMIyVoqj
lHdDORhn3tErP/P9Jm6ubf/rWvr7lzSZoS5ch2N3VTri0KFqqpcGumZYZbkW3Bqy6ex1pmgakRFe
jU0Xl8sAIj532PjBki48+rdG1iwkhIuJlpsuJVqvziXxKSfq4b5X8vJXbXW6Dq8ae4+fTeSe+J+/
m2NMKOcBrNwY4MGhsA0iv/z9bSh1GIedUnQ+GdLqCslwc9kOUj6NuYQv7hGG4QQBGpbMnJSD3uCv
HR2z/IOhOD/MmVZK9cw52u+0IwfaUZ9NIib6LaGzzwVu0W5mfNCZS534kOd9HjsdKI9srY5G/QjC
C7oX/J8qrZJLzCbEuI1CKQ81yvBFGRrVuVzXk1ekpUDMFZmHH1LhrZxX0CWy803KJrvIsFssygKZ
pUDZfmkkZXjz+Ts9MX2YbFTo77BJol93PH1MYHtMfSQV1SsK1GMjMj7djs+MnBO3BQmEDhImDjYB
xyBQmZrB2PXE1VZxqfpxn7b7Konr7aRG9bXSEMPy+V2dGqlkqAJVpbzq8DSPRmoW67GtF3Lwye7u
FoIwccRUOrLvOC7ukXkoz5lBMJxP6ba/xVHp/XBbNkF/8N2zh6NGz0pA2WlGSbxd5uA826khRvyA
ttRWdZLkO4WaOhBPsPXYB9Pw2sjd7mLUQ31Z2CghJKkRSxrtJkXbtrwBKa9SgRxNoAVFtg77Bg13
Jwo4qnyK+BXoU02u3p5Znk9M93M/SuVUARbKOuYBj5xf0L4oPc6uMVIXJIUPWy/rtZs87/ufn7+r
UyOQEc8n7QHJALXz/hl5vSDkJJs9xiHCj7AoK6yDllj/wVX4mF2afSrAzaNx3iueO+klAeR08IJt
2sTFvvSIfPj8KicOiNQL8BWxCaSH7njHM0Ye9ipbEAKwcOL/1acV5IFsCpGIJtDtd2omvHapU9h9
GIMsR4sLr+eqa9R05xn2i9qTfGOxI1mPTiJuLBJlusVIlWOL+797/Py3fjxX8VPn6Or5A0e8PH+z
b7ZgQ2SZQ1rw3ClyTLuxjLJDKuoYyVgQbPoUEWyrleaPzy96cmA5NF4hFQIinpUJby9aYRLsCq9A
vyaTrzUa/6WqIugT3pStPr/SyWH15kpHt9dQ4YzVgivlXU6IJBrqyxB35plKyOn7wflF29rAxnE0
z7TShiLl1INfuK7AS96SwRCBAwdg4WFk/oNbwmZD6YNOMRnD7x9enARtpfRMakmfaOtx1t7VjVqe
uaVTD26um1LrmMv1x7vXyoGGYFrN4Jt93660MWwXSTmc4/GeenBvr3L0PSaa2lSagXUl4xx31xag
oeVQjI9mCZLhzHM7UZaGQTOXaBl0UI2Pux69Zo4q6VcgI0YiPoTp4gsipqXfdyJzv/ZAQPaD4dZP
Q6mmD4T5KIdAttEFPmnXPjdDzCPiaCuIIodIZb4BupD20bjsEHB5itn0Pgb4lJl+iFagSr4OmlNv
iK196YzIz1sE5JFspoU9RGI94oX9/ZFEAYfSncNGG5j10Uhqg1AdJlI5amD+W6vT5KIg/eHMKnKE
JJrrxxwW6IGCrgbUh2zl/WWcEtyYU/DIidBzLqZMJLcJe9cr1trG9XUiC/ZRI5xVTDLcD2VOeguI
h3jSKek94wbRzu3DTw26t7/n6Gs1y8TpySLpfTeA8NzWPAD6GUTx6Ni+f/8Jmx6LACV6HZHD0RNO
ErYltEJYCEaDEKrARJRcJuLMJDd/JceDaYY+ce7jtEmE5vsHXLc9PJk+BETBnr1dRMgFiZqYe0+3
ppogDu9wHBxUuPoGbo64+F3A+/yC6fPoVIHZQH5Ar9OzFc4krN4vsI7uqy6ul2TG1V8+f5Yn+hB8
Kcis2EvxH1y9729Tr8IEpytFj9oYw+dUt0TkO1Or3I9IGS+0YsAvNMRdg0UrD38SejiEC5LI2mo3
SU352uuNSSciUGjsRsQXpWe+plMrKc90VhQ4FMWNo7msSipk9Z3aU8xQjS2BXXA9euncTK6bbe0C
R6BpZtb95w9lnieOX/28rzTnihA+Df39MxGijfQkY04bizRaRWGDibCIiW+xvmlSefz8YqfWBIcn
TxuCXTWm6vcX04sW/9fI50LDWN8blUvKYGy1f7DyoFd0DYr6M9F//nzf7Eg6LcHpGfEcjcFG/J9n
N5Ps6rvPb+XUJ+PYcwotyi+qhEcvK0JYzRab/gD66uYxkJ52lZGquc+VWn4PFNNbxYEBTUHttTO3
d+qNQY2jsgb6lUbs0SimQdfFBRoh3xA4oEICzfZVCYZqldlk0iwyNUsePr/Xk6+NJh7Ue8R74Nje
P9CqIH+JXzT4fe95PmZB01e6KF5/fpVTsyp3hJKOUEISJo5m+SisoTFFUDGCAF+o0QzenlaMBBmF
p+7zS516eRCoTYStlIgQmL6/obQ2bVTZCWYKYfRXCRa9h8CR+XaohbLKeO07oUT9U64Hxh88Skqu
6lwWZdk0j76AUnUaOqQK+xVjiB6jAgIQYCHzTC/n1AujpkE9ipMQpMmj+XzCyB51qcFE1xAEknl9
RgiKXnh/Mm8D5pw7eLPm0DsaiiWLcG7DI8NfO2grr/fGjT2Wlf/52zo1L9K0ZCOJgoeHdvTMKsGI
rM1hwIQV9JfAedJw1bcalVfVI+ezHjOCVdW0P6NxOXn4n5NAuPQcGn48Sspc4hzS2Fv2rYmr18or
5yaQY/PA5Ghvg27odg0S0M1UxN1174X5DaCdc5E6p/Z5BFujKOSINYMq3g9Vc9KaQoNHgr4j0Nep
5nXgDtXyOQaDthmn3PxL1SfjG+eEhkBGmFokOkrrRqTx9Adbkbe/5GjGi4l5LJNwYkNvly3GvVBf
x159DgB9YuiiGWdtoGZAaf8YXArGwhSY39leT10SglswJjwfgAHPvN0T12HPyu6Zej67guPGb5lp
epk1UvPhtWeHISaDmjS9c2krJ4YuTV7wyLO8jdbY0VJEqmlVW0ao+aar4Lrp7PEn6Xb5ZsYT0QQU
FnYs9A6bzz8YjzFxtKYzXE3KcUTMwKo8flN6WOUiTDW/r0L9Fq9RuPZ0bVgm+L6XLTFb+ykeKsJM
w3GmRJTqmZFyYiZHJkPVEVH7LBk6uus6JBc0FEKDWdiqNxkHoZWT1+Odg0X78zs9eSWKYmwZ6QAx
YN5/Ha6nTSLFLe73jTteEMtbraakUu5UQ55bM04MGJQyMK7mZq6LavH9paI+LvsgcjV/RF62GBy7
x6kTBmfmuhMrk8vJDYEFEgGEn0evzq2toK4he/sC50/ke3YTfoUs15Z+QGjynCIpwyv4jY25Fnme
5GcWxlNb5HfXn4fWm72TnTShLb1I94O6ql9w2rXXnYnbdopmQ2eRmfnGaPtsBRkRJtLkDtqGVFHz
UY+UC5KfVkUEWEWYovn5+Ys++fQ9ddbcsfn9QMjpIXvFBUVaPywyjKzDmPrOaOtnbv9vGcz7T4d9
N0oUziG0zDkKvb9/1Wl7T2lEixRjIt3XAaDyNGGCNLXpmzFiVEvdOtlYnUt/DK5MeE/Kc5H4jRZ6
qIDbIL8SCg2VpYQXo+DO16R130a1Ioi+dvPLoZ3wyrVw++1FVwlX3VeZh28abL9r74Shx+U6qmtH
+LYQUbkusJF9D4YSYzB2NgCnUhmtiyQIh3E7TS2ku1E2ujhkIc7DBb9hHMBijOCosloZk00WoKji
SQlsLfD7EJCoMcdpX9NFg8alAdkx1G7jrbQ+jQgrys3UXYFXF4fRKqeHvphiqmo56TCLwa08ED6d
2YuVCyxd7pN+LOUywmKB2y4kY4a/pZCgNHuHepnaJr0Aahtkug/dp/hWQ1fXtzlptfm60SirLcMy
tpxV3SG2WTR6U7qbVBsT2HFmMbtQwt6wN10fO5uZm57u3bptxm2C4LJCeUi76gJQWyp89DtCLDuz
tO+CAXuLbw6yx53oelFPZFhMnl/RRFbyYIhosB4St5ludasfa2rjA7m2nLuUah22RGaDV9Ec4LHk
un/VKTZgBoKucVlUSvlkWQ0Z5LpT78sR2T9Z6VFZwDcNjbuc0kWCvn2slL3SsV+CPdBOW+IgLW0R
i9EbyUMOXIewdiPuLlK9FQ5ewaYhQyEypa+5CeVqIWkob9LWTgiYBcx5iG0HlI0ZTDrotQhyhi6y
eFxIKzGuIjGGUGlC5vodhR8AfI7UG31pD2FaHSosRTpO66ae7b1tdeEZAfo6GPoTSR4tFvilFnRO
te1c0oCudSdXHol57J7qMSE2wOnpGhDMkts/Rkbss+3m/XWtYaV0symj/az2+oKTjjqbI+P+XjWJ
8YHYWfd7p8Azv0BjoxF3LQopPb7WbMDp7gr3SpWNp2z7yBPDt9Z1pbWIATbhgpSSzHIilbPYTzvV
eBlyIsQhnhjxplNq5aWIKLkAycCvAj0gZ8SqoLG+MFnCTZjyKftqZcBYSLenWLKkIBh+j+PS3ZFn
kv0iZja66bWhi68DXOX/yd6ZLMeNZVv2V8JyUpNCGPpm8AYFwDvS6exJiRMYKYno24v+Wf17LVCK
SNHFIE01quZZZiozpaDcHQ7ce+45e699n8ZEBSC5IeDKJRk3kn2CPIKGOyZHqZs7LR7gIQQMsiN0
XDRuZkzxfdGTpYVSYgjKi1GdpdQnuAaQ3+zEzVcD2DLgxgzXrhtYVf/QkslRbWtAXOnKSkLjnnj6
od8QqReoHmMk7TyNRsdg0EkCQYSeRlq1mTMLN9InHkqi4XPIS6lTySursTKAV9LsnKdhBqJYCngj
Md6O0M340iDrOpPyteGoA4xf65/gkkgS+CoD9J9hp/p9jJo/dG2rmomhjZI49Uc0KM0KrZRi7xys
0rIfOzYFXeHAwPGEmOMLlWeZzCHCCzqvD7AaeFjZCwmEVlbsHD0m7jSuCtC4TdNV9KxNFVhBNtag
Z9QwycRlJ6kMkKHDdrpfy2lR+YNt9MmZCU7Y8OIZ/qhrSxGZnxI8LiKZhRY1PkeX4pM6yALyX5+X
yWZyGp5OVY7sHNl3H6TbZjA78D4qbl+SUFkUmH4HLcIuByrjONrGtRQNtQpsYMaiPQ3moCxxEzGp
zJ3A2B6gwZ1YcOhQgAVVoNAYZTpsRrMhjoNRmDmf5L0olMTPoWSg+e0MYeWpK41SoIgnZHLFKF3K
0jCbYNqIzJGy23JMbWjABCKojNb+e1Hjs7NRSfk9SMkDvS/n2mApujHURqKdVjtiZcZmdpJARIDc
MCxMTYhUTW2pt1OkJPyxI5pbEFMVd1RWSsUHNeIvglAbrQeTJdwCNOgR0BydEUPEjT2cEN1PzPCa
ywWEQAkmmFqANYklpDAtmtrXgvQruxIW7EQCEo4g13V0FpuqE7cvO/x/eXX/Zcg01f7Zq3so/8gf
i/8m/sgei68/m3Rffu67SRdOIaphAqw5ZOO5eEne+J4YoOl/om6hachiRYwkJ89/EwyVP+kRIYAB
gWubWBUoJn+YdDXlT+axxBjSvSeDF2Pm75h0CRqgLPqpbCJ/CG+GSRFuLnoOhkqvy6asH3jaDfo0
2OR2SbyvG+0QVuVTWQHHjtRsjRoQVLd52wX2SaVlJ7RdzyrQzXp6yvjGBFQlf7YqxfIkEKSRNn4L
Z5C4ebjXPbiJM3OxYK3Ej6JVH3gIJ49059Dtdb30sJc9wjr1amqIFAYb8sp9YUCgQinjqXr9qOob
Vd0m105yDqGlYRnS3alaB/bKJIH8xKnokmwM+6S2L85bs3UtC6CEF0V7ur/dptZXucZusApaT1Vg
ALlSC6vXdQWBBMmKtVAmd7JayTpolgsnvYTbEpdXQXJK+VYTDh34lO12arn1Rk0PMD8cfZddZ9eJ
z1bHfvRc32ryVX1myC7oR37VUsMF65uts7VxLwX+VLv5gz1tqmuYGixDN5Li4RCuoR/F3yLlqrgG
vHVTZ4dSulPTliV/dqmHQhdErDe7mVqd1clGbuzNnHhCGjcgamBJDkSQz/4uG/cMb7Zmd1lKFLDr
uoMTqbhZkXkMt11lg2mqVVEie92n6Yv0ID1MX+SX/5Zf/nv5NXpsn7//Gj2qX9pn9ctf/+qfk0dj
Y2z0L/2z/sUAfOcOS865OTGtXgfT2tnU6V4FAqiD/GbFcrWOEcNJVuUPGbyNtTw4hIN9rlXsyThb
XfVT9kjoQN9lbnqD2uRqlHdpC3tr4ypeuYvmFVjKgazdhmHJOT4gxVgPkc8maZbnTe2N8zkbHHMN
/i5L2fDrkr9SntvN1tJKd55cEx4hvxTGOpJWtKo/j57d02vKXI3T8knNTy+n5usl58HtHNd56D39
3G1W/HP2Y6mvIERZD5u82SbVF9U+N0ggiKYVtOaQ9ACLAm0Nxme64HNGoDo4UrQ+vMHB1W+mi+gp
kNeOuMgh8BUnI+XyaYA9cxt1sITEYjG8CqUvoTjPzb26y7p1uOHHy+huHK9G7cEoTi5MeZ1In7hV
Q732mfZQhcHuGHpvocfZ0OiRnmMCQLG48LD6XZrS+vdi/bQxGlcbL6Juq/UbeSamyK+lVcEHLo21
RSrSGTufJwGc86pwYwQQ5M+qPXiTcQ2Cpt3blw8GWESHZkfkOedNexJFhM7wfHuTeiOkC9EvIgbJ
xbaUyBdJ7w7P0U18OPPXvk11/7yumX9Lh+HxjFiN2IX67HiF7s3zGsQmwfK97okDejHhi3nlaPum
d7Mb6byPVvyN6rQywpWYViMwvgUjqe7T/DmI7ylr3HTiwLofPB2qJscUoeUeouuNCshNlwzXwHaA
4R6wF+j0WGYmJG2d6DSDhqrET1BZQK2dNMk+bfdF2LlVuncadmVoJrw3p11VF/IjcLuY08GdA1jt
Kq+fU4oLAmLzbFxZAPOuZrPlvINKEGSGzQJzruoniZC3xVeC6CAqIrfsPUAlC9DL4wDJ/7e/nkPm
5K3xjSbuuIMRptHe9xTrIQ0IKrW+OYN03ybrzNhm1W7SThflXFa5dngTKfckqfBJN4W8Tou7Qr6T
s1WFROhgP6oJuQURdDKqxPlkyE61BQdorzpzcAHnZxfydJPA967Wfbjvzqz7gfVQccvLHOg1Iw0X
HZH08j+K8+5MnL38Nr/3/U9klldYbgDflwUNisj3f4PNFt/KM7SKYtixMM6nJAYA0ArddJTdGQIa
4lMoMRe1fjACT5meuO0ZYksjNKjcLcTBmDLupHtJhmruxx3PVI3QCY6phAEwk4Fczn5I7kkjeWG4
C4mx1HkXVrETVPuMsMkjW5IiTuijRtWuMW7zVTCsAG2ncMyTuYMDFZifgOsSpOua1RVXtVC8BWaF
tMTg3F482W7AK/uQpWZH9ewOXU3jbEpAfZ0Lkc2pPmWDuc78gnORRSwHHKxHc588QTmvUwG2+iwq
D2Z4V7I9BgCfiq2d+BYY/mg9H6oJxaMHpmpUPxX42VsS48Ne8oJxXMU2z47MRkK4wJSqFy20tlxG
flA/NoqzKk4MHtq4vdeNcVUxfHJaY61a8yopg3U2VM8h4TgVShJVz90EOjfIQT9VbwMlfWJj/5xk
ugM3Z3R1NAIclf1madyhxgw6ID7QhuaZRAuNeUnvhY7m2p3idbqyE4W5krLqdOGCGZPta4Rs5GWz
GobnIdzb4j6Vhg0xSKkbyxHt4gtJw1QUKXrszvQH9Sm+JOJBX0nwE8d4drwGUYOrCAhvznk+Xivh
6GLBXKWqzoGvxqVlFa5ahbk79PNaSjedND4YSn9IE2UPgencysa7PDO/qoW+D/XzqHj8/Sr1/zZW
DOOZ9+rPfTd+y5/Krgl/Lj5ffuh78Wn+SeWJ0R21LtYg2pJ0Yb8Xnws9exncL05gpq1Mrv8uPg35
zwUBw2QIFyd9Nof38KP41J0/6bjzdy22L4pT6tLfIMTgYnldfDIT4j1QAtOdfWkFHw0OsdJgfMYf
yPGwbSkgxmlFegP4W9hfX+oKBOBYDfk2SnLlcnICwE+EEa8SOcnJkMoTr09RjUEIgOHe2OrGVBz7
zlGzJ0PM7WZW0HloVUjiQtg+EvqCvzi4Kxv98zxCkq81a20b8TN65xtATlQ2UVa4SkTgktpo8HWL
fRsZzgktuCtLsr/qcP1coVf1bpxri7ZZBP0R3oOnqpl0Wjg0peooeKpHZ/jcKs1EwRLF1+MQT2y6
CZlToWwRyxJormlOhV+ECMX6XO1W8NBSPqcg1aAQ89oOFfh+9GvP5UB2toE5jGxaRMqEkUh83NMb
S5tu7SJ4CPOeVp6aXkaBBr9a5l16jtHXm8SY0pNOcligY8v08k554Dh5qUbJuOmL+osVjdmJ03J+
zUW5GpWAoCtKoiDU7HVR5k9GPGgsScyliias14nq0DMT5ryWZ/iJfDkINKuekJuSwohUDJmPZD8O
ram6/QApOTGjFh51Hp6SDfBQof0BudGoTyWFDF2txjK2uppD4Utom2Qyzr1wsG4LmYqkkPLpLJta
yatUOfES9jdPkaCXTxn5fjalAGmM6wyrwwF+ouK3Njn18YR82VGLq0gfSZKaHeFXhUnTIVbPMkMk
vNFGcZsYhl+9KEWMqrnTJhXvOb4JfiFNB6v5LZnzBLwAXAN+ZtwRM3Ij94Ht2cQBwYfr76qqbdep
Mp0ZA/DSoRq7g4p73W3aCWJlzK4BRU5xY2kCfU1VoQd56EZKf98Ope3ran0tFPJRJ9GftXqH4Koo
ypXc5Ny91QRZRlsbyztI7OwxqAJKIWVv1K3uJkoOvrCODnMfZL4gqVOeSHnq6oSrV5XrSpc/Q5Mm
QEOlyYO8xWcloAYCRU9AQ+sWjvLUQELjaDCfS2FxC6JwnZbAqtURirUw7rNaCtZtQIE7GTYQxB6o
Mv6DxmuYO3GK6pqboZK3tkbx2QT613BgUyqL4R5vle4lJXTiSIyjS26lWDlN97nRwpsqGoNrAwbF
Ng4TbaVF0YagVZMpjHqiCnvL0begI1aZBPlaKrtFHivruGwLElTgRwrQJju5YFhsx81nYWXompBG
uhOxktuEBjqggP5E7rtx27faDvaZvYUVvcGeR+eR++tebpun1pRTX4Gb6pfLlxBG2rA2pXpaA497
kLvwi93Xtz2Qfnc0Q1QFGUg7wXuilzg7G6UrTao13mfWZ4cKVZE361zoUlinKXPsXY/vj9NmWJ0I
wqT8Aj2UnxilQzmOOLtU4gfWBGzDcNjcaFRlXzFRvdpNto71VPEtMVxrRvI5jodVO1ezb8Ne30ga
zvkg4vTRKxN0S47OG12UNHE4IBLjV0M8NBHyr22pPRgNZQWDUg/KP53CotIw5nTxuq4ovUI0W1y1
VL+CVmrcWEVByRQOxGnNmQIokdXfV5TpNNdaSi214VEz41WSLTlqqShWWMEuMSmcqgXs0UQC+Vk8
6sM8XtVhtgu0SvWkzGr8IJ+piGaZOk1tD044PTXBkG6kdjZtKrPgaxTGGksG/4mtW8dJOi+sscOq
BMZB/ptvu8J66gPkxz089hoGqAujRVsHQX2fDU7qQ2ndkuUDLa+Wn0hl1TaZZdYeISTBOkh4Opt2
dEupw3NrSQZiF459bcD7UYB3boPY+pZSFrlyltaurfVnozp+LSeKpiTmcDiIcseAwaKlO/ygdv1W
b+z/x5xNfGJA0RZ8yj+3z2664umPnViaZ+JVAfP3z/7g3Bl/sgkzW2VKuCinlm7YjyqG5tqSzUy2
JC4PtGkMH3+EgMC5U21CJxnIMnxElffvFtryR4TY0zili4qVkLLkN6qYZa77UwONSSOSJ4TSMPXw
xiGBfN1AU9R8dmqDTrklQxnvQH8PZfQp0dKnvIuajYMGhP3qAyWZ8sv4nFdFzYQScmEMEY3y+lX5
jdiENmv4SgWmvoVzRO+NpvQU5ye9Hh+mpuTkZWqbJM+IF4ssT+S0JtImuk3I/fWxk8PLLZIfYfe/
db//v8lt/HFHv9sQ/h9P3R9nneBk8q1o43baff2Pf/375/6+m/EDIdxEdoVeDo/3T3ezjNUQNyy2
iB+F9193s/EnNTfYGA3NIp3iRY7yF7WRP1rQeYurBJsTvt3fuZt/9a/AEtFoRy8qVsQ8x05mCajt
sPiy/boNT7SJE+qUBCCmNYzos6qsjChJV4MRXTsQXaXZHLa9TJtKM4jaAsa8NmZl2o6huStmngdh
2OX3Sf9/3WH/gpiDr0IDamGTaG2jnKcZ/8/L539era5XV3cr/3/+cf9NtN+a4o9fopTe/Cv/Hkw4
rFYay+MCkkEt99d9uEQrwXpZllU6CAgRfxpMaH8i1nHQ9PFTP8Cifw0m1D/JW1o0d4tfkvVW/537
kIXz9br61rX4Wc8CBYoyKG8ULyTx3W0MYxsqZrRCeDlv4zZmhjmQOIlt5MzIpMtE7+/oePhdSGvD
0JMTWQON33TFBkgEyTepazHn7xxxSGuRPdj2GHi9RJxHPpkBCORQ3ZD+fq8huyQPDG/YpMSKazcT
x7DUoSaK5+eM4Hlm28V6Aim8l7KAvhK2GDnLr4aK6j9Po+Cyayem8H2p7yolI6+lpYMyDYWP/jYK
aDnFNKX6sqmvGpXjSDRShlGujZtpWMDCFlovGE3rckRdUdChy2197fTFfZpE1YUe08A2QOm4yDpu
Sl17jJr4UOTmFQmhvWvIeIprO/L4hw+lZh3mMr5DEnSZSMqeSeJZFKubxpjmVZ6Kbo8UpvF6Q8MM
kVSzZ6ikGzSWs9HlTl2RVHWmVfmzHCSBR0Km4umjus+7eT/NMgJmvaZD2tukhsryNxFljyIwD2E0
CoY3RPVpukS479gYawQdwkuEvQN5jJmI0/S+qGh1KT19UJGeckAn/KpwrtMg25WOfd6p4bzJ23L8
1oj6GbSeINgqZLCSTrtW4fyTYggv7McqGHfE6rmB6pcqUQFEbsKJJRDIOi/i7LmbmtlNKnK0zCIH
OGY11bk5l+uwy2hzJqRSwp+WaSuKsBU7dZIRejSSfigaRg+9nDQbQlUstwOJvaT1bUuhWNeD8mRh
JCN2QsQnUxxdR6E6l1TdOTFeqLuZmQduh/TmPo7n2zyyEH9gz0eTD0u9GMsLEpzKfdsMw8VsUOr2
0iCdzIX4LETkbHIwFbaVfekLrV63pO+1kRqsdKO3TmxjTvwGdPapUKa9JcnFRurHWwES3FPS1tY9
tWJEokJcT4gtVrOtY+XnaSJuAmVesVXRtyfWpHnGWLTGV8TBGnM5UjlXdJrXFdGqr2KXc8yuZMTU
TA81B9m0q+nqm56Yisu2UDYNkRh9Xp3WoeoV8uee5qmTjCujyVdSwBFf48ug01cnBg+HczHa2cZq
LuRo3AztSeLEa+eQdrabmRWoHGISjDMCg1aBTYiAJCnnUFpVF8zJSka8U/SoOm9/vwP4j7XJsv98
KSGox2HU/p+RVf/ipvnn9d9rysf2dXLey098X96VpVWHinQhI1NswNj4a3lXWMMpOwC+0AZAla2z
8v4oM3QahjquJIxbS0twicf7q8wgiY/BylLS4yWAQmKpv7O8H4kC2TsgivIXmRo1/eKVPSpfYRiP
UhFzMq4K8hTFlPghEhH/p/3w4nsR/kfR5Rcl4Z7iP/714mD9qTZ/eRn2L44O2Ozgdy1V9E+ayGxQ
tb4M9NAjraK7MlUh39WmzAAk1uvmKiDz+lZN+uG0M0qktEVb9KPby47U0IQZJwmpiyXfR2IKWcML
BFcQ8xuzdGGPSacGHaabKJ2y/DQ1TBY+zM3GwWFTIs8bQROgtA5x8kpTe5sRoaZIn/NAUa6R6yV3
fQo1jTXfqhM/ylvnGqKvRWJXaMh+kBXJaZ0qqURWYGqf252GZfj9K3PceOX6QzSgg0vZiHf1WEM9
sXAaWanQGSM/uimcgzXb13pxGxrUtn/fkm98BYt84OgbePVCR98A4p1UoVuWMPTu7qeqPNSZzdNP
JuCgrTCEu/Y4nrTNbxqy+Fzo3amhMDcgrrCOLeVLHGuvFXLgiikvPAzH5OkmWbnqAitY6yxiTKxb
6wPx9LHL9OVVKcKJloRXvXTIX99uNbbzwBnIpZ61jgQ5h8x6MoIKb5hy9aJOc1GgPTDT9ZDSK4rq
ttyMkw7/kYflA2zdC87mp+uuwibD4MTZUFl69cg7Xr8VkRfGEOYjI1vsZxUslcg4A4NCmy3WCOR2
Y9J3yLgVunOwCYHAGsCo7ox8pCXrp8+IgSQpUN7j32gDjIPNdB+XQ3Cl12l3KXWlM51UjaIMdODD
MmAUO0nTRqcrh3KiMdvaS5YcCMHvnxlqxUg8CsyLEUXm4OZaglRDqS3jaVlt5LWcKxRBGs6eadWU
yXRVhb1CMqJi5MKzDMLly9JAVGb1mTyuHPq57E6p/JFXZbkTj6/YcrJamMA2xuSlHv1prYBiTz77
1Eku4Tsdk1izvgPpyCxzVD+yPh8fsl6+nYWwj8LHQbJ8bBrP20qYYcLImIwNpntOa5uIBLp2r0lV
fJG0nJyQqUueQM9zkFKpWuW0vC+NpCSYvi9ReFA4UMFpEYWq3CQkH5KnMaZ6m3xwTx8tFC/v1Ga3
YCC0KM6OMU02NMd0KkXoTQXzwJzEqd4TsxTDi5Wrq0yHu7d6f8V46+LosEM5ZdBQIcb1SN5G06Sq
WxAXXs0zBrDTsr8Fal70D1PVMBvKE2lk/iBH2TafNAbXES5txdMKoXxqM81ATywRtYmOFrH/UKRo
cgYj729jS+0KTHe9UDfvv+OjzWy5RjqIWyx9NKlYdo56MfPUt0mg823ycFzVmsBKrBkFD/v7L7Ps
iUc3qIHKFBKesfj/X1afn27QqS9TQsNtVhddn85buDvovdXrWppbKCEidCuIQR8s38dOquWz8UzA
zMArDpnjZYL304saoaVJapdLriwv6tY5mOZkY9DwQr5VdqRfVxMhIoOwGLNZ4CT6jZjklj3F1JKb
9z//G5eZ3gTWGEoQQzGOLaj61M8UFaVEPjXJ6mOXV+sonuP1+69y7KN4+cQW0kpQWvjVucVerwO5
kdG1MZAgpHMv7zJieVdpOhCVGWkB+S1EYuoP/TDS/1arJQ7SZpgIyiwiWK2KDyWxjonbIbil+R6p
v2d9+v7eFkMdOkJslvbRboqgN9UijSh7RKqtb3TMXShxwt9/FUinIIhQH3KOp9J7tRJWYSOVNdpd
/GhKe2GVA5O0StXu37/QR33T5bPwdIPaxi+mQPA8eswtuwWxPHKdFS3K14gH003dKvk2qLX5MJpp
uNX0jjgbgOa79195+QaPHiTqTqi5oAhloJJHz6sajz1oRW4knXOpzVaIwpjDs7l0ESbHl8BQnMno
uj9Z04C8d2B8e/n+Ozhu3758eF2jx2EscSu8j9eXWIS13On2stmQX4IRo8j8JiEhMU7N5Erqhmxb
NSSmik7rd7pVNaeoJLptqpgYNjOrPSGClp01nAKvxRPRf7DSvLHo84TxBdHWphmpH91mnVLGXRGT
2yRZjXKemkgMQ0EZQfzy3O/tTKmaD566t24G9sFlYaN0+2WbGTkIaijSQ491NiczV8ynOm3IpyJc
opcUTfixZmlnE16xT+9/FW+sqiboITY3JgHMC45uBpI2ZQKoNIBMXU0p1mjckBXAL5hbyApSwcm9
EnXwwVr2xqtyAy4gF8xDFKhHN/+ohk2fQUZG+8r4Vx7q8PPQ5zWSfG0g+tZQ6Al5Yz/nm/c/rb78
xUf3PmBCMJUmZepyAnx94zVjkw9wrpaZ+azbfiLxJGxNs6gJsysDEvdwqGJooAI7qbpE60+0vJOe
p3aSMHlAdQu3dS/Lz7EaJOE2J66N/lyaq7nXGWFS4UWY5qc412Z1u2QOB4iv+ir3GN7W2Yqj2Dys
lcy2b+xQR8ApRoqerULw37QTxA6TTJXPggGsZjblqUgnYQC5ifMtK74z+TWy6FvVHjUASpJqHWzS
lJnRBiX8+K4Aze+2VoeGc3SyiFC6MUVKOo0dzaYuH8RHJOA3HhIOwpB3eY5xiB4TzWC4ZJ0hI4rM
HbU9JdJzWCVK1qOBbcpo04VF58HmxJ7RwxySDL08daZRPjD91ImOrcudPXXVLok051C3snreawMH
zA++7je+bQB5DA6IP4FhfbSST6oRiqIn+k6VC/NrwnLmTQzkP3A6v7Geghdgp1hYq4jSjypn3WnG
iW+fwiuqOGrkNgoEdSDH07VJYQK1sgRd2hyZ0AnaAA9TS/b+Nz6nw3FPQWTPvriUDj9VKe2QdmhA
TGlJsVY+KepEg8vBXPf+q7xVmXKUQqkGpZO16pimwAEulzk3006oSGjTswGVNVIREjP1HOXEEvw6
5ZWzK8EnbvCLxGu7HvHjoEjZVTFKHbrNTXEXlazYiTzLnqNEOk67JFM+uCC/rqc85AtbiD4Ny4t8
dEEmR07jNmVzzQuLPaLQohVplMl9VQ7hYZ4cZUfA+P3YyuYHe+sx8YedDbzq95kXGHz7xbzy01dR
EJbnlBERg0VSI8NUQ+O86J1yh2TF2BIsHJJK2ZvPpkQCaB6G4gQ113Boyo6UmSKqP2JH/1o08nYY
pLCLLeX5y9v96e1MyhSoMonhriYRa52XNKPziTbpB3fGG9ebWx83B2o7iGrm0YMWCbUarAHrIi7G
dqXB4PbrBoge59xe3eToWy8GDvyfZ0VGxdYkxCaHVT75glApfZ3JWrECIuDQjU6MfABlEz2hAbU2
BL/rbpeTdvz+G16W+dfbADisl6PnMvvhwX39wAwpuWVtS3tgGMonPSkRn2WyhCXUGNP2g4vz614H
7gpALYc5pviyc3RtQqJoJWXi2sxBQnt/brLYSzLttp5k8zYuc8oKYzKf3v+Ab96H9rIY6DZrCxi4
159Q5LTdmlHmPnSiW0sP6rUcGKzOaorCJ8MGGhHXFpFBzZEq9dJZL1yNLESGJ2PsuLFhVh8Axd+6
5JygaXbSXqB/erTzFlo5dgOnKXckSWsd1iNNKKkamtId4jH4oJ56gTQffcHwG+GHLwhRFuWjAkOL
TPoCiMzxgknaVTeMU+xqoAOoNhw5ctJtqRKA6TNWdoZtGAdGsdBMkowEVbttPASlY4YaSY83ljlH
4ycnCyvhZQj7knOnLmjmo3FGljYZZqRs3//u3niY4BLSglnEqcABjvaTXAoVK+1471avDJcAOxMy
34krJbS02aDfzM7UJaA2hIgsPrhXf93KWCtoc7y0zLlwRy+dKDM6UhrAnOA05OQqJdhdm+TYCWS4
OdJl65A53+AKNb7J2jDfjL2SNP77H/+NEyhvYsH1sHyivtWPHpjJSPGN9wpvQi/im4F5Ct0WbMcN
FmhbNGLbzzZHBVlrydqV+k9VVsc4hJUpua0HMXqJ4VCcBVUkf1DzvHF1DIUvBJ/90lo3jm6qeIKO
h7sd+1KIqZ6cmoSc0lJVzuIehOtmqJwmRAxe97sAJV68qzhcVLfvX503FnS+16VzDVeNBKOjx2iS
AuEI4tXpXIP04gYpSAIOPzqPvPGwmsBwGUwwzF5uw9erB2kuU2sja3QHywmZ7dVJ5FFmWlgtS/Mj
PsWbL8bGSccBGg8JB0cvlpswu0mz4CTalyiZE/sR9NWnQR2Vu9++eItEiVMvqHoovEdfYEq2K0bs
5ckqgnoXFeTYp3IWf9B8RnHyy+6CQkUFSoaIQeFg9voDWVncT3q3LHUOztqmmoe7qOuFtiPTXDyY
OazbnZWqjj9lDHSxEySVCxHrqzp02IP7NnvEpUA/jXSG5zwOayLizbjz+Ms0rIOlGnvlZMnZ9e9f
HPodOLZ5x9AqjnYMuoqGPWmY2bPRVlbInyd3kiv9g8Xt12MDrt2lX/hCRaTP+fraZHlN2wNvCPhJ
DBqCFXUTq0K51crI2lPHig92gl8MnhRkIGTBb1iMwNCUHG31kPMkQTEsYWmhe0rKl3Svgh7wtVl0
m7AZcT/BmtgzD0y9MEuhcJImlKCu0FS/In9i1w1QIox0IdkJO1zXdqO6DsfjXSlpe91pC7FPWtF8
UGy/8ZybhJ2icONehXJ3dA8xVh8V9Pq4qjgscSxt4q3EkH71+985U9IX8DX6KnmpXX4qDwkrkTrk
I7zKLIyTZobqYylN+8GrvPWAoxGkoYZhF9bu0a4yh2msDwHVligDx29GEyVs5Wi4SJVc+Yjs+daL
AfRVuL+Y8P2CRxpnQyYCe5JwKOTRPh7iZlcKekl6GTq73796POIoxVhQ2BiOviOhpfVQ1NxaM6IU
t1AasSPKXL98/1XeqB+RfAIpRZD0Mpx5/R2l0WQ1/chqQn5261HqN+uSPF+vEFejKPykj+sPvq9f
7z1mMzwuGK1NxJXHgTOGiBsCCDjnhRxo3ZRcm3OjlcYP7vBfvygDrgHcRpC0y6H1aL1RlAKOHfoQ
LLFytpYlC+d+Tno3IpnoI67UW58IBzrTXgRf7DBHi0BHjmAkIX3wOL3Jfk0ypBvWYv5gbXuj6qSD
h7QWRw83OxEBR1/VFE1xGZDYQFyV9KXJzNEd4WCfzGY9bLsE75hIsuZKTsPkMORRfYrhAb69VOqM
vmvsKolZ+0rTfUkHFEEjMM8zXZ2TOyEXgfNBqffG5SfwhqE8bNplwHH0UGZ9qcW5w20l2oiGuoRP
3bXawWEcG6iff/cWplsA4hzzFBU5iLTX10U3AnoiCh0SIaMT0womfZNk5h5g73HZ+prwOrYHmCrv
v+wbleTr1z36jCQMdmNZciNLIX1Mo9Eek6rK1ryV2bdsiKSZBqgnIaxhZ02tee706WOeOkiaJikt
132LaX1Kh/Lx/feFv4sP/Pp4whtbRkucUJA+HMuXc3NipOzMsWfKUV1dimmWpFu5mrPspAlzI7me
i17NPBUU2bMteB5x9waEElhNm1SXRtUXGA4bST4AMcyMdRJ1NecDsgevGfOZ+pYvPrM2cRiqd4nR
TAWdwbFhWt2HpkRlDL7FqZKSWGV5VlSgQQheXbsKEgknOHgXBGtOk570zjwTSd3Oau0SQDeWrjHP
wEXaMdU4HAwm0jejNK46h3OVN0PLvqRJlQDYCZviS4/9Q5y2nYGyioGSnrognUbD411OhleTsVPu
M4uOJ3vtMrhtS2wWLoqQ6V4z8WBgpFGs2AsD3EtcJ7U6pXeI7I64WUAk6ZwOX8jV5Em2EZo0/KBj
7BG3tKavZS1+EzAn2SUqleEbYBB0JWJs62lvxHInVmGTBqRc9gFZWnLXUVbJpZjuEfBKVwF5ye4w
Wlq90SK9DVmUSh0/nNDUJbypdy4HJYyzVVSXJcQZADArxR4sw7MrDtOu3Paz5pckLn+2aiCHQlSZ
6o9Gr58QZw37ITPQdhVVIfkw7Svs6URAUHoIC9JCINr5S6111b3Zmm6cNJpnRFWgosMbOQqqVKxu
M5AW7Sm5ZuVrvD4R06mkwSaVIyFwXAVa09UQMfvhvBRVwya2I733pJiwkg1yyewqH5Lxk0Co8Wmc
8kut7pJdE5uNsrKDvPlWk8/5Je3r8p6o8/kCICfuvAkw41d7GEfNS1MrqQ8VE4XcL1S5lz1dQgl3
gkC6wdirmjkD8jBsb5S+I3g3s4RyV2RNyL5fWNw7VoKNiDjvtFLO2nhITwPzf7F3JstxI1u2/Zc7
fkgDHP3gDR6AaBjBnhRJcQIjRQl942gd+Pq3oFu3KiWlpSznNVYTEWjcj5+z99qTjdJn6bwy6Iws
mY9FNS93jhFrb3rnLGg1QG49D9nifcnbzlqD2kvSB7Pept4LnCh0/PFsOaFVzO7rUnsYcjS/WW9d
pz7EFSyxEGfeWu90gEovUpaZGRVxXk+h6yWDEfCk47eZbCd+WID+C6xOiXE5O06DFU3pw/W0ZOV7
kVfzdWm5w3vRLU1+AWcqv5AlpeBag99BrWH0D02eYzaXXZbZAf1YmDyFqYzz0jSdu7OdUZRBazZt
uncMpTu71NfzfOegBGnCmtgYFSz+mNaBNWA5jmbZxm+WWoFJ2f4wLlssAWManr8K/kWbHjA9I6H0
3dV+sCeNZL21doERLe4MWcxSmKwO+ZhPH3WfoxiRvVFEa6uPXdgYNW0QGl3tE9SqmigN2U8SX7xu
v49uAZq3rbNuxLZp4bfqK9NyDopJUBW0s1+Di3CypTpnumybQMIxrI7aZBfbe7iYz0XXN3ApgH6f
l5jJ+iYWm74BA68fjZHzZjACMAMnMQCfBz7putEqUrxQ+VxlXxsfmlvg6lr84tRJc1kvXj4jlYr9
V8Lnpxer8UqWiJWGN9pkNbsBvTUJUorjnh3q/ljdaGXVWKFGG/KRaM/1ZdzaFGPnGBugqiZGaBlE
mUbpsA5PBC+g2ZxSu79ZDXuZgni1xWd3SuPbjFV7RKCbjfc0BNY7f0lwx9bIRJYgk6u5HJAosGPH
5mJNJ+lZWcst7wyJ4bH2b+q+Kb8MsPWmaM7XeWe3uUWcfabNd2uX2e9yKvsbfW6IfmutSX+f5Ygg
V/PnQqczLnF+9uxUoddlxbexs/XnJdehQxRWn9yh5spyXmi7d0LeYptL3HrAGZpmhdokmMvcz55J
WxFsmMJCmvXuSbUrpAkLzORVOWJ0jGxrkvM51kbiL3RcYI/ghCUUu6S1Hg0xsOo55NPc655M3zmy
0USPYwv+Am3852wZhwdLTGo96iCKW5oEtDYDFFXDs57W8fflhxSImYWicx0wJUmqrzwfphZ/a5S9
PA/IJYoHLJvlC4u3713qFkdlzJxt82Vw4iI9uqMm0SLOSwk1zik/eaVcqz1J2I66dcCsDuGCwk3c
GFNd93vALBAFpG5iOM3NBDhorpiCBKhJqktziLtLybN8OSdKg4uXyNVjqbFgZqz1WOsXWgUZLESi
BVwra0bxRj+4hl2Tb5mDXdFXp3EzByax5jgRQl7jeig79qrBNnvjKFDQs1TAm7phXh13EUoiNGG+
bKwhSOlN5oiHWDqjEfLZ1agVGewHqQOWK7SFjG2/ArwVEPiSP1RSxvfMQTFJDxvQcp96g9HAUTPT
T2TsdeIQo97p8hjjKz/zlMy8a4vWMc9kSSMda/SyVjA2R08cNTx9y5HIQe26d/w0DZONiidTl5Te
xhDyxmj5+jtjTNOjPaS01DyeGGy7yiBTdU27dT7oeSrvi9rwsj3LAFDCya3hkFXShEszlW78JWGB
fVo5uH8A1iz0Y0PqCWNHZxa3+KHhsVvW2BDbasQSNA3TpSys/RJRXT/YGjKW1V69AxGXhB6426/R
HDaOgLmFe6sMg1ms0om4pFsAEDZoYle/7FrVaFGra81Nslg+1AdlD/pBLN2cHEdj8l8m4Y3ZRS47
dYXTxOuCOi0b/xomRhVVYqj8qPouGOoBONwofNQ2Q8wWbR5BxVoTilZfnaAo1tGLYlhU+Ej9QcZ7
aWlZHmAen4xd0nvleImz0v+wO3f+TBeTjCqsQu4DOTs5fJcOMkVgSlm9UQeWAqWD3/NET5Y+BYY9
m2+LKtkrU+o8qB+V0rPAcdVGXdQ8ltp49AU59n4urp1+9G+0fBju2zhNr51VJjdparjLqe55XcVi
Ao+qTEPdd3WH6R1aoIX7YELHGOZLv7xS8Hlt0NqFyMFNz2wSupEVU9BKteghpUl/lyyl+AxOsmCV
Whcw6cXouNdln9ahb0H8ZWPSo7GV/re8d7S3UTDT1NcltdE+SjMLDTbNONDrpN6LjCJpb+KdOtp5
N2+II23DV+FG37vMpuW90+sqj+xBTMk970fahmpIYpBWwBehIyWa93mGplme2jyvy3NpWdOEC3pc
8rNbpR06lVIvuwjbRV5cFJiKrkY8DkbYunK0Q1jIjF4F6oLuyh5lLNnfqqLaSbv0sXWRqjcchLaM
3sEVddaelJeTK0w4e5fstZis4ANQPwvR04h33NdG9QljRP7QZMJXOwzhWhmUvWYRqJ3U3SfYIgU1
0EqECIVKUbEMDX5S7JSdQ2kfJ794RhFlCRArjf5kV27yaDeqwgLuqvSEz8UA/1e01X4ofFTgA4/K
becWKUSj2MuPJJbO+cmbxvmqpk3GmEohJQhQbIx4atYpG4JJueW4653e3SRoUAwvrGxV+IU9SjTT
VzzXi625l8BqjArKTl+5l2Vj+qyB1jpSr6SQEsJ57v17o3Jnb99QF39M05C4+1WVSRl2pS3qoxht
dMx146XfJjeP+W5UJ1dlvehQbwQ0UncTMkTp7IkvbJfqiZfJVqGJRPyuMWeb3khb3bZGmsYXrYi7
z3rr1zdos4uYABgM1s08FegWBFCIoG+NSYUJ1fyuGxOm6MwD+kvWElhDdqsv1WW3jlqyW/XY6Hbt
oNqj6zR5T2YPVUCgL7ZY92WP7XvfOVWBRwZNms0bNoIotYqEIIy8Wqj+27hWYUcXzrExfJQs+9ac
rk9o5eU1DqHZPKbrorUBNIiiuivmtGh3nl7GU5QYk5RBbMgKME1qWsvRhrMrg/+TrF1hJiNqnsam
msJsk0IWHiYoiUxcevGbDudfjPpoacA32RwFyFrcn5p4RVn6yyQgHRWgb1EhDx8jLE56xFAoSNkD
o9N7Ng3nWX/vu7E7pfrUwylT8VcH5uo/7+rgzNU3swoMYsB6Px71F5RddVdBvOCZSQ+tVvRfScqO
AV1ayT/MuWVkwCkagjYiMnRR9DF//CzbjCmnTVifyEmaIJ3gXsx93n+rIfoFjL3Fb87tfyFbw7m6
acIQSm0S3Z+utCnRMLQWbSTLYUzMSa9mowRvOgReqT7itJofHbtmCTQq+anQvPZGLr61G20xBTIm
q5Yiw4eXW2pKHYrVZbj9952FX3uFfEF07CickKMQtPHjFUGiqTdO3yJXTviWaoKaG/gqb8N18rTb
oUVzMdbN8psn8NeBpU1XAR0X4RBMpfyfOnluwu7IG8Wnms141pQBRqAYclAQjb/ue9ehx+6Z4xpK
YKO/6bn9+tk8/JtOlcgU6OM/92BF4seFV/PZ3ZovJ2io3rGfKhxlon6jDI5vQfgC09C0f2yxwOVJ
h5TAm82rzFzwx0utMs03m9mmkNHm8cR5pzqZegzFnaZnGtRL+cIw/HdJI9v9+7FvhPQVBQ6jWYSp
xsYX+HO/XoOYVa7rdw1wbp4wsXAyWCl+GjtLL/mD8vD3z9NfPPEsLAR1MY5GKUGX5acP1LNRyRYp
ZK81zR4ObAnCLIYdrKgx2dOcGIqHstgpPc7fFgcSyZkGKWd67+uy3q+IdE+GGtEmWZmfhjPw/98J
LP7iorANsgIiPqHr/7Omb84nr02FSihCAJfMBQ1yvbkELL3XpfHx9xdku6s/3QAesu1BR+qCSHhr
NP9pYDJruF1V7SKBmprm0m/cTjvmluY78F0wFYeDbyXP4wqpkOaRDhlS97z6d2nbvxptaN/g/2CA
Se4Rx4mfvgXaOhtay6ZuiJehOjViA410aWY9VEY332tSGq8qnlZwbmw7VrSYgsIKb4X3oWk6wOu/
vyh/0Wf1SGzYOAzgIDZx5Y9XJTM9rf1uWSD/SuygF5PWuRUY7Vp4d1Xa0NSu0vaQNNILckkGejli
8ZRjPB27PJ8+T/T/dmPb/y6T4NcnY/tejJwQQeFo+Vlj3QnlmwsIFPQ2VRmpFUmDmy14oTDpHok8
+Z3e8NfFCEkrcwYcI8hbGab+eB0GbdIlDyKz8nr2nhfGU2QhDn1B9bAdCZKF6jovaC+atifm39yF
7T//8dHkF7IQMVVhSWRr/PHDnTHPzTZekLYCiCeno50BM5bub2ZDf3FJefLwIGzkBsf7RVnnODmE
A17n1FqtxwIJ9W0nVmPf12t/4ZVAOX7zs36dU7CjMADjRdlYJT/PDgr6EnD62dJG2SU3dqV7UZ3X
LkRMRGZ//xz/xUeR8WXi8Nw8bLr505IOjawzBgvnDcLaNVqHPt8p1DLBKmP1u4X114WET+Bhob5l
Js0P+/FuJWRk5FOqs0mrtDo7Y90+Y+QBgbnatXeVToma4XTO/WXla/pxXsU3MWVNhKhSD9uBhjEo
/OZkdYgq5aitO1o08d4ZLdDEtGjnU4nu9Tff+S8vD7Q8FL8ITRmv/viVJx9MYZLwNtGsyr8yMZpI
npthVunrevH3d+LXFYVhNPfaR1PIK/xLmsWEP47AijoNGU7r1U03FuQlDo1UH3na1T32tKn8XDuo
j065shKmSCJLpzcpUpi63dpJeJkVKrDIZGQh7trUT/zfVB7fBRE/vHBbFhyLMOd3/CKob3+8Huag
93GprzCxGAcuz0Q0JGDRsG/4YUm7muhlbVpKqHxk4h4GJfzlEwKiHolw4cZkP9i6gtHpwOdFF2Pt
ZSsBZ7ktATuUkw3icSY/2nVSDqLbT4Uc5kBacSagNeD9CRSRHfOpss3uaqyyvoDCn6hdn+A3v9DG
WGfmoBVque5xxYvfvCjft7mffjrmoG3mzRUgd/GntYacM46rDab3jrLuMGuSXLBS94pXeg9mE63e
WOU7GoZuAaLUKts9e+rcRKgClyuMPWq5lFmjQQibHfehH93cfC2ZLzyYWb58cd2cbmHuW2sTOgO3
PqD6Gl/zqhG0GCby63a5Iu+PaSIIgr9/8H5ZRGlYcqQgzhErBPSXn0b6MonLgnozDTWdgx4IfTds
u2X+jRby17IKzQDnI9OmbKaK3Hzmfy4juFJeZsQDQtAxbi/zavTJyaiXPo3KyuoO2epp66eli2t6
21ldHTvAcmOYjW0TTS0TzTCtbV+LEjXgxKbTEYvd5Kl8/Y2S6dergekNgSxzSgGr/WexjkNv21CM
8UImNwoKdM94iwPe7p9ec150lsEtrXx7k356mOiJ2DkvK02klPgYDU2kHhKak7W/eWp/WXIR6Yvv
ka9oNrYDy48XXdt80n3lZKAL2zSyM8cIYjolu6Ua6uaQJ8o5T50BYblXFtRkOyvs/d//0l/qA74B
1xNLNiQvcPM/PV2zXk+mXPkGlmi0fW/pTeDiNLtkOptMtPAGBe3Z8A+CueDt33/0L/s2H72lEHFO
QhHLDP7HH68YtY96pjFPneUazjhPrjLZxPcsOsadioF+/P3n/cWjs51CNxIOPxYD7Y+fF/OWI6el
2TK0hX6hSutjwWP/mzv6XUn34zq0mbY5CW3ezK0i/+lTOAkP5TLlYeZU9nPhdbjLUyI+oGFTNaS7
HFoKGUdaituGwW897Vaso0uLEmymt4QAozGnmybrxy+aZZRDYDFAPLuj1YxHJgvlM2oS9R5r6cg6
0PR01Xsxr/fo18R16bqDuxdz5kJQXhuzD+g7u6+qNXxtNxbFZEUr75TDy6PN8NL1HhBpYLvNeNMs
LYyFEkEkM/5a0x4yNIDxV680oUXimnGSfTUr098xh41x8aISLqNCQxQQDVY1rDsaz5UV+UWSWHs2
egWzlZ3qWcT4qqOubUm/ZZjUPDa0f5azEsWKylxNgwQyj6GbYbYqjaBuh6oOiinpX1bkWERUJaBp
ojxNMZhmAEDFAYgm2UnFajY3mkbSZDQtPZOqnpflDoJrZwbYttsvPvaX+JgKrDCfW0bNF7bbgunh
GLh2/14t/pd/9S9e2f9GS0Rvw9t/QdSu36qv//df/698f6t/pJ3w9//NOhHGH4i0gFkZuoWxE3H9
f7NO/D/oFFBmwrpA60NX6H9YJ+IPelkc7QVmXx3UDeXef1BW/h8cmShoQIds6Rv80T8ABP5SNpIK
73MoYk6KrJ1T4o/vKA33jJY7tUKcp9NdUQ/gc90p13YNPcjfmcT/nZH7w5LAKkc8Kb4HiCHIWH9a
6KRNElLC9CAcusbiuR6yd92VKU23fmyuPI0W8n72GHAHTSXmd4j6cEPLREzXS744pBfXZYwkZbTz
G8Vpin5HyvyF6Kk2v7NGy+EtGRyK8Nj0q3NvDVUTVnU7X6Biq+sw8+3CgKWqey9F/B0NscQ2Yx9H
QEROYqNhgCTy6slOO2o4o8vNuwKz360/VxPfRcK3Ry3pQtEfSmuKNKjmL13cJhdJNmrIUO3R98Pe
yueVvatt7UDvCNAMhyIWr4i5XBkui5s+9eisydowSp8IyrpSHv+SQjpctcGsgLC6ROKQ3DVdJ13Z
PPcqrs7N3Ob3CRKC/JhvQ+2wJDULS+HMMR3VgYXMURulvJ0mV6B4GRZj+pq7hXR2g7EOrzgU7RtY
r1v4CdyrF5yN2hJMXSnQKJRohUKWL/mkz4ZCydpXTHTWIlnu3AKtN7H0gkQyBDTyM+L3+DnzVdlE
uu2VLjAZvWc0xwR5CU19nl8tHQZyIFLDexYLykhMjkP1XlVLNu8bWlFZgPUSZENPbcOEMfGNu1lL
KvNoDXZvk5FgjHf5bHKGlfNYDThfMw9QiMsg/jArZxzDeu68M08tUBwQaP6j5wkclU0FhopMubYm
zkJznddUIXcLqkFYb1rVayIsV6bPO7J/025PbKS8XeZhes+7ecTF5K9wlnEWI4GqrE1wsQEHPlk6
BFv8N8rbM05Y08OQzAzlmnlePg3tXHPPawt9OKLG6YZwIxq69DfJA4nTxo5szXf3tQNj82AOVvc1
a9FJ7CzxnZE/u+Wl16WzH4rOcz6SXMvBB5eL/lgnos8iPSXYbre0E2EOht710O3LaXyx5g3NJZYU
W6kJOkvsSg6Ur8DN4E7EymGj65oOREci8SEE1ojNMoiZu1QXFUCV8sKxyiVlUiy0d48guDQSmtYT
FccRFTo1+WLc2TTOh6jwlt5EIQnEORhTTT6Ync3igCgQyJxhKqvcicISKozdmhCDHs3Yuzf7DDel
LIaCiaboih1yK4kQRct6EegE3BXBaDCzD+jhzd/8MW/ZQL2St5mv8WibaiYzhtODuxOczU2wuUtL
X1JffC10q3Iw9sKfx8d+6EwfXq/sQBiZXnGFSgfZcqEp75oOILVFutryYzUn+toGmjEiwaTfgHBx
s+GtpeynztSTxt2l3ly+zssAp1SMLfqAOMvcZIeX2Pw6m3Y1XOXtNqdSLdKZw5oamX1CekUSBvEH
806ouqv3diaHL3CJyeIgXEw3r0jzLWTYqA2uVHbpmGDfWtcusJzSeV0dsrwjk2YcuUDu8uRmvf7Y
llN9n/gpaQ56V063tl/axm6VniCdoEBN9u/i7H836n9t3Yq/2alHno0fd+rtH/wXlsz9Y6v86Z4Z
9FGQWP9np/b/4DSIEhqdLGY9BmecXv5DJfP/oFOEqXQzAmyInv/ZqQGW0Y/hqIphg6HUdqL4Bzu1
wBDBZvyn3XNDfoAXocNHKtbWYt7+/E/97TzJUIKsyIZ0f4pP/ViFfkkyzey+xCTv7E1XnnxCp4ig
MQGiZ8oadpZ6dTOQ1ggZnG3TSB99exkXhAFp8WmGAEY7mnkU8Z7p40J/JkhT+xCT8ORX6Nl42p3Q
L9CIlkLts+yxX0xSPq3hYjKmXccL6jRpEhis6kR4XCAWwsL4MqA7vTT9964bTwsiszqNi8BSXQHH
CTYPNX/mnor0Roz+haJVRM9EXNVkCGPuuO9ZUWrrWUMShsmFDpN7ISsSpujl3DDYK0MzJ0MzFkQp
KnJbXG2ndVezRpLSqkVVAVuzXD4z5BqCnERVacB8IhK0q6vA6uOXadGOhFmh6GG6nBGi1SWvDR2r
dD4Z7euWKkkb/sUpdhaA89H8PNYfLeDDWj1PGo0aIlLMo+tXxO/R2mOqf+Lc9kmW1aHu509jYX1Z
0xVRvl98ataTILkk8wt/75HwU/ZEcKHnI/lTnf1CO7pTHXIq3I8MvE+zYJ/x8/Rozfemik9zWqsn
l4yk3nt0/RtXdvxO2wvHyghVo246ZtohipnxUNRpsOZueifxu3WpfiS15kDs3qWuXtMp9+/I9taf
SNiTj4aWjVd63DwNgwhYg14Tfmiv6y/GsDlst929PQ1FEzTdQ04Hp0L/TzIEor8qHbboWEQ0cdcc
SyRDrv9OG+SqgIUxcHaJWrLK+nU+4ZnZgm/Miy3qb/Jk9tQRpCjnCiVxrnc73WtuuyV+mq1cvq90
07567XOMKMBWy1tXQNqLvdsxL287MYelvOO0vgVTBgBNI99USVRV1CJVSyUUuNV6KYjx7jvrkc5C
/6TG+tNSFj2kBtoyWbPke5nH6Kt10nzGxjgo0wh904xcBKZ2/Ymew27GILiWd8Jpz06M5gk9MdgS
K0xz/5pzckBMQtSP2bHK7bvWJ6Kj4ZKSnVYUJwvhUF+UJBY5h7mpLmL0JU5yRWYAavDQrGC6p9ZR
aQ29xjHoRPXJ4+G23Y88qcKmORdQMHsGMIHZRp59tsW4XyYiaoD4+X7/KFLIe+WXNTknmCdRWPNX
rwiEHXeC06szva7Vu9/fOfBkzZQsqeYwEjqXGsB9ijMeRZqQDd8fgj6n6XcDSbWupAqt9A7XOdpI
hBGyg5/ad9xkcGsaiRoy25zPt4xrn5ctV3W19ivCWMMJTXz5EGEl+V0ner/lpU+wr/TbR+kkd617
YQIdcuNJRJVtHEnucMKEaF/Uz5Lu75QQb2UqSkvtm8rc7Gx7+a1RdFcInL/NWfZadWPK6T9/aZLV
PaSpvpOTee0LEpZGLZMMFezli4G26mVtW+9uLhvYuXE9RJT18GBN4xEd9XSiUCPDbPXHfYe6O0Am
yqtFwRIi2yK+w+9uRW8/dGZzX3jzFQiOQ17m9bdiXeynEou8EWx5L1LElCIFf58ZniLTrr8vkmxv
92j6dAyuqXY1ws7oCMTr3P6V6T3nmcrBiSnejbI7lvFw7hbtISb/I3Tzzxam+Typh51C9rWvOeoQ
d7YgUxu9ObI0Ys1kskvkW6zGIGmYnjSTuKnNb7Mkcy531MtonZt1Dct2nJ49JBW7yUnSjzmeFbMq
Q2MGQh0M2Jo8Mj0GSWu6HYGx1aq/zqS0X2KvielJes0u64dhhxDQp5/JYyo9uiNFb2tRLzce6xLl
iQXwNB4SDNnypRLeY2p0+iEnvJqdYtW/TNIzt5AVMtMo+XeoTXZSPgtXvuRuSaUZv3TVSet8715m
H21f8j6XLhKQnNr2TuTHiZejVcDfI829yfTTJuGHkzKYX/ARDAmvRssKKc9L2VxUyfTq5FUaxV58
LBNG6njTCx7DtuGRNd+oE6HC1juTFBuwG0FBdkS8lefKuiphI6mY5AfXSA/68tKznhGF+lkHVetK
lKh9ZRG4vVIClm6D28Cb7xHn7/K5uxTeetlW+X1qOw+c62HO6mVTntvKu3bb7JUsEUIOR0UOFUGx
DAim7iETlxxeIOkSgHYSOvMp786zks9VlkXJXIckvEfjJpF6kKyvUugh06VXEE+RQOqnDQXjVxWC
Yb7xHdKwmwssi33yEg/yVWMmkcrTBA53q7/HChMqPiyfmWmKmh4N07WchoPbaFfY4j9nrrpw5Keq
7F68dtkks8uZlnoZzIm57Grd7QKYJ3nQOiXNuMG9dlpGoluiWTp1RK8PBrX8PF1qc3GHNLC9sNZ2
CIFhkDut1rByr6n2D27qh7BqEd17QTNxlxf/A5fAPpEi8ryOQbKN8ictywMpHWeVy4sRhXTSUmiQ
exDazTRd+HWP9KTMlwj7yedGax7juX5nHnFWaOwA+sRRRVxcxRMMyh15QzM9jLWxTwvvQ6Cuj0Ri
fQyO/zwYsH/nZDhZvPlB0ouV3LfO2S/C0FBRWzGpizwqfu2FuruylXxWED44mK7mrurJiJzLFyNZ
1IWShOxKID4ECOMyrfgx+vQoVQ772R/CQcv2sJp2udu92GZFYGZ8Z0jGq3KA9iYxgeH2I1BpLbOD
xVKFjH1vsMMXCNuH1Ty3RNgwqxzNPIROF8IEehqc6YJmIRefyRLg7FUFOqlL2QrXzTPOTUMSXn5B
5zyHwyT0g3S5OpI0ybo41e505PC3ne7OWU3UKP8rvnY2MREWfbyHIn1YkdM6Krtp8EIAZPs6mR3m
TjfySUhDBvXQmtXdoo03wlH3WkrckhlXn03cQMSFPxQwQcApVZV5GJtviGhOc382krfERnxv1hez
PoZKm4+uLA8FXIae10bvOINfpe0VCTaxIAHnyeCNjslbzKrd3J7Ql9d+vZM6ieuIFFdWWXCaC1J8
zX8ysYN481tfedjB1J5cU4Rp4cRQk9vJvbMipduPeWkjdFTH2UjZLqrXfCvwBr0Wz0ghIxHbYWN6
gYfMyYaTexQzLSSK7bOxlghDAFpp40M+e84uQwzTxPk33eNVGotzYs2XWePR9u+m6zy9IMvsrMol
gqWrX3O+JqLP+tKNMvSVbu28vDkag7bXaSrATTm2pV+jTs4iadcGr/CdUwjKN/Vet5IRMbqCjtA9
RAInkTkXKDfR5K9qbzvNpy2YaPDkvdFfiY7HIBV3Y/bNJRxoNQpWW/3Up+JkrvUtE+ssWoEYBd1Q
sM6PTzIxqD8Gms6xweE83sFW3beZ/2RN3UVG6XStlRmUqz42wp54+8CyQQwvDBV2yVQpJ3AWGeq4
xxT3Ivcabz/oI9FbJ9NmdKl0Fh3zmxOvn5qZn4DSB9/p6N77SOqPDiHYYZmLW0a/HvRtvG/dO7KE
IQKgnBNJ2pyzXLsva/9VLcNuNbQbhvi0+IuLufmwUZ7ENkeHCu74qdRnzgGkOOKvI3QHQWLgd1zQ
pr8wCz9KV4GGtfGumNGejK57GixI+/7mCpufCpcorcw4s0+gYaKuafSzxEqaifRKNM0RIBcJTut4
Vr0UIZ6OmTVboWbHpFULa5+muWAhFu2uzdOzdPRda2GMWJ0Fv5ARVs34mONHJdE84qjzuHDJtbmK
ejT9fr7Wl1MtvKgfStJgp+GTVylq3VFPd7hL8C+Sv6gndtTmw1vPUT+YR/0LpWv32alZ/wtl6NdJ
5VgsHlN9yHqzD6fRsOpIS4QTkXFo4Ipw8Utomjy7cQsCVywH2RrmEeczwt08ibIhfiidNbktAVeH
U9+1nxizs+IS1Ta7N9qiiht88ypwDFI/rYmmnm+jZlh1i1r6EIO43TKbIqf29+5YUvpLLkZaa8/K
a+JbTXDYw9BBfvBACldsXqydiaZ3tB+Vpl179FZ44D2eyLahVdZps0HisEOsbr0eG4+DXzONO89N
tefU4ziAQiR+1Rz/NteZtBDw3AeGKG6W3F0Z2RQYtaHGk4eKuY1h4Y6Z6qnw43ucFjpGmvY6JWch
rOv6tiO3PZzIOs3tHTFLInKs1tzJDDp1XtVvhpPnt1me9B+GvfZHr/SY6OjIADJKN4kBKZzdXDt4
DeplOoxgfXui6vqMQLNs9C8ZbyPDTkA9gOo54RF8FBruJKhrTVhy0kJMirxOvE2iN/dNPcpjRiMW
bxjhwuvmyHKnzryg/jm0yKCZa+I10Vswy/7qcZMIVSP4zVlvBllcZG531+uEU1L+pVkcGMX04TJo
n1GBB06X0BgVX826uKxX58YdJbUmL4tg8iUqqseBbKx912QORs86vaGO12C7LdphGLht8Vo7YWtX
/X7pTBHipqo4E/WvbSde5s64N1txXHr3spHEq5n1DTF0/bnIvknL+9zp43H23W91lkdFXXztJuxz
ffyGMPEoqi+e/5TMxpOJwa4rrUdbVekpXtIvdGDf7K5/bVB7utp4n5n8es0SN1gESjQg5B0mvAp6
tlv8lJJZDRc9lgqzkRhePyoO8efUaTY+mwFVYzKdgO6wEyzoDRoYpituDTMf1+dOt5N9o6HVlUsZ
5V57rWkaXdj1TrQqPZrla4v2lQb1Bi+xh5vGpSdul2UZOWN/pdmafS2AS4eV1+y/J6g1+n3P9mGV
xUmo9lRl43uqNutrvbYsMjAuZYmEJKdroYZTkyTPZZ0+QD2+ju3+uhVFZGM/Qlz3MRHJaLLxhmmH
+0IWKak1bNcYEjkgz+Si6ZFe5gdO5fdlO2ExoHW6uMvbrE3Hce21SyyQ3zLKHCPJz6Wcbmt9+vD/
P3PntRy3smbpd+l7dMCbiOkbFFDesIoU3Q2ClEh47/H080GnZ1os7iFD52pCitjSFsmsTCTSrH8Z
6qJOrkZc+g0qI1P2aE7GUpxlGlhIcGjP3KwyH6soZYDE2figoEQoz5xIGXqb9BxGzU0YeGsNFY0y
bySyXrpE4yUu/hxcVn0nIbyX3NZVVWvMfGmbScpO7FsCytofmpxCLkuNlTcYy86UnFjqnTAkwASn
UI2jpG2xUsX6uK4IPTN8EKJWkR+mCIQ4VIE3pJprdoFMttkErc5Rynghc32dmvW2DdkJm2LTKkAa
g4eSw2oRLo5Wsvc5oo6dJ91UVXAkAHLRKMI9AvxukQsFoQ5QFLBa5ti69uui3Ruw6zmKDpsuGSlG
BFHTPHAiavdWKf9U2esaYXJwfuekTWwl9RNfQ0ja4zaiFIO0CZQxPOKtw4YowFLq7akwh7PR+0g3
e03vz1GNmR5oxq1SwuiKRGV8bAp52xeoWQfYWXbTIc1po/q11BFzQ4sa0OykzV0QDscuVN7yDJ6t
mffl0VcKgeRQtRp/+KRpkpDrpwBNJTsv1HQ8RVo2YLQv6HrzdSTU4qX0sh0fu1lEYn2LBpOZwEvi
Nj0S1UEZTl3euB25BXmDZpcvPiU8eQH3tj4nJlgMl3Gq5yuxMTOH8qPuqM085rBRzR4hREihIQnu
PS13TRVYBn8VjTAWLzh2U05GNFdkkihxdTI3VTFS31ZrAOqiV7d6nV+gA4X7diQp1QgzCnkS9nLN
sJ0UNuV4MPAOzaL4rqwK3O7GjsQCFBuOUGBTjPSHGZIOP9O8djWpaG6idlwaM0qRGSo3kXXfGI7X
dUspFX3s0nyMV0I01NAoff3IIo+URwbYi7gLsF4/oQ9CGtZzfmn0lGAZspdblOfHVquHH2Maji9C
IvrvsLRXXnssU2Edlv5PRW7ClV8oBKXECH9NlD5kkoYIMiqqC/q2S+41NH/4SCz8gtwes9VuWyNY
iM2wjg1dX3XKBoLKuxKCfcSj4KZaeB7ybKlE07LziO9EejgdAjTkgiJuUqG69LzEdlcGl5pAT9v3
tPeGZLb5jKLoPekucKV3giQ6ua4uVK1eSVVyZyo/FbQ2CUL3JlEuVtaNDrK/g9H2+BSV7KJYeHZV
vIOJkKzlybtEZESXsrQSh1nx2PF/OxiU6EAYlyAJL1UqHlLDGpai35HCjWrsIfGe6mjYy83FSi+l
nq0J1lymxSSdAKZ0DeepOFkVEaGmhgGleaoxtsQhMHMJqHGKMjmq9XAIvddCuSWqAg8wtMhhpTyO
hUsJUgaXA9MbCKM2u+gYDsJiYlsS8LtwhIxkGWTPnEWmR0CPLbyZtSQBgVBn38LRoF4scRmQytvO
E7jAhdoTRMTWzmLszXVO6AD1thmbl5AibNTozyMqRDZuy9VRui2kJjVAVspdpN3VvuFoLGYNeyy+
qG7mhzvCJ7amDtoTggDVYrT2xXFBEdGWsWpdULLf+Fx7RqK65b5DAjuaD4MXVTZOGjBXVCTg7DaF
QBUxa55q4VSDSo/kXxayq7PzjBqJSgQx6ETmqsbEejR5lu+IsEofA/+cCs85db0+q8FI/Pf5BdO7
gjy8ciVUIjbyrMV1HwPXj8fevx0Mc1sb2kYPRFtAwBl1q856iJk/gyee2zR/jilj4i7huXKRbKyG
JblvbnOWC488dt1z8klbkAKBoL45dJ26KsV5gbZW2fCT8t9zbQXOhOYbYKLtlv1ovkXccgQA0LhF
sgnFEju/FeKtbTw0yyB1s5Zg7dtgeJPTl8R8HEnO9YJfjZnurKpzEZov9PipDn+AamAwvCpAoUWV
fFK/P9b4ZdQ11wZJOqqWQNw5pFvs6nep/17k7CxSeqiwL899cWW2Fj0g2TgoVUdUod2VOC+IZOYW
kbkUgoc5zYKLLiOn+ls5eA5kZZMl6UbobnCJzhexjr1Lqq5DAZqupt9o2a2pvMB+n+urGALLlzTh
Ul+pwqqVO+hHFSLiEFME7m12lBERosNbVyonm0CpS6E961P/mqr+r1xiJxzq4iYxZcAb9QZm9H5i
1SuzcJOYE8WJNMi2lSg/ILlDzf1QdseMSojX30tKuCz894F6AuL5Sn7I+tPsvmKl9/k4MLjkvetT
ejMJiDd6NdsIwyXuKEcMtb7S8d1PYnOrht1erHJAYd/plMdwajZh0d8l8jPe3HbUGZeuVlcR3iOI
zBwyln3tSQ3NdVZ0eH1Yxg9CZ1Am9skeg4JVWCa7vDl5FqnDUhiAOQnrMiLANB+4KVqO4d2GkbfD
RHeRDcJKkcdlpCH/i/tFDEM7VE1cXm9Kch4nwWMjvPTqXdZOtinL6YFMV795buXtCODbwI7F5aoi
rLInQVvcUueRqj13KVXapcWB2D47AqAMtrG5qfH/Evxtxgk5iNyYw2LoZtl9Mp0SHfcN8VlgG4/2
Rb4dfGMdcYYIhju1iw596CbiyCbiMXe2FpXjMPYds0SMypSZr4aqkK/D6ZenDA4pUuckx/d7eDAR
7lGcR1tdH8CY836GnqcjWSDLrEfQkvk3qJHcRCLZEmkiSZdVedBiqlh5jG2LylEJdC00Owda3sYo
tRMmBRAq2AJsquiuCOUt22nJQRfva2GdN8BFSyWU7Lx4G7J7pabw5YYye2BhXMqUL5XygxcCiZCp
lXT6UphibJqE+0qKyNWi2NHhJVGqsmtOq5HwXWgkC6TRFHiOlcy89Vel1T8p0XmqHTI0bCAWfOeL
fZatUPQugIgJL9aDkGVKXqrWhHOF9CqRxhNQ87er9GZmMFGsoARiarZkGTtBFkrHT1MKgWp66JLI
sgPLeCADW3HzCZd4rmAcodw4nzbQMG2qBQ4JPHbAQxSDI7pH1PqpSGFeDuO7LjBlLgmtwX2dg1Cw
8TyYcaVopht1rLmgJftCArRF7V1PTb7OhOLUBN5Lr+fPpJWAZrYPqAnKh6hLsi0sLI6FUlwcRqt6
iofHSZxqW6zrn3kS7qt0gmxCnK/+m8vrmoHTiOYyFU4xQcAzSG6N46oyBFZh3S7GE2pkIpeeEb9z
E1ZRQOThD5jLQBxrpLDCeqhXg4yz6UjVdoZ872IKESVWbm4ahW7aUlYr9mPJgT9zU+t+lO7L6KjA
ouaIjnCxdHPm56gkS49sO6W7keqfvSJswrzayOYL1KlLBAorhzcedA/TqFxjGjnLlMsKJDnON0Gy
GVs38B7lfpdpt6DcxypVOH+TgCFrsm9rIiBUXTa3+MjAqW6UJ0vrncR6MrtiX+iKYxVU2UovhAdr
spSkmyiZDuKo/Mr8VxXwmKTm3LVkmCeBZ5DqbGRH8AIFLKoYFrHa7TuRDwkRHM6Otk61Oj5lWDY8
6ZNHxvco3/BuNW5EncSFW4MNEYruJ+7ZvE4GVaC6fYonrB/iaakkytlHpTR7Lb55dWnXiXywOn/a
hkPmNuQxlLVSAcxxSkHu5EQRM7nEFRyZBtDiaKw7Q7AoLMdUeCvhNResYzZRxxVE9ZjElrkzw6a7
6yb1BZldTelnuGCisxys6r1tyg3eAQJmU35D2QvE3wKeXFQNNZFhwFUpEl/wS9DXNaYEW50rCiYo
i1J7GSm127D0B6AiIBa/09ONYY0HnChKjNR83ck8n0xFMyjPguZdppbbR6sFP7AHVxYgkQWS1ELk
fap9mKeSck6lpYeCkeP1Ccvm2V6iJ7QoVF6sAL+qMfBHrpyDeipZjzA4H3usdFXK6Ii0vQcuhhZT
yJp2keQ3K8g6wjYtW0lzdULElgbQu6Om1bowhgd/4GmUvQrnuXro0W0KgfZCZvESAj6FbFW+h/PF
FUxe1pi+EBl10rtyQ4V46ZvMwDpARS7uG0s8GmSNJ5FAarZMmlY0kQDYWsF+iCvRSSZBXFnMJPyA
RvQqfkcCX+b7myzWcJ0rjJFQvyhJHuDmqJErg5Ks6lqVA0fE77TlmqTIAuuJfxfGbSHbRh0AXsYB
7TrRGK16PXHrQmm2gqLpLlUcZdeq9Kmm6gBGCzEP6xQz1AjzLvIVRm4XGM3ZJZcokFojYY2FL2M0
lUWNG+uh/MOoi0Pcp4rLVTNfTEZf2VLB3aYriJ3E5IByeSA2tyWoiwuiL930iRigIhr1Zo2fCrXq
FkstWBNyOJ7LrqRGjo5RWhYyd2Poo+bsFEHYZPGzNeFJHTNPVgAb/Fx56lOjfO9mkNeXibYqepAm
EsOr9ykUY9vyp/aNd7BjI1HaE6ZcBkbfFehKGlEMhrp3SPk+mAxjx7VqEvgRVGNU3C6k2TjBBK4o
RoxLgtnhQDfuO4wybLUgzB7yxjJoM+WJkjuF6bxoScGcBFeFwGjXWS85IsIZonVD69HHDxFUounJ
MJXfgqxUmzUeX9q+rPHUqHyK3j58h7ciw1HIHktO9iIRpEEvrC1vpjtbUwnSpgftXuXVX/eimu11
AdAp99Y8CwLZuW9ss7J6azoJ40Mr4OZIOZL9doAEztYE1iN0Kue6XtwEs9QcfmJ7lJJRe8SXrcwX
Ul1b72I4KDkcP6FbyUm1BPboNTfEdM0JuNGsigAxLyS+sjaIDDUr7sHJmLxVqhHf4tBTXLpsqCmg
TLkT9tNz42VEkqVT8mZFeYj3BWARpdiuQGuchll0rlvfII+Yoxv0YIuHbHG767D25mAhL6yyl5+k
rJVPpYi7X8O9ZlPEWnqAzV6u5EqTjyn3B044BScq3GVVGfqYJMGXKVV2xd6j/plg4cJ7LeX7KLKA
B/vAXGEhErqqmWHjbVUUVPD10leZeIDahzNbO6jmr0LrUpeKtlg5OuyWEwxF6xVLDWkVTYLhdkWl
HTzEUEuR88EWhJpDFHvpqe6E4cHoSJiVK1m/IfizXupw2AAriR/YVfDzjmasGChiGpgwClcKQinA
dIayL7lO6N1r0vsaahoB2UOEVAu1UpWJ26o21f0o+9JFanyS+ArFyF2clHCZSSlQ5yFeiLAuYGv6
SlMfoISokIXz0b9pAYDdVpW6m1gf6F9jClSlJaNfWm0THDScbfke0nR4lbnKxXKzwgmCSC6hEB9M
z5uqJU55wxqhn/ncxcSMLMQ4nUqHXUy4yDG0H8MQfoleOgAzjN6vtJoJphlFJ6IsMeWFTpUBUXjW
0fJBTaqEKPMmMkweS6htpFq7GbwSfx+KmCSLFrEPtKFL3BRzQ3pQE0+5AeAhFqTGNlA66nicCHaE
mov7QSEtcF5pXUEwI4l3Vs73YBvg35HWOYaq4YaO7Y4yRubZKPxxNXh9tCN7rXMJSCIFxdCNtZlX
zcVLhvBccL8oZSM9RhwkIX303ntYIKSyvdI3D0Ue3gxWMa6COCPvtxKXraFQyPXITRkLWV6EXeE/
ouRWt1GvPfR5Vp7UJhtuZLmZWK5lxaVbMmPteWtApIa8SE96nJfCpWZxh5KLbPzRix0PgTlx8WNZ
W40YMdvdEDKL1ErcqGo+3umtDuoypJjfKZBoQvCJs1jJ7RmkqhAovcMptk0813R8TaLKwJxHJU4Q
l9cfAZUEz+zx3UtSnLTisdmafV3yRvg4+5mS+aaGEVUarGGXeUHVl3eIokqpMj0kjvm/oj4YDwBy
r3lLxbw2i5U1dVSSmxg4Jhmm7GiQ+pLZaFhG3sNU3QQVBkv6IDOFe2WFs8Ryqi1zYxg5iL8J9zsX
y23JPftcZGp7oGipLiU8fg4KLkCu0CS8Y1GVOTD/9cvgZfpBNvv2NHbasE7zMr438wjEqUCs1UJT
GNqjQpUE0m8oepx3uvhmaIaQ1DHQ2EYOLiP6j9PIs4UmrgmKSznJWCfBcB9GZnJGOdnuO9XwHqDY
iiBu8aMEurBIhVpypmHI11WeEu6skonTVYXjcWr8YWntoyWLpovVHOBoPibtPSYsgWHnpY+daqnD
HwaYbop1VcKkJq9BPkRzdJTv5+KS4w91JNx/V6ZKoXKiQHpCsQ4tKwUFopK8G+JeOdYlln1VPD0D
9IDP5PCKPQ9LSzUZ4F70OoIenax3GLlThy9lW3BjIEjDLYYUwFMQParFKf6AXWaErtEnmcOBoWHT
4CCSxXWxxJxsk4LmJXaDiQDgy7Psx5LKgq1DGrK4gzgQ5uMXKePReTLEAiVFDWTH4cy/KIcewrcP
56QpU+8t8yVzPwL7lXBrnEkRYPJEiYOO31iIYi9umaDx2pJ74xXzUsiZFCVPkDgUGqqMVTIFOlUe
SRaOeMjR7zxee01bgcCg4tmIfUcRaFB8rs5j452YbdzLw7pM4Dp54aWB2MgR0+xyNyrkcN1w/rBp
1nxIkqpelzDrRsyZOh4LaUhG59S1HKB7N9LhJMdtA2QEi+2IXznYep8Nm4jsJCifLbxp1ajJZOGO
AOerDPHblvzhvU/L8KQmk77IdazANPxIa1ALa9jCf6WiE/DzSHHQpk7am2ZR3sTq6L3WuCCVdq63
4mlMhPLX2OTTO9Y4+daaxDF2DV+gUqB0cwV28J9hYGgnJF/dUgaA2sod4mrIMVpwFsYsc/Fkb3a4
sctOHzTSehq6+qnxJ9/xLSyNJCUpLuQ7hQcwrNxNe5lTdDA8JdwfeBNzAcCwgeRx13oDsel4Rx4s
z+uWeTJh3ijLAj7AeOgsiN7ynSkfKnccgSxwGYEdmwTj5FRTCY817c3qhH5hPUTo8wq2pI1uZhLW
UezwcT9khxKjOgfN7Hgacug8VWhcPOqTS9xLo6fARJ2x0Li27loySx1h0N1KCKZn5OwFBHcLelaU
U3I1BrwQyWSL7CEUKwC6xtihCIWg2J8V3X8EgYeMII7VMSkjZdVkcnvClo36NFlG1o9Kb4t1rif9
qkul0hXytj4rwrwxDF3CLmSkrKTNRE5iZWbQl6bRPE4ZpCveGWEfYKPwWvkMZqDgd8t7XFJmz4Dx
CKlHoelPeCZGUc2z03E59As9yhaDwRIRa5H0wGLy2lJV3FAWtmwVaMElh2ZcZuEQHbwx4h3xfHxU
CcGc+hfdGq2z6R8Sj9JHsLO0Gy8N0i2hDtWvlEQer/T2ZTytwLNtQ284AlTetDQwsrU5kJL8DU6p
thkFl53WwTqscAGSVCi16Y6sisZpKoskkcCbBl56U/Er6kCeseaAov2kJqE+sXN4K7iKZMD0uaH9
tErBu2/TLFgnABlUzynRDxD6RYGDfaQ7RkEQhJMkWW6LalktZDMgTqdaIxK6F4H/2oU5Sf6NqWwN
tVpXHvB6UfUUj/Nq2iQG4H3oV5jlqbt4qsMFKWW2EE97z2zvhZx/UQJak0HytfHtN+n9r+j/d3nK
7/81f8/P/5Mt/puf/j9/+38Gkn/4ntVbPsvg6usf9eEn//+RWs5l9yt1wP1b9sZFKcF66i1DPTNu
fv3Xf/z+nn8JBATN+k/MXXRK/BKu8rKhQMHv3+rmv/5DMJT/xOZGVVR8UfFFQFH3fzUCkvafuFLx
c3AKELEeUREW/LeaT0TMZ+p8D2Ehmokhvmz8lUjgo55vttxCJ62DMuL3ZKBLmJXGf0gExCwhDzUf
Pef+NNmp/es5tG9C++Tbx8A+3rytfmzfH39tv9Plzxbh/yNM+NwqEsc/W51Sz9PSrvec59K+P+f2
nW+X9iN/eX3bA4TPf39buU8PL8fd/XH/8uP99sfu17m3v/sc33yMK1kznmIDCCidz/N7SXytgvMf
k+HmXx36M7L9t0PXV/28cgaQB7WRtbmfuf14f07t3H6+f7zfvb6Rp24/8vs5tSf77vV02Zye7za+
vbnYN5vLZbM/Xi77xdHdry6b1eWynf/kbrfu7vn2uF9sb7eLp9vj4vZ2dzovtu+72+P27Ox27998
fm1Wc37x+a+d9tGC5pAx+PyH58Pjebs+PJ+ed4+Pq9Xd7vDo2+7+sndX2717uZwup+Vp/ojb8+15
d+set+tvxvKj4P/TnLlOM8rDPC5q5fdYvs7ThrF8fb17u/HtOxQIDOPl7S5kLEM75I+wN+zL6u3u
jeG9G+bZ/MBXPhT2zVNgv788Hd9/Pb2cA3v7cmZ2Pd28M7vOt+/3779ym22LWfl+j2ms/Xje759e
fu3ebwP7/Oub8VXmef7V+F6padW4IdpSo0/O8uCsD87836Vtu5vlcrWwF7a74C/22lk7Xw+mIn3T
8JV3QQF7OAk9Dq70kGl4/vW+ez2l9Pf18ubblyNjldn7p+39y83L8ZsnOb9VX3X6SpXU9KoPoECn
QUBL/SEUn/0Yigmyi4JKg3j/dVev8nv+NW90wyTQjhAqAnKvxliLRcIv4shzpqI8hP2+rZEFo7Pr
1PfSgGOqxM/T8BJy48m6i9o9qNRjsXcXppcRxdNw57fYKYffpBLPKq9Pg4AzkUYhBGU2Mi3+/Y91
N6aILxp9MK8Md68wvO1LaL++3rzsb16ebo6/bkX7/td3r/NV/vV/D8UfjV4NBS7AJVY7NFqLSGS1
B8OYK6S7Ybw1LcozjefglyA1p6+fwKeu6r9Vbbi6IcG0jGtnnZHIbaCIcnK49NUOx68JSnna+86I
uf7Pv2uLAFoNhTyGLDoCdfO3E9Efw1p1PULxxjfhfxrdoe5H5YUrqXypojD9xoPjulu/m9Illf2Z
ADnczT8+wTxUQmR1kYkhbTPdapNPrtrItdwm1zz98XW35lfiz1dmbosEbwYS7w0sbebP8ke3uNhm
rVphr642uXayas1zsaFJvpmU/9SKznuC/yhKe/na0KQD8uP8LsL21vAB8npqKpkxWd+sPZ9m4dwZ
ojKgh83um+K1w1+hhUpsjLLhyPWgLwNVUR76CbnGItMMbxumlYw622sip4xN+Nk6RYgo07iF/f2Y
6tieYTSIoQJntKsxbamzx4CjxAZPAEJWR+WQ29XiL1sx0bUTYqGBc+B+bF2ddGqsAYgna/EL5z63
is0J3+sev/+/bYVCIWGM+BiScw1N6mNffFwT+wDDaWcoRYBRK5PRZUIR+bqVTzN+DkCbLcOA44zZ
rfBjKzr6ReBDGI2A+NY2KCVr0TYKdAAfuODrpn77SHyY8VdtXb1dlpVYKZFQgzNSUlSC+JKaxgLI
ZN223iYyajcR0gcoxHbZGYQpFGvmGYojfYk95VrSERkkg6sN04uCjb4hystI4SqmKNKPIfrbheB3
LhwJ7NgwYNd3vb6JkqdEPYIIh7pPvmxM5VExCeEh7yP75gF8ekHnlmaHOUIaMPlQryYT8F2aKDkc
A2hu+iHGN4MsZsX4ZsrOR/7roWeyciGgL8Sqzp/ij8WGNI+wGkp1cCAeGK4eYcSQ9B3O5SP4WWEG
2uYvnzUAJXccEXdB7iAIPq/exLARsP6QqtGR9tWNdmrvs0P1iD7oiKt+81DtovvxZjoGL9N7eGNt
Pbdy+m+OJPL1eej6I1z1uR/KREh6PkJ+r9yKF+OkHvN3feVvlTPptv2N2drCD/EmguC/qdfKSblT
v1l8r0f9+hNcLfEdntNBK5SjMyM3ZpOtK9yAZK3f5qWx/HrAr6eRRWUQKxjLwsmJk8csTv/zAQuR
VohNjauE1MHOlYgiuK38THz8ppV/aAZvVV5SEgIpy81uNX82M7MiKRfgD6oG6cYsi94ZO+nRHNAm
BQXQakVebbwNih+K1K8GMm9a64eRlovfETkC5UQqIZpVPhKz3mrA7MEuqfo1bhtOKiDT0OFuQQmC
cadElLPJN6xfm/5Jkp4GDcf9YiOB0E8i/Ea0UMIDJQkKOagZe6gG4a+8KZ7ZQZdaFcvfrF3/0O/Z
94xkRAmLKPPaLCuPVGx9Pbqb5pP1OsS+Cqs9cb8Z3auXlGdoirMTKuuxTMHmai2OJL1tZHnsHXVM
Qcqr7mwk+fCNs90/9IRG2K9NFpwZbfj4BAd9rPDGr3tHa0iit7BmplZrRv9GV2Z7ghnTIDzr+mKn
k3riYaPTO3FSK3vNgDSlYuj/zSpzfdWaBwwLM1YYU1YUqGUf+6L0NByUXe8M1MkwwkmsW1yymsNQ
Tu0q96Gjx+Mgf5MxOz+FP5fS340a0EZY3ngHZlemP18Bz6eugA1oj/7fzLdGVb2UREmRrjUbYUKl
wVJYmqA0Jx5mYn8/QSRU7BJmUJyJr42a0BsKWRpnjCrSZKBMiHSor+RvFs5/miGsJTPpgIMUF5mP
HVTMEb/QCspMnBIwEGkJ5tnsut84F0rXi+M8jnhYGRa3JfhX1tU4CkneVXmd9k6kIuvKkoLIMWq+
N0TKmNvYG007oO63rPVM5ksUCb5FXj9hO7SGF60wnXqKfUl6V/SGG6rSNy75v49X14+ZeHrO55zQ
Zcm4mlu+3A4xtkOdIym1Ly88qiyvGomfpyrM57Uo9i663mXrifspF2vJr8/1kGokU+uJHC+ESc5+
fv305wG5+kSw0wjL4KBt8amulvhKjfTClNrWMXArWqejghhYMYJl0vbfvb7/1JQCfMgSAVgpG1eL
RCBhsOMDrjskONTQBfN8OEcq5vFrMffqzv26Y/MH/9gx1iEcV2ZTT4xVru/NWmH6gOhd63ShiW2U
Jw827qwxOvEC1TRRV/tJEdfBIF8KEUfWrxv/1FVJFPFPM8G9TGN+rT7O9qbyKrMVo9Kx0mxCIaMm
7EKV0SXyqg8SQte+bu7TrOetkmcTF4WLEo1ebaDwZXQFg6fCGaPylAjNY6Gg4PeM8Tmp/9LtmnMr
TBJ8gEXoZewpiKo/9k0Q0myoZotXLzIaVxyF7gDltt3oTd1dyKju2M76ZOVFvrn8upufVubfLc/n
H4aXF/2q5USw2q6qrRhCiUEVRij2VYtD9FQEz5VVrCmq+t88x0+rFi3OKQO/A8mZRFcDGyr1AK6u
syyWlLALfOHsBrt95+t+XT0+eH+sBxwBeAUVfv0+c/5xjk61Fg9KYyqcXIo0ZZ+aYVJf9FQnd2/w
uUes8mCAW/p1o1dTlEaxBmXGzG1is319tsvw1s7MpoJ6UhT1zzDBKSBlh8OSSwuUl6/buhrGuS2N
jCfgCHY2rGeuFpmOS4inwLB3miaUzl5UeHfhRFTZ37eCclolJYEDDwDIx4npUcfWiprypFIp8WqS
guilUpTgb8eN+WCJFqcLGASsmVevdjhASMgnxk0r2hQWr1JnD7I4ki/aVmX9zVn/+roB6CGCBbBt
MsswOLz2bx0nuUWgF1FyNUwFzkehgoRkvkL+lVlpiXoWx1DDmyArR+SbRV9lT2jKsFguNXKTIIxn
eQOT1zCCZ+KRq1fBj7PozcyE6pAnQdYjxQ0bcvjUUFYjZ/BMvd51k4zrNo711vkvHxCdwbQV1Eil
koTr88cHhHo1FKaCzihTZC3yRCRSLIJ/93Urn94mhaWJOy+GWtjQEq3zsRV9tEr0qVXiWIjy4IGr
zUBmEhcYtAJiKTxL7D7a351/eUySpLHLGGTMz+vjVc8aTGCo9SJ+BpIrUWcTF6iFQ/7NBJcUPvof
e9rvZnSU8LJM/7jhX71HSCLJTrD81CkHsuwyM/CPPTFW6AzLaSv1ZnFLCIOMjj70l3U7BGj/kbNK
kIFWRgnTd7JG6eHr0f70atNz0ofm36TjsJB8HO3UbNQwJY3UsRIOUcil+2UkkF/6b7QyG5Nyj2F/
k+eB+WOFHIYxTNOSViL0drdmEAQ3fQQT7+9bYfmYwQyVjI+5ovtnK0JNwqxS4blbhPK0w3mzXcmh
lP0bc4UTAZElnANxZL7aU2IMHIWksFBr9V20NIdedjQD08x/oy8zo0vTaEj7ja3+MWITHvQYiCjI
iDwpec8VscckvoRo8nUzV1vy7xmJEgNKLish7/XVxGffrIVmbiaB/3IWIpK8shBmo9QEDYwFM94Y
YfzdXWL+odevAdsWcAHHO7p2NYJT2PgYakoIS02vdaR4ENcqyqHFFFXp3df9+zy9WUA4Q3LeoZfM
8o9TItYQhxMAh2+4QoylIxGDuI+mJP7OpPxzl5gLuO9KHK4J8bhGTPt6VMU6B4jN/Fh/LHouAUgR
6lDWXUtrZOXt6259fmz4knB643ZLLhF78sduJVKl12zXNJd3xrZildCWYz9ayMszT12hIo/XIo92
9bfNzquFKs21EMBucV66/5iUqMIiRYCntdDRHPYuqWhCudKIlDhBTCOOUWLNwqgtTatvkNerywDT
lIZBuy0FJQGpG1dXj6GSumYQA4GVsvd2QW6km9jwo9U0jEgYshEBZBILx1JSIkdMs/6bfn/ekkB4
iE3AyHG2bbxG3WF1VEOSCN7CII0Y8wprCtJlSh55Z4+pAiBcyGYnOV8P9uepS6MyYWzsTNyEZ3fo
Pwfb7MQ8VfVZh6CZePzNivc+ioZvWvk8cWmF8ZUlBbCEKfWxFStqIqxoZG8xVN3U76swA59rAqgi
Thwxsb7ZCD41x6lLhvBHDWNe14yr7caHWq615kRydD+JK+Im7hNFJPi8xO3lL4ePeaKwpAFIUlCD
rvmxY0LdthX2Zjg7NUGwNIkTwfEu7r8Zvk8v4twKVS4mJkdXNrePrcBeLVEMKbh29GV2mQNMn0sO
E09SqM7k1pkIDLVHv/u6b59GkVbZ4X5fTXkjrkeRiqRFLoBsEh87ZNtMTyC+d1J87isMAb5uau7A
h7WaweNFZ/5xazNwrP/YQbQtBHqo0PEC2ajuDTRd3VlvEyFELEqcvI8iEXBq1URw8i3IfuRq/+2B
nUvHjAYBLPOTsEv9+AmSWq2oVWHtpPRstUKhZINtiWlzn5em+rcXnbktTdbAOPglX5OkMLwirsRM
NTiUbbFtYyE/yGr43X3xHx4fSUzGHPXHQYKN6WOPohGbHQEcEf8gEbMCAdP/1PVBdcVFKfnGdwDh
5+bmNxzSl8y+ROXl6kA9qBU1a3ZHUkv0bkdqao3t1iCdsBdL3a9nyz82NYM1VP+B74yr1cSPcehI
xoaeCaU4Ov+bufNojhw7F+xfUcweCnizmE1aem+K3CCKLBK48LgO5tfPSUkzoS69kaZn9ZZdXcVk
IhO4nz3HRmP4tox4oA6jgdTw71/s9NX741eT9/VPL/bbV9Nj6SUP9QJ3arKQrfyT2rkb2//w7P+v
3hKFd+IVGvPcdqf//09nHg9h1ul9yxpnmySYebVMHmDqpleBTCP9/3H9IBX4oPB9MvvfRZCraOhO
G64fSsjoAEze3bsidK78JV7/w/v6lzMtonrAYY53kteiC/jH97Xmi6qgaIZbL2Hwt1yDFDRh7QJb
AWwm+679D7fxf/FpUa1wqTv5IThk97fraDIrA9GrcNsLnTxZWB1nWdL2uz/9neC9hIwdZNTu/qVA
qwD+9VNVA5UTYXWLysQ/bzGs/dlE+HTtqPbTiqcmTnr/x2s3l9rvswTUZZuw6F6rrjx6E4td//69
/BefEIt9VHl4+AZIQX+7b/nRqwo7N2ABt0h+8QkOe4M/cFOPin6p3yn7Hy7e6SP47Yaij+fSmXFP
Gonotxcc8kI6NBOYz3A61W3ZgWZXluUY94uyOo3Rf//2/vXo9EIGJVx8rACrqWD98SIKJHfRWPBq
0cwqY1yVutp0dsquC5QGOxlntxYS+38oyJDWn97FH95ligL0ZNQhgyP2/70KqW21+mvtWwrYo34a
MJxPZzoQ+opxngDs5hDBpcfa7LwFXd9cuzGLAtt8GdJ9C/sxgTPasVGU9KxZFygXso1ij5dhsypc
t0ZG6bQ1QdE+1kM+ss9Z9bPa6liyrU2IqoetHcPyMedWiADQ6P4yHZwGSX3KIi7ozTiigOfM/rM/
Ruqt1RXLu3ASB7s1mpXaIjktSJc6DD+h8/TX9RBi52GbjgXMBvBWuQuLoab/aRJtD2XOrlRrrXcu
y9OERR8V/YVbuclX5mTeedcGOZtuY15dRYI93yP/jVK6BLR3yyhL26EKmJozoG01HLHRjT/6kGLW
xhhKxRv8iP2VGiQy5VKMTgJBLPHxf1VV8Tbm7mB2UcGC9wZKSnC5xO7SXLBxlFIJs4g/twMz/q91
CfmGa5SbJ5Ld+s1YzZZ/y/FYs6zpeQ+mH6CA1gvH/YYgT/yI/BSbFRVEbLjeOqtfhefALI0mVT9l
iHiW867T6avEWnHPRBO8ylY44ZMNevE6K/xul2aIkx4WCgi2DavhQKuLld1v3xtY8/dzPVt0BKNz
xwJG9aPwiOC2uuxTsx9jldIKqCK0PU4KM5K9Q2e6PvHcxmOiC+BVcRNg+AAXxbJYuA7TmeMPMCPS
MgywV4JLeFu8uHwLnJGtZ4niLTp36pT72DBt8aWY/boizueiLUr21240znIDU6S4YgtVt/uAlcGf
FUATH9t6kbRbtpTCYNsoARVVh43+SIYpOm2W1uGrlYv8OS0qYmsCzs1IHz257O1QTsBaEtZvfDOx
pJjFGNDBgamHAm9hsfXDfKy2vlqGmT2shK3ifhhPaFzQQOnesjN9HokVFI8mO6Bz7wYy2hY1L4Yy
PIVxZIb2o/bn5i5jExqldZO94mWs5u1KgfeyGGT77g2hYjtQOc+CTfzPomMADRRdDxQ5Jo4e90li
2dEVIYFYLDDH7VneCGnuByaAAV9a91ZnK4RJxXrlE8vskOf6jl1xZQVriwR4aXwYvV6RDpdxcxnw
BfounYrR0LlwAC3GU97zabHk+Wh5wj9ZIMk/nNSFB5cpw2p+s5x2uWDY6mlbJqO/95cKlgeZcVEh
K8m8gYtYrj8aSs3TYVkddcx8Vu6ZJ62TjkjVgMadwnB9aRs7XhZkymLvBMNJp2V72M/enNRncWbH
vQzmCNY2sVtIvpAvLJMUMoO5mq3mwqVU9kqlbI3wRQXO9dijiXA64AjQAER36QJUEDv8N/pepGkT
HhSE5vN6HatqR+Mx1du5cU19cJglsueTT0TB8uHaXKvERl9NnM4P8Qg4cJNWVvos+rhGbVBVsYHv
A1B/csa0fGFrOrz1pxPYvlhaC65Itzre6kak76s3jzdtdSKTL01bZHs6pD0wKOm1gInn0+q1cpZs
LwKfB1WQzAk7VnEuJfhh21XYRVjG2yE/D7l2kY0+LFh5wD3VOr9wCMXJ0aiFdbLZc7r5ANEalQts
mLk7zGld3YHjAZY3mSh6Mp5V624IFoC+M/rBG7W2LQqfUGHjG+Dchdu6dpC6htz0kB6H00b41I4A
tNJRy8uEffxfQkcpdMam1G9GKXW3BkNx33ed8+5TZPheY8Dom3FuDNVFD84yX5waRlGj0ASJMO++
hBjZV5P92pTsbDMNS79pWR6rFpk9Y89V8TlMov0e+Gotu5mg3J55S4mZZi7jjPet7YuvjbooIge6
eqXm6ikcVfyTAH4Uh8C00w2zBt53Dsj+1qlYa9uny9L/nEZuatBkKvjI2n6YzwwZNRyuqW7ey2ac
XEZpsuRYzJQUdgLzSnuhhTCfQR5WrI6uzvzBZNTsshGtlusIA3jOpYPzv4+Zpj7ELYMB+3yW/Eyv
cAILBzmb6qPfCntfgsC4pyvr/Fzcdbo55dvvU5+zxauBFrx0Nm0NjVRh6GTEa8maG0wvTo1opgsS
rjCCsTeW4UXAxuInwZR+YoeVLxtLc/bRFVX4WZYBJ8I8TZIbtPHGn0VsFx6NVc5JEnmtz9HcsV3o
pAq8nnVN5G3Jj/MXwORZ516uMCr7+ahZx70PXJ23+x6FTbcb5gb4ZF1l9Z0Mlf5lgy4/n2etPtnZ
RZdtOj44vm98eTeD9PUTB1v8kZVBxIaZ8uaXwrKwNzTxIA8BJ1G3TYqo/XZmGb9nTd3YQ1EP0m4C
BK+Cvrxj371aQBedHTfec1+tTKDLvrmqk4odujKZPL1hj1NydZJJnawOdf1crynPmwzIdEVPOGTX
2B158m39MjQv7O0mQB9yftNNtOY1m9TNPPORyrUYsUUsI6CDeejW3UIw6x/WuOjLTZqsEB7W2uNV
M2H98hDGAzB6nu/RS56u0XIWO8Y8+min030BABpzFvN8K6P8fcFq8ZQXJ6aksu9BOvIuZFr2/XFc
2gQIlZ2znodumL4qBXV+o4sykyy3W95AyIwsyHdhMTiFxCMura/MPM/1mvxS9IUldFv07VwWlc2I
L6b0s5kgOI/jnFyGdqneqbrJW0cV6+c89cOnU3oFHNzUQlZj4j33jpz71fXYOTmcomqonY1cyvIm
DwUhkO8bsYA7sCI7QFuuXJYFhvqppkPrsjfuQIUDogFH1Al758Poxv8YtNebnaoly4wuOGMeOk34
6jJVbDegffPlGMNU43uoipwBygaYD5vDxJU4Pgj4Kt7tZLX49LM6TDbZPNYnelnf928niwG8NM4X
1EpM3D6KKCggxEZFyT8qvQiQs+Das7ppi68pdSXTrSsE8oNj2vYHYScbTSQIzXpUuuaO8VbadldJ
3ov8bLZrzG03np6HpjclOpggHPAW+Kn8rGzkmgM9xmYFqj9AHCrbamGVRrROdWGpLgPRmxi5Izrj
McrS6wiA7YIiqeJNN5VbXRpVCBhSnZyqEi6SY4bsIR16D/7HpLvkxwxL/ympZzltKQ1LMFr9IOPi
nP6Ns76kjhzjW00/cT0funFtLpKuYeq0FoboYiuy1G8unSbucTKaXpfH2bIOfF8Gpb3AiLXoXRG4
jnthibX9i6iNav0rLAky4ZZIBxlMS1Ww2Zu+Ncu2M7pajpNJRY5rigH/fO+4wi12pR2suAhrtlTe
inUd8pOIggHGYRMG+ZJdMOzTqivpLQR+PE5C84iiYTCXsy2X8D7QnJPuRjDaI/f87KA6LH0xZc9r
2zDaNkU2zc4mHhHhQ0DIA4Ga/mP12A+FRPgx+fVSkXy7dfGaGMCUqMxE6v6oAIhULvfJadl0UBEp
A38zAmoWwoXZsICroW0WzCdt6qEFIBVwjnrb2K9ltCFIa1lH5zCIDiLhuDzKluf0kzfywV2ZtS3j
i0QoaY9Vr3N3t4wisc+eV6/rXVhSARzOi2YeGP+bmMkXME46KD1fMDDgd6B2nbrDGDity2A4OMaX
BB9ZczsyytzuE1mYaN0B+cihz61LkB2sKZR415Dj2paYiLTF2yZgH8pttBTypZ/CdsF1wfDBU1oE
jtk2XR44x1LGi3MtbDaEbLgj7eRpACDmhzIet5aNSq8+BEA5iPTi6JSQKc0jLWA/nBfm4xPnw2Ac
wqksyUeYGEQX8HeRuPJwZcGjGQ+2by16mpwawnfmZpiJg7kK/J9xBwnpuo9bbR+GtIlYmpbixKIs
1Ghf2KVITsf/1DbL6+Jp2+lNkphcIhbpaEeAGKhwVXRNKUn5MtHrX26N4efcaFr9VCSi8qavmBME
Uh805z07w6DOKifyObM81YKYccauOSDirKurTJVCsdhSJfbOA8POTnIcmrfEsspwC849SoG6S9f8
YpEDtGYaWfs6g9hYd2kyheMuBE6jNgW76w80wDxkGIuI+225MH4MZb+auqMZSw/aV6gTMgpUkAA9
1lnOid54Yk7RsMp8HAjpxtUm3zkskvxmVg7hnV3W4DmfLbzdjqh+ORhdi+Kh9dsk2Gl/nZ1LCu6s
WLht4IJqcUII42qsrP+k+RABwBJIers8rzr3AwVFGKMKKKZAs5qkE2xq49w394tKPblZIqXb67pK
c3GN0Z3pocX1a7vXzrQOj/Qp5vHNQHGqT6vdlX6ewr6rYlBP5G9s5YNpP2YMqYnzwtQ850QAKu2g
Jzl8Y3hUP7xkXXtYYNIk5/ESAZZxCz9CR1JMxUOWlRjpipDGJCLYYGouCwdNx1Zgxug2hpr3Be3m
QOPEMqRRVNIc7051NKXAls/krEMqWCl3uymPd4Y9+Ik/4S2eN7rnbm2WQnDSZxVEcNollZDbfl7s
x7zUXXZXM2OYf4gVNddFRWaZXiq7pPUr6AyoZKKCu8MWvvIhFPOLrzcwtKfpGkpuRPaZNZJ9d2Ja
6JdhyYzo2eDOfP/VNITxXdlGSSVRXc1BQmy3FpgtMfkN72s1zl9inqKoOwMxhawFZj9Prhb7Qbtv
IexeJKlEx0OBMkqXZ1PC5f5eCjcAtCZ0pry72G3aF8/yddnPxs3vwqEjVxcGcisuTvY2uGDVd8Et
hS+jr9LggNFqkJuk1EbseOvpZeNWqQYJ6p50E0EWXuQz6CKAL5G5iiMZcSuoLsUVEZVFuWEMxf/W
k8dYFwUGTgZVD+NnZIuUREwl812VMEnH3dPAsenjOo+o2PVFeeDnMWXnO0X0gxS3X4+rmZtn3KTl
um+XNIQ/O4743MNIAx6qYG3te9if6qhO+04bEpDGHJXDzcNATOKXe4kh/nuV1dEufj8cTTzYq954
0JaHrDTvnM0tyGhvytUeu/robOYaBleC1FTsDD6wCYTjAP9ttO5HoETnn/XV6T6X7oiQIq2STBzo
vi47wcoWkuCWKgJhQ/6gy4Z6XRlNvtxW42I/48mLf81J0TVbx87rw6DbhRqb643XiQwSvrCASV+1
rExEuszw3whMZ91q4YufYP16dRgBGqRHcspuuJGOO8QFJubZhbDZiOVXkiima4lOTj4rJ47qn9Ha
Rld+lk/YymaTAY5xK/tIhWT09mHlyccmDdZw1/qrAELoDeZldWD3beD/NWY3MUD3BoQOGnk8hZDR
F1GrceMFg/s9zt0S7mePnsV2mVy9Qrs+8UUdWQ1ffHC4RpfFQX3MqlnxnkaNQ2EglJPdsHRf/fBE
C+cj8TWHZ5EN3XuvvDo4DNZZ8o0fW+dt6tbKKbdIBTzvTEcGhMwSFEQhFUmi2SrVed7GzhYdCUyT
kAp21w8foDr6dpc7ebnPYLd9KV/gO7W9+QG7Gvq+IF/nF4aoAfWXlOGZPb4JLrSiGLpTgGdLYsFY
PLlCAnvTOkyjLV7U77I7EWuXoV4hC2Fd+iWDArZWw3fnNshnJhhjImOql0DqaoRynblcwsj75USV
QdaXJebJmxgsw/mETsYbKfedNcbN1m1k2gEKSYNCbpdNRf+rgzrfn6yg4gfMg6Qm3yHo3zmVC1wx
pO7S70uZ2bc8rb0RKFVGvBEKppxTSNCm8ZPLNZDBAE64OAlwA4/aGQ8WTQLcZv3b7Huy34a5M9A8
EQ3mKAc2NUlp28awUk5y1403E9VCKitSsFDhFFHMBDeF8CltURaIFZjWbBDYbWweAmGBsQS8M4vS
4I5giGi2SWG1bAgO1dcoZl457FscaiLl3GYoTjKRobVX1Od1ODnpJm5FBU1lyMW3A00dEFFaRT/m
OhNql7dm5GavzeTsUMJRIB5HC7IRPrKo95gw8ulapNBzSGvTBoCtHHzirnoYrogVR/BnrU29E3x9
fQ2D8YRmX6TByM1DjyRTm9HsClbI0lN1KfkqTD6VW4YIWv8si+ilXoaw0WDNFb36uawKt01iB09s
dajB/3Q6UBqu9kJFynMnhEsllRYqMlHYPILZW1r8BmVa7/0yw0Tl08XZphy53i4mKToG0OvMuR1j
7exTCv3wbjjdI+ZTvcLfJf3QFkegOAOOclwp8mBUCDyFpmIX7Qo9D2pTYRAoOeISCPcpph7qwLPs
SyLY3rvJZOu7m7HQEtmW9pt5Z2ildVDJJHiVBDcBxtY6xOfgYPzJzk3vRF9GaIfMvaRQBduqKB4m
7c+PWdtCRjLjsOPHM9M4ilyxJppJ+K6hiZaTeclr5X7wM9jmvullvvPH0Oa7tF4RtNhoEd8tNjKx
nec1KM8b1vkAapKt2PlR5jWSNcuYH2UjFSQ3ORC8acvIo/uVtjm4XXCSGqOXO6tjsGoYWQnZl7fD
lmEftEmCZ24PKMSSLvFVLXsvAqvbmBvWWqljOG2NeUA47r6PqqFAJSC4fah6PVd+fwKkVan7lrMd
JfZIZykJlQEjV1uVgbI8Cm/mX884UOiJrJDvwCgnWKhlKVxnlzY5pV2qJc4jDgdRcLj37qeXizjF
gzjL8nydEC4eBd0PGLu2G27njirANU1fdExeYRZwB77NLquVHe3LdiIg35L8uh2gm6gttkvX86wq
UpU+p0PmcPwRTyEVYhpRFw80Nsr2TpJt3IiE6H+XhA6VonzpPwcnCTEx6bH5zpAhP4HdXNaN6VTg
UVsTzZWorcdM2RyeVu2j8gcVPRabayO7syRPI8GBxkWmprSo29mYFbtwtxAguXNZX0rdjNm+TWPC
XnjsFzw51x8jfLYOO+HAqjQx3mSPlFSdMz0HUKJ74KwUrpxJln+f/ftTdJzb4at71PLrS1//HH4n
2/wBf3NrvySDT19/4S+qvxxQgv7UuCd+/zf/HWk4tAb/76rcDZVz8fMvP7tffzn7kutXQarS/fwD
GYd//w9zLlJ6j/4lc8NkYycx/f/m4sC+YawjCbCPoNQ9tdf/DxYnjP5K0segUECvmGmhgB7eP7A4
of/XKCbRYqYvZXWdbYk/Q8Vh9PYP3cDTDg+BKj/whNkJYXD8NsCDGBT9jQ0rzjtJZwk1LjzfHNDj
NUuHDTlkN8AQm01Rn+oyCeITuZoYDVJxsoXMeqoOFfPMALCVmX4WxKHPqkxshW9w7RCOtVJW+3md
UEdrG3nFfk6ZZ95EfjOm56j2JrPzqZex0I1cnZMszpW8idy5w2qqaFuwGzKBg7JxPu+NbRqY8LXT
vDiRgskVxX6xsk1/YhpzPkKT8rXLEcLG0AtJl3iVRVlfycxkJCdNGj1yz8e8vag+Cc7WGTMp6khc
EhGECtD5vnfmUQ3kodtl8OlQH8prnbUwwltfycuUFStnY9Mm3heJkZciZLfObTPvWiw53pzY48cG
XWpvmHPG3ACiekR2YlF5rwGVCQQMYEt17fp7fvsaN3EhL5sW8NpmjBFjb0XNhuDGXRcB6GVEZE/E
UI0PdCD1N5XdNr9sQq47vAAHji8l5UzsyMpkihRUZcHZGio356lcC7tdIjcnlHZx8uSxLPE9DhyM
E91ou5k06lx2zSOw23qKIJHbprh2KkVzRZ6QIQYP7Gdfu8mnEw7rsrVdPV7qiD2zXQ6t7azIK7Bl
QdqW49Y2efmckIHKzZR0M2BTt65v2rTVN8o/8TeYDURInJSU2rclHSW7gcbqXxE5wBeUJkfF2An/
xSfMPq+rgRKktyALbZkAlVsuPnXzte5MvPHaUDxDToeYx30xPFdJW3x0eGigB5NvpZsRme5rm0pw
w20xtM4+WcK/vbTrIsZA0kR1zHWju9UK0u9+SGIfqjkguUNB0J1fxrGh67D2J0hwmsfeJYg6To1B
UrvYUMksPapdpX6Ehs2vNibG39AAr84bufTV+bCM5qOpaFEk8Vp/iNnVN3McA1ykaeRdrVPj4xqM
4vxRZ7IgpOsUDp6GIoDdyrERwc6j/vhj4gQncmidk/Mv7o5F3q93S8KHuAvqKXln8Q6dAL1fxMhh
1y7edqXs/+hk1D42VHfTT1FZ5zVlJiAAg22dn/xKy32X+Lk9ixZJOubENnKISaf6cgB9610Hk03n
LRPCCEp6rDoZJZ/Ye4nGJCbosko/+Zx+llrpKtNt5NgewbMfG+qiATRweMtoeG6yaWblZ2Gj7Rf+
JhxlGaXOu5oY/VXMjf+Z5a38gr9NSoTenstGRRNO8vSjjbzpR0NZ44EqWbAcLcBphHdIbKZjb+vU
pSidpw+59ZDb54mnwg3Ll4TPs7cgNAiaVGa401zNbCqh6X0mmMLZ4LkJtomm0xycrDJKr5+lSmra
ROQcGKU8MNqbMUBZn80RyHDNVs6FVgP5bIok9xfWovCNMtca7BRscxpv6ZREW2llsRdj3wfbify7
2ePtzu6VCvxlxzJ0MGwl/t2CjCkJxmPmIQds6I09uDzC+FTAZhKv51i2KaWgHm6WBVy6nPW4XHG3
RtzXyTB/rc7U3K/AV5tN5DoaK2zZxfibCDo3kz/SP6qwSHxySjjdLurHYUEshwrZyUBcs1vjJYJu
U9WUe3r186vqT+NhWSRc+o+L6YnzplmARO7LJSJjpQm7debKSbZwyHV70xayQ2GWVlzGaTL3ecai
zVZGffRAEdD9UjPDjzSvVq/axWlwMrXolfEHk61rtBPAemsqJTAwt8mQVw7mtr4k2XVX8LeEVf2y
zYYs4olexM4ZRQpiUBFJpkXLovBf2MDCDVcmTJyfdUGRPjI6IqFDxwMWFPrU7g1frJaEXupquCdC
jmnQM20uCfMK73vpkLqjDm6j6nFFOtpcSFrUznOcOfz18rR+s02cUXt7Bt90egkdsxh20+BlVNs5
st+zKQkw700igZmeJDqh4eD4N25crw89fXtvlzmnHJelp/nDdF3zGpuwN2d9nyeXeUgyzxaBMp+6
FNOt5dM76SuoRmxsdlu6NIJOQMvWgiutcb7nhobhP8Ujd3+f5vlnHtsfp1ZPpzprxCkbBi6LXmzq
/rYJElJV4DkOGzRjvPmudQqiYxMn9FpwJPtAZnaNzbrLhTGQv081/akI8f8Njvhv48j/jjEhF/Hf
xISwERG2/yEI5B/8PQgM/L9ylLBCGPAQDljQYWDu73BEP/grM7CEX4yCJUATAz7JDtx0+T//RxTz
vxjROgWJUUbwyHzcP4LAyPvrad0CPE16qm6HcfZngkCmP/64X5C4DAyCOzqhe4gGYfj8FgVaOLo1
zaEI4Y1fh/hfmwy+zAiF16yc9mpINwzDHCPY+ztpnPQ8agrG00YRILhYm0tOLxBKYfc+ugxTeOwH
bNc+wsS2OOfZyhHsD1hVGATPNka59x3JGGiyvnlMHIzNDS7Hk2T5YqxbAsyKqQHlcgSjSgW8r4yz
o1+iLshUjxRr5+f8tCBY4ksI8ljt+FtweSd8gDpnzCZrEIotNP8Ncxqgs9vEw4KTRO39zGjFmW2H
N8Zv7olgyp01ituvULf03l6iegp31KLcK89nA2jk/N24E20AN9GHU1PsGAcDD7EF129rieyGLMOw
yCe0KSjeX7bUBSktpfs+6Z7oImXbtpmufbdTd5zH4zFkZOnQURK66Jj6Ow9KExxIEU9jMC1jcFBk
dxQ6AU2T4p7VuRJnPpn0tnNLGm61OVE9ktMkP52xYz/lOExlwCJBVvrx1sqxevHSfCR4nNanZuzj
S+EMOQUjCLrUsTH+BX8Tiq1XYSTMtzbpGS2a9aEr7EUYa2AkradoY3tX1Yj1au79K3Z+l4uqpWJA
N3os98XEvjSn8deI2aEB0Y57iwE1ptGpYD+PdfgrA6hzqROFMVLK+IKG4nCWr9nPyFlvcVrbLQJl
/2CR0cD8r8fbEoY6phBm/qaIwbF4pcSsPXk3B7a+dpL+nQHUszkEfk4dvMnOl7HXO8SEyXbOkwwP
kTkPIErQvjCW0qOYdkNdR6jim4HAVlwK6b1n5ejsB0fghuTo9NZTYMCO7eqUDr7aCp1emsl3z6UT
LIqxOSunEenTGOEvJLBF9ZTao6vjnxVetZP7dvGcq6LxdhSwd3Xdc5jzOUaDuiIYYHw9vir76KLo
2tfYAbI+vPFZoMrDyVtJ73lWHSMA1DHGtkSbQjetLcIz5ouy27YDnO1Jbz2DeTTu3QiXQDcLnFu9
kRG3BZPg3J6hetFzQ1E8S7AfN2IaL5kmkc+WKLlZR6jBZsE5jbKVq49tQHIyrh52HWA7lfGPVk5c
Qaj56RimZ+S56a0KiuCzcqgnOIFfbVVh1D50zXAI3Qmmfjkuetv7jr6iDRdcKGbaR6wJY7LvMbXs
qRTtWopykVszhRfSi71gwsjbqMCK6yoP4vtGK3jzWRn/murlJmv1HgHkkSWOftc1nKVD6tudGzGL
4OekVuh62+ewB//fgvr9oYeiumuHYUSKFS0XUz2IbW6pCE6BmY/1apioMgZl4hrp+Y4v91WifPO4
EkdsaJ/3ap+pCqmeOjn49JmuzEWTZsTasGCPIbtb+XZMEYxZQ4Pf5B72M9pUQTNNx7Kg34oLUWN2
qGCdJz+TeEwurR3dM9YCCbAWOV9LaTTfKXCAiGLgWhtPoh2JV+de+Ir5J1vxJCrpcZbTDNJJxM9x
ubytqiRX9NNjVrf5eQF/qu4YMWau+yHuPYv4IXG2wNW7HZAfhktTlwdsNRdXQjkovdI8uxhxs5BT
Fl500w85IoaSx0VJP+SuHzDtQH7mQ0HVKGIHaXf2PWDka4dCbK2o3yMZB9crpLCF58e1m6AhUrS6
eV0bXTk0Gxm7bvnmkolHGzAU5tZix7zCYqiBTgg6tiOWBG2RP2VqvCnpOzyDUU+3DkuTVMR1spmd
YbqQRLP7kSr5MQgUSZAfJUeX8wYFFVrXPWMwhoA8pHtcNiGdkgCdvF1or2y6vj+Z5WxzaHKF+pwe
4dTu69K7bbP2bVnMebmuTzXnRCGTi3lw9xUyXy+zTEsCP2Eircpi9hWWLVoKFpRi5kBi9RFTK0Bg
w68trhj45rX9m4apliITFxH0pdEa7sqeLX98XdpHwxx5iKRhvJMWM2gZaPPGTO2ttq8Tk8zR35y3
y31opP7sF9LHJnUiXDO0BbLmrqDB4AFiCpmNIp8g6zAkR9VwXnkfIBWvFx/lXVRqvHnlKMr7pAzc
24zc4oq4VSEv6Zd+G7ASsVtm5pMy+sLnSzxlT0OR/upbKscUPJ7zYZ6O0ciKAZPAxJXd5CNSjEZ7
aT3mFWHmUX1xy2++Yenfiu2s7I6DoGLutnt/hhuV65DJS+4g5xUWOdqEWua3XkOfo6CzNrFfiZsF
wvnS6Wu/zClne2oqzqAuiGt/XJqa5Chqj+UyURidxvRh6NPipxPX3kucAvbfYMXTx1C2wqW6lIjr
OfDqi6zLx+uVNY0fGi3crJfgo0yWYluoKv6QNZIYZUq+OdlEzBDMaFcUmOEzJ6aTuqndKTsfpLOc
MTQwPk1dl90siTvcKlXxtCjrns57TALNmMjId+70Z9SLvno5tRsBRV6arC02Oi3ju5ouiO+o5byl
l7fheXBRxpH/BhI+3PXFLM6YoOLmpKl8L/Fx7Bns3tW4cj/XFYA/TyaJpqE07VXJoOv7xKP/0Afp
Y4/wGY2S/si7AnNZxyhS29QL1enVOy9SBgtxZci9E8fth7Vlds0X672ncMNumc+YGXu97jkFZEb7
ZJQ+lK1JbpqMrsui1vgM+wrl+/KtzX19Pg/rWxe1J1+05IYw7kYydoS9snafpmp2z3WdNWcGS8Ch
i+b+tW37aNtwOPOhl+O1M9lAkKeuOYnClF7NZEl7Z+BIGxLpHMQyafLjsvhf1J3JcuNIlq6fCGUA
HOOWBDiLmkMhbWChCAVmdwCO+en7Y1Zf68zqW9VWu+51WpoYJOB+zj/GjezXSwqst5/WmwbAa+6L
UNKaXaYm9ezD5G2cMOXdAzEhfq079CRDvXkhpDM4Uy3kJqXJOYcff5c0hu2cJphPCLQb3NAaxEPf
0hwL0oUOQ+hWMS6hx7Inz6fTdbkfXJ3FjF3IRiqZ7wdrqr/VN6YKJwHL1YRCOx/hQ3Tb1HsYkyjH
z4Ny7U6jW+ARNGBaHffO6BeKsntQK1NEvu0+Iwf9oATjuSqRM5n+ru8pwtRglZmXPMBZ5Ud+RGAp
PI2RhQggRmn1sq6l+zawN9dLvuzDShU/gxaihTgUecISMz4oHdx7i6KrpnSpNKrz/rNYk+m6asuY
thPQZuyiNaIyPX3oIc/ffGpaXgV1WfeoEfMNOkCazBuaHTtYsRfE1u4lTO0+yl3wLJzPZTSgA6XF
GjHV1g1HxsubMn1M5l9lEpjnNjB2sM4Whla6yIqk/pkKYoRsKCw3bHZ+OV270I7CW+WqN5Gz4VFK
z0PqNs2TP69Hp1y+U+R99AaBQpLeZe0F21w6J7sIvufz/Da5DQ3CJp3QLsPdnO5NbxS8mTBlwXIz
gA7hfsnUeKiT7FtB5fOyUuw4tsPjNNBrmNT65ObhyVoQIaOpjCY0Qft1HVDSeRQlVDs9GXErf1J0
GNFgdi4leAgfpvsgDuNjUAldfvTGj4F6RWX7O1jsHS0d2UbytsopuNKtPm1pDL+T47wXQX/yaKHM
FA2cUj0X9CsB3VMAv1rksNpPSF7qr3GqvEjN/nxqh8G9NOVg0sHnFWeNEvFK0C66+MCJihy/Aw1s
DE0pjsXMz/SdkXr5JjOpoU/Nd0Nz/841pJfjAIwozjo+Ul4dVOq8IXnAHm9xiq03gwUtHqfSUns6
ldCDustDNdP2PldHv6G405RoPzKdYkheqjsAC3EYm9x6IAOqOEi/KR/mNdsNlMQak3tBQWm9W3gP
PnrXuaYzVik6cew9jRElzxHecFo40SpRA4Y9okMPj/43LszhSyC/igFw6brIUnIJUBDfBLfT/VKG
SxwWrUQ24Yr7unauIhgeZ1ohcEcU1g8/rxrUblX2VeSI5jhuik+56uss8TG0Pq8O4ixTFvIV58Bu
gtX0bpaxG60PhculQOUi4SBbv2zma+23vzxpNbEQXU8XITepMKnuAb2t4871vjKL9o9lVOHWbNzd
1Ar/blFVgGixad2zayfilEv1lQzajxBn2XehSF+1DV6fOGiXBv1ZFNQe0TNJUW2z0LRllXd2X6Q/
wiJo0CJMuli3iiaebWIFblyBMf4AdNIorLp8NwZrXIp8ihk97e1YonSftb+b/BpqgWuvPiydc9Cu
uvP8dXqmh/fRC6ji8WX7qNzsGczwu1/1d4BXZFyl+Sf1KUgz0jyejPCAhO7E9ZZtDHPITx038B0t
0M2R4yg/Z0ghUFCABpq16aFfqi6JZnIL8TDsnZHCTwhW8ZZ0iHlrR3k/ZCvQlThWJPryVsETFWPo
s8H3sWoX8ifdb3XdE7jCYOxM4lBBCMihCw8d98++cnmppxCh9BCoszOlr2NLCd0cLI92lX966P1j
sw7KvTc2P0ZF6cngfgVoYfqJMugGbRXlg7a5c13GaN1wFNHQCIetuNgoNL8Ap3mbtqwe0JzeJ4np
b+xeHCzjxy2sszbGnTshjEMSdJpr/EgA9T9wJwHn2kV1DJyJadbg/UtT10P6TZdQPrniBfo3AR3u
gh2ukHOnaRLZ+C2tk41lbiHCfg55dxR+W5+JzCiuzkp8buiXA/jxEJxRED2HaBljN9HhRvnNRzAl
4SEYA+8Ajl2x6oR0KRUWZ2u4PqAFfXUtSR2c00ACUSPEv+ck8vYbeCB4qTF2B9ANoPCcpe68ph6r
FTO+jKAQKPDl9dxgZS8C2rpqhuXaeQ1cq6JO0dKMX7Zx7HWl35zKlxfDd9uo0yB2vV/3j/2woBEA
gaURfMzoSs5vzd+V5eqtrO3sAY0eikwrV3QBMXL0rkSMxTX/FdJ8eFh6gGDPzJdL7Xqv9JM2B2FX
9WeirO6FBig7btdcfnWkO5wQwsidPzsoD+2k3taCDpyQ/qSIeI6EM0eUO+XJ8ntLFcx7I+rhB/Ql
4GbufhX2AKcTVDA4ym93wK9gKkSwU4YdwKRlpjpopx72/syto6aswfGzqF1SiTJe63X9LLPG2OMW
m5HMNlOC+sponvhp6GuqwmabJjkV84uHHmgYEJQhcvWfnaEAHfecjERbJZ564dM82BlzfejB5Cm5
miW/DIYtlyyGB4GO5oFtPLgoaU4bM6RFaDYyqokXZNRlMAzbpZjp1p01A4hSWACyJo3l2i27yvfy
Y4Dc4QXlS36XVDY9A4Zf3hU2rqTaon02KfSpSNIg40/W4/d25Gfo53A5OsgXjouJ6L1q9/nA05KO
eBaD1MMcOGN328jZmc6DtOnN9bmwx2l24t4v8KuYS8/a3K7Tp+O3zZ4RRhK2aGYHn37jpwF9gDBr
fKRDezUrjJtClTyZqT/vJ9Vbv9qkS6aNVXD9kxhTUyUnYSzQXurqea7mTzwDqNigeJF7E42TLrj5
ozBN3hFUYzY0EjAEHE/GbaenOS4zkEYicgQj1EAwNOz518VRIrLL9N3Og4Rx2x9vdd/5XQgCjWbH
ELdqwsJ+T4ZKH1KvHzmhGr43J3936oY2y8T8TFwU+Qh58I+pOtsszpr/6JvqOUuWd7QNF8qpLICj
kTipkWba1FtOmHdXrAQISEYEqQ47FUW4C4nah9EvzLegNCCQnPkmSewMZz7i78RwMAUTdbhFmkeW
tlI0mCAX/WgGB08N1ZsYrOwgIQz5xqz13PFwnxOQ/XvybuenvMjEW1CZ913bOCnHHA6ZTbtCcQfa
BJJMJcY3t0n0pqGteDLXkadwXa6uX7rsdDJ7VKqtT+Yq0F7hLNploc2d6IaFwwvRf4HSUOhgzevJ
MTL7kAxGR477dPZIotmbrW3d4zm5Ugu2bWWwE6KkAn6ekxdUp78VYxrsAnMCUr6SHqswc/fdahcx
Wpib+nKgoNbUxrGzWHz/QKcR14l2iyZUbmedNPESWiySM1KoSZHqLl0kz3kfTBdcBLuk83Duofwq
BP9m02feLjGFt6GgBMxo5ufKStKLnhN7NxhJelzR3u0a9pB3ryDXvBfroZNZhxQH4ofRF+2sdS0z
v3ppED1v1iYHPmmm4Oi5WPVozxIUD7bijEeT63PW5qnvl/kuR5F5rxYGSZZQe28j9owKOwX8pFtq
MNZ+2VBatSN7lx+4Hn+Q9vcLP/N7leVMuNLc1Gb7blXCODShx9s0YyFAGQ4uoROa44txaLeYmTzK
fbOPGdGcnbwYVh4l6ymdVISqwcFyV6zWozOr49zqdUerOflmbRjuiYBSTHotnGQPLN3ft568M9fm
fgqZhBczjZ22ZyQCaqFUy+bcaobYq4dvPNLsjpn7WEMgbZLQ/M5idgonhnCfVkt0CnsFw/MbDCPS
ofEsax+LydymvxKPHwKRwk5mDm6aFWPjxBH+Rj72qR+dJ9NtoOKc8neWMfmBuctvFEj7G4dQo8hb
LcL3xPxpySLZJVP5RBMzfFWVTG9eZ5fX3oal3BaV9jcjPXBkDb83wCnoqp+MQG5EfVIGDZsGXyTR
9r/x9uzARgjAJtjNHDwKxjJ99j3RsdY349XrLS8ilaQ+oeaHyXYvQdbRyloMxrYdludltfp4SZfv
TudmEZvFb6vTVNKZyR6va3WpFkRkxhTsJ+Bo8ttke8btZcQYfU+Lvwx3C2m6B1RRnClDKs9l6L/7
+F9/2aCcU7K+WmDbL6lXkeyfV8I6T7X+ZDWHmL818erS5y5Zcguz0LJVzL83ZWjuPNBZxn9GGJA1
kTBcuVz0YJYd4G1BR/EwGWqDzji/N/OVI6dbELPf9YupdhpjMgZbeGiAuHKgeW5pxqz+xO1XavQy
MLI3v5JAAwzz6fHHV/8GSI/0YVNXSF2FcA22ginBNoscrvnl9SEh7kVKxngSFBDLFDcH79YodLPh
iFQ/kYOFQdTaXf7ZY6852TrF6mZYRIljNGSnL2X/bXGXGkJ3/ujTAp2jGb6ZsM30InPCnQJDPLmQ
xsxJ2YUjA6wNsvxispo8S6wLW2cW5r40SpN3tQ+vaarr50mW2XlFpIJfnIrC2Mhw3IzJOCA0cGBv
ZFlYu4FiiofQYs0LzDQ7m01f7OnK847UMkRuVmBSNXLncaDGjkjLjybDSYJB74SxkcJy4e8X/1fv
8CrNlgILW1BVFvXbAKR872usgigwHX5+6e8awoo33iLh5Bcb2mel9nztOM/CrAkQHKfZ3tTTB22K
j701Fse1qVWcLjcbhAEDBcO1cQ2OIUOu5SvWDYaRBmY4gSWzmcA4XScCuVwd44A+daVTnUZs6GQg
WxsUvGOESGyJraQq9rMNz1HVINxFj0vOReJjtR6YW/ZozWb4cxz1/EMvBhKilfsPpt8laGstVOxJ
Xjl76klPHDESPuLueoDl5tgQt2Gl9K5L302xoybe4klVE7OcvRdYyo46LV7Zb155SO1tR0M1mXrv
mZ3EfpC+EEl17GT4KLNJ/Ab0avnJCK6LzJY3KJMlTjKDlESUU91LgHr3KEzzVzotQEZjANw9ieKg
nJx/VUJv6Ow3V9qov5yV27g1BnGPcGDjeLkHBmoCQCcrXcGbhSd6CNz1A9RdxthiFp7tcogU08hG
2+gavCGDsikt9zB0KlKenreZs3ooV9RTZ/THRCdwRSFLM8e92GCqHONmzpy4Xv1ij0EmrzetCryH
vp6GbY3CeeeNafoOCo62Zu7KnTP73vfQUB5njJn8HsoKy5+uje9mtyTcJ1zneFn8XD5hKqu+Q7vJ
aGWgZUWWd8SQ/F4bhECV8dNqlBuLQObvSF+oqkyGfaPkr4Cnm2t9g80J7ap3rOwc9qSUqj0kxJtd
+7UN96z+L6EF+u90jD4qD35x/VVx3mA8sdYYjbe8K4S7nEHfqSQ3dffsUBF7d/sFez/FTtYJQsva
6onY4ZynbSW2hEbpYKoSZOWEim8NdJmbIFnv66KR+0Zr+olGL6cxdDxqmi82qi5/jo7/6hGoNWXr
pjLKQypc4OysBN2rgooO6O5bADsUl3zZjMxFuxNhAjdLWoTv0NfNC+HU9xh/Rlbt/OBSS42oXSwb
REPTh55M/9kSvfmNGDdvk/YtxTgsCE+kXYQMI6Vzg86L2LGz7ALVmD21C74jC4rq0bTFcMHm5kdq
DA9ob8KdRLq9rVAGg/asTfWCE6+NagxS0VyHxjHosRoS4a9x9uK8pjphmbcoKpdd7ddoqwdbRObk
lWQTtH3EYPuT29Let8XE/d5BZiJTAf4IVbLv2/xZBIZ3FjXqE68rL02GmYJyG+bZSn9L1xv6ZjeR
9tov2+qPVrVy19d580ruyF1vahEFivnF7UlXMSKVdBsyiX4MnicQ/gRRXaTW1U5N9VO6g4v4TlRb
ujarSPrsgn1jqiMPo7wGXu6eE6yDUYNpwKnTp4QPfsJJtMU2BIelNdolE+6Y9VI6Z0xQ+AXrYgtI
89a3krcVQfvWEf2dmg3n1HpEvzRUuxtzL19YC/EuT/aLgdN607jqQVpaYeyEHkhDjVGGbWozLLBV
GeEfTofoR4gEbLceYlYkmXHFJOxIxvwTHV2OBkb2yaOnknnTGNLcd2C+pWf8MgYSYOUtskVhISMx
pQ3vbNm1dFxQFQlH3M53TguP6y3Tt34Yvvqpp1NZsqPripUAK2SQzgvXPkisXQn9kK0z+X3ZCftN
3OuEmA4ri2og461q7RdyV7EPFOe29ULaNYppfUzXwrty6at4tQl7LYgez8rp0mqLUj2L8zTpNEKp
Oj0SaZdEvsdTVtIAxNYAym0IfezHit1seAxHrzzlWl3ysb2mrZff5WRJw4pSSbBpsGjspqmGCPad
1xGy5JBORnGf4M6O/K4AujWwrcaLFMGpn8GUQ9ajOV/eSYvdp7yhR76he+q6MY4GEmSXNKTcJmgu
vFF/DiTNYdIEXpIVPfxaip51ek77pzIktGBbISTEYjaDmJLrErtS+YSzWFgR89X/cAEEz5YeAax7
b4chB825cwbYFoi1mD4C1TnPgcrwyY1zc6CPy9tMqZTnIBuKa5tbPRMSmtXVMAsgcEmKSgv221Mm
f2hq6wEJbXceFu4rgg4IM86rWzG2NoPIl07/Sa+2c8D59z7djjrCBnBa+7ixJg++sZZ2fXQQIsaE
uqXnxO9O1iqNvcwAKMvgXdNMy6dCjom6Nu7LhHSanFO2XAxxR8UW5392SLPul6bZW88UUs/tvuir
J99D0DWeAdjI81teRMsrnkP3Wh5F3s13wgkQFeAeLKo7N6jsbWN9rxrw5KB9NlxQlJy0NXEL0XBB
f3sPSSD658kGXW3tfY/S0xutaz8H007hx9/a4fTG63rCtfW8BkO7WRr7WGoPQG0keZ6k+VHGBe+R
bEsMHf1+nszb6w8ZjHAPe9KyK2sBksA9phtO6Vu+eVvbxyaUWM6tTx/ns82bUgSQg6nJ86l5KS03
bi0A05VPnvXtfp1oPw/HrSSfhnUAeME4ZThZ4J9rsH0IwqTaWwyax1U51r1d4/vfDLXKX5VPlMJg
9HlMJbW5BSh9GFmW92VZzdesT2J7aoYDocn9BliJ79A0X9cJC7Oa5UNq5P3WGgKOKyfI7u2hVVET
arFBe4NzpR/Mg5eARZXAinfWZH/4PvEahrII3e0Kp7zkad0+CMQMGPOK5Ni3A5O/4jYztf6cPdfY
czTeE25BLCKkKPe283ozTm2aPKu+c1sgEpAKgXiRhLiqy3el4QSbFs1mZTYrkkFML9JZ7nO/wZsy
a/KSm5waH2tIgax9722tB17gCl4PLL1dzL2n6B8vblVq4l2woiglSb7pNnRCk2cNACGmJhpaH159
sSlaKejmUtYh8TEkex5fR5D/Ym+Ju1btfbTDhzTXJ6vx2zgo5xWTzoAIXieFDVSZlBsBLvad0Ouj
yG2YaWpBFJrjFXsKAj5Wx658UPntXCy+ljakYq7cTqOXcdTm63Y1xZ0/STAoBiKNRBgViru3W1uu
zNTjnec5O9cE2Vf2E15561Gz1bHdBE9lFXw3nHLakohCMtHAhGFB1xQuI2uXhw/8EsZ9w6LwLixS
HzZ90gX7gSppJPE6t68IJ/kUAFiNSTEHiq/mN01htE739RwcRtxqW2NZHNTetIm7Gcg/USjqRgC/
woSfdQqJb1tca+SLDXFWBeklNKrncErq85C47Zb8O3YlouV5dHODKSYDvsCdzIaPZXRrFt6DN+f3
ft4+rUb+rTHG/azTfdB5D7njP9l5LTaEAdzydCksT63wObVb6Cp8BrFVhIR0udl6lk6Lzsnk99rM
bmb+pq2DxFvL8Ls3S2V1bFoZyW2uCIpXSUYGvtcsIx8JInoIEcCDeq+tuJoQfYDU/qPSKTlqelc3
A4CMxa0XmvyIU+GuivpxL6QuiliK4Oy3KkPhbIfZnv560HuUtav3EqKPjVSms2M3puYrKTKkHLHn
u2HEH+d1dhUiabfCRCVNr9m5VD08lkGdnpgkkZ6F4oZhmZxLIzlOX5mfINdLgs3S0VhJ0gfF2yWR
Pu0tzOAGbFpoDLZqYSAynPHqatIftWnd+6rjEG14VaVhRgTlEPXm3Y5YfODasdOjn6XdXYbaMfbz
cAFHKt7QxmVR5fVvyMdYCcSwHlVXp49kJnEqwToUPnZm1X+Zuo3WySY+zAiWWOgWkH8V5MiFYxMH
XmEQzdWYe9ItXhaVPZgcQ3hQHgseOPrLu1NTqas52/d+qV5v+OdO+5Y6UpgUEsBgVjtTwA6EQw/H
pfLwdZnnLvJn40o5FoeCB8QwwORBoHdPyMygM9d4Bm7fqCrdOel6H5T0dXg3avgmC1eWeLKMJQYW
9dHaVC+lRK5guupZGckKS+yHsW9g6bBFC8TFyt5xhwOY1a02ro0m14Ocq8HAdEZEd6aWzxoRdtT4
mJVbd0i3IgNZK/r2MvrMq+SElHGq0SBO/qKemCe9sz+YA7ePNC5Wzdtd2X+8UmO6IzzC3hEFQHJH
OD/Lhe2N+oB9Hsxz7CcmxpSMhKIRcwbTWQoHPqKKVgM+mMpC1++LvIkIBLR3Sz6fmEvac9MoY9+V
qr/wjfgkCVT1ezpk9pbqj+Aicya+tpm+N56YDoVjNlsj0QS7EGe4HdZu3cPWBddct18jZMJGNukU
j3OePxijtjcu53MM/x7rMPlZy4GZLiPeG9nWwRjDaVePt8nVYSoDoEkuxI59QLzqA5pOrk/sJxGp
TGEkJbma0+qBza9T+jCAx0ZFaLlROcC3JMoxr4jpOuJCmvlFM7Wc+FuvNJy6+PwW475cAoIJQZGS
h9VwutgtOB86m2QIj+SJFyZ9PM1AxxsbWOcBZ2L3SCZZxcXOKMT24XymnTmdkeKvdyGJHOvWI8ck
DoPEPRIxxGgUDtW+sIYB6r8uHsn1tc+YFaY7/JwBvj/0LaSRLX4fBV7bbUG+lsdak+4y1W7D/kzk
04s72g+MkQSKyZ44DAbGHpLUTOFGvi8ZVoK4RNhGpv1SmZEBKQxdAQcaGXx6Qn5cwnVEJ3+rxs7a
jyYJFmNbIQr+bY+ty6GGlGuThQsavsZ1UPJm2WydtdCK+ajRd4iXx3zXE7Zebyoe0oAoM5GSp6fW
R0JogWWwuzGMqTkNMyIUM8yzMvRQ0wobfwvzVm2SSl14aFe7Nm5E4+94nwlICtefjbv0e3fNxk1X
I9HHwszU5mSFPmCqjIaV9CESQjI8qS/5sIaPg2fpCOGriXsYfix2cnLibmZnK2SbRA9igO9FYTmf
E2G/NCqs7rOJcWgZy8vkhM2jNdrDrqiGH6p17h2DDadwYInrwG5PdVkbhzmBpq4VCVh2CmyW0WrB
aeS/92q17qyeXA1DEaARWA+imJcDwUaxkP69DIDe/fF7xkybhEMswnmn+/Fs8uvgiP5BVv5bgWvF
zDIdgQRcEi88zkMVk9DCBbYAZBQz5htrNMrdwO2oN6iu0lObYqn2ZzdnyVmM80opQlT0mbNnCgpi
/HTinBYufxMF740zGj/IMtw1ykzWzTr5OyubmbRvtpUQDvA0UtDz1GYQoBuVJdYP7RP8vBmbZPxG
KIB/N8mk+NHjyoqypQ+9qBNJFXcCQ23PcJshGemSi1U1/XcGsEcRtLhd0IEEB0pKRlpgEX6SKE0G
FEvDF+7zMgbgflLCmVmBl/vMNr+Ua8NEG0fyEi4mvaI8pNeWwE89daj4nIuhuudEup8U7XJFk4PI
DBIKZ5cFibGb8cO/ejbcMGVp67Uscr2127JDqlsX+6J242acubQR2eP1GoK5Cn5UnQ8xIHrRbbtV
ih8dnrf3uWeyy9Lcwbxvk3Y8GtVRTNKNbVvOD0pa98PUDVMUgkBevAnoGV9ykL5n6+0ppR7rG969
dVPOsjqCmChmUME8zJ2IWfi+zkz7tS4rBnvcxLf5KTv7WehALljJThiG/Q7M+mTCBZ38iteDBcH4
VQ+ugfI5V+Fr3fCYkHxTn+wmKA6zK7H11WL9nuU2sAec8RcKCnXn1EvxkiOXhZYwjKO0W76Pxvox
uvbPJmT6DXJZ3NuJfB+qwbljXVneTNtODkiou8cF8c9eo2L59NgRjkPTtvem2TgPqOvtM3ai4qL5
cu85leEuuqoCweaXLDs5Hf2iLD97AgfiGmUGiTsFvwEonyAE4CLtNbviaCPmu+7Ia0yLuOus8KD6
0HwrZv+zyMb+PE7gzaTQDseZL/xauEsYubPzWPdpOR3KthIfqdRz5GMmeuZ93cKSEuWQe+YRdfSl
rKff0p2Oa5/258W8Rau6Y7GQ/tB0Y+w689dEvkNEMoAEZFp2Khm6iJqhX4Y/9rHOG/UY0scFedPn
3FhW9ehTQmJCWFu7RFXhLapt8Z5p/CE4EdHBtjIVebl++YZU0/3oydFaokaTPNkHwy+fA67drAiQ
WaV5vQD5Aan0ajX73LftKzmIRkxfw6dKDYiEyQlOXqa/NG31/QEAqt4pY/Cf2cDs2PLScacKvp08
bz6KEYpxMnJemwAbf1MvrwpjHmLHHCuX6x5tI1BX8CDnLNh8kBbw7i/F+u5nCDIhj0MN0iKffavk
KtCVtxz05H1kQxhe6hvNEcxSvtaV52AwxzSwUtnD2o30xPdTzu98/FKewBRq17hsFSAwFe/2DmQP
KdaAq39Prm4eSUFQ26RNVPd1VvmHXrnALzN9UzFqsfogxtGFUMcQNvmr/87uAWPce0dLDOe+tdFZ
NSSOHTzTTc5W2Tp7vzfKY84iC/phJcelxk86WMO4a8Pi7GKzudoKN1eQNfUWo+ReS5qUGxNYxy2J
CiFhOXhI1p4yvd439rwRKxTUmrzYFSOHDML+FGTIKhkXqsO6EsY64c3emwxcP9AAooS0wXp9UHXm
PguzHnqp2O0ybsHUehsTL90LO0TNO4Eycm6b6QeYCYOR15nPNeT9NjXScKs9Tz9VOjwRvKq2Mp/v
lJ/9zNdm2EJGFhfI0HBLUYOIC9QSpLRK9h3hd94hIC8rbpBFbMe5/OlW07cmZw/Gmo1Mrh2OGn/u
oTecAb+1a+2UXl48K1i+zZlxjwIbQNoPX4fclptCme8jRkFyDN10m5s38XAbHon/usrKeaZPV6Nn
0jLiBtQYfAeM4aOLf06keykTMx5b9UQUKQoLXeo9Yf5YjTOzOAjiEc1NgBSKnsxqerVl84jawN0W
IIioZm8M7AIaaxZLSGBKeYVCiKe2cl7aPx4OKd0ngWoDZ9yyxipjUrNtEKiwAGnc9EFASc5CTatJ
m51hsr7mnReFA1lwlmX2RzSc+YFZm2PHW4NvOLEc7rIWOE8Z7aGd8mAbeqVEa0gqR2YY7sHtCveS
EacUByn2AhS3PQEKfifkT/Qz/iHHAprWmpVJlXemkZvXgYyrbdYSCkUb4oIxXHq7EF/jVrlMNMhC
WMv7gfMGCe4s2jJKMUTylLLjekTvZoXVPEx2K+51gNJepMvNeYnBnkhAdzp0YzNfGL06GDXj5zpm
N2zIElse6vtGt8w6S1GDK91mrbSe9+Eqpgtt5cvfc8L/LRvfvzTo/SXo4Z8a/v4X2vg8Ohn+uY2P
UQuz+c+/hDnc/o+/+/gMD+Md3Z8B3ZGeS1LirQHo70a+239yKLgzOXIB6ITpEPTwn04+y/2bJwJa
Y2/NBo5jOf8V58B/ohHAp5wa3wHVOv+ek+/mFvxztrvLJgMz67FXegGGQeuWOf+nsgYLw05GRWHL
QUpZ8kraCgHIjk3kgVHN+bYeBMCp32QLKcdcgxj/00pHrkU8GzcOpZRTbwZfHEMnokYNIOSwebAk
6tGBY4tzl6f9t62QJtKR3MzNhjySLsBfhuqbegh9xmqyYCUjtukC5TNcimBc3hpF9kucOWP9zRss
+5WOioGDv1xPIZlF52RuUAR2Tdfl2xYXJarr9dpYzEi7P37Jf+uZ/qdP6l+e5/+7wSW3Kpx//nTH
UGQkl/zZpHr7H/7+cNvB32zSD1A9Uolh+n88PP9pUrX+5vuUcdCgjp/Ytpw/mVSJNwlcz6FGwAqo
GvPJF/l/JlX/by6Ruvwnm3SRW732v2NStW6dEv9VW0BjEggHIlvmF9sTvGn/UJew2uDjXU6ekxxM
++yv+nuDmnJvWKt76VfCSnOrlmd6isJ9YOEeF91CZjKVJS1z/eozSTLvnaSEBv/TV/j/8Vr/tabi
jw8WIOHmg/ESh3bwDx/MxyhUEDhmRu3ctGfZD5hKbD3xQaFnyEqALP7Xf/C/fxOw677FW+5aLqIH
cmP+/JLjyutyTZ5ChLV+2Jpd0J06YfTf/vVf+etRgvPBdG3+cS5mYFzw4R/BMX86Sm6zOzIY3u5c
DOZlTlYB4dPm8Mu4BF+lbaev6dDaDw2Wn+2//tMWB+xffutbHYvv0SNH/s3tX/oP/8IkEO3I4JvG
YvXKj1u3OIYKvLyOQ8rnpquE3ENaTbvQI7AJ9TBBpGuGubGmt+1a+dq774UM3v+HT3X7q39+Am+f
KqQtBsmWaXnOP1aF+ej7QpGkSZTMRGi6/DSHW8g+wL9BaXyD6fmpmKf7HJri3CyM/NmCcpBz03wj
eoQH0AofCS5OMrZoH9Xl//DxeNP++8fjniFQyOai+ceStuA/2Duz3six7Fr/lYbfWeB4SAK2H8gI
xqAIhWYp84XQyHme+evvx6xqX0mZnXI9GPAFLhpdLnemFBEM8px99l7rW7NpzVAbFlqrbXnYfRhw
x3r9OMKM2JpTotzr0EIjR0SFvFGUGAgikqqNP4rirGw4Mv3+/Xx+LLhahmKxZvCsGpb64zt+d/+I
WYygl+uQFprFg0jEZrcuOTKvzVKWHkLDnk6/f8Ff3TUG80BqWmK4BPfCx+cCLkUaR4hM1zYtOUiu
yPOdpKD4rkHqufAr6EZBG3mr+Aqow5r2fCqNZF2oSrkHYyjdymDlvvhWPoa8LE8RaemmKvCmsjJo
6qf3NDbYZdUUoYVvCvOybqEY1TJ2Vz2AtZxHfeOasAK/uPSfFwiYAPCmVINVieeHBfPThehKrbP9
KMaJ7jP00OjEzEZafHG9f/Eq+rLuKSSaUsIseIL3y1AupNqOEj9Zj0nDBRUtNvy007Kr33+tP11B
YrsWBAJFlU1CrfGppMkjlokEwcgqEbhfCqDvu1z4KSMIuvibuYtQaEqZuPj9q1J3fXqaeFn2Oz6a
roBs0D99OgzUtlGRPUXBOEv+VgoN6Q3geJh7xVSFXjYw+EKht/BaBon0j7WfF5yV6nlQB9iUEnol
ib2RcZFdt9eJVIXhptAG00XfHhskdwDUcWp9Kq9qEwWdYyK9u4pjIzhwK2mnGOf1ZWVoDQ2s1pRB
G01+cwhmGJPEmBm4oMpM9o/0wOD6dywHG3Jm1OKcy4hXHC/huG5zjdgxScXjW6M4+yHi6DgYhUp7
F5ajOJelDJ51H6rFnvskRkJn2hg3wBQiAU6ipBgctTPT64Y8bw51SgUpMR+6skfF1Iv8cuxz+tnw
jSxUrshvMU73Ka4jMPxrW5vSu9FWI99FdC31KwV4EpJZudVAYUuD+SRxrgN2ny0+hK7aNSWDpCHy
q7tUx98fZXXerH7/nf7qTmI50hQWSZNC+RPkIsXVo/oUmFj+MlQ4gK03IDvEWlSLl2FO+3Mmjfn6
9y/606ax3EeALVRd43dZ2rLVvVsGBx9DvhaUxirTaoHaJENxm9OeQ94m/u5aw9pH5c8rKfxHVT7d
svTkEkonm5fiqThTJoYWPihtlw67DlIS6ZMQUvrFXv2LiyoURRPyQhURHH8+fr40CHAbzonAT2+3
x2QaTz4Cbkbofr2STeoTAST+719TgdeSQpBKUCER9eNrFjqdl2DS+aCknHmcurDwRVbuaVgctr//
+n7axTixqRoliNB4RQqhjy9FqBVuzK4w0HbhtWbXqncyky7kr/Z8VAhY+eL1fpzQPhQZimrRqhJs
4UBZdOPT/ZIyxCg6NPCrTLQUOJllv1nzkD5F4RzddEmmPuhW3g0buQAVgcapmq9k3xyZOiaGZgJ9
sIqNGMhXQFtXyxdVoJSEYuVYm5tcstovHqlf3N0Wa+NCjAG4r6jLHvHu7saIUw7SIssjV9g+dF2U
4bPy8VmVtGl//0386qWoR8mCUwSrsvbp7u4RxWJzC8yVEmaMUi0p2sUSmegpq/IXX8Iv7mmQO8sT
y5ybtf9TRQ8RoWHQj8qjmQ2f1ADMG2gp5BJLR0TntU3jM0g+/Rev+osPaBsEz8k2bQCDf3y8lgVA
Ajp1s8kEOsmZE+j4x5jdOF3A+fv31/Lnu5oThEbDQaeVR2di2fzefW3hOJvptEi/0J1hZcVOgd2r
qzd6zMBQSdr0b2UfUgUpGrhbk8hr4M78+6eb2g+1hKAtmoKFqAyvIb7iYLPDfnGH/OpTEUdIf2VZ
3Ykm//ipKnC6pa034McELVQcGt0Gq1p3ToJhAae4sr54PX4lv/Hjw8raAtZxSaGWVardj6+YJrbN
OSyXVy0cbQ1P8IiNKlf0HnoSJi9MWYUWYkefMLY1YzUHTjcsqjG/USZwr4DQruC/QgBoCHMk6hwO
wE0R9XG+Qsjmo+VJ6f0WzUgZIWezv02CuL+jaq9yBwNL+hz5xbRBrTe8NRDqTwG6LdUDS8jOnWrh
0HnFwN7qNJYRwMtNquh8nLP6+xjLlC1Aa7MLMknsAMtxk36r4nHEvC8HiyBMrrtXEm0ixH9lAH5g
0NQBcyDll2uDWmw5UsfVGYc0+RnR8gg7UCjZbYMJ7zbh237Dr+yf+yqyHooRYnnAhqI+cKJKymnO
VyZ+LkjgZJoZRDs8GYXe+nsSJY3lIvrTBQ6HZdwv0tT3miRidjxlYX2uS+RQO9j4TSztyZxy+IPb
faZ1sMuhiQfjq9pWdLHCAMeuKNsqg8FfqjccFvp7wAugJZJ0UIID1l/GoPY0jU9+XzM8hHClI62D
20jHeMjb+xC9Qem1s8Y5jlFqlnpJhLPHxTQxJ5toNA1KJyQvGFoZH+bOWKfZM71p6QqDE7qcovKX
dhpZBCBG6gmpFRJH/hdKQuM5AzP1JtR+4HMRHNF52BCCK8b1PmEn1VCeaiGVd5RuLTp8P2KuSOs/
J+Q4q5hDVxnpP86Alw0mPR6v0Q10BfVvPDctpkqEOPgctFw2D+k8+t2uE1Z7mxaZYJTfCTjDixhl
36q5BkRjBjhja1iVNtUohjOYBHnuZIqOARLQAkpH0ODAWDDW+Gd8g6OCYGtCcjHNi8AVG5k5LN8t
f9EE1j3Dj9G6c/zCbefaUm3exDK0p1VUJJZ1HKys2OGVCV9oCNrJBj0xuIl2ENM6wV2+i7Q8hydK
qvJlL2b1hhfCajQ2dXE3jPl8xX0NGNUPy/4VqJLdbRJkhrmjZmxyjgH96iSAk6br3y+WP58EeMht
ZA8W3QOoep8Wy2hkuKoALF1VoWxsqlwUZIvk6rETEoEFFioITR6GlemT21an+u73r/7zqZZijjRh
S6EzhwnApHf8fq3OVaWqVPQHK1xNADdQ+eACTlViTialBDpNtjDpWgEFCoaJsqntk60X5knlC19Z
RjccShRKX1SaP29VPM6CYy1VCpWY8WmraiUYsVKGcQtSykhXBlmoZFU2rjk7vfzi8y+/69MaS9m1
fHgbSar5ucSwk0IDD9QioVfFwGAY6DnRmfnBhKlMrubYPIaGiZ86hlWj1MxUOYAU7mSh86qEH7om
PumzHmqa9/s39nORoANO/3H8lSmB1GVveLeHRqkYGgVWObMoFFFyN9hQowR678LCxOEnIr+T2n74
4mb80cX5eDl09hvO3KxZqkW78ePLznEpo00cUG37fXBeRiz4tAHLHRlPtHZ80Xmzxt4ipMS8MKPW
3DFOJ8PFl6Pmu8Tw8OH3V0EzlvvvwxuiYWwy82AcotAD/nw+V+pxRHmlBVQQfbfXw5SsxkRwLMRF
6MPqkscpIobJ7DpcYTHHEbXk9iHuUtb2AffwSw9TiMVizs3dmMBkBZu3WE602dBlyFHUl+4CbC53
HJlZ63LbH/dBadndqlawv7klNpU7KB3yVhXJoLL/Vj2kmUapt2ocBiVeYjTDKMVBQzm+yiLpDpMh
7kMjgBclTxMKIiPBys7D1EXnQHrxoveqAtoNuAFSVdpm4rkkMRzJd1YN404DBCQc06iHW8uqkQxN
egvFowSRsFP4Hh60UsPyrpEx0azqKrMm/nLUZM9VQIIs2SqdbO0JQcBh7kTgWbE1maOSFrqnIQ04
GVrZ3Ao4fi0Rr1p16lh3NRdGjoIGMSZjcBWNor5pTFoJ8EpJLtkOlirNq9aQjzC7RH7Rs6ZgJMAx
y1wylNO7qgvQ9Y+6JTbgt2l4ocpivltJFoIXEqmx8JHaQ96o1lXtxVi0xktcWEju2RfT7DXrJ7m9
wTYga7czLmJ1WyG/BJYPfUZG71Sa3Z6Nu9lBrK0ISSpFf6jM2CZzkqQqwAHpWOi7eGirGh4MPggP
CUCtXKr46z0pJC5i1dXoFJCykVxBUkdZlW6RNuEJW4UtHFyBw40cjHDvRMjAgW8zENVq6nCB8fbL
ZeIlYz3zak0mvND3h0s26uDZ5CZCnpBExhNFL9Qq284xjBY6SjkUA2yUeSg33zhPwjRPSYSAUF1E
lb+zpgE5o2iGnl5dltApsNGgO1HSSDoD67BFyoEZD63TlG7aqbAwk+LAvSmqwcQIVKejV0YRSaeF
qXWdIzc+OZmtRCKQN+fcpgv6FRcuQzHzhL3UQituxNnk1DjLB9KX2+aOqqGRHTIuUdgRUUI8Fu5Y
U/HqNMpuW63Ade8Pg0F5J/XlK6qBItyWetkNbpYrKpF0IkGYmHZ1Wm+qFNVSPNewK+SIrJGDnS+v
Y05SswUzAC3HgF02sZRjeC5RbyAWnYceXNJM+MUBK7h8Gyp4GT065NKTIJXLRNSXQVipZwKXMP8l
4UNgjMNWysiyWEe+DYME+5L2MOeT+NaBq5CctvOFjmGBYcKKiF/KwhYBqLycWhk2TpM8AUKZ8vH7
gGmQngwwgodZQv3sBjZ3GsAKnZDFelwqmwCJeiFBtwHwBE8DqG/VUaw28m3XtEHjouSq9uOsx6+G
2UiXQSODvyvTqH8ighj5wIDO6ltS2dINIlQTSA6IX5RG2oCPkDbNNY+6364G0affCN8SD71qdzeg
4JI3FPb9sQ5KbEJSU4JNy/RmvlXtMnhKW9OUHCS5XebGGBfAVtQhwGeesy7D5oN4ZJ1WikX9XI4Q
WDhYt7VjiXEsXN+fwOsP5pja+FHgFKl6kCQLE5EQFK1LlVNKUQ3XOAJXhRUm0r73MH1MvOnVtIdN
Xy508SBWd5IEZmLdtWh2cMRH1nMzGohth6RFB2mmpt57MyfLC3+shgeCVBH6qCK3bhNsD/umQm+w
UlNkc+znc3Ak+CUG95aYyoTTcbDSVTk0+LQUBsYVc5lJM7ZsLHXoDsWg5kuAnkwEXWfC3QTZE51n
eLsIQUQ+SOvPSi1lXQt0RatcEf5lWRbFnRJCTYLJpkczeru+eUERx3pmBbF06lklA1r6ObrHlgvb
uVUdY4WRxgQnYSvZ5MDxVNZIIdCY4I7SwzvZV7HQ2XONSq4YywnYpFxUq0FesqUDq0iSk6m3uVgh
+hmnzQzI9U2bqkRsh6KT7vmmEaYWqpaVXIKBMtsIUoHAnNySBNiUYj90nBFwkgQxgkYL+5iTZnCn
1nbSidvez9mzgq5IXyJllknhAgly38pBdVnJDBpQg+T5oZpwhhNcCkoeyp0++m4LXixayXor1euB
MFgmXVYxPgVCLeCaUzc/+Eo1P9WhBMg9LHJ20bbXkLPwZXaHUa8KZkymQa+2LaTJXPvMGQakLIDE
2qU6w1WuPGR1C5QtzDXktLKaERuDg2LQXSmF0ODAq8Ia9aNE+J8Yu/8uWeR/oZTEohb618N277Eu
Xv+xa1JyQpr3I/flx/6pJ/kDOTf9F4siyrYYcvyXnMT8A/sN3Vpbt1GVGAsx+i81iVD/0EiqZexu
kRBiUHz918gdDQqSJplGLB1L+s3G3+JCKx9PPtBvKO0BQlNkElHCQHE5BrwrcamyQ2VJHndZHxvc
Qbay0+vgBhYe6uMeIygxM81a7SDhOaWEtciKo3O8ZOo+ipPcU8DEwHELrwMZr98checWtt4DNPvk
clTMLyY22q/eLdeFnBVaaNCxP53TBmKd4gIADGxgpbnz81RB/VfU1k2pFZjDCr0kwy22d6pacn4d
9K66gjlNRHaLi25HGnQDKlbRMg+ii7XF+qzhfSaokJqhwzxB6ntnQ2OQXpMxbs/linyLuOKUUU7s
fY6qx/NlKNQlO2s2rksLLoer24suE+4ebRxJ9V8agA6gnkb7tfX98SrE4wG8j1r9QlHpmkapiQ8t
r/30O1RYRrXvbr+LP2vy91D4HwOO/1uqL98n/2VGwEnWZDgollL+3ffZDimLDS0ENygI4u3s5gAk
sz/0CiY0uMcy/YEyMqkHrUHbRYGayQ4D3OGqLM0iY3YKXx8mC7xueQqVdS5K9TKi70sXxjCy1cSG
+8U75n59f7j48Y6hm/NmF0UKrfhP75jZXGM1zJldQuCk6zb3052MXvwZP3rOaZuT0F7Go38bGYHR
OhbTedS+wZvuF63mVszfyQNM6yOi9qByRVCxOQ+aPN1RULd3PjJphL5+MhDR7DfhFdXDyFSr60bm
eBMJh1M/kWts2kQmDiSkEg+ZiBosdMopEwa/5RjtQEQnN0z40iFVAJ/b67CY5CFHwj21U7pqxrEk
x6Ft1+TAdRW5AxMmjMEMb0wQHg+M7mIXr1x2RSOrfOxkPgZ+sFhdzTbOSkzuRCiMwLJANXT1dlKs
5qVJCX4DAh3y5gFxTpi9hX3UDFO6IP6uPBXZRMfObpXo8vc30LJQvTvr/fl1oGITMv9ZHrRPh08J
AkDty+gfB62KONP5EZrgmEtCAodP3lhQi2Q9qEyDmW5Za+pFmMhdp1/FA5NSVyKvEQ2k2+t1fxGZ
samvLRrHNwvbBOIAqo8TtSmbuNDaEOL1EMRHG8vsAFDJR0kwKOV0JOllW4aEliEZi/iSZN0nNKzB
LAXz4sCUNMGtiLadH6I56FYTVgemYKzSiL/v0r7gWAW3m5q6CcJjTq4Hvj+RAAtgBmRBLgYMpskx
tWlD6m7Ch5qmxRcvTQezImKaEjuGpMDRC3MWZx8Z40/SqNkZcX7Nkd6rITw1VcvzWaICpgMQ7oth
oJgini8Fwpfq1SHM+AtuJyLtIlIFYd7WiKwp78JtlVzik5Uh14J0lMsp8HK8e/eCo1njiQUfWMOt
SJHAS2dyEVBmKgYE1tGMvwny6w96pqVX6gzw/c9dHNkbxNtfLB7LV/tp7WAjQFdIMhyDzM+JEjSc
EuhMsALhEtAOZLh4SDRbnFe0zjAYa9RSRto8FXMofzE8+KT8+vOus9kjmcMjJFPlpRPzbtnKghmE
2IAltlHLYm0AlvoG5dA8q7FOIaJNd+htqw2wQrJr0SKlNg1HNerCo2RX+touuVUGAmW+EFmov3gY
BABem+eAT659boKR5laMVkr8DtkDGvJGs9/E9N8cPzI7Z4Yy4NEGAEiNsBE4G2WqKQXpbVD4kNZC
XNBC6+VNV/sU24Em7+l4CzdMAGbR9BwRlefaM+VB5ZJ1P36xri6qvM/fJiOLRa4qCP7SfuhI311S
INRZnYS24vpEEx9EDhyDhEd1yrd+olznPopoN8ae9CCnGbUsNOhTUpZvhKQDFCE2ihRLc1jI6yne
Nf6ZZfJJJyQz9sQIHC8u1Oh8kissVHQuw9UwsMM4fj5U61pRoEVEwEG1nBO8jwJibXAd71PDhH9v
D8p6KBSfx6WUy7OinqYXVe4Jf+H8Ppw1tXSK/eE0CzKxXFmY0Y3aCkwJcmLXp4zn+tugKHNM0GA5
HruZvs+QdSM+CAJ4jBS3KJh97lygLjqLFefqQDmTBOkwjjSQKmyjeImRnJeRxwgQPFnCSqVrzfSg
tlZ4TVYTFXSkqCAU1LAnD0nM2pVOnC4yHmOk1zaJg9xGtxUR2o/mlELsnxqx8n/sGz0Q6fmLx/JX
e7rJIyZU5nlL9fNpVtnFep7QnSaLFvHEjdop+pYOPr2xPO2Rg5oNUYpN7I5so2dVPFcemEAS0gOC
yCKS5b00kx+hCcZeWOE5BkCJ3REMqFOWJAn/fvvQlvfyaQ2hg8t2jULNkFH1fHyQCYCYAHHJbB99
ltxXFZHOEt4XjfGFR2a18LibNDy3hbLuQhGAlqu+VX0C9cwCrURyLp4+WdfcVorhlApF3SG0h6qp
wFoDb+QpVqjfVhN6+8a0Jaa3Sn1VhrG0tuGif2MmHp+3TEE2mdll21qqpK++jI+9alYqRvaL3Ium
ODWz8VkhKEWRb9Eh5AMqicpsTcE/XczDvTq29qHOEnOtFNXIlrUizaO3R0IaRc+b7wwZVLJ4kdnW
vnrWlZ/WKd4U+ls2Ug2RBvbBj1e9tDIfO3imQNLR4wudZLc18EsSMc1+lyCV3UYck/FWPDCCXFPw
70d62V80yz8ODH5cGEJmyL1hhMFyIz4VDlEUQ+Bg9E3e5vBsRGBde7tXvIz4vi+W5SUa8eNNpnNj
0ddECMORioPLx487NlMspXKquE0wphd9Ztp3fDDqbxMklNr50vdopuJ229woLxo1b77TogvumPPC
1fFHQJK9YUhnqob11AFhpzwlJDvZmMrIBkh1+LMzvVDoAem8DLBEDohbS+JNxpp5VAUVUa01OpSI
ibDlRX/4mKcmPA1FjvD2BfZorXUt/kKL90Ns9+HR0sn8pSlk0MHVBDqjj5+aQxw0+Jz0mIGqZ0UC
Oyw3ejqEkljzbTfpNC0Dc7iqEWvt5hjeL0no+qmA+JStsJDy1424PmYqr7AiWny6hmkFOFdMivQU
DFFzrUjlmQyF62YRZmFKLHt80pA168dKx2pD3WB4vRQQ2aCkCcW20XfOQGgbUW8D/SWU/h2ioBKk
w5KJpWVz+TLUkvQi21n0LcAn9ZAORJ9rkmo+Da1OVV2iuD4kFaBRmCDd4nQ38Ak0YbJT5hbyQ5ab
HY0r61um9ulDOSo5ntbillNarwAlbYqNrsS8EjGIRtio0Z+39P9va/zbjwrrX/c1rh+jvP3HWdS2
zY8I1PPXPmre9zd+/Pw/GxzElXLmRGeiYcFEcMKS+U/DjPoHQyzUPNyupqz8sA780zBj/qEjslZl
lZ9g2VqEFX+5ChTzDzwA/KGhLIoSIf+tFofKL3q/WjBGQ77BdFGVkYwg9vm0fcbLESKyAhmgSxsf
BW3sKy3nhLiCpqlexGOSbkIgSHujiMgu1YyiJwm68ckBAsGQN9gwW2o1f1Ceiy6MPHlUkrtoIknY
sQpjOldbBejgoM5V5mRGJp2lI0TpoB+fhCLDHAJolLisnPUrqpbui/3206zQWD7cYjfi7IwihkVx
+fDvqjxbFIGdo2leYVaNHhdnx9uoCOkQIxvmgCgh2yHfVdlJpNNe2xZBpsCo5+hhrnqQGbSm/9wf
/9Yj8983lf2/a8JZvCn/+vnZRE/1Y9o+1u+fmeVH/npkjD80zSSFzcT6YLCPLTvYX48Mf7QIEVlM
UdvxmC1Cqr8eGU38gRmEXR4DwGIPWc7ufz0yyx/R8xEy9/gPQb7yt4w4/NTHh0YsJGB+I+8QPDT9
pE91nA9uJzbK4k0h92A378qb7IoEFxpl8K5hva3E+iXZZ3sy4A7KtqucYjNskq15Zp9Nr8ahf2l3
7Lzn+U26k07pS/wC6HOb3szh2nwG+Mbc/rFZy26+Y96wtrdQuHbBloPc2bzrX5apFSgkN9inK/rp
e/EYXuhv0bY4Ggf10Ybfkm5hX6p39U17aPaSR1Pv1K5SL19xNNwld+pleSDx9zLeaR4mVlddpxfT
uroElVd0K+smW0db0rwBDJ6Ky+GW7B7+pLmcD9ZmPHR3mEyvpJP2rO51N/SGTXsQm+Tc8KqNv2q3
yVrem17oirf4otjzLs+1M3Pr32VXEsy2Z+sNLGxgrchZIt8EsRUoeeHgwLP21R6HMTPb+mR7xla+
DcZTtS/ti6fuGO1BDe2D8/Bi2tun6Y5LeOAzvKnr3EM/40R7xthr4yw/mY7plF56zUFgx/bnhm7j
3mSuuc7W5UHeawci71zZoxF74+9zD++Dq69aJ9sMr7nv1aCWHoxtsVc826PDte2O/mWNGVc687+b
22SjX8+I1C7DFJq843vMYMD8twwa4fJCK9ty5K5ShymYcqYRGnRm7JD/urnH+Yv3ha+V0aRrfWuv
4RhpuPfB9j/Mh2wbXZZn1YaZf7yrtsaK0CY+F24jLku8C3fgQbbFJjhT9/kNIobz7Ghd8Ar3iOwI
S16HO05zFpcdWdZGrMwrbVuxSL/gtZbuk7P+NGystwlsidPf21fMOO61s/a6PlkEFYabuUfytrV5
o4YjbeXzyFPWeOo31Mde92jtp32buytbrLMz5SRdc3/2bhTmpyjbAtNwiiM/vyIJzAk8QZazI3tA
9qINQ7JvJIg61SWdLoKHAFCec9Gy3BWrccu8tUZoeTP6HoYCKfPkyC0PvTe4CPSzJ2M1rqpNuGpj
NzheZK6ju8VV7NEi88xt+uK1N6D9xR0oUhpkg8Vl+k5fBEXd2ndhga3VteQSExBtqu/ZEYyV154Q
M3BKhgHO88ZthC10N0J8JmgGdG6SH5Y+l1N3niIeOhO/dftGIeZM9lvqnxmYBkgE1Lajdmydi+fG
I39vXKdnumO6aBnB7rrabX85XRu3Gb0xuIcZWjGXJKUUZjLUqOduFTrjbbq2FHdbA10EogPhjHsx
hTiwyqkVR2xUDMJ6Z7D3ywRr2srPo848j3tXXpPUVjvTY7Wf7+F1x/YeuclKoUWx95+Lm+4CSl2Y
r0XPx9hXO9Sz5mO6j07GTfVGg207mdf+ucm6BJZznx/0Tetp8qtxW63VZtWcumt2YtNVNK859cfJ
6ck6Pxp3uqe4kUuuN4QLliOv4JSK8jGmA0x9jzUERJoTQ9ELmXm6Q8sHPor5Ri+JwN5oN/WeR9gR
t7IKBI90wkukBGbbOwzlLTJSjsWF/mKRUbcGDAOkY18B6Rt3ZnpMH6NraSfgynlg0avN+CatJleu
1vcFga6A6p3kkmjrdbYjQg7ecKs9cn3lh2ZJ2LzHD4+S5bWs7xm/6qtkU6IyAeE5b3WxVq2jlq7z
p0FyyPoxbQCqvlOfUcI03+gzO9l6uKpcCyLaSoRnmsK5Z83IlDui5fL1DiayRSSSFN8Jk1FyMAur
1H/2o9TTPO26m7dZeEFWQtvv1XVyB2xC+aafmeoxv62yHVjm+2gmSDtwrG1J+4Yk4418rC3hfjfF
hhl8c5eEnhB3bYKl/h6RY7HFJSO3rhytm3QlM+p86BhyzptCuMlush+51tO1hrx0O1wP1+Yd9xTw
M3c8b69kEDLgBMkL2beXyera3CmGS2cudwvLm4aX0DoE9mUgrYb75l6+lLHNeCSzA/yD/LmB7Qc2
epXfShfWVbN9scmEBxS/WqSiR0l/NKEBdG73gDwHAlMDXX44KsEVJoQTrejRcPLvZnfbZSg9FkC0
QAnSkwf0HLvThuowc8xdtEpdspyuhvW0Fv7kmkeC57mRb/g9D6kbXoboAYrB4+FQCJ3Y1+uuPKr2
UTxlDr92Fa979BzhjnUDch0NkXstihxtU4l+DVa8mEDHOKguMx1EAnAqh3gS6Q6OffYNLgJsITU7
Rg9y/qCc6va7EuzM1u3g9b9p7QjJ69mob+2TkZx1+8w+6PJmVa07h4eqW/Wje9uv18Nz1qxFLDs8
iQ6JRfp9ML/0xyX+uCzVFWQJ0rqOveWyuLvc9mTDl5uEP7jsvBb1BBAmpv6RfMGOhWT1uSFBwsrv
dEwdIsnupVU4HGllJdfIcogMBQqYA3V24n23I+nTrZ6sK+ucJmS0ao/U0Q1S0Cf+0R7T/XTwTyRz
raqnwQGI4kx8qaVLuOTBorFfs9SXO8Huon8Pd91TCc33rHvSLoatfmYAT+4dpNCwFQ8WQbAPg3Gh
bMWqW6ken3VwNcUjSoN/oWMm0yNcJKmcUeHtb7lXmSmRW2AOWwOvY7KpyPqL9v7MXHDbGvcI1IKX
boc7ZpwZBq3zbO+rq2T0CnOzD/fcZNzNPRwfBzZLt41WjxZ5i45SeMLyBkFU2oVc7FNoEu3qRa5d
Wf/TG/C3ivSbAp159u8fRu7/+e8fLPKb1+L8MXttPv+lDz/T/OePP2bCsHpsHz/8P9QDUTtddq/1
dPXadGn74/f/9Tf/u3/4j9cfv+VmKl//4984YeXt8tsCWNbva2vmBr+rx0mBjZ4e2+inH/mrHlcM
+Q86lpjsIC5aFvacf9bjqHD+4NBEEqDKP5mNML78qxzX/6Dnxk8ygye8FWsARfxf5bikQIpAnMr/
bCLsZSgr/lY9/qmXj12fzh7OGM3CgICN61M1boAokbWg7S8m4M1rWikJiNvppScb9qWqEpa9qjVw
XrBxJrLerGIFLvLQoZ5Vq05Zv7t0F392nN7PmD9PRXg3TMkQLuBkQafKv348cypjlGZEQicXQ4ph
u5a0vSJnWAGNELWUlNfbTMnJSMWs7+GYbtflYguMQEFJc/5do1fktI3Fc5tZzc2oIV3ra73aCaa2
x3b0x0Pe2w9jRAjK79/3J98VXxTvGycZqgqOTgtl4OP7HmO/7cxeii/kstml0KqBV8duqjRA8G09
uSxgbu6smQi5Vu3ti9xCC0dWdroZSoO1ownq5y7rm7sy9c+NcZ8pyuvv3+GPPu27Ft/yDmmaG4zB
VDro9Jc/vsO+SHV9THiHmZLKV6Tk9G+RjzgjrMnVAzFinMnWTKyqzFKodI20qmYz8QTJUBw201XY
NNVJz/SB9O2iOTfzudgkdgRLUhoo/eSMOj3qiaejG3KqWjYCFHxsTINFPsdo+1/0aX+YkN9/HE62
nG1hlSzCEgZpn+QaEcTSOpFKBkuaGDKnlxeG/dQZumfRsYaEG46ECofzVWNIvnLWt/ITrU1xihpl
OXMwmY+cNkg3ZlrGq0DCzW20CNxA/XQQ+edSes5icmzdDD45RhppQ850fjGbYfeaTw1Dq5BQCIJm
rjXUwlPRWIcKBxHhgzqyh6qtCW9Cppiw8aTF2ThpuFcsZL33wqwsuPBSf67hJ72f41G/SSvEoG6h
IdakPAjz737Bgq+o7SvfV0WUSIvMxulCyyaWV6FuR0xaPujtyEEU/ySJxJFSf3G/LA/au+tr0vuh
I8w0QubxXwRDH28X7IBVEzRRcT0rTMnzWRFea5X6n5ygfzkW/txj+ullWGrf95h0DQcCDbLiup2j
cgOUMtyk6Ew5MheAgenyHUsl/M4dGLpElGR30KPyG1vrbrJJevj9E6ItT8CHj2zqwEmAuQqTeZi5
YHY+vBeTMbs2wReEkcUISRPjOVocClfo+4eO4E6XRZzgUmx29KcH5Q3NrHTIWLLOknqewYha+l5H
b4zmY7lm8dCvCHVrT2nc5iCLK+1lVG2xUfVhmwUDz0otmjMlS6gOdCjVgUbTz8nreUsAQHIfknN8
BFRfnmqLvogZxsXWQKB6YeNBuuK/JBpXcXXHfmZtf38pPg99TDaCpRmEhd1CqIEb7uOlGCfw0W04
+lelhtx5mo8x1wG+M1Bo242oIwSExaCNvWgorqtM/Nnp+9e3xU93H51eIutpReGYEXDSPr5+Cf5f
AMTTr9A3VnvDl5ALm8NepIJEDn9Kt4PsR9eRxDAKtqAFyn7UHUNr4xX/O9huJUkP4PSGL+Ykv3xb
NJtVOmgyw6FP7d6oNdROa0btqoB7KNDwnBsRQIHfX/xlq/hwGy6fnY1Y4//ArPls0ZgY4hOfzWA4
iCxtI9SBYrKodx1plr9/oU/Na75k+oCL4M9UqUqUz4Z2VY6tRteS4mqOs8D9P+ydR3PsyNWm/8vs
UwFvtuVQRc/i9RvEdQ0PJLz59fOAtzVioaiqkb7VREyEWotmk4n0J895DTKkEBdK6vobQLnDJyrv
1zi4BC2LnnFQkyyne3B+4dKfzmoVlph8YuFxDAwydN34ONTqmpLqLxzFN0DUN65jZZvLnXxnKYM5
QdKDUAm445nwD4SXxHHNTh4HXjv9VL2Eo4NxT+tlQz0L4IOUsrdtOaudhH9pWvYnHv63S/m8z2BJ
NNsEh0YAaBiLAy6yQHeHRj8ce4EgcZdb43MStfna7pr+ETvqH3wSyUCnvcYHXuJe5voHcR0MI9B6
LNaljIeRo17cJnr1aPT59KDwrsiEWtz0FNdj9AVHMCI1gGkJLRMT18z/bITIRJpjgtRd67TfuY6K
p3h2JrgyI/PV/GaBc7Tgo8baIwqZqzSvJdg3dYUE/6uEk9h6tBBeekaq1Lyh6q2tM5SZXybQdNaQ
zqLwib5LpXtrQ31FGLX/5SSYkZd2HpEprKxdWEDUmhS732QK66g0La4HKafdlc+dN/XJ59oaWoqg
sjUKIaixzzP85nOFlsYq9mPiMS9ICcD5EF17p5rYwuJCkBe7oNF2vUAjLZ2uHMOLtYMaArpJho02
CjE6KMbFKehjlxFXfTM+jqDFnWa09lrNqZ/2gjQ5Vp27opxi3FuvgbUWJ9BruzD00LqgekBZeNFj
NY01xwBs8ggoJNrUdVFvhQ1ODUBQc2V05y68HVyK7AQYHAbQ5SkKLCEP7dirjQ3V5AmtafFg9+Iu
n4TYsrCB3vstGkjG8PXKhJ52D8zSrERmgk7mhgM8rSzu+YwnVzT6FcoHtjvhOFc4GygAEzhUvVL3
djohM9sF2UEvW/sA/uanr1TIutqofStTBa6zx1wW5wnHE0oGq+fy572e7/8aktfPI0IH0Y0IE/Jc
c8nz7XrD7TbOub/GY5Y3H3GzmLZBW0We44xIJHQ6/kIBmqlKq4RfYozV7/AArh8A41SbJEp7CBrR
nCHFJDnqccF2kL1ZW7XqVKQ46/Cr0dXJQSOLBdjaXvuRJR8yLZ7uKzS/QYUaX/DyUneJ3g43CP/E
107j+eOXnYPFr8z3G//nLMLKqKYopQTddEzj1Frj9Nje6n2Pe8k0TC1sCUMAKVLxPHV+tJgnGPBc
1gCos2cW0UcNeCY0NPRJfl4e89ONxpDP719QUCxDgBkc2KdDrpvAhFp/VI9xk+i/TKfNoTiU9rrM
UPYMIzF8hXpcUS9QrkU6Z+NBy2gtEma5lMXAnZy2rNjAAHHWUY+Rb6c7uBkzkc5Vr9z0ZyueMwTR
mpmGbBLKL/vnN4HVq6VTHTniOq/Szc9ljX0W7FxxZfWe7ud5JG1zHkwKjES7Z3Rb3cIt2tCL6mhi
iP3FRPwE4yD3VlNBg/T4gKK/i8T35dlb3HRzow4rahbWhNcAmnLxFnRKOaB0arbHmLfEDrMl7ckq
qa4jNdm8xBw+23DEC6rVXGWr1B1lRtwBVrVlwBEzhmAf5X2MO7pdXztpTm+6f37YvIfnmqq6zGZM
0M5xUfTbo6YYBCCRpn6DYNTe+r6Og8Uo/Vs/AWPInZauNOSPb7haYlIHJDlzkhUhr7BdapgBkvax
dpPWDWrPzm8jf8Ufjd2Vs9g4ven+fK7GGLpIibJM3MU20NCsUoUuq2Ol9eZugquKc4WlBJ5d4ixc
yZkQ12aeYVfI5jjtcOw6J8FRAXXubxYWyGv+Zn0AQBne+XodPPDKwqmpbDLoj5F/mwWy+K1hhXsT
VJ2OjAOW5K4kSdAZAIMTabp3oYaCktFG8qEqlG9KkpSfOBgqY0VWzH7Q05DrbuqrhxBX7WPXSGcX
IluwalWzvpGlUW5CYKHkT7PwcGWNvTOVHA8QbeazmSW22KgBLGUAeGF5tJX4gzsWSJ6PpXHTF061
F4VsHoM0FPuub58wupw++yjvfPXH7kviVNmOgxdTBcuET2dW43p0k/FhFEZ4kzeme3RmKdTLn3sa
2r/OJGguly/VbIgPynwgvIlZ4jbP2inE6zqFW7x3R3jOWABJTBVSc9NM5rS93N75tieiByXGABHd
g9BbtNek+CtganXkqaF8aUdlVbgkPzD7IRUzosrtmpV2pY/nhxq4H85qSEYu0b27iKwz2yFhUwXl
sQCVsqo0bJzCxhgxgAM4f7l77wynPYuXAkSaF8FZdk90nWWAczs6GXa8Io4DDFPxN4rCJL9JoYD8
x+0BdgKdPZtlIGTpaqfDif51iArWVBwdrHk/9LJ3sSoPR/x+JbUZbNCvYOTP7j9icuTxDBcYICnq
pWBmXTdoo3YRmY8eoXBwr2gVRWG3syLMxqTl+6sYN9NDpWC+enlkX/NIJwHBnGkAZWS9Pgt5sZx2
dbBaS8YWXY1c0X8dUPT9IVU5fQJf+aChYOeRulUQT1G0B1FGaAOY0jykIS6lCFO0EEW0YuN0efsl
0dDyQCN7VlQBBetSzOfPbobhm1C5eHynrva5oWMLbLTV5xb/q8+tTY0rd+M1+zlC/qvB4pDMYL9P
+6a9Labi7nJnz1bs3NdZj3SONkxgOqd9lZU/Zn3HMsI/Aw390o/wpQHAG47puL/c1NmGXDS1COH9
dswn3B0lh4sywM5E7jbHmS7t3c9NWH7RwGxfWbOvyY/FTPJSmYWMeDkg6bA4A4xOjQtrdNIjS1W5
QSuAAmeausUXqyjVTd9GOjr0lNmrXnsqq6nD+0nHbSkr8LavsnDbZg53oXAm5YC49FZkMvWEaKqd
G0/RTsIRORZ1VN2W+oByDHbcq0k0v+enBZV7gW78UE2yWE3FhFfjbBM1OMUNDg/XOqqeXZMONRdu
AE478ujnaQwxQjp22uQoJtwDOQ3v1BGTwG5Sql2OA9PGHYyXsNOBNLUprlzG8Ony5J4dR/MHIJvm
8hncRsucQtp35OeTKjkO0IHJRAPA+531Ro85dNx8HPss8S43uEiiMJe06CAYQlGGYhHP4dOVqyCK
0cRhmB71qLQgi2M6wmvXxONxlUNh22NiYzzkXRXg1TdRlAXUiyXTcC01dh7p8R3uayXtVUDGXdxr
beXapEuC9FiheuDhOBF6iWEjTun4mFS09W/N98O9FoCS9rvaRzgIUIjsmCY/MZ87fOa+h/G16Tjf
1lTyZtU1hobUxhI83c4ocNT386Mamc5nG9A3HmRotpoJpniXJ2JRH3udCDLyPA55M5NDWSYjYOSQ
z+LNcJS1hueOE8LRH6m0rAKzDvRtF2HX1uqo1agOO6wsBDVnF3UNVJadG4Q74rVpCKSYnTxOUPEN
arh3hc/IaWTimmo62HPAt24T09z7PpoQVy7ts/cOVUaohPN9jfoPmbnThWSoApNfaKNHw8ksHP7y
aEeu07lyFi1Uj16HyZmF6RQNlSEedotELaeB6Wh9VxzBlP+OOnuPd8PnosR1xITruccYB92PMPKf
dQG8Svit6sE7GT9iQT7hy4Ij4+V5e28DoaxsooMOphYRu3lc3gRk/kRZLHLz4ihynt1Y+bjbZNRi
rPWsD0A2p/t8fKzjWmDeN33QsJved9ceI4tji0QOyxR0P1EMa1RbVnQCobYaYotIm5A7QN5hAlGf
KH9lph1vEd+vvABY6E4HTbXNSGdlWXcle74IofkAxB5hfxrk9SGG64sx0OMgoaKnQKppOiQ3kaXc
FnX8KY+V70EtBS6UIWqCVkl6Vle7K4HGYuH9adxF9RMguUIAv4jflbQxoQjJ+hgM0S9NjMYdCfHs
w+VpNs/GeI595zGmk7bJbjydZsusukn2VnskvYqsLYo+OwRIAGVovIlXo66pRFIIZmNLW+yQSQlx
KOt7rO1D/4Mlp+QIs3T6bsVF8pA78eDpauJ/gQkSfA1qJYKRoIc7LRzaXY6z5c5pGnOHcPm0izJE
muakzb7peZBkefCIiA2507arb4cQHImthl86K808HZneLQzs6sFKxpp3Zi+wXx6Bx05DcR8OQDDt
wI6RNYHKrdQadmlaDWwMg79VGBbfyhIJ49tujGqvsyGjBrvLY6gtQhf2LRIEiKQzVWRGuG1OxzDr
1KTWB306lm70Ux+dfq25QrlJMzcCz5RN2vyuByUYR1rv+cEovwVh/TVpyRlXaRL9kEXW3Heyks/O
bDEb4JC2ExInlA4dlluZt87GzIr+0QyReUROL9+Ymo8MXYuEzb3eAaepqwALn3JSrnTtbA3CRiCX
SzIAOe/ZjuC0Z3om7Kx3QuXI2wEGTTyIZ1TF/af/fAAps0DQhBtBfnXJtbUw5HEHv1KPbTpsClhi
AWoegmQ5wjU7R21eQsfai8GAwad6SZ+vujx/UtGECT4F9WOe44Crj/dOjz2ym2+DZp9WzYckQqiv
j9Yj7FQ220rq/SeTG//KQfnO7JOZVWF5zUKtrjJLWrw9KPuxD6CjN86xRTRgYxcYZiJjQmhvaEN6
wEUgYpZHsH0qDCJ0EygVrqogxrqsrEGlGWR3OnzI1hIG7brs+pspdH528No9vNHdm5KS9nOnUGRw
hJL+gvYZYgWPqGGkdcEGGQBKnZrW74v4uhTd4pXFwp7jNd6QJgkW+P2L4EWNjT4NQ1Uch0Qfd75e
gN4bg6d06oanaerkfYWb56fagjmpw46dKSLmQ192Ey6qVIcjI9qVyqxxVE5QflccKTEVpAH4NArb
m8uLaBHT8K1oQXNRz5UaUnqv2h5v7iv8T+26d1vtWAihkmwu3EMlJzS6hSauPFXebYqcITVPjRBq
SQcIRhy3A3AeRw16MO+vMvVcABHbhOV1vNyrZfz4p1v0S+NxTfi8VJLF8lTtp0bqR8AX7T4xAKpm
Y9CRNlJuef+uwqqIDikurd6oup8ad9T2ruKXmyYKpo2msjuwGPzPovnXb4IRj9oK1AzyI4vY2ihc
CnhTpR+jsP+LWFrmmtchbZQi935lVhcPhz9NcQkzoTPPdJkySUwFTCg4hOOA2qpwAb4nOfB7SyjB
yi6C7ubKcJ+veE4gg6TznKZBBn9x4AVGwYqfciRCW734YQkXa7LASTao8iM4iq+D+mXoNbveAInf
T74jfjlm5wCAz9EEB2Iah09oGGwN4FyfBXLghwkDu4NKApTSWxGPV6Lr85uH3AeVJSrFc6F6mf/s
uyEjpzjFL5Me5huEw/qfuir1PTghnYKb1h6qPDKvREXL0JBJ4ZYDMUbOlaieWvHpidfJbnLVLitf
6lazDnFB+QlNLbkbMTwEWQsSJG8H/TvHssTCEZ46ztPh1gD99me6/iPo5v+lwdH/Y0pLcwLtAqMK
FGle/x7fIjjn3/gbwKnBjCLxDR5zfnhS1yAg+ZtQpaGyNLsKUasDOEQJit/6J4LT/QfVHAuOIQkC
80RmyXD/YVD74hGH/gPeCuZ/hN+cA9d/pV0oClMgRlqeNACQFApJixcV8J0GPe4AjG8VureW8JNP
omzjB7sQ4W2rZzqHl0mlL5ANhuF1fVNB9l0VZmRfiW6WGMjXL3FI/VA0ZiR4Ypwu5MbP8hhjyAGC
RVJEmy76huVsdKePSvcXGeiZ1KiF35zRDBF7CINmhfGe6VVmH3xtaoFrMJli89mYamPfdCi/QW5S
o6OQ43Rly53u89chc0x8bjDhARmi2nOc9uZy60gS+siygVKn3LITsdC9CnI1DKo+C0vMe315Ba64
5LzNYwOdUqHATU2dFNkiqEX6hqQJwC/UJiHpTOHeVjAhFaoiVoo1AiKwRiyo/fZLlKCsVsz3OzB6
He1tJOMMBzfLtk8ir08wOn5d6/9/1/+vWev33+/61e80mn6/3fPzf//3nndgECNsMntSkOFDHoOg
5e8977j/0DSy8vMTj2rAHMX9veVVh19inim74PL0Csz+J2gbnz5WGmArgnJ0U0BU/BOv/vRnLwN1
/7eQotOACSQRocu8w3hB8LdeBdzeLt9Wi4JZvq32GhEenBCLrby6CcprwJfFLvnTDDZh2C9xgIEb
Pt0l41SipoMkOVwWcVs0yi4df/j6L30In1IjubZB5g3w5hj70xqob3yvSJQYZ6EJXVJndV3PqeyH
AKj6OkJdMhI2nqlZ5q4rQ+IUBIrWGNVN5YRPcSe+qX72ktvRvZzCw1AdDStMdn5Q/6Bg9IEj5Uqg
thRL+fONABKhRDP4Z+eG2uuzJP1Qe6iTRqsRPhASPc5KKkhZx6l4CdXyQ6lqezOYZdy12b5Xkl2K
hycjdu8UbTgkAoydNDFfC/HpQIQyu3IIa3NItRxH1hivC7JeMxz9dNZCg/JjYpW1R0TW8mrHk7St
dl1MnrilhiyM4osBWc5BfHIN+Pg+CA3IhXCMBh1RkxC7cYhJX8Oq/Nbn+csU5HskSECfoom5fbPd
/l7Wb7H+7804fnqz3N4MVFvKyQkTy6bUZjQDzcg8bIjrLQIowUrHQIA4x4ZwptYrzKG71dRfq+jN
R/zZMJGKAjtARu5M7U9pURZMfFl7KdAaDKHYR+Lr5f4ttylVHgBN83omIaRi1nQ6E+g2Rkaox/jb
Ks5tO9b7yCTlWlhXikqLcgR/f25HpwpATpObdwkysBoV0+48rL3KrX4HuSPvsTyItoWektnI7BQb
9TjgpZkGmykKklUZV8fLPbVO3xV/PgFteSRaGFC4KfPP31yoJloaaZogopoYbnKXRHG/rSAY/HD6
cdw1QGfETdD04+dIRjgMgMf/GiTwpOq0de4UM5EwnrM0+t3JNJFwEQpnbWb6cEAOqd+rJn9qZ5mi
/jZU/r1fug8SA4h7M7ddT0069Egm7OUNFWliNH6TTqqe2lqPrRQYeARoMyBd8tglBWbvk/+xKBoI
hjH0BO7qPZ9xJxTsvcdEmDtfHYIPRqMY6B0hEYTGIwgkv3h0pGZvjQim2mwltu4rTB1qJbzDQyHd
9nZxaEZFBQahrEDVB2sEqsVn0YuE1HtAAsUYfkC3IGNhRVgHK4Jy1V7XINvoHbo+phte2VivoKG3
i3teEaibu0Q6JFE4tk6no8haJ+0yMrpp6YdbVMyTdRsjbcbRcATtvc776NiEVEgpkQ2o/suw9ey8
Mg5hCa+1jcxPbav3j32ru6uClb02pgw/7AxKoBLgoTx2wX3dmaugCjiQ6bL4PFT8UFKNX1WlGnwL
YiwNo7gli4ahVKCX0ypQnL8uL7v3NhiCtLOzEj0GunTazTFQBsSp4PgEWi0+pkHU3AdT/aFs09+X
Gzp9xv5Z3jwBXAI3/gEVedpQr+KxUrRN5UklTfZ5OVHZdIYUX4RW4dRK277ZdligxKyD1eWm3+sj
hRKIDjPU4SxlqJA2hq8iK4+8VfK7rJ370BrUr/5EqfpyS8vrniGc60o6KkucVmct+ehwN6niSw8l
/SezLUNevAbaq7VnTMZT5Mtfl9t7Z1DJTpJiAp4yg2vnnr85M1SBznGfKJWH4JmxrXX7RkXFMTKt
ZuNL9R45uHUDIf5yo+8MJ42SbAKMBZRnGWUI6g0YGfeVl+EeDi0/vjN6cBWaQUn5ckvvHcszpmE+
FqnRsktO+2f2wnHLBMF6zZa/gzH5rtv95Llmu+5c6qQmRgB92/xVKnW+rrPk5+Xm3+0oDAIiKTIK
Z4g/iiidXaFdCNivXmWmeW+Fza5GPOxyM+8sGhI8wMWIkinrLLGqbptaSNHmlVdMWrcDVvopQl0S
ZFu6slL1g1RR0L7c4iKF97oZyV2RmYTPBqRxicVRVbADA+prnta45mcL6rwG5S6MXE7fMT3iyRNi
nWjBz+0DbetoVfzVqeW2b6xiZ1r9dAhHaV3BV74/2WTaybrDyjyLXq1WSCcPQibbV3aNjdJv6Yzf
pfuzGoD22dMgtoYCNMxFH6xvnPpK1PfuNFDbM9DFQ1b11WjqzV6yfT3GTcItPbOPj41LWSQb79Dv
ehi14EecjsHm8iQsoyfOCgozJGyZgfmRtHwaWCLgBjJLuFrujVYWn8v4Wr3uvS7psyAZz3R4Aks5
5sCKKehMfekFVWjsjKbL1xpGmbteHb8ESnALwf5yn5Zy1XMcRR7u/7S4lEIM3DAfqnykxUL629gX
3SNFpHiT5d332pQa1qt2HntG4WAB2degH6y71kq+drX2kFpy78bm4Pl2/b3LtPugxF+hsvVhH9vR
78tf+t7eptLHzY5OII/ARSlzrNVcoUoLK17En+x0uO/18sGMwyvZ0GvNaKcHWNIiomi1XelZdYnd
V5Osg3RI8OBEU+Fyh94JH1Hy+leHFsupSHGCxW8XSclp+hnp3TbrUPZprU9Ndo3a8O5Ofb3noOSQ
0nv9+Zut0sOYCY20Lr1YL9JVbtwlLQYhVaI+YHN2rziICiXpHufWwrPN4Hi5o+/tGzygKK2gaqbz
v9Mh7XGr6FHlLb0M1zcUsJ3uR50N8sv/rJXFzVM00aCFRGbe6CA2E6jbMUivPDreubwdBRuhOc/n
8nhbrA34vKVfl7r0qna474r+qztMR7WOn+zQf0HbPN2YLoKHl/v17tzhOcjI0aoJzfp0+HKr1YZJ
Usrzp0H1BOrW22k85oS1qNFw+OFZjKhrre7jPNUPvmp8uPIBi1zr6xHBfU6/ZxY1C/b0A+JhROFx
yJg/qX4ryvSzAH+DN2BPWSP7OJTJV0NGfzVamm+bBKZORgnz8ie8IpwWsT1vZRccxUyjIKV4+glF
xPJKZC69wqzwL67S39GkHrt8sFeVCU2yA+q+Nu30uewrHf3cBI2pToPEYNjbgXfqhmRK8lyPfuip
ZX4T1LO0SN2lu8GFBiMtpIOGJDmkAGmrPJTrqpgeoM8Fu6YTL8i5Q1gN+k+jqDrQO+btMGDE1jR1
sSnxNvFsHR1vFWXiTdOLQ1rmCK5QstmyGPx1LlDXyJgxS0wjRSc1p+rqIw8jkwFsRPLShylyOYXx
JCv7EIfo5oWu2WNKYajrsM/uc3LYKIkkgOWnCARL8GHo0m4tE/1mqIa7wIl0LwnLcq0HTrzOJhRn
MpEoG4PcAkC1qd6iHpnuOlG+WNGo7UYRWAdY2o/hAL+6LiLIHtTDv6qTq62Uwr9FsLz36gmR2dpx
7ig4p7tRERb+pK2/AgcZrIy6UW+SyhFzomLG0vzAmQdt4vEQiTjdBDW2XmpRmbfwh8WhCIz//OaH
SqPi+arNIm3KYq/7ca67mTJKr+nzeI3pU7AKg/BZqaOnwI2BY6tXNuE79zI5fmzsSJ4DcFk+9W3H
HpDPLaWXty4ef6kDWCxEYUlNbkCcRegYXXNKO0tpcTFThZ5BQ4BBZonc0yVvVCEeLrVVEGSW2OjB
UNyS+IpfillOqcuj723JD1FvcrfSNZ+zDPkiPNX4tPw+0KSx8mWYHlQXVXwzGsZHs8nzH4bQ9F2r
Wkh9OUhdXBmlRVHvNUqlAMIxwSkFDOOV9/7mmhmpbY7YwkivltmdY8ubdhDNDZW7R0eX+Hw7NoTB
eIo3bqn91Qnnxaj6awKO71zg8GKIEBAf4cR6rde8+QajL3UbVYqC2wZ91rRBpaYx1+GE8cDlQ2le
ZIszCbjAfB4imkvGYXEm6bWUbV8Mhacl2TcrNnc8OK5E2PPRftYE4BmwazNWfBnhkq2gplV1aE70
2qe6r+p1mOefUjyryMtEiN2Ez1agP9u1WV/p3HtXnTVfOVAGYUOeXTpJnLr6oBReXEc3iWP+TqX/
wayzpzHM4XqY4zqPuyt4/HcCIofoDrwIzwlyRvMmfDNzcEZAQTcqvaXesx796aU0s60dJe7OQCjq
8uy9N7QUEsgHz9WOs+xGi20oSvSu9OBwPIm4TdYGvgDIatzi23ErDPtFL62XOFS+XW73vYGlemFR
c8eZkXzVaSfN3goLYajS69QVmd6t1JAmSwuEfmWpbs1RSwnLks+XG319kS4WEklKBCPgOZAiWzJj
kq7OaixEaXVyk4MhanCAPNeM2vyhJ4jYRcFoYbGS/YisZk96aZMnCWboCIMJKKLrxHZL0JJptgv6
cVoHcOmwUQJxshUFx30V/zQMSS5Q1NtA9DWqWhA21bp6sRPzh5s0X22JeZmc1I960qLpoboPyKwI
rxZoXiCE8R3BBSTNYwBO5qxnrDvdqqVauqGmGm6rusQHwK60XZagUN5F5cvl4dG08302P+QpKvGq
0xDEWExKalgS8FjhDXVGMGULJJLnB5jES66aCvPGGFt7h0f3zThHB6HQym/piBZknU4vCvjNpg3r
LdCtgzkV8Va1C+SwRGms48j4ajlxtomDyN0VVngtU/bOxYQ8wAy/Jg0BhnA+Dd/smSZAiiGpJLeE
NUCi5HtWLbIlm74egjtHMqttiYns5fF659GI0O4sUuFa0IoJDU9bxRLA1KrJLLyqN5pdi2XiWkvJ
QEjuZVIgUtlFU5atcb3zd7jHqWugwRwlMWpKrq9/xKPpx9A3n9rOx2VCmZ5Bh6KgXqblVilccSVY
eOdWmoMEIKrkTwDYLbecxNmuRPU69xSXRG0Tf9Bzv8EEuEDyBnvE+V/zmU2ICLfE57cts32v9dcI
FOcHDmgJYhXoEzCxKf+cjtkQlxJl7x4xtjG5TUflQcE6KKnHbROqmxyWcx8Rwjr1tWfm+fsBqhBW
owjakKLhDplPpDdLxKyGyPS7qPDSFvUfobrofIMzGhtnrQQ/MFV+YZWuBrO9T6+ZF5zdxYumF30G
dojvvJJyRSJNmfjDAf/Lu15eo3BeaWaZEnc6LQ2xmWETuN19nrYkV2tPK67lm84u/Lk36gxxnqcQ
z/TTgQyUzGr1mIHsB6M6+FZZ3KaqkW2vbK75Bjg5q+dm8ByYS+ZIlLyqb7+ZL21yWogpMZ6NQ7LT
Gkg1lvFgReGPznWf2gATcIpat2VV7rXW+a8a58KfCZQz5WUe6jeNy7RreAwENC7FTd7qz60f/xqT
pl2N8nvZlAfcaNO1U33Ix+JwpeNn78y542/aXkS8sRBAwwPaDqJ2Z7rptrLmSi2PvtFC7rT7UBrx
l8ERH7BKvUNH7krIc3aUzs0bs545+AaQBItLIMhtzFJwxfQ650eI32mVBbd9iSd0vAfudKWxs1hn
0dgiJzKJQPCAtnMPn8d1Nyuazr6hpkbWOv0fNrVYtj5ITpenYe5h54MyJp5knH5qd9RIyl+ewfc7
NYPGiP0NFOpPF49utHIGLxVe2+BSJS1sHigVDTxlJ1TdLbP7b3o2vzrYkfC2lynBjIqkSU0790YX
Fd5IgxVUdanc+VWmbUAPpldW6Lv9e9PeYoXYfdK1WsakRYF8stX+vq7KQ+mgtKo1+/9iKDlnDN0k
Ij6ro8BM0BAk8XNPjUACSMd4cPHLqVKkUavkWjH9LCadFyN1BZLXCo/c5bzVQst9yMb0azTQobFQ
866sh9ZttnU5HWJYm4nQP17u4PmtTOWefCDUOnJLAPYXO8CoFKE0/jx5bQTUGw/A2g9/NGW2VQN5
EEZ2V4YlxqOQIvPGfkm76srjaj7KFufsyQcs9kVrSKNXBvZ7GQG7Sa29QYUidfrj5Y6+c2uwZHjB
kbKmePD6zn9zoqalNVnRwODWqorxnkvtOIC2cWVpArg67w5JQkhgGKtjEPFqdvKmnbqZOLYTYljs
FL+hD+sfjTizdkQE6xQ9jxqnwudRIp436uPPUcYUb0n5bRIt0kl+KS+JKP9yClmuIkfrPNuJK4yC
yK+lpXxJwLAj0Y2VnlbfloV+Hw/a85jDO40jazh0KqzpPjLFKuxKKCXdoKyJ8cXa1+RH8lP13Yip
gteQ7t4FVW7cgplsZshLCwSiSYocP0HWOcVyPIekDuKv7jLnr6JTgn01mzAXXbTvcvHUgey8TWgJ
Zc4JGkuv3Kit7mymTr/1cerddbXbPk252Padm+y7StW83Kb3STb9kk1iPJS+8SUgv7UZqPmWZgUC
PGs6zzHERz1O0zsm6ZuZWsNLw+t4XbjBtNJ0Oe1x6TNX0+jbe0sWSOaaaXnoO9Fu4OoWaxTpbttp
2BcSwV43EzxX0rZ8DmPD8RBM9B8NI1ORg1DTVWKBsTBMXk2W2myC0IR87StfZd1+6IUvVnquPdq+
ekhUCfzRGjVzV9USC0AKntgZmuk6MrX6LrP1hoSfGO/HROk3YTL5z6Fvdus8iqsbiuXoB7PDbjBt
RjB+Th72YZL8Flij31jaKB+UitCzxTdgbINq68aNubUCLb5zzKBYK5kB7T00t4bVKIc+D+5QyKD2
k6X9ITJUJIV19UUfg++zxdwq7l8iVe9vItVGklJWxbpxkp+5kcqHbqp+8Mye6La70cmfr1xjajxd
T+NtryBUDbZgawAI4w5MxtUM9NljJ5qstFjdd9JZI0/lri131LdBHJsbysb6Xlj5I5l35q73u9DD
IhBSNBaCX0aJksFqCOL2FnDOgEe07u+QIUT3J9aKfovd8k2P++pHFZDLCqhft3LtTPPULLA29mQU
N0ZbD8hxB2GwjstqGwfFF1zK012gx8m6d/r+2Wk6n9eh3h5E7d9La1Q+9wIH6EALkqfKl7rYFqh0
rmp3WMG38+8sRxg4thn9NzOvkDlh4JGBAwWg79BFU8p9N6ji3jLKpCJ9XGGEqfrjytVg+dhBuOv0
qX7G5VDz7AmJdd5jqEJ35rAmn5uvzEnK24xSxUEow9as6xh7pcLi14tPttLs1awvvputVRz82Dzy
jk4+UdtUtFUHAvJQdlbzPdRlto0xh/JXSHz2v80w1AzE2vuuvHG1EqV8MYp4ncTtB2xf9pitkgTO
wnXjD1uJn1ymu80uDRvrZtDMr3Y4qLelooK7k+lM5rGnR0CBiBMGYtdWzMmkt7yQyxrlJrXlxYbQ
Iv7c+eR2XqqWWD3Eou/vtCD43ii9tfUb7tdMN2Mc/6pgemwg0upe4IzAC3n2PNjIp3FmVC1uutjG
BWtckmD/TgVpTyeoprXUaiBKQVBqnrDbPl7LarCVrR0X8hFt3e7eztzuplbZMzsVCZFtZon6JRoF
vr0p1jZ44RnRz6HwH+3QqddTB0mn6Ixo3Sm+8iw6yqsrDLDD9ZhhHeXH/aHr8ekLg37tl/kvs0VC
dS3DKNjKEnPttYhMcpJ+6lsHtTaD2iuSqn8wc/OY6Nm6bnhBu2RhbpME145M+samFMMaM+DHpI2f
gCo+96qxC335WVbxr2qUYoVv2y0+fQ+wbfd21N8YkxxX6IsVG9sOw3VbqZ/FNJGWUYBgtA7221aK
2jcwG2+qi1vHSp8nuJGoX1T5dqoFHhJq/AU8Qr2xcgvnT0X9bJvcGCWBz3oM9Cen5hmC6avqDWHz
RM7uV+awLvAR6zddHxxUxP/WXDmfMPX0MUaw/6IhhBGAsjVld+vL6GPeGpte/9w1E0jMqv1cWxni
n7zJO+d/U3cey3Ejbbq+IvwBb7YAytAb0UjaIERKgk14JMzVzwP1iW6yWMOanlmdjRbdCmVlIs1n
XqOQJKv1/ej1X3LXuFJEiTpzj644NrqjYgJ6apDBMV+wZcNSyEYPdplpSqf7mJXRZu9OgQGpRk/e
0HZo2auboioRyB2uSjs+d1wsE1bLRNzZByucGwqpdot2T2kFUS9+ZbDnTO8pqbygqb3HEq42te6z
ykx+R1m8y/ArRfTmIrGGzeQOv9SifJSjieq6Busu19diKVG8DWgsM744mnLB6x9oJKVzau0onl8b
8TcNV1OOefIsa/vKyB0MQsesCca8vNWNZe/Z3AVTXJT3isZJzxfxZMjZH2d3p1nVDb1ibCB6RFMn
5TWREQ4DdnxtaiI0U+2bYnZ3CIOiW9IhEeS63zlT33OJUr6Tb3oMv148Cn5xIi7UtnV3sXdvR/YW
tRD3h6jyK4Qpcf3QCkx52Y64je3nwjzvI0vbG/yHyYiQR0TJI2xMawodxNRzS25SApKw9FAiNWe7
D0x32cFMvM/L6dc4dxKFdrXskXIaY3vaJTbeWF/nZJLpnSXMsq3uosqZkg0YSXsbp/lyTgXz9+dh
2LEyyApshwLnIpwFGf19chJNkTOsGha7TG8vHYkX4gjOz/2mjzezrt6Axn2Kkagd3PRUTn0ksaTn
vjpmoeIAV+Vg5KacpMI2qnZd1wZe4u6LXoFS+KUqxmsvsm+NWjmLkB8AccA+t38hqHA+t85drzkX
S/dDLZSwP4UI+Bj8gtK12W4Uhdb04iBVG81KiWMU33YxRsCjjsMDLisKaNDPV/1jUIrmIE0zDywf
EneHSKk81yMvkkXJxkcZOl3VzLkllns5Fr4qk7BqThVEP05MBT3zR92VhgmthPef2VSTBmww1ZPR
ss9cCPUE21eLYoWfT+xIKrj2xaHW04GE4nfwTZMsVUtap9VOdsN57Fk7kSigIdut2pxSfDq2c9fE
jOAHevgqmX8wJYzYM+QigWaIigAg2trzDx3Hh65eAgNfwSAxzHCmtFy7p/qe6z/9IUf6Z+hD7jZG
2VGZ9qwmWj0XMVrVmGesT399NmIJsSw8iEPinEvTPZHPHF/fv+d8eGY6ZVJaMSbVzoi8B63FKqSs
t0NTXuMKeoKveWzHrEw1Tuhq03yIc50WK59q5N2BVpBqGtodKQpuJ8O/o1/RRiPf1eC9gYrkOx62
YGK90uyF9v5uGAff9p517CjMwdgnXb7JFecEVOXYpsFsDloO0HTUrQ4dPVV7cPS66DkHc3duq/Jc
VFLZt27+srQ1JUSW149m4zFuknPbOYUDPbKmDErn2kXQi19xUCnJkwLjWFHx+RZBR6Cf823m2GnQ
YrV74iR+vGIQjF2ZP2iscckcSuLPdSfTqW2qXSIX66K2xLIVmFvSfBjTPXruarh0y7Rxl94+0TY6
ktm/GRmltPfnskaFS1MdJul07tnaPYzc/+cr8t+Sno4cg7UGxGdEpwzs0cE1jShAUywp58+a+4vS
3rvGtUE6gcL17vP77MgbBbgIZI32l/juOtc31QP0/tskGrlj3Lz9qjf37Zz/RG9igxw+UsT2idN9
bHtgYkAVfSUBu4ene1GwY8+Jrne0zIK2t7dthRfYdGr1jnygNT+ElLlyRWksv59Um2ItraPesQOS
8L1doYmWeff5uh0dgpYAxXrYWZzw90NMRbmotcoQUzpf2QK/IDyvH/5vY6yb5M23ifWptBOPCyrD
RYq2o9/np5oORz4IAjlcgEiZgWz+0yB9MwSoF+T2iFJ2vac+uVX6U9bmPlHn/8XrvMoJ/hHpIH/4
g/N6M46cXDGpNuOUzvIkRfYijRKrDcRYPl+y4/P5Z5yDJXPMWDZWTW0PqI7iL7kMR9d9aKjofz7O
8c//zzjrsXozH2WcDTB4zAeK3x3SEneKSE61Co6OsSqfrXwq/EYPttgw263tRev75ESbIdL3zUlR
yeND0JmkgIiC7WEttnZndwKWQAG4V86xbbiU0tx/vlJHbjJKjYA6oBFazOXgslSlBzrRo9xbLcVv
MxquZpG8NJ24XLxT7fyjs3Hoz62ixtqHPp3WRoXN5y93E/GJnyxMSf5rrAqQGNAxhq3z8V1nJdG+
/fCaV+UeRlzlDhzStafgsSxduTWbNMBf4ESh+th81uAPSp0DjePQAd4e0Rn1KpWxevVuQcspOnXD
HDsuCAlDqYe/S4f64ONUWlshZCr5OLO4XLPKKsopMaYnsC/HhgGCgmqcg+WIcdiILwCQuHHEI2Pg
P2ZWEyVKsh6jPdGG+iP1cxC18lw6ROd0TzSw9O8/zkIt3I0KNgBF6JsKJz8d/SgNN826CZ3agvsO
As1zwr61zizKOVqs70bElOzUL20NHT88+l7FssYQi2/iQrzo3i6v6pB4+LwczS9ltaANn+9bY/A1
4xrv8xMP5JHn+N0MDt79LulAAnhGuSt6g+ryS2/qu0ytrnSz3Zh6u/v8bB4dDZskfHCBGNMJer9e
sTeoqVOzmTH9CtXlRplnX0kaf6p+p5jgfT7YsU1ApPH3YAdXs5ig77kpg6kJtVpXYCmEA6v9/Pko
x6eEU9IaGIKiPMjPyiTvO3diASdr9jkwwaQmuxjce01sbzsnGpHH5/TPaAfhrpTUnOuK0ZbK2TrG
vLOUp0Q/EW4eHwQch76i46A5v/9KkXSaQtTAWFwFndDyTvWqMG+bE1M5dk8Tsf89yrqwb160Aj3P
zrF12nLIEqnoo2Fr6FLq1cz/43QOtngNOFoiDUe73UDLVrwW+jer0U9stqPbAKQShjJk0H+85t7O
hrfOlWLQ1jig2ynjb8NudpXihJS7cCbyTiRdR9fun9EOuTRgF9KhGxltdXqZYi9c4IPOrs4W/9fg
U94fb31NgYnQVzzcDHaj1oZqz2wGnFKhImyF65xYu6P77c0QBzuhG2JXlcrETnB0XBXOXZyeE+N/
td8g7BJ88riB8X+/3+jn4Mc2sA3G+cpKVJgb1aZWyYpPkSCPfhweODTI+OMD4DM2Z6dEBokQl5bb
5NibGbOyXkdi7ZQe4seRqK2hYU1wQL/3Qwmq1GtPzVJCndKyt4bRnHUdHZJmuMlIvD+/5tbVef/S
MRTkLQBD6JBz1b1fPanjBIh+UrnDK2rrNvMT8IddoiXXSp7shHFJu7bM+hODftwYDEqNDWEXgLpg
Zd4Pmi8ehlTlQrSAS4fqPHtVcS268cT2+3h0GQVh2dXsbtXTOoiwPG0Asy34XmO2bKCU0AAUm1x9
TqVOVcF++Hwhj85pNYZiD66atgcL2UAqs+KG89QreahBNCkU+oXjtPnXw2iU0ziw1A4BJR5Mii5k
kSfZLAi09ICI+5KZ+81QnriIPkaM1NvpnZnwt0FxHaYM6gLCN81dsYs7NbdD1LD7Bzezs1Mo8SOr
hkoUODUHsD0C3wevbFzil9l76FiIyvxiWnWo4foKueVfB8ArvB610DWPB59ycEdoS14YhWMIEKR5
G7gWGMlUsU68R0f2m7Wq9FKbAyNNIPR+V/duJuupX8RO9+aNpVeXQvUu5YzbNRospVm+fL4TTg13
MCdS6zGibyt2zYjNrt7e4DHgr10Ar0nDtjplynF0OBRH0O+hWP1BGrhMKlWXtmS4ug1Q2NlF+EEn
pYHbsetn9AY/n92RewnICzegDTOCfP9gY8xel4y4Y4rdiMHQpMU/rKXZAO8LHOs6nef9MDt7JT4V
+B+5eN+NenCIB7vOl7kqxQ40Ao7CCyi3aTN36S4X9l8H+V/pR/0PDH//Z8Jy/x/ZAq+uWP+9utSu
/fXr9ddbdan17/+lLqV7/7FJL1cGAhoEQKG5tP4Sl9K8/yDy8Jc+LFA+5OH+Fpcytf84a/kazSUC
Hjx2jL8dgQ3zP39yYsIg3nRomfq/UZc6qJeTjwJ7Q7SGVN4GJU4Z7P3xHwuZlgp6K1ihztV5NNnL
DVCtBMVYYHD60g7XpjPKuzo2lF0/DOk+hRi3f7NYt3+922+1gd5fp3/9BociHOcF8C1yne9/w2Sn
oyFaJIrmwdT2Faa01zSQ24t6Nk9phb9/If4ainVltkRDuHus98WbMH8SSmdJ1VP8eICtaefl2Ppl
0+Fr8/mU/uT0/0QoDMQzR12eJgR6UKvCxvuBciB+o6syp2qKrM2wVNOeC7hJyWylfT06IsPCMmoy
w2/KdIVSAqNQzsDrz6+WNWdX7TxaD3jCNXNo2G3dBC5CuQ/5rE3afpSlhQXe2BsIrVQaIlM9+vcr
Vkrm+UYlwLf9eVz93Zvcrr/hRGRtqhrQwGbCkBGuStOPP9eocNNNY4wicJYDskxcJ1V9fSZz3IDF
pr2uxXZ90Za9uWypImcR3frEgZeiLrV57qRKl5y4Pj98HegBoGhRCeFP1NwPN4KhF5GDPGmQxNOr
3Uy4JkslP9H3OlDnQ3MV1OXapaFEBlMOO5L3n6ZphlFPFai8Tgx7WKH7fQHT1wxmDsujJ412oyn0
HdAMrjAgijXtZnSxzExB1/q51g+hMDTkStyV+SPZTCe2zvvbfP15tFQQXOA5dqAvWAcnstXzvihq
ft7S6W5Yd3ZOh1NR5bZpWnWTFJny8PlePaBc/hmR0G8l5aORteJ83y/IJCYrNaJZQWpbpo9Y1MKn
TdRF7OOqaF7j3MScuzSleHb0BOwjLKXhZW3ApRstS8HeOaOVnOu9F4mt5MmhWN+aQKeyop5/uNGi
J7tazylHqV1HlVilHHUqLTyyZiZxGGKUK1scdtv7GQwL0X6+lGwcVTxCk+53qRmn4dCbV7Xu/fx8
vQ6vKz4QVTZKrFzAEL4OWbgKaKFiMaB0mrmBRBWCOaDZi/mmVCLjVEC7Bgxvr5F1LGqtiAASmoHh
OHjakzLKFfRGwKjJVK02AovMdCs54PhNaMq8b1wb38TIg43vz5YZ/1qs1rud4pm0WJQ1ZAG1iNVm
O9lK5gJPSvJHEHrOrZ05iRVYeWPAfe5lDsTQLIwkVHGPuo7RMBsC8kVPBqYjwPGMqZS3lVW3pi+R
BCw2UtcBc+DQp87IaMpG8au41G970468G/6nfTcuM2wna3V5MXulPq9KZFx8EXdcVKizLBka14l6
3bFJkr1MmmTcff6ZDtwz/mzrNUCnvwPDjULywTnHCLbRF7vlOyVV1ASaXgugkfqEDr87SeuxRIoC
UCxNG5/Sqb1bpFYnm4b2zU3rzdnPqYA76KeD0b60lRd97RDqvbWbzL51bGkCQszGXMfFr/eeEJLO
e78BZ/jj80kcyKz+NQl2AAUbGqKwodfN+ObB6os2l4VV8I6UVSYwbC3lhaFEVRh7HUX3EucoHyKt
S3rf9GFnapNfWEoLh6SJAO2VWeE3sbTPqRYOjwjlGCFw2wadEyQLTmXl64IeblaSolUnk/uLWuf7
3xq5LeWO9WLNcmMMtQx8o9XhN/H5kqwv5/tRVtoxUoJIMvKuHioJ1ulkx1FTxYFWRw7YPme61Jo0
MQANVu3GyUcBLjI2+F+u3d5+PvaHcGl9POgWEnehB0qZ/eCi6dpZyqSo46AXyfzSoHgbWkk9X5tW
Ej9W8VCA6eZ54PktpiZQDGVKQ7jGw4nf8fG+4xe4gLkg94EyOgS9O01kKYNJGKMky7BNuqy5tKqm
9s25zEsfA59TzpXHBqQVh8YcSobogBy+zAs8JERI40Cfkx7aXmXve7tpsZjrsEjtnVO1pI9bSQfA
AWZtVb5Aaung3uvZNskw92j0Fo0Maw1BoI5w7sRTe3QUwkDavzTlCTjeb9hi8ry2GJlV0nrmvhvV
NvSQXDoR3h4dxXbAakCaZ+ceJIWji1X87DEXz2ugOip5EyoqQ32+NY+Ngpkz5Q84LZyLg7mIiCsa
eG6M06KyhGazRBsLKfMTh+/oKC5MYQJoym+H9SIrFtTkRq4jp8ZUzbd6A3d2+BL3n0/m4xknWycf
0bH45I39c7W/ufVUHe6mLfgwYz6O28qYjC1UaXuXZznoNrudn7zMHAItL40TE/wzg/fXC71Tuqgr
Joo/DrWbYYoYTRtxic0N/7jaL9VD3ygDUO+53FQLMhhV3i/B0g/ldjBfu8J7IAiKAmzcqxPh8Hpf
HvwUWsOrDgJpI8p56/9/swrWpHcYzkMTYrHrH3FTOQinmGhPmfN0oqH/Z6u/H4tkZRUwRciEAOpQ
1cFO43ZSTREhWb14T5x2r/PLbJBOQOZgmoFdpqOzRdBIPbfaPHV8F5rWpTCqyCBPGJKnuh8hfAj+
lfsJUNDkq1SIla0YkrwIh3ZYuBSXtIcdbXQZ1Wc5Yyei4HjT+d0wrRYfGA72wWCCLgyKzLN3ndoa
kJPAVZ849h/XlQa5hdk22oCEBYeK4BNAsHGOdM+PJWF1GRtaoMQ98pXGSUP6j/cm4QP+uJRy8Zem
kvf+E5ItFJOpQTfB4E79NVZzf6n0cR72uve7asr+RMzzcWa4jQDNpPUHiRVrg/fDeZYQxjKu7JZ5
ob6l1Cgd9n2m+UoHZOvEMh5Q2dbYhEmtJmjUjWGo/Hks3+xPIZ3IzDv6ZQWseISRnfIctbv6fKmL
aItopbodC8N5EoWr3w+d156pBvo8uWblZ//2uoBOhwEqJHcq2fZh3mhIN5X0qyPfkXP9rMdjBzsG
Ixm/aRta1YMRLWdFoVobLRXWiRD945Kv9zp9Fe72IzlrPgNAFyuhqK9zhA8W8np8CxvEEiCRfT7N
w8uXAjpA2FXjVbeBX3zIciKR5B2aHYHIhletNJUwcvT4xBb685S/vQlINOAncrmThAKL+JM+v/mq
WW5VuqjUGs8uIRNfcbxoN0cGJSI5T9Po20ZuGXsJlT89g5I0EvEYq0XHBKEH9dfM9dLA7BO7AzSf
qwO8k7K5bPrcw3BlnKRzx2VgDWFpFZYa9KWSPsvCK2N/aZexuo2HJq+3RSXg7H++eocfinmR4iLN
D2wZFvuHo+jYtdagcBdkzpJfx0smt6hHKpfSQNDh86E+fiiUgGjBk7yDA9cPcX4ZqiCxQA4cFRHR
7ydF8cJKQoL7fJQPCQ6b3VwFtfGZoscLP//9aZ8TajgDdk0B3jnNtwm/5Azn01HJSPes8UZmlkDr
wJPDl74rK+5zqXAVJEXSfRVdP2BPYPQLJR871VVfyEqBpZOkfRE05iisUClFOYaIX7UwfQyj7H2n
jHt4NUsWnYovPwTWzIXCA0UDKLlApQ7Z/96Y9kuTZS0ysNmD5on2RzcONgFt6pybncnTi/bG/VSL
9CGCbXlp67VxAqn88autHSquMo0CAuZ9+vvlxIHekUVk1AH0umKbRlHNfbH8OzVNstFVCXCdIZ9t
HeggTotln2VjVfaB1pCz1HQ5z6CyqJvP98afItb7U2wSCoKEBtmNVsmh+GDSV2k6lAUcMgd3MD92
x25GuiZvv5jSnL45YydvWnfq7msnna7xh5we68k2xl1bezXIIRpFKRUwAiGfu3/cd9KtgcGjcfIb
j6r2KlpAm23zYlHjbZtJ8T1q5TgFSaGnsPgUy8oDdICcR+rXsg8xP4d6Gaul58u2ia7SROufq6JE
NXCM5qIL4m6arpa8Nd0A0S47hkQlkVjuIDmeWZMKUTIqG/kiamN5LXA5qxC6xwDAb8HXwYvKyxBN
Pqc6ccI+vHB8LHReTLpHYMRwejjYEvkiSXy0qQ0IxcZnhMi930PqFPu0AYuGx20etnpXTRsv9ZKX
SFBAKckyYHsOy1Cf+jFrrPD+k64xBKBynlw+6mHTO9GEt2QlxChDv88jP+gXX8YBsfh8aqS14Pd+
JCppFMhpoqKCxR56fxLq2ZEiVhDbc7zKGi4X06KdZZcWlVlEAR0ooYmMy6B1TKgDtT7YWWgPwtFv
1SHWHz7fyQfunn/KN8hx8Su4s0H/HEYZU5dEEVAMFGFH2KMBZN+0ZL+MHgB7gCe/O8fqkGI1rKIO
UzXVL2hfaFS8TKoiPEFq+kT/wzR4n5XhxNv/cX9wx2PjSO7IdYHF1hr+vXkrhdaMWqPkVQCIG59G
bU6jzZS5w2+rzqviLG28QverHHWf7TLPwvJd6fbDxtQi5aIePYB3ny/WXxHewafjYmGt2LY0BQ9J
MwOonz6ORREsetbRwYkWi+KhVyzadipGK4UGb7p3KAFlLWr37oiMedlDv8od5ZtIZ/WxHyr92Szt
7Auidu0GoYDiscB1sgg9ZRifNbWbHqhTRQ+RZYo8NNpZu0KHxqh8ImomNJmG8mBGnRLfVl0+Q8AW
il3xpBiZe44OtnUFzsv4nqea8lsYbdEEEkWOYuNh6vvUz9XE5VOXzlmn9d4r0bNb8zSZk7FJ3MV0
/VhUhhG4XuJgUEm8RNfDA09NSOOeo+ivATyCcUIkSBXsVwqP98uS9Wa0MdUYL8mxsaraN7hVvo4e
3oPbEo/q743FbUNdWoN5OqgF1W7dbh251ZrZem1w+OUCw99hCDPKifa2tGaYxJhWFAhgVS6k/84S
/Xg5SbVIz1wxW9+tZITpZdkJdCU6GNxT8cpF8eIiBzGrj2PqZxI60U6XiZvts8ZDo2SSeesFQqde
EEa46j52ZTkruzTL6nsc1drHaIhhyi3051qfdJSAooqG/Dqf0h6iZCTrULpd/qvWx/67m8zZZRXR
jw5itEKS0BZL+apOdrnRxSzmMzNu05iLqrK7sIX0fQHs0gOaWlXKr6ZXmilo03J5wi+JLWzIWNHP
Okun+5GXhYQK3RVuikxotSg+4YLzUlnLdDePkXdnQTceN+7MzU+FeBh+9GB1FrwFsgWact8WPwSs
ptnPsgUn3Fx0y04Oan9NQan8mox29tzUVT4E8dxqbVAP9Oy24CN08n1bwaO4NCgrX1RJkwVosUXi
qmqFN+H9rtsDBexIYpI8CHHtiaZzN0uJQfIGMaahvcboQMxhkRe04JUZOU0kWvqpQRSyafqgjTqm
qqKwoG30qknUsDI8XhbRDc6varEUquGVjpBMVebt5Ef2YNtBZFJ8vwH76NCiM0qcE6Rb2iA8ZyVH
qbBp8z6Y6Q6ETZ5hcNJLK9XwV+lN08+L3EBGvdD0MzF57bp45bLBsaJXw8xSF8dX53TMQxOu24WC
cWCzVUTuTNtJRP0D5hqSjo3Ikq9VW/dOMOIq+V1EResGtjM1yXawnegKtIWhX0YwsB6l3ict4mPq
rASWUY/Zxssh/geNyGNUKRK3HDaFg5WmX1rk30GSa1Q75ARH5oJad/2YphA9A02iDIGyq17fFQgA
d2uMNv+apOtc5DUOsphLjPIhR+CnC5SaUJ+fI8pvPWoZsd9PTod0q1sTHkihnMH5dL4VcTJ8nWrX
mPw1BlPpZGQ9B1vrLYGcupc/IKdjmxc5HFvdr3sXoP5Y4wZe5MSiQZpx9/qziVhd0Heq3oXaNEzf
MAwFz+vUcr5NJ1OtfdVpB/O8xtpPPdfVQvQXahxb9Fyzwdii1mCsfiJ5eZ/qblSdjbWC2SYn2DMu
vBKbkoAUWBJgt+TfYdP1CHsouVx8MRU1Zuz2VAwBlhoSfj/+s1dzMdEhmcbMA1TcDUIL0yxSd54W
a842yepxDlx3Tn5OeDnFm9KN8K21G+fcLj3lUjcoGAYz9tkv5FagxiNwBbdFLGsvpONDmAzKSX/F
zsd0sCVSFDcsWyITUNlTcjUWtovHiZyMgGsi8zZGjdo5nc4yi7aD6yT1mYpZLs4ooETrvaqK9LHv
dTMJrVLQ4kFhPjcCrvAx91E5wCNYojtBT1mkeDTM2GfqodnnZbM1vdZeL/7GoLdcD91PhPnR0cBT
1Wj9TqCisUcnWW02jYFjurM0868CC6di6/S98dXsZwzYhtjg8Ri71MuCbtI90G523oVF1eJpLsRc
qdyMTjn4/ZLKPBy63FxuS7dNXgYH2RosVXj09r2rdjKw+pEeT+qRuvoZWXIUZoMKXFjl2QWNmi6/
F1ilXyZdIZHVYyv2/MmmQ6XNSxgr7k5mQ/NlURE1TRrtikqU5c+RvHDajlqCUK8F/rqKE78otfMi
LGWHRnGCePyEr6iSQ7lHGsLETDsfHjD+vp368sGV7Bn6k/5S3qRN/Q0zrTOyxs2IKomaZlvIfWeW
VAOXNnNl2deRrdK2xFTehdcu2MuuhXWUPXk7J0GXsxHPHY+7WXcXsxahipul1+MsLyy7eMkczbfa
6mrRvlXDQx6LjWu8an3vC805M/kXujndFn2ySQViuMUEZDvFnjM1W41VtVuMuBF7SXqm4cdlZOC0
zMtV1lSukYC8GZRCBbWuJcN9VDrE3pQopj29hgsqqfxdo+Fes1BJLjpV3MaRM4Vqg8q70z0MUmzV
eBW+ENVVNKIX7gBlo3l3Z2Lz2yvmwgzFl75tn4k3Hjolp77YJ+N3tXTavTo74AaX7zbCLE3nofJr
XfD979HOfLSUam8BqEYnQb936/gus50zK3904yvDEm2I5q/nC166C3ZZv6nH33mDFgLRe4T8Be3I
/lGr4ysz0Ws/m7DsMDAX6ybDpTs5fhGdtoMepvm16SAMYzxGXfZDgybb9LoVFhJd5FHfRjR5fJKZ
LdJyXydFv9USam8J3Rm1Ur/oaQ/pIiqD2rWoXyuhwzRtH7/RXY8poJEMfpK52AHKOPNFsmwapYj5
Gbe2sL5KbXxWmq/GqAWxkr1mffGzi2hwTV15pWfTZYymhYfXj+uJm6iYUJpAviOLNeO7m/Lhp7kM
DGWczjUcTuNovhgXUjR0iEdd/VmxgTbQLH+mxveRHv1ozTdjbD0XnCcfVYlwsdV9PFjN/YgPpaSg
ZVcxZ33cqG7109Ty/TzJa0oCO6tpLN+IM4oFfftNV9AHpx96W6TtvrLYFVmsBuoyvHDwbyp3Ls6q
uaw2g8MV11TT/dCOCIMY/Ws+IDQGxDGjl6ohVrTildHFqMqrsa/Vy1aNnC0Ps/ucsHXMM3W0roBR
7F3cttRoMvZu3V7mkiaz4142lln5Per4fmEo13aWLzzYBm3UdNpHxDE7+Mc/SXuTYBHtr0wXD6Or
fXPaZAo6TB2krdQ+SscozIzxRLZl9aaKqHlVRZe5sKYnuzSU7zrokJ9CL+I5gGczD75KDBL7ostA
BxRa7N15bq1nvkWqSAxJgOWFfTc395OXNN5Z1yc6okPqPDtB0ulaF9ggIFM/6YrUCHK9X75mi9Ci
YE7mtAxlVHuISScyv3ZcBOc2c0PxrDDWt6XDYp6fh+rvL2+MbMTds2qEyNNW6g7/K5OGRa1oodlp
6U3kWakZCE5F4ifgbZwA8QcgSB63Afqkuf6iqlVj+r3RLebGFXKmUF9lLeFmrY2It5eJpiCeYKAj
VBJkoajiRvNGXdDP8Cn7jtyRbl4ZPrPWfgjVLO8abOwx7Btlts3jhMJ/X2YtOvpFHsG26BbUdprW
dX8mQ5Z8702JUt9kVM2dIzlcYVPgeR3A4R65vnrFCsYap3hfUhc678up6dg9S1mE9ZwRNuZJjzNY
6ixRRXycV03QFQUlELNtGoQ8eFzu3azyF97BBPs7r9ss2J1rfpkbSh2iLi6B/oyDhbS9ORGGWJPW
vtadOfFXhGvfe1ZTCh+kg92vIrlclvVcITTl4EU2bxMIpSY6KK72e45MQ3DU2tU8qymkCYzHc4bQ
GJH14RkZiW5HRLRn7twikxeNswAHmzVp3BsFaI/rhgs2D1RiNNT8sTC98LI21UJDHWEJIMJl/c7K
hs9XNUP8bEqQ+T5eAMkLEmRavbHzvn1Sek1eVugDreiEYab9GGH2xGnsVDzp9S67clyk830765XW
z2NnSYIqi5cqGHFqbYLaaQR7x6u724UmZrNJJ215LDIAUSG4i+jJabryxVJSULyKVWo/9ChBTl8Z
1PrGpCx+lc+GJs6EXARhmVEADkqbtbGXlIOXbQk2ZXxeNcKbQ3eAkMUObcAlUMBVL6mF9O6ekgfg
59j20vt81MSF0hTVs5PX8hq3PyY/Kz2rTB9SWavJ4+j6XYWxB0APZQXJLbSmLLTjiTPySP/O5a17
QaQhbuy7gyR8M60Bo2qzcKPSb6I6PsuETL/GU2nIUMlSRwausIHSTWhfvahmXN2qbWZwsNH58m09
E09jXlSogRVrdxesjQUCA9oqXRHs+b5mHkAdFNRcdEaKsh7POkMr1ghJFRdpb6dqYFDI0kIri9I7
Je4GL6QiRt82tYfsJrJHb/GXbLYN5Klbed0aUAn9sS3HF/KMdJX6Wvp+W+N4d6U5KAf6hlCSFwSQ
ja92bjiCN9jVm7Ch1U4pXlQuMUSH2pTDave3WlSUP+A10OyTg6L/qOyougKGNGiBJxXqaQqB9yu2
nMNdqomFzMARmrsTnZkV5EvQ2ZE2SOshjDI9YUVHUrFtvwyQDltTLYytgtpw73tAa5D8XiAM7uMa
+OKtYdZtHeKRNbxSnFF7mFCG98WOxxIxMVd+K7SKVD4HjvQFCviqNE0imftu1/S/cbKI7psq6771
ra3FIJ3XuymjaEAShEyW7VMpQhE3G/tk3+JrgY6ZOsf1pq1MIlo7ymlreF5K2WOeu7kOxxQpNj/T
lz7boHyQPmsI/TxH+KFya+CAwJVX5y19LFvctEpRjJz+goBSqWN0A0tKBXAsxdIi5NaL8TJtMQrZ
SAhQViDRYM4RrJs4L+jY4jwZk9SQSqwGyTTp1Z941KROKC21fa5qs+qpuRWOGmDGk6CrFJXYEyqY
SIVOxgbwY2Wa/ouy82iOU+nC8C+iihy2wMxolG3JcthQtmWTQ9PkX/896NvcYVSa8l34LlxlBmi6
z3nPGzTMC0v7UDrWTSZL8JOWwE8oWpVyo9KlMt+w3LtC7dOeD1frf6fTUFV+Ba2l8FmC8kaqioX5
eq+QvSmijA+8NWqFzbzNpt8uoUim71YjYYKgwv0LFS3+5poZUWXFizVxqiRW8jjPVfwcq7b8Ussm
4QCLy9HcgViwJgS+LVj+TOAdYafMTrcnXMg0glGbvCNrjgQQmyQcy2/HfJZ+bVkJNoG1i61hBzM0
nKSjjUFmYzwWjosXPybOXMtAz2aFKVRH2IIvB4teRHr14PrIPvANE4ph7oqSZiRsksG5U81MiXea
JpzvorKryIcJrf6c2c/0PW596vfebpc/+jw0v6I4MuVxmYRz12FU7/jGGEefZmLG9EMxt90TZoed
wE8yZYlFrd0UYWY6sTjQRK8Il6Fmf7C60lgMeHfO4ShBn3yMUfpfBRtX5rNnzWloTsJLQxn32Ktb
XY8fIO6eajDKpZc71+6XeQeM2rR+pNhRwuFVZZ+AA0zs1zm6Wj5lEg8PwsmXMJdm/NCBedc7V40o
bpJ4eLPgqwqLdcX5FdZ9HD9abcNisCWYqJ97qZEG2bz0ut9jjFb7SasV38qut141lUOG86nXqZmN
hhNcAcaeSF7B0Wqx6x9Z7pXGzpmGMpgLZRFXfTnnv8EfMfKa8u6+ljZrKqcmtgEa2/GnO+bibog9
QCbohG98AFMp/5FawxHDyMhZk13NdQa9odbo2aLVUZbmgSer7GZCuHRHc3yBG3E2F+IihqO7yN41
JKjW+vf/AXk1EvwEpVsW0Hqmu7bgQeVlnVyYYZ/Rks1VuI9miUEDmgDC508voytG0gL1EMKTxc3d
jCESJ4E0v1YTSJSeFNpNk3nGA0aZLkMdvdopRfms9xM4AdXxtYAmFs5S0uqZFFUf48pns9O334ao
Zc03IW54w0meqtqtSsrhYF7hK71qk71VR58rN7ukFNvELq9wP7Q62IhYgaObIGLk9DHAkMj0lvx6
tg8MAPxZts5fryagyCrrDPLIUIfWWuDVGQ59Nsb3Qdfn8feFTE0/hjFt+YPTqbcyNvD5nPLq2u1U
8K4M0KFu9ejLxw9mEwnw/59LW7sGokArZwh7+nMnZuGFVgx1oJhJeZVmgimp48n91Er92KdJu08K
JQ0zNpxrmx+PzWLaX2NT+9UrUcrmlC+fgahiGhtDvXNlrBt4kpkJhH3X9YtJExdIRe+sZljlrJ7V
MJc5wWZoTFVYKdoMD8dUPPFHVoX3K2mQhH78XN65CjZrhA8gz9QhMG8Ws2q0ZZOlsgi6LkpvAXbJ
+RzkJQP88wk4Y3zgtlW4wlQMCfLp06fx8GocwqrAzVG0Nq7u7eETt69WqetMQBLvrpoqJ1jahE21
qe07Ma3YOxE5GFzClVX29jTEYT6RvjKrneMGS6QsN4B+yXVROPIgJ9d6Mu153MUUr+HHD+n8q+LX
WwhvoOqg/tku9bTWpVupuC6MKbUD7wtLywZ2oLTkvxLk16+K5g9HIBXSE2K40wfVjIU2diMqj2aV
6tdpHAexV/M96/bvGhuE3cd39s5gzCR4AR7JG1vU2/oD9apCM69NdWCTwXCfcTjvatMUO3gF7RFq
jrUX/aJ+Hh29wbrXqUPDGVrMKObyH5my3Dj0CBQlq70LfP3N96lqczk5YNWBpfXdHyWTEeKWsdrb
YGzA7pV9gfpx/k7RB0MvUQF7GJ5u2clTpFpJO9M/YcJZPdimrL6V9uDcjmaeXTiX3rsUp8W6Na+v
dssycRW8OCHlgSAQHmCSrqZ2QR6Bg/tV6nn7j9/o+QdNQ8tjJGWeCHVu7nQB0SVNhsHBhAwGsZTb
llh/4it84SrvbaeI3lihHAGYVm4H7nU+Zm5mpDBnJrw3g8qzoq8uNLNopw/VgpAqN7Q+4BCZ5KO2
9Onk4xSK8WjBFLYInXxSqAGbQdzrC1i53yJHedBn134eZCYVav9y6X2mD/HLgoPtJe32O28E2RfB
sHxs6Gi2LGmlSVPAC5JyNGexQn2alPu00nDHJaL85eP3sU6WT+a8hEXhrI7NnM43hnL39H2IIWq1
2SWjqMGd/ypp8+WoaGVzFKRXEedEkum/X++t2mJb55zbRnJlUR01PT0gluWzdRj7uMfP0m53qle6
D4QSlvmFkmMtKbY3iGcWFGCIr3Cc1mf9n6pr6LTR0STnVAE3my5Aj54y3RV3Tqs5h1zmwGp93D3N
mruAm1b5pdBL7ZwIZ0PUgdeHcROLEYHi6S8w6cCxbvdKvNqr8jXJNO8mqysPaFgolhmS8jwq0GCn
VvdllauvrYf/xW3ZuPHkG3yGRLDH8TTvSuKCv9paVk1MVloJ6Fk6jERcMgcV+saZ6Egc0xkRRJi+
/3bSBJ6ATCvk17Vr4kHHuFN1fWsmcNKgmHB8M83n6S5PI2BqpvUmEGuKu3PgYBrNNbxMdcI+b5QU
LvjU3SWdI8zdkI/Ok9YvELhgwdnETs2Vrt5Q+64NKowly+90FYwQskNMJLyn/13GCEA9S8yvMhXp
4Ed9Jv9KkhV/lVykv4IWMk1EZqFrDMq2tP+g3MQB2zPcSYQmTbD3dWi7Glak3llO4Km1pYdT1WOH
TjZz+h0XCvEd9KN7jGkK1ZBTvntJ+g5Qdq6zBqowkJ++ryXksNvFmKn69NhEt0TBpSUhzsWdFxSF
WXxr0xwaKsmLDjFWCy331Qi6TEwj0wolSJehO8rG9V5Np60/xzMUsB1p1cv3KYPv7ys4pWt7dR4B
RDF/FhG6yCEFMKebxMeE0bc/I8H8qmrm+EU3MZRkEJwxcxSDrWGtBJVhwAvbop1uJ8Wt/EKRBa+j
SrV7s6jghMzVMsUhlPEiC4Y+qZ7wNoaPlQBS3nJ32d+0GcABu5ks3J3szfSv0pdiDSJowUrjKXnO
YmPR/Hx045t0WJMpmpZxahuZDFw6T5gt+VdO8UuTzhKknTU8f/z5n2//WFFwgOJNQakLcnH6LYhJ
T70yJQLHsiaJhYiu7+wR7djHV3nb3k8/empFyjhIUqv7hbvuev/56GNvKGFzMNMtZ9GGkqyYn3iz
A3OVDBaPtOPprluKZjcp0RRUIm3DAeIvDMumDoAJnZvMldNdR6kV4Ovkpb4mY/UWCRzUCALSw65s
sWPutQZz8VqE5QBc8vEtvLMv08WxZVH4YK26La+bqGpMvrIyKNPKujfGLA4rXbTXsaEygjFYOh9f
70yvgCgHvRVXZKVy2bcE9f88MsIv1MQ1KeW0UPm8XFnfin15iK6Wv8X12DGyvfCK3jmhud5q72JC
PsLKY1PZ1xlh1HpfNUH44/j5z+fj8eDvgqvRDz+N/oUC53zRnV5qU3MwPSvVduBSk/w61cxFvEtK
AO2d13VyN+tP+M/Tm2N2UXW9m5v9855bORwOf59uPl24kXfW9XoncFsR87urE+TpZepRjSHcchmx
k1+mWxHMj8OVdUMObwCdJJAhaWxhfWTQH4fLo7L3vn+8Ss4LE66NvpxejJ9wppkDmmkRdzcQswEi
/Ska3CPfUrNvcYy7cK/nL+3/l8B/kALuTPjeRL2htKJL0c/o8VcJGZui3/tXoQPFKHY1MPhwLGD5
b6WGuiiZ0c5tSp2YFs8iJkZgNjPmmVjwXlrxZ2xIruVi4o2DH8aHKElPX95ij5M5W1gcQkztryfY
MkE7MM4QUFAKRk9q/KMolZHQRs3YZ5We9GGqY3D/768QaTw5vKubJCHAm1/RKMwMeJGrl3C3Y9g4
Hs2sesG/Vr3Qwrz3BhkHsEoA1VYr5dMrIRrLajvlJM2UdDxCU16OzbQYlzautfPa7PUaaxIc4s0l
flvqQ/QhcMeR+erzP/TEfMTmSi7x1sw1Q+l3teJpz3WXxxrdfal+TxvVfSrLJnlKYlO/Zd6zAC9Y
joSpVKzEFIu5Wuc30ejt41p0/w5p4BmBfg8XfczHvK1tgMwYn8FDWmFACa686jsdcoMuPPz3ngrM
VAe7fPYKAJrTh9+rniR/VEeAvwzlbWRXzqfEGEhO0ezsS8v6NKA6TPLC4nrnlSNP5HXQvdC5bCWK
rnAUD5vSLLAI2jh6wmnC2YnKC/d2TvLniwWswRifHME1C/b05lKtYEBnxHmQVWamQ5rNsymITZHR
k5W29IAjmkTfRUZcoiqrFzjGblYMN14zq//m4bQCd7aOiBiukudR3W4bGiXNpfbGZaZZzkJXB0SG
ojofXBJQw3/+dAEHkRJSVwJqvoEl/zlkDEimk5ZoaaBLx9lXLYxDmFE3TPv+nbmN6gSbCiz6sTJE
vLMpoJDoDhb1PnuVsdCsLwPELGTSRL6A+XzKBjM+6kvSfsrbxT7CM2fOqFTeBd+qt+Zz82mvwB9N
MHsVeMjmV5ArD+PGpf+YutyW5DY2y51Vzyb08Ug2oeImf9spIdsoztWDoo/pJz4t83Vyp3xlnWj8
IbxQ1iXS37ogk2lB+6lBPRGHiHiO2IcTMg1Ikxgtk16V7gZ15feVInuZZoLmP35973ySOENBhGdu
xtm29X2LNHJ9HG1mfdTG/MKcw31iZkliKvD3TlNH7wsGCMmFZ/jOiY0qWXNhY3PAnSlgi7qDcjxy
6GC8AW+j17Jb2QuIdG6iXmCx01Sfb8UMURg9YBKIbmlb3TN6zpMyyRR/EvBrfEsblNFPEvqZISug
m6lDzURdmirkNkjf+TNZJd5OjQ3xqUqkB0HACGevV27bnhwuSt9SjcJKW7LnxV5ZiVZXwOrsV1bv
TmQjnpTIfjUzUKPaIEIKk/Gfel5rPxt7MX7VqHTKndLN+v0Ay12hY7RspMYRE0fEZLLE10OrVZhq
01R+mdOypKzBhdT20RMrj8TKEnak9V5xj57V/qbklXNT540FczpSp/tcLPD1B1do99DD4y40B13B
oKsTzZ/e7uvan0q9hmA9O8SWRKbSFH7TZ/Zz31na1yGemm8GdHGx6mKb+bNCrk6019nO+tAphXLd
kfPqruLX7NrzkplunYHv50KNbdNHsW9EMHjGdsD9jnSOhzrHRGQXm52e+4MVQzRBuXPNdA4apohn
cZeAKYkQJk4ThfPsSr4m4rg8hP8qv3oFXlykMAY2iGVUwu3zSphTAccu1D3bqxjZWHqcqb4K6zvC
EsRJH9zYsmJfzlIpfU+O831vz7mxn5UBcnqR26QPekWcvbRRGc8hQ+n2p12XuGa0bN3ZzikQiZF2
XPGvetW06CGy9PYWwpSrhMVCfppfRlXXBL3S6eleKUw6W1ZXg9DXbIYpcLGb6w7kmEEshNy+1KHG
tOB69MpoDpvGHb7gvwLZSmFOJsJxyppjYUVOeVtOAxZVJXNh4mJM+QpGsCyBkGpahHlnJ3dDT/jT
DjY/mb7Cm/WDhJoFBW5SIUVDSXX/JCAtvFtu7dZpVL3ZmUXvsVanXFoQF4cB0uQk1MKfRqWGymA2
k7mb1dx9BSma8utWn1s9sMh2Dq2+mZUQLvlk7VxlXL43U9xPQacOYxqmjIUgD1SUjH5SpVBo9Qm+
JiQDFxRjtLz4Qe1mg0VsRkaFMLKdIdvoTDF3tWoXv9lRQNhEnVfYuI/ro65tbegOShp3JEXm+tTs
F+SUYtc3UoirCEmZCxObJLSAKbMgDMIezQZQoB7sqwVVFnCN1BqDlZ9AXmchlgzXktq4WQbF7EKh
5vOPttWi4drSm64PlNwunF3/NhuqoqJpSDDzEoTMojIBmdrCswKRxPlymIeptRGEanVzT7QOnEkP
XnV2lZfRCL2lUfBRzdvUqY5LM0Dvjfl8513WuuNT7NSxecUpZTo+JszjbQ2n/uvAgfUzQVbTkhAS
Y3OC8ok8CwihjbZTYrs3Hrw+x0srnfQY8UQav6adWj2PdU4Z7kjCom5NObJRtmrPYsEB0lN37mD2
kLjbKPplznP3Ip1cd6GsjM4fQd2B2m2Q+bir4KbejqS5qt8H3OFVX1MZ7aEoiLzvEBkjGD1D9mhB
sPmiGJP+OSlHOm51zK2VTVqRJuQWC0QLq9Ous75sDcw77fh1Rkz/BV5E/fLx4fTW35+ctWvNptIJ
odrX8GRfS7v/FBeSMtFrBgrGkq8BQ2mvCm0EvEdhQ4WalMUO9TwbDgwKjMBwYRxb0AHxcOpEqHlI
YtYNdaUdDJ8//mFnJSW/y2KQTc38NmvcFLKdoywoyE1GtmrjPtRVMT1JedEs61wdxmWIf8ft0wUR
R/l0evtRm+qlmmRloIzFLhuXfWR6CCrVZyu29k5lvZSZcpu5C4gSgrEZpQr7qvrQlpec8c8ObAp2
xPfAMEiN8PTddE24C7ndqCN7jIw5+uVBKAmxSyc21IYb+a+Plkod7zoYCdhDGM7mnkdTjAV5Ayvr
oXEOjVFEfxvp/DPtAco5/ziKaVLqKX42L9D0ZnoryFOobrp8P5qx+ZymxKJ8fC/vPDZ8GLDIw+KI
0nVryMcgh6lDA3zVRkMOz6dd9lCjV8TUueDCf74gNUSrmNcwmLRZeRs4vzVcSSRpxIHo8lFgYTHv
o0ZZgo/v5xyP440gqWFcADKxWvmeLsgel1aZpWi/PfYvmJY4+OXBouaLS4hFFTV+LaZesKnDafCV
bEZWathjHUzWmK1DatEfe2P1Vvn4d71z93wlOCSs2WBIOzdrRiaiMFHosj21lQ3EPLo7DMSc/cdX
OcfTwDwxYtBAihEdny0avXGcVK9X4uiYQoeYkvyJM6kLZNeIPTmM1n0O8f6TNhlIeCuLGBxd6RJ4
K41FsnSRfeHZwLzOK9d7Ngp8DIeqHf/9UTAU9jQGjSuysyUNRcuUtVneiMCLoUmpKkG2sQfJ7+NH
8c4D518nVoumjxp+Nff8776c64IQ6ZgS0ik06OheP96rRaFdWG7vfD4QZWBk8h/4/HYsa/W5PYyZ
1qxkuZaTFSKqVabiqojM6tK7XT+Q05MG76v15TpM41b3q9M7aqK6TnRF4M6CRusxgXX2kuGH86VP
reRKRw/+2Pda/imO4hT6i25DSc6tZzE4l1Sub6Sas1+C0R/90cr82r7BpGFiGKUwam36kvR6jhb1
W5L33S/TtVOC3pM+l/4oxsq9oaMwXrRRZMn1YKdzEZRuZz5Fijd+0fIa8UCV96pf6HV/nLs1jLEA
6fsNmCvMQF9kd1N4RG3tl2VUX/NuRFIFrc6JoZuW5V83Gls9rOM6UfwUmtyXj5fQ+culHQMtYeqi
oQPakii6zJ4aQnFh3FF3hxztJjOPTP+GzbZ74VJnPS6dH8aJOJbyvzXb5fTdWmpjGIvFtHU2jFS/
blUd/5gmq81712jc6Qo7xMbBIQupx4UV/M6ViXVY9dP4v1qwhU6vbLdixqwGYuKEbPUFv7opgJgj
94YjjB96kk97MxL5harJPlvK4D6wQXiP7FfqdlDPKE2yggBT3UUi2IhGy/pKN2DdyShdKCXy/MJd
nrfYK0wNdghEi+8Br/X0NvNWT9XChIeS55p4Kt0FgaW2lFCkRez2xpF02biF420onxPdg/rg5k3x
5HhVD525K5LHdIwaWG+kryk0fI14yhkJhgZCJIxWWlDoowY+8LuWVfs54XRRw9JK0u+wPT0gQ5i8
jxIDBjQiFfEGUGmV3jd6JSt2DfHp+e0U5bbiIyURDnPehrGjcBWEJba5aEqoppb5V3FmWV1laElN
XxMS/Fm0iJzSJZ+/tUrrJGGDM0hPZjhlAoahLtLPf/wgwOv47KFM2SuzdFvstRaCJsQP8JoXKW8B
T/srCZ98b/bqJcxuhdNPthiPfRVYEB4PbBQ219P3hdkWjpLp0AcVKsO7XO8zNK9x117BaxJXnVDj
cCTu5z6qc5CFj2/z7Ojg2uzmVA94iAP1b9ZKZAuFkJClX0XzzjUAONJi3TOO/3gVbEHWIaWF0w+M
G3szULDw6CE0kJkQ+l43KABe70tFzV8/vopxdjMgS4CAZAysp62+Xfi2G/N5d1wGo9DdEnZhExR3
xhETwdAIq7248+61g/I5v5qukj2WonvvUO+Lnbar99YOabpf3c1X7g728wWE7R3C7ekv27zitnH6
Ntb4Zbnv+EX4BzPl3R9Y8P5Tvk9DrAAuvNZ3SHGnF1z3+/+0ajVUpTFdL1j6vz77x+/B7tOnj5/2
2YmxedjrvvefK6RzjNpo4gqK0/m6uI2xxBXZhULgvTcKCYwiGkIYSNLmNrTO6GCZgfM1kBd3jhiA
IgzvkrfGO7fClAWEntm2B09ycyuZRGCT4CZKYnDRHq3OUvd2NpWPsqnr8OOnth5uJ9+67XDQrlxY
ggzJm9wcfjkh5PyGtkByVyNKiFsYMc1g17/GaLGvy2FCho6tmnwWShuPVzTQyqWlsZ5y259APBjh
Ipy9jBk3axGFEgw7ORbBMLSZ+hkfk7IJZK9pNUoVK8IsQImTxxGK+nclMexrZcC86+CZsdg1uDww
lIqXS/ET59DCCt6vwXhIDBh7bnuGOnFJrseMmuJSml9m2OkINHiGN3ZdCRDE0jR/j33RkKbQDwC8
dqwVnq+nIxKQXjXKnwTbzN9MOzXmYJ6T6ufHr+0dghau+SsVgdnVOq/c7GA4G82ONiDH1XIrq25h
S6HqklLDd6KaUViivUtJMovcyOE4m2X3ak2RW+yqRrFoSaTMf4rSTR+HQS6ralSfK8DmrsFhSluW
Q6HnJH/jlobdhSOEIg6Kl+RH241c4SeNQIwuetHIC6vx7RTbrAWY73AIQXMYoGwt+atliXtcVjC8
yXOIwHmXG3dVJIfXdm7HRwD5JgqGUiehzDTm5ndFb5XiSd6YT0oy2R3aEGPaGaPnKkeLrPfPiQ0X
xXcFTuJBhbTa3H38Ht4Z61HB0Q/AQEGDcZZuycxd9JMHN7BY+fYYgS9PrlFyfDlV/iSHfkaMp2q/
l3xJfyQM2fZ4E+jlhV3pvV+xWnZ6zL/WwBRr09/3Dcad8RpHm5FwrtwA+yOUGIclfSkMUNsg94r5
x9TVue2nzTIRc8P09qdcqvzXhedxVjvYDFKoUph80WkzvTndhcn9xjcLqmBgtR1O/k1X+zrJCjex
bk7XGYX0UXOFusurdH7ssmT6AoCGpl/LlQeniqJwZHa6g/g5XzGDyfeeFtkH6LDmXQfH98JqW7fR
zWJbnczp1tlocV/b4AIqNsJM2/mG4BLHJE1HZdi3irHHPCwOormVFx7OupFtrkdhg/8ZUMTqo7x5
S0M/Zk4ZTUVgQyi7R+rXXIlunq4uvIJzzgbq0HVYb1HDQSfb7KeLiEsvi9MiSNMCqlg0SUzNtNhS
ULwBisZopKRdAZd2OFAU6kBgmQV593u8qPaFOuP8CVP0sxwAGjCXo4E+XQ2LU0wzBR9mNb3Xf0u1
2t3JoptfrMUyrpF3pV8+vvd3RBFs2MhRNKaWa9u4UdB4PUmWyEKzoGpdGe0ZisFr7HJF/Zu545Ls
ytazfwO6VTojp659tEaUxHZetnhB2D38UseozTus4kbAi8jAOHBBY8bOWq+2DVD+xc+4aONP5jI7
v9rRVqddjz/QRd7NeQXAfWCguFoz43i5/aBF1NZGW0EQcQZP+VNIHNg4prVPImO6KJLCvKPoFOij
zSHsMis7Rq4zhkaBM46vzEr5uGjFfIW9K0PlJXIuUCbe2W84epi181pZyACxp+91zlpPjxPwUZnX
CNuMKFGGu7mOp44TxzH+prMiPwO0xS8tRAaks62i33lzW19Cmt55TvTs8Gjojdgptu9b6qrMplmH
DDN51lWHTwP2DZ15A2fnkg7snbMJTQ8wAQkquHKf6Tp0I52RrWPsLpfM3quT211Xi108WU6ePmnY
UfY+n3984DTo/dzV5ENhWPGN1Ozmyqna4QieU93nXuf5eSrqo6Jky5XGxOZSw32+BzM6ZzICcUul
SNgySbsEXjP5sQWAxqh+Nyai6Gh/u5s6w4LXkUqCHc/QHNG6mZfyRc4QDWQ29G3r8F634I1typJe
jYx2MYA2G6cdZjZyPDX3OUoxgIapIE5VuOn00KlxehNlSwdz1xHeryEbxi+eOkh1N6DDdPHBqORt
lSZVFS6ydGy/GGZo23bcasaFQ+B8U0YY40DYgEJmMZXZbFGOHJYlYacMjNwtbpl/xqGttfOF7v29
V7IOaWx4JcxItpw9TzDc6wccDdy4Hp7y0sG1h4PpdaJqeeykmBijRbLzK8rxC9ae52MiZCvUUgzK
WAtsEpuW2kYqS7Kdy3QGftmVhYXojbSzIehwcPiLKCnbTV4dTXuMjOaHwkNG42eRIb4gfrYPaSmj
TyJf2kvMkvd+FmC8ARqNOTSEqM2Dj3WvhddXF0GjdZkZlhgHPNWgQr6TewaiTz37ZbYWdgGlzibW
Vtpzn6v5tMPY1TlGgljUgESNS6radzYU4HuM5HEER9K4rfuVCVUWcX14CGb98lQyud3BMLCOuQtD
7+PD6p1L0USuEDnCGVqN7XuZNQNTx0gGtYd9XYvZW6inaX5Xj/YlprSzbsinpccqzrGxmV03BMSJ
pxt2EvUyEonZBVNTmPMDBiPlzoOEmB0TLW7u8ZHqcc9PGiwflLqDLd7aEdYz0jO+5lnLZLcul+RZ
ID0iK1ntk0fDrWOEGQ5/GZqOsvqGZIu4dpxs/rroTLV8j1rHQtFfqs69O3SGve8gtf9ACad9xZ9R
fi0wdnnRFO237jXqC2Yd6o/WltdwA4v9Moh82C3eQFRdXC3YDEa5GH1llG18qDNHqvso7YxP0pOq
hRBERYXQCW7d74yUeQbOBRg0KgU6z0BpBjh9AzHtgz81XvRHG7FWOeSFN2n7BHZ/7wPP4pJJjJxX
+PGIWR8T+SKGk+fk1h8P4dxLGrW6wBEhnn6NNk/Pz8aJmNwKrOqrNU/4p2kl5g5+rRJT6MvOFoiE
RmP6W+hsJwcTMvyMJY1dPBuxbV/q4s+3Xfh1DILXAIR1f9kABvhkYexgQqPgcUZHemczNFtv3De5
pV/heBhjhjJdCvw7H3jZnIMq1LDV73klNZ4uqnyc+kW2lCHejA+HhXDk1sJf63HJVJspGIGroRz1
FvmOMlyNsOJCWJD9oTBK/VOresseuYl5jHF3oJ1TieYlidu6UIG+iRw3K3/NeGNCvbKHKQ03P7IZ
VT1NVpWOldVaCNY3VKHLUv/Tj01DbyxMq9slk2p8nhHRP89unepIuzwF5FGdrNbHt3PCC5yvwPNr
T2BSZHrLWg1Kdaz8nnwzCjFMPu4MbchAkJtWUULNwgSPJBqXmhJPr3TamaJPvStsLeLPTpZXr7jH
zGngpp7xmi70av6S59lDO9vRb9lVfb+PPXt+wPtRXHMSJiZ9lKH86TqU8JdO7fXr3zyjFaJcPcLX
smFbzhlWVCqAvDJwMDrbEbKehxA9sl0FJfxHGjvD/YTTN2IuKF2MSoyHmhrzthjs6bCUehLkGinp
wce74ztLGkAP4erqLgvWuykxkULFLmiwDMxF6UMg6e4VGEgL2zKO/AyaHny45JLS72xLhjqASzrq
G0ywaSQ2HWEkU1TsOBgGbaGUx8jJ5DUOH1QzjXOpcj0vJ7mWq+P2rcJ3BurYLExOWAhZlgbNt8KB
dhdNiniF8qQ9p1GS/VDMnnrSiomUgp05PqG3I6EOuNq6S/RFe2117a/dMr4rZ2N5toQz/8F2vvuU
te7y9eM3cY6FwchGQmEZ7IIatd3mqdAEdI5sRBMYCnO0wxJ3Ygz6kZS+vamJOb3TMqToYaM1FV5o
7RKNWKVNIwRJt0+ASjGBX4IabtDs91na1w/l0BgXWpI3k/STNcyPhPfLQJTIb8waNpVnxYfB2zOw
S5rN/OcEXPV3tkqUfV6pR18dayHOw5ns+XfcZNnLsKhYpWICRbFTobs1g1jD8IPxbiEQ02ljGR/V
oWFmNfZYrh9xsKeS995ayA4d+YH7w/UwNhv0hnhT5kOIg6rb7HSzgHrmKuieDp5RL+aFcvUcSHfI
0wSrXc2pmQBv7ShMp6ucMYeAL4fSPA6ZBmPLEObeTZwBvKVwQ6zEh10PUBQkPdilhwEPzh3QVC8s
i7OaYv0lqw+/h0v2SmI53Vk7DlGjwDGHy5TfXWiUPvO4A2Py6ziNtYM+THtY7kdnxklfLCWEvOLS
zvW2e2/eOr8BzInQBpP/b/r9iO2zls76G3Q53o8xWiMiVXT7ux2bbuTLuNQCCcrrx44KVS3GXHJU
NbIV4Us/rsT0UCbVchyriAlvnKh3ngmDMWKmdtuOVr9Pq0hgxzlNh0IYxCRGQHtQ8VQMwPJiZ9dm
u+frjnelaLHjkp3YuxVOarUKxUypXf3Gbdvu5eMHf75J6YipMD2l6V0ZPZvCOcuwtpeeRWEjveh5
Uadh19W9syeVQnz+90vxYDkSiG/BUXr9Kf+ZqeCBmbddygyuN0eoqoU97ZsOBynEr/XVx5d601mc
vkoaMIRTfMJEqPE2T68FaW6Ohcg4S6uFRA0xztRsiN8LcIhQyxNyJGpvTS/GqNUf6HNCrJ8mYj2B
dUZttRpWptlXHaEy2lbtH2pT9MelLjCfGmvxVTdQCacur9ONNfOxTErlAfBbe4w9h9TGLG2uTDHE
+ykv+wITt0o9GvYsjhU5hLdirptLzPMzmI7Bi4EihEeLjpHBx+n9anMzQ+wDZc+d2f6jJlVRhfi2
Ko95BBN9z1k9KIdikj1eRYBo6RUNMob3McxSzGenOH6lMIGpwTPVrqaujxNfqywCuafRVK8azUWf
LEYnKRmcF9aL3jXG749f2fqBb94YMgtU6tSeoEDe5oimJGyXZMmxBM2G9F7ro+mh6Z3xCLUyR6Xl
AZIs6aVt592Lgp3yAazK9G2UCQl+XWoSyYoibeweaeMqjMixH8Y13P625NPybHZuc4Gpd85s42VR
58IyxZ0BDt3mdElrHNPB+bArMfL6iuA07appqel9uO7edZSbdbDwBw2GgoP5vDphjmoCI6nXWmTP
mXIJ8j+DLfhBrA4AJeTCFEmbTcAwsa4fC5IBrJRrCUjCh1VuduGjfKdIgS34dtucNOeptFacNhVh
7xVPW1RPhBGUma9GmWuHGfOu6zkZITuXk5yHfVIvyf/YO7PetrE0Df+VQu6Z4b4MphsYipJseU8c
O/YN4dgOD/edh+Svn4eqdHdZNuzJxVw0MF3oAgqyRIk85zvf8i44WAwCmKnZ1+M3Eoq2WKOU2Yu1
0ldA6+fInUKfdiI2ClSjYLGFqGi4vL8s33pYCweZ6mRJq16hHek1pCmTS9ilU+OetnEefZv0GjAn
onjHnddaQZjm5nmJJPPlZEK3QoFyPLWbod0gUjvdvf913gjXtH1o+9OkXMYNBzG0n2MpkYDOV1rc
J3d2kmMpFNnhvRp5pFTvX+t1Y5YOFqchT4r5GVOAJdP/S8CeECFjbxBUIi8c1yK2d6hybOhWS9Tu
2oLecHzHskQU1kV7Ls+2H1x/CVoHIUEHWoEuC3UEMe0wJGQpxDJkK1f1lORfE6sWaxP9SkijnIpA
ZOTtxHD7Au/Ifq21lbmd46JBXjfXrwFYTR8khW9sEmoHJrn8i21y2GFRmqHWCkMUFCjg+SNbsY4s
fJk+2iTLTT380Uv/RiMDgX7mHERyx5yFLgaPWTElL1apbvtFn/Tmu+ZFDB81pcudjdopmuPTOnDQ
RVdb4bdGmvFnJodZWqhRQkM5z+r1+8/jjRvAub1ApZkRk8MfPA7RuyoMPB5HZNFc7LBtOLHT2jp+
/ypvrHCuwf1Fugxe4aHOEMz+yTFj7D8nF83YeYgx0c4SaJzIqX2wt9/6QYB2qMxMHMfgFb5c327p
MSH2CHs4rHknVOAQ4sA2z1/f/0VvXcYFheTR2kCG5fC+4VyH3nOHkkE5w7BzW9M7QdPyI5feN+4b
zU8a5SyahWR3kECXotTdLqbFmWhRgXa02q4NxcxryH2z9sFWeI34AWRIhc9ZwYUAehxkyo2FVKhg
fg7aSVIeKLaNNrhWXBQ5BghZqTVfjNmYA7conTPdwIU9LQtlFUamd8FEUQl6dSAdbrzuaoQy8lEH
4o1bATeWL8gUm9Hd4XGmVWAWUHgocBFowt5nZqU+63Nk/1gQGu7ZFJIzHieIHp1XiWGW6y4rhi98
EvNNhwUXIv2q5q3vOiOai4bOieU3UBc/wqq8sS5Amy1cVrAXix3Ry+VXRjE9QwhLK3oWzXGvo+I1
Gx8d7a874wyY6NESv01a9nzUy6vgAulBLusbDH4bTMGGEUuNau4DHW9xHyWiOHAQAT5Pylacl7hs
ZAHuSOIOk41bAItGAOSn+ijGLRvrIMZhS28sHALwh/ahNWgxlA08OBPF1dKRV5XZLeLVdfoT95d5
Y8qpPwJEtFaS/BlbtWFtjl61lbSFPghoryU4YC1T/S6rZCFoHJb5ahcqsMnUBWSPJgzDpJ+erMst
XA0oMOgnXjZ0h78U0dzh54GrQTJME2xa+ZS6+pUuUfd0m8H82ag16oRgY9Z2Xc7HYycQWQTA/8F5
uDypl3fNQDXSXAZL/MMWf/kkMcnwrKrgISoKBLquLd0znBi8k8wYcVBFlWKrZNL9YODzxkWx7GKn
Q7jGndE8WKRzVQyt1aPZ2oYzQR8B3TN0PLttPZbTqg6VIiiZEK7ej5ivm8HAU1kgGGOyfaFAHGTI
g7BT3ezbGkBu3t4JFtHXEpDcd7eS5jk68Qgqox3tPdi2wJqCbouurQoLyVx0jcLsxhad+NGiDXkO
ikBfMGfOdNfrhX37wfd84+4s6BRQN+B1SJKW1/+SIdXAIOrEquqVOcCaJNBjCJ5p5vzd1Zso58zS
8x+VmUyXmhKNtxMS1otolZm7QVh11jqG5KsflWWeJ+uG7HXXhEn6jJZ7jjJqMmIJ8/73XW7bwQpi
tYPoIXWkv3X4dZ1yqitZ8HXjzGiCREVKKUMIYqOI3Pgmi9a4d7oYHxoBEu39K78OySj52ZoGkocs
AZD6yxuVgb1d5FSWmYIKzHiOxDkY4EUwHwGw378UIpDLIIxCGJmPl5fCF4i+oEEXZ0Aga40Eu+dX
bjL4E84YH/yqNx4/hwzijGSpC1LkYGYhsEiPFJWZhVNiLADttXR/zIYe7RRPnfAQwUMHFqnRqB/5
6b1xO9kWi3YGiQs91IPbiRhwhlS6iuSj1tTrqB28oDCL1PfMIfogH3sNDnQAgQFGAUYHsJNU6eX9
dIsEhA+2P6sihE20gsQgnosGiQ8fwya8MdLRoIDWUTbxNqMTWnLtEJvmoyqz8eJSFCT0fTI6gctc
7Sk4Y+RMKe3cFdEKPe1GP47GucCoJ+rrtRfpdRjAKQnvKzspGn+AlOvhr0b2/UGMeePZMSqmN++B
ISE3O/hZVe2BoshhsaWjJW7ISPuTRbrm1MLG/AvoEmD/c5Jcvb82Xx/5pEtgfSn6qWnAyh7cy4jO
Hk6PiD/WZbiu6Eb6RiLV30/PuAwTASDFyEeAonh5mVHrJaIcHnpP8aRDfp7sK3uc0bWC5s40kiHt
MbL86JOYVb2rVKtmwSbxGiMpE+wPYqMVqZU/xW241aROC/r9u7Bsi5dhCCg+0A7uOpKAsD1ffj03
MylfKhVRAJzR7u1MQGVG1DSYbBwh/C6zxfb9C76RryLAs6eQURPxxA8aHArefRP+aM1KF5A28JSx
vQA3OMtD7FObvVUiJNRkkRe26puR4Wx6OCAzKtx1luFNEMJTKtrMuRdqnl7EYdsjdd9nH7Ri30jV
WGYLEHwhoKFAdnBfCPvR0ClltMrL2lijT21vdBVsRYJW4T3ZskgQ5WnctZaY9c7KRrlpWszbsaeK
vgB0tU8YTX8EgnstI828jCfFUyLTo/w9CDW5Umg4l+hIfmILWqG84jqPaSWSO2FV83OZMhDeeLRo
wnVaQV9fD2Xff6VxlZebMHTxXssYpaA7h+L9rdJ0xhOQ99YM3HbW1NU4gyXWGEA8fvDAX2eY5JX0
DVhnOD0DVXi5xGQNyE1tVAUKzoBP4dBmDJkmazzWYZGugfuaCKKIcaM1tjyvPaezggHq1hNmKvbm
/e/yOlYvcRM82T5DYED38qtUmHmQgyNjD8PmAXkg7cTrjUc51t0HfcXXwYULwUMB7c/Wh9H38kKK
cOLcMXlSbSPDlaalCVNf5hbv/5y3rgLCiVUKSXKZgb+8SquHiag7iqG0haxnD4W7HkucY96/yuub
BmmHYQGKJaw9TvKXV9GHEjU5W0tXsSib1QKY3KChH+1a3Xp6/0qvfw/zAdsgODCZcMiKXl6ppm5e
TKsiaMZFcQJhk54+Hmrr96/yRgQCUG3SR1yyINLag8jfYWRraHUIO0+m3llcjfI5AigSNC2Cr5Kl
eRtlXeKj5uPAlJqHVab1Q4BvQ72KioaJJ7qcJ1kU4yiV9s4HZ/zruw2oSyOTRf0QrcjDIRBzBS0M
swzZGrN+CtNMRzq/Nb4kbtp9wB1/Y+KIet6im82gD+zy4cY00A0lhKSKj6h5x/abtdRPNL3dAf5M
1jIZPV9VONNWoGH1ILRFe90D07khddZ/W5+NSR/0RUAn0KxxDDgIbUlBYSgZFHHcxThkq/N4bOtR
+lG1+3o2Q3boUYYD7TfRgztYy5HST+CNkHAv9Cb95rlR7ccu8xlMWwCxmGpChwKzrbQb+ieD6jJA
QG/48f76e/2EQUZDvmESxlwbZvnLVY4AEkopHFnwHex4IyaKRZobPe5e9Ud39Y1jjN9IRcRJBu2C
i768Ft7fxNwc93NXlBiJWmW2dOvjrNNOhtIqsPkQlvUzK2f4zEsSczZNHM+rUDUBT5ktwn8AnwbG
IXPrJs4Had9b347bsGTNe6T+4UMvJiOUWpvndF160q8BLfetjmrQdQfa8hpDqGaXqIMaryID9hKs
6GiLw88Xt3ChkEwUEseRgdzZB1/rdRQCAwzGngEDKRE74+U9w7IuE0qX5hg39hnYNjM/tjHy+d2j
CIw1sGaQ7Px7WRAvr6KNSacy3ipWzKWUH1UWlyeM0mfG/Zb6QRPu1Q/iUgsncgnitMwPfxDKuWZV
uABSPImZ95AY0Zaq/bc7uAwnwMHuBejQij8chxShgsm5xAYKhkJ1BOIK15/GdYL3N8+yOV7kq+Tr
iyYki4Yd/KrxHWfOPIa4Zqwytxi/1WlsfDNQM75xjFY9Bgdt+5GtNkcjxk4rC0es339qpmGDwyN2
7KvNl08tDgevLGxqLMAqS7PVK7aV22MtWWIB+/4vfVUUAQahkuWx4X1NBnGwdekY5EJpUfDT9RLJ
29wvdA1z250gUza6j7wUACa9vrMUXxAT+R8p0iEYyJUEebfGTZDaHMc52SPXvaKbpgJBKXTprax0
xH1uzI3oAmkd7K8n0N0PWUOHzHdLw3yKI0CBW2FF8mHujOmEGXK/rSHm66scxjrY+bzgiIkqa0I2
jPn3DETHmzuCcQaoc460/gvQB7uDQVKr1lfM6HrTh3wAUIu+KL69QpuaaxHqnbUyI4lcXdhJNLKd
Rk75znR0cJoFAW+FjhM6zmqkNDN9skFDAakz0zgQqAidt4oXJqgIDu1Jj9Iq5lmFcJ9zMQ1HdjVm
CjapyYyNFrhSZJYGuzlnFOMm6KFLrNq9pjfEikm+8pA4sTzxBF6aSGjFBushimyoRtJR7kv01W8j
J9QZYjfT995pjacoKZX7Ctp5gRioJUq/11PHI+72ynkV5YqxVk0JH94jI6lPh0UnM6iGDm8A8hnE
vFN1RgAUrEuiHM+qiLejiXTnNo9sMfu1XqEe75YVMmG4T6uB0urefY5TGT8Qstj3qi0wVFB7FRtc
ZYLFddEJk6CgobAOGC8fMVTts8m2171V41KbJTMOMHhe8JhG3bKSDdPU6m7Iy1zHLqmdEfjtkvG6
y2rdDBzkyL7h4JYXQe91WB2Cvm0cvwSLXgeQXhg5WNqE7GkLbbvy5VT1NzPG6Nf4KDFdTqq6KzYZ
qyQCCFiN5drDfb3czRWip/h7FDnzgB5nCtzNaK4HA549g88qs60ARxamU/iP4o87FhWS1BSP+hjY
C10tSJ05e0rmdmQT4Yil+9HoaneGBuTEjzwLf1IgVP1N7+Wziir5QFZH6zd1sUCW5RPwiH786ql9
fZOalgmmDxgUK4Sq75QGvaqtOq0FVR2TsAgQUcZwqXaIta8K4TSLzBZyDSD5RIXGWJ4iP8d+En4U
Sucb2oBJuTKE555XczOcGtxNPs6JFjtqYzDn9QzH0fCrepZAybPF3oyF6CxYuxQr5LK0Rp++LCHv
/cDzOsRyMGmoOVD70ro7PJlMQABzn5HsajWEmBVzXLFBlIkfHMfm1Txa0zeZVUgc4lPu53RW/syA
/+Nx/M/oubz8M5q3f/8v/vuxxLgmjkR38J9/P4sfcQUtf3b/tbztn3/28k1/v6iei69d8/zcnT1U
h3/54o18/q/rBw/dw4v/YOvH3XTVPzfTl+e2z7r9Rfimy1/+b1/843n/KddT9fy3T5jLFN3yaREu
PZ9+vXT89LdPzKz/8iiWz//14vlDzvu+Pvx4ePXnzw9t97dPim181jUiGB6RC+Af5ManP+TzP18C
cKp6lDILM3B5YAX7Wvztk+Z8JrtggsuYnD4X0MBPf7Rl/4+X6JMugDOLoQKR/9M/fviLR/SvR/ZH
0eeXZVx0LR/8sp0NEJvkcoFiM/R04DwctvC0pLLR/Xf1YO48ZTulzpFRA6t2e/lTn2e/ldd2FbWr
xJCPbaRBUYrVY2WuznGXd4Nybk6Z++lnlIabDMu7M6u729/J/4tFNTw3Xd88/8Gaav/Y9MXTQ8dz
/DdYXvSp3lteu4eC3zQ9v1iS+/f8WmPO54VssGCvFtwR0EAe8q815n1mTkCWTitjwYXuy9Jfa8zR
PkOp4Y2oeyxQgWVl/lpjjvp54fCxthhxWL+zvvaIjn/lfYucB52BRbwNsBah6ZDSG5sR3WfgxkFu
z4VNF2LC1HTQzE1rO+mRyMIFCjrE5bBGtaU/ryOovzhH0jn2Seij7EhR4hivx5DZo9/VlhFhUCvz
2UcHsSGDcLz4FuMEKMtl7Mj7TBMxjvZdOHL4JWhx+swmMxSSdGjsvmFBiyF9UX2AxMalrTKt1E5o
Uk6jho3FniTTt068nXXNxj+R9PsBUtzsIA6b9F87awo6Z1qsTOJW/SZNK8q3A9ThE4n+dxMYQpk2
sPfhpShFKg3Ira3YSXTSH3U5H1PotRDC9THaIeSJdeVkc5gymcBcXYC03LaIFWyoCrVsW3jdtVfE
ebZx9Tmox1ocmaGdboCjl/E64exHcVPB4bbRPARNe5e8p271h7FKuvtiITKXEisWRJR+8bH+LzZk
9e8V5RkLv7cNTx+6IX4R5/dv+HMP6u5ngDYIDzgUGERt959bUFc/L2MEVGJB41AWLDDaXzvQcj/T
aWR0jykdfXz61f/cgZb1edG7MNnLS0OJwd7v7EIAuy+LBGjHdGfoefB/g0Jy31L6y5A1HQF9O3QC
Agrn4icWCN5dkZvxjF7Ywv9Roue0GBgc9GRZd+GcoY3sTv14piIcZ240LzNvMChNK1/REFfyw8SO
kvVkVPM2matJrCgYzRHoY+qoa63UNbBsZkZ/JoRoeReSt/TrhPVv77yxd7RV0w96vc6dFHHwlMZF
7/eTWm7ggoT6iYFOt1ylUqTX3DXSYBK98XE0y0bZ5igFdf5cubiWRqWmSvSxJEJqrjGC7BJWXKNZ
W8fk3MJUJXbZIV2IMM+S70bmmjDt7cEbkBuum2ptGALNW1xQjIcsHmu4Y6ONT/sMhlw90mWq7ELN
gIrfyvly8MLiZ8uW26VxmWMfWI9fmEI1V6GVOlGgznoLY9TQs4c8Ld3+dtJ6RolGr3pnnZ5P55Y+
TfQoE3O6mSaGZeuxr8Sx56VxDoaHxHYqrKFZ2ZU5eBsshefvOOpUIkhRTX5AD7ixF9K8Hvkpbp1d
QOjOQp8KptHWbtI5Tw1slGiFnxKCwkUVW2dObyMsUCO0GAVkgv1Pyrv4JjK5zDoz3EV9o10cqxOJ
vbCfqVI504TnzLtkakBnorNsQNSQ8+0QwxKmOhNL1srEIQ/gEvTdCsh7dNOpyYgBRQ4La9sMror5
U2I3jV/Zpex2cWuEHXQhTol1kYkUR4VUY3CHLbtzLKcCYd8IvsRTjyrYDmle1KPhc6PIPwxpf94u
KlCUofwcHq9hYVEsw9Ha4Nzc76Zc7xeZzj7kloSxNFeang9h0LWOhclN01XNEVMU7bvXuQw/R6cx
Yl/Rh6CHKeWsNbidDOfMuvQCVW/7034w0iIgneA7DE6NsE5vO9MPiKbFd7NJwBG3bjn+gF2CGKZm
4k++7jHVigMq3TFcdX3IUmqmGGcK/GgKtH6VUAQibusrU3HS20SbVTibmZU+ybBQuhXHlP0NzIIt
1qnLFJpHFSUYNcui8yWt0O/dkFLimlFmc1A4y6MvR9BiPuJGjKvHsldu4Remi9ZxH/1UMaeatoWk
vg+kQffhYlRTNYYeh60VitLVtBW1zL0VwvUGehf4CtyEAPfI7HAqabZRwyDVTzpjvqmaJIl9hp7o
vXcTMs2odDZSrESuO4hipSYd0JzhJCdpIrvTNsmQOE8j2TDJqL3uHtFM4zaEZhEGhjZjPAapL4SL
56YDnEwjdfJtOqdJvitzp4BtGJV9c8ykN082bZaY+Mnqo9Vts6SLk4tJ4t5+JB1tpgJtZ565pgid
srcJaxdSmDdbqyl2Ihk0Nd2fLZym0FlVnodiTa2387gDHhZe49jMTlbnUkK1r+Lhym3cUtvFiplZ
R2MzmvLrWKmpdh8XhpmvHQWGyWrMtBF+fDO33xsWgumLUg4jID0D32EdyYV6ReYzJczz7SRFSbtq
eUAXyNdb4RUtFVqzIlTaIdA7qJ+n/RQb2jYfClOcp4YX/+zsEQIsxmSDR+jBFso34tRot4M9qzdA
QTyXtlGVPKbtiGm1hCOHurlRGtEPUxnM+wZLiqehZxrYiFzN1pjYm/h99wOz2AEx0Juio74vK+II
tEdNsbYY96W3GuL0nW+JIcGR0LWjWyfX2/q013D+RozI6m6LPMymoDcbNGHjcUzLNQb0GBnQSoCz
bpZ6l66NEET9lT6hUL6Id6xz9EV/eIMG07eRxixWoy37PqhcC1Vno4iN69k2qSN6VevLIFMdpcY0
d2jSrZ6p4a4rgQX7XLa9rc2s/WHItAuxSK9bx+/CEhHWUDPRsGkZ7U5+Y/Uu6J8x7LW1Q2so3mDf
KYKmz7TkWFEVBwXierTRcw8NjU4QUfyYKYhnrC2pEa/g85UOyylFJso1awefdawpVm5V5dKPxIhV
lyVs2R016AZ+jzkAEIVD4uRHozI7Jngktho0ujK0OzGH3Xwk4rRB6Lmsuse2qXvNH7t6vob5G163
VF3tUe66dzjYhxgWmAliTiKyd3PYyB9WX0YnPcB5w0/aPsRZAL2ovhzL68Z0O/jebf6zr2GbbOGj
TEedItCyD7nEYwVm6id28HiRZJrqcJjIbNDRR545yWSWYHJdIwd/T/hGrsFhiX63OlOT10qiuV9m
1+5usR3AhHWIx/4S9Eoj1ylMwds0VvA2Dk0aTri5p9bWyXkuvkCv9HiewhpZPFVM5aapbZtGoLN4
z4XppOsB5QYyNlo3bM0ms76WfQY4Kh9SYBrCygDw1AWJug8uwrtjuiGctemF4iFte/Q9yypB6X5O
oY9tELXCkGGoRgN4ZZPMP/k9Q3MSKiDct3QvXfM0LNSkDqZCyA6IbDNeiEZM0drC55VpX+RhlKA2
xSBWpRaqgLUwRdRWliJEDF0snOw/Zw//nxV/QjL93aw47kT/UBwmxrznV2Jsf3ZJPYHSANcBpruU
un/WpktibAEfWhSYGAyAIf1XYmx/JlGF2grYbelL/DUxNj7jQYIPFCC85YXfqk4P1YmgppIVox1I
Vx2cM9OWl2MBM7Qy4i4ULccJKy+oCqKMrxam/qC4UZcGmL5MtwtD/boZx/tMbUMcHWMn3WBFn2nr
SRNOG6RUWSdYuubVetFGIYxDrVXW+oAC/7qP68G7LKJkak/GUVMmptX2ePOXW/6rq/PXLg4dvlf5
PT+BLgDQHPpI0ANf/hDmaoYzA/AKbBixkNqjWvRbdxbmvKslVhloeGTxU6w33omTq/VzzHFv4x0K
UGvFgRhlPp5sy26z5ppRE7P8b9gTxpd2CB1nNbOVT0bYc0nQjVH3RY1AyZMGeXZ8TFvRTZEqWWjn
iutm0ZHi2GN91OrdVPtSVVG5IsmEDDfVZfY97KW6k/nQYHHQykRAT06kfon6dX5jTvHo4AKiZjBQ
5rqpSfG77LFyRT6sZeSMWSCyKQxXUi1xUmjijpFvwvQDl/LITqx1IV3kSuJpwLSTtrxW+ygTas7K
TJVpwCw4qi6FAUtr5VUpwLjWGdxq09LVZXLMQz7lnHWv7GVeCT3VAJWfaLEnQVi3beZ3ua21R7YX
KXLTu7I5LQjM7o56Kqy2Wqtz0NlOVj25sVPv6tmzTpLGhUwIPbTBM2Ro7hLEObBGRiqXm6TUdeO7
QsMRHOHJ+ahu+ujOmqHQDaIz+k2GDsYQcHAM5yCAOFNwBiR70ZVZsTH8ctQIu9alzcHwvY8wE9aS
izweDPJXr5ifwq5pOpxOpPGz5nBq+RGZvEbtYVBWmSH0Z1CCCUkdXhjrblKSc03gdX9RjoV+Wktb
mn6O7U8aSL4xk6MGD0snUfE1U+V8nRqRIb84NowMP24hvG/G2movVIwxO1+TixZDaQw6isB1bJ26
LV3rlQhLtwzcvM8jIAumdVNAtnhESJhYbO/jcrKP0aTgxGttH7vFPo7b+5ge7+M7gMPxYt5HfWV/
Asz700DZnwzj/pSo9wfG/uzw9ueIuj9TWImcL9n+rDEHKR7k/gQC3O7dTXbHuZSZ84wO/P68QopV
IqqbWOZXnfMMGgcnm7I/5ZxRSuSKw4zTj7SDk1Ddn4q0qbJj1h9npVyOTQQDOEGz/WmaLQcrxTln
bJO7/aW3P3mVoetuw+U41oxxlteG3ibfk/15HbujvDfrIYORpyjV6ANa7/F6KQpbHMOr5dT3yqr6
qSypQL/PCuYlQcir0nW30exmPwtr6s4osctrm5yCQ5bsYthnGhmb+ERd0o98SUSsfU4SuaQnBXkK
xvNkLLOYwutpSWNSobD65JLcZJVaecdeP7Uz+3vJf/R9LtTu8yLHKbQfU0++tVXa2v2OhM3QoRq4
5FPePrfy9nlWG43OuttnX8k+E9OsUEY49IQO/iT7bA2HWzI3eg9kcZFGQkf/n9wOkQARuH9mfIjK
amtg9WSCkDLICpV9hihUHVuDdp85zl6Ew3qzJJR4YbS3VhGRZRpLwhkNRZ1uUcIhD+3hbpYBVF7y
U04k/RqWAJt52mewxRyRzQopyGx1SUmYhnpZIA4BuwFvzeiqNLQ2XTNygUKpyCVPjkeZlOthnz8n
CosmmN2mu00JrR6qrrHZURf0FCiKJdBW7OJBGieqk+frNh49uPqDpLa3w/QWfTM6ivaYDYY/jjVW
zFWfRV+E1yXDSsNwPFpprbtArtSpQgbU6nD1MWsvjP0xDhH7KQ2jx1UFlSAMmGwthlxNIh1tBLL8
hY+HKwhDmxpjDhi/ms6mS7U83tB0ic5jBoDdkdIgeI4mmHTc05xuRebDKpEPOvXjtWsAsVgVmDQ9
6b1njmvo0MMAbTOR+ZMdi3kl2OO275IjM9TVDPovTJ29eUdPN4Nwl9gYt1d6MZ1QLbl5IF11fEjd
VDuLx66iORBK8xETSp061nXxjw09QlYZ2zR/GFbqX73Y7k5knU3fxGQgDZu2bXHFeMq9cESqX6Fz
2f6k0NN/IAQ0Nps0BZ7ts3thEIRt6+Ai5qW6xw6jnUKd0WEhnhG4ew4sEV0kucNRUUqrMH2b1eWn
dRhpp27VtQ9U+kiEFL3Xlr5rUNmtmqrqJtyOne5bbDoUV2M7WzGiEI41HYV0wFU+Ku7RI5iG7r4W
Kj6DmEjDSEZXHjUaZN/TR0A9FibWg9snQI7bEC9AOjgIkEz8dZZ3g7vr+olZv8n+uLSNfFSRJMGZ
2Ied704rRe96YxnUIwkQscTAR0kML7I+bmd/AISfnupN6V3KpuuuR7xqUL7uZHg5NYtXdoqjNxVE
jVTjep+g/H96/AnU219ytVejwZVowODlD+0fx232UDz9dUy4f+ufWTI4zc/4xtKaZeRC921hrP6Z
JS+vAEAHvQm5nlx5yex+tY8VTf1s4hRP3oqGHC4YC2Dy1wRneW35LBLchbm2/8TfGBMeiLm4oIMY
FfL9SNPBItHPfplfehg4prRUtSMkho2dnqHH6ddKvsjsV1YANpchShHmMeobiYEaArJdWqOmD/lg
yNO8YRP6Wqv+IAOqjoUdXY4RMszeoH+hs6zAx++S5rwWunc9ROH8SHeVYq3S4IMU5lQcm/SPykGm
f0pR/daq/O++7Rr6u8zYfIaHD/0f5c8/vnaMDtsufmz/HaaHi73Df/zj4b5agV+zcnhID+sz3vKr
PtNZJxa8PRVYOpA+nVd+rbylcjMoxsFHLAtpUSH6tfJM7zMzabqQYO0WkvWCTPu18EznM0hXvCXI
ukEdg5P8ncEFbzysbFjfjC0ITcsckYn38vpfJhdtO6VNllUDRAdKjLslYaDF7QEvXCuDNiOOzgys
BRJix/GqMazsyU1oCs+9FjhDXyJzlqK3PHmh1q6UTHe3c2gk99MQF8eh1Os7GtW9H+d0XCHVjDh0
tcRyFQWnio5zbk190IJjuqa4srZy8EY0PB34Zah+nQxmKr5LZ5i/JE0SMHWLTvHSUI6gYY5rpxmK
R52SJpDYg95UQ2she20pV7DWlNMqcTyI0k5bbyxH5ke6yhBlqu1mh44EfaabYWls4+UsnE2coGye
FJcellTmTRWG+VUJ2HVtGflwjKvPyu6l+VRFRv7VJIO4kGof9wEY4e7cqTTrRzSxz3qnnK8cSBvf
CxwEsWWj4brVI4+UMZH2VZJF9rE3AOFK1Caj1YeWamW4K1DsiMWODArUPnGPwtLkqIGVtGki1V57
fVkfSWmF39nK5nlo1hpdm6AFgrMdgDBv8gmzQGbQ83kxJ996p1LowtdRNqxtVYynBlS6k5zZ6KYc
0o6WYyRO8awKtyHzXLu1HtFS74OOpt1l4Vjj2WDkxWmY6tpihZkxYoovXaPSgs5Qxw05aHIFMPxG
p78H6VF1T/q85SdkyMfYUYtyWNiMQaW1OxvCHlmj+USVbx/HjTX4rl1cK5ZinXkCDbq+7MYtwbo4
HfUKky4jiW7lvMBubatZ1XZrf0ti6w5tUutSgXm7UmrHOC0jUW3DOKb/5k4eolNFa26non4Mk6oA
OpUbRySByk4Xebg2GqN86PMbu61AT+OJfmUrvX4mqU9XkEN/VkhuKxA/eu0Cs8w0KOyyOxv5Xmty
/jawi1k9AdODTF1pdtkXNyp6uGBDfuSkUbEd5r4BcgVua+jG7kaTjrwZB27ckE7qLQ6e3ywmGUvW
GZ0MRQuDiQRwo1tYFkZAQauKEUBe6+oK1PPSFWjIbXRMcXZ4O+ob2xDmfWXggNuihBOIplLPZlEj
9N7F83Yoa31tIpt3kZRufUanIYH1WidAzJRkvAPiNR1ZVKL48Dlm5g8M34Ohm25V3rKagVRHx7nR
5QgyqOZROHXOEQ6X0WqoLeei8UYAjB0V3U2BiMaKcwi9MDef1tTfIohG3dn1nmKjMTnT9o7j8Fte
RazopJ1O9EGvN6niNY+dWZR+V2mM1nHd+AZdqTkOw1jVfMdyi12TVdqxpjbGhpnMnXQ61S+6AlfD
DKV03Ei/oG2sDb5aSe+J1fMAsC/1GTb0OyExhDBaF37UVLQrVaJD0wKD2woTSlirlugZzfb97Iqk
X6uT4q1J8ant9URssNmsT3JwZMekguR1Tp0z6pxtEJamQwRK0bGUYm4vClk1KKHGw051UPYV8BrW
NAuGE0sz85MQn0MaL5p3bSeyPqF2V3yVLgi3SYHJZoe6ctxLKC74S+hHjIzMBxS3yKuNYva9MWqg
TbTVxhJZfeICTvyqxLq+jjLzVJ/LMwBF8R0EiC9tmd4pcdtj+ZDq5w7WtKdCROJYSaOv8zRP68q2
L0SBH67roFWbsaUpoEYKGTn0QdYyDbRqRpkNkp4wHGXE9yl5gqX8H+rOqzly5jrDv6hVyOEWA2AS
h8PMXd6gyN0lcm40wq/3M7JlWa6Sy7qz71T6NsxygO5z3ljeJfgNdlpquV9Wua6vy7gQtVdb7nMD
aL8Fg5aeE9abqJhmxhAuoruh9i3eCZnWvGecvm2ntOPqaA+pXnzlxsGyxBitrhETMf+RioPj1Nmt
mtIJIKTipeu/sG1bbQxgcreSc3/IemR/QSNy8QTfsV1Nb0X92JlHWj0jYM2OtNZhCjRJaW+Zqy7K
qCuNVTcPx6Ey2M4JCBc0QUSaVu9yyp0aUstpdd1grdKC0d2i2Zg+YdMo1RnzdXOcHDsLJtkYB38b
ny0vv666k+9aWxkR2ST1/VQK9TCTjP+uJbKLJkN8wLrIYElt72GqCzMenCbKVfKD2tBjb9wIjNXw
T7PlH1AanDTbkM/uVsQ69WR7MbtHl3g0ifv27Pr8r2RN144iZScPKftt43QWp8X0v82ieLCpf4iG
XiRIZdJPzYdTEvqs3xd5350o1ejpG2ZvYtDbfoHKsbeMvKeF0yEozcDxHDYPUWoyIzTToZzUHPn2
1+57MMqfWafSyLolzohmSGOtMnelxNuDdohuWFfPDspKqsNmCPtn7uQECHVQBwJ+ll3XOqsu9aIW
Rr4KJs6qJVc21GKyHAvP7eN0K3tWtumyrMN6cmFAB1N/5CWLdSebEWlD1wXudq97ZH1OFfZfB2dW
1BqKGizKbsuAnQ9GQnnVflFAOrHTZUTuVm327atEvdq62R0qa5737mZq9+1cfbSjYe5JvnOPzjib
R8rwvhVxCFgESFgOyHb2nssuoT8NDflupDH2LLxR7Efpjgh93bQME5HYTz3E+X3qT93DLXAvAE1e
9ytY6BOaCG0Pmeucpk0mFzBCJ+77qYOeqdpzRkvbUeQgKss8AgEOhXjVVAZ41M5zvK4Ft53c8kkG
GjVxpBHmBTus141/LG/dgGrW3ggH9smdyz0B3mETwi+kdfKb1t9RJyFp2pumByLGoInlOv9uOrOl
0FpY6RkOJ73UN52rA8mdzurONagVo/v6YE+aFleV1h81uXYx1pHQKrJnu2ut3+Vs8YPlyj5Wmlnf
KVMiyh6BFBKt0QOUBRUeyAqJs2aK5LoUq33oGbLCjPxLCHAv/RjFxqjnHQlDAKlezw75oKUlYqfX
YhSzNP+Sz1eC/JT5dOyL5jD4xXnCX7zrNw7vWZgZ6uDqYnfzLk9X89SqzgoEyAkh/maYl1NFp0tt
xf3Y7MtpOW1+0j2uynEfp8SpY3wTQCnp+gv+8ZgA2G2EO2kLeVbynMs0QLa1NzuK84r0J3oOqMil
vWh5c+9h3d6NYj1Lm0Wo5UHeT/bwrpfbRblNYLWgPjgjqNqeh902gFzU8tMHiaQUmTw6Y6z5s3HP
a9WhFtaxWjfSdF0t7H3/V4alKswKHmLekTivmfsQ2fn7zEujqZy/evEhu4YCbSPTl4vHVRaa21AH
g78+YSh68pIB9ImfJCnTCDwL666YyleV4qVzqvYFAbjJ38XUlbZnb626fd5c/TUbSOmx92O6FsF6
y6EtWLUCuWp12KQUx+gGxQgzPKYmGsiSqkdV74WpywwOVVwfhZH8apX/Zjun1ZguNaN30Jh6EQmt
fhoSh3+DOpt9ESjJzzmppMlLw0GTudyPlQ4uDr4dkCu97WiG2lup/lIK96BDmBJeP67XJJO/qas+
L5lUIeZbJyKV701at3bk6cNs2mdoh99qSL/xnEWzVhyyhjbyTg37IWdiWcsVaNvOH5Nkpv6N8sU7
oTldbCqG30lNd+sq/VDXsDakRpxNDvXppIxE48x8XfHlB05pe88+3zcbAbm5jlnGqXrP0MAEna73
KOzTWGX5fWqnXJhGTjgCdE1rVq9N2yOj6fq31DVOxRIqklICclVJAUqLMNHTI4qU9qT3xXKlWmR+
N25Hp1BQHl9Cmi9qa2haz/T8TvA2eww73cjXtEyHYehfOpuoZV16TVDn9m4pquKeSJDhJAgyPKxZ
SoMyT57/owMjCsZaGN/VVtgf1ZIESyt2GW4OJv4bAyajPgUbg3ujiKe7L3kU2S+WLLQri60e3JnQ
yt4d/ijIj5jcApC2nifdsKzY7N0tWnFtM8A14n4e8i4knP+Lf92pEuJSK+mErjOqq6ZK71V6DvIc
oLB7d7ATBiPabXvhULLDHxsO3mBjYJnGd70Y553rq2utT+SMb1W7V7IXZ2HDbribX196P3VevRKa
g+Gl2xutS7BR97SaCx8bn7v0QlvHSlsYeN4TTCbyU0mIA99DdAMpqDnrnTcDP69y51jGfZvkp46Y
AiSuTX4avZx68uLnOsj2Wkgbi16pTmVzO52grOJyTiM5e/c5Xt7zaKk+zoDlLswlTmDPs85LsMS8
d5fVnT5KTTmETm4XIke59DCLEj1bycO4zcVx6r0HrgEjEFtylrNso4qi33cr0dkt+vlPMxULG0+K
UV8mJzRHDPuDmAMiFRVj/7DsCaS5oF56kn1VxGySDq9zZ/Ge5D8qhSZjq2lVrJ0huSpNOj/GFR4x
4UgNXWGNETa8ryrPHXRbKf+uijAA30ljvBwvVlW/NVrJce4730r3n422fOJGDBtMChSLuUdcDCTT
GI72Wt1A7am2eI+rFXPjXHPxIhmgr5jP2flI1Ga5PdbzTGleU33iO+04ylYRloXDEEGWV6Tlm/EL
wnTfsMmjKKp2c2PvtSY5NWVbhYK8hij1ujRK7a5+R0kdEaujn0bbDu1y6riJPQ7Xwn0z9JQ0Yt8+
oe/b9ZV/lxkz85pvLkdylltmCA5WBIJPFGNk0Wbbl8pzIw6wJKTgwwnWyoZpS1zUkDc6BSHEZWid
NVK58Usa0xvD0RVRWvLgbtujYednYOefRtFbYdUwAdW2EXpekjCZFPo+07V3q0Q6XVkNs7lHR3U/
0KdcDu0biWwk3WdE55oORCZDb7Vn7Oz+eHm9nkaT1P7cogarsyvsWbY9/Z6goHiKl24hgdmvvOPa
iOLHDXK/2O447V2EJGmgNtjaolvdz6bejP3gWKphIyqrk0GE4g+xKfN9W0cEk04uznlRzHTf2nNY
UAQMHZhu+zWr/eMwbN2rMfGOJfVoTjyGS5lygDNkrkpHM1cQwr74tf1eE8VkxZOf/8gKCTCwcUoH
iGzpHXG1db13enONW61yXrp6+jUtY33EqVWf+tawd2WHWkpR9sgMj7DSS42U4Aq3vRO5ZR2bSbqh
K1v30dDwxmllqx059fKXhvjQmC1P3Pvbys3rShcVNf3p99I0Gnxamvick1I+TtJvdtKS9reo2fvK
bdUvfuEvL/2YNgctrWzCl+2tCXpeUqD3on/P1aIdMBmVR15GdeWFMqj1XVEcOh1dBQFsSvIMFybw
DkFiRE7X9E8z8Vkf0+hobF8DaYm0cPCUjeIJyeV29lgHiJNgrx+I+o7M2lq4WxIvplxV23vFKLCx
5VXs6i52u67bskcfwdV+HhCAkpzWnisxLrvRHJ0vKDf3rE8jDFTRUqiYweftrFHxl264iAJlmlVE
ogfX+NJYdR51ZIeagfC6he/YWOLZN4e4n2bvXJaLp+1qNY9MNm6+BdniTjuJOOfqZV0fKdcTArx4
VOcqt8mGXmvtMqSY5FZlV6Hblz1No77AUqaPR6NBFVDnZRLTQV+8oiP77MHvHtE0f9oCBLC1XLHv
/YxmxoQa2sqHIJkzjquyh7rhK7QiG3NWqbWhkxJdb9aXmgkF8xcwXbIdW5RlSm4Um7DiO1tMVikf
NnuhnJEWjRKMe5n03/bkeicGfT8UhJcfctF7B7vruj3COw0pr23+bPqJwjcKibSG7DuRmkyW4Gni
oRkz6e+spc5OhArmh0FY/q9Wa7sDak5cxGgDY9ka094Zsi6LJJFMr94q7efG3f4U+B5PjYv0sKE/
6mnTAJMUCM2OasP0QSRADNz2NBzU3nDo3UWRo03WO/2+Lupdo3r3yXN6SQlXu9e0JdsTHmA+JVPK
GVDpAvCS/tfjRhPEW9M793Cagk+wNDOejTkh6L7CabFDkCV8xisD3tLOi/oebaT5jhtSvyxeX2dB
nlpsYG1SaEer6XUaTawZgVe6lnclCk+UxgD9excl5kOqLe2TBWoDLGBX00/a56nWzHM7/TFzbaHS
5kh4zlB0lDvbE5oOzGSmRmQiOCCprfgP49y/xAP8j5a0f7Cy/VOL2+3v+0/H2/8N4xp5FP8TN3Bp
q9+wA/9ASt1+x79TA6aGQcgkzJhkqhv79J/MgOEA//N/4mnD1nNTYf2dGfD+gl+BcCDILcJA6Hf5
OzNg/4U1laJ79ANERBK99S8xA2BXIP9/txZBl2EHwDfJByFyGYfdf2MGFp8ANkKL81Bz1FnNop4j
i8nrsSh7ymdwD/eClYs3xLC8QCtcPWKLUzuXKfxaWlpdHKCStTEeptxrmRYyaRzsNVmeGmc9wQgX
sfDUbxO1aSBl0ceExAIPuLSmpONiv2k6zaLt0J2NbhWQBzPSRAzKTxsK3xBlM4Vwwt+T2jaetNED
G6nFt9HNy0V31mdQ398AdYpuQ23pgNh9CZSlj5PSg6TvN+uU5VhcM8uYXre2Tu8tOxlDN6U/7MHO
WxY5PVV5Sf5cYnix189CsjPlWvZSUjSXxfPUOIeSnB6w6wXssJ4/gPu8JZBGQwPkhuWkDv0+Wd1Y
V752QJW7oPJfxbQzUpt9Mt9WoBKnXS/K6N/kWothbxhr8sTVlG6RWuyE4H3hWjTuLPlRB1dLAodu
ViSYPdz5KF+NOjPevXSy7hZnBAKcfZ3/mK6Iq8zmRhCOfbObzCkLmhL19Kw+qxJ7cDC0Gtt/37jX
StXVQHVQ4kRcKcl1zOruy7txj+T/GWRwOtaBtTm5ouvI1GnAF/xq11AbaND6WkSZmywvvtDtx9Gq
GNSlbeu/NLspQmflywks0Y+nhMWPdsLSKKJK8xlup2mePu3are64Z+2TslJLsKtQPFP5VhH1Xqcg
6ofyWEwtS8EwNB+AJHgm05KGXHtwHW4RYZ+VLO1zVgziKsvOmY6zn6gzZI89IOO2XpPbh58cZyfT
ESQRnquPBsKkn1b/oU3blAmtIZOulHbxYWAk29109uCmxqVUy8poQoA36ns/PyzIdHdFiWlm3Sy+
cczxITHGRCpAbxwUryOaWwaSfiyR6o65H8thIaJwarGr1dN5ab331EEDUyElCzDioA9v5lggV4jt
wQrTfr047LxBTmVw1LpFOHczhb+CetAyaVgHPAJ3kFMMDE8W5bo7bzTmHTsYG7Lx6Cype8fjFZoD
MueqdAuExrmOpqNRAca5JLSb7ScwiIEBg6ch29Z131mmHfaWijcHBZ5N5k6sEswnG6BYiFY/P3Zp
cTezvvjl41w19hERVg0ey/Br3qb3JpHy5PVWGjnmJE4SQ0+Ql/6zna20P92sKoQKGwwLizzYS/WG
bHlnSWMLiPGswI8tth0xcK9RsgPSMHZpuFAmGHSUi6CmdG+jwgpw115pDbquS3KXtAkyZiXnmEYF
nC0DiJsV+KKiSa/JX+e2yo+zVYRInF7dtXTuVI+orKG3i5ZnQwWVSxFwZubfW0HQ8eDNX1vnOjEB
4q9QnMh4evdxdbMfqa+qC/Z6npB66wY23FuVx7I8Zsx3D02/rseUWAbaXbQ4J5D9Syo059CDMI6U
JuVBJ+ShF5725tYmbyAVd69YkGqFcMTdsXKgWuF1+7bRWN+WPB0QcVKLcahTjWQd7Pmk7tuVirsR
K9Sc5PfbxqsOMmAnZZAVi5VhHlPV67p1RhkY09hBfULwXRvwIqmXd1DWyZ2zzijSxtqOUgts1azL
HWKlx02J7RGRI8n1c/qHSqj2VLFGHISeO/tKcwS+HYMCxy5113s9R4xk4i879zCRVVdlO8PtPLDx
dmovOVnAMDc88G9252xVWIiqfJYuZi8MmktlcvCYaYzOpw/M3tIjVGLFIw+K0RFRYPwkpcE7tjzc
EbkO1mM9jozFtewQ4VRD99aJKuGgzDTTjqGDsGvUuC8DzwDRMoSXjdiOkOZH88BCPW+k4HW8GzEs
h34EBGEg3hZkUNmKn6WtWuhmOTqfKGXxdlIKFxkZoIvb+hkVnujRNvwD4IHg5Bm6N33SdlXdEvWX
+PVeUx3SJbUkXH6IQVXpGvekM3Z3LCfjLoPAeErp7rhjXU0iuHMXMGtO72BuhjAdLGw1jGDmU46c
maSQObfsUCo3/3DWzb32y+THml2Xl9QuE/hUnjZew8tYDj/m9agqPrntDAdTb6KsdfIL4MlDO/Vt
NGj82qRS2xnvWnX1ZsZxMSTE75rtUoYVfgPIVKsOvckxQiMtHBk3PKvSwtvVS/HeJKk4ZdrYPlSp
bqMtWZOHbeQ8y80mIrMxNCZJ/KPT3uW9zbNaN1QZIc0bLIw4NBzEQKShqeZQqyquO2rACIZIozVT
ZoR5aoFpopGebi/0aQXJCUKXJ2dEYpc43Duu/Zwv6VfurSY1CkocRtcf9vaCKUXfbAVOuhZ+FWFT
e/BNHr016+4Jy3wgCqA7mZUlj9MirOei6r/HUgft0Nu7Tqj217pNSLP0vt5Nxb1LGOi+pwn6YPPk
PfWCf3TAXvPcKNbjDXzvLm0aEbujATXkFPUdJiDtoXHq4uTZy3SsKn7wRp3216KpuwdRaXz2sda/
KHZ26NBLVKy1mC/8wrrkro+veG1/GjqWYme0eB4n420QeP2ttuP+ygtIwpEIt8DMksNUIhyb4Mce
+2lIn0H70rcVVd2Uc9EYM1lBSzsn93lXglaxWlJ8Mc2BdJwnRUI2f+SUHYg5yPeOrE2sikP1pUws
dFRQDadeztqut8bx0tjZnVnP3i7TupVsjewzE0P3rBFh9VyWc3d2sC3x3tMMBOnKuKQX88W0pzri
52GzeTo/K3zYe76khOCLVefIRhd+l1hdF3TacmoBGO6QugjuMMc/UjCsju26Vb/owyOqBlIch9H8
2rXuW5ESaDKY80npuCtH228eXEV3A9I+0MCscV/n2Z+vcGzeNauaV91DFemaAO3WxtLHtf4k1gTk
KVXtodX89jxwrDx7AP3nrSvGKCcZhxZNoF+Uwpub/6TISCBi4O2w9/mad2cWvuZZSiEiey3JYK+B
Uc+dntdtKIdyZu1vqi6ktbD6LG0CZcJ28D+3wW9/6LOWX7CMe/NRVpmKKITaPmfMjZj71nH6ALaz
n8gx5eWTS/tW17b1sE5Y/5zMHtGyu6+rpJTB5DY/kw3Q38L0tEfkyqvE3pZlLxMo8M/ZydR3uaRN
hBaSNZE1HXjcF+X9NtX9YUO8/N3pBMIr5O3nsi/yfSL8NSJXqP5du1N/gpDOvhHt/ynqKdk1swP+
jHcxZl2Ud1o6O0/SpAXQ5eTfWW7XUj1ERA1oiaWlu6oVlChaCqnjxn54kSiCRehUtvtSVLcvvJg5
BDWzIjoGw2uoRt+PG0g5O5I2K0OQiIKCZtuDApD0XrvEti/E3hwcj5NR+LTKAGBvcadK834beuNX
6XQ2n6itXxq5jd+8I9g0LdTIcd4jqmGw9K2TMyzvC8YyxEDlH2lzNreV6bzJHusSz1/3MHsSBRzp
wkvKuFC4LYokg+rJXrQG9l57eu38toqhfn+ShLlEhu5PMI8qTDPvNVWAXZZ2JB/gZDvK23mtm1Du
NXb7bp7CZivv6gl9Q7pq40szpc+9bHdOm1247wIJuqaNE2gExW90RN571U2Rl0l3nxKTHmxJRqt7
Mz40njaBIWyfrSfu82qEeaGkAo0V/Lw91EloMVPiv8BV3RNrBdjLfG240WihJK0Jkeq2/NiMFJ8V
ZrcvRjUe28wqTzzHNboFcz70ivwEnV9/FlBCTD6VHotVJ34Iv89jllZNhM5XxCQHZ5cWpQwZuv4Y
Q2v5h9xRRYgRAH/eonPIZcubPTdNwKiTBkup7rB/GmG26b9oOC6CRBmP0J24E/t1ipYFaMipInOZ
o16z11hj2gCKRoeBWvhUjsk3aSinHtPBMWGJIGwJRRU+lOS4zroHb5sOYV2q6iTLsQyQzfqnCZcA
FTW5IMEd2GfbGvKCDVDayp1zRC7iJBaeb7NMuoMCDbxLW+wwlg3pU2rDl54RqKWDxdv4PqPBbvCK
bugf+sm8tQEXMD28zyNzA+zPKudPFNvFpRbCvHISvzeyH56bwk72hO8xaVE2c3JX64CNYQn5RVzo
FbVnivH4rmPVCyiLqE9pivUGmhbHz/IwjZ5/i4p4qTJD54n24UXdsDXJEfOWY05FLSFQBVXE6Kok
54lvCudOx+jMBqagJZAYBUOaogKxM/M4UG0dz5vgAG2nIrQzSNnOb75E70h+yoKehKXx7nTDSq6e
t/70nKw+gEmd3GRGRWRGXPlYQS72OowH3OO4XmvbBecy231iObsN4VFkC32LB+pJDwsjPz5MfzjA
FLxa5jbt6l7MB59UTM/PstdKlNWHn15yT/K4dM7s8Tehk2nKdYZRGo0dQazIo/3kiTtexRjC74DO
DsvYkXVuJAc/5SvRVYsnXEQ9akLqIV/tvuCKS2+a774/tC6jmjZP8TL4mHT5dazWRCqUazyU5hu1
K+SWFHN5xGw1ncUk0VBJksRI5+dSZMJwBzIQEKUtbhGTK5ZFSDSaOM2Armm/fWlSAfHJmJ/UyWFQ
Ix7SRBbh2DQyIoT6lM/FGNImXWFkH8qQKpAqFmLK9re+5GCx+PCc+UcDe5aJiAl/P/oLshntw4bu
i5AUnFiG3jxA3w6HcpvcQ1bL9rDSsXsgO0hycmN2N9aWedNlVt4iAO71WCzlzWCby10uClqzzYfR
imtqrB9SG8J0BhI8lKP8MXS62Jm1+dHzbyPXv8SfztFw59fXSf2Z2VUDokpnftqECxXQ1qhoGK5/
lI5adk79URZdi/QDHWc1g+SQEac1zu9W1h+C2Dh+C5uwUU+kcvXGrmWHKAlGXu3LPPn3uee8m4v3
laR+Hq14uMLKds6yLMpAFctlBuvZ0XICZE42gzAK7BXExB7NjrdSdAUmNF6IECZlORf6ImNF5eBN
zdghJ72VwkxoKLaUNDvLpshhVUO32yZ8sOy19TnTNEzUtnzEWgQqLNW9vsmfrgG74ffYzZMGVNoT
iq0STaWfIzbSoGbKNh93tvIe+XZov3IUDA64yZSVaVR523Fz7KjEO3lwdSnBDzChj4BgjBOZfsio
QYAiWbFlgYn94I24v1n7WthdaUDjz5gvmCg7E8rZc4FrZB8lqiEdux7PlXzz/LIMlRrnBxTenKg+
oTbWjSRICJPtM+g9rV+3I6S+ILeubs96vQCHZ4JxZiRbmz9xRKmY+hbKCBSxGuXRfU/mGfb4kDpV
rG3jte7ma1pNbH3cmx6xpsgq5l2SuPOJ8ybFsrD8Fa47q6rgDZiciMAJBhTffMlN45KB1wRIpaZQ
gPkF29qvO5npJHqvrXXwapt8bVU/kW5CyCBBbSMaFKubywPMytX3O5zMo9d9Ebo3kP3R5fdE5mQH
IYrv3GWJncyuO/YboL9vb2AUgn/bQltQYK4cmY2tEQu3NB+UqrFqFPzoqPMSJxoZnBOiJoj+UfzS
SRDdbRb5e3QaqKDp0AzkLXrbVke2kdubib1HH6PCJA9oyuVyTTbND33kyLelo7wwxt82UvOZJ/fR
86Z4LRN5gRgUQB+pihKB+qFeCgpgsSu5XXKZKydKWvtX0o97uxBPNRv5oZf5E1H8QI9a9TTgKjwb
1Xpc6/TRaxtC7mrYejnEiAzeoFt/a7UsY71qzZAe+mFHZc9ETNzgh0QUKtZ4rzw6ySPh+zVTKgXM
SV0/Gs3Ap+GUsH1UQ4vQ9lnmBb5JDLNWeBeyIqIZvyyJLQ08Q/2SDg7slsdHmVs9p/yZgPjJ2qMM
eFd+Ty7ThPpsaZDEDOnsBW7fh5lbXf0sJzuwRy4CdemwPVhXMytOrkxf3VntN9Eq0iDThyoz5dHa
HHSruv/dpOgjMkI1yqxnvFA/QWsPQzJfN03hYRUujaB/ynr+HN1pBZ0itE9LNbTAqnjy8uy52Lwv
a3S1fd2uJOd45nrIPQJlJ5V+VmYVzxk/BYMc+WEw911h4Je3kFqvpBDuMqqdglpLH8ni4Pr0xE9E
TB94eB8Ap62Qn2IeqnSKa12E5KDeZHL1ThTyUUj1BixBdg25GeQikmtoObhnXay4ASkyXFdUVu/L
tblKhUbDfSdR8Js4DM4i16yCJKsffKche9dwqwccJSI29apHgArashHTCEqMbnEd921H+IwzIoVz
Vp0dgwkvG4jaEsNZyyVNLGiA9bL/sxjyLR3GeCmMz7UuRyR8HuuSZQAT5u4Bqh5oDyBsx23eh2Rg
bDu6ua5k6nxAAnxlLZ0hJmEk4BDFL+V2kHnL1oWIDSTDNiNm5YJfJnB6BIrKOHUqQoIL7zgvruLK
nx7RpgOTaH0atTfZD8kgzwRtFDu/MdpoXZ0pEBjiwDih3xYdYBiFP4xoIloSNPtXMWsfpcUwlSzk
UFRm98bahtmbhBc+V3Hft+KZXuAPKZtfbrNQheOT7GHCt2FAUajwswTzq0GRhun+JkltDjzZobrK
iniY66uzyipcbqpJIOt8l+vNo+A37lZ71rDPGkc0bCdid4BInbVDf4FQpmmKNZjpDEUDvOpowUub
Wb3UduYm0nBbvTwYRcJz04vfVtK6pHLSV9h4y4QoD+my0xY4ehvglMzAWWhYjAImi3kCyd2BNjj8
bSLnVqsq75Dy0gWicg30eOtjNfgGn1TbAzE9Jw3GBdJSTLRvRPWMxU2ytfp9OHfi2yWnWfTlHwhe
rhP9IaE7eHCnTzoj552xmW+5a7Q7y8yua0G7l8gO0yLPGJZqBBreRkIQP0fA7elaIms72Lj7uLwL
XAFqqkNSctc40zw/8kGwSJIm4rPQuUzdpXwCswi0NosqoR8IJHLeaEo7r532xXY973PtTi1qj5ry
AdbxdSlXVKAqvcHHyWlhwB6rP6ue/yKog9Rd9WNCFaz3n7nhv+M//kBN6rzVcmhx/W/uSde4i1or
Ocqebmwa7Og8W6dyX+KpDHrbMsPRbQ66t+0X6bwRAP8lpf5WFmN2gGMK+Wl5CKwYB9o/HnNWR5xS
alZlaAzrh8TsH9QFIa4KvbNLHGsoesIuALnKUBJKT9QyHmvHPI1O96vjagw1t5xOKGb4AKQfHK1+
NgJWDfvg6DPWDtWRSMc02NfD4zoJ8PnqxZvNR68TP/BveUFXijYyNAlR0TEOoUH4nWmyvyRK8D1M
H17bqp2nJnwZXtLu3CwpqaVEejyI1UGc7vWUZVvDGXj9vFRU+pn+HTEo+i53t5/thkrIaOmhaV1u
x9pFUhjUov/jbvOyBgmJo4NjX8nDJHY3KR+XScLNWHqgT+lLm1gP9WQ9LAUHNYUVkRo1+N15OzS1
fZWtiYXMzvsAN7G1o8ue9JlZ1gePkSMQxYgyNWdWs2f9UU1oCjCfBeZM4zzmxtBOGJu0hiy8ovPL
MBtddHMO9k3NG/2nDLwCnHtur1U/fv2VMf2XyON/Sgn/V0b4/13qqW5D3v5zY9mlbT5/tf/IHfMb
/p07dv/Cc0EWHu0ADiYwmuH+Zivjv5CEektq97BzQRETY/s3W5n5FwJIyXChx9y49ZWSIvI3Wxn/
yaAuw9dc6z/CKv/mePtfpJ4SJfKP3DH+AQNDmWGTe0q/tWH8tyoJNwMASNSqGGMfwX3TcDo/2uG6
2+JsV4TqgMaOiYGk4WeMCCdiqEOGnr173dZ44+id1+D8lhK3Q6D53tzLSOG2+bEMwWnCWx0W8fwD
j8uJHvDTnB4QsmpTyFQ73r+N0RjUB1w6kReTnorxFrlq9G/UndeS5FaWZb8IZdDiFdJVeHgoD/EC
CwmtNb5+Fqqqq5nZ3eSU2cxDm5G0JJkZgYAD9557zt5rI4+Wi6uIGQuhcm9TE5OnaRc3o3ZfJ/bI
hS3O7I+uKXmzH0529Ka5g3M3cBV3JC17lpsH8V734iBxMxsN+J0yOYgRh2OCRs2+DnZ8Es/yXb4X
+XE4//nyoT7pgRzUrvZ6FNycLyK4iMp27SH35I/ED71hdwWv94Bj3t6+AwdP4xbhnnIKfSXxEsMW
78dX+WZwBvsudDpPusWHrNnXw931atk3x+1fFgdC7L7z3lQHiZzdntoTTblDhlbfPlIg2S/+42Nk
f+DLOmEA84p7THd2dm3AaSM/otN+FAPaynwcyepYlj1cY7+kj8DXNuy3xH7kXtnpvnd7/tvsGp+W
DYfMYSH8aF8VN7vvXZgOp8KOzosFFPkJq8U9ysQkSAEJDoDDjJJ15K75XANxX+/64zahoyWs+Fhm
NP7cSbtLLuRbBN1usKXbfmVOhsSx8ORbZjhDd+Av3bydjEv7svq5Sx7FKdrzHFxnDzGcq7/lB8z2
Sk1t7TLDpw6YLmTY5xf080LnZHf1hzoxgLGH7/qWuBb1W/ObuyEAzOj2nxRXbWYf0Y/CKtT2bzMg
LgGTtrvwWVOjrN/jjQaaItgIUgEnyWfC6Wy2zyd8CXjmjRusk7LXvtF2zN0s3s92Fe8vZbx/bed9
/DPMNt5yJMok3Xj9kZB1Vzm1r8vbxPyKSQBT3cq2ml2sIriO2LRcaQoa0TVOneiN4zPMbC0/W3ep
Lbh1YD7XN/EJIPBDe5qC4Uk3LsKH9VGtoiuaCcY2mxqHX4iH7By7wi3aOycVbqbJE502YyBli5pP
mgv+H37dypSKNkrc6WTsqcyAvUnkF1twn+iy3Cgdphmb2JHhh6kmBRoC8glA4OPwTsyTdupv6dO1
FajBAyyyKt4pbniIL+k+PaHpGH7CO76k+4E8z75cTgeun6z7h8YVWAIqpBIUnS/UkPUjc2qFERBH
7R/9Tb/hcB/QIzQRCjqCpxwyX+ABo4+S0LD/BKnHMyAFLp0cMDROiJMGw6bdc0SZXAFt5gtPXaPZ
ybN0yTjsv7pMmMMH8TP1beSKNgaAnYrX0YHmYzraJz8YgDg/9gf/suzgFThRdoRlwt2B9kh3+Kzc
hk+Cn7nbGywqT8tznLkwEroProvatXTqF411w3DGFyaEl+g4f+lopL+FD1rCFAGcOzvFb+adFpTR
c0MRuTxCb5F2y03pq46/eJtO1e73q3uLM+z4QT7SDa9Ncky/srN+wNWpvyNJsbPvEKwF7TDHfM0/
6BK0O/n1Et1Y7/DV6CWnF/leuSTWkwLMQ35dl33vSHfKjfxqnmp4NVFFjo/9Ke6l9ca89VbHCMwX
EOw3eEIcfIgf8mWv3AeGI53jH+VsXkaHQd6Dcjg3e+Q8PmMIMbo3sj1jR/WqtvxA7Xk78u8yl2XZ
e3+Pd/R1rL1oP8S76nJIPcV59mo7ts+L62l3zFY/mUS6kdN9ySd+ZYuu+lK+vyos5nTpSQDwe4/o
Mj9+p+luU8rZkjN7s5fvNGf1ptNZ9iXnTD187WJXvV0P/Ah2MjrFvjqhQPbM22ov8luwh9q1PToo
2SPb4vegFdLt/KwdJpcL4q/nk+Qgy6121ESWgqrOyW701ww3/KH/wUvGL/OfVyP4+1Wc+yuHOLo4
QW3nVwPuFFIEm5l+d2pOAItkHnIq0/EnlQ+di5OVhii6al+3OTRtPxNhKXZzsoIxZ5lhq+oP2A3D
27xw0c1IwbD4g8ufoecb5Jov5EBNnJnHU7xRPyMmjrXmK1500YJXSKL8DPjxMCZAaw54Kl0jwFPl
vivvT6mdHh6c3Y+ACNeVj/rR9J9wB3OUdJBPaO9Id/ct+6ZxI50zFC2XhFs0+I3buEqw/d17wp0B
lPKNPZbLNwIOfNFj+b4Fv1hBd+KizBeUhefpxPCf+OvJjm+s5m3BpfvF0dsAnxrRR7gNvTvLZb4E
WSNAwjFGOxVXH/thziWDHFSoYU2/FnbKuMPO0YuwDw+69c8I43+rgHxkclQVv8MGfqkeg+9qo83/
ryAS/GndaL+3H+9fVfdL5fivwlHQrL+pIK5lEZ7yf7Df/gEk2P6XTqsNJSI8ZVMDS/Cv0lFS/gYC
Fnk+QDk0ifyWf5WO/C+kgkgSYafw5AK5/3d0hzLaxj+oDjWNi7JMpIcyAkeRQnVLYfgDj6BMra6U
a5U9QpNOIkEUvZuqUeKtcIwHT7cKtfUEPLZ4aYHEIKXpBBlnjIqFGi2N3B5ioKo/GhBb2ZGzfPpG
70Kbo61QKsV4fpkWKNL0JYUmQNmu1p+Ie0pvWj1fleD/28nlfy9aX+dB+JMzzHve/yp/3X7/P5ks
6t80xqyKBfDkH+Tu/zjCSOrf0K+qPAp0EWVAGP/5HCo6SG8ZgYchc7AQlS24659HGEX7mynqW4AY
GhMEfor5bz2H22HoDw8iXx8ArKLoKhFhsPXJJv/1QRQJgRWiTKAJB9o4QaQkTyoDB6bptMxKgBnJ
8t4rykXK35GFmcPTUAU953J9ie+AOQQK7eM5PdH09bruAVODXXU7yBMcm3a06zYmhhc1FTF2uRuu
O1O6W2VsTdrLWt/oCKG2bz3Vj/IcIOlyxqNQf+LftgQa8bvoSZ/vxDwwWpY9EKCGE8/lvo/oatc2
OneKjtCtGOw0eUB5p9O3yuP2UPGfjFx0wQqaRcFojyk+Db+k/c6L1EVGYYvdpY4YvqrfanXBw20n
jEBHBJ1Z/bNObFjWy7L15ormAxvsbS9ihaUpqmZYhaJdqyk3uLv8BEfhXLyY2QdLiYMewzGoIsEv
2Dp9ZimE1GR5LaofMfuU6/pUaQ/obIN4fGcSedVwT87h5GsLeg9lqnZFeLXG0pfqyC+q+Ah7ERMR
lLtZ2tOY5iYyx5RGv4q2AScHNKPeTSgapPlnntCsxHaNsC8B97Yf4xnNzOsQHWMGI5qBcz8DXtKe
4XU5ihV5IV26KfxkyysWeiHyLhe/pfXThDZrvUs6mjKmqFKBNHf52NC7jCkvMFYfBxPOtLHT2shr
sywQO86TxgvmKGByjcMYm1G+YDOuok/UAQAIQrpvtMM62AxWmTvYqAPa1bfzVvUROr/hzjNFcoZY
wdNG+Ls+eG09egZeP4VzcwcNluasmE9ejBBuEuBKmY0XN+9lHm19bhuRmSMepzE+JHEHRR6rCCPj
cUmOtShDnHxQtuHkF60n3A3k8hhk+vX72VQxmb+JKFzlijRADQ8DBZ3APj9FSjDjZdS13CsN4rAU
hMV8KSXq8GEHQiW6M7FfuBJOeoEQN0L+hwm7Lol7MG9roqkUw4sSxEVyfoj06zi+wpAAg3iTg/0c
Yq6BN2H7jpH2Jg2DU21EiPI12+ounFOisk+TT+iAXt0u7ohnsOFtMxm2Rc1KMir1FvrxJcSIjS+5
a3BFJ7S+4m3Mu1nvwLdLs8s0yC2VzyJL6IohupjLBQNYxIhroUCXOELMLu01ZrEXfYuxpxUqPdTZ
fIs24w8r4T+bJn+Eim7Mqf+6wCD8h/FjoFglCOSXnY5momzFPXmCcv6TcE7uiqeMQ+EUMjWY3FW+
RAqMeJRLa2ue1CbdL0bhSWPs1evsC+EUVHnoz/hiR0Xyxwg5Mv2/MPbBBvHHoHRLH+V8vwL9Nd3+
G2MTik9GZMAfiXhSFwbalT+lnHMyy5bHYxXfr41fGQKAcLR2JnIFJL2G8oYYQVbwM4pXa2t98jbr
cH9Hk3ecXuZ60tWvmFFGWgpHvTs2iKjybp/G74qF6DpGLAkL4RGHHASfzqGfBSkPpfl9AfJEm/+x
51Kp/Q95O2wnf3pTtzS3P5QPg8EEBW4Nwr78Seyzi1qlblwzIJszuyjfllqCFPHCZGI1A0LTUCkW
f/G5Kv/dxqEqMDq29hvIp996X+UILXPapOCZZOCpoeMfE+CNqYHxmZvqH4wni85ZY8PTWo+DuCbf
q/q+FF4aYz8TUVzdslSI8lVMTrz1wgIC9hiZQY5WXU+YFOxqkYnMcPvnj+PvMXdsd9CpqAqN7cpp
Dv564ySeGIyxOcNM62Ng4jKIzFiN05Ktf3F/ti/0B1vJtq9uGCzdUBg5qOQB/vqN8EXlgzgVg81b
JtPOye0icsw5SJikNH/1vYz/8mMRirMFaVqyqKvI2NVfv9uGPMTvHg92I5zMUr83QmmfdNMuKqrd
qI8ulBu3ZLIOVu1lqqEiaUogaXug7Foh2tl0kxvo70u6hdmSPm2xGFKWg63hoJoXzww53Yh9Pt4Q
gWKxy/G2pxGibeUa8/JOSf+FItxj/XesvNknI+3BbTUfENFF56n7lDDQ99pyIfi8M6ebGUDVfKuK
d405eAqNiWi5a8FhAIxz8fMuGpoYxWLOhJ7CyGyTGfvIFEUESQ8u4W0slH0lzqc5Rz0nsZRMM5ys
fCdH15xWxxA3+7qNNkHBLoKvuf4UwiXKukMbB2ZnMCtgRBTOSJPP0HfkCupXwdBHwhXMhmg2rdOH
j2K+T8ya5JudAQsSypxi1P6EiEoyOrvlNhivAAz8qX4WtOu2DTOBCTRaJrisFbQEYbHusBIyyn2o
DYCO0JwW8Waa6dssX5J4yszG1bczpfC4pKjg8q/FLA7ipkTVDsvAvND6MaUvg1uggChDTD+V70PG
9NO4NaT7tLgFiophMOtxCkssVUQACs9RNqKt+PsOUFTP/cDQ3dQckRH5INROJ58myVVSCKPQZYsK
LpQ5wAJaglVZXD2uGb3itaNo602Mk7PbIQATNyYqnhCVDoAq8qNb2LaBwq/Kvl+LRzPvg5hRno0D
01WRSOeGuptxU3V96qQIgPjhlazeiEDA1AYeqU+54b3PpePKWV5SHJwnMckRICPTUAqM5ZNQa5eo
DE/hPdnQOhF734ALIjrlkeVW2AJUajO+XRnDDmtVgqBCeKJXov4Ok36Qu6BUsPppdknvjxkdVkBv
HJqdoV+AGrCUG7ttS1Wmv4sf3JpCBmLMTkSvCRzEsfSzlnwRCXI3Z16I30VK+4BHzxczv5BfTGnF
ksu4c4h2yqwGUHOcEZeOSfG4xActtfaYfkB36TbcHlwoOJEQ3Jfd/SprD7nyNGrjjaISr2voBwnQ
V/Rkxvh7oU93keJ0sZciwoLvahfhPa7+wBQucSjBaUU7/YmGjeoL+z1Rxap4wJnsjmBaJ8OfzO6A
iZ8aJnVlaP+TTj2ie2BL70vOknk97SW6eHL9U4k7vb+vW+BSCiqqljk3TnKmaxnyXit6SUZ0VGKK
p0Wwq0rex9aF8m8yv1e9IACRus6Cc8AWKV0b83bQJBcfK/DSY6GwiRcWG7XwqCXPw/woKsS8kXtu
TTEGUMwHI6jZsnda+TYUBc9AKzZ0n0LF56W+gJByYit2l2k6xGH0sJWUqNK8wdqCIZBHxaMf159l
91xnNck67BnZraqLfj+8ikn8hN3TXZkF6kz4qe+UbieEcA3wtV9Hg52yjUGy4J2j1NQWh5wKdPqg
K1DllT4JAPYCn6vaBOuFjlbQ4FG95Bnvy8yzsuCXpUE2PBvyTcQy243P2EVsNeG5JGOgJ65RhVHB
aN1d5JdKPHQCWkbeeSBVcbUvaf2GQu8r8kXaZYiOsAXJ8bUR4kME4GWpsqsFJ3xC/Gkm2ibtdgYp
vzUMbEfN4oPUChoiYDXEespCa3dQ3SIGO5BD6M1JJAm720YynUifd6lV2Lm+V1rqFr2gCOE1pmvf
Lj5isz2fFsaM65A+SeVPSa0kEO6s6bgaRHUPHhYt3hWpireSD5w+5POXxrGnqYbdDJaeuyAIetAv
6yEu6OCFqOji9k7o7pts3YcyNS/DVL1VHT3ZJetEkgM9NdRtcrnYqzJ7ZvnA1tBJsY2N7lGcjnHL
U5rvR/PYCO/SxEyCS+mr3pWESzZh4ea8EkWLBwzYERATmRp+M+0TViDKHF5bkbQ0nlZ6astce+Rj
MWkXcC2qMC9akM/YktiHMk62ZpvDZkDkZzxry0OhQrchBnzNqkNqfkko3VjyhlA6cmAOIqZdMTMb
iA0f5noYrd2k0k/UYGjIx7B/ysTdMNEEbYNs3I3iKy5JG715k9C+NMq9pt6SkjLjZJruWsFNxl2E
TCIEyUjI5wNqiibcbTIKUzoZbU2sS+Ew6dx1TEM64bubX0LOXtQ+Fh52fHqsBcc60+xUD6bmbS2v
9fZ9ivwMkulNAKs8as2bblpOSJp0eoX365rQzaju/W5+bI3olCwcJHhoLREFRkr3ORKdYb7NyKGb
IM8YdeQstXEWOH/3U0MiHGy0sXozk102yq4wN8A/cDWuvsoZNvPwXT9K1b7Sz2P2Ohpvkpw/Sa3u
qNJPQbNzQfGeVu4SY9KbeU6ZhcawNhDcrzH5kG/YDJ1s9enwhxyI4mSvIDAVQg9cOGhVl6QAdxEZ
+Rks4BkrETZ1627lA0tpgxFz5yJGtcnNceahQ4mEXUu3U/SPEpuMzDva9n6zKRKYMsXSoWUx1eqg
6JXdKD2tSArlSvNmM+ZlQRvRjv5sWpvp4LlhqZ8q1Lscr+L6Ye5Ow4CQjpyvPKxPUv6Aq9buES6Y
U+xZxguH+7Ni0idpnsL5WxCWc6dAHWIGJ+MFWbrsB3Ws3fSYwOJ9aXl0JfhgXgUFH7BleWXCi5fP
Ti+WNxby9JCxb5iR0R5ynH+E3+jgqqC9MEBt47zCY13rIz4KtFr8/ObC+SiGB6UiARZ7oDdRMJTp
Y1KBQWIGaK7ZYW15rXtMrmPoYeyHlYldDVmpJTu47wvuD6ZJ2DjgOArWEe6uwk+ooZlp1vJGlmtP
j9HOsMXkI6PBkf2cOJTKgr8kou5ND70IaqVemAaii0WKqVRAINl8SefOVIoT2u7gfwpxPgu8yzF9
lT78aebC7eQcFhKGTeMCqbzWSTBQNlslP4viAGoJsMq6Bi2fTNaCopVss9LstVhPCid+IUy/R1Ej
3csEyFMHLQNKtct9koTP8ValKN1tmszMLUU3UXfSUvgL6UlErDu6WN+oUeUiIeHQXrnZcJ1DtJNd
6ukhTyqjSUFx9XQ+5xllZ1bc1P1tkVF+FK03b6fWuXzH2XjGxLRHJk3+LejrLZCqGL46lsxRzw94
r/cRmBpTnTiuts7cXNYFahPBVKm+7i0KUYQvJqwYQy++FMKwRpb9piT8t33r5tmX5w79boPtQ3ND
2F1LITl4CX3YQLaJfmvE1VB7vXhUxBWt5IzULvFV/bUwH7CxOWPE9le+8DSroSMtYqACkYB84maC
7qJCc/PwrZOoTIRipy4clavVnaprK68+9mcQP09r+cShQK47X1w1X81X1jC/rd+jnCnRuJG0XqI2
OwwqoZfpS2S+FNkGrR+DablR5gqFTZffClN7nhitrn0TJPIU0ITT1PwAwsQtyuT+76e6/9fDj/87
gc3/phHJNqD4n/vSF2KAB0Skv8xItj/yj9a0oNOA5hhM4CQpkaao6kwh/jkkUaS/yQY4cOYdHGAZ
UfxrRqLKf5NUTVfQ2HDI/SXwFdQDFZ1FpLuuqf+gjP878ppfTtB8B4mrow0uIxy0dNDSv51pqzJf
VYALTtRlxjlm+b/DtwD5foySA89QhRNWBRfQlFlyIw56/PCHe/XfdK7+rt75zyM8F6BKpikCrtDw
DMl06H+7gDpKylhBhM2VCk8CqWGYvVnba7Wc92OLdh9HGUdIte+Ss1YIBlRGobW8Fcwjc1Ng/cdZ
0+trseivYVJ36ABnZXrEoDqugVDnGm9VCf4frsFf9Ye2e/PrpUNSURBBsSFqqiT91n1o9KWiJ42d
QNeXudgtYiLpfpfUKhvqIhsvSyMPuW/N5HCyKK9ysq+UWcqOyyyzKf/5ffy1E8Jt1JlTyIQtITS0
yJr+7VqEjOWgkWeS8DQNaByEYUnfYTrkqA70laSkrIyoRAFjWRN7iVhXf3EB0jbD+O1uMEaxmHIw
dtsmbr9+kFjZuyKK0TJV2TytIFcHag0Vdaboz+hvP1Kz14AbEX3uhlmxVrj8xhGbjFX0YjDXRRIf
8FXjnIMdGi5OLohp7uVT1FiBmnRJd5TFafqrps5vYJLtvqEq47VUIKNvd++3xw9QVoZpHv5Vo8Uh
sD2Ye5GDUwIiJd5X9KnETqbxQQzVUbgU6mLhDxgBcKACHyqdw6OcT53XqzlJP2i3TZopmPL7659/
uv/dZfKm6DKfLtcIR+XXm2tawFTFENMUb1I2c9A1hwexrTK/htQZOaLc9Kio5aGSd+kqyDFx93Oc
BnNU16Etiyu8525tJfbdEpCvjV9rko9/fo3Kf3kddNp9GtBlVdxCDH7PteIxlxdI5pVjVVrUIt9U
aniSMZ5Ee1gmfaVEJICnGC018Witwmojvmn0VYF861051ONgR1NqHtYqHD66mCJZrakHjo2Wf6RN
uinE56y9r7SeOEld0bCLl9jEEegLUyh6S2tFqjdgMh5vWzjnyEkgdIRPVLDTk0F6mEYsk9F1rj4U
ZvQXzUHp1wY8zxFYLsPi1dvEkIYs/vYBGWvO+WswciqDFLk7YcERjgxRZFQ3iQV4mCps6L5MQCW8
aZHF59gc0W71bRS6Y6WXmOvlVDb+4rKwLv/2Vm5IIEUReXiYZFpsNb8+OA216WCqnIfUtsqNvVRN
zX7qlznFwlI15QdGjy2aO0zK4Uhoyb5Mhir10knBy9mbFwsUMs6CcZ72Rk0hjWnb79K2vQ7iMD0u
ivVilZqyz4l1ZQZWDFLs9EWNxxSOwsnqS/h1Je1+Qy5vE0nlLJHI+NqgYPSBIrYpnRNTfKzG8qss
OasoRv6UR6t+XtqtYkZvD0g0ZHak0eTFdTBBmjRICVR7+n3K5Lf58gOYA/BgXb7NYrug5C6q+jgJ
LWFCRa2SDdxyhJeNtjgCl+RKBMC2ZdNDIuNxib+yv7vpx4br5VE1TK+DuhXbAoiCG2vJNy8rxHfZ
GIixnRmAICIIoo11vtZz/SDp0UO31hIJZLK4y+d0vVHnvGGSEZb0saIGv++sm+9Ck0sOUWLxDbEb
EmrzUH9jKQXwB7HFwOS+w7KH9rSUy8PM2RLxHmR4kilJ3XNyLRoR9kSy9tzo0exkhvCwpg0DkbQv
97m0RAF6l8IvcCdiKcTAZsAngv0jP1lhk93KNdZwKaHAp9eDxhPnr5CUpwVPzUtbzMJbCzUn5llN
t5ihtF8RnRIqph0sPRu+SYhtvgpOz9rceaQIZUGXz/lFMIHbN2ZYPNRx/4ZaH6b/UH4rs9x0ntXM
gJc2ci4nTFEHESK16YfYSvXqzOvmhKmnMP3p+s74amDHXCyMQs/tHJrfdbvSuRL1CQFeHwtnNdWT
oO5uqDtktRj2urGWm3VuItysPIpaZ0F0lLF2GXwOHlxwxV1FpMluOsd4V/QouZv6ftpHaxvu8YQX
VUDgU3sex9Sky0wbxV6tMdDHqdqDgodXy1E4kEc9vipLGETlqhxTso08y5rUQ0S+FrnHRa4Gwxgz
JB8JvV8XDAO2oI3VU92Mn2MWtQMfWtm+m5LWfsiTgmSP1IfVNxO5fNB6rHm9jLuRiXwF9GkFMvJu
ldESDLHAxBbwJXF7df8sANICEFQkHBNEiX3HlAWRDFBQ8RfTGjiQSugd0ITldGr1TB1S3qSsxIk4
60a7jyGxB0OqolUtkpdI0JQHs2+RDo9L88HCmtFwkZu3GNbNpRknZIDEjGGj4ZjPTWekXSC9zVhg
H5npynTUDR33ganGW4I2DU1BzuQnbetjxm3EWq7PvLJWJoX7ohkyhj3NehO1tKEGjWw1OU5ucg1F
pRWDOAfdyMkKZrKTzKIa4Lb9qMV1QPDLE4tkV54PU6K3/mh2zG0LjjR5OF2KaXyluUw3QTTbvQVf
W3MIftC8VZYm/A5ZcgfmO3SsKZPuzEmN76NuFPYy0FR30ZcyaAuDFtAUt49k4ImdS+KaikhTvPBv
yTXF8LLLDFrHBMsBN8U1HD0yspk/RkFPX/olZx5ccsTEzlBX54VEk52UESkrzTGpBW24tF9SlWF+
AJBZvvbZMu4WWCrI5UZipdoZbXAPW5+uadnmT9k63ylkv97Ogr58WGvUO83SfxSq9m01DSOJWhHi
o4If8KFom+w8yOn4MyeNSO2rpMAx1cgKwhQrT2euaNJXhY9PySZzIm4XvmjIPvdUdOsXyQrDiyr0
1X2xoSvVXDFJU25nchu3mzBzHz8JFln3RlEwXRQ5riC0lgoPdjdccGBm2+6hLkEkxZFHkqSyk2SB
Wcs6JlPjdU1fXuXMVOh10dTSjGI+KVWn7yQRqz4Jb+9SH453ZT+nB62r56CrwfjrGgSKdtZFr57a
BcNH213Dsg5P+WbDWsx0oWsw9pcGitYtTGoMsfxuZgy0GQGCYIEBrAURMs+DqJNymsP59Exzoz9n
bTFqgR5VreaHeQcjcsmS5tacOcok7dS3JMVE0beY1D1sE5F1PyuSsw6U/DjpveUBeKB1D4ViXvNv
S9Y5ixPb5iUQdC8E5pHhAKXLwT2d2sC2rjVGbVer+hBJzqzj4+VPqiHv8xZBRrMN7vQWJpEqAlM/
TdoYEXcRKP0bbYzje2mS231ahRmEhyIHw69aY7I3cLFeGw5mcKrw8FcNu14cxowr+NZykCc0rNrN
zydVs/DZGuN3YjFDCBMZ6qVuLuiwR/5hhKxoGyulRReSpLtu4RzQNnXl4fZuMcGb8mNNzilenkH9
EjrcQ2ZcQPVS+2FEMC/7AE7AUNTDU1eUUqCNIvzWSpP9fq6HPX1d+c2wCr8zjZrb0q/St1ZbPP7A
Xy6hGrUBRej8Og/1eq5B6Z6hRjLDihJEHvWEnbSpsdGBR5mPCgy7275dmt3Yg9EtdRharADKMaGF
9gSf5nlcLesgKBFizwkwJZAElfZtDKLMNpPsmED7BASVzAGRduVBLRGCFvMIqzLMq5ayQ/6GQDc9
YESG2rGtLeYIQtRsZvORWAA9ctoxp/k7y5JfmGr1wJudHwk27TunbTOmylTgNHuUhRHgqnoLzcIr
01bxDOHPeAWJZTByDqWEuO3QcrCrM+sZMw5CjTSaj5Br22sTicqLMM2s8oaSTt8EZ6IMKVcT8Wox
RJ4698wkeJvf5VF9KExsUjWbEEmn1kOYze3bQPDhw0jn82daq+ybxM34jtiUzNd7Qd+ZXYgbM+zi
loahueVLr8m813Wao0kdf/U6LdIsQyeghAy2ksSqYdHE2U2/fWYbShQQT8lelREyu0t1ZtUZVnjG
MmLzUCUIztJVpbqYVVMJ0nmVHGyX9IOVMYnuZKLqEMdoWcLc1ZKPstyVnNxLQfuE/7Y+hMrYqx4c
juU6jbUA/owC3xVgHUr0hReEauR3OgWCi4dR0ZrnpkqABXSF+RXLyExdJH6sAGrcMdotxeWiVTTO
uqSolQNpguatkGT87H0ZE7PIi0VP1uKt94d5iU9bqvX9QKIF8ihx+RoQadKJLZZW9rGwGa9yhO2Z
zMOKf1L+mU+qFBpo6hQrDV0eViB1Wpv2vgWgayY1Jk3NK8QYRGT5YLFjwmXmbZ8w+lss2m1BS5Lj
OH5KbLL8j3auGutuTACKwcDpiaTYNdHIdh7i1dZ3ZK0sF56OLDpZyRJNftrgPHYncRk1X4aiUuAO
NitGeL31JMVAeWSlh1DCYe8namgeU1sUpA0Na3QpVonu5bi11AlWXQbWHQukSWzgQbVhx93ExgA/
N5asr1Lst+AbZaTkiYzmlZ03PtWGJO7EJLUiJ50TFXODqIaLK3Y9+wa0dx3ABPgoVK91fEotiXzx
NmWgmPXUNy47T/VaNJExe5JRhk96a3aDL5rrWmMWzsHRjavE7MoQ9Eb2NzLeVz8p5hM+P+E8Ty1f
mIwqfeRrVsJ7yLZFxxbfIyQc04ges1kN38XVhI2wKEIRtGEOmik3G/OJ3LCpDIYuN17BU+LTmAWl
7wPJWqzWTSjLWyaRsUH2Tw8WJn+kIsQbkggjkjGjF2NHrLrsDIgDX/UiaCVDkVmOTaRTbXU/U2xT
k5BcA7JQiMXSnRpCG+w6keONjiecx4oAHmfbrnNnmRImq5AWzSepUWYtICVdk2CJDLXgZENmpW+l
MsQnXuVSOJC4PPQB5cGwBtAxKtmjYYEisGeylh8JEGK+30wTg5ShDcWr2WVIqYZZRlyR05DGa1wa
zLRJ4dUqRxI1tJJqWePAVqhbEnrXhXHVoE+kDJj4RD2zHrTJNxqT4ricCqQTYdVbVOVibtypUKvO
zIVzlNEpnxb5H0RjMhXDGSU35Y0wzOZr3NIMd8PBVLxSRwNTrTMCvFi/NKguD5AahHc5lmiGM63l
hpFK0AnOVOtMueMpRpeYzQ8aVLlgBVbIaKVVred6SIEOVnpTeBXRL8dhiJT3mcX7XBEm92PRi0RJ
OAvVTo7VniUvblW67UXBmXNo5akOMr0fAFLHawplwhwWzefSFSyy6oijRuiEEsMQ08bO+4uex6/6
LDpG+HQ5VEB6MDV6l+pvCvMmi8duJK4O+gHjLYZvnH6SCPl4llp18H+oO7feyJFrS/+VxjwPGySD
jCAfzgCT95RSSt1KUtULIVWpeL/f+evnY3XbR0q1pdMeYHCmDdiG3V3JZJIRO/Ze61tuGuEkTCbN
Rb/YRvIJuKPQmf8lePdlZ7oNhD5SiY65RyLL2nBs3M8CXl2z7m0zYEMLGbu35oBiQov79FwffbCP
TdAxJcl5/OewU7Mxl51eJmd9Qj7jlqUFepcjCJ9d6MEEFbtsmpIRlB1iXA/TBNnlxzfhXXMK5TWt
bZqOPHe2NOV8k17p5MosVGBgSwaFeeR/x1IK/avz6vxl7JV/zaX0S10UxjUzfQp+NvR4EcvJaJYz
ZfwikWN0NJIQxIgIreGP3Mh/LeI77UpxcY7rGHTTEYDb1unF6aXTN0VJ1VenZfSFSF0OfhVKE9Ds
aZl2h953om1iDTrEf/Ix8q1KSmS1mjUDeT++UW/1Y3N7EYGmclyLiEa63vOM4PV98gvAPlHXIXke
x2I1o8ZApgxrXwJPmmIy0T/+uFnz+bohO3+ccPjKaNyFIfSTn8XK3LoPQx2Wwmg9NdpQ3INRmpZ5
I92nf+OT3FkWh3eDB2Fujr16AFI/1yIguCl9Exf9x+jqZzCF+mXjdtb+10f9PxtCzR/03wz8TVP3
1e3+y1DQl+xtKOivf+RP64P8nbUH04xCmkiNMb+df4yXZp8NcwlGzaxLJoMKnsd/uLfJC2VGgB2B
f3PhB/Hs/MO9bePpwfaAhphGCbJK8+9YHyju3j6G2DEEmCXd4vOBk7tKzv//q4djqMEDDC2WMWY1
8X2bKO97C5uWmL/JpuOUCCvs4SLZbggzNChvULtMPeROA0qKawxAlQLyzziUtEGwCxybxC+fGvdY
BSptViwp8hnKVRAsNTVpl4URcNjWEw/ERFvUpbl1hMl2BGOiIoq5wfkJPSU4q6P5cEb2l1W4tbnN
yHX+4oMey9eFlTdAudPSEwu7C50b0muiW8LTXfTH1QwqbEs07bhdMSCgAwadM2UzsC6USkYUfbnV
YMUVtFXjIe3rVSy8+Nj6NSmYtS1q0E/SozEag0i4zAtNSciokp3Y0SG+mYHtn/eWonrm5zOfjKhD
9+cjZ2cfy1yyL0p0npzuEao79AmZhZGcFLgH0mGqg5BOeogHGvGML/wASaRJDsEC1RAV/zDVOWSY
thPm0fZDAMaJlsDu9UoVN5wGs+Yx8n1mVTaHXn8HklZ1q3KKhkdzssobkfFT0m3SEbiMY4w9tRUW
OeiOWz2mvm19VYZv3yt/6L/FpVsePRl2aIwgO9A8rESAtoJOV7Ysh+hSFC6UVtrBJsZHz4U8Rz3M
OQQwTZM792TBIyFHEabBJ8kMUs41ncOidlTeYzpckRJ/7hUA4UbUJ+C1uArSEJalFe7pTYdr7Ixj
aG7CZHhC9XetG4e8Q8HjTA+o+umU5FNzOUXhysXjYmLQbsxUkVaWPjM5+eJwil7SyUbyXh7tMaUp
014YdrOV6XQc2pajnHsWaMZ9Ur9EBe7wWQ8bvlhlQ4dXfwxbDOz4bznVHVtCMhINsXjo7Y1O05e9
JbZeUD+WMVjVDJpNP24rq7xm6rOQaAsXAtNDmY7L2Y/RqzPAu+Tx4foepLlJKzOgsRxsIZQfJoc2
rilirI5uuY48N2Tm15h3DI3FLf6z/Huk13sx8Mw5/UD4mko0ZhDCuPM6hTMCgHLX6+o2tkPcRwX1
JvIg9pJ1ZwDIlxYcSqtsf5pxdSEdIgXJnDvPbJpxVB79XT2SjKjiTeuRoul31aUi48fyyb3ryn3j
HioTaWpf3WAeXIdiIhPTfXCNJ328HLGIxBg0gQb3+gPz6DXWnweULOu04odEjmSScE7PbEr0hXDc
ac3A4FaicdfaFG0V7Qgd9vL0TVrdtTc1t0Jx2orkkuBQnhCx4oyG3PIykfbG4QimK/9YU5ixTq4s
mtQx2Ymg5s6dgKlkT9abFp37s8IfaG8Z2Qf6jSt35rfr2c4W8CYtrsVCQZk3+W2rfQmS76QEnQuQ
4v74aMoI62D5HawoB4zz0Es2HdMKd9gRgvo9kPgmfPxFYFozRm7d18CiUeuDZQ5uAezflUOWw3py
nzUMQTxq5106zsQW9EEQ21YasHQ648uQsC9ifbqlTneCMkYslVNcp4gnPYmispQ9C1X2KJvm0IGn
c0bp4hGINtCvzT3nzVWHspH+37AaQkRKtX1sQw0fV/9iQ4jNWVhN85o8uX5lirFc5n58FVoOIffJ
IemCi0kXhPzacYLPPk43RmjHwGba4Qa7CEeh7qvScsRDUXcxRvJSTPEDU8JtDhB5qUySEuN2b0/O
bUoCLLS6DcnpBKUe9TA8c1G75YkGToGnt6uTSz0Jn12YZLUBGb6IQwIGRJkADWVNdzclWt64q+Rm
8nhd60fRGd/KdEA7nka3GQG3TGdXViquCxUe9fRgwx7yY2dbdMndkKtLlVUW8WKjAkxYYEWDmXRj
av3ecpq1UV8h157Qrt70sjvQbz3LCAzrQMe6dVvdJopmNou+5vv3o6huSNd1e/rTlfrSFPGqAH2A
7hck1nbo8a+FRT+c+9NBce6utJRzThQeOUcepkg/JPZIxilvY894qaQVAuVBagcbXKObXCaw20V1
6AM4/XFOJGudQRVjIEQc4Uy+bhRUf4KJwI26LtmlNAJoGRTOShQgUjJmeMuJeNHW9H7Wg02wZrwL
e+WdZ5lbPaU2CbV65+xUUR5Vh8J+mkN54q77YhFSuQhQSCMCs/14DeQak3a/HSLOag3ED4YehMks
2Fen5hg29qH2vleJDoQTyWiWbxrSuWKM3XY0rOEDL8PA5PDbPpehfSAu+MqgDWcK9I39sLHRuJn2
82Tu3Sk7quHoMGmf6isdj0Cvn1u0JqSoVwa9Epd80JhjjoUJaGpQZ6F5ypewro+xNyzaBCzTqPdP
KD8OlrIeJxhl1tQ+Mmc7bwH3LwSmjJGe+9iEG05CrK1DtVHpvuzxUvjyrrcSki96QotNddCwz4Vx
cUw5VgYsl+mXtrK/OhP4hlJ+L5VGiEfzPFXtpq+1/Jmm+KpW9x3ChK3NoMUxDVBKDlPEkWS8xGXn
rfJH8Nj9qg71q3Hy5Wqcrlxjn7bM7/SIlywHbMfQVGe6ptKdwNHA4vtEg/LJBNu20Ovj5JgXZjMQ
AwAJwEBI1khcfUhO59QlqCjuzkdMrHUuY9LwsdIUv1d88PvSuNYS/vjxXtcbTuED82sQyYxuaBcw
WG0AUrmIwa1hR7opbyqezW5KdqN4rD3fOa8muoe9fTGo6qfNthaT4L4aSoyKVri0x36Xz3tpjAjI
ORrVg4V2mv3xHs7QmZ/DFSNX+7rxrhxfPQxRvCfkcpN6yWIYnh0Dj4eVD+elXqwju11qfrAtRXhG
5+kuauHJmAMUBuJvW6sJ8ZoECC6zfl1F+gM6pu9VXqzCCD5gVV+2DZYSjTcpb/bxiP5iAvEv3PaH
L2cihx1eoJU464v4CpMho+IsbFb9aNzZErcqgMFxLxoL0WhtH3zBjFCxH6RLOVU7yq3gMuK7SX1F
ivW2NToyikn1jAQp9MZ6in7kHidz8i5W/ty6jxjCNsNTKmFDdLP25TaJfHC89rKMv4nI4VOyrwWz
tI7MTkfiEh2/CeI2Q6wecuquQySSEQlRWfwVvDD1GhaaIbwsHY7TtJoatgKZQcmC9Wr8aKW/M1ng
486gC0VBm/rck4idDtm2SZQ6lBA7zDY21mBjVu9qw5XbQtWGui7I0SWJkX05v5ewr6Pw61Q8BFE9
0jgM02OIZl8FdOClBaOa5G7GE0mCnQV44yV2K4Ubg/wNfjJ55hAkvUD96O9CE7CHqa/Gji86nmNz
fqxK+7Yntu3BBjlBjvaOqgRnL7k5JoNtSeoL4dM+BwKrHlEsElPh/+hMa0XvkgFPQxRAvZw314H0
uJ4LGXBE/OLNScnjSX7DqE9fDKxxk/CtjVORLiKqa5DfECjDWWJbIDcuSBtoSnFRxOZ9B0jF8rdj
ThbieVo0AO2ylZtgb4qsTVI8O8OAIPegcA+DKyQr0quBv2jGNkXek714drcHjk2o8Znd5Oc1aObH
Lgu2dTcQyFJCe2WQPiI0rjQTUZB1m7gUW42/l029NZK+faFNwbrTcPxPmnVuR6DPJpQpZMhgxeGE
EXOeYfw4t6KTR1Ea1MDZVRih+i9BOzJvK/f0w5euOXusSQcKRp1xCZFAZKeJ2zlIhuwMElB3vULc
PEAzKLm+PLKfFLRRcnRwg2fDyIxU/ahltRo1/c7GPeBC/SwXZdCwiydgWVVTMJTj4DSp+hkz33Iw
xQ/GQv11BvJH0BEdPWsz+iju1RxG/K2szsRITY6xCcdu5AQXo2HvwrG1rzNQiPp0HmrmS6qoYADA
DxWjQo9SKHM5Quikpra8QR7edZMISaWX6xJ1yFzvmHQz5yFeG5ibvkR8PfBD2ek+GJ77ZNglkbiI
sDapAp5IYm+76sXXs7UdInXyvntBf2wQivjI0qLEWkYt9ug8O/dVspGVu4gCuvjdTa12aXrDtboL
yuRlGtj3kk2Hs+q1iRLbbI1lbmYXUWouWkftLIIyp+6ngPXSQd+BG3jR+frBYbG8RKSwRey5avvq
ygBpG6URchCBsh8T36o2tGsiJ5+MFiiv3ouVXRmxOY9QsOtgEBpdOriTB8hrAnCs7AOTwG/D2KU7
P1K7oSy8fUywGsm/2tFVLaWPjp8vekzUTeJ0qyTQl0Zsr5QG41C3k+pJgGEtlXOVEYiZxmdGVF15
nq7W3aSEvkhSH9xlUq0cP7tArUWPtsU7JEdO4hXIf2Oh0dRBU5HawCaDWL/0KH+yetXDFBPkhdRl
dOFPQKOHdF2SDrHtgnm0hOh1EbX9t8BhPQc7u5soFVOOxb7+FMcRy4BI9DUw0tl7SvkjsjuTN52A
A1RcBsMPA4hvEHZnCQ0zbITuwax4B5sQx4vd1jvXxqlU2QzGx8gr11LjBSZIwVpaWOCntEo2SIQA
V7njDzXz3/PCq86MfmrOUfKIZUK/6kVznWodGtohjsvvZe1tBbpDfv5h6/YotKUTjKuyJCVboGO3
EKmNS+bWyE7LAXR9OXshs23XboxZq9IO4tyeSNPDDBjXzkVrVQ/ZOO5m5OLoINaeQNWzy2lL062f
Ur8jp9MEJmuUsAsmpgYR+UPgeRs/iq/KOTUPNPWAv10prBd4AbDwjM6hQYUIXJbcL+pUK9PlPiyu
ixrhSCHXHeGYbr6XY/sTrv/827UbokT5QyIcVLxIVQSckZJnuA9c16uXTeLUX8MS7ccibL3mJxln
HlkNPQOuBVbkytuAx3Do4UMad1YM8nW4C0MLZLlFM4PGFUcm9bQxWsc2TzlLJbhs+P5IB2bjVO5e
6m3DgIxVbLhoTacN9wSvuY+eZwz+zrcHYi9lLo1w2ZRlcezSoYDNPyXGwctKdp+GtxXXnWEU2now
RnXlug7nArPwuaFmmbqP/cTJYls1NpnJVe4wg4+YOmDfZKw/V37IIde1NHOGKIFjXmV00Lgc3K46
XzNuf/z91uR/Tfz+YYDhf8sOJb3jf62Av30Ks+a33Uvykj39z9/+d/39hZymPPvtKfvx210V1s1T
9tuPp9/YLwIayy9ZQ9L8/sd//A/T4I/9UyVv/Y4ayrbA9aCQF8wT6In+qZIH4WIrU4EaQCM+G7D5
v/7sY2rqdyIF57YixCAB/WDWPf/ZyNQsnc4oGnm4lgZjCfvv9THfNNMlqcM2/nuJWp6nTKK/f9vF
nIZ0INIFITATn2RTM/DAb55NXkk6fWZ06Rf0l0X+7MfWgOI20ETVPQujpY+DqjPApvXqBlMxj+xC
r4EPJ3pTKY25rz9TkujQMnk67ariwhtjx+V4mgQMRDOnZEC47KIirQTa2DEPv2td7dDIzG0Qvthe
J9utCUuYBDgw5jVexkslJ5y/REGrwydXx+/4avQgJbcK2ZQunRkPxUjgpOfru2niqjkSKW8iE0B4
kbaleRY3KgDf1YwdOrCMIR7QEm/mHkxMghjkXkVZMrgbkiQ1dW34vqN/dl1vVfKSrrbFwwIUSnfA
VtFqePsrmqIUmSbDsyqzk3xcT3prsZrHbksWYtnTDAV7Kc0Jy1Wrx1l5P/TCouIz3JCS1+gijyOF
6DWSthaBS3LqypJjHd2lRqIejC5OBjLqqyiE8V91bFQLVC+jnvwxRvpbI5D/2jrzX0CV/cs/6L/l
MsRs46NlKPvt4omY+TegW3MeiPw5KjF/tw2HN9hiJEErfB6I/DkqMSHdWrbOX0wxccLwwP5jVCJ+
d1FuYFIx53eN//znCmOJ3xniMd3AcmEqMFHW31lifkmx/3Nep7hQ1hZ7TmtlzRLqFBLVkH5jSkyw
bPps1Bl6yq07a7ls1P6rfASYZwZizQCzO2oo3Iwy3FtRU2x0M75LInMNNPmWEx/dwyEoD1Vu34sU
c6RICdTRnDpZBy6RDVUnqr1ETrlILA/va9nlmyCOODBq3kti9oDrOxEtC4m0Z9DVTwXUNuxc2M5u
9qB8sqy6weG82hq3ndQJ7/SpMDXwEl3K32PXHHDbfVZ+a3O/XxiNpI9peXdpZ/7BGPlbb8H/zfP9
eg74v/4/cqNhB/vwJSB59fmponR5tc/O/8gfr4AQvAKGZTrgyHjWcQv98xXQf4eShtXM1G1G5kxx
//kKODqsZ2WxK9u42GY9+j9fAWXB8mNMKHW2bhZX3o5/24wmEVNaLO7KwNWGY44rfLs8a1SXU1zr
xnpUdX80cof3QGnoLohFSV3CiCjInU1bz1K1PNST5qB1qaEeXt2wv9pb33om/rgMUpFx61kMVDEn
vL2MjPZK7WII5TASBggIh8Fy9znDCG+B4tX7Fk4TMrkIQ8RjW0qTLmSFdGsdSaQyu7YovaPFvcfq
73Prllbg12cSowFslbHExhopi/iLT66ZRe31juuyNtk45AzT4bpt95cP5NWUNYom18hkTm4fFib4
VhnIYU81lzl23PMO88C6ib3gpiYdea0hRdnj5EVYVWIv9TsJbYWDlCKly3Oqz0qVk2Lg16VxbbrQ
WWBZ5OZLf3VpDHu52Zoh1uDg03M1ygHcoh+tCSLqNnUzXWM6FASRmfVq0gwDqIFdkT7UElH+8U06
2f3/uBCgOzMy6FdN+PZCYponnLgCa01UEGnvVuplL2OlJVc2SVQbr5zDAb2JdEVMH5/5806fqfn3
wRslkaJInS3jRPtReeFkOJ7i95Fi0hdDN6BpClsSFuLOAX7hFExYFnkJ/PjjLz3X1KdPBoUPFE5g
BIz6Tx2eTC88vQdtts58oHapNrjkH9AhRDYeqYhstLTa65nTLyqQDjd9O9KGaIf0WsWe+6lJcH6D
/3OPI/fHpJQnRJJRInU7fsW3P4GcnArUnW6uTYJtibxVWlStIkOU/iLXcwXMt8ny6KyKTNSLkxyS
p8KY4NfIovSfPrkx738SSXnKIYSNnQubjxWvn8veQnrrxbBLSB4e6WF2dblRlutd+G2MDqtnk/wa
YucFkVQklyFKyC/k4ZV3na1vEkkCFDvlWHytrEE7DBGoHLo3aDunxnv4+ErfP7e/1kUkHpx/pGud
LIsYQhjX62AOtTGglGdXpqMsB2YylX9hJl5yabX0GhEV+buPP/n9w0N5owtOT7pJ5WzMxM3X9ygv
J6+ryjrcOBPGKcMs4I/lrcssudcK/WuY1uaD0SbTz9gNht2QO8H5YA3hJnZU8wlUzJw/682zwxU4
zHx5hjgrIul6ey1t5Ef6MPrDpkQZCrup5PwyU10QrjZEZxIjRVrqmckKDfofA97eRZMGByIcMDQ0
IIWusciK8BzToNE9ACxa5ZkP8qGuJrBbU97CqRD6aBywyoBDIQRqaLZ1RmjcwlIJPJ54HBCsfHKH
370RTKXYY3g7DYNVUs2isVerY0TspB0aMT5Im5CwjjzznZExhuqDPiRGCba9iDnPQTqMvg/Y74B7
Avf45CrmD3l7axWzddxkCHx5en55e19dBEuyH0qixzamLIYJoHSJWQL8kXHhNupLNhuePv7af/Fj
srmim8S1jAZpBv2++dqirYbCGMnMHMAjfNVFnjObT6w7U08yZ1WGWF3xcg+HcsoJoCts/Wy0J7ru
ZqOuszz9gUUoue8mBjpYraP7IscbgnXnPCBaLFkGaZ3ubLrzgLTtNLcIvqM5JDlXfv/4e8wJGCd3
ju+B/pGqioXkne8ThYrF0InY3qbmhLGqLL1Zy7ytMdz45XludPbOc7FUhJpPDvbkMzBMc3Xb18X1
aFXFxg3wiWIskjcW2x59a/L1ylg4Ry8W8DRYQT/ZD8x3y55Fd4U1b177JI2N09fIbWKNKLF+A4Qt
/CnMhEzUvG/RuiTj9ewy2Zm8MECMzPRGaf13N8vpv+YII2r05iFjrxH8Hfnud7kjm6NJAOWqQaij
LQZvGh/Is6RfiiLqGA3NF+VrMS5+70ITUQSwS7HF6lrXXQ4MEz+pgd4/xPNrZLBEsM+a/CBvHymT
gDonohez8Vp9PNSx1uIW6vIjldy494QVffIMv/88WhzUcQhahQQEcLJ/2K0QduQB68d2nz2KRvtB
0UG+TVn1z7ofNn9PPsreORej8xGRfYDDqHXyeVXRpQhm234T1rYFz8yOX7RpUOe2jVnP6Uv7kwX3
RNf76wORC9m2lLRLoESc3FBFeLzj6/64KThMLluhfFRYeXqL3L4EBtVBMwrYd8pW69ZWrwj8aduM
ITIqNeOqJfDtjtEqcudmkJ/sS+/fOg7KHJWR9FLK8WK9/alR9LpaHRK65RLeufVIXbz3PQBvbiLb
y6EhqIohrPHSoElYCDP7TPb9Vx9PU4tKjmqWd/9k8crL1CLMNydfRo+HL7pWGN9ASW81K0VK0tSN
gBjT/GCkXJwFkaY++fLGW0XlH78LTwONrPnIRfXy9ts7TpMBT0fIX+fULADTXPuusopymRC/1IJw
qu9gHKurxlf7kPn+vtJVdxSj7cTLyBEMS9rCI3klAiuIXs3/8vGa+O7uQLiWWKYge1Do8tfbyyNC
M+xxJIiNpBTYVVZkHnM/Z4BtluVjb4vvDuLKm4C3apMltX778ae/L1nQrfIv9tSZKvIOmRrWZT4J
l+l3xNRDu9HyNv/S01fuLyNipa1VUjFzWPqol5p1HdeY9UO8gjvDQAIKxbhu/nbpzwUpmPbYA+bG
8emp1gfboDMIslgncP8vugY+h6fneHbQ9KOabA6tlv2pk/6Xuve/+BHoiUsKfppTs0D47Y+QTpY3
wOa3NrFfI5qJ3M742RAwth1TqbYwJNPvys2MXeNE/G+EdBeflBSnHWpX2HxXYAimqyCzcgPeXsEQ
9NIMOik3DaY53JDNNAEihxOQ7eEfEMSY61G6H8OW3OKYv+UQaF3eX4nG6Ai9wIw+P7xemq8/fj5O
gDO8PVwXdgUGBjOxgXnD2+sK5Wg2htminsOgyWQOub+9ZJiaoVfXuymAkWbnA9DiaMpWWS5TgUGn
rmFhhY3c4z7rgEh1pjPuXMQ4hJXHI6cHgb5TrYopsG9DYn5RioXt5G3r3mRcngXa0H92f9+tAmi+
ERRxkqU5qaPzfvs9qjxNjMJo6IfEiJmxgjojYs+opOUQdAFeMy/zyWEOxAwJ9VygiXmeKX2J59mO
iWJsxmbbh359NDL+yWWBGpxsyHFEFvPxHX//KNLaJGEMYhFWJ1pLby9U5bKZHatqo9H8WcXJaO+b
Vn8ozcS9MMMxITXOgIBe5NtRmuHm4w9/t0lT4FCgSZ2BicnZer64V5WtVcHFi8NQbZjqaqA+/e5K
Bi5oWIPDAzPO8hO/ya/y6U0pzQeyLrM12BgxXXXyeNFgqKURCLUJVIarXRPDNuHMu9IiSz94QrPy
tWfZ/Y49lfAT39XX5J/nezNhIVJak17mk4pXth/U54KA3G06hqW2zhK6Iak/OY+BKqxFP9bUVyOq
gY/v1i/czcnVs9Uz3YUHxcZ/urEGjO81vQ1hZPCEX4rKde+MTKDG9g3/Ph048ybYV2FxhGNzwLcJ
/MwfmxUwDOyimFq7TSljP/ukZjXmZ/ntZQmqH/6aTUYQhuZf+dWvWNEyyYsJ8aBX+QnyA/Y9fLiM
pL+EkszNh8EK9Dk7CsHg0oLekK9R8MlDMwl11oCC6RaappGlDra+guth+h4Cf23sz/vS7RAaV2Fn
HwqzD/6dC3cptg32aUYEp1gmngQzk52GoMIZ8DCUborsMG6le5UREvuVVHgUiZ6RZLQPRUtkXGQY
/be2Blw4b9VM0JhtA1UJa6bqcJp9tWu9IafWRq9OspOBvCZQlqZ/duFzDXFyx7lkOef7zbXfbBB5
fcf7glndaJDeDnAA/KEvjObJjhHDJcK/zuaE7dR3tG9WVWvXvhnUd06eRGi6h+wyanixP3ku/+Jy
5qMpTi5hCQa9JxVXIzpOHdT8G6n6ceNjJ8a8MYRnubTrC6+WaCTqQJ058CLPcqTOl4kxpRf8l70y
R/8T0tH7AswWrLhyho9zh+zTHX1McrA59UCFE+bEx3s4xXTyQG8QqXpzG8I8F35cbfDdoUCWVUvs
6QAF3aq79dSOpCdE1XSVWwKpeN0ln5Ttf7ECcQJykMhgd3NZhE5WoNnxoSq9nDYVOaLWRU77euFK
2GhXGrIrLLMCL+yDNmrN1kb/rG8cbRTDt9D1KYCSNNUYCA0qNy5o19NL9qCryZWDPWXEhDgF6dlk
gp9cgZWZZWy2F+SbZAopM0NOLZ/d6r/44YmfnKtJmiMsACdfxiENHJZ2Z2zQL6MsCsyKY6h0CDj2
NWR2dj1dCJM6ou/8O417ciWqSO4E+pYtJgv7k/UR0cC714Il3aCIw/jJ1zl5DiW/XtByMtgE2EH2
EEOyy6zh11gZtg4OthHGuhlFjayNnF9vGKER67V+5ZBDvgnKTt81TV9iAGSt4GRC+Po6D0B8LGLU
TMspnFMkEtFqd8ruZql/EH0rTcCkftQ8h/kQfU1SJe8/ebfEu+/EERZfIvsWr5dxepyoonjU4kq6
G5MX7BgYsbiQFdh1skTip07hF/XjEvCvHo4MNjz3JfT7Z36IAhD0GNw0Ogq2f+OSOGDZrHBzZ+y0
RxHlbWPGzFsQ7rXVoZJ1AV9XQ+9po+Y28ahsZZK0jy670iXrwogseaanVoYk26mShIYTt/zxNc2/
7NsFkTadw9CY0w0dstMVqKtFOeiG8jaInuTDCM0VSoWdX1DTd+tAy7UvVo2A++MP/YvnjZYvzxpz
MSYHlBRvl2Hg5h20Ms4OQenDyQlDc9dkEEKjOh22RpCm5y4X8RhWUXRe1Lr8Cb/0KbDB2pGxjpk1
BvlzoSUuOjRTZOe2WctLDT7OIp4MtKoZFoJtnnbGWou0ZD8BYIEhZEZ3bDQHiCiV+uQuGr+aBq/v
o8XPOr/IimYGc/bTrnucVOa8JerrmjggF+XgBBmuYWxwF7nmOKww5eNFAtgLo41FGHOFaE13P6RN
LZBUc+RcJLh4psWUir64z8gQ8VcmGd3Teqg73bwcdQE/WNc7gBmDkRBdzDhiO2VjRQx3BOcChZq8
s+NghAFtEKnhZPF9PmAr8luih8vCzjKSn42mAIqeUL1HYg6z93hNIB9QH7fUblZ/FbcGBOgxUD3M
28AavtlkksAhjkODrmbsJWeirv1+3eUdOSkyxRqB5lubVpYxaC6SPjufzTtWkuw9S+8vlZnMXj5b
eNfculAso6iKX6o2FBE8iQEaeQJ1tjsniaDwdiZeGlgGZlPXfEGtjfdUCPE1jZzqJ7CT3l2MfLlV
2o/ogRkP9ETzGAl2qrwuL4G8R6g/izoXSwgy9bBse3fWSyu7BFSGa4yzghi1c2SBJXo9q5CIKU0A
KGRKY2nJPd2F+g1L4jKCo+Fy1JBttavtstvXyQRbRjgRSnzPV9ZaxzR5dGuExmdGzoxtHU9JIFfk
GcDiDspU97YgugpjK+I6ueHmsRxWcKcmMJEwtHkbY2yEuVQ/0hKnz2enE2PeQU4eSJZzIoYp1zka
2iddrqKUVRawpK9TIzTOInQ/G01VvC8ILC7ElGL4HIek2Bhs4mdWLuI950dj//GL/q7XxgfgnZ8n
LaBiKXZP6i3dqiZ8CqCix6ho9kns+WdZZOvrxAkv/bbP9sKXt06thXRTfYzjQ2UT++Di948AQvnN
KOkDhfXLx5d1enr646qocRwpmU2cqt6KktW/nHzoAWPavyTxQAxZq6qrrvWTR9tP8s3Hn/eudmGF
46TGBos2i8y0U85lEYNVk1Wn1o47uIeIpLOzSg+Sr1CTCP+yS94N38oupzb19/WUhhDrgm4+ZhkQ
omRs2IwtomC6l2OV3qDaiW7ttKj7ZaHkhZ62rBFQ9BWuKfzHll4b+mfrG1qd0+eJwtCQJrUGZBrK
r5NfEjuNXcB99daF0U5ynVuqcvZlUkpiByAJg2wYg+DMw6hVb/VETLclz5+/UC1wwU1vG/0F9DyM
V3GP22FldBxqlzIJ86/YQ3oFbibdN0EGL9vIav3Jj2Pq7i7DtUS8RZXlq1Avmvsqs841D5zE1lO9
HZyVdV3BXojzYLgO0lmRTLKbzBcTLP3HQE49C19Tg76jeQdixAfaAy+q95t6nUeDl6y7tsunve8k
WUNIGagzlO2OfTafr92VqVeGvc4qP0csN3Xpc1FEYbGJEjOe1h4niWfVllmC/DDCsirdisIxsSoE
cjI0JussmjwERIZTjYcppjUGQZvfi6Zd9YMFImnuaMJUz0GVEZFCJAjxWmx9RnpGlA6hB0PHWG/l
pMK+TByB1cXRQ0QZ8H/7J0sfU3NjDVGUsqRJ4pBbOQ+YULpk/l5Y2JWXkrGttU5QrRLwXLrEFhWm
rqM8Hiab1NckdPqdUYRJdqYS1xovoiptxSrrJ7KO9d4D4s7SPurFNN9r88bLXQqiEbYjdiovsb6z
IzpXtu22xbKJwnQlhkxzmTdGeHr1VOzoi5W3lmgybeflE2cJEdlEERAKUR97LS2GpbDjGs6Pq5N3
jQrf/OqEmntVRz421ADkHC7aeEJp7WX1dJdhkOvXmEqgNOYNOQAa9r6LIeubahn+H8rOrDlOZN2i
v4gI5oTXKmrULNny8ELYbTfJnJBAQv76u+o83aO+0Y77cCJOuLstqQSZ37D32gE/Y2/iTt9olSSn
5GR0jYd8dmIAsY7b+Uf+KdHdkWQwvIMeaJs34JmYkKJcyOua3KTr3lh0b7g54LXYtdHDJ/T+s34W
ou+WEy4AQxRWL51fdUXveiki7swD+XthDAAekL9TwIU4pkPXYf1s/RFPujM1KybPkCkZIv/xrleg
YqHih1hoQ7+WCCR6nQJCLOPUDM/4JQBqBuXWfU4rpkvkyPIhZALzCVEhbjWfWhp9MLcj3s6Tqiqz
3C9L7fEP63oemeoVfX6snDKpjr1VzWvHNbtkQVduGXLZunvWKNdu3KHZafbuCmESWyKPrm9mUTx0
cCax7tm1fO1gKxLHPSf5eu/rwKo3x6oYbR3vprmUo8DU4VuzOae1i3A1hsksWI9hpK3u7SZynKdL
AlwJotLanCwho/LkxcuSGQb67e8aoyQxXcaV4bVV6O32TEeT4Qw7KV33XungZvDLwUMVz6QzROan
6nlvGMjaJx49jHStCclcC2UzHgvwn4D3EhLgPO0l6twSbMGhTtdCk2fS78YPdbxvPWKbJDDRe36R
+Cz4xNbLXDu3iOGkTN+AlnnimQNl2bA2IeUH63RbxRi2oJ+aG8+uqRMwu0UxC7ImPe7NB+VFNS7W
glIWa8aYYwknuqLeb0WI4DAfNGlZjd94AGrCLX1r9Rx6167dordJl+ZXNM49x1u/tGRTBVBIj75p
WkmYY8iWzWH6qHfDaMdvoQ/we4/htxsOi1Zet3O8Bi8i1ynGmslNPXNx/WqeD8aM5XsNG/e3EW7w
HtZjN+wjJ5qAPEXIAu7wHbc3dKZJokOxdR0l87zobh/CBYMIJtrqZ967ZsJ61uv3mHXveEK8AfCt
Xh1LYlDhhASt9aKVB68piI+TPDHTfgbQNL0IyQ96ROxCxbj6dakPlVjxQ6Z181flJU57mFLcYUgd
Ihu+uJOaribMqfia0HqGbdvNdETMu/zutDUqHn8uOSduHKp+x2J9nA4DKS/nUReC5K1m5lVnkm3S
rFgmwKGoracXd5inz1aPxFTqpZ4qgpcrTeYB8wLQsYEO/+bTjbq7lgYLHwVF0ruzheQFoXWy98Zo
/TsIRs242S5JcwjENBFE5Fh8QRZEU/xaRKlD/kQUGf+0rrz6ZD7qYjlUzVpgrFVEb8Az6IILnvj1
4lRVM1/qeejfNHMAnG/x1G4PK+bOmYcS5/KxcTzMNkVq2zobxESRlrjEXOxA9dgDWGh4C+Mi8Xgw
Q5rAv47JKrMg6qOsrp0Bh+LkYuvNizkhKbxLeIClLsJrMPptd3WoTvdR2o589p1V02nzQbntYuX6
n2rR6/IN+BlX+dyYlPhTOdvp3FGbUrFN8yeVNuqO9XPxstW8o4ctrkiMJ8Hn6zKJfj3VrgtHYoMR
+SYCTeSHbjFDP021NThIrSArq9YhR6zEwQKSYgCXyT4P63Y21aOk9gNbiyRqcFFmVBA1r+AFWsMd
Xfpf5Dzf2J82LQEmqhX2cR8106tZRG73gPxMgp69b0YO/RWzpLcGKnlhd7D2oNlV+ltWyY0t4Q+M
KGG5KI3JOiSqpJIefws2Q3VZl2i9s8ti5iy5nV670RbcghMVASblDb4HXNyS4Vs6M/veDJK6rDbD
VhyrGobbceKPgnOzhEtKjFhFZozfDZg5jWzeNwUH9c4w994uYyIaDKd+a0i+YzN9LaeGWidpwi66
5LFF/eHcTN/p3OEnw8njPtaIC5Evt4FP8UOJdbcJuLrUgWKWmW2AnAI9jr07TPaW1WdB/Me9Ugm7
Wdvg5FZlsjEgWxkwX6EschF2bEKoCkoGXoG28Suyo4nw96hx009tI4372LI2k3fED8Y/0a6lhOL0
/kSe0TgSDLYOxdjCAhimH3IKsdpGc8BXo8u3sBJgxx6WJR2XfdJbTZybNXraB4ElYmpZh+0V86qd
CAJy1l/zKtwfwmteCt4Wvq9h9vDAOpYB0wydnjjevp53bu8GL/lmfXzUTLmR9LGB8h6cyoWfEBM7
/OB3DvNykYJU42ukhAvWCxBVtDc9RsEyaUTWDstGPs6WJNdJzI5zxovBZ+N6bfG5ZPq6Y75Zz2cT
alk8wNtBcuAz1Wr3nurBR1YTqpYLM5n10veFP73atVPOTtgh/C2gMnpHaj7HfbHOKPo973ucH9tA
Ti/AyqbtsNSaJ5WSguqos5JyWOu8unnJbNFjYZ1Af1oVThky1bbLVpSwy7lzO7EcOTUwb4xAhra9
SFPgLQJqQ3LG2Z0UxDUF4cswBIY0J1M75ykyw7wH8NXBVCGXiXQgFaosj1QSXoAWggEAjeuwEEwm
5zyPiZ1+MPh0H3oAsc4Ovr3bwAKEpPNctPGcn1xoe6w1vVsKs468Fl6mKjvaaumkx7J3VntKmnJi
AKFJyzvlKozbg8NatLrwAxIg0M+Vf0GAltsHcDBGPgE/iEZkfZ7jnurN9/5m6BSY66oa19mHLma4
pQlb/yCmlQVlq9PuPSzdCYQ+8RMt72gZ/CC2VEB/dNAQZNPa2PER0wqVZa/CYjiHuh5xNg+e6DNe
9h6iBMTHtpgxpLfwdWUsmx+F14rPTZp0YEHimVgjPyRgAiC85kxnj6YLoAyr+FaTqJ48K9VV41Hl
NedQoiq5nMsBh/pXl1UZYHPTyadpbv3hjhOcOQzm8vXRJG1aXwMTKtRtrAjx/a6DqY41xtNolxZ2
NvdVyIt6D/hBUwursCQwsi2gmPhsGp7lALkIs9+Y4Mtdx569dplIcy/TOZR3QwmqEzk0+qZTr+eY
AkOXTjb0UOmyMgjaVx55FC0lklg0V2EjaMLKIeyPXr81d55Po5kt0RaLQyiUufe9nCaCO9jzHgrj
LmQZoU35MUEjjw755va/qhxnKUVjqy555+G1wJURh2fXraPXIRj8/ixDBGMHGpYcClQnW7Awg1vY
G8svuNGpDN/JCmebUKe2sj/dsnboQ0pZXNGbQgtcVcVH6Ay3ZOl2TiClo3AaQB50joOZtU8OxtuA
qdTEd/8uwoXF19o4JnisnDg4575tfwaEc8SH1UCIPeZTj7m+c9rh9zpSv136spn7UyQ7QaM/3Nhb
pu9LdXCcvGihMOF133VkevTHBCTiLtSDJgupzrXz2naTna+1veliozYcP93eBmI1Wtzl+8oU6p19
5fDm8USXZBkqwoJVhb+KszlZXTy5tGI7NykrcpkgXEX7SgfTaerXEjCfRBmIEbT429QjsN9hHmqQ
i0EQXKdGYM13Q6XKq1OlxoCJaW6wnwQFSMzJ5WeNoLW6532enwvTJclxat0OsJauQcuXhN/ccfZO
L4ZWIj5MVRv9GjrjObfkrsB9A2HX3pVT0Z2Zc3d76hOvZwEZuOBEsfw+liuVN8nT43os+sokn9IJ
rV+WWMW+QsNF8w9M9HX/d7xuujto7eXjqXQUoalzEtpPJHWr5cJGKb9vCemK95XvkQogkcHqo+cN
9LNjUTYJmaWzWHZlakV1LAuehyxPMFzOQg23oL5xTLMV7C5yUZ8fuhWJRGaS+OGvcnbK9zlsF2hl
hVrfmNvJ13Ho3b94KmqY7lRI3Y7EDGUvlPKTfCwUTEf4AhBayRHUJFiJJthtsUN9IEAGbcRaG72+
5NQWbub7MET3RSvbfh95g+efsDwAJKgp4MS9tJ2f3MMz49vBxASlpPRTZgYjnPBuH/sGGiTYD6Gf
iIRM1Z7roFqoPKAHZCtju9cQTdea2QUvc8/rkhNsCrEtb5+pgup7Msed+V7ClD2n1HH+Q7DNYqZ6
btPy2THAMTMQrcu688nHeh3ckoFBEBZ6O/VcLeIzWx581ylqRIwZhZNOYBjWIXhS9Ua8ICySAL0i
eK0zb0z6LUAHesiRk3MJULQQNObXERN030nhj+WA8D9LUh92qd8UihKzFcSQbUSMu0NfYArctJsf
KK+9/hrKsRTZiIKE44lF3hmwrSXXemQKhDt+CR91TzTAviIzF811FVhzDHUqYYBK94eZROLsZyqd
K8oj15BO0cM3YOhQ3t/GUhCHTOltRDT4Tfyawqo/NF5sUKson1M/EkpPd5GbL/3JqiB+osYanUMo
PXOXC+Anh7AnG/Mou+Y29UVFGQu8L4sRe1uQprND7leOXId1MgNWYPRM1G21DfVFbXXa3EUqdRmT
p93MwLnM8xfyOJzkCI4huoxGjFNW5fnyXVrmC8eBhf+WzWwChifZp03/KR1mh9y/RqR4uanjmLWj
v+aWTMy3Me24rKixqBo6dr4E1M4k1hZFsxDJo0TePScOBfNlrLrcv4gthCzgbB1XyuBpOZxXezsy
nWboO6oP+uVLUs/RKHdQxtx3EFlw5SdD5QMLTalbzmLtmR3Q+vwH5GeOQeICyVfzO4T3Gbmr1Rt3
TByfWT3785mnyp1xrzA1u3OiMnCf+JDFT0nqfb6P87wigWNQK8TT9YbUaq31/mo9hvL7xt1gwOQq
L+Whi7q1O1fE/Z5E3QfVxa7m1iPqqblWYVd7O4+9CWRy661fSwOKar/2q+YahK5e7FPJw7oHhZgS
aMzwIJsT5C/YfsES2FiWQNgDfuTdqgeOhj4CngbdJgnkcUQjx9UUrfP0OM0W0Tu6GoA5fu+UgIAW
A2wnkclwESPd8FPXuPX72tfVj2CpCfP0h0qCpaniZNk3wo2Hy6JLQumkNvIrqymQr0G88OUxNn6y
XVOwV6DpXq80OjMLvH7OD93aQ8pgUCWvIMoJ+SnhMpO0PkC/2AkyCCQYiap6wKmT31ViFOrebUf6
9nxYVEg2sA6+wVGAq6OkCX/i7W2KQ1sRLvAQBgxFjr4qi20vQeYyPbY1lJ2N6eR6l6ZraF8U6O75
KDpsKnvNQP6raUU13vFgguvynHgR3wI9tl+9TbKQ7HhFQ3g5sCz3+bTN5P8Wff9ATkibvI+TXyH0
iOV4bbqatPieSpYc0kUzCozjYgFmjka0AR+jsL6sum9+LyIWWKPCpPqbvr7vTkrVNn+M1o0VbNeb
4OfSre6IrN0jiTHlr93xrfnJCb4l309ZSAITfZI2XlAAhuOJyRHYZ5HkFG1rY9wHz7rJlvFLoQ4P
hBO8dMx6gLCbIv2NFm72D4VpK/dMihG7wQVa4LNUEeyflYFxQ2NoZupdOwNBtN1yN7bWZ9yFxZ37
bEtzMOneNpidw09ErENflzTcA+qwHZtvDUaoFO1vhDb2kjSz95PZIDKWJk+woLkElzv0W9uu6nX3
dbN17dM1bWX+bKXyv1UEQMgsRs+osnXWoP3nHN4SDT7eDmotRxP66GpisVWs/2bUbcRLGpTgvqLE
OONrwOUUH0bkId1xtAITq2fyAAusZg9/dWeLo59SN1n3qZO08iHozDpmsJoJZndKOhyCmkNziXLu
L4IzE4W+fLJUbyvN+pvemGdck4nozauSg/swBX35ZgJFQ6aTDRxf0KfbfoIxeRr9MakzUSZUmFsE
c+TeV8uaZ4Bl6CLpauRzoQS0GUUYwLhjjCEeMA+Xw5X1dKyPMnA786jSUYyPrtgiuCXzttDSeEM9
/QB1D1xnS8x46iVK8Ua5zvc2Bg2I4NKQFrSBc2AiotQD2tQtveTIUgmMFA7c7HSpYIbpphkHXv1p
CW8zC8zvDPdsdBqQW4sntyO3/DjZfpP8V+sWf2GGqSDABH3LqKVsh+HMT1wpeDaJrw85PqvlOjRO
5LxVOYGa18n3ZlguTR2nFzB8RM5g9s8ZQZQ6ce5LvYz1MTLGbLucE82SeEqJGqhoodLGqTpQSbSz
f3K23gfj6oAb8J/UIN0LdeXENNX645OhavLOpvUFAnYvpQaH+JLo74NGOfMIKMo015Ucga9hXYmf
qIF9uZfdJIGSNAOczGAsXoj9joBXj66mZRjrarvD5Dl1J0LEI2IhuNPB+CjEW9vQ39g7bTdv9xj/
+y/WJeY9M0VQ+ZmOegKwi9jyE3KshXUWMjf7ltoh+SK69SaRz5lAZS0NITnwnt4ONdXwz75u5U+3
n4vv+VLp7ZyQc4YGJ27LX4z45ktoZk8cRzcH0tOnA0xAmVbzG3ahAkp82EJCMfxmGPlKP0E7UbQk
Q+SFq/fhEI0Xv/LEl6F27a+6HKfxolVErlJRkwR15H1WMRnNTMgzb5kC6HN1bcRdn96mnwyGjXzw
Vn/pIXjlMiGxdHR/M2QN869iqPr4O7vbLb+newzBdlbe7B3rru6SV4UmCYDlKtblNwyLdMlg2aRB
5pkQ4WrFkxg82wGGz55AaebgFHM6JNNVNA+6Xtj/sR6uf/SpRG4UbbLLiD8WJKIYIGnSBmOwu1lD
TnwYfJnBy2nxfdIbqDdVikGhyjc97iDnyOZRitj0R8tO+vuy4qx4xilU3jDCSy3uKCXnLObOOYxh
VwIHZc5mMNMPeR6fI7m0v5SvI4m5nQCYX8DnZgQ+Bh7Rzo4F+dvIpejrNwha4F97EBMPksHVC7lg
sWJHht5jn7IG+RIOQ7ndgwGc0/NKrZVxRXEjGCZt4c+WB/Zdk5yiDm5QNee0grtxLeeJ9X5QFn7A
aDecCa+uSAn6e40IM9wb5JnqSCRFbO8qcNzS7pmPhzlipdGcy55lWWaQvf+im662bPN8B8L+Rj+l
HBIUSKF1NvetA89fPlpMfhUvcarOZRmK+L4bAyRL68DAHnJ93af7tmldBZFw0p901/HC3jJDB+CP
Cgzijf5BFFeZkzw5y1URaUaeL4LHJACT5ZR8ADsvXwyuWNTSQD3bIbiCywTcWrpx5+w4sMcs2qqA
xJHWRXfqopoUWdWz/gaBzNv11YwkXtNxAu/7zP6tf0ItMkU7OY9TfTcvCt5+i567PDUw/J6wjcXk
ZBexTyrBVIzzgT8gSwDX8F8JViYQmHYNzzXRFl/MwMG1U62tyUJw1jyn7fI51Jgtw/QwKDpeC8nO
eccsILg4jSGDAeNoEJN1HBSP5UR2+HHZ9GROISsRqMm514F9TPDa8YIlN7ppXCh9yZd1ITKMlL5g
r+ManYuZyxnpb7jFccbs0KlYEyGJz3r2wHNm45HZ3OKtQ7sH61/SaYxt/4Lb0WuPgWMX8WP1Yv1p
4Oj7CmBsJpRm6wcCYcopeJB+1GtyM1b7vsH79K7ogWXNSgHsA0rYwHUOgRJSX5JZyTYDb5p456gE
KcyYgc+KwLfb6zTVt1Q6H9LpqW2b5KQlm7m924xNeprQMdNO9eUNCazz9V23ov8LlJ5hn8rSUuyD
XORng7543Hc0ecRsJmKsssAk4d0yKMsm1mFeRsKSQ8iDEloCwJLEFN1RreKz00sU/6YTGsj2TrY+
ouNoTHLFgIWEJO8r9m1iGXtm0lWBFGb15urAVim5jUV976kBNU1sa4msmZUiMVXjrQF6cNFu3wKp
PJCGTaq2o2xyoqZW/pWXtvWWZi/6ppYXItPkvStKqIxRmY6/1zokp3ZZ4GlfqdwaxhbY8Y81J/F8
7FqZVOd2YX7DZI01aiatMd2TFC46pZ6fMz6R1ARqMSFZ78QOoRzvWR8yJ+y23P+7Km4o751o1uit
GYO8BPs7IV8Avk30WEkEDXHdAfPr/ehsuZvF9KwQaLeEQYwXNwE9FdSCwzCvfOLtGuVXvSq3OOgh
dr+DC7khEjezLn+Srt10M/+lq4luIJOb+wMCPV7PD/6Eonbp2byZTPacmZJmppJNQHGurlMu+Af7
4lfhElR2sJ7QwPhi77j2Md32bIPrFidAlIz1r7O18bnux2bfLZP8rHhnKeCL4pvnNtEh1CSlQ95t
9Od/F6J8FJxz2WCy4xuP/ABJyke8UtNuTbywLTn22D8Bm5HdK4VIWesspF3qhiVKR85Nn7K8+4OE
RHzUY2IIvikto9BjO8z//yAgYUllk7Du7XGJfP00R0jU8in0fOC+qQu3kBuLlKOK7Xd1gjZr8myM
4y0+tcIEwRFzAwiH0m9jSJuqcyOU7gmjfbpsJHJG1yHHDkV2ecdFV7xo05pPlfCNffTKKql21Kum
pohXCJhXL59z9hkxbNFWMKI7hASyjEe5ALnd+Sx/WLCwpIkOY7626rFoNvmljMKbR3sAQrc6C/Lw
bZjM5xJzdrDv7PQrQM60Z6DbfUEEOz+z6BgPblKtBbKWBTRooScRdzukpSAoJcE0B35JcflCiWKH
H/LGYMrciS0cOHC/+mHBpPbbjmLb6b4ydMYZrsPIITAt6utfLWDvl8LbAvd5BpDHJhw53fIqi5F0
aC9EdsUJnfffoxW03F73xvmOcgV1uVvIcGaUHZLe5vJiM9AO6pxssGUYvlUxTIs/Ke7/oRu6/dqJ
YvBvgIibrZH36X95HEJmvUzfwZmXDWhezthkV2NHuvh8/IdgarzMCLv8HNP62xIPEOfzVhy7wj5A
a2fd3IbLkyn5nv/9RfiHI+T2NMIjAgIQghZBg//f35ZkZuIzOlyPiFDUI5eZ+57KajrB/LRvhNrq
08DTABczHQuSkfPgPYoNiFlEu3vfl0u9800b/EEu91GMyzfFq8FndIvadUGL/Pc3NflqmF1M+ken
UcV1TPv51ikM1QXCut0Zms5LhOLmTy6E25v3X0faLRNDEHIC8olb8aPDOBYThROMyaNWDLXLUVN5
1uH4iJYeOQl+ZzZodM9v5L2W1yFcvvDXdE9N0tlzEQv3CMQyfY5qWM92rKmV/v1X9X99d+A9bjlc
GOvdjw+Qhxi6ZgvqHTlhnwxBoKTt1u3woPxmXv4ghP+Hy5JqjywdWFkRAa2wCz4I4SVLZhnMBYe2
M4U/Zz2EBe7bjSjsxS1/+Ru12lCCXyxDtT10pNtmSaME2+ncHv6/PzbJJ1wyjPtDV4Cp+PAsgMAy
oSvXIxnE02tN6864qUxTsv0gNP/71/rntZD4CCE9F5km5uOPRzPDyRl1hbTHQCgac4E8FFhvwE6w
hyDIwVPLr3NCxz9TDPzha/9Di4lCHwTif4SROPfFh/NBr0nO1olnfiYq6dW0LAASf2mDHWgvffAi
Qazgv/+0vv/xecdLz0Tbx3KF68H9+Jp5s4Q9rrz8MM9Vw28QwBGE4sXtD1PQUtMH5bxcIIq6C+K/
eiC8o/P6EwMsWnxaIvfSJSEVSefO/X8k3VP07Do1+WyeYxlT1pQDPDVsAsCaUStmpHnS8pXhNOor
MrLG+ZOb5ONnGJGPw04CliOabx6aD27AqV55igZJA4/U+Sf9ju12Ha7FTxz/3d1QRObbkAyoLNuN
M60VxJVEdco0A56zoiR0o90cgD7VRDk+zLMTfF9FUf2BUvh/fZO3wgO/Iv9D6/3hgUYf3rasuU9z
3wvvuDXlvH12e0dAtJ1WT18xv83Tj3//Xf/jheaj4RGFb4eO20/wtf/3V0W+5I7klvYn1c/DhcmP
ojILo1dqtPxgWZg/BHG+nMeN5cnOdLeG0YigOLOM/pPd7z/m5P99zsZuAMiK8+VmG8X+86ECKhy/
7F3WT6fcc5HX9agD73qt/YeoLqy4V7HflneWnq9+5I3IvRMOvEpcRnonvMSCLcYuxRUfZDgZ0+Ue
wStLDDRko3e3KI/RzdZo/sQdNce4U+vokf0KYRRxkGji0X2Os11fSFeefU0kbVoi4IDQrhkbq9Uv
x4cWkYO41iHn3LWC4JzfR5YBW6YN852dDQ18hJLJnM+eISDagAbUwuo29Fj3iO/11wiUzPatIA6i
eurHjoHuqjd7p5Yyje+CcAyDR39CyFRGlRvfFzxqzZ4AJPx4vTPTGCPHjT8LPN55ZtI2Ms9I2+S6
Z3yJM2LECHv6w+Px8SiIuW7dm2EDSz8l8cdTdmumjnnj6pKNzQ4LxkAKF5C5JzazwhUQrYIB799+
iNxkwfgkAwdBYJOYfZqXc3NHrKZB8zO44/KHUuDjrcc57JPBF6c3FATy+Q/1CTZP95abuZ1sM8ls
mgqFMbXmbS1uTtU/HCBcpB+OROAbeFEAjNDaUH+ID/dev1VOq+OpOKFcE8NNAOb1T3k/1H+3gaO2
Q4ApAilXhTrsZSaA7T2dkzK5zgwIi6dtwZByqucicr8XyUy/vUaIjV6Yv8nHtL2BUIu0WMK7Gk2S
960njmL9NMhyaA4DZfJ6UEqP7iFK2HFkkXEp9/UGC+mBmGBFDm73nw+8BwL2aN28WPYzn351EKsp
mlNeG8cv+M8I3Xufy2LdzlqHjf0sPOTfOzNAzdyFAE28c1qTQxQ6WNqy23r0a+oRzT71OVOUwhOA
7AqmchR23bQ5Bzht7Xe/LbyT68V5fCWRHhUuJq3cJfcA3xJGe4gm1P6BfkLCPUasz6mtTmzEWplp
uc3kJdAV6MMcOEv+WbO0P8XM3Zs9oTj9X2vgLt0RDdKYoEtWw6d09DGkDIMz/636VuyUTU3zF7cG
E582Deb2K2safyAnsfQ+bWtZ5XvKoWD8QpZlcSlon1pI3dHyGvQq5lrL8/4W/JCvvwJOVo74Hos8
IQnz/CkJutRcDNvDIGNLrb/eLqt0N6AwlSSdGA9meiiTZhcnTfC31/jE7fXltP0mESx8C5p6FL/q
OkGO7sghhrBPHnRd4ew2RUEkkFexhOBhuQcK39SEi5s13okEb+kBuU0zIMDK52Mo2o796rgyV2T5
QxeD9GeGJZ6ULvS0uq2BcQf90PNdRG7ANconjn8lqYpTTMNq9643d9+SlTnwToDiZJ4Vq/w7F6Tt
b2WbdKpTv4ro4FdIb84Fwd/+O+ZZHMe+nZZr6I2EUi+OTQ7o+hJ81KzrOM/mSiXnBtpRm0Uy0b/X
amHv2HoFfeQAzcHZIYBj74BwbTJ3AxeQPK6Qj4ldov/tz8wlRHcnZ1XcGdiJw5UZu8CQVQpJJk4g
y59T1VUKq7GBAed5Zdvu69Hr2V4AsLd7zmx+DbKLQqTEy9b5GevL4tkvEb8z14maOnMCU+mDA8Be
7YNYt28uUudo53VreZcsdYh9YIij37byGfTjTEkIpurz7anlP6+ynmM1eWJGjhAGzv0zMULjD7r/
OL1NpjaegFb/DGtLJDZlFL2OwHG+V2G4wnQPWyVYEMsF5NFCgoLftZRPRuZ+cahG0k5ir/bqQzct
yO2ctvuUxtV26ZAR/EJTMlziOilZC/t1HR5VAC/l0gX8BgGYNGgu8ckkKnPoY+2e0JAt2bEpDO5L
P0q5pZcOIfAUaYVSB38sxTdsheviDPKdcew8PhSTWl9duMUwLVvl3SPpdEiDmMTQ3TO4hBcprBD5
q/GtTO+qRVdRhrKFhzQZrf+t81wmarrEQLhjoMbH3SFbxFPmFe6ajZSx5GjU68ryClLdyM47r5+d
ppHbeVsZbSFkq3xSJwomHVh48Cnsmiif+DQie4t7SwtOofQm5xF5qO87VW7mAPWyDJhEO90Lqv3h
a8iQTOx6G0Wv5bISoRckRX9nb+75nUuJEGSiRjuyG9bafDHIAfprkizEZWAF+NpSk3b7bXM6m3Wq
KtbLUiUN0WeRuxK8ZMNib1nKtHtsWxVMp1QeeCsYCRjlw5bxuvJbU2N4OaftQHzKfyw0eVoQQ+U3
Vr0XFbpAoG0EOOw7tokdT0XDs81fn3wmlrMsWAjl1RdS6rHpIfNem4NF+XMkb68lXaCtBxx2QLbz
Yyer0qK29KvtZQrbMT2QOhM+d6pgxdGFsn/VeRz52egSWHPnWrTS+9suhzxuoDQl83s//EvV1O2H
pbVCXbxwsl9NLClDAs2TWkLzir8QUFEjN0GyVGWM8HEl+pPDS74YFvj9prZi39cBmfA5o1BSlNLo
4PAH/V4ogSBXutHwV0x6IQpVkrSDDNG8eDH1yvHTySn/3rbs6vcziCKOnyRF6DiZCI/JVtnPFrIX
6UHh6L9Rt3XVPl6YRFwghd307MQClnsbjX0G2LhxGF/5jr9b3ZBYNem7orlj17S+VyvbUs7xdZWv
UaHrX6Ox3kvj9oM8xx0ETg6sW4pcseZe9MVjr6J2CbRuoiHIYsZXGRdcR2zXvnh1h0sf3HfTH1h1
xpm7seopGm9VX0Yl/SUbkw5VOscU2+YQJiF8jy0N7fPQucXRSREu7a0l4+y8TZRKO4Tcnnt0VNDS
nLIF8E/Ngs3PBGsSH2+ZxvGx6r1k2Evt979xvBGHMxP84KF9RROB3KaJEySJ4oCF6UpGxjrhrpxx
hlm/XG8z7H74K2EJ6zLy9Qk7ibc1EuclJrzik9JJsKK3nhfvefVtEn/OYx69Pd5fLjVQTsy20iUf
diJCgJFVVV68+hVmHhzgy3oaqR7+h7oza47b2LL1X3Gc54YD8xBxz30Aai7OpEhKLwhKohLzmInp
198PtvsckeqW2vetHQ6HHTILrCogc+fea32rZyHHqhUGiNr4RCStT69ZE8cL5n5XQY8AaMNHqz5Z
c66R8ZQLbfB2KasEPzMaAQw8oRXbzpvwhuqTqffspm0XH4dUK9JzUtrGB2Ocg/JI2x7/F+16+SVH
p1XhvWhj/dbXS3vrKcA+G8RISYcEzMiq0GjaJ0mwsb1NKsRsO8NLcHvMPiAs9K356vAISoZnhRB3
OavyF7TfWcqHaJFlPvZ4OJDvVuluTif16CV6/MUxFuL7SJactkleNi85B8Vl18L+f/WEj8iv48ks
yfVDf4VloS4VEZnVXLE45fTCRqLkddQe7F34MBy5RAPGThWOYzudPY48TIONZRgPmtaB5SEew+M0
DNDryizA9XwA1xszu9Wm1ttJVbv3Ms9KsXPtjHWscK2en9eD4oO3zGPP9hMsF0Odw+cEBlQdC5Mj
AQ+e4luTFfzttnbciyaGJRnpPoaHXbwQHspAw8fq508m0mctkxlo3kbOyy1mvgboYE/AJvlJk11u
urycmbMTCJ4x3a7tr1MnWj+c08a099mUex33eU9Tf9E9tJ3S5z4IRHNvlJkpkKOp/sPQzMVCxejY
UWmuHaKE5yyNxNwwDi8zOaE7o3VWhUvQTu2OO4UnSFgc+cp8mYcLxjntC4ArnAfGpA/OtcZQeYz8
dDauFgR1LD2L0UybiqDQ5KKSlepCEjDjT84gnNeW5cQJh5Fk53M1D+YNZjgGPJifZe6etYpU003W
kEl68gHLe5u8ZLG+gIvRNCviNGu27AepvTVHw46veOgXH93cMG0DyaJ1qTGDvzSauXLOqqGYv7Vr
oWH4SYB5nvyKL2mzHqWRkST+UEaWjrJsZ2adc0GVvMybINcJ/LKy2n/WxJToLE5IIMIKMIx/SESe
4ACe00Wj3AAGtJ011L1V6DGuCa6SmHPExjCNxY9IHWyX69xxp5q0IeLZt1TVcjlQoMe92iS1wvcP
+sHYZCbqhi16ScJWhqmgUBSk82XPDRISZ1cMdWuwbWkaYUWmLS9BSmvlqaSh+bLoyqQNrNr0S+zy
XUe4a5S8qA1ksue2tAr3GuSRO3zrnXgYtjky/uFYZYt9q2Wp7eypqHpWfRRukwpntB9rXqAdfDQS
uzpMSUrmD69i43Hqgd7cpH3iM4IYzErfejQtym1GgLCKbCeT4iK1RZDdFe5IkKfL6jUcR78QyYOH
GXO1QzaW2KZ5phNmtqAnuSyhxRY73CFifDYG0XAc72fSYdFAg/7xiiQe9gzxanFXgMfGHtAOxHcw
9HH7eee6ZZwhMZwKn9FsYmC7RIppUPW3qFQQ8mvjDXxWAoYx49a3QvbI2D14d2NkjcyuCOOjX/pk
J3Z9i/oRr/uSIA2gvEzLZ30WKUGOPz+v/9hDotJHx2L4nmsFUDTednOIe3KQBwi1R6pWXwGB+NRg
4APIP2G6b9LpV3DetXH2fccGcghzAjgiPsAOiFvvTPQBh++CgDa1z0gGfuytNI3YCbK7MZFqx7Qi
VlFQjc9wZtQl9e6vfOP/1eVpAAAXo3VEp/Ld21W+S4e5YyqhpyPyJVVrIC562+4+jHbSPwZGL74V
kvTjpE77C83Svv38435//XViQ38EMTcfBMb1tXvy3eyG9uncdZil9rRraj/EwUUXhnrsiPxJbqF4
tNvFr4dVjYemntqy3fz8F3jflli7IMxnKHYMutKm/e4DaKgmdCDvM7gw1ORIrsVJSxv9KeCtE0ym
ho8Oe/EvOu8/oBPWq9IKAhfmMq6kzH/7tgXWPLOLE1DzJHszsUlPw1jJyESrmm70DJODyHz/nBnA
NQpk33egJcpf9H9++Oih4Dl/wBNAGJtWsP75dx+974+Yhflm9gllaH1yXKBuZ31UwxgBQGyXcws5
qrpLWrv7WgZCvwapIvvdzz/+PxrH39//FFVATUAXMId1aZK9+yTgslS1QUzMIZudmfhpGVN+610z
Ll87px2HO2Qrphd1tFOc1SMnv5lU4umOcFshL2XWG8VlYY+mdpMT8t1/G2VTYAJOXU+che3ly4ES
YB5IjpQQYIZmKbZx3JD8I/QEPZKduCy4WkfSR94ii4k0aRT6eZl8BLVTm9TjrrF1Nz5kwKzKD9gv
7PoZnbhvXvmZwnjhJLEik6tDzBaSatwth8JTox3lLl2QnaoDu8BCjuMwnDSCx0YMw079xOB9NrZK
meVXrKO6DMcO+WDUAA57oP1ucNyBmlKc83KKnV90yX8YTHoGg2UAMo4FG8fxrHcfuY6IdvbyEWcZ
WOfNhDJmF9f+snFaM33MEIJckPEznYgmq8Oa6voamryzz5t1dq5m4uj1pj78/DYwfrgPGIQxgPMh
X3p02SC/vb0bJSmKQoNDtwt6H87TiNNMO8kqM7RHOZdwAfx4wBmJjrKNhEX47VZ5VEZXHf0ynpEK
VujjREJFd0TWNut71DtGG9oDTY+veKv7Rx/bvDjMMQ2j7Vhp7UePmAfUntPkPDfK8V1qV6990vqu
yE5ThgK4AJTb7kSpL/HBNrEWhKo1IcFOZoU4A04GipcynqkNBW2/bZHGDbpBlQ/eGbvGWJ3ofjj2
7WhlU7MrbOiy9750RXuk7JQ645s6sXcY3UctlFrmX+TwD+0Nk1TnyWyXrkDo204dzXIVk35qeMRj
zNJWnHQBeHS7mng53F5Y4Tgik2dPnSmlg+bCMGV2M1OoeieOPwy8AU8v2Xaesk5duyapW/uqars7
O2t0NlTkOfPRBQTkPioDbpbQMgvxFPoM94Pgi3och9p66TVHNed+ov2yTRJ4bUhgzTjZVQvjFRTS
PbrchID4ZVcgL0uvRtmNHJD7xX+wB3t2orwRy13Pg1VFNRARd5NRGyQE22p01TynHFPOc4pQSzpX
AWf8nmEYc8JguHKGLKg3YBromMOH7LZ8C0u8wWM457ve8dVLUwibnA6QK6fJEIhiVZL1OzWRqx1R
xfEWEpW4KJhGeJ0IBGzin+PS0LY9WPn0eshA3JxqveQ2dxAUDWQEN/X4Bd4p6v2QGwA2M7RVCZqH
QZhmXYguWM+vRq9xLeEWe/Sr/nzT5L3ehKnm9c8cySiEkb6ghOtzM5muRR+07p2h6uKEmMlAOe67
RYJtJ1V7RE+1sYuNnDjfSpsM54wTkDedAolLrwAaxM9Y3WGgB7lvdyAZoFGVnRG/2onED1XMI4Kx
EWrjqS8mrz/NWoeUSXOr8bHMe+WFdIJ19Ytd7H2pBOCQutdZw2/W8BTrnZYA4nmjJ+kioGsBxxNT
0N0uHSkvlDPLseJG+5tz3PV61Akr1Ivvw/DebVgUo0oNJtezSs26h1/8ZcbnQoC8SD4nTjd+/vma
9MMQl+uByvYDgiPQLcBgfbskeVrQFEBicMN5DsYZr5uuExHsOnyQH7MSsgxQq6E4q2AgPzIdbSOU
gTntmbX7H01XvOSeXnFAdu3NuHggZmFHkxZVxWMabwKUchH1UH2RN0N1kWCLxm+a2k8/fw/vx+7r
W+AdmKbP6MXw9XerKuezOFE51D0xgX3BbWDsPHxRG9db6LkKEyCaThvwQmFL2P/80uY69/x+Z0eP
QzADqUdM/gNYbO+msXWt0EWq2N1VKZYb5Is5gNx+rHCQxbqjgqvKHPATITdG6tq7Aq2HNmbL8yRb
R21MCQU8omiE7NRzxsaoZykS3n32ghP4reWLW7jca+5CYwKnJ4eYCH9PkOx8RyFmFq2hXTapF4DN
of80hD9/dz/c+wwB+GxRjbAEGdb7skWrhlhU9dDgTp6zjUu/55vI4LmSuUlsrWZo2S/qVOs9bWtN
f1kh9qjQqBipmd/ejQLWIPgh0e7HWafrHQviZnxVQqnDeclGYHdjevZoR5R7U3QuCdgUVtYGB5Cl
trpM8zmyax2DCXSOgLmO25WPVV/YEgVCimmA8xg+ZC+xMBktDKsftVJNH4TZpuKIlIhmfUrcesGp
WD/g5is5sxKidszRcHxpOB1ux3V6zOrbP/7xUf+tvLKf5n6+CST7XxXLZ7Jk/iSWb0zl8toVpIG+
DSXjp/7K5SN6LICQu6JbqOAZ5v5nKJnzO5UdKzPHe3dlaa1/8p+5fN7vPmsoZ621Blx1pv8KJbOd
3zmXELWEzmNNe4Ix+DdCycCvvVkCPMaWFgc8fgu4OZgp3Xf3rMWW1RqpaWKBX5JnWhbgXpmUuaEB
gKUO9RZHRZAvXTQgiQwH5sLYGTTvhq5JfExAdmwbVJmhbYieXqls7hNwq02v6qOMlXFdTnVwzrVC
AFSuhkvhyxojUp/VlxgP2IdRFlwCjNg6jmceGxG4hAMO/XCa0sXHuyj6rUsWDwyYAfemY2lqz3KV
nwAgyZ2BifTj5GXGZhocvz/WQT0T+GU5Z0aP9xw1cPXx03vqEcaaFVJ8ShbRPUtyLbbYhCDtNM1t
gZ0AQkbVbTwEOn6klYnYezP2+qLHq0dpR6xHRwpD2CVYFlvTUtQbaTHdUpvZoee6+INBZITSbu09
SRzNCVjMuC9EZe0w6AxfxoLwmc6yXzv8gltGnHrEmQO4UR5kJxc5Ls04AtPXWNVLDvMDLfsW61tl
GN5xHEyv5Ln1hyY0LIFLvuiTZ72atc+mtrCYNQE0kLJQuJPT+TT1axI1aRXax6UzzM+goryDlBbM
9tptg48CW/GpS+fmvleW2Mz2UByGPsdfIUxxyAmpn2ILZE6i5sNQV9UxqWNE3VVl7SVH/gNd+ObD
2PVLpDpHXApr8c594rSsbXk/HOqk75nmMKI810B2IwXu8kgbTruyUj0NcKHWewI0ss2Mil2FqVUy
Ll201A3bAmAkg5h+oxznG2uoex46NTIIqJfbZbCdW7MyIX40pX+slRXs/Vbr9nT5+zO27lW5lLsn
Nye+thhwl3rogmk3Vt0HE0QAQfdGTsAT7u0WKFEEgy7bOH7sbFpLMx6QyhbmxgZCzlwN8oNDFl4z
efuZrgdt3qW6Gstm38vc+zx6BCaZQBH46AqgXJP3FJhluxslCe85SndsaC01vRjty6qPnUjXDeT2
HmQ0L15znUrHO5b+QsR72UpMxLCLcC7vy2HQH9kGqMRdbIZjYBhaxHws2RYu9nhJ53Gb1Jn9XBcq
OXSS/J2QJlh1jgMmaKHOaD8qOSDW9O4y4zkpEoIPsmH4guACS4qwTKI0RnK3+2Yyjmzbsg31Kk32
ouhi/uFIDlxeujUBPjFd9mCfB3ODDt/Mra2qFf86810O+ORNKMDT6K50kemT2S161Evy6iszcR6g
0n3KNVBkhVFYV0Y3nEkpKqHLoIiwGItfB/Cxtn0BMgyLybCtGzqcVclHJAfXuGzbdaBYlc3BnTD3
cOLunSnEiZSgg5gL9diOAUawGDEPVjmFEkIuH8wBWG882GtiSMn8ZaoPEGGMjal1esQU+rn2e307
2l78xKOqLvA5F7dlMj16cQBw3IFZ4Zrr3ciBzbqebBqvaZGHM6XeTkvz/CYGQLSxcxJ4QrCF6qpl
5Ki2QZ1RnlWIYx6ZB08HyydmCJS399pOiXGefcVIAKMKvi+TuHa8VWPCYFGXF6WtMxYYEYJdmkoC
VUEB0LcbTsbVVUIBdk6S0olDPcfiaIMcidXyGezdfJk09fK1xaWB0rt0Z9yzfRJNNvJljIXs6zia
X4240DYBr7fX8lmeqqIcz2Yu1yMnTsEi/5BrttNs0jEDf+sw1hpPoDWH4DqtZ4aZWqvyp5ZH/aqm
E5lFGRPkW6Q6l76A28AI2jyylSW4cKc2xifU19yhRD4+YG+wm6Oui2pPJkHf0Iqftuw3hEOV2sn0
xLiZQPoztme5I5WiWTBjmQXeKO2xUNI9LwzpH3Dh7spg9OkpdwB2utqEnsuti98122Nu2iBmEf1m
YAwD3zBRF2LQXWgFdMjMRtocvYYvVgsGMFBgsy08u1AmmGtPkGzDBFN6VHh9ACEMrCRY4eUydbNh
O6QlnGDmTIFdfSHM8mPRl0cvGJ4JRrtCfXvvaikYoERktHsrF3EdZbWKOM83B5k3Lzik5kvsmuIC
3zK/rGV1Bz1Ft6os0Hecupj3NwsrJe2FK2LBrGcNFs8We1t5SvzKDK0pbh7y1Js/pW3pM4p3J9RF
qohafOiSwKn6o1m0z8EwX+VjcO1LFqhu6L7KrgXEbsK8YGHcslqMAKm86WqBjRMJvtZj4fRn6WH+
nG3/1kLAsAOK/rkatfgJIib8sBwWBmX9wrYN9RbgFvNxP1AsZqDAaf6zN2rE1t3RSRCIvYmYUUPu
3xaAI8Ne5RekCRaQxdiAmc1oY3mw00C/bwYvfymhQGZh4QsvgnPCOHQEktYjBmC1U8XTDI/q1OFu
3vvujLmKTg7eOa9+Vk1d2eQmKizCXu0eDbOxPjPPhlLrVin8NWmRCzX3ztc6wRoLxli/ZXCN/oDB
jn+Nz5gOgtufTD+bT6Mn4sd6mJzsvM79b3C6fTFG3LFdzCZGLNyt8AzrngOOt4eJWe9EL4EpMPY/
BuS5bHzpJB/bOXXQRTWW9jEn6uxYOfFUbXWgXR4Wrg3rMhnGmePsuTF1DHzQxBysd9f5rM9jxNGm
uWWK7r1UZnEz4JAYdpRVixGS5FZd8hUznpbeXN2My6wegS099TVP1OT3AJsQCdBzn0RIK7PY1V0j
tgaIzg9mrNUH0Q4OjBtKTy/Mbb1FykERERIgVWyAP7nP8L/YBxurO8d6G1+6ZtFcJR0mkU7009Ho
83aTaO0CkcdHQwSMgd07mLQv/I6FHRooG9lXBt+7Em1MmGria7uATAzGD3TCnc7cWqKML5bEtfZJ
ocGDHE1AumEelAlqiHjZEQ+312CvHuAbXo5+ZoQ5oFFxGmws+tqQ6EZI58uFP2jnUJ+SPKzxR8fb
MVb2J+mT6oQ4RJtCuoyoc9A/f63Mbjr4VTBf1XGT7BeAVaepM7qHbPAVWwgQnnAgkSIaDb29oSHZ
SPq9LsAVHnbnkGQu7ckUSNEnckJzCfDKGCOTg9seS59AkuNr90A5Wbjq2KXtN7rN49Jl7cfO4qx5
gQqRKGmrVcZ9ElcTZszGQ7haYNGEce99Im1jKRhFpbaJgSXVoh7V0R6Zjf/BpvdNP/dbLV3rfgxi
H64rnsOEbb8MHdmUL4HFqGOjF1m7zx0ZXHV/kK6s0n9Eg8N5lT/VThzq9wZYDiqSpL637b7bo653
du2QL3cOXiP8hmhqJNjbTK2ShLnLfGotIUOIpOXGdgi4kHzh147mPtnUkrsJWgpCNC+BeTplrz5K
ms2aGX4kEsDYwGzKD7pKmi3fBIwRVFkfqgmO21B+aukGhXBJ8sjT+W68FGpNQCVWkoe0tqSN8qNX
Eb3gpemF7Sz3HHtl2EhteMmkc5XlsrvpkRodqVNuO7sle7S5Ytr0atZEl87VXasHrxX5lwzsvwD/
2Wu17h3GejEvHIql0R/hsnk32IqN7TQbx2kpYSdVDQOyFmIEo4NjJ1z2ngnNAwthHnWIHfNRhzWZ
7E2G95+njBZnlo8zJVogswyQi9vfIWFelR1pPTbHjDa7dlt70vFutTz94lHB3pqaJR/g+1tqlY+s
aqhZ3GoC1omnF2NE3GuxWSarvI9LpLDoLpaNaqV/ggPOOXwZl+sAPoQeAgxGcw9k1D37jNZQSHYw
3x0a7bejrnBEBKDRNonbZXdC8b+QbR50xnypj4126IMsPfjNwmkhAcRGG9ROjpootBtvQSlLmqlc
ruxiSF8xg8F2TWHupGiN1vH6ACEjdW5ss+vQu8DVqibwGSzGlrtXVDlTSrhP0YPY9AoNYYNqywRp
dpdsLYxyVEtNcsjHmKZ6nA1pWPEFOynrD3uv1Z4zaSI59MV0WUo7msf02SUThOZSNWnHai6oIEp3
38UKALAqvZwTFkzJZmZzzUz/Ds46+VTquSoFjXNP3ZfpwqRcLeUB2U+381fmgHA8OKpyPCW4lvcj
mLzbpDUvCru9cVtw2DSs2iedNutdm8+oU82M7K3ZTC7dliQsdOxV5GVFue8yTxxRRcR7JJHLFjBv
fA2/wrxMjMnctdAl9k6hCOPMvPY2K7m9F5PJOMpQgGbzdDk46S2ZFsaFLUftODK/uoxnBiQ6mrVs
6ybMRnYyHcq7RYI9ZFpzGJU+4k7XTPDr+F+puElJu3B47Bg+9TTV0mRKP2Bc5JEVIrgz5jF/Ugga
zK2MB2Fvx1HvHzqoGRwfSuZXvEDpXQh87BcEnYhbXOnVFE1uhayiC5ZNYrAiaIvhRiIBP4Ao4VlY
dnBlaDZ3GzjX4cKpUh+wbaM9E96Eobgs+LbiQgfLUS8nEFUcWAvrkDO0uGmHzuMYmYmbZYyDLSsc
QHJnkbuk05eodRsvKit3+twNwEsylHb1ypBuvzZNWT850sHfKCfWoVDQYrDrtWsFost6nLBs7+vM
ze+HdtbxBDoOKA7GLJO35Jdpht5r8Ch+lJz106L1QJq7xi5Xzn9L7lacbj19rtmfM77fpEWbxPnD
Xt9LEmpEnV+XqHjuOwHDnFNq7z+X3BjnfmTmg9yquQTvqePum+cHf3GgAKhJ+wxFZI76qk+/GdL1
n11tzo643KaH/6idkkBkeqs4GYxkfbp6gH2xdXCQhUVopV5QKY/n/1BetmQ0OpyQpL7hoLdBFc4i
mK6azL3KUhVHaG4F1UJ6y7EzuzImY775+w26h5rU0vL/rE29L3VDvLtI5B+to3//13/bmXvzM/vX
+uqlfO3fv9SbV+7/7x9/LF7rzYt8efMfqH5Rid+q126+e+1V8edv8df/+T/9w99e/3iVh7l5/ec/
vtSqkuuribSu3jbimJz+9+27hy6t0q8vX3+jf/fbQ/35RdQ//PSfbTzNXft4qAF8Q/cC5ATOv/p4
mmv8Hli6TfeeEaNlBau96K9GnmH8btnYsgLshKDFzTVit2fVTf75D0P/XUcQa+u0plEYmJb9dxp5
bzv52D1NGk1Ap5j1rCGq77PNcHZCdoNJHOHDUXuGT9Z2nCb5iw63/7ZbiL7AwpqKDoXWo8W8QH83
rKB/DSWK/I9Ii7P4IbUAX9AmG8BtQeRJPuaJvYJEU61dZaXZZGCuSoGHQuOdrmdWGFJFYydl12v0
gdYem1TP+EWR0mu5nJL7RDfh11q2ui5ZAVAN+/70mSx7CNEIW/I9MxL5uPR24u3IadIdQqRNCte+
MPqPPLHdzWrhEuceHI3HGH+2bjGYcYBUBciMyF+lLKFjaEjte11kQHcL6asj6/pwk1mAgThWNdPV
4LeBuw1aGlecOue2A39nVxc0q/KWnn2lsERChnHDwObtRaSXL99Gb2xFROe0vs61JH1MdRqokdm7
dC1M1A/RiloB3qxV84VCLG0dgbXYcGpy7IQIKxcWcnNYts2CpCKku0p3AQuE7yBMToYJq149g6Pk
3VDdcuAuF3/RNsD13Cu8qjSeWqIQbht7FQcRQhLvLAbIIownO/YjWxb+Al8QLm5ka7l5pQ25+TkX
Ppjy0p18mtv/eohu/hwg/Qb9/aZeu6T//Me7m9HlWaA5TTGOccmkj/1OvYAiQkLn6LTIWvrg0GNi
DwMrUbufX+WdQoebcb0M8doMsFAH/ZBaNFexLwPVaxHsyfHI+fmuHwyQiNLuz77V9BFwvphecA37
1bKyiynO/l4C45+/goWfkYM9SjT++W7iA9p2YoqsRZ6T9JcFo/cD8iATFRTVskpRxP78Pa+f3L8H
dn9ej0WGN86jyKLy7nrStsBxEGMYNSVxJaRqy00he8w1cOv/3nDwj2t56GZ0Ium5zfDmvn1vbZPE
bJH4i2ZJr57Gd9o/a/PA2Gqlw0lQMfgZNhoH35yeaX9TC11/HeuSSRXIa+tiWvIE8SYjuOt24Pfe
x0sgA/DlQxrJUToyii3RAjTj8fEjZJo+5NalPsMeym+TKvAuM7fu/oyw/FuTqv/ZLnc9vJJY0r3+
dvnS9L/tVPX1RbK7/G/Y9FaF4r+e13X7/WuzXHftf/7jQ969pNXrm41u/Yk/Nzpb/32dYuoMMde5
kL+O1MfXXv7zH6b5u7Eqf/7YXtCCrYv/X9ucY/7On2AdB1HE3vNmXmX/bjGEZf6+qshIDQ/+/7c5
j94irTXiO9l8kDMwuH57T5acQjJTdSPGMDM4QduxT8yIul9Mjt+uX39dBd8/b5HQJIxRb6/ipY1f
pg1WDo0oUI2Wfi4PE7z+z9997P/FMvl28r9eZp1Ls50yAeRp9t+9GVqhwGzcZGDUX6sQwlsdxaXQ
Dujm0xOZvf0HjcyTc50b2S/JF28Xkj+vzXQcXylecR1G4tu3WMK2KPSiHja1YFX7DDDUXxBLtD72
A0jI5bKV6OCnPdaxYtp4fiAepdEZHyumHfGGxhUISgI6iikSmofnq+x0ArNwEiasBj//mH78NkCV
IDvkIihQf5jjgwwfcDrpw8ZILHlnLkYmjq4+F9YvCBjMVL9bW9ePhGrMZt7KN+5xmXdfB+46f1y1
Chug/JK2jGVOzrUpy3a89AmO6YjOUWTPPSeBICz5775Jn36F6aL7428wCFSX3ys9lZSZ0VqZv/F6
zd2goPbONLK7X2yZP3zrrOMGseWrmpgHOXh3ldaa8b8YLUJ5L+shrdCtHhyreYSA9fzzL219pX9v
VHyYq5rFhb1mIjpib15/k++Uq84cNCUCCWNDgAu9NOywdFUHRon+NGnnInfA2vz8ij/cJixV3MvW
KhMGruOsX+93V0yVghbnZniH6XUf0IyikXVr7RfKzB9ukj+uAj8JzQ6z/PcbsIMdk9B3rmLpTXyX
kUCwY7pH03dKLTQY7aMFX/3PwxtnKs48/8U68atrvrsxCQKzZ3vhmqbfrn0TEmaMvP3SlK77JP0c
SIbwvNPPP80fr8mSxHuFPsKpAm3Q20+T00SHVg/WNt3X+DRki7wxrGU65VpNtwFzMJ1T0qPGePvz
6/5431DWuYSk0ctFrPB+TRSMJoj5BmyNXaa442CRvGB3cUOWX0+FA1y6XyTK/vBIsALyl0HzlkIO
efnbN1oT4NEXreNsSBtvro2gaZuN0ssM36Kfacefv7s1dJTX++7BwEZArcqFAhvkiMMx6u31yGFB
2dvmA3IqBsJ7KB1ZdWoyTS5PmexISBK8SbJBQc9We1My/g1N8i8KAB1ucHCMrjVepmLSHew02B67
E/FCvsA2583ajhFt69HGB9caTlMD0B6lLKHcRufE7rZioj/sWdYQAc1eP1kHpdYp/dBhVabNrtIu
KgnDa667vlzs8zx4RnUaF9prT/4yofxAyBj1i3XEVR0YW4s0JfYtME3mIUuCSX6203ZiUuzPY30x
IjhwD0gaA4IH3Vj7YnQlfVccrs1zjXfUOTJ7W7DJOigwQwfoQwVlmBj3SOi1Y2zmgQj7cOiCYZ8W
3UxWb4mtKbSKRuWXmU7hHzL3EOZeaE52Q9Y1Pv/FM/3hRsvHxNq1ptc8Q+zWtB3tF6fZIVqz/Qvb
A8ARFt1qhjYwI177um1YB1fo/WOs4wRhyiAIpVm7yLP4wupoT/a2MQU4jCiO+5aPthnNfOxJifHs
D1KfiJBu6pnkPRMxNHkHAE+RedA/x2VL3+Jxnjg57gO6d0YIyRzSuzBxlZ4XNJsHc4J/sbXRDjDm
AWV5GzRgqPb6bASfGIdJ1SCLGJBD6Ii/PA6QxeQb9yPbhXFrtwChcUUQA7dfWhtWED0+6B1bLcjl
CAw8WMxdMg2DdjEmE01qTcMg/+DV0Ok5wQqrD9kmiPGspXQhIxqEFDFdJx3sxjT6CmJ+iyc3gkbH
v8cdKv2NQsXKYDerjKcs0xAUx5jbz33P984ZftGa/oJTVvDAkKgGd5aRUYIdbWgf/bgzdYzdMg2i
CedmfuVgQJt3TBliMkLZAENG/gXhnLJx7zucF1MYYzusz6zrFBtlw+AJgnxvoifoKuelAyNYRy3G
UA68DaE/z62U9msM8nmOSnDjKyuqKNPILHWw+lM2tY+DtLQHBsoTRxQLqx3ZFKtRFluPAXZEZBin
4K6M2erv0b5x5+PNdWs43aHVx/EjIVktkVYuvQSMBBNsygXifLtJY0Fa9+Iw4Z8G2dxWysDcSZRP
3G7wimLvx9isrL1HNttTXVQdL0KTgOzh3iTuRgOg8dkS2Oiv0qxe42hMd2Zo6udzwtgP+lm4LIk3
RuMYG18DTZHAQ3TIPHF7cbCNuI784pQmUgwChtiMehsYC0bLbq4JSbVoEvPd5fMhTYzA3vVWpTW7
2fLBGaA9W9R1Q2GFwDshLmarzzw3D6UGw+GOTZATM9qTRDHCtdqrOQ5ARkLaLD8qMerP2tBm1z4S
U3uv0gmjPNLCPD0CbB0nZO+a6X+gY6afeHT1jwykZkG/VjPvq14swafcJMVm1yYQ7ZIIEGcXfKIZ
XiY3FhQWhDGDUS28TqnnPSqJJnbaBB6bXUIm18fuycAu3t9Ynur6MzRkdT9YwkmOet2Z9JeVxLtD
byZnU975c2GiGDCL1f5eoTy/aPB05bvOnHvzphWp19+NXm3abYSdDB5eubRkxdCwyruvWZ4b04PW
pll14NmsCsQkve2/CpepzQ6rH8xwU8X4G9WsTTB2x3Eh/K9q+uqOEFN3tSHYxY5mvJwwyRBbyZwQ
OqWP2SSaDRfmpu5w5GV8TgC4ETf5HUW0/pgstoQ77TfACTxwqxsdp8DJdw39Y10a06urivlbRRVg
7Z2uTa6byU+bG1IX28/INppPTm2Nt2beBCCRRet/0JV0HvVOgiGkW7j6DlkXoVV5/l1WBNrXJqiX
536EtbGZOSJm2wbGgneCjNLu8WS3w8bTKSDDTnfgkghLAP6cyXz8f9SdyXLlSJqdX0UvgDJMjmEL
4I6cZzI2MJJBYgYcDsf49P3drm5Tt8wkU0sbaVOWlZmREbwXcP+Hc75zdCRbZQPWS9KCmtjigCzP
aU8eRLck5BuCR5eYAPkIFxuYiAxSeY0IWD37VcaJNZFKWSHA29wdfp/ZA58hmtfZnDlWSTfZ0oNG
RTckQScYM4p6Gn/mELpIbIfKeM36yr4HPmw4EVBjOF6DcmyYpQgX9nbfOfoM2GA6BhlBCsRjdbzt
qQ7qI+z2VJ1AJHmfcxVAF0P+P77jVAJ52bj4hhNZrsvt6MrtAZMJ4cVjji06yoSXG5HMAH3vSPct
CCsgRqLj6y67H8wJhAVA0i6IMhnYNvUsh4ekFi4bwQlut3moTXR3cI5K5BjI/NTzbGoiH6zRmT4v
X+03XniHAou1M9ghg58U03sxF4dVVOPN7LORjyFGuWgoWkeTXzpk9yZcQJ+55Jq/r4Kfn9UtJk/W
p7OJgH1RvU2wpsI4n7Gnvd+MrVeJHvQaHCfi78woDd2eG9yXyKT1VhhfCgE8qBCjC61kyufc21Wr
0/5hqJeGt+QFV/jCXe6QZ3OdXCNqSGy8aefRsnCqB5D8zdJJjz6kih/CI2QZt7gtsphxkfz2Lqnc
+2osjRCqbub/guVURpIS4MQyzWtdvlEkDDsBhig9LIgfJJfvepcGM8KR3g/RCoTrCj23Q97/ZuN4
H/ZtGoopEYCmmZmiaAEaoimZo3KzRL63xCybmGymtIx8RKH3i4I4At+tsz6HDKgvOofCxCZWVYRb
2psRfNaYld47U7PaqebOlnHqLs7LNlvGyjdrAaLcMLB/GgRfILTANFVFCy6nNdLFAlDCU8OCugCX
zV6FhXrMSn/LE3oXOcZBFXbzoZ0RpcVS4nJLhLAJ8sY0AkRhsPUY84b0Z5RjzbpT1iX00KXk+So4
FB8DLmdY6sjCtmgKZqbnqq3yAVfDovUO1zbHpkVoE3CtANvSfnA3U58mQ/tNPAaV+1EHrAaSiuwH
hHUQn8fdkMLAjlIoaFzgcjQ3gufs4biwmn/GRFya5D3VI4M8BgZLEhabNG/nrG/JrpAV32qldf7o
U5caCYnG8uK9UitGe0Ibd45ij7InrnX6KoOJRUCGxgIqmVcCmfE06sc4LTyD4Ml8C8mZbRDD4C2t
stvSwfx41LASyDAA0+gwUpXWqSDihRpSVpjsL/KLjzp3SfrNm4ZUrhmG5WNKspU+Y+ZluxhikH2V
WBy2KFhcEjYMO3fuekm83sGcvcw7+g4m/Z1TXrB4hTUUbzM0/09lzwwjsdwHfsKE3/9Nm1J60eCk
eR5PHNO/k2jDJ68ew7M5SxAqyyDVK6zE6lXbmSM5TSBSgdturIMOB0L6utBPoXN0nsfYdlzVK9vn
kTveH+XX0qHjaAHCvwxKMgpF0CiPfqf5oZUshBdXIiBv1yfFAuUsK6pka1zM4kvltQ/tAj4/7h3I
1TjMrf4NkryEGb6Y7bkzvI0w8tECwUb0vP9q5FhZIhD6gSIyB7LU7oI/vUjUFLWpYLyBZHKwAcO7
qF1y3jRMT4lPNPEYEY3jX9kNDRKkZ8u5AUIvgFkgrvbRJ1lijSefVjgCJoM+UGuTZOpAwEw6Y+jD
Mm8B5niCK+xWB2mJ9gb97fauqPDKnbOgaELEGlLQ2Wx52cFu/XxCDtS+pWtqUBF1TXPL19mz/SjR
ZMU2KWsPnh5WcnZahVZgqpsnTfL7k22v7Qs3UEPw4KzTH1gPPSqfYh3JdkYfgjqmYjWxNmtwG6Sa
fHjQb9lruPUAiTJ0yGFMib18T3nT3jJvv/QcfLFTBLznkkcPeI0COFvESK2YB5xaGi+0DApCOaGP
k3UpPcNBLeAv9pvhjoLtE5KLjOq45MOfyD05CVbc5PdRsD5snJCKR2Lqyj0Jf+nT6o5cItCys2hd
Xbsn+myUvxZ/G1snS74vOBvTFHm5o+7mMqUlWPwQtXM/bDPxiDoEUGFDyfe71IVZNG5UIMUyOIpU
em0WcbF48wfaCblFYduLGxydDllww9w9ITEzOJzJDaPPQIGiIvZeWXMmFGoGb89R9DKRf/cVhK1c
jjUJtXctaqf8iiOy+RhWB3k3MW/BE+lBXhAZSzf+0coT/GU2OzBJFoH8qOvS14AHoTq5dte8heZF
mK/T0sJUrF3jWvYrZ2hTzuFj3dC9Jq5XgP+isEUVS9yVT9UE/IAXdoGRH81eUQxcMQIBoKoz690b
8uEkgD+VaLNUR2xqzS58t9Is/pSKTgt+Eo3rbsnMcNmV1gUmvVkdjDlChMGbV1J3SExpZaMJ4TbR
64tb0wX5S2PGGzKnC/E+J2p6CJaLmVT4+YEYlSlFA2Q5qMk7DmdBtO4HdYtrJ5Yo5V2Xwptku4gW
H1wIGPTIphK4QgiLYKIkD5K0vBlszwNSa7PB+jPOHxOSzGcYQ0QxcXe1tyPoqf6WsWDIAaNMag8l
7YaKCvEt2yZaVDzJKJDQfhFXtzAW6vo/hQ10g58sBDWfN3okWaqcScsWY9A8W0hnn83RJP440IHz
lFdZFUQWep6Vzoqike58CL3IXcfiMwc4hV03rDeknSHtWdAEHOmj4EmPijQEEDwShvDrLSLnmyPZ
aI9WpfrTi2L6QXGxtHtAGFxNfB8G+WMDEQ2MH12+1U5UKP9mbXq/XomC465dHehl/USCCww69qUo
f5uFcATSepv95Sf9ges2wUcrEcKBW+tInW8paknvJHavpr+oLnHL5U9hzIwam5YSOGoseyNIM3Mr
L/YHavvIxm167WgM4+NY4xkdTN+ICX2g4cwDz/60rca4ntSiP6bMLC6SZI4T6G2lfkTMhZM3wF9J
EIJtlWZSCVHzQa5A4PaelukX5cFIMD2aFHpZw+PPUXYZ6a2m4n2IoFIGt75f+U+GaI2X0a/7zzSt
N2528i+ex+bSzZRpB1HcUKn3hGkUQ2LYEBN304BLdw7hBJOLqXTF1GKlKflrsxl/l8KUpEXYBfN8
DM/6mFXk3hLOslny0j+RHQhDc9MnmlTKS2Wrip+jouo4yFk3zxVfdBMTFSiOMMDcHq1miHnU1Jm+
ugTjJjkwzCuWEjBb7BUoxZETdSMN0TcJ8cxs6TzOXgWHhXTbyY3WVvSP5KuAdqldB7BwLxr0iNlG
ulDij25HCEefUYACz1UPmMShG9O0rR2FOufwzgCQJaPGmER2GIG+3SExsD9CfRGY2dKgeORc9jKM
diPjJckM5Xps1s4gsB69WDKS+1ZRPLQkUjSKkDBwTWkRfLbsuewEQRkavAVm4xuJCuRwE3KN5BXp
aI6W1RHl3TIGot8xxIJK0IeazOW+acJTserQSxTUnRHf0DK9ap88vcjVk/U5Up8adEHrRq49rLLu
3OJ0hyYbohDCyWRU+J4vNmejWInWA+qi5VUzr4p/4wJoC9hOvM8kimCuLCAwn4Ty+TO0jpF/kv3C
b9OSTxFeqSHsjKPqlvwSkePxYLnTyO8wrzK4kANzTxyddOOjRQjfNhGJFLrY0xEON6gT8uY0A8nC
+oxDsYo0qOkw0jJfkaz2/bztVaERYbqZCEhcDHELZXx9ZNK6Pepib+BZ2ZkuU4R3k2EVEVBtzsm8
GIsOogWejxfjECao1SeZ7kAgpedFXg9/i0MrtYPEbublhTd4E3sH29gDFB9RHhUtFG7UJlVhpIQ0
kU2A/fmBQ+rAkpnWlaNCb9+u9sTZtjzoYP2Qee+CEMc3VdrqO8M5STC7m5NiaC6z+GF6jNhQu1mB
wYtqZd37sz3+nf2FYA4K9f4jbD3rLtAyAzFbZMELt1bn42fiOUVIM3UP7DhM/yZQrnzRDlqUaEDC
dV+ja31nrpESdmVAgtkN/QCNaLjk8CEgv9z7xhIQ0+H0FmYGQXIukd50F98bEAISRHLWmIMsC/zv
S7cK7LRmJvdTkLlfTmmmT0OA2DJufJy4N1tAftoe6Mj6x3dWEloskDSMGtTkzMdKVXVxD7BglAmB
MaDkHH/w7WOhET9H3iUJR8+ObEWypW3Jfov3997ebN6IsfLkb0uC7IRhFJ1xxJVaFzEUMkzbkK6n
5sWoyu5l7dnl4NbTyzNGUhdxt+NTNWhBE3qcfMiKvER4+BDalvKatD6Oc3eeQk6FiQ0Dcz9JQI4n
epsKiOnn9eiSJ8LYBL1ckhkYsi4mKXIQPCbnkTtmWI20lVafhJTYxMHwEsLDL0Q3xYv0gjezCUFd
wK0OyUXssonfuCtXSoIB0+uKasg91i6TDx6iPHsLDYY78UigVhcx02PkNhS++5ddg7KSmtOA1HF0
hCppu7r8KIDSUmAOJQEQSPHwMHT2VhG6XG/Te4CuMUNSLVrqb5PRU5Rh1gG5tbSg7ETayzdYpR0B
Bqb1VLaBTnfemM98mYyv4tEe+hdOzOnWnnwEEJpGExcwB/SvUw/Vlw3plEIAuG92WBvanp1LuuV7
Ki7oiBGaAuC+uRhvRE/ycFxA7/Z2UAgZnRidKPjvsbQEUWi6aXoSjICZdjWdQTb8Wkk8IIaTvaPa
6O/D2kAFykggJdG9xU6M0rW8D5fSJiw8bO1j5lRTuHetqbnFR9QM+9KwUrJmEBO9+OVM5IYanD6I
B6ZXeN50bQf7zkuHnHB26wLt9Mc12NNVpde5iZIoFhngqHPZyO49ZczaQ3ix818zxN++h8iF2Wsh
ZP7ZZefKl1YK40+qBdSMjQ+h20tGf9nOn2uoK04XIkAlLvN7Dp0JiCCxlW8mssw0kZNVvRRTR8q9
Zbfsi4ZlavyYzFr/ZVqqnluf82HZ145VfbNsZohU4vgzSDurxXbdVZUAbSTs9k+7rg41UmE6/dck
XQzuugdbGXFShtl9NwmzPpGnMf84YtR/rd5doE+4uRqJdGcrEw3GTEQ2/hTrznXI3CJEe8aFJqDv
Lknfh6Qp2UwtbhTnhMG5iN3Sd7ELXQPiGN5MC5dO7FKunBxgP5rDQ7nfYISBKPZ9ytzW8IL2rTSB
WyapuQZ3pSfF48qk59tkFMY8CQTGVz50dEqkcRXBAa6PZsRh+fKXuKGO0D+iqG4XLgwnEoNjH1lq
1/Js96AYYez1IHmlpErVjG5/wnAzOJ9Go7k2YDGncTPU+H1w31VfOLXKhfepa5nugx1FsQzwE5pF
WFBpz6XDMbtSIk7xrFGhRfRtwSX1D9DtsXM8/2yQSPe3FGAqOEfZHXBqEvWxa2AOW3tio0Qbt4zM
e0re1CquVuZndgIht/jAbMXDQsdGjAlFPG8xBkx9B4l3/bMg5aTVc2D7YdYdUT8zxb+44ljWEr1l
ruo5l7b7Y7dbMQHJG5bbundgEJjkkUN4Li5xWT1exkeEa1QXqbsNAHfXfGLkkfFYwOdNC7xjrDPX
aKXRLk9s2cTd7OgJJ/TsTEw7ZiaLO08FTAhQrW/2jtpBQuyzuTf5o+RzFhMJFD7PTZOlMXF/LmUh
NaN3JT1ViGQMiQs/6SEQt5CgzHvr8mxTYnHhJr2WFiPZGngu+6QGXwCyfHE9L7VmZYQ0y7hzjMZG
rg/bngjkauWNrlVnQ5AD3Mv2TBlpcMhz1pTYdNKU46kFJruT6CAJyQH9zC4r6FR5SEtmGtcEvDIs
1DbX403FXBT1IdO3LWm8qf2AQm+gSgsrArBTms0H6hGj21FuUn35MDheAOWIC2ZWpJeG2sNsavGm
EJ6EM66+n4EYzLsAA4OIfYbBJoFikgFIWjPa2SP6IIt7DCSZqmWm0KQFfMFZdHlRSPwxEB8hgdtG
lh4zI6+YXxX+hiFJSwftY+iOVKf8E85mOvWJ3vTG6rC8kzFt+ZxeaKUH8I2TUx9aViAqmcJ0uhor
6Y3E9tjGHbMT0gULoq6yWJlO2sUhPJUfd1PNkBSsBC/wPfrqPZ0nrgvyOhQQWdxvYIqVWp95bxtj
B5mWS3ncOBX20jfTu6J23Fuzc7qviWXAFi/MbPwYqpSks0uXip3vRikUWzVCuETwzqVYJ9lJ7cNU
Gitn3Jo+ijoNMUL3eXU5xcvOIUbWoXU1p9DEdegs/p5Shi7arI3NOFMGoxRsp8LMn00G2vq7MCnH
9tJZc57vBvcT8x1+1+quk/DMDxT7DOk7pp7NFTxCtp8Q2nBl4WXrXFy5tGV7OQ/qKiDh6I07U9ss
BHCpxm3hmcOebX5dHnEVj3eWJy7GEn70/tGsSNoGXeUxV8syf3pHEsAUeWMNhr3ergOL2KOSrJuk
5pZ29wU7h2C3Yf3eU+4vVuyZdYNBsDX0I6ql4s/QFQVj2ZpxbdT3w8xpXlCtjiJsnhodhjdIXtbs
xs1cKS/lbG7sB7YC0I2s1qswvrZkP+L6oXd3xDZW+HG1xAlfhnXKYWS7YWTBB8DomzcAUyD/Nh+G
7w9m0o22wRJ9m7wPJXE2sjkoTA0voSPxm1RS0if5neuPcDJM8t8G9rOyMsvfcO2q96VAVwfkvR6/
QzFK9ZcuBjHWPjcL4X50nFZNj6mOAXIfdxojA4Zw2EhvW+0SxO7ViyXjsOzUemY21o07BQ6PSC2/
rQd6GRQFkb9gsmZtzjYxggwVTL8YeXIOt0ExeMUAmqXPrCJyTU81q0+M0pwfBpyHLLLJo3IPc85e
JqLXJJS7D9NNxNhn3WNmkJDDJDksgp2pEC/tAKS7T21QUv8ydRpPS+iDdhdmWb9uOeDqBD1chzSX
hb+zCzerL+KeC2J7WgvLAcqTB7z2aWqVW+JuhkkaqOXJ/NwpdpEJ0IYsZ3YLSz5RRm9W+6oeHeMk
ZxHeBxR7DdzPwfIaJmNw/rHYiOkiyM4osT7DkLznV5mRI3zqvBzDFMICBqfU6bakfU8DUJp9CT/Z
9Hk3LmNqsqajUKVMXKetYRKmhhY+tPRH2He543GtiLYztr0FLT6/jJi8+TzP44LKoqnCPfw6A4pA
5gLN6Cs8/YwJc+zatRF2nc2OcBtP/E/LPplkPF+1kWAowge3woKJyFHtLsc0TrszHxc5lVh3NR0N
AYGMzFuWBZEkCPiv5pp6MjDh0BMazjrFBGVIN65XV5zcdNb+ztD9yHyxJcMssZj1Kga5Jp49Z7D0
GlWQuBl4EDk5XIlWBfOVIYgSi+dQSzLExqIMzxZL7ptt1eD1S7+29m0P/jv2SF8KDzbJlTaJq2OG
CSavcYbioGP8Piq7OKAS8/iPX+LeXiS2pPKYE4JHYLfVh4qhM8/lcuqr2vsGFhF+W72eybdCs0AC
6OQbnXdD74C3GbwAg6dQmj50P2b8BAhXSy1/gxYCXAWOtCHxlhXAaWJeihVqYSew066f3zFiAlHJ
HIWYEstgXpfBGa7H9nWlfe0Ykm+Dj2+oHZbH1AYze4JCpN0Dt7np7QuFfGC3YLXMYz0KNrsXb7N9
bWUOpfzGfMs8OGwU87tFFW64y12/l+82l2J77xhhb2CLRvoRM7pgCugUXv9/YOr539Qyy5/2Sauf
H42Y+f8HBbNAFvU/VzC/osT+/mz/W4yN6D/JmC+/7N+wO/Y/XBHghUET6Lo+iJ1/lzFb/BNqXjRY
gofFs1G+/Tt1Bx+PSdhWiHIRMbNjo936N7OOe/lHyHH496kJUGoG/yUV80VA/B9FYOjCGBqIwIG+
43uIpv+zCEyjgYCai136AkhQ40PhPqSa4V8f+ToZ2iNwRH95Mr2oDI93+0Y+hsUdxNtdSkKCcKrI
YL7vwOjhKYPy/twiO0TEub7k84u53eb9/aj7pKQqaKNyOXhI+IMHr/u++LiXa4IPhPX0r5//f0lW
//x/4S/7f9E65v8vVfRPP+qr+PxPT9/lF/zz6bOdf5gmjxYSW7xf/7R9/VNEbwX/CCBrQr64yG8Z
nf33p8/7h8Xx4ftI770LYxOl4r8/ffY/EM+7cKRs34LFy8P8X2A+IaT8H7SyNnlHyHIDwhMvljbz
X/Oy/qNWFo9K6GekoGMrns5FXhk7OAPibPhZ9+l01vhmg4bE8MoOUK/LH+5tI85tre4CdFDX6BHc
L0YdG6VHEZwIvsjf8hKupBg395obADcxp6H/Tj06HGSNJutK+LTtIYJGhIF4KWduoQfw+OIUbtq4
pSlQj8Yw97fMW+YI8sJ4j4FKA3Aa5euwGVncznm5m8VII0pzu6t0MexUaBsvpe7dizOejE0L8SKg
OaYym7n0DwyN3CeXneoB71j51fnBSP9ZzCcHqM9xkY1+IB12u1oYJx65n21IBta262B37tF5VNfd
MN/YwrzPgN5ki/9YWylhDbb1lCKejcESOhdODPhnBA+fYQAX3+wwohMsShYnekFuzr/p3PBnz4pd
AaRJ1vhmG78/MJ0hZwNZJ2vWs+3Ud172Mq/doyFqBRtdzPcjWRR7YChE/JrZPL+1alqv2zZAx+SM
+ieYpYswsm6O1majsWtY+kKbWL+sMjef3LHpT8bqPpMDMn9UaYgELXOh7lgZtHbnlkGPOGyWah/S
puN2R2bxMrfmuvO9ka14Z0zPGbM0dGMywyqLnuuc97MXkxE5vmpnESy+clQLmduHdzAevnGH76wS
Gm3D+RnVmN5jI2A71/o6/R7zKT8Qf60fHIchc1tnxkGmIyIB6QIhSN3E7vS9P2gEZYBs8t6J59UG
nrS4JxzgyeIS6y1yeodxec0k2oF1MeOsGr98p3gUFbzTpapuaGTkOVhLIuebLd+D4uoYR21Xelqu
eiRmBOXEtVRfOXzVKBszAlma6WWyL56HIRvza6MfGJjqXvKHGCw1JnZL4+VXkMgY6L7i462uLFa+
Vykx10z+KFeI1IAmsTbO3qRJTLKSzKKi3c39X7uH6kADPwNRIoDF788pqoQ4G5xh1y/sJ6gYwYts
fLx5mp67Md8thLfcqHAe4yKEUMVI4xCUDqVextQY6pq773o3tSkP/SCZYNDcs/WJXI8kJIAY8eoD
qzYxrIi1hv0gnIjBMzP6aQ8OKnIo4BDUuVBSu+WIm6s/21P4o5R1Yk7NnL7UV6wql2hxVpSb2l9u
8B0SES8y9ltetiNn4Gqy6Yy2UfDCOfmEEK66cmRhnQleZ4JnmHuhrCHWTuucCtr326EjVnUK3IcF
whnoj/57MNSLPxFlbgXiobVZSDOvALc0NYLP3N12vm98LlJV16TYlY/KxPtSrg6sLbIEbJeN60IJ
BybBW+m02bVGvAjqc9Oud6XywD1UK6vhSRhxpdPsDl/FErGzBqDTmIeptubX0XNcqM/9+DTa4kYH
Bp9VbpCT0559NAvkW/wyFTwpNy9uvGxxX6t2sxNZ32nosEmwXuSUpIqT5z1/E2JNt9Cbzqsg2SZh
QltcUfntnYKVH8vsdwYFEK5UtSWmyp/TTSX4XLtDuzZHHxbbRdZW+NdE5shXlz18TCv3XeflA0aD
kZQAN8pD9wawymXh9Nr5dhMVWckzCWgP7OzfdvU//bGHv4sEzy8Yo3o1LtamS48AIcozrEmXR91T
RLhX02uP8/XGDhyyq3zyZeyNJI4UPde3A4PvuoCjHDE/2n5V2VVJ69Qog2svI7HNHw6sCjjuBpY9
SM2YwEjLhf4srXo/lMvCOqPmfeolc0tmagdFRDeZgKVg5xtyGoZpnoB19i9q5TmuCKnfmY3ztc0u
+WhzapMg1C6HzLWDKyav2xXNcv64+r79p+hcwYol19Ytynh1N6QFfLXqIUWmAnyiDot95m43NfDM
NAxaJ2otL//rGZV3tKawfM9Esd76alA/IfS1n4Wv7Vxt4YM1lW6MyGj5EgiZP1eJtxeZPFTfGvpJ
zZAx6zMQhIylpl5YJxVk9VPjF3+1tpAFdb2TGNpqXzu9TY+XPfzrsJLPa3vbCQoC5FbwbA9GN1mk
BZShPaBG896NRUxReyEoy+XP6rcvacNoZi430o44Bm6nvvpmygJ5odCEzBp+nZg50Q+82739KfMC
et1o2MNrEZA0wo96kZ2CdnH2jIsQ39ht3z+2m0ffdYkYJbl+NdwT2Bbjw5lke035UQVJJVv/2TWN
QEQIqsYPn43qMdxEe68NQk/DsOqugdwZyeCWdE520dhtxGRGXTvoDeF6oOV+YZ80308FKci7At3W
12gGcxClUFePuFPkK8Yz8ewy5pVwpfMti4a6xcFA0p7x2Y/F+DjZtgK8FLSPtsyHJ0oRYrfn1otr
bxyigYlolFoIaVhDEZMZiuXOE/52wwRlPOdVLeFAb9VL51qvTJx5xMamuwrl4pyLTS2ffB70bZvX
dz/rhuS+X/PxN+NfWpO6GJwXf12yidWLzQmJ8huZpXLg0x86kPxo3drp0R4F6ltB8lZoAslKw6ey
ZLJfmreE+zwaFdAQp0vjUZOHMRJb40E1+S3U7KGtBs0yrIda/A2CNjGQjGh3ShhIfZk20wYfDnde
uEQphunKGLBLr4OKtE6UGSd2Lp/BZCwkv3NQMIg25NelXLxyujG8b7IBct+ypUMc5Cw4SJ//xFZl
JGvGWpjHl9XQeAh93lH2RIkd6ulgbJl4ca1xTigjnBuz5jg2qyXbt34eIb/fdiAPhoeptLwXxeuE
TE0v/VPpOzZCfze8z7N2+CzUCJZk5JpJyf7YjVvlodEpg1MuEOAVDtVfpiU4snD2fjx/+Fprf2Po
O858OI06SHN0/wqipnbUXgM3KIPsUVGkDb11JbqtfkJ/SaxSijhVLQQYddt4IO30C8b4a+joMQEG
2N52oWL0VPac6giTP5jBH82VWDLeSwFCJQu6g51C8i/Cdok22zVfoZTYKoL7kl1xCbU/U4m0oNkY
6Wy2zA5oeGcnKusy+9sP1advBOrObqxdSeLNtcN47FFI8DSkY+T3lmPaH72apquWAMAXoOLO3Tzq
4ejVa4uhh7GknNHm9rUuv6c2THcTgs5ogwj3QkplRynQ9sGv09SIy23RewcbcTdvGsAffBY5oSuV
N92t2dmsxi5pm4MAK8Ct5x2ZORZkxOT1fdap/Lx1tjouA6t2dMbZHbmkY7MrYPLsfNY0iZWhbxLc
sCegmQ/jxnYcZ2Z4O2+Ig3q8d9CtYPK/4E0d0C43w2hGIsezxzFeONhREGWU5AIK+k2j/DOv1dEx
9M630qewvi4C1PHQNT3eCr31hxFtJxwaJ0hPZT1Zv5U7DEfZ5Fck2umzygrniiRzluKqWI8VOJyT
UnI8baNvv/WB1cRQYmAaQsMJScUsPERFTU9QEI7UYjf6qgaL7LLLnRiAExc7VPCUzDILd3aRkrvq
LnrYuZvrpJEPd4631DUozuAxMdu/POegDeUftRTGTgp9yIhCep917fJ8rMXcJDz4WWKaSH6ooizW
3kYOPXJo06uGF40Qt0q5ACRF7uzUQoolcUkEbzE6DA3SOg1A6syBM4ZzaxvQsAvnKAdGWVE9LAhC
5Da+zQrUUB84Bb4NT60As4rRfIYmwQ7CHooL/6lk28Wo20z54Mzg1cLUD8P/sieVjv9Mehu6EITi
1eNSOs3BCFJ/D7aPqf7q9mgNURzyzTd2PMnAieVaMFccump9rmcyuDynbO44/7M9YN9sN2hyVjcU
WncprgYGCUJ92uRdMU8oq+7XNobts+rY2+nMm/dL1z9PQ6dIiQzVHG8thQY8CRwwpWWzs+qdWyM/
im31rhvBneRUqrl11ajOZSvrZ5s2gIOJpo4LBCSmwx9gJgvgD5/OeGJtgUB1qj3UdAY5HtIX16QB
fEgHtkcdaKMCJ1UIfG/TdhqblCOvNb32Dj2afbwkNCFZzsJYq5JShYDVs8XlfO61tx1YcRMirjrj
ajYCtAJYe/fjEJhXyCKNHQoTh/ymvCc1xDV2eXmZgzLdbd6HVYpTKQnbGANYkZtnrYn0m/XI3+JC
NRHnuodhrqw3b562KqFhfUQP8oWUvovQnjIpnxGC6wYblu4hEdr0yU3W0xbl5JtyrLvrHUtrJ87Z
IEceTqOrySOY7Amj3eOs3DP+CZISPOuehuHPGP51FvDeGL2mcUZ41BTUuCQfFub82NHxoRabw3OY
gwBcUrc48XxUsdazfucP+pFOrUAN370ZcxFGiG31p1e5P3OZX00saGIWJpHVwOkLnJulX4yoTFnx
DH7+64iLxdtEx4OvloYhnIjNLJu3JZD+9eKOr+Fg2DvUSISsNumNIlMlpr2vbyEdt5xAdXDcVnLd
E/picUOSCzYQ/l9bieVFr10fpazTos40eIgXP6U6dKKlbdk9UPXiiiRMemwPxOyRXW7XsaOq/bK1
4kltjbE3wAIfekt8TGkevHMQVse5qP64Xsvym7xgsCkw9I1X4HYgVexOHPjquyS1B3HUafU8ExaZ
c7QVlBehplegoUeZJdtHeMfgBi04axWbLr8+ZKFZlrvenPyLMTHFoOOVB34hqUfh8lSU2zcuJg1G
EVkMmEIyBieZ3vfIO/i4/VeHGNEuAqhbntywHL/KyTJjYcHAinh1do5c9si6ZTTZi4EacAof7XCi
K1JpcNPTGAWjvimqpr4TyFzxhBfevif+DIGhuxOC1OCZqXOyOJektWEFPAagOBQUmL2+DfvwuxwD
6Mqwt6MGIuli2FdOgSEEKWeYrEH/gv7gSRkdK++eqXYORwcv4HykqeR5FXwdfYiUqp+86di7yHTa
kgtpzm5Jx3DPk/gX7s6juXEm3dJ/aNABn8CWJOhJifLSBiFXsAmT8Pj186Ci+073YibizvIu64uv
VJIIZL7mnOdM850x5h+zrZPIYfWC/B4aUJoXfd1J1NJ1cgXEGx0WEaqo+Bqml+xAx+Aim9gBMFwx
gxRLVOIam8qZKHh0A3Fgy7/eN8Zn0mK7x5L2kSJ5CYohWaczSmbWbACKmSsFfHoY4DRglV4v28Dz
agiS+XwjE/ixNuoDC6MlkHfyNxaWoHVtG2BEI/vMfYskM3zMzC/NHPodfoFpS3RK8oUWiSDUJjzm
vfgQTX9qKddrg2zrQXEZQ2N45K5o7kAKVUcpSsYUaHiibrBPLMjnAzDEvemGEd66cNur9p7NYjCx
iJODP+2JnmHHNbgrtRCeq2hBbDPvW9et0+8wWjpIoOxkl4ch5L+hmjZu2rwOrAbvmgyFBYy2N9w6
+boo010GGXidZuElox7fVyFBpdPMIsaSzfMg062l0nMp1U/leQLsOHKviJ9rR2j0fCya+s0yCnWT
jXhit8ZaN0eBzgnT7gqQC9eceQHqG23f2XVzoEVfHAglyZOABNe5HbmE24By1NN2Cjpp3nyVCM5S
zfiiffuC2AO4c5Aw3XNcpmYzb3DzhotYigU3zF2ZwYiLIqJjEUogH64dZx2Pfo0msiiRiOkHYK9k
G7EHxXQAHI2duIUDNFopVukZEbOb1Hb1S4UKnZF4+gy3/Kpj59l7qrN58xjx+L2ipSctdIOOLWbR
jfUPbVHrfEYWLtQsLh4rc/xsLbZLaDrVKiskvyOkwyvQFzU6aKYYivXtkvLLqhkBVGNoD6ZbH6Pa
p93EVInZmmipnIkeTsMEIQnVK1vkvVuy3ibC8N3g4rmzpXchDo/vaAKHZ9TrTM9OQ1G8IulO97DH
kq3rqORseCilgEsPnChXM8QnvzwnxR4XAteFDP0d/LobhYeOqsxHPW2BZ0WYvuFNP44TxpO+pMHs
Frk+JeAfuKzerzfF35idiPdAybUa8H6sOKLQduggQOvaQr7Ly0k9lezqDltP7LcPTq/W7tw16yl0
2geJdMhP8jfClusDwcHstGKPxYVx1rXqBhJ5pyzN/eOh7LCTcJdV87saKCcSzKIeXhWSXJelMj2P
Yrdmv7WOGX34PlIaYH7IRPNz1cffgktx1cFPoIxLjTdD8ovv8Y25ubOejb6/sVk7mVD77QrPlsqc
bt2OFjODZF3FY76JRFE82ZmMd6M9npqo8bg4pmE7T9YnK9gjys2zEX6InufKGpPfXOLu1ZYn0O4Z
VrYVNnkihVbkAbQnpyONVcHHOgG3vY09H5c/qACFG6WTlLuwnecgFtidCDGNaDmLwAy3iSufEtc/
GBkh1mVO38eqvMLtC68wXZn+ZD3j2/gDpMM4x5NhA31xrK0G3fMMxFk7e82HXvdvmt1u/GhBWaj6
B7hiv62aNl939IIQ2lO5iYfKjxFYFl/cs2yxAVsPlqUA+I/vgIarTdyOxUbVv8o2A2SyV4bQ2Lry
764Z38zUcVctxEGIY7G1T1WUXpIhns9GbTpPc8ThDj+ap8V+JS3ys0QYs/f7Syfnbl9X0XdWQoeZ
an08D1Mzbrp0RJlqhZQtRDaJ/mwk+onte00XPeHUQLk1V+5VSvdCqkDgx9nMbw85ok/89tZ0XP2d
XEMMWsRyd1XY7K1JIiP+bcoA49SqHu9ZpQWDoXZm9meaXzr9vYcLjgeMxirHDGdlv8gxt16VU0Di
wL935ybfdDAaUagtkPk8fm3SXDtE7HV5Hs8oko0nXbOJmrC0/CcGG7KR0OQg66r5xjiT5GCtxVWm
q5wRvgafwdLD88CbRTz3o0jDa6u5w65Hs3TJyaFaIx97HkIqdCc+xVHE2d9pGqgTTbG4D99MW6L7
Iaq9nLX4ZGdpfuHXP261ztnDOeYbLePiSfkjJxWio7dOeyPofGtOY0BZ5YKNhNsGFWJxfxnqER5e
vBk88xgZ8wHGVryjJPkGUh6EWXTSlYlUtP8hEfxqGzyUtEc/6C52ZlkTRE5ynlZGOxjM/MaIHJO4
GyGNBdrifE1xewE8n4/u7HhY8whWwvCy6wiVPoFP7wL8s/YrhlrKAg+LuT3IYY3oSUET0Gfixkpv
P4ZNtaWdyim0q+Zm9lA0EjYGWEfygumt23J1e/Zv4xAjz3TFGMdvS/DtCEgL7xkvOw1Iup6Hxyly
9m7CQ4gEIMdgnh0M8o1bblykIKtEvFdASLiOtqJzu2M0xNNlZlO0RQYKmhhJeyLW+sREhbE4gkr6
O9ndd7giJz99VB0yE1VE8gOU0SkNNWZfwwMW6Rqp3sCtrJrngqopmaiblar7NdEN4jjCqdgUZLfq
+AK/x9x21y6lxKQ32g6MoHNSLjcVQzB1sglOjoZuWrklA4Ra8CL4tX2qGcxa3HqweFGbzC6+kboo
bYTuxeCs3NmculXXC7gcjP+qyzgrdcp0yIDWPHCo9EznVkDwLwxI/yDRUqAYyZ9fGVR+wYz6/K6F
iR/k8QJitLkm0dqRqYetHTDO/CSQh+5bTdaENBuEXVQGdY9teAPx49BmXVX6l6buO5wLKJ+2aeGg
twHjAIveSMUzqnlnPXRYNMC+oaUTKXH3c+3G8UZCrLqERsnBxB0UBToGGRJTaZ0N8LvoTQ3/PmX2
/qXpNfr63gPcp5eLUQ0REMqtUv+0y+6sSRddXpEc8CbEr6YDCqb3Oeb7sUYHbtfpwRzJRgpH/onJ
6B9b7uVfPtw66AsPA5zwesxj+MNetbzRfwhnd7B8h3n8S1R6QjfJRAyrSLXGZ5J9O42tn+McVKsi
imaHRX94KwlZf8mYPa9ztHlb/GD5MXYZ7qNXchiHJta7CfPzwkjI2ZHXVzx2HIR3oZ88y7kNzyNJ
g7e4Md2vXm9q0rzpEzaOr1UbtKvxSwsfHmIF7JNrUcvskrct2SQj4OjUcJLLNHTVWydm/zigxtsy
nWqoavN2A4HCvBSjUhs5F59Rre7thP0B8s1k1Ti1doibVFx5ILotWZ1JxQeml4+LYujUJdJ5N8sJ
ikLsRMPLiCr22JFLzpwJD99UIaFnFjnoRxAA9snJjPmRJMLk7JIKT91RkO3VjgQACFifp7yM3B1S
Xlx9Qnmvgz2qn97B+oB4sNwCTZ+CAQzwFlYWCHnYlNtkQCUaSePBzrzyYJpV81aYznTG7VKeymQO
f5TJ6IQZUBEZLnNEZfNUywKXBoNsO4EsUM3Nc6sZGEIaLZp/uqSUKy0xwh2jUutUji+AJ7RPIthD
OiO33QP96G5NZEcbyDXs5Iok30EFSLG3+urUhM3IFUZxgXxoeXlqUBG5RMfcUxdR49VmeJ+ERJnr
pmGfjAirLqHzBRWCyL8rfgHHmWiNPSMGmA6iL1v2k1n2oOjwg/9l8yIr6TG9ndNerGTvk9MyNw5z
zTkKrCjyNrkWxRwxtvr/kAT9zwziMvy/sK3/uyjoWqo2Btb4/ftTFv+pzPjn3/0/2gzLhigHy4do
bahJ/1IGmSB+HctFhQFFzHe8hd30L2nQAjiERiUc1K2oNID1/pc4Q/+Hx38EmYimAjG/89/RZgh/
4T/9uzTINn3fRl8kWAbT+C3ypH/HmBFXXptUb5jDRNl7DLdj4wzC4jchuCGa3tIIV2tKYcUF/WE0
1RtBnwfXHdzPWdOmXRGrHydCBEEWwr2N6J9ZjuuUewtiB5ctDk3/3Yo0cyszY+eFxs2Ymg1ytnvH
FhgHWceXQxv/cQraaC49qgt0z7CT9LG5lvkfywLHUuVNGOS6nzy2rSjv5phT5NBMmSQ2wYFEL1OH
XRfEBQ4VHwH/Q1mrgPNwk3nkrLjpXQSX2IcoQkpCaW4npM+XmFv2Qvo7owbyYNd4RmAaFM95qV5q
OV/wVFwMdKg7poysrCA6ucVaJqw5urKwgkmgzR/L0r1zmFhfRDTt9CI7wKVYyzY8dCp/bgmk3TW2
uU4SggTwja9DpVhzyyi9a8oaiwMTB0kkCDc3utO2OqObPNPe/8SJ8VN72r5y8pmhuHwVvR7wdhtP
dT1b2y7ykJwU9qNlsFGF5bSapNK2+Ti8KnQMUzQ/Eeb1i964P7N+eMpK8T5LcXQkk2krNX8KJIKp
gSxynLRbkYSnsvD71aiiacX8FLWnzP0rM3QbCWxBh14lm6H6DRWYn+pPqastxvPml6RUfUOSJEPt
pr7M/GUjl/GT5bJftWysJ6JziChT9cYhG/cHngzQ1iEVD7GZP8XqIccFitg+pNTC+PyYjFhKc795
Eqb1iY0T62bKJBhdRKr4VqXRMjJE5rO2yrlaOYSHcBqra6PMlszB2d70E/dsIqnEQkS8fKso901S
mGOVu0xbs8AqW1BbNWpzhqv+OtFzYzcO8DVGwzaRLos6MNlQrrQCR5ReY1MZh/iDIBZ8jFqP6XkQ
99zGuLh776R5GiFZqN0ifmB08bO5Mi0im3tP2htZItsvK/lFBOphMOZmn1W4QBPMt0yvOjA8K8Ps
d1ONvD7qwv2QIv11R8EE0W3WSoKo72g2dLNEQVR4GzyerNrmAlCDxJe7NvvQfTe95l3EWknSBZ0b
vV6kul04YmsUt7RhhJNbDJzo+KymO02hteMx3yi9Rjwr0ifXtibejxxyD7HYzFnANkSOZr9ruJz5
o03OtfbIPAIvEPynEZ5y1iKfYTO7xshz75R3eRy+l4i+Qx8NTAHy7LXLzA0shoAYXQrnjuwvHCdX
J55vREpOe8wP4V2q9iCAC8qi+TAVSaD7CtGPLH/R3ONl5vMIBCtnoOcfEWh8nTfXcDTWa8m70ycc
UhHtOh8K0wI9swOWH5usNSll7HHau2Kq9o4jhnuL2nlX4mjdyAaLPbatR5bBQefjvY3jfTG6Ohpy
8ceerYtvltE1S+dPZwrFNa5gmtPJeFlkM8HkS7uR2thDtB2RJoc9ogXT2uupzihQUmF081/WFzIe
amo0JCRUsH3gFfNHf5NF1qHEYbXqh+67RifR2XhxK+Vgj6oxLHDXr0ArEQBrViQLx5B0OvKXcv0X
RN6xi+N7DPL2PpvIM2Bw5MOnYPedY8jp9TvPIkPO0E6kMOE4Y9aDn8ApFa9MVLCm0Iyd5o8fwDfp
dc0ZJqbltfTTBK6aJmlqLICytd0Mr146n9OB+Ihu1skJmOk5QmZ1Y7zTFxkcQdEPDHL4WDNt7xKL
s+K/JqeiNHeeOwL2y4mPyDNmCaxoqAuB2Ppi/tAzxBqW+JikPI064c9KFmkgHDlg057ejURsMIid
oxw1zGSP34TJrzKbOCSfCFPkFTj05IZIIWLeS2ePl+8+6eioLKRy66rrn/SwJxB8XlfuR1QZxSqu
QEsIdydm7W1E789wb97XTNZjvfn0anw5df804g0CY/YKaKinXxjfp66/MFpHZANhPYlqQKiaf4nE
0F1zu9COTGlwey8apb7AfVoPSeAURfGNykJjqspAScnhk7zjGHHefBMs4TH9wh6pjT9Gb7WnsC4A
hAvzuxlHa+VGL0M0pRfwHuPHQkffAqZ5LYirW5VjeO/2T5oT2cfOzNlWEAJ1DCu2GHNet/feENOH
x+6WWENyFP2oOIyArtIcYxWOSz8obK5C163vWIXx1b6I2GM1EBGH4zNaFOKdVQdj54RRvgdst8Wv
g+dUIBZIrolR3SNXJ7HK/RNV9bTW3Z6m0rePScrzzLCPOO+UbRoT9e8qYaGYYIRda3r8HInW2NWu
+z2x5dsSMWM/6osUEipOs+r+6iONFg1htogmLWxEz/kipOwKkrbLim10il0wUMuT5sMwf2HK316a
MOvuHV0DsJjI+uouYs0xTrVrJBFwln2j36LBi/+ADszPrTvhz/yr+UR23+zwXog3/KWY1N1FHmoQ
EbmVi2S0MglD9BcZaT3P1pe/SEtzrhFKigz9CrpTdHUsChYpqhBF9xpBtPhUtWYfMfaFDOVp+5ul
5B6X4ttbyvCoWCpyfSnOGzPNH7I5NO88TUsY53vgI4qJ9Dfl7LukrbZ+wjZvZcXkMvke3Be9S0ER
Mcb8BHWIT5Nt0dGWkpZaKvM0W9On5oftT+Zn0FBSWT8BoeyApfGZhyP7TncaNjULkpseETAz6BLp
4ziEqAQ92zjUUwvAoq2XvTrr5Ys+xNWJbSnLa6fW73RAKseIt5pzXbE2cAA9XHREBdgfc5S1nw6Z
VmGET5N44BYYQRnfYe/r7sbUc7JA1S4sdUcpdRtGXwML2s6rEYXbzphjRjWpaw9XFk240jPUI/6c
REeN/shfgWtkfpNiQl+FOKyDLk/ct5bApLs4qz+xTvUbjB3D1+CYGiARE8ZLNC2zsMIa0k3O+PfB
TauZkL+wfkg6SroWJuR7VpvIQTkVGywZ2rwj6oXw41h32V1ckcAgAWm2VrhxucP85rMnG3FHHOJ3
PulrbXI3DJBPhAissSPnh6Lt22d80Vdi1DeON3ykMj9pE62vmw8HxMrpXddJB11chLYvgvdVOX9/
sS3YUH0XmgR8svU+lzHD8jk2jxUgv9WgMkau6Ya2sbwJ0rBPVT4Hdt48dISgWr1jBF7Dc5tzS+Bg
GnZDmv+g8mDANor8eQr7lyacSRfILJblcyzZhMR7ghcgvBF7W0ZGsa3ZPt5h+rmU0tujyH6uMzxT
1Fb14zgMQda7Nz8+DSYv4RxiyHKAijRFoV9tfLqg1aqt9Mb7um7XusK2mFGHDuGmTqjxEy0vySfV
ymdHQ1jKxMg2pwPSqlWlC8Ieq2QXasnDELFQhXbFopEOXybhyzxDuBFVy7Z3cuVRjB3Lga70b2OE
jMQ1w52d6QHGoxfLVfVZYFVYVahT0lVXTG80FW9c0ie8e0x/W2dven9qqNp3xGux6CsxgQ/8v59a
weZxZGcH2aah9502ym2/WYTPx85/GrPozP57iyCgCfyxAfalYVNLHJKm/q7JkVjMCIiz5nUk43Sd
UAvmjb+hr7s3WQRvdFoaWdYLGe4oWoKTnDpMfv0Box6urUvdLpdL+2LEtXa2vOyC83EOusUplUYX
p3m2WAiz1egvepud4SsfLWCt63lJ1yTD7tFfoJR+e5xqugxRQpgy/CMhmtyPesvg6Tfv2JyTsfLB
hDthfzifjFxbCKuQ8zweo671i4AoM4xqkj0I04Oj3VN7c3dpEStZXuIACxfIAjVyMfAlNNi5o3IN
rKzutcn55+35rpmREWNKu+h+u40cO3nFSGWd1VSzNP7vmzj+Zw4PsGHY4KT/X56iU9mU/X+k//zX
X/rn3MD4x+LngNPv6ZYwdJ8RwD+DEfR/4EWAoUPAgWlgq/g3S5H1j8VpYenElNjCdVz8Hv8ydRjM
DYRLbAiuDuaFRDD8d0wdBoOG/5wcGMK3Hd3RXQzuLq09P+6/Tw7yNCRk3s0KVui1egA6NR+1rokO
NX5p+H60yERvxwXaymgqdTTdTf4inOonKvOPfrKOZtd+Ukf7gYOONaimiiDpsreY5hKDyFbJYg1G
6cLwlwvBbD6jZBy2k+DuMKaJZQcLJa0e7qKU3tAqwpdB9JvIpYYtGnnTDCvZxx5wmYGeZ1pEO3pk
3EGFupf6BHGkX9RxmnHBSG0+quFYesaRGWR0VFr8PCbtr/n37sIYciVqjzAzZuybsGvEyjWYp1I2
dDg/wy/DH4C/11eiGc+jyN5w1PDeyeiEVcHatLI7GBXSnN7PzqHJCrFzqwdTN+WuSHNQPoSs7Yc5
v9JFm4dQy09ClGc03yfBSOmSJM6to6QqZmjNjGqINcPOua2z9C7ViCtiHxsGqmzuJWlFR5sLu1PT
Pu3BXQGZLnZ+KgMva3aiFPBL6waqbURja7ovbaOvZuXD5CC0LBXVOvUp5kfLeoyi8VpXPYdB+aD7
U1B31Z4WnRpNHZKR6qCyDtBAzr1ukabbnQcuvxFyVygZb8qUhXJaPeUZ26miFs9+IyFSEbU2Cb9c
MzQAL+4aOxSazyZhd/Rc2r4FPX6ZbDsPUpRSWqNYLFl8MwO7P8U8WMy7aqllsiI2D3FdUVc186GI
w0fJSKWQQDTsjLi4CEd50WBndWwVpLh3hARDOeGQxox8wD68R668rx33kuTeNsnSXSHqcgOeC2Fh
1pyqOjoN5KmttRQYg0YnThlYvhkGXUhWAIzW+noNE21L3fwLCqNBbReSOJVRcNe0210iQBd03zAI
zulSsxkN+NrMFOtKZju7RudRIuvQTfBHADr3ad2naxC3n7k+fWC82aGPIZ6qK86I5V60JruXbndH
1bnJmv4J5TZUiHyTEQVrmBRbJgROwrd3SQVvMkE/uhls76smYBCSs01ysMnCwyjQ+A+guQiVJJxW
34dG+zD25kG33LNVjgeE60i6JvqZrEOTVBGauOX5eQkLcaVEpDfq3AfDK/hBhvIMpS4KgGPswcRB
KaULnmbIgsnfOrfzNxIACExeGVR29FgV2TaqykBM4euAUoRfRftVJxP28/jbNrWXiciooxXZsNft
71mIT9W0p8hkNa9jXUa7/mQu8+/OTR6ZJRLKZ5wtxvgWqgly9Pbm3zH5tHh1kl0KVEkV1U5k483X
EEN5k38u8/E5rtNbVJsBhI3H2oxuFeN2Ssl1RBVqLnN43y2ezBRzZJgZWy+fdq4Op9jO/VcLNHGH
e8luws95md7PVn1T6LqqsL20QDPnFCaBnsK11vQ9GLtFa8+KtSp/RJsfUu/HzLl69aZ8BOV6pK2B
Z7HsCJTq+q1XcEgsMmxnWSDkgyrYudqYJlV/ELaQ22p8sfToFEblppGSRgJQKYp784k/QHjpRDA1
sMNm851HNKQJN69S2DJI69pZGRw4taYd6Vm28BTzuzo1ioOrnK1bdk816w3kMnc9RL61GptdVqIS
afVWbkJDd3agbiLW6PEzkGgqZozzmf9KHbDxzPLSE4+18fpkD6Eh2/jui188x94zdSPBvgs9x4jZ
vw3WrU9aDv+ZWoJuXY7mS6YUfNJw03jTd0mtDSaLHf5Uw1to/HTfsPQJDMSZbYSpaEyuejqSR27D
PsLOfALicZFM50oUmmuLVxfR+bwxPfPZEcW9cHjZ2HrzlqDvB+fRuuiAgJl13XsinAc7n5mzYF+z
3HvT7l67ZYUUWoySwgj6F2HsB6Z313iy0nU19z9NaVX4raW1ssr01o39h1wWUUND/62U96yGAnY+
su4pZEPsOvJzQMu8AhJ+K2t9K2HTo7nmyIVG8jp0/KmxI1awRZlQevq0NwUDIewDg17ccxTAN9SG
V3fZhfVj/NLYxZcbuWeYmd/YzO8jmb9xnB9UqB/y3p8hbS778+5FV93e7KD7hp06UDjyNrNJotI2
t3nFbpe7g1rVRcxVWz1YvWk80rl9aS4Qajemz5/FgNuovUym95336DiYVjHuUdZL4UpBFGzeBiFI
yXGwuZkQfRmR/2cwPHwHpuw45Q0CzwuIl6lw+3NZRx/joL95aX6cbcJOQXmsuNwwqPjiex77U9lV
d4mlA5lfuPAVni+mi8jWRVS8FkZab90ouU+s6UXq2m9vxAwfh/ZgT8ZDu8S1KleA1BO3QWQXGxuf
BGPIUHgJ6hErDyWZbTg4wnAjtM14wnCTABsU+3Iw0Bsv20054goRTIU7eBsEDFKgW+aPSM17Ps5n
Di51zrJqn4G/YzpPbENVdQ9igKXqadCKSWdaQ3pBmdeNv0StP4ISLdckDCPcq65cHdkqrxDKT6Ee
KBaAsm2ovs1ym2jTLQdetBoar97aZXZvePZRVt4tKTOHR7fDn90zJZxtNr/JEH01I4yh3gesY2ff
jekdsTZBN4J6fqGigYniG3yGvmAnCtm4nRtU4sMUlLFKVlVSPiSVfDPgd3K55/u+L9I1QQ1VMLsq
8IweiQxlV9udzRxaDjMJzbf25Vzn8FisPzAaAk15p96L54OsJO8WMRG23fcbKzIYUZudcUmqd5cN
dTfTL7GxJtfg0Dr6NWv9XdwO9cZv53EljJnjodkOctrmy5obwdfBgfi1NrL5I3G9r8kAniuizlt1
jn43CZzkSLrKkM/JNVK+dImnbkj5SLLPxrTjkzWNJ7ZS0Mb9/sFC8AwGQu6sCn52OjU8zoV1xk5q
r22tslZ+x/p9LGW/K/6u5KXziSE337TJcCFpQgeqxHghs4i2wJ+wtnvUbAC/nh1PHqa6+EaMaqyV
n1zqCMeFIQcQr21CMHAxbI02JjveyZ60RD+bqG53HGRdEPY2qtIRlUBUovpC2cOUBenUVsEzhcDB
9r117DN4JiAwDadGahynXoVApqPXYZEezFNt7dBEk0yDpAUVtx5tY4eOj4U6sowYTZ9tw7FNgaIx
4CiE+WlUyGfR71XbZmqvnHOn3urPnOQTR2JyEV7xKVgE08cD6gUIrmEkpd5qSdnQMT+RsUd7nCUF
YoERK1KDSRgsapA73nNrTg9ul7wP83QxZXJumvRTdKJdKYHNE4FBH5gxOzynhfY9+ZCN3bqiFAjx
UugFbH8jEr+V1bkB5yKyxWwCXGWskFcsek+Ex6G+avrhTjOtdDPU1q0dF6kOY4lBLcZGRqneCF0E
mdMjIEc0pe1JmtaRdQBTpM76qYRtnMQ4PM6V99zYXqA0j0AN21+Dh11suFuMYNvYrbCTOrJEsgD1
vtdEgCqPJYlXYgEushESIRY4gj44dKbhfWqjdWeLcBX7w3lSerjiMFVQK/tN4k6L/SR8GIBNUSSj
tvJV+pmN3dkwGOJbi8YFtMjVFXwTDSaRtRUvk8io2Gc6Qs6s7m48fXTqofnT1uVzGBaAexjaSisA
It6ubfQznueFTHnrJyIsqgWLf2rM6Y0MBZofyP8rxhxPZqjO2DSe8OzcQUZ9aIruxDMs+ViHJ8Nb
1iOG89WgqWt11NTgD49Wmu8nZzjZsXWIXBZgfZtScQknmFIKKoQx932OXQvxK9HoNfxXiuG5ypGA
pv5d5LQSiVSPpLTM1uaiE5qQwIEWczYag+d1loV7R2NwUvmHton+hFbc7RwoPDm3Cmi/gtRp7P+1
HF4zL0p3ObKoTssCR/kHUiq8s+61cgf8rjtmsXtFyJ4H/PZWnEXbKEsvDPvZwfio2eNFPsOpo2Pu
gNDU7qGG91tX0xftoI8WW4+dxTI2rCHxd/upYwtIcEV+nOJWJ9wao7mFanfGJBDWRBBZzK7qxP/s
OwrXJm8pcP1mI4RzrMDRYSVvtG2C/psyBWOqk7CqBCuv1k2LIJa5/tazMe/pw/TW5BV2Fd25j8H3
k2ufsuwy6UIZMFmtxO+YvHh1cUpCzwrC0hIMZ7JPq+JttAEHrKGvb0cFMZ0VGWVgD8zZKtQ21dhu
aikKsFrl9z1sKrK74RYaQ53cVJx+GWY8n6CAH6VjReu+5kgcLW1nl5Ha4W1GyeTSjpLHcbVieR/H
zmfrKAt1W4rIkKitWpXbBQwEc3ClBucmQG1ms3dFNUi91fJFsB0ARAp0r3wzURDR+EUs4WNmZ6nj
F1TP04fb4/+XyTOv6zfSgzt22vQXCoCWN6kfv0ItpM3xo1t8T1b+6lpKbpUltza1NR0snrFpAcO1
8HC2WTYbH7FBTJMXV8DtDHPiQcS+CmIyP5u+8WlA3V6HBn9LQgBj7hI/tstGBvnGzPLE27hZrm/A
w9FA+AzxUwNGEDGg7hkpwFsaI0mnVshxBRYGnvCkeJrxwtKGMOyFNW+xqDeIVsI39eOVwTyxIsd3
EFqkCLX3FbG5Eq2xQQ7APu6zB9e684sUbuLCQDYF6qmpOVTVdMTBe3R1ht7YYLEdolBn4HrydRZ2
hqneigiKPRMCDsUORZNLahQ3un1r9bdxqMODWdnbgiZ3ltbBLTAi2V79OhIFD9Z9fqkF7BYLOwan
dzhM17Kx1DYUFtZCAn19sfMLyah0uBVZiOCxTa7kNp2SRr/ojnVpKcFit3jGdfUEL/ARP+6LMRj7
Jo5hQRoNYlIbd9j0xBgBOoDf3AtUq1QmJlWQOcAIM9/DsjVWpIspmt3uLU2vbF6flXT0TRQ3GQ6F
6UfNLFIaWlObCiwcljaeYXdWdVgunNhYh7Nrrp1qXOfkPtMYF0f81HjVGvLLQYLBkMKKDYaZaPVv
y3wdOBD7ub4l/RTv+ih/O0nXv7B4v/Q9SrMRLYPeh3ex6vMD8P9jwb+j5GStQW38NqI+V7rHGhl3
27K60B0Gz4BDbYGiwk3eZolr+N6pPm2f2IQ2K6BF9tu2oiZh+7vuGsSM6MEOskWF0AlQrOXD2HVo
fBPJ5nKMHydLaCcdv+amdaZsW/c9tb7Qr5Own4iBYyDMcFbyP6wmpCH7BWkNUC23yh9nBkgvivmK
xwH8B4uATlV73TWuFQ4xI+z3rmqekBeobTF9OqnzKWohDtn4J83HQ8okQRY67LJuvjoktaD0/jH4
jl5tROG67r0V9Vzuuzb7KUN+Cq+f+us04b+zUZeabkw0Uw1Dv01SM8gXYlDlh/+buzNZktvY0vSr
tNUeakwOB8y6ahGBiMjIgTMpURsYJVGY5xn7frJ+sf48dW9VBhI3oqhlyUyUSRTT4bOfc/7BOCLS
7YfUgQmzQEk4jr0fy147GeT5LLLue1ilEoX/2PyzUTqTU6ewNWYXnEzYnU+DcLV70crkweksJEsM
0gC4mqW+HaBE2PbibwgE/c/UqpI2TwcLNBmZX9hKln09z/z//m+mzObPrfpH+1I/aPMH/WfuGTNa
13DRnMedVLf+E7NmeD9ZhqVzVTkQ6nGoR4PoH5g1HOuFUO7YaPwYl3JWwvvJlaZhoI5lCQc5LOtH
cs9rz0bMPkl/0z4IOekZa69Pu0HsPR5QAjXLCQnxvh/JHDj3ddIMJAuc6fgiL//uLyzcS3fxrebI
czPS0JNR0lo5NnZObbvCixY/Idw6VCU36qD4qA31VhJwpvyrLPIv7TdV3vwFIk9X3UPKB3tvMvyU
31btpS2exrXgypIav4yj0T0hsNK/0zNKWnPbZgB7yrk7ewg1HD3C3rvr/V2JNT237+EUaUu+AMii
cpR8IdaU5n1suBVkVoQLnXOtIyxXJCI7XW9lVT1QrZg4HcIllzrAwFetNMA2TIjYvlmNBYXytsQS
G2uYXI/nw/WmNgaUd5bLkuGJyYN5VahoqjZxrWqGEmYDgek8DSstUXu8RcrszsCkbi88Txy6UVsU
Fr+80VNjq33qNEjJQmxgi6gBfzGgtosoUi1IVdXQ4RF/AeVMBdtFbTbt2WxgpNErqCEIcDrXVfKU
o4TLW6BEFhmVxTr6iIMKxKs0tVM8ocoo2YcDlE0/77XwHZoD8x9x0Mvf0UqNb61FY2uagK6ZJjUe
qkdCKcu9+PbEow6N1zKLH0PEgxMh4133XXjwEld7l0+6u5t07SkoAgOJiaTZOUOCxJbjFXdtqUEi
9aKYei0peA2e6/n6vKqFuNooJo7W0nBIVqPtuPq2KXa7ogpwp9UMYoOxltUpBD9F0mbYxy1PrzqG
59vU5nTDrHbjRKBhYQiTg9DjNL4clNKOC9gP1uKjutkfZQclv4aEjSnQ9Ic+tH9dZf/yPHg1BfQN
eS/ToMTGDWytutnm5ehp6WSDRBoF4uWN945ID8CXSTrv+oi+2vqqKdtgkQrHNZ31poRq3NZGC5yy
rNAMClzgikOd3+iPQhRfTBuNmOCWdSVEiC4hN8jLJYUbAaIEESJcWIgFu9no6kNiExVASARg1Cz7
ZZH9jSPg1YypNm1qqBwEupSW+v0Xy1gzesyFm0T4QxmM78Yiq58GG1aTlzYg9guj/XR9IJ8V7V51
UnC8eZ40sTdZ7fk87Se7dmgwztHBzSiFABULY9+w3djv5vRrO4TTQ+/U3cecTXWXU7g64MuS3jjM
tz+ExSPBkzuYHKvV9aLnRL45rHjN9hHoXu5IU9RP0EctNBFQksqpTVK01aj0t/i+EQXX5yYdi0MP
9//Gl7yedmriKBCScHCFwZ69/BCnqqoI/onwqxosiYMM9Km0YVDbcKkBRlW7FCuzW0fvqyPCoVEE
DBWEHnnEtfAl9HwqPNSxfVOj0IL3MmpeIEhhUM/wPBPEYbB9xNFXfYMLhygHeZIK2zta0YKOBS5I
d8NY6z6IQoyQ6uaBlILlS090NxbMxujgPu247G+myZWrI6Wv7cKBBan7+AJ9cBwY5aEV5B+yyvla
djH53DpzoxttvrqXoB7YXMTPgwPoc7URsbkKA1c3UJRO6/oBVJ1GFITIClaiwSdExX8vNSWcjAk4
ildlfuOsebYuv9wiNK9OGtaEhS7p6lp2zDKaCwQyoBS1kmFGHEDklY2Zi237bWb1xzjTcPXBwRAh
hTL3u8QuT7OOMgvRhziIqTWBp8PfakYu8rSs+oOD4iPKvaisXN/Pm0MlYYSwgZAdE2r6XuyieS4r
Uj0LvuswOWDWaw0BNLlZaMKVn5bxuQ7dPS4F33kqpg/X295Yw57tsSy4b4TL2XzZtoy9GDMHpqnr
2v4N3HtUnae5ua9gJu1CzKOPIRfhp0lU1o1ev755mKEXLa9OzZbykdnVMAZ7kGsH1+J51hdDctCI
Oq/3cWv5c8kBI0E8F6XQVR/rUmAluPS6DxSrO9RNxXNiQoA9NIzoJEwTKKy52DdW4Nakvmx01T2E
o7wO1w78HV00bgy7kndFUPy+6PY7h3wyZSNSoeD9JZzs6kefEOw9YcHh4fkgpAkY52JB9b1sUVJg
v5fIFuLQUTePQsctIC2QTywQY7+xiLamUgD6cXi10PAarENRBNsLfIV8O0fzX6ZBegpS5zfJk/VG
+LJx49A1FR0aum6yvVfxiwbRGfcDEj9Fnnd+nIYQWIuB6lBLOdCbwS/WMFQBKQyFP2nKo8GjlF3o
oCSvLyrDZhDXJ4yAc+XorjQk0dvlIAtbp1wcYeDZuFCGESQSe1i0wO2LNDvIsnLfav1Q7QHp2Iel
ILtPKRq0ytxGb60UyBLpi+m+JFI+3/gwNQTrD3McVHFt5byB1u7lh0Vzb6N0jgITJmMtOgUman/V
e2BGJkYMC2iOOR/R6cCRAyEX1JQbGE1ewxFYGNZ4uP4xW1vPkQK8msFj2jVW02VmvYMI7WD4I8j1
I4/tkEx0Fd8lsybfR7kXvg2KvL2xSLa2HmexY7vkmyxhq5l7cZ46/RChPWMYfp44RBQ2zDMnn5+0
Du0avG7iQyEAYfcNVvXItKen61021MSvxx9TMwpkkgchgsSXzbvxQkjishuwznPOJtHho6FrztEe
AT9qkHcP+D4DYFIxGmyABipDML3hf1tgbXrUF60K56wqc85Oa1eUwFHJv/6JW/tVCqAWbCWCm/UA
5anTTFHYGzBJC2OPEmx8tJEWPbai895eb2prMFwgG55qjDNidfaaiJO3WYriKa5x4vvgZfo+k1m3
r4HIHWfMZG4suNf3Gfg2wcNMsimF+8xIfDH3I6f/nDrSgAEegVqhdAPUuJjOATwgEDnGE4CcfdYa
4Zfr/Xx9GtCuehkwoh5xm/quF+0iZOuQ9yRQFbMZf0BmqdwPruXeWFuvVzatgNq0LZiVPARXZ46J
BRpCPMJAzUvIdy4Ejr1n9ek+yuzuHKTwCQHS56Cqgz/cyXVvHPOv51K1zlufhx1vqvVc4sWRj6XO
2Hpa5PFqFcqK2w0/Z6D20BdNtBv7+PXhYYJClaRHSOQ4/HI5puCuhYeYJoZ9JY/pusbnQ6DYxis7
T3y4cyESAbF99+MTSeZRBRMk5Jx1JGEFZpMnqlG9sMenkFeb32LO8cM7kKPB0Aka2RvcmtZl13rK
Zy6VVDhthAgHLD+BW6GERc0XqbbrHXq92VVTUkn9q/fA+sa0AOihLkuHcN6YfSOHqIMjUef35Y8n
M7mYSUEJw2Kj44eoJvTFJmhDpBbsDPLfoKOgOWbpb9EQhFSzOxJgM4Smv9EzZMl10rTkm83Vblic
YOnwrgbEkKCx0daEoKYHPdJExOZGUxvvDhMsMtPlEOhZ1notIi6M6bwYTB9rvPQ4BuVwiEDs+JPh
whkcc4gYEK7RXC0rH1oLlsbVbGJhp+n5jV1x81PWR6pW1V7eoRrTjnrvD27l7kOu76PV4TLjagWe
iCHAQK7H+BeXh4Jf5RPo2KYRNwZla3/iMom3BBkX8kerRYz3FNLdRWpAOTGTOzeBIGFCd6I0qRQO
0b0CWnd9xrdOIC52w+FvwfG+6roWGtgYkTTzK8DjhzRxzENrIS6uV9HHIEUz5npzWx2kbC48l5sE
XdrVenbnlFISHj5+P8fx2dInzJOyAJWqvngvFLdp0uPoxvRuXWC8oUmGwlVF1XQ1qLFjgEQObHWR
zIguIv93byJLfCotu3lPcWLYUSjQT06NZMX13m4OriPV7aLzVLNWV1gdWb2NI4/pJxVQghKw9yEf
jQKQahkdmMxbe2rrYFL8AwO+gc07bZWzGbspsUeN0bUC8AtW3lO5FkV0NCRr+3rXrI2ZJGDgRQCw
nWyNu+qbFegmkMiYPdNq01PV1YA6lNlaEwMrriMc5QE2oXt79jLDA/+me4+oeHzW3QpnLYQ9gKCM
uI6EIxrmXIGYk6HlsaAlYC1TcjeaWXDSs9LxByv+rAchJF5qzp9NcAgPcYUkiuiQsit0dzwFELhR
j/aoFbQkizQUxM9xEslzbi7NA07bwFwlCL/QMvrj9VHYGHADMQiHYEW3pbkO08DomekysbSiMU99
pzLb92Q5ykNUh8uNnWNsDvh/tbW+RtMY3+kwMglC4HQ95t7cI3uGcHycO/V5Annre0vbHSsLH4AA
oOwRcTQUepIUZHOLCGxSW/0JMf1mPzQDopkIXvOdg3NjSDbWPEOCQpnFoAjcSi5vLNSfm7SqiJVG
1uk9TKdPDdqAXzqKZ5zvyxL/+B6j9Klz6ROawZNZtSdlCCJePeC8fgjeU5/v7trAE8emx3TBrsf0
xjxsTjmZSUHag17q6vdf3MhaiDN052iG3zZG+JTMGdgYkspIOSMkeH11PR++l3EPdSiocSolSvgl
Vs81zU5GLVFplrzJO0zSAih20WJpH5CJp2ZfplH8Lp2kfOd1+geMXgcfomuMqbPmvYmzuvqlMmBU
1+b3pG+Np2by4FrmrQ0WIEIYkWWC55h1X1UTjqFBGZEZqzqI43rjaxNub3tCzAnppXyiShME1SiQ
5woGdCK0YkEss67kF+i0JgTdKBD3qAWjimBouQvZYWnHd5MXN/deViB7D8Ko/1hLsiU7Mqb4DPEm
VwCZLHqbZWam7xDUd76JzJqw+xYWzpWjKLP6ZCDaJ46RRBsCxrwB5FTMIdpdQqbdVy/IUnjbZU9t
AlLnqcaA62ctstyf3bEboTiZ/RtZOPMvuZmD9ecYa44VHqsmd3pn/pwT9WSoaAqcPKA6txYkwqT7
dQSP/xEHX+MIFYk/1hqZjW6SrL56cwyoueettxuxfCUfBBi1MKa52HeOBa84BzvzRyj6ONuRrw90
dKlttmlL8HGCyQOM8/oC2ToSiI10YkHXkq9LM7whcHfAY5BUq1L3c36psz4+WH0N4B+qFyJ9gFWv
t7m1/lHUY7thDqTTwOX6D012Yy5o00Ik/QyOFQGRNpoP7YTa1N9oyiLTAeaSXKOxurgFXrauOXTK
QpGjpKj09gQ/rfxlWZic601tpBgAv3FmwbOj6ET/LrtlKhvivhpQTfFS6VteJx70PEI2NfQe21L2
cLxhRgFBqo/eHBqHxpq9PdhBcQ8qrdjjjjse6sxazuOCiHhg9t7p+hduzTWCwrZCGZAF8dS5++Lc
Wdx2MiED6H4Q5iXQbbQHyX4jjN11CHYG6fg4JPLG43AjI2cq2AhWDOAK4GKvJnvsbcyUENrF7ANx
rB00fO2AOEgDT3Cofs+V8eiuwofzs3AxyIFMMYWfh8SdvsxzHnwca8Cluxit+nfI+RjFja8z1fyv
jkfTIFXIy463FZXlyyHJYVTVlRGgkIfbHoi/AdwXlK1mQsfMmtyHfjSMX1KieXTFTQtcBAza5E1k
WWDmSfPFvxRAEVHbLPLHMMZKcgcTWn+DHhjatFh3fo1s4b2H/BSjEMdD5bdaa+XnqYrtP3prbpwb
3dm4OE3qjzoAGVIRlpKQejnBQN6qtsgncmzoxR9lPP/aVr29n1zUX71WmD++nkyTUhIydKYSrlrl
1BhnJAHzhaltdUDjcqqB9OMa7gSR8w6rBWUWwra+vog3Dg+ypxR0kWkmI+CtLs9mcYcayyeijToO
ydeWLQLqHqBjUOU3mnpOhK5XB1ElYAPuT04RtXpebBiAsCV4WzoIJAaNwhn4YeBydcgR5KOlmYEv
S5SqvHEh0szdB1gwxVGr5wRV53K6MbkbaabniI6gDkQzRODLj0laxPEDkfFQLLyaMwYyD5rDy30V
F3hx6GMBcQMUKmA+kK4i6W40/xoX4rC2dKkzEiAhhGVetj/KRJhdRALXgo/zR45z58fFXgRKd2MK
u1NY79POJbWdQvR0MRv5WC0VJatOySpHzrhDOBV78Nghimn1+cbhu7Xy2b7PcBvgDOuluGDtDieH
3Be6kwZOIMmT3UwnnAGi+yxM5hsX2Fa0DyIOlz1KHoqSvTo24LJaSBuTU5naoPKpl5mAWvGpwEu3
RfVZYY3JI+1kZ8EiNn0IUzawRzO8cbup/bxanwB1FGCMfAtwh9WUmAKeMZQBfITUDkfjFovUcTDv
ru+4jYVnEaFwqyE/KoHBXE68I3HcaLMRX8jMMd6Xs4lbAQbuu2zopiOYr8JHPLQ5F0iBnvt6zG50
cqt5g4IBfoUezL510ZhKUZQNMGaQ2CYrFyzT4hd6ic5JkKdHG8cO38OUY68YE1UktXfXO7+17FVm
idDMonoHpOyy93hOST3uydTFgJUxx86ch14flLK9kR+7wZ3vVFWAdOTkHvDZRUdFJggpB4SWyehE
SN5kwGVj8cGtxurG0Khltp5/bhmuVbLbPKRWB3DsDQsof8v0Zwk/JVpM413D8+SMZhIL0oKpMC/L
rQzBVqNUUQBAsvxJAa8ORQRfgEI52LaEyLI3TfrG6ovlGOOTd5f1i3yYu1tFPfUT193kmcuZR3xm
kOa+nILE9pRNHC16owXxFrD90QRW74850iGRjCxVXsTkDnrDaUE+QzFWpk+p13zLFJpcE0imX18V
G8eNhYUAyWjAhZKs1+UXZXnh9CW6K+CgYxympNOftKH63FYNhjs52uHXm9u48wiHMe10iItJGa+S
Mimu0oGFa5wfG/guJJUgRup5Szpe79465tXPWg82eF3SMh5wW/Bal10T7Lcs9DLLp3zcPaDMSM0k
6pL9OBmIQw8QLMoR/a+k0chWo0Z7ruAR3DjNt5YYLzJwmwww0IvVHR+Hom0LnW9Y4MKy70usbxb5
uYAYA9stwdUgKX+7PsSbTYJUUrgUNtQ675UYcTkh6s4ht0Tdm8IYsVUJGpAl+D35gFpmbEpHeEHX
W908XThZFFAUBDBg1cvRLhs7blIjYCGlVnCuM7ia8MmchzqYl5NbQ7lIh9I9oDmYRbsA6t9xAUiH
e0WBzd+MkoaOR8FhhBoNlYsJuv55W8uc256Dj5sfELp9+XVdtrh2C8/Hh4oLGsRD8kpWwbRDeVEc
0K/ybu109QPXiw/QGiooCOGRsFgdaCyF1l6UZxGz4KJxT17ASYz0iOxvdQqs6jvWTdN9iqbm2yot
2zMmoN6+GtwC2WIx7hRXltfheL4+DFvbjxKDNKizAT9fPzlFNfYFQTFwTECLqH0BH2uz2e+kVdwY
8K1VyPsOkKkEFwMe/HLAQ6/FpxGsnl9roXyUNoaHQ7gobze81WuItg/4StzC/Gw1CpKHWo3CZtnr
+z0BohzjIm/78PDGA6Z1p6XDCsczDBMYRfkJiNKnHx9QcG8ImpDhY+2v1tVkDFlSNAkWn6HM9mNt
U+9ua9Qi2ni5cXRuYM54sVBrE/A7CVPWUXlsRaFA3w2ng1S3fnVCRAyE7j30SYipbtVzsOVefIgI
OU8oT5j7ieQxJrizfnRF3z3YCZqsAOKrc8XD9lAsRgbol9z0XEY3jt6thw4PShD4HsQervPLyU/C
NkzTtkNxQZslZfHwW9EbzX3UNDX8szS978Uy7IwyQvHUJAN1fU5UdmK99QDLerbk9LflOg+NlmXR
hyXKHKE7Y+faceYiMTDAcGqrE9lFeGM5MqLuNP+N3eURW7EEKaxQNLzsdjSS7BJBRsMRamiN7oaw
etGgIHDo/k5TCOGhiYy7FwLIl03ZOKlEQc1KbwNU7V19QHgtMueDW6OUdX04n2uPr8bTI7lLj+A9
rE/2yM1gO0zkFUscLd8YUN4Ap7fLwcO/JnKL+gnX0uS+nurfqaiZvGAEch/ouJ+yxQRX2GOno+kn
r22h2xYWHALOXSNrdHRjXR18UDY+hFwXp9DJdcjhwYhMa23f6MXW0YBYNPEmbADdfk6fvAiA50bL
ljAZbFV3n44R+jgHq7Dr+1rWzb4P24FnAYI814fO2HiCAFJVICkyhAoxdzlNljb3adGODB0ung8p
J9cuD8CMTLKM/YaCqm9l9pc+x5W4LHGBGEqE6a5/w8aRz+EkJJcyHyDtVS4votoVpJKVUmnoRxjg
l99WrvwaTzDhr7e03VvhcRBSCFNlvsvektn1piQwbQzNBrC3uL6QYZ7+TIvRPTpp2Z1QjOr3ej4T
eTuatp9wg7+xL7YSHYT2JFN0hzjv1WLFEGjoUWyxfcgcKG0bWMdJnDZ2gxjHO1afiyQTPn64EWmP
ZUf6HlVOD7SfF6D2hzXsjSFRE7zaOyQMWXOusIENrS/cMp8jLU6JmaNyRBq4k7A7jFKDPtgJv+Ad
sBPDgAQYL7bDSM71nFkWLFS01fYzd+uNGdp4BYEx0LmQuUP4ntWlHOPUpnW6biOI6vYPi8EBtcyl
9iS0AdGp0rgBztpaeoBQVCkKasCzCNzLpFMZZUKEIarSGpVThHy19JxE2Fb25ABuDPRmU5TZVLXN
ZJOvetaGci5Gs7F9dA44RETE0SuQnkYK+tYSU0frekoVRfCfTalBfnGSFGM2Ux9iQyXKvkOHKn0w
W/RCbqwc9V5+1YzKyDyDXnR9tZkkrpUt+i/oSxUzPoQkgvYgftJdCyTw3A4ppyRuV2c9RCrNRVME
rWtSzXEP2hL/owjfDhQWbnyTerS++ibWjaSoTiZ8DR6IpqatJ3XBOVSLAP6CHIysipSB2dRHE8Pp
3+NgtlH3LJanERqOMoaJTsnYmYfrX7K1kMnnQ8bgmGF7qcF7MQdihu/VlGpbJRUk67xOnoiosx0a
zw5XSCpuPee39jE0FOJjlZuzrVWDlSUCUU+Qiyr9nY3X904U06+hNuKVCKWYukO+ID8gUvcQY7j7
NDaRd4ynNv0SNWN0Y1ttdh5mDoCR53LE6kRHHAd1/bJlAS49Ji0B/p1tVtd+3cryKCLZZzfmfePu
pAzEOaYIBCqSvhztChe4rKtRBCRiw1ZvRMiorZYU04LyK9nBxO+iob7R5taGfgZgG2QEWU6rDa3N
Q1khQmn5Oh4g93lWjPi2oVUh4/rWLf18L62XNTQnTmh2K6nQVVto8IejhqU1anqLOOiwjigJY3rC
+dXshiJsfackR42MvOej2WLusz43lJmgdmww6EEKYAwPZoqZquiq6owwXP7o2hAgXcpDRxyLNJ+i
PJItuL3fjZGYUbwfEYGws/JUizzaF5PlHiNN1m8zqJTHKC5MsCryVpJt42GM8qZiX6sq6auYbLFR
wuuRjQfwmMc+uuqeb0aRc0IfDZvIrCPNjOPwuemX7sZptrVkeYtDRXUpQnA+X64gaEue29ioDfWu
bE/Ik7TvQkdTQkxJQHSi639ji9gks3WLEiHF4FV7CAXL2LRR7Y5aOe/NeEJOrUS+WVSBgVi65dxd
P4+2RvZle6staVX6IiLg1NCPeiR/hgb7Yy16BIzTnVt7TN/0DeLcaH82b643rCKp9dJVuTT+Rh4V
cNXlwEYioUymA8AAH5z+6YrCvUcDh4hgmZEDQyH7KWc17eNahscx8W5hurYqxcoZxQbtozDRa1yy
1jRanhI5+EvSezs9KOOvAc/w+zLzpnOEydS+a83uLp/w9xztzrzDoK/+hnRTdS+L5tHrQ0MpHsv9
ODbZmyFOixszs/mFimVLrETSn2G6HKEEy+HennFxXWxQhM5Q/GFNNYGSFO2pVgD4SrrjLpgR/0QU
zTy6HbUHyNX6Y2s6zW5E0etprCvrjR4ivjzw0P54fQq3SjC25D1GScLiQ9c4R6PV8DumVYorGHqi
HpvZhzI3/4gRUT+OTbWgRVu7P2dh6hwtjTSwI53srR5EzY1bdWsxQfj0qPzrHIbrc1CkndFNSrXL
NgjbkS9L97mW2md3CcJ7p3ecUz/YXxdekMd4nqgeXh+IrSP/ZfOrh1UeiWbGWJNS1NTanwOyFBBb
SJ+hFqN/vt7UM9hwvW/gBz2fDTgYrUkU8ZDonohKgFlpaPqjOSNHjqG439iiPPewVz6Ertk+os5W
8M5J5lOoF9G5crn1piIQH4hm/sjN5KNHOHkPVlP4wpjkL7wLgesWmnhDCQgF/MwBMp84AaI9Fs6u
Y9o9Rv1ifEVz3zgYBbpTSanUuEVaniZvALVjhsVjQHX0iFiCe0T42noUlKLvRW/Wxz4z+4NpIAh1
fTiey2vr4XDJUkP0B/fxCvjKWNiF0YOV5LLq30cRZF+IexIIcBjsEQWwHoeql/dmPtdPmLFVR/SM
xocl7pw9ZjvL21JiU0t5CbPQWkq/R73lSz065tuwr4qT5SQF2zyZvy8pkFoxyFuFla2lAwnEUG8i
bvI1HJBc1GiYOcqeXcCnz3mEAabupCdKHs2Nq0WdF6+GitoxpGxgjpCkL88TRMUHtx+oos15ihcd
qJedlvT5m4pM/g51+MKf4es+XZ+gzf5xQhhkAKUp18QMpApyw+6p0giZ9UdrEPmXcZTfDOBiN0LE
rZaAXag5tTdieCOXBFAaLTUNwpVg1u8DbzDfpdK69SbYbIk6N5VQwGYAty4HErJLDU+Xg3nssups
5gX6VIMRHEw5ajfW92ZTDoZjAGTIx6yztEtNug4gHXNml8DvnDo7ypYnUBy59Y1IYWN5wNGhxgob
AmqYkjd/GZnksyDLibe137Rhd8ZJKzwJA8dwIKpwr3Ez3c/azVLXRv8EtSXSPGx+aDurofTsNnSL
yjN9Z3S9QxXaGWgsMWEi6t1K7W5lAynuUMFTRnEGZabLDraIjHjBTCVl8JriNDuAKmOwIwcdt4on
LbaawwQf/KhpDcYTUVHvIldpFbjoW0NVaU/4MJAE9kLgjEiF+Nza4ogPkfsoMbL+UJqJCTTaKr9X
Zkd2AmuUE3Wj8BS31a/X99TWywA8DKU5yp+29yo3Y+AI9RfSAtZReRfDudhVWhs+NhlK6kNQ8TrG
42QnW6QvceVEW3nS00cb0cV9UGEsrI9J5+OhYz21Q4E+q+eUX65/4kaqwSGPRYwLqIvIc/W6I5Nl
KKItsHKs0Q62VL4pEe6611vZWD0vWnm1ERFDTka9ZHf0ZaTdRxHaYzb6AndphGjg9aY2XhisGwrO
SsmCFbsKo7ORbFtHPA/kAcmuUKbDqUWjHQwQ6nYxZhr4fxXJB6+wqjN43PzG5tzqKZwviqOUB0iE
rdau3s+s6xkRhKlpYrobJ8j8dr9rY9Oernd0syWe5WhGUW9DU+pylxidBYZEoXiiMiw/opA4npo+
InFuWeNfY/q/LzRW2me7g9/Lam7iMOpW//ofV50o1E96+Sf/8ZP9b923//g/L/7lUHTYV73vvzfz
h+9tn3X/tFhQ/+d/9zf/1/fnn/Jprr7/+7/9XvZFp35aGJfFS/ku9cb91+6Up+b790JJfq3/yF8C
X+S1flIXr+mRUwRUT6Xln+4SmjR/ghsLv0QReJCFUDflPyS+XOsnDi6Vm3ZRgoBsxW+1Zd9F//5v
SHyB4TU4CohNQYT8kC3l5RrnBCb7TA5VXaDAF421ekrpdDNVvGR8qqe+hoLXu1OKmlyHwn7lm21o
cdbNeYw+BR4toxucR2xd6i+BO+TVjehwBVlV3wJGVlLehAQD/mD9WOFsTVr1rHjiXemYCQJ9etTd
IwA8ap+7XFbOE1zxlifT2CXkjU7hjKz/z3gHuWi2ujGggS5Py7PmevhlekNsue9brYiX84vpfffX
6+mlStmrIXMhnDqqZKeIOjAjL3fLMOkymISVPWmmnmE94PWwaHCyscafKebFs59jv5ycxganwN1g
OFED0YaC7s8//hnQepk5IgIGbPW0s+a6RG4my57yECXh3xprGKKjaeVJurNyaP/HHlKRgxVhEVbe
Q6IPWXcfdlPp/nb9O1aFFCX2o/SLTOITSsp8y2o8gqRLSHKP3n2O6ktk3Dtlh3u30/W5pz9UcbiY
n7o4HdESqWcN4k8RpdU5MYkzpqDQ5xv3w9bn8G6iZEAumnLjWkRu8kQYjIkl76vclMX7PrSiGY1V
5UuGW5vXFvYxXAikVA6aKhgGzoOttRR4U8TB35ct4p43ono1AP/1CEdKhAIrKHjI7QgNkORZPXgy
a47HKbDkuYf+Xc5+GdZNeEq6ENburg3xBJl2epbNrYlbo8iTP0XXaKidXp+n5zTzxWeQgEWSAmgP
kbvlrbdXZ2lLA7h3OQezFxXBrxJHkliJYbSeqJHD1uIK0wO9xqTjjcRDvUQj24ZzbKPSKSsEpNJ+
rJM/dXsS+r6YyySZ96NGWtXc43uEhe3BnGBwPYSd1Jxv0TS57aGBH0sGcehknX7LcblUffS0Mv1G
1Ytfu74KO9e/3tP1EiCzRO6b+p3KxEIIWPdUEwlI0XjEYxviCfwpmYNkLM+WaFO+Mm+NQsv2S1gP
6veyIbOwd627OpNHYEFeoe3NplGKWdc/a7UMSOwpUpUJ4oPICLIC98DLx3YlrHiGwTIc8y6BBach
+FLda8YSZlBjQ+fNFLF7d3YYae4JB5MivLUzLq95wQfAZnrGqxKZcYKtTgzcxUZcC5AyNcjhdE+T
u5A8ytEj/cM2Rz17Qli47d7h0sN/xtyj+xKFaYVaeJGhNNeBPB4fQwKR6qRz8M0YxOnT8nVpM8wo
ro+Uyp28WKmwswhKACJR+FZh0JqIJlFtB989o5VVaY57RPjUjABmRG37pAzyPsLoGaYbm/TVooGq
ohLqiirBykE883J6OghMmhyj/tiXi+6+gbUdO5+DhGzJWztqR/TEDczUPxJP2/WdbIoge6obYeNm
bOa8em8slpWUIYepw3GqwEjgHQU54dXnBGYyphSJ2uNCEu6tW/YY7vZGjC8FpC68bcIpGt471dKg
aBbVBpjEpH+fJ03r7CNXLl9hNQbOd09LnCez1TPtwCuZFJnppBa0zbGyUGAnnCn2Vhh32o/dTerj
yW64ZOfgmMKCW8WVBj4jo1e2zTENend4n45TIgO8UyfrJJapM78ss7NMb4dqics/x6EpEVlOXfH9
+jJaldefx5Ddz4oHywC2cJ1NBVulazX7nOIWukZTahnv+5EQf5+EQx3idRtCk8Pw2hDVYxZ3SfiA
n1EIG3MKpumU11pg/5lh+jSWt06o9VZkgMBZ6rz6iO85rlZnQeTZfYKBeXWMTDH0CEyRINmHWZ30
xJhRlfv46szWKathTe3TIOprpI0FxIsssTP5ybbLYMIDKpyrj1mZpeItSReRvmVl5+2NMOT5Wy53
I1Bb6C0EBpAnzfWF2jczXhKd2x+rVuafO8wIogPmJEMD8bet0vvcMLB34bWKOwmi/RjGOLOBA1QF
l+1nOVtIE+WBle+RoB6ROWlFdJSj0U+HMDBQgbbrpUCaP9Hacxcs8hvCHfF0PyHN8GGUeo2OeEx1
eBeKwbmP46Kzy91QTRo1VFOGLcDUKaw/SmvsERGvbFqQRcmfwlJ56b5dX1Bq2a5GwiV1wV/8wqZU
J/yLQm7I+6WpXNEeJ2OZ4/c66Pxkl2G9Ld5ZTF59jhcRP0pdyz//jYaBI0FdfVaLXEWinVuG0CDR
aeuKPKW2KNr6BPc0jI56XtT9vY3GX8YD3ei6GwnE1WNX7WSUaRVLVynWvAJhyAJdaRNlUnxd0Sz8
iAO8/Nmbmvz7khed91XOkow0quYIH+RcxfC1gwbg/Q93n+cK2TeKRtwG7uoBVVpZaGsQQ49ZrOPb
VfeT0e81YeAGUwkjHN/jP+D6eJaEPwa6fz5BAOdwiqmnJGO/ujKNeqpG1626IwgL/HzrIciDP1v2
NLKnGG/iqe4abXkAAtPcuo9U0L1abAR4EDCAKAOoWAtplpiJFhOWCEcpeiSCqedMKv7Bq7KpeuS9
dC2hkGWa+N2EhgyyUztoyPlwWQbtQ6nrDM6PzwLJXOCcZAp50q5mIWkRfC+iseUcKAvxmLpe9T1z
c++xNjWt+j40k3O/uBN5g+vtrt9NropQobuZiiv7WllyqQq9agQ3obAzpOznqXA/NfD1P40VJvP7
lHpXtm9Ck2Rp2Dtacrje/DosZQuQe6H4wmOSyiE3yeWuh4cWN+ZStcd07jKvx/S7Hg4DNDvp2wkl
FnAuOgrsiVkBJaxdob0twVI8lGO3YHnBOfR26CqPql1aN+3OmNubxP3X55IaHtiANrQIRQq8/MK+
cftKCyK+MKbU5aep486/LJOhnT305NtftDG1Yh/Hplt8jK2xIVQHuUY1FR7U/2fuTJbjRrIs+itt
vUca5mHRvQBiYjA4BUUqxQ1MypQwO2bAga/v4ySrWqJUYteuzSpNRYkRABzub7zv3re1XHSyvRGi
OYazrbn9MCYDemQ5hymOXKNygezaQn4sgsHqQ8ZzGOGBcerkGol5p1fuymT4YgB/OjnMw382YQHw
33Fev4jqFGuwujPiXfLTN462Sad1tee43Q3ZWvw1WSnMyc4i0LxYzArF4swx808ZL/5sLUZ+UVKa
niLLqNb3IFI/G1IMCbOnBlxR3M5bL4oS4dQ0TdXtksBNNfZy5WddWNamdiHM2qAPNDtKswL6nrk5
JmYMW58NXur8zm5WruJHs0JECWs8eajaLW/NSgDvEYzcGu05t14BtxejtW7ziTG+cA4qlLS9Pp6+
1O1ceaGGqsMnURAH7ZayFFcQFqz5nj0vHubK8Mb3TJ56GW/uzVNTn+RJeB0ypR/3cVpXY4vGJOgs
SKngnJj88qTpwBBaXanzzU71MA65eNBqf2k2jjZ0Zpjkjtgb9Vx97TKE3N+xeW9g7DgAEiZazAw4
0l/6eSxH6iB7kPVtd/7cWzTYEe54iIMedUhakxALrdK392PpZl/8uZRXzKpVTLC4Oum7gKnLJ4Qb
WL4J49xGtfQyMjyRL9uhQDsMiZFK342jGcTv3fdP3gNHCdegetNM9JBO/biUEBxCw6xBkmDPLmPe
G6+imv0wMr6UMk/YL955kLKRfw9WIorPqGz76S11bNl9cgoD+WizAg78Wvz9ofb7feXsDXhArSZx
OKgG8K4cyp+YZ2xkszTLrbIduk818h+yL0fybM1s/ezGjEvfPY5jr2l494W48LGsV286r/MYuw4a
o/WaDztp26K+//2pMJXv+mHnUVB9RlTh7AEbvS3RCDddJ5px8dbRRIeQmUVGR+XTSoAuFiGD9I59
qM0lXdH88wATfBZw6FA9gNHC7aHGdfirXG+oaOSFzmheMknnAJDeGU5NNs/2cWEao3PCWIPu5WAH
fa7/7bo+SI2w7X2pVe84rZ88As1xagw4TCr6zPW88QjLCjKhT/RgC/mAL3cIMun1pTaIuNsW/txl
SHnFEC1Go7fW4h1mPLA0P64mqF3o1bC3dNzYej/1aGCNkxbGJN8vTStRsYJfYmWxglmT/AHhRVKD
p9aCeZJPmTXZ3nRR4A6QmVzWXNy4NOOHT/NzzSi3empOqT3N7BNjTFWRDJKOWvqRpstEzw96MyRy
3NPDQfnxALCtWh+lkHX+zfIarfyQ6PXqfMpb/HEcUiV171GHRBSAG9DbxY+MilQMgdt1imOk2JtE
rI/WwhWYPytKm1fTr3kQB9sqrzudw10MfC2acF2uDVEGcoJfmatab5udXo5tGez1MS/4+LJ0jGYD
fCzUpWMHBIIPBXob9/6m8tC5QI+IvGqkmRSUauuklaA+1aS+qolBCIXmGvQmSd9n+yTXoOYJqeAL
V56ryXNnuWkYFFmexgoRuo9GnSwGQuQuxSWM+CT4eSt1t42tfTxpWi6jhPGvilnaUthIyqQQKJZR
1Qo4R8BEakWfh04Rs3KbcQrUvzWF27vXnZOl6u9I7wzn4FdVgCRwYQ8rIC2PxZbljVa5LiKkqBom
pr7P2wEW54vGteM4b0MNHi1HvZ+MzO5y1kxO2K1uTETP1693C0qSlsBuXaVHDS6Xo+Ogtkjeja7u
iibt+hgvlFo8gGKpoTlhLpye0xkDquWR2UblXF/qsqfG6DCci9xe7JikprtkzI1kPBr1aLHxUqqi
LL20cp011+HoYWFTJOdHMv4ODazniUuwIGvSc8ILt8m/BUme856a17NfzykvvegrWOQ2sQBUDIv5
y0/1AiDAOcD+UPH0rtkG9aOZmCUTyL1Vro9TI7rhOnDj5JtLa6B/gN1wbj5nk9DlqTEkGhMhqeQI
KUZrrClSZtkcpLzLsdDURZlbwU0xHSm8z3brtNqdsWSqgglATL2tjuGNApCF0J0H16TwumuyZZo3
I1wQ46Nrljm3XL7ca2pTv/3s1bFAybXLC0KOu8actSLYD5pu9AjhjSvtvQ0wIZ9TMdS6stP2kFA4
Cn0/ad3rIFizwLow50VVTIuZeejgqNsiGMorsw5iK4wzp+uXsKrKsmY82XDrLJxib+5vJyefXLHN
Mn2AIC9hnlqe2kkbUOCj8re2+aYNgPnvk86xsAopA8qBE6Ee4Dkf5qXqEM3qDHRcs6HGAqEkNhQS
+Utzra2ntdbULeecJYJeWbtrsUZ5M83VCHlczTPumKmoOVqMXjrTWS+bBBsvnLZYHxv4vVlrdMLz
9RGUsfo1u2XzUKkBbGU0t76RrWzBEsQOf2nQOG0smsFD4WrXJcrb2XltYuVCMsEg3iGPk4HN5jlM
1mR7J57UH8UkBcvZoxGaf3s5ZRYwTD5kkzxzbs01yCd4HizEjIOQYmNTfB5h4uQ+nTRbOCuYGPXS
M5thWcxa3bFX8y638j8NLUY1Olhte3qaMH0WlC+wtgeH3JZZfBaTqUQQCjzejFqC75tfdYmUCPso
SdS5gN0c25nQSICSJSsGdzKjppqUt5sTX/OjMaeGeBcgApQ9NuaoF3ujpWjsh8jkGEgw2Fa95PdY
wCk4G4u18i9eYa2Q0KSEu/UpbsmB2uj1PcEbRzsm5Ld1THslJxz+ywNnKXoCE9QVxhxcjcvQ0v8r
7Wb8yxtkMn5EojmDftWxZhqDzIUKqYd+W4OB2xpzMzZbO2EP/V13RqtdGV0nCrGjbeh3d0MfABhw
G+kCEE+1EcqQfly1y2IYkynd+GVuVYcpoW123VF2pZcVx8WQb7tS02ZkQZssTh4RrzW54TivKNS+
HgkrdnhRrz0N1g9d8NAQZiIfstWrERJZgdvUxcZcOnWO5mFcl8s2aAd+iOtE9XzGxFOu0p98Y7kc
PKaUPzNmqbahFGPrXKCe7jAniMRLFZyH1u75KK0XyTulSq/6GvMcI3AWVs4A8j6KBSXjEcOyDi6l
ZJhVTtY4ZdmJDSuQoGCMzAgNo6Ry07NNfP/oMZrBgbbnnK5vlLqZsnFNP5i4OQtfpGkbAYanpIr6
4tgILhw57dPG6gGfo3FopLclkxfzl3Xtlb9+jZVsI1bm+tWXF2UeE2AKbVbnKF0Wi+/n7KsO0av7
zRUcgTt5cWkmIAyOZmfYKlx6CbzQ81b+akJ8go95g6uMeDXW6kzoq6F8cd5myqmKuVf+U4C443WV
KAmrpbI9dfRfvR6gEtR9Ivq7cWb+o1eHdrOym56LQiRydYzteJHOqqO267w0iQD7P3/zgBwko9C1
VPshcRbVeBI+DFMaHBk6QcxQzQlfhRg17ynq3Jwj67hp2ifnRY/XsnvItbjV3GjWi7rdocRYNFhn
u585la2vJVhb+yUupT8OWSFFjzkQy6bnDPrWMY/5ub4chrbDQEjNrvmAR8sAH6IPDk2vSI97FVMY
L66v8Cq1b4hr1NHLhO1qcjuBqlcW6OUKXgFkFG70haKDvq2yUjlQBxq3ghlJSzYJmaELEGcgkHDc
dngozE5ryscO/AjLEMSZpudPqRmrVW9XD7wIygayjOuKPBzYd2dcj5Xpd9jGaVDb3KoN5ZZ7gRZj
s6stUfEry1QYvHS9CNRTEFGXLGTDlrYPjT5Zq3FrtmWFKCzyT1Zn3CTCKViKOpsc4ObhNGt8uwgB
AxP7ZagJTs8rJVJPXT8FtxU/ZRqSPOXja1hgZEU2fGn6xR8fFs2yOIyo2AyqUF2SkkZ2NSgznKVe
pm66sVVMaCmExAAVkG3RQ4XIErefjYzbdAcEtQtex2vskZkdmk0R9DTqIas0ICK+n7vWnc6dj8CF
hR5jJWLmdkr1hfB1jzyOM441hwg0gSYJrUKGVE3UK0MMRm3bzGkw0ciLdHShmpdZa6lbe/0KryLY
rS+6Zqi5NcfqQbpHS9pXHBGEr2q+xqgzdNnU3GzbTVdobqj9LPpavTo4vNUpegWENGnlcltWZREH
WNn0fDnQEHxlQemDdonT1iL/xjwVmlAbInyG6dUOUY+Zl92AJOecj4V5WZZJnzHVrWeFXm01S/OS
a+J+FFu9SevEn0Ea++1XL+B60YhIsT3sA69vxJ92U+r09dsczm0ltVh1zXQwJLq5G6cqHfS5O5vI
c5PT6ik+gkNrmZdlinQF45K2lDnrMOv7YLyti3VdPraitirYXbt0RdpOdIVJGIYgEzHXVTowZ9KH
ReDUWRGuNUwnyE5ns5+WDzJZTP6o1q5q3Qgt1XKUACdj6QVhO06V3LaSJlMQAugs0bgoSjbULd/r
ULpIgdGLvzPmkQaY+VNzjduQtSk84wTBTZ03Zx9Qjg7RoV5OznBjB5DdjPsGZSUDYwddx51hULAa
DkXQq+sD+vdlvm21Wv1kl0ZjHyBCLyptW5nmWN00/ZTp/kG2MEatR99bBmHRj19ThCLXviuyOGpt
RNGNHb3BeMFHirzOD7Kvde4tbQXIhCwM5GrQ/amsVGgd3JRCbZSZ7a0sHhDx6Ry/RM2vJrvJzABY
DLGNVmKJXVfZeNo5gYHyrJ8v+ee+b5wUic4YNgJjO5AOVfd5BfNsinEuEwfhNiYJP+Zm4fNmZ2go
3SEcg9VAyWAwytkNHc1DlBgKy8Zp9Mj3snmAS3I12DduFne9SWPdyJwr0xlVuFrVnUrbrBcnl0v8
TBmZ+bLwCNbLrwg9sX0mGKtVG8oNrViVlJGA9JiMl9zU6YT6LhtareWyEw6nN2c4apW3cSztfsem
DXDpbBSCyfU5PcmD/NkvlHzmcmws5euthbKIhaisynRNO1HemwnKaQTWvphxLXcUfuM8u341F4Aw
BB5hbBpl9Qn84s6QUU0XM+1OfcUES3YmT4wnI3QLG8KHqDAyla903qRM+9JrKsbM/Uo5YPStOanY
Kw/LDimAGQ9P8AxBQsMcWfEck8YA6dvwFS+huzVpFoztyuD58+jhM/pJ5wlhdZhYU1M0CiySV1oj
pl0x2nlXHFw4+hZ/H4Aqk1s4IUV7Zw1Wa/KuR5YNq8GucfS4MPGrRiPVMMeLGxduLrGRi+M+r8tL
GqP1fWK0YKPdXmy63p/SiA7RgGXT14BdFq1psPIpqwbEdWDgVVnRjLiVBOklcB6SgJJNp1kKkCOY
QuYXqheTN6SMA037V+caN1rGCyl8TSuzUCQVFZWwRrCNPdy8RD7ZECubZy26ChVMP1FGdXgJ15O4
UulgTbdGJRQLVJb06y1VajCkVJ7OH7MRB+H3hgq09Bbm43pbZlqQXs7NEi/m06IFcl738P+Pct6w
Q/zgXrfboU42Ak6L5CuMAEN8H0xLWxzWLNXiNZpybbKgx2b/VHZop629RAklCqNDJNAv/K+UCfQP
bR238imdLYWDShNe496upgyA+5TEy2MTF9UMzd9qrfukGaz1A+9kbbV9XweOzI4L5ccWaoCiXotH
ieaB/smMK0NszYmhFI3icjCjupIYY981IYS+Y33OqnZ18zArrcw/UPfWMhzZuizFdqil/dmIS2le
aGJo8y/5AGVyjsaNtxeWDFpxhBlnci/WYdKm+4qOXHwzJZk6l71IchZdtgR43+J1ypNg4/bwsW9s
ICsuOQucDc5hqbFYw6avGh1WJ9ykHWdXKjWDsRqeSyGokbFyBI+wCPc7i36jUZ6ctO3XL68Z12uU
TRigop6XIsFLvqIhmsxmsseUrDIJGgJ4DwZLDT3jegRAx5im8NiU/UuinvC89eZl/8uXGMp8OVVy
WSk3zlSP2B4Z4Mvi80vKXcSrCjVf49zXI8HkuAqrW71SUbhmDa3+ibJB86Wdlsyjw2Kr975bLYjQ
oLrwxqoxGe6J5wmjbfrssE06TK/hiAqts7xV1qIv1i4/DZTI8pva9NMR6XFNr6ujN61u4W6WRCqT
QU1X5UEaCQKXD+xGcviLuoI5JaSWQSrZtIXREoKORlAAjox5wzUkZg36n5siG43kG3apxHStzWIE
26KVmcwisrK5/MCRclMl5LF0+hz2DkgRxMDR7LnmBTbzdVLUPvRwmW6taKohIAutL+hL2X9lKGDs
vxJLjDm8H0xFPaIDpLMN+24Z8i9DrsE1FQ4e2J4Cf+F29hiNq67yqWyZFe6JuXCxPKFwpspfEi0D
92sOhCTL93FfTfyevejKCOqJVPa7bibdYJc/F488evl1B3QKhGMeFlqjlkO0UseQdkQMxEZt5vDD
1Pude43ojfIE0jARuNm92jBOnE95Iu0nBN/1zGiNAvJYJw7y0HBgCKluW1qRvDD3xQ+NulVxO+VL
ON/plso2UM9U5iswVmJRRzM5FLD/9JWNpOark1ZFJ5a9LtQeKAyHMog7m6Pb7RdHB7pI0dRvzJNw
arX5slaved8Q1E+8aLO3VEGjdZu+52J09piXkJ41MWftOjJmY8pX8CBF4DKg5lEhSbOp4fMJghCu
3YLJheWlBlDpgooJ2sYk0RBSc35iAVWDGwXGgAqvP0yT/nFtMiruAC0b99rLGpNlg/4vmT8ktjFO
H159qi6a5+LpDNBz2cZe3CxfYjtpjXFrAeZSiwaVIms90xfhsQm51TLFqdSwzJrOKa9DPto3ES5Q
ec3OMJcBr2nZFIMjTzMrFkPPOqMfQkgIy1FsZQB9d88HIOabL1/LADRjVaRBAaLAOHSvtTzqsEQO
w+ApI/KaLCZT3JNSVKNbrcBK4CGRiFq2k2QDD9PiLnuvtSafMHlZYFeOut6ZVXUo6amIHTKzmXkv
YPldmHspjfowIRbQKymufWi8GPUyZMvkHHsorXh1HQAOHiHRXBXgV5ngvWe1pX7QUuGQAmReNlVD
G0G68ew/i8mzTqx73VyXA/W+r2tWJjqxlyHXazs15ymPrMCfpfnxuT3zbw0NfKgr/vc8AfDP8YAf
xwz+e/+1vv5cfe1/+0v/Uqr8/+HgAeQ/3/Wx1GDD68CCesz/+s+H+/94zLokE7/SHH/+7OsIgmv/
QQcQAChAf0hk4dr/5wiC6/wBMgxCcOjfQL49S3y/jiAYPoMLCJUpnDvYI1qg/xxBMLw/KF4yvwij
BZ0eBx2df4xf3L601V5mPpKv9evP37cF37SLGOD01SAx8Aq6gtyNamZ9B6vSwBHOiYDVNyimnZkt
+8WP3+mHOT92pH66xJt+GEBhBn1mLiFT+8ps5D5rtK07Be/0Ed8AV18vA+0xoEda/G8FdwcqeAkD
x/EmLuddbVcnVdEonOBRq8eL7171LxbtzUCYUhaik0qOZLvAL2hOK8DBd6tGNtq1+rrEG3+aLlNj
uKx9ERaIV8JhuG9RwaWzdlkvyd5Oi2NWLdfDYh8YJzqo1Q3mZa9r7juPr1bxuy7qyy15LgMtKB9x
b9aPt2TktkHHVsYbKkLnxioPKVQThTFeJurFdv5DUsp3hkbeu+SbPrdtJour63MM+iz5KBYuO2QM
PY8RTB+RhrqII4N3cNS/2q6MzfzzKdVe+27hB79wnY76JiQUeZTrKRXNf1NL+OXlqqEKDoYHRuPt
Rso9GEXoAvJy4/p21cWT8O2DxrXQe75yK/tqcsfLHnrQYKhvITU6vLO53iAxnt+kx3S1Qs4CyHh7
JBksH82i6GKIqZ4au7tZhwpVSaRfRXDyYyL/JDvmTnCeg/LQVv5D2r8HPHw7rvByC4qfLgB9CsBI
3eJ3y8zYpp9YUxUzupzs3DX/hBbZqSGgRcXgQSiegSwJ9XGmKG0dQdv3cDZlR4oym5G5XFCR+FXe
DwePrXACuHVZBMgq6AXEwQyxw2z/+zV7A/B5vV81CAO2l2P5Zoiu7Rrh2mnNK1vcqwENrlJLtrY5
RrTC70lYL+G4uhJ6/+X3l/2VZUOOBa+udDd+GiavYo8DNwt2o5i/BF1126DG1bnp+feXeeawf3u2
GbqHCh0kJm7hjZEm4TdoNeUxpNMfKEzfCps8uFqtLRXFnZ47R+jqjm2S7HS4ypSJyRFKojd+Mpfg
hAz4XSPWPfIPIen0RnrJnQsGqxocFEmQH7AYWEUiYe/nyU5DYjho2hv6Qht3XZj2YnpVWkd6xlsu
zszy/vfPBsD/F4ZLIX18aC0YXnh73CA99Qtt8KBWM4IPqVfdkstc0gK7cvt4U8buhhF7lAWsaUcP
/0K6DMoMdOT6ZAvK4UhMGGpwiUhJR82Ot41DB1HetGw/qvBRQ78GnUKGZJhAivN563XVQXiQPXYW
FtI9rGt+Jtk7gIMP10LbegXCI8ayN73yIM1pS0lpA0nlXlRO6PjTVq2knuURUhWX/H1o9PMXr58Z
ZXYOHSua8PdpMF+TX9zE1VPrSZQT+otcViem/XejTM/LzOCCE5AEgLlSYWIEuesJQu9tDMkwvb1P
EpFudUG7qm855adxSSJYYq8TWW4Gt/zULsNl5fl/zxaiUL3ctxn1z5QRVWketViEiKtudMs8iGXc
OXr32bSzY5aL2ylLqkhLuxsIHK/8ZNlPLrrDc3VZ9+XeS+L7NWg/a41lRU0nr82ZY2v7j4zUndGN
ucnQpaDwX3yYlqYOO1He5oF9CGzEwZJ0C/7who7LxVhkf/sCQHS97usk25bNtM088yMZ4BWom0eK
wrBYIES+BNvBi9wx3zp7x7oqOqj3MB7KkNTuNzozhM72Qa11s1BNElu7ffKpZdEs4a8s52+Z2AcA
HVWI2zt4bnM28urUxeWmWr17bZ4vKeTsOqGd1HcharBP1v4mKNKjl8aK+ewkJ/ii5gEyBmfZj5r9
gYFauGfTY99SdIozOE3WByShrojqL6S2XlBuvxrgUNXs8tRAWynM4JQL99BqAY1NfF6m7xPDuvJh
VTNRmG1z55AUSUhZ4jyLCc6LJhBRN8svS6Xtcn9S/zFKLnCbvdJcDO6hDHjoUWaVQycxmGyQ2ahO
eavvm9EJK49za/QXvSo4xzb5ZnrUhnknivzoOsl29qZLq54AIsNXHw8XlK7Dbl43lKjgsXEvsmQ8
x3Ye+W134/Piapv+yYLMQ4vo7qw47tmE3jxE8K7/BV8QuiCk/nRMLsbePqpXncJolrkEVr72qE3D
xWzPW4PSl55MUdkmVKe0nZ3IHcq3ftgH7ONpvCBhORMcH4tlRW0rft4Dg4sns5NvS7HCZRJvS0b8
PTO5pym3tRntVI7VNT/4oM3pSh0d6tUJy9qpV5MA/O2yT70nOCK0W9knU1UdHCN+qEz5joX6lZFn
ms2HLAEIPGPEP/rClc5Q6Q9msLH87sbzSRmF3I/Oe4oDb2Fwzz4sYLwVgh8QeiAHf7xOHttl0zLZ
v5mD4lvKKe5cBt/L+rZ0aDMa9hFwy2EUUKot9UifQaDxmPypfKruxB/Ba6K5JKuz6w8fPVmeYh3C
crlsfm+un8WD3roixhhh3kcwj5GIN2HmYMHUUDFwAlPj4oSNoZfhEqx/zRTNctM6Sv7UAuNouOOX
1TKvbEfuvVzQxKrf0w5+O2H0smCQnDwHSgZDwT8umOmUc2mVLiWMOT0D7/pgi/XLWCyUf6uN6w1b
0xouxQyJlIfML9UNYWvb3y/HL/fGd7fwZjXkVGlVz5Q3SAh57bV0w9K6+Zz33offX+dXmwMqRYW0
QTKYPfJmE05lmzGzaAWbdS4/Nbp95XralrTuMKzB8xkRU7z1vGUzYoZaK/1z6WhZaTsLKxTE3QVo
4l0XBKe6y47VyLFNx3eQh2/xpep14L8h4fMgbuD/vFkLajpdSUs3gC0hQU0QWdIOw6Np27ygp1JO
O6OLt6MWPGhMBQNMcsLfr9Ev8j814Q9XBHNvDnI5P24HLfeslCIfMorGk+zTrR+bf2XEQaV4L/37
Rd7DVA5MvUB8CcueNR6/i461xvbqomxh/cgvqtHaurmiqaC2Zy57utFY5HcISGgWc/Nvjh2XhBTP
U0QGsBP8+HCl28lqyLhkYxOI4TiA6UV+x0wagS7lsTT0Wm2r/lFlndma7EYKhyEyNQe1IxaSMnBr
xwVd9cVmCnY1D85SHmg1ndbAOfZrd9EPyZ9rJndNre/Hatq287TN3QrIHj5HTluPKKhLkivfrU5V
pj02lXYvC5DybX9jLHk0+cEpK3B+qXMcOthrE+dIEf3Y0wEFr8l8JA2vyTm0bv60kFUt0nvUy/bU
cdPq84OcdgvyyhTGUKS0j37thJY/bmcbHyfTP1U0NnI90Y+XTptum3K4gHLxSuY5yhB0aJd4OxEF
Lqt9NHSUBEiz1SkZA/697250LGZQ2gcVLM0zBeci+ZPG1UaryViG/JikxbfJLw4WubI9ynMbrLdM
AelhkU87tyFEzPoLgzhYRVoezpaSKN6tPMSptk117ewXisEn2ePtjvYi/7LN4XJN5LWy30sHPZL5
lLUxELVyS8R7iWIaPrqRoQpF4gnAc55cAGN3U/FkjMmemfCIHtGj3hOCu/6JMkS0TE6kotF4HaK+
YRcE2V1C9NkS9Xp1QlQTnBbPDssuPc7WEKk1nIb2Rq+Sc7DICLb/vfocrfid8qg6SOlJWlegR6+A
V93PbfYN7tJjnY+XFZM+EwPzmRPZAdNvehaBNrgw6SOscXFX1OUmcIPzCh9LNxA/lTRq9WWvAhnK
tI++XZmAt6C80eQmSLyHmHwkDoYbTyzQ902XNiKcigxM7TVQiKFeVCfHlddOdbN6+TlnTF/0T67h
RMxD3KqaEQwHe9OZ90ZjHedqumiW9AhbUzhQUE+z4o65wCip50tBclo7xZ0gYc2Dzt9oKA4nfBjG
e4JkJHpVLUTtEVfC14aZmmbME3tQuVgwtheLV5yWft3besV+nbcBquYu1nVgMmTw7dDs1n2XOpF6
N502bl3aXJST7z1aJHB6RVZWHhxZHIyOSG7+wJF++L2x+9n5wSrmUk9ElAZhYPetPAok7PnIswcs
rXav8gHThqeZqFJtA5Hbh6xI7j1v3Wf2su9jwkAreCct/cngKmIz7D1VQ8bSmJj+0SYButZpdEAN
2pfJdhJDVJo2SOvysFTvCXGR6b41gKoY43oooD0L0Lx9XkMEmhBaQs/LyY/aGixhuqDgl/Xp2dPX
DfOmddjbxZ3mINCOHc5b47FN5RNi7edmaceQCuyRfvJpSucdiUyoyfmLa2eRLxPgGjUpJ7aBgbE0
XCYidc3VTnmRHae1BMHnqzBHLS5JWtMke9j7DwZtEQmY3zfn/eyOkSp2rS5RmFzl3m2WPaMHcVhX
xSGOx0vY+Y+1Z13VhXV0LOpHXnYm/zj3HJ2qm8Ems6OWOQaYAk2x3xL8L/ZVXSYC7jEXJAQgwTFN
PuagIOi9r8i1LEAhVAZaYqMsc5AhwNYbe61OdudezUP6p7CyO62obwfaDaEv423nkFQ02Mux8rCx
7FVB4mjG586I7/XChbFX22KHn59+AKBQCu1ew9lGZpWeRxDV4aKXB9sevmhd+nWRLghs3zq4Amyu
O15MHF+NUkSfaOcip9WkTfF97TqRYfEGkhb93SL5OFhkhGSOYhJoyzHPhyU4Jlm1n2FZin1xOzgk
dQ7uKiVZMwU5cD3tYIwAKpok53bQd1hkq8DXDf5JM4P7gmtSMrsz4oEGXnlqdesIrdOVTz5dagxi
8Op6NBjh8T/Q2tqwzY4Lyb7lckTJM+in7YYmPTb5vCs6IIGYWa/xHowZUq8BWGLXdSEos83zlwf5
IZMlQEY4lb2BbLYtD/AQnAAiHSAZofVKV7P1h3uGEpULho7bCv4GNZPA8ONcGGlPtzRtrQMTj34o
6oIO2DdgNbRHUU0MgbodS604FL28tnwgVYMT9br4XBT+fdaN11ZZ3rnYFm+oTyrxzjHKK4lUow9f
0q70Q63SOtqe63JslvKOPtejY6bn3vTPLcZ5G4wVBsuvbpM+flApdkp/nr5hFmkwChtYNJPxds0t
tk2cbN0ST1k70TjPW78ht661rWi8C508OQzGJzcjjSfeRq2aGXBsJtjP+LI2rCMl/yNYoQ8A5VI6
s/K68KQT1p4noryFgRu59E8BsiI7C4a0kRbJpfL0MOa8Ezv/wnIwQU3MTF+S6OltrX6gvFUtve5t
/GAmOmIxcbyuOoK2OBVUJ35vmX++HLzFitkJ+gyDGvKb1oCeuam0BkGCVI6XKj5JyZp9IT6rnd7I
+Z3L/cIRMFiJyqhBVmbz35vS56L0pFx79jY1Rr8kwe4ybwqLVd9Ts0FCoHjSl/R+9otTllaHrB8j
GeR3z8/8b/UI/2Vv73tOsf/+P3QS/+UX/T9sEqrC+L9mJ9uW/3H/uZw+g3P/np9Mfei1OejTy1Nc
pAgaQjoJrgUfO3/th//6Ty3Q/6AhiA6V2kkOfp7c8x/NQfuPZ6kEkkH+xScM+N/moPWHQRuCMTrd
h8QF9pZ/ozfIlPUbr8vsLST21NNRQoFsy3/j4uE7lwwRuA4GN/4wUiC5L6RWfzY7dz0MQLfLnR47
AyF2UzFS0cW5FU2g50+dUXW3Q1IzsZX5MNooMhCo4E0E40IwzcunmgrVJcU8JiKFm8ibxPfilHDK
IcQOBrkRmSEeDKfMnmLXEufetVBAT6DhvQPHqoddYBSXTV2lBy9JkK13THi7K5k2kde1NUbK8750
Q5BvTIdQdyOWyc23kCN02xGqkZrcRLc+pplmedQii+VPkfcM3BSpq1+lcQ/veYvLuMtBq9xVRuX8
jd4oFOFgNc0G697GDI52mZ1QvDVbwJCwauZbUB71wSpNp4qo4/bepvwf9s5kOXIkS7ZfhBTMwxbw
kXR3ksExYgMhGUHMBgMM89f3AatTJCOyskOq3+YtuhaViywWne4O4Jpe1aMOAbVDPmFuCpvKdGVo
THnzta295TSZRrFrkPu/ZR1XdYR3np6GErYIajBj3bMcE/u1qJz5Ki4hEJS+GL+Z/RwHxAEsksp0
ZeRu4IWz8uV3TZQ8OBzMjLwkaTvlhg+g2kI26m5KE9BmTCjwbEx6mm8F9vGrUQ57MXZXogjcDUPL
h5443UNC8DQPSWiA7MSYm4TNZDIsMJhVZ6PU8ouQ1a2NC/B7zU0uD3N89Nzvg3rg9FEptGVHK/XH
pE9dWmJlX78SxtetjTkE6YEmVPmiz93LVDQyzG2hHcqqkCEc/PV3ju0mzs2vlU0odgOdSwtzR7vE
joYleBgGjGUkl/eFRmaqyY3HwmgvSu/0cxv31qZrA/vb0KbfinRcos7RMi8E8aWuPezV1KOVtAE0
lHn2jZftrQyi+KgE9hPRneHvnGe3vySKziuvqGw3qvxJ8aZ4xQEahkaGCufsXdzo7rkQoPgSP1MP
i1cV706Hn92ZCffuHdmBwi/YZTwvi2FtUiPH8iznh4Ucxc4sU3noLBArYSV8QzCuoaBjA4fD0naM
nHkK27Qt8/vBy4r95HNcweEbEmMpt5UlPtyxT6lh5gScoKj8cAylk9/tX1tBsod42MtozndlbXEi
wW8aCmPoT6thvs61PDRTHtMwXRhFcGwKw3pr3Bb4S+qaMMcQiTzlbclOjh7Tu68d8rKfjwlAj9Cg
3GAnAtXSSuAdpi64U3HB/z43xEPRBD+UwZfdr02Q2HV7y+ql2NTSaEIAUkGoGRoo0tarly9Lh38c
Nd2jxx4c0ipUGNMBe1D2rSbB+tLa5rJLzHE0IxtD7r5wzQIkrXlXk8ag4yavN35nZDDO9PGmoxdu
V1bu0wz+inTcZL2xwnQ56BrKemmZ3fgCxS1ImtkvZNQIrGehmOngrUy6QnuHq6lgNeRocHZnZ61m
0Xxn01E2GRmNM0StOw/R4mvmVdL66dpXD2BC0iltofd/8eK+RWypqe2a7SDKtBaDOUbHHcbwOolG
smgM8UIFT+aEmVzz5cwNSF9YJZGxtjZW2cQPdlABAl+g6yQXffTVzp6dBf9gZqlNTz7cXmnivvTi
7nbCAXkVNI16xj8Q308z66PbOhi6LZbkLKI06K2wF0qp9LkgjjlOtyX94vfYhpx8Y432dFtwgMg3
iTEbhwWn2D3ZqvihG7zlYBddsPexvW8K2yuufF2qTc5dY+d6AduPedK+jENXFCTEqoVyPDt3kVeM
AQKdCPbDkoORoiPzVE+lBL9RTnQRLYZgpTSRPZSuo0LANTHivTfdznnuCu4Z9fDD6dcrbFIkMIXN
MyOAlP6BTVMWt3HiN89tNUmuYFe696LxlHEqPex40V+exf/OxPH3hxs0COiyKzwDaO6vUrYp4EU6
2eCwqwgukihh2LhUkHVQlTLzyk0EyznBnM2HtG6wVCihwnA+eIBx9FwIzLcuTuTfbLI/+Xh/Vfpg
5xkexhI8HAx1mIB+PlVbua0TrsicXa9R8ool7hmd+2mp8dlLYiXHwVgeICBx1Yt3iy9j2JS1okdO
eygy98KuGgMa8k1UCzZLQR1wYK6qkKzng1WuhmLVf1Q1uBal8qv1y/ObN/VXUWB9+Wu/A/UEpL7/
htpwWxIiSWzz8vtZ7IMGHWpWZxI/rz5JR0KP8YMbsNNoFCdRM9sTz7KPTj6FdC1se0DsOPGqAwSc
33DRfx3LP1/X6qgAvgjT7df6CVvDONQBa9h5pSTPK8VTmVZWSDSLg6nnbsmA/svH8R8Nxf8v4+5P
c/M/2ev+P5yJV/b0P8/E+/61+1G9lq9/nYjXH/lzIvb/WNkJIEgwBARY0xg5/5yIzT9M5mQEoNXm
weTLv/pzIvb+YGOmY/3gisYxt1J4/pvYa1hwfkEXgdCiXAwSzX+E7AUS9/NIjLMKDhtLDl6bbWPX
X+8qfxH/C9h+hN5EsbfxSnMUXh9364OPYeJWz3CIdutDsciTD399TOpeq+3wzN9NPEGhdrYbc32o
2pNgv92b8zF2igRR1ePp6/Mcjot0PxKkwzue0C7EQfrNXCaMo7Zk9JzHb3VOEArWDxZppz/5mc0I
onlotJZ+x2LgRVQVpv54fDXkSLy7YHTyJowLzTynEdyMD4dBdZtg7Q6xq0aLJ4s9bd5wHTVnB+if
sUP187RtfUXrTtqbIlSfk4uxDjGI78muG/WHZB1wLBqwN+U69HRBo3cbUGEi25dtnoXAxIr3uZPd
aSaHvONfw0IcpvlO5nhLQkvlCOfr487/nLnGmFtSnwE/lcZlWgczmC8CJKi8Gj6HNp8sG2GbyP2c
6Mgdq+v+c84TaVPvU6t1vjXrKNiuQ2HOdCiZEvXYyEPyku5+QTv8IJLMNCmD4FKDTI36WdrJJmDq
9ItSbQzws2GxjqTZOpyO65haJONLUmVnW7XLzq5s5xEt4RE/I/U0o56cRdpXRyV887XGD5FsEGLt
TcYj+1uJryASxmKS3C4GdeVM5Vd9dOfvjteoU2aX7lEZ7vxSN5p6M+vmFTuhsNfpPe1Cz2ocHZEZ
U3+xzPQEsZcelxC/NJ3vU5sdR0cLboIy5ZHl1M0VMAEtdKHRPZAUziLpojBlOA2UNMuXxY6ro48T
cDMA0bj21eh+Z7DpSdq5xXcUJUIgXTP05h2l1pZ27sg4dYduMjtC0jz4T/HYAfZyHKyMC/AAzDRT
PLTR1KL4w10iHDgljTgQY4jlc+yXRX7oZ1N8SRMmkdCcEDT1EfmydrzutCSOdepF/4Uj50TBB+kh
gR8nbPEBRXrrP7tjeQl8+pY1a44qWT6bHVkF8mhPDJVqY7XzPZ2f9n1RWsW1V6eCY1VTcETq1UyC
WE+9eX6WumU3LwMNAmensfwD+6hu64hePU/amO0yI/PeSevlclME2nLvwm3joc8HmCTu/KwzKO+m
seru87ETJ1aV8QPhC/LMmifwmE+Of222mNT71cLhOY35pajb8mZSWfUCysp6K/tah0W45OAJqH2r
b8x51Pg+VFa2w1uuPdeVO7FdMjUZzhwhufbzYUTYrbR8P5D0OEhH3bXt9EFDJc2nI2WfXsdxz/X7
crMYBvS5zOqvMp9SkTStbso4fin0CcHV0w/aeNPUXr9hGV8c3dbNDg3QQPJLU4TYIHbNoO8qGuY5
jJT9xhIa8Qgkhcim8PTBKGeS2nmkvNbEhMQiMUfNjbPkYubqe6xb3Y8ubeWuzwIjhVZuU27GMsdI
U+2xUK6fZqc20cpSXSQwY2feJiMMl3mrPNvJgp3rxGZAwGWU/ROr1euF8/271RbF9y4u3RenFu5t
rFLsbI1Bcr67XSA+ULvagTjo3IlRfcH12NjVAfyqiYpIs/ZdnjnvXUdONJ8CNzJjuRfpEGxL21jC
OEmHJ5XG1kVoX9xGzW4Uk4qguUiO576B+lVyiDoFfpF+zYMuvrGaZTjHWZWc+16UDS4CEe/SVnMv
Va+6Zqs0a+fUHOFHgvyxd+33WMemSbyZs3WkSyANByWAGss+MgnTHOO4vZ+S0tioQL9zluk6Joq0
GTkwRhbci0jl07TTiqa4qpuvzZTiHXaGMGG9eS3mxr9tyzjb9qkcboIcQ47GGf2J7pU+JIUrFE1a
TYoPI18jOF3rYAE0VtfO5E1h7HnV3jDqOtvG1Ugn3/JeOvbdJBWGOt0a2aCRR0JrSa2PwXO2KJaU
U/TDfLfeMyOCuucFPtDBWQzicD1bAFevj5nIyAk2CPrxlNYPbtHsvMw1bvxSEwf2pdN3k9zoblTK
vQ3g4lxNXQb2J5jRZub6wXLjMqrho0eSAZLFKJYmabbJoQJkveX7KyMjMw2ObJ1+X7Za/WVQiDvZ
1Lzoml9eE07ztqg+37lP7aYGRkGDQ/Otnto8hIdXEYNOm+W+M4InJ4HEDvJ8x3RQbJahfE6Ir4e1
zQmROXmOJvhmt4m5Bq6mad1fLSGVLCdYr/O3bqH2xU8SHx5VqWOCHfeVV4pNPXX7mPjSNq0CDqNQ
VFuzeLTLIcH4PWRh2zTTzoeoizOvTx5YEDzGdtPyMZP+qQvvfhiXl2UYi/tB5c0mtsfhhE2rOtiD
SqGU9emu12OxYQYhMWYnkdXmeyMTNe6//qKgCOG3Mv3rIJdBaGdUU3emmK9T3zQOZT+2UWzzHNNj
qsrqcYa6EHj5NptR3/BgchoedGJE2p2v94gi3QyDOI9vithAnmf8qHtFbtTO49D3hvYaUPwEF4Qb
U7twp+oKVMBp2eW9/bIsFWtOyGrNl3TqVcYDSJlObl9ZQ2oPuEpTBMXQnA2ZblMv1r0njV4yzrj+
YG7gHPjdmjwWN3NQ3wjD3JmII0Upnrh1Y3x0zSzqhs7YTpkmtl2b5tg4TUSkwX42OtPZjyo9TEFw
Nr3mjrj7GBnDfLZqu4WpnPIEdNm0cbch+izaZJPrFbCR7Ji0oqXVzxcRKswuZ72TZM88Vl9RmLY5
xtMwCFiDAY+69acxauemZdZyt7PeXdQSI17G6bUbzEeRZlvwNqEa2ncw6uk5GYIJ02F6yyj6JRuM
dJdyRjqwftM3pipshiiedu6mnIY+5Du/7j/i4r2pU+NeQiT3ynVOS/N+jQc6j84oYcXFzbxJyC/e
j2bFezkGP5ygF+feUNxkJvt9Uku1A2zX3rG6GXiIxJ28kUV+wt6udz3C5DCaVOrMc5ZvqQQz7K1k
BUVGqa7TbDm3kDv7TedPdXGxFTL0uehVBd3AcoBGH7WgG8cwzdjcH21cDwM0yTEL3udZsTQMP48B
/3dc+k3BCUeS/+m8dKjF9759VX89Ln3+yJ/nJQR/i04i5Hn+8dN5yQ/+sCjE1Mmo0KNDTugvGwSP
eJG3QjlZb5ogptka/XleMv/AhchzCjX/c/Ng/ycrhL8lZZy1WcRFB1hfn8vL+fm4RCaqL9PCdXfT
PM5bFOrQdoRz3en5naUpnCrutIEwqGOuRrdsnuOxgWSbVOZxmLR2a8TJZmFs2q0m5L+8j/9G//kk
s/6ktIDsQqngWIh1Hzr3Khn85SRH6H40O5v79jIa8deVQ6JHdFQmAnexVezlqJIJeJSqjmiYOo5f
ekaK0AXJdtRjbb5fslluG6tXD1o6KEhYa9OurRkMb8a43JpdZ5xG7g3ZbV4v3Rp+jW2ERQob3zI3
57jU13H8w2SXQ6V22rJBibkPnzTbbo//85/66X375U+lA5nDG5+AgVfjl0MrKBCrSpOJOYbg0QMR
HTzDcBLSCB6Ud3CzPrvPDAzOvlZoewwt2dfKkRqG0jnloFAJLztrnZnfZLFj7P048L8TWjMYy+T2
N690fSW/vFLImehefDD8w/plnUla2Bz0IFu7oGE55BXUcxIf2zbla8E6bLwZ2tl/nCiY3i3tYN8s
gfSPOYSnDUWLWLPj3pxgmdfZNfGFcfebV/cLqhJnoUVPn4/7Fa1hhdv//JVx6wkv8JSDd5Oqu6+7
ZkID1P1oNEqMQ1kxPKHC3thIvFeKQrSTo0bjNwko3/w3EtvaIKKToiaaY/3KgoYKE9huSwO9p1yt
PAvYYdZVUvkSaG3xkuS23MwATyLayMCPOcqOfL0uyKo+LmytNkUrjOuiWUxG8lE/aSsfsBnHyBoW
dhLJUH/h5C3Z1GswSODb71zhmLdWhvFqsg1Ol9j34HBEba3nTzUuQmwLonhSc4tk7A37cjTtqNXG
h9RN5RnvFlL+bC5DCMQwe0itMWVUSMxB7Ifae82dxEgR5M1yF2umU0fuMIiNG/fpI9Scco/F6JSZ
xeKH42CjQQt7XZ/MyXCs26DQwmTu9ChXjv/cwzsK5zzuLF4G5YthOchgFwz6NjDyB49SDdyogDux
Rtjvo1uV33yjaA5Y8piNjM5lJEx0EuKAELmWWYdsR1g2dShT+LYAKIyIELgTZWDQiMW0cejJnKUm
uMbsSc9p84wTdzwsU9V8C0i0X7SqpI9F+viRzZ5gSsy5PXWm+qDZjXqNfQUmLxMn31+6XTMP1RVM
nnolkeQISmV7rFR9mURRMZs2zknARtjXbulycMYvIQdNbmd3wNMGefJEXjT9Afyv2Jp+MxwNTd5b
DuSUqkUQYgG4Y7067mk1W168spbbqnaDGxys7SYbhwwtSQXBt26Mv/r+eLvM+tBEQ+9YDzU7mgh2
9QMlOpg/Un8OHvJR8z+SUubpNRhRGERWNUWBMgwYgAIjmAadPpyJllM3kE2XxExZ02itWd27sxwo
qTfcPSyBbM/IfT9Xst4VXgNfVCVNSJK27AAe9Q9pmgcbTk1zH80+tEG69DA8Z3yIk1mnu8aYjCPH
9OwHi2RCM9SkbuvR/zovNSJzPX4t00D7oRE3Z3xV6a1j1d+mlCWUCwWPoI8+4tp14z2C17s2s0uJ
p+A4lWN7Q/XJGwO2iU1CYrH1LC2qofDVsIy2jpY629LlEAgqVW0yvkiVmszrYdHu0ia/K2NH3RbM
+Tiw+mNZLFbE1Rjv7D7uvhelc0tCYdmPTXqp4B7u0jLzf2iL906QIosGcrihEcOOzLOqiLB28omZ
WRuZdZeRjo8NeliUeT0NcfqBDKIu3Gt09myU0H4dF4xItUHvr0E74SFbqNSI6qU1NthPKOoeW453
MvjBo1qFykm6iO/keCNJX+yKPOseKJUIMOk39m1jOVvBGmcb5OWwka1TgWtCwzs5TVvgyxKZzurJ
m75VYgrerKqxj/mQui8aDodvUlhUFgV2doorVr9RX0IxoeuDBbCjFkobg+UyGX61LykcuPEb8T7L
+RmyHQsNzO8nJdf2Cs+Jd5qs7afWWtR9msZXS1wuV3VVxXcFHOwTODcrqgP3YCxDFgGzc8sQFzRN
hEGOmuHkfsaivE77j4Jr9Bu8SM0P49JEKEmmhMyS7u3WGH1kzflxrsdyYyTQtTtMkvgY8kk+9yK3
jnk1crmV9lVfzv2H7izjhRNGu3WWVizbOqaIJ0zcIr+FBqZF6MYvuZyJII3eMaXpceNbkJsoImmu
UheXa0VLwvVKALr4S+I+ZxjqBebWSVzDtLE5NBJpwaxcUAj+RZN+c7GTpDxwbiWkV43iyvAwIXi0
fT2MYnHAI0kDW1dXb3RTqZ3rpoxQ+kTvEkaDFEZ3kt0kaW/tai97rjEtZcDnBiU31dAvd7kNzalL
BuBjtjBayOKNu6+9rr3SqabaIGWLiO9ERRSIQvRQS0qXnXp512Q4xBqvSo+V0eQvY25kj3oh9I8V
JUkvSPVWAEC+9pxAQszTnAdoLbDok8A8GiNMV7e578tgDKluA5O/TlRpIsUurarmnMy5OBawO8Pa
kt658VjOiHaIb/Ch31VL95TbNedxw73nMYX315qM7dj20xGexU43a3nltuMpd9WNB/Nry/H3IpGp
Qk3hYCuytj16skIXA7J1KMBCXsNGu0JguxM9Ls/MH2VYuyNOyhYi7d3gFH4IQSKOLKgoG73N0l2c
x29ijr1NqtZ8GNGgQzLTfNEP8rltkvoVwpR8zMy83GZ2X4eBBfcfDpOzZ4M4hBR259dEVafIslN8
k0WQcIHa5pZK5/QIKci7szs/3aQLxbNVKeDKVX0Vln5r38AgbcDW2Xy/efINB00MFB0w8T0Cgb2H
X+x9n0ztTGXfY58DpTLm+LYZBrltwT1+zHbVn6EMVuc89rIDeAvB8T8ecUdMmfMDkEj54SX9eKGY
K9mAqsthqM+4UAG/3cKRlmpbaFoFYqnR0e89TXJAVEM8FWGedNy+aHEw+9BPJpzsA4fWdqf1NANe
t0B2sQz6CcvfZph1m4X6oBn7bphqTuW9mkrrHlhOi1Eji0sR7xc8u5uRgnOTpHDXJmGJ4F7uoYtU
74KHE91PQz561y4IPKAbvljU98ryEHOhuqBx6HyB6oMIZGvvJbGJ4h7BrTpBN+q5PwUIxgOBvg7W
nVW7h6RRq8cDk1Zy1PWpcXfmaLXjXY/4JgnMol5F0lMolSyfzkADk4++nVmPB2k63ps189WFr3nP
AaaVezWl4uQEWDfhO/J+mDNcunDuY4vwQ5IPJ0zOZkV1yKyeCewbj33L/sUehvIiBci07exoGy+r
gle96KwD7gkLN7fvqZAyBUXVeiLTYsvmh/qGQU9YFRRuFll9am/7ZcZpNahkhptieRMqFWt0eCoY
/DctDR31FpQetYhL7bFZ6rouf/QKu9RuK7u3Q1jPyW2PjX434GjZcpfRrxewNmfYFSzgxzr+ChGV
o0pneoXcDN5Qz9s0zbg3BW3OineS+CQQIOIrrdLjqwJlRt+4thJHwtnjvTXYzZXZ94DYTR2tIs0M
89Da/fzGO8Cc1otYMoPm7pea1MNVCl6Zx1g1Mj1Nxi5exPAmFdlQYLFGG7Vxlt2aZmw91whG35i1
LSrgh+UNS9dChDERAQNs7f2wRJd6kZcp+96rxvt23SH0tXiqmhZmTpA9Z7xvUczCgdbLC4Vjz2rd
RCw2AC9GUTxp657CLNSXoRmsUy1mdhjrNqPPSCJ2Qi9YcbiN+BJzl83JwC0+S5DRqMUB7lCMoySh
ul0rWZgIBygzhhUM7FUKBHVre1AKT7JcutCJAVwejKI3NBxonTLvsiVI83ABQvt9DOweRS9xv6Os
N9e6P+AoocUcoiT7nZRFT71ufKYFD2/muPJBq10WQGXSXMkh4P6OLfZGG3L2Rl3LBmmWLJPyz8WS
se6Y3M91U/65esL3xRrKNMXrOI7qzQ/U/JKu2yrbY2+linb+XuYklNedVv253iLxhqFO4b5ys5oD
8NIWCUbpznzNsa4dWW8k587lw87i4ZH2RefRWrdpY5+cAY3KF2N1h4lPo5i7esa0brWP2auTTPjc
1iLlpqjF2afZjLIAjGfW6kGrMKNhJsovXL/VWX5a1XpefsKGz7LIJyKUA87D1zZjcKtWpxth36sB
69uKUL3SP+1wweqMK1aPXOo03U2z+uZ4J7DQ2Z92uvjTWjetLrts9dtJjHf16sCrrBoAULH68oLV
oaf73R28eBx4gjXsRs9F/Fx8+vk04Xd7VjFyQ+l7dTPXrFFRmuPS45GaekiMdV4iuA6DFiVZUJ1I
5zJ9+jDcrMQg6Qr8FvP5j3LopxtI8Ueeu9zlYtF9ZJ/mQumRvTr0rt15pFE6twLC0dWH7tOWWJZj
wPJoLhqiyd2ijtKW6sx7/iH0DPk3mJ2DVStaJTHIt4BrQ7+Czqus9Kg5QXcX6NXd2GXlBv/5c9I0
S2SrhmHSal9JIo1U2nN9OQO+jngq73D9G+ep8sSjby4NfRuruzL5NFqWAXGIvgmqnVuW0xt3lGU/
qGLDUhtDJ9LpkTOWhBY+OiFNNca16v30mHAD3sQp89cGDALCkV3kfPnRiBNX4/kaUJFZrsbPLPfy
p3JMcds3jJwM3wMEGByijHTFtb26RpuOLI7r2KSsOiyqTXk/uwZf9rICUyVdDnO4k8SjXGqAfJM3
DPjylAO039as+24qVqm4NyscrCBPw6k12+vUnrnJN9zNg9lwLvQGmFTJTdZWmVbylScO6ms+mPsW
NBtNEIO+sWvXe0V8f5Kl613cIs7fqqJS19WIPZ19UMrIqo4JXkBqt4qvcTo0zh4mVnIMWit/x9Wo
ntPJH3eZOyZPDLbadR30xmnFhL/2C0G3ZW4U8f+MBy6vrEiPYFkse6uExfiw1Oa7PoLaDo1Z+ruq
db0h0nkYHOm2M06upZsbwt/1dZab+Y9P+eT/JN7fSbw+JpJ/tsRcsvdXLpb+J0uMsf7MnxqviYUF
AzgJ4EDHkb1mCv7bE7MayCl2oegRMQohzML48qcnxvkDtxO5gMCk9lb3PX7qT41X/2Ntt+ZA9b/y
xPwq2eHGIbKOHMXvxxnzi47qlTp1zRi6YC0sDcqJ49xjHO92ViyK34hff3Nx4YbXHURr13ZxAf1a
y167lnTyLGh3lKkem6q7y5meWH092G18TfXtvyxc/9iZ8/dfx1uOXmq6tk72FuvQTwoxIEJ/HjOn
3bm99WDH/tbCO8NhOC8xlJbnJS+T3yiMf5M/1w+ZT1h3Ta4yYDY//8ahBbM49/xGGg/Wu3CznYZm
y1gc/Gvd8o9/2t8S5XQp6ij/lMnxTeC/f/EZUjTQ5sKf212TxIrQa1FsMwB2jJUymXm0p8W146nu
wZlzyRJ1OKbzeM//07fBli/V7O4FQwddtWOw0FFMvNaO5dY14+Na5vCF2rzmdwHzv4mvIGVNPUDL
4ju2bid+fm/ylR1TBkm5y7Xu7NYN3ejq1kuC+VSx7B5SfdgMKP5hxZllu4zEYv9yVf6bhcHfdxnr
C4AsxsXGqoWM+88vYOIwbdalX+zwF+VFBP2eAxhryV3AMyrzNBGmAbdpQ4v8nvKUyjuZcXA1Jc4r
lKzrOpmgDurLu1kbvyt3Wv/0n1RzFhjQj1Cl0c25rH+5BDM/xUHuVdUuNgun32Kq4MieWKQpul7o
iF5ywUcuES1HArT2ppK29Rvjquv/qktzI6LsjXsKqx4CoeYvb88qwttZFmS7itnuQ6Pr7BtsWSeN
AuwKR80kHxHCBChuRVZWX2nKeIhHQDWxJhC+hEncfJAL7xsoji/8mLxCcNF3th/YO8uDLhn3WI1g
zkY+V8gmkPUDZ5rj7CTFC5sNc7D8B1utYWx0WJv1bGUO454B0TO3cK4zua3x+vQnzFbsQVnF6G+u
7EAfJ1ZpvIGsId8Q103Jg1ELvoII7Z4V/3kmH66/oSuOkhVwu3gbwREDx8fcsJ8QGSln/NTzTskc
S3TfMktQF7nayXRxjfVWXLy1NQUwhBp+ZAtHtZC0aNwA9KFfQmld/NQWYj5yGyqsbTNNy1505bzD
YKxBGvLq6Rk/npHv51if1x3IEKDD58XRc9v1UCldcQHMXdOKSBEkgJj5wXJKlyyn75entDFW37Le
fZgz4RMYdX58KVVX4yZX7UkW9KwwXM4NrSqMDWaYDctQ7/EvlSer9boPyJKsAbQ6eBZBjFLuQal9
EZ4bX8QSjGfDI504GKV5LOmZp3AIBMEGIisusa6gxCRqHfACadohNlE6Ph9EGbPsVxnDbugAMp2i
MiBPg/U6GNc+oKHfQ4xGEfETOUQsF91TsKgCB35pqjcJYPkm6R05HwH6SpCgCV7qLcZJdAU6MJcl
iiGUdDvey9U1ZiPMX1XklI9Bkkn+SMcvWMLjPmnmI0cRozgiEBE9AQTvROzEvR1JjCIaGomrhk6j
yr8x6XVEk5xN0IKDVSAE9LT3RbjnDEKhVvdowzrTN7GlplfTpkU4NHI5NFcFLAx3OyzdnJwXErE5
Z4LcDqeiyO/iwpYBBsRKe0hqH4WgZTbdiIbBFsbBgC3bWXyEB9ZNLuXXnqRoNG49546S9zg9+qtQ
U6+STevN9g//U8dRDfJ2sYo7C3rcuXH87swbB+12FYGc2b8FOY7wVCaPgR+cAZF63xeUI7lKSB6s
n2sNUNshs/wijIH1Uuaxyk4QCph4VykqW0WpkRrHTc3G9m5eJSuc6ObWWWUsexW0FqlP0byKXOkq
d5Wr8OWvEhiVSuw2VlksXYL6EdR8/Rrn4lljeRWZIIgOpUTIqFZpDSfDm574xGZW2a1cBbjFQPdT
qyiXsDiZwnyV6ibEBy5W+64epivfkh4BUoQ9LaUFtVzFvrx2bVyHrYmcaFxquCNbzexvZqM/GatY
WKEaJnk1HXO9hcGfdsthMfx7zUP3Q1Gl61jDXiFK7UavLc7oBmnbSXXGEfJ6dexqX57LKRM7i4UZ
hDIETdMF/C4a89ZE6swNHc0z4/zvrDoo3U6STSXa6JQXb82qlsJRXj6mVUGtuG++tKuq2q76KoUZ
d0nK8dCieC8Jq1WHNVZFVvGebOSq0lpV7u4pcmj37OwQcbNVzwW2tOA0nlsJKGQVfMeqfLYd3dq5
iMHmqgorWSMQ032yisUcPHbtqiC3SMljliEqswEKHtBubIBQgoCYgdXY+dShOfRcMGSlX4oqjzzE
arswbUYjSuxcp0DKBkTvPAOcLi4xBRPX2ap5w2tproa06wFJcHTSxto7WvN4kvSx7ERdZhdRZXdj
RjQudD9ldZCHLVc0gOlhVd1TzQcr1GWKZcjoh92nOP+p05urZO9Kg7RbUh6rVc7nwOpRXK++s3ah
scxsmxujAA7IqUvX9pht+o8OP28Qlp97ggVkzcEbGStC2heziI0DhQrJVven5WRPbnAnqmC+Mtyu
WXt3wH7knvWUcrPYJ0lt7jUEmNN/sXdeO5IjWZp+lcbes2DU5MVerCuGzojUmTdEpKLWmk+/n0Vl
TYUzvJ2IGgwwu5geYFDdVZXmNHHs2Dm/UNuRAhOdjES2NAbZ3IBfgSgv/Q5XCYILRwHx0xUWD0V9
pCU0y/YI1m8GxANaJtlcTp9TKMNXqWyoWHU7fk3xJ9u7Np2+TaQU+k2L9zSXJ64ZsILSySsz3bzH
5sPdxLJ5U8g2DorsAyC8VGod6fG+B0C5D2TzZwhd2paawGoJRfr+IoARc2jxldir8Yz5kR5+ofiq
ewlGTEDKZGeJKxl0UeQWWEDU1Y3I0mbvRBoM7xGJ5ioM0ZWQTSpDr771+XyF19VjUtI3BTmKdx2f
QBnB/9YQnvZOlr91G1TsRarf6522TcOwfsy6IfaCSqN5WxYUJepgr/ZRfT+H1hs6ru9y2VerSu17
oDv1rqeYsA/z2NxhUzDiuaxuqfoA/evhCZmSv54p1bdJ9u9q2cnzBShZt78ywPnSu/K9PEGsEjM7
0J7WkG+Zzq/ZFIb0OvNhi2eC8lNDcwTrGpqPaKuUSFnuSywkt4rsMeKSpF7ivhEeIjd0H7o6HYHe
YRCyTWEtAdFqDR33oQQvlZJAlRpWd4gpDOBBoX6jANY9hk9d0MmkMDzL1mg4stcRC6yNz2Qb1t08
iyzc9hpH5mJEMP9DpLQV8Gpar6XswYLG19/3qdNVW8ft7v3WwmQrTIx6l8pWLkLFwOf50TjSR/1X
t1YiQHV1gnQB6M/omlc/WJQpdL9gyGYZtBmNVGxabGM+chKiS5DkKBwA4Kx+JqbDFnJDs/08T2r4
oCqDVOz1AxjmGdiDTdklqk+1yPBzBGF0mJrq3GIDMI1ORS4R6eR0USmiEuIhyKMdL9SEJmaCxhxK
frX2xgzN4l6Zxw6Mp7ST87E+ErvSHLWK9rmb4+xZRdH7IooBDaCvCF+3Ka34IyYxCCeGTt38arpu
LDeDMkqNoMRBhaM2m/J9KlENQGnSr0WVdztzTolCpaLe0Ckw7iKKH8ZVoge2TysxHhvPymrz1nGi
+AewDkRMaFPql43V6jdZHToXZWC0yOZkDqeQ+/lTTAzYNkabvxu7Yq9nxnhd0r2pN5Zoc0KW8L9M
yWh4tCmHawgOwwXwn/I2ghTwDcAjGebGbHL3K/VX51eaVQgINuP8MKC8eIFhHpbiZVPpHlxmdQOg
ssAJxu8nd0MDx+6AKc+Uj7t0Rk5gSqb7GJuo/m3kOlO46yKRcQVa5i6wW50/FgPa7djZbgniOwv2
CLfzl51GkCnaOLlJbCcePVHm42d1yNxbUXVm6O78thU6noQhSW2o52H2gRrl+N3mafWz7JzpnUrZ
1921aVlfOio2gTtzDKhrarUQ3yIwtDFodlG8Qxs/De97+OBAfd1uMrfEDW7hqXBZS38q3lYpG8Kb
gO/eAaKhDFllYwoCc8C/AoGMz0qouZ8b/uxwDxoOObc27R9U3ghXSHq1b3N8AL10Stsbe4AZ2cBh
RIujwbxwI+h3fCynyQHLi6EjWibBPKIhBE25uMQeLzDIOzHV2Gb+2Fsf08gkEatn81YTOg6j0MOt
vax605c0jPiQTbHq39FtnAB8hGZd/iTC1+28iXQ1c6Tcl+O8Fyg2ph/hHdNM7kMyAnd0FSQwR7P9
mMRZcI9YJ6wcG9mOt5VWU+80JjgWA5Ly20wUORNRT/zQvt/NcetjehtpoddrCndgXcLP0FPXvA7y
hq/kKV69m9Wh+RK3bTbu1CGyf2luMlwkU3dRiYlXyCiaD2PGhWO78fypjcroQhvSrNviLDN7mpOH
uz5wMcocGoAp46hdhMpcb0geQnQ4p547gVJ3kNfVwS8wNHF9u/qBuwiQUr8Pco5MJ2A2293D/xQI
8zZqp5UCIS/lf18e/D/8CRQH//WY//jX5rH+1v04KhTy7/4uE1oqwvA6QimQ1jTLfMJ7/i4T8reo
myElrUOf+y1C/1eZ0P7D1hAJQT1E+n8/VRD/KhNaf1D1wjpU5c+C9oY6xSvUJF5UnKQOiU7ByUCi
nGrF0g6+0+hwlmgq7NI+s99FgMav2smZCpTLZvFNL136pWaf+IdBqPSqZyebNu0wcakkqIlearjQ
PJhj7V9O0Wx8wl69gW7cjnjLRZRVvmEbliKMRteZR2rurGid68vqBqRCVUhVcCH1VmDYHBd/FGRt
xFSYwy7szOlxGHXtXWKZEzx8l6wiBMT5UcV5Z1NA16Djm2k7YJWHSQwaUZ+y7iUKfkjkKLajFtuB
Eqe56ZRE/xCE6h76kn1nq85037X68BkXPVTNqllX7mnOz0h6+fPestO6k85O+ecZ7yHxJkjzOtwI
angPVhyHN76WJ5cuGW20Hbiaok0rez5NJHpt82z/nSiELYuUcipgW6qUKB3NMA05Vc+Asyqw8iwF
CwmHxvS3JQ3WTTcKZeuWwlohaS8rsHIojX2LEQIlUbytj4eKMFBS2wzUF+prNVKOpbhqFF/Zam6P
s2nj217Q5f8gCv1bEZojVu6b/mfddvXPf90+ls2/Dl3+47GNinzpgfHfkKSrsqbnQk6Aj/cxR1f+
G38FGiDiGmU+1+UJIrsOf3N0Lf0PjWChEUpMhxtTyhX9FWhg9rpopKNh6aDQCZzr736Eg2qNS0mV
WPOnScZrAs3TUXxeDUURh4CG4BOod/TSl0d1znqYflZAo5YbfWeK6BP2neke1ervhdt+cyLnoatQ
Qwi1pLxqeqAUk0Hz79mMnTgk6rJc7RCHkdA3wF0bUtZX/v1npwRGkAlWyzF2nS7Edef0V06OgUoc
vx+VhvaaAgklttNNkRfYLwF0WBn/xdFhfARRYXpYFIWfOAPPxycSlGrT8Y7PDEeJdtRrkfU2ErTd
MzOEHEaLPtvoijoTrdAXBD3jVIoJFDQZDgPCbxtAdhHvoQo7LVi6cbizqi6FlVpgd5uWZbF7+sGv
6g7+/37sDBbp3x+77eOUPZ40lJH/3u/DZ7vc11KVCbUvbgmi4t/NQPUPJJ+o2P59X//H4ePfQjoY
sSkkEFwOIP/WX7e8y5Flh7qqrYHlwYfmNYfvpX4FJVn2HU0a+SvoLB1v+3zshzwvQ94u+Fd7PFIg
v2ZYt86qfVCbEfa4rlI6EsYPZ9CCe1uMk1fPNKwxXsf1vseJJijcC9FOxSaopxj/48jR9n02+/eN
gQag2scYBPdfUpiO313gz5fWaGQrp/fJdeB5DKGRIjuMBsIghgHGXt6Bz05vWKXgBfVa4N2GJVKQ
fLBRoaefPiSQ4cawu5twTQjhe2tbCP05xc1yBJIaUF8JkzrCtW0uvVQdrZtKkf4JYLWoKuQo4Kng
ON7VSNO8HefyE539lSvzRaaC/pdrSkoQ4iGS6EVL+PlP15wkwsbW0g8NnSzeT0b93oHK8qUwKJds
3VqlITSWiDNNRv62rIYPYRWJ2xynwLsog2tDVSeP79GeLz/G1ZyCQWxcHyNuiwc7zo3Dz1DrXRhw
7ZepqPXLTIT9I3AQDROQKcsfWqcrQJ1NAKRHYV/WbqHZ2JOHPqEOYga6PjmWkmH0SVgp7B7SRflI
o+HjoieAO9z/RJWAHIN48PSyuPzxv/+X6p69ze9R2+he/PN/hhO4Y4QTpDbIalHHIKr8FU1UXUWA
DgcaFyYOfDAZZ37f5M4fyHKARXC4ZXWuWFrHv2MJiQHXOP8zp4Y2Hf/Aa2KJ3Kh/n0FwxQjJkGRK
dxUoS7q62Mhoq/lI1djTjRtl7U6NJQrScKbNqFLw6cup3ZT6tKfilO2fhd0Td7c83McDmwxN9sor
hc9cDizogLuJOtQ3TsjtiHactdUVLcfjWAlWTiup0suhXElDs5CmNJmwo8Pap1U4dUNe3xS+iwNg
28OUM61o5YOM42RETiVRQRCNTZT8JO/veJgIqFaH2DaCIZYCZxxdq0MjzPSDDYfkqo3EcICzrWIJ
W48OCM+4ogaBo0665UcPjxHUiT2uJRZicVpVe8qMU+3WUkH+bbTZ1t5QPS8oGBhW9KN0kzv2Wwdy
u52mD2oPNirpq+EHPBPli43pK97jlI5gdMc95Q2F/oY7htPbGJtkhLeH6ksbqPZ1EI7fzCYWD3We
Y7zajzJN80WFuwmEk6/urAL/Or/sJ9ZCygWAmTF0ws4SyKKhfaqpg2hvksHuDtjKZju/G7OVFT9+
SD4tBXgcDogqrxbxdIE+u1lg/qEWhubXjTmHH/tqp3d3YTWUHsT45s+U6t+CPOxTX2SAySFXICXm
RB4vOwR0wN2l39z4UwTJSGy1APC+r1OdpnT9PYgPpQbaLmm4eaPtBO6k61uv4VXr0LFx6nute0xE
fBlVxc9AMfbh4HiZ+4ZWJ0CCO5MHOKba23DQMf7+6JjouIL5G6QaGWaFNX4zV4Jrr3nrY8QZiq9G
9Cnur5pii9SaMgfb0Bb7IKFkq9fkwt0BjCq4VE8Nae5Znxpw/8X0kCBj6vo38Tzj//4wWT/9Fum3
+HqI3hZde0hVEPxUltW7zJ62g3XQkeui889fPtp6+gb7zAvkRmq4cOd3y0KT//dCIn1NNYMatmEu
3qZdRCmuaNTmhr6xiiR0frCcHG3iJP8ZJcW0nZDiu9FQ1z1kpDQePpLhezVJ7iJesQcToMIuC33r
uqilhQktcLXtPquaduiNn70KxjmN0TXnLVM/xI2I7v24ACAdz7CuohRtR1x6yKdAQwzqjxTtvcvE
NvtrxBjtW1DXuIErlbqrqzR/pydWeZmM0cAq5VgbkZ5dnp+LJ2zHImJCP7aJ07AVmA+uhOc5RwI4
p4w7q4XxiMadDTobPgrilXM5I02U6/0vdxgJ33YKqLLP9M9Bk2uXOAuTUgxodvS+VUlglboza2Ae
ikNDRRW9C2gaLTOfQHMx+g1/cpdkezRH1hZz8Vr7czGlDpwQGt5+jrtIWyFRmWFrq+1Nhr7eFvHI
CrFp1/LacgI66Qy5l1J1v8YXFN0ytftkx4iMn5/EE7cOjGTCNBcOBnf2Yj8NOZCUREs6NANHopyr
xNdKMtNAN/21ssrJobhWAQ5qSKovr4Mcpgm2yl1341Z0x0djUveZlogvYdeHK8dE1gmWN5z0LePR
Yquo7T3FqGfxTqgtMtxd2dykKFTf0Uxxdig+6w8oCw7XTAYS4uHsbO2hTm5CVUCp1urmYCqAReyw
Mt9MtE4PWhs3d3WaaSuAwgWmS647MDhuRSElIqmZLl7pAbXHoaGXcRPUPozY0BrojQuEbVCEdej+
6d3ODhxn67b6Z7+K0G8cYv/CzAdMl9TZ8qx0mC9gh4I4nntxh52stnJfvMyCeMVzaduylkD1cZEF
GQjYWEjLlKgstsXbLMehPMTz9kp2yz17CpPLuJmtG5UO8srIL24PgwSI3SjzBWBWy4JtFVCHtUOM
uaekcfZAyMtd0Dm/hR/+7SX1chQSPBJK/k8FXmwuMqCyd0HLAJy+zkQ9HgQyTJvYzpXD+cP14tY1
JMPfUYUgsyNcLw4X1F6Lp0w/X2eTStemri8wnFY3JLLVThnMP0f7r6hllD/zd23982dLDfH/gcKh
fCCcqWB03x6fvzTkP/1X3cJAqEK12MFIU/+uDP4FYjb+oFSHtp+8SilWqWyB308NjXoivEnEGXkI
qK6tUQj5u27hULjAeZHqFKh9/TVPjeNNyPGXJRDAoRhcawyzBFAWVdsmTdv2XtM406HW1QDbBW1e
iYXHofDPUahxGjr/jwi/zBhKCEnlgBWSp5S9vkG8KAHhFsYQiXV3/2zeV58wL4fi9fb8Qo5jdxC2
mkHugeFsooa08x0M44Ia5sv5keT5/PvqfxqJzpJDBAVILNtFxyOBF0qR6tU6UC9KAOzRxOWhB7m8
Sdqw9HrXLT2owE+24c2XARIDO+g/dtiJLz2xdCYXjJxVrLHoFRyPr2pwulJl6Dyr06yNUFwarb7+
uzr5b6PUiaWjGMQGBl+LjKhUrHw+n00ZNqqfVB3mMzAu5riKkFzQlE3dIij2+g8yNJt9yGMNSO/i
SqIh7yizyAFCwqX0bN1HFTJ09Vc9dp6WzbIkTteiSGRqS8vUXEe2CFWA1gPXiBYA3KF3lO9fd4X8
OQr1QCk9YgCYdhebo7MBlaWl0Xql0xrXUzH64AabcWXGjq/I36PwhKbxyXxxkI8Xp2g1ZygGrfUC
La8vgfdSGaiEAyY1ta8CGhJb7jGMwSLxuuf7nyNTJpRtjaeS52JkgSJg1uZt6yF3iy9kYZT7IbKm
Vx9mm8kjdMKxgO1hLXaEPYsiQkEeWTs0ptEIw0hFHSMLcuFcvzm/+V7uc3gHBEPyNXo0FJOPp9J3
aWk25Vh6MOHsq1nr7EvEIuq7yjbzy9cPRWoDkJ5HAzDgxdyh5RXiVhOVbHHcOfIGTfJC0eID1QVl
ZYO8jBGYrD8bSmYHz3JQHYiJ0WYpQ7WNflEYiXk9BtnaB62NsohEQJq7sqSg4WVcVxvkstXbqAjW
/KlPrRDtHHJVslcabYtIFGXxlOH1y7fMwXRhhtqwcRUzkhpn0cp9dfKD/h5qGYkQmmh9kMuF50+2
c2kHaJRbkfbzH2yDZ4MsM7NOr8oCULBXxgBqQr+DGzwoyCU2fbsS8+QyH19VbAMSWfeJSMVj9Xgb
kBv6lJCcwkMwpvaCNjMvItFmB2R7vxMN04vzX3Zy+lwYc7RCDN0w9ePhwkABzePYwOltnGjhtYLP
Blz86kVyeMDhfkACxeN7aQBT9YiSZjAuvSRsP3Zjj2+Pa6wpH73YdNR5Sd6Ab0hNcpx0jj8F0JgW
+a1IPXTYeyp/YftDD1vgQWVtrfVeXkzb01iUXTXpMUrefjwWt5VfkCmmXtlb46Mf0B6g4UHJ9/zq
qPI4Hu0GxpHNMpvEE/aa7LE9DwqFCVQ3hGvhCbQ/7xAIj27yCdbQkJjZDY+r7o0K2/hW0YfqhnaQ
9iahXPwJUdAZQ0HFQSxJD+dbu1MwX/TH+JoboHmXwxpeIT692LXydzLp9KN0/H3EYj5wmo7MCAau
1wWd+7VuffNOhf7kKYFhwynoX51/6IxF/5xJkS70ywBjaCg2NIGdepqqfATAgsSzsMfX7loGcegT
MpLBfyRO4PnkJ3OO8LVA4AkTmfpgZ5gj+Wa/Zkr6AnNExiavTF7N0Nxomy4CPxVvXSjgbLyGZXos
wblOO0vByAESL/6YZQNVY1sONfTnORs/63roehUFgPdEcjCQWlO+c9RAAztb2aBImYhNpSDeCcms
mfd0QIvDUBZqge5KXz6c36Avz4GmUbKVZgCC1HOZ1cCKmAsukcSjxupscG0tLmplcg7nR3mRO8HZ
okKMZBiOaPJldrwQSuCKzqm6xPPrEvwqstlbdEODA5Y50XXd1zX6z9NPG3bEu/MDLwpD5E5yZFMS
KwEnuEiaHY8MYSNXHKuNPRuxJ9zrxlh/Z86T+ViUNU6OkCzQhaaPOT5MMT4guwqaUkI1OQnmm9Jx
OXYIJbhfE3DHX6mRYG+ZmI3Aluz873x5/HhbkN8ZGAfwAHUWl0ZnZuowBtiyzFaq74Y0/mqGObqq
bUaJFz7XynCn1oPGmSDZE7w2DLkrnqUqEBwLt0Y52ksQDdlmOfZKpnx6bK028j0rKY2vnVQ0Lycr
/3D+S09tODYCqRi5Oia+i0ATanU8NWEXeyP8QSrMLVrK1Fq986M8He3juMuGo+NFJkuhmPh7/IV5
hMZOhNmNV8U1IPhUqBNSG9n4tmlG4wqREf1qAnn+YaZnjIZVYFwOVe8bOywmx0tpHvDaa5qaK0Vf
jHVlrKDPePx7ogI97QL2kddkImHzKwi/SlmT8599YnJ1nVwAUwyT63rJjqznaZw7LKG8LlSw/dGy
EvpFF/8nR1ksoYpWa1dyXXjDZGf7hPt8AyxwrZh26uhycukoqUBHCeAyXXi2SX2gBE43GaGHbt0b
mh76uzAKasTBENFIpaZFR0epmgw8SxQrep8WosNjUwq3ObElLiPXKnL+0tV+aByqXyXug87u9fMN
u526EgFUNySd/vlPbItIUSGLISTZwWDMZme+N1J4MedHeZkXgZlRcasABymf7ItRkFFUgziaIy9C
5+zKxKdno7hduCdz71eW9mW6Aq4DdA4lTKqy7KTjDwqHtNGgVIYe1RVIY/abJjLQumvtDyUSc7Gj
fTv/aS9gdILqACUVSeqnHeosC/eho/ZzDR/Kg4qSeFkHDRKFpqDdVTzh36gqithKbbXQ2QSSemaQ
Yx2th/cspfnp/E95OcucHA4OeBXpkvfEPH623SDrAWvHxoiMMJ3fWxhrIEWIqxoaF9lKMHgZ7Y+H
WgSnYtZbhI4ZSiOtPtgu9q1YxEweZKjgxgJO958cT14Hzz/NaHqBAmXoAZhBarMo9R9RkoxbgF9I
EiHtsHLdv6jWEYQ0mduhLYBeqsRuPB8PdRV88UQRejqCghdVIhBtiuwIzWx/6tVbJa+T7WDDmPP9
1vmSxr766/xantpWTLE0aSHJpAm43Md6olTobUKhq7TqoR664qMN1GXb+b5+PbDKe9TlUtgdBn5W
QYVnvBO6yabsX1t+YCZke0nFVpj61FJOIBwLGzGBOvTGQaWOx7HbdvC30ZVJxUosOrV/qX/JlIdC
KQW340mHaFKrAZ4jXl1DLsamGkctGCoIzpfTSpQ4tX/xjJRoTs4LBcTjodoiHrGIsBGjFyEKeSGG
o5CcfBjwUh01TOOV/fTyWqPkKhGHIAtVlRvheLwEAAcCqHqAUUlYXCPWp/4Sdp6vVKVexj5GIWeg
yiyFBZaAHNpDZdsgPOeJwu8/lSl81y7Q1YNmo9A18i5DpxKTuPM79eSnsUNJDmjLUsU8/rSAWiOp
Zh54qS7KdzOeBQ+hqg8rAeBEOgToBDi0TdGNbHaJVlbo9o6oFCBDnRrZQzIn0/dANZoroI/+HYY9
9lUz2eHeyLWS+licb/scNzVQLNnGLvJ5Zf886X4cZ2f8HNI6jfNJKXWZf+KdQACBs+RRjCzeQBTT
P+bhrHCDNtXWjRP9rXBys96Yk179LGII6yKbjAt0jOLbUguCSz1PwrW779RSAOrmqQ7vQNZbj5ci
Eyp6gEoVoKPk6j+FyOFNWT0i+udXfIECkOeTj4fnAhidly/XzfE406BP0P9CDL7ZD98KrcREpK7L
azebzesS3v/l5NYhYgINHoZZWT7gj4o7wj/5FTBNwG6DpaDecvwr2Atu59uKckCddP6cDzWAhAI+
YxumzbbqWocSMIYW7RzHd3Nk5xsYzcXn8z/ixIxTcgBASmEEuP7y4dzj/qCWAMcPUFNwVQcgCysu
qVc2/4loRQOP0Aq5hY+1F7efPHaYDg3KIUDcU4GTfItJ8SGvzJH45a48OE8NxvGyiIzyClzqveP7
qc9J3yoH+PfdgSepvSefQJQ3zZ1ron7y9vVTSNSH7mRDsX/hLxi6sWOiK8rH6e68G1QMXjEmTVaM
7U4tFLGRNZJzSJngeLN0+UDi1GEyZqPZgediTC7oj2vlmhMB2MBxjd4D/wFIvqgS0OQI57pilL42
4/tgwucMyWfOvgga/MGr4bpGj2Ll0+RPX4Sio0EX5yBIp7prZ14vcTsbt205tNdVK/mNTWF8s/XB
v2jQpvb80rcPr146+C0AY0BkUmVfdvvweaWeEwXKwQ1CwxM9UX9GnMY7P8qJtIDNiI48X8kK6vLv
P8v9osRSB7Me3YOaWSl+WiDisCOFQgYQant+qBO7hHuMCq7No1vG9uOher9W0carIZ6HvfPBGar5
ui7bYSWlko365YqRVmKjSLGNp+GypYOShKjnOsV4pdbHw2gVIW41ANc2eAaJ77o65Ic5FtEPK3bS
eTuaffC9MDr1TkOyxLOtBHlw7tz7ptMV3Gdnu1Y3JYFw2/RzeRvmJizzrhtehwF6ivqQdXAOhM8m
X3KLyRE8anwga67EwJZ3Rgor1sPEt0Yhw0F+N7uIgYdNG6qZ09sonTGxdUUYfU+UInmL3pJ/H042
2gitKiDRpix5ubGMQs/x7Qq64P78Sp7YNDJ1ltUoyv30Mo5XskrczlLUzgEsmaPRXcIpxFss3dt1
naxcRCtDLduOYnADCykH5+Ag5P6Ga6K51LRxuK3G2V9Zg7WhFkd96gfft4vWOYSJ07zPk1pc2PRO
bqqwW9PKOjmUTjMV4W3ZCVq8gLoiCWLsCJ1DJ+oaVUmE7LttotfuW9/JrP351Tpx7rCIpCdNQ5XL
dFn1Uaj4YHpYO4fWxO9LCaWsB+qxKwt1ehQQxaCWoaYuzU0x9YJPXrMnqNx3GzdHDLYM8zXg8qns
iI/5e5jF1ksc9LjGtHIOOuIiH6uxou3tK8aNWopfICbVR93HTEKpkSkQnZWhf4Gx3usjM1RlQbeL
wCnJBsfbf7BTtCtEw/avMwVtdR3fhWkwXx8uiQSS5IrfB9tkcanOM/D/KEEf01GB9vLfEDnGC+/i
H2wOcgPXoqpM/X2x6Z0pnoAu586BIvmvcKyCg5pX/Ur36OR256EtOyA81J6YAc8umY4iDu9NtntU
dcYdLn3pRwwcTK8p/bWS29pQi+8ByOzUgcUhrpI2u1bJsr3WwJAdyZ5sd37qTg0FTkFenjydOFvH
2wCdpVCCfpwDItjFxQQ69AoViWjnDq39D44w3QnyAJARPNMWqQ/ECZfaJke4wGqJDK5AnQgPs5Uj
fCLBQsjOwvSGlxt4tkVU8tF2SPI+ZpmG3ryqpii6wr5QvUDFSd9EmlNf93lYfjo/iycHJcMH1gRm
G3rg8Sz2qE0jIm/ZB8wny73sgO1dDOmui7ad31A2bmk16NFKqJd/6CKrA16NEgHHCvDtMucvaxe5
4oldX8YJnorDoB80BzcTM+3sWzvU09dHDFcy+LgqQadBhVh8ZGKiStZylls8WlFKQe3KLIbq9etH
HVyle0DJFLDOYkMauiom0TOKKpJ+PwTCwfPAwleirPJtnbTVh8rt1i7oU7UD+jVUnsGsU4FZ7s24
yMq6Z6YPJAxoRVWK1jxoAWaByHLlzpcuJUYapZ7fByjoHMpIdtQGNI+v8yTQLhXylpVpOHEuAZMJ
k6IxfXoYYMeTrYvOmCZNtw9u4Ue4tmIyKHCoPBiu+0/W1YSnRQVP110qXsdDGYA06wSF00MJ3/Kh
H8xwYwS9s5LSnrhaqduRm9PuAJ4s8afPc3SUDwfREIAOqMuW+07gvRN1GDWeP4gnRwG/JouElCSX
Tdigm5vYjxmlhKN7iO3uEXOr3Hv9IMimGjxp6OrT8Tr+lMTuRZlm0HCjJp73aO45m9o0Xg21kouh
ARwDiSLf0IsJc9xZQ1pgsA+6W9dbvENwbnLCbmVZTu0z0Ch4SkDzl33r42/RVSWtrbCxMdmcnItB
CWABKWH2AJFxjRpyaijegICDZPeOI3481IyWkY50ln2o7dzaWQHkPIVXyCEPhbGyQqeGgp+tC9pD
sDFfsGhCtbfnMbAPIBbK3Zy2uNyqdrYLFAwbzm+GU2V42khkc3Q9wdksC8WqGoOzBuZxUGvzMkpw
FdFwWKJI/dlW8BJSAvtD7jodjqGCmNFoX9HM/Hb+N5z8XFAmbBT0lek4H8+sP0R+ktALJHp1+aEw
Hap6iZHv68odVvIFmZouLh2ZA8FvhcwK725x05kjWqSZmKxDU2rKdVCY2q7EmWpb+Jh6mBEm5+OQ
V/u6DfsHp2rWZJ1PnW/uVzzjeH6Toi9yiMBtE4WjZx2QGTM2tpG3255YuRJ8X64ptFyK1fIisA2M
KRYJOoYE+YRvhnVAr9XYDHnkY95ON+CHgqPVNTa+xq5sfGtfF3HxoRuM/hChlHFvxLM2rvyWF1/M
TyFoApUBvUTzTv79Z2nnXKnamIyddWgdkV1DDIWw0otP5zeQdLA8XlaqaxrUFPT+Zblh2RgcylHR
e3DtB8Mqumk/V52K33qdAb8UfTcenFydfvh6QjZVCUWFumUP4d3kzqW9sfUwrTcoBavjDovxbPT6
Vri916PR9qsY7ARi5Ghzq9Z+2V+LLoUTO0wooL1D+V98sBvadvteHQpjk5tqn+OEIJKVMCeD5fNt
CyWGloC84umVIeu8OCHQkAd8oPres52quG0k0THPnQgV2WEWF2VPWiFiTfl5flqXs/o0KkUi+Djg
XWjVHa9diaIyRFjIEFZdNfs4wRfdanvU+uqm2Z8fSv5Riw8kCnEZUdV/ujaOh4Jx4ZsOdx1YkMyF
+aghyYjn9HYMNOU+LA1xSALDeWxnJ1mhLSynlqooORNUINDFxJ4l+s8N8XLT8rkHH2BMv6jL/phF
iTdWHVQXieUEF+OMoO/5r11O7NOYVJ5JEeXAUpH/+aHAmj6vtZ7lNNJa280BenkiLPC9t8dpJb4v
s2wqcAYqW3TLYfW7cJ+OhzKdGLnb3Ko8/NXxOlP5NDzpOf8gHjeKlbsr0yn/vOcLKcejlM9WNWRb
VcjpfnbetaiYsr7vKm/M9cYrRm2+7IO4Gjcdnn17NRxiRO1cC4+92rqmxR4aKx+8DDhPP4CHoEa0
ISQsK5wVbnWOb6WVN7WNjQUcF9wmE2O2puvzct9IbSMaCGQfsoO9OBxOh0oYkbf0XCeSVrG51n8f
rV5SDoo8unTUTt/Bsm28124dhqXuLtlQXNtLlg0q87weacl4SZ9+TR0n3tZl9R5RlTWO0ol5pFwE
4YoSGdWx5ULqpTNAHJ4KDyEX8xKHs2IzBViBvvpzTADRlF25/nm6LC7EORiEVfZ14VHrGT4Nuq9c
knvnO5Erydqb5OUXQSvD8ofvgUYBuu14a84oACPQHudeqGTNxrAbdUMxJt2d/6KXBw7MnkZ5neya
CvuyaSeKSUQUETKvCrp456qtsaW55g2GGqBV69ev3u4MJ7tZLBV7frndxxjXrJyXnqcUsKQBDQWH
NBnXoMAnPoqHKzpSrs7JIkq/mLp4zpBr9Tor+WQhm7mNE+OiaRGzHBStX5nCEwvFIiNqhCCJzID1
49EQUrRNMrPCq0cxP+htMR0GV7wWVisfWFKVC5YfjDFwzsejSE/CXq3UwqvK1LgZ0Oj5qBeiWlmf
l6FeCplRbkPlgeRk6VSSTjlKfK0B1WAW/gEGFGV6tTe8MdObV6Za8oNoMkpZQvp/9jLVigWGG4ki
Cq8vUQgU4P/o03fz4fz+PrU47G4ALNLiwVqmIgqFbDMdU2gaw6ButXJuIRwoa423UxtOKrfRnQWM
CUjpeHHcEbGgvHRzb0gq5zN+deq+m5DRT9weLwF8YlcSrFNf9cRL49agPr/EoqadmiWVNucemssu
LrlKuM1C5R8cVjYC2A72NGXEpzT22eU4duWg5WiqSQNfsc+bFNy+Vdiv33I0hCRRnDjEXy2SRURH
glqNdJQmhj674JGR7dHATgCctu7KUC9aAew5Ho42ZRfQj1QTFjG1xO0hw+Gj8KjQthsndgAp65/o
1X6rw/RXlvbXYZe/Kyb3uozqlbbwiTWTVweIXQaXhMzjPTLUfjpQXCg8twumbaz2JYjTfO0TTxxg
/njQyaA7IRZK+aOjhIaw2PhGwSgFJsJ1S4CNm/Qhcuq1sPcydaL4j7U47yVbBXa9GMnFeFWBDFF4
wNBxGEWKeYPad+f5aRPf6XOA+TD4jgtgnwG6yUazchWfmk56+nQ7IGlC0ZZ//9nmhNJrl1UXFZ5d
uBPG3Zp5oBnaruyYEwebDgRXMFhcxFKW9xWJRibMHpZS2OKRHM8KIG9kXCteMomOcUEi+pURXyZq
Di1JWEQWSROPf/34uxI1yxUcBBDuaKbqmvchr7+gMG5rVO9xvIYtjOUJmIaVaHzyaLgEL8I+Fkvg
Zo/HRRG7yRU/JISNM82pLlI+BHWeXDm1hqY+Fjmbrgv1+zbK6yuNTPFjB8pn5Uec+HYTlBzXAcki
/Ue5Gs/WNDKyQe2Em3lq6ypXMRa8t4ag5t2YLfzRWOtvQQS8FmNATACjJ28HTJoI34uYAOG9rYeS
DKgGOXaB8ZyLTWzQvn67muT4kpzEUeE+Wnwa0RqhIS3zRDUFD3NYtjuFysL+/G0n75nj5wyypjRS
5V6V67h4PoW2nXd5OmSeX7WI+c2l9ga+ar4bmzbc+SWcy7jCx76oumB3fuQTcQdBVd4WbCDexUus
aIvDIHJIVeZlpVZtBA+lTaJPxWHWxLDyZnuB9ZMrRsEZ5RMbvgnJ0PFc8r8CHhrK7P9y9mZLcuJc
2/YJvcTPPOxCJlmDXa6y3XbbO4RHECBmJODovwvHv9GVlVEZfja6o6M73EoJaWlprXs4Gb7/w+pw
rsVZaxLRoayRfprUjY84PBlFeNuv/aEyyiOOlDdD135+fc4XQhBlaXJmCpFgG87L33aDYPzEpQWL
eiACIkIYT1W1Xdk5F1YWDjCv/f0lBfz5LM5ibNB02HzXJ0P7w02GntlNo9VnXI3XK9/wQrBjQXl1
7DhniuBn6zqtOClUDSDmpbFEPAZzeADFEq9iSbFQ+NuWOF9xJ9KxWUkwyGPOknQnW6x56oLqJIbO
PNR9M3xxld6uCGBfCCn7IwriCpcu8r9n14QMco3kfVWdvKhavhaLPR7XTQ1xizn0Xd0r665UuXWN
C/rn9jk7iHuOjisyeggkhmeRDLegsingbZyApLa4jc5VfZIwdm4wT0VetMz1MZOr/bRZ0jrASaDl
bAzYFI0uvVqsLJK825yTl/XBlSzkRe+NZec2o+e7v7z3Vsfzw7MaNZd2QX7VOi2iVkYWIGTU5EB/
ojehWz7gliVSXKXfBYV8Uzb6QfahHZfe8vOvD88uRw4zlErOXip8/jvKAd0or4efZviTdTePUZ+u
66yuBMQLR3R/Z/q09tgDXKfPR6HUuMxeY5Qnt9cjiGh/uMsm78frU7lwQiE07p8aNPQuFvN8kLGp
w85d/RIZd9UdFmxmkmiEIzVH85WRLpxQWjpsZLqUHJ5z0LWzAL/dcIU7+ctW4bpLiBsxjc5jkv/t
85ZX196DL2rzbBfoUihgkRHwD+cdiLHRVa0ErLdwE/md5yxoxsrcEB/0lHunLlrqg7GI4TDWYYS5
3FrcD2tbJpsv5JWde+lTopqz84m9vad1dpL3ZGmxMlmeEFgbjlsrjcQAXHkFsn/pW1KZR8uMtgce
pGfHIwyKvC5as4R52+bpLFE6jEDUHBCdNa+EppcT+lPApXIQ/SlBngVAcy1cHWRSnuBgGbdutnwf
tWveXtmb+/PpeSRilACWPRczze3zCTXIJmJSXshT16Dwkei1E/2TSy6H4R/aOmPSaPRtjxXmvHms
FVYuMVeq/W5H1IORxevwO+XfWiUjyHGbmhANMXzRluHJHCsEFSuMtL97bZD/rAooxWD9ZTbdbz7u
f4eIdNVPJHD7n8vkiI9aDsvt2uI1qEx7eFeVenBiw3JGN6Wp0ciTDtYthx9Vq/bGIAJ+MqdRt6fR
W4eEgaPDmlnO194BcIIiAQKqnd+b30Sm61/G6prrIZiwOEjCITK/F72BPtxUz9mNa3gYMdldK7dY
VQHoTdvNkfRthuCaZOmFPJr15ulFKNihuOeF1tXsy3KyHRjiZbd9VkPkf+lLD29NyxieOllYby2U
zVMgivZd0GDOZ4XV3zZkyWT5DdQNge6RTJ+/IXiC1vZaelw5/pani63QoOy8MZ5cXJNf31+XNvG+
sWhoMaB9rnow62o2xwjVA7tHtLldswpL8f/hsRdRqKdvjrgBJDD77FEUdY7X9NFQn4oqc248qdVD
DbXuytm/NBfySWi1uyITTfrncdzNK5Z005C4MOk0FXyKLJPGlez1ZYBBOOY/g5xNpbBXUVQrg1Si
pM1ZhtWpE36R0Du/RnK6OBQPSTpGVHdf8A+bfJvbYFD1SeXmCEGsz9IMwGo8L+t0ZVYvLyZmBVrn
T02XJsVZ2NxA66wIY/OBsK27G7vJhk/bShO51qErMIFarpFeXiZ2jMidTkFnf1Kdp49lNuCAWTKi
14/O24Cqf+KtGif5sLWTXZwlVaXz97UqBt1lpSlYAnc5T+vwwKSWGRX1yVdCYx/n4CwKQYNLeL3W
sLmwGSGYsOF5z9EhPi/Mh4tWW9NE1WkVUr9FQtL/VvUBKsh/fX65TKm70TalcOmcXUIBFqymOTgM
49n6wR7b8cvU5PLKLXThY3GiyCJ4W0CdPIcjjVKS/0MlOZVtjX5u11u3iLdbSwKt2nqrlfAPagjC
K5C9i6OiTb3DRAD2n+f+sCJnf8VK/pTDTkt71+kTa1rKBz+rzBRHrfKTv0Xe6X9YUFxEEL9A5AiK
4fMggmW1vRemqtPUWepGRFMW94H4W4EyIrxFG2pX16ScSVr0fBSW0rXGdqpOeuvzN0uX1TJuPdVe
iYj7sT1LHp4Ns2/S/xRk1qnw3QXxvZM3heUtbnMAEJZJ/kBXpkojMfqnuowgOqyyCO+cKXOv7M4L
XxBtWdrAAPN4/55jvxDbxTe2z8rT1rjTg0LkK1lcNG4XNdsHNbrDrSFl/un1L3jhiUQXkdopFSHU
xEjon89ajKssu75Hy8JToj9y0UQPohsw2UXL97cOw+GHGszgnrRKxbZZLviQGfbJh+X41pRVdmVH
XQjjNAEBx/jo3e+gkec/RxI77cXoShzjLZ3AuayPzWqZh75wrgkiXwg6aBLuyia7qxaB4WyoMFtt
vGGrE1nFFJdFXx2bcr6WI12aULDXp9Arh7EY7P/9P7vKFeaAHyZfNasKGN3bhlO7WYZvHU9f6wRe
nNDesN29R/b6yfOhgtbMrN5jqKKPvuYIXd+ZorhG+Lq0SwFGQCjmDgSrdfaB5qWA9BLa5ckJMwFs
vF+OXbPmb9wCr88i9/1bIJ/XXmaXZkaVmIyLMvxLV/cSj4E5YtkQF8h0bIW2fr+otv/n9bNw4V6n
Hcgl+6dIivDy8/VD2ixzbcwET4En9Lsqz4fHpszQN5mbaEqmzPGuRJxL04pgstJNgzcNmvBswLXv
JpUPFE7wTj55hjumxmpeUya8lKXzkkTcjKUDjXtefagNUyq3UuUpqpW+Mwu93GqJ7rmDTehjnkPZ
JpGpb0GUi2/juHlpXsitTV5f3AvngKVFYw2FLMog50JrYzmCdt5y4ky4uZ8QzhZxbyJcMWTqGp3i
wrJy2PA828UTMFg5O3KznvWCMZ04Nfi7f4uEy+4co+bw+oQujUI2RvPMgfMeYsnz7GDjgwmGe60Q
izGsr70EmOn0KBW8PsilVQPqsdOSuBgoVZ4NgvpiXjWFOC1VbmCdXKmksfw1lrYzXZnPxaHI93w8
uXbTsL3c/p9AJTfd+EMXFEj7G1/6fMkOQtuPhlFm/8NOoKTNO51F2ystzwfi9uvUGiBM0wZ+nrTr
aB6dRRQY3v41L4TMAerOn9Ib/fAXeiwuiisIK+DTubo99b8BCKtr5OHx9Y90IXFAfIpya0DffYev
Pp9QOXhK2kD+TvQBkY2APZGJNOgqfzzyTZejxrtrTTIAMFusa0gePMYN7wqH6EXw4u1D5WPv7Oyc
2PO36Q4hnXAQofg3yfadUOWYKMC7MZlicJCyya5U6l9s/308wPZ7aXXnYJ29H6PJGpC8asqTCgKZ
Rqae49Cd8iv7/8Io9AMYij4ZJfTdxe6/m9L1UdXlwS1OVqR/9MasDqY1XFM3P3NGAAFLmkrNj3cB
dUbQR2db31wGSsiiFyeDWkJHD2AEE2Igd1cXo/M+FNil+EjKH2x3ME5Bac0Cu3dbvg1sZAbzcaxk
EllqTrcxH+O6R/V1cPRyXAATprVnGAdsqb2k6OfNSAKnXx+NVfifXt+EL47vPodoL8OQxSGAfLZS
EmXJwZ5YKbeYsCDv+wbDrTb0axFjcXuNRmbvS/IsWbagKnOgaIkHNI3PWS2ucKsyNzTKLDa2tXG+
9uUxzCiR3pnUTrK7MdhBtzVWNbHOlv7nsK35Q9RqfDWDtTVwHrfCO0jbzc/Cd4xTu9qLjMfca9+K
JlAP2Gbnx3nOxFu0/wNQrTiGKsQD8bTe3NtpKsNTo8zhRmrXue0z4xuo6mt8+pd7jyki7QCdEuoV
Uf753hOW2VggIxBzamvvAX39Mq5cbHpf/24XXMxQWiPv2L3dWM/zco9fOrlVl3NxymxM7+fNTs3O
fl/0E8D36NM42/dukD2ixFfHrnRTXsW3EcaFcdYMSdGsj0ujPmaKzoY2tRkPekj7enbiFbme1lmu
lD5erslekdq5KSSYAA/PTgrs78hwaTambqPwIG5aV2IFPs/G4fVVeRnNGGd/AAAggd15nrLkFZIZ
CBiEqcw254MIyuZ7S9lf0quv5fuNKu6VAS9NbKd10NwEDcZfzz92NQbLMHM1pFmkjNuo5N3lLEX9
twkfuLkd7bBz6/bu8dmW8iIBK5FmBxSHQd+68yQOu9Le/zIXsCIk6Hs14JwT7jvttHWSuZTTWrzN
zV7HnazElTLHy4CzOzDtZobgpkAz7Z/wP/lCEdqtqvCFSae+6w9+X8QqbH81AFSuTOfCXtizOQB6
iJxRrjx7cUxOPrXFGPppk+frve5rnuBOwNtDefqffvWvnfvL43HX7PhDEOBnN5twvUn2ZFmphN3z
Vc8IbfoSEagJ4c2jbi3v0+t7/cLW24l4AFK5t+Ggn52prWomC10vPw3tyb7PCq88UjNa0tdHufi5
SIXAiUJeQzr8+eeCvB8hX7bPygE9VIBJuRmddUEjyL9GqL+0gNxFBM4d6QZc6flQzhoiPehsUFyo
/t5tW++8Uwv9ju2NN5TdlW34cvX22xsZIDrrBNFzZNYkvLZ1MuGkg736cTFg0j5pw7mS4r1cvb0N
R0uVYiiX3Z/r8D+bvS29bWEYOw376PvmV1biUadNBygnV+p4l+YDAMIlO+ZRCEr++eJNvaqJCFhM
DdjTA5T35oPM6+yvAxHzAfxKT5rPxPX2fJTVyU2d545NG7osY1HN1j/GaM0f/3bPAQOiPQNqjWIo
PNDno0RIUBZtpu0UX84sRYtGpGXnmR9G28uuDHVh2bg7d5It+APLOuf2bi5iyG242OTd/e2oXO9+
lsE1IcCLg/BxAPljPUpf4/l8lj4zkShmEL9udnO2ILwT2rjWZXpZktuzDnY0qccOqzivqjaqRuNV
Sivdwmb4OBRTjdCKiazkk+GS2D9amR7HuDK7Cp5ahlNZ3MGtzm/bbdwQmtqQ/TxuvqeuBcaX0ycL
+gMPBNC58w+eT9/M5aQF3IrUzf3qVw3okv6/2V/pFL+MHpTNTSrZO/2Vtv9ZUSSSqxxrD5M2rEer
QxiuyMzn9RtV9F3iyXq4crIvDgedk870rmV+rqQNNQumi8xxe7Oc7bbpXDsVPtpMudodcU15TZf1
xSLuHBwSAHIb7k/w+s8XUWXCHdzG9VJX+bipBlZzNDf3mprhi1kxCjBRbmWeZrANz6JIZ24I0M2h
l46r+OmqKUiGEZO0Zpt+GIYnr7w9L82JIgVPAd/Zyy5nAX/pRDn2g+mlS+fWCSr03THHzftKpL80
J3BnJJ1ApylQ7L/iPzG4h6koOsN106jw89MS0QVw1aZvxy4ANuoW12Q4X4jP/yHeYvPGWfwjKnG2
E8VM22ZGLzUt+4xOYrepCdu7dqyHZOtd4ACu23UFpWkbffdxq7Fp7Idcf8KMwysPSM/tZoDKtuck
LPRkHevWMhwujr6d4llPgLJr3a3Xmlx76H72MqN1wMMFLDuEEJrzZ6d0LsmkSqt30yGvl88NoIvj
2hj+wemgsqGbFL5ZgA3Er0f6lzHrz6ioDFMB2cmkZxfKvISbGeS8T/KtqB/aVUX3EWIf92Ed4rbc
Yx8RV36Lu2HeYaq+k/BSCoHtg9uW2Xfl+PPN6z/owpaksAEeDeL0LuZ8dsxydB6UW0LUj5rCfVhR
EYrNeh3/9hpl1ggSInJCDWH3Lnm+JSmXTdjLTKhjTO76xtWdTxUrsP/+eAGx4D7ACdjChHY/GP/Z
+INjC8Q/KjddMeFIPBwIk9llh72+Ypf2DSoKgBR52kOOOlsxuzGrwNGhk2Ls0GaJDOvlYEUQpeLB
X4cbnkTuLRW9v2797qVvCGaQYnbr83OC+VIFq1U75G8GjcQYMAKE3SkarizhhcmFNj1sIjzRkMD7
fAnxbZzNfjbt1N2VvSOLcY6IrVmHTHOfx4KgiIe5P316fU33MHt2FlE/YIeASiKjPhf+89faRW9z
JWGwljye16X+WOolOFrdGlLSyuZjG2bmUxauv18feP9YLwfemyWwP3ZVzufz7a0A3XJiD1nxPB4n
JeeHCm3623X2rSsn7U+B4nwstAH2FwwxB/WK52NVwyy6eV6ttBEmPOuh6OoEBbaRWS+dUR0ySm4/
Crf0DiC2wyNN6vnol0HpJu7WTkck5YY7rowAR0+KPmPpWveD0w93dV7g/RJMyP0adM2iuRX3Pack
LlZbJrOwuvFKZfpC0KDxCkqXwEEH/5x2FqHQZfJ9rDTyBv/GWKoyyWicXDloF0dBRsRmhJ1McrZe
o3RNqiiTlRr+8G4Ys+Bxykrrys7b/ydnH4Urcg//jMBdcJYAtCMFzcWcrVQYG1FXqO9RJ20kx9Tt
OvJWf327XZwSOWFAV5BqwDk4vBFOMWdjZ6UTRiixOTnBbbVhUPX6KH9s4s4nRYmdG5lYSD3/bFIN
3kBDveDMazZe4yUwpIcvGItRFqQaEn43Kll8agu7FMnioOVGPXHRY1orCpVxXs4m1MjQGn/3zpJ1
8YDs5y8nGLdvOhsUXtphJdwjlIhBJMbgenUygLMWJ8T8uLxqd946BLcj/5snuyg6uM6Krhl/g3zb
OpYSJOGZ08SidJuvUmfhz4jO3i+LN/BH5Yb6n2UyhAtsx3G/YN1QLTEsb+8zPtNQCKDBTFZswtoD
3WqHQNhqNzeXRCJ1+z6slBkmWJrQHoHf2X6oha6+5EO/5InjSlslymy3IbG63ZMWFGI9xfzw1Tv+
X9gGQRGOjZWqrC792M8BCcdmGzbfr3yaF9sN7CwBlqITly3s6ucxIArrbgP8ZKY8zYKjvdS4Qxui
wyBquabi9JIRwUuSWimo/V1tGPuN52OZ3jxU49ZvacFjqE949223PNsb7l4pxXC7DKUyUAssyvlQ
z7n/CfOR7rvdanmPAXQ2J2utqZK6VdP++OtV2EWeaMAgdcRGPdufy9J3ZQt1CbxmbycRpMgDDUQr
trv+WgH+ZYDnrt6NQMDYEOTPFbOIfXk0eMWWDpmlj6jluqlhhhrMoLq24C/vTobaH/DcZDsg+SwN
ns3JmMLWW5HezHh3Wn3WPVmbu4IpdXPjUVUeNjz56qBj9fpyvowqVCZQjqNZiO4EgK3nH9qbvLrI
3GVNVx1td1Wb/Y48bV7JDNg1L/cul9aes+7UDBjHz4fptmYaFisa06zVVXTTR9NqHKVrbdXRydbl
q+v14IfNNnfa2J8i/5MSYYkVeK990Lf9mGWHol1q66A8WdoxwreGG4vJ6UVsWdoqjkvUefaRy3/B
nd1b+o9LtLVFojOxlGCU0WW4wTqQmlUvo6VP83qEj+6hQ3xs6mx1bjZddFWyjJRbYwI+iih4BpR5
IjIKXw+dlBihrFsdlIn07PzfflWhkXShKsJD1HThG2BouXvj5z1o0mBoo7irtP3RnOc+j5WWBllI
VubqqPxBVscsl+LJB0Us6bjk4ZT8EXY/ZLOZ75MedJXs8qt7n9PK6oNjrX4X25kt/xXrlH0Aq18/
qTD3f/bZbHwAlWZWiJ511oegt6zPszOHRrwMYT1j59Tyxu7H1vMBBtv6rVtbNohhb4neNfPQZrje
B6WXrGsbLOlY9DVixoGxtW8kSkH0VbcWMosSxpzTdQt5kPVdGIkH3l/STDdlTY/Urkc4H1th/tOr
sBZJ1TmqQvZikzLehCezWDhIbZx6vyskLC47Kw/0A633rh6Ec9S1PXY3shjmT45XON9ohk4IdOyo
bzH46sE3DHyow5xT808muvFeFJu9HXs30sVODGud09R2TZOEZuUfynCRYex6ufs7GjLfQwDHW8GW
uUXu4BK2Wu+UJsTGldDmJ7xY3CElB8mjI1tleKpbQ7Vo6lvYJ1mbPVEX8YtoioO1NG7Gng5kjKij
kRHlt/VLNVY9ixYanNNiNlbctLqR9xhWzpxhIWgnRZkz/wgzz/1uzP6EOIYMxN3Gn/6u8n7lywwh
SZveqvENFZLNSbtROR+ViuqZHMwsJk49zvCJby+2j9HWXPxunNZ9Y3taPNI7RMnBqEPxWJOOvg/z
viYvjIJGHaY+pGpvllb3Y9g0PkZzUGumZoxZmxDsNNLis6Pu2qLyvlfAAmhuUfxjZjLa3GNe5uvv
bqi8D7ZWfoC0um3RhZr8VR90QKafYJpK1RELnIIg1YbzdgPOZpRJNuXmo/INeOo+LXvuDp2LYwul
/VaG4QLypRTdb7v1sq+o/fRfmhCGYTzyKnoaKXg7iR3xlATQbw1vR/9doPI3veiyj7rrjd88mMYq
6dU8NgnCq8EvDXHgS1nOtnUaotpdU1s5Ut7Xvstia1EOP2AneQ1GdUVYpPZcVCIeQlU+NCBsyyRw
1/Bb1/fql6DC8sTiZNAF2ENLYqJ9+quNijlIIJkbTaxxz/yG9vz8cV212Z1aBJP5t0GkpoMjLadN
ZpScs3jrqvIj5UNRJyb9LStuINZ/HyNqHccVn0rvMK8ZG6Sqvexf/pgA1zVrP65yXRaJ8PrgCPDP
JyX3jOD9ZKyoxnllFcaONU6PtdMh0IWzZsCuHItdvF1EfIKxCYoudoCj3kfazvrbDDlylXKiond+
7oa4hC0rvXHXaoc8Hn2bpqJA/C6IKY3pj6RC2xDzBXVJ/mQ592Hrr+8dWZqJLh2Iudpc3bt+iyz2
rFWE+m60dQezlSfQlCCsmsuYCWrM4gJ/vDc8Xzxl/rQ0h6qpPQxVlOl+yIpMPvlFP/p8wtbCy8uf
rBuPov9jG/kwfwIaJaRXSNf0x9HFa8CIcHMvl1m82RBB/di7trWlftB5/V2D3VwPUseAFzJoQmki
VFW82e1b2Buu9pe05bSpdMMvvjmpuewaillN2NxU3aCAjQgJ5nNpx39rqvhjUtBVPIVZ7hJwuwY9
dzlq7004D1Cya7u3HkxQTn6iZTm/tfoRTS+J8eEJK0uiaIOjnrjDEzmfMBoptHXyfEXM7GGKfByq
sv5R2IbOT54IlzydVNmIU414Fe8g8lrnJDwdkaN2BaGpzEX3lQEWypYF6Qn008j6gANGRUd6MMgE
BjKxBuSqsVYJeuz2503iF3oaZhWYNxi82kXs8RUrPoyAY7NEcvFiZ87CNobbOP0rQ2EiVVCakGOa
wN3+xaIal7NNTvZTaFf1rTPT8I+F7tsldhwY+McyyMV4kxGMzYOdz4GBolobfMhRAPfjiDvr7cCh
C+6CoDNMNMLduo7tsql/1WIeEOpCJegLHe/hvkW/NQNrZQ2UMbuAPHzduvUxizZDYQfTSGL4kHlL
HJQl1OnScJs+GdGkvq2XzItbXgOnuQ/MZMunN9COxkfF1+cuIpcrYxvDrzH1uk6xBCg+4PuV7x6V
NIXnR1cseRmD9sq/jJ4h58QbFAB4WlLlnTl73c+WEhsPOG/2yrh0TTJs8mCjO9RlQxacrWtvxXnn
t+KwroHxZpbIe1JU8Yovjjv5b7e11+JEoHSWQ2fY3GeFVRpxEJWYJM7S7YmXfbk8enM5fpFtVreJ
0wZiJZZ6FWQpbXXZYQOnUcWt1p46cGDq6JhLNX3baD+ckJRewztdiOqmH7g6DmVAkvqt8ip/O4pK
59Zt0RjF18BUbnfotLLmhMaUuGn9cj5Oi2jTUXRwr1yn6q2kWTv5hrUseYeJdmwTsRl5l9ho1T1s
NXTT7+66UGCdq8n/2A2e86uIfBiu/lhr81hPIZrwDZOd49Liuo7NcCA8TK0/vquGof819Vx0J8QE
QWw5Y7byuCPsjr9yPYfcSiZ12SYz18+Ws8hfarNssoN+WN2PlTL0j2n4WdSpVcrtJ0bM4Zel3hoy
uo7q75JNoDNsYARhbKjA7w98N4/2J8aQT/0cTj+muVafWzSt67iHs/tJLIH6yfuE9K7zrU7Hqz2S
3rmoBNYf9vTkqZhXozipukACMsL9SsUg+uFjDN406wQRjKVItmWDY2NGQn0cBjv43IXe9G8VinF+
gOLf/ID5W/lJOFrBEMvMGB6CZRS/vamx/7UdtxuS3M2y3wQ2rubRdim74KIq85j/T/N+dhvrn8qU
wQfVryZAGGmgyE7nv+4PiyAFO3Aa6+iWLMpfjlVrLbf+xnYCRbvvngqaAGojBYzRMJ+CJ9yzqjpe
iq6APYlI1pPZ1k5+0MbUfOmyyvtVwccjiS5V9I/h2YUDi9+Tv8YsMt41w9q8LbW1HIWyqvXYWIPc
zQvE/E3Ktv+x9hOULJll3fZRw0hjS4il+NDqiKQ9yCsrwLAQomCsMgQFmUO1Qghu2uofFqxSdwpl
lE9Fa4gaQkNrdA9bP1jGQZkUKA8B8b6LqVtxIZWV8IJTZ1nULdFVyL1DnU+24KEyyvKdqf21/WcU
BI1kHBx3O1SLCdSRSDA9ISQ+dEkTBesUS7bqQzMM5hOUdB9nCVMT3si8mjXuqITK2CrwSI3DuYzW
uIoQ/otpwnn5jR1h64bd2zKImIZuNx+rKcw/YRgb/WzpMYGaC5Ziiyewbx+q3scFZ/JN46vEgWQj
k66L99rmFo2FoBK1DG62xXYBSiZe2rxtYyPjc3Icm7y58yZrKfCJUM6DRCDXPo3+LH4vUzPzsrar
7BCViwygeC3726N0rCnBJaKbkwFNTeNO4z8lEGUIi49lUCuX+LcayyccfFd1E4XbtB4lr0DsEE2/
pyGNxyjXTGQbHhVMf+5SP9tEc9OD539jD9O0HiqnpFy81VGVZsJuR4TkHO/37rJMKqqb0Ltt53b5
CdAy6O6k6+RDPBpBRmnGzmVSQTP413FaTlI1BVwk7TAv4zsbz155kw9zHSWD9kR1sJZt+dQ40/wt
A4KYJ9WsijGx9dR9E5EY8gSEYvCjKTdsT+em2fw4rPl+icDG2otdYxo+TybNMaBSMvxWtzNye3BJ
qTdJ6eVvkF3vjaM5+VZ5dMauwNiNm9mJF2Dh+aH2SzM/GFuuWJ5N7Pp8ebXJk7IljAU7UKXAlwQp
j5Mf1MhRaH+m6pqXraMf0I1o9KMaA/8fI0A6JrH0RNQ2TRHcqMmZx9jMQqpWaMciWAc/ZAUvSh0s
8XLVmzf9WDv2lxqzkPnBGMcuTJApat4Wa963t1G1Fg+SPMGP56pxm5h36PQF2Z3pcbCwII+XrfXK
JDJIRhNONnS1zbPnLGl4ZrQkLDSS47BfS7L2sq4+oLhUO/GsmghTzHEedewjtNzQg4hGfZr43OFJ
RDhdJGFeqOLebpxovSczwkkh6Kzwtu47EzRag6ZqUpfB8KG2qvl3UxERD7pa+/eaDtGTnCty/jLn
eXhfZmNN7IBVgEVX107FG6MzhiUO16FT+EPKClVssXDilkK3Q4z6jvsNKvhYHCrf6x6XBY+RG4M0
4FRVdBCPrTKzr2vFSh8GUrsqCafefOrmnqTR0WZbHtWsjGFfmmB+ov7cRoepmqcxDreod+KycVi4
ybHzjnzSbGdymIWNRI2HNjjgN8+6rwSB565Qw9SSgeTd58AwJ3FbQdz5EpqoDBy2LR+2g4waDLlr
vaJzSAY1naaZ6ifCwRnmmtMaLL8kWgV3o/J4vKoNz6wYbhjiO2bXy4xwFUoVQ23P345wNh/DovOf
bCMkZFt9Ls3jGvaZHSuf7JkyalkFFEpEETHWXHVJVIQRFYFNmz9CNSCvZnfL9LMv6TvdwBDL0nbZ
ouzgN2PzYx6dwTz8n1OotsM+TKfV/iBuK5vksTcW00v+r/N5sveSRjzl+YCUfdLOx6Cj8pR7iKol
KMlir4WcQlTEFKFzl+/m1B/4zdE1/cqXRTcEO8GEIv2PqhYkmOeVIh8/aRXaNQWpnCYukYO7wG/D
EZCYd03b6mXxi94iXGNKe1CUXjT9ZpAm2iq7NRWt4m6e3ehdoYv659+W2Kh30UoPQVdTTD3vi1lC
ra2zNks6KPctepo++cVIxfivK3lBAKAOvWMfVj4l0ucLV66zoTrL1KkJpxQEMNSnxlyvSe2/7Hlg
WIyxIhw6+qUcoeejcIuMRY4YPI5Qc/lWloV8HGRU31mZ56R9GzpXRBouNL13xD+A2F1AAZG1s8ro
Jnpn87xcp9rF6c8jMslBcV87yycDAZQ4bHo36RFyjr2N54gsn0qfd8Hwty6IHuQhZ+fvOXv3Cojf
84kPkyJHye0JAaJS3+gO36YGpYO//oiMgmIOWGVmbJ2LK1Q2xJrc0VMKURNe9RCMJDw4yLy+I1+c
MRQzaVqBxTd3FMM5eJVKXy3aXKE1nmn1tqyxkaG+7J14INTJ60O9OGJoMoIopTf0RzblfKhpmbp8
U7VM+ykYk6FoxOO4CH3liO1F/+dNKxg1gKVQwqPGjEjC84/Dj3flyHfh49T0dRTJq1/+WDJFBdH4
AuMMfPc1UPmLRUTbywx3thysIUrCZ+etnvF7nEyPT9WUVWLJ0jgE4OESdPr/mpoH14B9QXLFESBF
OzsD9jZ6W+ZNa+riVhMLHl+nDYnuK7vixaf6MwpUDwgaNLTPPZrqUjZ6dnt6EJ2xHXkRbPFmtX+t
67WPwl+7uTqx9xzHlMtAB9bUrLRSFj/2qMulYsLjcRuN/1/7+f/7f+ydWVPcWLqu/0pF3YujeTix
qy80ZDJD2mBjbhSAQfO4NP/68yhdroJ0bdO+2/tER3RE24UTKaU1fOv93uFp+r/Rc3X9bQCIf/0X
f3+q6rklnbc7+Ou/LpInEveql+6/1o/99c/efuhfV8Nz2/Xt828XD7X4bdOXXx+6pCoPP/PmV3Cl
P+/Ef+ge3vwlIKe3m3f9czt/eEYV1O0vxz2v//Lf/eFvz/vfcjPXz3/8/oT+sVt/W8Rt/f7nj06+
/vG7ybD8P69//Z8/u3wo+JhfFUmZPD2Uv314rvvHPHk6/Ozzg+j++F0y7SMoydg8rt4uyAdXMsP4
vP+RpR6xcaFopPe4WsWu3IOy4tD+x++Kc7Tq5WDlYCtAp33d2kTV739kHUENIk8YduVK+4Ps//0u
37y4v1/kb2VfXFdJ2Yk/fod8djDDUbljB4Jom30AKvIhhaWWcjWdtXwM6FjZ1lkKKjdvqg7bok2W
5emNShdjDDAKAWNbQpEOGwGroXF70eRnQpEr1dekLKpOhZHP/ENHHra9AjLoEXGfPCy9SntgySvt
K40HYpoyetGFW9d6f1umTBbPGiEQuGoXSSkH5aQtT+iaVaafW619m5RKBdqLrw0Vfqd1s5uUtp5h
eZY2WNVbMygTUjU7uyjzQkRuO4wOAWW9FaYezew52ooqtSR60Zl2mamd8Ukx0672yLfDuFspJvxY
20VYdRBW1vDs9IYFSiWV003LWaM4zmx7hZx0Ux8um7jAjC8cRN14khPjW+M44dfVPax30S2puj9w
tPoI3zM3L0pF1I6XUQpfjM7g9KdETKqzO9fC5tTcTkXBZFlUxBQj4DRGTUjZPYUjeLvpFDspLhmv
3egLLEg/Fik43LEi5/16Jh4gXtJguh4MTK79kZDWB2XCDc61TD7twc+cRIAbHg4/mhlKqjfKSTn6
1dT18X3clfIVR2O5dpPFroBi2fyHS4ptfdyKZGw/i8IYaEY58PqHQEqgjB83dZ3dcF7PdG9InOJc
S+JhcmkAFhehNcgPo2WnV8QZWI84RuvCDSmDkf+TZzy5pNfrCiKbOb3Kdaf7VDdOZntabcuJW04o
9Pw4lLTHxZqi2RVTutxG9ElH0P9womNnws/ZNBCxAW+lRUq8uRJwBtoaf2BiTxvD2qUWQIdLgONg
bBeparRTXY9jlaPTGA5ehQ6Q3CJDER+Q41vNBue58KI2hk71wY2s57X5n1+CZ6kfuoE47/NUH1Tz
uO41NfMXfbEJJZ7CrPDtYsrxwA5RDJ5VOKyMJ6UEFucN6qyOnHND0fmim+rIy7sIk5FUwdnRU4bG
0TdYScaS3xdGnvl1puXhVmps/UI3i7Tzok5AgGjJTNO2k0LnaZMlM1y5uBL9B6HEFqep0BqflGKc
BtdkydFd0OF4OC872jxwgPFOjDlvTZ4D3Fy7ltrahidlw3LS60JgsmKOMn4rpjYofqeUSN+BwBvH
t9us+ohvVEjroZQix8MCT0FCmMMH+9IbUmjTGMPY3DWmTPrcCax3XWFM0qc2GcbRTwrL+GSPo/zZ
oRMbupx8Sos3vqZjAFu2gZLQ/NLsqXlyqgbvMz2VySQp02QGkW+HR6vMhmtpmia8q4dZozMIc/wF
RAzH8TmDCoMVzgrQd8XzHMKC3E7mMk/ekmSh4g6OjcNYQuQIi2hbeHk+kX2exZF46uCcdN6YL/Z5
HcFkcKu0YdpYcTLdxH1mXOr0xkEqS6dRfHhBxcbC9wQ0L5ot+iNVHZ0UOd/WV7oOSWWPNV3hVzW5
8j7VSF35qtE6kP6UjhNjwUJNnI3ekoiCto0ekEPa0hwAKVoXtDiU2pMsg86MM4HxeuWQTBNEl2LU
ztTIwByikOWnQg37h7LVQZuNkeQ55Ki5rruzufTKdkJCdqunaQl2QxLIR4NBWCPqjBP6GJHRf5ZN
EEc36rAfgfczT5j5ICyv/WRg6LqjHtPZt/URFCnhFSjwWKPoMQpj/ULuMmN05V7VSKgfMqfwosmU
G9euJEzV9IF4pY3da1n6Dhvqx11Hgw+KSwEh2HgDHRpLmMiilsXo8FZcaiUI1dBxQULfixrY0+1f
l68YY6wCPIo7C9INqeNvy1e1leNeTC0cE9yCOno8rWR6csdk6PslvYhTuaUBnIb3YxYbZ8pCy9TX
0Z9tXtUGf+66r3fZw4rW5FsiPkDNhi8xJ8iDMjMWWjM2ptYEZlUop2ChwxejTsVtk5Q6hcVfZcg/
XGol7b79xviBQklFfIF4BX7v229clqGjiDyp4Wv3SeEN+mSIIFNG3rLT1bZy3jY5BLC4UOHRcU6X
e0+kVfKnve1/KsRXFeLqf/7Xq1kL0DcV4rZ9Lh++PrwuC9cPfC8LlSOMF9YIUMBJDBJWRdufZaGp
HIFSc4SkGrMgpK2Suu9loXqEP5KOTn59ydR/nJW/l4XKEcxPEi/XfBR2K4hCv1AWHg5YYAH44GAR
K0KAkmX9+SvS9kxqUFlbTeprqZR6Qm/MQFIGcWxMneW/eir/MGB/EGOv1+J21W8WPnzjt9dSoNEo
E07kfmM40kUOzuiGoW76jpjv1WzFq7M8DlbhEmnH9XUOPkbyIS0ve2Y7hI+SeqQfbsd+AVsF0F1p
hgKQS+q3Y1FtiqFK2XNbh8YUDcfSzoRLAhDhGTnNKjOu2TmcaqF+7LTdz7/a4eGZb8ZxDzAHWcEa
JHdAsLfIZ3SykMsvkpJvOk4AnjKJKmD3aFwNMYib947pLtQF7yw4h8vrtyuD66xDDJLhwbpH8Q4N
HX8DDGvLKMDhAXBV1ud3zrV7M7DXiw2XQSmIeTXnEf50SNSmK6UkveMk/mikQ+u3hlwHWR/3vuwg
3WCL11pfTe0wJz8kCp9gCkdfZrwWmzGdLU/JJPMjjKhTi71+CxOMrp3BQeElHu1kB82sK10FJlPP
PlZFNKz7Pj2bbCW9T9vJ8hFEAW1Dl9LONKhDJ/1oTJ/3L/A/q9irVWzvqPPfL2MXFefG57Z96F6v
ZPsPfV/K1CMAr3VdwgAMJ/zVvOH7UqYeqRr6rdU6GIIRf/x7KTOP2AqJjIASBsSzUry/r2TmETU5
AlT+I0OLgvdXVrIfdFAYQSKtBb3VQFeJHDuYhIM9CnNSs8nvTU3cppA6vsTZtO31XKZHo4/K6SiN
2m7NIXqmXWZewzmfTksWvlMa4v0XM8pUehdZf6ZCaz6ZEzX/QMZCnn6bTP8Za6/G2grl/fdDbds/
fH2mLKmfXw+19TPfR5oCYAJ0ixUZ+YOrcunvkbZumqvknRHIWgSd7fVIY2kC5AOURebBx/4easaR
jSZ/VWuCOCrsnL8y1LixN6UXOCzaHFSEGD+DJR4S/E1QAmfWht6fCuVz2KqLW5HK448Tx2k4Su8s
vvtf92bx5XJwybHXx1fwR30y53woAEAafstuCRXGsLuAPWi8j0jFPV1GgXMCXF8yCY3Iir8SX1iX
x3WrKSdytnSyayqJHLuJ1atfWjWHL1CG0gd8ySAUpMqs79SSU4FfapxZvZSvvIX9325pkMocghsb
3VED4XKmvZ7nqnoToyyovYkkmMQZUAdOhXwyz8skPNMIu96fDQ7fkTnHESLfGYIb0eTZboxjGwqL
M6Tv7L372PHDx2MCwwNvkZiF18/bskIKca0HYOHxOHlzX7ZFfWuO1GKBKSGlUBsKHNecBov0sVK6
5096tFH1HLKNxLEaVCmN4f4uKY/AmmTQlcykH+uIKrpN64KOMpmPwsOzBs3+Ui6Ka9LQg/mXDj20
Xvi7gVKZylcxDGm66dnnoRGkM83e1GjcrjSPJ7mDpWyZqX0mJ/B0x1mTzivETpvFWvhN1qjmUPYK
JdppUZzdQflylxBHPv/VJPuHAmzv+HrwpFbkmGOJihYQZ/S3T2pZ2rxm/RZQhxfbHYZccQ2ILgUR
reSQkyqV1udYt0pbBS5lp/QGFUsUdDGesWqiqGelMk0fu1E2trTMIWULGN1yJn9C0RJtCzHlwTs3
zIQ9nGgonQiTAWVxqJ4PlvQ8ssY6U/PO57QDq2Cxw+Nhcu6SNoTbpuOebKyKFm2SY79Mlm5TrN6h
edYO77TQWFN+vA/KdEiM1tpZOhhiXW6ARBhR5y9dpwXAJRqsSfFegfxDo451ZdWB8gqYw/R71sfx
qhhP06ax8yztfEz9VvylnXwbkjf9K114otOmY4e+YrAKqV3SfMJTzH5Uz6jwJ1PysHrv6f+4zK0u
vgizyEzQ2MAPbgfWeWmpFfJ5SMHNuVrl9QniAnX04hW3C+Ox2MlaiGagLOCZpOpyOnM8Puuztryy
1G6rDfZSblJ+e+yOQxlejH3bvGdDsI7Zt2MaGShuUthDgN9wkHr7zKYOsk0bysJfRlP1cye5WJTy
tAMHO+3tq27p1G+P5Ze276v6ufzYtc/PHd2OwxbHmybJ/962CC2JV7P1h1Pv8UPSJa+37/2//3P/
tpQjml+APmuwFoeTv3ZvS6enQXuEfQzSJJvx33WiKh/R3McbRUVLw0xYR//3QtE+wvPIYljTXSGL
CNHvLxx510Xj9Yhhwyb+AxmNDYmN/+PuXs+yxW41iRxxZCsD2KabVARWJdiMn1RzoodupDoV3tWD
9AxPvrsypzZ6T8O8XuHHOwARA7HCCuYw10lNm6yCe2oFEXy+TdtomqfHpRJAUPtV5fcazrCun+vh
nud3ABIZTSuFBRy/oID/58v1Yvgx/ZN3NpYfnyjPlHwsWpEIRrH3e/tEYzunOdTreiANmXzVkl8p
4BNUuMylQHD6Ri3y7hirN+nSJPrjM4RxNdm8GnzX3x7ea+DtcBlYxVcrXoKiDa94jgFvbwG9Bhzc
VEUZuQYN16YwL/I5dHzwhgIwGfmCJofS8c8v+s3T+e2bRPrFZooVF008buHgsmoRNrncGoFc1mnk
VnESyyeSnkPoX2K1dgJnUtropGuVEZjfaUDNQ9mgZ+DUWXUVdZJ+Wy/yOLsDUobzsjahKsmD2Txk
SecgF6qiiP4CEPRZoyzwJ+sU22w2whITB0dbpsxN4nAx0R6VnJu5U6Xbtnas38j2GkOdGJNqua2V
JvrXNBZS49n4GowbxHjhbawl6R0vK/1g5Zr+aGdNNmxmdoTuuEgVHDLMxjE/RLOT3NO0McxdBw+r
uNUhJWquY2Cld2z3kvklMuZQv9RydB63mT7nW8wSloHA7ExRPWUPWMtdMXwmLxsYW5l0p77EH039
GJkWQPe8Yt7LHv4GVAcqAe4GFq/2EHm5ouVQLZUnaGcyUYcrmF7tgfVwD7LjSQLrvtmD7zqZ9xeo
aIDkyagDnrdShHlun3YGla6d50D4DAptU+6hfXpdwPxrGk3hq3v4v6jGJvZRQkUnZUs/CIBpbRaA
OhebxLbYifV+XkY3D3vj0l57DBEnRwDtYllIWlm7ENaIttMjPNF+KvZtCjYuWhaUT7qP8iPdyvuW
BnA/7Q2TiQJ2ldfPElyTj8u+ETJMKWIlde2PNJjCxqiX1rYJj3O4LmmlVPumSp5Weo8Mx6DK1te+
S9iFhbfgjnTcSuNgBSEnkl3eWfG5I0znro2G+BmtGGInTZJXOZa9aKg2hmZbi7zbWrpknxXZbA1n
qeToXxraxddqo1W0D6FZn0JBtBbXoo93MU2OjURnUZzdgAVR60NchpqHdQCkzqxKaKColghCmlVI
PUpZX7yBnsTlpMR94+kFSVa+A2aduIYqxZ/qbIh3dZ7lUpDotdMfE4FiJl4u8iggDXJKPxUDD610
I5K1zVPkCmBqNc4m5emkp+FyTohUWvi1WjgfEstpei+GF5l6lciWLS0BjI/U2TYavw9LAMWll5bF
F3FlVsf6mEeP+jCb+AFwzl/1gbVtet3Q6W7jVOlTbVWYZmrdIhNrQiex8tTClLSrFH5R6M0Eu3VB
BtB3iZq6m7wEG8APdECrLzY94CcM4RJIpo0U7sjfsa/iLLVQ/xp1dNv0FmMcerh4tpA5Xzt4Esge
ksp0NydKFwVpKOdAakmRio1tSMYnHXvk+1adyhcatnD2nSYf7gUV8aOCBLthcVHQSRm445LNp2cF
me4geeHVkLezDM8ftqGH9Unfe2leTYrLWp4TFy5PI730KmOeKFbqXJuQLTtfHUoOtgVx955S9gj5
6PRVEMSTUr2Uu1TLXNPmfOBn/dzx5wYiih+rVHcurCkFayK5qnVfHYGS1kby8qWRTAnnvbwrH4yo
Qv+txl2Vbsqih8HiaBIOKNUAastkJdzQT2wtJhyvb2eFI5dwaFlJSx5daTUGzZ6WFYPtm3ZNqF4/
aGRZSKOMwoVeZg6tp57a3O2YO8hilCZGnKJgrkILJFFZXAZ7epj6VoKiWVm1HMgTETReZ2nSwulU
j6KgSVtt9MmsluNTPaTu92r0WytD1y4f7EgvrhdGL2IwHHU0V2ur5cqcpVLx8JAJn5Dhp6upzdB/
ySNJvmkkmnjMCDyk3MmwcOdsZRWFmEhJkPMRfrY2vT6cAn2nbTPHH0Vp3BDP01nHZaWlrV+a9lCd
jn3HyJyy1rztQQpSt5ZLG6WgKbL3nDIOy34QOc4hK9Bggqbh7PV2T7MrViD0hEYgNb2xy8Wugpl4
mi55/UG3eFY/30P/6WqrupyTOwUZVeHbqy0V8lhTpEaQIBy9hui/+OMo2ZtBy3Xadt3zzy+3l4G/
3rHN1dGKBjtWLmjFSQN6e722LZeWJUQPhiXqd7GdlLEbG72FWrF1lt41YDi33hincGFSbM7LW7Q8
UujTae5gJTswzv1GN+sZeaigrdqXAkVVpEV4Lg3lPF5oDsxtH/tHMXvQUpLuuWTney+J/MeGJ16/
6MHZ0eG1ESx7cDhTTLuH9IVJdN6PEiocAcD6qMeDYCNaMsc8o1aa1JMmLTgbQTYQLSKxVajQsFr3
3wrAXzoT/f9OEwOEezXUfjgPnT4UD9DE3pyI1k98PxGZRxi1qMAYwNR/wpbf2WEQx2gLYkdBPLqJ
qd7fZyLFpg2IiRjnbwsAZI+Dfj8TWUd7iivzxlgd6GznV85E+MYw7l/PCxpIskKKE0wznEtwx3o7
L9QOmrhTK+lmUWRMyPF2TB7sRIdtMLJKUHlWZb1iEo7yoVLkDC2RKJvBJ6d5mN1cRs7kYRhD0FdR
iBqKvqTok9ujCqDfFlvn0Dy1Asb/KumZNDgbvZlLx1aS45g89sN8WzrOErph3fSqN+Mh8LnuSNEL
SI4+jcO4+DDnqVZ7UGCxlTcjO8eSgBBxHYhRp1TNUeayqZDqEgWLha7aTSJD+1QQOrYim7p2nodq
ddfkwJEQQE1uUNXCKzuvSgQZGUaMZB72TrptDKFci1EunONYK6ZPpi0hMUS/vjTI1uW+8Ipm1NF1
CkolhDP2ZYVgbYIQpkzPkeJM1EtNMd0qKc6lk5LlhScvSnbCX8H7WOiVzyQCqo9IQbFXoyecPPSq
2Y5uo2YRdp2RoSZB16tTGihLL3+Ckq5/zkRSJMco3J1HK2maM30cDSvAe1iqPRltm44gI81Tv19s
6UYxMDTw8OvN7jiE65CXUOxTr/UxL0dodnpXW4LNbo45Z7toOITqNkoYzq7VwVX14OFI90i2BgXi
F6r7TYSaIGi11nqoJNXGuVFKujukPfHT2r213cqswysVx9nEJaqk1XySNrt7FJyaBvtFxYqrBuNb
zvEGS+8k3EI8wS48+ImSpRRrVWdM9P2k5L7VpTpzpcIQOhpuR3semn5KPFwRpwr/hDbdCGEkd4Ma
anlgRhDeJB0pqzuF6ohjPmYLyHolZwy9IYzX9Nd+0HemQBlJVHQ8nuqzTkIiF8Dz551d7IcT/d4C
EyYGM5W+/KGlSloJFGtonzZwfssg4SVS3OLR2LFVv3OpHw/b2PxBnKbHwCYGHPl2ouZ9kkcttdoG
Bfe1ZC0p/MmRLDujlQLE7Ou+lAznNX+8VlJ5/IaE/melf9W8wiv6Zyv9NaTkrvrtQ/JUvV7t95/6
3r8yjlSEHVRQdEVXVISq53un1DoCnVgzPyz1e2vrO+mD1Z5+K/b+6AkMps6rVql1BAsERSSu2/JK
2bB+ZbVf96E3iz2lFpRiQF0Ix/AGfrBuTYYI91ZR4KhiSgGeSKOvC2w1EOthxE+GEjUOmcSns2p9
tOUedW9WBrWWxnSAFhl/eTNh7abcjzubRkIq2edmHj/OyBNP47hhhpfNmdLjHpVIg3MV0ZQ7bfK5
C149938D9AHzJdyHHiDwlg7L7KBSHWtdSUIlKaBAhYRRzr3wizC5Nih5PHIREKCmyuj+/JqHM50p
DuAMKA7Xm/7joS0ahhKof0FbgrCWM19z8hfVKu8dufhVe/TDCx1AS70zLQmEiihgf7tvU9SgduHc
/PzLHI6D9Rp8G+rgdXSxj79dS7peo/zt2DNRFdpuOwrorV1bv/Oa9rXD69qCy7Bck4EOVgYisDdM
e9XXgHqD81ddEDBh944Pa/qsKpzPYWJsnb69G9r+thVKYGWYzaWLsivs6frn3/PwkLG/ARhTLJeo
xwjPePs9zWpQnDpF/u1k1XmOhP2CvkDjZgPuNGDA74nifijO99eDhQC1Ae2Oeqh0Qhes4XG8Oi71
zezBdX+MIdxi9GYvbphbV6VD76o19B02Bi/AfR9//nVxbjyY4NyAQ8oGkKyG19laHL7BuLVykvSF
w2uQOPUpG8VlLi1qoJvpS9TXyw5t6A6vg3JbDLUGPpg/4tT0Qsbrea12qRsXtfCzmZyHSl7iDRYd
+nWv25dNgjrVKs5tybxc0uxFFvplmdjoPmcgwXmUECj36KKVzAhPCxR615kCyxis/+uQQ+lu5ZXX
HWq7Rcs0t1ySj4bS3GeheSNsfVe1xs6WubJu0XnVRgBII320qFbcZmlpWnI1YJfSXW/Ddkx4sKV1
M+Kr7taTstP76DHktAQpV/5iz6njDuuPjEw1Psrh1AWmiiVVHtvtsSkm1YtTLpWLsuaUBgGco96y
09vK9onQE249FOdJqu5SQcWz/2Zqql/M2Aqc6c265iUSOWzSSJCI1WQXSSbuMGrjWyG9h2K2FN44
jbYv4fsXOIZ52Wgj8JxhfpEsUX7uKFJ8LFocr8JVlIoEgwEjGzS+kXC2Kkwyt2yKRzO3LqfBvjTS
rjrOBNy1POudzWzYN+Zaw7KGLxd2rQ+eFcfYTmtRgrslzkXsPJeKUWquOjslFnc4Dy+Wtquz4jGb
tU9qoqq+Y4m7sIjzoAD+xWqpnG/X9xpa5Tngg+3mUx5f9U4YoFRWvL62BZ3GQvaHWpcCPW41VxeL
A/mfh7x/jJMOuJHaeMjF0OJvLXzbsSPjIcyIiDelUjrbOZYdz06sS/I6na3RzvOWZAQbv8fkUS8x
E9Kyrt7I6FjcCAueQEhYx41CW46rythVuWlAyGcoQN8xzkYeQwwFcNPihxWkizNfhBGN4UbSMt+g
yPZAsFAvlGxxTZO/2GN9p8bWyf7eaS2XW7m0TspiQTswYa84qC+oKG4wcK43MfJrXH34kkMTv5hz
hEYmGlVSdGaMpBQEJH0ydOCTc3OcDfmuMGki2dWkBonGfWeATxsnFHcou2XfSM2MateZ3BxHMl9B
rew6cRJttLSct6VgClpld7cYDADJSF6kSC+JmmnvusnKgslGmj1KgNcWgmmMSye2VyepITMqO0fB
mwaKPqVw2vDpsDxfJ40MEgFPkn/EgUpDN2PssG0CARig3g8EuCFjCfnVPY3kuchejIFJli/FI25h
l/GoXKjheNXIzk0BE88F4cwuGrQ/a8K3s01CVbj9qO+WEPZ+IyYb+3Pzsixx+CvzxILz4Fwqs7bD
ylG4qhk9ag4PZq4UrhG2d4ZanVPp30kST2q2ks8cRyASjrwwBZAJ86pYukkJxr6IrXh29QwVgzGs
U9RangaiIb3Jtm/kZcGztZBuIKpNeOPYN1qEhk3kj2XElMUE9EbEihSsi2/XWZnfiPYuLdRdm9RM
WrT52PYw8OUQ5yfCmtCcSdhsqKOBRwhWVZrOkrFY7XRaJ910OhUEjq/YL943cgdWqseX2C0soYc1
ZupaBLe5huAmZaLILmQaJmRo2UzROn80OvBso8BWBClOtJEaMOp2qIqnYolPMt1OPKdmxou0vWut
GJvp/q4t2jsIVGuUD9G5ltmyKFuMEzvmvis7fskTnCX381SqrZsil5ct0CkyCgTmXlu11THOeswK
fE18RM2qZw/SzTRnDC7JOXWyvN7YxMJ9wH06/zRYIUJ2OUznbe6EzzInTV+dNCmQdD4VyuouzwrN
ZcsMH4Dq4BmtZV/orEtjMynnmoUPCWYrhrLVxEiqt2GNV0rHuwRjm65tjUUQrDsLaGRpJ/raqhpb
hnbYdGJ2eSnScZRgxZO30sM8RfG1ZhcqwSlVddyrLPiZUd2ZMOiZNrAnznU8XDdKtKgflCVB0TJI
c3s2WDMrrZZJhdvFkozsPTb4pNJLx4XOLeP7Nm8j1NxBOw+s9IW2a2OVdXHqBw91R2Zy3E3F5zaP
46tMKvPAaI0HZMyZryuF8EdH2D4WL/LdBEfyDMPQGiciuf6iSPa0tctwvpBygEf84uJHEUnZh0SW
HpQGqwX0aev7S2Ws4LF7kQJ1VNRgGBv9Kz0oXBUVbfCyiMky5HgEkB+TBxPmOj5tOntjNYN8N6b5
4zSxPa+LE4bt06nGhg05BCB4aO/22yJ1624eW+gYYMuekNd9MQvbMxxLsB2xjUuyThKUdEyDmgVD
41jvq4XRnulKJ3lCjFd0OJL7qmQF368RWWJeyqIuP0pl+hjldQhPkh5Dt3ZvWeLXPSW/IRaeRoZp
YYvDejyhAvToAb30tXpda/1FW1lPepx/Ka3sLMMdiL4RVYKYsKWqysLZpIOs4pzEhFNZ4jZ9gjis
knNkrfhuuSD989nUyNn5PFkcVEK79SsZdIdJd6Jmw8dUDMVGzeXe7yZjuibsEGR9FNA6scH3qCjv
7HL9mqAcXJT5mGfNct8nDprR+DHB+tbN2uRlFVh7SrNO2rXA2JcLGPbczWb2SHZ8zZ4l4P0AxL9z
mF9PKG8rY5jV0IpAcjkVouk9qNMKjnrltMRBThZ9YFrSzciVWDTTlzFpVQRQJAhBmEjeue5e7Pnm
wibZLTqigzX4nGPgQYEIWiZ6/DsRXFvDVZxYftfFp5o+7MIMP7tagYIWYZTtym3uU49cmJ30SbGa
u5RARCsrQYF09vNF1yjZ8J+W2waXkmaTtsvHCJzHjTi4ebEQJ2EnP0FYlDBfkT6DbX406pZmtl1v
msk4jaXoVhH911TNj5XIopfJsB7y8KVu0cvFRXKKHyhlWj5Ml4bUZafFzFwuQxZuENOTca3dR4Aw
dx1zRkobumTVSbXVGjVnhRRddjXbtNXdFpcUD14oVSMkIS8ZxeKN9ly4RZ1NnlQvWtBL6js5ZIes
hG9MO4RAnLFRJh2mGVW1BRMhsSXfVClC0PBTpCnmyWJFL2nN6snG+vLz0n8fw3TwYgk+QwUFAMGQ
OuT4qb1Wdk2YS365Pilejk4OG6WtFju4lovlS29bdAXYVYpc3w6hfbmWk+rCgl5A5/Q6Uuvw7WTP
XWsmeaQEWt9ySzEwa9kjYYGZX7CG4AIIRXrwBT42J5WavzR1e6fVVDr9wrkm1XaTzTrvCIRzSVJT
BbHtq3GSB0MH5VSndFzLTWmhcigowoXM7MQhMwto/M5uTLuFqo1Dy76mG1o0totq39iCKSKxP2VZ
Kx0rI2+bhtllvfAvOUjdTakibipHxXVMjCuNM1rFnSHb+LedkTNXNLIxjLMsBdMU4+7hiJZ++1iz
sGLqh+0Pu4LjzNJa2EEr40ujqsyglik7LWnu8InrAorn8DQibul+//p+CV67qQr+91NW2b/Xa9k+
V6uGXRz+qvVu/pLx/8/Q4EMWezXOf2iu3OARKH57KL/+5tFkqcRvJyLnb+IN/rb+iu/dFuWI+DqS
+VbQAZx1bal877aoRwiuTNA6aJw4kqwkzD/xNxVlFcpBeuGIeRAAryKGP7st/IhgBKhpnD0Q3Rmk
C/wCA+1w1YcnhE8jbQh+FUFFh8ljszRLYdxRCqpj1n2aC1SlCudY38xXwXuXvAwEkH3SlIp2018s
+3/Ayw6xq/11IdXLOnql1ezj7W6zzFY5Yi1JUJwu49sptPZDSiHjJXLZ/7IVBt+RsJHVf2h92Ic5
vTzKfhgGQulyO8JlquC4g2Pqe7rP9Y5fr3brN3JWzx4QU17oIRguhG4VprJG39lWEXSiGDdWqGTH
VKklJo9TcS5VYaDq21aMxcnPn+bh4s6FIX8ZOrJWB4jHOuiYGdjMLHbOtSdsfgIr1s8hKVzgRJZs
1DZRgrbW3ysX/uEFUilAcjXg89EuP8CxNFLTsTpDnD6GTeKFpazxeFPCVhojfoc5+A9PFnELjj3Q
ONfW/AH86DhxjSWsxBlA1Mm1ikbfd5YyOQkNKjl62/dGJp/Z+NIc5x0tnZ8/2n3k2sF7Xfvz67ck
HQq1xduRakoi49oGJd9Q2V5cW8uWFqPmFriFk6aqtL6mLhakqLnfJOlCxdQNkq/YI7xo+l7Ig7xY
Tt4LQv+nxw+eRsOJca2i9H17V4tixAK4A/hDz52N2Sw5WdcAXBG2vZtffwJA/Wv/QKcjy6Lz9lpK
k45JrifxZoicCspbaDzGlZ3fl0NjYBIuD75jjl4tp+VJn51LaMs93GnTIMHTeYMoEJBPCZXlHfRb
PURSGfQOhx4FXSoqMHqBb28LaL2OOrEqKCaNDI02twrix2a78pPaUSoXArt9wwauXGrDomHLOc6x
h8vlTKquNp6O6ih97s2JT5GnE/sCHbwXlWUNv7xH91lqFlSLIvIxd9PPk0h6LDLalnEcU+NJeCsd
p+ZofATOc5R3vtoP+rGVHoutzqrq4RjKuH/71TKripF383ZbapyNMSz9GbazBQeHSkZoH1ax/DKF
FdaJeEJOPna1qw/DPKguHgv1/2PvvJLrxtI8v5XaABTw5rFhruWl9y8IUpTgvceOZh2zsfmBKWWS
Vxxx1BMdMRXTVQ+VlZm6Bzg45jN/A8ySaOKAzojWOmVfWnc0wvXJrYIgRJFSmT6D57+SH97vES4v
QNTsT85Y41ixCZs/bSpGzacq4xduW8eg64o8R7IRxOEeUXfpsklDqeDwzbvDDA7/PJa7AYPxyUeg
FYMESCmq0iJpOCLKYg9JQw9/gB1Lpm+BFR1lJKeREwiuMHQazqNKDC9qwrHIForRQEM+0c6JqtPL
KNXAruWrAEnkFthWq67BXck72gLaZaT75uhIzUhiJ6HQMMChuUnAIdzEABy+tmrbraSu/qxNetza
AFhNdsNFjZEoeY56tFeVXuu1QFF9z1ei/iYtJ3Gdm5Xm/n6bfjyKSQpHZ86EtfF+zZRzGPuCJfqe
FZjUCOTpW1Hq5ien4a/hwoIM4V0WIgZM/+VYetM+Qekkmitt8D1p0FuqibNxX8tKZgdBntI5J2vq
yqF2pjqXP7niPhh5cfNacMMo0FLFez9y3LQWNMjG8npNiRPU9BMnHBKwA3UDHtO4QWgivBXM3Pjk
jV/tBd+v7eWMYXkTQaD8d4xGqUM9EsJYsTylEPGzUEbTv1X6unlCcjhBfaPWBDeTRAEBlSGjdEXx
flNQo9OcLpbLhnqgUZ6EiTi9xI1/Ug0UcGR4Yq2NlHp97cuxsO9DQ7lexJozZHXz8FJI8uwroBQV
lKEVn49d4q9/v1h+vVL/OjihLuLSyuJ8P5tjiad6WYqWF5ZWv1IH07qiNXMJy4ADHh/EFci1U6o4
4drC1Ok/NaVsOABwOK/TOn0/egJOBk/s2vKKpOzWba2Gji9gzg2IxFjHSdWfpagB2uVEa0KIC25Y
SUtWcyoq52iWTF6Vm7eJ4Rcojfqzq8ozFCzRgGhYqLqHAGrlZPUgu6VYfguQJLG7rH5CnsI/bWUk
R34/k790FBfahASThHMaBAR+n+9fJhhHqQ97w/CqQDYuZ44T21etaB9mrdTSr6F0QpZsbaPWV91U
q6ztmNXFuV83we1/4lFw+JExdKUPjZLd+0cZcwReo6Rgj9SIsZZiVz/1HaLwutI1W3OWhDMjpGde
qcj7U4NeBNqNE0mp28tPHmQ50Y72zBICLz40Or3H4+Vl8TVpL4Q8SFWfQOncorsibpGkiE6I0HBx
BJbmoF99MjWCugFKa62luEjdMpK1TxbbBytdYYWz2HQssCh/vJ+TEH+STCCw83BNUW7gNJoHnZ26
b6S8gk0WGLBLpScLBbg9/bDqE6+cDw5lhS/CaUkOB8rhKEYpKqw44orRR8v3D35jmSslU+u/1uAf
per/Z3n4vy8HDKmON4vwl7ScolmLlPC/blGQjvIPk/LlB36CYtQvyJyoIhApDiDplbn9ExSjohEA
hIqqFZEl9Uw+2T+gGEIcwk1Y/QtidwG6/oRAApwUAUIhO0D0o3JD/UlSfhzZ0jKnYsAeIKo1ER8/
WjXTXNflCFWCmBTRcxUyt5M3OgTfdZf+qe/hMhYlQYjoYOy4C46SK7FBEbxvYkLdXOvoKAWxp9NL
8Kyw+eR4es1J3p4Kr0O92kkSBlHXWE6NN8EDVCG06yJeC3smB0HqfW/e5tk4uDC/k1VWQyoa+36r
J76Ay2R5Pxkj9TLxnP5k8Zgp3/vgEihnDOmV3i8gQTwIkKVTEhnFISXzws+4ccdZ9fK8sLiWy5/a
wS/oc+D/mYaLg+V2EzW8uanIawZYKMZAvlciV+4KVHy8N8v2g8LIazT4bpZItFhhi/QvGQCoifez
lKaRlnZTZrlljKCaWRUXQdV/T2UrvYAAeBj8cME9DsUhjOgSjorkqZNuHXoVSX80u10c1dwoMi9C
UIiYKCmO0mCCFFSHsr8dhWRYRZI0gWfATGmawVlpGXwF6qOPk6bTkyiLq6HWL8a+Gb1Wpck4AbkA
ImuGMJnw9tMgOPsZfQ/cLSanrqFwZ0G56Jeld00tOMrYR58YvP9CRjaXUhhOrixRBLX4z/spqYcx
GKKkRUHK7Ea3NjLNUabkBfZgZMNmQlirCe6zFvaVRIgl+tYuRfESvcdA/yRu+sVK7/VR2CeKtSjh
goR+/yhTkRgqSBULtZkIJOgSzU0l+UScQYHAv4G7LSWsimQ3CSWILE3bOpMKil+r7rBe+syl9ZeT
YpmZfx7HOKrCWCquLUmPMLq14FXRJgzcXqGGrHS39TD/aSKzvPwiaoL2gwhmX1xuuzcbGL8VbAGQ
wHMryvq2NbS9h39K/8kO+KAhBI0aCDqq1AsQ/Dh6yNRyStHZtlwhhWrfj+2jQsPRMaLukAnILwXx
7E6jqezKkHDOl7TdZECCmG3dwP+0QRsfKK/RrPUxuyyVRcA+7Td5brwgYUlj0zp0qeQfUFsPHEHp
Vn4u9x4uumtBFXQSi0awrZ4OZdQ7VWjd1Jp0hkq6uqd1U7kzTQS7CkL6vxGOuNBx0MvLWkAGroku
0Ra19wyjF2LWTDBI88LMU8emxjfLfxLE+CXJh4cALfQTkw6sYAUztHoRCSKLIyWJbvpoEcHWK5Qd
CrpCjBN6SQ7exerzz7L2D9cybSaEBCSKakz3+88Zjmk16EmKCn2Ksj8kwCIOYB7lWrFpNeEa34Bi
L4mhvkJAA9+bwAUCORLCmk7PH/srhqG+/7Eo7HF+t6wtDjxU88gHFCQh3j+MYZXQinzfdA1Ioza9
ex1/ioKu31drsEsaqSBzWvGT4PDDQQnPID6j4QKp4f2g4jygHwLJD22v875tLbRC+tZW6+owRzU1
PVDhrLaH35/wHx5nOmVoNhAmkXTj3o+aD1RSetT93Ubrtg01eQ9VsWQN79YuesFyhKZ7NIpZADVm
PE5iEu2zXtvQbgo/ef1XfvnRXYOKLCo1iFFTiTSOTjO/1eai7AKAkPWgOlOGN5YvgssJ4Y46YgWQ
a8Yy3amCsd75dTyCXGlNTzaE05KoZGfqoMo60jCa/5vfT9IvzrXLemBdLkx7eOPw8N9PUgK0HAIC
Z42VPShGlZ6l0+mUwFMY9BW8KonNI+LapipbKOuzDuYBKwVOCy3qvDjTFuEK7igJkwuIALVdlNZD
kykaZM4woyt7Gck1JmFNbK0R/eLXZDISI9cdxexsv48PlTmYHkDRhzGaXJxDEW5JnnR8iG1hYnUA
gEiGeAN4zofFGuQOXsux3QpVaQ96+ERrVbTDeVo1hTSfGMFZZeS0djNoAXiR7QWx6lx8JGMnZaKD
YIxdfaoMF0wONMcqBRGpflJE/+imMCDeL6cqYd6x36wWVmXe+YbpDrHVu0onODhVenIb3YDAq/86
wv87IXkDzZd+m4/8R/atfpXqvnrKlt7YX/Lfi8b38ud+pCEw45AxU2jncZ1yoS7J6Y80BO4VGhSk
IfTHQCm/7Q0KEv9oqTWwLUTOLRKRv/MQ4t8voPaRZARLjd4yyNv/i0QEEAhPx31PpUY0OJSPboga
jiF8pN64krHzcimlA4YZwM4naS5uaQA129/v+tfg9s2BBLuM5hksMxkcClmUdRT8yoJiVRg299cG
qlY+FUW0jmxsyMzdbDWdaw6qjCxQEqzESlU2BSTZdTNBdnQlNQh3sc/pjb0gnFTF7NWtgiXit7zs
HoAcBYPNcaNe1sgCPAbgMteBT0FEiI1e8JQmi7ZT3MdPo5oEKCYWYCVDvcUpTIXcrRXhSvJvjc4c
MVhckADlWGWfXAtLye341cHAwNhBikOkPPf+wJOoU/gT3nDXWH9BOjLlcMk77uda+qxSfJTXMMkG
TE10BxbJThGsz/uRrBY+t9Lq2XVuRO0pB620NapQcn2DYgV4prLYdwMM+t9/22WdH70gAicE8CLC
HCQ4x5cNNGrY1vRBr1EZkVZy1BluiluXqyo4p2oa4IgCvI6j4yyE+tXXCWj09e8f4TgDfX3zhWpC
9knqz557/+aiGEy1KmfZtVJBHw+qOlqPZmuBf89OC2MRDVCSwYOAEKxCgCpi2HRba2AhikmSeEmD
wFCbCMNaT+vkATwkMFasKLaxjNuybj34SSjjujvMJzDd5c9uxKPpW3orrI2lYrrwIo9jlWDuFIQt
IuEqFu90OXAKYScnny2No1sCUU3KsXwl2D0M9suG74OmEqIgEa70MFvr0bc2K3H8446Mb18/xX/F
DVH+RuDo/0X8yAKt+hsK8Wuhqsifovrb2xuBrvLfV8JyIzD39Fshvf+g2f6sTJlf1EXkD8IUEvXv
ybnyFwi5Erv5b0zI35UpDB+IpAzCSEACwOvUP7kQfhEABI2iLMVl+uDkgEBc3+8g3CxjWqyZhKNz
K92FOozUsSXDQbSuJt9McI6HZDA7Vp1Wt6w28apWVX/bRLq51yyiIwBg9/6gAjuuErNzRDJ2UDYi
TpMwdIcM/2gpswdNCVcNtpFINsydN+di+1WVEwQHugDq7wDw/IE7yDyQkOrfWLFxigaCWW3HUcY7
aExM/TDgPruaTCjBU5dxfgMvqOyhGPwHo5Hmqzff8IOqDTfu27ON4jJlXqp1MNtNakXHqrt1GtCR
92UMpvvKhw6rFG6a96WnNQp2j2grbRuQX16Gse36v2wj/dvaoqB29+Zz/LKlHPoYX5/eMyCXP/Gz
2Gt+oZHOuWZQOUI5eKk7/txS1hcgQfxtohyCsNeK7s9iL1tqWZ+oe3Jj8YFJQH4WewFnYZslAgqh
Rosm4B+Jxb4CSN5c/Pz0Ao9EcpY09DWue7+lJvRW4JagGAeOUniZqz48TWrsEvd9WYsg/7CrwFAi
X2FfggnYLD7Mphzvqc8Z1Hnw5ZwxLKhccA8SdSf8xi8iQcevQAI0Y6toeGBIWTb1VSD1Ne5GPqZv
fVwYGym0mnSDVgiFVVRttnMOsMMrzAIGTxZ5fUwf9oDZ6z4BHw+TJZofTLWCaKlZQ2N4YjO7hhkq
GxVLedIqdVDYmH2Hohdm43XoTH0NHqn1u0+ArEdX1OtWo/rGZCyyaczZ++lCcRtBGjxYXaFLdwjW
DM7Q67ciVIqFfVL+N8n4F9chsHG/215XT9j4/Mt+omT6P/9H+i2b3t5dr3/250aTv6D4StZiwISl
B/kmndHlL5hrLfogwNNIKhYdvp8bDRbygq1aOIJLrrE04H9uNKjGQBmkBePE2cpG/aO7aykZvN1o
S3JBC5CKAg9B9XYJUN+ULxtsXQyhozE8iSG+OfFEstAKEX91Qzy4FgN5jajDNyv2r/UoS/GZjUDg
gNc1OhRmMaq99k/M2rSwVbSgQciGm1vKNp9wEoq79rYFj+QkWXGwUE4zBKDcqKLkTt/7nRvP1Pcw
xe3XxmhUuJGMtTehBrAX52RHv+Plzy+F/x+EIaljQD//TbR1tSzdwxNr99s7o60ff/DnwlW+cC+Q
DYGpes1339wQyhfEaVFBpatOALUswb8XrvkFW0uQj4BSgEK8RuQ/Fy7/SAQYiRDf64XzRyKRH1Tp
tAXpBkmC0ItDbzkR36zbtihCcFKqQsUILdZa0ns076pbLbLVorzFwyqx/SK/7pD8oWkUqE6S4vxX
dliiC3p810Y4Xqt6OLlvZvKDmOc1+3+/n2D1wmOGxUwBVTpuywxphUax1is4HSBe2TZ9vtFqcU+P
8plqEya9qf8otK1kh+l8Xpb1eZIbuFalxe2EW/jWSNdGCnimLs0bSapFeygHG8T9gap4Ss0sFW1g
hJqdZ+b5jNORawwGVKikr2g7KfHKDRLkVrBCpiNHLubA5FnLkLh0E79nWBQT2EhxDy4q/evF/yty
l3/bkAtRaoqrUJfBVdL7RFLzt/vstKi/F2nyo+/+9oL48If+2nesnS8UqIA3Qg6hAL0kG38FZq//
RKKKxaZc5EyWf/LjukDXhT9E0wuXCREQJH3Bv+8LQSaew/JGhXEOOpTy2p/cF+8DDTzjsNHgl6hG
oZuBMMES87/ZdoDFkQpEWe2u202wtW0otJ+EMkclkV+HOKq/t5LS1tLMEK55Ezz19+lZbzDS4Oaf
oWXfV5d+GekYnZ4ayAdaJiMVXr05/8wX9OMXeQWrLqUrGpLv5ypAfjBRcdu9G2DQ2d3pfOevxOvy
9DNt1Vfk6z9nzo/3eDMQH//tR1Gl0YxLeQzvctVRQjy+bWNVS7b1HK62va3stF27K/f+OVeu3W0n
tz5VPMpLumuuki2B9Aqin2R4vz8Jj07oX59qmf23SyUeA31Op/CuNjdz6ySbVfHN8rpV6w1u/TTe
9o/IQ+mS88mw77POX4c9uhjC2pfVymBYcSe59fW4nU/i2IbbdtPvpZ1vN+dN78ScoLudcf3J2B8t
qKUgxcVI4ouEzPtXFioh1tW4De+kr+hWmXRYHgune6B3p16jd6qeJatI9nCASp5/P/Lyw8cr4O3A
R9vSkmsctqRlqU0eeFOptufbr8Xm94Mc9ej+mtq3oxztzEYBk0mvO7zTaxuQRPkgVjaFCYigDAjU
Arn5SHBgyf9+3FeHgF/fbgmTiVNJDI+yG/q/sZlLVninZl6dN+0qCKbZA59Z2iXtMBI6BRSKoV9k
Wpw607hVxB5Kba23e0MSUocQt7JRfMSLPRyLQyqpp1abwFEbjatYqB+FBTqZmbGXUW4GPDGuc1n4
XkxGuDEKA/1Y1K9WowJ8IW/u5mlu0P4qP3ONPeJU/Jzdf97y6LjI8RfEME4O7+S1cNaeB4fxEtfC
U3T8b6dn6QFe+Sc4vKNe968jHp0bOTlp38tzeKdcqSb1fVuwVS/zAts8o61q3mMt8cmXXH7xd1/y
6Ezwp7Tu60oK7yove6o2Ph7wTueNq/SERmPjABLpz3E3djMPRviEM5TbBJ5Fbz3ZoOiJFOqwCdfp
ttmka/5/cia48t7/5OD66AB5LVnR28Go5vU7vTm3ZrMXQzw3ObdO5r11Sur+F4nwf9vVf40Bj2dh
wZZJgEAhRh1j36cWb0y1jqI7WBaOvgZzekgui8v6pS3t2cbT1PsKhKK6MR/mfehOZ+2dhCyaFz22
+6k7tOZK307n8pXIcV460x1WqN4Y2z6CylthJV2N59VGBHD7LXash8HWXmrVTSTvAofD8+4lOfft
2B72k13adF6D86fB/gwTo3x0EL59w6O1nIaVJELzD+80u/PCbe/mZ4I9ryBAYJ3hit5wKap2sguv
zC1SvtNqdnxbdrOV+qzbtRM+irbP/1ZXoYeHrNt9dkcsB9XvPsDRwp+wQ8lVyQ/vpnV8Mu3E0Glu
k0237jdt4VLYMdv1uJN24gmc63PrBNj67/eB9tE+eDs/R/uAKugg9j4rILHLE3UXPiB8vCmcej+c
J861sYndcW+6iXNX7xoXZi2LotpVTrtrDuGq3o8X+fP509fxIvWiVerEzn3n0L9+wD4ePNhox4fi
Tr5s9oNol4dh/5m5+lHL6K+DA0M6ihOv+MjF4+ft1R7KCTA7yMJ3rYv3xxZFYH1tfdVWkoufxMrw
OJNLT7+ave4semmd9iZwv/9+Bj88u0zCWnigRMo8yvtHkMNAmEw9ju6iW/lW/iZcqi/YWLS7PPMS
4O+ZrSn2kH1yfh3h2n+8+JtRj4KLuQkSTcmz6A55vzNtI9jnzUm7DnfD/rMt9OlQR7FEXRolkHGG
Sk5zjIoPnAj+Ktrmnn/KwfkZ7ulIcu7XNzuKICrFAsVX5NGduvZ3o4t2y6nvtO54Ar7FEU7HZ8Gb
HsQtyD63todtc5W4QDPuPvmqH27MN/N7FGEYU5bORsZLsynXw7rczOv0OTwLn63TYKd5ilceekSM
Dv6pyNm5/v3or6yEX46FpQUMX4ilfcxayNN8xC2XOaC74qYuRslutE/d0EWv0ym/Dw+IlLu+Xe7k
feDWrXtAoDv4ZIkh8fnR4QTAj4LcUslZENpvNxcCMTSbVebgfvuc2ZF9f3V4vl1Fp1TIXFZc4/T7
wn7eHp4Ne494ti25mePJtrdbl3Zon29VJ3POZEd0sl1m3+vrR2weVtn6mjMkXF16ibM5Cd0VNDR+
b3vuqbxfbz/fBqurzD6jK8WfXO2d3KldtOjtAy66dmM/XhyM1b5YP14k9tnMn9XslWFrrroW7Qvw
byfj6nDWu4PXOL7rpLazntzzb6vzh8uv3nRmxrbszavIPpyJjmbLTmHve1ffnR1U7/E6dBT7O04J
9uH20a3s61vMm+yvtTs5Z4fZVreZvSns69RmfFtaKfb9yt+iH/E6AdJKd0KXX0XJiGPy29mjwcNd
FG5mX51O9svhceYV3L3gepdndm2fAJm0ta27utjdFvZgH3ifF9x4Vzebl2Bl8nAUiezNTef4zsu9
790++tvILpxzpFg5aa8S/rpwzpjLZXWM+2e+R2ADPuadC0ewt5p9cbhye/ewbe3r9Wg/TuvHvfMC
H5G/9TjyUqIzc2pyl1s8ebM+eyRTI+aynFXmrGfeMDm09qXOV53OdX4lc1SXfbfi91vbQ0vWTpa/
+Oppnrc2bQetGce58nanup2st+er0X7Y3PCoirPunW1jn1MSY92e3J1e7VPn1D4/mVnOJ5sdoDqn
cr3dyc67PDHtneXeV/Z+09lXtbfVvBMGcYi0bAeGtv39yXQbh4h0Zn7WD6qtsuLOcZ/amTbH+6Gz
T3Pb22jEEgWfonNOr2R744X2y7zSmFBl9zV018NK2Ck7W1492ac3k5tcB/Yj/NO1zsR5l/xPae+C
5dvF9i020S5qOw6YZfvkm+F4u3Lt772d5CxP9q1wVi6sT7d39LPTEwbiOZ3SOZxFrvfdc3frb0ug
452+HDpn13mWfcOBRj3t3Mu99bfZiTeVd+h2F5Nz6N1+1bvSqnU3ib05wFZ25N0tu3tiWR3Ornt3
NTmTV7s3t4czzb7fGOyI3jXX4trbtK5h3x72Fzx54hKReaWD7JK977yz28S1C/e7Yl/dv7CSl21k
2N8z19vc3Dre+W5iAZ6uH5i+zP5+u7kfbGZ3cuPTp5PaNu3Th8B5mFajt/PaC6C09uxhBL8u3NCO
977N3c5/1yjz2MFqw2SXO4wAXH51+b3OsVzNFZYHuvFueLrW2/nO1cX982DvR7dhQgybnbdC6HB7
fSvyxfS1yRRegEC5Ee10U57Wu9zZNZ9kkUetvR83zZvz7ahbLiMxHKkV5xuO5Pa9sL+f3edDw6q5
5UuxYbehc1AdmakvnOfrdetl26+UDartnWmfLLFr71Urxbn6z0WFICtJcSHvo0D2/uAtY1DTglBH
VA7yregFMPjXWGoldnoVr1oKUMOZvjFhFHjYi7Hgfn/7HPGbf8zLm+GPbmArtEJdzZslJpQvHovT
cWtwDq4jTzn1N/qZvip3yVn1yddYfvT4yoO9CpGIMjq4raN3FsMk6k1liKApYFUdav65JWOUI0jV
Uw6pBxHIssCJvDY+q/ItGcAvAy943yWfB98sv5/sLDOLQRIYePDmrfjd/K4+DPfyPRlJeTDOhesf
JN0/qk//R9e0C6nxKf+X3dXfnrp/Fd//ddU+QZJqo6//FjosBJy/g9GkUR+9A1YuAgE/Gjqa8QUj
tld1ACpU4muN+J+WP5QeBJCoWqGORr/xn9Ky9eVVA4XaMajspXXDL/7o6AgyHUwahxCC/u4R/YHs
Cun1svf/WRWLaAM5MaTRRUwf8wfjKLEwh76WB1orHsWaEQ1fHUVD3YnluusPeRDJw7UgJ5O4M9IB
Fo6IS8zs1oWkTs/a1KrPQVD6xiMU0xgtJQslYEfR9Sm2U10NlM4ppznR0EcT8su2QOFxJaLvRtGq
jS0ciBCtHEO7mKdcOqtSEHAOOuTDbGu1olUnolioJgZFihEO17lUagTkQ5Vv/L7WCsXrE20eVWdu
K+ytWmRIk9u0qKpkq1ZFTV5bG8N3cPXtYxzUsrEyWwS8osnQvRw1Lte3otNRVMbrustyB6YE6vFx
cSZ0KpbxWYcJ2hTd6l1XfEWTUQNPU5OmBtOzGJnKfh6FXSDibxEayAGELYDvOU/w4InK3C4zSV3P
0KlFJL32SaI1jhEk7UpCFH479dZea7T0DPnoQHchXDv0qS+aaY7cpC4rN8LoG1mstj+FwpvaGLtS
LTbCCz+DiWDG9anWjeG2Daf6qutL3TP7wNyiMYxS5KS1K0WjA5lJo4t021mga/W26jHzNYvvkjBd
KFqCMkoRCKt6jG6wG8dqqUfI05ji4kJK5WcrjlUH01DVVZHJvClxbvISOcu9WEyesdZ4zEc09GhC
FmtdnL8qeiiciUpXenIUVxAWZtIYk3RBLqL+KrE65OJU6XIhQCF0LHR2mgf+TSJPyWPECthEpV6i
pgJMpK3NwZECFMps0xi68ZqSYCi+DHOV3MrAQqjNDEanX1V5NG11Cx+eXdP3rfLi96lpsCALAcE+
BaKcfBpHuOmtykhr23Us6CIKvrNqelYaVOEuROzrShjbXEphRQvoxYLZrSJpcJVeMqn1mK0a6ufG
1Fpm4ZnQczXzeykG7TSdBEbXWPJ5qAbCEFAYa0Up2jW1VuauOhv4RlUaHgCeCkbyMhDLYtqbhYgw
SyDU0tVA3fTJmA3TEdp53HRxWF0ABsMxamjqDYRjTMFHPLDsvvVDR49aHUkDlscsdBgKkMDR2hSz
doNoaXWo/bj8rgRKC4w/LyoHgSM8VnGGP+2CxGgarygRPGtum8ifBseIE99J+hyxVghsp9KonAdG
obiVruDzYwoYhlqZDhYh8WG92+bQlf2ikaiYO1lKJ8jwwDHHeYPBAzTQYBT2g5SKG9NqR1v1Naz6
BGGCqSmTDUV+1Zw0ZRXUmwbFOtFt8tGvC7tIJuvZCit/k2p92WEn47dQXILA33S+EKCa2dyEdaE9
QikMbRNVG4j3uFOvpq4Mz9VCn9aGIEieJUjWCriNuAIERIRA5uaY2GPZcqamdlhE93OpwcZq82or
DUtbN65mlC9r37byKLlAGmfeNWpmoisVIK1nnjWRHO1rv8y3ZVCzYbV6EYmrhxXGRvV9kU3CvmgH
ut5Fax7MeYifcKBDXg/dSY+iOJOhoOqmasu/MkOKHAY1XZvJYK6bRsKLDNxStDfrnti1qM21KQvN
Nl1oHnGnzXaDSMxJMlu4ZuS01gsrFjeiGsX7IRyEPS1J9SbSxNZpAmybmqZOvWmOt004Vlci+wTt
EIZMMBa7UifftEXMlngq6zag6ku21VuR7vI5GDdq6/vXL1g0pYg0xKy4prz8gqAP3+qxpmuehU8J
uqX7ET+PXV2EwzYI8/HanJgSzl7/rG2VxpGMJnXCuqQyAllphWAN71cNw2oQCySMO9QwKKQo2whv
NXtAthPWST94ZsrqiUotdMpRfzD9KX56Hb+wdJoohp6uk4Z/Q6wC6/R1Dgtssa7FMWu3JtIM4yFI
NVpMbL2XoNHMQ66EyssYt+JFkxrxU2OkORo5c/yUdEp9jz3u/DxmPQ4rWHzJNgBMjj7YzA+JJIxb
0ArWtdGM/VU958JtVIYVpFMLZ0GJEnwFpvNkkPTEyWRz+B5hJ3RIGtPYWxIifVKdW6V5p+AuKRjb
0o9HZO+ZY/w/2epzkfY7ZdTLOHRgqUqoJhP7yiExLdSynQrStLZLQ0u2AurY102kKbuRNsS6HfQz
vxCv2iq5nPR8M+bK7BbmQIg4rOW02YJaWMndtAGA/VyaAOREQBauGTT5orjN4i/Ns0GpWOimdG4G
8x0+YwX60RUaDDrMZuyUm/UstIKr9hAQuXOmVVS3tW0FTbJSO630/MJU6ObMpm2CZiUet0R0UkN1
3yhFs6ZIT8rSY5um54YEE08LNrXOEocll0l41LRPRiXJDmZive0P0y1KNBHzX8Al8B+72v+K7ETh
SrlwJdVDdcpdYjndMOUb4FKZF3cDq9vgKAZcR1sCKbENTSP9Ziy0EaHZubmfwrb0jN4Q9nXUC+um
QEgor+ke6U24laxq4uBWze+j2KyQdtuIUm9nUzpwZUXzZQMIcC/U47rxFTTudQAjk5ScyYlgHEpt
DKF1tIHTGJG5nyCWOElCIpTpFFbL8MbPA1qaA3TvoWp2VRvfVe28LnWUEfW019etqVAylpKvkRrh
G6NLuZMWcv29haZvIy+NVljj98gHSHTWpWkzd0LldRoSbaI15i7QH6xb0LYN1GKroqDkTrGeniAx
q4EWzka3yOGB4RvEMagZwq4XERsR627Lfo3XwjjpXieV29ZazuoidJAbz5/iKRq5FFvlYkATYh0M
ve9ofmWdw0urLqUGtSzFSEU3R6HqqqgNeR1gu7ZJ0AinMZVGoxtkTeSCijYozhlqvukRSLvwAwXQ
zGDC70aRfJuAuRxYfGF0OjdZemaBnF5xVvch/SRBvKhNv76rJ1Wv7LqHmorYueUSkFKhCgquEX2S
251h+S+kRdMp4OXhIOZt6hSJKrlmWWYXkVgVkJqrAOkOvMX9rPZRwrdQ/vHVTlmDC2W9quBVfTzv
VrUY19dImKoUTQUkBDtUyR5zKxfWRqfV7qhBuJvnYNj2fabvJiXuVxGOhPsoM5OtljfSXtFjYzNw
Xr2MXVGyJGPhDPmXnmUaJCeSVc8rzkVp2+vq0tMfh9EpF4dFd1Y5ZELoRBP2mRM4b2Rk5dmOW2jB
QYQ0PjK2oXUSoXbqouLfESsW5QG33dqNkyRdAWsX7Bwi7lUO0dyZFCJG3ZwCp0yM6RE3wNaOUzkK
nKA2gkugYINroMrl5eMQfou1QvOGvMOxqQqRCw4XY+xuok8MewIPVSJ115+H6bwcZOui9JHv7ZMR
CcJEOF3w6F/54eQcNnXqtRXnfy+2800/Tmsd40wb9aF4Ow/WThkm1dWTafoW4Pz4YpaGiFEU5Mwy
QNI9UdRNFPvYkPv+sB6lePhf3J3HkqXItm1/5dnt8wzhqMbtsGGr0DJFB8vIyEI7OOCor39jVzVO
VtQ5mXa6r1OdKEs24LgvMdeYHIieX8R5i7t8V3AmBWX6R0jBOYHl70ecyZ/Hah5urL5oH0QlodfK
9lUVfZV0uQm2uK/y55CQMaZVXZy81qVJORKAjqv2knLlHwp8+Qcn+uNm9zICbMqOZga3U6gfUxO3
0NmGSc+xbOtj33OaID1uHsQKGpyohl1NLf6nOhwBrDPLnbnDux/q7wCXib1cA6+sqhPMR2KqghHy
5o1sl7LfT3b55jHDGOus/ObXG6ffBivI0uqu5xuLKsgK0epqTtoOrhChBlVLhk0Z3zRrwOImlaXR
v2mktK/JRZoDzONyt5h1/orUG+OoLqyDqwwEyA7z1ZFQ2d6FRN90/Nt5v0j2UUaI3CgzZIe5pP0t
KGvurzTlt/GyIgjizwCdMYLM2/CYiqJ7WHDd22mrVldNXklek53GfR1OZ20u1CfN9WmVgXcUSplR
gVdPNA1zHac1jhau9y2oh5dSYuBk+tWWrKN2d1blGftBpV4WmeDQ9/7WPRo+MSWSpctL/eFgEYv5
l6fvs3aG41CpH/NgEOiqvon6DjAbAgf5hAWBfpgMOVLGLDz7vBk2VGAVlCw2nb4OiPi6mADL289E
S9GK1empKnpxCP283y11+H3SdrWrPC13GLM10dDb6WniqDvWjvFctQznGoE6p2I2j6NTeHdTpW4M
YW0HAxeSM7L4LMb3LGQXgcI9ZCGVH6O3d7UetsPMY2RcxHIkdAmdnTJXsJyJwOOx2MzHlOH/T/Mo
KZKlywMGqN9QKtQvckafMYrucTCc8jkTtn2YRO98Ia8a9ktgvuMl4J1DZ2Yv9NWduRh3m9neNngw
zAGRlsxwMus6WIaV16wnq3V68PL5W7UU18Cvg08purWIcJ33aF30ikV4rjw0GH06WDvsfdfYxTA2
mey6OrijbZtRWHfiehajfJxFMO5RziisRy5qErsy91O4jceq3tLkQqO/mtKM8Mz46stc3/jhRDW9
MaYfKTSSV6ewmhh+KQpkY3aP7F8IjqsOHpkr5G1dmPNhw2j1hmoTR1gamPG8BHUME+pkpDxMz5yz
+9nHQHRbB/euaHOIyF7bDjtktPONO1Z5JPGSunEduwF5rcdbuBaA1gwHwvraqNvCXptD36H7jCyy
eMiW27sU4RaXSz49LGttMFBHHkqw4jEbN7ok3kq/iVzA3evtNa4tb6WT0+RytxjjW47g5SJnwYsF
qR8TZ66+bvmw56qzvrjMA+3coLTOhasE638l1hnF5xWv3J0qcZxe2bM/ScPvD7NK/ed68M2HDKjz
dRl2FBeW2SAwDzH9zdbsqpDVw6QYq89GD+Nlu/4UFDlVTtG5cTcF/q4e1XSap2DA20DNbBteoWAf
LOk9d1dcAFK3YmvgP2hndp+gGH7pPbFFi1flGu6dCO+llBs+N/bw1nqN2MkSORQRWlpFrkkkorVU
xGcenJ05q4/uaJhX0oO9E2hyKKKN8EE49fQ0BHZGzo6JeNy1zvqYY+yXkAtXx1a6OfFfqa9JUceE
mUX/NOXWEOt+roBNN+2jI1eOAcE+i1FGvR0xPO+vnNatbnUaTO+QBtjHG2Uf/arOnhq6zthtBDJZ
WmF8Hh1vYaxW46PSy+6uMSqF8kl050IbOXTRqlz2lmJzGYWbvw55+ZCb7Y0g+c9y82vtdsNLQDlr
xwxrve9mYlcZpuqAR8pLofBxrdy1+azsWl1XWRdg0UtVVHV+fY1jRHWyrO1bbzM2VdbpetC9u10L
V/4ww8m6yuZ8u05ne44soZejUy34mm+awn7AJxeW2XAU0sqAA4km6tLse7s4OD+X6dukcLau++am
J/0atqG96/1FPvje6v2RekEdOVmmr7GIcB+MPi0OcEa2IjKnrPsqpVtf8+gKEBmBOODrAPiFqdAH
n2D8XpNsUSRPERlTdNjhwFxje6w0VASPj+XyjNIIZbdt8YM2/NZXEVoxQA033nK1FtFaqvJxzofl
OBXSP8xU83ah28yHUPoGI3TK+Bx2qdiZ7pbHsMSap22uF6ggGUoKJvovJghyPzAXFEalPSM8ZIyW
RegsLsZHDBIlzWpPB7x7EZeMqbqFZ5HeLmE17Ahom1guUnxtV37UMGXlQJ1DeUe7U83jRlidSExL
XryR9CTvlzHWtl8d5KVKYGba3Bslp+1amadQmeOR35WfwoViErWG+kZMdX/I8P3+o94K+Nl+Z+0B
TNeIzJrhMKlm/TJ0bD4mZIU6YuMT3z1bOTvonsG3wG2rpARXcNzcMTh6g2z3K2Wbz5grrAkG8rhA
F3q03rFXkq9jgGs4pkE6fLS6wLxTW2l+l+GYJu4U9EDkffFDU05CLr5mMfI6vEDXUu5DTYXGTlmU
Yb50r5Sg0jcty/aWufZxJ0e/vc66Ue2yWc7fi1B/cjJR3c5ZoY4ar5DLHNTSfsUQXTzai8mo1VIu
X4KiG9lCRPDG4GJ+BeF6OlYc3M1uYR7xcXCN8mkaUjbhVnW7ubkk2nI1zthg4wSu8oJZLQ6hNidr
xukaqjJiQyu4qaqguOpKXbwxoIx3FMdOBhDMbsr7sd9oY00OnuEXwD/BQ+/fOp5RrVfzBqTmkHvO
EBWNlxg4q8YCEys8lvKCQ6e0pitthOokUuy7+A5UeCeX0n+k2lbdWF2Vfatt1RUROEbG8Oet3wE9
nj41+HwD4OL876m5PYvMS69CTxtxvRr23g6z+dwC2t9hAJAT6xnGD42zdWSbxf2gsunebvzl3KYN
9TPMEg6ppdgbq+0mtMLsMFFvvC79Kn0weG0EpWt4by9MnDLUSZtS191Nl5rpmb21uc0ry0kaVy13
F9Re5K/Z+B4SCHUtVj92+Ga45pOguHptSKyurBT7wI14aIJZbLqQc32WSZDb7w3uQrh7hl89XSZ1
DVe2d5rsiuJi/TzChSYKshkC91+8uSt2MM58QJ/Z3rIg1M5Mu8cWX0PirHaMberA9EGe7XLw/RFo
j/1FfHhw1cQW380EmGt3ntpsfOqNgGWDodGUZzbbXb3tp5J5tpzZt7Ny7In5+PUVbfXnVoUoGlyd
DHLat2SjkZWa041lUUFM0+bIB74h5jTSm24c7YtRgLzysZTC9rUGKmrPhGtOkMExyf2dXY7liZnI
8bguw3pY+7WGZlWd2z4db0iT6IlZi3ib/LKM84yTv9D2g9Oq+ahCYy8mHEDswskOXb+JH57Z9U9e
NRjJVglKsw6J1IZB7s5hTuUI9jyIjLFkqj9ndp7cCiGAr6ubWYbUXpuxxm3WlWSRZflZm1UTwy43
78tyNG4KZVjoXzYtEo6U8A4hS56ExfTcFLUVWwMIMmNF9qTG0dop16n3ykvzhwn34MScfSMenOFm
y4joh5ryrdZ9dgoHr72R1JL2fj+TRzkk2X3Ls4fCt+s9i479n3fGcnhe5PoYXhjGxVSJiLiTqE+p
PrpkVvhC0Zl1TX9XuMs51WCRBl92t3PZnuy2/NQN2c3UGe8dfpSxUcCXMnGXujWz4QE+LDJXf1x3
mZn6xw2CZmxmAdGfG7wFHqgoPKM+U+JRu4nxI5KoID+tThbsuvQStzf2vl2o/266SeBaOg9T57AA
5oaStIM2hHRiV24gk2tjMqIqdNogWubgLufj3gm7K5jsrJpT0GCEPA77AStiDChgwdU+abAKdpWg
Q1oWbUL6kEYe7aG9EtuwdyumTC21mTHNiRtRts+LW3K+9dRkpeNdyxBXL6enYyDzfE6U4y/J1ixF
UmKwgp0A1b0cHG6bLnZk45P27BvDFwRA5B60qXfZxRluZGAnbSu9K9dgjps8GK5EML/gdFZQ3GrN
fdOZn8vAydhaqumITfJz6xFyqdFZbhDpDRXOHP0hdDrgYK5+9L2O7shST7c1lfGLmY0B2bBdMMeV
6z60p69THj65KSWRsi0P7PQ6rkb7MlLbBSe9VOYz4WN5KMLvG0bu1O+wm6nM8Jk48lNWLHckGrD1
nDZ/KrR8X+nn3FaM6e81ONobYVjvfsqobNjFZoHcpR+7Q6g2eZwdjdwSsyZOTFTcmiXhW8V8WC9p
QAi+uhbd+zQ2p7y1X1IFOLatzMctFe0Z983yum/IbEOrjO1QfgPNR32rIe8BmkZrKxXDqXKYDlth
OUUIvuX1VpZnsqTsPPtAk2zD+l5b3XNWFd+morDOWWdYR3BG9bEJazpJBKxX2Zi5B4dQ7dr0qh4B
cjAfhzacktXbwrvVsd+dZqqfKtNeTq2h1p2bd92DEyiGAWTexlmu8x3Je/+QbTbWclJ/KRaOkes5
m+Mif2ZLn091M3eRA+7wYDc0diavzb52S2fFupUscXMAkBSI0zgz1gApvISYNR0QJZ7qefvSaOt6
yPR+gw4XYZV3xpHwrtUswMJNq71Vl1/WVjzwvE+LIxJXXpYntojOqsyEquthqIqnZUjjpaT1p7RM
74uc/2nSzVWvBuiOQ/dIp+3RWfq9tvNT5+K7Ztvoopjxt5qJX6i68UqkCEN1fq9D69XI+NS75VRV
ULQ2hQS5XtAXGtbb0Jgnl69hYmkcZl3edGZwYtjpyfKcGoBlc14GdH9OlTB3EG1hZd8vZWtF9NfQ
BVOhjGH0nOt2wMimVt5r3svPmDES/srui1qMe7di0NsanoTK0fJs1mmmE5mTLSb0ebvP5lbe5ngQ
Gs0Yc0TFS929mDncfKLYvfScW8fqEPuvq33CaXG9zdL22I5FuuuxXk+K5jItsNLrshmYnbPlDSce
/2z0QXUG06AJs9LP7iWycA0iKK/WsadbwG06G5J6Xb40uTknCxbsNmmLO5lm0is8QekRUQJiZKFr
8ealgbAPlH/Ogjy8UoNVkOE50v9EQcyNSAsL7JbG+Q6W3ZXaiOM8Us2k8cZiT6mh+yz6dbxffFGe
jbIobkJjw5lQ+yXVVKY4asc7UGcpTvlgePvRxi0MbrjuXgX+Bm+odFQ0LNRdWOSy/lZ4Ltk6cbVI
2fO7i4uTOWBHuxDKgVp897wJ8WGR5TRkTB3DEMtwqh/o6eL4Sz+P0lM+CT9xeDPMSpcJo8Kc3oQm
IrVif+gTV1NJzqhmgE1/KnBHOk7+MiVi0N9FVVF5oElFzSLSujjxBndEgy1FdS1jNbcg1rXrnu25
ebQab6KlYexzvb6KVJ4VXmORNs17T29VYvtdjeuBeq1zfY+x5Aut0CryOvr/BgM8sbKy/iS3HnsA
N/jeZ8oiMTfRh5de+6zbyT8HonwcN+8UpKGz18pJYXxaa6TF9mB3W5c0GAie+2nDM2ZF8i6tL9MI
sXAGRIoPKJ02YVYPLm/U93G2awowoxPY5ZXGaBRQoMUOasABKq1i0Oq3VZM9+sDkncGf6PDnI7jq
7TjlTIPC+9+32v06BNZXPUGE7OkpJlNXWFFfjq9Zq7+H5hirNKSV4rnJJLKCdezc53ru9m090Aqq
ze/gn5uj4SEgFz79Ob/KfUIHPJuCDdErjsD9OMWZnr1T65dfsE1Nmqq2CRXH296YnYNA8b+HBvsY
pBYpt/s4en5/ly3Qavt08a77ViCdHSlvTw2nMtunc75w6f05a/E03vLzOBViv1mqPYYVYTvtc4rp
KUmo77XNrs+CVyssh1vZVe4NnshXAw5piS+zo5Uud6VgGZqXgyYlwejLKmnaIaFzWURT5fRUgOjg
VnZ5B2YQOedg2lHprxJvsqLaaxr2SQ4RcFcBmOKrW4tTHVC0xv7Djw3SAkyBp2u3Fk/TNnnJ4s4P
ykExYvrmK2ahZuRmneA/bX4qJvubs1DGaJubMUOMvtqyvjEzgcAfM+qdJUhU/NUhu4GFKanikthd
RltK6p7O6+R0S93ct1lnOT82u0tVnCq69xGTdO10clqNu8uybN4adWqonRt6sla/s9yp6k9DACXt
Gp+v3OgoVSg6UX2G3eXeHcK5j6mj99/KLq+p04/D9imnVLc8DJSS8L2kGDkf+OPs3ozkny2GdwAu
7znf0/6uN9r1jw2MTZ/Qau+o1zeweo4NRhYMtKVyyuxooVXS7ppMtYyluL2B66Q7EhB6q59/Ud2c
ObcjIKzu0aYpRjTNuq+K68UtWv049WlI4JrZqow1GiV5llke6n1Iu5vivRtqb9c5mKocWg8nuyez
2trKuMqova6385Jyc2naUtICsjWMcRmUZAvwSierWKJ+nBfxWap5M8/ham0OYc0iLDB/Huv9rkA8
wTqGO+hFWEWu8WyVxcRYWxDeo6YIbgEyvi3KvQ96bMnENHm72pPFYayG+TFwBFqQslPHIU3TkuWk
s69NOXf3RmVMVdTLcUNLanKW7kxpBSeEHo/b5LvPTVZ9znp/75U5BXAr3dmNnvZZ5dwHc/PuQEcw
UOA0eIH04oHGeXvOjKALduyGensVhQ4CXKh6+3L9ybsK5fAyd7B+Z5XvjSz9ngttHZraP4Rlf+gm
YuC+vl7dAqBZaaEpLtviwmTcaMIUVB19e0/zgsGqiT/KctxOVgN6vlchsh9/XF7V5h67fmmv0tEm
eSPsvZqbFd0z1rFXjZvnsX95SBJTY0rf/aE3HPA+S4jNrdO9SSO4ze2wIUdS57kjxiM7WtjgNrXw
Wbp5YmTso57dXUb0+ELm0bde0sFnP15s76YGnR1TvVyRMpSIv6defFoXjU5x3j51Y/XeEnTE49If
SpBCR79T5S4bQ7krNrf8JLvw3V6D8qRbDdGsrw7tND/nS7FcTVS+HhSmOAxl+v2+LMyvcgQOU+QD
p4xjUI/uGfXblyRoEtO7sv3mByS04bbtxUKffMkvFor5kki0ayRVikaEWs807ZwjwGAdh6vdJcKa
sW7Nao8owf+s85JMWQ7LQ2alXuS5Tbbz7LCkfJwiOgU0fBP4/aOQQQfyz6kAaWzeA5q+8DirzI9p
rqjv6VxX0VxgGhgqd6E3M1jHYULj1fcDuURJpzbv7QxyLU0KzlkDRaSSJ7526q5BcFUgpnlXNA4o
7m+JI+d5uwvs1dzJKnSj1DXsaE7huXnkn0PB0dba5VNVTssO+/cgoQ37tC1NcxNWuOwMoSIavBBB
Yrcpl1cIpA3BDBqpMw1vvaK04NlHlEVXKCBBuH1DHma/1UBB2ocxJDkEwzpZe1lbC2qBtS2H/Wjm
5tktm+5tm0LqgTCKlXstakiIO5xcP1WFVdBhbLsXlG3uFRhDyA64TkV668/bZcuCvpBWNyLoJO0w
eV0jF9wpk5pLF2ItPl+CG2swtiMxR/laVl2O5imfz/aQLmc2MALrIK2rXd+xDhKZ9gDae20RdQ3Y
tDFdDOkCpuKol+CdpE8ymKHdMAkWTJ77EHCfUPN5yVrxaLjecA50Y8dLbnj3YbMw8YYP9O245vIx
7+R3u8/sGz5iCSulNh7aqnkASted+t4QT7RFDpSOf7h9iWN5X157k8tWuAnx0GlLT3hXA4ffvKxM
Udvk23gVeNlXp25f6DzqeC2Yw1KmcSpTUmS7KB6XikaeWKlNcQ4fA6yjf0iFxqAN/d2wtofSlhDM
1Daf2CH2rouoJ+AjSWCzrppFXokYsJfFyexVNxk4symkt2fW1oHOVxfZYr7qxGifbMdgHAROBsSy
eb8FFc9+nofiHhuCiXBe0o8cc58BQBylXAQCL3Y3+reZ1/gDiSF2R23ZMxga2OPJyivg9rndv+Bs
/+oEEKxnrd5JgMZHJHioHNr5KWfb3dBdLcsPzxfPFIiKvabfQqf+MWsY80v7EEq9np8JQUtYyuwT
SoN/r3T3aQsxz+agns/pYPJqrJGe+OzJS3Yx97OJFGddwrG8zlzXZdB59l+cyhM39ezWWA2HYBND
fJTRAa1hswEBDyKuTX3r4gCnpfbapEFfO177uZJib1vGm8aMAYKiEZzspTBvA70KvjpWWGqhU5l7
WHDouUysp13v6KAOmCNvXMedtVXW7daOXytXzTe6sqpDXQ5rUutMXNGMHG6dRYloMuW7ZD3GnS6q
K9UjW40amf3w8gKlkErmccG+rLtebb60UD3NQNP3LU2LY6Oma9/wYyuc8mPjIOhwxs0iGJfFrnXM
gqVuD8Q/IdIMr90rGg0Dyh9a7+dQW0dNS85eR+Z4BwYTexQRQ2k9hdl46zfddYOhHZWxdsLQM0Ng
K3pMsGvh6yTbwo5pfYj561DCv0SpFPdS0U3NZiv2ctxtVBGkx6EX3VFTeON+EX4V4fraWGO7q30w
YSVPqRqKDFlvyRzEUj4ag/GKOe1Kf4uR8dBd0mic142j3r1vm6m6qqVLT4uOeZE2gIirGbCY1x1p
1S1xbhGSty2FSqcCBd1VwZc6N0GCLsZ3x1qftg5L5ZHye1L10/U8l8bemEBIYyRAeghR8sel+HzC
HuGHVY6XOWtw2klFqBDN1radJA/rJoUVQQbyp/j7v5K8///ugHKZrf7Pgvjku/723vZ/Q6/8SxDv
u2AlGR29AFgvgM+fGHghgEiYHZh6ObZt4/vwL0G89X896v4X9JAlQLSETEzQaR/z//0fw4WYRFcZ
exJQqv5/xzf6+2CGy/wJtMvADcFaXojH7of5VmNpdV7ZmJHzoXC0Vs8O4N2++UO64lgv4amV+J58
k/K19q8Df0ossvlxaU/K0IdF2Qd2ysRc1tNPj+/+LyX+/5GaDIPm9vC//8PD+kmff/lVQFYdqJkI
RnxkAh9mVOp2SQMK3mA8TMTw01KxCw9jmAy5o5PCC39nJPWnE9G/BgK4IARChHnh5UkgWbQ/DAul
mygnIFNeUmz1YETKk1BpRw+2eTTRqHeoMwpI5jP97mHnmQiZ6cci6RuskqKslcJfipZM1bd6W4s+
arKUsq6p3YEReHMwHiyVj59UhSo4kRXt1sgBl4aZwSLszx0imAxuRH7JlUbEwNpfskMarmsXT0Ew
l09yAJOeNLa7UQJvC5XuL3fiYZFMlwY1DP3Igzfj0U3I0RfB2VGXt1mXspoid7PHR+QRvrVrKXHu
u8Wa3EOxBRkKprV04xqWn9jXdq736EJMD1y7451VW8v5UChXuVCdZfkpQ+ZNEVfklhfLUpbgE6ZZ
f1HCQ8hc0j7bIwqdMsz9bOyS8450GmWUQPMi3SVElRCifd6FWaaom1nNhhR4auW4R57guRRm1u17
kCoqI2E6KGQdWeeinCUBpL3qDG2FTcC83g0g4hn5JoB0I4TM6Co2o8aLEQlBMyZZDxOeEriB3lbj
G0pqbdbui95Uv+6WNvAwYeFM3M0om8Yj+W55axn29Dvez9+ni/9cTIDzAicwQweQ0YUw+/NkraHL
ol6a1aEw4Awnz6zDW+wryK5bEOLGLq0XRItGGTaURDSqH3PCAeuvTfk/wh/+8V0HlhUA9jMvOwR+
lh+mewebuAC9h5UgcaRAXBcj+uVtgl553nyJ20FnzA0BwIISLFqIlYf9rz/hD5PzrotdK85GvB8X
wDr+MR9+wQYbvKcIBoShmJ1nXanhvsyHOYYI21/rScsTwwlyn1oFEzBpEVwjFYQTnjKZstV5FudI
xX7DQ/j7yDM/ybXYTfhFIHRR17qXbecn5IZveF2xmqXFYZvWN6Ho9R0toP7l13f+b68Cuisk4oSD
JT4MF2VLZpd0i63YdhZ5tRayTuoUX/lfX8W6PL+ftixuxkF4yku2HRCrIOL/fjOqNMe0JctGplIF
9+EUuI+6H8UPaOxoiQPYM5AS2ZpF3Ils2KGwzn+zS39YY//4BR9uNLBaCttLZaF0sv5AKdvF7TAC
PaLd0nrK380ZyuFSrfI3dgofvq9/XPfDmYWIvhVFQVd6orh43jrPOJdKfFW5IlUfO4WDO13f91V6
BUO/JIP3v370H06nP6+PmZ0JhBWsJh/635889d6yy4Rx6ZurbJ+KhpkoGsT3/jLUZ4pu3tuvr/eB
0XBZt7xiUG3YhFxQiBcc3M/rtmiNJkWFadJyQiFqBLmPPrmzX1C8mhgcLuXJRcdPN9Jggspylx/Y
4vhPbp3hdPnrn/LPtQ2YF+mzzQwnIY3z4QtqTTbnFS8zyjvrxeLDth8FQ2gPv77K5X4+LG2+UBsv
VR6v9Q+jpxmcrtN2kxWXwiyfMR8lfAWi9OzmG0pI5vA4LvM6/Qs3+x+3zH/e28UZDfgTg7m4gIWX
ZffT7oAYY63qjuXsdswHlLmukm3CiOjX93ZZnH+/t4sNLexcC4874sIPoU3bZu7K6zRj4Q/5fmkW
RZmIHbGxyvrLry/1z3WKH3qIizEHkQmh/ENQs0EIdhwGglE8TfONDOf21VikjqrOEAxLZeVvvML+
3a35VCNsCjukqR+dk3FDdqWcUD4ijlQHdzJqosqZWuvS5L+51GUa9OfHyLb8p0GzKVCMEliLD6dL
7nsoyqrMQ7Y9IP3NLImyz+3c9s1ZUzXtWs+mJW7REoUWUYr5aJtDK+M1U9163fidOSZjppb7OWNA
Iqm60RQ3S4HILMrmixL312/iw5Ph1xJZe9iCMPVtX6jWH5ZWNgq/b0s7KeoUUem4trS6kfOZjvwd
2MP+cC78dS2AvyajlqQI1ocFZm16Awi42on2tPl1puiELU7qDi+91GFP4UVSYdiqvHYOxbLQzq+y
QJwtv5zXHQwcDLEGoGVL7BVb+I0CbhXsRZUG466hk/s8DDX6UwyybBFvvpuiPbdwDPvNyfJvnhdh
k/BMhnPhupsfdtiqChfLlYVDT9QJru2aoTy0BeuVP1X68dev5sNec3lc7GbE9mhcGQ83P+ytEofq
qvc4nsWYW4fNorPmAjwlsCx7erLSTJ9dVerf7HAf0EYXb1bfd1z8v0wfwwcCsb+viBbVC0uxQUAl
i+ERcUtKTY4y3N7q03ZLxt6a8h0kZaa2qsWad2NjW8BA0pzaWuUM0juOuJOANkg371x45dYeaFYW
B7dHP7ObhrCQZ2u2a/dqyWr01fgt0vUIxgnNZWWVKDx+/Rg/bJ5/3g++CNjisH8iGv6wwmUwzsNs
kqVQYhxvGMjD2WxBOfnrq3w4+f+6is0kOKB/0uY/Y6Kftui0axhuXgIrqRlspj6pvffWK70sKcYA
UQeqtn3lYgEitQifNQfTb46If3N9iKQgNj3BIKgILuv2p+vjem8Pbemye2YUX3vnqrOhavnqVuHX
0WihIxn4r8Lpvv/6vv+525GbepgK42TrQ4b98D0oadgF1mVu0nTOBHiqH05mV8/MpakiGQ3f/6+f
M1Bl3I+oMTA3B2fyw30K5YWZ0doJA5/9ddg69ZNANn6qSKNp3Ra5w0yqbRxEeJm0LQAc/ybO+Bjy
8KZJ/fk2BNkDvq72hzuGWSYK21fccT6nT77fICddsT8C3RKOyHdby5+oQnjWDBCn8pxyZ7bIULFb
nuSLQkEw7379Cv65wKnd+Cw5qgA8HOeyNH569X1OiGb0aFn468UaVP7hMKv3m4v8eVv/ig4I8nBF
oxIDF9C6+Ca7H27bd41xoJNiJiYNqC2ymWb/3g05s+1BKn2xb9jc7wtpueSOIwXreKhEYB9mU+Z/
eEtXfwGkDfvO18vWITcBcxm1pj9c5eFWDHunLKRNCQfXgJ3IN0xDq2prjlkV0MDOkDmh7fUtw9j/
+tF9QE7+eVdA5HmNnnMJfMSH5RSiZ+lkIWjz181+yGwC2dJDTK4b7/sGD8GMNqs2vhbr4veRwdDC
YWzLBeQUXm/JsDEFJArpPojAqF5+/dP+ftDwyy5O2SHFlsuPEzDq//5WGaxm1Ixh5TjwCxWjnUBy
aVPCeQgyy339L68lrAs1WfjU2eg8fKwxaT2rwbdp9dOv0qABsibW46boiprLbz6ff9zWJVnAzYsk
HB9P/tEPt5WLkUFXHcTUk5zraplh5Yl8Orh+7f8mGfqQ5/MIL9eigglsOoSmcamU/vxh4CQemBSn
g9hEhLnxq9iQ9LTTjeV/D2nrJ4FDDamdNr03dWifc6+solBVF8J4+f/YO5MlO5FsXb/KsTPnGOA4
zeBOdh+tupAUoQkW6uh7HHCe/n6osioVRCi25bnTO6istKxK+Qa8Wb7Wv76/PmAods5u7/nTE75z
qHOyLremte243belQKPK0xsOLoBWL0noISnxWz384xf9dKjVruA5rYnwgqESbEf3mqzGlkZxNsp+
js7sDU8DleU9k6C02Be46uPh/Msd6LcNyPbTIggVZIy5NIe3g9nqT7SgGO/nSfvvhi5CpJ2X4syB
93zpLqNy4jJzTQvT7uVd/zZqq0sdB0PqETmPHorDFIPWyUkvgrmzT1EeIo31KkrYsa72Libh1+zp
1dvYTdrvg9XSqzcEcng/5419JgnwwkfmWoM1zJImXngxT38YjilpVma9txv9CfAFjcm7qVXjoU1C
c/9PFy428hiXmXjZ45K6vu+P9OQ7Y+F6O2rC5klEnXuDvVl2a1Ze/vH1oZ6eMr8+MkMt+f7lnCF5
tHoqq24qVjZDdbSXSmrJNHzoc9vD08TNX6OQPFoCXtxe16O4hmxrR4TeLp68PD3YqSUfRBeVV1OR
onwb7EC9catyvvKHsDszjVcn+78Gt3+9TNxXTQpTTx8RtOXsxBEGdLMr1CWZdIUepXHeuEVY7/Ii
pjjqS/mJtEZ+KLwmvyDyTx4jb2yaM4v3aTT31y+hYZh+UrxvQRc8/SUmXJaaPnT4kpnOb1B0ZN86
t5lui8nvTqI09cGr7PqjN5rqru5UeYaL/MKC9qEjLTdl79eR/3T4jEbKFEc7dxdIY7oqDFN8mhwV
HlLV3xH5K1TfKr5/fX69+MjUM6FhcQA9O4nd0tWGPxXebqryeZsFNjk7Lr8XdewbXzle9dXsWMWn
sUNzkhbuORPAlxYtqSOXoBIuMdPv6SMvFeQ0mDBbpeelOcS+UG+nIgtvaNVU319/0hVF/K+v+9tY
q63ZrCsK22A+d4Ms2o2KenmJ3gMigKGaK+3GLU14oGbCfB7eSW8E9RlN2UMpKpdKt47/F3sIeRHW
NiBZ1DSrQEM7OlLJyFwzdTOikWMfNaPqJ8HQ9P840npjxBC3zAxGKvNAb0MSbfvSQqaZD2azO/OO
lz/rSbiKO8TvT7WKM3LTAkVE5+fOqt3xzewW0X7Shf0mdmi1cZt077dVsM0bD3ZBl4jhpoWYkufu
uXvhi/NquTGQmySvv9gY/X5KKRKVDseBB89It7tZhvOWljxxmKzEP/PMLw0lBHn9xZqDTOhqWsVh
p628Y/sS8eTQ2tjLg91Mglbq9Jzr5NNb379mMPMFNw3HhcCyHorWZR83MYLTsaS8CKGp/BKAv7jC
qbI4zInXn4HlLTvv+mty9rAhOmASvPWRGmnFBUFVfM3G8raKqtS2su3pzAHw0hYkqOq65JKoDa0z
H17hFHZjMco8W90leknjVsB32hhmK1AyZtE26BNxg9t9eSuQ8ZzZ9F/adX8ffjVlJ7TNXjssm74k
b48jtX/I6TY/IklFmEu8jMrVTo+vL5QX36wkC0vWgJyru5o0cojMymAZ8CWRfedOmV9oopczo7w4
NTGVJ+wl8Cfj+3QVGEle1I7Ho6W5CfuonCS+WgoJLO1Trz/Pi5sra4oEAdlykpurobKW+ARPE2+X
BTkzxGjIg4Dvmk70gezKMNH7yR6qw+ycejRP94305keK6abe1+Rzz8yoF9eJ51AusDHhZP0/fe7a
ab2+7Xi76cAd0xzb5sYpRHDTpRhAqrFXF68//Ytf87fxVjceM6b1nWI/Dx8H9bbpIwcQlwjOvOOX
RiE1iBW7T3cJB/7TpwqLwUACxd7a0QH63mrTaGeMsfm/eJbfR1m9u74cCyuZa9a8O8dHFVUePc1z
sn/9jb205gnUxVKMllyDV8/STWQvS4M1n+RNe6k9uDCbjNaPhwFvrQLSG3pdAbfEpqWtsaxjbg/q
zE9YHmS1uVFscTwPRR5/s74U5kEqwqEo/d00RupKxWpGTBdn25Iq+qfXn/aFLQanWPQ8DtZFVOtW
Z71rhi1oi4qh7Kh8oBubZiVyRl1X1V/gl5iHnL71w+tjvjBbGFPiQiu5pnHnfzpbukkbRq4Zkx7p
eRengBvAsZ4rXr04is10pEJGO/v6RPIGd551m/s71ZUlJLXqp4BzcGbiv/j6Fl8qjqKldrXaW/JO
KA1Kiju1KJZGU9PP9jhoeA+zp+w35Jezd2NKy/T/4gWSevN5ebAc5eoFEonTbjYwKmrO7IZ8KwrH
+Gwl135hFuIwzmWaKIWb9Wrr6Ow5UYVhsXWMU3bMlNd+7qekOtBPPV/XGLbdpbOYj6hk261hjvYx
q2190cEzkRujac6lpF581RI2EyiUZY9ZveqBNotKelyiSe4GUL6ScjqI0W6Oea17tu5ivNGOQODz
+rt+YTsIqIf9Z9jlLf2WVIiT2DMImryd1GO3t+sh/DEbtbfP8Lzf0duRIrMVLXJYH+5RPwEten38
F3JWgtNi0YAsBVJW6tMfkHRT1OdV5KP6nLJPHHCqAJEie9Abfuc9+oMcv8/dAqaMepNGI7t0Ho2c
MipYKYhH+3qWONWrwqMac+anvfhuyGyQ4rEIkdaHWY8FOy1eZACIXxGOKNeE09znxi23ZR/DeMO6
n5RDAwK0MGBG9N9KpTetcvXdPDrOj67FZNnLwy19eM5FE0TpAXxr+iZxE/rfYz8czqSIXtoTKNFR
l2DrWiQKT9+llrnhFzRQ71C7AMmLvPjCDEP3zBn/0kwFAQywg5njP/NhbOKyoeKJML0FtwBTazSm
TeCF48ESEa28pcaVPaqM+ayFyrMF67AylgQxaVtit9XJVULASwH6+TvfwmE0Rtyzb704P6T9WWem
51kZhhIUlhAmccNYf/kxrQ0VIHjbmWNZvO1GRQtFOg6QEmI0KPiNCDO9Vr3pFV+8DEbZmZknlsX+
9IRkytmC2c6DojNZZuZvq3KslQaXHYW7TIUKI8ukyX5khiKGQm3o3AJhCyJ4BKZ7LVPAXXu3Hz8Y
ZkGplG5/QBVOiZPynmaUwt9BxUUebRvAJjadW+t2G0poyXDHBucxAXg8bGlIDfsDJ6R9C+0NmrDt
Je24R+ffvic0B3tAYvKxiwZjRoieV9jHlQiyN1UBcaLs0+6cN8nziYyZKMkghFtMVxLVT58/oMps
lynXrUwmGEzQgPi+Jcv5j/OWjLLoMlgrHFrrOKRWMpFRkJF7axVVnRIegpyHHwCHpzMaiZfmE9ag
7G+LIfCz1K2PzDDoFCOhWa0vvFTYH001i4OogfvQ8KSan4jn96MhxbmawIuvkqY9uOv0whGRPH2V
sE4cuvbIGnOpw+9rnGhvXrokjsLUHhb0UXMEDwDTyPe6w5BwFLbUqq/Y1Kx9SpNFaoAgkXU4vjuz
uy6b0XqOCzYKe1Fu8TerBFTfSc64fCABBYSLVm+rsz+4yEHvqAM5t5OsowJthJV/05Ew6OzvfcST
WHVN03aajKjZFq7S/zgPSMDmcHdZLvlLbfnpy0pCuB9uoL0ds7K6zdM+pO94mL9bDiBH2mPmfNMU
0TkFzfN4mEmIOJWiJgUwAp+no7Y24J3BkYTkczFuI1uWB+5R32mM+guJ/0dd1UqrQx5DElrg3rsA
321UoasHbEOrC2CaGrvG9PNLH73yphZT9J7tRl0nfpIqgH2j/SXvu+KgUqmOVek75IIhNNlzUX/z
Gyf+Xk82bdXG1FSbvING9/rMeHbsLr+RiYEcirVirfNzYRTB2EJAt2tkPr1VdJZ+C9swfOwyd+7p
xEpi81i78fRT8dPutT13x9d/wLMls/oBq1CsHUs/hiRn7JTKkZvHwcd5APT6+iDPtoRlEC5gBNaW
7aPXePrR094DW8A5Q++qsbRVXWa5WGBw4rqVw1XvyPeya8/EB8vXfbLkljFRwS5OthST1sWGsXHq
2DUSY+e7RJmY69GE5Zduy222OSYg/+5ff8aVMPav6QYGiCibW5iztluVBgpGmorCnWeqkGbySO7S
LphykF9O+3MaiuZrSes44r5iAMGNjtAtzl3en62u5aEJGBa9Bm1G6zvMxDyLI1kZuwSV7CZmw6MC
aspbVav6w+vP++LE+W2oVfxFjTNCMMPEKcvJuUy9+D3M4/z0+iAvfUQ4PC7/+SXwWw2iPWeYIgOg
jm3ncbjHrmPBJTe+eaSTyfw8oXT/+fqIzwI+brO8JYzfFrkk7QxPp6rRaVB6cROQTQq7K8vP9Y3X
efm7fIqSZDOrND+UsyzObAPnRl1tVVnYR0Ou22A3BEF1kAiMftpNFB2aLhjgFcv62tAgxF5/1Odf
kNMFUeDSICTRSKxebpPNszvFgEmdNPGuHLN0r4Hu5hevj/J87TMK2hRCHLzUGefpCx3ZXvzZHsJd
HtBmC0QJ3X3sULFNxtndILItomMB4nbcVGmenJk/z29cchkdv42A3LlJiPl09MwgZMwrGe40xi+3
3XLN2g5l39wBSLu2G0jaZd7UF7qLvQ9ekwWPXNFMOrV70kV+Jy6cpXn6n78QQj2arOgGWMSST38S
XglJW0JC2aVt4KP0q7LT5An3U9hafQiuqZI3TemOoPrsOd28PjbCCP709bZIlwju8njTiGeS0NEq
NC0aQ7SPRQ/zdlG1YYBTzWqferVpcvsn+qm8Wr5JI2sCcSr7iVaRZATG4Te2C0jaN9p2Q2umK4+l
qhNBo4yZf+a0x9vVMt9WoQigLVP8cfZxF7dyE2eiLLdBWDWUlStDJ/swqZz7WKkgPk6iojUwqLr2
bWOGwtmUhjW+c+DFvFGwe5JNahatonHYYEcLOiPPdk3nDy6YtQy9tCoEoqTa5OtvoJKI73RbTD9L
1PfXwZx1wT7z2vTz1C8ooJIqL3n2aXY+iFpXn1okMDxPrZtPMvPMmxAaSwmQPoBOCwGDvwK2p5il
Sy/PtyWC929zjzHkRro9eGj6gFxIO7A/pkvPHIZ+04etps26GuuJZDi4vQCTDbn1ZpA8m9iFjHNt
SFsjY4fz8DVw/SjaueC1LpCqqM8TIul039fwyHYuNiLxO+xQoAj4aebfZUK3GQCykT7XLbkkfxi2
0jdOC8IfDUapMBXf1XPRevZHi1oRFyOP5yuanY9coBm3sqjDj0kkKHFAnqnusEvwfVqavT4vKAyO
0KKh/DcAhbA/yfc0JAcCdjL8lp10ldVuojymUmI0pvfYT3H2pQXJnW5TM2hynGydCSeCENrHZqTj
GASDnLj3z/B8FhODZPoxSGG+qylI/4jHzFsYKQVw5tyIom7n08Ewf+p8+mUPbtmE2alzHahS82zi
GTtNFIZ2tWWAjG2VT9jW6G74YOF2Qf4Y2k+7qzvJrdXOGkjKuWj7ee8tPOFLYmcfRKDngM+rIRuA
NohFhNdsZKEG6vGW+QkZKt1McrBIrzhR+5ZMS0vSNPMgqo6EDsYBMmnPVBeDe+vLeQZQrUyAxXFF
93NbU8Opcrejsyk29HfKAcCHtAAZ3gj2HqiLofd2QM4IarOaSoAnWqC7MmSR3esyIjwYWjt/Q3jp
v8NZov6AKAG+2NxUNelOu7TeanAPiKPtqQWcJ+Q4XDdh1cFn9gyLPx8xAWQGs4J0w5dz4eXJyXyw
WWwfyfTgBSFtMjrbOXJbXCJMc9gAL3faHfHR9JWC8/Aogo4/iGogPYZGkc1YMdfDDCItMj9Q+LS/
SPKCmLINGdABreb2rsw7Oe1Jog7Y3IrQdXe2SgCaKSyIWOKpn/zoRagv04FU9wKujN+Gjj31l8Iq
isvMqLvy2HHqY7Yi46mFj2oABSMwSymTR4jAG6qE0bXfOdN7ozW8LzMGRG9l5/XxCaQIDYygg+Su
CH3IXDG3FLhrKWilvPS8byOAOcH8GwfzwjBckAloA1MgyppmpW1BPXMmLx4vht6m6AAIlML50fTZ
nL8dDAGhIopTYzy5prb8Tc6dTmw8e6qASLVZ+dDYdfkAyEJ86oxYA8lpWkgoXieDL34ajfRF2yHW
QkEdQW0tihEfgj7JSsC1Rh1xxkGLhs0v4uOYivHOnTL71MnYoI0zgJtUz5cqy5Ovk0ZMBs81T+9j
aWJyENdZywYsZfu1oKcdjhvy7G3vu/291eeudXKlp8Fu0KfobjOVxR/NyHU/2qnKugP4/wln0zEp
pgeyZmLaDZMjs71OYvvdlITDdGRRAOMJEmGqb0nb5Pa20CiqIakknXeVRNqA5e7ALTvkLZkpyBIT
xW5sFhaOuA5B19YGAqW9jvIsOdAgVQFe7yfz0iVKzTcu6XODvHNmfqmdbFYn7VSFtRlyo09IcXHL
2aTuYOqd1zmgKbF7AYPmAlHEWtmEQgg0qve+DODSPjmAiLrN3MUhfogDrDHAT6YBfwsPB/OiwjAI
hL+NpApvBW88+qmbAjgc00ydLDjzn2xjUBjfVW5bXHTeoGrIDiYkclRYIX+Fl+MdlBkWyZXtTsYx
jjvzp90uDYUO3iPqOgfWi31hSkS9VZ0z4rHUG135VtjUQY59PvcD8yVy+V/pMcXCGr9tGNh+Nt4r
T/qYJ8oFiWmJBqRJWdMe91HQBFt8x9lqHHfQY4ArFm5XX1kqGI8Aqd2PZhPM9w4RKA6xtg9/OhFh
8tkVoNhI1dEacZv1tC7tM6cs06/Y6mLtZNm0U6NICCiMmionVyssbW6yuVbB1vNi43EwuqAgD0Nq
YpdnaTvtZniKX9D7TbczmJ/sPVN7xI8RXNMptRLjW+s4Sl0IFVaPJrWSbEun8VxuejeM2DuCPpgF
1GioJ5uqNHpcS7xgdA4jAh+5R4SJmoBegz7bS+3qz6BAgeeJMKy3UZKxTxjEIY8+zJdrJ8lae1Nm
BUe76fTOHbRZ477pnIEru5gWwGY3iAHnDbCh2xTXgs8w46wIH4uu/FggI7J3TTVYP41m6H+MYtYP
9EuPLLzGSa+8sPUIGUrtDZtgdjxWl2HWV3NLJvlQhpWOjrmX5BdSdoCoprJ03pJIyb/YXmzfgkmC
/Kl1VfUfRZsmN305i3YXgOi57fh/hRuKs3iF4XSffY2FFUPbSctCbrUeCOdcPx1+wJLisIYF6l6n
YKS/qKpVxmYyLTCmg+5pQParSV71ZdD1F0kyN/3RqTMDtkJe2uhMFHrlLR4c7J+QeiRsmjJz3jnY
B30ISwyEjl6d+PXtMDsjCMGRNChhnAINQtMRgQgtINhYtQpZ+4ZbUIkHOy1j4dY1Bv2Y9WUJnzEt
YJsMvJcbw6uQRHsVPeO0moPpWjDsl6HdjsA7ih9igDS0rTGxuMlFnGa7mbKNHF26mxOmEKcNOaTh
GPcVHAq/bvyDGYzpQ8V67MFs4HyyK9tazZDYYZHjAcYihKzVPbZaT3I7cIOXexCe/mVZiarftIZJ
d6WFfO6xnLB5EliLRZCQi00Bp/GIdYjZfS0mLzIBGOLfsXX8IqRuAauJjlQuCHJbNB2w33725kuQ
IwvQazbGq9ZQ8S3asTLbmb3nvM8hEZJmBMfjSoenLrKU8NhpbI6S0a5zOgKHiuO7CiGVoIE1Rk1b
c12CBK4i7M1T3wyxREM4sIcCZ6kNOz9cSEv63r4pqqaHj5s0351iUj99syEiwqQO4BCtNjhNtAMy
/FynLnSU3jcKEDNBK7atPWOuNU00YAMBJlG3sRoZqS2tmpC1iXzZzgKK9/S3S+xV9jrl1SyXLPtc
1vpXWeDpRYJGGAow/HVJIq7VqUWLmjPXsbGjJyWmRYh7TI0hSFVfabJIm9DV4lIMYUqlRGTwG/vx
rZz9BghlApLZrYwLo/PmU6Ai730BEpfEdBJele0gN3IYxLFSOZZyqWODgzYXoK9CvD6PPj4MHfiR
uvn4+tXohfwN/aU0NdNfYwKnWLfPN/Mwj2FvhrtFt3+0XOVcONZsYQzhyBs3UHBJrTC9JcCOnS3u
ceK2U258Rgv1PIFD8zwXeu5ny8tdJ4q9CZQdmMNg59h5vx3NVL1nryEcL3Xzzy/mT4Za3UOxj2ya
KiXT0ZVGjNWd1X0wohxKFZeIY65plJjr5s4hPP78+pt+Ie9Agw+9VNIXAc1FyxX1t4IPLgntSN0b
mJbb2vs8y5q9AWrjzDX7xTeJnJkbNupHf51Znc0y87FTCHZ0iBWfMbb08Xigg+1I1u1sl87Lg3Gd
RqbtwT5YJTkCTnSnTcjfOOmEWUxFkZTI8z1AvvbMDf75/Z0JQjLj3yOtXl5VtDHqc74aBbHpFHsg
W31MxBAf4lgGqBHXmRgTn9e/2PLzV2udtCbqAXpIWey/ZFm/fTGpxjCucxXsNM1/O40pwA6eU1xf
W2F4rgVrmXbPxqIFiTKOBRZuPTvaMqr6zisCyJC282MMOoldpOydDyCwTaD3SXkXlyK/t9VsHXEr
sz+9/qwvzE5Sp3IpGFgOBdFVOW50Q8Jum7yxsEfvU5PT1uiJZPhXOe7/w4v+60fZgw25+P5//nup
5P4ZXnR4zDMIPt//66Jb/qv7nWK0/Jt/2/pyzFAxM0nlI7cJ+F7/tvW1/ofZuNQzyaYtlhr8W2XV
/otVZAErQvCFNpcmIY+uht84Rvb/QMmwEPks1QH6De3//ge2vqsyk4GinZsxQ6xSiy2BLsquLD9l
k3wzxTNA4z5LoMMnCID7Vnwxu8z46Il8uk+yOttWCcZVRW25GAFNGsifDo50MIGHNkPrE3StszLp
p0vp71+22iNiIzWHzncyHJni4sp2dE0vVssZTdfljV1iUGq2FCKALZoba9D5h17gPmbE1sGmO5iC
RSiHrTPn0Q6OjX0IwVru8CS0jl7lT/ucVO/7377823+t7t+5S6uz9+9futo3zYoTtA+yDF9S6n+i
VTCbDbigpARjbMGc+Mp1pgp7whh0jMRZi0xVV50pWP9x9GVX/21bE34XAoBrM5JoNoQ0rx4B90dy
7zfS3rZxX0A/h6Qcj2NN+mkcrlz41WcEJk/T438/+bIN/TZ2VeKSiMo1O81IPTAyxj3pXcTN9sKQ
ndzKMTDfJyLRwab3vHM6qKen1d9jiqdjglk14cDb6Qlb6OIwFoouTR9+L7LA72c+6J8ea1VT8MEy
FeY8Ara2oviKACIGn11WdwUyoFM6h/E+dbIBHhMoTq8uylMxDz3ur/Ntlo+/OlJ2gVNOcDe7r2Xj
OocqsdXWMqzwzEf/pUr++5z5+yWsCp7IFauyw03uZGNstMWQPt27ftUdcoKVkyBsuAR4mF1GATxX
jxr5HUrZFNBDE+wrZUYs3qjbIEb0jvgRxZfmaNm3NVeyKwHi4cLsAnLVjddtoGD2t6+/1T99t9WR
VHRj0ue+LE9zOBVb3LyJoqd0OJa1d6ao96ud+PlbcZ9BSOIsyh0uQyfaNXJaywV81ZL0ssxrMLJI
XzZ0Q1VHMgYVjYC6vQC3WlwOBaaf5qSsd36L9jpuY/mmypqCuvqQfe6x+DlFdaxOXgrVcUCLuw1n
NBgC7dZ+mioaQ2OLy1ynrH2W621DjnBfhKF9GPq5vOK231xM9ZTuaskjt2Qpr5zIgdmeVTVegBwT
wDpu8M3yD2PUin+kmPn3BKFn6OkqSbWcUyTo1YnkP9DQOqEJ0YWAZtbaO7z+Qf+w87gLZe/31d+0
kAwCPfG6PViwqJPN3cBeve1LdYsW5PMYtg+AIcrdKDxMokFUnvnQKyX930+32nFrI1R0jzrVKUtc
DInBtDpglQmFPpnc038UAwaPZLdyz6U3WWfOVtVWcOwCqCV0s07SPM1YVlVnoto//pzVFkz5Cfun
SvKygVJcj3MGiDLogLVrLT2ySM5l6Uc5YkMBBA53gb1hZRntE810wj/hHGZo1ST491tZ7cZDKVnu
plWdKKYkp9IGjJfR0gOXPfzYCNymk7Jo9trsDYrqoGJnSndH35/VmdNgefsvLb/Vzkzw7Rj4xuQn
MMtYNpoGguoK88gS5Qp6Z0gTr0+8l3cSNKhP512ofVYWLI7TkE7FsdMujn0h4lfTau5eH+HpPeXv
N7naXvG4DGbaG7NT1qt0h8MsKogMomIjLXVBSQShFQWwz68P9qd1tJa8qxLtX9HM0WkqO3HQ4Jzf
5ZlncPCw62SW2+1sX8QXhlP/VIqihzul5ZmV9Eux9MI3WzfXeJ72tW5645hgIXLZ1QblssqfHzQ9
nze1ZZV7KWqo7UYs22NY29HEa6YVYCMgcn4lOd5iF8eLj3YC0PUtFn5YJbdSq1Mix+Jg4JB2EkVi
1VvSPfXXzPSLexAY2MkoM+63hl0QqjVlQ/0kcfQEC5tM35umd4P++PrrRS/1h3m5PnmmVJXcnMsT
vSL6OxIfuEFUuPQliTEjOFAFKjtotLjLblSLjUIemVgV9yqcqAA7ASkMv3enfebWrUu+J7uBv8Dk
S3qEuvngZzdT3rrZxkq1+Y06VfjYFKGlqAeJ9CHTnXqI8eRDJd4jikCS3OK8we12Q7MHMk8o6ngr
6jIOMnxzE+8tOOg2BfOMuRh+Xd5gQjS2bzo16FsR5rbaz9xhL3Ld+YR3WGfN+7wIPX9DqoCCrUsE
fHQpult0ANAhCo6pAb1JY9ObSPqoA8UYp1e4wuXYZbhFKTdlZxuftdNmPwNSdHiMBVjdXetmih4k
YdtVotJp8cYtrb10J0dsU1joASK01g42Kh1TF+c8r3H3MLKjg5gwCDvaceXeQSgAYK/Lav5phKnx
bUyTYG+Hhi9PYO3Eu8af8VCqA8O5blM3uNMdTRp7ywmTmkF1ifxoKGxnk1eqvZdBONI9H/N4GxCX
c7svfNHKaw0qQBg9/9CuYozO88vchGq5KacELnwPSW/YWrZKH1NTTHciKbI3WTfUF01JYk5Gi0Fy
30q+PMpoYNBDXsd6Q3PKmJw63XGBBkdMkhjzcHmcs9K6d6mRY24FYjjbjhi+v8H6OTAuyXd2PypX
5j+RIgfY8Hg1ZpmUCPfEYNXe8uVAXRLz9GbblH04IOlVRYZufvLvCn/mK1v4470vsfctQHHZfkXl
qHDvjTmp8CjonGypmwZkJ73BKu7HIilD6MWJY+3JqpPsju3IKE7BFIv7VLvDSfhZi/1umj5iuut+
K6gtYskSVRrCS2+63yALzMaBTkMMEtPBnqJ3biLKZmvVBm7gYFaJ5+3Mrt4jRi0+RXZVRqAl8X09
ZY3CAlBYvXkAvV6ikx86TL0NeoMPydjOWKB3LtUfqo3XndQBxkX4LLSbpE4Q0Lg+WunNFJvqHcay
hGSlMins+wliUuUYdrRLetsBX6LxUhlrTMaKIKaM1gbBlWwrtUsFVlOWFVKe91s4hn7K5RSLlXR+
CLRssJsLZrfEIHHqPzQ1ULWNdDQGG6aqyUXi13t0JqjkMFyCHrg/83qLvyiTPe+jn2DU637jyJGs
PdV1uW+rLAKHDwX1ZATYlE8d7jBvxt5yP+AooO5b06j7PXxt5iFTB0T6JAiGXFOk77o4TnKMz9zg
a8VaazZe3nofQlWXPw3Rud/8aLD6XawH+aMBfIirQKMoyQ+NGj6mRmdTaKH29LUfuj7eyk6UP6rI
ST8mVZcj+DC1UHRDkkbfkDrU1qaxVPnY0LR4qyxhL94L6mCDEb1z26TuNt3iwt7j+lnvcQ4IrW1I
Icjv/H00oc3c1BCwfk4Rnpk450qMZGV9GWGAhItgEbWbKS2aR4/pRKm6QPdxsqsiPWRjLHK6d33x
MHRqivfkvS5HIO4XDSoSSrup1dQnH/HSQmJIp1Pv5J69DSH0f82CtsbJr0v1vLej1LgOu5mGVTaF
4n3Y5BO7Zl8/kLnXxaWJceJNosR80ai4B9wFN+OT06V8eBVo/xp3N6pOWdtQJTYobKooTG6thuXL
h2xOshkndzNi4qK2QUYBy8rxp8cIPGejAIh0GrTT4yIxBcEPWZlJuC/y0fxWRKiqNtzXZXZRBpP6
2nAjKA9+zea5qanUFVvXMfIbHVQ9dQ63Jduc9XVKI64Xc1guqo3RqJ0HM+iLxyEf2W3zzhYFNsJN
gl9MljGfu2EIQ/Zw9sxt0gQ4lplxLK8BhbAOXz8C/xAwrfVjzSiUVHVLfNpr/PBKEV3klDY21SzC
3etDLDHmC3GEt7oLTKroCgpC1Qmjd0yNey1OUar16fU/fVWv+U9AttbfJbONdYxnl6cJyxPqCJl5
JJxwNgrb6q2TVd2HXObYF9gIIkg7UNoI4TCrltAwwLrnkOGFsPOlsjapU6Hl4hQ8OHOafKoHzzri
L1pQ0umSUyo9Kk34le65/s+XjeN3t2abOuduCksA+dJrWt0UMGwbwqSf81OqxvTanCXWOSnGZKnt
DIdk1ta+i6pltQXdRUMYeszBOl9b9WCfiZ1fzqrRzvk0dvYI44rMb5KT1Kn5hp7f8GYa6/TeaDBl
wJWy26Guik6GKuNjOkf6zF3R/kNEvQbuYjCYo6dwklOYps13VCO0/ieo2azYG+trJQqXilmkcOYd
mmL8iA1R99hzXSEfqTSmQm6dicWOogNp7WFqsofrlyRb06GkiGRrwCbMSdt6Y7lyoH+6y6M7Iy8i
LvZxXgV7uhPdB6Ofhqt8cbDlki5CNhCnPMc0+tN7Xd1JSqdOKzZXSlBqsol64iVRVOf9Xk1jBwW8
CSX3VBv07QYqYvk97tIqOrP2/rS8V7eVuQUF7gruD0HpFg9uNOk9+GjEe3Va/yM9+n/W31ru2UL3
bBu/S4nc7C3SheJYlHhaxUbyfRLaO7M8/vAg6/aeyJsT2kTq7JQMwrmOumnYtbiAb0cwhWe2wj9d
kte9vvicu0a+uH8JvKkP+MWghMNblxAcKt7O4/jZTticYEYdYJ+nquBi9DHSNCM7/PH6ZraS9f79
MlfZC49WVXyvzJxV1leYfGhcJIMyfotyInnXRD0meCR0P5YWuFn6QuRN2hTy3dxkDZYb7Kl1mBdn
Lkd/WJZroXjZRgkTs89OBmHzxs/NbFuYEoVXXhlb7KXSvRfov8pGf+xp+dPnXe09ZMM8GBFRdVK+
AL/oYg2LGsLYC6id719/t38aYpWC6DVsjKkVS5IxtbE8oSAbymygYxhl7etD/OGk81crvdYBOj6S
3GQVJ3sjkq6CI9hbZ0rof8ih+Ku17Ie4xReeW56aRrZbwJZ3/5e9M1muG8m27K88q3EhDT3ggzcB
bkvyspEUkkITGNWhdfT919cCszKTBHl5Ta+mNZIZIyQnAIfD/Zy91y5qKa6bDGHGAEbswmtwZrla
2zzyfnBzWAH5ASPTvFVbdbjNQuWEini+kbD//YGmr293FlucPtAv3LqVfvvfM3/tkswhNmsRqegH
GM7VZ6LBuSBbSTiZkBY1f43RLJAQrSYhh14Cy/GQZUGBcjFFzuoHlZKSdl83SFSCOP2du0VBihUH
YVySfa0gm+nTig3dcqBWJtbiOc9Y8Q2rKvYT9NP7Uo79VwetIKlcda4edZ1exSZwzCiABct2c6+m
DWczR6nIJdMRIT1oaVmGHs1+2CZj2/QPcdCln/NJ0nUy86qYLzyQMy/iGu4k2oFuFvq1Q1BQBMkQ
uO3Kpp1vDMT+QOHT5GsVZeGFSfZ2fwMf28tNANxPoyzcMj4QXvLLMNqHhSbD8SW5JXtZ2zfukH0z
w39l3Zx978+tuWvKoWonUOddWlSkzd5obtc9kPClMqBLDLMel7uuicQuE+ljMDvKV2HBN+z4Wl+w
ipxZFOzl58+6VKQCZyUk5/RgEgXiq5ktN1o3x0ddZvGFhsy5IVZLW03LxR37PDrQiuuOQayrQIfj
4pqx5gtf+XMzZLW0zS5KwrJTwkNL6iag7QodfWWlN2WtlcexQlRYEZDx4/1F7tz1rBa5fIlImYQb
Hjg7Nr47qPZRAH33h1F1tu8PcWalW6OMIgcb9MwRiOhmp7jX5lIhf5kgvRYR8z5o0SO/P84THP6N
Pfcra3JL9p5Ssz0iyC+/TsrJ8ElTDzZaYZq7XDGUU+c26VWjdncaL/69Y0u5dbSi/NzluvZYDDJj
F6n9yjlieHmBgcNt1U/hkOQHknOVoDxkUdV4UZh+mePY3s1tFi6HZGJ3FIz2UxemO6Vu91EhqUiV
knxXtFvUPfr0Ds3ij4QSLCdcjBYJ9rtDXyD8Vskf87qCDdBoR/Ih5/Fug7Tmc4wc8TrtSFtvGh2c
pR18c9q42pHy1V6YaOdeV2v5aDx7X9qsLFAy6JwC3JLjPqI4Qqzb2vZt0mI2OEvcPbGF6qFWhmDX
V5nyd9hUnW/ITL1w3jsz161V96rokTfNhhYeGumESFbn/OOs49DQO1VDTYm5wMOw0v96f4asAML/
/ixZq/XQqaAFtVMaHsACqyfHxh1vBPl8KJu6Pg54Zfat3eicGhud5IFeejE2Bl/qGAeC2MbuNBLj
FynCb2RaIyeu1Z1JoOm2keb8zabVsrQIk42lk8bLMVx6PcrbC6/RuVu12kyKHjeRQ6TpwRnHZmvo
ueqxEE1on60vaPbjhzmjwPH+jTo7M5bl4tnMmBbUgCSQ/qBLzuKmMTV7NWun704/9dcxeQ9XPaGh
11EWRR+HVBb+HCXNporjS1d7ZvNlrdbZJBVxrKgtV9vCfiQtSlmyrNULH+FznZg1QbpqatEDVQgP
oQb7a9a1+FDMQ73F+4QyfByd61IZ9a0u5+RYWxUOAnziF45Yyz18Y5myVkuuCq8ZDzXbGNUi1rjo
xnwDx5rMctTSF67vzJK7Bo9RdErMeUIn6ZCW/tUI9PGkNsGPxgUI61M7uVRverJEv3Utq46LO5E4
AiQvOqQO4o9KjNODMczyeqjbdqMXgb53wbPuhgzTFyk48UOud/iZ7Jgtn10mtDGo7XvNqExbEreN
q8nS803j2JdSS87ca3O1whlhaLSTy+c6q/PkIdApB2uzntEysbTP778r54ZYLWHx5BYdzo740OJB
2z9RnSMMz3dmZ14Cyi3/1Bt32VwtWw1uRjyXMUM0SXPlDBo6HCUVO90iJNMsY510Cq3b0jMqL3xL
z13UarFRJOFopdvGBx4f0u9RT6+Yso1v2qW8sJN6itp466qWsZ+tMcaIi9jMBBUqR4k+UYKV+17U
+n1W16U/hYqxmXBFfGTc6kiTPTroI8ptK3TnXe3kJNqbGt4MZzT9Gd/6xiTbhJB25l1dj5eOT2de
JHO1DHWiQo8bKzHHJ8wdYrBSfyKrfFfYdHkcvA779yfRuXFWe77ArhTdCVm/a22yaKZLELOF0HYR
5TQ/kpiM3h/n3HNdrT0COExRVlZM9babj1k/Jp4SCGVbD5m8sPacWbnXGPuCbmCLEL049P0QbOdW
mKe2yqft/+wCVgsOFsGR0EGRH2qcRh40BWsb6Hwh3Imu/f9oiHWGQVoVrYErKD8keUhPCQ/oLbC/
O2zbw4XP65mnsIaUhwLofD1lXEQk3LuS8FVfFPV83/fy0lM4M6HWumQlIpeGuE1iC6qg/RwEarkt
CSE72mpTekhB2+P7N+vMrmSNZeFXr8cuNZIDOsuP2MBuw6Qhux2O56YvA2yzZKy+P9K5m7b8/Nly
AQd7mIeJYwQRaqAkc/LTEqfSqCJE4sIQ5wQEa45VG+p565Z9ckgSdHzQs4IrdYwVQhhz4iMGMpCr
pWWjU17YxqmGvweA9FUtMcmAt7+4Lz/38FargRtZlAVyjtFRUZWjNwi3xZZsadq3AKMtmc5TUh97
PcAaBx/pUTaF9s3qmrLAomQaP9pJGa5EakHDTTlzII3LOEaQ1UAB5f1n8TRT31i71zCGQoktjvdo
do2u8lLcah8ns6N3T1qTXqf1Fsu16SM9RNRrF67fGBMewlbtdiLsBs/MLIvQTmeC1MZjHEC90u11
qi9dqLn71sKz3stg3KK9nLHNDuE2CRMMsGl0XQ/NTdXLxisaHLQdGWcq3cKbfgrtL3bk9nsZGumu
C+trnmC171sFl0Mc6rej2my0+tIaceaLvOi1n0/GDJOzXmpMFPr/+jHRRs4pIkF3q9YcFmf9tzIv
cag1Hov37zhha29vAtZKf5SaUeqOUXIYZkH0sdkV5MZXBPfhI06xVIxqF+4tN7OFX+KpPGlx0XcU
7qnvbQ0rjjccH5GkYD9hmxnzpcXwOJZ8UYcEU2RtGYL0KFYi3VJ2fY3PHZMU99bHZTN8kxkmca8v
lGDfpm5z1GPOBZ6kBvsz6glj9yK+2vdWpfR3yJqMj5mhwQeCufCTeO1II4ivz0hXbGL7NNCGjj3R
Nl3kQ9sK7qRQrGLTK2L4gOvb7jdhaRfdTgl/0CUl+1xOgX6bt9huabGn9CCgHV2BiiiTjZjbCv8e
cLuNM6ko1GPah+MWG38YeZPrZEucPF1BxVHmbIO/JXW2QUNYheeC4/tlU8jZjMTJwHcajebvulfj
R7d1EVIqVS0WR5OFyxe2WvCoat34uVDlh9Ymlt6a6K82mrgrwx577QxYzzPrCJNtPxH16o9kmNwU
WMFUPNmR2XsB5uNyy/XFP7ss026CJAwsH1ph0G0QydQ7uyqiR92pG/qaQYJUz8IQGG2N3NS+Wm2l
X2XA/bZR5DbVXpU5pQrgdLjl0mGoNd8lQfxgKFxOPMCm9l0+XdE9WUsGyJCgS/DiGfn4q1DLlvD1
qK8+JE7S0yp3BR5QRC7iRxU0meHPlsjIfDWNYpNrdtAtvAmJR9II6+G2FUr2MweM9jWbOIWSNg53
AF6EmXwmGwfb24CN9MsQR5bjjyROBERsDu5fbdGOid/PYfk96SZelTnNMCrW4dQftTExOk+lm+6j
Saj0HRKdjik96/jesfvnmceEHL5OmlaEV7HWu3+VehD/VpA+xfu8kTLdOLIJDmObJ4AQ6py2vDkh
w/DMwSCAuHStAEd32HZwyNMJE7tR52iYurhKdpxILMxIuTTHfTqAYzeM3tC3BGOapm9FTnwaCHjT
OKkN6sMQRrNDZF7rerEuor9CA1LEydVy7BFqOarGsZ9nVfNSXOX5tpAC9VbVKPn3uDVtAmy6Vnwb
HLELXOrefjnm071LfHHqpZlw9j3eMANrsTn4iU1YnxcDUL8ZQIymO6pa1d9TH4ePjTrHJJpnyVLF
ihJftxtVXPW00wq/IuJmWw60Qa+GWINqa1DpeOgcACoHtnd0vlzgBNm2qzG/e6ze5ndBrsRfStDI
ETqh6lwlugbDLc1zlbASaCPkW1jd16Cr+mtajng5dbe2Ep9ukvgYxo2CpbqkH0prW9TJByrNxT5P
FOtHb5PKzFxQiHwP5EytL63iv7o8cH4WnZXy0U6IdPRH0TRLKlleoJKu6BTsWlHOIat2UJ7CYYzT
naFkzUNoETPhu9Q9LH9OBXF6tVt3eFSxOoReEc0WWopuSD8p1YgYjOqN/AtJNAS1MY3c78ClOGmm
MDpmrAqLPqexTOtudhcRf5H2drZJnDbYI5aro60iAmveVRQTbzM5YgkeWUFiLxWzxlJT9gruEtKv
6d1lk7KdDKXUNpmBa2BbzC5OVjUoP2GZQe7dq85NagxEA0ZCtj/7nrQHGCPOvJtiodLm0QaaIKYJ
jWPGQOl6esJsEG1PnZyA8VNvNkBd+fdcXx+D8FAHTaJfdd1cmlsuHdlgGdXZTyGImN7IQeuAUkvr
b7x9KktX2k7coarv3aNhoo/yJNSR0GP69tfjTJyhhzjHulMJfQo9UbfDUeJVx28tYuuBt75CQhiJ
KgELIbqJZBt38IsZcss+pIr/3bL6kyurz2Rhx/WG6HBxPepK+Evy95kJiHk88MTxnSkd40cQhQoY
h6QsiQy1desYIq93dkbEOrUldIsOLOAE56EcG3gMhbpUPcfMMT274oMKTqLrSY/Fi/8YNKQ2gtpM
QnrvUtMqj+qM+jWYICMeWhncVbHh3Emj1z7FBd1GSAhR4YHBsJmKSSbQCVD8CdBe5eZNRreNiV4O
wf1IBLbpmW2p/e0Uoiu2VoPUCC1VddcEekvq5fQXgsVFNiGS/JOSzkqCrjJqfmajXUw+ga8GbIku
ld8yEpuJXiMuRSOK0KyvqDBK6JxM2c1UFsrgjbGrAglr0+4DirThQ0Tcxzfic5pp77aGom/t1Kpb
EiFi0iaTnoQKj0+6SnuqCNVDzi0gMCjLv49x3X+ai1zelhjLTaRi4Vx6eT5U8WZUAqX3bSbOAdrK
BCUlLYbQV50xwoAdd7GxLzGk/Yh4d/9mYwDBQKI3LpHZNQGKwz6s50WvS6i8KgLRIrhwgqPZ5RT7
6Oh2N/S1LQ8hl7Gneq54CNZu4r4uQYNYevPhf4ueicGuwd33eSK/oNfhV4McUn55f0N0Zgf2VOJ9
dhxIAlZJTKVij3O98Yju+GEOWXMnWLuOBMubNLf40pCEKS7UK86cP9ZpYSydYx4tA/I9Kh9ShMC/
OefaRyeLf7x/Seeqkk8moGfXNKiAxnDCi73TUxXLDYOQWBmlOzvWmu+t7dCAbvtsU8qmPsTIDTfg
mcfvFwY/s7/UVydrFZWorVDF2/fa8Cm0NNWf+ggzSzoYvh6q/UbvrXgLACn2dFblI5Qm9XqoBhcQ
UZpvDAD8u1TtH9//dc483sUs+XyDPc56Kct+sPfqUPDZCXt7V895cyuIECNzh0zBQI3JRGKTcmHE
M4eudSIsn802JQ4Xo4SSpJ91fEIbQ47sOViwjqj2L4Fnz8yjNV0S3BbZhph197iE822U6dmJvWW/
KfU4fXj/5p0bYrnEZ/NozgL4O6Xj7uHQU30R9l02TkhcSUG9cFI+N8Ly82cjNInUDIXm0d52lb/a
xDDuk0wj8daaLkUvnHscyzR9NkIl84yemUkDIK707eA28roYC22HK7TYa517CSl+poDxpN15Nk5A
WGVTRqBzwjT6yiH2CM8NrbGMflZxMR1Tu3UuOLWeyrVvHJqfqg7PhrLrrFYR5UeHoMOxWRVZeO+I
ur+j02R7c9vYB8PuUKc2SX7Cg2b4RR0SFRtFhCHz8fgsMvEbmg97lrhNb/pg1D4ncjDw+BjDRudk
tHVD1AsmzDqAnq3coom2t3oW2/cGWLxdTDCwZ1OXRrGWO8dBSWq/nUy5VehC7iqNcDo4ydldCAdt
bzhlegrgMPpNNw03vVKO28hR5VESou4PWcxXNTfnbT4kQLeRqm+cDqkEJ1E4GHMzXZho5zpRTz9/
dtOqMEuQ0GXKvrLz5qixz9zCMYmAx3XNxgwIioEhg9E2TZWrJm7VD5GmsSFzo0tO/1XI37+bhk+r
9bPfINXDSq8DGez7oREG/Kc5u6NLaICpwU2xdzS70jduCzAStWHTPPZ6Lzf2aHd7FzIZJ4gp1UjX
tqxbkVCfvlCCObNcq6sF0ojCBgTNEB3qrNL2ecw3CS2nvvkfrSDrkPIu1RQxBrx9Fi4Bv8hApFjG
1O44BF+SOTx9ON94HdZs5Q6Db2REc3qoYXFueKjTrgwpsANZCMEKo88tknnAW1vN2yIPwr+h99eg
cQDg6fo8XWU6B7vArcP9PLQ4MRsRnALyw3YUK/BkhuK+MLPsIW2LH7Ul4t37d+Zcy+tJ+PpsOkRF
EOZdRr9nDma44Mj2fAl4avdPG/bcOve1Yf8Y3cq4ySbTOoiY1oweq/B82BvfGxq8KiSyvHqBKT6a
kWV5eiO0C7jsM8umvlr63RBc5AxK8hC4pfMgbEhN8NpjXxcz/rbaMS+UsM8sm0/67Wd3IQ1VSa68
7uwjMd0T0FDsUzDqHqyYwOMh7ucQV8P7d/zcJa2+BNLt4TkWerBX67G/mdCF+ZwVh53uqvgOMXv8
89b9f9jFM9gFYaDPbv7msX38v//x9lH++u//df9Ydo//dftr+K99F+e/2EH9h5Px9Ff/ibvgvPoP
EsYXSrYJ/wcC4r9oF7TD/7HE3aqmQ9Y5IYosT/+CXaj/cMk3wrS9QDAAu0Kg+Q/tQtP+QYK3A2lH
U5egB0K1/4B28XJxJIzCIAUWmA5/CAfI/2pPOxijquD1cG7w0C16f6NVfueU7C+8BMta+58V7GkY
IsvISYHrAU57zWKSMLUoU5TujdKW2V8EUMxEO7TFLaeh/EuoaOaXolX0o6FJ9UsVARR/9mzu/znQ
cx7F66sUNuxn3aYsp5ObuGoXKIWoGyu3wlOu8vHVUldu5Dh8+PNB8KcDeQBUAitz9b2JVMirBZQE
Ql0tYlOmqvYzHf/i+6O83E8ud5LYVjxyhCRD6nLXsg9lnsJAAHo8qeNAfRGP3HZ2Z7mhWqtu3h/q
rbuG600lKFglYEJdzY20q5jWdRed0Cx2P0ThKjvQvRdzmt4ahnx4QRIiIe1ifU5tIxd9XccVgVRv
txGeKS+z0vbCoXS1PXq6cQ6JGeCxKbWQ0L3akMd9Uyga7MZTKIry1BjFTF6Ymu2QYPwaqKXAI7Dd
rdEt8IEpotw+zsW2xrH253PRwYWmk0VvaYDsl/Pcs+9CT655oEDRPkWN011FrrSoATvZt/ef3ctP
wT+vFkw+F7okpbnrrqOYctpDcChPBGT/HMCFe8IuH6ySctmkj/afzxTHAFVPXphqLOlhL6+p457X
sbAjjGlmt6eYDi6jGS+1/t+Y+g4INWLXmPq8yas7F+A8tXVZJydjHoP9KLJqU8np1wDh+sJL9mpK
mtT0hGVrqkPGG0O9vB6ka6BFy0QCg0wBvjJwc6A/oV1YMV49JKDhhHGQXcx3YPkIvBwmaF0MSE7J
ijHLeGOHMv1ph5guOeO4D8Wc9H/6mBjPtZzlAdELNdfjTZrRDHUTxadgjlPC3cAvKoYrt+9Pvdc3
j4wORJGaZjjcx+Xb9XyCV1mHzC8x5WkkpeQ4J3A9CyxLF0Z5/T6byzBgmggd0RxrrWUtLK6wdgJ5
Km2Tcvdown0kDOxnTCjDLqJRfTeRyGu4VfO77OviLtD7nPJsccnH9fpyqTfxNpO74iyr12quxBaY
WC3KoxN0WJApnfIzUOLxj58cF6iSwkM0lsMFr2YKVsmiq2JeMBG0yF/zOt5Mjl39P46yupSiCZcO
1xSRo8wJNtLNEXG1W18Y5dVrzCdlebnYdyzBfGtlIZgUzDVaIU9S0c1NaA/TtyxSuu2SqHf//lR8
eyjBq+VC9SKt4OVUBN8wQEtX5YlCuP3RMOjEeno1tJ9TMMaXnIzL8vNijwMEkc/+EgdHJjro5peD
zXUTToD2i5Oss/uRSKMjiFXdC9oJAEhPrXqxFeVDf2Fr9Xr+MSxxCLzUyyqyVuwa6TT2LaRd+myh
4gGYCLwGEcgfPzRGwWNDwjgLItP95cW5UZ6UimYVp0poLj1cXenkdTXjpPanto3D4/sP7o17KfAn
kt1hkjShGat7ScjUTIcvLcnqMDR3G1Rz9jmLbFLNIQS4t9jj3J+T0tmnsVTiS9G+r5dlNiPsuVWD
+C4IoqvBQ86AhTE61aloWy3fpPRZ8KHkdfJ3FGXGtyhTk0vRs8s/+WLusPMxzWU5g2/HsKvbq6cz
bvpQNqdwxAebqRS+ZpEkvhVo1qXi2htDsQHh/EHCL9/T1dWB203IzCraEwkt+m/oDtptqTbapbPo
G1fE/oYla8nMFvzxcsIMUzfNGhFZp7nT+mtTpnInuyY8wiUPvr4/WV49L3YenE7Y0vGOw+tc3bxC
pLUJvLY71S7dJwTX2dUwVgp5W0p7MLXWvbCDe+PSHJLtgBSyEbH1tQYKnmVpRZzlSffkgppStCCP
88EHbeVceLlfvQfLpYE1JNFgybt/kro82ywy9eoFUt6d2A1pj4OaJahNenkzWs5wm2N3pY0menvr
yNC6IL4mJfX1TCGMcTmDEmTKd3w1UyhsmZlJ6skdpoDRfBidUUHI7w6W+xCKvB53y+lUx9A7a/NN
iDDVvJJ1XhSw30sxyl1SlRLOsgbvbEspSLVboGOZW6i+DMqO9JbOYCdqmIOqHAmRqo2NVSf0IiVq
FSwCdDQ/I2JQ2B9PgLgPaQl0Z1NjUGj2UgvpegZVWTWbDr7JuDHVwY19ACOJ9a1OZjmh8ZHzFwDb
cXqfomWofexVjX2dByDisiVtpCw+anEnUkhgvWHt6l4CR4nTfmh3Rq+bwX3UtZG4SxOr+U2eFWi0
SGRKdJPTxjePei669qHLQtIBiPGEXWVWEOsPRivVdJOYXfM1lDMxjJIqDNkHbgBiehwNCcuigQ2G
IMh2+xtEDOWNqo7Z57Z1amObcDSIP9lA5Y9awRL1iKk402+jlGjEu6ihTbGN89n91rCf/6LonBz2
s0jbaAcDr6DQlw5B9yVLq1S5GZMxcY6jG4RKsSUGKdAekkGzKqIPXce9m81eGXaqJpzHBZrhbiJi
jdMjNL2CVIuxc+cD6JaBHielbFgkoFEWgZMw22NPwpD0crC/LjRJZfyo9KNG202tkq91K8vIE51D
vmljljYYyM4w5SYUQfxYAjuRXrVAyv2WI/RRafFRbLSmoUVZjlJJPJkGzfdg0O0PLagKAnVox8c3
agsDYgu6WfzqYefNvjuDjvXjliV6H0TBJDEAAZg4KTmhq7t0RgPOb9HwYkLjoaBCx1uxUScq5It8
jyws8p6SOl2YeJiZIICVzmzEfqGI4ruNxeG7Dfla95U2zbqd2QyEBad1rI9PzA/928g5KPo1g8PX
Dyj93AI6gZo127GPSgf/kx11u3k0U2tHUhoxBoFOyWDXWJhvfZfURuQYnJLSmU1PVI1XOg1h+5i2
hqUYnpWhPPFi0bfDhmQjWpxtqqIWhQlCiCAG27S9BtBEw7lHUtZ9myatanZiGIx4F6dGHWN9oWN/
1QilakAbGkCdrt1F1uFVisV0T/qGNIS6ybP0ZNlw/X8OAEdycCcuWRynbszgKRdk8oSUjKtAP7YW
neq9lQSl8mj3sgBv6Yis3xS6WmT7vokRgjlhZj9QvolcAPmctFXPDqrQOtoCHM/OwUhV7+cuaMtj
nPKXCVFz4wzuWtuh9GkJJL8SbAZsqE0ZqUITn6lgO3RqeW+H+WB7zkBV6Q4TUotUpi9192uYZSnB
a9R76vzzrPV28HPWQBR+nSxNB3wyZsjoiEpQJTbEckZzR7nERcT2WJLh035IedunG6Xks7JPHUnB
oS2NltDEJBqDEip/NBQ/+ymt2u+Q9Awcwjv8sl2tMhcHy0qJME1VeauoPUHLTQQD8QtHbmB2wL7K
qG+8qnY7/Mpocgzw29yvY23LiRWbIttQfCwh8JHSl7RdcT/IRMyHNkvN7MG0qcWjroNndcWrJbor
Owt7dO8hyUi+XUducVdMwZD/GOd8Hu8nECvWRlVqWK6k98T58Guqp6L/ncaT3n8QKRSqW7jrMydl
djKIGmol0n9JXZXkBaglCTifpnwOEFSpRH70V5WmuvUP+uZqfY85NY83KpMg2TbAXsSVnDqDF0tX
sw9KY8TOPhtmY9prSSflQUsATJ16tnXWrgU8UfyGhALihoAwlbViIyd2sp2PI8y4IWLC/KHNTiwe
A97rcItQq+q2dp6EKaBAVxugx6RxaxwQvtrTJs2TgiSFMsI7BtNk6Qjq7mh/JXOkG25Y8Mj4dukd
phvISelt0YwCt1JikADpNL34LCMJhMZUmgI9UF7qWBeVebwWsiG2bCxsidUfSZ61ZesgzUOk9TD5
W2suBVAv6fDYdHVROeWq+RtsFdqPQVqoqzsjhcMyZEn8ja8APS+yjauc+JQuuopqOMNeWuFM2eiT
m8ldhVPlHqGbIXy3Qh6MuwkV1ifYkNEPaB8pptyeheimgsbEyumytm/coe3UWxKvCK1y8zhvNtwX
Yg4mdzRL32nC8icejEBDCoHyiVAHxPMo4iLTvsdmPtc0WKYYVueoVGkLqIqGxJ5Ot4huauBTA/qw
WjPGG1IdQw6whYNsQuq1phzdkdMZbGHDaPy8t+uUHmy1yGhkhjBtwwZVC5EYVwlrni0t66GqR4R7
IfSlD6VgW8ZirqbTXST50m+KymrMD+ReEspEIk3CKxbrBFRDQJlIlqrbprgVJWowMGSDWGJMK7s6
xDSbgz2kkkG/cuqoVx6kURLTICuCNviQ2PdRRk3Uy3V6j14Sjl28zdi6fSPUUZVXVTYEBkQ0I2l/
dpFa3ZC60juVFyMrmPesL4j12i4lB9kz0pgIi2AOrHw/Vnpr+0UfIZNJe3Ytft8D2yUZLe3QW2ru
kqkxNkGEMTSpAeg42mBvMqfPcjS4VWur15SxABWAdNMRZjhu8nvq9SQ+8r/HH0OzaT83dTnWvdeD
ZXJBrY4gpTGZKk8eylHfpICn441l1lL5kBsVuFqsaqX1sQqDHiVcoxFRhHs3KpvrMc/Kn8hSlejY
9zm8zySOEooiY1gCW9d5TYd9VWjGdNLUMSx25ZyzZgVUWru9LvuE1yJPWunLhG36ph4gzBxFq0Sf
Y0fWpmcUhfMxn4n/9qqCjIG92wXiZ4yCMvGaWh94eG1AWbhGmfiY2lqVH0DdFfkuS1Id9VjYJpeo
+W9uwYlUoGIMV95Yh1UYuVHOOma10+ASTGzGhMkkUb1VgincvX+4eHMkVycrXLWIcFg7gImbIo2k
dbqTKJGoFWS5oY2Uhs91XqokvTkUR2yw/FAs7XXYZz5gcp5cuzvNQ1+w+1PVr2qgzlcxcJ4L5OGV
f4P6MDeOpg/tGELhOMwsVYVnBwsM0z1UCR2FogIDG1y1m9wib0qvNMMOTyrkHgBTpWOx4MUiIGg3
lPovh6y6u6pOtQfAwERKvX+nXxUyll+J874jCBOmQLn6lUp1rFRqGf1pGoran4PBvAJpFFyoLLw1
CjxMdTkpuoTYrro0czwr7dwyytyj61aqbtylVBK371/LG0dSWjP0uejQUUtYQ0XiaGy7SbeGkz5Q
LYmpYtCbTaqjo2XV165pkj8+krJNt+jT2HSgiJxZptazxzlMIkJwq84nVBS6j+sHYEqjVP6s6eXm
Ty+NSQOEn/ou5V3+eDnU1DhgLDNTPSVqzclTNo0OAs6gJbVRqgG1ewaKNr0wN16fgzloutSCXA7c
pqWv5kboSNIjtFCczG4U0ynRrCbeK22e1cfZcPENNH2b9/eZ4GN8yuidORd+gZdd/OV9oVCvLw1E
ylJUT1bljC7SVaCCsXKy3dq9GpxSu0P1z0G0AQHrJQ0HZNKBg9i8MO7r6coBnC6EQ6uYUII1n8SK
gOQLbMKnmVm2zdOaBM+Cz877z/T1KBZ9G5pSmrBpk65XA1UPJjS6LuqQtEV7berR1ll2GO+P8mp9
c3Vh2jqFLsoCwl77HvFS4gEQvXMiTE71SRl0fLY6QHPz7BLT7dUFrYZalYTUBhhtOU3OyRk67VSp
uXtHmSj33r+g16MQO8d0oMFPT4q6/MtXwQ1LWZn5IE5lojjwGPsQCIK4ZBx8fdso+FOJZArSwSZx
9+Uo6JhNU8vq8Lbso8GfCok7uzEreBpZJZLPf3xJhsVxWNAlQmCwnudO7+hkCYjwVgH9W9/ldO3l
iUKreeGz+urWLYUtViwCxDVtmXwvL2qe9TRqG40POBvqHQw67RtppfOFz9zrt/blKKtpYFdxFXaC
bYIh1b87cgi2uhmLg1SK4FOSZANfmWTYv38HX41JQ+r5HVw9rtmeobQqMrpt9R6Kbq5steYXoWtI
fxbbRIMC8cKIb00QWlBU5gWVQl6sl/cyHVs3Xg4Qt+5kZp2vp4O8IqJejw+DNUU/3r+8Vw+OciRt
f95fKruG4ay+NJM+JArapug2lo5262ht6rDLH8vf7w/zxl1EMLOsEqSPABVfdZQbQuiIkeyj2zyy
w9ukKAsOj1p+180SJKneTpNndig73x/1jTu5yHTYfJEAw/ZgNSqFvrQuJnLjnDzIwVrk8TaJCaWt
CuXSDnb5YLyo+C/30TXopBBaQ2dq9dDoYGha2c5E1HEqWlLw0tPkmuy35BxAs9aL+ILe7a0Hx7bH
IB/HZoew1os7ocZuutCj25HsrK+ha2l/E3L1ZzQSvpNclk7b3Fbpm3CBq9mvViTWjYYT3QKRqJqD
YpV2cCemWY3+dAFhoKUGT1IjtWF6Uy8nPVnFfZ2WbXxbWUZ11LNm3hqYfv/81WIUzhes70TWr1We
ZdtgDy2a+BYBEVBJNCEeFhDEx5l9aYvz1oRgOpChtmgCaAS9vKCsnijgDUN8a6n1B7SynAPzFH/N
/+HsvHrkRpIt/IsI0JvXcm2kpkbSyO0LMTPS0Puk/fX3y15gbxdJFFHafRjMaqGsTEZGhjlxjtn9
oNf+/X5Dl20FROK5W2RQ14slZeQ0rjXFftFm5gc1HOp/5nZsGIjT97olW3ZH3Ia/1+TnWvabiqzI
SkNkpBcaYrzk9n3QflU8J+r/vL2nzYVIn2jB4jbol1zvKTPjuDCEGftBUAjKj4pjfzXUwRPn+9eR
wA0eYxJCV+IE38baGWm/WcDU5+dl2n1zJkkbzugOZAX3rgNmjXiMa8Q/wANerzPXRaDPHQYBU213
CiNNv0yOG32+exWiSjQfLUAofKXFKvBpT5RL6tR3m3F8n9W9+j6302wHfbV2rISnoJEMW3NsBPwW
t5X2jQou3Uj9FrT6jznua/j/S8BImTL3x9s72ltL5hJvcqHEzRhdtufU72N9/ggc0TyVrTqcqReH
O+5hbXI2tmZxgDTINNzd9VId/YogZPrRFzkkuhlU4hdacs69yZ3LKhIlSuGa1ZbJT25XBmKEeeL3
KeLNZ80evO5TAxAKUox0do17M2S5HJ8KVCiECTzy15tCvCx0rM7A5w0DBWrq10ehIS11+yvJPPv6
/QMjhEPgHkmwkLqwCF3mF1aHWwj6eKQ2CeqgJnq2+sdGdcv3nQspdKJEim+a5dhemFqFIfH2T9gw
FNjlwEO5TOoSwy++ntUmNZyZdeI7LU0/KogzamBdmZTftFA13dPt1eTfttqwx3HyPvKcqItYFKEj
Jo+VJvHNzmgvFOUoqtjw8JtQUDzbSSfehehPPDZodu/sc8NKXVT1SCF5j+V/rj8oZGSxl+VQWiZT
xox/rcXnbtCnHSvdWkVjMEu1gb/YK8iG5Y60Q2qR+DFwuW+2mkT5if8xDneu9/qdtKnF2bY8RpLy
peEEVN7h6eUcFehOPtvCrD4nTojacUCMWNHB2uM62TIT3D13zyNyAqVxfXy5Mw1zOCixX7VgNSdX
6S9MN3vPgvrkjjOWX2JpI6DmyClJ97xVjAYjc1InDNH6adh2F+5ECOzwBcpz9WuZOD3Cxv1egWFz
d/KD8QYglbt8ngf6iRn0TYlv9Zp5yYl7nx1lVFAXd9odb7l1A6ieEG7YeF0Usa4PsokFydiIH+uQ
P/tsR3X2Drmd/HkQBXJZmpVYhwapoec2dfrz7cu3uUt0euRGqc47i3RzpLFnopuS+KNmt/8xPJEA
Nm9nUdEeDcReNW7TRF0UKS3M08LDXW80ivJ6clnDdzsXcYnKqE5M8aTnoteKd7Y6mz9u727TbN6s
t6hp5hVE9iptGD8fJpPqX/Yr7JT0kI9J8kzrPX+PAmq+k1pvnajO1/QMnYqRzhTC1StrFFk0eIps
tAXB9C5IInc4QPha/AgiQ90bslrM+8q0wqYs9f+rLUyHLgj9+URPfK1pK/M0FnV3AL4Q/JEgyQOj
QhGBiqAvOQm3cw6tYxTfmDjYiyxeRx2X91NnWEIWzgHcLbNStLxnb4gdXuJB6owXmVP8rNOI9oZw
DBqIEJb22bGwgT3QhC+Hj42lB390cRU+5pWRPI2NOp8ju7D2WOi2LEA3iEJoiWhowix8lOu2gx0k
auJPWhed0zIZ2kuhpfQrqZt26cNQOH/z2Fc7OeWmEcDrCA6KNMJdFtMphQZB1wHl6azWZ8ze+Don
gXquM1vZ8R1brwuZMlGWRGYDyrs2t9pVmsAV+A5jnCENDYrkZCOGcLl9kbY8FKk4wJPX0GQJsxVl
mxYMcyZ+SaHeVyMbMQ1a+e91c8g/zY7w3hmBKR61Ogh3UHmbJ2kBYwNESoK+1GtEc0pFIUlL/BRa
qrPXzvU51HvjmRp3vRMObEVeUorZgDCfQv4Sf8sD1sWE4ak/j82v3MNUBUwOv9ra0H9QqZgeoNCZ
fpRumf8CtdHuwMo275BB+MPUERhgazkdmKFIy58Eqd+QEzwoSi6YgpgTL4LCo2o+p7D/fnNyKwN3
NGg/R+g6pqI3L5XbGZ+RGAK/ElnDvONBtz48AwyWx0CeQ+wrze9NzpBOU0MnkxBJLQ1KPY2mzZeg
msVf+jD1FBay4j80udtPiqbvkZxuLk2HiLfXBjS8jM4GI5U6rrTfnDIYnGME7RAd+QTYBooP6lCc
FCDU40FTU9gNstzzup2rteU7DM/S6RwZ4AyXhSHFCCKSgTbx9TnVPtSAw74wmpK8aKMSQksVWQ9o
jRl748pbbyTwb8YeKHjIO3194tCmjNQKKnjWEQyBNqY0S4mliJQPPXW9J6PQlJ3LvXXFTCpf5FKE
/fZymjacojEFYJH4jYFI3xG53NI7ZaPCPKaD/NFetLN1rKZOQYcyJp2rJal3PwcqJAweT1bUuKwz
1H+3aQjy0Ivg2xqGwfs3ItP6etuDbR4rg3YUdqhi2kuOCgYtOsTLeAi6Hr3awxyid37QpRCdnK3r
LkantV9uL7l1rmSmqqxZEbIuz3UUSTklDA/63WgUH5wI0RWoncMeoa7AvI+w4b+BAKUQlAkp0AKe
WZhNDLepmApBcm812Vco/ZziUo5x9nfjwGh2vr2zdZecsIPFVJu+i0f/b1EPHr0CgT3IqPy2JI+B
9WI4KvTNzwCE5qOthcc+M7WPsdoWJyfRo9M0OxSrw9YpD8oY7ZWMtxw3HRNeCHCfFBuWIRddh85B
tg8oUJf+CHIh/LSM6KIR77g+6sX1h65LA/tgAAN6b7mULHeejvXQjTwQfBVgYF4qfPj1ra2ZPKkt
hZ/QpK159LRWHd/PvTWdkjqeP1Sup8QQXQ9/CE2Y75XY0SRdfAeOfYBZ5/bH2fKbIDKoWpOS0VGU
N+GNy+7DJKrhXEv9xIzcC30INMJM1IjfdZU7Xbou8v4xxzx7qcrS3rOLFTKaYyAYxXMx8AMoZGEX
bdPBYKakmV/kdMNhgVLM78JNuu+KsKCMsKe2fTD6LnKh/6kgbstQ97MAGzCEu+PUtrwM2RRVDIYH
MNSFTSQw8qfp3KW+1k0AlGNYCtHzi1sQUfNEffIi0jD4F5Fsdd6J/bZWZgxZp9pv4VGXZVDBvgoF
f+bP/F8cWPAKNTojVWF+yjqQcocG/CQE8GLa6+1u+RuGUWWDhulpd8k4bI5eOZlQc/iZVWbvtRHJ
RFMt6k+9jrLzbRvb2iPjf5gYgRlbXaQdij1HMchCiqOAaS7IKBZHilr2EzgD5V2bR1+Told3znV7
e/+/5iLSbSGo7OOqSH2Vytg7hG4+AW0r3gVllT/d3t3WW0HVkg6bQ8eBuc3rG1QCUq5VwG9+UNYO
JKoQpMwPddFBmoq+HKzvQ6c0O+Hf5prMsXkUcACQLB1I4BlMtExV6g8F6DDoxGb4F7jhDNukBors
vbP37G/5CQJKGVy5WMyyRjsqcVenhp76MBmq5yCvTLgeCsggdT213w1OHIlDyyt5UqB423EUm/ZD
REVZRUbbhvzzNz4q6h0VHjfsRwmb51INfDsZAZHZ3UclDlpkF/fqHJuJMlQD/1tx4aALz8k0F4EX
v9CZADAlQVZb1cEZAEvz7ECOdZqd4keuj7B0iX5+iKNO33FJW6maC06B6F7CZpbtaGq2WgtWOPV1
NHWhDFSrg2sH/U65cfOz2vBmvPZQqTpeH202RyiV5W3qR0hpwYmZhsjI29BdKH30vgcic+nhta9Q
P2J64Pa92byhb5ZefFVIdEmgAo1mBr0slHjtLPpSuzHQX7jjGIO4vdrmccqBdXlpaHcuvigkkn0D
AWLmT5CsOge374msqnoY96obW9sCtw1czaOn6ix7NLqgIK8hCOU3boWyS2KjhnYhvM0pKDQqUz23
97W5HNG4nA+zKU7LP39zNyq9muMkdLFUm47DIS6y+hsw/hbi0qDLfsMmye1kI012apaM5dmYQKyH
IoDPX12dWiaOjnM5Rjs2ubklF++G1dM+Wc5XM9vUlqEXZ76gp6EiqysgxTaKSHweWgfZjNsHuOVK
CQUZogYzCSfEIghRWnp6Hirdflca6WdhiulHY3jRdxg9oBRvKSH8RpWJhE323QEakqsugo0AGT5I
EebMR4/AIcbPK/QIBND4jOGaYxlN5h9w5O4pnW6cqsdYJMkMBXiXh+PaUATstK5REGyZaLQOB9cx
MpqHwKWhKG71j7cPdSvCZSbyNRl3efSXehh47MBudKo/TVYwedbb7XMMSdITFMTTgx02+kXoQf4+
AQhdHaxGrU+K2TrfM60tdqxp4/t6tG2wJIvpP/KQ633bbYBsZ2FlPtKkY/XUQW7qHYJcZXShiWfj
T1E07X9u737jvYKqRpbnQZFiVos72RSMXPXzQExHnfVv+ISZumti9Zwz5PIBiGlwYYTH2RMK3fBw
lC3liCN3UwUwe73RNqo8NF5UPnCBJMupiRwByHrQ3fR8e3tbtSc8nI5vI2ClyreIrQA9O0pZNLk/
QkyWnmE7pwFn62X2ZRYl6TJDSTDb9zWUolZyJmzIT1EdMpALYcdLkLX1o12Myh+3f9XWd5ZdM4tb
TIy5hHjOjQdn/ZTkPlAN7SzqHqVsRSvrB0YB1SfA79WP2wtuBQke8SzFP5NEegX+1hEM7/MZP0UE
FBxFIbzjXOnTE3YxyLkw9ZjSAO4Y4mNIQ+XE/lSVtNjZ9pat4SoJPenH8Ags3jX6S4AZPK41ZdX5
z7ie/3KVbHpUzN75XFmIh2FueyP6Gxm0ZxiyW++wF/2Vd/DNmzOmGYRwdJ19NzemT12o2vM7tP6a
5uhRUzjBbfONeS9lApLahdMBYiRj/nr78Le+NuEgpWxwzDT1Fz60GhiNs0Zu9ahNjX2ohsK0Thbp
4S+nKXrxzps7q9x5KbaO2qSyR54G+nZFf9Q0RmSnpp35rZL1X/RkVp5yNTFfnKmvYEhVlccI+PHl
9kY3F6VcT6mZxjPUO9e3ehytyWhEmPuO3pdnRlCRc5pi5hoytX7U9FH8GFJF7BjVgoLwtT5EKZNb
JEGYQNSlr3nzhZVMBJlQrNw3krj8RrEXYeTGGb42czk8qEZYH914OjNJNh8UMwhPNmRAR1o61ZM2
i+jsoqX2UFaMH98+jE3PY+mS04uQmxLOwvME6EHgs5kXLOAvfuyRvUWORxniowsm4KhoTK4GBnOO
fTyFJ1NvaYIW0wHEeXAs6wlxaBVdg9u/acsSSUvIpAkh4DBZ/KQpmSrY6Ovcp83sQLncA33ndDo5
Rg3dMa9MPxXazkFs3UDZdpDZNP9c1is0UUaB7enMTU6VdrGaWn/ygMw8gcutL6MFZsBzFfvY59B5
H5g+nvYMZMssLZ5TmvOEE6uULIuHqCjoOvu2CT/Baejo0x16w2CqjfGq+cGbIusF44JBr4Lbf6Dw
jRJQfMCpNMcGvb3npG2mf6MRDOxhbNzyZyBC5BpUfch+3v5A0lavu43cOpnhyG6jTsPx2pbhlGlM
6LFjv6vUoTsyvKd9MbLGnHdu6jrAYrJA9jPxjBQ5lx2INIGPWpO9NVFTtZv4V4tHEMHnZw2Gce/X
3bti1hk0uzQ7FluYXT13HtNzNtDDzLTDU42Cy/xghnE97CQYG8cHMh9oD16A4HGJ2zAqRAsKNAx8
N2XIwAjK/MQwV7azyjoP5TXRQPXQNSSoWJWIdKNlt5QXaICXMfAvt3JPwEji7lDERvQ1V1CiODHx
LwfpVS/do39eXyjWt6neSKgghI4LI3GJK4CGxakP0sr5w2OQFsZZvVfD75XSVFK4eDL+kbqIPC1C
tO15UMrp7ukYSDeoQcpBCE0CFuWPfON164iORKwMqe/EU3bOoAQeaMLHZcqN0SYQT7XLZakz/cdt
W1q7MB40wAcS8skdWYZOThiHJaEKaV0z6uhsVNEconjv5tODheYsHFe9We2NLqw9CIsykmGSc/HZ
l8iHAibBSkfvzW/MbP5JOXA+Or3VP5iZUb8nMY+/10hR/nX3ToHq0qCj0SL5kxZhg6KEdtV1FD1t
c4CiPyZ8ZwYxK9AUNEYvZjI3U+/TkZJvqSzvcnMoDTJdsATUJmhX5ulMiWVWIZQ4dXnvoFZUGzXi
MLnS/Xn/DmlqSDQlDs9cqvfUVAPKwM1JLu3BgOygUPXD7I7KF7cVSHIrqVB2ru6G36MDCT2eaeFe
AXddW20JlMKuvCDzNV2g6jsLtR7OgvZL9ZX5subu59YhoWKoicFAyq3LDj8SMJ016UbhG0i7nFRm
uvw+b5iWppT1YNKl+HL3eVKUV8kngMpRn5Zm/OZOwrKVFq6bFT46ANnjLAzjkHv69Kuw23Y8imba
JXLcuBjgJgARS3SXTnx9vaKSoewaz13hAwPXlVM1Bh8CBgVRTZiyR6vvvHdepml78LwNN095AAdM
RQKTXfZiqFVEgGfnwscB6Ui1zMHfdR1NT7dPc3MVSJrgjmTka0XEozWh2SXMkflQrJfnyGj7o6sM
e2Hihj/j7Bg04PwkHG9hkRB+FrVZjyXQDPLhixmDNzoMsZXol1l3I/3S6ig07VyD9aLgXxlQZySY
xATk/PVngye7ibvWK/xIxNYnJ5rNzwa0Kb/mKLA+Z2VnW6d7z5J5CjI+QKJyamk5VJEUksJUNUq/
s23l3FVmdwmQIdvpo2xtSxLsMqSEHDfJwPW2itA0k8h2WSV3GJTXs+Fg5WhdO21DqXjWjctv7ErC
OICAyIBj8e2SKXAEelqVbyuD8RIJhjSNctp5BtZXjL/flK8PeRXQc/V6U0JR6LI1ae0PWZE8F8Gc
nYOw73lncx24bRuP34PQDbQdE1l7SrkspRNIghnhXPZaqwCs5mh4lQ8FVP/BChPtmdY40pi27aXK
/eYBzIi5dAM0DMCQxUHGHTmcHka139j9P12Vdw8Tok87KfH6PsNjR0+fm+YxML20jhqmkglVoMZP
urpA+kW16u9TS+XvfNsqNqyQ0NqDpRLc6ZrAawoKM8woaPm6zvBLXznhs+bq/+pZVfijUu1BvdfL
4YGp4evAbAGTLR3IVJrQBqXz4Edl+GOsXeeoqO1H2+rdo8imvZGldez76u9fYzDqwsshzhzVUhV2
ntFHzdIGr4aGJqIjiUjPPN/e+6LPYcWvwjqvz0PhDXtt+PVlwFkyUkxvj4eVis71ZXALoP1FWk/c
cDiDC7f5htzM1xA81bG2hg9FhVzWnV+TRw2oo8S5UGAgMbtesbMMxi1qT3mJGgcWFnTNFT2GkqZw
ed9m7d6I4XU1h2sHyoHzXXgwTW0Zlq405SXOkJgnQRPMSsdifuTBt6tDgH/YWXF1zyk4E/C9JoI6
zabFicZjp5ZZTcYJdcRsn8ZSQcUrDHTnZ6Oi77tzN1Z3kNV4t2XSxOaIpa9PkyasAYpCTs8gAn8w
x075aHbTHuBwa0/EBnBkcrG49NKI38RB49CEBl4g9odxHk6pO0ntEld5VrJiuDdIYENyLIz7LrnU
l04lQymqgF438etyrJ5B8mTnSRv0nRa6/AhXZQFWgZtR5nMEPquBOrx90Fuwyfkd5ZU/SwCj0H7G
CcVEgaxT8fdQxKmaHVoF5fZ3nRGM5cFJG93bY9LYOljiWJpdHB+0IIuDjRQ1CNMRTD0lx6A8d3pd
tidYh6z+JfHs7jeMBXgm8Sx+lLKi/DVvPqPX9lbnWD3ZfAHQWlfVEkmTskDM+vYV39oVL4IE0BGJ
0ZK4XmdopnwCZwOgJnMSCFu72P0ZuzrqZEGsmL+1GNgRCnCkdkv8dCACjYkOFgME2lM1QLTtzGxz
82nO82mP1nR93XAino63ZPATyOXicntqOOZRSMG9n5DHi+GWggR/9u7tWr2eHU83cED5JiwilCEO
PWEPCj3QvPaY6LIaEcOIZCT/MEgbf9DtPLn71vG1eO7ok1EB0ZaBV47Y10x9LPfpVsg5oMEplIvI
S1gMb5vG6nFlazRaoQUnaGDmWB7wGxPskyKIrIbaZZOJvoY6TcuVA8Rz5XRy+ioOD3Ut6xy3F109
cizKHeN7kaiyzcUts2eyVERsQx/1O8WPVUW9KLAEwsvT5I9z1f7Q4Z7biTI3NkqvSZdujEr1qk2W
0CJJYpC/von851k0lfmj9OrhEy9HckIMk0fh9ibXlw6LlDIUNFxBQC/Z6isXTdpxoEGRjtQ+Tl7p
tP+g5jf92SgTZGW3F1vvjl4IHRgX6B7wd2dxD+pSNSMb3JyfjwrSPbreqNVpqCYF+U/hRMkhtnJE
HW8vuv6MDFuDiJEwb/Ks5bh/4pmZbeci873ZCp6h+4XkEPEb8UknfDyIZAyhc+xibeetWN95E5oN
7juNPiKkJfgJHkb0FnvaDt4wg0n1EuCZo9PcHRYxnckEGbmW7Kwu2bjsAjje7NDBTJ35lzCi+N+s
KLqvrlnUgFFpoX++fZgLc6FHTEpn0FQCBQw1yvLGz6AhW0Uvxxd8anDUZP/OhejvFAlnj5h5cYBy
KSxSp30F7NVhwub6zquAp9TKtaeXAkLvz01c2lRU53gn7tpahUYM8iv8Yspti0suZmgLCzGNL6rZ
Ui/h/TknppHtGP6S0FduRl5oqsRgUxgGXbyhVjCMTRlZ04uc50mPhpYgHFd4DWS0cc1dOXl964xH
p3amf0OhV+UBqIv9PiQ5NPwBZtkfWlg6n0pV1OO5LXJDP8RGFsBQGLcZxw+Vi5S5hJoBHWrgsE+D
CuPls1kminhpe27IsRzyOrvQfTaHBx1B0OiiZkFuf1BGY7JRq1arp9CMgBzVwUDqd5hMJwzfJ7bT
Ri9p5bbF2aumZjiGaoNydG6SvD2qwG6mp8Kr8y9pGjnzIWgqY7zPxl/PDig/UT8VLq7U4hPNulbB
GeiqL3WHylqQVd5Zy7PkAk13fW7yWr9vIEiuR9EceA8tGXL9ZVVGy1PFVJCsfTGG2jxqRmWdJbjx
0M1GsmcX2PCbgPK/S+mEO7zaNImXIQ+dCdSIg1l7QWQa0d4Q1MPchnuvpzyg5SqAxuk2YoKQWS0O
0HQiVNib0XhB9UKBI7YZg8vgtNo51FLlqE/dvyLR7PIy9YzQ3fYXG9eLg5QBlgN4adX2N5Shz+Mx
G19qq8hPhVKEH1U9c3YsZOHiOUbKmmCuKNzRDKEUee0quAiqPULT8OKZw592DKfj6KpIAEa/Qkgw
DlOwl9mst2Xq3DxahBJAQQv3ekGl6Aa7KRTtJbGL6hFNxC+TWe2NxG0u8so8RZFEhnXXi3hl24nE
rvWXUADh70ItuuAv9iTu1h6d2rhOBZcKk0cnbRE1iqxC1Zfe+QsgiKC89NXcWgfA1dTH4dPenSbc
+FQU0RiKh+0MYO5yU44j6mAKevNljDztB4p9xZPBWPwziIXwpWY0/zKmU7LzFm/sETwsyzK6Ashq
SS6kWFo7wRtrvpAUKz9Ntwm+zEPMgBeSG/V9UTi2CKib22ZKoRc6VYt2kTVMWtwkrvkCpRFcioqV
nswqYroMRlpE7pS9Z3IRU/13PdmAk1wK1EWkFb0JjdPcHsKAgsxLEqTDaQys/OiMLZTGZd8dYDoe
P96+0esPKCPiV4kIWo80Hq/Xi8uYwUG4Ml6IhZ3+GExGJZ4cxS2aJ81rnfpdy5wOYP0sT62dWHXt
xyzInnkGCCKBsC9hlwI5cHOYNeslrqfyGIxq8DdAaMBS4KQexiacPplMMx5Hrd+jPNo4ZIkqBZpL
BYApUeN60wkd7XByIbWjnzqcqiQQ8BtPwQG0qYum9bgnXbtej6oJntqiESFfh4URMZBdVwzCUu1y
wuLACHn6kM5xdDTiDNH3up/6f29/1bWvYT04FkmEAdCSClxvcPLmyMxiobxw+uZBiAJeEEQjT7dX
WUI8MVaWYYRKboy+x4pQDwHI1Elt5cVSLL8w0/nU9tVfg6X+awkjPLix+BxHbnty1OnDoFmPbjLu
aelK+7x+DPkJjK5wSdktfu96p+DGAXwS2fidaXcRWqiBPXxOS5IBmIw9VySHCl6B/AF1gij41Wka
JMaOCrfvzlms7xHZHY0Yci7SWlq+179jNvU6SuM09L068A5T01Uaffq2+suuGMCtEiYXzWis94os
6+1LkTySLyqVJEVLRpve8UYapXnsl/ZkPzIc0E5nEzlr9dBGuj1Btqzafxn6ZFmHajbEl0KrzV+3
rWBta7QyKKwashHFY714cRynUZ14AJ4WwQX30qZaghhwPexY9PoKUUuSpX+UeTC4JcYqGZ0gRYUV
2Jeiq4chGZ7pHbkHr1eewRHs1Qo29oRLpJJKPGCSSywuLM5K1Ekoch/1leJHahTm2fWS4fH2yb1m
I9fGy6bAT0LzpkFHuay7R6ghmLOulH6cuLOtH2pOLz00DYXRh67T4l9lYarzySuGCjZsZJHz4TmE
EWM4uQXcenal9s7RzhHZ+QwplfczpEuiHRAuLsQxadW6PE2aFxpPeBwn2Znd2Doiqs28vrQNZOvg
2uDzpHPKovNyP9E6+0jzXzk6JYTzt49o/dQDcJLiewwcgTdeFStHaCcnLyh8B4krpCBd+zQEmX2s
gEFfbi+12hBFPdBbkjcZ81pNZHYolleFE5S+0Lz4OPSRcnThLd9ppq78BKtwV7ApciD6fwt/VQZJ
V2jZUHFh8/hSNwahRDPZyiEIYNA8AIbvL52t38lLKwmiJJ8F8RLj2mxzYdCGMWTo89LuFLaYj63S
MXVrauP57iMkvyIfRlKVquWyZJnlY5xOyLj4Q6D1R9GKkLSzik+3V1nZBHuRXpZOIO8pPM3Xloc+
hRXX8cBeYKR/nCc7eckIbU5UfvaajuulIEh6jTWZ02XsbXFs4wz1dO/NlT8Prf3QdqZz6kObsUUl
uvsBIQBi9ITxDKp3EgF3vSsqMakB2Xztd9qof+PbpLCgoFZ3TuppjA/10AXQ3sz6vfGtXBbJJyQA
X5GEix2qIin0qGpqP9ENBurElJz7IZh/BGmUX7w8U+6cVsISWRDQAqE0udaqeB6LWlYiitpX3ax6
dEFpP0RpKs5d6tzZ9ntdisOU2E86xlQNr490tLTOzBqNpWKtelQTiAXb2OzOKbWhdwnEkx9vG+ba
g8CpQjBE5Y4MD7rp6/VMp0o8JTBqH3iyfS5zq7jkmnInyPS/u6JCyBUA8k8J5XoVq+7MOOu92ocw
UT2FrpYfssGeL5Y+Vfem+3wrLJH0jryVQqHc8JtkxNFSexCzW/uzpQV/gbQa/mjFNO/4+LVLvF5l
8ZloeYWBAvWSz5iIdYxtR4xHI9EblH3Atf5UrOGfzu6TL7/xsRBJkb6KT7ZM7GqnsDQGuxt/Dt3w
eZACIAaSPPefIOYOiIU8Eo6FpfKvZYpAiRq78TuISLnKCYJQUTzd7RGJSCS0WVKPMXa4eIsDtGHq
xsXQ2yBJjyZkl75bh+Ozo3XGH7ePbcMjIj5NA03OHfNELGwc4GLI4Npc+2HvhZ+zZlafJi16F05x
vxMdba5ETQE4rMTeLku5MWU7qxBODRmz2p3c1o0PWpS4xymmv3B7UxsXV3Lw43dBy0j49rWdE8YI
o8+TxhdjqBzzSi8uemh8+o1FqETKagLd12UEm6t2Z7dR0fiazOxFPg8HMWl7l2kVJ79aAqGvnBah
CLnw502P7EvV9RgcN/WprpCdqSdEmAjW6qcwL/YEi7e+ki6BMjKKRVpVXu63LiKmquV1E7uKgzEh
Dpw65VIosfjQ9VbZ7djE1ocCOQgaTZKIULC7Xs1g1DTIp7lh/NuoHuJQRa/WQr3s9pfa3tP/Vlli
wwKP0TQ4Vhu/jePmRJm/ONYJ6lplFP66vdLWfuggEMQQmBlgAK73wwyimClMNn6jxP1TMszmMWzH
4Pwbq5Ah8pEwvxXkOdSLEiJCr/ErqO1OjTb9o+WIHP3GIpIsh24IEfsyUo+belDCIW39QI8Qox3E
8BBN1v1BOsEzLx8fB4TgCvsL86DrdW7Z+gAm3P9oRm95TybajvrDb+wG1LacceMtXya1iOkJew7y
FqbYZp4PXjqq9qEpinqPOnXTAoDVvs6U0QyRtvjm/gjPEgx0xRxbPk0nUgPngMTi3fksPltCFgDZ
Q47Fm3e9StZZY9ybUMuh1mecg6pF/s4BinH3oZGjSVIdqKiYY9AXq/Rgo63GhsAu67VjksTKyai6
+z0cwQh4EqnmIf+5WCXsExvJIoupAZSR/tDjWP2HSTjjYziL9GnECf11e1cynrpK0ikrsR/6fJS7
qKovHle36EtndAFjz06ldo9lJGrl8xBN3fwSDFNZvxRjENiX2EHg+ZFGtAjvDtGpHFIJRuGeFATo
9PWxDjlHPpp95adNS4k2CkPtV5WhYnNkOkz5DsFQt+cB168IWQ8rSgJjbGYZUJhegtrfZHLNiGC6
Y1EoZn4BxzA/oM7H2LKj5/leOXi9puS9kqBtKjdESouboHYMiibA5PxwUofo5KlZbX/LZqMPvyhm
oxh/VWkS7hQx5N95/W2v15S/6c3tC9uhH6n5Cl90qv4+pTh2sqNcfJ9SYtDbZrS+6NKd4OrpuEs1
38VXdN25NRU4Hn0mtpTT2ICizuqw2nkgtw4RU0V0hFoZNZ/FhuJeE73a1p0/GenX3Gy7w5wk77tZ
f+qSci+43To9qa5Fj5vxY+g8r0+vLLU5paTb+Uhlts8Qiv0Nsnl6cGe0rG8f3mol6b2waGYQaGvx
xFyvpBhU/ioxCt8tK+WUwBbKQJLRHuJ5anaWWn0n/BYvMmhpk3BmNXuRT3UZ20gD+0EB61eaeN0p
EdXeBdvYEFEgAHBgVhI9vXDIbT32WqwXPcwnca0fQhH/HNMgRyPbQrH67sOjOm4DWOAu0+hc2ISJ
yHI9uHoPCMkumVKvmFVFkc/TqmON9u7e1lb+8hVRDzqObET6j4VVEDdZTZubg6+7A89AB9SwOMLt
bzePiGNatI2nFllHWnX915qUr9sJRNZHSyAq2Th5hyh2rbCjE1oDfGLVt7MsPveUWo6tFnQPw2zt
8S2sMlcqxBgmg3rcbfqui2AbcNMc1UNugPJFJlkjziI7cZMLUnCmr2eN83dmBPG93U8aZvhm3iRJ
/UzqfH0X3HCs6eQ2jt+5zEY80AEKrQc42TVkw3pl2mNeWt8Hqq7QL2M7dMvogV4vNw5dn4aidBlu
7tWjiDT7oOq73nH90WCBIz6hxQr+lTD1ehXFgN/MM5LZzyJGy0+NK7BOR7RugXYtxGE7l1xeryu/
DzEsfSuacYwUyGHd6+UqLZF6O5PhI31onqISyJM9uc1Ft0YVFbtaP7ZdTD+ZIvBjW+t7b8HKbiAd
fOXPphmIl1nS29gRGI68c2YfkrcmvLhDwxKt0YrsHW2uxjpEOZq6COeijnG57QxWt5OlAY2ATaH2
TBplXO/c1CIUgoNSg6XcrapL0huRdvGqKNLP3NR+PPHsWu7RisZsPldKa95JtiMRUyDpOH1w11LC
bJEw1jZRVKn1pp/MiKFaqef+oUXEUtHQap9Rk95rsqw+NbAzjeEol6iXPuHS04ou9+J5ti1mpJTm
UVeC1H6ySiujTckbeU6LGB3ZoXaARphCR4jTJFM2zrdPfXWJ5I+QIoZyWsshNL4+dQWURD5lqUWB
AeIdXFL2PBeWvtNbWF0iRgCgjyZfoW6nA8u8XiVvq9ntXcjRhkgrn4fJSU8Vdf9TZ+3KXm4uJdut
QOdxst7iAtEpIWnR3MC3PGFOF4HYWX4MUcKdj2YHH+zh3vODUpgqNf8lDKaEfL0zx6idfOyF449e
FR7sEKrlOo6rnaRvFTxJcjuSPZClVFFW1NiV7tFsSl3H76nTfXDcRv/HAcjyVA1oIXp5of7n9q7W
h4hRkC2Du+Qg+XDXu8p6xZhF53p+NLkpYyjQIRxp6GYfbWjX7vV4vE4U3WW3Xs7yL7VIGt3KUJ1u
A59Z+gKWdWVqTkrVVGe1NS3UqxEpByqpuLl+1pTIziC/N+ed893YL80nOp6S9l02b673m1SWSz8F
oynhfH8sta47xXnpnnunmz7ePtrX2fErD28Q/VKz5nWm7Qwm+not28jktMWQfmgCrRaHCAX36iHh
wxsfUrXumrP9f5ydR5PcyJal/0rb28MaWoz1ewsgRApmIjKpqriBkSyWQ2v96/tDzrNpBiIs0Dmb
MpZReLrDxb3nnntOxIW7w90Xz5SaSKE9yHVd68eynybpjhsxJRcwREMnxrDYVcdaGE+f0XjJ64MU
R0PgqnlrJo/1rNU9vE3H+LtuKqNwC6NXpoE28qzvXbMqEaEOE0frvtRTpDMKguj1Lu7Srt1NaVwg
0DRxmnQ3ETVtlXR55cGnRNeD4U5OClu4NReK5A6K2RwnAOrAQ1ZI146J3o6+krXm8BI4ZhDcxx10
uQ/KIFX1kyKqut41TomexphHunafq0YRY3qttxkEulTPvtLfNs2HWq+D0Zviecw+dRbNucdayELs
Y7Vt5p1skBe5dmqO39F3yWNP1jgQ+yjLEAgsYxp393YmRtsd7FmrXpJG7TGqr01DukNVOOg9ztkg
DqyrrO/nBLmely6ndNe4yjQNzkHG0LX+GuL/bsduSjamISFSVa3u19JQYTQoK/3nuK/t7Nuodl12
kqIaHFiUIgk+jRV+Tr2HV3wYPNhalHenYFTl6dXRimaCkxIp4n4eaqV0S+SpyiMEJ4P4l8jTfIE4
axd3tzfd5S3/byNGAjPQybWQa29FXDCFVvohovD7BtMrt1RFs3/vKHTa060HFoCmAKHZ+c7OjCYr
0y4dfBLx7qXM9H4fh+pWlekyRKG6RM6l0SILm2UtaRpoejP10nLBm6m6w8qo+FTLqO/u807CV0dv
cscAVI77P947O7Bx1g5JLfaGtm6cQwMiqjE6in2piofRi6dBd0O7MvONLOHyrqeygFwrEvVU6ijx
nq9iVSS63PFq+UPScsj6Qk3/TmkI/sLuh0dUp4pRbny45Z88v5IYkhkxPaBL2OnnQ2qhitVopSW+
lMyFelCbKkj3OS3B/Qd0IWb73buRNAdJSDbJG1939bpEBSCNLSOOkCFfvU/7STkE2Xt73gnnqPPD
kllCSn7hrGKOfBzETLdj8Jxoenss4Ua+Ft3c38lo3u3xg4bP994NwoB8sEUxZKkErOJHVY/1GFeY
4Jm2OfXoxPhX4Ab1Tsu4ZVq0U8LS4LV6k946/1YZEFRumlHsO4Ou+9ocmp4lCWvjE11uQopBgP80
esBkIPk5HwWyeoMRYpb45Kfat6Gq5i+hhiuLVtrZQZLLfCN1tC92IHAXFXH2BcVcRIPPx8tHZUa5
rS/9YkiNR4UQv98F+CF8pVoVPjBT+YlLof/VjMq4gbRdG3opQbBXFs76GsFJUpGNda9Xfk43bn9X
5imCugiSzBgWTZpVHCdES9qHQaGR7jhTKdvoAri8m6mLIsmEIxTUA9o9z6eeCnUGNTAHX1fz6QGt
68DNAGY2Pui1URC3X9KrZZA1pTVIAPFNIx39N3pnlUnRr7Es5y2ppMubBMyBq4SQkSOAXPn5ZHIo
Y3QE9aMf1/ljGEiWl7QixjqHpprbp+3Npvj80lqo3WTkpC6wg9dozhzplVZr8eTjOTnnMPFF+FqZ
U9d6Vjqr+a5Xh9k+lY2o5T3xh1GdxsRsFXegVWX4LjIJ/Kwa5ly4sdFJ9t4IrOGDMQjJ+MsJMYN5
9x2LMh9dPeZioMDPu7r0JCsVClHP5BMALUhkKt+NStv5tkU0c3tpLg8v+n/El5wldjWFiPOPIDS5
72ba6nwi2r52G/qG7/Jw6P8qKL9+ksyhbg63R7zy2Tl+MN7pv15Y26ssSAuSekiMePb7pOsfaFfM
vAl8cWfPlrKxjlc2skMWufTmI7MDg+Z8ckGdSEJvk8yXJ1m5a8UcejS8JhtLeBlkEGBwxaJ8DxJK
6nU+ihXJ2izRTOt3Vd/dqbFefqFj0thL4IKug5rlLu26aaOccm1qULAXyXTkii5S10URXoxOy6Al
jfhllGeeCka6dXCufCxuHBAthFN469eBjKj7LpbiPPejEjjBoZBxhIuUe4OsJSd9mstvHUIAmUvT
2HAM6uFhlPXhmx6L9CHFp/GR6nm9FwU0N1PPttQtLtYAsHIRV144IzTjvYks/l73cKJJnaxO8fss
ByQw7MaVJUu9v71fL0dZIHSooXCIwCzXJ4SqHA1mAsf4cIKzO0eJsrfh3W9s1bVSJUcPCJ0odelH
Wpioq10Uk/MWidp2z6maTabr6ASuv5B46JoPYjYq+SnvSGnvKElPtOTNll0eU8me7YdK5EL1gi6O
2z2+0fPojubQA5/MU7Yl7HaxHRZVJZ5RdjmgI+zP861uKhQJu7runlVJrdw40uDZIerjSmqibmy9
y2Vf2gyA2OD+gxWvwRJYBCRg9HE/U0mpvd4Ki6MWJ87uvR93ObKMsAyyiNmcTyhFbBiX5ap/HvUG
jomjhkfQ0+y90d7SYbzwcmAaAxe+PU+/bVRZTxoFLr38PEum8lD0SbaTu0na2EIXV/nbKHSDgBPi
TrnmMlf0tMGTrxmFHMftYuNHp813RYXxjBmILcPWy60AiMVGoD6xFOnWMJ0xxCSfqaaAdTtB5GoJ
7SBGUwmQ7lT7evsrXR1rqZUvvlTYmqzORhE0tHAid/ks5THq4nWoe4XEu+GYAL63h7rcdkxrsdRB
tQwa67r1HL+8tEOEQXkeWmF6iiyCXTRXW1XiiyeDTwX3lwZiFEi4xFev7pykQ6vOLB6ecsVu6PIJ
fKaTPrYarTu1VpQHxYy2msCuTg3kVl4SxctkeDTtsAE6VJ7naWoOWg4mGCbdFkR3dRRCCnpI4Dfz
zp+fKKVrRRMWuvIcambmdU1ePWqd2DK2uD4KFBrEyZemjVXl0WzHaazgc+Jr1RpeEMfVvSQ1Wx1W
V0ehz5tbiAaKC3ZlYoRIdE42+6620O+PuZerVtqiglzdDPRvLa0vZNRrMmI2JbnZk2w84yI1e2oW
+aYcfMIl/VNclE99HrzPqpOXhs33P+OtYfxQjg38cfhCcdl+ywVWJ50jyp2Rd1ts8IuqxTISPAFq
3iSGF9Y8DfLJnT5JyrM2YMbZq/ZdJPI7K0QIRKvmz9VcfAu64AW/h3cqSLzNkdWkExb4gKrm8mV/
u3GbtDbaOGJ/IIQQHNWun+AYO/ldSsr43niWSS70Ksg1pBcA4OdDJS3bYp7ZJGHnqB5G2bZbOBpo
5NBu5THX9iMXLkRwnhEiktU9KAM4N5RrVWw9HVwJnUx6MOmiPt6+Aq/dtiaZ9UKDI5tfU5OiUe+M
qa7U5zqw7D02PL8C6BE7WyRbRfa1oRqfCUYQwDZ1XSglFC3O145mjqYMumJ+zrUkRL90hHs0laqX
FlZ+HLCz8Ls5HJ+6XukPpdIGB/DO8i5vxQAMam0pKV0uLyRx4kjkOIjGaNI6/2myXJsMfdbn59EQ
k5enDmLbc669O7AhEYWDtXB2qN+uTYCo/dQCmVH1OWdZd6LtvxljtSVPcDkVrkX2I6I7FBAuVDAp
+SaAMtr0LKRSOiiixwfNbvWNnXIRcSBdAheDcvfScM7jfL5gQRB2SuiE1nNUmR8m23jqaeV0Q+S7
KD9vbZaLKRlUW5ClpkMSThCUjPPBnBE50T5ujGcktfTdkOnY3mTaluTmtVFoq1wohlR3+Ebno0D8
7WNn7I1nozYq11R756An3VZ/9NVRAG3pW4WOAMPjfBTbriHj0CfwTJt7RNOwpOFwL4KPtw/ylVEW
bYrlkUQWgILZ+SgltAt9pkn0WWjFvMMIXtn3rTTubo9ycV1QkqMXBpneha99EUKPk9M2oxTbKGQ1
7ccqpWoUaUn7E12UbuPoXBsKbScaNPk8C0XzfEJ2hKBzzQ/ynHV97haz2h8tnSJj5MT1e6vQzApC
0+KASkxE9ns+FLBpipJURqVRSsId/qtoj8jokzfZvEULu/KZMDxaukKpr7PtVkNFRdFmUkNRU8gY
vnaB0j0pdju999VfJkT3EH0BJDpUas8nVIfgfZEWMSFH/zPCFvpe6xxkB+zxvejhItwAMwkLOWJN
BA7OB8pbdFwikQlfQ21ob5fqzwJRuvdmVAQUvH88H4so1UXq31UiArdQwJyH/BUjxfCzhKjd6+2d
ffFhOCDgUwq5m0WFal1tprLTRX0y534vU8SpG0SMLVUaNjY1PYWsyBk6SVJDzYE0FGjysplMzgkL
VbOzn4e6nopdqdriVGG5N3odZT8dxrZaWD4LUqW7cEoG8SWaitF+sbC7VB8E+lnD1zSSk3w/5RU6
cSaRcOlRL1Wfyzrpg6/KMJSzG2ottdxCkXrDVePe1O5LQ7JrF88Dum7c1mxGvJ+RT86PeLgmzS5z
pil1C1sW0k7F7mf0EpPg/hC0aWO6ihoP+r6Qx0E7ZM7QVgdHaYbsKDB6HB+63jaro2MF2SFCGc2a
XCpFo/o6ZcU8/AFvj1qxWY32g0hCvbpDT9YJ7wcnKf5OuU5+EYtrymEeYlt8cPJQjw6LVn7XuqM+
y9FuKKHmvI4jKchLkOhheJwGpQZukqKp/qAOtoFzAwAzjrdKno6u1gTOtyLrOLvE2o6MegFmFm5U
5NlHM4TL6o2lriZuge5x/oGoZKwPlR7Pr3LaWH8mypAW/LRpGe7GWdK/2To4yN6e8ln9aPaa0d5F
ePuqHl1skuoidFGh02wFpanuTcgY5V9N1iUvkF4UBUUToshD3hq4/mY1ZmB+rCDZ9jDV5TAcxwbn
qEMS0+F+F5DoomWBxlv/MkRK/6cEYA3th2fdSD0nlAL9F0iqkD1zHtPpbzznLNWLcVVpvXzMysZL
zTiwXmeiRedQ9XrZe3nWz/3RUHIjvmtNa0RZICumQXridac1U691cSpYouiHYw1BspcBAMNDZSfa
H6GR65pHn2Ja7p0hyawXOZlSGtf7IHwVg+SkXmk2pYSClFxVu96KB5mN0fXqbhjDEFtU2tD1xyTp
E+UhG4IpIuednPjU0nA93el1nswuH0OCUdBYle1laBVMHryFOPx7nkRre46os5+BaPJXU2Cg5hqE
jY1XiiF+7SZtlD+lc6c9TfKYYuLMTlMcpNVMOfam3JCKHc6wxXzftnLW4sAA1vNizHoa79pQlyJf
0VMpPsakyeII4cUM97NU2Op+CtsOgsnyGb5WpdKoB7AO1fDkOB7Kw1jEpXyE7tKpnpJYYeVSu3fG
I+WheHLDKJ2/oUdo9ot7CefJ1atAT3cRkjnfegXjpV0DvaN00R8Y1Z2tVYqxK3G3N/Z128jmL0Wp
MtkLtVpNoJo46qnS5Mg8KXLRFIlLc1nzR8K5VTzTSIQKES5V2kPR6PLP21fhxctrgigtqvi0KsMV
XQMWyiAPQyoVtS+AsA6tU0Z3RiSpX+oWSd/bQ125dRcGE7xQNONxyl7FeTiPGKHaNLVvlK15F/ZD
5mm9ou1uj3IRui4h0VLjos+ba3ddSctbyl4YYNd+RR70AKO9puOQLAfq+QHh879uj3Y5J0hLYJis
HPE4Ed/5m1hJTiCnQ9z5TjFM6JGZhSsLudrfHuUSQ17QHTQ26TZcBB/WrESayKxO8Kn8ScrywVWk
HNOgqhQ01waxonZuYmt2uG+SrMv+Upxp0a5MpAAaUTIUzYc8TYrxkFY0yz4lVmp0Li7WwbsrF9A+
qErTTUrSvLBXz9cCwYWAQkzf+onT28YuGwb50Rid8Z2G6/Ru0YNOfYA3nPo0YPX5OGqjjVNJhx3y
nDSRlknYZy7U0PgzFRx9P8KDOgizy8XGxrooEaM6CrVfg6i5mCit+1zSKByDdiAnqqw+uLesH7Ey
4N0mGlqPkxyqRNiarlp30ru7o2Bm0gQPqwCJaFSQVvMVMmJVc2maz3mpjEd9MatD8enj7S12OTvi
YSCBt+TIgJ95vqi1NmvZopX2rNmBdDAlXXuMqYLujNLWD2miPqYRkjlOM2jvjiqJxEnK0fskniHC
PB9Y6yoeQq11noeK9RNw3R4brOg2ov6LWwEdOqAPcqXFfO/CY5Hsr6oGU3Ke6y6IX5zEig+KXkpf
2xACFOoM8+fby3l5rXJggdF5ThbmxLpHUyk5ZGHgDD63r8xTX8e7mPjRDbtxyzf2ylAkeFSXiP65
h9ZlVyFYt3CUOz8zpn6HLl3yGdVM7bEspG6jNnl1KBBmWItUDGn1P/9WUlhNzhDqnV9HYrQ8jhuQ
jiFER4Al15V5uL2IazM1XgpwdIpzi1EMyYe+/Dy/gX1TmbayOlmD33KjZT6tmxL2WHNqoAhpY+3m
NR1/7T43akt1C62Xq8+2jmcv7MYytpD/ViJxhyM6FZNBCaMtLOYivOfHg7TNbcSVvNjNnv949iC1
Lbz83rckJfK0ISbYo4z2IVIdSk5GRXvmKG1VGK68OACSdAHRcg6wpi4/1G9rEmqofEwUXn2uqS50
cbwxTgFrsrH2l596edfYUUsb42VGPqXobibZPPpqR0nY06Ri9rFhdaJdN8262AgNroz2f7terIVu
fAEXTlk0K2Bns0+D5HQXRR0k1iCKPtAL9OP2nrr8ZkunJDDrki0jSrW655wCY9tsCkafl1t6QatR
GPdg5uouz2wtOyAHU01emgx16L17YIrtoMg84296tuffLbUElBOYqj7wQ7kDUpfcUJGGXSc7ha9U
VXo3LEHw7UEvrj0kwAmHUKnkAeG/y+//tlmsGVHuoheTn6eT8xr1s3jMJcNBri/qPzRZgqL87QGv
fEjASbJargh8XtfqqYreNaRTOQOy+E/CitE0QRP8cxC00fH2UJcHgWcDnJIPCdbvrOuUZh4o2mxl
k9/IdvioxgkqhFm05ZRwbQV5l+gXRs30EmordE0opDSTrwfh9MUyomYnFCM9yl0c7DoUsjeIYFcW
EPtINMRUTgI7dfUctrPZICORy76SOiaerGVH1IqZXVyPW8Y5VxaQoZC5WfTUF0bh+ebAiqcvoqaS
fU0MwR5Jc/1O1+J3I6KgH5w2oEpqhtyVqwlpWZqGOYLXvjG0+n0yONMTAMiWzsOVuaDxB97KRQwz
aF3dHfKmoTxdK35jwZZI0naks3TMdre33JsT2hmgw2QWdBcBWC5+iofnSzZYkZBsK5D9npqhtgtK
DfJcAVqBiGAxyj+k0YbS3kJKfpnqsHIOUP8bIYBaSsm5m2pZTTw1cMYvkzVO83d1yFNrn8tWZ3jY
gw62X6u5nHqyCWX6IQnq+qcVRGb7UFRRb38GMCtltMUiKpWaEYbxYQp76Z328Dy6VC8Wm2bYdCzn
mjnRos6W9nml+HoWWc/kNuj6J2W0sBIV5evtBb1yupZmR44weSFQ2GpzjHXGJRLLip8WMn3bigFp
1qW3TjsBFNfNvk5j1dwIBS+3Cm8ihWUgpMWDbl0ltVvky8YxxzdGStSjakfwmGa92dgqy09+vlNA
s2mjZhmXdl11NbNEVfo8QaTBd8yi/5EaTX9g42qv+QwYNI21+VXH1/temWR9g8p6eYOQH0EkJdFG
h4J75HyPdoEGZShkjyKiUX5I60n50iUQdocJ5O/257uylAxFHRgglfanNZ2RB6eVmoKhAi0dnjS2
ykOkdtb97VEun2wigoU3ScBJcrnWrbJaNKuxgdd80NJ6lxuDccjG3H4a1Vp8TCIz/cvBO/5we9DL
qaHIjaoaHFY6P2llOF9FlJbTushVzacK43hmnURfbCc03h1QL0wovhKS8JTR1w5pUxnrU4F1lI+p
Y/QBZ16Ouj2YT2ZlbXF/L7cFsAukUy5Jgmp+fT6hbLScUqII6jty+KOenfZe7srpMITNVj3vyi2J
Gh0NINSnkCvkwjwfKjRBZfVKM3zY64mEpzENfvE+iRF+uld0/B53kT6UdB9hqqQ8mOE8N7vKrApf
diq73qvRWE5fo2h0UCrt9aXCNepyfCesPjpVUyKm3VRL1V94PovoxYInIu5UJDayvZnLUUiLko3h
s9JlkePCWakC2p/SZtoKdZYFOz/hHHD68NCIYw8ANp3PEn32PBjsQvPrJvq7aCvNs/TuvgxoAFKj
5vvUh/dTUuNpJm2EsFe25kLKJ5UlJFkIYecDm2kzD0DFqq85hflh1iXpe2rUysYBeOPhreZHpZ1H
AE0WxlnDdT2KLPVs14ZPS5TtAZobz6ltdjsRt+2LYjWNL6Pie5yMrvDGaShP2A5Eu8Jst3ziLnfu
YlvMm05QSTlSWe6H34JYkrguQobA9i1sJ1zQSsmrx6oA8p6T/XtP/dL5txxGHsBFbet8qNYsRBZQ
S/N1yY72GuYWlBKoJ9we5cqEoBSTMwJgYdix5t5Oc1KWkp0ahEQAx5kRiWOvzjhih+yd20NdPkPW
UsUncF1wuYt6NOJuidOVjeErwpJ2k+jaz6aS9J6obVBAxQ7pCByVKd6NWlputHNc7lPGppLHxc1u
BZY9X8whlctIVhk7jiJnN+MgQbKjRrvbM7y6mPgZ0HhL3Q6t6vNRrD7FsabpDT+ay+4oMO39EJKI
HTCj38oFLk88E7IWIvhi1QBz7HyoqpZGLFVlw5+gZKIdyhvx6kRZ8zVk2+4STcv+Suu4+yMAaROu
EKazpWB6bbKLQS+7htroxXuhR3rYs3cMv6TT4eMohf0TWoviq5kZW4jZlfPPk4tYHxsUJvaFV0lR
60hVBKrpI+jTW3fB3EuWm1SmQ3ekFceWVzjh8KVoojojeB3T/ig7TVQ9mbWC41QFISvfyPiurT8B
M68YGfwCDp2vv55MFgqgtenropnA2dOMWuX0qWyqvV6YhtsEyo/GEQelSN8t9AtXnjYoaCMKMBTM
/POhZyxPhsWhxid0tr0+kgMY6aI+RnXbbczy2jdedFd4Q1l+ugDOh2oonABShpbf56PqwmnCNKU1
0ShJAv319tm5pGkxLYRr2FBEIKA9q7HaAU/2SgwW+6ntpR2dccOvOK1QacykbH4ZlGaaXGvuUn8a
kmjc0WUbJIe2aLvXJs7M8aglariFlCyDnj88S0pP4AWKAIS45lH1uWibqghtf5Br/bnos/5phE32
6fbcr4xCjoOAI3qoi0XU6ouakSjpIekc3xq6Ec5J3hTfesOcNi7gK19z6WOgEYosm4+1oh2ZRWh1
s5TZvChZAu1oml4HQxkOSmjqGzNaAo7VunENLktGjIyQ8uqdtGJ9trpetv3UbvvPvREGj9DrqHla
qezKetB9efcKImQDHZj2ESgZ+urmzaWiUsG0bN+0gtQt25RGPbvdMkS/toBvxTyg9OVdXi1g1zea
cOzE8ZMs7/aB3XWeUlgZgrzylr3VlS3x1rEGKWiRFltrrhqGsIRVpY7fjNW0G9qy9FC825IZuDbK
4rYAj49VQwvr/HyHdT2OHeiPb7R4n7SI6+1iYJ67d38c6h3IXS8cWeoQq7tyVMKcymUiTryKxjEv
hs6VtWCrueXKXCBTsQvYb9wf69DMRE8YmQ0kocpBS70uspL7hBtyCxO7iGI4p28iv5SNCc7WBql2
PChWhqXuSc/sbt5NXFrzZyVpcnCxdpRsrKTwPtvRr10qXtWoMr29ZguzOx1tvXlBxVwdXzHNhLEA
MFCnHsE57tuLzIQUuwbX3J+RjOiKW+Fh6+ywe3L4ddLl0l0aAFY92fZQwIKQrZy6SmQY2ecaIZNT
y90SYbhrtrLrdAMyXKgrTOmPAsfO+qmwkFRwFSHS13mMDLyCpL4tY5c6VIDzUoXAzGNZBxBpNCFF
KCzg5+m4iWrEP4cEf9HXKDba4q5WC9XY6ygbDY8jmlaWKysgxX8OtRzNaFYpk/ko6ZFi+ZGTFtV9
hJFCQBvKgLJUrk4Opbu5mScXN4y+dCUkSpN6J+AL6j+UFi+eX+/ceIRGNBxSIqWISCfEKi3qtRom
NvmZr6pZe2gbmi0yAWv6naNYEJjfYHyu1ksVr55AA02SyfY7woydqWVi12aI1d8e5eJGXUahfYg+
vCUMWgd8jSQpKo1Xtm8XXXwyMUVys17oj6k2jvtgSJs/bo93cZwWZX+DOi/wDYu4fiwcvXIKflfx
4y4qDpWKMG5Y68a7Z7V0NRLKgm4AoJurC8igNURG3kL1a2HVu8KKywN9b9KjUY7SvaFWW1oNl6tI
prpoQsDBVnjal9P9e/4Wy1Jn1o3m4/Kkn3DZc0I3hBH+RQSaJFy5wzb69jouMzh7CQHdoEYv2gkL
3XcNgU2N05aJ1hMo1llm7QyrrH7pwxSWRzPnkj9WhjQaB6wdRnMD0HkTFVwNTfMPvFnY0wuAv3oU
IfotzneO42fN2E3P5eikPxMrT/6orSERBytRu2+YGlEvTJNRjOhIOmi4dE7Q/SrbrJHunRSDKlcz
U8nZsSdtKH0afI/PoWk36pG0tJ53UaRbtGpWY1v+qVmZQK6uiyfDK5O6i/YFmFK96yKjaD86gWn+
Hai99ZUWVq13owkdRFeGJPi9bygQH24v/NtrvJo+dEXqanSFkPSt9ZYVSZk6E+kRH92A0q2o6vmx
Mxi6G0+O8UPrpy+53e8m1Pt/1kXf/KnXZrn1Wqw//gITEjmCKkEnJ3483251CNcKeQfHl+IkOg5t
rdRUp1WReFObJBtg68XLZBNvgQ4uIvRLv/XqcweD1uZN3Ti+I2AZDqRmLj2y38wx091cqo55rr4I
m6fm9jpfXBQ2cAhcIPBQknvzYo61lclGEsWnISq6PwapSF3UjNUvt0e5CL2WUeiZUKAecZGv4V2j
mrH1SvL41PRScrQyRf6Qj3NyAOLayq8u7ggSdwYCKgAyAE5b3xHO0GTIrAG8pA5uEub455gIywto
yW+7Pty4Hy4nRpfrAm7xgqiILqxGE2E+FqIsxake+tIDQaDSnJbas5J177YkBP6Anw1AzqRAldTz
3ZiNIyp5eFic4rGgyFPV2aFPEY25/aUu9wOzQEQRcAI0kqzxfBQJsK5Q84o3qg5Sj7gjvC9i4Rxv
j3Jl2ZaMiceDOjZw9Qp4rEKrsJIhTFi2RBO7snDKb/ZMO68bN3ko726PdnGJUzThDWRGFhrBVDTO
52QE0WBmA++ubIjZNTKU1ZxK+lmX/aMU98URGuaW7uKVCfJGQdVGlmZ5G1dDdtwV5py0yQmae3kf
GC2lr6mVUk5XG/R/3p7flW/mLNUTHuKlE/GNPP7bsxhao9BlUSIaVTTiyUGc+lOsZ8X+/aNQfFV5
fxcVl/UqgpGEUitZ2WlWZmhymSTtUecoNr7Vtbks5Vd0KzlWYNLn3yoUsZIjXJCd1M4ODvSnmN9F
aMTf3jsXtGF0aFKLEDlQ8GoUySkTERsBK1bqcIkRxHNFX20ZYV5e6Yxi8FFoFkPOcn1iZ0ue1aLJ
81ORavMxo6tr70zJfEBwqr3XJXV0K/TDH9sqM7doMJdbXlv0CLiQyEiWho7zZQwGpYR0HGanQrH6
4VWtMzN+pjdGHU81qWT+aVLL7odZBkb8bqH3N0cGDRUVqoYgXMuP9ttubMq0UeKhKU5paA62V5QO
RnSY7L7/iFE9pyhE0MIXRMDofJw0mgJrtkVxCnr0WqDYZ56RIX7mpKb17ktxkVzg/eLlQrd1HQVq
cVZA226LU17O3QF0xDwVcVtsRHyXOOmi7ECLFFI3xBXwbM5nFDWx1klSWpz6OBnuzERPDqElBUdy
sWivDqW5yzJ4qeDjtjdiPLXv7UF/zrnzNq7nyzeUrn2OOnXtpYKx3j0T+qzglFZxKrHaOQ5VbrrZ
EOZ7TaqDnZJQR3v3cUS7i08IGk2r9hrfz4RujGUdl6eq7osd5MOXHO+L/49JkdPyXi+KIBd12FxN
9dTOuvJER4zwZs2JvdwJaClVg3KfzXJzd3tSV44gXYLwiskf4DiukxVyirmeaqs8cVI0j9dJ20dU
tw9OCsnRnkEW4KmK77cHvbw+kY8g/CFHgnwBiHe+hbi2A0QWF3GiQHW8ADFMw1MJLe2NL3Zlh4Bs
gWDTxIVD05puoUAbHo1Jrk5Fm8t/R2ZevGaJmX9pMPjbq2X0bmoqnWK0OPGUQmhCN28VlthqPRja
YJcn6OrawyKpfUiH0d7J5hYWeVEaYCSuFeBIbi8C1lUcXtcVvE/BzEBhtH0j0qr3SEPoTqrUBB2T
KM3kz+ZE47bTh+09u7b44/Y3vLJxAJNp8oKKxgW6hvWaTq36eY6bE1dcoe25rmt1rylDlz04hVJW
90gbSK95IRvFRj7/1r58lnQt1BkKpLwdSwS4VlAPwyiGE9QZp7TCR8PifTJKRFQRPyjFA/qfVXTv
lBCjPoQInNd/l9Y4W0d5yOLmY27NtJ25SWHO5t+K2RTVIw7tznRsR7Vqlp4eOb+/vVDrTUhrAFuB
b7TwK5bc6XyzdwOtB/2spKfeyptdPycPQgpOuS6+Ujt+L060DAYBBxBnSdMudFZVpegUa47zU1g0
Co6vaY8Hq/ze7IVRkG7mklqoTKRKqyk1aam2Wd7WJ9wLTc8wJOfIVvtsOGXhwZRoN56c9WZfhoOx
R4JNYkGNblnh397qUoe5adtTc4pKyTq2Ok9M6vTKno6q3hvsMT0202Dv69oUnjpV4cYtsr6tGJ5+
NmIkoiOe8bXoTd9XSjI3ZXsK+yAAbqXhoQ7k/nB7m1yOwjl+U3rgVuRKXt0dZoP8rzaL7oRKjf1U
0SyW3Y1ZNWwFyG9lkd9Pj0qrOwYReF4sJVVzHSaYTSrlTtcNJ3AbXHRULR7tY+PM8gN6s3N+SO05
/lM3pEp5CWsEJ+Yd7UvIx8IMaNFKsuWuqYAWVFp801JEn+Jek+cjfW3x6Nn9gMTM1KM2Q4ulE8du
l5j2fBRBZv5ILDn7FAWABm5WhzFOy7Zw/pjQgqXNR5Y+a2Zjxu+MiZgsqAFpL4StxXdwVU3RElr9
xiofT4UjfVN7PTyGRWxunPCLdqVlFJtbEAkBhuKYn29QrRKqnUXlBGTaK8q+Ho1WdytIb9NulnJU
n5xxBK6SxtZBrVeMIj+lGqf/GBvCbg74XMcIstSgfO6Ito20o9CkDe/MjBbvBXYyx5bCLiDKKtkr
K3sAjZvLU+/YxNqZYj1LWUfh/m0f/+fP8f+IXwVJAGT7vPnXf/H/P4tyovMhbFf/+y+//JV/bOtf
v9qn7+V/LX/1//3R87/4r6cI3Ksp/m7Xf+rsL/Hv/3v83ff2+9n/7PM2aqeX7lc9vf5qurR9G4Cf
dPmT/9vf/I9fb//Kp6n89c9//Cw6ri7+NUHX7D/+/Vv3f/3zHwv2+Z+///P//r3n7xl/7WORFlmR
/8d9k37P/2rWf/HX96b95z8g/f83Z+exIzeypeFXGdw9L+jNYjZkuqqSYbVs94ZQqyV6HzTBp5+P
NTMYJTNRhAaCVoIQyWDwxDG/+TfkRobqq0/Ly7c3/Xj5B8v6N7r4650OXm1F4f3rP6oa0uF//kux
/r1KbKwYAFImjhc3cV8PL/+k6f9mFkn9RuTgSoSB86///YFXb+r/3tx/VMgy12klen7NWm/9Ghro
4lIxU3CuCT6jum1WAcM4kthXh+Vg6o99o5Yn0A3ykGUIBlh9ND5qfbQasPTRsXAW65gLSCb5qppd
2sNwJnR7O+jVl5Ha9jdBQ6PYQOvJ5Vmvvy26vbMwvTELc9E4QE1qHNRLay4+GnUR/ZgkMtWHMSvf
WibwEJ/jHz8j8ZGo/mxNy+hXQjPOTWxoHzNZkCQ0ZtoCZZmzBEBVUU3ff3nn/7Olv27hCzlt+3PB
HuHJuMJmEE6+/rlG3g52rss0LFThqYd6nJqPlAttH6SFo4QuTXnXxwLQe6jScvyDsFDHgRHbf1v5
qL9TZ03/NDbu/BFy9IJJeF10P4qkjs7KbEfPUvfyn2QT6XfLTJZPss+bDzmjPhVY9OfXH2R7Ha1H
YbX44YzS570RZNYS0alm0qWhrU/ZgxubWYC0wB7obo05m93i0OooMAPJWGE+17tFMuOmrZg5cJ2S
H0ZTm4JmbtunLgPX+PoDrTH4ZikC3zpUB+l2M6fLU69xbR5ISYefxWgBW4/0t72iCfSHrE+vL3bv
uUgUSI6B8kEn2pwCLkFTHyD7h0njGG/UQohjVWXuW40pyU5H/s6LAj2DcpOJXB6Dp833AY0jLelJ
ZmFWJelpMrk3FtlOh9cf6O4qRAbkBSncSYOuX5QsLTWdIaCHCAdDJTTU7ji7ym/rYOL8iiEn/UEU
m2hirDXHL4keE7wpmhctC9EEjP12aAd675m+8yx3hjbg2WB6McqnTrtJX8VspmmV5BwFOPWHSi+T
i0JM89NZ9Z24ZANbXfcd6c7HZa6lb6AAuoMVXLO569NIba+RgpEy0L/eNt0yq8oce8wZaCT6z6HJ
urOhj+KcJPF0MJd0CMaxSw+idva+uNsXSbONXaYeJg/gwrneYrfABqDQ3SzsqiE+DEkBl7pum9/+
2DDSQA6QebK1Uis2x8UVlEG6zrxGbT26CqP1TZfVF4XRNT64O3ow97aSCxOEKXJKdGU2ifOYuYns
zQb5BVTijx3w6ONSqQrZJSoXxuy1QIbN0S9KBApf/yju3E1rSklEgVaBjez2vI7J4FZT1BehO/+V
9+NbUxrHCaSkm6kPQ6l8xOI60EmF5yo6QKinf/Mhkdm3Dho7lG5yY1CUwz+v/6jbF7xik6DF6mQK
5BqbrbfHNsFbYklCr1DSz56SeX/QQ95rU912ATm1q/oi1L71VW9lByJD6IAEkmy90fJDanh5ME22
uEweo94+SZyLg5bSn3Y31EeKEO+SdVF/asx6r+K9ff2Mf+gm0ZIj1iLLdX2gJ83sEHzOsjCBCXxp
GgM6lFDnIw2QJIjUyjxZ6ZL+oTu7DMfbG4WV1+4188LVzWiz0yVj6rKZOXhz4sljjZ3IIYX8cvRK
z3pfpZl6fv3Nrk9yHTPWApjbCxoPLfPtevoqSmPFPGk6ivTjghRh6iNY1Qjanoal+KZuYAmSA9Z9
UIr0lFTIEwSv/4R7r51cdGXlc9nfmtc1MjXw1Cyz0Gk078kQvXe0yVn8Zuh1YlZePQxRJz5ks5P6
dWLbVISpDCwjaXbyQmPNRa93Y/Wu4Spf5UfX8dX1ex8aTYpRliJMU8FlkdSNI/w60+vhSBGmd7jn
lMUQTF4dPykKyhBydFuKrKlugtosZR+gBz+GZlRU0bGOyrz3qyFTTb+Obb25uGgIjb7sDUgVuYjc
N52o9D/rKkkOsQSg50PJEV+d0Zz/KLPBHYJe7+QPdV7Sn63r5R+noUdk040b+k8DGIHfDrDkxAzE
1z987NuKM/VEbJZI44W1MuKOVpBq4qoXBYmFYI9sU+PD6y/+NqFZlbCYtTInWj0sNrttOCMmIO3c
h3TXmouVGBZJrAMcjf7e6fWlbgMYSxG4gDUwm+T9Xr9YbWhaiagJ3R6u4kclN6KDk6l7XPu7q6Dq
RdRAjBfQ4PUqrRxSd04UHgi5iWM2N18UM//dns6a+3H70atEFHKt964XSdoxsfHQEeEg9fpULLHu
S2/ZYwTceRQGuLB13fW6vRnISKVtwNAJEZqxXhy1Mfo7T4y9G/3eImQsuKaBrqR9sLllXSloAzTp
EBb60B/FPP4Y5dDtnOqbnjKRnLyP0oPEmdpjk8sKbndPOHIIM0CLDzGwuouC8ewD5Wd8XFDsCJbJ
3rtA7j3ZWlyjsco78m76YU7L6EAaLKqKOsitcTiigbXXiLrzAa34HBJcgB+gMDanuqy0zvLmrgvz
dJSB12bKQWEDqFKtPS+dO2U8cMS1JUWxAxV5qylslLiHGcvchVktlSBV4dwO2aydmsGJ3ka68N7o
ZjIHSmZhPJrq7XGKW+ND0dbZ0R6d+ZM+CWOnhXtnkyHjMDQkKwGidtPdtMZ8LpNKhNWyeGdgxz+A
uuzZ+t0OBpicYSTAfbxO0LA0u/7eRGPG6DhYIsxBg3zGUy3HCCI2qynAqoHOH0J0kbpU0xH4LEJx
1jTJMoiYsWP5Ok5xdrDHXvQn6VZf0kHRiXFeXVbH1+PbnZOwDrxxzV5fEG3D6x+Zli09gaoZQuHZ
8wERObwcdE8JTLeXh9eXuncSrtbaJEeO0+gl7YMh1LrEPVnSiN+bEK9PdZIYD+psJqcapdM3jeUp
7x01iv2S9gRIvSi7ZFq8yvMnzs7jv8w7Nhf3qkr6QutZgSCboFgJmURSs6YQwZbmTVb2aCh3jTMc
pmicvttaarV+slR9Fiit4tonz6y6kA4QVPB+FEL40orL/iDdpImDxElsHQ9u2en+5A3CCYRd1N6x
tYf+lFiKPqGtVmh5QIekCe1ajfbYny/iidvnIQcEAEglt95b1+/TrZY5jmtvCNPW6I950mUnLHS0
oJps13cgKtEby35kDs2nqO/Hx9VWJz+LYdL9rLA7pA6L+LQMTn/oGlf4htRpGxWF/rEu9fGfCZ2O
A8xcsFQ9TwoW+ycybmbommN8qtNMf1NFc/UwZZN3dlPXxX2p7x8UoGDH2cnkYfS6aeeCvj3AhEtG
4CvokDttW9yBCseMNVGnUFV6JUjoaX+x7a72c9XInl8/wLdhA8gae7qO3Oleb9v37TyMpr04U6h0
0jgnffGjzUft8v9YBGQpjXv+0si/foGK0YqO0DSH9NimA3r8TkBvT9+5226rBTpdNEAJTfgR0cm9
XgUsZr2QJ8zAJvofqXAfM2c6qaJV/VHApX39ke69InTeWYbpLHSVzUUaTaaVl3U0h7pkcNMuozyV
8Ef8RmmLne/5Jahen3/YHcCUwGKwGli56wfDuySLpJXLsIutBmVDN31o0xxDtRanuhFQ6CNwov6b
ltq6CHh99pPLzK7yrR6RSkqX0hNBmnUG8N8lLvWzAHP3MwOh/ttW4itzf1WNfZnSo1l9/UOnHrIb
M6I5NGDvBurgJfDc4z0X9jslEstQG6+OXqQy255mW+rAzzT2g+k4DAmrzxmDaTmykDAh0KfxO0ft
LllcjwO+fb32DTmpOD7NyEF+iIZYajuXwJ2DRz8OwA6tJi7fbYMQuSqjM9JmCacl1b4tCtKhfNRZ
WDldfyjmqt056Hfaa+ts/v8W3Jz0VM2UtmxZULhN9F4uXnHuTB0AeGHHjzKlSz8NTfS1UqX6QRSF
cRrn3xcJWwnUtINoyhA9aERdv+skdmwIe/MSIj/bnpdCln6FfNWhMuI9LOqdb40sa81bqZBWs43r
pQDxpnlaTksYgaWk3kTw0xjG6WROfb+3tevduPnWWAudknUisvYBrtcqUrBZ9mQtNJxc4zwi5X8w
YzMGt9C5F9ixJs0HlBKTVA7HxYu6A/SUNMgspfkYdVq2E2VuGxJs8ppxrTRkitBNTsvA2q1kPiyh
JDr4vTZan5CmzYLUrfrHPEfXVI+EPPJE37tuVHZSynv7DiwXuQobHPVNsqcNOc4IibqE+lJ8xePE
Ocxl/bk3sm7nA3rJzbe7/utKm13HCq+t9EnRwtKWxdtIzTztpOl9kx08TYj3i2kn2KVGxdD6k9Fr
4RgzNz8OTWmfF+HOnm/QgPsYi8J00d629NH3xk4caNx79QmwdPfdTUd1uDhQIdQ3fKE6osRYsL6p
2trwgrZJ8GB//YK4jdoQ/th4ihHYzvRQNqfWcpK50izFCDs3b08RyIozwshlmJixphzcqZEeXA3G
v74x6/WzxzDwi8xrdfQZJMOJNQeUiZ3Uc35Cr1JUbrJJ+ZAro/b59R+6zQCYWoOHZngP/mxVoVxP
wS8jgTR1bblkdR9GmmIFGRJY5wna9c6HdbsKpG8AjavjECwhZxOyAF7nhhDdEJq2SC+dIauT7co9
BPQ2EtM2o8J8sSx5EbPYrFJ5zdhMfTeF8yQkZlhG6Tdz7n1S0spBO0PNPuzs3TZcGLD31/yJfAPc
IkHjevMaNHQNkiYVwTzD+S5wjIv8VnNixR9wQ46DInNo/dek2SPQP0sXflwYVuaDr4r/6Y1cNQPM
SrsIudEk/eJg4aUdzKzyJsS3e63wF2tIC2qGSpSBIxL7vVamBVlGa6d/9fzv2q8MBWVmuxr6v7tO
i9/2Q+M8JZMCDbFOLHXw7QWwSIC4GY21VENaJGjqbuXP9Klg/qnnPdpPnTUykm66+ZBMpnR99L08
eIgWag6HxDKatyny37mf0cb5/voWutsYR7YAQtkFtbRSAKgsr7dwGDTETqt+CL0URUWfcnm5eJOr
vjPb70piKJ+sfJF/LiagErdKWx+oX1EfGFdkdVCamfeo1kvzT6UxnPPzZVDKQ4nbWOF3ea18kSNK
Wr6cHPUx6WTfvIFOtjyk0Tq+XoQp/k4St2nPyA55F14vb6acvCRUO7v7mBQu04UYiZJgWLpc9VEj
aoy3Q2ZYsx+JUjyWgzAqmFUSlI8r8xSbcU+J2+NgjObnYYjrzo/7TDmXSG+7fuOtdsJ2pk9vk6U1
6iCpZf+5WTJtCeqOJklA+x14dF8NQ+NP7mA9MwBsvCMU4+RRgnhBMTqKluMyiWrxU08uIjCF0y1P
ypQV+iPoG/FJz6u4CMahH1w0OdoseXLtMnqrxMv4XNc4J/pFrP7FCRtKX8WUo/OrIlLVQDptAivB
ScBq50ZeD2dLn6hXmzauMdMe649pnreonwO3hMwPcn4+whOzNH82m3NZlTK5QNftgG5VUfdZBz1Z
+UMNicgvF+NrZGN0usbmzj2/foC2kWU9PxDAaP5RLq2k3uvz0yP1qA+NDqxrsMVRw6vq2DCUPP32
KjTMmMtSvtiMZNZf8UuUbIrS0mtAp2FnurlvGLlyLHJrr/C7yex4GJYBcLky/hh9rfHml2Ui/B2G
SBlkWPR9c1FB/x1zuo9BZiyIfDnzN6vWZr+XhnqsByrt3sv38MprMfbrXbz+BD7DdXK5ChNvcfuJ
3kRSmaKBwammHSoAHN3YJz4N4iooYqu8tJlzcjz54/UNvhn1vayLrsyqQYpSzjbzqsXoGIrbMjDo
h1gEyaz0X0q2QfgIxns/K9GMPz2SkDzInMV+ByWkPOX0ukJbUcxgKovPWjVVpj+QGx6lJjvhu1Oc
jr4QerEzG1nzkZs9WgWpXhr2N4yOvhqRgB3MMZzHkYl2pasPmZ4VR1PM+K82nqD2cvYcNu8cdIIk
Q2Xu61X3c9NqUq1qdofCHkEka0UAfJGqjuZt8Pp7uBOO6SLC4UWbeuWzrVfsLyew0mrhtKoCeNFV
0os6LpjnuOkyggkinfpTVGXi+hUY0J8CFaU2iFrk+Xd+w53t5Rtj4AgYCcrMtv+RjQgvFlKhkp/c
5aLNXnqOpZ4+W9UIm7WLPpbC0T++/tw3nTzOH7QOoFkgbk3A+tvttQs7GmNNhqnqXcxC+ORv7ygc
P+pM8GWrBtx938bCPOSuCBuieqHhPrXrKnQDdfzv38GcHX+Elxnz9QsQbSeIuTHVzizmBzfRzadV
Ueux7AoHSWJpBLOeRL7eaM2RsqALKkuC0JaKCKYh6o9lpWsBMJ3d3u+ay2wOPSUnB2+NTZSfmw3C
Jy3V6pwf5o7D7Dt18tNV6La0WVpfep2o2KI/cZRjnH8rMts9LXVkBaIidX39Td05HSupfR38AMZB
e+56gxCMaWtlLbfjadB9da6G9/MIWVDFHCvAv2g+NIpsHl5f9AXksHl6Gg58E2TJAKVfXtsv3wUm
11ljNJJiCDTQObLH6GQ3eX+eFiV6AB5WIawTf2i1Yjiaiqn6XVawGcwJDmYi3GfqK+c8VJXG6D5v
36B9Jn0ljcUTwCLl1A2L8zCiMPFdeun0YCQR3iCjWxz0UTMfR9X8LBcjORKQqRl48z73sfKki2gK
xmWajmlVlbQ5O8Pnc2K4IvIjo8TioMGSeGumY7UDidrm2ZxRpmHrGIkdQZNvU9v0phOt/hFL2Es0
Nd2xSH1YbeUhKb05yHRp7jQQt5Xouh46HcC3VzbGC3bz16DUYvQQIzLA0dOBVec2KgNFnohjlnT1
+fUXfSfKkoi+EExWQstLmPjlPaPgw/275GqYAz+7TEtinkdP2asO761CP5uxsg6w7EaHHPSolqHs
oYa9RTKrV8hhjSrf0evPcqPGtO4bLM0XMCxj1pdO2i8PUy0GGXufaGFUcL+CklnzPYN8+nm0q/zP
eJ7HL5aXJOIx4kn/qONZKwPIHk57UnJTbXHX65BbfP1X3Xv2lzYw40A4pFs5qibSU+CjnhqikgmA
JO9kgBPCniTenXxinTmSwtCXW8WIN2GittzMSLmaw9xasmONqBnGjmqZWn7hFflno86SLzRv5XCI
ULwPs9EYqM7y1CH3Xvr0L4aHJtYlQ1n9vdqhvjPmwul9x540L0BrO3Z3wtrttvB7UdOEpLwq7Gzz
rmz0aKdJi+aGKrlWI8s9aBBEd67W2y93paivACaKfQCom2yZEt9d7KHWQ8cmeAxGklBnGeLN0hfJ
BSflac/Q+O6C9ITXmxwMyfZ74sqNF9kvemhHboJuZtT7AJi0IzyuJpjTYs+m+SUNug7UPOEvC677
/MuZpzugVe1g6CEejX7spBleOcsj+hZvaBanJ22q3cuoiOiIjAQukX1qnmnV5IdhqNs/6IRUh7ia
5GPdt9/m3M2OLZOKh8pelNO8p5tyG9b4qUgigNWjXQGB6/qnVqaVgWzhp/bKkB64XoXfAJYM0kjs
sWTvvoZfltpU2bB+XCSDbD30TCyNGBXQWypMzbcRMTkpZbaXRt47zXzd8LJXS0ka49ePFpsyoy4r
9dBIzfghTlWeStZ7hmi3qcDLl80bgHOhInB3vUrUYG425TqHy2rtoIlaJ6zsPMN/F7WbmeL/CILM
+/J6/LotkBjH8PW8aFiAmN8sWqna6JXYXIViMexgEsVPtbHcj8y47Te92lCTe+PyLUoVZydC3HuH
kOFflKbXid3m1jVsXfKFZUY4W5gqEbXlgdHz8s4si8jHomdPe+XeenDWGeaAA2MctHnQobEs2Cuz
ESqioPFqKelbx+uaoExMeajpBe9UVXc+B44LNceq70kBummm0e1O5TyUS0iRQxKXSf3sDsaPrInz
nZXunE6wjKCTV4UBsufNSlE6zlNqdUuYGa16rhLnLdjXPQDdnccBAIxbHwZzKwR587oqYzZdxSVJ
GoaivZCTJYdFZzYT1V288zx33hRTGHDWlA1MJbdyZp5Xah3urQtvytXfi7k23ua5XZ6KQWpnuoB7
GiR31wMSygCUBMa5ebQkqiXdXDXMssU8ORRsX9pi+EsxnPzdks/JziDiTlsE5TkGu0BBV1+s7a0l
oVo2Vmqrod3AhOsnr3s2EtzO2ihST3ytySl2W81vCnc8WejNP/ZTruxUAHdeJ78B4g4CtJC8boK1
JgZZcoWHLr38E/IoA9PGzDgbNFh3Luk7x5PMDT8cigIMgLcqYWkTC9sGbRuOqR49yTnOaOV16k4c
u5lQIJiwju+oBbFkYYq9Brpfbsq6rd1yXDMO6bjNd0MZuJANRT9aVQQ3SS2SJxX75EfdWczAMEUa
2JNQTgZehefarsuHwkh/KI2hXSa45qcKIZfD65H23l1Ov2PlX63YhJs02e0ySKmYr4XSG1a57il5
Y03ZeEn79M8ZCtcZIFj6WBTlFz3GjdGRjXVGc6w8VE1mfVEkaHHRuUAoRrDh7WTlR6XquoNASN+f
dtLae+eDt4Y2P0MfJoeb8tit2hzBJEsNHeF2Z/QXyz9Gx1zL82iPOnTnBlpnlLTpVurLDQVKX8zI
LqxYC6G9MP9m7PB27orqnbCzHiiwp618LZUbQhf/vP5G7j0kNwLmcchNgpPepBFTqvfwShcNYoeI
mIIuf/XWZF2KDBWK11e6mfKvp5Nrdh0NIHgEm/b6dLqRWHLevh7i4/2uZghw1uJS/M3VUH0ojML2
6RHh68gI5i9trvVPVl/Ii+GkO7HnTopBnKPUVdGRIrhunnhO0rReulEPY7QHfMLdu2py7cNAp+Sw
ZHiiRrH24fVHfwmfmxSWqTpXBho+iJRuNc8aB3WsObKMEGeObuVZJMUbc4Za5TO4RImY6PaIMQ08
N7fORx0Wemc5pxrhwpTJjczDqrV+MlnskoPOPAW1GdX7grSm/bdCoqmgJhJjCYlHMkCowcmrn/hT
zhMumn2TB9EIGdzvFMfIjq6jIO7mtp7+FfV7+U5a8wQRWSj2W9Pqk0enpUnhc8zbAEOI8inKJ5th
7JK1gvmE1fSHtI7MJWiUaXyCkjQyqVqgkgdo0hTlQWrY0PmWpuCQhGe3/d6ImJq9xQJWA8JAoVQD
f1ZcplfW0M9BgcuSchEclTM2HNWTimnhdzx5bRuh5lR53+s2IDW1berzQs+wDlrh1l8MZcIfoIoW
dwmGpBm/NEta+kidZv+gXVA3D2KIrbXb13mNX8YN0xjh1dnZiaJ4D1R+71ADFkJWfO2crIz760ON
EghmollvhCBz3jtLo73pU2f5tFTz8NOU6vQoIC4eHMZ9f1ZqpMyA4Jv+nbbUxeX1M3bniqEQAmHG
9Y2d9PbrmsxcUXTE5mixVvEDI0TYhw52pr+9yvoJoyi3MmgRM7h+3Mrp9ShTIgMdidQ9If2dH+FN
f/vNReCdg1tG/8HDP4fe7fUis61jlCOEHaZiao8tQgdIw6d7d/JN5GMV5PhA5SHlAhtlkzLiXm/O
aqQ54ZzZBW6Xsf5uLXIurWPuhb6b8M4ciy9/5SSTdpNBXj/QNOWmIdJcCVHSNPyhaP7IVSn8Iq+U
R1Ho4qB6yXxwzXoPWXVnYVIsxMoQLOOq2gLNrGxZtHoylNBmGv3sdM0UFG05HNOl/MdVE8vHEksc
UnyRdk7jf7cBrkLeanxBtwa+IMo8xNvrZ24Bni6KkebPbu9QpNLVSU59vRRvccRKlwPzL4XZsNaN
bxkDZhert5pjky7gjktIpmaM+Ihvl4r33hSe972sM+dzugwtftx5bgZe1Nf1Rxor6eI3uayikxZP
dn8i/amPbbWUEcVj0mIPZOCn5KDJXz+2iEi0WPECuDkQXp33ueaIAVVeu24DBbPnMuhwCr10SxM3
fqwvc4hLfJwexrxIn3GGHJ+Lkg8wkPVYhZjzYhUZV8W3rNYKAnfv9TGUOfD+uWLnX7JEaqMPH2P6
YXfLgL2x6PUfmhPNviWntvTF5D0ltWn2b4mimXbutVZ+EdYUG4EHziE+9T1y0z4ZwPzPPFjGP2UX
qz9raL9UpVmvN/4KJvWOIk/hOicY5z5IK82tAyzT/kdeFg8KkYnwH0eweAzBYbgoeT69kZlnfhDW
ovCQaWFf2mmx48S3pbMcBy+Pj04JPsHvE0smh04Ywz9jMltdkE5jfIxH3RhPau5V/ZGeeXrRlEKP
D0s90ExxW0b2DqbQpwitwRPe4X8NBprfpYk3I+8GRYmXp8oe6e6ZIY3C7Ivptn0SKBFacAEyjv1X
YfZte/TIt0KUnLOT6TXxQ+vl+Z9FNxhgP5vBeJdYMF6Q3CvayJ9RQo53EvabJGE9vXQhmBrxjhFs
uT69U0/LlNQgfVb7JPZnT1WOWtrXh8FsxLFvJE7NtjvvJJy33V0mIGjWrVkShirelhypKq1Z2YOb
PysZgzhrapvPMAZl0CpKc9HllJ3dtirOec0MPskW/WIwzF2WXHtyejv93RIUHjQlC40YJrgwwNf4
+Usxkdm8Xi+Pymd+R3LUzcg4ZPNk+v0ICzaW0Z505G1NSC69ag0zhGBNuA/XCw5F4ZlZ3tfPWpYP
vuEoyznL4Znnddm/X0ZXPqm5rbL7pXZOy0L+oclc//N3rx76FSalPe+BK32rH6i6SuK6VaY/O3FU
P7myGJ9svdxT/F/j/XVstFdFC7KFlbjNdOL6SfXB7bBsS8xwMfKzYqL9GiW6dihqiKCJnrxzl3b2
3c4bj5NM9zC9t/cei3Pd0VKF83JjpElA0x2wamZomV381jEjzS+qWDlEaAq8vpm3t88qPkSyAIzq
5aVeP6aVzOOidjmP2cMTSZiGyEpm5wpNjuM01g6d2MEgTtveb1LFV2EP0g46QitlnIrjeuFKJqBL
094MO93rAltx+m/x3JonDzOdx9yepkMlo/roLIuykx/d+YRpgK9YdxrB8LW3Ypq9Li23bEsMV0v5
WWLv9tEZ7AxQqZU8anlyFnUrH4g5ycE2a+/drGUPnl2chZL8/fubT3ODwo7whVzuZg9s3KALb7Cs
EA2S4b21UE/7zdjpF7VQ/mTzIaBCKinJAPLl0+tL3zvetDVXOiLtHSA219vPnZk1ZWpYQAOXJXCH
tHyTImX6UMpiel937lPWFLCNMyJrTJXy+uJ3wggKoxjgrHrLABOtTYpqJJXjZTPZ45jWyINUaXPB
3rR/X02O+5dT56afmL2JzBK0omcAO8UR2d1uR2H6pp/GCfz1R2yCpxc5qEBVic2QZFSD2TPjUzxR
YFsCsQlo9unx9ad+uRquQ4qj0lfiVXvrTGaLJZlhEkwDoihhp5YKkLOsyL8adlZ+s7go/rAaIKuB
UN0iDkQjjK/kExhSMpXowJzoMhEBp2GKAyygquI0ILVc+TZ41a8kFMDl0kLawkdAz2r8LO3zC+kr
5lCSigiuhEiVr33W6QrMsXy4FJo29UEOuvX73JHzvP6kd74wsmimxrAdWRqg5vXpauuZVKxz7RCL
RMOvUeB/8PrOe5eV0XACLwyrSc7AmwD/+VwYTyi2DFiPJN2pxy9gbyp5+6L5NWT2a59WhUy/OW29
Xk8jFjl2CFCue64q7wcf+HRxktJ9mvR5b/h2U+XpLMfJpoPP1Uz9cv3wuGTBVLZmO9S01Hhj1eVE
zwYbuZ09vo3cMNZXhVtGlwhubMs8a8VnE7yc0GwV62/A8FT2MnnWUt17r9cF3y2KwV8NqfQfx0LO
b405exKZp/wDXYyUWi9j6xjrkZsfVL2MQi/y4oNaGHmKW8ood7AL67e0PfpY7K3Td+zpoZRd74lT
qGkzuNIOJydeAEPG+rEHrOiDpNNPr2/MnX0hsKwl6QuoaPuV5XYz2WljOGE+1Ui04XlynhzpPcVz
ZPhalMPbryfv0I2uuvOB3yakjkU6uuZkcKNvGuZVYYglc5L4WZPLfJGjEj8MRdw/DH0yBTHKd0cG
39VOLL0N5PSQSf8YLRPLwchc7yzSdgoWVFbyjChE8VSObftIxdcc0lZHdm2ZFn/sPPCm+uQ9gPDf
U4+9/bbW5dFZ5QqnW7eVsK9NYel4riTPYxvZF4ZJA6MW7AUHBcwzSKk9mund9Ui+gaYQW5iGXD9u
rpZOLAs3ec6Gtj87U9FdkIvSgrxQkk8TEmg723v7Ma9oG4gwNtcz2uzb9ewI8c+FwnxkzEKLA1RD
FSl7ss23uIlVqJZ6BkYAsx0YiNePNYBmZhytpc96NM8fpAU1wG+TsjDfYumRDEFUFc1HOJPAeXNd
OFwCY13ofgIOEApQHGeub+rjNPmGmc7PyFcaP8pkitWDLfvyfWZ0eOy8/pnduc34ySQvAAYJRAxN
rn+yq0nmX0aTPScST8IqTbg+81L/uhSJclYrBWV54WqXRuv4tW7UPORG6wC8N5QPlNHuMcoz42K7
uXtJtcE5ygGdEy1qhmenr9JHYUh5hLUdqnGPnU6aGf2j07v9xcZh/lEvHe2QVVaCEJox/HZRRcrP
7HB1HAHEsw2sthdZae3m2XNJc0B0NJ5GnDoou83Utxv9r9f38TYyshq4QxAHiI9wT11vY2cliyXc
OHu2ClwkgVplB93q1cCjp3x+fak7Z5mlQPsiOrfWy5tDVtBSL7XFTZ9jvc6/1CiUB3He9zvbd3cV
Nm71nSbYb7utY97iqDf32bOBJ90ZAodyEKb5u7pna9m/Asb+d5U1LP5S+Spa2S1WxiqJ0TnBoOLv
FXneH67aaieYNP+PMEcZCDp8RY8xHdxsnTpPo+OOavbsSMv80A7NEoxSOoGTKN7jMCV7vbnbqwRI
um2jdIsHE4O4TQ6RdFhoFSPEYx2w3wkeqTjUjZ2cJ5000JpldJBpu+e+fie20lLDKnId/UHF2yzq
yDIe4DpkzytR5lK0ShKgm2EfUSb+XhvZXhVw5+ai9AP3DuQee8AtByWJLSUxxZQ/Zxjj+I5RPSGt
/KFszZ/6aDx7c/bGLK13yJz+rugHZ4fxDiW9DuEbMMKm7ErojlhaQUyPBuDsaewYx6aU4+H1r+1F
Y/w65+E2XoUtKazJCrYGv6KK+ihR6U8hYwKHAxKV+FLBnVF9fMGE4S//Rd15bMeNZWv6VWrVHHnh
Ta+uHgCICAYpkgoaSdQEixQpAAfuwJun7w/MrLpikK3oHPSgJ5niokHAnbP3v3+TK9ZepRgLmTyD
evYoOWM/GjAVSnXDwI9uNNWXfkK9tixjFTjR0lobdxTLthu8pfexfMhO4VsfPAPoOnhrkcCvnp1H
y9GURdYSKUDCzliss/2u3qU2ATzZIuxgRqR5Yhv5YPmjKFxF90w2DZjgb99jFIL57EYCOK0ZHlJw
8L1ohxekMKc8nj5YlmCZI0WHhweJ0F1P/JcFo54ir5CDUxziOEUmXQkz6HRnOnHTP3hv3XVAvHqu
ANscR4/YxayZVW8WB1x+GK+pih2OyNWCyvayTYlpU9hgUro58aR9cNPWI1I5oMXnOTq6iMXUUGz2
cUnSZ+MGkCmLrVdY9YULqWDXJNV4KCYTfn2FM5vIPetR6ksZ0vlbKKjAdIdUGbd9HZVXTe/WV+Zy
Ejj84Da7FMXr5Au01jimn469WxCkO5cHgQH/hasu4OrqOCEUdLsTt+CDG81dBhhkQAVAeczj6DoM
nByU+Add1FPQlErmq3lbbH9/zd+pZ1lEkFXCOmBDeC0X3j5PqjNqOC1l1QH9kglJ3LDOo8Yqvi31
8PpCMz5hzvppEfGwo/KptjLT60vcR4E6LKveyqVD0aPIl0ZW6RbCVLkh9Gfa4qSe7u0hf9CFhbBb
l8uPGFVdkCtIzn5/Dh9dKXgJTEQxKKIGOWodFMIeKwjvFbW0qrEAtza2F8kpXckrg+xoHVytcehV
YS6hrzh682IUfxD7PHkoOzPjcRRDupOFxNpN6Ys1TdqQ6VOSoQwOa70zvuC5LR1/NM3okXGEdhgm
fbqP9FjelottP0Xl3LZbz2nEobL06AcKOr0EQFxZ1o3oNOlnblSceMU+ulQr8r1Czq+2iG/v9uLV
Rp1WmTwYJgmSGtZpib+0hffw+zvyXg/DU8U0cPVLRhRJ6/H2ODFe/xN22unBiCLMFAhmHhmhZCMT
sBZUv92YvbYRtcvib7VBP437dlQvq8U5+/0H+WBvBn5mGMpkBYxUXa/HL6ulgbMAN7QUB7uS6Lwq
Oe2FZRDGILx25y3jz7l0tn3UNffGVOYn2B8fXAXKU5p4Fz4iWRrH1Y+W1apAgVceGoMchKXTpi9G
smA3gVBkJwyNjDZpqCKw1Cq5HHEd3Uh7cHdoVEVgJ421wR69OuHH+cF2zvK1ygTRSEEDOk6GQB4X
Yy8EHukYU/zYtNmMhBfm1sNsD0rhK5ibu746Y/7uz2Z6IerGOCMEGjoDgZNqtEn5qafc0eiLplQg
Kenq6ec4rXpVUUYqwz1VVU9NMV5rtrcvH4RzkBCG2kwUcGp5eyNFVEw5YlJ6wtZsbow6se+BJEAO
Y6YPeEVhLFmFdB1eFDjIpvfcEbnDfTpVgjGV7hjUVtRn27rszacqUrXLjpPb6uXU8J5NygApx+4F
2r9IqZSgZS1cYb2e/BNz1rPPg2KiyHGk0j5oacH3kAW6I96sQ7TJzElcu3M6u6E06lFuNGTQWdh5
Yr60esrDEHB2Qs8Tu8gFWq8sgyGSir01aii5m9Ft0zjoGyOX4aLWDigbDKW9EveJeq4sSbsj90gv
fOqL8mBrjQlHuFmaZxeJsOTTYVVG7xd0wrnCxGj5LEeIGYu12D8qTGFqPzKV5q7v9D4LdDUZH9XG
MbMAxqchfNlm5Y8oGqoHwnrscUMxXZ51ZAh4QdZGlo5gNyZJ11SGCPrQNCnqeTpmdg/4Wskm0Fjf
MeeNHLgmdVFahy6zah1gN56fMzRHBBF4LVNTgWuS7WdkOfEQta37czYlg9gTr/q7tW191VZOG0Ct
DWx1VPIZimml6GKWg11n0IZYDzCHrCup5r6WujmC48Wh9usXr9wpXj6q9wJy63bQSzz/YIdo2QVz
wEn6bdUYL/o0RXfW0GGoTv8SB81S2bwdeB/2AcWe/l0OS9QFKOfGC2T2KvpWbsFN2tPPbfrY1B9S
t0sKnwwihOGm0dihmLXpQp+6BRFu0tQcOtcNf4as95iW+vKlUnNenHqopRFGuZp/1jDUYpLUzVm+
QbCbR0GFd7zcZJMsnkx8VfWwIuNaD0feeKIevXlElpG7dHXOII0HtcvmvVlPcetnfe0OO08juMBv
TBOgYso7vQmgYBED2s5wtypj8Kyt28tB8xVUEh069RlpjZOU6qas5iJEpurlAYGWJdHEVvIcybhK
IUnGSR4UuWYn5+j5yFCNhJH8VJcu/oqTp7jVkn5yL+rGxi9QruoE01Bm1Wco423GYoGTNuYZye6K
USwXGRrpcsMGaT7gXxuxWPZx/BjVMZr7UUcw24xOghhcgVIeKEodXSZZkVVXcZfp47mILHXYuTNc
s+3SVNXt75+xd5gs076VZMLqsTJ6jnN9kjQSedp37WEUbh5YUjrnpt4cWjVufNLaB9/Kx6eWxJoT
sPO7whiNAoIyZtVMW1Zj6Ler3yyowcQyNweZ5UZQ9VgnV7GO6WJk1rtuOKkw++A8V6U6wBGbOM3M
UUXVilIjqjrieHl00efgU3205oUZxUXflDuerWrT6sbfbmipQjlHKs01RBn9x9vT1O1Ycxd9aA/J
qoJeDeE3uY0B/+9v4rsanoGGs9JP4SiBgBzXce1S8HqqxXDQaucw9cljrprep9Fs9BNPywcHovRZ
3VGgSa9Jdm9PJ+owwYn1vj9UGGCHNC3oMhlmbLM1dvNvnxPkdmyWWQBtAIGjtW/UYCpQP06HEoPh
gDVh2SCndC/QrWUnzur90BO0+tdjHXVpwqjgKPXTdBgzfIy6mhFgvGAeZmQ6NhdshDuyK5wvFmnh
oUwEyU+mdSom5/1aTwoHPpI8pCAgGBy9vbROVsAZcZ3poOOvF9qt7Z2T9nbKm+s945JTpY9dS2Ue
FQCFt4exG5HVVqNMh4nopp1S2MNFo8zMP4hvvoD44AZ1PIobl6Sdfb6aD8ND60Oltty/Cy/wQV49
tIGY6D6OP8g0C3xw626kHzcbfxprawOpowozLzl50h88tuyjmK3xLq6nf3RtMXyBqJM306G1jF2W
x99H100f6ppwoSjaGX0SEre6m6d6D7OBmO78ruPp86VjKJdkvaoIh+0TZfwHH4kbAK+RySewx3E7
kfZG6i69Nx3w5Mx32ESO12KE0NjoQEl/f3lYHatohz14WSC/b++5R5zmbIJ6HBqrg4iWCfdWjA42
kQYuUb9/a9/PHoCKbIae5F6gQYO78vZYNpQnJYlN7TBC2KXtU51S3ZqUXKU/eB6yvnQUUiGfqKDS
LVb/wntV0ZRPaTthhiu4ZLq/OFb1uWa/HP25j8yLmDJarLapKBm6qDA2EP7spwVN6HWesucGzTT+
nJYq+8Fm088Xxagse6S+7MgksZnp5RKN5d+GxzhRPt3aFL6aix4thdCOBiOe7flgGZWBMkQufgKQ
dcMkoT7RdX30rDBI/pNVBW559M4qQz8oc6bMB28e5rDMhjxIigJx/5ycNHBdEdY3Xcl6Wmin1kkp
aNlx0DGGb5W+2BzL6lInqLpaot+3sTUvcS03lOQSMYwSZojoz7gfn0bdOxW9/X6nhnADyI29AP0l
JKS3T1DuKdZEzT0f2hyGPwZfKqVZjKupsvBPDOEfcrUqGZsuxal99H1RAgGEpCQLB7/Vo/toz2FY
t1hJny8Hi3bGN4sCOyp7rGmKTA48aX//vWQ+jLgZLTo032P34NrOm8FxZvXgIeRxUr2+Nwqj208j
qvPfv5YfLPuotFZZE0UXXadxVIf0RdsuMs+twwL34z7yICEIz+XVqWtUXP6AXe++UiBO+KWd40fq
Ld6kh7HMYCDVrfPl9x/n/V63EuABfbm/wIHHysYSy9qm0lZG8OQ9QJ8zcc516xMr7PubiSAIHhkI
1wrYHD/Jpe6lda3X1qExk2w7Dg2nrJtir3VuvcmGTjsBQ3xwUgSe2dZahWESeMxuAIDHbCNuzIOK
c48/lkBfTeV1J8qiD86K3RJimscuvs7a374dvWwbEPLWPpSNVZ5nyF7O+thIdnQPE8QGVf27VCyW
gxW4hv6+3qhjH+2orfNlNmf7wChFCwqq2U2vjgDTce6ddfXJhPD3bz8yH7hYTGdwuOT/b8+vKGPc
H7TEOWgeNKQI/TnKl07ZxzUwm7Y0bbCUrrNblOT598/k6/15u/KxG79yD9eAWNbAt0e2kw7DkIYr
Sw7W+NM0KaVjJW82Vq/cc4nbG8m8P0xbF369miO/kcIOGemaG+wQ5istsfLAE8ZTS3Ho4zldHlxM
i7dR55h+6ljlicf7lRt1/HlhOeNowYrFUPxonWwzgrym3nAONfmKGxthUOD0rXiIKrzZ1BGHSC8a
05Ama/5E3LakJ47TjdZJJWwdW/oJevsgG2EV/f5Cvn8PoH9Ax1jxCkY6xzyQaOByWEQO3hCz2wRz
3OmBwJTyRPnovt+onNVj0MBuhWOQ6PL2dsEnGy3B9PpGAY88eHWt0H9PvYfxjOzGx2qKzINTAxoE
C9MUdytiDISCNNW0Cn+/Zsx82pfqOme3Q3OVpO4TgVO9fu4SiXRWitjbJULAfXMjZNj+JNN4BO9q
6yWcLa87zLVFdphd0l77qiUakyQ4q/iCl/hyYdtlU2C+l3joHqCcw09WzWXjJCI7E543FA+wnhZM
Lfq6zvzcsfMNUE311etR7Q9Nkt2wOxfPTpya3RneU+V93Zge9BaZ6jfR4jhbmpniUa2rpMGcI5qK
0OZkXuAWqIvPKrQ86EZGOFfbzbhKGGPTnE+yb6LNqNXaHvKKeE6lJlQ2tjyLA7cwmxqfOltetH0j
ftaUpNiY6/Hyta50+1rUfZFhHJ8ZV4WOu+DOcUi4wfh7GmK/x1uPYU4kk3yXj+UQ5Elu81zVwKvw
vKZuo+fS+qTEkLRhn5sjySXCzrQTz8M7WBwsgfqepwGSF7CZ8fZx6GbMUJ28S29Eh+e8Z496aBRO
9601FcxbjKE7bxzF2FQ1Q64F07gTJdr7ZYvDv6J1zLWYZB5VDulC/owZEftTZsa3YkqQqSSZHThj
agO9Ov1nxiWLPw54mP7+bVv/8JtVADNVaiSI4rQwuC0fnbedkkjTwxq4YZjTXE6VM4RNYmvnAjBs
a0UivqTmV0684u/LCYvKnN2bVw9OwrsQbyXnveR90m+6vqg+RRZY6lgoU1gwc9/X1G0XVpVFW0ng
GEMCcujdLCs/Ic+tT2xPr4XL0fnDi8BYFl4nJgnH0EfX6NrIZzFvlsSGUTf1rqVshG6N15M7a1ea
SEB7o0qVhm+bMa6I8WA9GC3ZB4hF6wHXfOJCLwa6o3E7lKV51Xgj9k0lyedjKCmUcJaUxGgEgxeV
21HELURg/Hl83PX6eAOZ1BShWZnePqOzoSxdsNgPNa2UeJKBiZeBaGDUw5eu8SeMnY4d7PdPwLuK
gJvAUsh/yATDKOeoO7A70YwNdc6NB04L+8wrAkSSy1Y2Y7kh9yMNf3+8d4/6iqC94miMV+FrrJ/n
lwFUjNc2iZDCuGntJrskzMhAdhy5+X2tVndZo+oPdTVaD6QetieECe92lvXIRAKtc2p26OPhU2Mo
basrs3EzNpPp54aSB5BuTu1fHzzcTLeASNbSdEXejy5o4RXTqMvauElJpj1PvZxwTKsQZ0WWO2xl
S4zfny6uNG7ud2vOvrmdme5xpj5l7Pau7eN04Smg54CDYzCgfXuhc2n2Io174wa9xHynjmV15kmG
fEmnxF9+f08/urK/Huqo6qK2K0yTlfOmcAEnJ6kUARXSqUDgd2s0pCIoN0hTiXEAqVw/xS9PTupo
Kg5LvX2TzIa2zdS02MN4N8jinMuzXkrtPNYNMrXUfrmcM007sVS+h/kgNIF1wz+A68/1PCoZUnNk
27cj80aak7sRbrFLE5H7ZldfwMZ9GEr1ql2GfWU214OTnjr6eg3frlQwdyjdaaotm7H60TUeRkdR
uzKxbpZlWi77TDMOuOgml0PWLWGTwhNFZtu8ZIZafG/y/L6s0tW4thGnCsd1Szj6INS5q0iM2wDo
f7RltF7vLE5TKDdqQyPha87IJBtTlu664Xuf7YI4WJ8Ia2kELtZ2P8e4P+tYZJGRju0cLJ1MtbBe
PPH0+4fw3Ytnrsgkyi62FR3e2fH9abMY8jjUsIPez/FuUq1PbjwbZ45ZGRV5OcV8jnVv+9nK4M7U
olDAI7LysY2N9NTrcPzqrWnVK1rGtkLsvHpMENOcJk1s0OZDKXXi3dtZkdlGTyjivazOygCRDLMK
C/+T5ZMnFUjksqgxbotNr/vm8rtROGHHPsNe6zUjXAw3Xwdgo5lumgVHJl81W5tlE3YzdqLlUn6K
nHx0/KbKlLMmN60fNSKCT0wWxgYhaNo+uOylvY/+RY4+HuXDk9kv5ldPlemnulKZLRg0Tl5Qlcj9
gqJZsTMRZ9MX15g7OMqiuCAp0MJUS5S6T/Um9bChlVGwLpHLFHRLXgpwFsa9vjYV6ak0qnfmKmtD
RcmARBN263v3HzXuSm2UdXYbm1mj76cFzo3fJTHOjungtrrPep+9DJme30WK3oLcLVl3q3e9cUb9
nT+lmjBhWAMWAxsKL04CDHhBMTTSdn6eeA7XdeDXF4TPSrAITAIE7vCVjluLfLGqthB8VlS5GFlm
bt4Fw1Bru8JQ+52pJ9U+0apip4smu51Xw0rIF0OojVkWgH+eclLRjl9YsluYukA9WRUl7H/rjvzL
uomzbjo3taLfKoSHYJJ+Bji90ezviQuk0drb1cOlsh8LTVxZC1euGs7MKfubBTYfAgkF2aq446AV
eTXp+OVDYK9i9Vakq7d51duBTeJmoC6zvRuovM+LVq19KZPx+4gnNM6dJ2qOd0wlClzwT2/VxbEr
s4K+vQRd31mRYxfO7aJ/TvPLVruumMq6Rh/iTxmuOWomlrxC3NidR3DbtxmhmmHKILYuCyrSxt2Y
peZ7+ldRip1aNJsTj8xxN/r6+SBL/vX5jhPQJneclEzLnVuosbti4+6HjetPm8Q//P5Ax1voehzc
KRhk8HSC5x1dB3OUE3lBXIfM1wOsUILBH0NeoRPX+91SfHycoyIvNSI5jDbnowaa3wZJiAtkuBE+
3JA/n6v/+jH9j/8OgW9fQ+J/VBKXlZjcvrdf/q/L9AdVdvWz+5/rr/3nx45+6lq+lLdd8/LSXT7K
459884v8/b+OHz52j2++2JRd2s2H/qWZb15aNrV/x9evP/l/+81/vLz+lbtZvvzrnz8qtCvrX4vT
qvznX9/aP5N2vw7T/+vXv//XN68eC35v18+P5eO7X3h5bLt//RM3zT8oQTXyFID5mAxa3IHx5fVb
tvaH8VpIrQ0ndqZrgVpWTZf865/uH0Qikf69wqtrDs36HOL7tH5L+4OCllYRYS1VED/k/vPfH+3z
n4vfn3flv2/ar7HzML7eLJIrHYXVAHbiitTTdh6rsHmAXDsrhwRn8gE+coqhYxm0IOWScYwdeWhf
xPIdbyTzfpEJ2Q2l6wncmZY6wWxq6obbMZ2m2p+1zPjeJm76WdVJ7EVbUyp3M1yb53GRnh62cXle
q5G8GfNYZH6nQPj3K6WeLgyplSpwxxDf4KqjO4FSLtmhZ6n4pJmRU4fEH1pfJnIIIl8uZTX6TDVH
YgXM2cyxD9FaPvASq7eocfC6wZol/taqfXeVYnJkhO0Yad0Wyy/OyImy9hsO1RFh2SVMs40+qc5j
Y/bxoZbRMPhJb2QvcZss+P1XsUGrP2VNvxFjZ/lK07aPjZpMeTA3RQylwgYj3OHW41zUemTFIQlO
HeQzEqPJhsdMONtoUNa0EHPV+KFr4/5y6GJIJZHrzaa/NquHRCtx6rSTsT0v0N33YVEMynWzpGa+
bZ1OxL5ee+XgZ04P8FD0njWQRZRP0XpfCmsvF1U/g/jryKsxTthaY2tyHqDIRDGlfwxIGKHuSfag
T1bh984gADX5AvFiOqRW0NZNix6b7ulMYkJv7Y3Rul3JYzeKoM/eja3Rk/GQd9qNUiRxHtbUxZck
jZtxOHaISrGmxumHrA/gUVtN3L1Kcaf4MN1c4SdKtLJnzEQXAddQlliDKN6T3UzUS9K2uidtsiaK
nkyTw5muFtYt86o59V0lH+5GGrXB18x23soY8rQ/JcIN9N46T8ts2YxjGs1+1XvycihGywrzbuQ5
nhRHw8LbgDEYES1AWkOttS1XO4/gKY8EW6ML0LF2ouG259AZBrA18i7Vazbo+dnAUuVlIN/951Qt
6rXdzEu9i8qVUtKp0VAEcswTBg9Z7k2+biodt6yeodfiIgeBSV8gLeZuO3wfpkh+d8oqiWF2WXFN
t2kuZ7ltFybU0vFyUScl3ahtCawzuoIEP31pmu+Cmbbt22iH9UofMHY1s87c1PAyz62uw1fWmSNn
8Zc40c0NGnvSwXAKks3TrET5VbR4OHUTvogmEtkFF3LIC3OzOrhZO0cfgEEIGtGXUG+tCzw3i2gT
SynvYJ3AokFi1kEuhJtX4mFLHwXsm2ELXjViODTeXIg9PEhvBi/NCSp0lcV9kuWi2UFjpppOOpFW
2VeTArMEPdkyXkOArDpfjfv8udPctrloPCf5JO3cmLD0niZ1p9lMAjedsRAZIxfuhT8PlfypFmXy
QhEZfcNvZHlUKm59oCu2/VDmvbqKuE35gAxOKsQui4HSYZyJblcFDT6xdVj6B3OUTHeuPsC+x0t1
uBokKhs/XrT+uzUJ4xE7olkJE5GINQe7zK5JGFUeHcwCjHDCgPoZnF2BG1tF7R1OQU6Hfzmalk3S
dvVtWRfagWcMzMTWpbTopqpMbKJWDHXgzvi2QEmy0y9upKZl0BU8uH5Tq3q87RFFx5DWdNlfdKb0
tPNeleN0NSArdPwOeX4aRNPQd+d25XE5zBo+XlBYGoVaryt5gUnP0th3VZ1kBmxPWTMHJVxHsMgR
KJ1NYZYq48WoqlV2ZUl8uDZN0qr493SZM1+Kkan+tVbE6pMi6K39KE8id5dDstSDJVU1EVp2N03X
MEUqbKAMqWafcAaoynC2pfW5zyEaHqqlVZfAREYYhdFMk35jakqinzfJXEENrdMpOm/6wrIjf0lt
DT97c6hnG3v9okwV32uwkdm0c6/eO8sIzjYvs6IEpemMKpmcCs83ROCyv9JpHJsv2Ct0+QshREyS
GNm5IxlLOgMBt3bdeZfF8AJ9bc7Nry56888tzyJmzGSa82bCjnli5qw8Fbz3wgfelpafGekIF8Qt
uruRa7OEuVmX3lYwIJ22ipmSrtrOOEhbajaet1isfUtXWX1g0ytfMrxG7xy5w4CL2+wqdTBC3v4B
d3n5QWRfc13Vmfgu64m4IgDcrxEv9A9NjsmCp643GT6LDj7vY7Y4z3Ts/T2oZ0WcbzoUEJXKqMeT
YYiY+kgVGz6au2iNQ8tM96sxTF51YWNhB3a5FN20qUEhN7pbLwW7BEtOj47W8COIaTUXwDRQSMyA
5GCe5IuzX9oCC4q0v9Xt0pzPxlZasN/HfCQDop/vdXxG0wCbpzj22zo2B98YxzLx0w5h5TYrmmIJ
K9XlAtbNEiOCTmO6E3uJsmSrDeQH+FkyOdA8o7r/otqTaQQKzRB2D1pPI5ovLsqBfjTEfeqMrUs0
D9MeWmFP7dguBEcVXpR9WryC82E9tjeKFWOdYeJg8V3vTbk6ZWn1wPaf5cNWFJ713Y6t4qcTg+kG
VW7LZqv0hngoq2r6QpISYx8ZqfYTeYLdnQH8xg5qTjmMZb2FLjpPXfvDqRRvP3Re++ymWAx6dV+x
YJhwb7HHar1iIxkIHuYSAu+0Y7f1SvWiLGT0pRcR/n5t3NVIBTrF+4lDz/xz5Sj91EypsjoV5lVq
LDYEnaxpr61SKc4Ioaku22LqvpVunSchijUSiFqL+dECkwqJGqDbnumWdM5cZTCsoIzcBsTdiMl/
TEuj2zhqqfehtuTdWRQ5Rr/RFr0wgsSd0fh1iaE+2+O0zOEkExOvGcshzQ+acL5XJ5yMfEPo+h0N
l3lXknXsbXVS6oRP7EqkBkrMhEebhAtvKioxvPAyzCUcWSoV06dC/aaW9vDNU9HWbWJQY/D11jBS
HyRouSIiW+vDtu/bfWqnLsNSmYurnmTl4aooxKiFlijie3YUNdsLL9O+OE6tj4ExtdE2AUbJfVjc
nRnOiQsow7BlNrY62gdlU5aNfU8mldruFiqnb42T5FMI5pLdLUKVn4U9QlQfVEVt4TFm+ScW9eSx
88zhuYDo+Ew1Oz/lvai+u0sGx9np1ltnpIu+jnS51QHvvNMwcZQtr7kddZ9TJ0ru2yl3oyCGOM1c
BIKHGkR4h92Noo8yeNma/TD3YrkoY8aFW8sYPe9cOp1mwwSGYrlv00hW7Emx9qVGZ/M59uaqOKuw
fXnGNC5pQyAWeaFFqFvDhr52CBqo9RX8o9rBvlEMuk+egnY+EgiahwbjtvOljAv8HlPDGGBqt8jU
eYYzNk34x3jqxTLaucawDktxLdwsGH6jGZdThxqhmrRv1AgFM4yKIjF0a6/9mnS2MgRt1A8IPlBB
OX7bgZv7Rpoq4gx/uZQ0ZTPSnRACv3czl0iHfJyrxjtT1MlXUgalDJSCaCy/KvXka6nM44vriDyG
30Tp5JMVuFL2STa5yMwiOeApoNR+PI7OXSEFM1z2+PgqbVwStjRVziLwymnSfSWf+G1XJt7V4uDy
gSSnJxSux2+jxMPzTCjGosE3HstzZczqJBis2dpntW3ei0FIFthm5g9UVhtdDwbqC5hPES4NA+ac
eKMYo5EFHjqG+P9dGzy8NF3fvPyDLrj9x7Yvnx87Os//HxrilXX9f26Ib3sWIlrjNy3x+iv/bomN
PyDbIXyFdAcCgkPzf1piy/0D9xhWihVc/Kvv/asltv+A90k61KsNB3G7JhPU/7TEsC/5ecZJoClY
Cvydjhhm2nFHDOnHXpU8q6Uwg6p1VPsLQhbremNDTHT9BYCc3kdfnG7rksvX+CTRusnW1XJ5vUaC
k9SHQOxrYZfTBXPUkSxTMnujMxN195ckgzfit2lLqF1m5pkeaMSQbIuiWP+51tgb9IfpVgxJgZHd
mCsAgDXeZwVe0N+FstT4tuZOb+xcpyXvy3QKdQqj0SouZrQmj+bU0xdaVOXYxC1O0uNb0VRO2EaR
rgcGmZsDPBam9X6Z9vLam121CmZ0EeaGrazZlb0y8tambSwo+ZeuDjubZihYlMJxgtxtzCeKnKkL
MXlJtG1v25ncx63TKz6Okzk1eLn26WaULp7fxRbkY9dtc3xyKyIowPRItfUrSGg/6GiSL6UyjstW
bbpiCrRk8g4mdjE/TeIE7yNrbO8bo+J0PDc2vjZ9nNzoaBI1XJX6YtMbOrXRwH6YbJQsKq9F6QLS
t80APcOluGZ+OKWRu5cxUXKNJ8RXHCXt7ymKlD4YRDLZgYLurw4rTaR9CBwxQFA2FiPQZqW5RG2n
g63E0Q1eRc7XinYlw1kwy++oeZIiVNu0v2PzWTdSJMlXdRLTsxmd631DXgP7rdPrJvSYbOykVLX0
rCxslt1JSOqdSu/PG5KEKNG8UtHCKKv7iZVZs+vL1Uh/CVKj0WXQerGp+BRNza2rtXXi18pQPkbC
1dtPusCaOIxzWjWWTs9cjY2HJKynkhzfmnNlCuaYeJiuiystbatIAuOWxpy2ZN6XB0OLqrOBmwns
TLdA4TqMtQZTZM1ldBGHvqjIZb7l1GBiN89psZJt0AMEek5KO56ducB0Ji8rHInbAUHOYkDHQPRb
2tGW96gFUGy0PgrLVoWeB1PAovptKpCDKWZ0/1hqvZKeA7xNPwvXnJS9VJwYVZ67lMjFcymV7YBR
G2ycpqOrBrHCY1JpvkF+yONzzcxVsbejJrrthp5+LMSzdtLvXTO26qfWq2xxMevLcEuZPbg4AFjG
FDqpbccBSbVyOqsbJbqF+0L+Xq+AnjC2yeFNp3mNCa1i09xRASlUZAwjMF89S+DMXA0RrHYftlzc
EbedO8mupGEWUGXH8VKrdKcPabISbKvjrmhDva+0bINL59J9jlRF2qEkF5XKVm0HhSKWAmP27SpB
4Za2QpTbrhYgC1gBav35EMM+hiJUARxlRWlOfqqRv00xHg+f2iqnnYyUuq+DMqmE2Fh/tpx2S/tJ
Va8etCqpb/E9yJINCjOr28O9be/s1wa2KzrvuRxxTQupupRHyD3ZtUfYNhNaqmGFi0k3bJJ28H38
s0We4vEKrIDGeVp7aPnaTsNSorVWwR4UKoW15U6mivabwZp8aAwNHpTutja0tbVVry1rfszX/l3V
jfilRrP/M5/s3vBxsF/MQH9t+6uuGtUd/FnggHZFBqxcNs2Fa0TZM5Z6JVfvFUXQBYDCFNuFfVW/
Ag3VK+iAJs59Ym4EFGHEjjsHZZvnYh9T3R5qz8Za3RMacQr/m73zWJLbaNP1FUEBb7YwVe29IblB
kN0kPJDIhL/6edDif0Q2NeJodidiNopQkGx0oYDML19rOQWARvMGbnQoTfxI68A8xLLVadLY1jkp
bcQ2TZNXoTx5g0rUVtR2MrxBKOuOpiCkBVjBs9dc0ZgJ3EKCMNDL+gbD0F3vYSL2PFzRvV15Z3M1
So9Uj27SEhY3QmN3UAfZo/zE6MHf9VFqadH6BgGtgEHVGyxUqoyexT/BIj8FOBp3DIk+bI52Xbvo
HLbkMoX1jjelUzCOMYAHMBQR6UBSC7UHDePTDlWtZb/2R1/KlczzruyfzTdYy22313aHuhAo72vO
GwK2vqFh+qJAxsY3lGycChCz4A09A5kjM7EulPGNSPwREOINa0v5um6HYHU+Yf5bOYRaZ7XX+lHQ
V8C0edmsBwLo8J2paZ0eaFkA1BuVa9+bb1Cf/gb7DXo3filG18zJOwYXLN4gwvQNLgyKbQM6JMQF
vO4NUiSPxT81p9QAOoV8fZre4EfrDYoUOyrJbAtAOcuGE66Gbw233w5h2sSvf3BTPt+p2nHOyliH
nKzgN/jzDQod3mBRPKP5g4b29nlytR0UahkDomJzc//WxsAfas0q7rK20Z0kBY+x4bJdhz2uawR0
erBVwf8Nk7+yK/t89d8Pkzdf5fjzIMlf/z5Iuv4fuz6bmCKcKtD7u6jsO7fiw63wzOGNRavCH5gQ
bN8HSU3/A6eHh4gSGhIB0r7j/b9RUjP8P/CQYYvbj2/IcpEX/wt6ZVfC/MVAk5BHnoFr26CFYFSE
85k/j5K5k2ZENZVZ0uswCgIL8BGFaPobPdXPFM73qxCVgaXfx+9u7b/FDwMreeYmoFOWJatkOyv9
owiKz0Axl3aXB3FRTTea1f2GXN+H4PefDLUaejVWLgipneD84ZqtLziU50qL53R1El1LtTtM5OmF
o7bPCzDu5dIyhf7wzX8nr34iq/7mmgTF8W1bMGq/+GfmocqozGHnEVrxbATU+9Uq20JYtPrwz1f6
uzvKgOpSgUtCBMrsnz+d0TmFl/kDgY+LIiGi1bXYyvQaigUHMjnrxomlz8Nhbdr69J+vzKP3833l
evQKIOtBkkntzrvvMthKy6lss0+mkjSsmPQ/477pkEPFVWoSU/fPV/vl+XyL+MLUSpALZtD3qksH
9idThi0TvANOJAo1HRrDy0/+F1fhSgSEYgdw36dBERezsi+7MhnhrS79FtwLsFgk/+4quBBN8ih5
05Af4Ud5J7OzWoEctEhlUg9oF4LJ1A5Ip34XBvn++9mvssfS4GWFMjHcd1cRLPsKvYpKRmrSGKCM
+b6zUvdM9EZ6/Ncf6M0ya+vozQgw3h/SH16xynIGB2iFeAYSZqMAPTji3Mn7c4/5ibb/8aV6/wjw
gUiXRNTDfSMn7H1CslyXeqQyRSViNrxY00dY3XXL/v2X89aAhigM09IvhuNaqq5Ci6mSWWMQQpVj
wWX6/857i0nBx4GF4oyVPcCOrr9blAhaspnKSoDxPihPylQsIPUDefK/WR721//Hxc9Fv4Zyg8WB
3BaYN/adH78ZvgQ5jUGvg8Uq6uIZnU5MTad4lOQDKLfKbm/++VF4p+PgkwU8BaSHszPxzBH18/MV
86Zrx2nPU+Xs0DEAWjTcGFp1QBdYntmu+JzZTXDchtxI1txR56ZdFxfenK2/+eSoA36GR3aN8m4i
YncEg0E0/l6njJJwm7ypIZU9M22shaqbJPa+zWtPRdkIUcWOwBQY20Vpm4e5kkHzlIo6829JrMjW
o1bP2dcV4Vx9ZtbU+V72C8jAB6Zqe7jp2Eubs0BpOcipRdfDBmMwewXssSnvtKVCBg08Q0Zz09mb
pKFpFjfKqObp0M5CXujd1IABW/niw4CI6gHBg92c5C71G8ciG8YiWtaCxs6pcU2KdtHce7HOsUcl
/VTQMKXmeX3lpF9uCQkbm/0hM3pF8kbuNsW5njHd3xHvoNZzVI7L+Vg6cxDq3tBMUdbms4zzVWyY
iCpcrDQZW9XgX6BToI8iy7TxoqN0SaOodT9qKrJ1HpGJFRwPdCWSgEYtlAZ0PJ6XLWq0uMp2rLnw
4NHnNFsv0sHSxWvrN40XEifOK0tsHIbaekqlHm2j0amDU+dqR12GBuyYiGgzsebRe1aexOdvmrSG
JZRb6zZMSm75oWMr5wZwyiX7Tmr2uc1Oh351G6sy1h0SPjqN5oeozSwzj5ug5yRgFSa0CnaMjvQY
g3qQxFSLd0dqLMc1tew/Ra8WXyZwP+s3bZNBHhPR13rhpFL1Ug4UbURFk++ie33JPuWGIlTSEtYn
5Jcerp9yRYex2BX15KU96/NRr0yIo6I0ZozfQswfFYj2t81u2ZmhFz6MvS0/F/CdadwUc2phE8hG
Bai9uB9sKLos7NOAundhK+/ClQEkiKn52jW+J/FSkRhBQyyhWmT+QfbXESmQHsKQslRnmcxh0gZc
VnQTdDzWoVfl6mCtHcqJydy9rJmnX8nelU+qRf5ztCYXYUgrC0HeeUnIG6yza4W6SYlnnLJTOASy
TUUFG5s3R60qvU8DaXkfOFq4z7MlIKdu/MktiQwL9FShLyYYZSTLwDPbY5EWMweS3Azu+MpMO7ac
GQlBxVg0h22wBE9uNYo5aTQ1YXeYF7M897Vhqo/Sc7f2UMlqdKHzqM+IzMrpAaNGxZltzhzv2q5S
26J8zIaftVfglIssz0rjcpJ7FtfHyt/kdUZQPQdxO3NfN9xAD2JYCOBQ28DR1A+QzoWt3U+ftHnE
vNEKw7tdu5JUqVTiqiF3cW7vc2LCaxiOVFx3nYnaQFB8hcglz9oyMox8evDG0oXr8svgoQIVdU4X
a6yuctnYU5RyWu8PdU0p3aU1+/ZHbSMVOTSGxdDPAy1fYCsk3sAkpfrJjUboOivOEWtfUr1ifPWo
V/dBlrz0bHZNE59f7q3rwTHkgAYjgEGMtEoCm1z2pWFokU/XzkaiNdLqA0KeNNaKPbnHbduphmrT
chXphWOdexXrVaLI+qKyJdeAfUuN2L+w0VsyL8ZWG77NSNWJa2aRKRO9dYLpLHe86WKaZL+eoQSj
uMycNclZ3pTZ6xr4/SwTQ+r2pYMe8wvxYMZKFK+PY2XFV/11tKfmyZK2yo5yNO2Pq2/nnypHL542
Y7A+1tvSe8c0E46BhqOhe0Hk2XJfo9CYw77UYAM31Rnk0ZTMFlR0123irJnmhCvNJB/r2Vq/zGvf
3fk5iHZs6enQAzMs6HEy4nSLCLoZgMTqzPRBt4LCvIBGXSfy86sgDbnD+kv31mAzZg0vT81bMVMp
h/8idAvlYsv0arhNOfX1SWqv+RRShU44ljMhFJ6Q/bBcNHn/TB9RmYceUZkL2LXdfZXFqJ1vVe0b
obUGxkdn87YPjayWICqZMIjM0sy6isasmIE57ZW30bMqOz9FeG0feZY9Gzq8Xz7jC1JGRO1Ui357
HSd1Plr6eue3lf8taHsBSo5xyscGV2xanE21+OKwBrxq5KYpNKmae2v2g5PBFe86DFLQgU8m9qAE
+FJRLtVN+U1gmIBE6eJtIO0VuDjWMSv/Mg60P0W2XwQF78Y4zolGcLhMutSo7lOe+T2oyNSmYyHB
fMPR6sbmXKAEuqYWr3COg+V28Od5PdZJSl7TNyMvrCl27Kw7eINXpASHkU5+A7nh3FqOmK/qVm9e
hmWCK9WkX8Hprv4K5SzlZwIe8OfPY6k97LzxhyUfh4EKUpNHvzGF9ZqxB62nBEBRG0DaGWILsTar
cyAqy6AH0tLbkSikgfWyyjZbwq7m5c1Ut5UeIUgxbnV0gyJ0KerrDwgiB8qtulLcgRP2KBvo37IR
ti/1twDdzhrWqrNb2GxtvVAj4XQHk0PfrTmgS0DaR38WVIm7OieunYtnv1iQAy7SgLLstaF4qmEh
Ifa8DgoDd8r6zVbScuKxHTt5YbeUap1oAM0ZQkLYn9iVOsyK23lVf46ZVicvJefVXqXrnRmLhqPU
y9f22hgqGNRmberbwBodN2qG2nIv+5p6HrzNcOfQsMZ0jjwP0BzpSHq7sMUNrLWjfinJr7XDvkrV
I2sOZC0bO0UNM6NXpHuT+xVd0HwE+VRfXWuDo6zXulyPWZeO9xMpBh6xa0NeUVKcLyrsZNqRf6dm
7ZO0m+3DqHubIAd+VHcppdTXdr9UTrItkp2FgsXTdZvYp1qCRTTeMUN+IutCH2PkGRRxmOlgPyMf
M1822KyTsbZJzydG03zq1tYtok3SPyi6FY+DV1j5V5sR/poxQP9ik6nThw0/Ow+hZ/YqqNTWvxjK
Nm5EMfRfme1siuczZ3jU0p7YkDHVKfnKhJLJ4PvpFvd0ozWItWzr1hhS7UFrjMY4DcxZXIzS2+oI
Xnz6sjX+3MejOfOSKVitU2B5ciwXb2Dwq3wqTIYhGLDf9sZ42maTmbLbptUdB8yNurFS2Pdwya6k
en7rEA1KHZLbJxljC210uW0sxNTUIV7UfkZ2F5SnSuY6QliEeXnoLyXPq5f6/k3tscJFTFmuSDY7
qB5Kw+GXrGAnvjSm0QzhkirjJp/7TYvQvaZ+mMt5s0O/LJG/mNbaUq05K/U49I1/Ke0ahLYnJqxO
7EYZ/cO4paaKaDhNxxONuaFI+KrUSn5FSgggylUTbc+k1TmDrGiXxMYiWLAN+Tnq2UoVTYzfIdgS
29ZGJ5GjK/LQ2fWHYTBIG13/ovkDhZRqeUKzKQZzCd20b8BezapBixvMLtyN1TofB3/Qr4etCzBX
zuTJEt8ieQG4+9oXXRe9HaLebR5H2QSQX4bRhAvJayomeX+68ZrMSBM62BjjprbqDlQybJLoVSJe
Dm2+5B3FaVsGadlXyFM5NxEHMgdTd0kMDWEVlm/Il17moNiu2TclgzKG/ZCkmw2pvAwKTlgiaF7x
hI9khAvbfu2KbHOJwDBIN+p8xqhEubPnha6nodKyFzDng02MvY7QTA0cLKjmWQm76r075rkRWUff
Fo8Tp4M+6XxlndJBSEMdJeHr7gQliVCqSV5ohE91cel4skb72+VfEdq011Mn1QcykJZH7lrztS/E
HjRYphvJI14uvmwk6t2hUErdKM2p5YF2aoNPXQdoFxI9rhyEoVZwxelHH6LA7do8novSnJAR7pSR
aS+wS6k16OTxoxZ9nKa1edA9cLcwIJTxKW38+nVJzYYEQ4Rfp8EEuYDGbXDqU1hZwvXNeuZzFKxN
l+YodeL48sq7Fz1VzKHQeqQkdKDXG4KYtP1kSHtGETcuPRGOEt16qIw6+FJD6I9RUE9IZrpyXB55
v/SKOaddvuXkqDvHKtjUZ9eqZz+yOL2xxBJwUxz6fi4vLOk1rJTVgoN21cr1sxhnH8vDVo4ft96X
H7xcVkigNnN9zRadsvm89Y3L1qj0c5D89cEpxWyHulOZ3fkwoFxM2inzX+nzac4se9sUu5E5fhqd
lYAgk7K/C01V9XW2OtYD1XnzNQGP2F0Mr+xv8mxgg7OgCJirOYee5DYisiDTFhVpk+oQrMluec67
gDqTot1sZL1WC78uJmW9jDwJnEYKUotDHGfZ5yKrtGutq6dXmTMEhMPYMtBOTckXBrfuJM1Q0J3W
znJ+WNvRe5jK/c1sSi3/5nNcvV+Msc7P1Ir2h1F8tjm6BP5QxOvQNWa8Gk1LuYi2Jzuj0k0Tz+8W
ZD/ZTHpHM3fBaUus9JfKXyfBuubC65ZOB+1DuaZckTR1dCzgtGvXKNe89sWpsCzCv0mfickd9AUN
Q8Yc4ii5fk496EVIlyz4YGmFVGycpIYkpC57xGhVyJ1DWsKDs3X2GCLKoiAkwW+nIiRM13+Z61SX
YV8bkvO6UetnjpCDHnto3j4QP5ivVF4RjxSyS44m0S0Bpiw5GTwIrhiwrQmCvx8FxutbJGlrzedQ
krwC/MIfBYrBr0QEjwyDXTVes6Ms4sBC3VznGPY+bij1Hj2LKEhqd5biWyp7KRI6lYcXaxiyr+O0
VERN4tAbYj8jfT0kWqD/tnJL83CaXI9AuNRly5SmfT8jSieMqu2yE5R1Bs4+b50+eW6QP48wx2WY
SepAjqol4izS/cE1WXWCtDi4I4qsOC0D62JAzEqzOOO2EWlrD5WFUi6gCFcYYon8HL6SziKHGSFo
XSALOeC4SFw29zWp3AYZZ91BKPPujqhFTdUuXkzL7nQPzgkZ3xsa2/O8GBzirF6oLpxS5fAi8zBU
J5Is8PngLarenioty1QMg6bXUTZXcI8Ec3pfPU44t7pXLF9pVaReu6YCudjNFJvimc90fBS1TRfK
RD9YHfUT9vjIkVv5Ke1xTNil6pEmu6MhQ2X6BKhAhAdWlIlmqpOOfFV4Qk4w/FreQCOyVfbZKi6K
QFmX+FLTR7skyst6GAw6bcxHLxv0LZ7HKZA0Fo2Ln/sP2+AU8hYMIrfioGyHMvH402ev3/TTvMqz
jJ1D9l+2yl6MGJ2Ryi5gLdkQ/abuHbq6CjI3ulksMRXMC/qw1QfaFLKzlzO7FG6RuO6gDdgo6BoM
G28pX1yzrGs2YBcqmRqallKUnC4rZO27jSAoFv1S69b+SdNJTw5NsXZP6Grt+1I1vhMN7v6i6kta
PC9VLgNwwW69mEq5fDMDzXwdiK7UQ3OtOQPZ/qIkGbcc9eFKaSljnnFGaFaDGviIWHX0ao1bzTeD
ld8MmoEWlxRFeVOvlluF2TgG+bHBxvZhGTXa3/XFw0JZd6DFEeYV6XCOX3M7YRkI2GeLsW5PM692
+w9GOfr6RbC1TpF0RKCyAirYq2T1DL6p0KRu3SUWUQQba4dt6gWhb8qbWVpqOFGLM2HqlxcNccqT
jDcIZxxyej7JMXT8JrWP/pgvC9IcZ6Y7JyVX+Ftbs+uRDmthBOjL3D/D+RrIh6XIx+6qbK3Oj516
qUE1dS1TwxmF1s74IPN5wS2yUKnVxFsFAhgSvGmPt+0SbOm5WLx8uMjXZpIFlVqI9q9IeOChDDsx
uWlKQqcttCc5eJu6tfCdzJ/QJrj1VSbmgWLW2Uwt72jnuNvjVc9MHd2mI8Y+XFrMyxpvQB6sMnRr
AnhvhSJ3+GjUgxeg3rcMDpbDSvwLrSvII9ggNeS+fXNh4F9AloQfGf1+jG1HdSg+kBaDbJgKQKsO
xYh0K4scHVzhZRllkOkHqCbJzSIAWVkH3ybeiwO0tQRe6FSazA9B7ekdW01df9UWX11ObabwQBrj
rDkvuYmd9riOHdPi0hEZxJZgAUY6he1x4uYD7BU+RV+QDhxNHUeDR9bAEt2ottnrUB2HaswnK5KC
BdTgflcOncjzVHiAnWsLQjhQr/a1mbZ9FQE7a7GN4Jquz3WzL4dmj1uGLyoV9+Cl8JRhRa0+4QXh
gS6W/mLxs35+cKbOcffaKnD/m7HFIQpQZtYOqcGGkVkGER6lNhK2q9ltcc9mpaon7H84Eqrc3XK8
Wk5fPq40+XbH1Or9nixexynulnJZuRPuYqE6s8fUP186isE4RKJCbiosIGD/cdvqnblizbE714pH
Zrg2Dft+MLwTq3M167SCWjEjXOB0KzWojO6geDrLTBZlBXVxzBzCNpfT1VCLsSXD5C6ZfyxGY9CI
zSEh2wIrriw5pmDInJI8coh1NaDlXmdKUgoyh0QtL2YPkQwTseb01IVnPP5qS1yvgYX+k9T77oT8
zpO+s16++9//qRPz/1sJKm2qPzAou+fzJ0/mIxLB8fP6o3Dg7V/8pUDVobuwr5OWvEe9Qad8Fw6g
QCV3CBZxT/JDOrWHW/xHOGChHPCBBciuhPamjQ1S/LsEVbPsP/g3kEL/+aHuv9ENvGMZETPQnaOT
n0AUEpTP+/RNZGCTbc+g91vT6h+pYVaHEcvFA+Na/rsm3Hdc95/XQlpr8YmZYd73r6FqL6yir6zE
o9celtktbibCLw6gZuNxhLW4r8puZPMn2/qH7+Rv+Px31OOfV+aaOFn3BNX38YH+YiGLN9F2V1nf
IdVGmi4a6zcX+dtbSfvXm9cdVn3n8n5gURt7HKyq4yKF498rEjHYui6r37VXvSfo/vwsP1zmHVlr
TB1J5QGXmeVUXI1t5odzL7UHYWvYJESqxmO3wIiA5YwdYdzVc7Hh/lzG7DdJSubffp/k6hB9Y9sw
x++oQspw5tyf+T7nCOlbrKLuUouKI3vC0eC/QHbzgQNAKKM6Yhi+nSM/ar5wzD7D6nHq/zuFwff7
8tdvsz8DP9x+1t7CtcmZSqY562JkgRfastj/8jvmnEV6FXlCtOUFAYzszxexbdLl07G1EvwUzgEA
uL5Cy2CFubV0J//umfVILqHdzYWORdGACfvdpSyVNebAig/wjzy5YmPJh8GL//kq9Bjxc36gmEnJ
IGILFQMh0jTK8Vr+fB191DaBY42dRcIjhba25tuJSQ264vSep+3RnsY8P4rCsr9Y5hxsoUmRooBN
gusH3+VYMp2iLwHGcOaZQw5DdSqOOm0V1W019fi7wF51+9qpNaLjCkzYRQRXhwabI7HhRCsJOOpc
1gVFc/QO1HAyrXC7W/xVgxPBEFFe0JWgspGn1aZ/2azcmdOywgtZFd165ZP9iEPrAmk5AvO618Ft
tIp+QoTOCw1yrTfZ8ezjO/PmocNBOvW2Hy8YauuTYv/vUVSFCk5yuYjy3jJbAV0w9wN4Wt93QayJ
NnjCaZam16PFCfYIU+bQ17g6kwa/h33lpeHszmlzFsZH7HKYkvMazCLJEO8NiPkYEH0a6bo4D9QS
y6xV5ZEeParGqYHM1GEjRNaMCJmwj0rziKpdypywCgFKecC05CPRzlMLvNwgntHyCxJfm7oZT7JN
0y6BbRnGqm7wX+1uEcY1Ua3od4MhG8han9IOEqw2ipFYSl27LKC9+yN9G9OaENfgvwZ6uVj+0Quo
J8i0lc8beCs+Kc3ykR1Uy1B/tlAKjYlkNFsPbbEg56xqYg054uAsaGbVapSKZ8aNKU0IAddd/Zu+
Ve0NEUDeLUSI+8XhHaH2CI31XTDlDCdzHuBzLyoU4RG2zm2KqUNQ3/KF6SZm4OIwIRcMDKGw8/mh
IsMANoq4Npiu3PM50Bq9NMJJmPUL+yfI02xM/cfCbocmUhyzHppM89twl1a8aGlWXKFaoOmTFxaa
NRfUXCbCyzK4NWzyH+2grY19FNYgWTRffKvgZy+JX0tfMmDkm7zZtj4kfSCTEWrs6XpeRfu81joL
bCay7BqXFMChB6NzqyjRoEymRb0eeYU23S/T0L/igCzE6ZrOdM+rXiP8kVNO/rxRZVbGjY6yIfQL
LKKhbcj6irwkcOal94cLiIk91MlV0605WjXkjrXOV1ZmLdA6Ew5LaVYgOBws1CNuxeAUNBavgklG
ZIbXTnfYF3QNjnZt0INrxaTfrnkzOuFWSpFGRdYCdGBHRtlc8aBfm5osNpAVT0MkXss+pNnXgoUn
fOoVcmHSz7ug4XRq+9snKBsibnjM/Ou5n4BVQLtmhO80BH9yg9bDBD9SYIZfS9h3QUrzZpjCrH3r
4Ds+D9uKgiVAMqyH3P3yuk3F+sgjVb/mGfbnGEnJvPCWlaIPSxbKK9xt3KbSTo07xRpihPbG1xD1
eN3caOuUe5k6jc1M7FrDh3Xym0sxrIMTFzwxdw3pVDhOKtl8ba3cF9RLWRXPLWwmDvKVVKTj1Pam
e2KTE3VORusmIyD/2jmp6EYhq7Mjiig2TLIcEnTXG053OasGozQ5WLAvNaFPxrZWIwFzovtEtgGE
TW44082CkGuJa9/vv+q6hrwcfVyRAU4aywUn8dq5KKp+UGGdz8V68ApijA6YYgM7mR3E80nvpo4d
thOylRC3hbPcilK0VViM3Qqi2Ig+jc1OOf5ZqoSUOP57OWHNRXtxtDcMtBcGRt6ngMoHfNdkMdzn
CizqiKFSz6O0mKw+6g3LqRMU/3K73CX3N6TlmiZWZ6O2QrNV1042liJxDHzLJ02aSuZFoRyE+CSS
lif6uvbYK2W9UJPUefsXRnDZGGcuHTcRblwgvCXIg/sJLKjZbeOEIrR6q7tHV84ly6B0Nfz1jbFM
RzOgo4aINSulaBn9QxMi/8kHROdjhU8J6m4LlSd0fSfPiPMYiM0SB7+Cuk2qQh/7E6QwuAYrx4O8
yuv5zpWiwO1Nl491jpogn2OXEm3FRpDX/klrjwxp1rY4N4s5SxEJb7GcJNerZiY6mEjo2Oj45Q+N
05nauTGajgRT7SZ4JY8VtTSkeGTAzPZY32m6wlymuUlWlbWf7LFytF4gH9YRC+6Kt8oogjwCFzb6
yNVL17xwqg4NC0bJGmexTvhkIrrSHB5IPCVQko3TenYWTN4n9jIvASaSlBtGFEi/HHJTl0tEyWRK
qVgKQxbx5kBVoDJKJ2IZCktLxk6z9NAZYU1CIxjKS5ZV2GFfCveUWie8IBhJ7g1PFFjep9S5r8sK
Ok2mZsvQiE0mdkYRuGh8csfhR5i1LC98f5q/CVV5dSzJvRJRw37O4Xpr1XD0CsQCZzWyWTvelx0B
mo6OAjWrZz5TBVVfr5XpfhiGVqwXWq6pPYpJQ/KCiN666C2CokK78IbqINPK/rOi9/+OrD/ECJkI
6f57nXv4VTbj6+efTqz8g/8o3e0/CFFgDETgTUK0u8vZ/5MiZP9BjhYZQyjxMDb9qHS3zD92ByO1
FPvpx/T3YfX7eZU/Qpxn00awT7GebZr/5rjq/qwGJxEDfZThkZiLaNpwHX7aT1M+ucJw5csgD4tR
neZOdRT+iGgtjWy0MOYcL84d58B4qtarzK9Ommk48kuFw4ZFMTcuS686dhoc+fpEOWNkKNYhBB1A
yjDt6iRVfuxr2pnA3RFYr/bwKfAwi/fjCTj6s6jk4zi2h7R3D1leniCaiVo427I7LGLD1FhEqNPD
rBxI3MyfM1vF0MHx1jFylGTEFHWoudaReesCX7oVnCAvxFbozlFAcGjoNDjvzbZ8wHv6IQ0mAmop
CS60pAqGcxfFF4T+QKwyTVuhgQDwh4fgb47IPytNf72x1s831tfdac9KlLjFujMBqzO7N8SJJlPv
/EbZ+fNh/NcrvTuoiV6Q3iD4CgPzhsq9yfhdFeavHwUxI0HwZGGBq3A4/fmj9J7WKrMkB9HPLnGf
RY1/z55aGWnk2pBVD5nZRTB1jPfVlcjPra45sCDFZXk9+OwKQ5NYAjPTTpVpTuxOz6MF42w8LTw4
OaSdQs8AvBuWhMjtP4tQ+4sAJY1L5a9n3e69Xnu0QwmRDSGVrIKiqFKhVcoS6L1w06qTFhWWxSbe
OWc9XXv//FW+C3rf7zA3AKcE7wgIE7jTzzcAx6eXYlCUB8kQmHfFcXkpM2rIx+eRpL/K2HNioIwX
PiPpTtyU2kwPKb/eP/8ef/s9/PBrvDssNzpq4zXjeyBtI+TgGcI+Ex4Kd+SYv3mmfj7E/vqJ34Ei
nUCigOyMZYEoEhP2I6VwjoSM33yifSX94bD8n+u4uMNdFrtfDAZBLgmoqrizynzIhXNa6mlYzxCZ
jcDn9SyDC6b/aLDPpD7ebdpV102J2p7NAIUL+SSt0MMuTdIUU536DTSxn9P/Osf/+qu9k4rbalwm
VY6kf2KwwJMTIzig8o7pus8SYuiPeM0SgOS7/82X/NcdebcgBxoF5mLiS8ZciSwEdI0ELiWmQ53+
Lrf614Vjf6z/utS7JQomqSCdi0vtjXwKuVvW/Dkd/A8tCr/ew3crRz6i2QkkV5jXT9J7UONvlqa/
fyPwkdFajatoj+j7EaNyafMSpcciOxrXw/oyejwdmcPs9vLPX8rfvg4kqu+5fi577rvXgeGJuiTF
dUh+Yao7ivFJ3+7/+Rr2W+PUL0+cjy/SMajHs4x37zedDbquNzxxqCJZ4eaDWNnpCqyTmx4PlR63
fspMiLC+mQ+Fe44OnTSxsmCRfFqyhjXU+2Y6xXWB1Jd5FE+otuzaGJKuUARQWMlf5VRMQup0onFO
apbHkixTu24PuVHhUM6vtVrFBK8kFAYckaxnw3zQOY+NwXY1eC96/6rZ/HtPnGlCPzPyK6oeoYBQ
K6G1ItJv3hLNelX2o9GhQDsdGHBLaks5Y5ySSRa3Hm93z1ujkZNbtIdsg9CDkiSv4TRdlijXvTgt
hlhuT71mnFlTeQImQPTx7s5POlVfme1X/awwui+F9L459vTkOtu9ny53g3cczCsghdux9r6VYxDn
2hxNSDPTUr/PJ25cmZ8P3DiVe/QPyBgwjjNfgEhLT3zhxe58g2Yz1OZPsiIy0LaOzuwcO1qlBIRU
lV3BCyY8IjfNUF0h6bqo+teREWI78W6H/gXPcsreuH8EAvsOKaDFqt2N3efWfcm2T6P9LKuAzemz
UzQ36VKH7kp06hLEFaKdjdiTbi6TIYDQXdzDrIirAkAaF/M4549z3x/6qjtzg6PZUKQLHKVv5WVJ
Yr45dBf746IVr33RHBa9PHp7JYfQY6i5iO5a1I94GDrnYs1NCl6XA1aXe7p1a8wLngozo7ogJeqS
LAIXUTxYyDSjMJpPRk8dl/4+zZHY0ehlqv9i79yaE0eydv1XJr6rb18wgQ6A2BH7YmemJMTJYHy+
IeyyrQNIAgFC8Ov3k9TM125VjbV7pnu6O6bC5UMZDCll5sp1eNf7qs02doHzSeQPR+TZSG2u8LYG
cP8JlEAAHDDbFSjSvANGpwNssFAV1G6d/UsrTSAHwo6Tz96+VjwpRnysyE7Kedn3W24XaQ96OAKS
hEEvHME9ITq9KEiSZwtFWePY9rjnWYgfukf65atHAOSb0uOgFyayWG2kzgGkG8tNcyTKyv5NWl5R
y1b4If3TTqHZ6+4PL2bkInxEf8k0P3jH9qyN6u6Zdu5kF13naelZlg37UqqQq3hIEEWqLDBTQOTP
q1Tlh1CQavTMhGzAoY89Nif9qFTbtel18vW06NnPq3byFNvnq6ybT/Pz8Xp3dMYprixZM2MZDqls
AUuFtPHw5WD3aVMu7qDQV8vebQmNVB7Blpu/7E9vR3oe2qRX6O8fFHRWdPcn8HO7Bcr0xNFnue7T
rjI7xEA4kldjCdEuHPxnw3Bjht/bSxwn3z52uQ8b3+jiSfdjuP1aaHPD2gMHIBxTidFy19F5vFkD
OjH3o3SbS4BhkyrMnja82sE0XSe/IkJnBOSLEuGE+6t8teM+oOlL0b/bLb0YPZ5TcrfuEDts08Gh
lbIgO95q87Q8bWbLg+VGXVpRjieStBu5J1p2nAXwOXfZ7sgWxWSoFkHFI0vSomaPMwmMshuu5wX8
mDCsyfika7yVGxeZR4KP8vvyzrKLQRfcisPq17DjLHJTiAhBz47pe79ak5aMoGXrkMUAK8yyTOEA
gJcOjcUBeruyAC+nr3Dl7BfdXeWX5hMVDjfJFp01PGj+HtD1Ls9mcRoHUZY+OUVrHu+LIWRXY/Nk
SJTH/ao1blHjBhVBD8VTYq6UxSx0MNf7U+GWHSozMF5scs/gjYzNxrPTY2Av116xswfW8hBUcZ8t
XHr2oe+WuxAZmL7rtGc4moCC4C7tkmFsmRLexkHYUufwOCZ97FI28pcrTdAR3vcxUK3Vfpya7+2q
L3btWdQ/jE7QaLYQaD6F404czuGCmFrbJ0gxrotDFZTlZONAXnXqw8YCWNrMPHjuRTsLMpO04nrl
W5i7Y1JNKWDcFVCzJUY0KrrlldFLJ+fVanBAv3kJAgU6wyDeLYqwbKjS1KTEcRkIaimdANlGPKxN
Fv/nRzro3l1EKq4AXZEPE5MogERKhxw5QC3wwWsvzQgJTXDEELECPVBUgl3biUarsj2hb0YWDl3T
0R3Ik4ahfeMQ1kZWO557sAKtccgKr5s6yiqWV22AnGZyBoB3t2Yu+7vUg+dTfe4WfON61N615npY
h2QPekzz41XA4+072MV821w3Obva1/uZ76HfxqAvwuyYDrz7taoVRBmG0zZXXBwJZgCXg04Lb/uw
nx3aJNNaPZVXfdc4Hq+0A5DQdHcCTto/H0bl1nkImQoKhRCKANZaIYI1Mvcb2QG/omP06AhulXVl
H+xbe2sRNJIO65yoUPTUtv3aibRYVzc4du/21/v4Zm9YJDdDxMJpFDHccmAREpaorS8LiaSPgB3T
BT+1QQzRxjvRDb1w5mzglqR/0t91T9PC2s/odfQc6y1ehTMyYjO957pGedcJ0wfwpapzDmfrXd9d
99PJssy8fni8i7qGSy8UnWrm0zE9yV606Ibg3Kui8tLTebFrtVVUHgYolN4BEHlY78PrM6FJ2yz8
Fi3za6KxTS95r2iTOhwcFSIQCbeo2lEdp9in+fvoMLDk5+vDaJi5S4j1oU6LCVwikLrWy3LaxiZG
xcJueTqN45ydcck9Pt8dhodd7mN7l/0vn7/9N/kj+K6+JqMgdKBorZfvh3ffbZ2qAyC+8PLch2zJ
2wTRNE47oCgPX5foL8o03uQp/+pEaz9jLP//YzL333LNAb6rv5Qezf+wn/8xSMxtdvw/zj7K/Eu+
+8t/j97e1oA7/9dfgt36OXvdfcxG6hf4mo3sd/8KNRuqfjqMoZ9bU7t9TUbyCHnIfodAigL5JUv5
d+yMYfwVrA1/Q1kB3KCmGf87dMYgFwk3ht2mrxklYagGflEu8ucGFoQzVOtQbhDL2ShJsap+vpbO
UOEiR2mZfrdMRaccJeEghlPIvErTYF+obqrSbEE/FEVMnE/4dvaDrjWi2Ekq3KKkO8woIeDWLimH
Kgqh5XnQpozSHRYOB63bpaBgE0rDtbUoE99q+a3lANc568nOlnMUR9NRUdfrJcMig017vMQoRS70
sZ216u79tBptzkGce4RP8QmGMcp4k2jUu9vdpK/Vc+e9es78lj09pfM4eTzZQbpsCHc1VOqDlf72
DtWstIk2ULGMbNN3Wu7u6fQG5dnT9snsys59+62kYvpibFTvJX/Knw5vJHA1Mv+lguBokcpw6R1O
b6dY5aZwIECgLpwPjgmd0F+6OozZ+sl5srPkKfFOeQDA0AgHncPjuvWOEhA8ywARkhme3IfVOvt6
wnwkMbB0PuOng+ebS3J0huiDAemtNztrSZeyf+w9bIq5sx60nVGndbsxZwQk0/N7a+48HMbpDYDo
R8tt4aM94lRtSwk7X59ACOIk4JnXRxxJPL9CEula/OG/OMxaNuh3GmbTAqmzDfwJFshFuOOzBaLP
vw8L5D/PKnzHKMC66VArAosHTUfNL00NCM0gWLP8ONs6olwbIOGhHwYPqFanvdOQsm16t5qR/hff
rS47o8+EfgdeEEAnFtn3uqxLYZ/zEFyG7cPu65/k0bVlooB4yL7su5h4eeaDpgEFbaMKVafBPBkX
RpDa8vs4gAvn6Ifll65X5w30ZNT+/aMLemAtzgfaqwSkxyTGOg8nuR8DqNrTnHzjPFevy60wb2mw
PNCFthW0KaCKuhpuFn0toi3Ds19A0/ASD2mLtpaKzPr2Nn0L53ukfbuE/3J125pa0MmP4tv2UfAT
X5FlIhH2t/9Q/4Vu3qKMn8CsJ2Ad77nE9WiLrnbQYog9ZZmbcLx/h/+ydUs9/Zr2ENpMrGE4Cx/P
z/RVHGyZTY+qvA5p4F3LMbD1cXHXXcvNWox7ROIPxt3utfRXV6f74wh1jOstgHQRX6+20u5QfhY3
lgfyJtxK+ihzaMUh3o688yPazpohSMTvkCGH75sv2ZfNlwIWDLAzobCILKav7anFsVu6J4MBS2tz
qxM5oST4pHBTdACSCdgnsydzFKsdWEyo+iA+Xuz95UYB3YlGQOLW8nPz3jzNNfv+Y5r/jNPcZE3q
CNtf25r8PFi6+Dq42CDRe3DbwXlcy21sy8pwIuQO/I0Zvh1Ne3aqtvQB93bnQb+w6JG17CbRsKa3
rB0Ov8Zb1hDVf7tMysVoLELHh0b6z0/sVcdcbftWBvjSPUkUGeTN/dmNpvJvEeE/rC41vlHNHf6n
3+hS4K0fAtB4EZQQ4tqEJj+/otjMIyhSt7ZfLoFGWA7UBRkwBYma/cBERMnbbapw0OvvuloI4uy1
kPcTRZc6AjyeDjiv1laZ2SkNTjTYDqOW3ZY27JuwgkZbr0unryym2w0Ix66DSU6Wq4yu8ZsKLig6
rvdNyR7ze4vi4+XUJijbrSgIQfLk0/iXyuhI75s8EzUBVCwYArxEcCKpdaw4zEAVo87yADyy2s44
OJbwWWeiV02yZ+QYyAutZNOh+91t+nF8tXkN03W7n6SM74RnH7RA4QdL9KJIRy6KK+ehO3AG5sOG
2ACg5Es5qfxiEjeB8b/n53wYQ51d7U8+5Z3a+fbvnnK94j7ZYJ1a1TuP6JYB+m372+ctAldIGjzv
DiKaNJEANi2tTi2a+C2WVtO11ori//S11mArX+0wbKkmNKoUjtvtmtXaAceEhHll+w8PbXl1FYq9
eHy8XSwashKXyalP3sf3qZmT0EFbpK/f5zQMr/dBJLeiPVz64WAfvGyCIrBx27sSBzmA4E34LR+i
L0HLuziON9NMPD8Pldvy3WGXXxp4phtxjyKZyMR0LwFiNjr1F1DbZwOu25cCRqdtjn3JIfi/xv4h
uXaY971oZkTuSlIKawfFGVEtmc03w+0VuDRErnpbsbztBZ97nk1jqZNfhr/hWJoWzOW8/RDr/LML
5rvn9ocFU2/F6UQhqciUBVN6QL+6w91TwCGT+9REN2u3OjZ49433uLbpj8l210Zq2fb3qvqSVqp/
tb7ZooQIZUmkolhx3m3AAlLnHFix7Fs3q5LkodwqGMqQq4GS7vNJb9oxl4n4cKN/9x3TOGO1NP+/
OmOXFfDJDr2IGX+4QbvuoV+uYlZIlsrcR/5iJRHnsJXxjl7SSqBnBbrj80lpXCU1c/mbr5LGm1Cz
q7/GTfheArGvUy4QpJrkk6yaabQSeCRorrF9pZ5y8bTxjv7kKRV79eAlSryFrgBMoZyrRznfuZYY
LBZTRMrFSQ1GJ/kwUIPbRAw+nxjr0gX4zWr4aVB2LUe8PoAjzc8Mqu2j0K04aGR33hEA9m+6/uEk
Supy/G83zEe6F3L/0J0A25sjd/uFZyJzNDix9feeJe5a3ut2YD1CLCb7g6WkuUFQV79dEpzMl+78
bi2NWdc9DcmXDIKWhElQdQMSabIaOCr296In+XT3wp+heuZVo8h7g8vIPUvwMe5bMYKK0b6ZkZpq
ufjOb/lkqezZXry1pB+s/J4Lr77qCuk+0rvAy6Pi8eqoN8RZhSsLMYQwyIteOKpfQn/nxbwq6gN+
LL/MOhORjmeO6rkdNwA9EPTkhnF01Vq4Ow+txqCUPX5t84yd16dxdDnO7mPesqs6172pTpcZfju4
T973w4N3X8pqyPV8WckvXTV+PKr7qSPuSW/J+9l1Kn2bt8tEHhwVABTh3/PQeAfbzHDoOoKnIxug
c29tLw8yMZwu5nNk5MTe64iuO0IjkI8HsGJi9Fpdgf71DrJQO3evRgf5emdi+hE15XBP5Cu6fgJ2
QbdQ2TgVpfcwOojJOqAsrDgg1FE+TEZJUKitS3boKhqPsrF+sY0qvCg4DssH6GDg5IBkWZ6GyTgJ
DgU/UvkRhyG0kl41M0kfJuPT0LrSb6tHuJTARuUdqGE+VuJ1+tjxl1eOeB68H8TdXXseq6QSbSG2
47XYco9hplLtB/dxFezdrijdPHiEZEcd1XkIYcuE29ySlQhC4Z/ESQwyOThyfQ07QbuGn22Emhe/
OZwpUuvd2RE7F7G0gAuYeEHux+JqUqmzl42Prpr1fBDtw8dd4KJRqSiMe65UDV5fk6Wway77v8VS
NN2f2kFf7CGHqIrL/dGLajnpXR3dSUsgaiyfDHVWgK7k8Pk0lq7lswcy0fbC2Xg4XMwbbk+z0aq5
+T+M1g+j9Z9ptGq+42+5KZvsQy0B+1vaT1N3fn1jzClrdWnr15iret2uBY3nOaLTgrMJtVjV9vX5
uHNLr/QOLlLQ3pnv6V3lAdn1j1I/dhpuOSX3l+fpipR+DAEbD5RxYHiG5wzp1pDodXqmG8nUXbmx
m6gWIKredTkA9S3BTSogsXynUXzQmVPxMQ+yV3jZ3UFVsivGB+WWbmdYus+h6isHMoojpbckgOp2
ceIULRUcAPyWJkVFnYaYHY9hjVeDNZ0iHC5uny35DPbyEuLjNPhvqXRmOafj9cqfXdtqj2NUiutc
jk2k78b96faL5Z/lmJM2E+PZ+P6xS1IgEgM4OsVdLvrifDm1OaZfR3e0rAvyGT2BB3iSHTE/iFd9
b971gBbvHN88ThfZxal4fX2lGjqUibvyQm/tpzivtjh5AJVcfVsitbvdqpPX9VK18bVT4MieWvuf
n9vMZ8Nc11z52KmiLITBzN8wewfu3gHujgMfCNNxlOuZHJVKVzj1NNrDo7sJsgA9mKBSJ9fy2pQe
TZIoG7zw2O0M1l7oRl7C/zLy66kbqRUTbqmeFzH9+ndbP/JodZOJF7uQxPE4z/ZyGbvnQeqveLQa
rCbEvJu+al+l8L25be+MC7rytuPTA3hc/qE37RcumPng7J4Unv7SNYXpVW5HhnjTG3wwLoYPg1HF
7pLL6PJ5cvHeVA+Pe+seZDrautZV1ze8NomgdVB6G7WU/CWJ44IFtvJyD8G6wUbKDDyNGw3E9qYd
nKfWPB9vA3O892XkIksqSQALiGA9Y5gNYiFwz1102LzU9Y7Bfrqftj16DIa80mSugL/JaJjyV/kI
onS2DxGAass1jiSOoYzvSv4P5Z2qeEW6GfGloQBgHe/dPbdiRN4JB9T0c9dxu3z2uCCcdr15SAwM
euP+OPYGfQkH4s3p6uCJOAgDCd2pHzUtn0ZTUYvKfpiKP62pgCbqc1NRD3aXyCeuYgdTUXqIrrBu
u36Jwa88qKn/djAs2UsmNkI/Qmurr+2DodruiR249NvyBEoiU4mHToH8UhKwsmjdILZk/rAjHDio
s5uqmPXcYxOu5dofqmyynxyD7gPt7wLCf/Kw5+HpCtiBYlegeu9ZeM/EF+xe9Jc9CIiVfdUWU/Mh
ut7L9bAf7P29z+bzLB/0FSjQPKCoL53LzsHaNcFQeg3Hp8YlfsQFFcgsad0O20eY/bKjD5JIfnKE
GglIsNv5cvZKteFYPHudh3VwxirZWEhUBS5fLQWprEBpwF+rlLu3k7a7Vjs/8SLuW8jPIZYydJdq
qSq+h27uh8PYXXs7f+sbL9r20qUlM+xronI/Wui/S0Gn6OfGc9QdME6J2k74O2wvava8gjFIPLij
fTQ5/JabSoQJuOHwj/v6WV+fuXvTz8j5iDz9NRyuvXhoDLY+33nH2EWCxE8Zd8y8rL2tXPOVni0+
ET33GBPXmHEKrL0DI9BWf6kiriP1+Zykvr4enbkIh4k6D3I9Hk9/Z5xcCUx9Sr/z5fNKnxP67zC2
03KQYnK12e3hQPRIKMRytgpSfIYx2tb4D/QKzTvDXbC+Tq7thzzAfHO27qe7G8SwVeU5Pgmbi5NT
EdlrZ6bDB5qhfsYs2BJKa0455BrJLTmy6679/GKjc7WfwtyENdeni8l8hQO9HivmoM0uWbq0l8hC
ttVSJNcdaVBQWClEZ2ext/IiN3JVMo9wTqCt5njXR9eWA6Hwlu5psPZDjrSTd1Ipj+09MgnaobAZ
a+npozrydZ7CYX31VOJm1ydlyLHjbd47OBZLGU2WOA0n0ZlR2x2GagFhZstfk+XJfOc68WPFMb/k
XFtKnBKYfaVbcOc63ElKMn2yQLlsTXp+R/b9bbAb78Y9fzHZclQWHGOTI2costqqkCv1YHgdLhq+
Qga4Ydnr/bV0Y8BPKw8WV4BQo8GoHxzFnb5ChxvDkBm+GhwG1HM5cg9sEEarEPVSOamtjdub047H
e/ddwdFXCtEja3CWtwPIwMnwjAekwoNdYA13Y8M3H+wv3S87dfoSsjKhnRsDMh8ExNW0/OlAW5gS
9ysVI1I5anL2HrzSbU2YWjzP0AelNmsNK3/tyvcM+/D+vpbzV8rpcnE7fU7E7e1RvOL1LZkweRgk
t92pGmlvzxBnca1TLDtxo99lyw90M0lIXkWPdE+Kc3gHBYAiDaL0Mtu6x0F/FjLDDndqiz99Ymnp
Ke0oeNPISJFv8o+DfJQzMdoW6ru1ZGq2rIOTiBV1IbyeMcAr0ntHzxpGgyEzqd1xOtBZdXoxUS1n
CS0l8uf8nPAHa4zr2d3iZ8qenwc93+DGWcPuQ4vUUOZzWXJqKni6uDFjGQ10ek+4fd+lee0qvHrP
XQia/SVrP+MDXBuXoA21xW/7TCGtim7Ey7QaUhbooTUcPbWUjr1BTqysdtRJLtk6tHQuMYnesNpD
1ZuCCsolPqkedOyhN3Q+5fDxIFx2O95ZFTcdz1C2NMYGBvYwDUc9/r8P2q4Vi3CAfix7tysn2k3t
jDfeCzxRt1gxhTa0tm5YNW3H8Fg9ZG+GB3+LvcN7nZ9uD36xWKvDZOcbAmvH87CEvjHKfew0ljnB
AkMggMUGg+ZCkEqCFZQgH4QZfTjRr6q5uTAX8fjwaEw7k9U4DDrT8j73K9Hir/quTpGSWZ3RHoUN
x3ZrSy8Ym7aynAwrHwlgLF+LI1W/Nt2MMhzbgpYv18aHZdkMQs9hk+lZ0glGfOuR4dLZenf0eBbp
3JK/Oc5K2Q2qEZbZXy9CV49xPyBhq0jc7V082Ow2VLA+e+Sl74/3hX9QW/zOGPu24vVZBW7iO5iX
hE2M8Ae79OQ9F1LiVhcsT+aJGYz83cuaoAb9qDlxHPtfh0CJbwRkQ1mFpEu1d8v30tMzXZBq1Uen
Ns06u65/Is3Ikb8FyFOQjCU6ZSHiM/jx1YkcJ/IqXuav2TcO5pEPN8Fob1nA+lCGUA3Ta7kG+fED
bnUbC9v3j4Rbm/cpWEivN9ZJWlreMGMhvjsPKRi5+Uq44WlP/ECKteKu6T9He5tYoU/MYQm9hfV2
7WOwYVgD+cl+4Z7DVjVL7zFzwVKmhDPMFSshxbTpgJfAE8SoLmDseX0d7hyCtpBYcLZT73IUXe7M
oMVL9h6Po1ZAcyHWgA9vPSx9aP6DbNoGLJndlcPOhOnSSXcRPbfmHOTuctGlOMBSmi6VE/B5WYoO
cNWvB2olNvcrhqCDiM7UURaf+nBd3S6D1jUH8yi9LQfVSB/MesHpV2gRmiwvTgVOiZepeKCDwTOb
6IXIexfsaH+IBecQH3o2EJmWpjc2vZ77RS/kGKfg6EeEgDgd3IJ0jDbV1cYfxF4m5frtQKLaYXah
JmfmtBmLWcpQrkB0IOQr65gbpO+2fR35elXrCBl9H75yKhLssNZv9DHUutHP1b915G6gf4bPwTev
9cmpo8HIJ4wiGuTZkmXX4BA2xth2Lfn7I8b+EWMf0hm8Avvd//kvoymcqKXrIQfen9dHsnEJzq82
7jucvGdtJs1JEygTapOGk1Y//qG+/SN4+RG8/AhefgQvP4KX6n+Hb/nsaw38Yx+hzoDWK+MfiimX
avUHg2q00jTsa/MN1ICcdOD38IkbmgCb3qMGEPqn3qM5CKuVCn4EYT+CsB9BGH7XjyDs9w/CGr3o
WqHqX/Kiew32uN6i0W5vV2m/olIC99il7rEJdOE8G1tXurCqkWPUHwXJCqq7cPhRQ9wQm/bIG5+V
7ZrUMeAqcs/kYXR++2vWCJyeo7686bzsSr4h2Nl+vT8PSW/TL+l2fBhHqJ+AnQP0mKsQ+JtOyOic
x9c860jHx024r8YrrdU6/rxX2lj+ulTSPxzk/6HlL+MiI/GNw9O1NG8wrPN2HUKOWIlpmOVeL36y
deTrdM7t7u717iRfSKrmoCDu+MVGkU0fARM88tXSqXWd7yMPFZzVy/VZXG15KrqF4uamJa6AEgyz
q+xq5zuz/b05s6bWpJrbNxt3Q0J7C3KkR7lqR2pJzGazL2tKhTOymmsxIxV1Hp6H7QBM6vDsbxX8
uiDscrKjEaIleXACzLpVuuujIriOPMFfl+I8fFyL3vz9fRGJBWUAxtpSr7Gav1MDsLiGFaX6FJzH
nYZttrzR3YjE9xhFKvn6mkiwH9Tyyf7fFeqO0gZ5wY6+YCCcoEIO+rt+RF/9/I57cblHvPLe4wvP
0KCC+evnYI/vZ9E/zEwttl/Hq/7KWR1ssMr6Y0TJRz4d3Url4qEnvBsace4R4xbXlbi59LL7gJeF
OxbgX8YgaG7pkXHRkVYxJQ9dtkNiW3oZxavERVtSX0tCzvXuFajN6XLX3sG+JO77SXx+JZcS6mdr
rAaXqqxTq1MhgOZ3nzYPyzdg1v5x2FvEz915e27Oq9kO6SFRRQqFYlof231RoZl4Fr2Js6A50EYv
I9HdNNVL/qVLkQ/pD9mCzRS635WkcdCcd1GXEeXj5+O2dKbvs3HXHPU+Yo7lBoFk/zQ1Yuq0b7oE
msovBjUjFYp4EofyNvXI6bottVqsFtEE/REqdzEVIZ3T1vjgz8d0abD7bEw1t35fhAgvb3RthQqV
LalEUQqxvP3YAcel63kAYsRucMGawJQn9oabgwQy7o/eEOwSHVNUNqkC7i5FGYs1nzBUMDHUiI6U
MNcTakZ4TZnfeaRFtWEpwAXUcE9rJ3uSwWwZtxi/rhY4jFcXaakbTDTkB3Vlfv5aH4JMDqxYeK3h
SyWVuOUdtR/waPsrjUbb3a75rsvbusi8pPysy+kazqTL3xpkr9d7LFOq7z5CoKGtrHl4U/RHW1uh
XJmReD4NEuDXiNoByY7HFVm65+7V2R1oyI8jNxz3FH6ZRYfC6Y66X+ldymkkofWI10F1gSXBvAl+
zb7SeIXStYZtXAToFcGR+cfR6+vSfX+/Hb+l/vUMXuksE+w/bFSs+BKxBxfvfbUDoaaz4zrnrc99
/fVI5pu6NYWCw0D/X1eBdK6c8iLJdZhwyShSsv0Xl5dZa5E4IL+3PFks+VS0LxgE+nUH+vYeb60B
fIBUz2IRyRhTguEdDrEYC8THxUbetsVtqm5vFzlFjssVYhPnr68ZvXfaRn6+D77vIf5kHS8Nmh/O
93aVoZBxYKDb6/WV3cXrAmnml36uUWA+FG/qPDbvG9606bS89P58eNcfp+W/67RsXA+1qs2vsh6a
jLFZS/b/frulyexekIEfFu4Ps/vHMrs1D+kPdqo3OUoXoogPq+vf4Sg1OZ11rvU/itPZ5PabNQfp
j+v293Q24RtXtdczNaNYh8aEmnXs5NsQ0hFcPWf+VILcucqrQXCVLXYTYwDIW72BpHDX4m01CfHk
wB6owy0wehkPcS8G6RBsjwDsQ3j3pUK7Eg1zCWeV3/XOk5xMTCIA6qHkecFVIHuN8xTd9vG845WM
5hsfvb5kXmzFfE2kR7NmgyvbeHm1+OxPdnkXxtVvZs9p9wz0g2jlrVMAOilS6nvtYLVPMrs5AJGx
73vqQUO3NBa2Ujjjsrgh/CAAWQ1Wo+4FK7qVh4nGgSaebhMpYa+BlVccegCtwO3p5gGVXAGy8tIJ
lNXkvwDPUCHXgEugPBIhar5WfkgHQW5AYO13DK9/cD935BovruYt/Kkuzvou8vvDzNX23am9CjPT
LuHrQEFcjOZ35DXuHoijwd61yYL4/swm41LKS3Zy5s/mG9plDEk80hBOfI/8Risi/30N1bbIdgmT
0brDSK68YLj4fA4bL7N2Zv6Gl9nRd/SzvVJLFHSsPO4eClI1W1djSVfTM0kaL8Z6vejky0swNcXz
49gP6R+Nh8GUlA3sNDxy9QLYkaflkhyaTiuc3CfL3wW2l87McXfQHTmDdBHuRZOKrR7RZyOupRHO
y34vdypGDLetNyKh9/nk1DRIvnLGfJz52im2X+V2bvawHkUfMiixOsnV3YtuJjPGtmzzPQOBiYgj
CE2NRF8rY+AZIw0b1xF85EXqepdK672gK5+MBbz10sA4LIUl19dntxCA00R5dJfXnw+84b706/Fv
1W23ojP3JZ0/0jo2bwqwv39q/LQl+rUU/GZbRXtryxuM9nQRn0GFwpYlc3J7pFBb4kavjDOx9wt5
VS8QPp1s6JqIjvdyJrv3xr+3GVw3t4V43ODTFoJR0tCmM4SIZ8thIa45C2lwWpDHe2+LNrC894bZ
tfRd+GT19E0e/+DvtTbnVtKOuAisyonBP/TFw5YEsM4WP030b9Cz0HBWDvi9O37Uk9fyC6E+n6ym
fdevmfE//r7T4vIf79wv3XdNy7dmcA+/+vKtGd0/5/Ktmevfavk2nI79mg3+RadjkwGuy4f/YQzw
dzkSHYdCVA8JVZgfaxY4W7WMXad7tP2XiPaknZ9D3EOy8R5bJxe4KLfYO0UvhS5SNXQuGG1tML41
bD+9ec06r897E13Wiv7aVG6nCR1FZ3phT+7kwux1hQLhIANsr+H8fZqpKsimwHkuOjRCvYyKRVgg
XoioJAc5wGt6urSFh1PDGpRq+Qgk3ZtO21yHqd4TrqL0nRHCc0QyKV05ubLkos2Pp6DydatRQsI+
9tqDBP6QkC4SijQ60Zq45mBF/JN6iYtSiORBuj9MHGhTtZWpnrUfveWBz40tvJsNN6dm9U/bGBbK
JTOjenRSI2xxsfijnKPnhFup/9vG9E+ekDSkm0b31tBtzG964uHvVSzdhV3RW255+ozIhe4NeOrz
l1t+rb0m3Ymj+xH1qz1tBY99/Yhm+jnwBxMU3tACBohfw/w3FDMoGbomxUGHjqizrGjv0lV2KLf0
/4H705FEW3iPjoHy0mBx5K/oncpE3/+K3jeGBgdUBR/N57fsH5xPPy2n2vmUhkZ6yFcspzZR0la8
hCLYyuubEFcP13AnMuXpX+g1krpZ8PR0f1L3loS5boPT8/z8CoMNZ3giXufvw5hVv5ERiyFVTXPb
uPBr59J/0sL/Lm3UR4tUO1S3CBiVm5RZvLjzOlOhP/Skafct8W6CG3qI6CWigfzi9MfM783LyxbH
bP5+dwf1wNubA/fTinh4GWgPj37a8fD9/Z1ewsVAvrcox+rJHZpC72e5oEUvpkVnQx9e5tPgpuu1
yXARuSfRYPMar652ov+5rq7ZaNXO+h9Gq9Fo1dyS381oNXoKtRjzV/UUvutoI61tIGhjmNYlOfEh
AlouuzFa9ZyFnFJIYrKlcww8VHdnMXzuem2xHjbY6O9SzqKz+j9vWbvc2Gztu4nJW0Y947VqO7BS
OAUCLPsXO6L9tDRKP0X0Xq1WaeplZzhSbQOqUXsl+m374XiEaH+bZjv08jaztDRfNhEyW9mp8Du9
1U70j2W7acTfdRh+GrFdc+XSZLXqLHcYTphISvpwgeREchNY4jQhP4jWcTnYQANy+6xBCcNpCD9/
wwl8yfJ/49B9GELNoUtRUzx1bYZAYK1N9HXo6kY5TWe3FpoWRvcNhuCE5nhXi/c1WIjPfQBTe0Wf
jaDmNaXVYbeKtoxgoqPj1/lEEyJeeXD67fFQxrfDRMwb3rLpvtfdjl//vl+YzD+76po/sdsc9sdW
i6s2vC2eHLiwrST3RapjC6xg65/ZL5oYASafUhzVlD4+7RqmYp6BJogVAInTgCnR3m+HtD9ZDkBK
73ef36nv27oPy6N2tFdO2WqZGcO847R+0R4mXhluJykN7dI+KL+U8BFtxEyTLH6xIRbStI3+tNBx
iG7sHgxutCegh37U+RhJI/rd3fvi/fORNi5kPecfDM6vv5Abp7R2kv5OU9pkJrVq2ccb9fubyabd
WrPrabiyjqsNazAVk9l48Pm6aXjxOrb5l734RWjik11+wUd8WJRJZaGkeuRIYrfs2MAGNCUQk8jV
JLnfi7Hugo/lepoDqTpAOQa/BnRfGzGFnEEjnl51xeHR/fyKm/Z0Hfn7++1po8GJqJPI/xpORMNp
dLl5H2bsVziNGhdJzcam5xgt0EIvkraESiwEyIu3xAmwk5r6Vp8JLfFUKWJ+vwOI7kQCZOUtp2AR
fbCMC3rzZYNn0jimujX9I4ypZl9/zc30i8Qy/+9hty+e1/Fz9hdxKN6eD3/J3/+y2D/v490+/vJn
kL7UJuAfS19O82IfvRXZXybPBRf5/D3tS/0KX7Uv0bb9a7tr4zM4jtPtGQ7ny1ftS8O2/8qvEKxB
GtPudTssqr+JX5rtv6JI3EM+wUDiEnFc/uhv4peG/VfDME2Uyaxe1+7ajv1LtC9rFoXX73ZMxHIM
AyU3VDBrZ4nRWmV5texUs1WrsFS7ZTz1VluUYLJ2T2yz7CyjgrLah7s1+2ruP7ZMalfuwyHAe/bM
LlK/jtkxOl2jbm83O6eXWZlxnJ3LA1LebdQzEfFOg8/f5SJgUHsby3Y4UBzLsPt8/vxcNzbJ+pia
RjkrjCgbRwkq3FFSqfXZNlXSqkoR7cxwsjqugipzFt31JvQbRvDNzTWRku63USi1DAsduVo4kzvl
4XQ+n4qZk+/Lgb1Z9b3jptPx2v0SastdZzVM0zZ52CgEd7wtzaC1QlDNyvvrwcooOqLTLU6jQ2St
JsbeCEdhuQlfrG4ZNdypuqvYbpu9vt0xrV5Pi6Ai5ffzO9U+R3bSNexsllhZ5HWzBBc6C1v+MUs7
/4+9L1luHFm2/JfeowwxAIFY9AYAwUEiKYmaNzBVphLzPOPr+0BV95UI5iNeWa/arM1yWKSlHOHh
4eNx981IxxbR3lhxLCgoDoEC2L065m/E90Mr4ePPOvD8Hymt2SFUy2KXuHG/991QbmIqGqfuGFvn
nhE6hiHzDVebu04fulfCsGPN0LBH3a9Ia0W1mr7rYX9auIJZ4RFHMwjYT7mBbhUq9dkVpMmgDC3j
8Z0mI74rUtJbYtSCW7XzKkuWsWo1vOwO3E26lZ8OqpNKLF64/hGTA3kmiNNia6CZiE4pldhoe87e
rNI7zdDC6K5La3oTx9pL6NF0xTq9cbA4Xo4eKtV6uTS98fIBaIaE9pAqdu5yKuaI51qVVauniXfX
icG3RoO8xH6DkUChpthuWMlNUPsn4WqoJnhRZStlq5jXTz6PZdEgJKH7poVc0HMSa+LPj54SmaWh
nsojllZVa+EpwNIXo3jw0qBbGa6I12Q4cS88VnRAvQKbVaugdB3SUKT2sSrlJmKF7xhtPNxHpbHx
g2RNUwUD5mryWsfUqjEDSYxyod/6QkFpWGiJchLlOu5MU2eGNap53vUKlccykOI0aF27qofCXfA7
yfSszuQCP91g4I/BNWxBn7tWtM8yLxPGeAzCZNt7jbLuCYQUWCOzibTQIXXZf7Cc/xk0GDA06oOZ
NIZYUMbz8EdVdQLShpjuh01r086vSIlKP22zkR5T5qoHLW9v1bGP39paohXLzbFxsmARuaVYi6Wb
odr+qWmF7ttNLgwIThFlb5q29yvZZVYdqUBeGVpJt6lWVqYrQo5Rt3Ux2RJevo9NyT6vS9jcJZ4+
3xBcSEoMGDJVzBwzL+O6VkZSPfpY/l0qgfdWMchWKDjH6CgytIADNjLcYxVLthcBF67Z9627Fa2m
Mof7ETX54JN3rdOrPWAYLmY1scHbp646LtmDWWyFb6VMI0LV0D0nuJxPrqeyj5IqbesjC5PigWpa
ve4KV8CtjYijKB4G37apuEmHvH9KshwMTEiG5EZrQNUWYVtZEU/z0MyTsD4qghWOn6ay/evR/isX
7n+2zPyYf6anuvz8rPcf+f8DG82nhYD/vVtnZVn0W1cO/+svV04hmviDUYLtgrqhaVz/x5dToOP+
MDh8NQNWFAU89R9nTjGw/VxFJyXDlVNdFdPF/2eVOSV/SAziViXnlDA4iPTfuHOTKflHpWgCtlvX
4G1oTIWhgbSdP2ah9Vqjly57qBSK/GXklRb3M7GuNdMFThLibQ5db5JxXDC05yrzi7AQYA825jL4
O2SmRRLkTLXKK/kD1hBmdiZ8FLLFuOSpTD/l7HjwlOH7Yvc7Q60fr+j8eFrahk3S1Or9qLC9IopP
lyjoLVL6XdT99HiY7gRRF9T0+aPFyWY0ZyYsq+Iy70NVva9810x8D2MVqwST5FTvzsjLBWLnHuNf
xDj22asUrbUwDTM2ZkriQvGCmJ92qi3RzInFv9FgB+hYPSVq5zvfJPzuL9Z9d8VnNuiLoAbVCSec
cSy+nzvJbVOx0q0FvS+96IG6vLot3WKbRtHWU7rHkg/KNqBIxfCN2xy0evQXPIRZG87XBwhNI0Rg
OamE2Z3Y/y2/kLF8KGWd0XuQYrcNp4dAZvm6UDqx6bIGhW29wmjENqO27qf1KXJa2iDBmqfhSxCk
W2VbV229v86WizvH0HwO310zVARF8GHOP8qDlSR5HIi7kTdo26yGwQQuHfM+czFujL5YkrFLLoCg
ZhgCzoaBsGh+72WrV7pRjPpdqknPGozgVBLlhiR54eThgIGfNR0f47TvTb9QLK3D1MCuw6qffMi3
FLbWVpPs5DViyTu40Cf4LsxOYBLjYoTA9thzRqi0j7pEjuIuU9HCGGtb7A54T8KmWMHxJGtfV2+b
cgw3Q0zKhTrzb3kiua7qOoNWNOZj9crYE1XTgrbwqttEhL8kPPkn4vUOvrZ/EbI5+jXmmo5ayVec
cW8rUdHKBEMI1Q7Drexdav97uZACICPESUIaX6CIb8KqUOhXr6C4pryM7lRDFlbtNZ+Rwt/SyqAL
Ujhn/rRA0TDYpOsQooP958zvAtfliJ60B0M2H7Kg2zJXnFYpHvuevvtj/dQHGCWfjouO6VyZS5g3
RmDGJGJC7Aue3XoX+Dm6mEfywOUpEJkZGZ7NE2Z6Ow9zS9EbgWG9TW1qmFrscjMMApsttVJ/GYzv
qv7rGyiHtSUwqxC988NnXsn42FHy0KK7di+wfY39yanT6AettCALv4Tu9MFGV7Ax1sozy9+6oxny
f6ue5p8xU09xGQyxp+AzvF86d8ofpNlg03jZWorY6anlNmaIMdgfemkLsuNLtcCZdwsZm27iGxdm
IlBnXuKqA8h3mFtHNh7dtIE9BlgCfOyUjffEiemXVjk+xZjP+ZrGdxWahT+vC/0sjrz8iJk4NGGS
IrJTyUOjJ5ZWvLUUgw4M+Kr9j1S9zyEgpUQ6f+BLocncGn6dnk3pMUTwOhcz09uqZeANQUwfODaK
+BZXp2XBjWfp/bodH1wPk6/ZBqbBjLp9WPVm2b2P2SHlu6FzuvhRYJ0rB5KOnfzGTvJdwLdJZHn6
ntLNdRZ9+VUX0or3wmC5Ycb4XEw0pSmziJGHqHR6gMda86j3ttFbGQbIogCIZQ/YPRGt0hOc+OJH
+6vaailGhffwy2InT9dFcyiISaWZYs6CrTrac5XZjW81wuTEks2GjguiPQv8/rpWTlQoGXiLhpw7
U7lvuInCWvoQoZE/2gwfJb31WlNJ3wQm0idW4JliE3B8/KoIVxijMHr3Y/fUY31JaiPFs6Dtvor7
cx5+/57Zbfck89NMafA92PaSWINniYPR7j0MygkcXax6JP+jfeVtWWX7vZMUTyHbkAGDRZqj955A
EcX3iXqjqRs1MBUM2FFfgs4ssxUtdgL770qOVv51Hqx15A9eI+M+djd6aaoPWOp4XRymB3HtJDPd
JdW6bpQanA3G91pupHBiYAiMj2Z4ZuzuOq0LD05yKEgdZhLxBbIV8xQLV3xNypSTB1ljOSFzEszT
dzdyL98FNsheJzYrlUFmZsRmJ+uwNUj4AnLeABPJ8Musy1Wgo5gtViLbaYkp013kr3l007YWcy0F
/lM/PgTAm2ALXnhsmwMGTKg51u8UGHGcmdq9ejtG2L1qVhgQE5sNQJin4IRFqAVQAK/cQVNXpO9D
P8CiPcVk3WPFNmO798NVyO1kuGWejf8c/NAz21ceaLq7fuQLN+SvI0ttSmUh5JvbfHibXOHpQB6G
tQRetbASDBr/wV473aqo4wZr5MdbYQf+bRFZZbHwSr/qrWeyNHEcRhh/wRrAQT63g0oXcxnm4Lj0
1iEmsWMS9GhPGlhLMalFkNUQHlJtnSHl4fTaxo+t/icSNZ1h18RMs32HJIHrdEFo0vB5GoMSmy7Q
M8l92tocby2+HatnIzP5iW7QB8miVflZYHB38iqzB0+xSOb4AAUZjyO5UXPMRjMyO11cgXqeCvtb
ruBRIQKmaB78QhJ/c6yqvJJi9MDkGLPDRysC4vdDhfZ81lH9y62G7AvPof0uRT340LRmrZsMyN3K
CXVbrdZIA16/dXGeN778oJnhdeuWJFXfkwdjsALUG+lzyG87bHY4Yo5MG++L+tgGx1bfNeEN0Xco
YTSKSU9aafroy9LNKDQ59KdnV66dpghd7B6Xkpre0fAtP7OaP6tn8SO3hwf/XvvQXVOcIF3uuHV0
oJRjMzPM8sFw3FedmuyZRKanm/wXTIuhmd1zcoAPII/yLkQvUOJ0rUUVi+F/UTvfKT+v82KG4/ib
F8jfIkITKDhdpK1UHVUqpSMPykketR/hT8ks7c+E3tR8qxJHV5wG6vq23Gmf5Wh6oVkccfbkA464
fAW2PftQiJ0c6ge2yp+Tx2Kr/SoPEDk1MdPXxrBqGJ0fwUN6694gAazcYxHFNluKJuYh3dczliqh
8GsNbqizJDwVcVb3EocAc0tsPkFrWGkmBwVz68t1rpkk2uDaxGeNvawpogrMIL/Oxq8+7PlLnoI8
jgwGYu4vkfsm410llUT3ffrg/0wB+H/yMcV/HTW2xAy5zkRWJu6cWDpQmlpoqa/UNG6qx/QBF9ps
k9xOuRlzRDb7+qnzTQNtBsr6+hfO9v7+ddGa/lWuQsCFKOpc18hElLlugEdYYgt8cWz2j7D/2v0q
DKzqrkav9P8lwZlyK+OkUfRJstISoYSpf6bY7KWaA1YCDOa45xgFD68uXfArF885k4U0Sl0jmWTB
fRp/1NTsDs2n8Ujuw4/2Qz7HC/7zRRgH1f2Nq/MSlKInf1Pznl2MEsPW4g/6U/OnRd/BInxxidis
lOeNte5XGkK3ARty+y1rLG84Zhk6BwY0TGSvvkgA84xN+FMZMOiqwxUrN5wAFth9bMQmo3dy3OTu
QdU8UyufebrnELcWkZd2dItT1i/NJP+tA/OdP/Rc6vxQURoWQNUWWMjg28NTmm0yrIQITIbc9w+U
p9JwSfAmP+XiLf4j6foskZh2dax7Pmi6uAdiDsNKkU5aneBjKu6KPSnCTh9Cz8TRtTs3X3povzN3
yKuoFNV9RE7zkQ2K16W8GRP64P5SP7xh575Jskr/zG8IN5X6GCQLvvVXGu/ivP8QnFeiqdemlcwK
+qDLFTXsPrI06STDY4qza4XZ4rkH2KJFbwT8rEjVHZotsHzSHde+YCaYbSkrzgSO3D6W2O7c2D52
4AbmED1e1ykXvvfkPkCVqcKYMppz/JrvlV0/uK566nrEjKUZN7uhcNrENXOfmoF8u07uMk8xozc/
V9SkogxALxpWsbFpklXdrmOsdtStEUv/ErtObFrcx8KOEDw/tfcVtlqvgmjhhpeOPXtEHUqMbtfi
MwyyM7CgBHuJqh3x3oLUSox/r2Vmh549Hy3MRsP1QU1BDR/jFTFisHKwCl3VTA+buPiq1Y/J3gB8
D/tV+q36lsYm8/Y6QzXCjlwTvzwsZQlsJbNK3SoIUppI41s5da5fz1eS8EzsZl/Kz5WLFrmtkWf4
0hjLY2rLy299LFVq1yEyhQe/2nrZDXAfAxabjSYr1ykeRN9SUxt+FPzAc/jYboAIOLFZjmRCue+w
6bQ4ROhUxv4bhVo9FjnGt2gARw193ai+pcFw6VavxJZeYGMNtjIpm4xklopAtRCnpP15/YRk4vXF
CXXCOEOyGmWfWepBU/ywCShO2KbH91xiJC0msOnbEmtl2BuLthKh/XgX91atL9nRCyd5Yu430nN/
wQik6qsg7fOVkOuwAxOsBm3qaMTEU8Ccj6Vu+EtjMSM58xhS4Ab+vs/4NlO3qtW3u1Y6qv5TAOKg
7plciWpBXesX6hpEKbBYEw5LUwEMOBciX1EDXQ0HckIWri62XF0XgK0wJGcczTclsKqxOTwr0JzS
psEujBzhrwkycZ1DMTajhtXcJliIhJVCuR1inKZiuWJFQ5t3pvbQvcm9iqU9/IfyPrx5kEUPP7q2
/dhEfIxZlu1DiUo19ismltwbgYk0Y0XgsE6OaoDxnMatzBuz5i9Gsa69nVFaXYIAYuEpfdnEuaBR
pqO+RxnQJHOUUCzDhnq1op6C0QS9EmXr2/YXhriMjnCPElMaUhtSwK3W/7MBXDOw8XzKl36H7b7S
NB6VB4CbYgMM2MPB4/5KNTaschpjE7x5j9E+wbs0e20VGHbcrn0gnyqnN0w9Nz2slOqfpLJq+K9G
2QG0wzKra5wxNAPDpGukikYw88XXkY7/dDEAEjEassLhggt/4Vx9ycE/HJgp2VpWsmpCyHtF7+sc
YcQ6UDb69qNI0EmqbK8/7NnuVZiwGbWZkvUVY1BSHfxGkmVb/hC4agMblQr4jxk6dnPLwFbBzzg2
CzQBpmsKp3mHGBNx1Y/yPYxMGBr3z2gpA/QbbYN89DSPAuUPdDKdPwVg3dQgGkNyAlqQVWbrWYhL
rh/80lmZDq6pusCPB6F5xiUtopgkZU9OAu0RWECIft7MrH/Gf3rUDF2r7uwRs35yM/U23st12jPA
0t9M/0Z7Zi9Yz6TPE9AOKpM/ixf108gnEdRe2pcOeJdwGk4kEI6/IdtTEct7cZFT2UTgtWeqCzik
3xn174yYZds8qWZd0HfkVCfWiD2H94lmqRg/6mE10PVzX4ZEM57PrEgqx0FJypGcqiHdGBGSeXiN
toqRoeRWwKorCFwcRd0PzYJaWaQ8MyJRMvgqmsQhUYWNBFeBblcsdsZCOEQowOZgg6JhatgcuRgF
Tld5oc++XfXMlCRRyBmwXeSkvzfP5RtkTP8YDTNMTeVZ+fRVqyjsuDfhmSzw+ncW+/u1TmrmWyJA
q5LQEBF4rbEHhp2Fre0Va/UAB5Idhw/+2fTrnOGmxwVxmuE8/yPcU7kdaDMUdWe+qoxFzdpOJaiH
WCF21zJLGZzSXWuytod33WjNxn8ss9dUjCYPfwTeaXga813J3gpCzITcdREqMKjFohToYkg2tXQ6
mCwoLUYrVFhW1xn1e/H/53NnusZ3c9LWoHxykQTgVg47U21d8ozyY1MspXl/a+On5BYwcIBqzvsz
61iZlnDl5JTWq0LHILG8twgGUE9Qg1s/V0w3cHJ/t5j6ZJN8X4jhN8IzaSiUzMgbLcMp4bbHJmwg
ykZFZMd0ZWC0NTeb1k5ae3xBISSiTq1YeoOWTRuNmRJzf9iqwQ7hBuBV24+2Q39DUQyv1zx0mH6r
i/uWnzyMom63bbfTmv3Yr91qQWH/1iz+c4J516aRBkSpkgJixa0amekS8oFs6BC+1T0w1/B3Ivu6
ZFymJCd1pQMzgm5aQfkcoBGTkWddDY/MF1s2amYZ3lakQfyR2jze0sausOQROzxVq+SboUqcHjEg
YZaO0dulE6fPWrKP4z2SbhRD7INjP+4NarWKzahZ5tui2wtETSJ7KdW3AJs/29UYv8Z8W6Zbamxi
zOyIxts8ic08LlZpiHw5RU6FPPjubVCdFg578Q5QAGCAouhIjwNGPIc4DoEW+HoPR0Dm+wyuHTew
nbJGmtlYJ8+l3Ir6PsyPeK1JcuMlWxE6Y4yy7L1WmbluupGV5lYX2PKzlhiQRYaVn9gRtRv4anDC
4DwcFGVVItGeIm67qdd5jGkg8bDqS6cS2+6VYuYITC8YUmMmX3p//XhfVdyzBzA73swAKNo41G2F
43FM3mgQIVoV5lt9GJaC5d4tRpBjLgqmm5T3yCILCsavPHHDNSSkHI49ypqZ42zcMrDOma4wdkV2
v0IsLaarBmxi60y3QmJVyjrPATZeJQnmU/P0VKomj62u2tTClIal+rZ2SIRFQgusKQ1b86xkdPTo
I2lWNd0jxV4FdkNtVGzLxGzQklyYQW8CPlq/94WZvyN8LakT56OpuxY3nFJ7yeXtdV5dukYTr9BM
wlXVQN5o3jpRkoAAaePBNeKrgTqqH5ljfZd6uVkDEoTmcm5VzZ1X7MbJ9+53er2QzLzQVrMPmDml
ZUu7Wi/g/xnhxiie8vogdEvQm85deOKXce2M0twTyzUGTBScbdVd1Qgth+GV6PdUbIvcbLKddDdR
eSMCO8vsamnYHblQaTPiM89LTVjRu5NMFphDN1h6bEsIQ79Tp6aI26rdar6j9SvX3QXlmoQHr1zr
pSWxkwBmcSl1dgnAmH3NzDkbS54SN/TJKUlvarExUJ1oVvyU/QRurwB8oFryyS48lBnB2ZMEooeX
I8XxAXBMh59Fu00Mz9TZi5o8pINdVPdN8gquw3Vx+2p7XcgvAx/gPqgKYJMUOhCzF8CvisZ9OvLo
lACNDufbSE1eJ8GqluObKzIMwEMPD4LL5t0rpH8TTeFXpbHOrgSioVTTtPVQuoeuTFKLD8MvgwJE
TYjyWdb6O3y+Yc2S4YfvOe3YiT0s1uNYleWCs3XhXeIQDOEy+r00tFbNJ95NpXrBAhKdynQCVehF
v+phttbXeXWZD0E4TnRkToHfQHnu69+/+ZK16JkSesI/FYb+1mfJiHXXNQC+WY0SU+SSFaDKtxJa
DfA0VE4bFNVZu3TWS7X09RWAj2L8FnpsjFmCpC+NzPPcwT/pPUqZUeXZRqGHVtpU+paXdmYANiU5
Q4uNbiXZRlFuq5CeREGemi4YF6R3eg3f7ImBPh+gpigAEUANofll5tcXfV/Uvut6px5E7CKIT35f
CVOtvV9dWS62uMzeykRO4xJZsAnYD7DojFxkpJo6ygxnb9mtTgPiEFb7VlHTJzf2zDjnwaamrFzl
afJRRIikmJopN5U6vmYtrHjeCsXkel6svDj5gQKo1zTapmgZos2eMyuAYiEautR8XYsXvN45Bmj6
+KkKgS45AJeYOu/HHoYMLWFAPjzQHqWPsUD6sCQpd6Qbbd063muKINvU62uzUBLfNrxEcbwSNaS8
iApT6NnzkBWRGah0S3PDWzPjRvcHxQ4FFrBoDZZzaGzpfmdjXOAIqV8wKwpci4pUvzbzmLvBbVwq
PPXU6+TgJ6rZFTy0OyOobsbQfVSCSLmnyeih6t6LTezn6SqtqLoOje6ghXl90/dIFgJeejsEybBt
GLFyV9sHwHWbg6r6dy7OaTXNCC9A19qDrzYd+t7U0MqScLSuv+C5tsNpdACwpA5Msa6jC2ema2u9
CWWgqdWpDSVWb/vgvqdUAZyLVKy0MgAQK3wVOmkcLMTxLdcDkEYkEVBwGXy2Mm36naJ0yEahspxG
lXsIA6TgvFF3sO/CQitrcV9TkcEJGjD8rc2xPkwpXRvdR3QhDpjXQgCVBlgUDV94f1JMaObzwFbt
etnKJJcPYV5mN0rQPVG4mokuDhoEycr0vLLioNloI3KlrNe6Q+ID0MKIEe1iEq2aTgl3LA5NBKqZ
DbhTaFMGc//F8f/f3/K/Jr373/e3OJ8/P8uP+vPnVy/2ZzV1ZX/1+aSfVfCBHpe0Duph+/N/f/2c
v5uXdfaHCrwzamnQ64A3whH6u3mZiT844MEMVVTct6bjsv9uXibqH+hfYAxwfg16GB0b/9XuQvAv
MIuQEkCaCVBr/6rb5dwZnXpdpK5zFY4wOvUMdOqdy1vAwiyReRrt1SqwiFGvvEhBLTM144Sannz8
xq27vyzI916Jc4v+NzW0mulEotUMzRnn1MZgIMoQttE+U9pN2bAVVxfc+wsK6NEkfALc67Cj/Msr
/WbM+7Yo8iZN+B6deNTykw4J/yBeqqFccA3JVdhr9F4T4PkuJlElhlBazYjrfa7FwOE1GnpMyqRZ
d03ur4oxQ2K5IHzBHZo5KuAe4nX8Ab0wUUYB4Zx7dZAGeWbIal+JRrklbvorF0NsR5k0EFV3g10S
IPg1dCLbw4ieEJRrkQdJW32xeHkeTv/9JRA/hr5YBFHzQafAvHeKrFm5r9PAcLIRAEOXleRViYS3
cbvaW8mYcocHDGuMpCJML0E5pzPazC7Ulmz7PopWQ8yiG6G5wmwDyuAkF/nG69vXLOXA7WZdZadF
Y6xJorVQ5Tpvb3RSug8uqnW+iZas2ipcQ79V3UxfiKdnsct/zgeoInIFeBhfuZNvUhQb4aB4GOe1
L3xZOkzrXjJMGEAzORV25tWeE/Y5u2+ywTATV/gHDRKBBpvCPbohm4LoYFgJOjy6jZG9lgUf7twk
qm24dvBq4LIsuPvn7tr0uegZk/Ac4eyjpjC35kk6DE0CDbNHm6q+7gSKaj0Q4VbJOgn7x5ZwWJeP
TBDKCBZMwEoB4zQTRC2WaTRGPNirQWCNKfZF9LV9XVPMDOF0pnMaM5+Q1Xo3IH4N9tUKUL0Ww7hh
+LDMQLEgFya6vVcUcLnMVs0l6b7kpiCIPNC6jG5ric7Y82eWq4ru9Whw3we1g/672yDFSH9juBnQ
x3v9kAxa/Juf/dchJRJSk5MNfTVHptLaj8pooMG+xiK24CF8lMf0Vt9B3slreIt1YOv0tj/StXBy
p3ryPgFJvj/kh2xLj6ih8MbSfnUYb3kMFrh/HrtfftfMPcT4ijQoojHYs+5mgFeRp/pKKWuA7EYn
DITpJ4aFGuR1blxIlYEmf7hxgNLDjUYYdM53PioFdZug39dF+otHw1pzs6VeuYu7/aIhGDr60f0I
9+ecBmmqXE0ZpisgAYPkH1aWoTug5Xd9tJDkuVTWM0rT1X9TIWHoh65eghIz0Ye/0zah/UPDoo3q
mC+4vxeXBUpf3Y46LDmqylN09Y2SNyRqrE8TI0JeAC+Ovg1kXMjw0Y4vAbKu8VQREgs1zAsD8EUT
QRtcEQMIrJnbwOORuW2a93sZY+MLEtauMFbC3xvyVMWAohQLZn2J3txxUGomWwJ6iEqBqsz27Zg6
Hvml1+7WQ06XRgsEfyeMU5oQiQG4W/jrnKkqbUVf6Fm/J53fbzsMYrFEbCw1kFxcHWZawNtXAYvH
JBt4/OdUvDhr4k6rioNoMcLarxBqG7YEvjHzEwSxnmVk/rZHv8v1l3bBzS+y8Pzg8wE/Nw8yxjhl
vA+L4qDI4F5VIqd2ocdFtSpo9i5jlGaB6LxO8jcnRcIV5W40IeqI12bPoRAK4e50UswPWWWJu9UY
dypNOKNaWi5N7hst3VVye53qxXOXuhAwygZ8JjyMeRdeEqAvtsv14RBw1x74sHLLtUAqO8zTH9cp
zQd1w1vHKB4kAOB+ojB4YRONLC65z0a253vlyHfdIdrp2Jfx6MJYYQPHOl+lKy7MBsALbeE6597o
X6QnohjSo8n5AKI+YwOVyN6hMoXVpPADtVCaA2DHFTp6SlC8ftTfkoPxB2Id7VrQOOdCi8E7Aes9
dI97BtZVdndoxl3H3XATMBTXCkRJ/xVf/Q8ihq+zfSM2cwP0ADFykH8RuzGUd7K0e2T+zinOwNEX
CjFBGg+DB84PQ0Ves0DVlX3RuVhAno2YhTYAknf9FJM6/CefZkA4OJ8cdvzG+BqkMs+pcIKqA00y
75AWsnXSonrP4ijehEPAnOuUfnMeUIEDjuARemWOs8oAlU1GfwwOdRUGe5+nht36bKn+Pn9X0Po6
lQyFNEyhQvJrxjWPDGOgKUN69BWmr2PfYI9jm5M/Ax/tFYUav18/1FxfgRxAchLDSSDdhM49Ml62
oT/GsjyGvbQxNOnYoZNWHYg9VPTU5QT13YXn/JsDIkz9ui7E5fDQzi8sL/yxCIu2OjIWAzhDuq3m
jRgCj7JZ0YqH68e7kA4cD37mNGwCXdpyPj2zyjKkB92yOtZQx0jxYuw4F7tEagsNHBeyAWPzNUUL
bruBKUrTob85Cm6Up3HAqurYxNlN0NwkqlxfP8kShZlcDHUURij6VMdCGIASHo00WlA+v+GVZNNz
gtShuDGHfedZK2jr1dVRwHlT1B2ttkqQ29ePMSuc4b1OnPqHyhzrnZAKS2MiUOFP+VGo5vgSZZaC
EV73wQ/AwuJP1OqycOFoE3POlMSM6Mw3FX08ZEkGokFp1mi/JCuX2YBfa0v24jfPCW8XM1RQDMcf
c6uIJpqiMiZ5y4Cl1PvsjrtKB4QBhuum5UqpMcG6W8LYzu3/xFEBvAzUNbwO+lX++CZ7vkdit5Jj
eUQzGEXa+8DCTcXM3ANeBvXWBS14EcBP5AwVEwNR34XimPdb6aM7RFLTSlygtsnvvBGrQ9jNeIO1
h+txHW3ZTu7Gd+VnZ5j5Z/ZyXXx+9wq+E58pD14mXTm2IK4C3sOyu0iUCwL6uxtEwcGYtPA0mG9m
FRM369o2AQXYE9tHG3SUYNe2p2GfIx8P7pC+Z2mwoIR/8yi0SUVhGByG8CD9NZNPJPQM2jKlO/aE
YJZWe6dLCshIZROUzFHURuoQ7f3Re69GKz2TZtehMztd8Ogu3z/mPqnIymDWFsAc6sT7b3KklGk7
oFlgPBKSWgJJ+LrfavLn9Qv83VFhcdBUYgCTw5EWPadSlEYfgPXDkVA0l5uSWJyZ9Ifx2h86s/iz
fS6f0qUq2KXJwcm+0ZxJTUWiInU7DydLsYgxdZIkMZMUiQ/tbuF009efKxoNPaJIr0xTyyRaPGan
GwNkNHMyHhMoGlSHCzMxbPpTvLco/SZ2dcueRrG6TnT6mddoTvf67d5czG/yInUYjz7gemr/kqNJ
8DqFrzj3GomZeWMkaP2Yq+ORIVXEbop9b6LPHuvr1Btlq9gBloAEa4zICzIz2Jbr5Je/lo9Gal//
jKWDzkxgVf0f9r6jyW0m2/KvTPQeHfBm4r1ZgCBZLENTTqXaIEoOyETCJFwC+evnoL5+n8gkhwh1
b2clKSpUF+mvOfecKkGQMMhdkJJbc7jx3GomNP10sM8GOqVIoPMKj1VFkUvTyzpraORuvEWDobsu
X9Mffb1JyxCMEmLNnvynrbHUDvp3cGtoB+1At/Vr9syjYAks010341acpTpQukBCxbRRuwUZkaXW
ECSysB53cn2XvSLrgNRctTTQhf5kaaH3dS6ku3g2j60py5xVudl6+mTtV//DsTYOXwdN2ADmP5Eb
hA5QczclWcUzgYjSxD75BKejVBbWSn27swTs5r/Io7NKV3aUbdy9d5c+kfv0TvJQ/zLMHNXze36y
GYC4Bq7v1D5/emp0ZM3HRINN/Zft3Wf9Tb5h1hMe61kKhHPnA1EDrnYs4sRRpKr6ddwp8Wq54254
a1fkw3uW34O78jEDddOd/oJmA7To19hsQDO/dTd/fmRQDzJQskEaxFKZPxwtDgIyxuNOmm44aAtT
znmNF/yBaXi/TSiL59ms8gAxGHf6rQPS62E1/qrui3tz3dwWG7qx19kNt5fWtqAbAmzUjGd36U44
tq4816NIczOvU7ljkmlhNWgr3rG5VqKLRkBVOrmtyHqoncc+A+FWUXdyp9k4DoAZN/zL9XW69PaC
yehvC8owtLznWsVw7zT1qyTZHRu9G57rM7vhwjuITBGIm+DdIMtoK24GIZ1sx+ka74JtMK468aUu
lsa/Ktjfh/+d/Cz3f92Wx5XIC/vdxWbHMwimMPDEKa+t9Dkt6RjLbZLY2zFZdfSlSNvDKO8DzZ55
+85938lbArEgaoUTjaxyY/kSfU80KJytSYOF0acvQ7DRyV0QxyhQApfdFpHs51IOF+7JiRsVvgtW
zEIpS1ktPmZtTXkHUpzOuKmk3IwgUYl9De0/m9Frl3nrLllRrPr6W49+VrD/ItLpV9e3zPliooTm
OfiGCUwEyq/TC8xNrcqvM33YkhgVFHP0Vsj9Q5OEN8+Nr82VLZRGCNzRaKlBNR1yPRYIHJEPOzVX
pVmjicFMdjFC0XBo7WWpJZuWoZ2JxesU+aoxpu+6mW785LGvu2UVJDNuyNkhQfEIAkUTJTgq3J4q
4R33aOwsEzvYEu7jDNoVKicOmDfsLCEzBeGLpgIQD02PE8JhZYWtgg+CwFnfxo50lowB4ak3Mdov
yib70y2MSBsZJQ8ALeQnUPw7nVg2tDrpEn3cCQnAPCpBQ/qTDC/Sofd63gPwBB65mRLD2amZTE5x
PpZzqpApV7bNLbMGkGDcNbwNkR2+GQIjIra1RwZlMZrtZmzkWopuxn+bJu3EuZqy/iATNqbMFhrI
FNe/JJXHQHJR73qTm4tR6/u7gMWQNATtREipviWATG16dyxnjsqFzTvBkpFAxpG1nU/202MXGRUv
nviMN7CcrUvi3TgFuA4MhOWJk35DYWeZUH3VJxE23rqPfSN0e3dm914YPeYUzwco+hBZqn1jrKmH
MfV4vcukpvcAgdjZEqyN1QL15OYHUFiAS7WVse/BrT7zSCpAuunwgo0fKTCAMUEBiyjzdI85PUBi
GevqXe1oBD2hrsZARZiBL8UriwfwWY93XpDKu7Ee80XV1TQUINiLMA4kLbxgWIgx/TJq1IpkPaIv
J+5t4KJcuSIlRXdj3Q2brHaH0Ktyvr5+zZ29vdOnT1cciOZQUFEjqlgWMq1ZXO+IAHuzyCmJBs0N
Zk6EAmL+a4aQuEPYiyIDrCgzZPNKDkWADBGlAdyk1qiWrtO9ZRk17nof/Qm2lIekYOhepZa/pH7N
/7BGO63R1L8L+AuqOGdPmSRFnIJOr9m5fdVtZM2K1SB8NjOd50cfCdHpEADAPCUq1XEGgCz4sdXs
msa10eMq8w8RF8HCHUfxlLGsW3hpR27AaS62JbfZ4/XVvHQIcA5Bpo9rZyoKnG7E2ha87XK32Qlq
T+1L3Ipo2YOCH8U4oxJ05fYA32m2Ns4cgekXK3cPrnMIWYA5Bj1Uap7b1+IhjTPhbrMWFZwOWgFr
sxEdOp3RDg71b+sGNN3frw/2zCZ6UMGXii50PJguzt/pYHNUtYzUSyycum+a9kBEvDB0PTLYq0jE
zO1y9mAptqZjdJQEGCCGoHVVbO4CQDIz376DJMIdiI5nzFwe0lRphNiwZbmKv1XKBGDpzDZ3tgM+
nATZRmDXH7ov1yfu8mB+W5m+4mgwbtC3rU7hNfV8uClLb0H62zSRM8H12V6cWoRxIwIfAig8Uqin
VhAbZWBRz8ydqFeuvBmt2wFSxu3SKPftMLP9zpw1JC11qGwgxQc3Fa/fqS2tHZnOvAEjesvdhcOW
w2tiba7P2tnRnmyAJRkFWSAYAYk8tWFkImhaTNwutaFbETfZSwYAtw9MibSbRWyUetiM4L6vk5l3
/fx5PbWswkuQHOoMGXAd8REI9bqS3MBPWmjye52Tx1L3QJrWRKarLVv5HnR6NFJrBio+zd/J8Z6+
ADxGQPwYwM6pHg1edz9LhsrYBR5beVqyTIMvo6DLLj+0iTVzCM79/8nadEsDKgj/X40HazinYKLh
xo4NRiQ8dw0xl2WTmpFo6as9vMXMfEvLJ0dUkdDQA9XVmxF8RteX+9KWmvp0MVzI1ADNerrcRW6U
GU1NYwe8ctQ071YOKpDmh95oM3v30r4CTgMe1KSIg2Dl1JDMAp/WdW3srCfar7r6nZO78geLH7m9
A8Tnz0cFqKyBeAavMEqTp8aIboxNlhnWruj9R0/qd2LIHto6f6szb+a8XLhlgNH4bUo5kwMlAwkG
00KtxnxMXHBItQPA92LmdFzamlPQApDyJImkpvB4Xnc2NaBgEVAb/K40eIv7joSt3b1ambjhLggr
rs/heUoGsSm8PLAguNidZ3zdVV50JDNAAqiT3H9jowHViDqXt5aZjoskz+sNrsOfTM9Ai5nZ5VKg
YatP+3uncsDyp+OpikkeSUicPIxMpg9V1nwvDUbWxGn6LzMfe74MU5AFahh0dU3QR2XFnQw0ymjm
aPFKoiPA9ouvPGirJTSJnEVS40q24Yre9Waghane6kvmVf1y5OC0AW0UKGhTgaa2LtfCkgVzBD3n
awdCPERnEKox4DWo5Gg1ngeBPlp4S70PaqqW3tM6taPeGdDJ5Gp3fkzn2sqV5mFMBaqGE9k60KYA
kiJMOj0BQWq2gkx4VxGP3nvid+kPkbXsaRSdBqV10ov3IbeCciFlnn8tO2K5aK/UMqSFUb95GrhP
tj44QZuwBJq0DkeoHb1kjGrvFdeNHGGPB1ywNgbkHR1gsgoFNkmAlnnTPNC0Be2hnpryVtDWOdiV
qTWLOmFQQwpMBp0PPcjiZ9+GHlc4DqYsFuhBabaFViGdaRgk+4rs+UjBya157zbkfQ8ZOHCzsK06
8W1sXFR2+5zmz6DX4MDrMrd/BXgk/yZEB9rDgufJbhAoZ8yciGnOjp8HlGQBqMADjG6hicpe8Y70
KmmAHHH5Dld3lAxoTk1CK20Xhlhf383qZlYNTT8/8lyEpovG4jDU+XrUav3CZ7sABAHXrUyfe204
yhYpkOcp+wJWHB0YWjDVlqBjvm5CnTEkCJC7wxsH/R0T7rKS7rF9zWgLg/Y7lqN/NM03PQloGNQU
LXIZsmvXrakDQqkVSMdJDgr9UoAnK9NGC0DYKtb3O5IiszPq6MRpfOD9r1s5e8iQXkWCBfEV+hHR
DahMW++6Q29oBCCNtF/WzUQc2HqPLRcr0PKHYy9RjvSh10uyP9wViLNgGOS8JlDkQD0qgYAv3KEt
eY7gEty3JQjmPE7C3p8Z3jRJx7vi0wqq80hvYDrxfJ7uPcRzALFZBZIcWh+Z3c43CHhojD/ce6oV
dalIDGIDt0SYSlmxzIP4C2oPYnV9pZSWTVyC04xNISLGgxBKzSF3jhR66lPEiW0cMerteCnDtv2J
Ou4ik9WSuvYN2MRwd0HzAxz0oWUNA34ibipt7iicbxv4Pqgeo/yG70K56HRex5x15WDH6X6iTSsC
9zYrq0hmgEiZ7SJ27BVvD40ZzByJs6cHzS+gtIW6BboBwIJunlq1x8AeUToiexeFt2BFhltHLhJw
xH+5PtXnRw9PG1IPEyp8SvAq62nndWOYhUb2zGi1lS5dlMYdUFRct3KWX0GEhfDH/OxP+sQcng4n
cZlHWGLiJbWCIbQz0wDKR4ygvbBDXXhgSuO+jfRO89GMiFhIWc0B69SB4gs+Cx/w+HRkwGxloIUg
vAOBHpiRAb1elGMuQE6QlzNO5ZwV5Y6BYiXwzaXe7oYg2Tk5AP4eOnJm9sYlIxD5+JxT5Iw/aaKO
XplB5IwNyOHurMTFs5npRfWiSUOfOYXTtx5fKNOM4bGE0hj4HCC8qGxBD06PX5LPQ+gVKy5IHeWp
VqM50ycr3nC+vL5JzoYFF8sEUgMQalxUqOqc7hFoyVGnsAy+S1xQILe/uPNy3cC0xCcD+jQAtDI2
Au5j9STDN3dLvXf4jnlJGBD4MSgRpa//mRHl5RzqAjvAgBECNh7Kvwj5xL36T3eAMhJlaYrMqRPQ
/vGdUb4LwCiJHGfuefXWgyczqev8PVfKm5Xz1K2G1OK7ki/ADwi+MRxUiip1GLdLMVfMmluZaWsc
7egyHnwGkBXf5dazkVVhKe6QwJiZNPVKVYc0fcSREaOyxoJOy199x3jkhtvh4CFCnzFzeRv/njnl
CvBzqM+gJYnvxv4b2KdCMhcizE3WNM6jcVgE/avaYPOdj1y+lu8959nwf/1nu1g5i4xpOaEMNpIR
eGD/w8pfwc/0n9mYtuDROEjpQoStxxaj6JLvDECz2Bc2W46eWQ4VcCpkQ5sqwEh6cMHaIO3moCC9
PpCzi/L0rKjwPdZgEBU3+c4z6A33BNoSdsKsllb17bqhizsY7QEgHkTDBzKJpzOmt3EK8COOPUKL
pY9ajSPevdECvelj7MyURC7usiNbymnxCdovi3IKZeoAXKL3Rv/igmTh+oDmjChnpQZ3KRPmdI/1
Vcggl+ND0+HfCf/QG/B72pQD04osqJtPK2a6qBzQ6WogbtTJoiv+fEsDQInyBhKRKJZ/CrUfbWlX
M8Ekrem4/N1qYYOHFPEyWOJnrFy4m5FMApoIAe2nHt/pNuBdQ+OqbvjOClAxRnANzc3QBCucharq
wp8LNy8sEszBIwcmDkmJsxIct2LU4wW2N/8qkbrKLCgseavrO+EsqfoZOh9ZUffb4EB7OIMVni+n
yGVb7bMDBdF/FTZ9yL/Lh/Qwy9h7cWgOIBTwTlHRULuRs5aYmpl2WK+ARXEsfrrgs7PZnEzLRTNH
+QflufZ8ZMhRiYDjQT8GYL2Yts26H9cn8MIldJLjUB5s0zay1gGTz45Cs0m3D7XxAsH7tQQN3HVD
l1fqaDTKcbIaKvq2wXUnQGxgopwXSn94qIX5VrIkssDt6/bdGgXpR8erFmDmve09a92byZ9fuycj
Vt4or8yQVhXTDUVb8HCaEZhtQqAe1n71h3ScqBQpGSTlrQIHSGmgRYXvGpBo11ERh+1z8+jdZKDR
WVh5hDpYCQ7UVZzPzPaF5+t4kCqXYGZoLBOTYYOC3hkyFP14mFnPKYBV3OITE6rH2kHWEXkLvgPZ
QfDWgbrvG+hzshY9Z1GQrHJnZkgzO1Uln0oMyAYHgELsQLISZeODSTLASwuQR/5bN9fvnapCL4mT
IdlEYImYfGmTW571KyN7vT5/M4c7UB7lPO+SuvlcoWK4cbo7C8TtOp25Hi+8/CdrpNyOsdaYdmlh
jfRcrI2+Bo17sjQ7EWrZtjaS9fUhXXxgjuZtWsGjZ8yoaqI507z1Brx/8OE35bqSIL2xX7wWZx6d
wh2EDq8bndsWyrXSy/8xChw7rpVdKl784YtsZpot1LLvXycZNTM0dk8d1srYQKBcFF0L97wtylXm
6CFS0aELkLMXVCvk6bad/HJ9YJctevDYJq8N+MvT2YSwM+U5k3g/qwDS9vS+KsZFAVEm3fEfsyAA
G9cc2OgMOP7XKH/bVF6DNiGBcFPE0gUkVIT1NoBx37f6hRRkVZYgXjA3RrC0mltrton1bB3R7Qlk
IiijUHlCakkZLgSdXdaYmrNtq68WtCZadOWWThkBW7/8w4lVLCmDDALq2yJP3G2t72Oub6wGA6QI
VVvy0lZQpXfn4lSFgRvvgGJSOezW6ArXiGHSXkfmbfNqygVqZgNYVJoQQBJoEibLfIGKzKtzO7qP
4MOndySaq2ecVfg+PwMAHrTQGAZ6hpScJNcKyXqJzyCvzYf4BXL1TfNYPyUH77Faso9u0z2VexhH
CS2aLX9fXOAj48p7MQ5Cxq4J4+4DJPEC8IcYoUUXVrPo70C0vB/W7KUE2eTPOfqQ8109zf6EvQWw
Bi6nCsvMrNzymyB1t0Md9X0YQI+njWptSdplDMXXyHxwZ7bY2b2rWFTefZ2No5WVsMjH4GAWz4Yk
kHrsozp+laA3vb6fz16SU2NquVEPipSnzbSf0QXm10vf49EQ6DOX+5wVZfmYJou4zjAkqKIktMYL
koSl8f36UM7uPGUoyiUggEy2cnfaoGm+NltIyhXBjVUPyzoHWQ+vIRFWzwSsF7clEOfYGCB9Qe30
9JqFQHWNuljsbJkPKXRIijhZpLHbdK7J6/L8/bajXAGEMbOX0ne2JEHbk7Wt9DU0PK9P39xYpm84
eoBFyaTRlAHu0PIZMmSRBRZGHw1WhbO6buis0vJ5kxzN2vQlR5ZkrFtlg3oZVGNC/RB8b58KPST3
5oZ9676LN5Bn+CAUnvNq5+ZQeeuFMwx6jTr4tmjAnSxAmzyJBL5cH9ucESU+sLiR0MrBQ2RrwdIn
4BnPf4J0c3ndyv/jUvq9H5QrQtMBwwlM7LsGDNX2DiqWwYf/A5GP+0XTow7qsHMKXdd3h6krt3/Z
AMGNUMDZ8nJtBXfMe27QcJDN4UjmzCgXhRwrO2UJFslJqgUoLYECfiugfRnUM1N45m5+Xhb/M4Nn
tS4dbVjUGrFQ4MqGri/uo6kxfA3OEl2b5CivL9jcsJR7otU1vcx8zF5rf49d+7bi3xD9LwQ0Q64b
Og+UgWKCliNSTy76hs46s3O78IqmGZztgP492i/yR3DnI1n/I+gjN3yC5s7HdYvT1XMSyU0Gp/59
9IOg0K22e9kjYOQ1asPbwFqOUAXQcXavW7hwpmBhqhPiBQblorLZA2DFLU2DBT3lMTJ2rFmNJUj5
vMyZe3pnTKk+DuQoeztFk9E2n8h6+ZKaUHIgv/6j8ag4B99nOuHAsGx1E0LdTR25TbWA0uTMDp8b
i/IcmhS4JqvHWDwPElgoPOjko+znGmQubzgAXVDSnRoN1XSWG8i8aLnubEHGvY1f+QCmCETzdgTd
LzTf1Tw02xBUOf/OHP62qtyzpRz10hpgtZygSc+t8+bO0fBd8rux737bUPbd1AAlvVI6WyDV7h0o
r0Cs3NtC6/6Jrfyoifpf9MNZW4t8ZX7T2zD4Wn6bo12/vIZ/f4KKcrVjwCsMPjrb0egQnwYRQlNW
vlyfy8sn+LcR5c4tDR5D/xPjFNrrmH7I9uuf/X6wfQOJCPAqsBXAwbjTII+e+4zrcUsS3u0bKlmE
ZsGf2qDP9Rme9ZtMl8OEOwQX3MQ7rUJRfAAGDdYY/T7TCn1Smo+1d9+v+7dslN1X2yw4BLHcrv5C
WY50aJfaBIFDDCGRrEuGVyIMQMtHZop3w62cYQEIBpT7KnSzfrEqwuliQLJ6DHMQbBVhrjWthm57
3s74sKrvP40CSF8TSk9wKMEjczpXQWdVbWKzdp+aTD73Be9DWvMcmUwQNBdGvploPGfOkuo3f9oE
cQjeiwCcferTbrEuL3lgtXvc5f1PQ1CxAAKWhIWYZI0rS37N9P5lsJzN9X1xYazgRJ6YLoGPAN5E
cWppYLSo9utiD0Kgg0hJsUpzCnBzh5oCKMzStZl7P//cJGYWuxDsjIjolK0+MmAqhXQECK3BOprG
/U8Nh8q29OfWkg9xx/o/fPgxt9NS/m1QuYSpAyJebnlij/pJuhRMew5yV4TmiHaspon/MByBtSld
AG5QoMShaKS4GYZfuTTRB7EP4tSETENNH91YvJbMi380dT/HW6J6NZM5cBwBoQ17QFEomxUPjOmy
pBB7xwMzkDVCoi8BERwI7bMYQpbcn4kiz9xetNEBSgekKlBtKA+pZzxxnKaCCpy1Z94vYiWPDjg8
s8q+yXT4bvEkReLfmSJ/oLy6t+lcQv7snABFB34GsIgAowLuZ+UeC2rf0Sg67fbWSN8Hu0k2o560
C1G0r0Fl8RBswV5IqzkWprNWB4z6xO60DEf3p4hdwcbBwqip8WUY7VXqWHdCM9GTWoWybMMGcNy6
iTdUGIDBDhaacYqZO0J9I5yJNwVd6ECkTRyqKk6mZr6uEem5eyfT/ai0nCIUzfinmMxPK9g0SFlC
Vh1tFacjNbC69dSmtmdazNdFbjE4eejhuH4JnJH7TcS6qPqhGxS8246uduF4fml1ZaeRwzC43YuZ
+1BHjEWs7wIZFyX04wv3o6ANmhsYKVPIkLPWByO+V1TPCVgyD3pNhjUd203SlNlKJjrUZahG/3oK
/j8r+z+mdo6/WQOjj/bjX0zr24/853//Y1X/LL6n/2uPIOOchx3/8y8eds2w7H9Ct36igwKwzvu8
y/8iYkcoYP9zqiQgDNIh1vCJuv0XE7vm/RNYdxAdomUJ0gJIZOKObMquTf/7H5rp/RPsnQCBARVs
4U/k+v7Pf51wEDTKv485CT4bgH5HRhPad9LBmFqPsZ8B11D8x5YORksAOHwQpItXHA7KXSsoQLI9
jmdWi/6hG1qxNIzWD0G2JW+7oiyWpp6xSNQQ1KJONUSIdkB5Y6f6SnNtEnaS5bfc1SFdnpLumeQu
pCUK+VoP3QsfyYegQ/ccZ5291h2EfZqGdoWjxZgmPSmL42EpsEoMC/cA3ms0UrqYPbxvp4dU8CQo
cRaGByg7+RswIOrvFVI2IMnS1p8fqiPeSBqS7m2XjAh1y7nONoVoGZ+AL7A9sFbhcUVRRe2cdYkb
UKsy9AeZ9qs3n4/FHt3ztLzpM21Z+PWwMoYYAlaJbSZvk1BQtej9uP2iS6M8UFFAKrN0R2jNtiW0
3fMMMOoQlKPFW1c69DtIevIdtbLuVliNZ4SF7tDNYAngN1JJN2g+sO/rmpfQbi2DBnJXHR2akDeQ
aTBMFjghUK3UwyU8lxxREmef48YtjDY7sB1P9GuK+1LztBsNXg8PuRNYjyxpuQxBYKB1YWk3/JdB
UlCu9IyJFa4+wI4GEdu3g4N2fpMHoQFcEjBoY06/ekh+9DNPhBIJTl+H84TjCGZHSB2A2/50Y9CM
0IAJw3ygYG/5KFgK7SEPkjtrh482hJeFMy6z2kp2NKmGW9aDuG5hmyjAIv4dQMiHwBiXr8jiGejK
6ds1fZcHFUPsEnQqwslVg6iGNIGb1Y14qAl9b6fiV+/P42NPK9qfVtC5gLzL5KOgq1p5u/rYSdDp
zuWDjvBjUdcCzpCt4ew66VPGeXsLt0L+NFJTW6ZSB9o0Z1q9yqs2f85ZmRCol7TMxVz0NJTQ/+wj
8OCBiTm3tLXVyh4easHRQhJ4dOuCDTSyjLEFSXPhH3IDRGqQxAk+RqcEBcaQjoBNNgaxn+zBz9+9
vH4nDmo3y5SAuB59mmlkt0UdCYZydQh4PWSBGg9qrjJz+Q9svCzCM8zmHKgL+xfXBq5etMDB7UcN
6XSH1FKYJU0HiFJ3ZftmZqMNJdOxcGp8rKUttJI0qxgFNLuhFUTUZOc9uSnPQbzh5SSIxHOxsGrK
fszcaNPGPLmocYt42B3o+Ud4ir6w089qmqbNRBWMD0UFcmYtluZDNrp5FJtWt8mFLhfQkxEbWfbi
VcqSr0bqeDcjy/K3mS+ZHHTlS6YmEZBTAZEMmJXiYkLEMaFFpekP2lCiihkzJwELgIVFoo3dRQE8
vRVNSgpxj1If3xHN1WZYNpjAbHDKapm5OEthNw5udP3LTl19FN6wteH+gVEKQE/gpacPP/JBW4u1
CWvj/uBlxUdlYpp8J80WOthWF9lgzkSG6omd2GWQu0Q6CTJSIA5RpkEbnAFt+65+aAaLf7UHlq5y
Whc318d09pIhYIeLAIIHBBTwAlWQmaaZTtbxxDiMOsgr+4Zpy4bnIP+K4eOOPaq6kL17r7wY0tHg
tHqnuSjmQpppKMcrjm+YnBFApaCKBldGiaFkgAe5Kbrx0A3BsPaaoloJW2+WnoldmHr+tg+8B79x
6Y2Hbjm0ZfQxlDizbY7fG5ZxACCBbvVyEdvxHKmSEnhMiw5XH/kIz8dygCpK/TbaOJ3JYnYICkMs
3NbGpZNPRecRYDlJoSXqZrxcVmnrPJKmzheJ0TnLjIG0pod7PLMFJ3fpdKbwNdgPEIXCKwPf6nQL
2kkxDLlusYORG2ztJCDLQ+OfEfnRFikT98nJbdTfIBQzt0Tq9fA5DUeGlfgLqaPOMqnODmiCqEOr
avTloEOMDHECf4k5CH5JgZ6n0eP6squg/UusYuXTIJnbr2eHEHSd2KcguoJzCkIbZQaGzLCHYtDS
g1fVaEGCVxxVQ9HexJ1VHgpalFGSAsFeaHEBpbmvpdN+bVC9G2q3fRGN9PYUnZsPrhzkSqRsLhtw
fpwmNtFpM6MIgAfwM3o/uiM6DTmk2KPkYCVdGg2xVx+EJW+cwU3uDCpwydd6t6W0De4A1kMFP6nm
aAGmHXmyR/AJ6EZDUsKDFw/P+3SP+KSgqQWJ8INuxyifO/qjnYzlEvF1vGlawwjLLk63Pveq/fW7
5NLSAICC7MtEj4Wg49QwuvOdJJcxDHOnWVkdtkeaZ2QBtZx0hSQJm9kLpvpSmNNIwZ6N9x6UuMC8
nBocGc1bu6b04AQMIIiYig13If2a8NzdkJaPYdVA8TXvoLg39QIuaumTtdAhp9dpXLsddPHOKe1W
Y82LpdMLKEMiAxrptLQjUcXje5PmbuQM7atbV8Yqca1khvDq4pzBXUQOyURm+MxjImgFrklHDmbX
kaWWWTIijL5RA2SsRm7bM4HLNCNne8MFMTcSVtN7psyYP+hxp0lGDzz1ntHp0a+r3E/RfpZ+K2lw
XwbWHBRQIZnEBQoWTR1adiYCpQANrUoE6GREslQHDTh1aqQRYvNNn/I0Aj0UAFSDpYF4LTh2y8fA
3wZOuSWCtPdl261rpPiWZthomPk/3ajo1URMMOkcTl2bygkpEq9PtRJ3iNEM/sIuvVfT7A+yTY1I
xuWcJI6SavlrBnxk/dEHinAFzPmn2xQ08lnbjS05FJp02KIGBw+4nJzE1CHGK+sf0HHdI0m8gv4d
fBxmolGVIMPXLPQmleseGoNtaDo3fTI6L6ifsg9MtzNH1PP5FadbY+KhR9PjxB4InmPFu4HjnXMi
JAXYO7d2/WDIl7YX6SYNWAetZaTAoTHNSgYVbxTvKOIqki1LD2ctMlxqPQmn77ZGwNh3H3UOpMYM
aP5kjdvZkdkU1kMB7N994mrjoWCO+XZ9RT/Zr5WvB/IfatgB8hooryhL6vlxCV+/SA6sGGUYc58v
GaoHN0UgzQXpDCuCK28u8o6YUZJl63gU1t3YQD7YjY3gZhQmJNXL7KbmkG02O5pGugG9zgpVFDf1
vND0M3FragKwTK1dNI0hFwT3aTDEcWTXbhCWvWMvEPr+RC5Yu3XqR98tsieQBFeRbWdDxJn2NGSt
uU2LelhY2VDdCEjUrnjhssXYBpDKZLRd+x0ikJm5OTvzaCKAPhDokNDXqzuTo3n0JGljpifeILX9
WCVdaOZNFRWOJDPImc9nRV0BBDSoOqGhHB6yEvkGSWOUxpAnh8bjY2Q7lbcxC8jyZniLohptRmGV
8XbZaIZ8Au+TBTJP0u3Qb/qcxoV8QOtgecsCBhS0XX2YXv7SZYEX4Z19dsfhayzydCmTfKk3XKy5
2cbr2ERyx+6xJBCq4zOO1pn3DYgf2MAQK0OpFzrrymh8vRtr7ChtbzVQD5S1yfaBTP+V3jxJl13N
I+EKA1kIUulo+kfNS70cY61Clkl38z0hOFhx78GpTQZEx1axs5sWPQWptwJRWBX5uf7g1E4+8/58
6lqcLhu+AAOE0BKgEvBwT3eH3gLsOIxOvocIxDOp1qiVa/EYet8oZOB56y0bL7sz5DJA03A9DvcW
D9Zi6B6q9FdiksVAg5lMhYKxnK5LfBHqfyANm8RfzhQVOYs1FHDyvUxa68ZC+Tc0RmKuJJ2k2bMi
v0N3rP7cc57j0mkge926cqHHUOLT/XZcWkPWR6KU9IeG6tLtmGsQHkocMGMClwSHK/P/eK9MjwmC
F3SzAGes3pyAFtjcyOx83wM6uRxFIxYkAKzr+jE+C5IwLUjlIu8FM6BTmNy+o2PMdLCwjI6V7/20
b9ZZJ5IFM6wmisfOnzF17pRAA29yr9F+YOGvyp5Ie+LqpQjoXpI8icwRMOkkBnc78Uy6yCx9bsUv
DO23PWCnlQfStCmte5dke8r8DfF73AFWe9dkwU1qG8vKSh8Kv7plVrUAOCUkGnSQi7WwxtDv+W0y
zHgHZzGWiUT69IognQ71NrX9OsnbFpSRNdtXWZyGlYOskk0h9Vj26Y3pZvARid+GcPOdBdWGeHl9
mS9sf/Ag4ppG0I9sHaLh03V26r5g3Bnonti2XLteXT/FI/cePEvcpmDMA02faT0IW+uAxjA6oDtH
KOYWWnJf9A2waBopxtsxq42bRG+CsIjB2K5VY/IQtJTct0b8fP2Dz8MNEB6BKwJEIuiNQ83g9HvL
yo0tC0m0fSPRsooVBAy7p05UgI5tkbBCrhpP25V+OddWfCHWQuoCqiYTWw9yB9Z0hx+dCI8VAvsD
BBFI4I0rAc6z3rflS9+bP3Q/kV9aI6hCq9atBbSUY6geOPmMO32+cfEF004xJtcOBdHTLzD5gFaH
Xqb7oGkei6o29+h3BLNPURQzs3yWWAYZDB5WRHUY7dQ9oZzJkVLBq66EqaG8oR5oGjQ/sx46rWzu
vLzZVmDI2KZ9F1UgcgQjYZTUANchYb/tIOc9M+4La25Azx2aO7j4wFOj5HlN4bmys0aytyCFisb0
rNn6buYcTF++kbq5qd0if9JzRmd6SKYVPX2s4MT8X87Oq7dtptvCv4gAe7mluiybstNzQ6SSw97b
rz8P/d1ElGHiPUCAIFCA4bQ9u6y91v+A6Lh4QNJv1xv+grK01Dq6Kr5hHCSTDgdH7Zzt+yf63vyx
m3N6gawYuJ0lwzMwT3+KtSy8RtXQnZwo6Dfk+YrdZOofamVc0T544wxh2XWK6eQ7STDNv/9zivXS
jHtaYqKrVDofk6yK9+NE/pJEQn96f173wR9hsk0NGwQhPDXLGkCllv1Qw0h17Xrld97Qv6z4avUZ
ht5fydjIv0EWrWlkvDU5BoVeU4FiCO6M28nlpUjVPoLlRIk06WJq9ecAEtxjYsp/3p/bG3tGRp2C
JvQSBDDL7qIwH7qp5m32SqF2+yJpzKMp6IRQ++JhBK60cgHeiJbm5DRnAxdlRgUsrqNSJD65JlXx
pjCzHg1VqfZ2KKYnqkskPAxBX2TUHcPYmi5UyexzSa3oq9MW20qU1qkKffVYBcZELaOygl9t0wyH
thj+auEQv4DcqDfpFIsVZMwb+4+pmg8ZLoTDrtxuhhrCQGvSzeZVlaVvi66InqVcvzQWzmZWSTU9
D9BHvr8vby4UUAOK1KQrSZ8uruzoiyJr2lL1jDg7gBU5N/XHuP2rSeofHKpjE0LJPPqunqaoDTuN
GwXQKeZn3T/UWerGRvfJniQHG2NudF85Rn27YlPuV4WokYzIjOCx6CFfrErqw4cEEVZwVXP52rbO
S93L2lOp2hddrtKXPivDFffq3orNcSrXYQ4uyKkuzk5R1OjCln5wJZEWubmT2TCdK+3h/ZVfAIVm
P/pmmGXaIcPj73PTCq5muVerZhs7ybkznGhDHe+rmUxfJ7s5pIF0qfThJ3Ida+WS1Q9YrKwxikAT
nRNcOR17qQegYwhHdgkK922h7jsnfpQS52vqn32aKlNnWhOpuDcKuCWcdlgbsF1Qgd0e+N4vY73T
cqxPqcFZBQVkOrZ/lQAx7rT+8v5yvyYbb98mVpwUD5k8ajZ3BbSk0SIhVDm4amX0Iis4YUkBt/iY
pSo9Flq+18eo+kvkEjzMyehvilzaD41uZke9xhTHiAC6uDnOpR4D+W/UFCbSRYlkRm5hl3+K2ifH
3k7lZ/ILfQ2PYHCQrBhGQV0f0gfJCcN468PRuIVlMNqJQIUwbkjGx8gOnb1qjPGTaifF3u9S86cm
lcmmKUb/K5xi/sVmk1ZMzVt7z41CqoFCHgTiS3fF18rWiQshri3wo7OZTn8AjpVnX5X2Wqe2Z8Pq
SMBPgsyWFeQ7CsfKp0Irju9vyr2fQjWTsJoQG8UZ5ERvD0Aj6yR8KyW8GhxDGMTjv85UikNX9fGF
KKfcKk37O00a+e9/HhcHAuyNNStK8vTdjqvCUxlkdRdcA5Ra3QhH/zlv0WfwR/Uq48SdBri4j1nU
WCvcym9kWynj6TIn0MSloIZ6O3IutW1ZUlO4yiqlO1CEfxs/jbappibFpgxoximS3j87hfRZHhrn
eVRH9QD4GUBCE4Y7oxbgcArdi2zr+f01ecODJa+IfSUVCsMsXFC3nyYkGJDJETle5Kg/CnIhm+KL
Shke1DrqzvEQfzCb+NKaRJu9mp5bK/5Tw6b6OMbBWpvuGxZ4zriQ6kQwDEz2fG7+8bly+sYrE0lZ
dAnj4YeTT7ErW1O8cgrunR/qhjwtOD/kvpVlLShPBElfpKS8NG+9LgmHSx051aHvKlOsPClvPGJI
RxKtksLF0C1Br2o2acJUe99LSbftYqeL9kEZZG5pmd221PJukxTqGiXhG7kjLjirN4u8Ie+w3NGs
VIVZ0YRFczzcfK5e6camziHOy3XxDeSt5aadGR6SdsT8Rpnqb+lgfdYmOzw6ellCT1pZzqZuCumM
pDM6TIUt/61b/fPKyZvt/MI0A5EjN8NNRMpEXjy4Uy+V3SSnthf0ZnrM1dIEFzxFm6ZS2y8YkB+Z
ohWXoRnlM19ln+wSBeeoDX+tfMc8zu13zAIUOsUQfEdKAfN79c+xc2I6eJrSL67tlBVfTIhXTgSQ
Ea5Y1W9Hartbk2DtqJr+J0kf+12HH7/txmFTSEO2TYtxpw6RceklmF6bKRH7oUAhLRsH6SFJwjU+
rflrbr6W7APeIvhQKJRt+EFvv1YxyJrnGJOrXA7tRh4qMv9N9MmZJmczTM5/PsIMB7M9dhpnDMd6
sTgxoQL4Uy0ghG4j4IJTuh8ku9zaVZbszTCrtzy6yYq9vDME86DAmDECYP+tpYdQcYQt6BmDa08m
ZkNuOkEMJB1XnqHXsvxiKedbOScKoL1HjuV2KYlbIcCTC8eL6+hAmoS0duZCT+C27ckRMAQE2jYN
Dn37J+kecuk0xLLXdZ/UPKfOUjxIQ7wNoOIZRH/Iy2hvFJ/QcnV10fG3vvKxdwAlXBfuNF4vxssE
C7RI6FQZsmJlmkteQ+FgZ6UdfOBVdJjjoI/g1eJjIlppO1bOizXWxrlLoUDOEp/alTzIGal+2ToK
AOSnldtzZ+OQBWK72C3iZQi9F99FRB73wzgG15Zq+j6ofHEMCJJOYPqhTjbjo15QDSZkCJ5sOYoO
iKj0W70P20MDXilwG9tuYdJl0ZpR/AmoRj4Du5oO73/m3a3Red9m/gcStXPCZj5x/9xxPSiqRgkV
9WWkNL9Ps58BLKXalAGj7tPt+2PdP6lz0zXDsFl48ySIFoPFU4y3SBxXSLbpVbnuWWJAzjPqcBuD
wjqHZq0+zP6untvRA8QUMm3F8k+tFRBSU2/cv/9B99EevJU8dCg3KSrQ1CUEwJ5aBxdEda6tXjuH
oa0nqALkgCQl2KGXFhaMx6pzvqGvrh56OpN2Vl6q0pauR/awHNIDzKs+5K5l/dEGEfSrKCWywfRO
VeVOawPfHR37L+hgmNXf//K7bePDSSFSg8GLV+7CVD1GTkyRff06hf1uGoS1kdT8mQIdzwUFoP8+
GBBJclk4IfOAt9sGHIv2psrQr2kcjxfTyLKNn1FtbBCwOMKzoK6Md2flmBzJFx35MG4pZ+V2vCbj
AKZ9y+QQhHMLFc4tq5PXrNybo3AK0RbnJIKPux0lTc2itCtTv8JmNmy6ogSA42jlSkLhNUt1Y0ux
AFBR8IzKiB+SWbodBlxyBEviYF1TRe0ustS0n/I46Ldt3RsvtpbJMy8UEUZkTRLtRXG/acA2Wrte
Ahmza5VWgXRdN7trjnMSuFM4+n+tZrS+2mPtf+jbCqa1IJPNxp0d1k0Skr4hipP7zO2Gyt6pFqL3
VpzGnwBWg/ERQ11X7kBIfxyDwSBVqCKrLY95jA6tY6SnCOldN5D49wbIZPHDCbtjIZPG3Th+RW/t
FKhh4ZYmHNmbqEvULQUSnwcQrGOM1JqVK1KzK+JB2ft6Asi8CMQQuJ2V0F/EsxWs3OG7m8BLRdcd
gEDCcrRPF74xUcsUtoUjX3WRiV0N4Baiu1rnq5IY6NuqSPBr6/LNhgJgRyGMLs45DwNB7O2GNqkR
d02CvKzSyWfb+qZ02vemtS8iTMADV24QnUv7ex6OL30SuwqA6jJKjhrcL76zIWG6U7XmqKIpJFl/
6vZvov+hKEytWKUuLNyiTPYNVWXhS9tEfdaoUcAb8FBQSMpI2qXSJ7sbG+j0lWcIF/e5ku3kRNo2
/Up9/C4YmGc5U6eACSdxuGyEaHHee7kv0IAcOyJ9taovQ1Amv8XUfXzfurw5Ej0J/yuMUNq9Xc8+
0MLODvXJ6yJr/EKR+4GTnZ2mpkl27490H20yKRLKs6gUvQh3vUogAhXfdMrJy40B9KP+q06SZ9sE
CJh39VF0uebqY/NXVCgVGrWbRMm151GOw35b2CTw5XLF0t1jbeYv4lHEj4QHiZDodvKxqgp5lNEl
DWur2cStqp9ytQtdq9H9wAUuV+wqdTAPaaLYl6hLqdWY5zqlPUAbpGxrKWRLOrOwnyytULd5n1Qr
Bfc7K0l3okJXIq4134hdvv3AXCb4s3JL8aTJiU6GXeIBxvV1ZWPmad7eKVB4XGR2hjoJPYi3o3S9
09DtoKIoTNy3V9S+j3k6E+PU44u6Tejb39rcuWq5ox7NRAwbf5LByNEJcjBFSFtoU7TWYxf6v/tw
RkQJEbKVsRK7naSnK8foFYGy+Foqh7Qa8SQCR7YXbkwc6YWih1LrWSavYOdE4mDpwtin8AyWRB51
cnYMaXwUCGK4hV7LByJ4eOEzSKT9QKuuCUxNh1SrTKwUWDplyOCyqCpUOJSqHTdhAaXFpLTppqPA
7iJEGBy61pIsVwsyppTrpM3kBDJcPU8PjjbtnSytf8VqjQAzUBD/VBp+sM2asTlkTpJRd+3puxkt
sSeNoJ445/0ubKJqO4yqOFN8/JOOoj10hdZ8EGNv71H/e7ZHxeEgFor43g+y4zVFnu8p6A87vzOe
eLUvtRY5h1aCIf394/DaRbxYYLo/oFN4DT7x0G6PQxFXQo61ZvDMXOV5c4wmeA6QE+0DfwJhX8pb
1EM+10rkP1F9tzyh60ibyqa4VlNpe1pB1NmmljiU4VAfJlRQHpo2pHeiDoanAnzJw+jH1h8URbQt
CX/ZRVW3PjpkX1cO9l0EjS7M7PzzB+QP6Y7biXTmEBtjGPaI1vTKLkSaZcvx7Q5Vpsh/OF2/ykZA
BdmMXbOPh0pZQyrM92a5kIDy4WJFWm4mZ70dPy2pcdTIg3pqFFmfFakG92wN9nno8UhxQMaDEony
U2sE9fdaIkppYcyqFb93g9Ze04Z9La0vvoYOKCBXkF7PwNuFsRsDTe3aorE82uWik2yW4FztybAu
5jC+THYrd3xdAw1a1Gmk2qP6R0rP5y+lTcYXCg71R63zTTfFOXyMKtl5LkGyP4xaZj1JdZrOembx
nlas1LULOaVD3Iz2zRR1O3MICG2ckebQog6pqqd6ZZxU0ZjfAYCHH7KiKJyVM3znlsxoTVDoeOfk
0u5Kv7kWkPKs7NbTYEmEUaiOPDA30QEEsLKpyr5ayQzch8EOZOE81g4YY3A3SymMHmx9gUKD7SmQ
QO6tIpu+E0AEj8IpUDKJK3kbVUq75/R3B32YSli09e53G1r5D1B41Q6Lqm5UBJNWFuLuASGBoEDw
x2tLTvEuUhk7LdIz5Ky8AvpCmv1y81So/RqlyfwM3RwtqiZzsE2tmDBFX2KaNCWLZFVMjueozWOX
q9LnRu3PNA0qP9+3TW8PRKRIAhEkxbKQGqWhkXQhwqLQt2ePcELmG8sP60NRq9FKaH4fnc7iOmRf
qLa/Jsnnpf0nNke+RRttNbE9qRvT31kWac/EoPI3s0Ijxomm8JKM4qsmQZ44lPnsIKbOh0AeDReC
l/q7JEkRyNzCPI7pmPK0SNFXM5e6Y08Q3rkaKUVIMQznz/srdPeWv3biUtpWHQ4+BvD2q8c2sdHq
bGwPuQnY/WSldk2BpBgI3K6/xPboPEpGNn6aynhNuecu5cLQM2R7bmGii3dJ7dblRkigh16t3U7R
Tu5frMGStz08b1Vjhm48+mvZp7cma3HV5yQP2P6lSauMQGhxLNketzPeTp1kbrsiC57YViQOaYML
Lza1pcY1w2Etw3QfWjJdcui0KoOykfmK25UeqsgJ47y2vUaMygc5gyBNCyF0mCo7f4y7VtmL2nf2
o11B/R3Y9rQ1EiXfZFodIBRT4jYEZXfpjYpSXTnK3+HEpE1GmBOkKlObEkaWIUs30XrYxo18mQzk
vIwo7NAm5dUK/RGVDyOE0WmiY/LYNKH12pEQ7DgEjduHY7Lv6mr0JIQyA5I5yDVFUtMhN4SgfJdK
ulsgUjC5oCTFsZKFOIfTVGyMiTZd3fZPflYWpyjomscIPbFNXva65pLgEJvUHsaN2crax/cPr3K/
oTSfz0ghon76UZaajei2KSJpY9T+JM1AN6ijaRBJpkeRTog/GY0abxqW9gGf/lPZJMomakyxhXym
O+ErfhCNGu1CJetoGG3BCfhpXz9avi52sqKugRXubRHfCkYB7COJNWVJ46R0ZivVIqH6BYnOD9/O
dtpE83QwiZf3V+X+MaMIAUPPLO+Cy7tkuBkmUYD7aTRPma44q4BUe8s6NmrxcTSVFZfp/r1ggBk4
ypsJWG1pYK18yEMtMVB27MPuSakbY5N2g7T9zzPicWaTSKUDwVkCfcxB1akiSJpXjir+V9ciGJiG
P0MdfQHLB3nw/nBvTAosO6V9TDkInCW1b6mkLbpF1CknqafOabU+JTW/b1f26R5iSJKWeUHphR4h
6JCFvznmVd+axAeeHATfjTYEQD/6NP7VchO5slk8iHGI9tOQVDu4MvRnNYw/vD/TVz/j9iWmpjfD
RPDgwTUtJWzRqZ96pZw0r5nieKelSX+cMmFfG8N/Bk4xfqMjjyfBqPLks1KY5cYkaz84tFi30ag9
Vmr4RRhj/0gHQ/tQjv2wlxrZPmgwq++dwq+vgZIHbjjp3clPehJ3Xf0wJrrbBBUN0bVabOwufYhi
WnMSANv5zgJH41a0Cm+rQITnKFPyNd9rNrSLOUN+Qh2Cd5poeRkkV+FYVo7T6p5IW1juLWu4JDku
lhYnqhdYdvmlkpwrGSksHpUCYA2K1X17f+HvQg28Afr3cLUIomlOXaQzjRAanyrVNM+mOenUGgai
1bRXPuSp3W6he/vRGE22B63smeWorbgqb1giVLvmuhtxPMCVhWefK2okeqvQvCQ0LmrXqImbZwg+
6xWQ5Pfn+cZVIvJ2TDBa1L8Ac94+eoolRhTmc9vL+1H8DJzse4ls/copfusisY34kTNzEId4toj/
uF6SWciShESBB5MzDTZJL4Fw5PWbOQ0pIdXRxZK6HD6ozDoYqf+njOnbeX+ib7xEJIXop4AcClfT
WMRucSRpdquljget/0XVxyd1TNNnk6z1Zizz9OJEPIkpIqfvD/vG+tLEMOd78KdnJpbbmU9NLXSy
jY6Xp7GyL5xA2QUFiqL/j1GQssDWc1jBCN+OkippF1at73gSjafXRMgXTRmS5/cHeSMmoj2M+z33
wc/1ksUSGm3g1O1g2l6RaFeqhGiP0sBz1sKiuBSmXr5ouT4+6lb3OQoG+dkIU2Pv11a9T/SsP8VW
0Jxbo1l54O4vqkpKdZZ9QTUNbZb5Lv1ztEplpGYELguBufG71NXNQ1TSPug7eRdtIrmBlcvs6Q6P
MEFnydftlbfo/lzxujoMr9E9z/ovjnZly4ESK0QVOhKN5z7r823dlMLV4ueyhiU7y7YkLdegTfeu
OT0COFZzvQU2guXLlIRCtsdSsTxryr8mcQfcDOKIvI9eKN3+0KSuWzFJ953wZOnnfluVKc51gcXm
x12sBHUlTR6+WXsYK0McCmeCH2r0q0fFDPaWXSkPeiTyLb0K6c5GemXbg2PYULhf07C6x57MwAQ8
dVpUZkLUZVQkS0VPgIp5bovM2KFaTy7XFlH6Paay8lBnY+E1ma38lp0ABV7AJeMUb51hAGpEA7n2
WZfhslH9Kd2VuhxeC00jlaTxrv/ni6nSrM734ahg+JYNvpFIK7lU8SkVXZhX08kek7YNV67AawLv
9sFUcSQx4POjBf55sTeAjttIoVrmBXmKnGoYIpcSiWbYp2PzEMZptjWaadxlrazuHa39UE9oJBW6
7/xdsRBvHEueS5SbOZizO6jdXkZfggBPLSTF60clPgXRlJ8K3SAAIoUUwRwvFfp3Pxzh4c3a+JDU
1ngVWnlqaR/8VgeF/egUMMYQ81WENSPCxKdATdOz065F1fdWA9cCOnsSO0Dh7ylbKfjWUqSY3qRK
05+ghqgo7xQEZnR31KxjOESfEqWevudwTK0cidfkye1uMfbM5AurBwXnJbJGaict6p3B9FBScMmJ
XJpSK9zYgbpKOk/Tryr9XXbDrzyyXQBqp8xszzYJCTeb8PNoZ0EvZogeraZ2O/shMiEVQICnNiBy
dNb4Ke8dEc4uZAtAaCG7Im9yu59hmIMNDEL9KbT1v1kniqc0CYqto3fh6f2jcx8TzdEDHfCzu0Pf
5cIPkYOoltKih9ddgd6vRHJg3ydWvqsBXOzmwH3FHbgvXjEWFFJgb/AyHToHbqdmyA0FkSbRnqoe
sg5bTvWDlAh6ekVi/lIzxzibZRa6/ezvG/Es6uCHO1Ii+sfEDCUUwiNrX3Wl2OSRueY03LF7keuh
UZxcBAdkhgwtHjUJ656PWmN6gf8EKKCoUGYfw1+h/lVKla2A4KiLzYcuyy6ojQ8biG/cWP3ZGNOz
GdQPtXQ0bbiFPkrSh0AqBteRnyr1UdjPZgfiNkwIxLVt5VAbh25pAIU71McmP3SStXbY3/D8mAle
NFq3Ki7DkuGU4H7KTP6QYAs/h9UsDjBViKdFbfEc+Ha8reHq+NqaSr2BAao41IW00mFzb5OIJOCj
omDwGisuThZsW6oTRKbqmb1QLkUiPaPjvmt7/VHpStB+ov/0/lF+jQ2WF5xTBfAZsB/8AguXIFAa
swqHgGjYSM+6Ue06ChUhWixxXe/i9sUG7a9LQNJlsZ/GbNOGQCPN/JSW+edANjfl9DLYxUY2zqF/
yXXfjaTCG4ddE4cbu1GPiYY6EDLqWfPy/pe/8ZCwVvRNYUZUsJJL2atSzq0sjDXVI6wenkJYTF+C
boiQ0KmVDW8ZD7zVBTtDl+RDXevGzheq2NYTQPT3v0R/w0CT4OEacEGJfZdP2qCKDPm2VIe3bQJ3
oD9EaBQWqXqNRb9z4hclek7baGtL4bGEhpJLBFJg3ElGuSNndHXCvRpK1674PEhnkJNG9TmSDpUB
N5z9S8hPBvx1xRWNkY9mUB5LJzv2lvpZZCdTlvgvgWdF9S6Sn9qK7FxGYSUIAUI08S9fNQ6lOj3T
U/8hyVDUMBrqIJNkfc5a53FmDiB0WevhfyXlXZwo4uBXThcyLDQb3xorM5+D1aKTvQpuJl3C7E++
a8ZfpKHftLg+wrqO0UcSfjXFRpQkNIGG1CUc/k7alwFdp6DzyKYNfbgvArrm6aTOM/nU2tp3uPBM
18qSZ/gcvAk1sOZTDq2QbBzf39A3ggfIJeiMIMTEtGnWHPT/46fDGwN7W9VOnh4a0yWUVCgPiBav
aeGnezGpySGq8/6xzf3oIEuVDxg9TkeXfup2Kxly8mB1SXsKg85ea1a4D9EAMOBJYmkhrjOXjPd9
F2tjASLYGxpxjlDvc4XZG0fFTmx30iyJ5G7afMcRHfc4cd2vJpvE3pgi2XWc/GPup8PXrqpXjMhb
hpOiL721oBgoXLxekH/Wqx9UX48SWtrwhZRzravfcG9DCG5z57lLQ3EwTSR4tEoFo0am+WyF2hqd
4f3rT+oD6sC5E5mlMRevfyc5kZFr4DsCLT4q0ASAEaBj62EKwzVH477veU6zkNQjpoHa+K5jxPCh
7esaf/Rqe+zOsG1dJr1MzgZta49BDBNd2dMmg8pz+C0ATNuAAko5sF04PfAKp9ssSngVC020j06n
Kj8cKbCOahWYz/I4WY+a8OWVd+W+rE4qgSMNdgkzr0Kad3uiWyUWdlk6g9fK6Zm2isETDYVvN5RV
8oHCcBMstGsOlv5cy2P4IAsK576DpnzTxcEZIkLhqnY4PtVVOnhKGtlPvWHBn2U1F5SCyh0R1CEI
avgLsjK+to30MzAhZlkxtW95XrBdQNoEPsAGMHI7jbSddEBsrfYUVekWkgR/C4zH6yat3TiFvjLY
/V3D6yJOpo4F5MlaOjZA9+zQKEvtaZBaZVNKmrUt6+rP+7bm/tzS9UO5GJtC1MODdjujOBqjAihq
4vl6mHmlXb+MwjEep7j4z7H/PBAlUvJaMO/Lizwdne9+p6t14lmBlB2dsvtdJc456kW06ZX4kuH7
u1Wc/mcaJ+DqBsVAmleAynL6bufX5X7sRHKae8Jygs/aZHxTx/CjXsSAWRy7PcZh7u/fX9L7fZuH
pA9Am1VV7nrpfLqyrXRqck8KbPMC7Y96aYw1cNS9pzYjAIlfiTboF7XU23nJvdalsHzg6wD92EXN
aJNzzaOdZaaqO6jq4EpJF69c43tHY6bBhyGHdjWCwSXg0bKzwIfWu/Cy0egPPMHSS13o7VMV2T+c
Sr9QHlfIQWvjJfdJcazch/veAPby3+Hnz/vHzAsrkqYorgtvkiu3S5/95FECldV3yAT2KFDJxkcE
Go46cPe8/ZnbHck0uIOq7EOJ/GphfCrx3ePmMJWXDrUq0urf7aK6OoFA/Et5CZ01usa3TgLxFmxu
FO1poJp//+eDHTnLCnsUKNT3UDU3vqPubCdf02R76yhQcSH+4QnEuC5ulizTIm2EcgENThycEhGy
OHH2ebTTzB2jtrpak77mB7wxJtRFdI9jzm0mt9gKtRzNejKN1JvL+yboV92oXwwp3Qpt3EWlv6kg
UW67n5BLPEXFh9SxX/JO2vB4n2Hcv+paeMj6tTtxb53BJcxoI44mQL5lZneY8rEtYiXzorz/0phW
TkZENk+TnsKqURarYfH9IoDAwzrjDlGDwbDdbm+hVqVgzq2XdHr2JU6SYF+V9vRZjCqQK1XQm57o
Uf8U16p/anTnJeNCf8pEiTdkwTNY+WDMXMcMtJe0ycQpKqzpR+oY4cf3DdIbocoMoMfw4h9BnmQu
jEUuDIBgVQGXOM7LsbZU/9L0mllvdDP+OjjN1c/qfZWT4nMVycw+lRMK5DnxxsobcL9BBLa8nHi0
YNLIRd4uWGQrQZ/UoBflCnJSTeqlfVs75SEvDKqFSr7G1Hafb2Y8nI7ZVFKjXhamQByWUU5Llic6
FNvVtCx2RmNHj2ml7xt7UC55D69AK4Zou7Lisz9zG4SAQaEgCgZvrqDoizupWpMm2Z3VerGQjZ3I
avXQjYZ09ms6PNKml57DYKBlqGigSKOl95vgVzASwvAmv6i3feqs0eW8cVqJDwFCAYriECzFTGKk
DeWUoo2XNqp5xJP1z4ZRZluqdPk3wLbOrkuGb++vw70B5K0AEzMnng0osxavbzMGfZmLoSMRTkhq
K7G1mRQ4z94f5d6HAan02iQC3Sn1x/n3f8xsVCK0USVV6UGWUYMfTOuDrRTy8xQ6YqXe+taE5v4h
unMBCLDHt0MVTVKOtu0X3iDwG3wwLeSEqmnlnX0tSdwen7n1F3gFxpV1WzJY0Q9KOJPJ/lNUU4U2
xyQ74UBdstQwNyoSMbsiN34Woz48dPDI/XEaWto1iwg7qWI6N6gi7KQkrTemMf0Y8Iz2veoLlxZ6
DS6BBDrowkx3o9Tpv/7rTnCuCEtoGAb7Sc7wdnkqs7FGABT+E2ry5Gli+vZyM6sPfUX69v2h3gj6
cEJmh1Jm7zH5i62oU9h8gcOUHq0ePxqivBdRdf6ujwMEwYXtuAmW+6jJEsV7e5q5GJt65eDNQ/y7
TRoKdrheJlk7h6TCcrrN0FpVZjTNE/lOad/bItgJZ7Q/d3Yijn2ci2Nn1LXXhdol79ApXFuC5ZXW
YHKaLQz8xtwtfYnCEqOwRGH31lML5fNDb6vlSZTBfvBnqjc52mURtzrU9InYPP4mWtM/SR3tfw3x
xkshdYj+JGW4H0P16+Bn/TEXSrt7f5vuPpGlIfAjHc4x5lGeL9Q/d9MJAnpGRl1cO6f8Hfa9Qc7F
rk6yEeeeVgGY1UTWfn1/zLv626wcRiIVHxWHk78WgwYZpOf0lEfXVNODD33g0F9kRDDIJJQ87YHe
a+hUw6Okqc1mqKXsAld5uonNqTDc0CjWAoLls/f6OWhg/s87Idq6XYMWKAGQPFtce8n5GanN11Qz
DkjAoplV5t3KmZzndnMm57n/M9jiChIzC9L1lrjqrbAf/LhBGj2DK/f9Jb6fEo2LcykX5xan/O5l
VbpAHYdOXNXGST/aiU8Mwi5vKjRyjgoR5cpRX5p40hwKwEXcGG4azDwLE6+SzxF+xqz6wPg5GXp8
MuKm2ISjtPZMvjnSXL8hROXlWlr4XJeI39pBXFHpsA03g7vLTYZOm1yCx2jz/jLeGfrXeeH1guqd
nxR5Ma8+ppMTE0/3gNJsCi3aa/ZcvRJQCPbDMG0mv30pYlBHpMPpxLF2RjAe5XTaF2n8OE4j/RUk
xdEd2uDYuNCq7AMtuMAmcxZBvOL0L72p+VvnhnN9BuTxni++FRo9y49MR1zDYlRpAMnsl6lRs13R
wUORy6Lf5qPh7/RiWIs739oTCl0GVI5Es9QBby9QFttVhbycuIrU0F2ljbQHkfi+G8h69h+bjuZJ
Uhme5wkShSf+dihpMkejEtBwhcJKkZMdzI3k9P3Kvt9f0vmWAsnjmOElLsuafhhLTdQF0bWgr5Fi
QYwbRifh/v3T9dYl5WkgPONoQWAy//6P7TUhOaRFsRdX3/GfksDvvIqc7LmU+uFJwKN2+v8MN/fp
wnSBgsriQQa4g7pIwR2lzQMiUvMvLma5cyT7p5qow+79we7fFVaQ/Dh1MhQH8MRu5wbdqlpEg4yZ
GzrDHaLwTymXUHW1UX9IUvsaqfWv90e8P4QaVAss5GuGGdTr7YjdpBZhq/eUwXUTXHEyVHuoP1u3
08p+xbreZTpw0JDH0Ul2YGBnmPXtWHFn0FCVqQaQDW2v1v5+IAu6HeyaduS+OUt9I23t0P5p5B/U
QD0O4jHRr/nwKUyvdQXkUD8rYJjVkHRoMu2FNKibyso+KXNfuNI3ezvRYJLKVz77Ls7ks8nvkauc
afoA+MzH/p8D1xfCHBzCSy9GkcaNUq3fwlOO7xpG9jYujf+j7Mx260ayNf0qibxnHc5D41QBTe5R
05YsebwhZFvmPAfHp++Pquo+3tyC2EYiUXA5pSCDEStWrPUP5ecYxUDXFMK8U+Suu+oUVF5iyxEr
K/+Nb8UlB1ouVw+DVGDxrYxa1GacIM4tIqFcz635wyBFcFoBb6+89PxO5+etNTsIAFMgOHENWbSb
kPE3KieThlMeBig2oRq4G+Q6//z+4rvcyuejLF6oCMrSrP1gpIxpg03XVAwcbGWfaDS1/GDNvfu1
Y7h8qdnvDGo67n2g0s8/pCIhvGPXzXgKcmUnNf5Taau+lzSQCkM8Aa6q/qsUBzetcpPH92Z/FVcf
ovjTGJ8M/0YdfgT2yYjv1dn5dPTaqvNK8x6Y3Cktn5vke1NfZf3PQARY/yLAs1PVn/b0fWqRssdj
AB9023Zb/2uPvPjoXDk2ei4C8e8vorwPhpvI+d47GiYFNYzrAz56nqM8asaDND3J8pabrdQ/CAe9
sHhvVL+c7tgrn5DN7yhHYr7hWuEvyfEKI8Nz5GDOOkPf8+BzLyVuHv+gn56EUFiaZyt6yfNfGQx5
29dJM67G5kpRP5fOnd2CgFI3OVLCEvhtKz1ie+K+/7Uv7jazYSVAU1SMqctTPljOv21EQ8hdCvRg
S4uydZRPyPAbP4QzBNeVGgbIw2fKEbqEflMA63PR3bXWDF1e0+TFKuBaMaMFydxR+J532W/bOUsG
GzKX359EjXNkJF/F5WE0xDMWEhSKwvSFJmC6mVLjh4Iloqw8xyOVvtxtAeJUeNZpV1003aTNF3v4
OSkvjnJIbfgc0l2rP0sgK4qpvE2K60Hs4sL6rBfqg5E9WwPdY5QxPMp2K1HhMoEBIszdlGYHR+4F
1deQw9DqzVQ7qRH8ay18kqicehEknZ2eG/k1mv2u5lTGyrAX7VzttU0HHnR2YQPksEjJlSpH4swY
xlOr85Fiq6n2w4T4ZWr4Yq/HIPLQHu6UL5Hm70WWp49Jqxm3UZGW90nR6beibX3PBBr7xwc2ZRl8
+dAbBdN8AYwsksQIUxxgTw2CtAXi1Tu9y22PmplbzUC09xf1ZaDE5IVYQtlPc2YE6Plqwug9kMeo
YDQkb3dj2eYQYIc1MMRFc5TJ5pQm9M8SmggeL7aOBT1XVUoVWnsmHX0isjgCZcaU87HLMtZgF9JK
M/AekgIvDkBnTsr32M9/mEWpuXndPKI1uq+T1OsGOPfatGq0fhnKZ2Ydpzp1Cy5Oy9tgFPPXYkTe
oCyNHokvTXoyHCnyfLyMHmmxaL/en/fLs5BfyNQjZQoSGVj3+bwjvFGZlMblkyrBzBZO2Oy6oBi2
mrmWO7+xv2Dpc1AZNBJnesv5SFOmT6EUAFuwkDvbBBGwRmi/reuH000Q7imq+T96o/34/vtd4Fvn
L07OAYoIsDUAsHnCfwtTWlaALQrT6dTDDv+UAVK8pvVVILivjKecgvYpzKse0xvu+Lok/SiEhHZV
NJae0AKgFNzz9h2M1KMJA96V07rDLqpPvr3/mJcJq815SiSgFjLj+hd5QoS7Rzw2Jtodml9A7GqU
h7xqzLtSnyKvj4x4q3XtWvfzjW9PEQQEMrhrbjNLbckcKbfa7xW+CDfmaVBsqt34QQAF6FZW2QVG
kK8A0xwEJNQbrk9LIcdRGoFp2Q6YFTU2N0onY8tbTx/TMplAXDpCfxkbNLqcMn2gA+Ca+FJ+LR1j
2OvoKn6th+RJC7p61wlN++MMDV6KyV2Ox6NasaSQqRi4h81Q1idaGwHaSIbklkOZrYS3t5bh3Ol7
PVvm77xYhmlVApwxqvoUNROoojQcr20E/FwF6uCt0CR9Fw/VVlZFtCMRMTeR1SMFntcntCK0LaCs
fFe08ldoZ5OXzg4sYzIMaw95GYRnBSzaAHAs2KFLLLglVKS5jbo8hdDAPupGX95NdvwlGyLni1GH
yW1sWs+Kk4kPktXpd40VtQA8m+4BcerPcVTTo6jkdO1ouFDnwrweNAWkD5wMZxeFxdlgixZouNkW
J9F+idAhu1L9ur7SU6P/kucgefLAgZvpj8bNhEfQvcAUZitnZfillfurPltznnxrllgucPPA98Ep
WzxOKzC/aRs6qmkQlk9RU4S7Lk+m7fsR4a1RuLtS94GKAXdYPY9bLRhuUQGzP1l2Ft60U4Tqrzmu
WW7My+48iQMZNnOzaNTOMi+LuJOmoBzkqqgg4nMfgkxZbSvbmDamFAKyH+I/bJDMX5KxqEWTOGoA
Wc9fqjfschpKtTjhLiau5VYmAeytlT7iZVgjztDkJW+ZrViWW00VcsDN2ywR6QgCiOXNQzEo6Q8H
Bcb3P9FbC5Oy09zCYr/Msmfnr6MqU2ilktOcOMgQ8WgV/6Ba8d6Mm3FfoAnxs6zVQyTE+K0bxsgD
5tp6raolKEVrT7GVr+mTXeBlmd85xkISZp7hMSzSm1KAwYgxcD01YX9odcO14xKZLkx9fcjMWSJ7
RdZrjyE7ZlM48lYWvbOZ5Lb9jO/izPzUnYJmfdG7TohujYP67g0/a7tJJrpt3COIy9lodN/sLG5d
pCXHp0448rEpcCqUU1FPbqhFwOfSTPv+/mTP6cHZSqWbQ3oyw7npmfJxz+e6bIcJtc9RPskN8BU9
nCKkAAvnqlXQCckyOzp2oDGfCqWMjpEsTSs1uctvTVxELo1GuT4T35ZFOTsNa2eKU+WUDlny5NvO
oYyn4eCn2g6kJWj3rvH3yH19y8s48YyiMzcWdg7qhF3eOPX5ShPwYpHzODNjiTY7VgQXLjaBYgqa
S5lyonmfXqVqEN6M0P+eq8xfu29eRKJ5KPqNkO5YX8jfnM+834ZiNJxCobpQTPeSYTXeoNIjf//7
XqSHjGLj0kpNBqYETJLzUaAWpCHy9vJpJgd7qSqyg1YoPXpj43Bia9WPlWF02wrB9ZVj74IjwJFH
UZcbLHU1aALL0jVg8aqzHdGcsE7GVi5Lmi8SLiGbIevV60oo48EKjc+5DBAxLgKwk1j9ncY2tB9H
C0tZmskd1iGB/5giNn4oO3x1i7r6Bmb9nlu67CqJI65GZ8hOUthwjlOW+aWnM98EgUT1UCKbtdMG
XFn7UtqVICQ2aW5IX2mbqLsRy9aVpXyRa/K6VGEhq/IvzZJFIp4WkdPhLk3nsaqRRaV+tbEm/D7j
UcEoQHNadK2sZL/yeefQfr5/GXVu0QAlxBXowk3Tmuwk6/TmhMrfHlSH1XwyqABKZQdEetuSW1d6
4qnFPquf0MVx+/5KQMaQ8i9BDDY8ewiaZjOH2VLXqXU++D2CEWo5658dpBgvK+e57NVdIuJNWtyJ
UMIBYYd8c9jS/VCyQ+lrWFkitBMJz9aTbaAy/SG6h7dwzoPE8CRRbMKu38VWvIOJd7DSfgsPd4Ma
XgY8IayR/MzDw6Dn2yZON3OimCKKmPJjPka1w0HoAYBP4Crgi+2tZtS73MZ4mv8Nehm7ZXunp9HG
l46gt/eppXhJ8F3maQZ936rqvvHHfUaNBAGpugtjDkao8e9/hMvrLwUO+mMW98q5brxsSedmI9Or
quWT305uKU2dm2AyiHabcyNpY3Aama39AJppo5ppDfelmRCgTKqr0bR+SVpVHFMjtzY+LQoPY+hg
K8E42DS1rd1yfVsTFb7QvABNjuwXpS7WDKF/abThJLavSKlKickQxSEvo+oGlVaFomEvXetToNyF
chq5IZBupbf1rVwLf9ukmnKNx/RXIA6n3KJFPovJVN6UxP3O15z8XsumtZP3MkaCMaDFT5mXrgN9
yPPoZU660JoRrFRJtWAzZkOwG1Wrenj/+701ykxaoFlD4knr+nwUp5SNDmJgC9XPxkqsQAjXlFFo
e3+UN446shkQa0gjzSWxZVJYt3noy1rT3mODZF3RCfuq4oXg1pn6Msjw+TQ9w/ex21OX85K6QcDG
iifHzYIkumZ+lc3K88yTdx46gIPRJueSBkoX6Ybz1y6y2qgDKSnvayfXPK1I+pOdo9qdR4Gxi6rw
GY/ibtsD8PPygtQLA3vLixLx+P5zXM7+DONgPhC5hn6+nBYjCoYY35f8fnKsZ0ePcVQL5GLlGLwY
RAcKj/sFMk70mC+aJLnTBJh9xNJpQnTzBj4i1b9mKFai8UUyNY+CrCGLH4ISF4DzGY0jlqmmjNJJ
0otpK9Ku3LZm0R2cEhyEbYfxro168yiNtrUHHyitZOivWghnXxTPMoChszw55Rnqnufja+qUa7HR
G3dGHyHGjj2rqwy41VRFGGy44ukwtKgTuk5EBd8eUU+Lsp+j02lulKT3WoNUWaMmo4cgzue46wAS
BVKHvWJtqfeDE1sHm7bzddJ0vTti+L59fyFcHKDc/uB0IeyF58ysA3z+9MWQZUIIIzklWaVsqD7l
8KliCka92NdKdDSjVl7bkxfHJ4IznNWzliyfjC93PmatDzXTSIsnw0XJE9iZ3Pcx0iHWUOg/rEiL
jkNBbVqZJuMWPwx8Ln2zPDZTZO9H5B2992fgIvukNskmmDVLURujtnP+NA4a+34ZTSVcCxu3FSPS
PlcICv+SRklf2f2XG4LGmYqNLo06sJLLXRcOhu4nEnCFSsqTHWUH4ErIKK6McpF9MmugdGGhzF+V
tsr5C7XwG0ZqF/HJt9p8F4f4oCbIl+2QOQ8+VVkffU4KP9zVtL1WRr5siyIIhnEorlvwHOdb5PnQ
ydD7emuK8tT2wtgModze4sAQ4z8Y7wp9SHYBvE63TsPiaOFx0CHW6MW53n1//5NehoRZ3IgDFwAN
RfglWsy3ep1eTZOdDAOcCJIiYi8My1PisX8o43FEBp0GT6H3SCz7jboyC5dbiksVEvmAJ19FPhY5
aa/iEjHJfXaCWhO6OYSpvd4a3YYd+CHuEnubK/Gap9plTQ7wA/HHlrnVUGNZVqSRQ50Q+bLVOw4u
fUuCWm7J9MpsIxI9+BpIcnYI5QmCf4HkqUvZJ3SLoUWOPTCT27xMVK8QU0nzUZO/GWXLpk/KRLvW
Utn50/02M6uRxIBdTcMVWPn5GomnvLPLYZDvdEn9SJe8o+Kko93jdyvHz8V3AJ/BJQh4C2VaON3z
bvytWi5l4CXKgoEm6WRl2VcL28m8QHqirpNPfuav9ZLn33d2EMzj0XmYC1Cvtcfz8aZaz2ta/fId
1FPhhtYQeWaQpitvdRGu5lGQjOauQ/mZ6uv5KHmS+ojF9fKdJGXoYOMNd1SJ2C5l9mmlwnWZPDGW
DpXllctGIFmExnKIlCybGvkuNNVHbQbWYu6SeDqIqBe9Hbp918i3fqk+RmbjquDsKzepA2cfZHRL
88H++f62flWpXs6wDs6BlILmAqnj+btrrV1Hg1PJd3ZQjpvcDP0tUiDxlVJorZvKvrOP5TA5TL4c
/ypNnDFdOMnhN0edNJTbReZsMdRq9nVgCRfr8Xzn06rYm3ZaHVCa/DmYaXgAPint5cR48ZOk3FS1
OhKmJO3a6JPsLpqK8Lky/fFLjXb7IS1U47qNdPNU5ULxiOfYr+pddcNB5jwpebvqrjPH7vMZoIkJ
OId8AwYb/vHnM2BZRRy3agm7UGnNjdlDHe875SGJVc8pegNWMv9309fo9ml24FW1VK0kDJe9csoK
eDWRdYEMmsut54/gm1asBjlcEDWXrjRDumm1oNlWtTVcZ2j1XTVh+txPXXydy2gIYjBZwjuINbw2
kiy6SVMmVAsmZY8zbffLFKm+8Zsag+YU+n1cBoeaJGcfc2RvK7Kfba8M8k1jZ+VVFWnCkyWk971p
hFE5jZp5m/uR7tpFJt0omlLht5gT6y00m6L8/v3V90aIRRiEOvms54No+zKeVINUxm2VwLAZNWmn
o0Tvm1qD0EakVITLSLQ3meTUmzqZDmk/PYoq3aQa1rdy1xjHLKYHSxIo/Ef6n86GosaptXttJbpe
Bj0eEg4I1ypyDA6C869jB+CoaruRwIrr1VUzhkgmpjCXYhuMSlTHg9t0mrxy4l1GPiq1NJ0oeTkc
fEvlvRgronLmY5yqIJge0Qyrb+UwXmvxzWv7bO3P5CMNTOasB4IA2uJcRb+54iUQUJBZ/+qo99ti
6JOt6OMKQOmqB8Fl9KOoQPOINIr6PpCG+a1/Oz9sk0hrpKNyipMSfe+yMamJtEPzpeh1aVv5Nc4E
WnQ3Nop6jLXQ8JIC3XhVGpqNGqfDI7C3tdTu4uvOj4SYF7kFgY2Gyvkj5Q0aINaIkg7yc1/4N/PS
rMx+ZAUwlUCXo4+jvybEfvFtX4cE0Y54D/ecV/3c32YBg+jBHAtfOY2REXgC2dNNPBT9n5aAUUGi
ZzmLvNIkoih+/mKyjGx1QkP0pNdKsLOn1P7SIt1+yKRCe3x/H18kh2RmDEMnigmEKbbYIXHZx8gO
I6Mn10l7FyXXrVNjBOg4UuohLqTJHi32rYra+xUk4ZXBLxEymHy9ikdSDaLdssRETAl+ZpEpslOP
/N0e6UX/kBhWTUFCUSBuYm8lb/tKfpLtsNx2TargUlB024yiuFv2hu8FgTmuhPTLtH1+KGDHzMtM
KVxy1u2kkzjYw+wUaXpzpKgtb4qicPZJUBtuQtPo2Mnqh9AYvESOUW2KkoOvpmtl1UssGI9BdWSW
t+EawUXifBFoQCox+OnTU14pt6McBbdobWpbsmyATEpVbFI4HRunlZPNkGPunSb5SnJ1ub/IKrg6
cHmgmnBhk5FNQcLR0sERb/VHXZeCo4hRzZLCUmzQ8tqmWrW2pd94a3BaAKTh6MiY5OhzwvfbBkuR
6xRNVqSnscxrZFhL51sdSrjRiYTSZW/LwDuoHMRUzFikTbVtBociwfub4nKXnz/EIq/IqBEldd2m
JymJpF1lSvE2LeLg4x+PArmfHg8NWkj4S3hYJhxFSrI4PKl9CMZOVqRNn0Nien+UVzbq+UFBGYaW
IbRtRACpuZ7PaDTKeiXGPDwFTr/hMHez5FOqRRu4SrvB+OKo97FxJbRPep97Vqy7gGhdJ203o4TV
cHtn+SN6zBE+hbIromd1Su60/MrQX9pAxzD+UQ0/+gOuEgnQy7b37AaoSZUeyMx3dt5/hAh1Ywfd
p7L+VuCRtq3L76gd//n3ggDIGQiIgINgyUqG9NMGbaQGJzxVru1MUvGKaFYznotiJSAFGxAhUoIz
SWCZb6MxO5ChVOEpQbj+UBqj5fkw9A6jU+xCyQq2WHTUXm/HjmeBpTvkqaq4AByalS/6xuqcWV/g
m8HOcplbnA4Noh5Oi77Iqe9ijeYGZoPyXCF9f91cbn64ZaybOQIgV7uMgmXrdEFk5cEpn+qnXp6c
x6qxxJNEoMIFJbK44rCAP/zxoKTTwEHI6wFvLRP6sAFEFdpIC01ykx4njCKuAZbjv+IPuzSRug2Z
6JrT6eWLciVmIrmqYqcNuf18fzT6ENIVFjmqKuADDTM2Psn2JDZ2PigbllFwHVVZun//RV9tOM53
JaMCTgJoAh4HlYrzUZ2MPlo11vlJOKep8D0lxN/QSFEcy9wChsHU71o42vnTAAZX7p9SiducvvX7
Y+kfSmpVZnIn2iPCLa5lP3TRN71yPHMcD8l4UDTcaaB/wc3Kip3Wh26sPSrZrRbeWQ5l4MBoHsxJ
2Y0ymPUmReOxcSOOVSfKdr7I9g1SmZ0iNgK5TKtJnjOAz9sxBTNr1wAWQ4FbUF/3h/enZL4p/T4j
lCSo0OE2a83IGwCS5zNiTextuY/6DzmHw6GS8UWrMIM8SIWs0ZtDQ0FYnbXNWn0tRL5mbWdDo3WL
0ApJ++znQCnhfGjbycKJQyn9gFCm6goEaB/b1LivVREc8W+hhRYw176d+VstZnubba8fYgGSPDNH
5LK6TMWV14yu0P/RPYLQuKsImRbmrY9Thu3W4H96f7Iu+n1IS3Dzt2fZQVbRhdXjMARJqNem9MDV
+4CISnlVWFJ0KsO02UqlUR+kttmkhlxupJ4EZhxke+vrknIf25FzGAQOxy0ldXNUsRvvFO1xtLt6
I4oguc/UWF1Z7heJ3ozYgZCPOQkRlObHYpMVklO1VldrD74ScFFQ9WYHkaD4AsL8m+S3qJAhYuDJ
ql/cBpNtuJXptF4Sde3Gbqxkh6VS5+EeHv/hEQxsj87efI2dGRxUis8/fFJMUuEUg/rgF0G4jU2p
2bRB6K9UjpYB+3UUKDLYm8HBp0t7PspQpmHeT7OVxhiVO+z32HZVJY7vL4lXFZbfVzEAP4BXQLtB
+JHSL8+FLlNSRaSS8RArTrUza330SpRe4UPLzygDXPWJlmwTO30yZ42OsWm3eReX23FA9NexRb0t
siE5OLmjXCG28rnGxcdtw8cwjEKkku2PsSEPm07Liyvq7CbRgRsQyiqVpwZKuM11q7px/Mw4hGGZ
e8okJTuKs4any5mFcqdA9Q2fai+vdP3JTszU0xOrQj/OTldOrovtzEQwC3QUCK7koa+L8bccMir7
yRHYBD6Q62yNHXrv3uh1x2hLmf968IrbcAPF71R+Ey/Ro79yhM1LZvEVZnQ9wJ25HMkt8fxjI7Qs
1LAW6gOAzwMsTr22Nqa+V7guvP+9L8hir68J6gJBKojoIL3PR8J60c7Y/epDeWPvzX1yN+zKo7KD
ae0GW8WVd5mn7ctP3dZ6MPbWlbzJ98EmdKXd+8+xPD+Xj6GeP8Zgtm3UyZX6gEqwayAFlxrftHJf
qybwzZU1vtxJ5MrgWubci8wEKZHFK+vaXE0JUVsblNy4tezgU5M7zsrt++1BwE5T1uNgXnpckFBV
tZ9mgKcj3BSLKI62GMhFK68yH/Bn6wRdEiAQ9Ppn6TqOn/NpM/oQKdepzE9mG+DeDNcaOegimJn5
/gaxjG+0BrL7CsycJyXT2uK5fMcZS/jvag5l7SVjj+LwCA+V0Ss5MWFPjsV8w1pzcV2MAthrRhng
vzu31ynhaefvmKVUfjKEJ05UcLPWnYAdH1Iu1A/vr8AlOPLf41ADRwOEWhh7/nwcNEZ8doOenQY5
Ho5hPvR0aguvKBKL41wRmIuKsvZq36g3doKmK2D46akxZH+vdHjSiawrXFZCsVW0ursewzF0pwTq
d1W35j4oh2MbHpIu+t7j9ecJpb62y+QRWni8L9Tyx2j6yUoffZEM/fuN6AvRw5oR0Ev5hBHWuC9y
LTtVTvAw6pR7a76TARHURcUncvUAjcpSke0/28yv4+p0iIjgZFS0Z89ncgQIaaFhTkGmUYyPaZZG
V2XLlU7oWeCmlfW5KdfsoN9YJCBSQChTUON1l4iFROcg6asoPQlLDw/+ONleqkGNel0j//Vj+F/B
S3H/753V/Ou/+fOPohxp3oZi8cd/ncqX/FHULy/i9rn87/lH/99/+q/zP/KT//nNm2fxfPaHbQ53
dHxoX+rxw0uDqdDrmDzD/F/+//7lXy+vv+VpLF/++fePos3F/NvQG8v//s9fHX/+8+/Z1OO/fv/1
//m7u+eMH9vVL/mP8K/HohXhS53/9Zz//Ot/Y6pR/xDRj79u+GOz/GUvz43459+W9Q+6RqS65I/M
PKCmv//qX+a/0Zx/zDXAObrORO7XJmFe1CL859/c6/5BrYJtzM8ReF8NZZp5bP5Od/4BZgAuGZ18
WnF//99nPvss//OZ/srb7L6IctHwMCyw/wmLs64Yh+bMSoPERXxaIoJi3GJEMQWhpxlh85RoVoKr
i2I+d7Lu71KtA9qH6fr2t4n7z0P8PugrOu5sVBo3lLk4shmeKLLIAylS+ylXjNhLk3ZTtXeKcZNa
32vnZoo/6HHudfVDo36oRLzNZrtdJ90o8VOVP+pRsun6r63Ru4UlH7P6Ox2eHTbFbtIdEP9KreGY
0XQw2wfIFLvOR/RQD7wovlGdp0qh+d0kLomw68Ay0JvBG9t834WKW8qkRuVexb9XUA99/3UX6Dsm
efG6i7NHq7FuQwEj9qxH+za6q9zWzdxpI+0Krz6VW+0h/VSnruKprrNy6p3HtcuRFzetHhNo2QfH
Q7OobV3gsie//hIo8bbKo1/tYBz15tfKy87f7r1vOx/Ev2WDhWGC6tEYEtDMdldtd2JDY9ZNd8be
PxRH3B13j+8PebGGz6d3SUUci6KnjcCIITlnepo8fdevXCneHIKkfeZbUEBY3qeUtpsUoVIIHawf
k02CYtwHFdptxacs/vr+2ywgXf/5Zr+NtVgtqVFbVTcXXYO7nMbPT3tffawPw3Wxh6VzF7wEV+pJ
50i6zh/CfSBc7WmI3f7z+0+xqMq/PsVsOgZdiMrInJudf0Y9bdo6jtPEa1D0VTaILXFGW243bkvT
DQM3Ulx1DS/5xtI5G3OxWjOlNmXs1xiTm1OHXW0u8BcIBjpNRTLtVt7wcjRSDGpeBkVaMrOlKzXl
JymT0MP1rELSvUBNh4fAgaOcjKG5yQtNO3BpE7t8KrNbHYvNDfAL+xkfqPbQVFqFYXfTnriGqycp
spOXMTH1P1t1hEdSEVp/BEu0fFGoPf8GiiEpxL8ICU0jnJvZMv0HJ/KvNWkEzOdLYKDpkayEjPP8
ADnH2eUQkDCcIv4BwnI+qKxkTqqomYkEvNG4mR3UO/Ke6PD+7M9R4LcoAW6dd6KkSpViPhmXlYB0
pJga2c0IMhpbDtDqZkv528yNp1qGEDYUo3VNVwrMf1KbVkTF1Vy7OS5arJx7c5JMn5rcC8Qxxi3n
b6qUwCDVGLq8SltsayipQymQlFlH2gkTr6zAsr38Fpp17kWVU1/HIeWEJFJGz5GEf9W11ATfn5VF
mHlFkCKkQR5IhxWA7mLup8IReYDpyE5o5gRubaqu47Kqjnptv2gQGQ+gWOOVw3ih4jXXLxhPnq9F
UJ74ZzENhVbEQspDBh2H7LHMWnkXtU7y0VLj5BBqWp3hzzBOGx1vBHJiLNwGNwJ6MHo2JEHdRXR6
jeG8aEvNzwQ+mbXIlRAgm7KUGO1UOSz6aqp2IRJJCPeMybVvdRoVytrfyb79M+kpohRcOpQA6xbh
VObKJedyWgC00ee3IbJiaEyV8nx1GJNfwf+qkAVkiYQe7RqFVZF2cgG6qgg/5Gas9kA+9HTck+LJ
X/ywrp4tNJBNzLr7iSg5VP739xfIgv7LxLyy8SCAINLFP8trrB70jdRVaod/t4ZkIUXc6UMMhPuQ
gzj8YBkiqlxZ70pK6cE4/MAIwLA3qaWNCAbXdXxvZ1mmuL1qSdjmVdP0MVK1INqsPOUitM7HJOqN
9qxhRe0AKYLzuUOpTli9lZsHYoB/gxdh9kXpE99FRBGdp25UdomGQ6BtBZQwoNkdaUXjq2ILx0PU
tfV0PLG8SRioQ5UJKEHRrtz3Lr7u/ITU7qBvkESDnF5clZNRa6yWjsEh90crdfXcVLZKBUlDqUvV
pfXUXxWKryHVB00dS95sGwe24oU6FD5AEP3KYTRv7N/C4euE8XHhGlIaR7JqsdjKShMCDLx5iCnr
cfyF2Tbxy569paypGb4x1IxLJbhzBaQ8uqjpyMJoo0ygRA8n8UWu6bz0Wk2dn+LCWt47T+L5W8G3
peYIhxKBlQt5TaWpqqEyEv8w1vGP0YliZDeUkKYSFvdRmutPlHCr51ZrCtcUSY0reF17aMnaXj/g
K2Iharqyqxe1ylk0i4YHvMcZgYFNj7mIsL1GEIOD5h98IeKfQ6rpD05rHOUglbwY7409Qb64TkPh
7HKpVj8qI9JTfTyJ3dBHaNH7UnvdmJ0JU6OzxbbuRX6VTE22F2DjPlQcx1ulm+rj+xvq8pvx1KCA
uOxxb5KXzcGU48tGj9Q/tJ013UQR4i9DW8mH1JfHtb07f//FR6MGgqzjbPcIImDOD37L340kcMwh
MpxDUertk13HAdSv2S1uxugbbusIfEftrHkJkUrdqbGSHIqRwtquzmNjTft5mQzP32sOnhh4zaLK
xL3zp+kRtHWsTvUPoq0rwF1+8qAP9NPKcNCSTQraHEd5A4svT8Do+ZmztWCm6aW+nWwZl3Tc4XEP
MUrDPna9hCJMXIUDgoZaipN8Jzrtpu3q+DkzYqM4WBkNHGhzClfAGlLqyul+carNLwP3AHwc9cWZ
d3T+MgJ9DASSeRkfXuAua+eOdu+LA8C+dmtkab7LSiveNvTmtjCA002gWu3+j5cSF25gehCBwCgs
N4DZxMCzGzaAM1jdLirTae93qXmdqckaGnBOTxcraZb/obg1B1q0aM5fN5Y7E11yWTqEqW9sWq0L
N5Qa8LAZB3szoCWC2iL+HaKwSu/9l5zD5cXISMgxMKBJQMTnI6cgIcY4qaRDPubNQZKj5wKfHg/f
EKJ8UuYbKcvlbVbBFcCouliJe2/s1jl7Q6WC8igeJYs1G9VlmthTHBzLIjBu/HaU73PWnitBA1l5
0WXCyIo6G2oRzgYRZrKNEu+RLWvTxMUEpZXNdDeS1W06w283hZImKyHizfeDZjGz8149rM5nN9M6
jo8WDXwR2N1WNNJni62PKVhfroz05usB7sSZA3UurqHnI3Whqgq7UHg9biUb+Csu0LroqzV1/pWW
+fqjIU/f3l86ly9H6ANwhKERqENtKeWCjnw6BkzpMUmdcmelTr1r5DbY9XLmrNyBLvfHPBR7ED8B
eNNLOrik0dTXBOukieMic2Wz4LofTch+9IaWb+0aC6vMhg9YACN//y0vJxZZx9ljd8ZRG4x9PrHD
lMYO4Tw4aqGdHyUbiFCqdsNdbc2ZY1T6G3mYsrWk6/JoYUMgTjWn9cB1L4qNsZ0qymgHxyKEg8GI
Ktinqcbvya2mPjtC/aawYZdB3R0RwlOu0tGRKmp/efC1GMK1CsCCrj4nAxRd8UIjzwdzB7TnfBYI
0UM+JY5zqGxEGnu9gaZSk36aYYVmPxHEa/La2Kg0eY9OE49XScjdzAwkvFwtuQKIkPoPWYIYhAiV
AtJ5015VcT9+yawY2bxcbrbZoJnXkR+X99jdt0crT5Jjmo8D1OpYHBFuz+6VwdduxailV7IWgSHp
uwpgA23ayBbWSiJx+d0JhzB/5isVLQBjEZp6PSpqoBcgEtpwU6t3U03DxviSV3dRt8bkfWOsOVkh
qeUeQPtwEf4HSK11VtOTjCIrvK1a5wutDvkaTXREMcr0qZlW+YRvnLDgswBMYxFlkistKyYRagdT
AKAEn080QxQtOJgiHHAOxxQbdY7mgLYuiuWOk2xsoVk3fjH6K1N8effhEYj8XNSg/5BDnS+q/8Pd
mXS3jaRr+q/c03vkwTxsAVCiJFOSRcqycoNjeUBgDMzTr78PlFV9TUotHlevuhe5qHSWgxGI4Rve
QSaYoCw64M3MxT1as71vSl/HoT0v+sYes3PSxm/vK6QrWFx64ACkwfIcD1eWEEAr/DCv3HLurzUl
qXfLpA+f8nnuzggTv31V126BTcuP2NlzTqW10Bfv51GU4mpy7etYRg0ae4UTmiZc/ZbVJH6Poj2g
IjuszTE9kyKdViQ5rWtZimsLAA45m3WysBCfDGVYlIRnFRJGOSfuVR0bYiM9ownY78u2nQvlpR1y
beNisnFXSuUJIV7HO/O+v93YYFe4uMnXIFMj63e85G6eWsWE58FVifKBnddTqBXK8tzno7FrhKEO
QTqf8z1bD+ZxRLOOiZ6HDQyRcsT6bX6LyqMmHTGCcaDEGnmyibRU7AhZxzN79+1mQuZXo38MLovu
4CncvkfDSClrFGDGEimJXK/1rdGg6Q+jsDtT23xnM60ruDJFsCHnhjiekNcYozk6eXqVyxaB2sg6
5Kqd3SAAo2410qjAHGT+Ka1UNK9LLLw/fv/eHlImSmyokwpS73xNO35bzkqTfRa5VXoFJTzfTFEt
L+rIqv1JGlfL4LRnTs5Jx3x9aRiPHQprymTM03vJ7LoRlQekoFPVEOFoO9NmMOd4M0ci3qalq9xG
fdJeq3GTXvBaZYHmdmIrOiyH677BAlHtEfrtk+RF7ZsZMpN0tnNnRSEhbQRK0UpvtGUwgx6SEP9x
Gl/Sop920aLgV0X99Zs1dJ8Nu+0eP17Hdy5cJsY9S5/yVSbq5CzEmSbavmzTK9qeqd+7+F24uBb5
IipjFIebm1q06vU4dSDLJv5wAh99Jkh8d3HxhuBdI1NE2Owk2m+VsdeAemVXU6TVm4nqdljpk+H6
stW+AENN75QaTjL1OGluQcx0n/TScr9q2jBfqoMrtrqsn/uxWDatQLqpte0R7qRlbV3FAIto4i7s
EF9flxrJ5lBbNCAVxSwJVMZvBn9v4RjlJZKD59z83rtnwEAT43PbEG6fXO11USWpwPYZaV0zvegq
rdws9SywHImNELVqfEiqcv728Rd97woAHsOtBscRfvz657+dDFNLlQGrjfSqtnvLV+UkKfOORug1
ljyTvLxzCKm+r4RcqrwOcMXjoZK47bW0a9g7itSQJ1Ljmz4GI6sb03SJxsg5oNo7dyjSFxw+Hl2T
Y39alZTNqqbDXtVazQ4Ns0HwBCHBM9vxbVRvMgRvFCImVJBPrxZlwWxIiZf0KhrtYUtJRAQAe8eg
zcm3O7X0bhV9lCHnJjoTX787v5UEx5ax6emfrGcXp0OV6m561Wou1HdNkV9w5mzuP94g7301elGv
GrPrXXYS1s0InVLcULjKJk/byFiNdvM8KFvFUbLPdtSek0d+fzxgAmQrlE+skxsGFZOiGXvWc0jS
DYgceaED4QpojEG97M61IN/7egQZNDwJqVYDvuM9mQH5jD2H0ZxWK25QCMhCqLrLdsqWoNHmnV1P
X2Mllpv/YFHpgnHK6Uu9wZJ69HuaqLTSK1Hp8E9Tp76Itbz342hWdk6iWp//g/HggK3DYVR12n7r
6tL0ikFg71FpANKXvPwUpXy60aOUOcjxHO3+ndceWNqK+l0fXeLj42U1yly6SU3uQ51TCUasJbZT
S9jYQS+5UlSQYB6+ZNRYPbEdVUWcCTbeudSIx1cm/lryfaPxhpKQzfNrZ1cVc/Oj3ppup7T5e0It
Yvvxwr4/EltnVRkhKD85HYLOtZfVIr8C6BZt4sRrtk1CrxxNj3OYtffe3lcDgFXLA1ne0/cBROGk
tdSdr4TaiRfwc/XVPNcOWPgUgyK7r67iqXR3o1yigGCo/WoN7TkFl3caKSCXENsmaqQSCzv5+MtW
8C3KSJvTK1WBH6jaqAYRpwPcL7yFuvEAbc0ptC17Hx3oUsggtg3BNoiqLXL+w+XHy4+WCeMdB8ow
LOnrIkUHhw5w4/HvMRWYwHq9KNskrTXN7xwhfxWdqd050hHLJbCm2dx2VWb+yJs8qi9tMxo/TfVo
PbddNVFctrW9XU7NrpsayB5aP+lPKSKt19Y4GF/g/WaqP+NPdr+4UxL7araCF/UhpmKRPQ9d+UBR
o8dPYundCxqcxc8oKcdpA2veesZ/vXW5RtKQxBFl92p50Hstvy07WASg8pWHwjSre8UQaeqXY9HN
fmapc46gG4FpWEd2JvwkxscVweyyCwccIdNPpohxWxgVuDMXDe3Z3I8wELjs07oi5rGgvPlZ2roM
anX5d4lW7peiSHhxi6kfX9xqzncukoFPJqYsAv0dQdPZHo3I73uH1jxCZoUeYvdrf1IbrdpNtY4y
nJFOxVe95TZsmngCtDnTsUEiKO4zfzZFu8EYw/tWz7L9UiwoHYaaVWAgkrSdsu/42WgVZ3GhhUtS
aM+FWsb7fpIJWv+dnTl+rXbJXrFkhRiCM7uTv/TgL3MttT6NbvUTM9svsaM41mbKS+1r3SXltNVn
eq63FNjHlxqQ+yZTIcj7FIdTLYxTx9iu6+3cIcHbzv6INOKNS12nDIqeGCxIJtNpNwZy1U8QUrMX
R+hDt7F5aZ5N6Ywx3gj2/Oxpne1c0/A2ka0bEue2WmbxzcqSyLtqFEe7UprGKHHkGPpbnGlbdJeK
sSx8DCyb6LK0JEbvK+of2WIJwEex+2jnTXazj7KR3koD7EHbTEq0uH7Slw5PnYKWYKgk3rIvzISW
aR9JF1YB1BzUi8VQPhZGhagVeM9uawopH0aAq1cLbNkQXUR1h0dw9YBHLEXuqK9pODjDMHyuyqVO
g6b1ss7Pl147qBG3ybbJ+/TTojbqPRrBheln0QRv31aUbPJne1TFZZWo8ba3a2MOomLu3VBr7Z2c
7el7WSPwFHSmEw1+PNZdHUpdzZFBtAr1h1iiDMTSsqhuqCPI+1Ufq+ElbrPUA3oHe89vG7V6NqxE
/vTMvNsb1tJ/W9REm9jMkxGaKLnzS+IxvUu7eLaCdrasF6sbGzWIplqtsOtzlZFtKID+TVazRyvB
pZYYgUIMyt6yv7WtmAs41kJ+y9JsTDcKYPSveobMbELx0fANN6mKIE7WvydPc5wRAAeZV+ootReL
Yml2GY2Te09zKdb9MpNmGmSkNCFUC/NLguLadVnPKTqGiYaPgBKXA67tuln+7Y3UVpGJSDCwqJI5
TjaGjjGM4PmQdHjr2WCDZIa1MXmVvzpzIYQvvIqTZCa0qIJeFU180Zf9PG9ykfS4csxLTt8rtXOs
18r2HrLsXPrG5MQh10DzXbZT8aQYqXlVSE9PfVWA6VzND9orb5yML0tWDj9QvQJknCTxEAdakkVt
0Gaam+CFpSgAykTePzej6mUBOrTt33GK2KKvj4tbXyBagMJ82ndfxjm35wByWW36sZFjXsLvFkUo
AJuaFJLNub7y+rSDNyCK23yso8J362YC1Fl01kOqLgZJdwV9xK/LZroXqCIhBF2NfNCerXvRr1p5
olmsH2pE8oNiVTzfNykcZXAEaVcimThYbPWkSu65wOMhWCwDNUZzmeNvI+W2JWDrwWuSQ5d9GtJs
ehmiUrw4szbqvjqAMfHRUvAQSMoW72FuMT0JW0kD6WYVfDvkPUo6/jzGVMhHu1W1DSdvgo8391lA
sz7/XKh1992q0ptuSZ7UxTL7iwqhCCh+EZTdq8xpKjWsFFRQC1CnYxiBchv9fJiqJmQvSHFfCRPy
iFY75VbqyxBft4pwnJCOlfK5Xww73STp0jy0SS8ePHfAmIXFPGC/+amwvCdSxzQN7Z7HBqF9bo5s
KPtPSFgsOASzgZ+rfqgSpFPZW2oeo+drx+hXBEVZRMvGzXo92fRZkhzS3IifM60WX/jrcTeiGsV3
WrI5ul5ixFP9ROGw+JR05C9pRnrva51SPBbgIR/7Nq9bJpVPtq/NaJWEnqKUsR+VxCK+aK0ZV8DF
sB7cGV3MHOXqT3mdQTLrJwWPmLLvlGbjjl4TY4kRRWwmkaFHibANhpYezZER681sA4Gz6iC9EF8t
RTs4/lSLTlD1KFDbgWiATIHqTt5V10rteRhiHDHjcXB9W6sKLZCxMt6wmaFrOkblDJjLjFUV2rKb
HD83ZAfD0wMgPJe2fC7qur2rCBD7QDe8CWdDQcE50KGQq/5YYTO40etB+6oIy90hxu39y+Xp/2sE
PSpgv8VrK0L/CEK//fmt+fFfV22+YufXf3bfQ1l+y//979rfAfSvf9e/EPTGX7RpyIvQTAYYhg7I
vxH0jv4XVhg0NCixURQGK/C//uvfCHpL/4vAmGzDIQYFS7fqlfwbQW8Zf9HhgwhEOY64FSnAPwHR
v0ka17oBdu0kp7TTQPMfx5w2qKwI1xPlSrH64sIrUntjy+i5xr4dwYgIXWtrfhxl//jb4t3/E9Qe
wejf9NNWJVeYA6suDeaWK3/h91qN1yG0Jr0ovR6ytrmv1NbD03CM5BPxevEtL4XygIq33AwOaBec
sad5CGiHEdThTroRpRzQKK+0m5QQKA4oYWo3iShz7aLJVfkV67RYhI5BwGX0vQmHsZrS3Qz77Jcg
GDjMi6h/KWl/aebL1AeR1q8XTtbv7EqLv5dN8diYWtUHXBCKi6+RrnydlTK5z73ksix7RMdtA5bS
oI8IlllqjTqQUCL1zsFR9J+V+qOztEu+N7KVv7pj6skxheX/Oc6KthIe/8+klduf438F3/KfP2SZ
UAj8hwazcl1e/3//nC52zl+cARqgoI1hgqyO1f/wU6js/kULHAwfh4TO+spc+ffp0ty/6JqihIaA
O+02+kL/c7p0/a9Vnho9Ayr7FNhB1v4BRWXdxb9ldCiT0GuCo4Ls3Hq4TrlZ0nW6mBps9FBULyMv
nfok5BkK4kml9Z8hmCe/mOrAG2EzBe2RWZhT9GAkKjyQr52XbEzvmxYfusH0f/sA75za0z7W62Dc
VCsCB9/LN23/KPHGFXKqPIyUyYP51qNmXV+61AiSoDC35aXunBnyvemtDclVuIne6GnfXU07rTJx
XH3of8m/5aO5B79/dpCTOt3rtFaMBsk36irgqY8vIyKg0TVKK3qoUtcfnBgV4yYwrfRiiZM/nw/R
DNgaauK0A0/tziMwFTGo5uiBcmqgmI9V/tWuKl/3Wt+m1vLx9zqpqq7zgu8BCpiqFSiNU1NUh6Ss
kqSYewHYxW5wUz5XBz/d4FTZ2d3ID621P87SyfMxdhkUSjHH+ypSPyGiqcZWqPTj5uN5nDxSoEuP
RzkpwZm17g5zvMT7aNhEim8bT9GdfTG4je/8ma8L1d8VXEuvEgwUuC++0PFW0NoYpwsvFvu2Gpog
yy5qS8/ONA9eV+X3a+F1EEQ9IJ9jRQ9B83iQaTSMMqVasW9+uBmCC8FcAUG8ml7klf6Ctx2lJjH5
+hNyHCDNxj8zff3XHIG1UnwzkCI89a7R0XwrO12K/ZA/zma9F6PcSi37PtbVmQ93Wuf7Zzl/G2rd
P7+1ZNougSQ61mKPvzYmT84D2cJdfaF/mnbFmULp6WZ/XdTfhjr5cmsy5RQIge81e7hqxBLE3R/C
QtbZgD8mGkOBDlrRa0Hxt9moNuKRXt4wGxWF7Nm6sRKkIBAq7DRtK8pzd9/bw7V+H2CXr5QWLEdO
Fq+1jGo29Hg/CR0XTC7XLiTF+/hsvTfIWlkGSw7iEQT38SAo7lINbrgjpMh+KfoWqvJj8oduxuuW
I8RcfWlYOBqup8YpqVuiSyB0sa87Kz2YGtYBwokU8YcX3uswQKOICGChvHkM1WlujMq1xN4tyHyX
2g00R54jxL+3YispltCCwB25rOMVa70ctXE75lYdm02f34oc63qRnikHv93OVKRRDcTcZYVPnEox
F/ViLxbK6HstD7Qh04LGVM4JN72ido8vouNBTqbS0adFOo5Bwt3dwdjqpu89DXfUrIJ4+/JwvwRz
iKJdWF2bN83k4yR8M/ufP95/785zRbVDZwPWf4p3hSIlhVDaZG/Qm1rRAbdx2W3+78Y4uW9Fmyde
pNZ8MTPfuvME9v3P+pfr/gbh8z+zOOmdzCkSaKKrkv3Yuc1GWH3YQVk5c1TfXyp4jfiD0gI+zdXG
lg6Qi+/YvsyabUq1S5RnWkDnRjh5aDuAbwWZFiNwwbVqHIjyzEKdSJG83gQrFup/T2J963+7Qx2n
99IxmZJ9c6FfwlC6XMLEPxSBGyY/o4oXInm8/+5cjuHt7M8vo+pHD25gnoGzvztPKIoUfMifUU08
/hGWGIeuUZdk32f9VbxkYaycQ1KfGeK0uRQnNdDXZE723p3rJpdteU5M5RWN9+bwmrQG2Qtc36eM
O7MGcB+NBof3hZL+Je42F+2l3GU76zY6OJvvz9dbJ+Q72g/5LrvQt/KiuRSb2f/xHxyu337Gybsr
irSNk0xL9q69L/s1jD2n9Kiv19BHMz3ZliBv8c7KnGRP6f4yup5/thkeULCsUK9xAttH0nqTb6pL
pAhXQ2nQM3fxxTm04rsfFPEVEM+vkdvJPJcuVZJptJJ9bNeXY18X3xS9jn5+vJjrX/JmpvBl6Ini
b/amBdhRgSaOt5N9Im8jA5EB5WbujUBO58AC787mt4HWR+63Y6iVijfKgSUFfRRQJ6Gjdm6Idzco
KAt4OPyDqNXJpThRj1lgTqT73UtxnV9oN9pTPPnD1tnU4RIYQRGWAe7Zm/4mDvOgR1rg87gV1+rN
9j94YwjoMVYFqcOvOZlsXybEBEuR7k3Z3hppcTtp51AQr/5gx19uVaRbZXEJ2ijNndxrtuwTBFEy
zIHLwfnZLsqw19Kpa3zY2EBoLHOcngc8k39V05h/nRdMstvMyB8rc0h3tjHpDwkOBNcNDkzY680K
vTiZDtF3F/0vbsdlbWoVaVfv+ihVf02xNn8f7EJNfBvNsN2oQpgg4tEMsB4u94IvmkHB01hvzUNe
6xIVg1wpP8NSVne6HfG/LdCRXtAWWIb4WV65Ga3L2ZxWqdSpRW9bK28jJMXxPDAW82GpC7FDHtuG
jDm5k7GZ8D6Rvps3SMLr40BzJGn0MQnNTNS57yHQECEFEy0wcC1Nfp1dFX0xnfOl0mOEBO67mOr+
+vj0vE03ODIQ47nSqYispdPjXY37Xg46P/UOmY1VNRw+9NV7NTd8pfaUXd845h1nVrkpRLrsWoNf
hO+a9/Txr1hvo6OdoDG2BmkQ5i3F1VPBhaI0qzJJ0mEPgfR2rh6kaf3y8rVxe8uL9KcvGTwWUhLI
LPoaEZwCepckycQ4xSqDqb6jodbfnLmSzDU6OpoPVA/ODrub/MBkdY8XVa1MPS6kmRxcRNlpMXR5
9Wwjb/oDAHrXBq5Zqg+K0SiDb01GowErtpzrJhXpryLJ4vveqwns9C4DcVwqc9489vHQpq9t6y9R
F5Hvom0kf0SuXtwr01T96npb/aG3S//3jKes50fRYCRg/SdUT4rerbDIXfqy8mHuZA927YFjxMhA
m5GxnOKb2NKLz0g3TY+ucA2omGmNS6QlAPJsQJbqpd9Ao9rFDdAFPy+0zLqc6J4Kn0YQ5PmP98Jr
Sni8eNQfVyUEJENf64rHi+codSu6ekgOCmiFnepCOle1vglQ8pLST8a8+9t2WuXajSRUjCg2HuIy
/k4XetwIzz5n+fRKxj39OYhfrenRagZxqiXqUHPv61pmh0zNMC0ptDicosjdKrNabWSnxTdAnoHw
QoTZN1Xl+P1syEdDBZDiT2bfbtraHW4bK5qugcupwSJzZe9VsbjwkJinGDg6+yjKL5RxljuDRtuF
OtXaRT5b8zX3osRioV92Q+54oRhNep1pZ2w+XvJXhvbxHNEkomaIpTOZJqn68ZKPWL82XqepB8/J
16tImt2vwYW96FdS028SJDOei2pYrgytUVDjyTvz82i8gghUtF1jUu5D6c7Nt95e5nv6zeILr5t2
aOcKl/gZ1805mOVY3XdFwds8E5gYQwA8SzvQQ68/W0lGNOkUfbazgZ0k/lKDDA96L3Z/gvWfvoqm
pUdJESb5OeB1VQW2K3o1EEpdoyNtZ0MdJKoyAW5r4TlXkfSeFOAG98CV7cxX00Hv/KFwsq/6kNTf
aVlGo69Vlfqlpo66H5W02+kZbQ9/sD0ljPLMgZr08SK/qQSzoT2H0hFwQx1p2tPK9uzYSR0No3fo
Ww8f2c5OZbtrPQyh/Dbvh0M/Z3MSgqCuUhAwVAmDvm5d83IB5EHDZY76Lx//ojcBDcYWiECBkaWA
Bz30JEZcMrNCe3zIDm2felueKyvsSsc5gyA9USclfVkJ4eC16R9QyniTg6mxlihWUpSHKKo0vx57
G/QhasMw4LcZT02AV0oxx/ZlpK8ek0uHb2kRocLRzmixidG6bzmDF388d+RIVugsXp5r0eB4x8su
FlZhjOWhHF33oumktVmW4pxF6tt4buWaQVFaHXBJN05JNFiiaoJ2tDxgl97eCFuNbl0ltrfumrRX
c7bvZF180mLH3Iw5OIwFoYdNEVtF0GNhtYHpPPk16K9ggp7hjxHWSpqqGOFSZA9uC9ajH6dia2ML
ve0BXWwHZahuOguxIjfN2mCB+b0h0kiCNjLOAazXyODo0ljnxotNT5KuEdfG8RLGbmzVTlvLw4gV
R9jaQD1bU6XAnFni8uOvdQIoRbABaDr6RHBsV0WmU5X1bmGbmvUiD67dpTf0QO2NUyG2PqV4xg45
toXFkGcHT0PRq0K/7urj4d8clHV42scOBC8qZafyEbady2i2u+pAYKoEkz1FtyrInDNtqVes+OmC
0t5YIxP4RnTnjhe0Am7VAo6pD8AJRQAGAnJ7tnTLJqttcakXSXeBr5z6EBeRzQuv7RojxQlIM5Wt
nufzNRTzwq+mDCZlN+lgORLnV6KglJUt9eSXRNGC17tIAleN9YupKqfw43V6E8aRWbPRqfGtsgsI
TR9PAIWlkpbvUB+8qUdbw1ox2yp+F1Zr7bvKAjkJG+PjId/0OV6HhJu8Dus6pxZVwogE7/ZSHzLF
MrCMwkrc7RZjg6YHa6T0js/9Srqb5dqZlsR7k0W/HaFUJFMpw518rU73Bj2ul+bgZWisuFHnIgq+
LPnGBLYSZqrZ76Wrn+O6v7MVWVuKfjTfmO1puK42ham2mtEc0lZikD0lEdRVYZ15q94ebdJp0k+P
k0cUe8qx0YAydRWb64B1Z4pXonjpkDMIelRd/njLGCA2UErgESIPPKWo9nE7VLawjENccrQ8Dxg1
b/1yOStoUtko54eWYsRnNs2pFhSzYovC2KD7jS8KkObjjarHLrz5USqHNJkARUD4bQeAs16E8nuH
gbLn3miiP6xyg13kglkbrIcuMis/ys5Bqt9+ULLrFc2yHh2izDWV+K2q0BitmeBGohxER2MLt75f
U9L/C110JM/5O3Zk3YvHNwsGZqt9NVwHiBWn7avcUAssUfHYaJza29i6xJtPRwjIkG6xAboeX358
Kt/G8MQ6r5AA8jqg4m/8jGbTVVSrcw5tYv8ta+MyjprMT03xeYr22JuBBy4Br/R+UmYasGUMqLP6
zAF9O+lViNMFmw+UgOOyrvxvK0tZipQTTaWDUXoWntfzco0eu0NXQM6rB6965pV4N8CD07FmfKsx
1SnNoih5vngt3YNIVHC8qN7rzyVYivtWX9LBb2jpPJjzglF4bkzWEii6HMVFlOTmj453/4/LqbzK
wKog6sHAhzhzssmLOp8Gx6q8A2w2z1djRVkxrr8+/tLWuj+PtxbN7JUkvFISLN7m41WeG7XJk8gs
HpOoGsjYh4J95abdtmoWbQmsfOiu1Flo5mVn9uYYZLUzZ37RlpJeKphW3Ijc4UWtcOkJTPhvceia
o5cHFQgiEky3ulNzieq20WRflwJTOt/qK2rcQrNipLjtyL0nOSufKtGM0yof13jhqOOLNVtThh7/
3NzhmtuoYZfPPQmwkgxXep8K8ItZpHwhhdbLIE1a7zmBTQBXXXMQWEfXEj9LBVERJMYX/VF6C+hZ
fJRVxW9hO/LLoqqPw1JNrfaiTRNj9iu0Be5mHWRTwBnEVUdU8iFXa/XHx0v+zj5D8x6XSZCIq+zW
KTVaGIPdDnVXPcae1V/UHnhobzGU3Ee23ghMgL6BFeUI3KTptTXMw0WcVtljHXXn2npv7y60g0AF
rX1KeKqnauyyrgqn0qr0EXeH+Ga2Y8w0TLs5d5mssfjxFmMYchR49mimIOp9vMVUq1W1JovSxzF2
0m2dqO5N7NgFtRs0G1ab223kJu0m6RXxoPWj47PR2vDjRX97mbirTQvNWBBzq4Hv8W+QUW6bi7ST
RxUHrx3N7OlxnBr1FsT1wZin5pyK7DvjUTOHlYbWPQ/DachZ4ZeOf8KUPBYZzkWKiIftoq8vkaVO
F1YsznXj3gIseIcBSKLYQTWQttzJbUGKj04v/taP6G92W6QwQeu2ZrxZBU0QxqhrSqUjh8+Ttj/Z
Xn4hI9cIcVLFhtKVAqnUpNzD/G2vBPoEYUrScKYP9jbUW38h9ziZFHnb6ZJggSB6KmPpo6vxCazG
A07F8PDLJjg+q4r7NPT1Y5mcLcu/s8/psmL7sCbLqy/j8cdXa1TKwFqnj5SsYKwRZF5QWRzPvFfv
PJquA1IMZCdsdeqha1T2+4Ml1MkcXBswgUMZC3FUTGRwEL6wKBVcYsFkXFSDY/hZZjefZqvPri2Y
LmEpVCMcQW6c2fHrBz85dVQrAG9Q/gdz45xc7LU21Y1SltljUnh3Uzb/sl15sKP4GU/721YOLx8f
sLchJ3EgHC5IXJS03zTv8ayYnQRN+cdxsaobW4mtB8VdvlLC1M5M7G0yCfyR1BXxd+BrPNbHy9zF
kVUUrV4+Wov3dxar3b2HNMFtOmLp0WjtuEEJcLwqOq0NEzexN388TzIGagEuuojw4E72ktvDDMno
dD46i6NeFw0lwEq16w1qZOewh1Au33xDT8W0yXyVPUQF7yS4tCtdposXNY8VR7TaqkNihKoLewMV
0LbYVKaSVYEsjfHvxZoN9TJSVuvOuk/lt1LmaX/jRHleXI7IxaCGhzRu5uuVtPaaW8f3s6Ys8cY2
Fv3CsGVOqyIZMbOC3r0Z1F4YG1jz+a2d8CVCHa3fb9owmr9S1MG2g1Y15rUNufjblEVd5WM1SU7r
YPiDWy5W4hFnmYggjBs3efZkP/eXzgj2byQrfnF1rHR9FzPc+6mfzZcyzrwkQNoeAXHbQFSwy53x
k1GV3rgGGvNDJPjv/IEU/8ErU2gepBn4o0IIfGxjdfZLjmMoVhzbtVqVOLNZTK2Fh2cNyGhbVWcH
w5g7+1Za9c6xesu9EHj1Dcjy6aj52HVZKD6Mt3w7VwAeQD/ziX1B3+TK6Xv9OqbSeZC1Ev0iAc5G
6vi9imtLrQxfF62n57RYWb7pZa8u4OecqQiSUvJvVCAzI5SpFVqgYkqmXmZaBVkmlp3oAxWxwspf
ulkQYMrRufQUmk18BdoDILPn5a6JM+W5dju1C0pTG3oARLXh+TSaZjccZarTabEMbAbptwndJ2LE
zIgSVLax8al/WqzIxppqIMHEFzCP7HsMcemXVG2qw4ny1B6ekwf9JUTC0o7CTNg5DK6hKZ+4qTsZ
9vqUO76LYnu3kdSiXL8b6/kGsQjvJaGg+xINZgGfPBYqf1Ej7Y0FkarGkatY4KOVeDGEvWklV4nX
AyofIMU98kbohT/kriRfcwbj1iO4LH0nl+SmbIzyGYob+gmSarU6Te2GK8C6jrHWOiwQ+oLYSqZQ
X0wg8JOIlhnbw+n2VQrwzm6zxvAdOgFlmEgna4KlaJIHj5beHonatMMGeomvBdYhO6BO87eUEqod
6MtUuFD/+0X1W8XBgj7u0TxttbL46VpFlPoT9fVD40Uen9GNxeeOg/eMJIkDW8et75Vuzn/2fZ5/
akw7ASYcm/JmwvTFCxW7jV/qro2faFkqduhWpXq/AGqWftsmj+ZoZpdaXkuszQygfAF5V/HFkWZ/
U9uzuHTrSvS+qY/CpTahJkVQt9X8Rc5k8yxRtthBI0xIMLGOnezsQUbzJ+KaJ9jh9YPMdPXvum28
hrc/aR7qpnFav2kJ0v0lGqyd1yVNF6TuIi4q01bKTdqZm2bussdZN4fbSktGxYcYhPBeoi0ohlhA
yxjBHpO/S8W17+KljF9KyMucfQWtm+scS0g+tHc3lK79NaIb3hDyKHBoHWWZ/qaLSs4OFxfuuh0b
adjkue1RytJkHUZKNtirfvj8o3a97maYUn3rtiPLMNciyKCghuOQqJ+yUbV/iMZFb13I3nhSjWW8
43Ow82KKbvBMFajTvoyl8SXhz9rQUyVifklu94dlIsw/ZOOiIfLQecuPScs03JW9/Eese1KB51BV
ey/OHWiW7fLiWJNJxw2piqArh/xyjvEyjE2jpERbV8uvAcu9tlBuh9S78tQCizkzan/Y9C1Cs8jo
AoIGeIrNzK4DNrYufaNzjZ0Sk9mAH4/q6wKPD5X0LkHgonO1WfpTPOBerbuz+ksf6uieaG3cx5Ey
f4F2Nl97JdG6r4wRFuoT9TnKSKKef6aut7B8dY/u3mRx61dSn5Rg5dzwyaIc7+tY1rXqE7+kcWgu
7D3uOIwhESwf0s+lmyWf1DGVWsi3K+G0up351Pw3e+e13EaSret32ffVUd7cloMHAdBI1E0FKYnl
va+nPx84M2cksI8Yfa53R8eoR65QicyVy/xG0oL5k/bNx0TQwoCKS5S22zsj4eYCR8BaqtO5fgz0
Nt+GrSY7pWlmLl8dsjmZYLn9OMzrPtQ+y8pvNeRoHAEPZ4JDT+Mq7nMLUWomXUnDOesfU4prfBZQ
rlpHahF6EOu00RVLw8xpzXZYG03zzJWGA/A8OoKSV05WtO1dG4jpQVYTGYIhhNatmBrLC3ddu5mN
FsmQYpRw/qS32kCcy7XuziJMGy4L0gMrGJv4MQu7AhKmTP7ZSpgo2TS9cTGPENzB4hQbX/TVJ7rI
mBRK4bnXM334JFH9CEhj1WlPUxEB6KUAvakVVBUPeKuXmkdZriCOJ7N+Hjv1JUea66hZteiVTVmg
v1nEq0QZO7fJ88kZcwOr4zLhHOhGx2yrU/bqOHB9ZnO2rlqEu+ARyEe4LMOqAji/GvpE9kZ1MTfd
FFYX+jbhVqW//Ek++DHzvPZqMDjiqzWQR7zmi7+k3Qm33DRbWvM4LKxmOpfIUkdC7/S5rn2yctfU
8vec+tdHfUhyLRm3xVAwmse5j0JPiUcYYwuSj/80xcS2m04iQzc070HW/P5Ck6hGM4pexWMgVC/j
YPV3oWnWjiII2tufn/Q378OBgMXAjO8qVnazESpg8X0Y6+VjcyVVTrR3bQ22/OofP4UM9loQkczS
872pRNBTNGsdP63HaOKK6zKEMlMdJ4d/9hQ0pXQN6AkdCiIYJ/z3VZtFIWBaPdRPKTeFU/Zq7FQd
AIw/P+VW0h2UDTUkS0bDjIkSc4PfH7OUndbNcjA8lfY3t7Zbe7FLx3Aq+w2XP+dTMMXt5r593M3a
6XoVYyDM40RHs+HGu60Te4JHLOdZibcV7dj/8xteC5hf9/j1iTT0gWHr70aBNwBpEgFwNXAkn/TK
uusUMnOlSl6x/vkptOUnLdfb/Xf7rJv6JkisrJVVYXga8r2qfY+Thz+/y/tM/k8vcy2wfokNsoQk
dTqxfDvLrm3L7tzeG9zNq+pktmlLziVyVoQ2V/aRN3ZF+xOCxm1LgOrtKhYLD+66nrg23OwWqCCl
XsjK9JjWhShBbi8R/BBnhG+cKpXbLfLGQMqqIulELy1juQJMNhsRsCIxUz1qBu0uE9ul+KSIfRdG
+mVd3j8X8YVcmEElpNCbKlZs4igQynp+DPJ4+tpLXY/0A6WsIUTLpq/VwMFSJbgYZawwxbGgo5Zy
YIdCO97NRaX7vdU0d3U9nEepzfbd3HTuXIuhG6tpevnzd3izR94/6pUxy4QJoZgPTu8L9SVZnT49
WoshuP1cgy6ZKC3//JSbXc9RBsvOJUJRD9sP2cbfN0qrDoqADojxiGameY5zQXTSqsVllbbbOtDH
f+tk/S/H9X+kq1LbHziuL33T/8Ztvf7+f3Nbdf0vDgudOrr0iGthlvYfbuv1V5jJcI7obl55d//l
top/Ie2AxqbFn4BeRujilP2HOs4vkvNdbzcV6iFSpNDb/gG79QMu+9qJ4UNcMTFMidgtv+8Trh40
PeoyODFaVl05Yi7Utq/YDM3rykR/M5UFYHtX+TEzpKL+2Qj1gyAumJ4YQLa7nGJBmIwnCaHHKJ42
McqWjhgYodMP34VFfn1f2v/dZewyTvD/e5ed4u77S4zv37/kC9rfNxx/9F8bTmA7/QXUgXN/bbSp
zNr+s+MEJLL+AluEdcu/WdEEpv/QqWXlL8LEtfmIQiEg6Gvj7j87Ttb+AmQoMRHmpqRNKP+T/fZ7
WAK/fZUKA6CAEhvDkw8QLyJvXQ19sRy1qRRw9+5tsQEsXUxY6zEQ/Azwf3NfXZ9HXaTA0iQbJFG/
hXQ3KoJLkhXJR3AgXFSQhzwZ0ROnHfTjMsrfRCkrmRx0CYqlpzz/KoT1VQ5Hnj9JGd8n+P+9oK7A
9SuC4Qpto3GP4t1NPC6XnEF+W5bHCv2PepEXxEkwy5GQ8t3V7UubF8FKiSOwjGpkrJtGewvb8b5g
7OaqU68dC6M996VVrACJPRhlG+Nmo0oXWcWbIhFLPyzz2q0bpfGGjv57Fw7xZnmW9Wqxi3gsP8kD
/tX7/+19rt5lNMeRsDAIDbeFZ6XVUa4hxnXIIwf/xr4BZmor35E7RWXLV+VtL67VbKumm7ADzrbO
2jN6Zc3JqjZJT09rrQmO/rOkW2A3zaqtXlrTQ6K6obRPHd4XtT67PZSHudwnsW/CMuiINPRi7VB1
NQ9N/tpVDCdUL7llN+i2JLZe+PIPLbVTwccgZTmOCYnIOvoifctAexorFG6RUESQaaw3ZebMd1bx
pNPsVMrvhbTVddS5NyjjaoWLU2DvGBXDYhdpHktcSfmqN1dK4+eR2yPNZLjG6E6an4Hkie1cdSJq
tNitLv0JrSTdtLNz9Wg8K88WqmShbdDRt8XWwcskb7+kpm0lbhkArrCF/QB/6jX0aMUJhi19Kc/C
FwuTH+zRdX/K/UDw5vb71HmD7JbRYUFl53vc2HXgDKqb7yo3+IYTi2aB/7dnzU7z1dzQLrblQ3Iw
Nppr3MOgVHo7+NkaPtBvEw7gLnzlW9PuEVtECRFVrprZ5YNig3hcqSsEIKEvH+IvS+gGMzDMTVLa
1t345KMWtu93AOINW3sod52f7aevlmSrh6JwutAdQjd8XUbbdOZt42ub4JKpQOJszHSm6oCvLMKq
ymkQbImxtsvANL2znrOVsF+e89cCsbBVXrlMq0M/cOTV+AYFIjhn+9Gx9tYm8kS3RdzLqb7NG9Of
nkKncQKHFq1rbBB/q8GSeWliR7mNYV/1lrxZk528FbOdiJvBdLQtqk9+uRtpYS32ckoOaumyoM/F
CouvTd25VeL0vuSkP9INZIdkZV3M/bKyDoM3bqyfwzE7Wmc4qVA4s+PywrFtvFCxazDzjR2fJK84
F2c1dawedxE7vuoz2QpSvqJT/bts/99r8H9wmv3TNXh4oZv7kmV/ew1e/+h/NEWkv678f+yfSGCo
U4i2/9YU0cW/gN4Ah4E5D0Dgqjby70tQUv96b6FxUzDUtZit/987UP3rys0A5YZVBZhpyvL//zvQ
pF1HPxxhB6CRPAvH+t9TrlHKs3yk931pJhHp+Bo6jmjeDyN6gdFUm5/cPNeC+r+B+l9Pg7dF8QtB
HKTV9Ub+pWLUk3CcMqHCnS1uUz8/y0t4NzITKJXuUCpRTCw24vUvX8rpX3/7r/Cuv3kmWS0iwCwx
kvm3ohV5EkRyj9DgZZiNO8A+5XrqplXVxp44lARiOd3F1mf4x99Ti/cXhdANhI7M5zqyvlnWQaex
hN1MdpEXbVkP3bVLZ33pBHOXxdir/fkNafXcrit5Ej1HHnhdV/RAbtYV1W0zQTT+Yt1pg28yswJm
lP4QJxsGi90mP2Jds4viax9CIrtL+qPZ3SnFmvupQag0dOXOWaQXa7GTwO2jH2b4wywfp5pJ1Ukc
Nt3wpqgbBoh953aRnyUPanunR7vMdGrNiwfHiJwmX5nt84IIcQHQZWoc+aFvNm3kqvvkXEITVX7M
5YM63EfFMYvuFuNZF1ZLhZ/cKtAuGCZU8llUL3TPYd1wgzJDG6tzJwqrlFvOWMerSV4LYCcE03CU
ixlslJWxxe7hPcYad9bT8qJHLk1h0ODb+Fn9kr6CL02F06J9z4T8EOsVsCm7Lk9jGzsq0yfxeTbv
sTGtCe0zs8yiOsv1a52kiN5xW8s/h+AbuvLM8phZ+a2yGTClScjclPprsJwD2kWRT08fzBXDTmT6
hfmrkdByVr4I8a6ZuMUXJCUrUFM7sdpW5BCnInYo9XUBAbbQCS2fvYCkepPu1IBbHDF1R1dXocCE
DX+UT3p4t2w2oJwwFtHnANj5zi6/aeLVSdiE+WjpF+zbajoPaMup0AjcmZ4oGyFQfbONlX2BJbo9
U1qVHap0f96qH84FhwF0Adk9eE7K0Oth/SUAzEbXpemsq5fOfOkYtDnkoajwVbCy6At+htL4u6eB
SiGs0fPlEFJI/Po0TZC7vlwaCMu99RhEFYIhSAE7xZDspybqPulyfAg0QCawZ7qKX3DuEY7//WnB
aAxCr0zZw4T+s61Mtat2xqNRBZtuzHe6FT+i2ZfYf15Q6drk+i2k8lTaK6g6ANtFOp4a69d3nIOw
ENXUSB+aWXvujHWUD+aj1QX0Ls209qSkXeyGDo/XpuMaeyn2chU9xPlw1kfmUG1vKsA50hI7gsHV
p+Ty589nXNf4t8935U9CbWHHXa1SbvF4sawJeSqH1n1RHXBw49s2SBvNtSajPYLYpq2K6zldS/6E
vKiH2xJShlHlCT8BCcwgM1FF02z1Hmc4XAn9/NDspG290bbGapntvnGj2rEOes87OvxGoGb8OWl0
yYQkR2cgmNnCVvdp56rwUW3hh7Bvt+Vaq2z92L6G99FW3jXfsm3oR6vAqz3ZcArhqgjFVDW4aM9/
Xo3bERnW29fVYDKEkQEoptsLMKxEU5vr1Lo3H8fZUb6HtZPIdskRaOxIdYI3Y1c+Ul3Ip2x31XRk
XoZiZgOO0UbWsXmqA6inTn1fHcZd8rN85T2Myh4+21XvslEfv7X/fs7rrvvlnDahOI7LEFn3yaba
qyBXTRzFGzLWco2THGH0jSG78jU9Ln5wHr5Kd8V+3vYehILgmMqrIHKCQ7Sx1iHJ80XZKKUzx35c
rq3eYxyPkVUWuVXkLuk+UR1zeuwit0DLlZkr+BI4oJqLVCW6fKNtrI1dsBlP0nm6zLR/DLtCArOm
4LHjyK37FWWPstyp027R/JaqoDzNwYtYPnfdhTGy0tjq1+wY2KWvrqtVcq4O5R0KTOV9c6DO9v/8
/b7rztyuG7LutPhpiF0bwL+vWyrJVh5Eg3kfP4lb6U7aLHfJvj3mR8vW1sIX9Qkb6XNfs1tBqjGO
tzVcv1pnsHxBcpLOGb/lk5cVjlk67bRpxhP1KHacBXItLVNBO2uo/Twj9hdtFdUeXAoTxEzvUiGY
moPeRV84teph0tvuk52WusU37h3D9IRoW1ccOj/7Vt8L235jfkm+6V+kw3DMfeHExaMAjDlT8CB3
MBI87nv8aFV0ljYRtl/oUJdrZGyF0heS1bhQinpZ6omdDSgi+cSR5h0A/3EVaZ0zE0M//lbUbE7I
cXJus/vgEBzip36rbKLHwKncbA9WQZw8QbTL0o9aRy8cK7fzg77p/WxX7OJV7VrncoPKuK/6YoHo
FaCp7FB+klTCo7yJaxrzdUg1hDQYJ/RSbuIuInITfjP1fM7MVZyvSmmLgLPZ+DrnMcxk4v8uZf7b
Qt/DgivcVvEmM876cE6KjWht9XHXVs+q9Wh227b1jPCgzQ69kjm4KrHU3yvTDwe7K7fd23wXBa7Q
2Mq56OwGiAFF7o+UgctLeKreZB1s1GM4fzWbOwklGm6exoEdngAAHR0TM03DGenkoGRZurF8v8CZ
rd0ZT9/kqORek7lBvMoiPw7XnYFwMgsscews5S4rt4P4aKAWOyfHJT1U9SpKrkGW7I/Zi70Ux445
YA/3FrygDtgIcHntDv1PPnzdrQz0A+Hh2f1rK9mKfp/2u0T2y/Q8CCt9fp3JFfViXSyt2+vg6gwF
nAB5CO2DTOUV+TBq2bCkZIKACXJbIEYqmsMWLaIrbXVZd2Zoay4oILjwkt0Y+3y6GNFp6A+tGaPn
9hQbD3IxoXPAan2GSL1NLmh3o8N4PergkCmhbo56kMv43AA7uxQqqgwj3jSBPiteHchQC2vjk5vj
w9M0GUKqCVwR7jz4jpvkQswTVQcb2VyYVv9oG1I3JaXBINbMsyIkhP8cx25pqSgAUKrCV6AtKmMr
fsvR72LcCxhkhveJntd2L9Wo6hTFd5T7rnn+NkpU0YmNTTHgGhvWtZsiC68uYbO2Krj6TLc+yRv/
5gPRNgXgzIcClIouxu+BVRgTNRajSbwgpv+lGSPNJ3HEfVzfh0qfgQoLVp3CpSrkZysVjnFtnDUd
seQiFM/G/OnU/TbXI8PjIsfXlKwLZYZbQz9i0xTmorxcgmZcqQvgQXXsbL2ufWsBkr7kZWCzxP+Q
esbXgq/Tu1U1Ba3K6OX3VZhipTNMkJCXPq5aT0xb0RmksKWjxc778xb4+IZX68+rcQRIe9hnN9tb
CDPMFMq8v3R1J9hl4AFiaG1tiSIqy2+KkuhuKqmf3J+kyrdhFUS1BU8IjUni/gdu1NSgJohQgHxJ
0y3WdjmOHuoPK1McOMFLBn9j3VtHI3wp8sFWBstGDdxWxKMpHjTrSsh/1uoHtbsE1RNYwGnaFdP9
XD3NLThBdsl0H9HC615jfad2e7LltNilCxJe66I+zMu6oh2oegldcUlBtVzNHfwr3S7Hxm5j1OsU
hBkOf7Zk3i2NFy/rBvhidTZiTv2p6A+avs7FZ4TBuIOFY72sMWtLhbeSmmOREeqXY1iXvsHVq37V
w0tvMQN+qg0qobXBBzHvhNCXle9Z+aTNXjkdWzB5+po7bjDOmbixtF2Tu1LxZhlXx4K9jhSUwUvD
xclWYowhFxhBdOEFzxK+AMiXl6McXaiwDd0NeCfGzamwldWfQb/ShhepPBbKOa4fMspbvdsm0irC
tnaYNwlrJXDRNgAL9zF+ZVVueo2JxZpGD9zvv0el4JjFi4RhTqR9a6PYoWVc6St4pHCHyvZczBQ7
2L3AFdpUpierG+pn2GZD/xDxW+MUbKVy387OZD71li8pnqys6VHEAYXzNVa3lacku1H7hCbx4dYm
Lbsy24E0XUnL76o7v+S1KHdAk9EC9RLFYUbBrtOdrUxg1aVS0bIWGieWUKn481H6kE0zZEIdw0Ao
CA/kK4T/92MbLeHYT4WoXBb9RzHYebM45eKJNaKP5S6t31rhKOJwMHGZhmel24bKNihWUnBQ66cu
9wko7fQsmH5mHPLpIOfHWBaBFJzBLdXaeZa+BaGjqnZFP4GksdmOmYc6RQNoNTm16tWhhJWdtzj7
DZY7bGVjj6qV8khWt5wC2tbW2Rp67yoNqrha6A94meN6C2Pd3C4DRrzithC3U/szLHxV87rMQ11F
X4msnbi1zkN6OC4Mqsa7KPla0vfXMmYCcW5L/X5RzxWsNKN5MpQtjgRxc5cpvgHhOv5kCsSs+EPo
uE6AFLQ6ACDS8bupWcy2xhChUBA+UrZpfK2osP7caKfAy5zxbRjs8rBANPyq4sBylYywmfWBzrOH
4Cwu26tskQ9ID67OoYr2mfp6/T9hgnFF/hTocOjdrMBzwZUVGwlIi4z9fj6WyzYxDlFxuCvptTFt
RssbJa4NIEBbmX9OGKekyldoDbZR8sO+nDa5VPnKAMD+mxW/zMnBoudjOUG5QtstQkl/Wguv1Ulq
DwAy0E8J0ebXn4L5cegHxwxrW55fQvWsVLT624O6rAT9rsKxgzxAlHInhz5aNXfz/GL2e6sUKZgu
Qsxks98Pblk7QXcRBXp2pSP028KUbSw7Q80eFrfRV5GCUvFDq5U48LyCT3YT4arr9CBa83XJZurB
Pl2LXAMNok+lnVDDIxgVOjWuKLrhzk/SvpcPMFrl0dbFoxpfmpfRDaUTBnbV0tumcIAqBo72Dimj
IBndeFhpzQ+F2BYd5H5axzCrglHbF82p1Z6kMFinEBnl6q7uPMxlGBT1r+Wk7fsu3kRMksyphtT/
iq9NbvwUmbShQAmYO/KlclU04Mdq3+i+S7Fj5AFx3VeM8loKBc3q3YO2IWamsy2oD3m1DebNlLpV
T1+v708hpMVcf62yH5ryINvN4ArTSktXfUzOvE5mNzS5C0jz/dK0H/kyV8W3J/lVqHyslfLAF0U3
uQiPvehKPxi1mRQvta+MnlU6Vuo10yFFtSC2h3N3nBZKYH/glLtcNNkq2syJHxirEjWuMvfqdDtn
bvXYpTvaqn6W2YvHUAeYtxJuRHdfZSv0wEIHPaKwPcS9Fxm+vrbc1iM+RM/ApMtv4c7yy2P6IpwY
TcHIHy6T129GYMB2e9fTS9U3Bn2XS/QtLOxJsMV1fR8nfDrcMWqVkVS1S74gNRQ487lRXfVL8UnN
d0uxIxRDpwJkiMaOAY3slipbksvnqVXIlwQqsDfElYijxeBQIEY2fghwHSTLS8RC5oDS1wrR5rNK
a5fpNHbiWj9GqvQIwWDfip+Zi91gpOB4QQwHxoBPN/Q/410D6Zc7w6qbPBaCfrok+MBAkZBLVAGH
ePXnS+JDvsWrA0xFvwAqpy6ZN3eE0sVBbSazeElisopK65/ESDyp4kCRv7x04nLCpOaTmAnM6zZm
0qukaYkJ5HXlmSH8fjNBABfkBF+lS57Z8eKIhpuLYLadeCES+HXh0v9GnE2X1oV8TIRVxD5dnjJi
LF34aoMAUey+En4qtGlKp892hnQJk9KZhGcDnZVpOMYaMWM3Rz97/bSMP6X8q9HuxOx16E91glvP
UzG8LfiDKXSxHKlxjMWuBZtJQ5q4veaQc0p04W1cANkDSeQD725mx5q8kkwq2cbNpjDcCZBhj9uQ
w4kZYyIvPGQ3yrYmbWUf/9w1Mk33/ZpE5Nx6FJMO/UKX1tUKEqFTe4PfeuHRPAffyrfgMX2rvpZM
cssdcxR+H1Mjv/Z0b3hOv+Sv0nO9kzbyt/ks8KN2GgPElVDyYIxi42XJv0W4XiQ/XS44Qc7FBmvt
aTwXK1NZV/nrkH6f88Mk78TBF4aDmNx140ZoCyzQuGmq9aDdJ/UeywnEDOs9BxwCWVwDZdxZNHHC
TRavC8W30tU0XbW88ZXBY5n/HS7iQ/2corv4jAmbAWqWfqdEZCME2hCPjOf49c8blkL34+YB8oG+
x7UD8rEamTsYAWbWL5dIcpV6PenrBAs21ZcmP7A8kkp+XtVdOd4wgrMhYrOx1W9W7TaqN1QPhfHa
l1A79uZy6EisZ1sF1h7bVeThb6/Fdkj5Bl+octpL9ix8xZGqPILQdWiGEgT1+y7wRslNck++C+7n
r3rmpLOPCpp2Vr8OT9JbdCmemJEr53CPw54XbutD5Kf8Bda3DMQEUor74K73DY/PuCmeqhftaViV
PiQ/QXPSe8L9G9N0gw3XYF7uxpLbQ8bjA66jO2Odwed+KVrXWOubqrEb6UFHRL7aRt+K0gFrkHnt
pnujE8jFKdnts3YAjKodlIPmWQ5wo1W60t3WD/dXvVEAx37jUcEILwkNGg5U4ijf6LWI98E+eBBB
bLB2P5Cx2+AlTI8nQcPIrg/ldjwq62Gt/2iJ1h4uaa949O3AgWhnPKrUhxqW31fOVFF5yeLiGzTO
W40equQtxVpkZjX8qIzzPGxm5R5TuJU27a3IT1qHX4PUcr0U4I9dxOfiC/Jjz/0Io8EOD/ljXdv8
a1RoDXlN4OrCWse0UnKgwLWw+1OnLp2Rx41rq90Nws4cDuUo0q372s7bkR4m8f0V7c7VVe58oWvv
wUWCgTmc086RHscf2s/hgDAZRni4DIymnTOjTD06SALubLqThU4wYC+1arWV3B3TDDE831BdfnOZ
wuizo5+RasNa0hP4ea6J8nTvB9o2sNwm2SmSr0l+oGwkyTfLbTSer4rY4Vrv39SYfOpeYUQ8rON6
1aqHMnCU9m6kNEm8rnP5yR7iXrUqS7cbCXUwFJ00cGhsM0QcmVowvmMS+UkV8bEFAnjsOukB9YY+
3AdJKVVDDMII8uWS9waopZETHsSouqUD844oNbZdepGavS73p6L0INfJrsA/Ti5qtHiV9JMb+0NH
io/DtaGgLYTyAAOv368O0F1TOfaRdJG+WoU1e6JWMWEtGWtM5if3FKO+D6EGYsBVX9Ci50Jr4KYb
IWaBgmY5JpGTm6/rbX+c9uOT7CW+5Y0njgbotUVy8mjbTw9V6jSyJ9EifpRPKhp6tnmiS54MJxQR
EjrmAvUIlbCP8EdbOHK8MiPb/L48zqLtaC957iiarXcO7MwMrXLTb9nbJ9nw8u4ua51xgI58vaD6
xJtKt6Es62zxlLxdD/rd/NwPayV5CNXjPHgK4fk0n6qd/Nysw02+77xlG65i4DzpSvC63XxS3XRF
b/ULv++O8P5UvIz76ij7I3FJOapgepKjwZYM3BbPX5B6zXaOV116WLrTlB5ylc/hqqcpcej4qvU1
HAb4Yw6eYJwlrhyEQwy+G2c8CY/X2HgQT3z88FtJGv4onpiviV+VN4EYme3oExsYlT0vi8schoKI
GKOflIvu6m7pSLbmL3vyW1+1uW+B9S9vDThGyxYei1eUtKrW4fNCUufcmXb9k4W+hpr1stW/RpcW
ecoHRMpKBnLVOQPW9XOA0xHa1g/rNAqOKjmoJ/Lz7etA0GKUhCaObOPT4hWH+i7+Sttkax77rbXW
L8nPkPt53Db77EH7Pm/lQ/pqKTSOgbfRFOZHYdoiSYDqleViQycxOZJ2mnI9qou+z4ZzG+zM9jjC
IvXTcpsN63naT8O5706xeghVP258WIaoyVWSH5sEHcKDmwkrq13hmSD06yVexZE/Gg5dDByh9G80
rPWWwO3mraMl7BY7/WIV9hVZgMeIN3enqj9AiZt7X54BSx7S1omQj+C9i73QH7LuTugCJ4U6Gj9V
IYKYtvFJX/dvziyTCkBI6FkaMKxuEABmj6pVMHXLBTm/6k5Q4mI35FdjyWFSPawU5n8cI6B0XTGm
9D7QSbgdTieljoLlKKSXgIYy3t8mEbOpt6WY/phNRGD+nJG848N/nRtdmzvkHLBBYDMQJ26ihJVA
UcKSO70kbVC5y5y/anLRn5QrW3nuvosSAXOmSoq6q8kyiItoAstZFFypOtdVl8v0nlpG9bOw6oYY
B1ir73wrbL//+YPefg2sPN2ga3cdOhDG4ddo90tFUcNwT7okjy/vXnlYLrFNdb1zKXYcgMD95s+P
uyWkQNuC4XGliF1JRygJ32T5aWXlS4Ua7cXE3nOX1fN+SgLTT9sIFYd4+V7rVFRzosTebC4MWiLT
8GkNo/SjZs1uaKgZeZ/GFhIQvmiA9rT1KmNfxeknd9y7L/uv3yC0UfAToCi4VVgb7WZl4PrWATzz
5V7+1vM8CR9FO3sQ7tSVdh+szG3ulWfmpdF9uC1/Kl8I9QxF42/QOsHOkq80sa8nJ7X0UbemXZMB
gOiPOQ2X2BdiZLRcUhINKjytHynm/r/v1aM6rK1LnuxCaYe0glbvyPLqzEmQFwZFrKFE6wyLp5mD
HeFl3fl9QxLhM/oERyuobp0fCpnm7VkILiPpPhaVtUdPgERk3vGfimDHr6U3nwG21oY9gDxoryjU
AYwrQxTSJXI57qMvHdEPjBUGvIkTwd4mCdScavxkid9BL7dLDCmJsQ7/0G2/iQGQAw3ar5l4v1TN
vujzFOjypOGgy0VZCZNsc2pfhoL7s0rJrnLxTpWCt8RKyw1DkdOft+Ztzw4pR9TNsVNja2PALt70
7CiFI50jW9zLqBMyxcnuVHUcVkH8XZJ7stbHeSjXyTh9ZsJ+2wd+fy56kAQnrA9xxPn9BBZKlVt6
iyjPYAl+JwHqwtBvsWM9sHNY2zSz9PaTgcqHQ8+rIhdP5kYnAXbD7QRLlbpWUur8PkGH3WuM3Yxt
F0Ue2XySp/6f1/VvHnY9SFgwgjiBbXDTTZjCSYsrTWNdk/orRoYk2Ir5s5T6xzmLP8tMb5Mz/vp3
Eh5k16uV0S3CUqkVRDiUcLwPlpSWW9GSa+Pq+0l0f78sft+48I/pozMagmD+AeWfqMrUSnBd780D
TTdar/b0EOHOq9sogwg5SZ9jUvTGazM7aa0bip5GvgOgtXjs401Z7JLoIlh31bSrNC8JViXCd1rm
Z5p31W/pvB7n8PqoNA9V62ahK7WrSXAtdd2mbhf7WrDrcLylULR2oerNaDksayvwLI0RtSu9UU4y
tZ5IlTpcZd34IX+QnowJ5DxUZqc6knvx69lTOthYHdeRJ9VOSPaJklTnlIwMs2OpeF28nvJjYvio
kVLEL6FjCs4A9Kb2a8ULjRXeuvlaDFbpuBoOxar/ZJFvu1B8lVe8nAL4GCwYSL3fz4UqCnkUZ2J/
L8KysvThjhmfvVjy5Axd87XXyruIdv6f9+oHXCL6v/hEXRk49NeuvajfH1oY0VhksI/vscpKKAMn
d86NyMPLCmzX0KouDDVaQsO0Rn4m9Oqy+my8/PG1MVlANE5lpAuH5P1a+uVCFvGCQ0p5Ku4zQX3K
YojUjRoFTlIXtdeh5+Im5VtvlNknb/7xlBKCwWPKJGSAr98Vin55bIuodRMPVXM/60277cyVABZP
izQHHXXhk/7i36wyKpcKxpU63Cm0wm5CgtCJfTA2JQ8bzftalNZtkcH8qN+i8VQKyN8LUp85i8UI
KavKTxLBv3k6yFNU+Ug/SM2MW5Hikvs+KuK5uRcK0WJmsbhDER6UXqtdLY4P836sk4QhYPjEZO7r
nzfYx2XGNhNBU6SzIJMRen/fX7IaY4ZtFg0ckxZ+E1rRCHsQLxBWmaz20zjF3/Z7mOJptMXwxL6i
+m8b2dYo/h/2zqu5bWRNw39l6tzDhdBIF3tDEgyiApUoyTcoyQE5Z/z6fSDbMyLlI673emrPujwz
shvobnR/4Q0lED+9ugVaUa8pZHX1pkcMataoxh65EH+upvlAgxnqzcfv+Q4LCgSct2SJKeSCStHU
wxf1eRtTyumAJckAyK2U73zw0Glzi6f0Ni01vmKVlnRfm9LM5kKYgxC1HBFsDNsDgpnH8rIe5aXZ
CeO2os9+4vHeXfaU95Fe4LansY/r+dFlH+axBBjXk2+GorbmXj9899uiWhpZXs3UiO4+wYAJdJ1W
ph31nMw1SXThP9QBnvG6SMSytprMSQzCvVy7UfW4ccoExFsennjUdzsGuOrkiwNNEQoyzMXDiWzT
sTP61ECqBl0vAHp0TOy8gGKuRl+Qg6lPLNy7C3TCZOMDxAZVkEBVtcPh7KpBD8kzs9vB7DUg5eBW
YreJT3yD+hTZHexM1RKTRiAcxMks9FimsdNLLavUOLgtAKvBFLPVJ03pbypY6X4RZOeGAK3mDSNN
YFEgM6fzHLYUaxd9Y1y5smfvMteOlu4IvAc5izOck7vLXA+0baRQUzDGRwSWaO2WoXFl4z4wa8ZG
WY7qFwsgr+S7L/hgShseg2opRWE17jF81al2pzaSAeUA2kAmUKmFdCZFbnZjJylSiQigjeMoVrkp
wzqkOoqYdHs9mk7sqvYNsIJBr7OdWdTDZR2cCE/fZ05MGTDEycCTNFYcK2hXAUJ5+HiEt2OdhHMP
i4h5KxfZwoyVbC7jVrEIwto9a5pox2F+B/mnm9Wy/U2u5YtIdR2tF+0D+h3zsaQOUKp2uYSNL07c
2sfEaf5aHpNH5PtCJJHk/nADFWrqNbaVBqgHS8FKQzjmSqnhtHptrc6Gmu3UuBloghxdYU0Felo3
66rw2dCizuYlhYCdl2JiESdnox2cJya6tJFoVkFcVedC8rbI5ajrj4+Dd3cuWxAmAGRU4BiYlh6F
4FqTlhjGd+2E6LKhM5azc3prM08Gum5hJjWLrb5Z/PmYHJBTvIHCCIfk4Tx1qg5C12rLGzWsv4xx
9S3x44fYjTaJ5XIJ0veSZH/58Zgokr777oj3GWzC0tnTiXI4aqRppWqgOn+TIiqdXhji1kTmWOn3
aGx5ZTPzlEc9wWJjWyNYZYDZAZsZIJpuk6N6EEQLJwi8mQefZ0jmMpyMwKoWGplahZ6V6Y4zbwSK
ob6YNfDfFwMXokzblhT84P6o7VWrYtYk1mE6G5Ibtb9sQffkyMIOuzpemIOTRuSaJEL7Ki7mbX6f
KC9dgTFLAfV1I+yl7X8H9hv7VAYhZVJRT8S9ka2th9RYdOmjpm1R3UOoGpRUtdOx3xrohAH4oU2K
+Xszt0OcGPrvUn4TUR2HGZz2m8i8EMYVWj8u9TvjQaDHYUVXHg9c3gzUzLJlDqWypxKL49FisGbS
E6cuDa8AJqe5NCeYKX+VE6WQK7jOAUKulJ8yEv9XYXC+KiSE+azUV/0KpK0O1y1GQ3BoDJUTUtNA
TvQUN93g0gNWm3VtdGJrcgb/ZptMXwIaCOgsIV58OFygJ9hvFaK7acSyU6+RknXHqwr9OWSScQlw
9JhCgf5oWs92foGKFqC8W79+9JuzSnvSxDdFfOs7Slz5zsu/xdKF78LtdkT0MDYrMG9NtnVlejD3
inU/DAjfoZyGQGzd2Ei7G8uANhmU99qlowGoogUz0kUbt7np/ItMXXnWY2MDkcq/qhXSf/ggtaxQ
1QRzBZZ1XeTs5wcbLz0fxi9sng55qAElaItKSl/Vm9aXHBxF5sO8A0AnuobSSUdRjsJyhLxJCzyC
XpqdwWeA4VsP1CRlAT6YrYO2tKR9U/SvgYREtbKzH3uSqRJurQSQP6Va4D0WWbJqefSBenbJf1Wh
MGEIQn11DypmJiMcKFfcJhEN7vZJ/wx1oKMWX87CfQtYKUYQ7rrMb8Loq6B5HKk29YCN5eP2493Z
3nVQPmXGjQxixn/MwO4Y2wKD7RFCEUC3JERDM5kJJOqyVZM/AZ8CxtwvYg30BDu2WUn6wgKXTiW6
2Fh4T+wz7jw0Kma2PafOQh+tuVe/K/jyLuiAK4hkRtG5ClNBzE0e2Hea/Fq6pivYvmhbBDCpzwcr
RMRE6XScCPVMTO6a4H7mAcRskHxckvIisl46dS/ZTuY59IJgi7fdoongCc8Lf2EgGhqu43Rlkxu7
ZwEwxu6zXVGS3KjmphiWYbnsJjYeFO5eOg9f/3U/XNUlIHT4cVX/IPsD/binJnvq6eOCwu38hbnv
vsJIp50HRx1yIQ3aUsUF4syNUZk/8+pHz9rE42ezfR7ZmRbkFYtwY+pVN74TcY6xT+iK2quscTRr
YfVb8PAchfwvbc9L6TYCGRVtyMl69SyKAQ6cJw1G9ZcGQJG0eommfjJa59UmVa4FDy/lX1vluo1v
3f528laudAeyiFVuDG50JHVT/yJ1LzVlpXorPzkT3soNz6PmLIzPimZK77VxDToyHa+UdGug3yeW
iX4zdA8Q+bT2vomXyabJrgZr1YtlHtyVEdTAG6XZNTT+3QeVz2PsN7rt2NY5QPZEX6vp2qZFCgzq
zKAheco6UEy3/WGcBy2Ya25CwSmEe++i16zOgnpob0YagAHY0jiscTavh+WgyLdhGHebsTC6K1Ej
dlsl3nnaq8HCtV2E8mSqKEWjUheOenj8Koi5YrLwMFtUE9EVB8eQuLRQZo3d3llhele7U/9WzZzY
lEE/TECwFLBWnfj9qug9KjBtLi9x0oMLactIkvsPdq0ps9xMCtCyLbwTyzGKehKQBO85ZquoRXvh
xB38LvQlJoJxOOWBKFWj9394tkq5XoWKLyFV6srdzvDbRaGlCwQrsBFvFS7jFjKL5b30TVXNZNlr
TmXf79aEB5j4gRP3ccq+pwd8k+rrjdKa+C/HtyRv4tzLd1QDhmVei+9BBXSwrlEfiUuKw+XQd/M0
Gr9CGqfnlLPRP56LafUPdsf0JAJ5SNo/GLa/1offPEk3xv7kOJ3cjrH85Okjd/dAxpUR6q4MFYlC
zvWPR3wfnk5DGsgIAeHXSf+OEvA00eJqVAWlzwrBQytLu3kdmV+03LZ2ifAgTjTqxijTBDxs5Tqu
KK/KXr3TuAzPCmsA0Wck955a8sewLCAEStt5jWWGrX4zey4t2M/9iVk6drbjWWEZWESnBP1g0o5D
6mB0AxzHiggYHPujVVJ/1fYyeh1u0y6ULqidPG7HmeqRLhmgdTEW8HY1EAuPdmOTxu1SeLayGmS5
WaG8O9OLKptHjacsPbcylnqa2SvLnDgwSQgYo6qrVaXkxnrIQF35fvBlQGXlfEDso8OY48TbiXd7
AA9wSrWAoAU0jmPRQJznejcTY3SrQqqYdVZ1N8jh+sSqv4tnmMG3gxytuuvpkapGLkCaSqbRMZrJ
MlDKHBwNvwgLxh+Klkv8oyjFxkbgGJX9WDRXaR/ny9CUy2VMxq106lWPYireGUC+6DrNcfiKFmOI
T0YOytft4S4lqLSD3bfWufCgJeSSubQXrK52KpR//xVPxXSVKpaFFpb+mmG/+XbywMKOxx+lG6MG
2JSZ/ugUcktxwPK6jZ+TtBjEBY13jjA75V3PK6HVWgYArc46sYTHWonTBqVzYQCWnFoYZKmHJ0pt
C3cgTZJumiJe6bXWroqaWZRGscl0FFQVNR+WI6g8EelzVRm0KzuoCRLgSTieThCmJ3RaQvMUkPG3
D6ZMEg8IPcgaIhWHD5bmXRrGZSndFPYwIsXS3WjothAfxAvONsi/af3UNi5Gkaxh4ktbmTrC3BxA
SbXYLCDF6d9iG/54Yju+y8KYL1JjvmTWjWT+KPcrmzYIBy/3bmPXSi+RiV4bWrNyY6vbjqm7MVy7
XOSRhfK16OW54KfmRpUbW8xSnVDa9tm5RpdUyKm09qo6IVYwvqe2PywL9ETnPbyI1wf+V1flP7TA
3qzd4rl+/utbWhORXD4n3/7nP3dZ9C1+bt6qir3+iV+qYqbySYFwNx3OUCmodv7SU5EUU/2ECZ1O
JxEMLdVett4vVTHrE/VQjaSf4igEEERX/lZUkexPVP8pCHA3U/lFePRPFFVey2j/XLDAmKnCcrdS
7pZt+m/H9k4qCOJhNHL5VlWuteIqRbloGabXg7rNVBR/Npp8k3vnMBVmLmxb4zJPnCpcjmcC7agH
O5qPsA/ssyZdZfmZRxvS7WfedwBloEruiMmzBcdiG+7M/hLmVxMvPHGFglKvbGtjoj7a3cobnF47
L2y0ksXGGDFgw+YOmHuDvse9Xz7JwRzJ5WIFj6FurTvJyBc1pCUFR5x0FwSfJeXJSK96+cIeKRNd
xepVCq0Hh9eZZVwo0d4TJJ+ohQxiPYAb8m7bfgYNcVZcVcUZ/h2zN8u/+zF1bxVclMNj9+eMUj9h
yamOIkZ4eKJ0slpnlp/It1WgP+otHkq9J8ytNpqfzR5xzdqmjyEtuwepr/ULUxvaRdjRxT/xGIe3
5vQYU4OI/gEgBYoDk5zd2xguTSsrx5FsvI18da80inWje3KwpdiiB+FjZ2XPRi7uExlhcNUqV6qc
q3Ndi4fbLKS/1yr3Hz/P4f3K4xC7sb0o5SI6gYjdUUybZZaKt6zV3ZZqKS+bPLCX1Sgea21YJaFx
hsWstAEj81Nt5t9ziXOJo+S/yx7eZan3fHgq8fN/n0raJwrFSAwRF8DNnFy6f6g8cSpxvhCtA7vi
7KE+y0L+OpUU/dP00xxk3JjgXSapvr+1DsUnxaCLQ7/714n1B+KaR/BRzklCBOSuJ3zUhPo47mmY
URDqqGLq972V2efUfauNjXP6Ig2hIuootq/VSE7vMNyDT51F6CSJVO03QwkpjiCnXDT1iDKPr5Sj
82Yaf/N9Txv17YFJakCArUGoJ6BB3Ojo8076XPa8QKrvXdkvKe9T2iuMQtnR64+WpSTiHzfrf63r
HX/Hr+NNlwdSjMgLHOdifgvEZBy89t6r0saJO6hUSVgpp46Lw5yTv5fXQu8BbVSktSb/xsPjwnfz
SMEMrb3PTXDXqWRnsAl8S0Idw+5urGZEUyO06vNENdBINKt2LhVls/t4bqe5O5jbSeSSM5N+LyLh
bM/DhwiiUFSubWV7SZeGdaWq0uNQQCeyEqt5wJ8O7xEraXZqkckQe0COfjz8Ud+XSaCbRZbJ7Tpd
yqR/h+NLQq9GJZtq3TWsTjcDXYvxibXT5Fq5zHSzheQRqlutqPrLsBePTQRJ4ONneLfciK8R8OlY
/EDjAX1z+AhpHeFXgzHAvlRVFwA6xY26NI0To0wvcjjRjML3Szxu8oUdR719H3aF4vf1vjC0cqMG
EZB9v9FXZYhT38cvdAThmiYVKWXY33zFIMFBWB6+0Zi3nZKJYdgPSqUvvB5LF8IhBdCGZZ+1qu7j
z5H74LJr6dHoIPbFACfWAbKjD67nqjjoaLHxR8zaH8/EZYSuqQx4BIP6w2cSlHPCpCm7vaFJnxvA
ALAC0nXY69covs38ID/VZ38/4egOgxshg+V8hDh1OKBqjaI18hjDlj4EvAOlfOGp+Nv5SWCe2MXv
hprczRS2L1JLoO+PASp1oQ+VHmftPm6gFyYBDNLRbn1YeJV6olZyfKlzSbCoRLeMRyh7jERJ8yLM
fbdr9o2UJsvetKUztzEQlyx1/SYbDNlRzNKcSVlyivD/u5ckJZ56iWgwg/45nM+wbvxcRGW/Tygq
rhEtl1DWyOKl0IdTtq7vDvypBjeZi8MbsieRl8Oheg8oiD2q/d4V7rlZRY9K68U4JASIDlbay8df
y2G9i43JYNyfFESR5DKY1MPBzFw147bFHz7qc9iqxFXpPArNap0PSX4+BlKybVKAyX88qqJTyqNx
zB1OSnA4ajmOEQUcX96PUeK+RB3aGXjQoKqrSmupqTQab5L2/eMxp2k7OIIIMKjmAJ/FdobC1dEX
wVOItsVhZN96UK3tziWX4C9Y//EoKpBlQmEiCphfR5XMtO3QPqvdcW9Uvu34elXPLK13T9zRR3zQ
12Vj3nSSsQmRRuRyOIHukGltrrfGPsytiwTSUe7BsavzXYy3eFs6iobamY547dqP973swQ0dUHYc
oCMTPvT7j1/6Nx/HFClQ95n0R4jhDp+m0PxcirPE2FvAcitwz2M2GWWl/5+3nuCNGB1quCoe41KH
yER2i67YHpkNIBIdYoPb4MK67YSjAX6YqZviC7pn3leIBdi5//lLvh386EvJFDO2k7Iy9ql9IZpz
07z0/BNMnvfziBEAeRyZC0ouQN8P57HV0lSOpbB+0PBgWGFglSyTyGwxJtKjP96nbFI+fOJKwOn8
7nAoqUuE8KPG3hed0TmRiugAIP9TluOvil6HHx0JPbL8084gghdH955ihmVA2d/eW1ab4fkUZ/U3
r4tBkrshrcyFm9EwnRnZWCDLMBlHYRb+vUhjunae0ofmPCuEeJKbxKZk5xp+tACHkH5N9BS1yrRW
wOO7wi8oS2EhVa98PTZdOJ1RjLiTVg9bkRftDigbWHULCgEQO6SEu0bK5LUXFOyVSkxigBpibt9x
V0xOHXTvDx3eH0FJUIVTS+E17XhTEtWVqKAE3pn7tIozJ09cjaYFPpEfb813YSxNcc5u8gSwdRNI
83AxU2TkS9Wq7P3gcnZGroKMhltnpnqm2gGl10IM9XnTwZIOXcyyHYwzkj/ChE0HEq00dH+oH2qA
CY+zlBHh0aoPJG+vd6q96ekULVQ5itZSl6VO5NOK/PiV308sao64mkwmJ9S03qX3YiwSpayjPaL0
0cIcUVwyEhgMH4/yfmIZZSqZURGb6rVHH6TaKy5OcFW097mpAZloub4MhwLdha7Vd6nXllsvpTyq
FT1IIs/LTxwIvx1/SkuBAZECHzfmEK0U8Wim0R579uAyr9snqYBOEWQEOUaCW1nX90hbaJn0CF7p
VGfqCJozLSqvD/LXoFCNvNYx/72PO0vyfSPcx5BFO9RmuV7LrenJBRW0Ib8LfQ+Bi4GOMNSpdG4U
Y7wuBkWc2Fu/WWt6tRQmqeaoIPaPV8HNhZ5LrALknXHVBzWAyCarVh+v9W9HoeWD0wGiTuQQhx9R
N3p2UZjsqKyoqTnGfX+Wy+Ep7bDfjsJ5ixmIhkXza0b45kCIsTJLdSuK9gZOdLOu85FRT8zqxF31
ypE6PHenWA5HBVkGPs13cvgyjdvWbtvK4X6QIgvVz6y6kPQSorVX6fMmSHYj/Rh1Zg/Cfsi6wr+I
Ezu5NxC7/iLbKABnrts7Woriptm33025Aa/YdyYYF2lMh+9KJKkr0WsjAih1OThxECF05MISdlsF
tMvHK/Obr4CXAQc+vc2Urh++jNp7tC7cJtwnI82cxuRb7zGom1WSAi5iUMVccrOXJFWv83Y4BYp7
V17lI4B/g5YZgSOrdpy6ZQnUsJy8e5/Gpe4wdwB6pFzZlDJspyhXwtWg9ea6Kxp5Weidfpm17nDT
u3Kw9CLX/398CxD5pgYSBXxxPBcGlR+7S9Jwb8eyuankIIMMIdIT38I0o++2D7HB6ziU2I5i5dY2
+7LG024/Wl2EdVSPAqLtJZsgScbNmOn9ifF+M8mT7jJTDFkBMuRx2EyzrGS7ltXe7tqn3ERYIPNV
fdYpxrAZe814VOr2sRVIfrVZF26URoYgL7fVViuz6MRt+q4qM7XhicAIM/GVhpt59PZ+gN1gOKQ1
lXxVKZB1qaszEqXE8ezKX7HrqwcmLl0angB9lfsTKr+QT2z6dxXJ6Sm4y9HBozpDvnu06wuJdY40
s55KBhadjKJ+IDz1Np0M9qeTYfYlKTwIUSbpcsAE+KVutOHOldRvqZ3s8Gm9GfTSPlEwe+2bvtkZ
3AVTfWXyMqLAQrxxHNBlnZUCB20fTW77c6/Jw0ejqkAZulDZEAIyLaTnqhLE9gx8oH7hWXHxaBSD
qNEMHpEgGmItvizSxv3sK/UklmTG+oVh+lo1azvoLMgKYYM6G71WuUtED65RGvzsqjZGbKIJweVH
5JKbHvPiLr0r7AyEmKTp8a7qKuWachuwpQCQ/J1a5VoPQbFAqavMvOKzF8T+FwS4xF2cZCHM8bEC
P9eTpoF+y0dAQKruFjdtJ6Wf06RU9oNlI6OrNxnaI0JzUfcEzOc/q3I9AjX0I3ub9UZ6AWnE+9Im
WsqthPrNizYi5Z4pvvYVIgEU6zBK1BettQLkiYxevCi2V1yLUUYWM09pkczyXCaYHdlLqMlp/pfc
NhO0PTqCcw1nYCBGtl3e4YAH7C8Jc3sEJTQiQIctd/gkp4n7IzX4t4VBC4OP6IMWRtM+x81hD4M/
8HcPw8Z5aUq6qWDy4U+Nip9OFabxCRYxqTjBkkwdlfj7VwtD/4S6N6V7BBpkfsXM4p8WhoLLE5xH
4gCVP0YE+SeN1dcS6psvk6AFYTdOzkn/guRRHCUBlSnyWs/1GswdaMIEbO6210D16Ukj1kFTWZu0
6pOV4ZXZTm21/Ezkbr6MB2PcVVrfbpsoiuG5pivPg4VjZUV0buMBdacofXpupsR8BnYJa1FW4xZL
ZhnRLb1ykRxG+BEjgPJECHOYC08pPvEu+poUxinPcy8cXvqyKHUk+DVxqwMLWnhJajmhZX3BUUDa
vFnk3Y8pettAnWKhfybu50iTdxtNACpux/ySJqnssMsb/VZNYDv6fm9x5aBglep5ApLVNy7yJucc
smNlPHHI/+YlGZG8ieAaX9xjlRDfyrPeSmT3Vg+QjEbs19vGrgABpxvDiVvt3VBsMgwOEFi0ycfB
2R/OZ8i+ae02wRKuM+qlPxjPieHLc6nHXfrj+dSmePxgQulVKRO6iW6wDprv6OYyM8znE2Mo7iJT
XiZetaFuvLTG+jzF37fAKQnjlpmubVIvwhrpgRP6WsnUeQjJ3H1GqY7aGqyLau139dmQ7OQSbG4r
NomgHBLf6o1/3+vIkCSTylC1RSlgW7agyzCUhkWmnLjxpoc9fBngCtoUeIJOJBE7KuhZ/RAavhpH
d0rUoaklg1Pr3RTH+wFuSCCkU0Wud7sREuKkLkwBiG4JO+NwnfIOAbeQMsUdKEljNbo9PFqpR30k
cdNN3nf2dSSZQJbKkzvkMDXhO2DkqQfKlwd8iiL74chmGPYw3bg6G5OSkJeniKqobnLiazsGQDEM
WRz6wDTc4LfI5vQYbzIgJVdo+MOkv2tcBfa65EdrQQ9qFSUmUlB4cUNDqWauB7bYK4FsVa5vzEpR
4QWQlCTBTao50gBqsHj+eN++m3lU3mwTJCwkzEm0+OgAzfsibrLQ9e4D18vmblw3V6YC68XNAcEr
MEqcVoEjbSId8/HAR9kaMz8lhLgHw+IFQUf15GhK6tGQfQMb6VqAugfpT48KhnOXXhfV8FBq7V0Y
D8Pc9Gx5ip9eakxpOg3tNVzcUQBrdn5H+ARE7Dmr81XUqN88Ratn1GpfMrikYsqac3J2VNU+fvKj
UJknJ1ImPSAnmxRMIGccPrkERlV41GTvC129cEdj1cX5IrPsy8rGgiEVc71OZ4EkHpSfsh3/Rin/
4dh8swrvAGAPmGoF1V/P6de/lk3dpOzyH/iwzdf/+fFn/w5YDCASU0UZLheL84+1FqALa0KJTUCM
KY74Fawo2qcprqEfDOJrUsHhCPiFt8Bza+LN4qzFqW4gnaD8SbRydApQWiIbMMklsGEmp3iX8Hmd
2QSBItf3YRMShpdaEl/2aWDiNU3xcDXxhGdh73mRMw5q+1I0Jer3llwBctaM6N4t6uIy7rXkRhnk
cVWRP564Lw/P/dcHBAcHvBmnVVo5x+I8HbBauaRmfF+ESBOht3GGPpYFgjkpxIkj8fDg/TkU7RM6
GxT/Wa/Dj6huzQ448FjfD9KATGRXeo4n++GJFvS7AHG6/UHdTb0vPtd3IvEdrAaphHmwJ4VuVooB
vSGB3d4DbpjDZCyg1jY5BM3a5bKLB+tyLKSLqIy3pe8i+aV4KXl3NDrI+uu3icWMS4odLcJhiJam
exOZsGKjNszXoUc7O698d+U3BTb1LbaMb3b8b0K21/b1P7fyNGWAZ4msOS3lSZrgaMoGIsNySCp/
b2Ib/dXkTthRSqvmBFnk5UFuQyxSznqBPnkjhnzVxuPcGyJ5kdRYfZVI+cVVUkL+vtNFGzpt5AU/
FvXf84kzxn6zWu/Op9vnJDs6k/j5v88k5RNgBDxviadYxqkQ9DcQTP2Ed4NsIkYwxSKH55IgCsO8
DelXMqkJpPLmXOIImeCpFOm4QBEt/wMc2GtD6mBjEXbRR6H3zkOQkk1BwpvoBBkeLuC21+7yoCik
Jzi49lXQeyTrCRXVTRS3YGNGN31O2yhHqSQp9GUJpxt6vjvmX/PARZ+z1vVZpvqDPLfkooznlsKf
wONHjSZTCLnoMPvJU7QHTRtp1a5LxlkVG8ZOkNjjsCRrVTT3okE1F6E6ZLfhKH0u2wohv1TtsheZ
suswabLTR4JtLt3QFBr9qQ/WJjM1bofcaWTd/5oYuUUJLU31GL+TEhnZpI7zXaARRxd11xbzTm37
5sS5+e4woyiJgAG1PNpAKAgdxTIlCxtQplXuYjlwEfVvynmSiHbxZkv95gB4dzozigLVj9bhRD99
TUHeLFNcEp0VeUCJKBWVk/pZuey1qllKKEg4Wpucsi76zb7gVUhEJ0sLqkjmUaDTqEk6akhX3Bly
PtD0ydqnXrMkbRlSovwecaFG0AhCe1VwdLPKitkls0rL4Qz3Ge3pvHZDXLZS8SVJ5fqbK2c21njI
Rpnz2uzgoHtDJm5FgFHhXM3FcN+Yg46QgKYNmRPkkH/SoSsrh04opGGu5yhbjKMyGLOo6cZ67udm
asxQgQivKqVCRVZo+YCsLI5Tko3QwMIQOUKLrlncRGPXP0sGQktzqWq0Zz0wyu8iiUIibAHxbCbA
gySzP1ywCaaAuJ7A9prA/xhm1iFOVDe90d/VXvrdHTG2lZibUbXXiBkEP8LSf8/e/9CbIvZCeQin
E5JEZME+PIvv06D+9vWv2/q5/lb9dREQ6P111dTxEKTe74xZf/vX/zy6TczFYUzSXf55BvPl/3Jq
NT4ZxIzkTJzCPzgtP0NK1ZoiStJmgyIXJ+uEcPx1csufYAlR5Ca9nsxeKCqbf3J0HxXMUSShYDTZ
xPKVQiKgbn94dKsNZM02MLynokXJoS19/UapwsucepVUFN86mATZON66Qz+sIkuw2ROntgocgUOl
c8pU+/rxlp/aBP9cJT+fB9kJQJ5Tj3qqF769SroSqY5haL2nJMqLpeQZ2IZMv0SIWS+kCLPBpJEf
Ph7zKCFjCvH/ocRDQjl1jdGrOhy00tRUGqRAuxsMaasrpZMkXbn3Br+Y1aUfO2XRi3laADQtUh+Q
0ilrV7bfwUvDzEc9gkSQTtkUPB8tQuKnDVPaWzejPsxsXFf8AianwHbQkDbc/kRfgXYJZ2/cfPzm
7wfmgAFkQakGhB7/d/jiZeX5wI017UY1JAS3TZTEugBLUs1tb+2qW1ao9uhKvi4y8fTxyAh2Hrw0
O5gFhm7AOoPmnahdh2OHrdDpGPjJNY7mMzReZxcXnzebZI7p+Qokxrl+aTv6Zb22FsbG2ATYCZRb
LAUuJQe7oIU9tx1cLvj308/l63KdruvZrlzX/NZ21I26q2fYJ/GDX9r5l52xQJv6qdzajliY/Ofw
pXsacEQkyccFkJbLJneUy/HSO7fv+2vkq8LZsFM37UyaQ3SetzPTKZ0vO/7SL19qftvPmwXzNA8W
1/qimSOkjqk33HR+p80Q93XKhbySV5kjr9olvurfww26Xwu8vtf2Wl+Eq2wNJh591/GrfKls6H1e
9VfSFlNPxzxXL6S1vELTGiF5hDH52+icvv79lqNvpKU2s9fjTlxqGKCHK8zP59/X22yGd8XcXEyP
YS+KdbGt1vH8NpnRd5njdrdCiHKDqcHKvqvW3eyUFewr7PufL/fneqKwadP1BTJ43P4M0DV1C12K
r5eLqzsMM7fFPFt51+1LgOZGPfNxhc8dNDRxVVx7DsKIjjJDvW45rgMnW/GjDlfp8tvq8myA91PO
b4dZt/YWhIAz/oUTOtGCAG4eM+Xp9P8XgzLvZtc+EqIzjLLSe3uHRHfAPy+6tbTwlul8+rPr9ccb
97UlcPSeeCKbqMugvPIjrH57QuUi6QhqtQQQsu2hJtJZZ31bhCg1pKsuQP40G8LJCMai4lQX5z9+
QUbabxJ/8/pP1dA9AYOpVkUS1LDWaU0G6dDOlT7HubLNAAwYSiFvXKWbl2qfnb3+oqAv46swqc2G
L5R+CwU+k6OBz0igI9hduWkon7ks1JntVT9/SbOpLeh65uKff/f6cwjGWidK2FNG8+YYe90BuIlN
WQpQEAsv7sMv2h3TPhywmrimz3ImCelcpP5NWPvnVvJNqutbxcXLPoguNUm5UPUR6pW1nGicnu2M
VCpVjG/kr56PXbDo7swwfc4y+7owA6wK7G2T1A8N7DK3AsGYvgSie4Iyuc4QuNCHEm3l5tLOjFWg
7EkcLLCc9g45y1WR9whcj/7KwL8ax43zvo6WGL85nXCdzL+iUYIAe+64CDBmJoLCRruOsRoAH7IQ
ot6GenClxYjVFvENSMPbDv/EDgfYjzfV0Q30OnUAJWD5vaJoYIcfTl0SWo2tqol/LUdcNXUIfhFU
D/Ch7zI0ji0oPUXfAeJcAutoTwx+WMKdVowF4wacPFJsLoOj28fCHGfoa8V1EPfs54XdBfNw7PKZ
KDU0aqu6vskF+UEFsPDjtz7aL1NUJmisYAqHhAGJz9F+0bvSqnr0Ga7CSv0WJTZ+tW2RLEcP8wUg
N7Ow1nSUIunz2nBpVh8P/k7ZGWC6DbsToABZK7HhUc6Viwaf40aX7wolQkFbeDdhYkVbpUH2RHal
eAnSA7tMPbvI8mwTjEFzEenYXSnJ1gdpguZS+izEmC68eozxXc2/5GFe3SVmeaoIdThP1BRfn5Ri
MbA6xK3Uo5gotQCsxMQPd40SPAG3R8xRxoc00MxtWgVPTUTiHEDxj8f4FE9SEGq++aYpVdPAgeZC
7QHQK6X+6b+/yRmVLiktFcvr6zhtFnHXuU7ejpvlIjBz+MolcqiN6tFmikYsaQMfKoOJwm4aN6R7
k2BO0djnZsaJjzn2thXKozWk3XXdqeWqLFErf/1HI8N4Vhfo/KcD5PFaJpPzqG1qunxlFSK8Nuvc
vRf15Zh0w3nondmm394CFyhJ4XC8DcUgL/xeD+dVl7Zn/8vdGey2kSRp+FV4mxlgpbZIibKAQQMS
LctuWWq1KHuwc1kkyWqyWhSLXWTZQw0W2Ms+xJ7n1Ie97XFvfpN9kv0iiylXFMskpcxt1ZozaDQl
dVRWZGZkZMQff9yDCH4FZ+z8+nD4L5cv2h8paFm03tv186jr0k1yx///LP9NP5ku0hiabxtH+fLt
x2k06c7TKJpfmGn5L9V/OPve/noYJRIdUl9ObSnzT1mULq6jWTbmIctxyp+u/BZJeeGa/PYqiSfz
GwjtpRq6IGKrP1ovaBlCv1lMKbHuJ9kE1Np1NMRBLEbXufkUdubDkOxQ1kkYG0acDRC936IEGztF
pp57Dx+s45jKyeWv95pE7OXHXIzsh1+DVyho6Gs6WP96TtXrdLnuBSKrckkwSKRFISjsgB6hgR1Q
DxQW8hE0beHddw7IPtiXttz7/Fv+qBq9vJRZeL38/q6Ynz0uw/rVqcwnjkX0H/NtP1zbajbvnm/e
ogAY+oAXlAGgAT7ckQqT327vNoV9HxRG/muMc70UwNL0VMH+wS61P5SHCR5IPloFzf1dgKa4RuTr
8k/dVADptacKDoBQSVnxg4ErmT8AUbAYWBxMvWZf8hReO3+nebCLh0Z+Hyi9m97CBmDr75IF3QN0
m58MtbP84k95qaDV3sVBl0IGXGX7USZg7wUmgi5/QK1rt/B97f4Oswv6j3pHILP2o/f+TpvfQ1aE
BbTHPyHRuulAKmy8pn+ntccRwO6HKCTXAZeDwg7YgbkG1BHpvyVKs0YHf1P8NK+332vvguiS+mH1
0nDewn7RJoFVuxNf4tVer7y/x4EG+o/bnnrnfbwgqqghKaLIRj75g+o03b6zffAC2C/8RiSm81fU
252THhIAAB/Oza/dbgdD7Dn7ePNEYKAUo4jEfpjl4m6HiwpGCIFv5B5v/bz9PSm389oBrSbLQBpY
EEnMP0oHB/vQ25AkJ3WW66B2Z74FgXqpYAcrIDNM3Ce/3JVufUJKRlKdoJlYRh5VIzPQ4oDyevk2
i5yUEEix5SLXxn/nSPKmuATcCvIFUDsVQAjjqwO51kClCclPvgW0KTw63D2UHIuU2dpP7VQg2SGv
VbB/xCuCV2ON56+ISguWEJIr2n1IO42l61c7KyCARC8NHHDzpUUf6egvk1zQwEt8YzAFxGXtc2pk
AfDWPV99/1CAtvCeVXsCe0dYR1IW5I0fToh6GUHvO3+bsB4tlaBYWno72ghyL2brQ2y2XP1LT7tG
i0AoLL2W/z5mHni8tC5QO7+5C4ynRVjMzX2+2Gr06pD5er47l36AIPQuA5JT4QIBGtoFMpGTkdZr
4Tf3fee9JZsbYhzArFWGf+foaJfscosCwGVAJH9gjeZfqhW9lv7BHhFvEn2E9KtOf8kFcEWkZHJp
G2p39mGaPFWwAwaO2A/0LwIaLRx7WD6BKoEyrt2870k3F6+Jb2LcQOhSzfDlblN4d3LkZLpkUYDX
lifVaNHjpnm+vETzQLoCINcGf2ePshtg7IR5vwSB6/XydL72fHlm9qU0ktCLHdeXex4AOfos12/C
fS85rHbwUwRvheBRPtixwmoXiltggbDCLQMBtQv2UdjlOe37mHIWNteY5TlfiveQ+Ba4MlCzXEP1
8/NsazIvo7fzgn0PXE0qrJcf7GhhIVizB1O30J87b6he+1+Ygrx0cEA8BzZViWnnKtB2YEf8PVDi
OH31XQe+e6GFraPOAQz00uvRe4FkkMDdIbtZfup37z30DX2yDJrUM2Pyln6/VgG0GNAdCFy9tipo
+6qgSQQcBm2hcFVGAAQMcUFpf8s2qN1ZKOSBvgZAqkTgy6oMehLxINcNBmJpHup3DsAA4KuCo10g
w3AJEPq3H7348ZAIhJH+kU6G9lO7VSAAVq9VwL3fEj3QECjf4aWgZ/NQ3EHp+JUfODXy/6lT8nz5
UsKTJO/2E7yFIh7wjh26zQ8sHDKOZlWAyK/9gUMLrv5+iQK0XAJSvvlQkWX/VPCR+dNzRKB8/17B
Je1FrvBLgW8Wvqq/na388fLli88q/ki9auU7uB++iaPUpH1aLFrk4vKt8g46HTMxA1PEdUqi58sg
VwCgDxthndQzgLGTMawMTpSoUCLavoIvor/F/cTJEalcnN3XSsDqVuPtGsC0jSv0lEaWTOIi/jWL
8FWdaLsEpFGH7wuoIkQnzkqXCJuv9A4CUjNuHN9FadxX0yo9HvE+v/qEWWGbr5vajknjXi8ySjWY
Nek9Qqhgg/yqBfwQ71jdgBqq+/jfL4dj9Wvf322J4qZasymfZ0+eROP4PnK6zBeH+/b0Nd5JZnTP
ui4tCyHU/+qcbbkkTseNrhl/NIMkdcJk0BLh8xV9llGse2fGaikLG62v4DfJZJClhlWfS5IBc193
X5+u5ksUnJphpkZM6M9f8hWm+k6LlbjSek0834YjtkeNne+GW7M5n+nEPB73zCRW8xBg2RxP2D2p
koovuH5u8wKGdcb6OJvNUz1WqRT3FYuBGsbZnRNkLdSe+/b0rXOSzFCsPX/fROl9NEw+xmVGpwBP
oWNgmqmNLx1dvXWSjYccjWoGW9x1feW+iiZ3Jr11gkTXAkHwFfs2RQ3aP5Nol6/Y09k8KW2Ow3Ve
wZYnTOc+6o+0biWO4Dva1/GKkyoZfm+xJk2iKkYJ4UL1Fp6aSV85B5KS95V6FvfwG+dGHeBCPO0t
mOK2ySxaOEmyfjefWpst21mU3pmJFhtCD1xctHYFkOurBDiVKXpTpgGcm7/cNxltBlOlBAvS8R3v
2/6KcbB5QG+5czPWo5UaQl+pP0RpaYHBgRRArJk0Lswi0hcdIZLzHfA7M/9YWg37AbYahNijrOya
QD3rP+AuDcvMbXnIAXT8LsauzyNKdqNY61kKbLz1nP0tuuslWTp0sqyXL82ufEVfJOMBOnGCrFxp
F+Yvd2JK8Y2DAFvkQmy7G50dbDvA7F1G81GUihuhvCka/LhHPd0XvEzST0bbihBH81VS9npsd2/f
abtK0nk2NGP33lbFIeJd1wmnnN54oEbdY56uXtnRUVmw1PX5aqJrrWYKuZaTJbqgztN99RjzlCid
E5NLDbCTu9Dc90w6UIKbIVT8KRrow8PmUrwV/Cme3+e7Tg85wIZ+f5uiYuVc0tfCPebpM7cMep5D
tDZI9LVRSmt8VfIB56rPuuvAhOCk2fUh7Wl8hV8kEw6oiEYATpYVHeJW043SXmlvC3er74jfzsZR
I/kZ50XtFvqmSF2dr3QM83yE7H40KN/0hHMuwGF1nsySj0rbIOL32y+P/Af/+d/F/FddzcClgj6l
/A7msgOYgSHw3vS45wutCaGdf2itOH7Z2+Syij86lWSRS6WpMJ77jfvhugjUiRmJTXG6lL0j6Crf
VdhZTEsxHEEP+Eo9M/cGfsg0njpZdrxSpeUr+i3XdifFCpV6Om+hs9RE2ukIoVzG+qsbnB2rpGx9
x/pDkg5KKghhjs6zTyaeu+HZ0UrFtO9o30UEeXX6z3KE+8r9EXfOjc4OVnqN+gr9CTqg1ImxUoVN
w1dq12SDuHGcmvIZJbSl3sIhVTJOjAyZPsHuq7efIWNunN7FqRC9Oqn5QwJo+y/RbN44MRMVkoXG
yD3o6cP/5+iu5DCGiPReJg0W3R9mjfLNh2POf8xncqFqdLPeIJZUQ19tRcivQ5jlm2zSqzqzBV8L
fXoA43TcyxoX2UytyKX0ADr6+/Vp9/T6w+mrf23I4iEg2uiW1z/wKBBwLamEl9ZH+zDobZqcqsN6
zREeMJcOthn/1x3/63Lp+BATbMVKHl2n9ZI+eIINf1MHsMzxz2VUhSVW1sZw+cpbZjaOJ9juvtxf
3HTnx8JqjvuRcmcl+wqXlHuCs1CPk3iapclU3Q3zDG/pLHic0Pw2UQVXsXgrL9k2+WnGJT0AA/FU
RDfJuAFVjBnW46MV3+Nx+vhRdoIecbtFZyHIIaFrpCeVUIatHO6Pe8YV7sKwfHdrSxcbOslLF1Wh
jKbpQ3m5ZF94ADlVt8JVsWZMaSHS4YZSoJfSMFNKoqiIWndybvugEwKccX/J7e4GLjvJcqAfvYRo
i/ejl6otsdIb9gnvdRHNIAedmzs9VdKijK6HAnWHHgw24bUJv23f7cIMR2nUU28FcZD8T1p90IQI
QvV1h+C2D3qAdjW+EtmlEwnNhdFiixIZ6O8h8XGjcjZlRZnPd0qJbd7mjCoM+f/DGTQegu1Tp0UA
p/Z4MsSRc5MpG2fFSBbUtOXuP0nms0+Alopiha43wl7NFxUrZlu5RK7VLUqYc72F0jRrMoidIFGB
9LvxFdsZmYGTIjJDhFOvo2nWG2PuCPKRgWl04ExV8TJp2OI78FfRXdLnBsVjNj8vwArsGDCrib5y
b/aBNwMFOsldkiaYwFwhMgdCCe2rngekrXUJJw86cpLtc9adbFuu9Y6ZRo0PUTpQntfaw3lLya9+
icmNztWKF9ohX82cDhdTdQuUDhDeQn8FCJpg98aNs4wrhbIp0vbF+wFpDJuzEhsiFn86H9G9Sptr
aSPuO9wbtv2ZuSuFZqS5rK/kM9PTm1AaPngLHZWOgVUfPPviXW65gFcXAjB0/7F2Pv/XPGoM/vD2
YxKnatfBKO8v/jyaLNQyq7iYPV4X7+Je2SuAS8F/tO9wdOcjdbiQigkgN+6VtCClT77L7IJSlqGZ
AcB2ssQM74U4RkACJfO5Xg5rvd8tFzHIDPNJ2WDbpshfE+OS0AC7+IKDtF9GpwTYEhcmw/rSdV3N
WjvAXs4ll2/Ull3PW8PJvdhfyoT0qAMs48sYF19JDXFkWKn6JIKKyz3m6d54boZ3TuLZzGROnN13
q8GQxxu268+/ZZNy54EQmMxrbia68K0pPC++y6IbLfqjaDwuJR5CoD2XcaeVGKRl5fEfNxgHDWBq
CvWLt1ypqTONd1FSwpXsBfCCuqCjyvG9EHnVblZKVRLq8FfFTaJvabZRp7d+P/8jadCs5PNvtm7i
Kv38n5N+rOO0zVYAXZOEiUuhPNt61vcFbszkvmyg4QPxV/f74coGD4GyPcnSW6pSGq/NTLlFEDz4
j5ma3Ljk0zeDVOgRhyETo1wCmkP5D/ivK3cQOK4CiI3veqb3SR2tNNHyF5zb0NX9HQKyehKnjRuc
OQXIIF7vP+rj3iJSc3fYpL8VNLL7sCWSMqSYYOOGeb44bFNuON9gIPbnIbdast4a0RFg9R+D7+yZ
+BctOIB5OU4BGGgXMMC1ACzEcGwG0WzkVrp4fyFKMC4WRorflNgQAx5l5UkLYFpOiB/rXSrUGb7H
I2HRXjLQcxbiGOumceMdIBYViggRMQANoCP+Ic5FqrWHjXP5R/f42inV3jFC+Oxvqb2dRCXnxhKg
+c4ekvXUQXfmhv/0G9cPZqpNg2Wm9R3r+SIdLu7L5oxTxn/AeZb/PCkFWGkT7C87P9ErZAfY0ufg
QW9HqyoJsK/fGZ2TAHbsrwtQ2SZZ2SLSqM13cYCCJ0FYWsshPFPiX4P4o74t77UDnHUSWFuU93SI
VMRlNNX35L3DAFN3ZVIg9eNKmJs0n/GdwCvq91YWcogC3ytol+LplJzMzI3SHv9rEQlbBke7FIyY
KWZDSRbOVF913IxMXMZDWrZXb8Hml3hV07jrAcZsYmJWTk7uYwWwRDdcaMUtLK8OWhC6Zz39qHp/
34sq1BGiBPNDHM0hRHFjtPoIYep+BMeafGy8nQMImDa+a5ySd0zm2XJnFh8nHRwCTMDygefZxMxG
3CG/a7h/jaseergf4obdnZLbHy+q7E0L5t4QR0Y8GFCIdGpm86LS8tqVr29grMhW0LKl1rqj+BYg
1gStPfwrBVCEfooPpZ0GeKyNd+TNaAJ7qhgmKI3H//Nv/zG7NQvTOEsXJJ4YwRtyp3fGzZqyh8AO
260QmbObGDzDDnk5nYySjgIt6U/ja8C6EZeCW7fcZ9+9ik2y4L4UN34CH2NUzOvokE4GIXITr5Lb
QYICb8wt18hYsxzBjgt2L8DknZssTmOF26fH6os2FLz+ersyO+N4pw9Lyc5sljl5+R3FPiNAHIji
2mGF5AA26J2ZzkcltyZXzcZD4PkCS7QO/iYDS5WQcDrjuKn/2nH8jDPh+P98w3zFV5DX/D+pSTxO
s56KewQ47cDxx5C+2STMiUl7ZJDcdFnPxH352txtPnqAaGbxWIM0Q7jCMlqo+9RpFaKMVyBKVH9C
WadEh6jz6pgFJU1VvksIx7JTWh0HGzfe5sl7ldyRftFFHiHcOCe3GoAY4h4NlWuZITZExRXEjgMI
VjOdqQyBGHhDPahKltBL2X/3/cA6Ls0fpPb+ci9MKom5MowkBERVmAtmkn1X/jfdp/xHfQWr1zwR
MlHlDzZDVBTmXLzn8Xw+s9b0MvoYawsS4tKVP+Vd1tcxrWYQywf9STwwAzv8m6RHtY1TuT0LQnBI
ya0910+HdZnMqoxhc7XkK3s0yjJX1IcY0jkokrlXWch5bhVWgj4hQHwnggWbjRof4nQYVxp5SiWd
Pp9+nL7vrn1C0/8JJ8nElBCkzRCcuB2KqojzugHaJRXiEtY12itqHgawb4Tw5o3TjOBSGeDXDAE+
y1cnLsx89Pm3cXS3KGrlIAyAiRe4MDxB12aTfQ8RTc5fID8FGn98DUtEP/pT8SVaVFptdECKbvOp
VNfA2/H7lAILrfg3eQljycKIqU+HEARZ5MJ+Tsa3FZE9GgU1IVE/arehu3n5kgLYjRf755v3vNbV
97qH4/wlXqV7JzwXu3M6lBHpFHaIcOgJ6bMS62MI/pOT1NxrxFErwNHVIamjki4hIpedZJyUK1ZC
BOxP+9wlNPV8iJ4Qr7n49EdSblSqXQmBFXttxrcSpK5y2w4DhDrPMqAzKgJBpNMdK093mrrEvcm5
qKVBR2d/wZL+JHyiju+9lyFuKlGaueHZYOxmo7r5Nv8+zcqDpauze8zT1fsBorl7+o6oiaPcepPk
5zsGqsgJvsFDIW+nAm2LuUvU5ITwME+gsi6HCwNccLpibpPKC1QITE8nkVvnH88jmpVMhn+qMmQh
boMWOiSMObjIYoirnhOCeLeTJM4nU8GGEOy7r+NfYreFxQaFwIu8hlxU+K0GS84LS/gY99NVINva
rjxbJluXZyHsuYsVoFyI1iZL+RbLJZMtJ+MDM47gFDXDcIiDgQCkwg6ssqpkj46VvIkgkl2uUPsO
F/1XBAHG7mdqZcGe4xbF00+McxKaPa7WTpI94kKUe3RGKYgQYvfL19EPCDDyy+hTo2PGFSyiIahV
L+NSXV6IYu4PZkIVunYnQsRILql/1FJD7FlR8F8jUHAaCgHLqZvLpy+7q3jeJ7ZVebjA6RPgAWZK
Mk1eoaLKO0y6flyuVgywqDmkZqTRq2F8q5Rej7cwebjoTTQmKfNPjeMZQdkZ1ZF5pFl2LGkxoCid
bDJSfgpUS/6TcpPc4puqlUrj0hBygfk5MTacGQIYfJPB7F0abICV+RemN84j76+zOZgtNfAQucIV
J7MZAvzSEZSmZG3cpi2O+4Ag4+Eh3E70YAWssn8Qgmv//SQu+CcXUMKnjR8zQGf4i5Vu3KEAfV5A
g/iSKJj0R6/zxaeCL8334lO8xoltXhfC/X2iu1Vkbb/vW+aXcYlHPfR2dQNYRzt9FiVkj9TeDIGi
vs5mJUh5M0Ry+ebzf1NUuoiKWxIqPvf1a+d0cb2c/q5R/ypWPTctdq6Wy3dNfHeFaq34NvVY/VV0
ft/gW1ZwCX57b1lFXViztyxuALeddR9r+Yv+mEvm9/8LAAD//w==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Revenve By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Revenve By Country</a:t>
          </a:r>
        </a:p>
      </cx:txPr>
    </cx:title>
    <cx:plotArea>
      <cx:plotAreaRegion>
        <cx:series layoutId="regionMap" uniqueId="{50630807-CD7C-4B9D-83A0-A9628171B447}">
          <cx:tx>
            <cx:txData>
              <cx:f>_xlchart.v5.6</cx:f>
              <cx:v>SUM</cx:v>
            </cx:txData>
          </cx:tx>
          <cx:dataLabels>
            <cx:visibility seriesName="0" categoryName="1" value="0"/>
            <cx:separator>, </cx:separator>
          </cx:dataLabels>
          <cx:dataId val="0"/>
          <cx:layoutPr>
            <cx:regionLabelLayout val="bestFitOnly"/>
            <cx:geography cultureLanguage="en-US" cultureRegion="GB" attribution="Powered by Bing">
              <cx:geoCache provider="{E9337A44-BEBE-4D9F-B70C-5C5E7DAFC167}">
                <cx:binary>7F1ZU+Q4tv4rFfV8TVu7PDEzES3nQrIVBdT64sgGyru8r7/+HgNJZxoXCTFMVD0MEb1gpzjSd47O
LuU/r9t/XEe36/xdG0e6+Md1+6/3Xlmm//jjj+Lau43XxUHsX+dJkfwoD66T+I/kxw//+vaPm3zd
+Nr9A5uI/nHtrfPytn3/73/CX3Nvk5Pkel36if5Y3ebdxW1RRWXxzLvJV++uk0qXw3AX/tK/3n8Y
6Prr6F3hl7fv393q0i+7qy69/df7nU++f/fHv//5x0/nMUnrfoqTr8bT+POH6621X5RrvW8Su3N4
AsC7CDAqqxtYACEHgkvTZIRbdz/i/bso0e7Da84PMJEMmQjfv2Yb0mfrGIa/cE5361vf3OS3RfHu
4b+jwTtIjt75RWLfs8ROhkn/uZiC+gn2sO7/Hjcuk6r03h0n+e16A8nPROIV3OAHlEiMJUfm3Q/Z
4QbC4kASLIVJ5YboPR9eOJtpPuwMvt6V/Z13Yz4cX/x6PqjbyPWreAPHf84DZh5walqMSzG1I+gB
5whLJmHTbFh0rxHuOfGC+Uxz4XHgiAOPz8foq/mvR//P3B0Wr99wDxiEHlgWp5ZE5hQDDA7vuQAW
ID7JgRfNaZoHW0NHXNh6M+bDn7/BLljpm0TfFv5b8sE8sKQpiIU2km7SXW2E6AFCiJgMk3tGbTbh
/U540Zym+bA1dMSHrTdjPqxmv34/2J4f7XURXm4PDILAPCNCBH5QRtYOCwyBDgiSQiDCd8HfO5Fp
4B+GjUB/eDoG3D759YD/WRVlvo7eVPAxOwD1AjaWoHu53gUdgYKilokEIfROAaFd6F80pWn4t4aO
WLD1ZsyGPz/9ejbYa72+eUPlw/EBA9UjucnudTzelXuLH3ATDIRk+PH9thXeP59pBmzGjdDfPB5D
b//566E/uy292zxa65tiI4dv4AThA0wZp4I++P3gb26FBeyAY25RS1j36Jvgp27D/8I5TfNgZ/CI
ETvvxtw4+w30kcrXvR9t0PjPGWEg84Dc/ZijLcDIwb3siwc3CN5v82D/TKbh34wbIb95PAZd/Qbe
D9int/RACT9gzCICgYRvHJst4UcmxMwMlL81kvq905gG/GHYCO+Hp2O47bNfr3HsJEriv97S5NKD
wdVHfEB0C2lD4APLlBIs7oMPOvZyXjCTn4D+OHKM++OLJ9B/+PXQX3lrf1D1m63+nysYcOKlBaK+
q10g/TBkGsDFQaOMz0tmMA353yNHkP/9Ygz51eGvh/wsyZt193aAM+vAAo+emOaDTIP7uCXzoO8F
kRa3Rhme/dOYRn0zboT55vEY8bPfQMjt/vbae3dxm1Z/Rf712yFPrQNBiWVSNJ1dY2Bpwafkm7zC
yK+/m9bzWm+aBY8DRzx4fD5mgv3914v97FbH6zx8O/QZO7Aw5xJtuexbci8h6YMkJKFHRvUF85hG
/XHgCPXH52PUZ8e/HvWFr99WvXPwEikXgrMHbbOr5yHUtbBpIfbgQ5ojmX/BfKbRfxw4Qv/x+Rj9
xeo3QD9f6+s3TN9QiFIxuC4W3q2q4APKJIG6yyapAwmGbdd9sXcePwH9YdwY84fHTyD/DVz35W2S
u88r1aGq9vKUGUUHUM+SHIDfsasUfEyonEgk5b1PP7KvL5jINOiPA0eoPz4fw76c/3pJX97m8Vq/
pVeDwIVHloRg9B7eXYkfoljgiik2ZZORnnnBfH6G/sNCnqD/8HyM/uw3QP/T5Z+bDf+fO/DEOmAm
YeDZiPtkzCiGsqwDE0nCySaahX2xrWw+aahq37y7LNflbbF5NTWtaQaMho/YMHo7Zsany1+/FQ6h
2g11XO0+t/bX6SAMCh4jJDEHL3/4AWnfcnXQUDjhw0Zho+DqcS7vLoeq0j2bXs6L0fARL0Zvx7w4
/A3cn6u137xld8PIBiA8Ujv76U0L/WbcCOHN4zG0V19+vZhfNrc3t2/YOAJhLBeQAcZsMkMMIg5+
PpTJBbu3ByMXZ/90ppHfjBshv3k8Rv7yN9D2h5V21/kb2loqDpBEAloQJjsU0GAQQLsQSM/f/2w0
yX1d9gXzmcb+ceAI/MfnY/QPP/16uT+7bd59v12/bVRlgJc5FKYkgejp7mc3rEKQuJSEQqKBw4tt
a/vC6UwzYGfwiAk778aMOPsNEgqnt61/nWzQmDJqrzSy5MAiZMjTgxHdsq5QMYHioWlBkxQbKZ39
U5jGfTNuBPnm8Rjt06+/XuxX17dvK/JD142kSNJRLGsgeYBMNtTD/66Wb0v8C2YyjfrjwBHsj8/H
uK9+A28S+lPeMpoFT5IwDJ1O6MG53/UkhXUAjv1Qpn2wsqP6yN7Z/AT5+0WMcb9/+gT136AitYIM
x9tpFoKhA1CAX7NxXUCNbCkYBq4Np4SZ0Pp09zNyKvdN5ieY3y1hDPndwyeI/wZ5m1X+xvqFgcXk
DFkcP6C6a1ENcQDuDIj5pto9zlS+YEI/A/5hJU+wf3j+BP7fwafcBK37AsVX2tT/Ba5Pjg/cSY07
Olkw7s1fFfn69g3bPgiUXxGmGPLy9y48ZCu3VBB0oElmUfHYmQk5nx2bu3c6P9kLD+PGW+Hh8ZOd
8Bs03DxkmI7hRMhN8pZt4OBeQi8+2fS2DvXYLQ4Y4GMyE+zApkFtaM/ZZsHL5zXNivH4EUvGr8es
WarfwAct19Fbhr0EUgoMUJf3bZfjrBqGpNpgjzebYmyW981mmg+r+2Ej+B+ejlFfXf161I/W6Zs6
Q1DDYhQxJh7yPLvOECKDYeaMY4jCtuV/7zSm4X4YNoL74ekY7qPzXw/3Zbr239D3pFAogVgKmhAe
cjcjtQN7gFECR1AeWhjGbtDe6UzD/jBsBPvD0zHs898gzhrSHSe+vt0I3c/yCf+9A2CfIF9+L/A/
o/3yoiX0cv7P2OzCtXWA805k93lg58nb5jsgHsEIsksQCN5HebvxCCRZoSuR4k20Mt6H+6czvRE3
40Y7cfN4vBXPfwMP7BzOvPhpCpuxeLsdgfiBBT225pA/3XK7oIID+hFiRDzKdLxwEj8BfXsFY+S3
3z2B//DXG6CLBCr5b5lzotATBOcqEAj3vQ3aLeVjOAEJwQfGjyZqw/X78sIL5jPNhceBIw48Ph+j
f/Eb9CpeVMWbnrqDNCuXUDaGo3dT4FsCWhgZMcVW3WHb69o/nZ9g/7CMMfQPj58g/+nXy/3l3QHs
P3/k/vV6I4H/uSU28NCIyAk2xa7mgU45UwrYFNaof+Kl85gGfnf0CP7dl2MmfP/z1zPhsYX1rTyh
//XovuJGiCWkh2/eXSUQou7bAf9FP/il/UOvS0X+r63p5yx7vNBjti7X87vrSLbc5eff3qkhcKZH
Q58LZe739urmX+8h/XKnc+5d9eFP7MT8X26L8p1a68eu8ccxt+uihMtG2HCqU0CToAT7JaGe+P5d
A2PgDSQ0IW/DJJYSWtkwgiyDTvLSg1dDpg1ccVDIHM46Q8X3/bti0P3wCpxB+KxpQccn9ENAc+fj
PTDgMHduoh+xePj9na7i88TXZfGv91xC1jS9/9wwUWhlMclQSOMIOqZNSP7BYtPr9QWkFuHj6P94
WJPU82VtIys8qh36uSS8Ok/9ls6qNHQPedY3qm4EUiyJ+mPZt+c4ypOFjk1ht1BTypWs3UpJk59U
Zk6XpiFdZYWkP084bQ9bP8g8RVtMl4y2M1Ka3XFtVubCj3mpiihzVFG2/hwXGZqlYZjMK+1EtsUN
oSArcJx3UTkjOEvYgnilcdb04rNRWXJu1L6xKGse/HC6BH3AJdJfQqND50lFjI+45/l51fjmkeBN
fMLqMoxVorua2Fade19Q7BXfRTrz6rOunwf5spDVqdMmc8HLo8CqbzMCA7xKXLimYcx81N8QXBmK
x3WsSNPFiubfsf8VV/4l98SJx/IVjuIl64oV9Vbh2kH4lBntOUv02uHZd91nf+W5PkpwNY+Eddw4
6Uki2oXfpOfC5efI1eexNkrFSH/YOOiq7dyZwdMld+aNONcyuPTy9FKLPFZYizPsxnPXRyrr0LzI
3eMwas8b+TXwxYz4jp3n0VK21gkv2pO6yWaNrlLFE+N7VvJKFTj+WBbupdXluRIs+F622QUr4y9c
9ideKI672vkWJv2XpohWDiqXXVJ8YjWeu5VYkFR/7Nx8Ibjj2dp1hRLJtyKeNy0BITGcD3WddCo2
AtWY30h04ma3bdfPkiw4CbPkAidBotLYPRaJtWjj0reli48ZYjATX556KP6RQQFYRYHihnWW5vlh
VsgPOAOKMpn1ogsOXRms+oDZrA5nZfDB8hUcnP5QuWye5c46DvWNFv3MKD8aOPgQeOG864/DJrRd
dMjweaWLmZEv+v5brVfSaz97qGeqJPms7ozL2MTrNMGHIflAUefbPc2XlhUtC8PUyhDlVyMyFrnR
Lwo3+cScq4QsKY0ucuSotmqXFQ6WhmEHnn/uG+7KsOgyx8HcavAZKdlZWcszrOUiSz73xRdHVyua
59974czSmB3SNJwnLj/t6v5IxPS7n7vnnhMuWzP60BkIK5oApYzns6wsbJdEKyP8XtToyEnrQ5aG
tjA7u+1AOhH3VC2XGcanFpXumWzRUZx63xlegwQd93mxQLX5LcTfAnmBPOBTdqgdJ1Nx3fzwjeij
GTaXuiazRnpLN8yU2ZKV0F+1kWGlOTum0pjLtDwhjXUUiPSTX7FZUaZ2K04LwmwZVoscXVhV/QUF
YkGbU0lOK3YMR6xT1YhuaXXtSeWFxzn/LI3gyHSjBQmLOe1cJTRZYr+cF4X73YqiXjHtfOyi5lIM
m8+T1hWqD7Pqgma3cUdnJFjkMZppFizasrZZkqlGrnieLaRZnJAkWPDUOk241arwME+03QStSnzP
zlqt8kTMyyhUnMQfmJF/jQQ77LDzSWhjXqTpiRHGvY0M62OdsmODf6zdDGDAy8RyV7hx502/1HE+
73R9WLBizrzvHWXnRVkUM7eIlk1rfnay+gzyn1/g9oVrJAPXTv1m3us8UXU5b7NTxhMf1uwuyyJt
lEgPqXvkhQtaG5+LkqoKY1e5QStVTq1PpmWeEyu3I6OKlFH42s79slAcRYsW/dXJbtnyfuZaYtHn
ywzENzf5XIT1Z2y6LmgF54fn9LZl9o5dJuGxFYSrigRCpa5znGp9k5rEBIXuxLas2KGJ6VHe1wvu
NZc8ks0skqiewx1lvh2mkfVF6rQAzZ9+txwvP6FekJ7mZZTZhTCPodPgAzH6k6xzLUUbIzjujFp+
qBzYrUIQb0n94Mar6g8Oik641URKFlVw7MTeR8Z9phKEQDjEYQxDVcpFqUqEv4W6vyxZtK6S+qyI
Iu8483JjXpbaPGQhqk/KFDObdzQ+o2B5Llhc4POmI+gMm1+dYM4KJ5rBzSOzJjBt1//kudyfpYUb
gexmaCl9sSis08aCm9Gi3FJhGvdHGDWhcotDR3Qfy7hIl0GXfDLifh5G6TIK4/JYL41Qsg+BDldl
GwZKuK6vitxhM+w0x1ZkWodWay6sJEvmmet/AZ0f2XF3iZ1ZX3F/GZnJMQ7k18yrPyXUMZSXi0+5
nzmzBpgVirCbVVl1EutzP2aRwr5DbcJQbRdxe1Tj5Kap6+u+IldeXh/roMlsxw0PpTY/UKPwFOTV
v6Y8ddZpLirbM3xV+rA72iNdz2Cbq8L1NJx/xr3tVak7i6w6UKWGDdJU+Ze8IpltxnmrGsTnphl8
MXlbrgwSuCuJ2tOgXwvsfW06+BRWbR4s41gqGYf9TAfGjRnieVxbyjf6paWzZha6pFt0Ze8qxKIz
nXbgeGSu4hGz67r/albkh9FlueqRVagyCH0wiK6jeJtXqmrpCZxUPwkj5wr1zvewcT5aqXdWa+tr
Q5t1Y+FzKOosCC1vvHaV4Qs3acyZZxknJRilqyajehmYpjEjrDaPGs+QCiemv2wSrpWX8vjECAyk
grBKZkbbEFDf0SWJ3BZMfubbdVSc5XWfLWnBsoUzIBZB2sLGVuQskghVp6UnYU935WedUTKraeSc
xIFHlKDCPfG98NTnYL9r6aZfmROBgadZfUuNUiykBmloq5zPopRJFVp+eSRK70bzxgF3qj/hgjk2
7/1QBSiuV9ph4YlX8PAs5p259CkqFzKvQmUWpVRdkCq3yg9xnKeqQoCyFOAt9VatuGxtatFi2XC9
jIhBbLP6mrbfMp+euCw17NhyzoloYpu45hG4Fwz0lLwySutDEeWrFtQIMZvDvChV0pa5ggtjztzw
LyuxuCo8t5pj1p3JJrvMOhmqxkgiZYbGx1A77pyk8ZUZ6qMOBTPpObldZ7W3SIm+zFrvpNcBAsVW
RpEK8vSIs0oe6zLIe7s0iDhLZdGelrKNzmU+aM8s5MQOSosuEtTpj7HfA2rkKDXZR+l2ctV46dfS
MNwF8Q8LMzAuemht/QTd3V2viJUGJti0ppq51HXmbQQcb7IyXmZxVCy9jHzRqRDzujB+/F+cWAQZ
NWltn4hLoy5XnRm3SholU5lRrTKDg1jTSLVpd4pz/JdfxDNc45sKHE2aOjb29XI7r7HjyF8naZf7
rvdwp+Pjr/8+3VwUeXfj39/Ph4Njf//2Ib3Vl2V+e1uertPxJ4dw6/Gjf18dOAQ5j/cIjoKm3VD9
NS9fFm4RSEE9Hn57Em1tbuT4OzwbPn8faQ1pLEkFp5Jj6AVnlEPUdB9qGQKKTZKAuYJmKsQFHDV/
jLXYAfgcTFjQWT5UIQmH1O9DrGUMN0UyuO/LNAWHM9TYEq8JtoZQ6u9Qi0HuGA65A30qMAR11IJi
/XaoRQxXB9jNO5WxMiJ2DxeD5suq0jQ5cnsWlIstZCZiu6fkKMRzCEhhAl3ZQw/rNrnUEE4VlrRV
KCw6dtNGIeojpR3foJcutfL++nl6EMiOlkeZCf05sEIm4SKdET3T1yEEa1kLe8LUF6Ug/CrzeXAv
+ffR9cSqdqlwIgE4iZGAw45wxNcUw/uteLXue8s1wYNXEhv1rCvT2hag7+fPrwUqK1treaAyJESh
+xfS/hgq0ttUEqdIHUniQjk6sOZOZTCV6zb67rZ9NvNDy7hvEH3FqqC18q6PA1FJQRJ36UWohzMl
rcxVlYM+82XTLryoRur5VT3F7u7UnBhOhELzgjlaFaqkH+Smk6uAeviL6WfxqkzbfvY8lafYARU4
5jVc6QByIGGrbWOXZ5HplcLKVRtST9ie1SaVCnPGKpVYEEgqlDXe1fM0d2V94Bfc1wopEzhvCRsW
D41J2zQtTbI0rrtcJZnGR6aRsVldhMGpWUm+Z3kTpEDFwIaCWh2kZ8aigdPYTOIqBFJRnara0v0i
9avULoI4Onp+VRNIwp2QUHGF+gdceDcore1VsZRraUB4oWq/CFaVH/BDDnrihCbE+tBA6HJfqnuN
FG7TE+Yuva5M+oTXQC/XqE8PY+Skxjyoub+HzhSEkN6CI/gYlnd37cf2upxY9p2fsExZEbi8dhD0
QTcr/ar/Ttw620NsCkQ2ZN/g5MpwOGt4v6UwrCznsgi6TLkdDmdVneMzj3PHZlR2M95Kaj/PtMnF
DSfdMewzxvloK9e0cmTp40yhqKKKWQGe+yUWyvXB5309KQ5JOwG7GUGz0sigIIOx0GjNTHW5Gc1K
HPGzIuixsmI337PBBuX9t+2622BwevNvUqMNVvcizQsEq2J98sHzhLuUYZd9FtAwcNLQMPucy+rr
86uje0g+AdIHFzxEAKRnxjaFcGoBF0W7e7bzJBVIfkIjNoVrPYeWx23xKCB+yHvDy1XqW9V5mKSB
bUhN7suwr9pZcDrfgs3MKSRtRzvLYQ7NPEtkKiliX5E24Qu/Tvge2zgl6pDhpeD9oOEg3IhKbgkf
okaeKSO3CLelFYVHEY+dH3FaeFcW6Ktyz+aaEnaADtQhXGLCKR1RDAwvyn1OMlWCY7aM6uobo/Qv
nGExf70wQH7axIPlkng4/7TNJs5Mz20YqAzPMYTdxIWc0QiVezYUGnbMrphDlxkkxKDfAuIpuAB8
lwwEhH4VMZ2rjOREFZo0Nuu9YJ6mqbvUTUIgE8GWjhOGS8LKxlBZrSvVm9Tbo0WeiiVcgUq5iYeD
MIPTszsRy4/Nuq7ByiBdRvyjLqhXrDxSxcUeDqJhG42XDPlUsJmQ/Gdww+cupbZwpYfaJFcexKdH
ZoTrRZal5Cqp81OXG+1RXqTJPA8TpAjQh/Ri6NnAgxKV1qrqjGyPK/RU01hgXGFHWuCuwx3to/k0
HfhHRt1mKjVlQ1TjWjFXuGxcyEWaLk6Vn9f8oqhKCMFeK2NAGe4hp3BdBnnqHnWYtHGFwFK0JJF2
ngSh3ZNK7+Hs5Pq2qIxErKtTq3czUNqNh+pZ5UbYbjLHWMbUVZ31LYH0zatVHKwLGAzAcQGVo5Hu
lqLRBDzKTJFO5rZhtdSuaan3oPdU+QCV4fA/tHJAUzIb2VmdYCcsRJmp0LX4RSK7bA4J3WBpVlHw
FySc+sXz3JrCEUR2aH+GEwNPNIID5Qk/YmCReNDQdFZn0jjGjunaUsbFKa47q5y1LniBe9a5j+5o
nbxy2yxLaKaiWOfHQZMkq9Sr+tOgMvLjSjJqm2GA9qi/KXAHbxOyr3fXXozUX5vKOItyDeD6iEFW
o2ohzwJ5umWjLTNVHhSOvjwP7/AXd9WCNUS+cA0zHY46jn3BiriNZoWbqdop9IxnWT4jcVArQ7ev
dzvBlQYPhsP5MpPDNZS7GiikfR82nKaqa6poboZ9BYl89npn2oKebnBIwBHEQ3Zgl4ruiiShuEuh
hpM2SxLSWIWB+GhmIVNRbu6Rzqf6e5faIEVbXmfjYqi8cdBWph85yCa+CLnt4Lzv9kjG4J+M+CSg
DGwO0jHc0DzyX2Af+5Hn9amKarM48qQRLxOozR4lMZPzVPD6qm0MI1Rx13jN67cCXIYLaRHwryEg
J6NFirCVfViC9e8hO3gZZQx/gIPKlQ05+GyV5LyHxL3nsD0rnpDMoRMMLAQWcBAUjwwExCS8JKgB
VxQ5lUqJFakUBZ7yzdp4va6GK/nvvGsOYcrQCbDNRZkWXUHdFBwqL6mPOSThVzFU8Y58auHD0oH8
rIqyotoD6wRLIcUBeQdwRKApcbjQY5tq7mW4h++MAX1dcaj9RL4vZ42fFEcsIdVZS5NAaWkVdubX
/h7ST8R2MLpw0HPohASTwUYcZU6j0ywDjeIGMlXY1GQBuZj69JW6BahA9sEaYjJwt8a6JXdakjc9
yGzvlyhRUPbpZxDiRockFfq++/flnvdAazguDDePQS4HjTzUkPrUZ2mZQm5Yt6nKKqP/Xhs4EntE
5YlUDnQo3JALV7fCF2mMlZjfB6lsTCiyMwTlmiLt6LEZVfEqa6tij26ZIiVA/k0yXNsIqctd+Sgb
RydJHAOpzC2gYNsZs7TvvnmJ2e1xDqfEAXwh2ALQi2IhMVIuWSw9v8VpqnJq+vPcAF/Xa7xs/rw4
TFAZzAyYRgDPhIv9d9dTuMKzMt8HFcb6VpkcSlZZEsvXMwgc6iGfN1zJhcfZ1w65KQ4KJ1ENq8G5
BEU1T1oZfHQyt//2/IImGAQ3JcN6wAZALpqNNJTAceYZbpgqmlXOogyhVh+SOrAhJXJ/IdFrpHuH
0khV6KTLnH4o9li8/iyhcD6HMlK6R94Gy7hjYixwOiCiBP0Hehdyybv8QdAcEifISKCpIDFPsqDN
LmPSJCvLZbRXSdO2y+fxQ3iKIoJe7OE+EaA6kvA+i4KoyYAidS0AMEPerNU6tB2rxpHymOMd6rZ2
553PrKU2Mww1Q+OoYDpdeKQJL56fzpR8AiM5g1Q6fCkUGa3f1VFcSQckR1g1dJWkRjCHFMHt64kI
OFIGZy8g+gRNsgsyz5reL1KWqNbPsW93TcDLWWFaKd+zD6a4CafKIZeDoesLSh+7hBwaapN0IJw6
0C30qRCuzMZYIFYf6tLo9lCbwg4uJhxuyYMGM9jmu9SqtuBtXCepEiVzjsO6y1YpaNHZ68EbLgai
4AOBHzlObItI5KRzQSMGRZyfJJUXz1tG/D3p2Im1AGwQRIFGHJI5I+RCnRhQlvUGP1V4Z1FjURv5
zHttqggKTcP3cAxfTzbctjPwb8tzlH1tlMYg+6FP4tO4a/EsdbScP4/Y00zHQAYKUUxALQUit2Gx
W2Ri3ifMjEWigsrxT4xOkgXKoqOkYZbiZg0VXHaRGqYzzzzhHEO++wg6d9I99mXg/kizwP5GBMoE
kG2B7/janUSfmZVVuhE4ArzGaF62XqHPacvM+oRVTUPstrEif5XXFt6Xpp3YBhANQNEPE7gn9olr
ZyQeM6vYSlQXByS0PZN3syb1Twh1qV0VDvz7ecSnpGcoxQFL4ZYqNLbaFRZt3JugRajn+aopCPSz
xf2+nTDI4C6iCFgKGTKQIMbhduFdRCHn7La5ALZyz3ftSIpk1elerKhjeXtE6CmCQAq+LwauTAeK
5jigAl3JzZwBgknIfGPWJVEmldl76JMFHWA3XhM3zp59Puj98epg5w2ZRlBfcBPb7uq8MGOtmxHo
H9SxMaNWxj5nVdP/lVUimiGk8V+QBmmPU48kh3GOi/sron5qbZ+KKxz9BccAIh3wJEGr7ZKPdWa6
dVMlyoxy6JPh4ibKxXemIUGVWTpWFd3nVT4VmoEiBK1QTYMsKxnt0qLxAx+jLFHawBC0ZlV1CFtF
7+HkIBQjWCl8swNYOJBPsD0jocFBSRhNykTlgQHdFlL7/tes72I6y1OHnmdh3fsqlB7kjEQUFfts
xITMwuVt4M6CDwjZo3GhOu9TEWpRJ8qInGzB3LArbctB3lVS5CTYsw0nFB+USiBUhu+YggttICbY
ZSLBRkib0oSNz4tz0IvhFXKsEHp18gjNaOGxy5DEECq3TlOUC+w4joBGuyL75OVUp3virQnkGTi8
kJkD93roTtidDI7gm576rAFln3mwXeuq/Kvh4M9rs7VU1DnhaSE/o8z1Xm3KAAQoo0PmDBoD4EqH
XbpmbEUsS0GSWUejxC5dh0B/Vo38Yg/cU7wdjhAN1/9DKpsO77fNjNaBAy0OCTTQVc6nuguImHfI
co5Ln1Zi+byKnSIGF4xCwA5JHvhnhGYJp/s8owwT1UNm/ShFSXXWaGHMap40V8+TmlB+fCAB7fvg
1kAeYnddyKGsExrWJQLh3AQl6j7JUtTLUEfRIRQ0vS/P05tYGuToob2FQUYALuwfWcqIGn5cdQno
9UTImeFBATPPoe0+gTGvZ9lw4xmYRFgaZItHsuHzOHWLEpq0rY7mrqJtVTlQ9tNkhbCGXODzC5vQ
qRJ8KjpoOXNIOO4CGbSaR25laIXiOLCdxCsCZWRQ+LMdWeCbsstrc5mBrdkTOU3RHU45A8W7ZpKR
rFRlgyJMBNBtNGRw2sqnZxj6uuwcOh8/NQlNTmTtGXucuwk2QoMCuAACnC/4n9F2qEVN49JwQdWV
kCVwNOzyFJribSEKvke1TEgoHDqBxgG4sms4WzkCtidNJeomTpRT9NCnWPV42fFaHla5E8BxANfY
k2iZWhqE1UP5BPLFECzuMjJrhJu10tJQ4qR8hY0ez2KXJdB150d7JHSQwJG9kuBFQa1BQN8WGMhd
UpRnuHQ7RyvT9aMzmkP6KKDMWzwvmZNUwO7CBSxQDbTuDMmW6jLjNIw5A22SBVE2zxxTHnuG17w6
Fwa3s/PhknBI4jI8nMDcVpCFB6U33qVAJWKtsKGzLeoOaQB1tVkH32+Q7VGRU1IBGaohjgGngsLp
oR1ypgnnYiof9JZRlpd12X+Mk6xRHPwpJbIg28OoKWrDlxlBCxWkiSGu26WW6iLgJIXNnXeZe6T9
nCyK0BUrs23T477pqz2rm2AZaGTIRFvDaWHIMe7SCwVOm3Y4p9HUaQp1Wc/E9cxNkLPPi5gQdiAx
JMYgRwvfnDtMZEs22pQir/RhH7d1LeJZDL0DMxEm0le+7+SXzwviBIoAIpQmodIOXxgyJua0qNWl
K7Xilsf0DKaTXeucMkc5BiRyIfNPvddrR7DYkC0FnwRaIsdmu09k3Hot1iqo4TBRaLgzih3oaa+Y
MacONIO3LWpmzy9zClNwquFaTbgEDPJMAwxbmHplYKSxQcHHLKIjDNXEeRQTV4UU70uw76M02IYt
SjyFtjDoCvp/zq6rR26c2f4iAsrhVVJ3T/QEj8cevxDjJIoKlMQgkr/+Hi3uw7rH8GC/BRZYwPCy
JZHFqjqhpmrWqjOXCNVqOEyuN3Pd9TM+5d8f7A9XTZnvwOiem+BOOXuwUa3FwGQ4Vcp6dfIuJfc+
o2WzpHI5EFu6q3zp6Of/YdFsDys4DqiWzhZdx3ILuyKeKrnhJXaggnwaXfaJZdN6DLIlPm6SJe+s
+YfyDIEfWTXG1IO2kJy9V1l4IXm8ThUqpbCCquCqnO3w2VHGMes+Hr+mY7A2KQmgldvs+E6weZtL
76gQQigyahB8zw9/kEBOFw/dVOnchg86mlw1sLV9JXTRt74g9CDpIm/JLN+5+d5GnX274qQgj0ZD
4fw6mlQCsj76kxWNQBwCpNEeeMyjh79/0LdRYFeRog8JWhn6aOf3q8kn3XURQ8OGava19cywRgkp
pmMC3eJXpdP29e8rvn2he52Llhq8rqCCPY87TI2EBSsyCIj0xq1auim9L7Xv22oFrHJM4ynddUuB
qehM+XushT+t/k8WH6YJZm6m+5//65AaAmFGmCANDeaZDU1OcDDRuxdsqyEWgvKxm6jfmtkGc3+B
ZnH48+9P/zZIxLvjxH5LoteATunv62dAJJAmI0hEto8v8e9rPyfbKWJFcfzPK+2zW9Dx+8fi4rzI
R+0QlX7ALTnRMp+ayRebg+QDmP4xM6lj74Sjt6c0xj4CYXanuyEwnL1YyUnPrZK4TqJh+YELpOk3
3jdhT9GBU5M4taNbXuYt35VOcfL894d9e1iwOlrpBZLvfJ8X8ftrVTrLei2xOphj/Dqcs6BK+RT9
5yO5r1IA6N9NRVDt/b4KTkgBlvaGDHEj0Ce65IMpLLn8Hx6lgF8lCNsZfGPOHkWC60fASsOL3Px8
D1I6dQChA/MeF+wPJx/NbQzywUBsUAfP4STgp+kI/e5UtbD/bsoFnPoyHNtL8P3sVVEo8p9TUhDO
gh3sgL01qqOzrE22kRPL/okI4fFhMMXwIUXf6zC2Nrn/+yv8014E8xJTivaG5S5m/+2Qj7wLUG85
3Pn5Ji8DviQ1mglQz7htuJzlCgES8PaHdOXzC8vZ/M5R+EOMQRqHV4quEwjx59zgdOgNqB9Ivqlt
SVQt6CjeJ8WQo49p8/UpikhqoELvlqeka936zsO/zQuQYUErscPGRQI/wd8fXhA/A1IegKt5Ebzg
Y3RZNUU4jLVm7SBBdez7x5bY9H8IOFgY/AJ8ZISd896/6jq5tAZFgAsXWRP8wktTePYlzHX/Tu56
dtxx8kowejAbACcRtqHnzQRq2DSWieuaYJNpExYQV4XC8Hci6HlT7/+X2f1hgxiH/rxWg13EGHRx
3DUcGIUqB92Y1pODgOyrXjIZfACeOF31MbmnltrjArTzgWr1H7fzm59xFhGSOdgUktuu6VbI/Gya
ryckhttJ5GPc9KU/iCyGwn9Ewy8FmfHw98N0dmP9szoIfmCshOikooPz+35aRSc6nuuuKdpWX6VL
5g5Bq81RdNBx/32pP33Wfy+1n+t/Xc6Zj3OXjqZrdFl2BxUPRRNZKd75rGeB758HKvfGcIFsDoXP
2QEhhvUp6zhraLfm21UAFiytpZv79TJ2vAw+5rOi/zGb2xcFkx6nEWIm+FEVZ0ls7JJlTSHvhvaW
tbcp6E3N3rl6J1n9w6Pl6OdhkkyY45/zVFlDLEIJGkxNaV0xXutwiPsLFY95dAFdmIQGKJ8R8f/+
1c4Czj+PBuhyZ2phbRQjv381QXPKOpd0zWgDTgEAz7rzde7lFq5Vb3Nb1qpgZju1egHa/vfF32wZ
4PnY++BFgGyPWHt2Ja9G5QmhU1Kni2ovgpW6OgPx9Z1VziJ6kqGLHkTI2wDT/uOT8vsj6qGDgEVE
IcTdrjW1iwdxxxdbHkhmoeh3uK3HaZ6OceTbd8L5m+OHpQuAz+DDRYBTkv0F/OtMlFwEtOdjXIeB
YOF9lM5mee6UikgCiXUu1Tto1J/Ww7nAnY9cDnT1szPIfDJElMxR7frEVMPmCyiuo6FOtV/fOe5/
WAq9e4weiUBwwjk8e7QZiq61B6Wmpqg6DnSZfGNxLyOkLes7H/AsI9g/IFgQgNjxLyaO7x6T/36L
vM+W0OoNTyWhimd0mk+E+rGOSN4+KgOMn26a13y08c0Wp9s7H/HNudyXBzSCpA7MHezU35ePSFki
B2ZRjU1anIhX8NzIVjSmAxIjPxDBw389FRg3DQwaFzEwTfAkfl9vbm1POUVYi4Y+ueiHyRyWjql3
Xurbp/ptlejs7EEWXZKlj2kNRD+v2yIT9WDBvAsZjC1MnL4TZ/60HLqzOzkbQgo83+8PlU7onXZF
1jYIYsHEj3OyOtgJsHSIBzgFTYmLpoNTQ5cc//vbhPEB2gBI/dH4PnubDK1GcPgjUseFyF5YDxhT
yP9IB8JHgqwWpGh0dIAA4cT//nSDcAODOVNSOzzOSxmIqQGKMb/TgXsbLiGAgCXyLsvIkYufvUNu
DG03XvImioD6pEUnDqTrwsv/+sKwyt4jAiSKxtR5a0qKGCp5+K80cxIhM4Pk9dgF8r398DZ8ZAiJ
KHEh0QTimu1//q/IiFY9dfFS8IYYJyrGAlxvW8gvLAVY//cHenPF7Ywm5FSYvJlDLHR+xa1iV9l2
Xd8skIp9970en9K0XY4LT20jC0GuWjRR39nvf3o+MCH+MdLa1z97vtXjBbcL3iLv2ALIGFR2CY+m
ypJwe+ck/2kpnCjcL6hX0Bc52xbpwEwH6RcQHB+ru5mJsRamCF8SEAz/82Ha1XvgIKGjvrf1zvZ5
4JfOzbrom3nz4lTK4dcaZ+9RD95+L+wHwBHg/e/X5nm8lXEIiTqUrdiAufukhfeNJwm7ge5V3gZs
Hm4nT9b3sLG3h+v3Vc/iBM2cgGSLdk0cGn9h5k6dhDTRxd/34ttcBKAmOmi4NiFBB775+7ZPrev6
haAoIYXu7sde+8rldqrHZI6uQ8bpWHUbjS8Spujr35f+0wPiEkNlG+1ececabOvlTIi1qIeyzDaZ
jvqbXgXvdZL+uAqa2kD30e2FYO3sAbkG3ZamXZNHxhzjWfTgkIXv9XXfbnnUNAiE8W7RACzurKgS
eTBOoWK8CbSn+iS2WUZHz9d+vFjGSKl3QuK+rf8FLuIxsBwEKXBqQBWFavL3hzLtlCyLT3hD/ZLs
1lf+YUq7oYElCXpVMLQq39kmfzgC6B+XOxsFGcebb8VUkhCTb3BEyZFtKLgcGXQ7RXGBQkUdDXjl
NyaXMFj7+xb5w2tFPAbpBqtiCFFw9vEU2ZOvxfCmxeVzTCfuL2mn0dIVKObfE83/4aUi+c8AyeHg
oao6e6nlFLi8bBfeSKVaAfkZUr8a7IMiq7uslOyiT0Q3/uewvA9pQBsLFxz8KIqzXC7Jt01Krcdm
Ahhao7dEn7JNxRc+Fub731/mH04CgCscczSKAeeeM6iUzoECMDM2u6djbUKT1oMvf/wvi6ATvVtR
742V33dmEM4t+HxqbECA3g5sCoJm2kr/zg36Zl+gfQKUEbgfejY70fX3VSyKN4CLXDTQli8PA9ru
TSDX7cRcmH3++wO9CZDY7+kOiCFLhJznvPE9wcZnJ1cvDRdp/ETBzKKXnXcQuTaCrkHZ4OaG/1yd
bPPSf+WbLuN3tggg1DefDvUTqJJIkHcmCBTuvz8vyrkeos9+Obg06KEDJz4eouHeDF62fZ2NiRx9
lXWjH8oK+knJ4WdUjEHW1yGgO7ocyi4Ix/CjH2PHXrseXIzkchuKmTyzfEKH4jN1PZ/4RU7gJvRj
GjmhRU26gMLXrOvN1PNDsLUBjWsGG7klaJQB3MtPquRr/GTsXBJRZ4ztPmgd80v8suRsVL9CFczb
Zw+ny/jDOsLV78fSJ0rXkXZdeOBEdAuHV5Ti45WeeXcV5DzjAMe4cV8smxQA8km3K9z5oqSbdO3C
3mxlBYStWG+DYXdL4DEbime0d6LkOmuNDH6UEtqnTz0KwphXArKocKrxZsa8MQPhesKPF5ZezSsf
VQ3kdto+ho5kkEsKxSltRoDkfc2dKtdPNolXfreKlMQXQ1lSNAjxLCJ9WQanY9/Ey2Zhx7cuvvXx
QRluiYLh1oAhURcrk2Q7qRFUq0oi57fsALPGAmLasVzKsXJupkEjGI3do9A+nH4M85RF3UnBkubz
IlHOmgY+pjP5AL6soB9UV3qQnXUoOxQqRuKnZmCWfAl1G0DUGvsJznNzNoPTWrawjjhYGSyq1nk6
8Ae5+9CMDYnhTPo5pS6XX2e9DkzXaDJN+qMUHE3Xykx8WBlKWVqGFyyOlH3MOqt6VBGt1wvwSh6Q
hFdDtGr/ObP50H7q0sIs5AgHgc0Ml4M2mj3k8GkzpoJspkgeti0Xw1apod0cr3dUFjl25zIrPq85
FPuou6a5VM/exRu1VWdSTx4KGbfD9wQ3dtTWI4Flq2z8tvKoAOIfpPqjyFiQ/oy8T9oeTWm5sKBm
rck5q2EWu4aydnqBmS2sBsXWYnkc5PKJUzeCs65n+IieXJtO00uR9gHvK/AlmMPdMuh8+4pYaaKg
Ujrp/f2iC9AgT0SWTsZVxKc1beu+VbFeq67wEf0p1ylKsZVpJiFbIM7Bz65InJfQrCfWr6ZuOVnc
y8xKH15t0Zz4T8m06vZjXFI1PUHdaocmLSnZasgifA7LQkWnxojOBbdj0VII/tGM988DAXtENUJn
WHzdlvzGOZ4lz4oX2h8LKhCBatDuJAsaSInCllwsbgDyWsHvzbmXKRlxUI9j4GDTUOV94EERgQ3e
tAbX8RqNc1nvEHgJTzpFmISVIivQBqx81AMLuNYESs6yDs2o/Y+UEaBYDWUSLKAqFC4QyREUoamA
Yi4k3sGnLvDT9gKGJeGw3PV4jhuYRRKwVOHzA1py5UTR9q/pstq5q/M28MFjxmaYJ0C142jJK69A
kdGwZ5xT/X3kjjNWkagtV13vfAgpr/JwWBL1oRdBCvc3uDuyWZ9WC2mwrA2Kgjxr5jij6c0U82zU
8C7q2MQuFaI1B0c6LNVcxfCwSesoIQQWpZ3eijm69PGI8PWJDqnT+nHq46UvD3Iq8y38tFKB2gfZ
XZHGfMckSX5rlbcW9sObl9Fhbn2yVVvpNMxvpYMtUFOSja/3I1/ccrHAz6PjYBTC4pJXZRpt5Y9i
jIB5HBV32S8FB878Ogx6GXzNu0iKpzGHIh+sP5CVQDyEkFT8iGB/R6vIIFuoN9sZcx1kc06fHApk
/RwoAYfdYWiz6FoW8KOqEb6Cb7kaYXDUaTdfrtTD/zOlIUwitqUNq6zd2tuMRuyuhPLgGA1lfwdc
bQbeM+alTJ+KLh37A9pNq40qgN6C3WWz2SDeneMlIV+iGL3v73imLv6iMi7RFtCElCf8LEAOIeu1
q8FDGOLTPit7uJYOJoFNtiFNr3teRsuXWEcFCSoyjgusTdO+HB6jvhuWmxA3ML1fks66G8S7+YuH
9y17bqdyod9z3xXjA+9JkT+oJfDlF3CBFnGUgsBtmIWzcSfkqk5Vxk4gjR4WMtKfopTheg/aajce
bdvZ8hu2rMCeoyHoLg9rFsFutKQJzyAsXPEeDsKbNf7ZJQbd6YoI2Oa2FfZIYB/SeAQ8RSanso+T
84u/YoQnkPYnlg79M20LFUwXySYzmR+DdG1teGFRKFBb+63g6y9TuC34afpkmbaKqTDRpJaKJNG3
aLVWx1DQT7txKhQaRg41nJBamD6WJetSaDUE21mpK4sXK+vMTcv0M9djEAyVKBYJtSxrI1W+LgkP
5ue8S3YrQpi66o1VYIb5LKp74eIUzJRQj2pCIC3seioKM0CDDtxjue1IusUViDKwDCqERTwH9UDq
lxG80LWChqrTCI1hH8INdEeCRSh2q2grOtCKgr5LimfbAjh9phsZf7TTzAt0KwfToxs8h88hQces
jrEX4zpf2nX8LrUvHkHwwo1djgGzD9m0Wfgq+43e9CyGISiiz/KlCAH84oI1PRyep+VxcIL/gDur
Gi9mYeOHeduyBwhPW/XPtfDSFuFqoXOU2dW0LUx/RKZQoCXN0hLWih7mFicYmlB1CHKa2DoW5Zpe
eBmA1gK67/gswhwfy3lyua4uCBv0RlkAZ044HtQg4sGOIF2GgR95ltIbVDdwOp7Hwb92BPf35ayi
JTnMTG6gYCs1HtYl7I9Z4cLkmAS7w65q4Royu34OQGqjC4Pr8iSCGu7golmBXujThusNbsipHeqF
4o6p097go3RugDOQAatV1W7ddH8pO5O7KjEFuGNwiytbOAjZzTSdI9JetbC9cBXnU37Rj6uysKzZ
irAJCK6hKtyXqrWIenA+Qg031zUUGVxJbWRDkOxa9ohwF32WsZhMFblSfkp43n5KWwv/XiA7D+EK
+xO8EUKCI+sEcKQgXwOcB8HLrSoLiWQVxjFzdjPT0fYPQvhJnqJE8vnSCmh0jjpWkf3UQ2m+NMmS
wxSWp3IDDCSwNTNZjsmBuiIQNcffudu/AzrhrhemVpRGUY0cReRN4pGLgJfoRlwiHP7MVTbp6LXc
0vG6jYW3DZjNHZ4hsCo+wQR2garcd/yrwKfp6m6Dl3YM5XeKXzuBUpSm8wTa39hHNYqd8ciTAf+J
Nixy8LYvJlbFPGyf155zCp9kukVVjkwFFAxelKIuw2G+64esYMc84vC0KaXO1DEWMgCkX/q+rISX
wtXMgNlbkTRkCY7+GKQHr8f5ccvlmH4c+xZGpFtGuKpGm8PiuGeLtbdp3s6QWrdx2cL3HJb4jcD3
nD8sPoguRMvH9FLEg6X4SyRBdpnrEE6jUAaZSuUKwUz6LhngnG/IXQRqlfgWit5VpEDMrJbM6rZh
7YL/bdznZX8wpUHGl+Vd2oIpPuUwEuZ5ckKOWxBdDeXU/+x9bLefGYxXvozDjPsEtuNd3EyyLFe4
vbYBniWUU41sCfak0wa6xxW1a/oMj1ZZXE0UOoCaxaZ99Hk7BdUM5v21NRTJpdk2JHnGz2XUZCJp
bQ3jKVjywi+9u3dLFH2VScluukGMSaWCuIUdbFHyrp6oQWDcfJh8WqPAfSWip2VFTNKFj5FWsCxI
QXEYv/TrYtAb66XS0wccS7iygg+Pmy+jXUDuGfLaJ68JrF0CEXXXIkx1WQtYTCLh70XfNm3LivgC
nyo1R6/ZJrFVp/LRQG7CD9R2ilYtMGp20W1kyY49qDp9ZSBjyo9UUbSDPYHZdMWEDb/An3onREHN
yY9oQspDGRuwQall9OQjE8CHKG3b8USQT8+fGY+3ai7yvqtlqxG7gGzkGBewQSI5XqzQu96j9xYN
DfAjE14uuQqhECOoWXC+so6YE5w0Lb+YkmKdr5GroGrr8Vk47P1K/H8CrlPZSJtADg8BC/sMWH/8
GYW+/cFmsf2A/Qt73dp+uJlScPOOMar0e891/zRRMtgmwIb6ouMpkKegj6entScBYuYY+viYW1gt
N1lAS9KkSCjiUxbasL+Mh1E+AWdPW1+j3kf15tUUP67Q2LkDFEgYlUB5hruA4NaqQeOFPxYdkqJD
MjihQDVDnN0DlYc5hYeYqTyCox+sR5Kvuf3Ep7KAN3bSIx1WJsgPfjC4hyr4l8fqMMOvroPZP2Ev
vIVyvgJpLRifuHabbMy40PiEUCxuQaKgkPjGPoPsRsNuOPEcXgEgUpS/gjWyvwJFyl8ySVHZGk4X
V+tApwAtC4n7DAS7oUMdMkYHmqI8B+9lN4y04bi8btsGpUvL4rGvZOnj7wBLUAOpMuyRIpP1U0Fz
8W2cHImvYqjTTxhmWXQ12tnrAi8OdIGPUK70c83h6qwbxpbw2QhqcFyEb79m07x9yHxCX0vlyIOO
I/1QknLrTzMyHtAnVQpVMQz/w+DQcb4ct2SU3aEMbUExg6Jzt9sywEB8SDb7LYclaY85C0595zF8
EuD0MsVZQ22Uw0h8NQEaN61/lUFiIJWfi8lemF7G37Yt0Tk0PU68wrp98odcF/w24lHwK9Lj9sEQ
9MGP8SKzV9MO/ImlcMmApHGQVzprkSKlAFNM5cDxMRewyc9ds2zd+MsuAfk2ScsjxDfnPnZCwZZF
Cj+wO94tCWDT0Uw/w0Gurt5c2WMaA0mGAczNQV+T0c7wkJ7c8qvNEvrVxXP7oHGF32cDUy9MpQX8
svHWvueLWq/tuITI9Sd88woeLBZ+0T1BHggn+F22m0jQFoLEDTC9ZUx/KFeU4RW3vUJV5dheJhRp
dx9Go52Oc9Cl6MiHcDQ6GumMrvjSpfkJyGX4kqk+zeBPIsldsqY47hFklzkaVajhYdNtcZKT3Oao
SsEkKIA2EVcetthCwtFbK648MN/kuEUo7A/RogB7qkSpU87xrqtSjSqrhY50W2mZY5NRkyR3dCnY
M5gXw9MWafSBUPhpWcVzuQQVhQNDVo0w737shzb9aUQ53G6yk+2VZSRODmWBJOa42rFQda93RCWg
YXsZLvmgjtaW5RPudNE1Ju2maw6Ft7pcxZB9FSYmt5YTnx7DgrHPLRJWfZW3a/nISuostI89NAbo
scB+3LFlORShzfuLJUwmXrfJnPwolhgDXBTGtlwnfvXPyaZnVa+pzCZYHjmyVQ5f5jQCityOxjD/
hbbW2RtEi3Q8ltFuEZ8UaqsXUCaQzs4tijuKh8fbcaX7gqI7fkr7uP3YrxD6Vp1a0qhqCXKAJupd
8Gvo+HgNud8ewtG9yo6r6ea8hopG3efKGZj3wtsBL8BvWe0hy7qDrxvsvNns4ftuCpItmKWSjGlN
hiS4TDEwBW09iCDgBTlueV7hPCffgfDRT8GcyM8J6PRfARO463bQ3NaK7bMQNiN+oBM43K96Hr/x
1MeXAo+51kDJUf5aoERwywDnHzy4raSX8SSHAutqhx1FqNoONIhNVIUJXfBmETPQB4lS+TjA3APF
fgRWBKJnvtwbVKlbBSNfHl7PjqRfjZPpbZ7x9XXo+uRznANCq2QyqG+9hPNUZQf0PzEtQGQjwh4f
omrVsngFwowkWbOyvfHpYtfK4SXewjU6wECV1uqbWbdIUoJQh42j+SAg64LZeeVQd7wQULNeii5L
8LujGZIQEDfEKZk57StnVosSCLJSFP++E8uJjmS7pcXuQJ0BilXVwqK8rSUThT4ga3JTnUjPv4Cm
T+8jnW2mGlEf+Xps96xtSYy4mDJ4ElYGsyAEZp9AsH9VrG59jYxLnjJfJojdxE8PYlLF57SNQ3dZ
9m3/NCsuvitQrG9hHyHcscs6jAIRcMH4Elg0UqsINzDE/90SPg5mwhVAMWNkQIjN8gc7BflnHc8o
5cAiTp6ZMbg6NuGg+snW3g5XKuDx9SBRJCP3jYVu4ikkX7pCwJoONQNFQVokMHOSyFpuRo8xTdWc
DIupcMSzb4RsQ3tgywbzI46KuB7avr+bYtQT6AMBUz5hQhK/WT2MEk6UlOFlIfv8Zzsm0xX468hi
BoMUI4Qv/hM6y/nSgIZMt9oWpGBNkc4g0A9oiMEuE7r52w5g0/dtUGV2VEpExzQzyOhhsu+7OlpX
+RIsW3mfgdwHrv0ES5KqT8dhrUv4P14DyhQprPn77mM79pj1MqspGmDKapB7YRTIElcqbsePuiT5
Vo/bHMO5PwntTQI//hJXoeoeCzjx5tU4K0zaiAsdHvGNZ4/MDVLnMZLkBeQiyN0heo9kkw6pvBmg
jtsueqBETznZVnYF50hcjgxpNasQi8hFyQJrTkE753mzpgVU6mmLIJOgWXaF4SL+TmImSXnwFuNm
3OTWFAVY6uKqJE7edRtGOlVT3gLGHPQ6XXQ5gKKDB/PwS0pn/7pgdMfS4Bv2N9qqKGzKTWJzDz0d
PyvSz9/KcUjaOkOG8h0gg7vl+aZYg5p5+qCsI8N9ACsG1T5i5IDqGitiBQt4qrv1JYzdiLSj04n+
kNCozZpiKhb3rfckkNXUK5wCUih8hQCpOipDGffxaScAQOLcreX3LO3W6bCs0m8vG9XhR0x5EBfO
BAwHxxv9RYxb+X3UYmDHIpymZ5inJ5+1IHytt5iML0GHW7cKUHF/8oSXMF7KSnEM1wy7tMz0NhyI
1Bi2ZTWdu4sVvW6J6VNJ6G/aoUTO4lEWf8wSifZiaCM4A8RoYA9NN/eFrWBXKuyhKLjo0eaIx489
5hitsE/3E8GkEGZfVMKRhkZ5OOWHccCPaYRZsLQtllw2gXf2FsnzglrWDRgwMqKj1x2gzh9H9NTm
5ZU4kxXt98HvLQUXLMtDwUlRHCLY9SDZ2Ba31b5LJ3Smcq2CmjjrBS6VeZ1rzJfJfkUuD2D9i+/Q
RRdpuc1fF6rhdEpzvcQ1eswoa1weY9aOIJmYr2QSkQE2nXGM7hDM9dAlXmc21pP36b3mW39jArJN
jVUbSqHWg7ZXM7vCSJ6tat6OUYQcAwyYFjTgcR7XfZiHnR75qiPMo/FGfAhjjrzNcR+MR4+ub1Jn
U5c9jANYA5V1ekbHrR/zD7Cli/NKzZn+AUG81RWaIcHcZPjMczOuhKFhNZftvXEwxqnQKOmDkwFr
d2tSC4dO9KHLYsXWiZLbgVL5CFBlRG3vxBTu4Xt4xQQ4jTANDzf89Q7ZdEVoaJ4in5R382iVPYGu
z+/l1IZRk8Ij4kGVMHCEp7eC6zvGlkSAq0KmkQkEMgrJUZdoGT2PjLfgePDWhLUQU+dv+6RHqZbi
GhyrQunUHmZPYN5JBr8N191ahBfrPCtTzcD/nxh2lQKzZigYehWJaBGMOxyoDlyZtrKge6EQzdL2
pNu48A3MiWdAmZSrtipgPI4RKpra12QaVHBiqFIv0VON70S+Zb9YXCYacatVrpbYQBhAh+lTwbH3
LabZrDQyT1tKRoKBOp2T8MZIBsw+Y10+1vM4g/Dt4I1lC5AuYr+hzQs+bP9hg4daWgOn3RZk+1tx
C5Bo/URBkQsA+KMVAj/bzaPrFyoAAd22eFI7KsEfDTvcTUOYDN8I6zyakknZP1Eg9PNhzEnpaoL6
4L60HJkT1EUrq4JAevSZ3dBfUozMAypjActUKZwZpiZH5rrWGhjfiC/pBQoAm6RrnfI5+ViuIerq
EKLLR0A+GGWGPFsjEdIYKKP6ApiUy9V8rzukvA08ufvLsWfIMUxLzNKYjZlvEXXBgHxvm294Pw7h
ZaQoeVp9Ej+A++vHKlW0RIc1mNb1gBkz8taLFA0w1qbq0z8gQ1Wacv4Z6dXekYmqZ0LFMhzKdeE/
07jHdTob679tjqx3sZvYz0XAwgPFQUzvZjdlCEFURM9mSODZa9B9usgjEX2nGiEPj4o9BlzU60bb
af2K+V5ozHtv4LilCzZAkgwrF/i18fSAey65A4ImH1Gq+hlzcFL3BSRp8nUCMoGLrGRWVoMOCb+F
YynwpFYt5uPsCubA9/cYfTBH+fpzDeDZ8n+cnddu3Mi2hp+IAIsspluGDgpWsCxLviHkxJwzn/58
nHNjtRtqeOMcbMyMbZVJVq1a4Q9k6+YvBSFH1aMYxfxNm1I6ve3cfVHmgsw67gf1Nk+3SDPHcfhQ
cn323tSL8ZrhCOxbgMyW4oZJJ8zb2VilyWimyB9msZDvsmR5p80YBbrNyH1nWyPBqrVM9bGxy7S5
7kJLmxkwFaPhR1ZOmxIZbVs7DI1EKstAYcXwsU5cfvOGtmBFqpl5Ne3UZzHFNEuzgWrLNSRtjwhp
EuPAJSjoaxchg3BtLaqHbFMa2DmlttwQ9vSS8oP03jVtpfodKoWUXjnHDaXwqFeP6ex0k8e8POl2
jiwRfdHmRDy0pCCqZ4Lyue9I/1vCgR0zfII+MsCMn9WWJDuaUYAPi3p0M2Id9KQxsZajhBH4yzbS
VLqFGGThsUmWl3FIladIpG3CKLjFUzbDvssdcS3JsJEa63sTedIfLTfPHZ1mcY9mb6XdN2DhQ1p2
RYb9xjYhntNStF9DOn/qPtWX4b5QRVdch2a/rm7D8TJ3kBGZ/6XKJnq86Q0HRdeRy+t2gtFZ33cK
vlGjHn8vM3qzkChbClqlzTLGRHUW32uwYYeg7cc2iMKOEf8MlI/3u2gkFW2umg+ZyLKGVx2RK1Sg
Qb+rGYPpoOwIxd6SzuxYu1Kt372uLo9yGcbuurZNrpwFzo3wrNGY3+iDW9LrACHvTaRv42OC0R6N
B2tAE7OuK530r4ro2yFDo4Uebd31JZ1H8bpkWL65o5Yp15Deq18mxlCzh9AzgqspI+CvQ26Nlpur
BTN8I7KaY9Ep/OSiHRtSWmnh69VgjvabuYfBtAMUwTYsLuBclbKjzEI4Xv1B74S2eElQG72M8aF2
s7SF+iXHHksLFMxxEm9KcnvrI4cM462Y/q+Pllz1mE368n0GyfXKA+HSQrGRlwEekY7p4a3V9fsJ
/fQrGj7q5FZsoc9kS2XuR3qoqF5lr4q+X0Svv6pGmTyDUo2/DfRmX5HzFPGeOXXx3KSJ8atdq3h2
SXpUev7M5r7XVSNvZ8dupjYwRkf8ADher64WpogA4EYhs6Oa5dPXco1a40qLy7D1e9AgbGSInb85
jzM+eVHDnDgZ84UUD+RNE5iZEtcYeibyukNtgnHTXMpfoV7QCRCVHfpxO5nTzkpW0IR4LqoKFUOl
dNFtZKQFz8xkQPFm9uuyq4ZBx2eOb3dVikpllgwh81dWT/1DXa4ktUrYhYa30K7WA6M05tSr1VxX
r9cwb0MXYSLjVdFmJkJlZGv9LqWAfbQyRdSeYyjKckzaWHsCDosygCpicgOrQsOl6gXdmWjLA9wo
DOu7vNTrnOA+lZ+VlvEYtzSOHzi81daD2pljtJuUvsCNlezIS0qa1W6uRAb3mZbXT30zGz/hXNCf
KfFls9y2LyFfvEiUDMWtvizaepO1MlFcPQvpNo2RYd2B1a0z3+YeXhm12w1BSTEG6HUj6hC7CAOX
fB/mjZVea4QPOs9x04sAU6TkKc2ihXaPMSlJUIFLkrTzNNrKdW+unrYMoIdFtmbP8LrMwi3Qs4j4
4+3qm6W29i5XJDOOgZvmV4eIrvSZ+IgrcyrCDA1Lx7wyM1uZaehP8+eYV/lcrysk4zl1kspTsBHD
FC3WYiSHy6qpd7SEovsu3vQ58skUz4oaD1/he3D8yiEEgLIU9dz5sbQ76UVKDRRDhrZ27FLO3xs4
AQKktEoGXZpOsM1IszicpYYtnEhoMSBuAjgS3cSOIjYxmx5voELo+7xH943bwAoDOVNEuDJbnF05
9kp6YyxTaLr2rM6JG40oE3l5SUP1YC+m8as2mvhrSUiJeQnWcKwEKZFvg4GSj2uWDzeLVKvkhuzM
vJlq1Sr3xliOiWcYBaAaMge6NUKMovWLUVNowKwRmyc2jOp1XAYepNGT6KGg6Po6UxNA8VEqBA5W
uw6/ZPjqLbApV8vyaPwzBmDU217XNWnKrqCnnnk5ZmsD9Fm9/SSGqfqBmauRXM+aaWB/6gw/zDE3
AlWLhwarVsHMq4cUuRCUGvO3MxbJz4XZ6q+c7uuzrE2gE2GNoo+nZxHZW9+QmvvJWMu7HrgHCDFm
sOgojcvMyGGUmbdoyJAjujm1b1ZaEQSHmG45N0lvtR5mhx2fYrLY+r1dl9It404+O0CP3uJczM9q
Y9mDW2jl/FYiEi38NB6VB/KJFYRKw1/esosvUg7tczZXquMSq0UKBwrcCcgx2ZK0LFGdIHlkliu1
29r1boIADK0GFORpc9VWa7sCm8U3Q/Tyi65aw4NUKFDdzh67H5oaleQjFEG1HzLWPBY8ICldOOjX
CSmp6eXJ2FVgVtCtRuxTR5h2rAFZcPSLes9dGH+35GT0yEsvq47OU5OYvlQMK/FDXqDwgOVanNWQ
feAlmp4AW0YzjPl5DWDL3WIypBU+sHRbbKVuSpt2JxO5rH5GYCr/mc1jW4HCX/O7MifzDJYxqhlr
Md4tfCcd5bybU8bazWwWjbdYmeTJQliiwRpywTAbt+dvdaZmbxQE8LiTQlmfNLGosFaUZnqS0ZI+
assoaBqJiSkc10dVe+A1mEzndl/djX3YfCqkpn9pSyr9B9pOuvQakFffFph1r1G1FJ9xbSTFBgGe
gglLQv05NpYKBv6S6J8UxtzxoSqj5i0eqw2BSA2CjyIybv1+UMtMccfB4b5QliFlnMQw8ck0AbWk
MTKX7tSU/a8RwsU3kxI0It/QOZ86SQLZBDMuJ6jMKem9plujL6IXgIlqJjqbq0bMuMKoJt5zUiA/
7Q6DJh5mfZofCszJalqXMn0DUUcRsvTjzxlkMW683baLu04m1WGts/KlYiDMhnbyOfEUGgMqPpR6
7Lg0nWhFrWYW38Z9XVpeK7WWe3jiD+2aWA4x9h4xzfFcVZb8IIsQ4FAXzf1D1IVALNINaO9KOcUL
eLRBeaE2z+90g1Y3bz5V7uq2j+6h0yCeG4pSHjXR0wNuN4gSB84wEIjMqsH2LZpqzzQV61c1mjQj
sNScvuzYJuITmMnSxENZo3FFvWYylU6FtXjEWcAbpF4YXw9YxPhKo/PB455Rss8RgOURgdh7UWK9
xuI8XtTDpDB+J4ZH85td4xJtkMXwnkxl+C70lSk/hPgEmxlhLBTqyhQ/izAxwiskWae7skExZsdR
ILABzeOurAxM95jAjk1E5q639JuK2uSqWKr2RpHEFtfqox437Fw2q6uYS3gH32J8HDW7/z7KXrYH
gWbIdZkziidzq0LGktLAK7ufCH9WGx0qHYY9vdik2qu4nVr+LJX6mkftgDbg8Rp7C5SrXwn7hxXQ
cN91amH+rmWcm4HSjuXbFh6o0ph5oOVNJnG0wrlA1pB56WtjTwK+Q6xHJTeUYtOeoUfxKW8hFwCP
McNPq5Xj6LfSiAOLEK/V6DthFdWkRDK5Wo2SDnYdglOngQH6Y9coS/Ypcyouz6IpJix91Va/ygxm
TmjeqFVODWVmj2o/pz+marW+xeDBAWTGuvq1WxuKIiNHdUfOMWibSFPhGEaDGpKWm6P+lV2Y3gDF
/zGHHYbGelmT7VkJ+bm12hqKkGWuHlKtBs80rww5Cdj43AepTcrujgqVqJsyrgNshPP3EVBObAco
3eHNZJaK/lYChiNa6VzDaTmqh7hrOBI0/p37Tqv1+5oOdOmHkz69Nhq3JptPTt+1Ersh3GlT83rs
wH65pVMlz9PCuIye1GTcwsGe2OGAK+NgANjXog1VS6p5K2OKYbZCveLD4aQrs1l5ypw5Asi2ARAr
A8eh/diMCQE3LF9bSKQvk95Vn0o1mfVDmtfqrlTmXu4Jrg1G433VxxLUBC1B7IDoJ+TjVVYy/xTb
JBFMne1aMErHw+wYBfOGIjE7IpBGsxejFIgOaOUz3h71jPPERwhbcEy9YTL4GO3bbEpwNOt02uO3
kMroHpRzZlp4y7Tgc2lL0K3g3oj7YKytXN/hFERLOx309qVKtenXVHIHocjFxNlP+6X5bDlCyW8A
+ibXKdGi8Kxpq6qYMfOXAC6TYDtO7vWCDqlyDWuRMba1TumbjOX0ixkfq7ZZlzk+favcvmtlQUMY
h8OVegD9W6aupW20X+HB4RMeG1XyBdBB35NwjfUAZAYveMpgqCyZ19YgsA4RLbXuBjptdzsCNB88
m3bXesAhsU7iO2ats/YEwmL9TuI1goefLRl2z32UQQUJWiS4rKPCKP8Nle/pZY70edgzk7cr36Eq
BmMxKKhDUl/T3I6sVXl1kERDtss2nU/xkDkxaLDYJrmuqs8dY3yAVWqifsfHOi59TIaNMAAc4gCN
ojQtfNmBEWLSvR0AOSyIFWJiPzaezZ1ikmFbIM2Y9DlPfdXYD1hRTyrDypXHhKHc7EHaTrfr2OE6
bq5EBp/ByPAYAZoemA+JrKGnaWfPCfIIuj9UFe6+KihAksysWOgVdwYhpxUZRb8NMEQAGev7HlyK
EmeMGBS2DfNbZByzerXCQ0NvOUGkiATXq1SNkSEjuNLcITtWo82ElJq9o3OfcTfpGqM5CYwczbh2
pVwu21FjaIVZ62eSx2kMYhRUrxCTEXRY1FJRKI47tu80q6gqNGmxhG62EN6ZI9LwOaIKTjEN4MQC
27Wm4s3ItAz+cImMJmqrYzb7hT7Kn/FaEgOVBDcaV9ELerROCgbYHQjWj23e5F8AJup1QFU/P49R
XMRHhcSb2UZS6w9WpKGwNYuaHdmbZS+YGgpxO5HcvDXpaH9GLtgBfIRbURjkzgqlc9W1/lNrJ9q3
uNIsw0/TWT2uRlTVd61TtQ/TUhoq2A0bBHu1pfZFqGetJ9UBVBgZuQLzujS7r2WcU+emyIIS5AFx
hj6dcflAOGCGBMcMSK5e5ooC+E0Z7glT6+jpaQbGsU5RNJqa/+4B2WNFXalVf0toZE4Mjih8gYmR
HxaUVWe8mHPGg8B8mtcFflznNwDemit8U9Tf0Vza+l5V6PF5tAkEV4lq4iBJcFHsQEw65Sfq5/3P
ItK6iYQ6i57R2B0flrgduWFqM3pr+mX5HVnA7HZZ62BfzSXdBiYHi0lEk9oNEjSpBS50IeX02PEM
u2WscG5gMZD4UXpnP+jRl29VbSWTK5CGf2aKS49m6vrltqom5w3tF9A8TIyNhinAmgJZ1hX7Z54W
6/eE2oqnEjmYtqGwRumlSWr02zjPGD01sfJvCdquGPeIFbq9pFPH1DPZOB3d6AAWLau1AHyiqnz8
iLHdVTctWu+qljYZnAOpxKCM0qgN7NoBds3dgqWSHck18hjINp9wHlMX31JN9caISswGEjHl1Z78
MfvaVERlkjigR4NWE/oBPBY/gJum9/Bae3CGiVYoAYjw8L4nPsUeab6gTEuq4bMGVvxLzezmyTCZ
I0hux5uiyvXHNNdl+dCk04DUjpOMy0Gzx/lzF3cdMqhrqyMDVOd9uF8qPX0car2j8zQtkFYWdaXb
SO6CaOqq2ZkdUCUpZpDIinJx7hqz9bWeUxNEfTITH52pLY+lnLUBOu4kbYfeqkF8MPSeX46h8/yo
kxWzc7TWKhQNUrGk3+0K4MQeiYwxvB2pcQB0WeH4OIOb+yUpDfjUYhNzKSN67aGMgZMtIGCAN/Rq
/n1q5/ApJNP/iSjU1mZd5kkSCMgBA6g4+it8EJAeBfQgvNZnLvK2F86+ySc87jMYQsVhBt/5SK1S
Y2ycah3weQNy0CTWRnhdDhPRzTQtz0GY0CTxwxCaDHmkZd3TmybbNGAFXKct8Ds/wWLSZngwcD0B
rtGftaVJvs82yF4vzy2yXNh/beM1qh3el6kEZ0TmT5LL2DXOdpVemJ+VQgPIMyAact8pol+9xg6H
yYX+BpqpttTqKbOS5Zs9mOKzyUBLDUS4qoofOw7DCbyhosTL2oLUNFf08kHYvf2Ie2P1qiqdAWCp
qiLNIx7SPsQdrryBkqaU8Jpb/Q09eQCfwHGLYwvxagwEuu+9x99HfQrhPF+t61SBEaGB+rPLkuhV
o5sGoraZi4RJLFvM1fRCWUAKjhvuEoAb4AAg8F/DcomlDyJpZQxv2fUehD1/UgdbV3HvMX0jOQaS
7w46OmlB1PbWpz41lJlQnQuD3l+avrR1ljw5YebcMzak4zKF4apsDa65cm1TgdoyJ5J0fyGyvZE0
UGpooCzdvoLs4EKsCr+bMa2KXec0qfQXsBAOOK9+uZKrWaB1oW43TKo2eRLIMaYtm4Po0ANR2Nbd
VncaBJVhPXZVF7VeOIz09tBv0m66cZVfoowo5iJwmeBARFmys9uadAbx5vb3BOHvJmmKXvPHVmVe
ntiwCnjTbEjP6Jsod8d1UV4gIPKN5wVJdDtZxZM+W0i1NOAuNVpjpGjulFUaxJusdB76LFwNl2I9
JmkIheBAqJryZUr09UuYjIMAEL71mRGDG95k2umNt070YbwVB4pw0xVcGLjRM7ovljpSgM9SVruL
bolb6GLtJ9uJABxboiCzj6TVYxbl1NNMpGc8r3ULo951zqZwB1BURodcdM6DUsaoaDgOE/trfZyY
ZjAO7/yQsN9BseCuP2qpdBS36/FS7stWoRbtGbsHFKtlCg0xraoHbRHAAsCMdZBoQpV5Fxy5IWjm
eKn9Vp2F9OwVCrQ3q8PwNuqTMgXT0Ip058ROxpmKHZNMCwDqCnwuilJf0BJMfs4RjZlgWBUxekUF
AZ7EbMmAXDiNllyhP+YUt9OY2PdGkuWNr49rDk2rAmN3B+WHofYAT4GX0ejFT5GVotst8RrO/jLT
stpFMYmxL3iLrb8SxMktUqZUvNi8VgRdIS18TBqLXKLB+kIB6DmShCyc1V95OWOonsD7eKz6BYWX
zQbgFkOE/gXMrGQIWXXmbWMwd/b0damBFtt1ihajDAXIWyKXqzBI+SRCAeRlppMKEm8Clu3n8Id+
VmG9fKlykd5JUOnqBhikd0w31qIQrerfdjhS/NHXpVdI95CMKzUY2PRWrn4j45t6jxKlJAUdW/tO
1Hoj9qG012+RMqm3UExH9Roymf5zMoS+NWdy4Jl4CUVHGsPxynxULe8gF+gCDL8+xIzZMTjwAAFx
oqw5VR9iTA8yr5IqH2xUVeNp6FrGys1gMt7N1M45LkrUT/uJ7/155QafD5JuxjGle/LQ6yM9JDTO
hhsAEdySFeiTT2QHXBe52lWju3Y0MfZ20rQ0sDTYBJ/pSeakINWogZcqM/vBLCrAsFw30V2TgyR2
R97yVxDq491W6AHFUXP4YIpSdffwJMMfWU0H2Rv1mQpDznYOTARLlVcnXjjMUR0vFvisnHZFkSKs
G6CGJ3/kNNtQhtXq+CmWZU/lqzrNKzpDZk6Trcx/RKJpQUGEGS0l2Nx5DSa9rJ9EBQKAIAv+Qhpo
HrtJhym5zylevjmLuY7k8TpYkIlWrQEKh7QRnLTMH2UCl8FjCmV+N+zWeuAO6vRdFUbMudm6baD2
UUuK39Z67W3RedlpKc2dIJ172tiGvQKMjO3ibsOgLn48N/MtmUvZmYeIifYSxFLYDdJyjXLbjdya
h6yq9KNNT0RzbQTmKeGruRZ3HWTAn22orncmbNHenQBWDId+pf92D/csRNtUsSreTSyNKsDFq7du
1t7M62fqAuVZcWiMMgaqVfD5ZkqW20+1eM3LVarkgJRHP5woHRWX8guMYiggTe3rBtT4VwvXUIeR
i1MaBAmd1hg424gmPACgZPkCunTEb8OBurTTa7g8bjUseNF+zLjehC3+FDfAPADpT+QaVETO6EKe
kLtzsRhOA/CHgbDUvilDFbpD1gx7K5vme0XJEXtVwohP1w9+ng1i//Hyp4TvbXm8WqHj28jYMgV7
z7WGw9r2wFYKF+oV5VAOlHk4qKAEddid9R0zCsddDRldt3MOLPjjxU9dxTCYY3VNVZk66uamn/J+
dXzCTIPRXelmIVdu0IqQg1RgCxhkVBUJsCa6aBHMbObnCRUVHNEgK0GbkMTQ8G7M/uXC3+iUe376
Nzph9AN4Dpu24HNElSQOM8L008jRPFKl54ZUmMDDLLyFjRbk/WSg72Uv+7KkA6BNEdDwhZYDeBLn
wps6lQD476+FieGmeiv0v5TFmpkIPUhK4rKIaLfCnYsAduR0I7OuMiv/47dwqg2xrbYpfFibuimY
mBOZlHqSJTbvIEGAA9vfZWLpwOOgS5EWzsb8HaNf7YKIzrltiOSeMI1tDwrjRPoCgGRXZR1zeOiA
2r0JzIQ0V4DF7dX5CHrO2dcl3O1KN//N/mGzODRBGpvbDmR9cbID7QoGIvgXxn0I4UG5ov2b1F8K
yV1wpBPEaPvjV/v3g75f72R/LaYCMaWuIR6W6kRFOy23C+teg8fQwYo3vd/YTfPoGHm0+3jlv3c2
KyM+YyBqbOFHtf3N/pB86hajEolkZ+OQpF5FYFu5eOvqH7Va/nufmASybWBk0MR5vwpLJ7rTcKL1
SfRXxgZ9swtxxVB++myBt76wb/4+F6hvEz6YHjMQ5Gu+X86WTugUCju17bnNelrDHh3Hr5BrxOHj
1/f3mZDobFi4kTPuQd93e71/vD6oXG07J9wNYaM1RzIYuFjQhxMPgCes5JZ27gXb9bMr6ggxwYCH
mnCqXiiosJti4MzXsTL9CBcaXU6fbp3ENs7uUWu0L+iMnNshWCfYECFs5J9O1cUnHCEkk1uicTtQ
rzhr3dV+bXVj+T9sRSyI0IQXUvLVTt5lApicjIJ3uTZWA9a5d8Aczc2FVc69P+TKBeApXFDAxL//
YpMFTjeLWaUHIWBCLXTWQxprbTDTY2WCTy/s4y1ybjM6qgN6gLSMaHZywsyqNaLF3raIGJ2HqUQY
xJujyFKCISepuRBJTkWKtpPm6JbKW5SoRpzalFTOkJMDwzxuRVS8JQz0wIdmQFfW+sbuys2SWOnH
548f8Uz44mJAhEwQK3F61t6/0zW0V90AJOqiKQCjU1jhvlvot+pFumvy0KYLocu91AE8XnjcM18T
EVimzWgyEVzkSaIyakkV2w0nvQsH+1WDeJ1yF4vxgFnZsIvgRwcfP+qZ07AlZFiz6IIr6TS0dJPT
g7HLmWUBD/UNlC13g6JfciU/8xUtDUU3U6BShPTzyWMhVxOl5XbmQi0TM6j3rEv3etcJdSdKFTRy
kqrLnQD/G18IaGdX5iKAwoZZIHrp7z9lCO5/7gs8ElJ7oI6GDBP6YcfZoEnSie/EdsCuE1TO8MLC
Z44J66lkF4hdg2/b/mJ/RNIWyrsFw5QXm9XzVVeqY4ASrPLg0EG5ENHOPCOugDoGJhyVzS78/VJN
rmrrZBSw8+H++UoLtGw2Woi3CQOkhxqY8ksmnEt6xWce0Nm04fEPMuigqCffFMI0GswjhyQRCOio
LXAkqC3hPlJhKfzzJnXAfDi4bGB7gwjm+wdMIZ3TT+IBQwSBfKcHxzQ1xiW9t7+Pwua4oGKyaqD4
Zp5KAqqjjYtHgw+MgoDAXTZl4PnidLyQip1ZZdPG4/+Inkjon4TPAb5KURoOw2gLjGgtSgO0Tmz+
87Emi+bIaWgoairqZ+/f2KzG40z6DsgC0Ehx1yKuU/lVq/SXzteZxyEwC9TsVS45dsL7hZgoyaik
f+quE8qkSaG1HoDFC4rDf0fF/yxF0cvCIp705+RpNBKWaS5pcvK42RXBM1mCpAP/Uc+w/gMY1vXy
+q9bDjFezBqBqBubtcpJ3EiAddM/IGPW9ZqSLbbrXb3Ms//xKmcezLKJi1LlcjOp896/vQn91qjN
Gkpxp2FkmMfWDWYy3c62htir5+iSOc/59SgBMDIlvztVxR81dbAs+jpAEJSO+R92okxXwwimTaqm
1cMwt/qPjx/xzAbhEbEx45ZB8/+v0ht9fFgrvMglLhOYuxXThapf/32/o8lDY8zQt6jrnAgNO50J
xx3SgTvkanhvzxCeujRbLrhX/p0X0IoyuEos7koo8SdnNzRj5KY2+UwdazuQ2qiywJqZPgPZd/bO
ZMPBzaKZEV7XF/uPX+OZL0e6hV6ggVehoJfyfqeMiZo0DYYlbmXK6AUKkPECNU92u7xCtsM1MyBF
u4+X/PtawZiCV7lNcrg9Ty/teNJKZ8JF2w31ct0boLK+5QoTyRtFozy/D2HwCrdqYvq5Hy98ZsvY
yHraHECb83eqNYvvJQkseoPuiFrVp9SQhdvV9fTPeSyP56B7qUG4QvL75P6q6hkuvw3wy8ntcg+v
MUTkTSktjkKeF8aFDXpu63A10w3c3iigufffb9CxxAKnSl1qz8kebS+wdXmioEofWukteoTLrUHT
bq+TXD/9++u0eI24jdhsH2PbWn9kIlZC7zoyDdD/gJnuBZpPQYWm4oUa9dwGtTRqYnJIg1L1JGdG
86nWUZwHmWxmltsBWPimz6h6gr9tDvBEusP/8FSU0gjdUvYQqt8/1YqcSgVFkN0pqzrxYbnXJjAv
RLIu7MazD0aVvyUf/K99UuujTAUsFIUGFFxCOAQ4AzMw6Spnzg9ZYajd4wrz51In7Myim0kKdQ8v
kyv85GJYNWDK9QrPZsGxjRkVFK4FHHyFrk1UFP7Hr/LvTI7NQYVqUKdyK+gnsaWYMli2yOpAieoh
F3nJOjf5C9wvq5lhiC+Tdqmq+88X5X0/eLNMobKyea9kDydfby6cODIZTbgOx64IkrFXb6cZBTEn
6ctDaDM6EknT7WOQkXgAKoyn3GixGAgWaORd2Lpn4o2D8AkhXTeJ7afpZTyBzMQdqgJb00YBRrpA
+CKU4j9+y+ef+Y9lts/wxzlMzT4f1RD3m3BdZ9Nth01cC6tIaXiF7vR3RhErR3VivmbnKNbWOaNo
hMttXHlS9YJP1bn9xRf/f2MFIsPJaa0QkwstySNHYMc9CVr1l942GZAwNboaO2q0jx/+3Cum+c1d
ws25mbq9f3ZprnhTIMvoWobeoLsGg8haiunCU53byBZG4gJxfJ1vuT31H28YZLDM54E6AQm95jVM
I+aIjRa9Ybx9KRU4+0DUXJtCOdhe9eQFoo4MQECQcLSYiPthCyKQQU18IeE4uwqkEgIPvQ/i9/sH
gtcU1hq2qdgER4m9Q6ZIDj6VFgzoj7/PuTeHfQ9XK413mg8naXxLcm9DamUhpVd3Csh036pG66GG
Mfz5f1kK4WdnS6zxAH//TEU3d72j8JHqua/v7LCPmXDawHhBE03pl/9hMdyuaMGRYovTKhw5mxh1
aBLekQHMbhh6jC9BiPtjnxe7j5c6961I0bgAkWPmhj95LjBM0uwKWje6bhQPSFnYn0x7tC/Equ2n
nAZORJKtrT3EDXGqxVzmo7kkK/uu7MBNugNY0SPBcXqO6VDt6gG2z8ePdW5n0OwDoghaiRnWyfWn
95DGC5PRGXpapZeu0OPaFJMw8vr4wsf6+9nolkg2BRcfnYzTZ5ukcPIOTPXGpm73cdg8VHZ7BVTO
PKhtMl54sDOr2eguY5+A58sGN3u/D6dBV3AbZ7xuTIp5FRWO8oS1E9QdMaz3SPSFF/LNv/cHnXWB
cQ55hAbT9eQsJ6oJYF+pILUzY3+txbrQc9Omx48/19lVcDnkGNPKYOb5/qkUZTTnFXUmEG0osMox
aj8B4bzkqXTm3W25EIMWigOaztuv/xFoadfDjrLB1ZfjMt4LEW6QCVi/V7KYzK9aE+a///mx2II0
mTTU6pnwnDyWbuZtEsWUBCiMkawX2s+ktP7Ro5rGAvWAJCwR0Lk8TlNKTUFsolxHyrtKR0W3QzuG
7rIsPaAYENRUvtmF0/z31yKuG9hvUlOSYp4OBJuxhoEzOuD58ma4sdY0vFWHSZ/+ObpDqVAtnMst
ortmn0R3uwDvAwAkQxmjr4IiK36tG9SsNdNLNlh/PZCpCypwS6VE1nAvPzlUKP22yqBCRBTNkrwW
lVIHWR//c3+eVShNSSc2swQe6P32AwgK2ttCbriFhtu4WWkjhTMtU6bfjkMNbC/tHEB08OQ5/Chd
NhfnZOeecwsbVOREECaO7/8GOZXORvgFvdTmYGWSVo9vZGIU/3r/c51sHltczNzMhMb3y6jIww9y
a+NBC7N9R59+lYCMDx+frS3Xfnel0PHc7EK2Wbiz/f/7Rdqk7Nq+M78NcITrSnkwk0OhWrtKaC6O
NyQ4kL7wa7iwJ//qLmyrQjairSs3waCTbwiWELXe2fw2D1dObN8UY6BVoZebqb+uLx8/4OlS9I5V
pg8GD2dhcyFPgkeCrsQKNBRWsDlHn1A7Cb1hKsZrBb31QDXhqdHZi4OPFz3dIf8tyoyfmaZGinHa
2ktRHTKmao5d9DuyB/gBebDai+1/vMrp7fz/q9jkvLq+GeudnDeG0BFywDxaDM1pAlSibK1YVJQ8
eOWXABNnFtvMQuChMfHGIuMk6rdVhU2ZsaER45C1ptp+5ELjxpz78B83Ps/1bqmTjW+YYWitDUvB
TZwgMRThHnGVf03ZtlXo/OCNQV+NSHISF4dBxCDvUWckyBj7iakxw7bV2n38jf7eCUxnYUEQp+g2
0R95f75gHKypYUJODJO6portYhQW83+NvEx+3q1ycoopSNAEmCkeEQQNXXSzXtVMvH78JH9vANoR
SLNizrFNm6yTrzLnSq9FK1JqmBaZP8WMnkMOQXfTlbAuWSX9t3X/DEskGCxGi4BpCfOlU4e6CY0E
uYxMsZiioyJDzqhA1ra6m1Ypmk+Ab6tdbw7DAfFXzZuTVDuikptfiI1/fTtqZDxPBOgte+Nwnjxx
0aCwXsTWi5PAAGiQWfRmM7uUTZ1dBIQH75SJjameLoLsCzLC0Wu2NIUT6I1uXJV41Tn7f/p6GyJG
UggxQmEh/E9OYsWQ57MTm/PkYoYXg1yu7S/opkAhlWl8ocY7eaL/X4osF6tWZtjYGb7f8npoJVlJ
cuuaBeTvjgf0h1wRl4KE+n4dBroMt3htUucDcUueDhf4T0IRsXi4Pt7t7g7+bue6u+vb3c73d7ce
/37r87++77kH/sm/vd4d3SO/5/aWf73yfX7t4F/xa8EV/8jv3h2Pd/6BX73lDx/5rZ535Kft9i4/
kh+//ZZdxZ8/Pu3ujkd+msuPc4Ptl3fHnfeN38JfwfW2/8I/8y+B63oH78C6/F5+4v3+jh9/7fv8
qG/8l2PgBgE/8cW/dY/HJ/cYePyZIAj+j7QzXY4bSbb0q7T1f9yLfRm7fc0GQK7MJMVNC/+kURKF
fV8SwNPPB6ruVCaYlhj1dFV1SUWRnhHh4eHhcfwcZ+E4zvjHFnw/P2/8Yc6OX+wZCZ/oYTS/Wjvb
z4vt+EcX2429cG4dl18z6vUqY/AOn265WO8cZ7nZL8cPymdb8Z0Pzis/dc0f3d4+rteP4zQxUeN3
u/t9Yo9mHx3+83UffC9c/r2rP6zY9KEmCctKBbZ0v1/evWyWTwxq4bw6663zOGPpvdhzzdIkuNdV
Gcs1vrF0779+v/PsO3vx7dYR7Rk7yrhtrtmZZBdVUeX0L2OHJfq6eXhgnR3mmyVZ3+zdG8eZee2f
1BE/TuHkRn6Q6iKESf1+77484S2s0/U1AuEyM6Rx251c78Bn038EO9L+/mZ5Mzr0cv/+F/++e1my
N+7w1f3LfvmyvytsNs7+5YW1tHcrHGvzsNqsVqvFarWzb/GwrXOzxp2/7Xbv7riznds1683OY1u4
zv2NY7M/F9t75+YG79uuZ0L4rCOMp9rJaFQRScuQ+XK/uk/sG2Zszqvf0/1rPjCJd1Dt0MSIiZvl
y523YFuy3e/GDc+0PfC/jb3iV+Ou9mxGuP21hsvT/uWu1+tfR/v+cc5F3l/Er32g6ZFSm0qYjE55
t3m6Wzq/1pvAXq6W46Tvl8Q493E/hkkWhoVY2MRAZ/yte7d8cp82D3v3a0ZsW9lfb74v+QEM5W5l
r54+tUyfSxR52Kzwu8UWP8/txe1raG8fWWrXlW33Hod4seznxS2RZOnaa3dxTxza7scAc91V3y/I
18Y5ya2iTOgUCU8lYO/tr8Tc1uZzf1st7YffkZnhEURvHPdmyYdYEHevfwLlPQ+59hEmidcAtWF/
HKf6K+F9zyzsx7i2f3TvXOdmsyFar1/YLQRrIj6nxGqxKAivyyVzztGzHk8B9yuLs3xxN3d3BGz8
5u7Bs+0veNGSNeGUWGzZhV+J2lv7PZZtVpu7zcPbxrPfHsYf+v3p7iWwnwb7u2dvCHbEobsHfvv2
hjcS89fO7SMxln/frx8Xj+tfDiF//Wg/cYp0tu3ZK7bql93t7Zfb7XrxvNmufz7ec1I49xwHzmLx
6NqvOw6i9f2N+8gWtRfb7Y6YvV0z9S6z+j7NjPwX083hikXOlvWec3l/46wXt2z19z/4+ZH/PAaF
R/fm/utXHNH5ObMi16MXmdv5fkdWKRMMjhhOyRv+wXdXe5cjj61vO+729yHnzPgBUnVXgyZidudm
o9Yw2gyz2GQ69nfsf7baaHU8vQubXWR/H896wiX7YmPzB4kOy4fxVGahWXh+9cA3bOxbEoIlvxq/
d7NZ3fLv9SOT5m6d+/fEhmldjqcmO+qWnbt5TxfW2y0bcnT15eiDd8sxnPr2Ghdi+onWS5d4fDMu
o7v+uifTcdd3Lt9zfQHG0+HvDaG/J38gct5zTJTJpwDRIctg90x9GqB9GWJciGp2ijjM4aimXRW/
zQD6GDWReUXQJssMnWELrEmgu7HVynXYFf0Oct/mVms8beXzjkHDfafBj0Fb/TFC2w7+msbbaNDp
OWTac/evyd3o/ePoIDTGmxF1yg/PxGYqw2wMg1fWd7FdqVF808EytQygHNhfn+B3uP50hulekMnn
wVRSsjx3NVVNUOToSa/9sHxq6LmG0VRZDYdojZLEWsvKlyY4vjQSqobq4THVmq8dwMCeYlxRRxvk
guaej8YwO/lA1FdM6iyWTHfDFMRN5ytkKSbKRaJUWspbAi1/tE0rwGefoDRPo2UUDIn8AFVv8GMI
EAmZAZFfmHxd1xURBDk4VjiRzyfkUA5yAyt7a4PYR1pBzzKXtq7cLfwwntnoF7z7zNQkmyikXvb7
0e38Whc2EQ6xo0bYzORgl61YXJ1oMBhLFOcDKmEbOaQxe6gZPH8pW52wzGUoQK870kUrVLslkFlg
Q/SJH1mIX8Uw4uJHWRi+QFZT3QqtoD9ct3LJOUDgsiV4tgJSN0mOwMF6eZtAdhMFUrhqE9JlGnUl
b+GpXr0Tc8i25CbPt0obts9/btqUcQhw3PLHjQLjTSodExgfFN5M952kHV+RqxI2MPBonxLIfmG0
1fVPXMnnWjY+Ti39jJTBQZFT4yQknC+gcARxI5QhtGqmWuzDKM3WvlXNgWA+Tq0JMIulE02RuvsU
RuGLRauLedLbsCU8iLr22qrm02HQty3EelDp12tDLWeSyzF1PN/rPBTLkDjx+i3TOTVJLWkLP/Ia
kvYQgsAh9dXK0WtZ55IS6A7M/7kPlXblgY2BOT38fH05z0/28WQxJcoJwExBxYB0npgG00yPf4Rp
U6dPTukO4SLL/WKBBCU9qHU59yB0aagqOBUapgDTUs44X8ReGg6qJ0NTWB1hoZK7JPwSe95hSftb
COeEka+RiJiTZf4Yy0aUFshxun3wnCmIwUcCGr4aaK/hmRScSMwEN1Ira5lDe+pen8+LpnhKgZsD
imlO7PPxwZ87IKMN9x+EzkeZA0SMxMXBCtJkKYWDpK+vm/uwJ5BCBuOqq7jsCKGcnNhCB6WNqdEY
q3VQqgkltKN5hJ7tdSsfnGRsIMTEiMzQUKof98zJdc86cIMeoAaFvzgxqwW5eZi6se5rP2nZN6Go
zUN1ed3kh3mcmJzOYwwvg4nQlAMDR+5KavQWGlLtJkXczgzuwxS+d0eCPCW7Ak6oT84Ff+h9EabK
wPH6otlAIZc4tGynM37x0QrPTYAjwZ9xpCKpcz6FkL23oVFAHmNFlbYo/HaASFMfVtdnbbq7yF3Y
VewrvFw2IYg/t0LDvIQUJwDk5nAQHzqrRcvSaza9YrQ2upDdQ5v1MxXDDyaZMerJYzfd2Ew3LcXH
kqF0SkV/a1CVktshK6M5VlYLnyQIL+8ssx5phPt6cX2g4/KfRkzeKilP0mTzvqepSZ4PNO6OTStG
6HPWy8BunOMiWyl72Z17cZoUhnSCxrmdyZlDttjoRYyd3H35nLpIotk/t59erw/mvUx8bTTK+Wg6
vfIhZMCKvALnaSOxtpBuYd9zkaVztAWIKPumtLeoGtn9l+u2p28CH0Y4Ou7p3i6jWC1HpVNhrTpH
h95E+4exN7Z/eq5OZ3Lc8Cd2ujiFpivFjnp/WBWwHX2mz2x7mPGL6ek9tTI5XmBJCmNhHM2wRLLN
gc/ZSZ18Zi9/uCdNrYx74mQsSlBKajiu175YfI+cpzdt9fr5cU7QXBqX/ZpbTMIu/WVxLwWYKRZ0
AznQQtmf4UC/GxzjGVr1zYwnjL58zdwk5FoIiRM+MHd0vsPFb/9I7e0v5/HzjJkLAeN0607fTJIq
rQwY2sdRQUzq8IbnIOXomK7uvq6+Ve4zFI5zCzYTLqZ96ZTucssfbbYuFzs2WLD4Mtg/nm99+1Pl
vnInsH07nDlY5tZv2vOowJ0mx+P69c73YSmuECpdVEv/Ntgc7HjV2DMTe141/xCr5EkUiVSoLWB9
GAfpOwl/qTZE7JTn5/x/ejZP3H+KpFYFFCJ9AGX22Ghotwc6VLOy2baRMTemOV+ZBA3TCCszHTea
qX1tDusACYtcRoM2jWCIm8MBTsqOHydwEjxCU5A1eGB/T2B8h3yWayyR5nWeAzdwqSr3BGLR/jU3
ykk5/aPhSTw5egkSTwWGlUd5W33Obout8v3wiVdg1FDy1/4p3QZ3yiftacZj5qZ3EmC8ugv0bPQY
BZ+BEAv/bNdkec7BNpx8kS4813RMR58J0h+KLVMHmkSaXk6juBo3BriwZbCW3KfEobB6sHOmN1vK
9uw5fikAgNOit3IkMaC97jxiV5GZpOLossUCCUz2h+JaZA6qY90kDsrK99UnhEZW5UrdWZuZWb4U
V09tT2YZmr8+BrdCruIeF/rneOkvj8vejZbVRl7P1cwuLSkwD7Ak9DqAVZxcCEL0Q8K+zCu7RJRH
lCBFgTVU7d+atHTD4f760KaBYHw4o49JBhhJ7yVY0vNZ1etAPvixOjiCUitLaCsRu5DKAOnbfpgJ
4erkcMIUDTfgL2kNNw3oSs9Nxaasd3KLoOkB8qCbzEpT2rSUeCaGTmdvtKICLOI2MJKYTOsqqtSj
x1TBQllDlnIHF7ixLdu4csReTu7CPEme6TCXPv3xLFLB4VpF0g42TR/95ySbyOCvKqscCW10wPMF
dPnEVLVO7lERiud8cQxhp2c8A+QOR+GG/kiNrvjJPkAksRwsQ+gdI21Ty4GSrHqGkxdqy1LLlOgp
ltoaHv7EyI82gINKsKGsTj7FYX/4rNVpncHr1Lbtpkh0+R6Qb4H0Yxnkpp2LyFlen5cPyTdQOCBL
YBBAmVsKkKLziVHRNktrw0BbXGpbpOCE2OuJhkgJ+G5X6QcaWHSt7cIlwvPtawkg7IdXWZ7pSoC2
hmWYK/oc8dA0vxw/koJ/gDqCgR95yfOPJMCdGYhS3jkoX0XoPyiyjUZY8g08hgaRbN6a2z6XOXaD
tpuJmh83m8Ki0TVAPZgK/fsL84mbQLAvHHuadp2yNl8KMLXPNZyQdxChzzXvXLA0NjjroCOpKgCx
Ph+kV41KxJY8wHIc6iBcaUF3sz6ExB340Nv1Rf64rylhUvOCzYkWWnGKlPQMsUsyGEYdA4bCRV12
6G4W3swd9cMlh2WD7EKhUwZcH0fAOOKTufN4nFDCoWmdg+Af7A6hdztMPMXGoZJt0AzZwogP8UIW
Q3UPyDJ+05JemolgH7cenwE49NhEDvp/Wmnrh/boZQW7y0RiQ1942UF4VCORVg2rhqJwg6oEDHt/
PLtjHKPvGgS2RKX+fNyJ5idKFh/gP6oyiAl7NVomiaGs/9wKPWfjYwFQUAhMzq14x5a3qT5sYd9D
Zh2CSsQfsl784/lTRYWBSFTWRnjSZOtFvRIZNXhdJzjm6T5WK8kNBEgBj5C6u0nTHZZ/OqoRSkuj
Cy8geI468Rm5F6t4kGtke4bA24aZMGwOSOXNXBI+BhRT1qDSYFA8uX3oBYGMhSe93qwcQwhSVxSh
JYzRzlmLpiYszEQ7QtjfVe3mIFR/IeX/80f3v7y37NPvsF/993/x+x8ZHJwjmn/y2//eBz9K1v5X
/V/jt/3fP3b+Tf99176VdVO+/WP/mlf/WDbpz9c6yNLp95z9CCz99Unc1/r17DeLtA7q/r55K/uH
t6qJ63dzfObxT/6/fvEfb+8/5anP3/71zx9Zk9bjT/P4WP/860ubn//653h1/8/TH//X125fE77t
fzdVPeroUq/5/dP+51veXquab9as/6CnaiROo3kGsi9+2PHt/SuS/B+EYYB4eDxhcnydS7Oy9v/1
T4HvIYUYi4kjEJaEhTOW3fX+NVX5D4OuKf77SNyHZ5n//J8Pd7Zef6/fP9Im+ZQFSMn+659jzvP3
YU6bp0jaQESj8DZGamXioYNHOdvQWnkXoesViAsv2EL6OCCHeVsWN4KqzUST8wj22x47j/YUi4gN
WvV8n+eqCntu0Us7Qo0bxi9y8gN+1JWfzVU+xg8+HRgpGD2NY2s+QfPcUAKNR4fci7xLK3NTBDnM
pD66MTMB5YKVsQNA5ezhL/qCz63QOQojUZKpO69rj091f8gddEsNl5zozyLk+8xhirYe+hp4cZnG
fqMrw9RDH2NXHLm2GkY8oMjhH2YesS+sDwVJGqHGB1uV4/t8QG0m5zy7KOouRfMDplkoT72jvxio
z+8RHlBn3OGdZHGyTPTXkJG/A/IBMU/smZ5Q0JSl7nSY5WX0tY3kOTtm8Ct1QQfBWcx5AWOOhoS3
bR5bcQuVQ/nalPDFunR7Uwf3jvBI2oI6lLHTGrnxiu5q7i0lrRZ8+njD8CmjV80JFDH85RflkXt4
KrffvMCQm09tf7TWYR5F2iLq+OLM8Cbp5+9F02ktwxPHBHT6atRU0K94Q6PulAANjloqblX4qV1f
MNW1OBhOdxDuErV5yQ/1sI0rgctlaSoz/beT1OX9U1i6OTLiccJSap9scj0fySpbJllWBMmVO9FW
rXoPeWRgV324FESKg3mNfIi4QblsrqXk0iRwXxjTM1o9eKKc3LvUzECmTxm0nRrlGfKZeX+fSg8V
MsULta7jXQDpNXfRwrX0cBMJpXKnGZ0+l7+N5fxzT4NXziRzI/mFD2F6+wNwEpKSNtoO+q7iq44u
9pqm829tG0brQJaPiz4Woz0CIM0KqY4c9vJAWleA62fuT+MOOvscHALEfPincHryKg6E0zwyV6xK
OZqZcKNHvb7qLaN7HLTjYSYwfVxzzNBcRmiiH0sirTo3wytLpVQII92Unmschm1n5D+tCB5j2sEd
P6RV+SiZsJiVwd57PDkAP/0ey+mZcmmE9LxwqhBG4OqZrHeXSdGx9AbhxpS2JTIAR/3luoExKEym
cAQYQQGk0l5BSDwfWxYbUmNVlnVTt3A3S4H2qArlMijlEBkL4DaeGc9Vfz7ERfgeTk1OVq0yS1Sb
I8O6Me7i4pskP5vRc6U8Xx/Xh9NkYmSyZkcYk9o2060bT3w5pq+atDnGM+WWC+MgD6FlkydsJs+Y
nL+iolcRTXL+ThCQWfdMx5IbeALvW6VdXh/MBS84szRZpGOFVqo8+P4OwNMy08wVUohfrpu44Adj
UgU/BCkM181xsCdXssJsefwvQh/lwMZftUOxMSOvWqSefhNBLb6v4B2ZieiXRsUxPL6LUuWhd/3c
JNKcNKvnNSa9coWe+LdSNz5dH9WciYmrtZDOFFzy/F3Zl76toMVl59pcHvYh74ORaeS8He/LADem
tzogFA1c542/k+X7g9duTWHVc9DCWb5MrRuzeOS9w70+rkuuxzWSTFfkqsI79vnUNWJfQBqMSU/e
i2g94HXC8T6ovH9nif62M3VxCREuRG6P/k6PqMUe4RyHxn3uVnx+5+JIHeePjM+SSN8pcEyOVDE+
lIGG0PVOutPTRabaTR/ftWG/gkZYKObSpIurdWJt4uhJFCENnvX+DmGgFTIYW6kUfyZwMWeW4qJW
YlP8c7Sjsbi+Yu9n4iTQno1ykp1Jvd4KsGPjiv6DWNSrympcr9jmwGxk+WtbUIH2Rn3OEgEcpNKj
Gz9+8/x1UiELKbwcy30S/Dii+IGa9Z4rvn3MFlSDlokVrSpFW3VZjU6WB1P6Gqj+vxHpTldoXMGT
4FDTz28msejv8qMPneVhzRRCm6PYWvJ6fZouhaFTSxPHRsBSb9Bi8nd+c1+K+W0x+D+98osXoBcq
NNXMbf/9ye/DosDLTxF2JE+ftvu1ViMcjYHOZgAn9mCuuZpb1Ys0lHSYNt+U1nzyuMV1xVchdBMN
csZ7OPxtv+xdZO/cJt2G7T36SI5iHGzTWHraXAX8wjFG3fvvDziZ+UPY+GKJKvquyWJrKZL63TZQ
H6KU1c8dy5diJVg7KEu4FHHbm2yMQOx0KadfdBdncek2NC7aDTjczfUFvhS5Tq1MtkHf6v6h1jq2
QfBaNeUe6fe6V7fJLAHTxeEAINZJC0nVp5kyBB5axLXV30Xik59n7igDcX0ol9aG94W/LHD9P98V
gRgOx7JlKDwM2JE1CsPc/zt5DD3koF6UEaYnT8vMDVohQxkM/u4g3Xu9ss7EguedfP1vDAWhy/FR
ZwScT4aSBTlC0vWBEIzrCy3KyS/HfObWcHG6gPpSrYAWC5qQ8+mS9UzUkbTwd2G6PwwKSuerUCtm
DsaPFyQOE/PEysSLFWVghIUf7Do5RSivVmW30j1/MxzQu6SFdq8r+decjuvK075psBguPKXsZj7F
pSh2+iEmTt5paKADe/Z3Q8eTTQF5GvoxAXLkPXB9U/AWYnacK59ctAl528h9r8AjO8mmDkEvFlHD
Em4SdKjbDO1FKKhUyOEfrvvKxR18YmiSU2md3pStMYaktkFf71WjYsMhNfTHmVmcMzRJ4cPx1tIi
rLXLrMe6zRHyQWNU2Zp5vrg+ooueaUCM+36L5NJ27pmcbdSxKXHsUuHZC41F2T8LwVwCcHE04Irh
+B2rNNLEJxq5UI6lEAa7UP5leOiNhbeWGbtq7c8cau+8C9NDDRgqzfLj/Zyy6PlwugbBadD1wa5V
dLvoa4j7V8Vxn36PfAoT6bpzRCTiLRe59spC7Xhm2S7MJmhtSD0MKL0gNZ+Yj45xGKD4w0Ct51p5
9rl/zYWSSzfyMxsT15BLsU479GgpdQkrsmBjC2fUIl/W6Bv3kOoJ8U/BlGfcRGXeJvMKbplYDKzT
pB4wCS0N8n8kql6wMw/H+7DQXBhvfPuPXZF7Pp4tQ9SjUWQ6X7uD0dRISSfB7tBoS67GghIhSVrM
uMjFkZxYmcSKRhfCulPSYOcfYrsxCiQC/qw74D2p5xpJNz6M6LxuTzUIsqL1O5GXtN1g7gE7LL32
z+g4/8cCdW+dCu7IbHg+VVbrx16dVsGuFD8HMtyK2YMv7xUxnin5XfJnQgP4cROac3bwuZ1AOVR+
XGj4s/6mJg/C8bmO59K8C5cS3g3+tjHZMxmAGAlR42Cn+kOz9SJ03JpMzVcU27dJbnwJrSq6F80C
Rfpo7vo1N77JPNaDWAgN0O5dZX6y2s+h9q22fl336gn07vdanY5vdMiTC8RgBlIHRCDYCTeVpK+0
td7bQ2vDmW/TS4UWkyGt1OYICa5jJHOTeyHynk3uOAEnxmuZLgD/qKC/3MR2ny4K7UuQiLYV/bg+
yot2eB1BAY3DHzTCuR09lVApHwyOERSjF1oVPOilTGdFGSkOkg5z+LjL5qDapYYC5mdqDgVmWEJk
wpHh040HKl+vtzFA+UCem8ALqQUVb/o8ALGPpZpJUOpUtWhKg2hbgigiD5XDo6MHDdrSpZ3MUf1f
Or7OrE32m9Sj3ESrG5GjdI0viYBKU3wvDTQc2n5104QKL7DPR4SFLGPhRZ7d9+pMeLy4G3kVojOA
v5VpQQehvuggGUSWzuOWLfMY4DT90bRLcdQRkyzgooUyuGUfIVl6yKuH6350cUOemJ9sSIQKpVoa
p1uwaHsKDPuA4uNc8fI9C5ieZvDTju+VsKSjJnTurQOy6YLYlGNYq9G8u0OgHC/dh8nXgEPBKr8Y
z1K2IZdweR+auQpcqPjQJgNyZyROAX0x2SmNqFNK8ptg9xnRw1HaFjF1H0niG6NTlgpNR38+oafm
xp10EgDo/PMS5DqDnUjfqoZEXvk2zDVuXVq0UxuT9M5Thc6QO2zk7TbLXoPmvtdmZu1i1jMKtkAm
zGakx+N8HAiAtorZ45cVElokeHbmPXi56IaN8LPx852YogKetps6ima6Ty+bBn/Bao1n+tR0fowV
KRsPqCT3lI0+JIFtHZsOZePcXNGkgxQ6emsrqlUSCLTquEJsdRY2NDr+B5cd5SsoUVtwNE2KIaGA
eIUoiYxfvs902JGipnCHVvmZBOVeYe4VQCFjEUzJxUUsrNrjJkjFmVfdiwt98iEmFSqxLksvULtg
V0h7C2ygWN3PPspc3B8q0J2RIJ5XmcneRBQ1auM6Ix1Amd1JD5a+0XQvRX5o0DZR3iBx2fc3opar
M0fYpUgP3Z800q+a5J+Tc1o/qknWxhiu81jcSq26CiUoIc1Ub6Hl1kw3KLp+piJ0MTnguqCN/I3o
J0xx+Q091GHcFIRbTdg3xXPUrmVlkdX1UhJci+paY34+ROoikOIFNZJF++16eLiUDf8FIRyT1SnX
4rFGfFlvx5wbckqjVl0eW2ZOlItO8xul+G5i4jRmGOh6eSThFrPPQ45Ir7hX9D+TpPudZJ2MY1rE
KX2fbjQkKHZCkn8l1wqjx44WgKQK7tvgRxzP+Mql/APnBMqG8B4Y1omTDoeDWvZWzpgQje57O463
1E79ZOY0vOiSKCUokGHy2DsFn7TSYBYHHZdEx9euUYk3tJdYS10pmN93F4eEOpWOfOFYBZuk4VIc
ln3cYSvsTCcIZKfOfuVyv9COc6H8okPA6QCuEygDeIbzUG4d47zOK0J5BtFwd/jpo8raLE3tZoA2
b2OZucPTEUTxtqo7BzIfPW2Xx/7ndcef+xDj10/ORcC8HCYSGy8MX/0ycOpgOwTfr9u4GMqoeYxX
WpBRU13GxMx9EahAsLNImzRz3YFG9ItPtPwb+fIwzFi7PKK/rU1OSO8QDVpRcuvUfJ7jSzepJFT3
7q8P6WK8OBnS9KhP1TgKaJjY1XKBJPqLl/9bO/nEwuSgQx0kp5mSSUsbp9YfvOSw8H1a6NrOsT6X
gzcTnSYNIH9FjhN7k/DUdEZYdvBh7VrocuXuLooKO6zusmAzPmw0wTbvssjWxIdQS1aa0rh+hlQv
HhnNQUtm5nYaVCJdOoZBwsj9OHRC4x6dZPv66l10EaCkwDkA8lBlOXf6YRAs34h7omTQ/KoaY9gM
KM2knZLN5EwXg8mJocnuKo6F1sU6k9pFr1ISOXFKqpug5tH+mX7HX8t3Ymni9dKhVMFiYSkdtHUh
Z1seIni0d9Ps9frcXVydE0MTzzfTtMmV+kjAGKDUCPS3KADxe93G3PpMfL+HX5vuNWwMxnPiK4u0
+i5FyeL/z8jE4QFvGoov4mYmixIdfvF+PpvEXV5/RCRHlgzuWZP1B7teJWqHoyVSvEJE0haSX73Y
QeEz42iXZ+xvQ5PlR3TQt1SPGTMK/SZR3uDgXUA9MLMuF89hKLQhN4DQm56H832T10cj62WS787T
jBvoVgwbSG5mh5K2KONAujE9aa5l8/LI/rY52atZXABT1LDZtK+ihCKa/pZ3+Uz0u3hCgaYDSgub
tzQNCLno+dy4B24V2a8oVmy9XavBWys6pb7sUnHz554H1cY7JhnNsKlXpHXYhFZnUbn2U3FVZILq
5ofwuKqibLa76NKS8RwGMTroOxibJpWUqonKBmboAIDNsK4syTY5tKJ4UfnZKstXVr0cL5HHqFpE
KL8bw71mNI91o24rsXYiQYzsoe5X18d/aVeMIoTApn4LNp27kWy2g5VFfKYgQOlHe5HSX2ktoP4x
s8MvhSq4MQDJ8OA4tpuc2zmGfV53ZhzuYu+h937xpHN9HJe85vTnT0Jh6B+oCAlJuMtScCq6rUiR
HXlf8r5xSg5IOmKv27t4AwdDDAwQiXk4YScG/UhTi6EeB2QdiyVKNupyiHTFDrvMWHu5HNlVbHkO
NFWWnXtd8rW3wIJe/xCX9uOI1gLoRDnwg8i8YkR1pukMWvI+yx4t8PlW0D9ft3Fp4XTaSqBp1+jz
UMavnySlUTo09SBn4S6Nk+eK274N2GmOzevSziAk6wokP5B9W5NgVgRF32d9Gu6KKlUdZFNbRwTb
4qKh8qPKWw5rS/+z1pLfpzQPjDr6UyptCtPnI+q1ZS/St7Xrxb1XPbda7ETZN+lAa3iy761sJl6P
R9i0WALzCK/t3GZUJNnO5zGILSrufhPuzND4nCu23HwL5XWXroPu8EnKP3H/nPGOixYhARkFLNDZ
mj7wZ4oYxAL09ru2WpDzZGbKvaWvnUz1KGUatld0XwvNXF73l3dGk/OB0hYEwh5kOy9zPNGcD7TS
cvi2Og/swg9jqcZukdxIsdN8P7xRoekkx+p2Rb9Sjw6I9zbaDnrl+IA1YD2amfELJVU+CW0SOoRj
XIvViVdBXFOgHAEqLzpyJUCgcVgL5eGT3hcbUXs+dm8oyDnHsnAU4XDbN3N84h9D0tgfhXAEPOyj
4su4e092TpEbeu8Plb/jLLC9qLSPvP/Sv+rUi1r9xivWzHg/biJ6Zzjnia+0hdINfG4vNvK0pF3G
3xVG5QTtS0UfZnv8EetLPwlX11f5ki2IooCo8PZKO8/Em+NcSPzMA3SgtPlCTh6HJ8EYAN7aifrH
9T1Ic2hMJK9gGsHDno/KaqA6jjIOaEH9FYUkOfFWioKZnOPjVqE7m+jG87xMKJjGn4ReYugCKdXU
Ac8KyXPRhY712uuvQvomf7GOMzfWC56BOVqZR2Tv+Ip5PqYykTs4sKj1Z8eY1wTBVQ5f1MNSjjYm
jHt6+/P6Yl3aCGf25HN7AvgHJDe4hkt6vMwPktPm2gbp15UptZ8VUKpe92uoX4RNHEBU9H3G+uh3
k4BwZn3ilyjZdkezp6wh+MLaMLtR1nCJfs+2CrZhdNhbjbaocnN9ONZLGdHgvEWeDmz9zMcYXfLD
xxgfVuhZGZWlRpc+2Y40apiZNlY+dKvbyLXsqOJLH37u42BV0cOuKN/6xrNbZe5s+3hIsyktVKRH
DijyvondQwLxoIXQ7s6iWdiEGZCnD15V51z4QtEA0DbQuhH+Tv1v6sMgKmHHi8FWD/1PceWLbu5D
O6r6jq9Kdp/Yz9pGXw3tOhUQU/gjhr7xLGViKY+PUo68YE1ZrsYAUfReQFXJ+CF1lR2HT2X5ZoWf
wvDHny/jmalxK58so2k0qikcMVUcX8P+LdNugySzde/BGFaqvj2Yyyz7MmNz3B8T1zm1Oa2CqIMh
IfSAzSxCW+DW19ZBdhMeVt33unzwNdXmbwQ5eXCZMXzBZ8G3kHqNRUkuwWMgORmsdyiZ7o6t48c7
tX0Ti9forRIVx4sax6yfIEBdJsLcZXyMqNPRjqrXLCWdciTr50YPmVQ2fcf9tSsXY+H1YFr0TA6O
nM6EwQtPy6DuTixNckszqpAdHetcydA4dLMJ1Ze0RF07XigWvZMwPsROL974uf9JlpOVbz0c+u6P
4SR8hhEVQ98D+/Q9zz+Z4q46DKE4jrYVBMkphWNuHwzgCLoSZs7Mcl4KBdwZ2C3AEvCoycz2h2rw
E/RlaKnMHFWp13F+h+6oZqwLVY2gkv0sqXRZGhDrqMlifMWT42jnh8OilA/P1z/MhSOPcf/9WSZz
r8ttqDQZ72YpJb08teyD9RoZpa3rhj2gURz6gTNbfZ6bgPHrJ5ONBGs7XreJwVL0bOWme0yNpXl8
+zeGNureoKTCBW06zVWua7QsWGzXQVqX5kppLLeudddUy7fQdAdVccJGXF83Os7XdNfQ5Q8QjYsY
Pj3JU7K0bXTRl6iNxIDy21wVnERR5riQLu3NUyuTw0TOBM8sjhRHZCFe1b68bop75UhhYO79/KIh
icBNhyqv21O9vaTT2ubQCLgHha4F4LF8lWnGL5UNuJQqz5zJ8i7OHsmySkcfj9rT3qN60Mxjkan0
7PQgS4b7PptjHr04oLHPjfQYeolpoSdqKnB7AjE8KSxH0faSmC0Ebztb/btQGKDV98TQxBGaXkiH
bjQk+drOSHzYLGUn7NoNVXxXQsbIRu14KVrhD8oC36474dwgJ+7RoeVd1uM5rA/rcFgW8SfoJmzJ
62eSqYvLxb2KktEoMDXlyTFzOtMOGn0a5FMOrSFKMiyuj+RCigySn7638fKEUOHkmFfi8hjTmADO
Xk5dHjEPZMq69DWug2XOc7DRzRy1lyITnQMjdQz/B0z2PDL1AlzQdPQFu75+CNvOhVDYlvu5fuGL
63NiZbI+ipaKspABCj/+yuoIEbB7kP1D/np97saf8iEUnViZZA05mSht4Yylk0s7iotF0d1E3W0X
Nk4ezqzT3Igm65RYKa+pIIx3TV7tzbDfZv5bV3yRw/Lh+qAuGoIdYmRkRhX2/Y5zcnQ0kdBKtYhr
F2LvqsVnqVf2leh2XjlzSl/0hBNDk0MabFKpeeNdsJJyEmdpvJ5Z2sshLbSZI+PiOtGqCIYIpbYP
T19lkktWGrFONG87vbKNeGJ7qkPepNTM/3V9+i7upxNb46hPpk8CDdlBVcWjhFoNd8f0IK6S3ryr
DemtrIxglSb9d10cspltdXHV4PJA6JRs8sO2kio5Uf2GF3xDRAfUgP7dzlIEAmAitaHK7/6duIQ8
tmZAFU5cmoyyGsReLTTMxQaFSi2LOInp5prx+UseQtkXyqCR9IRfnM/lUB5yI8/j3/g19nCt3M+H
2Dkjk40VQMnXmiNEJZK2tVbSDrnXszkSh0txfMTQI3xHfYWs5Xwkh7wApm1RiKgMpXiUWohnNSHM
Zm6H770U04B0amayLKHXqHWfkvahcZKtUe1VAKrFL3EZJss4tkKgslI/6ic0i85q9MX/Ie3Metw2
gi38iwhwX15JahlJY3tsj+P4hfAW7vvOX38/zsVNJA4hwnODBAhgwKXuri5WV506B/1K0e0go3Iz
lBF23UzA1ie6cpSC0CIznfwT/B6bUwxz2eXez5yd+eqODL6s/y+CppKdXEdNpG52gw+bgKIdTfXU
emfFih2eYs1mAWotFFDlQpFPRReV+bhb04oGGUg4UaEhWTgDnzN3lZrtDK1LKY0E79Up3LiYq2nK
nNvBbw/lNl/yW4v9SDsKHkKgGUVh7YpWyN20F3NbyPp4F8tVjDClnzmZyYOoaPLibxjwsjeE2plJ
gWxJfbm0t78hiXq9DeCpY47+G1NuVlTZQfzjzwMflWgG6QC2wo+1cPHMj+Ve9mIaXIYryqdSqV2B
V3P2jW68X2+0fl8qd69c6MraYlclK9fFTCE0hLK4NzyYEUeyzPGJBseua4q9UH1LlZGEpt2Zcv1w
f6mrtxkSyJmPiyn0ZYrrdSOuJRAyBi91JTm3p3Ar8Zujzqv1XZlY+KkwTMJo9ARYtez3sRzuZelc
j+0xEj/nyhdtsDcTs9WbcWVx/vOrS4mkbSQoE4uK1J/JIJi2FcQurDZuPQa/I2l/fwtXo+6VtUVo
T0V4c/sJb4kAzk5l9X6Oua1fvaHowCcRQn2JigOuf7soTzI7MXpBtMffy+hHFJ22pwRWfZH0HJTw
XHvkg3hrpKW3ngQi1ZUkas9IOjtR+nnSQXE2up0Yqm0qPRPjAe/isD2gXLBVkVzbS6pHtPTgqaTl
tdhLSS9RrO55QmryPwnwFyr3LabvH9hKXsPfzh6+yJGgmHG7SEWBcDLLMVJ19HEUmOjbQxIpLi9l
Nw9yu882LtnKDcAg6rxAFAidy48/WILR8CRaleCinMiL3qsiXwoZerHR+qJp4akVT42x1cub79Xi
3gF/ZPAYlLUMT9YiilWCXpVQ7UeXyqJgpOvC5zqMHxuh9NxMNJI/j8tEEXDOoAShZlhqAeVqPCTq
EL806xP6YoX02Jsbxb+Ve31jQ749OC3KQIZ7UXRp6IqNqneKjdEOhse+/VKFpvsGL5mL41A1UYFf
tsa8nhRI8bvook4vzd20sUtNRebIE5N9LvbfhdLPeVTqv+/bXbkCdHd4xzK5wtktX5U5ib1oJX10
sXrz0feaMzXUbtgAr66EfdJQ2JDAbFN8epGsvYqQtd61ouVjxJDBVfzOja0J1jXnAw7OwJ01I36X
0WqQao0BLSO6QAdiMiIe7nUwc5n38f5mrXnEtZnFt6VWMo/XAv3qMIE+I9nLJgTQYZW6avT1vqW1
oHFtafFNoRBTKtXIgoxxL3RVZiei+HXQSto/kp2Zu0T58+EwKDmvtnARCzOVujLktdFFsb5rxqMe
7roysBmN+P8tbA5eV65gGWNTkwNFF196UHuYW4T8MlcY4i9xWdlJUW0Ew1X//m9Zy+J51ClaY3gK
/j3RtzO82qln9rc2/ef+uta+ZewfrSVGTSjQLKFTU6yhwiR4YBkyMDVG+resyA9iX72L8uZn2e07
8Xf1WwsoEk25uEUsseou9LpBDULHRBv6dlcrr6u8WhHAFpnAsuoic3UpYww4SuzCkHflBIfMz/sL
3jK5KEJA9ONNfYrJXpLeI57tDhm0bRFMAnX9gObVLvDzNwTkuaP/f6tcfGJg8suKTo7jS6xHThHo
/r6CHdfOe0mwqyA5pn0Xb5hcdR9yIIRqwIuA8bzd2GKCSrKaYZ9ysmtpvEbUxGp9o7S8agT28Hmc
hWnJJTfTINQFowUU5tX2Oyi7oH3ebGStnhaPKd5vM2GLvrjdSJBF0GXyjgl7GaVHxoHEH17BWwog
mnyUt0js12/Dlb3FNY+FPMiyEntFGD35ZW9PxcmcHqVw38n1TvRkO1Ue4uTvYuvVuLqX/xleDkJZ
QikySK5QJZUeMpWpMt3c0Q7+cN/5160ABps/mdy3xXaaTerV4aCDxqAIa+SnKqmgvjncN7L21YQq
DhF3+LRm7q5b34M+zAibFCORJl3iKjl3qvf9vom1dcwQKCp8M631q+ktOejnpz4lHFDNY/ZdtZ5h
BXuDDQhcQIHzi1+1LzMtzVstDElHmxPSBk46VnZEyfe+lbUMAITov1ak280y/Q6uDN0nzldPmTLt
hgZmq/SkCVsqOy/DXctE99rSItbqQ+L5ad7woQz86kFItNQegBYdmzYYdlDpV66vNMaTKMDoVqqp
/iGSk6e67/82eiOwBX8aDrnkh3ahmrkbjGFpi1M72QjBQbhamX+Zus/Acs6Mcq341kMZhUxkhUlw
MIamvTSAraEO5JXS+fUWy8OqO5B8zsBmOsBLFIFXKFBhUPS8TFHkGEmzI60Oja2P1Que5NUOMhDJ
1A1DqaDBbs9K8SYeSz7AVC3ZA1A9WajPmmo6I/f13ShHz3LySVZnnCq4n+op0KMvUlQ6nf5ByX5A
t+1Off5Q9+9gTE3NJ2DQe1F+9gUZWZldk7wT4Fmycer9fQ9bqxGiWwmABLQM7fFlip5GzOqLQUGS
WZyjPn0KO/CYU/6gBZErjtNljILHJgXVm5WBZXcBBKt5eyjr2s6N0JUN5TSG8g4VQ/ENj6HrH7YI
FLGiRwWU//ywdnAGhGzDU616x/vLX41GDHoCfp25TJbzZ2UJA78lVyRuw8fIihxR3IhFqzf4ysDs
nFeZYVCX9SiEGOgTF15Ezl6WP8X+l/vLWPsQIsD87zIWiXUlmRYnwO2VtXeG4A6ATGHxqwSLCu8v
ju2+tbUaJrBK5p9Bb+A1y11DSxKC75KjIX9QEGToDcYEhxTcyMe6dqNKOvNs7YStLHu+Qa9u2JXZ
xV6iTCDlU08JoAp2JtxzKlmgXUyDI6EzWyuWow9Id0nlFoR47YF0vdz5jK/OMOxDM4nnZ7nivRcB
kLAwibkfzdpVpKH393bVFoOk86zCzKi2iPgjknvjqHGSnXFKmtizY4nh46Q71l5IbXGLs3M1Nl6Z
W4T9yNDCTq2ob1j+dzoAzFM/5+nGp3I1bQLvDR8ZEDmo0xeR0apSVcsHINiyN+iOVASnyXSk6bvH
YGkKiYTfHIpU+ALTZVZFz2/Zz39tL4N/NpVphyrjfP8+eGN9bNTaAVBhF+ZvK3xL/eZqoUs9t6AT
qrwwgLYLPB3I5ZP80II+fMriKX0DvHEW7CSLYrCDntgih0fUKK/yntLKuUC+Uy6gCRWHjbL6qjNe
2ViE4KmFEiztpehSi63dNCYKPN/1KnJ7WJ5pzNw/qVVXvDI2//nVLeM6jDnst9EFlZ+/JCHcIe/6
S7R0976Z9eDFkCfUEQxTi+biNuttiUxcxeRNoVT2qCXvC087F+mpy/MHIZ7eFdmpsJz0x4bZ+eK+
Cl6IueqzaDz59eKmDa2YGemE2dKr3TwynLR4VsvPTfd5KBJb6XJboRt0mMot6NLqJw4BFEqmPMaY
mrndV4GvfjRBWg9JeWo4RjgMD70n1of769uyslieJzHOWcmzFUgmHcEoRteLCV/3rax+TenZz9yG
NLCWfWa1BMCdDmTdCvIkcyVYc6ZE5AM0Bs7AWMSbzEGAQ7eOWqI+348rl4zbQQuUke+cCK2+8o8G
wVDzOcrSN+zdXJMFz0Nf0DAXJzQiwhX2PUE4aSa6sQ9joO7u79va3bq2sDgd2Y+UWJZrclPjZ17T
1PXel+VmWrDmAyDWAIoAA4BpdBHnhXAQEqHnO1nVJyYVB2T6oti1pNBVyf1HZ0gepfQoiNU+8z+m
2bvM29LBWgtYjMDQJ4B0DyKN+RdeHdgYTx1qAxyYCncwfM3wBrXqrtU1Nwt1d9Li5zfs65W9RcxS
E6uxmhR7Qmo+MNvqKG3xKOTjRpa6Qg2Cdh7dB6YY4SSh/XG7rtJPwiQdGAZru8KtjEerR4CxPFHC
cSSjgzYsMO2U14KSucIAGe/ndotpe9WDrn7BwkfDSCy6bOQXmNmXttL2U2o5ZrTFQLnqQRKQFUbS
NZ6ji/Pr5E7Q4obHiOkpPwJfN52gkLY0+9aX8p+RxaFFTDxn3jz0xtM9LOWTqf1svGzjyLaMLL4y
sVZnSj/NiVVYHD3E34pBOm6iRVetvIBIoCRj1nh+F1z5u9mVUW6KJBy5XjJR30IbVXfJYE+CkO7v
u/rq1WJgdaZ4B3q6lHQvJLSc/AhTgaTvjK/CGNtDfkQIaqe+ae/AY+BusybRkvwxCXKNAsQ0t/pE
J/O/zZDROt0oT659SmbQx/8ZWTi0ojYagZ90w5JD3ZamHsWgfjT2ippm8O4oW4C91f3TZm0mHtoz
uvf2qELDrJB0EXFtXZAoFTWRA/o92AtSXLmZpVLcDvt04w29NhSoMIX4r9VFSFaDtJiaikbBVFcn
Ga0uXRIPowRtTJ7tps56MMbOlb+rnbUfQusXyO53huZf9OjDFEcnRXia0RIzW8N9Z1r1W+bXqAwD
T5OWlUY6qqU8WSa5HnWS2DhUqu+Ym3wQW1YWi9eSuh610uJrIPLAoKdlPevjVj1z1Y9o174IcjHC
tjDS+5mYkl7Fl1w2XRjPPBFaI2t0pm7DYddX83+GEJ65dSAvZ6pgFITopaoZd+pJNBoboSj3LUfz
n5nFveDlIkZ1x3oKa3Bl3zrqauwmm2SUs7sv0+G5y/2/28ag6O1q1DoSZvwAk8eevKd19oGRVCsK
nbZ5nId9wGtvvGXWtg/KNmapmQRmDG3xaSn6PignkaAS9J+C6ffYPbbhVg1w1QbdWqrOAN1pm90u
Ss6L2IS0lDQri45Brh6ZYIy0YOOE1rYO5BZzjKSk81jzrRVBMGq/jaP4EtajDZ/oLqaTSlVYEjJH
KCc7ija2bi10abNO2DzlZmjqvOyrr4zCHJ0yeU0Msr4N7awdvV/+FBqOWXamU1hQRMue9JZ4CXgF
XvkZ6A7n7K1Rb0gss+vT+KKqX4tsz6fuIHzRAiesisN9j1/dzytLC8/Q+qwaMr+KL17X7+fprsDb
V2bH4DYRySp7/ygqWwFw3SYPC2Y8GH3VFp7SIbiWK1MfX9oSwCMNrvxQNEryMFkx2iLxIO54z+3C
ONI3EFCrz18IG/61vIhXY+4NRQax3mVExJvxNx+84fjYthLiTQ4QmMCWUeSooh/AMje+RmvXg9Rh
LmtBicLk4u2RIjvve3KuxbBVx38N2Tg+qGP8NRx1fyNUri6SiRYLigFUEnV1ucgyMPMkJI9U+mKX
e9o+DJwuzvfaj1rRz13xJe0ttzZ/3XektXtyZXU5nC2PntmlKollLj0GzTkrBHCInwb/hODixlau
fXWuTS2idNrL0MBFpJcprfca3E5ZPdahT3Pl+f6aFiLwLyOmYFv+3cqltpjAmsR4RrlUOfLBya4M
AWoM6W9QPLFH0cLo9rGYoOVNP8frv7bpIRpOef99yrt3/dZVna/i8qsBnzuTCLQn6bMsvoGt4adG
kFPN06vCRadkSIv9/fWu+ei1hcXGhrQYoFHAAmx7bhsbOzZ2M21f908mbGi3kAm+mkAQPYOMLxzI
cAPtkDDrmYtMApARep7bT52dK4NsN217FpKtYchVJ70yvbiEZiWFuTeRx1fJXiJ++4NtpRV0xo3T
65ukFPOBvD6w/xa6+FaZRqqRaJP1BhaC3qGj++G+qWM0qGTxUKuHfoDKzRLfN5GwkWKuugpjTHSg
FJSVXqEgvciQfW2GyPjfTe8f39+4GKs38OrvX4SYIkRdIK5AFqFjUFTVeyM7aEG+gxd1YyHrhmZJ
sllRlQTmNmpGY2wNyUgRVpXz3ZBMCA9JhynbC6CB7/v+qmuQH8GVMvMkLfvmmhqR980opiYVnToJ
Z33TXVibu1LR3GoLIL56066sLRwxUOqYnhUbKFiPnkkHHXZn/dv9Fa3uHakLXQf0H17JRE6yldUd
rH4XNfrUiK6ifIvgPtjwhPmkX/n4v0YoKd8ekIlCQlAIPGbwNAECXjhAZZ0J7t80iY6CEtnJsFX8
X5vghqWL1iQ+wdTmchAw8rKg6hVwWe3wudc+CErlziS8oFj3CmqbsDEMyDMZxU7LFcMJGifNyl0B
y9upSP9c0QO3hGIBzDM81tISpugJkRQ3Nb8lhA25mcLH/CWSQZ1lvqWWfW1qEU6KsW/jNuZFF4nB
oRYru5akjWxw9RLwJoUNiYfpK9AZTK5Brw+8f5T6UQ5MFwJnu9QnJwkje5PkadUYOCxw1IxikBPd
uo5ltp3QFBir6uAL+qSNWu0FH7VQGEkKdADu34bVG/dCiIFPMga/eHMpfKubGBg/1conz4idKjsl
CBDdN7Iad5HNAu4LuAzk6u2Sqr6oY80IY4brhG9aZIwfRIZx3983snavgXyBbmfeAormhR8wL1pq
sVLEF3HK7Ch9pIjUAB0Bd561G6bWjgi6KmDEyDFT/1pk6r2WFkLUl/HFkFxxUg5ZErhmMp4KilJI
vOzvL2ztiAxqIrCGACzivXW7e1aZdFrWEksGUbfTHGnVyHK6bOv5sZqAXNtZuEImjr5AZ5mWQ3KB
YtUOYLoz6r9KEDwwce0ls7KH4ncdbwWu1YPjBU6XAFptqIVu19clSYrSJbEi6051DwNV+VeQ/kqm
yH3DPjIeCv8WA7lgBm7toNkJKDbkjQz3VRFXO2YgAmtL4WfVNa6MzH9+9S7ugjwO5RJXjzOaXeAs
kk9SrNegf099s8W3/vI6Wn5mIPD7d0kLR/TSrO/bcY4V4z4TUN/ToOz0Henvoj7ouXwZJ/N9In7S
k8nx+6egAWlVlw/MmE2B7Ib+t7R6StsHkBqWxMf9IyNn7VxBGkrt4/29X/seAvVHX0yBbANdjttt
CTPJ02uVvc8SxxK+ybqw05pfCAwir/DAA8V/C5z12uBiZ8y+VkO9BUErVp7bWIU741mzcaM/vXra
V8tauC4tFmMIRaw07e8MEnohPorWZy1yk2JL8WsthtIJ512gMINPsfl2BxXwc8IwEt46w/tpxceu
Hn7eP6PVOHNlYfHhibxBasySKkBf5LuiSiOosAonarRwd9/Q6oVnBkqHdIsay3IYKkhrM6xlakdW
9M2jvhf3p96DdGbrxb96Old2FhdezMPe1wSKOFSUh65H/uE8hGfILQ5F1aHD7XjJj0B+btvMGYez
1RePRuQ/wT1+zMaBTka9scFbv2dxCaoS6tgGYeQL7J5BdOw141M+S7GX7cFvwi1k1OpxkhhRLqOH
TFp46zAxQHld6HKunAU2vjxV3WT3W3O68zV6FYBAulKVo6zCN+rWCMqIVj8NU0wTuf9aBuqTEtZ7
OoJ67lLF2kfgejdyiTUCNcWEN5i6OouDU+bW5BTP+m6MIV98U3F64dilJw8RUoPmbnnW89xVVQiZ
mIlpHd34+889lzTGpAXFC/3V2yHvrTEVkgzbwgdh6h6snKnkpHUycUvqZ+2O/Gfp1QMC7bZaqERO
T5rKU5AJe3ire0v7QOZv/3/WBPr+dj8pGTWGrmPJShqGqsf3YK8ehbR1xDDe4vlc88nrVS180orj
NAwEeJTCCb124Vtlfhiy729Yz0sBlVkv0DxLGxLVoBQR9UvTH1Q1OPv1Y5yXTjLVG/nEKrrXvLK0
CMlaJQi+KHfc59F0KN1YwF93lucKzElJtf7L78fHZKgOVpp+GCPZSY3syUjyDzOJlDSJx/p73SbP
cdTtfV+ibG8c4v7voJ+Oo1hbNlN/D4HQTDZ4S55Q4lbatX6RYNnSDBQrUR9YhMc+8xPY5Pn5WT89
R5oCmf2hGn9KZuCYmlML8Rmh23daap4Dv7FFSdmIz6subtCJBJM/l38X4bDN26KHi57LlHrxQYpM
/aHLU+WLMknlu0p4g5Qlmfos5M6rSmRkdHbOq9QMZYshQnIC56MJ6Kpiq++bjOlDCEnl430fXM2l
mZBilB8GKtkwFk7Y6SPdYgFbufehE4rDZJi5kyfFJwrhJ9Ecn02/2ulet1fS+sN922uJwrXphVc2
QTMUYynFl4QJeBRBOnBKnbxVdV29yaZBsWt+o7Kvt5spAx4j16Nur0Hnyk2mR7fdEVnzEF7coFyo
71p8YG6NTB6yfnXukd5mzcNkZA9BXB3jtq1t4EYbha61bQPCADsK0pSUURbZTx4rdWlkAg9hOf5k
UH6V8zraCLVrm3ZtY+GBciNketDP6/FhhR0emylzN3PS1U2bUysT4hzmRBdGzBK9aC2xiErNsE/8
bwUthyBs9xGErX/uadaVpcXxjBZHoXkmlpR/0D+wxe6f+wZW9+vKwMLJilL14gDhkksoHihn2THY
j80UZmu/FvkEnLaRx6Qy3wvhUUkoslSPYwf5abZ/w2IAN4CQZ0AelMmtM2s9qk1iwWKY28npnQOr
3mwirDrxlY1FOgamKB6TACdGrberUa1B1fb+KlZ3CxV0zh2gP2/P21V0dcPkThonlzLOd1XdHBrl
qYybnc8Y7X1LaySqvHVga34ZPHvFw8LUjl9mVkuIqcPelgMSOkGIe1fSOvj6W9mPz53viZDAVIKr
es1XZfQeW3SKzloXh24uwsZpaL1dmYL+545589MWjmkIwxChD8Trsqucfjg1iW5vTuWvb8CMzp2r
ZtDKL0KS4HdpO7TgIWCtdX2gA5H/3KOZrfh27n2hVasPJ8HobNUvnFCnvsCwjmgHbxBz5wNNqVwj
0wCIpy4yxNCQOtHIqTIYlbBvhJ0Vy46SP98/7pW7fmNk8cUcM9986TVcZtnDUEHQwoztxtiihlzx
XyaaGF1mmoLPsro4uSQYQnIEIARCZLgoOEJz4Aq4Mqx5f35TIPyg3jGDM3mHLU7PS7W60gUs8Tt2
JfxJQVvsJeOsQeJzf+vm37x4hKkW87Rg1yGagdf49k6iOaI0QsN7mooy41eNejIysOOTUP9N5Sh3
urDwNy7n2mldm1yEAavQ00aTqEYA/7QLb/yYqJHrR5J7f2VrpzWPa0LsNRPBLNOouJL8bJJGTquX
e7tDF/NYdsegfa9pyZay6UrsZNiL/HAmfuIZNf+W6/Qw65JWY8r1kgR6ZmearDmDVW09X1c27sbK
wv/EpECmkZ45Kc1+aAc7nmWshi2Wr1UrbBrTIFDCI+V0uxZ0vkq0CaPkgiJt0EwfaVibTbmRaM5u
tXA7DXHdf40sliInQZiaqIdeytzodwBXPkECoLlB1Jh2qObJrhFa042maOOBt744SsUzSzAKQosE
NwraFpQiRWpRGkJXLGv0EPveNdo/f5+wvv/sLC5wIlh+qCO/eMmK6GhlXwKjt618cIzueN/LV+4v
hkDvzbOWgLcWl6mvSjjFqiq5oF9w9OApcWX1nZzIx06QYD2Mg4f79lY3kNGCF8lSiMIX9hSrrQKj
yuBOS+U971ZXQO0rMTbcY22KFA4UlXA6g9L4n1snZBJ/kpOaZfWg/uks+Dbi4DsjFh8DRkfH1nvX
mz/6yPjqN57TTKdABzYCj0P8GZZbmAKezWxr5Svx5OYnLVauWYHmUd5IZjrtjhdLjOQHn5kO2oP7
W7x6pP+tfQn7kfLOHMeuTi6d9zx46lGqkYU2cicb9mmbb/jP2kseJhjUEpmNndPlxXUP5Lpha4vk
ko9C86VNk+ih7CXgTQCuHCFNsyezMNuPGbQ7uymKIxfJyu9wkkRPZZdZX+8vfdW7dIhiZ8Zn2jqL
a6MjF5BHE94FC9xnQSz5Phgioj/+xrdhDYXEWw1iJF7zKKvIi8M0J7mZLIE99qakt6lVtQQeLats
tXiCo3sPZvXgqe2hg2PaEw9q/E9KjzP+FCdPQ7Dh7GuLvvotSxCSMnVxMsg4VlTz6KLrHgz5bnNq
cs2rrq0sErEZ748yD+csxn8Jua2qNiq0ivb3VlN47Zpc21lEWFWp01oxublioexS6uVpVDtl+kyr
biN1WXVdGuvUjucICP3qbZBoIt3yBZGN68ono3bp/hEbJu0kRQ9y7QbCJ8HYxZITdZ/ue+lahYbU
+j/Di3yzUHo+bWFPq3PwIB469e1uUux82OvNS+sM/JDdlcmG0676yZXVxc4WbZX4gdlyUyPdFsCS
ziKOmy+HVStQORrUtMDTK4tN9et0rLupJJWBCsiv4enrt9kuVp2Rli1ADxHo3ZIVmtE+odJjrh+E
kYFSHWLeBDXsJwiWJVvArbVxYT6NcGrNaCeJ/tetm4DeToVOzdKLqba7RpYewGMc/Wnf6J/gRvD6
bueXO638FjVvODCgjrx6GGoHXjPvwlVWGJLp+kZYpxeveNf7NKnQuk+2jKxt5WxhnnSdoQsLI1ol
pXptWOmlMvRfbS9+RmdrP6Ty5wKk0IC+xX3fnz+8N4kbMROcEEw/dG5gp1h8LsaBmqwQ+cMZsjqa
e4Io7QNS0Vo6+4p68OthYw/X7LE04v0szgYF4u0eminSbEM/9Ge5tfKfmRFWDoHdd1ETivZdpn2n
0WMe84hRlPsLfe02rBROYZ4OjIfCj75YqVjq3lCJfX9uWsZXUi2IPw6x/leoTtYxi+P3olL+ahtR
vihZ1F0ClCIeLCWTN4Lcq+PlVxDbmE2dr8srtF6fwcrZCMFwTluFyuW3LNPsxCoPVnEWaYnfX/Or
2M1LE4iNxqMTdkIk6W83u+q0uPBjg8Md3sGjvotV7RFoxzHM9A03WrFE7Z4qI3UBqpqvvnnCNKQV
GkLnEYzX2OeOZcY7WYjtNNhCVayZ4vjgt6ddzEYuznGcarOFwG88D0DhrfKEtM5MhJjFX+5v3rw5
i5vBBAXo8Fm3a4Z63W6ekea6NEbteJajv/zyKxTq9//+NYeE1QvI3UxZIb6KYxbtoFSJzfGcV+Fe
ML5EUuaAWXKiPLuYCez6GalvYTiT/BXk7eG+9bXVAeScszKqErx0b1eniO2Efr01nHkBQ7Pgp0AA
k3KL93vlrOA9pGhFgY7xw2X+1wxSWMUNDfVa1HZ6Iz5VofiY11VkV5Rb7q9oJbLAH0EtB9eQkKxY
+IUsT5A51D7bqRed23To9nVFz+xcLqc/QiMUL/A60GhL6z/mHYebjUIu2TaQLLDM8y+7+i4EkxGO
Y6oN5wJlmEBqZncs/5gubTbC/Dfxg5IEk4m3RkRFyKVEDsazyNR8XWoORmR54zm9el7wp/IE5bMA
P+2tkREmfyVuw/HcJr/juLElMnard8zd/aNaCYKzlohiqi+d82V5JZd9tWrRCzgn+k9D2Gt0cpLk
pFogirst6MPsyItrzNWa3x6qASfAstOnKULjhU04nSmGH9LC/9xN6WlU/olE2ZFlR6qeW314ur++
VzkXZ6VoQA9ph4HjWHLRDn0mlPyU4dzoke2pT5mZuBQQNhx+bRcJtwzczsNkrwj0LHAyQR4a47kA
1BELu6JWfidj8a4tjHOfZBtnthIw5lYYLEgvdHpLirlcVKsqrqbpnIVt9dtMk7azwZKZH+9v3ZoH
QmwD3xTRnVNbpKv1kOh5pGrjOQxqJH91i5ihaMr7Liba51IjbyDA16LGTN3Lf1S1KWvferzSqL3l
Gcp0lrL0KBZnJRB+dpVdGfG+Lqc9DKsbeciKP/JVnktVcIuwykWYqqPWQuI0EM+T1uwCadpljDOW
yhe9PqTyblBdOiobJlf2FJOQ0EESqxOiFiabNqoFeLwQ7CqDfWOlO2GAreu3Um7s5YpDQs8nMSIM
URYftflaXMXBcTKo7OitePZqCbWuMVK/5bDe7gs9MA9CoibvxckrD/cdZuUA59I9UNhZLZba+sKo
roV1ZsjTORyezLrde8k5ljTb8jQecIHNsPZ9e2uLvLYnL+yNiVl5uTqdO+3BSJ76pt9Z8kFPHosm
2VjaShihqz73C0D8GtRybk1lmmZk+ZiOZ3A5B6EGpZp2u6r3NsY3V9yDhwaRaoZRYW1xBZqhbLJR
LcbzOEiRHXrVE+OFUdudm2KrV7Zm6kXYAO4Nk7R04SFpHFdhlmZ8XwonbuJnQUXRTatl12So/P45
rW3etamF0+fGKCuthKlE+yjFkk3U96aNYLXiC+C/aOtonNJMSnF7QBqPHLGJhvGst7ktqe/Vn21H
fx32qK0C10r0JexS4Z5JWfmULbwOfj1Uq2LCImyFtgBiUZ5+39+v10UQHlYkTsw+80GZ8XS3ixFQ
LZMGVWIxfvGUhx88/8iwayE+VP3/siKHxikWP9+3unZKDKkQl2ZdJHGZhuKTEH8HMuFeE0Ybsdej
osSh7fvtn3+SmVGkrs55QdazvEuREil+b7A63MH3SkjoeO9aW0PJ65uoYWJ+4mFncWVNva9GXeCc
0PdyR+Gf2Pve78P3mdM+dMK7cQt1sRL86BHM/J+U6GYi+tsza3zKVoaQTGc65q4vAn5MbQG+hEg+
VeN4ChRhd/+8Vi7wPB4/i+wwAwOu5NagJ+ZTkNTFdFZRykXRM38OAxrwHtOY+2KSf9639prXhjlk
EFMmamPkBNi8NWfJfmC0Qz2dy1LtT4qBot5Am8sx4r4/FoywwFAflXaIlu05DgfliLZ29l43Er2y
w9FqznE6bYmjrFxFWrkkKMBoIQxYTsnIElIbctOQCLWBSP4IK2RXFltTfStpApPfMysXeknk4nPo
ufqWNqLpq2Lek5d40F94DHp8NJOfiRFDzpWIAPub+EEZ8o3ruBLQ0D+e+ZEoQDHgt3gVCi13XTdG
1qYPtldnbjdCxESsrie3nX5snO7qGum/8y/3kuBzu0ZvKDn2mjVWRnMuZPHIENSx9PTPY/szSd5r
3jODH48IwxiTWxbnUtzJzBmXKTmM76Tax1QMxGOoxPb937Xm49TEDOBshFoCxu3PCiZ9Yiiwnc6K
8lGVH6M+stXpXfTnjG+IdEPVxBwZw8owOi5ium/CuyJrXF69f1atTwZ92TJ5zKt/NKn5EoWqY1rv
Pf0keH/+JMLwi74rTM5Uoxa+5aPqOvNzconrHyXCxz7Zmtk5uva7+hZodgAB2P0dfX3QjMvRlOLD
AtXMK5D/KEIfDNH9dNbE7B1hhSZbywkWl1YG8d4/RIXUu4k2buS9rz8us1monHEunfmsxRettyAD
NRqih578JSiHxvo0hRsR6nUAxgTARwvei7n8vdjKqk0Y8QkwAV3OOIbu2CuQJnyxUMsUu3zv/THU
Ep+Z22nMf1GzUZe5WmsktaCpXFAxkeVjrtLdIyEPvklFuNHxft2yfTEF/wRVSqRwXr0axkkdiL7T
ufiZldkhFVq3VetL1Qx2UwYurPP72s+YcQnOQ/2ub8qndIK5IXHy1u9o6faOmkgbJ7rmSDisyX0B
B8U/t1czpjYizZRFZyn9G9i/Pe5b+l7ysfYvDXWzjRTydaTnmcYVBQg8QxuW8Ymie+XFqsQO9H91
0w/lz/N7hiWYWqDxxCTUK3YuWM71DMFO8QxCdw+jC/ciaL8IRrhRaXwd1bHDAoDqUXUgM7ndtclE
NUcpQ/EsB7IdSe3eskKXiYnz6AeuZ22c0dqtAxDDcCJPTpk+ya21atRSrTHnXcsi10sKt6BHMoyb
ZPtzeLwt7LAqqFF40oIH4kt5a2cotIovJA8/AffXQ7tXWiToxgxO8dLtg1+ZVX2ShuJ9H/sHRYAE
Y5PPcN63e79g4Y34YebxsSSsNdFeCOrLHAEs3zqN8Z4kNhGbL5CM7EPPhQc5bpxB3EKwre41WuDs
M1ARafkA8dpa7buGPRCLdyYN2Vy7CM3GgOuqDagn+SRSIKFXdLvPmtAlRdPx4NX779n0kRGKzdrm
2rUmJWcd80gbqLVbE+Ks3NQUHh8kXX4Ugv8h7cuWI4WVbb+ICAYh0CvUaMqz23b3C9GDW8xiFMPX
nyXfiHNcFLeI3vvdrkRTKpW5cq3pPgvTD7SnvlrmIQzlC+jLHAgOrKQrlgaGlxu2Kg6HSk+fW020
TKa9nupBmTZ+Ut9q5j3kN1dOw+LQvhiZBROgtkAB3U70YJDsteTdVgxyh+5av3RN301NUEQ7u1yk
++s37tK9hNAUdVIC3BdGdz62GCqCkegrpHzqF+o8ULDGWuQeM5tAaHus365bW5pJdDYgm4tKAupN
s4NgZuWIUgqssXZ4bzQeaENzgkrK8T8wo8JhlC0ApJwXfseKUPAiwY/ZJhI7EYfwyhuDg7lu5TL8
U23pkAFAhQ6lkXkBlnVF1QBrqwdufBgB+5fWvYM0uExX0i5Lkwb+ALAi4L3I0HdzvkR1aPGkbiS8
f1L7JAJFF488I/n176P5amW2NHVh5VUX9XrQP3bNh6GIGffmGhB86YKBA0Y6E+0ZqB2ooX55rGhY
l3IcLR1NQncFfp10jT9wn8lxu57QX7iVlWgkpEFwcpHXnL0Ji8HE23PQZDCBri1owbvuJWDoer4+
b5ft1EhlQkYbTG1wSygpzQ4uvl2vkzGUQZUHlfPeF7tQgLLp5JrfNeO1rjZhcjN+kAfwQuZFEKOr
OxtP7nOs3UQHaNyR1At98svqNk22u/5pC6/i80+b3bBJyorQjfBpLZpFp9ueJ54lNg7bFtYxAiXZ
9z59JNYh+oYNdd30p7OfXXlnszLz1CmWxOolTNfiGOtHK9zbBbI1nmnc2M0hT94IGGffNfDtj+Eu
zP34RWgP5Q7d/LWWeexpokhQ8FN6mMjWZB+tua/pqZ5uOf5ZeOYu+pY8ldwr2urQaDeFi/65yQuL
lSP+2VV8bRizPeQ6vawtyWTQoPUwvgGrvBsantl/aw3qpUhOOo6X4L3ZRbup9yOIt902udhx7SlO
9ilQgok4usO7XUZHEtj83ageimJjk8JrS4KmhE02pb7dQbPsW6L9bXruxWjsTVbuls+E+rVhzK5m
Gg0OqwbeB6R4QK57AOcVRPsoP6j+/8mTvvgW/c69+uiEmwkepiu89N4WPsUqVEGGkm90iJ07zU/5
2+huQPfZymiTJq9C9ysatPfx43DkN+aWgKSGdVtMmodlqW+M/FnsxIM2+OZ4Tx5d9pgn31LtbgCR
ptc/D6+V4cXpvbyjqSdMb0DnhXnSw3uWb0A4wKKViVgopeNEoFAP+mPodKDX7twBlaOrNQOeHAFI
P4AlGfNmS+tqOuaVAHHoUJhBIrLc4xa9z8a8f8mbDmRaw7jW6/fZeX++IqaBYNpAHIPyKcj3zz/E
yGTVyT7ugwnbBeAe37Dli0SKqO5Mf6rbwP2oIPFZoy4oKmObMbq19CMbf0BIzUt6azvY3og3Vutp
4FfKIPkLmpSDSr9kEZR/dZDxaX6772h9cFUyDK1Kbh60DT3oa9xIq2OZTarZCbMqWQTAjHYD/nTn
3T5oOBbi3gp4CgFmF+Cu7TAcQAcYQ1Arj8D9iGy+OKbGfXJvOR7RDvE2lnuR+qG5keKP2EU3SDA4
1qPoPLhxb02maME1Yv6BpkB8gAQlngfn8x9bEWLlLO+DEM2yFZjEc3PfusAsCl/l6DTjjslp2475
9846NSW/nWi0ll75bA+82AQAOYNkHDEtQrDzj3CTOtHzLulRwxzvNV17AKsJ9NqiB5HaNwVYRUuz
BnANnkYgyzaaG73ywzDbC5M9de70HMnxN57Yt1HtQgJRNreyCg/IRT5Bggnz7seGteHo8NB2DKTR
xdRvW2tnuYHTPfUFoHAO9bm2csQuoyJMLLAHaC4xGcrAszun1C2ZZ27RB9AGB+om2YhcIkO4DZEo
vH7HfMamF9P3xdTsDJW1Qaqa1z2uXfpU8wKtTaiSCvqI3ulvlh1vskID5g+y0dZ4K/vsXablpnhq
o4+saT305B+kq3ud9bOvb6yc+KY97M38sPKVl2EIJkTVzRAfIN0/168OuXRFE019AO51ZzdqclcU
RrPJOaWbQoNAi9DCO+AF4ZZTUMxr0OdsiUw2WjMyr8oKw58ajeBsdN2uQglzR9Cse4p4gRbdoSi2
ceV6cGQ5no8TxauhpbvGJO3T9WFcEkCjnwa0XJCdUB4UnbXnexWgV/Qts6YPBKilHBPUUh3YyDRh
H8kk9419dN39MP4kms+iW3Al71zmFQZ4UI3xWCLY6NOfZrXGwH75aAK3O9p80OqGVnQgHM4/ygQg
S01tH/Ru+FSwfSseDU52XZMfAISqZBBN7UpQtbCcMIl2HAp+XsXBfW5yqNCVxVIdJtPan5IbkFSt
BB2Lg4ICuKKuh1TmXJClbJ1eazMgHwvc0VG0b807x8z8Ru4zVFK6GzGuYPIWbkVMIxI+qscU+ew5
KK9m2tBnA8ZkOIdEJAdEJ7f2Hdfvmt/1q8zCHV8TxFDudXZ0Qd2kCAIBpUKVZDaLHScpqGqNPnDL
0MvHHyzUdnH+ZEXy2OU/5FoCbcEpnZmbOdrRJGOVjhighHqagP4y/+NoJ3ByrGyOy6eakr7732HN
oYBFNTBBnLFHoucgu7tmgMG1qsOiDXSbIaMFpBJaN843oDbEBYRUsT0Al7vJGmwMiFUVa5jz5T2h
ULC66hBBM+K5mRadlSl6BzEUhOHSnA7dO7PF1ikCN4Wiug70ZvkdfAl+T8KVA/CJ3ZnvDtW8Csy2
QunNg6NsapuyDW3ci1X0SLJ9Q9+cTO5JcZr0exuaph3/VROPJOiEN6GaCV0QHnTNvq9fRvVx7LvO
dpwc/p0gylGFHlSgUR9WdfyZEwxjIUEPlQHAFz+V/V9t+jH2r9cd7dLyAvWD1kXgVi9lLXWtcHhp
wMQ4/GzMu0HsifN43cSSg/lqYra0NtqucfGkA8B7zw5LPZpo+ylDPYLua/3YtId/b5dX84Y8r6p/
gIh7Du9srLx3kjYHiDTv0StR3RvDr0iTd+j12l8f2+L0IUMOrh0wuQDkeb5tzSQkrZnCkg0is7tM
sz2jLFYCDzU/8+0JVBbqKhCtw06Y7YK0mLKYsmIIenDq9VsU7Py8ekm7h+tDWTHzCSH4kizJ9aHo
BIUZ6R60+llO9xO5G1ffhtcH89lr88XKyAWam7sKg6Hv+rCPIsNL6wFEMiuHWrnYy0lTJCqAjKAu
Nbuqcwf8NCEeX8HAElQO7wxarSyL+oVLC/htiPYA4zXXgsi5Rkltl0PgAtRAX3P+XD2AvsVbzWIt
+id0HaEHGzh2cLXMxgLmeLOSSGGiLoqXNOMn3dpYzTG5HyzddyF2646PBTvy7C2iv1gUeSzdhf0x
bn+nvHjjxbdkkHftaB3GNZzH4tH+8mWzZ02Fhj5Byg57pn4jpuZZ2XZyPPN3ET9yJcc5rsz5ZSuW
Otn/Z3B+4xkhgSYY9GKCpDpmD/XIATp6o/WOy5fa+FNlP6QhQUv/2K6mmBY31BfLsxCihc59HPb6
EHBXGJtKG4CmCjVrJTZaPIRfrFjYdF+OR2waGSRX+wFNF4fa9AypFvOGrHn9xev26zyq0X6xY48i
TXmHLYXwXx5N+T3X7zsDKq+hZ5VU5UaEdm9BPvy6j1lylwBggiEQ8SxF2f3cbB7WUQKxsCEQIzi1
h72EYl0/Pv0HRlDMBxoIjWWwdG5kgNpmkTQWrjTzhpWGX7WPJmSB/zsjszMZCfRO2KE5BJn1yjvX
0+mxLVYGsrTl7C8DmZ2upCRQFTZhww2fw+SXBibf64O4pGPGcVL4AGCYkBHAg+p8qnrXdfvWMUAs
GH9DWwkS1uFN61R+l9sbt0HrT/OBPrZifC6rGqlzHR3sdeeN/PvKdyz4UlSa1Vcg1mGAJ55/Rx1y
0iYOwZJlMcT+pG2VP103jm4Sc8yg1JTZdPTiXkdS18j0/DmMSgIwdGIYwzGtHXaQgNZlG41Ueop+
u9y9se1iOEEqqeNI05Zrtcel78UzQoXE2M0XGAQ3cTOt7bEypAGyrehy7beoqmwP3ZnRL0I7CpzJ
0vbXZ2nRqNrPINYEyGD+bBrMQY9BejMElfxm9j9Zc6xKgrvtT0mer1taOKYK+oigH71wShnvfDkk
6OmyPoOldLDIhlQRPSRmDQXZtmMrUcfCoEAzBOIYkAoAFjtfeW6VWkd01IFAf6dXKfBU0wm8pKF2
O9L85fqwFl6BKAIhUwSNWqB+5qDOkdUkhE4CCqtSf0PQi1Qnu1OQGEvc6cm0AS57JfRdcOdAUYAV
WQGlodtpziYSrzcgMg09KGrGd/mUso0Lft9jh96+BhRvKztk0ZyaSMTygK3Ng6uocAvRFzrqneiF
tvD+1FqyT3X3gzv1mgNcWDilz4X6uwXU5UVne+zmoJXtMyMgIgRBQ+1Hw+RDPm5HyfRSt2sPxKW1
Q2MOGGSwJeFbZ069KiOHtijBojVn2sXjoW1qtokTbety56ZxiveKGh/Xt8vSbKp+AcwkKqHo/J4t
nsN1PcxdPUj/Wrn1N28rMG79hpbx3//ADpYMGSUD8M15TbyNawek+J0RFOm3gqT+FPSt4TX/rieP
RJrqTMT+QCsEqhHn4zHMyi7SVqKDVkTvDit3/WRv0Ne+sgkXsMYKvQd4G2DGFiLW2VKJJm0oso1G
YGrl9GjbebvJEZXujMEYti6TznYc2ubDZYkGKgLJj9J219p5F3anUhlQvVW26lCYXZ2dmQ481kwj
cFEealO5y9xy53J+2zJzG6V/rq/gUjh1Zm52jxoEollg8DICJ9Ghn2zvS6fakOEXXCjL0j3FBUQh
FTcUdBeBK33lGle/PnuJwDqojlBhQAF6zk8wjEZYFWi0D4QhPCfElTeF+565KFfeluU+08mfTCtX
QGgLBxL3NdozFK4CnISzAr4LAoYGs28EeRG9gJS/eCukddT0F2FnO4uWK6CYpQW1UbQA5hoG7fn5
d40iCplEwQx9QpsiQXE3LE9xle7yhoPz3Q5XsGlLw0PsBZSd4lnU5/QEZjqZuqC5GfDIn3QkhJDr
59Wt5GDnqE8JknrXt9Di+MAkh3gMZDcXj/x2HDsqWmkGYuo8xWjBTnYWH3JURXNzrddrwbMBQ/K/
xuZPfTr1g1s5jRl0EmgVaVRBUuA9k8dx9NDKNUrphTAWPeWAaQFUSNFZP7sEI5qZqQMJZKAU0L2G
qBkFaxA+ba5P4LIVgMOxK3HJz72OnjZhB2EbM2j6FnWVmP6lRbymeHxJd6eKEeCxURbAJ/FJt/vl
3QRQx9S1pMMyQWmt9Oo2mR4KvR4f8DRvtngV4OWd21teQoigDEHwqwnwviQD2HSjAZdyxCvrptQn
6uFqWWMuvmSb+fw6sBEqnga0u8+8nhsPU12ZvRlE0YRWQROEhGyfUnbsoZyZZ0Fo5z+7uAua+lF3
90XleHx6rfM9yHvRELcC1F3a0ejYhQYiQkkQA858oqbpSa7ZcBAodXfNT5ajuVrsQ6jM0HTF1NLa
o7INTVTwF5hgUzi/2SI+2Y0wNSMACLk7pNhrfpYCYnl9hy3VTynyfDign++leZdYVtRlLjuOLZaD
+EpMJjn0YSQP9oDpjd1Cf5rwjNkIl7+JEOtsA9+0B/zzCIrQF0pod+zcftjVo2NsjbaqdoM5cb/u
peUT/LKX1CFQMgWYIt02M3djH4pNExrZ1nWB3IGWIT1Iu7S9oqiMTdtDVtBK82MkjRDTqr833UB2
aZdH2+vjXnKFLmi9PqmqoX06O7+VI1LZT8QMqjCJDp2rhwEpy/Q3iZrvfY5sITVqdzNktbUSGC0a
RtpT4S9Rm5q/TqOUWaLlzAwmje5qkJsUUbErG2hWgSvC4uONyIyVl8/STkKdDfA3hC7I7c1iJA09
xENEMiuIEPF6PL4ZGkAMrs/n0qsbxOxKHRKxCfDbMyNNQYYB8GvsI6h9AyiVgAi039r6m5tsoYLt
CYYXyWuia16W/AUkZsX8kvdncJBgV0E6EYWP89MyiBC3Wx+agaa5EyAIpH4Ls8qZfAKmvGMuyn4n
dTptJ9dAQY5r1a7ijrgRnLgbm1XPhQaaNGq06baPi/rUrGLcFp6fYMAGPgHYXlDOzN1YzDSdmlpi
BUbpTk8CoJitabX2Xlj9Wv5+aYv9n6mLVox0HAtmZdwKJmtLIbZIyZGZITBz4oh762SuqdQuJTC/
jA1R8Pnk9+lIazPF2DpS3oyVvB1zfddr1R3eFbsEb+zSDAwr22l09KO+gtbRz+vLvzjiT1CzYteD
GOH5BwCcIqHuF1tIXbgCHRPNe6nrG9OZfpQUzArJxPdFvFZEXLqZ1JMbQtGokgAUP8soUD0cNJ7g
LRVbN+ng7kOb+2Q079j0p33jj1WLjPZwy50ygDzTZsKHVE6/H8G6UK8RGS3d4ZDWwT2BaxJdZfN0
esgZVMgmvFwdhWKwX8JGC6qY+vE2k3djp3tmqd/o5T2nhzp/okX4wN0feshXvNvC/YjrGh1tWAM0
+juzKYkc3mQW6Y0gFHdY6QcZhdtxCgFD/EjRB3F91RcXQJFsou9IXchzRH4x9FVfhupBhHDZNkDx
V4x7t0zfemoDYAjEZLmJ22ybmR2i6cBx+KbI+eNQNw9x0W611VTw0pvJAZECBR0FGkSBBj/fiHKk
US40vFpqvXqdzG8RCb0wy5+ZzLf2CO7pweUe48Oxtd7MYg0RsDT7oMJQWS6UiLATzq13KaUdQ6o4
kJq2y8cbo0m3BTRJUWA12NPK5C/cKsj+ICCDzLaqFs1u0ATL4WZlagbEksjpjz4aSL3oz2NSA4aa
ez2EZGk7+mMb+WihrsLHEe1K179h6RMUnw9y4iiJggnpfLyMdklKOoZNz912A4730GdOxnfXrXz2
JsyeooAeIVhA4RXIjnmOEti5GB2iMWJ9Ge4N/stw7BcLqWNao5ZvRTdiqAMZbqDndtSrwguRzOym
XVmWf6PR2DN4hayP/Zj/EYX0hyk/GmW0l5V+TPhahfDSESJxpWh78WoGScn81ZyREkzFKR5Bbd31
CNa3Ff8Wt9vGOuohdKecj+tTs2AOIQzagtBu6KLePtsDFqreRj0gNi+5VEUPVnm1fajxvoslpCxa
Vcui/Zqq3QLwEB4OdXDksJDJQvbnfN0NFhVwP4YZZBw4bPorh1xSzjbMTqCdfEPB7jT9zqo/BE0L
OdSi03YtE/P/+QIbLxJ0X6GGPbvxAAhnWo/WZOga9YnfTAJtleGp08O/o/srN/5GWvLMe5BWaM1H
GJu4ewtfDnJ/ffovcyRqHtBvCaQgA1XM7LwPUVZwJPPNgH7LbWcbAX435rsOiicdsw9V+jiuhc0L
Du7c5MzBF7XgOXSVTUBaOkBRU6vaOdNkPZlt0m/d0ck3JCHFn4Z0+a7OrMxv89j1tK78926s8w9R
AeGXR6uAakkMR2sGTEu03ZBF1cPIpmxHaqk/Xp/mBQcAW6gqoTcBxx8rfm6LasjoCYpB1xHZJYQA
/ETi14RtCmn7WnMfs0eQVgqov5chAN8CmAlvem2pT8P7fNi5w28HBSaQaQKJq0DaoGu7/oULN+H5
F85mg/MobevWRGZHhH8IwMG83VkMWlvAvIbDTZk9mwbZxfpb6B5z0B0Knxt3MZu8zlj7lMVNCdQq
EukIAvQ5eiQqM9ZCRt4MdKvpvb6/h6b61J/q0vUS2zia7p8qKQ+G2A82FCLbXW28jHG1byMHgdtu
BAgp9V2+UoL+xCKf+3ALcRoyUVBwUxJSsyWszLISWok3UNPJ7MUc42ZbcDls9HG6RXeQdj/ZCQRT
Adx8SmTD4E4Kfctb4xGUAJkHRpLvTtf2GxZS169ElG1i5oIQnTU/8UcByCp1KESZ70brpCg2ZsWj
SM38rmuzbjOgaOyTKR+PsmvWFFKXZhtIfFsFW6p9ZvbuURcwlVL7fMf20kOSZ3wUBqt9lwjNFy59
sBh3Ck/oBvMcJKU313fe0g2AniqVjlbJozlTGgHHpGlNsE8l2VQomABv6ZaxhwYIbaRezfI1xPcC
ihZsacj5AziESx/rOTuNjuaEVVRYQU47dH1IvX4egA/edHEW/bYLZzxZRI4g12nAMm0LPfXLyTrx
1KgPZhaPm7rm7GdftobP4yr7YALseEVWRSetCq2V06DO3Wzb4SLG0xv0JKqBanZPIGGfJZUhrUDn
074iJijrqs7cdEPa+SagF/+cMwI9DnY3BKPRHIY49HxqikEaSYf+UdTI3k0Soxb47zcOqrGo7gGy
BR6eOQJJxrwmPOtJEBYNuhOqTeW6nkUfaRz6POsOWeo1b9d32GVQC0IOSAMpsSyAhedYTZEL6ZRt
QgIISNuH3NKT26xDb4wVuYavd0myLTu6pjy/UO8BJskF95TqfUeEMZtJCifWkiy2g3oS75STY2VF
L2HMDlPX3QMUzfmwb6b4BvInK65q4UThJYcCK15RSAnMEykDK1hlS5cErDbRI0SmaJsIe9gyOdBd
nGrAfEkt/qgLXq8srvKBs82qLjkIwaIoiaBuFs2FDu3cEG+6IJMM7RI59uprPa5cppcxO9Qk8GZQ
GF+cizmM0S0NpGqQjA7SWku2fIwdj2mV5V3fNEuTiDoH8uZA2aM6OHP3Q66JJBltO9BbGfTgIXei
n0N4jHi0LdEsVzbT83WDC7sUoQHqHIBLgg9zTrULB910pcipAp0U+U5P9zEg/SPP/SIdVnK2S7aQ
Z3MM5MRttIiowX8Jfcyh4h2S8hQ9KOY+hqKrURnggNX2FrSJWfR+fWRLR+Ez8KFEcW4AGnhurjOa
CiV3CKhAp4lMN2DSK+K9EFbkmemj7NwTIxs0VfvXzV6uIHhqMKPA0qNBGLQt51brCkgZewydIA/7
LS8MCQANAmlGa08f+g21oGvO6mFN/Ohye8KsDVk1RDBocpsTDjUsmgQecm5g1um4Kw0g1tKEH6+P
bSFbc25ldoWNGjAjghRu0FXRu8VBvG7ETzgPm9AVO6sJAcWrHvo3i6NpLQqA+QRZxR+ZxNtyWDnz
l3sJXwL3ivQJiO+QwD2fZkerEk3vuBuU6MDM41vkZ8sR/WJoG4z4ypJeXobntlQs82XfhqypJIXb
DoooeZjcAe9TdORl9yWEz1fO/8KmVbaQC0RsgublOTcYWj9IZde1C0onTKkm459x2gy+npbppuM1
SruiNm94TgeQcjjOLa3S/u36Ki9tJQsREVIxwGsDoHM+3CEV6GjuGxecGRJYurbtAUMkZGUBF0cK
plD06GO7gul1tpfQ70ogvN65AU+eh7L0ohwk19Z9XhXAtuX7JKy8iUMOZo2NZ2k1kQ0BYQse4jZA
HufDMx3QNpUcMyyqvDqi+jo82ly/daJBv7Vor6+cmSVzxIZ//WTXv1BLTbWGFTKd3M/LSdPu+/pH
HOEdYaxlF5aW7auh2S3IBkuMVTW6gcxLH2/JxF0DWS9ZwFqpJggw3qAWdD5zsVv3+ZhRN8jTsPUB
Nar90gDJ8PXtd3mbA4OFqh5a61H2ueDqlC3thrpunACSdGLQ/RFCmNkar/aakdndUKYMBGlx6wQJ
WCIaqSs25v/ayHxFrK5ww7LDSDLum+Ud0DGbeK2yuzASJE3xqlBEOiZ0L88XhRl4Dpoj+IHGmB/6
LETfTOpXpN5cX5WFaw2ROc4MUnSfXUHnZmqz7+1Yy/WAouOGcXFfokGfbOqMvKn2EdoMK5CWhXOD
Dmng6wGFxdmZq1KOxZRPcD3ABzp7ar84vrBqjyUrQevS7KE7BdxKCH8ueYgKnQ/dmE96gHhMHtw4
26RowtlFw7+DraH/Bzfw/xCIiCTP58+BZonempi/xBY/alr5RcQeZN2veNWl8aBOp/gA4UEuMmuA
JVFThDBjpcKLnNsoee7sb/++FVSjoMqRYC8Q5Sa+XIdRmeolYY0e5FXrjTV4G+RWlh+yeHNbb60m
qLzxeWwPGnMFNbRU4hTx9bmxAoE20DHYBvyuDW/bSmwqSsEKd7Omn73g3ECZruhT4XbwRlf78cuo
EpNPeuK0eqDRXyT824t/fuJiIF9+f3btNIYJQucevz+Nd674+Z/9PgIGlGlV/Pl53X75fgu0vBmt
wBTTQQIXThO9hymrD9eXfml7KRyZolbDW3oeGlR2HtVlAghtKj4yq/IH1MyN4vd1I4tL/sXIzDeH
0BpBnd/ESGQMdWx5j33M7einpf8QIMm4bmzJzXwd0cxHmw3nqWyB0gXUam+ZP4uh81Kabuw1wPiS
A4WLtnFFfzLMzvaXNVKoVWLpApC+CDTFvw7TE4FJusvX3sOLW1lhWMHKhyMzJ+MKwfjKrIbBVzeo
+Uwe/Q/YLz8ZuLDPULdFF/5siYjdGxPtsJmLPP9ptuRJH6sbSM9kfK2rdml9kLBR+TKlgjEv0Uea
PTkRSlsBtXY58ewK7ypPQAfp+jZYWh3lnVEEBX0YSg/np98FqCbKEfkEdse87q6FqAbyjgaksHU9
8nqyEhQunSPUOxUQHW8XpE3OzZVxGgkLb+HACbX7BLVI/M1WpN+vD2oB3/CJ9MNtg6c9qrozT50n
AG/YTqzqqtVtAf2eGOzQ6Ctxd619Q1nntTH3jLp7agU/DXq2AYXs9U9Ymlfw9DMlKol655y/KkQP
RlyDlzoYwVZCulfhPiihaX0Epc9GZI//nbXZtpxoSaGXnAN6lkdeTcptw/XeQ6bG5TsQ8m6BbBAr
0eqSs0JuARLKKsUAANH5SupFmtVGayNMCfcEPUFuL/fgLFLM0RKY438fH4iO8TLEfgByYxaAQxov
lWieB09XiWUcWNAhmeDycQN6Y4CzPDteQzMvDk9RP6BUjcze3CJNuGUMAhvVBGLQzKF8WFSelR+Q
yUSQuVYXX6jS4a4H6gWtPEr0Y46+z6dYMDtFYWJAWA4IDM4G8Vv3pTeMzUhMj0B+sdnK+HfbrWzU
pYHCZeJdCLEgDHf26MV115lNXxsqWTSBG1Lw3z3V/GHcIxbcXV/GpdOvOG4dsGaoZtXZVWBE0upG
Dlu0Crdhar8WVem3Tb6yNZfNQAQNBRyQ3MwjGqUHMqYGWhmYeLQ6r8Hq9Vm5YmTJP2OhFPs2fCee
8ef7H9muSkOUaAQ9r/w+3XMwtNfuwzSsQMAX7jSQJQEJqEg8LzngC1qCCEUF6iAJnrwB9ZmDKRpz
e31lFkajzrBKSSAvgYaF89FMxBgHUQyg9evyYcst0mytyfAkH0CFWmor7mphgfDwQAoLQNZPAPi5
NdEL24p6BDokeU6c26l5Kqf99QEtmwBTBHY2iAXm12eI10wXdrg+MyBsPJ3T2wJKf35UNSvrs2Zo
doEObpOWFQYb0PJvFwdl9DjaKxH0ogmk3lVqCnoK81R1iyKnGauxjFOBLusbXC5esTZhi/sM/TKg
D0CS+qItLddiLY76yAgsI2xv85GRI8pkb9dXZXGbqYYYYsEN6Ppssnqg0u3UKI0gI327KUM79TVi
h4d2QgNhzIA2vG5vya+qUBAUL2g3ukQNTw3rbdEVRqBPVXfsNW3aELtKfORhdCRytGjrxLm9N9IK
G10mAEMbZrmRWr8GQFkaucpqgjIZDK7IL55v+ZbFCEi0BPEAZMC5eduw8FUWG6p1T9eHrE7q7N0I
ai2FsUFhETX9WegzIGcsnb4yAmBhPLs8hCMuZCh8OGW5I+TbdWMLUY6q6gLPZSnF+7l4b8n7cdAb
TK/I0YETaC6Ag/TH1JUb13rt3BW3sTSH8ObwTkDsKbTUbA7bBF4yx9Ck4WnOrzL/0dsQCy7+g+P2
xcw8dMt6ho6+Hld/475JWvt69DNnK0NZWiWEMyAeUpSgYGM7H8rE3EqC3ww3oVVC36WZii2B2uMR
4U/nFxDiup+gOLK9vlpqfs62BhBWiGSAvEPtH0WT2dZo4kRHZ5jLAnOaPDPkx57L97bbDYwdJSm9
ePrTp9HrdaMXzgspDOVVcEUCcAPY7flI9TomspamFmi5uNeqI8jfnpjdrNDFXibVlRkg6VSlWz1m
5uFoVuYaI6EWZHm1MdgL/UMqrwI4H/0efNfF1XEoVhJ1CyODJ0O1CzKIAMrP34JFOgGmTPTolAIy
AQXlVk6Qg1vZKGtGZuMCv7Np5WD0heRm41GkZ7Dpy5UrbGnyUMEFKhrtUcigzBXnZJwxvXAwkr64
Q77Vs9+Y8z0bdny4acVfno9Qnvv3baFyqoDBQbcPna1q3F+yNhUlpWjzKTopOcyY1R7asvxBrhzl
C4+Btx+qHSC+VMkHXKHnVnoeIU3f0uiEEMvX9NQrISdmQOFO/r2+yy/O87mheRStFy7VGtOKTjIJ
8TB5y+NTCGIhwBz1NUTH5Y7AKx1dIQpGiDFdOHjQfQha2/kpxrarpn2bgT/1n30gfvirkdnyyIbg
8TrBiBaFNzqDBa3ZQRT8+qwtDgVNmyqqgWTDHA4ZjnYiZULy0+T+JEPjF9lNEa2szGXpVg3li5HZ
UMDZmiKVY+UnhwMgkfdbmTubukzfR1fesiQ3vD6sPbMj22gE6siqO7AnVSfgkvyhLgHPX3taLo2a
qufPp8gdcivnm5JMUOWJjCg+DexHrTNfna8K7bL/PrdfrRgzK2nEICUax6eafrOb0suN585c0+FZ
G8osqlF6vWWsjDD+FOulb4ztxo75in/6pF84v7iQPEStFEV+bHzkVM7H0phxLOpcz0+NhJajGx1G
qL6kxEPF1O3SW70rtwIaY2i1PBniLaYfVlbvZJPvDGDJ0uwDC3vQG3I049Kb6n5zfaYvnQyeTijX
4QuRd0Sb7vnXMT3qSwA5xKkkDWB8kPnbdQYFu3MLot3R6uL9dXsXkTpqhF/tzVbWgWqxkTqROFXA
H5Cp2YTdf2lhtqxp1oFCsk/FaUi5T+lHvBY3XkYi50OY3WpSD8fItjEE1IFkpzhUYEf7MOhjLegG
6aQtHVbi4rVZmwc/aYpov8zEyRI2OKhvpaOvzNrCYThbl5mjYb2oRRdCZ6Uz9sPEIGF5Y6fxCpRo
0QiocykUdZAWmLdBjnYc8WwoxWlELtpHwetdlvAhYVF//PsuU3czXk84cKhGnu/qNIZ6iDNV4pRH
k2Ixj2Nyh76JNTTEwuFxcDVbkJBB7gEMHudmmhbM2TFigRMkWvNSf6yE/pc0RyA718rrCxsAc4ZW
D3BvIis7b7gqejS0SVqIE5sKEYQ0Mncsbl6vz9rC8qgCDjgnkBNVnInnw9GBoy5JTsQp0fn/kHZm
u3Ejy9Z+IgKch1uyJkmUJcstD7oh2m6Z8zzz6f+P/nHgKhZPEfbZF40NGFBUZgYzY1ixVn03SJX/
HZrRyG6oeWxdvmtbd25rsXU9+hjU07AVTq9iWd1p2reBl0yFPPf2olbiw7lTRPGBO44G6JIep+lG
ODM7nW8HPeKEd9SZ4vZYVJWjKMmuE1MnL/2nJNDhUXy+bXvlprgwvdhQMnEEEGULf5/lN/FKeZcQ
wAX5vkn+s6LKRuDPRZN5q36/epBILzLwSIhFzfnyID1FZqK5w/3F3tx5xWsbBTBZGN1WGX3NK8lo
KVMy/UW9crE+0FUoErUjDtME6r2S58Nu3FYavw5POUAYZGacI5rmS9+XzUqLVc8vCDloQgjpw2C0
Hygj/AiZkrItVd5Ix1Z3DzQzrgIpBzwFl7un5K2aKQanZoZIf8XjlO+FpDIPuYjG0m0HWdtAxDHn
orI+kyIvY4O41fRKiQvXKr1jLddMUXlaS0P+tpm1FYFh4LsGuAXId5FJUE1O+QV54dbm84h4ekBo
XyM4e9vKymLIJmecCaAMsrH5HM+yoiZMzEkpm8JVxaMsiVj4i2CFTJk4Cp41BsuX70fQIOwTVF3p
xmHxbObJQx5M76ocvGuZ8sfvIcPToMAJdSEVolV0uZg2SeNMssLUjaJ/hfwLEs6q8fH2fl2fyqWJ
xeE3adu3XR6lLs2LoQttUMJS9nrbxvUNhA1QwlS54Di+4nyZgtDrUCRIXdQL7jz9oQxey/7R9F9Q
PBPRRhL/2NOAdvKdwsREZYi9u9w2OeZ/VApTt6ghE/f1hyR8VJmLvb2q653jbdcYxGUI5JehSytm
lPu6kA2pOwzqfhhfOjXbbRYWrrcOIwgAo2FLZYGH99JIWXKplTpZZF9OTj6geYAqw9T9DIPBYYon
P9b5FkPX9aN4aXJxnzaj3BhtR0oZaYIj9Z8NoDocVL9Vi1zdPwsVJCipwQQu3wfQBaE+iDJ2enWf
Ar23GCjdBNKtrIb2I11kgj36JdrCv8eCxyHWjdSVi8RBBowUIyU7FT9tHtX1zcPteWZpcb+NUyoW
jYYlq/0SDo9Wv0X4cG0AWIbChcPQEaqey2qZbAoSlYvRQzHohKj7YQy3MDrXmzWD62cEGJVVEGCL
RyfOAkUq6tx6QKh1HwufUfJkhi+7z+Ri4xO9nt6bARkgGBibB15PLnPp2OMkFZWilB7t2v+yZmeJ
n6kXHybDs2V0mif51An3TNEJ5vi9IC0uGtev7pQm3CO28Kff8S+tS6qr0MHAkbhYdBFZ7aR0E2Qo
o9m7hdHBfdtTz60scUvU4RpVQRqAIzJJRAVeRw39ctVBFQGAixuPonVzLMz3Joj2SpOfBkG+H9Lk
WUfgpBxru0u+h8X0msvRHyc/M2xkLiaju8l85+JF6SFiqUkMhIdC6Xay4ob+a4a80u0dnf/IZbGB
ZTJ5SNjCW0xr43KVQ24pSt9QyitV72BBpczt6I/WYQzeUM24bev6FgEePVes5z4lZFiLC9LUqlIp
Oj90YXT6nhhvmfQxzrTPt42sfHlcIDxhvF3MCC0pkNBra+JSi303HMp2N3WGzGi7utUPX9k2i8gS
wA14JcZuF0uRk7acRqqgQG4eGb7/oNQfIvWjlHb36vj99oLmW+/yhEgU6aQhqQe1Lu3KyxOS0wCO
Ak+g6mR2uzSAgXQ6ekp9QPXGSYqfmwKM16eEPaY151PiC1sSO7UBoewUWKGreuNJDSZXK4QHi3np
28ta7uBcBiXXZhxwFnvk/14uK1SHyQjjlopdmCKsVgvlTjHT7CDmAjEtrGJOxG784SfFIAlVBGDG
4Av47y+Zo7OIM438RCVxi9w6uxek17m90Py8va6l/2Fi1jWY+flod111gGovNDI5DmM3MFofelP/
k6+lW/N/15uHttpMKYGjo8O57CeEvRlZ8djErgdUxqSH6xnyfuz6H3noIR215e1Ll5jXxKwTzC2A
MgyWtTirTslEDQod16ipN0Y2lbjQ+HZ735bR0y8baOfMwkK4+rJ5YbRmGFXWELsZGuMjhP6gZ/Xh
mSFZe2j/SSu7q97+3CJzarwlhJ0kVYuy3ATHX1qYceIWlfSjasPpOcrV/snkYt+VdRXdBZ4+Hoey
r49xWW+RoSw/63m9vCoQd5DxM4q+8H+Y/8WqEqPEVS0Go6PGPBWt9rUx+13bD0dlut8MetZ2GCwS
fJV83TBtLR60oWrUUIblxTUnud4xv6Y4Xt8cVLE07ESII0dLlHyfViJyLQyZb3zvV1EECyY/BqDI
NUb5awmhE1qhNQctQeCjNQlWw7I6amikIXdJidKo++IoNkW5j+WiPUmFFQ22P0TWXTYMrWJnejbu
odXuXvLGSx7CtMpfklQMn2+7xMrHy+CnMUM2f2FPFndt52telCpS4g6JEe8TQa3eEk2oNuoFV/Qc
v7Zi1nVhMh7M1nJ6F7aYzJRKM3G917z4GT2Bq8qP+j9wYHmPsewUg1O8K8Lp9tpW7owZWwu4inCG
T2zxEVuKZ8qTxPEX0s+qew8+yMJ9+il6vW1lxa0vrCwiNLU18pTmReLG2YNPcBQXtmT8A+1JqSW2
uMXmoC/exv+/kb/XtPiENaVBSSVSErdJtcHp5cqHFEET916iQB1aN/7u9upWLkKa+syV8+nCJrAM
Ljo/jgGhyIk75hBl8d7fp+pGE3ftmFgWhB7zQD5/7fKu1ZK4rfmCEjdvi8BBM9h6JCkK7jMpMZ5z
OUExrtqKNNcODTQBlyFhNQXjhU0qO2ETp/hj6z2Pe8uebGn6EZQ/o/fb27dyA8FuTj2GjEWlrrSw
M5pBKRoVaXjdCUyW+b76gm5B/Vh4Wbkfe0G7o0IZfBhz4TvovK0+z6r1mYRvzpkZXV84ixAzawnf
QuqWQ3yAbH20i/KbUYIDrfYd6itTHbxl8YbHrHkowTV1QYsSFgH95XH2al+Cl9OpPHhI1NPIg+/c
qz6Z+9s7u+aYvNBoFBPMw3A2//tZYJOFGpJiFWaS5r6G5UDxH4ut3vIvHPl5JDp/bUhIg6WZ8wXQ
k5dGws5XeystMncsnsMQhUdfdCDOjOqPimiLGXRH+SFtaSq/VR6ilcVTbkEqb+0r3bf7CEkYTwFk
2RhONoRPdf9VCk5eF9wX01bGurYb5z90/sbOdqMt+PldVGeuAq8gXVF7Ug5TnG7s+fXRkmRA9GHM
Ywvw2y+8WWzLsR9jgDZy9xq/KOTCk5ScIBTdei6ulzMTy/MqQJrGTP3y82zKFpBWIWbugC6uBEmH
IH0v28gWp9yZJ8+1HkBJE7xK8SdTFMi/Y6BwSL622iEQ/rvtaCvP+MwFjcQ8XkvctEzisp5JjVH3
AGRUhzbbex8SNPmm/8L0nof7EDT9KZ3kmBHfB3P4r9DCj6VSOaP+sw8Pt3/J9aXFDyH0ZfvnUH4p
mFAOVVRCfZa5ZRxXh1iZcDnTqBwpadujqEXKvg50b59lzVY4vHLwWJ7T5VkUGrb1S/dSpiTS5SjK
3HgSEPk9lq1TJXbd3N1e4JoZGCLAcc5zANS+Ls2kAi+EOJSZK2pJQhAMvbCaP1ZJ4IRbmfnaXuoE
ohrwPJDX0nx1nn0w1kgrwCr4YIYKQiANgFfbuYr3AFsLOIPym7YleL4SAgHD5yGd2fGAxy7RjZOZ
jEBDgsxNyjtNLA9C/26wsOgNqQgF/eXkmMAL57uadOo3hkGvYLLcw+e2l8k7wzFeA5ItQ2z6hxUc
a4lapv8tKZudF9pl/rEdfuTdwd8S+9q0u7gwvKmI4ijHrmXqB6O3dmn9nAd30r2FH+WKM7VwTI1v
OSTStz1p7QJBOZOu0dxsoWJ4ebyRnE9ZN1Z8KkIVOUGcRbQxKR9Idb7VBlnzJDpo4AOh6mabF54U
qGPPAA0yfqEGsR8SBMKxZfwfivx+OuRWE+0j3WihPMrKjc/lSrJrPtYz00udqj4tpwTsaeb6uuYo
sfpq6W9Nf5AQKu3U5k5qdBvY0wSX1ydr3JFq9MN9KH8ZquTR06vj2DxTsz3Jz3pJwnH7AK6Kicvf
tjh6Qw0Vgzl0jt66l41dLZ38AGT0TFJy8MdnC+1kB6XMwXJuG563+/LJZk9I2ClhzpBHbXGHNFWj
W0Lcc1VlxzbMnXx8mtJDnmTHwC4jy66mesPita/NKhQcBTg06izL1iH02oPcQgDjRsmEvHPlP3iW
iGRYUJ5uL+36ejw3RJ104dSVUstq3AAM6swHLza++DCCVKrpVOL+tqXrrHC2NIMQUeaZWxOXlmCN
70ld6VpbbfCdlL51uiQNNgLFFRe5tLJwkbrV26DROyAohsUL30Al8G6VpUMY7Yz5ZAdatZdayHyF
PTTCtV1o6kZBZPXoKDXOvKnA9n/9wrNXQFP7SRjmHTWsV6pjlfQoyq+3t/I6u2GR0HHO/QSNvG3e
6jMTY6yoZdSKmGg0nO+LFH2y6tYJq3sTFrjbtlYd5MzWvNwzW4HXlGbhY6uBxkDZj1Lg+OX+LxK2
yyUtgk3TN6s0HaXc1cOfZhBRz3hJKBsI+uaQ/PXHfGlpcY2PbZxmRSKD0mjzY2tkj5ExVDZiZbYM
4q/LDt4oPY2Kv4H83jqzxZVe95DwJzoLrCb1MfHUkxF1O60/kdog376BflxfI9eGgToVIPr5UM8O
rZYGHwyhhrHhpxf+p6HsiI4c/iGloWM8D1K/4SXrq/ttcHF82URbeizZVEn7jhJfbZZOfeepT/rL
bW9c/76h+/qflS1OT+94hgPYW9wodNvPmmD+Mzb7Pnobq+449SeLGM+K2zvSiA6JlQ3jq1fYmfHF
GcIXl0ikCIULfDOzw6KObUGLKQBWAJxsXx+/GtJIjRO0k7GPYgtGJ6UMv3i6Hu30NMruzUaA50qA
WXLjl82X5+ULhVPPY14zMT+9xcWNoClpbYUjl05gHkP1K8q/ijc4+qe6dxrxm4zqvVkc/8omytRQ
AqvzSMqlk1kJkq+1NnAzHEZR23vW1678JJtHXXkR+ld/eh/KjXtvbf9hbUHylyoAIweLy72QpNrr
Uu6iqcieA8t6bKRxf3tVa18OpWzatHP56GrctBeToe0zE/8yTg2fZp8+BG3v9OJz6iV20LyV6kY3
ZdWlz00uvh1lgjIySj32sf0qNoMjVR6RngShvAXtdCrCIVnvVAse1fDFrF+C0ftTvhooKpCF+b3o
xUdl+WXYhKoAClU9GM19HGsBvA61HRvpA+WK3bTF7zA/Gkt3lUFwkvDDmaUtwxtVpLyoeyxZTU5t
5zlBeqKuuhFDrb1cDL/CDwbAmkrgImobpiwzhw5s7aD9h6amh5oL6jW+tvUdzF63XMyvhZBGMwa7
zDDFzg8m2kgENn6yM+WvlpNIuSMhqAxb+lH+3uWfGsh6b/vpSgWBLITUlaeZvguDTJdfnziqRSVM
au76nwXhnl5cakf/iBBkZNlOOY7SYJf/eeGhLI/l6Azqrm43bsPZKZbLVucSLsP8c5l18cYo7aD0
yC0WbkL83SRPYavaiOo6aXiUlcfC31LQXbMHNShJPLUKjnVxnGlfa53gK4VrDs1rXr2qefiYJV+z
IgDPaZ2Guvl4e4vXnJSon0jrV6F/iQ2RCq3IrTwoXRnFpA+9PLZ3SW/cJ9UonW5bugLLzh8gui1z
ikHLhIGqy8OUqinOTEhkAZp/y4XI8cyvkfcYeQaK7sKhKLX7KGt40Tbu01UnOre7eDZq1ZzmgZoS
RNdwUNNdl5qOYEFu/8quSlA0l6j3+F/95CC9QP6v50+V3zjtlivNN9zClej2Qm/HNLk1MxddLr/T
I5ROe35GbPU7hrsjdLUluGWUWWsj34iN1u5b2JgQrwD9+WtI/tJaPHbpWA9YUykGETdTqQ+/TRpd
UmO6EyO4EadHwWTyNx73o5acmtLY+Akr6535UYEC8VrTqF18u7GaZKnZp7Xb9i+z+6IVMt4F0lME
tedtz1r5aGhS8c0Ab5pZoeTLtYZqIE4oHdVub35ohGGnJI+12DjZdF8Npya4u23t2o9nHi2Q/2Dc
6JFSl7o0h5ZVENdpEbiJ/yYn3S4+maZjQY+dyIYdIthcFB88acOLr57s2agkE4MAtCBdXuxmKMSZ
pTV94IqxGO+nTs5cYQTsbXRV/Jilcu4wZRc7rVI/1fEUbtTBrs6SyttcMIF+beZIXAJLgsTTp3yY
hxKTNHJ7pgqdWE29vVUa1b3f+7odj226Ee9dBULEQAj8MQJBwAe0avHBREOhmkkG3iiXRaf0pG9D
3W2NCqwsDBD2jOAH/k2vef73sxxCiU1zMgvmIDm/T6FS2vr4TOdYKNVnaUsves1xgE7B+SYReJG0
LC7ArhVHU8skdjH6UrU66d8HozwmD368Sx7SZjoNxfuGr85/8uLSmffwzOTi7vPlTmBKdt7DYnhh
WpfGS+OEg7bTx4ZxTNLpsDm03vBRHNC3MJxJfU/j+Hj7V8wHdfUjeMjnqQFErZbTjF0dTcUos8l1
MNpJOjmh8XGCs+O2lesrb17rmZmFv4xxk2UUrjnL+ijnFbTFuW0h8yyFH8Pdo9TusvylmmyIgG4b
vgrBFnYX90Eup70Amz6TyPJ7YCLMNahOH9pptcWn/b+skCFuoFBwiGuLFVqT6DfZxFRhbKIIEhbw
ohMDhY415Z+kSAodgOXfpGL8kTdh6ii5BTwmyP6BV0p//vM1U5wxIKaFYvJqtC+ugiEbS9YMBuNe
C/em2e2tfrKFDTtrdwAEhTBjKcb8eC72trVQfqpzM3C1uKiPbS5/MXq13Lhort4PDvDcyOISiNJc
ipRRYzFV/K73Tv6jQOfXl2DDCIudXrSR8xe7R4mQHG9mMlQWD1Zbx0o4yKzKEp/j8ZtlFI6hO438
6baZ6y4CC/vFxMNQFy/xEjhkar4O+qsP3bzbBcaRsrYTRfediITHp6m0R9kRnmWmA26bXdtOEtgZ
88iUAwOql3eqr4ZZpsFn7cbiKRgOlJKN75XniLnd539KQEuvk77qb1sL/+jbwIvDFFtSXjg9NLeb
UKg1Dzy3sHAO3xvkcRixYDFmJTBXlbQbMI6163HuDc8ck2ANlpMnCQoP5jifErNqzqC/aVrhZPWf
Fmx/bdRvI4uHQJQrTRAFlhH4r2pLviSWNvMw+9tHv75Zv60sjj7xrCQb1TF0p1izw/bjZgV1y8Di
vD1Vz5nQmCARkH0IUz/WyMT/35awOG+lahrWwBJagy/EYkIx3GjSz79x+RzKBHNcnryGBFaX34cg
SUEsmxxFKRlOKY/7LDL3Vv1WFhunsfohzpkzqrvAPZZzRp0GW0GZzrPfpnqHKMxnS3mqlRdudbIb
6bGLx9PtvVv15DODi5X14mhEOimrKxmvPiCKsnrs9a3BwCvegvmbJyYU0SABYwpV7+X+weGfDnKt
h24yHvqP0490p5cPlnc/FR+1RHVH5TP99fhJ+OEHBVXn3e01zue/PL1z6wsXr4MEbh86dK5Y/6t0
JsPsIlQWj2b/no5/c7tRdCHwBg4EP83ClhXkgZZ56uztumXncZ/umI/TN1a09k3xhM98LTqeoC9K
nBpQG0krlNBFCupkWdH9iAjw7U1bc3lGXJgQBKY2F6sujyxr6lZDWCJ0Q1G0VQSmv+rjZ2jWb1tZ
yZGAmyiAFlUonkDcX1rpTSWUG9/DChqVmU2MckAM2qF9hM6LPY2dowSbBIXz7iz94dzoYmnIhmmF
qmM0Hd8oX/aeaINW/aJL77o/HmjU3XlbFDGricRcQdBB+EB9t4RwxRpKAHkdRK4xDIS5RyTZjDGE
1TWgefqRzoEdQePZb1UwrvSK5i+PEU9m3qlikI0u7sa8rktU0PF9hXsxVOkMtKnsGKhfUcMo/Q/j
F0F6Kr3yXp41Eh35e3rXlYfqPdL/oVu64VNrpz2z8kAaxkTgFRBFrus6FEs2Xu5fy1k6RDFpEzoV
NIDQdQMohXp2w+TahToPn/KtgH+8QvMUfhSHoHkiF5mHex1tOqN9hKusDKyD/5x+v+3Nq9Ebo0vz
TOq8zOX1HUptK+RtErmdApFnqjua3vz0vc4eVUTK4/J5fs4VK370vW9hvTXts5psUPeU5ioSGMwl
ujSoi1gY/Dpyq2Y4if1HRjt/hOhp5Ijg9a9N5Wi71y3K7dUNZl+hgKHoStPl8gtmIjMruqiPXE37
bE3eCeHqzHJV9V/hrqs29djXnqsZwQ3PAlEqVapLa7DJW9AhdpGbp4kzBIcSgienDE6hudfvus+D
cgQemX+ujUeZiigMArcPeNWBz8zPm3FWe4gNy5s0RBdd+VEdkYNhVDJ7NIx/CAUKXbPLLX9au6nO
l7t4naPB7KWYXoGb1cp7FBnHrEjvGvPZy3XH0+684YOv2HKyFYVs7LIpXy5T7rpi6mqW6cehLQpv
XfdUlRvR7arf8LpQpppJrZYilqKaz7KmY+TG+TFVP07gOK36RekftfEJIPRG+rb2YM7T7v9jbXFw
U1/qWWKyIk9N232sGRX3YLtV1VyzMmOfZ/ax2T8Xx1UXAa0H1DddxOCcear+jwmz5uucrgZ0BKg+
zzS3lyejIXKiqqHFdaa+t8mzUvxMt6Kl1Sfj3MbyyVAqyGBrj9M3ESFqCwdN8kPuJcfGH0+FN90L
bX0K++YjOnJPphV86HpErZJhJ0zjUZHKvS+Zr1P7JGzF+WtuyfCGQnEBgsYrBrQ6rsVRSP2Yef9q
V0nH1MidaGsI9Uqs8dcW/7by6yU/+8bVzqs16HViV6ruwuinNAQnwzxZfO/D2D0P0C4FuuXIXeFE
GVghpT8FkpN6I2KjhZ1M6T+9YNhZ2xwVLz9MRUPepp7iUtj7UbVvDOXJEqtHr0w+WbFnd3W5v31F
rcRtzJ4w3UdcSBKx5DcppJ7WUNpAE1dMgIXhUFECR2a4dIvNby2kYXKYHh/vOa3SZaibNoM6DJA3
uWJTnnIzeaorJOL2FnQP8Wur7OoOwZTE2N1e34oT4P9M4jNrxMTa1Tc2JpWsp3Xo+lS0qy44KDqI
jnzaqGJtmFlG2KOvxnWbNmQszX3QRbsZX9RArv7ni6EvQZ4H+Q1COfOFcuZrHGQrRcCc3Rr/2bfi
+2b2veIOtD1+W5jXeWahFKy8UWty42TKHuAqvk/N4VBV4+epFQ+3F7NyoyNaCCcrNV1C3SUjtldN
TM3KJPpyso+7cGeOkrJPhmnXRvtBr5Njh/rWbZMrmR0mSS3nmULCrUUeFPYw7kkW+9cP+wykVBX3
+6gFm2VlJ4o/G4/IlrXFs0j3BJ09QQ7dxpiGo+cb1k5ILRD66fDeakjIos67lTqvRBzzHDJ4PQLY
mcz48vzqQi1kPydzLiv5JeuDg+R7jtAIp2GS9mUhhHN5UBi2iDtW3YaJUF6aeaZvyf2UyGnlabVG
VSjqfwzadLTkYNfHSe7E9PJvH+Lap8aEMFPjOA/VlUUOKFJ5VM2YTFOLxGOU3zdTvE/LjdbmWmzM
QMdvK4tPrS87oLITGxmo7ZFJyUP+b9AdddOVlLckPWYGqkF6YPv16NR/quXBkwLJwsy4gi4qT8vC
TRENEXStpA2nTO+T//HP8UeLv7+IwQ3Fq5uu5+/74U9NfNu8ROa9WSTMfNUAOoGZ8/ouqXw6szas
ES1tty7Kf9OA8dVBtrYI9ddc7tzIIkRrtDTJtQL4XCjdUVKNA5Xv6dlsf972trWPmG4oTD4Q3DEG
vzAzopWZJS1rGSJXr8aj6Au2DKCKaT8h2opYfuHbrnbuzNoiIgxio/XMmPJaFPTwxUhe3uzGwJeY
YWyQOW3lbp+KcfNPzpjVZFTdjGzoP7Rtpu16Ka13fda/mjHK4rc3YfVAf/+sJUTOnKrcACpI1S/0
BadnGPIQV2K1YWXt7gIZA0czNxebvXDLrs2GpmlLTrRQP+VJfBAGzw7l3tZbOJpVu5DV+2aLUXLl
fBF+YHqJOBFqvOU0u9QE0lyC4OZC+aHp4oe6Lp7blnGIZoY0BP7p9lau3F4X9haPgmGmQ1mW2OOU
7YBut+E/juVf3McXVhZ3ZMBAYx5IWCmsR3VAg/gnTEqtvpGTra6FKwo007xzS/4xFZbXWCwpXiJ5
d0q06E62RXPDKa5ngyTIrREDgtlahCfOWmxYC4u4HqtcxHXURofMD+9qIfCf6ybfj1Eo2WGc5Yfc
yH/GXRy7kV5SKVb8L2OlTHf10G5hDH/hBRafKL8HbkioxBgCWBYwdF8L1TTh+fGt5CHTy3vR/7eI
vS9hGB+sQLf1QjnGSnbHzB3jPTZJkW0mBxTWj0Ycz+T/38RI/37bqVadmBoumuraPIu5uDaQzSwa
cbR4rIr8vkvkkzh1dhlodxJU7lWUH2+b06/vd16lmTsLmMrce7gMMqRIazzUOIjckKFnbqbfJcpX
pduo9a5cOlghTgNVBqpgKd9d1qoatRMlUGS7W5RvNMNhwHKrxrgShV5YWdzvAFPMTJUhVKmse8Ps
HbVWjt70XIuRrcHD2YQbgcX6Uf1e1eKoFKOOiLFDSjRa8xDpxWucvBXJs6hDAR1UGxHozcUxqrsI
JFKpUknMqWZGiszkfWyH4MrFr23+FMuBs5ni/WINuPo2AL/w9CM9RSXq0jE61RzyqsSe1fjhPkqN
EgmVIHfGMhbsscuif1q4Q9CEipN9GQFs983y66DUPbLaoQq7V+3BucvWq035cxyoePoBxBRT2KUO
Tmc509D/qyU1IlZS9jkIxnhnpJH3QLnItOtAgRApHj0qbVM4frbawnM6yQ+ept6XdohAx05RJlBZ
lh3DM9aQO+qgD64UgHlVIYHfS34v2Jla6WBNFWXjIlv9aEB1UPQEJgNvwOXe8DGZLWWCiAHOj5Lv
KuMpETvUm/7m2zwzs/BnvWsqPR8x40fevlJeq95wfPl5iD7fvgNW7/7fdpaiA7KvjIonY8dAR2QI
0Xx+zKnJ3Tay+rFQk9C42AAYLu9ate7bhoFeynDVi5WICGy0TCqYtvGub8EpV00ZzMzPeTVsR4vj
SYABCiHyKC6cKwpIg6w27NRABq64L/W/udlIlchDmRkHlXbpCvLUpZ7aU/ZvW6LWOlYNZJ6919t7
t3pAZ0YWjoBMfVoZIkF+NnxotHctvy/CYON+Wd009JlmiUuTgdLFpvlk2gQGRMYMqAVTZU+JZDOS
bOei22/pvK3VjxCdAlaMCAoBgbZ4dfwCzpiJ24UJ+0iF32j6YPSlePTRYNn5Yxs6NMIfVXNUd2M7
FPZgSsVf+PxcSwTWQzGVetLluelmUGRxRb+k9JtdFuu2kX0vlY1zW2t+M+vEbiJJReNv2fxWSlC1
AYR5btE/JCIzf2S7btM8D21ip3IJEy+zT7nqKGx4nH6MWvPQa409aM8GWnR/7kRcuPSeAabO38bl
its80r0h4LdIUEHuCItLJ0+Sp67eYsZY81aG6METWcydkzZeGoK60JOZAg/dbpLfJy+z9kootLuQ
72J/e0krWQaP00wIYcHXdg2zzZshKAyoxrw8fu2K1i3Gp0y8CybZqeuvefAsTFuibGvPMDv4S9R4
JgRd7KI2tPFQ1QOJTewf0lNlZTajgaMvO97o294WiHDtpTk3t3DTIG1yuZIkUozQuJOs9B8EYqhO
S6VdieHdX+zm76UtBQA6OQdX17E0M/8M6M0OetgnLMTaoMD4qATTTtxqIK41TQHXEmNQAAKovPTJ
rCnDaApFso7hoEkxku607l5MadibVmon0S5Ar/qpDLdmA9fiUQanoRGkoTBj7S5dNJNkvUOVhCC7
DP2fFAwaZ5ZK+os75tzKIgmG4Wfqu57VwVlyKpRdEUSHqdmijFtzkXMri6QqTSB5aBFDdw15fJNr
W5Gne0Y0nFDd6o+sfdh0/hlR4FEla1q8dTXOEagi8a5HTHyq0/Q7oCXRgQb3L4oUTCIQXwFw4bVe
kkgMpZl23hz56JPZ7NMpDnZJXW4N7696wW8ryxKyPPqGoKhkJYLyDlmZY2jCxp27mmHSsgD+S6PE
vGIQbzIvlpSGypZW7i3z6DeH/FUUPpQ+tBAPVvPeDnfjfyDjtPFr5GdOMjlpfifXz7e/7LW3HWJ2
LkmaDXj77EJnnQBlEtrGKAtQUPFd2PuHIL8rww+dPh6UYAuftOaOIDy4IRkdAgK8uLEEo6qaoqIV
0Hnpsaudb2niO2Gnb+zs6pJgmGbinAlTacn5VJWNnqA0DZCHWv8kuob2Na6owGjfKu90e/fW3B45
SZgvYH6co9fL3UtR/AriGXGVDdWLXmovQd6cNOH9L6xQhwDCASyK4bVLK2PAX21AhbtpA38EiVX/
yRi3VOxXKzBMN9J1+kVebC2er7aPxXpI6GMM1b6kpKFApapZ/8S66aSZZSfjyUqPenAE+mpnyr0g
Gofby1xzD1hQYCAFmmNCPHy5zFisIrkb2UyjilpAX9YBuZlxxwB8ZfuCH2yMuF+bm1mtCEVmTB59
+cWuTq3gpYVF5NwMpdM1zHCVPRK0j6JWbLyeq5a4h2k0mEhOGbMXnX1jU2sZflmB1+h6KilJC/ZY
DKv9ABDG+1O1EapDIpImjMKAKmMccHnlm0KR1RqxetzTk44kJTpleQopnx5atmnE5vFPD+3S3iKi
m2ZO77praWIIgMisn0r2E//fhNpef2izGYjcmB8gN1hSqjVV6eedCi6E9f1Lh/05q5MPgp9sQd5X
GkKQ1VEl5h3jClGXc0ReZqZm5rMeKcls2Q8cIxVtnUC49CNiRqiRrOiU1IA46n/b4q4pjP3tDV0J
fPgFMysT7M+6csWmI2a1itAa3pKE+6YqkEMl3Ip2fpnySQa2pwZOh1yNWu61zeb92jYjy0CmN2/y
lUizZrDaYmioJLXCXqtO5rcCcBxVHeCru2D8MYy7UuschqwVdqKNmavw7qNU/rKxB3OQdVlhogpM
ogkucp47XOrBilaa917GKfhZAyROdWpIqod4PzcBde++7VCqbt1g2kh0V0+fSieEDRD5gspcZLqI
t4OWFPh6VEGzxeoH5C/7IBiOsjUc2iB/jJrsOQkPstRhPHnTsnFLheP68WLlpEgzVpD+9RIRWhWd
V0aBSPI59h9giz3IVv2dF+0LbMmPdad+29jp+Za72mnKE/RAIWpV5MWl204wKFnoPLqVmO/AV9yH
Qu/bY2G+aK9m5NTil2q40xgPtGPx+23bq0udO6Ag9viul2OBBle65xkSn1qwM1GwhnEEYXBbCFun
3GojXsdzc1vht635ij67glN9UvzRUBk8b80fjaXaoSS83F7OvFNXOwnScaZJZDOXpaUxqzrSWE5u
4oFUGmFvDse8Y3pCeg+FR1No7Tz/4/CDVbF9SGUxd4LDXq5K0adRDCadh0Xj+9DfgK9Lcru7va7V
YzozMv/72dZFVV5MamEQCqdWvo8s3d93lmhPdRzZhdEEdlVuEiOtvZj0xMVfkFUZBPilzSpC9E5I
tcgd5M+ZGNhm/NkY3nL6n3++NgZxqfMosO4RMV7aCRkP+X+kndeO3Eiwbb+IAL15Zbk21VK37Egv
hGYk0XvPrz8rG/fOVFGJ4pHOYN4EdFQyIyMjI3bsXekN3j+xkj0N4uE8B9aA5twQ7/Qx/Q60VNuw
KalwUd6iNsx8hbhpfkkHgmiYcw/U4YjUyudpfrYjMCpxuDMKbzdlD279kjsbo0myD2rS4ESvCDfB
O68XCvvbMBiunpyhdlCUXZBQXFKezXJLSEvmLJd2Vs6ypDZ0zxAlnoep+Vst37dpdPI+M9x1nJXA
20j0hResTxxDqLSSRaHHdle7h66wPhVjnp7r5esYBpDkTn6lvO+VB72LdvP047azyC7HS3Orb1hx
J9IYL4AAjpZfji8uYyKbU2qyKHJpZPUBWw89mawRLc7BA4z/HIzZXpterGnvuYcUfU91EwMju2wv
Ta4OW6F009QUmAzLU9HcJeEnpkL9gfKO0nzu2pNm/ZUs5svtjyl1yIu9W907FRNmU95lKY80hg60
dw43vKa9Xfqt5sKvrBFCMtmjiyuYEMn0VwWdvtXToFvKlJGVU2MzXNFlfjh6tc/l/nZW4lNs2YcJ
jd4mvUe28ajly6F8bzEPsajloxr0G0mGzI2YzEKvXYDiftFamLSssxSrSc+z+uSYH0mYN5E/so/7
+pqnio3s2nrJJjrR8ZRZ6Zn3k68NP8Wodtjavq5tfV2Zu1LFpobtoF7KvM51XIHU3FPqxU7PZeab
0X04aI9dESJRnflN8WAs6YdNCn/xJ9enXgwSi/+EtMPqxTE4xqy2hpmeG2PyEzL0zQanBJ8j5jfF
Xc7DkHi5CixN4wVjXFOPd8O3NjqnifIkkL3jHvGI5VGrup1qUBX8COTx0I7H3t7oHkuXyMX+StMg
gJrXX7WOlKnKQ26ItHeLY1QpHwsv2AK/y/yQ98W/RlYn0IziOWQIiFw/KI5Gk/qNM+22xzA3zLze
hhfpQ9jWXucapPJZq9+H0wt1lLttP5RaoYkvJuoBo62Tr6ryRlfLDRazAOIqNBdCoUL7pnj91rCH
7NLhYQ3AmSlfgb+83pvK6+k5uKQmlZLtRoiQI482lGlFPMk87dS3oeqHVbRBuyU90VAFMEKIO0LU
eG01jC2qw6q4v5v7WXHQTnlZerar/qPlCRYNRuFUBiNW9QOD7WoKsTwgP3eJ4dwxUWMlPA1i45iX
M1QXW/mQdOsuLK7OswrUGTUIktg6ne+N+tTP8NpYG/mPdNccXgAMCAjq7tUlIFSIgm7AP1L7L3B1
7dEK7rXxU11x+TTPt6826ekVRV2DappLWLzeqy7KmpyKKy1ZZ+yew1xX3pZ53R9uW5F6BOgvhERw
xV/4+wcLvtU6cilf6fWOwv4O4D3UUs/lloS5IYvxjOgicgfphxhiuV6PisMvOgn52W1H90unpNZ+
DmCtpSMbPQQCZZwsIe/VcDkndaLvGEaJfNPs7cdqUA6U2Oy9muXmXT1pHyNFc5iO0rMjah/ZvTYb
jAYE1bJHewWdmW6yjsyTqL4bU2opl+zdkDej76R9tDcjvXo7JPyOcOo1+F2q+G7KxnhX2gAT1NKe
D/SU09NQ5tFjyF/2jYSWu8ew7MYNLg7b+gYS7E88vpg1I6W4/iAMRtduaS1CZzR9P3fme97Q9kuW
ohRbV2H0JVKaLWlfuUkhKMC7AYjmyn/jXEtVI0Epp9qXXvswOV/C5odihPej9fG2X8m8F74AD0Qv
FTcGOa4Xl1pA2duSxZm1G9NKTD80Qb3xAaVPILoOryMIDKSsy3lUORqtV2aEf1z9buo+p17zrNLd
9qZT7d3lxeirWe338Yfba5PUuInNF3ZXd17MX1UGj9whKpXKH9X044IozdvKgoE8n8LiJSzCBBbF
cd6PrqXcB7r2VxFqxn6a8+qejtPvU87wg2BeAeBOtQ1uweuvrbSt1qG+hU8nwFCb+ywHDZ4felZ/
e+mycEG6jQS1igg1T6ZrQ3FkzqnXOukZbiCVMqLWdb7zLfpx24o0cxIoESZ/hI7Ymhous5w0GcYh
PQ/OP82BQkhm9l+UortD9wEWH8o7s/tkDRB+wpTgZP5QbLEHySI9D3Xq+cRY0FarwzkYA3MvekC0
QpEzYfiqgRelqj/NiFi2NsliufFlZfcXtzIPawbjSYRX4Z7SQmxqOaJOWgxXhqfG30GvvsnTrae1
xI7GjYz6Am0tNGdXdlpzcArbG7JzXv0E5sPEQDVu3JISJ6HFBAoeA+B919yQYZymrmILuaDMOc7D
kwC6tuqPbZCPuDJWEVQ0ANGAQ8iMNu7KG6mODEbU0tFKko/O+GCM826hq+/BBKtG+8LeZ/GuKQ9j
hgTtP3+Q+F4ZFx/6IiOFF2RJKs79ORuDU2MdRlU/ucvx9kmQBOwrI6vdmnroNe0KI1b1gbCdK+/U
6TOk3t7GO1rWLqD5iJ/z2LBQJlx9yihQeydTmJ6vACgbPkzvQQq+tfvUZoew9qvMd+z8be5sgMJl
rnJpdpUU6LbSZlZMg9xJnGM3gQZLJ/2s2f03e4i2COQkZ5o1QqYp3vBiyPt6x2w2LDQs1pjq9n3S
nsi1tSI8ZneedWyd0+/vHPcsqT2HGnaAVV/QjIPAqgSCs0X9PUHihhfuoS1fYnViJHnjxElXdmFs
tXt5Bh1AMICbMKL5jeW0T2H/xXaGfdzUKGelx9HcYvaRbhy0lcD2RX9hXTRzQzL/qgCVmLQ0I+eq
7k69DaCvaEzNTwBn3d3+nHJ7PMtQxQVHvkZBeomSmd4Ani/U7r/eJwkhctoSZ5Hd61R56HaKcio5
8eq0qfEU6q1T8ijTPqlVhfYDIgvxe73+KzLvx/4+1CM/ywISyR+1eZc3n2+vURaaL82vcqa5iOcl
CyrYDhCV8EHtIX2xvKfn++62HUkmzjKF/g2PTxLX1aGrkCAPwQKAjTS+mKr1aCTdXZPDYv2t1p6z
JD8M3W9LO2iQVF6YXB29EHwDfRrAkACW2j1jfj/Mjr5nbtcba5MFzEtDq6gcGrmyaDlbOCfNCQWL
fYXYWueih2bYta/Aa3D7W4ofvr6CLu2tXGaJlQBUpvBLZp1i813vfr9tQO4U/23WyinUsfe0QBio
Plh9tKvK96a1EYS3/EFEl4ubrE7ASA01flf0ECRl8YvZt3tVfWb400gzKGR+GtFWxU+6LB4hvDht
SAeslUMEtZoGiybKRq3z9xwM6S7Qgqdp2hqClu6PQRYipiMFOPx6bVadWW7RiVbs9NHu7xTr/R9s
D+MLaD7ClwQ76fXfj6O+JNmnXTcyhpZbNH5otKtDebxtRlZ+BjL4n51Vhh+oc6rYI5UHRcNUcMxT
xoPB6v/kgXEaHZ2uU23ussb9Auyw84v22UrBh+jTORejm8C6b/8gWTym6CzKBmLydN11VSCTVKyF
35N4H9vq744UzxyfzXQjL5G6yYWZ1fHKQ3vsGKyi4FIcwMTu0EzbZdlWt3zLyuqMOZM5F1HJYgzI
9/axYr/0cTH4m+Oh0oMGqR++wpuG4vO1s+ChwbJwliCYCbzHZPbcnZFDvlqnKFSU/dicGq9170u9
3itas7VKWZLA3UZVE9gjVMyrJCGJ6GAYOV3KLJsPjdPdx1a3G9vhmFcf9PZU/v7An6iQ/Wdvdc14
E/M6joI9B74iU0l3JWUyu/p82xHFN1sH4Esrq0BSVq1WQKHHZWZPfEPvaWm9t3bXPQxedZekv1+U
ozPPDAO0tQLcuwonYPe8OeH/c2Mu6q7Mw2lnTNqyv70mWWGDuhDzELAcewhPrcxUZUlTSyWq1FaJ
yu6dUu4bfde442mxi/2cZXvm6vcMh22EGdmpvrS7Om4VHDMKcABQsfkbbzh1eXv0GHClsHZ7gbID
d2lnFTUVbyy6QaxPbzM/Ub6poXpwU83/AysQqgo+e4iy12+asYLkfbIUushedRoBLtu5ud1qlTrg
hZW1m3uQM6gLxDGW9smGlqdDwnDM1EM5/2iNj7dXJLUFjyqEawweAZC+DiAK0Epzpph2pi1owRQP
yYuRxuoe9drkRNpjkYmn7em2UdlmMSUqghY3kLaGsodFoOEIyJJr5g+qTLtsYBbuTwK9SWov+AAh
519DtQKWi6I2XfHJ1N4Mlvom7Kw30+xtpIfStQCJE/RGVK/Wr7JwNKa+6ip6/WoukDUwVML1v9F3
kxqBe57BI+jgWdL1LhmDScdSHVkLtav6TZIXaH3Eu9u78sq1sw588KFz+UKdAEHOyhfUuTVbx4iz
s9ogeZ4Ny7hrFu2LNpdq6y+BHZAg5JSS7TY6TEHv7kBoV7vSBEGkdsEDXZhqZzhzcUrMUQEiaHt+
yANoPxgLrCPTwNTUbCwfbv9q2R3EHDA4MZVrEHja9afphiQJh4a0L7Qf+/4j4+Bv9XbwvUGwGv0Y
jeZw255sKxhyZopS0NUTSa/t1WpYlr1GCzRHP3A/oMDyaABS8L0m2ZJEkZtiPFiMs6rAZq9NLdnY
ayDTuV7RrGtzZxfBkeRtYStlERq++H+tiAhxkas3Bv2RzMRKqxd7N4Vse852Xv9tsfv3f/Dp2Cmb
j4fBNXiq1TWYwwUbXhd/syBoD182C3jSxTAyQO0OFhN65deLsbO+nrOO29RKPs5QcjqwdNrey2Ym
Isu74BD8187qQJpemyr6wrWW98bBquKdqdS7WoGMZXJ30azuPAiYpmjjA0pvceZYgFAwmSE0NK+X
N8eh1c4jt9wMg3OUvR2hFQur3TSMd3YRw+H2jx46O2h/tuhVxR/+JTSQ4gE/JT1HG+vacFXqCTo1
ROwsSVBK+Imgyx9crUIh5v9bEIfhwg1BPZtN1JLJTsFHZvoDlHfG/tNtB5RddiBcaFcD7ARisFpF
S/1/jhUQg2nlHpdy9CfzbRCeHBM0K4rwt41JPxk4GmofzGAAYr1eUGQzBB7O3D9uqKJInRfPZZlt
jAq8Mius94U/TUpHq5WotDLiTHYzdk1Cm8Z68dBhhEKyjR+Ok/tN0Q9d+cl8n5g7NfscNIdk9q2W
3iPuMu0r2F1SvTjeXrLs+zKkiYNCB4+qxur09Uq3zFMG7m1Qi0ORv+hDuZ+91Hfzl3FTTVQWHeFz
M0AHInhBR/D6+5YBpCrQs+KS9+io+7X3xFjNxh7Kjrk4bEIqCfa2dXI+a14VTIyzn/sOcagEoHue
HapG9dNBa1hWtjdy2sGWMm0YljkP8CWhz8Z3pOp7vbjOTjutprF6VsfifcGejVN6/webdWFiFcLS
HjY3JeAhrLo7CGnfa9ZTYjTHAgHpyTF2/zdjq5OXuwx5KRboDSM7pmN1bkLfaOJjaE5nWBs2jMlS
gsuPtwolSj9pbRIIqAiztVa27G3IHbIxPzjBmzYrDpmuH24v79URfjmHFOWpJb/O1K+ykLz0GlAA
Lf2UlmecX8x52e9aJSc/UiNd+VzYRZP4mYusmK/2GiC/RGu7fTmX+t9m3kEEH0ODWDHQEfX/MDjf
PudzGidMUszxsVqYsSuDZvwRek0e+04bqB+iyYkDMeoQPPeZ5gYc7qGJn5Q0mzZeqNKDhtY7qGfQ
3PY6DQGylKY9atHnEEF5nlRhdzdqW6UEqRETsi6a+6Cr18zaQbiE6jwTOpQg9fUFgHrtq+a329sk
PVWAm0X1jlz6tUl8ccfkSlbYVgqgVB+D+DF2lvlQTtbvE8QBj3NUzLgMgyIsdH12E9dLY5Q7eb55
H9PkjRM1fhdt3GTSlVzYWAU/FZVBs4h5dbRjDrFuWSh+Hbvt/vb3ksVzwXKHiAhAgF/4FaZ5jmY7
A0SZxfmMAHrf7jKnWO6VYSkflVE96xaT8rdtyhzh0qb494s90nq1SNoOJERdjMdFrZ5yakttM/3R
0hjhZtqfRsK6aa3FbduMI7CDyDT2gZvs68Tc62rx7PUqwjobxI+yRVF5QVoeNCpsIqtFOVMRhlnH
y6oun0GhU6CwDkpSHm5/Otl2wTRDGx5EFBfwykoVG4WVDwqfzmI6kWEZxAwL73FQ83NVbgkaS5cE
Yo3WmQAv/3L9LjHvhQWASIAAr4aO+ej4vf0nK7owsroGFdsOeJLq3L/ltEsGpFHi42IwnRi4e6N/
uf355CuifQXGUMxciLfFheeVM7MIdYRLDGojYPRT3PjD9AcveabY/jUi9vDCSFJ66QjXD6TA0Gkk
S3CKB2tvqfGGe2+tZXUfDfkyt2ED0Hq0kl3FsI+bt6d4a3hDFoUuFvMr66yFQHLNYlyr3Q19Czv+
RiNJug7BUcPhUXWO6vXnssbAKgNHuHQC3Yn3d5KkMJ9spXlSKzazUQwYC8TM6k2vFXWHjBfrsNSf
RfMUMuhFvr6R0m0ZWW1JFWdwK2YucH+BfbeehJjH5pSG8NF1HgLOmEk9ME76rzr0SHm4bQ7IKI8+
G/3Pwjgh6FdvabNvWVndPtrsxlE0RoQz7anYN4lGZvM8DBvnUW6FYStgOFRA1nPQzcBjAi2E7Nxa
xZ0ePaSddzSyk1d+u33uxYf/9Zv9Z2flY6EbQxRWpdlZqLnp3k6tUHYYoc1zkKAw/s6gi9i8v2UD
nYLVgItHE3erukoSuhySVYRRs3OxPC8CawhDmtLeZ93udYBV9VvzR7V8qCHZqQ3zcHvF0joCD23g
TAB0AW0KX72IQnaqaq2XUPWtzAC6bTU7mfH8xhnaQw6yaX7bW6EPFIOcstgITJJNpWWKMhFXFLCZ
dQV9ibRonqY6Oyejdcc73+zrY5beFcnp9hLldlwawVB/wFe9WmG9KFVSa012dk3l42S234bRuS/m
8KEkz9042ZJ7lzX9Z2sV0/U6tebSwdZQEwfzuBt83Uiemyx9SSewQPUWoY8k7oIQEPPgoupMQ+x6
+3LDqNvSZPvU6PPi9L6bHG9/PcmRuDKwWlHmZq0xdVzuC+Tw/QEJqVOY37vPoC6OdtOezC0VdPmK
KPIwfkTlbk3ZWzWdpWW6uK9C+4eiW88MYH64vSapCeanARIi3kO/8vqjTa0a1IrKMS+m/G5wrWM0
bWCmtiyIf784VWgnekENxeHZpXdNgbMLqg1Pk9whhML/1rDy6ii2jRxET3a29ZeadmHWfKdiv2FE
tvnUTgG2UUUV8PrrZaiNOpiU8sFzqoMYIEHve/buhPSskAAyxxdtVt9benR3e39kJ/bS7MrnprnL
xgIA2DkKntT2h2JSz4HSLdwqZcqCH2nrf+tb3fYT5Z7E1llfImhUg0KHeLdjmnGw4ufMepvN2ts5
9r4Wo2nT8AjyjbeApDpxZX6VB4Ta0Jt6hfkmeLtkH4Zx9Be/nytEkpHYDTasyb8qBTLeb4IKZuX1
8dBGWWVgzYQca2l93dwr2UNhbcG4ZZ5JQEe6CbAxD6rVqrLIaZ1QxHXmKwhIqfPZofjiFluBQmpH
TPWJ2VrWs3bOiiY2lCXZuXM/uqG77737sdoaA5AdZCFBj/gyUyWMJl+fAG1WmkDpWIyhKMU+r6lW
KYm1JVsjuzbglSXfRL6EYv7qMM9doZcajKDnVrP3wfgSqM+19tDkw17fwlbKFkTgoMjmqIixrAl6
c2UsnLzTsrNXlc0efDv80mU6b9TdZHsDQAPtYWBFnLCVrymLbg1xAEo7ibPJN4Ivix7vM48x+duR
QvbhQPIbr5UcNA5XudNsZHbU6awm1x6qJrkDEG6HJ011dl669aaWfTmGLQE/sE/kaWu/NuK0Xqwh
P7d1eKS9K6oRt1cjtcB7nW+m68wFrFaT6QoZaERMF0Q1SjX7xVb3WBYDEEb+18IqXc+rYbKMNKev
235r0/yh6H+q2cfQyTYiuGz/L+2s9j/pDW9sxO0kViJ6OA18ARsPQtlaQJCCEkNTG0dbfS037ec+
ZVL6rAfGSWmQBW+j49J9DcqtgUOpJYg+AbBT8zRfhXcubvM6Lxun14g0hvqprJ898vLYiH0vdzbc
WfbZAMkDkX/lMl93lCOvC9DwnLKz0z20sXHP3qSbcVPmZZdGVn5cNl1aJR1nM7QtUvuHtttiN5Mu
w4A/jf8Qj16zRyRmHwz9gIURVqeO+c/W+rE5LrllZBX+jVBTbD3nW5kxSpX9T3FevHHc3z6SW1ZW
qchoDmHaMqh+roqw3GeD6+wmt25hp0i8jZgpi2VMP1lC91DwwIifcuFlmRp4SrEk+dlrFhtNyWb8
3oaV60eRqrzMRfFtsHt9w+Gkng1+AcY2QXW6rhNCM83oW5bmxGlEk5nWbVIoGIthb48/bn9ImSXI
7nS8AnWnX5Q4YiVS6rJgdkyzEOMoYJN8gdAF+oaNKWThvasnPNhHMYAIIlfo+ay+4jBPRWXluXgQ
TeNj+q0cH0GF7HpDaKbuNsssstME1p3+P8R0ECKtIipMDHNhuHWOG87+Ypt+v9WqlmWJdB6JOzSV
uOtWcU5vIWwNG1aU1oHfp/WhsP+Kv0C75KIitj3DJU2K6ZmJ7hUkmRzi6y+YL+QEVV5iL2if2zx6
KSnphCoc8Ymt+FP2d1j8HOOjBjf977vIpeHVp2wGRhnzFsNt1JyQZPPneDgG+Uu2hXORHWroGQSy
GOoEvulqhWq1TC0wSKDLrCTezf3DEP68vRi5DdHzocRhYOfahmElkQvMNmcOIlyOQkZw1xjOT2vW
wsNtSzKPF5w5eAiFFHhEri1BvFlpxYAld+pGMGHaQOZogfvwmkmFQifsnvrAru+WutO+LoO+VZmX
rlQwGuAyJJRrf+lCJXOpqLJtbrVz4Sgpl525BYCShQ/GmP81svINxR2JmUiWnONwPIXhtB+Hl9jV
nzfnC2VR2Ea1itEV+L21NWwoSyHcq62AGdcIcd3mqXWhEVYV/7BxscjsEDNEORMqPXuN37E6uy3c
wSRO6eE+Kj4G9U8zG45dC0fQsJGNSYi8dR3+LdHKcABIrAGQQx4PMVoZYnC3PzuDDfNEU+7cAo2Q
LjrMYIiAMEyn0fuRtukxGvWHrrf+8vRpV6dbxCHShcNO4XLpMOhsrQ6GGgxjrydRce7VhzEyjj1K
C07x2Fnvg9G8v300JLZIQ6irwpJMX2rd5Y2taXZrFf5apfLst/WswnoW5jmasqAanTYvYdEqs43z
qEmtgsERwZPhdGv1ZrRyp4uNsInPINx2wafSOua2P3l+rb9llu3gGfGzljxlysAE+ddp5MmvfdbK
/tAxC1Ns6ShLDo5BZRDlINgeGKdbHRx79JTeGiDP1b3uWBytNvJt5RTXWyPGcjuimEsEIraubo3C
siK10CEzn4KkPgK9a330PqcDuMnxDqxovXF+JPcu3BXM+MBKzAtzfSsqSjsuHh/6PPcg/5c0KPb9
ZOkbViSx7crK6usxnRg7TLAhfTy/HxETjeJjYWcbXio1AiO16J8B6l1X2cbKaSOzGVHna4qToz/n
FVP9W6yh0v25MCKc9iK7rPKCPN8dqHIBSk4+BMYPxBGM33+SUfMR/K7A3GA1Xnk+fHhLpTmsZNCN
h1Q9/FjmndukG4Ws15xqleNdmVmFkHi2UGsMoHoP02iXag+p/TY2lVNlzbuxM9/DiQMt6otWfJzV
e4+Beq+d9kHd7k39DeycfnPwJmaCv6E8jz5qY9xxls9K2t6XYwIY5611D9jh0FfKIWif3C15D9lu
QwUnZGmAV8Mvcb0ReamHQ2dCIaz0Jy71XZqSM3bm7z8mDDEbDHEDqLhfCiNTrlHfFlYKYxdkD94C
u9Zz0H02nQ+/H2IJ5OBAqarQMBF+d+FX2uTAzt1TPbWsBUSDG35vuljfL0GunCxoUvaukNK5bVP6
CS9srnx5iZQxa3sWRzDf2fm3SXuI/4C7hgFWKD8F67gF6u96XVY3jbqeMfVMmdHv8icmCUvnFB5v
r0QWxUAuEpp5KVPKELn/xdcbZmgHY4cR9bgI/Kz9OzJOtw3IuovGpYVVdqhMQ5vpgZjettMT1dSj
PXX+oH7I9Pow5QYNo4fGejGHveOUfjH8fh8E6+7rGAGAsXXlJDSbQU0yJmadOmSOICuqfQShy4Y/
SISfxR/nzUf0BJrmrcK0HRQ1d0TDwKBytJKvMKMdmOu7q3o/9c02RnDK8ampFvMeGoB35nhHGddO
hyPIYmSd9vNm/UuWAlz+oJX3ePkUtGEIkt6BB6ABGTVpu0l3diaSUMu0cX/Ily9mW/AhmF3t1Rm0
oihXo75gj9EArYJ0vzBLngZ/RS5CjU/GU/H3pENnMhyhbD5OT9o7dT6GmqBhypCzuu1w0pVf/JbV
2ayTWUH1lR237b2z/DMqDPCXd6XtV+lWd0rG5AKyFx4XiuZQjqyHhzKDErc1MoARqC9F4oKt6/xU
e1Lqh2B2jkEYo2iyd7wPVXyYqrtZDNyPw0a9QRaLLn/DaqcjulJmLrjj5jDfC35by95tyrCKQ7q+
8Hjdgeym/uwB6bgOE17czPW0MC4B+w7Zjq4/tMXDmP+tGudh+GYHW00C8fd+sUfOTIwVj7o1QY21
VIVXWHxY6pB1TJk4Q+4ShQkmG257i6zYABUewgGivkEuaFyvLEyqQKHly3h4OiA7967WnJ2o5QZx
tfMGkF0EK14G7zbMioDwywIhJ+Dtz6uAPPLabG6kiYO0kSDV9Y71ku0QKg2a72Pja+c08Z685aNW
LA/JRn4kI4GAowzyB1ukAFTdru1qalQZ2QhHnqf/kyD7HBvlwbKQLiwfiyjcN5FJh3X2uxBWomXx
7bi9I7HeeA5Kd/fiR6y8aQqKOGktRkdU5zNt5N3IgArA4vtkiydedrtREQPiJqhR4N5crXayIUwQ
ysVBbP0oq2bcRUribLiQpDxG9YRKs8ZLS3DAXRtxktJN3DAhCDjq/WyKkrY/vYSTxsTP4AftxseT
nXcI/h0BDMSB1umb48aJaJ9xFEcj3hV18ORl2c+gCbaCuiyQwiwP+SU1YU796k6b7TD0UpX5pc5o
7ixt2Of54wIRSr3TosdsPod14cf2G937BF9JMx4z1b5rB8TPPoTaVjtPtpHor1CV5hcRaVduO5Wj
2kB6w7CrUaX3rtMlhzhstY28XhblcBPk22C2Bwu18suiXIy5mkzYyYfgFGXKoYhBBEXtHp10vyse
2np4SZzqDwI46Dik1BgDJQtb+Q+jdUCyKNedo8HdManiVClMf6fbAUf2AS+NiH+/yPM0rTS1ESTQ
eWlequWTGW1Rir1y1Kwj2qWF1RYFC28/q+TjRd7b0u73AUMGVl4+qAzEFM7i56F4B+QQT0f52yR9
UshE4AJD+vJU5d0IXtP0eZbAZxU/WKXzJhkPYbYcTePUQryjNXedfnTiLay/zMkvf/Vqy9O5UQCv
iy2Ha7g8hJPrB9nXONt16R/01nieQJkEswSonzUsgQEXKy09Qi9TDHuRGyhUJzLt+AcbDa6IWiV3
C7Cs641emP0Y0uCVBNUFkxPvlHSjSi4LQHBq/mthtdFKqy3T1PHJSg10xWjv3OhcIj9zex1yK1AL
83QUCfxqHX1oZnnfciqcydkPTJ2L5/A0bxwLWeyG9vpfK6u15HFQR57FsciXJz2w9t74g/L0gMiC
ru8LNfx9XhGE9sDe01yHfs9ZeVs5zpOZe8w5xcUbSgP5lD71ECDQjA//5PPRqqUSBhsmPYZrN4ib
IC3aAGYYwUEwc+d548dtRmHxe3858xdWVuthqUvpCNKNqK8OWT+/uIOo9z8s7RYsWhaaRbWC0rGg
3TXFOb6IX46dNp0TsFEZ7OQFfafa2lnZX6DaKjM9aMOBYsttB5RGhguLwnUuLMaFEypRzEFqy2Ef
6Ppx9pAdc4fwruyiz02wVbWVuiLicAivCm3PX3asTPM6FZwzadF4/hQ11t1kt/dFkVZ+nYXxfsSf
TtmUbKXA0pN2YXi1iREUCFNccM/bYpqhf9LNH8BF/8QfIWWGL1HI9ayxtjGN+GAJIDIJPOME6CPl
ddzaL3+wZUwi0zQh+v2iTBMGUQvilZhBb8PvjeR++uwNC7dKefLSLYp6WU8DnmQqv/DbmgKsf+0g
ZhEMbacQB90K+XptuYNzwSN/H2gPZT56eNGT+pD78JRmJ8c+OFtkYJLDB/oEdBMr5V32SqFw4aBR
aCialaEOkCgZj+uw+quOaii0UDkOwnIjSZEaA7IFWJUqG+I/14t1+mbKUoVxtVGdi/3UZMOu7HJj
7zKIjbo1ymC3t1JqD8ZGsLViP9cJX5y61miNHdM2kwHsfNAe8rndqUtx0OPon9u2JAcAMBWSe69C
7u5rO+XiQ+a1q1cqh49OGMC6MJsoFzDpsTerINl4K2yZWgWVdi6TSGHs76wFvCvj3temxG+09HB7
RcL1VnEZ0RSRbTBdLjghr3dLyeYh7x1A2c04zBTb3GMdjV9u25BEZCI/A1Gmx3MEHYBrG9EYFk5l
AZM2a6RZmMt6VMP0sJQHo9UOZZx/YTq0U37eNir7fnQsIbGHWJ6ZktWZm1GKRrzcJV0Dqpo2XzNq
iYpyf9uIJBIL6RnxLqekB+zqemW53ThJxzvj3IXtLvX0oxq+sx4iOIGVj8tWgVJyzYCrEGeKAU3Y
cVefMZ97W1EXjJXFpxyqzvirkQT+mOQ7gAe31yX9eOBIAasJhpJfBrmrqlEZ+GJdSWn4YaCoJ7r6
+a5q5nl/25R0VRemVm8aZcl4ClT4eUwbTu2+juO72X3b9I5fV1v3l8zZgWAKQTLoFKhlX29XP1R9
lo8sywvfDTaIFKglb69GViQiwguSDRcVb2bgr00k6Rg5o0GoZWTAD72a1HCmgz3v0kzx43Y5xfl3
i9qfp26h7GVxELFpKERwjV91kOhlRahJMfbaztmHrJ/Qxyof4sQ7xH/QFqJL+58l8UsuouCA1EWf
2Ay7hl1T7bTYRhkxmPSda2XqhnfIHPHS1Co8GYubTGXJjFsd/azyn6ifuObD7S2TfzduZw4Wdcs1
GUVj515WOqxGNZNdCZmgUz4UZXiM+41gIfM+hqsFFRJMsYgZXH+2xkj7JC1gLx5gxYLvQkny0+2l
vOLi19Ecch9ejR4lH9KnaxNeNSpwdYuBlMxvjfagH8pyB8YlvHOW92P8cynuE/opSPKMCLBUnzt4
ZpZdnX1FQctPHpLwHkL8CNj4xg+TbSPkOaC4AQvSpV5t4zwrXdO6/C7HhcFD+TH9L9i2ZZ+Xuiyl
YGanCFwrrxxrY3IGxyOQFDMVfA1gz1ZJVBbuL02slhGEOpptyGSeuzy5C/WnORl3NlJSRf42SMKH
wAhUXwOzMdUfusb16/dpubdm51Rq6d6I3lnxY1NtNf+kv4lww67TUSLBu97y2aiGFKU8ILJO+aTb
76P5u5bUj3phvGkM8x7+vi0Ql1jlL05GE1DkWgIzu/rQmbroA0P8jPOUz5pWHyvney+qYPmjnX+8
7dCytokpoGI4M8VorvHr1U1KrtlhyvhpoOOvZnJHurBDcuAuVt1TOrf7rqLw0z9Ns7lz4/ilaKdn
t3M/gwk63v4psjDBckFUM10Brcrq9JpBWumTQnjtjRcrGn19+jxUcP68u21GRkBuUt+j+sPTldAn
jtJFcNUaE10Vh0J0X5vvPav57oXdo5mh5rDEH1xzn6aHIvTjoHH2WmPf3bYuO6dktyQZYnydGHJt
vO2VXK+h6DinxilYnF3dRcepzDcuSZkDvTJmk3davNL1ayuhMRsWZLtAL9LBt5NaAdtQgFEHMlcN
5j9Rq2xUa6XLghEC3h32jyB/bVDTxxAKFJMmPJVEMfFde191d8NBbhux1u0hT0kDIo8V0018VPOH
0b7T3I16mizEgRT+f+vg012vQ7GXfswEmEAZHhCf8LflpaRbc2Fh5X1LFESUM/A+GzEJg4lvaJC+
p/0DvLsbTrC1llUsTdQAdRn6EufFfSqhMJ+jjWgte3VcfKxXtMHFQTKHCLRnwFKW/n9IO7PduJGl
Wz8RAc7DLVmTRku25UE3hNu2OM8zn/586Y29u4riX0T3Qd+1AEdlMjIyMmLFWi612iI6NIbb7/Lp
TbM/hd2GtY2vvyymjqGkj5EqPo20q8LygHrNvjI3IAqrhQTwswKuRCHhHX1FHeahGcScT1mi+jyq
rjOrKPlax96hRF5PkDp9QwAwTLPnqLNoaqdHdB6Ptpn1bptsNfNXP+HZr1mcY3tUw3ay8Xgr6pGG
H62Peqltdc63jCw8shgSxRllllzkyn6qXqZM2l8PelsWFvdZpxttlTlYcPLXbLgr5K2K5HpMP9uo
ha8DKwqNocOCpH2JO33vxzdT3MFdvafWGg23Stjviiz2bHjHr6/t//CYP7050dhcnoI6QhbdEQLc
g5q0spd3hql6UZd0kVeOWa7sbLmYDKJwMg0ujM/Dc6zYcBRXszVD71Ro5alTlTw6+jkk9XunjShE
O7m2NR23dr0CG6AAzfOFkZ/FRW8qs2pqAvtTJ74HEMf1p4M/VLte+r2xI8Irl+nLuaXFRS73kWYH
U0BLuUm92ARd4zzE0ufxYwvG7kV3XMXksMA7pymfrpteXSOE1wgagwSlGHIZvo3GSaVcEzTkauZG
saa4ve0gwK3dsv3BRv1oLS80z4yJv5+FPw21zb4bAbeE0fw6DYF2Y+WjeIaGslf1sHhMUP0d7Kne
yvVX4y68u3DkUu7RjYVh1BZqI8zoOrf+Xw6JbzR8mNT7YDjUwYeY4jQ1zuvburrSM4OLJ3dqKBIa
wBicmuEIBQDl78eR6ZZQ4T1nGLtw3ngxrsZ6GywItWPgWMvvOFdwFlEp5ky9xVp+OynNF1MBNnR9
WaulBAiOxU4CzoZn+/ILDvSFJqvATA4IHiGaUP1ZRMdJSl2lfgIx6RYVLdOt3uOakzIKzXcDkEll
a3EQ/Vr1s8TBSZnKqNvnsrxVisDthi8bqxPvkuUxPLezeLfEM7LsdYydKf9SUx1+0L0ydKMUCigv
esx3svUX3PAm99p1w6vrA8QjHi8Gz4rFrjpzJMfWzK469TMYKGd8hZ3a6jZuanGU360OjLQONygg
tyUqaQKCEPhZS0vIQDmz80yIGJ3dHCBxuVGqW43wwEkAFAICZU2LqFIwoZZnGv077ZMFB4F9GOhJ
29GXUVEOva16vJ7cjq6o1ekME3h+8mBkPzJgxtf3dfWpZjEtR70QbIJii7h7FnBiOTPH2GfJCmz6
5a/APFTlvu+8/Fskv9bMS5jz6DqoqmTG/azdbpVi19Cj0OPRXYGaG6mRd2+XLEptYxR9o1L3uuSn
Po2uzhhdPpyGtyw+DBAcDjfKeDs6vzaWvvq1GcMRkB7K28txa9kOEQEK6e+odu/izGPxPUIUDpSA
pJ+KTj602RHgjIBTctC9Vn+W28qdp9IV7CtblE1rARiMmmD/ZHgauO7lh8gdLTXKVKBEktx20xoJ
78L5FLWQqjlJMuzjFHG8gb4MczTJ942tELfnO8c/M764XZO2rGuppBcK39UurJXPuva9D+7pPt/M
sf7YdJUbZsG+eAu3uBxWDzYTCUiSAidn/vBy2eRXQdF2dMyhlmnth8hGH+TDuDUrt7a5orWMJB/l
XZ6Tl1byIqpN5HQIj3V/F0T5rVp2rKz6XIUqF0/7Y66Vb5KW/by+r2sedm52ES39ZqbzP2NWPba0
DIMy20t+7vpW9dBO3cZRXrvfaKfhybB3C/TG5RonU5PKdmYnk/INRrkCbksr2oj/a5c2ww1MoYoz
qy6zhEZPw1Ai1cYzAq/QvnPV6EW+S+L9BEV7UmxpIKwJxzAUD+YYGK6YZFuESVmtiv80zUuj8qLm
R1DBWFE1CHU9O6culQ5lyJO32kNr7jZTdKpUnlftvLdL+0cZyhsv+dUtpscN3B2qDspKl1vcSXKq
SyHfU9NrV1JeEg2snLWFjFl9eDAYgOYP6D+i4yI1Gqa4VNEg5ExEdLlvujZx5cQCsdTv+ngPzF0v
vShHe3vjkl1dHgh3MWhMa2zJ34K6i5GFLeSrWW8LkhBjNHeDv+Gmq6sDYYyCM/NrWFmsTlVaNdXK
joZYFBV3do6KeKLB8u/4cnzTzmp74OWl3U0l/6uwv2tDBdk+b+JP18/m2hAdNUraB6LATWtORKaz
m6+t+9iReFPd99NTkOzqaEBPr0KW4mRZ+2LeG5L2ABFVNTe7IA+/q/rJ1x8k6HwLwZDbBqfrv2dt
889/zsLTYdw1alrh0GBZ8akDZj+PL7m05VtrgZCRUMClQIRBsy4C/dxK+TBU3DJZY+0t53Ua67vC
ArZnMqnZBI+WWrlV8S8GzMUg6v+sLsJvmprplMAOeV9ab5naezbogvmLNWpuls0eEdK7vpdrlwrY
JEpuUAFwrSzu0qkZ7TZQ4V53khemsw9IgdlV6HX2Rha3+s1gagGz+gfCtvhmQdT4gT0RDyT9LZQg
CILFr1W3Kh2rVigrA1yFgo3099JRAwpubd/S/yya9MHoflNKOgTz7+tbtnZVIXb6PyPiR5ydhqnK
qqoTbWrdarypepPhh9Kf5myXD/VGBFj1wTNTi13LmyTq5LhAhXfQvioMQWdmtx9r/cZKERqQ9Rvb
H/dRvBlXV73izO7igoRcHVEn4Fb3QeP/ainEGtH4azalu1kmjl/fztWL6z96jxaMSwAALvezZiDL
CoQiTN/u9fBZHj3ZfMqzg91/yIMfNuzx9vxgWSFqwA+B/C2g1FeQ54/p1sN+1Xt4FoKz/PNDFife
KB110EX3vIxiT1FfVDNxy/l4fbnCBZf5I0eAQTbeNAbP68vVOgmopKDHe5Qg2DH3QC3T3PCa1a93
ZmLx9aa5n0ypx2uCJnysTWNn1c0htPRfQtD4+mpWt+zM1OKG8qtCH3qxmqh5k0sQiOHvcmtyYd0G
o/7wmDHZuJwuNkrg2rLAP9Vy7tnS79ouXO70f7OQv40svn3qtFnZcd7u7flZcJ3L/UM/bY1HrEYO
828ji+A+ZNOkR2iU3NNmRSTtWEqfFfrXMzpLRfD93ywIfiwebVRYlgB+Ve4n0As4Qa0AGqtfSkt3
62TD01Y/jQ0XiqBDAaEmnP0sFPZRNvShSFDgvh9cppT6kz0W/gHhJef/05T4KWemhiJVFL9g7/z8
S95lu6F6nsDMX9808XvfHU6662BoTIBcy5GgqY7yztcGICa19TLM9m9pc152tZzhiE7vH75VBjku
F5JZoalnDeIVmRUwExn2j4qe3eWIVgRtd4iy9qnlmDId+CCVlKn7vYk+OHCKcJdowf1g+huVnNVv
ePZ7Ft8QJHTvhyaojUa0V4Zn+KHK5Mv1fV2JSPTTNd7r6KdR7FsEvTrvWWeHn+RddxplOz7C9Fjs
wtSa3EHeonJcm+y6MLcIgKXqFH0w8hmzcjjkNeFi+EuZ5RdbHr4KwYcwvUmsG6lBdiXL9rBb7iJl
I54IEwtPYuKAERbGkkwQMYuvLI2+buYTwvZFjDonjO+G1Hm1PO8RZ3yKx+dw/Of3yoXBxWdMzFCe
IKsC0QZfNwANa9rrfm5vWFmJYBdWFqewQWhFz3WWNRVvsPOXBwVRUloM5RZsc63adWFJuNTZeSfP
6OKW5hicEh9D87mMhl2nPcynxHiCM2+nF4jqPLTgb7t+Iwj8H6bBL4mXK0TMi28HCZctJw00u5H5
KeF2DkqmbXhXHhMl2tsQG0B+/mBPH0dTfcyqLbjvynlk4SazZkAgnXdDbfkYAytOINef+2yXtLcJ
SDcp/Xj9QK4kljTwAYYD8YVYSlvc23aZAqa26ZpFb/Ch1M++fpcaaF7P9yrZXmb+vm7uD0703XH4
256+yPHgRQ5quWdoNswOQ34T3ien8LlLd93wQa4TFzl4izq1+nliYFBh9gjcffNLMT74qZcbu2Bw
y3GvfJCOytac20rEB2bAQRUtOVFIuHSzEXgrmnQT7y39jWp5YW+sfPXAMKdBp0FFR+WdfG7c8a1D
UQYalbtw+BJBQh3uAuMNqPIGLn1t9Jy1kLoC32Gsyln4bakGFAwi3o6KAgbt65DtFP2L2s7uVEMk
l32Gu2WX6ta9XQRebx7y8UNoHKq620lk26b5uqVQs/6DDOakBX8THZfFD4r4oeHo8IOgF0Jl1Cx3
ySOjp4dAfe3yj2l6V1kOLcIdtIqR/qLuyu511k8hDOdO9i90v+gdoMPBl3CY5BQf6iyeWHKYzFPE
fM4ILtYwvjtbBb/VI3VmYHHpzLWm5M6IJ/nNl86ejkM13mj2rVH9rHX7+6h9SZmIuH6sVkPFmcnF
KVZi/KDsMZmnL3p0G8Q9/SVtd93IWpuOo4HYlUXbgSa/+BVnO0eIKpQ4A2iel2ijpBRO94njWAdV
RkJHdtr2AC5odgN5pBeqS/6xV6J+495Z3Vx4EaGqoscPn83lb8jMoRqopxKvyh/aV7xozzMxl0EI
abNnW8/Xl7x6eXOOaLWgKPuOd6yXNT/IUJ+5Z4T5Q2J0OyR33GY4GX1+mzyNctttfMjVKHRmcHFQ
fLkIa22kOtK3D4HQFlC23H91A0VBnykZKnjLQmkSlYqR2CgFChLYOP2RdZ7SePlfZrL389JDBGxj
SesGDVDolJbAUC4iflzGvEvEKK9loCRb6vfxOO/1ON0HmeTFxk6X96G+hQlYq5iiNK9Sk2Xkk0mg
xSmv2jjs4iBEP0hQh1eZEnnWWJq7Tk39Y9ZB/NXO2gzXtnWsDSc+qdZUf5ycINrw19VDA0gd/liw
utwvi/TFktOGLhT7za1qHpVC3ivaW28Mh6x+rrtXxb8P040ke82J4OgXLzFKC1B+X56RwXdafYRA
9B6abzes3lTz+/VjsdYBhaLhvxZgd7m00E5yV9sNowxl78Z6/kMd9uOd3PXf86K/GdsPKo2b8UuQ
vwSMOswyIHBz42Su5maMjFIVBwFO9WTxE/SqIRYJXV+zLX8nfV661qQcGIXxpHb8kFopwps7I2TW
Nzg1gXqr5uppYxdErFnmMmBXmU5HdY16+MLHpjgdy6ChZCop4Zcc9UHALXt/lrzMVE9qLXsyZBJG
Ds0pDDgjJAjX7a8drHPzi8+M7gkbYBMr4GKBw6Zk/LNy1V8KdBX0B+R6p1nxxhWwds+cmxQ/6ewG
UOLYqMZSRN/uRx5ZO9EwCzYBk6sL4+SC4UK5CpDupZUobwt5UnzQQ3PqtjJzrOG+Hr5pwatc3GdG
daCVtPH2XT2mGgOmYl4BFv4lqjFJnMQIG5ljajXcJd/a0aFF9y3KfEh/Z48nhj/Mz1k/eNc/4tpZ
FeNUAgnNbNrSrhX2ajVZjH0EiSnYHiN96xmx9uSGC0xwWZF9ycuqWT8oE2K4RIPSedCk2M2iL91Y
uZv9YuHty9Nwbmd5M4dqG0oBRdNcH3dp60eelmpkWGo37ydCMYlnstV9W7ufz22ql57Szkxv2SW1
rTk52NWX8ZddvHZoow9u2jf/4ktxj6CewLwTz/lFwIHsV5OHmGZTV7xJfuWaW0MXa4eLBJn/UPVg
THGxGGcca8maKW/On+LmQUKYO2qbjZixpiEOKA8EB8gFBeWmRdCIZZTunJRHZRu16iny7Wk3RUW7
y51eQhBTU04g6CAVyCPH0/q021lDC0muURmuatfla9ojmuPYuyLwfY8BMHGtTvV+LGrb8xHU9Jw0
2BInXdsYLk+SB341nfrFxiSdFsaRjMgYI7UejIC27Zr9Fght7SBym3BAmDNnrG3hvlHnA3IKo/Q+
pUyq9G95sTXuveasvMU45szs4D+L62JsmlIPZfQkeGB7Ehlk1gReYz4QSwVqaZM0d3XbzuwtPrWe
8wqxeUcDwnyuM/3QF4O3WdBbWxT5G/SSVOWhiFmcitDojVy1GjQlVNOdEs67QhtYHveOXB+6Ij7p
TXH65yHz3OTiSxm91BRoDcL+HvyguLeToTe+bmE1uTg3sfA4R2YKpfaHlNGU3jqa9QCSWA6HO6eq
gmNOfg6fcjsfS5kJOikqeUJruEsWpsozUnXy1oT0mm+e/5zFqyCdU6mzDFYckrMLlNvwL7qyogUF
CYHD5OQ7sjpISP0065GhMfo7VX1WOljZpJfru7p2EUFEAHKOpikqJGKVZ8lDEhp17StiUwvH6/PB
jcFpKA5a1xuX+Vr+ANYGtlMGvXlaLL5eV2vl1Oc6ehpIjszjfNTl19h4DXPj1g+LXT1Z+zDZelet
+gyBlXl4blr4TBbLAyIsSfCsonwBu4g8GM9FPnhRqqNo9nno5702fc2sxLOQKCjCYec74Oaub/Da
DewAZnWoGUK3uOQjIHD3vjL7Yt1QGYnCNzOPeey1o307Wfle2lSLWzn9JjxtQq3JRhrYXoSYWR+K
Qh1RBa4lMVx5Z5W7Xv8wzYlnQhi0dUGurA+2DAYAgexC1rac4Pfzjon9lO8aqvdq8jUff9Y/yuJx
3mpSrNmxBPJCoVhlAlVYOGqeWDS0TJQy8jvdv09M48PUNC9GB/ebqvy4/tHWXqpcxWCHhNbfexqv
xIlsqxfWGitT3blXyl3ZIDeV1LFDo875nDpZfzukVusVoHDRq9aHYwLY8Xj9h6wcT3hWgPECoRKJ
wWLVVanUstKhaCDVldeXP+duZ5O/dVszcSunE7Q+RVbB+URpffGGaBE2ysexzO5rnfrR0LqNfVPd
aI6nzJBT/86Tf5EAAxFFpJQAJ3owi3BQxlE2RkJ8IjZJQuVPUhntFEdMPmzxfa0dB5tCvVBmswhx
iy1E/WSw8t5I7wt/L8nxIYnV3DXM8DAUDhKKVUaVTN3yHxH8F3n3H14rigsgUQBhX3qrmkthYPso
DVjKED8io/dd8Rne9B0/dNwhLaD/L5Ps4IMZfuyCuTyq9pi/jEkeQjk9zPtSU3jFXfelldSDmQjB
/wJ+VGhNXf4mfUC1zfZRMMmDPjvMWdp5Ucg5tXp1q1+/dlhJqP7EBHq1SxhFnaAwBR0A6jzzb7Oe
bnsI7He8Co69tNV5XgOoEFqF4pABMMTRF8sqFS1S+ihHLqWuh8c+tPy9D0Ac7E8Y7A1ViU5FXtj7
iJafNykDTV2C534cBBHUUDd7ZUDEJUzl4W6c8/EgN5uE76u7AUqQyU9HEJCIv5/dsa2WZ8i01xnt
laI4JkWpHY08dA5JYab72dCjJ93385vrX3stcgC0EoAZwInv3s4NxPpzCxoKGF73GFja0zR9q025
cGV/i9B+JRMyueJgzQOQLOgnLtenpBFSEznOXta3hvmcFltHeGUtSNeBtPwjQ0kOcWkg1wK7nQM+
cWl87KOPErQjiuJV+un6lq18J4vqlalDcUjXbQl1aiMmNhNl4juFXDP2Y2rPrjFK7qS2N9X487qx
lU2DYY9kh7YTjATywm2VPHMCM1Q4jfmHuH3I8i2B1TUDyBnwQuP+I9IuNm1s8iRVYlbTFKW9TzRF
ctumtY7Xl7ESVCwNksA/kjtQzS98e+LLT/CpZfddk7jaOHvK+ELxaCN0ra6Fdig9IshnaAdeOgDz
Yoy15QxoOzrtp5p24Z7SsLphZc3NUDCn1kQLijHAxSXYZGNX0IMqGM3zfzj+kx9ahyGxT0H6LwQZ
ae1S+SFBg5J1OQUET2mkVTOSJlJZWXe13jSuFerZKdIDbX/9A60sirYaJgSwk2La4plS1fYY5pKD
5o2U7hhghcZEg/QOKpPrdtZSbToYIHGpugqi4oW/GVleWpAUZPeiRvJR0r905l/1fJ8bsjtId7Y3
Q5/bPkntbsOueMwurlpmj4TQucDXk7xc+kY4+uIC05CHKdrTFCZ7vf/o5MPdoDBbOQYPhVHzoL+z
TGnD8trOCgEt+vQI+kDMcWk46ByfcjtOKd4WrQ5RUfF9hGBKfbm+wpUjRuYHiy4AYATKl2EpaMDd
lV2U36fqWzU8MDKmhP98pBATdNQcuGSNd6qa3UyuIltZfj9Kr7n1GtL035wUWznDQPIFhTQsse97
LmE22mFsFn+WYdCLaLbYOla/x5mBRSgqSnmsoXPI72vnAfjejH5FVT9sllTXzPDgQRkWFTMTUMLl
Z4dQqa9NJc7vlf6utNH2Tf7qg29R8e36V181Q6GIEht1KTADl2akSZXrqutytLi1Y7ZvAlajtp6z
Nbe0Nj7ANNH/DP0pwp9lJ5OVJLVU9Hz7znE1u91jEHXx6JmrvOnvRDYaDZWbGp/jdBcd5sC8txvn
dobQrP8tO5//8bJp6/5JWuhncz1eLtuYlXJqQwrjef6q999986NkPkVbGlkrR+rCyuJNEJTdUCg5
farUGW6dvZGgNVBukUettS8YygNQymUilEQXoRe8vRpZOsVpuozFZLnDkb2sZFnQCxvGcY5MV9Xy
++sbuLo0arIG1VK648uplDgrlSqGWfc+ko9hWbmx9KS0G7F+xTehxoSUnZsclsUl7xzdGMvKO0CS
uj7t+iHwpqI4JODc/STcCLLCzRfR/cLU4rQ5NajAysbUJD+YcX8XpS33/w0PdE/Kf4dNfgq2KP2F
i10zKVZ/diB8LZebsQVyaY8vEKgVd5Zluo0x7xQmJq9/rK3VLbw9rGdZlSxMlcbe/zJVxVNs3uXd
a20+Vcl33yk3dnOtrgH5HPBWEl3HATVyuTYOhV9PCjjEuXmOZdWtJeZEUdqadW03haGrC4J9T7UC
WlKVvUEqvOaa58YX54GXQ6aoJd9SRUxQVVxFeza7X9d3VF/5eOc2Fv7CCyKYhhwbSl/sINzbBWa1
sYx1E9zG5NYa4LxFwhHD9lwOOq95wSr22AR+s/cVybq5vpA11xBYGgRhIBVj/v7yS1Fs0/K6M+BS
E4IkzuAFoQ3lElUS9VvT3iTdx3zaesht2RR/P/N8SZ7quqmwWdAmgCifZr5bx4dm6k5M73byb2dr
bHrtrAG35tUIzxYPr8UBUCMySkl3AAyo35XiAe2CEyxe5B5p/PQv9vPM0mJtZB49LuHj+dHoDUPp
jcbd3NwFyYuaK6BVRaPknz9beODRLzdIfEjSllOmuRpEtmTQvmroWBwUZXgeajn652daWOHBCqmH
aJQt/NGc0mrUUhSk62pEDEM6xL1XacZR7RW3CX5OHdj/Mbrrv/jGzfU9fX8PYJnawp8XJsXmRZ/J
bMqIm4YGha4+DGkq0q1Ge2G68LqZFVD+pZ3FCtMxktNZpWmWVvKpCL7FENXoMJEl4Cnq9qtavSik
4EiVTZ8hNexzizaGgoyNVG4web0/+vwQnoeU1tHLYdr+8oDYUq2ZdcaCzexRa0PPmF+uL3XDwBKJ
q2VOjbh9QTvGqlw/f423gOgrSQlLEMOEAtsgqtuXS0hsrctqi71UQ/2UNMahbJ5y+aHPn+KpQ4Dp
Nh1hDp22SIhEuLq8VDErkE+0cYlny3A2GajL9Qrq0Gq6Jzmpf6nSUxZl+1a2d5tN+9VdRDdGdH7E
yVj4yxgraOSMwlhouZb0RJq5cXG/v8pYjigWAeUl2VpOGMe+oYZziIUkRCgTsE0HMLsotpLzLTNi
oWcBmUcf+AZhJqN9KSa4mvxhMrp/tRgB2RCUu7xnL63EtaIanT//R4ScGRPw3VDjX3fslakPyJVw
OUM8lengLC7/OKVMq8vQNmaPeuZOHNeGhOox7o66+mo0mhf4rRdOCQOTARitjXO1GkLOzS92MgFx
E/kZB8uePLLXx8z8pKJnbMsPUqq4Wb+TSuY3u1c7NvatWp0seEgzCUZ7c3PG8P2dJ2imKP/wtoMm
dcnfYzeF7Wc6J1A/VvXPIKqZb/kdM+qyvenvayOXphZJxBikhhRXrDpGL9OvDmHwOEXJAXkHL4t2
hZ25yuDlP69/6rXTd76+RYQpfbPtpylLRTHB0l+KfutaFf/AMpbQxwHeR8rA9bpYVVXLhSzPdN5l
mS9o7avoYxC8BPrJPI4vkrRxOtYiF9P9xHu0jBgMXSwnneUy1yesRUEfHpSScUB/klDrtJrkxuws
aBs6JoYsK91d38cNw0swpVVruWEHGM5E8ewUDLtU+TkaRyP5FIKwuG5s7So/W+US5xSngCiaDBxM
X9iuob8ERuBOeQ6TwOG6ofVAoNIPF49U2AQXKZ/FuKslj316P/H+Hdq3LGgfy/Ch+VlIt6r2U9LQ
+vT3MqpmPcxkWziVtYhKl4KXK+VXWLIXcUCtrLjUSvAOY/bKREnUPOTh2/UVrpqg1MrFQyMBP70M
p/IMw402qem9ZtzE7aM8HOTq03UTq65Bz0BMSlAQXyaWZiwHalBpXD8wHoQP2vBWM1WWn7TqF21r
77qx1fWcGVscgHms7dkXyA1jDNzWRw0g9IYtPdx1I0wQwEpioAO/2DTdh5zO7jBihS+ClMSUvjR1
v+V74nn7LnJAa/tfKwvfgxxZiWIVOIiFklzU7Tr/pOn3g/G9t141a1e1tscEfZJ+FFqX13dRLOCd
aWQnIVoCwcCYxKVXaAVacpLPJ4uUbjwGs6a7k10rOyWroWCqbG2rw76CByf4U9AlT/1z0hauDvNy
O0S5TdaszzuIj5Tehd6s2xnaw4DeJ/eCh3yQYzwnAQWHhGL5lrTuqpue/QLx0c/SF4V56kDq+AWy
Nxhf6yRw4/yY3lKjt+KtML2+v3+vduFAjhkO3PE+r6CZ+arw95h8knzml+Iv17/j2uXDkBIcqADM
yWWWp8Ey6BK2cXZvfAurm8LaNdbXPJqejOCD2rZ7tZIO1w3+adQtPQcKED4mIEgxoHu5i6NqMFKZ
hvQZnFq/bQYtc1tN6Mr1/cDkcZIxSmrOB5Lv6KabinAPnlQ6OW3TfRiSUvOUoi9vh9aXPheO/yO3
so4SL8UEo0KoJAfq7OYMpeyFEMfRzDv7NglrGK710Xmwlci5oyEe3Fxf09rHguJZFE8s3uTLlkYa
FFJDMzq9l+zmYGngLNvIa+VkX9v/fAoLXn1YH/+A6Mg/RUg488HeiIbEhLfl3mhGV61hHapcSd74
RquvKgYIBQ86bDR0BS6tyDqicoGAs8yB6nvzMAW70u6/6/kceU4x/IiTLj0oderpegbRQz/tr2/o
+g+g0c+YEiBi9CUuf0Ckm2VTDRLuX++YK57v2uyQ6g+h9mx/TXK3/37d3loOK3AF/zW3CKTxmEaA
Djht1Cx/1emL4iMmpJZ7M4t3bbsxOik2790BgJFDAaYoQ/G3MDa2sLo5FsAVTfLm/CD9TJvxMbZv
DDv+MGX+17HYYltfXR64Y6pstHq4yy93c4LYrG/CPrtPsnYXVHdCJdABp5TvpDD5F9crRFWCrJGp
IPnPy+XMQesuUSclAahRVPWhksq9XDi3Rbl1Hawv6W8zCwexZp4iWdwJM6C7ivDYM+pEo2Wn+vNt
NNtbeoUrpWa6zQLfQEPREsW9yz2UQx/GCQtImVp8GdtTDI1CndcnPQBUIXt1Xhwp84XVt7bZUkFZ
u3bOLS+uHTUNKZyaRXbfB7vGSHdytjOC8dg20i1uh8Dc8/XDsJa7MNqrUqjlrlWXuqpKKsVqpYPv
UZrn3ETqNHqIii0inrXvd25ksZ3mSF3K8nGT1DqF8NPFcbEbOs9Jjl32z+EJfDoisw7OEjjMElKl
mHWhd6EBZsDMdK9XptybJUgYIHvcWtbq3pnQ/P0hY3g3FW3NjWJ1/YBbar15FyvztCtk+0bNja3k
b+3OAWsj0KOkf9B0XvpjocE4PJU+OAG7dKVu3HXhF5nJ3KTciMVr7ofTsxZ8gai1cL84kXsG+0H2
RMZBmpPd0H+Udbd6sf18b3f95+vOt7qsM2uLcx3ChAWpHFASsvNxP0ca4NDO8sbSCg+6RY573dzK
4tg/hSozgGZEhhbmzHgw8lgnFjdoaU0zOgN/QVGgtrd59ZglGwdrZW1USGgD0wLknb+cmXSKriiH
Thzk6jQ192DgQxN6bnvjg634IGUvbk3atH9O8aVnJACPgpzm1L0MAtywvaq7NTb1u1fOLwhUoiEp
CCtaqiFrkzFPToL7Uf0MA30vja8mXMqd+QqWYOMjrWAiRX0E8CkSUBhcVkg6qWI4qE7y+0ylmKt9
tu3ikHU6gd8q7p1Gv9eaNwlMr0wNO9Dtt0TWj+HRp5QRKndaPm39npV3F8NTtECYphOKh4skrM2n
NtcBWlKH2odj6No2jVWpfhDczmHwpKee5uy6/lvgQCqaKr+v++yf+alFAoF5OtW044FTG/rlB9al
dhqDBohDnkTH0r8dhptKuqtDiVJf/0zgOQTNxOuv8eqxkz0jfxnkChqzh9FkJuLOkH771qFLjkP3
mNPlHpTbXvud82SS1LtIPWbtjb012LYyE8Y0hmgygOCEBHWpQ1lnstSFc5PfV9YujajJmMEpdXQP
lFjoWb8ywy2DaS8pMzqmvcuv6mVEJh6T4UEo9TWzdSQZ/jA0W/m02Kt3e4kABJB/HXG2JZxaHs2e
jBrYgqQWwX4kTzqWetVulYtX4gz1GZGvE2TobYnjdJYVdYrf6EbNEIPzKRxu+/CnlX9HW9kttNhD
5qse5ruxCT44P+L6d5v9DqP+U6fWLuEVNcFTX/sbWdpKKBL1IiDN9NnA7C1+z8AnsgA9CMKuxGvT
7q2b1eMcWx+HcutKXDMF3yN4WkpkgtXzcum9H81+JcjOsijZ2eGNasRuMcaek291Mf7IwS0+JvP/
JJ2gvogUy9Yh5U4pHzoEJSPV3qW+40npX5Kde0ZgPFrjr+YYGzxZpv5ga+2n0G92oX9qtf4QUKFh
q2loSmj0PV0/rmvr/4NYpTonwE+LrY4l26zLGYKfuf6m+AcEKszy+7iFG1wJ+hwscNFkpuBWl/WY
iSE5qsjM+FIItOfSpWvo+h+vr2TVBgEYGlrNZsxBu/ySZg3aAqpGaj7qZ2O+z4IM6uSN2Lq2WwIU
+18bi9g2yWnmVzU2KFa4OulanBzwYjeatpD2KyffBoDI1U/vkA7e4rtwBPrSDOnVR8WjHsHoCxP0
9f1aO/TnFsTfzw697wDeyDIsTPNJHmndOQdm+TTZBZyCksK/MEbzjioElRUYVC6NWTlJotWJRuir
RJ/cNZFoNuTPsvWx2QrmKw9YQjlEmaItQrd88Y0KNQ/sOQdXkafNB0tvPjmB/JiaFOHs2PysIG8J
FBzkTTa+XV/jinNcGBYOerahyO2WaVRylNRg3DW6SpGnQWDEcHW53giQa2sk24CAGO1dgSW9NBXo
MzLUPbwLM1f7rNw4w6/yAyRkyosmN15qqofrS1uhL2KU4m+Dy4SKV0+XpC03hF9UypNhtcEBOYzk
MRhbSP7rLj7Uqdq6XaJI3oS0i6fRdPCcETHMiHFLd+ij/jD5Tfg5G9LIBFlp5MVBZXj9AIfsuIEc
WHsOX/zcxfNDgxQC4ReIIexMuw+dl7CKnmLf2Wv+XQTlNwW8OAt23Ti5tvHP02hIhEm7wKvi00vU
QgKkMlFDdspI8n2roEGm/GXL1NhNaSPgqSKiLS4UwTbJDWnDEgGg+NIL/DyvrFLl7oII+zBWeztu
3dGwd5A4nLTmTsvuAqiFKQx7jZ0fEQJQrENe/cyjU+s7O7k8OqZXjBR6YNmZWjd2ym9atwVzWoGq
4zr/+5XvWAPaqQlSv4DwsMn2ffOdt607TR96rTtIkHcAofkaDvO3vL5p+ketSzbut5UoBxoIAR7Q
dnDQLPt66lxK1f8j7byW5DaStn1FiIA3p0CbmWYPyaFbkScISiLhvcfV/0/xixWni/gbIW6sYnXA
XWZXoUxW5mviDFhoLviZz3aIAjo+pvgfR6FxAHXwP8aTVl5eT5myTnyTPrmGue4bmGFE3mPdF/5I
BVj5rXA0S5H4oYjw423y4sxJlBhfB4fJRTrBV9yPitH5NogcBZE4Rf8wRN3OQf7DwPmXRfeDRyOg
+FyGt4uu5jArrQUxQmui9D9mYClTjM6N/tIq9qGG1GyUD0v5sU3bh3xST0noBG6zfiyW8DHU3hXr
Fd8wxFrSN311qrxTZLif7h9WW+ewsJXi9hQCQHK/zrWbyGkTk3N4HGnSKbjj6k5/qvXlaK/GsgNQ
3DqKmXox/WR3dAhv5yOunUGv0Pu6ZlV1NHMD6Vc2e/GtMKK3DY4wXad/W0v74f4YN5Id8c3BjwiF
GL7DbdS+LyH3AeCAh/dBcUrcRh6c9Y/7MTbnEbyxAEUCXZLftZXaAPFvSNqc9Gvf2wJwJlQakj2J
sa045J4Qb0WzEJHQ27GERdT+n7iFnl5qPIBUI8K77GRHey/1rbPgZSDpvFT0zigjm+ytizFka6IP
s/uMBN9o9ue5DY9GF53vz6BI0uS9AicVMzbqAuCjpLVBh7Ma+x/gjPDjHJlPpfmkjkHtOpcCV7Df
iIUABZQ64XUky+hU6jRGvQZazk1MtKem4Vih1FB7r/sseUDpdU9HZfOOpbf/T0BpCbZhny+FDdwF
l+tVOeWx+VFT/0Ry7FANAaa/WMAcQrY5Kin3R7oFasBUjZ4/flkUq+SHFOotVpeaALVax4seRkUA
irpmxQJxMKnRusq5tMP8VZk10SvbbuZj6o7PsRZhjNPo1pMG32LnVNzajngjmIJtgzyOXHLpnDH2
mnwCZdSBTvO+u/hNRXtJ3+aMU/MW5QD+BZL3dqM0vWOPg6HR4TWn1xPa0tXsHKyxuGiRzb/7s554
h04xL9bwnPXr6XemXbQZQK5x0JnSk6RcjdKZJ4ccPsoR8Q318dAsSX5UsUzxzakZA06lPjCzMjyk
w+yCFp3LoLd5iI1DrVyFl/DOUticd2DhVANstLflV5JazFWeWKLPP+R+ljr4LH3Jhj1hnK1tzJfF
bJ3Vjm6z9KJwvbIbqkmoLnTNYaXfeFTT2vPDZEjPzVC87oqdHHIrIOUI1pHQseCSvf3Qno2EyjgC
Mu5S+6mYPmvqhfqYubYXO8ke739W8ePlM+plLGlRrZ4dzquAqHax0PjXQ+UYLaazc19trl1HpQON
tApCwjJhsTLdfIo89mzqNfUJelp6jGM3PMH+RZR/meYHSx2WozFr5dHOV0/zyzJsr4tb2Of7A966
BQSYFMkxStB8z9vJNap2scccpJe51giRCE+uCLme0xhlc5AbcY/qmfdhSvpx55DYuufI0OChAr13
eCDcBi6jBtuwkJkeje8tJU/PfOqG9OD+ewdk7hrEZYTAuCYcnm/j4ALUzWbIAMd+Jf9wzeyBSmtz
6Jdo7629OST4p9gsoYvKo+o21DKiktrVXDqWkfhW2z9lmIXG2Xde5junz9ZOp3QGDUpIn3Lq30Yy
azOcuoH1U7TvoIL4CQqyerH8xnmCKKiB9Akrg6rgbRTYGF3ZjDRcKhLoJzL5j70ROw+rF4U71/XW
zJG+UXXUf0AmpC2uV7EXWS7dllQc543vVK/n/C8r3nkJb07bizDS7l7WcsQqDzI/7Rw9+R5Nlu/t
oY03hyLqtZTPhYuY9Gnmysj6H/gSXBbjsD6Y7qODZnFcfL2/cTfH8jOO/JSj3VG2bsn1l3St8CSJ
0Quss53TYes45DVN80joQFkyWZyDqc64SDgONQP6ZXEIWWz3x7E9Xz9DiD9/8WabFqVU+hKQTB2e
y9A9mPpbINjqb4D8yNl/hpHWsktq1uotI8nDx1L7OHiPbfjt/kj2Jks6Sue2HaoILO5Vi11faZog
Up2dQ3P7o/8chbS4wjweFLMR2kCaUwVJGx9cYLoIZ/3OAeOR3HDl4phE4+z2q4AO9CInJNBgZidD
/2pk9aPmfr8/YVufnq4n1H2EFahIiAl98ekrOy6jbAJXwHb0nC+dpfjxXB/mtN9ZxmJa5FtdMJl5
l3og2eTjMrHrJVw9ePo2mWH+nIxfNY8eWxHEyn/aOTpq879OWcDpASsAfcI/pC63I2syWr7OxObM
ZvvRWd6ubuermM41evY4tZ//7TTCqUHW7IdyBHUd6VtlcwNXr6Tj2pWIqH9fqms9fYng394P8+sk
It5Dpg2CFEXKXwzB1MopPK+lhTyZp8RWsc8uTu1Yc/csgRPZAYc7XhbLw/2oG6mS0AxC6wChD1xz
ZVKxZUzLVMQUsNEPSZOzZXw3pjD1AW8EChzIzMz8OamCbF2u6p7P3q/bjdiU69hw6OdARbn9jEmu
UjvJaQpw7z3WBlo90wwefm95/roPbsNIR6BZJb3p1vADETH20wLPVMpW2jvbPd2fS3HG3W6D2zjS
GWhbjVauMEuu7lQcswZ42fQ0GX0wLx8mdU8dfnvu6OsBe8G8S3az0Zo1TZUpJhkq3+T5G63roXb9
a8K5GBBO28AsxTNQOg4XtV1rV4u4O1L1ndF4vts3T/q0V+XbHso/YWwpO2lGJSxUlTA276q8e6q1
Z9v5+/632VoDHLcImprgTsgeb5faYDvqFCOMdVXTB/Vr98UbIoj73/63INJ89d1kjrlBkMIYfXt6
pxUI85lZsNuv2zorbDj6VPxpySDdfDuahuHUo+ASTmIpZ48zIILx26RZF0eB9lfoQV4UO3fj1gyC
9+NBrgP1+EV0SGttZ16FZKWTqj63fO1Gp2RMDyiq3p/FreXwMpC0jQx70ie96KgtdXmQ8RhN/qYp
sTOazSC0hx1k8smKZU9pz1ohy4kgeoxKfvGt18+7qepGDByXKKC4/LeA3d1+pc7A50XtVJTizJRW
yAWQkF/wSLo/XRvfRaOnLlQEVa5gWQezxZQbCiYosXJSnu25OridC5zv8y6/VKQL0vFGIGFdAz4E
Tre06MLRHUrFAUvVD7MYDu2gnTxi4wAVsCZIrLwnETGQ9g9KNW061cDrQFtm8LjJvYI8eWq86NTt
iVtufZx/Yompu/0482JnY6ryccrcO07psTfNfWXU7SDChEY0CFGVuQ0S5bE2hjWJUWc7/RXR2vyk
tKNK4W6Mdi6fzVCc1IBVKOEAi78NlZYwA/QxL4U4SN8XBzLwpN17TGwFATINp180gWDg3gZJoCsZ
fYlATpQ89w26zX3vI4X2r9/F9FOQHRNCPPjXyIXs3knNJRNqP2iqmDTr8os7fL+/aTYHQrUCMSts
XHiB3w4kSxVVrQ1CJPUaKNiZFELp09o5yba2piVKUFzPgCrlnkZaakWYU/LhOYFLcWIAKnvGAcdJ
k50Z29o4aHMBKGL/CMmq2+E4Y9eYeaaXVy96B8OvQyJASNCosJcRyT3en7utUYkhkfHzgTz5wMkd
Xi9O66EqlJSPqZkGLDUNh+143cP1bgxLF+wY6q0MCxT07bDgeiMRXsN8WHNcgIdHrXxY1eShyC1E
AHZqFxujuoklrQh1sV0lVog1XcwlOfRq0CFNvvehtqJwwFFl5cBGTlEaUat3SoUUOXjUvoz8RokS
v2/+WsnLD45ahDtfagNpiHbZi3DSoNYljTNHwOXVL12Mz0L3rivak0l9qW/PZvPBmv+mf2gsfpGe
3AjWMkpq3XT16ImxQw7q8qDszcDGzrv5SVIiVkRVWqQeMxCPr5DAWqc38V67cuOiIgSCsHT4uEzk
zsWat4a3uoKesBR+Fr3T2o/3d8D2GH4GkG7CKsdPJhYBHMwrUNUu27eTd/rfYohBvni8N3CEl06B
eTC478fo4+SGflfsnE8bPEKxPn4ORAz0RRBtMMcUviIzZdlDgKBq/x4BMCHbMEfBDJ3kjVFH6D/Z
OIKseVYhUq5qp8Tss8d+9nI/jXUrGDCZfHd/8HtfUNomURG5TiYm2HXfl8vfyvjn//b3S/siUfvF
DHGYuFL8P3pW92rAueg3QlAtIF0iyVTl+vsIUCJSMqElR79Kjy9zt7eTNifpRQRpkkYjKZ1wQTyw
Glo4/yrOEOf7Y9hc56RhgCVF/iqnL8YaDZGtrGhZpl+T+aKWXxDluh9C/EgpqcQx6WcIaRCLMePW
2RJiqNGlqoNBP6nvF8o598NszRU1HHidFDq8X9RdTLUb02YQxI3hq9p/6XYpuVtT9SKArO6yhMOk
qQlZuGfWZ2UangpbfUqj7Pv9ceyFkZ8UdhalEza2V3N0/N550mIl2CuC7syVqd8eCstkGsq86gwF
m1zN/aC7f98fxNY3R8FOMJB0YcIj7b5yHCx1FHNVTvoDQmbfbOV17UAe69c9CO3mWOgfA3yEYPiL
XYZWmk4cq4ylqz/NeJhU1p70triv5AUs2Lv/jSB9EaW2vFkIvF7DtfleorjoQ0Gomu6DY/4xZ0+r
E+9F3BuT9H3aYlwHRxdjyrHLzj/mw961IH7zr2MyhJyPSVXfkzblUKRaY0yOYNnl46HV4m+e3h7W
TPj22gGuQsixHNLV+gPfqEc1/I06GiwEQNVgkrGTk8El5VKvywylkbSvnvwwji/NaF6c8tM6medW
pc1/fz1uT+jPeNItiEY7qbvNLThaH9P62zg+3//7Nzet0Pjn0Yw7ngxlsAYUZCkGIJ+rnCxkRRf1
Vb7rdiM2zS/fTDz80H8ShjrSqjAiEv7KieAFLemfTb76K5wxu3vIdfOwV0zbAOiaaHaDO4UvRmlQ
Lhpr2RBNfcJjc8pHyEXmEoE3jNaH1V3GQLOUMFChXr13e/gNsVGlp7Rrnus0/Ty6Sh9AAYB6GEUR
tgCp95CB7YGZVaPZ4w3z3htic/J5EbviF3PRSPnmnFem0xYl93AUYnkgevCWP+9JB9yLAuJApvQg
OG0qUUyUZvhzqT+O7euh/Y3LGI4vAswU34DfSgeNWVZV6sZteQ3d8DWcswT5KzVG62EPuLZ5PHtk
zqBn4cTIj0mQqs2qlOTmk9metDnxy1gDUBweQe/e3xgbZUxdvIMEsZ3nsXwRqGkPI6FnGTk9QNno
5E4HN/xbWf6a3PSBju7i7HUctrb6y4jSasjdZVrrDjVkV1X8zPsU7joC7I1JrmGN9dQWChEUUCbt
+LZBfKq3L42r+117Nftjln6+P4tbYxK9GyhVNFP4j3RfFwW6latZXmvnm5HCFkuP9wNsLW4e4Gih
cSjbntys7AbNTp2aowW58eKzkzdtYDtFfE1HHFruh9oQOwDiB9wO+6X/U3m7HYxj9GGvrGwka4WV
Xz13pXqK0uSo6tda1Z5XoRFrfSvcvWR6a4wMjn4sNSdkD8Wfv3gJNWnl1F0MjdFplmOdxoGXfEvX
HerbRhBoqHBF0JwiGZHNu5w4nWY9Br3rWLn9vq2j+WTMxnyp+zHcu8M38hIucPA/oiSEqaP0Rq2T
dpgioa5bJeGpiZM3RgzqSO8Pa3OenUtYzRzU6oTeyEcdLqTjjc/g/fzyyUWHus+0wte9hB5JOOxI
PmwcLzc/TCznFzNtTyNqIB59Tk3zPsf4wiS0Uu0kfUidneNlA7oJTOPFHEgftV9KJ7YG8OrZsJxw
YWhi5BA+Di5i2MYbzXgI66s95wc7Oc5ZelnXPaDm9lBBEaHxzQaS9bAqa1TzkJfgNSs7f4m+6xlE
TutRz/+4v2s21xU1/v/GkU41CtkLGoz0cItpCd/0U1E8WsnyAVrsnvTDZiTELGCJC4M0Gc7mWqti
TTUiwwZ4aQuPL5yoq9k+3R/PBsmZD/cijHSkjQ2I2lrHNdFeAwh+CQ6vqr+W4WnVxj+z0eQMaI7g
gJ7GyHytVtPJ8fqzqc+1X6jr0Y2GQJ32VHs3EiyQboDfBdUGKJ+0ofCEqxb6I2wo1U0e0Ls45Nb8
0W6b50IdPs3uvCcyvhkQpD+XvahQy/5tczg1sa3A8IogrVTWQV396vOQTYdsj0u2eVa8iCTtE8yi
qV43RFqWD7r2QUkzX8O51HapBC4nZfqw83k3biwAxShYAUqhtCCPLM28NG5SGuVTqq6B2hTp0aqn
+JAbahT0cx76c5P1By0OZx91nfGxHKPmwaxR813j7M+w7udD3NbuzuWzubihagl6CwRoWUDOnfR5
tITvZVdewOb6zdr6+vD+/uA3zgRg22wdHI2QR5L1kRDtGutUg+eQLq13MJfnQbyyo/o5plp/vB9r
Y55/GDJQCRUGOzJguQwJP9ecC1ZpfGnb/iEeuh1K0IbHAE8OeqUQiqnjEOb2OE+rcVSdEnBFvzaP
+Lj44Ui6b6MBmgWlTgO3+VRln9ai8sFVfdanNIjm+eBQPJy0KigXSs793m/a+JA3v0l6CwG7p8ju
ujDMM+OPNVkfcjphZpGgnexP8/tCt/xSGw9j/7ptO9aa+jXVqy8m50xmJjsX8cYuvvkt0rHRh6m+
qBHghijOzUewwI6vZkt9cYY69PNVKU5zsU47b4XND48Bm8BscHi40kcpk7ie+omP0lhpF9RxR7Kr
qevj/eW1laxhqPQzjDS2Kem83K0ZWzF9xCjK10kq1Pa7G30PVTdoYaDFjvGgNLucjO3xueA/SaZU
GL63i66u4mZdTWRtlcTS6arN/THPE5DHda/hZDFqK6YwXvufFAPhx3qYlde8R7OjojRRoClhGrhp
N/hVGoY7KcfmytN//jBpRuyhW0L2NzATtcRYoDks87ffoDCx5V4EEbPzIoOazMzoWpdpH6LoGEWO
PyzfuxisrRv/+xPxJpI4zF5E6rtsgmKDyvk8XBr47Xb46OZ7KlmbO4SUG49CoEw8cW+DZEND9UXA
f/o0DKzhxCZNuz+9/FJWX+8v2M1l8zOSLL+gF/3Kd+GA15zpsg7v0sTe2RLit0pVGAow/4xFbj1F
xZimfcpYNLDPmXYpMB0tnLep+kFcJkJbAerr/UFtTx98ILjZ4D/kwo9d4dweLyBZVhjg57ULo+eu
CM+RF/rFMCWkRUP68X7IzVVu8aygZuZxi0nbr9Lbku9FetaYnzNUBO0UZOIe1mCDcMwyfxFFOsVX
213mYrZ5LU3x1ZyDKj1MZe7PpgpxZIaFaHa+snbvB5KGyW1jf8o6H69LBB/m+uIV3RGxKH+yosBs
54NBh7q3DuUQ8ngd3jtaucc93sii+L2i3wOmHza2NCvjPIr2Lr83qWPfRnVmiv8yjEuu/tE/2c7e
22LzG9gkEJjBCOyPdAgkfcpQBpFDue2TWg7TuR90jPMmb6cxvhdI/PmLM2B0ZrUvKi5Tek2B5Tw7
PdlhtOys4i0cqgkGlesKUwWNgd2GwSvX9dKWME150Zoy0MrHrBwCBGDYPGViH6L++N4p95LszSOB
R/8P+i64I7G7Xoyuyou6I1uAvqs/m0705IzezpWwuSxeRJAeZ7kDjc2EF3EdvMqfDcfXE/VLEr3C
Hy733fg6m3vpj1hovxxCLyJKB+pShkm9CNhmHisP6HrAiBuP6GGQj0V+F3sP9vSYauphjfP/dE34
4f7hcH9GEX+7ndHU1HM1cxhva5ePel88VM1OGWUzhf5nfNgh30aAXUpKILRXmsnwhzV6Cwn1TW/a
vpnuwQS3lyX4QNSsqVP+4sAxJko1rRmxqmYI2nQ8j5V9iJf1ESEMnMGMKaB8/b71hvdxG1/jYQ+m
tjmb6LFRi0HOxpG1N9xJcRRNID27Je98Hfzlu7Jp5z/vf7MtoAh1L7pGCDIJBThp93loSBh5CluM
ikmw0qOYC+2wWmTMkR5U9Sta/z3GEebFnD4k/XrMRhWH2/ihzwyfRvdp0ZrHNtXQhUiuU2x/vf/z
tibh5a+T0pC6L4s0mfl1Kl4gUedCxPl0P8LWva1hUiBg6C7phnQMGANKtXUDuLXIHyOcY9OkOY0T
7PAHLkHeMuNDaaaH+zG3Lu6XMaWDIbPdsoJNz5xHX9PRDKJsCIr6Q8h0Zt33+7E21zE8OMB7tBDg
iEuJ6WjmbepgpXJ1jE8FwIei8R6raP6cjRbCq/aTOR61FtGv2PqSZNVejrKhRgVU7EV48YVfHLNu
lcaFGy0Ip48+wj3ZmaYM+OvmPDbqU9+/i5T4MNsAjtpXDZXlcopHv+XhhJLjIR7aE+CTk0eKsYZr
YJbKzhG9+ZBBrwN+ubBuANh4+/OyzDbayuM9UTV5kIdxMHbvNKsKikh917la0IbhER24EDm2ne8i
5l0+q19Gls4yLe9gNusqNLNp9RP43PH0uuy/zfW3Zv5mGKuvlvTFm1cKuY0Wmsdub+v/f8YOmBw9
V2TpZLEdVY/QDYCGcR3UOnCa58otBcwnGJc1WHWQcF5xifpXbTI+3B/75vrnbSqUGOjOywW1vrCm
cYwm4d6tXwurPJtYhQxV6ztud24gl98Pt5XHiKfwf8NJSzDXYKglwnAlj97Bijor8bP3O0BM2ks/
g0jn6Jq0tobAKg9TA5mbxntqta9acSk86F2oed8f0eYEAvn9IfgAmELa0241NYCyWTt66wXJdGyt
NEjVLzUlhjXZuSH2YkmzB3HZLVvx4k7KY9rxqOj+XBR/IAW3zWbPO2/rgsfX+J+BSbNYZzMnvggW
F+NJcS6upp8AKQU5e+H+FG6fiy9CSVeLkYxqpCo6j0/UTtvqVaa/Ci1I6WkVLM6fpGdjCgKvudb1
uJPFbK5HaNM8eoUtqyy3uipoyHklR6LmxkGPzUPSBFO9E2TzXuOJACiY/IEuxO3B5uZepfUDMwln
8uxGly4tDtnIURue+vHDoLd+r6nB/Tnd/HovYoql9OKsd+way4GJmF77WOhfsJfwIcWc4aC9+41A
TB2dQofb5cfJ9iIQKHEXCYiGCzSfl3O1jCNJSr2iSBV5fj9UO3n15gfDSxefW9FUkiX/4j5qm37i
Cs3RmIARPCZI7+zJ0/zItH65EIDckHGaZJyydp2tpmPVCxeTycsPvdsNj6FDk8WqtaAYXNTEcsSO
8Hpf/0q7HMWV2B+1EwpgDytSKIu7VxPf/JgeVyNecKQNP8q/L+a47dV8GDxWaTu8brpi9d1q8E1z
PRopV/T977k1wUhsU1QQepX0Ym8XTmQh3BXqwihE/24Sahw/jrs7XhxU8vy+DCKtTiQ3+i6ZLchm
cX3AE60A3HB/GFtH5csIUl6nTemk9zHc3qnKA334WxvPdmz4PQ0iHUD+/WBb3wcBOOF3Q8MCeNHt
nC0er8mI5IqWchU0JZpG8/LYxWibsRvuh9r8PLDuDQQvwWXp+m2omsYwSYAL6dZOg1Y/lJ17QIDr
fwsi3WmFg4JRbDN5lvexHDs/SY459P7/LYh0mZmhNjmJ4cBrHC+uogV2+aS0eztHfOZfFhr4OeEj
R2IlKxOvQ5pa3gqhYLSbDxThgnbNPg6DeZl19dxV9V9R7O2Ma3PlATD7oZmDkYm0GEZ9VDKDp9w1
SZqrZdPRNh6TmqYD8CxKYfcncXMjwYZGcoqeGee9tBwMM2y6HvUKTe25LFVnOrupUe9cJpuLDgVb
obkDjFpedGNhlLEyF9AFMq8MhBh/YNqDxoU5lef7A9rcSnBphfCO4B9JZZNZST2rVWEmeDCwa/NT
G0enech8J90Rcdse0z+B5BZgD7bKCSvQ7TW23O04H73pY7arI7QzHJl9iOQ1j5oV9r/lhOiPun+2
7ts4b46FHR3vT9zWSkDMGGQLZTQUOeTX01LlnYnw0jXqV4AOtjlkf1W2srfgtla3yd37Q9EGxK0U
Jh8NcxhsrodpGV8tCndgHdXf4kF7Z2KRBXvm/f1hbU0gRyqSBpC3wMNJCxwSdxQ1KuSZpm2D0v2W
4mwfKd2pnJ7vB9qiYTCon5Gk86hwwE5Oaoc8i1u5gb4gGOt4nfXcmS765aqbBfXS9o9mlI2AR71v
gx1GwWCoSoDK0TVVGjvoUAD8jf3w8ldJp4mSpAlOm+yH2vjkuH9r6ld6MnEx/MYOxy1OyFRDXcQ5
/fYc0aeywN+p5xzBrsHuL+K4n/po57TaOo2hLAqzXhvrFzkRtnMXGy4dnoFeIQjsYh49VF+cvrl0
unJMBwqjyZ7Z+Nb6YU8AB0UqjFUkPe1bK+pLdwGnXQ2r4cfjW91wA23IVX8e9o7JvVj67SQCFeld
S6DQadT/USbHIU8PES/2MFwP9xfr1i6kSgYZj16/juLTbSRSm0pVFgxEDH2+ppZ2DVPliPrAOc/t
U51nO+3zrQcMKBHE4sEemrqcDptaa9ZFD/ZwKbzCtwf7dTejG+u9ii3hZnDm/3XxZnvnhN6QkQWr
LWwNAG0jSik/rc04t2clhr1jxZR94v45TLo3Ja/4wjXOhkXBcy2Dokqf1GZ6Za+hn0zdbxw/Hr6U
uM9A4UOC8Hai9SVNFt2B3uMtzWVqnP8UqRHU2fjgNHstis3VQ+EXrCCfFrTIbSjWZFZpFjjcEpWP
2ZteO8B+xsV6cneT441Qwr/HRDMSHQbsP25DlUgReR7uk1e3/OS2a9Di1tKUDk3fj/fX6WYgnmog
LZF8AHp/G0jXagvBYr5goz3hw/C2LL6Xy0WxnX//KkRXAqwiVXM0WWW0tNW5GXUr8L6moj5GAJYK
tTv/DhPrJoq06xpzjjt3rMD4UldKnecED8+02lP13Dgkb6JIp4ix9nEdC/DtOCpvRtBWtvJeV3rR
pSr75BA6/c7Zv7XPiAgPCP8OcQdIX6lepslKaoE1d+zBx8sNRc1n2/q0IHaj1seqrfwqGv1G/U80
RT5Q8sf7q2QjFbNYHFTEIRiz36WVX3mlMk6Vyj43Z78uvvMSMKudGsxeDOk92Nk0FvSBGIWJDL3z
bLimb/17uTKhHUQ7gWc6d46MAkjynIZYDQM81b87JbWC9jlFtO7+bG3tKR1FfQ5krCeB7d/uqWFt
1LGp8uq6JmZ1Hha79sPC+FarzRsUFtqdm2YzGnbskCdpwBFOioboqoW+KpDsaH1s0XuPmub9YMSH
shx2Brb1iXSuF6oclF48GZjdqHpd26FSXu2mOpZhf6Gu+pSNxrv78ydWs/QkhNH0M4y0v3S3m0vL
SKvrNOZ4dn4fmj0Rqe2BoAAhdAV5NYk5fVGuGboYHakhqxjIJwLY3kd1/H5/EBs3sqBl/RNCWgTO
3LtrAq3mqsE0wotibH2vX+krH7NkfuXM5kFp6ldKYX+6H3crS6aQCZwdWwdwXzJOqC5JqHrHgu9a
tcbZq/FGqxNj8JOwLzl1XY4rkpPzPOvWp8lw4BrVTpCVqYFUvWM+0m0TRusLwj/3f9jWOoVzhS4s
P0qQf27nvG6nePIoRV71Zjkj0k8Cv54W46la94o9W2BL9CjRERGpENea+PwvPu+sjR1JNOtUS63H
xW1Oa/ZoNO7RmbzA7QOV7t2UeA+Q4oPorddbp9CZDkuVvJ3cOdDb97a5B0PZWtJwBLH6ZPiUB6WL
qV0gckZJVV3Lxmp8tzWjIDbDf6+8y9vyRRRp47TTpFejwZqb567lzGmtQMeuxHfDpT7d/5qbVxJ3
EnwXAwd3qhu3c2xUlZ5oa1lRQPnuNFowAeCpE9F5m1TI/q9q7WHWXy0luErPeUTweefY29rCvFPQ
boWmTIokzegylU3RDw0z2imHJD+vbXiI5520ei+INKHWXMCwdNrqWgHqIZ9wl8ZHrPr+VG4G4fGM
/xCyRFSPb2fSU8POyJ2ZIPEzb9ygaZ/K8d+7m3PdCT4C17cwjZcSSm8q1oorvL7WUVf5Tv5Uj+k3
3YLYkv/O9QfsBPlZHovIw4qD4MXu69JosPu+qbE6wz6pVP5c9L+0InnFxro/cWKJSfcEp7cJa5Dz
BIVD4zbQkqqJ0mU9fm4mptxerZyUPrq4DqlyOh2s4j/3w218p5twYo+/GJfThwV1na66usPih9VX
LaOxsetyuRUFczzR2XBJVGTQYDgXDcahKusaJGTZd+foIbGyHXLRFuUH03TeMHwfE0KM+BUvxhKq
MSt6rutrp7jnyTPfxtHHekiebFhQa1cfquorAMKgTFu/C4szWAI8wfudhb9xKDLKHy5qcE5BFNz+
CFDLZZ4MXX11q/qxattLuaeCu7FCoKKowiaeCizNr9sIlMmHfEjz+tpi+tCEr2PzHKF/aRSxH+Iz
c399bAyH4itXPo0ZA1tgaTgO3giuky81T33NWA+s/uaLFcc8Qe7H2RoUbVwMtaAqgEGSDqXJHMJ1
XXTOC6/PsUzQy0d7KtPTiMGgH9YwUtw13jMy3xgcuSUtDUaHMKArbeqCRtM0ojVytfL6mAlN/y7V
f4NBydTh9G0KIg/c9tvP1WuupXizV4PY9txzXyvZJYk95WJWc7ezAzYmUXwlNKDImR1L1gErW3Wg
SEn9P+F/cJqt0biYzZD49mobp7LEkMipemPnEbw1iQSkKoSUJ/rc0iTOvTcoRVg2qP+2X5VYAHO9
8Hx/dWycH0CN4U1SeYKjI0Ork9BS2zk2G3Txn1xIz61Xwxn+DcEIeK4oymIRonu4AUpfalz0zp2S
luskfXDX9luR/g6JDmkDmAsuX0o0/29jGL1mtYNRt9dktM+Roxy0JjoOQ/hwf8LEpN/eIgwCzW8a
QuTLCKndhimrtkOUN+K1ZkfX1vxi47HYFr0/JnuCS3uR5ElL65xrMa5Aar930s9FCBXEfpMpn+8P
6NdVxoDYQHwaXiDs19sB1cgGRAN3/VXJcKJwDmVmH+5H+HWNkcMiJsndzomH4thtBNqzS1/bRGjD
s4Nhad9/cuOdDboZg8KXMBHm48joVbUpqbJFDpd7++wmnxBPQ4/7/jC2JgrA6D8hpAVm6W0XNbPN
l3cXvxyFF/L9AL9+cBQV2O1iaXFay0vLLNV4yU2tumYdTlCxrQ6YZ9a0OOs6DWZlWnfqRHvxpC8f
laU5q/RirnYVGoFrNuHjXCifSxVUnNEW7U7F5tcnrhgexFIICFhI6GJ+XyQRRajE5WCsLAPFmA4l
xiK+yZ2gTe1RH/9ujP4wa5Xih8u0s2V/PbxFYCHSz1WLx4FYOy8Cj+GaOEZIxgxmoMC4oowwiH3C
yC5Isuf7n3BrjKI2KhQQoRDI2oSQJ9Kh1LlsPae9FsiRYMcYolPqFicd/efKdXx774L/dV0KsXPh
FEECDZpZmtcqqwwuPLW7Gsa33nzq9vwHNqbv5u+Xpq/UUwf/Wv7+aU54IL4O/TR6UyV+5u5M3sZ6
5Oxm2riNAKrIBFahauQZq96R4P095a9ZCzi6oO26l3ltDkiEQS+QO0/W+S2KznLWOeyusW091A5U
6w+DUgVrM15ya6fnISbn9rrg41A5RNsT35RfMLAVMuCrriY910XiVzDlzZjMcucI3wyC5q6oTwn6
uJRKtpWyRq5JkIj5qtJP43DKu0//emXjRPAzhpQbKxoyFRiY9nDU1cDN00sDsg7nyMOSqMe4/mZM
SJr3erKTvW4ubpwRkd/8kadIi68dzdBelqKHM/2uLJ+naa+2t7noeNkY/PXUQmSnudytYKtUXX9V
m7f5HPJenw+cSLOuH+9P4MZI6H05tJxERQfht9tTqC0b1cAjZ7gmMFuPBl5Lj12feDtn+sZTjVaP
wNvT1QPdIV8ivdLHoTeYw3Up1yD38k9V7D6Nmnaash5Pu+ndMhTvzLW8WMnZzi6a+8kev9wf6a+H
IJASoAtCwIs3gHzQc13RtbGNEcZ3WB5juqanVNGp3ulT6Ld6lv8/zs5rN3Jk2aJfRIDevJJlZCip
pbbTL0Rbeu/59XelLnBGxSoUoTmYMw/TQEdlMjIyMmLvHfsopO2IjO+tMc357XXr5x8U6yBoGBqo
UFdYn+6uItPpanvwYbR4g7O4mXzktnUrcyM9v4DxprnHfUKDA9U10sHTL9rGQWO35jD63ZjUKXKE
WX0na4W9L5AA8+Klcw6OkwceiNTGraZQOUhyWx6vL1cYOQ0w/AgQ9rxJyHtpVZz+iFjJzaTDsfx8
CXZTCG83mVyp0TfO4YVdpXRGMwn/pU+xrt9NQVDMxohWkT3ukw9tKChCflQVG2bOXUc8r9CVQp+W
NNsQP+PNVd1Ses6stJF9xajl+0rrl4dIgp2gDdmPzkJf0Jzl9kbP5o+AU7WNPOHCXEwbz6GPKkrO
mrVeZLUMiz2VluIbqCDMOnrsy6cqe8h+j8kuvXeWl1lNXKb/Bf3BSO+6F/6i4xx8Gv4W+sc0uJXN
2NtSWznfd1vQ9xw+LNciB/t0Q3K1MGDSRaofT221nxu5sZ6dIhlqz4iMEipNRUF8I1JdcGxkdJAd
ECBqPvW6IzX0ajZ02YKitjW4GmSR3OkhJNkuclyuXju7MrP285LsG/P9URIYJOrEkIWoVcCrOV1v
qCRZ2WaK4mu5xGSE1DT8Nu7qT9cPzYVdBX8AeIQkW4xaXJ3cOmsGMLEhu1rEyq08mI3klhBo3F7j
STfCkd2IFeenlKvlNROg0ccKRUryxq/rZJlsq5pVHz6UijiPiTDHz6wxmvwhmcrY3vDk10rVaVSg
eeC8io/QVDzrnpQNpeekbBVfNnd57ekWAwXcStshBMqMAecxB5o/vTvwntpcZQhyEhjNaJfKK0u7
Gj/0u9KoPdQUr3+7CyECCTW8EvgP7HZbPd3KtCbXpxij+FauD423GJ2Se1nZFDwnsrQuPSCCKBTb
VbfswmiBlpJLiDRd/xHnKSQpsfJadoWcTCv19EegnW9LkzTwIyRFPVLNsHcTAioHJWmsW2OJD2Ov
xxvH8pJNkRqj8MJLHQr3qU0kP5dJoyngT7Ptz2b0MNNAcUvNaRAVln1GZW8s8tJO0yB2SCRA7JyN
Ps0YRKx3qBb5RTH+iiIITOhKqTmoLgSmbook9aSydeu02fDeC4eFW4Djz+1K530NEVSaSG3iiZgH
MEna29PY/SjV3PG6pB3mjXzpQiSAWS4G3ykC6b1WkXTynPwPXVZfl8OXboB4mtb73kRegpThus+c
J4DcajqYZWro4ipd+Uw6SlUzIF+Dpqke/ajNZjioUiNvbN5lK9TywJFx7tdQoNCIy0UhAvlAOWM3
n6v+Jq3GLXDqpU/Eo5q/CLegdyO29U08G8euHDMr0Xw7Yxq0rPV/9SjsvBrw1kZUuWxJ0AdB+1G9
Xu1axUlLkzTTmMRt/JxG4+NsdI/SsDUG7aIZbn2SDzJnFF5OF0THkA5XxqT5dlFRlphC5yiKGDdV
LS8bpSpxha1iM2sRU0HJjrnYV+WwJZINqQ1N1TeG7A4shqfVX+tG9vLhgyZJR/657ncXlkbThKih
wGRgKOJqabVlqVEPS9nvp3+KJXMdCC/qlp7BudvRKMTjAH1R4bPslRFZZ4Yr6pkmconMXnOq+Z/E
nNKNgHTRCGgSauFC8tVe3TBl3ODPU4gRve3lXV2XdGZGu7Lj/2II5UwOuUHBf43Cd/q0KgujNoVS
V+2pRU7eEy5F9/u9X4bPT0sL0WbCOlygU6eTl0ZPmDNjMpOnzeV961hDfTPMpEBuX9RK8vJ+c/id
TLuEGjzv3VNzfRc0bRlFlp9ZTe8O1vBRj+wb8/3kemAL/598CAaZtjKz9PWI3GRs+ZFU+8IKujrv
rqo4wMsoeKE7LkbxrbzNycTQaim0GI8af+bREtCIsX7Xmb3Fzjm/HoQhpCVfa4cE7dMt05kiOQd2
atH3+d6m0qcSsfacSXLK1rv9kiGDliM3A3Pj7PWQnmbs5aCKEGs0S8cLR7T4QqiuMhqOW5/nuqWz
aTMjqDC5l/k86Lns1e67Zle7sUe7y966W88TFhKV/63pbMZ31NUOD1IsacGDUjaPaJBUUvuohDWP
1A09lcurIigw1ANhzvVbfKw5xkvN/qlJHHlFqEaHpoo/lHlZ3Bd2u3FwLwQisDliHhDAPUrKq4Pb
I9Ha5/JI1hDRPHUlJfxiAa78df28XrQiejLkmWRgayZmnKpGUKi1iiJHUtVuoanNUSH5+3PdjDgs
p/cRY+1fkaJsH7nlysfrSunCKkcKtrOybJc4MAUySda82lSm/XVTF1cE6hyxBKDnwHtPj1MZq0ox
th2ZnR4PHoKDA5oAlr3RaLhsRcwfIzwQwMWfv0lOEAlcbDsaoL8nufOC/EhyMIvI3l1fy5l3ozNI
0EbJmTGz/H9VdJVGFKJCZEr8Pg/dJtBfWhpnrcZ1bukftbLd2LozB8ccD1ZEfMFEk6WIr/hmUUa5
dNMcdL2forGcEX+cwvFyps5sndqz3QOzK5QUHeBwr7zEU0PBBBguUdSegWTDF7Ruc4pY0tYwqtd4
duJ0worIUVGHICleO12vzlUZ9u3iN0JV0DO1OQthog/6zwyR0m5nJFKhPU6SPWT3SZL0L44W2c4x
HczMeiiDUjeAxWn24pLvRP2u1Sfzt9ZVRrUPDCv+biO++akMZIUR3ZMAUk5trz9q45j2u1pS6pe8
KVIUeavS+VJOkfa3nMv6l9Gpy1OW2OmnIlWb56ybpX0WBnnCA1qrPg4oWVL3Yt5YuauWfnxJqKU+
jXmydKDHHanfD5R1f6lFmf7M5yD+lARRVrhGUZXPQbromVcthvmggeyN9iA8I84Y4gnfolQl0AfD
KNOLiMb5oC7t4BzB0WXGIR/KNP6kl0VUulrmzA+N3kj6IYpVCc6jof00g0Tu3Aj4gfyg1HH2PORI
PT8WscS7eJFnFJ6iOqAxkOWj9CmU4/TbYg3l99FqrdtErudveHmauTKdq9LTmM/8o0gyKG1tXg7K
TgrKDLbo0PcfQ0oX8mGytUTZ5YZSJ17XFTwysqhrc7fuVfNzu2hTv2+LpAxcjr/zI4oZDnHTT3Pi
UDZbpOdBTurc7eO6K3dOGylId9cJqmoL03/+iYuwXG579s5k9OKodbfzFObKxpvv9VG3cj4a0RQY
Td61gl5w6uKxmkStOk6jzyyzAsXmeeAdq5fmGB3kxRmzXZBY8kvfoK/i5pkTf+zKzorZEK3Q3aEv
+RRK7Qytp81K/iOosgn8R5qoYFUTNt1QiiZhVyiv7VSmIAz7TLYN6GZmnFuuklrdAymFnAPzhQPh
BRppn4dioPxAeTLfI+Rf/wK009Q7R1m6PxIi4emuGGy0IO0RIMxeSdXofqyc4KMV57l0A9Uk7w9W
OzTTsXOaft5pINcLFzyL9TK1oyzvIBeF2X6YlrkMXaNlOoPb15oVe0VDrWgjPbsQq3hKUaIQqGKR
a57ubzIPVVSY1KRHs4JTejS16DDUf6RsS1T/vNsBoBSmAyQRejc081avQ1sqhgmlOsrSSai8oP4w
uQ6izYc5qeR9kaOhEfdTl7h1YTPJRyJS9IElHUoLZCZPznA/6nWypctzIYLaov/A5cBjCLzA6fLR
Hk/NTs8nn8fDzHUgoX5jmn/fe/1A6mN7mUlBU+6sUj71fVv2sb74PGkPkFgQBe3u+tbMxQBWB7Gd
95ujjsijgcqwUMU/XdOymINeLqHslwAFn3rR07YqnDcHq0yWtVieFk/yu+88riCYWlAL6a5Y60si
s1trbCdpQfsvcfZojuc3bVP2d0arlxQXjS2NAXGHnsYFYY9PRhbOy2WNEB3aqeSjRrIfJbHlhaFe
PTiDNOyMeZA2cpSzIgCMBdoczLSgVMONvs5RRo26nZrIvmwE861hFj/Uzh6PU+xw2QDYeyxMpfMy
RaoP1z/khSMjELAUT7nhAfmuqVWyVMRhqWoLqO/ac2p1L9vDzdg7z71QZ0GPS50+DV3KxOjbuGwn
NxYjA6ogeb7+O14/3mqzAR6RyCBQCCtw7VHgYFpn6ArF10mzvKGkcO5aozm4yVTU+4ge6r6vGtMj
VE7evMSV5yRDe8jjnpHTTFJz83H4U8eW7vVKV9znvSw9yPKyfEZNZDzA1292dHwzxshNzk1RR9XH
Yq47dy7m4IDyWf1oh2X38fqizk++BoOH5BZiKpU+U3z1N0maXMVq1cJK8rVpfqzU+mtXaVuduAtO
Cp8XMK7MtwP2sTqJ1cwMAjKayV8gbjyo6hTs8Of4p6X2zkYt8dyUmHtj8CplpCfNxVUgY95yXEZa
pfplWuuuY3TzDWIluadP3bRxHsRfdeoNrIfLGAALdx6a16c7R9kqYs2O5jdyXN+rXTvv5cEwX4pc
a++5rk3BUu08YzJDz1nmYUuT95ygwC1C6GIUM/+AEF/dJI1DN0YLNM1XJpp7iNQFDsqo6U+JCbbO
vG/t6qgvrVvJ42EIhcT27XXXufwDHKpaHE+WuyYZ2XBgnZxaEaBC5sxO4T7tJy+Ta0TTly+K/LlG
DLCwNIjp9pM8tgAOt54YFz636GTjvPSTxSSi029Q99ifB4WYVObD50aBs0f9w9a9KAhAOV5f74UP
Lq5uXurCl+njnBqDSoSkr97Jfi6jEkf+vKCCM+j6wUrb8csoxcG+VYf0UFhJ7mmLU+6v2z/PUSgc
ifl7zBDG6dbkNDuapABvkv2hVZx7Y46HvVkmLQmnmX0vCqncCA3nAR97hhD7YXgIb85VThQokrzU
9AZoOSbmDUK5xV0Y2BkDQtXhQ5YG+aMUjPqTXSIWd32l5+1clf1ln+l4wm86SxXULLBHe2CpmRp5
Qek8z8n8pUT3L+lHz0ic56iMPrUJkoX6FrrmwqoxLZSmbXHbrK+5ONSjyZZYdS0X4sb2guGfMvF1
M3Urq/Li9vif1vqvQeHjbyKwFgeUh3oMOvXoSvU/qZ0eIBI/2ZWEkGkLQDy+K+q6cEdL2bB94fiA
GQA/wDq519fTqhaaFEyWoFxj5na+U9NQ8dJ8oBM5GOmGqXNlUajXgKIoDIkuDB51ukzIvebEk1n1
pxIN0cotkBK3EZxcguy3HLePDGnZSWl9W9Xxy7hEe/XnOA5fE6fdo8u2D5iYEjH4Ykn+wq7bh+MW
NObC4QKRQmkEJIUYMbyKJDa1sCoBDeYbGqqPZunF9fekoLnWbIWRLUviz998b3pcplwbVOJSBNjk
4aEzu0Ng0OLemt940RANKOKj0A1Y34XQjZ12ChoVApnzODbfk65ispbhGu8emcyn5fpBKwdCJrOT
VoHRSKZJ4CNUP0uyXWH+KCvzRtPGPfDsjZz+PFvBEp0hgr7oKmurkOQEljUYeqj5RtIVN6GVf+YW
3tKjvHCv0axmPRb7xnLWXQcllUxUk1MQHYioIynej7cAPJhLCXiEaQGxsexNc2pvGgASt7Qr+/1M
hvUw2k73mX7tsFEoPl80dFcRB8U8EqHxeOowXSTpQ9Skst+2KmJo7dIe1XpId9fj0HksYJgNEBNB
fqEMub7dUsAymsaH9JGuv13MADXW/jY0N5Km8+hKbkag0eC+8OBeoxAQ9ZJSOVoUP1XbPXLih7oy
BDDrfpanH0GtPmtbs2vPTwFNSxpVgktEVrkmguW6MzoDxClfB2//rFTtsEuLwLyzTeBg0mhO73ZR
HggkPgLbJqZXrtJCiVqGXS4NSVGnFvdRabYIf0WomV7/XOdOASMQAB31HvqxZ28RQBulHsuT7pe5
buw6PW2PYxm+/7zR3SfJNcSZc/CLU9fLpCYdohYrSMoYzBuiWFH2ub2xZeeuhxUHGwJsTy67Km4t
Vl4EU6fpvj0FNfKzkvKTs+88122r7a9vm8iJT5N23BhrVK/QrTkjdrS5ssRJlhi+VHXJ0ahy7hK5
kBklr2rHORnmL5HUb919l9an8YAlTFJARjfydBenwAryouwMP270IUfHOEmAwVE81V29LcMtfaxz
1wD/BhiOmE+Q5Glwaq4s5r5axtrwl7w2PJspsYe+7aTD9Z28tCgqd0IPi6cwYORTKw4KNEuNKCeq
DIVbLk9OGt4oiboRlS59Lx6moMQ5SrC+Vm0rlDI6A+1404/tGGzsoGe3ZqaNN3ZQRjdOR50b3Oy7
oSKcWvaNzJdmIBTs1dJK3ZwGAMkGAofVsLOjaLrnfVW5s+J0G/54IdMVtgA6sDrBaFt9LG020kYP
HMOvoVYey3yW7jP4TDeQtHq/t5rwtsii/maWTM3TRzW5z6dZ2ZK9uHDj0RxEO1KhRQ07cY1Qi6ch
lIegAD0gF+TU012nh3u9+Af9RRP5F7Rj3dCkKA+x9KO1mXJfcCUKD5RCqcAKpIT48zcZUdU4chgs
soG2nxUz8yWadno0Ry6Za7Wx3xdN8VKlNQUWjgz/1FQ4IaPf9zb4BTOy5XtDg83/IZnjTHUdaZi0
DUHx86Nok0qCnmKIHeK0a+BMnmVRjSqQ6UtlEHxqMqv9U02BvJFbny9KWCE7EBpjgiRyuqh2MSWi
q2yi/2w3P9TB0Q6ZRifHjdO23ziQF1dEngfXBfFbCpantkpLMrJMyizf6aKxcSmJjeVhLCHkb1wK
Fw3RRBYijLxRrNUhVGrbKNqBL8VlXXzJAiu/kSW52mBonwOoBRZDlLwFWZwjuFpPm9DLKCGF+0bo
lN8QEwHCm7TSUzM2w10/GvJ9OC3KXTFJ8z6BHH1IEzk/tnnev9RKdqsnScaM4yDbW0kdHG1p0L/L
Xdp9Taq5erKi0dwNTZf+tuiabWQAF746CkHoBfIpBAFchM43p8YaGx7OcRuAKmWicRlSKTRz46OR
zRuf/EKM4nDiXYKwb/AqX2XdvTXRXDTUwO+4vhRXkaPom8ldne2pOsS/6lIIm0Z9Pew0c4iKg52O
5ZchNZStJZ+LIqs2CSrpMB5Bt3fdpygz1APlJLKZfZwkuyqRp0+NFDndzg7TA1iK4GZgrNcuzUnr
mlFq9t0cPMa50zyhzZI+ZKn9RW/Q7sgI/B/eex8yroYqHHVHoZC8VoWWlX5wuj60EU8w509mSMet
zMPqeaFUsXE0zi9FXnOAsMCqiEEOa95w14saUVGlD6OTe2b+S0MlsUGgtKwc6PHvDi6gTHmxo7pK
3s6/T91s1sK2N0orfyjtR8EKURbErr+/d+9ENZ3aGgVi4tS6lMpSaBylavqwFDQd80n5rSvD4pnh
5jCps9cA+lO03lAI4dycS0triMdqUVhmDwGX6VOWxqJwGVnMejCSO47O1tTxs5ohr1SaQeL5LeRx
10zHSLbysqdx/FDksv5xpgCyG/QeXf5o/LMEneGNOqBvJdKcF5WB9hs5moiRJ9ku1kncKRMTHyi8
ry6Gvg46remG8mFIQ/0hKZZlz8Ss6dhG3Z9UYhZwGcmNh4CO8vH6Bz3zUGFYCKSTTXBXrNtSWo8K
6ZI75cNUCz6TpoUVclBBECrurNIKOeRL1/xJqundrAUME6Co0/LWE4qtp94aSwCuCyWqHvoFxXAo
cfIed4pdOxu7jYNxHhaFLZBU4C2JwJBnT20lRoESrJZXD0Y9BruiqRwYCqRpSqkoH8DMRn/tIdHv
gm5KMtcKY/WD4kzFzfWdfn2Xr78xlzsFEZQ54BaszudohxFd+qp6WJTG/AiNDcE8YxKNeUtjA6Aj
JeNcHGS57D/mRo8gTpyl8/Ncdpm7OKl510mGdegC56cKXvSwOPNhglziBWlX/bj+W89uLLFhguFH
24Ji2zp6V/FgOMyjrh7SINH3mWo/FmTZx6qwtZ/XLZ0lD1gShGYuRk0MxFsVG2mapArCw+XD4ijx
rmbaJnq5U74Rh8+DiThdgvduG6rocJ06QGy3QR2btUZzL+jSXT0UKrXTxsyfu1ZORuTEO2OLsnK+
h0BvNRCeJLCirLF6K/MWnzNOtcnIvSVcPhZ1OkUuch5S/VRNZbJFrDo3B4kLBBepq27bzpoCavTa
uCAxY/sMgARDZNGQtB9kBxCyG8tR2L4biCCQVZwo/gaHW2xd66r0pq2l2bb8UE212GV8aDIckAqN
wo3M/NLCaFsJzh713jPABy6zNGkR2/4Ees1DuBetZVBQ6ccxiBh39V53BN/5xphw1zepGhW8yGB0
se33QFdcXlSla06J/e5oz9MNfBolIYAlqLCdWrFBSi/5IIH8rQf1qC0NItF4EdwtPUrccbRIFoxO
L91GM9MN/Mx5wCcNpeJFG0OABNbw5jZgivFoRA5KE9OuGoL7eIppfLeflkE51tKnd+8ngw5N8JJA
j9EBWb0Nwm4ux4QM0e/rbLbc2ZAzyetsM3Xem2MzTYc3DlLj4AtFyeh0S3W7VniDVCWktPQmtriv
1V6R9o661XU6c8eVodVNbda2FhQG8nmZOezU4m85PltVvHFXnEVFjPBChM0tJANxk9PVBMHcRrFQ
lSjNDoJzWX4q5D7fqPBeNPKKJKJwzkCAla83kZRJgY2sST/EYPSMsI8fZYQ7iveeKbEYhN74NkKn
5ywyORklI8dGCjCMg9sxZ2gzXdl2w8rar7nV8WnSGPBKMk2rVbiNutxuep5G9+bsVUrq9X3iBrBI
rfk4hbfXvXrtA9gCgQYX5XX2HlSy088zmrNlVEZg3GfyB7ubvHpndd3uuo2zdOHVCNxv+vUUQEBI
nBqZ4W5QqXDMezkxJeCZUfJl0a3iy8CT6K6enfBbx1v1bgF+dgy1JfZsKHVf5d4Mn82pyY69xFgw
1B3bu6LKoPHl+q+ydDTU/hM93Jr39xo23iY3/Frqz2QMiJyxM+vXeaUtc2PnmX0PpCz3Ar0obxX0
sjzaMc0RoalpV8xNve+m2t4ldpw+mm07HaXOLEKqdX1wV6p2vQ+sMnq02jZ4sKS4/NTIZfeS5YJE
MI/ScVmiINmhlCPvug6iJoTt3mj3ugWq2I0UcKQbQWWdNrAoeK6CDQrSkJLm6qwD6c2XaTHte0jh
vNmOitreSv33lNLD9Y+9ZWiVGlbyDGABsPr9sNzTs/e0UXPz+CkdvvwHO9xwAvcvLu2V4y5q0XUx
E/XuLWNmEq+5d4r4e6XX+2mxDtdNXTiPvNz+NbUKyLPZl3Ie2fY9SmMfArRlrfrQzQ+dIbuqOm6E
skv753CNQOskv6a4c3pW1KyPNbhNzn02oPI+Iu5928JTvrHn/lG3ZmVjG8U2rZwdBrsYwMcukpOs
zMmDFgVKibmxcSY3NYt+16jxll7BK5fgxAwVe4EkVuB044NrzExKpShxrDryRzWuag8F8aDaD1E3
fG3DwWK2ijWqP1o4D0SgOYsmb2rnvvfkSe1mLy2d/lNvy0W0a1DiDl2q0RrSCnOZ6pqrhfPyczDz
7NksZEXbF6muMmbZCDXll1w1GpDtuW9Ge0erhEdgrIb1Vi/pTB2Yew2pfB73YiC1kL46/WjK3MeB
pUyh7yRAJgb7GTT0jd4YERMUJaacfR9qBmRpzDBt868L/ynBafV+2M/SFu7tzFlPf4q1eoXk1AOU
Mh5Dv5Pucjkhd6iPmXq0RttFu/f4zpPxagzBHgOArXMGd4XeOhtRN4d+nH2NNWk/zH+H6BMTY++H
6dt1U2cXlTAlOiNwM1EhXvfHJYa9AuVdQtSH650a3E1gxOctebSzw4cgCs9qgiQPLJGznH5HxygH
FQ3r2G9y+6EPvgRKehwZYaz3G6nrGTIFj8GS4JlSqQBfL37Jm+x8cJwgiPIJjI8i3RtWOe41Etmu
1sqPY63Nx3Qqp32mMOzBDJX0wxTZ7WGOkF4YI3s4wmVQn+URyG+pkLvVXI0fAvLGp77QXsrBsV4A
d6JZf/0TnHVs+NGCsyiyX6ERtubyzDGg2FpLEr9OfkdhzXineacu+hHC1MFCqqae71Gz3BVfOYyZ
tWwUOy+apycHtpgmDA26lWvXEAqaWTYSxL8Z5FrDHWLkwV1nDC7kB1iAE3HF+GAY/4TN177Vd1EC
rOj6Flw4XdBQ//0JKwcplTQ1UsNkLOP8I0xgs3VuIO2GTva0LYCLeE+sQiaZrEB70l4Rr6tTD4km
S0fdm9UG881Y/52CxQ2H7zljStXws8G43usrO3d9yJvsrCi8cvWsGf5joaFZrPaRr8Q+HRCvseNd
4Rh7I/953dD5QaaCQAuXuiQNcWrJp+uC3i/bpa5FvO5VAax2c+lz3m7AVy6tRsQL8SylXiGL7/jm
eCVZAS0rC2O/Lv9Ikhc+F8591/x4/0pAC9ogLrjcGB14aiStZ0NN+jbmELZeVu0yRiUq81Y15MLl
AsiUlJQzBx8eCtWpGckKNSswjRi09FdLyz/IYXksrejFbtJDtTB8FTXwRv/mhNXk2l3ztMzSX0GJ
lfqNp9ylTeWz2TwZaC7yo05/yDLNlSOADAhW3VXq64zSpu7dcdrSLrnkIngHoZGkhFxVHI03Xy+L
6wiS8pj4ppR4xRi7vTG5YbIhMHBpOeCB4D+C+YRmuT5geilFi64nfij3rkS0hKzm8gwZ9I1gf5Zj
0WEG3AR6n1YWJdBV0JCVQY3CADxnm3QfSiUfXRFhd9ed8dJq3hpRT/cMELxiLlOT+EIa2ay6p0or
3dR5Dhv7vyxHjCl3yHmE6vmpJVWvJ8dJ+8RPrDxxGyl5kqVxqyZ3VuiGcgHjA1iTgrgSRZeVlaku
q6bJ8IFZHaZjEynjfnIWY9cA56KYZP+aJU2mwm1k+66YnH0wOsm7gz2XHYAMoZss5AJX9w1p5IRi
oZz4VmxEO8mx7xv4cPtI1v7ObWXsJp2L+vpXvOT5TNOkvk8Hhdi4OmJInjRTkAqfTJwjj4Tlhkwy
9RKmoW0s7oK/EH9pSoG+gBS2blqYldzXYxGmSIj9Ldk/AqSWNp5g9Lx7SSeGVh8yjPq+0hMp8Q01
24MovAtGw4eZu79uZt30wl9E4gbSF7UVwcU49coQuuCQx2nKLHOn3ldBEY7uvDg/zSRvPUrHkZvY
geIyFW0MoRuOmw3rC5/u5AesPt0ixcxsrMvUbxX5GzPMj71sPGWzdBPI5uhOtv6YmNrXOqxv5p4p
cBSkQbskjHzPE6TDpiyXXdR0tN31bbn0q3jbEXZoSkAiWv2qogQ5Ac009aPGcK0p2WfLi1UZ7320
svkUR+kRUGZQjTWgqE60qAdxINbePtT1j0h7UtT4xuHV8/7lvI5/gYjPW2tNR4ir1oxlJ2M5WrNX
dHhK1s+2fncBTiyHVw3u9GplHbB7zRqDNk/9fm/SsYqKz0r7p4Ts9fn6aoRPnqZ4TJ8ivAGCAmoL
5+DUZ0dtcJKxYVi1pDJftBmqkkx23F83cskDGHlGiiJEk88m3edho7WtURGu229q9iVRb5rk73UT
l2KJ0L+CZQVOgjrf6TqUOg9gntaYCB/z4GVKb/tgZ24pVl7aLSBFXAa0aGD5r75K3SOcNhlELK1c
qj+A9FuPWQdmuREYz5h/IpK8tbO6SZu2KlEtiFK/+palhSsx1UAp4J0Hrox2U1PLxyDP7rKqdhlY
l1nRY6HoG+fp/JnBTyA3EUJY9FbWCVAbl3FrjEnql5I/x/nTlHWe2d6MaYSG7Bb0/IKD8H4n+xfC
e9SBV9lW3zBEx0qU1M+nxe3Mv2FbuJllbLjhBR8Bogw6iJ6GeDyufGSQ6mgMmpldtX/KWedK4QEK
Odu6hde5uBxqEaDf6ciba2WvJLT7up1ULra+cdUy9Jblbi7eC4XGSQhznFsdd2TzVssZ6yJuE8si
ENkm/hF6ctv8hx3j01OTpzfJlLqVH2YjM1+Yo5syAvZXvDwPQ8yFVrtp8/Hdp1cQDyBV4WqkOqvi
lZkEOrgnh6WQOWpjBMU/9LTsiMrGxtG69Gk4ugKbQmWWwRencYKSXDMBV2K+do50k/7VgWRvvVfi
RnwZ0V3l34KjvMbwpUM9BPnQYgQp6dDeO+GTEj3U2Vb37ELCAXpcdKpFkwAE0WoxoGanNsdOmzKB
M073TRPfpma96wDfl+Fd1Nt3AD2P1z/WeVXgFdlDasyH4iStDmtqLHKeD3PmL8qHdHKZ91XR+D/8
1quv1w1dOq/Ecx7P4P3O1QULuaolXvFs4xCC9/rJ9AN3kFtv86l+ySmEcjWwbQH7X3cmBrmJemfO
cr/tkt8lkM52ASNrtu/PHLjP/zWzOrBSK0/RLDHLu2qNm6KIbpds/m7pydb1cWk5XIWvECiyobX7
0UANtGJhMvkIt8btAW0e0jEUdRSj3yhyXLgQUeCjag/iBF9fDyWh4UFbTREzw7XE9JQA+odpbVW8
LvgBQC4yR9AJPGDXcXsKG8cZFxyubWMvMixXalWPeiid1o3ocKnQAb9EQJZRuxHTNk5PlGXXdtbb
U+Yn/R3DBF0UDNXsa82wx4rOxC95uJvjn3n4g3pzrRje3G0F9YtrFcRqHp2C27zKMJKgKbVp1DK/
lG8skssKgdIg9sL/cEUh/gddxyFfojglPuyb+oailIYzoAWIWGN+LNEWoAQmRRvlUuHQq+QSOqku
hCjEUtZE6d6sANp1QeanGvKny3HJFK/Rnrvgi7Q19udCUOKehcTIaGbqVGsgRlfT2jFSHLGAq+sO
eZggL5Lkx3zWp9uqJ+XMAb0/xEDe33+qBfgVlQYqK2Trq3DIe0tVc/7nWzpzY//0fjK8v6ECvheA
ECJPQr5qXe7QhqCsojCK/L77WYF7kg2w5/1dDlfA2ZSvuhA9KKrQSKGrKfC8qyOAHkJrSssc+0tU
eQUDwkMk7ubnd4d2rqtXZU3QBWS7p+6HYFCupoYeI7H/nC/9Tjb+msyb+Q/dFAGs/deOWOwbN4+t
aF5GncKlZbyYgbXrpR9J+QKKZiNwXPB0wh8VUhE18MFVAoMw5dQggRWj+JvsbTKYXWwoFOWV1J3z
9PsyVO+drk6O8cYiII3TlemtolVgr2JkPDNP54WgJi9MTnRNOdtY20WH+N/aziT0oqxKCqUIKP62
Aa3FUWaB5o+ptzbuki076umKnJ6RPexs7OdIQ89awqA/8totJuaFG4s7nhecDn+LN/bK8wAMB6lh
F7RPGmM6Okp6M2hMkbju3peN0NQGHUlDe/1x0rE1ZJQAE1EvX8zwr5XOv69buBDvWMa/Flb3xBCG
aZ8pWEjldp/pP1AD8xrZupGUB4hiO3JN77rBS0siNafP8PrmWDPSeieBc2FikKr8UwEVTZ6bL9dN
nDuAxswhBYiWwAGweacOAMk6mJScGC5VtldGqdt1P6et8ub5xgkjKFnwOMOdznK91mLIHaUuv6yC
Q+YYj4n2OTb1+2ianqK8gx9r3Vxf1vmVDpaKC4JWK0eWmHq6rCaQdAdkTu7DinEHLqLpQ2h/GrZm
7G2ZWcXtuAq6qCkqbkBzn2XG/3F2bc1x8tj2F1ElxP0V6JvttuNLbMcvVGInAiSQECAEv/4sch4m
brvcNfMw882Ua2a3kLS1L2uvVaVVj/JA04lUJ7+/XtFHb4cVrVVblMYjDFqe3FSaOCKuydSgS3dT
VOpxwJivsv31ogCMKM+Jkn22Y5i6QnUK0d86Uvb++xVkdFCFQ/hX1mjFVMijHfvY+eCw1sMfQD/P
528fDuJ6r1CPRgi24rVPuWRBVztYsqjxyhe1znuACXKQFsi9N9pzY9OfmMKrjiE2NJpWidiTnCBC
v1POpWuueFX4x8aKZ1szul2iYNx9vWkfLjA6GehjrdOOK6rztCihi5A6XWfMFfoVuROpvBSHry18
SEffW/jbT/nnsW0KEfZaYS24R046jmTcwKLeLi0f9mio15lDNN36QZ/kllv3+9fmP5zK1Tz0F4GZ
QKMJBef358R0RQmQODWgy9oyiDFH9IHl2ruGcvrXhj7ctNUQeOOQeKPMDy7t94akqkH8E2OdfXgp
wIhTQIO0jsB89fq1nU/Pxj92Tha0DB13SxcLGsgj944+exTemTnAcyZO7pYsKjJXtY8t874Z+2uK
j9J7+XoVn507MFZgYGAlaMYRfP+1QNBWe2CWMVeksimBNKL11JkNOWdi9SD/HDzwNLZ96cHEUL/Q
4aY2d18v4bOv9M8STonYxMDmvorYdCXaLpdul0k0hNvwTFPzg5/DscI4K9wO8A8R5v3erwLjepPo
Bz5dtW/oO2R18NA3O2M2utr553A0n6wIE4OITYCggfM89eDxGE3Ar2FFSt+29YOAREX98PVH+2Q5
70ycvEdSKhVxsIJcUfeHFG/Yl07e9ADKf3Plmf355EK+M7Wej3/2n44K8FzQfF41okeA+tOLf1iw
SLrnYofP7aBqiJreX57D93YwVFFPxqvw1bwsmeKsjZGAgR3UT5b864/3iS/Div5j6eREr6Mi7hzh
LAyyzjg4WyHUvOFe5hQQVjrz9T65PaAmgiohaGpXyUf6flWMzHSOlZiuKoAPWn9JJ2QtXy/n0w8H
/ta/4Q8G/088WQDZ5AFE/aAZJRdNx7bgFkj9cO/bZv+1oc++GwoNGJBYx5PwGLxfS9zZYPLFaIGO
H9PKHoR6itsfa17kjmdeu88+WwL00F8OQZRBT0zRWrKJ+L29At0dBim9usxG3f7XwQ+mzdeBV/wL
pUNQurxf0BQ3kXQsFlR6/DJ8cyjLq/mJso3r7gCD+C+ng1DLe2ft5M7OyLoSy41FxbXOGwlJx+LW
nBul/yRMgBFEVqi+44yfgom0i3JuP2h7NXeXEGaDQCvYcrsfGiwLxRt41vzxXLHrk61C2QQlDYzy
gojrtGINIgLjOJW1V5N3lGjD63NSw58s6Z2B9e//OCBPxoL444SzwO1m4nWGcmEBXkBw/AgapXWq
zgo1f+LB/zV5GmzZqVv46MCk28EZBccSsTHy5a+v00cIzEqgAAVAlN9R2/ggQVCDjyZWiHqveH0w
M0sXL0TY3W/MGKa8zgluWQTNNxI+njH8+Zb9x/DJuQdUqsYgLW5X3F+JPgf1B52qNQp/6cZnr5Ib
YoNUJr98HqSzidOYphM/x5rxcQ7jZPknd7yQraZxiNvHqA98Vnz0Oc2h5zTg59QYx8BU2xLlRXMH
mnDPPmCOtFcpurIiyYjIu3Fnuq00xcHnCj3AXbxsh+S6d+3/tE2YDkDVGBgIkGK+P3+xy0YfgFx7
VaFNbIVKNQrTAsXIJsgim5riuh62I7TPv96lT9w6EPX/MXty7FHZmIOmnOFtyX3CZCqemF+grXrG
qX+gP4Bb+scORrneL68EiwXRPux4yc9Y7MQ3x+zm79A+Xjeh/GHYS58r46XLQPHPKpvOrPPT671S
uKLiBrzSafxHVcBqEeLzxhUIYytnM6k/kKraLk6f0cpsHfvdKQ5ff9uPGIB10f8YPSkbiHEC04iA
UUzX3sZQvQ0wk1DLC0wTBMElM1lMH/1IHAiOXAnxzkWeqcd9BIivvwAXHPzD0VrHOjn97hJ3E11c
XP6gaXfe8DB6fDMU/YvbbX1iNmM0H7qpS5mXl3wAP7m6xES9KR1oD8sDZ5d6eYmS4yiKi4adcxDr
8t/1Fk5+3ElIMekaynIefhwLg21QNPmQfCvGnWfzQh9BWlTeufNBFecwa+tN+mAWLBwrIgJf53S2
oW1kUyzTahYUeQvbDV4mGnbUTvJzscEmjp0zWcHf/Ogriye7AC0FDlFsWFRtcFiWcc+6zAtoGlyF
9a4sj73v4k+PHgHVLQI35qSaH8xCdr3+r5Fc6zdHEw6rX7t+/smRhHKPIxWj+CnjjppjQB+Ud2a5
H68awHNo0IPXG/8BdHnvr/oy9141K3de6bUeHJ31yOWbBaO8G2hIITr9QZV5+/qmffRisLQCcEGL
BhKhU5qXpOj6NhThfAWCtwLRDibn3Drvz0KKPx6d93ZONpJjpHzRfjBf1Q8kTFu9c4AifdLkdgSQ
+eslfQwO3ptal/xPPNLxRHK3iee/YTBEfYuwh775/2QEKFw4KWSr3qkRa4THJhgJ/S2ITbt5wUc7
O7i5+vb3x39dyn+srBH/P0tJFtmp0IEVv35qMVSyayGlAr8rvBdo5SUYj/RscGZlH7MIDHeAHhad
HHSdQRT+3iakgmZDIahyFfFtnbxO9S4arhWEXBrvzMvyyUZhNBmz48BtrsyQJy/b4MZzwnu+XIHT
B4sZb0CmsVTd5uvj8EFkFJJ86B6CHQ8Xd0VsnDzUoxoGOy31chXJG3mnr1TB00ahngk2gxsbpwOE
XQT+29dmPx54WIUCMZq/KKWC5uz9ZwwbuUwqwOJ6HwPk8rLF8JnNAu+BoZA7VPuvrX3yYL43d7JI
jGyh/DTA3MK3RXn0tUgn/WCmi+KOY4A3cja+t3H8eT+XFknHr6/Nfzwz76yfjuwOHdqlElSbVy34
733y3IVP8zN6rNk0/flfLKFJ4gPKhhz35N5BUE/Akzgz0GX3tfOdFC+l/uMVv5GufW3o8y8KUAwg
AgF28LRXFidmxHxVuQANEeVdXUEApkrhmx1kHb3Zok2nChD7ACDoOrfqxQB29PUv+Pga4KOu/EFA
BaKge+piaEMGkjBs6QxW+TAd6c5dtr6PxpDIuuiC3n1t7pN05729E2dDm3FodIx7MpOjs9z3PyGz
8+yRPKxijGYcLIaJv7a47tV77waDSIbBq75qopyOpUczcIic4NQMC0ZSwTDYLzpFg608S1r/0dO8
t0TfX0aahIMbSFjyyc5HFSFsljxYtpw8SPHcFg+qDDba7ChhmVLuAQX2bO4Pw3jmmqyP3FcL9t7/
DN1D4s0mcrlKih9V8ovbM1v46TX854OePLLx4tVDWXYLcNONuosLlMxvaJdzv9x9vXMfRwHhU9EF
A9nCyriDFOT9SlTfiln0CzRVmThC+LvJBq+P9w4hAmxTi3NsprFPPZD5ZTJUGxHJ7tDosUbmyrzt
1z/ms68KJNw6YAOwLvz8+98yEOPOXUUhv9K9RuVNe66z89GTY24IenPgA/GREoQn9yIu3aJQNCyu
WMPz2MFb/y1wvtUcEknp9N8Ki6PWhauOEBZ8EChNn4bYSbnwSHJWXJVtl/oDRKb+6zOysq4BkAR6
BRCfnzIIxpPC2GsMt2Up5rq662bj8VsfLBfnqLJOD+NKS7lWO0NQFQI9e9r5dZvQ2E55zpWDOgmr
3lplUgEpeMDhM9mdOZCfGQPyCZEYentoT50ELQXKuKFcanYc+kP7DSdw34C6O0bHolzOYMNPj8O6
rn9NnfiSYdaaKsHZ0SuKQ2VjzK51zrbrEYwx1qQ16LoJZl++PuMfnPP/W0UjGBBNlNpPD2EIXbh6
HB0HWEObjuwhXHbTtGfH6mDVH7a4wMq9fW3y9Pn5axGshiunGg5McHLFZ0mLqHfwSd1hR4O8syQl
z6j7plFxNx+i6kzC/ZeZ/l/n+NceDjyKDDj/uHHvr7HEOKpYOL7rUol7YeVKrZW6PUPMdPC+l809
rb6zAoM8l2il1OuAs8p6szNtmZZzatRvupxDRJ4+UPhJ6POjmO6hMgwvtz4r/4Tf0scBHiefHVm7
a8abvry1xTf0Js5s7qkD+2sGsMu1mI55g1MdMrR0qxZOBoc3Nj+KSh8YtIO+3sy/rfSTr4tYHuAs
ZCyYrg9PTq1o424M3REZs3408QvSQZB658P8qn/E3fe5z4MS5JkbR7/1VxxI4y6tmu/BWdbfTy7P
u59x8gLGSQU2FmrKoyiKNMFIdeLd+k7OxwuP7+pzePcPoT++LJhJANbw4Yk8/7R2NUEWF2IXU3VM
7D2Fdqx3PTGdRejFlnt+g7DmGJyjKPpAtrPaRAsGGHsMxAGHfLJE12KA3SZzdWz6q2jbWZlGWx1d
1JDjvQUToJds/S4PiwdRvbFtk4LXlBS5jM+cqQ/h6+nPOIkFHNEA9hwu1dFjPyfMR0OKA736mwYE
Ks+TvRzVA1W5ajehP2ZO8PT1cfvEd2AKYO04ALiyztG8vzgWk3hcYajlyMOnuIzSIoDaYJHyFxnV
aeUWmxbMBV+bPA3x8PaDEgqZJIbbwd91OhCyKIzEjqiZH416qKCDrTRqhvuvbXy4qKuNlWIdnZuV
NvhkWaIsDeaIjT2OkUonjOnw+lza+OHLwQTYKFaOoFVX43QYJNaEmmlm83HeLf1D4OTk1bZ92kMX
Mzok7bnc+Iy5UwJbU4ZVnUwwN+gD+OIgAzr/GX87r+G4kU3alhk9LJv+0r8R1a2jUpK3z2fb8R99
0/s1n/Yt+ziuXDRG56NU3wgq3NsopTyF3mFSgpfpoXxziksJTFfvXDLUjpBeYixsVGfe9Y8XFzNy
QAWsQucIWT4oEhTGJDPoKsWxoaiuHPr+ey/bvHup2icXcoU9moLkioGVYT5OBeaN0OLo06FP0aFJ
QPb59VH75Ndgego0ZIhowbyNAfn3VwgxRdu7bQnUditR4JYdO+J487xQoBJPaDFsaMC6nTvbYTPo
ZXj1W5oc2kQ213wVSBZzW27bmFaYLJ6b3dRL6M5FIdssFSFn7sXHu4ff6mMqcA2RoeZw4mss9ZdI
0ro/Kvlj9PrcNPe1PTcUCl781XW+e8TW8B7UMyBBQEaO7Xr/TayksvO0Yx+8KCr9VKCguKRjUdFb
f2TuT+ab+nUprSAZ5hzMsXCc4fc8x6HYDY0PavRpbtorPWH6P690475oqNdfz7NT/ZGCh0GKJn1y
sXjQht0KZStQLcviZpmG6FG3E+B9fAo4TY02EGYy2jFs7yGn2U1oTNudC/bZh3L0IFBVh6X10q4Q
qMIEhI+7ecEWp2Dhc9yDCAyGKswUt7nAPBbmoid/eOtADfmoZVd6B9U63pi5g6kgchiJ5ZF0fd/z
LOoaOaurQPW2Y2lbuaT+U4KagqGDHBdJZFJb99OyhegwKNMqyKTN24rH0A9IMQNe/5pHB0TL3AM7
cF4HZkHvsJodDDayAYxr6QzuTY04ivt96oYlBqlEX9XBtS9j2Rz6pEU/11WV4mnhjeOUh4FYCuC+
atSKuek9AllhOLbM63jc7OgSjtUePwUFIQcKhm8DQ+yOAr0vRRYUvYvOCEFFEUMFbZCaOhyeZFzY
OufBUIWXPrh1QJ/cu+WhhPbtXSe4hhyvDNRVKcLB5MCU97e2IexpqZvhFzBplACZpIMjrXkyoMS1
xPeQqki6XQ0aXGhRz/4w5dDQDfJAcsMzpvq631kVc5bV46R/Wxczrzm4gLTI45h0cIfeXNfbufI4
6MUxTn5QQ0N/d0FSOLsWoJSLoG4dvqlkbBcowK3bbb0xguazaIYy60dnYDswNzUPRUTQBaXg3aIp
wBLayYcq6iEu5PHJz4akJc1mbYgdRZ/EDKU7rm4wJCXugwEAzJT5lQdqTQ2YK4Zehb4Fds2tL5fS
11iTKoddNanCzaRD6LyPumS4nCyZ3cyiO/qbh7JyDp4sGiQseqD9FirdOBWzJMFbLaEqkw6TFMmG
Op7wUm2Jd6u9qaiz0gCVvB/1GIGZo+uJCw1HXr7KJh5fE89MINJy+qFb+UHQAZVtPGC4xTV1asMF
+8XYMJKMhVRXiNsX02yEKsclD32TIAn0uf7OOWDDaYdJzzl3mr7ycp2EzKSTQYYBDmZ3zubZVFCu
XrmVA3T5MeqpZxAI19DezDwnkjBJUJqLK+zGFvQeEvTeFch7U29xx/lighClc4yAvIiPvRNAuMlt
K6m3Q7D4IMCJQvPTgnztARIN4e2Ez3g7kiHZiVbDdlsb+2aAgKtTWiH7zFxIdyKEgYw1KBSr+nsD
Ru3vLAjLIqUWKqzpaBjWLwscsTSyY/hEminCjrpR99uby3ZKa+0tF6yucPUHVDl56g1oM6NxNfQi
WwophxR5RwL6aIBv0ea1E390R47xdzsz/cu21h5cp5kxXdkE5WUblSvhQmxYkgFdHu6tTGyf4ivK
Cb9g5jggpKHpGKvo2emAlYdkyygM8ri6WPKlaMoN6fT6xMnAARQOMqUp5033XamgGQFzpgJfi1cO
XFpCmzcxTF0FUswRP7RaQhFnQ9C4VeZAVpRlviTJjJp6XDyA1KMjqV+gbwZAbICgLIKi0Fugi6nP
26lMsOgQxHEpBpPd7xGADXOOkD38pSNIkaRLL/mSlVACf2irxv5UU8cBM1J1pPZNuW4quDnINZQX
VQ+VVeiUr4cMDiGhg75wCg1EF29DOKyBiqDdLNFCvH1NNP81WpVgko4VJNh4bgeeIrQp+gvC56LY
lwj8pnQiHncz35+xEWZKphCgo3oOclT8JxBf+sugMlI03nPoDtLHZNcoTZqAHwtUHpZRjZHUPoZY
bYuIpuZsPLQhaDfLpoucXTS2zRNI6R19iJNe7hZiR7Vrgk66KfbE4VshmyQ+liX4fm6B+WU0d/pm
1SFb6unSjgw0d/OM7nuqRSiO/QI5ht1ineEeEj3ONcrJXNxP1OnrK4eM0kXt2vd2aHYzICPg9Z8x
twjtUA+63b/6MYLCDQq11U+LnsX9DHlJL6UmDm7HMRq6LG4j/bAMgteppyzEERPle2g5Rw0xuxhR
07IRybh424rZsTn4/goJtjFT7c6pQG2b1hgTewDziEf2bjg64a4P5uLGunhpshDQcjd1/Cb6ZXsQ
W98sQWeGDPSfnndPAo1qh+8VnTraXsVHhRkM9A07cHvm0LenHEJt3TDmdArYfOkMU1nmJXFNmPaz
17ablg2JC55//PrMxflUWYgCKT4jFDyKbyNEmh4QaUxuKuAwlsum7GbY0348A7o0MJW5FOl/Vnq6
/4F2VXQHZr/yR91MU40H2gVZdZBUVl/1U9GNe9449pajbVBvu4qgai6CRIYpxMydDSHjALqo1Viu
yxiwbMvj4EDZoKbMg8Jy8riAetVJV6FNlgetHk0aO8PywsDUbdMCHxok786EaRejHA/wy8g7lkY1
dFu2pU8xBE8Kewg6nZgMlbeqQog6zuxeKZbwvMFA55SZEiQlcAoyFBds5iy6NVWCU6QaEg2ZUcT0
KVt7aDn8eVCsQzVlC4AFDndWJL16jFlIFDCZULveuoJBTssflN9uCNPsjw24VZumDqIb8AqtKRJ4
PHguJgd8A304dbigFYrReYGeoM6dSdJRQGDTIUPGPFjZjawDoxt1ENJYrcvhAntBbpywnovL3h2b
ch+M+OvOFokJd8aVw0NUYZ4pM4XqybYLG95dsqpyLp2Cqbe2DsTdHJjZ5kMpULENmRorTKQPU4ws
XPr9IQEDFcZhQD8O7B1rowQn0qJUID1q3C2zrrkV/mDYvfR4p6HP2ZfsIRgG+r0ZZJykkKh3+8tw
oLPBaz6DDQ3AiI5Ujy2mKGQ6+QXKVIg84G5AWDtPuQ9hvxqzs8swpGRQ45OcXPJnMUK12Yw+/bRH
P6hiKeLpxN0WQycQ6yEGRSEdQsegfYe6nNmO3K3AvEfaZAMl1liBV2eYgj2jtGN3S5vQMo8VOBLy
lo+uuC8sKBJyMhf194GA7DBnpBD+VWSipc6XflRst5RaBgewgrXJAXkGUi4XYMj2p8OSiN0XuENN
6jgA9eXTGE8EERZH/IRoIY6m+V5yMDdet/hVMjeR9Z4GnI4XWoSu2hYL/m0qB9bcygo5FlDDA3n2
XMeWmYf2/13vsOU1GEhcbtwibm4bVB4vpImRQphK8HsGnY7uoMeG3AFMj/rq+ugirISYwBvS1/Jl
LPk83zUFjxk0s1mH8AEDbuWWlO2isnJ0yyoLlGQ1uNpMV6YSEcMxYcS++sLEcTphWijJ+VAV/cYJ
NfZQ4xHzUojJ+PgrZc0bWFoBZ4Ouh/7TCFl87yLj9psOrlFAUj6Ih9SLAVVBmVCzalM0kVemBszs
V3RuTbOFI8PsflVH7LquaI/AhXT0G96QUKQ8ntsfckaYk0JqHEnFXE24R5Yvy5w2DF85jaeqTJB/
CDP/doeovnV5sQDnMjSvEFdQxabrDRxjVXclMOCo6T7RNggRdTgglEXf2ZuPSdWXyF2ItzQbWuM1
UEMJMXUbNY/KusWOt1QcE2hK7fhC4ifmYITeOK25JZoURSb8wvU3ntHuS1IS1Akg/VNjO4bYz0kd
+Hwfe2WEDZVjWO4iRroB0mGjbS/oSJTZVMFUkBSDRcC3ooQOtereH/R0jU+E+LuKNcpQItGOuEg6
5VywAPnqJrC8eyzoiKJRGSPMTzFDnQRghLGTTfuBxhYs0DyJNlxLgKqnrjEUwUjhV3kAzmCZI5lZ
WoTuC+qZKEABcwK+GFVmTh0l3e95ivDNvR4UWZmuq6beGbDaDHBbeH6OSL+k3uk6aA4B0xXfY8bC
pzklWvW3Ud8tDS4m3iyBAQUHiGFA9My2j4QnMjCs1zfS+KglELZGGtQTiNGIBYF/FmkUzKCuFtsq
xdsZPo9tGzx5Q42EQ/kTWOaduO542g5munZGDV7PKQTtJWpm6HShA22szmbJYpFKppZNAE/tZlSj
YJ+GkBwgGZ86EFyBiWi8ZAFAck3QYFWJP8krOmLSApGVG1901WirLAl7odMldtSScpJY1KCr6JnR
Cux1PUQFLWbb5sbNAr9NbqwnfZWKjoWQGRsDHq58upxnsagooPn+OL8WLBIkBbGSqPNyCI0Eak+1
txBZcN4IJi9Q0UlMM2M6WIs2G8O4TXAoRSuzpKrKexto/7aHbku88Xsd9WnnMAuhowZSq9B8gkjD
7KOwmAJnh3piN1SIRKeeTX80Sp1An/rGv+zwtyUjJhA3gOggbW883vw2dOLXLi9Zu4mVxpWswzau
MoGoiWWi4l6UMxoF6OrXLX5T4Jv5GyFlrbeEwtHAo3TRA05eeW9AAStT/I05uZsIWaJsRvWNtZJp
0HuVnc0tOGCR+vty+tYwMNhtWMcrpFAmri+8hXLIh4UKQsPhNLbXY4gqInNrqLQgcFsY0lhrgrSE
ViQ4GNCVfxo8Ud9BMi1E+QdMJw9EciJ3mMIKaVoq0s0pxW2AcoYPDuS0oYr/rhvtEkybMbjB0sSQ
hk/CpXwF9dlyN1STP+degRIH/id1fYkvq0E944byGiwZzoCvHjn3M8VorSs9STZE1yFQYS73wpyC
V4GlrmGQey9i2+Sc1RhxKzBtHuYxMrsfsSh8spnqsLlpqsWCGtwR5Y8Z2WqchmMwBGkH9rshFaWI
wZbZtwCRQtIBxKraqZK7CQIkcudXvBQ5wBkYpJvGoNqADtA1+wYFfzTutRRuCmpQ9sP1fdNeIJmQ
LkLCEYW7KnaQrrbQzaXIw0QnN6DtZu6GedBzUFM9R5tpEuVrJ0zzTaL6We5px71u3zV9p+5VwgQe
65H0MptMiyaU6JqGPUi31RWGN5bBz2MJyezD4Db62XIZ42Xsg+SRNY1asvUJjVJ/IQppMFFIWRgU
Ld39ImzHd7IIBm/rloh348q6AhpuZoRYEsraQdY7rnsTshqe27akv9HUlQiuuUNx7xu8sWkhHVpe
Se3q8TLQIxJGCFmgOOyXQYJY3/fZvpihtQt0tjuunpIC06dKv0UQOzSeSkMcQRR2bV3gc1EfUpdQ
XvTjTFfIA3IURx/xf2d3gJ2g4lSyYHxaYiltNnRaIhlzUNq/aRwCQV0DJV+85bZc1IUXuJD+8LtB
xzm4Z4G6rnASaOZCNMBNew7YQxpFdQ9+NaTPHTxUD53csKYFySWZxLWXNIlKkRzB2y2k9T0wrzO/
zryI0TnlPZPRppALtD6Gpu0AiSzm0YXrq7zN5NYcmjiTRCzZjh5S39krnA5yASEq1j6b0V+KkZ78
Jot0fixdMLjbENH1gEdz5S8vcNYBrgzHIbkB0URSoLTMoxsFqvMEZULrtoguoZKOkLAEiFxqRuO9
8ILmJXG75ZE6dAagxDj2DwXFP3IZb3R57vs2zuJiLu6SzsGJnyjH+xd5DM/4iMbXk1PHBvkFaDuC
NEHJqsNNbuetiuGikbyPq9dbgIbbIp9WVRYKvw+PI8ZHit04i0ikDq3gY0eOHd0I8DuipzVHY59N
tSVxVheAbGelDYcfXt9auSlrpn3IyQOKkZbTuPyMp9F7a2cvRPmmDei96eZ+SssesVEWtT4uM0hu
JVjeQ8nxhiZe82o4eCpARoQIH8VB3cCB92zV/NZybDMIKbSXk0gE/NhUIXkqQNHkIO8yq8gp5fKm
mOZ42cTEKpaLuvHAUmghApxxuIPfQvGEpMYn8ih166E0WMn+ibqB8HYtWYZjHHeyymeJOk1alT1p
jwnnYbkPI9O7WzpPHt3WjkHjp+RNi0sGRh6zRWdhAnw88AZAuakmLHeM69V7A9/+LQlq4eS0ClFg
QikpqrJuCWR1E8xOXV1OXg1Jid51AXrXk1Q05XNc+dncjcOrVw6uygOUVkBxReUwZcptqnhjOp/+
Ah9khL1ZeGeyCtEO3SyQ1NOZ0XR6ik1krptZGrwCVMkRfNKdfnFGJ0H0Ct29MTetCBAAlLXA6+aq
8HkK1hKkBcjgIBNHTgclSdllCjz8cuO0Y7BPUM2Z8waoHDdtQce9j0YkIJskEU21a+emidN1IhK+
lDnxdTc40LzoSkRVMjUWriGPAPgBeHDGg+3MqM+MTIu7ruECJeNJhtGuHsCQjsHMEb1KM8cWXMsc
dD3bEsgqiaKmHxeZ2zCC4nJj5LRNOo3KcIe8rMwFgxoj7wKH58BJNKjp6dK/7P0u0nsGGVhQl3OL
K4Yh5rjIFxQ0S1SGGz1kbmejLh9bal9qnDKZGSE4gl4FemxXJSX0PAytL5wxbBwApR0PRRh8RH7R
c7yACLN8dSkNRynHolh67RN/0lmCrG2vISXT51xaAqJS3siroRwJfkIwonMIgDYmKhZZvcZlDB/I
ZvKIog6fc1fOHgKmFjBEhDKdBNUOAIBDRqFO2aFSNMR/3CoJMacvTU92VEHON63nkpgc+HXS7hGI
NDIDvyHuE7YLUcHsl9EuwvhZ+Tx6uviJiGwus7K2FajvVadov5fQs6tQ2CWNc1G7bTdtF4N/pGjw
oAkVe2OHsXk8E8k6ohCjLDSPc5R7SNX0FpKq4T3vXH4xMQGNzAAqHYHIRqA2H5mxXN06wjCXpNNC
Kgol1ASEapYDG9RZO8/oJI3FZb2gqpKhvuIFKRHSLLnmhVV5hBLx81xZREhS1tMdC5viOSiX4LUr
6qV9htzWaL/1eEKCB4pHez4sBQa7v+FX2jJfSB/gaSsSRS9JUNDiZZJ6wYa1nbpy1dSYrE0Ekxnu
l8HYkxd1PGfWYz80cWMcBr+NH7opBhKrIKZBcEJs0d7Pik9wa03To8ZK+5nFUyYG2fCdivuVURQS
Y768mXzbywOjg3RBMgpB0/YefLEu9kKZEJIpdV07OVTlQuy0ltWdELLyEee5hXkDqesQo0COZgHS
fPRzIVetvRYCF0UJirgt1AWc5P8oOo8lWXEsDD8REXizBdKV93WrNkRd01gJIZzg6fvL5UxPTGdl
gnTObzPuvRXl/rzQiHQzNVbkcmDLysotptX1Zpl25x10fLofIha4U8sUUR1KvTTBPdE9+nfZxXpD
LSz96cHrbETmXrUJEGy2RVbvpI+jbOT/SVxEuyzDeQqN6fJ5jMxys8BWcUxbTlczuTnzvRj1pj7G
LexqkIc+rPIrAu/n0aj8c2dmW5ypjawsKw1iMxUnhEGtcxiaInYw+UaiulHtzs81L5b9xawbNkT6
tnRJ+rEI4IPwuV4/k8/PtSob+4LoVz7eLMLoFsBuHA9MpgHd2nJGke87GjWERSerm7XTEqoXzY7U
HeqYczT3yrYYjkHjlMUJ6Z337kdMKXxtcW3l9UR0XIVtlBlyVkWxHHY0F9PJWZeuuUzJ6Mtb41DJ
SgNBRGVs2E6i/lx3jsRLUzDeFGB8G+kCKdfEFPzzSLHcbu3dCS9T6U8huVJXEzUA0C9hjWr7W09l
VPwBqTPRM9erxxKyyauARguGpMoZbna/7yO4q7pjipUgNYz2lXUefb8H6NJVT21GAbQFK4CmZjOA
Yxrj9JmTStvZnsh++08v/S5uraAS67FSkXwca2dARmLtHlOaHvf5TlXa7bJ6UHJ/aZlDPqyGAS/b
wrB7Q44BlZO1Vr9ZN0mdLPGn6tz91A07s8SOl6m7EMgMnKliW6i8HGnaOIVi7YPHZHVqrHyqHX87
tUdHFCVJXZsqx7fDczx302NEGmaYbuPkHCh92u8LSmpcYp4Z+Q5eL/Zb09s6TMsiQcXjS938davW
ju6XfphtsCiAMIbU0IQZB85Y3XjeovVL0LsGnqMXdnWsm5Zht2yFDyRtYgHCOcUVq4irGAuk2C/u
EDdvFbwZglIrRKVExcD0MpAh8rIwXdcXOH3gBcndGKZK9WxEVWG7H3yZ8RMbhrlvpzX8XhJ+rLT3
q+UU1XtBL0soxq89SCaakgLC74/VEHolT0E0uOiB6wmAdNXhswOOKcALwmhLi2GITQoIsPWps4bW
WwvkbqVlbwh5aGTBXbCC+ps0UVskAKVrX/NpKLDIIu5o3qLB3Q4Rp/Xbuin5o4HvnpplYg4jJ6TP
/H0PLnUH9nRQG5te5rQTn6n2Oz3kwl/s/6RwvCn11eD86iqr/6E80ZpTtRjx4jNg+fnM0m0Oo6v1
84p5o0hxAu+fc0cr26RiGRz2ahtM1l8HTPiLsP2owp2lXIQVVE/oVsVH240BAoQrUD+xeB8MWoSa
WXZo1rwyS73mS9uFCe+Dr18TOGgwqqnewmwESJHZWKnk11ahRLp0DP8POxre17Je4PAKZ6Dnt1iX
7bGzNBC0s1XLT1lEjPtV3UmTOiBnN6Ns2vC4OrK5FOO6QanBCWFgAMrkd2SR5xklYegMBRQw0DQi
fNrAAD64HLw/qEpghqgU7+HYiHZ/sxpudzamWX14fJE0Ewnu9NTSwtqA3Gv3J5zH+GHsBgWD4QxD
m1nxtHCIea7+mBK7eHZ8HAHxtCdvW1y0NtTOslmpU2uA/m7uQOxM7ehnFMMBWWgt9zUQXhl8zu5a
1achMtWponeuTjU81J1ZiapMrXarbzyTTLAzvd8sOguZAC8m8Ylp3WFn/pYRHEgK+CneqaORAGGA
hi+YE+R6wPQyJnQ0bTZORKcavSzoGKLZIZaCX7ravJsIl16TDqZe/lS2nHyChGaAWidYh/XMDLn4
gPRQ2RlifAFppnzTHNVY2E9DMdAtuxpwrizuDb/v7Nu06mrVA1FMNXJbs7rUEGxLZ97bpWj+W1Uy
yKyUUwSL1Ezhm7Rk792Nwus/YPt3mSYrO3Amxy7uT/zV7kNZ+fWejmudnBqPiQEOopiOo6jrFz3s
NKUN7cRD5dcbK7AY6u76km/9WQ1NB7WxFe1rNYy7oFOZst1DMGNpy2xvi//sjYeWehbF+oJAoH0S
fMzHuQxWnojxymqwFE+/emvq7wAGyr/bUo2sjkxtP3QB7feidYFw4i28Ec5V+7pMSfDqVVVgp5bs
wv+k2d3ksDRzKF+NB9XGM7ipyzzxWGnbdz/ZLa6Q+RKhaFpK2d8Oc0VOxx67I/OQ7V6qbiuiw+gF
G7qnsK1+ks5Mz60CV0gntuXtCD5pioxcTPNj+XQqHqnTUr9QSTD1xGVQhzljpRUgD5jHm9XdcEHT
PbQMwJD1MFxasa3q2DDyvkaVtw9fVYUSBB120BOx4lmI5TIRWcPRImt0uJ3HBKY59LbrU9YMy34O
V7fyz/AVbgVdTvztZVYL7cImNJ53qiZrd89Nl4jPhlfNB6nVgfcbLHZy3rto9fQXs2WJumLFawX/
7VVH12p6J+Pgdr4A4GV4msxY24eup9AqZW0IabIirQlNhYhQV82zgzEEyeAUPNnoAhgH60INN8HO
JJu7MMJfoYQazwvOKPsgu9ZHMgG9j/SS7aM+s5cVaxabtUiO+z5hbPNb4KlT0jjdgHR7GwAporX/
FycQUCBvzfQRsZTFPO0hX+SCTK7NeCGmP10cC4GYckcOncyr5dCfWNn66IkZEDwVzSDfZQlJ8yfm
H0e3qratOtPKS7g4URDM0BGl8PJd18oiUBrqI8o1cVtYKbbCT25VMTbv3Qx+znlSRE/BFvr/zcNm
F4cpdpSTllsdfcfSGcEi7NmGDYaJP4ZBY63npkI+jO6RhRQxk01uwTb6SwtlOvVABnHVWuMhWA2H
rLGAJ48UM4TjgccOVACu2p9StECSqMjF4kWVBPY+eX1b149j0IONhqAnKCF81DU3zK3+DHHak8qy
1D4KooIrV2QdyZYy87S7MbkOcfBqO8m+QBpvrJLBOLTw9iIaVpa9pAJK8+y2OyKD6fx085EcwXpG
Eqpujp331nWuPEeH6+titrWI0j5eQodzOwmmrKsSlp+ZiT5OrQiIdE3geDPg+Pg377FBNKLmCUbS
TCOdEzgvtne31dz4sVgn64B0SjU3urYbHsy9ghZbkFGEhyVka804UKP5CN23eTmpHDVf0NaIPm+F
65nHch0dGF4NP7cfLHds9sOsyCR9MroMy+M0wkA9BR56vIrzdInmpxU0bc3pe92rm14ton3UoV3Z
p8Xv3PWS6BW4XoyNbT0hqTLVuQ67JGLdNPKelt9yYgi3kqV5B8BrqYu1le5fPL2RYQXj46v6zSmC
NrnEfQTpMndWEPANAzN/0hXuDCfpCDD6ZLfXN4/17NpyqbdrXkI1drnZknU7JUUfgd81Vsdfbynz
F60YcJjtNdFyTKqhtk6glV5/bNudOrRig2zt/W39vXjWPB8dq5B9Lvt4M5m166LKVr9HoLfxuSBY
2O6eRLXMJZmTdsL9JNfC3CK8m0SGRg+8qCJ4BWAdCArkUqwyyWZaIkgaan0ipzrh1mSyTDuIbDxp
pV5KUYHUc9Gu+8FpA3TGQ51chUX2GtLgNsTTF1tO+RyZ8lr4EdUkJ4/oGAaQD7yZh6mVy72G59+P
whrKEg8Tg8WvZommNfVrFRdHfmSEcLKD/U0FkuYpV6vqE1QV7p4AfchioHOwqtvUJ/i0OdTUccd8
SM8gKtNDb351SBWJY9PuuHzs/JX981igzDvMgfCql2WGPf9VxlbrI0IriPYInL5j5iakcXnUKITv
B0vU06fjEqOa98jyeNsWLt+MGnL8/qUzkj6gyqHmqyg21dSvQsDQ0JtqrR0wMOQuoFa1F/eb7H3o
IkLzqxQeI5QXtJLGv5FjYO0HAOvaHNWc4CVZVGKcIxNqHB4AceSSVvzkxWWrS/1oQWL1Z0qm7eZ1
TgCzPuxYVe6N5Oqp/s4yiqdbZ8MRRCycHZjztrbhndNHU3WiLk7smaw2B4N+iBDlvjAd9iNUlbgn
530HnauseGffhlSo3+m198Y7F4Fa8jAlVjx/+cpreLr8cnVvduacMIft06R/8seKfJ/WBjoSwciM
Q7JzuLXaIorvaO2KktNs4BfPXTclLVhpyDSXTSPvzwkmeJxTQnl950hmGH3qA2mcCU/ZFCHICEa/
uqG2hqdyRWRlTkNvh/KfM9g05e6Fh9BtUkki4MTG3ljvsd+K4NDMVtGcUGmYNreCxVGPnMrdkxIO
12DvRGp96vjzkrPUpis+5GyZ5cUm+YWPznVV3LdrwXhrxFL+cSwsT3fXpDcgejBq6xb2kJSdDrx3
zYlHdpq/qwldIoXGnmKW0vQ+7Ck4fHGhuYgbrB13AyPFwW26w27WzjnanM3TmwWlM11pG/g+5s0Y
TSIgdVFd5tIt/4BErLRlIrrxtlzqrSDDEw6vu8wwAbDJiSDS0JKJtR4DOyD4ZXObuLwJrX5yT8Hu
7G8R2bn72doatyLODf47HbVf/GlD2qEPM4auDpaEa7tPwWIAdpG8sGywH9M+CjCv5hxmHO23tUwh
10fCZY04TbtXKckYTWerny19y2uOkCHehd/+lh37GCXoRJQf1mRxw9xfaHN+GxxXhRh5jWxuwz5a
bilMYQXcJgvX5+TvRGUvpnEAr4Vv1UdraxGMeEHv+5k7Bih+uSW5Vm21sRbogll6oFY1PvVoj00q
GHp0ai/xZOVCSnJK5oLWMSh/K4LGQKDlp9xASCAbOYTNV9tP9rf0h2UAc9Do8NBdJDrVaxR9wRD7
0SmIe+eV/ShguB4an6OvGYf6AdJErCcjoXoujfSu7/JkG979RpgQ2io0XNPaD4dsaLUObq3dticW
NxxkN1ZpuTwEewC47QZts6c0Q7Ff6dn1NnQr0okvEgX8drb2voGSFSUDmeUH3nWCGNlFrwkZSS4L
ZBOsgV2sLu68k5FNMdD4n+jd/b8ybJrwIOBWnvc+BK1JZmkPB0aZ/YOTI3z0B/bQZy+BDD0NxWje
V6vCO5f0cnwB0FePSTzUFMgu4/Za48xcT/Ug9X7sWO531ISD90/yNAUpMA+TTe14mw9lSrcyLml6
Y/Iiiaf/Amvc/HMZzg5/fBAVLegQYY+sU4H1A4ky1ajuVPgybjBtGQG/mqppOaEo06W93Buu2u3i
M6E4Z2dLEnpnpm2j/MNM1addJ+4X25l6WIj91Om8JnabLaiNnbOGdiOozG8UwvFQ6MzegrbM4V2p
y1FRM9z3zlaaLCYakrpqiIP3CCFgf442NEK/NXD3jDSQgo0c/biob4Ap/IF8ArHY6Wz6GFVZyTN/
QDNG6RsbBA9cSykO6MIYmn/R0u0D5pdRWcepXFBVmGp0duqxd/tu4e1pc1olV0bYa/ZrmgQew6se
a/dETEOCNEDGwj1ID2wtn5Hscs/43lZTotUT9ln77SRPsq+nKud1xRIX0SoPpBNX9mX3Yot7M/K6
BSck9em2fa3j1arsCu4CLi0UBqaiUXVuiHhcXIYOXrBRqsNku8gRTQiBy4p11Q+GLjnF2dqjW4JV
WJ2NuC3q4Oir2Vh4mI1scx5FszxUKMUlUBwTROp2DSZTDbS8HhiNm7NFpq66h0JP3hL4/+4Q+bOF
Tn4UYZDNVrd7lwY5qrmBOeBtsHZk1QdBe28J/zhIdKwNsFAW1uUgGOIj8x6H7EcZKKdTntawg8Nv
x0TXBx0K38nsfbFh+cQ8vOjGZtAIIhL41jBQSGq3pQjP7hzzmTV5wd7Uxv+CvrFekeRET0uh0Roo
srO9Gz4M+Jdp3K7LVLguqM2HGCs1a8D2ZyLrX/4yWtkqjeTmjmkbNmXwBFnhVX1eC4t0+Zzgese9
dHB0PHaQyw4qfLTGB22Pwf5excC3KQhUTXf35HlV1vpq7o5juAcPDr9OkvWBroe7q5bmB0hcUJO2
D/WYebIvX4pGM9ELnqwbiBKefS9gpzxSyTO+VmTM+WmwQSaepqm0QDtHu/jFeb/HR0bQvchFoYDm
9MgbnkXk49r3MvK2s7ePJVrbbZKM2vUEvMxf3lq/omjXbJ5tjZdlWT2/+J5ggs7X3K8AoQaP8HYK
bDGi8detebUsn87qJQby+JaTp9lX1IC/n7QRyyEwiZMYKKPdnkWxSTReoSYyLFL4So6UsWhzIzji
3uBh4j86QN146eJx/h7QUFT5EPi8XS764vVc60hgKYzGbXnuSdkzd261jdVn5K/VeuS7JYqaQdD6
WMYhCg9NyTmcDd0UmJu1Lwsdoe3wvbsVN8eCGEt7+Ltqep5TUIR9OUZtkYTHpW77KyzTJt+RcuLf
cnaNQgUsvTdL6PGXP1g2HiWIqeYgw2Lesrne4+dRtQ33LSeNPnZh41j4LEtVMSV7ZF3CGrVe8YAg
sx7zaYkXchGaORheYVPCLo96BtEsWkPSlGylQLSpfLS/Z3+pnpqx8qj69Tagxq5jXXtwk13pXJW1
QQ2zWoPOEznFbn51egwgGEZ/uKt0hwx9SPG2rgWsqa7quuRK4CA7sBmLWxFNMZeaX4JCM1dhwABO
7j4pwZn+Mj+35r5vNZhNtC5zfLC021eXml/h3xSotv32bewgYFKcPPkyr6AVntZcoYmydpOPQVlN
h7Aay/aHH5CS2JoNdc4NllGiUbiNRR56fvujuB4f7dU232hw2yCL9wD90uAswZjtox3+zMYbguPE
yVmzGIaD9e60V5sY1DO3tOyLZPvt4WF4bBVas99aN8a6jKii7Ry9Xj3cNgvHzOteQmVmddiAKsDy
ggcfMNGI7gKaXIx/GYN8+zjFoXFvWmOkerQcrTnXzL56KYH98COB1p6D0sEpWu922oKxyBEIYvGk
Im3xXwJlfOvSNBwC5517gby0cq3R4il3qU56H9f2WPnj0J2DsRTRzcIVbV3AiCFAnX6Ah6eBdnJy
bsfKPpZuAD9esoyBecTl9FKPCdu6HfjDx1qpcEtVGMP4OmimXsNkqil/YPwmPsTFBoq0ooIOnUQ8
cLjvoXpQm4WWPIR7Wo5IsB0+dbEhiyc4zSCw2z0ODcjwRZ4GbfX+HY9jVB7MxB6flQ5AeErcreWf
OAf3ORNOScljYjuo+CZUYXy9rZqzknrub7zGw2unJz0/J2Pn+Yd+tYvf4YjipO6CrshXWVR/S+MX
XlpOXl3fm2izAGSwZFV3Lnk5v0E2kt9LH7ECt8YO4peObZ+aCYmirT210GVIjGEK59cC/xNSjEqM
jJ9BYHgX96iwj2M9bdVlDZD/ck7Z1Zrb2hu2IwVjcXFn24XLzbXGrnoi0a6q81nTqAiJEEZj/O1b
7Ao8pN32udKA6JwcRyN4jwuVOHdLuMP+GLlv3n3hI4A5OpG7M2g4BGdH6iAxWQwzCp8OgRsomDSq
OgX1FigEDb2jwAMIY54zJsGNf5OFyFiKxLfuHQdYtuTtdQJaeCCi1ZuAcpRHASCwZ8NYuJwNiWj/
1jxv6CnhTiPWH2ea6dKRrcU9d41+bOxm9X6i1iPEt0y8FfdaALaSg9ZWO/gzs9i6Lvq3ggf7l2y+
DFsucSRqltkktT/KijtgDLXpt7YhDYch3HKt/nay25YjqivVp8b0Bnm02P3Xrszypu1t9l4SUxJA
2atZ/nK1mP1sEdNqp4GUTviLHDSFcrRGzZu6lRE8gPs6ACU2DFNutppgi49ejHEcr06090ezjebW
9UmRT5Gp7dXjClLlsDLXIDQzeTz9H1/tAMdT3E8UneHe8MRhXOP9Y6uS+ElgVtLMy24T3dvAleKm
8IupvKOXuIkPqLjq9t63tSyfDd1VnmZ8SmqBkoHxakNA2Zv4eUPivLxDjDtfow1DdMDzbnWHakLr
wjFdRVy04AtrWsp5Bx93guqNpJF2OS8OKmtoHmPEo1e4V78NnruVBZAcukPRWdwaRVc1fyDWbeA9
RANz8hRqW5HDEJPXkvEkcr8gr46/prERb20Ex4OTRghgWfZX5zi2ScjTVFQT5VRYUu+gftlex94X
D+ifr0ZeQ3cvratb8KUjexdP8J9MT4bIoTKPnFF8g1t53GJwkWh/5qDHOeEAvC9hQ7NwsNchngl5
FTjbtbPGd+gRoNq6OaIXK2QJ67KyrduEe1nB/RcB//Q/4N+yvISgSP2xDpEqMXUgtOcUm5whx/jp
iPvC6SrnUDPxIoKJuwVRZGd7Yn0smRjryxo1+3yybam/G9hrJw93b1vY+x0KuKKmGv6ZwITflT0o
jgnpNFmzxO1TX6zxLwcryHdkNRohYulgLnSieAxyOffYQ7XTt996nS3nlrocfBJI2evl4JbJeGnX
KYjTAq1ccOdNaz3/anQwFymvcOSkyDcLnUc0sfb57Fuof1XikZvWyM6DCx9M/MlYTS1FiCmhSrFC
4EtD8Y8eMik2wy8UzYW5ejboUOKrZ95a2ikYMvzPk82QHugtV6Nw1q959IAHO9Gb8hz7ysczmlyd
d5BJDPSZBYVU4X/c8Je5iLifA71496AV0wzG2k1/pIkj/DYBSChwEzaa/R/zkvkwkG3zsVSKcfRY
RuhnJXHL3Zq7YdURoMJ+x/Ltt2bO4rogvW8ceunmRaWxWUi/Eq99ElYK6YgIdTYtzWAfemexevQa
hXzGt8nDlriLfcOgXsS5Tf3lKzl0vnW7u8LReWPmYnsYw0ow+2qV+HkCyF8ygoWcVbwUiDu0dqZP
0k/HMJsjGL+CaIcFhi42n0U9V+vnbnbAaO2G9Yy06/qYrmXr/wOu4Xdo8F8WZ3ueB2ZvXmt+JbN7
bgZ5GPBL+gsZiD7KrDwafCtOzXoFOIr9OioNpYdTd0xgNRHU1/btVieFSF1R+28UGA8FdiAXIU5Y
liN4WmlZc77t8/wG8SvR5HR4EMD/66LII1evtxMSZGBRvslHtvP2MZwKLEUgUb3Ign5e50O8N/aS
zuPVJR1YNpRujd2T7qs+dG/BRubvpXWWNTVLs90Llj4qANqiMCe5XCWbsND2s7H5Uh6WCcbiAq22
KPJ3RvkH8bxiTacq9oEvsDGgdGhboUFqTx+dpO3hGRbfwWCErBGPRL/rp9GaVZeXXc/GbyV8iEPg
6/jH82bsBkChqNCF786M4iXZTwRP73i+eR3EgDrhKu1cLdpEMjuWNvZdRIIZsGbyGVJf/VvaTc9/
BtX+nDrbpmuOkTnrYZ0+yoKROfPXvcc6MBft84iJzUljVIugvIBzKXJy8BUuJTS/Cpj5D6cvke4o
6bEM8pMY72jqwjhp4HUb73uZkDTGtDRH9/VuT09lbW1PletIO4eiFsMpFIn5j84na0ybYII/JAh9
fofHUO9YkLimYq9rg7MzosK/1TCXf0Rb4FrYW28JDlVYtS8kVi2s/IM3PwQKmv4qB+AaNuMgXn2j
O/dAvA3KyXI3zU1BtC6OPGm3ly5UQcTy73iFlBzBtUruOYMtxF9F4MZoCRyrVt8+eiSiLnD5jM1P
jSISwSJPhLhxfGtYcx0ECcaRkgTAZ9tmD3/yBxnrG86u5T/CAIhpZ9Gaq9MgAvlJv4sVoO9q+vGt
UX5vHWvZxQ81+CR3a23zw/KHIKpbbKCRdO89pAiq8SH0WFMn/9bBEzlgd+qMvx6EBMn82EVQPq0G
Yo8KusF+ae2407dNQpHbYfKUVz+s0Rjo20J6V2H2nDjVoTNM7xiR2v0PNmL4I/YcBhvWQIhniOLy
Kx6ZnfhfFMF/XgSuy69b9VHq8K+B2p0QHZ71vsZJJju3eCQTpp4Pi0nG59UyjncJYIudX4UuvDd/
asaf3XfWAZ3SrAj/7xQrK4KFZIoQUIiWArO5TYiOjqIi3C7a7uz9FjdMHz/jr95ePdkiiDDNgO3+
OphNN6OKyHHkwMfmh9sDNs10TWzljdIDAsp69YqDawsuC4RUxRmqYHmfXOl9Ar00TYoSisR+FMVx
TLtiqb93qpAReS/2ZqeYPuofvSfTV8IkxwtofOwoBvHpX5cJCRpxBMfJkEeb5XO12hkqb+ZUPML8
eD4V5Ia9GE/RRGOI3WGRS0qOI5b4Nk+23viUwgok0wtARM+dsEMRztR54pqQqgqPvs2c/5ysa5I8
RbiGUPlFa/ligRoujyZcE8IZPFYbCepuIbjF0FlMmbEkohqBSXXK7KHX3tn3KpRoLTtFlG8Qe0k2
+OX4JttgwT83YxOC+Y2Kw+J7tn8Zxl5B2VSR/lLaGsfTIjq8rNU8d7mj6zDk9C7kgDqfCGjGLftL
ETMMHy1VD+DaeOLsgPdebWxaHEAmgpH3x+wiWxqXPW723eq8UqFS3uCHL9C31621/mLaER5AwCrr
hxYBzfSPNU4me9oVgpQiMNIu4l6vtgeFi+BjdSfEs3Jilkg9112H1430I/R8O5pSPm4cdB/MpHN9
GVS7/G0rDEopgqWB80FF3lcgre2htTcewr7uVXtchlm9m8aI16judiCJddi+Zy7rvwsylfBqlJqf
ZFVbKqdOZXNR99uoeqPYBK9BsaEhDHTsfXaVuh4FW1SIDNOd7Pg9GPXQAaKtTOthIrdl8pGF5Qmf
M0o3zqKPgKwJFFe6Lj+momrrVw89F/w/52r3Orimem9FbDa0itP8BDqsFY/ijplmLu14OUMIAcQH
5SSCo+1g100VAOS/aGPOzEdvbx6mrcChi+NsRPGCNe6tI7OpQKPrkqhCOvyGyYZKzO9pVzGGy9VC
rsrV+GPzeuscEan8jsDfid7Bi7jkmDnIMZCrHWVQ1OsniUqbjxexaR6FLBJyp2Pbsk8TI+Y92ojq
EzUSivpA7Q3xbER3fGLxWvSR9L1yOBWonkqE4mM7/Ozc48xgduu9smfGVSY8ibbfrkf9jPbE1Dfo
lkr+63A18hKS+dLf7Z2Yz8OuNU8JlFLNs+uHCKEhBj63Ef1QFo3T8tDuvf+tXUSnaURhAfl0egXq
thIMPQiKQlRTQMPjm8+S/genh5hOotDOf+R20ItqSOglMhaOnqDzpbz+GrNbo7Anv2ifYfjsPcAs
ohQE76Dc3suiVm3Vkf1HWg+R3vsPADKon7JY5SeHrnwwzAR2Bk4bMy2N9azTyK/qP5wAs5NiCjPJ
3UZqBYSx2yQ34MVecEYKK9oXn1SAhT+zBw3U8xQzJibteh/5qLM48tTKlDEwUqV123HgLF0whu+L
4/rVD7aVsjrJcGnukE95Cfgi0T48tGgzFIClOQOuDMN5rGZiFYIGEWUWuk0B9eLbkZvtKlrxBgQy
+XtVWN0vsAj2aR/jNWBgHzZ9e8WSf2oCK1okCpH33gZuAnZu1ip+7J11HF5gq/CYifgabWDVraMf
Ok9O7WGOZPBrasqtSTE6N48FzBOzPMKnX8rZMLUsrtwhza16kxQrbKzIydIuMAB92UmQo6t2AxSe
B4FXgbKXzl408340bM6DHPfy0cZ6czc7IT7slANOt68C217yEEardJjSpgbnd2b7tuXYD4SwsEYc
+2YIihhp7xyMv3dBerjOQW+Ry6Yi9qPVHInoX6z5GTm+MzhP8Tbjrzo5lVsLPD34AUX5kmwkLAy3
sYcymE2RfcsrDyGO+iDCoII7vL6QPR5btEUETmcxp+pq+AlVuNtsgKie8rZeFMZ0GUbFsS5IkpV5
r123r5EeM3232bDY8j81lgPKTFjrdb23evr0XtGo7/HB7deVycuuiVHw+ikq0tlztn8e2S39zV4w
cEAx+Eq+rXUh1E3FSRjkcxfL74RMJftphM+/urX/J+28dtzWgjX9RASYw62y1C1KHe32DbHbgTln
Pv189ADntCiNiL3nxjZgQMWV16r6A5u8+Uto4tY9y0ZvUbkx5dBC0a3zo3ofCrExbLGFrBJkrPWG
xEvr4pM89HoR7/us9ZRdRc7TPVqtLOqHyPLYM+Vy8OJVKwZG91KxpvGOSAxdh5uBIsJ7XsvB8FCa
oeYcYRjBt5J5oMLioiYKGEJi9VfyAkAetKxFwurSuLdCIVmT+SiEZ5InUHe6kALuQUCSDvMxNGBY
PQMaBegYRYBz3Mrq+VlK6c2Cl3c7JvpytObbOAESh1Xlue7NEGR93UkDVGKLMgG4i+BNawr9HxkS
DedF1lrPUjYkeFDIpDx7CoyQhaI44GbDuZPwELccbREaTn9WHU1tThSoOMNYkepbqZjI27uscbsR
mgbBA4bbOghaYf3svNz9DOmAYe0BDBdJNJDZWdeFXv6MvZbrY6v6JEINnMNQJGr5Td8ZWphzqjx8
ZIMrODs5zIRiRxGve28So90kui6X26p0usZOugLpFRNUwUtjkegDPAETeNc5GaxT1H9a5ooRohbY
MAPtIeWEffAMAECAJ9kdEAwKnDXl7mI3xEOVr9MqT5/7/u95p0jdW65QilsVskctEwJNoi894hpL
r7Wkjky5FsI1yWu12zlp6H1DdMTn1VDH1iN0VhRPcHJK8TaVcPwGbwFW1dcAoy9I4Nbpju09Y89S
G9R/Bs97ItklFQue7aTrSpEX2Ji4kpR1CRPzhUI+BWolj4RT73kkbgs3hrruNFb9p231iucpCyhb
B6AqeKqTL05JEsJLs10oog7CDyn+UR05lAdzqIBOdzjDYE6Aho/8UCuZCdjaLUFQiBRocxZU3AVr
T8lKmuY61fAoGyRDIacXTrNsS3LTqItIAw+SUpWlc1Qonb81S9MbaVp5Lj7KDewCCggCebus6Jpu
Jca8uJa8f0UQFH0AIstISwglboPQAnW5YOGWspKu5NBtfwOg5+3nADu1FpJn1Oo2LQ0XIgnn9TZF
Q3BYow6mPXs5mgkrlDuaJ7E1KXTXjsPDCZQe8ywC9fZWOblKydgqy5WhknEGQCcWTwjA+OSzIC4U
jwZCY+992naOneLo8M3EGHYVynLdfPQKhW+y6b0VcO+las/6ploLXRbtP1CORWMtKO6IyRJFQARe
pIBU5BrkCUhXBYkBYBc8zSQYm4X2LRufPStHM3KXL9azeG+pg/NWiAasZ8q32ouRif0Kanlzypsi
2gzAXV3Q9Hr1CxI/CB74IWThEarjsTGQ/BXXvOLFE3Iz1shXplq6IAMZwliHwi2tBVhOSHeARgZJ
CHICcmk2UG6X4yL6FsZt5DyYUSR0IL0jcRUHOnIBlmTybyvTUDlrtXY45jzaf6aQDaCqC23w7A2F
JkOlgxyzAIdcK1QrQRhvAlT0FeaZVT6kouTIGVmmInnOVJc8SiIm5Z9EarLPlNQwX1AkJo90Mgb9
Z6PFhbE2rbw7xaS22oWfOIr1WxcFCkkKFfqtK4VWvARxVL0gIqFnMMfNmFdRlSXYReu5cujUgkpK
mWieu0/10hxWFoWobG3WMrLWJtj7B2kUGlr3qdec2FibcE25CSyaxHYgbJU4NRQ7i+u+fYAPAG2i
RYFE2uc+DDGLRzVoQLEsP3XDsLD9SkRLP5O/tlTYsRA7jM5CUKoRMK0N4Rp6QrDT4xoqmK8a3j/w
BgJwwaXVVifP7fTyqNTdiE5rJP+owqHwTmEdx+pRbJyOsgmEFj/cgGYwmbhtCDFQggP80ycH/A/m
ZtkZ9BCYby4UjYFMkAXjkX/L6dGA4CDsebU0MuzgKo3WObWoFEUIiDQkJXyQaguHu5SwtJAwDzdF
xMOJleVTG1z6hSLgDRU5pnNgl0M3UlOEEUqEuB5qNM3Q1mdg+ejbMvEzE0kTdwD3Vy01X62Vk1tS
M/AW8In9lkPNg6FRLCU26/iZHNAAQxNlc23TVvgs7SwthJ5Iya1WNgNKkOpD31J6GzPBMpOX43fF
03Twln4kVb/aOlfOsYoObLS0arI8xx7JfaSoEl3Efg3ZoCp/AGoTq98lBCUoBWuC0D6RovKKdzCT
HoRqAyyBugoAvYCJkSkSkhtEVyV5941G/xmx0YABUahRGEOjUvVpdTQZAbYZ0aotAKODCaf8uomz
sHL2Uas3xhatnqLcWi0XFg5EkBx4ZgVFmIF41i0kJbsiqA9pEsNJ9ppCOXadK7oWWWpPUj6HRC0e
5YTs/ncDWJd0rgAgisti6CvzOciq3Hm0oEqSvcgEATnfgTDbHNqt8F1SyybFDoVfe4kM8v07Ky8o
6cOBkQHhQRIP1XglO27+VAlVIu9rcgsmEkyy/BLIvmutBlHmcp2HLfgeYSREJhQjxAN3XjfYdy4r
ducxKs9VIfHKtIoKqYHYML0fPDC7couaZX1uZCMv136r1w1g5Upw9zCLXXGZNWkPpwsqgiQ8mCTv
Ee1yLM95csJM/hlkgpvvMzPHIFtXLF4hEHz1H2wpFfpCFSU71JxcswlJNhiKSQmtBBiTf08HDsAM
Fl3shQfPC8Tqhyly3yY3AA9+nfp9rtga6nTeLg3AIyCMhnrUQiORh79KFLjhN4RaWndE6mric5qX
WXrCQgWJ6kJRy/JcWjmgt4EhE/ewhVzu7LKgKfmrWmc6heq6JOnRtCi+reLSU+MzafOuOyg64B+h
UXT4AIaaOpDZ6kblpoiN4xF12eGXajaaDzi3Cj5n1EWvlWxlJAzBkmgiVuCaPNFLD5tYMsE/VUfQ
w7X/IkfxOgaJR0AgTuJiENxXd4g2dSrtzV21XDJSc9Kzo4DpVMzTVGSU7hH8hj84EQ0ViNFEhlsf
2yjv102BnHkBKooSbZvteJKTCuQmr2zDLq83gm58JLDI9mLjyScX1oAzI7h6pfUtyVj0Qmijij2K
mI4K81+0vrUaaRsvTesjtYh10++C+Lflfkcza6bnr5Tq/8bB7wZ4FUI85qTnsc+qZehC9dF86qrX
dNl3e+OoCetqaUivfnIsVoq7jdFGWKY4N5ziOZn1m/HJ641m4jJfMI1v+IacilV9hDu9HGp7QEiC
+78rbiHlW5wdWgbU/g8vMTKx62zE4lb7Xvkjt8ImS8OZWXCtHEtOShTHTscj58oCpKhgPjaIeR0p
eJzcfENV6Rjkz/f7/GYQCf1vZpmhS9OhpWypdBHI/qOkxk+A3B6U+jlQX/5DEF5vZMa5rMjqRJs2
TFyl0lWnOaLv+m7p0m/o3E+mp8yoFE/bwuTkVIYnZ1ik2rSpVrIuWKVoahnyQv63QnqWjTcznwkx
XQmEkERQFwjsalyjpMkM4bKnVSb3h1OQPVXhc+j8ka3Poj79u/6aRhm3hy/rzUdGe4gKKTiVxafs
/zKt0zDn1HCjry4aMtlhMqFzvM5XgpPhvzma7ai/1HRG+Xiur8ZP+NIKtLw61WpoReucNdemr8Tg
uS//5dya9tX4FV+ieI0CV0ckClJ0y0hCbcH8rupP/38DMtkAfeDmKjjC4KTAYAiF36jQwd+bGfXp
ufN/W8LNRBmdJEVp0hIKzJmQiXpwGsWsFlReDmIFn/N+S24Oikk1V2Mj1wFLXXYXLwFgsSjQn7zs
ZCJJGqBZKfm/inbOel2abqZjc2SN5agYvMQVZTKJjSaRRK8Po5NfPfI89stHs0YPGBjakH30Gmkf
CiXILG4G+eQY30MUohWM9jpS+x4QPgs1qftNHxXovx6q0w9SLpveVYPaCw4f5A3yOkJFy9dkaoXu
qhAymFntIvx2P+Ctvv7aA5M1JjSpo5dkFU6NtZX/SRAojE0KY7M9PXXCmzZsstAGIyfrlrvRKUQG
Mwb6CmELeAmqYdYWVTYLBl/YbQwg9Pfb93dGTnvUVAzOCEUCLTydsbUZSiL0guhkJcIJ/h3ArDMa
bQDK0X8TXsJn45OnRvMYH/THGNUf8qhzKv23+thUTYo64wVF1Sd9HCieVvdAwE7ZyqvXnqAtoOIh
8j3X1HFjv2qqJukyQHUNM5JJH/eS6YBdq6JTXj2TM1wguhVxy5c+nIXxpG7QZQIRFi1nOnhqQWDI
WGVw+Osi1xFd1idbQghGqCBD0Z9l9CBEHkIl4gLqKguaZ719ldIHMksBL/7a2JryZ5dH53EsQFD0
qExlO57NG62JZ77qamFPPmqyGVa+33coh/XnGv5e37368OktFKpqnr9SurnfBVeb4hiM+6CCPosl
4z5wuWgzRCS12KEHDPeZ1MGiKH7/+wA6vz96caDjo05OdHJeYFS0rD+3lIEUBaVn4eN+hCt/onEU
v4aYtEFoOs3kbdefM9Jauvnoqb9os62G6xb1Z+qqe5QkmtyaGaf/R1xeD4ahcV2xJmuDpCESeknT
n8PEbrIPVPVWwsj+sk6CiZrOZ1ejWpjPrJSrBUlj6UYDbyCsIrjwXQ5YCSMipyg8nAU0iasYhD1r
EujDUZ0zb78VCWsziReSSvpMnOznZu44Revm4ll1UfBGmcgJ9shPg7Q53h/AuUDTfrSSLlTdSDzX
kNRt5GIF8l0IsLJwo33VW+bqP8QzZBK8f6/+5uSM7nmd8orrxLNchouoerG4PyGynsf7+3GuDkQZ
P11NV2WZ/Johy5Oh0lzALQAnRHjUxqnSwm2Vv7p5gTKPSn5fPjep+HI/ony9dxDS4G6D8gJX9OmG
FkORLtW2F89GijxnpAqfpaObb/FArSBGNupBU5X0UFL3OajlIP0iXZTvVNJoKyRHSzsOqIkMEjTT
heMG8UNXAZZGBEw7IEixqKvsRwVxAoavVu0a9A0WFbnzpdAKdmxqwR5pSO8DprI3s9JudaQyGh9L
JjNe1iYzETRGCo9BFs9S+5J8BCH74HJoVlVhZzNT8caa5iWI1CC5AbZDaeoERj5fSMvMYnkhPh1m
0ibT9bU/HBSzW2aItHRQPdoBeaChX98fu+uhG7cRC4FrNkmDi93lwk7LUMb3oRvOhi5sINEjIiFs
mvjgAYAqlR/3g/19SF2ctzLRVMXE80/jD3lck1+u9SH6MoAsjeHslqjgQFJ58HRtpwbxdymmfIZg
LiJb1Sdy/lvIN6tKGb7/ly+wyFUxsrLCo/LyCzpZA1CMgMO5LAWmV/FO6mvvdKs20PYwfn/ANwXO
rJvhouZmdz/4rb7mzMcYUMNKksvVZezad4egpHB6VpLy1TyUxtJKkpd4+GNm2/+vSFMXMI/CJQwA
/e+opgsV8jElzUM8RHuhhSpiJu/3413vpWOagVsx6SmNA2IyrokCcsQKXfFMCw+17mxQ04Vcnz2b
zUykm0tFJ43HrMWxiNfOZSeSt/MGVYxZladcT8HO/wzKV4ycAlhDgoMvdSSu89SYW6E3W/gl7GTe
INKmxGFBWMEoN0Wz9asCDkB2jALn1XFkYLlrzy2PblYgtrtCLqkW2oNvheuMBGcxZ4443kun64j9
loyWoaFypU9mUienTYrQpXhO2sjfWk33B8eWdteFMK3vj+ytOcsbQBMtCS8YbTqTYjnRAATSbpUS
RjigdLsDe5a1bxo00Puh/rrfTlv1Ndbk0jYUXZarUSieW62GOIM5x5IK3k4Vkjfq0nYrK8IyULvH
IS+eqAs8xIP6EkfYFSMLtESqN1iXMXhSDZ3yhWEhe5RICqwY8eSit+sN1ZPrSwjBCcWwSsk4IRJA
btuRfnmmtpVBiC1z2VnrTQuuVS7ntr7rKy/VLuQDTEuUyZZZk8YZ+CmD4Cs4lmUNaVilsuuw/iZq
Q7CMoyRbAkH7RFN2n+bqD8orR9/0DlGRylAxlR3Q1mHmdLv5PYqm6STXNIuvulxHXL7ImDq1eK44
TRetJgdL4InqTJTrZWNyQmr4h2B3TA528sAqoCcLiuLKZ7MAFJ7Jj7FhD/hGAUcVd/enz81QGra1
ssgVyxInocBdDn5Nlo/Zw6sF6TYPmUbqmSD+7we6Xny0iYsOu51FLn96L0DBJBr0nkBDXSIOIefD
tsJEZ+umijtzl7sZShepz1moM+jyeEX5cl4KUh9nNdfkc0GZ7Q/MFH/p+m3yU/f1n/cbdb3OadR4
aQRRJGOXO9nfFNRvNcslUkLdl8rwMmoOVG1jBHvSaCbdKo03p8uFTjBcf01slLGMn74mwkgNS9wR
ZGqzGcqjgHuMNzxsdqrxWhk/YmqVvv8O2Qpdx10InUzxZsxBryc/1TmduypbmknxYzJXEg+iUt7i
R2D2IGa5BsQU9WL9P0wU7vqGynEvARGbREFJSaIC1spnrn4iBXgV2JKcLOXn+0N3a+J/DTP+/5dJ
ohbwfrGClM9pxEZxEPwnxCOBnNyPcuPuRp+NxzwtYt5Pq1dZOWSCg/LVOVB+90CwhPC1QrcxiXdh
9BtcxEKNv1UJUNKn+4FvrYGvcSe92GdkaRWjl88upSk1Vh+Mdidl1eZ+FEm+MSe/hpn0oqJnSjvE
knxOUgjUpqOsUiyP1mVBjngEn2EcUDV77sqFjWawf0DnLj6GRug/9jChZ75mDDZZICbbr6qyP7N3
Tr2P1SqBXdy6xrkHIMCLlPcRYh4LtzCUNUqn9fp+48frwiScZfCCs9ijGdlpOIdkux6qaI01wQ8F
8WIyKku3e5IzZmwFgcCtH7y8nFmD10EtEV6vppo6SSCu4pfTFsR+A1smNM5+Lu2EZDG8RMq57aXH
MHg29YOlz8S7McIQ41WL6xL+xiamjZcBFSfogG611lmW6nWO0EDpP+XhHr1olK+KRd5Q3a7fVEVa
GlAL2TxmevnvXemym8FCmjC/xp2Pu9s4Bb8sVAukvhmovfcU1/9o1glm3EINthLIm7Bb1qAIOsTe
6HLE1IX4CZjU0B8NyBnozuRoFNV6jP/dL0vLZzITt3rGMLm5Wwp+haMf8+WHpRA0QQxIzjkE2Q9i
Qyy5Yx3Avzbgbz0MHEkfwGn8rm/8WQ/SsdcnncJojEU3jdu8aUyOuGZQKgB+rvvU1vJ7VuwzfNnr
DWkoxLaPRt2tLXQgCwGtG2vYpvFR88+SsHP9cmbJ3TiUKE1z0eUBg6UKD9XLTgDkDxdDCt0nqFkr
RXsXB97exUv6U6YqfQQnKKbuEkmPVZt9GO7M8Tu2ctoLX4NPeiFLNEjsPnTYMDE3eY+aMtxuS/2B
tvQyA1wkOenMoN/qd0qeisL5JCJsPFkNPp4JsFYU9wmlGPhNPuAZVOusHdoMc9n8Gyt9vFyw7AAw
qcY0m49N0NAbveE+6Uc07FR/n3S20VqLSA/Xaf4hmHML7eoyo1BfB9hAjoFnojhNgYHikXUUEIKn
obfdXaTue/eoBn8a+jQMXmuV8iiK2Nmm1107asn9LaXuZ7BClUVYysLWEh5K5FAdFBTzTFjm7RaO
kIeWcRT4M/fjq4vI5Zf+fRJ92RJaLBzxEGuDp7L9UPC7rX/f39mvDpLJ70+2HCSejFJ3+H21gfpv
5kvoern/T1N//Ps4pqyTKtM5PpTpjc5siirphz54qtpvalHaZsaKjfX+yXdbYabPbo2uqTKduFdx
bImTl0uSa20lhA5tMuJkK3ZphBBgzjNqyNJd2dfNHvbVzCVEuh4oKkTcVC1KRZamapOOrEqO+6oM
pWMcgx31eGrrT1qwcr8P7ZPmHsr4SSZvprzi/IG5o7AwBH2m2Te+QJbE8SN0g3v6dJMu/bCSrS6X
oX/UdpwXbxgVbP/tKPK7WFNzC7BYOeL4CV9mY41xQ11LhXwMdAwfkR0RP4z4j27M1d1uNUUW2fbZ
ERTAUJO9R4FdLUBglxFaBnMebkptZtr//YWL/RR43tcIkxMNIrJrqCERBCB+I8x+1Pp+EB0Yv+k6
aeyy2RbZZ50I+0z7ZuYrTCKNmfvGzUayp49IXkNUprgVWRUMP/Y1+aihazuIuAoHq/vDdZ0LG1tJ
TgGvWFGXQKhcjpcSgS9MtUA5xoGzabxHTmyrSbCfS+F2/7J828SbQsnimaPyaj8fw3JCUn6S8Z6f
lmhK7NHMQYkhBcXLwE9AcP+G81uZ+9x7FIKHPP12v51XhyNPNYBMOqkukS1Gmyx4rx1CfCVN64j3
2jIIYadF2VrOcGhHNSVHkCOfaeD1XUDRLVNVVeqzCjWNv2+hLwshzIPMlCj0HzWo/EKBcY6DTpyE
LnRfrxKMMozkANNkISCYJxVUkASkFVR/cb/d4zK4nMSXXzHZc9hCaxeBfOdoyL97jJSSU27MrPi5
EMrlDBJkA15VHzlH2JqbINpb7aFFQe0/tGOUxWL8yJtMy0Pc/ntSNo1zLN0Spc1zlT/W1gzK73pO
GtK4GLTxSSEBtLlsiIp/jRQNg2eb4UH7Lp0yZS0Gv0rrFCVYoxb/em1fRpu8XXosO8Z0qWe72Bst
6xjKvFCC4L7fb9L1xB+vxtzIFUWnSdMcndd6cZAZPrzOIdnH6YuPA7yzxB27z3uIz+8xRivw4dew
Z4th3yo4KhnZSAY8wW9bB3qzdnpz5qOubxSX3zRpei5nQhW2bmAHqnXAP0Rprb0bPTVomM+0fpx7
l9PfhFRJu1WDY4K74+WQRshLm2obBrbpV6vc+JZhmectnJPrrawnLmQ2kmrdb0s734+r3GihZIDv
Bp3BM4OnwGXcwQoqnKqayI7Q+/RQmVtgv7HQEcJI6odG+pTCZJn8UrRtgBcJInUIai6EaIcIkSwg
Ur4If8DSMusHQVi36OEF3yKKPB5sFzg7J7wMgvwEDzf6oRRUnJam+M1C/+N+G67PHrAzYw5UQXGd
DNtkNQRkKOS80CM7j9JfJvANFcrd/RDXO8dliMk8wITPUitcuWwXkEza7Dt91RczicK5GOMM+bIN
K42v9XJPDA3FR/Gh9NeyPAPPu05rcTKDnTdgQeFCqU43DhHlQ80psWoQinxTGmepeFF5EEFWh765
irQ91JJFW4Zbbw4Pen2PvYw86UGn7WplSCscCM2XH0pK4SjC4XVXQgi5P1Q37gmXkSYzuqQQm2Ru
ndrw3w1p5Zp43Cx8Ssrmtjoipu3NnJ83W8az0jS5po7r6HLcMiWOAwvenB2rH0JVLBpEheXsI4ee
5qNje791N5aryv3gf4JNtgmxU+PR9oLGwa2ATazU/xjpFnD93G1r7KXJfkQgqAOqRObqCraFkulQ
hDXj5bUYJkh73TvA6DYqQHHBERW2Tj/jgUABP23s+028PYDkRsBLcaOEyHDZoVhI1FIq5KmNNnzh
obf7huVokULsfDPEc+E8dsHMLnjr7CERAiSaei63IWsc4y9rTyx9E0yFkdl9/Y/6O8ba0HOw4CvX
pfA4pDu9XTs/ZcywzWN76kMLkfZl130YzVrX3fX95t84BvkInXq9zNluiJPWB7jgiEaSZHaawR7Q
mmXYu0uwj4G8k91s4Sr9zJS6GVBXDYAf3FcMbRKw7SvXI2GZ2aX2HQT/UmyPgeOuAt0u0xYs5ky4
GzMY6C53TR614CKm1JTcGAT0YuQMizwPQDUm8qS8ECoK6jnw2I1zQWP26ojcjfW4aaIXEW/K5Hmc
25Ca0UcLlm05cz24FYH7F/kkJivZ1vH/v0wbOashlCtJbpd+LD100KDWCGrMbTC3o5CuZMvmTqlO
1vzoCJglqCHZmVkWiOJk0hna8Rw25mYU4BrjFCCloUzaAkYzjsqwz5GUQMEzfhhV1O/P7FsLm7Qn
aVdLGyt84mSV+Wi+l57l5zaWPQsFWN0JiUax2lrbxD1KnKwm3qH3Y14dqmh+UY7VSMSxuHlXXY4Q
ruB1VibMAZgy6bJArGynY8WyLlSjWd0PJY8H9MWWOYk1WUhYiKOH7Ia5HXevcfDrNyZmzbJaCdVD
jyuoqZ5KCP7Zk5OssLrWqlPwg7/7TyRpmzd3X6IY6cozzb9ODUy+aXxJfJmhLZJSUm7yTbryvXMR
qNt70ovgfWAZQLJ7gahJuIXL7yIZ0m+HFpLS5n6vXF85Lr6AR9HlFyiW0gG05Auq9o+zc5w/o8JN
fhoUVFyGjWa8p8O7lFszu+jVoTzeZjVmG/d3mZ1tMu5KJlb4UNW1bbbxOtOfGukgG8ky6kbXnV/3
m3g1xyi0GOwzIIGouZAAuWyhbyh1nut6Yedx9D0L3U2SYURR1+/3w1xtnGM9x/oLOoKtSWbgMkwC
bVCjFl/YGB6uU+XF17Jtmx5bLD3vB7rVnq+BJvtNWNK1cU0gcBKv2HtDkraOg5rOdNuN9mhkHHh0
wJTj7T+5EaLrkkHv9mkPkrEYOZrem5FtUkRA/3VzmAjsnBxePMunB2qGwLaJM0ZhGxSZyuDsrwde
yfdjXM9yjdkGJ8UaM/A8QeTLwakCNL80CXinpAv9MW1yhRqfVEAU6bH1CJBaCksHj6EmRIYRSZkR
5AjPHHXPzf0vuTHxQYJT3aJ+zR9TsJQYw7TMIKfaotEs8OrZiv7PUE2WjuGvVGvu2Xq959FuGDjq
yO8jeTQ9zYMkGG0CXMrE2cfg/kxzuBreSpFJjS2HR6VNd0J2xkP9rcs21o+2crd40SJc44k7TW6W
ZF90o14AIY+ak4UV7My4XFch/34fj8MRrUvFbTLJwiJE+5hSgF0X1q7CGk//6WHeoCg/pAOaieFr
ZiyQbxHEQxTi/q3ss+5YelAREP9Qj4W18KL3+wM0nqMXp8T4RYhHSCqQGkoIk5lS4xpcoZrJad7n
32C9LKFkz6SHbixgoNcQL3UVhBCH7eVkhOnidUmbV3YmDbgfHzrkuUJ9ZvnemGgjKQAkraKT3b46
zOvSyIewrOw0PEjDn9yyVkFgLWVvdBiZA9Hc2Csugk2O1gixPT3Ri8pGjmwp1zC/fjbZb1+fwa1d
XYU1hTHhwFCge1mcHZcdR06pQ3IhrW29+hSwBDLhG0kg88lry+KbRvLp/lyQx8GeTAYTEhvPOYUc
DBPiMqDSupmi6m1te+ZWqYI1z1U0b8rvFeI/imWX+wRhGGPd/0xfxYdwn75azZsVHpiptv5Qqrv7
n3M9b8bKNDdMyLRAeLRx6n65LEQx9riR6lNwSc6V/tuMHwO0p/59DN6UElMGWd6r0pKnppGAelht
F3hB+e4pSaNl1czkOa7XmAo+lxVAXgiM199u/9IQT2nVjMRWbdcK2qCV1J1kTC1mWvIXv305eKrM
K9Vkt0dOlCrSZXf5hpUWtYJHRaTGx/ZVb7nBVTh95UvPf4u9p6HOvosdClGlc8BFrHewQ1LxYFCB
P67dVy9bt+jXRccUO7X8BcG+R/w5N1hnCc7z/U6/0R98KbU8+FfsPNN5jXiXxOU0b2zHLIV9FTU4
LZT97/tB/tbkrvvjf6NM9tqsKHCtQMrKjodjjSCPioMbp4D6j3dWY3ypMVXD0tpKz52YvGd/dG+D
q5orRzOz+EZjYTEwu8ZEMnTwyWc0qe5gf1r2diBj9dsgeTTT0BvLBLcjrhLKeNRr05Sp4CGOIZRy
b5fYx+sIDENii8pqdb87r7c8fEJ17nwIL7K9/j15v8xhHZHxdOgQMZaSbocA5ULDbTlJvsnZTKC/
Z/TluHF0IxZADgA2BtPjch4P5mDgOJ7KNhZ84TIx/IUjfAvwMFV/a+I6xqgJ+LfhtIvoOZXfi3KD
Qt8mTNqT7wA95pmIoNuuQbKwX8tziOzrHZnK1KgfQM6AS+K0NlV4sa8D1lHtAQW+ZTpI6mpAQxo/
6wzHBDXWkY4QQasEiNPd7//bkTlHDa7dHAuTF4RhpryRSyIXZN5bsuM45yxE1BD3afndx7H3frjr
WUvaXwFVQAWE+4E12UxMQwyEIQhU2y8AjgjZphL8mV3xxmkD4AnID1xT9kbOusuBlnAqJsdlqXbl
rbNzAO2z2g+4JW7j35EdP2Y2qv+hvGgfQYgq6qZCHE46Sxt/JS1RGL/f3hu7xeXHTGZd4FgJUsem
avdPIpLY+oOkLqm9A/r1u32J/8smzl+Hd5gzfbWTN1a9n/mA6wvMCP8CngbkmFfBNOGRmnnbA45S
bfS5KeMuFenJf3CM5C0L5IVeHyLvKNeH0DxoEuq2JqrQm0D7DOrn9vP+lyjjtWKyAPkSNk4Z7zro
V+OG82WpC1pu5Dpa8Lbx04woYS/UCvvvk7D0z5p/wmyuFrZxfswf5IN3UO3gST8Vh+h5+A0PQ17I
3yRjR0HKguqyzFgjM/vDOPOmX8fbhuyoxZZKbf/y68KilNMs4Ov66meNuH5lPcXKnz9qsyrQWE6z
bzO9Id+KN5Je0DABFqpN9m8XDp2M+4ZmK6d2FCNeVOdu2LjP/jrUNmicRVsUi9rumVokllXuQ/5u
SRv52HwMyLkehc2gruVqMxhPmr5LUDDL3GGN++3WV+c4HNcHwciJ/d8vHVvyZdyqsMA8Wo81ahrN
QkekGYkLTZ3LTY/tvep/cnKqTsGG+s0kvSB7UucaZYvABZJGBZpjKjeaZ1/GwhrXCSipqlotcFbb
6Ov7I3GNlBw5v9wbTFArKtnoSWQLk4E+FhrN9vOf2oPgrBJphRJkg0l6v6v8U4/GbC0+D/5Mk2/2
65e44175pV+13pFqraw09qP3wn9NGPHsP42dCQKI5pFQ/7smv8QoqhYd1nTQbKyo7MEId41ZbRF4
n3mK3dpkSHL/T5jJZCaJihNl12m2FmlbrY30pdFnPwsSHdFoFoi8aDZzkNw4t8bjgzwUYyeDc73s
PAnFvYiSjmZH2UdYPPgYbYcadmUOEp8+qFthZpbcaqEOW4MMAC8ZEFuX8VI9xDLF1TUb7WLA0980
ud0Gzstoyt6hRHx/St46JUdwAI9nrkTX3Fu/6HwRTpFtklXCz80y1mkCi/F+lBtZDQrwpAvIUbPv
ccu/bJNXC6PHuKzaOtrbidkutfA5jt5VJFNEda0zUUDqiotu3aJfaGCB+xkmm9zaV6OdxcZSPtB6
W1SitqjjtVnMTKmbx/hfoDzFRku56nENP4NaDnXVToLogAXzwgGmh6x/iw+Dp8sLpOOXmiMsHQdx
9eGfCDx9XW5jaakor661AwNmqQvnBTuLpn7Em2ZmQlznnNk2YD8ZZPYMTtYp36Toh0pBOV+1JYDm
moK95qItyp2zQmLwH2cFjKPWnv1zK5irXnxDx+3+6N2ckF/CTyZkp/LUZrpzZexiHMq8vl37QZ5j
mefHC3oz52XdKzONvjUxQckYYHAt9ugpsBupNaM1eg4tR0ZcnuJXsMJYKtr8+6aBVOQw5mkwIoAu
5yV4/qYqMQwHIoMkfvBm9A+tkW8a6ST5wUw3XoNAGcavwSa7vxO7Q2n2qmqjzL/OigO1Xtl4U5ON
9ImbvKqu4zflYD4G2YODhOT9ho6b1PTM+xp7cgKQ31RK3E+JHX2oSLe2xar+L/caNMkYNepdqIeN
3/DlBAhRpsR7g43S7X+k3a4ZDxo8sYaTXz6I2qZAQPR+o27NEdJxgAnZvkas9mXAvDJzROGpq+YO
VlXhwfVm0lfXT0byvdSOScpxbyUxcRkAY260kZsxgPbQ24gmc5v+QUlqZnu8NTgW0ESYlEB0r/jP
Q+6ZiY86vt1gq1b3h0bZpbhZ3e+sm235EmSyBQtaVVieXOp2x7wzqRJLJkqGCyP9536cm4PyJc7k
dlsaZEYwINBtXH4TRGhKgE952M+cW7e7zBjBXRhw86S9HBmxMDF9aDrdVjRMmtRHBAglZe5Jdevk
h2kjWhZnlw6e8zIIFhGNizmDbvcImP4fzs5rN24sWNdPRIA53JIdFbolWbYs3xCOzDnz6fdHn73n
dFNEEzMXMwOMAVdzxVpVf8i+AO3JPxs9Rm485bIft4dtcXouYs0OBxmatFpigHDyrPvxpwidANaM
VK0lM0tvDziaf4v4E6dwtkeltkG31i/0U54jG6ocq0qE4lps+v6ZSw7Db9uyXm5/2cL1wTzx7OB8
hbU577abeRp6mGLqJwuT03tT8gus5KT9mOuPFW9qeNTBSsSFJQhtGNMlvAbYwHMABr54RuIJbFul
lN6kkPdwW73e/qiF6boKMasuGEEmp2IT6ycpUm0U8wTUN9VxlyT/mmiDcg6wHZIzhAxlUHHXazAe
MQyMJAIVxS96bX4BpbZfwaMubKarGLNFMdai4RklMeroG9/SGAepX1FAWBwvSj8q3DUmdQ4dsfSh
jXFF5fSJ9RRXy+FV13l6qUIV2xFoqNuzs7TkAC8CUtB0QySlux402UuTrBo7/SRgfLptJ2l/aUSU
w618ca8lgb9HpmplAy/GBAQItRW4Le3k65gJDiEpiHomyqpf66A3nchssJqlwqhag91q0CFvf+XS
tPGJ/0SUryOiWa1LACn1kwmOtnwJsS8OVqBjiyHYubBlWIIM53WILu0TFDQl/aSO5877NAL868yV
rbS0W+lb/xNjWjoXaYPlVaUQ1CpH0tj97KX6J2I229sjtTQ3mBZOjyrctYDhXYdoKywWh8xgpDRP
3clerO+9JPuaY7wmN3Jy1oHIbW6HXFrwVDJQaqMZD5tsFpI0KZI6IzZOmvF5iI9kfVkYOnIW/fuL
EGoDrCkEcUBlzMucyYCMeikFBtctOCkxRdQ/bumIdHitrKy3xVH8JxQl9OtRjFOtLDRNYDFU5adQ
bb+ovfxmBFKNr96gYVDXt7vbg7i0/Lh6IbxSq/kI3UuxN+hjtTROlnAn6M+i+NviZrwdY/GraGxN
BEPu+bmsjmBE2tB6mXEqfMQ0qCc/VVnDg0qjEqQ8jeH+drjFTzKnFpeCiBB1kutBpM0yyoFbo/SW
YNI5YKNkfq/Hz7eDLHTSwOdR/UQnSAG2oM8OI2PwVexvGuNUuoPtd/c437ec6sOfvn7Ci7c1d5YJ
AlV8KnDHqXEGbhwMCtKxstNDILz0bWQXHX6iaCkMbvfo4RzpxpuqeRLXQDgfMWxccIBVSH1kGuwf
iNxdX5dVWQ/GyfUTQFPKzq/v0VDBhhTvB6w69WoALytb/2EeDCZBRTULYZF5laXsFBNekGKcpG7y
JTXqZ0FIk71LiWClS7A041Bl4V+Al5PRLbyecQpKqRbD/jkFo/7K5fOql0aB05Esrqzkv5nU7JH3
V7IN/TtwEB/E76QCP7jcs4xTjMW02mysr0P2S+j2Wr1303s9OYU+/pg6L10LlOAPQQJUldlldRyy
rdrJTjv2u6AybakA0iPcW8oRzMsm1++H6qCE92bIwwF+NX5+CiQZ/y7B+rWJzlWzqwREfcjzERuw
xVOgU0NNqk2nuzaiJlo+ODhq317iS7fGJE/3f986/fnFrSGEfd2PvcEKbyU7DGCRrTWQlk5wWgj0
MabslRLBdYQqinLWq2eejP6pxgo2Dl5NJXWyZuWQW3hloO0jccBRGtYVffZgagu5NhR8jU+K910c
vk8OdHghFel3qPpb1Uy2twfuI0GFDXcZb5a6hkVfKHVOPMP8IXqPLpTe+KBX3cnwQWnnhS0WToJj
Rryx7oOww75i56ZHHwsSCLm1jOlG2SOqvFUGXBvze/J7x4UYkHyqik0svQ/I3Lmek2DHUrzE7Rez
/RS5uOREhwiZhtvfsnh4TOM2gd7ows1lkfqmy7xCS8xTfDT7d+T/bJ9C4lE9tNH9qJ76lTr6UgnH
uIw3S7l8I9ItvyBeW9fOmCVvmvUmNr6jn1GY9azn3CzsDJ7CGGz16BkzGldbI+f8vZDmu/zyN8xv
EB/OwIQRg3h+Fn18ez4ZMm5B+MJJSK7uweTJ6jP3nKMgo4yVS9dvDfG7GJQvpX/IfdeWVmHbC69K
ehqg9GiqgPo3pq10sRlrRI3KIGJJdcz/SSl4RWY/89zR8e7yDpCrV6Z92nofhoBwdBvJCqiYXMfD
UAI/Mi83T4kG7HmrPWnjCa5+/46jeFLZSB1W2cqT4iOpk20zcdT/N+b8TTHoWLBXXmaetH5XV/p9
i0aOnrQOsFu92vtD5dQVUuDAye/RV66yNeD1Up5yGX+29JreC2utI35h5XeK8BUDIEM8ivgSa/6a
RtXifJKf4HhA7ZXK1/X4hqqPo7tbsq0GyYZF6FjVJiZvCI17QX+SlcKJ1oqHy1v5IubsQI+VXCkV
gCYnRdmq+85IHIPBpchOVwlLhbf8s+T+ub2Olm5m+hqkzrDcQIvNPhP1z0IRzA47XU3c1OlXkU5n
Fr3eDrI4b9Rb0GxDO4YG0vVYwomX1Kw0jVMYJk4gH9wu3uCiWquVI3grjLfFeSOP5alDuA8Zui9g
15Z2HE+an2JMyLoYovuo2ZCB7aKh/xaV2FKmX29/4NL9RWFbpuU3AXi0aQAuNr8oZQ0VfIKalYLJ
dWKj7b1vLIitGd6H0ufb0Rbn7CLa7LYs6jIKC41lorPRc/mHKv8ayFRvB1nMn7klATnjccLqmK2M
wUqiVBZ8DjThS9LgL6T/aKtj07163te4PmCf0wAQEAPO2McwPSXSocd3LhFRBzB+hNbjMFE+mhE2
Qr4tlfyt9up9Gexzc593h9u/dXHjTI19iJoSL9y5cp0njTU6I615krytr22zbJ+8IHys8b7wQRtJ
L9Xa+bs045cRZ8e9kaheGCKCdgoCUnZvFN69FC0WDHkC42cZdV877pzbX7kWcrbIGjdrwngg5BBF
WzT7kdN67eNzBmzfi7utKmgrW2kt4PTnF6sax0RzrNp+Cnjn3iVV8BC5vwrvxQj0TRq0h9uft7Rx
KcuSadI3mbQDrqNpjaxUqHMBfNB5A5X3knnoBFsHgpDZErrcayIo0wzNLlCT16FFKKDc8KCu40le
O1iyREGExbM1vB9yXh1qw8TTt1rZSgvH31Wk2TjGQo4XXEGk2P1Wi6U9JZg4pG3iiIepsDKMi58F
8McCbcyJ/jd9u5g0r8WsLWx9A6dWGkJ+uFNlTK10NPrEtWLIEsjPnM4GXqyTbIA1HVQXsSLsrL2i
oPBCtysIj+DZRuOoZz/HTSu8R/028vNN9LkR7PoHqmRBhX+o7Mj1XXNU+tdB38vRWql46STgJ9Er
5rFJLvz3J1/8pCLCBFBI0MhMsPZVx8+l9KKaeN5/y4XkaGRPipd9UZS320t3cYIvgs7ykohimt6n
BMVjF7/p37T6N3X2uwHuSGF5ZTVN++DDuuU8phLOhUPR5nrQRUzN06AhmBgkshPHtNyFuFgjni0u
o4sos93RjAGWwGPOi126Q0IT4fPAbCF8dJEd4AN7e/wWg/Exk0ERray5mcEoFWGchhU1rvDdrDnK
1B9V9SYLa/2/paHTuaLpMU5A/A95CKJVSptQZ+nN12A8mfWv29+xtA4mkAipDtqv6pyGURqtWwO7
M05In9ha8d6rsW2lX/CQRx72++1Y06ExXwYAOKfhAuP5gY9RKF0YhqJMoUPdjnJpZ/KneBTs9rmi
lhOvXD1/+9Y3os3lECgOxjIQIANzaPOoZI9iJjlq+F4KRyn97iu7yHVKjbPGj+/D2N/kpbSNxfGu
j8stelC4ybz1VeeI1dH0vxh9YrvW2e2e/Wzbug4+CEGPB29wHxV3knicUPVjdQfp6Yg0jolefPYC
4h7SmJ0KQBLTBzRjmsEWkhcDW0F52Nwe2YWLCKTHPyM7LxyitOIGMK+MEybkL129N3XBAdUFRPce
LGl3rKW1+uvSujQh4E/ENbpQ86pyZ+FnG1G4PyVG6ISp+GgK+fH2Ry1tMZYkSOzJhwLh6+tTA53i
ZoAYb5yiTMVYMJYtB/dF2RYTHs655xkr19BH9jslRTgolF4p91F9nR1TPtIrSie7FHn7rdLYiNMn
+n3kH/TmKI7Hto+c7lRXqNnciTTjR/TAgEfQRxzseo2wtbQtJ+Vt8F0TAX7u7RSpyuh3A9m5Vw22
3r+r7gskNhytn0rsqG+P8xIEmR4EzI0J5Qg3eH4nWsaQMZ+8G6kbUowpDr6/H43DwMfhuw4Unjsh
2kQN7rp2P/I/USUNX7XudeWHTIHmW/byh8wmwDIxTpfMwjwJxUGvg4NQbHU+fHjJUK6w9jxg0/CP
qzglqf1vOHPDWltmqVxwNRSzO6SQ+j7G4tQ8+fG3zNhVVXNsMawWtJ2h2W33PAElx9857rdJduzX
+nZLD5gJawfEn3oMS382E2YTt0LW1iYqNxCfSnnXJOMnlWZoHX8KlbPsPsq4HYc/6+SPpmANfhx+
jsgraRT5w3cxGJw+tyWlsktZoxNQ2ZL8q35PPvXGyuG6tGQojIPfoZYrAo+a7c1GxdXSKyrz5Fpf
eUJ5ibtpQcubaJhrA3bCaoQH8z3Ot/6TYqVO7h6GcQPYdCOtjdnCQYS4Okkv/wJeqs/efK0nJUHe
Sbz58HBEoSteEyJb4LT+lW+ffIumO/LvpF3kZ76nZLleaeapNveNsbEOQv0saY8TbbJ4znXVLqr7
YA3duLAVJs34f4LOFmLXBFXhpqp5stJXzfox1eRrZbey36axme23SRmXFwpoPXgv09hefBmrpM3N
TOCUEcNioydISqG1XOz0Mvuc1q7htH4f7nqwVrRa+vCA7kL5KIaN+awjdWhLufUfymWcwGCqmFC8
5uba55VcpIlUM5u18CgVe/dJ0O5jaqLJy+1PX0hFKOyAM0Hamgb5nLVZ1UWoFhHDG1GPEMn55ege
3XFqwN7o0XpbOdmWZvMy3PRzLgZ6wMTbrUqFYkvwWMvf8wBF22jlGF/7pNmWtIQob8aBTwobyqmZ
beY7nLdtudgaD+F/yLXhSDFN+Brx8p2LRpp4EUeNmlmnBEZMJL0qjW7nwtdGXlsQS+D7q0izI1GF
xZ1FaQoJVM7fYgCzQ2ynpbqv3J3RYaRu2UbxvWp4xm3qNSTZ4jGHRDHi0dhu0FKaNZOkTKmsJiis
k7xXx30UPcXGS4rvliKfI8miVXLUmpfausuVVwGpmPCzAleoWclLFvKgv696CpGoW4Jov1486qAq
QaVV1qmFllbDKBzxxDNLz6nMlerJQtZBZw4EzkSd18F9X0dKMzmow1GwQO+mG817GJLGrsOjFDyb
3ZfbG3BpR/z/UB/kMFLk1nqr9dxTImKlDscO1hM9zNtBFjI6zjWZjAZyA/SmOYIkc4NwEEIWTxB/
KrRNGjta81WqeHoEj153jGmaBscu+WYIdMoLVKcPbrMH7FELhzVl0I+zSHlDIrXkP1wk8yJHDKqk
bnV2TJyL75lUfBVCBZlJo9vFSrX24F6oKUBSgixDcRENJQDZ1zMpFhLYnE5iJiXNgUSdl1NCp/EY
MIPcGeKdaKv59vZof5xSYgLr5a2K8a+sy9cxu4gyc1+H7qkmHfbqXSP7TrfSlV/+sIsgs+u+quVB
xCXFPVXxnzB8sXZpaqPYoh/L8aegiJt0XHuBfzxX0YlDrhLyI/VyBPOvPwsu2CC6VO9PvgJYy33P
Av1Ueuq+9X/F6QMt9H8/itOswdtGng4/vOtwrZr78BZD6yRCahjGu2KyH1ihTiyO4mWQ2aFaKRD5
SsW3TqrWbCXlAROJyrBsuZb3afjcW2+6+2sQ8pU9v5BJMZTcF6Cz8Y7j7Xj9bSn3cRWN7IEuPWVy
eOdaxQa9P7s8NhOiwdh1PhK9XoBo9coFvEDGuA49G1YryWrLFErrVNKX6qPPzz32TYcep1HbDffp
xvxlofdotjsj2wraWvSPnc8pOrw1Oq189/wcMlR01WJ/Gm8pbey0+x0CvnhU5EM6cpuNFDodxfM+
V6tWPEuLl6oqpelJwPqDJk9YJErrpdwd+metU7dcHrK+bakzSvL7qkv0AiMHh0q0s9D/o6FMWnk9
v+jzN5lu1qxdE6W4gPdHoO0L8WvnWruy9B2z3LkqZ4NkOqXL03Kwe+XR6EdeU1rlDMFGbH6J5c6I
KQoholLtjTVK3TTN1xnv9AuRwIKKhr6dOJ3SF4mYKSmRp/ujdUp1/ckXfM8uS28lt/x4ixIDiX3k
HWAxfxBozqS4rrC0sE4Wen0V3NCwf6my1i54Sq4KWy1OMEWCqQUBh9eYZSiQ0TITMUvWdaU4kXTk
AeYBGzPNzK7k1A7hGinCWYz2AWYtgtw7pr7HrxHYeLStTGw+zFdvWJPSW7jrQN4rFkR6eB6Ata5H
WY1LXzUCl9tH2enavUvFTJKPQVWvnJVrcWZHcyOX1ViI5CtCoz5WQXqAKnGn8lIKVwC1i8vm4oNm
iVEgZUluVdw6eht9N/0IDVpUGG8f/EvLBsGGCYeM/fEHUlOs9uoEinFPhubbKXkBNA8lfRMr2fbb
FVz30lV9GWt2EEOekoQ2Sbmqu72hfiuS50JbCbG0MCd5CINcgDrWvCQZVG7sWjWf4/cgXTZWiJdJ
f+8qR0m5043d7bGbxn++rUHtEgmgOt5ms/nRixRI9Vi5J+xFH7i4HCC8G8EXfuuUY0tTfpC7n2W3
ki2vBJ2ridRBHeQ6TkWnZkgB31EntO5LkVcB0l31GCf2YFiOL/trCcni5KF2jRI7WmuI9l/vrkZN
8yQU+Vgv/ZNHr6b6qxD+S4IwKWr/X4zZDk7cyhPUsHRPGqYAyZ18LLcqjqTDtzB6RK0k87S1VH3K
Dj9M4UXE2V5WlBodGZmIutuf2xrrDsMWTUzB+kcve8mpAaL8o0sPfZfsStk/3F5AC4U/XgkI5MnI
k03t+NkKyhI9H4eE8CY9ClvSt0PyI5e+Y5Vi5Z+k5GDVii0qdhzdRYOySf/DlXER/W++dnEtjePU
Jc9rF+CCZBfgEbTeOBjdJnnkXbNyaC4uW5hegPctHZGNGR58YPdojcbeD7ivHaOuNn2gGU7Wuvu2
3fZf68l0XdqvjO/SUa1NfzWAWn7z/EqousIy80RieoPayZI9ZbNIOPTjJkbeVS2+1uYOL8bA+xaA
S9+FmVMUb420Kq6+dJBf/ozZKhPFDCxgx8+IGgW1VeyVPo351tsOO23fb1C/cOncI/9RMCrCyiQv
nYhYqQF9BfM43dXX+7YyA6/PAk7EITzU0TsqtKDg7BxLzUpyMm2NZrm4pP8qpRpTtkMR5ToeZuSo
0olMNH1wp9eTz616xJlcdXUnSx/qOsD2l9xbxK6U4raoHtM1t+3FL4bKJUPeQH5qLi6Q5kMoCiMn
JJQLRwp3Vr4HluwWG1l+MNdMpZaOxYk39n/BZpmQiaFUp0lTsPHzhEQvHxH0/S+n1GWQ6RS72Khm
PA5eInD2cke7ZbmJ5G+xgoiX9Ba4iSN13iGB22M33bjDoj3t47V9NE3a/Jhk8TCeokGqML/p3Eap
Yj8x3FNIMShWHdAMG1C6QECoYCT3dbtr4h9m/pgG1kEOdobw5fZGXjo9LuLPLz30hWB8xLqLcvo2
rnhO9PFL4QziLtfaTyKvqWAVLby0Z+lMs3UAvoBqnE3sIIah0MoW+6bT90l00uSfY/lWuvdiFu9d
tePoMjZR7Ej1j8ILt8j1POrWailw6QlHEYD7FgImpenZjSjXYp2jYiZwbIJVHj75zdEskDxA8sSr
kZvpW9uAFVco4SnLpE+3R33pwW5yGVOSgzLN02I2Bn7TVWUkq8K07vQ42vjBLlFf2m10tiIbxwd5
DTI93QKzdUZAFJ8gP+BaN3+x9q6RxFEsC6fKEJ26ELbAA5oB85cKm8S9kf8Rrc5RVpf3wihfhZ1O
lIv9JSWSmjN8wimLP/XoO+MTFBnYvqM/GKNx1TtkW9Wm9NdE7JYHGBgO3Va8ez6U5yQ/8JUxb1z8
H3AmDWyg9Mm4rU2gmHZ936hIIa2JeCxciajyTpboyPOhGTo7SwLWem+WhBwE5OAUJ/QR5PS0e0iO
x9vLZ+EcNslqIAKiz6fDTL0e1TprOj0UuPXazDyaPATN4D5JzIOpB46kvBkICd0OuIB2R2MUBjYU
WIQUsXu6jpiHfVUMqsw5KVDYpVSO+gQY9l4/BmYC0+AZaxgHlcWtlCGDYaCrBkpH5ZFM3rkJ5a+p
90n2PitrV/BCN4HfhW0ASsUMxgd2iO9pgaykoXBqY8Sfha2W8s9DqHBy8FKRUhsrsb1X7eWkw1D8
33f1r6PP5kGTPK+pGl84Ge6Y2FUFNEM76diXtxraDmvAssVZh6FJvQN8D5KH13MQxKWM4mtONFTz
/ZBlnTSHQcGJrwHuG+dIDUurlcWFwxqWA5qu1EqnmsTscZLWjdAwnwId7AGgi4xz0tmqd5l7TvFp
B3OMkhWlCR8BpexeLs5pcp/1K3fU4ofrkzYO/lhU/WfDjCl63AhBKpx6fW8W9c4ogo1BE4zdXCq/
0L9eWe0LmQfyOEjfo8SDuq46eztUOqJ8PUa5OG3o4sbKKUkHgpRuWiNbIw8vnlMSg4vHC/uYIsv1
pNa96HqRVxGLF7bDWj4IvtgfWz+i+x5nj54F+S+KM+2uy/zB8SV97SZcHF2qt7wd6J1S8r/+BcLg
x0Pji8LJZeVaMW9dnyL8fQNbOqzf/fht5ShZuomIhkMdovyg/mdHyWh1Q+8mzGaV3LthtKn+qLqj
1doZEU1Di2weqOJa/2RKxee332XM2YxGqBQ0ikTMpLT1MbfzbQPyJf7hOrc/bmksMfaYVOVoganz
b+vKtq0FzRJOpe6+p0W2y2MUc2DYx9+Af6u1tyIZsBSP9h5Nbx5/XHazt18WSXKTRMxdYzhhHeyF
c7WXGtkRi9c+Odz+tqWT4DLWbJ1EQSC62bROun60gwb88NpxunSBXkaY7fMCm+K0zgfh9MWv5a2O
ta+wnczZbn/HQsZrTuawkx4wyddc1l4v9VpKLFIvvdAfe/Pg9a+me8wLRCGlggtk6z/fDrj4WeBq
oCxRPKase73BNDwDq6kNe0pHtKQFC3NetHUVcS+uOWosHVy0CAGSo32gIF1+HalopFxOE5K8XPvS
6Q+p8dVfI+ss3riXMWZbqYhZjSXlxpOLfJ27rb6M5sHAAcs9praxCZTf1m/T3N0ewZXvMmbLvDfr
2B1bYlryn7j5Y1rnvH2/HWLxIL74rvkxqCsClQyd5a1wBonxvYT+mXIS3QNVzvK39zaWa2JQSxsK
VhegSxAy0J5m9QOr6OqgMUXvbMSduBkVbbDHNF3z7VtafVT9kPHnwS5/YFgXlZu7kkLLHOMmxNK2
rfWjLSWkFq2VZb7UkjOhcQO2pHIL5mD2PWbu16YZ6PSmrGYTwZoIxu/FHZT+tAMOnOO1+Ohbu5Ej
f5Co4roPeviejC8r87h01F/+itke0DLfGgXfAOKR/G7g1d7VX0vrM48B0Lu9jTahiLQu7q+nPnBc
+YFfIjQPY7SGqFsa9kn5BiFlXQYANdsmsYjIXyf37glxADuPgJmFj8Vo2W1Ur5xnS3UhyiT/hJpf
Aro3mklsjrTQMdAwVRtbZPMu1cMDDK1zZ7VUZ16iFFk/U3rU1JdyzQJtaR2joTpR+Cdh6vnTsgrz
SktTXiOV+DgIPtzflb25MKVskwnFMmFYuO6uj7VWNzLDHFPvXFlodwQe25MbKPrmFzywqrWUbJqZ
q1wBL41JEnays0eJYl459oY4VIrW8HEmpZ25mdqdKh7vWNsED7mxK7qVO3wl3t+D6eKJXAxj2tUZ
8aQgxZnhmy/j0DWcreoLgv6bMr0r12zBPownX2hQc+L7LJyI1dkWaaTayzpX9c5tFW+LVD2U3T6O
ngtL/ewKm9v78cM+mGKBD5iciv5Cn6/nLiny/40F2oKW+L5A1aM2hP1qs3ot0OyhYvZJ44WR6Z0b
96noFESGsMRJZLtYY5IuBuIRIrM2JjHXeSDqNiV5tHfuW2UTwjow1adwtI6Z/OP20H3c2NPYWUwQ
x7YIenzaeBcrIw5FdM863z+jGVF2uCiEw4an/0ZNsrteCe7jGAwL9paQA1gjYvZt9VuX1ublL5h9
60Q0zZo+8s80fns3OgrtXaUHR1NNNlEVOW2cbCTv9+3PXhpfRDMMiYcXRfV5P8NQ8ipWrMQ/izy5
oAOrGPXp7nG1J7Ycx0ByEmAOe2H684vRbSvIjFqf+2c1Poje74mxDuvY/9e6a0wij9Z/wswOr7CA
DqfXhGm9YZsHyPZHmt1FlVMV4jrN+WMaM4WbYIW0namwzvlFeYH5EG8TwtWDI3GGvYdBZ7uY3Jrt
Vvs8CF+jUFrZ49N5MT8xzclWHaozEkvGbJ0Wed32vtT5yK8BEH/wWJyPbvBZkPf+2uKY/qoPoabp
gi8+oeGmBXsxaZEyBkqb9f7Z80JuOr3Ruda9tSvgo73ONIpgqIG+kbiTTl+HQedGLyOUnM6SFtp6
9r3FFtqPAJcMP7HUGdXAkZN+jz0vNZGiO9Rj6SC+5IjRa6m/pGgfd0IGvUDZAGnY394eiyOARBKP
CbytgXde/zRd6OMglEb/HKElE8UwOVcyqKUAEKJUEbUVtNHnFZ+mi9S2yyxmM9bY4gVL1h9wvL39
GUtDDFJ7qs8iSUzSMH9OugHliNr0zxPhaPQTxDClrVGfqXfaxuF3brya0kYPvghJjCCe3aubfLCj
/ChKf/w45nj/D2AiuqiXP2k2tG3daIU58OVtm6hnM9eko+J2325/+NIOpYRKIZXvg7BpzaL4bdoG
1Og5UyMfNDei4wfsRELlGWOeyCZNXaM2fmShTN91EXGa8YtNA4W6jnzF9c9K9CCaPSkULFkKIFOd
uoh1UHKP6hBuYhyrjMa8lxR/39eAj+4F81eNvaA2/Mjld9977XooK/s23DQaKhR+4LDC2T1Pt0do
4Ti5+rmzSydMuq71dIGVUSBrI25CgDMNnGUrfsviAt5etr0dcCEfugo4uwmixKvERGV8aA08+Za7
qcR7y/U3QrYy9wvXKYEwIKJSDT94LpiidJUc+E2Ewrz4XrS1raYbRRpYy5tEQUFde9fGr7c/7aNU
zjT3LLRJDXgCgc+ezqpepmGZxcFZKb9KJqeSVGOw68t7WcgcwbWOKG9sLaE/6sFnVRCcpn4aZTr6
3ZpAwsKxAuAdNwiEsyf09mwRVkEpVpnHt/eG5KNQNKBGlOT/muc+fe5FlNnaqVNxSGsUsc9t+E3d
h9q+8b/U6RalvNvjujST0HeJBqIX8v4shQ4asrYaa91zPYJ3P2XendumaDK1P9LEty2YNw6Z4e2Y
S/viMubs7nN1NxASgZjWoXuG/rNVt17zmPmag2bovw8FngwaFj4CkMJmSYteDAE5dBaepdppJ/un
bU1XQ31y60dh9QH7l1s9u9SBlEEJhatIN2d+qbdtK0EOrYmWiFsB54c2nHoK3auQ711PegxajFSw
xdGfBX9XRHuzBCNuBa99yJB33alof3eC8jP5oT7g317237HrKYK3hgZFz8UdVkdfPxiw/+tjKH8L
1TURgqXzA4NMxosciORqdn4E+tiMQliE52Cs9xTQQaDoyUMiIYO01vlb2kUIC2BOh5wqDIjZxLh1
EMWCFYdnOfhFYSpcK+8trWudVg+Ymr8P+tnfXxXBoFkRU2GRVAnteAzHxyJ+QBrbBkzU1R2Y8n9t
WcEu4sEN7ZC+FpnA7EIMjQpdEfS9z6kOeFpp7TC8o4SzsnsWR+4iyiylU8lPqSV3jJweWnZSm7+o
8K15BCwO30WQ2SHHoKW6ZDXhWcz+9MmjZm2k9ItoHnwd073sPVzjoS28YVDeEv+2gSdr09lHSZ0y
kEcxdJK38aOHWMTKXEX/IV2TO1ta4peBZh9W91qFPwWBZOOTqFVbyeD+PwdGtUvVze2zZzEU5WsS
lqnYMwcZwZfqA2Gs2E11uZHbF6uhQSQ4VvklFFaemh8JDNQkKMgzcJNBGIW668xIjCwDow/yfNnT
npIhPZilaE9S1W40bCN33CgamnmOKXwOgjWE5MLcEXsSTyQnmNSvrmOrsdrFgkzsVnnJ80OK0ilH
+prd18JoXkWZnU261wsWNUf/3JhSZudAxvTwQcF9qh/1l0g93p67jzXgibbL50xisfAGrFm4QQ5U
zBb94NyEsnjvRnGxEWNjcHD6braeGMdbrevGfS8VuV3mhntvVEH46OuGuwP1ntIeybIvQ8erqTaa
YGVlLexONLwpU3JGTw+P2UFT6Z7kkgqTflnevoLyi07Hr1pN7D6BFKe4G6mqv+GN9v32oEwTObve
5L/yGFze9GXmUEldwJxM7blMuz5/jaLkU4osjqKsZbFLDwuFd9uE0KaVrMwLiZpceXVoRPEZ+71h
PyRWYTdjiFWJd8K1VpVrj4QvsxHlbsg88zXDnIXPxGyCPfT/5E3mt2CLk3xSJG18LhEojXpHfx/x
ubo9lAurmRhwbyClIKIwf5eHYhq4Lljsc1ma0ZapEx8rU7IAvqT+V0OqiidPTdb0FOZBKaeAIZo0
FWkhc1XNDglfF90kgI577uQWONze8E4aUJJCN/ahsgbUnk7sy8UyBQOmjVo1JL8JIHZ9KiiCr4+1
QjBPfM+bfidKgi3nmMXBujfPlrFppfem3HSJaLuG5ET6CiFvPotTfA0hYCx2JzPfuStar7tWn5Zu
fFbc2Kb61tPsjbT/EmRihTONqIbOW7AJxVorAnh5LrXK1rW3vqxtYdXpZfFTLqLM7ixvTLipoyA5
D9SbO8YvmzjFKETeXpMfnljTkPEPCM7pKcD0XU9Zr3ZV2NVSfI4iaVeZOFP4mO1Fr6p7kO4MaS9q
6VFKzJ0q1LZvVWj+4Cf1LzfG9Bsm8VrStomUOu8B0RjxEjNm2rLaf0H1huIVK8XdSfE2E9c66B8K
03+jTRcn6FD6fPPmlhHJvqiUzF8yIjucb1rSDspEU5sr5rFeRf0xsHq7IFcfUbXN/T8JIny3h31p
V1KmmvaKgqLK/C2NlrNblIhVn0XOVsfsuG480obtYECXcvPKteOsDw63g34gkPPleHbyIKL4CBlq
Xl6FKzq6nUlUDb624H7LxoPcZ++x7Fgd7F+EVrsNel+K9UPUkg0WjyHUFQ57baWS8OHrp0YYYILJ
ycPk7TH9+UVJR2wyN/bBfj2biiBuRVd0dIxenHEYPQo3GjJZWVLtb3/8tF+ujiZi4m9MJRt0I+3G
WbIpaL7QR4oVPGf14G8qX5bAqcrj9naUj4trCoMOEPcILt8f2uJqOUl2YOn+DLW77n7XeeEog7RL
62Cn59am696K+t4PWpS6MPA71XG9cjp9KE2imXP1C2YHfg9CROtqM3jWY7js8UYY7tvoQVPzd+ro
TSvZNCbiPkEO/We/FXjvp3dNjhyKbtfyo+AewIsra7/pw73w9znOnUfegnPrHCeej0JrJA0T3iVS
dgyysNtHsSTdKS7EtcIrFXsMKwmQGD4AUafpj1Ge1Zu6CuSdiKHNk+qbE2Orrru7sZZwW4zc2BFy
vExErtFNntRffE39ITSYreHeHm59nyLR7amdZ7wThZ3fT2eCQwPJvtmixcOniAc9rh+xbW62qSrq
eC6a/T7sQ2+TYP2zlo0uBgRggQ052HrWzfUu0UbfF4S6qP+Hs/PajRvptvATEWAOt+woyU1ZksPY
N4TDuJhzfvrzUQf4oaaIJjwDYzBjASpW1a6qHdZe6xIIT8/SZ7t5VktEQKrnrhpcq/te9cqdlPUn
/2t91wcPrfGT62sKrI0n4jVf8vbozDOnU9ihYkvtgrvj+kOE06G2l9fNBWbjO6HcN/1XOMwR/yqD
nRDhQS8h/fEfnM5ySwlK6+6jCA7+x6T9KYzuWIhLppvnvPpGM03AXwiA6V39OH4xJeXUb5GPvR7k
d1+LZAsfgwcP28D11w4huawmGZoLqY77IXedVodY0XLHBB3A5pOIWySR/jUBcZM2vdey6VA3xh66
5dS864v7tJppT72gNnYZDHeG82KMw8yvtlE4f40El98J9vcVYoHDu6Qdl6uqgX0uaS+JlRaTW/VG
8ZQps5aSOgUtKAghh/o+qczEcVthBQ/qmIS+Ww7ouskhNTKbJi2IjXSkkD+VBbBE12x1+z4q/SE7
tGmleFHc0rRU+lEGrkGy019TJICDFqKNfpWl0QtYNKviMuBofw/iSiapqVbRsNezxp6OmRZr1Ban
dIuuZb6B3s2cPBCvPRh3moKud0jXQ4gpDLJxNUxqhR/uje5PpnxHFJD+5w/23yKPeWt464EKwG9L
fLFkhzGVAQ7JIJcuIvQvaeJjGNW9ZUwPsXTR4wZ331e+/uVdwZBUhxRcNEuDRHTx2AST0CoKaNLF
jO4prd31zWUgqgn1z387DmkGWhRQ6eBOIjC8Xsl2cGBFHXHppQkJXrs6V+U9TPaHrhg3fIelOzq/
KW9HWhS80qLPqjoxhYcw+U6VJtmV+ua31Ngb5ZP5Fr2yjcU4i9Ob1GUnKEAwjt5+wE/bF5l4MERK
a1j0K6n+NivNtGYfbGbTwTmC4uJ6ATst19qgZQGDxL/vn7Xy4LeXOP2O18KLuGEV7+x+MdgiOpKU
3NIpUTG3LLy3YXeG/dUtUoPON5AR9eRC3XXbPlZW8+30ltkoU7QTFCSMqKcvYUw23Pb3E02kdEgF
4s/tsd49V9ezWzZGdWYr6XHhCE+mgBz2O737kOE9j+ZGHmTFEq/mtLCQIaytTk8YZ8q/UYKFWVI9
KsXx9mTeAUUXhrE8wfiHg57FjNJLX0PT/tr56ZfMVx/UT8lTqe8lET6rGX0SxtQiUbLRy730VZeD
L2K/KS8crVJ8rNL67PT/julf+t+vv3+Go9F8gjf2SlT0xv82c9/v00kSXuLQXzsoRvjSmmq/E0pV
HLuyyL2yHbYyhmv7RucnpWPAR7B1Le6qLpWmsQ+bwOsTuXcj8Jb3qTVmPDPy1lDLVNk8P4Lz2WEh
PqeycX2qUYULcXTrwGv0MpIONBDjoeV1CgqOAOFjUqeiglWpzIdTOZXtwZdFt8Wcs3Ic5ggAjS6a
I3T6I6+/IU24WsQYxp7o+/AfLXRAkbZ+f1CGRtqNRVVvFL3eJdCYNFpQSICiLkGn3LIyn1uJMw1O
E3tDh3qH6sN4RBoLmRVR9Yd4itF/9netGXoq3Ccbp2Xeu8WtDbMVfETkEhB5W5IAlPWoG5OhxB6s
fsmXyMnl06iViFg4WrwbkkKhoVeRDqUj/dMofb8vy1xsPFArlyuuKbkuMqRwdy/rMI1VRKo0aLGX
O12ZHodpMl7qrgJsYTtBXh4DU5eTnZaVWbj3wzjYQnmvjc/bBWs2n0H3zWK/G8vPJDObIk8eNaQn
ojI5GW3dfZZVUexiYs4HOZCaE8r06hYUe8XUQEhTv5u9SB0DuDa1cpJHJW7bFDpYRTzmEKmcnKZC
GD63j11V6qfbu702HJEch4sGVGg3F6drjFq1tqoy88SUwTxCiJan7Q4h3R0Y9C0BpXf5KcyaPhsk
jdifueVmXvc3d1XWyXbVB1PuqY29t0Tr9ol554fhOVYviCHvIGdAs9ptFXOXKtKjTl2xTrWHFjH3
29Ne2WCoqQ3+oUaA379Y5bgOmkA3y8IryZoUFo2nQX5yYvu+qIZ2F0XtsyqFh9tjvivxMPvXVmNa
9Gdi02VmLJqj3VptS6/K7XMnfkjlU5l+tfxHB90tqsNG1JzD8UWoW9yzK7c16FCLbKrKTr9zjOwx
pzVRyUpP0bM/jSUOkdHTfRRtiWevjUPVfM6Hw3cBuOJ6e/vYjzvfdgovjrkh9SQ1XfOLnxjmxu7N
v2dxQxFBz43bHBGN9q3rcSKKi0hW5aU31uEhreg2JNdk9OFRTz5pxsfb27byfttE7fTDIfpFcXg+
QW9sVoStL9FzR3oHhcgnRcqyk4CIasMRWpsSKS1EceeqBe7/9Sg5mE/fcsLKK7Qdt/PZHpVTGYlL
V3/u5S0Y1so5xAJn5Tme0/kZX4yGoUpOjzyph+gfYiYSrZP3Y0vw1Dwap/RgFt/96UOGglRqfY+c
LXN8P1fCKBplKWDMR2EJJpblPh9NLSq8pKPPTnyXNUFe7Y7HYO+Emvu323c92Gyzb7avjXNpjIu4
8LIGZvUKwOsWO8S8WNfWqMFIRrJbp8GCuHRxhca22cOnbMeeIieHAcKNmJ6AqPY/pFax0djy/oBd
D7UIRVvkfGaS7dgrYGUOUfF5jpMtCMnWGAt/VaoiqYJiK6FXJqMBsivCBErZ1N6bedN8ub05K5Zw
tXSLzaFO0KeF7MReKkp3yu/KBEuwH2Qt3032BmvU1lgLmyeXa2ShxTbJT7l5NIYvzU/Eu3ZJutVv
sxJuXO/S/CVvTM6gnl1EKSPR+JJPu4HmeycheTVqwUsQVPtCekmjD32CgC64oF7Z8l5WZ8rzBq4P
hJumLXbQafw2IK+MQfbZLhPV16juj/IYuInwkQ/4fHsP3/vnJGR4VrA7gm96iK5n21jjZA5ynHhJ
ifLRpS1OerxvjLMUX/z6SZd/3x5u5RW9Gk9fPN3qVCdOFdNw0IiDnD+kARKmqEuNO4gPRQUnXd24
DgnBYthSmFxbV3JPIITmVaUT4nqmcTXa2qQBAq4GaR+6QvdsmyxX9ive6p58B16g42dOc/1vqIWx
BnFp6VXOUMP0FRHaSfFdVe2Ofo4A4zmPx5Nm7cXUQ7uHyjjKcqF/NOvBrZFku73cq7v75kMWuwvb
einQ8ko8XfyjPOjTP/DDwJXRfkp/ydlGpLw11vzzN+fGT3AbertIPEucMgRmSSHq0rEs3fQ3tG5G
t9WK/a6E9rrKM66eAjftAkvqk7kv3FesNvEm6Tgda1Q3pJ8pgKV0OivTs9T+1u676RKaKH6l+6k6
jO3R3EparYR6nFCOD8T8nCIM63rWlSTFqdUkKey9laa4RIWDcLMIlt2diDplzkhYZUOJoM3/pKR8
ESiQZaB9JaKx/+E6BgeOfzHHXu/6UOpoGBq5zBPP0OujnJ5VzHtMHtL8cUiGDcNae2bejrW4JEs5
MoXFO+uRKRf150T6KDkbWfn3Tj4rC4M8JVleReLI65WNNbNo25qbyYn7PVp7xKn7wIZ3BZqX4Zsd
bWUq1saD+oz1g7UcUqqFI2A2sj5lXZl4/nQRsyLRv6Z5J7qH0fzeO+fb53L1kYEN2YIKUwOvuoxg
wiC081GWGKz+MkZuisoeXChRN8DsqLiy5GbC3EmlcVCnX+NWTmttplAmaRQ8EBgnf3q9srlWZWHQ
xaknoTeapsFFEsfUQtenjXeSfUDj7vZs18abowrqvTxrxjIdWQlNCwdloPcslO8N6UGppJ3vPwt9
b2U0sbdQANwecO0qgspgPgcsLfTM1xPUk04u21RPvdgtzMht/Kd/x4D//iLqT0LbAhCsTc+eeYux
HQKNZdfSYLUTzddOyj3ku4Luf1PQpZztjJCQOHvJA38jpnlXV2bvSJShCgnjFL1FyzZ2KxGKUtVS
5k0TtWUyWW2ueWP5WWsfGu1T5/RPie1f6F0sDO0AkH2nfhBUAgE5FVNHv5ixn8JfUnjffr297u/Y
fV4/jJQwJ4iWKjrvrhfeEQVawX6Se3YW3YWd8VA15U/NKX4bICJhqOoxOIMWQL2WT6Wk7ioilsAV
Ae4VqppHvzJ3cjV9lKITydCNb1t5/3WEhaEm4etmgfjrb9PMqtfMQco9y/x38MfHSY1cGz7hfNoL
6Tmjm7x6Mqd433aBO/hn3W53EmlKqbub/MGdSJTe/qB5vEXgQSsrCRVCqBl3svieKK10X+pF6vm2
vzN0er10K7uEfaTuC/Fye6zVub8Za3FdV10mm/6kz2/zXmpPlLF2JQtfJ/vU2qKR3JrX4vClIkxs
8l48DVpw0OhsU18kuTlm/UY0tfb0Yv50wdg4WzzAC4cjIrlg5w7XWNXDTh7rBVXkHDkgaAFiedfG
8j5ItONE/42VbvXurrx/jI0qFDgt8srLlDJNp2OUdmHqCaQ589C6i8fqs7NJMfIOwzIfqFm0lEQ9
hMncL9dGq8SdZNV+nXoa6NaqHg5y2H9oxUtr/UyEs29MdzL1fe+HZ1H3P3T9c7KpvDKf2aWdQkMj
z4BQuviWIlBlW2nT5Gdcb6ae7FQ7RxDGMf+9baBrDyJu1EzRCLDBpBZ/PVFQAnFgVEw0zP7YibhL
g/RgDObvMRvuDSB3VmjtDJF9MHrjYsv7uh32t79gzWx5EHkUwULp73jt1KIz9DIpU1pwGK0BqAD/
vKCRoBbjxv29ZjzYLET+c+seNYnruaqZxmb1zYxskBXXbh0JxkRHPSg+Yuu3Z7U61OsrgZAf6Y1F
rbgGsm7SKTYPlR0GoeER1vWHkKD2Pw007yDablDWLeZEUFc2odWzf5oO7+HnsAciGW8UVtZmA5If
tBr9qvBqLYJHjZaeNHdwJCQIzA6dpf7uq1x2zcbcgq6sGf1cuSIfChQTEO31FvlpXsiFjwdRST3J
jKc8HDYWbMVHMeZTTduqjFSEvjB4o+tsZyjzzKumLkeRdmhI2Ptk+U+FNDb+XSBphI2SPzrRXqLU
dOKhktPDX5sHKUvy2ggBzNWixUfASTlWQdNlwFOQFnWOALod5OtuD7KWr4RVivomyu42h2uxbU5h
p3qUlrkX19UeolkYsQeo5ce8PlTRXePshg5Wk4Ovn4v4SxXeSxAR3v6EFRfNUCEb11Vgjqq8nGeX
J3QaaHHmgawxj1YY+IcKKD1kjnRK2FpxrExEJiat2EqWrl3g0EPRZDUD9oF7Ls5FGg65GvAvj0ek
+FHKTY+o7KDvIBzu78LGnjdXiU7FGCL8npbmrneo/oZKlD7RASTtEi2rj3+/GNTGUJ1AoxFAzMLx
GNCXSQo4tb1Siu2HKneUQ42Lcq8WpXwvSkccqr4Y94YeyM+3R145v4BsZ51iEvHsx/zzNykCORg7
2CWzwpOM6egX3TmLdmMpn26PsuLskOmfwSssOIHcwtxkJ5iGZspzr/UPZflD7c5fe+PPZuZsbRgQ
y4hZcOeRf1jsLJW2oc7limUsYnYxifDiBvmun7THvJuMPfmArabUlTuDvD8OxxxpcGoXHs+UBkOa
xXkBO792r2S0OUJNkliXXFP2RnLuTjIM87cXc+3wvh1ziRDLCq2BloFaW9O/2OISyt87+7lN5Ls0
G7DORx25u1r9OAGQS7NPlchPxVZKduUynssdcycBvKjcxtdm4yi+VNHXVxDiTDtp+F7nW67kfM8t
fBzYt2n4pajI07+87mVgEHFW9hQU47MSHWTQwQXx26HrvvTJF2VsXZF8SuLDlmrRitMBhJVnmQQS
1/Cyy6kbzcH3NQK5NlHrQ6o3PzT4x3exFcpuWtjF/vZmrtkPfAxzEwr5TxyQ64WUpThv03HM8XHa
qXTNUC5cARffk9JRKuicuxLl1ruqi0qk2yR5w+1ZuYTxH3GxwOPCALrsSMlJt1pRKFE4cgCp1sEO
xYA4OVbauZey+SregDqvmA2dhrgkINtRRlrW4jV/jDutqKgdtV+VtnGjLZ2HlQmReFTmLlpA5oB3
rpczSgAQdCCEvEjTq7MYIU7NjWH8WGtJ7Dm5CtJFUgVMo8LaqIasXKRz0ggNGZui1Ts8cq8NfW1X
U+FB9kPqyGk+dO14jqb/UH7jrpl5x/CEaG1cxI2gelulH2NKtdOwC4TpCu1w2yTXHH9K2+D+qD7M
FcXFa0Sze5qrDmV1kUn3CGa/dFOzK6297Veu6PLnwKqhs0B/ti9t12+SY5NuSWquGYpKoIVmId2b
tCtf7+No6gIxPwrsfhxScflUt//enuTWAItl7Gp7ohckKb06exjkr0Pub9zSK28R6kV4xoDiSf8u
23ezoEyjcBSll86MkIF8saBE1Q+5Bj/d8e/nQi/F3LnBruGNXy9WOhWyXeR16eUWwth5Pck7kYQb
tYS1+eAoKFAP6YS9yx0x5VjN60IvPb2odu2k7mXYoM06cqFReSJS3PDFV65hQltAtTpaXFyLC48B
SqzBHru8QjsOmQ0x3FutftK4Lt1gY2JrB5e1I6CY0688OYvVSwMZbz+uvDiyy4PulI993ObnLNyw
uLUFnDU1ZtjD3C8wP3hvPK0JJt6hbvUKTys59lLgKcWJhibKs8XzJlvoinnD7Y9rD0Rllv5cmLdZ
VEEcmUmNQkv+ZXIGxJjLjWLA2hC4PGAeICAhh7zwfOK0H3tqWYBv6o7efsuPDl2bbJUAVuzAxsdg
FiRccAMWF4HjcxklCsgUtbIfOitypQk+EzPdd+Hp9ilaGQnPEZEeenBeiwDX+yOZeZJoNNZ48Afs
9fB3k3+R4aHa5CZ7v26AeWa6bbA2pG+WWBtVSotM70CRmpNsPw6G3X9HnTnZ357Ne7+CUSjDgaMg
WcW9cD0bOVSjXhH4FVnQfdD7LKPd3lf2mmicOz+iXXgY7AK1s1o62M3oHG6P/n4tcWlwEEF4cmGA
ar0enZ7PIuf5yr26L+BpTyLjSfetZO/nA7mjwQo2ZrtSw57xb6QdqdCT6Vt6bYMK52mgF4Wn9QI8
5SQ1yodajmw3USTrw1Bn0eNU8y7bVQrO06x98x+zK9BJyGgsOd6e/PuDzuZy4/NFGBLbcD350Ez7
wPQJqUJl/AIN1wdN/oYgQluXO8vaupZXollGg9YDvsKZ2PL1MX9zrTR1HPSQx88QMTVP93VdlN+4
YYze1btEfRrynJyvlJXwVWRSqP8DJ4yufuhpqkTxM66gMtM6qUQTY7KKv34CcSln+i8oaueE6WIh
okoYUZf6uER1bZ5Hkfsnww+VQxJHxl7ywxeIVdQNN2zN8uYMHocLVLG9jI26Uc4iPcI9aqrgKEtS
Oqv13FtlVOxKs/5xe6ffe5tzupAaM24K/uyy9UtJGyPPVAar89GdM/gOBF/TuBt9lIVj50COduNZ
XDvWeLWQABCgcCUunsUcL5PXmeuwjl9U+XuhHALrXhNuc1/rvyNz6/Z9/zYywTfDLXawb2tHhsCl
9Pqo+YhSwHkwvwEJ2VL0WDsxcKfMzH82gPBl9lWPRFFaGWEBPz71iTjWw3gZOtxoNQExHP0HuzR5
iYlCuIHfpZ7aQQrbYpQLz46VUxgAk52c9t9Js3/K46+AhvzbVrK2iNQF50w9dUHAnNf3QRy3Ut3V
egGcjcbEGiQuLeLOuEVsuGb5EPtA1cKFz1ou/ItA+KVjtSMuM1JDWS0X+9EQ34ZJf5F088vtKa0A
PWjOo+ETODUQftoIruek1JYfSLHKYOQPUWk4B31+HNQdnU+hhug1oUlxVMcvlvMixzrSGfg5/aNs
XcbwP9y2HHNaGmfFoXf50qwZci0p7dIrx4NqenX4UFefLHE25I2BVopbzJlUKcky2tYgEr6ec9hM
ccGTV3oTGl0KWUMou+6Sqr+TfcNNHIW61vA5KpLPU7EV1q7Al0gFIwtCJDQDTJfZkCqFfCiJptLr
wC3hEAPTr8pLU31LLd3No0uiPBvqD5lOycZ/iHNY/FLpI9IPf+0rc2JmgPfM5TQXuq+XAK7mKQl8
qfRa1fIaOXRD9QGJq0+3rWteyOvUz/UoiwMz5uWkhjSheFGS3JvmDq42l6j60GQbW7pyMl8DTJ5q
6oa8ntfT6UUeGkZYVp7dtQfZTmj1Vu8abfh9ez6rw1gmVH1zuzKY1uthpFaUgz8xn0TSHBrnVBCt
ZdKcAlLjG3fNyvswO5X/G2rh90sy0l4Q8VVe0PWuHV+MSOyCSHoJG+gBSydy4xKuDH+rcrK6Y0Cu
yFxDkkbt93qGhp/jYZXBHNtELmjkQ46jo0fOIc43LHBtJEpZaHAQrHHo57V+4+60ZV2PY1RVnqC4
HCbmXovvaRg8ls2/tzdt7bgjjI4rCYgcVMCysuXUaAsOoq88JVfapzgfq6NSjNPPzFCbU1XkkVso
+kMXWtNxktX7Jsy3uHdXnsW5bQXRhVnPHE/jeq4R3HMV/UCVB/HP3kwRjhs+CekYSvqxbI+3p7u2
rpQBUBphJFplFq+HlEPY5MdT5WXxZ5FA4f0d9JivfL49yorDRBsWmA+Vjn0IKxf+hOnUktnEvFFw
4aSPAd/xLZXyezni/0o7tA9Jgw4zYk5/3xZJZYWsLhVKWjbodLheStHV0mD29Bwk7aFwvhnBk11v
5FLXjt7bIRaWWXVJmwWGXHpxQrI2gxpEpoiUjc+60xxk+WMiH9TydHs91yxkTlrgW1vkHpdhfluT
KORnpYcBdka379AHdtypa3d6JTa6ZVcPBPSe+DC4nxSUF+YodyJUOtusvKpQf0ihrBw7yxa7SjfK
PZh95Yhg96wXKrJ9LYDMtEnvbDjca/NFgo0SMKEe9bLFJzhpJ+CTIIfS1PdF6HzAoXwRYXhShPLY
mBsJjnnDls8QTT5khiBox3QWRyIix1t1YdigNZYcuEohA0l8ZePCXjt3bwdZ3JyizoDeqUHjNYgx
9tFpcj5KvVtM/+HaRIiSig1JcWrci2EkmogCvy3w15xBvqhKuktH676OHH0f5Fq0v22Wa5NywN6Z
Mzk6wpfzNr65pP0mA0KNqpyHGZS0pkOH2yhVv0+M8uybTbMx3MpGUayZywmvFfNl/lOOLEpwiV97
VdNge6Zd7shgx2Bwgi3Jg7Vwm9qiQ7sdRoEQ4NLx1fzYCaq28aygKIBS/8mQTXVDoWv7cUCrvgG7
f7QnST8nrawdazXNHnvUXY9BGtgg6YpuY2dXJk9KFoIDEAMs9ZJqsAztsbaGqOaRALgibFfr2r2p
bVw0a4efVDaNhnOki/+7CDwddSjboApazzw55b1vH8LyobFq6gF3eZ4fVSvk5N/dNqOVqZEekQkx
kJzB816c9sxPB+6Aunt1ZlrjuVA0N2rl3e1RVoz1apSFsdaJKLVqqjqvn9xi/NI2+1z52FN9uz3M
2mTwjWbkGBETS3h9JtQh8pMmC3vPzH/3wX2g7LTm1+0hVmZC9otqw2wK+OiLC4ue+FwmRdp76XSJ
ws8FqEk/Vg8O9Iy3B3q18sXVSFaPij4ZxjkUWDjO9SgPUK7WvddGoGvHoPhQlV/J78EdpfUpzTlg
6sm2ac45T5XnyqLV+Vsndq0Kgf7P3vw+mY95FrklG1rpxJAfk+zR7D6bobkLe5AnTXw2o/Lp9lev
LQ+oHrLhSKNAmL346DClM3ryld6zwmifOXv44N3a+Bya4cZ9tD4QRgtb45z2Wng545gUiWm1vVcX
6QlWhK7UnkWYfxwFarC35zRbzbuNIBCDUot0F+yc11Y1TPIwxLHWe+NJRHe9aZxIOUVm71abfX/v
fTeUSjiHBl3q1GWWvkbYJcMgR/Simh21dy7z5iHah8GvUvlTSH9uT0t/Ny0aiSFcnreKAtqy71VD
jXEihU0EaAzuwAU7bDWhvj+OiGaB2bDJA5FzWhpDNZWmqNM5dYf05p4Eh9vriCsp+t9KAGFrNMQg
tgBLFSXb5VsY1ZOJZxZRB0zMxpUDNHlb+ySHcD7FqKsmstc/dnGy4aytLCCJAvSPQeFy3yzToP5g
JfU0EpApenmBJem74mQbl8BKzp0S8SzepM2r+K6nf5Br24xD/MEWOoF9MikI01vpo9kEyd4pYcdD
WQPV7YqEuxrYiLRP6c6ndXrjCKxN9RUvR/8375OzONZtkRR2LhPEo5h4iKXsoPs/b1vj/BuuDxnl
J1peyBhi+yCLrg8ZWWa/C2qr9IqicNNQQ4o+7tKdWvmXQleavbD1P74KTkwuN96m98cbP5v8/jwx
QAVLYn2pMwxSP1aFkHVyNgjpzeAiZkBMLD5o+svtab6/tsDz0LsPnxpVG/p7rqep6gAe6Uzr0O6e
tLtCg/1ZtYNoHzTNeGdpubyxcSuTYzmBTYGbwq8wFq4U9Mi5knY54+XNGRzK18KH/EFCTcDVx+5e
j/Xj7Qm+v8GY4JsBF5ZSxWMqCrXsvMyxziotGUG5t0BsTFho7KsnmkVOt0dcLCmPPbgaok2iXUR0
3oUQii60fkBE91JGChxr5pDdGX1i73Qlmh6Sxtiquy1utdfxSA4Cf1d4/oFtX28hQj224ct5cbFo
4NGpAYUkX0vr++1ZLQEir8PATEZrFoS9ZJrnab/x7y29thOqLAwTAT1H0se4h/UPTtmoKHaT1Wu/
mjGJn7seci9lHK0HX9GHvZr1/f0Y+ulGnLawo/lrwDyA1EJgAK9nmZR0Coo7oarWF0kf66MyhZ8z
K/pkGjThOyLV7yQfipfbK7Cyzjy3FDcpH7DOy3RCltYCsSKtvmhYML2FUgDtX9Dj5kzBhgktG3he
p8cLSH4SmmLekcVi63mqwUCpos4QKLF1hMPfB8/X0p/mxKGEBx6acQl4q6q+Bnnc2QdJgZDbzTVJ
/PIRpPqnrTvpKW7HynbTdqogwkNwT4PVNcmrQwUHzODCeycHLg2ExUZSZFkoeP169DK0WSOL9/ad
T9rzblilXV8qJSl6NxZReRbWlO7z3EL6p+56iZS1yI51a+anWBrkH8CoGtUN2lI6SmUEBZIstfdR
iGie7kPF2RV+tbGdy+jm9Svn1PrMjkM6ZbmfcTwFY5BZ9cWirZy+66h6qiUBxmVIpp2wk/Io1W2y
M8zAIfOPTLNA0Whjo19PzZtnho+YI1iSDa9NcrR/X5+qfPQLS5Cpukx+jD5SqvqG2KvDNPf/+dYA
eWUe1l843357DAAwtccKvFnjZuMgfvadr4GT6ZsSz0zpykc7HY1dZRjRPZwAmSBTb48FAeIAxaEd
BGb2MxyHrtllkO0SJ3RC+2RA1CS5suZP0yEZWr+GN2aQP/3t0Zll5uFi0hCAmyGP17Oswmk0435s
Lrmq5IesqhW6DgkdOsPZTOHOjvZyRXlX8I+5gcm7L1a0LS0rotzIWDCs7n2RqNquqSPUfxzf3ufC
9z8PVu7vdSkYz5XWchDU6RsKddGGgc0DLT+E2wL+gJkcFTqS60mLvAoLycC+cmtwoMkPP/lmEp8R
TyUPE6F1FtV/97i+GhPZXFrZZsE41OKuR7Rq3ahifWou5lTA8mnhdjWTDmNxa4oDdtafQPQ0d7f3
duEo/f+gwLUIDsyZYHzhKIWdQGIrUpoLMljVE7CQEFaNLN9bZTse8AbrU6sE+ikYx2DnT2b2X4bH
3eYcz+1nyzKyDINH2rZst1mY1U430v4bRNIKxNz67zit0ztTl+pd3FXqjsTpVml+WaObZ0+pAF+N
F3FGuC7CPkOmFGn7Uncx5Tp8ScwaGQRdhrfQRts+hFnroA3heBjavN0JvPdj3ZTSDjfnWQMlsWtK
tdznWS++Wl2zVRdauD6v30akDpgO5JH6ThhbbgfaPZS+uAhB5sFuQIZ3Orri9aS4JVm1J7uz/I9F
4mgbHuz7l5I3kmwtXXO0tbxjMKJOUnQUpapLh6DP4FaippfLkcxWPqFSqlsbJvDe4aLHAIIxslRk
nNmKa7OfrDboI7Dpl5zi9FOi00eim/W4s40CxHhcGOHX2yY//8LFyQa6zc34Sh0Osdz1gKGIgmgK
neoiqdF0lGbDIzG9VQlandacPCLXQlJ12dtIRaWvnU7Ul3bwzRSB506r4h1pq0L6GPrJhKcn+Vo/
bUSRK8NS7IWKduY9gbxhsZpmOAFlmienjt8VA8wOGNZU6uB3bDZCrBX7xI0yZusENUU+83oZrUJx
KqLJ+lIiDNMkxs4ym4OJcF0LuKWw8lOdbTX7rnixOCVkGKiQ0PhC8uR6zKKvsrhr2+7CzeR8FUby
dTCT/FAkqbEPDERinEFLdh1uqxujXbIjH0bRL9QNpKc6f4uCa8WQ4HqnB5FQmvt62ZE1RHnh19CR
XujW05+DQUzHpKu3UuUrNzSpQTjakCcE6LXs6SzI/pdhqHaXWE8fW8c/xpa8HyXIQKa7vILRxtI+
9Xqw4aGv2BFZIxoRAaqx2suLeVDQPrf6qrtUou3cIO9Rqku/y3VwLvXz7fO44i4DW59pc1Cf4K1d
cmGlOVF47RvdRVaa8EXzpdY8p1LUObuo8aNHM2qz59i3C8cNNO7pvVzUwN+aqkx/a0KPj72cW27M
M/YoinD4SMXvWxnXyhkft76rYkn52GnIst3+6rUFQpeLlCrCAzPK+toUBdiddihEf2lA2veG04F3
6H5oQ1nsiio53R5s5ayR6Zy5v/HJ53Te9WCF2Wtplc3v1FB1u7GaLDdJkt+NUL8HXbOvCxBserPl
962NOkv/0sjLrhDxX48atWZrtUXYXyrTeKnTD1P5q0tOsY8f0hxmUdvbk1wxdO6sOeX22kW0DArt
Piqkocn7S92Z50FYUMx9yeDnK+KDo2Wn7LffjxsZ/mVtaH5kKVS8vndUSEn7XU/RHukiiOWkv1iT
DbVFOtp3XWJC6Q5p4qnR5e4EKWF+FuEY71PD/gc/szko5Drd1AlOxmhvtXmumNX8CHLNzX/egYAV
YfkiSuv+gqxF9ABPXnMayUyfVC6GOymZthoR1saD2A/AAuePN3G2gTd5gakdFKnlmb8o+rTPAfu6
nLwfQsv/wRdt/v7MgDzDmyElRxZCXhhU2jiNiQTScEEb/FtJCseZ/hTG+FmY5Qam9JVnZvHIk3uj
GYwiFBH/kv8r4hGKZCdsL6Opjp+gc/vc1tE3ueyKvRxN04NQE2cfVJr1Cbh9vkv6unpEsCQ+WHIY
IhkZGlHqjkX2L5rGYwn02ileaiZ29MngukHkq26Ux8MJcgT12JN12Djxy3oNlskbB65jBkgThSz9
hzqXLLuq4/4S6VZEQ7HUJneEDvaLENox7rroLNKmekpCW5wDC6JORQWi25sZkW6YWsci0AbY1kxt
31A1OVVl5Bxbx2jOeZeNaMMoDQo4pu/Kif0cpJG0D5yWOAeC5V3KLbSPi+Q+7DqQgV2z1ea+sjvo
jlJrsfG+AEMs8ZX/x9mZ7biNZN36iQiQDI63JDXkIGXaTrts3xAu28V5nvn056P/i5OiBBHuRqMq
gQZ6K4IRO/aw9lojYyl2nbXDqUrQqwE0E32K+yZ4i+i57YahrzMnbMRnxhUnt53FsM/NadypUx17
fTfMu27yO2ds+vYRKlX/0cJBuTUNroOtB8Yhn3TfyeUIsR2BqnfcFdrGQb5++fn9C4HrMkOPz1pC
6He3ppbVpPN1fTj5c+kzEieVkLAgI3bfIV7fTawQQPLo4xZhQ760YjGnKic5vkBrpdbLE2V+DtRi
2Kem3Hvm2Kkbq7r295TjQZ8sNULCmfWYg2I0opnncDwZWa+6iWUOz/DTzI4Win5nJkXota1VQHet
b7Ge3bIMmQxVFEhTwU6t4rqkhyvTL/FCzVj6h0gNPsczjIFDr8MEKqvTc9uKQ9mMW/Xs6yeHhotY
hg6p3SBcsfqORtYZCO7W86lvD0RgHgQg4wfdaB4V6TCVbrNFcrQUDS690mIP+oE/hUjdWv73d+fG
pKk05XE0n4ZyOKhR5AgFOaLgQ6Vo7pwbG+fn5urogCjMSbG4q6Zmt2y43s0nJsY7r7YrQBa2JLjp
uu0ok3mWAAd6U7VUnQxj3jhNN04vhXQSICY7oXZZw9PaUqRFPsEdVyvt90bJvCj9Phi/Q0RV7l+T
G5uKIRvyHziMgRys3nBGY0xlkJv5xNhCWL/I8VnvPsvJ5MLNc9/SjfxjgReyGDZmAW2ql98vHH3J
kFN7OgU1aYUAhLqLQi9O3Ib6gOa2/7Rt6tTqoTd0b8P0cgVWR2dR4VwGkUjwGJa4NO37Rd+qwTyf
aIL2LhW0dnB5Hqw9H1J/ssewciQ9om6mh5k3mVCThFUfbWQFt7aaWSsQlmwBUe8qDg2aLrQqjR/R
RbOnpc5MDUR51NPQxSNvbPYNn0BSSVGFSiD57JrvbFZGdRwLTT5RpXimXG4NREE6/xYwYLVf1bLe
iD+v6x5UIfAECxSXEHSNE6JSPRZJNSFwrKcPEjH2G9KMkVPm0hbu8HobsQQxP3JtgBvYzstvaZRh
2TSDr5waeBbVD1b1qzceIbVwmD7d2MVbi8K1UWEjBqLxsYrv1FrUpp1G6gnFo/Ypr60QyQBJ7Luy
lb7dP6LXjyIc/f/3cFCUv9JKbCulNgN9Eqe4z8sdvZHOHWdra0HXbgXIFJVowqPlHq5h9aOZ55k8
yOqp67VPKozlcm07EaqwdbrFC798hssrhyluucCvqKTBq/eXONwwpshUT1AKvQrZU+RnqOn3wSQf
GHU+1NQ4GHHdKOBcf7AFfUciRAkOgKi1yithXhkSu+0FfMM+/H6U/iVIvXtI4TZOxo3cB0sLNSS+
mcBxDUTJ6zlI44zllUarnPS+/d63zAl1uVHusyJ4VTT03SoJ+pTeRG8iUarZoYobOvNcvVRR+5ds
QUS8lPwBq9ARJA6gbnZ5KyiM9YPwZXEqk9yps9/C/3L/gN4o9/5pKiwRJ1t8RT5v6UFtzY0i0GmS
49hROtHAK+DDJqtN+C+5UesvURUNuUdUThYg9DoFFAverHWbSOrG3dC1o+SGql6EbiqHMK/YXZtt
XKQbvS14Hon+F7UPhjfWiHm7GsMyHg1xMstGc9IkNQ9dUvdPRWBX3gSk39VnTr0QPtJflfVvJ3XT
xjG8cc2g+eEI0oxZGiArFzXoidkNdaedYuuH6BZCm2NuZ/vMVze87o1LBiMJ6mZcaiaG18WfyUdU
JO4aDdLkCSBIj5ZaakoGcsRpcdDlMt6V1ZjupbQND/0oNqlnr70WsTVFTJggkHBnAPby1AVSGddK
P2onBkuetAJ9ejl+ndrmOMrRU5AwtSwetOhHpERU3aGj1RXU+V57VHLuH84b9x6QFpESEYbJbqxD
Q18fO/J07YS7ZlZAyRyo8J+YHn27b+fWh13UW5ZQWwfduAphbDlp61gt9ZMNG6zdzIcJxvahD5Bg
27B0c0XvLK3cpxrVVhFYhX5K6hro2T9RFj028o/7y7l+Ssm+mAiiX0HHgmDz8vPVZUnLFT30k65R
GdSHcXARJvsM1QWDxB2TSJOCPu99m7cWBm8DCF60j69xoVruN7wjln4aB4qhw2QClLBSbV+21Zaa
xI2vRaeCvhxpIFNs6wZVGgqj4R/aKSjLV8MGfRbKz3r9q4Jo9v6irsMt1KKZkwMiQh+OJOxyI6cy
Cu0CDb0TUhWPkvlYisgLZSiWlX9F/TtX9/fN3SgBYI8SDYRodBUxfWkPgFpfdu2knzJ9llHHJXJQ
OfLKdFC6eazdsQrtpwBmyq9WlsPq29LCO5hSzlTwpFVFcxyUST9Xih3JTm/0yeymulhkMBjbggdH
b8NfmpqFQMrNdCgcKZjl58k0S8MRsRn9e381NxIDVkNUzJKIiynVrlbjKwZqoKp+QqdCrSLH9Ccn
lZJDyTinJbuxAuO9/NKB956G0WHlG19vjexbHk98NdU1rPPHurSmCaKvpQxyMgPExQv/45Ay7dT8
I8L43P5jyo9ZNzhtu09DdQvxduu5on7IdyRmxoOvW+VjlQBPg5vlpI4/oll3Qdl9T5pXWCpprDE/
K2LXUMeSQdrD/W2/8XaQ6FAuBZ5NPL3GTmXJAqPXK+Pk9wBT/DHod2HWSse8t2EvV+ViZ9WWkjhS
OUImTG9od9/+DUeANjcwMQjSmJdfl4EqKD2Jr3piUeg9vWAsUk8HbutWkdiStf6zllUwytsAIRvT
68xFrYERfjjrYgqJ1uI53sHh6MX2tyryXxIAjr5wp7Bhcg8xoaDfG/VboC2cu8cpP5b6uQx+p9PB
DiNHgYO3oeSQhgwdKHuzZfxdPNzflFvHgbyNvvUCOoamZfWS+Sa1FmGk4qQp3/wq8qrG/kXfzrPU
56UM0JX9vh7FsUm2KPluIJeWftyfwVD4sdmqy1voz4VkxQRORLTBURXBwUf9V9O/WuXoop9uWM8y
+tdaoh9M0Xp+dwyj9ujn477Ww2MaGh/v78T128TP4ZRTLKBpc10lNJNZD6FKPCH/WLhoBkePSVxr
O9JKsgjQq5QNrL9+dBdiT8CEi4QO3nWVPkwitkrfj2Cza2aEdBu/9GJVzZysn+Lj/eVd376FRoYo
WobFiORy9b7XcmkYdauhbVzbbpmKD3XUuENWnOdR7K2gIyMzePfb1/tmr59EzAqA7Utcyt1bLuW7
GloZ6iGILMM4SfnbVL+G4880oG649R7eXN07MyuPrkp5OsmBZZxEXOypV/9WwF2IvHuJB8YfiBEh
8vIGaWM06MaRYXEQIhPpAaVfF1j6sKsr04CMsKqXckdoBE/hWFYPaZpnniWV7c4q4Xy7v6PXbmzZ
0f9vdLWjbTgbZphAr9YzjubRiqDk2xdfg8pvd/ct3fANmGI8gGyTYtZVSTJv/UkfEs5Mbv+IYK83
7SP32VVT+ZirT0n92IfHsNz6ljcXSIQIMxqY/iuqGaPUAJT0qHCTUzgpksnKF8PfoqjYMrJye2pa
N7nULQdmVLzaNBw/1p9L7a9jTzYQuBQtNNR/rXXpKLBjA9ojG59iB8GuoVzldln+i3JTvxGhLc7y
8sHBEs8bEQ1fjBzp8p4FfTlWqhSap1gH92YoceWW9NL/BysweC3NILJdGFkurViVXCcLCcdpyBFS
twaF/pxFwHD/3F0Ht7AX0k8l1FxQZmJ1whNjBgfqt9YplzPocrNKdlM7tdA6sZtHWCpmZyiqf9PQ
3NJQuGUYRB9NLjgUqVktXuads4IXfpokebRO/jCj5GJkxp6Rrwzdv2jejbGZHpVWbQ56khcbV+2P
cMvq+zH8A60OTyJv8ZrvQ4gBgLA0WCe9fJvlL4j97bNoOM4ZzF/R9xHAZKIcNV3a9fpjvxQS6F8x
KuzE2uTYTXFk/uPRgtwlkqNHs1kwZ5ttwOUxWv9EjtgSI1DMg3/pcneCLI1LM5KMk9Gm8W+4Hcq3
TpJ9IgW/etEkrXCtSiQeebt2KI2Z6hs07VC+hS7EWJJnhaLbV8qgv9Cmkt061qzPsT0YQPWMyusU
6d8xm5OPkSwNG6f2xuMAZB+WNqJt4u61NmfZlZqVTrgxc1bceNI9OfeK/p9QfpiLn231qujf7h/g
G5eRh5aXHaQi2Pk1THOKJruc/BwyFl3qdkpqfvdbME/3jdzoOZP8cdUXSUjuyZpF0qz6Ak5C3zil
U3Uq7F1mPlE5bmGRd5LZCexwP0//Gv7vPA6dLHwJmAPx26fAOAtaL0o+7CNreGqIv2snGXa19dZZ
x0p9Lhpm93ZJSL+rN+qNcOCPDMnqELEpNPlBhjG0tea1lTRq6T5e8STPSsHZRlP7k2LU9lvUGm3m
jomQD2pn9hnyNxoXXFNDOwC6mU//dVrEYFxFr2few/QT0XUOq+KbX9tR4JiqL8PuaqY5INQBApfQ
TNTWUzO4VEI9a3+Osz4jMTMkkfCUZNZ+xvTXQ08VUS67TZgisdNHfs88VdF26U7S4d/zyjDuMmCA
8SKskE/2d71qTMvRpaw6LbKRCXhLnwlsNdXhPWhLdU7p103NI6GQ/xFhKOWrFiY+OW+jkjAXeqJ0
+DJfMp0uVZLYhXzPPqTWoP0TzKIeHHvU689tmMmxU/dN/k8KK3/rBE0RECXrdgfdWlAmHtA6+u2+
KgWuZEc8jk02NZ03DXA7PRq9SUJT11QFd3pXGNEBqhejfGjapvsu95Ki7iTINLSDoU/V94Li6zcj
6LMc0VrdD1yzy+fhiNCcKZx0VvVyB2tf/knu6E1s5MHr+AmgOpz2jHvzRC4zUauoDSltu50bidJM
JJeHQoE6TynH2LOL3n+KBrXd+aG8hZW7bRQgIOm/rujmKhCWayWSiz4yTlNy7L5YhebNxU5p9m30
twnnsjyYKHktiX+Ze1gtr5ZDJohESexrC8cPjS921T2Q2W9Eocv/zfsrRYsRX0N8zazgMj+6epSz
qNRKOZNJ6CVugO6pPow+w0GILcj7VdliscSdxT+TszD5qF6+AGle+nPft/ppin+NTfMi4uow9M9R
njltr7+MljjI+Yc2sX8kwxaF2dqJYxuIDaC65ayw0pVtvbJnafYJpfxpIfaJ9/TKnDzXH824dhRG
2hT0YbuNSGQdJS5GOZksGdI3/lidldQ2mgRgknHqqtgJ29irwbcHkOhvuPL104odNG6BtkGGQx64
7lR3Xegraq1YJ6XIrUPaWAytgmR1GZFR9mrXql6QGoELR0DzEIfW/LUxmnJv9fbXxFS7pykblNPk
ExakNWyLk96Kk2SgAiW1Sfyg9bAH+3pu7H0l3CKGXOsyMREGoQ39NugYmfnmXFyeiWhGh0lrYv8U
pYEjEjSZQyn73AfyXvaffetQaU92bbryQmXgS8/DVO/ycgLw07ll5unSJ3MIdnWgODVN8Nja+n1X
tT6KaxRhoA3jp4GfuBLGrpNAplrpnxTld8hHjKu90nxIdloVeLk8w/tPqUHgyJXmuai3vuw6Elis
AzxC6GBJvvU1HFhtETQQTeqfMsZvnCKSZCf0jY1w4+YaIWejMrvcD9rUl99AUkKzhAuSR3Wo/hMm
7dxYPfq/Jd8V0inymzc9GPZ6oOxhi0Sibwt5en1LBPTqAhUUqgvwu67i9bBQKa0Tt50sLXcCOdvL
DLU24Ofv35ItMyt3Kgw/DKx+kk5qNDmtfpDKXwoKOfeNXOW8fLE/OGqIpUndiLAu97JJYcZOfFs6
1VZyUIfegSXRGGju6t/qHq7VtPFdq2zddEo34BpXyOrF9KIUQdYDRJn5z0vTWdxKgOHj4Owr8F+Z
nqSZR6zrxquvtHBe1s4s9H9T0X+SuvYVsbefA8SUrUY8Mj6quUF58DVKXWv6eH9PriLNPz8MHAvl
UTaHDtzlDwspQCZGlQXnvtlBhQA7uSuM6FwV+1R/MJm7ZWQhyD9mSHtCvdzCgqYWHxeRBARfPCU7
KiAEu/hzXOxs+2NX79U435XjMY57qny1G5WPVqNt6OZcvxfExmRUvFjs5RWbAvibWPhqyW+W9hPY
UizRWOgiqNNi07Vktq60GOpgaPP+bl0/x4vhhbqDJ5/m4HqzwljTmSYNznakngdzcCYG29F/2iVZ
+PC3pv500WBrQgwd/7Z4n3f5aqqYgZKianiufMvyWjPeN5oy74L8O6Dz/X1bf+gnLsOMxRiwLYIA
sA5rwDcQGyFJJIFoycZz6xhJUKeO3zD446pqrIxO0tFmFfDgjY4kEYdooZ2+mhI6004429NTUUGd
Ic+Wuhc96HFH6ZXhl12nwZcsK5qNy3T9FSCFQJOJaAF6KaoJq62hqqBk2pyiVEKPmmbPMcj9Rxo/
y9jaxv24PmqXtlZVXFNNy4p5EERZp3QZ/vUHr5gmz2aKe5+H1tdY0uZ9KCfRQyDHzfH+d7m5UJu4
Dygmtfp1DF35nH6qCulZip/lYG8Uz2kdeXa31dK4EfwBhlwKWQp492Vk6XJHKaDWmZ3F2Zm8ye0C
WDHrz6X2H0WB3UzbL+2dITxUueTphbkR4V6/ojqs4X8mDZZ8dy1lJKwx9W3E7M/8svZTWmnKU6Yn
4sP9nVxXfyB3sYmeeUfhzYPaeHVxK1gKLHNEW0/v/ehxpF3jAn8sQZeMasTiZPE5o8aH5m5d+xu3
65bthX0Ud4EcA+2py81NIRbKRwkpOB8StAE1Fq1K3FCC4gO2n0QVH0pRfv375QL2pOTE2Vn0PC5N
VkqnSnYnkPNDdzKaObPiYMZf2ed90rRMcX65b+867wLAQPuN2QfcFWTOl/YsdSpyMerZOe+ZGaYk
MYSB5JXFOOSv9VjE6sFOrLk+Aj1JrF/3bd86QAtTECJ7nF6qe5e226lIq6aZ0fPLGMGap5ZWmtBy
7++tLIhEpjNwCKDNL62oSM0AUJGRYG3zDFcsKy92qUy7+1ZuRHsAGUBZMuYF/zlP26WZIBvkLGn9
7EwzyzH10G0Hpk76owz8OgzHvaQHO0QSw8z6JPndKbW2ArEbMT9jEyA9iakXOtL1aZXNIOMqTQjf
gXB3ZCNu95WZnWUz+6Hqnb+HryZ0ksLEHY2t7+ba/MOs2mNcy9Peh6r8kLfpG7xKmZuQ1zkLYM0N
WrXbmSLT9pHyvzyUQCUoj5Pzg8Zdj39VM+q/Cewk59aW9nDqvIwEJE39WvtbOui33DGAjGXcEboM
Gs2XH4fRELWT5T47q52ffEHn0PcQYhtfh9TWOA26unEabt0qkmHuFUwoKsqql/bMTti5kXGy5fS3
bScO4IyMeGB4zIMtXcU/ImmrCMC2wVeS8ZEOX41/G7DsASeW+OwoGn1Ievg41ECRjzpCwM8h48de
3zKdI2dSvbMzCc8JY6cHICg+xEZd7IXI7GeShdgFESpcc4h6Lw1q6UMWBMwOK411nOzW9Jom1J8C
vUoOdPFegqqUdlqcl4chFsGjLAbDUduq/61ZyK1LbZG6SJJVUDqK+mFSG3LlwrT2VMF8JsGSduO9
veWpCYMY1uWOEw2vPnCfAjikBId8lTT/Jn94C2XfUZRkz7l2tSZwJxnQ5f0rf/NQ0WVcxgJgB1zX
kzPJ8tV6rPMzg89PtTIhv/CshfnJbL/dN3R9mvAq+EjSVWbtOL+Xpylp20hCsAFBUAIZBGwzJfVa
LnQymy9ZP7/dt3YdN/HQQivJyAMVHUhMLq35M2mpbZT5WRg/e/O4DDxktVMP/2lB+gSY+CParvct
/gEBXx5hTEKHRA8cECMSBpcmg7GNBlmBCF8P0aQBUzq1hZNIkf2rhdtldgqmBcn1hF0XLmULQN4D
+jgvArXmf+Sk0D+rcK1MjtmXc+eYhSE6p5QT8TC3ufqt6Pzykx3q1Y8AMEHvyVkWMNWll/r3BtGz
vQbCbmNBtz4Y2G1gEX9gC+snpw/yCuDSkJ+llpGUUnaoHwMkmt4Sa3D1Lt4iWbz1yUgE6Y2xhfxn
5W7GMGgSsreCnrrxMDFqegryaZ8iwRf68tEWCVNrW3J81zcOpwlwD2Ypi7GR9WjK1Bson05BfjZg
QCrtfW58r6zikQ54E4Y7m3z8/iG5EelicBmiZbhgQdct1/FdWmVlamQCoUVAVpZaaveMO3/NQFA/
BkPpf2YgwerdTCTWpxA4sEHclFLtHPsCtqtQHwGl3v89N9cPNwEXhHEZ8N+XP2eeU5tcq8p5UpLE
1WK6amHeI3PVJzktN7v4EGiQFaEYaG9YXnzZ+rZQciWDQGhriU0vLXd0FWQ54YJao+b1huQmyUGE
8l9n6mwzwTeNG7aOd+XSiq+M6Db5U34elCPD4U4af+xpjQzF7JryAHA/2VEZ2UBMX0eEi1GIAGBv
ARGzrlmpdtKn8jTjewZoF7QXEuyNaPDW5sG8toxzMahLefRyWVUe2H5gL2K3zLwXxGPJKd1sld+6
/2KB09KQpy+7TnND01cEcVR+DpCJTADBV9LH0f/kA8EM5o009/oVWga+oWBZUO6k1au4sw3GSkyj
YMtEupt7jaCzc0U+79S+2SJAW775+uQBC4JUiJRuuYerzYumug2rRT5XKp784JNcfpY1RwsQRCC0
+TFZ3xt7i6Tq1pEApMQhZJoXBvyVTaYoG+BqaKjS+fP3janPXgzXwf7+bb5RYGSGHW43rhRT3MTR
l0ub+rFhxKMpzkpYIlNAl/U1zCvXn97yI3q5XmnpTrIVQdw6jMzCcYWZDuC5Xbm0XrSJOaNjftbM
pzJ7S/XHWt6qENzyU+9trN4Gait5H/Zo7DbxBA/nw1wy2wt/MWxYgomzjdN46+S/t7b8mndOGtbP
2hR1gKSNnu66RHVzs3RE+SVu2qMutlQRbp0N4CiAayD/5W1YXWZ56OJY6sm5dB1wRdwS50EFvdVg
u3HDGGCCC9UmSAG5tVpTOipVO+dJeQ6MPN81sykqsMmdepjGLDrmsO1sbOKNZbEmMlYmwBguWM9M
zXaclnnaIU5clOE+oE/sQF7yl4qatIhoaYHvXPIGi67/6mKNlhXFk9XXZ21U/Ze+g3nGKiXT27hY
N07EMhrMTDJEH1hamZFAHSewoi8KCxR2h7dyDJ8T+U2rB5LO8jWlsdyK6WH5N5RCOwFZQ4jSBGz3
TpH1e7oBnh9qG6WrP8CrC09G5Y8KCzU4fhSTvatvWsG0qTes+dyb3fgtnZIodsuY6VBvmLTi2FYi
kt2OzkLsiSiRvD7WjYMmmHHylC6rdAe1XPNHApbgRzv5qBAEVas6nMK6cad40j7AjlQDIq/tcOej
DGLutDYcRreqG5CBk161INjhQP0ldaoW7CUGcA2Xufvhd9xZ47hPDX/oPha50Q7HuqwT4VTQsTSO
OdhqtAvMfqkm5n7Cn8FkgD8o4RDd+HKLy7vaI8peVMw59FeqN2pil4NdhgZRbCUejKx88OWMwnkz
yA85KEDXnFtzcqIwbFSnqaFU6G15EZUaomerqNINOorrAJBXexkXAaICEI1SxqVvQWiFXBSUypnP
1DpFKh6KrPWEfVBSARtn8AgX735mGidI4g/z4G8ERFfO+o95ClCkl4Av17ytUZ4qVmemxnlogn1e
GQp5SuSGfhFtRLpXHnsxRNVg0XKjebeexa6quIv7uTTOhZUDHoFCI63JIDKnbhlUbp8Hf+OObhhc
s1DZlS2ARRXGGSi+00FPaENx2pSeomuOmfyW7C8bJ2uJSVYniwcdbDvIYx7bdecqssywHWRuH/jg
foenKp5EpP03dwDvszBFJywqZu2tqYCU97ko9uUwGAdpURm5/0tufVMAwnxUfCF2Vkcqy0KtR+IG
8FWteJ190JQdBbSN73nbCMgWPipB7Tq0IEDLDDjyjHMLELChSUpbHb+/cV23rKyygsymZBP4OVaa
x5ZCo5kfNH0jALw+KBx9itP0Gql38OflDYSvknn4QhPIE2cew1qqcvSTB6iaXIE2eWRtnMs/XZLL
c8JNA/9PZ2O5DevCRyijDlLrsXYmhMpccLMzRLuTLu+y6IOavE7aN1n9IlM2lrXcbalb1f20R1/0
FGjMd6RbL+at5b/7OeuUqDWCUQQNP0eIZ82HtdB4bu0vrbof46ch3+h7XEekoJAIOkAiLOz97Pbl
ZnP2k9jUJRNhVtl4HpPcdIIS+KBPNLcHnVmf1SzgLeBJ+dDr5eRWaNHu79+Pq0iE34DeC7wQdObg
51oVZlQRJiApTfOc8j7SffKS7OvfW6AqzxsM1AxGo2XP3wWM1sLMY8+NdS5lSXMTLrsnp+WW2MWN
L0eJAjgm9RgoZ9YutSmarkDoEJfaDXtJ/AYw+yxFJ+1BjVKPNP2v3QoVEboaYD9Asok1RUkfoRHY
SwnbZsmPukpZO0caUCuMLfHD60tP543EhX+CNAVzerl7iHCWigpHO2qR/VPetBEt/uiD4tsbN/Eq
BAYr/97O+uKrDc0DGTvJMDsWVBVJ9AXw7q4c/v6RXyyBWqEhwF9/2izvzkPEEbf6hVclxynsra4R
jhwEqdOB3fX81Jce+nb2j3CsQtTkj9K+63Id95Nbu/sH82rQnXRaQ7KL/EIXSxC+ClxlePMkM/DR
VpwkZ0DiKcu+hOouz7Q3n3nA6mDOXlWOL7GefyrH8Y2e3QIQTZNq45dcVfeWASEeyyX0wAmuhwiM
oAJB2qj2mRyFHq+SNw9Vag7HSeTJjsC7ZzrQV/ZVG5gP/qQqD/c34pZ5JnUhMuWLCMoMl2csNKoy
tnPMS4MNQ2TQeKVJGJjHJgq/9sMMd7KRo86obyz7KnEgNaG/TFsSlUuKDSv/F/PSgPfXu7M2vfjR
V50qWzT/tvIHX9/IBq5XqFFwgkwDOBiULGswmj9JCQw/9XiebegupQ6dg9GV/H+oGVaDRjFPcuG2
3Xivr68URhc0E2JRKNqupxqmQYSDHqjjWdE/gqHiOYWF+zU3po3o48Y2ktwtthijW5jbLz9f08nI
1oTmeK6YKoNfxOmsnMFgsNnKJyWqNiKExeFcvtgaA2XMLS6AUE7N8qC8u75lIHeNP8TTmVmQ54EG
fSkh0ZJvkQ7fWhRlL0YnEOq9TgVGK64lulrTuWmYTB1ewxCYdO60sND+/Vjwkiq+N7Zyfp0F1h0J
g+lsziEHwZWL2rPl4CTS7L9c+1E3z71UPhflMZI2vt2t3eS9WubjF/DZehBRlmSt95N2OofGQ2RK
D3niGABK7t/vm3v5zsjqns15wRSiXE1nCn8HU4ucdJieuucg3M3S1ne7cegRLOC/lFJgD1mzo42M
kNlmUs9nEQO5jL6JRnVl+V9TbLxXN4InZuJ5QGDfB3xD1//yHNYmJzw3uvks1aCbzIP1VW4ZHfIK
wkOIdnd5uvHkX/f/oZZ9b3HlJpNBTZj/x6LZzXtLKz52rzNESy6lDBQyx+IZ4fljPjpq/z9Zph1A
zZw8htt3udY4qUfDCIb5rL/4ebary0NGfr6nYGkkP+oP4H+a+WP2t5X6pb/FQBgQY2Zkrx4lmIGH
qVKQ8YljCn2RtEvK5O/dMqM6lHwZDyfGXDd8lClOIlMpZJroYqdLJcEbMqtR3TY452jXTNFZNIyn
a/LGjbhxShmA4KkjeAP/vcYlKPTulEnU8tnsu9e+OObZQ2P9m2jdt/s37/rd+aMsxQTUclIhJ778
cACa6qmOA+UMFWHTPttl72QlGqHepPZuroid2fy6b/HGvWCCTwh46jmuzECss8RZS1slMZQzJDja
nDlxo7hq/N+QQpWSPxndY9IPD3Bfvm7YXZZy+S4sk4OA9aklLUxkqzMq9M4i+tWVc/4sWcdZUyir
wQk//YTyl7mvNv9UGflOMf86hljM8hQB+6DEvi6wx2nHteks5Rw3TPgnT4n0vUWVMXqJpI085jrD
uLS0emb7Um2VeDT5lm3sdD/k4E2Vv+RV4oWPPgRoG9u5uK/r7aTBDAMT2aG8yprk3mwhV2VdzbSb
X2ycNqP5vo7+WaxAtubDOPIrwOPdN3trjewXbSYaQBrB8eV5jWwobnQtV8+WySSTvQ/bVxM9P9/t
oh+SvLGht44qR5QO2kJTDhXB8ji+CyVqOUrm2CrUcwaWdRi8qHHQPoaqaZdVTlSdpD5xUrQ97q/x
+u4vU64LOQTlDYE3vbRatqExzXGqniv5BIKrS5pdPr0F3bDxtN/YS+wsy1vQ+URLl3YqPxVRZdTq
eSwb1yp+hAglxVEJhgZ1OVt/hAv+/sKudFbIYy4srr5emo/9rJsNX69InCSFj7xw8v4r7XFJuNVY
HXrJ0xob0TLTIV93pNAGNO4V/NmOPxu9evLtQ5s5Q4WYBMesicxDHhiHVDVdXYB23wJt3TwBYLVw
Fwt/F6fuco+KOFM7o6vUcyntYz9x1Lj28j1QT6WCQK5yfJPh1i3KxBtlZmgDiBrIdHCVABwurYaT
UtKb7jl3of4L8RR3tKOdLLySxED+RcQOsXHtdCa8uZl9vP+Rlv/v1b3mSeC0U+QGOrweGlP0epi7
ulOJjywdPoim2M9+muzvW7nx7qBDQ6wA1QwECfbq3Rnqaray0OckxPknf5zP1SzcIuo8ycgZCJb5
nIKaVrPhjG/t7MK9SWINkInPufqeRlgPtUS961z0P2GAG7AwSajjOmL0JstBCVj8biTVu7/am2YX
8pA/14y+/yrADftKLZtaoooI2h0580aavNHIHGt8MJSvZVJ+NqS9Gj3D6vXXQRKcke8sr17bAnBy
YiaBfi7GqmbqdSByaZFGub/AW5+TZ4D5eKRnEOxbbatII5HHfqifY58+WsK4avvfVD1IMDYHfb8b
PlSxebhv8tbVpGm9kDSBPWSuYhVfy7NOr4crew4aR9610ycVer8qPgzFZzk198OcOMpGDHF9N4jj
CeaWotpC67fazInZXwmC+fmcqrHYdV1kPDSSWT/cX9ktK3SUCY0WTq2rGziF2iyKsJzP6kxAO0Xo
1UCX+7eqF8QjPKNkr5QIQU6vI7/ah5M6qar5bEhztrcimFesUUQb3uT6Lbu0sjr4RWYbtKxJDHpE
TJ9NRFt26NC10KVa0oPta8PG3t2wx7tJ9k+vl6GpNexttGc19ZNEOfuxML4Xuj3tld4iPND9sHbA
BmwJbl/nx8Sxfwjk/i+iXTmyRZesJg8h6KLZDXzZb0Mmr6DLkoqq7Teu2XKNLn0zXMWIQIOHUrlm
66JumI/gvRDUOteZ7JhT4ITjxJP0UQ9+z9aTiDeu2PVmXppb3eqxkobMBuEJUCl29XRyuXAuur31
31dcLw0t7uVdnKVSP9baQDYBoRQ/kfB9DqN4djrVUc3QkcwnSdIXhs7uRfO/DSjD3L9vS9RxtatL
VZN5c1KtNX2Faf0/0s6rN25tycK/iABzeCU7KrFlWU4vhOXAnDN//XzUADNqdqMJ32sc4AA20MWd
ateuWrVWoVsxce5TSiPt79E/6t+L5E8MN9dtO5fnGvz/3FYx0wXDjboYZVKHQSkgMPc0Vf5bCvKc
i85LV264y/2IEXq+qGjyXiXtdj6VEjJng5mn5pOVpKEDPI8xUTECdN/0/8l4PphaRHN6mpl6Af0K
RSAzsw21yLbhAOXnfzBrH6wsNmHvT1GXjwzI9NJd00xo8a3xCl3bAB/nbLEwsCnXWeezMKmxyYQi
c1Lqea3x2dQT2Eii19sDunaqPlhbJvVnEoxc95g2SUvqndV67cafmpfR8h/iapxW9sP7zy13NykM
Hk2wzs0J9PMNoU51FXZKaT6NY7aRIbvymvqxtqStGJmbqbuzmnaPMNtRlVtHvIvHxA5baS/l7Q8r
8r4Vn+LO+GPFnq1Me0Xi8UPCP4glN1V0e/Q2BkQ/7IL9CKQ+V+0u7ghJP92esMvlmfexTAKGwIIb
cXGHTFUIrS+YGAjJhgkEHHe7vGmGjeodM9Vc87FXsmgmusIcUzLIJP+XfevqkBQoV8cKwffXyDrQ
iprmaIYIdlDBQRi2o+MNzV9FOAWpbLep8M+d4fTrzRyMBDWEGmAczxesFmbgqFAoTx2kfhsqXYqt
RuIawuNK+ARu2sQWscNMUryIZfxSEOh+CfWnUinsrEaJccubz/iCOF71uXezoFpxs5f7nuQ/HEom
dAaw1r43kXxw8lZO34bvVQAdOhi4BbP8WqQkncT4u1Ba3UrYe9mUCriWpwXt59TPmMWF21DbGBqZ
UAc5FMvbMpuoz8nZHvgG71tLfgMCFaHDatKu2iXH1ONcNE2814o/gxceFblQYExIqjtV6sa7sdLe
bm/pK7ACsL/IABB5gYEjnjxfZLOVaI3xAuPJN6X7XtAfqsZ7oZXazq0vMs8ghGI3et0evDrZQQeZ
qg+acldL5lbqXHkNA/oet577iPlr5hY8cKxzrf/8a3ph6C3Po1gsfxkILEx6or9bcNQ6NHFp7Vv4
S+od62S0h9uzcHGwIQwDXMF8c7vCFbHwu60eyzUMOtbT1GXbMfiG3q4j5Cdj+gzL6G1T83KfjXA2
RboYDngqulRTz0cIOFlNs6ixwE3o2zp/gf7bFtBmTeBDyr+pn25bu9jqC2uLS1iROr/An1pPmf63
GWubzim6f7/PYoG3DV3c9hhCB432tblHlZ10Piyp0kchsQLvKdFHu+RilIMfVrvGxnPNCvkoivyg
FCmELtZJjFoUp4XII6iuYInYSNmbkq6ciIvgiATUjEKGI47QiLfP+UhkMMi6WPjCk6an9abXcsFW
ejk93p6vS68n08NLZkN6R7bRAH5uBqB8JWSKKDyJ1UNEyW7UNLuOf6Ds2DWZrXobuQCMIa0s0+VG
5yVictx5pgGqXVKpItkihFqh+C5diHY3/baa2u7aN0P6htTHiq3LnU4Wn8whmxxYLWt2PsIy6qJY
yKbA7bM/Qyh9NttHMW43IDOgwlI3/Zrs3wUDNFcVaT2KaQBOwNYu78u2CupqQmHDVTlTaf2zdWLR
RbMEQD6N79NDo/3qIfRq208g59FbA0ksNPdQ1+zDudjwDY0Eo4DZ1EocvyIXv8b3cGXygcCQJpjv
dF5Ni8M4jZPuWWEfuqb3EBc+aRYNTek/hfcNLa6VkPiCrY/JIE/IvqLLk228bIUA0dv3Hpzbbta9
RNl3r3+dxodR62xPr7e9tJ+036Vgh0SxNCdmv7LKlaEyU792hQJzySTaCozxzYy19dfQeZcnjJiC
fT/TGOLl1MXGEJFfHsdUiVwpBDpXZ+Rfk8GzVm75C4JjZoAtzmEmXw7ccJkxnUaPdCFN6q4m+zb9
1JtEjI/zW6SAh8kXTk1eHttC3BhfvSG3eY/LASVlMFepTwEo+UpvnCMQpY7Fdox2zTuwb4CeQ9uk
4dq5nB3X+a0Atmwm3H4Xr5eXuBIQPJ4RjGLstoFTZy9qXu3KmXxZf2vl/uClaDOsOKArmxEsFs8Z
yhdU9ZY41yCTpWQyzNitrLug+iy1p9C/a+oHAJorfuAyjqV6MP+hAxB9Ni6/c0cQ+GkJQaaXuUHe
7YDQ2WE82hUj7WXNLvzK5SnKNvQ28fhF8rLHcuj+ebDMLY2wFDJA8IEoPv+CNoyNovdK7UkQLCcc
xy3ELwlZC0lO9uZKCfpyYqE8nKsmYOrn6HIRUPn6GFeyGXJ/ZFqzC1MhsMdBkx+8XALVr9aqq7ar
bN7XjUKwBnU5BegL1cUkmNLQjIWnsJDg7laD3nQyy5e2UwIKVBzr2mmAtn+5fYldenhQLWTsKElz
nC9OmJTrnVTIg0AewawmJytCTUe1F8IcPHxee3Y9ehY1uFCsxS0AjnRNYO7K1nrnbabOP9PYwf5/
vrBkOVJV6ie+wPOD3B4SOvQBgQUPGQlmp8s4qF2SZhsBKkQ7S2N4XPTqQPgl77UGcp3b83EZnphg
l5A6QFqBYtYy1EcnGY1bU0zcQBykbSbIg4NNCstFu1bBumKK1ButUu8ivuYS/5/15EmrwIrdelCU
TTzDsoaKtodyGNf4pi65FBgTrCOA7uA6xqnOm+/DeykXwGeFbZS6BWJPDf0FZllDFlg53b1OrILf
kIdXzvEDTqQbN1llHJok3Rf1ztByu6qG3ZiWbzUdZPLKWbt8L8wE9sQWkCiBDLqYcUnpkiBo0tQV
PQudR656ad+N6cYrwET/kKrWMbSdgsxQs2+M+yQV/nnFIVEy59Yk5BrwL4vDjndVGzk3UtcT79RM
5cwlm3StwHBxuAEbw70Hn4E5C3i+h5If5t9XW+iDUKogrlHvAlV22vrZgqKg1VzqmLvbe/gyMF1Y
WwxJU4W29Uc/dyezO5plb4vesRg2rxH0eZAZaE+yshYpvhO5nF1/s00IO3gOzcfGWNgkHKs7a6hy
t4a5wA6kLt9GcvZMz9HPSh3rHZdVeB91Iey8bTpulLGO7mgGhnxTtPJN4UXCzyAT1qqf1+adXCws
KfATAfFZ3Ft+p4zN2I25S/2FXRQaNAw2nQH+NfoR9Em5ndR1hjWZw7ScCqoGcPKRdiFIXxitzEiv
+1rP3axHTUGrVfnoq/QNln3qkxCp/YPp+9xegiBs9Dj17hFo/Z5LRnnsy8b8u7IZ5om/+Bq+Ai1j
5OWArJwf/UKE7dYo1dwdpvxQSrrtP1djsam7GnXq0I71u9ZCAmSDzMtty1fnfn6o0MQvolOxcOxW
ONJtPvmFK7bNa92O0dYraU2WtUndR5loQHg3ZW+3bV741BnUj+eeb2+SQ0v3rQlAoIRpyt2QRB/I
+AhhrqIVnApY/va2qYsQeDZFvRBUFUEYr4HzedWnsSbokQrX8H4o8qtuvd7+/XmXLNaNPoIZKs0b
jJLGPNQPLqOXEKBILKVwNcs1zGPebZrYGepP44ugbVDqvW3tymKdWdPPrYXypPdJYhSumrxoCAdr
z8FPP/2McsttOxfxBg/J+cUAW/3//v/cTolSSayZYwE992aEdrD/W3LLi/4L9GZOPJSb2+auLNKZ
ucXmNy1hJHDB3IRkWfS5XSviXlsk8EoACGi7JHBYJD4twTSzkKSnm8iVLdSf9fEu9v565VEqHR0B
wo5e8n8fEaoFsGnR/gHX1cKiTJKGxgUWyszuA8HfqqiW/HcW5jn9sPHqQIR4xsQCnQnCNo19uEtG
0oi3rcwbarm9qZDpELpyIZJjOLeiR8loxWFeur6+C6CkTZ7lNLMHYwX7eG0DfDSzmK4OSpu8rmcz
yBg22V0gH26P45oBYOhgfyFIQEVw3vAfZmto9LEggi1d06wdKX3M1oO3K/fJTCuPwCXPAkAIi7OZ
IHWlkXioXKO9gxe8VW392G9iYjbF2InhSZIPaGIP2+Fg1a9hoG7RIY/t3qnajSbtyLama720Vxbv
7IuWxyqLyrQejModhOYgxuK8Qews+NuJa0nJK36JsGwOnmgcnZs2zqc3StsGFkcDFuh+dMTur27e
h4QPUuTDsv58eynn31psSfpCeAVRV4CWaKmOMIh6UhZp0bgt/JIOqR0kbOsoOSQRhc9/N8WWQTKS
Pn9qGIvLo9c7UvlB3bhTLzkqaqIR77xxf9vIlVWiC3QOfCjVccQWWxO7ozkZTeOmcEXGKY3ocfzT
yMe7si9W7vrLV9ycoLJmxn2SA6StFuFf1Nd4JTikXTQl7qV6PxpsTfVFMV6MWHdSNdrFsGJ6gnqo
BX0fJGvUhpdjpbWPZChNFCCxoJc63ycqTI3QdJe1y4cAovuTyJ89YTMg5nl7Ti/3CM8U4HTvbGhs
yMV+hEM7jFDDq11JgEg6y+GnlPdCvpZwubwmgdMwIJItswrlkvuugWdZzrqpcTM1snvpcx4dEeMe
Fdidx8wp1ePtUV0xR8IBpRVAsPxZFk+GRlGaPlYawib9i9DuQNZ0tSO2nytnKsW1+smV9wmcOP9v
bplfkWBKhIt7bFw9+zVGHdLU91X5XUJsyNuEoXmMPNVuot+3x3hl5VDeeqewIdFAI8X5DvHipEor
NNDcEOEttbufH7NesbI9Lt3VTEDBUSOjQnJ0GX9KSVoUY+41blLQi0nnck8GxcsAmT57RrHir67s
+Zn0G8EfSqG8Hxfnu+lIFJlh37pjlP2eaN6PwGZUk4Tk5Vosf2XyQJDN4C7q2Ixt/pQPt5zUi1HR
KGLrNuqr5ZdvkxX/GPx/rx3yRqMmTyaKZyQZkYWZVtPRh4/K1u2jRy9yNcV/qbStINzp1V+9p1na
J7FvSYdoQqdUyT9l/uH2Jrnskpy/gN4yqMBo1oS34Hygk+jBOtjmrWuZCdRrdi8qduDfy/nO007T
tJmSzEGhYgygHTw1vHQL62ENQ3TlNJ59w7zJPky2LOfeOA1dy+EnIdI8tEryYKI+W8M/iBDX90lc
IwW/trzU5HiyUkHl/C+8d97KdQ+yrnXl8RCMf7IisIt8tzK1sws+v16Z2g9GFhFfl8EiasZD6yb9
fWeAhpGcQaP9VvykDPvEP1b61/Dlts15tS5MApBiT1G8v4icchm57hTmL7Zt6CjoByE/kn31tLUk
5lU70LnB3MObH1jW+YpNuhWkia60bhhZP3tEXsxAeEujr6O61rN/5aJlFnU0yKG6YY8u01VTF0mT
WGDKivKHMH5s2mxb0tlJ4nLTJ8a2nyj+tL0tdR40E8OrmNUr6syXEe/5FyzWUaiHSg+RWXKTrjpF
cvOqBWvzeXU/fhjkYj7byLT6jKK3C/PrtpYC2+oeVP2/HMf8ER+OmeIFYe63Ku5TzjadtDX6tWFc
pl1nbwIvD+h7sEb0XZ6baPtQRNDLmr2J+jkpH0OfdlUnDJyiuSNlc9QS/S4LHRV4M5Dnp9jUHnzd
t7WhPooFhRW1s1VhtDVEVsx+5WV0+XQ9/7bF7ZGU3Ie9yfDLLSLFPCee9WcpfqUNwh7001jJKzHG
1Z0LaIcnEuJeEJ/N++rDfAd13NaK4Hdu23wSRyqTVvjohXOJXH6chk8ZCZtpKh5Tsd5XmnhA73yt
jfLaMeVqAZ0CPJP7bBEk6hAxjLo89a7QVzZSoLXc20r1S12jLr62fWfueviTwQ0j1nw+0qymfTm2
pJ4LjGdRcSzepnK0b7u2a5cE4iz00tLlPZNqnNtQIBquZCMa3HIqt5H4YMjboTkNg7cphu2aCti1
vUJ3D90jRG3kNBdHPrVawZP1dHCFuHP6INprtNngZMomu+8iwy6hbBTHze0RXoulPhpdOIFKoA6S
pPFAlPgniHeGQVH7m54fCRhvG7osM7+jeGDxn+EcoJYW69V30FvmOpaM3HdmxdLMrA6t2HymC27j
xW9q9j1r7DKs3ZAOFiTl9rr0vQh/5kL3Qw/N/QSjgl5l20FKnELxdiWKA+1LU8I8Lab72x97ifbi
Y4Gkk+GcWWSA9p8vvKQFAaTXrEUqHtp8o39D8sUfttaYOGny1mzTXyGtbH8gkBi8X0FpdytPvfn3
F3fqmf2F24SQbqip+rMXIvlYGsKLOeRrUdi8eS9s0Cgr4qLIgS4zHkYVSolWloM7DcEGxaEfpvKk
a81jmrvBZNo1sO28/QvqbWtM2toEz5t5aRyGxrliAMaL9/n5BCet1qqK149u0lq9I5vjQUQRiYYw
xfsshN2bqEAH4DfCPizlchuIiLm1RrQZJqlfmYcrZ1yjTZ4FJ0tGTWX2Zx88ZicQEDdpxJeo4vcy
/yNa7QkVMKcXALD/EK01nOMVvwXchDIJCUYegsvXC2xkmto33ejKRuFI/nBQi21n9M4QJPYUwFLk
34GtGIufqfq1Ki23+tn63l0SrbEuXN3j9CrCNUrim6Ev7k0zq83Er6fRbTI3gseiDWxZuTe6vWls
x2bXGda+oKsfOsDj3JojhjsRoijpT6b5K7v92q1FDwiFO2onULuLC9fXoaPpt+I4unV+3xZO9KfY
WJ09gXx5krut8TiZ3wx/pVP8qlH6kcj2gTAD1bk4Y54wjTC0pJNbILM0oAQWtBBXQ7s+kdoD3WKS
cpDt2J/sAiVDz7BWn+iXVyU4Smry4G/gjSGEPt96epgPlaEpk1tGXyEZeqh/MkX3ZWSVTtmX8DAX
jiA6SGyBeq2Eg9/WtuT/7rLsdxC/3fZ4lw4HxhQySlAQsQ50vpx/iqmMSL7I4uS2A3gmvZyONAj/
M30JRUJgfHRm0szNdbq4bIKu15SqqURXi3wnN2SbDvK/Sff534dCLxEzCnyKm3Q+8B8OtBmh1KMJ
pegiAXvfy0ZoK6m5khW4kl2hr4z3M+8RgNHWcscKFegSmg5EN2jvvAGV3rtQeGyip8Sr7YmYSkHq
MlDX+m6urdK7rjnug/LbkuRTLiL4rD2souAy2jDdxFu0rNeADNe2JVxKdJMCx55ZYM4nMIgNLcFn
iG7O71extwfZ8IJ03s8iCLf/vlYfTS12xGRlidgkmuhK6rTtxkdYP53/zsLijJkojSllqWJBHEFd
lLltKclK1H3p0nn4vmMIyTKz5xYhbxCFslFpqThXKWN0KEREXKXpnwfCw17lQQoLA0XRZSnUCOpO
wors+vCJNtU+QZDr9lRdDoOf5komL0SVDcjM+bpbtSDUUZ0oroiMZpRU2x5Me0oJ+7aZy+1F0MHb
ZK7l4OyX77WhItGVN5PqjoiuxuKxmUJ70u7CeK0MesUQhxOM8twxSQS/uOAMIZW7PpZUN2vKXaSH
p8Iz/yo1uNcm/Xp7TJcHE3ZDSq5A2mZQ7bLUwFMnS6H7NVwuFTsQfxR4ttsWLjuSZ9wW+C1y7xRO
IME8X51mVLVsanLTNRRnSB+acnyuPQk32lt2HbUZgFXhpxb2NSDRRwve65UPuJxNqqG4BKC584ld
pq9DgP/DpIaWG9SPbSvCSvuoV2g8hCtYpRU7y26rYez8OugCyxWCyPHCyO7AJcnWsUvebs/oZeA3
DwgdGWaTWtQyEBtGUa7GLrbcwnoc5Tve1LYHr1ab/ZR86UgL1qfb9i47XObtMb9VAZSCZzcWK5jr
WhbTUi64WtCoSEEdaulOzPtTZYq0JXUOrd8wZNAl9WhNz1MS2LXwu+gV7nz6pYH7hCsR0JUJoKo+
yz3SEEuxe3FRKvDUzZWe4GTkwmYSfsatcqiEcht6EPT2QCFWYWAXa4shuhJm2TnqINRczvewqfVo
LPvlTBr7Yo0Q8Qp+1Ww6Q/jbI+J3e7qv25p9DFE9Cyyf22qqtkoDs9efWlMb78K6fjVrVCeqsjJ2
kaYku9vmZmdy9qCZm4phcwJnR0hHIHturirQO2oqDVbFblO0UFPq+67qXlTd+6J38Zq1i1zB3Bsz
40mpSoDAEReuzS8Ktanpk35qjW+68bUr/XvUQhpUtjM0dPEkjtquTejlCLGpQuTPmwVl0GU7GPLe
OZkEmi6rboIUq2xOBF/7qvNKO01GzdEsAOq3J/XyyMzj5NTM4HQy5ku/2seZVLRxYz6VFXxw2Dzk
hl7vc1+UDhQq75XWix6CWGj2cZ59z3ktOxChoF0ZTPpLbpXIi9QnCt+e6+kIepfdKkHFxaU5yyhy
t8zrDrPOsv5r9Kh20/9tPkUC6t4ppBh+m9Iol76sTMUcCp1vMAxB/kfoh/ugofF8g6WC1CGm48Po
+Mh4v0zNHvK6DmWm5hU4rR2+KH/HI+kwFT3V26YvLjeGODN/8Daj24eewHPLdWWpQdcWkDlGSb+T
Kpoe6BgwV4KoS3AjZngFEj8RWDOdi/BDs/zCqxLVejLESv8x+i2+XwpU65shT/Vb2aQ4zbH3rW8T
PZKl3Xph7NsCvqbYDWNPb2wbBkZyCKa826eV2a/xwV6bBoiYkWqDc5YSzvzvH98Vfi2m7UwRXk3+
9ACHem4H8tivTPa1aUAWe8Y0At4in72YBj2nE7KWPe8JVEFxPxEdW7ZUxRSJ0SSy9UnP97Exmls1
7rUnSQGylumF7zR92m4FMzK2RSsniHbFa+xDFz4HDNHMijcnpmbGkIWHq8uhiMUoTt1UlpNnNQyk
ve8lzbPnS7UThPRJgCqGRcosRzDd9Gbe3oUXB+3dPKo5s14JMLDl9AdtKLZFAITZSK1N1onhNp68
kHxc+c/IGx1vYxLJaZS0ZCiGz1d6LMMEMgozOEEy3P9OUgLuLpSqw1gnItDboP15e2iXr0kMzpM7
Ix3nd93iJo71TGuT0A9Pev1LHT73aHVB8bQLXwsZ4v+g3HmCI6hrTBgXNyTSWbgsNhkAUjzsYqf5
AYIAZWyGp0xREWssZX9XTY26jfW6sMMxW1Odu4g3FvYWN3KPMkHBu5ZRGvdl/wl9mxjcqkZ60Ukh
5789p7NTOnOXXPtzoEFcRysNKn7nayhIqIe0dDWdUo1EToa+UtTRIatqb9BovcXoT68EAFdmk1gK
xsGZc3PeNucG5VZVhbJNkpMSPkgTmmvT6XWs13rNr22VMzOLUyiVtQpVdJpAX+rvgXIbmX8v+eE+
j7e57zkJRbxWMQ+FZK68Py+OPxP6cXzz+D+4P6jdk8GIhfgkog6oDfdR4pYDJCon6hY21Jg66rH/
voQfLS7unV6IG5VTkZyq8Umwqg1qMP6jUOwqxAJvW7qydmRBkQIkDWzwiltMqiEg4yGHcnpSEUKe
unCfhl+UtH+a5DVdmCvrh3eHVWruISe4WXaWmlVkNZMc56cxN6Ct0BzmMRwcONqjNIKi2snyxtYi
kOy3h3iZ7gQOPAv0vXftErAs1q+v8lDujYlu7br5UQ7OONk1qV5rJwfbJj1KSWlX4l4Kk4O+SqRy
Ob/nthcraSUNRBCihO3hJYAhJskOaYu+4teVMV6gH97HiAQY6RiqTEuKwyzKGzOKy/wkSKcaDdW8
9veD9xBZ9+hfkK2jvfGkCb9uW710a/Pg/s/o+4p/OBjp/GJt2jo/SY2wEWKLw6E6aXWURMiFp8pB
lOX7bYuXR/Hc4sJxV8EQ+eLEMLv62ReTjTQ9ZvWuDDdh/4ScA+DV/W2DF3cvwQiVdbbsnLilU/b8
7DdpkXVczPmpEnWnk4SNb8qHNFvhgb5MccwxD2uH4gU5DtBB52Y8f8h4MwblSfBQZSJV3G161GFs
RamVbVPyd/UQi5t8QEcmUYb0K/jm1Kl9ozjeHu+V/UpFiC5MmpXeI/vzD8lGL+Tq1IpTqPY8Gmbp
ljuwszBlrnVcXplZnqjU3+APpM64xHzlBYUucjXFKW9HOxOHE9rsdgQU9/aA5pk7vw25lci4k3Mj
OKbgdj4gS01jberS8mRmSbcrAxG+vnZaE0S7si9p1KCoBX0HiaKllTqYyrgKx/JE2W+nef0dvZbP
0b0Qjt8lwfw5JtO+9FfOwjW/dmZ0/qgPxy/o/bHNzbo8jUJ+jKMvZUWqpLpLhc7OqsE2tBYg4nEo
nEwQXv0qPN2e2WsLSHPKLNJC+QqxiHPznWwMQdpJ5clrNNSSG6fr2m0j5Jv/wMz80CdfSmlh6b29
icSKVajlKRAoiJVqiVyuuRsL/fdtO1ecGaDA/7ez8NRmEGo99eLypBlHuazo5vosZTBXPuSJS2PZ
Cjxm/rXltjRnfo+5UwV8/2Lt/LZN40CrqtNQZ82zmkf6lzaPLYfaDgTpuVxsIyn6d1FQQjSq3pw2
OiMu+Q+MhPxbqabVSYuCA9K4GVU/TfpFwi1WPkEvQZDfTtleSNYofK5MLrSHFL8AeFCfWlZcJUq8
ZkFb/2nSckQhzM8d6qebIYufNbpbwsY0HEugXnV7SS/P/pwxljFK0zMP+UVwE1PETROhrk+jUVFx
lpLgS63r0fNtK1cCm1nzheBG44lMPnFxR2RlKgphqjK4dIwPdTDqd1pphRsFEXN6ycX6U172w5dI
aM1NqbfCLuYRdlj5iPnmO99QfARJCkQLoEKlXHJ+GvXYbOJEsuqTUpWyjZAbiZ/K+inBqnacRpBh
Rjc3wHpa6uRJm2/RrLZICUb/3LAy5zFIkfGkI2EP5OX8O/Iaxk5e7vWp5Tm8pfjeHKYoLVeu5Wsr
+9HKIg7ozIpKRkiGCyaufkv8DmvIWDfb25N6eUjnsXDxziz8NDgurHi0dtVhypxKbXmvNF4EF4H+
K5KDve/7mhPo7QpE4tKlYpAjiklAmJyX88mTyzBVBAuDmjgi1BZIv2TJQ4zcr9aEBi/veR6HOhWi
uZl2rhmfWyLNZtAUUjWnuvrdDV+U9meZvlbeik+9MoFnVhZP0Yz046CUeXMifwRRM9zVdoDuEnQ5
8JFlagziOjPWOq6Xe4NwhErhXHBHXAN2hcXQxooeCqvVqhO4g94pirIiSxuoK4/Ci5BtaWYxNrkp
smkoTTCqJkKDMt38iHz1f7yOHtT62Qj+jGN9BESe/+MeWdpdXLtTXwwJ+crqZOlf+mjfjK9D9OX2
vp99xUdf8m5inkMiUfLdS4fmq5QLk9qvT0b8Q65R0gOOh7DcFqQ4lIYA11XNRoRqxVsvN4sMvhm/
Qd2SzMWc3D/fkiMCFJ7nkVwPE1v7lfXBMTL1TYmipa5aK7HLBXR2aWzhLoskkIPUl5qTlZDR2ImZ
KpZ2nY3iXdVB+o84fTzeDQPu4aBmg6FvBTmrA6dpK9ieNEPzwj36xN3cLlfIycEra8N0kjikPUIP
kf/aFF0tTgdZT4BDKIVeJ045ddPf2wu1PMWMAgTbrFBAFgvc6zylHyJAnl2+3iRTd1LGLtoLFAH2
8RjcA7CPDt5YZWuXzJUlmk8Wdx2ZJerKiz0fFnmvpEnSn2gNkR/DtBFe6zE1jnrYI9wpdDXnu5hi
sDt15yhxIWyKQoG9TI86h7KY7OSTfIiKQnI0QZCPEcaIfdJ67TuXr2HmZab0QRJ2xiTgS8/nxRdG
dUBcpD9FrWfZupzfa1ZVf0fxsnpAv1qxB3JW21LPwyNAeOmugih5Bdl1eYZmkMxc9AQlwzW38EJZ
nylFnsv9KezV/o4cxJNA7+Y3tSqabSgMuduG3qvhK09S0a3xQr4XpM4P8FxIwPWSU+VZuUTvJvKY
JMifDKfIl0u3Srxhp8nKSBEhmByCBHEXK7S7tJLQPVgTSkd62qEdWVrFNvWL/meURNlT3CiyE/UC
BE+J1vO+R3lCQffZjnt0U9A2xNEVlXGHWEd5HxVd/ASBTu80lurZvEigKcs9zdHF8ZMeTtauEzv/
IHT6S5WXndOM4lYgQLP7tIENP8vylXffFf9MTQ4iNgjr5iB7iVPK/LhKAjEcToH11ubyxh/R5wm+
QOd/MGP5NHiAVuQdkdgLX3j7WF45JmemFy6aUiG82CNCS5msPWmx91Lp0rfBip/q7i4W+mjFcV4E
oPN2pwA7t/JRF4Uj83y71wXsKYOYDCcpilBHUDcRtHBA/JxEVuxcaBylyY9CAZjAV3e3h3pRtFna
XuxzNetaozKy4dQZIyoHJZ0Fk7zpkn0r/Ew9w5EtbzNmNAyrdbzvw50hmg6YTyVZQ4hdm/T35wV8
ZkDjl7GTFYlTh3Ay6x21Nh1WIhdxh/TAWP+l7r5y+1/GGDAp4XFpLeeQQyl3PuPGaNVK3U0csEig
AuVp0kGrrOrf9xFEQXOSROEBA9j/3IqpBKllRuZw0lPtuQsQY1JpuvmtWvSav66s45XpoxSjgn3D
X+E753//cJXkht9AdqiPp7ApD2Gg2ZX5pRyPKp0FYy/YkjXdabXlZmiZBFQfGetoBXZuHGrjVwZy
NauS/e1PWgbD+G5eirz6wWSSGVvO8ThUnlaU4XTyPZXnYTvU8K4lzV04chHfNnW5nJjCyDx4Lu/l
89RCVkjJpnQ6xbMqTEj0vfVyJdvctnIl6OAqwh3RbA/Sl1f4Yo47LRP8sJJOsd812yQJm2Mhqrld
mGq/70dBfh4p30Ir6Ps7v1SMjd6rxgZ+NnOjdVOHcrNnPMRWnu38IC0fmzyR9obYG05QtajYBFKr
PFtQwa1EnO+6pefXCZkKXItGJhSY+LJduCsSlM/NSDmNfrohZaBuA+R//6qtrRc7zbCr0YlstE7o
7A03UPRk36b53FV2sZbNu7In5h5iik2IwUBTP//7h106tbno61KmnBpC0az4ggRSZa3BPS6jqne6
4RkSyEIBpjg3Ah1VF9RRqpyq+BWKll001tukRwImWItT5gO8nFi6onl/zfgSkFHnlkIFsutGz5VT
8l0XDsa23I/RPqt2pH+Euyl3+oMm2ekasd+V3U7KDjpBoI6gDZYEQlEfspzhpJ0qTb8by1F1NC22
trc3+5WVwmPNej0zqgFd3vOhKXIfqkNcmadG6qqNETeJPVbVw9SEa4p8Vy3hLKgrwXdAzHduSZW7
RB582TxFmhBuNCNsNmqrphsrp6f99qCuzBzNZSIIYKhR6BxZuH1RqZs0iAzzJJQqmtFkn9DXGda0
DK4OaPZ6sAyBOFpaMYRaaYpBME9prVTHjngtxN+20dcGEuLn2yO6sEWEOLMpUybmxU8m/nzyDMEv
kiJMrFMti/lz7Pm5shNkc+BQ04ezJmh40f88bzoQ/6Ao5i4Q0Azn5kI6XczCMASi4sS2ILi2vB+G
0iPGte/b1Fbi6TSWO7XtaHgqbb/y9vzVthOQu/FX0JYXa8mnzBKm73QSoCAXaykhzxrWXeI/jznN
z1Nd/Y0nf43Q9f2lcXbCKTyIHAO6voByQfB9PmCjafOUZqDgeQy/ciaPmuoK39BLzWqIU5Jpp6hH
Lf5cBE+ZPzpy9ejL4v2gO5VprQRqF06NDwF0zMQTDYN7XCy0KKV1HeHWnhs1OgRhAr69agr6yYzM
jkNl5aBcsUbyhf94fFCPXPY7CJ4kJHTYRs9lN9lsceBM3UZEIzPZ3t6/Vw1B9EzkhysGHXM+v3iv
Im4rL3o2TeF+mvqDlU5vkRk7hr/WbnsByWPzghGfwTgKRCC8rs5taWmimnSmRc9hFJyG4ns67cXu
pU3+h7Pz2pEbCbbtFxGgN69k2XYSW91yL4RGht57fv1Z7HvPmS4WUYQGGGAECFBUJjMjw+zY+9gN
/2gEJ6JuRxKU54C6Jwol4NSoC9sViojRb11IPt5e+RWz4dvPgSiYIh6VVoKXy5+Tpa001mIXuyMB
xzGso0yxLasv7KIP7ixEiJ+HAYU92aJUGUk5A3taHJz7Tuvv2crA8bV6c3rw6kHDAUsgJeeZnpko
bXY3795nJoUQBBvU2PX65AVJmw+x2e5HsbPll7xSHCU/ZvQSiVg6UwxgiJzsZCs0v86GZjIaiiIi
jQb6fUvVVKhUk6CBEd/N9XvSpqcodsv4GKjn3DjXMsdQoNEvxhtJ2LUjpT48V0UY6gOs+Nase7dy
6D98k0w+donZ7HDmNy3+tMEWMGTFac0im9TWgU3xPCwiyC7wxUoDpOWGkjk4ZSaS6nSmsNs4WrMz
WHgtxLHxjDQUZkH2hbMoIkP1NLNPXE9OUbg7VBo126A5Z9pRETLIG0Yn6RgzzwdbasJdZd53yS9w
XrsKRIwqPKZevHHPr5qdnHbqW7zyUBPwJ3Wxcj3QCs1rgN8lQfLJ8sxzl1c/tf6gZdbPsuic0fNs
YUTl+zdiNU08Hm5vydrGExDOrH9zH3I5gyIIfaZ3eZC62QACURrG8aD5sLDdtrLizRjqnvExKHpQ
uFpc6ShSs15Km9RNu8RRyvA8Ti9TGn0S0v+0HgAHTH4CvaNadHlROxpWXaDqbGeWI/F2bvxh4xCt
XQjqXsyo00FhLYuwLJSmXpHDMHUrMMtO3es/vaGFpFHItqZ31m486DOmXdg8XoJlBBgnIELassjc
8SjCftDrh3g8Dbrrhc+t/FEYX0rx7287HDwgF1geAJElTZ6hmFOaAsx1407WEFrpBNsSlLMov94+
EFdVRG45cnE82ZAnS/LyQBRW7o+5GmWuqrw0Z0ihRYpY1mvTPkTVcyWXG8taufcX5hbhmVdFxpSM
WeaKWs5I/Kh0u7ZofofjgHhoZ1V3iulvqXavnHlsknhT90cHaqnarXe15EkTNiPp99QmB00tHG1y
w78GYeJBYPZWuVcECxDfL52a56WCmtSZ64dOE1kHCUXdVwZPMjJXkXTy9pd746hf+FDM8R982zS8
zUWHwcvMCJLtNHejZPIflFAN914Tdx/lOht24mTWx94Xh13j0zqqClk9lJUsO4agw4/sx8NBpWDq
5BoiD5Wg1AcI9xWmU1XLGaJCP5fDIM7ctsFO7nXNjoIovxfTWjpZXg+FkI9KQaY37aHCXx1Caxj3
RTHG5yoqooe6DDW7A7f8mkiT4XhsCgC4HifuB9lzjE71sUrR2OtaOkxC2ex8QQ7uKKcWdzIl1Q/1
VEEjbbTt8faWzS58uWMKndZZpp7EeyklWsm8Nvxl7o5qmh4VT8oOAnovjmZQ1hzSRDp0lVG9Wkm7
de6vi8WcDeSdicTpnM+O5NIdBpOl1KlKBtQy66xKTifJR3M696E7aMe4inalOD93xaFL2/PtVa+d
f4YoCJOxS7d5YboQzMksmyh3e9NkcONzFxauMfvkjbdlzZW8t7N4QGWtlXOUBXPXKw9K/Jp9EFXB
Nryv5syL2f3TbFFjzr97+TXf21uc/4bRUx/ERe5W4Xeze+6hKrXu4oRqF6fn9hauPDUUUUDQzWS2
/Gl+vN/FXjmioUBIrMwt5VA9d2ZItd9ERaxPmt+3La1uIvRuVGvgi7zSzPC6NE+ylEWp3UM+aI5J
d1SPAmiSflJa/QJUqN6qvr0x8S43khIwsxfEfHCBLj6cYHUEnp2Agwx2UoHceGCb1Y9Qfenl1taS
aO+nJ1OLD2bu5F6w6wm4I1s7kZXasXDntw5RthzuGuthFJM7vUOhQgNTYL78/dZQryD651PMzafL
j2C0kxl6Wpy7WWM6xaQf6iLeTRT9BbM/FF65F8vgM1MwG8d67ZgxkQJpHIET1brFMTPLVAqUqMhd
E3B23aVOkP0JrZ968hJZz7dXuOaf3plaxoBtkWdVJePRtUqp8M8wK0lJ/2jqQOyUSa72TI8jUpek
f8tSOr9c7w0vnuWBZkMm1DmOccg+TXprj9JDURa7IfyaxL9uL3LthDMFbc7cJBLzw4v9jJWsnfSu
yt3AC+2i/JAzkBl/EM1oL1vhU588itVfl5dZHqq4tLJnaCmyN5cnh3RHLvQ2LtxJMmpIf8pTpqWp
LSml6iTIht5bnYbiazwJx2CYhlMTBPmhtDJ4AJQJyjU9/DX1VrurS7U5mVKXnDKv6E4y76wnBenu
9gat+WvIQ6jf053msVpGzpboUR/jqfAGq2MGJ03PZsJYoJ8Lvj0E1Ra0dC3z4drPVX5YQSmqLC7W
lCRo3Xpp4SpmfZD6T3H6LdHOngeXxAca/m3+ozP9XWECad8oDr5NbixdD1oViFUAS0ZubZGPtEVm
jZzzwm2mYu/F9+T3nxrFctTQ3Jdy+6mNf8H4oA93Q/VcJq1tfZyS+1FLHFJKouL+PhCPQozWQ3/X
JQl8mHd+ZKfCFm3D+hbN5Vbq6BTTl/O8gTrUliUO/M7O745BNZCqJkwUIBEwOVElJ3cB3toe5KE8
NZo2PsnRmB5DpbV2NE7kjeni1WjC4PYw6jBXV5fwA7UtpTYWisJVC39fSqca8XX/nBl3meBMz4ox
ojbyFP+8fS6vu0tcIzRFRJleDQP5SwdMXWdsJjMrXDGUDmCAc4as/V9JUNimr/2uiiF1ysH8HmeH
OEPz1/Qf+753+mLizRK++jDwqKV/KoQ/tRLb5ib5wZpjYXiT7jQ5mgS8/PKWF5Dn6+LQFm5f9N+J
ryxHqBm3Vs20OcsFo/xKbAKk6QR1L7R5fbi9O2+v5PIo8yWo3cPxMjOAXppvzDYTzKwsIKGbYIcr
h5RKWWT67TeLKP2hL3VvBt5PKMFwuk9dV8KLY3VKfW6iSC7s0fCLe1Gt/S9F1tIQ5UB1D4OsFv3c
PYFFNFXibxu/efbrV795xsvibUCWL+eO9Uj0y0IVOUfyeJdrCLCXnh1lBGu9v08/Kfp94DlTpTrw
oWw8q6tnmCcVQXbYjvHPi3egiYfYiCy5cPX0j+E9BuZMr/ycFN+mynTowO4t3ZbM+snaihuvgzlO
70xQOlMuzJqTlx+qTOoyM1KOcQigCi4HI/iVbgKht4wsXlRzSCyqofhU2fWn3O5eau/R7027q4pd
FJ3S5FX5ZmgPMWVCoDC7vCAH2nj25lft8uOSawBUoMMPhB7vvlinVnpqM/aFO6jJQUm7l07cYmdZ
KYyQV0DdS0UJZQou3aUNGEXFbqjS0pXGwImBzicI34JGP4fpQ+DDsWSMTil+zr2Nta1tL6WfGZ0G
/pLh7Uu7aa6YKFZmpVtrFgFy0HqOoCklU1/+Jg5zPg/LfdR4o/Ae5PVoWVzaqgahhTywKt0MfaGw
UR8LFAsNRnIFH+9eFqciEu5lD2I/K/u4cUHnt/7KNo6e55nEg1LQpe3Sm8ZyYOzDtcDhMbjKK2mI
gQ6oKbItZqGGcsx3tQ6FYVTXyT4bwsoxx74+53UFbyP6cvbtX3QdovLB52iKGjjt+mUe6+EctLEX
S1fJ5E/A7p71LmP/jZ+5NqJAnJ2MYctRzN9yuQdz2QajMBxypi/3QJM7RqH7vHS7OtobAczJenEe
e5daqVyOyGP6NtV2J4brMBtRqfGmjTWvHTaGQ+Za3DyNoi5+gNKCBKfFwGHTW8KiRLeDROehRf9j
a63XsR9Tyu9MzT/lXaIZNWk+xRJs210+fR+GiJf1j98nf/xCupuMyqmU/iHULUdUR3uI0/u6Ux0/
MHjuxeOonYZiC1Kytna6AYhoEq6LV7RYbVxaZWwkpctkvi0mIoqdMCNkGzu8tmzY8uYSHbAnYt7L
ZcdqAq8yCb2re92xLmS7Fq3fhVqcmMnd3z7Aay6LQgzYmPmDquqSbEctRSUcWqtyTU/Yl2LhiJ3p
Jk1lDyklmKkTXvJcgEKzjB/14HDb+IpLBtQ6a9MCgSJ2Wzw9lJZzA2KuChDNS67/HI2NB31lH0nk
GdFASZhRsaW7KGQxG8SprVwmFwWZBvj0KCeP/ha+Y+VQgNQBp/NWEKFpefm5qnpU2qmdKjcB/y4m
+xFWVdQKbu/VqhFCKWqq9PmAXlwaqUUjTArwdu6kVk4ZwA5PI7TfmiZZ3bF/rSzr32LYNbrasmNR
2h2MRHBE5U8p/zCD//Jl3tlZxgO+GJZJj52pOZse5Bp+ZVvRsYi3nNVK1xa/THtUhrkZh7kscgpZ
G/VRLnO+E/rEEBwoHZXWFKFZYA+2BREk5IDZkcgqeO0683j7q63v57/WF0cjCbO4LxETcmGAdxSl
skH8Eesz1grP5W1Tc4C4eBdmln1GvpkhmOEelwckG9TQy+uk5oDo4kEpheQoyB2knzTmk14q4M+S
xVmXMH3UAdHsb1tfO54KfBn06nmT0Ey4tA7GJJdyIPvuWD2DhD8kXWRPY75hZSXxnKeQgJG8EfqD
jL80I0hZ3cp6UbtlKDEdVHaHXJEPyCrca3J7sHzhoUhP0FicLb3dRZNy0DThdHulKxCT+TfQlXyj
h6fTcPkbZAPKEcmsahd60m+F+aiBukVKcz9aiY2eTUvKXWQCqg2yLRt1ZpdS+SBMyimo/EOnvUjB
Vjo+G7z68gTvxH2QuVzxT/k50r1w9tSuIEzHEaF4c3xSqh+m/yyJTNtvfIPVL/3O2hyjvXuTzSCS
hQQIjys0BYNFbWyPupvK+dZ5Xrs6c0ryv6tahhmJKETEmrXbeLaavVjmZDfy12zTQ1wXNPmcNDGp
ZyuQ3i3j2U4s1KBlaNAlOIdqX977wRniDruW1P2obWze+qL+NbY4O2Gaa6nmYwz1d8v65puvtN4U
im+3z+iaL5g7bkyWA51D3fryGw1lzqM4jI1bEv+L2c9O+9qBd+qHoxi/yP59nH+9bfD6Ys5wqzlv
tsj3kSJaPOWh0k2y5gs5UWnphH22q7XSLkEsg0y1xFP8ELXlUYtDWwMu8LdjfBAhzl31eUwGCIy8
HK4zR98P45xSR2K9ErBEVWPXnfy3ewrEHcpa5lMIl+AJW3w6vxk1cdJ18uT2eTj751Y/GN5REu6V
pENFeAMtd3XLFtbmL/zuliWx0MajqBWAjVzJa51eDe1S3sJXXuMDZzNE2DPYmK9nLQ6KkVle5Flm
4aJCP88J6KWTGOXd4IuCTY6hfuyVCPQxidQpNbP8KAuysDeTVjlUY3PPQ1baVBb6XTC3DG8fqat7
Of80IDFzVguoaFkYH5MIYY4I2dg6JJspsoOCN0s0u6/FR8XfMHZdfrm0tgx82lLzq7bGWlIwWQVX
qBo1DroVTpybj2Le2RWloCYKbO5uaUin22u9CoQX1hefQWj6KWkmo3A1wYPrS588JzSKrY7kfEIv
3gmsgA6hso1j0OARuTxTJtGB2Xms0UyPU3GKtFMnMBB0TmlsGBu3ZdUWhbSZEFGCWmfxSohTpOdB
JFDOMkYExEpn8B7N7qEWxVOZRy8gfreSptVPyHw/UhA6EQI1rcvlKcUYtdYQl67GQDgjlL+M6lPZ
S/siRklpVxnSvh77Zu5h7BnDdm9/wes8at5cBAd4RSASpLd8aT0bYW5JKz5hoMJunv8BEr3L1eYl
0HJ3iITHzkApuPef9WmLLe3qTXmzPA8MMHxHfWsRek15nkpa7JduU4rHBnoW4UdVW0dohs6317jm
k0AKSGhtIIACg97lEqOgglejIvEXE7QI/dJUnMCs6P3Sndm4j9cXgtsMVh7+opm2fFm87tqxU81c
Kt1kSiZnMEqdKKPZ0klbOTKUy96In8iraPosboSQJDrvkVG6wUvdRnY+mHafHGGeHQPF0b3DUB7M
9CkRPt/eyDeWtcubiF0OCmh93hSmAi53cmjQr5XqkLSgkmnQB0SQ2kCAE4qFcIRWQKb7pkfMt8b9
rmdQnqEydAssk6lqsUteQQtChOVXxbOiBsO+ysSXCTbO04jUldOLfXpIhfJQeiJRjCo+56ofPMaj
oUDnkfRwEqjdIaxMyRYModr4cFeRBxQbjPbMDTvi9KuG/TSVnakkASm9Uu2jKtiDTT/kMK9+pB7V
okpny223v72da4eF1qClwyxHR2oZkGtgnmMzLci/Jwukq8hAbDOJ5UaX6Y3yfPnRoJMFuk/nm+B/
4V+ErMoht8grV9bu/SD5Moy1Azhz5sylzHBsiminCxaUOv1ORJPO96enYGJOB3kHM/yp6ClfkemS
3CmoC8bJh6JnGJZ+XVF+vb0f1w5BAYnLhBVU1ES1y7csVtKCDmZauWn8aRru/VePgRdpY97z+nnG
CG87dW40Na54J+ibDpNlUruRvY9lMz1EYee0gXpHbXJnBRvDvdeeB2MMTABIZToeRu/L+5J5FrP/
cUUhxxAdOS5PYuQRpGwRT6+aof/CBOBcvV+W0YOGqyPXYuU2UF3sptwMqdgr4onx3i2OydXtI1mb
JQqg918mspUCWcigSpVby3ehJULNckLA3E78L36zsXlrV5LeAIPrzE9Ssl84uTAsSz+CkcVtQ+FX
OhM8B3aAiHxFB1uipioWX8RyC1u2apQ2ATMJACmZxLj8YvmU+yCeKXwY7dHz4PDrQhuCn9xRiDdS
4xi3v24f+rUN5Un6/waBcF4a9Hq9KdJJYEMFT/ikWeWPQGp2RVWmtpH2GXPWirnRjlg1Cac15Qjc
AaHVpcnKKP0smgsBZXxW9wkOrpGASR/9dHOOZ/6nlr4HJjZoJmFAmA/MpSnI0CWaPKT44/A9JDh1
IvUgx/pO0s6BqR1K8dmqtkjt19wq2CLSKmJGuMsXyzMDuVGkvKxdurs09Zud9LfscnTOmc+cB3vn
kiZ918tVod+ZZ6o01MRMz1H2fahPCchhK9gzcbgP/MxRg63qxXVcikmoWN7GiXmC52/6Lq8yhThS
x0qp3dDX7oyvUd4epecEykeoAT6Ti2w8h1vm5r9/Z672k9bwPLV2xXq0PRjWuxLyizj7USmPknxf
kCDfvgarBulJ0TcBwnyFzEj83BDaQqop52vTwTdjk/DCjI/I6aYnqx+afd7QUPAQm9lwM2vOk1Bm
rgDQlCJru1yqWSkRZE86O1u3c+QU1AffiNJd7jfJ7vYi107mPJIwD4LTA1smF11QDmPlhY2bjHm5
b3o5sw0fJ3rbytoz+t7K/CvefTtFmqRYtKLG1RPPDiNtrwbPvv+qwm/zHwzx5swYEpj5lm0Kvek0
q/Haxq3E0pGFYKd0r6H0pbG2DK3sG6po1jxOAVIU8MrlisLCquLGCDq02aNpL8Zt9mR4fvy3zWhG
teahHA3tqRkmuPBVXeL1gd9B14zLfQXT4E4Bgk5acLy9ayvnjWrPPCICJQJzm4sMM00yq1IKo3G7
MLPpR9rsmiJtUXus+HjAecyhIVbCYVgOWHWi6o1WmLZuoCOLKbRZ5BR9/acDVHVIGdF5KHq93nAa
qyujIkMwQ90DRq3LzxRHqSyVQoDN8J8m+KCkT0K4kYGsnG0SLJpiMG0xX24uTMDmVw8mwBq3Fml+
JL0m74QC1FiLIs+uBvqyccRXTp5Cd5y8kS4ZrH+LMwEcwhrlQGvdrLbKw9joE7wVMNPdPhJrH4s7
BCMkPEo0/BZHQvMmw9PjvqXAAe2KVz3kk+Yoz1JZHMwke75tbC15ZIQCl/aGAmOW4vIz1UUnBn6o
9a6FJu1T0KTazhIq2WVWSTsJJF5OUFqQpZWCfEjEUL7rZL07VDHcKLd/ydqyAbIz/0ccMrNxXP6Q
Uo3oPxpR70qNnh1VAcBqJQ07vcleZD3+MHK8N07oSrkXyBBlJAYhmbiAZ/DSpFUXdW2pQufqU8jb
CRJuV0lheLCKuKG/VeRPbZOJO2IL4Yn3prhPfYvcWgRSLRrClkDnSrB58WsWT49AVWLoer1zh0Ys
dgqC3ftOtwQHOo9sN8RKeNcWClMubd3eSZ2/BclYeXOBYxBMgLKcOdAW5q2yCfM0TXs346E1KvO7
UT82qe5MzZ+pnE6BJ24pn64u+J3FhSNnTMlCtxGLSYBERfetfI296jTPGUC1ZDyMwZfbJ2zFXVAx
ZDaR8hLdveWDmwMFzjw9H9wJhsPM7a3B9kaKFFsaoSueT6XYw9AfI63XEymK0WkatNWDG8EY25ZQ
TsTTXSZ9vb2aFSu071CRBrpKkWmZ5pkAlqpE7kcXEZUHJGyHna8me6GptzgZVrwery26cGDCGJdb
VubEvvEn+HomN+p04Q4a7npXFnK5EXhdW5mb26jg4gEU/r+4i6XejyX8e50rhDmAs8pWt3A41xuG
BZpk5HJgxkntL297GfiC73sct3os91YJHtowIgfhuy23Midpl2nObIgYiFYysd1SuTUmLO2koeld
cXwUlOChzKHKmqLnuYMk28X0LQt+e/1PhJg33qe1Fc4IfJ3yJnupLS6U4neBxDzY4FZjiR5jw/Rd
7jTmn9sHb+VLgcWl9A41AGyTS7WHuhNQn0QI0xX9D0UR2e30z20D156IrwR0nH8dcnkygMsPJXVd
VOmZL7qVkff7IhJVsn19+AhiaZels14Q2hn7odfSjcdwzbBJ/Y3ECiQRb8KlYaPWpCSeQhG0rwk9
zUEf0A8RnEF0wo5+dLLFFLryvej58aUY5KImt2wOhaYX92oXTG45tLbYn/S4s4fxeHs354uzOI0M
AFDd4g7P8xmLixVTTOG6ppObj6e0/idQVASAP8xlYS3fMHXtYJmMJ7Gnmobm2RV73VhkQ69Y1QRY
2zwMSfc89fquR1/HEKbz7VWtHEIV7SgKpWwgzJ2LaIHKZWWGYie6XZpYjtGKwa6qymLjKq98IHow
zPdBbUC+vaSj8YwEkndrEF0/7Z0scSe/dIwt4pb5OC8+EGBb6BE58/DQLNUQ47ASGk9QRLdM9+OE
mjVi7H6CGuZRUaC8S729LP64vXsrHwqsF2y78NJAtLGkGQTf6sWxJohuO2gIKdQp5ItRP9mxXp6b
2BI3PtbKEaRRB6UP9DSwty8nrT2pVNVSLyU3faq0zCkN4+BJ9ybwkiHbGlFfswWLhKzhAknjl0CI
vJWtovZ0yaVmHIbDrh5CJ4yDD4V833+6vYvX1B5MqjOlC3WyitAsvatLf6GMUhtVSS27haAeveEx
EHwonypbh9WsEP8ZaxvGX5gNpIOa5Y9J5+3FINtPfXFuA+mp8LuD6Flfbv+oFR/2/jct+c9ajYGz
fChkNy7C/RTuBu8g6HeNekzN11ZtNi7ISsNwrnxR+AJFytddzjUNgTnRuotFV9BPiZ/anvISVskO
Oh4jfYqFVxp5TDcdbq9x5fLzPCAHMoudXUs7hnml9o2RSW6TjoHdG93AmJmnbHizlZN0YWW+RO8q
J0aqdsZUR5I7ryvXGN6QGijyJ8eXR1uJNqASa9ZmrUgcAUkJQzmX1lKqUUFcdpJboycM77jsPTJK
NzS7tN44ISuXf055Zg1lCszasrIha3Eher4quWFl7LWoi2FXjjooaUEUZslW0XflPFLVkPE2KPAq
PHaX6yq1Puu10ZNcq693nu4/MWgeaS9S910SUKfp3dtHYyWnI7RjfAFmKvp21Icu7fWVESdZQmdc
ptZVdi9T/kfJGieTxrOm7YdcOJgezJ7xgxVbD503bByaa9Y7/Nvcp0BDaQ5ml09GZDSJbvol9y/9
NUb+lxG2L6jez0Kj3xWGYo9AT+JKORI5HSJJ/FEPo+Pr3bnMXRiuXsND8FA8M6V5e1uux7zmn6Xh
77k3cwy8cFVtgphFaZDX5021UxJsqh8r05X6Q2J+i6JgH1BspaUS/24tGwnvrgI1m7x20H/W4m/Y
aB8ixlk8a+uHrTkQfhiYS+BkFswii++VZNDdAxNiv8grRrQoIn/cRWFhG0a791vTHlWYCZLxWG+q
tKy4EYNQhRLsLOsOmdflUZHKPlEbs5fdtkUzrhO6EqCwsKVYsnbdGDKBzQSWgnmO7NJK32tSBihG
dtXy89BHO62eqDIoBy/bovlZcSHzvw9OF8TRtS+uo1AJUNmW3WxSdnHq70A0wFHh2yGsEYW5v32k
1q0RJZsyITN56OW6Un9QGNTnw6WRaRxKLbT2PtNwhwEOOnugmvBH6IPs7yMJBNhgoKGN9AaEvjQa
6nocGMYo05j/rGXGDrTqvhUe+6Y96tlWQWYFV8brQrZI+DznO8sZerUK2gbRV9mVhGmfIwDVQn6g
+8p+Escdw8eOpxcnPXzywx9WEd21/a9COvUKs/Njv3GB104RNQumeUmNmXNb7Pag91I5yZPsmuPZ
qr/03UtkfBq3qLpXrahUEwwgT7w4Cy8hdaNlDA2MomKUfJS64VGp0vyomc0/nqVvAR6uIcj4pHla
A64oWgZXYyijHqV5jMdy05qidHW04gMo4INWx3eDWH/yw+es+1lY+6ZV7ckS93LS7JLU4M/Gzii3
+JBX1s4NVedsQiRrX4rxTFk/ZFGWqG6eHq2hh90itbXhBQKW2/fmGssPFui9ocUm+56mZMkQY0i9
F3qwFH68G1vUUK3hQcniT6P5DBdAJZ0zGemNKfmc1sKGjsxKXsOUJoEG7zLZzTLxjIxuKgCvqe6U
ef4+bPLu5EWV6OQq6O7by11xsu9NLWEcKHGGYhkNqpvm4oMwJC8x9F+3Tax9uXlUAEwXoEDyzoVT
gG24SENVdcWs0Z5rme5r2ufCeUDm9KBuF+jX7PEJKfKQFTIzt7CXoQ6j9dwetxuzfaU1O914LTR1
5zcbPai1vXtvaP4h7yJQqRXjCH/A3pWwKmSh3Zvu7a1bOwhcdfBweDiA4/MveGfBbKukG+Rac+nT
lOh3GkBlNyA2a9ec2vy/NhbbhaBFYYhppWFg2I+FE9RnS4jvJa8+jOK5kEGoTsWTleza4aOldXdt
9aFoX3vxUDGDcHu5a1/u/U9ZbKg4M9imYAx4IZN9LtfOvKkh/PXW1qu/urE8UgTyUFGD6Lrc2FGr
R3JGNjZJILHJUNh6laONkularEuNmaiOJvI8nr4wYullyayxoble2iSJHUs1cWahUXU0qm6Xe4r/
IEvdc6emRgLCOTwrHmMIeWsUD6YabEHLVzeXh5lpP6g1QZhfLhk2JG8sodByc1m1jeneCz4mXuT8
t619Z2dRpQtbgFpiZ2luFRd2Gn1XYeHqhI1AY+3q0VX8v8UsLkbe+pkfVBhhIbX6sze3gL5ru8VO
oS8FOSiTi4tXwLNAjYhWpbuB9bOSJgB/3yalJdv789dHnt7Am1uEKY2S6uVX8SBm6UI1w04ATUqN
ZMIeladqn8dh+ciYzda61ooic5WR9goTa2C1Fp/HKOqmisRQd3vxm1zD4G88Gf19VmdPSeA7OuyH
8ah/DPVjpNupZpzM5ty9qjHEH/tsi9VzZZORzvt/jy0ae8vSWqvmU5TBL+R6ZD1p/ixU3s6onqxx
C3m/clwuDC3Oflu1ZgFmgeOi+zbNRPhb//7J5qBQ7Jhn84kEFwXPmJ60OHnzd5QHu4goR9eu5j3f
PiwrXotDQo5IPQcIzLJzAVllY3pFq0PfcKQnbIfBMzSyG054peWs0XEmrhbpIehX3GVd0QTaSPbu
lkk0PvSa9ypAYrPrSpBFRpKJ0BlbAVSoqlacpc40j/EUw/sKACg+/P16KYOAjcB5ziC/y8uhgJQc
8y4xXMl6NTSEM/VD+V+6MoA7GOuBs2Fm5Vi+f2E/9KXRGBSRz5CYKPK9V29g+NbO+XsTy3W0fhFL
OSYshZpRIP1oi69tAmJf2oAPbxmak8J38UIgBQMjAKXhKtW3ODB3U/fqt27XbvUct+wsXzbB00Wz
bbFTn6de+5T641MRhr87cSPEWjvx73du4Ya1zEy6yssNTjwDeoNdByaM/X/+wzH79wQsY+Cw7xNP
ygvDjUT6mghVdeFd6u1uG5m35LKNQDWPbiMhPU0JjvPlpzHaxtOT0aLQhr7ZHo8kO3o8Kvsqnywn
BMsehH5wCsxmq8J3vYXzjD8oSFhfCEaXFa9JaZIWdQnFRV3PCaIPBk1OhAv/fnUM5MGMSdgNZdvC
/SnRoBieWimu2f8wAGP11NbDh9g7N/2+y7dAc9e1DZIf3i4mkKHrJ7K63EuxrsrOkAfFpRvICFkU
7uU2qfdqaOwKiLCnptuo/l6fdwzib/lvzg6XmoHWMFQ0YCTF7Yd91LoVMPssufOtLUXN63dqtkN7
hBY41aglH7LiQ66Y0+lyK9A2DimgaSu+tAWbXl/Nv1YWl6oIew0gvazA5tHZWn2cC+eDD4/MuOGO
1o4efU260JBXUdZcPLtJnZZRBDGQqwqik+atHeaa7ekbVtaX86+VRUTjD2WppQ3LoR106OOnSkFo
QKrsUt8I6LeWszjkQkDOnjM07nL67DZ7DsrPpvH99kVaOwH6TDhO8s+Lt4wHp3EKtUbhIiENrd5H
adh9mJk6NvpCa86ITJwBc9JkQoTFh8mttk/kqVHd1vpk+h80Zg+fLehMCrn75AtKaYfyMGyE7GuX
FiazOffAF4lLnIpSFm3UoSrgwre4N6vfEE9NKfSh3bhD0PJwexvXzsR7YwsPYXpDnUSFwJmQH4vw
m1qcA5TLtY0DsbYkuPrnDBKiHKpyl35I6JpmQm5OdeU++qwN+8lCPe1B0oNTQxvh9orWbL0V4BGU
YTZo+cmUpAxbfJDKFFnYfdfz1PaVX2nT7aNiY+9WjiBHD5wAcaYIWfx8Dd4FEbLqj6o5RLrre1N1
7hNkQ6Ikrv5+PbOXY2AE1BKubnFrK0bDqtaPCbuyFpBXp7mdVDm5DgGk4EX/aKH/9fYGrhwJgM8Q
tMzdYKr9i4+lTWqsg3o13ILbB1NLqjlGqd0ntNodbRRP/8EaILY3elfqeIsD2MQ91J411sZGgz6p
8+lU7hAxGFpnkCfzHx1IxJY+x7yCRYgxU0kipARhEhdt4dfbNlRGdeKVEkqGlxVnSm0hO0eZ+ZR7
0YfK3+rzrvhDGS8CxJcRLXgaF2ssEWG30lpTXE/qd3r+Iw0GZxq2gMqr3+2dlcV3y5RmKsscvyFP
J6WT7Kz1mRrvIP7YeEe2lrPYvkgcYi1iAseV1Kk9pFL+Q+8TGl1euaVMtpKEg+3gU0ElgI+XxOXO
KX2Qt5GvQqs7HNXJFcbwY+l39xm1kqR5shRHHnO7jLNTZXZwb35QkGr0HbSqpjRxtLJUNpK+eW1X
R4dxFSb6ZvbT5dhhJqeV6BWeAvbysbH+h7Mr25EbB5JfJED38SrV3e3uLtndPl4EnyJF6j4o6es3
2IvdqWIJJdgYzIwBP2SRIpN5REYkfyZuRvSJuPs5OVct6t1MpP9wQwAPkM0iELqA3+zazYA+ArNF
eYUSnGWGnl7sBvYxn34TkJncv4oL3xUFHJBOSQZNFFukv7vwZ9B/9fROQyln0p587YyOweCuZP8L
Z/TKhPwJFyayeaqy1uqQ/c8z3fuFe0Thb9gkGagE4G3KlRUteGiJXJVYHRCM4xW/NpcOAvwofoJ3
p6TpQ4DyemgVyRoPztK+mQbK9h7oXuBPlPvgQ/OFdgNzzmmXIZrP0HQGPcQqp/7Cw4ZWB6JqiT6Q
CjPXi2ldBPHTUKDGbW8zzM/zAnweWolm3qs+Nvv7Z2HhnEvYPsahAQtCU0vZuRxAWW5zVJiTYNhj
aCgSw6ZrfhTTa8vJTofGOnv7B4vvFPBSxgKkgtfLqwKRDnYJi1NqvlqEsFOfW69t03kRpiPwBnFK
jsOkaRgFBYfsfeNL5xKsJajvY4OhL6MYrxG8JLrW4Y5B8DU3v409CXnSRiw43ze0+BEx8wPFLaRl
mMq+XqWLoS/XnlHJ0zq+7fTfnfXda+KuFzshVjZ0AZLg4h6jco8jA2Smq1y2zvcybjCU2vxh2mWi
fk3dFlJqv8sij1C7ilpt3Ldp8oJ++8q9W9pOdNLR5oUOOUZqlWHFHvjJtAxmMBG5BcSyoeVoiiRy
uuDZN+if+zt6q8EKxaVLY8q366ApiXl70B654Lmk0EBxdX2bO7x69AYj+GkAvHmgFnVfAjachnyu
Pmhtz75N0FXbEcOf+zBB6JpGLTPXQGyL+4BWrIn+MCCl6pnOiDDE6HNosdTlz6n7ZqY9mALyb3my
2o2Vq1QeJtQsgIQC9TLEFNWxtSyp6//1rOUEYYN5oxmbpPAOXQcuSCMkRR2CVvh3N+Y70/h+/wss
+T94Px1odxcAflUOpvPndgLmxjv75VNKQANunv4l3bNAKASIHlqVKIErgQB3eIeKKupbSf5QAozY
r81lL94WeB1MyEEUCMgB+S0vnqbJKHJ/HKCbo2vpHljjIw+gWeJrEQP5e51GzagfaSOiDGyX9/dv
6ZRg9gsxN6jR8OkUx46iGjJMeVvKZIt5i43RemFnn0DNsOLlpNNWz8iFofctuFhiwAeNDWBsO7sE
LAlDZDiPmoHKiQYmPGgmB9ZKNWjpYAAPAaAWaMAltPR6S3urmXyjCtxzVTmhHpSYgE1C1vxD4Q6U
Yf9vRp38NrrZEtkMM6Tx/Oe8NcRhFONPMBWtPIpL4QS4szEDiHAe2AfF02hgjKlRJfTOnZeGeZdF
ouG7vz8LmDkF9hypMhhszOstm2YLw7RzirukATsp2ghQmdwEb0Wh/b2PxnFD9wIjavg4KmBtqkai
Idxzz57+JhAYzc1DYoRzsSYFtPDiXdlRDkHSjXOfZ1gRb46eH/tgbeq9fOOZ58nrV8o1CwfuP1sY
J1LenUD00P+RB07vrNAcD5oPRXD78NefCEweEpeGhA4TFsqC5okMARgv3h0FWIWsAkzqZG4iowFQ
ujG9NVbjhVMHKJOB44b+J+YflFAs6Aw/8U1kyHX3szRcQEA/3l/Q4q5dGFAWlKXzrCforUNW7yvj
T61F8Egd79tY8HFYBPr7qCuAYVat6jNwX7fVVHhnpzsazp9qfoSuQsuCFQ8nf6ri4a7MKE7cHixD
a3oshbs02TpNyfZBjuJtURo0atvpe1/2zrF2y+Aj4dWKu1toCAJGg9lDFAyxyhsleivoSTIXo392
sjYyh+lQDKE9vyI1CH2rORDy0cy/9w6ADGsaQAsQimvTimsya62eqQfTFmwaVndqmnlvELbBaJj4
Wdg8SpNxm1r2oQgg05PwlQrf8toh94XOIDhoQKVy7bgEy3SzHpgPLHu568f0NHFyQra67dAatZMH
0yUPmRyzyvwyLtmX+8dr6Y7gkUHsg5qpnGq+tl5zm0ERcfLP5gC5YM5NFlFdXwuyFt5P9GwCKQ8D
um9gbq+tYEKAl3kNuLHkIBibr1nJdwJkGRl4nuhO9H/uL2opskUFGGSKiK0wI6BmfE7mMm1MdMCb
gYEdPzJ/U5aQEDwA934Au+qmc5vN7H/ShvG1qsMGcmhDsFYBX3LfwHUA+oOkLMBTfr1m5kAONp1Q
5NSEuxXBcEgRXffptnLdY7o2O73kJYClRAIGi2g0K57I62uXtQIddT5WYucX6Ojw1nKOuVm5O9PP
196mJc+HfA8QD1QB5Uzl9eKmSUs1yP8iTwmAddCdygpRFYXwXGautCsWVwZ1WGRDEvXgKC+TP3Do
wQ5Y2TR0h671gAUXpRHW6SOh7soDtQCSx/G8MKbcRacDsKlFqHkeDepkoZi4e6ic0mchgCPlZtbn
AdQndruxUlpujTHfOmZWhlYHndqk1MNiBnxVWKBYEIlnvPhtVW9HXlsnhPnFQZuyDIp+7UoUvHSF
5dagN6SDPUwlmSNoeelN7gJNUU6vumUesVsrDnrZBCKeALwecu7m+nMzUhcTuqXumXL3d2XU3yZ9
WmP1WLovso8MmLWkylQHicyUtWPXOdh7R0Rol+/R/n8Y/SRKjWbfmWSl7790rlAVlNkDWhCQOr5e
EqiwclqCBOY858L44Fgc7Y4pEHvbJNMPPo7D+b5PWrQHejcpBY03LlDcQdBPrTsEiBqJ5YbONO9o
W4Zt+aENit19S0sfC/cFU31YGGIt5RDnGqiegH5FfDp4dAeczRC5br3GSL64HkTblgSLYzRc8QBV
60ylW8nYpxB7ZpbHbjCjuUJ6xIOVEGhxQRemlDjOdyg1RheNHBCMDhsKxpzQz901ipQll4YoEQmR
A7Sco+Z4pmxYp4QCQpOAWUhzIQdCvHnY+UGylqusmVK+ENAgA/pSMtou3b3IXT/sKeRk+DivBKhL
uTnm9jEMiS4AqAJUNvWk6kbm2hmyouIlG/5oHrDKfM/HHfVYCLHWbUBf0jUgyuLRQAUUHUvErdCC
Vq6WEdRZkMGoU5WnvJdzRuWLTewHx23jfzjreOYlv66Uw1GOBqkTMQ0ccCTd5k8WQVNFL1cehaXV
IG1FVAqsGoY9lae146nbBPnonYe6O4qg2WVJ+lYR/RGadD/ur2bJBV6YcpWN48Jn9ezDFLPbk+P+
ptZns693AQZPsnzF1tKywKwFumkkfphflX9/UdLAsK5RGTm8hNnnj5SezBSjaWMdaUCE3F/VgiWU
wuVICcI/xH+KpRRCpSC8R4RdVXMRIYP4YmAy1e9AF+4H9Vomu7CHiLpQiUJJCl9NLZ0AVmtNVkOC
89jSfTEHeLXBARtNWhmNrP+dWwlfOSAL7gmKzpKMykIV0VYfrgIYorofy+DsuPx3TXMa5aMWRPc3
ccFlYKQRbyPaWHgf3yPei8+VG3gcfdoHZwNY+VDPzDRsXfqpsp39fUNL+4dCDfhfgH0G56FyBpOA
1DOxmkDqKrfFKWi0nQtjvITIsPX5vq3FRQUoQkuSd/xXORmILKspaKbgnPYx0C6F8YH1K5HL0uFD
HvD/JuRyL/aNZYRitH/AvgV2hPLvDlrFIJMoNlSscdYt7RxiehmGo26HSPHalDnSvBY1VjN4P4bM
OpWvDW/CufqOWOcfrhQa1mg0gaQexU/lIwmoe4OEVQ/OHn1s2gezfhw/u/qv+19noSQA7jMwxcMX
AEehVtQwsKm1PoYYzkJ8a+mbYb/mwUa0UBtJn02bgZFo5VstbuCFQSVEGhzh+Kk5B8BPQLfT5Vvd
+MLmF4wNDXW7cmmXjh4owxAAAnB3SzZVDroxOYkTnF373IpPQ/ki6rXZ+KWzhzBMnmwdEHRVyn52
Qa2bg0fuPJgiAt+QU0JZ1P5jmt/vf6iltWC0WkI+A6SAKrlbQXnbGa0RnBPSsQ2gVxVoNPX8Q2EW
+/uWFleEEXWElSBowVzk9RFPO9SgZzvBubPedNsISxrnASLalYOwMEMNVDg6Iqh5mWg+33i7vINE
rq4n4Ch2sh2W3h59o2ujxgZxXVeT4tHg2WcQ6jVbVBvmSHhCOxWlV+z73NCes8kYNvZM5n1OLH1r
DQwwAwtkPCY0PsPOMdzt/X2RYYZSPXvvfmI0E9Owjor8qW1vGjtMVZwxmPIhadKXQnssko98GPYO
ivdT8PW+vaW47tKgSvKga1iI4STJmTjmryAxvFByVDbILdGoDSkzENwl4PVgYWOvZU5Lxw0gB9mX
QOHo5rj5M2cTs/zgTMV3MDqFWvfDr9aywaWTBq5CCWZGGIku4PVJ8wT3LdplyTmfPC4J/tneYNbX
Dlq9IWrv1YpDXXA9YBmVzJVgFwZzl/w5F8+EIUAf0RFcVceJTfqn7qGDSmOXgG8oWzkrC24V8aps
auKcgPVR8d1BNQN5VnHtjKH3jV1me5JPkTE8TgOGRrLIZtDmLNcejIVvhtAVS0STDoPuqouoGw3k
/ZOtnTNh7geAi5PC3AVsZWm3ViRUBCUvvEjvIpzXu5gatTOOFT6aGbTQn7FDKxhC016pCN3GW9dW
lOypshMjQFs6ObuFiBK73JC1weTbwyctoJsEJnaU1NSINdElLEUUCQTkMM39BUSgG637kA8v92/x
8nb9Z0YeyotD1ws9Tyxa4owXWvNAA3s+GUlxKAuMN9+3dHu8UVpG3wV5ILjHccKvLeW0xWM3mIEE
z+eJH+n6zkPjPmuzkFkrL+tCQdsDbSVsYaQGgwgqe1djjV1uVBW+T7fL+2d9GiLHfpxEHml857IX
bn5KhbbjQblSCFt4NqRlyWT5TnWhwgURSlZt5eC7le0PI3ttrLDw5rDKd5W7N614Jru2BpCD+s/J
S9HsdG2reRi6ftYJ+2In/qcmX5sjuL3s+EXYDB1Uxth+dbyWJINjUdQOAbf/VgxjSN1oKE9w2eOr
2ZMoXfnOC1cDXZx3YT0geXEHr78zihZNh2guOaccrqQZQMIL1o417dSFcytDQvCIYKQFJN7y7y/O
rdD0dBaixTZDETlhW4QfEEZ+u39kF3YOAGF4ZMQRDhAScqkXRkqPMqFpcJNzPe6CNuLDGwF+Cu9N
NW2m6Wfu/bpvcOFNhegS6mYeWlFgqVJrJYYl7K7oGu3sle3YbGvNkGqwADFD1nruxh+Qt8/MEEjc
/JOGgncf1QBWQaKp7YK/71zKAwy+NlnSh6qRsninHWqoTjva2cgddOPq+vsIPfWVlHKBhwBWpKtG
roJGyU0WMQ1jMJUWFuzz0DTzo+0VGwyshtbkR0G348W27T74FnsGmHTXa0DSi+39TV86SmCVBOYV
CHwwJioLrZqJOUngaWet+tL6L9ZUgB7xr4NWpJeYEHFRCoUGi5qXzaI3xGzkaZyl4A93N6z6EMxZ
1LOVoGxpLZd2FCfrQUe27VyexiQDNGSqT7UcQ6hW3OuCK79ajfJo0LluU8dlWE02o0p5kswNjhsW
kOMb1nZu8YR4kgUbbhzlNXUctB4xUgG17jSey6/c2nJ7kxn+ASp9L459JBXfZM2Lw+twPIN04diP
9RpCZeEldsA8imATNQ/ocygOTWiOWSazncYyfdcsMKtZTx4n+9XJmyV3A3ku4LCAlpYhzLW7CfLC
9whtSNy9TPTU0t9j89BV0IBLv4OOINHpWttXhnnXKQMYdv8zqIaBxew0dqN3JC5cF/K7v2st2xZy
gQnkavXH0oD8Eo0rnrUroe5trgLDKO5A1gaZL+Lr65XKwr3XzzDMmmrHfAfv4WeBPsRkoyj8wYd+
0P0rvvQJL+0pOWPZ5XCQXkvioDfCdjrPLAkhKzutojaXbgbePqSmcN/4g7Kw2jGtsS0EiU12cKbP
VftA3J/CL8PGewSYADFPmX4wWzlXZczfxuJjq4GYa9jTesXhLDmCyx+irNijRAda1SRxMzzw9Ftr
vpFx5fgsm4BilpTo8kxT/v3F68iDbJyJaZG4wjnpEjPSWRl2w1rpdumsoEAMCgvkKZg0UVYy9qaV
BS54eDqyMcpvY1W/Gfkhizuv+878T39/UC6NKXcdqlANE51PEKf5iCfsB2a8YArcbNdYV5dO5KUh
5dGpcwOt69YjMaVsU02/DXDe2a2BvHKNyV3dP4DA8e5I3CXy4QCf6/ozeR1us5WA0rwutkGm71pj
U9U7AFI2ZN4GycrTcBN5q+aUt6E37AxIdybONjw1it5msTHIj9n7mbqx6Robf/o10Z1DV1qp6sVD
0xkD9IgH38cFoNp7vUqzcqjjJJZ+npt6xzU7C21fxM2o5VHZsmNH9T/3T8qSQYTVSKFl6wJQ7WuD
udE0g8tyA5ioIKwLEE/qb17HwsSh0UDTFQe2ZA1RNWoQkgQWL/y1NVOUHogJKuM8MlpETuv9SAp9
lzT+l36YIMBir0V/6lvk4VrLWRIQiCNZB4zl2iA0wMq2Arj1POssApf4Y2HNb7pWnjCuG0GK5cWq
k21Xr+kAyc90+SIpZtXu00S91J0YzKKa+ScgLAr09u3+h1szobjoDGOnyCdIchbMPOW826HVsL1v
QvWMsn8GiCEKg7hGGMdTvlZTpaTqPZrGQZrvZi8Ah65xoM3n+1ZuP9G1FXlmLvwv6OXpkHDElPoI
dnfoBhZWEOXGR87ZkSD57IIPaAF8vG90bWnS21wY5TRPzKGDUavHWEkKKFEJGnNj5TbLDbo+Blia
ZOsEjgjYCE+pT03MnqvRgRW7aEOrAd9xKyLRn3i21tdfXA/Y68HnhxIfoLvX6xFO0Y9tVaSxA7rC
IsDQc71ZfSlv0jocCFRxZOMWFwolS8VKrVW6b49WGovRA5Qx1cLWw2QOf2l3BSPvA0HMcPkGA5Xn
+9/r9rTDMo4XAkoUJMB/db0+UKnabdEH2Eli5gg7oBoxZra3u29lYReRKCKeQxSA0Uy1tOcWdgq6
4wTxlVkcMWAYdkZ6ZO4KidfCqbiyolyrVCMmI2gOxobvQ0j3tXJPpKt2Wr0y53aTcsjPhcooUg5k
/8j85XIvDvloVZll5wg5rOQ76/OdD5IRpzhX45+6ecrbb71uhJNzFCOgsMO+zf92avjdPsp/AOlg
UzFacG0fAEZgnNKC4v0yNsShm2J8nT4CFbkWFy99N4m6lHhIED6oFNxmmvttQBDjZ8m8Lwbvgz5o
B89+uX86lr4bJjN8VH7RokYF6no5I2AhPicjjQ2HYuzZA63wc6sD2latFN8WDfk60gqM2mGCSXFO
kGxpvN6faOz4+5a7x1HfEr2KvDFZKVss3SqInKKQCS4QSdqjrCitU1YMOo0Ti3xL0pyFhg4Cxfvb
dhNKSRp25727gd3DKVReKkzwFVpRVCzO+9d8OoMxbTMb3ZHbO5+VO79JoxkElEgu1oDY7yWPa/8r
IXb4Byq87zf6en1mP+l+allZLIXcHTDHzf5edzF+9jxq86H26N6rop4+2F6707t60/AvTWavrf/2
cwKoL/NuNODeT871ryhsUWmZl/I4zYEkPQblkSXx2PePdGAHUHEyIDnok8eqvU/2QTE+B+RQguMW
TmHle9/eEynNA5JFaGngFKscrI1NMRw+THk88Z9W9SsYtrVYcTpqhIePjfFyCRgBxgfCTorPIYQ7
pdmUeZw4TqjVD1VoQObO+ZCh2nj/XC0tBtxX6NpDZh49VCXHmbKky3tR57Hox6NIDm4JVjR7jbtu
4ePJlSBURaMWyC/l4WnmrgFZspHHBBLSNoq0Jv+hJ/VLPv26v5yFxxXkv9gwmXUjQVSLCR6t9HRK
zDwGC35EoXTTf+kKzPGyU9m3kTFlkWsjQErWsBY3nJLyk10aVjLTOXX9Sctg2K1iIupwKF+pfapG
e8/zKmKDtqnwPxaBa9mC6+6nPwjL3HbfBfH9LVBTvPcfgmKx5F4C9sNSvig4D4Bwm908roc+TLM0
TMWnUhxdXF7bA79evnKCFu29x7YAeAK7pSzcI9z3kPDjOhjTq111dhPyqmiivB7do7CMDFOLBd9l
pT0c7q906ZYg4QokxQUeaRVrx8tBGzGoDVYauz+5HFGut/H1DfXtz6M2rhhbcoOgmgjwlMhyDsgM
rh1QzZ2mbqA7hJuS47lHx/nZziq66atkk2miivKOdjsntyHZFRBtX/oef0xq0RyNMieHtJvYxh8L
vgJNWNp+dJgkYTEeVaj8XP8sgXGNYqqrIm6C4tFOnNfc5UeLJ8epSp7q4rnJtLWu6uJZ9zAZgulq
pDZoq13bdIyWjD11i9gznsYvROwHC953rPfoXtXpfqhJWA4vrncyjTaU/XH2xk/VGuGNfFeVdwm9
CCCzpYoHcA7KQS9Blu6nSVHGTQq0/2zV/tYYsukfvD2UY1wpOAXpxfdxnYvwz3IgJT7rsELwxFLz
F7Rx7JVP+H50lJWgZCGlUyVeD0it6/1sRWcKFBaKeNaDEPVsW/sCiRXx0977EwQeqo2dHEyih5Db
bdwT599BkCEeEnCb5X+m8kvxhJHPedyKbi+QUTjmrtfDv23Yw61gAyAsAhAepoJs5Zp3Wp8Vo4GJ
Hzeb9lPX/qpsEE6RZq3CdzP/9G7onbwNfwJdiHKg59zpjcIeCiSVNjSGK39DMz0CCnDbOyf9R0Xf
KjTgKidiyUZb7Y8uvFRot2FCB8Qg0rr8+4vPDT3sWRQEFVkdZAX+0yyeNOPE6Pf7nmvh1QX6GdF8
gGqcFEK6tkLdgE2ABOHSJhoCeRZ2NdtkZC2ify/nKQcLRVKZZGIIFcNOStCoF0GiaQQXNZ0PbUVC
LX0eUHVuAzCWs63IPjTVPpsFMrQyCvy4oLs2/Q4ODGiB5yH1T9krpc/puOvGyKj6kAfjvvAfoQB5
0sRKuL5wmxH5oy6J0XOEVyqxFO2Ex+B0i5iXIDRwfIxz9BUbV8LIpc8LIAhG66Gmi1kL+SsuPm8V
jPM4uHYR1+J7CnF5Crq+cgaR55/7H/i2HANIi+R4AkAbjC/qDL8O1S6fdbyMa+9jAIgYbf9AWiua
gEIJfgh+Fom78gwvPIZXFhWfnI0dzwiK7rEPMpG62NRZsanYH7PON4O2Juu2eElBUACwInCEQCgp
B9ggVm7NtijjaYqyUuBTvZXeS9C20LzqopS6b6w/NoONnNw+13Ql919KhvDeS4ICeH9gQVUfwQG3
QZkBkVZZhaDJD3VKPiT+sKs97UVU07eihMpRP3zKxzZM5nZeeRSWDituFeqv6AAiAFEcNploMpCJ
V3GhJ9qu7eri89Rq+kqqvGBF0pGB+hbJBp465fYGLuEZr1kVj3XrbYU/j8c8a4yVwGbhqCLrR2iD
zNVHCKfsZau5deANdhX39heePtFC2ye6cTCoAdVRL/IEesfDXyKm4FuBxAGkCXhhPHmucg2bunSb
3ijrOGedDwbm0oqGwV7jnFq4EjCA04HpexSj3sU0Li47n0mRalpbxxi6/qTzLU2Hg5eKiLq/83rF
fS149CtbyrtR2Zlfl8h+Y2dC42u2H0g7nZxArJz824+FQ6+jJAToPRA8Km7KgdggbeuiiXV71/ej
dbDN2t41Y3bKsurJpM23rtPNneeTtamT2zgTlsF4JgMhIGFV0ALHRZgg3dDEU34qMyQwwRMqHVrG
NlYQ68naGPTtfkpz6H3LWSFUfdUTMpgAt3huE+fuph0etPIJMIMVl7mwmfjFwMcgm0cfRZ0Ya2Db
CHjRxYaoH4Cxefbbb4w+0Az1FNf/VtKttRre3N7p4F3kCmEz8kUMZ1w/QKIRZu21WYctq5zdJDIp
fg0M2P3nZ2H3MEAo1X0w2ycLCddWBrcpuMHdPm68nxq0BZwStPRf7ttY2j0gyUH1L8n38GZf2wgE
q6lXOX2cWcZGp1ALQfX6NLQ8OkHE7A+roDxnt/v7RheqsWCuhlQYgL5I7/HvtdVSFG7LWNfFTm49
l10AQJR1DIY0RNuhJs7jTGnIWPalZ2TjJnQzZE8Zb1cc80KVQf4KqUosm4zIPa5/RT5zmiV92cWg
xd244xYPZdjzbTt9ta0nQ9PDshyiGmDdldUvfNcru/KbXHg0CDHWQkDJKO7/CH/j2yHT4gpEAPPG
eSJv3nYi2xF9ESsMishbS1MWXt2rVavc9Xk6O3h0YV2n+vdm+CXEPk3tcDTaLbz41B5A0IG5+o2N
R/f+wm89ueyTQGMICFikmyr70ggsjpcNDSwXvxznaIojq9BL68O5bbf3Tb2X765j5mtb5vUeg9aK
MWQAOGGS52FfJc+d/VYITGCCARm0gFOthdWPr5Z4LtoU9YbHPPiJ9lcjtuPKMVtbtZLg2hM6ym06
dLFJhiP0wKDRs+fO99z0HyebrhhbyBXkulHqhVvCfqpJKBh4PRAn5V1cudz85VtCP6GaE0zhXOrN
n37uRRPRKenmLcNcah/6SaYbR9Y0RbmzB9Fv5yTLq5e6QwsmzR37R1tkFQ/pyL2PZV6YFWZKmXC2
s2vSs501ZrsBPynT9obOq3xPSqfXj2PrZtaDrxXkmVqiWKMLXXQfKJSgUgcabZRMFKdFgQWG3ufc
xd0XqN3ZYXo2tzl7GMefs37I6j70jk29YcZKvHibdmBvYU3C1tCyV2V8/UpkrCcT7i3teVS5SRL2
ZpEfRi8ZPnt5ksYrh1jHIb05xBcG1aPDirIJQFAQZ2Md5rQ+mABgeOaReeWmQ0kuH99ye460tbGF
hecN5XnAivFflB9V2gdcE+5XhtnFNDetiKVMhM4wryk4LblBYGLhf8GjifRKeQQ0p2s63eN9XOcP
Hf2amL/Nv9YIAsoQVYD/bCgu3ktST0/BIx+7zhd9iGt+Gpqt2Jb1o8DgZvsABET76ob9g9l+aOrv
KeX7lW8oz6L6DS9/geLsC1PMaS9YjyD5RNL+Q9NCQ6/5TRgm7Lbdg291D43oP3VsbWJ16SOiAILj
KscUwbBw7QEr0pqB1tR9rM2+/rHMED0A+5u83l/fohVk9ChTS8HkQFkepttTqEA3few4pX7kZlMf
HcylreDSTHnS1V3E0CgGv8HkA3FmZTHEGrq+omYfC4qhLYeODMxsY//NFi7ZzFXWP1aNNj9j5sWL
iGUUD5aboC5i+NDMox4Ea+e02yDH158wnZehY5n7Rz4WEMols9i1Gia5bDOp32oW8KdSn/uDSOka
av824ABUWCJeUetGJ/iGmHRCKmC31B/iXKvIL6vmJCpEY7yUIjUe5xbiyaCv4pjuBHEtZumruTsZ
YGz7ef+T3dw7/AqkHShTgiAQzH1KktNb3tBOGRexzawjxbh0Q9Jj160RH9ycDGkG5wI1KwuiTWqr
UyMTIDNmL3D1HP4l9Tt3jKpSAC19fzk3XvndDsqt4CKUxRrFSVpawVIxNSKuwaK74Vb+pxjAumPz
CZT9tNzct7a4eeCn+T9rctUXsZuZ+U6RIoCI3aBIosDl2nbm4O9sUDjY/YspNEXkOBxK1sorV7C6
GZO6FTEK5GFtJieeDxuPzitdyuXv9J8ZJVKqAfLILFBgxMR3PmE4MjmZQ0BWMt7FbcN8J8j6TOmT
FTdB9V5UlAzYtqzZF8a4devmJHxje3/LFs/Cf2ZUUE4f2MwfMGMVd+bvbjiJYIqG7GNtjit2VpZj
KZ/GY3PlaA4+jY+ROg/V/Qzzy263pnwmvdqV10NdBXcI5TmgOTDvo7yQVcBMypJRxHpWk6+ll4A1
jDTJEAodqpk20LqbhJrTBjoLa1n1wgrBfIFeFCaNAVdRHS6vwE/r5XyMe62NfI7EyG22UFZeSQmW
VgiSMngKXY6dqygjYlDsmlGOKO5sKzs22ymkfDSihmBpvQ/Abv632H8A8SGFDT8BSCBavWoH0Kxa
0AGZ8wgIgpWHddOXoadnvykpgZIfu+nw10fyypzycvmNZQ2ZK8ZYCLELvLkNOwy6hlWSjxsn8Vce
yoXLDM4SHBhUCzAmdwOX6cymsIg+xgXPD7Y+7NHs+Vsgn9y/CxPKVbZ7U4D6xRxjl3+2W7FptQ/M
/p4ka1zhiyfwPzvvj+mFpy2aHvhY0xpjxj+DC3prMCi8BdPfOyb4V0QWEKcA0EBlJA/6zPfazsMB
BKe21f0y2tdkXonjl1ZyaUPZsaonoyhKbYzHdopIzaK+QaU0ebt/0KQzUJ0FOCnfYTUoqqvOotAq
gGwbMsVI7vSPpAMxN0Ky7FBXRr7VGmo+uckkVkrAS/cXg78oy6IFBsSZXPrFR6qDru8xCTair2q7
YoNGVY47S+pp2s3Ubn46HrU/l+VY7QTRkvZ4f8lLARWwCgCHAaKsIwCV78GleW2etVzDzgrUTf35
oFmPDkfdZjgOwxwKM4t75xCI6L7ZpZ1GuwTF/Pdau1o3ch2wFWQim2K7j20NQtGY4+2/CfckyKf7
lhbeM4xJoIQq+WBdjLJdr48ydE1IQMbYCxAr+kmzS0rmhl6Z65GV2Gvd4aWv6clxqABhqizMXZvz
cjaJQrOmeEqtNg5aMdLQyRp32AVkmiEv1vjWGE7pBPbqxC3TtYbM0sbixQEnCOD3+KrKs2rzmRnF
YM7xXDWPoqYbPw8OGPv9zbXxK/zomou5sYdE3nbAHGwDAoFmuLK9g25jUAcAm5hA+3CCLiEYtKJm
+KGRn0Xx/S8/pbSFUiN0D9DJQFB8vbeGNQPLpPnIRKnYFYBRkBGiI0N6NM2V43l7K2AKjRnIH0D+
E6ASZVklE4PXWs0Qu26/dcUHHNe9nYy7PvnFvSpMexRxCP3Uu2sUxnINVy7IRhle1gyAY0E9+Qa2
leO1YwJDGrxKo5H+8MkJQ0sRxxv+dUicff/X8R5mzfBEYN4N4A7wayixPwch2FwWVI8b47ECgXZC
qrM5ZruSrw3V39zEd0ugPAcVJiSu1KX5GOJrWJnpoHH4DB63etpnqRlWqwHRwhaCpxaodRMZO5qj
yhVIDTqOULzVMUbnPVVmt3XzDIW4sPaasAPPYzVmP8p8JWpYWtylUSUFMFIAkjGQqcdpCyg7Oerp
L9z/yfrx11cAM5dosEkuDKTxSiiUFR3pQWSkx+SXrvehmb25Zh1N1sqrcOPF4MAA8oFCGMRGEUAr
j0IFZmNhsNaIK0K+mpMdduUmt40nmwyPzIx6skbTcltSB0AAU0MQ2UMuijhCWVg6GKlujbYd4zbu
5m6KrNLZ+zyICpOHmWaCb3KM9L76WOuoUtKf97f1FsgFynCpNYldlTSQanIFnUmtdNzZj7u233fk
qQDLctEAHZJvS/1jQP9U49dsPhf72jpklG1d95v24v+t6gqeC/QVffg3TPzgtyh3Mfgf0r60R04e
6PYXIbEvX6HpdZbM0JNk8gVlBRsbzL78+nsY3fem283b6MlVpChSpC68lctVp84Zc0i5MDt+ZUoF
wmo7V0498hCYC20trXfrt+fWa8w3mq8R8XwkwS+ufeKOc11MTyOuggzkwVOeUXsbExHE2dvK3M5f
fe3SMKvYSdiwuIBvHuE9OhS4M7YkMmpmHZOk/Nr3RHvKRhCdWLnCv3hM1zajarCgZup0KDX7uYaG
1jHLGyShlDXe2tl3X30PQLHIBgCvgTch4JKSb7eEgXKdhu/p3Oe6O/d5H2aOsV0Z9U3ieYbeAo8J
YCCAPOD4uL6shK7FiLw7Eg3gqG2ns8MjCLmDKS7M9D+FqEJd73xogN43e/N4ma1CAeyj6wS3l7SD
VD1xCp1hbFmZhNZoBo2Vb/7/TEi+wbSUrFDahkQgrvFj4xdJ11SIb/bmB2oZlzwiRNSjZUEqArVc
O9NhgcJzz3irTeqABLZs3FcIIHzjerKSv7lx3pJBaUcwlgKelmDWoCzucy85Uv1HZX+1RbdiaGnr
4V4HBA15Nlzv0vLUpGKZbg0kImgI3XR2rPgMEUbQu+p/hmt+jOmvqXmnXBxwoJF1hRcwNbJoVFxo
VcQ+otOV5MOt357NINRE2np2WfKlbvMkGyY9xmFSfyeFtrPT5qXmxiNB+ZWJg/G9B/0AyEKeMmet
Fnpbw5JsS3cui41KB7cXiUwnmFhA3I3Yam1QxT9K5bGEsFh2SDp/sHyEwffPwMKGAYcfGqpmnBDK
Z9I6JpVFbK3D4VYdtF+U46tnDp7Pcu0FDYBr4MWFTQNgBmCxcCJABsrGAANUsp5gJSuDJQFeF6+K
xfJd5xoro1o4d0iuz0gGpDLnVpfrLZP3LsOHYC21Z6uNSjOEiBKpQj6t2FkcEAAD6IJA3Qrzd22H
WU5q5EQhESK4veK9QaCButpKVuImCkQwC+p+xGRAzQClI+3/NmmrtK0YjaBfP9EHApV5RXulGuDo
mT+IZmOs9XYsW5yZYfA0wStF2hQ1tUqQGnIade3R+yLYC4DKaEs2y1C3dsqv+ztwzZg0vLwalYai
Iy+iqReKGHF04gbOsHGUiHvowXMRpCXBfZtLhx1z+neEkp/srIq2jGKESQyko3kuVX9An74BVnBj
CLP4d9JvK7x6rbU2oFuY5cdq/rUsXTrMZoY6jFhN7SfEEw8dsOHKW5mMEW0euiGBK3UCt0sDjz61
dbcSDc9zKQUMV8Oez82FKzVZV6q8wlyDpi0PmeimkBTgDViZ3YWIAaEv3AoaAlFUkiOGigsI3tOc
RuBQNG1fd3asOBAduudhBaXr6dSvOO/FPXRhUFpOkTYWzxQYrOLHGXRoRT1CfQ2PalB1FGdKyfb+
EJfcJnBmwGCDzxVtSZJBResKkBBg//Tiaei3Wv6HfauKFSPzj9ys1oURaauURkLHpKhpFJc637aT
/SPVKw2IDQAA7g9n6QLCis3yU0gXzFD5642Ro+OkLnEoogYFUc05jtv4YDy09ZtlHxP6s6z247nK
oA8yqCtH8aNydTvKv6alUTq1buWGaGjkDs8x+13bJ6MJ6hLNRok/qqda31TlT/vcfqdtYNafEzP1
459MjH5dvljeF9PdUrEmtrm8vH+/STonnIOoFaITcA9UiTdWmYH0G1W5jeKZkTKtEVStToF0jSBH
A50Ap4ALrNNtZfbw86wDNP9HYnWfmobAHaIZKhDiOPxJqXbo3f2gbWm2h8KrKADtn+CeXwzj0LJ0
c39nLHqMvxtD7i+3kA237GL+NKtCU/RYkU1tosR538otQmv2imBfmvNFM4/8fMAvHJOStkqTNCjP
2TxUvad4ZLuiOxdG5Y/6tvTe2IFWbxDcOolfbn0aW1CAHMCmor3f/47llfj7HbLnQhPH0KomjhwI
P4opsLZtDmXbR2aPOBXP3H6y6aYRta9bGwhJ+EMBDbAuCU3nIatflHjfKt/RjWe+rnzWTRbjenrk
eIZ2kzCYjenpuvQdyoh5vR/TPSufESTWrHgx2zKYbHGsxD7zfur0HapKRHtFYmo0QPnUmn4a78W4
zcsNswiQGY8JB2l55ZyM3mfuGHKylv5bdF4XMynFEMwYgeJ2dRRc42TajrU7+GYZV0Hj9GvyVTec
jCg1zE5rLk/CfUFi6Hr3MF6hbujAheRG4tOCB4QnByB8DG8j1H2TTsi3nI1pazfB5HZ+zM9jMrff
mjyoEdk4jc+TlZ10m3eVvklyIcCnWIpoSkRtrrKrp3cTTDWEkk2hTFuj+Zkx1xfdN6S+tvf3yqIr
v5wMyZn0hj6ZZYMtnCanIo+MgvoGeXZKCMc8F2SLpHZ87MVGOA9krW1+Key+NC2dYtGXhkMnmBaq
8gVLodDkgQsIXH519bXu+SXHdGFLrgjaovJogz9RBaUeUyX+sLaDly6BSwvSI8I0KZoiW6wg18c9
G/UDB0P4BI561UlXWg2Wdwt4PEDtPDcmyi2J0+Q0Vdn1NKpBJc1AhbLpHHESYaxXftbulenraK8J
Zt22v85b9MKodEQVG2WIGgXpSO+4PwpIwO4rPajOEIIdj0VCfLwxgJkqixdH+VzzlY265CAurc8L
fOHy86Fmjl4Pc3TjFrsEr7WNN5jw7NA2Wrte5vezHGNc2pLCmxTNy3mRzvd5cbKngKuPmopORw4q
Ol8ZHrqeBEn1jB4BdSWwmnf8PcOSZ9IGZ5iyEYZTZz8Yf0o8obxg8LMm3hHnl3O+f/aXronLYUo+
J1M8qxKIvCOSP1VQd6NtHyTGt7gTQZpMiKs29+0tjw54ebzl4XllVahuUHQFTdDwuwerPAA715mB
6He82biRUa1lSRZPPF7aSL2iOxg5p+sNA1Ryy6vYpRFasT3f6MnkTxaeFPfH9NFCdLNkF2Yk/6mT
HDAcgouLsufU8LVp65TPbXvEcfHNwe+t32a8NZTQzv1iTH0DmhVrQuy3Sfz5ZF58g+RIB+GxyaL4
hh5iyTvjpGm+CmXoQNRfql/GJ7GxsyemnV1xrJUcJY01AoAPypb/fRLAU3M910naEYW1Gm4vFcnr
Y/LW5b7lvrXod+e7UmzNbN9kr1n/4L4UX0DQ4SlHwsBVAjKGTqc77hC/1j+R8r13Xykfd/9fawS4
0PXn5axty9jD53F1x+i2a5/SZtc2P6ZsC2aIyt1O8YuSPTRqd1CVaUOnznfLNQT4YhIBvEvoB8Wm
nIkZrr+C6RDOUROdRN4po8ja6WNokl/cecibb7Rq0UGpbSo3tLr3+8NfupgMALLA9gxQNi6Na7ui
GVNe5jUSohZF3/azyt/A1xqA1GjFey2duEtD0lEgbGoALiqRvh56X5A+sNzP94ey5LEuLUgbPe5K
y2lqDCWzoKgL2PPUP2Tsuac/ynxrdWsw1EVzINKA/B4e7eiQvJ45rhFTsfqRRI1WBmBY2MQZ83k9
bmLHokEBPpONQauVi25pudB/rsIuiBWAZbg2qhGe93aPZCRlcWB3JwiuN8mL7a04/8UYwpyb6wBj
gASy3EGLypTZjQZyEnbWqgj1lGFDdFK8VaR60EGd9AIi5NHnZek9GBprPpmZRQ/3l3OeP9ltXH7C
PBUXd7pXu4bCW0ojR9uYVeOn7aHLRz93T4r5D3sTCANU40yk68F9fm2qVZshV0s8TBO3dI9cVJaP
p7GycsMtPkwdhGVYOAdCNXILjVN3BS4EBIHOGHXJsS8/Y1Ma05/ydw5IhfmitZlPfk3Wlv6I1U3v
7WMR9s/uj/vzunQQL79COibFqAF5WSOwThLV3tkF9Ddzla3hLxdzk8CJoJQKYAPYkKU5nVq7i2uK
kIyloeEowdDpoaWgU/NTjOeb5Qal+wihnObXoK4FSh91aXnrXNqWtk4zDb1TeXMGYHjOoRUWN8qx
LfiBg8VePXaqHYiMokvjXRc/SceCUdtmELRQkNc/dPWP0UJf4N7SDnUB/v92k8TfFUEPmUb3JuFB
wpUDRZ8A6Xb3V+Z/mTNE0UDXAJMlz5lts7xqRsRAPQ+T5kehPk6TtVdAzBP70+c0O5AOvFpi63y+
b3hei9v5ArLTRBf5rD99vf+byfNqFXdtVKdm7QvmocfKSMvdqBj29r6pxd03Cx78X1P6tSmb9UhH
9RONBiD8QrBvTXuhaSvua97C98YjPUY6yGg7XqPiMSK0PbpjqjGwk8xPkziKk+9x74ZO4q7FevMk
3TM6j/zCX3XAu+sqx+K54DNMYiuwQOzgGHiEtGSTGJD9AHrBnh7Q/ajScXN/WpdW0DXRMo9AD/U/
OXpmNuBtfY941hyGNtQLK98qWapsMmrn/+CXEaGATAhEtrj5pHEqwFsXXuPNOQEOCuf2SLoNGCtD
tbPDJH/5h3Gh/QeOGR29SP9fTyoyS6U90jSLjDitfZRRx4D0NViV8mntSbA4hRemJL9o5iMKiJxn
Udkwe5fhkRNmWUK2KnfHlftm0UGh+PY/w5Kpa9U2U2Kd2ixSRQWe+satGuYnXu2024p0U/kYT1rP
x6NiIWkQqL1hCr8nPagQoQxghRlKCSQU6JQ09gaNM+3AJydpT42nD/pGJxT/TozcKIO2dxT+4iQF
qf5oaloiYWPrw25Er1LhW3lljye310H4kthDXe4rVdQVuBZUKGRMY1rMsgrgjXFWxr90EyKIQawN
tBbwTXLDbjllDCewYVHl/tLs6giK/DA2wbo2ZGqkFL9ryIenCpJubHpox/yxJ6GZnfM+hljx70GJ
YuuXR+pf9/faQkBn4MWLlgEAU6wbPo3c61kziIRH5szijS7tXM23NhtDT2wh/OGL/v2+wYUdh4oW
gjngNiE8JYutFCn06/WO8KgBVW6Qus7vVKTfLY2vHdnF+b60NH/JhW+y+jiGSCMsjcc+27fFDqnK
eHwzimIDlfFCecxDBQ8OK4zB6/PZVb9Y/Z52Gyre7o/4f/kQoA/RLAFRYfmm4W4uHMFLHg3V46CH
2RAwdQg9iKq/6V+r17IM8xeIHVJ0paqjz8hrrvvpAFGy1/sfshBczsXE//cd0jVUOeVES6XgETqa
fW/caOUJhY9pCJI1YoylMsAM85p782alRRmf2zATTYZ2g7mPP1UH230SbTBsVOj6tH71XnWB1v9s
PifDMUd7nhEW7aey87WdU22nb/kaTGkpI4Gv+aD5nWVHZY0/nk8d00t8TXscmAim+L1TTtxFGncU
+0Y5oRCUWu+m/Ty0UEPqap8p5GilK5RmS4lltLqBLxxocLS8yUWIZsoGRTM6HkGm8fuUo4PUrXyn
C5kFJoqNDo0QLTKVd/R/9Maa95kvKOminvn5cFOCpA6wQikfoaZdlQtz4pFwM5Si6hMHrdr97bUU
yeEiRh8Q7iyQz8k8YRYbawgCqVj06WiLADSsNTKDD6kdWJ+rNw8aCE5YWSupyVsHBlwHruYZp4Lc
r5zJ0OvSoaY5VhED24ahZr6XbpE5b7HPOPFBAB+ujPK2Ng9yI6SZjZkfBUxlUtxo9abLgftsIpcc
UtQ/WnA6P/S96TuD2CjZAQ3zo7WCYJlj9+vVg00QK80v4JnvW4rtapB5lEVRNJFJrZNGgUP30l9V
Z2w7Xfy5P77bjQIWKZBI4RGMaFX/cGYXXjMeuElcSzRRUqsP4LZE/EFWQv5bP3RtQgo6XNrnwh7L
JnLQl8tqgXznvizBUamhorZy6FaGI9OX52NmtxaBraExXxOWbY14DZGyZkLaEKqwaaG183DAz2Yl
lk+TL/fX5HaPY/ER4KKnD3+jAfj6JkvruCg7i2FNxBj7utZuahBuT2jHtVgR0rL/46nVCop9zaZ0
WaAcaKJ7lTcRj2lg2OVhRN9szj81AOq3HUqB5v7+IJemES1AaM+ZJdggB3w9SGpQJzdzTKM1jXY4
OtTyK1v9et/I0tb7awRtTtdGtB4/mTQ4SFZthsoUWV6H6yDiXdCuCbAtndlLU9Ki9ZlAcXfCQXLr
nwLU8jXbvimrxMvLVhyU/CFEgTMreQbNLNOaEFiZBmXDxY5oxrYy6I+mXSOhXLM0r9+FY/C8lA6F
3jRRkXu5H+vJKwEzAGp8n5WyWOmKvA0S5wZd4ALRQwhtPhm7bDXNkFFrbKKxTDZ5isq39mPCBXJ/
MyxcWLMZLAP4FmbohLTl+t6ahDbBTFo9JpBZ1PQqVLz8IFziO2moO8lTGhtBkRhfLTGFQzL852AY
HzC3owEPjy5DWQuRJBx9VLnaRCx7LzwMkz0k6RoCZXEyL4zMJ/1i4ewWxHI81TBKT9mmfXpiSv+J
K6tiWbPbvr6kwMyHux+tItiHSPdd24kTT2kdM8YG4b9jvGUAFg5QilWBo64o+G65z6bfEGpB+o8D
WhbSjodtgZRUQZ+trAh0MgYlOYspXfEsH07+3pdJM4DCV0nayoH/RMi5UapN/FoBC/UnnkL+5Ox7
DYCYjfPmPFnd1v7lRm5c+5YZtSu7+tb5YIJQc0BEDLou5LKvJ6htzNyNhw542swLUv3ToGsnxo+g
/rbs1bzr7J/lMYPtDDQiaAtBTlsas6Io1libop2BOBPxR36osu+FF1rfkvI7ImIfqAqF/0bD58oo
b/04yploe/yQPgezj3y7iwF9XA5Qw6nzzbJPVfZj5dTeBmAwMLeQmMjoojNAupkqMHkXzKRd1NR9
B859kanaY5ehEvLAW9cjO/zb+6EpbmtsTO5Ojm9npbPXFRRgN/e/5fZoocNiZpFF4AlAtsyQoGZT
krlxOkTIU2hkg0YpMCaNtio2INJdawm6dcAwBv0Q8FmjtxpAL2n7KFxL9DIfIoWxg8nHOhAafMZA
h9Ef8rU4cHFoEGpFAwlqL3CT19biYSpatxZDhKqcehzt2H4aTNU4gLyGfvqHWUTjKISUgEJCoCuZ
Iraagd0YAxvRXQw4ONvrVmGcjBgo5vumFucQzU6z4tccSUtHsHIJiLhjfYhoQWo/0fdpJiyg8gYQ
KY9TeN/YAj5kbv3Fgx+lshkLKc0hii89QkMxRuqgeJ+8xK6hWG0laD5Gz6c3BYkziuwTko4MtFBJ
tXV441RHUjrsh2g74H2dImYD9HG17tz0nPHP9z/w9qji+/AcRLsn2ArxaLue+KptiykH1jiKAdQ5
ccfMZ/Dvmr7a7ZyjZWZWMcQLbe5YlEIUZ0ocpTSUMSqB+T2h8WU82mBgBslwTc6q2a+q09z6WRi0
0beIIiVaFz7ojy4uPItTo80McwTO4YE1J1bvtC/U/jZUuwHYQtd8HcB/0PjqQdA0QDLS74eXKv1V
mmu9IQsv/usvkY7sJGwrEYMBbHoSGu3J/m6LRx3v4/I73UKGU80tn+289vn7/XVdqGRe25W2OVi8
lAkJuDFqva8C6iPZvp62PN4iJ/8l+bnGyrW0wEBwz7ASKHyCB+l6GxkdBNR5nU8RyXRUGQoyAhkU
P3ukjP1OL6qVF/8CbAARIW4WhBjQUYacw7U9UjdsxB0wRa2hb2zyOyN+eY4P75O2bzs3AKmtu70/
oQsHBSVS9NoitEGHpCddpqOn1cTo1Qmxr11vqUrFdnSaNbTA/CvXVzY6Wi+sSPNYMi8FPU03RW5V
BJUW7wqxax8zA3jtk+vRlQfe0imBWgtIV/HYwiUmXaOsYTnVhDdFnpvwJxXBsM8apzxoSm3sarOI
OkqLwz/M44VNaeU6rep7eCLYVDuKYqgYdrws3P2/WEGpASkMoEtuMMgIKKF9SZBU183mkbnT1x41
2RUjS5t+Jjnw8FpFkCN7tSGDAkOrInOvN0PymGjOVo+NV+a4+WYkEN69P6Tb2xhbA63sIHuaK/by
TYKEk1LEgqvRBD/u927b/MQ0509QZyvXbq3b+Gq2BRZvpG3B5CATMyadOZl17E7RBA6wwwB5DlQo
6iKABPYY5JmafO4a5KmdXoCAuGLj0ek9eyUkWJxdlCSgHwWNQETM10d8hlVqTo8H+oRM15FmbuMT
ox3B9WchdJ7cX/end/F8u4DizFchrEn7csp0DtpJtHc73VBvJ66pvlsJZcVxLVkB7s6ZJTHxXjck
L2JxRS+tPgV9oNO/5FlWgjC6ff3vI7m0IU1c6bWKQxj2fsYVzSddkwSdt4pzWPJUiMBB2mKAmgKh
2/XyOJmTuwYfYKUD8xj6G+qT447eIR5mPk8VgmyZW3thlThohTQr4GiS0fa1OBnDcuqz0CKKt+3r
vvK1cpw2rWKTcyJMFqQMws73Z2Tp6KC3ENlh4NuhSSbdhSi9lLnHdRU4lzjegOwTDaoNGolbyrLo
X0yB+hmFWxCuyPw9kDrKkzrzVIgWt2Ogs7R7K2owElsjCmz3TS3uJcjNgGpp7rq1pdBtsCxCWG1g
L6lt8jRBZzw09Ub9l910YUW6I5qKGw6Bx450tzW3aSuKg81ac3d/LIsrNOuXozQ653ykPevqbOgy
O9EijUNHhYKcMhSTTp+Qd7FXjuBCKQgok7+2rNn5XcSGwkRtkyquGnE8m5Gzd6u8e9CGsej3iTGp
7UM3EmP0lXrqKrC4l3zcG8RD4UoD2RiqWMxqkQcC8zvkFaw68ZvKQmtLYVK18f9lVhxQwKigLQfD
/PWXtmrRKo0Wq4B3Z+KoNY71dVT7+gUc295KknyeYDnwAA0oAAsI0oEEk44ISv+OaLxMA4pDfxsm
60dV6q+pFSUaQJmInudaZLMSUi0tOpqY5zvGA4WJrFpdpeZUDjVs9tUswmKVbSCUNN2inrhGjbsU
6YCUbBbptUGnIV/VI8KBTiuEFqU098mpsTdDHHb1tupXYoKlQ3lpaP7/i80Vx3EGSsti3sj5J56S
gCV8JbuycDHiekItE0kd0NrIJEu9Ob8n512R1Mkxb+odRZejb/U8cIq3+xtwKc4GOQZcJvpQDQe7
43o4Y1el3tBhOCo41wI96TZ2k0KAfqiGJ9eslKAhRf/QVKYZxJb7aENZ8gtXDLEyqwtgbuQEgA5G
rIq9Ap3W6+8QDM04yUA11C1tPynY42Ci90r/XLnMB5gzKI9mg/bYRN/0As/Y0X6qWRu2rHvmRXFQ
8mRYOZoL5+Xqg6TrT1SFp/T6fF5SSOeRrc6KU4xZaMfez/oRfEYP5hrYaWFvzTVAjB7uAG8syRW7
gzDVlNSwmfCNST+pIEy9v97Lo/prwbie5gFPLg+ahKhBV2m8ZajBeEPU9uSt6iq82AnkXeOH0ltj
I17KklyNTNpmE3KXglWNFo35Lzv7ojwlHtIk03imqrkrKPGLBgLwJPCMMkQ/yBO0RIi3wry3UArA
5ILmHXTvCLM9mawtn3LE1Ap8BIAKRgxGSaUPMscCo7AGDEzOkWGLj9RutrE22H5OjQdjWOPfmreN
5IavvkHaVk6NG8UbcQ9WYLj+rioqXn5517Vfhg6R0gTSsYc+6/TNxPN6xRsvupWL4UtXsN27uUbm
4TtAXSruT0Svgen8mNh/z5jO8wyVdhQ9DEQv0jauYgLiWgj2RHbzYBqRUm/NcYVZZcHdX5mQ9nHX
6YyNfQl3Yf9ksQ86CZ1/T3oX98vh/olZnrW/g5F2bsN7q7dt7Fw+Bd3E95bL/cIunqFJcN/QAoTo
etqkGxpB4CgSFWezRVawzA4V39q1GRjmbx3VMSXtN5oWKNT4NGV8O7g70fXPSGdV5rgdO/uLyY3f
FlF/3f+qRYdxsZbz9FxcdxoeSxq3MNGu9p6SDdRbfHM69uRbrTzn2rORRvftLaW1UC9DXs8GYRNa
ASSDeUsJRdIAF3nnV7GPdo1RfLd/cd13db8Sr/UajmnZLVxYlK4eXkzqOMzzXqdxKMrSdyZvJ7IX
MiY7U/leZA99q+9EoRZ+3X22mpUczaLTvzAveYSWl2Nqx+0MC/KqXepq1K+Tkob353XxwKAOiewC
aFJw016vY6OAg0txsY1N0HyOIExvXT1UtHcu0k0zfb1vbP6xGyd3YUxaw6RtBJk8zKgoxLe6ZXng
Uk3zOWPZv9xnF5akteud0enHAZYmqwm59ZK5YWXsa/sBPNZCTAFyNSsWF/3BhUVpuTzec9o7sOh0
+c6N92P3tebAznfb+3M4/869OZS8tVnpGrM+Fqzifhr1dKc20O0wEz8j5Ubj/1l4ClT6CNP/Z4PI
CbV4MGnWWBgX1GtrUCeaMQSv1ZXIdmVjyLgqrhUkHgl2od57IdAYmTf5sfp2f+YWVgg1WEOfMz14
a8rhM+89o43BcxgVVWU9eECIvsaFpf5Ih4pukt6z/nseay6KA/OMaN0zZOSOSQ23SUvY65zdaJ0G
tForer4dFWd/f2BLvvHKknSx9p5aVEiYaejQDaF2W3qan+ePdGOW7zV7BpgGmdf/HgYjZ+ZYINOd
X3ByGx30K7ShgAJaJPKpP6iVYK9AGeZbD++wsGnV6RV0twwdU6Y57JPBXKOmXNgxszQPupdAiQXi
UsmVKB1r7AIJkqgmAnjGKmQN5CTHJlyZ2jU7kiPhnlMIo4AdlJs3Vpo8t6W7SdzpWBpH0WhBBnoI
i1uKj1aWZ9F7BzfLjmqa7TI8SbRxrWNm4dq9GrbkZTgUOZK0tzDsZDon5lErpkcCOu9RM06EmUGd
q6FC1zSgFk/OxWRLPodmBKWPAlZ71m4bO9nG6DfPwNvYdOPKhK/M98dWv4grBqWgntNrGpoMid+b
01enfppMEDCsrOscCEpu9HIiP96/F3a6jvbQV8CQVP6HO1+7ih3B2+pPWgFSJ4RZTNmn8KuoV2wL
tN8hsRvYmVgZ7MpqfkQgFx9h1UVXIOWuRQoXPumtoztUTya1T1bTgTinPUDBJGyMtTleetxj8ChN
z1K7qJJKh6eknV2i4oBJTl0wm+DFQ4DDBhBugCY7DlUwTRDIs5xgMNSg9tb4n5YScWDMg46hOWOf
bjDZnpdZTdm5WpS3PUQf6GOP1mfV6J6m2kbKut+hHo8HtX2qpwezzqKRmv5E9rYy+e0aA+riGlx8
y7xRLtagGrRm0Cg2gsG2vUqDGtRXG2cMKai2wIuR/culMKN5UX4DT6L8lFcTpWS1reDBO7yXRtBP
W83083YldtRnj3+zvS/MSKOqNbfOe3CARjmrgavnBKq3ompSkH3QTkFzNUS5AtqjDwaNkXHArUH4
dSP60HALb1O7U3YEvUS8A7XQEHb6+E6cAZqQXh0fecvNcNKnBsSKxbQhtdk9JRztgvdP6EL4O6fT
ZvZPUEpqluRzeiQCbNNM9CiLy+emKqKkdddISpacDSjdZjzIjCeSmzOIS9vO0ShmyR7HPTES5+DW
kH5GOWgNQbkEB0AGFQBekD0gDyk3dhXgVKs1IvTIyYxv6FJDo82u1590g/qWF2VE3zD1e1oib5jV
oTUUSZADsXV/Tm+CfRBVIguKfB5uzBlJdL3XAVKfYuLU9Vm1hK+iD9Qk8SY2/gg72ST6631jN4Gq
C8gSstdod0A5EUIX18YUooympnT1uctEpJT6CxmKbSKa1hdg91UmgX2v9uruvtVb3zKbRYv6zL04
0/tKSf6kVPqJG0N9rqdx6zbdTrCHKnvBQUNef9uMXyv2INRz0oSd1u36GswbO9NaI/f4YOO8OoD4
DGD1AZ6a9YbQoXg9+qymaT+6Xn2eyNv0DOE+CACwbue0fmz5ZjjuEiV08of2D4SZR3Ei9pZrYfsi
RJhaR0inqL1fPqTaDtybbfYASRCNb9rhpDG/VZ7raI3AdWFnoFMHpSTEUkj4ygUH3k5l4gGMegaS
bbCLoNW/OJA50wr4CniNlTW6uXznehwEWcFGYmlYLmlyynrsY8B86zPtxN7Jq3OevaPNFz2Iza5J
kociQzeAZqF7tP/TKL9b90vPtM3KR9y4yPkjTKBW0Inm4o+0P2nc6J0i7PqcAQcOmOzBKOlL8mIV
G2rqwdiAbApiUV4XxmXv+MAZfl35gIUDMiNn0I+D6hdI3KXQMiag23dz0pxN+iXuG78vfoMJ/2Dw
3G8d1XfEs8jSw/C5rg69eBQs2VcpyP2MjZV8JVoWCN1caTW5TcdiTlBzMtDtincLGFOvdy0S21Zb
cqM5G+CHq4wH4HeUZDcgLgLJc+GBt639Q4adTT+V6uC7XISZoa+8Bed5l06OAT1bFYD2+QzJKt92
D7ohENW056QoNZ96o+GjY3MIVmZ/HsqNGfQhGjMDpQG1s+uhor4xqqrWtWcwXtZJwLMwcz8T48kp
QaJ0jouNWmza9teK1dtN533wymPZsfUgGSdZ9WibqRTlNUisTHw7Po1DYA6db1knKIviLvRtfxj2
02pcfXPAZ51sF28lEJHjxMmtl2BhaPSBdF6UFmdXfywV0OlX70Q8MiTZ7w/yZgEhmYME79ziCXU+
NAJej3HS0slorVKJHD31S/qDr4ke344FhxY9XyDJx8oBdnZtwCpRrqiqjpyNRviGVfuu2LqeF8DD
BVqypv64ZA0lWLAmod8cmRApWDYVdAfgrQBrLsBYKLgV7/oXEzyKa7xBi4bm3QgoHXa+7IOZOXZF
3hjkrLvlrDjAzwJPzXJfkpVjfhPyQsYbHgeFRGT88HSXTnmLh7vlKISenQi0435qsrCIG79UAoby
iqqHQ7ly2paGZqOWMzM9AP/ycWlfBNk2BXzZVhks+iOSw05got1ZnLIqur/1blwqRubM/gvwQPgO
eWfU5mjbedbQs4UHlZunfh2g7O072kt/YGt35qIxbHS0VILm2XXms34xqKFvsM+JSc9d6/nU3Tft
tGlKbQ9uq5lNiK8BMm5e4RgcqvRAmyNeBR2+ZE93M48rXZmdi9o+5GA6L+KDrTgPytrr4fZ9KFma
7++LkVVtiftygCVAvYxtUm7Ldhs7J1buzI2CgOWrugYOXBubdKTTyhOGkguMrZ18mn5qh6eODP5a
Tv22nIzbHuk4FYuGWBgdGdcjIzzLtSJT6Fn/P6R9aW/byrLtL2qAc5NfOUmy5IGKPCRfiNhOODRn
Nsdf/1b74Z5rUYKInIsNJMC2kWJP1dVVq9aibtPt8+wUDS7C0VhlttonYLNW7Gne92Q7bNgPpNyr
P63l3t6kl2PFN4jeI5xAuGRDvEq+za40D7Euk4SdjGnb0Mcw2Yf1vSK/37ZyeeTgfrExAXtCIIqa
ybmVLIsGiAyM7BQTP7zXHlq2nUIhC/+v+BFB+I/6PCJ9ULjjyXlup6r6pAH/bnEi6MGdzUDN7vXp
Uescq3kWjODpyuxdvNkW9hazV5GejroGe1L4oPSZq9b7ZFW+S3z0WXCA+wVQGEBUkO1AkLo4aokR
TSptpPjUNu+S/FqtRR9XBoEWafgn6CXgLl7yL/WFVfYAU8cnnX6O/IkUmyRcS9xfBnNwuEBumIAc
AqmHAv75yiCYK0hYlelJjo7lmNlm+iRn99K0KfVPU/HLkxbttYP+2+pzBzmf29tvOYM4XAjw8f5B
3znadC5Y8OchaaFrVp4isAwxHZiRNV7K5Rz+fwugDcLwYGV5XbJyrKtxSstTOWfuyA9ZjOu5f7k9
jGtG4HNBkYEkt2iYOJ/D2mLYC4ZUnqieoPTxWRu7lG3+2Qa4jyAvDeE0vM6XAW9UEFaXhDQntDKl
mWVLqBpFa6T9VwYiQguUcZABQJ/tYjMwNcvlHkrWp0TepWiAYPEGGGb79kguFx03k4j7EFajQX45
W3pmNTUQl8gvUBDXpplBQAuXZd7/zcpiKFJHiqGUYEWLgfIu7RI9ULctXCQRME0YiEALImgGRH7h
PPXSTNI2hIlOvps1wDEs31Acw5jt6Ank6ZPPnb50oBBDVLsudkWxAmO4OpGijxKUHfCry2hdZgbT
1ShvT2PPLTundQ6ly0leG+Z1MyjuoYADtatlrgRcO+E0RUjRNLIr6SCgdEDbDfE3pbWR9lbeJPar
n391rRv3rrxG3rC8BsUcI1MjwNBo2EEy+vxoQW4S6eEQGZJqara69BoaqTcpL226tisvt/65ITEL
3+5bGWnQSZRmT7zAO0+T7b560tcO8bWpFP15Ap6FBrNlX0o8l3qeyxU/gQYjPqJt0HLnOW63tzfm
RVrpa9JQowQLBVgvELyfj2Ue8nGQoDF9gsxHyd/p69jehfSNxz59TTVHjuHmW5/VditvCjKDXcHy
VFcqPie1RoLhAMI9g5aHhBEX2ggOek3QfZpb+L/zsYs25fhHnyCKDG23cmutyXBfmyN4HrxvBGsX
1v7846sOvME1kbqT1P3uocciD2tNV9f2FBIqusCIgNXNED//ttSgCNfomLLuFLdpdjfystg1hdmA
wdyy0LQg1+7KeohA4HugINYDkaSQoURFGdmzc4NS08661eUdYjmbmfuUIlN0lGLfQuRMbIJEeZA/
zxujOoHlsHsrmF3icWAP1K1BQu9qrcef1XQv/+Ug31PeLVcB88EhnNx4LW76enbf+tTF3ChjLxEl
LLvTkG8mtkFxo5TekfmIGkfI7wStfmflQT481tVsq8Mesk2J9F5BOgGa1QiPAWZQydtsOuyeNq5l
uJN17FEzYZ4G5Ih2Nyh+Pjhk+FvtmsGWC1smm4Y9lsyDCo3FPBk8s9D7CJ/S1h6q1gnRFYBfzFq7
/8PyTXcwK282fHWXfKRRsjeBbAVL1xiuOb1l4gdLJkCUiErg20HKtXz9Nk2Oho8JvpXuMkn6SIzu
XntNf1OyNSy/aPjJ7F7SfyYy/TKrKchb4D6BTxde6tvWVMskCwUa+TToQNq0c/1LS603KY3urWSW
VvblBSJAWIN0KMhMwewlXvoLa2mTFJ0B56qoGVCxp1Zv3UrSXIqI3HhL1UdoHLTrpL7C/Sz2GJgb
REgrgo0LybaBJpVGeuTuwDqZ2JbpK2nk8me0f4LpDIgt2UN886hVKxHUFceCh86Xvi8kntAjfT5a
cBDmWiNF3Yno96USgT15LTdzUb4RE/rdxOL0kLg2lXkM+amWNxUmMS7Q3hhv+shn5K5ySgjB2sN7
v4mGl9su5qsIfDGnIvhERhZVlGW/DYjYwJimxd2pUj2aOeGmzR7yLZP2OXT3FDt8lGpPGj5XrIog
6tIqBIhEMy3URRYXjUmksFBbODb5Y9wZgD5EtvZL8jTVT6Idc0LpSZ4OIIDvfmjZqWtt4ioOZytv
yys3tyji/OcjFt51aCFBHRvYTmbWDV6MrjBnSNTS6Y3q9fZ4r+4g0f+FHKGJzuGFJSsaLaWsdNQ/
QFNR3ksNd24buGBFwwYSsY5omwJ+/0JgOy1Q8i5A0nzi9T3u49hoNnr63GjPTT1v+eiV5amqbStD
Gg4t/dIWkHII0NsxajHlXZOH6L4rtmXhQzTl9pdd29pnXyYyCd88Uzc0qgzNGGTC061S73Uk/Pun
WPlZMFebH0Li1z/5/XyXpe+3DV9sMRlFOqRVBfIQ/niZFGzMeOBdrdYBil8W8yvDUbTo2E1PUDrx
5CEEnGctNX0Z2CMxKLoosQIAr2JFzseaRK02akbVBjF5jKYgtIg7ao8FpzZ62aZX0JWpxqHsfHWA
UqKLjiSp+3N71BeleROfgCe/ht5G0NEhCXT+CWVlxnFi8TboKDAONuHOJP3KoE8cl5Iv68QxKC7l
h2TaZfWOxm6dPynk7zwBE9/Xjxb0aD8jYqtQdiMrC7JMaH59GYo+4JtC6VK9CC513jUoUreB2sZu
rx1q8pe3p2F644a1VcO1ToqL0y0mwtCgUo7sKbL5i4sYxPsEYD10NYGq1tHivTUmjtE+3Z7uy929
sCIiuG+7uwQuO5vA9RkM+V/Ke5tz6lp97UIrxCAQh2Z+qmyLMHfqblvMz2OSrJyv6wv+bZwLV4oG
Gl2PgLUIwGyaxsWGEg7ersKhZNq1c+nKiaOxCuqEds5+/hzrg8Z+cf4M0KUXxm5Y3mnQzLTSJ5T7
5KhYeVFcXQQh/YMapA7C2cWBKMFAlBjp3AYzEjRdtB3D1snWlPOuGUFUjjoburJB5b4w0plm0nAa
tkFvkncQ1jdbRucM3X7WGq7r8oGE5YZOOxJf4nChDnC+3K3axRzSATzoJf7LSEIvGu/npHW5tlEi
6E1piGX3srotcrdVj313VMc7vdsmT/U+DadNlfPDnP2IISqPwsivxEm9AcV3MBr09a7sNyW1B4D+
wH9fr+Wzru4TcdmKxDCUVJcUQeXIDHO2KA8Ykfds0D0yQBo4no5JZNhaqTm5+UTavyEWKkb3YU7f
EWvabfI0JKg45JnNMl956yLX4pWbaZJLsKtvn6YrLls0UEJ1HCllkCEsfBeX00g3moEHsdPn9x0S
h2Q8qlPQG45c/B5Wy6ViY5xFIVhNkbFHPQL5sQuOnQTOCs+EqAu6v5wDFQPGn2MeHqenYWxsRAHb
RP/HjmH4QOSwZfRDghBXJMzO98+oIm1e6CAFwethBqnaEHtWpDCnXdctEiHjYnDC01I8RQBvQvh6
bkoqrSaWp3kMAJBwKwUiaVbklPW2i1YanK4cvzND4uffXKDcK1FTcWkMer6hWWXz9K6b1gDBFxGU
mLhvo1kEyGbb4r5rMZqBvUbpexWuxMGXswU0kTjaEhpiDVg6H4SmdBmjoFsKyjIpN7FesT0fpMk1
56lEKUeJ3Ntb/fIyRIIC6AO81oBDAOXzub0ZhNE9U5oxiBK65Y8ZAPZh2Ho52MLA5drYUbqGSLmc
QaSAIV2D/nHIQOCQnVvsNcCpe0kZg8y0Ig+sD4D0g/5nZVxfVGzn206RZbxmkGoWugxLDzmhizk2
Ex0T2dd012S56SMTrDiDVDG3g/zodiSEbbPGaO12Kv72Zjd5yUh7O8rHyAO2ObL7hvU+MvuRZ7Ix
26gROnJuT78Y7MVXik5X8ZgEj8diOyW9nli1Gk+BVQ22ZSWOlIM4bjBdc/DTVTbAa1MPF/Mfa4up
byEHoCsTAsK+Lt2o1bdaW6wU3a8NCNRvoACmoI8FG/T56k54GXeDxqZARTEhfE50bKN7Q32R5OPt
mfuiOFpOHQiQQO0CpgkAjBYujGUhOEjybgriqvTj7JfU+Cap7JQ742PzRKPRt8zX2BzcepSdePqV
pMc82qTQ4ZFdyAdk/Yf+s0iobQpk3LgSY176IqDhvnKk6MhGImYxDQOluTXVwxTULDokOpLpVo2m
2bjIVq6qa0uKgqSJFxdoU3GEz+fbKDuqDIRPwWzyh0hrtkoeP9+e6asmAJXANCOZBEPnJijRulYb
MJZYjhHLF7KOwUjzykAuEwACQIgSGm4IgXlZtqdOpSHXjaFPQRmCui+EX9hEVOZug8Z8JxaN13rS
9tuCxI2TT1PrGaOe3/GmaZ2cp8qK/7i2gHi4UAWyLgDgLBlismwoqyaVp0Bv6aOOjZN1+SNAxpvb
c3vF3eNJCGg6MOrASS+LYllGsTcMaQoSiBAXQOixufCa5ve0hsG/di4FoxQuF6hCGcsAGCJohlKr
bA7aPv3TMMst8IeNJKGrzNYJWpBrubnLGAqP3W8GFyeAcyVSzSGCwY5vBjl15OpDK06ZtEsqWzE/
1N67PZVXNxDoirCLDJSa4fTP9+mMRqQ8R6knyNM7GcSIinwXQpfE7rkd4b0ZaZ8TGD6mOXoEv9+u
LaLt7Q+4dk7AiILWH2QjwUAvZuRb/DGkcq2i52oOKM1mp1GjakMUdU177oLpE/BqmaJiJzitKJ4a
i+M4NTHJ64TiVU/ZVq7cfnKbxFa4G+aGnf5Q6QbdTMDCbyqCPs6udtVZ2QNf2yK5nbBfg7FN8/qu
4eqP28O/TMaKDwM0Ai1nMnB/F41nSsubQseHjeTRqI7ITzgx8RQI0D6rlZ/ov4a1dNa1Q4qJQJkI
oDXBInI+44oGEgSmqTNOT+SRUPVRFdkV2RovwbVDKvBWaPYCNQNoTRdmlMIaM2meg3HsM+DIUhl5
iboBbThgzEP8eXser0RkiISBqEbqBht5SQzM44pZI4+kQC65tCkT9mxmRAfHrMoPeZHmm7yRqddD
EGbFA1+ZTRhGp5sGBCBIsRbRQS7lqlylMGxBqKLWDR/qfn480ad/Hx+yraJJQMCCvo7xt2MygVZJ
C8tyChrmW8YfFC2dRgoYkGySeWrX+kivuCEQOIkNooLF7KIXIIoraUitZgqolHk0jlAIhH6b6U7o
Y5ekY1Ehnx2e/n2ECOBF4VeQfS9hNUozo80SgrBBA3VdLZgI2i08vUCLk9+nKzDia+4AzQfAVEDr
T8BsFpsTtCA0N2ttCiaLerQrH8uhcPUx9cPU2LHskBKvQSVqeNKTYVPM/IXgERt+WsaDpDsJsq/B
ZH5288ftKbhyZM6+ahHXQgRiICTBZT5GALqZ/U5JB3cA4h6c1ysh9LXz8n0CFts2NLFppQ6v80jR
MrstOltRok8k0W0LeyodMPnNiskrl6lg/0VLl4rmnItbeyoiaDnOCfwOl4Iw2lSh5Fnxrs/edcO7
PZHXDqVo2lHgeuCBlgJQoTyzvlHLOUCRt9sOoTn5RMODJlXnenfb1JWsMUr7GBM0DzEuUNWe+7ly
MtpYmqs5YBDwUV5y9iejH/zRTN1kfuDNS0Zei2rPcxfV9mHP081t+9eGiusTFXMA7VDgWnhzySTt
AHI0zKo2sg0IQD7MZI68uYX+4m1L15wCcmfwceLRhbz8+UCVmNbWJOPeGEYnP6o/yulR3c9KAlyr
H8VrG/TquL5ZW2zQZpyriJTGHOj1YHN0Sc9m4tVdtPLyUq6dObzg0aOJIj2SVov4g08IMyOwogZa
74KtA4ReVhVY1s+iqaBfmdhz5aX6tieNM6SfTeuGeOOzp1C1U3ZXt7taSe30EEE8Rpkf9PGUVCaY
fui9saZVc+3AIrsG3Q2gDvE8X6xzONbaaOrhHABNItlqoz516L13etbIjhVDdaxFo7NTmvy/yHUA
a4S8A1JtoFT9msBvN089tVVL0Y0S0DeGDn+ldc0I8BVodo9u/np7i11ZdMQKoM1ERASczBJOz0gX
TXjCSAEYLSxPjnNw7PAy8ZouWyOP+npTL17CqGLoGrzEl/yNmPBv40pTaxgMOsiBSaOTkUm5W4aI
/7JRVpx5aiToMwJBOjYk9efZyL1Zn2W/a6R8G8GRHZtkLA7MSMC/0xlsbyKG82nfD76aJJHdZFZ3
nypa4ZqZ3BwqVppe0XRVZs9GKL+pPXTpkMBUPRQv86dskuLjGEemLWV96WZdFK94qSu7HJBm8SxD
Jg51lcUurzpep3FXqEHZHXLe3OfTkwndCTyRV16A19zhd0tLfwRys7KGqpIa5NSfmwJAkhkxSuPF
RbmVkweaobekTxwWgxsv8tNfU7jvIGRKR/Lz9l668rAQHY142UigYkW6/3x9O5R2GsvCh0hy4bYa
crZryIILwDjOxJkJsZ2/bSFO8nm0CqYGTN8b5QNtSpsglhDML3SEtOEDlVwZqcFsOnADvI+NnaVC
hD5Mj//NWBHUI6TBpbfEVsqsZS03ajXQJXJQSe9Qlqw8VK5P539MLNdV6YF6zHKYSPrO0aGgBFDS
7UFceQqpAAZbovALibCLTaqOTTWbBdGCdtyNxt9We+W2Nv3pQj//qEE849+2d+lsYA5ITiTYhRNY
skS0XJmbWC/0ABvFT4rHMd9K2Rp/1uW0QUZaoiqgGcghAkd5vkWg79EaDG1qwRAb3J4KjoZr1A3c
20MRx/fclwHDDV8mqgX4Y0n6SdocoobE0APuGzW3+/lAHPCyNfrbs5yutbZcmTf0bglpYEA/wIOw
uJkz1oPLNIn0wKjzQw3oBXELtV9pUr9SmkWjITISyHUDiHWRemlGKg0qbTGksGr8VuYNSEM42hyl
iR2KMU48Q5tNv2aDvB0qmjtZR+MHqvJyUyvQrRt0lq5sGDGw5SwDDIssBe5g3FCLG6OZU/SH9JUe
tJ5J3yCJWGsfg77Vyeb2al46a8BesTMMQAbRinXRy8NnA93mrRzMsatLql1+GKOvT2ugv8t1hBoH
3pQIkoEjRoryfGvGogllyg0ZT60626ADq7SVRrU8JGma7e0RXXlvCVviXKuo9ADYcG7Lwo0m6a0u
B/L8mrTWqzqmHkROGIOyc+v1NHE62tpAEnNzBshlkxjKlmk2WBoTAjjMqdFcBrRD/3n7uy7o01BN
AboeG1nMNKJasRTfPHhtoKM/QUEkGNDKxEO77Yanqn5r6/m9B4FLjURY1qMbM5IcNX2ENgSqSY9N
/VpKwwnsq7ZRKJ/qbK68Ay+PM9AnGiYK3hDp46XTkPthaMDirQQyuaN5aQ9TaRetYzaxX84vI7Gr
6W1lIq5tBgRe4DjEVIhb7XwixiEq5BQ/CfLj1EOTqg7dtMxSO5KYQziucSk17f6htqCZoj7GgydB
1j3s6S5qupVj9pVyPD9nUJ1AA6zAAqNFdLn/zbpk/TDFWjA0oQWxJTDX1WBX3PZT3QalVkl2VZIQ
2Bytt0OzNLZEiwrAw4f+78qsCO988SU47rKOyAnAr8XbjjVtbkQk0QIqQ6U79ij5ydEY0ZqQhGIe
zx64I+3r1K+od9vy5Q7AFHwzLK6Vb/tS4oyqrYYpYBZkKd0JrfY8x8PSya07wp7aeOUZdCUNrKOp
VJwGpLBwIMT++GYwNIkMyEljBPGhjE/gK0WH+4YEKRJqZLALXoBK1m4t1ZeqlaL6Fd8A03B34PIQ
jQZLNCFT85BEfWcEoJS2k1y1Le3XEDZgM5RcMJs6SUZsxW8qT4UwywfcRNl4Vba1wmo7afdJuoui
zLPMceW7Lr29+Cw4e/QQmUJc53xGIBDLi1QbjIDoylZtd1WEnu9ZdotS9yEDdXu9r1x3ECAF0wg6
ZDRstWVfdB/L2qDqEw26zA7rQ4M+W5F2Syc/TX9MsZ0/NsN9qe3idNpTeSW2uxLIgtMapx+JDKw/
IJ3nY+2GAnl3q6cBV70BnbFGCJGHQ9r9yPrPrD7Sl9HjdjGmm1nAs1+Bk5nGla4WcdssjtrZJywC
JSkGy8KYDDSAQKhMfIW9AOmHLOO9yfcpmuBvz/eluzsf8OJgq6Y8F4TMNMBr1HCGCuxYtJrQ2WKW
a+/nq0uLqgPiQESZyHAuJnco+BzzXKPBGFfOVL3EqOcYe3m2+71W8h2SBSmq+dTNwnvWPd0e52Uo
gXF+s72YVdA2pVziKg0sukmqpzKE1OVhWHEeXyd0sXaAC6g4JmhdRQPKwnmgLq4XbaamR41I2CF1
FoJiNKJhj/akok1r10plVCd5rQIokHDGyvu6lcfXpIqqGmydhIfbUWqT3zW4iF6JZYEwCJn74iHN
RzRZ9eUEGioLvwzNPykDrrlP4iLccpZKIG+ds9kEDwqQk24fDfRP13dJ5aDbvMydZJSbZxMs2G9a
PIGWcxaPc5yCmW5SNcftrg8zNe5YF5HO17QKWTs5AQLLIYUm/lFOMmdgPPvN5xa0U2jEK+5GNQQD
VtboMmoZbHwdpC4c3CIxenRPqHLugAQYQnYlr2nhMCMv31I6dqGb6SWBvN6gKHaLqpvuTOA1NJ/G
BrH7H7ktwR4A3VMkFIC3nd6bfGgLe8xDvXiY4eteO3BizrYG2POByVlWO1UT5q5RpgNz9c6EHNRQ
c3KYJTVi9oCEV+samBvmQsxweDeMuIUmbd6j6tUpSmltyKxr0e/cAnW9LXV6WftJqaHLecrLXn2G
RFx2mEJgkFZS71dOnlAlAHWTYHgHZufc1eAGamMFsiVHNP0/pcjpRew3oeNKYCec82JHIqmPfx8k
QwbQi4szl+s5ujMjKz0SXX8lIX8wh8RY8SFXzhZqMULeCC1FONri59+vTFXuI20kSAXlqdODX3y4
M63RbfrTP59hdISBkk14aAudG+d2iBpyNL9n7MhT5KOi2DeTvRYC/pusLM3VSftmSAQl3wY0jogB
oc+IHiX+HhbPc/N8eyAr/762iDH7pEKT5FSyo0XZuyUR2zK6f0azQbLof4ewDNgig/QGdi47juh0
k6DwY/Ok80cLhDS3x3JlG8OQAAEimyZEn8/nKko0xJukZsdOqw7TXG+rXKlt1oW723auXIvItCM8
wlMb41oy0YR1hXppSM0Abu9pVpgdVjp47oy7iQc8/wmqn5WBXVskFDTF8wNhCJTpzweGLrkiRALS
CtThh2zegS/7vzGAgWA3AxOoLl8aitQDVBH16CmzDpr5OEfpioFrUybIbPCKMQSVzmIbdzofs4aG
YVByxQnlRzJPdtLmfqeCsu9Zq6W1VMWVSFEUXpAfR0c9JMcXBmWwnKpKHRMRu+UTyD41t0temuGl
6qcdOHfH2u26H1bpm9OLhISoltuh5et15aRr0gyX2xJZGZGmF43JKBQsjlhZ9qxE5zsJALlw1GYE
JBGtVulK640Y0Ll3BbHqVx3CRNlE+op4vjkKqk2FFutZcjQ43uWgGq7nTfGU/Y0T2Y8KP5FWVvRK
ZpDC96F2+JUUUZfunBIJalMMlwbIaZw2zjea9Wp96EiPyE4nZ3czje9nPBNun71rZsEggGcJohoF
IKCFh0+pWpYG9BaPLfgGXACwcz9HlOyFajMcgQcpdtQaRkQmQ7wDwbL8bLFiTWHuckWFMgkSlADI
ANq65OMhfY78TTsnxyqZTDRZUmxmXpJdpYdrDauXyypo8YSKBNhBIPC1uDTByxRmRZ8WRypDBBZE
vTbyb3ZhBvOc7cEwhpZC7/YMX7MoHjvoLsC7Az7u3Nn0UZKbiZQVx0ZBVcmeLbtQD5Hllp3Ta1CY
pysrumZP/PzbxlX1QlaZDnua6ebSDJohT9E98FnCjZrZSTneHt6VYgg4Kv93fF9P32/2wqyaE5bA
HpEdk/82IAPf7WOA1Xi1zdGqFjp9suN1iaOqOXHAEwesabe/4crzGuAiHT1lkEtDZmfZ7Zm3mdQD
HF0cRWZYPzTTQ09+h9G93J3yct9VH231bkH98u8oo1yOMlUpO22S2eqY7FmJQDfK7+Zmrd37ykrg
q3CBUl0kxpfJx5Rnck2NtDzK4EfiUPqCp9qMFe43dqize7ryuryM1TAJQh4HBUygv5YP3KLrUqMB
idAxBpqOHRUTd3b+HFVrnf5XANQIOi28ZNFnDl6QJXFg2zZ8SiH7chz4b00DmiLcDy52du79/Ft7
1t8khO7gqdUPNCmBtd/XKzHcZfJMgZ9A6wMIQ0QH8xJPppvjWCOpqx3Bymz37Y+kTmwI9FQyxV9P
FCoRRvpoTYVt9OHKVrv0l8I2elNA6YmnIPJX58drAL41JhFsG/K9Vv3WlDuVlLYq7ZAiV8sj1328
b1aO9MXli8YhXHaCWQSqriixnNtkAKOyKGPWUQE5fL/LyL7WHHTOqWuAhKuGgBgGOlNcesuJZVMG
bFaYWccp/hsGaGUfo8ZGz0Tc+LdP7KXXEEP6Zmlx7eRdE7VQwLKOFQTJy1eQgerb2rC7YyMdRs2x
phcl/hXrGmZ22+XoA1jj/rg4LaIFFf9ZJjCTmNOFmzRKViQzYQxaUsweP8v+xwT+pmmV6/Mi1tRQ
eEA1ANk1QdWuKudrF4+A1g4RG36YJE4fO7TBuUqNmunt+bxYOAgRAoiIeqKwhSTXworEST3EhQbl
Q7fXPR0Ob8/Lp1kLbtu5uKmFHZSEBRYbMdiyTVjTpyxLSaeBxPcgczyziZOYP2/buOwU/jKCNnog
QTBrX3vn241SoMYPGsdZ+8H9kf3SfhW9DUduqR95+MTYTq9GO2P7IXcAXLblAKAuuxEkoZZuG0hc
H1YJd67OLpJk//NBi82K5IKcTpms/ahf8skrwV+RaochU3xIgt8e+8VuQerMwLmTkYdH897yHawx
PqJspBnQjwc9SPWKTNZtAxcPBx2IONT1kIRFhyvA5ecbBUxlqGuDQ//Uokpyako4yWYYwbUc09Q3
QSrpoGtBO/ZWvCbwe3HghGWcBUhn4opCtfjccqwmUT+jgeZEy53ZbaX63nr6LxrmvqzgUsKtgEh6
edzCELjONMX49DoGTMWD6LnNUVZKN1o77wzK3Gwj82jz77MqpBiA5cLbCEii87GpSF5woDSiE5Iy
zmyAzE51qgKMsfFGTj9U5LRu27s4hiBPRc4TDZ6ohYNbbPGAJUrCp5aDebHQD236NOmf4fTPj2TY
wG2DMw6UIUoDi00/WTxSobKZnQxAV0a1t9maRs3lXjy3II7dt3OedWlap0qTnXqTgQP6ITcLB7yv
RDARHlHkXpm0y0IoRkSFpi76boCKsBarlCo07VpdY6dWDcbO4QRvOi8ajkQ9aIXs6QgmwlzalYC2
NLqftpNdaJ1bNsFYHYwYvDWl/+/LiBMBZDW+C1yki2VslLwbFERSJyOEJiv8KRouIQXkAdj5+7al
Cy485AgQFqNxEO1QOPdLrs6KpbziSZ2fkEmewO5cRtUfbegS4nQxKf9QDrSwG1M+H1RK27dJGScD
Co7hcG/IHHoQJrFSnKaWZB/oc+zqlQN0WUBYfN9iKtCCPUVRzfMTK/djMUGdhtjxrO0iKXGV7LOU
fWC4C3uK0LXwHI+IuIaVq+3S9WKGDADCka5BA/IyZ6NLCRnyOROksyACGnvIs2lrxN9XbAC8j8wT
gOeQE1kGchW6UCIoe+UnU6qqDYLoyAERorWyra4tNuIAKrQrZbw7l88hKxxpMTVVcQpR63+0SKO8
AVrRBKTqOicW32fLUm+YtjLSCjNbtXJsK3jcg6XdgPvccDOH+mkL8Ulkl2KrjVe+8PKKB68bQDyo
FiHpgKyfcHDfjj4P6RRVJu1PUuWYiDHjJhmceg7q6A9P/aH0Fes49LtUSX6Q2LLrLnan9hR1sQNF
mSh0VeJBzMiuUEVck5v7WoSzzI/4Nly/iA8VTN4y1SXNUg3ivmY4EVAPR7Jfhe/QowVr1RHKM044
b6ei9ZheowHdT0iyC/tsA7a/Iq9tUjr522i9oUaB0LXMfEP34nybxX87iLmYjxAS9vDbXXMPQY8E
hQgLwEHIixoTt8vKI9QjEuLD6o1ofqvf11ULYbmPQiq9+CH5k/fgk3o30jcLZWok2G67iEtvDIS1
wK8AIyKAqQvvCFfA017Wh1NeD4VdGL3hSV0m+Vqa/G21WqhgmJ99R9jKi+rrIlnMN57J4CMRNycC
vsU1ICehAbS8OZz08TXUAYuT/DLalcVxKo9S8qRSOwlfrPElIaqD8LyyZK96VN+NnULu8oP0I6Vu
akLM42GEtFnk6PJj3OK5vdP2munrhivfTwl15TGAqEnlJU+K5dOU21Vjj/elsQFQs1afrT+K5d6e
0MusBG4a5LVwDE10nYHT+nyTF3o70LAhw0lioAsAv2mjPVoaRNgcqm3i+b6rAa5JXBroDhRvoh8G
va+b0abpxnzIYztma8k+VdzZy6n+/kWLR8/YAD8/xeFw6sGYIPtDDaa8J2aB/507lQVaNOMwRa6G
/O3B2Bnx7/4ljO2GPOkSOinfSO/S0gnNLTbj/RR7M3WV/L7QcDm4EA1Rwy3LauwcaAfswXoVr9R5
L4IeZAjRSAa6HBT20Bu5eHkzhSZaVQzslIZE341AATvNPJruALTPylm48NPCFNApCCYBm0LPw/nK
tSb00ZHRY5BGQJoOt2LnKCZPndsb5CsYPVsOmMFBE20V4vm2DONA8l7lVGlLsOyOZFtEWqk4lZSE
bCPXRqk75USRS8+41mzmrOsaJ9OyxESxdgJKva8BHrTJnJiVU6A3d3KKcIJKQRjToXfHKmnTTdp1
PZh0CLSl7REpc7SnqaHyo65UCwsJcqneyY2pzeyqm6fCQWv7AJ8ERFLiA8s5/M4skoZ+Nxex6gBM
0P9KyhQs6VIzUbLiBi4jAOF0UcYEFAVeAH+fz3k3NaxSo1gEQw/cH1ofaZVhsDu/7T1evGj79hNA
GeBoVtb6i6JwsQqAFCP1joQE8odLOuoIEZM0GsiZ5bGTfTZu4raV17vN/yPtunobR9LtLyLAHF6r
GEQl2zJlu/uFcGTOLKZffw+9uFiLEkz0vbPTC+xgVkUWK3zhhNDJrEDesHpXVLQDNmULD2hIAgxm
J1HeglZoQIY/RUa02Vh7gtL6V7bVrGor2YAZ6jXJDvpB3ALiF3xWCakhb/NWS0D7kvil3+dwnPEh
dQFRwUOaGUTY8K++7sCWQH7WExoOr7gyotprJ6fLrTh1W5V0wQr+59ako388Y/Aw+1A2mTfCj3tY
4UAeC6sWjHzAvZS+syXpc5QfDGD6c96soWRYm2q36VvHYK9V2a1ko/N5s5j6+WycWd3QzL3iXWAZ
DgUPe3JP0p2meSrZvd46yplPzzyzs7UWy83RIGeN4wMaT0AgXb7siHpPbuQythts+TYBpBiJz+76
ZhP0xzXK0jd06vLVcHig/w+AI0B+0Ku/HCxPsjYyAgVKnFQ9NYD4FeeH9NTaKZTi9h97ttHpuNtL
T61CtUMID0ZQbOLVtX3jA188xjIz7UVj0nooXngVcU2DuIPJvSXkI7EK2mw44tZ2Z9oAclRERpvr
eDBDoric5Yb2zh1pYKK2Ir3dKceXNqdM3HmDSTq72GTWQSE81NStoLQ204Y5L41zp/OW9K4+CEgX
HDnY+o6xl5A1kVAnEdXNYVs5BzQhDsIppBkJIONzn7poKLb36hdUaU0Xmwn/Ajy1dgOB8RqpnHT/
/AWHqMHUj7UpPDa5Gd93vlsdT/m+bK3iSbML2uJxuXf9VYkJ7NMIjO57R7LH09DQYu9vNZI5ghPa
h/tCd0L6eeDd1nZK+9MgilkQF6uc8tvKOkDzjEbJZjBjBkAi9anyxlvTbrirSPd4p1shNXPbMqhK
Q7O0ARZ9cSsCV1ACLVpoS8DKzUYN0bUVBwK0BkTFCeC1BP4tr3tng519AkDJsjSUOpOD8RDsypwE
5EHfZlZC/vZ2SToKoiBSMuiJmtCmMD61nejKaGlkpHSO96FZDMRVI/SsEDFA+fkB2MxT75sfCu2J
Tqqe7l/5t8zZPle7Y2UqT3diZ3XkMbCwozMvp5LLmQ/+tjxrHhywrJ589Dbub4t78C2nJ9AGhgHL
setNGDBZLtueC7iXUMUJTaozN3IjWzumhFotoGQ0BKALfhkEaySGVMtkdtR3rXLz2BPJ5Un+9dGb
4t3m49w/KxIh4dZES9/VT4MVbGUSbkj9qfbE2apEJBPAnwdK4OsewBuDSu+IljxNInZt+078qVHD
jY8yxB6J9QiKiVWZibkv7I5K9LmDHiLVton5xQTY1m1q4m6lA50ejpHNE+FUn0OSEi/D9xVodzy6
+D/bPYGofU8ISg54FjOgmP2N+nFUSEmojh/FTHD0JTTzt8mxVXLM8T8Fa5cRG2HPM5damw/fKt56
G9VIkhGZ9GZUWkZqHTfPNP2Unbtid2QUb1qlVKOp6USNpXmlY9wLwg42VmZy/nQhcIWVv/f3tN2W
hw9nAzpIST74DQBUm0mzt066LcjJ+AhyEn5F5vji22ft/rWwyzMrzHxbtCQ2sdF4MlgDHTdEcrYu
l5uwOtBpaDGaH44icajy8ZrQE6hbJwC2yJaZTUPJJiWY2ncb+Gf3mKL8fdfsUqtOCNm4FjS+TMO0
NBpY4j24FmZyV5LNSH3MzddnSBIHYfbu/PGS3T3Bd/shPMSvZj7Y04bHZmDpYavi/X8Pmb7Pq+Wx
OvcbZ9XEWQxpcWGNENoQGknvPAF96tEsNEv06Z/A5RvLeBp9U5vX3u9jXiVGuCnAE0BNQETxSFuK
hKdgnoi+DOTbSJszY0+IAoLSVEOr879+H+k71Vm8HTCGYHKBfQpCzTIHy8NOLNMw6D19MKPoOZKw
SuE2rPV20W1C1WEgSkhmhHBQIbFwF41kUmgISQmeppnlx/jKgO1BIiQOzXja1uVDUzl8+bjymHMo
tnzM2doApSAo2SBAvrzbugTN8jopkLGBCSo1lgQxP7DPslIiHf866LbKGXBUgEA87FOKo5/+ybjN
qL3GIWCN5bYAX0zKu46ooMuFganza6tkfoDfHnCR56hx3kkoK/Se9MjdVdu0wR5qIL+LeNl/UVX3
OB2MnELBrsP0tSa/lktfg411MBrAvMTf6MlAvu1yhtQoTbKiEeGj5bQfoMmFR1Fzm8LGfyor3KSH
4aw4kzWSfg0Ne2uHoGkCRg2ETvBn2diSEhXqVRqyTrhEYSfrjOsmkBOT6U7NFBl5AyuM1kTiMUpI
SquoIm1aC2C9jjpTLZ+J7RcQGML772tGug6+MCOIvCCao8DQUlx8En5KuELok8FLRciCU4GhxrhN
JTIwNJBD4IZg/AippsScaQixfoqnd2i1V9IDHGDL9AUuHSkuJaV6S9HxyYk4PhtTYTX1oZC+AEuj
YCdH4hvoKgmoEwMahhQCs2Pjxkio1ZWw9caJgHdBAQ9dBkTNy3cplJjXeikevDKlsfrZPeZFSKTX
5FE6/z5rtz/mf0danj2VJgS1KGKk2DVkipJ4GLyNwzYRKY+v9zcKnXiiZb9y4km39g8QSHOPHaof
V4I1OlraCcLGAb0akkA/haijNVo1JJ8fo+20HwzSuXB7lqnyIoZuGjp+iXhOISk6gsMGqURDRaju
A+079AeeQdsBH3kCMNzVA4fbIsns1GOqm6zcGGvQuOsyARb9TCwSwBeE19si8G65pMzGTu49ufNT
lLRxFA1Rm1JuQkbz++e5taZ/DrU4B/vRh4kfQ+WKd6QXwIgqzdQQA3EZpLHtSV4Z7bpQhkMFPZ/Z
qhX0V7BJLg+VuuobiZPwZilkJ6eWCnJoptDsCB02Ad5tlnlqpR9DdoBCIGXMbK1+eomBD+2T+zjf
SvLBgNSGn5J8GzWuEgQECGtQm3x4Ff1lhpcWO19FffK9DV+a8mCEH1OykfLNmNhhci8HcEjuSe0r
+16+45tjPGz8dAVneK3dNr8juk2AdcxNkStjoFSpK15HhWo8SyFpOVfdchGcBSjoESr/UtzDmi36
0z61X9UI7ghSZNvwJsjXH6HTn9N6TaP5uoj3/UBQH4ftEirCy7uuVtXMgJg89rrJKZav8cjCOzKI
rqAhwn0cwk1ekXILcwBoIlaIwWGQE9F6G8S2ttYvupXNYXagBw4RbZQrlhVFdWK8Jld4mKE29deB
7ep7gKqqmraW6hUPig0fDFnsVhbe7WHnti3Kb/DP+T4uflQJoMsqdU2CdZ4kmyZ40NrH+CMLJEfK
rBxEOn6vhGhyUlkp3bWuzK2jdrYT+d+hFzVUvcyjWh6xHnrjyDH0cckwmoayG0tTWCOLXmN75m8N
lAbiPHge4di93GAJAxRymgu2uLilmA4Jbe/k0Wmz7TjuteIM+N7vB8itcxbAeriBILCERp90OeAY
8onfzfXYVvmATsO5/JtPtDsbbbUSst06FKGshBUDxBS8txfT2AttI8ljMnot30lWwvu12UWQEe3K
3lh5J2EOwZfBlyrjmoeqNaLEpdCjoo5gv5bZ4LFiJ09/Ux/XgjnCy93SfTPh71UILCfuDIMxedn5
fUJvjY3eLnqqaC6hy7mMMmpBYviG2K3hSZrlHHFT/j7CfH0s3w5dflwtABdgNhfXS1AkpRwPcJTI
e3AiWU8VZN2BuoHyxcpE3ighoUEGj14VQgEiMISLjyb0TS35oCl6qqPwxN+CAArw6ONkYq8ZxHiD
CS0U6mm5zw2kJKR9Dd5zQGEaIleH7ileIwveCEYun2cxuVw7tXw6IRgpEkPpkHtVhiswBYYnfImk
tRE09GVroao8Y+z048xtB6e2Z2JEfBkOeaSXMyj6//49bmxakBPQpwPdxpidNRd7SBl5ILW7evTQ
9hy2eSkBMpRUMnqD4KvUMWjXvp6FdsdntSOXpbzx+2RNovLGLXH5EPO6/HFCQlk16oJKH5BwxIab
5hRC651MO5sp4ETZ/h9tpOBapbR8ykx4HCS2oqO1R5U1pXHhOia5fJL5JPjxJAwAHLQKNIRulcnt
5YEWkqMVGzmhqskP20OMFup41AI3ancpFR2ejm+atHZjXB/bl0+xWLrweuirRDAwHyJBkC8KJek7
K3IbjY6olmQJkad7wXhmxkfc2Wp0ggs04OdV+5ApbIW6973pL7csHgYoXGTWiMeQkF1OCdePCQNh
H1OCAqGGsqex0R61/G9rQN4Vir+2ktpd53B2loAND5kbW9JJLZ4lYcvFRMqeEWaEjY2uKz/ttBJl
yfbQJm5Z02DlmL4xbYB+IaMAmBmay9/I2x8fLxGkUanHYfSY+JBzDUmNo1wLhLVoDsEduVxhEt1Y
KxfDLb5S1QRIBWMMJ2FiOF0jcv7A5laqUKB8+ewbjJbR0+/79fqEhn7Hf19xGcQCZJkZadKPXhjU
AHuEZj2Gm//fEIvkW4a29yimGCJjEc3rNzRP/g8DIL9AQAgsIj7X5YIytKIJ2PyZ9AS1WORITbGy
ga7va8zSjxEWSzaVdCYBCTh6kfiXExMTuS6JUA79/T2uw4/LURZnRcOxMtDmiVLgUqozZNU+Qp7c
oEb6rjQr23DtlRbJks+JQxFHwujxE6yXpPe+U8CW9Veu55vL68fELZZ0kyq5WqX86CEYQj4aoDyr
im+/T9vNMWaI9IzBw6my+PxylDF0tPAmPjJiXfoI2Vpn+OZc/Rhh8fnRhq2UWMNbGPWLUj3nubXq
IX7zqMHjz0QYmJ0sI0IYhyqwQ48mTxTHdzGOTGYMNBiaD1bxrSUkyOH9flz5OjffC5AaqPdAAwCK
w5cbR64g8Aa2yOTV1cFPjnV7L3BrEoxrYyxWACtaISqadPJi/a1gHTHELbfKv1sbZBEKyUbqp7wR
T14KxKwkuV0pWBUI0b8vtJvfaFaJAtYASdDyG+kTxw2MryevKx/k4LHPqz1fnn0FjJ4Ot4K/RlW6
ubDRj0XBZ3ZoWspBtHIfhNmYYzzxs+BOtez9/j5rvz/P6o/rLYh6mSu7Ap8m+5voZ5VbIYbc+n2Y
JCCjgnYgbyyrrnUsgnHfqpOnqcWLFNYvRvHPUrjgW4JeAw4IAAMAwS+izT7ppqmCFqaHyikxRpcp
T8Vo/j5NtwJtSBogJYTlGhBEyzCA1+JMLBgOmD4G95r2BkTNYYlroP4n93Llg2rTRD7NpIkJO3U0
DCiECBr6qEMn+wTKAKldpcW0Rpm4vi5AaEWrHk1twGdRYL78fJAQa1Mm5vBhYjT1/7SkHu9Q6Aql
FerljXrDPBDeHP0dsGiXWdxYGpFU8gXCoMzkwc6DMLWySYd9ajxKlSkfKtnJW8DDCHpYK1N/vbEx
NJg2EgiRcOVaQnL7OO25BEehF6egecJJr4OWn+KInSujlShsI1NSd377cuame6j29vpKaHFNrgLd
9OcDLCZ5yuAlAXnDwZMjV+eB0kooc8T3+okBdALQYEUGZyt+DLvJUsIX6K2tTMC8gC+D5YvxlyUm
ZLQpLIyRydQm08wRKoYnoNVq3+pQ5noyDk1I2KZYO3muTzqMqgEMisoLlMeWSysdkBr2Yjp6cANL
FasqLAWJQ+zG5S5bc6K7tYw1wAyBy5iRp/J8ivw4hfDhucLv5dGrJCdqHc63Rpd/NtqVUuaNOgio
DjNaDT7KUPtcAui1OAlqENV4z38Ykf9kc0fW/8pMVAbD4rX3STCZyC+AxDO2o7wS2t94SRXy1iqq
WDNbZ1mm4BjHgD7E4OloGyTtj6r/yu+0f9ZwghMSCHhQPkcYBHL4Yi7RKMjqKtV4r0Z2K1jjKRoe
WvE1mDFijrHGcLxG8M/DgYeDCUVPDZ/w8tNVJS/WPdRGPUZ7uFhtyvsyo2UF5KxhhtlumKwOFWqY
6ZnYomKJzyrFVrHWYruxWCFOC72CmXOKT7vYolor8OOA5erVbNs7kWi3EKt19GSvayuY9Bs3gQZR
RbRZAd3/JpBdvnDBZU2R+ZPoKa3F109J7GgDCTlaA7QK+CP8ME3RLAfv90PgusYFNTBc/4Akzh2u
ZRwQyPkIInoteYYAYXmrACyk5x+rNYDsjdINIL8oZEMMF9wgtJou3w4uHUbgdxPvjX4zWSmOvj9B
0pYhiUveIP0UiftCN8ZNZMDdCC4g4rFpxnrltrk+8fEQiEhBz4aSAsKsy4eoU9iWcJzIezBFjNO5
M23pxfPvEzpvg8tDVcdFhgMO+xFiGkvBCQ0iOHzRVKI3JB7E6UjE5JWL6+YIQMUCN4C+wBXXOCnE
SMlZKcITHixK3JJKswaKvTFR6NyCc4Qq4NyZWcS8gS4GMqtFyZNkwBC6TQd41Wrmc2PFI76YcbFz
93HuYV9+jljh22nkM9mTajc2NqxXKb9PGhqfgJxR92ykTCPiWqR9fVxCBA0ZIfyg5lCbXxwsApMH
PoXchDd2Zh6aUbobdrIbKSvFj3mKFuvgYpjFWotbOQsYfPvQzmWTZTDAJaDI/NoOM9ZsZRPfKHuB
BwodenjVAIYgL6sUXAOyTtH7hieZEsmdfJ8N5uRMNDhzd63bPStOc46hW6wQTTnAgVLNbVC8AkaZ
O53KvympWzjqeYHi+J+/b4frAxQq3xD9RGw3q9PKi2/Mt0OQFWHoe1MFRO2+1TK3kAGBhVYAS1Nb
U83fx7veHBgP9XN0dECGwSa8XFMZEKHJVBu+JwMrHatIqVfOkOvvCikJnGCA7cg8D/LQ5QCyD7Hr
ruFlLyGAJ+bofFBFI9DXTtQ7dY02d71WMdis1MFDK0RHQ+5ysHqUoPcD0ImXhA9itu+YOXJU4cjK
Wr1m2WNL/BxnntUfcVLWFoXY+YrstbADKu/0ry47Q1KODLnVeOOO6dtVEZTri+dyyMXNauhjlzeI
fr3o66VJnwpuy/SVK/XGWkDggJsNNFYAdL/Pnx9vFfBVCW8jSfFkFVqwCuRy+s3vq+3G6gZJH9zy
OX0BuW9xTvLQp2/hIqd4YA3o1THzt9NrmDqGuSbufCPCNHBz4bTExQVA3FJEFMmeIvrgxXkjUHmv
WWmLXrfhQxpkrzIweCopYvI4Vo4UOb+/4g180+XIi7Whx32gpqGieOU7VBxrTxZdFXcng2dADtDn
H/2PYVDe30EC3QCA8bFfSVO+cQCXJynci9GGM8C5RSb6DTf68RmbQtMHo284T4cB+QD4pebpbzXn
1NG9UhBfKLe99KeYNIL2VFbYCXuAzUhkDCTiS1KKwLIflLgmMaYp3TbyJon3QKVk+V2n025wYXAD
xodXc8dwsuDdnn5C/2xlDud9+ssryItTaSyLsS3VmvMAa/6SWleEq1/mMuOAuk75wLmojXbMWxl0
/tHfBl0cHmmYaWFqYNCc4cB/TFLeDO5V6YR+elHVpOROYr5GMrixIX5+q2XNpIIlEnwdSs5TRFo1
tq9TIMQN9tntQGazpM+qdtm7T941hUwyScwKNkorrz3fKBevjXWCGBM9aZB6ULRfHNAKXwyq6ou+
Vz0ZEdEh+dC98bR9qzKzNh45npF15fyrqZ7XJogsiJVgb4rw8vL8HKH1zvkMS7RJN0r7PPDQa9z1
j4FAgEnr95z7+zteXQtIitBsR2aioiMBce3L4TIeKsqGyvlIFdBjeyrzHafjNj8aa0voxlwaKA4i
tMB/QXJiriD82HqFXsFMKE84r4Ir7zE2tqpviXTQ4ef93lJogZX9P6fS87vNqR+o7rghlqggQSgS
1lUK56WBxcqnQt3xwV3ZktCwmeHoKVWHY/QHBey+c5o1Ou3VjTEPjj9AlEG+CdCry/fNY6iEwEyR
8wrhrhMgJFnkK0fBdfsYPw8lRxBgQBZE/XKxVITSD4aRsfAs6kdcfzSLXSl5KLkXVYalQm5zNLNg
4U394CmX/ug7aaJ42bHcKuJOiS1oZ64c8NfB4/zCCpYuQnGE/N9t5h8fGZb1dRH5WnieuIewdYfq
Qe7Pw/Dc4FIBZbegYvUkgrUqNS+dCKwxfMcmMj3F/aum0Q44QAh+wl+OlOkn19MI/qVTYffqAa3m
rkf6ulq3ugod5geeHUyRzMHoYCnsFWilD3JcF5zh9eabgp2+yBrVCESdJwbzaKpLMCdxqoCOOHJg
RxJ8/b79vovxiyMGJltgkM3QFzQ4F0Gt1vaQoaqU8Aw5WFLew0WsNUMQad3+FQpy/evUgtjSPE3l
Qaj+tGVJAN1D6P1WFKDWESghmIqdySS39ZYC5w0CjGwV3Ot0qs6ZQQGZ5tUTguTIgkQCr1ggHwMC
Kjj+3tCpAaEUV30uJzodI5f5EJ6AmbJZbEPV9lM7+vBxt3ntAewKJNcZkThUic3wtQ/M2P/4fSKu
EQgQcMP8i4AgQ+oatLrL/ZKJoawFo4zFPB1Q94oAUL1nwM0pdbCpgEw5RIAvpqR41MFf4DaK/wjS
a3dqVcrW4EDXEJr5WQDTAXzPQJC0BIOO6AXn0xhH5xZpRemOgpm+YiqrTyW2x2QgZeLVARUFYPu2
86kMYnU8e46TMogsMbU5iMrQPLGE7rlf61bc2PVgOuIvLFoc2YgVFxNVxhVA9Fl0Dl3uBbL3/n0T
b/gvWJsHRx/VVmREgN9y79NnlvyN+QOgstwDmCEryct1MIdJmgGl6MvPwsZLTZhiGNS67evonI73
xiPWqbLPzggj2fjAzbz1yQZRB8HdZPK6Uz1q3crxfk17wAPA43TmEvCzkO1iIiJ4zNRCyMVnOOEO
HW0mWmi0+Gz858Lixl1f5VD16UjNjrg8ufo0FHYVWL1OirfgLlEOPocbz25gXnBqa6rc/76gr5K7
xdMtzv96CJtJmp8O7RdQBmJgmgqcdaAQFCcfcNDW/H286xYAmC3wI5TAclFRklga91X1xEboaWfn
WNyXoam+8r7FYrPid8XB923s5cjj640gkfBcxHSq4GCwEjDN73R5mM0298hp4R2MivzV0lTLdvDj
JD/n/JeBYx7p5cpLzoHm9QioG8/XOVRJFrMq+FGcqEGdnzvdZQ/DTrLbnbFFSB7Um8KUdxxbWWXz
HbocEKob6NkByAva9eJ8hsRKy0lSWJz9+gsw2aF96op/5QVAFg++nN+iz2itG4t38o0sENuuLc64
cuAZLk4kjz25sYQnbg26cV0nW4y1CBnKropTZWqKs/beQ8kAdLVdGO6T+Ilr79SXhlEYZqaF9ftX
+85JlpOIFg2q3tDtEKAXcXlkxaySciPSynMI0t2EewaGabnbcXbZ0VDad42ZJRZ/L31V0DxCGN8m
EO3YcA+BseeUv5EQAwpGKshsFkSFMHkMAQGa5htNg2TGE2vcCbYzjdtFIFBuR1xgcAsbEU7EtGCP
/pq31fWKQLEUR++8CBF1LW3xSjj6hFHfV+cwMhXlb5Ef5DWfj+uzA0OAM4a6LyCcV2Zvad74nG9M
1TloWjIMjzWYjtGJh6PO6OYP6un3z3PdH4F6B/atOivYzCp+i0UBOoQ08nxTnSUfPB8CjffODWsn
ZEewVM36JJwUqyRGkiAs+VArh1vZALde15gDMOwBdNeWG6BsOl8S+rY6K5NZ+qQfdCcZJDM14Cr9
GrVUadaoXsp1loVXRqMWuQ8kNlDDv1yRqSG1fsXG6tyZ0mAXyO5zaAUKoqV/VU8MhVUwca2coz5v
prklRDaDrIBMp1MqwvV4B5WjWfrptYpJa4mAlsdgcya01uHeRuuUTgFt7ofPvKQDtOaYW5ZvYCqx
6QDgf51t1DexoR23QQuqRDh3X6zUkq6ZOIi9gWtFIokmHmri8+v/iMOFQYz0qVNAYZUIDxZLWj/H
GQ0qu05GKvUQZHB4qKOEdvJnVE6DbMr9o/Spoe6hmH1Mc4M0E+CMlpFtYjiINDqRaxet3Ek0eUTv
Io21DQTdQ23HBLMwbPxDpV27Tb6RypfHxuVbLM5eoUpLSGqq9RkCA5FhatOjpB0gVW1M++ZrekMV
Gkm47+SfRUqCP5PuxrEtaI4/Uk3fNDG8z7ci74zmqJpxu+lzx5juU34vcxDjs2ufhidFuivutb/R
SYLEi/Qc9CECBRKPVnAnv7e+pRX7FK4DzwO3qx1Ii6vGg4Y4+LOKHTidc9FTYjhNcpcI9sRt/MQW
FVofC6Qp5XGMSyhyVRRqUJODqmeIXwm3HBiYKoV9db1vKvTmbKGjY38fvkGqqDJEZKL4+75HjTFc
U+m8rsxiUYAzMF/Qs4nQspox1oWUNJxWn3kQwfPmC65FRH3MT4qDZwRZZyUZvBEgXoy3ZKFJOa9m
WIf1WXxInoJdp5ymP/Kh12nTQHHxzzS6ONcLE26hhYL8Qnz8/Vj77vksl486w6DQ+Z2xUIvShpKK
eZ9leF9jV72qDw0ddrlZT7aoIibcQXcJBE4oK7jgyrIv/rkESciskKgf2w8+psa7tsmyjCiQHyg6
C15xPgG21qgoiFoGLDEwZ8kd5J4Ep5/2Pm1NaGgeA5Gwt/ihw4IAs9xfU2m+7n3O3xCSL7BaA6YG
kr2Ljd2PqZFpUXOGDVE44FL8UguD6nm6YeKe5ysKoZVjrf1zLItRcTcg0ocfOyL+y1F1vsuUSPHr
syBbIIKxp2EAi/9vuAu6R3UNi3ldn57fUZ9VH3WEslfuEZUsosjJxc05RM7VfIataKvtoS6eUWqV
y80Uvysd5BkBwwi2YAnm6RpZ46ryuHiAuWb24/SEHWjY80XSnOXETYVZhwLSDwl8n3erqmH4pasl
+uNVF0sUzRJpzGS8Kp+4AoSvYyh7DyvX+42EETcc0mqEEuj9XO0DNVd5X22D7zUTN38qxUuVjXKX
JeiIamd13FXM4UpbGwkAGMi+K6iKhVY7/BnQzBsdPlqB9N7IVOYH0hAN4nFQnlvcTpUepGOnYn41
HHgsPA42rBQE3DGgP6TwaSkpB+koHQCUGszr+xT89HSbK/T38+HWV0ZQilYipFMRdyyCUua3alkp
Lb6yjI50Zfvh01S8+80WBY9/tnDCikLPTQNWCSVdeZkYVWWSwFI3bM8xJL3fcexzKKEgSUaBC6WV
39/rRoyPwVAVRJcKbsGoC14u31BruqGYqvYs9TtdeNG/uE4E3twWUCUPHEmBrmlgVU2yFZOVZOlW
JHkx9GLnCGqZlRFUTc/1u/CWSBKVRlOGIlWrE9hw04Yw2SweVcUZjo0MlH2UwLJsp6+F6DePkJ9T
sNhXnQxHJF5o2rMPhZbeTMRDxaFsE6PE9tDCwZ1RyNrzAtW6jeYZ3crKunnTGpDh/RYbx5G5+AKG
NPkF17L2zOAGm5W7UrbkivrDoWwVqzZi2ghkhNiLr3or3/66nomi64+RFx9gzEFZadBJPMcNRLBm
vzItoxn0SnmUfj+Txpza17x6z8bHhu1Eww3GZyDlhj8rjzEPszzXkGkKMuoAEkAfi2sqTCImVQXO
tS75Ox46iBfYgz4nFmO/za3plSt2iexqIY1ehDsdjnrlWgQ8X0lXT4DGPXIKoL+w8S43gagmkSQ2
WXMWXoAKvO+RT7ciVLJ4i492sZXLjt84aPQ1gz3ufFI7fgplmvizRYC2rWvCm9EL5wwHWM0pA9Ui
Bz2f7p9pqjgWZnTB/z7kfET9uGhKvxKNWME0wR55BEMZ1KBsV5Uohgd0VV3i5tKAjugsCY8lslQJ
YVqehArgHWeYg9ECcWfoH/PYjLWVuOvWuQqoHeDO0DCf3QsvXyrN004rWdec9a1w1wcp5PasnMbs
Ll0D9s0n9NU3/jHSIiwRpr400hAjtTnwPn3OKXbQVM8ra3leq7+NsljLgRQLnQycxhlZ6Zl7U7/i
apP3tijt1ZzwhRseGt/8fcwbJQZgiKFrCX6ZAtPqxfnB+iiQtU4B0KYNrRgbNCn/KNK/fyd8ollF
GGLQs8Hp5XcyaiXrs5hrzmn/HGnQG+oeIDIKDT8J8XnfDf+Xd/ox3OJj9VGYVhPnN+cq/2SwEiz0
tzKJVk7emxMHPCnuPqQ64MJdvhNioHhqVbwTM2gC1CzEANLkn8H82LLwnMKxxgNjifv8cpBSGBg3
xjE7Bz6U/hQytMBIrelR3LpKUW80UAKaYbJXvWctmQyWyzk7a8IpUmmR7rh+C8sUE2T2QIZwFkgq
XGNnkOOV+u30IjoqjewndVwpztzYZEAEgxUBy1nAHZdlZV+q9C7hC3YeUC6ehEMLtu7vq/3GZTHr
EsydOFCjgFq9nM9xkpsymxg7SxANwyXZljufbdLmXvbt30daHk2oiEDiA5U1AASRXyw1eruU+XDu
FZkH9Tixz7Zlzx/C2ICMffsQw5AqWcPaLCfvPwMC4jU3SmC7tVgqasSLcVvrzONEZNqd5nVys7Kv
bg4xgwVm6gEa3cslz09pnhhRB3kPVEfFEDCFf9xU3y8BYalZlmguVC+CKdUIuTyLaohnTarNGfeV
lBCobq+8x3eV8ec5Ow8DMQOYTaNoBZ2SxTDCpDcT7pXOQxkk2qiyqVcEGnyclQi7kN/we7Fw2Vux
a6zViHl5bGBouF/MpQLQZ2aHt8sVyPg01msDKkMqKiORNR4KnhbxkZ0S+VFpPJm5nXhQxXsFkprH
Gopnvy/L5Qb4Hh7NT+ge4MgCenUxvFGGVVxUgxdFIa3AZWD6GbWiRgbxeSUykyT81mKWAdADWUuf
oeFQI7gcSweXqg8ChrHQW619OKA9yB0saYgB3+i5QYXalNZlJvTlETs6mQy1q/bDbyxVqslYP4fN
Nimfegi+ATMm7RLBKXJIiJGypaqwBa7gUWi3agEqoAgYm7xyGF1F1v+Zqv8+/uJLKbXfc7WGqWo1
VxwRURLU44JTYnylCTEkUJ9pusKJuLUwMWVACUBrFEjp5akRhbKfhGE3eIluts0GwmVsV+66rShb
5f+Q9p29jfRKl39oG+gcvnZUaEuyLXvs+dLwBHfOuX/9Huq+iytRvSJmF8+9T8AAqiZZJItVp875
UQqvc2b1xnZID8pnjyrsY99Ytw4oLuJY3ATACtwuWNJMncYvHXgxmhcZ+gNNu4/mAEzsmhmgvCwJ
plhtCsIbW225xAF9Wjm+CzpL1fH+mIFqKN7ryMiATBlohdvPQJuhgbhx4kG9nnJWJYJIPEvngnEI
0DEqKrmoGgIBgKw1LgQ6ZViXIjdPio7+E2g7SNnTPLsjfxIS5/Gk3t0DFzNEPx2SVOSJfDuYQRt4
AE0M/qz44fQUj04Vfw6CZCoX4MHCsHaXCL2MCu1ZgGhDfQOV6ltzc69OiH1gTqjOtbDR6k2L1lwp
t9A/H4PboFuqTSQvVptXT0nff8V1+wVUuZXMHrN7YnWGUR8GJRGpZ9JJUWlJoWJGvmUCQ0A4Zd6S
PIGqO5WYoyaTeHPSYJJRB0a7O2gUcLxSk7wotYwUcCycldaR5+fiLBeWzr3kLyLJfkeImJrZDvsj
4ZdGuctO05yRjlhbZqJNj/gWzxD5AiC4el6pelBpELAWztn4vRhelz2LPUzymSNnUHphCbetTS2m
FbyPaGnCVqEGnEutaITQSThn06Fv35t9DSAPiJgf++5dmyPxJmwP0iMGuiv86603FSPq/FPaCmet
ddq3HCjWTG0sCSmFBJxSIlTiRVzVz8PymWvFzjgxzK8tq4ZyIc5BoJRxa92aB0laiH6YRjhLEWhL
gZxoNk2UoYD0bAw/pzE38ZydIB3YKRDISm0JjII56RB4/BkkGKCdi0DZRWwoSMrRBS4N0Lo0kifh
LKpuCV7XEanpr+pdTN1hfItxfz02d8mr0/aAcsG+QWcTEoZUcNL0it5WqSCc1fKQChui9w46u2A4
LJHdjQDXLMpGggZx4BqB3VZvyTsCUVNNvUk9o8FbDX1VsaYiNpPFAX06+iby5heKbdm2nJ4WyFnP
uVOVjEm6O7ORr8d738D2QyodB9DtUtWj1khVvcg4d4bKIlBCC91iFeuGIitOzQ1EeNH5jQZwtCnR
OJymBT/DomvLuWprU5l/JN3rnHi1rHg/piy2eMISWbAc4K4SAtdDjhMnGJT18E+dWpFM7qpBrAf+
nCjf4RdIvgbd0xY3m/7Mf7qgtbSINZ13iVXE13A3Am3B/YdWUCrUTvMh06QFHl0tKApmkmss722E
cwyp67CwqqF5xbO5lcGR/xaJjLfLyoBvrVMDrrq6n+pBAG3gYC9I3NRoJA7K2KzkbdXJlqptmlTc
A9bz2PXvsvWXUYN/E0hodN3wdLPmmM29PuslQq7ZzYYdp7XmUi4bAfVNOT1E83djuEkICNq0V5QW
VUztBe9Wr4NUwPCn6xk7cX0RgNgk9S8CNqUCWDkMRS01GtDy/AZ57NI818um5H4O3+qAgu8rSDz7
zcQ69O5vEsz9lVGy065uklgGhECQEXZyYLnQhdYBbdcw+bWGHpdkM88fXAewzlYvx1+lPSfHUQCG
FAyES/E1y09d8cZYEzq7eVmTq++hdjZfD2MM759IK9Rc7LVUMI3SUQsUTp5D4TSbYlLazBjwDhf5
H7OkCwsvB4DUqblfsrGshWGczvwOGkSa/KK1kxeKaAmrfib6p6S5tZofEghDcK8GcvtT+VS123TZ
SsMT2Mfy+jQJo9lFZ2n2VPmoxzXjxLu/nMg6/fcDqXUaIiBdWh6vm2SUPiqDi7y4j/ZcIS6M3XhX
VKOngloBDYIoHLDX0zlEf23wqkG7QRA7VI3TyuXUs4bE/2xLCCkxBfmuqS0xeOLal0R4brJXARqA
4SfDJ8S7Y1ghfFUkbYiLCinlWx9V4qXSpVCYzgbUPianyCu05cmp/GXM+uIWSv23Qxbm2Ch14PDC
tOdAFWOi3/NrzPSc8U67v3nIt5C0O9wEjxfqpEwMbiqSFoR6WVpgtZVCBoWrmjHOgrVdeW2FOhGR
z85iKcOIlY9k9AboyQomL+HR/sWNH4zZXfOsK1t0zVJNGinnwBNyTjmfyz/1/O8S/FR/ioUfS1aI
wmWUbpJDOb2K8wGs9ApjqCsBCGYULSgC4ln0FNDR9IA/VFtFnM46/5npx46vzbIYnDLZoCtlTPaa
ClZoIT72aWc35afafc2Qf1qKLY/AQ0e5JfoLDmk1d+Vp31Wo8C4vS+GlrXLQuWDT6qNVcae2qyEY
IuxGeYTMxOMZvEty4PJExIacA4CxYCmnHkHVbCipInIgIQVYQ7arsk4cHYBvIIWrLgFUYoa00TI3
jIkTV7fFlV3y51dH91SHnSqn6nRuoXwQDHaM3L1SSZYcnLTMSmVw+nM/hMoLhye84scQes+Ay0ML
eFTsSP3I0xIUxehFwPYt9izCrvt8BpkVtKIhr4D00520W6ZjAy4DePcaGSoU8Z+sOiiZnSGpm2wh
U6qNnNnsAhDuPl4Mce0CIdShSOuhORufcDsrGSePShJiNZRocBMVgBxV36vBbFY6RABAwB6GGQgj
QeK8b9DsKzxV1TlpbQG0Ewvq1vki7bXQLdTTXCKLygwpVz4PmVoZ7LkkYYt8/u3nDepYAHmLvGkz
HVClMKv4RYysCSXjdIAcxXwOwQw4+8r28bSs+CgUD1GuBAAFhxadrs20usj0lhvOC//eCqW3qF5b
1u5U5I40MpaAHE63UTM6C0BKgZQjmkrRU3o7RMPI9TGUIUkgT6DEjsxhfEf6WRX9Qd8DTii/PB7a
WviI1wvBq6J8gXiZursHmSsgSCsNZ9Aalq/TFIpOBbsuvASsG8gcSRj+c4zFfBXDUdtlRcEKoFfO
ax2Mm6CtxUdAq5YaciVnmdjExnB+0UHp3/eyyZdeyf3JFmhUsaR0Lsqw9ASroIeACgNpJ6FRpRnq
J8hbq6AfVufisMgK95JpHahT6jREtRBKobuph8dLFclDdJAsK9DBUcxG78TzIvrcotd/OVWarTno
c2Q9ARrstUS3ekTi+z7W31IxkmxNBBh00VJ1MwQV1AFAjWijatQ5UqN/QXWi8rg+ElxuzGKkQTrZ
7JECdmV+Vmqz7SWcN4pUL/9+2IJkFp0AIJxCY5FMbe8p4uswztPxPGTFD0XsnmXulzY+D/Whld4Y
jrVywOp4FRMCbiR77hwr0zuA0qJyPMuBY8jbpAy2BrKQRYSO2fF7yEq7zfMfcztaucaZ85KZjA+4
z7sgMYkWfYRk2EZoCLndSdXQh4sGIetzLbsBsMM9NHxF3I8VWsnGZd8s2yLe5RywEPJvvn8tezRL
1SoYoT+KJGS8FNZcHHrdyDUpoBMErOj2W5RiUQZZqQALDH7W/e/ZOEJboFFNrTyUBWPgaycIyux4
l8no90Ax8tbWrKGAGxX9eBa75NcCIq9UU01hiY/q74GrIMNq9SILurW62Fc2qbkGNZFYob8fRNcB
9xvyW0nglRWu0HBXZq3HLQDb9pMbQ4whKBZbhNY3Y7FX4jAMGFMMvwabwSXXenWdL1XX9ZnQQW8S
Qo3Jtu59JXtK+yP/JHRODN5aCEc11V5IcIQudvG0sFooVlf46gOordX0eS3PxNvQ3OMoWW5OSuEG
J/CreX2cHrRCZoSerBGTD7oaMa5wNUlULHMyC4dJaLd1bvhKr7L6udbu3OuZpaJpDviJ0kgwszPX
boQUNNs1Ll51GwM5VWhoGpwXUx8iN1HMXPEeL+v6pIJeAbcvUlU0mw4XNDo3tBijln/W/KZLXwvN
5OYXCSB1RkC4FnKBjQ+JDIlYwwvldj7jKAQ6nm/G81j8HeMnNdKsgOhuowfFz1qzDNzvsvt+PL61
rAWhAITsB8ZH+slvjQ5lV/DdgH0DJppZHx3JVWQvg3hUb3GQxVA2et9tQdgb/X1s+JLjvrsFrwxT
135VG3pWKiP2y7IVopc4mN4WPjVJJ2mDoylSK+iDJCYfgzYj3GfoOx2BUtM3BuKtEdqVS1xtE/kc
1aeafxWhRjqJHrBzU4A8iwh1b3mjD++Pv3n1PL/6ZCpMaOuxm/oSc6UOyI/q6IoKx03Hscraa1OD
qgTpNkVTOlGYv12TaBrLfpFaJAuMJ8WNHHAbSC0Y194DxUPjYgaZjBAbIH/OfrVvRnPmQKgKZJ9Z
GsFJ5J7w1lPLJ/TO7JqD2p+mxRulzYSX4OPZWNka6MtHEQMHPDjZaEo2tKZFQsWR2fDyZTcFz4q0
rWOo2sjHWmGRx68bA3ARsCBcYDx11gTxMqVcrmAfogW52IQStM8g7Zb+5qHhUQwsMguGuUvMenW0
JZOiVEvNI6GatVbNq85cfIW70FPQ2pxBVvLxTK5lMgnFwf8ZHR0oyJXUpcUg48JMXgNIf4la60Em
dVsAzNDInd12Rwjxad1Wh7MFEw94PcqcWnNsgmYnxt0TFFQZq7sWluOboK6L+jJAD3QhQykGEdre
+CaVL0+GFlTIqGYQxx06UbN0cJCjMKlACDTUdgAKgjlYAaqTEbSsPHvwAoGHXUAQPN3uDLRsb0QS
Vr2qnyPxhbfGAPKTIST1RMYDa+0cvDFF3Z5JPZVGI6lwsFo71sWm+6gJE1Hc+jy3i383ip0AfY1e
C1ZlmRwa1DlIXllIG5MLE6f/7WaX0iBoGgEiHWCh0E3OGGXTmBIWSSTl0OClQlFZh/gCilI6QmHK
CviptM6IRtHXjgV2UGQiIhk/yspGM/hjZ6YOyTtL1OE1CQvqmNIgggbrCAGZ7ZDZAROEdmdEQTMg
afogTXIoI1FX5byEDZ+KaGEXxed83g0NATrwCqNMu2KFGMCjCPLpSBhShw68T0/5SIl84UOdvkD4
L9dg9X/5x/nCex4YCnQYSogfwf5zu/7lJKsJ6GQiX9KgauDFlqDtMxZIgtpI4AYF8QU6kwVSB0Nd
ihqJDsHkGv4c+5Uti0+F6NTcRp//tgIjd0A5M+zIkNPB2w6yLKQUS9kZoznPqrCOfGP2e94WWMwi
VMhJfh+8KUT5QMffAHG8nSwpgwqDpEWxn3TOrKLfDhEZ4+BbM4E2BfQyQdzNAFLg1oRQB2jvjNvY
B7II1Imzy6qRrMwROIfR7UZq5AT1fGvAEOIqQh0q9ovBQ1/m9O9rDdQsHnoQ6iOSLvTeyDIj7Zu5
i31UgKf061zodt2ep3+kTyRLgdNExN0PoApeldQwOlnPFp2rEh+wMDl84vUvJnvxylIQxAJWApeA
imc8NVNTYkiZVCZ+i2ot916jb1Vn1APuNwbiepl0/aDzEIEMdVqVyVAWLchK/EnfFsNunHYZGL4O
Sec+3uWrQ0HSUAJYFWcKPVuqOPTZ1OSJr5kp8jhG36P5gZFbYdmgxtLxcqKqLWxIwU4fvwQAV6p/
39+SBCE6IlgqEPjK7YqUaZxOGsJygAbcWDN1nvHWWxvC9e9TjwIJ9WtsDvx+3xxmdPmq9sixshNr
NmSSRgX2BneiQdnIgzThuXRM/Ig/TC9CbuOp/O+LjWwPLxIsE3qqqFiiNZagSpIm9eWdEFjFz3+k
X71sPbCII3mIoiIuDur2awau7JTQSPwiPzbxsY2cf/5+cOWiWgl0N8JSuk8rmEe9DpMA3z+/dZtM
OSdvjw3QbVBkBPhsDecTOdEBlqD8aMqjMVTqzE/NHmpvjfe3aq1ZBLLOnF+1CsR79nfwxTB6d53D
LMrhAAch/UVO91ujWRFG6axpKDN9yLvxiYOKcfwWvqVP8ik5cLsG4tDtr/nlsdUVo6DoQKIX8EEg
rWmajipvsZsKadmDmjF3lsDpvIRFPnLn0SiV4CIBEhSQGiwb5Q950haAPffLftzxz/OfgOHOdGIC
kQ8QLUhMgJ+QdGpeOAuuXkNj0wNVWQzLXt5pH/X7FBNWJ0g3o1ut3LLUSO4HgwQ8ZovkIpCppGGl
S1jraqJCmSgoDyP3DbpFJmcmWeirkBvjQZkSv026m2CAPsW6HljaNIzBMMJZRIUYWW+oHx2AGFCf
H68+yxJ1ScppHwvzAEsJt/uLKnwoWcrsVJz32MxdSEEGBJpfGf0luGHoEsrIFx1qicayBxvZpmFs
1nsPvv1xagy5LLbhouPHO26Xli9V9LSAZGJwHg/h7iImQ0BoSjqLBFIZuN2cYshFUxUHy75oNgHo
Zrk9uAYSxPWj+9jQ2nAQr6CsKYCOCF1Mt4YKI+rqOqr4fVw4ygBqun1SOEX6/tgKlQK/uBgue7wc
kLBAiYfakqGRSgC6N/w+3GTCAQVTdXYHJ+DswmP21a6NyECzMjI6cGjAAG9HBDHYDMUMnt9DgXiG
vCNvBT3gJYyrmU4IkCGBcBLNIoR8TJbp2Juf29aY1GDYl1/DNrNfFm92P6GV+fl45u5HA94s8g5G
jyZh/qYuz6hCgk1S83H/U96epNPjH7/3MmSsEHejoQfvOhw0t1NVVEmhlOU07sfJAV8HOpYmxZsV
Z2AF4fcbnxhC6wZ51KPRlCqBBJke5HgIj/sYOAir/I2LZovy9OPR3DsZjIBDAvSVlxuAimQKOV+q
MoKRbAtZYtXSjy2Q9pDDbRmR5cra31oih/bVDdC3mZpr+jLupY/c6/8Gn7klfcubWDdbFrsqle2H
m92aIv5xZSoTlw4PAphKTs1J4k3O6d3cVl1I0BamZj+ewRVnu5lBytkWnGuVNsHYbOUvcmKPx5FF
FkPDou8GRIUdCWTPAq0hc3eMTkNndr+GH70d7Xi334JAqv/xeEgrt/XtBBKvuZpA9NI2bVnAXuc2
sQu2RU/yeB/8MVug+oOF4YN0OyA9PJonMh76zoh5Ydyjda2OrXyD5BIqbMtehHzxDocdYG6e7vKm
rQ1O9JPlmcTHb+9yjJa8EIFZuCC7bkdrJHkecxz2QLhfJLv825X2VMKUO4yugR7pucYuj5wZ8hKb
xxN9H6jcWqbWVeNE1PJSWJZTR0+8SPH0ZWbN7qqD4p4CrhcYb3Dj3A6vyvsw6QYRp2GxlT087fag
FFKt5Agye7U3S6jQ8mi3fJYb6/HoLnkOemIBKf4PEQUSIdQNlohx1DUQhd8nvqJu9Mhys310QHV6
wz1Jz+qrOW4l77HNtUMTWSoE50BDEnje7WA1ZA3r3simffAGRqtNZxqHaRexjmaa0PPiscC2kLYl
4FyAXLs1I1ZjXiwizGS+6pSb0Gkho3mon5SdYTWbYTfttFP8a3FVLzxK28dDXFvPa9vUemp5oSvL
Ukx71RtAjw05t5369tjE/eMKJygSMwC8QzABGXzKRp4Bpie3sNHYgrls9G3sdZvU06zKk1+gCurq
jNCA3Jp3rnJlkLqHcj6Vp66CwdEClwVjC4irU3b165RXTE0wB9OAX+de3fqlOrdO+FWay3Yw9e2y
iXe1ne7Ubb2dvGwjfiQH7TM4zPv2xLqY1k4apLwIOwxKNUio37qNri5tJZFRGm781r3KO91JN8Mm
9ptDu+3/tSb0Hy+9MkcdL1KipmVZVNO+/W43xmsHX5Xc2BH21WY8jR/RIft6zV9ZBG00KpE2e7ld
rm6PeSHsmVo57YcaLFO27lVbtTbNwtZt1RZ27atsoscgPUHUypKeh52w0/8fztVLqx0QYUif0Bwl
0YJYp2y7aV8vnj5YiJln3mFsEbIF7jyWtPP9jw1qcsu4GpJZh438GQw/xacCda7iqRheIGT8V+VN
aOPGLCFHGpn9P1P7X6PUxaxqoSpkXQujqgldnl+LP3/pXrPhTIDdnvjfuD3U38lmJ33i1uQqs2Td
lY9HjQf9rQfLXT+lRtvgA+YjgJW71lL/oMG2HREFm8CFf/UVY9OQvfl/n+d7JFDbDHwM7lVkPxyd
8+LYaTvG4bMa78AlAVfUNPjmnT5FUI9t0NbTPn0Hh8sWEKtttQk2ldV4qcvwG7LH78aDKwr4ceRA
7zrpIOsU8SrA9XuQhB+lAf0mpvQxHpYfRmiqvrYb/6i9Ffwm3HFmEbKu5NUT6Mo6OSmv9mYYoG6A
Lhdcybmlgd7wm3D/b8O/qWiKmaW/1n/Qr8WCntJNov9x2yurlNuWMTKmizBgfgMHQkwCjqLa2g77
Zj8mJkDIxcavcjs+G4yrcv0e+69hOrLsOSOOgPuZ9vxz8ERo8jTHsCpntHWztqddY7KYo1fjjyuD
1E2DUw/ox2yEFqHbpZZxCFx9A7LgmhGhkwmjnUghYirgyoZuC81FPzYj0luCCEWm1NSh/1Q4XOWo
9bZGvaa0oA312GnXbmcUHIBdR4oQT0XKa5KqFXqhhDm0YVsF4yRd2+DXP05dilOkJOh4xI+nG7CH
fnCM9/pqFHr9+9RBTeJiaA7i98Wn3HyejpMNbFL9nHwJz+G5s77xH6w9vvIAhRiqBqEA0BkC2UKF
T7UiV0DvSuK+L7y5dWsvem8/jcWMQQD7R/3FXJ+1B+KNQbLtr7Z11/FCLwYwiKeiGeaO8ItLzexL
fYUat/QVnkLJJhT4rHGunCbgkQcsVQHZHUp4VBgsV6kmNIMm7sfgNABSdEyfVH+QXYiHCAfFM977
U8PiAl9xfUDpULdFyx7o5kRqh0lNGeldwwl7od3N7xAzIGiHH6qvdru49R77/UrSghTvgaEyUEIE
dp7yzaVRFWPBn+97KCe8DrMr8NYgbcdhg7aFvLKb5N8vWPgMUstEcw2U3DSOfOAEte8qXdlPoR2+
gPoAnU4VyGlCs5vNOrean99gknk8zPvtfSEmAT8HSN0Iieqt9yhxPPdjPut7XgZv2vvMYku9PxRl
oAfgJ8gz4bFEj2nqx0bmOl7fT9xiBn+G5/4oLV5XASfISMbcOwcsXVLyeM+DZIFyyCJPlRwMRugy
KD+DAjxCVh/a2exYBZQMlH+OTFCPQX4RByMQTmhav5021BiWphNbhNPxS6Xu0ASnJKzIhMRTtwc9
UhLYXBfGbALtvLUhjjwA/sg84D5p/AX8jdImykwvPfORyZJnXVkmNFOj2ngpDMq0trZQ9WodNbDV
CDZaticXBTX5T40noMp4kK0s07UluqIVTuOYtgMsKaYOjLXXa86hW6z+z5gx8Dd3lwtoBEj5FP3t
gBqgYHs7f3NfCEONXgY/5rdR7IRo2tc//nH3UCbI7ro6e7na4It0nCNf3RVu8/L4x++/H3VmEpLi
2QjwGi1hFEVdiYdrHPtG5FeKZqqtVy+MTUNu7xsf02WUUQGPvuRN7hA3AoSzR67PSj8HJhnAvI+x
bSASxtgta1bAygGNWkQtCLSJT1xNk5AGrZA2Zem3JoSRMt6Moo02bB9PFzmPb4dyAcFJEnpjkJqh
H9hqEJD+3iT3jckN+afZgl4DBKl5FtCatoNCE4jDyMuPPBogN3c7mFFS+nEGBbRPZH02iNwn8G02
5sh8S9P7HwA1tEIDiYPlIfIX1BmzqHXFiVyQ+6pmy1C5sbhj7yAzCWrn6KTvhq30UgKpPJht5lbl
YUnNmgXYuLsE6W+g9lAltU3chFzud/bH6ERW6pj9R3dgjfXiy9eLR9uhrqG46Tgu74zcr53eEdzB
77ayI5wNt9zl+Ct9jnfLfth3G805ocjvcp66AZP/Dv2Nx+9N/gpyc1PfDB40dJzcjV1Wpp9W2EOx
50JTBHwa4DcKxK+oVVe72qgLHbKhL+DV3h5DMCW8q6X1tzEFqzB1E0rdjoj01Y/P0Gqs1BZNxarA
XAdBPvx7aht24ATOY5enT20iSAkGNtQhAcpEvyM9a7XeFgE/lv74rHW72qogGRdZwUcaMQ7te5+/
NUT5vC7WRaLNMATxS7m3ucobVFc586y0MX05XAZ0mV/QzRAlg9tZTvqGkwN9Kv1Zs0IkiwcXJNXQ
tkEfmzP9K/ME1hSjUkH3ghAWjymajjIPjYELRgOH3yHeg/8crRlv6al/hZ7uwnqJrM0gIUlCMxeP
+FWnNhK/yFUgceDdH3dHaDCY5P8g2jA/StMVobawq77iD9ZT8S75SUYI30BnIpSQZQSVt/MppIaq
Nlpc+8RYuOm24SbcNNsRWyxsTUgMbKutvgv33TbdgN4DjDdPYebz9uSMfsSC/F264283Oboj0SaC
jjbsI6TQb7/GCLVO5tSq9vcamYH3zh9sBQLl5UbBf//8hXSzGdkhSHX/81dq/R2sxZptwYE8vKVY
gIRakzNjP0FinLFC9B2FqUKXnSpgjYAfAKjo9uMSbRSrYVhaoAVN0UMFKgfzGGMb3e1XqFuhYADS
ckAtAIGj3DuQ234C+X3kR+jKUBz0q2iGG7hy9jNkEQXf+RtlinzK1ZVbin3eI4cQASZqhmh9/Qj/
BMNO/0eKP6LYBWUTHImAUSOBRmMsh7ZrNIUTIr/U7LJ18Yx/0rgTx4gfyPFy4ziwAgwn4nod9VbM
3O1gdKyNmLVL7MdmYLOUIu/vOOrXqZVHlB8V6kB+vTGXH1CU2/zW3cxRzc3j05puErhMFvpJgYUi
Vzq25O0wFlGulSoEdDc6cdhyMvhEXrP9bCO2EyA/ag6sxuTLM4SeOGw0UKIRZlegFm8tpk3RNnXL
x774rKKHcs+DKfotdABactJ9/lN5lt3MRAfel7ZLQnNbJy6r/e7uRMfkQsOdiAwTdr07sFSQCmqQ
GLEPaQMOR1DoLL5+AnVWZj2e3bv8OHFFaLGj5oG7g6Rzb8fK6UbWTkj6+bMzvcrvxbOOIlz/Ej6P
L+pWdrXN4mV26g/PDcjpfzFJqe5KH7R9anVjMEUZnAT7oEzBc9BWfk+nyQYNxDMSFfFPwVv2hsM5
aDgaggMqy/tim21Y1bu1bQ/fAl8KaQnBeXY7CUY8omqdJok/7+JN8tqLmHRmVZmMhPYqSLKBNZW8
6PG3WyNlFTZB20AjeCZajelzmdjFa/KxdObojacmdOMjaNk/y1fuk/scWfH3Xcb+MtEqjzQQCMbv
6b80sUeTiAKgsvo8bWOokbxDwan+CE6BWRcffx671ar/kmw9ZhOxAs36rbUiinbGAEjxl7bp31Kr
PAJN3u5ZAebqKUTEt/6PIeqqVsWeK8HhkSDS/p5k6xzYvb8chsPIOrLvLjqyTwAtA+YebF8QNb1d
vYJbxqAiAGZ3+iV5ABX+ejxj9LP1sjz//X2d8o5BmIBszjFjkpv6O5UR8q5vs6ufp+6CsogTlGvw
+YM7O8FX58qIwLftO/dhoNwY7pAiwQNz/h18aj9lwcRD0M0UU6y9x6O8Ky9cholqJgGyI3Kgh8kl
EbyQrNdih7tPbTNbyr77EVsgFnmOX2uHxfuw7vZXBikHUbhmMCR9Tnx7EU3IcubPsrdUdu1rqaVU
p4YpM0zuvbttfmWQuhfRPJfwcogRguHAmZ8NN9y1/p/FwovXabcB4/xe3WhX1qgnRimpA3bfxVrl
i5YMLMDwrVjfj5dt1fmvrFAXotRDi1VvpsTPN/oJGh571kv2rt5F+wV1AoNovCgiCRb6L5Q1zP4J
9VKnchJbQj2x83p78uaXlNWVcEkGPFosalcveQHVtAjeIXuQQEh/QjrXbu3WTBE6pzvDQQNwfZ7t
yP7BefxG+gQhs1du+D0CgQ0IgczAml1WUnH1o0BDi0YJNHQRkNXtUYPApJLTGJ0GmjtwuByAm4fq
1PAn8zJ/eg33hW8g/mgBm2n9yuu+y4/Wy8+S0zn9trerQ/i78lgByWoUdv1RxBGvImMpEOMwm/BR
3LFxQRZjt1YHHeHoi7zXZfexv91VZ4g7XFmjmX9nMa6AfgzIcSVbsRXj4fe7MHOkDDJvNjn7sTma
BvsSYl6bo07HRZyxFjkG1zuFPW6mjz+CG8ERouP4JR15p/u1/GicfKd4wiY4VjgckycwTIvmuAm9
7k0n+Cwvx4uM8V1rEfz1d1GHV5xBOCXg8V02/8Qdua1sSVsJTUxQYgIY5xxvUhR0pE3xxTnCTgUH
k6k9Rw4wR3/B69kiiDqHvyWLP/E+QIgHVpFi9TC//jzqqGuXXOHKFKsk4SH6XpP/adbngrB89zdl
rBHLAelmWj2sslpOYIzfgZHLlDz3QzBlM3G+mJHa2nF3PS7qMOo5PpFTnXgfjoLoyJkD8mSRO7uh
PSFHJZmJ9/79eKlXD8Brm9Smh3J7YrQzbBqvKZ73syNteif3IHFtcdbgAI/zUewq1qSSqII+/66t
Uru6h3BpNC5wMN6LX5ZNb8XPsp27td39fDy+tXvqyhANzQeFe6DyPYY3OoqPnhbT8BJnNKPnx2ZW
oihCmU/KgACLIfa8PaUE4DQ0oRxjXx7tTv1Kg18Ba1OuvBXQ60HIZvBYAHsA2bNXB6EQNS3HZXLs
C53FR08ggUJ9wQXX8uORrLwWUFwEZF7DG1QGPuLWjFq24lh3Kp7XwhagL96qwUqyoPDOVLBlWaLm
jJPVWWohyOtDdlEI35rQhJhN4szdvmBEf6tTdzUm6jjTIWZQ9oJ+sZQWThvv9MIK0rfxHxVzyHmO
FkPCyQsWPaTwqGsdxFpjrAopUILGU5r+bcR/bf66GECrL4iuJCQI6Ldc09ZzN6h17KfSZGHG2BZW
jn4UflCsRxcb2sgpHM5jX1qZd4g8AFWBNCoydRc0+ZXLSqHR5ZkEX+I4O14cZV8P51yyI9YZvXJu
XtuhX308+hWUsddiH1yzIwSyAjsIdjWr9s6yQvlrq2lVPkfwotzkg9NHqr0HEuPiXTdxafPEAt8V
xepIi9Ihw5ZAu+0EDRDfSJ2a1aOwclaR9QBggbBXYZdTOxxthXPWxDgSK6utTu3nyOr4XLcADDtK
Akhn072XkV6nSwUyZgjAj3YVDTYXMlKMa+9vDAJtXWCWEyV0c1OD6DMtKXkkNdRdbjgZRFEVK5AP
fQ/6Dm4rsfAzq7viyhxZuCtPLpdENyINiZroZPaMrvTVRb/6berQQM9sJwboLvBLZL/kY7NbPh9v
Q5YB6rItMkkCbTfmKsh26L7VJy9un3jx7f/LCt3K2Zc9L+QShhG89Qf9FJ8nBkBg5b64XnLqZPpf
GjeUWY1sGYJlITYhxq2Hm+jX2DlG8v54KKvn1n9XxKDvCy2SxCWHJSFzAfrsdQdHLShieVbaf3Wj
oK8beB4UBdFte+tWLRcWZQGOYl/mvUxHcAkZhZqVg1mdN7zqEJyAP/0OhmXUQZCXJRJwbe4ksYMq
XQkhr9yaI6diZSFW98mVLWpA8TiMCdfDFuBQALRFjG2/Nl8iuh4BycMDFe12t/OVKC0pa5TohV/+
JOF5YhUX1qYK2WgBLYOQp8aC3P5+JOh5pfEkjHvrU3Dvmvof/jNIjikrq7cSloLa6r+GqLtkGiQF
DC0z7vHv5hOm0sl8WThHDWxWon1tyhDPkSotKJvvAI563JKpFGL/2Lz225EBgrv/dULBjiVR0CcB
nDS13gvQpm2VIHuYv6sZqtmmJHqP9yL5hduXAummByToQn1/F0NwuTiqy9ImfmK8CcpTin4khwne
WBsGIYlA0IMc9Z26URlKetCS3FmBbGDmFdDxYLnuXescwiA0o6r6pbQLICL1aFWzaqybtkv89P0v
sPi7xlb8X8Fn5Fbvxq52uZ16yl+1c2g/nr+VROStXbJlr66uup6FWQHtiR++h+h9li1ZNkG7x28r
cQcZAeS2CharzsqjEjZJPQOoO0LYROb7yqbadMOSCxhraXKleRxUL7LlU/028eagmt1LrUOLBFzl
5vhj/vV4vGv+AqvgMUNLGTqyqeFClWuJ/jdp17UbObJkv4gAvXmlLcMqeXWrXwippab3nl+/J3V3
7xSzuJWYmXEYoAFGpYuMjDjnRNKLeM/eYZTFnVQ4LKTatZMDQQmhMYrj0JPBiq5HV4OHm3JdnPra
DwHZ7L9fdkbVFAJOpHMwKdtQvkFRS8hWxPh8/0dCvWYy59FEJx/kIW/P1Namv7RD3XJ8q6XxrEep
LzpvvMnID2/kaKCxg27TuHeIHhXdrq8J1UqNpYnIipjAJSJlYhk/hGftR/rF/84/Bc0G37/9u53p
8QKDWaw/bGOJoEu1Xht9SOSak6XUn1Gu9bWPUHDF38M7b/boRNGat2fwOk6AMfRThOgvuthd8b7b
uVWKqumxEcwP5L+tQ8ZwftuzeGGBWqO5b3qQ4WAhfwWDPX/odotV7STnM0JfB87WkRm6PaTrG3A9
JGpvZ2GvzBMZ0ogcuG4Xe4iUQXaTMXHfXRRpr345c5SDgHJtHiQtzEyEtqgA2wLRBC82w19wD6bb
+ofRju0foYPeAki71vvwbnBevhYmJmvrEKDlEKiviI9QZ6PGOzd5YeAmznyhfZiqg6zvjZaRgtow
ATE2SFoBFIx2n1dE13bJsrocAdRxlB+g1bIawW7sQmgbgEcLQUFI6H+zKi6cLbx7X8XllAE466G/
97CrhxPOlshShtkcB7gLiBcIlZYGOEehwfFZr2b+KHhKexoTR2PJQbBMUK4v1DN9ahKYmBqnLQ4w
wbEydRv5XBGhHeiyBEANZBdlY0nVjst6BESBpxwDN3Gh4Q844Lz7fGHdg9LGZbSyRd35cdgXXE1s
Qfbb+K0DCnkMz4PPvyyuggRrdvwQdp0NjSIndnu7f0qsbFfb5UvvFbZ0nF151zgDKUOghPc0uxXz
HF7nYdeTQW3/Qm0qtLvFD3wVbN6ZQLRF11Mk01WzsQL7R3nPIxn3apgs0anvbpWUA1jNDNnUF5t2
ivVSRiMAZDPt3qzP/UFw9b1qSbgmSiuykr2wS8+Vu9jaUbVrSzj/ag/NPkJO2pNsVPRt3pbd0gUS
/YkvTdHNHgRgz6IdWJX4sRIQnDG4z6wcLJkO+lcjkYUuxBpCUpzn9a+ujGCuRTlCXAPU6G5mwbu3
TrIoQEYMlwm0O+mkxtw2CSdKeD1V9xPWIbTScZdKZle933byW9sSIn5EEgcMMQRp62FI3FTPKTpv
+FXqR8oeEDCgkXUW8mNrsohQAzDrSIgjoFlbSec8DcJaQzXDNz7QrPf2GLa+DrlkkmUFdAZudf11
JUsFsax5ZLEQID2Nu9tf31oJkOiAuiAiYpCcWH99yPNhFtMaN/vsps27JvtFaCNlZzMJYVsu79IS
dQLHAUBhTsRCiK25jyIToK7bQ9labBkPG7zyUD3A+389FDXj+J7vy9SvWidInTI8aIW3DIzkzJYV
MH4N0KGgS4YerWsr6VIGqCsrqd9EjjydjMAy5IdUdG6PZWuyLqxcpb+FqgJQD1bGwRdqD91CBfX+
tomtfYVkNdKKyI6KEHRaD6RBB5wJXdWRLXE0h1Xh24iuUF9GsAE+HNBvtBphFKvqqCY4Enrh8QCf
cKYkOEbrJrOFXo63B7K1IigQgJ0GXgLetNRAEiiWN7qAda8bsx/tAHp0yqET9retbE0XGrJDNhdv
IR4ncT1d0dQWSIzjoCyxaVj98+2vb8W/8IfwHsCOAf5Ee8Sl44JFWcjmXVxE9D/102wOoSUuuyZG
599HZcfnicX3nvLCsEy8E+3qNRWeGNcUXnlXuCt+hCB1OGBghikMZ7RYqQ9N4ajcoVe97ufOYAx1
a2sjN2Cg5gY4JIa6nkhon5YdXi6p30HcPvKQ52DJ6W5tCLzDsCW+21bQpdC0iknRVUt9XTjU71lw
FDKH9XzYtEFUCaFMhuS/QvnNskd7qS7NEev+Qr6mPwMZkMqsZtRbU4VuOioghTjsuALWUyWj7WSS
G3hago+GZHbdnLT49fbybxxUKHpCk5BkzFBdoG6XseSlrA85rH75hgwGZCMU5M55K8vsP7ctbQwG
whSwgJwFwneVzOhFIBTyZZ2nRZf5oIRANwGatNHAeIBsLArJKMCAhvf4FQB0Ai+Wm2a8ibveKj6r
7hgau5BV0t8ahwCktA6IKXIXNExCSVD/DrMy83PtWH1AoJvFntnwNDiLfxkgP+BiotSxmmV0jc58
CYBdyRxZrVy3ZkmA1guYb8AlX2kSqmogRLJRfL89lv6glIciO6D+9veXG+hq0jRZQoWd3rucJidN
uEALFSaC8YGDifHhtontgfzXBI1hSjWDC3m9gdxqQS78fLSW2jVYDWi2rCBWxVRBzpxwrtfLUQ2d
XiqZlPmyg5pSilS5ZMUaYyhbm4rIZ4NNh+mC+t3aSCaUTReCTOAv2LzDa8sjh8PIYG9UEpGLNaAB
DnIoIhSa6hOFWizKRZaRCC8IDzOgfw/KiyqaMzBgs92MjMCV/GbqYoFuJ0k24wUKfgl1Y9azXES9
jjENP9U/2VOB0HsHHb+2+fEPrhSiFYjsG3QcQfygLE1jUw1GWOQomAW19dHo9u2NtrU6l9+nTmRV
DJze5Fnu89qxL32EleHAiMa2TKggYcDPg1Op0KnWLlYUtELDELje08oDpC6H6W/XlLDsFybIRr/0
K7WUhBOf5yQDhIRDFp+0iRGKsUZB3SZqFgVGo8MERoH4G6OQy38yCryHADzBlcXTyZkqi9VE0Wqw
T/lfGAXALf9sFLqGtkio+ICBTD0ksgBZtDlXcuJXOjE14bs0Vq5s697VZCCHcUvBudBFkrhYDK3l
pG8bnGjKtRk96c9DdBpZYkVbdRG8gZEDIoUCyCNRDmwUlUzGhoOpP1DZW/xWhKDuPVSO58DMfqks
mXCyxtSxxwNMJIAIhC1A2a63GVT96jISpG++ScMd6z1aqnxVCcO5fJc3aDNgxUFQDyR0FBiprSYk
WSWGOcAdtSN7g8/twI9DK819dV9ao1ck0KICfYnknswcvL3UeXv50VjS4WVwlF14j5Q8wKV7zSus
FCmgdJ/arygQWYmX7Yev2+5jq0oEXtV/fysN2wnGNCzkHtkU8UH7qcVmv5jtL0g4pi/63fAe/Oze
p3MNSckHuEeG6a3VwMqjCaUGDQ8oo6xXQ63iUOAE1C3LxRqh72TikmxPoRmjzepz98eYbOFXYs6h
OT+3z7p12/rGDYDLDA8mCHhA9ZqGx6DIr+i9GKa+Idp65y7vXWaGgxX/1mGPcb1tHCjCJ0Oak7RP
EehsZ5uOSx52QGVMiiNOD1HtSO9l5Pe62bNqL1tzemmK8g+JKqZVAil8EBDKV8HPnioEmqyF23iW
rcZDnVq5jJYUbBhg1EX7Vz+aVY66S7KgUS0AfUxY59YWBWUExQE8QfF2onsSjWFczYqC6KNSH2Mz
tko7fU73vBnclX5lDa5y4KCKzoIhbMzkyip1iJdpSrich9UZqVDN/NI8FmJu40aC6h5PegqAaHjd
h4hT0zFM8CSoJLN9G2qrS5zbm3zTAhq9EkwsynE0jrSvK/RTrfDahPjyUBIRnurvP2sQR/1lgTrD
ulSFLQjKeM/O1ofRucExZ21p1iCoLR0sfd2HEQYRiG9oJNoM78s/WomLUVAbeljmIsobmFgq0B4V
wzF2txdiazMBKyoSxi8RI6Uqomo1R8Yc47UcAjHaV2ZQn9JgP+oPn7ftkGiSunlkkodFYRziY2h3
u3apeqAYpTaJyAAKtgYpNen19vc36CnQhyHYVDydQO3TqRu0CpayrEQd632CfovP7/STZHeuchx2
oq08pKA9qU/xqbtbPpDWtoFyABed80IXLWuALdc8tJCrvNs/aitBdfmj6IsExYIuaGVsQu4u33Go
WeSHwBV+BDveF/3E6/fx022LGw5dBocb8GK86UGCp7ZkTuDHXIRZmIYnsbbi0sH5Snfhvuoeb1va
2jh4N4BQTbhAMp2sRG606yYV6N1or+8VlFOs5oHZQGxr11waISfwIvpeogGxmarEvsvib3/Li9Eb
8vLTVGDfVwA4VOTTs5PZuZkeJS8BO+WXbHc+/9U+FPfLUfgpuQnoLbmFkgu4HcL00gEdLjCc4QbR
R0Qrrr/mkjocBt/A2Rr4LQYUE47RZ2QpPxXUHidclpkTHCRfcPMcnTYg5NAdJw+duNN7+Zi/TU55
F/zO77pz6qLf5YuBUIHxjPsOqm9NFNlyF2swRAsfRCEWGrvXQZ4Tu8oJkbhzZih8h6Z+qN6MzgQ8
0bDmfbyfuPP4iYolaAg7bf/v9hx1xjUQouKF7LkcF2v2GtvJPvr7lYqLpbjSReX4qosAZIt9CO2d
oDR/Ykzn7R19pYIaK+jOoHBYat5xWKKgt48kkgfrlSrkYCwVslLqYkF3dIHEButd9C2U9//vhqtO
nwJkV8NBhw0bPVlE6w80P98SOz2LznN4HF/i2vyCJrDopvficYY0qZf+HF6yHau53Nb7bLVO1K5c
BD5s6h58FxnvF1LQFV47Lz31d9xooq8hw5Fv3fR/HVCIvqxndkQzRanJQCEoQLT+0bMaVjM+T0dD
khq1TUgG033OZ86anlIvQ+Q1m6JVPY2ZGe+a6jyWp5n17NyMYC8G9j3NF4dbjJpyFmoMrDQr28B/
fJCRw5341kJFe/SMc6Gao89sGEfm68Yu+iZaXpittQk6/QXMNjYyBT+HXboPLcFi4Qg2zaDFBwHv
oFpHA3YzrTcqaQEno4Ffhb5UbkoOADZo9H4MGC+pLeAI0eT5ry0qUtPkeQz4AAcjOGX2AoUK3pV8
3YdfjKHyxcoZbR71C2vEzVxMoD5LkwomGNwUcF94fO81UCk097a7ZU0fdcbKTE34lgwp/4Pe9F4F
wXHuRebB0L9tZytoAcwAOm947+rg6qwHEw14XSGMwjJBPmfCjdJUphOK99PIMLQ5ayg/Q3pGALmF
rkKUMSqs+gSwq6uhuDp5ougkshmy8tLfaXp6eyN9jwQRUkR43FCrE/dROcyk+574MPnzTj1E3ngK
f42P2mj2D/kD+pWb8QfoXwsU3IuH2S0Ri/ZPdW+i8ZiNLjTm7Qm+ks4F7hFikH/9ICqO6sZET0Py
g2ZLcw0nBRm39Jpj4qYvspveSW/Jw8LMopBluzULVIQVZbM0glxAqLGRl9x/BHbjcN5iCf7v/J7l
obeW9nKE5M8vDoTWdLnWcN9TXrhfUHAzWfLGG2IV60mkjsPSyhBYHWGissuzASzG2WgtX7bTo3jf
PNZQGe8hHJG6wiF4C/fNod/zPxjruAHIWq0jObEXo8xyQA9UQqDI9oote+mhMyFdh9uV5Tm3bqSL
6aTvhTaPF3EMMmTAHKCyJYvV+PS77+GNzfHtTi9GMoRLo6sFRiLd1aAUT3iqBVb1Jh/QfqM8y3tI
Cx0mT3pSrNGd7djLClN2io/EXc6zPZ0jH9hwCH9DjO8j2hUWU+l8I5N0OdPfL7uL3ze1ofofWoxo
jRZvJpYGdrBu53vR1J3bq7rl/i7nmjqcSzHUeV5hKnpH2Tf3uP+hbT4zXB/LBXxHAhcDCuVOGnjS
dfQ0fd6n+8lszcEZsLRfKJDvjbucEdSwRkUdyEHo5jqOYK+zVccAfpGMi0VWJC7k1i6ijqTMV3ps
DDCyCCZ3Xg4pbNxenA0lqtWppxXalSEWMAyQsFCBx3OnusOzpzyIjmorr9Udj24f1nAqztNrCffW
f75rLD+69WIAUUFDbQB1c8gbrs88pDTrqZ0KQOVFFDjRSrm0GUPcsKB8t2pG71uA2mgoHnpEC12q
ANRESDpovPkWeAGaXuzQuvmpeg6Revf0ByFyOMPkawui60rk8Px9EeTWrjDDN5ba/4bzIS0ZBSJJ
BXIPfX1KhQH6RB8B1m5CnhN4HoYbvVZShHbtpQHqxIUSNwpTCQ6FCrho/g5NSk/4me80N/rd8ab3
XCJn7My+4kWPiiVJZu2k52SfIj1wlzEqc1tx4+q3UOdkWgauALYg9U+Ek/DztDT2vDhFbI/3XZua
bUT+ub3gW2kp2ITkOSluEVH09ZYqG05S04hwSKzInaDOghYHAkJJN4bQmAGNhzYw4zlmmN1aVpRS
QZ+DSjEPkcG1VQ6w8SFOCbghRmLeLaZfcscoCJNPUP4AJWfIEmuQQBavwPSKPsq1VgIu05UPtTkF
tpBAyL70Cf2XoehN1oUyhb7gqE99EychA7kezVi2RR0JVe43tY00Wwq11h98dwBqirFYG46USInB
C6FDBPAnVCI7zuRgaAKUh9tkV8Sm+Ke6D5CkiiwdjWoeQyzej8Wb/qgxNGp3WWJPjDnd8LHQakQp
AA0fFeAsqMOSquiTOARz7v8qS8vIzTAxM5bc+8ZkrmxQPk4tUHGrJ9gACRVVyBy4lMJCL2OeRc5i
GaIuDL4d5jwoYQi1dhA6CHEXnaNKJEoZ55pliNrsgajW3CjD0Dh7C48OidWvcbbVhXGmNhaHNDAF
QAEgGLT6osZTcY061YKR+2GdmMA6l+2hb07MPOyWGeCDBeD2oC5i0OFgFQpVkUA7z6+FUzk+SJqN
fc6U/NjyhQAHikTFhOjK0nBRrYuUSNdR2YKHEBNbfeegxo32SLypgyEBITjOLDKvhsTm7TO2ccRW
dqntN3dLEPIBn/pthDI48lcqKATtnoXt2bhnV2bInrkIwSBJmCVRKKDodXBZOJXtb0NBEcxkNJ6g
yx+lMbXAWM+pD0ag6LOwQt/AAMrb4af/9/M0fb9s1UEIMpRvsv38Inv5V34wrOwJast3jXMoOWt2
jH1nsUCpW/CrlV1xPWW50WZNlsNua4LpYE8mUR6SzcxhEaE3bg7sOCB6gVxBGoLWZuEKvhPCFNjx
4NQWNkfaQaetDTqqfmaZ2lyqv0zRJbdQjDicAWB5wZRKO48brdu7eSupB+gChAxxa0ALm3YKaJvb
BkWA8q0mWYb/WB3TA+doH6XXmr+lGgRbfie7sX3b6sbtvjJKOTy9QOuBQYPRBqLPjx1jTBsOiPS2
BeYWiSAVhcT1Pgi0SBCiBIhbDQSoeDI/apxSOXdvj+HaCpoziBKBFiHuxAyurchirPZ6gQhlEAwo
eaNrqZTYrArD9fIjWUzwzwqUJtF3gLrP9Uas0M+vAVEu/tTzUzAzFuLameH7aJYBfR4A7q9ACYs8
ljnakgEJO5hxuIezFB5bu7Pq8ev2bF1fcWtDlDsbEg59gxQwF5vpa5At1Ufz7LY3MzwY/p0havGT
fJ76pcOIEvDhoxnc1theWK5ma+2BJAVJRYOkKSDK67XXS/QcN3IAL1uHg6SfYLHecZvTdWGA7IsL
7z8gnZBOBK1a7QUbSXYICPKMJPQ3eHftprEkFzaoWI3jtWwqJdgoD6r5IkMsEkSxw73hVDv0Nsis
wOzN1mmszwKewLJ0CwXO2kH3Zo7xS76Pyq1fQm2OtCqbpC3xSxpfnM32WB/T9+i39KedwFZsnMod
LAU9kR65Jx2cRlZFZaOiup4Iasv0qR7lAhq7IqeiQTMZ2sZmfoD4U15ZROaNA4mxdHMfwUXyWjmN
GWNLgWt8F7uCV7wvr+JH/iE4ArI9LD+5eTw1bDOD9Gi64g70eSolPQdkNDQcbQVBuy/s1L0W726f
mY2bk/TJgUAkrhJgomhEIXlsBW2kAbD+u/+F913pVTUonMLj8srEZW6dnQtbNK2+7BI5TkX9m/tb
1AQcrwh7XmGUZjdqfhgSxgOaNJg3aKa0PkElUOXLIKQ5ErD8bGZ+9CxCNWD4CNH1eLQHFv31+kYj
5kC5wSWKSaQfPqJey2VIoL95tsPTZybwm9uLtGUBIQe6VqCUg/bKlM+pigxYb0nI/Tk9lLLZ8Pv4
H9xolxYop9P1RYdakZj7UXsqU2dorDzYFyy9rQ3Xhgcw9pgEwWswY8j+uHBtYaZMisThFQLsb99Y
83DSUReu/YLVdWJjo4HsBbQ3bJDXCOXfRHHOuSTg8KoSPJAXkvIw6PY/YCtKKyvUcLRKSYV2gZVc
OCiFiZSQiDaDrO21MWnotQeIJ5afkAkpDxlOchMZFZIwZXbgJ5OT3gm8S7vvGbfnxpwBwweMHegL
MMZTpyaUl1iXqyb1f3aGN9bnSv05s9LlGzENMKRwAcB3EYon5W4LvlI6UUXwN3vVjhH6bc0T2JY4
HSpkW65aASjC0C5dgCdA1x7waofcrXFs9OOf20dxa5YUJDeAmUIWFLmW9RaWpiYP6iGFTMIjeFaz
bIrNgVVU2RqJIoNlBVAxska0tB6XVo04B7Ah/NT0j/pR61/q0AdB/fZQNswYkC4gZBUoogH1vx5K
kRlDO/UBEsaFjRYREqS87Nz421EmWg0SphKWBmIJKvUw4zJxWcQGu0r0YrR/DqGKLVjZ1+2RXD/K
YITIEKLHCsk+UdsqD7KJT8IILCJgTRaSfOLeE84h6mTPMisJwDBGs4fzRi91AIgzP4D4wmIuSDeM
ZpBZyHc1QMeHjFW69v0Q5QD3HW8aNEEBaHG9SnKYq+h/WRe+zbW7DyHd3566zc8jZ4fKARLo0OVY
f34wRqA50TScMK4hjAX2zT8glWAEhIwB14I4g34tqRkAvG0oFP5cOoZMTAzF++1RXPsVdM3Di8wA
j58o81P+vhe4agl7tfAF842Vjbk+8etvkz+/uLRiNV/kqNIKH+edk0/INrb5Ccoit0ewsQ4iwJiQ
S0XTPwIHWFtZuDZVez4p/KnzhidOODzc/v7GKIBuQcIH4n1wX3RZrxX7pVQJJcYV/8g/3xhf3/r1
IGFAthgkKPTKo+6oXIV+Ud2lmKNBMduvhO/RwJSxUzdHgLwL4iyQ3q6Y6EbXSzkodoVfhXY3erF8
XpoX/fftadoeyH+MENY7dRwSMHln8AULUsXrDDcen7qEYeLWOIgJ6gbh1QSMlRzjQBCE1HIhnypw
AFgngjUQym0oCSdp40isiA/wUoZwWBbn9lxd3x/IspC1gEDad3uR9ZbNwgR9MA3M1cT7ApSkwAaC
1NMvOXi+bWdrwkjvLFSiIDGIa2RtRxrLRavqpvAXfVcld9mxX9w0ZRjZmC+AzRFeY2NBt+Fbaebi
lDequtTaiLxoPHSmuA9AA0kYTINNEwgb0GEYGTcIN1LjmPse7UNw37amFtgyYlPr9kRtGEDAiwcI
UkZAR9EcVD6cKr0PDSS/Is9I7tR2XwSvt01srAVMIOOFiiBoR3Q1K+3FpujHGDct76k5SObv3QvP
kkje8OYrI1TMkLVlVIxlQlIswz3359+NgFoFvuiMqOBwfS/oGCqelt0AFQiJUdXZXAnkB1H3Q4SF
Qsh6qdUQNfpZxErYBX8WhvuS1fJpc4oI3xTlHJCaacnXSCy5IVOR50z5XWqpvXd7krY/Tx4bCKdA
A6VWoI/6yUiFEFEuXMepf/p3X6d8U4/W0Es2YRPVgO4w8hlbMw9mPBHvExAz0dpKQtSNUa60iJ2B
lovP+XPKonpvzQ2q0yhxQtwe7HtqAxXpLAdVgyQGP1rISbGgthteFc8vFKdRXoA+pEZNPa8glo3l
sPQj46UJzCXfJ2iNMe4kVp5xY6ZIfz3S9RDM7qvW2VOC96YopejPu1i4T7XcNEYGtmfDWyjADZAG
AAj+kSxdH4MqzBM1L5oSYJTDLB7yXy3ENBnneWMY6JkAoCaCf9B6rjySEiRFqSWNLyGC1ZaXYXhp
OOf2hmXZoI4zmN1iKyVpgy5vkuXVYE8IKcNjXO8qVJTQxu67rATpCCqCahNN7WZpKCFyJcxmx1ps
1ufJo+biepNrNQ6jHp8fndbqGZHZRsINcZmBjDI0btCTli6KVdOYTyruab8ZLB1Pe7TXeRlqyF1D
jzYuTsLf7foMtut37h1UfqLcTquzCoNeBGGgDX4KqEPmjpU7KtYSnjiVcaOSaVllp9EhAWKIuO3Q
JpQ8xqlpi1og7qEe4WeZq9S7X3PqBbtWskbZiVnlvqtNhlIMdG1wdyMMgXI0dVj4Qi2TqV0k31Ac
dbTawBtZvuVqF6AqBjldHHesF7YbtQvmOI56qS5E311Aa7t9Rq78Fvk2afdAVMJU7IX1VPVLmAfF
2IkIPpyKsxP01b2PsuPLbStkEi4XBAuhKkQoVQcCm6gCr61UCR9AkqpQj+GrVjkuOho5w2l4u22E
HgqMIJsrwPvh7gaQjri1i8PCaWnfi6WmH1M0awrtE9c87jqW8snVSMBZx3sJiX0k94kYwtpILsnT
oiQKh2Zcbf0yoNP7jhcsLvEClr7sVYofBH4FFwlc8XeLSDofXrWA5uiIDImceufW59osPubGPuR3
LPmeq5IyTBGJeLzAEUTjuU/tMBl4ljweIRwQBaYg74UQjPE9L5v5vXEQ0Bnovf0MAtsNHoovIb2/
vWz0Yf2PbaQA4ERJZ2zKtloEUSvIIHX3uc0FVlv6y0MpmEbiTaNZswpX5CW42omQlYATItor2rfQ
+3r99CAOxUQDCR70bfBv6lNm1lakgh7DCjiu3Cu2hwSPh/EhIwhZDmo/JkgyN2MTxnDekx8cVOtR
laG5xaESxZJ7+y4l0MPCs07HIkJdAOHNelhqMrdxWbRoHuvVj9JP3kki02w096H+yJB8vmcBvK8X
jcQgf9kjLuvirKXK3CZcC3vo7BI7bq6g73PzYHzJjPYYV5ghMom4ViEDBG0/7FHKUI3OmJWWAwKs
3Ql36qv+qdrgvvG7xgrx9+2deAWiJsaQHCZXIf66pq2PCh8W7UJAzfpDcq8eQtQVH/PH4Vnwa0ii
ltBLn3c9a0+SOIRePGRgIEEEuUlUC6jshZaQxgaEiANWqDqDNTLeZyCGtnvJYfEoNufz0hYVE1VL
MgkZB1ujZZBG3q35A69/0Aw6i5WBo68tMpuXpqg92Ta82HWES9g6Crpu3V4r+trFx2Vch0hPouEE
UgzUOGalqxBt86gSZpbkiAVTwnzDUeBSJ0JzpAM8lmW9w8s269ENAsBdPTWLz1q31S/9rUJpwo5K
52/rEmM4ROSQ8ASQbge/fW0ty/tmXkYBwyF6KL7Rm7xX3OnFu2j3n0Nqzixo/fU9tjZIed2KTxp5
SInBZxEMae4FoGRH2t9epI0rDN0hSP948pggvaDWw0oSvazVAdVwXTVzRy8eUxcdDLXX5StMLQis
MMyRNaEO0soc5SyWMhQihZOJvtpx0bLd9CsEaG10OrQ8Sa0hPcaJ21Z2Xx9S97bpq9gD63c5UCqM
qqCUlk8GAAnqqYp8CDZ/Aiqjf/w7I9SFAlLNEocaZnNqvV/Je/oGZGvweNvGRiiAMBC3Fq5JJKOQ
IlwvWQQa2YJ/c1BGJbTBXOyP/DCZX2CShFbhKOhEyGqEeYVXx+ZfmaR2yZKGcyqPcY7La3D5w+jw
DrrHdOY9pCr3E9SIFPv2IMlErfcJ3jsqYNcatF2gWkEZlHsj67i+hF7WbAmdo/XnpTqrPQNCfu1r
8QBBch2vdDxwSXqPmkq9FAo0khj84bcsPsjWXtDMcF88loMJXW+oLTGO29WZ/raHbYg3KeoqdDFC
z0s1rXVhwP6wyi/ICZulXfX2wpm3p+/6nqQMURtR6uVEDAwYKjO7fs0teR9/GQ7Iak5svfzh7dRl
vB+ujhdlkIq6wzCO6oGHwdPy+z6yhQPr6r/aEcQAOlagmoaI4goBzaty2I61OPjL7zKGlngp2g5j
0q6uQ8oEdaHwJV4ntSINfhQ/Jq0dN/eybHY7PxjMKjOH1/DHhLbDyifn/kvDlFeslDpcshCGlTvR
QO8XUO6i2voxuhK/Uw5vzTvouAyTV5cnNVZqvUqEvnlOpjON0JEvt43Ikn9W6HBsd49G4QUiY0eS
k7Q60LAnIZ+KUiJqGzh065PWRgD+JWE8+iJ6AO7VIwvVde2iKAPUdRlJAtfWcjT6wbSvqn05OXV0
lt7HZ2BhzvzxJb6Dev/D7VncHBQyM0Cr4HEu04WHKi7EPCswqGCyRBMhTsOKd7e2JLgfgI+R0sBV
bS4qskAckLT3Z+EXTzIYrmA1ZmT+yYAdlH9hSAyLZJqu1un/DJIq2nqdoiGdukYjBq0KLYJjS/vo
NHMBuX1BUZ7h5bfc4X9HB2PUTcarfTrqSTniJpv/GKY5/XlnePgNCwCQIUjUgIzCs4E60lmZjHEs
lRMeJ8NzC/aC4FS11aJvT85w7deRlAEcmYE4FLEh6EJ0XyAuws2vxMPkd+jICnWRoPR4bjep5gLG
xL5k9Shn2qOcRjNNozFL3eSLzVlAWzpLM6zhzOenqDU5dAZmvYE2PPxqfOQwXDwox0BQx1HpJzCS
B7e1krvyRTvXdgCmt0Ba9pqfOaDaf1ceixRBiSI2NC15pNfobM5SN2nWFyNm1a5Plfl+YG3464f5
2sJ3kuBiXHMI5cxKxroBfupKwON2H75ymH926PUeWOWP2y7jSvboPwP6JnIAlQDNhfU0do3c5fKI
aRyt6H70hj2ONPpVK16LpJtsQ9rn2HqNU/rnZcI+4o7KPrdL9/P2z9g4F5jW//sVAJCsf8Wc8U0a
DvgV2b56Hp3grfcrsBJuG9lwjysj1OELkGmsFSDh/ed7iwWq29iN+DbQ+6SoDG0RKsBBFXWYOwP7
oue9drIh29oaZgdFZZY2FMsQ+fOL7dGoid5U44zt4Y6cuT/0OxZ2b+vqWo2FLNaFCW4ShzGNJrLH
RSvBdhBccAbs6H3IIJmIrt8Jw8lfJ77Ingf6GaghOEf839qiNEdis/TC5CtP3O45QBgPJv99bRv7
mLHftwd3YYqK5MU8zqJ6gikwCwX3ObDB2/bODtyil519lgr5lldcjYzac0UdFwli78nnBNB4LWGx
VZ/7w+V29VBYrE7316cIpTeANJBEwRMa/mk9jWVbTVJYCrP/M3M7x4K2CCNq2jQAUBECX9BV8GJY
GwhmHojrUJp96Se4hVNiIW9+398lrG4tVxpjYHpD9PYvQ9SGEPlO5ucZhnB5iVb3EUJtbTe/Suj+
FR80aNjF+9b9ahxNNWuEObZxP348qX/7siY/QleALgYcD2qo69EakJeflAbTKap4yjaWfOTsgLH1
r2QKv0cKCDMppeCDMnWNcUIWVx2vzf4EwTbd6dyO6HiY40G35rO5WIoDEDD0HxqnAEchheiOah4K
89CAj6Lh5/yDJSYlPqQWgeEE257aQ7OQy1LV1sg/Q9H3OQC39xigybBxf9sXXxEIUf0CABkwHMDg
QHugG2Zoo7hoaZEukGfkzLti37m8UzoLvA3nfPWuFFmzLzBZfRu368osXSIJU5Ubiy5f/O63/jKq
VlLuOM3ddVZDlB8nM+bQLYRxaq4zJGSseM6TUj9iFoO6HJZsEau5yxZII5ZOF9lltKsQNzvBU/Ro
HALrqX8qHqKvlOXrrt+o37xZAGZBA0XSgnLklSblpVaVC0oXg6s6p+YuBckIf+9lMzA/0QmFqQ54
7SHWJqnto/cSlFLGavF5SzjKtnZAvyiTlcq9Ut753jyYyP8dGN2zoNHCFDKEsNI7xZ1oPS9mZC27
u8ePwXwLbcEqPMnKvBIcHsliRCpX+h/ENirEpEqMvl48DXQuGiUABxW2Jxdv1NdlN5nVrttltube
FaZ0ENANTXWLgwKR/h8sD7/hGNfWqftkDPt24BJYVw9I/Vs1pCgjNz41Ow2ZlMnCD7ACq7HlU3Li
9vIRStUmK/AmS7h+kuEnoDiFawtdEKAPsnaLOdQpyrCtcYRcUOPuJld3QlexW6fag9kl2Khp44mG
8EdExd4skHF0GL5ja5MB44pikgCAHR7y61+QKtLcDtGw+OUrepSkj81zcS++a4NdnMcf4rGzJGuA
uyyO4x2Td0q+fT36v2xTzxxNyfRC5vsFium1OXui10CiZ9oHfwa/fcD1LtsVhEFD6/2tsl4VuOje
+pzNxHnxzi8vOjShDesxM99D6817RgsvdCYH+ay1nHc/hFaNf27OoqtYnff0Mh7VR5Z33/IIlzNH
3Tb9kmlimWPmcvDMumPuZyxGDln99fwAdAAqDlphkQcu7esydFoN5EjR/U627iEo4hcHlmbDxt2B
4i/pposdgDjnu4/iRYAai62caWMS+PpL/co7EeTSWitzJ4t3xf8h7Tt7XdeNrn+RAPXylZJsucll
9/1F2FXd6pKlX/8uOs+b2LSxieTiXCT3JIBHJIfDKWvWLECqQNwIHeEDx5zeufkQC1AC0GYAVSDZ
fa12WiT2x0aug/WsjNzpJa/Iov9UH2HKs8ael2RcqC9jS8TAAXeasOPxbtyxepCP3gD0P2A4KPjg
r+ULeagMXd4G65WVYSK0/Cz46fvxG/39C+vd2gxO8Vjt2nniNR5Yanaiz2uJPRP/MIcLkCO4E2nB
E/vOPChSW0pWoRkBgkXMWd3GHyDNm1lbeT642iw+NCSbpXMdXfkTicnjQXdCsvNfdPLiS3a+GxYg
fHLkWQ9q5YRMrozbwbEMtyEesit0HA+aAkF3zAYSsVhmQXsSrLU6F2baazMvnkoXGKUXYOz84uE4
l3YRz1m94+NfC2X8RFCxBGhBD4N1c2hX0xy64dJ5CEebh7q4p4EWGpJw+gYWh+ataw0IinZo0fku
rPORBJto1y+UFUgXNqVI1IW4CLzIB0vRk7oKt4EvrHlYCNbyIyWG0AL8AVQ8YgDG7p7GsKxB0RZu
6setmTjxRl+k0HQs9pNzjvcloXxPi9x0tMf1Qkt0MBzLSMASkOheg/V0ljmJU6/g/oL9FC8seoYJ
Gna31q7xOLJZC3ZeJXpKkeKEJsGQXcvOpFONERBYJSj94Jxug2W3SZ/Q+6Mu0Ju3TvzM7xblJhYJ
N6fFPmxUNOB1Fp3GQdvzmKcVmNYjaK7KcKMRqd4kX+VL8FZuMcvGBr5mOSkzUD8Ja+VpnAkLHiLk
zBt0eblZ4ezlHqpuNEsIr9zOzV2Mmd3mH6iD2ukmXmsRRoB8jKveFR98YdcLhAtaY98myEeXAQA9
ChKXCIuYM1eOA5hnOzXcNL/9crI5uMubVnj68wqy4rQ3DVM82Pp/hL4DuG2YDZMszHk5M5eTky+b
jeZtBFf/RjcsJgQuLWfalPsEAxsCuI6ehxgIAVm2sZCK+FvNbjw5fA+d3IfeSGAbAUtgllvnkVGF
xSneRBgYZ4Nv66UFVgRgjojEKuDAyGOWrro9ufDkfseV6GCsdrEKGpuj72elujp3hPPIR6PeCLJa
bDujdJImV2WaVadNTgp4I40NshsQ3sjA5Ov29Ir/+f1z9zY6KT5yIi81ajIRwB8nF4T5CFB18iPY
PXmZUARDitLriOUMsO+2I8IIrkKnhFcKLiLCtbvn2Vfsl8MDFdFzhsH3wPxc39SuFYbMiqJxM9rv
m1XvePZr7UxfnRt68M1lG1PWX2LyDjJ38qq6ZDs7OnN9oaH7f/u4xZxGQhbvj4uvnkTOS49a5MN+
rxBnue7tt9+cLIeZSnSyy+0WD1hmezSj4ktz/Gvt/Pb2x2/npkQDi8Jg/+pbdIjOFPz1m+LEloNd
zx5McrJNki4y4sMV1LYIR+ZrZf4yOG9H8rTOiNvZf2vVGTz6x5aw8a3QF0OnGuG4WW3eN6INNuXn
giw23++L+WHjbLaL2sU/a3e5/Jivf+r5q8d5gs9kMn99AeMl5fEpyQcJX6C/t0691u3F+3b2M5vt
XAcF35I8uD2Z62ROXM/11/azt3YJ2ZElmX84JjedcWPModwXKsK2yuijqobGhK9JQdr3aoDG6e8N
P0Oe/1ou41Ef+yDAWCIImD0foVqb122BgukqJRsLevaIIpJtY92vs9mhxZVez93dcr5+eAHbxupp
Dz345vn4505R5pOAHwDaiY51osR319fCEIxk0IQp27wKpHecdhGuwGDkZ9uTczSJ5oGe3a4caV57
5gKf1M7NkAS4JE6NdEA1+0027dPxxEmC3DxtQPScgfsiZr+CKI/xHSrDQkHeSpqNngJU/2ihoRYs
aybReeyVN1gDwFHRKKBh4jxanuEsM8uv9KNRnqyy3SAkHWEFQje1TSdw8k2+wKNqhzOeLb8nEmVk
WFFIlQwM6rveca2cItkQim6TfyBjVrbIrmgunLLxW9sMs4CInpWQSJpFFmdXWfVGnh74A/hH6MtD
88XZNb2IhCRM7GuFXk62Pd601q070ulenXltx9FzniDm+LQozU4AfaMrT7WbbqugtW10a3mm15z0
wo2Pi9ooEr+IdNDXA3QjOykyHyOpPvb9tKu/LHAtvE3f0oO4tDD9Ar10C3nRh0QciPUBirvH7hGU
fbO/b/QNU835AwCLpfupUdTg9WGqwhSNqnmadsMyPKhIY+E5FnwN0cw0L5/9eJfD+7IWjZdsco1z
nucDu7y7SNKhsoh2BzQ2ATDOInLKzjrlYipIuwKPVrUc5sXgJltM/EqqWcaF5VBX9kYaCvk6eneA
hWBTOcooRUo5BdJOqp1BnyWO8Y4IIpuJ6/7pxJPG+vR0xCjQkWh4AAcNRtcylhKDsutoOlrhvgRp
Q4g3F73unZMDuFg6Ktc5YCNBdC0iQQdkEwoi546b61PUrDgQzbRL9sVz9FZUxNxVP9XTye0W2dL0
2qeAMr1zNOdmO5EWQ/kPwHRMsYdTx3hS4ogDrRR92nR25w4gkUUyeSGBTGibc27JzV5CEkVu0+Hp
gB0bzF7mWpEbcR+KG4WcnNNC8GPbnIkeD8XCuuRoULkSw/ioo2WAsFkQsKDlyUm9FCyMHO/zph73
LxEWRdVhuBiSG9fnZMVGLgpqLG7aBe44EgYmaZyvcGcvQUK9/v77hO6v59/CWO8ospQ4KSZsW+pF
jmXLa97kghszed6w/whg3p4sSE7KKJ7PZXDByLqWHR7Rxk3Fntkx9rGpRGtqhiESN8ZDW5C8sulA
kMNpje17CbYYE4+VDU68i1aRP3xZ+wAAJwxynBlg9/17O9k3nf0S5lFotVCu8iERNw0IvalYaxk7
3JwO3bMrI8XsKWOPh0wzm5zqeusMyLlqM9NRv4iMxibeeu7fqv+cHnOrijDIuz7BekY7XCUgKDf2
sicgg/v3tt0aeWZFzLUSskY91kecIPqencmJkMaXF8ePfs5Tx3Pj5V97x1gk4LWHUushKdhbZ1b9
1JNIuE+fypXlywvFrmbySyAiZOO1PfFuAhObhWUTxbEMyTKGEpYrBX0s3H3k6R9jOybw81T5Cec1
zaxZfvKUz2CX2kfwuVFUWm3rvrVTG9vqnJC7vhvMwln5afiOdDf1WJg0UXUEx5kWZVQtMTB5mTny
onKMuQkiTe4xUv/x5hgvZDFmRZaDsTmaqQg4U+eObuoZXuAcvchT3MLhEUzfvpww+hfC6Mdc+JRH
sBpMTYKFLQ7enqP5vIUwFqNW06ZSQvx2j+ckdnPo/eCcXKAVQ4cL9bj3HMPfMJAuRcYcfAzXC7GU
PheEYyVuMFQI9TlQEq3SXbkJbC5+hSeJMVGq0MNpVCCJvpINCRzgFJdHVHZ5t+q+6bhYE2OipCRX
xIquaXD7RUMAz9p0oJio58X/4mFcCGJsVBmIchaOJbVRJ0e16XNpLNt/vnWshTp2Y2FqWFDv9IvT
InEA3/u1MZL6wFE93hkxBsk69ZYEympow6wgFRJdlo+km616PATf3VfkYucYq9RlenYMUqyow6uY
IfCED2i3e5GzoLvG7z9i2B6woBQ6zL3Eek4OfXzlBUIhm2d57lhxCXGQqaP92tCRPr2+QqXZY9a6
dVbsyE4gZFznL//9wVzJYA5mSlQt7MyzSjckcZCRIHRGLu+1uLNfV2KYYymtVMPkjpoeS4MOThGP
3+BxLQG96YylvpTCIqRCMRvjKW7ETUVh83aL2oWEysXRi+1RRh6A4qQ5+0fN2F8imcehS2tw6nRY
mLLV99SuCvbRyzLSOaKz/OXZhXvvHtiwLUQ3KPEiWc/soxS0YVL0Bn33gGxHg9sJt8j4iJ2M64/d
5gLQ4Hghiy3FDFaSGmV7lpX7fW+HB3TGOg1iR0Ch1vJDsJXs4htjD5biKjhwje3dw/zPUtlMUp43
taWEZ/HUrGdOs/nXba5m/aa2I8R5nLO84+vS8ppGG6tpDzdzF1Dxk7KkN7G5MVHhNqECgASiAvBZ
ZvNiyBtYEjwYGq0CII7QHCSazPsoRVWcxnoi4S2R7czBbL9PuSTDG50fVdomCojAG3+KImeRN4Um
Vi7zWk4nTTgqA+RS+IhlAb4XI/M7rQcfj9pafqZjROdDhxFowbb9oDC3hlMMus3x0KVT/DbF4sM1
YJS4l2TMUhkxvKBbatsycqLH+BAfqIkz3AY8wGNBYpQFDkefljt4VuKuXl+IZ2230GRh1KaptInQ
YtM6m3qtLtt17M1mkj8/2dGHZEu/E86d2817T6VRW0MBHyUnBf99bdAlbShkcWxw5ntMl/KaTYQH
N/DoHZaJjGoNT6Vv6m7n076QyGy1qPdjqMQt5kREtg7jO9jGwzCn/sTRazAmAFEdsiUSUVYnDJik
UWTggdpRJ8FX8IXEVzXjByc3UArmo1jK/USIo1aYsA2Wp23NPbJf+245zWTgSCInE8Gb0HyNTj8v
Ud7qEU1XXHr8m5wx+wmM2R6COOkKFZ9wcjIngptQbIKdvJhsUJ1sBFwI4ZH3mt/0F7IyGdcesVKj
C2MHtXdB0JN6yjnKbZzR0dAG9cBrlrjnrdKhTf9f21gLY9SKNihmLW3elVUEp5i2JZU2iqkex27e
iSuuBDEmpZ0wXTETsTAF16nwG1tA0Q4DzDOCTiGuV3QvaXUljvHC6y63gomua0Cp/ISzS1BL7rG8
fBfAXgCCuPiHC2TccQQ5Bma10ZPDZaExIADstnE4eqOD4c88F5arKIzfZxmnQBUCKCdoL5zct2b/
Or0B7TXCkscoc1PHZdWSMUqnVhmFzoCJ6PAQ9YvEJNZsclpHIKELij4vgBEQ9hr829I2oDyhkyHR
xN1jaolYR+pSWxlLZYZyHNY6TrVbtuekTIBCWb+lxkp1hI1kNztqByxH4GbSbmp2zBawfqOOrgQr
pzfT3AfLyocpdBWi++FLiy6gEru+RY5ti6qLZ9no0+2X2bOOWrfdulVPjGXnZIClhHb5PybgLrWd
RU7k1WBaWg9lKNznBrRSgbOba3s6A5Gj5Pe8H9pUKIEdCTO7WIBbifERCVrwpI2Orl3jbDH6ZQ9Q
QeJxs6g8WYyG10I36E3cUyekd6SH04z2PvUOtf9HL9y1xEA/CH0WE1xog5s+oip9q2v/WSqj8sZU
dHEcQny3tAC5QNYWj17y3xLk/0ur/iOF0ehEV4L4eMSGDjbcZvu4jffULILlYPs/hSEXh8c+qbD1
0ukIRgpkW2hSs38MnJ6+njg+maj/W6SF2VDg0gXnHPiMmfczUzJkd0bpX7c1QRvBhOaQ0MXhLXrc
B3PGY+u+67XBZQRdHri1IJM5s3wwQOc6CBIQROPvyZGflXbxSAvp1VoY3bgkXrkpZtGmQJQnzDWe
z3pPY/GWAqODCiEyjkzCsRsDy8rLSN5YuBkmNJQSLMR4bOClc5I/dx/uS1nM5ladKWatDtrMcY5w
eWPZJ6AXgOTlByH0nrEX4VIS45LIcX5q1ASrAl3PrPnoHw3gEwLMtWx/64+jX80wiwQrHDnZk7vu
16VcJviBnUmqrscKayfYF34Pn1RbYSLxrwGqAOVHJC2gAv+DfQPhGO3G1cEVyhr5IAiktNY6Ge8c
kBnbYhkCGaLMpxMRV7zg9Z6BuZTFnKCkF21cTS20xaOVyPinWfRzXn3w3ot5KYQ5vF5De1RaYUH0
zlPTCbd+rsHB+3vjeGKYs9LqZgjC4rxvKRLf/XJwZBK4uvu3mLupjcvlMF5kPZaykR97GVXVftvs
lVXoFkgT9XP1JeYwZvKWxHiQrTzIxpQNVBT8f8w2xHi5E7Sdd0LcNTGOY4w3ztSA3MCbSv390KVm
+YTBP9Km+l8yeZf7x7ypaS5UhRRiUbVzcgY/diPk9iMPzts/VAjGEhfHqUFbExYFYrQ1TQhRu49F
8cwgPYUb43RxYZn3swAtBXg+sKBuSd+01FM/Rp8GqS2K1B3CpqmYW98cLbyTqAb85d9WgiU6VfpA
apsIQmm9U0RiJren5ejUaOz5W9I9vxu4UwwHAycBiOBM5ryMfOqiTB1l1OgGP/WAJFgrzleLEjwQ
igH5eMJFc6uHh9DZ73lbe8c+XclmjrARMAtT1CZ5s3otd7KbrsDnAIApoJfAToE3KHHzWTbn7S21
FMyBXkllDrQ1KqWUT1gx+ndsOUWcEeAcm3W+O/k6nEzl8e8tvpdjuxTIZnqa1uxlDf1/G4NsJCdc
lbPtYueWfrN78r45e3rHplzJYkx+MpmYqZpgcZ2rIpMVI0WaEPSHcy7fPT/oSg5j9a3TKW7VGmt6
rUj5JtoCavLTYvFDcflvb/KscM7UIwHgv5zdvOMCYeoAmMHQBgOYH8sHGwMRI6H3i97HEyI0ABk3
5ar1af2aCztQ76jKpSzGQmtNqhylksqyz/lRNAMkQBG1mDbXz1GtdCyBHwFRa8zqJ4gl0H6LtljQ
rzMvXZd3aS4lqrxR5z3CX9TdkJFaHFLEefIMCTpHxLvH2dR7N/FSJt2Ii3qvlqpHFWZA3kjbYJ8f
OuBYRVdxHnty7jp+zkCu3fqKO3gcwff09VIwY34CjBBFK64kA6ccLNPVZ+qGrrih9q4nGAHnDE7k
nfxoAHSAq0m8RTPmp5c7EQPRFPnc7JD6aKTBSBHBB88WJoqe6EhBfaZgMB6uD88k8EQzNkiVSvnY
GtTyfW4+FYc2Ss3nOySaT/MHtOzzjPy9O3Oxy+fbfHG8oPgq1PKIXR5tfQ5ytops3zNngVZnGFsd
lr6m8dlqIN//dJPPhYAL0VGrGL2EaWNoZxlRdBPItNg+znc0qv4oHA3JwD0vDOXo1DnxeyFSrWXj
hFoYtRBgwCYJGgI7ZG95HulNCyIiaxkskhSoSulTTcbWGrUQV8VRo/qTFSRBh/V2to3JDzgJaleX
aIPnL+e6ULN6YxsuRDJmV2klJYlD7CYKb6iVF8sKaYN2WR90r7S5FZJ75u9ygYwlOklj20UVFhhF
yHDONo/h+WrIr+KXthQcXmvb3YfyUh5jbq0ezI9F8H+6otrg3XYLG7tJ9TMDeetvB8bdv3f07kUE
0NaSMKUMIGrG/ggIqKtW0OXN8TXEGPPeKV+AcKwUV+fxTN7VygtJjLVJu2KwlAqSFInkaJnREOHG
MOZf3XfMI2K6+4RcyGLMi6jXdS0fTXkTo+14fRhKNDP9o31jHdSmCSdVj7GasrNPMhlTon6bFp0D
X/JMCGfj2H5OLQ4zzYgMGr3EOWk2GMJVjkQJ7dGTeYd0flxvLhhoL9C4jO52MHZfP4R6Mxyt3EyU
TVOhGqlXJA/tKibizMQfJAq3wwtPBe8l2jGXwRJFA11pIL9hrpkmDlkppZGyGUY39wbYYxXPbvNV
gSNRRoxmvfFE3t1S1cLEEkpbiEa761U2SVWrXZIqG6tyzIyIqnPUSPw9PiZPJ940gnvRJ5j10ReB
LjJwurLsUkXcmKDLKpVN9xsecq/3BF/xT8/pYzpTDY53eHdh/5YF+Pf1woa+m7TBOmIr0T1ZEOlR
V0j4GH4Xzn9Lq3o2/heSGOMvhKDeNwZIMk1bA/nY1+m3rEgmz/6+Z/dyVBe7B4D+9YpStdbllMoR
iLiJ3+F/6rhjOSqS6W706qfm01gMIJR/+lsubyMZhzACuVAZZBBb1CSoAc+fGaiC75JDvRR2/0wU
c+XE2ELjYQL9EB7SQ4p8WHAkxSO4iwv3nwmiVvPCLwgEkIGGbXFek/ksvQQCiWMi7KXQlniptzsl
bzoykoJ8KcckiJKuhSkAALVg70SfsDvORzt3CSp1TjIL56ErOYLbOKaD4iSp5zlcevR7zvUZiC5n
T9K3yeEwumPUwNQIA4Mh0OhwBePO9beoRh/qWWNkvjjXvrr5BH6CxD0dPWUzuZZmdxiCVboj7y7e
8Y9gy2hfEp03CYvK7LfRpOVgRnrpxx/T7Lj7FOxhp6I90jWxYnkFvzp7MhzeKd/JaFyLZR7a9hS2
KqiVS1/wRFtBz1D6JC/i+WlluWlmtwk8pgm5rwjd47QlFYTSgLeYbvGiNhxrdAdicv0pjJ2dxjIc
xRI7kCwmzGLAbDa8/cA89Lb4am2qdeL9ekdb2JmYKv23rt/J3qOXAmxq6H1BJe0G3TIpYg6kW1z5
IGtHDRM0fmg3Dbcyp7x0T88v5bDJjVBXMOcsgZx+lj22jxPyARJJtoJbOT3IfwQXCr+JgNcPwM3x
MZLwIXJNL58d591n+GAteK1bZ+/++gUHWxfUHc3MJtqrWTItCxOhpbpqMdN2gUkNoKNOPdFVXW11
IqBX0b3JzQ6l/TQAp/2UcekZ7tjra/GMQ6lqQ153NcTLy+Oj8BoDay+gTOrMATNdAxiekOKNk/O5
A0WATJl2tBsUx6QwFlQLtcps01PlW568TL7GigRvulO7DdizgpX+GTr5J0e96DJudvlCJHO3AZtR
46IZKz9aaF/KK5b7DG6Gz+MqXowxsZbJgRbfgPLgRc63mVFKxkbJ9UESCIIEdq3HJjJTODA+ONLQ
nz7bZYial7z+2bu2CxeHKhAGMWNgwLXJzDArV1BGTEZGBX4O5PhMcAEJijBpZK2gHNytlG/KL/qb
8Drk7hlrlIb+Lfl8sS9eqTo/jphSD8kaenVrxOjaIVup28n+sJxuZXD28+YcNQXkSbgoGDaCYpTI
qKsUq2miDmPtj88q5gLb9a5S3c7ieDG3UlCyBEoYEAINNS+D8SbKo6g3SVeCMX2GdiXlSELEdqgJ
Rxw5N9EcTNGlHEY5QFeiNWoLOeYIyy+6ZjJP8nk/EZPXonpHEp529N1SjqNbHqCmCsMJ8MLePzoz
mrFOiMp5tW88MPABXkpgHu1Or6wk0iABnuysAgVHvDBne56fcgvEhIUUMT+SKgDm6bLeeQ8Upljm
/YiLfJSJ8poeksfuGbyfu8bOweOTkXAX70yU9SbMFpHJN7fidmcrERhgsg5meSMOYhO6Q3vUxbap
J3/E3IAT2GzKBwr5OQFyd3TH1UjiHRIpyXx6+NuGUWW4MmFY+aVcRlniPO6OolBN/quz4yTcbmMe
5rcZ86jKCfqka/y2RdT5Z79qkVHU7H0Kfse/F3FDIQLi+atVMBd4rA0Bo7MgabQ/83kCBKG5UBdH
b5o3r43z0XgjWJB0H88tGEZQ53YL7+8vuH190FtzHs6G9gDKiseYSkE9VoOeJ5p/6ufGclj7oDMk
Tx/+w7fztySD7tr1iYE1QKOd0RqCc+Tero2yUSq6kQ6K6reP6Ym4wEUfLHt9CMns3SKzr3lMkEZe
4K+GLzi2666XL+4P+Vh/PD10KxCVfEdk6T248/Wb5+097/Xxd/8Aagxn5YT+6wqtOqv9yDufW+2+
/mZGy8JALMv2ZKj+6rUAURYiATQFTE5B5HkGWsSKoO7lnogJNPsuJHK7bNZQE8PRuPnu89Qjdvsw
5hENyJIE1kQ2tzFa4RGEEZnuzxYLwV6AMfFHd1TyZbiG/RM4P7sYlBAgTgNNAXnwjEX2+gyKODIe
vnnR5dkJ++tTGK1t9DAajwY+JSfjMievrxb53H6iH4fU69fP2ePCdH5yG5QUgALvvobXI9gUSgI7
C/To7INSz6Sz/apwu9Vzxx30cW4pYL4O14qO+VAVmCQ2i9CVQdRJuaj7p1lOULUzyHMyfwZA2KVd
Q0gP2tuQ/Bju/LDbve1M50DG2ZGsAZ927AGZdO+Xz3RzDtJuPgpsuHQuMmiMDGbLWkWsuxg0Qn6z
HJfA4HXoImnxfRoYfjsQBdSvK1CnLF8V0BVB1R5/ChTl8PGYnEMQAxT24WcB1sF0oSMCi20VuX/D
DiJAwVTQ3qSL5BnzzMhLbzczIhJUDPdcW3XrBoDPADQVEh0bSEe2Xt/fMDO1uopzw3+l6esa6v8c
Iy2foaMMQTDqXBnQjUDFgG7JBEb8VQYkHOwSXq65f1sSlabU2M3EWEkQ/SNAgkPJbGY9dGUjJIrh
d3Y/O+GPBus4gtAO9xJBA5D/h+Pi5GBMKg58i9M+kRT8W71LGY4ysgvnP6FL1rHdyCQCGnO533e2
xRljplB7dvOVoLGjY9aRi2RzP9GUldmYWwZcAINkixRMLtKMVlHALxN6kkOLDT35ysi6WJSo2FOc
3QCfX7Mjgu/h7NntewmGXgXMkeC+R3TF7hlYtTBQ5YivqbEvBXlFDsoxoH45UQgODEkOC9GWbuOr
DsE6dH++TPL1RemTKmwcuKjFL6phIxiO96lzBM0Pmip4Jdvb8A/TDzE/TMRIR4zRw3t0rWOAXZWB
HhYm7i7IhEGMGtknT8BooBPZmeTliC+g7RzgzvMRjDq8hpobLiB0moLbRlTByYJ+U7TQXsvXhR7z
ipvE9Es6sW+RLETQzzQgQwzBHSfApD1a2LxIxuYVZEJ99zPEPBd9vcO4Vgq4ePoISL5YP6EWl9mg
B8ddRAYOvFJP33+fp3zvNlJ+ToQaommCJ+P6S4d6OOJ10jWfFl9NFNMxZ8grd8oM6SnyrqLNXkf9
DElU8kgpg3vy2NiT4Yite+S1G9/xlyhdD0Z8YhY4clQs4cugJFabi4XhZ6+t6HxOIVEChK6AdB7C
5+z975XfAq1x503Ko4mUNHi9WTtEB7TlXRsY/uZVI84EIyrPQc5lkNf3zWfifBbQ6lf8Z0hgLm16
s1T8meuZ3T9xPoWavOsrjjWjDQnteWi/umEN0rWyreNjY/lo9jo8RrYEQ/1l2Dqyg4JNOTSRLndD
8j4R/BWnMK8Pzrii7GpH1D/s1OREULcuFr4HwER03Ml0cCKjvnEdaVJSC5Y/nlwN0wvyeRTxAZ83
QTwIlC+ksDBWdRrVdCohZQrsADMF1Xmo2OnTlwHyj243GpxF3XGSIc80ACuHWBrpXKu6ZiRiJo15
4KdEeBBhp6JHYHdxLR8RX7c4WwNsZDCjxtLv4bf+fca3gZyF2gcIfdBoh0O2mHsWYKVFWtcBLAI6
vErsKZlGO5DQ0aZ1HGec/harThhoi3/AhQeGHUYWxvMdMco9CfwswlReh0c9fZvQhEGDaQXaGllt
XCDm92VzqBpdlAQ/WdOk7glt1AKRvAZFMhu91HNzEbtC7srD7GhXHs+43ibXIB7biJQFHTyLxMX1
OeZxIId1WVp+71Sg+25gm2JiuKX79lTCIxQ93qN3W5IGnB2FHLx4YNkC4IhxFFCYa8JOyaJt/quC
LVLYZgtzmbvp5nQAWWTwEMJTRT2GW/a5efqRi6FJPSQ0aKjDpuyP41i12Qi5hQsaW2/YY8ruImp8
Za7zBjpZN84QlWXIGBoFRUV8wKwxFDQTg0v6aLt6fQdpt7vdSgTUiN8z4NRmMI5ANZCDe0BgRQ6H
xJn9AAdQwEuKnMcfd/f4DnrfnxbIgDVe1KVvv/nubrL9yP3+3T9bi/1qtD0DLuoSDvKb97D/Rmix
tx/2trt0/r5pNy8asxDGeGVFiaQwXUjoqzsMlvPAocnLz914QWcZFkZFg5gWpB/sDaiOep8KdbQV
l5Jz/OCkcm/MLy4PsjBQbnT1I1HGeC96gZGGUmBC3Q5kR8Exf2/QeYb5lX2gv48gQlQxGBdVbqoK
F8nFARnkTAqsaDt94Wkhj6bz+LkFX0oKiBmYAqmf25N2+bJ+c0+2+23aS/LhKaf5359xW/EG4FSF
NQTADRlW0Fddf0Y6GYbQWl22HUZSjfAgVYzB8kGmnQAT1LzI3L6NGxIckITLMB1YNXBQmOTBvACS
VAt9Z4b5FggC02kDgJIVu8XbTpvZHr6/f/PtwKWiZvUR+RBMi1RojR0Exto51Xux29I0dnpoBO0G
DMYBWIswDJvk+uLvzaQKd3mkSD8qIDoDWxyGpcCVoCp1KaQL+z6dkhBMFuS/RVKhawjvFnAQZ5Z1
xMPXvz2WamqEpRH65Vqe3M0JoOd8rj2ZuO0S542+se0WSjYYeY2pckjuo17K2Hahjtvc6M0UiSxr
ViwxOWJR/aA7mZIPw23G+EspWlbcIiXrgFGxQFniKiOxBLVksldGJhdjrqUZdQ2I6B6d7eGrBDE5
KlScAOom1XoWhRkyOsjbIZMNoKJAnTpNLzL/uKhom7sjSAic0D56OG6jrfwWboZd607AY8QkRbbj
eLKrnGMBJNb1oh8B5w7tuNBLVIOZi9CIdTwmeg5AJ8DPCqqi+Wsukxztld/oQQm5TJys9wN5qMad
p/mCqA5Aq2sVyossMvWqKvw4d14st6cRK1Jd/tOLOyI38dyhCKvzFsm+nhAKJw+xhEF9rltETSlE
Sg7+Ff+YzY49xjNY4I10isbDXIXckcAEyNtX1nBjDAliPro+UCPhKWUMd2P1IOOrRAyExdjlcN8m
+zq264FTbb2Jk6gYRLUIlBBaKmBjud5NCV1hYPqQSr9ep+lvByJ9jJZOvxqMDQZdwBMnOjkbqGvb
gvAINAE6XGcTs44YcamWBUUQGZWf1kQ30HVckOxLi8kxIotiIEFH4saZeLNybswmGj/xRKF+K4Mb
G5H09SLlOMPQzBxS81FHwgMEUQOWpzgcb4F9ybGXEohaVTzilGKe5X+IeyNAb3pS+9b4rGVe/BXw
ylH3JMC0YEY3zoqOS7heiC7kAWY19LVvznsMAt8a/ed/a/tpmgND8zAD3MSsT0YAgHHl0ChS7U/t
vCjnivL29+/f0WpUoTAsHeoGPWDZsxrDSJSiyjo/JhNoemM/Kz44p8CIwHQQJGtQ9gHcDrO+4fVc
79FJ6U6xMdXTZpBnI7ifok1fv/PeMfbenKUgqyBZlHVYxlztaymZ2tWnxpimzVF2lJfgUXVyZLpl
xyR2wpsKzKgvZCH8QqpMR/4Jt4d9yGKMNcujbNQ3SewOCON9Xx5fitL9r46GSsHZayA4Brcpnkxm
3wxVPeYd0q0byQKJw8nYGEsz4iQgGf39lww4o5QoBKLObtyFa1GVvZafWlXfREBAWqJ90noSThyX
l/Ff/k8IajqAqSAVws67LiVdiMJc0zc6LPPkcV88VsEkaJeIkVt4CSSD1j2uj17RQj3NQAOzUaKP
KHsSIluLI/vvw2AeOUzCQ2CKaRF4c86wBOaRAx1nalVoZvLjeqZLywYYr3hYJsf50S1EzuPGqpeE
CjfeGMhC5ooG+dfraepC1BK8Dn73UaUAbpFgdVIJL9S+WREjhdm1WM1z4MwhRdyLdr/rnvoEw8qs
n0ribB2rY+xyqHpc6Jh0kls1nyBIKYjqRM/Zz99HwwKUUOtSKfQUsTT2CyfFvMzWKQrSUkxH5AxG
t3wzK3IC/gzxq0o6laQ6aEJARv+GEuFLPReW2TuoMNt5PIsw0+vn9FPuyyXNVf/9VWeC1ouXlX4V
SJdQ9YZRVXWNJXDVhLyLRXlA8fl1E5PZBsUs8o7MOeLu/FxjAiXMSGNsJFZCd5GCvxz/QqLZ5yfl
rZNoQtndHV7Wj8Ur5gv0Lk0dR0iuy0AUFrMSE2iQESExmmT3mGAhoDfqwSWH+Xq9/N2vAFz5/v17
RWeQ0V8rYjSmtsyTAU7aCcWKAimD1aqfyeAoSdATbM2A2l61XrK13GCtO9Z7s27nmmbH23ZvewPw
OyjzewrhmBY26qO7jP5uGVYFzzv8CUa5gtYU00ArRAwjLlAeRzXHAhQrRgXn5QlVRJH46oGzDTfm
hhFJ9f1Cn/NY7afBgkhVedNtyjlJaWhy+xH1koq8xzg6kEu9KvN84du/pq8sIoAQdbejjV0zKQMZ
PpHBsTx7G1qO0rG+P9BSCH8xGAl4JtQPwfZ9/W3VBMKhbkpx19Ba9Rz81tsTwm0nkueVibnCf+/E
zUZAmALNRnhP6yAi/f8vNkIfwgQA9DjwDdlJLQcpwjxamTwk+901AQ2AZx2ZSZTymCOu4VYMmQEx
E+qy+8lrMcAgB38SimWZ/f9Iu67d2JEl+UUE6M0rbXsv6UgvhKQj0XvPr98oLXBXLPZt4mAhzGCA
ATpZLisrMzLCuz4eE411IDMIT0+AOXhyK0C1TgdVh7EYoV+WObhP5Ym7iZytAj/7hXrFMNgb+SK1
FgekirQwl3QaEtEtEdoDIxwEFCA4SE8mq3adUuV8dpSuCmFsys2aZNz6b8HoccrXGSQcbG7pxUry
ZZMjDatIf+IFp6BtVKA7LzjGl2RQ3OZHHiqjz2FtcIpeFkYKWcWlvTm7b4grBA0baOgQlM8I92NE
gKEbK/kx+s7X+SmCDqpZgOfo5i8ytBNHRI0KITnCM1yeINij31BR5rW1F2FUFaRroOFUGDmqg7tA
l/+6t3TQM3UdohqwBAa+M5mocKGsgjUEBT49mWiwZGOk3/KjBAD4LRbXAtgEo1UIdo3GfrxNZ3cq
cN7IZeA1iLgH70TqTHhMBtFETqmgyxiqT3G3y5dyxrMgBD228KmguIcjQVWY9iS9249+yNXH4ts7
V+JB8e2nFnyTj8cxcyHECgIrzBm5K+n3U5dVvcYkYn0UHcFULs0ufHpsYL7rpgaohDFiOQ0cIDDA
o3oto/gmQ50HkqEL60G/o3F8kYzAUwAQXejqQhiRchsDK3eixzdHf41c2rr9ZDflzXPqTQSKE/dP
6zwe1twpUvaoS4hNXAaU2FxzhJTw2tvwN3GdW4IlretuYYnuDg3AUWhHIK8FbAc1tGZU4s6vxOaY
2wLqhWat6jnYdTO7AT42NgN0OADs8VqtHg/xR7d2eooBJ5XhkzRcMxD1ouwmTTEEEYMpFVbBW4Um
9L8fPqpBFnSaRXRtwf1v21UMJ4nemD+8p1er/Cv7QEpNxm0MWVZVh5Z9+BUsObL7E6LgQQB57B+o
y3StuXHUlEzAhIRoqQW7gN77gLp88r3dtMhvR2t+IeS4c0ogkvJ/Bsn//3XRBkLDpYEMg8MmXgP1
YHTCwvUzt4AsMHJpEKhWNQJ6nVrgolTyFWkcj3G9QZohyfccpDVd8/GSzh7pUJQlvWh4oikKEs8y
PZCsTZpcKdljCtpNQ0OHTAMtXd5MN/U+fVtinPt5vU53EIpdLPKwIL1Aov4Hbfhr3jS15hVIlTJH
/oz8PPNHqvW1WxveLd2A2XXP2I+HRxehicKbCIp4eH4I2iD4omaxqms/riouOHXAJrcrzYpBmMOZ
Akr9MWirGIT4jGF32Juv/GdyajhDSo1u6W6Yv4eAwEJSgvRISHi0s9RbdRiCXkmzLDu1MBs9lVfp
IzpDPAjNGkSaNnNkI9llNrtNQL067NC7YsXOeGIv/GVwaltaLyVnZrcVgf3iJoGY6U+yidzXv9eh
KoBfzUYgT0BIg4V4Wz6TtJ/HPUieyqAKQ+Idio6UsyjGBFVj8OefBtEOj8ET/yrfgn27cXfpN3QV
N4DKAQUHZbB17G3CxXIXuQ1/7zQUCtFFAII88uqD6A1lHhkKhZGSUDjJG9lIwaN4KkFpG9jFglOc
bWliiJDGQGQc/YnA9UynUtA6MOcJqXAS8NZIrAIlytD+FDbuFvqc18f7mXz0ZFBkDyN7h7wmlAJQ
6praUouQ6RhN9c9Ha2EYS7/MT3+ZZTTIb6IIega0wFh6EtK7Ddks1AHhy8BICpwLXQisfVXzQy3J
zrnpVYDi8rKelQYb4TnNrgGZzvWs0X10POrNwoTds4zrCrk6iMCTUt10WK065vHIJPm5twFuX2KG
m+0xjAtqyD+dIwg1aGI6LvaqLOr5/Mz9ibYxIEsquOFCDOPxqtOBHyKxn6QjMinYYvhnOgggp7qc
E5LiLMvbsdz0nCNqTqgYwlLb8Hy2cFwIzhUPVvLioQz5YtPkEteU5/KPYIqn5vZ4HPM9hp8nPDIo
DBOpJsoLFo2nckPT4+dNUV+Yo3ufTjqxJKQdQRJI80L4rqxmvddU5yDWR1RL2tjX/XFhwWdGcBnj
Ic+LJPGP2i8VumqFWkV+6+ZnCNBHf8vxhrjmH6cI+Xg0tyC0QBkGzpnyy1nKSG0dyMW55020yhaF
+fj3yRdOHAh+n9zy6D7CQ2ymlCW4nTbEo1eemZfkKXrTUApMTGkxQJ35fphBQxWQfgR7DPQGtWNH
NuOZVC7PPKR1YsaE6qJoD+i1bYEuzwCqK3WI5jnCVV0WqZ/tMlLSAI0P0UkGudZPnP7rasu9Crsw
8KuzxJnZW/GUPQ1P4dEFDlQBvmL4wyMv164fTysdrGGx8MAkyRA8mmS0/E7HKwYxL7px1Z/7zwD1
VuSfGpNbahu6YwQZNRnejPSX4k0zNSKhxT6D7KV07hsnbbZtBcXpTj0/Hsl8i6Po9MsItQGR0E2C
qIQROXH4fhX4lzZaaLK6Mw6kp0C6QLwaeWJS46gDtfK9Qj6X/G5Qdkqy7UB8JiwsyXyng8gJK8ER
6D5a+8hAf22DdIg8MH1nGIhoS+67gJQg26y6ZhPWC0HmzD3jmMJDwx0gXaOB231qSas4QYnkRD5z
erRHVgrPnSXam/mehgYI3l6IM0B/M9NQFoN0kPPAlc9dZDlxZz1e8/mCTH+duvslV2I4OcaveySl
5kRGPDrx07/bQC0IQSHej0gPU64zGHpP4YpCOZe+JbXGANQztw+aha013734dQVvfUT9BHhKLfog
u1lUDT22luz4iPWui+fjzmIjrMRNIwO8B8gBmctf2yqvmlZs6kQ7773adtlVWxoqY8ax+c/TBbQI
eSyg7oTAiTrrcZ+37liryrnLLI/dNomhtVbMOP8/K1R0NHJsFwI3o5w50MOPlxzkka6RZwvnY34Z
oFUNSE5AQwiigb6aq6SUkq6rtXPZGHysl2uYcitrRP7gbbFEe88YIOaEkA5hPx4A0/WJy0zW2pbT
zm2gB4rhF9Yh3AA71V29pXrS7O2Mxi2iO/sfW+Rbfu2FIVJLbyhZ7cyBn3czfnC1rl2CNQQsLCay
1CUl3zubG7kxPNeRjkaiUaNWKxdrsBmxpXsuwS2ADDiqVsrt8Ya4s7tRFsPJAXQCGAoaOOSGvpe1
GeOeu97SKsuFt6m8d2+pgHBnJIgK8Cj/iaWwUtOJc1MVMNtccc/1CFKhSPcZb5Fkaj4U4NqAn5DR
/owRzUD1YDdG3SV1z0qqS6i3mJKjOX3/z+dUwasesRTcDt5/P4mpX1tAShXZwwOBOXcgAShf3MZR
K0NaeszO7zJYQSYTYEOC2aAh2A1Tl1zpRd7Fay5B7DhK9xRm5nDN5IUAd1bzgD4s2sSAbgSgiXBN
Ug5UTnwPAVTtXZ4D9A2ByUGXOzM5N9tA0f0ISXucKKN0jZ2RFAu27ywYeUCLhNUNMcjPafs1lQUf
q77btt4FCTwXNczKqcFP2Dj9sOD15rsPY0QTGlJrmFP8x3T3jQzPqYwseJe4POa5pTaO370+Pkf0
jQrUJos8JCErx7MXQtFTE642pEw0pN6lZjY4RD1r9ZkTSQsDIcfkdzAP/BHSneQ6Qq0Pb1zqLioD
F2JkgRtdsnN6WeL0oGcJP05KJwpeC5xKMPHTIQT8yLUauN4v5Z+iOXJ7cenr53METwMHig5mRGfI
Yk8N1JyY8Jin7KI6odE8x+hyWogGaPAnSj4/LQt4tBGsFpIzUxNVo+F1Lg31RQLKNHN6FMMFIuG4
Ya18DSIiXu8aR95esw8wz0lrU1nA8sxyQ+QDZAIuJ2mbORjNLdvQzSOhuQwGZ4vvKvJ8GaQX82fg
oA/pYpWN9hPwEsAkEwUrCFaRf03HG3GJyPlDE1wFNNl9K8fW/MCYvwOje81APgRtKT22IOQR6v3J
XUIQzq7DH+uocgPmjsOFIG9qnRf6tB18WG//9CimgyVWs4JMb79zPX9anFqydpPNT8b6yxrlqZgg
TvmWrYMrlI0g1c2gfQtyowbXmGhoUq3H55kGSsPxEmuI8VHEk4H/oXaS4GpJ43VtcK30fB1tvTNe
eZsmBAaENct9t2JutSnlC8mAWeUbVglBCLqncLXg2UeNMRJ83htSP7xm311u+Oj/TE319Yv/y6Fb
Tec1XV5VS6Da+Z79MQoMPZ7JOJoS5R65dEQLAeSnr6NgJN/ZIUFbYueMa9nIo3XSGupCdpCO2H4G
qcCRAbKPByEdHiaIgSuNhT3ZGFehD9CIrEepPrz8fbyGc29ABvbLEDWwwgUsledgKHgevvOrslW/
kvfG0zsrPnIJaekVNq87Hh2ivZFeCLT38Qfcn9lfH0C9rStW7MOhjrGc6IK9DL0OyjybtaFydasd
ZW0umCO7gzohk/FS5zHtUD1qe5gDZbNovPFfJ/GIiiR6c52ddjLDryWC6vsrCZALgJC4WOnosRJL
tURvZXhlky2PrHufrMFl/OSd2KWM6H+Zyv+YovO6maj5at7BlKY98YoV7Vo0GAvIZakv4cb/WphJ
sjCzmUSsgN5MsGBALX3q2bpYjKOU78Or+JS9xdfoXOwTp7e6m/jin6Mrs5TpuedKgQVEOgFJZdyQ
9N3oBTIkEVgMr0qtEQVW5l0xcoii9ft2v8SW8V+MyeAGQPYK3pvalp4QVUmntpjLeId4yNtzF8WQ
Bl0Gdks0g+uwVJq/c00hqkB0jr4TFOZYajpHtxfbjpfD6+Bovpmgw/d8jZdQ++RH6DUTgN+RkS4B
y6xEPQTHLgKcsxuCqxs9N/53cjswsr5ha90b/jIgk/o4L2ySWTwD90K4B0W82uFoeOo1GHKMkjOc
FlxRj/9krllvovfolCAVvSrM6K8AseXWWI2nBbN37sHfZunUY9TnIzsWMNsYMWgojt6bcGHt8Y19
YZba8O7dR2h6+sl8Y6PgmTg9B9qQxEHBCxFsFdbHCLLwL0go6Z+eAVo/I1pyYCRcoZYQKTw8dxBF
E3dCxbed3OXVwATJFYgKTk/NljH0L+F9fGquia8vzOM9YwSv+gPvRaaNOgVhkyh4XsNYuW6vidMU
evscb4zkGG6KhRuPOF56XLjokOVHdhrZfsqUnKdyB7hick3t4Jwt8RDT/cIkViH36H9+nvL7ihcM
Q+oWyTUYDCUzw9IJo1sY68M2/So+MoiYfY0h1ot9GVbpk3rowG3vLUznvcsWYRKaZX56y2YUV33h
FqWq9skVxPYX0QI90vhROAEQmMq5tZ40pzbYDw0hf7aqts3CBM/q7WQKCAwSD1jkZ4Dwmm5UqRJA
xsyOyTVHub9Dg1kQ6bENTJPhDmi3bMzoxGwE63VdH6Vdf3PSS3sA4/1K+sazWhcvwcfj3UVz7/ys
ye8PoryRj5pVpWb4IEnnN9V7bn8QgYHwL+SKAU2CkL0EEcjOcL+K1TnbAr+il1vm8llBFtVztCcV
hZNgXa+8fay/ClbtoJ0qH9FB39zCRRHCn2CW3p+/P5Y65nVW1B7f4mNjhPGxnpwD2YivtcGY/IvF
XSSrWbkH9qVZ18bq8TzNIwii+ovuCiQdEUNo1LrlQpS2RZnXV/UJhtv1J55o5XOyqAJ3J35AdxV4
KGTSOIZcMWWo80oxLjgYArD7aURXdbRD8kYfN2hUMPsFHz2/76bGqMUP6jQD2D6tr4MxgFntXXur
BzCTPT+eu3m4N7VCrVqilRimCyu97d/85yU47NxpgRIH2xTFB9L4Sr2A/vVTp79Fv1PZhAdfjDhc
5bPwAXKkl8c/fyeimf4+iQ1+pZJk3vdcJsDv874RvUVb/7rWKj0CZ8BTAjampbL5PXso/iHNgGKW
TLL2U3tFWYSe4mXclbvGEE0MIWgxKnr4XNy6o/ixGI7OVxrdYUj4IJ+O1yHeaFNzStbjzZQ23FVW
Df5pLcISAUPveGinxYgPDfayMKFkwqYeYWKRDoB5xh/Crqy5K3uu3lOzcC7u33L1GR6KyHCXjM1v
YlJIJZUi5IeQDiTD/7V6vOeHNeHDuCbP4d+i0vubdOj+JCd2h5zJUlL9jicg1tAsjsZHDRubsuYV
kcgoAcNd89e+1pHCb/XR2LROegapfqe3r4+n8icMnEwlySEA0YHnLuGPpbOPaOwUqqhwq1u+Vj6S
r8Bq0WSSWCP01eoteyotAcarVWnXdrdqdqWVXLttbY5H9jCsQuvx18xjBeprqFCEycSIUQOtuvHQ
GyysCu2mHlhvQgA0CF/z59cApo1vz1zw8zPApgJELtKL6BJGn9Cce4gJe2AfC169mszKXn8E4OPD
5BuGvF2wRPMOoSo/tUQdlpiXaokrYWlw8l25Ts1e/0oBdB9BvCoaNRp+bA4tPjX4of1VawWOasog
CeeswPQ3CSB5nj2ell7KNC3g7KuoXZdJQkNSISoi6QESoeFfdZOuU6iZECZnYcuB/DYGUOJLB6MG
aMs7/LFQxmEc3lYcSD/osROh4SheyMHP7l9qsqiIe4wFFrkYTFZnADwBwASh7iJ9TAvbbnYjUnao
65erMi3Lwh872TPhBiLhPRhOPl/eCfFWtXMBovr72Og8rCFGAXnBk+KnsZraCRrLdImUSup1tIks
q7CSVuMqMLhNeBjQmlqCEe8IIjxzg3l1Htu+M6/w2NB7QyIa8Sit/dAJreyXYc4gJNezwuhZ3UP+
LteRdkJvPLtUX+Nn/hoCExC1QK0VURShApi6UDWKsjyMvPBWg7qu2X+Im8H4hmzWMUEblocKP3rX
WLN2kFNA09oSWmEGhQeSGB0shAMAMF9Ufsnn/fLgqlizdS/E4U1+gqIHWMjzVWUbzcI1z5NDMnGl
lBnKeXVcEZYhMpW3RHcdCfxhA/jTfAMPU35dIm4Wdf/QgBEuANuhoBO6Ig8Un49Xlp89+6mPoKY6
BmpDqQJ8RP7HWzHgs4CSNh4YmYG8DZore/DyoBMNauh67qg6tndsSEcI3RuPv+MnxqAnA0wEyFBB
VYdguqdzXjRNkHVuFd6q98hCSsXWwHTngmOfBxeeYicWvsrOQe7YQ1Dx41KDrBYiwUbgZDvJKKGD
CWnFV1lv1uC+c1gH94HxjVc9RGDxsofOW090wRdxyD/NW7PPVtGpRsqaOJjUZ/th2JYRL4a31hZA
Xr9GiyUhLjqPaGTkQX0wGCxEwfN14UDG4Xxp7M4GeHTN2gLoXfT3BED1vtevgcmcFom35ksLXBcL
sBwaz4Aip9MdPd9ncslG0a23taPwWljJd34KTR6doYpTr0oLrCEgJ114LcxqsKjx/zILqOR0JTtg
571sgNl61zjiOTtD8tLWrHHTIFmcbxQTa3vkPx7vn1lvB6wilmQR35OKnExXb9gAiZHcY+PbuKvO
fwhJLvxxYIX2iMfoxTntdi/O1+nry/3THaMjk+vtUhhNnP50K5CQD/0IKJmB/IBOHyeJFqJsW6Q3
9y21mXfOihZP6zzewSiB1kKeB5EHppl6JA05V7ht2ae3YSM+N29grXrziQLxirkMf2uru7ov2FL7
CEIoubkoC04c0myEoA4g+FoercjUu6fshDopfCG95VD8FK1x6zkvHIpyKdwBAvel0IdslEfmKDfM
DVEbR+gmRKiZrJJzzxmJwa61Q7mV12hDWAlm8SQdKru2kI5xgmv6pN1cC4RuLwoUFw/Ma/y05C7v
BH5YgF9TQPlsVgtCJtfIN5kowoK5tHB8W4LaGG9mtgvK7Mfb+s6ewg1EmuawoUhL8vQs9VKi9aKc
hbcjAM3WhderBU2uWbszzs0vC7PTKvVZwvMDLIhvXmF0z9EXRDm38UdnentdWA2hJa4DtFc+AUqx
JGx9x0FhXIBrIM1FHoOUpxDTVGgEPD5vSaJ3uPpW5XkRkTw7MtApAG4PVpDNI00O1AWXNq5Se4mX
3dJd9818wthz8cy/Jxv/isKyKW0iVx+/wW106m7swhaevc7+1ziwdgTLxSM5NF2/tuzKTB1CGL+B
o/7FN/yrvIst5pQ6ga8vHVA6LCXWQM0KrT8k7ICsoC6jsNXGohHZDJtTle3iKUqMfkTetFvIT84C
JNoQNayiq5MkL8bsJgDqYnjb7Cnecpv8oK6WnMCiKXJCfsVi8sjmKg889o3Zuvt8HR+hDbPzL0gb
/mvF5WdQKI+BVwbuG8CRqSVwigiRy3HZrduIlo8080f+oj2FRHDoJIWLbBmzrAvsIUGABDMCa5Sk
RWoSSzyycuJQb8IRycLuUp3VY3Tzt8J3cFw6aXd2xsQWNYv1yDSez8TFLdoGm1p3oa3dvCyx+tPO
ih4Q5ax8We1BqAAj/jo+CSv2CHz0woG6Ow6kVNCHgbgVpGTTNQrcNuKjvChu42f3Lhz8D6HU+Rf3
/bHXnWX/MRKUIJDmAP0HyedSjokHtxuagLPiFv9BuXl7cWy73+q45w6u/mKcV0Qe+bHJO3P3Ax5A
Wxd4dNF8MB1Ygi6sxmOr4pZcPPD7H2sgmJcwJ7NXOzJugH6Q5ivwGYFgkDLCSFwm+5lc3Qhv8QcI
NvoP7yutDBnaDyJGx4L7I3dWSgfRgdI88/rG1xtdMsnbhCgXXwlr/ONxz556P9+kAg5KesLnuUdl
HEZfVZkajyAVBH7JxUQ3ampzWygMOMhkxSt5i2wBWPK19YIb44nr/x1g0LapeKYpWrSxaLANRtoX
kKeEkHYq1/KmPVY2wnM7W79ndmI+s6Zqx9YSx+/s/UebpxxO3OYC13hecxttcEI46PJH1Mo6+dqN
dTx4bAmIL8XoALDIL/yuP6SbpXzJHe+KcAa5StJhiiIlrTgndaHsB03b3LzcCPJd5Vkys2VW1Uu6
13ZLe/yOxyOcaSpKW2ilA8SLGnA1RErMxEmD+0nS9+FV2q+gEb/6frylfqi46WX9bYaK0dBdrqRM
CDODE+74jXSVPrmtbUNHXT6VK3fnSG+6A17aVr+sNSt8t5j1+Qyhprdzg8zUNYfqx/e/PrPJWv/+
JurolUlVp3UVNzc+2lbtXsiNFax4IIzUiP5DBy6b7wEaGiEE7EvH4C/mOV6iy/x5HVATA6oMvK7R
xYiIkn6ZVVrV+qPcVLc/b8cP5IoYvV4XenoCoXygV3jvkzc/XksMxEU8sPCQP3Q7/VC8MsilHQ4b
a8Pqm/d49SRYUCiDx4A0m49c44AnwP/+dUSdbn1+vKb3jippgEZMA3QtOwukCqFgS54kerXjs6bn
JxG6mVcIPz7JZoeUomBBSENn1qzJIaZj1tU2dYqVvxAi3LkXIO+Bdxdg2YCzIRk29dJyHvIaIMbN
DU3Ydgm5c2T3f+QUoFKAjinoU5fYQZ4JDTNzSQlj9q7GFpoYp65XXvTSsfH95ibuxU17zaGIZXkb
cHajNdji/yDd3zuFPShLHpp+htF2qTdnB8pDT2Xc+lZZJZIoPiG9QOYx2knItQsJ7g1Xz+wU+gza
TdH5BRDsDLRBmafvYi1xvTYTYJ7Z5jvmoBy0S/+iHJR97zQf2snfL9GY/ZdVJqJjCNwBsKZWuUTx
WPb6sLm5vZ48R5f86tvjSjOyT/Day74OTAzzKtyulcV6gGy5hyW45jzKwUqTPjw4ZELjQzkLTcgb
JVTY+tbvQDGwkiIdjbNP8tLM3l3YX2aoAJQbyxQQIw7CSN/CJ/Mn+kKhfidei2OaLWT37ryDpiOi
pnQc0nwMBJgawVn1NmIO9zFoypCu3rK7fq91ev362GPQanxE+gS1GfxLJg10wJNMz6rCjlxSJNg3
YOopX921/JpsJGnTmZARBl8CVPGSFy/V5SXOnlmKgDJM9zmKFcsQxcX6JuIqL3eyo/3RtsWeG3Tm
O7GD0yLOiFybE7eOlClaHsASQOhDENpNRyoOQ1gkUlefi870OSRGshQqM7FrAVRYXJW/yLYNC/fZ
/CoHnz8AtogawJOnzVmeXU4OQm/s0aWqc8qqbQx/sJGohWqJbEJZrH1uF7YrWa/pKImqEtoECIEQ
mrCpUSJkV8Wh8tkzd+XBhNM5fGeMoPn45pqFrXPPEuJj5PFQUEUyjwoLxSQeNWAehrO6j40SFGHP
l0wyADxd5GWcHXSCyURvGcJyAuagVbxjT1XdWOMG8CUCSYQXp+rr/DZbiHPvLBaP44CTjuYbBAAi
dRTCsmG5us6F82CkghnLTmJksaE45SYqrcI14z8LZ28WWGNPIBkL0gLUpAlD53RH5tKQoZiUQJpZ
V/clKpP447a+LXdI4PUQkzIKEWHCgtWZP6OsUuGlW0gxIzBZdJHfIJr25Z7EdbRrdu7L+M8bhAwP
2geAS4jAuFLDIx0TNdKwkD2MUZyAvDbf6SUI6XepA2TawqiIs5/u+6kxalStL6XhGMJYrh6T9+6A
XrOqMGMN2rzSpgakNnUG3VyM1UmQPDULQSKkrNCNikAdpbjpEsZMoRRuGnqX7cdwCf9I8mZ0pN7K
1sGnCEXTHEYfD3T2AiZoffChokEY2P0Z56bSDl3LsWF6Ua5epds95GCrpX6WOzZwCtDPD9wJwQBR
F2tTxlGgilp6AW8s4+1kdZe8cu+C4Ss6C2VhNCOUjrTv1pXN7xZVIOZxBSjqcQZBUw3rAoY5ndKh
EdhABor+Ulj5LjvEa/Esn9F3B7YtdT2etTf/0t0kx7VFFHO19ZJo5qzURyjyf9unPGiZe2mPFRAv
vJGuczvaJE69TVfg2ER2A73yjreW7XDlHaU1fxZOkZ3Z/AqSg85SfXceDhBNGw3k5+DRgNuj24ML
Oc/7IiikC+CE33mG4nmy93bJzjshlDwuVa/n/g9t9HjJQxANrggIcWovs4MqVw3PyJc/SB++iaBm
BX/8Md+roz6Gi21b88gDgpbApeC1QlwfDE/XuWqLqmyyWLu0KxCKvaTXYs+/una3U1fRMXQqy9+l
X4vC4bO7BN4Ib3i8kEBoSVoDp1bdnA2VQejdSyPpAfgeIYDgOQf56fEpnXkjygrljbjYzZMOnKCX
RLdf/tmBUz9OfNKvXK/aZAzLDvjx5jAgRXW8dSeAGnMdwDDn8TDmQRoxBTpTNL3iBgYX3dRUEYd8
z3SCewFXcakzn5qdXt1Xdi1IehgY7ot2WkS6k+M18ajotkf3FVrpCPczFCSmJt2B9cRG4rwrs/K2
QWtCXF6zemB0rs2K/Sj36iF7Qa5tKVKb3Yowi/0ANgk0fhDypalZqSuk0Rd9/5qIdszolQG2MAEF
c4DtrcKuFmKNO7sQtFmglMLhhpwUnWIEaForujTwrymKvwrKOgJKVi70S9/+dQFJTwRYJCG3CU+K
wz0dVpm5cuFVfnz1QFzkyF8lEjgv/gsDj7IDEfOX9LdfKJXNhkZZpCay510PIgtefOU+U5SPXyDI
Ve1SkAYu0c/MbinKELVRxK4vPNbD0AKirSNdEFTzwurx/M3OMWWD8lED30LUJ8Jg2pNmIXXw+Nfn
x4v6eeqiBQE8uL4E/Lx/yw4AipvKIZJXzR/glCRknUIAFZecB/niyfGiTFK3W+sKrleNMNlZH91T
zKOhUjpbag2J3r9nV1hwILM3AmWNrOEvV6Wx7aiUZICgAVSRKz6FjQ2w97jXTuKSFN09W6D/wtWN
lmbSRzm1xfGNVnAVj7WC1ijgjSCF/hwg5bpiID+02H5BDs50HnE3IziCY8RliV6gqbUkGcWi6Hrx
+id6x+CCi2/HL+mz/Nm+Ry+Pt8k8+Y9mI8AICAsFwLLg1pjaEvKxqdhIEq/bzoCcr7dCr+aIDkof
fNu98Vrd3t+RFUXZYalDbX6Wp4apFxHYe9Ko9gURQP1IBpoyfPfW/sIRm0c5k9Ghyj0dHSum0Kwa
eRjZ59d8/eGuI0fbMGuQn1lLPWk/jnW2bP+ZSkAFp8bQjuAHnI+pbMsVmxntUbkIHtLc9SbYydBj
bw+ya/57px+i5V8rCGzl1GycjdrIhpjI6Fm48UCkBhZ3VvbMHnBP6/Fumd2flCnKLWp5EXMhNu3V
LM7r9plZehws/T7lEhWub6La5cQrf4bOUcib/mlIzGY0PMgFVpCSQh/HRv4cB0sMlvzlnUOH4w3u
V1RjiH4WtR9zgel6L/Wla7ljdGXr7mrLPWKfONV2iT5iHg2T1OL/2aJRFyE6twpZcsUr6/S70NQ/
IRpXWtluqW1kBi3B3pgYorZk5QejyASKeFWu5c0WQDe+ZV/FU7oFIAy8oYJRPgG8CYDuqVrq37pz
AU1tU/uyLXphEBNNvIKvydu6p5M+Osyb5IxgP/d8fdHgHYcyGSu1OQtf8yLwjolokBohIgyqVodI
Bj8+AfNcODWj1BZNcuiOFT0jAt8crtNTsUet2DVLTKhgtE/+pnlZ4kyexyLTeaRuAwDtSvTiYWOq
TqbvemvhTM99pIS3OLAWoLjhJBDlU+sUaHFCQmXlmv9hvxUbvSeKxVTQRo8R+wBB5y+FJrMBIff6
Q01ICGkAjqQWqhYEvxQG3geCjkX5xFtz1r/DY4gNvCnw3tRAEUTTpyRMH2hBK6KNaS1u+l0PvFq1
A4ustQSHmNeEKEvU9LlCMSiRKPm30mZWzArax5tiX67AdGO5K+4crIEO35SLOSnys5PLhjJLTWLE
hkHTjTDbbfxTsBKN9MSdX9FOs1ZtZr2w6WcPGMoYtelTvxkZBsCFW3S4eZEuXkeQMYb7YrWEX7mz
GafrRm32gmc9F9of/o1ZqY5iexv3r2RJGw6YQn+R2/nuRvy1Sah4tUtUwY9TDCs4HLmXFEiDpfHM
4safiSPk8QrAmuDHnt7NqaDFUsQK/g303pa88Vb9SnDcI54sCys0c34wRAChBPqKsJHe78jxZHIk
l8Ets4B7BmI+NqVtu5XNaD0ahFGW0ON3wMw8Lxiebw2iSQisPlrkQSZER8ZNBu0uN+fDn+3vXSTk
sOJvxRG3S/ipOVBCmlqiVkvsQWAVt7BUmy1A3mgJsF4Eq9pmSw6R7Obp0ZoaItvm18PC77LAHcmQ
wIzvHd7a06etmtJ+sP2L94q04FLUszSFZG1/2cuHcGTyGvYGeCrCMdrYjYmkBPfvxxgDQ60D9Lyk
DZMmNAjiRCygURUCh9mQjlXuoB45y0eFaklPZw6sIYv1yxS18bMAEBBktcNbYZW72C6M2HxrIUqc
rAKrX3W5Ppz4o3os1pLBQlh4uPSffwuUsY3H23PpO2TqARAmgPYWNb6jA8s+h5NR79Qz0p2sMVip
jeq9E6w7u/kTrePn8KA5RF02spX14qaahbbTCZGpSMxXCxWhAz4EGjAmSnSVwVzql8/XUC/3JXSr
XMu1lsCo8zQojAKqDv8D2WMQTlJHJkr4rJU67KzWlktd2PnGuIV2u2qyx2JXv2+M8JzvixduiXZo
7lindqkTlIBYCeA32PXeRSDKeA7Z9KWO0rlrndqgTk2f+wGB2ZFTwwA18yGb7jWx/5n+H5lcSH2B
WAj044Au0xz0ucvlZTOgu4R1xI3rsBsIxKFaUNkBShSN4zqVU664zQionGxnQKB3qyUe2vlzAd+A
lmASoQGeh++ZOohuVNVM7vLk1nxXBwD0jJ23Lj65p3DPnR6fl3l4SyiUfsiiQE5N2mmmplBJRNPp
mKS3ErQHo8nhwlLXMlRYU13bICu8WoRAkI+nvC3o3EUwoSIzC9Iv6sZPwTgGOr00vVV6gaerZ2nG
yXonGMjT0hVyx7HDFBhj8MojAtZUGCMpbZHXbpbeIuO09DSeLxJo3EFNDlQsQY+iADmduaiL8n7k
+wjIThPkgwOEQ0zrii594GMeL9Js5xNLSJ2D4QCBBToTppYKV23jYhyjW6SbymC3BjKuJeGceGxm
vhdgB/QiKPQTTjgwa03tsGKZdonGxWheAkjtIJgVGi0gj2uFh3dxFYMEYymKme0FyiK1++S2acfW
42M0Hea7fSBsks4AG6pRjDbhjnAvi2Ww2d1LpJBwFaL4j7Y3MNVOx8jlqjtwQZIAWaXo4mYPdNG6
toab+XguZw6RMkMNLFb8IambGCfYSJ5er99L+ep5cEQZoDxupeV+7OUw4DrKttZ3h/8h7buWG0eC
LX/oIgLevBYMPWVIsSW9INStFrz3+Po90O4dgSUMa6f7pWciFMFEVqWrNCclOyTmf69kUGQoo8tr
7Zjn1cQH5iRDiJ5Ojj6ygwy3/T13QNGhwgclGN3KSHAttdM7YMlxPCJvdOKZ2jZEf9/t21nSXSzE
QnPjNF+LCi2lUW3J62UgTeQA9VJvxN+VBeweLE9mIch9C9MnvmaEKHHz+zEcujxIzs8FwewWek0T
hyFq359QEw0A/KLAhccApPpapNHiggfpkIGGc4dj2+yj/emBGUsuqOoVFfGaSqgXBToIQAWYggJx
hDXaVpHnfMKI7MfD7etZOjQkslBhgulGRwslDL2gYxYg8NIz55PnrEfXTOiR9fo2kQWjOmH3YavB
NHwCKIdrfrLSkApZauAbiPsq3aXAnePrlVkxxuMXFXVOZzrXWbCPRm+O41LQeR5dYhyId65jsj0x
oZ6XDm1OhxLpLJZ6yQhAx30QgROk3uERaDNEbbJaV64bkjanQUmzXPjY9qHW6XnnTttD4/eeNXy3
qJlzEpRd4yota42mwnHFG3HFm5zNvUrmiVEyXXJ1V5xMpzm7FX6sJSUQwEmI2QOn3Csk1Tda+Sin
6K5+Yr3Wl7zBnClKoAUB6OJDBaYSEr1FATFZve7Twd+4GLr/MZZTQS0BEnauN7IVbhnXvmidZ99P
D6HmqTz12ePn1a2bE8VWybE01+8DRuSLH7fVkiUAdO1cK1WvLX2M9A5mY2ok2XJmYSV7ARMCzOB3
KRiY80XpptHzbZu15XQvCAQcMSSREzicxZA2hmrSYWjYqT1XjhA2bNg7tVMToBlYHuuSWDJAKWcW
90M3RDi44iN05M1vY7cxgBVhR6dhLe7EnWddbl8Viy0qxulCTvHyAQSt4PF3st+uWSwx1IZG3Mrc
mHclHgSeZbS/y78AybC5zQKLAmUGurzgmpGHYuqH3ej0BK0vLN1n+BnamfmyN2KiGpffoW+xWJU2
Brx8wvCYizHAlySjyevang1NzIla1U6SPJjtviDDe+ds1zrGQt5vHxnDGGD09ZpU6Y1yUkpQGowl
hMbD3n4CVmtH5B+Vj4EUVnMLw39iIcQ1uUaqPIHnJtPmWIqOQnUOBId4m5usI1wKcOZHSBkDT/QE
18s/jYECSBfdLJ3RUtblTsa+TNOMTcY5Tuf07zYbzTvXjHmVLmelNKlPRF6xKxgYQvun6I6lRLd9
9relNrVbhF094Pyw3ULeVMDqWDMYuW1F0VN9zQjf8b0YlJA9vBfrk37v70zb1FkzMUxBmHR55rLT
vKo7TgAj/AfBbu7RNKc96iwretsiYOPYNZU2lQQszkEY1ZlI/+gmytF3vhlg7WD7lgIORfto9twq
tVkPumW6U2UOKQVswaIOMfLK3uM4H9YbEz+Hahp4udy+p2VD9EWBOr9ECTqez+L0LJyyRyw730pI
YIWr20RYbFDHJxRKV/IuiECmjcfOWUv3f0eACqV4tQ+QvACBZCQx5qD0X+HTbQr/Imj/HBSdQsaq
4bEbBpA4dAD2MsejLaX2FvuHGK/Q6Sy+G4AvOpQhdf0WcVUapcgR8BcA0N89xTZDNxl3Tk9/QtZ0
uaghVR0AszD586O3t/mBQeRfQrYvRijLGeatMpRaCBODkdoExXiORKvKCo/xmqWek7W/dWaU0Yy7
MpGSGk/DcL8DAqqjSwAkehkPqblmJaeWDecXV1Q8JRR124VKgDzl9hlLx08MVr5XKj4fU1+/T2l8
alSBUDa4G6HaakQQLUEhwpE7VhZPEqckgAryrcfH6Hdgaj0REV0xDMKyoAPwGtMUKBfwNOStqLRK
7jdTehQIVP1GINoaBRLMVZgsXzdJwLdrm1GizAKaSZs4V5BlFn8XQH5GSscHPtSuP2AmlxFsLz/t
ZrQoC6ElaZwELbga0IPlmd3+zbTj9fbjIiFKERmyvxh0fxGju+qRG+vGlAMxf+OfzMK5bYoWrens
1ykLoRdG5sJApOfLNL/3mPw63f79RfOAVOg0FYDtV/SGtQKdDApQhuG5e8tK1lh6mBBEVreJTHf7
7e5nRKj7yHOg8wo94hx9BUe6ekID0t9RkKjgt+TQD+d7CLH9Z0A0QrTqFb9mhIeLF/3FBb2PFuOh
/y/qfVw9MCR28ZZnP01FuOIQoPZc4YDEC2CltlhHvmbcM4uChCuahU55nRsRemdhylAPrO2T+/iX
LFBm2UVlTucMEIjvWwyD28wn9LKtmh0SZY0xONUNvgZRbezk8Wdm3gPdcl+aDD4YsvoJPTc7qNgo
JVACleHh+afxhgjz/a+UgTa5PpAvhEYEAf+Mce4VFniXq9sUFt3W7KAoUzsMdZIpqOSc4433BHQR
Zrp58d0yI0Dps57lXBFP7yR5dSktaYf5SdiMAEgef8UIbVo1uRvDqIBaFEePRGdsxv7v8Rd6oAH7
LkuYZNXocldSuHhQ1FKGsAUv88wcHJJ6LIlaCo6uqFBuPkfHuoF/MhScJOenQDbRpkepZmCF9ws6
fkVn+vtMdIWsSHt+4gbv/810YANLdhckC9PHWDEMjB48UejOn0iWUh9AbRle4g7QkwDyVzCu/HtH
NfoE5ySowxqxwkQXOJBwX7Gj6XKXO9VTjn1JwsWM3n3C0PYF93dFjToyI8+Esc7V7PzsHhy+MGUM
zrSIfsrftyWZRYdSSSAJd3VcTXTQF4MVPkfTPbIeXiwalFbCh3CK2uLkBlNdYUsiPDr6fTCMfr7N
y4IfnJ8ZnWmOaq3ToomOVbYka5nJhAXrAgAGPIDR/YAGAZ46K6PuBIEbcVbBpQPUh74JNtixFCKz
xFL/pUTWFSnqyFyuU8NMBCkFLdkaHi2OD7RDSIBvD4T/wUr4LN7QF2efHm6moFUoNVE4caYQw+HM
1jxGzgfDvSxbmxkRKmIEYEnfND2IRCTc7AZ7PCJP8sSIhZhUqIhlUGpD83lQKWx5dYh2hek9CR9P
ww8GIdaRUXEL9tRE6Fb4PLLmTVirJzt9/bgtz+JC9grzsBOKKfpfAA1HhS5ZJ3Rlp8nTE9k9RMd8
M2yTo7s6u1ZwCA7oSNi/9Jdhn1loR7Bv016INrA2G5hnmPpGvw+tS22aYmq/FPACFKx8NyrkKbCs
vyNByUOr4XknGd2UFxZNR92/nVgNU0uR2RUXlDBInKgOYs2n56wkzwWwgyWPpArywQ+sCaIljb0i
RclDU8uZrpbgprLDTR6bz5jhLs0iNqfag7ZhodIs2LorcpRoGL4otF4Ccjv+dxcQ4eX23Syp0dXv
T/RnFgGgG3E9YnTzPN6h0q2VJvBZUrK+ZGvx8TapheDgihLlVwtU7yVPAKVhJZqHaqX/Wv8dAcqV
ypFShpI6ToUU3vwJzC8GAwuW4IoByi30gH9P0xCqgvToRrbLmLytPxjhAEsdp2+YXUfRBWLXRBDk
AL2yztDYg7Rm5VxuXwRQEa5plJFbqpkGGs3HIVvJVn5x/ytmyzQC9I9RwdLnawqRhB3gLo+bcJ+A
bnLuDGJmlsnwMyw2KJ13C7UV9AJs7Fokq5+6/zr2S/FA6XksVD3Ax1BRyMghIKH1aNgRa3sXiwVK
uRs5T72+GpD74FGYi63Cahltewvx8tVNUOrtctjZJcST+Qi2hgl8C+bezekuqdTKFQVKrfsoqETX
BQVux28PU+UA06q98wQ0NEbP+m3dwHbRa6nikaceKw03UhREJ6aHanyxZtr3BV98xQ+l5XmGZdZR
jTt5xvtCNHlbM4u9dtkyworbdh0Q5tfMYA1BJqUymDlvasIKxBknRYd50EzZCGP8ON9aAELHupZD
XTATqoyT+nQtM1uVJYlcdT7sYWdKzuvUD62S4D5kPflum12gVV6flCtrvuJmEDCFOA5/Mt8zm2F0
Fylg9wAA7IH6Jn+L91Udc02tBCXR0FGUjUR5IN07IwqSpu/8pigzKtSNV6k0Bp4hQlHWGrGqeF3g
Be7UAEEBHE0GML3abFc8+lszBBbRUV2ta4zQND8+7Df+bsvKJS6anq+voUUEeDCBxPHgOSLZa2G9
YFCHcaqLQjijQDmBTMwyr3BBoa6JYXL3uw7qetvjL1q3GQlKNKK2zFMxBYkLrk0FlcwltymwmKC8
QIgCCSfXkPG4tJyA6Hsf++VNhmgw5O+zmjBTpLjxC7HrQEQhfksqu7WMOyfUrOx8mxkWHcoZyI1e
BUWN4xrM13J0DLMcTVt5uk2EdWKUPyh7PahU3Mp5V+4d9OdZ5aU0b5NgyS7lCIK266OsAwntzml3
4Zpl2VhiNbE4u49K1TKjqHAfdYa1IzVwdU63GWARoEyBkY6o7cL+n8fTs4LlIMze4kXT/KUYnw/O
GQdy2PtR4uNBCWSrjUGeo2NPUNqLt55zmxPGVXxiX80INb2U19CQ9Jz+ysgdND14Z+j4dyD/KRCb
8UIpecU1jdoIuO3CrgG/ypsKaivAmkWxNcCkSFua2oNdktM7qyGcIckipfuK7DdAXsItJUSwqpD8
2HZEeb99fgyVpDGjhrHIh7wAjXDT2frll7AC+vXvv7Mvn1Xg2SX1emPkgPycHLWSYdAaiLUv5fEv
iVB6L7nFEGNcEnpfXGDAjskGqLgmq0VlqbJ6JQ2U7kNQ6qGdBM7qjVXTIIW1qc/Fc+TIP3fymkXu
845vOG26OhlWbtu1FYTvud0Lqh3sD+fBzu+jHjND/Va6mGbfW+BTiOwPLjP/MLMxk37KVISNFyti
iA9Ae6i39rbySScnzdL/5MX2RYYuX8pt36X+5Kyf+dVu+GzUGDwr+3lb2pfzNDMyVEww+lqaFy5u
r4drQC/Y+5trpiuGTi1l8Ocy8hmJzeQdi73SQfNxZuin7GzFt1zdQioNxRVfPGCbJqwHa+aTyRll
LAI30LJh0jGrTkkWkjfk0QJnDWjBvzxC+do5+V1YDHKAI8SrNHkKVj/eUlO7Z2XUGLaPrkvFPOdq
iaB8tr0CCHzT2qxRSuaJUQYDY2Z9ovQgcUjWjhO+p9i1xkIkXWQDOLVTdwl2o3xClcwkASsiix6b
WBApADfpJQPog7oO/sTwzWhQGppHgcoJMWiUohUBvkjYys/DjpVEXXQUX1S+efQCeysaUZ1it/BF
ekAv+tTwqjF4WU4HzshQCqrqXTJqiN/O1mD69waWTWK/5bY+Mpz6t7VdGCAEwMg/F/OJEDW7GIAW
6l6dgU6Ur7Dx4RXrZ4EWQEwboCab7bE678IN5+jbimCrGjQWM0vshuVJJ78Z99lHUDqbAbxFzYOJ
WTHbeQ+NgQ4r+JAfPuFWicXyJcsCPyNHae7ou3nPDRCU3UEs0d0rtFOjiLhiZBaYdKgwP0iyLskq
bXraJTi+59bytuPHx207xNAsGny6TNo48HgQwShWcdmJHcHLCAMZt6lMNuDWDVHePugN3wWaFtpS
pv3nHRBD/yjWn13KxOdMEIc08YeinQRRxdpDPmBlL1gcUNYhEGuM+HT4/R7zEMeUWdqfot8bJ0Q7
blGvhyFScEKfpUrnp2cHG/MtZC/HZBGiLIPficiKcWBkqu2L5t047cVJH0tmDzxDsmjv3faqm7ke
OEoIkLjMhvgPlwaDstydfw9gdX7VojKK0RXtfFvWGBaWxunk9C6dSrHTK9w4cXftWceKCdVn7RBe
ZA8gAVO/Gxqt6SYuzGCVsK8GjE5zqXfR5ili76ldfP7NaEx3ORfqLoi4rgONnbpK9/xWwPbgQTLf
/uydqWOGFTgzwAigp8JFLYwCLwgy3NUFKxgd/oLliwrQPVjGc/GdOSNE2TS1TZqq4LFQDRYNUKaY
kGO12i6NrwBP5osXKh7xUmEU4jGaWnEERKcDtkr/7k34cssnrCzzoqzNaFF2ra/7AVDIOLc2Mo9A
48ALIsDuEJY3X5aDL5Yo42aM+phrIcg8j9a4v1fvmv0DE2V+0TAYPPCtDUizrFIWrmrHIQ65dCr3
t0721r0hLsVe1iEjsiNiQcxtLV2OUL7IaRPPM9muQqA6c3yOdW3m6AwXoIuQe+z8fhZshodb9qMz
SpTFK4zUaEMFlHjA2N/5lgxI4gQMsYRhUbZndCht7fu04aS6QDsLsDA5+DnuD+Z/DQ1dCgARnca0
6SJ/08lt1CUlxA0oMKo5xR1Tupndzb3k7eaEqCNLXbdXsXtjUtPoGAAsusXqmP3PnhSW+AsSUe2L
c23+yUXNqVIHyHO1K48DDlAi43OCd2UN1L8WOSEWoSVRnxOiAsZeaLl+SJrsrCEvGL/IZkUeUzLa
5THfnhhyzqJFRYtxyHtpXeDOagcR3GALk1Y5FRYyw1Y4t4ktmaM5X5R1VYYGQqji2toJ5Qor5V8y
C/iJLHPEko7p7zPV1SrJyFUfZLBE9RMtDHhEd4AOhci3Zm0DgNuDGWSCvbDIUsYWfaKCVhvVZKBG
bG8Cmo0lv8k2+ndrOz72r8JFZS+lWFLq+ZFSpjeK0cIb1Z+aMGakuQy25miO8dy9+aaHQpmmm7xi
J/fMcZtFPzanTNnjoJV6XSnBbolTxhCXme+AZgLMp3zFBGSYhJCOPr9ofYO6lZJYFWN5EhxHnBAP
946wV81EsclwYknPkjOb06JsC57ZIVdjVARCGr+Ltkd+dVazcXcPt3Vh0cHM6VDWpOvyrlZj0Kli
8jOxfed3badHEaie/3nh/PQKnpOi7IkxRrnXZSA1OjLK/z2mybBVGZ1/zOBm+fBkWQH8JbYK0+Xm
WAuC0q+GqfFPQ00GW4WJnePFzVrGsiz2/9D59KkzFUfEq3Be80mneu0cwU5Xf9DDaGCXnQg/BuxB
LFu4tiKcLnN1rPWTHGD+bjoz7qC8sQH0J3miZVsH/Adq5VjYiv2Z13S8zuAqT4Js19AjJ8Xt3Cur
p8h5Z8jbkqGf06H4UYRq8FsNdIA/+asiLQk2g2OsBBR/PYvZcLokCDNq9AX1gSwnrghqWEVCfva7
X+Nly0Ls+axa3Dg6ujNgdLuy8Cez0AGFPSHYMnbXWio25OGJffc4Wg5ej/feRpbt/iNcb40NC752
sUwwZ5NS4jjgxaTl8QVju1Wy3dPuwTs2WFt47DYIe3Tz9h0ueZg5NUqP3bGJNG4ENQWT70gkNM/1
220KS3o1pzAZ4ple9fLQQ0hh1L039La1vqltbhP4viUGtmhOgYoBNHHga6UCD6UlTsAqo5WiF1kj
yiYhzwfvAZvFSOfcy57VP9nW2zY1P1hWaulpPP8EKj5oOM0YPWUKeTDzHiGRKpIPFiYiiwYVDGhB
gm0ZU6jTXDa5XdtvnsViY7FFdM4HZTmKKq0HXfkUBw2LN84BCWzXatHt8cTvjPvbF8diiDIffswL
WTKZD+nOmcj05oDCw20a02/c0Gc6+Vx7mVsNNfwUEjHim0wSYNkDk5Th4RkyTteSxWEUgz4AlQ5i
10MCffP48XeMUGYhlftK5zgclhUg2CSROZoROpZYfX2L9gBLUHQVKHayQj+JjTAXsqzF8vJXyRk3
0b28vs3Gd4zNSVm/CNCP4JyLUiGYFrFbqW876lY1ewARYCFZRkp49WNamkz8+MnEfBOCGU0q/gql
2Au1An43gpHLiIqB4Sm6VK3W5B2zuPtbHqm7EossL6MEh4j4WTY5bIkQn2InMtVza775WN7LT0OW
7YohhZ8e8Duf0+wHdBgr2icPOjO1bYf1zIWKffDINFrhS2X6PMnO27AnrEhz0RdjD+D/UqJOlJNh
jAYJlBRsUCS1g+XIfWaNq0ZkjrSwSFGH2Wlq1gu+OHkoJ7Siw347be5lVkGnn7l1dpQjxMLIQE8k
3FkVrZGuxdohmci/BNvsRoclHyxalEtEQJvmYQyWRqcFjmfoA9ZMMqu7hwBjEqwczWJNWZ/dFeUe
q05JE6A5YtwEKECSneyNEg/xejW9CtCyt8vWKFeZ/oqh6JMIfD/QCblew3IW9TPSmgljlGs8x0cS
Mg53GwcNaN1h36Of6k9qmEhH/kOG4o6XpRyAd/KUtzFIIxNhl7+qP1maxWKG8u9RDYhUwQMz6HIr
iP88jQjuXaJdgHl3+9wWHdaMH8rLN3zNjZWBZwhvJ/bvmOynRxUr6lt8Kc5PbXLNs8spjbzxiuly
rHh/SC0gycL3SjZL0Je9ydfl0B7e1WRO9UEmvbec3mrs6qnY8Kf+rSOhWVrNH/RtzriiK0pcXGda
5kKvnseU5Mcc/Y4pE3no04p+E2wZi7MATTntNqKsrMABktIvIHETwJrgPAeWeWkCM1pLa98Rz+hV
37SPse2yhHBRMmZ0KZuLhgBZzWPQLZHjfy2e7ov7h9uyN936Lc4oU5ujry9UKlDYuQeMpJmwtIwb
YvFAWT4lLb2h4EFBcmJLeORJunpgzYVNGn/NhYIda5jmxc46QDPTKWNZ9uo4M+TmbG1Yzmj6vFs/
fX0Ftw/7e8x4/ZnUYStjM/jeKDXAvqic5NA5JqssyDoIyqV1AOvtPBkH8fPxntU9yfpt6iLVvk7U
RsNvJyYThX7hFXJ9NLRN9wyuERT8uGQ9VhaAVey9Bxd1ej9dbt/BQmf7NSXKruewTlw7HVFENsCX
7cgOSnxSLeKYp8d0tXu1oAO2ZWNAzmb0rX2WS28JE2XpXcz9RWULATg4r91T8KTbifkbMMEHq717
9C0OUM7mOjjZZmOd1kdsbTc9x9i83z4B1j1SjgDbbEK+LfERziMyeAxf9t38X58uZf6bVh+wyRQ/
3pPfLC1fSBbPf/zbLJjeKErleUpzvkQ2d0xW+c+YAPQ6fLI4Fj7/bbWnh8L+5sC/rfEUBXcsFXE6
8HvGVbK+klL3gqtcNyggy3/9yxPlWbTQjo1kuJOpAsovK/C+LYAqvbxv4Pgk6AZ8tUIIYYxdfd/W
p1/LCKVineAOmj5JN7ZPmRKJsE3D2U9514qk68J5fhrIam1//OVFUDo1aFracjxY6onJ+GmJdcmU
SvU5GgMjFb+NR0NUkOghW23tu/1AHk3roSH79Zv5fmp25sqa8K+2UmgVrKiO8QlUHva2NnxmRv7d
CH7bXB/4Atr9R/Cze20IKqCh5RzcTUlEYv8GUvptaqwvv9aQv/utidZMJ3opE8M2x4dbj4yo+XuM
dCW0n++52S/7XiWUWoBfRjcPiWzlqADztCOsXUsiiw7l+4DekHFVDDrPDrAoCDnccebr4ezZMko5
a+DUX3Y2T06XNQuahqHynymiGYNeVBVCMpkT5GBY5oSlIHTfrKb3ecdN9uSyax3Ht84hyh8p+XHe
YEX7I1nbG2W1vfjEBMrm+2BuPYtV5flsHbol05SOurIYF3UP/p4t6/D4fne3LsjLuSDOLiOJjdq7
4wD8NTOxcMq1gNIP6AyPWCNyeubH6qE37ZO9lXen+LAl94H1+BGS9Wb7e/37yJOV+UMih4OPhTxr
3b4t0eLtiFSl00ec0VaY84NHFZw71zpsDlaHT311lHUFa4Ie58SRyB5bOrI7VuKZoZl0AjUchQob
J3BriWmzxO0T6ujGfdAdu2rnp30x2Rjr7JHDZjrplWn/PKOS4xM07qZY7mi9B3ARA4IsDK8RxTJ/
NSh1w6IyHkCfCKi3PubaBv2PlKsxF4n4GEDWWpvnxx/eg7x5Xh2sTWHq9zWx1yuTnPBfNFwiG67a
Nj7QXK1P4UrHdOWaJa0MZaTTNJyv6Wo7XTrAaBjR9WIcb+CNjLXaIlq5ZIpX0R+8pE60FrmZQylg
mWb3rK8xXcBZFXPf2ZI1m9Oi7LHioxzK92oLqxlgmeUvl5ymu7ytIgt5E0WaU5lOc2a6BjdIol5V
AAxgHqLHn4kZv6EJjgmeuTA5dk2Hss1GrFeZoYCOhm7rzn6VfpZAUwZQWArMRw6dXD6y5fbTR+nc
ZpB1ilTA1FQhEpPx5yli1+SrBt9z0ro/QPW+Zo+KkPzQGMYgB3tW7BIpIe6vBEIRQwNvs7MYAKK/
U8K+TuNzb831fSm+FmVur7fn54OAnl/4g3LNAY3YR02rXNdoivOwgUrbxL+nwbyCoexLBnVOnZJ/
IZfyISgm6s3jY7VJ7ffb7C2+gaZJBH5aYahotLPjRzfiBgMKdjAwYa5uQ7waa3u0zfTpLylRPo3T
JKmRQrBiuZdwtCprG1mR1aynbXTMvcbTudA2csYW7YiAhJiWbQC2ckshHVbnCMTd8Gg2BRKphsFy
wmDue4lhEsd/jpH2PpHcj14igLn4ZVwrx5UpInPob73TbToLzQXXdKiUj+D6lSsHRnv2dnm2li2p
dTg73yEbL+4S7BmIDy58vJmTLRavEvVYaISl4As1outvoGTSB4h15U8XOaCPLbLrtb4X7FPx868P
lTLIbshxGDDCJQ6AAkcLIBDBnSf9+AfDWNcMUSY5FMXCaIdPhiYgkgSzcp2DJQErJkeTVbollpRR
DrDSc4h7cDStPTKAftBiwggN0MepARrrCGG+IhKgJ55JmSWglFlOea7ENuJJzx2gD92rFrfyQFG4
vy2gy9b/Sw8osxzKfsr5ntfBXzeXaBUDOu4tYBakFiZTr2+MsiWNpBtAjseNyQ+db2IKB6KxOiD7
liPINEzXCYAWtWpd82UbH7iNd1etWSXhBU4BHKbKoojQBOhh1IEm3ZCXGYdPaJ3nCugLJVrKTizv
I0wCQQnMFRXqPNXGGEcP6+fOF4P4ZtSTHlBYHqksEbWW2A4c7zT8ZFJdsJ5XVKnjlZNYkhMZwtI6
n1EXXnOCTUzd2TJhfRc0YkbqWxNl5YqBV0wakRAeQweKLVonVm+FxCJynXT/HyygLzwP6DnomjN2
6UvqBNt6LdvFg/E4PsT6NBuCQqaZw5Vn64/yQVzvYVNTsn3KVxhMQG+/hbFgi18bzO6ppTjt6gBo
i54lQ5pON4yz5nWzMA2UhH66+/vf+e5HjtIuUdcD4TaDi/TTbWVdsuSKgCq/IaMrUsMmtuvYJlV4
LwpDaOtgosna3e/fcmYA9Tk69E2EZ0Qod5F0YYdCP4gUdnI0jvJd8+Rt1U2xUuzgIcKwxOSpjqm9
3vVORz4a1PU+0gfOwv8N6KBjPe+XAvArpimvYkRKX1Qavqd0DqLNy2TV2+2xRp2PNbfDPF/KsSSc
ljdqBVKWu5pSbQCXezoZL6w3xaIpmp0w5VV4NFLEig8yh5/e9l6HyHSEtW1zUYVmNChzJzYFX8gD
aOT37r60ZecBr1xGsMvigzJ2kSqEHl+78FHhfWD/4lYlHil/4gmv7p8ybujPFMOSByeFXdmZ3djo
roHTTdjb2paC6zkpulMp9oRegTvsAKOGWd6dtPNszT5mTv2UH1h8LaUFrohRRs4Y0eQiczg94U54
5mFIDhuN6CvBctDF/Spvh4O3jS0V9sR6aTZm+qasM5Mz97YkE5g2l5jFZusfJLTGiBjrcJ3jdt2+
3LY4S6+pq4+kjEGIT1TrmmsxVuRulR/erq+JkpCVze8AabbGBk1Q/vleYIQzcC4M4ssyrGoS2tKw
/VanTqhX1UHJfJzQYHZvz/4WU861NUVhwbY7xDoGg0YzH4kdnOU7uIQGf41ItzMs1hLUpZw1YMjQ
EI74QRe/LbnhRU7yOOyDQRwYtsjRCqRYpVbyu9jc9+sAzZ8vyM2fQiLv0DdssdpAl00gmvM0WZIB
/MVTJjCVStfwW7wipMaMfmNdULKB9LOGFhbVeUaFsn5elKtC6uG4ebN858zoBQlhFpLXsomdEaFs
X4whdlEPQQQu+qKirTHA46c78+ThtvAsPMQVYCL/c2SU/Wv4gi/lHHSAkvYoniQ8eNa3KSxbixkJ
yvyNZaIn9SSe8Bbt3e+XeJ1ZHwwaC8+AKzYo4ycpGIYoU9AYzPhdWOe7dlu9m+GKhdy6qGpfvHxe
2yzL5fktIBs+JQzS3W+4R9VpkR65zc3Sa3jOzaecz6iofqhxXABuekdynAzQ3q/BcRo2iq06Ifqd
6kxr/oyNKdjbANrOSJ4w6VPxkzBWUhnL0KPLq5CYwi44nxFacmbjwIDeZ5sc9Xbp3sAMbXpgGDOW
Dn9mTue8J37IpzpoFwN5PRtA6AxMl6ADkCWWkwZ9i99mV0kZC573NEAdwmQ/W4F9OIhb6Vg8I1ZS
sGL+/+OhOhnhW+Roq6HX8aiWuNM8Jz9ehEtIdoKzZjeFTr/znY6ElbnILKvfM8t564utC99sEEzS
pLxTWApgIrN74DiEwDsv7pkbAv7FWH3RpI4yKsIm8XTQRPEm9WGqsLs3cD46xpUtlWGgF5okY7cy
nMtnhWsmG4HMB2mTRx0y2ZgSdi9GZEq7zKzxjtOdeG2+TM9ykXCWjGSRcilX79ZtzVx+1cy+gLpF
Gbux61Hyu/NznxKAAnnbdmfYxWeDfkj4XXrQj0CUwh7BdMV8vk5q9/1qv9infMJgSDLXRyDeNxj3
2qTE3dukte3TbSaXWn/QI6apiow1XlhCTzEZhH4j+UrZwffIW2D9BrB1GIs1+xSbRQ7BWt4WRBmt
+kcTkuqMnTi7vIA750PAPqk/ohP+Xees+v6i1519FMU8qm/aqMYtAnVsIIgjUz4/Abq3+nGb92VR
1gUJjbmCLAk0arun6GkQAwr8PGxHFPdezCdm7WdRQ3WERzyvokuSXtzpAt64991+4iR9Vl938kN8
p276xz4hKTbPvT6wmo2W0koKhuskXCdyubJGXWiGSTiFc+PuHHxEl2mL2pTsD8y98+PXEYU1j2gH
4WE0sQ7ZX+Uh6zU+xb602AIeDMUuXcTOcHo1zZDxWR/ySYcQY0BfaHmObKBP7XmsIutXJ9bM08KU
mAJmv8hR4UaQCXmgR0WHwXGgPBdHpwcYr0sGy+RWCgvYZDHiFUWVVxVNg7rQLZVeWnZFqkNeSqt3
wnOdmJ5mqqAWr21z//Iy4vWRvfCYrWI46YXmdfA5o0xF/bU7ulnQVt3/Bbh1V+F+SqVhodu76Iik
QKKXESouaeCcIBUVeIPkZlwDVn2XHKR9TJSY8E7NCH6W+ULuRtK06RpV6v4qMQukfBJWSKrmRFuP
eIffLmZbXzyTX8fFn+Bj4SSh8byhqoaialTw6AecpA0hGFOAq7R/NNBW2JtHjpmsXtbDL0L6FMXO
/JfelcNYTyd4AQIpWpWfIyLbhpOeBGBsbmUsubWOb+IuN5uUhFvjvj6wUoaLD9UZr/RbUWrFNuIL
fMJuwt1sN93v4pD/SHfjKtm8YdoCq0jXdmivw5V7ZOXlppv7ZghkVcXMg6CJ34DbxtgV4zgfkKEo
piSkbzfMBpqFISrc5YwGdZeyHmMVbwYah/o+jcwpNbWFW149Ic1L0LPDWawM0rLAfpGka3KuUOTd
0I0dKt/KLsHbex0dDPsewKL+gbOETfGTtV36Mwi+cZJ0Wc51o3xwQ7gQa1q/UT1guyKwMTCSA6lh
D00vGnBFwkIrRZUNWafOlB/jFmjaMhzWxgl4M7Uwpq/edfv6NdwOjFzZYvyP0sP/EqMNqtskmDOu
QOyiIXWFYrSANQMiBuhjVpyzfIozUpRBM5p4ULtERLbC0chdKNqAukV3RPxQoxNDCZlNv4vBxZy3
6aBn+p+kRRIB3HrKm4UC0qawMsDkIBzeAowwZinGEBV12v4i6ZqoUtFShOfwkBjKFGNg7hZNVFOY
2pu/RGvt2+xugmXOMGqMKAPT9Rjgv+ZsMuaepoc9usUFdEWhbiSZ25qZeV7KVkw7wlDQN7CMSKN8
Q9hLI8+h0ngOsLVnPFb3zBTSUowNkZB4SRbQRqLQMiF1fJTkUObSSj4OLWeqmxzYxLaZ/24PPBP4
c8kkzslREjGmcldycjeJ4BQbHc4pxvc1+8eU6tbtjxPSdcxnxNIhzmlSr7XBVfoKL98Oe/aQwbrD
5H4GLGR1k2DQbh9ZmQX/s1ZY47OLzm9OlgpC/w9pX7bcOK5s+0WKoDjzFZw0yxpsy35huMo2Z4qz
RH79XdDZp4uCWcI9vdvREd0vSmYikchxZZY3adj3IHsG7hsmxbYYrpIA9SBf8MDLFrXOwuyCLq5i
eV6WVrQ+2yhccQK4MR+GhjVofFE1rJtjTNlZabxUrwRax/2VWJrdmx+Jy8OYHo0SB1Rut2Vwz7MI
bpJfSBfchoL82k4IsuIm1lrUpD7Eq2ipFbyUzegjNCTJXMBzLSYY5wZjnS1/9UfLebfalWz5T60r
z+Lfgc0xMGNvwpAec0+uk0xA+xrorXNgkYe5+dVvYiyGQ46dumifvMTbaBZRAWqHrAGPTEdJ/97C
+LUaeoGMd8HCK1TtzwvPQlZ7ry4jbu/QmPEckmKsTNN2kyk2NNPyIV1f3BXEs1BXRe4rs63qMJmj
XMqTJz0f9kUf0mQUUyj6a4jmR+qDCmaz8e3fjdWjaJxxC5ejzx51knRJ1HUN4ryXpFI1+tmIPLiA
qKb4pNkE6HIWHd8M7HJ3db8fa8pY2zG1o/+QYzSlFnohUwuQu9AB8ytZqwlJ0RtiS+b0RVjZ4tum
xCaJkpgrzbSfad4Ia6pjCzXSx19y6/n6IePBlzDG9nw+Z8qlm0Bndc1617/ineFcPbLX8qX5/F1/
dCvz/6MuN2riB1QZc2skTd2mOaha/t5JSTWjeCKiHWSk/SZSZIotRv2CtcaZ8Bi1dAOyjAeAFHIQ
VxXIAqolI67g6MjJ5DyoUpl+/SOZMteywv67qi1BprXi3szmwkJriL9BevOjtSmgo7K9oNazpxep
J5qpvYduuhZPG8Fx34wPzFu7qNCZ7bfgXKzNm+BI5o4HXTPqnUAHkRMQVXhFKnPwXpLGcSb41Dtp
kaIEWJfdIi73uYArXErMYYceUHrzDpR6x7qiwT4h8VNtxg7Pvxs1FwOOmMdUk7GRw4vC67EpyXs7
z5cyqUKCzsPZvwAXgugGpBhFkrqqyZUELKnYYthsmnW/MVw0cODdJI8v6GgyBZTg/NPUtc7aeCPD
FIyoQZny1VrvAQ9R7acoGK6ftI6cnW99hipqNY+W5foy4zgGo7dUVUV0i+qygFwAYxR9+LXXFqRr
p1n0VlKTYp5an48Z5BFhLK9seMAILWEKxYXnGsuEoA6Qchihx/HjQg4YYXS9N0pMlTegUdj5p7SY
mhLvqRqrteES/SMqRsfr3hDLpAYFhVjFHp080PKrfXVj57G0xn2aASFGyb1cquREAiHdVUT0rncZ
EiPmm4gm0MZqXqmHzEuVjmYPETfBRqDQgFiXea1SwEHEQLykrxXg5b1vJSTBW2w/JR9ZvkytfxeE
Dgky0gwMWYqzNrgeT7/8KwF+oWyhQnqZVbPr02N5jvr9A9YYcRoZEvt6ZOAhUl5D7Kbae2b1fwcl
hakY0GCNBQbY5ZpaWuE7fg6wBwuozs3StyacmzSaJhgSYt6dNCrFuu8gtvD7lNqZMy+A7os8wZJz
ncYtugYo5KlA9UFjOOrQFexl3vmKSDre+LOtZr6mRww2PD6bcdM3IMPw00q+XEc6yDQK0QNTSZCl
P7vq8TX+rO30VE2IulphV2jrThbfRkCK5f99vyOObvAF1HgNgpa2L0W/VPAFEdw05JErZ+rqBFBa
jzkdP7kBHcbTRV9eXutFTgUamJHjPemWPH9LdpfZv2jaHXLE2nSAn0SSV4HS2fY3gbn3ZjHmJ3lu
5aij9YcfNqPan5MoakpQkQ7BUUXKqrAEhwvNP26YBmQYwyQEXoStxSDjfUlbgI+66ZdhYwWKM9kl
dr5GtpFzTvSh+PGQDAgyD8k5zStfTUGwpdmx87qe+a602KCldL7kYY7yZMgYQSEWLtPGBy1jFgNL
9UoUeyWfBA5LPCqMAVRC7GnW6FUW15MGNU2fCAdtrQNbiyO6sXdelRVRAfYOqm63+dLBVcqUvk2E
IL2i4uUv26d8a+RWhAqG5k5tbLPziIrqzFL3zOD9X7lrA9os0oumK5gWTEDbSbbB1gueWrt5FWjE
6nGTZfRYWBUZ0mJ0sva0LDEqpOPO3956aanmxUUtEZiCV7tG96mx48h1zLcZ0mNUshOw/xJN3Fda
bPPtU2hPTGGu7LJl4iGeRH3o++yZvGngUTdEpfVTFC8FAd7pvWEsdC9sooSa5v3awQpf2dxjJ2Zr
oqP78D3h6c6YdzWkxrw3oZTGUyA2Xo+J1W1y9BG7PiKkRd/xnuqx+z0kxLw45dmPYlXNrkdL6q3S
Fgl6UWbfnq0CU5NzblQPfujJQILM04LFMOU0rMDTKVtpABGXP6QUCb/W5ikIjyfmbYnVMLhMqfCW
gLlsX7VlOK/fZxhdbbjJ/DFjMhDfbbR2eMd9f9rlHUj5L34BDPSJxa0XjuYRhzSYeKGrgiRMLqDx
cjFPy3jzLqHp1QqfgTGdE/OA6Prl8Undcj8PTkpmbnTv60BJbmE9ltvKjO1fvwoyBwiLFNhH2Yo6
u1mZwvLgWzPzujYBsL1T5p/cBDW9UI8+grnmXpDGkjelp7jOndg3/fm1I+Zs5jufs5bXbDfqjwyF
zLw9ZVFKZdOD5c48AUZ5q1oqak4Rysy84itPZRhDonhJLRQFKMXECjdIzmLC/ZNXZB3ZwgQPXKPF
EfRJIZZlDIh+yZOkKKe41/JHvU1Eu3lrf6lEXCFe2ktooJ9Zh2p7MC9LhNZOh0ID5MrLT4we4eAj
GONSX8vpWQvwES/WulwFT1PHaT4K0s73rylaJHhQd6M5zSHTjIWJz21ZaRHo5dYLkPULs/i9Mc0d
j6/Rh12XgJ6F2RJFYWWbdl0l5VhwhkWFR82+zAGWwBt6GH9uBjQY0eVxFHbnhNJIP1INA9uGrVqr
6fMCE/frc2TywsLRFB52pPzDFCM7ozbKqxCCoPD+rhFxEfuoF+73+54Upr9I3e38GFiFb+WL4vA9
251/7VBDNJ9N4Dy3to8GKfOwg+3jKTLl84cVGHwWY8uTWC/UpJDxaKjuddnNH1u60XrCgGu2RpME
Z0VLc/y8WBLflQ8LbGPe7Tiv+eiN/8PDzfYMHom01aZFqYOIlRambJXAYYJWcjgZExSmnLWpZiiy
BEjJe/8E3Xq6nmCJxfG0fBdU83whkm3uDOs7N5MvizsgOPpGDOkxB+MJ0rlqJQ9MnTpMIBtwaF8w
Z2DN9/O9Zj7Zr29I15mKmcwWtduRNCMzfwtMjs/HfN88WVZBNEx4YT5ZlBRNZr7jHHuFmumX7ng6
oZWmB/49YJn7GQaSroBPIStif0SYGWrdAxLf7rePYiJQzDjS530Fi3nYikVTqSgrYEhJUt2QaBid
/9qnZuAYtvzkAk7jILx+l+/xb7PExrvvC1Zm963N60wd7Y0dSENhfIWmDtqmaK+QhrXG9jayjReA
qJYJPmUimIBHwTZdwAnj7ztZX8i1tXmimP50z1V094kAFtRkOkLKvNuXSA1a2asvx0lAkpW4aFep
LWNFxTJc1baBgKB2Rcz88XJ2Py/ZPVnmAffUsu0vCsgqxMMB6POVThL+rrSf1wxkdFURkJpWVeAK
3F+zVItET9BQ8aR9hRPgDy1KgUgbcYumre/MfG7XB9SsXx8r+c8H554oI1JBklrV06bIGLvFc+V4
2wPcktljGmPyk0VZNNA/rOs/UDuxkOEyUQuNyq+zYzuwFBczS5gcfUxmxNFCO/qADqOhSVqHVZGD
TmPWTojuvvJ1io3COZYW8ZIXtxble9twT4s5rGncaZFxBq3LIlsdjZRsC1QfNSuIbWl+wsVYANMQ
u7PNZqmbtaUuRCyBss/7uesHVvTRYxAQa9TDlWFHnqXtLoARUzC+DmuytrghO1XQRx/LHHJzjeWk
a1BvlkgyL+w1ltRptjhXySJ3PZNzDGMaNTwF5raUQq8kaI6gp01t5hqbZrkM/Yz37qXPOLpe1PTG
RIb06TlfMP7sA01BMyfrCXBa/u/5t3tijL9baF0RXC436dFt5UvPwZKjiuPQjpm2odSocRg85Hhp
zmh+ApFiPXVRNuSVKMfvIIrxGLoXNfzS/e8n/qW+dOmtWrv1v+yP72r58vj68SgwYmoqrCmNr6CA
Lmw7svKZTiFeLJ7XNuKJ0+P4wwkjqa5RtXICeNWj4mxPiYmn2dHf2pfU4TrK1F78vDZ/KDF+j+9h
RuGa3Djahm4EfAt4Gph25jeVjl/QP5SobAenXwlCJBkFKFV2BLQyOMYXIh9U4JFgxMy3iiVvkHKk
6nAnRTaL1xVprkQGpPhS7Qr01pibdOtb5mOVGPGB76kwFjkK5Lg1VFRrFCzR+hVYwpuHHcRowdCs
mPOQcTliLDI28gaCR08LCBo2llp0n7TDevbvJIfIlwL/CLIoMMZUFSZ+pWDnBCLBd3+H9znHdNDE
igXC67AYidQgvgEpxpResqtWxNMbKWQOMKcXvHpW5Ew2PsaQ3bRCyxfnwEZVfkCRMROV6ot+nqHq
Fc2v1q94fV30aFnxHaCxPaY0ai0GhBhroXlVVskxMq2FfbpqBHuyEpPXxUwtwY/7O6DBWopJW4aR
EV9Raj0luE3JgiMuHhOMgVDOYql5OTKcy4QuwCPxHNULXufWCAjHvRYwxmEq9UozaSCq7FSiifM9
OKwrE90w8DaA/bEQzCmW7ZSAzsvRACN+ym90PkR2dMd+Uxv8B7ZqPsXzhTK/+JxDpPw9EDAb4jZT
NTgXBbRlLS96BLnYIcOFdBzByrxjnw1xjWvd1KkMIi9tRtbvnpnAZ8EMpbXWnzwZgxQCCezNYk8w
yOkK2G3ylbjcS8856ZuhGxhogIJ6SWzcDJlBhDUwvwB9kM/e0vnm2TzPARa453nmIySRAQJ4GkrC
GnaWMcplJNcK2xwbTAL2ANM0awyLnQ8cr2PMwtASEv5RpKkusHxpVz8JPdoBkaKtemrlTrvEW4BB
psQOyLfHm7EbSTijvIJhMIokIGGGnnkQijiTJ10GXV5W2PiHYGqN3uDWgkPqh9h0NDVTK3P1fVoT
HliVPGLa7kgz78NEzEIlk2FMi+/WmiD1dF3pkUW/4BSsYcuxiIFMNgXg/c3A0syLIz7Jh6v5ER+u
G3mJAdcVVo5RzfOdxNWeON7TSO/gvWSYZ0VU2lJJaemJIlBMETrE+BrFvgBzzTnoG3vjbZQ5ryw6
0hVAqSpoR4FLhakZ5oXJlKosshAWTAJFui873mAG3LfRNqgBq09bHC4kW0wsBahsHbeneMTtuaPO
vDZKOtWupYd8teCKLjBlpjN48fZ1kRPtPXPPrzyclDF/BA83bbWAFywbKtOEFXt523gy2FVIOZ9a
jYu4gSiLCVB+fYcXN4j0DWPMo6xO6XZj0YANUxjDXSbNtY01lBkQcmlLB6P2ItYfRdtyCcDTzcTN
bXu2Q2smsc03wEo+c11lKr8HH8CyC6fyHNS0zlEj9pzCcwBU+zJeI4G3WWQFkYB2s+H2ptN7xBLV
BPRC0v0PwpTNE117NQ1ySUf2Tlx0NuAFkLLaPKHC6P9+7EKMFCJUeUiJudGVoglRSPOE8eyKfoUE
T2DvFEjNSRTNwj9m6I3sTSDi2JP3CAv8RJ8A5dqcaccpf65jxNm4+xjGoSlrMW4wjYu3EExb2G9l
kxVd39aa6hKP1Y6XVR97HobMM85NlpZypGcaPdszHt/XtxapUIsjYR5TjAbHAqr9SUbPEuu01inp
GxNAEdF8nc2jeflJUXlyzQrnmttYGXlTXNGy9dTkToiJP4vWOGrkngG6JYhThQXcmni14Cmh32Gw
8fSur99RpTQwWLGxCHwd6u9QlIrHzI9M+t3TZCxy7kWYP4hAU9gpUJvpgU6m24BMfQrQrX/BHAL6
yj1u+/yozBVB0dFbjYEnFh+vElSkWYuww54WLDAzjcWGF9jyKDCeRZ9XSOZfgu6YziLLMJONaXw+
lt2Y5dMGPDB6MxWazhBKygORfplXl3c2o8r/z++jaQI2aOCOeZFwFusOHFh0B26+rcmb6f16zMPt
7WMMGZbYYIhe1JBqnt58pwGRpKBgAbrYHauF6Mq2Akr7eGWYXyoabNod11qPHMsdPcaC9HKNeZgJ
6BkHmsBEQrFCs5c6990LNrtq6LAXUM09crgcMdcK7TxE8wmmNfSbxzbg0sfWugDl3A7h7PmlcZt1
Clfzd7WSMKLIC2VG3iMFy7qAl4f6poYpvvtj0ychNgp7XXf00XoYWBfOiY1Mgqh3v89IMJliKrFP
p91xuVzfahRIpRyT38ezSebk96q1V/GKvGEMwMzsxaFcZ8B0/kQqgmM5pFGZDvhk1D8yQiwzxv4V
9Besncs+BJiGT4zNlUSH/V6q8DitMDVMDmFG0u3hW99/L43j55KHtDmWEhnIQ2eviTap4/aaomQj
7IKn6zzdt9vpLP30kbE4c3gee4wBUDZFrQyeDrXT92erRHqoph1kXzp0Eex628+PmXO8LhEmua69
ulg5GoBqeDsHY/79+cJR4xFXEpAiBjASBAU7nm9HMlDjXsv7Ztqf+1umaam7E0CDTYBnmpGJewZo
Ny9/MebcKVMNfjPW3+A9Uhnf9RL3HV140MPErVu4OgZpV+VRfPm1Pe8cUlgrrSRv5T59Kkk3P2Qm
D8BrXOCDD2CUXVaudZEmVX9cnq4h8TEv8dTZ61+546TmPjQLy26svABcnb0QgTgE1JwtEpe8Fr1b
4pi1kkM5UKs2EHwl974qVUV/fHlZ56v3ivzqzqZP3Inpojnbf8IO9Bb7DukajQjvAOfcucfAXLWr
YHhYQQzyS5QbOvt9azi/qvWVzL9C07UjxE2leT4cAIu5417zUXP25wRYlEKliZtUNCjt5Ul336PP
d/m5h2WbA5avtS/W2+LjsLjMvhcAln4DjM5zRLgB/NijgW2jQJXAIJQm3novBuLvZaOKIqWH+BVH
NYUEndXl4fiaipjMrO0LIFAOTUo0zqsxgvKACqUMiIUpCrEYWWBOPVQvZYa87hTXbSKaAepKTrFO
19jrEG0nz8gDRWRhLDB8tZjNmtnLjHPbRwwsEFEkzOpg2kpQWcAASQ/T1MfmCnQIrGUzXBQWDPr3
jqNcYwXFIRkWKqDQ41JXenAJBFaCQkP6Xtr+Gz/9P+LO3NFhsiKekgRdegGdyQyWc739dcXMoNm7
NrSXHHYz3qUdc22Qv0ZumZowAwDy95dW8v2iawtletQy2OpgO3dxWwCYYy/Mxyf1M0OoQTvQp4xp
aEP4AZioJ6pYhE0MR82pSPe2Mnsu+s/P0OCeBGOIPb3LrpcywSO36JfEXi02h47zuI0owj0Nxtb6
RdhPCg1sUFCVwpyTVWfZHFGNJCfuiTB3Sgxhz4MajCwnRH7bIK952yvFM1sjXsE9Hcb9nwionJ4r
0HlZS2hky/a8kRbeoTM22evqc96U9NCrXXc6qHvrv1KqG4MDm2dg1Ujfn/H7FVyqjGCf7uExgZEa
452I2JxzKLVIU7agoADxKHJCM5jNZp+8k+DIiU2++nmfFq2Cg4g/jA+MJfOaw0ayu/dsMNc8iCZp
3aNVAX4oMGtdiGoBrerIjjfcOALoeE+JumeDI1GiMyI+GZT67frUmKfTe2DOtmfz13bt5Oj2u6Id
e4tneMc5qJ8PwT1d5vILuV9WCr3809P7U4stdrYdkWfOzfxpnikRNB0ZiJFgLZkLk0VqHXrlGR1Y
yBDDMMOjI/3bY05G0CvuiTCXpjcKcVJNs5ulfN5v6e6s2X7vr5va2q92cW8ZOSDwfAobw6HMYU9m
gukAeE1eKYJysGr2SMSvKoBnOKGL/RQQ6XS/Iq/2eY7+/WcUv7W3b79HM6ZuStz7MJLluZPBLYU/
0KJ8ImpGKUDQL/rzC/YtEGdOnjQTsNmv9sbkKe1fDOE/58r2old6ZfhBBnIFloRhO/ZlubP+lan6
Q4K5gVdZResrja4toJifzVeApUcy5wBHiir3YmMun1EDFu9S4wDXluM4X+KT+7SyaR9oZL7wYDK4
Z8TcuKsWaFqXQ2iIbXtn60xxSG45y2YrZEWwJAmrsnj9dz/97Hv+mNe3FZLykisQYr9sHNM4Ptb/
v1jJP2fEvLtKm0lZl1bg6BRv1hhLOCKjSIJZvsFqAw4t+qn30dI9K4wpiVHwi8QzpGetr5jYihx0
YpnEPoQoexkW7wEY6dm8J8cYlXMkV54gQzOWy5RYaxzXfP7Umu5XPdvDu1xgAsFA1xnvYfuLv/SP
SNme1U6o5DSbgM3UN5X3BVRRR/WqmnHKl+MP6B8yjN98xm4GBXMcyDmciTBXt9bswk2B/ywb3omQ
xWvq0i4sjYDqu3VyKhMldgS32FKM5XCH3EVLNy/o4DHFmAylCy5xVxTdUX1WEM05c6wmli0XPafA
CjV5IuQeFWM8JHVaa2cFKpIBM8zy19VpgfGb3Y5zVCP1zXs5MnZjGkg5VgaDDtQQNgP5MJTrXWzY
mxmAu+EOGvHeU4UxGpFW9IYAMMDjCzbgvd/ekuMX+Y1MFGIqE0uledgLvOdEYeyIAfCgUPVBMSZY
37iuHLwpW857wrP1CmNAIg+5ryaHdpwsFNaOZI7sGnr+MVyw1G3ePR7JrtwfGmM/qrgSL1MdLC1B
7h30AmePfdKOa2coWuJef+8+PwXOdu5Rcy+KOvJ5ALCVb8HrwAtAZ2cF/x6aojXkfAJ4y2MbLI7e
6MHvM5oILMXMU1rcaIm8oK3q/X07R8YG60wajAyaGAPj3Wh6Y38Y/QFBRhWvGGOaTkMQpMCGGO+n
gb3p6DZvSQS9qo/oMAqYKKKgtA0Ep2DB2eX1sdhGymHQhQEXjOblaplqk+QmNkv/wOTBaroABt/M
eAI+PE/zRo3ggBijeI3WVWo7SVEpSJA2QLKcl5gYt0d/KNz8nIGW+Y0/OWsR2MmRQ9rCrH9Rc4Tk
AWYOebZvNEUxoMW8U63UAQnQw8EYTrTNZ8j6Azv3k+dccO7NLWc34KhO/vf4pUPoKu7j4x9JN98d
/83eDn7dr4S2Saiz/IJVurTM/h7PnGPhzl1kWle9ebHszSa1UmeGKI/H2ki+8Z4680ppelfXogEJ
LtFJ0c+TKYY+SsyaAB3YrH4BZ2T2OTs8C0tunyJHEW8WcsC2kU2y2Afi0lHb6nMF2UyOboz70wPd
YC5tOe0ncX2mnFlIIsP73CLmqZFBvljmopv9i4TxvSSZa1y2wKkCWBVNZQEO0nH+x/hZtmIurN1j
nRnPaA14Y26xYmSylum4xTB8tmZO3TdzsdvVbxwynOvF9jKXiqzlMRVheCXCW41Kg4dNWKao8QIt
jiFnge0uRlEnDY2Ul5ZgKzNvsS1Oz+07eh559o/3SLH1rGs4PU/TgpJKyUtB6pWjrPDaa0jTYjLb
jk8Lbjg8mkv5c1psUrgD5BKAd3BayBYRq8LGvPJgrIWWVLy+0XEvZkCKuc5VITapEuFWISqhQckX
YAjgVNjm7Hu5440fjSenBtSYB1/Qo15UPDBmIYe/dlIbBeH5vrLct4W96MhhhrBh+flYKcf9T2SL
MDko64D9Zmy+2F7VOp8iqpQABLLND8c54gZxTrDt0JxhhuD7+3LLxHHIjj8Cf8jSQx7YqzyQJrku
3sieTlsMawL+z4azbWK3Kpxt89u4kBydQsIM5ZIJx5iN1BWocflDnYldwqbRErGsO3Rc16vo+L6e
k6sJ+sfNhjdW/5cb8ocWo0ORFNe+0oPW8gVQ47TeH2LLvIv13SvYThsO8WPR/kVp/xBk1KjwZawy
okEtjQRhNoErpFou8lI7dcOhxdUexmWUUqNSVY2+toJ7QgPwmjqpnvPq2psPG16qbc043NFf/Ok8
/uGOeYdavY2iK/WK8cKSFCqDGrb7UbpcvL+/vOV/KDEvUJEKVZ5PYNpe6t8akXA75m426+GBvwKg
s8euWsx7c9j7yzP7hyjzFGlB9Z8kZ2XX1jJAqV5fEReN8Y1pfirznW99vnBxJqgK/l2m6CS6v4x1
HcitQX3M0rKwWW6tzbboIKqsq9tw+PuLd/6//GkCa24CLU1TGmO8G1vPmhMZuXDzFunyWi0kKqpH
XDEmpg4vmIsKaFBoOdaWus771HXC5TuSj8iMgL/Vyp5NTfMwswCQMAutXfLMS22NZ+3+MTUaO4YD
k66lpXZ7i9FkcwwJ8iSkXyCu58qWyu4Rw4ylaSca9jeUVGExxoSu7GyGwFffcF4MlUeGsS+65EuX
8gIyekyMAK2qp86UfqdYppeE+D/aJw+3uyLzTMdnzH+77uptsUC8crBtMg8cz/r9+xX9kCd0ORm7
88r89BDMLhY2wtrmzAujxxNHgwNgTNRE9arIo1lnC3gY+RwjERO4DTuOWRr37f7oNWOWQrRsXz2a
DDijP9+cvAuOuZvxZtupxXl0wIxF0qbZWfdpaNvPC8sjFKToMRvjiZSBsBjz0/piLVZXsBETJPV2
J/RqUNCLPfqESY2rurHN8AmYMIfdkgsvNe61/iNCtlwa5YpnCDRyW4NqZRq28Ntc+DXHOeaYde2m
LwPPI9arOLrSXBEQWaiPBW/VbSlIgl2aB0yQ8UorHJOuseXTc3dFRBohFbZ8L+jcBhys/RPQ9IlI
vhfA8DxEnBiYp/K3svGAxSa/BkJ/q9GpC+9CpjvYAeWCeMN6rC5cQozFqQMh72oa7p5d7w3PPeA6
ZweuYjz2FTW2wTUSrrEuXaEYL8scA5PGRngLD4m5u/mGjzkaaRMbeoYYNbl/CtuJ6IfKhGrHy3o9
xZOfAoTPxfaUGWq2B3MmYbkvR4qcd4rtUYoV/TI1MghxGWBVKFbf+Mcdzzw99poA7XvPlg9oxhrr
HGjpLcRSyHKbnr6LV4C4IqTg4lbdFlk9sFM3D3Wgf0EtXbJpBo2/Otb7Em346+1xvg/XX8dku0fP
UCeRry9CzApNloAdMFbLQ3zoZjOeZDmusMYmz6IK0WlGr15pLU/vW+f41KY4R6R+tHlicpxh3m24
RQIDtjsp7JOCsj2ZOXlAvBngZyioFOcwOa8Amz9TwshXAMZKIzYVi+nWek76xBI4WvmXxOM/5phN
pEWN959CiIM9JihwG+aemB8L1NZx93guKOcO3ELjgeh6/38NyXKNCrT3BHSJxxeb53jeLv6AQlsj
y1OpuGWdayGhtJ1HTr38DatPW315Ta8ci8Vm465JrvT6FZoQLr4KPuYvTwMYZ0PJU8kvaG3bQh8r
fU7QR+va9GRQEXv5LwXHmI7gmlzwWoIXjC29H5HPxBr5W/lhmf7ipZM4jLEZsqyNp0I7Ba3l5Vt8
KzffnKszMqR7Z97ZzFjThEmUUd81/Vij9zY23bmzll0H+rD3XdRmycZGtzvW1KP7iKOCXOJMQJJP
0BtbVuDubJ+Qyz++O9ZSXk8L62L2ue01O31rdq/WbvZ9SNbRGbZj+V+aKDZ3VjeR2utoI4DtsABp
BlcVvRAJ/ji8jhcZ/ziStxGIwXUrM2mK5Tr0JMMP9FhppnhCSxeHCk9dmEgEoVV0vtJgsjib+Uwl
52PXcUhwDJPE+ANdoOmhEKOnA6FxuNDcGc9UcHJRGrsVcpoZkeJXoHBapxvBfCc5EkOA03Mnc85N
5lgltj+skeS6UVtQupjAjV35JHb37tOm3KOszSE1fRyp3GLzwfH7cRNfLrDpR8u6qKRHgzX5QDox
4Hi6HAWQmcRFMimaOuzBESK6M4CoEDHInCovJ8UFQK9710maCLmedMhUXkyMolpb7CvxyReCWoIB
nQ0W2qNGXwGDnwexOB43SIDfN7DeUtRvijOQoehPPc2n77wxe3Fi+6haX8iW2Chp05RFg8Hrx4c2
6iMO6DG3ybtOgirKcGYKWV5nxnP86/Hvj0deAwLMXaqx5jLBDBc0HTMQzvsvRF4oySWEvG1QsNot
/50WDggy72QmabHeeFSCZD53PQctRcSzu/1jvkav1YAK80DqeZpdzyH1rXsLyA48kz2aWRj8PLVQ
AzUI/CQJjIJeJXUXugm55eU5Vo6na6yjDDzW/3jspyXm6mnn+Bdi4pVZmrMD0jM8nkZD/T88sZ7y
pZf04EJT1MHqF45GwxakpYr5XMOavlW8ctioCR8QE+8FqAhGJor/Q8xaJ47we2bx+Bk1dwMSTD0h
UWPDCG+pRtmc7l+RakeUyPORR2AF4bwMqMj3jDRJW6WhBKkl1jvAsL+uGFgndjhHf4uf24+VmkuM
sQaFf+k6SQcx63QqVylZXkwZbZOO/Cbo22I+qxqHQ5F+/o+occAeax6KTATwBSjSZXFnlyBFS1C1
mClznrbzjouxCwCshz9Lu11RycYUC/qFXAV13xUqFogNjfkFY3gvj7njKSFjJCborMjONb3Fckkm
MQYzuHUfnvwYQyGFRt4aVAmzebi+Lg3ziubab+rcRfiXo/LjiZI/p8W66k1/VQvDALWXNZLrECFQ
n6w9cATwh/IPHV4FxGVDsCqSI8rxOumANPMix2I8iToDioLVlEg4Y9MWkpUX0zjkW590T78vTrvo
F9Laj+FCz2aPD3K8WWBAnTUncXFuU9rMuXxPvypHgYbudPuFO2bNUVLWVZf7zhfPPQQsEQ8glBss
1BVXi9kh5GVEx7MkA44YuxKKtXGJZKqba9o7B+zHGHdhgeIWwGo50hv12Aa0GLMip1KqCAF8gNI6
NTZqTXiYawJYVMyQoQ7Doca5dT+897OPtULU9FvoC/zlw3Gb71GNQP0eC+C49pnzUrOevKIq3qTu
QK0x1wXx7akLeGjOvRuvJw0EyBgSDQw1BU1fN4tkBaDSb2mppMTHtt4NEKi/uT4UjynGqlwbTxBC
DfRus6OJZbxPnh6fEs8vZL34PpYoUyDhbFMbmaaW/Eb/q042yLfuZtLxMTmOTrD+vK4DK1nyKEOA
ap5uMqLueZ4075DYiY0mvHRiTYWGFjSy/6J9+jbCBHtXch5Nel0evJks0vBZNSpNy0Fojb1I83D7
WFS8X2cMQx5JoqTTrPFSBQJRNX/86zxLesOuHXi2iWjkWSXi5xvzsrCudNfc735RzM0lz0Uftzoq
IinZoNvMGJsdKmhTKiLEcPpXY2GNNtBXeftKqM/w8yT+kGBcQG+iimc9AwlnuhSfEiJyzQuPCeY0
qh7DsKkHrwX9wOt18x5ZUm6Lrx22ZmKPAVqSkC/inND4G/SHKcZa63p8KaUOJMX3BMupVk/228Kc
PSYyHnvIgkABqAB1xQ5hTHs9mLZ5Q/2+FBtB1/DH0LRSEwwHYUgOzxDHfxg1AAN6jPswvUhpTecA
j/1vbD42pQXs5mOWxl/UAQlG36SyDYvWaOlRYagdvVxbDBLMkW1Evg0Pa8wrCYx7Y0DklgzJADya
wRBUqk4+9xRlqTFTElakn1FwA+qVvQeWHi6934sDBhhCJ1tL0XLH6yIbVc0BeUb5O9XL2iYA+a2/
g4sCiPnHAh1PwgwIMLo/CVS9nXpArZJIsFoH5taJrOZ5TvbCJ9rxru4Bk0nJMy8FM57FHJBl9B/C
1vyuV6/Hq9WT9Dl00exa1fBqOfyNquSAjnof2WXGdSKkOjZPvLxoODXd6rbF62MRcnlhgh7a51dr
BXhZWt5i4qMHBbVn5e2TQ4aexA87OGCFqsrAqGO7URnIdGtHsQ8Br7y/NRKibnToeAxRnX5EiQp1
QAk1o0uipWAoagFcU1cmceIv3/WVOS+0utVr/k5KZBukREUPCrWH+i3Rmal+xSIQ6uTQLX1kz88B
AdYyxeULHGHzae20CIPLS4WjIuM+xT+CFdnOqSysq6qb0nUoVpITgi67jGT7w4ELkM3RFFFgjEke
t31seFjWsczbJcpXKWzHTJvv/itN+Ym5INVBn0VUqGvBzN+qcJMAG6PTkKLzbC3nhY2jD/RAfswd
My6ap15kYMSl32FMwqeFz3vJxs3+gARzxXxs/tKqCEeEmVNgvMRLvGQEqMva4kOyDxZ3YIfHEnPX
YiXzBS2hErQuH1hQRbPDF+tql2Rmcu61yKPF3LbWB8qzHoLWy/8j7cqWG8eR7RcxgvvyCq6SLMuW
ZFv2C6NcbnMVN3ETv/4e6N4Zs9Ac4UZPv1RHOELJBBIHiVxOOpSYtHRBVuyUj9uPbrLNAylXDw+V
23n6TmvQ2I75y5w7lSP/ZrSz0540+lnrLjDKwmk/H12g8H1z5CnI1gV157oarIxi8OkUrleJC/jy
5BXyVvSF75TBJljrXmA73Jc+tbw76MIWCI3g70tKiw7H2VZfq5Ecu78i4lVBqNpgCwy0431Nl/3u
HzNly4MwDRRVLuNNXkkGNwaRa/agewWiRBxJ9+81mU1hVImGoT8djIa6JVcb84sequB3TmjV5+Ov
EtPTHI5zt1yEMVOOubLLUi8rNcExL91X9btdVzlZc/t87vs78i14OjPG3EounTrB30F3tPBbtcf1
ucdQsfurt/j6mmnCoMnYm1OV0tPt7b/v/zLXApjDbNZCWfQtvj+O4WwQH7iBQiAEmHgdFBzTZvMK
ndKMY0YXKvuVHqZf/x0msGkEpdATRbxihbah7xnemYN5nF1mC21MI6sTla4SisAyJJjfwVB1fyM4
W8zW2GhXQYqqEgqEK7QCXDiTLTmvAjAJ/+khSX3XX42BmulpO6xpaW77UCTeJbdBs4a6w+eDbbvv
j3u/0ngnf/Hl+GO8bLkNCKxlS2vpyV+fzGd47NXgfPEaFpefjjMp1Pxm51CtevQCnaEgiBQl74N2
ofvgTUQYH0zJNrecjK7XHaC+XSEzceB3SIYko+uZO01LbJlgHRG1RIKM6+7xFpAa50yWJERoyhGA
Y11DMNfrfKiC9HUKDzHv7cFDTHZIbybobdNRnGm8yzbEo7vx+WwBi2HEn51i0wWyVIaR0mHprqDo
fqu3dU9sjJnjoT/nyLL1PcV4kc1OxptgWG9123zK7B55JDT3XB2s3EZ54hY78vxytgNOzBQxP6sQ
aQSIXLoEpe2BjUmSvPKhZbKn2RIyj2xLE1MMxMU+DZpTYgDT4+FL+0Jih+areL45B5jY8h1tUMSp
bmF9GRIryWuPeQ6904OE/goiroaY7doVvftYeHMG7pwuhbm5syQrozCHTKUDw8M+J79b8OmAH4Zz
a/B0Y0Cj7BRZFVLQcVstSUJy4YH6cqmhhmoGsIualsq2fNRJ3xeyRUmg0TZYeMI+277bmBiwPiSe
wyXJWw6fz8QxKN8Zpdlh6h0NaNP2sudsczRX6u8EQy4sJ1inJDgEz5yr8T9s1o+OzGZ1lShZZ8rN
PO023soT7GmPAX/fXISnRv13o/iRw2zW5XrulV6ga7kBg+JuFTqoH6a0QQ14/kF2xhVIH7f3BDJe
Vwu+wSoOIbBBWR5thkK3HmU5pC4r7hVcK+itdjimv/y4+dGSAXsRDSqdYsIkXzcQ6W2HAVNansKD
7Igkj+znesObOfMfUP9HJOMC1mLdxoOIDQQLyIWYTw+UjwxMTBzNlq/Mf4thn20xaM+mhr4AXvOH
7dWePMQtyu01oQOquL2BHGO56Ty7M62LoGhyigGgysHzPoqj+ivLSOj9KjuXoxfv0LFvtigT20Kl
NPpoIok2muehDzlYkTVy3oeXx26lwDPglZlQW79jmuy7TaikUDVLWMnZcEIMLosTjlY85GLfa0aI
oWVGT6EEU3pkclJ9ZBhfB9PXPYR1Hc4tw7MNBkNKK4sGJIEAxBv0fSVv903vdtffWy4GOvpQiYpM
u0GUc5LXmL+G8TSflBdpRPtBYrfoNX44r1BjkoMjycl97pRk7noyYFK1apVkIzSsHs6Pn4UDDLk8
PLw94DoIeOWdi29tAyNg0d2BETmss19jQI9cVSnqFC8gmSrcM0ZaUwrF+6u6WMSs6ZhuCo5BTFVg
+aTRKl7H+pW2MzvAjf6ztMH7BEy2Hv/SnSeUrkZet4k8/fErAlOk6XJSUktnYC6e2dRCq03kQCAe
E3FKVO3Ef3H0W8KQuQBmy6QwuU51jOzQZut9en/pqzagxZ5IexUwkK9XwbsvcDHaOhfIYL9knAt9
OCNXBIKXjepWQfIU8GYe0t9gj8JcBgP249iqlphAxunkOSOIfdKa85JdDCnMRLAk01nbDKlCNwaz
6g/pW/0bufvoYn9xR1wt3ZVzQfThNAP5vpN6M6H99ChhD9eh84TikZw8UD8x0N3X+7vDMTd21q05
dqOSjBB2cdFP6/IQffHxgFmXmozQMHKfbARDijoJfL0iTYEbaJmVWmKCsaqBLs9ChamsvPDYkiHM
5VHvZ754Mkp8hwTylISkbzmJnwsQSt5fs8Vk3VwIPWIzIZHUDGMvQ0jjnTbwoDr3o3hPXPn9YpFk
1WqIiA/Q7TsIRYyNrLmd+7fwG2vu8w+gF8/sA4aoTXRNmAASGWIe28/aJ3iaST6Z3CCQOOUr3D1k
rrHLIGiI+kNdCHO3Dkix9SMNqF2hJQf9Ft1uQ5WRd5R0Q5FN+syeaabIkjDVA90/KHaS/g8E00dy
feNhxu1J/rdVnMliDtoVxefn8AJZrxsMdfyonowg3Y0RuTgNeK6cQ+iiQOxg6x4I1nDRcIOsyws7
+wDGWLMMLU6DhA9wTh8hCOTg9QfwUA2eH7J0yOeLytirHp1L5VxBzgbkHNVbdLh/HhbP3EwNxhrL
TBjDscHP53i7iKvOcYOGS467FF+Z68AYYReXJdgOJKwVKoE+ViTxe1t1Ht4KtDvaHZFWA8d5WwxH
zCXSVZ2Z4hSVZR2WkEhDBCfPE9yLRw4Hbn8MTzPmQh4TdZAxO4Fy8KAh14IUe63u72/R4u01V4a5
hFXjOko5YsnUq0FPHcYLqkR+4wDjojs4l8Jcw0MlTRGSy5BSoXJ1gjlgVO/Gd1/WQeTxoIKejr8d
X/hoKKgxTbSQMML0skAPjqZAWEunD7gSsoIBAJGzctSw7ohhA3tWaKWqKKkQQ2tdTqNjPKoElcdI
XP2j5fvRiA3uXcZcC83JoBp528IZN1NjP9kkhpv7Nf4/araX0XYmkAGgKJYzWYtk2vqD9qLTp+Ko
To6qxG+eaoslzcZMEgNB51zEANgMq4ijhAhA/HRB2/mE8oLNk4i0LvA1OYgbyP3SXd5B5hgKG+sr
zepiYq43uMmd8GnyHw7r4FtbmTZv++h9cc9SGIgCdbeVTT3kbIa1dRsSPD1L9rOGcrb7NrnsgMxW
k4GmJJGzS21hNV8zxM5RfOWN6HWzbN/3H3HWvp8DHvUz11QYlKr0thzrDKbiNI52K/oaPcWRV8Wr
7Kx5K7kIiTP9GLRSYjky4xYHwelpo7nyWJ4EDSjPLf7lHW4GQ9RJr4vUBMaLCAT0K+Ex31x+P34P
iCfW3PEivG1TGeemF6QqPY9Yw/pDeUNPkKqQ1iUvLgZQ5vg/FKGYqv+M4DegpuZGbRev6Z9FZeuC
qzFVE6mB9NeLixGC0aO37XzlTOqETM/v4tvzK68qdfnWmYlk8CUEZ2MhShSiTyVAc/8O1PwGf/4r
dyM5Z5ytE87P6COsLxqW1qW8mFVLBFd9C77uH7xFRwpFthhGp2Beq8icO3ispjnJJspF/ekx4Pfz
LWvx8/vMIctaUdZ7Hb9fuw4YcSn9f+ddHTQP3tdj2fOcKcIcsATt+31oQRAqk20n20fraDuJtt6R
ZvuMNPmjdhw5tdb/AUF+lGPOmtE3eSopkKmBTpiILubbIWP72yTruCZfX9xW8KV3tKErsC9RwrqZ
zGKq2XDtQ2oSmFAtfBa784uGYvgWccv2pcIU0uGN3ydHdfjbFaBbpokybASqbtRSM59RRi15a4XJ
RDvgwWgsEC2IJVtejQ1GflxJ5gXPuS2LNmc7VY5Y5pzFzdRbiZxOcCFh/FJqv73YQbcJFC5iavSi
vqchc5ErLaaLyClEOfpHSRSvcDBOwdujsv3tL2Qjn9y3dzo+OiQv6/UaZYIn+uaAb4FU0dcXWLDs
x3c8cp6BAJxLcdm+ZmtPF2m29hGi45lZ4su2SqABah4x8wscB7xRzVw5zDXfiSCoEukeQ7VtuZUV
Eq3syv5WnsqN7nJ2dvGCminFIM6g9not51AKLuEJc1zwyn+UsIC5zasFXqSTwxCqf9suc17CKe5N
/UpFgT/E9E8KWPajzA0fAsqJEgQ2aEFbog/ozkZ/NnXYMCoHNfndBg9lbuBoEWpnX8MilBFHWi5m
WGXnY9oonWfZt3s5flEjwm0zufmA98yaAadWMFpJViCOpjQnJ/ZW+1W8Mwsb4aokdQKAYmibclCB
SgBmfFjTGTrPrzxXdfGO/tGaDTKKgxJLWQLbwhYM7gfmjnrhg+KjJRrJQDqZ6OufvW9mIqlXOzs2
0yU1r/kVmocZ8eq1mBIBzoHvJpg/EGjvHTf1ztlZNuQYhTF6JAQI3Kg+vALpjATFWtwkmKkDkoEv
Xphn+R0/U5BBLDVtUnnqqTzUNqeH6y4IQIPIQR8O8BsM+GRVMpaaASHINp5BvoicJjcwzIFegwEe
xNDltGsjOuly41meJtouLjIwZvKIDHgQZzCo0wm4O4ULtHmFo4gpESOJwCxOO5U5y3aL/945dwYD
OufB6FGTGtI0+2CnDwaaSYA6CKVKjyJIjy+r72fkWEJbd7kuI+fSNBiE0cLuIgoNljPD+AEneVb2
tFkOPQN2IZD/DsYNBl5SVY9wsKmshmxOW7mwxa8K+WgMZSSa888eaz8mz0ZRq6JojSKjl/THxc9e
oi2o6w7g3BmI8MALwyy7Wf++NkwGP5IiPldDCcjaArO8zwJP0WIDdsjkEGz+oYc804zxdNBIec0E
UKLQir94N+GtixXkdfvw7N9kIGMcLdksIwrDTvY8GkhYoJrQwUOex6fPlcTgRjfIptw1sH/0xdzi
fyCteUAUf8PF+cW3xWzlGPQwsihTUjWekOlBoQn4hCh9MfwWXoEJD29NBjzkosqFVIGtb06XbU+K
oCIgkZG5TaiLJQozh4V18EO1LIpzj7W7+nFJ4IwlruAalh0+FC2prk7VEJ1cHuAtfW3i5NHq7fun
+lb5dge8TAZBBMMqw/QKM0EUBn19uq1sBFAROIkL7qtVWNshaGK9AVWUcuJGthngRo3gS9D3Dp/e
hmtLDMh0knzO9Bqn/rr2vNq2rpg2DFZaYYXUBebE3Vd+Odb7Y0/sTNZswpRnRYQ9IXK4xQicFbhx
t/s3k2Aak7X64kijRsMutaligICumDKGwDPWW3ey1k9GDndQccqtgu4uP0h2hf2Vbr/wzOFIWzor
c2mMCU+IrpW9BWnoBSGFk9hvV3gn3BfqUsBwLoa5/Ka87FHCcb45DQLJwKQXXD95yZ9Fs5hLYay0
iIukGLSb/4Nq+ATEW6D1RpqJm7lerFaeS2IM8FqnUtaH0KdB3q6dMMQKzcg2rQrE++EbbxYLAxR5
e7X0QpoJvX3UzH/NtSK8xhrdq5PTi3Ske0zJ7fBA+uIZIU8Uc9Vp5lSAFwOiaNT15FgIXwzkclLP
kPb6lZ/+Oytky/MNCdGLhm5c6McHZSL6GQlXmgZIeaQLi6VE80VkLrwG/NGReYFmV79G49PGQzuo
iZkBKAyMiGY5NUrObXFDxRsrA/W44S0ayyUFWfQH5x/C3IdZLPdxS0+es3XalkA6Bi/jv2/EDBAZ
/XrlOKCL1Smmalp43WmY280Sx8ZnQUuECtPbFbS9wlr/RY/D2Uv63X/Hrx8xzNGIrLYTzL4AfqEj
CV3S4Dh7oXkWnjfGkcOeBlWapNakRxDvkOg5wqCXBAx1BAt3X6HFy3e2breNnB07I0amPlKgEO5d
j9LjjMEIBm1E8+idg7DAhhd8Xew+nIukqD0TWWmYAGTmEIkqYPCPfGwV77zWtt1KRIoswb3q3Ndx
sYR0LpA5FUrfC+YwUB3zXQ0C2uD56nNE8PaL/n2m03BVp7zrKuh0mh6ymljPKbwlWmTpfPHmr0jL
l+i/jZDtWclVPRPFHrb+egJkOTpS9eCkCdAuz9GKWvMda7+1G8+00kwx0uWkpu9HR7R3sV3WpAnU
o7H+PhjvdNLl/2PWJU875jYVNFkH+Q6ETrtXMOHTEHPqVJvsITuCDINXJ7hIHzw3DuZajdoyKXKJ
WuPJ6w9p6MDNw7AjJGvfvr6/uZTnyy7Jz94xACJeIqSGVYijJBInB75mYNjDkQsgiz6Jqcjgkrbg
b4mMQV4v51FvVBOhZFBODc+aq63tVPZyn/v+XtRoJolx6To5UyMTSmEBtbcU3UboNBJWaC7nQNVS
FkpDuaikGqg/MzF8788zJsfnog1bFcdY9Y/Vp7Uf3psa9Tyb6PO+3S8l+P6QxDgIY6MLQmFqkLQ5
7bzPY/u2t9y/fhO89EH/ndsD0bie8cJZQ8+MJEqmpdPkCrNhoRiXdRlZ01FHrOZVIKVdD7YJBlS3
dl4O1bby/6/x8YsHXkv+HnJgEuhmDEUVUeH358Im1+tZytRSpDXi4fpIB/aS96vz+AvzE7iEbDc+
MAZU/pDGwH9UFZgvPnbiLURbYpgTTvgvy7uQz4ik3h7kI/ltWtv7r+bR9NAfV9kgzQg2eGrd3+al
p48uQ3EZ1AGSod/MYAZvSa9VXTHEIrJnm63s1ioy1PCqRUgMvq0VHWHDkUjBhNH9D4nMJrfiNRlH
DD045k/I2BoGSDIRDkYx0vXtGX71Kz/QsuDr/iGROZ3XXkijKUxFmorcKk54pHRVCLdwx7UueRJ/
SKK4PlvNIj9PYGbNYEU94rO7aXLkr7fA7gLr+IV7UKascDbKOHm3lLpwYeiyJFtgOQEvD0z4T8FN
KSt45uUwKI2MXg8jnh7AgeJieLdBcEOmNs2OIiqDsvraN99NpOs/8zfLt9PRHjYBxoSAx9iOX6u9
fd4dnJ4XNlyqRf/jC5lN6OPz0GCYEL6wWyMxAZL/LextavzWBcEblsYmtvlwVolGpxSan6DR63kF
6Uvw+cdHMPtTZ2p2jkUsEziINYJOV+QkPJOkXHeLrvffjHy2H8wFnqaRVTZWAW3x6u4P8vv56L58
15+85/1SpusPjZire5gmuHYxNOrWjhNYLdiika0Nn7cbjSgkRhdg5WVbC+X+8Gh9DKXdYsIDDEJ4
NbLA5maNlx49f3wPc7fLGW5ivafb7Dif6vv0qTsFkUBR2JIe/YE0ZrQJLU4AZ+nNN5fKVqMIl1C+
5BKVutleH5NnuQaXW+w8qSs/ehgRJsBMo9i9ElDuo67usvmKnOum++RB2yLQ/Ow6W5aSGlE8WiY+
44okIqIgmGEfeiPmU2IM+xcHRqnDfsfCWJq0ISpzS89rEfczjnuYOv0+QGCC2xW2jGkzpZiXg9zF
aiN0N0EewuK5QqQIYfHRFtBngU4LG8pFBXdK022x7inIQFoGBh2x7CsoWJKrm61Lewoi8rnz4opo
qIl5zHNSOnBSK/+wHn37EUQ7dpeAw4giLH3UI2Vv2tnbP0le/WFtDJRVl3KyYh1nDnh6QvYKDVGY
Ssa/txa8yj/kMCBSVpbaiyFWAOEg0RYST/1SExRQTqXHs1zO/aEyMIL+uLyQDLrYDh166EZoLn+g
D6ouiH0eaC3DsKLoomVKsmaIjGLGKIVQCyb16jlhShBAEFHvSrfsnxySmSBGrUEZByu+NFQtevdl
6857jwGU98UsVYTCc/rRhwE9BNNaLQwhprNbx7s+KpsQZHUP5PcKoFuQoN3eHvX5lhtHWDSRH8ls
y2aqmlHfd5A8YtbSG6aoR18pmUY7x9nkznZavNRmwhgfudPBqSBZFAlk92IngPQQJxATWQ7cRPfC
022+ojcLmjlSedXHGBcBvRSy3Ugovtbc98bnve15q8dAm2aEmqZWkCLs4Hi8o6sWpSCoTOBcT0vR
nj+0YaHMasBoSe1dN2xH/it0wA+sVuh27VaCE3zRKpBk9/x83yqXCuP+kMrAlCkXdT4kdA17O9+Z
D50nn9pHp3r5Fpyv2OfOxF2Kzv8hkPGuzuZZaioDAtHcLjmXbdeRw3f3CRDhzjKWFgFrZosMhFwu
hWieNSoLk24+auKtIpKDvOvADZ0tEcr9oRYDIuKUonD+DFGV03p0dGJS22hQtYhuZ66wPyebyW6e
v6eX4FD43watquHAM5Xwt6twpiyDL5iaElsWtR/6RCtt/fcrrzhr6f07V/L299mBM8HmcK5biOjs
21hRPESFCS3S3wH4AO0vHmXKsleBkIyJR6coSSZzJM6ZJlwG9Fcc9XVTkWFb/pVtzy+/42DdZs6h
2+E5uKG5Ps5KLh+KmVzmUIxGl0pVC7nxw+bUHBGrUdZ449sH1NdxDuBCNEOXZ6KY4yBGY5NcBIjK
SH6UHpEJP3xxjvgiIs9EMKcgC6OmMk2IqJztrn8zXLR3HYLc54XSll9vM0HMGTBrMdc69YpHexMg
Zncm2TcSJug1o+V1stuYRNo3budkR9et0MvsCc8DXsDkhVfuu3QUFEkXDQU2g1krTAAsMWIx1PSJ
xmmqzFZq4nC9E7po7GlTZBkPFQn/qCw1+CXLoovYmvS0efuwd0PUuza+/f08oD4DbaucPeSJY5ZW
0cr0ei0hLiPOx8dEdj7YdHPy+BJwi2kWX2dz1RggEa4CLvELVQ3Pw+1pd/RA3+uHgQqmDMSVuf7X
4m79LCX7LssREzW1/H+XUrfHM5whPEKPkT+66wQcUzEvzHB79tzZPPYJlivhlGaRgfOdEOUzm9aC
5CYYAL02N2vXR0vaX+QhJI9rQtlqdH397CDK9aXvQa/1KwLLhcPZ3SUQmK04+0yTzUaoJbri4tlt
Lhvf38fgI/39bl9RJfhtt7L3jxpP9blMxq0Rrkqq5ResweZ0ihE/JW+PazkIuQPFl5y0uRwGSw1F
jyKUg+EsHiNCRy25VmqvfJ+gXlmAW2+nfwFVay4Dy9Ldr8ionpAkGrnUGf16JM4wmSDE80EAdys5
gU4MPXPlSMbaRh6Bt4VLXuJcHAXh2dV47nFfXC4QB7emfxhTOw3s5xDNUKv7trJ8WH7UYpYzNMqy
v1BTMfYHVNOh7/D+7y/efXNFmAtJDvMEVEoCFHFG2Y4Pkq+f1uonxlsH0Y7bIrTo9c7FMZdT1Mp6
atLDj9mXueNUanD1Itu9eu/1at1+BNwm5CUOPRj+zwoyUHpOBxP1/FAQWdXCwYARTDmhZID+E2Un
t2kqdyCm2xHd5a3t8ln4Ec0g61XOItnMY+n4evVxQWI8XDYQnWf6HBNha6qb0rwoZYUlbQ+DA4oD
ZMM5b6LFt+xsDQ2q6Mza68tQXScMkoBLQUkIQaFs05a8vfkACgJM//p1wETWL+7eLSWo53vHllIr
fXIdMTEbC+h0roCdQ4jJ5znSS5nOP6Qw0FFMstb0BSzk1fnIU4JxrNGTSF5EgkR/5ND5OzyHk/7i
3y+kfxsGm9MazbFSGgvr2TVEIuFqOtPCAoS7kSD85mzeYmBFATM/kgAqykBYwpd0avR61M7Ssbva
jvgi0eTKY/lkmx6PmG2pNFKfi2LApG9budetXKKXjCNGqwStd263W18ll1sXtYjAM7UYJDHlvAVD
fwHbODmZ2wSK7YCRiuOuL/phMyEMeOjDOMiXDkIcsybibz04nN84AExvir/ZwkwEAxK9Wk151mB7
BthCELnHC6ltc2V8SPa61bkEIjdP9Y489iwXBejwFQT2jpuLi07lqsdxpg2vXUReQx+V8KT43O+R
cnRSTwM7kH5MTug0Wq3deqWXpFvB4eVWbiwi5c8isAddPxdVp11T6ViZJBuCabIRdbmSb/3MuU95
Jmowh92qNdioABMtZCe20HwYxM/B+mVdV4RLZ0a37t5SM06ClnfGObliqWmIYLtdpeCP6on/8PC+
XnOJ75YqveaHj22fSITpjKgmpG3HhGCMXWqrp/CNx8q1+EhXNEPBMx3UBLrMHokuapUuLWGvdvSo
OLUfrpR9EYx7lc7TbPC+Q1YFUXblKyP6y/3DsnwRzYQzhyVJez1Ui1qC+wDG2O1Ot3dwM/ctwjyN
O9o0hxs46v4f4fWPWJYjocqlusWgG+moVUERPNpjZKsbJN/p3IB/lCacLfAtrzW7bMdQapUQc8+R
SXjd9l5JMFnH6h2Ewjdc7qpFC9VVxFtAOYbSDmY9NQXcAeG1oYDtya5u4+23x0zty2p9+Ab35P3d
W76JfqSxy5jIYdWdrxcJcRaauonW4ydtZMwqB9lmjqxF5J7JYlwW62xVk6ZAs+02jRx9cFUZpZa1
99J+HDJMfPB5V8Vi1QS6pv+1liyPbNqEhTY10E4hvVfI9sMajKHu6MoW8hjO13S4ryFn627lJDMz
SZsqLCdlkI7e4BeB6h1EzuBc7nYx8JWcs0nIB0hoBOf61IKyM8NwjNWG11u2jMmzlWMeOUWcqkpX
YOUcRKwSF6lENMuhpprPN03B6W+IPJPEOCjtBR3u2mWUEFc5OfSJeJTIsX4p7ZX54P+y7WwXHHL3
ALePV42xjJsz0ay/0mlDJg8tlNx8bD+847UmGJJG7DyIiXgbVx7wYIt3BhionrJzFaottMW6apIt
1iR5KTa0R/xwbckhXXef5ed9q1yMwc9PAYMosWTESmVBpujjaYwipsFNtlZjC759qda5zY8nLTqC
PwvLxpM6ZSiMWIOZvoJ7JbZRVT359eryafLec7cjdcd62DhS2vxrPbUS3AUI9nsUnV/7d9SubAvP
2mv7v/ZHDIzrXsZAiFFGUq70AYkc3sOSmum9D6FLMjv7ctmqzShRW0Lvf7PLvQKMbKfbplLWSGT8
ObvKOTcs/YQRNU2ZpzihLeq7vY92ZZELItibAZ6Gt9Y/kbDiSFx8Is12lQGfvOkSSxk7elKlHWbX
Xm+FSuoRo8h5z1uFt5wM/siX2BLNCbJqt/Eoz/6peLjaJuhuS4JWK8kHB9f76LpvvgpGGHRgYNYl
siCW42x4C80zZgagNFnV9TjC8SkeqI19Xmx91+DAcp9qVKd7JsTAkYRC6XNoQWdwg6s+WO9AmpW+
VbgjC9f+b+2VAaI2lCTM8oawNLe3G++z1uyq8s1HB7WLqZ38E9JifQZCKgNCJaXe00WY6wbeIR5U
CbFs3JBBiDDPfTu9ubt31pEdflddrqpWJvRGeXXKdby7pOgNWq12BYZwCxppfRtO4ia34y0IE/Pt
F7d28ja04N4XMJ5OdA5TXe+uuKa97QaDNLa7i/2ZkGy9ojzbbh6sKyJ77y8Hbm8SxwXRGBiKzqNZ
9BFgaOugavPyxrvAlsg45vt4+/sM58JewlRGqcc+9t4WFU2KV3nly2C5lov6GrzaDsNnYdu9v0ah
oP+7t5/2T2e/Q93iSwymF/A4+JMv7h57F8OMczt4HQd/fLpvAYshTUxY1OlrCOXeInNkk0trCPVV
pEglBGhzzVejc8kcLfGEnAwr63XdYJLy5pkX2FlMz84FM0d47GOrlaKbYPFZI0VC0BZw2opXtOiv
u3ex3qIBmweWi17hXCpzlusot6QalDRHhOROu+15n0W2dEbNlco5Wotu4VwSc4rPSauDT4dKslAN
rdpFa/dYy7XiSlvj/f4uLlYLzoSxRTOgRe7UMoOwDRpVotrLPuKdfjzHTreySwN3Tu0GGHd0dh7d
R8VeF26Ag60bhHfv0Vwle5rn38GcZjHGw7tsqNJN7Aj7/Ersak25bu7ru/iSnsthzq4UFfV4tibo
i2aj3a629xgk5Bu2S9a422gXb2rzsqhLeDGXycReurbs43qCbmNnf3opovAo612fW/u+bjwTvdWk
zGCjVrP/M9FNe1D8dzDGPZs276amDsi9jWKchnM6RTo2Cwto7bbbDB27qOuMLVr8+MVP39HtuCeN
AZm0L2s9DiEtxPT51F6ve/9XtX7mWN+SmzffIAZRrKRvizaSpKOcrYQ9UrNTbIcCry94qY1En4th
IETrLLkvTGp7r6jS2aFKZ7UnT28YIY5m2sOGzyfM2ysGSaZRSi9pTvdq0zqOBnqAF1Th7mov1lCl
yY2qLPmuM/3YeoRxyHP0CUMcuHYsr9igkB4jPFAnwLHzJR9O19Ebo2uqLGms7yFNWiwpIKA7llNg
0DBuak+fQ+y8rJHNTuF7cCM4S57yXCKDTq1UCnEpKfAaN01IIgG5ezwmEQl7fhYe7mu3aIsz5ViA
quKp6wZqJFhFtbA1LOLrfRGLeDQTweBRo/cCyOJl6Sh0pN5qb+Bl6ezEQ+HyfTnLN9lMELXPGSAV
k5inSQ9dBtvJn0q7aQjtttxwubt4FsGAUhvFRh8m2J9NHxJ42etHDG7Nds8HyjHDTcEs2vlMLQaU
BEVo01FQcVcZv6t3CXz+Z8nJRAfBEy67Hs/yGGiK475VjZs5bLyP3URqmANSt2iC574eeGox8FSL
pYU2eCxi5YDLZnJK33gR1oAJXmaOnpa/gfps/RhYEsHvW5qtRiOG2/4o7dey80Jv3vvWtxh5mh1a
nSmPKqukMZMCYhBQVv3T9uNjt0KxPsY4PrhIBb7Ym9i/L3KxqmAuksGJPhOKXsxgGeAJ3DZ4yspu
3Hjp46ZKCR5D/+VC6gxWDGbTKZYIca8ngagrpPVRKnFfJQ4csfUlsVGPrZRCRJyS4S8R5Qp2L/Ms
YvlmRKrWoJ23hmYxiBRdz4OcgbAVL6rQx9248lZ/PSW2j4sRFD02Zjzy42eLHudMJgNOGIqntnGk
4xSjSeijf7g+CmBo5/l+N6fr78b+oxoDTWM7ynF9oWLoRPXBnUjldQoq6FA2w6tqoWBwTxYDTOdm
6M0zXg9HcKlL+5CsuY++ZXP40YaBo0RuNCmuDQp9eJuctrW7HWNwsipb9XTeVf53wPdilsH9RyaD
Sxgb04B+HFoh3HhqZNLGxHDzX1FFDohXc+7GZbz9EcZg0yS3etzmUJAK2yar+6dpMUys/9vodHYg
99gNaZop0MXwPlFVvN+vioBGw1ECV2Jkls0Rt+g+z8QxeFSZ6hBOGsQJ8CZOg1sd8k3zCsYPhyNo
CdINJEcpha6KOkbGLsQhLvIryiDQ7OmE709nB1Qt6G7jSFm6oeZSGEsYUVCfnTtIQSrBQlBfJa7i
YsQYR5vF0tC5HMYI0rwelGsNObcxIKCkOK5QGoqu0F+/MCSaVxe5WKc5E8deVJk8gUX9DHFgaHG8
CP7E0dsZpEPxyPb6jGIFg+xoVT/ZX96vT5VGntzrQ4M5lGgcDYrtc/0GVpz7S70YZJl/E2M5Z0zZ
reML3dDR2R7Rh00wYRPVOkBkUFZ+WQ+cc6cuYddcIHOXaaORKcixy/A+ZD+7EvUD3sH5GxmGwd3u
SLLdl3buHVf7PdjQRzt9RYxPs0GwfbZQ0+lKrluQRxu5Mx6X2xIizD+MuZsqbRTkpsSHvTYoA7H4
rHRL+DYXwFxE16Iru7GiS+1tL3YuEsX/X/476Z13Gy2GP+aymNuot8biItJzimpRNLchAlI4qyNo
UcX33+mbjnHoFZqyX+uQV/vFW0X699lTQG2HUeupjSuYp2095u59e12MRs4VYwBIPufx5Xrbpc3p
I8Y83b3hPsBaU0zR5ocllrfMsmQL08TQZM5o04tdey3Qs3HcgB/u46NwwEjiWv7ZQdcpB/SWblzD
+BHFKAba2HjUCogS/dftp3rMPA7aLRbQzCUwqDppLVqGc0ioDr2L0ndKBsDZnWXg/lGCAVSLkqsb
EUQ49DRjMuUKZTP8ktBFl3+mClsTOk6VqqRWT63M867bY7z7i/ymdUdoqvy+BkHq87bnPwDlv1Vj
68om8LeM4tThrjhtPfDlAaH8JziutLOMF4dYzLrM9WNAMpTNXh8l6AdSg2P5HJFonceoNSfI0PmY
YWcfqpp8g7RaeKLFvV8cW1yMMM7lM1hI21DSSYb8q486AkAVajfhm/NuRGoOrB87F8MgoqG1Rji1
MBc0ZlxItG1pFoNjk/8BCn82joHC3ARTQFpDFwQnMB6YZB0IAVNy9pzKb+31N/q8nr8TMLtzzsKS
TzZXjsGOCh5005WQC3MB8prvfSB+Xj55YnhryODGdfwXIG4c8/lkkW33qw3UFrViKXYNrLE+rWnh
6Lb0pprrxkDJWRrjXE6gGwjrt5igVpL4F08x3voxWKLrYVZV9AorSf6kIi9x66ziWceyO/I/rH3Z
buu4FuUXCdA8vFKjZztxEicvQnJSkazRkizJ0tf3ooG+x2ZU5sXtPoUqVKEAb5Hc3NzjWv/RDhZq
V6vrtDUVqCD0XPNmX+kcTfTjEk6YZeN6x0/rud0u1IW8wMgAZxc5K2Shd/VCE2DxYVIWnrSI5pZd
eUdvAZg8jpzpN/nvGhlrggKu3EojdnKB+uLlTHqBtjY4yDAB/vArP6NGzSe5mxxMuNERFoR3tC6i
aLVYHUW8QkfQFWQOhFKYTviz9ZfvbuxeZxMabvjAuRLsnKV40gYUjOm+XkbHm6HhD4gJz8KWtrsD
bZhbI+edI2Nh0n4cjFLB/qJhAqScSgDC6cZG0/s7xdmPPPRbgWz38aHy3iMWpjeTjRNyDlgkhlcB
4Ye3dv+PD7iTpYuZcd6WTkozJdHUFFVCnKmrjFtnJbkQpnSJq9FD4gY9AKRy3jR/jhWiGZZwVje1
pbfyfm3p2VQzGpYAxWyOlF5D9mjYdgaFaPZa9OY2JukstKfwMitTXhjGcw1ZU6jHpzHhkJyd4m4A
eS2U1ms/DLSNn3jXfko7b0Uwt1FLqqOkNBK003E2X733zDHOk87RrQD28R6tSNYyCEAmirr+aJZA
VItxIBcjGOCi4cibsqC34hjVEMquOgtHbJlZky5CB/g/HAGTnae3EhhlaLX4gmkISEAtF/W0L5JT
DwgAcI+VjiuHebEBJdWFbQc5iLcPQD2M7b1v7OD6YMCeI4p+Muv53C6JebXj45Ah+XRdkgPDmHmS
D8QzXCVenmsyYLqVxDzVbV3FIOscqXFCD5/UAF5bPVPLH5M5UFkdPlL5lHNwK5F5uE2jK2ukOnBc
FVH3cOj4LxrnmrKZlPJ8ilOth4iWts3Bd4Q3jjzyGzoXdj+vj8+Ko98sJ1BxqpTEOF6wgYMbHz1T
4rLsciwCm3sv68Eqeroa4DokwPaZBzYPEn8y1XVzKKwBz4q8rqDgNCFwOOi2au8JbMLSPe7X4Jzl
qt1kpv9WHnNn1TZNzY5aBecgHcSfktSzDRo5c1/t7RHTN8G8lMhLFZPd8zdX56dfj/9YcTZs15pR
HfuBCnd6EOBQ2DveBZ7yqW7Xx17gSzVksohrhcmC5qkBVXtB8u06AFEmmoA5KsizTDpzibshHOQs
phpyWF2Ab+ftTefJJxf/5ZvjV0xmCW4Xxtze5lSAk1OBugMiWwmaP9r79+P7NOkY3khgg/exA+48
mHOxmBUeQCU4EgytPj/RwQxU9dHY5j/3oJJc8AqfHJvLRvCFdhlHKcEmHv0dt1eQZ2fZES9J6dJK
bPHrr472ZxHPkM5Fsa7bq5qdZcAMQ76FW3T6F7fsP4rOTnvFWWhqQnQ17khQgRcCaJpfkfsOdI9P
125mvCeSYwvZwU4F+M0XI6GuRb09bp95oLw8K8XOeKWSUWfoY6F6XuKhT908aMiKHCOiRETtALrd
pniNebeZu4/My39K04sC8ACqkuDwHYPYobTEn6BSDXZobPl/vM4sa47YXXJ9POEGwNFYeZKzr8Cm
qoEHeQZT9c0zVZzHkiXKCbVeqxL5et80b/URf0e7dJvuyxls1f+Hi8AYkJMuR3l1oeIceGuH1avo
HywvkeyoJOET6kVHUPc9Nim8y8dG8UYdjsDZvFpjpEC8zZOv7n13Pr/Or3ExwTjPCxu3V+ZRGQoD
K+zRc3JYrUJUYUs3sBJ3xyMR4LgGJhMsVPn5PKrK9ezCbblEnM4re0wWrm/MMRund2aJijyNRwC5
jagVsNTvKP08I5vOe1sm05q3ophQIc2r06AWuGZoeQKEFYJk5FEjMEluzSUhy3eQTYDyBIQnlF2F
BzrDMy4m45Kg2TaOZAkLBVCBlzl14Pu2iwYihBK08YATTVzhZx+4+GyA3mlJp6UDxLU2MsbIUYP/
9kIwgbj1yduy+ITf9Ty8PWe7E4U35w5kTYIL3G4246FkuaFfDAPyU1KgQUV1wiP5gTfOWSfPYWBZ
dICGchQEhdpOlJ5zN0YrOi9PzNVRxqYMumCAqobqKHz9MVD8FzRWONxHnOeasKQ4EnKOR6mCnNo7
oLcCAeA+Q6E2dJ5mZ6I6BLVH27WDVLB5WQGeulhM5qEDauSYKhB9oG0q3tcMTFJ4FS4Bpef0L7vQ
83VyAfHE0l5jLoA0C2H5nfWEm3qZquHc6I3FmBygl6V11l31BomlboYpndmeZnuAq/C+1jCqQ9WV
Y8A5MSPbGCQo0smSSwiNZ2fHOc7rnzmQvx8L4bjsFmN9LqauJgq9EM7HW/D4pycLJrebxtgW6Wwc
05DmXLzVZbaJ0KKFbqbQ5YjhmTCL8VM6QQ4bS4OY15WG3M7mgiDuz3YJ8CE04Dqc/eIlkizGgpzD
sa4NeigLBHHex6p/2syeMNQp+OuzffGBCMRRA+79Y+KcwUz1tLqmrjC8Ws9GByVetGSQU+CiFbdz
FfsF8/cUvYpzfvR2PTDWFmNgRlUcUrGmutE53dsIJQeHOG91j4UYbFNQqP/f1S2yJV5Ab4/bDdCE
p+2ft8GzbeGd++BOeioY2YadN5G3ZRsHzebSAh5FgFE5o5LYkM0T0IF8BFonQjl+gQT2yusOn9bR
G5lM+rEd+iIMk1DeFzNx9NfD8h2wBW7pNBvqjj0/A3eG1+g8HR/fyFTv09PHrL8oVguZTjxbnTp7
JOq3NC+BC0sZ2yimIkdfJu3VjUDmvod9i00fLeoCRiqRUQEOwWVmP5YyGbDeCGFuexIpwHaSIUS1
xW349D9FITc/z1xvo9SLxNTx8xT1yElHt9tfvoZkSbEUX+z6hRITPF7QJBSReSOSud9KnwvHswKR
GD3NSDse/th2sTJmgCix65O342ojXcOve30jkLnXqdXWsXyMFNBdfwc/r/9TQ/rNgthchjEOtSoe
oXgLuAsNaBlL23+XHeRyA4enDtPu89/FsAmMOo1EsOjhNqekt8EWgq6eDRKfOnpot/BLPj8hdk7J
onid8Lw7zSY3YiFuFEGC5MUBbWK07Wa2JUuTvEeYQeQBVk1H4zfrZCwIRtWaiybi0IBXCnhIEMqC
yWyr7/0zpsXABhl9cbd20jTfiGQMSF0rAKITdSxwgZn3TfecOY0fO3JCJESsgO9IaSXPQV8J71Hg
XHI25VGbpZKh4CYDROd1tYq3qzTw4HKiccbxl4a/tME/DyLIgJcW4NwMgzEuUZrqZZrjKn7taQLu
vHp81bmHyFgX9Xius4I+PSt0FnoeUAP8LaE1KHDB8TyVaffr5vgYu2KY+TEqemjM4qPZWXa5Bd0j
b2T/Xy4BvESgjFmqeB0KuGltG4+JlChSqmBFH4gfRyjlbIu3dJ6AOGYHgjueKz4d9qh/JTJnJDUA
txioxEU2++hmmBKC49WtaJmIlwaYdvZuZDHnVR9bjOWfIQtTFM4HclLeEyzLHwBbZi5mq3ff348V
ZBKoC2MA/9lO5sxCVSqiSk9gmp2v9gkjL3nrRMAGqy7gsZgReUaW5OJ+gsc8eEb9/Ccm2Y6GHsG4
TQneKE4cS8X9fin+fg7zUlj9SZXSBut30mDoST7Lnx1eNudf9PQ/Qq6X5kaFzlURouMWay7T4PSm
1R4JML35iqaEx5vLWcxVlW/kgJPYOI8lFqN9gT2NkgxoHLs1OfN1c3xXfboRcVLrKI/yWEG+e6Mn
dNB17vQk6JA2eryW6UTGX0W5lppuJOVZEY+nApuG4j/+Qns7YiypdxyedzLtLf89HfXei+xAu53E
JwhaCM/xc9gCBTmInndHkfCw/v/lKf8rivEfT5dMTo8JVf7Vte97sLEspMRE9yN/yRbRHlmhHuMC
2Ro9JAnPNtOFPNB1mbErfWvmodgc6dU7eB/eDJguNJIk6HyfU2Q6ChnK05fpd+7vihn70hlRMxpU
Zmu/6vMGDV1zuCvCdvHNnST5l7fnryzGtJRDWyXpCbq5oH27noAm0ZkPZDoXASTQ8jlL4102xnL0
VV8NiQVpThwSaXd+DX54DhjPcLDQYppktnKE4fn9gjbEoLkWZG2nRQY0E5VnO7iymEyUVorj5SLR
m73ydLtOwKkaecKeF0Px3lMWUGw4h/pJv54S2Ld1f/XxRfYYk35/7x1AVfFOibssxqu0hiKP9ZQq
vQQXz0RsiCYi2p3w2FxN4pXcGMZrou/GXLVWnBXi9SE5rE6zjy+BIMaHQ4dhJh+DFSjNAbzjZA9o
p+XlnCd9Os0EjaCoiYAvZJaoKbDHiloqCBAad0RvB+dZoZr8y27c/D5jIHXlouTNkMExtxCBAJLj
TMTvgTeWM51RvhHDGEcVNjjU6DJe4QwbKyTKEVw/PqXJCU7zRgZjAjvzGDaphaWA3MKjtVN00HUL
8wg0/2QV+yeHO1I3aQBvJDIG8JJGIcjCC3o4sn92UKeyUiR0r7OcvJeMHsSjg2IM4LE9G0lq5Qry
2LVDT+qyrDPQSQZAaeHtJN2pR7IY82eOUd6rKnayhRzHix0dpVOEabw3k6N8V625uVeUdWJUQRG7
T05Os39G7yiP/5OneFdP5EaEdiqM/pRDxCtK6dVLR7LBrkyPa805x3M1VTdy5LTqzSSCnMFfHHT/
I58LF1KgeaTibdq08/RX665u3I0oy6zzMtRwOsCJBMGlC6+iJ7Tbl5v3m0yJ3Uiii76RlIVClbcm
JFXuwdlc8bOvQ9guPFx78cqrwk4/HzfyGCsxNuEodSdsonJl1F1h1uTJsLdnMEm8Y4wALGi8pN+k
f3gjkbEZaTVezqCMUfbHV13AbBoap3bWPn9Lyf/2Nt6IYoxFmYFloFGwmSn1eA3weKGFE7M0qMJg
Mo9yPnPs4aQTcyOQsRhVGR4HQYdA0dc/FquNh4LXuG7+gBH1v+gR+L2TJvA8ZNUCpYksq2wc1IVW
qGEsG+5MngajZxB1F1dOJ8/PuWO+cZb223DcC2P8mb7u1E5KK9xqwHZfHCR2wNdg7VAzwR/OCzmR
ib4XRld+cwssoatyMF9BGEXXG5d1TGJnhs6mpqUlIZ6438b3Xhzz4leNWndjD3FNvTw7gy3PK8og
7Bir5dFG9/SFMrk4nA397WbcC2VuXlwc8+wCkCz09iFk6S3QojWDB8wocOeNAtcf/W1Y7sUx105K
BEvq2xrKAvAvnRSfIjr6gsdr4ukIc9+KujtGfdHCePWOB5RNdSuC1862H0uZSOjcL4W5ZUMNuH/V
wFIwASzaaeGWESYiho3a2q0ET4CnHvT479/me3nM22yYyVkXGshzlM2q3qcCGVdIVHHNB0cN2fBk
GAHeU8vXI8r/qV94CvfbON0tg4WMPuHtH/UKp4N5YYzfibhZcGn+AA5OdfP4yeDI4+g3G5gImKQZ
T3TXVq/Hz9jrtwXP2nLO5YrEemMluihtpFOLBWHse5Hs1d7RBS97PSHi5yGhTXi695vHvMuCdjTy
0YSs15UjoJkunHUYf7uSf3H2bcJ/uhfFGAYjBqqCGWLjBIuAZazdxpDDS9NMJA7vpTD2IM5L9Vya
kPK6OrSvH4NrkfE0b51apxHds2vr5B20HWvhfbFaCJvVwrGrDcUWCZz/wSW4/xbGbujHskdvOFX8
o05a/590pmQESHq8MsFEuu1eEGM5UjEz23HAi0kZrZ0+mRm2ZdiFThxuKwrHFl7pl2+Us5WSqDlH
HZKHZOGcOmIuhz8pb0qF91Cq1OrfSBkbSVX6nqolhj8d07dAabjZE99PdPQAv3IM7+/g6277WGjj
og7BUC7inA6XyNVIvQTmYoTGK1fbdfGKX5Cgl+qB4WUpsBoZIxBxiT1Ei3NczZcocxq2I20tDKBx
bt1E5v5+bYwPIFZyI2Z0J/GohB9owgKEMRCQnnwQlMyWaNrhvpa8d0xlbIrRhueo6rE8B+Z4syL5
qp/ZXJ+UY4dVxpxETWWG5xFSwOM+zweCbNQ5J0R40XxYSlQAeGaZ42mojGVphsHKOgVaMm5ezV2F
GlLLzdFMRGT3x8WYjDouz2HfN9TTPjgjUlEXYCGt0th9rPK8zWMMxljI0bm3qJUEzOGi4Pw6z9Sz
EMT5Ka7FrsMq8tdSJ+b8eLIbcwaq5tKz3q3g8Vp40lgkwAK82JZWX/esc8RXy5O/W5nIQcNn8OLc
XHYCEOxdhqUoEEVJoVEH88RV41XveMl42bqJyfQ7TWDxhduhPmqA61f2Oor5B70G0pJFNig/NWQW
zcXnunAvfoXrC7QljmfIMxos9HBV6I0ynPCeKKg/rECOgUarI0KVfGUA4KJFq71MXuwW0FXFimOM
Oe+LxhgPuUjbNKdPWXZ21dHeC3ZmOtrIDVN4J8mYDymES9rWkENBDMbYQVyUeUgmwsXirEiihuGB
udcYwyE145ArIL1CK83rysLU6JO2Hj+QBYtQE+NmwnjOAIvCJHcXhJk0AEO3wur0ZZJnKoVbfuat
ijEhpqHmuahBTG+/HoyN58hu37qoEo2uG5w1XnBEf+7RJjLBSi2XQ6rTWPZVk+DfL8YTEX2ANlzA
rlUHNvAMgsDg8oPy7DE7Sxhlat4NMt3MuCOn0AaESOr8YDTCeWzEpg0yMO8UGbhZItv9l5aXpO7T
Ac5xS8F/hJ3a2Jxb/S9r+SuDSXV0ltQO8bmnxmtxeXOReyD80bfp+/tXCJPiqMy8vowhhBxoe2Zj
z3Ib3UBrtALNC7Dw8mw/vaa/1eKvOMa9MdJeEZsBXsBiBYrBld04lO6Xt3U8KYxR0vVC0UfAge1f
TyIJwRX2+PAnqk/U1v9dBWOMurNsplKN30/BeqQ40hqjbmjq4Yi5Vm4fbRZjiKqyu4SXy1UBmk/L
GzFehD/o/jx/W3axro6kX9oDKFkoPd5P8sJZ5bQD9XeVjG8zGHmo1i3Eexuw7PogR+amfXkHxRil
YwGgaFWjKzzggUaH8GYP1LZtBHS9d+zp8xy8FT+8ezUZr4MLTNRkXF+dtRFCqvbnszEiJIpJskzX
2bv4j7ppZ4WbYqjpOQl4jYXKxDLR8mDKEgD3VRltnrgVN+GRqaFdXa5qGa4oZoyyGVLAH1FtbzIU
rKL1ZiYtngQbxEjLNx28ZCeSRSBBaJfNcu2+dP4zbwMmngJNVEVREg0NPIsas+tZrolGdI7gLpzt
w+gkMbEAcnkCmR14r8H21geXxNHXIe9NmNh4TcKuW6qsgaSE7f04X7osqkoLp72pPrq3cCnM5z9K
QrQtxzpPval3khgDgHHyaDzFkFR7oPhO9pabAuwX2IYtMe3ae3xRplw/tOlrloQdxcyRwbx1ZVap
eAygxSkmnVZV4XYyGSMEwQpaFZ46W0W7ezOuhdVFJ53/gjoDd25n4j1C24AIEEfQOqiKxnzCEF0u
tRoKcI/m8vrrEpyP5BjAGTNEP58BJhpsk+Om51lz+gIxBgqLNmVRATaMKF0n+W70WuzTXDBCydoj
G+l2C3lWzWIiv+14F2iCvd20JJC+YXNFEYaXMUW5kOjFpVIgyBlADFp9irTaWr9mZKNjtmYkAsk/
O/ybspJi+y05ImuuzEWKwWAaRNryDNdE7/P9BzFXKJGs4pwJsrVv3Gi9yrzjvLE/okAgxjrLSLdO
3BLT8Lw+Lfqrv/b7ZhuYUw77ONQiEduQHYn1lC6h0c+8M50wDjdbrYuM12G2VtNIkWbtF8msdQfL
7nrPWquk2QO3sXAoY/08KXmm4fHKdLbZoYhSTa1OOj1ged5/Kk7fkMTLbU0H1bliu/qhdLiJJJ5Q
xkrEfSYkY46lOvVMACPjmmIKPbYNv90rS0SXhqnqqoqbwoIXXDAfeS6rNNwfRHe/j20kFA+8fucr
3MO9WtwLYW6HjhYp61RDyOth84/nLUybTu9hFFnqSB6U/srDZDLadjczzIBFQbzZgtMTs32f6/Va
medbOMk7UAmT+fzoga0BRPK8mOqaZX/0ifQobixFdAQBRajhEx10pH590bHeDlOjhx5TxXt/PUeT
wTifS/boYkJ7HgHi6fE5TLhs2CPNNC0ThloDWvX9B4zHSJPrOgyRpB+9riNaMAb9+2kgWVBuhHde
zXciiLyTxwKNRJVyLvvOCvECFbNjQwCzJLrVvLItO15H7ydyea1tmXN5JzxGS7SAqGkoGmjrsdb7
VR6rk3kpykKlQ16Ukku1gUcDGFiAg7wvcdovKADzznaiQQ+PAF51NP+iVQme8b3QqMnCpDn26h5u
jeSgPwrV5soJN+vPnpRu6xp4FZ8/H5/nxITlvVDGN9aLOJSAT6rCYECpwQcGHsZ/QmfmrQ4LgEl9
f5eB03dBBeal+Ry0Szs9J9aJ7F4ff8fUOd8tnrl7piB1wrnCd6gUwLScZ85xF+3C7YwMh8LV39Qv
Yf9Y5G+rdb9y5irJwPUakqpV9+BQ+jiBmn5WRx7PRaSKwtzXu2Ux1yVK5CYrNQhxrM2H/s/TmAGf
BKnn3eO1/HZb7tbCtg7ETWFcarlT96Yfb562ylz4fiyAp5xs8/RwPBmhaEHCuBE/zgifFAcNsmiP
VZ3lZd4fMsBQ9BxjM9EQjGWBpt2QTUsWDRZZIx3yUhizAbuHyUe05FKi7NWeCHT2ZfEE4iLf1uxn
cQH4hAIEiMqMs+jJbb2Rz9xIQQV8fa5d6OXIKV4fHc+vbABC56tZam/f6Mjg+uU5nscuck2cM53A
b7hfPXM186gtjkmK1XeH46c+x828BBfyBJvrbt+W5WyNueOYV7ybMn13e85cRAQ0+N90z+k8leNt
tGA/0wW0QgNTmGK1z3+GL7rjQH7k5n4nb8vNfjNXUhkavWiBhkCLmBES6K/Z84yMO9fNt5/qksLg
2Nb/UkW832fmjqqK0RmjgVNuXK9w9jB+AJQl7rvB0+eJ8h4kGaKkwpFBroudGNOtY1JEpoQTxfX5
khYzH3QcmKsFimdwdAbCq9lPAE7dC6SR5I27UB4j4yyNEAjYEcAFzqBDTwBJ0h3guSOXXfiFjVCO
myOdNK0362QcwhJFPvSqQiyqsquTJ6mzbC0vv439Ypd90B5+Xhpxyi+621nmphpjXhogoFVRFQOK
fBpUfhdc3krbevoHNXdAQBL38+WlXqXYZWu20zbGzHQzV11zDP709blZOnNp5XMMjogcH5KiTrzy
utkFlEmwk8flcqmAlHFeOqjHi/9F9WL6Cb0RzdzcKtFzSUshunJf0QWCNuHSrwf4oyLwenh2YiI1
cK9azK2RQQRUnk4iFjraXQHTJD6/zxv06+xoep/j/vPWxmLZaDEQncJwhCKv4JCbpEOqGD3jtGMc
M+kcyzvRRXm3NhbLxqxBuqHUsEPmqpoDR4AQH/3qGJegqKmFe3QMzkszUcu7l8g4nGWcpsf0DIka
MqEfnp/OgsdvGc/2sIg2zXjOzayHhJPjaUFEpDUltEWAAGeEl8mZfrr+qqLJGICjotWKVuC4Osec
N0S2nf31yd6CblDwsyD3BEdweDil0/7CjVjGCsRWnshSCrEUgZkif8FF8WamQ8gfsuwdBEdgOfS+
A167N+/Ws7A2mWKY2VBC8OuBMgt4noRLX74IwCb/s3QRh82fBaewMzuxebr6Oxl4rznMrU/OWdOr
PUQDbnqr2xKFNYV9X6LfxwXc2TPSJzuTxxJPrdgvt/Zmo5mHOh/MBIk6CBVp0z7Odg8I45kPOJa1
jPYAjurylsiYmiROM0ttYWoWC723AYYU0JIKF+hmKra9fURYoJuzVptpbMrqPn6Pn+VvHcUA4R38
CVxA3Wsfz4P9Y3FtLhY4bsVUgb7ES22TrjG9t2pf66XkfM0Ae3YmT094spZrGcOea53Aw166hv8e
kvpIZ8vTr/+3HWbhbZKol8aW3lfZlQA+RYCyA8xkxY5d9emxqIka+52+sqA2Z3CS6UBoppYc6ADi
pze7EEKONtT1BdCNUNcf3hX5XYC5F8lYow6NC5lYaAgjTl620c5rcYbCXACEKcvpFwCDR0XaeheW
TU4eL/ba8vPonBmDlCSRVmdnLDYFg7lBRPssOE/eXnFavwoJGtXQgEeT3Wj3wj1aOIvn4Nl+f3+D
tzDa72B04V0lKvDRBzHuSaxWdXwS8QroYK/6EhBMzCS/A2FD8NOS78er5zllbLbZFE9NPDTY9xRQ
p62LFJUHtJXZ0ZdyIv95pwMxxhL5BVDsfiJtCEP5+AN4i2WslB6nbTEkKh7Vrz8pl99R4mwlY5Ua
pVR6sHqo+wTXlgABCLBp7uMFcPx38LPf+++X8XwEvwYsnxYtPLA0jED9j230RwuoiQikb33ERecn
cF9XViCS4oVzdegO/VIXSzR0EVU3QI/TPbiJH8SwjY6JZeGyFkvtS/0DXBKOhGnP7kYEE6IIXWjE
ygglEW3dFl1/+/YmAWyP8jw6XKd1MqC/Ecaofx0nTSjlporxmAOFCqEzvk8vYMzmwu3ydo55lsXL
OdKbActaHAtnXKjOaDoO18/irYfR8AK8gVksGdThOaDt+wIWta+LixHio/PTBxYAH15N+7FOTjuS
loEwXVdAd3atMd3qRGLBmKqxhvZ5J9vgKsOU/vQLuOHBN7ceR/3e3wr4H2FsD32tdULZp4kGv9hZ
OZmJdJNJbMz3ciVNPhJ/l8W201cmUAmj6Khdu5XQCFseuFhX0zHTjQy62putG2pLBcB+eI2LPzpw
1/iWT9HnBSfzXznHxNs55l6V41kyhxCyrGDlKKjQe/Ls4ubv65Y3TqdMeoM3y2LeV1Rsi0qUBRrz
OitajvjYrFr3NHMa29s/gbPMAun3EuwW7XKNSd/5zw9QlLgtv9Mx1M1nMI/txQrjKKyhmKBfppN2
4cxrZ/KC188xgccGd+JGDmNE0qPatkkY4QIsOqeCKUZiEpPMxQJJBhQkAJ1Z2LudwwMjmZhZuJfL
mBSp77JQGbC+18PqYHjtatytX6j62Fz/fsp60Sq8buqiKsvsuHbXdpUS9pm2b+YogZVEHxDgC6/H
mXqAqwB36ZtHokhfS/aiKyAU02WUXBTRYg5PK6KwNEQqkZwkAn6/T+kfkeOOTT6nt0KYk+vaOBPM
rtSu9NIfzWe6Bh71Iv9ZHY5oMkAqwRmW/wWA39RVvBXLHJyqlnp4GqnY1dmJj3R0ESCvbrg/k8bx
AWfhgnIJKsPxvyaj8Fu5zOuglu0o9ENOTZpBAM9D4R6AirV0X4DMw31bp7ytv9J++SrnRutCWaar
PKCXS3lLl/PuBbBGPEGT2ZlbQYxT0uWpFrdUEOXQATShh8wmYANB5kHQ7qPxQRLoD/67bqI35d5s
J6p5Vlu6j+A/yWiXmv3zzR9vnbzft+tiLHZtnbqsQZwCMbVzMH0DhUcDHRGnRfwUJcRxeDt5HVp5
tDDGcI9J1GqKDInImh5WGpKGByEQKzJajv7HdoJXCoI3zPG3v8Ok0MvL3B3ttyJDU5mNuXne90y+
j7c7wBgBRaku3aDge5D/93K39C9PIOVTesJ7HKdOVMWAnEZz8Sj1MidaA2imveQ9BAkFWVkHGTh1
XoRM7TPvDk55aLeSmENVO8G0khaSxmf4nEJmgzrY62AA0NoEK0fzlwTKxHn8p+z3rVTmYC15yI1L
ddH2iUWG1Ml98YyMyQhevB2F2ZCR9PvmZb7pb7LKpOqUBQ+dvJLMThN1LeZf6kHTgNUrAcehRO8Q
kUjsaZZzCqraCQkoS0FFYrdBHgKIbPAfL3rSut9+ALPVSX0RhEuGDygap3pFxUp8t+zlskXeD68k
Mfw3W0SjT7wbE95+T52yQdvFsHLJkFjKAdEqIHeMDSThAJmxWb2WT9EuzsjLS/8Wo8zC0aoJOBUL
Xv1fecz55jmaMlsD8hbJCZ5dLNm60wGRubRPb+hTQ+5v8JbznlhLDbhgpRv7A/q3A+V/aE8HDagi
qypooSzZYEP8qBdTCo1j7DM0H4sqiY1d72nzM80rD0H/tdupI6GkVJyznlDwO7nM05bXRhyiRd1A
IAfUR0y+HkBULO2/RijckzpT938K4OrNx4/5eRUIsx+Qmz/+gonOtfuVM+E/CJIBniPjC6JAe8Ms
0RcGU3avB3V+WDTz78gbAs6hT0XKtOXT0NAcgpD8mv2+jR5OGI7N0bWy79PtcS87SGYPi9yjkfKu
WcS+9v54ideBW+ZG3wlkljhkxTHKOgFahl5BKQf10+biHAOxc4WXfPY5fw7Xz3OXxK/X3DpqmKhg
ngEHmaI59PGnTL35qgyVt3QMWMioHd4/wcOoS72ZV8JeEJ0aD6GXfAuSqy1GvE2eTcyNLa3E/YuI
EvGO24M04dncCWdu25gJFqJhCFdkO5Htf542NM9+ci+Ci+Z+wPcGnNXS5+du47FMXVFMCb29Ejqd
mbSP2ZqiINaXcB+Ztrcq16dn1U08wyAZkt9r1+5cVIztfMPZ5d9paUYus8v1yUy0WIbcRpqd3+oF
KFaBudnYSoCYytmvRGSHM4/4jefvC8fzIz+BU5DEs+fMtXQ0BxV+Zivbx7vxO667fhXY57ARGJln
Ew5mdw6LWFXQ82b8URbWTrPnL7zRr9+5ynshvxINJWCPTBFCELvmASyKQQ6Lk9PFrr5NfXTGmlsj
dLWBiBic9mDekD3+waCdPPLekl/aRr8EXY6yLmmKhP+4V3WrGrpMLnQsVwlRSdp8bSgHetI4RYh2
2Hl84Zz674QOI5C55mKl1XHeaeH+UgfnMxrruu92ZaxGt16v8/3ogoATQbsccOT+fsTu5bIwwUV3
KkLseLhfpD+LQ7ouCYgSCpJ+hN5beqSNEShfUf/I2u7ACPHMs+CTt+zvRhuMtptZmYFz0Az3pUbE
hpxFcnaFXb7FkwEr8liJf3de08XqqqFKwK2VDLZC2EatdRbVWNgvVD/cJdtiGboDSVwUy211DoRD
9BQBzzfyR/QIv+cdLfyg8fr55/F3/H5EmO9gYlEJ3e9lKQkhBq78tCKl4cpLO3WOztH7SdwzCJQX
PI6R32MbjExGo81YAMGIGQl7JysBhnVZetmfvXdMQVC3Iv2HqpBP3QvkxXx42wVB5hqfn4Pz+QIX
guc2UFVmDauhqWglUyTqrDGW3IqqqAmHRsAEuvcaIfof990mPuRr1U7npt+veonMM7eBs6oG1vz8
kYB7ZV5JxOG1oEtUFPMpFlB+4KjRb0GT6f01P5n9GUjmuHWUVHMNu+ZegJmL1G2MPCrPdZhYt4XE
iiSBwFPB6hlh52PS1pWRCDSNmj+1H12K/IO+0X4+ZSdzu5cAGSuDO5b0O56zgJT+VyzbtdGlRnmu
81RAAsJJsUY1IcvK0z14DjwU9akLZskakN8V/EPGo3m/n+mlt8qkhKyOFtd2XeApQf+SfuzpvSKo
pgLd331W38oN0q2oa35BvfpFa/N6rn4H1XTRNx/C6Fh6GsTLmOJDXhegpTt9e97Hx2qxWAQngFQ0
mwKqp9ub4Z99U5H2xc33Eo0Tqne8KQU/d0Hv1i81g+VBHI8iDmZM7rcFDCJq3LY97p5BwlWBNuaj
HSVO78lAsfouKQouD9RvcgcsxVJN1IwszWKDgrhpQ00M9fhFSOx4U5HkINvmPLYzxwOom53hDXVR
8C3IdqM6WZA67ulpnnqfxmdgzDTn7FlBH3F9yN/lfQvDNQod1hIRpkqshoRFnYidkhYvrQ/uH3Mb
vqN4oTo9mLfaWfYiRpyX/PfWU3kqbh065nWN7bi55IVkRFZRvGCCPQJbx0//9V/02v2qW2BVimUa
AAxD7hStsvcHXB4px0MVly+n2eEsEzFZ6HvBFxf1gPiP83gov5TJRK5ERYu6jij/18RfkuR9Lh0v
1UtEOXgw7xbBLUVxqyfdKmxsa9sGJ9V5LPT3VJh1L5R5po1LL6LAAKGry15++fK+kudsdLKF5I/2
/Izquefaho/Zi2dtZiddwBFPc8L3Fwid+JiyMzTMJ8sSyxZyPDeKXptq/SLPk9lKOGxaP69IdraR
VHFGN4uJfiQiGf85ARMcZRa38GsfjKgcb+kKscB+h46KGxQYrenS/yHtupZjR3LsFzGC3rzSs6xU
Rua+MKQriZ5J775+DzW7M1VZtcWd2eju2x3REQVmJhJAAgcHv9HUxeuv7JgQLUVqdRb2/Y/yl+zK
XeOFNgdYbnDKNjYmbcKqGJOd7AJd2UpOvANFM5zoOdVfDXRAgvOMBckhoCas8QKy8LMrObwd7eOF
PMzty1jDWJWLL6WcTVkMglAF+FJuX9k1opyZonoCcFo1Q9v3fJvbifsUZOXt0lnd0c9LyXQNr09k
v0SWojprLm9EgTHABSBB8IYhe7we2YgkTcEj69yQ3n2jXhGLrAVvfq8+1pk7BhA7AKpZ2D9BkYFe
v76T8pRXoaDG9ZldbZl9fJps9mMP4LhsZG4z15xh+5oZIWa8tgByZx4urJ4audFYH4Ve2j+p54Jt
QgLWKbAX0bn3dkmdkzZ4YijQa+rrSN4TUMnWzRl8rt4pPkqBXr8rzlHFc2+vmPzh8W7covKgDxrU
VpBxk1nhN293obkJFw5SqrTNeYRmPqEjVjT53Ci3Y6xr5+LPj7p7lmD2I5szzpKXrVUrtlq9diWP
X+D4vk2xz5+i8SqSlKzGYa7V9cFIXAaevrqqz6ORn1pZxzAlYkxOa45vyWn0QkszyULMeVuFoWTO
x3Gx/KqNCUhnf2VqQAAVmxZlC8GER7CQspt7fDbCTLps5eCkf7z1v69WymigqVTkOJnTJJ4TqWi/
9Qc1AiayPver0RCt9rvUWUkvzNYtrcZMn4K18Dnoqc4ZrN0ZEf4UjN7rLNYbUJYadslxKZly95MQ
iyBHignbvEqP+WQqWWQEqW7PlZl6g8mZ4neIPoMJBY8KCXhL9SIj89R94vWgXjmg0Q8QZkPYI5Sw
RBdTP/SFJ9GdyBFpFvg0FkAWdDvTllXrfVUrCWnPXK6XTnnmPlkMXbA0o7YbWE3FKPQcpSyRBarC
lDZrZDMVWzTWHbKtg16u0yUtvY3W8UGChhQvfKyMFvNrjRm4oVK7rmrP62zSJ2AAvW6PEZSHcT+i
vDUFcDSZ3m3MYsVtq6WH6nwFLlVGQz87Mm0cGtAQMeI/roVHHacqrRj056A3m7fRYmNLcMh3nQP4
vEUefdwEwLGoRm+63GIenQ5m4GdFpHkQNM79/Qr9YJgGIk5FWnYnEntvE7Sh+fT36D3rN+T4+Grc
QHZnUQgDJZw4cqksjUNs5Zbrpqjq0NsjO9VGddSVuupf1FXgcmZuMpZiRejDLj3O0BziFbvWC10e
U2+0pQDnZsdRaZ9z+egM4QUYSspfSuimTCL879Ow146k0uvV4NVGaYgnf6MyehXo3SrbbN57b1yH
q4hbMBI39hmoAnhNRcUTAY0pMg3WbsmYJ4OvsAARoWyjgxB2RnDsMd+wA3B689qaE67AMUQmZnEk
+k3K8Ve4KqG5l+NEYA3m8OvCOrZxFvWNknOnLaQCkyU6bzwqn5xuY2gU+jYcJwGy2DtxemJNOjAk
Z8HC3x9zpnfUfxZrkDf26R8fBN1AWRD4JnogYqf4cVrKPouhd4DiEuP0Z/sHfG6JMRmt3Tulme4q
Z+0ej7sdOEOT18dqeZMWmMXPrbWsyoocjAAVzo9DQxS1wn6olR6+TevIGXaiy6HuegTn8ILq0alG
CFNAXYHnAzwiQlsqEkDAm6SMVAMO94anEACp349XQxsy+vcpzZ7koMyFqAGg+ksFPQXyK163ViVn
Ie6bvdiVybpeBp271VqhjLsRy/jDrUNzNNuFQ1nYJjqszJQxKEsGv8+ZvqltuffHu3RDUERt029u
+uIONNKIKVsdfn+G2ij4p9+Jq87Tw8ggC7Lo1wwtigpGNKEvlEKDKH/7GVnSNl5wH0tbRbmuIvIl
YZx/n/8JbVXT+aXOgyUB8/+/2KtoTNpWmlVq5gBXwCWtYuqr2W6QK51nkuGvl4XTWVDiX/TbhcTJ
D/OeVbCk2qrRhQ0yOgxDx1+B/hcvK2u0h93ybJP55j1SaSpwiydFqLIMy0Qni2wwH656+FpY13zU
lAjYGPhbxBiCLNJUEQkj18kwN7du2W1+5Ayy6kBOG6PJe90vxMB3LuiVKEor4igaFDEH6jx/T9aK
BUJEfr2EWVuSQSmG1ikqxs1ABluCfksPd+3Sht0EJyCeQOlVmXMfAh4y1N0JU4VtmJSbVQ/vSQOv
JQdov1FfknMnHriSQ+0W2kJ4kZEBLA/wXhI/vMATnOSp0v3dUmZ+/qUbFbhYEbVnTFL4VR5hRYDm
+wuP4LvncfHblGOPpknCDHX8dlbryJT0m0UqiqV9ou6ISKSqqOd+x1M2mAe0rIi2gIbs/LD0nr9j
Aa4OhHKTcp5z1RRC0Do42J+JIWCw10IQdue+X4mYP+HCyAQSsmoxA6C/vNoGa9/srN5jF9zkHdt/
KeM3FLuQEQMzJ2MErXiKDq2TvmjmEm3GXQGIm1CqReCk0AU9JQ54nwVz10nQOTNAGuyxxVr6+Vkf
Lr4fDYwFETP8fP0TPxFnGkEC9VjCvehLZS9WQEVfqs/xjQ8DMGfLZw7aw2HQv1eaM3PrPRa1tBjK
mCgjybsBbDcnUxrtvjXI6fHv3wsqgBKRNFFErgNogtmaXexWmmRhh3m8UNqZEi7Sv2uTX+y7vuON
r4RQR9LkY9mlPYSEZmFpm//nEqjTYJVSKscWv07wMOENGyVSCR2rS1HwTWEAQdHVKqizCOKoS+oc
UHmgHV+eX3JPsjkXs/SWpsHctSMXR0IZ9n4SehgtrGeOXTJQbp0Kx1zYs7tm90IGZdJxHiyJYqzl
5UWBDNZAvAL+pwZMeJvn/8M0zruG60LerOcXaqbJUQNuRawpcr2tcgAsFA2T67eduTn/PF7akiTK
3JOpqPooQS8S/5zaoreZgIFZyo0u7d78DRerEcOExGqD1cRerUeb1VIr4uKtpOz8WE0taG5wPNt1
sMu90wl9niLRnx9v1X1F0wBYAVYKzIyUlClR86qRpJk5JPd18t2G5pksoZTuCQFcQAIbFCpqaBK4
3quOtEqsErQjjIbqjBaHl1EAoGW1EEfcM5SXYuhLU7QjjACaS1Qncn1bc4L94826p1eXAqgb49eB
wjQTBCBH+lOe+be/8Wpcupb3YpVLIdQ18UnfjAMLIWyqx0+1LjwTT95zq8Cs3SVSvaUdoy5KXKLu
Lg+QxTvcxneJtxTO3xcAChMFeUpkTSmrjxo8sL4DWqUmDJmIdNGLJ8REj0/lJm0+G2XQfKJ6ihcK
qvrUKhq5i5PKF+ZZdG+CWb3ma8kYjAIz1F6eBZiY9j956IFaFLA7AYkoZD4pRZjYYGwIhjOdwNe+
1YMVGZxh1e0Ml81mCsIvxm6NYb90WjftRL8LvRBLqcZI/NhnYhUku2+mxOrxEQMECyCSzJ9nYHJ+
flLQBqRG7aooikjAoSxFt7eZ0HmnLz6A2mkw64WdQvAB2OnJhgt8eWnMBJTn+tPT4cDtjj+hFVo/
S3jWm07w34XPeW6UlOdaGXWz887vM7aIZ3cIyXFmZGcZINICWOXVzrA4HLd/incSWvBbfXHV915z
v1n2/5ZOnbbU8VHc8JD+glkAb2ubSwzfAwmm875C0fRYzj2UubNU/rgba1yKpU4bLUhcI9cQ6wOi
on7lK7CXzM1wj2/PPdt8KYU60iEqRDaoIIWVzf2M4sQk28ADpedjMTcAH/oIKX+p1E3LpB3k1Jhz
jAFE2/7QbqXURF3k+WvBhv4Wq+jX6uWiKK+WNEnDSCmEiZgMgCRZqguu/6QdPgGw+dNb8atvIlyf
kQkDVtytM/mJcDMouTCiAv2wDQbr5t+AbQbm8Wd1/jgjf7zgeKXZ6d18I6hjMTQO+XSJpivEEAtZ
StT+HyHe2y9FsYI0lerMGM7BnY8CxMzi08ih9olhV5ml//2bAL0Pmp7KLawGxbjajC0V6r9yvwDt
7vUArLM/hfPz87Vo8+4bHxRBBDDeihI8+bUTF/ggJWOGJFBt8c/FZkBf4Yk4oR2+Vp5dO7UeeP7f
3BGMVbQHJs4kJlDX3oIWzVftZtMuPoLSonjISDKl+Ahhn24EQBvSY7ZNztq2hLTADtflE7Mk855D
FjiBRXSEnluAxq4XXvQqUdmuRHvsW23k3uT1oj5W5qrorQWduMFDzJfkUhR15fmeEeRMIeIJ1bTJ
k15zLzS40tH+/ChgC0XI5CN3qdoBqKIfb+y9yOZSMHW4nQp4qzAVoK/bRBbuBfpC4tWSqbkjBFgC
gQcuGwUk6NH1RuaDOMZd07GntSZZteP/9eE+9wtMDncMjSTOUSZODD0AwBJcSwkjtRSmXBpAMcvr
3GRmnaVrlS558XbURdV+ebxzd3zTtTzaN8m5EnGSOJxEJ22O0mR27jjauIQzZRow/+74iX/cCG0e
I/pLUsdcys3dYBU0/L6CEowqAkGHjAqloX4jy20bKgA9hQZr+M78V+UJ9vzv0Bgqe+CdcLVgZO/4
JwC7BARcqIXPmRwqbeAPvAKSqLY/Nam9lWU0bmuhob5Z0/lYuwvCZsW/vvfoGYLKAIsxU1LTEFiZ
y7mMtGJ/0jB7yndsZVxwg/MpPRDw+xq7eM6VTNGL9QgBa0nvlnzfrdXC1wvz01dFzoilz6ce8iIe
Vb8/saOrRqPd1WtiDEWlt+9B61Ttvl2r4OsAvGLEGLb8Y5HM+/bmXX8AZVeagourVAqHE3AUdndq
E2R5Eqt1aqN52ku2YP/BZENznnA7mrsudRtjcObGLJks0Y/etBBAVxFGiaL8SxOCBNr19Qz8MWtH
JYGuAjXSGGmN+HXUGUA8qrc4duQ41mvxUL41daMLk+FPO609NEbrvy/c27snfvEh1NOkTAiZsogM
J2nfoZ6M/ecONUBXaGfgnAzJ4RQnclBiowvAQdNvpuTAVXYzGXXSmk1pT4iv9yEXGIBtPv60u+qC
G62IcxcTJ1PXuY5jwKNQCDkJHUG7efk1Nusw+3gsZLboNwovIZrHzZ2Rp5RKqEIzSlyMc8gHjtFJ
Hhmqz0amjN404jcbLV5qHrm734CoqICSAcTPzv//4oblQ9L1WRsPGBGaxyuhnpKPMYzzBfN/d+8u
pFB7N2iCnypcib1LWnHj92KwLoQwtInUaMfHOyjeRnBQZUUSNBZRAXBrlCy1ZfMqarCFcmd2Nsag
r3iHd1jHPzM2RqC/QVvs4a8Ze+wK2MZxT5xg85p4o639ae3AK6zW5pzezn/CD0kx6tbDn511jOyZ
/O3xt97JJl1/K3XcgjgIolzAAsR8qBNwNHCyPvjboHhOeF5XS9cPDs12icLrpiHr97ZfbBEVV/hl
LEQymIlOTLGN2D/EP3aCp+Z7CYz92VPBwco8Xujd878QSMUYJFE5ELOlw0npohHv8qGySNtVnqxG
0oLL+L0iN1dIAXQdXBQy7im1uIrPmyyIquFErH7V2LyTP3Em81c+zqeb/5CNbOdO7T5e4N17eyGU
WmDHDDLafXPYT6b317EvREZREXFT1aGkh0QI9CRB0/hjofd8PVT9X0ulHlQZyWs1D7FUvifW4EoN
5j8M+8rtiV3leMZZvK93vcVkS1bj/nn+UzBdKOLaQZJ8AVaalZo9jyktI7FUpl8whv/L9fiXGNoZ
ANuStk0xnFTtaSRPiaYaHbuKfJ1XvoL3Lg91hTsyS4EBP//sjQZhOI2MjkUg/zXqVmY+n3BtALER
6waZZiiNqDeRw5eRCWPsScNkNL7dsggS8sAEftgUuac6f9fqj1LxmI+A+eGHtUgYQxaXovV7USXw
r//6OEq9uYrp8kTAVcp8K4idun1u4pMqmmPvZZbSGmpiE1NK1nGr6g3m2Gj/NhQAJutCPqXpTKTl
fcPg6Is8QA9SRjaJYjVFZSjFEkPbvM+35wCYL1BtKHz+WvoL38QIedeJFbyGL77xoyu37zKT6qHz
+Bb9L8f9LzGUC/TlIAdDWw0jzNii+Ip+GzxIjk22ryVMKohNCSEP0OeDaqbQNQkKoYqAfiP+yBSX
JfuBwaCiaM0lncFH3MIdX9oDyptFjFiqfNcMpw6vCDEJjdy3JYY8t8NSQu2+4cQ0l//ZbkrtB/D3
dBzbwiskxI6jTaLtyjJ+L7QnLXbzoFhP7LswHTJ2FTeu37ZmzNQrRt2UGvMfLFoEbbcEUCErK/QI
yUgNm0EiI8yLUg4fYtTNcsTBHAqZ23RZhkl6j3VgVlpa0y4FzjHFhabVjSbGYYnXabCr5SeBbfQE
s8sjOyKrjE8XhN3zFQDJoocJr27uppdPxZBIfiA+bvBHQD7r0GN7VW9Lxek/H6/qniA8P+fHPcDR
ikgdqM9IvcoX/XgaytJEGkFvmPaMIpw7kWivikvW+jYhi3lEKiZuoAAvAopKWYYxSRvR74TxNBHF
SdpzP2R2NnWG2q4Eba0V3EqIfrS8th6v8p4vuhRLOcGAawTwCSnjKeKflXoVlW9JYj8WcU89LkTQ
g1onaUC1n5HHU1e/9d2+qgB7D+0oFXU1OVXJkne9d26AkHJAD8z1E4m680zkl+DmZsZTEwJGnODZ
pzzzrav2rRtWS5WtW2EyUMuIlTkEy7xCYxfR5jPEYcgiUYJMSGV3/Ifwh/C6kiz4jVtDdi2HvmIq
mA6jAHIYtOUqfyblrSDGeHh8ULevmWshlClvulRKx5hH7C/ypcGLPrtiyMguqMMdwDXEYNIZqwBz
OzNsXJsLLeFGtosFPFIHFDnUT0Q/A5DlgzUxZlDrzNR55I2PvpjxJZPWyvg1IoNQhIwpBegOEmM3
bP6G0bfoz01+uVq4vOjxxAzgafq2N8qlbbnV3+vvpfae9FEkKf0Ei0Oexum5cWuzk3XCm3Lwb2cs
ryVRB5AFUl/3JSRViheqXiKVVhK8ogRpsDFr5/ICwuROmg/y4CCQrlegwXR3LBbFhMmgYWVJuhW6
0K0Lq+qOg4C+jr495qyTq3Zfs3oP6lUN/foiawQBEi2+07Be2xlc/hHnH6HQ6xnalcKF0vStbULP
LtKA6OHBxCXtN4C/8Ct9p6ryUPPjqR0531KrEiw+BZpquyT+fqz5d4qAs7XAWLi5Swgt4pQZFAin
1gqoAE9iBRc9GNxgB8RSxqMmHSbZKsp9J4d6whyrQDIwMUcizwXzjIZTOfqJpXUcxn8z9Uvhn8X8
XW7fZMFg2sAmzYKC3DEDl59JN4gEHEZsj77Inzox4W1OnqxGKaOVJqnJUzg2kfl4W34xndeeHf4P
QHx0XLJwSvQkgApeKUsUEaR26IlgQMgG6pfPz0/R+HzavL6+vr+/73Yfq/M8IQ+1mtT4eiz/zrFA
PvI43HwvYNTn/bjQgCKU5V7jJukUbjKAhmRnsCW7NrJt4EROsxZAuS4cMmdyZY+zyF62WAdFhXQV
n1v38afcefWrmMA2l/xhslgAYK8/JdICVU61VAaHQAGaq6a0/MDKLea9dhdz37exgCqgZQ1vcB5t
QAAaXMviwliJqlaRT+wqfMfEVhcl8R3GQLnVQmbhDswAktCOhl5ARUTXJuUsR1aIBYx9k4ExQ/ds
CzapNxRMv0VM3sKsL9AxLALK79QxIVLABuJCI36juy6UVumLAlhM8Iduq6fTHpONQG1rjIYW6Z+2
N7fo6ydbh1k51E+u6xruyrIcPcbiMXJnwa/eeRBefw118cOpzxmWFPJJ0SOLdGZ9BktDdIpdwyjB
O58im7RabBG+NWxXQmlwIjSa04YBW4AH54vxZ/wsU0t4FTbTLkfl9qUBwvoYHB8r8J3M3rVQKh3A
RjGe4GGJfQeV8J/t3t7vQWK0Dw1mnir3OW86kHKqoBOv2pnY9yNIlj54VLPcZ+mp1f/tgW8aN38Q
mm/wStEw1pDSvSpP5WAcahnNGO1ha1ebNLI3r7ytWc4EhDH3DWRA8jOulGLhCTGfKW3VLgVTViUE
FoljeAieOJM3yFY7Vp1TJnj/243w9njb72SZsErQyIIWA6yALP2MGLS2JBHb4IZlaNfotHM/6b78
NARb/1WJjPgQrpPx5bHQ26gUVTNwds2QK/xNt3QqQ8z00RCop2KefWmdC2cJtnPv3lyJmIOmC8uc
R9qQ976vYASGuNJwd2I7shij019fA0N0QR+z4IsWJVI3dWKTVkgD0LENID3tDUxJ3VXr5MwdeJPY
UFA33y41EP+aP0pTRA24ANQCkURBTfB6lTJXjoAI1FglgKTdOjQ0qzQ+QzM0Zx6PQs9sAuaBA9pm
V6VTb3tMe5r3IHMCnbUPGOLnxiZojSSnAjNCDPLJGEie+etb/FfhoO0Z09xeRzMw+rXkpVvGa9Dy
7huhV1ogVmMWeRTuasbFgijVl7MqixilUuZZEMHzmeyXgN03bEe41TNDH9CXIEhH7zcVLSuoajZg
JlROjSkawtp/Yg6FDY5GtJRObvInNCc3WNUO91rbla6uCfANod44jZPgEP0Dj31gQY3g7/plvzrL
po5zBoOjzRL5sJmq8vo4Y7WLcjWNVCD0R/Qy/ak8xZ42vKUHGIVr+K+Pb+Gd1Bi24kIcdUcgLkun
PFZPrdVtalStbcVCHkjXrA+Cfv/YCWcOrMWxZ3dg/NdyqZsS+HUoVgKWKaOrt/HILgIsqNMr67X0
Oqfb+dbjhd6xpzOCBk8IvCWQwKBCo6mK1DpOB/XkO7EpuM0aB2uzbrkQgi2JoRyYoJYcsqYQgzDQ
HbzgWQP/XmEo749Xc6eaC+zSxXKo92mq4p1Q9r16esvRAhzaybPvaYdgK29mqoRcV+AikdR8X2yE
nH+YVk9BQ90FVBGahlzitXrKCOVJKo3qqdmUKxkzD1OzskRTccZj8ld6erzMWfloYWAaR/ZCBORT
oRvd2dgvQakeaiehtCJRh4VCES3I9WmRNudONDtzmv9TErWfQSOEZApi7aRhTqQhhYGBmfSCmbRH
2eo5g18I6WYTdrswGdRLwkzfrlLaX4NvrJmyXDvlm/goH3lz+o927p8C6Gp/Q0Zu9GcB8pZxOZs5
BBvWFheU/d57QxLx0ACCSdJgRCg7KgeBpnRyqQHux36UK/6r+okPucUfFntK750PogRgURQVjzya
vbfNfLFVmh5DszHr9xD/VRodWfJU70N9+lAWNu+ucbqURuU4mkTuIslvNaTndI7V+VInmHQLJoe1
smMTo/ojxDqf6Usv/DuObw6F/rlIypPHLaP6PAex2r7Zx0fxi/tulwj27xmoSxmUc9VIoXBR0mkI
aMNO7z+knbqvfojdLDFk3FNxDKH+BaCDsoCGHXCRjw7NLAdHZlJjJE5/9vin0cQw2HrDWYAqpufH
tuJOogj4RNS9wRoGKii8xa8tU8p2OaM2EMiuQMsOgOTkSusW/jNEVRjwaBDPZ8AACCBlLYx23X8u
9Q7de6hefQG1t3nTBMMIxkzwVRA9eNYVK7SFz9qRvdcdb2YYYJWeY6f8t20JcBBz8QyYEvC10D2D
o1pl3KSApVBhJ9vnvbLiVtMP0/T24w2+PVBtHvSLvVVBYYaazfX+VnJZ120BYkZWK1aIQ/+WU6C4
WQ6cX8EP7EIoPf/alYUE84fGIYuBFwIHLaLCoFFI5IgtEv6UMjDCSV/lJvGlyuKFVjAeL0y8uRNI
w8swZAIe+oii6WIUBgi38TgJ0omZdly5You1GnuFpisYWewzr77/FUWuFm9ZwEyC4zQ8SWCz5s+I
0gxFcIYvNvhoXcU/FqkxnTlUsPHv7+qDEFdTj31lsOVzFKzHIdJb3/YDs63NBrNPgKSvaivN9PY1
SfWms+QSgXmGGth5SNZCsIDQuXGmWCVcKOJK8PcLNz5HbKsmy+cXZR6qvlXWIyajKEgjxkXLWGkU
l27IF4FVtqO/oDn3JIOtAwBCtIvM1H7XmiNKgyD5YBU6oeWFc/ghAYmQwBdePWCTQauSOUqd5M+S
Ni4V+u8drTQDABH2aaBppkGpPVOVQYysGOA3wElwOuP7OpuspPwsgB56m4V2S1YB0N3xdgpWsbrP
tcQoQVTdGyznhowxhbr0qY3rabLrSg/kJ64NDbn4wwduolpCF2EqAUNe0p+o3GaNbyDt3KbvQWZ0
kt4mhrrm3/KVJD6z6jRz9Pq9XakbAf/1WIdv4/hfDQbnHKbTixJIza73WBYjCSEF0nExyz/h/VQB
qpliiF1ZBG5RN6NZgbLYTCoBlClS/dykMmsmY3kM5Kw1ec5XDUnzzT7Lf7J5hWJAiNEImQIeACET
9FKTRL3DCHPv8XffAkBmrJ0GZBri2RnlTcWTQsj38hSo6Rk0v6mn8Vy24xnZC9O0xMTw1ugGUOYL
/mBrBe4aQuLClrK4Xti+20gGOF4JlLN4DM6ZZNq4dUSoi7ia/FMRZ0RvOPIc48qKVa9jgq5e4iQT
uXkKlZdFbp/b5AtEq3i5Y9y0CJYjOhYUfVko2YoNzhlx/B5E3j1nd6zTN2Z07psV4JiS/y3yC3WL
W7j2LBZr5sC2BnwvzWEtJ0Rg0VIbnONWUy2WQbmo91kwHpMudOoIZDNlV9fuBBL/FR8ynS2Hit7G
U2GqQuhbWl82S+HkzdtCRN82MOpg1OZFZNMpHRa7Jo/kuA7OVSIi0xbXBiZwSoakaJJdCWS0W0AK
zaQpVUcL2MmI4zq3QZwbe+qI8SCPNfM2SYCv0aCT8D0g+cIgkusbFcRsVLSA/5y5oxoaWbIdf9ga
8/0Mljgx3lmgJe2tPLIEf8+JVh3YgOYQsdTZbJ+Sv/yGFwyxcLPYStFPiOrY19g5UrwikqVwa0kw
Ne1FOQeioTBL+ziHp9e+E1+O2d2Y9YD8BvIc11+eSVIXkKyHRr34sh4GeO8Km+y5VXalqOl180b6
73EdT04mL1Gj/xLt3MjG6xMVKvwJlt1r2aPQ810wFcGZV3cwHr4ZHEYG0Dg9LFYtOik6NxGfGslm
fRNEcR/pM3voX0RrHEwpXnMGmEd4XXiSTplq9uBYYGbS+iVY9m2gNh/txUfSDqktJSUsSXAeYFf2
TO0MgiUoq2AroW7Y7DlLXGev05sQuMozA6tfmWDfkxaO6bcwRG0VmgZwC2cQ64zfuN4qIcdM11ZS
g3PdJxZ5HsuXvLSGwPGJIfvfDbPpCqds33PMQhHETTj+rVhT5hwFuKBB0rncQY4BJBTxpsRzhC2s
tDNFxpnGlRTv0tSK/ScCwo3KYhK31XQutaRn4QsVUv+oHZrYq+oEmDcjZr5F+Rld1XrLbdvV1Lwr
mj4ERhB50TEZW53NV2hUXrhd8h0dvVo8ZfdFJuvELBKDs7ytZXtkSr0eDlGw1TrQfEfxa1nquZsl
rz1p4bT1InrPn2LiJpI5hZugsWXplR/M8UsOvIA5iECGk5UCXilYbK3eyz46z6oDrI2eD+eAt9DM
VYpG1D8psi2IuvLHFz2lO6eJV+Z7oAxDmLtxI4M0cNrmxToFrjTSO8bDdIcChWPykldmoVjlsAZz
rPJcvAXlQsB7x4Oj0CQDoI8QDbkViY540akXsIwcnJvElksD2Pgy8MC/2ZkAa6U6HzlqY4xb0jhc
YvXgbDFyMw1WsmrI41asFz7nnlu6+pw5qLtInqe5RoK+9oPzuM1EPVHsOjF7FNFDVifhSwOuStES
2cRU+WpB9G04fr0RlPlqU36YMpEJzhj8lGXovKwKQ6sVXZLtOterHMSKab4g8/bJj9gY0T+MPZpc
Zhbq6+W2wSSIVRWE54bdMfA88TRsw0DV6wJ4ilwfhMJK6lEHLdyKQ9DcqbiO4ehp6hIl9S1ID18i
/OK3+Tm/Rg90zeKCL8VWCM9ElXqdRxVjJ7X84JSdwhn9WOebWknVE+H6p6Bhm3WuBYNJsnHQ5ZDj
34jcasbIponJlxz5Khh/Cep99wvROQnmbJ4FWYxCqUbvh0qU1WF0bn3BraLY1JTKAJS9VpyitsO2
s2rGy+PODMkhZl7SaqNVdqIArvz52Eff1ltQ7J7bk+duCsC3ZMqQy4UojDJaE8+ykwDSxL0q9riF
sUpEg/c9XnKRMXxP9uhBOz+WfAsQmiVrEA4PCwijRMUqHbAYfK2F6Vkud7lmV8FakV2SYALJWZD/
xsoWnEo+2i3YXSNbtTqPBmHfCv40FMQMc85APAOg6VsPSvMx9Q21iFYQletMYwjSV6g6QRcuPABv
0kvUJ4vXKs6Jqcgg7krOvJwJ5wFmyI77ugaKJ+WtrIpzQxxIuBDgzydAOTnU+RCJoHEVSVw6O8Hk
wPhGbJWeK0AiNjVZuLezqj36ecqNRHxfAaeOn+fGnTK+9F+KsCp2nWosJfbvxMvIQqBfB2CkmYuN
7rpTqswnAsbcn8d0WgXxVhxXXKVs/XZTnstJtHryXoxuZyC2MBnRPz3WtzsPFLydAX7A/M05t69S
cVWG2a2tH/rhueLm/soYQ8lHPe3tLt2CNF/PKodd6l251ZdrkdTlSkeV8blOC89TWBgJ3+qpwKEB
6x20Yd8MkkyPVzgv4PokATkH1aWosGjXw8SNa+1Eg/GA6rQSnYWwT82wnWqdJazB9EpiPJb0e1Q3
ovDS++WsQKqQ2ktS1sHAKXF8Jvl6lJ+DbjIGEb1m/DcyOtJH11lpjpE64M7tN7K61xp72g5wO22t
5/w6Warg3glHZ5IOJH5h7sHmSw9WVZoi/i/SvmPHdWBZ8osI0JttFUl5tVGz3YZoS+89v36CPcAc
qcQR370PZyHgLDpZLisrMzIiFLk4dGru0PU0y0WacI/Kg2tzI8nTTXKnoyQ5kOpecgz1vkSTeo40
X0+0dGFqrutKyCKCvA6pWSB9kTdhzlPO90mZ5XXolPJ3nj+15UPF3UuJQgff8gKiuvWmCR2lNyXU
iuWtayA6i9ZiIxIxs24v09z2mxwG8Jeo/eCyudwQUVb0ncB3gElBdJK2RgPWfimsgcvNxnWoFbGJ
IGHp/TJnFES/YFWeYPKg+r00qkSVDwLyIHJiX9fXclvxm655E+p2BxTSiCdeaCxEwjMZEIDGJiAE
gNw8hsocs6FwAwjeYFZH+UseNoMG7soE7w25IsmpRzBeBZbQWPoSLHjuwCkKpCJQDJ2yY0yYJXZN
HuIRHjqa2o4HIT5EUYJel7ocF3zXdK+wx00TppAGIRZ+mQFKTccPmu5HSHD4hJcCOK+FS2bOOYvn
JqZlPQtWXfhmLlHCyPErgQg6lF/Bh9x9g5mce+bTt0EiUGeton2IFvsFuOPcjjk3zQRDqicZCIeK
yNFzRTtqac/RMBYASco1PHdB2kLjMElW//nZgE7V1LsESmBcB5fjHX1fGHmjipx6CNEw++RKhelL
Hg37HOcxWdqi17csUv5o0UHhFzihKwoKN2sjf8wwRrSrCnaGngNSQ+5jOwrjIxeUHGkaLTI9xKpr
ocmBDAvRqgtRm8CsuRKd4/qYWhEw9nZTqd9aOEi7JuACUKeL4tJOmBzU1WZDuQmJbnRQoUX+cmZq
ECHkyShgOZJdoyDtilY9okvHKkNX8xatqXy1ipY4yWb3H6YIXBWTDAnSaZdW+UwZJHlQIsdIKtMb
qrVRnLiRJukTct1SaTd4off6ruJN9Pzy3lIUNB1VdtDooZtqowYPJQHx0nzNu2I+ijkEcrI2OHCZ
jhZqPY7vQ9l3Ijfg79IxG1eK7iZ0yLu3/3gvIn+BuhsQmiAo+YvRz86eInlR3ud17DRBhG7bnaSY
XWHJkM/I329b+qMbYsZ5YYrxJFyfGm4kVbEjHtBzuXnVYrt2rZfmNaAyECuxjSbMbR5RDUT4yV0Y
kWHt3amL1ejJDPsZkywCbso/5Qbm9LVuIo1RECcO0tOVmYkCGcaIxNp/fgECzvzPzLTqZxNb6Fmc
hF2UOMkYokt5K4+mL+5GqEEt5Tpn3lHAMP8zxQa3YuH5fKPDlHQSVyMYrl/0N2iO6CanQfAEKbDA
7sFycxpPCys67cyrqUTUg0ZuDcQEf0mRszH6Ehe2ZZAnDuBmFhLuH4NTHUL7J7yDYHho6gCXdGZ1
r+485D52uD+Wgq+Zywlg6X8fwBwdZVADYAjTxCn5FELMqhFbXjSk9u1xzmRTMMFnZpi4wpMzIPfz
LIGgi+reN51ZkFy09JTkus2J6+pJLLdqul6wOnM3XVhlnKGqV6UiGxicdvddfoE+ftVEpvzaU2SC
NyWVttQaPh9uG525K2ATOpwCUPnQR2Vs8p7ogcOgThwuwouyL7xPXBrpym0mQbs24FZNJ/ZUTrMl
QOlM6nl6jgNTA0AbcqoGcyxRwfFQKGpiJ24K/y6s+1zAVezJDfVyTgAYSylG/TTl3p49Phpq0sdZ
qezzLKszCtby5Nn3wvY74oyq/cZ7rxqQim4bDpQchl76aB8pQItdCnJemnyoauPBU0bwiARllaso
RnTGFychVrb7KANhpJ+AbUeIe/9T6gMvMJs+LKNDW8V9SrNUxY0gK3Xambenf/YoAyo1sWBPGnss
0E3MWkUp8iJ2kEmoudbUKyJ4oEdwHzSDdnsFBWudQrsz9juK/l50tt7+gCutFrzepPMPYJ4QwAul
YQzaE2cI143CA0LaBCpJom3lEUmiUUG0L120ext6AzlKI7ZfEWXHNaDuqX9L7tV/xizH9SP4UBMl
IEZyKtQDqi3/xWcC6qyg6IhAH/xPl961Q+PrkIdj7Iz8T/DBr8M958skEEs7aMy2s9WStDrBI4kW
XkNL5ZVzjwmQ2C01ypj2CM6jjetaKFNGIi2jTdtvSsjiQJ9Gg8Lb08LXzp1kGeVzYHyB1sTL7PJr
GyTIubEXYicb1oW6awqIqkG3vUNlAIBd6afpAqtGbr8NBdJGrwM0Wt1tIPb4OKKigFlsdOnZGKja
oZvtZQgfB8AbErMsONItFd3nPADeUHjI4z0/Pd0uv5Xzy6AbQiN2UNVvTa9Rc7NIBpcYmHIL5VSV
xHGSrcuSWyITmnnSTEhB4FSmhhzQ3VxajsvMLSJVxiypvLeuegnkaNIwHpWkyBcu57kYAIVHDfVi
sNbj6rw0lWuFp5RjAIcuCTKonprBCo3sGWWeLR8VS+WS2fsDQa0IRB9SQCCnuTTHIb4MGvC4OHyC
NifBsMOG1BV16yd1AC+iFbxEozn4S9fWFewOZ/ncLHM7urofuGHRJE6hErW415RDw+90GweUi3Z5
vxqWCMSvUVyTxenuAHBMBQicWcJeKSrB98fEGVrkIIAsIm71KQKsXpFGfEExRL/3EQ2FFjeYbUU1
m8dNClC/EW7E8VcYtq688NaaCa7xRaiWqxqgM6hQX049Xwhc0HAcYiPfaLfdAKiCUCsnkauUA6hX
/Z2QFR7luSSgDRC7C8/LufQAFGHBcqMiXYXEBFOYiDTXjxQRkphcVRA1fNUGVPfkNadtJWmV9vUq
9h5KvbKCesmRTwNjYzMYBWnUpMAEpfPLgctCAhRRC8udQvrioeJT0xgBEgitqE1oyWe0Ul/aeo9e
fuIltqJCXnJ6C+YW2uxHAYU8346NuyI99sGzHpu8S7X/mEAC6hjYLlO2Bq8vJBguv5EbaiUUEiF1
ajemnLTxqhacGAdjCV8zUx+CIby4jSk9qQIkcmmoKBpVzyMpdeJ9eeI2kImlE2UnyFcfv0oiVvS2
w5/LCV7YY3ZdN6ZtDYXC1AFjp2/Lv1PTxuPPeLyP9ip5yYlEnSr8H9zeMyf+wi5z0UBHodLHUEyd
9gvvgEjepf5Hqq2ULAdlRrCSS524ygEcXXx/qridi8/JzTiyerQONbsst7IlrbWZ83fxRZMnPnsi
cKOsunh2pg6K5FOXABTf+QS7vieC/1P1i2Qhs/YAVeMVaG5NqluX9oYhDrQqh72hR/vkemIE3YBv
89RjzYGspzyhOdTHQ2K1BaXrjpjfyc6tyPPtHXDN+zlt7bPvYI5f0qLl2DewA3agIQG7voSCMKkg
SInex+ZtVZn7FJBWyJs4p+7z4WEp/TqXCr6wz1zjVdpKhVBM804AZ3V9Wu7xaslCMC5nLoYP9l07
MB+8z9vjnqt0nNtlmYeCoQHLRIBxN3RQCJrs8cimsWv54wrSoLeNTWvJuLgLW+y1KndBrPsYo67t
WiEiYX3vDs+997MIjJlLEV2YYq7SRI/kbJAwLOkOkoEGMjHoDG53VYenLSnlY/jeAaJ4cJcy2vOe
698+YgsriuchqPBxogdhnUHPOqP8gX/mx230A2TOGJkcaFcyqziJ6kK+ZiZGuhgy48OwfbouHjG7
vPSgCoDShXbfU3ExOJ71WVMqGySVAE6wbBplp3Ky6gHTqXC7CfOo2ImAZgcREgQcxPq0qbYT2eWH
+MIrDeV12wiPyE8mKBIa5RKubtoy11vq38cw7ipthNjvBaxzmB9a3+rxruFoxNlog4+B29klJreU
F5vfxf9MMh5revSCXAbzLCl7IbTrISLyK3DFwiKVyExojxX9Z4nxSaI4lqGRYi/ZqYm2RnCe3tHR
Xd8+lHP1OdBUoiIyccoDSsZMYcfHuRDlcuo82xkJ73yzOgQ9qRNCt5Pbmfhcu/WJdsBALVy7MyAc
ON0z08xUGpzmebE2OV3Tbn5QdUPXaGqPRG836TodKf2ND9lnl4PzOKqoeXvg85f+mXVmetWm66K0
xsDLr8rKoa2q4FJ9otIzb26Nxirth448INFuLtG8zjsJ1OiBA0X2Bu32l5deIHE+VB7xnIlB7oxc
tZSZKvjVQ2gHBI+6/lyBV7GO0Ri1gZcqYzCohgsHZwZRoePJCP4CoGBRYGfhcJocd0PKl4nTtyTU
VwDb1NXBs4DdwvGlw08S2UNo8tFqlDfGKjqUd2UBnl/ZVvVNuhd+xsRCIq3ehcE6XWpEm/NkYB9A
XgmOFEUFZlt0odeKXcQnjiHU6BLNkL8ohhSmwxxMH/USQHHmHSuD1xfnTAYTG8/CWgbkmArVUJD5
7Yf1mMQpATbpAU3qq9sb7k+hgXVWmHUcadgCjJY5adKATFWr1qmjokfxs81Jxt0nHjFQfnwW3tyC
8D9V3tOqI3m+jTalbwNYPga0/ur7FZ+bWmjiZh4TM5a3Hoo/4jZ6EfegkRXvQafnwtn/eomFO8bv
Hm5/+ux9ev7pzJK4nRTVjd/g6lZN8FDRoqNqBkTEgS/R3cOFm7Qg2bq7WxKLvub7QFymT5tBg2oz
fAVzqwXRoLmeBh/oqlTbGwJBjccMWvM+ozJVwPG5qglSWsV3sKocNyRDa4nAcNOvuCLVPpA3jbKw
jHOP5otPYoJ2xLC+3/b4pNo2Bwto2h97o96vUjTUfuW/8hodqIkNOdZVQ8XH2+sgTcO92kJn08Fs
IWglAEorjLjvNupD9PEq/94Fj9pO3ST7gJY7EBjW1i+tTLpNwLCqbI4C9e6oRPH/tmgGC15k7rks
w38Zk3Yw+iD+spNnrwUeZFD1UCSZI/tDVGxCrQGjX+1KyWsL6rvnOpj6XqRgKErqikF6asaEfx5q
PXnNJCP2Fu6TOb8B8ggFlOgK4Dt/C3f2NQNABAreU5nT1D4U5qsspZGcfFU1r5zaku/J7cWY9jyz
Fijmow4oI1+BdlYmZDd6LWyUSsscTdLkjR4IeB8gf2FqnKFQqdATEpfxUn7kmjwfcB2Q9E+K4cBF
wQtd3h3iIERC3tSZI8amqpAS0giqWWZr6bFEl+ZKGB5lsziU6k4S1lpOohKxmb4w0XOvFSjaAfYO
SCIozthWYWnwB1HJm8zh1qpwEEvSgR9mX6BhfwDJMm1MflPJVqpbYmOPOcm/tIWnxNzOgxMVNWDe
Uc4C9P5yGmTfEzVfKTLn8zMCA0Pynj3VtLCDz9trPIO+1GHHgCgCMh/a1eWQp6I08j5GCtgbwUCr
8anwC1JjNxVIRcsFSVR0sCg08pCMKT06jpbyHBkNLZRgadpnbipQcyF9DuolTRGuBq1qLSosKdYe
pMvZ1tmeOHMLsDpBkPL9vNDpOOfzQRQCkAy4jVQNt+PlFJetD8YQZcjwJEVgghBgVyZETalyLFwI
0GgpYm2yFJTNvC7QU4W+HESi6K9kXxfIgHFCw/OZ0/E5BOeKQSNiI8jrXHHBn56lA9FaybMAGHrq
DM9dje0iEu+PDIU52DhcWGyEHjpEr5nLrhWK0MXJxze4Lv+CchL3nfZAL5mp6KKQJJSZbxAEUODp
77ogJ0YGqrCjGymGvyrcNopMADhSYLX62BvBPtc04d6QAkC6+SESX9Jckl+0HhrjlPerriIypBVw
Z2iZsPe6mDeIIXb+s5uLynOZVm1lJxonO1Kb5rp1e3vP3WUAUEz6TqIAaC3LMRlDZKR0jTx3Mp+G
qiXkmN7RzNCrkKeUKz7FN3wOtxVBcHDfQXe+Eaj62b0WtgoULQDSISi4wO55+6vm4mO0SeF7UNJA
GCgznnVCpJfQBfIcQ85XmgWpc1CbHVVt1fu03nqbzuw0F7z11igtJID/8k2Xaw+RBzRNIjgHMz3K
DZebvmg8WY/6NHDM1/fBSjeH0aw34EMC2xkmgtxNOvSTCrpv6qCC+CKEnqBL9UC3LunM/X6iyWpB
BPOGXBXUBR8gtnM6pfSUQ2YghVjXdrulp6X3xPW9hwMzyUahGINvZ+89MDonhWS47pNQvKWdh56j
TeTf+/1C4HN9312akS6nxnczRUdpzH1qeMXy4mMFJCzYS2ky7qRkSeVuJiF3aY3xPl5W4OKJYM3r
zIHmGw0sOdVvvj8cDlDkoZufLxTV+m1PyX78je6VBYDszMm4tM9EeQISwh0/2TfVVR2Qg/055aCR
nZTv7194ZAJVBFRoeKENaRb8/LWbvzTNBHm6GOlaNJnWXFvOf4XoLlLUBRvXgeSlDWafe17uJXAr
7hNA9UWD7s8lYsKZmxMW0A6M6vRULlCYBeS63oXAZ8Y9JRCl+kEes90e0S70fYBYnWIuFSOvcyWT
NUTGUzEc/QnMnPGF6rVS2XBP4Hsgfb0BKygZuKNWfNbqS6csBL6zKzR1KuKamjpqmejDFUt55IYW
1hTQLVSrRHuWhmzJDV4ntwx+apCfOlTwy5LCDWMHDFrKcWDej6xkpe91soVWFwAFC5bmHAjmRVa0
iWsAD63Lk60Wna5Vvcs99ags9aC3qyRSVYcCffO3PfucCzk3xMybVEHuNchhCKTneLtJpJV5IvVg
2uO/4ngxGbtkjvFYVdXIlVsa3CR3Ez12UPTicILxvv4SKJga6VbdLTyU544VQlIAYhAvAZzIzGQp
FVI8yhhgbIBhgEM7O97tt+dwZu8hABSmegU0EFCOu1ysPK7qRgwSz4nV8qUMyn2BZgXiB4l1287M
iUI7FLDKGA6eHH9F8rPXlK6FXdiO6A9Oq2wresKdq0SvRhp8SmBdLZLWBp/vwrGayUpNLVj/bDIL
1su970s6WkUPNkgnQ9Mj+IHi9M+GrDYEly004NxjjDftaSHa/WuNYS7+C9OMuxJKVFTrDqZfX3n6
rFrPHR1AkqcQ07Y3hoVP+Hya/D/yDaVH0p1sqqQxab1ClrBa73LT/F3IzM7s3osvmjbC2QJonGSE
Sl14ThAYa3V0rVbh90UvmElZ06pa6lGfNQcnM72qgLRkQQ+hkIMPJ/E8J0ISX7SCRqGqvo7qHYB0
C25g7nIF0YgA3ArQSyh6M0MTIS9d9zKacZttodPKw4RKJNVJvwnv6vvUVFxauaSOccF6KMRBaM8F
H6n80RUlyd5Q/ru91WcAH0ALnn0Pc3sAhS8UBSd6jtlYwushlGloS4f+F9QHHnUXYswpemV32rmx
aSHO1rX3SiVqKwOdyOOqeGz3vLD7UJBIUg5DvhDFzODTMDARPUwKWrAnYc9LW1xf80kRxf5U1jyM
RBCs4ft79xwjN/XdraUlaOtc1HZhj8mph66vtHwAe124aeudoDnRzm9t9KZDdStw18gPBCMA7LEZ
+5Ipybs2uBP418TYiPWus3gA2Litllqawpl9uo9cbSHu+XtAXs3+2Ywwb4vBj0cXZOO+AzLCghg2
ih7glyEIL7+9LT0K72Jo1qS2fp7u7uzHPbeKj/T0YL4eduuT/BncQQSVrl3rWzMnKcp18XJ7K84f
jX/fx3Ljp5KWj5Dd9h0RJNJA/r9U6PiE9jYwj9o2VDbZFnpSyERsRDN+GNRD8YQmjP6jfuRSOqBX
2r+//UEzCaeLLaQw9w1yI0HQVVhSRT/U7pvAQfDSWEtubna14SiZnVWkk5B74kuzBO4wNyVTM35K
/aC3HondxZbdmTsWiBAk7PFGRwcly1HOD2pfpHziQy5U34ILYjW+iPcB5V87sD65LrSB+YUTO3cV
nltkrqUhFY2k9jPf0co1msWHyo7NdHhHah7Udf/NdKMQIU005xrSmZcntkGGt1UGTHch21JCxcSU
T+XRB9jRsLpjTFJT8+/Q2qCFq9EC62A8UuNp4RumMOzqjECrFXj7Cerzl5Q/81DNoJaJkTVY8no1
quA04KVt6H10Hi1E5HfTcIMC+0p0NRLzFVWWSpIzyb0/8DY0xxDf4CpivJbSqm0ap7A/rBRS/GZA
YpEMQDxKI3vh3p/1kJhs5HrQgjYpnF3Odzv6HrbT4DsJl9he9RyNVuL6QL08iMEuVGXc9jSQwED1
VuTE40xeA0XK88KEz8V05x/BxMVjbvB+n4y+02gn8HYY+loI93pP9MwcHiL/YRgqU8gCU0ZVbiPi
ia+iK/X2N8wUY0FHPHHTqLguJj2ky4mI8lGIxxrfgFKoncSmUJM3iabH9Og4TmJH4NT1J073Ra3E
2cFPmWS04wFMzjYt95Wig4tBhcejUFxCHwJH3fWqtawPhX5nn0vqurN3FIKc/2ePWfEAtP5Fr8Be
szX7ffmU3kdWvdfW2UE1/Y9yLR3HLbc6gv0gpzEIz5tPD2zkS0s+d8bQQQTBArxX0ejFnPPSKxsx
iavA4dpTzJvBg1ZaQkZEb6sZxyTae9/cVlqCi89GuedWmdsv8JWwL1tY9SVqv74f/K9JHhPdH9M9
+IqXeboZqAYuXDWw7oFCJQOUDejROepo7i+JcxpedksSXHPeFVhrRZERdE6yuZcbz8ij2kgAvHSC
fOXXT2WzS8U3Tdr5fbYE85rJaU80d8jkQ3USJFhs828E2aUxlnik9zorgKT9cAgIiD7oEQotChX+
m7sTjgWcxxOsE+wNzNDKpCiliAucrPEsRf7yNCKJVg48u2HYjXoPVGdQWVz2Wxc/xT4JTR9iFqpM
0WAeG0uP78kY49UxuwpyvejCxkufmWeUwYoi8NCCatQrNV4L/EMHel5l4QKbfPOVFQmZGBgQFLDf
XQ65h3yAFA9S6LT1lpNoDVpXa/Dv9fH7tr+a/g5jB3AV9EkCMg2tXLaYLsqA/9YKFztRk5s92P6Q
8JGbTXAopXUgovlBDs3bFmfmDxTWEL8AoTWggjzrNwQIfkQ9kPYivau3g72kKjO3OS8MMB64rMLB
TRsYyI7jLjXFH1DjlATxHjFM42mZQnN+QBMvGdQ0kGxnlqpIEQLUMuzJaGWoXtBQm45bqLfcnraZ
cgoS02BxgG8HCRH6uy53hJAkpVgVYeI8VxYAYrWpkRCExu2+IMIeb+qRPLZAld+n0BlIU6t+htL7
9rS+/RWTEXa7nH8E8+L0AXDy2gYfAbIXSx576M193rYwM5sTnRA2BmLTqSfncpid2GhCV6FtV+hx
cY+bIABhbvHgLezCmYFM9HWIVUCOAY2E6TPOYrMydeN8yDCQsk2eNb7WbaEsl/ot5iKwCyvMYFpD
kH25nhBKxl3bbqW9G0CuNXmNhcOQvUrjClBgUi3FYtfFP7QznY2NuRObUi79MffRd0EjDSLjv9X4
EILxxXsSKryHNout7DNOBBEu5JGR9kAegg09yiwwoP6ITkyA7huIbITR49C/lRC0FRuS+w9L7/Gr
PQKHCEPoYJloGMGHf7l4rSbGRaZmqRMMIRSFYjB9eCv02AQ0jsSFjXLliBlbzBLKYKrtIX2cOkKl
mWFrgEvKTqp2Fbi92fBftzf/1a6EMQTRU1rSQNOGwbiSLNWGSguAD2rhrLz2sy2r79sWrouCk4kJ
+IAWfOT62VJlLsRhKwgtcIoAVvioCbWvr4JLQ8X27sXdjlvajFdhKRAOOF6AWIBXGfB0Zq2kvAiD
KJZzlL/hsDatyQEPDjS4SrTVSDsTwfDtEV4//RmLzIqhDq/2ESflDpp9dp8eCVYtDehPaLdkHCz6
0JDvNY2+zEXw+czqTUk/XGpgRZl4MS+3ZRa4QRR6QeHgdWO+GzuXA9838UTzo14Zofm9VG+4OnYY
KMAUOhLLAMPhsXFpzwsyVXf7rnDkVYZiN4ibFZ+iqTv/6RcyylexJWOJebmHiYE0owZLTfAdq+ap
4clpWOL2WBrONL1nLlkJOTFtJyMJkQeaymvVII7umg+398eSGfYKU7lILF0BBEgWtFK9EIlow4rA
mf6mPAWBfdvYdTAyzRz67VBk0OGw/m71s0EhTlQiHI8C219919/t5N2ojs3mo12doOvVWv+FuYlq
nodEiAxyWmZwKqQZ6xy4Swe4V43sgo8isyvZfAFJ18kzVdC/L8Sp13ktDBCW4E9EBJJwLJerxrty
XgVeVzqorg0ErHN5bPMg8LzTkLVCo6z8BF23zNRcMEyfau4x/hmXIsrrvDPzDczOaYNkxBOwLh0w
LDTeARqweUJqn9IcQIFeMW9P8pxHOx8xM8e5prVuYfSlU9reOt7FS2s450bO/z7jMfnK16VMrUqn
CDY418Q82HpB+Oqtj8y1dK89lUubdAq5L6I6Zv4Yj6lUUSRmXlM6qXFQ1FX7yonYPWHyULhbowJs
liylAhe3DROjhFquRLWEbSNlB4EzxwTw0xe0TiZ2+JWLRG7vsqQhCeQyUwADicBFVHoDVEZZPDJX
0RIGDzAxejCQtEFkzdy5dRcBgcgllSN4j0lvxuA30EBG79K6W4fdw2gt1divEfO4BfmJOAKgbJz9
v1zamU9ADD+AdsStnL58BYm66MQvClKSyQRTD4860Q7pruvIuNVtCYmi27t3Jp5Bcyz8EXiyZHSH
MmeF51spjA2jcvLmNQQXiKm2pyQnurxgZ+bKUHkQgkKJDhHNFdsPwH6JLmRJ7YTh4yitwRpcHrCR
wMXZL1Rn/simmO37x7sPgCGqMzp77yInUjQccucOb4HtzP4EzkizvW3gPB1CKOaQj62I7AsF3yxJ
V95dSqn1eCp/dq8FMSPSLQx8Lv7A5yAXxQNPCY/PnN+xGAzF7dQalA7UT2zOTgor3Qc7rf/Fyq5j
0qxGYxfVG2VcixACRL6dM+Wj/hu/ltGCM7lOR2KvnX8Mc7S9MQjbrtRrXKpgidh9dlYLmCsZbVB0
EVQ8CLQ3QZVtaQQ9XeZuKXUz48ugtYg9gEATva48E6IIVa62XD40TqlyUA8wJPAL5fLiKKdLht0B
QDriVTwhDRHgXV5CZZdIbsNNZsaSCGtOBH/nJlgZLakSKwRD8xq6IZpGvNGSu1UBMDXoG9Ay0n7o
3YsPuiV514AI23+7fdau2T1A04D+LnHS+px+masCj/mw0RKxBwEiUR9dzhpWbWlJX5GprWP0sXkr
0DcMOe2K/SiaXWYJ0l0MYkR+raVmF+0ABm9Wg2Dm1bcLFiYLTNhhZrnjdySOCxf5H1H55Rxefisz
h0kcZZHg8b1ToXkX57Q231E1mJADI/o3A+sp3eVHhZ5iikji+/ZEXfNvMBPFbFNkGQM9K8YeT9b3
mB4GCzlLMEabn1Py9OlgkPeXgLx9KCuBOvT48rFg/xqJDftoF0dWD4V0PL+YpBRnyH2qF0qPMK2L
SQRFtQTww6hE76xne6YC/U4X/xbMTlPKTvm5VeZ0JJJR67Ji9E7dHwcF8VkMZiZjnaCp8/b8Stfn
8HJ8TJQmKqMsBxXGZyfEvjPfBwpeM2tEq1gN+IVF98hSf4rIYCcrg5YELOfoGd5ReGuylKe+7kVh
5nr61rPrD9Q+vVoIbg+m93QvvcjgWx/XjzFM+fBHBa2x4bxvdMObDygbmNYiK+r1jX85GcyphEao
BMUifIBXfAvgIoZMnryPGhm8xW9RmE/Az9hbuvVnzxd6/uEIgT0HI+r0VWfD5gIvE3mBw7CJ8GX7
p/v3DfdVb0JbJfnHh6QBDeveuUeJxCvw63LAp93eA9eooGneweeEdOQkWcDuccULDHHUvcGB+SEm
BwjCPkVbjzz+yN+rx018WqFXUKHip3z8Xv/Ski4V5a87t6YvADQJjBQTiQ3Lk8GBLlR2k2Rwnnev
d4dg9ynZxfEOpaqAPOa71Wp1tE4D2W4/qs3R2caQPwLo92FJH3Va3qtTd/YVzPILcS1mrhhjHkTa
li8gfCFZEyycuLkDh+UEy8OkAgxc+OVqA3qQa6BYGpxgtNxKs2LBsG6v53WANdXS/1lgjnRZuZnq
lwW4xxLw40BWTJJwcKOVJ2imAu0CdVgSnFOuY8dLk8zJFYawN8AOOYAQ7PlwQLEgI7vh4fX18O7T
u6fi8IQr3gRP9GNPNiPZuBuPPEm7TUJXhFiWkwnE8be47Yhxvz6FZGulRzTHOr8p/TZvT86cZ5Uk
9HigJRPtoWyGUOamAm2Cw9aB0rpTHsLxPZetINEXlnnWDvgL8XYAXBb65pfLHLrjGCbTmcqRC59S
nzqCK14FgKL+vT2iuV07FdbRQgOgF7jCLi3lrpS3gxEN6Jc2OqIoaBhUxY60yID+rwyxpPJVh7mL
p0NqJG+uuKt5UMe83jYxO2v/xsIS9iLHU+WNHA6OFkEH0tsneBgI0YuXL9XqFiaNBRi3jeIZuE0H
p5F7PLBSnMM0G9Fy5G9uj2juuJ+tzhUFL7QLuUGDIbfDm8pAnT9bYrCfGws06RDiwnVOHUWXG6DR
RTnj43JwWvCUCjHAo94R8iO3x/EHhmad47kVJhDqtL4TixRWkCqCNDweJ6+HO966s+/zdUse+93j
Y0vfWuvtQxbJB09M9Gfc/oTZWPD8ExjXCexE68olNmBuvoI3CmTCoJOx7btHXFUrkMlIDynZf1iZ
eVoDRxHTBdcxt5RIvxto4xF14BuYIz2I6Bz82/9ND5B4lhI9WqCYmF/JfxYmz34WCUC0SfXCHgOs
ImAWfFP1nnNhCaH3/1nJf1ZYh6EkolbFsBKE64Q8H7IJnXC3eQRFZuA8dvdfMgFhHIEYi3lEtDfN
JXowFvzjwlD/eFPOhqp1ocHzOj6invyj8aM4sWff3i9zJlDEw9vv/7IpM+dCaPui0bwB5wLd21Wq
2G6hbwpjCS8+85JGsRCYHpB7I62BRqHLVYujUJYasR2Bd6nBLZMBZYvmc3MTHYi1F6E0XW61j5yu
l5rLZrKbF4bZ6tpEp6MqNQxLpPRX6kcQ7ap3/r5owW+zKiAIfp993p7SudACQSI/dWviUvuLJM9W
jRfKsJayanQSgJiG1JIBCgibR7yT36NwIXszTRvrcGAHvfxoQeXxSL6c1nQo0qLqxNHRwf/XxKdG
yM1cIvwrFz4YUr5NiqWendnH3rlJZiXDOs2ypJJGPPZ2AyhcAReC6vm7ZD7ZnkOSBhSTRFrCDP1t
9auBojakIkOBngY2F9CJaQThan10xsg2YrvoeQLOTTORXgLwGfL7poGc0xJKa6b+ICBk+Gd1uorP
ltJrICdvFO7otGAmUknaWgARazJtm1+BGsl9cC+AAiB5dcX17T00u65nhhk3WsZtwYs5DIvGfbAV
/g9n17UbubIkv4gAvXktumZbtVqUeyEkzYjeFD359RvUYu90U0QTe3EMBkc4SpbLysqMjOBJEr+x
+Vsg2OUWhJP3jS0FptejnG2iXPFAe5hNxvxzx/hE+lvkdtKf17AlwhRU/17ESRl2kpCR5tWOGI21
fipIo3s4VPrOQhZp0z5RlzFtdDHqocUaLqd/DZb5cU7hIppNYX9HZrM7r1xSiwMG28akv4eDOu+t
5agnhJ2mjS4y9YJq1Rsh0DN9tbKyuIhXZubzWuWNqA0wk4EX6DRQ0sERZETTVe255teOyOITGTyR
7CR1j1yMMl3NV5u1argQyLKAdTniOIz56JtPp893CJe+nz4d59EBuYrlM6u45N83vgIwG0pmyNGh
jKrOXlK0abKmAe2sy468y0iFLglrXu63MB82INLtKL6jHjipEN0OLYdKEy2bqHMR0eAmlnXtk9vh
JibZyfmbbb5eIBAO/NyknHjZuB4JNh9b0LSdFcN/uX9WFvIvt58ym2UgDAol8ePOfRaIcAL5B+Es
POAAIUptIKUd1rFf3tAjd6xOlzNdw6n+xjHNZmK6z68WWWWUNBtimFfd1+Ebvf/6iSMgQQddJnmU
918v4kkmb8cjuLNJ8P6Nav398S+v9r+VmHnEMRYrOa6xEsXwktYnqqzUyhd28e38zjxfDf4wxRcx
wMIojdZ6tUR9nLqvap88mFAHc/ZbfbP5o5raistdcPa3lmfHVW3YTinzpENgWYF6isWL1NB8I4U8
bAIiFwUU/4kdcKdSekiyXVqsdhv/do+3HzC7WcdaZccuxtwK5DU+vqMYExhPwsZxiGjYJmtti+0F
HnEtylyIzW7s/gozg7GPucnurkVoBp6vxHr6+xi9mB7Z6oG5YR42aJa9v48Wkvu3RmdPpZRRopTP
YbTTpYYYvfF++GwvT/H5Kd86ji2ZLwmS1xlhrTcEh6ThphI8mBfXItOFS+n2Q2YPpkHqsjz88S3U
nI5zZ76/108agc4vXk6y/hQZj3a2I+l+/wYlzyN8OAH6AG8n+8/KFlw73T9b9Op081pD8zzD5mc2
z6/gu6CIrWTdcjyj3gXG41/F3JsKuvyhe+Zuz5pxXjndqx8wHf+rD2j6dkjTAKvCH2oDTGSI7nB/
YBJC4vTELjYPkAd4Mc0tZiA5nAN75QX9+2a+XYyZexsGVUpbBvYDtBd63U4tXA7UJl6mR3TlHfmb
c+7Wlf70jl+NNVK1ptcmV0rNFCW9g2ieHJN3Hkxue9R5XCTG2qZfnd6ZcwNffdFALaVzgUqQLM5w
gotP2ikuwLvyEXCn/T414Li36Oh/+QPtTvlxra9/IY18O8UzN6fEHhOG/HTaQWqwm4AKQCuw23KP
hY538LW7SU3j4eWlMVRQSJjCQCY9W+iinwoCiDqWfrNZWfYfBq3byPD2o2auL85S6pft9FGHzjwh
14i7HenPR/uLwPGFD/D5Pnb7Ghnoz7Phjt2fPXK1B0YtYNJ4sgv+xENKjHp/sBT02nrG42P/uCfM
GVsBKDu8S1eO2spO/3HKV5Y9MOt4MQvLApjaka+yhiLfhTUEfeLRylvevO9vF2ATNzM8h7uVZZUH
aQF7pfFKPw7CHvEgsTsLJboHDPHiW8bKoi682W5NzqM2UJAycQKTheEdPFuywq23EU/ebljzm7+z
GLeWZm4rSf/vBpt6tQ6Hdg8i49MpM1LdJ97efkDKLZPJUTAv2Ea7NS2gtaWcOa1a66tcm06UnNp1
ZXvouE9LPRkdJl67rRbKULcjncVfseoVRanB1mAbUUhecUVRYqH8hIE6jw+K/qVe3nL4McP9PoPe
YLeybYXJPfw6MWDEFiA7JEugHLu9IdQhqaIoQ5QkHnavDVKbVLce48Oj+hR2uh0go3N2AqveCY+o
WkD4EpTBenaeLquNOk6YvVUg5wJkBHNy9Umz1ad+qJZ1hE8aziJ0wPQDXDlxlBH4Uc/6Ikek6C46
3gIrU7G47FdmZ8uO1sCUpgKWAvRUhqwX6lsaFrpHbUi53T+8Pyiqe5M+W/Ucsn1Jq+HekMhwbiHr
gjIJgn9e/8zQBYqlxz/c7qnELnBwqo9H3kDxF9o5qBPxVvm8fxEA42VBFtSSv2VNHnnnpbHeoqO0
NUESZJzRJsAfmL08rE3SNPf3vnx24/FJwPeimHYQjuWPTcy6DCes1eeX32TYihOgHSo084oI9TIa
auoUNiEjpUwRC7JRHk6/Yo5HINLQ1WGih2WToXi28z83dLV97PdegJAfq8kKBATRZzWvL42Ur1qI
OqJUwiZGVNdO4zGlznrpERpMJGOVxLi/JbgpPr6d2BuL80ITzVqui4JscA2GJ/HfKNIjaJifGQOb
ccXUb+96a2oWqg/gqYohCDogVGdt6bTbqfruAC4sxCyBQVdO1bSVf40LdVl4mCn/NUfYcW1el22P
cYF+PKQE/a7GymlaQE9iPHBeE0xUA43hLOcdVuj2G0YUYkGvMTXdv7/7G9ASjORlOKkNOerncU0N
asFHATk/abWB2xUyu/P6k4aaXR/V/og5bMwOgLHP0+O4kY3KAs43d4juRmZHviN9Ld5buIWBphfR
GAGaILQtzPuYvRgvCqaRBjdqtkNnFooMaqJjVQPSBd5Xpf4CYQPJirWk4u974tbsLMxseT7gQwqz
yJya+O0Mgsx9BPUh5/7u/M2lIN0amoWOES2VNkC3uvuMJFtmnJAPiXdP4MlDz5+2q/TPyj6FZqVz
yDYm4JU+OXuT321DwwXdsO3mlrxp7e22tY/UutQ6/t7m1oUlLBnQe7sGZFna3qA4Qrps6jIG+cjt
9SnX0B8qpGCEevEl21HqaqEVd8HKFl94aGBSrsxMbvkquuTEimplh+3Gb5szhciR/ZUQ2zSPU6Hq
+5KY+qa2NpfNR2wk9v0FWXKFyAfCFYuQAsN+vzXN0yItUiEbXd/z9Vo7eQLwaNGOEVK0Q6orxhYe
DlBt4KEGDhEwkCRKs9e75kWoQuaoC2R7ZleAJA9bgMHj4VHRP1Gje1Gxih5hDsielPYaFmraWnNf
dW18tpi8V5VlkyDB6ycb+bmQEewoyPLy3xXcVkkRgNSrxBNLfv/a5mxlIc6stX6KAXP7Hi28xUZR
9JAB/3EpkAHV0BeqnO8v6JIHQQMStGgmUjM8RWaBDtdlSSskXOsqL3D5oDTOLSoaonZoXS91cKff
t7cwqzfmZsFOU6YM9Xu2dcVtZKAnDpybXKoz1YMf2F69wqqxsFtvjE0/vzooYjJKdVJhbKKuMNaQ
GbR8pafaX6nTLc4hIoMJyYuSLRqTb+1obS1Hal53bs9CpVOW4oPaQZoh8AbJbGjJOF2UckQEg3Xa
BJotiQOzdo1PO2O2W3FQoJgAfrUJUTu7xoFQlaHEpLVu2EPMzpaKicmS2aYv/GP+ST+FjqSf91dS
XogcbkzORp2GMle0HkyKrF2Ub80nw32KoV6EOzYjHDXCmIScE/RvLJa5N6TiQLNzAR7bzO61Q+I9
p8OpBpxSAuft31irwfe6VXu9Hw659yji/4Z2I/TNWCyedB7eQV0g91YwGimEiqgeqnaS2U1Busu4
FVCVrP9EYM3dZqxO65cg+ZKlr6x7lBtd6Bypglq9B2kbs1eccEujFhwntQ5iV3nY35+W36yEEqgG
eDgrNDWht0+a+Y22b1AjKVEyEYvdeKk4nbEa8RQPU0tVHmybHkTOpqCCm/0hQwv2C4Q473/BwuV8
8wEzJ4LEw5AIWYi0R2eIA0m/h+AbJeq0tRt5Zecv9BdgsCI68dEcgqDrZ49cnTCBLWq+xmXk8tSS
SLFvjWIvGFZ0aq3SyuzE2amBHljjLnU9a4SM7UHQPSvFE/aivPd6CUFn+8is3BtLMeDNV82cTFL0
TMsN+CrQW75KHjkANjvBZxnzlQFRXxXumsDWC3fFly64G3DqQM8PdOXQcf7J0lxNRioXMuiEk97N
RhlblNWzBsERUsoUbXvR6/1VXjjwAsTlAZlV0fsOGYNbn4MCrJrkHe1dpWbC5xavUyLKvbeymxfK
B6rAQZEanLUAfwPccWtG0vKA91TA9JUkn7QyrcQztD4wQNVUtKRU3BHlVVTpoSLWpUYINfCh05NO
0cXhIpfbqgJ3XclsisDkBOv+DCydNPTVaQAj4ayhw2XmgCLV54Z4VHo3QhdUb5XpXpQKcqbBXx5c
GChWglEYb+nK8BidUttnVw7awtMUcohXHzA/6mkUwiEDOp4+g+HLeu/MV8P/jMn5e4PKyga8rlCS
499alqTDDv9lLQe3cNLBAjABpoHFApPT7H7jaQt99hLPqRLYdWSLvM44xBvrNBL2JJ+6ffhQOdF2
c3/aF0BoGPWV1dmWqLsRfE48gEu72kqAmCDxkRLBOllPj6n9tyb7ztp/KTpgrZ2z7Q+uvvIBS6/j
mw+YPQowFwhPxel1jHuAs0Dp0xr9B+8DonVZuVeXZhiFb2ilA/YGsb7ZtTrkLCP7A4sIFP1nEgoV
/XM2Po3pZtAcRV07bAs3KiTZodiC1wP6o+bPYxmhQlb13OgGqS68Nh8xYBRIvj0Q2fh6eTm2Jtpj
QZ3491LGGOnatK5Zn35+5b6UgKFqp8B6TQ/g4ITfFND4QzRIWA0CyObNBsQu8UYJdP4poMfAvL+v
Fkq0YGYCbBuSNcok0Di7t5I4luOiHgCtUix6CDii+t8AAuwCvGQTb+9Lp7Hd+DUZ2BXLC4t8Y3g+
8LJTwNfU4z0VbXhu68uEV/eK2JKc14N85fW28EZEJw20RgBKlaADObubNFo0jFriWVEL+/ZT1L7L
/klbkxpfgKPjZTSlBVQFirgQv7tdS4oXIldruB0E8jzonSm9Rn/k737PWWC71yWLkvfRag1WH/eq
3X1w1uHJBrRh1IsP3NJ035r7N7Q5bE17vzc/BoczRcg2OS+jvn/bbr/PK55saQVEBWT8kHsGc9Bc
00zJWraLcn5wk+IMukqNGlqMTpsagjMImu/vs4WyEKRErozN9lmJplZWCWFsdzjJH4kBunWXKI/1
5su2TXRFg0CSAec6/9KtOuyF18+N6dlOazWhAQSTG1zepgiLQvJp7f48HyYVwORZs7cfjCOteLAl
b3ljc7bhuqrIvFqCzZTQZ4W8Rs6BOxbP0Yr7WHqsi0BgQ/YdlEkAKs3sJGJdMWOLac2RAMuMXJfx
5gClNOvgAVsh/vKs2lRfU4OeGEd5+CM9gfbiaU3OZ6EUhtW9+ozZndh6kTcEHT4DhPEceHyPNSaX
346vpnhi3PYTvZY9mvfA+epcOPQTSivba9o9s4cYIOj4S0aLBegGZksselWOWcDJG/K/VXSs1Mf7
2/cHTPvbAB4XPLqzfyNQx2hEMbWvehdwjvfWEYxxLz6rW2D3ZcAJEgPlArs0Y4eWhmK7F5RGNON7
EgkAuRrz0KKBsYZ60IDUydopXh76vy+b3ct4AlM27eveDRW22sW+pB4lNbncH/80f3eG/4Ptvrql
6k6rBa4oYcTj33jeb55phugSXUvZ4b6lxeGg3Q1Q90kSep5b9Qc0LjQUEx1EwYWq6LUX1i78NROT
X7wajCBVUht5Te8+N4OeQgACS3oqrB9M0D510H4oC/rb9oIa9f2xLZ5W6Wpw87Xie2bkfiy/8tuD
JaDPLLcfQxuBu0EN843H/th8a06CqspaZm1xCf/ZnqfL5UxQW9q0vdvK0qaDdqX2ycqjeX+ES/fs
1QCVWeTG1kwPfiJsRj//W3uG0r9woRUFqfFfmEHLCZLw2Cm/lOT6CgQ+rdD3blH4ulp/+oLVFpcK
T+/7dpYeO4gX/hmabZV0jMGjwg+9q3KVmWbo1pa8kmAH5SRD43YA4HAcIpkW8d9CpOgFmPfaFuUp
TxItqvSOz4vPWp+u7ODJ6q/TePVVs20kSADDayyWckQR84mv1NgKkhJAyRr4kyCg8Xloxc+SUYUV
KOHCWxvTgaoHegjRtylNJ+vq5KSQBvEkBl3RVVGfOz40KT0P47OU8TtoeK/EbAuweFR30GrA4wWM
9tB5IrrPGLz6KfKyXgWwTGjIJck0IMZJBRG98Y9Yo7Vvm7zUYHIBXUf/Laf6KID5cCWfuXiXT8QY
U/0Md+z85EhSq0G4Bihg+p36rx4nGolg5u0hEj4U0Yp6iOhAVWfUXlc23xQuzpd5IjGbimqqiPrd
7WwHAd+yXuuzAHuweo408YE5FiR98F6ClRzKUi4VNJbIm0HFFkXCOUVENvStn/Hp6BrcCwdSk0+7
QbE7I9VLs+IDF4Ix3KAQ4kGRUEKcPAtYhFgeSy9DLSNy6kbvjQoIuH4gyePaywbE0b/nD+hpdLxK
YGEQkWi/nb8mrsQ6LhD0a1AsOWj96MlmVSMZbIHemFNJQms+0Onoib2V8ArzSXvRex3yvmVsVs16
mfjTw5DEAY6EnguBBBrZVmbyv70Q1PFTk0HYED0SqugT1gf4Xc9FaMw/KrJfAXRUUuQhwiQvkr1a
K6FsyoWo5WaeInv7J05ij7WgJseoSLCqeairosQORim2bHbqg1SaJMfQsWxOLaWZlTVAshJeqEG6
oEEUQiB+PAyh0Xd+JDvd2GlnIW0T4ZQreZ/sxCHn/UMZhCVjyAHjCSTl+IK1xxx1lB2IFfjolGa1
VL4qudLmD20UlprT10BL2mWVCAWudjkERnTsEtHS+kTgIEs+DOWWT2VvqiHwnnzgOZaiOaXzBM7K
ksp/gg8M+ks6hEl1CCQpUPRyYoQmpURBOJuXYYRXniaC9FyTxbB+iNOuiKwRiLHGTnNNLQ1xLAa0
Zgwp1O9Cj4nBxMMnbGNKHi8EG65U+xC0TpSN3VxM2uxLklIg2UkwIkv2mfIFDy2z2MuZ4Ij6gFic
5bTTxI3Sg5j/rNAmQE/ZUAoM4Wue5mZSKcmAqS/7cNTVLs3T9wyMVbIZImFQfdUq75dfYtWkPtir
xorJNk0uat3WZxgpegajTRCZAbpgk6c8jviYkrJCJx0UDdJIPratIoUu5Bd8tLGhBoQmei3uC9R7
ylZDUt73G2WS5ZYz7tHPu2Y0EvyZ1oRKDf5daBlUwzVo+Jpd4bf+riqRGPlOfC5Mum3VJlJwZJpG
lt7wawrAI1Kla99roa5ryNdl2lMyJsNAeogZ8iZt0iQ3PApCZpPHTOOLtEjpj3XJBIHZDBEv236e
hNG+4bUAOmG86MXSHgkaJtx5pcdmByZBQsyGA1HxS9FhvhNGsWFI2rZ5bw5hnvkmm3sVTfWqzKVY
Vyn6gUF/VWVD+eRD3VCIoJyiddmlKApl3GcKheBIwvcJo4sM2qM2QhbzgikrmCSOFEhWdAa+pfad
GvqqGdi6s4wzG6YU0h3N2QyTF3S1BLVURDUcWt/qWO0JmiU1hrRVl1InTTuOPoCBIFEA7x3oMGy8
kKnYi6T2gMyMmlyq736nKNHnmJeFZPsDI1cofMhha7Zeog06z4dtYHGyHwtYKqEXj6MMliScjYZu
uWCQQVpR8A1rJ1WZZGBsoZz2xWQpBBFYv/ElY4Te218NKZ7AgoqlH5yCsgiYI1dmXGwmqU9rk1HD
Pre4kGeLkrQsk4yGj2YU9bvLMsYEXcv40oPax4fqUdf/vX/JLHRlQo13ohlBGy8PfzLLpiY0TPO+
RqcSEj0N8TxT3QLpl1ySfbsZXxlqV8+qIxvcLlV1+VBBQ8Pue0NBccm31Wpbo8O8MJ8DC0+66Lx2
WSwEOgCsgKwHonGKyknTz6/iDT/vAfMJW9b1qFzqXUuRXeZi8FNgCgnfe9DBHEH9F/YMXQlkl6oZ
EIgE36sErkjQivO3prWRxlnHdSzeIYQ/j+pjX6G/ePhUtmVsa5wVinr/3dtdoSMVXx/DpyBciTuW
rq9JKA9JKzBM/+IQEnlaxjEedW4iJZ0xtulAeIq23MJr17rFuYUnESRiUNFABCDxaAm6HS0rwTUC
csn+PG+RpgIM8b16Lci2sO/vtwW05STk+s/SNOqrJa0asIAKbMoiMdKCxgZUF2T6U2P2hr+RbQgw
6qglEpSzwpZsATSTbHBhNE+D8X3/SxZX+PpLZpFImCiZXEv4EuTwp484oMnLfkDXU2XstxG611bS
bUtJkpuhz5IkRY3Dngn/a3BiSzbaliAPNo2vNX1d16F/uJIX+S2DgBW9HuTsBEWVzwt+g4UFvOzz
UzvaW9/QQZa5mmSb/MQsWL0xNHuThJ3SND3cMjpeLGPcFZbo6KnRHoy1UHVpq6LOp/E4l+C5mHc8
SlFaqC2wq25O/FB/D0qzfBkfY9SpPTJ1aDXGn2jFSS65IZkDUENEiQVljtnCJZGX82XVs64lMTr3
yIz69syvqZqtGZmtlIxgX6IJjCQOBBD3Gk6FjpK+Zqxs+4U3HAh3/g1mtlCJwlQ9z8GnQogkf0ne
IHH8HGnn4ARkIOgodhDkwM2aRGatmoFCxLVTsLRRZAW3DdLxGuq2MwfQ5Rou8KHjXDTD1B6JIa0J
yrHEUl+Prh6vtSMs7RYVyVGQgeIBIM1JymVKVbXzxMFlcs7Jqx2Xstb9CV3KbKMN/5+J2YCoIqfS
yAiDO168GCxhH+8W+gedcgd630cIuRDtACG3jBxRnDwjCPyzYn+6ieYn79r+zI/lMaNC1A1DVF2p
RN+N8f4UmrmtGqEdd9up4QvOZcPAt3im9Get1W1tgmdng+X6Lk1UYAWLpD+qcr5pGLzW7w9xGsG9
Ec6ORlXgWHalggS+b4FPFnJSjlpQq/Lo039hCCUiGRSFaGKeC9RKZSCJoxABCRZM5W2t/s5HSxSd
+1aEpRXDwx6ZaiA4pnb42zswTMI+zVUP+EqB4B7gXgf9tXw1XoGzBGNRqnPoXOreQt00CwKB2WF3
casHfc1lT/tyPqvXXzFbORoraVRGDEhvinMgHRh5161R9ywt3LWJ2cIlIQc8PzjEAVbKSawMQAUN
pGzALSisJYumzOKv0aDqBhQyCK8BBrmd0zoU+Bz6vlNeQXpNN9wOmPzoM3VAJZoArPm5soQLuRmo
jPzH3K+cEO3UAFquIPnAUwrYbYAzegN9nk6uI5u7B4eJ6b55p5cvBGxQvLmcG7Iq57T2DbNka5eG
fiqOASqow4EqIC4qzqxq+KhJdOjtlKqPsDGZeFWtfOkCwfOXRZYIggiAp9zOtDi2MfJ2+eiGNfxM
pO3ayMWJVEIXqEaiSYc+e2/VJxp/AsFPaBB+931haN7fMIUyhPZ9fyUWU1c/XLkCOJ8BkZ0dpjId
M0DTJ3CsbzE1gcw1ZwOAohJOMlRq37e2sKGBw8W9BZQZRj+nVco0zmOg1MC6maymlsCoz5IaWhnb
REbEDql139qCb0WSDMK3iJcRFc8l2oRyStm3oD0ZIokaWR36JpD2b/eNLMX+SGoCcAQIPcgdf9qT
riJyoW7UiA1AeJIwoKRCAa8pjlyD6asB55GepBGt2zVBqaY2Ex8kfFpp5KpqyKuMNkvZdpQwEdjh
oob47ryLAEBZP445JHzTo/zsTyiTZquUu9yKRgcMBOgTZjpd28clGdZAwEulmYlKB94DFXwZJb7b
Xa0kSSJHtGHd1v/o+UuevIS1iBuAiONHGkIvrXsIqngbxOKlDlsnYjybTszMrw2gbWmtq+GGoj+m
/qBBbkj+tzQCD7TWX7twcSAABSZM4JA6RUPH7UeOo5zwsQjMhHg4vAKa+b5DxNF/9RZewgmi4Bz8
oEeAn6Bejt7O55WNsuBvrq3P86mDD/k+ZHNGt6+2zWOnkFR5YRmrF85hhRbbck11coFoCNIuWBIJ
uWnkJ35lpXO1bVtORgGgJ4MS6b2vmV7omUN8ZJHjEYMDUIFb9inlTR5Y+JXhLtyPYOAAVgRvjYnM
aeZYIpkNm6BmJn6lynztLSMf7IQxQdsMnEKLRkDzvsGlhpYbg7MLeRyysVcln3V7ClQn0LV1p+ct
XFls9J9NPBI10UsgG4v2y/ftojgy3IkRDBkvZ9nuRLsMTST2xF7T/bVazILPl9HZgxQ0mLon1e/b
jQdpE6ZmUlDvIR3+roJG4KOKV4paiyaAIUAsDSQSZMNuTZS1F2lliwOYEkYj40Zz++fEXZnihUcW
8ob/jMzWFIqpTS0jXYeuv9LgwXAablMbV7asG9ZoFfvMkfZWJ+vQyMCGqm24AHoJtuwuO4TWWnZr
eX9DCxwddtAqAFvY7ZBRUW95XylY11fEr6gJTb5yyi42meQbwrhyZ0XM3ya0oD9EslWEysI7TIa/
48ECjdLaL8iEkmd9JIyUdbueIX3zGhK2YXVWJnECuPRIkHQiQcZZeTASpnhOoof7a7FU3pNF0JGi
ewtFVFxzt6NvkjFVswBr4UWXRn4tkKy3m2fV14MAIg3iRUBZSKxYyHLaVQAhB6NuTgK4lO5/xuQy
Z3EjkJx4jEInhUUH0eRyr24/BDqFHCYy6/IyEdgH+lxqRuhUgSFC9nRYQW5Pe/i3MWQyBXEi85vz
mClqNYodMvgupwKmj3MkiEiQr7ywpz18z8jskhgo5fuohRGtsnv5GYzzHO719vX+vC3FXZi4/4xl
fmHGLa14kWGwfwZFV7S3un1Oo10QnFXpkPRmixiMc+7bXJy+KcYToB6K0v9sZHmvcEiOB5wLsT3t
2Porv/5HjOTXzP37/fMh1TFFHwGb867g+/JAKlYMzyyrFLzls3KSkdAfs4FkUTZ+cF2ZXhhIKYgE
tZmMGhEyBKg+aMjfE9GHtLfVDUViRpIHos9OQ2bHzJpY2/fgscMNFnGIjb26wVt5hFKrRFiVQiu7
8MA2aaYdE//p06R5D1CL70hfjrgRkKwcfaL2qfpRD8MIuJc/xBEJq47LbE5qu1ov8HwFlz6DFIue
Fal0YlvEJmYqJOJzzmWqaAwgjQWpthTWuV0MY2BF8giqXk+izGvZlX1v3V+y5W1yNaczH1e1eaqh
5Ip0T10hsaVswOmEfOeoDwHED+4bW0rFIH39nw3y8/C+OsxsJwyUaSPOLfecYVUQk0ic0Qo36l+L
1+vT+Ajh5eOwV0GLFuyapwidEStfsBQjXX/B5HWvvqBhRfT20mmLsg8qA4VdlKJOkrCniVmMD6i+
9cVGzVQjKS2WvoqyZrRyZojeeQisuAangvqgJWvd3Eu33vVHTe+Mq48KcgnFThkeIalMOB521BPv
hV9FGC3d4NdmZjf4UNUo3hYwA67ySNgrgdlqtoAcZlqtnNTFaB2wVXFquQEd3Pwdpo2TkjCHhZaI
BDEt1At2aMeANkEKhxoBSsvuxU1A+E2yjc7dJwRf6VTLWE2vL2QdsOH+fcdsZuMiyHK0pHNu2hr1
Qw3Fyp26z0Zioqb8cn9rLaXyJ3QjSicTMeUvvUU2SPpmyDPOZSHjaqM/kmtRDTO0s/+69b6qUwEp
i8tmxejSi+Pa6GxNvZGmwyDnnBs4iMoqksnTFJcAoxjqqXXLwkrWxDMW7y8B6hzKBKT+hdXm/cCD
cnDBIZ/Kb/PMaCqTD1Zu/cUTcWVjFnv4flGlBQcbkDJlz3Jmspmb41lLhrXOtMU7C3I+uK3wXkOj
0u3Zw5plUoUuUFdNbC/5lOQdm69EFdO19+vaUoVJABbB8y8McJ2PndDjuejmuUkhW4DeJ39fyIR9
kHonXGPwXLM2m7oh8JtEyGGt9OweuPaTNyXYYrR5Fys5vUV/cjWuaRGv3BY71rHPt7CkJkaNEDh4
oJHZtp/oOLy/y5d2A2B8CsLhCSg0x5zy5eAHNcImN/yOfXAh1iEQfW85CxJw+b+5D69tzQaVI+fa
ZU3Ju+OJRTChhYThvgS0bmm5np/KbbGWr1vagNcGp/W8mkW5CSVl0GAwRm9FlG0E6TX5e3/+lrbE
lYl5MlQdQTEheDDRgLnVHPfv7S57VjkjWMl/LD6Yrg3NgomiA5ma5MOQREEF5Kt6MD57IJ0vP0as
GfjHe/HSXGjQkD6UnfuDXIxkro3PXgpqn/ttkme8G2hQ4zKweJAS51BfOQObsqYoujrUWSDhgQGp
ankMtSqtpNbzxPGLB6baFvswfxzZXk9qK2w21apE7PJ+mZgtQKoBnYjp51f7RaxEmvJJxbsptBun
7I6hgvNT3JTFqX9KLCkDTMw31cIACkm2xlXI7VLSUxFAJwLt9B8BoFv7fJUzHs4oEnG1XtaXDIQR
Rq9LppBvuchm5X0lOr1oaA9auPJwWqrLgG7mn+nZUWH4oaxrPFhd6cuKN5I1Ojie5R66SOBvtCBf
n+lUj0FI5ChncQMuoGTL73iW8PiLsRlb3I86cJO1fX/nLV2I/z4LONTbGYkkCGqg7AHdA4jvIbGP
5oL7BpbOLzpIgKMG1nQCnNwa8Bla9F5Xcm6HzKpdBEZXEDSy+09Iuq4EyEv9Zmg1Q7PglIVBm9TM
/w05yAF8sUcsanCfngFW1S1qk+dJzOj/PyhcHqj7gjVDVubEj/1QJrHfcZwLTFMXtxtPy42er8yu
jY2ypATwQ9CGrBhdTKajFUYSUHNluV86H4WnsO1QqHh8g+N+BApxMKsH6dkDbNeML7t8txbbL6GT
ZZQHIHuPejpqidPuuTqvrSC04wCc4EQeXu4PnZ0ohFq6b4iP9yd0MQBFoRlkwXjLssj931qifRkD
XO5xUDl+75i/jOJ0/h+5cjKzsMtI5wODZc2y1MO3qNtRbuWSXtqk19Zn42TEatC8fLIu75rcFj+o
/xKrTumfJGSFV7uMF9wQOuOQFkKXN7K/c5L7PqzwoyHkwQoXjzoPTTSN0PFVyEw0cACBjjyRWR6y
eJN+VdS8iIkJnlsAwTeSA/nI3v/O/IkA++3+Gix81SRajMYYFEOA/J1dgNUImqd8amXT8IofaQji
9rWC/tIJvbExu+eaIW1lPoMNphKtjkktkRH3cuV2zaYvD5F/6BkjKFW9yP+Hue9ajt3Isv0Vhd6h
gUuYG6OOmIQplCNZJIvuBVF08N4mvv4uUOoRC8QUrjQvtxXR0aepw43026y9VmdnxbVQ/q+/YPL2
Qe1DbIYIiIqMoeDVrsoBkXolWz28M4Hb1q63bQug7t2aVl1vy3qyLqoF9N3sTINiAawCqoxYZLLd
wMNT9U3PsyOT2pfeVQ0uDBcWc4aYGRLU32xMXGlNzXK1GDDTbMVW4c5f++vKeoHAHf5Z1bS/RXJp
/cU+vblr6FIGeK7eAPMoYwIW83Wyzs8zgMGQKu8B3YBe0quHhj3OANuiExkrQEaOI1ETaAQcf3VY
Uv6aedC+G57W+VgNBJCiA7HSQHBeuVKbU5c+xcpCQWHJyuSsaNmQdW2JXVQnQWLoRXNTJZozhEi5
8Q1nXz6Y/8NkArYu6MAaQbDtfDJz/9+T2Ri1ud9fp3a1CqyB3lLMJtjLmzW4sA7vS+yVc9sUgR/w
bui+HxWdz82GPU8YmLqAWFE2kXcrQlf58sC+LrpJdImY6L8tTJ17QerDElktFGVpxwxtDzle9EBe
32NzQk75Qd/r+96o6Vti9Ni34I83Ratfg74dZZWPR8pt6hUxBAPZdYOTaLeUv58jRjj7vskyc3FN
vDTA9wHGifwisn6xHdrZKtu7N+4o9WVdgQgusstVYscW0rforePs1IDTcXmm5l7isy+ZbIFE63QA
agY00XiObICU4wUNufvhioX/ZLN9X5PJBamopYBec9SBEwy5GicdQ9bWvtlSwL3A7g0+bXiJ3RZk
MAsezpczeGk/jDvym78R4TZJdOXL9sv9ANvgV6L+OqFwOygWvac3b42dWy2tnY/dI1i7KDopUyPe
e2a1XcSfzT5XKOAIwli4B/ng5HtkuZIk1x/GTusSbRhOdtDMrrySpbtEEEyAMxqNRuCwXC+s9kym
Fxprf9mdeEOQwGm0OoZdcQUBxafqw9UpWnwd839pZ7zmvs13G3RS50WwE9Ha5jcmGcBs2NH3BTNz
t6UKzgIQGqqo408ZyVrod4iF0vEwQ96uIZ63glgeH5rDA9rAIPrsXi1EW7PH5bvFycAGdExJQgeL
RX6TErS9yEYXI52IZvx25+91cuUu4dHmYngNHh0aHUT0q6PseD6ZHC8rhdwDZLtvTaT+XgLIE651
hTboV7EWZnRug3y3NYl0AuSFNTFiCNsaun/qNDTnq8PetBYVw2eI/xFtYESihlMgwFs5H5XmM1cv
OgHofV4zmlWh7nScQmGTrFf0dpTLtSvb+Ez3Gig9VoetdP8gXz3oZlbhKlxa1fG4Ta8HCNGARgWc
bAAFTYPVahhSQcao9+GTd1ANYWPUq1G+9xOHf2HTSjMZQgz8L2OTu79TY7fzynE5t4P9+mK/NKtu
pW1sbN3bW91oaby9uf+wHq1TYTyWq/4YG05s6aZ3txxvzsH7NXwLP6pba4RMMRJdr0WxzqEWULdy
umVRYpZ6rGHNB7QdomdjQ8TGN/Whz655zhspXpi6jVIlewiUlF8TlOZWIT+oV20WjO1mebdCi5V6
XeE/NGg8feEGm3VZNA3EPeixJfBbJjcYNwR+PnDumFcw3ZXKUxmiwrwZOibeRn19yF4/ORM6FeuG
asYS2mVu6TQdsAdUcID2mML4QR+g+V2GDHw1WIPwKgn3jLN9mhO28GAtGRo37Lf7UwsTyXeR7D+2
6vFFbnIjaA85JjRfopSedee/D2kyn6EiZRgS0ihqSqEUCH+kQenXKp99jRI08UEkk0Y32jY3OI6+
Ow8L983cyRu5d8eaCXhQp8uZoKvQixOYz0vPiNU9kT7kEOTdQYD+us8v8mR02rUFKo60yjeCZ0Xy
cH/5I2b3FPIDY9stMPdoEz+f7TrN3ViLauGYeqtR+kA/PVb2qobSDKhSveerzeagPuPWEZa0moSZ
Bwz86aCNAiYV1+HUE9YSTlKHEuDBZhNRCHZXnTUwzDf4dJyDdNPQBXdvbrmhC6Ui7TJOOtpzz4fa
R1osB+N8byX0Svf0sfwcNZOg6EBRCkkN3Sy2qSGtHxzn8iSPPv3kitWRpEOgMZLeoV3r3HDR4/6R
ShEg1M7W05fCe6u7XQxxHXRuSKEJHpSFGGAcySWDkyNExBQNk0i0HcM3IdurQmkq2hLYb+aYItAW
eBBmoqEZF9L5oBIRnF9ZARtJu2etNRjBAMTrAn/BHObozMpke8pKVuV+ACtDZXib6+AQObwFHrs3
UfcgCaQ4eBOdpHvgc2thu8xlBsdMAlJ0wE2LeCbOBxgovhzoLW5bLYUQh3anC7sssRI0gaa06Buz
5Araf4BKmnFGXB2XJBRnho7LAVxPY+cUvNYpd0OQy0LSDrUI7Kh4UN9GKEZkrQT1in9yA+oAhVBZ
rjXcXN6rM5Iw52Yn6zrIPpeCpVU8puVBYZ4ppgDV7XVb65yypRpY8nPV1k18QuKfyC2PPAcx5V37
oEcgjl3wTn7eEfgYEW3pGD8K6VNhtdbrqgixrAj3bx1Qf7tQiJ2JRc5//+SgIIUudXED0TbAJami
ruXAN5BaNMiwTcs7WYFUXLXXQ7Ng62zY1+3SHvt5UM/tTyYbSYi+TcbxiYxmj/1NRe7dyHST28g9
DadIuVY7Q33PwDID/OrlhZ5xrc9tT45WrrJWKgjGHsfoALfbKqdcdtM/FpVTAidtydVSKWF0oM+v
JViUgdBD5QIYxmlbXiPWLCIg9jpKUR0Drcm3iUrVJkZrrtop8l3kivxdUwWtWbTDQIwu9QnU7Etw
ulC54AEtbBMiMbsvtGA7JFGeg+6561+joWOnjE+G90z1isS6PFE/L7rzr56EBQPIEURdAUKolH3Q
ZCqOBNx25G9JXxmhFi9Ym9kRaIcZcbsj1vMHh4gg1LmWoQ3vGJBHuVhr4X3S2JcH9PM5gpAg1BGB
lR6ZQ6Ytdk2sdVLK2hEDA3mrKjZYUa05PzLV/EGKzS5OjCxbSoH8dHaQ7gJ4dSQpR8PPVKVV1Ru9
aWQZIJGoDMHDE5/61ucWXMcZnwJWRNRUwIwCOr+v+OOb75h2cuK5gS8elQrw/nhTlTSQ940PeYjY
tdu2CGlVDqbW2EHyVMarJjkkoM4j4dsSe9NM8QWfIkkEFI3ISKMd5Pz58KqoUaI2EY/uPr8HeZ5J
LHAq59vKtDQ6WKlMpQVfbqYEDZMj4hv9cHg0pikBztdYwxOU6tgho6ByhhijbApXvXEVmeQf+G/I
QqPVf+TYF8D7MzkXCJpUNehigAggKWABxpi/8yfRSAzwcwhQFqbNk4L/87Z7DFeXN/BM5IZqJGYW
iCPQu6EB/XxuA6ZwLgfn4+hnFHUsUBE67rreqmCxg0xdbW0+ijVg90eEjuvLpmeusO+Wp2JZaPhN
Yk/MpaPQRgaXr3iw93WAbloDKOWWGHGWxilOXBBOHLqM4zBO/jM3iyvJXHubxECfsXtdWjIaD10k
EOtV5NNiqZ42e5S+zfFX4PDtKNXaICduBNv5TV/TZpWa3lZCN6fB+5bBgZZli/k1ksd/kPI5W9yp
t1zDg28iFYbV3IxOshFfk35HDP4eDka8JFc/9woirwTZHKQG0YaoTrZSWiO5puk9ECr9tm+NVqfv
HrFz3QQ2uvNPQ7UEiZm74L8ZnHKOioOgQ5++xbMLAD+YWURQt5jKDuQJZNPtTu7jJkYMshS9L1md
7CQkuvu66GEV3GZ8alQNWM7/0chASKIgnIPA+fSK5zqxqaNQAt5GfKg5eS0Jg1mDPJKIx0KiGrdO
eO1FSD8rF+xNthg6nOt01cITMK7XxMcgaHEExBOvqABG7vOrIfajLOeDVDp2Rr+OX5u1Z2M+l3yn
sTJwwcp0EXNQNqHVFFZGxTz5pTeblfBSPGVrlPGXEvgzcSveewSuI4EC+JWnITqr8czEoAPEkMzE
AYuamBo9xMbeujft7ShSXaDKVtwP12gl920JDOe36VK0N3PvnX3D6CR9uw36aiBRRvANEdpvdCMI
bqSNC6HQ10Xm35m463y4k3cliPlQbcbhgqBbeV95K/pIpc1nBrXbaqkYNXMsRlZw+Wtqx3Ts+bC4
krlhP9raE+t9cZfM/3bEcIoyAhW/QNHfJq0RFS/TpUwC8Xh6Lxp24oA6sjJ528qesU3My0/TXDCD
wfxlbvycb+bKSNUAxB3XiJZ29dmtAKzGc8hfN7u7xmnDf3QI5BHPDfwMD8DsuT2iCUUepY0EBZSQ
dptWskRtH74GB5ADUfmmLW/5YVeli1pcs3sRKlJoq0RTM2hHz+02kLsRuqgTjyZIOQeEKqFx5dP+
2N0hcXRYwuvMgMzGHBVeAUilg9pcnsSItRY1zK9zAEsSK+fNSDfcJjBjPkYPY2R5sWaiwRhzsMvz
gHZ5Rn3pIKhwwPzOatlRiLf+sIlBkl1lTg0QSL6LROhq3HWCIZeG8iJBQIyZfPseo46ypEQ0Q5qD
r0eVQR/L3MhyTybLz4Ga7kgjHh9AzEZbZx0ZrcPjckSEB+7b9FbcmpWKfDGomi7vxxnmoHPTk4Mc
dgWJEg9vDjuIELMvzdp0D62pUxJQ6ZEvLesZuTdDDujz8+qq3UObbokyYc4lHgMBERUy9M0hNDjf
K72Hpi5dxPMuUUhFepnhCiD2RT/oofsHsfyZqclMK24AnPAAUw+m+SRvCo9GHBX2PBw0x5EX0C4z
GpSYXGQV9VFJDfHUxBqyb6pXRnhayVN14h/UbW+299JVZN2rxmongJwIJHuH8nh3Jx2PJXQoH1Nn
B1X0zd0BMqeXV3omS3P2LZOFVnsmpWitBxwbjaYg+7KJjOWWlzIWc+ceNKYgcQB2Duphk0pVSwo1
YtogHWtyG+o0SVee1cM1TK0gOl4e0ZznDcLLv2xNHgbG9aIL9j5c3SaaY/Q7KLC/BkfOYvYuPUHa
fuPkxqexYHUu93ZmdXKjtqh2VGEnSsexBACW2p27UTbtPYQNbqzdroSO5WkYDN8hRvV+ecBzTxWY
kpAVUECWAEjt+TkJ3DodmkhBpKEZbevR7i7sni+bmNslIHxAQlME9IV8Bczfn6chAGNehcHFDKBc
Hay8zS5MNv5CynCmp2wMW0DTgrz0mGWa7Eax9jQ14TCUDu1k7MF7ROvwTQWqj9ahUDB/wwZFSPwG
FVDOepUq6rOVsDCbytx0fv+GiRdaEdkH7aMmHTMCaksqRlVMVqk06I964RfHOsoYKBaJ+qG4utKY
WeOiW1zmfHXfewN6AfWirROr7hgIFIu4YBIlEVwMquQR/yomMoA5WYuiEi0KriKG5IEVEn0kboq+
WyGMkafySPoWK3IS24qbqFbJNa8DWk6umN/kUNsuh+YZePxmPQh9U5iJzpGjKlbKPZhx4xsxK1uk
LGoxLwxQzRaZIaWK5FkVEE0e/rfPnsNMLZErFfLc4eQEjlmt6gCc+6G2j4gUO3msDo6fK967SFDz
NRqZgL0/rVOBDklbb7RU5NZxDlJIGgu52hq5GDcp2uVjvrPSEm2YFFQCgE6nfnni467kqdJ1jWug
UTd6TTBVFR212tp/4tX8tXQQMzk/CV3QorETyhvH8L7QAHImdzpYOcWMcmt/61q6Z3v+QkJu1uX9
bnN622hKxVKUXI/+TjH8u+vQ9A7CSgAvRGzFK7JwEGdqfjghqCCjgRqn/UfHgNbFqR6mLnan5e/M
1t5DDqcAMCmjT+Qa3HqnLAcjqanEhsFlK3PhtZgfrYLcJmoqI33H5HAQOXCZ0ifyUW7NljsM2SF6
kNEoVFJ+jT2lSqDCqvZNf8WWsHHjb56GbdJflqcviJeJST6QQD7qT2JuRFQqV2K2y9pV1d4suAOz
NwB8CzBB404lU4gHekLBc9unMgLuJ53tmxaggYXqxfxN982GfL5Vk5yJAeFho7T3W5CLgI3KN28/
XNvbtRAW2jh3n466ftAW49/ZwQEyKQvAVCN2Gn/+7SrnpIFjgjfIx20AM5efidFx+bFG3373xGNr
kDpWpfF3s6O1OfoAAF7+/bMu4Yj3/PfHTzwnlfQhqHBgQAsdd+UDWPiUtSjpySjnqTkdpEPWKFTP
dl294LR9eZuXxjZ5mgpQwyZ5AdOZtd+/XNtAa9GuAN4HPJa7XbG+utqI1LxTQwqJ9svDnvXGvw97
cup6L8xDz+flse1gzz5fEI9Q2UKD0Po23q7yz8fn5P5qcwSC5OAgh/CPDv1fsz5FpXJCzktdiKG3
T8LuegwAXBMCpez6rgb6cRUu7KLZSwYBG/x+hKcA2U+mugdxtiAEuFIjoB33kI0gZm2x+w14dt7d
JabQOc/0u7HJ3Op9F3oDI0gjyFa0UY341hGeL6/fDPoO3igwGqCVAt8qeDTPz1zaRl7tNrGMVIWd
b3nbcA7vzpJS8myuCSE98hWQ8yIiP/VAcS40ouKGDErD/bRfC5q6eBde9e31+rm1/FtQfl8Z4GI+
tsfIvLs8xjkPEUC/kUALSrb4gvMhxmqTSBBrk4+h8lqwE8vuE+7EROuylRlALGbym5nJGDlJSmOl
knB7PY23pm+0NyEQUwV9vYeaN86DTOmOO2i02xm1oUSgRQ2gBMNBIQascA0qDpc/aHb3ABsCdKoA
RMX0Pcx9seBFpspH/oW7jruV0qwz0UQHhbJQ2583pEA4TUfYiOU9n19VBNd1pvnkWJuaYkuvvOuk
qdVGTr5E8iZJM7c4aB3AvD3q7kET7twU53lcniQwlVkVhI64u8EeJCNev+wh55TfoWn3wxuTUzEV
DvGnBVWOe5C0JjfoSg5MkEYeL0/xXDUD9WbwIKkSUsPgZjv/HjfhdMHzsbXMfWfsy11GUdY3ysd4
m+zIxlegOb50YmcEqLGLv9mcPM8acX2ujmETjgayH6Dfoi94Y+5sbDO6eqM7qy4MyxnJfQ/mw8KA
5xYATUeArwDtBPjs5LqoanlkOsB9y93lsW5L8ZPm30qgCepTC7xnYZ+D8H0F94vD7l5Kws++sd+t
T95YOWiHTNbYOPS9Wd7ojyqP1l+qhcYneBWdhbGOm2n6rMIrUEacMPLj0wzdoLm9wAWKfEzQDlOv
oWFZGqmvmlHYoi9cM/vQrP23y0Zn3/LvRic+UBOwtMrh3sJnf3hy94By0f11Rdcf3c3NzWO220nG
leE4xsPSdTHjIIEzAPgA+O/gWVMmpzgqQjdUqoQcxU+QlHRI85rgqumX5GHH759M6pmZyYnJZC+O
aqgfINsy5Ksh1DCnXBAazEUF4vJczmVbAO2GJwsaQTAdT0N2D4qGZGgLckQuko5cvLerm5VRUn/U
b9wuHI3x2J0NDI8brOFcQEAFj8zklYkGvuhi4nXHVIs9028wsKbzm4VX5mfidTQDiTyISozP6bQf
rUMmnpSe1h776+hKMCUn2SMt/gG6rlVgkP1jbclmZertYWF4+o/TMDE8OXskIGEKRpvu6ClXbrnl
7uq1lKwD3waqta1PqvieMMM3lB2abjI78u1X/RTLFvSiY/1ZrEAeaSa30KXeF0fWrKPgEfwUsWjE
O39VurRq0Z1RmRXcZsu7z66z2Gh3+lEIH7XE8E2IUJbxdZ+vSGFUAejAnPxOKW5KoaYlGtQ4Gjrp
CbqFh0q3PRFxruzkaPPdBACBhrtEMDvRTIwINUpIB3mUaFYnAY4i1pBP7cfu/X1BEorGIBTba+4R
bCbIC8iWv5dfw2qxtX08Sj+2yrc1HB/Ub3GO7gYoRmtqeyRo6H+AjKpUg2h7J4DMDx+jHghnVb61
pF3345n+WkDUpAQUwkHvOX03Ip+16riAgu1fq8hVudBsXbgzl2xMbq82Q3EfuhbdcSuv0P2Wb8Wl
Mz2/Df8axeQBAoUs0woPxwwyCGZ6DXGx9iHCFqHF1j0t3B8/7qrJjE22fMeKlLTCaIuiWZBkjhRb
5HDl0pwKRmF3W8G40/+2qNdoFBAYxMBw3sClf745EqYUVc1HMFpXjd24cUyZEPVW1q3LBIijvoYK
rs8vMVb9xIV+2YX/ih5XQFPlycQmWZhACRRLF4Yv/IB+NRHdMFdpIIx44oqnEhgn+5XyHoi7/IO/
LjUTghVUbm4uT/qPXMrkMyZzDtwkS/k07MZqf2pzKIOXGLJrBajnFNeJuqRj/VUt/XEYUcT597gn
hzEk2SD3NeZbLuzap0SHFkUQrkvZrN8yQtUB0hQZKN8M5QbS8ck6Up3sTfhoobCGENvi3wWgCLPH
y7OwuBqT0K/ygyZTIfCDrZfFTtTcEsHwX738XjcS6Aqtm6cu2EWYEmhzKWbEbQN2e/kTfkb2WAkV
7Axw9SAJg+Lq+UaEDBgEj3LSHStlGyjIEd+kN7pk1FAiz5+Jm9LeISmN1wWBagdaRkKq3wrBYy/Z
DJpaaP5E8wtBLrejUriSur0ir8kizmbuKh3fwZHAEk74NPvPUB2TxVTBR5ZU2YQ9FlA5pPJaqVde
v4qDTUReKv2GSHeXZ+dnIgBGQYEwMmVIKiThJgskIaqsOAUKhz4u7uC2Gnpj6EFsXgQ3ofTSKzwo
fTalaAvQZuegoKXoL2WzgHydhgJocoTyhYZePWid8ghvJ3s34ly1Ig2arJ7k1RN2iBZS7RmB5Spb
JaugMYBUY05kow1k794CWWUq+xRQEvL1z+UJGa+Hb8fox6dM5oMDpAxo/oE/8oC1S1FHI/4KYG43
WRjzNAaYGhIm96MECoY24mCoBMNhILz37o1W5BTcdhYpiV0nRrKVGoij1y+sSe3Lo5zcTj+MT5w8
LxhaOat4/lhn99nJTe4GfhO0TiCYQm0r3EJybfKa/rA2cckFntNqjmF5IxRzlPug6yDI1JhJeZ1A
Y+zyyBbndXLcoXLF9xlBG2a65i2vsgveSSHMB8Kd0Khx+zvE6hfpNb5Wa7ptgLcAsYKggCvlK+D/
5goJQcnUQcRqohzaaisI/9gh6LShQwL0pfC6xHAzO8qR0ghXBSSdAPM8v9SakAcpKqD4x1C2SGyQ
2gnXuuQU7AZOpB9/VvqqxIsruG8L0zu3lsgx80gbgo0G+N1zw0NUqNBGRvuZ1Pjug9KwbtWLqKhB
L02kUuKzFxa0yQO0OsO1wKvMSTiGNrw4e06G8jMSkm5VqXJ2iIGFux4yEbglnpxyFmbO5S+dO8go
hKOTSRIVWZ9infuE97PYxYcGld3gNfSFVWZKWmpcNjNNl31t7tHTAIJEGbFSE3e0bd2qQzkDhKCl
iTqREd6ApfMmOShW+N6taggocBaxdqodrMmqM5M1bxcolYHc9BCZ+hpyGPDXA5tbcjDHIzzdkd+/
a7pDMkF0JQnfpYofShI7rV1XgdUjreN5L2qHMEZKDfKH1f946/+P95Hd/PH7q3/9J/78Bn3EMgCR
3OSP//qvpqrLUxyc0l9oU36cml+yz1/u6lMdVHXwVv3n+Mv++y//6/yP+F1/2jJP9ensDxb0AGp2
aD5KdvtRNXH99RX4qvHf/H/94S8fX7/lnuUfv//6ljVpPf42D2p+v/75o/X777/iGfq2Ccbf/+cP
r04J/t5d8FGWp192H1n68eOvfZyq+vdfOYH/DXAaQNtH5Lcmopzy6y/dxx8/kn5DzolHUwQSf6jx
jaFvmpW1//uv+m/QCdBHrxnNz4A0Ys2qrBl/ovymIxgHTw4K9/BkABD49d/jP1uVv1bpl7RJbrIg
ravffx3X/q+9AfVZHOAxR46iKhLJ2jT7VbI6TdxBWzexLpxYImdoLKyb+lWQ/Wz9bWr+NP3d1Lj9
J6a+GojH/kkkZKZdxKgyhEVR9OuSyGjPhlor5UmtLVz680YAX0K7BtLE/HgXfLt9IZNZ1EPQr3OQ
65tEDDqLCyHGeHkkM5MmQJgDNWG09f0MLPpG0sAe2q0xufW7QmLeyUSpO/Ry4S4UwqbDAVoQTGJg
20IEhd62ab4H3dOd73bZOoQYGgrryDR5Rh5llXl5QPNmRqV1AUhBaBKez1qtdHquevka6BbpvvFL
1+D5tP5b1zDGgQ7Ir4w68MYYy5QVPdSHpmed7JCkY6umq6WWSpVSx2aEr1ozKS8WSls/R4XbfgTR
4D7G9T8tF4iVXpaNKjkKgB1GnTIefQjlEhnC+ePyx6hwtBHaqmCvhZ7D+dSpddb5VSI5bSBHhkgK
l/IdAF0yxwemViIBdHmlLptDS+m5OXRBD+3ACQ6X6MTmQ5EYdZ7U1/7QyDbukeJw2dykzPU1vC+F
CEXCFOIRmbiHg1IpDdSHnJh16UtW8MFr3gxeaMiRENZGFAgMQmeJFt30SqugB9ItwTnB9U155D3N
G0wmE8AVvDRWn/NEYIqpZm7BOWmkd2CRizPlWEFIqaJ55VeQoI349hTFAeEOZS+KMFtVhWBdHtP0
9I4dYyAxgC+AJm4c4InfUuuJKwdF4/isIitV78p9gkqIwyQ3+Fs8TePkAXBIcL2DLUKF2OfkWLmK
VvIxq5zUq3mLkzzVaErWfrAsI0YLSun+b95LX/YQNIEyEc1G4OWdbI6CCVXulU4aqJU5dC1baVrf
OTHfR/eX5/Dn0fqCUqIdBGLtBNK455b6sAoVrykcZQDMDshlzozToF1wqGaMjDf4qAejAs8/9aQb
MEgwCBQ6Uq+CgVLlkLPoEsG+PJKZ3YDMtgI+Q7SgKejEOh+JKAWc0KiJ09bA8kCfVwPFsNfRsCDF
QuwzawkGULxEuR00IueWiKdrEtdnDgoEwS4Uag5ZZfRDxZ2/JGY/N3EAm0DPBAIz0g/hqIIhJBC4
xGEiB561JAKPuOo3C8/53HDQB6Ainwc45M+uaxKh0VSNnC5FdNMRpVr5tYAnJG3khQTa7HDgmqCD
DUzG2lQHq0s8Vrgsdjg9YKuskwJoiSfqwmYb1/m7d4Kzg5GM1Kwj/FvmJ/tAQYJQlurQyVT9RPKY
7XO1yfddIiq3qdiydyHv85fLW2/W5JcwE/IIvKSJ5xvCB/RQ7FjoREPhG4CcpDbfCYmjlCx1GKtz
tBlzKDZcNgpX68dI4YuCThP+KF4stM6em1XVpvZktHRWiuBpVgtmpLcqQxM/rXDYOtONWpGGNavR
L9Pk9bPEl+GrzvnIjDEoPJQWPFn+Ks/S7pp1YG+irpKVG6VXyie0O4WpoeEK4ikaAXI0O8joYWpj
YYDiZlRBdToqdQAmipxo6qFCmfmKRGrZ3IRt1ga2EKdRdasEqDfRuoA+hRkPJbJzuismNZpPoxaN
9KGQ8rdiIHPMCLBpZEMpRPdaLIXwMyB6UW2AmZOIVaLv8Z7ruTy3W7HiUbuNOocHS0BDpd7n97zY
8KpVFZgMQ0UsupHEQYWKmwZJdKtK3NYSoGkerNu40q4yIXSfFQk9MFCbb8V12kfuZyGTCpLRUc2e
4kZWazOMI63F54TeBwcpDdOtGohiQpFCRcLKQx+kGfg8NBqyOhOoqLptbECqplFML+mLwtHzImpp
XpR6CZkjtcKCqJEmGF7BcIkXYcs6MxrQuWDEsspCI1SVAEI/Gul8y1UH+anlfQH/StUmn34FJakS
11lsuFLt3kGQ3OUNL3BzmzEvKgwu7YV3GQIfHPgnlfaZ94R8sIAT7vdVXMshikope+dYXqJDNanC
kDZ+4nLgzYqLbQ1Cn8hgXeZCLLtIa8XxWAM++0yvQ5SjOOLH5hCn7LaRleZZ76L61cUBq0zUSnkF
ZKNlex8yNbv1c7cDq3DXo1vdKXqOBWYtdoIPcb2AaLtWDYPQYVUSHQY5y6T94HechQ5zIVuVWh8L
xoBi6arMi3uFQ4jvaAxvXl7UOSJr0ikdBKXQwOe7PWCzBc7aLWimUPKWIFa8QbtK9MCINrzEXiLs
tb73HuH195Elc2GEPt1ilDovmzS595QaOGIyFOpTwrSsMVW86IHRsBqRTK6WYBIVQ2ghYUPW1Stz
PbU1e1+IA1MKleDU+CF5R0TMBEN3PTYYcp7lyTb86stPSFm5VOj6+HOk7leNKo5F1QxrkEYMvQdt
1zYnbnDMuQqzPRAFqeiurqPAlOMyvCNdglIbh1gShb9aUjOUaFlYUY/vUt7QfI9jtCD8sPdUMfYo
NA8QG0HVBY14rgC5c10uuRX8IY8zG7SZP0hq4gmm26hA82R9EYvUK2s22Brn5i9+qwc4SHzDVj7g
8RVUdAU+hnhXwAuHwRU4iI9oSvmoCEWWOUqfla7JWKw9xEXS56C5Z4Ns6/LQ+JbSRvoDmrChn4gE
s4iKhMfLuUF4L6pNX4qTY67ib9FaFyqw/quN3FuF7ydvUc+CuzgYSGWxDgf9KlfVJDYhVSt/xhCR
iOhQpTn+O8lLRiXIv2SmjrXwqJJoLiBMoFQARTJJ3Te0vnsK1FpCtJTydRbHdq4Ado9MfxyC9E/x
29qUM7F/CzWp7u08UCHuAgZXFhil65U5FCAhJfXQtznA9WaetBkBcqetQ3fnMkltoOXniwot0XXk
7xWxqv94gf9WimUfvJVZlX3W59mT87zMv67zj/SuLj8+6v0pn/6bZ1mY/0/SLmPu7D/+ndb4kXY5
pkH98f6VSfqozvIu49/7M++iIFEC7AIQxYhndQgg4h38I+8Cb/I3vHtojANEEJhjDd7rn2kXVfhN
IrKK0hBcmzGV+mfSRdB+AyQTvTuAg4GECvmcv5N0+fJc/3I2RosCoGUKahxIU+Dhn7jP0HcpU3Tm
kQ9NgFKSbom5nHOxwedtMDwQ0uRo5+ZKgl6MglUMdTuxJ34PjLnLv3ppKaccKv19pG50n7AGnXZc
WjidnsTVPiZJjjOfRT3JX0lUh31mcooSh5LhQSlM+FD7jDW3sd+r8QlIu9x9kwAmVK48JShyCe9b
UOFT5JyUybUv8HWHfvaYlBEKEh1Jkp2g/l/KznQ3bmTZ1k9EgPPwt1iDZg+ydWz/SVi2m0kmh2SS
yenp70fLG7etfWDjGI0uqFQqkjlERqxYsWLtueWiIZy79RuSqP849ELib/41pf8LXPS7d0ShFv0y
URDATUGjgeHavcJ/ITmcyTQpjGX6A/yjrfqrsQnr8KoOp8EkV9uAAZ7zrdR1+U/titIXf4kLXuHq
e6EYED5oHYpTzBQ38/v1typIB8oCyu+VpwJ6zY4dELg8QKty+upsFuT5xqOR+FLy4ITOptu3cxis
g5974RbPHDCxbIc91doHxntA7IW2Yn8Zo99dOaRx0QWFsYby0s+6xeTVPS6ydHxpAud77JjJ9Y/F
lhRJf67TcAzcQ2vGOP6iIlf8sjy/Ybv/hvJezc1+XYTDkUHDIydqeX1dTbeepHOC9Huxsubiw+Tq
evgkQ+G3VERVpS3ftEKONFeVskNM7S9x7h7H/mv7cHnCAA9oFPAzRdVzH5Z/LY0imkrHXWTw3Ulq
9A9ycjxx9JWN5ACyb2VSPxDUdd59oPrVPiqyWxvOlCxrBuXPi/S/7wRey96WOYVoBhb7Cv2RiRR1
tbrmexjPbLnzCuzoqXNkZouqd5mKMCZJyhD0JLUBCL507jqhrz6Vnavn/1NExmqgJA7SMaKRETpc
/1VmPMalW62Kg01kG5SqS9frRqwnB/8tQ4c7RU7yr+SVPVj4bSrQzAfV2zdqgDl9XQ5XZFsVZXp0
nmVpKCa7Wka5b4hm6eSw+yJVuIV52QyrT+MFRBMZiKh0pX1sdFytEOU808I4kY1pj33UGf99M5Xt
8Pznadrt6b/vEnI76Rh6ABOuQml9HXrbWYDE9NvyvBgUut2Da5XL/LjLHES0iDTBBPnTR8ODTTPO
3f5S6uJvEfOrunNUfeC54Re54EEUX2Hafl+3aY8PsA5x99zWkYMNr7Be23yYVndco1t8Fez+UFij
vjZV1GJRjUaFL7pKncqZFO4G1na3/Kvkr+gIXk+34aJ01/zFrLyiGe43uou5AaJTCUxy4L/gnWBu
ddZuwfMg/NhpTtU46Nq+7elFo1GZ7ulFV+dO0kz8rlv7pluPKaGg8zhrLa7BXeuqyJttc9fbRhIg
CMIJNxZjbiPXqd/HTVZsTY7Y+IJJ9J1q9dobd8to0wykKOb+r6ng31Ngu9IR2iQwrF0EQeEZvq4J
YGW2/dRO+ksSdVEV5dpNI5aiEDYj2vK2xMG0o1r603oSzfE7+9OcaE+k/GoBro77s52Dv++hVwH5
fnNAdS7pF2Lxfe++WhZqUcSbstNftGEX9adgoA35ve/JYL0NBkvbSyLgqd6eGrmsa0IkZmYQAwz+
HL8v+k04V6YJq+2J2kVE51MIviyTJZyaOrsoG+3T0w1BxhKCLxdN77Wp1Pa01bGa6ZlXA1H6ecno
M0Fdm0neDEj4bU9ps0BUOgRRtfIybG4xpkcdDcFwjhO7z51aihIHo/95+Swl2pgPabdUfEWH88Cd
lw7oYA1KHTXq6zLEba/P2WS86TEMum28M0YJc6gBtv0mdwrRLFc0UZmLz8BKInya3Akk60Q1JX7G
1LcdLsqfbcPvONbP0Ye4SH4Y/am9C92rwyQQa1t4ma6/bF4zmAKdGTfRw2HuKjoTBbafMRR/vuJr
awSIFbqA8btXytn9+oqDcVE8aIL5c7DZfTHONtzNn0+4z+EdQ++Nvwg62LIId6WYoUCYkqyz+csu
393Z36ziTosDvQVXIwdJDv/Vk2/BZHsni5unJmybMTiMnY2cHx11t1gj4BpKao1IuvLtNADlE0zL
qCtORTr6e+vmJJlrNJX8or+tRRo/LoGpUzpHzV48vR9T8h85onlLd8sicuWhckNRorgiYm/f7NJl
HXaTxLu4FpUa950/gWm/IZ+TaAI3ZYJluvx54F/bNcgYKBzsuP8eEwTEBL8bYBUL2c79kHycLJ3t
M+g1xseJJaPCug1xsmitSCjOsl1UFvBSjD89WyfW+5IOLDXn4lEs8b6k/b7cGnNVaj/YTWS/Da53
7utJD+Vli1Yql49ibnaf2lvTht2ZeD3b6M+P9FPZ6l9HGzj/z6QyVo0ZhBL+KpTog7bZuoreXeko
A/bWqIERyguAhd237s99jALayr0JuexbHFu5mxRQEw4aBzBlvfXolcFbXa8G9bXOqiS8QrBsH4ce
lAd2dL/wqVIG+yOuRRMPZ+UkJjjr1EzBABTUah73L4/2ysvk0TLaCdOsi/pXkqCvc13joryktt1K
09ppt1Sj6VlaW72V3bfRTZUPIjl2/faU+O1+PjZO5zEhCxyHYj1tTeyNxTkLHAvnsB5ow32Ykypg
9dFXCGvSlk7GEqNtsd6tm8VsXpW+njFr5Ih2K1iOwuUnYiyPoWiKkKEYx4RilTyqbcWWkJlf8dPL
+OymUH398yC82qOIM5GowkiBh3qoK752db15C2P4s84HFCA7rMOLe+vLdEFWjchSFn+jsbyq1wj3
S8LmgZew1z8hdv7qOHKrDq9VL8mHwXqsEJBg6CIXzn7GJ6x02EUnMTvdMhziOlgZ8HoSLS4LRo9R
ms1Sj2+TeEhFdRZjmGIM2JDTe0OHOU6AxmHjj0u7d0d5mbain1uGcqnTlr3CLtqno1DLPhFOVXq8
ZGuVTe/drum4k0gpziYVj3uc+ufRhgz0u03k4fdDACOx683vgf7vFgJ3cHAKd1k/SLnGtTiMVgW0
RZtdUT3E/haaFRjKxKSJSCNklTwY05f9jVvbYKG1Pd6Oc2uKxgnvRSOTIO/nbim+uWg1Xc0COPSo
krarv4cVyPb7posb83XevHp+E06euyC4WLVZpPMe/xGu9ExxxPRgehDMDvzKbbw74HgvO7atybwc
qTJLpUG3pD19hGQ7mXDJi0VNbIZpM/NaHxYnqsLqTOLfho9xPa5hkbuLZ2d70dksPYH/JorxepQJ
nlmebPW8bYS1LEV9vaiVjlD9oKv4PGVJERyjxlm2D3Pc+eWTDetCQJkefS9fiU+hjsTFOGTHrPRn
lRdRXVwlfjAe+86dt1uRta578UB3aTrtDKl0TzAZKG5fo6lQzseMrpTLB7jgwXjvDGPrvOfESOz3
yMSx+bgl9KJGJLHrPDm8o0FIrS6iBN047/VTEIgz1QU+NfFmG/r02Wvg3H2Xvu6m5chSWfsfmR1p
yZCreh686moUbR+lR+KAqI4vVL2p+CHzEkepyxRrf6jlD4lCFPBjviCgYcL7LegmlvTmGYSWUW5y
x9g9tW2odXJtKYCQ9V0bLaovTrQoH+fpbo4E3bLPImxmG70XrR/013GF3kV6Zq3ElIbqaXM51skw
lHN2KJww7gE/BU2hVhqQDY4sL3PZcNqgAjJDzTlOurTRp86xcTRcszhmR+SUfQzgC1bjdWWHcQ3S
JX4DhJzwMr686ZTwrrMDzYZDLkfBb9g/b7bP/Ommio0u/CtvcZyEIuMqUja5LG3lNZQHhNN+LrqR
U/I4RRBxqHxdSK+4WV5FMosKMkB61snbSjgVHS4SFTi+vkYGKkunN3EVRGV26LNs96oTM0ZSPSWF
EM52G4b1wEg5a4/JvsdqA6XeOnTaTGq4x33p1W+raq5SGtxVGILi1JXoFiECFfj7La2TU7v+yS3k
WvZHV6sK8n47uk7UfvILv+V6TVVn2UdbpH2fG0JvRtZPbckJknux3L+E+8dlQRgk2336kJTJHhhI
rw3icyXnfcQCuIm8dIMcnce2SXaTH067bgok8LFjAWwt/sZlzEzD5/TLo0oKwRi+vkr4x1kyCK5W
S48gs0XrhHnxdCj96H+8etnHuQ3prjMeHesYpsJpVSrDH31PQNOfTUllTQJdyluTnvyCjKzDDIa2
t08kW2zZMl6O3LqLtFvoLfdpley3XDLTenuMWVlcgW4LXv8snGVfYLFx9pmPVof36qzZhwYFET7K
EZv2M/cwtQOXzX89jzFB0D8DuEneixbdxY8qCgXM+XDOAIDQuZbQl2j9/nP1iG3I+MqkcvaHE2QP
eOktq8bkv3zcLNqi/adgiNR94JbGefw11M7Lx/8zyC+fAynw1X3i64Yb8FpHTs+qjHVpLugXrjx0
7280lT8UflCU7iMBOHJyh+hlorptGllqRN7WFNetl63kUTwlpzV+Q//2jlGa/KbmI76GSWRyYA6B
uqVy193pLRoIHuzRpHB70qA/R7DT7CDs2sszSb8kRqNpHKR972q16R6duy9T+7I8YqFqxicOS/7i
FCX1/vBLvErWaeGZ/TIylDFvrlBsEvlxc8rQjjc8abAP78tC2uxquUsecv8WeMYDf7fX8bK6hlHu
t/4yoDDXN37oaGYcJjRqj1pVXW9Uk1NtVuwgknuaKcZgT2dVsSMfw8z8lhNlz89eXLQsnyHCY+Xh
zYSz+2YAy96/0J/2l3AqUl7q1t23Q7NF+/23Ni6otLF1URd0JqKcz3mUfeAVwZUa1sQbb4OXtVJW
QzYml19DnlWT4XaWMlB8CSdAx8UrXSrO+cnrt9ils7up0umoe2dsy9wdCsHFo0p2hExjrcE2awAD
IBumCZJD0hX7dracr7ynVhtX6VnhLC7rTZANNQSMMUQCu6GIL6yb6SCGAtjQyzzL52mWPPCC0xjV
D01v+f/azOB2Eal5oKIeLL9+mNQoAAVmU3F1Txbd9BS3YiEKEOu2r/0ZXWlA4iXofSxMamRt01Pd
cMQ21J+2IhuuKcQw2/LZjZcKe1PUXafU1S84uRpraaqzlTXx7rc1HMIguNKVZDguwc8903dpzYAN
YlZiewpk2s0j2qGznOMrWjftj75kxcAQBXrZFE9Ex9AhOsWb62HlRhPuw+ctel814FX7En/BT9NB
zfy1ZyGhOoexLH1eDAucz/cl6KNzKOsNXBm5HNVmByCLNW7uA+0ZPhFT2MWiniI7sK5eQJbNi2oj
zrbtjfCvC9FvfMf2Ar0JwnJQwz4KFRCl8BShb9MQO7X5WANMRLeNivf9NIZzCQhfqHTEVAaxWDnz
hhVLQ3uwIN4Hz5bBDhX4NlVg8VXdFvy5WWue8vOMeyacm1kMxpQPWVDtIGVnMVj3iRJBPL4LgbFW
QUFA5azyHM86qocj0AWFy4cEECj+EhaBR0jOYZgx+ZsTbjxV3Db7sdFEYh9z4xuPxfcyktXYgUQH
pVsG0828RY1I3qnNzs6jwZkGVdh0n8VfsLesL2fWGyNQQRfZl5FuHYw/4eWOUpFe3QFk8jvdrL/E
2Sp77zlc6rh+iONer+Ic+t0wOv/MpVct4sSJFtQRBX7g306e1l5inkAkScN/cAvYCUUuojWQy/s5
wbfpv2dTOfX+50GkQBMXo+zUZDmSyrQC3ULrh3R74XRYCPZJvONTQnHKrGdZ5U2V+fnEm04yHZKZ
zNRy/PUkL3PZ6wqAOIeltO6P9dPc1PW0279sLXZrgve/b95yaPZPtD/Re1H5+3uITTp8Yi3W/YMi
AJ1oTkTue26jhNDPVi7wFsXDBiFBnyo26r4rs2b/za8li0+JJaLQav/VCwS/m1OnyA19dIPk4PnG
Td9amRQzKq1oBDHR6yYy/3ruUX6SuGXbDgcO5Il4CXHLKJzfXNZ3iLRg/QBuud+5Ksk0fvl1oQgO
h/PYs1Scx5eIrS2rLVF0Kdc2fKdeDJZ6ARrR+d/BaKfudxByMLEJQ8qDm76jSXEfW+fRlpHmmceZ
LN50U/rF7sbJcOEayVTvt2V/bjgHtX3WtYjsvsm1v6cZj+287GsyEZtPdV0kh7ZpThIaB6v3ZUDA
gXejp1I0sDDvg+dUt9KnHuxvXNlXAT1YDvaBFezvld6Ulr/CKuRIDgG82n+UXRdz10lRLOyGucPM
9k6476AaXgCjMJX9fu9/ie5+j+32y8N62lU2omjnxr0KbI1dOmceEqCqF9NYgQFzF8QB7KQ/X+pV
Xojd5FJCx7WArPj/a92nOVU9ZAOv/c8acdXSdXmvRRi+gUm8r246JeyTasuKGe5CEzJlv4zjn+/l
dwghcpF95z+kCvdSftb5q5BWTBSYjWy9R0r/MGNl5O3++DBQwoQYPa7z38b5vy+IbiHAwU6lA1x8
zddT0rhe3bjifb+0HBQFxK/xOlkVZu7Xzv7zA74qudqfEOwWpryHRqlHOuoVkLnUVVi0Yx1TUvrT
Ysxy20F7eGBrFJ2XcEinc6XFZt7ZOVirY2Pb3Z4HBtPgDFvIefSXO/p9pXNHhFIp9RRUaKAeR3bw
dxhhzVxnTtagf1+/bKoZv449vlglsOtlOpVMgQwpdPSPWcDhgGvhyP1GKh30dsunnsj+HDVBF3GU
Y1pWiGW65+PsD+E9lGtAPJnPL/ksqHa7mf3zQ7yeRiYudGmXSMYEhgrk79+fgXMXXcPFmR7koHbL
tP10hPQQtfbd6qQ2/Atb+n+7XuQykfs/OlO8GrOEQngm2LUPv469pZB0oXA7LCsFunB1/k/QGnxP
L6XgheejaTv1CK/NQTALkOiprGjGuHvBOMn7bCSqZl+0Q78fGH8e0N2+/H+oFnyWLl4s1J2UQqaY
n38f0HndltJskbpKWgdF2jxpKP7+Ehs2zN+24H9fiqlDCB0eOJE+JSq/X6qBMLnaIi6uXlyRCU1y
bM3i9w0vf36qX1SMfz0YWCGXQoDB/5mYp9Du96u5LnmZpJTDxWy+K4eTT7MehtIiJ267f4atJYee
d0MBtooardiIFg/0th295pbTGgpOkXdKg/zc+SHYg/u2EVFRdFcrvkHUPYilVB6VyMIn5fR56PuG
MMhUftj2p2ZvSjTmbuei9ELBRQTUdhcsXhfEb7OXfJ6KCUaCN6JtvH65VwUsNigzdopLD0ykgqpx
RaCRwGyrnUozFb8clMThzyTVDfO+FPDQUw6L+KcZewk11Ey35cdZNj57j9BwdwPmyXdwaDtErOqH
1rd8ABcrtslDgLIpX+C8+Daa5Ci73dWpt5XohIyNtx3awWRteYyhvlX28B/Io+fYRKf0xZH5uVTJ
rM2M79an+yGe9LQnuia2ULF/oicOl2wUUcV045KtoMy/XpqBeAo8v67qjwFubxY8xOuYhfq6il1n
BwOGyYCzri9xWDavQ9AfpbINsCsITEKW4VDJMe1E7tiumN3m0FP8Gvlvs57SoflU9HEY9R+iNUPQ
6AP5hj2jhQ9Ig7mHbhxIInwoNWhzcYSEBJ3gLE1PQVjeeDid/6yEnkN6E8XL7H/xomUd0wdgM6Hf
tVlWKf9UtYMD01BjOJYxp4KOXPqp7Vbm9jgv/gbVz3VAJqB5bii2pfkarmK+U9kwDhtCK9VcEk1n
qSEvCgl3uIRuPc7PsduoVR5FiMPdHlCLaMynFuTFQeXsJeX2yxbR1DEr4ru0wW5X51bWsW/xon/6
WQDfu5+4tuN+6LwsDUpY8AbbpFaEbCaDEaMPk3HjxsOSFV3CbfhK+YdZOVP2ASPepY+6zZz63JRR
ER0kNQiP0YpCzXEtZ3Epwym4Kt1gu27MMl2BZHTvExP7+ZJF8iEpx9oFM57MB8GivgqLqBsO7D75
XBldfyrcEumYzBM7VzMYLwS7QEr0vrtNtfulU2zHdtbxXTyX+piE0CwPveuYc5Us4anqSvtmq2pK
WPDKx1O6ukHNio2bb1LbR98L9a0JneK2mYbxBCV6yeG+FFdTZ7OjzOb0XaIlOsalLr+XA4patdTF
YQ3b9hjR3PUm3fzmvIqWLHCro5CvTtc2D6s2Oc985XVKPPZsls5e4D2I732m6otavHo7rFkVnWXl
do+aHhPboQaiGQ5O0BUf52VLv9ZOGxHK2+bDnPrlyfVH9yZ0M1ke6BUT3IXAdGczDu2PoUrEO8DD
Er7SGGTfPVI9xDOe9t5PfiXLs15b5+QNzfh+mEIAB0zBcVgXexMMZqWtcDMjgJtkQqafysnP1msY
CPbb4IeVd+og0RPmlBREH6YgSn+kY5Q0R/rymBuKuDp6wnlj9W6BmEqc1HS30TB6fS5S2X11q0Hf
LTTAuoWsv69QEe051GKabxbc2Xs3UdM16LdzU6pA+scU6/fdm+laddi21INaDa/w86z7+UfvOEvu
l972dRiqDm6/0NAHt21g5cpa1wcYU8Ye9Tar5Sa2BarsrqfLhxWF/quVkCqf5qAObsLUrfWNWXpz
9rX1b6O6WQ4gvU/RvH5zrRAPocf2gXeNOlJCwdihWJopOUZrF5xgybcPWobm86oXfDJI+GMxoMoC
B0LlSVlE1DzYIPxKZro7BH7dXjqAgoPvNuO7xWsVNQPrqHI1jsXHXq79J7Poxt+7DCL+4xkqDiru
j4xrCubGxlskbOslnd9m/iDrvN2m6muFtC2llG7z1HZlf9B68t5lJBGutW9oMmxccROWbfh1SOPl
rgLvh5QP4MpFxXgQ1umJSG1xR6PIbpdkVtlX4+DUHNFswF+JqqF/G8+xOmPo4zjPyi25Gr1OvoWn
A7djluajT93PZbKLd6n0FH81gfiI4mf1Ecr5ll56jaJ51TfFj5UBoaomsfaEG7jC8M1QezZhT8YW
kcuDS3uc6zhTmsbIWeQdimTIPmbtmD0Hiw4+VEZ0zxP1gj8sC/w4JZ1/H0IsuLicFMd+6cdH/Evn
EM3tdOeYQX3Z3K69BLUnYGYBJz/I1Q05yxYskluVdMYcIxVfJSRmcj201UVFFPrB7Qq4/8m/8dw2
OFcQwz+Dy/VvMxSpr7y1zh4byhZvi6HqT0uCySUMbsqHNnTHG2PD+W07CPPB0Ij0W6AmjIPfr9ND
uDZsHjCtN14w2tvFJPN1OS8Bsss2bS8Cwjd6NTEMS2CP7HpzDLRrIc27zU/lxxTo5HO/peMHDvzi
is2W3G+eM8JhistznYnojgy3h/hLk9XHdFtbypHhop23gt5+Cgj+bbF0us9hhrhnM1f9Zz3asCC4
3rY7k4X2FqKSAh1oug8FeuV0iqeM4xRQsnHlkfPLJxRC36RTEYDMG+e7I3w4aHdrFG5llq/Ngq97
pMSoSdM7dMCnZDy5nVH1eKgzLe5mRxdvQVnqBydc26eaOnv+pgDoLb2nocGDqWxSPVDED/0y0l55
k3Xa/2IdYee8lrNLq9HEfiz9aeov0q+DMIcFn9yGojPpOXObNrtpZKqP5HHD7TCR7z6m2UabwWob
s+nQBKJ96Bzy/ber0yeMdezOo7nrs4lEj7cYb75uw755Eyyhg/Z4Vuo8XoxEKDvT5n1VIP1wIuW7
ytumVF15dEwbQUIUVAlckmkYtvdr2horL7vr4R6zfunqjpYbuqMnPBo31BHUuZfgueRRY8V0D1pS
DXlgveLDnGzdmnduHd9B1xNooXm4iLcjgfj4FJVEf5DzHaPHiKomt2ihFVHfFyf0qV5QYvqwUcnj
Twf02t3M3vgYO/c6DckIXHq0msxRTmjQPGZOoahg8osaCX7jCIqvcyfMlscygDVz8GVYv+tWz9ku
1CFQj+Mmve/e7Q2k2tw34Pj3SY05PUKQ244dyNZN5VM1EnuJukEEZRmqN/XqxNkWMPytuzRHcBqK
9WBpaT9q3oyU4aTjcY2rmDKM1g4d+yElvZlbb/WbU+jZWt4pSXaWFg/AvPk2LqgnBc1K4iexlaIQ
FDH5U0Gi8F6VwKTHaimXq6Cg4vxIGZdMgMQq412rwlAyoW2UIOA+k/2OR398cKJsSfKmEiEK8qEK
gOLA7J487ZjvU4ZrEhiEtS9dJ7zgVEzSt36OCyedLic3DxVtPiQyfr86YbfX39iUBpE5lnTkA53r
lEv5DSPUp/FJ6poe0kXvLdlJNYmXyJP20W6J7j1niu1HkrmNuKr6NPxaTNOXbZPFx0LqL0Wmo+pA
mNA8znA7TiIV5uJyeLgYidiQ/kq223r16wcTlPY8SZPlutebPiTQNPWhaaLmESX9+GhMvB5sWobY
VzoKfBsLsZ0TakIOfbHQmFBxruTeMsz9ceOwCd9mgwweEwhE5lhOYD2sBxbMAT7c/N3rtHqn+3ZI
T0OSFHdD13aPth/G4mSXYhLXoMYFWq/Nkl2jUtbTp6qvz6oXEVGo652yUXa3SkTOva+W8NbXJC27
gq6eKiMsOvq+mL62NrEXmqj49YHKxro5utnUDyftxd0D/MF5vNZmFodsmN0l79Vesh0Pk6YHFmVc
eQch0l4PMQ93WgG5Hzdhyu+CvHd/qcivHQ2bcj5sqzIPnPIc/mWs6mNZ4V9wC+I9p055tkmGHmyr
5VNVFt4XkLflDGknu3Ru1pwTnVRvnco1+dTE8pPbNh/rCiZYQeB2TnxRfe5mn+q+KOg6qgyFubF+
IJaDMEuV5iXg6I3QPg9duCDcJT3nCHaDNxVhyc00e+U3JYPkixKF90l5wXw3kbk9RrrvrgMg4yfA
d1/tNo3Ko6By+/tYiAC/FeO4L8LwW6j2YHhtm/3UXvzhuZtSpzzVcUkiFDC5i6/bqC27fDDlMpJr
2jrAwmSuvDyosSOHGJXP6L7Wg/8spRzVwa+5h0NVJzLNFd+bA3+xJuSqo+smtpR1jRIip8HXUvQn
1N34P5qoTeZKI8L5hYN3NofMSefpyhlVfBx15VyVPb1rdt7A2dsmZQ/l6ug3Edrsz3ZKNccDkeeZ
vhiwoajHC+5I3ZlbvUIqOZgCl+ZuGax+Vv64lPkAzDgdyqlevo3jyl5hUxKnWQ2K+X0iazUdyMhN
p7aaghtA6gLKVLlsOPPQRn+EUEjFuUnkeBuuxG8HB3dkPNYU9Ecnp2/g/LrbFD2NlLB9TvS05GoI
BhpAOb37YOfEeyS7lmawgvDhDvE4y/oy41TdYP3a+bRQ31XhymW4nrA4nO4hkLPn5FbsTLy1cSN9
MnqiwgBGCosoD2Ujq1BN52KKSaU0Kq8UTpo57WEsrR/XvbAsj4JWbJ/awbbqjd9583AkqhAKk5bF
3aZz49miXi+O61dt+Ca2gUC30+vL4GsNbdRp88lJl0qcSZipxb1Xsovp60a0vYT6YDeJplyecOBG
61GSv6J01cLmDtdjO62iUbdrKvzApZEgAZh+W0+gQ8Fhgead2bOxui8/FYUKu+I4s1VIo1CNE7Tm
MNFMJB7PBb5ae22ldZp/hn5YpohCWlU27Smi2l89Ctcn93LREKXG9mhWdCcqRLq1Yh5CB7oUrc2s
JQcwQXPn8X+g75y4jONQtesx03KJPiEy5svHF7DW0XvCYayzHRr1PbHoW2oL99Q9fIE9D8I+3JLv
RSjcJb7Aq97Yb703ZOVnq2dJC5c2BehyiGxFNcccEZjj8clKAIX0bsShXB7cKnPXMLfFYHt12chu
MVsceVVXPQepbafmGNWjXVtUz3i87YBoj+8POaSXoBGPwRjpMj7RU12WwY1rbb928JDKER+H2KHo
z1ojG+dD0+uOChbSvQ+ZC9ddZ1jMNStxotLwUo5Js64aFHYCSS1zKFW2nsNT0S5hWZ/0DOMmAzto
u/Ruw/VLT8KpY0EWbBKZtgcv7LPwlKxbEF7I+zVPOrX1Rwd2zUgTFIrPUJJk75xgmzTf3VbhZcF+
l0adunjI5HEy8FSWw4ZgzTsKhuz6k2V/k5XF9DaCHXsFDlzeda4IcuXH9r7y1r2vWtBA1poyEsHa
qR8rFPWT6x4XLkHQTK8hqtWzai9mdGExLqmeW4pzJvVdb65QmFbUTA8x56g9jsG2vh9KZ15wEJz6
hAdKhCgqHUUXE4djQ3ftdHl2NrGsqIMWc++9T1WpouNctu0345LApmR8IjRoN2ciGjGVJ0+4EwYl
D0mx9vfCWXbEBY+aRoybksWZOq1JOOfGeinkHL/P2ly4lPaewtUdrryhSz7XUx16Q56I/8femS3H
jWxZ9lfqB5CGeXhsADEygsFRpPgCIyUKgGNyOGZ8fa1IZd7OzKrbt9KsHqrM2kymF0pkMMLhfvyc
tfc2CSGjoZg73FC9pbutfFcfYlN3hv4V9AFsIlQSyi6C6WhHCiTDhCuiuXWbcvPGZrOlDj/PDNzm
cLIKb+MVbnnU0g7zT8BrxBWwdbIC3TCXoYtxIQ4YSWl9tkO3wAfjzYijLdi6fSvLVkQDDbOPFWCB
tZEE94OmN/yeq9y6eAPcLXzYsR0kfrARsBWfGvASzUMh05PGNty9cbmcsntPVOpadVlmvqeCcY+K
oOL8gy3SWnbWaIsHDA6SM5hk+j1VBu+8P60zuBqJBmGxYm0Uylyfnv3ZGe4mVWb8CsjYmA57VcNu
6lWIFQoH30rah14cCExWDZoWeTzBxrxMlo2O0Ck6e1/bQoAnKuexTdJm25u1/uqqzggDDw4xU+UK
od+h70dytNyiqTTz2By6EVFXWQPIB/kYjIfUVdBpXb2Cg6bJNPNyAzzgJsVtOCK0aCG/lJgGL9Qt
hIVxOlojW6+G3iEPe+mBF1pp11IU1Et3tgY5nFLTGP1Yd1LpbQEh5NM0ez3UcV/zW0IDeG+2ynx0
9RTgl1a7Vrydb+NBQU295KFbJAE4StHmWcyBLiCvaJfcrRUdgHB1pXQ3xQhgF1t6lW/WFjlxmDrg
dGAjlYxHS/6YuqzemEk3R1PvLF89dovxZu5rJeOyHf2HzlH9wI9zsG7WYHqOVmU2Z6tMzBs/KwsP
TChZyHUzkuBG0zLzYynz4jhrsruD1RMRDJj5jipmqJkzeJgi5E4nVORNdr7Ew6/y7VL5OMQOWe6X
7L/KKm+EYS54QbqT80VLMjnf0rkqcMu3G2yDS7x1vuYBxENYAWLcNhAm+sabHMTma2CiamgT3ak2
lSGyp8KZ1YSBD+fzSH2O2lq1/vV9cy+TNdGGtswmufXLynptoSzScBzKr1ZXNa+qxzc2y2t6jxCV
gFLpyJIv1ddUm3A6KLpZizQqj7MakPd09F3e6nTQDkrwUMcqL7wL3mLNsXdatB7KK070BTzSbXX/
Cx3j3GMZpO6HNFdrM9t69zCitj4UXdObkRj96Vqt6RXoTE2Lx+s6f99ZWe3Ga6BROFV5MO9qxxzL
B9SymITQ3IoVS92OWsvB0JWIwJt6aTLYwMl4zZJlfg2S3ghlN+hIJ51iU/ll8gOsWI9tx+6ffcr9
nWEnxkcDgf6q818czI1440D+X9Hc+OeZIf9Ojj1PnT+8Ayj3d3LQMUXy+0Y3eA7WuyDVCioaw8bA
dF5VzTWjs2Jcb27oommnqTXVi6DZEfvYJ962GLmRPZAZDc6Jpf0oMssmnZyu/kHK2mAUBmlZWNa3
ZaD7rzaFpB+kPjigiorISB89i/fKjbap5IOyu8Z2Lr3IWnb5jjBi2CTVon8GEpgXURFdJRk4Nhd7
AaVZdpOJVsOMrUaf++ygY/kg1gMg99I/J/k8Od+c2m6KvWj8qrejxFZ6r8X+6NiTYvMqoFmYacFH
iIBEGT0GvDNWykZfv0rmC1fp82FYZrqYoWvOzta268l/c+u6Z1MhIrWcS/YxJ9OdmDoPTiHWFjdN
AVpsGCtwZMp4qCo8eJkG5WDstgMKmsnmU2+1Bc8jBpqAeptOTktBztuapwW0kEyTK0TOGmwZg6Qk
0Ojt/Wj5mChsc2t2lfrS+FMyiphBrM+9D8FWPotbIZpuaOJucn3X2OjSGrr2YyjW0VhCvovMl2hq
bEoyokozdoZ9gkxSBBEd6+tvYrupHpS7LJ0xKX8ZtHQ1nTBP/IKvwcJ77nyj9R0X5huxdEnpRjN+
/964/RfjuT9L3xj+IaC+2ggy5ATTA3z483Cu1rlziFkG365uYb9PvU23cBg/KatKoT0nf6yrSK9s
ZXqhp0qESGHJHKWLequevWfx66Dr//26/jzt5WV5zOmRqxKwxvCQWdGfX1buLEiT0tz7Tgz1VdtU
/QQ/qiIoWYhaw7jsXwwq/zyTv/5EZNy8G1ftMCPfq1XAH1XDNA39Xkcv8Vn9/InjT6rGcmrFaL7z
MnsAghv1WUPykQuGlT8/ir/l1/DUVPz5qwXDn3ww/2uWDrvP5upB+b/BRBPVLTcltp5raAUzPmCr
P6yV/+DuEJW5lJ+cJfW/Hbryvf7+R4eH//R7/cNpM/gFhwYXLyoPd0znGvjxu9OmHvxiQuKgbMH8
yPjVDOI3ywf8OS2EHpSrHqowRtg8QIycr1abV+tOFieBVSbsELN7/++4Phjenx/F//DS/esK/YNu
HeoIZfxgi8NQ3WR47Hhcx0YK1ZrMpIzMhuW28GJzijlbl/W5Tbd6vQlULJyNn0VOQjZymGGVDlNu
b9iGvW8FRu36IXAfWmYOcHDBTiahXe699cUnM9T7no8NuZQGSqZvrX1v2KckfaL/lKVxCkldRIbz
nmePfnGrDbeePLYmg6Y7Ljw23rXdTcHfN1pys+aXbsZLro7K5MYw4IzzW4UdG5cfeo63nr0jVjPU
iw+v3ifJwxTQhL002mdxPezsW0URiSY4rMetLM+VuLOZWhjbMbmhOenWTwhnCisy21gTe1Mdsund
HNGnNRmmxV0khodqecysp1U/aMWLsb6NxcHLzkm35yrkLjfptFN8n2nryr0gBDI4uUaCt+CXwIm5
//czZhiXednR9+cwzIKTMW1EedPJ/ZwdrYlG+d2ig9LGWXZcx69asy27OtTHrSXuPC1MrL037tX6
GjvpXpuP1z/NdrVfsvl+KJ4kVQm8XFWda+dW2Y9t95iUZ5HtNYd2xCbzNzmWSC21e9yL3ULBr+0J
z4NnlwYTtF2bXX59WP4bdpn/gUYvyK/+uc3L//mRZu81XsHvf/Lk5f/8fOA9+xdKFlIjbYSPDo83
O/rP593VMXjxoAxxTIVpw8zlHw4vlv8LFvOkleKYyr2DY+m3h90MfoGOg8u4ng4/v/S7Ac3dT9jl
p73xf+6rC1/3ZwYQjT9E/dUXwvDggulZX3eDPzztg0z1ztG0ZGPUkzjhlvG5ZEio9HU62TlBWqUz
HVtqs2PSjOlRG7OvhS30LeVUpJuEuRlKNefGvQobusR1tlptDKSqpUPhRRjB2NdCUgV3gzMklDwQ
ZYSq9+lU3hXC6UZkarbTohNQrekVKhRz0ZjfnE7a6rvjqPmGNnZHLkxgNumLxG7qdey98dzb3ocH
3Htf1pUOBg4xX4d+Vk1V5OqEuA9ucGjdIB7tPilinWTc+8xmimGgQtNrDPOaNEiu6mkVhGVPG/oU
+Lm/7nOKWLQWZWz5cjhK3xkhXUvjOGb9EDmUp1Gv5XfeOutQAR1+THl7W2n86lyMb7JkeFuU28RD
ZeMjwbBHHVG30+qsCdJeUy66cP0irk3l7tyafAvIrg0tpxsjG8SuLOACtmPbX3EAPRnw4Q5qA5Q4
cciqWbuwXhjnd0YTGZR1WjjaXLv11cLrxs37iFJ63qgqiFEsle6l6n0/RIn3Y9CWs6i66TFtq1tw
4y6lmzBx8QM9U1+UskPuEOLc8S2H0F3dwjhQ/PFzFz3LLmZh5hl7dcYZv4y2E7VtIaetYoxgUP73
TPMrNx+HKOu48Snl45mcpmsWWYjpIhqSET2xyafz6yzTl2UxsschsPoblU1f2nxinOMiK98aUkdI
oMNoOLxtd7qQh4FxVDrKu6YeCHo0WjNGLYZ3jHK3xti9F81IP9zo9J2zklJuBkW3Rb+gdiOSJwKO
gKYIeTEutTcMzqYwm4mcaJYMjDsKr7vUJzsz1Aprmg5Uxcuz12GLAcUibzvH2ye9OMIPrdkW+Jeh
erMyKt5kai3ZIgdSmeFhSaAX/nROkvKg+qIneNoGfL8vq2zNjgi0ILU4rie1xX3LU7GDUw/Ysoat
R6mI6hSw7627Zs5VbZTv0HMehnlK3hA9pRGU2hiNCvorXp15w2MtIq6a6+OMcRKN+XnS0Y4MT0ay
ehcxoEwEdzeb77Pk+OiwEQWCp00MxxwOSV1HhnRvpjWlnSZ9fVvbMwdXvrwx/fxRW9wMjeaYyv60
rlCnRfDhFta8LaRHN1IFJ8/Iky82Ds/hMgi51WVKHoJT90XHcwQvEwu3SfodGkat+jR5mLas6WU+
DrSVCOdYi6Pr1PU2K2pA43Wlk+HNw3Bm4kHjMmPrKY7N2M53GOqInFNqRJ9viRoXszxtBmZVth7P
q+iOGoDFQ6087zEd9ZNrSoYJCTZSx0GNN0k6iZvGAolEIB5ca5DBhfnI3dGxtlyAkA3S3C0RYjbd
zs/7scZuVKe3P4uVROpW6+0dwsOuitZutswNoxyHUc9Q3OtD2THS7pQ8p02Tm2GnL/WdibYNpecs
M23Xe47xMaZGWiAgnOYqLFFBOxEaiMhObX8rtCr9QTfHZZ9bAE4qi8bdVLj3Gt5rFkxt+QPlpHgt
g2FIdmOOsyC9dIY0mhKTF/oJMURaneUPyTy+4/0XHLkd86SXRsXQLGPgm1rWU8HM6AgO2O30zrR2
VZ5SlBn+xBytzetioy29OmBmHOh7aLg3e9W6Y7BQTHmSSVTowWqgGwRT3vUycebQVmAN29YpA7a+
Xs2hWWWSN5xeaTlN7zS9zMhiWrjljWWZ0Y1uGlyU4Ucb6jGpBrXViisPNLmpWkMHf81jM3jVLcJ9
+Sq8bjIiFXR4f2QqntJc7d3Gf8LPasji2XnS3IQpRdqlFX6Es3pObfNSXgep2ujvXaasdZjNPtbI
1iv7qzp2uYdUzKFnpNO8w+tRnr2KYR/KFNBsYDXJnQmrRGamfsw0rd8qxG1IJhykMK4znLLVI15N
my5OkLWKcMOywjPANvM8qvB4cvcyz937QqskQFVefx0LgQZuwEctbE3zqxW0dFsRUtWZRHCm5DOr
nIi20bvHvou+k2Hfu/RK9XDN2nMSOJ/YIH03aX/BFGm6H4ss0W9LIVzSimnvs1FU18mPWSnawMhP
ajx57QeOKP+Y41QdKxxIzq0uq6e6MpnFIDDeWJrenpBLLSzjsubUQauKq8Vgru+NVLQ6KjxWEMU4
Eil2z6xIhdgeHacmqEMzb5cNGR70BIsRKRuCymvnMK0hi7TVZYK2EiuHCBQx2nTCS/6ML+IDram1
304dTRKXpy1JXtpaD2yGsBV+ibXLIE2rdyVKyqg1tXRfMrcEe8iN4W01xvqpB9g55PR1L2trNrgN
YQmBRFvlKo/yISjXyFX1U+Llgg8yW9k1A+xXm3vNWCG6dIuaPEnbThwzjrF3/GjRzFW9lamdnXvL
o4k0vyJXysW92zSHb8gHh3bLUMTBAtZt9S8r4/SjVbv1ZnEElcYICHvse+RXjsPBsiJeo4mHj4YX
6Kc5T8UGOOo0+56GdpN5KqeAU2sh4pT+a0FXyIggGg1/2wVJdecujHo2SamX576o3P6GbsU8h90s
T0Frjl89Oj8mo0/zFg8DcdeVzU4wAcSjtf4GYczMfrTwRs2KFtf2uu2f1rzQ59A1uD0kDUMS/Hqs
YmPNy4rwXqS7QnjiaOKi82QN8+xEflqRIAWhthUclTXTzvzUZtZDDudDcueCEwCZM1VwlzHCYvCR
UK6GSTmVH6nRM8alpSTMMF+l6qMcl1xSRiUmQHEe4JcSFqatihg7dkvu+tkdhqj3dbuPDD2r06e0
X7zPsh7vE6GTDmRavbccbEllFfMJYty7MthqvtjSk0RGz12jtgHS2XfiEPSzHGaPOydFaXKb0ZpT
dNLgU0NZ9gHt++HKPE9mkLh7oXKGb/rAjGg7K7cjBdXWph/C8HDZ1JT2Ja8aP15YSntAIRPRHHqe
EJnmaG07p3Ev46/qR6uIs1mkJ2zP/WMnZL/Nm/FFZZnaAvyH2sJmmpEqG8CGBoB3IUhfFRezSxOK
KG4eFFcA22KQ9DIXepJGCNBnI8Zu4q4zklONH9ZWNk5yk1TmuNUSX8vi2h+KebdKhjRxmlUM6+cq
66MsyRd6/LOTwnXQHz64fpMfJ5GZ6OQSPAYHc9oSFK9CIy8/y9x2Q1FY5m3OZPacLOPURutyHSBp
tTSZY9bjB6oUtbFWnBf1qvUj1+1i4Ulxn+Fp2/EgLOnRtuwbpzDMHZ8yRbtV2efFcrJdwKQVT7Y8
Bc3Lu2OOp8ZGCPBAhiqgikX2bc2WvV5UdazPXfcFgR1pYCNupB+DmUz7wW+MH3ywcp+WgpyhSbvn
yjEj/q6xUKYGT14Yscwb1BvBW9saXGmzucuPzEP86Zmd2x+ONAfN44Jf3aYBYn3OOKdLJoaSCDaB
ZPRjxMfn2UrK6m1aJ8yNG/BhEAYnDVNpaYegscr3zALe7PVFAcF0hvy2NrUhwJOcH45FFQNN0B4L
bUBHuKQqJyJ1dpbyNFgeO6VoU4I6gkmUr+s8Vt9LyxuXIwMau9zV07AG8L8S9jZBrA6cOoDorg3X
bnz20GgvgGnlzjcR9ETTBKAbeuXspmffXGGHMscecA4o6tzaK5ES4BxY8xQtdWvXt7ZK2zkSC9tV
mLnMNZLJ7+iOA9hbj7MXiP5gA24TdSbbPginNJgsM1xKs2VAEvTmsjNtV4IPtgEudpzPkZZMAo+B
2f0QYzXeldmS2ltsZPiZm5RnjC5PWiAAeQzAy+SbKjHbYEip6IWIqSIhqpXD+1ojskTKmi7FqcPo
JhwqoUXoDHoas1iu35d6Pn8vPETnYdkGlKHEzDpPve3kFJaDByMhW4QG8TIv56q17e6Jc6QaOKpT
lWxwSX40crNkBpNm67ilDW+A4AxLvsybhJHS9zaDidtOk7wEk9wxKaiedbV0r3SWSTDVusx/YcTC
zi5U2eKTr3fqIr2muEmS3Pmo6oZZ3xj09tfRLut+k01j6myLinHXtuooqCql7lTj8RRbWfCel1yP
wF+8+3ltjZBCru83VzaijMcBx3yG2gWTReEkJnVnoIE/VKUoMohcmWtbncOLLpHOZ7/TJ7JREk7V
jG5XIdJ9syLsjUx8a7xtO2EnwYgYXolZVWFve26N7ts8di1B9GVbyhjbGftLolUu5tM4ohWbxUTb
S/ie69xXRcPZRic/H055lhaRi7eAG2Yqvz6pVVX9UInjltsmEMYzFYxSoDbjtUxKgfDGsb5NqrT5
mBeP8HQSmPUXV8M9S4RjVgcn3S5ATkHZyl0uwC6FZzXbmuCKcZsQ5ijOKK764CB6ZoBF2ElXfw0Y
soIug+Kdyzx1ge3H5FbB1KUgd3nzXF+dMXBq6sf7MjH6D0VrPJKrxXQLI7xtQRIH/EtGf1G2M9Vs
qaR1KfVplNsZ8+aUv6H2QzdLxa0+W+304Ex2GaWGA60oV0cf46TRe3/T50ktzkOADwc1qUcR2WL8
CMRFu53Z/oTREup7x2w3oEI2KnAcOV9mCSIarMmAc+g65XtrZBN4bYIE9LrmZtdR1/tlE2cmwBJW
I+bZQ4T7wMjyCONf7AxJVQPGMJt3YyBH1AQJE/xdhjk2pstLWcznGqft0FitXo+Nrs5foFrn6ojS
WSsOnaGTzmbjRh0X5ZqmJx+RCaWamq2KHgpWgku8qmtfFEPpJZ5bbDcvFsPZJmwNXMUP2qh7857O
iezP2col7a5LRSBiLRAmFBu3rW9pjayVzOArumbCzuGLJvuvgZ0UQNSD5t7AuCFrYbVSqpdCuwfC
p+s4+5rLSbg8uIrL1QDPjzgFpxghcvvW9IR7oBPT3amStDwfZ72w1Nz61bPg0SlB/AMIovWoDCvD
1Hy2KRpK38BLzWw4S60EV+sxG8GrsKAf88g3Z+zizco8jdIgHbiqaKOadXfUg2W95DafQzbnt32m
T3GgKT5ytoN4rpMFyYkl7H5vGpqxPKIesH9kFpKjm6Idy2ofCK3Yp3nrZTSqsBbhzlXTx67d1K3v
/D5fgyIi+sXp07D35jr40Kyp0vFXC9ribZwqeVJ44LkXT2pOtZ/w6QoGKJNhbyf+Rke4F9PFehSy
edR9PtrA+a4Nif4ylR7PpNE+AW7TwNHUXe3wrfTynun0vvIZZV9nmRecCPpHSakdap5zTmS1d3wf
rD9Jv1ypO0Khj+1YfVC0vhMedR90TFJNWvWGOF1DA6JC4HrZze8QRriwez2eButDgN9MCPn23laA
VSCZL5rF0zg6zZ3ym3vfqL46tIdzXbtMpe2cmhQzcle3qGay5lLN3YXODXI4FplCpOHARDYZg2jf
y51tJQEuZrbqMKucb61bmN9Lo+RW0AdoPFT6jppog73WSQuQQJSA91yU4TyGFMoiuMYx66BbPuYq
mMR72J90ZRJVlthXMn/Scd+hD0PVyWr/nCxWCRkHD5lovihEWcAJSG1ciKcOE6wwzYtOHTTJPWev
o71xclZTOTnoDuTabmCQBl6Ch4g9fS5Wq93oqzpxQN/i2MAZZwFigWRenDbY42fxQFPn3Bj1Yard
jS/oe5QO+xZOjCGCkThZiz2iV7yOtNGKE1NsPZ2paVffQnSSVAH5vLqjRnPdjVxg6Amz0nMtBaCA
11z0EWK7d/uv5Wyt20JBAIOFBAcTQjsMZnm5mphF0K4h4RbTphogkfW+f0Y3eKeMoLlIKz013KR0
9qeQmmBun9ve+WGWrnUyFts/TiPXXJo27Y1WtOut4c631Fpm2Hje3ieRInR6PRJu8pnWjKrzZH23
XOOr4RbZhiH+ocm1HDg4vRtn2J3ZvB3x53qwSsBp3VkUcrchONas5kPXaPXerjmbXAYO6AZ87BqL
ijTqrs0Ptlheg0zbSskL5PTH/cc9ko1N2uKqTZHRYulUwkCjrDu4GYiR03kxl8iExdfCmGmAdRvr
+pmjG0XnO34kc2+Hps1FcMl5N5tylTGOSgmI64yW264vmAQ8YuxDG2mUyyUoxuWjQ0PjpsmXwVrf
8mY4Vpbr7axiudBNaEOrsR4Mqnd9lfl+GUW+q2qufBJ/W4EX2ykzwMwXgiAiHTyLdTauF7BcuZ88
ucsbnFo4hlhO7N5RSZLvIz9GbvyVx+N6od57ynhvS6pfhHtktUrphbVW6Xu3M+DUlHmuzWm4+HTU
QvDIJ+VWDw6pHtj1yDjgBKfaoDGgJ58lbZgi0M9uRWWa5HnP+5pzDA3BfQcte2wyu6YawaIlKLlI
d5vJW9IYHNx5TcEbt3RALggU36ykvWkM5w34fdogRg6uddGA7QzxQliLfe206qoLW299r2PBGt0p
dYv+LchGIijs/NCW9lHvQXOypeiDC8T4xD1SuCbR0a2dafsOcNXZ0+enUVo7GPd8s2qzLb9jDTft
1qwITrk01seuaXToisy8h5uyntxVrCcoWhMATn8JuGZtiDHAq1mQ4pQumsiiqVum/VSW3cvs8OkD
sgLP4e+8HcweZjDJ1qMFecfjOWvbYaH5r5vK+xgqGhpkEW5GSVmUCclJA8b6KBKj2iobTYxfZTfe
NBUHEiiMrSdIC+klzTeRH5uiecJz6B6Y7Smlzg/bofVuRlUte7EM+5KC1LTNHdXcubZmTGt4rOIs
J7rBCRZ36+LYxRHnPRlF30b0mRi65aZx01Kk7P1KbuhI3vDguiFGMyzGtX1R+iqAi/KKOSIsodmJ
NR6lV2GttO7BLM8eDEJUFfmFjNXnpXX3eidlbNM+u0F10X5qIIL7dJjXsOfyhPjYPmFdDZKSzYc6
GA6TNx+7CmI1lcNySlNhKOTlFswcN8jEKrpX6dS0DFdxa1reXmQVZljl1G+UORanHMXK17wtv9n+
SsxKYOqh5/fPqzFlT4yCiNqAmNlOvjrOYla7NOuelFfVUabMo6LDKTF1oU9e1S9mDmc6D81HqqUf
6LbiKeFGXzlA7UE5/Sh4SJqCEVuolQ0BpDY77cqtkevkVYHHlZTvWpgjj9LQpduS8KAQtYUdciv+
LibtzVv6u1IZO4d95JDbJYYyHQe8pu/Qm+97P3ud/SRyjOUZUxNu0Onw7NrS/ZquqbVl7fHi/Q4f
SwyKz8TNfqz+5HyfnHVHRsFbktcvA2+obxi85rY1d+CoB7twwYGS85isn6Y+ZlGFBgQpcG55GOnO
Q3pgIAaCNiBlQpFu2du8LZrtlfaLHdQYacx0LTkObFNfLH14Fb2DsrX1v3hXWYKX/rDW4UL8z7pt
EcJQFy4Ehzh0dAYrIlkiieuMjg3f89F3ey48gN5npdZ322YDGkTr3bWE/rSNfb5yRrQTDNt8LwWi
4jDRsSLapn4/2vTTU4q+EcfzsBrgl2zF/TafCUWMEE0F136bd5mynk/T57aAhtE5EXrhb+Ze29GB
8TZpFjSvpd+454BP+Tte/927oTmvpO1MiO2Vt/g81aXoLg5zKI2BI2EyMbO94JaKq7b265jgygTK
NQMXT7wFUYIh85e5TelhCLFtlnQ64r0ooZxQ0zxD1iyoosrJ6BlIaS6Z3HMpg4qDrxyby0hXIeU9
xgEPjh6ytxcP49oSujwYahBbblJT9lBp5q9RxYxrcH/0UQFW9Y+CFv5ZHybxabp9CmCJxmN+dopy
1NkRQAv81uqOhVonEHtjmq/eTYvvZZestXPnWNKh3Vb0thBckISzo2u2sAqLGv4rd6Ik998WpvQF
QTIVzhccpHCqgTQRkgmk5cpptibWe9sp1+m6o6VBW+E75yqptW85a+3O6JYQDRVMobmM22BKaDUT
I90QmE30arI1Uu07280tvumb0uudGNdk79qSnuOxgVJOEmHTQAgKDCJ787tjTlnMo2PHc9M2ry03
G8ZA06VN8DYjDqfxwzXwdwDfkvqbFdbLrRmYqcPIRDka/aUfGaFKmjj1XJ1Nl8umBezb5Fa6LURS
wnDhL4npQFh3yCF4uNHSOF6xbgfaoulW2mPyKtei+BBajfCDufNsYCLauJvBLdHaJPHfBxP+a2zT
/7a4ml9n+/+cY7jNh88/Mky//vPfmSU3+AW/LCgFEDiXKgBS4XdmiS8F4GoOpiega7AM/4AYtGse
jWM6+tVhB2zV1UGdfuMYNAMKCpslSCadmA68g/9WVs1fDKYdmu+8MjAoLlxXZs+5Yg5/wBhWB6Ky
DDT5rGsS6e6Y6SrbzJZ1LFcY75A5aXt77QKYENmkT4SMVkkP48K0I1dlxasTlBLnympNT5OCGA7N
sZq+L4V9vawJ+ZzpQOiR8mV3lp2efawre+n/X3n9cs2ndvk0/vnC27TDe9+o/L38tx1OoJ/vf1yF
1//6cxEaxi82CRngMj7Uioflz+9r0PmFZofpkmmjM6E1TAOG5Tdszvrl13/Nl7B+wR1I50v/WIG/
MJrT+W/4kcPToWT+O9zcr8HQ/9dehteDG7VrutRAAUGqwV9XYD5jVNLVC+m97M8bqt3R3fkU/6yf
Kq9ftUETbyIgZyeSi46CeR7aeuZ2YfQKdR5lMyQFJFBoOtOKCQ6jJG+TjG6BKMzr8oj0GIhc0h6G
bzmy1HendfTyxqZskOFq6YQtr6ajDRul2f6TXi8Jon59svutyDN1SXAuNEOe4SH0knod8HEzZIbr
LzWLLS2zPg2ehnJBo2XxrwJFrozsn94YmwEQ4JGlwzjZpvkXx6SU+5kjHZ9OXjId8fgYXg1jqA5z
uWYnekrYC+CQAepdgfj8YR39hjv9MQDoysr+9SezMQA+synwCf8FKs5wk7b4vWjok6A2uLK/XWZD
/nxs/2nKkP8XRtgy9Ouiw4AqMIGy9L9mKy8T+oOBILpuEEYaWV4LHpGvhYNXh7FQSOO1UI83HLVt
cU9PbrznJMtyDjFtGIpNN60MO+OZ215ThYuSGPx1a6pOttbhS4zdE10GrUytKhxKk85ntdjUcgZg
ix1mzF37CILKezaCkVsutpMtU19tpq1mzw56BvykexQZqUUe4LjYjwSx2N8XpEJNrGdMD6eHYvXK
hwFx+ldFL+wWJN38oZrZzSlJ9GU9kl6tvxOviu49o6ZQoWksCXbZtE5pY7byI+D8/pTklqzR1XKs
5Uqd2vQZl1kTqOtXXZxnzoeVmLpqugpVuddtWltvvxZistvNyoX103fHpY9moiPNTbEmeRs2ovOw
cUzLa+AHDqn63m7Lf2fvPJbkVrI0/S6zRxncoRzbECkCSa2a3MAuyUtorfH08yGruy0DERWwvMux
MetNNavSwx0ujvhFM33w2e3QFehckGEDAzqapRT/JRtCRCrrHXoikNOKvzOa3iOo8Wr8RLtCN+8z
UGTVvqEWr4HGEZF7CPTST6Aw2xEkGnxqioNDPWTalRAdaU9CFhlx5vtp0oib9tINm+Z4e4OKcyF3
XkyMqbjVbFDkgHvREzt/tuDhRUna/C6QUTlZVa196Ed4g7tQifGwGFfMqHXQi9OL70OYjLtUGW+z
nHrbAAwLkBOaEc8/6FWwzP83ox/3Jpr7vvsre/nsLP/t/352TJMghvt8MY/S0UPiQfp36CP4Fx4e
U8f3Huwk18L/YLWNf9mWyTugTJO+i0Vo8z+PjjD+xU1hY7bNv0F3MOVr3hxzvX14vRAUfP5xS25m
Lf/+IuoJUFTEXifI3g1W2VKY6LoHFF7jn6IHircLjD7/FtlO6D7ojp4+0hutjk4xGsGRlqHVAsSc
cAaRb6IppKlbtUnwMXNd7SPJU/Quhov2jSMcfRZW4/8IisE4FiBbSuiwb8XiEHY3kg5jIWJ+gULZ
eS1KZB811JcO0eiPX/AMjOedGo3kKayd6hdU3DuV9O0H0hT6AhKOt3OU5pJ0kEWrUybLsbkrWqjo
EbXKJ4DzUv2bXPH/t/f/kUtk859jrPfYxsFXILpqXm7z5//Vf+9zaf/LconuEcijeoXC4f/uc4FH
pSnAuxBcw0l4sdOl+NcSbgnQzYjjLqY3/7vTl7MBWIhIzQKpLHTLetVOP3/JETNnc+vCRHUUsAcE
mfONnliymXg29Kc6TLQ76fTdMUCe9/HFmmzHC4xigs2hR2xBtIAGQrry8jiJOCvNcszmJxfQIPx8
ykANoOL7149iOgyEP6BjWM4SL704tFNPv8vt3ekpV34BM0Gb96qxxv3tUZag92Xws0yGv207lrVY
hgu5BEcvhlEoNBS2U45PxlA01OFch5Qc2TT7C7lZ/W627OEP0O/qc1qh9bKz/UBZB9rDIj7QfqQR
c/v3rGKx559D9ihhUnGNci2e/5zObALq5CGz1vuG0GOoTpNvFFsP6pVZ2yYFBnJBbC91l9v65axt
LHy1EAnHp6jVkAKZk6ijlz03XbY3YEHjUw1Awqfgm6c9JXyVfZ3nDnNrg8IbVFxNDu9vz3uZ14sY
lHmj5MtxWoAqtnMRHeYK8cM2avqnaC5gnpjJnaiL3z2KBP/mbf3HOHQJFVYDCV0gCAPikTRk7RoV
lgZFaln1T2BKi19B0CMSMtvZsQqM8W2hCndjvCsbzOLkm0wKFCW3wvrxSbsmpgrVY4Ddl3vagDlg
nGH8TlOw+YZ8fApUE021P749Nb8F6caflMcIVPuEm/btRb7YXAijLq5SXEGQuHh3z786rfwcqbbS
8WLuD1Sp2wnykWNuHKnLUTizOiZHZJ+UNJ6dyl6cKBGXbpRgKOJppi7vg9L+wzNo/zsC+4+f8cog
hAcK41KMAJGsWEWEyqBo3qiyfKrwmdy3jqi+RE4hvt1esOW+PNssCK5KdgklG2gn5voOqruupJzn
I0Iq6O3chTS5qmPn1L2CbB4P30uFFifoUUpCG59KLJfoemi2p0Om5DoozK7SQR1auJj7pnhyauAx
QJdjip9wuw2v7UfaI9bsNNhnlbV8IAVGIsOGTd5BArUNIFgIYX7QVKu1H1+9IDikWos1qcT9cq16
m/Y4+/W5Uz/FaoZ6YVTlBISk1vM/IHIrdSez2fwDaBixpNsDXxxbfEnB7+PKSgSnhLP63qFjyGpI
kYNFlxG5D8fKEX5W/qHR9fapSsxg49he7q9lPJsCuM5jj6fV+VHBFA1ImczTpywY5J527nB0ncI4
3J7VKudXLrPidWM+nBY2yeojm24blwAY0qeiiUEmJrqDt60zmxiUp+g4KK9HSu2zbZrx3w1qi8HG
JrsySeIR3nDSyuX/Vq9AkcNsrrOieILgw+uaaMPS/xUb94G4uNspNIJuXUhduhTs5fO11G3K+AVA
9Cc5a1m2Q59koTrOufYD5fqyfJRpN/7qbT3SwLEX1RfcqbJvrl0l3T6ACP41s0vFy4uI0Lir6GcM
C2iDePj2txBXVoM8QMBppUpmLDnH2ZuYGEVJf4Iaj4ar1ReC/vBe1nN2cAasmxw3779C6Zi/yDGK
7+2mdPZGPCeIg+rRN73N/QeKWJy83E43LqGVIrqjXAe+t724m7vwVkEtn/+waejjwc3jyUvRM3nb
Jb3c6dSikP9apAJRUkGOEdfZhwFxuQdzHpBgm6Lk9+3luVid5x9BGZDtYhE5rH5EVQeDQOJl9ILQ
6T47lp+d9Djd3CvLIp9dewxjMcklIIPdu64SjaHSE9EMo+cPQOF2KCxpFDcMIw/2gzm4n+MQOaoO
acpPZTLR1SjxmIDCquMLUyQzQsvgudOtc3KxgWESUnt3JJE/Ydm6/NDW2D8ipgBYZQTREDZu8zjR
8bkzKk3f2IVXhsJEVF9q/sLG1XK1CWVmlEPXVp0X409+GOUkvAiqiAdI0/7z6i8KZ5JXGt6+ASN6
NZTFnipRvOw8t5uNkwGg6eA2KD/eHuXi4l5K0DrUjWe/TmLO881LW17PDHNsvS5p6fz3SwwNGemu
G8zyQ4Va6ukfjIeTui3J6RnTWI2X9ymKI4wHUr89IEMP7n9qAZ6DrD10Yk420pSLEIFeirXUTYlb
uULXMVU72FgcB07lITkzHyBEfuhm8bU11KdRG97TSbE3FvRyhwDvZItgU87DIZ3VgsKAyN2UoMeb
wKZR1PYb//uEQMlDl+T6h9uL+fx1zo/jcvkQnPNE6ejsLrfCi1guqCcs3qx89rSasGNnRqJwdmaG
yvRhqCuddiv6YGDMXRFHj4j+dxIkp1DVnoiEUmwxzO1nDCsgV8HddLt9U3DZ77ku8/AuRAYcuLDl
CxRC0rTN95hb2QKMH3hLJGkrW+0JUWdE+ODMoQenoex6mIBXwcq0cPjZRZ2EoQl+YgCNopfm99uz
v7zymDy1eNIjWiI4aZ1PfgDa1jSaq3uxhF+eBXN63yB8/9pIY0nWdWIpoExc8+vX0QzVkOeIeHpu
UY1/ZzCl9iFV9C+353K5axgFYjVXK9EsZsHnczGnIqdpMQuvqbPhTeq74yHosh7STbuVUl9bNpJq
on9q/YtZ+/lQc2CnhZ9NumdPIwzXCLiVYUdbXrlXXkVmRB63FFTIl9fXV0a+5utC070IDbk9pgWA
LyCooZo2QRc9OhhmfuendG9bLQY8W/qUrdEN3PCGuTZZJCiWpgaHhLrI+WRFbSdEAYXwMOoDIjwX
oNXQn9k485fZAJuEP67TiJM2X3/5vC/OoQznWUdmRngAUMrHQY1dv49VM73z7RqmWdVKHf1538y/
oNEi5B7WIoJFZlyBBbOztrE/GLgQbL2LVydvWdRnLbhaOGKsflXJO47mo/DKcAbxMyCkC1R72t3e
utdG4cpDGIC6k2WuhTYmqzagMwH/UgEQk9Z1/HfDbBjeq0fhNrUUGQZrRfHsfC5+5wZoy6nWc+wk
/6ZRJzgNZb51Ni5eQ8U9Qp9PmsT7OqWt81FAtKqmKKfJQ3kp/EvPpfXDosK2TwgCP7ZDV7z2dVI8
FQipUmKUwuFIno8XR/3QU20ZPC2F/nVwfaf+HEF5/K+oM+qnAunkfVvDzr+9lpfbFQAX+isciaV+
R3vsfFh9gfLgmyqQi54HLy/zClHoutE/1OnU3YH61MpdCefwg3SDEYCb0X0Vsm8N9OOy8kGHrf+4
8YuWrXj2kC2KL/QT8Kl6hlmszmkvMQi00tTwYBDbJShIE+lQKDUfnKZ2TpWO6x1k2eBNSyT9OFco
BOwGXXM27vqLfG/5FbTTqQax0wijz9elyeKYg1QYnpbBqy8cNKb2c0m30gdAfgT4g5Z9aFg/ddje
ry2YLEO7PAAmetAkN6v9bUAHhUXRG56T28kPfxzDn5kWfby9zBdHVfHnl5wWnQxOrLXM/8U1NSIP
MeV2K72Z9luNhqCu7wtcj36+ehhKaYqrkLfZoIJ5PkxBfjBTKJMeHr7p9xTk9SOPkXZ89SgOXaOl
jEVArqzVWR2dpgkB80nPbuL0a1xX2Z1OdlW89npbqhk6odyiZwUmZ7UzpYbBYVqV0ov9xITgbcDl
6KL08PrJYHm/FDSoyOnW6vNHKhcNIv/Sw8oM5p+OhQYA0Xnjnbry/R2KVkuSiDYTwcz5h0mcqpCt
A1e+igHUkynCwZuVvnGYL0JuVoxmIh3hpRKli9WHsfOxhaXVGV4X++XHGMjwj0wiM6fHFDAAJAVv
0tCMNkLhy5ub+wPBNVbQBMmwzgFrdDQjqaUZKiRR5QFJsL9yWWkPbd5M94GjId19+4tduUSxlqLy
CFyMsi3ZxfliGokVBn0a5p7TxAPEg6p4k5rAzVPRywdXlYnatZjKnNrZND1XVc27rNZ68PdJ9ZgF
btZu/aDLdecHUQmlAABQiJLO+Q8a0zxE5r/KPHyXEXNRQ1l8hHVuPxWd3v+t5GC/U10GyNhGxAZx
mMBuUV/u9QZPjTIIDojEV9GxwVinvE9c3BL2S+j2aWjGGLgyHjLJ1i++vPV5g8Bd4GgpuCeeY8gX
91HtY+GK3E7mYZfU3EdW5D/Jug8+0bmxPDT/AOc3zTj8UWJy937WawLJzjbcipOWa/388SGFWj6m
S/FGR8PofOESPEExNYXgYQ1YiyNYoJy71i3zR9+GALzDZCPN9whO1G8KfwbSgftz2G3cZhcJANck
nXkWg4qmTSHj/Dd0gdC7in7dqcJN4NHH9/TgEhrsukn3N87n5S2w3GecFi4bUF7rG22c3JTHppQn
LfWbR+mnYlcQEv2DUWhfuRRlbGKNi15nk2mAukLjxH53UN7qq0e837KNG+3asi0vAJAyinDPKnQv
X7QhBImFlZxxgjHxVhfuL61Hq0n41bgRGlwZSPJ0UrEAOCrketGkQUAo6gy7GlRWT0PeWrtWadkp
6oM/ty+WK5/HoOBM3wQJSpNawvlOcNMqdLFsd08I5Nf3osPhAjPwYGPhro/i8l1B7whe6fNRJoIL
aaHqcgp7u36wGhd6YEb35PZcrqwaUY0ll2IZt9I6ni4sGFKA6iC2NagPVFVUPkQ4b+2F8tXGhK4P
RXNyuQF5SVfLRmejrrXJVafCN8pfUdX8BHFiU4QwR+fw+lkRsfN+gia2idrO164taKBoYaxOHR38
XyYqNneGbcZPIkEq9/ZQy2c4v5qesQqCAtZS9lbL1fXihsyEXjpmOvknqNxID7tJ/gmwGaYKBgDh
A0221sP5GMFpqN3VxjTN5d67GNwhF+IZR7HRWt2L6ILCJg4LH3eCCL43lzDguXGW7l9J2w/Ro8gi
8y8XPs6PqUQhAq5tov1dFG75GMVKp6bHpvgE+KfUcP6Ffb43YGfjRNUk1U+7lsDVzGYEmKBnAQZL
AjeYp9aRQPNQT9UQdqFVxv87kMPvOjYFMDJUFtBngz8KDxKIz5d2xhH9MM2KvjRGRQphUy28T6Dm
IxGM+c+Ak7nbfKykbpb73neCt/z3kb8wFbcESKFS/9iOsBKOZZlYf1VNY3yLw6ZKvAIjYjSA8JB1
Nz7o5SNNJQntO1tRrya1W+2dqqyDbC59dTIK90taFp/dCPJhl2vv8X55r4Xt/e0NdOWcA3rhYaMU
s+yi1Tc08OoJddDjJ7sksOwnNZwy7Ec2qrrXRiGTpPi+qHtSZznfpni0Tk66nPMB0fpD7iv0GOvM
eZVpKY0WCpygekyOnqD54KxGkaOVB23PXJAdch410xjemxhb7Uy5ee6ufSbue6pGz0v33Ix6ce7K
ui7toR/Ac7Vze7BxynxLkUPHicBuogeKotZd0ZT/aBkJnXHDWABCaxVDFSMboaXcYX6iivsE/TQE
zsZ+42NdhjsLtmR5mEn/WcblJn0xNyiJIYwrXZ2UU2GH0iBBgYRN91gOdf8+mAvBqTGGkwyURKQl
njYu6svKIJ/RXKgUgP7IRdZZCN5UKBbCRD+hXtYcemrL97UPRVL0S+ozT+WpcE1QGAMkqa6J3uHB
i0rW64+FaVG0onqONe0ikvtyDdquQFBSR4KMuK8QO9nUw4/EGsK728NceZTARy79MprVdCBWpy9t
C78Drswwc+Ui+VVm8y5xIuPJwUpmo0J27bNauEkuuQhymwux4OWUrFT6eTQb7gn9Kf97KtrhQ0/f
+O9uTLChwrodNaLuJ+5P8h3y2Pav2zO9cgPQAqXaS+6x9EBXZ7OM8yA1B0hvyHzgoIVagzwGY2xt
tVeujqMIw7jQyP7XFTMjkJWFv4R2qst6eqsjEXAgiLI+vn42NMNRDrCoytOAO1/LSLb8edf1TzIu
Sw+KYAe0HTPhfzAK+BWiMC41OmLno4xhnrkDflanTsCnBOiNbAN6Scfboyx7bPWKPyOKAOPoFuoa
q0jPnBI9szoM2fKIaBxun/g7qpX7Hsus8HNjlJstxSubno4lJQBYEkzOXG1EXAOcLkhaQstxaclQ
2joN6BQcAlvb6kdf2Q2ANDhg8rluJlZz64WPjZGs1Kk3WvOBtop6JJ/dqtJemZC7cGsQ1pZEseuT
FQYoxGaTpU45CN/Hqirtt1Ubul5UFMmX2x/ryrsD1QNMkUUtg3hvdYymHsnZDhMMnFqtYp9WSj+g
UjW9T0rNeYC7Kj4bfldt7MM16Wd5WF2QfRZFQeI8ue7VpHAeIkqeeJRiFXsac6m9WUBMf4pGiqdE
Vc7w2LdO8gnlUdx0cTTpXWJPf/R02jr4YozS/i/a+6AttQlg0q6BDvJ9bIuEZrJl+2Lfdqn+dfGV
x2KlxIb0kCZ+y7tKXaDdlS0mGbvaDiz7nuRAPbkTqm0QKrvI3okkt78bY16+V2E+ftUMqESSa9Tc
IRSR3VtmUWH1OkLxONz+EsvWWR0bnsilMKC4u6nMnh9OXA86QOiTwj6wy9DjVsVjZ8rsEZ9N7V4m
rjgl8aJLlBWRtcHFubKrGZpYDZIYEIvnz/XigUYCN62qQqjTlMOhgtysTiNU9de/TcBE2GYWnQ5K
nKutljg8q0nFBA0rQ5+xK1J0i3Gwbk1MYG+v5bUDtFxxdOEwsEJB+nwtcdfKyyTHAzeHwP8QiKQ7
Yndr7K3asTZixGtrh8mBS5pO3gml83yoLit0lfudc8JdxHnXV9hAjBWiFrcndG0ULBXAwxJBEfOu
kk3MvvI4Ick5oUhQP9R17B5N1fy4Pci1VQN1zgZYsOLktOdTITCLMMALnFOBXcLRF7H1aFUyu09G
KT7cHuoSBbtw/WiTss/pDVxgxrmeCQnHkRsA27B93rAFwLY9RXZQ7tGxk7tgKqBCm/lDJrsD8rfe
iOjhP/gRiIUT/CLjvaQT5xMus6DRyoGgG5Q8WUSFIBxeLP5Bt/30QOXMPaAp9qMau+wNH1Z7tPwg
ufdVj6LH7V9ybeWBAtNVoFTO+ZPnP0SZpNjaHJHgT3V0b/V9+tBpA1K4Biolt4e68joTAVOBoeEI
GPdizvgWgecmGMfSyNnTYA0+hUMG1YVowDPxR3y8Pd61nbtc87AZCNUY9HxqedujdJ2zc2fHau9c
J0aQRYBq/CejgCs0gS8uRNLzUSwkHNs4sJwTyafzUPaWOCF9VW/cYNfmslyRBBqcdRq356NEltGH
BQ2vUwMhESkFMyKHsLb6TNeeZPTlOe0EM6QsqxhDi+UUoCRlntCTE/f4gZrozal4HyCFvK+huR7z
LG/+bSzwH/HTlzsQPA+5NCeRfhBP0PnUwAqLCD9f+4Sid7fvnRr5ggwzL47O1uX8HCSdv3SMxU0m
aNrBjnFWu11rB0dTMrFOYdkj2CNV4Mq7RXIX+nhK/QD9PxcNnwQW7044HeBmDIubJ6TwdWeHYy+1
eamH2X1gDroBA6Mqq6NKMC/CmDxvZxiISAny7ldiI+O5PDuIaXP7EtYC7qC3eb5IqPxrIdB982TJ
gJ5phlbyYGbzA5rUuFyg27DVKLjccAxIMYP22VKedVaNzTTqSjBdlXmaFghg2xnBI3bdamNbX0mQ
HZqzNmVTckaAhqt7MIbhhn+OY5xahWMQVr0WTqV2Jw82sl6HWCbh42hr7tFSmYNIXzL8caM63fgV
1+ZKFZX6B4hK2FGrxXX9OPfd2DBPRqb0+7Gyfk3NsBVkXRtkIVYRc8Kwwl7i/Av2ul65HVniqU8d
tS8shXGHOYeH27fRtX1CLMVbTfBJ53s1ig/sR0PX3D4FiObuQdtYd9yQ5T4jBL8jndxqGV87vEqH
rERdkeO7bn2EohWo4PjWaXZbf9eMSXUaMk29A/qQboTuVxaQxjQlWkp7oODWV6BZ2ZgcQ7s/0V3q
sMuskEdroX+JV1/odD1ISyi/Uc0ghDv/UL6sKzTOfPuU0Yd505jAQtAd/Hj7O13etPxxSAT0AqlL
QeM/HySfUizK8tZG8KpxkNjraEz4uv3Upr5xaPFNPU1zbW6EcpdlEzYEORfnmfMGleN8UGQP3UG3
K/cE5AKd8qLXu69zXVEpGXsXGSD++Z2GSFeIYFDo/sDgWtbvb8/72kdcaDL0lZg6TbPzn2ArP0JB
fnZPA+YUn6pQuO+sbvMdu7Irl0uFkJjYmK7rsvovsgrSyMIVnUstajA/KQ13Zx05UkT40P579Xwg
7XHYhMGbAkXjfCRaMVaTmbl/qggr9xA1xSHIHW3jw11ZNUZh2RaeGC/YakuWskAPGLX5U0w6+j6D
Kbajy5RtRMbXRgHaBypTpx4r1vkEstQzmQTbw3YxajQmN9s1aVxsZC3LF149wVQx6F0Rgy+6L6sV
EyaqfHFvq1PqVNWDmQTNPbdt4tkY3D8YfTUi54Lot+xL89XxIPhyCJYSthYEuIUv+3JXDLOaqRkm
VLpKJd52RllHu3qIcLG8vSeWv7OaIRewDV1r4dOQ9Z+Pg3ODm6UoG3oqigrPCH1T7tykQmNXByB8
wP6hOVaI1Aav34vsxGf1DLqpcIXOx7VwdPbNwC+8NBfyGGo6wExoqxvX8EKsv5gemSBgkOedYq/j
NbOdtH70Yy+dMWS+r/NIY+dT4kccVAl05bPBQNwvMBCl0PA/0Ecjxh5jGGYPUZHC3k99nkaHUJuQ
oqK/JY29rVdltCMma9F3RWUkOUzxNP/QzKTFWqUqdeMOs1DMfJLEVp/BSRgYEMEs8fe4Y+pokRqI
Ud+16PFhR88bggxmF8qvM3pz+s5Hhhu7C67DPxpQlfQgcXnTsPV0IoQZtTAZ3ld0vA00/IMiecQC
p453BNh+t08iW31KESQukXVPu+BbNIfOgCgcVgEHNxT6j2SykMyjO653DwgZJcVjO+GxgnaJboHB
t8O+PYLszpxj2UI+2BtjhSOzMzY+9g1zFP0IrE6kh0K1FQptfjD+wBDB6Zmo2Yu9Mw7FJx+t1/ag
fEd/hyoL0qTp2BgPEaa9+S6yG67sVkezPEAc/VsT1UO6j6lPUxbPZNojawNt+J3p5BYGHllvvgn8
IEx3UGD16MlM8Xrda3lW/gmF+uCAMENBEjZd4qKEwnMepelDYadI97eiROS6JVVz75Tei/syQHVp
j39z7+wsP03/GFh0enNt+eMB7AhWB84c+d9uH63nUGx1thZEF+gHtcA61uU7hXRCF8Z25/V9nX8E
H+S/UblpfIq7Rs92Qdhh3TbHw4OjaaiQj1pzZ6CK/NZoa6VhaILxvFHG7iehp93Gqb/6055lrehM
wI9ap7eiK1pWPx+9JrOS99PcSU+v+hnr2gLqJgjozm+QabGq6VFP+A+7Jkva4p2fdgm72UnznwW6
PL/9TBT1zkDrUNvfXrzL+32hTiwvP+kd8I7l31+8isbAK1ZAJPWSzMeeoaPK/9aySvzwbo9z+foy
jkl8A8YPZuy6Uq3jUIbwvtF56CU5j02uiQ+ilPKOMpL99fZQzwj+8/3AWDZlNuQMMGxbo9FLhSo4
csGN54QiMQ4Ya/Wf3T5I8WQu0I8+upNbR0fcwJAIkJJ++ND01pPB3v0iVRFO6P4Qsx5SBFjfjnlX
2Lsm7/wKD6NIzw+TmmDb95Y7HqdGYeMXxDkiq3T43xmiFCat+Qxzi0pkubkf+WbJPkFY/sfQ2cgD
0G0L6pNq5t7dp2lfWxvrfHkRo160YOAwwSQZXkc5Nk5rsT2mnTdwIRxkluR/yqiN7od5yvF3qey9
k+PPe3vFr31ciugLbGfhya+JmoasEe7Vnc5Dk02eHCuLnsD1jIhWBdpGzntlvwKooogKzQDY3Low
YOKvMFYibDy2NML3s/Qfy172r44KqEaBqsJWD8kL2HXnpwJ96hSCu6ghvYjiMJSiRBo93qLXXlk2
yMo8LEvsA/VlFfd2Jr7pKBjVXmL1WAZPqsP3vcAdIwq3Es2rQ0GkZTrI67FDzie0yOrZbZXjjFTY
Ae6Z2O2NOMfBS9HqjRvlSi2VXHaRDCGgosa27i2jYVFF9hLqQB80djhRqaM1Bsa+xHbw41ha7Qea
Gs0TjM0IUwLf6eddCfL8GJR5eXd7Y14mN7RKYWwS94CRhohzPm2eW62N3aoGYKlVJyu21FsNZmpI
BSeFKRZMFb4w2YSfEffFUe9abeNtuvYDIKIvxVzuvIvypuwRZA5cUXn1gKQsGnD2eGgSOeUHP8u7
vzTNYfKice9yztVdCOx/A+xweV6W8tDSR0FAjQ7TKkvQSnucC7hhnipNTK2ybj4OmpFtrPOVUZZO
J8ouBlwxkGHn6xyPsdbUEvi2dDsBcMOqH3Jbb199KhdcLy1Iuk1c7GvghKvcXk4koF6hd9rRpu69
193NG/TKXECr0QYAwk3Pc90vhn+RhHiDGB6mA8WCRO2OvCPaRsR8dRRuMvqpYFFJ4s5XjC4khe8w
Mb2witrHORLDx5jIbuvZvTbMIlJDi4ajj+nw+TDYLLVW7fqoMmDW9K7uwwDHvtjZqNZeG4UmPjuc
j28QSZyP4hSlk3SBZnhTqtFvstL8XaeN4tPtw/z8dp2/6+6StwMmWdrrF5BaLGgqcsHI9Eo9j7uj
qaMaLa3QPUQO0vea3bjvMXzvDmrARBOjy/I3FlJuscuqqDgGSZrddV0mjkZc9mQU3XSIMNo61nme
Hwkvtb3ZD8UxNc3wbqj98kglbngjB4xnygUUJPQqvM/aLDhkoKA3Ls3L+5mONzk8cmOEic46Ae4d
vOhqJ5Ee3YQJBqvjInGn8DalXnS4vYxXhkJdBXGkReGSb7ZEEC8ivq6Ieq4hAe9pcNUPF2nzfck1
jhNUpG0MdRmMMBVq09TvKQde0ALnkZL9SO7D7gtz/IBK8a6EtfY5qfCWQl04+JO72bBxS1ybH4gI
0nquOxgYy5X8Yn7YnjlTESkGLacUyenKwtNGWqgy9kLfqFs8d27PtiTdTwBrC83nWRtotfONUuIb
W9uDh6mi/TtH62B+7BJfYqDaNbl/tLQkACmdY2i59+2BuyRRKGlH1WxGh36YZw+EmPFDtsKOvcZF
0MOtZ5Fg3ibqYWcgwj3vgZP4f9owqcSB2K/y3CTBf7S0iqY6DjpuXLsyl9DC4omMbtfJTrr7qK0M
LCqxSYz2+dDU7l6zekPe9fUwfby9ny4OP8VD6kKgBNhUVBpWtZtWp1TuJNroGY4fvQcSMhPYbpbj
L74qxAT4xzBqF7XXiwDG13T0NyEieFZlijs0voI3FayFu8I2N8l4S7Fi9VEp21EQBVfDFb2u34WO
3qKfZ0aemeuL6blsDiIV0T1OCDLa2105vNfroX+Ms9g4alaHqRciOPsC2YSN1/uSZMPrDXacdvAi
MXbRlw6juc4XRQ+8BZzmA5m9FDsH6K+XOSKJER9VQX5fYATwq0Zs8osq0GzBTrjU/8JMkMJH1tJ8
3UgxrnwKCuEgJwhc6Y6sU4w27MDUKifxajEFx7Tt5V06Yq+RUN94bbTP9EGAkDUuFz/9wPOzHPVT
5+SpYqh+7jHAnKJ9bBrRxjV1ZQcDZYBJz0ovqfDy7y9uDAhueBmQ+KKRkKLJ2uHk0jjZfLx9Ti7j
YupjKE7xhoG7RON4FSQBaiFhrabY402Oo6Psje5N27QxdSjFJ8Z2IZ0dtNDd4Ls7zFa8TwKl/ZqS
qfwEcWAyXxuz8XPAw9FeBd5uIHW5mnU28KJrWuJNFfCNcmiz+7GtttoL19Z2+XALlogo2FwVBvUs
azTll1i2zVV/JL0eHquh6Dbu4WXpVieWbMPAg12BJOCWWM3FRT5jlHigAKqPDi6p/BHgfvOIPEu+
z61CHm5/yytHALYyQG8gdYT366rxFBl6PduoaujhhNM22hPHepwx+tPwkLk91JUF5OAvgM9nJvu6
QDPMWqeQkobTJx3smny3OKXIVmxc4tc2J6zYBfFpWlBW1pxVOYxkP6jsYfnbuXC+GjP7EiT2lGIb
4Aa/pVuk9yZSBb8dMTnVrq2pRe06jI1wwx4SEW3cMReRAwU9NibNXzAhvGqrRxwrBxujvDHzWtA3
xx5OntpPSdHeV8LFN61jTFAPBo5tt1f72ri8MItcAvhaCGnnG0mpFlC0q6Ue9ivOozKC5KANHXZ2
3QwDJBJz9SQ00pCN/WQs81ltYIj93AyLgtjSkDsfF++pppJdmnuBrDEnIykGlY2bnvjErg6zXaya
9n1PQVP7GlRh+gu5iDLdDaFp/9LwO0yPFr7cnsjtGcZPDcRwbyRh+oNZJD/mtOs+JN1c3vsSl5N9
S8cZDAMClg5iV5H4Dro/+qtuJOIQdPfSg1boSfaACCP0obYsZhzI5BhPO1Dpw3wgvkp+NZminFYp
I5WHvtKsL32e+zo/E6LMTk2Tege+yH/Uy0H0G5/oyoEgmUVyGTwqCdq62JSKYJL1MORoFFj+3qGm
eiwcc2sDXn4QpEF4dkB00zE01xsh7Uca8zKPvSiB44RdqvEFmEiEwVFmVnftqGPooVXJ/DvJMG6F
lFl9vb0Tl8zsfEfQbQN1YxKrAwxdh7HIEWCso6kYdZeAl17aVYCFSDTkv5WVtqcMCcNT2LRTgCuZ
tnXpXB4DbhviOQH7CfjdmlsujAKa05zGi6ZFuhvD+MGUjbibYWPuwn5i96A/9+rvyrZnLCqDiMAA
fT0/AqmoeHQtnsckae33Bg5R0S4L/fDb7XV9liNbLSwpJGOAmKMgswZ2FLY9l10S1l7VRi4+cLWb
I1/Yd7990/GrQz2qZonb9cUluV/Ok95MRrYP80H7WRUNuAmtmHwCH3QE8ZxCj/SXCt2wu+OhyDvI
sTbSAj0PxF+9CTxq46a4fHnQ/YNwDVgEiABSHeer5LtktLKk1xGxL+58t/ntRsZHYiK5ER5cHYgQ
QXHS6Fiui5NGO1L0cGtquhDxu12uOyUOT7nvZaVSr60fEIXwNVBLYMMR4Kyeb6sszRA/5dYLe6V7
QxrqjyLCbXrjUVn+zPmXh/tPTE/3H+QfkeX52g115LtG42ZeGGuY1AoocjtfG+NjmQGwjPAs38Ln
X1nEpekDsAUSBjC91XNSx2lX1qOVeUmMvEnvWj3Nh1EeMTUdNyZ3eS0yuRdDrQKtYe6tcirgkutW
VR9mE9Lh1L1edxKw4ctR5PkSTthDYfjpZF5GEoq9nsKPQNvUOry6bFx8GNFAbqYGfz6KqceDrSaW
LYvbLxk6V/sqESZ1F3++v30bXF01KvCoK4M3hPFyPhIIWmI8k5EQh68eHVzyjnAl1cahvbzLWbUX
o6y+jTl1aUfNPPOcztHvsA+x7woM6w4VVYUPicTNFThJ8wiJ6NXwDaKoBdcAJBwDH4rQ5/OLYphe
We8WnuM21nHx8TzIKfx+exGvfC6+FFq0ROBLfr6aXpjViUFJien1rr6f0jp+aKYkOxS6jI+3h7ry
vZAoIjpDQRIZJLXaf5lVa2MJSMMbZND8TAn0vUFRe3j9KA5fnGI2ewIqwvmqDVzzfh0wypR3vEJA
N5bYqnA+v34YLiIO7SLMB4jtfBgngwAY+gFIShwAdoOFeQwCh+nj7VGufB1A3BSz0dKGeLsWcMus
UJXKpCOY1l34VfTujCfZNH1CTPr1ifRiiUCmzk6gJLRO143K0hrca7Ci9JW871pVH32EPjZO05Vr
HOE7ZkR+Ckh0XX8oCYdCWPWlNxS59a1TXXk3RdJ5GpM0/uRkXft/OTuv3biVrG1fEQEWM0/JDpLa
CrZkS/YJ4VjMLOYir/576P8/2GoLbniAwWCw90DVJCusWm+6oEN4Y85xp6QiISUKGxzrbM5NxEWZ
S+ip0yRH551H8lTsV01+4Qr75ijMt/+Hb2CD83oypLWRD6W1qJNhW+qQ9rAyA3MeL7y7Pws7gDnm
3Da7XWSf22T5T6uj9Ii97DTFT9BX2fuCyOzdko5LnBMid9/zWo+TcdGE7o3L5aazhUXGVroJ6c9G
XVypG28NIT8xd248a85bgoIUwYijO91LT8prAYX9VkxmSz4jSXj+3PZPeZtcoju8NXc2l1qY+fg+
sI28fn5/SbDk6xN16hOBnqtx0mObj9mXanS6AySL4FLN8UYHj28JNYUxqedpFr8eEZ3bVvXq5mSW
6uQbg7u3fIIhF+2pfWHAMYiwdTPu0zEI91Vh68ieVX40A20RdljJC/vnWVQNAWtcZpyAQotfBY5+
3vXxRGtYupPuqcUvl3wqJ+kjq4Ho1JNm/65dyyH2cRd7zKV2Hr3ZrnZFi5lfmgX6CZ4ZMVhraPxb
+ff7N3H8gkxv85LO2OtXlJOVxeef3JMwueMUGVKv3hqNwz/tg79HwTcZf2DIwtuLeD2Kqqzc63zh
nUraiptXQ3AosUbcJYMtLmy5tGf5Y/8pNX8PBoa3mQHQwAWtej0YebhJADltPfXT1H8x6D7+QO2Y
P84gpSHX5KTHrTRM9N7DYa6KyiaQVVQZbl0fk7oif9j0ZCb3SeqrlUt6b0+HwgD94jKSQlwrJX2K
2Como4nMdjVBBgwn0ZHntCtpuLav/aPoyjnfma4urt3FXz+tY4XL5WQN5ZVf6Pm9N6bwkLoCo9vY
hSB+ryqzLeLMMlHEFrg4jLGf6bmI5zTM0n0358kdnAwCFzq77+/TLl2/eJ2W4jA5eQbQ37dYF6F+
MBALr+uY75ZRtpheNq3xuKz82agoHZrls90GPxOXy96+6yQwfN+L4HsTznjKVEllve94bGdvI/1v
IpDYJMfIPVTzrtta9jtTdPkzPu/uS6UljHyz8WqsXLWaF8QXTv4SBO240Xv8waC8D/rbyoQStJ8N
j8uycsORSFu6LRFFy0AyrcuNjkDr2t5nY4dJR5ZU1aM9+ylRbqLjBbeD042xPaRzF0EiJl+qwb1j
jIOMNPSYFFRAmzIUd72lk6+iaX7OvWV9TFPik6O5SdM70ybdfl3MlshQ+pNRRnjGo5P79V1bdNNT
Ajj23HpDYB/xQxTX41h1zA4vya46rx9/EfxhNwfPXQcnCsMSRKgIh+5eyhHD9zq3sbMtg4CiyzGK
XtwEOm+uy9G18mNdpbQpZqLN9DF1rel7sDhdF+t2bZ/NaSUV3e+7H55ctRV1iGAhwg1199UNFsVs
TMb6seym4Tqx7P5H2uXFEHthGcBtclfze70K47ZTsrTiRpOmOgA+fB5E3h4BVeDd0bNr3N1GNk3j
1Gybb8BvXEqMjKhlGlHzcIQ2aD5sUarurnLD4bPZtPm3Vi7rfT6q9euM5PjDQgLCGvW5AxVy5QVH
7pLWWPdV2bTPMq++Vk4hntqsHxr8BRLvI1miW0hybw4l08FyT9ayzEE8z1N5W0mveQwH2yEDrWoJ
uW0dV6l40Ku6n4vczKN+dPzHEl0E2XpGlhicwY10robSTT+Fop6f2spMvmLtFDxWM4z8wxSScrrL
A8t4HobRXKJadc0cW2TINzET2ZrfLzSFP1Su58u4SbJCxSuPVByD3h71rUxhOe3qZh5vq6JzntfG
gheo+9phJwTs/qk9CYStkGn0V7LoRPVYOpUYbmersb7hQj49uRBasp1YWvTHvpDknYkqTbuHaXDM
R0xhhw0RN8KXnr67G9PnD0RsTbrDEj6b1zRe/Cas74qqFypygrmsIzfXS3u7pM7wkOYVv2+cKnYp
XQw+O0rdGLdLadYYJSNXzmJjziovGlwFFd0EDY3RFMx7083DFR+1cm0xrlm7jzhr0EzoCvdx8Qzv
Ox6khUmv0vafikk2Pwqi5Fwyp0Zs9kWpRnCumQ7NzdBk2Y9iSmb5QfZKPJk6cLK9KxFiRIVAJX4j
eu1xeA9tdYulScsR1eXmFC1DUKQx2MSQxTOOD98syI5LxNZnfYUEtcr3mSuqgnTGZgijxXB6iB5Z
Vb7TAiLSw2Y+ah5F1UP57frezyKVy+IXSG6YkAXp6nRfNHnwEzuzuWVWTgsZ6VSlsenVaxJLNrJf
YppHffCn0YB1gMai+U4SHb6mbjJ/Lgi1z3Zj7rZNFPJgVERWor4OqFPhtSEY2iHlDX8WfUEHtbKz
qokTpQklTAaX3O+wTaFBDxj8VpG/9KG3I7EynSKlG84BOzPwErGRHV85fksmNJOS+ViNpn1lu50a
oL3WwUu69jq2oId38WxK46YM6ukFvZ//sTfn9RMwthHcLVZofDbNssgPWltDerAhTAyxkbfhGtVW
NxJnLls2eklw8fO6OiG0hbFiZx6SAvLjgpDvY8L95EveDuttKVfOlH7OOSBS3MOoPfWQqCdvWaqS
gPlZ1Ld1Bn69s/JC342dhkM+Nkb+Ajk++ZRBZD050iXEr5UYa0ebqd1nK6vCG9UZHENGt2YfiIow
5D4D8T+JuTVteK2DdnZYdeH4Gk9trbLTmKZqvjIQNXa3rG8yLSaRavdd0Y9LGKH7ywluQZUfRplR
B58JFgx03Dhrm+7GNQmu6iyQ74fa7khhwvS72XsFADhqYSUnvmjlpTEpaJ4VKdj+rGDZ1cEOCLJm
ZheVFx6DMd8s4DOOp73R1312F4gU9FyG9ZjvB57J4kOqQsfBkq8fpAvDmpDt3snJuzctnJOzYXlX
pnYFwxS+Xb7bjEHyqMpF/mu09LJEZFRmiE9agtzjNhi8kLWZqOfVL7r2uBDNXh8gp3HSVx0m8TE5
BusV+Z7avKvpTpdRE+TCfnSIpW6pNso2uw5Va15VtLMObeCl6Y5/muD5OIDxHXvttyZ0hX760Yg2
v5XDmBSRKyG8xyMsioECVzJfp2Iu+lg0Lq5X5H+5c2x0jvXcOboNaRqo9daBnVdzGIWrd8QVsbmr
+qlrPqQ991g8SC0ctUXSGWk08Zl6coEn6BR0EYv7NJzJV/An23ha8Iv40qYyv0dCaHuxibkEhu5V
SuL0lDrdIxzxztzRpU1DfqVYDTpMkwgg0FvTFa7AThuDhdm/kLgNzn708Xk/6mZRZPL5TnPVuw2v
WFGhvKvFWD+H9Nywfq+dlfUmfVLSCyfnLysK6l0XtOk32/CcX45v0CZmRzPMDxOfSvM+MmPZ21Ri
FFsrGT6xWopERgkbUxg10/YWm6QJ7RjW//SzzqrpV+I6uE2rDdOL4BTNQEReoHeZ2fXvdZCjWqVv
Vn5RjiHJIM9yH0VoE+rlqiKu69OiR5pq85i46ZfE6+uZdHOQoEiHJasNhw3F5asTbiSDwnkixzNB
hT77ZhrhnKu6vRMSsLaj952+n4uw+LbAF4BAnU7vGlhZXwuJ5AMnwq6LhjXLPySrqwglz2abhmui
xyZKJuW+pE4BMpu4g2GRjTqId2M2yi4yeuyYdv2QbZ7hxTJec63qJvyQssY+rOnmldZSsvSRU09E
EA6mkO7OI2voU9mHxXC91PXyndqoyPcTcWA3dS5FHuUblEskyZDfI8weh0ir0i4iZH2zQPnQLD9X
dM5ZZIAHNbtsXEoKNVqUA5HmnnwkVC7N8SKRxnH0tB3s6UG4J7fuOVLxrNEq1vmgr0uzI3XA9AoC
AcY27fYTqSc14fVVR1Jrksx3hQyXYs9fmz/N6M/a92FeUdg1A54x8ZwbTGdnqPCkDBqdULyV00Yg
MtwG5mqQfE7Jcc0ipC1YwyWZdN73Yzi9k1pl5MuaE7c5jtSeTNlGFKB3U5X/RMdbdbu8s8RNOsJ0
2CWlnbBcloGCwTAUznLIDKcvAN6DgxGGWT9YzsTfn3HHwX+jLlhodWbN2aNdgYXEePLPRgSW3OGL
IPVcXakySAl3Csm99+zM9SNslheE4fOSfRWe0fQgiG1IcoBDfErkdFhZx749Vf3JrZzpodCLRF7D
UcLFTHbhY9mua3coUSN3ewzA6h+1Binb2XMWNtf4pHTPi8gbtStTEkm+LcPaOEe7TzlEZRuUKu5S
PIuiUAfVHNWGRxYNAnawq1rDKI84cl2L7bevf1Z2Pb7HRGVJ9mWq0ieX+kcdq3Iy9OMgivBrPYTy
J3GKxWfhVqy4RS/YY0vpf0zzOfnudVNI8jEyg32aBkRQVJoPcqunYiHmJsVSdte3noN1YZqxz0GR
SEzicfsVLULNS96t9jS7e4mwAxiTNkG7VyjI5W4qF0/djxY9kJj74HRLu2Szlhu95aNDfI66TrAZ
nt+t8zTdT7O/cQNamyXscdI9uEHvz5FeDCFBKbs0+ekEBU+em6u+k0bRDtzqcNKK7Bz/ArzO3fQj
OzhgF6uB8IxJlPYQeVp4P8ZEVEeq/mTeyWUxPvmzHeTv8HTAm71s+/HeSma2QWNYlw9W2vvhsYeG
ml6Rvmt9JEDKubO70O1/+pBArF1h9DhW1XlWf6yNntmVoiey93Oa5AklUqJ+GnVDT2TuGtQTDfRF
fhIsP29v4JXSXaOT9pod7lSp/VD6lfcZwe8yxYpqOIm4/gTPS8lrjyRdkE9+0/tPbi5zMwrrYHlO
ZbCKOC3oSM6hLkYmBanGvKCkq1D2m+1XwHfznQrMIdutizC/+n3dfldz0eGpai3undt5KNNCa9l0
ndRzSdz6Xv0t4OpwBzmAIhG+/yQjr24TebXC9L7qByvo48Zah196i0oicaJK8mtjSAhwtfG6N3cu
Gv4BpVk92BfaPWdNxf/fhgB82njTPrXu6zaEVSQj8xf/ZZFV/bEcqPbDrhUPf++svDkKPHsoMXRJ
Idq/HqV3dAp5IXROeVmlB1FNbcz8L/4NH/79LOjXweKxSsbL62wUfK3rpthGmVMsrVOhuqjq8vF/
GcUJaNgBSQK0nrX+AxkMvmpc59QL3e7LUplYLnvNhQbRG28MZzVAJ5QstCHP5ZIuy6CwV+GfMtgU
O68oqngqw/LCs5z3XbdXBoxP1x9QdWv3nXU7nSrQIT0X/zTVrvXB7iqSbNQaMred5ugG+DemKyyp
enasfVhmwZGUy+S45NBBLsyQrcN71g9DGrBNQdTtsDfOfkmVm4INImGKyC69n8fagrcAEkyzqnWy
p2zoYY+QVRJ8m+weA4TWIQCZkmbioKBWyQ5zMKRcNQ0dzNTAVfu9qc2a+q8imi7SwxxQ7lnk8tTJ
EFKgk9V5Y7hd+XOxDPNJUsqU8UIHZ9kVS+3KGC364h96v6nMeAAGojxWVngd+Jrgg9m2NN018vtW
LsQwlGMQSYiXaqygj9e9LYoY+nHzpVqDjmBWGg43c7nW864oVnFyp7R7bzlj7+2HwYY+niGPusSW
ODfJgBgJ/gHVzeEt8WLPbZKrKsidpcKX36l1g4q4KsPbrrQ4RwHT5/3k1/LaU0sbcw9AWIszenNY
y/CS2O7N34HUDkkGHO+NCv168cP4k/QKQ3GqO4uuj3Iyglln0SjjQCrZ1iZTmKlHJt5JRFGuKyka
a+pwUvqNKy4Ee/yxrHgn7D8Q5YC5UN1s//4/6AaGnWmToQM6UdQ5D4Wdtg8jPqYXSLlvjwKHADmj
g6PXWW8XqdIw5IaJDEUH6uBb+KFps8kvINPnwMHvD8xnZfLxX+QYn4EmNWrqya4s62TMi86OYT4L
9zjNdv8dcVX3HAS9+LjwQrooWbr0K75fHRLjZc6eARTqR4gibR79fRmf4djbTyIpDSkrJNmNG7Sh
K/95vwaJGsnYKfu08v+7qdVErD22M7yFuVoLvQ+dsnW5/A9hRh2SLZesHP/YRQCyARlwLQVSESBZ
r8fnuXFybCDNe16n4hyj67iS5vBjXlX5jyYm27Py6uGt/ma2Y87yeizZVzVRhY15MjvX/oBbh4vL
j+tdUaJdckk9A6W2oTDd56kgm5Mf+gd7dWvyl5DsT4OyHzpL1+9ohWd7SMTiyxjWF9CWN0dDirtx
RVyW59mCdZAA9Eq64pQo677UWxjawvakaOUfO7U8/33KiD+Hw5kKWq7J5g8AfZ5ANbSD1+oh0yci
na1i546VNA66nYoDun0z3xmDlNAhjL7kbup7YxcblPDPaenYL4KuyByNiVeat12QStig7Tq/CI+k
sCitZXJJsPLnBOPU3+bYFjsNafns3VTBoonEm1Y+Oi4NCz3AWCeanX8yrH/De/noGPYDN4EOQXAB
9zqbX4FhpxswesJYUuy1oZudG4z2w99f/xne+3sUMkg8ZjGPRILL61HSxM+bxeiWk4fy+WaBsHk/
OU0TuYbVPREEJnZDP1/y+P5zgyQfgAghpDHQ7OC9vB4UKYvoK6WWU7+YIk7ENMYhXfTd3x/trVGg
Z4KxuaDKaAJfjxIkdbCywy+nyQ8aOhKhc1Wl6+e/D/LGhGAXwGtq2/WgAp09yrg5BjpZv5y4W5gn
nELS/YR455mgk/HwPwyFAw46SsR6QLOvn6ddzD6vOKxPONamV26zzk+BR87TaINSX9jI33qszdyK
OQjvBHu912OtY+tnmFutp4EG5o4kShATtdZ7hsovPNYb6x/1GBsc2ja0+OeJ8Unji1F6ZG21dJ2t
YQA+JGw8MURCbeWIC5PirfkOFwkhACuLD3f2YB03udqvcVrjArYQkaUxEIUrntwpMwdsXfsS6w89
XZglb03F/456dlaYQe7Tua1I2cOr7Km22qewl+23f58flDRMwi208A8aCqVmMtAREmTpLPOV5bbV
MemN5Mui1/HX34d683k2szBccdE3nId9LH1m1zToxckyxETXxXXjJJnWCzvgWzMDnhBsd9OD937+
rdAVFPXikyDbTWa1XwdXXucAqVm8BbdMUWstpB38Dw/GUnYFhTNl4tmmO1d5N/T4TZ6ER2h5O0yf
LL9PLszBN9/eVqKw6f4WL7xeXEVSNa0k3/DUYtgfg2oYUeqTjv73R3lrCcN+YnfiwHJ4i69HWeqm
BM0U4mS0Jo0w8MEdp73ce5nbXFjCby0qcrOYEGQLsw2eDWU5oCDQVZh5wgLCgF19bSb2clOghLvn
SQMAmmrR04WPta3VV3dGno4Lzkaf4H9RPLx+QqthyfUz4a5BITyc0Lr5CMgR0inpymSM3DkrP9XW
WltxLShNL4z+xkND2eWACW3c3PETeT06kYBpliDnPAmZ918kRs/OwdKjPJhcGrO46yqzjJXjtRfG
/b3Pnz026QBc3Vl/FtKsszmqOkH2guinE6ma5VPWpXjoZSrJsr0Wdmse67FvP1dYlmgq4LRAhhCO
zXvHrXFRMpZN7Zp7EkleGtbVFQaDLhcV21EY8rjh8oLfChZeUyCGdNc7Tv9YQkf9kmeW9w2jBCDx
pV6aPOrySSa3bZNiUCUDWAI7ZzRL7HvaZflkGW15M+Z0K3crGtYltqvE+WbK2Z1vuQoqGdkErC2R
PZndM0iMke1Kc5o/Q6PnYgDMYzm7Ti50t1eZ4jGXFPBSY7NbhndVoxcNr9hPP+NtRIfXDVKMkuvJ
xgvPaUEESu4Fepc6g/zsi3IoDwnBN/hDklD/MZ2aEaCKx/WiaZ6xbLSd/ks/OelVUG2CGQzSapy+
dOLvVrgstyUTxzhhvGEVt+1khN+1kdi3CpMYP+4TY/qIUUXnHbKV6gUZm6tuKERIA1tww83IE1DO
S9hmtHStsRDPtlVVw7UF1p7Ecy3U+6oIqjwySVH5VvS2Xx1F49CLDkwiSSKlxPyRjlnwgUiUIb8N
lloJULFqvp+XQon9aCBz30N0se1oAOm/FETxxj7FWeJyE0DISWLQWcGRDSVsBxuhdM6UOGT93D3N
S88U+PtG9dZC4l2GW54Am8g57yqQBrZm7A8npSe67IgAjphElQ9VM3W3Zu3DScJx/cLZ8ta1g/ns
oyKD8AX7+mz52qWAJJFO+lSiz71e5rA8qLxrv9uzpfb92Bcx4hpzH3T2ckvvJDjggiivQrt239d9
NWOopXAJCEyhcLZem53jTcaPv7+Y376bZyud3QVuNmIbAP1zTyTflKp0ilafaEapz6axWHfLIuU3
wxq6eJ2y77mtjTgBuzwx9eRez854F1ZJeD0SPwRaG3hA5WYdS9lYx7//uO39/PHbEFPys+C9Qux7
vf31mU/zMOPiAAdM3Bezsj5I09qsEMzhJbVD9fLP422dG3J6aLziV3K2682aRp2hLEooVRI6atWh
Df1qTt5BhJka2m1SXiB5v3GA0sSgoMIsajOUOBuRHcXtuaSIk5MMP4oiqOnWle2u8uv8n2/c9OeQ
tvyWcm2a6dfv0rSqns8snJM1igCZUEHp22h9U63NEPmQ3S6M9yfJk2Y/F+6tq8BNgt7c6wHdUXKZ
AAU8uRZsJYXfy1elTAAcg9t25PSGOCghHR80N/ffEUtX3pjKrr+lre6e6RE2AIzGRVn9Jk06m1K0
fxG04XcLcHMump1NmF/u5DsnLtO87HQo9h5xUL/CvNefbV+JT5rmMMSSuron+WrAmL93YX01dn0d
zHZ31yZrXvx7GcXXp5O6xUbCMDp7Vc3UdoS0pe6pmLgqdDVomC8yHcEEuSQAf2PCbT6/2C+hBCPr
fNuP/9M948ntkTPOObWJ/d10S+9qDN1np9f99T+vJXwmt/YCj0bM8dkzhVoGeYED6WnNVuslV0t9
a1nFPoNdu19LkVxYum88128+/tYyoSd6bpalcOq2JxR0p0DTL0krQHRsUla692Z/AdF4ayhmDzNo
6zbj0fP6FcrEqRCY1vNpXKDOVL12gZ6ndN+L5NK99c/T0aba5apg053buP+vh8rG7b1JMj6weHRP
HajiLmvH7sI2++fhyFcyQbRoLyA1PQ8P15Ob40SVLSdYVuGDyf30SaKy/YSQ1vmcmqb3pIIJ1sTf
J8ibo6Id9LYZQmW/rdT/zESx1qktTX8+lRj6EzS3mv2nEc/hL25XV19yX9VX65KjQP77sG+8Ujxe
EXOz2n7HOrwelvjw1O3naaQV2Ad7MShMbqruUnv+z5MLNIIzf7Mb2JTz1tkowUzmVjLg/odgfN/C
Y4EZAePjid3E+TAnySWn8D8npY2rK3sI/Q2+5rkHtZzEwkGip5MPEfLYDDq8QinSH0JdNf/caKCx
hgsIHuzbcXK+W4Xu6DpGZw2nfq3Mo0sETTxrz7n6+3d64w2CKDEMqMPvNO7Xb1A3EJ67ulhPa9qL
D66jw0NpTdkxdwigXVcFMvfvA27OR5siA7jyXO2/NChS8iZYTgQjp10EBGseE6dLdsZSetcqhdj0
9wHfmInEJNOfpL2x/edsAeAXJYwMs9mTqmb5JPJpuZkyFVzYh9/AxjZDJ0ZBacFyO9eR6cYd4XHY
C439GZ08t6L35oiWLExrEUu9OkcrS63DFoh7Iy2UX72Z/GME6barbFgYLQ8wDKLCzw6DCS9IrzT0
eprYDq4X3zd3S4UZdQpS9+9vlftCSKidcICszndnO5TCnyGXn5KhMT7U0/RIYdpdOG1+p4K9LiNs
FCybExibCGKis2oqnDPJVc1bTrKfmuNiquyxhAN10wdB8eB2cG9XjTuAH2gD0ULi7nSjLGxVyvFK
QyKZohSvzhsFQR5PXDt8sVQxX8222b1PFIScJS9xXtnSq8vGkhekZG9UZphrICik1sUoGXnr66VV
qWzFy7eYkbpoSDik0M9NDPc//4GCHJU5GiJIVU2emPP91EElPSILE79EJ2VwTcsn6U9qzmGAWcHs
TY9/XxVvrHuX6DxBVczFBru41z9u8sj/yFdnQQzr4U7lZe3RnuAuZj42iXniWxcq8DcuQFujezPz
Y3Iy5NmAuAqjTbTL5VS10EwxHMJFCUEKBBpfafXeynt0E10Rtg9LkPkSKdLcHO2kmJt3fZqIbwaE
sZ8QaWBFL3oOXwZ/phXw7y+FagolPBsi/qZnWwWMSIczK1zw7c3CyJpkFgm9PC1j0e2tVDTxPw+3
dZIDgojoPmFh9vobEDVkeikExpO1Oi1W9ZhptzLJbu0wNz+I2povjPfG4UUXES8EXNA3K7Pt3/+n
FJBzN8JyzJeT0LqKLV8vu1pmTQzZ+FL0zhtDbbJDJJS0fCl2zx7Nzw1H9+ninAhHVBSifovuoZuu
jXpOLzzVG/s7UCobOzwONK/nMsfZTCzVJZZzCtria79ilQDiFVrf/v6t3hzlt+4ZfAOHqrPpC2XF
S1KHa5ZQ1nhl08q4HbrOfvr7KH++Nv50sAF4G5Xd+b2I/vOFUPZUOWx2+0QKUAHrTEI52SQHdlIG
F7omfz4QaUFg/GjWfhsRnj2QqQZ3JALNOtVNhhgJ8As/8q69wNLY0JDXGzgw0LbwNyOLTYz3esp5
izk5ow4E6n71HKTpLYraO7JqenqDGHyVi6+iwbokUn/j2agsaA5y2m/159nVwa1XQ5f4M5/qMml2
ne6X3Tx55u7vH2v77WfP5uGYzeV74+VwCr5+NgdSZVYLoMJEOzm9BHWTefaMu5ZV0tER+zwI/hXT
gG/H3gmgz5HIxn1OVJhzigarKMJrlYXzLV3fcVdhJ3hhRZ1/tG2UELwaMB+8mg/3+sEkSpNcWMQ/
VrpYoU17effVgod1X1tWT2/ZWL37xsrrawcWNU3L4ZKm8o+jk1/A9Pe3/gFWDdb5BySC26lro0yu
/cbLRyiWNrpUuVTONQbsENh7qY8B8sfbYZzrJ0H2ZkELVXifoOzP6L9G/75Dtnfhg1MXn33y37+L
6m5zcfXouJzVI41nZDhOiuQ6UaPx6CLbHKKJO18S5WId7djHSaW78SsHA6aSzDzkWX1BZHowji3K
z1rAaCt7SSgkDH4n3Q2Dk+FzpUdVcMoP7hBLw6q8XY1/ydciTMNHI591eFxx4r0RpQvbckTmoaI8
BRlAYhgat+nGOohdWNNthEjLRGI1el9LV3gl9uRZ4MHKcsbkinrCvEZf5oQHU/q5BQUPwPgqsX3j
VvcygSXvUz5Bil+aj6QIhFY05msCl99M0apNuFLtTG2IFI5yvpZxkQT+Tth53+xsI3SRl5qLEtdV
7pZXWWunH7p2FO+Vo8Y7q/SQ+GmnCOK+UcVPJehY0bVfCVrISsx/9okySmdXhn3j0rPqXHRS2RiC
56qseFROAkN5bYcmjCorY3dEADduPd5hvvFxIC5IEBEY6qPl8s0nr8qz6V2wZnYWW70zf0yz1i3i
SjkWdu9SZZ+NPhuzyC8t8TVw+/rWlgjWUOpYRKtNQdUJ7qqtpxHOL+tPV5b2bZ0WCtsY0lB+teh/
kH407nTbWqso48ZT9akvjbqALU98SjzkA8FcpIwFcVgv+QsMaPVxdZfki0rGFAWuNMqDhW4qOZSK
+0ic9HadkvAgAzsqAvSrypFixLIaCHiHl/Py2V9t9wdpUQvbZTJpJ/bKGZFB5lv6EE51MkXopJD8
AKaU78sUDnMx2OFDX5CHvteuZXxrzCScIuRqNnquKS0/9uR6TZE9Dksf60aKPgqgIhU7gYbxvhtU
/kMDQ7844Yjk1k7mzt012iSmewiNMTkMq4OBYjAO7RSL0Vy/YH+DeSYyje6bQOGMFa/K9McKAg4e
ZxsCtku0v35ZsKXLo7Dsy4oKi9KZtLSQTmWbTtZ84MJplzQpDPlArbiCcwoCKPddU5VpPNpFczsG
RfOkHe0iWU6WFTJnYmRTbKR1/1WOGg1vX0zlQ7t0K+LrTqQ/3GYU7h6Rh53Edjd3P0rsU8TOnx37
J3KRRh+FMOpTSvpdvc/CvvtZVJX81ctiSwAgNLiJRG6I59xJmi+uCqvHmtM5jfu6tO50Vc8vCD6H
p2EC/EGEnBeb6hbuBztDkSsKfFejX+1YE6wcXXVR1szz4+AE1rscIlUXuUsPfU8tvrHufb7EFAeV
zO2D6FtjjWzdQHgzEPt8crKs/DUXjh73KDTMuzasljruA6d5kUlbtxENsqC7Jk46+Ba0fnDnOGXy
CAqIdo62l418W+ux39l2W4yxVHrOSa9uCwnkAb3mHWGJhE5IBAV3pjlrY2eq0LonoYVtLks7/7Of
GMu0rwxR3I+dSNZ9M9lTQYZVqvSOr4nE3ghr7zYBI/q8Tvb3GSGI4pXV0Vq4m4sd8+orPSedx4tV
yz7qcfh/yMxKfuR6PqEUMRvLiEg2aOTBQAVTv3NbmT0gHJIIh8akaiM0B3StW2xYX7rStH5OU5h3
+y5p5OOSbZK9wa5GiURxkc9ojLjPLE0KBSV1DMOJxjFkulQiyO+N1MDMMPMG+dFVmatQiWcO/P2y
k8/SSfsHUTBpdnUWEoFYhWP5f5ydx47bSLuGr4gAc9hSlNRiJ2d7vCF+ezzMOfPqz1O9sihCRJ9N
ezHAlKpY4Qtv+NEHsXPpuIC745BzqbmKWcFHNycLPpkUV6WbGVn99X6csU7VxKNDxRq1XfoKFK5F
tPNXUBhFiO4JhYeL2RjzeZSi/mcX58XvmqLrSxOlyX/3x1vHNWI8ofHLvxBz6Zhcjzfmeg8LXQEh
Df33V2517Rm2SPlswG7S3LlrEOAbQevthIrroE0MC8ILJCZlBUwaV7U8Rx0X5A8752Ik7ABNSqaf
UTrHO3H8OsJ+GwVkEuePaJTr5XpyeQARbpIT5ApxEoIjYzluNEBrlZNkL73bnNBfQ63WkRZfnqcU
KC9mucxeJrAaipbt+bfeAP/FjJAcEdoTJK601a5nFFapksf4CV3MDIiCK8MyeJ5YuN5lfwtdvUo2
4kM5U4RwM73hKrBTWF0HxMf1V5CYVb4TPm7M2wJQqSJFRSAJgOf6B3GPy6XthM4lhmx/sWdb+ZiV
hbSTq79tw7/Db+ZN65Cyr3DFBHImvvRfx4LCkIJReGddnKUDsxDgFxCfsjnG9yeuldibDHP82HQF
HCIjN9HPJlLQXoH/y/CgrTT8VYLkCg6ybuACjP+wBvS/RjgCsAnEpYuS6dP7d7jwViWwfitpvUWX
f/1i+OBahDONfZHqXPeUcba8uYOsef/43i4/bUdCd6DxZCVs8+t1iSl5ccFWxmUp4/GAF1l8iCs1
2PnIt5cSpQtq728FDLpBq13XQCHP8Q1HgsJenmYnM7+1ZlSeIk3tL4USWQ/3J3V7JzGQJlJiBLKB
qq1SkqkfVS0MULxQgH+/YkYfPGWNHnxJKRt6aFHrUAxiba+eeruUjIrOiCOYF9yJqy2WKPNImVBT
fGtROr+GPn7qc+P9H4y2LVuCfFWkFuteIY7hZStLmeJLVYB0SVLwSClptpPv3158jALYSFT90Bh/
oyD8tfmSTLdh0Ux8MLDuj5GjLgeCPMC0HYSg+x/rphbOtcqZ5C+gTgUq0uproSYSGHaTqn6G9sKL
JkvxYw2w7WtaWaTGcRj6oWPAnyT2flDDofYGNG93GuMb86UpDhQFVgWwrrWmZYoXSiPKn35fwFxI
nDn4t43z8DAaUr5Tpt5IV0EysCtJlkWrYa1hmMoJsqzzLPtGKnO/4iY7v2CWrLujFYCe6obgQari
5KQqVu6naH8/TaZaHKB1FK9OnZYvllbaf+5/hI0DSjfTUVgD4Nk3qWqBv4gUWY3sq3U/XeQ6A2Rk
NY7nBBW1aBWa+f3xNtYbtjQ1P95VrmZjdeubqA/2EoIMCNXmaOg7ue5285IceQT3yrQ3gB92FnwI
mpmUygz29OplxU+l17ERnXxFatJHp64RUQtU56xO7DQYffFhnpP8iAT7/GwOoLwCvNZRj2nHLyFG
EV6zGOTUY5h8KftWP8Avdnaux41XmYokqQzFGnqF1JSvb+EuiaQMHH7nk29COZ/041Bln6Ve+U9C
9sfGoMVopq9lBHVZ6pRnCXPAnVO4cXnxNGr0tel6CZHd619QRMAEu8gY/SqDCmdZEHenAETl/c++
sc3eapVoulIUvQFhg3WdkkWrJ3/Rg/6Dri3VR6Jj5dBMZXxK52Xauca2ZiUqQ9iB6SLEWH16gHUh
OEdt8ssklb6oEIghzKfvVSkTVxcvJ1RK2iCUn8Rm/+uyXJSkqoxJp7pgLv2lM+rh1FRt//n+2m3M
BX1V2sgkvyDX1l+oRwhMnVA89Q2nMDwo0tahRELg/fuAUQS6AT6tKBxez0XW8GxMAr5QXpr9wUy7
6tQq5XuxNQh0U6mjD2iJMwmc9XqUsjWkBMeh3q8RyfKQ0pLPVqwXh56ayc5Nc7tsQIsEP0N01fiz
2th5ViZC/UX1gz4s/BkSuZv3RrSz0W7vMxh/IHNpY1An19eQMUSgxji1es2vyFWeB6UOz5Ne9+ca
m63ze/cBQ2EKTtWV6j9s9eu1w7a1dVAZ0nx1iExvUMvigAT4HiLj9qQKCqNKIV7AFxDHux5F06fA
HmZGyRrFnNAAm+LX2FKKAwZutds3Zfx8f1obzyIjErVR/FdFm3G183S1nttg5kNZVOFe67HNHouo
nC9hCfxqLlH9Q6pJwhcjjV9r9Mb/DPlMxRDtjp/y2KePxpgln3Z+k4h+r7MGlhk9G+jrSL7fPIvJ
zI04z63qt0VkfCjo7D1FctOdjVCUx6zKNo9NXU/eqDbmRzx7qoNeqEnkZZqGxJvcKeNLJTXVj3CI
1Je40NLPmjZZLpK7rdfI2R4LcvPnAuszRBeclRT//a+LyJJSZ5qQbPRTIwy9vtOaf3jt7A/w2syz
mhjmoZUENl0q9yCTW9sFLAKtd6BKxNyrTdnqxlh26JP65E6W7RLtJX6SqY2LsI7+nNVD+fH+p9ke
UFiC0w2lSbzaLZW9ADqPbdUfw1G+ZJIkuTIP/feUytlJgyH79f54W9cIDSKyCeIjHAZWE6xnbOp7
bVD9GcL46xA4ykl34r1DsHGNcEsRf5KK8Rav6w0woVE9M3PNTyKeqrxrohNYKErJo/Pu10RcVUAN
xD/gO1ZBt4mdRY5Qr+ojJZb5mUThPE+GPbzpxqoJGg/DQGCFIbLakEaVV10gIy9j1GZ+iuIy8R0E
4x7uf5uNvUCBCawALWQukBtChlNGQUEPzSez0x8pb2RIB1XmQ4GIJAKIdbdD8974SlfjrV6vsS6W
0OjIZsu8645JqM8HRUKOpO+xyLg/ta0FFBQofC0ojyDWfH2i0TZPsKiLFJ8C43SIbHU4QAbYM3XY
mhDhMT5aYLoBW60+00TRlJAyV/wpz2Nw5MNAbNYN5yKp3tts5eXHywQCLTUfYox1MJ6gsDPHEJf8
sesaT0Z/yE1KBAPvL9sbOGF1cXOGBHlW1AGoEl6vWwO3OLVbWfZlrLFNT0aK/n/k1G174KKvT2aH
QfehQaHon7yuUoMU2pQQ0MP1Uz1Q3JZfSK4NITg1hrOrKtkMlx5GwHRASdO+9GFW114X2/lvfcml
34IbhWpQUAmI8KjxP8JQVPJIaOgG4Ku99O8PakTURBSFggd52+o2Gqs+gppq2H6q97bXzUNE+2fc
I7pvnCtOjNh2IjOhaHi9iLpeaYucao4vSTPirPShuN6d+jDj1HrKqyDZCQE2tiGKJCTg3Ai0MtYo
MbOU9Arwt+VPXConuZWG82hG8mFsTW3nytgaSmDFiNsBDRNNX08tpr8/Gnps+1HTaqeRdoar0+U7
BUb+3/2tuDES3wmmJPBu4DRrDDScgWkYO0fzkdODOtSjQcKbLD0tit1f3j8Uyt2iDU5hnPTqelJW
mMyVQ+/Pl8ei+1m0suMGEKN+JmVsvX8DvgkgQCMQHPI1KSOUKIRJUWb5fZsl9FNV59iRJu/AwDZu
P5uoi64d6AIYJ6tTPHQYBzZhLftFW1gnEwla9GIRsXz3sglSvyWiXNr0a9mDrh3NRZdb2U+BdPm6
IqXHLK70c1gt3fH+UBsnCo9zau+i6GGDwLz+Qk4GHw65JNnvsjx9cOgpHh2o6cdCGRB1T83/3R9O
PETXt6BNFiccLLgiOFWrIL5Tc1UqrbakrFAMJzAH6WVU5fBYSjLNXy7pCXU9KiH3R73d8RBngNEA
swJTA2/nepKpMH1I6C/6hW6Wx0DW629FruXfLRQHd4a63SDCdYS0i1nSAV3n986otrQFq9zvSFoJ
eCuaoS162fcndDMKAQyMeKFhw+vITryekKEuRtvP5uJXwdJDB8u6R6Nt9kpit6MQ8lHURbOAOdnr
04uvfEF7sw78wILoCL26QMxw1nd2oLgDrraEUBEBMEZwiXMBk7qei6Ym+NQmjePXJRTC2Jmb2LUT
0/AgXGfHBqnezNXkIn82Y83cSZJvdj9jA7sjTwZDRpayitkDITxqlHngzzGyi3noNK6pNN9V1fgy
dcqn+x/tZhe+DQRxx0JkgImuPto8tXU/a5PtW4jBvcroA35AXCo5IYTa7LxbG18OoUmCDPQSqOiq
6vWa4vSK+yfcNT8AOe02sdQddChxO19ua0IEgtTiab4LbYbrUdBv5yoODMdP02C6NNz0TyjjNt5o
FMNOgPv2sq92CewWHSyQ+GA3DZRxScxxQHPLV+ZoeqhD9Hz7WcmeOtUM/0NfynxAMS5D1U01n1AY
FGrNjvPJivrkYKtp/orUlnEpjDTyaT0vhotuHnKi6NRHAByK5vTuT02fmyKPqCXTiV7tKzBDBSbN
luVLtjQ/GEpd+Rq/54fdjMv/YygaIgY72BRtudUTO7UNoptNzUeAxu+F+Wg9ANrB79CO9pgIsABu
zqrwvhLVB+rWmr3eVziLRGAkdG6E0RpwSW5KuQPpvIxIwsoCe1BMRqCQ4YAGP/GOwigeq6axEOAs
1d9T2ozfzWnINLcy5yI5J0EQFYcOw0LHXaTY+BQkbU53Eyr36Erghr5HqD0+wavXCmLKOQh8JZJS
EOVBFHQeCvrGcjA6nms0oiPr6wQl7qM5YcolSIvlK/fajE7/VOef1c6meF6UUexOAOhfpChUADHJ
lQlkSs0bwlWkoP4DiFf9CKombjyKPwYgrylUX5RoKF71Reqe9NxJ/+l6RUldBakJ1M+L2gg9KQ6H
b+ZICQB50m78Tv+o+mhKVvGzshs951YLrf/iMK+T40hfR/1SOUpZeHCL5fKQJXP3QFut/VM4dueA
aXYkfL4AtmSXqZj1zhd9kNexNFrLy9ByCN0cK4zq0NZVz4D6UMgunIEofJjAxcCRQkzuPyvWJKgD
WTIBji1jKmQzpAe3HAd7OJny3DzoZtqqqJy3mnaI40n6uKjg9V1VlwwPXGs8nrS6N75rctZ/iWhT
gRMNte8aSlYxCKemy09mEiu1FzYGgut2onYz1HVHfs4BvgAYKJxOdR103lrX6crF9sLEQDXYLML0
EwrOQXvUew4kmpZai/uA3OL/3NeYvhzwlgmWJ6vW0n/MbgEHKKVL+cVM9PhrQjr3Z9ThYoEYK9R/
LeSVai+S8AaEBm1aJ0uru5cSR0CBV6xN2++0qgYEOGhOfQwLs3KOoHY1+aNkZELtYozk35MqseEc
I8A1ICVG0M51gbb9wSp0SJ1GpkHK0CKlGHYuUCDENwdKMPcQ1IJGzKOwfhPAU4DKnhEEb+zUML2e
Vtzs9YFt/iodMy0P9iRLj1KfwX+ZU1MKLpQ9LflJD9EBRb5f0QZXzYdiOtIfIzu02gwZD5lXJjlp
dqz+L54w8UUnoYj+1+CX0pzVyO6/gafsf6XZqMHYnss0Oqpxk/2qhy5BYTRsww/I4qLjgwFEan8q
StT82wVRdh6SRcn9AVTl95qMK3jMwkBOSCGM+k+uOzWATVAp0jmWSy05IoMrp8dhtAFupE2OyEIt
paXta0mafLCw5xtcqmnmOR/aNvGyIHR+yxR8QrdfrPJHbSp5D6G2VnovNaz6Q6wU9c8smqH/aRDg
z6hKz9UhQ+IQAX9Ly5zjoqGW7M5Z1qauVshScDbtlHUaE6eZHvDe0CEL12jfuoqd209tGWA6Ynez
dkZAGXBXVAYJ0rQpAfeBwKpLLohQF9+qfsJlmTgEqeI+ytBtL/A4toC6tn15wDQCrXRKn9KHRsnN
0KvssZy8ci7t6ECpRP89UEILsUmYEGPg90vFQzhxwbqtkTWOWwdJXT6TiuFPnTcSmEszcab07KCi
8WESXk6HSbELSMhaLX2dJjwbPaeT7O8dX/InJh1RdAjNeGn57EnzJZwt7i6Shd6ndNjXz2HYDHRv
w7A+DpEm/0qdYZx9Jw7C7lzYRdULZlFXXAZFWoCBphRmdzLbm5if8iGpOkEW0ld4OKwCvC7GCWI0
yvKx7UIdxGjYfiNi0R8aAK2HCaeOU86f4t0hMqNii2tj5UTLYN2cmrq2GlLHKJEkjIdTwf74hC52
tXOCbwNIMYpIZHgOLSAr1yEQ9XctKIy2hCcudDJIpuXXKbb6E7Ch4alXuj241MaFIRyhaNcDy1as
dZ/KQJwcpq1SPOJYgUi9yUuZuWll46+pangF3Y9jbtvAQOgoFPA5EN0gRxTz/6t+P4E8pv2XN49L
V6lf5HlRJvR7gsByJXLwf1XgpX/UhbjZsxfuaECgxQxxO21sEI5ljnzL/R+0MX2sKQmtSMA12Vj7
kmdFP9WmHNWPiFjNj2CB88dQW5zXNu3lnW27OZRQviU3FtiIVQytyRPSEVgIPI6DYVGCw+tjSWQ6
0R0Wo/+PWdGpdRxR1DKM1VBNXiHrYi71I1Q+VGCN8rDIJQ66M0iA+yPdJgacX3BPjELLAObM9fdc
NLjv2RRXj7VhDJfcXCzUYE3pvWUfdo1oSog8/82U93oU9LgnC7IcpyJBubqheukqmCp5KXTdnaXb
mpBohSFSoJng/Vfhr6LKTTAEdvU494rkT7FuP5ey+eP+qr2Vda6zD6iQArFBGEYzaa2B3JUZzT+9
jR6LQGpztyhzERdoyvLZjHA7AeZPMcedFiN5rNM2QIFba6IvqdYpFY26YpQfJscpUGYp9UE+YqQG
j0LF4gpM31hlfo0tNtr9qONqhF9m8jsLzPGnEcqhH+XUJ2k2qjhf3Z/UxtVlgLYUDQranDeqKQ3y
Fq06ztEjhlPdb02ONNdasvyTBq75MscADu+Pt/GlkDITirfIg1IFX23yaXHaxRyMCKWHpHO7sVd+
OLnj7BSYtkZBX9GhPEI6T0Z0vfVsJJoFLyR+LBIpOs5jhpKwjNT8/blsPGko9sCx5PJHPXldh1a6
Th7SqGMUPID8RSEqUs1URyh/HqqTSlv6Gy2FPRm1jbkJ1pSAU5viRloVH7FcjaWJiuCjYhU27mfa
Arsipqy3szPeRF6utzt9OIfylaiLsOdXt0Svz3rQ2F34iC1JrbvK0IXLgx7U/XgIFSMKPSONE/3z
aKrhj2BsQ821kTZDxH9p+m+lkQ3fQ/zc8Mzpx+UZV4jGPsRjOOlugajU/OAoGaFiUdvVly6bAwev
Hvpybj+YZ6XBB8Ht5VzA0pdp+o3gRB8d7HGx/0GZX/uRkF8NBzXSx8+0+JJnExrgn1IhG3V7tJC+
YBSKLbdCI3Zyu1TqgMM6eNi6SlqN1VMYtUvnFV2Y/FzCwWw9g3xvIBKbnPwlrIx49Mq6x75IL2wz
PJgBdcPDZIVd5iVlOvwq+3wxvbJz1JdGre3Pc1S3tifP/fxlklO4gBMxHc4dkxLmBx2WN05MQYqV
nQZbpjvWQOQLL6f+7jz3Vp3FxL6O8rEMpfj7aOTKB3kcHPOECUjyIKNB/ZRWYeU8OFgdWW7XxUbs
DnKfacfCKZbuoDkls+l1Jfstt5jaQyWxjeYxnlG0doloixHB7z58Jdcsf/VzKcGCcGJVcfE8wSp9
1jOT+6aIl8g1y6bvBbZw/mBOWfhiTJ3+wk9q8amrHIj+RZHo3FERy48LUopkyv0Tdbu3aRKIVr0Q
ptAQmro+t0u02EtShckjUqn9KRnq5Yl4ZI9re/umUxZDxl7guxHeXNdNYyNq2YK16juVEx7bAC+u
LtBHgnvL3JnQ7fVKnIJ4Dg8G7MpbYZskDNFjazW/jUL9d27N8ktnsNdg3ub4lJvjt/sL+NbvXx1a
Gm+oc5FNAglYN2aTEt8WCa1cXyMkfaDaTXECculFrvhuRu6UJ7VV6nON28yLFJvzJ8coAi/HE+hV
CXRSpjQvvyR9uYt2FPH99Q8T/U4g3cQcoLjWMVtA/izIfcnjlGjKtyUITIWLmVjczTRdyw79iPje
MV4SNPITs9ePljUQPk6K1H/YWSNx+69+CoEzEC8CBZDE1mqX5VTUF6suwkcti01mHAXzN7rD9n9G
N+W/81xXv4OqL55RKdcHWFMj9l+WjLeMa8m99otUkwPhwO94CAZr+Z0lSOB5AJDn3hvyHjOnQlY6
G52sZbB+3//ttwcEuIJMhU+gf9BWXd3JWG8u1KKWwE+LhF0km7UH6Frbufo3RmF5dMF8B6h+kzUh
7p2juFEEvh3kCODlwW85NN9pbEv9FnQiDS6a+wQgzvoU2nAcYnyEbN+O8LOstOC1b+EzLrHzPSvK
nY7djTY91VfBSGcYCrEU31cRYsrPkRFnCC5zXmYk5kGTHMomz1+TsE/+w10ic2n3BceSysWlg1bu
tb0hv6rOXIZuhpFTenrnl6Tdxi1HREg9iCVelc1hIweTM/fGJcomqIH6Yj02YxHs3D83X5L50kAk
FBLsEoROri/UXooC0+mBb+cww47NgOJvPEh7th1bo4CaFtqfQndinR+OdRUuHavpa4E9o84WhIdg
VPqdNs1NuMXdIcCspLzI9t8YnVRaF8q9XYXMpVPPY2arwiMp5DXKay8O5+wYF3q700N524ZXl4UY
lbBfVOe4w+XVCk4RVUFDbUI/Bp+tdtPXaHIO+lh9gNXqdw6CONX4VCbjOZuqfwfUw60wxSOpfYn6
5aUx9MOipZeuN05Itl2aNhyPZYqnaGXtBNY3j5r4nRZQYpxzaAauO9/0o8WBY/OSMzunaonToy5R
aG1KNfh4f+vePGoM5XBzqnQ3VPLv1SXUGrC1lj4I/SFChtPCqQ1OQJIDL9Xjb7GOX+XO3La+PBJY
yCCQ3RGPri7sIFBpKwV0bXqk/gC86I4rz/IJ9nDq4rDg53XwXm3zt8b+X0OuPrtZIts7olXrx3H+
o8kV9Tin0I9SO9wLEW4PDxKjiGoSbJMRAQq/PqKz02tyXUys5qIslywIfg5t1e/wSG5RrMjrgQ4U
Ai3c7Lx616P0dTPKtlGnfjJyz7m1HtFzGCO75opT+j+B4mTjkd5kZLpqFyejCzlTJ+WUslZ1YyVA
Inc0J/NZzoDfePf308bWRR5cAJQ52DzHq7XuFFm4wAyJT2gbHkFEOM8kGHR5OjP7c3+ojcUmJRQP
p0Ydi7/XyzDrsHgybUn8oshRBoP8fezqZK88tzmKCW0FBAAh2LrqSHNMm6bMSnyjTWdPH6cCy/hO
eS8RD8FEFFSod+iUcMgGr+cyVqYS5EaR+OQHmE9b7UB7dzR2YoGNw07HFWYurxQBwdoth7u2jxrJ
TP1IN+vnIJLNJ3kKpYdJxR/ajWR93LnmtwYUUbkN2p9x1xQvWn9QvOQ094FdoU08yAa3JbqM4KB7
ELTJcHr3lqCoSZOWsADy2rr5goYDgNlSjfySfX+IF6Tb5iTV37+MgCcEPYJymOj1XH+sqmzrfI7F
4zUq8Ulq1Uuqq9ExKOuPQ0IX8/6c3nCEq1fLEEgKAPkm18qaLhEN0mBqSDX7UaVm0UPYjPUrRpLB
tzBaBn/pBVUfxI3y22ikrHdp/43/YvmErINThCWSpk5WqCeR+eaPxTIj+4GXcKs8MFL7UdgTwkxv
TTk+0Pat8Y8a6voQpFVPB88Q5LESGw+Q3nM3nXt5krNHqE6ycaCDOpkeRJva0/BSNY/trFi9GyVB
/nNAIvaToWbZvPN6bGwoUeACwWLir0B2dL30Nds64e5KfEl3knMcaZU7Fip3YDEH5yHb42bf8gaF
fYyAFsOcUgXF63q8qKxLuUX+3LcTgjq9cprvAPaH30GNikWuZepRa8oUO8tAklKXtD78H2iofAcr
IQLa1Q7gVwBnJWQhdFkTi50c80Gj4VJF6TSO6IQNxs9qMrNf3EzKiScn+9lRM8CRFdv6naDpdsVF
1Qg0CPh39KzX9x8t67hLrEDxx7S3DpLVgj8twIKSCaOgjjb7zhG+pdLxVelAkEsI3W44BtdLvsRR
h/mts/hxKVX6oRvM/GdcB3V5qEJtnFzVGivDbaVyULxY0ysdT/BU1U591zsh0NvIEk1Wtf6gVokW
nFIZo2RLTeh4pxE1qPuH8/Z14MeKFA4gCwVlc1WcjNO+IiXnxzZ4GT31dvLcFsG08/k3ByFmogIq
YHbrRFFVuw49GGnxU8rRnqnlJLK9Ne3carcvtwD5CiYbp4snYnW0ArVEsaY2VD9Net3DqLh6QMt3
eBVQnPd69Ag6Bc8P4T8lFXKNVdQZKyXSInOv+yNOMG5smLmnohe0M6ONQAn/QYIx2NJAwbiqr7eS
DRxioG3b+iQZh1zq03PSRN6QFj6sGrdKo5NoJvet8czBfVrC9hKL62xx8j2w+MYn5AohSUY1WIBa
V4tbSQrw39ipgdmQVqCijmhIrr3XpJJlhVopXgmSUdF6up4vmUqqzL3awEk37e8NsedhCpN301QY
hauAB5C+JYg09XoUlNlns0nNxoe97JxCqemOkFnD9296msvowJIImeiLra4BGqVRo0lB7Zt2ZJ0K
WykuZU0l5v753bjg0X2l1wQkF1gdZ/h6Mo4adUYuFY3fhUZwwf6gfMZl3jxHYElepLyNz8rUm4mL
yk54WigCPEvjFDzc/xUbR8+iUgp6gveLsH61O6yhmWuMKmofawjjYKpRfpFMM3hS1CHZaeTd9n85
beI4IFBMSkTgfD3hWlNLlRWt/dCYUc8qco/WtH7QguQFN2UJqngCRlNSaETUegZteqrQVxu7r++e
Mtx/7hmoplAmnfXFmdk9ajUym2iaNAnkT2wc7G4MjjxwuyJ1t+8nx0J4HQjOE6H8arBFswdDB1Lr
y3EwfAAhoeDyg7q/Wda5bwAB/1IFNdAvp7HND/fnuXHwkfnlzRbKdeYN4zAoLFSForonvx40rNDL
/GNemMb5/igbG+hNrQFwL4ef+/v6o448mnGZmb3vdE73XE364un2DKHC0uu9JOIW4UQ0hNYc7zON
RmFDeT0Y1ZVMN4Z8AJ9YqV6GUchjn9ICR7JWtp6FJvyFcqmNvtLQRy7SbKh1AQOXvobIcPwpUtxN
RyPlTHXU7IqTjtb3zsW/sRxvkFLcenk1SUavf+E8Ca3CdBj8ppvAFOhpfh5MAM+4BWWf7q/8xveF
N0UpC5gz7/+6nKGXfTmpk9z76BMWx2qxK9cCE3q8P8ptEPbW+UQJHvtaQVW4nlCPUe6ihlrjo5/5
McCaOynawF0a7ZTliHjdH2xrStRxCa+5IbgRV4Ppld3bKKc0Pka9+msnBfa5ivLm/zMKDgHA98V7
shaFyeoY2UJVaXx7medPi1li9aX33U40ubUTeEMIXlEXpPqxKhXHOpavoHkYpXamQ2pN3xHQS7zG
mj/fX7TbgUzuMo1aJowLQqjVQFDesK9H2csHmpxdknkZzuj5yqcprPd4MbebgS1NNINyMcRp5D6v
N4NEw01AgRs/nMLihHTf5JpaCkRMWbKj00d7uKutqf093uq9RyStQSycNcSxsfmmo3Xg9nUSfBlM
M98p7WvipbvOdHAFQFdMmHUa9MRXL2FCHWJWp6SFIlPKzc+Upu+LqWW1c0HczSkA1eIfD/i05VVK
o2z5t4B8qqNftwTpOSVzjfC3T7Bw73VJXig2BFFHE1VJkyerRMT4yMbX7IMm55Z+ijp9/hZSuBDG
873zUUFmCdhybsw/1LqI/AxyX+Yupjn+E8SFHHtFXxXfMVFVJ2EEFSnvPhJkeQITL9o0FtHP9Yel
Ylfn5cwpb2wtPGdNX3sSeiI7o2xsHxHkC6QZyBduyOtRrDrOZcuknGA0oUQr3LRPWqTKyNWp0XO4
tPHOEby9Toi9hV8AbWBGW/ONtXiU5HAYQZlGMUuIPJw3Dbrl3T9/G6OQsuCjIqSRoEKK//4XrA2w
GP0nScr9Ps+Cg71UqH92IIjvj7JxFFQWRAS/QgR2XX5QBsnKlUwtfKNHKCdeYvWYmBgNRxNCXveH
2poQCGIVPjilH/QlridUR2220M3Mfe4A+1xk0ehFvGE7y3ZbjQfUR3GJyiY9pRtCUD2qYVZEVeHn
yqx9nil0fhDWyaEbDKZ87m05+12B7v52f24bWxCqMcbzsBZpPqz1/HBbaLUllgqfhrrsOgMCkAsQ
7YHY1G3LPYbfRshLsYjOGUVIxO84W9dLGWZq5dSlWZDZhtkT2SKOsKBuPhiOlJ37DFpc3KD6KSVQ
5bou6v1UUWe6EWVWvP/sUbZCRZjoiYxjTdQkVCg6kvmCZmwth26qx9onctTi2GdRaQFXluSdbSRO
8+pC1cQTS9tQQATXj7k0YKVhBFpKNYXFjdPiH5T2PjaFAR66/6dF5sNVHf00asv7q6QCscVREf15
wQ68XvVA7mLVWKLMN7GkPxcLtnSppBRej2rjERHYcOds3gb5pL2EmQ7Phoi4V88UqRm9JPwT0PZQ
iuTQ0F9CmnI2fwZU7suDUqQRCsMYE32alDnb2dEbp1WUf2ijYTElXubryU5TEsB61DJfQ5blewjQ
/0nJs3frspFEGFQRyLlJ8hE3uh6lkCzM65sk96VBjb2mKavnRh/nnaL91ly4d3SMNOAG3UBqKrvM
7BFOj9+C1z92gaI9xZFeP7z/DoAfASGWxAj04GrFQnOwp6FN6EVgBXaW9Sm/KE2knBKKsA9Olzo7
N93G1c3GELhx6k4qQgfXa9dp7RLhs0bl+E1cxhyyys0tsF5zEJpf3j83kNV0b4VYE6NdjzWWAZEN
lB+/riUcFyuwMacwD4qJ282YLwi2IdR6f8iNjyZoiDxOFCGJLFfL6VC96BbIuD7oWceztdbxIjRw
3z8K2QdVGXrSYiuuCkwx8LQ6gY7gp7Fau5Dvxg+DFhk7pZ+NR+ktWqfiLtRl17in0FrkMWlIQGSt
zV8jTZEuvdzNzwv+UC9qLcdPMlIfl/sLuLE/2ByitSCc7SlKXH+zOBt5Boey9gGXDA8kcoYH563x
ikDfe9q3hoLICVqEHQnYd5UrtFZsqJ1slP6gycGh1YvfWPFpENyi8v2bXuSLVOqocVEbXO2KRJ0y
hNvDykeAPD8O6AScM3hl5zzp9phPWx+N7ScTvNPBxOLgev2mIopmZ9KhRUbd6MWdNbxaKFPBOUrL
NHQXpRpOeR/tFVa3hoVDilUU68lTsxpWcUIV6lxX+uLMe1KThYfYaj50Y0Jb05Hnk6yU72aEo/LG
S8NMGRml29WqlhNCznI6l36pph8zNIQPUT/bO59uI0biMQPYT61V2Dms7hBj7hDJS1lPaWzySxPP
9N1sSX7C5iv7k8ZdtNOB3qiE0lQTlkZUp5HuXZvBweQm5i2byjfHIptdLm7loxYP8ivcpjDzpGqW
4oe0GaGEcqGpl8GOp9JNe2cPrrFxlb1hyCAh0+26QSBBhzOmeDQrv6815Qm1d+sJmfl3U+GF8Khw
XRRiCYLScL1f1TKZpQFLDs576zzUWl88mE1XHu/fKlvb8+9RxFz/SkvmstJip1Ir35pDc3YBEbdH
U04oiBWZfolmyMwjhOe9HG/rhiHmguQPt1dcaNfDDoAtAhX0qB+K1AKRJ7DTxQCooNKnaK8HtrVT
LYrKwh+GIus6KpGRdJZjma5DnEC5nzS42Gk0Vm5UY/pZE9jvBNEb+4PjQD8MbBQ36DozaqBK4jBZ
jn4xOTpzm2vPluK9tvvGrCjckqWwimida6v3QNUaq4mGavAJlJqHJALKatZ94CWylB/KZRdCufHJ
hG8gNR2K8oDvxE76a6cYHWDspGoGQAUE6gOOAQ+tHucnuzON0/1NebOA4qHDNZDiHjIh1Deuh7L/
j7PzaG4b6dbwL0IVctgCJCWKkmXJ2Zsu2zNGzt1Iv/4+8N0MQZZY/jYzC8+4iQ6nT5/zBn/IpFVq
9rFA56/gpFvOIdGhUv9ttrAZZ7P5C9rh/dz57PO2zU9uCRBDZFLcOGJrhD974TDKStXjlUx//EIZ
s7IqbFRJIo+6V5XOY5O7+ot0px6na6PqHwdbWqCl4677NDt9dmMvXht8VdBe5X0QB9jWwuFrlMMy
5PbRj/Xqq6MmjBjbzi2MncqGILgfMtO4n4YpUPdlV6rmw9+vJDsGratVSYGXwflK6oiJD6gnWcdE
JWhc6rMWOlb8v6wjNCkaVLw7aDFstmbrw1gnjFpH3ntJZKe5s0eh1LqxWy5CJecMFuCKCYQ2DVho
+y2O8ILGE0en0ZO7Oc68Z8uf4HmX3R+7miQaiky9vj2BF6duHRR20eoDBwNxi6wwY9MSdAXEMXCS
6YNWc7YpZiVH+Nm3ejSXcH7CMYkKRRYQ8+TOmw/sO6vorKnyjoPbWD9wEhzuwEbln4zK0Z60OC7f
iS5PnnBAqO+KptPussR174qgbA55oGufh8FI1d2Yuv2NE3QZD/hh7CB+H7VLZKTOZ16oOfUGMrZj
g8n8oUiy5v0yu7eELq9MNQimteG/Qpiplp+PMpp2r/wh9Y4JFaFvyWLIR0Uv6N8lV+aNXOZPcD6P
CevNh7oX+tUrc2KzY63B8xforYyV4B/uFhlhTgIckdHY4KobjlplylAHYfK9jvXu2cHcfIqQyxJO
RGfF9PgvsvgJv5d22OFQnXxmmPIZanIDBXwO0l94ivRtxN+JrtyidWiwBZU54c7XUj7uYQ1ZeRay
dW0RVdwWDixAU3yhygO1KilL1YUYgFAHyqBShBI4x60uwWU+x3Ku+EiAS+TlwA428+0E7JTcco+L
ptB09qiNfFJybrJQOZY8+EFe3nOr2U9GMk4/F8NsFzRGzXj39gm7trl4EIBmXukHZFrnPyOzFCS3
EoOwBBOgVUsjg+E2JjdGuYR68LVrjRlZKBOdpu31ORWpGmPo6sfF4HxQjbJUWJdth69KWh2Sop8+
Ckj3wIma4BmB6HzGt77D4H0xzdDkofcAyif55++/fVVAQhh4DZ7bwmNRZLoxFji7mik4fbPuzH03
/n1/hk/3CV28JdGVBzh1PsNDUSRp4Mw4dAI9jqylRUev9WWUqeBW0nx1U3HVoRVD+5dO7qaoNzsL
zKIKN9CugGwaljUMyXmcnQc56Hh59bETGcNcwUnyg1DlPhIRnvL6+7fn9UooWYXyyTmhgVDq2/wK
DQxr04qKppDX2l/xlhhevTlA6QE0WPrl7bEu8sCV4rQqOzMi9hXbseZC4ApG349kqZPom/nGHnlk
Ow8TaTmRvRTDX2vFMeLqiQDvC/02IDbn62mZY9wHiEICUkL2JnZadS9z8RWfor9WKGQkCK9AhhCx
BHuyGQn9jNjHw0w7jpPEbxslDA2O+mBpOAwtxv+waGvlmyYNz3TO6PlnkQ1581KY2hE1N+tZimrc
V9Zgv+Rotdy40K7tj/WG4WKHZIB3+flQdukmWmsH8cOE2ePJ0+z0buQRuxcYc98IPFeGIvkjvlJ9
4GrflvrkCn8oyyJ+yFathklDoslEFXTX1aq9kSBdG4pHN34GIA6pUK1//p8XgjWOcJGDJXnQZ6O5
n/3FfvSTJXjygezeSGvXCdrcn5T31pQIbjJRdbMxUt9pzMyN0wc14N3sd4l3h8hKa4aNro0fpF7X
P4CDJkMkJjV8SpLgVonlMq+mLAzHyfnTsSGsnX+rWi0TFuGmD/MixcFbCbyJjUAYIly7WWM4MoyI
hMbdv33aryShpGaUQVZNAFgcmxyNt0IMgw0GuNH7S7CzLRm090sQlEjlFJb5sQ66BWYg98e3twf+
cx1vpxywBdpBXF6kLpvrOumkJ0YyvIfJzc3dCJJ7vxgKobx6ELsiM38VSrwQ5RBRmp/RKdh7vrZH
WBEok5FUh8VJK1wp4+EQm6gUB1WQ3kiqru0JSojGyttiQf5cDf/ZfjyyatsaLcJS0BkPRZzYP6rR
Kr64atDv4iFoQx9ZnBMsLvHSpCj9vD1BV+IwKDGaOEB61nbBJn0s2SyW3tbi2Pd6E7F3ilc86fpH
5G3yL7VTJp//ejyPLgGngHIYuqqbGFL6WI7xJBLHUschq0Isew8fPn/O/LG6e3uoNfJtlv6/Q23h
fz2uqTkKC+I4FlhF+c2MyBaqd38fqRiFxyrvDyrPWyhMUE+EqYxRPEPGL1Op+7tF0+r384Qz7Nsf
dInhpnKJSwXkJNaMa3qzmStK3JU0K3HMFq05mpOo/4Veh/mobFsJZCxDPXvOljsK4TVpeNfe16W/
3GHYLjH9VF5yTHPTPIkmt8MMjO5nL+6Cl7d/5JUQA9IEyURqLestsdlQeuKOna5N4sjPOdg1IJCx
rl+8aXzQ8f6hKyqea5ncaG1cieFgnrmaSIfR6t1mE4q5ilsUZ49zgk+nsir3NQVJ8uhlnf2/DEVV
AiwwaTfLcR5Ce4pJARQb7Uhn8pPr5BDAQD8epCluBetrWSEhawWmoYNJZXxztS+jPkjs3MQRpddl
n47l8mRUoDgrr4S0aMfyWfdreS+Sdjr4Yzbf9yM8w7eX89ohWsVIVnITJhxb3uoUxE3TIg52bD00
37i8xA5i/i274ytRCKoZZK2VeweGYXMv6XUBFSP3g2PhzWCF6Ak39z2twH1tcY52yGTWN5bx6ojM
Kg4Zf+6GzY3kVBSWlEbca4o++5HFnf2oZUbxrigW/72Fhs6NMH9th0JEA3mCTQ9Qss0XKmNQmpBK
Yy2t72baphhly4SqSKb9D2EPaXGwEGtKyGDnG1SJIQNL3sJyBQC9wwoMF6hEu8U0vjZ/SMGuD2G0
OOCEnY8CUaqaFyDex1HA+6brnD/q3pAfp7JNP2TuoP19msukweXDL5ptspV0QcVyyhpQgkd0DMev
cU6Vp+aR+TIiFHRjAq8tFQxtqg7oZhnM4/mnpW3d+ZrracfWnutHt8mrrx5WIjucI24Nde10cQ9C
6eRO5Im52RU9aqVof+YxWgWp+6CStH9wiuoWGunqKCQYZLcQ63jNnn8QnkONVSF78TBi3BPVykp+
wKbJP74dKdbLZ3PdwuZkCJ3MnSrRJrnVK8QIMYhwj3blLY+9FgR7r1MJivq1Pb7IAg07Mp3yVui4
WC1eq9y80HbXsS+IVKKVSW6XE2ou2eDtpja27jOt8feVWy43NsbFPK4PY/YF4QfmBFH5fB55pmSi
TrTu5BeT92QFCNi0zXiL3HkZ9lffA9oVvI0BvQLvOx/GHVEhzoe4O4nCMHDSRYCniebEbFOso8pi
oovRWO8wys0GCvCDCdDQ7uNdZfva779cUn4JWenKxOIWuqgdS0rzAcbJ/BLXGdWO/H7CucrIveds
7pLpzsq8ANhh6iKt+PbIF1kx7fuV8w1UzyPf2VILgrohu1n0/gQEEPnLNNNNNC690dj7s2ne934v
Do5eur/tvNe8Q1/69g3M7OVi07wMQItyG5GVb8s/Tao60dl1dTKqJvgFGtH+kMPkuBHWLlH/VNfW
Iha1W1QuEH85X+yUtKWJ26k6WbXs3ge1sPadPrZfgNxYoVsmWUD6Ng8kTtTwf8yuz+MwMHCPmpUn
D66qAU3mWvcIKaCEZlV4N6bhym7k8cTzhIydMIVAyPkPtMbC6HUnrk8J7FOkGzCN30HDzz80Cb/C
AX/wbaCN+W7CV+BxNpPxDiDXX6fyHhf1ioBYxeXID9bb6D+PpNzHQN5Pmvoke7k8O7nyH1SXOn+L
0Pozyh93uz+EwO2dho56PUtZnzLNa3ddr5VPXWJlu7e39iVuch2GXiSFlD/eBZvUg4qqMsZkrE+5
Y8yvfpIl0Tyk2kNTjxzlpR7uiqGPn50ALmxr2+PHMlbj/cD7+a/j2SryxHucKxw2mLsJNLIxzHIe
nPxE8d5FHxkRx++G08gvb3/wlZOEsgKgDvBogJwuuWC8nVByKU5eIanqu22AIM9Nn9rLe4D88Q8e
E2wkzePN9ZMJP2/8tCpOeYXzbgjp0nguptmBaF0V0/e3P+naYChespCr5yIB4nw/FrkunXlBgqea
Te8TuFbtiWwsuB+bZbhxAK/NHpGBRgi5MVT1zfkTAPfHZgzqU4DgtjXLNtJ8qIFvf89FNrdKotBI
gDiy1km2IM/Br3Kvdsvm1FMd/mXHrnGQUzX9zpYl3uk2W/Lt8f4wUc+SBQYEF73yNjnQjHw+gXPs
e9jFJMVJ4D6mQewIjAm2OVlKlM9WXoUo1SGGaaeV99gIM8C9vViwACrHsUeuK0l6DzclpHpiG03B
cJnpAUJ0Q/I76sbc+WfOBgVUQrbB15aK+0Pbjc790I0y3RlG2yHVFwsvD+12Eg+0UlpkGvoxe1a+
ojVaJDZl27lerB9ZPUA9wtxLUBos9PadWdBcRBUjD1B21co03nVoRmZhPjiZvYulqo/t2MoWpHfa
QPaTi5p39dhOH9zeMuM7axz679YqDhcmYMu6UFejn+OgnejjUY0B4NYC5dYGke1uVKE/6I0RTm2S
wgMTYxsTe8vqZzkOonzpldckxxsrw8RvFgZiIta2qEswdVvxSbtDxj1JkQltuLRQhEeowPPykrba
TSW7K4eIQvnKgF9VjMEMne8BjcdFMsI6P+kq8/ZBAwPFkTpkUfsWV+JSltQj+tBgQT2cbPsCGkjz
UB+XnqEcHty7Hv7r/TAV7l50Sn9Amtd/aLUl/uWrxHh1AtHtzdq2X2PkCL43fm9EZT2YPboPWXyP
Kmz+jHZZGVVZ6YWqlgXJ7ZI8wmRRDwvKt3vby61/kJaw37+9NldOKQ18elF4fjNr7hoq/nMLupjb
BtUq4RprjkVaYOS7uZGoQgthR01WfH17uGvrA7yfpaGp7rEfzofrCs2AkqwT5EzU3SarGMK69fWD
JupbxPXLMq0HJg39OHirRCA43edjWbxaF6frerQguP9DP/bmfNfLKniNl8Xo937dyProEwdV2AST
f6cHyTyGvE71ndmC8AzxFMy9SHpKvAaoHv3qYahTI1uMbq+crFU3bvEra4E8MEz7VfKF63xzA9Si
9IZGdt0pq/3pN007C1WgAblCIpe+PMWVdzNv+BMUN2eT0Ay/AXYoXZHtOw79xa6q3EI/JUmBD0Mr
U7BFBEBzeYyLxGp3jYs5613OrNx5VSJYtNh3BPLIFoZtZSu55BfwzOzkfhqdcADfFcDHcNJ/kJ/L
j2XVzlNou4l4p7nZlN3plTt/WbAiKkIxUUlrXdwjKCmgKRDOelm9EN6W1zgv1Sty6goCWw8t3nLS
hp4CRmpMyehpA1Hb7z/aTjmDwJrWn16Y4/DiDsHwT2PFCz4YcJk+OAl1xbBd6vFrYRbZdy8TyfI6
ulqWE4FF/qECo/11Hu3kHWQz/2Pbm/KnG9tNFjX5mD1VRpxp+06J4OeSN24aWUMcIzVeTcO/Xez1
Y1ii2PI65yWQFNcWH+DB91gBOIv9M4adxHWjG9pJz1LxI9FVpcIhmYFsGiIu0e7PxqEMp4KKVEgb
2PnUBGlT7pouHj5aiUI2H7RCEao0YXJA6AMI6FLYP0AXmCo0WjtMHhbD6/EGKgNqtj5tZTNKu255
lqWn/uXN5wH+7ir57OlaLPauU4/qLh9F0h9UNfkq6vKyZ9nqPhjDASqf3HmJMO64Y1DgKCcPJcss
s+gat/24RBk/aEStZ8RWQPTD+I9WDnR2COll9+TEZT494z5Qd3dC4QQQKT0ruIiE7S8R70zd5H5T
QXWXDMArAem1MbsKFekygkxYfPdHtLhDKze8d0U+omoDDovvNya3R6R/8dN95uTGd67qcuZtmrky
4kaTdaTaJm0iw29yY18OftbuJmtwykiOVfnYF5Zb7wTmDKjSmlL7zSOXj+1TobmQ6mozjRIx2b+g
TJZlqAlTF4/JMmp+NPAvFVa92/9cSTFJ2KjMVHtQQIUZijSr3JD6lPbkTfmcHpAsG8Qh04z4J6Bx
V64spVmPWDxUdXVL8JcjkCLxR/PnNsVAzx4+Z4iDjZEi82PDGgP+EWmNdH4omllkRyAh8hUt5eJ7
7nv5P8MyOkNIkqGKG7nalYSQVzH3JkKN8CC2Pbx2BfzohtJPHWyvqA2S7FHUN6PNleAPHQFLeTJO
6nxbMTSUNcdgHuzlRCGk3vMGXHYFepe7xjP6w1/fMytdDUQt+Tv98k0eUFvWMvdLqZ984vhTWSP1
FOT9fB8HWCG8PdSaVm4iKOUM3iE03KA1bYXkUCxNerLZ5WSaZftQ0CjYCV8f9qIqhp9e7sNnmp32
x9uDXplKcCSULel2uSto6Pxua2qq+AvB7ZTpevNSacBfQ8o59Zd47m6Bhi/rJjbARdI2PpL2+ZZJ
uZCE9HNb6ad46ow9ooDYxozDPPxrTECkdiWUmccCYc1jOnvjg+GKvr2xmtemmCY3LyPucvrMm4tR
oNawKrzqJ0d6O8vq9YOf9O8zO//tVEV+ACZ2C0d5CVLyKMixrmuBgKtxK9PgcS/KstfnEwY/og9t
bknCOqYjXrgsZTdHcKK058VwUgSy/SVewhQ21m+MGYw5HJivD5Kw99su+kq7MRuXhxUk5AofApi4
qiNscqhSxnG/kFuyHm391UE/+wH1R3cI395i6xY639fwedaP5xStMMhNFWn2vSKOY1+degzgI9um
x17XZRU27Oldk3BxvT3elc9iPPJolKTWzudmkfUcEnBHSe6kC67VNrGSfYY/4o1IR2H/2nehOkd9
DH0RdtTm6CBoOdMt7k4NHfI5Ms1Re6AUj3+WoWVFvZ9JZOjlj0HWP+VmEj9Ib8qQyHCFo3ZOJ9Iy
AiRcNLvAkdN0cCbDPNnONGQHgKnex8ouzU89qqzeTi+afgmdLBNAEnpp9rsYdCjWQX3tffLsrkGO
vEnpTU25Mem7WG9FE6WBXf9y47bRw2FUfr5vay35KcRAla63/Oaj6c3CjDS9CeZD63maETZSTU3k
YvDZR/mk+dNeYob9XeWxnpA+lWYZZqkLjnGqBvwSpOF0r15hjK8VT1yembOyrEPVTX3GV+bWu5L0
YsIICGD2ztRU8cOP0/57YSZ9vlcLrifhkNk+dkh2kBc7SaNmjiSZWRU6k+++tthZ5ZEs01Ge4lmj
wCeK1M/DgV+WQuvEk/Q5D5bO/MCkQ3TQclf+MyWBqd31SdL+mkuZ/oibTtWh28UdYIWplOSdovX0
EOwF0tXe+m6HRx6PGKBZdR3BUq9exgaET0RLRBVRjjMM5HLVaKfEsOdPGkiYn6PhjPd2M8dxyA2s
vk3kiOYhUTgCqkpqxSFIHZYg6Ra00rRR1xUC3gHqyMYiA32fsKG8u3QcJMo/sWYspynP18eDRJB6
N4Jh/CUKM+3Rq16Q8nTLor/XLaW6HeDN+p/K6dIhLFzJY0SldvFKLqG6vY7u1ccmda0f7KrW3KHZ
opkR/OK8ilxr4bFsoBjOP/MhQHNHG8gC3z55a8DYnnQaHuANQHOvghXnJ0LZkyGNIBlPXZJOu4Sy
yZHXVNaG8RDXu6QQy/tRdCl+l/9DERagHmBTAwYMC7MV2+q8YjSwYBpPY9UaIZDXONJbeQv6fyWU
IfXA+2YNZZf1rgHF/CA3fXmqLJE+Qk3oXqy1BpKVc7ED5yxvpARXQhkVPOAUZDng5Ld1Q33xRyPJ
UwWRInPeLeOolWHqi+ava8uUFsBDABEB98Knna+blsfD0FiZOi2zKE6LtQIybFSt394dfzTrNttj
7b/RDVtzHEDK58O0vtf1fZ2oE7r9kxUF0CXeIQdodyE6hl4XwjieTr6muu96XXVk2pNJ0sMJKONQ
8wr3W1944ivdcVuFttZ2sAPmxP5slKTx0eKgMhQuvMKqyNZrL4VZv2S/TNEl/dHGWvF7ZbZZusd1
Yyl2o9R4Dfdi5g1WjWoUYYZPQrYTPehuymOqU/vCG3GPkFmLRLw2xM+xXfrPo57LX6pYxG9btfmB
jdj2IezidD4kAy4wYZymQbHzdRR6Q1MtGABxxakABwnKARFps8JAAxbaLZruZWqzInxAYvzhLpHJ
bSYXz7G+SHR5Stqgx8pDaT1GNWl27BPT3KOeUf6u7M7/8PaaXqaPjArKm/xmhYdtZQq7tiraobM4
EHYuPiaz1z/iI+88waScbmQrVz9wJSDTTKUjsO264W+Uu8EyyRNPazc7mGRtLzYify8oZQaUOIN6
fcndqs5d+0D4dGCOmVcgEpsKd5ZbYy6EJk8NZZopFHojnhbTKj5psWPevT2Z1zIKkmNKgPCfedPb
23MYdwVtXG4732qcKZp8YYcDdf5IuaUWtXE1N6FmqT7M9Lg9cH3o7+U85U+KV0NkZnpwEO3Q3ucq
1b9TztKovxTlM/YH072Xm8FPu1DxU4s74YvnJuUjZ8N4aBu7vLFSV+aM9H4Vx4SIjJjAJgGz3CH1
1SKHk41zzIm3eH7PM3R66Oo4uX97yq5sihWFu4KLSbCpB57ver3DEXI01XAyjab/TOGlKHY8gamI
6NTr3Fxou9I2UHR/e9gr9wAlLmSAkSoExLIF+SeBK+dMjsNJ6SAynY7yhy/68uTW+vApH2v/xmde
klvYw0Hw/+EZhN22oifpPqR+YQ+nuO71n2bmLMQ6rXazyKhH+7ED9/8jtWX/WjTLEo24sg5z7v9a
iywUdmrExEJsP6tvuR0Mn5RI+3gPK0J97tyheYe1O67TLdjfz2UiVLOfhNs+jItRP8tU0z52shfv
pJHIz8hXFr9S1+vM0Oi0z25KdYRXvlHWh7mCTxm9Pc2X1x8xcW2crfqFPFM2Mc33pqSwl3w81Vrg
Yb9aJfSXzVuGTJeLuaK5AfCsqHFwNeuf/6dyHbtK6lbp56eiHA709huIDWP/OZaOeaxpQ9z4qMst
iygZDSZA3UCGEG/YDFcVjQPePjspkUxcL9Mh00UD5rcowkwYnwAO3IKhXHmEkkag+L/WZiEdbRsn
cY6rVe16xalBjruIXJVM2XrpQiCEybHkB5M6wI82Hst/Wx6FbWgj9/wVPhUi82Y1wqHC7VNTe5ol
6q+93+AJgaGH+U0nflVePp8PPwdKSAFdYvE4UMeBlLWWWW+d2MtZPx9l09c2CkyW9JnQyiXu36lS
mzPeYHF+MnkvgHtTw2EMVHn39ga+gqDgpqKXDjKARSdWnH8cztTp0LmpPCmFoG5Gzv5idO6yG7S6
PPo02x9dO6nAxGbj0ZKecd/66fxFV4YbDYMu73pdOaciyIP3okmLG7/uMk6vP453OYCoP5SQ8x8X
8L2T5yXylINTAnBvOmgM62ofFN1fmySwyKwwyfNaBsDa6HwoT5vKZfYaeapJjPAZkxOlbXVTR3oN
9+cZJsPQIv4D7l0P2PkwVWWZfVyRn9s8PHdUYMWXik7nczpMNRoRGdq4IpB7uiImnbUh22v9OH3q
eje/A+vW/g/zi9Efa0/1h0LBOv//CSx9rEnesgaP12TRTnDShvcYKnaHCX3qG1fuZaSkQw6sGcwo
Hi7kSOdDdR2vfxxUOES9JUP+qz7y6inbv72dLyMlHAmgsDQq13xvW8Az/awrhcHFTo0/veeZr0KL
etauA5W4b/ulv/GevDXe5tDWyCklirfJaXYK+RmijdrZs0Iqr9GeJnO+JTJwBfzC1oFuQL2KG4H2
//ksDpgo940XqBN0HKRT8MirQy8xy/umb5LPouonSh/J5N31o1s9qsmrTqiQd5EulbpFu7tyOAGL
UyxdFZEv5V37WKSGVztUzWh3hbFWLI9o6yI3qrpb9j+XLGVSKIDpTgBZ04Gpte6u/2xU2QVDLX0h
T0JrvY85dPo06vsOi3avky7NvCydP/glhuSRpubys+b5w2fkSZAhzS3KStHUEM/2M28ebPhocNxy
H1vD5OZco6CGmBacfxrMW3JXVXqTpRZKiG7seI9mMWdO2MIBfCitdoiMwujuMJDqImcwlg9v7/kr
JwvXKQgoOALg8v0nwv9nbmxUrw1uxOGklbwsY1Fad2Yrbz1uro5C2wRSJ/1aKIfnK+DW5ZwbvRhO
CeoJu6Ib6jtnEvmN83tlT4GGpgK/YiPhzmzWGcOEohLreXIKVFetOPtmz523c2h33UhyrnwPI/GE
QTcKotxWmlF4sTHaNA1P44KHQjU2w05i2n1jlMtL3adsweuTf2Arsw2wMz9c9yuiHuGPKDTZxg5S
BD5Z1rxENI/kXbpot/Qgrw0KqZ1J5I1GXWaTr0hK9FmT8Q7VQD8dejUnQE3rZpdO8/hgjaX72uWa
foMRcLly8JHQuwAjQlziTjnfH4Ds2gySFo7J2vRBNgi1tWb9FTeO9MZAFz0agh+DIKfJ16GfvwmB
dTPPc1GaDtYP3fBNyMZCPapET8Yseu1jimt0fmjKwnuXIZXymPRau3v7vF18KeTetZAABBHgwkW3
oNUooEIgb099m/thl1vLrjN7K8pIqG9sn4tNylDmCpOwwBQx5uZbha4FSvPi9iSDsYjiyTOiZcSo
/q8/iFYT0gQISEEo/mNQ9p8AMtKkHQOtSk+eLt0DpLlXD3P5vUzij28PdIlToR3KmlE9WDuwiF6e
b5KhxIVJ2Fl8MnNQQ9irJl6Df9iE7EE9zXUV4StaUD5f5jw+zJY/PwdzO39Guyt9Tq1hKHCnr7HL
s9vSK3HbUPE/Tj3MKwWz9my47Ahk3L/9my8O07qt6dICrOEMQ8w6/8k5BpepHfvawwwK4wcaVL2G
i6mbnhJbjs/4+KVu1OjtcMPg5HKTUaAGtMv5ZWj61OfDusGILEkdp6fCcipUkjoVNWnV7vHrLm7h
oi6qOmuzE5oUZR1i7wr0Oh9sEvGUjPZikbdkxY8UqsXLUk28yM3Ywco+KIwiu5+XOX4QMKaGCHzt
Un7th6V9NfrO1F4sNHXs9yqN02OeamUT6ubsVjvHLp0RBRyttSiVBloQZeh9SmRVdU+GItf7f1G+
FM+jk4GA0Esoh2GmzTMQxRJBMeARfebQ//FijH3zMtN3SzM07qMMamPFanS8xDxhN/mDdOL8Je48
r4ryoRZ4rbiZ1R16JJZRK66XYTfFY+ucgrmfPwdk08ZOa13xux/M+RXDbex3Dckzp5czjnaBMCYk
j7BM/F41g6YfkxL5Ew5EZneRl8ZOEQ6GSlWUmG7hRJjC1/ej0AVmRXG749xYP0s7K1ddj7x7FGYR
m1FclI2IoAQ5E9KL2JEdBrhZONYsKbiVchr8B/xJ45+0YgLnELtjk/KkhbkWFf3siPt80cCnpJSK
3lVeSrONfKPtd62zuM+OaBd5H9iLXCLHBkWxd1OVffHrvOnvwWG7+mE2igYPzF7J6tVWWdPvAcHF
nzVdgU7s0F7mk3Jd6TvdohfGnHd9ClwncX6KYBQcMOhWqCYUdmaEfl/XLZezmfwqYBLg84RvCnpe
2oKZqSjl+K0oyx5Lk6DHjWeeHO2LVeb+wVx642uLtMh4mLEEftY7rdQORVoWHzCm6w9z6viHfC71
ZDciRPuemba/G2lvPrSq9Y5mMAb7QRndSzCO1SdeyfYh6LPypZIToHrP+zQvTcXPQzXm8+yaQx8h
vMfWgVaDzP9s/4vYEYFGX+Q3D9mx740HBLnDoig/4JpOMbI2K/WtMt1kOWj+iHd6k6TJlzKR2S8K
51MQmhkBblc1Xgf9WjXUKZBUBxiV+NYUzWaX2Li2liC0W2Qq6p1Z9X6JbaPl9mE+mt2/7Vqigiks
fzcccN4KS15/W/wk+UILtuZ/ziEb7a1aiDTUMLV/3wfdgGne0n6jp2r+sPEo/MaExTmt+cX5YGWp
X+1zsx7BwxalVe7AJWVulLSGfRqWLA6iVJjmnTHHRo3MSTdVLNY4i9DuA9raWDTI7KWhwEIKndu6
DBsfvlbbz8296zV6sS/xKfhRBs267HWdTzAYOuWHbqa1rHUNBD8qfL+ajwKWHDgnpXc/NLctvnRL
IOsdDz5eKLNGwfPOgnz5vpBp0YXtDGooajvR09JdsnKKMmNa53uSKjtWgC3MyK/8+Feap4bcL9g2
xxH5zvDJIJiU2NKK4V2s2dU3R7VddYAXFX9I06Xyoxi0YvCuAR38Lojb+WSWljGGCRgtE4uqYHLD
KsBSPfSdbJ72Dr73J56SyGX0Is6fRjKjBZ7zSF98sGtwTK095J+TCX1KvHpSmT/wiu3TjOTeQVrB
mS1733AIVSSNQh1zs3czGFST+dr5yNFHsjDlLxwYHYWiWYKET9yREx16Pim4CzTZTnveTIXcGY2X
fOAgKv1+oVX9rnfTkpgYI2gQYgeu3tuzmMddyUcFYd/PvR21s/DDKUvG4dDwOkpCp838dj9lDjrt
DaSTsM7HZtp70lraUI5Thpiz8GMz9AFqu/uZ6Iictux9G2mgxBiAe2UNx0ARfUM/6AA/QsOOP45N
lpthpoAERctEgI30pfTrfVxaoI6TDDG1MskNOwo01/kZ25n/oeUWEE/DkA2/RrbQi71oCyLIDj3Q
SFhZ9y5vZsxz7C6d3umdV7Om0nI/5M0g2x0CIDn1alcr5juzAzW782ZPqKemQHTmSWYzoHJNGNy8
gOCbd0FlVF9Ho8EyPUub5pvUTGDo1AEQRehAC/ahxBgEdg20bwgUosdlXRhzGVll1kj6+Z13snNL
JHtJfN7F5hInkTIDMPEeDndfB98AwatNDrWwZu2g/R9lZ7YcN5Kl6Vdpy3tUY1/aOusCS0Rw3yWS
NzCJCwDH6gAc29PPF6rqaYkaS05a1U2KohBAwN3P+c+/uDWq9X1dFfqty7Z6ZhFH1sQjaOkl/Hq7
JvQArOW0XU29ZL+x5aObbu1JwWpnwE5oRxVqebuSNVLhshVBlGO9KzNLr2wf0/tQHz19r6+UHVE+
rwYLbZitm7Zp+VryqsvHmLjYyg3hF463sisttaPONgcC7XvnjeO7uwbD3eyDwd7Thzya+RWKleh3
KgUqvbJV0NmhG4gxi4MqZT33vre1ca8PwzvDd5cfaovfHVNmoQQUaqtmjls4T+e+8piWOw6Z9zFk
/NbfC+GR8eati/bupSt/bAr+t8Mq1JBxs5H3zti0KvLrXOCfuZtT8oP2a2Ns4phso96ww9PFTqqg
dSJ8D0fngHaM4yibpO4lZAw2fdJT2z/3jl7eFsqe3w0NWslug5mxRlahwUjwRjwDZLZ035RZtS8I
LwQh3w1OAoj7zXJXmxx3PLvMchPDydcmMetWFLEwOnq+QNqaFeq4b8H27ZblytazYk3AIVLjYJFu
TAdayX5PWsfKFsmsQoYTphx22LUdntrGVl5prqWY7Fi19zJsIngUeG09t/Mm3dhgDNXsRmQJ96Rt
QZqqOwwycl3OSCExf08Coix2nTUBZ5RaBkO2EivBs2qrUy0iLcIaY0a39TXyTGFGWwG32BzkakcE
Z1pDNMOSzCO3szDUqpzecjA/6rxHy2zsSzg6Qtz08GPKWFIF4uxpa9sS145MIQS4ooORjKPBJZIQ
jjaintgKu86QcD1yRrnRlkpMCArJvu7M/tSg9JDBtY6B6OM4BtqDUw2ODDttMBZYQbYpQs1wu3eF
G9JXffArCxqwO58XjsHDXYZRu5RKx2a9Clbtm1Ga+pVh1cYcW4ta0winme3M7bfyzlxNzDsGZcEB
DsZuM2NGktl7OfXG/ab08rumF36QWD2xfeHo9+27C6RqhS0NYRX2XqmvIZRmEhfyarLeCkg6FbtZ
sRZhkyqZReTsdmfwatc6IUzGt+LGoTOJZmXxglutcSzyKrbieKiLdMEwoAJBm1azfGwmo73T1l5l
kVcdvSqz1tC+11kFGaeaUvcwpN7wvRau97RyyPD+D4o5qQ0EICPVO0bKilj7LsSzykWgCPIFIgrW
/pZPfVsfZkZo74hIKl7edJzMQ18ExIY4azBCRIDWe6fV85qQgMC/selF00VencEECOamRd9aW/iw
G11rU+xUfXEVIDlgfDZnJZwvsUzbKfIXjFmASOvzKbeMR19bTdyQt8k50Vc5ehFopnbf6LDuwmGc
q5c6ncmUbvWgbvc9ndCtMw66FXVVwyGYjh40oVmQcXGo5KBubGUqK1JDmT86YzuPIWELXR+W2Aee
MikVL43aci8uMC15Erk/nfWOKMHGNmC90EOM6lw300zOwZJ2ThlmGLk++4NV3yyQl7VwWRgkRoOZ
SS0aPMpzsa4aiWEEAxoHzGu1SDjmYse2Pwhz7xIn9r318C9JFDqJ51JVlEUcv+lZPbVueSNTmz0g
H7ZxiHR0gs8L+MP9mtfKf67cYnhvm2YsIiPFlBECLwSbaK1wGgs93s4C86HC+dJPgfdkjl4lD3k6
04qiGXC2xK7K4XIQ/urjr8vJCZdqG74jicCBwhuDHLkW7LJrb/U1qF5T57QEh5b5vZkVQoMZLcRt
pciODe1JdBPftW7cA7JbrwqLk24nTS9zEi9fkYUDiAefmbP8BrseG0OMbYyjwxhzzo8+1qUGRK9z
vpwW+Zzv9TQbv4CCGhd231fXc012TTjbniRdqsi2YxDNckirsfvm2WKKfC91bnqmpkwNG2f9hHj0
A5X4GXH912dDNc6ByYzyYzhxW0/TVriTdQqUkEXZ5CgiZBdO+HQsqeUdI3N2feoTk17aci9HhAFV
Z2S7cluDSF+EccOYwo+GvLMSZzA2KrpxPhV20e8zHUdRX6fhDTfZLzsJPpD8gBX+82X5r+ytvf7X
Bx3++d/89wuQVF9k+fjhP/95Ubz07dC+j/99/LX/+9d+/aV/XnVvzd3Yv72NF9+6j3/zl1/k3//3
9eNv47df/iPhDR3XG/XWr7dvg6rGHxfhkx7/5v/vD//j7ce/cr92b3/+8dICcx3/taxomz/+/aOT
1z//OAJy//nzP//vn11+q/m1qK3a+nvx7eNvvH0bxj//ID/wH8B72P/qWC1QCB1h2fntx4984x+I
qJgf4c6B49OPHzVtP+Z//mE4/4DiYEGmxVESX7Cj2nxo1fFHmv0Pk/AN0BvQtx/0BPeP//lwv3xL
//ut/Uej6usWK6Dhzz9+nffAx6Zvw9ERh3w07Uft0q9ICcFPMxmBQ73Dt474x/J8ZtZiUPdVk3H7
03P596X/8lIw+MjsYGAN7Y07OyJEP6Fy6WBZHHNOsfMglHa5RleSZLo4YK/xr3fxl1fx5yvxdH6a
XRzNzH690gf4x511Esl6rjRZt7N9Vy0Pf30nH2C/4wXAagGzQNmP9mkfXXB8JTh++x4yWity+XUd
JtfcjZSz7Ve/1Gp5CWjYOjtHo9h4rzt/ce/cwQm6k3LAIvNLV83S9UIq1HU462ptnA4tdkxeZK8j
whKmHpaV2FOfqk+QseMj/t8t5sfn5i3EtYc3ioioj9ufvpD166y12BXTw1pfu3Cjm7/HbPxxDcgy
8OKgeDi8WB+APgp0tDQD11CTihbn1Gk/m1F+8CD41yXYH8lkQ5RqYwLz65ukvJHIhS0tdphevHZG
k1g4opdjejqn0wNUVWjRBn1uGmvNJ+/w728WWpvj08NCPHB+k9xhmMewUqh8Nw5tk1/g79/fCsMT
yyeHwe/XYSnSUjE44g5/i21ptSoFiiv5olq1VKAOJrUaj71YPlkqv78RPA9UGcjWwckhV/36KOfB
lGioJRfK7BeXCiEiLYNShxnSJ9D/bzsNoP/R6hArIlgx1kdmEfuQ1mC6piVUOfugdhMzOG2KMrKa
zzaajw+PqSWSZfMoG0UR9ZvfpuEWG6zaudg1BZ1WAU9Vi/96A/jtCkc5C2sYaoWOnNs9Yuw/bWWZ
6VnSW7UyyYjyCnNnC0LA8+6T7+aYK/xhwWIOBVp+XEiY8UHj/QDWe+VUDFVQlHGaZtWlhYzUzK/c
oRlXv4hl3SEYwlrCq6Ohs/kkTkk5FoNP1loIE2K+J/+pPCq1aCp2paNvXoijILx9PMvQT3TQbd8h
bltXMDyMkyNsc/QYHIzvFjlZeaKvmX4tXKuDSe5lNSE+mG7syHDfxlDYznScW5g93V1rt9B2FYm3
NAIWfKUcH4l7l6AhFYreNw5Zvc3Vmdy0ADHXqJwlcdVKPkM5KhI2XVHo25lXI9WKm1xQeSGrl8sX
Ia3UjerSCpY7i0rTCNCd5wpqlAXAHfrVmFPZ1zUdiS3L6WbINcOMNyHFdVW6atkbmx1cbaqY7/1y
5YN2VIVo1xcSMGmd+uqbVFmvh3R1/YzsIB1uXZU5F5JUrQEycg08NKFwm2JXVYOx52ES61CQ+nCl
1LH94ttruriyJqOLR21aVejo3fRqZZ3lhYE+e5dup8gdm2ZbCMIoCvcGCQAZYJvY9Hp3hKiqMN+m
9rLhQ3URxav5lf6U5qYAdGekAHkHvKIfu3lXLH098LdxTwDbdwpebK+YG2wy5/K8BT299plyNVG+
jrTzGx4+aCZtU6tCu5ZNd7pWDDGP9kHZGNZK7yw6bLgywCZz9yyttS7Mg7F6ek9/UnnvpgMzI/IQ
sLeh8iDsRROQ7hhmgdhm/J5tbY1K0WsZy0xLr0scRMck9xDZFNi2TUEm9v3cyW/CXEEdGwNlSOJp
jL/Ala0uQJexLhfB0OLiOkuiJkNsy0WGob/Teslgi0CLwYqXp7zcGvKSF53OVQRWfef5oqWHsoiE
TfKuJHPD1DUylLtmHtdIFA1osFnX/UPW4bkQmraytvNptcUQzgpO18Fzl9RPnBntcZI3vIEhwQnd
zjFac7/WzewzECDuI6xsGoBoDppMspo266tnNM0Xw66rVxNqxjePIN4ubkdVW2BuLWeQ52kMTqzC
uGNNb86hB+0xEsHf/lajJ+gjDVrIiyoCD6H24E3vvFsbSeikHxlwRgN6+bqE5BoO5qAPYQCI6Z2M
ODlVu8yyNCcWC0b1oeJ1WmOY3wbPa9blU+C0C683JH+c9XN/8B+k6bC8JKnbWQSgpjcHE50tAxzo
s+Bxa9r6cW5OwVlXwchH3DrpCgeNrt8urKkh+dbhk4b6PFbLPtOWPj9ZMkoLwqgs/YUZRZEluqy0
O522kJlPXujgZK3HLMjdBH6AGOj6ViQBzqdoDERV7QtLlPQy7Qryqq1YsCZC+PoTWL+JJAonqQcT
r/6nzhFdFgOF6+hl6hKxeGZV+wa64KXvrbrDYiV+wqmZsEWtM44PyjKnW5+EBoPn6AYKObW+DHtp
ixEiT1dtocc8+s1cFGrd2RuYo3cUR7GlBYMiq1guy12+KC0D10ozJz+RuekzqloL8V5yPuuJWdpz
GvO+9WkszWBaY2My6j5xlLOaMTlFtYG2Ox2QcfatLeJAR9Mcoxk+XUZzuXMaQ7sxEVzX6FWAcpOp
1Zy3TGvs4ATnzbw/+MHoWiEsUOJVJg6cJqlGs1pitykGO0z7Ggi1k5txaQ4Fzvi4zjYTgrBhzkPI
QESm5OPSDaFBNIcTK8D2ATTZT/td1vZyO5ol1BlRD0ZmxqPoMd8ftAl/9B7msZbYeSfUCcLxdD9k
iLDj0SwqYMg8KJ77rQjKJABgqy8zbD/uKlYUAPksYXuguVZzJCY5spm2ddFH/tQZ7ErbsGSRAPP5
lillO8lS25V1BmujNQ+2NICyyUzz3+ZjVmboi6FXsRASYrUPBDVFjiV7homFu30NhiOwqK0BeIZX
dt151Xcm3Pzar7gyzPMecG5K5wv8TwrkdovR5Zcq840psms1abGC1p+GaxkUA7du2o9ZA+cysmZV
vEuh5W7CSmfooEYY6zjVTX4Wk2vL1j5vCjN5jGlQdqwTg91ulQs9tba19OJkX1+T4ADIwTCAFYnB
c+GGgrLjVfk1OD5F19Rjpjw7fuzmmW/ifu+ztTaFQj1f2o2zsZg9TGnMVccOvB2qzo7o+GQbDXXQ
PrmeGAF4LQa3Idl5gvmZcswOCM/0zthQJl6MjjBW/twvDUn2VwGn7ClTFioiHB9XDgJHjComc90t
I1SNxWM7YusTpsBxr6nasoZjre6M03xx0fgj1dG9AzYjpojMubJvWgr4+y2YII5uVKqvImjQEflj
WaKO540K6fNQu9VGPV/hilPnUWfO1uvWlVu3n6miZSTSNZhio+jR3y+1Ku7lpEsAVUAU+5ieByZs
oaX/VjuN97Z6AbCkOefKo5zJFmBSsFHGTPmy7lt5/ONZOe13NIi+C0p1LEsGY9WN0Brnld3L7VZe
rXowjKRqWbqHpdn4jiPUEdoTTN8tDTsG6NYO7+nmWWs9JUOzqE18jmUvHpGwsvPqrqTmsJdePMNg
Zf+RcqOy4k66t8ntOh7GrI/bAQPDdonQfmx2gkBIf3exhJGhN9u9GQ00jVlkHwezPUNMFWs4KBA9
Z5vqCxPwYolqnyjQ2BFGfyc4aA3gNDHd4fONVjG17QUyFQnJ5x7t3Te7SI+LwxsYlkdaVayvQl/I
NR0QkiIuDPyq6S7RJ2KDwunb4g5RmMW3fqmNLbJYUicKsYITsbE6XyvCUFVUkb96Icca4Mjrg+12
9bKmirzZcF+bMZ9fCofhbuSUY0+Ug3DS27ZCoMBDmL37wnXWWM8sH9cEo3TGnT0UjXnY0n5CSZ0z
py/OcSFQz5Pkgdw0SvfeN1qXPMETpSbJfh5rtR+IWTHCNp2tYc9Yt7WSFoLIeSAl9aDZ6xhAdDnm
5IlO//MQjH637S0EQI+lQrkb6i1y013bI+wNlVth/YJviL+G9uAt19VkE0FR1rZ8YbS5jXGnLR2j
jMUy32W+ZryLfRs0iTunDoZLQkznCuNVBGNrTb86V0C0ubSCERr46J/xsk/Az66QPUSeLrB2AM9j
kDiVJd6x3+ldZKhNmrTF2K27yqYY0icsGBhHQtx0LV8Z18UqkPwdGHj28n2UhXZUtU7WKiIKI/2U
WVFQJ7Um/WFXIEQqb1EETnO8UfzPe810N3WQ7TK4T3KDL3KZp7KbL6ZG97tLq87S8mYalTsehnw0
533pzpMVDjKdH4msCOxk8DXglrHtm3Uve5/pCyIry45EJXXqhVkA5JZF6RU3vtZTO8JZ1AkMrowV
An2dlnVsYtj+4mWT/7YsGydTtrS5sWdyXdpfRo95S0TSt/5k83GzE6aXm35hwU7GwHwA2x6iNcgq
LWKYjHlMrMZULudFWi6BE9Uc2ucbHTCFeSXqCZdQzO9sJp8GfiGMB/yUqQg4+vp9MpfASrZRbc9j
n9lfcB2wun1JozOFRlFK7UII9ltiTZG8RmzgQKbY73DaL7Hnj3Dt4fKoYm/jA1Ocd8xr5xPI2x3V
5AzD8I4Tlumvy4wk25vdVmdX04TW6aDZG3s2lb5XYyfjuNuO5LxpPvXw6p/CMiMQ5NQeGNvvvS5l
0prbKXpEF+OZ+xFVVvHYICN71BBuBft0xg31dGk0/YWkmAKijNDn+eCmk51FA8OuaQidPJ+dvdgY
E5xIoK58p2qUQckwLithgbo1eZdmU0rII6bGXqKPPUMECMLkBxJ4Z9i3otY7vHUGXInqMKjt4c3M
ymbZ9z3VzmkDSb86FcZmEBTecERf2eVSm3vJlMG5k47XXy5Otfg3mtEpOw4GjQTSsCvL0jnBgEy5
T4XOdxNvMwQznIBYJReoJtiIpaUsPe7nRRWxt2h6uQ/kPJqJRdBcGRLoId0dud52dt1Xa77QSm1q
TshvgXcYKJy0En1uUhmLzdSypFGtlUWoD1ZWlDW0VYQZcD/wZJcypfvrmjTqGZVMycijyp4tXVlQ
WsqmG243396ac8cfC/9U77faiNDztXbsWo131/Ant1Og/OtFDVa7h0/Uvzi1t6lTZ0JvddMKa/4q
MxVoezYJDGfGoMfMZh3q0bhQejvpifSWjYPQGbP5yZwZbR/KCdpK0tTM4lABpoZxO5ZF81xjUmPs
TT8N3o1i66pTODLQBQad7y72+H71U5SCNYPkvs+Mq8nry+1kqvuWYlv3h9LjnHWWtSYaMudhjaPT
MH9qFHScmUoNPZORVe8GoSItysI0tzPmrHOHgmvTCi0eC8KUwlyfOH2zdenHS9fqmata2sDbN7Z5
liXG7OfOVVsVRoZjRI7QrSoAiyJbFYXhhylDOCofPSWFLSy2WuGRZxJw+qW1dU7Mqkun73aKR91U
WP6XVFsLKy6kOz3og+NNd5pomzqCpaO9ochV1W4L5PBiaj70mhzX6NPKL7Ryb2Vqu8NAp8OwQuTZ
26jbcx/bWl1Zr/VAPMOXnonc4yrzvIi3regugmLD389pSw/0r59pYGxQhVd/xRv6pNab4t2EaKRh
d80c6tFs0fNDvM6QELR1rz3h6SyCEyaCZAc7W1dPtCiFcs8atWQscUOVD3YzBn4E02nur4nCzh8q
p8raUxxvsUZqoDloYa1P/lfZbPLr1DHb3NG5yjQcHQwhYghdBSNWR2N8Q0Tkgq/ANFOPum4ns8Nx
y6qvxsnl6DX7bsZWrp9oLtbFXM4rQpUYTYvKsaKKQ4d7G8rJo/ZvjYe8ZouIyFsp70qdOWmYl84w
XtjG4jZ3jKSb4loP+sY8hTYwDucon5asDy2cNrPzTrPb74SueoAssJrdpG7oJKBZdRvTWdPbml0L
Yeympo0YsZZvV2tnFxu0RcA7fK8mp9e0RMrZlyBBEwPqoZW2eVE2+WqcFRk97AtlWxkcVun72C8S
7jier4bTXDPUxwijy0qXBm9zFek+au2bl6HP3GuoqnW6F+PiS2oS03gHjoE3yYk49iiFRA79Acs4
GJOKfMcEygnHmItjT4WHg+WUUS2tJb9opZq6JLdSqR1GKlG8xVzKmDBb50nETPB0bCxoSK9Xs+23
80rlMEywtyDL5snLs44xqaWJw5Rp9FwrSxXuwerow6mXjekM8avLZuzKVuyrKOKnKfS7jDW4mGkn
Y09kM8YXIP3Pw+hjBdVrlBtYhCjry5yL7cmtTPNxniqZnfieMGzgopUFpmFUNh/IP8uKqBvLrSIt
orFZAbBV4gk/shYsIifM2i6PDDgeOt4HOGCZG/SIeSIRiubKCpdR+i9tYLF+M1lnF2ahrBIaWGOs
iZLmCOV1Kp3rtNe853TL01tXpGl6ZudaucSYSYr9lmskitqqZOWVVun7sFe7odn3tPSnKCyX8XQo
x/y6IAoSd8ap2cgVDzotzl2CiUN6D7rojmdNYCg0iiVZ1NbfF1PZUpphQ5RTXg/Dc9YMzp09edtd
WpcbHxyu3BCZAZQL+sF5+tbZ3fLdKpG/xDnQ5QQFoBhODFlBWtsMFlFipK186JiVP2HO5VJbmsTP
h920cCJPkDc5W1byWXeQR+bp3O8rfGmWToo+NP3VuLa8BhKWJiTHJIY/3d0sW/+mz/L6amkAdcN+
1MtHjPJ0eHTt0hztf/NhCPU89a7xbcCObLG87LaXHlZbmICvr03lwpxo5sy9KKEtmRFGciB9XuO6
l0WVjs4eB7Fc2yHh0oZwqBlQRYHb99czEpo2WaQu4M5COiqgPJahn1uZhmwOe+sYHQYRVQYaNnBX
v1H5SdoTPwLZb2xo+3NwA7qkDMBm6IwOageTq/mU5bNB6JsMdpahsb0iAoOyzx01eFlcYnCDs1m/
QmPw3cIzw74JctoLGDn+HkeGSrBNBTnzrHx+NuAc5pFs2uxgb62bR5Ck7btj/vqzmlyvjRdh8+X6
7izfvUxj0xPN1oxxbaZgEeY4Zm9isoeXoJd9l5BPXby7VrsCXhtz/TDiTfEkc72+CmS1dLi3OOPV
YjaQiTmfhjfybrSnSc2yjEvyhOEEZa5z05JR94A7cXMk6GCYF/Z4P3Sc1Jpie3BnB/8+0sbXMzdd
28cRIFaHxlbpp0WZyoKUy5R23ExT/0XO9gTICt3yzJWEW4Q4+QWnlTU4WigpC+pwbLbVTjiwqT42
SwWPAHgAun4wVM8u+bHHlrYxFuqT3g8iu1QllnBZ374Ma9msEcUYnDcfF5w1LBwQsNBzXTxT4FHg
/eUtU/O9mtvghFyeSaCiYbuOrGqp0mRbm+ZmLfQaFdzYUjv3NOBFPGUzRTXljsoj5BNVfhrgtX9n
esAaSrgc+FLPvXuR4RatFK7OYZ8JJ1EUm0a8bBbNozXWAYyMtppeyZxiVCa9mWqwzb7hLQtESNUn
7ow6NZPKkvYpbj7ZTlpNDvln0qwZilCANVKVuvNXj5IupfMV4goOc/A0Aky8d+k8HEwT74QEwHkc
IxSxGs5Ca5CYOXRwV7mRFXTzVUujdr/lU3UF/Jaejw6ydiykqunZtIGSdh6n5OmGVOTV0YvKS5jt
Wu2ZLTo2ma0V233vj/ibNb5xge0P9EcN4d6rlvssIpDb4THbFvXUKrheBIeJ9VtQLitGIb3HkKSw
HXFOl18xlQZ4zkLHqmY/EsE2fDOYzLFoPWt5R2EA8bERanlYptJiwAjFVkEa1XF4GCcWHuuuR+rK
FrnB6R/aZ1vDoTgy5tQ62qTmucEGOHt3lqK35VTr1EWt5VvDO0oxEeqT51YU1z7OLGps5Um1DDgU
plNfv2Js4n3BQSZYQzWt9X2hD82DOQJzxIa91ANc0sXDuKwQ5gTBaKghwNmjfhSQF5gIrP3gkNhX
WC10wSZ4DvK8wavYT4E5rM2Qt5aXd98z6qcuBAY5oheaaN4wKFgeCMLqH515aViZdv4GfMkWlzo6
xh9TYPfnQt+al5p5G/ZRbU3ip90Y1okwJiGTQDbFg8gHpUd6a3q3diZoj4kbG1tePqgAmGb5lbFz
cARtw96dyeZs/NnqoB9jsw1SRo0Qqc62X9fMRAjgdUH9uoGCsFZnbzOjshMZp7mfNyLqcWZnKaXl
8ILSajH5fFN74VWk+oYm6L4Wb+WWkRlgGkW7k2lRiZ1W8nASYQcNFU7JWY7s02TNwbS/niU0zrgc
j27SY18HNx4d+sOmd5KoJN1Ivy+KVODQpxBWTLs8OLlQefWr1WqcJ9s8FmUcZwrDG2HMTjhD5RhM
ElFzxv8tPl8j7tS9LY+jszwLpTquWcsG4ksMQ6VbQjq1qONFzYUe4t/TcM9p4dRElHUwNotGiTXC
FdG0QnzWJjdeXIQgvC8Q/JOi1lPCDLcUj2Lfph25YPd3zU+UwubH2aQHaQSjRhBwdE8o4T4OQRl6
OUYtq6Tz/GQp4c06J5u8sg1xOtgPLgR5cx13zGGT1vbjLAgizRkSZZyB010aeEpI+9ICDSRuIHYy
tXOmEzioIRqYk9q/2PAh+3tD26O0F7oGpgeGa2L9/IHqgpdNXyGlNUi227KdJWV+VvrF+Im86uNo
+KgVNLBJ5lMfu9ofguefRsOCvZH4jLJKTKl1F8Iz0tusrtr937wXXATYYmCIEoGA87b56wAaPv8w
jSsC4ACQJVRGqiLpM574+1fBWwy7FYzZGZJ80F0ycphoGJsadxIGW5RATPcjc4Sg+slX89urxO1g
qEu6DSZmhAkfH+pPD22cgyDDnLJOCHbyYITKJtrsGrPaWrc/udRv38/Rf4E3wTIMMCV8Rn+9FDGu
4GBH6XRuOvJBYw56WTXZ9revQjoKA3sDAZqHwvgDrQJD4MkI1FglWyvxzyKh4NL2tM/cJD9SKjxg
UySOLEHXQUKuHx/rT49NDLjqG5sjEgfH8Xt97qcLMCrvxKfNSPzSmf8mK+XH9cBbjmZsuk0CyK/X
80bQO6ptkXRWD3S0ChoY5NufbCz/z7uCpcRv2rjyfdRUKqb+EFZsActP19ACad3BdmhebLA6bAEs
65O3/FdBJMw7SKYGNwWhjhcD3/Ff72rttsrBod2P6+Ppttj2pT67tHG0j0Av2lUDy/6TW/z4vnNJ
xODc3VH2a9sf/W9EYeKywHQXV84iPRCHzpRjHJzY0rF2+Os1/PuleA9hq+kUK4hv3Q9rWBu21XUX
5cSaebRpkx3kjwzEc5mIFvjrS31cWlBXMVNjbz3aB2EN+OFSHGHuOnK7uIDkQLJ577txLw1a5b9/
HeIziA49vpDex0jBakVHGqSFHZezZR0cj+KyXTzzk43c+fjkHMwZsDXROS6QnMP0+fW9cCaoLTCa
692Q2ON5/aW9Hc+dx+zW2G27dL/Ea7TtyksDVeF5f+Lvu5Mt7nbqUj73t/0QTu/lvTTDOjqdkjme
kjV+mOO78y4y42DPODdkan5SREWMiIBxRlhvuy1cd+XrXz+rH0aCv1D+ftyF7f3rLrDg/fUu5uMp
Di+x3lWPKuni/mTY54isqIquTfh5X9ydSLI4P6nP7NtPLv1xIf94gBgrQwI8Og19zCQfioCZM8rm
nbnfdsuTAMl69C/qL76xL88AbE42P6o8pvaXzd+S1P8PQRBryiNBkCP/w5LWe5dZBfLVnXuR3a4X
6fV4Wlwv+/nr373D42YI09GGwYsF50f2rDMMJJSQRrKzwmc0I+dobqI5muI2ChJyNu+DfR81n7z9
hsk39ss3erwoRReMXdOEnP7hG20CLx2agPrV3lcn7aVzIPJxt52KS/dAyN/JX9+ieVTkf7waZpjU
GjgdIlSwfn1/NK10GlwDit0cuXv7VLtqL/sTO1rCtzGZd1MyJVu0JGloRX2YJ5/5pPywD/r98lDg
sOc2HXCLXy9PQe+lJuPMXX7inkpudjlLT9wTPx4P04HT4cK7dW4J9VH4yIYY1dO7vYk37dW69i/d
S+8kOEERFutn3onzyZP58Zz/4qN93B/mLjuGiPBklizJ8ySDhjocRmPvV8hIwqknth3oPKStgrME
tvOZM6p13IB++wDQqbEHcm3ooscX5afjH7HvIqwjz7EOs4O1C2Jt55+a0Xzwk/JSe9Qei7PxCp8z
/m9f/x/qzmw3bmTd0q+y0dfNDc7DbTIHjdZgDVbeEJLt4hycx6c/X8i7+yiZghI+QF80CqibcjmS
ZDAY8f9rfQsr3la/VM7V9XBVPBS39YV5xoHyxCfgPYj74DdJladn8GmDGwOwaDFdiIVpSP9GVkKz
7X761t4ob+1367K+wWe6cW/SW7GpbuZHWrhir765p96N5SfIciTr1JDEWA8K4lKYWbKOK4gXlE27
Lc/r8+CCbtzaY6nRt+U30hn8E8vrcol7B+SAXCThELA3otDDRxB1EQ7riACByceif5udFSe+Qseb
E0MCvDyUs2ha0c0fDlBODRo9ID1rRBDGPWusQyFJ0fNtGkXpvssEyg2jYzn/+rVf3kf5+GCCePgT
cMy47z6aD1MryVwtGCb6ZcIuyi39Iu28sspo+/ej2DgBHCSjLC9LTHkMJKF05tRcR27dX1ixydsy
1H+7a32finIjDnAdqdc76PHDtVhjGumZRxpTz1GH3oLa+1lSjydOZMuZwChItm2diE5Un5zLDh9U
3FLG7drSWGP2GxFvBNqW7x/udCO01rkaV7d/fe887hq7E9iUOkTYw/GsobIGurDGGhRTt60Vr7/H
2zT+/nqU4+mH+US+x/BU5Gl/8SGdC4T8dFsN+sq2fhODzdp1VtU8BMJRbklVGVcRZvlT6Dr52z8u
IkCMpPodkhHfVY4Zi3vpdbMX9iTYsCPHxuSFdIoDs8Xn2JfTn4n+/8K2RCpM29W//4VrqfkXCSu/
XlucQv8fGJjwk3146tIgdeBg+vZ7+Nf+92v2Klj8/jiipO3p/f/6j4uJA+a/OY3xohJzDTFSAlX+
uJg0G6sSJxl5KGRzgIT9f/3rPyYmDhT/Bkuu4pjgSE8oq7TJ/B8Xk6X/2+b8jRnP4hCE7PqvXEzL
PRFrlckLTvtPQtWgRC2WSR1ny9SLpH3JnNHdWkRkPg9kWK5KgV9WsVv9h01bVFvbWdZfA6Ng16Ca
0evQWm68sry0e/lwB2//zNWPDqTFDOb3sC9TJdkUlw2kzcVJOaa7pg3otV5ombuXQxxXFyh6Mn9M
dWv99VDy0j68LC7fO/nVo3LCmZLxFkglEK2TCqwt2ZfBzmVPnaOptC1o1Oh4aMDVhZ/Fp7ZlzmJX
CJJQo/vjoAHWGRNa2+Hqk/HpDeok0d+QlqmNnwhXPw/B15RoVjkM7FCRo+J18t7aBFqJh7GywRyt
e4qJng+Eh3afPSqUXUoDOAOtGwFLhtayHdFyLo2cRCo1NfxQH3J9CywgQ0sYOS2dbiVNb+jewbub
gf6+ue0QCtpe42itjEnLxXqO0fSu6tKyX4K8t89mR8Xk3Y4eIVQjltJdE889DhcePeXXQE/nnTI1
9IwI8dV+lggxYfYYTfurKWLbBHNDJXwzuklAA2AIkodyVIvA74aMnAUKMO4DoWhaiSZbTOaZmGOk
LJlOdiLKRiv2dnFg4K+FHUE1ISm73PPDoks92Ttq0rVG+6oBt6CVLYVcLblqsERjpVDMzl33OSYI
fxZhaa1kkb1Yzc2kXw+JxyXjmc+LSwz1FHnpG9XZOuza/H5ia3Rqo7nYDMiHLd9tfFYchvnOycn+
4QPqRR7ZCnk9v0Xa3O5q1F1XfTedyilfvjI2/iMgb+77Tt9EunU4ymQ4bVqqgfpWOiUxHRGN+thJ
OUnV4N6/fmXei7Af35n3sXg7SU3jwqzlqSJ3IsKwmkx7w6KhY2zAMku6V68JdVU1agaVy67y7/EY
xQ+IBYLfWUlfZNV5LlsuEArm5uvf88mlA1d/L3Y5dJKsxerVIPxhMZm4dPzzKE+UYQvzszyrJ7Ri
Xw91uFpIrCLLN49RFqmlpWhxl+n0JaHeifyFxT7bpnGj+F3ipv40xQhWgyDxHXs0UasU3lUTqPnj
18MfXuk71ZGBKYtjoKI2uWTdzahR6VvlxgvNILEaPLeGk9Z3Gyu1/m5z+QcgCV3BNQzJ7+OYfjif
3AGzUkIC7QtpIcbtkM7m1u2rzv/6gg63fX9GkVOWhRdSkr7kxzehASuqLe0XenwJvFu7vtaDNvCD
OZ4IXTCVEyUH/LL87v+eu4zIcyOigT2frMIecX3b0gWaXVjGKw2/9A2NrxvuFAt1ySpuQfFcmTQz
adIpNhQU1H1hupndRMDrculqr8RMMCCCNwAvSCOdvN72g1O80awAGNK7bRJtYCBF6XlHy63djkkg
3kYKLekaZg7aijyZjF9WVk/2qnVFHV6bgRKdDw2M5xVIppjlteiSX3NY0ZJIzLCKz9kqGvUumixk
KGgy2j3pa0Z4RhKhVm7YsStIqo0BV2yQJdUu9iIHnVStBN9quwhoKyE1cbez6WTeQ9475rWODAT2
UxrC4kI8OhAHOBroVjam16FSN2ZR8iEkj/FcGD2GpakY25uhSCBuNsS+ok1XUfRsvW7SvDXba+MJ
65X7iBKOP5xI3AraYTXs/dAuM3KWZ8UgDgghPqVGMAb+hJTPvC6CBn5WHIa2doaxwZmvOzeYkzOg
UIZ+G5V4xc4ytL32lr5df8NU7DM/sGFznVVmHV2M2K3QZA1wXXYxKAjUHJiDS9/Vokz1jZKI5DWo
AoSgZdgE3srTw5xHpmdCu/VwEXAMRGhW75ymHEZfMciB8efQTEOk5aKeYPAPA3UJxw3/aZwCewA1
Tr66ZkUAphepyIjQIGh8VtUcXwzGT3VY6QpSjXVspQhgUDJ5V2lghk8z9KL7NM2pUEZCJ6nQ6kLc
dyG7sIfZCoenvFCnzBdObd2J0KOLk9ArzVbFgIgU4IdjPvdzU1DdbrxkPSUzpkU1o8y/dkYNB1NW
d8DXyLTI7jS0Q4YvbHAj51nkJf16Bkgy0Gb10Iwn6GeeusqrYHGRzpoiKjYuKugml8NIFsYmzXCT
bfpuUH7140hocGXMqUAwUHiPc61H/4x5EiUb/HXcJW9sDKYzoko+q/gJn8o2woRljV2IMzvX01vF
Mcmn7qiuo7+NlHbTIWrchUYzP9kmseArjXRfFk1tnIVfqtSoutaIA39CauPRtLXtZpv2zdifZ/zU
u4Ggkws8IDTpSyqyMd1QD+tBMw3abSkVqWja2AQ1dm2bW6OYq+Qhi8AD7NlKufGvlJ2P+63FvnkT
dgJMTUN7edWrUzpcCV1PkisipECkIt0fUFE1U4IYafJQRiBNyRGZ6CPUIM8ZKNgh0EB4ToLlQ0h8
aLLx2tG8zgfVffSCxnsplYTtC5X+9EdRe8xSTEZEdepzoNwD5CLtFcVFdhNPGszrVgj3Tva4f3NQ
9f4xklZ7bvIgIfQS2Lt+XmOY8bitJRixcHDJC00VL7mfU6SUqxo09J3GX5n7RSjGDdTLcUD6UqHl
4seP1Ya+F9gvbzDLGyusm2tzDEXKDazgsYRZVv1yyKqyNmQxZg+w/9BIGJjxsY4Z/R1gt+ClchFB
w86q9TvLneKnvsq7h2k24MpUFInvlcZN9vA4LS4FhAq4FruIvvc8LLysmavyRqoBwfYInqnPd05/
7SqFHhCGOSgxzqCUW9WBs0RiKBVO/YAVCktGr8I6Sy3nrUxx1aEAmRSCRZqZxIEpAErlOMj7qzad
gnU+K9l1ZSvt99jsTVw02BluA02YSLsA9ow+FVhxK0tNxSpNHJ4EGu/mDv0UIlDHSGPkutCc3jNu
wl9wu5OCBVE4HmFYHRvnEHU0mB6WsNvKYl1bD7ai/oCfxNEn9UZzh83OphWQqqjrsmjMp28QWrXu
TJPd65WWe17CDQz1M2tg33fl5WPDFlXXEhK8UgelGUuWDm7IMWCSSxjY6AdVAmeTbOTOWkG/s5/t
0WqRQYSBclOxCYg30hYDljFF3LoayGl/SVPdfLQcK5oRoABN3Vb4D+Z1FQupKIqzhl53ZI4Er+LA
W7WD3SGeCV0PufCozCyNYV7cVCgYO0DawDF9yKy5CugpRO08ZiLqiQBAX7oOtWBilcsp3oNgwN6L
zjnxIuLXInVYkxAMNMWYSrEZSj15nBL+3g0lcOVXRsIqL6gyAMLEOUU02xwOHfOocDGZmHqr1dw/
OxY+GJ6u8aMZutCKXNzc8nu764xNXGbqlVG21QsOAMR5LjCG8wERLNINo671bQY/1j03YMGwaHoJ
WD911JjUgsNri4rHiaztSFMAe2HogtNDhQKyJlFsL/DtfrLvTWwmP5H0cuQJ4Kpd6kkZ3xPTFD9g
/45KP4yD+orjeGn5U9fJPdic47ZL2Bqh3qmhbkMSShvMXUoS3HW91dwgZoDyZjSa8w/H7FlFeBw4
ez2FWbbp23p+7UOznbdDPo14mcL+0R17oHtYSSbcZ3oV3jixibGIbUSDTUej0wrETruD/G6DFgvm
f3LM6FtXCVgDMxR45dpsXRvTSdhykgsjd3xQ8yHUdl0ow+0sSI+Yn4YJ5qeu19lwDlFgOpv13t1P
BQA0cntTrO9xFeMhTZAr+awinFLrIJtvzaE0f4bkKwWriphPgdllaN6SbmpuAHjYhMj2cRZtBgTn
b2M1TtwyC22mT0hdjz4OmJQfI1j+RTpW+0syuKIV5yfSLFNrugyzxNy0xZ0wMzXzaf27YguM0Hpu
BqXm+zojMtshsh6RsfZKigKwsJ1rK4/pH6BMj2DAsjJdda6LnVOZu1BhjXC5ZiO17Dd4eXAtCPpx
ztLGDqpV4ZmIfkQ8hnvEyPHjEA15us6dqblvaAjDdAtU6LR8MaM9MNj0JakaOttqauevbJaSnwQA
OyxcMCZ0HyN0cmtNYVXibVDddFvMgkNPGPXes5ao7a2Rj2O04auYmD4pNKh0ombAuhM/eVZV3BSC
MJsGGZ65Gop2rrdOUTszacmGua8yIZ10aAajrVCH7n4SrhOtR3adAahYZRD8OZeVIOQ9QemqjaO3
Hauazq6RJPG13lmYLIkVGnJMnimwsxAl4bdYwxm3cjUj+4bFr6mkC0efNjlqQXWF5ytpN8zasT2L
yAo8yycsw8xE0qTQiKAAhJX4HakJ20hrtFgFYxNZY4AxdsYNtu8LLBM+0lLAW5gDRkT9mT0+m7yn
QCsIGQ94N1mB9WRKrozMU79jgdcQOtnJoPullSHKrcZwUtf22IbVRQLhcBvU6HX8qs3y4EZH+fha
qgUp3LwxhruKvAyfqDoH3IJowCP1lqUCc9cqH/SxAG/WofvaBeDl+o0OttBgx6BQgs36znuORFXc
IkRpr1MtDlvfdHvUDF6q9PoeZ7G7LuLGtq+EKRyfONYq2pL1NgwPaT2X+K+LQiGeBp30jWKyv1hR
gZDYT9uDddWVsAcl90zsAjKhH5K+khUVZPXFrtOlWZdGmN34WVlbgx9E2jBvVWVy3gRg89u2M9DH
Jnzaz5UYlO1KKmfu7HlsRpw5vfsYQHEJz6cqJ7Kym0VsXmIjDfJpE5ZJGSQQyrqquWtVkTarEDlg
uIWCSB0nzQvWKQ1DBVTVTol9DubGTT6bKWLTukuQn7ZOc5PVqd6eI8yUrFI4iMCnq1J4PsmS+ryZ
lDqK1kAVJEi2nZpbSlO9usUnkF7WzaT9yIvc+6mWLAe+FhZkVNSGliLSVNmD+Hj4PbKfANVqW0fS
AkimTvvrMLL4LAT4IvlL7Tm+AVSIVyiYAQWjJU/Yqdd1Oa1tl+PwysoL5aZtwaltyXWyVb4kbv8L
HXxEfHbPAYyKUat0ZzZAjxXOMpuDTdmk1YoUC55DOZlir9Vd9BqEanmO5Smxt/hSk3sXR022SueY
5bLl/HJbQRhz0e9ORgy4eXJ+ey2w6VUmRPLMyS+4YRtDQPCkl/WZmQhzrXf47FaY0SE6h6GhvnlF
OJ2hGU/vK161DQGq7HOQudj3TAr3zU6dqzmO1ipM5pFZhsLZdh85xWIoD5AnDZd8jLtXXegd8Iwp
6G/cmlzelR1EmKEyAIFPOktacD21QQrgwsSYgc85GsJwratt+BQ2mImv+lLyB4xeXthok6l0kaNy
vnGDyCkILrF6bBRx0r8olNu8VcAJWeU2WNFFqNhMMhag4ldXk/4OGDIG9qj0A0i6kgIy/qYRbQnW
eKt/jqhjvOnJaLJ95gyLirbrrIsY1OEzEwEwZGrEhrnD9iUeBEgAsY4iif6NEoO7GqZNcJfj536w
S3xZaxNP8CWRMYiJAhSld3OsZt85leZ71RxAPgZkhz4LVfAetoAQnzicR09KgVPZqswOjHY2PPVB
a9SrktPxVZmlZXHbux2uP1RYSl1RXdW7G0Oz5wez7/O3iReHXPjJtl76ySF9ghR0m8hHDN3xClNl
2LyFqIx/TgHGaxxdeqBeqopuDL4U8Qw+MLz0Bz+ifs6V3v6ejOVIpx2oPVvktL9KDQUZkUAiDEE0
sik3Q0st7vIGEwhmb1p6a70GaXseOXG0y4sQtiFwSpwNOH3HFXDv6WfRx29qyOtPxLuM56LWzN6A
niYYEFYT9MAxh5mpNcAg4OS1HuuS3hA566G3bcEdxCsaApHnByqOBYKN85J5WkywJUU6hJzxI6P5
0VCimf0E17t5bceRre3g6UXtlYkVrNykqKSBZI7e+Jw4Rqc86gAmxPXE3cvWzTQTMRfpdmlvKn6o
s3G7mkbbWJfs+nN7aHDqGb3+HM4R+A9UcSGx8kBYgLKmov+H/CHDJGysEAgYFAcuwASWMfFLAueG
cyswA2puFFdXVNGLR+ivvbgNuWlnVijK+tyTr5c/Qa15G+DOOpdKPHTaJqprAVar7LQzFeYYDyHE
YrONKlyBSOJhTLJTckvMYnnHx88g39DC1JUARAOIg4cnHI052QyVQd65EKMqLsKKPOD9rIiq9pPc
nJCL2WEdn8duNXbnAC7y6tLDLZR+pwAhzKd4IoV5ww1x5jOeizNsMxT39TqA2M73LdGj27aFdu+P
XqVo/qjm/QPkBuMH5yMSfeBLZ08RIjI2eWrLXj8oOeIA1nIl3Fwq21O4X9fZqALxCuamyndQADJt
DauapkHGrk/uLIriO+Tr5BkpbJqQ2OhgNrFTK+VVKPHBnxGtzTk7qAc2VgBgoSbybZwehYU9bTVS
lrkDaerSdFbK6lnLTPinQcakuHQI6uJ8KR1Il3oWlJjcAJn/QJ0vYIj0VvGQZ7BINtTzlcT/39Tc
davMO+Ols+3id+nFmFRiNTZouP1fsuAnXaXDQvx76Q+hB50X4kJozBuyNPihEI9ZqiAa1XZf4jzW
ropk1J4NtkPb/8EopH5SG1VlsViWPD+MMs9jBUFo8l7izMacCwJjU2TaiUs5qpuiRzNpISHDplsO
x/BwkDSzKQNRt30ZO6ehM28gg7Rq0g/0gl1xl5zinMmG26JqSjmLxyAlDVL9fTje6MRt6w5x8DKj
mF4VnAI4QsbqNYVWsQ16/SkiBW6rjECcv76bxxeqIw1D7cmemXu5DMypBxAddpuKvee0pM5NQX2p
sJPx63wO1hY0g7uvxzuaI3xRUaIh6Kc55zDw4YVaFf6BjIrv3huieTemruOraVP9VceCmXgwirFU
hpOSNUyhYVA5wVV9qRd8Ve2orX28hOVfiY7lUMStIr/EdARXGjTq4QUpfcvWHj7Fvi16j61wVt1M
lugevr5tR40JRkHgTluCkBLaUPK/f5j0VJnaALIBoiSFBSHiKMohNHrrKPae6BgcP6DDkRav1zhW
nuWh890rbtieG5QG1/ig/vn6co5mnezJq7Zs2CFFMZyFdrUakNuDKBD7DFbFFi+5uAlDvXqZqsb4
Nrizcv71eAuw7vtToh8sbQIIhjzEiYf3r0nrrAY71uynoVBeQqXE8k30gPU9B6azbsFyn4kxfACm
O96qTThuYcBUVChBeNzNdmuT5TBUP0az/bsYp/cf5qiax49zLT4o763ADw+WoAgcyLxwe4u1eYfD
1Fx1GPvO57L7+fU9+OTBOgbSFXwmKgfIJd+0pjXCR3ms9u1Q52QB6uma1kFwYj35ZKI6yP15wzUp
dVgqcrJWK3G+5e0+yTyi5mcsUZmEftF/PjHSQlTx59Zx4OBjA0yR3KblmsnB0BlC/LpkcQe4NsE3
UcEXNxxptDMFvMhZlc3RdaOk/VNW16gr2qG8njE6/YYNGJ5YB96pngdLOB89asg8SVpgrGz64RQb
S3PuXDEN+4hEGM0H7M7RyIsSe5exBTFXODFSfRPolXMG3R2snN00pbdNeM9uAfubZBa0le4XZgDq
Zei9kdhNCgs4Fz1vOhe6zMIBUaHZlIS68KwEE3+tOCL8lRm5cuNaQ4m1D7/5o2II4AxeTUEWLPZs
3vUs/zdKSj7DibXi6KslL5nvIwIPKSlbKt1LUIkezB1aZvi6fPzesK/YOW5btgGI5qzoB9//9pVG
2bz9ejJ/Ms1c1FfSNfDuH1gsIA4ZFZYNvnFvUFjYs7utrntby7dmZTXrvx7Kk41amtHIhYhrOnyu
CPZIAsYWuM8sGElQ8EE+OuI5AYBw4qKOWqeoC+Tk0dDpMaK6mNClYoWQmsW8H2pnMyu2C4vUHDep
NvwGQZmckeJ94h06uo2wCHCVQMHl9cF/sdjmxJD65sI12n3Ycmi0Mu07u2p1VWdR8/0v7yIj8XK4
8uJQUbwrdj6sc72rKwTDh/3e7SgoQUMbtt0EL8ol8+HEAzteGBhLbhCl/JCV1ZUr4YexnIlaYVC6
3d4MovlGaYvgVsPt75NiN/tkU0VYOBV51mhfwEZlP4D3dWdKHFlrNR7tp68v/H2reLAu8GscC8EI
R1sDrrv8Fn74NWTnlaoSl/0+4WC56glHPBtxf27pmNImHjX3PkhAQnpabd87faluOOYDuM9zlXqL
t0tALb58/ZM+e+pSJ4P+WO77JL374y9SnGagS2D0+65T4yszT9VNhGzygoL2qQn2vgQsrt4ir9tk
RiOj05cBqsIuh37Qu3GvODasCQlcJOlCYEFELeRMN+Rvc+ByO318cr2OWoGRWdgSLGgvFHby4Zvi
ENaxavSJRoLTZyiwVKcR/5hEnFDApIZwQS2Pw23NjXqzKZI8aYOiPGVJpD58fdvkbTm6FNyZbCfh
EbObOLxt+tgHcxYb436YhdhNSZ+tazcQJ74jC92+vEfYx/iAImfimH20CmR0ZgFziWkvtKje4Hu3
v83lTPiAUeb3kWG7fpW3UH3zSvvmJHF9O3cmd2wa283UuOHWgV92KR2mZ5z5xrOv74GcrMt7gJ2C
c4JOGwf3yuE90PQ6baGtTPtRI2GJvQtGxSp8qQLeMSJTihMfmM9uuUzJg0QDmh1tyeFwYBFrKSOY
9vQr6HcG5BdD3itPrLufXBTyGApcfMtwzS/X3dpowa5A1NorhEZQco2bXQEkaEVymXKtN9r/4KrY
t8DTwnlE5qrUnX58//ROQWDiFdN+sFXlQtELevWufira9ZN7h6CcQEOdtw4Y/GI/kpdhnCthPe2B
YfJwsp7IlKLQTzwhTX7+DmcE5k5PGt1Y3eWTOryY0dJB7XiJtg8Sp77oKmt8cO00oKRr0kbCkKnu
2rrLoaMQd140ZrAvqJpCoTEyQmpERbWLHcNEsewaZp+BRSZmG+5pl11Ku1MMiTgxhY/vC9tTQMVs
WUz+WULm7dwCzKVo2r5Mw3hbVrm+Ep0ZnXiNj9dYRuFdNvE/IztfBmPXimt0dhBo+0R4cIN6NV9P
Negw4G/GiQs6nr6I5ixmk/zM8ErKn/LhA5PAuPUSvbT2rkWFf8J06/dObV97ZjVe0I//O0OqXKB4
Ix1LtXlhWAqW5osJxDVyJtXbc93azkktsM16YoMUAM5H3m4XTzuwveWPr5eeTz6kuDDY51P04WNy
5LXSrYxSdt0qe+RY+hmrAtlGZQUs+ZKMzv6b0qfhNfCSsrtzkck2dK8j60eg51VCCJkC88ikG06s
jMz2+fqnHU8p+ctkCUW6GdGUHz6BaLABJOpWsG8RrHzn1Y4ecwfKzNejHG0PseTyEaXAZkHTQGZ3
OEqgl3oATFDZp4MGiS7TZXCbVtEUjOrqW2zH8c4YRHjiBf9kVKYWT5LPNzLFpe5Vg3EOQZD2DWcL
5Twku+Z3mib6SwLdfKd1wtqkXpZefX2px1MaUaRNhDOnCkzP7uKGgjyavcyb89eaze+5l+DHarKa
Cn1TRLtEnbqnr8f75AF6eJ5RfkqZOg/y8NZWuqLCBBnFK3OMLSLftesYSd+JNeF4FMnkl1UIx5J5
ysbhKLQbK5309PLVtuZfOH6atdrkpz5my4WHk7fN8ZOXk9Il4QmLQeha6SU6Kuu1DJxrFib70olg
WEVWYe3+7qZhgWHdQWeFu4J9rSEv98O6IwwKvBD+YYe3bnVpoen1x5BMva9HeXcmffzAyGGYfRz0
WOaoHS6WN0dTEKURzfY6x0OOInPw9OG81HvJcXUU62qyw+Sa3oTXr4bMKGnIukhn1p7VW+CX6QCg
xG/17Qz6BTJypgmAXoj3dqOnJeVOgKsBWDIgnV8rYJDuvNn1nmpV0dho5jUhll6tEvj19UUt5/f7
NTGveVvw9h8LvCGOdZytuXWDtlEGYsKmfKgu2tm8QZtwys6/nHeL0ZZOUCSZXiA8RgMjna2NtsXY
j3P1xDUdTTz5nORniD0HWfLLsyR7jVYjkSB/rZJU8bMMAFHgVfU2G/rfX9+945HYeUp9uHTnUDFf
LIQwe8J5BrT4GmY8u0GBr0aj1CY6T//bwz+bMygpGIc0Noc6j+twjueiQhGbjfEr2Wz6ZVYMdLCg
1l+wup9ylR0dW+VYcqtm8yVn6VsuD0PCqbsXxL+KlhjFujTbdYGmH3FxW6pry4wVjj5uCTdsEsHv
3hDj2qiN4SqCXN6vErpJJzYWx/Pm8ActLl4JyW1uHDV9lUmY58B0lLMw09naff04PxsGFzzeV6QV
0sZ3eI9rDVp4XRrpa1yH0Fm9XL11jaF4+3qU5T6VuytZJKy9cvPA2XcxigygIoGheFV7dfStTO2u
qIqMl0jivec2NzhjGl60meFtbDoAESf6HsdvPNtjigAslCo+zuUZwzHR6CIMLF7pvTlXpHI750lu
W34XJ5Bb04jd09fX+8ldPRhwUbYK9KhC9ucWr23a5Ts7HKpd5/b9iSlytCnjtlLtxCrHNbGe2Yvb
atkjqvqgKF+jtIx+FEoQoIuDmmRNGjyHDBlWpJk09Jmj3S60FdtPiN8pVkhJZpJvqGYqvOKbr6/9
k5vtYAhy9D++vqXtmRwQEXZ6UL+aiL6vMsWxnlzkgAgXM/i4bWidWPo+GU+SOCQphcmleYtvbpp1
DvmBMXH1WjvfjDgEbqvKAXPpCvW6NGNv+/X1LagHfGv56KI95rBqkS7L4etwMhtlVTgGMtTXwKk1
a5vkuaWv4qZFDtX2bvRTSQf3yZtV5Vebjj2ChJmcxKYBFK8MQf6tHpmp64pv5rnF9tgGdDwQOVHh
01JBFaQWKTL84W1NZglZiKPr/GO3CEJO3LZPpqgLIII9PclL7CTcw6swCQLKtLZpXr2s01DAuM1l
oQXBiZt1PApnU0R2OjsVmrnWomxDug7Nh2huX628GTfQH9WzooLg9PUj+XQUj5cAFzwFInfxusXZ
YLcmWr5XGyi6r0H3W6NxNv72pcbbCiuHzZ0EXh3F4TUs93FspDOJBF25VaHVbRDMxiden6Ol0uBN
5nvHgilPedJN+3FjJ50ctRp53SuNFaUBHmHiYTEyomIIpKyvE2NUz5HoDdkGnwDxRI6XndgpH71Q
/AIUoLij5P6ICX74C/J54pxjqP1rGynm5dQPZPmMPSKrfETQIZXtXz+9w0MO31w6NxK9BqWKfi67
i8PxNCjjTWpXM+3B8hmRZ1Gu7G4eV5JvfGZZqFGieCpOmbMWQXF/hmXNoAxLGthxNQ0pTNsBqYMX
DzPoPncK+HLh0KPKTeFBaQQoOfGFA7EUfa8RAdK1sQ+zg0tE9ncNlfefYpHlhq0YQoAGJ+nwDugx
wjJhUgNrZzdHqy2AQ8YUwsrR6054/A63b+9Dca0c43GzqjQ0FkO1CHUzUds4R3DQ7AqcLiiBouAM
eempg/lioXwfi9OBJGfRmLN1S762H84oRgCfux4zde+VcUgY1zylt0USoKRlW97HcAzD+qFP0Lmt
2evB+xdtHxr+lGbVlWrMgbmGHt2doR7Er0JulmpcKq2oboTlBcqtF6bhBbol5UHRaMevBLPrwTWr
5vHr6Xn4Qv65CtYV/OMGVUPvvQb34Sqm2K5H2iZMT1trSO5yWw2OYdP61ThM9/M4qFd4Zqq33BD9
9ZQ44sQZ7JMnJkUbsj7K6oOj6PAuxlOjZLYxz/tes5t1oyBvi9ks4fyoixOr9adD8XHTKFzy2JZ7
+34Ubau0lbo3Y9zanavM516QoTVrcIZ8fVflS/3fB8s/d/X9fUdxI81kiyXbAJNtCAAWexmVuSYh
qvzdBCl8UdWFbZ5S1GgrxbuI1Cj5q/LGf0aGGAS0y2GB1RcLbFEmTl9gKNmPpJz/JBPbJHfdNGUV
NDqfsyY51Sv/7K5S1SDvgE0agy4eIArQyMpmhVcOf+Uai5J7QToTEVuWVp94uw+Xbnlt0rbLR90F
MkDbZzFU3BMb2ceVsTdzllQo5HGyNchN+YHpHNtUHIno+evnuLBL/xkS5gOFFXb4jr0kqOAxbYM+
ntW9m9S9s+1ds6w2eK2i+8Frhr0YS1TVMQkid71plFesueLKscLEB+R66hR3PKl0PlfEJ9HF4Qi3
NDCj5ezZ78m6L+KKmFpEwsZsnjBX6m4aY8JMsoe4HhF2ilL/+fWNONyDvN8HWS7j2yn5DkdSpFkp
5tBuDWMfumF/kc0EzqseeuSvRzmeS2hoaOhRiOQ1Vd+xTx8WI7ARc4S10dvr5MH46ujpQND713Bq
0xNT6XgkJDHMWVZvtvN0EQ+XHX1sBvIN2uRVZmavtcQkkrBWurWrnMSiLgRC8t6x5VUhoyLhMKWr
9nCsiK581Xlt+lqGnnhJR1pqSDV14NBIjYkOKq41PG8bLLzmkzLYJss+kYNBLhCVYmvxnQ7hcaxU
p3ZCn9wDE62UKeVSkisp//uHuz0rVekqnZO9Dm5CdFtDOhKpvATAxHRFv36wx9OHt4cheH9RIrLe
HA6FsHmMLCvMX0Uz5jvQycWmiMxTxLbjrZblkHoKM8riHIMY6XCUNmiAG4imfCXe0LiqqfHQ11UH
/DgW+X/z6Lwgc2hPLPWfXJpk3nJIMyT/aCmvLGVcHa6fkn1zr/utaYrzSSR/v4eiyKlKhAHvP/9e
XJoTqco4TknFGSAL/DiqEBQoir4VaZCc2CC/N1oPP15gnGyIW5w1DGAIi7FsJFZdPXdUrFUnxGRF
RN9PN1SiS4PcohtmOikv7O9bLFuaBUABSjqncHdCvOUTp2KfcQwmd22uMwUgCIFMtNvLGb8pu1/c
OcLJtNVgzM2DPkYESauJrUHAUg3478pAbKWGd8VYdaPDrKQQrP4jMFgAbhwz63Gk5ACsm7UHl5g8
D61ax8DCgfD4RxHk3UteWvxG5BCdX0NKe0D82v/qupRarZEmRJZ6Om2Hc2Sbytus5iVxDWVpblW1
DyufckKPR9mtStLeVS4zRgMEYg49IfledatfNg5+dboGQfLL6SsdQ44wxtthENTOiqAuxjUBmlgy
W9JdxGpMaku5bHElqX5epGqEUUgNg/V/UXdeu7EjWbp+l75ngd4cnBngkGmVmfLaRjeELL23waef
j7v2VEspjXKqgQPMdPXNdookM2JFxFrr//4YLbPkqUmrPgXk5q5bOE+vhYG0mtqLj7h+tNLqwZhs
4AV1K9uPudal6Mzxbz+YuT0qbtbCjvdG7KBxQU1jFK/5pGVI+sbJMD0VaQSaO7pC2mVmz4QPBH/2
N5DGMNO/XtmfHIOZ9BaBjUItOb3jA1w6qj3TIq8fTBR3oVvSabFLNPESZUF5ib0BouZIGjeR0tGL
oTb4CiC8ua11o1vBwAgXldImK4G73VYn/m+nJrSXTU7OIZDb8YwLIOLMMlW3kBf0E5vAJ0uXdLIM
s9Ug0cTJ8H28CFEdjmok6od8qEsuZFgccD9Tll+/oU/CLEkVGqGBM9HccAxExvJkMMXYzI67yFyF
MzgLMfUoAwJh/AtDsYMChgVLRSX66PAX6NqAPl0jojuTtcnM2dgzbZ0tBCJxIinxSaydHeBJylOA
nuPf+3fna8gFeyPNHqRQRdtKaYPdI6jzXS9NVejWre9ct+Uorv/+y/x126JPhozIcbSFkwGOyPLz
h86o1QV48IIah695U2SHJw4jH0+bJHQ5bjI9qETTxfH+CRUtj53RdPKHQtNS5NJIq0LIg5tB7yRX
G+p49fWjfXJlN2XAMDLQVrJKXJXfDyiVXTroaUoamQrfsqrIhifxEC0atSdpJlv+dylNwiWOksOZ
rmvRUqcKfWKj/nAdJF2g6rQ+6jY5GmqW7z+D1onRJ4/F1xqjWmqpaB00o/XPM0mJLmTL9Fc4miKu
jASeo0IbT0STD7OKaztvgOsZE5hi9NGRRMdGCH5IppBJV5ofTOIXWHnFCh1PvC1p59o4Q1Oc+J4/
PjJ7HSwvyo2cr8nmvX9k3FqcmH1QfQiaCR8xhMXwbOUMqlReNJdJOqCkb7rsYFV1s7Sn5u+JTjge
8sycHXjxjD53Z70ffzDTkEZ/TX3Q/bpdCEMf9/FknILz/+rBfrurc8alTZCiFpOZTv/jlTOQJKcx
DO9mMrGN4gZYV8OtCRpnV+Dj1M3cDCld6LTI/dAbBG4AQgIwKjLX88ILi6Q9DyXb/DmbzJQeLmIo
lTJNFCpqot7o3XoY5GuoI/YO67oOg0bfX7YIQDA3wrbVLaiWzkoi/9USSfHkzzaJpQlicaEw2zSv
qUQcLgD1KBsk2aXp0syHUCXQ+uknWFM1RFvuo/seq3B60uDV0C6LnWjlmcDA7jD8Rb7gq066gVxl
bxXRN/JaMXtQNjkbcuDKjSNwOPULxXAN5E8V/UKozpetHhp7LQr6waVLsrwocJrRMQTK5XMcKfj0
YzxqZ4GhZ09jEukQyJi4XoYZDOieIqtaFwlMf9+gP1vTYwGIzh8zSZwKDcdXP3Q75CrpjaHjlK3W
OlqWY4C8GP9C/WGq8QYDaNRnXpIUuslBTDG3nERoXlSGIrr0m8Tpt8hGkZlWEoc8r63DLFpgJBJd
aZJkfStVcrDuMFr6tRii/lzhnXRneepIJxYWHcZM3XdzTkdZQuLPAGopU2s52mBBBihDUiJ71dBU
I/ftUKbWeVI7rpXY8SLOSY+ggJ3RBqpWObXX+Yp8G05x8aDj9227FNQKfwHS2of43JbNvg2a9nG2
H75xOsmosZNUYUQoWoeVWeTU466VRgxT8kKOrHXf9UBMUt+On1CDYyLWVQg13HxWFfbtoD6aOEFF
bg1sw3cn3xr91ZgOyWzF2KP7hmgDjq1Qc2RaDiAiYzVNUxx5StqUT1B9JJzCCim7NYcem94ZQa8s
B8c3hWdJeHkz6fzEuYHSlQtSPjYALj9s0xvYYqPhRfVQXHDlCg4xTeCdqzTF9BMXYIHDcZT5+EQ3
waFLWkgljpCQbsh1Ml1ZUZdIiwBTl00HqX9cAmGJD4Hcjf4idIy8gJEAWGShJJ3zwyw65Wb2rUmW
USvsR/z7pkOGIFFdgcvCiasnx/6Q13i3jEYrfpKfBC/QywYRLxG99YKbE5I0ArB/lScZBnY9OCVn
16ZFcF/gHorIWZ0gAIHg4IyNWxaAE63GPUtv62tccUrHk5u6oF8v7YynZJiwB8zLwiiXiEslIEVR
FN9WaVXIBwwIchuTe3WM15jdONNiwHNLWaR+NkjfhERb8SKUlQCDzAov0ENaTWjdJzoxHsaywFXF
MRIpvkKc7Mf3ZukbEt1jVTegmFUiqbnWZB+vRY9drYg3HeYePZ5duTDTwxDKdEXQmSmZG4syseQV
dVDcxcjxGpw/JRi9cZDIDVVzshJukaXdmoI9rA3uAz4cIsyXXyyzbb/bPdBYVzFCPHmHVAUVq8FB
Msuk1laT7zf7TJJCGX1urHI1oIh6xmVOwaYu6PDyzUTPCSPDZT0+F/6opy4kDGVY41xdQazq4m4z
aA0mT0NSl/3Sl+wwwwdLEskus+X0hTSDuRd6bMRouFQDwM2gmAeyaPWTrjV65VEQMHfg1WL0f6MP
XRBTuHIBFAjEFt0p0QjYR84CrxOdPa7nrk9+h4aOcIlhrjZtqdrl+PXqsZCWpGnUvdWMob7Auhfu
qN7R/7mFilRdB2Mv5du8zcpk35t4qV/Ug2bR/U9CY6t0TXGGcjXHhyyWpvQpxFbuHKNbk5etDVKJ
MEUL8L4tM+vAc2rTShI58Qqnn+ocYqb02rUlPdkikjRITWPmw11IY/8w6GBIzsZCCYINbcTORgk5
I+FFVqT4hbVaoeLrN3TqahzGKD/XSzONvEbBNGqlFD1UBKqQUAbiws6sLa5VnbahLQ0UmS8HCG+n
gTVEh38DcqHgg7uFPZZPFgQHehOxR5NXKl/0DwdJMQZHQdqDfVOj4LqX2wwvRxKkPykr+5gcSWMi
lgmm89sWuIjlgpRJn3qloj1fDcNJXmSiJmwNiZovVdyktUXpBNEOR2gIbBIIhsgNrSp80prI0Nbz
/bGiY7s0r4IEntkZdMxiRzEBbkBtJ+iEAHRgwySlEp6SqT5Zc6BU0zvL587tNqCqbie22deqS2rc
VTU1oPkaJo4Dv0xE935jQzhDQeyUaN2nMVpj6hx8H6eatgK1txuT+NQqqqf5Kff/PG31QydDr3Tr
esKooiJVUc5gsNDgQq6Z8srsBDWwFghq5EK74vbgQ+EKuKiq0y0NPtiOVn7VfhN6Ub7aTa7dE8th
VuGIq39PYlE9lvh34zIsRTFvFg+vYi3q0nrgy51Kr2ytkU2vCJNbqYwUzGOjrMOr3Y7659lxTMGx
UVM5xWNwtdSiGhSqHoUjRqhhZIUuiYIUOywDKfoi7wdSrAqYBW+K00Jetij8hGt1TgoXNaPCvJgG
W1sXAXcyr6pl/04tzCandiLFd6i/jTththXmolYTqcsWZNFPsm6BvVBHJ7kYxowXYTiVssfmr91D
blNv4jw3Hyw/4l8BGOn2tpm3gacUUvRI4NAzr3FgDbgartSEOH/Sz6VsgIDgCwHsiZMkyRUsw0Ea
0uPskMGAKkRiA1PujSkoSyx0X47Z8zQZX2yMG1vbHbpIXyVpyS09LwiyrigzDK2j1PlGSRhze5MP
YnAAi61Nq4W4Cyalor6GcWOmXi0n0VMRjW0GZyBOdzp+PB2cpAJPx3gsBnUBwGr8WTd9OHCOLqp4
VeQigbOZwJ8CcNHB9sqTSLviaAdQrHTM4Af2vWl3hlG3DHmiqALVFbWT6m45SVicEmlmt/shYGE1
+QSRTNbC7r7KpewJf/Ep2IAGk9exiEA6IlYXZxommiasO4A+rpql7TdDD9r7EnrJpTMoYbXp9E4P
2H4s9VbP7fKa1qjyMs9CGm2ZvpwIU67dK9yjC+wBKym5MG3pyay0FrN1PSOiDqPUxbT+RBi6tfFo
K8tRcSSIW4XijFsy0RNIB2C7O04mWBCaUR89g+vDnFknbRqs/U7FzdGOS127I3rrMfSuSYVEQRmB
y2er5ZcWOWsN2ICY9DXmihQ8hrQbCBdmpL3kSZuqF2mg+YeolQcKA/oIJK9BUnZHVGeXGZtYByrY
Jsq1sDMnon8xNu7IfMjWLoJknqwVuCWpS53Rt29yQu3ggSYZxM+Bc3/naiMkjXXXwApakcxtcEMM
qQmux0lnyx8ElI0BdGW75sDBaiogmogzJ55k/14nAzVtk1Api8dcNiHwyVM1davODsyH2saZ0DXH
KbzW9EqFXjQ0RrrpuAF+p/IKcHikw106M8GMfgtTxyLb5lgOfqQC8zfdHot7B3NLEGfgyjCJTlQV
BU1h8y9CLkIe9aI4uxoVEQ7nqV+XxivfXyf/THy6mEBsRrhQY7WbB0ucrtV0HxI0gDa3qnaNEfGQ
bSQjzuozLR3DYDWUSWt+K+G27sFum7eRonfaiuK/8goQQtQLMwvaZNEyFZtFNqAvWjVYVSaLEbe7
kiJSV00o1LRuR5OSoy7jlqNGT1S+B8RSdguZjFS0QMHXFjS7FzpJNUeqfvbKpI50O8r9eFCVdLIu
hd4n47qY1BqD98geAg9TcEleUK0aYwKXKjpPa5PhBbc8zCfpHSvuM8WXyq3Iag4RtUnrpkutR0Oi
oGfZk9aagr1CVEmy0kWaBHuIHNEhzslmLhSfmxy6fWhMK6snr+r5XYFuiGSmfEmj7sBJ3baab30b
DtWWawwoH544ey5L2TovRY//l4RoXrhN3VrYxORKpHoGgejSwFuhWIOx661lE7Sm5oqkbl64Kcu3
kHvaB0K0VKwKGUGFow9ZQG+RqW4TRdIFTqa99l3ypanhlXOZWNVRJ+9jLqtEDBEm+FD3tdVgkd00
V6McV9w5Mszp1oBu6nOzruRxNSrc2BZaporGHf1E9ndlopT7jP4M+AFDkLYo7ydcxZQ4zQ5pRge+
K1em+jiGFbt3bwEo8vy+UpZBI9HFXoDoXunBJOtu2/VR/pMTWLy0x6bwkJEBHS4NBBzQkoB+eU5Q
saepQrDnxvUUeE1P554bqgm+1FVW1HRKOFrl9VDVuFaYSZBguZhNEWhGsA1rBG5DvZYbVV5bKayf
fVkQdJKoVuR9MinqZeZ0leHpeKBmbjdXOLntyJK5SJsuvh8NefwhKxi1wnQd6d8t6sapF0UjWSNQ
NsnwPaO3sLxTKQfsO5NfuEVERYlFpQ9PSaPqr449OdfCGJR4m2IrTuUuxB5WxZrxh1x100UWY9bt
Dq1sPPRAKXVYr5JdrAi3Iw2Zcaa052XtG/W5Wo7Tk+FXRX1WiwHWt9/PhGaAudzH2XBeB602Md0R
TiljpjoT/fAz1m/SHCsYnooW7uXQCAHq3BCT6aqwgJ29DWFrWvRdNQyLYRiy87RDHYs6fWDjU2g/
Gr0II6NoY1p5+EPiwP5o+cHUemA+ZbTlgK1Y9ZpEkTBWs/AFOm6m3bYj5QN0Rs1woGtW9Bvfoaqx
JhU6vlaw3jiY5qPxCA3NKRcF2GljUZqBAwZ9ZmzFbkqr620KBC30ipLiFFELOj/vlhsnDxvVD0Wc
2Picx2qUU35IxmcHAjn8rhhjjWUndfoFF0asTylbGDr7jm7dok230TKoagBiiOxo61F4BP9ToLOY
nVP8+BwiqCVtARFkUBeBUypntZIJOLRaT8Jdk8LuLhpmZqNuZhYyZD/JVlpMzXmuyVBlQf+H7iow
otozdIA5G0npc22pDpRqUS5nQBsh6kWXTVnP76A2lG/jGFE7YUPsHsZwEOfUj4eLKM6Ev9UhBlQc
uErpHBZJIDzcbfufKH96ii3jWBzkRGTg1+jHpjFl1LSnPowa/8yZJjovhdWYmyqzqpfJh626VJFt
Sm436WG2cIasuAW9WO9CjcSUW5hQwty0SusbgL0diti2FaQyJUduNqkRN8YFGA4L1id2YdzF6SfY
9OrIwZdqrr5DeAYH1ddA7WNUL6A46p0cH8Sk6A9jbeFLoyYKWydgqlD31JBbpGuNRjO4ndm3P6ep
gBBQWFbGVTKM7N0IzsPfqZpO3qPjRCW7Y2g2t7PJwd0EoX3vaOWAsXeBrcDCiC3rwg918zyOyuk5
a6QWa20rq17DNDGfh4pjs+vwvu5BGTbwbyNLfUBGmqgMGY7xbHSs/SCNF9wkPdwnbueRilM4B/8G
9JxTXlaQZVFzFRLBpaQj3SL0gPRetrI+yrcZy0mHawyBkoRG5xNHSjZkzgNNvjdpaQZjiCVAs9bM
uv1Rj3H0+nVe/EMSibYLldQkrf+0tXyAH2Rx1kaK1ufPmR3zcu8n/0LYr1TtyF6ecpQ4rtXQrPNu
rLli9KYk7is9DvZDkz+P4mZyvpf4GncnajTH6ebjIY5S3KJo4ow8VP5sUpnDv/tKoiwotZdJ3f/U
uWnk3YMTnujeOOr/hyxw9FxzrePNc5UJm0UeMChB3e2C1yyzV2BzJ/s2L8gE5Gxp+baIH5PoWgH3
9/UX+P6JqQ7+qq8h5CEXSD+xfpS8bA1i1mhj04H3u1usIw8kGcZ7pyxBj3p1Po5zlMgHCdgPXSDi
e+Dti3wVnAXLavvAgRLzq6+fSJnf1z8Tmx+HOponFc0rqRYxFF3PPJTpcSJyMVn3nqrFZnA111ye
mppH7fC/v8O5FjVjSeamzvffoVWR/84Ec9OON/BfDXw6H5qfwZ1zxVVyGxbn8OtPNXd96F05njhH
75RuMpAHGY5A2UN0Hp0lV/bWvKQCb3E22mNfEsC+fMlOdCCcHPUob6zkuJlZFqOSuDhw1yufihv9
0P4wrziSlIoXdevSWrTrr7/V9/P04yI5Kvjlml0GusSoqYaybTKe4M+eSRL+8zVEa2NpCt3rmn77
9agfUvtHS3P+VG+WZmJCp/PbgWeFomhZLMhvIKVS1mkLh9nXTxT43s/c44ckK/9+uGKiBzPxeUgT
p/A0zTwhv0pWAvA0PBHovn4w2kLejzRI3eCrPXF7lPoLynaMpHmm3ZNIgGPXrlTn9us3OS+6fy7K
j492FGfKHLOFBq+j5zKh74S3mUeXX4/w9fbwoQPPyMtAAjGcP5PLdmfNqPQ0jCfG+HS7owOO9nSa
xejIPXptUWlQWFfy53zbrPWFtZa2f8/V5veLejPE0Ysap8Zo7VHNn9FuLOvsOVROxo05Lnz4Lt4M
cRQ3kO0qUMV4CnJNnGxzlSiZfqsW9XI6c66Cy8kL/5XV+2bEo5BsoFBv8NXIn0O7W+vRuurI86/1
Il+nwSaXvqOUPLGUPp1vb0Y82snVWjS1lTCiiXTPr1dBc6rJ4tPF+maEo5BPvYYzONWCZ1mSV7qk
b03I675/ljSnIu687L/6vo4iro/SPrI6kT+jYNrShe0Jq+YWkS66+gAk35OVZhXnL7VyEp/2aZig
KxLO09y1bxzNd4pjU8mmlz9bNzRPnWXforMCJxU3Wes3JEGTRXzAcOJG7IV76sTwacB/M/TROqAQ
KsxItfPn3nnoxjtyLsFQL2ztWQ7OpTRc69r9vxA/3gx4tCoQE+SaqC12U1ac034DpOHJIP2/HuVD
I8mvTfvNMEdLYaKBwsqA+RFClNX15SWo+wWArxPDfDr934xyNP3RRYVaR3r6ObNwbeEWGUWrrx/k
1NQ4mv6q0CVkK7yuEk51uyQZq8xMGG/kIHlK0/hp2H3zNEcLQNITrMwUxipsz1oZ99Y9mPLsxCtT
PoyCdTcNGMxzxcGKzjz6ZqqpCHR1GpVn1RyHSxotgUP3ZgBEIp4WIpz72as2ONAAoGFtlqced+Hk
McaNY9GNOjqRuMlGN8OWeVEXUu8p9KTSjV3aJz6o+iF+O6DXDH3uAqIlBXTB+11IU7tyZmf6j3Rp
02lEOmdMPAtDudCjhBRFi7bSuITNaTq37GIwM+h+8Cbqtca6UkZHAxxtTPnOEf70mKDGoZdp0IbW
5bzTlmd0VllYItkOpapOCgM3m9t+3F6dbPT2GiRuX0Va+ms6/f8wvCxf8pu2fnlpcbz8X2BzycL5
C6b7weTy/zFn6/rhrcElf/9Pe0vlj9nVDvqGrMNtALpC9P3tbvmHjuvu3EyNggxc1DxDfrtb6hhY
GnN/Pn8EpEWbJW1N0bXhv/2DP9LpB5x/EKpIJD3GP/79/z6N/yd4KS7/3G6ao1+/tZL81W32z12J
XmdUc+gBaGRkwUBiPFouqpOT7KgTchh+IT9GfWxd6iOlQGFOhTfJ3D+aOi22fmvZdz2uFBu/q6Q7
vyr3lSYHawc3ZIclRioaRbToLyydTLXej9G3sdbRrtIFtwymyiaz7ORePPZPmVzfT1RvF70krvyS
Mq6lZely7JAkTdgWbKH3dnQ10GmB90d9T5nwnvr3zxI3q0VeaDv65+5kM9RWeSvCtV/VOzToEhXB
/K40le58GuIXSPY4pzDfiQb4aw3Z94ri/5IeKOtMVYt2Tf5fLBWi+DLGpMdtlbF90iX5mo+SHfok
94ZiwMtqIBDmswIaor56EUw2ftiKiN28mSYvcaLKE4PZL3ypMBfJ0O5atu+VwOMAXzRzWrVDHSzL
QnsudIC8ESoAF3kuUu6wv4VBfo0m7dlPpO96D+mGhLXxKo3KmT1G4a2f1PomsYaNgy3XRkqwoimz
cjqbEBj+eTT5W6v2tsj4//FCZF490doBWTxs//0Q0ZLdFK/tl39r/VKcP2QvzfFfmj/NXz+LKfr7
081r6d0vlnlLmf+qe6nF9UvTpe1/zub5b/53//C30+ytKF/+7R9PRZe380+jdzt/u0YVIFKoN5ny
//XS3j10UR0ln/+zP1e4ZbPEId7Mq0eZReRE8j9XOH9CEoFFLNPuT4vW7Bz7e4Vr6h+ocDQL0TGE
L5Ju6l8rXFMwvTURWND0TWsXKJi/s8Ip8L87eEpsCjMTGG3I+w3Gt2JrKPA7WAfpcGjMCbsfqem9
sE8fkz5dBzip9rrqVj3GJZG1jTgwdWZ2ViQ3laQFGO5dDYGQ3Lg366Uv+w8B9OyNlapU7RFIAwlQ
8jVyN1fFRnVHAMAcPlOXWpP/YAdaOc5V29PSE9p7S6nXSSXdTnp3p2CVSOfh5dRiCaTYMSZT5Fak
XCzDIfRsKk6afa0a4fNo+rlrWB2/19whK3iqMm0bQH1ZjGFc7Hmt58gp921MaTSzKc/HGTtgHVar
QLN2cTcb/4ERo7PIjBfYX7g4HdleiP2m00I4aILmRaopQ6fD2qdQYZdJ5RVltBuG9nsfTBe+IPcd
PlsOLU25rC5l2brBTojS8w8/fO2abD3l9o8hNFTPGqPvkXJRabRd6V3/QLJB8UDu17r6bMQY6KHa
uVJmOF3LmZTs5C2tXuqhNhL5jNTvBRRhicoc1oBOjlrCFu29EqEXjlo65YU6cIg1zidLG87QhJQ/
LCFGD7e5ft3S3HcPSsebM+mLpK0hj1oRwguXg1Hu+YFJlXu0KYL6dbhWrQoPOmVq7MtpUKrzzqz4
i0pzmyVDc4bxziqqhmrXTUXxIvyovMskNbqD/hpvlELep0NqLYpeUCCqf6v8/1YE+u+Fl8/j1P/I
4MIF8L+OK2vsdF7enRgg4f7nmUGy/gB2ALoGPBvKclohOBr8GVLoaPmDJnD84DUFmBqIrb9CisKh
Ae4WAjB0TDrN1hyNfx8arD/gZvO7/M+hIq9a2t8KKYzx5ioL/Wr+SbTr07kPpwoZ+PvIEtNL1GlZ
eMB2qn4Y0x5sGf0N/UvcTqUJhjXTLw1AzcUioWGnWzbYZRY7ioDxo2F3mdgmbTPkizev7/fJ5u1J
5v1N5s/PNMMoUAP/EgQf3WQyBOCyOqaHCXONm4zkHgcGkToLU/eTe8cJhjtnSJ0fhtEpivf10O8D
7O+hcRngXcyMd+vodaSDKvm9FR/yMpZWCBCN/ZDh9cfqkS9bgHuPf384REBoj1UVodqxYBYBvmZb
aXywdVRJbhjW2RM9Fvm9bxd4U1iZ9fz1ePPH/+cR8c/HezvePBvepE+1WDKx+osPijqFSzuRy61Z
0fttx/zy65Hmw+aHkVReIKBzFSXsnEJ5MxJVvbIQU3KQ0rw9xFKSbWNaUE7I4T+bKMiEQPnMtvGc
sd8PImHx15lNdCjsjq62PlZe6wqZrYibdIu7bvXYVSaX+dRUTzzd+1zI7/fIzs6tz0K1Zx+9xyaZ
APMH4SGgDqd5Za5rKw0jmWt7MuzrfOx6NlGn9/BLlIAKF1Rk/4W3y6VzdkfGH/lYt+5YtUiw6TsE
CX12ZR0NdDbiyPL1IJ+sBfQihBgbEgUN2fPbf/MVJrNDFJ2Bh8iOjKdOxsibjS++GpMkPOD81F5+
PdxxRWoORZxvSH0jHmdQ5Wg8dbTR+Rq0eONFv0OZLf0oIjW6LGTNv4JaPf50RNashYmnrAyTtFmB
0UjnrpP8lILgk2XCcpz/Y1nOSJz3T97nPVHTDw5tlypeW6b6wu8wgeycoj/xjj8ZCYQxREda/h3U
LPMyevOOu1pK8sy39r3aBj+0MYq3tTOZq6GK482J1zsvhqMVqTkOR1tlTpZjl/F+KLpdGSjW9vjN
KLctr/LeIvX/WDrJ1J0NVmB+s6BtlV4XZsmDL3XO6Im4HE4k9T5ZOZyredpZSs3Od/RqR+QkOVe7
vVp2eN8YkKe9Muz0Qzkl5TKTp+kglCD7NkHr3mapfip1+8mc/oV6mGu8uGccI1qzKYT4oGn7Ikjs
DSjrllbO0FrEiaixUs+D7d9/6fgvQBcmg8WpYN78332/jh6y8ap7escq281qroxeZzmF7iaV1f1A
7jvuOVd33yPJxivBz7Xvddx2J8LFZy/97ac4mmUEet/qSnVfj215Qf9UcI4mF8JvrJpXstHIV3ks
etoAnXLdghM5MfM+2QoACMkG0PVfdjBHUdrMk5CuFmVPI810RrOZsVF69DUnnvGTlTTraVEpgw7g
snWUGed67stlqewlX26XPurydRtmMj3reXtCCHsEBv8V/cnb0IZKqyLcnGPrHCvAk9Polb2TT7Hp
9eGc/bfCsF1hJmxj0BYG9UHIzbCNVKEu8OdN9kYsVYgZMqO65SZXnBt6pZ0jn0E4oxq1fSqpPa/l
o7WuI1aA/gEFl7Ll0bSz8aqUdGPc020o9kPd6Esld9JLNRrMtUA+fT1ZdfBCm3N5asLPP/n9yFzE
YfBiKMPxibzW+wnvhK3UV5K5k0SUXPhpFC+CSO+WZm82a9lI6ZK1hO6yCiUvziOyRoWVbXNTLVaW
Wee+W8r2cOKUcJThn78v4O0oByGjYnGjHkc+beyGAn3srq8LnDVF0h0Aazk3UVaqqKXC4JqupG7j
oINbYOqrrKLO6L+dCATz9Dt6L4BAYHICuKFphlP7u0AQh4B0ixxnNi1qDoUyWXs18P1zo6mlRW1Y
+bWkl/p6jGP1bNT7GtGcll+axVB5Jz7Ix3Xy6038IggDnT1mkMbdqPVKp+/8rImffS6hC3xrt7jQ
mYuuFxjLi2xs10FbVxutkqPXUvO1H3rtdB4VjGkbQtFy816vz+1BnJKYH3Vt/PqmVDao+aaEstY4
Xln0uWa8QG1nIAaRPKfDCaITQt+q3dgdquzBl6cUVamRL2AP+EtBxPXQAxU7v2jxbiu0XnBR++sq
d/nnN/T2LnLUDPT7I4G9Ndk0AWYcE4kDvR2lRMg7rYtohdOsrLycoOEvypazR1CW6bVwGrR4XfNA
Q2Ph2nbhbP2+EFdhHZDZPPFxPu7iFP4IPjMaBCnssX9SOTRxFFraLhBJsK4t31TcelTwKhrrdjlB
1rjVdVFcoyqqF3qZn0sae83Xn+FjcOEjGKTBDGeOgMfa2K6lM7YZ1J3ct9Yqimj5pV9Rpo+70pKf
nTDr7aA0PxNL109sJJ9PD8a0LVb0fF99v4iinE7C1FJ2cd5UG11qozU8GGtlGal8ldaOcq+Mdv0C
w4yAnMiRvx2ddGvFNp4/vJ5Fljntidjy8V0gq+c9ABnSOLYeh5Y0l0YswOJdVBTTg1wrTNVJYCdC
77He0FNuihD1Zp5tTL/uFl9/Dx/3VSx35p7zWehKCeG4CBci4tKceGcrZXzdDqFY56maPH49yFF3
0Tz/GQV2gUIM5b0fn5hgwWDNPYW7yRLFuTDp6KkzKfH6Gv2d1lr6KmU6rOPUjxaQLQCEGCXYNitE
7Z522vSzaHUyV7ldBcuvP9knr56tZm7zhEpERuRoMsC1T82aD8bbUTd052bnme5Es1sx7f050E9R
oOdi0Z4I5e+rkvMLMVHVcatlcPg5xz5zSavZYE6kM8wVQACOhV23Xjn0eY53C1nHRTr4eOGqQzCe
uvX9uta930S4684nHM7wbLDHj9ySX9anMdzVllHstUqSabaH1WPEyremwDi7NZUKV+vxKugrk/Rn
bawMZDQrieuEW0p1comhOio/spo3ll5dOEo+XU2KUR8yLH+9qg+earm77YZYOxNQW5Z5iZqyrhtp
afLLE2eFj2dxMO8gc3A75IhCeH2/mi0M34ipFHGqeX1gDGYvptDX1rVROcVSU6fg6usZ83HBzAPa
TBkuIAAbjhYM0wXfId08Gy0nWAadXa2S5CR/9JOnmosR+EBQJeCGczSIHMXormLjDAaEf9lbeoZ/
fA7iTChKKtxhCqWbr5/q44ZOfRvU7exQM8fj+c/fXCExsK05ddRnragilNdjv0xDxVxJBjicr0fi
qMLPejsByVFx5CVdyPfGA2pHa67K026MU3OpTonerqrAwNmsCeT8u5zPghhUgwZ5aD+bvqslkcud
mHTq0hpoSN6ajW8eVKQPNKlLjbaRh2TCKE6oNcVC5GzdsjNFfKHAtckQu9vYtYGz8bdZI3BhpgD4
Io1yU90IXU0mT+9KvwSEkGrfhhpCYI/3xlNTNSJcWEpYPiijbrVuq5rtsNTt0EDuQOP7U112VuaW
COkGF3x/fI51OCXKLmwbZ6V2Ks079ZgZS1yHaespmjR9agN12mfYOzQUS7R6csnKyz4bLjV8d6CL
/dKSJztxTXRb/8HdeSxJjmRZ9lfqB5ACTrYAjDon4SQ2kPBwd0BBFQoo2Nf3seyq7qyanhGpxSxm
apFSkpmRbm4wU33k3nN/8+VX36TdLVdVh8KWfxcDcqxrXX8Psl3GtHBW/6sD1vRIh2p+D+1iPzhi
Juy5kAqzD+ZI66MFD4/kt9o2tKOMr36VnX9RoRsXexhLS+ydLVz3NJvN8qqt3OoBLxqrzyBwjWeG
ADa71LpG810KEGJXW+l2sNMw5QkcD0tzSa+PdLxgcuDNuwQ8jVKz9NWsde2yN74UzQ8CH7fIsBbg
V497uVrTLsCvah1YMhIcXhfq1da6ndLIGud+XxbI4Hf9JegLP0tJBgDk2EAktq9EgeY9876R7quz
SXLUm8KAN6eoYIjHG8FDELQ6bKQWmGJdPdwTuSQwAPT4VWe4GKoQzEfDxWNCJEQ9kd0SGL7UNE5t
McdFu0YFzkauwnRwwvk4DA16ihFTspF2jmi6xOu97K5Rk1PE0FxFn1aGsO/drDGKgyqn+czmCReF
RSxEjn1T+CGeTcXr6c2hzneZn3tAPapKLnsvK8MgFThfylgPRXsojCr87eE8cZO2HflsDY5Ypjiq
2+mFLwNkkMX02DJHGAjGnaPc9eQMTvNOWWXLmPMn+9BecXkwbW7ouAEVc9J2oF44GjFQ5OviPDcE
UL0VQ7+oXTUszqffctviwO3dR1WTEJNmYyd0Cqx3WXknze0yr2q9is/o6j3Npmu8hwRcjzuoA2Sw
4OWeryAs1N5hEnTNWPOnvjrmk4rEWRRRh2W6KoMyNga9YcAbAyOIMSmvv6UvwL30BKJj9MWseRBz
hY1EBluTx7XKRYSFc8NxZBlF68UDHyF95ZaiE4e8DCjQI7vr28PcLU6HSdWba0KXG8qlZo7KJpFB
iEe2bghpT4kWZmlIdDnb/zavpg+/nAIzZkFb/ERt7Iw8LqcmuRsk4LU7m9sB/JBZxR38nfcsahC1
5m1e30lKwgLudgPgPA8L9/pi8O7TufXy/mR1UIUXtfpdnHmmCHfbajRNbALogvNSAUzpeMjTToRm
9uESbyF3eGXDKs0VRIt07htjPNqdHN+zMCzHu2DM50dvsW084Bn56bHDGwn1zAmzl1ZWYk76Coxt
PM6mDNPaFRw32az7KlVg1igd8CSFsZAhIUWjmHRFrWUCb5kGP2h2XJjRb7kyRN2BlAyDXSSDJryu
1ot/ee27eYXKZVHybyUnj0vw3geGuYJCiNH47y2o7HNj9uGzU7rEWsN6VFDYqspoDlaGNXKnen8a
AKXkdpBYWg5Pvi8CldaKMUE8suB1GJbBctnVvcYDEchLmS2EjQ1KE6adQFRpMQVVJXWJttr1dmuM
7YcTDhw++WQ3x7zstpCubja+sRt5azK7vrBYcC7GQ5kttFf+SqGdlCvHb4zXfbrRqwH+oZdd9+A7
gxI4haL51bSm+d2zlX3DO+XZsV+E5Q8ewPSYZ4H5ZIvacBLS2acV/1Vrgk9sOhdboV9GfZzhxYEZ
F1lFu7dzETxF9LQBfBp2CcnglPY1Ii/oIvjycfVHNdQKZ4qsBrmHtZlxqPBxpp2Yez+epnAjTsrl
ZkkILnE+vXAmPatsSy9Z+Q3l0TO24gnNjnyF1ml/AGhZfi9Bo/2dXxjNj0BnHESlil4M351vMSRj
dsyb1vB37WDiIy7xRopYNNOYJfWKu3o/itl8MAtPAvPD3yvjCPOUnyjpRjyNHJ5eTFlu3HehPXIB
jvV8xBRZvtruZH0xkM3ua5ZpeIjNxX/sMg60pN+2gO0alfZ1XfLkUhcYQXCguEcqB8yPuxI4eZan
yOH779mkRjxy9mLenm1LkwQX1r5OYadUiNL4UHap1KrqzuAS5jcMQr63mwSKo5PJPOitL6NqSvle
6fG0kjugrtawMJ5XwgF2Rq+d4oDGJx/jeovIX7VbglQrayKpoOgz/86E7FknGi1og2PeZDuP+Q6a
WhOyRY9dvVrXlC6M7UtjkSqZV4Oz2/MKiDejkakqduFPfi0sbtrE67h3ExziSieB8iAByaVqz1tJ
OQFfqLoTM6uVL8+f9NHixtFxa5qtPi+jY1dJIZyuT1yrC++U24kaX33Oke5UEuQuKmBCodYW5VWP
irVKq9Kf3ivli9NsD+0U94BuWszalvHY1g3wxNW2q8+QbRkKrALW9z7EphjGyrVUlrROox/puZFN
8cNrbLHaa34P/rTMezdQ03Azr97qnPI68o9tX4OsYr/qOhxotfe72LL8dtx8+XsWqurjqdXVg9sE
xkfnRPnEQAVTMzRpCV+IIFlmQJZbu2OyFn3PgROVT44/LrcNpzw7Lap2LgUNKClWGS5eclhq82zS
k2znLAtm47XpvKU6mBnk+lM2yxaIEGiQIZ69zHBvLM4fKsOVtuIeFc6EHNbA3QkAKILVli58oqYE
8nLt7Co5mnYMJSLiC1uXnRUXmun5rog2/YLZncpi6oVklMZSalf7nnobeqvM0hxWe7lXgV+8ClP5
n342izbB6L00kDGF/enqYH7wWBaG2IdrkFeup/yHKQssTsAG2kKs1sYMY6flHUwyjGAoWLaZ6zwk
mMSMpyC3KItCx3vD9l9cr7kfPm1bvj6tDF6fHXAq3snAmcMtygc+iBszk2IXjsvkJXkxyavRLJVI
A4eJv7tW65en5lGmoM2852UolucozEGBMszk/IPagG0yMGV2V7C9mfdRo8fssfcU4MrK88ZLnYUb
OLmAQgU2o1CC8grKyNpfyusbg1oBc17ZXu6eTk0PwbwWP2HRjOkYbe4NmRDDTgI/LA5U9Jwp8zyg
b4PTa98a0Txt+6yPKhN6g2P+JCURG32xmOGyKzl+bzw9Tc+bZzb9qTTdQR77eW0eaq8LDhwyooUt
QSTzLs8uEhbiUNwWTIWbfWWF2TzKOiA0CHusjsc8rObUnPEmo5AW4H4HYTR+AkMHDkBpBIQ0b81o
FHu3nsGR2GZVbRS6OvqGpCPDZAFPU6VNN/H41qgZrZuocqGOysjNga2Eo4uiQWP2jEFYeU9tPdU/
ZMGf2ldc+W4C5Wl8n8Blqdgdgr65CrMcS7AaxUqe8rR6n+Xalb9GsYAI8wOeSQr9efig3I3MBMJ1
3u7HdWTwM0mHZ1KvYacJGnQD8lgEQwGoWs2z2TceZdpExb7zJsbRO9PP8lcpZuuG9fH2E/df9eKO
rXMOa12oRNqw5aNGgZTqpkEf/AUtIcyfraf8Waf1gCy/yY7ONDxPXRkdHENByhAVxdbBgbazaym9
nJuFN+dBE1SKIU544TX3rVvQoZgBJXYxjJpaqJyapYDnMnWPclPTc+vmJsgaiPdDGs7V+NG4mI7X
ul0fGz5UdQruFka6sQBdTqO+Hf0jxyt8pmG1TKC20HauWMNkRhwxbubpr1JZnNvu8qlg3wBfcofl
Zsv5ZXZyGKZ3J59ydGpWbmMqzdFxzYsDOaFfM95g4kGfDLLT6wTzSHXLRrr+DraSdMoo2Ny3zvZI
FDaEVdpJbnWtdxbk1c2pIddlPmI+gUWX2/1QxF2vwKeFsq+A19T4qo9utIx+imdZuQkoO79BjGGu
167pgqNopsyr9lmbgb4CKNykXl/mX4y0ginh7vXHtAak9uarUruHYDaz79qaYLA6a8bki/Po/bKU
uC3GdRUnnsK843wHoVHYhO1Giq/2UA/NHRwknScKT/Z87YRG/ZTldMDHoA+XInWiyb/Z0IaHpGuF
A1SIfnVpSnT+UajBzBNXdrafRgWCjnhwc48sB6tGcje3pY5xwhj32nYRDvY5XU1KkzN/bxUQ771a
LQMo+lbMC5OKKHhv+Ts369wPj8NUW/cgdkdG/jYI3biHsPE2aA6JvRxGiDTTAuIrln6BanfLtfGG
XglyUtGz8IYEYDbfVdAagIpCFH0b6Tw15RIyakAxtbgUoQS0JBEI+CWBG7rVSVBSq+2aedbT3mi8
9uwpNrR7RcxKyFebBAR6pEBdaj6XMnuApz+BvkKbt4PwtgGm0kX007UhW++YvciKa8Xo7nJFGGSi
+lAArTKVvN0uWLh40eISM7gY6/uonN7BabfAW5i7MnxWY6HU3irs/MefY5T/Cwq5u//HlPUX3PF/
LVf+F2l9/FXnQjd/1d9e/sB/Km/9P6AehhdYLVqIP4dY/ymSs/9gioYbGvAwnHuPheZ/ieQ86w+G
7xcoPZsArBcXzuM/lPXRH8S9XgT38IpdhsTuvyOS++eJL8I8osAjUMSIUlhi4yb+5wmbeaEr9hfS
CMw0c5ehd2s6/aprlmiTwpq5DYe/vC//w9Lp8jb8Zc7295/I3cEUAPkfEp9//omiy7uZtQXu897+
4VokshU0d0b5PGT6yY40wapaxtnsvEawAk1HPYI7+FgbvvvKcPZKe18Q5K8riEucB2+ds9a7AevM
zh3C2//za+Xx/MuLRcDA4sMlCgsPDLupf5l46pWb3cwyO6Ya2RJU93A1/L66LURUwKZDW7z33aI8
juFog7IGzEgCxEEVaj6U2/Zj7Vo/rvNWYYfJRMLyE0LyEkEMse3htnaKd0+0jLIcUJ4D39GfoY4e
FLFZYKJAe+nCPm/hXS7CcddXzn6YWUKoMXB2k86nH207O6kXNGtKuXjEw1FCA8zXj8Ueb5fJxZHe
cKoHhqVSx2rBjKNBpqhdHm06qkRzKBy2iGGPspf8esbhTQXhq0QFEIKgOKcTUELO7wIeTOsPlyCP
0nrox8l4yNHski3fQuJppYO9Mswh2wVuUmtzFxnjbUC22D5r+mJK0V84X7gHqq+BRnWvc7g0I9an
2NPGzgyNPgkD8TSEqt4XTftajG50Qsj+trnyiRUy1ghrTIalrs6XmI9DyTruENDWXTPJjU7lnL1Y
Sw7RdYk44yGjcijm7AdRVR20EgRYdf2wyyfjHE39j5zK93Gb5MwqYWpB8E3GTQWi8SNydXnIVufA
84uOfdfpu9zswbRPrXeDUvTUFOXnTM12X0eZuPZaU1tUCHR0oCsxJzZFdSglS7t1di7rQtM7kd4D
s9OIMvcKcl4Qi5p+ubdbe9dlbFX/BGvAxImFnRUJiWrE2ZnuD1E1FJVVdIo2+1cbqSYFy7ola4tm
abPbZmfVzr23CbXT44azeYBnIgqF7MKQeUzmZ7/rpNz4fx4T2VrLm3qdFirE7Lv0i/wzX7xfA4S4
ZJrqpkyEX4xH6Tfdw5bB4G1ya0kMn09oGVpd2gfKod5wy1RNQK/wAv1uKal+2aHxMhe1cwd6sLre
Cms42Exqrgor/xVsXf3W+4P5hPBoSQrEFFWce9mQSrh9N0o7xs4Ooq2KvbKYKeVle1aZvI3oInDQ
ZMGxtMDvtWFO39YE1ckQsk2NlThil5aVaYB/V5QW7B0RAA3uPMRUqg0S4urK2ywbJZOcyPsIBOt0
o1890JiL2rtLcd959bgLPCCsZRNFR86+/Afgp8cO6R9f0Lzeq3E91l12FMUccfMrBJZkx6XAwmpC
OoqjUs2yC/s5ewQDV91ycXsHu3W7W8OMtvfVDuZ3TZ7TQ71aajdfcLvxOhUZQRoSG1z0MLSDvlL+
qlglrvONG60uhmEyciAjZ4dRwz4BvqM/6sW78y3VJhK+oDkWzPDs9UbMwQ93dT4vFE8EOnOAOzbU
cJQoYWH8j+PD1CB9cgy5d1ToHkwfk9M8B7B1kEgPu0G4Iq300n9OixEluXL9d2ikL806iuNatAI9
i4ziwbvknOZz1r24MEg2u5G3VhW6R/K+X0sI3D/63B8eBkdntx1I5RuOIHEp361dRRjhbrA8+64d
LzVJt9r34baEP1ejLQ9IC/SD7KW8lqJFsVOy1gs6bJxINdadLSpWr6K1EjuTv8oZPWRXduM3dDYr
FmuQ33ku3amLOzmZwaK99bL4iaCD91KPjyOzw0MxeO4V6RtBrA3zjoHls2G7r8CtXjzyKcmkyGR+
Q+pWcaxcZZOOUE7W4+CYy9mrbevkheUAD8tYvqwFOQsageworYwRUSAtFUCsbaI2hi5nnaANXRJb
tLgKxiJb2cuo+ugEku/10BDOEw89WyAszYe+NCzcK1klvLhbe3kne9St3AIgV7te6vcAM5bYM4pj
LnihjVZJm43mc7d2C++sar9dqZvjBoZuZ1qoHK9pz5lfQTSDp/hpj8iwRB92V66cu+MSuQyqIvq3
D48p9t4xRJZOUVRA564tsWtGRwGxVhZ8Tmr7rMu9m9Ap5UPGoukOoPt6zBcXeFkG8yDOtf17E6K/
MMB09jwE+kLcKCYYRqucb7N+KYgTHtqHnNHajo/1iUzxskqqQTpwMtS6N8xuS3Wx2PvcdyaKX1TV
KVBfYzcWXnTfkVZ/ecfqsy7nlJEC9NvC82Mn6sL9VNjlTSWj7Lvv3OleZf4c7S3G8xvfmj3A2w3c
UgnUyWbIkDPu1QWoqQ3WF9Gq37MxRC8XjNnO4I7/NUIsvrK1O5MZYmz6CsBqJW+l9uVhrssmDViy
1+nWTM2dJLrtg9WyyTh13o5Ilp5Y42ZntHD6KofdupOipKeL9FfR5PUtQTbdzg8QVw31fIYyV+1K
pxrvB9uN9oPXvCrVQV0k7w/jOtC44ypaM8lZYqXQcMqbGg5kuraTzzGxzsxi6sh86Ax73FWLsWCX
DcOR9q2/PEOUwh4Y5dozt0TXEcOS/q4YNnFbYQg6TVV2HXID3VAZsBRfPHJA6olLUpdlxbC7np8Y
q8s96pK5goi3DbdZVD2ODfAzvhDZtTFGzqtD3ZHIrW3vvLB3jyRyHJupYpNZjoxWdiOYomM3B+E1
C0rrVLlW9q2DZUYdZHVXxlCoo+VKdezs8lsMoXMSnt9d9RYQUTHwIeXINpa5SAe99uzMSjktjwyy
ag9YrjmeAfCHxxVCap5kTsHKpB1ccNtFmW6Dv9y4vdHHtv9tEwLCyKzbon3dLPerNzCKq60BGIyZ
36jCknFY26zN/OnSbAGWhGHNrSaBpDET924REPSoOAz5toklO2LI7o6DO2dXDE3UdQ488ZX4g20/
EAKTgGRCmTCROUOmrF72Ya/Kc7sY8sOtRXY1Vz42rSUDicV4t9vZTTff4ErzDw7T2UfXnx/GWRcp
uvqnGdXmabLDOdlc0z5EkDMT8mry2Js9M3UqezyGHD87nY8sAwkNvOosw7kL59BPwtFxrwnNGs4t
qN3D5gX3IrOipF5ACrph9YX0MkMWUZnHoGiPVeiIvdbQdXPG6Qm9L19Aa+1S7ZB1OU99e8SVZd1a
S/1aTZ64LtzscWtV8Dw39NgcL+3ZnexPgpkZeLswgb3GeZHTNCLC2I51wY/tTPWpckKkN4Yf2TRX
iJMYUV2yjQNjcndCTvpBh5ocHyIBwltu0vJl0lyeg5N3nI49UxT2cUw68mvyF/yvzBnkzbAo+0WI
PHoNxyyjUlgjevA5XFJZtv59Ybfz/czsWWC+ZYKw4Z9k9EFjHbeIFK68qAQwxUA+UBnFoz2TZxn2
jBydWt1aa05BaNQlZ3d3n1nNszsYpBNYLfi1vvQOjvbONiLPp0r6Nwyc64R9zI7FQ33tOOtbORR+
PPrIr0qLTr5TxCJE5rT3ZPDESQe6OxDRDt2jhX62/JZKbyld3mel/V9NNj4DPX7Y6MVuatar0nd+
4c0tnruIjTSzoZsqbJ4lRfa5EcVb7TKgSHhlqYisigEi6PLIqKkmGz588zDk+6qf5lMpmJB6Fpiy
uvb0UWSjt2/WtYE5yDg/6Bd5tzXbk+racI+JFvDgsPiJmVu8X+49TxKgwKpuZG3KR2nbBUpJblBX
s2cH+v5p+ELEclg2tFE6XkPFj10LZnzmJeCOCywux5WcDKIwWVoP8tl3q+K68jPj4PnVPmdByU5y
OpkssG9qwmJOuYSQvum+jZ2B/CK2Tfa9KSD7lm7h7ufxkmW3jcfcCuY9Sv1wX+eN9zgv8hNBus2w
bRxom8A7m6xGFi+Chu4756keTRCC7owceXN2QR5gBDAG9qBiuXMbcS5neEN5GW5XWBhxjbeGYsBd
e2k7wyxgC+clbH3TfA2sBwb3adgBWEB54F5L5TT3hagbdvh2HpdlPZ6HJdDhHsx+9zoO5Ke2Yruu
liX8jMbudavbD7Pf0AL0NDgXdeXCTsmcPvLqUvsGTv2EMUJ3cR3afFAXTx1bqUJ9WsG9Jl1r63St
R5ggo+uwnfFyMDZ9dCTt4LjCzneYmeuWrXo5Sz56tJhbNn7DpwcsDjwfxHLnA1gbEa3YWNhTBmnv
/fCNdGs5TU0YMtkSy/s8TxFZ0nZEmvO2paNin9lRIcXRUJuxZeVgUauuOWCQfxyaS2iXdB5UFX20
ynxipp6f3Y5vg9hoI8c1eBJFydbYc6y3pfXFoaclXxr/Bwl7LNQ88bOp+/XWvJx0QQQnsWA1esAS
qHdN4xIJC5sAICWlfncdNdYpXGUNKzVg/mp3n2zsmyc2uHDyW888uHl1V/PlI9goQmSBTfU0o8WI
leCV9To685re/fWlXvN131rdHc26jRx6ORC00m5xs6xEEwTNPiyD4b2zK7pkMMQHnVXFwcQQF7vl
pdVc4OiPEWsUtdEv8fqmvYnrPulCvrBSqpKBI4j7pOYX2IFXPcsGWCYfINagZcXqnhLYXK5nuy73
A314EmSP0VpVN3NLjEkdEayG9OlHF9RHWNQ89MzfrkG8y/1mRuhPORfR5LtPTlcYL9TcGj2Qv54a
vDW/g4V+3WeUfgaQnW6yGl5Vpc9BpZZYdgWg2Khz0o7+PDW8GdqGX0obuqY0fwxikiwYTOOGRAL7
NE5wfQLVeXFNL/u1Oav8vRHhsFdl/3cF/781JPyfDbJ/Nd///2fkv+Q9/u9HiI9fksZO/P5b9/23
sfj6G1/xvPvrQPHyx/8O6wj/uPgQLJP/8Vck0//w3VrWH/jMAiRzCPIR6Lmo3P5h5f8jQETHEJ3z
z7KR1TF4+/tI0cCsS7EBW5U8T/LJvOjfGin+qRv/byldaCJDxMnP+o7/pI8G8l9kezaQXL9Ucu8T
d5Zyza/5TUQOrnO99FvfXk/KQM1yCVCqiUnZiuW8oGF+K1xNzA6aYFbPnHLAhbd1Xst0zrTGarGh
hEad3/nUL+VKPVBFXfO0Np7HApVAxA4B0SpebFDoVEQ5X+9dZ88wYIHIZN9Ihky1X3EH0MaYHR1i
EegbwiDIv9gIYWaIRR66cwjcDus4t25gx2VAyZEuUb689CKImpOmx11fw0D169laR2Tok9ERrdZD
/z7aVsfGffIWjl0ctgw9bDJ6frqj2GRKPDwyuFKC3I63DV1abDIIvdxcTcE+pvXETcT6p+Uo0JKj
HFyvEU/aqD6awA5+mv5km8nieCvDQhVGLyRAiLdeaeyB+RKNt1XYyiwOo9r67sYxg9zPd3mGHNT5
p3mZR9oj0dX3RWeFyE+lDdvIkRiVdhtkpXWXz9ZIuFUnMigAWyif2S4pxa8kVjf1nZ6AKHestidS
AHyuudbL9tvsdR0zDn6ZFPknqg4sfjo8mOgjDqJ1xp+cMNyWkd8G937mq9tWoz9L+2EzWFRrRYxE
PcyVTlxTugbxBHX5i9WVeuz8XKxQRkbqKlqWie4aqsB1CwGJwJUN2kqiLdHaqYW5jN0KQzJrr0yW
mge7RyXM6tpHg7ioafQfN7yB4gimYIJxq9mznuBdEznSML8pdoAaKM7WtrbMXROx8o9tCZI8GeRQ
cbAq0h8oTexFUsYId915+bgZB4O8jPGaKZMer4VfGs2+8H25pOg9zDAFoNP2Z+IsjLe+DozyI1zB
fe8KXkefaiOSQLFxzFm73qqmAuGQA4y8Wdw8TFpis7pdPfZMPBtU0hq7bxERFi0cUjj6pV7lrpdq
AbcMn3jdB1NZsaeSk7DCGFRFbjx33ex7FFzge5OVtJzyrCpkC4KAqmVfCNywsfLLXFwLiTHkUeh+
0D+YfpC5tchxnd8bkMwSAMU0iufaKGZa8DYbzsscTM2VEKM93eYYgOc7NUbjfOpBz4R7ukWNXkFX
TvY22mymv3ndRneIVhFaKZNtw9tD5CZJI+jQlD14F015kpsEo+wLQp/EbllnT6eyyEdxssqQcZnq
Cp5N4699fesphDB3BLqj2Svou5yzs+VdlBpI2xj7RKv3zVwP3aVbiZals9eYdWJW5eDslGjqbt+T
P8N4ypub4rg4FI00XnXRJWicFnWTZ5PZEg+lZXPLLJyTK2PobH92JbHOF3mDHu8jS3hmopelLfZe
b5akBGQrFPXerLs2KSiXxlNnjD4b//byT22nq8SRANy+ubFrrC1HxEVDd4uqqAiOC4dFcQIbXstj
PbbCYxZlNNlZFVTCh3aTMyqfwesBPGtEMoDcrcZIPacomL0MLkOvGm2r++SWumqp5NzFS4dlDV/c
qOLl8PT5Q8RVhedsITQ1LcKufK/QXn6zbva+12qxmD6gPn7FYsxPb6hMZGoUk1oRdWbwObXVsC8O
kdplnG8m/3TybY6bQozUXa3bR7sebVgNjXAZ72xvZFUQbTK4LabN/JSu1/XHZkVryvldsithYiC+
LLsPbiuEBswlSDV4LfxOfY8m0RD03q76XhfD+y7pxCI8pF3psWEeyBtoCirs0BpCogJA/3xmRHHx
vDxydjiMTOBHOqMQo8PEgks2yPoezSZCpKLzgeXz/WUrUC55WafC25jCmODqQoxX5kyeh/CUOCk0
jnq/tdnygqa06K+tRlS0YYTHHGbkK8ZpooXoEi4MQ6ZO5jpvaOQrxziCmyF/k6rTMhAItrq71muF
smfEKo+Uu+TDxsChmX40Vuh8CXwtJnI0vT5OwdCTZrSYORLCTJN2xlrr5JP5ARumM7Lo6FpDdjOh
sPsEbDDX1MWIyOPLRLolkqeEpZJd0pawhtXjNUoir02gxzTtvhjC7lbPAO5jD+nUc5fXCvqKY48R
y27XpQQkI+G6kZnoEhAZ64NiCeYeRhFpEtkYVnIWoc4NUmtBy3XVZ1FRxfVi2s89Px49eNN6xX7T
q32VkfJEu+WTGp3ovEJwbbJ2epaWGB7CemFijCCZeSdagHOeiWZkqjYVb1VrORxmasl/Qra3ed6L
qplZIT28VK09TCzfGevnjbSzax9pZ7k3VKneR2r0mzkCkbt36qy67de+fZVjM7+2tWG/GayB2jhz
7eZesx1E8txd5I1Lr7NgN2X51DNnVs0PC7gOEwmrcrhjyHka0iozipMqARoYB3c1TMNlXVeadWwH
PZF6k7RXGFlb41lp5WMuTnqckJ92RozLfgGu9TAF7fAsSyzgMQUQA0m/kGQtlExu7igCRnU00dsi
3yDxao1luMG2q5nooii2dXCrFzTpNCVCPZIm1n1UOnRaEoqWkIvZcXqkBNOfVpemQ9bolsGyIFwV
1qs7t+p33V4epatcce+7vlFhcuyGJpnI43kMHNf8sPNV/ECWALCvDUlCSeTCaGYXsmVyDk5kdbfA
4Xlnh75gUYMggjAmNFg/Q2FGH5v26mc777wrq1icF3TLKEdcWEqfXmA3OHVqpNU0HIvDbI7/cL9n
OtIZca0897XnHO7TsM0vD5lww2OnTIi5OrSHJrUvF0dSQlv/LYJgKBJshqCMTEbBS0zEq+8eMdv3
62703bqj5R2XJyKBaGIctldTSprgdN/bk4sLmILmy/Pgfp/ZeBXvbT7T4BuBaRPkTCVFIbiuoUi9
EaxGrM2w+E3GxkUQrgz3fpwXk49+3rXkPxqX7JPNYTj7H9Sd2XLdOJpun4gnOIEALw/3pK3JlmzZ
km8YHjnPM5++186u7pZZ6dRp3J2IusrIZFHc/AEQ+P61Amt0056NkrxLDzOfyFWwMhldV7WBtm6e
ar6sLLPKDlZTh+5VmPvpezLT9nTEMUAE3LxMpyDVRc3pnVdOL4nIvZshtZ0paH0jmcnELKk6tVPj
1jtDVul8zIpxphszjBrwky1tb3uITfmdgYU0O4JWnB5h1Mn8wDdk+L7IffZh6NYmgsVmRdewCkkI
HzHXRs8GqpVfrRmjNTHNlHygbaTczhwRz2XhN70rWRZwwpv1y50PX40E3UJXQWCHTsnJFcmqgsap
tczZBU1IPsUoIojEt1P5laRkU5xx3hA4H+nPmNgYVfJLja/uE5uWg4HBhpxjgGavHPYzIYeDH5dV
zgljnpF+oyeFAKg1L9B4hum+SIeBFLCXLI+c0nXfSbKXPV1u8/gsK7aUAyIRhb1b/ESylS6AUHJy
ac9oQC/Myb3svOI9rVzJd+UW4oU8NxsgHB4qd58xwLLOjthoPsyhiDu8CI1r31SsNR+ioshW9mxh
6wYD3VUcYDsN/rQuli82JD4WXSD8fpixS4i4Scf1yTLj6mntook+hJYDTOxDHW4qkyPCHxlHU/mB
RRSTkD+yjcKZS0ToOV0GhzCaypYvaSHzMogVZ4bMbYkXHoQoi0e2gQDdRqY5ugGfJ9k93EyU9Q0W
IJKoXpyv4LbYVIaVFbnf2div0MSIanzum84JgyW1yL/2bYjNs8nQsbW9Xa2HlgnOClbw2z3nUYpe
gWWuC4BbdAUgPRSm8bly+9B77EQXf2v9YvyyrFP0XvULQQbhcZIVlOs0eXgE8e3tB9MfWK6LvnyA
LhFW+5zwgsXs1hIRJM4S3rag7ZzAHjzzuhNqzE64RVpcHM5Kh6gSdvTgeLTfBhMuvpRQ/ZR+T+rZ
/BnbC4Q2nzYHFCRrNN+i0mFc6bKJrg9O5ae7nv6w/Og5Wfch9ZbkO+eEfJQsYT598thh/TxbafPN
5lyTPX5m50/V0NoNR7999qGr8nCFWcZUETjNmH1OV0xqgZHy6uwGFqoPbunb94t01AtUm5neVtqf
ONjt1fhC5CubgrlqaFqibSohYdywcGma9YJBrZ34G+DDmqgdjfUclZPx5ygZf/vXokuSb0bspN+6
zu+fo4zceZAbl0zYIEV6a7URX4T84/KxUFn9hc+bnGCrmoZ3onW7Z58dRrhwpU9pPKMPIjVOKJt1
fijAqQWGW2RP2ex7T2ZZGd9Mf3TqnQLN+Lzaiv7yPLJ57ZdZrekxcuPhkTOoKcHzlgjyb0Xxa53m
+fMMQu6bREkeHvii737SlN5MR16s4lqWtHRd5Lspe1AXMBvRkYsYZerM8Tmni/EL0C/ESJKVH44y
K2YnVFkF3Rmt4GiLmYzp9rDSe//E0WU7geWQXr1L69xX1wMmj26/TCxFJwOd1sFMDOtHYl32+1ZS
AulDvCYGuqFqFJcBrBiPMUAKTgcTj39QTiri05Nw8/1Mj1TBgoENV0TyrNY5sKUDsiOw/r3LRpB+
bhdn71gU2/Y9wWKecTgkpnMIM+jzH9yJr6nA56yFkyYPMEDgoH+y2dJLKZQ2WSncGIsoTspKWsMN
k6p3CJtVxUEykCbeq4aF4oHeyyq889eSY44m6131aF2Wq/xLc2y+kMdhq3pPyxGWnB1nMfm6m1pV
hQeHWLX9ORFz8j6q1WILHl7WF/+p3/1f7bf9v2Hr/n8L5V04S3/eUfu/cD7AdJZfX++iXf6T/9xF
M4TDNprFjti/gnQObdj/wtdJ5/8I5B6E9gDcgdPx2GH71z4apEpAmr5r0glrsqUGh+HVRho7aQKM
A6AWYMl/hf3+Cwz6r2zcP2Fvf2/q/S8kJpX3e0TOZYQJqzAmc5IPn1d/+RYOn149iL9J4f3hyhfS
5+uG2lxEZu8OXNmiLShNgE/SJaB36UtP+6te3WQlHd7MTnZYMPOZjvE+txxD89qbGF49SLsMs/Di
Y3bWu0rY8y5ccm+vd+eXzuBXdx6CH+hypueDxdZ+RQ8D4Sq9K282QquUVdeiSC6tfIVfr4TG9nm2
+B/0rn75kV/dtw2dYSpllR/qqZU7Vn0rKlT3s97FN+3Qconl5BLHPwzMiVdR2X+dzExpPheq6/Wd
r0xUbiPNHAwrTWsR5x1tdKV335f46auHIkrO33qzzw+5f/K7r3miWTmbmuRnq+m1EBkE1M6+70Q5
fEeIZs47rdtmB/632w7VKFWasHwcaHUCE/wxY27Vu/SmMEkqNZcTr/yQsl16w9rcuqPp542o7B8G
lG1AVtBIN7QLjyW2vzdIDOgn1qv5reUo9LxwlqnND8lukUcfXkDnWa558U1hJmOXdW4l8aHXzTvk
NNEVX2jmUe+Bb+qSLHhVdxaRwXZZ8u8rXcDnLrX9NxATf3rim8Kkey1DG9flB5Z6Nbv4mk9kU5Ih
q3M0uVx2opmfLzOaqd3V0qt3sSlKhEpeIzmCOURY3YlS2wHfuLp3vqnMEcFMTbdbfqBxDbfMnIS7
SQ2N3uN2N4UZ049+CZ5kbJXkDCjkLzzptnoPfYsbWouC762OoKqMAEOAjio5uOl7zVvfzJocJQ3F
WnH1Or3tho9V/QYs7g9v4OWM8fUQ69puma4GsfvEHu8KnOtBW9ZvwIf+dO1NYXrOGhOlvTQ0u84Z
L2bxNWZ/9Q1Q458ufvnnr+aGhuRUN09Oekg9L/vSeibqZABXpV7dX85rX19+LcykSVwvPYRdwvlY
RXbOMuaT1qCydefhUMa2TmT5YOd5tQ9FmV2NXq85R2wJg6nlmn2ZFuG+5YDSpD3RHn/o3femOuls
aVBd9umhG9yOzL/7wwlHvfJxNrVZ9muKnUfRe1pjv57rL7GVTprX3syaVihoMuBo7oADlIx+212h
Na33Wg9ly1kijNrTI8yNA9a9Lhz2DPI0e9C79qY6xwvBiTMEXnIuSwT5qSuK93qX3hRnyYmAr0ou
3cpenhHy0Bo9S73qcTbFmeVL7LYdF6fTgmOLfetq3vWmLOfO7Wga5cLLBdFoM3h7MrU0XxP795rv
0qpd2CLkNWk4Mehi0z14/vKk97w302aOpbskuJ5CqMrd/ETUcxEvkjRmrbd6czbFKSVQvbjP00OM
6FgZn+P2Lajf5Vf7nyjIf3/C2pvSRDU+zKHDlStjuQZ6YwVFt37UeixbMB1avHQYJVjvtJi+GcZw
G4r6LZbkn+57M2dWpuSIN3biw+jM3mNqzk+uiOz/3JAhvfQ/epvX4MU/XXxTmiEnP4njD8khsuI7
jDZ895g4DfSeyqY4fZtgNtQVzp+nn210VqXeB9W2Q7AjhA08jetCZNrRcLqfh0zv9buYhV5PmGWf
80lpkcOYEFzitPKV5sLK3pSlHbkWnfXIoCHfEEEqyxc+aGO9mv+rw/HVMoLGW267F/GBo/DyoGg0
CKqi1VsA2ZuSLOkkchKLi9fJix/XB3q19ZaD1qYkDbNO08hxSb3ADQra2oKLYliV3ru9JZybqSmI
6XL1MKpvKaAHWnRsvQe+pUH27QQ/yqAo5+grk3IGooPDU62y+Uvw++rHzBXMiaG4vCm5XR1U1H/q
Il/p1Y61qclpTAos7Fxc9iIgWc5+tuZtX4aYV7dNmzrfDguvycTxJDTwi2E8+9/pQf978P6LVfrq
4hYU2z4GKXYoVGPSLIczJ/KNSfM9tH+/9TSdjRT0UXzghI2z0YkIOWfGo946+bLd+/rBiHEcxllx
9cqc7jlq/Nmshqf50De1ySlIONoxQ2FLOjHwOXTO1u4tSfYfJgdzU57kv+jIiMkPeY2d7pVl9juL
Blq98rzsWb9+LHYbDcStuHVl1Lu1fu/Vz1r1Y24mzLZQax9FgE6cxKCNY/JJQkxKaV59M2Mak12n
WVwxqiwkv/IQzpneMnkrh6EJvZzIGLGIIH63tFc50TK9J7IpzXYJ/YnzMarHqOIgdr7NAztYetfe
zJhSmksOJSrmw6G19jGJUSJpxZ3exTeFWYP8yStO2w8VgoRgXHHf+UpzDDc3dUlAzitio+HihCaX
UzHqLXsudqLXL7a08RESDKUvrVpu6zy/W8eDzuOgmfz3K5vtpXPV77njnMacoNOa4C/atN9uuHQn
+GBdy+pBzWfP6m+cMN7r3fGmFv2mL1UcA4pxVu+6mO4gDb2hB/77wUn5mzrMF8eEPcB0Q9d6+ghw
8akcykxrbCJm/fsTmYs2yuTMT1jl7odW3dVNqDV8cGi3uTJCyR6cQnxwl4/RcChjrZcOYuzv17Vy
1wDxRRlarvV9AUu30iuhVeLqLxXmq8m3972o7wteu7kOh1OYLc3Omfy3LLd/+iE3ZXhJ33TmfHmp
KwMFt13RRzwYO733b1OLTkFaAggmF4/K+qtUKCtisRqd3pNRm4KE/9aOqc/lBw7ggzGeT30EDFHr
3tWmLOuoNxV9xjHt9G3zeSXw4h0dOYhZr4LUpjbJ9mRGGtWsHfL0IbNmgoHLld6tb4qzGiVx7Y76
KQrrKs6BFQPf1NtdRyXx+6teAc6ULc2rcCZpjsACONda0w0ayd+vvKSOSFyb4nRKdZWVa3MynTk9
6j2TTYVmoDo7z2GUXXq7JikfrdCVJIYI3ZdxM1m2ZrHwlcb/AenB9SbLhx9pY7uPene/qdKhxoRu
TybjlvVRyC6wZr2zbqU2JTqEuT0BT2TxHfu72AlpuPFJWmndttwUqGyqxJhnLp6DIoiTu9VItFb1
Sm6qkxbJnq1Mhq1Mde9zZVhHj3b8vd5tb0pTLqtFjncgIOz34+0AB/O24SxJbxkhN9XpmXWUFRAq
j0naRnBU3PIMgExoXn1TnsSoQfq1vXeMxro4+W2/IkGOFs3HvilRKet+tvqEkTCcxp0jI/ynXjpr
3vu2Rg14k5PfesfM74arNlqt48xnvt6AfiFovV4YmiCw/bZsvKO6tHXAYVv3+ZL2mve+qVA6oJIl
vFCQ4mw0A+F0+ckAdf3Gc7+8G/++e6q2AaCSia4UBijygiztd7nO63t6WehybZr0aIFn0RuCt3Eg
L4uxZplSHGXYWjfM3jAvkijUq6utZK9akMZMS8VfQRPYQ4MW6kzTVKY32HibqjVZMzbzWnvHHoHO
gzCaGSKBnN9rjQl/2QJercIS1nz0SpXo6gbAC+nYq+fCHQbN576p2hZX25wNuXcsFzvFmh0778cG
fo/evW+r9uKCIXLoHavMJmZsZsXdZAtDbyHjbarWKA2nMSVPhmAqXd2116x3Zi8MzZvflm0Xuga0
IMqWhsojnYfWvlCRXkhNeZuyldYCbC/hpZma+KEx5uK2Ht+Ucl2e799UrbeZW3OHncM04lfNElAD
Tifmq9D0NBcc24QQjW7QhyLGM+HOzUdBoPVXXCVveVj+cO9iM8EmI9HmOeLBzP1Q7ENTVlc0EMV6
78w2JeSbnSOry2hZqKWnXabySLWv3huj5Z/ufTPDFkS0i5gs8TEahvg0A5c+jMrMzlrVJDa16pLX
S1uXGbZPM/vYIeM4dG6h+UL+Gw1xYkN+iGmPjEQDF8+cipvBE3qhNSU2teplTdOlsuCdQRp4xXIM
wqq9ZHpr7EsX+usZdl6hvKnBpJiSbngXi4iIvGNVejPsNjNUuI4i6DR5R9pNHmkgda+H0vX0PpnE
plSHLCtBD4/e0eyrH+Cq/LPTp5XexbeRoahQeYw2RRyHXHhAUbIBlQaNCVrv4zYz5AxNstKl4B2X
0oy/NG7unFJZJ1pHcmSff/9NM4D9dFY53tHqlXEqQldeG4tDc6/ezW9KtYwv/c9ux9TUDAvscWcJ
cjkXeqXqbko19IDQ0DsqjnaKHrMoF5BJaxrqDTPuZlodw7qGfkepglgzPtDZQsd3rfxC89FsalXJ
wZ1Hh1ey5WgbDRy9YSZNFHqr4W18yM79vpgzqqlJbC8wiyw5Gip+y2J3ecB/M/Nt40MKR0yFrMI7
DnHXBXPXdDeZmMczNEq113tzNhU7y7hYw5qhDLjF8lxbZvvgF/SXv/H0//AXbKNEiYu92R/4C1pU
lvdtmJc7NrF4+RtZz2/8f/xhnrq0G7weL+PaU7w0tOc79eyd/diInpnGp+9aD2ibKSov6ET+J46e
GhK4hVguut7S3Fp2NoVbwFa34XkJUGwqPYESL45Qu0O9meTfgCERN860J44KaQkfgaE8kQvI9faX
t8miHPgjH5i8OrELpsLtwF4Q5n7LIPanX3VTtyJG29G7qzjSVDcdynKB8J+hltP7Ve3f3xlBm6oH
3w/nWRcVVxVOIxpQ61Vvse1slsPxpY8Fbrk8Ytjw0LgZ6koqpXcQprbpIqvHTBGlrPpM+Eg/5rrD
2xeVy0etJ7NNGPUiC0erZtWHscQ+2MbkX2EzkHor1m3GaDTx8nDS5h0x70A2M1LZ/qwjWv30hjN7
M8/OGIEnsXB9sBg2rburlKdwhKWgN9b8pVt89f0KmjArSyjbkCzq/rMyu+R2zavxjRXO5S7/Zrzf
evlI0Y6Jd3krOycbI8jykOZ9v/LfFU6Cui3r1mDgqDLSK4JtBGnkhAIKWCaPDsfB+86FcV8h29P7
1N+mkPhoWxX+A7bQcki5NgC6nWVxtq/3mm4K2IMNMJs1i+SFQMITszq82mJ1P+hdfVPAghdmcWfW
U505jTecKvbHte314oFqm0VSvtVmcyS8o0dCBmRsW3Vow5LWCfXO0baRJItD9zxi6Dk2dFB+GlTo
/mp9pbmHs40kZaUzjaOQfJ+M8/xhLF3rndtF+Rs18IdxfxtKKmyQcdJQPHrb6t+D2LOAw4Ga0fph
t7EklPNGbJSdPALZqcJzCFv1Az4bZei9lttkkkF3V23ahQ9hAORHSAPc0VhY7+jd/eWZvRp90sYd
FNIO8Ldd6twXeWHe+l0mn/Wuvplx3UyoMo6Vf1QdDXUG1qQnmD2T3t6ctSlYFIOtsgbHP2KRTc/1
Ap8rqudRb7DZxpPKsFoHBWD9GK6Amk3hFN/jyKl+6j2ZzSJ5oefAB67Kc/eM5ROBsB4ACeHNR63L
byNK+OQzAAyLD/LSxq8k1twDSxL6i140YhtSEiZGT0hF4XHhSOauysDVmGbr6L3y26SScOAgwA0K
sTpb86kxp3BfibTXm9DNzQK5SoRfITXzj6CfIR4UpnGFRt3XfPLi94JKMG/Cl2S9zXZ0fjP1sXNN
OKXXK1dzU65FTssaJILwGNesjT3Tde77cnA1Mwfmpl6TGGelisfw2FSmeTAcI/0KvbL/pvdSbuq1
dboFTnlpHJOJOKE3pvZRjJw/6l19M8HK2Qe3Ax/4GAMkffIcCCb1FHc/9K6+qVeAndij+8JAlbHM
h0FZ4WnqDUvrZ5XbABOqxTbtkDweI1y/O6Nd0Pk6mfNd595p/Pj9lVzmCrQKh2zH3Mntu9gymo98
ouc7vatv1scrzIfew5B5HJtxfgbKll2jv1y1NorkNs4ExwLEEZblY7mu9hH1yX0SFpXWPpHcxpnC
YrKarprCo0TJccBoHAbzGsdaoxjS+t8fezh6ZW1ko3F0R1FfYOzpabIBgug99k2pAv4ZIrEK49iX
ebSem7xuPjihV+uNwXIbboqKnpPSyDGOlszQz5jTBEDGBsihVVDS35RrCsPFalzuvzBxnrGFHH52
3CTRLKhNuWZiKPEXMtQMS9vcxMuSnl3wZ1pDDVPF778s87QtF1ykx3gZ8rNNv9ynzJugRv/zT3uZ
iP79m43P+N8vX9d8qS3VZBxVPAjg+sNsIscVAwDxGI66V3ly1SvebdaJCJvKcQoYx6XD5ldFjk2D
UdVpXn0z08K1xrUarQzJzuxcmy7kq5ZvdK3ln9zmnRKyVL5RRNGpm8TkXgPfhc3MxkirtbCHQPX7
z4CCGrmBMhtsLxasfkdMV2ndaY4OalO/Pb6TqoCYdUI6mu+HZYQOuVbJ+uuf36HLTf7dO7SZa91B
xIlFc/sJe327R+HR7REfpXpDm9oWb7zAmcfmd3IHVpdxlU/4AYReZ5fcJp8wthqh4YjwJHBtxHzn
G95PhFyR1oaR3GafTJoOYkBq0RXgV7PcY4Zd7zw43Jpv/TYBNXY4qULA+1eydnG02uNw29dZpPdW
yu10C0o6gRDdXnVD7xr7Oo9qYCL4uDSv7/3+1mcDll+Ihs3VlIHUrRW/agmvRO/FkZvVcSPgXodZ
JK7qFOoH+YH6IXP6SWv7WMpNxeKVmXgvZ+MqaerPYGrLn7mcuhetipKbgkV8iukoKerz6Lj5F2Gl
9Y+6ByH5z1f3/jq3+5uK3aagMpRSiwtT+hwvvRPdCHaLQuske8cR5e1ixwCJafDpUvOmVpV0kaFN
hjrZFn7Pn5ONBIgDuhKbL6C7rgKYFsTGavR3hivLsdwZ2eLIo/SMOP3WlKhxA2mb8+IExlJ49nVc
DVld7Jw19M1jmoxO9s3AeUpf2IoTxXqRl/9kZgGZNOujNy9tfl2GflLcyVim6DEjVUcvSA6aAftE
hRPkg9k0Aw7nbOkvhlX+iDD6ZtiTFYV4R+wq/WFMRo+pDwnpHD2FSzw1mLNd46KarZY2fFchM5tv
i35eIed31ohaxwKlFj7WI5CKO1RgajX2KZnR9FE2A3buYAIeOMv9Ui+i/ZS3bR6f6Dko67OvBiVw
q4zFWO1HM88L/n6gxc15bV2fpgHTiJtnu86d8l5Vlg92empdr7+t/NFuCrTqs1I/Cre2mnsJec18
Lvoc0Pd+hD7L11cFykZCuLXjKOKP7QEIDueRazbNHp6fa31bcxP9cTCpBkfibnHm0CwCMsu2rALf
ZqkIYFaGY42gGJ3XfbqUvXhoEahyBSUMA+BYLuDBQwAnPCDepV2Zpfe+vY75lc+3ycVaFkJEP/ad
xXfnqlSSPwCSrCd7zwRfradYoN656wYH3mWQGOQMPqzIJvHL9ZgnoyYQ8xrVVzH+S+OlcPoFdm1C
qhDD2zgX5VyxBzILJE69qqdu2JNnBBa3oyUPXvzNkuYj22omsHW83Ei5RHqCKpVHHWL3zhAchiC2
A7huOb5bfx2dbpqehsRW8VMTimZsIQPAu8G8CCwSWILhRE589oZKeF+Szs5T4MPSAJFHkBy5XjB6
EKWbnReP6XyVzvxV1mkpwi6HKggdwUKJAVTZEIfSJyZHTUzVoH6ZXQTnL0jSJqQ3sVFDaTwbaz+I
dNfGq7N+R4i2GD9cU+bFni6KvtnFae0XBwfc7VzelEt2KTDZ9DHyPiw9Pg7qshr9+cZNKsdqj6kp
vb48GH7cO6AWEcmH5V6qpJh+2uw3DI+qgO/a7fsKnOMOce6LN7eVPKRdr5oAqT2vedvIpP9udTyj
H03a2dgC1xId0HVploW8pYm9sx9Vw3mnFfDdmD8UnpdcT1ZmvvdtP3d/VBNMyx2Ir/U7WtB077iL
BPtjRetHN7Mm1IKoANxThIpHrkHkzEjt74DE9tnt1GeLOw272cU3FT0PMS9VdueuwM2Ta2g2c5Lv
psxv488do4NbHdp0lkm8t3F+Vdd5Gi0wrIlCRpBk3Xzxps+eYXbrz9lox/rJ63wDhRAyZns1gU26
/foQWyHT8T5nZkC5kU8yS9eA0cOYm6AyOWasjyPn+K19Jc0RwtWJVkevC4MC6lDzi+awepmCCCJL
XxMhB8yi8LAsykZVjkyreUnKnvTCcWYxh1oJglA2VnhJ/CHyIW66jcljX0BcPQuGUv+xRVjkvTiL
0Uc2bFDQ2tzbNE7urxw5b/WQgGxunhEOoyEL3Bnl231opvb8dYrGFNtPupjIJfNQjC0EqqaGFBWY
Q1wk1nGKPElMANki8qhbkIfmaAU51nFn3LcqdMgR5LbRWc/zMKF4lW7mub8GyLBGfu6qyK/yo8zY
6D9apt21982YDiVCy2RGjS44CEFqBJnB/MbPOkw4BmYlLohYGoL890PZ25K0VUUmhf9GlvP0LXWq
NuJtTmfTglMZlbM9nLKm7jF9uuQ1o3de7BjN3u7Fap7NxIU5G0hvRCFqYFb8sWT5GD9kMoeEWcEg
ttH6KainOWhXSJOpEip6YqIfUpDUCqE9hMauKKczsrK1mcmzq8mMAs6HOAPf9e5Y2hMUdfzTTy6c
4/7KbO1uesbV5uJEbUQSI63Gjdz0066GAjw+DA3jzF2XxvkFzIOUfmexnMz2Ub76qgi6qrIeZOz2
WHnyJbGhVrsTCi0jHLC2PrC2T3N8O8JHtnKzyHqVh8nq6vmGkz5DmIFtY4E8Ede2XOCm7I3lCsZ8
tRTfRD67sGNLP57YnIyb1kUWAC6+7zPoDFH8LpVDy5AdQtn9CnwsL4v9CqDTmgJ6b9r6orLmGp87
Jf3uXZFlaVWeYjONM5jy1tgq82BFlpHc2FVpdsu7CUSrXWJ3X+xovQNGyW8VIB+AFs7m5QIHfl/Z
yNMK/K/8uOWuqS8f10G/4ph8qHvVUXZ0Zi52c1gnNvngkrciKkH1N1P0EhqVYEkwQ6NFqcjfvoaB
xB85/nCnySeUNuNCm4CizmV/hYZ3AqBqmOHUYPjrJ/VoDhbR1QiyOCBekS980v9KwnVcmmPNyZH/
xAho2ijA3MQ3jqbtDYN3ar16zFCTlzBlvy3NWrc3oZ0t5nXayHX6WOZrN9655lLBZe8brIwOa4uV
QSALaupxjZ/mqeMF2dkXCXi7cwS6+wpyrl3MnxjVU+PLIBd5UUBhppenKEUC+zP1kRN8xN7kVNHJ
rZwYH3uTe41/K2CXR95uGKps7HaJVVe4NssZrPbeH60SdGxjMDo9ToYcGZLxBbjle8ebvOEcXsTt
D6uZmSM0cQm7Pt3ZfR+V3a7lmajAsCKHlAdL0mHaZXFU0VYkLSRnH/yyYioPKhGL/gu6vTH6edEa
djVx4GIalmDkND598bMaUkxgoEB0Plujnzpx0LQVHzBBqIbVqII5hiFlHbq1rDPqbWFBKIIxd5f0
Rnhj6z1yOOv4H5JVNHnPL2FbDZuwXpOUbH8pj+t5Fx35NSIBkX7KIYmX3yU6VBshX+nM2Dpy9B3e
90RETAMB7vY8+RyhXW6B4yqDtQ+IZxE256JDFpUErkOq/FOXoyTIArQescED9PqeVytcEhmdRMI6
1t4lYDtTxsFRGBZ9HTBgBlZQQHCjACFEHZ4xbXY8wWyZrVvWHK765OSMjagsrAtGrFxBxD0vlQMJ
fG7sqc0Ctyuc8KVY/ap74FYEg1w45EV3M5lVZ7/3MFgZ6E5mzwrkRQSwM/ystxBYwd4LH6sQa8MZ
1V5uH1cA3hUL7rHyn3oZY6CoYdUvL+Eq0TcB3jYcOPlWbFbunbFSEw/mkhI+C+oGb24VJJEnAO1L
HGQ+f/5SRaBxSY+V+B5xGiRudnD8LpI/IeBmmBBrU/j8+0XKAesVUkgfqugSSnk9p6oSz5HFePJ9
rXhgD1nbi/FdXBXOeD8TbImviUJJ2u34fJ7UdY9vuP9l4fsYDxe3uBiCcbDi6iocHTjFWQ1244ND
KDF+HCfDwW5W0ai8fMqSLmuuOI+NIVIr05PVp9bkzPTHWiirtA5OO84eJk8OCaePmd/YLOjHaKrF
eWnSKZFXBfYGGk+T2ADqboU1FnBryFLB/JpFxaeJQYTnw45cgkTHnI2QX4F6xi44r0W+fjUJ7z0A
Pk7ErRwM9Fgjtt33M2os6+gkbeI/JYicx2LHF1Ir7ozMz7IXG7pU+i5jE8LGg0Udfo265iLky0To
C7qy8DDRQ2m5P8ewMvyHBULAzMfTZJjiqjQB9Zw5hFb9xyq3+/jb4reKP5+hPlveyanMC6otX/ry
LjKWdAjsKJ7KZ8ywIb907UnznNZR3dxeCO7OCdlsln0Uoo6LDLvzYhdXee1WDaNA53waSGPV74Zw
BLrdpb2BJROniTI+xnUT2T+zvJ+Q58DEnuGO28jNmBYRkVUWbpq92Y+pedu6Q+h/KusSC9/cKlHv
LYQ+9dNcuuxH8pRXiqBbJWxxYBMsyR6MDuh4GwxZWKaHUTRGth/V2MtHI+pm+7pF1SOv0nXCEsJh
gZ/fO/maoSQvVkafj7O/zAILVjtUzDYRjOXVS/Ejm+YUe49w/LCO7kJI9310UJYa3Ee24UR3TOcx
YyScXEhuR3eVuODqrlDyYNbdGHV7WpTd6QCoIS5vWXzK8VoqDISHohui6Jg6VOh1sZYX9rq7wt63
ZWI1t+GYmRcY6VAl2Q3C7wkJHr9k1p/NpR/U3uZ7N78fCV915yFeOWMFy17h7Ry4Q+9KllHi3c9C
KecW+YyT74UHYZybpf1LBk6kVvMmbL2s+h55heqeB2k11jtk3i5Y8okWJe9dVGMdOrRd34633mR7
9dkNm54xH82keU5ccPm3dJBCoAi8FE36l6yCnn5UCSrzjxlVDNYhXa3m1Dp81LzzRnSrLK3w28Uj
O0a2j3sxK+31fvR40GW+GwyUHulZLJFrrPhdwqRMdqGx4OY75LZnOG9sQ/xh21BuNvZE0VhGlbrR
eWZGhN5SVJhPCs6Nv/zzNsefrr/Zl2/skLoa2/iMoqS54XjdvM+QJegdFm2bpOyiHyTrpPUsKuwB
U2c1HxdVhw9a975tkpJibZvSqTApeYl1bcd5+vmyYn7j3v9KZP3N/s+2SwqxVxstS5Kd8QXhIzm4
3gqv0XLb8CzIItG6Bswx2veebfDaLwU5RhOm9s/Ev1g7UvzQ9wkvUs+GKUuvFU9w7eMIMtx2cZiI
FO2He0Sain+hq90I1XlTYfZKs9qWQZ6Tcb0zfMwo1xGSqpjXuuNMzFwX5I///PwuO4h/9wdudhYJ
Sy99hO7h7Es+H45j6/fzVRda06/K7FGmZkBU3jqg+cN75m32GecG4c/YLd15hHtnXOdJ5Rti7ySW
We39av0P2r6sR24cy/qvNOZdA5IiRRKY+R4UEbnZltJ2eqsXobyURO379uvnhLsHSLMcGV8TmMeq
rmYwKd6F9557DsowoUh2Lo6oJnhqOmRQrdhCQOSoJ1AS28kWImIsw4kKiMfdrGUy9He68pl4HcyJ
VxzaGhNz0wlaa56eUBDooX4cGVYGSMjGsZ0U1HPSYWj7GIDBZYpAEZDh8TBkqns448sa7yghX6nZ
yeTeVIgTlIFzeWR9ti3wmPA77Bb6EGy9ndOeLk8VZCcodFqCucrWMCmhB1ngNYv3O4TLfUFRiOl2
qGEcSLJ1zZEtYB06Vam3DvMDV6ueo0oFKfjAimWAjtTx5yf9v+Ctn3/049T/+MebP9vhHzdT/f1P
JOX1f51/6ht0tXsDUdv/9+s/goj9Xzs5/jn++cs/nHDDx+3t9KPf3v0YphL/139yu53/y//f//Ef
Z+75cXva2h///R/fGjyFz6ul2NZzOvrzjMJlBvtDZrHXn//zf2lA+vw/wTMfMAb6eumjlfm/5PVn
7npCUfsESJFwps8O61/c9WC8hxwiOO8JanAUyjm42QOKldl//wcV/8mpVuDIEKC19xkmBP73r378
p53928z1EqKjsNJnwK9xh7RsoHT6SOplufHrQt41y/gvAdF/jz8Pq5/t8tnqVArkV6OXPiJ0NEgA
UoO0rC9dehRY3SrFQwF7rQApVjGkOqDtMeUrZMV4e815/M5PYXWrdZZKVgQCDOJxCxrHcPTMm24C
a/uz2/Gvz3CVWBCLWwE2q6ahlWQVsRj0B18oAFW402Qg1raCq8r74CyYw+Mqw3Cd30DtnP7T0P/N
78lsgMre+2gH4e0Ve4Q8iQQiPEW1DlcWp+cN/i0ySGYDVDBkCMmR2ePx1jbFJ0DXpoceLLd/aFTz
bxrlwzs2jX9T1QNDawdCo7IJcpcuMn7b6qf1RQohSiF5DMgsUqpc3O0z++bysWHfv1oB8qZ2SFZ8
ELEucao1OuwE5XS3xS0DBkmJ1wZi8eOR1MXR7GlcI2d0XNyyX+mxTa20ZDEgv9/abv8QlP4Pt31b
xjvSHpMMSc3iPcWX3MXyBj0K5uQZmI1awSMR1fUkY/GYt/wGEZPcMZVnTsbLbMwKCSANy8ecxXph
d6ijv83cNDlwDS3bbbcGGUSrqseqgljtmqT8hq2TdgE6SWYDVoSPvGREGflxW0q0uxi0GR+nTaBY
5fRNbcSKgFjTLJHWP+bbCGU4s+EdNbQfXl78J5nhb9yDDVLxpqQWsi/Tx1rkTwwTO0ezVOJ2bnLU
pqhXzzcLquY/oNW4hHOOrrVWY3Da8mp9PypIzwHchfbZy5s5G8Dv9mKZtKRo/q7eCCkCCn78jKs7
VrdOU5H4TJZJT/NGzC6zLh7L5D1mTJpDsCduQRMqkb86I6hM7U0+tioWncZjomu/rhl1gVRg45ZN
I6Eau6ZVbWyYJB8g7Xowa5Fc+f6Xjpz9uvFpB8mqB87wuDYB4E8cPepjHkBM2PGTWiG58xeuRVW1
sSwm85BXkDkM5sx/crswlmGjlRy0IFhuYiiX+eGk+fJGrP72+eXVzzfjN9fRxrL4C3o/Sg8yXuZ2
OQK/ZVChqMUDlA+d5gkls+EsftLNWQJ5sjhYxCnh4ObVvuOntcEs/pJBja/jQTwFOoO4ZdEeBgCE
3dy1zefTbD7rfLqyuJPsTZCUr7u0cKlj4FAsS60DACZ3kjcxy7uAhJ6Ytk990nZu/toGsijU4bq+
ozL2aXKP0iA64ie3C2NZasJNDR3kTcaGZxzSajr4yOYyO2gz0Sv2+nNy7XeX0jLYwEPNxe8HFUPW
cUfXgA4PXTq+b0c5HnwFYfLjimbjRwOVxHnv/trBdXzbrWL/sPkDQzO2paCLazU6+XMdPFB0XBEQ
0azIQMUCxcfhKxFkDpO2eYcS4L0yqz7Qlo/3PWaT9MNq2MeXz+qC47GLYUTi6d15SR2PbN8OVcHG
IzrwiQtYCVfIcgxLY+a2YzuLzZR/m5cFDWHmUqmSzK6DzQsUs1Ov07H0lk+ooj6iX/jd6UzsIlhZ
o3Ox7ZgfBFwJvWXSxonUbq9GZpfAqq3mWQ5Z2TgV8hVGUGl1JT7hpf07N2lzBCWQsFUjFo2lLEkE
jdbhlBKQQeL7shPGtro/VdYKdG4pvzIgc8Ex2wUof9RThW6ajLlPt9ddUhYPeh+hWDZC/9vtU5yv
7bM3NlBFKOSTXMcNLn7Y6vKNnJ2wtbhBlpug9SCKrOx1HFCdP0FUs/s8Jf3slqWfJfue77xiCZJo
H1FLFd1Dx5o/WnaNv+bSuVvB3N/6ipfg9Yh7WppI+B6ADZkH8Ws1XSNo+Dl59xv/ZrMHFRnKe/Xu
q3guSvml2AQaWKjKhpkxw9NYi+atVP18V1VTok4ZWnC3hUm809LU9G4H1uGx2sbuWDUyOK1tXn9z
ug5/Zx3yAYZG/zAGrR9Bd7q4pUH7yW3ts109u2qFCYJe+DlyAF3cKVKnhzY3TpMMEkqkvy5eo6Pr
Y6wRSUDRsxvekPwmm/WVBOmCD7e1yXiBwR0zEhovEmUukYPzyTS9Ew4aWz/fwmfnstMF5VqgePDc
HAAu6Yn+BHSMU8MBq1sG7mNo3mOJYfGE4sup2ICf8QB7dEt7bcahOgP2cKYJmlloOd5XWf+h1N3k
FtxswqE8nXjRCywOCaF3QQUMhumF42W0TJwIngMFgdrECqROrttjnV/rG9BL18UKyhhC5roBdVeM
xmT5Ck3g9CufZPY+SHh/yCdMrYQ00OM7XiYpVLyNfN/s8ptO6+qpBj7qQKEC/ymDfrETkb1kNkOR
KiBy4leijBlhLZCYPlNvzcwDt+9kUxQRyCDrqimruBPBLUL61z2YnAR3sHXLrmkHxRDNgzIGO0t+
s2DkPeSkvDYkc+FL2dJmiU7A1KRkGUN9OHijoEfSpHxwKwra9EQ0p0OQ4qUfVzV/D3TsbZZWRydX
anMTeUErZDJiaSTCr+kQBlS4zDzhvK2YXfAuSPeAlrEm5dfd7DcDdeL9xtJ2wIb8HTBW2x57Hvla
92yHbvmWOp6IZc+FAmCj31gZr8AZhQtgDrfoz3E3N8ctix4APCx9TJfFCVpwYAdpukO50c1t7zYZ
kZwCulFj9pi2Ut+tZcHDNFfXOhFnS/lNomHTEJEsIKxLiIoTTn4AAjyelrIBxZrkzR1mpP3DYHan
QUvJbFKipaUzX6VU8TbV6auGpdVp9cvhSnf7grXapERaNV5ZiqqIa4bXgpeMTyQf7pwsyqYkglqG
QNsaBYopb+U90zy7mVY5u7kCm5Iom8FAty9JEXtJOdxWDMLDKb0m9HPpA1smuw8LBfR0SmIpRA4o
3FZOb8S0ANbTjAsGBPzWqHMaB501t7OyDJmIfZn8ZMNfE+DJGU4gxIA2RcvGg9v6li3rrUtazlke
j5Nnji3vbrYUsD63xS1T9qgqFu5PRbwBaxWKMdsO8wjqzpdXv9SFsmmKSMZBgdF4KLp0ZjoZCYTN
vtPithpIclNlw/jQzRq0ytSvw6bX/MfYUGR9L//6BQOxWYz6BNDXBFJYcTWaUE3Fna97F6JAyWwC
IzBLkg5CAkWcKgwaZvzHmgxuqdjPCtCz/LfChAtwK8Me87IDlYJhQM9Wjp77J1Dm2eLZ7q2cYuAp
VjRIQlGn9WFhbv7I5imC4hVli58kESP8u1fibdh0wvFBY9MUrQD5t4hlK5CD8xAih4yCtVJuFmbr
pcHh1ytpcoAd+6zqQ8ml+DJuYnFc3jJglbIBII3AIPPJbls9HXbpNG2Pe2iZb7uXRZcqbmIiNwJd
YR+N/ZAa79bJgmyGIolJqHKrUtTT1rYJ91G/n9bGscFlExTRHtpG6U7WuC3ExzEoi0NNV8eyl81P
1GJQD/WBdI33QQ0nBqb1sAacwS1FsfmJMgzDLTulNC5lzr+vsugBZZ2VW43UZicCqmrjHZh44jLr
MTnQxXq75rculHJ+vtGe2T/jGIQg7TzG2TaYxwTSFmErTPmhx0znk9udseKvLgOwH2GaK5Zg4Hnr
dYD/Z1XF3byjzU/Urw2rNohCxGDKMXd91ao3eFWqKy7s3HH8TXJo8xNl6Tx4knRDLLOa/xn4ujzm
S97eApE/3XZTWnRXQtOFJOVnvHz2HYLFiAR4/D7uRhKERdvLP2XVtB9XtaXvRg4t+bABBc2VMHwh
ENrMRVr7bdptg4pYJ24wLXLwjONDwyYt8qElDc3qtYvJBDZSX6kVQ0Uzu3JMlzZ+Pr5nx5QXi8rT
iqoIVKqvG/oeOrZuDzubsChoOLAGHVfRnk/TYVjW250vjkgPGwdmaqXnPauxbZ+nh62QFWZHkt7N
Kds4MF4npWh934s8kR2aYQCI3BGSZIPAal+v3kKYF+VgQGe797gQJ1YMzEFbWbKZknRtCHYdgNOj
oTTUae54IFZ89RQDGrTfsfRUvycNEBhzNbnlxzb+i+RoWzcgOY3AUu4fskxi/gsAbqf7TW0IWMl8
E/SF8CJgacFVVng0NNPqVIcCuvFX4xGTxqD8MHkRBdl3aJruNuF54JTTUBviNc8YAW427kWNt3zw
iDmkhROXhKQ2wouleTJvyFSjTjUnwsV9XtVfXGITtcmJgmmgmGXFrjEedkMhdkqcGJuw6bMHe+ap
ZjppMavNiwipXs97fwNWE8dLYgXUWYl+2xNYDhv5WwydHZUc3XIwamO7KJmKCZhuL1rT7s06raey
Df5yO2vLKlOGcfdGjx5agyo9VGL6IgYnbi+ctpX2Ct1t1Vxj7YYLFe7L+giWhw9O+7ZxXeW6eeUy
4PoBUvcOvMnoaEKw3u1b2qCuQPhpEWBAKxo6CaoCcmc2J8UfSW1EV5D0fcFyraN13hhmwfDWmDim
mN1O5ZwxPbvfReWDe8IsuCjNehcI74iatpsrsRFamPqBeConSTTK+tQDqQJUj9Mzndr4LEQwNgiN
XWdzHSF/8Nb2Sqb4+8yE2uispVjSCXq4XrTljQjPUZgr5iTug09pxcpqHuC2B6kj3m0faM93ALSm
1vG4LbvsUr7opsq7eGeTF4Lr8wP1gmvApt+/L6hNM6QxnpuldO/jYm8+mlyUN5vc3wF178TcKqkN
zsL85aBbaGbGRWvW0DDRhVmA/Mrpltu4LNFSZCYco4QmyzDiXNOwRpHHcXErmRVmoftsZBvnGBo+
1Glfhlu5XEFjXLiPNi6rUGcAnL9j52IqTxlmLe+5ItcaLL9/F2HS4FfrLwnzl70CiJKCFuQPjNOy
Q7O30x0rCgzkN5KQK5fzwv2xQVptI1fUOjvgBjE3hIwIldzT6Pn6KQgC2NjLX/nSj/i//jXJXO4b
mbc2HgZVPGKGUr5SJv9aY4z7SkZ6TrH+/o6kNu9Q1RYe2kYCQB7Oh3BjfqCOe8rzKMeA9TsMNnnH
Tgt1s9ZkN47Xy7Jro7ZZer13jon+E1p55gAGzG8vn9il22XFWyPzblFJV8eM+exu6oLiZiy47/QW
Q6/31+8hc+H5+57g1ZGu+hXvwbyYb25tNmqDq0D8J/DUTs9I/ix70/KEvNtpvjt1MqiNrmJBmniJ
3mcUO/InPi9flklUV67phUO3AVZnihIMx+WgspDFY5enj5hxVm6XxYZSLfWYg/emH2JBOha2RXtD
8t0Jx0mD89/zLFUYe2hsdmDVikk6fUsIe6Rl6bi0ZbnThDrGzMohHqYmfc3ZmcjJo9OVMskFv2BD
qJph1iLz1BzXaq4heV3h/WHIPIaY6kbjyMmUbA22pqXl1p8L2S206MOg5q/oML1zW9syU0o9NrKt
22JCod2SyC9TMH13WtpGQnmIKGIZKxWtgxeEw0RfB4NPjm6L2y/VrssCOpsMXfYtBzNG8Q4jPm5X
xkZCjYCvzvOSLECfTI/FnvyBCf5rBHMXLNQGQq3dJDF86+mo70DWTdnwFtzsbrUYauOgRrNPBoPx
OsoMLgp4Evqj0aXTULqkNg4KyQLYsfp6jPdAvSZqe53k/ZPb17SMtE5ntta+18SygW/h4DfyUel0
c4o2CKrDoHDQdbqH4Jr+knI/PTSo47k9cmzRNZ8LpGjBXgNh1T0a1Erz7JppXsigbMk1kJCCTS9H
BCVL8KOtaXqYkuDLNA7BXSMd66XURjYJvYoggX4k2kHofOSQ7ZMTX9zCtI1rqmkAvosxyeOgnsc7
DXqpuarqKxnTBVOygU1gugMFDNTR4kIG/q0B1UVYgWD1ime/tLr1eq0GP8vBvpLHLJOYfkSv+/Cz
Tuh04W1kU9U0CoR1o0GDXj95KUh7lBtXt8RM86/BtBUC5B+MmHjdze0ukm875vzdQpENbsJ4Ttnv
szIxq7O3RuR/ia1xazRTG93EClBc93I28ZBM8o02Y/2Fg/jM8Xtaua4GZ6hHOE4lyL13oHT6Ptbz
7HgqVhCVgyk83zQmbrrWQ6QjYziUhrvdcxvcNPgtpoh8ksWlIp+U4B+ncmjcfKMNbZqCUWL6vEvj
YgN4fUnNHe8SJxUijORZr1cyUC7n4TwR65nkoFbwPwWN/uhkQTaUCdg9ltcCOydmbQ5KVHOYr1DX
cFvdfr3uYzaAmSeJ9DSbAyR29GktNsd6ig1mkpXXbF41oO6W6z+Ymh46Wj26bdyKpOARgmpV3qAO
ZAIwUvRPsqSOeajPfnUs8xxsYEEzKvJyQU75OqbHpq9zxyO3DJRzUxV0ayTKY/oTanDHdg4+uB2K
ZZ/tNIBZk6UyKqqlCct080JTOJ64jVcCZkDzBvxZUVN7w53W9NbbSrc2LLXxSC2vAd4aiiDiclV/
rPkW/LUGqDK7OS4bk9S0hEKcI+fR1nbqpp84PU2F/svp1G1UEuhEc28ZVz9CT/aD3NpXezu7Zeg2
JontGPoD4x+L0h7cOc2B5YFjgm5DkqaB5B5AYEvkgRL0NIMgMABt6I3bkVjWue9FQhqVLhFf1CuP
nwOR71bNswFJnc5rPqd0icRGdNzvPuluyhSMjCe3rVvmuXVKNYDGjRHEdAv0ZswCFbvBzZnbmCTM
aJFy7/wx8j3QHfv+/kNvxO0a2oCkrkjAAw06uchr2GnNUhLKAqSkTqdiA5K6HAK0xKdjtFTj3T55
76bkWvp/IQG14UgCMJh2RS05ahVIIenupyEgSk9u+w5+deWZr0CuqMsxSuv6Jqj0Z515js1HG4tk
hnlcMY04REHOqwMLyhuMcTumWjYaSVN/2otUDtHo8w/FBIGeuXJzKj95D54VoYql79uqSYZI5Fyn
IQj06D2YjIVbAmrDkHIzQdewUefls+8VQbE1WLRj8LRRSDvQn8tsxBB1frYehCrlme/7vdtlscIn
BeltjoJiE61g+jioKRMH1qeOJmQjjbgYdth/3kQJqDkh5AJ6eeKWOdtIo1xlYNelpgFWgh3b6U+G
163TkdjSaJOuKjGCUSsagjW9qdK1PabSd1zcMk4wUXGwGK51tOqkel0VC8sPU1FmlZsrt7FGk56y
aQZ7e8SCLQFnHePDdotx790NuENtuNEOmcHN70DiPw7Zq3kaolqRKwO9F7yiDTdCu2KYRSDqqPTz
wYBdPgFvE4gpGre7bmOOoJvll57oqmhu0Y88+P1a/0VB//XO7d5YUZTuU4IhmKWJRDk3H702CcLZ
q5hbDmAjj/yqG3RG0yrS1fBUiO77xLtPLhsnNuxo70rZbpAGiLrtj3og3ziXTm6X2JijfRCJVxZY
eVzoQex7WG/EKTqDXffXKIdW2cT7xUwR6Ae7sObkkKe9W+5MbMxRHsh0YXUyRsmZohk1kf0DHgJO
8Rnkc7/uXKUYk2cE19wozPen/vY+2IUTDoHYuKNgBJk/eI3rqN06DZLXEvSPYDFzXN1KcbsynTUh
+xjVe/kg9sk/Znpx84zExh5tBFolJaNtRPZEHPa8eOul+vvLN/x8tH9vwBKbVcpb8q1H2QxrC189
JBB8+XZ+fjWhvzRuSTSxQUitv6vC8KWPKFjXTZhAdnGPTTOIa0Q0v3ePxEYiJRUmU4d+7yOVegI8
1rhDp83j/pUzurS81XXZfMCoF7BMRztUCcq5rY9rlbvh4YiNRmqmbFMy34coN90btnqxSXInXCNR
VkRVlaimfK+Qe835k577WyF6J59LbCiSKJsd3cUCMS735AEPx6cq8L6+fCUvHff53z/LSDNIqXc1
M10EnXNgS3b/fh06t3YOseFI+5TuoE1Pu6jo/PWtSth+AGd6eiX1OrvY31iTjUcCS+8Irg+vhS4q
0Wey11n90ZhszcJqlNMBIsrgea+C0i3lILYU2j6ABNx0VRd5K+WHpESz6qQAjO2PL3+KC2w6xIYp
9fmsCAf9bNQWcpJ/gjWazG/UmNSf0btW04cq6GZVYG42lfUt+O9AJwNeE9J+XIhk/QOXjV9BzcAb
2gdUufM6RHEOsgKQJINS0UL9Hfo/OUYbFaQqn5IOanTR1JOndej1cr8km6xeGW/0oYNRZ1uYmvSs
POH50C16+Q+8cNdslNQEBaStXVkbZbK9Bab7M5TYPr689IWRPmJjpFSiZj/z2i6qu2kPHlYNQZkv
wjN4/qhm7M88YtvwoQHN+3LfTnVX3vTJABa5pRmu6Whe8O42xVWu6iXp1Q7dKAP97tOooOZ4HHdI
EOFh4Ck3RA1Ehn61WAKlE3CS+12kdn7U0D46FmDwvnIHL30iKynoPFZNqmBdBG2b6R0tZXfKpnQ4
vfyVLq1+/vfPnA0LKHj9irGLpjzrnuqq8m8MKJHd8kdbti2Qy16CWGyIoJMGCSvsGmzvbl0M2NOv
W18UxtmgDtlFHdqZoZ+oh1J6bumpzT61Q3NhZ+OGQy8TDKrouQwxj+3GBkhs9ikSiCnr6rVDrUQM
0DMQ99Jrrhz5hStvY6SmZKzmZE66KNlLcYDwR3YvodZ561drcuVG/qxz/cbN21ApVpYQQdwJ3G6l
qz+LevhrrpL6Ds4S47N7un4BeWnyyvOS5riuYPMeimq6mzQZbmg3ZW8hmpEdx7JFD3HN5XCfJUw9
ZJhN70OK/+nKQVy42TbiKpBjVRBfFtHsm7e732VHMQNL7WQ2NuSqktrLFwmzkWv5I0u3e0iOfHZb
2rJ335+rPdvKPuJCn6ageAXWge9uS1vGLqEEl4ih6SLWqO417oa+m4bKSdpdEpu2KtgpdLkSONsh
X94Q+ZgIz+n5T2y8VbEGTdJMuot0R5/klAUxhMw2p7c/sXFWmGxcAVpNUS7yVyTnm6oPoJJ4cjtx
q4iWTBCnyQtUjKBkA3GqTJXhpHDPX179QrplY60ysY69l6Z9RCZULb1KzG+ggFY/DEKUDxX3oR6j
QX//8o9dsCdhvQJq3fp0aBGH0qz4qy/L+WCSdb11W/z8Fz4LQ0NarP6AAaqoSPobdBe/gu/BzZXb
2Ku0ydQ8gGY62ovhqHRzQ7PlSnH3gq+1kVdpCp6lRvR4GJVecmgmKM5sXgMcL6DCB7eDsUy2k4rK
fm3biFPvAY/2277f3Z5HNgeVD9naVhOcuZGz+AitHu/tGrSj4xe1ojOHCkhWQPohAlevd2gMKt9z
41bLJDb+quyhu7d4cGRm9pqbcgHlsUzVV7cjt2wWZVJuMoiv4Lkuv/N0ycO1rYxbvmUDr5YmTTZS
4P0V9N56BBmICbtZOL6HbOQVpnq8jhVTExGo1+2YbMfYJ57rTudiI692UpXTMqAh0OzZ5xY2OpSz
m4P/G58UMjldrHMZBZ03PgwNxDU0793uuY26SttkXTC/10TK50fQfH8q6vLKG+eCT7RBV3vWoGuk
sHQAuNjRlOm3ZtduHTVio666ZewSCAPDJxKQn65B+scAPSXHj2mZpw8ufG8xcF3NOBR3jHuPKmmW
G7ebYtW7h36BXKNP6mieZHPagL86GqMcP6dlnmlO21YU5yKpN36VWfqq7uQVf37hc9qYq0rkc7mu
WxvpLPNvlyn1Q6Za+eB0KjbqyngLyOtWNGBogRhhUu++7lq34GyDrraugMpXutSR1x5LzgUG7P3k
SpZx6VSs1y1vlBpUgDhB5vpbmQ33ZgNNjtuZWMnukPWg3dEoLeZQAAIPz6FPHVN0G26VmXkPPAE3
Pg3yo4CW9pC4Zei+VeyGGGYOScoZ1yRgOuwOkgfa8Twss0zaJa1bY8pIKazZjgkEf/mVROhCtuJb
VqlGVrC0DnBHUo1MRebT+lc/5ZBVG6H46fY9LePUqwQfWC9LANHG8uSpPF7F0rnFThtzhTq6XrTm
ZVSjYubx5H5Klk9O+7YRV9CfrjdGENukKh78jd8ksvv+8tIXjt1GW/VjimFHSExELd7I9yMUhw85
ilH3XO6Om7cMNG/ItEISGAkLJFkhmqX4m7xt3WhaiI26ghw8qVAnbiLItt7wqs+AHCmNm8e1cVd0
8yjS87SN6lRAcutYZ25zt5g7/PVFMfVekXqFySLAgEgIgbD3Y2HcvK2NuprqQMyYmGkjr9umUHUy
HqjnFt6YZaUGGpOc9vCIqDx9BjHRG9P3btmKjbcaCial2Mo2UuX0cdrUO9Gbry9f8gsxwoZb+bPy
x6Zvzi2icQ61blHpFldOROGL/abaZKOt/LZYiqqt2qijpD1AK9d/JynJb1Uw6qMSyQKCegKJ6rS7
1sb46VF+95PWc1TMe2UGqZqo7Mbt8wb9ziLMqiQ/TVqaV5ATx6/PkO1uvXEvw77SxTu9E6SvjWw/
5b1a3wX1CGE7yNPFBU2q26LMtydS8fGYGvnOhxrXoSna/TBoXbweMc8eFkU7HfuhVbem7aFusizq
Jt+SP5qh8m7JtpLULcTYlFRKTJCxJHUb+WSsQgwKTWFf944B3YaB6dakvQlwEcYBLz6yQ+I+790I
bYgNA5s1MM4ExO5RkKbg+4Rk1CaK4uh2hS2HUeZ1yhJZ1NG20ZPcoFeeaOkGiic2DKxpZmhWmLWM
aAU6SU+oR+2bH24btzyGzOmCIUdRRSntPgdC322sdWNAJjb91EwSQbdxqyIRBG9Lrb/RhDpNxEJq
71cHrbq+KpSC0cg8/ZZ61Ve2KLdEwUaAbZj31MmE086pGG8KeVpRenB729gYMCNHmsyDTME0xZp7
RpryNRTBhyvGecHX/Y1tSnoz5EeaKsoZLW+3ZSvvdoAFWggTHQrJvaPHaxEukOt2K9PYqDCvqYts
Rpcm6mc2Z6dpwqCcqCh8kdPltEFhUyarlrR1DW/Dbn2JGRmvbdxgocSGhW2bDMakwlNwNuaDx5ez
qPHuJttFbEzYlkBlFMzIecRJ70PaimShEW7TPcRWItx3NEgIy4qoQxU+TApWgp5bvnU7cysJD7jf
j2WFqkTjdZ/Nylmox9qpKhFoGxIG0mPPB566ibJ8TvCsf73zdr1yWc7h9W9hF2ufreJ5FRhgDcay
tAZyMNn4kQyTOWCaoDt0fcDuOeQbXzVp7ZQO4desIG+gOLVxzMkAlm/eZ9U9D8gnhw+Ala2EvEC7
G/DNsYq2pS5Cvw4WCOtU715e/LzI7w7p/M54dkiQJai3SjLA/TZ9k2l9FBDnJrr8QvdrqICf0fp3
v3FO8579Rm2E8ced4w8YFVlPS2C+16I2j16JwUtvzujTvqTBq5SqkYfFTIrXPlgeprCa/O6RJxI7
aelitgNNsvXbPNDyGm744tasMA3qBDoRQPAiQ/cB6u0tAnWZJu1rU4Nz5FD5VUNues7MXYt3ym0m
e/81h6Ti53oz/oPsiu3OW8rsTSNlcAQqrju8/FnOR/O7I2O/HplmKYTYO6+KdrmJY0lKDBsNTqVX
XCgrxI9kD3jOEeInX+sbsbDysGkAVd22bvkLsHwG3giJY/CozRnmmJb6mIC2zW11G5zW9RC4meoW
ZQeKKe9xT6dwHZzeHQF0eX89dcj9+iOQ9Xj6kkWGAcQjwK/qX3FHFz6pDU2rk2zaAkmqyN+XQ1OS
vxLmOQmAYOOWi6A6R1GgQlWgHCSuSs3zEKxtV15Mvy05YHHLRZC57b2gqdF7SSG/uWdsPdSbr16t
ZeXUVcNPWB6irEG9x5ugiKpRqWM/Vg/zZq5dmUv7t2wcXFwQG1znCpN7arlXYA49FB31YcyddMk+
sX/LXI3xkd03eRV1gRg+lIt59L2x/uhkUDYsrQBlU0VAVByhQUsBfdMf0xH4F7fFLWtdAA5Y63rB
zs+TE7J5XSrv0WlpGw2WrXzuVVJ5b1AFD8Kc5Eko1fD15cUvBHcbDlZWqD7UPT4qFMxOSdm/UkN9
1/jqZDClxYLMJfkJtA352tpeC5Lg7Is0+axT/VrXoxNWFWtbRgtJYbZAeuq89vyDk+wu1eLp5dO5
ENVt4qx5RrNUAAOHklKHonLmt/U9AWTmti4m/Snlqnj/8g+dn1e/iVPSMtwarMWQwNZlpFMB3ZYy
gCYHdMLr23Eny329dSsg82vThyohBXr8w+wEg8bp2VZNcKGWAKdXU/bZlMUfRevEDIilLWte6wn0
iAUqw1xWN0WF8c2653++fGAXooANBdMb65pmx9q7t73N/dEP26VxUh7Axi1j7ui+GiiXFREaZa+S
VORHZYLxxmnnNhQMVcrmfzi7kiW5bW35Q48RIIiJW7KqJzXLsiZb3jAk2yIJgvME8utf9l25oS5V
BDZaKBQQCsTBmfJkrmjVIGpYGpLWy/wNHT+vyoCIXQyYAjHa2IxKX6qSAton1jmJqv6GA7ty5i52
awl1WXdFUaPHt/+9heOcHlvtu3PHigHYpUE44yHSM71b5+D7XK1ehM44Fcfz8rIcNmHxPWOiGEib
uj+ngvtUnbG2Y7nr2m29Gfb6UlgS3eW54CkIPKt7v8viWmdMQeWgUXnYpzH4CJL6py5cjxuPzrXv
6dhnb8N9b9hWX9h+lA9drMwjqrq3GpRXPIuL4KJHu9EpbOuLmW3L0qKvyZ0II/2lG0A/tUixP9sl
MudfH9SV4MQVIDRxVw6IMfWlJKw6cwEK31Dw4rzXnVedU8QuriuSsjhWudSXaACJojUfMMDg95q5
KK6et8uk7FqhmN5/smP9fV+6h18fzJWP7BJoGd1sdNjG+jJZWZ7XqVtSjIkUN4792uqO1W5t1UE2
B/dzs4tIKhY/GQKwvd/WHbOF9GkM+QrkV5R17/BKl7As7sVwg6/p2C1BuZD2EBS68Apt6JjohCxw
8X47d8wWGnLdOlhk6uhy82dFTZyQLriFs7oSlfxEohXWA0JuXoMqOEyClf8x59OJjM1nHevN8xc4
ue1eMoOCNasvB0avxgqc7HX11e9wHO+KiQ06D30MO9LtZxDjtulqyK3ZkCsX0kVycQ6IeFzMyIAG
3SfAAtskz2evuqmIXSRX3kyypCutL/m+NOlAxk+TkX5hvgvk2rtSKw1Wisuyl12Kwk2cznz2zGxd
LBdAwK3YNd76hpHo4xajIwa5n1vauP/rmLwRv7porpi3bYlqRQMQQL9mdtvJBzkz8C+uRXs3z8GS
ANAbp1VbgcaeF0FKW119Eq2snpsj8EI44fM4Nh0aFthpAbi8CdkJ6qyfd8r8Lq0L+1pZR+mkcH7i
WP+chrtmk35vv0u1tYUoODcgIrxoOzyaTX+qzXZr6PZKWsEcKx6tmuaVjhrc883YvBt6KT8XUVue
urYFMSnRJbigRDTxRLYl/W6XJffL5F2NQRUFlk7aNmBKZ0BXTyB6ho7mD68XxEWEDSwCLVkc4QUR
VN6j3sHu525d/J4+FxHWDLGBRo2tL0FAH9Yxb5M19g1zXUiYmIEJYQtBDF2v0aeaduxEp3W9ES5e
iYJcIi5RjJxzUSIVHmz8IMq9eB8DgP5jMvAZqd/hO15ZscmSpVvxC0YzJe1iUOFrrefZOxYMjW02
shHJUc/Lf5tcXTYQL3pu3HHK64YeeDVONVrJaG/a/l7XwoscXMQ/0XF16hBjtTSXsQj6MxX0LpTM
M8hyIWLbevS0ahDCjepFu5sW74f28AsPo5+c8Wq2rYApbXwEqw2YIvS3YQHUweuyuOCwju3VyDQK
KBSTmukklrhLNJWF531xEWJc7OHUsL65VIJ9JNVmUDqJvRicRexixCSCoGqokMEUfVinjAZtwovh
VlP5iq26lFzaqGVYXgJzitn5x/KYj4egbmjKaxrc+Z2+Y6rRTLnezWwuhJVDMkNqiIS3pDCubd+x
1IIC5ItOYI0a/2jaZOL1eB5q2/5elf16A5t7JYV00WIlyQ1g+CNK/eToz+qot3RpwwWxNC7QJuWf
SzF4aZLgY9PXPQu+b9CyjgB2jwsif9tL1Tyqinnmji5+bAQrrTEN6jKr6e87/U2M9uz3jR0DXo86
KMXGNUiY+HJeWcjvgyH/7LX4TwCyceNQU0FWnc+ySwUt1MmG1mdaX8QuggyjBNvQWLwNOaVNSuTc
noJo+dNv5y9X6r+90mY3scoPfbFM/N30+wbWrthL1ww7d7JeMsxz3YgZVTYMkj8Yls9PzLR+VTYX
qzUCHs1ayLlf+infknWOv5fR5Pk9HaMFhkptVBJ9WdQcP1poHJx2Ulq/58Yl7dJmlHLkgBlTbj8M
dNNnKFd5tkNdrJYcyTEqgqwR5EvFUynG5v1UxpPn1p1AeYdiVT8RNM62qftHUfuuU7fkEV4uxRup
kQvWWrZOEB1pXPOBHjNarTE64UcIZTZIS08PbReKGzH3/8pFb/xXLnirOuxBAgGE1W6MSURV5Ekt
iXpYp3l55CNIzufC/hv18dSkzAQsaYicEsyYTw8N5IGeR0nFHaSk6H0+apWGnJTvI7Gw076Q5fcY
DFKgpcjDB9D4i7tuJvouX5AXpXwCFfmJ7sd2LvI8utvi3pzbeM1JUg0ze5DLhqHtGSzaZ3bsn8ug
be5GbTt2F9qutyna5/mQLHYDK2BhevqprijUYe0cNOsJCM8go/kBTj8IKpwJeZmdqkD2d9/MugdO
vjykSlTJzWMl+rCFdtIg8j/ZEjYfobuDNlOIYvgXRaf9PQaE6aNUCHQIkf17UL62N1zViwW9dfRO
y7s8RLc3NVwtyBsulB6ndmxvhGhXPK2LbdvA8yKCcEQTaq2mO4GhPUjNGXnmwVo8er2WLsCNRtNo
6wp3lKoDEx8D+aPr51v4oWtH8/K7/vMUB5JpiS+FuFvKOD1s1J3rrel9htRE7ELZmgGEFgNSzUsD
NtzkM2HUa1QFK7v5gjrAmbKj3jvVe/TQdDukxHA7/bIRF8gGhXHVQQMVBbZ1alMFAsjzpqbu7PdB
nfesGFfdR30PmBzt2jRa+G8Thu79kjSX2owHUmrUwBH6BcWDiNsyRb3FL6JXLpItpAal06YDQcA+
3UV6fQaAxwtkDS5tx0jJCsw6Bzb5shc7hD0DUnyO14J9+vWZ/8/P/fwGKBe6BuA2R4MY1cGKFfJd
hLj4X5TxopMFFi859px8qZtpT+eedPcRHsO7diNRmQ7hLh51u9kK/xL/6sYFe9vvKBfuJsI8WhkG
fC9NEEAnnKqdgr4UHcLTML/0mOkAjTKvG6F+okiLmk0gA9AXVebPHS/fK0tCz7WdmCWOzEZfdAsu
W3HUiIcaZJBdy70MRcWOkbcoxRDkSBqjLpNNMFPHAPuxXr1B5VKklb1deCFlBa6diIDRvYBzaphX
yKJc9FlVbttsJB6QLu7CNG8lHJ3dbqVDVy+zk1dISDrFZhzQZGD79LHSlt/vQPucARaeVDKi3va8
Qz4pa2wDlYDGmPetGqcE48L5mPbcLL/ZcYtu+Ke3XaBy0Woba1RxLC/pU6z+mkowiBZ9G6CKaacb
buSKtbiQtRVtsiAueQWajGZPCcZkgfYoWkzNKL7Wadn1fvg15eLXChvm9uAxarLieF7x05LKRDd+
xduuFtOIr1ztr5+xa2s47lr2nRihPglbFhuqTZtGcFUvXvUgcAG92uD/8QVN/XgBfBuaPuIcD3w/
yzr4/Oudv81tJZRLo6YPsVmgJvUlnMItRYgIdo9yXcFvBCkbgLrN9DDGg9HJIdmeQEpxzIIaBIO/
/u+vHZxTQaBQJ2iWvsJTwuk3XdT3eLhuRPbXlnbceRvtahYCebhhy+9yh/4g9PW8VIxxao6lm2FA
ODngm7STBf/ZPH+23c169/9KBW84xZ/Qa9u673mASKTbiYFu4pCLj5PFwFai1dEeydby7m8j6ylP
8w0V31MV6bxP64PMD2F/sHs+58GXYq1hJ6PJTzSP6NMOvBeg+bNKoGU3fB9zSryKEsrFw220p2Ow
7Poi1uWT0i1oZ61hN1zylc/oouCaIuIlohm0+au0sphU45zeKideW/u16f+f3GO2aWREl2Wj+9lS
uoLYr7hhWdcWd94EFY59PTBMavKm+WdHHyfH1JGff3ehbwhT7KJAQHdhQR8mQhW/zYT87mWSLrht
2RiQXB1ioF03jzleNRSfi/d+azvmzmk8Htqa6pLLvkjjOUzlsG2eN8UxeAkqe1sscXVZi+nbRPWa
REW0nv127hg8N4EmQjUVBiM7/cxy+n0a6/WGq75yVVx4G1hhNgnSmuoCxsc7NXcGHDCeR+6i2+QB
cax+PwqQh0UyidmukuDwKhgqF9wWAbh1lJEo8U4tqdm7z2wJPJd2TLMHwHs2VVhewH12nOZ50M+o
qnrRYwjlgtvUtA2BNKiRlHEbvZ8tn7+bWtZ+DtuFtwHExSeYPsDHXHwsVPO+i4cPXtfQZSar65a2
glksbdo+jaNOnaZIeZ65Y50Ks/woV4sgi3XTp7a57+00+xmni2yLek41GEODbMWkeRoGeZWwvt/9
3kMXyVZKUlsEYNi5mcNnjhf3k17W2S+ScEFs4HqNcr7aEoXO+lz2p3jy4lASysWw1UcEV1yO5YWp
4X7otoedbd+9boqLYWPNEBUr3UrwWO/yxMS8Y8JcWb+g2aUi65rhaEiIjdcHEhgWIpEaK+ZFFYZj
cVwnO0YUNA0+51Ju5HljmqSKitwv5nRRbHrE9L1edZCNTZXfQwh2Py3A3vgdu5MbF1LJGao1eVYX
/fugXd6tg/C85S6GrTwwrQg+H9hQ3SIOMphSCfrR85I73tMuBxUYLi4vgaAPPOyKh97G5YPfqTje
U/UFosKqry5yP8xZk0qlvN1vsXhecZ8ufi2OGqjKbVh92n7b429z/sNr1y5yDSq7VTmGCD2jwj4I
sWRDdWve91ra5SLX+lU2oQgDuM56Yr9zsGQnNY2L09DV6t22ih9F3bbZkJfrJViWNV3Wwa+vqlxY
24yoqATKpbzYThygiTzWc2FbffI7NMd2d9GGdp9EceE4tKnc66ReCr9Xx8WqBSG+8sAUmFBI1adR
cDzZiBSeG3csV7SF2YqAFRc1VqeeLSnz0ykXyoWrxcsmUWUKsXQudKLb42tUDl6tT+XC1cgAOtGg
xtr1KJ7javjRtWCT8PuWjtkumyhrcIMXFzoUVdISqx82RPB+YZKLSNNbE9iajVh93tYkjMW5zZfd
b+suIK2uhSno0haXRk8kKXUg0mWGTKnXwbiINIhOQ9PS4mCOsfkCUbHP8Vx6MR8K5eLRii5uAP8z
CPEwtvDA8vZzyaTxe4gjxzpV2I5bQ1bcFhqhxRg8bcCN+Z3Jy+v8n5ZVhwCJ9kTBrVo0H3Jy0GRT
i1/rR7lMZbxoBwFRkeIig52n/RYhiCxHfsP2X37+GwUXF4oGuZIa/B1xkOkgzBO0DMdkUMaeDtAX
eZ68419BYhBvdUiDbIZMF5DhBTjiN896gItIU0EXi9mY4tKtvE2PqPo4hYNfIOnC0egSon9taJyV
CGR2vT6oMPYzUheJVkdFrzu03zMJyj8M08XLwyw35leWcqFoTaXWrS73OAtsb9JmDOVpyPfPXrfd
RaLJuWIDGp3osqvpnFf23SjbG6fykuK+cRldmrKG1iAq67cgA6qgvWNTtz3qPJofVzHzP5HF6zu/
n+AY7F5tUh3IxDLIfy1PGspxDxgHPPstHr1+DVQRqyboEQfne0PO8wCeu7UNohtH9L8b8tYZ0dfL
L4csKrPAmlDg1SdCSPdU71qkW71+s9uIF4JQm4Fes0q2fHkv2fibaUl+2uMX+fS4+FBuQtzbvVlT
dE4BueiOj13ETToMnNwvpvzDLKb4yKvhIZzH3yYNphfCAcTkci2fw7DRAF+pL35n5TwNm90L9FGO
PCvxg6gdoL4shk9+azsuXFBKlQoDle0VHU5lXr4H1uUWa/fLTXnjK7hQt0ObtrLLjmSHNc/KgiGr
Xf0kjAUkv19/4q4dIChCojjLe/k8M/UC4PUzXleacm6DMmiEjjMzRtuUGEuCPu3Z1PhNYSkX7BbH
mx5LGsYZWFjndFviv9CR93uPXaxbFC5juMhVZawghTjNa7VVadgG8kaQfcUXutRk4cjQLNzwbNZ1
MaY5+FMeNr7oczgXh9/j4ILeaGlpNc4izkZBMjO0gMKqxjOOd0FvO6+OfTUYygCni2gSzAiBQcXG
fcH86geuVqWOe1BS5DbOjlkMoJ0z7V0btMqvFuxC3yTNF8NAt5cVi/0wBuTPnXG/jbtQt+1Y8UYe
PSyK7qemPZO+9HMlLk0ZlFCavFjHGFw0xSmw+w5iL885AeViuY4DlJ1R38FaGbvjaHRj0CG81f29
1rN3YVxASrT1qjWuy7rok60WdTfRY0qb3PZPtCvrE36Y+YYyOqGJGUX+uMk+OA8yNvfa4Eeu0BK+
YRdvy5EI5XKY5SKUi+ijPJM9mZ56VbdP8YZiW1IdpDg3yrABuUwxfhm3MW9SwMijNeEb0FAnGorq
Cc3A6lRHclgSTJ7vT01xzHcv/d0qIWVV34c1OOC9HIuLIbMgUIqKRcUZYcG7eFruQ24++C3txA4I
HYB/k7hNw0E/t+MM2ZV19JtrVz9hyBoc2mGmOIsW9qHut8cG39Vv344fX0VER9bNMN1cvc8b+m2N
qd+r4MLHhKZTNIVYeqL7k87Vj0BLr6WlCx6zc8lBORSpLOJtnXI5g9gODEo+RyJd9FhZDVO3GqWy
WGz1KV8AqbVDfcNc3g4/pIsdY1He2A4V18wqoIRI3RyYmJc3LuHbblC6UDAUgcKlHAeVtXPUnnM6
R89Ha8UnCIFJr9hMugiwhkFVQrycfFWwvwvafxsG4SVhI6QrkpnrBiyuY4O4r+xYSrqRJ6sVXrms
dAFgkz0AxplqlRUd/cwxE54upP/qd2Po67APlGEzqGOVzICMEufSHPcYb5tOfos7FhpD+zEiQJFm
4ZEv9znI7TDyyj7+evG38zbpimOylVoLuIJCvinW+63RJGEyP05mO/AFdBjfyGtfxjF+jrqlC+wC
CyXGatmikCosKCVskNorwZIf9ichSP1A4hXo1RLKE7/+WVeszEV52SAejr3uZTb05K+41b+JMPSq
AKI18vpbK7Ao0TIYZdai4Zhwsfx28Pq937ZfvtJ/ylEgygK2FJIz2cjtx34qvkFT2CuOki4pmZDl
LApNYbdTl39dRFl9hgqwl66lkC7cS1AWH7bGxtWeryeQzv0xcOkHDAVq//WpHHqlfZ5j8Xo4VPIc
MyDVfn3eL2nZW7fSsdstYiUtISqcDTpi7yLN9FOl9XofQfIzMdFQ3dXhEty1pOhv2Nu1i+kYs6li
hdxzkdne1/zSB1OYmkD6IdOki/CKXtilS7HK7JAScOThhdzUBn4+1wV4HfWwALalBQpfxpyKxUzn
ab1Fq3nlXFw4lu7KcRSyFxmwMM/G1vftmP/z6498bWnHYHlVrjV4cEUWqSo+HTp+370oXvst7lhs
vUzDwRbBUU3AI4qssPwICFVxo09ypeMGfvjXV5+DqoTOdYfrEjPSJW3Jpz/KmEeX2E5fu3DYz119
zGfc4SUZ7Dq/Q2DrR7cmXbzWoshkwbfGM0wQFae5jeo7Rg27EQddcQguYqvO59KqbZBZ1XIU9Icq
qZrih7RRJtHCPFGzfvL7Qo6NL2tHi/2QPAv3PEIkR9hvB+miWynFFQfq8pMZWo6QqJUii8cSDDC7
0CdwVCNjyUdifz/QKvJLAqRLVoYh2YNypF+ZCNn0gYvJppab/oaDvmIlLpyrKkLSaM1ExstYnUfw
Jlril2nLn+BccxHu6zHzbG3Hp6KP/imWW7MY17btGLchFSaDMf6ckWlfzpzu0ePEt/7kdXdcncka
trVgauDlyO2SdqxhJw5lYL/FHdteg0gMdcNwKttWJygbBo9RIw/P1V8O7D+hRDG2/biGuC0y7CDt
W9vwHtXtv/227njkaq0wJK9jvHoBdJM7mqHr5ze7I121ySU+TFGXeFEnUZOkP5a7sSk9n2sX0TUO
M4bWu4NnxRSQU25yDBhAQdrzujh1az7Ybq+ExZlv1Q+5ii3tC4zheJ25C+jqcsyvGNHgLppWTymZ
gSgWOeN+oz3ShXUZVH7xOBqc+7p/ICgOJjNjnvGhC+za23XswrrlWUWC/HEe+38O8B7fcCUvV/qN
KM7FdRUHR+cJWPwsnvfpMV9Vdwf6j1tTmddWd8xU0rqaKSbXUSAJ/yIsfLbDdCNtfFnirY2//Jf/
sVE9zZhjVQfNWF3T31tL2sd+zMeHwtba71l3VSYRi2wDgWoT+nJ9AEI4mUB+XqR+V9JxrQwjVSFv
ApZFIWh/Ct7dcR3dohq/du5OpByNh2rINmDxapsT8IA+ifbwy7O4Y6gBRTEt4OXLXSdQLdhQzIei
ql/dS7rQLuCv8hCs2DwrFUiLGpMCkeq3cRfdtXCOKyM6nkFy599R66815X6ZiQvuyssijEaDXUe1
+u2w+n4Nb2nRX/mUP4G3jrxs+7KiWWQ6frLb0CdDF/jhCKRLSWbycpOa9TSDXtvXsApOE2E/vC64
i92ituV8qKC5ssRQ54CGQZt0BTtOfqs7XnRd6QEEcMeyOWz/iLnBLQfIzS8xceFb/YIB2BXpbYZ2
gE1qXRRJBVidn+W7AC6u5h6MISvLwIDdJ5Df/X7Y5k+/Y3GM8xhkMU7xxrKukT/oSH6ogX/2WtpF
b41Vp+JqFWHWj1AkTUAhar60TK1+hWMXvzVSJUbELhRejpxEW5PUlKUfrk268K1u3iqSF22U8dz8
w9AWMcbvlv8E3gJXaMggL52Rg70H2++7OIw9ozkXu0XXTefFsIXZzEAaIVeDgnqhcr+arisy2Q5x
Fe9sDLPamJTtIMbUfnQD0sVudUAc1FE4YGnG/42L8kMDFgu/W+i4zZaiGQcAPc0ESPtBWhH82y+e
1UmXQkyN41pF206zUM/k3HTqbo1L38UdywyauNBDXURZ2bafo6MBWaie//A6FBex1Ufgw1lnDFJ2
kzWJHcX7HqViv+fKxWztnQXvgjI0k51ov0c1KT8WYfmv386dFPQYjNx1t9BsDHb7EG31791sPdtF
LmQrzwkjxRqG2T4E+100DcFJbX4zItIFbbFojwYNwvts7ttPqxwgxTN7Sa4J6UpL7mTs1oJg7ano
eMI68q6OZ79Q5Se6sL5qUGOZw2wt6jEtoDSZHCFwH37f0zHP4sgbPfdIak3d/bDFBuvs/MiIpUsP
BpKnRhyakqzSDb+XQTOnkcI0pN/OHfsspqIqyrAnWXO0p9nQ54Dp715Lu6ipEtw0PW0NwUt7ZCVX
X9Zm8xrikC5mahvpMFieH1ltoYmbYoqQfZ4Xm3/69c6vJFkubqqZWa7YRki2bHPZnKQeO9RK8yj4
qyiH9ka15QovrnTBUwDKrqY9CpJFTcXzlEW9+WBIA2HJozOpAvtxYlkLdjIk3iGFugO0KG2AJ/oI
iv1v3pfl2e/nvhzDf3JKSCWU0RLne9brwQ7pNIImNwnbUIFlOFetHwWYdAFXvY2EnEh8ZO3eWhBG
bCJtvCNjF2vV9vncTxOuRLNvP0DLVqWsLm84misFWxdq1a5xvEsbHpmMgbRnmpqv5VLQ804a/rSM
neZ+1uhCrgjOo6ioPFDI4vtXWfExDUHzf6s18JIHv1E8cDFX/bEOldLVkcVRvJ4xY6L/rQYl/g6A
4nsUcivx2ckwnrv1CE+Cg2WayTCAZNehI79AxsVmFXQsJ/Ackuxg/0i8lslIKs/030VnFaGdOzRS
SAbmMJ42kGqPqnq8sfH/ae6+cXguPGsLQtlj9vrI9okU4BsDAYYFP/zzXO7dKdequuc9Zvc227Rp
zo4wMbFu0zrsoKNVxXUiprxDF55OZaLGIDqDaRbtznKFVBIr9/1e9yRqTnk7Nn65oov4AvYzrqcd
FhGEUKzN9UOHP/wuqgvgivdjLqu4O7KV7X8NpjJANnK/goWLuGqZUFsRtkcGCaZv6/uj1n//+p27
UlNwSbtmTCaM6pjwRLTNAF5/gdplskAc0fPA6et31JDDYPy3PDIGhrp3auv7lI3LLYnja7t3iltL
vrZ9n/dHJthME8icteeddrfa2tdWd+KAeh5oNwxYHXLieSLKgSQrr73cNaAtrw+GNHUfD6w5MgU1
63sViK/Dom7xWr+9c+AdXi++rU1HJ1PbzEbTcp5iICwOsvslo9D7eb16X/XihTsDq7dFmQAjst5J
pjavGwOFmNerk2BscmKNfQHpYbJ4N0mpCr/AETIWrxc3FGj76VBbttVoxrYGNKfQufHc+cvX+E/M
EGDIYC+N2LNhLvgnPYX7ezFNgdfzAs7s16t3XLGGBmrP2rIzZ7NjHjVms9/MHPh8X68eaMO6NhzW
bGThdxqO+tRVoR8XKQhgXy9e1BrYyMFiKKNZdTptJr8Hrqu44YXeRp+AeNBZnR0RbcvZZqGo5Z3N
TWROcUXks6m5/sYlHZ+sLABZiOfZ8xe5OKxcRVsPtrglsyX8xzBi1pvsXtUYEAy9/j0olFQDm4ol
AyhiecyjMLzjGBS+EdheeRpc3FXENiNysIxmdAwhM1lJeR+iR+25umO8Wx/uwImIKatb9mDmj8De
ewGvQAzw+lSmKKbz0bEpm+r8H1L9qCAr4mdZLuqKNVauOTKzrOXHHRTsxmTeyA8f/4qRztfbDtYD
oyx0ngCVfidr2ycAX1U39v3y3v4cfQlX/XFvR80xojdlcT+Od7zf5zOQJdFDBHHvp3bN6TdZrLem
1q/dG8eGzRoiKS7xQ6JDhQlv4vV3O036L79jcmzYxHNvjzkaMfCzHI/At68JtM38UFFAxL7+CLvo
Cgx5NWMGlfB/t5xkHPPSXht3AVdRW4dTJ9mQYRTnCw/sX1Uc+MUfwqW/mus1XsMWV76dpi7TVPSn
l2fHz1RdGciOB1EeBOuYxR0G4TghSWwrP7oK4QKuWl0uo8VUVYa3TL+TB6AkJui9RM2FcCFV0VQH
tpg3sNHpQ4ORe8EghJ1/9/uijsUCldcdMXTTs76e7wLSmATiP36aGqjnvb6JEnUEMa1iyKyWwcOk
4+Z+N5OnjbogqigIi1zQasjaln4ESDttrP3261O5UpmBYPDrnVvMUOFTDkMW0Uk85FY+DNsK19Gl
edS9D0J+HmP5VRRb+WTmQr9jLcBPu21u9SiueHkXWLWXFiWfzQ6ZCs3eY6TFsPtpUPTvtiztM7Tz
ijDZTLR9q4ZS+10FF3AFcWoo/am4z9pwmp67buzPbcvGT78+0isvqsugteDcaoXsJSNAcZ/WYP6j
N35pnXARV2RbdDiZuc+m9otF9STppna74Xau7dvxxLLjdIhb1mWQYD2N4Yxxl1tFpWtLv/z9fyLo
3dodfBY1jmRTH+9C/OF31I5Nj71UuzYb1sVABBTm64QFzG8SVrhIqz6agpgL22d45oY7CSrUcxSy
PPXbuuN3a97l/wvOs0XmYdIXTTJigNVzcceoa/DxLSYIu2xL65bIZNpbT+fl4qyAVZgRn0RdNpak
fRbDuD7Tzm+IV7ggq4YOU6kq3mRTFT4e6/y5sX58fMKFWIFOu9G5PNpMC/UXxnSKZNiqD17f0kVY
1aLJgQbZu4wp+mkN7LPmiMH91nassgOqlVTo+WUBE9okTa+LZxAJVH5PoUucFduFEUOFyZRdhrQy
ek8t2T3doguvKlW35y2N24zF+begyo9kmSc/23eZs6imZVWqyOCuTOH5iILpVIfVe79Td6yzy2eG
obCXUx/JA1KUL2MZ3f966ZcP90Z074KrqohVOuS7yQDwFn92KuAnfqAJMUEz98a495Xn1kVYgd9n
j/K8w0vOgk8QswCbbRz45WsuxCqQEdVWHCZjdlWnQI4FIKKtH6WgcFFWpBFLWIRFm6l23VPZDE8H
pHNvmNKVk3dxVnwuhW2Drs/AEzH9PjO6nWSuhncmx3iA18d1wVYvypUYFK26jB4wp2OadSqGrjxX
lhxekEXhgq76Yj02NWvYlOgyKGg/LIe4UXG5dm8cd1p25ECGXDeZpU2VQbs1P2sb2Rtnc211+joI
0PVs+9xOfdaA6bju8zgJ+PbF79wde1VVBA6hoGuykjTHY7Fx9dz3Nj9BBPxWx+VKVu4qOW5gGCEr
z5ssDHryMdg2UyVRvU3vKq2ANw60OO8lFTdeiSuH5UKxyFhQwLxUl01yMud5fD4G6se8LlwcVmAg
J4yqPVx418mk0etTGOaeuYqLw5orsg7xFjXZ3JVgagjWOimGwC8rd6FYCiI+YQvKloyHP3YF4N5a
Cc86rAvFqse1n+hW9Vn9/5ydybKcOLeFX+gSgTpAUzLzdHDclO3fdk0IlxsQIHqJ5unvOjWyVU5n
hCY1cEUodYSara1vr7UXyBRJ2jzOxoobPX9JlP1m13dRrIXGbFbB2D4vIFWSJ05FVZ8AIK6wQohF
+b0Vg5+WReSiWRN4MrsPXQs92fA+Xuy7wfr5oKH2/dclvM4JbVi/ds+Nbr4gMfVpCCDV47WEXTSr
X8EaDz3O80pW7Xhqo3p/38wlKg1rCEz6BcauqJY2bVMQgnBnm1d7StoDdnHFLQWjK2vWZbRwqKOi
ZKftM2Fcnkhk9GVIpujG+FzZf1xIi6tASL3MOBrlOGbrWnRwq+1hD4VX89qeCI2H+1235AayceWw
dJW2xNyH6zHaDi+TpIc5wUpBs6HwkLTq+58/+LXhelkqP10KeSlIiyo3nDZBkyYUHhNUlH66DZHL
bvVzMcPEF42vPee5JuZ+jOpbei7XxublL/qp5906y20JBywDqK5cZDV+03xRTw2l7Y2PfW1snJNY
yxhWMjPRzy1dT3MBlwC+6fd+4+4s4kWuuwr03D7bqPxeBcOHORj9YhOX35rrYZ5GyKA+793+OlL/
zIdf0UD0L6nw05BDqCgqy23Qz9Mh/ieD/i1rbpmqXFlYLrtl4P9zlPuqn0exLn9FQDg/jigrLdOm
EVPaq7GDb2jixylHLs5ltS0mPFdi7ghF7qNtVGdZ8Mpvf3NpLpt0R4SEO/a3ev6u6PxAoBLtF7+5
DJeNtno49qFFxrrqzlvFXkfN0l28JiV5WWo/fd+ta1E1B9+45zamyVlGQ3xpoEZx4/S9spxcHMso
uJ1QadpnsdWvGO4sqZyWL349d5aqqTipQMi0z/0WPfZzVKWlLD3vQy6NpbojjPtiaJ5XnmRbuD7p
xfjd/F3+yuymRjxF6udurKCXNvZbSubF7ybh0lcBldw08Vo/wy9In4ASBaeSHH5XUJerQjpuW8xB
1PPUFf9rcE882uVG01f2AherCpZCDTPKE59hUB4iG62G4pEP0/K0hj15UwYBgRt323z2mjouZiWh
UNMVu1HPfWLkA3wjyxPymcWN9XrllHKZqGou20g0h3o2S9H/ve7LdFdSsj8t8J302+9dNEoU9V6q
bVHPnSpQnjPXx6kdCfc7BF04ainaBMq2JVoX+6Ptt+qyjdHsd8FyAal9Xrdh1lGJehH7ehDmoZgP
PyehyNWjItG2FLxl5XMNnPLUlhFLA3go++3xoXPXbVA529l4L59XaT41FSxE4+qd34R08saxaU1M
gRWC7RYfinl6pVn3yadp4XJRBS+HJVEtml6TB9P2H2kbfPVr2gErYCpd2Lkcy2dlZujz8AP3zsgP
ihL/gaLYNg5FHwR53M7nVc+Plgwf/frtBMA0WEPk0NB0QegHekRDWgfwW/Nr3DlQR5zVNqpV+Rwg
ZXfZQDtDckH5YUXClaLC+7LpFZVBLsLujeLbc2ESr0hAuDxU2aEiotxokCdqiF8vex+/Lk3hdegJ
F4eiZi31MlTls+mZfZ1UfL2MMuFeeVfh8lB7EK9k70UJHoq8VJ8riNCG5Eac8fujSbg4VKWwfjRD
15VRQZXKgI+vBXScO8j90+Xe4EX7TGRw6zr++3dZ4ZJQoGltQswa5M0YKHHagl6d+zJafiTtEt0h
2dbd7cMYnA4uKq8tGaqPv8aAJIAnnopVkO+H6X8ESbCccQsqvKoPhQtIkc2ScpsN/iAyfJmr8k0M
5TqvtebYDf5fVfRCQ5cYZ0n0A/L6/VlRQW8cgte+g7OOOZsRinRB+dzBq+lZR8Nwd5CleWpbvAa1
TJpUo6z/CW+1fglm4Ie/foaoMLJbljnIuw2zOKnhB9oMfkW9wuWmKi4tZi8SgmQbLpDofDNM5Y3Y
7fdBvnCxqUIurAaHKHNj9w96rV8d9e4V56AE5dchqeyqgg71EM+82ON0WPePSyE8J49z5obrDmm5
DmcuD/cnFkc/tJz8cEbhAlKUbrOKIHOVm25+bPdCp5SQ0O+EcREpwyG0LMq1yJtGP7Yz/7yjNtZr
QbmE1FzFbLElC3Iwk9/IsA73lCx+SiHCBaRgPajH6dhkvoT6R0WAgE9IAnoFZ8IFpHiLuU2LCUfA
AFmGpLV/x6HxewsW/+Gj5DCqae1kvtf7ZxjNvLXD+slvxNmvM5wviyq2UBS5OqD9ejD7ZZ9EeWPr
/fdN9r/Zb6C5v7bejoJHJQ6SHGI73fNO4uXOLol5VdYmNE8Kl4j7ESXzKdx7i/u4FMEbbHHd4w7f
S/jmTWb9RORSvqEEJkYpBI34adkWmaSDbZZvHDU27+OeNV/r6OBlSqsmemvqLi7TTkfI45SSmR8K
fOAnFnKwTcHYtCAdV3ppy6Q9LUlovlTJcNzhVQQFx6vWr6uKBCbd6mWF6ysC4XQI5GLSClPmuY/4
AdNsSk9RmXTQU2rDNeVVhcf5dYozgBf15y0JKmiuJlbc0fVo8lIH7X0AsdHHaF0HdGmVftAcZAN/
HduBV/CFYAx+082s0qOe8ZTv53onXDhsFzNKLyZZ5AImLv0a9amh2ET+POV+/yQiXPJriLuqMS8d
H1BP/2PCZe8RnqffVazLVyXtl4c//8yVY8GFveZtmMTIoyInY3hfJO27FSH9jT/hWtsvsdpPWSsV
tZC/sVOSFyEeo4J2vwg++pnGCJf1anUSHUAmijwyLFeF+AAhRL9A1fVKLCzyM62ck7wlSZGy4F1A
yK26vt+nHYTrlJj0cR9i8ci8aFBev7C9vNezIaduPvzck4XrmBhpOxs9wmJ9ieYujfj+XMNc1/Ob
OnvVegDObYIoyZGUeSRHTU69JbXf8eAKbFELDjpujiRfhN3PL9ZXp7HpR7+rk2uZWPZqCSqIwefj
XHxTPfkKF8y//ryKrtw+XOxLHAsEqsKlyCvL9VmV1F5iBvPuOoF1j+yC4/GAMv+NH7uyrFwMrEVa
ZoNaepFvQ02RhOveCB17pYKFy4GhuJxPlcKusy9yPo1yu5Rr7IcMChcEs4LPSSdmdLwI27shHF6V
c+GntidcB0WUplC4POPr2i7hkDlI6ouIdHL+8we+NuYv//7TVib0FkE1AFHRPEfFKSBjncqDDn6L
ygXB5iGG7WMsZM4HvFXCYMSmB68/+HXdWbFlTdSLt7bMo87A4yX8pnjht1EK53A11TY1u8aoQM34
IRkf+nj0u624GNhQwj0uOIjMYfT0jPpdiIWI6a3XgLj8VxxMneHrS68jVG+HRXOKk8CvBEC4AFjS
kKMb60PmPUxtqiHYUg5PA7954vJfmHYlKzou862XrzptpnMV1spvirv8l9rZDE2BMs431d13NbOn
Oqk8l75Lfs1JXbWNKqNcbSpjunhMNs+w3yW+tkpFfSSqKGdrOaUdWe/pJP/2mypO3D+QikD5vY7y
Zv7fwrvXTW/9NnFXYUtDRzuMaxXlrcJqlzR6DHnnhWcKV19LY2ciyT7AHHEJ8sD+zZrjnd94OLfx
rSC6C8nLWAdRmJOgDh62Cek2r9ZdqqvV8C6bdh3lyOUJqA6s26lJyI1A998H69/cslyuy+h2g38H
0DeoImO5750JT1sdlY/wiEH4LuQ3GcRVuiebyEKhoy9Yy/phn7H3VMXIVFo24XqJ2CLwzBiguKDE
gfZ6G2hF8EbdFqe9HonfxupiYgWdcVmiLMacbjLULbKUxrGfa7xwMbF16KSoyB7lSB18jUL92WBm
+31BJx3XwfY7IlSKfO/C9azCab1j4riV7LtyCLuUWFPV/UzKUuSj5e9EM9QpqB+/nIqLhW2SwPgG
oEyutDwhVvsqNz/PeOFiYYGBHbUIuMglLqKQdLHIfDSJ54HjgmFSlohyZqhPQJruu02gvcaZn2+u
cHmwo20gEm5B+Sk+BBCfGXvUvd8kJq4UVwmXCGspm/rWYra8UEipfTF1iCNYAKUEZ8WpKxP2pizo
9D4sYD56KhY5qRQGVPK+25f1RJZx95u2LjzG4BoQrbIV+UbSlzNk9nrnFy4lFpWmF3WLdsMoWiEb
1IdpV9/IGl1ZDP/R9ppHGwayoC8udK+CY8hRWeUl0iBcOkwppBem3fB8rliuhz4nRenZtBNHJ2o3
UTckLA8tAL0Ahs9sqW8xgNeGxDmtMcgqNB2j+aDMmUXtPTms382UOkH0MohhBtFJczykXpSosmoT
N5q+khH4DxXGFR4UJEY66ocONqn7DzaL8Xw0tPW7+Lp02EhV1y48oDkC6ceDzE/eO4RLh/X1WocQ
yaL5ojEmUfh2aKXfVHFRMIJAQG52JzlLCpPGgcrIUfrlc10QLBRqGAZCdmzJY32WlYlT6IZ0fi91
LgoWsIGiHKkK82Gj3/ZpxLuIutHxK5PFBcGoifkem+PIVSX3bNAvk3yxdWol94zCXBpMtNtRmYEe
eR+NOpVF8Xmo5a179JWspqvNNU1Tp8pkPPB6Ntj3HS/rt+06Vp/FpsoHPtaT563ARcMOJB+5FPuG
xwD5DvWVAFwXv53XRcMKqsFDrmLNE9vuD0HZ96fYxH51IDAi+zXTEEo8YpAerUsWn5dkHu9aFXK/
memyYUu8H01pZ4yK0WsaLPL1iHTejfD9ytx06bCjNc104BKZK2w2J0269mFWSXlvq4be2Cuv7PAu
EobafSOTDpXPZQ+WBaphp6mnt27X1/rvACdBGLR02MM1j/cYrttk0DlUVdRrW/DBLyBwibCiakaY
cMxrzqpxfJgDyFjXyGSfvaJvlwiDuEwPiWyMDgOOkLaUfmax8YuPXSBsbPsaVl/thkqbGqIGMk4n
2DbdmDnXPqtzutbUjBP8gbY8FL29Y7DauQ816pb9hsXJUulQkmRoEptHSXee1PR67eYb2/G1jjuL
1Y5MFoM2Nu+C/U3SVsmJlmb2muzcZcKQrpsXPoRT3i7B2XRf4Qvj9ajOXaEsykVk22Obcy4J3D67
/rLaxu8BmbtImB35stE9mHIe9OWJl8nboK78fHS5K5M1xlwnddjPeSU/NKE2uKo1vuP9si/8lOMN
pA1RdYG2De8/q3L+C9WtXiuTu0BY2wzN2Fb1DK4jUCnkPEe2tF6Lh7tEWKUZ0l+inHErBh1R0fAU
RGPidWBwlwjbt06Xk33peGWP09AXT9HC6MVnYWKu/TrgW9NDFwSuPjnczJ6bMP6yy/qdX9POwjxG
yKVuqBHMC8i7pDVb3ijpd/5zl/0yo8ExmugpNzr8XtjofdiuXsgzdxkvZI6nZl3QdDG3r4r9Plxm
rysud/kuI4pqkPCgzitiynM7KHKCZ8Otx+rf74PcRbxaODaPA/xx8xmvYM+sI9HdSwrfbyN0RbCQ
pOtbUQZDvsvtPe3IczU0773miUtz8RA+zm1fDnm0R8ddq8NvwRH7FbNwl+Y6jmFsapQu5ku5/UMB
ppjlZrB1bcSdIzMupOyOXfX5Fq/P0TSc9nXzSnpzF+eqRdVA03/rcgOLw0xG0j6GRPtpenLXZXAA
72E4mKUcoa06oWTyzDc4Anp9TpfoYq1ShCJRn3dQRr4MvDeXOBnJG7/Wk1/3q2JtoUq+0THfd/ko
RM5sdCNE+f37MXeJrs5yWuMNo8tl0QTLZbQ9yJ45NP3XGG7Fb4mtkod4bY/Bb0W5kFfcSFh6kgXj
xKPwUsRGnpp5+uI3TM45SoWGSHAUt3k8BV/HLtZpMhba78xwIa8Cxa7kCKTOy6n/QOA6rSTxCua4
ayoYleExqqXXeRAb9mBmcW6LQ3pF/txlvMSuJC2WReezAJO8BKhsTkJkOf2G3DlJsT8mQ29qnQsd
DufeTigZhfS/Z+vOYWq3odIQ7O7yo4y/6H7PCwO1wD/3/F/Z/f8+y3CXcwJ/lEhUznY5Rsc8RMVQ
denYTfvZcK1fQdlL3YmRHG+mNTbPSz3vF0168ii6oMbeFy/wA1OtPr9shjJdeVvMJ0gxjllRG0su
YgL1RUe9Y7QhdX1qOcKBvi7tMxxn/XB/iBL/ui+EBoZNo8LqZXv8zXJyP5rdK9fAXbWsisb1TuDe
ls9jkfYDXDyF4X5PB9xFqDQ/tpHUyCO1tIAD1/i6aDxN57nLUCmWWIa9bM9srx9a+OD+qNa++vbn
SXPl8HMhKnk0qzWkPrJA2W96lueVSj8Wg7v0lOHFiCx1c2RVyCA7RWZoWqE6yc9ykruyWWG/AZLe
9ZFBoX48baiMvJ9j7ifdxl2AKlqLIJHFsmex2WhWcF2nUN0wXlAGTgZnnuslSQYtRLaZ7ngkrFan
Vh2739ntMlS1LPCwXDZxFgj7PkbiJa1kEfhtYS4zFcOcaKhEGUGOhIl0RbSX1qXw04aDa+KvA7No
vHSOkdkzMN/j3TpXzd1a+Hmr4mr+a+OTgBDaHBOWrSL+XHbqjs+DX9Eyd6GpOjTYbkXDsh5Sqrv8
0BW933nnKmchVZ9EUZfQjEmsz7ia2AmpX7/LjMtLWTYjCICpXxbUJisM7H/D2BPc565yVt1FRYcr
Nc1Q3bqfZxnzc8380mjcJaaSJJZ9Nc40O0YynbYeWYACwrU3DtMr+6JLTSUdaq2JLbas51X7SdNk
nR+qI6xCv2yAS05tlsLTAN5TWUNKlUK/8alNbiGUV/ruglPlCvOMow2wa/VqSNdhfhhD+8HrvHC5
KWl3ziBSTLORVfyuC0CkW4kbsF/rzgJNVtZAyG3ZsnrZ6amhy2MRzH5ILHfBqU4d0WHKmGbRqd3Z
kEbl5Idncxec0obF4igkzcqNP0C8Cd6N+tZbwLWvyX7dtOQ+xkkzRlHWGvl+XYo71JfdUhG71rZz
9bV6iJuyW+OMVOwNylvfiT32O+FccmpgXTvVndyyKSjb8jTV9EVvXuyQ5PebK84RGpGdkCnmWEHQ
iMSr8sfatB+9mnbpqX5rki1RRZQBb3yFCo01rfv6f35tOxFugGJNqPa0LIsrFJ4mKtVh4zkNXdap
ivsAF/UD+200TClZIVP6onLr13FnbcKdsY32btiycLVb2ldzfJ4QPfp9TVcUK2y7MlIFDjmkY2AJ
sfQR3Cwj5XfVdXEnKHECWYP7XCYoLkElno3eqG0zD34j46zQeqCMdT2ixD6Y5jQekjuIM//l17az
QssWaunBbGhmNpuRZX3Yj8Pzgzo33fEQ0S53SzMIim53ATd4wkzW0DOR6RJPctkAwRKM+bAD8OgL
Vr9PYhb4jbkLPI2HhIh31G1Zu8TsLkE4fWn01vptXi7FRGaloYk07tlSEZ7inX1NuxC1XF7f1GWZ
IKlYwwxWbZmO1hqoB50eOjwO+OWMXJpp4fHSrlXPsjCsXpnVPu029u25k4+SU9jTPQrWTNhQPslq
tw8R2bhfyp6+nFI/vRppC18Y+M2tWX3AAmxpqvZDzCdx9ht1Z5USyQc8gtUMZ3RyjorwAssxr1IP
7iJN8xorrma9Z/UQjWmAvM4JljN+turcpZpwI4rGeUfH5TTSR5ns+lJAKcJzITnHKBuFrEuOQQ9F
ox6JMlNW6OOWjuLLxPhNSsqFmmK7VqzF7RCbQLnckTBm31oZ6XdsN9ONP+Dl/PndTyS/zppwmdoA
kuIkm+IueV0majq30RRdNp0EOEOYH5DLXdBJjjArH9eYZHFffebx+KYomF9Q7VJObWCDeew4AQrX
hK9Zwrq0XKLIL/Hlgk6WclwZ1Uvra/w2lIFOzRT+47WoXMJpUmKAwNW6ZXBEbT7otlpfrzGDzvif
m3/5hr/7ts6ajXcTxuC310wHw/5uIDC1SWFmOlzahgbng+npjZpK1D/oqtJ+AZqLO+0L6/dm4tjj
hP0LWP6XWCq/Y8XFncaoWsXQYePv1uRk+vmfcjg8t2YXdqph1D3CyMgiS9BWJztYpPMTP6sP7sJO
Im5DKOuPNqNNZB7hgWUviDBHv9jPpZ0I54OBrIvNlgk6EC9vQzC+81xbLufE2hhZASAwWSt6liYE
/yk3v6niCl8JWgxbMBJ0nKzBeXuBS6ZY+8kvcZdwqsMYgFZYmkyXkKZZA5uacN3e/nllXbn5uYDT
tMEJo4VbcoZrfP2g4qBIzT4mNx7hruzJLuK0zS3qToZ2zSxkzt4vFAJwaVvjaZUsFeTlltpTfYi7
CljBEuwFihPXTB308yKWtLBINfuNkRMgzwDYmq6LbGbVLFIIlTRAW8dPfo075+7QixYg7mqxK5cd
PGnl82Y2r6Qec3Eni7Wkm3U0mYy39gLDkR4ZyfibT8eZSzxp0+Nt35o1m0o+38/DlkDWAu4tfq3H
v57m8AhYo5iNazaWZXQKD6vTMBGTZ+sv8/WnCLMv4JOOtzGbHWo0aTNDjl3L/paq+e+DHeZ6A5rZ
yL6FaH2GfC2/C7Ej5yXvk4c9KhqvE4S59BNw5Wq1ZTlna8Begc//sZLIz9qQufRTR8o6GhtMdzrU
y0WYcE9ReOz38gkng1+HftFyKZaiWLKA7/0rOnT2oVlEfCMI/P12xlz+ScoqxCF1rNk+DX26Ufmu
VuLdn6fky9T7bxDC/qOHteHuCiVPk/UtEfd7gDy5CoK7ENT7x7Ga9jcLGfE0+ucfu/KHuETUS3QQ
FUtts5WHj7X+25Z+lTnMBaIS3tBIhHTN+nXvT/ty0PRgpvfst7NuIVrJNFnxAVjY2ku4L+rMUS/n
lapgLhRFGkuDUWKXD+leZ52pIIYP4yDPvr+s5592hdUwEs+2QeuQTL9TxzydxmT2uo4zF4uSjWy2
IFQ2GxPyASKTr+Ij9Jv0LhSF9WS6psaY91R3l7or3nRhsN/5TURnvfJOQdkqZEumUER/KsOpO43d
jbavbJQuFqWFaUBtSJPB2nA76WFq77dlbs5qrf1ycsxlowTnlSoXtWQ1/t/djET3vWqF5yp14aiu
7MJtPJIlS8C15EFwfCS2628gxVdGx5W7OizDlTYOtwwZ0aZ5gMxf+7YJx/pxLml060eu7DMuJhWb
voMJL1kyWi8PHeEf97jyCi0hJPbrcjK75u2LwUfWk4mlyxRMaRPuNxr//Y0Qzyq/Nq4g3hzCDhr7
oxKor5+svKybgWsraOZ3ZKHdiQ5leBoL1B96LQQXk0JFFoUatbXZNEz0ZKKwvYTl4ScVwFxSiq5i
J5AKmbJazfkmkjes7m6k067NI2cFK94ONFyQNo46yh+DdQT6buhwHiEkdCMcufYTToQcJqhYa2O8
CSQV3b73oawvq8GqS6dO3orZrhy/rjRUAjmsni64NMuxNl9NXYUXM7P+XKudPJbRzB7EHrZeUTlz
ESoZQiY1mQabaZZ8LIdVpVOJUlmvmeTCTRVA0yDcxIy3U/Ed5ehPqOv54de0c/z2NUembXk5ZYDc
9CnrbPvPOA/Ez2yFuXxTE6mKDDJeM9rS9nVZVDDmtL1XQQxzAaeuHpQwxTxnyZauR6e+TW0RfvUb
mJf976ezPYbHh9VGTsgg9R81VW+nPjk8v6eTnWJQ8wcYsPeZUfuczqV4HBt6I2l3ZZ9z4aZqeakH
HUWflQVZTqzKaNip1A4NSRuxvlZxcdyJ1u8dmLmwU9FFyP5C3y0DyKZOjFQijZJW+cUpLuwkQ6kh
87ybzLCy/xsJkvDBEohWe31hF3Ziu7Q96fAVZhh1vy72prgndqvOf2795dD6TfDv0k5byI0NJDHZ
wnfWp/2asFMMZ5oSz6s4bHRMA7/Z5JJPXMwJBAHDObMvWoA9zJ9SWuzdjRzblZ3aRZ+iSAe26Y8p
C6O9eKc6qPy3Q0fulgQqHTd+Q14ZK+dsDvqgM0dSrpncWnLaY9Qs7bQLnldq6nMjq/KuR3I4TVZC
ocCIW6znyDlrHN7s4dJEM3kSWzFcDthaX4LNjxphLiA1WUvH7bDkKSgrlhaHAHLsWezBXEBqbTle
/wQab6u2S6HA14vE70Rw8ahoYtHACJqWEbQSkqXT6QK668+r4kr06NJR3X5Y28fUZvJYcdozaCln
YxNvN97TrkxWF47alYrKmIM8bm1linSc+yovu5hlekvYjUDyyp/gQlJNQIdw08iXb5H6geeck1og
mvHn4fk3of+bXcOlpCo9wXa7nKcM7EglMfAAjfeXt4QKhqAXFPIND0XZTI/rXuvTUg76LrS6uLBe
6+9/7sK1P88JwuOm1WbFV8qEhpBpknyJivGLX9POMm/oti3dPtssIBs8ov6qYz9hZeZiVPV4wNeQ
L4hidPMGWhzM+sGCjDtH9SpATHYSDxhCBG+RC/3CSz+TO/Yf+amuKlD2NGEthOpHFKNceE6af/yG
2omvO1vAdnk/xhcD9C/z9pYGi+cSdl0G23btzJJU5ElLjYBuuzAtb1xgr8w9F58qCNvabi+x9WiQ
B/GwnvjaffQaEVd6qpHzUfECbZdGgUKaO9QoRH7YB3P5qcDghtceZZPtR/+tq8f6EoV40/HrubMi
UfBRM9KrJjNd95lpkSkW+jGCzKWnmAmDoYhl+FSZ/Z3kwYfYNDcC0SsBkItOqT5au24JwqeSjeYh
OBCW8GFIXmkTijNUmI73fsPjrFC80XX9ERfhE1Qz06IpXkHd+oNf0/TXO8CMPH8NXy/yVMjuez2r
s4G17I2t/tpcd1ZoHWy7iNYkfEINzPcwjj/tU3FLReFa284TUVAMUdmVGJKyG16NmoozPHGji9eg
uAAV1j7mIUXHRz28UckI7085+8kHMZefmuAJXI+FCJ/kOr0umXkwu58KNXPhKcjDSZ00aDrZ1Clh
4ksZhbcqqK4MuItO9RO3A585us3wDi37rwHuYH4TxVWCatiQlCph4VOUNO+7dvhf0nc3wqVr3X75
95/uuGqlUICa0G12kEer5P00C7/L1b+lZj81PcFPK1bjy4hUX/ppf0q66Ebq6FqnnUUZ6o7almA8
aN9ckuW0aXXnN7OdJcmKOhgRVr/sJM3/wuZI98Gvhoy58k90h2LopDAcU12+7tomVaz1uyS7pFS5
m0rAAExnc2iHNNHbcT6q+ZbJypXRdhWgDh5Hq2lqCuvI8n0V7NB8O3bPm6tLRlUVXVk4KfokTfG5
tvJz0mx+x71LRplkXDdmX1bNWLzqVnWKutBvartYlO4rOdsV06QwuCwupYJiWBGfveagy0W1smz2
EkXH2aQG9QD1fnY2Nbt10b72NZ2zskWVQRhoggUvzWfbTpdtMH6iSczFn5LkUHXfHA1oQ5akTPN/
hnXzCwxd/qlWNCqCUhMgqUG6WHN/rNqzaees7OqtUIkN6ozCD4nX6TZ/9vqSLvoU017LYkPDqKPB
BtuftEn84hKXexLQxoQrvDmerLAsraNpQ6Uk1Ef8Ou6khLeANoUgss6sqZ9J3X4do9GP2GIu+LTw
o4lVUXcZFhBorRAoLUshD7b4fU0XfYLPhV2bcG4z21THQ1QyfY6sb77IZZ+2spmlmJs+q+vh74kN
X6d49RP1Zy751AaFbvXWHU+wIonSndowpYr7xWwu7HSMvaV1rI8nzYYz18UHxqpbOYsre4pr9jcm
OpyAdndZwJrPxYGy91kLzzty6KzOcE6Svu8NfTLLtrUnMdUx5PZr62eITV3gqbAKmxWZ2qwIxN8B
9DbqsPaL8KnLO21tEE6kjDu8JBfQfBzm7Y4peatUV/w2Z0pdiad1DmcImck+24eh/7I2PPxr6o16
V1rJ7n02AuoKPSXQCOXJwbrsWPe/21o/UxV6gWZQI/418pzoGBYEJcyZ7LV65kMcPjZiNDem+7/8
/H/TaLAK+bX5eBH1tq1tl0HZW5/jTY93rOf7Xdnu5EQFt6dy7MMiJWpZPhxRctyvmMNf1mBdPuHN
ofxEcb4XZ5ixF/eNraIv24T8SUSmqruHRuVygoMOKS40FNO5VHN0d8yi84oAqEtTscpAExDj/oSX
rTMM+5p02hrqdZmgLky1M7ULvkI7NTFHWuvhvllulWD+q6X8u0F3wuf64DCsIH2fqQBb8EkBfjpD
mdHEDzUwmeG0wB1GnMJ6hPobXL8ewNcGwykIiu1kZckvc8ORchRLHZxpm5D6/zm7siVLVW37RUYo
KOCrutrsM6vLejFqVwOogGDv19+R5+nevGfvHZGP1WSzBGHOMUdTQNIxfKJdEt/UctYnJee4amFr
cuJQqX+bvOD3EMBDpK7zPFR1smFhkreqxtI0+bJMtTrCWDfcBYLxstHDeoFbobupvf+34ch/P/vI
e4YXR5LJZPvBoXhI4yc/j2tBxpx/aLxJ3lO66kG3jR+wWMz8Ckt+E08fi6ch7yldepznMZf4zgiP
uWfLt/aDrGny3uMqR24J+gOok2omK+hNX0WUfYypTt6TuVyLMMk6i9obv4aXXNXI1ar/5cT4m4V8
b2/V8oh0EBGqm75Z2mIUoTkhvedjQnzynsplyMpt3/XdzR55erdyt8JA5YOpK+Q9mws0pSyvVa5v
WMPvWRyDatJ9qIYl/y+wMF6p6WDGdQMS5l91FD7vSfrBzf3utOhnxL9GWusbPPpHHgHR5Gb9WCQu
wKj/e/6bRrsUOUb6RqInKTaD2Vsvmw8BEOQ9hwu094RHZomuaRN9b0cgPtDJfPCAfs/hkqOJNrmP
0ZVu+iuR7ibtPsZsQ1jB/30oulNpKx1a+TEMzd1q9cUbyh4/VCu8524N0dYxJWYFfvFwH1szF83Q
f2xOS95zt6Z6zVKe9vLGErVWU2/h4S73D7U75D1Ni1qZSuSXYZSa6PoADeRWGmM/hBWQ9ywtS5FI
FwGNvTFdtB4cqUUBNdjLx575OyRsH3uxr3iLrkCtxksm9r0ygXxsfk3ep/ZtTizdpBJxHffU3xlM
fc6xyT9GXyPvyVlGbXCaRszYNaTrXLomo8Wk5uhDSB55z8ayLiTtAoPI65DkbTkke7V69TFeH3nP
xtokHxLONnGNnBNFk/LvWT+O5YfW9L3Z1BDgFYQUYHHVEVX3dUS/R2z0H9uN78lYYkw6L2I4NTDV
vNSOLocu2/9N6vU3Dcl7MpZQXYD1dM2uEFWmR55SdQU9y1eup/MHl/VdWe/7JGpXFbPruE5JlXiy
fcrXkH/550f/H7nwfylg39tO0X33NFYdvwY+EP4dSk7+snR5XKhdJ9cR0SclozCNm33dPqY2IJ5p
SLaXTaXz04ig2V8jAiG6Y5rB3bPuOnrMmmF55qSOH1IUq0eEfsWfE5O3p5nteTnBIfoC/QHisXdk
0/7zh/ibQuY9/QsG2iDO1Cy7pkv9zUfuJUF1+rFv/e7GTiKs6VuxcY26ZLvuwq+lZPm/ldJ/t33e
XdlW5HCS82t2hWOJgS7Ts70kLCTPiZ7tx27u94yvkWSIvlqnDGiC3F7FJLYD79S/4WZv9+h/2T7v
GV8uRvigRfDTVWMi/tx6uV4anG6y9FM+0DLuA5yGWEo+ZiBJ3vO+MjUn6ezb7JpR09/Dl47eDY7B
GOSfl5v9zcd5+/v/NcHB8HOa3e6z65KLvIKEZTspGrUVXGT00aJM+fnPP+c/xIH/9tzedsT/+kFx
srdjs2A+RLopmV9cKppQ9sEmleiCKR1cyIuNZu5FmixOKyRGEujpEjdhgwwBaQX52+SdhCy9sLZJ
v+pslZ/adsufwCsbXJH6meJ9NDFoIfuC8R8S6N+K2icRd+qhGSN5grvX8qmDh81lskENRSwtuwFs
8HlvUnlwyrUnA0FN6ApB5+SUb3Y7eRrZzx110a3r2LgUGadN4To9fJUEkZz/8nD+ZhHenXgWGcOd
9vV+tZOFk2Ji1wPX9F/A0r9bYfp/HzwNcwB20bJrg0PjBCOC5piZ1B1MG/rnQW/Nv0yo/pMs8d9W
+F2horah8TbvcTXAnzi+9GbxCPwAGaNYEJt0AIHKfoVVgf8JcUR2aIn6nZA2LRKzdYXGIOQ0qE38
Cy3hbw7I/0dvG6SH/S1PrlhP/qfnoj4GOCb/9c/r9d/Zt+Q9v22aNrhyTUl6zbo8/8Ljcb3Shpnb
tOHuMEjpjksvtitPxfIxkO495S3E88bm1qfXBhDgNcXjqpDrV3+srH9PdkuU39Q+mvTq8zRctbVJ
EXSSv/zz0/qbtXjPdtsco/GWUXq1+2ptERxuRbkI8vmfvz0VfwcEvg9UBOjadxqw5dXFTMm0VA08
SkPpYhqlpMhhthE/78vMhl8aWGpui2ZvVkjrSbNEMLTRgmR1KPYWZ1JfIBLONuxRYsA1d2UYkmlW
yOZmAqOj3Q1b0pYRp136ZXSwl0yLccUo74+cfC7XAlD2tN83rM3kT6j3W8Ajq0R4QVL0u2nsPdFL
dwhbTk4STt7RYYgdDqx1nvTZQNkqDgrixW9j7cMJo+Rb0m4N4vAsQoXn3mZxmRqVVbAnhB9conDH
5CNkWGcfiey2g3feU6LjOq3iXaulmOpWHWHa+0fqaP9Vv9m8dNPYFD7Ox681X+t7Jzv2avJ1evDK
xkfF4cy97LVp/mzDFlzRrayrHwIsHL4ZIeLopCBL7h74NGB7FAOuJYNNrpuoaGniH3LdhmowcVPA
IQRrvLWzqMKUGfRb1N/qRCukAfu+aFn30rd7epvjM8C0WI1r2Q1JXbGobcq2mcwTDysiAknw/Nhj
OR9j2JzM93lXr66sM5s9wKe8fohqrs/dZJKomOBHXbY7XGnPe7uS/gV8Y+SEK5N/ixo4uQkuGamo
IZ9TqeOfdUr+sK11177R4UuWC+kKSGJiXYLD1FagKGeV6YehCuk4HRshB9AQdFQD0OTwzQrz0H/p
h44gh6JTSNoMKifTeVE7iR/yaAXLXM2LX85NqFf62bve80PkLL5+2rL1DQtNbVvOnJmz1yy5YAEc
fkvbgD1+6RcJc5J+AQIxFhqRds2XWooF7ldDm2/qkNTeNWMZ2U7Y20TgSwuq3VzuQcaP2sg4LTuo
eo61dAZ5rtOSTlE1DouTl7HttHqw6xSOGvv9ttuQHDjRfkA0HO95ZQdNiwyFsa1sZ0L/xFvRxcds
8Dw+2pxQdmyyNQ911ZsdfWkBINf1D5ZHk7jLfO3VF+s9ix+cSPaRFTWKo7i0yra+xW/iu+gEAIvs
ttQW44wrS+3UHck2LOEIEaekP+Zx1vtjVFtkk2jw0vtvZN7aBelUjpLFFwSo+Vy0/TzbW0Lijt6u
GI7on3qXib5N9ID/avBMsickqcRRsWExsqPSmWVHOoRcnBdbB1HauAbJqehjJLmU87Dl4q62PJev
HOTPcASVG94wwuELqt24CCr8ZU3H+gk5BLCUApuZLUfl+1T/htHUgHkSGoRZPvQUG/EkpnlmV+f6
BkljvdHoeXs5YdI6IuR0fmzFJA9NiGoMFr30My+GfFnY145S2r/6DZGLTyI1GW7NWOD1TKekp+fd
pnz90xAVzVD8LdrDVHyN5IUaeA9UiWoadRmZ6sffNA8NvRNx046vbchXcQYpUEefpUl7FDFu4KsA
K6ChaSn40tdf8FV2eux9tse8WGgk7L3m8TCd4LTIpkNqhth+6ni6Tnc8wb6G7a2J+METtvVf4fE0
Zeh2OoV9jKiG/NS3U+7vdipHdc6bxvhv8S6IudvSfpBJOQcfT7JAUBRlFw7Nvf0V6uZNMOEgmzg1
Ccw4zt1qNnnTg/aXnJnKUT2CqLx2+2XNzbzIss0yp6sxXtO303VKovmr3Zkbj/3ke3pLcBpt2cFp
VzfXVkMz9HVOGYMLDbM5I4W1S53KAoROUEc6nBXmsuIzNU8B4hp3qPN6yC4QzWbdq623gV8V4hmP
OqisO3UL/j+MsHdXH2B6J/xTTRCT1BVN0hJ35sm8LabK7Bx3Z4je9GqPey5g6711WJj7iKWYSCHl
dDLshIsIxPgk13q8LG5a7G+OdEx2Jg7yvELDqUEWQ2AhVP3QdsmvPczRdDIJDNSaIgQ+bwVTWVTJ
IdGRKWPj/PTDEb7Gj7azrUV8NsS6El5HSewloBIGKGPo8ibeiz1xuKDyzOj6L6hJl+iZ+ySZrhZW
NOspNR0Xt0mbzOJn40iSfB5hq2OPDaNj/Y0mYSF3hqd+fE4bbNI/M4lmflEYIfq46COSpH/BkGMM
Z7qnUXwz2Hm1RQZKu//N53neVEFnBFN+5UQPydHB93C9a8eYrbeLpyjQi26Wov0xjVOd34ukG9Tr
ihdhVkXKl6H+LDZdR8emXgg7Er6t8laDIR+Vnm5JpipDUgr7t2iJTm2YfHazYJKqfwC/IJ2HPGdO
mqGqNcnR68e4TOKfSGOLdYUfZNq2ens5hq2s4Sy7LQWxJMT8QFiStbeaIHpalzssKOZfu/FD+6Ox
WTP+GHcdcbQIW7N9Fk606hN1YCr8njpNN1cFEbEpOzJNgWkcxrFPxC1czEx4Ik0UD+ps4MkmlhJ6
xtGfJ+VXKs99XuvttwEfG9eDzmhaH0A/zo0uRMf6bC3YbnTGYPwL5SuqEdJH8y0RXteFzeuU47at
6wF+jyyMIUsOmE0zMVSK2sylJz7N4/Q6aDjHZKcFrvxw4dxSsLW+N1Pmx61k04yBrdlqKJ0KsVk5
s4LZJBIzdC56PdWdcEN7qqEJlEmlWS4iewVEPNEnMsPAbinpmjP/ozF26vuCtonSV6feXJTKVCed
2YtOLLyFOGfud1aJebRclTkmbvGpsRHyfOCYRpvsAqPDrT3zyCbznyzuGT8tREf9SaEnFlW2s7CU
AzcNCqZVDyrTx8TxWnYYDMzMHlgz79upY0tLXqNa2eGwTiL90+zcJr+5mWl77leEhowkJWU3avtI
ojWLC9YmTXpCtKgUN7kk8YowsUys2znbE3oVcHXecF8vpj3WIZrjz5a2cj+wPKqz5iTJ2ka32xDN
yU9hSHxO0yRtTgL5rs0BDtNDNpf5jKS4O63ihNy5dYM5TgmkiIDR4pf6URppoVw28+zB8KfbJZqC
PchlgkttP8Flb4aO/ZSjjArfMaQEeQofmQ7iEtp88Xmh7Jrzg6AC7JtihzW/vSyoLHFq6EZPRQ4X
xicBHpD1BaqqJbWnrR0JeU52tsroSHns16thTjdPUTLARg02zgTlGl7dBD4RnNpc/SUj6sNZaH5N
ROouisBRCSds7l6XPochhh/2VlcN34i4ZMkQBP5tsNFQRACa9F/tVkNgsM8qUldU1ox+GwNurgcQ
zQx5rvs9bi/zKLABGWbkANfHJhvNCXnYHr+JaNN9OmP91vZpZxkyNwejf2HwgcuwqfezRMTfH84H
NQ3FMtu5f6TwnZ5uea+25oFCd5M9bCsAxpeNggp6BlfOaFXMncrgwtrRbTsiFmBwv/MkibJjJ8dY
vKYTn5aXbALZ+KWWJtQ/G/yuqHdaznf1vR45YrtBWt0Ve9hN3jhoA7tujPHJYmYLFXcaBP8h3fD+
hmFekxKood4KF6dcXgQw1mOzOrBuYFjU6xNpZz7grFjb5qFmk4xQUXYxkhYxWte5AW3hMAuBAN+M
xcgZLGNtQvQyOa/75QBwvM76c9c13SnnAlf1yGuRqzLkNqIozvaM/6rhOUZ9yeZ+ie/ZvGT6QtY9
cwWBnetpN2nzwhsjEU7ccvRxR9e4VItiiafY3KUi2F4VbSOMvyd127mkmBgCaHE/R4EMWLhINvsd
XDPV5Mqm37YCfx+B4NNlanoacEHg+AOZsw5rIQdtK7qFtf+V1Vv0xPYU3buB1duNRZk+7jjRSNiB
GaWR/IRdCw9ODmvF5TIIFNEFtFJbfJ+MXmAgWOdZLm8ZAulSlAyzE9MB37g7txDTr58U7/NlvfN5
0vvHxdUbr7qp6+InFAo6hlaw3UZ5jEzM+POUo1o52sAm8RTyXi2nYeL1bSpG6GLzTJ5QcskW8oe4
zc0JNGCaPOwoA82hJ9hX7hAgoh38Zc5c1ntU1G8Yk0rm6E5PjZ//DEsz8r8WyP2/LIyI32hOcZgd
883A7HYm9TpVPewuf22ICSo1xlnHcYDfSV0GUcvUljh86LwdmgUiEn9KJ6CZ/iIRKuwPaPDzVlTp
RM3ySfVKLmOFqeDoZRWlu6Bwup8CmR6zfFjIIwJVo1ftFwHKhkRnIEq6Wd2KL+iM4WkxtT1y7JCC
hHxUXjZRYBFskgDvpVmlUjvCrWrMxzu10vjHQJlXPcLfo4bUFZn7KOGFacBG/+aTNFqqiK52ahHV
vdTznV+XBqEhY41KdsLIJe7IYVhl3X8XuhfLocUbkT0LfIjpmnu+ZF2JscNYNb7fpiIdhOsKE7G3
+DQLZ1aCdrfv5h+OZkly2sRbKkzJ1yhEX3DIGhbQu0btdtgVojmWIg9kTbPC9/DyObFWZepuWwOl
5wVJmBMCv2HroYpRGkD+ww7wPXtBwkwbbg2sGUkO27sJN2kd04KH1uF6BEZwZd1bcmYKM6CDWKas
slRSUoU2Xl/1IqITJyR9sNMWRVW04s+Al+lvD9lwfxwb39xhr7CbVLQ5BiHjFpXj3NOLodv8qVmZ
e5l41q4FDLxytGsA08YiwcRiK2JY1rj8E0vTFUi77X/TZqAL4F3QHnxY92KVOXsSM1oslCTwXUvQ
Fp40TlrQofYUGrWlfRxowAm/1ju9amfCDd6uISkd4lwAtub7pYW9Q8nGfUT1vcznLB5RoKwBYdOb
MCWYvOHU9LOskmwfzgPN6hOX9XJtNA4okcyu7I3L7pIEgE2i+gYFG8hZIq0DTO/3+MCHkBQwoWtL
QehSInfPneY57V+HecChBSutqql5coAfEkOJYHlBxfI1jHmLtixF4TSi5d67IT6oBmfGRPhetiPS
wYVDnOZGAXggEPsLVfOILQfyNQ6K+hABPyF4BlF9HNs4oGNy42WL1p8IiGSoGiUaNsPx+2jXrmWy
DjWevyTJUJp29DdIhSfoAtLpj/cs+dx3OD5SHc2vnRuW0qeBPSJCrPnc0Ka+IPCvvjbCW5wnfiho
5FlpmkQeNk3hIJIwIw9gLqNsUrmPzpDSTtXmG5R0CHwYv09bI4q+BoW3AVfhE5RLGKgwKo8Cwbnn
tkcRCPLXuqdlFpkaLnVomzfwX05gMLEbMB5cX2Q4Gk7SzQwZr5SO6rDWqTCwUMrWv1IfUACjuU0f
fes02n++9r9B4IvPQxptzymUjScn+dyCdr/joUmdVbLx8aGjvv9p50XcTIwNL3LtCXY+0QD02ZIV
Cpvh6DMJ7+emT89ZI80Bhs3Y6MHYc6fDtpdbPi5HE/lWFbGv1W/ZGf3Q5FR+c0vLCjJHxhyoStyX
ztbrdmxNM7Crjl171GZkU5WknX3JpOyf+rTLftRJr/8gUyxCvBFDYZYL8Xl3UUTvkFegHuZg68tC
VB4VK6wVKiivUQNs7eROGoOIHyPOQX9mO2CuqlGyPjVZjdS9tO9iVe663s51nkh1cHEULQWP2yap
eucygFvDvAVAR81kqxbX16He6y15HcyKe7nQ3RbfJCnfxy8kG+G0n2dzpA8d+pjhgG49TYthz9U9
3bm8owlrJwSI8g4gktl+xvFmXhlm3ncsgrsZ1g4tItrKGXgC7snoMHIRXuDkBVPLMCHK40+tm7Yv
Y9RQ97IhKwOtcUScNW/34VEmKDHHvZmu20SQOmUT4eU9JjJ9e7+j/JWHdkzlQ0pym1e7RI4sfnvU
F6XAVf+DsZVfwDVzR8Ki8Kce47AD81zqK/ilihcWtWpWYnc0suxiJGiVBMTnB8oXvEbL/BamxZMM
KvcuREt2JGvGQxF4nsMJdeC9gZawof7Scdx+B2OofzPG7jUqSJM9KeIHdheFUfyKubaqZIhXQo+H
IN3XuE85djEmAPEBpAyUKRyr6g6d2MbvqPGGr4geq387HxBXk4hIkpItKUpjNdkZjOQVXWa5zfk8
4WUZ4m/aLdM9DoXkR/Bq+R0wGnpcBARsRRy32JPRso93y5Kz66Kk+sm6MfsLJRv/amPD0ZNJO0c3
Gxy4/6ga9VtB+nRrKok66X7eB7WX6Urzm0QOBIf5OJDndkT1VsTY/6rY507eEFQgqvSNJcOxXofd
HuWQzu7CEmeuPnmDQDh+WF7gW9gRdacBqNF51ZUUbHz+FUnRaVfJbALZlYDonpXTghy8+zGLW5hj
8h6iqMdh5TjZRIrz73Hfpzr6tqKqu2ZhHQ8tDNZYtccrEFf477T5ASSD8QW+gHByj9NVZIhaqWX+
tGPedwbigd4Mh2JcAxgSnbv1Yxz7ktstAjvU47xQzjPyVck+f9jJ6j65BM5W1c7HOpQpEm1CNfp6
2CdcB+vgXzqW7j/HEWZgayyG9BBtxj5TRGF/j5zhJxfEqG8mT1H+ZT5th/O2aP2F7ZrOVYx+9mmB
e+TvZm+79gya1z6VYQW0d2QG0kGQ8jvz2oGS+wABkL3vOZQjhzpzKhyAWbC5tOhB5FUClZ/O+Ir8
SkBzsSfKE9ZUKQsO6xRrL8tVxKE/MAaea6lirtBzgHcwVmNI6VO+bFhQfG/lC67s/hAb8GcLh8sC
GR50xZXl4A5pbxbZLD90Ngyh8FuHeQbzqTjFaRgBoGwbivB0WMCEnXW7cICzUlUKqcD7QdNVuqve
O7ypLWbI5ILnJtkho2Nz0TkoYosdk/hC8Oh+RNMC6L1DYXKXU7Djj3XcD9uFt61LLzZP+bcwubl9
5EwjBnxqd4sXAjcb8xeAB6o9BA6A7LxH68zKdDLiplbrBnUD4kkAa7N5Th5Qe20juoR5VKWY11ij
hWvmpao9fbt/Se3y/CxH2X5Ndaz6p3xMVPTEt4RsJQp0t56ioYdPeLvx5HGabfOjHXc00pneAGfC
s6TFbCVJk5+d4qhAqMgGeUjGHkTgOAQ63aVxmo3oaed4rbTX/KFvovmvME4aLlGtyw/o8ACsQF7S
dwg6Ut2PbG5oxfepIdjq26wqy1AZBDRm7ijyRZ0CJH+8aHUW/dxnzu+ASAh22qjfLm/hic1P2of4
eQ7SoBcKtbnt48n4R65ofAEE+ai6hT4kCES8wp0MT9ZtDvq+QGoOsNEaRU92WEGbtHqSr33ebU0R
J3S+GDY2aUn0Kk87gYv6txGm+IfYDwEFvltu+7RJ0aUvq/VVtmYyPkU86b/6fiB5hao3OPCn3dSf
/Da3uJInNGZF3xJxcAAq88K4BCEVc6r6O5KIZiwGVJamSKkZn5WFowFOl8WcXNLtvxSd8r3sFBxN
73syh/GQ55CcXjOPox8or0B1kWk7vJniRCjWYuLhqFGMmU5VtbLdzQcknOfNuWWxYCXQUWqO8Bsy
S2VjpvNykRCTs2FhmHlsbHMF00BsiiRecKLS1Ob3mYjWMkqF/rnStp3RY+h4PjZxcBzJhCtqnniT
R0Zs3hRRjjwOdA4wgiukcma87LbffGXdpkTRdcjRq4wHjQo24n174RNlD8Cts6rpqLwXdYp9QjT/
wkYCvEqgzS3g7VCbLzIaYQTcrnmHUq/J/xM7lTZtlWHc+PZRQEQolnySvlgSOp6otXtcmIF2hzXL
zGs9qfFIlglNvxoM5ixzHp6n4LbvWTxlUHcbDBDKJaDkPkxa4yQgAhn3jwoO55+6fW9hMlX37XPU
IoXp3gtEmqBZX+Bk4TCa2A5ZHa1AR0GT7U8OUb+0xIvHbTH0MCwtMErbnp3021QB08c9QCbgf8XY
x/14iWXHf8hctfbPTvulKdBeAi2Ie4eHZJHVelMH2pDS2tSCE1qraH/0TNbtKbho9qiQx/wWfPHx
sZ7gDnZgVgtRaRCnxmrlebuXofbyeYW6YC436Pw/YbIWfvcJ3xDc0STNOeuS5oR7HjeT9OZqgItB
aIOu8W2yMKsHvWBPwY1t67Ib5Rc1XDfNWY+BGnCG8yRzsx66Zut+eIDdB+lq/W1J2fwKW9Lt14bG
5goAHruObusn2BNBr9ZBMCKObe3ThwmtzQWvll6qjaa+K22AaAbdTccpvHloNHxKXDqyEzOu6y9v
NO2txHBgubcpeAE3GGDZ/Pu27gmmcQHVNw6MYH73fdh+hl0ReVziOfnUSEzHpPbJBcwFdjMtSY2Q
yz4bTutea1ToGMb8HlnALpBiTUDhoD3HYJh59L010kIzBuBvhqLgk1iWB1JnaWWytJ3PKBBc0ZBN
oabw46/crcN8h8RPSw6Wyf2mRXziRXgabsfFZCcVCwTgApZTGTBfhChViJVdLw4LDYAUXq4Xwwdc
cKjm9FCYNQ2AHQCXIqQQZP0TKN7kl/IYqhRzhOHMqJv5zwwNisZRP7eFk7r+snV+5dheA3eVjMKM
g2fx410WrfqPSXMUwRkszjP4+aeYsnCpl7t+tN6d3SjalzVSGHJCuPR5xdWGy3jYNQDMNcUg2At7
rU2ePG8RhU+HiuLD3BN3SGLMyhqcMTjoKCpDKhQ/QMQtr3s/2eNC8eOTeFTHQTtgfnmLS8ZgyFNY
LtQRsHAvi4XP2lcTkLXnts3RicHqEaP3ENd3vXYoeed2HX/MTeurOmQZbpWoM0UvyH6sNSzsMLOS
denmnJwXbucvfJ2mrhyRzl5A9cDvFsP7M91qm2K2o9kDOjDMuzE0K22XBYAAtaSvQ6fn42ikfAJz
QFQj40u19tnydYqGrSIYOT97HnUPBpEdJWBOd1a8jr7gbQdlMYZpfAE0LDlNdYgPywAAAXehPHV0
avEG6RptiUAOWmmMxntpdosSboPmgC3qR5J4SAAz4dC66ek+GBDRRI26t0ww2jqTARhAHKS+m6gl
BSDRFS3nCDfANaShQMoSfH/zlFab8c8zWCEVoZDzZCvPzsbV6zlNMIy1dttu0WxsxxVvxOOcRfr8
Pxyd13KkyhZEv4iIwhTmFZo2Urf8kWb0QmgchfdQxdffpft2Io4bqRtqV+bK3KVfy0tdd+Fxtpr9
RPNFfZ1rGaVscv/dEqdK+FcJBvVjVsRLV7GUy3SFOXSRjp6qUor3reicA8akeETUrR/6orF/82V3
D7unusR11yw76E7gcuROHneuEnHW7lmaVWv55eZohm4j8vNU2OoQ5PvEW9yyvkCeMgTN4ss2fnNi
LWh4XEPdfH8vvD8B8bdFpTtd4PmhZFHzswqK+YgijS2aaX1wx2A5BbMJrLjI1l90ySHNlMt+GTrv
DwP33yHf/BeioizpJdr+oEs8qw2d/k3kIjhh+zqHwtLRJYxG62Hahi+/7/q0GhTuSp5FbLDE2uMK
UnJaloH3hrIwnRCtqjvBnvoj4NvAQW7Kv443d2d0SP+5Hue3KaiL91r4bGNbmAFIyUwZ/WNVdU97
Z/hi10Vw2Ef0iKPlR01cqTFy4q4zTWzmQByy1v5Namri97nKwx6NDfyKMn6QtiRHxwSSpY2jTa5b
oqAnFIc9+PxhqMCaBj3nT9oqfjolNVlfamtdTRVmIFrfS3NWmCWL2lXjnrZ54SCsfAs/5mkwpciv
zTI5rnU0PvEeVKl5znfJA9DI9WPdI92eGduMfkVKLTvMKjN60X9qWr3fsjKdehRKB0Pa2aEZ/xXG
3ecq1lsl+4Oa1ODc9ohK36+wGER3x6+byLR0IAmwucdePTp0o7vXfWyqg5evjfNhXHsf7pzKbrAb
3XlTw0tErGnk2FttTklRD/b2X7SMavgbWps/mLjtC3uEWOVvMG3Q6LjFNCAvKlm8MkfTNXb0ucw1
M7QXhPkD9mdlp+PaZv9PxJWpE8zzm9qWoom3KRytNFuH0iSIugGjpTeDL3MiskQVjrHvHPVlhsrD
88osz68fijwb3rlQ9sxINa+bJinq3bwL+qnH56gIN3WkuckWSVQP/Q1RxQFnqLKq/7da2dy+9aU0
7YtNw/2YRAUHv2bdxTaWccHDWl67qR+aJLKpkOTeiY3lxRzLbfvYzvPObzrfUWvjyiBYJ/Vmj1gN
rgcycxdFrmeuZA6z/MdsdSZ8ZNoSxbvZ5N7H+8KO+/eiHfgyOQ7Wk526ZnN+YryG9lOFyJL/U/Tb
/VsCYGM61CBoi8MqRchttkNhuHTjYrsJStNuPTH6zHk6hcp6iza+JRS8epUaBGBCEVQZq5ulZIGz
tRQtW8XmAt14livtwkmowkW/zgpz5lBMUE9WHHTApvCc3awbbF+RieWfvfUQfCl+XufJq64VK2sm
PwN94Nyfx5TdvNbyo5JWu/2NkJRCh2a4UbMt2lkoK9XJwLGOpszxVGD+TbrPP9zSwhGno8INrUvT
qylsDmUPbnZXOyBHFWY87fq3yMjGPsP7jOYyjdbUdIdgasL6YdKjjk6BKsN+uLDCKGcsYqns/umt
S5Mnm3BJbObtgtN0aBpqXv9TSFvus2YHQD8c9BQsfkZhAyvAKQa1d/nA5opowbR2IDSEx29ojWUG
MNDHlpXr62TTdNzccyflthu3Dm1gf6SRUk5Hd/WLHfxHdUgW94RL82486mJFA1tE7te3AT+s/o2B
1e4fEy8s+a+0Z4Ex6Rf1VoizIIroNcwKAawc3lbFz36YnaYI7XS3/bbl7qRma6aic7ct1IZTw4eZ
1xfeJ1zgWLXWOfsPka9Bf3CnOSyqF8wCs3UPoXCCRhxowBj2X76d+/qrDhZV4XAbv/6lUQSW4Vi4
bq6OfVjooU8mR+7DLd8xsOk89km2auSB5rR/57df+p19dxjw6zwk+KE5NyP6EgXBxBIEP6Ya0PmH
3l8FKU9fHa6HcDbjDTK6bm+25GrWHTlLg5DNtovkfmJc3hP8ppu6/8XDXHo3MTvFEA+bu3lHu5wV
T3/FZtZktaeQDow5+pcrUXytzD96xudSMpwSFmZGTX7qvXyvXzJ/4rjeBauUeJn45QVzq5GvVVgs
2eMm6nW+WT106h1lCWzwyqaxOcBNy5Rt55LZZB3CPyoqqyjWbjnwiOaMFYyMw2y9N7yzu5Sfv17S
omntmgx36Ka2L/blIfMQdL5kvvv9J8SX82dw9R4iLWCgImtvoXeVmNTcObA23FPmjwBXdhfVL2Ff
RGyx0r7w/cNaC2ck0u7VPxSQzfIYcb0wCcZoMNxUx4bNo3F5ftM+wgSO3UXvvZMMrIOX71s3b24a
2UJPMfeH/dF03bZ38UqGYU/KEv31yYJ6kUcsZjaRlK6RhoFED/eDMyw6ybI6U2d6yxSupDIsiOHh
IVHYOfplyK3N+xCbL/SXYH2zfTALF3LE0dW8a8deR4Zjegl/rnbUneYNYs3N/eASuTOyn4QtTZyq
ZqNN6AgeJYSMkge9CFCwIzY5JBHn2H7oOiiAWO4qoMadL4DzllUSlaivrZoW9LJ+mrxw8B8npl2G
FjUvGrewbO6qqgj2i0/O+jJ1u/9bRlqoFGBD/HD8YH3N+WTp1tsGQylp40ODBmJ8GWEEgj8+2vyv
LONpOeuq3doDWXyUwUAwCl4C3HfvDihhffYKzyDyN23IdiEp1oetssrqvqxUx7ThNsuX10eufhA6
6j/x8vSfJguaKon6THlxt3gerl5OVsGCXk22KFvDpFxL1XBwsDoEmZG/XJiEsZr4sPK42K361teh
n7Z5s55kGOiSvvMNGUJ8P8idE+GGmH78VNu8k/vBTuesWPs8QAp1qndnWru/NUbhHyp+u/119+Tw
aSzQ9+eS3T/Z/ThWFiW6xlqjY4ZDPqaAk3t/iNqpYTDZXNU+SEMlV9IWiChHckel9eLDdxA42qvx
F5bcN2f8LddPsdbdgqKvVY9lV+VizHBi8tJNtmKBgJPGjTp2VoVuxYEqRfaIgEveKIZ3raZ/LFPK
7VSBsjBsiWiJqkMrTWOfrH60nB+iy7rhnacq2L4ZfASubWCJ5WOEjD3GfHBN8HeK+upXYXeDzXdo
X9SRosnev4ch46guJgIpflQNQbJbtnMGUCon8n0IC/PU9c+r7wyImyOoQvGUO52XvyBU+S9IsFX+
x5+4U4ilXH909Ac+E3PUbWL7vB9IBS0T735rqa2XnHfXs5fpPEiCYJVh6mtVgZ0Gg+UV91vdu/VH
5fUtr8tcWfK8cQELzlGIZHQMfOSRI4RXsRxysYGoNCYkPyLzAcYnqEthXgf+rh5jdp54vJcCrw3N
lNKAT+WDm+eD89ZoxF19qp1mdw8V4bGnfKbJPvWgkvhe7c3WJIpFqcizmxMBrsQ0nwfdozKVyj5r
WZfyiiC0ZmHi91noxYhI+5C6gx/IW5gzGj+yjGm8NF3hepjQ48B7aSmj6W4OzfbWT/vAwlvpTCqO
hgbXocPiPDVmyS9Bw5v+vJpl2lgICMCHwcF76L43E0t+wUdF9dpxKgG1t57hx8t7hMofcl86L92i
3uOPsW7reNj2gp/CL6j49JesfY30FryJyI8+nIFvcsL+MmH9M7pX/LVss7/O7I6foViD7qhxsNZY
Zb3O03pHOk4sxjL/t8O7z1LxEtF08RJuvtzTtVHT8O6RLreONf0a2Z+WMSP42Hu5Po+5U99bjDov
Ux8OMCjVyOdVZ9LgMSxLEAvLKyeE48BMfOuXuh3Ukze0tXhcbTjUa53N1rVvIFo4OVvz0LNL2YHO
LqvqYZgVngrkJ6GfRtV1KgNLkUWv513iltu5+9bCzV06e/bzp7YZVbJxS4h7LtNrvEk/Oo8tfOfa
WsMPVthMUVznjnrsbepfniRvRXXYy7n7yc0kBwAYPKauDhGnvVVNPbJki606NdxSVapEhJ7mJdY6
EdUkrnZ4R4Vq/+kbu0vAlqflG5d3nuppEvlzs5Zj9xqyVLK8jKoevmd/HpV4Ny7yklld+aL9uYC9
dgD8Torpv5njIDM77Ata5Ss3kqhLh9FZHzynlbe8z4ZLxLwAaBFZjvsC0aK9A5etaXrfawe8Mtj8
pn4r+ky0aZFriB0bDwZFcMum/EGwAumxskUrcRiqqTrmW9aE57ZfZXEF4isRiNdhzv5hKZTzzyGq
++4tY0+xjBmkZj6BvZluGYKsd4SBn0Okx3Xhb05zN5xGQHnFQYTHdI66ed0uNWTvS7k4lXPsnT6r
D1jDJn+y9wyrW1nAmA8NZhglJ43N3Tx2O0dsL7u18LXvq3yeSUlw8skbBjc/RFs4gIolTxVpbTn5
cZvt83Bz6YRvzl61qx2DZYblRCPfT1NnNccaxucybLwq4pK8xZowqM4PE3uX78aQWpi26/LnKJi6
u3l12PAaWT40kGWgp0a8FplKNmzecvyvpFssVkcOY+a6P5gojJ8Elte5F2+X+7+y5yl62/a6uNXa
GT4nIic5u8VZ6ZVwXd/MbZ4jH76Co2NOMGIh/3oj7PJ+wR3a0mawpstG0x5/zKELnmT2XcdqLe7y
YOq++DVGfn8K9CzIJ82uFmcQfjkeo20PaLjbGZKT9lvluUPLzNBxMrWfPJZqrn/DSMog8dbNbpOl
mNsLGML4MnSWp5g3jWeig+w4uhIwsE09rcsOhcCTOHNVC8Q/0IkmaebOqVL+54OH3TD47r07WH10
mZphrA9V1bDQLau4g//mW7185ruZUzgv4gien3Vj2tsNd3uvbpz16ORTz0Bo6Uc5rOGxzMvKJOuy
UEs127ysDt0g5tOwT90fJqwqXWW1XaVnN0dSe8tBM95dlxxdsyNz8LlFXckXsq8o49n77uBNc/Nk
l1nfnOrCVI9YI81Z2bp5HKzCTXmXOXiO2qzHkVkoLqM9Osu+NE/8luclZSSse2gSX8wJN1zoUrfP
j0uOX/Dcc9iMfICsG34Vmj01XtQvB5AKCkV1vgCremME0d1VwYgsuG+cF9Pk4Yl0482Te/5T9p52
/itHe7a900aKyPkxjmVBq3651VdnEvLVUX74kUG+5QkZo2yNQwuTOCBAOcVjUzp/NXTUHoto3W5K
dtu5disgmGbHoG3Hb9mAevB7GsLDnN/96P52u8rvjpirZAewt+smWVu61y/5Dj/R2E7en0UmI5eR
wKE1SeTelU+MMUCPGWBVZQ906wrvIWP7Lo9X71nzUZLOedTKzDf+Iz/AtijXIAy/v/o1OEtShWNl
J5laxHmX0EZpXldWl4zwcjvNQJwV4T7ll3yzdNxz/TqDj0+vXTW6GZqSv5qXIGwRGnba4bq4GgPL
PADMwoUz9Fn/+auLHb6N6/dZv3cn25HhfMLoMjptORLFXyGW7zUEkE5VgjABY7i5br0fZu655hFd
GFiNF8sg+9Ta7Waj8djmrNgJ9nQnLVrPOgy4o+oFc4ndPYsVcbGIMfcGBstSRFZ0l5UqG4F9am5H
EcSRvA/mBYfUcECfeQ0CZs1tn3HB3Lr1ifu89xX1k0/kyFuVZnmxl7/7wG13IrCGJ0mjlJd6+9jZ
D4ybS3awOxD5D1FUFrKgsMI02DTTMl/a8DzwnWBuY8BWieT6iC1ms7PqQKhrMXET+N34tLebyhDz
tD2gfE95BtEBW/vKpLIu/LtFTiSj7to3qjID627rufGlU2QP/3lepw+8UPI3FiQw2lLuVjB+F3vk
syYMS0rFcNq8CJATeYsLTIAHGtoYunDl15TP2P4SXExStXhSHjkqYRVysCE8r4pJOh63CvJkMxC2
t5WB1U84TfV0pW19KI82EIh5spdhsjFN2O9y/H4Ps9gFW1KEsayhGBKyJLZK8730/adNk0+Oe7/X
/mPUyGB/BORT2wUu4ruaX/BU3Uoe1eZuDeTknU3eF9z9hN68U9RltvrrEDmgs84qkDoUhusWiyoL
f0Zd6PlPrJWdPB5qSzkkjbo6P/hKsDZt0VnlJzMvhTYZ+5mYSTzAvg3PZubs5dWf10BYCY2Bok0m
DhDMiCWboTkT4wLbXqNlGCUQLWK29R//7OpdtMewvgg3vDZj12U3e3TrLN1anb+7S6u+iIchd3tK
bsFhHI1Evo08L1zecWO99r7ZAkwfZEqwTXDWAS7bHaZjL7hBxyuRKQddFQbgUEHHIxZN038OoZ3+
2ExBIU5tGKx/c9VHR+XvU3+eXe4LMZtAzTGA+sxxZ5blYejmpTnuqwnHl3ZfKgvopcjZhJCpflTp
GrXVbwsTf3poVR5OqedF5uQH1mbirauVFZffKQPm5SY/mqwoCI8Iq0187Yd/4My8lyHri6vqAhzQ
UDncbMOtADbZ99kcR0YJnZCSEf0bvi2/eisPBCo8lcNlnNerm52Xrm+yB9faxXfac25dgHIBLXbz
KMlrf3bbVDy2bRsYtuL68k327Nvkji7C8upIUpO3bcKc+JtXATmvvVXB6/iNcWHQ4SHfeSjazdEp
5Y4dZen9xhfJZpKutv08TTJ7qnfQyteGC/uTx6ELQ0Cu7pDJSe9Xpyyq4Bhic38ybNHr5rS8RYsY
znn/ELOMRrKAI+R1aNwVqX8pvLhydskXpxt+TtHQHkacn79+LgyjCp1qZ2vd1IfapvaNpxnjUmbO
ecHl/T0Ucn/VWvpXp532X6Yo6yO9POU1EIHPygiYBtwHAMNiLH/T5dC3Se1IQ+ha6qsFmDclyzho
XL98/NEQaOBq2i/BQ0MylBOCs9O22oZkYoVEHjhz/zMqfAs7rd7fgRj14477eGF/O9nBJouKtKRO
/d7SXfFg1ys34z2zUL+CgXoWrmJOAGGeL8fBdtYT6Mj8CVdmPW6qwGGHxLwnWDpEKYG29g9olEhI
zKDWT5v1FqptfOlMr79ohtZXm7DKkw70XcUX6cSsNLyKdeDsEsG4nIDP87twHcdLZznQ1VbFjEkF
lUhtuf5GlyCNM6nyChVGCszRNttJIvkTcLinSUZH3wdjA5TDutPusudSnJ2tNbeAtzDASdN9dDlQ
rcUn8lutRfevrX3CLHq23jTU0AuZ+u1arXq5eEAgV9ctxz+Vca0LYt924T/FzYaxWt1Cv4qu+fpN
9E2ZXUMS2sQ8R+bieu3HA2+yEOHRbnPMMGFSPFNcSIBsiTymYW6iEm+SFD0pmHzx+xd6gfQKAhZa
Q8zVs3l2HABHuVlt6szF9qNZGyRXxC0VHcw6qvOk9My1mN70ZCy59K2uVxz6oHE4UgXQKZtYJ3pX
JAp3ktcsJkfyGhcYwGDIb5M1gCKMWVcnorK/piqwLixJyO6yUAc/teW5iHKhvOGBzL9MaS1AG6J8
3+wA12XZnCsGy3ax1n25JwjTHrJoDNOcksC7frGKg1Wy5xtblDLQUOh4ZvL9Th/aJ5fLK32Y+khA
6iuArz3Pe7Seucy6X+HQz/fTLrtnREPUV3di1qY9LbH6YK2xW4THK6+wTrCxFdEEER01IUxKJbP9
926TNCsJg3/4czv+yknQPGONE3jeMCp7q15PbCGbOSH5GkEfj8sBAcuZEtMG+zvfX6CVoQv/y/C3
qoOzivyfqVorxQjgzopn/WDzzGHeLpmYmUpFe5tMJe1Eup79mlty0FjzorkzedVzkS61c+MWJu56
DE8OGyqBgZhxbSj+Z9E6Ort8V2ack2pY8iJmhxYR6XBjgnD26VA5CxAQqop5na2lD49eZeqP0PdQ
YZHgUu5DsHLBOpVPMGGoOggF1sX0UXPuXDxA9tARHOId3cZM/tWBzN3y22/94gf5jAnTI9gou/Kq
W5+r5iWajN89Nx4pAqX65sfUsis1jgyNIbGavZALDrloEnU1RJEzVw995YJwAZadalmWd0uTIXuz
6l3jAWpzV/SeuCehPZ4svJcmZfat3jRDIfwfKTfCGFaNw8imLen07kfTVZ9t6A/kjueFg3DxS5rp
KerAmPRdJ7E34OpzaUYgXbU4ONCktg9MFevBR1MAH1qak1ca+eUA5T1MZEkOTthy0vKx+pwiG1cg
hTeRMBVXCd8y/S6AzJYYa4z8nc/am4sUGph8mLihK6stjhs0BLl2/Ibgjjyk+9xt/vic77s5D3ZT
rbjLaoFqGux/rIFt7oioC3j+xoI7jDwuYEBZQ/R3QFnNY/Md/Utsl5WojrdUN1pY5uAec7eURPO5
Gp5B1A10E2xRGTPstFm8EUo7MwqGt0GNWYoYDE4y9m7SUFT/i1wbRjIk2JyKaZj/y8hg2h9UGUTP
2jaAGvlQLHUZ++5GBpAwynIMmtm+NCOoDpHP5WjWnMyXGppsSVYxB3dDndMM10Vdq+9sugkYzWa7
Pc2TtmloFf3+JH2G9irq1/UQ+PX+kfkqSxpFN+ipohLmM+/86S9DhTwbrlTHXdYiJT7TvTl7aL/t
7mr/7TvSK3IJM86lHctvc+v8U42ro8B7HO+qmnZOaSQFM0bPkVXsktxDgNuoJI0Ky76DuNjQIWfr
c44I4yEwB9V/w9Z4l2YurC8kBq89GxLQ94TLKCqtmuKyiWG8ydxqgTyjbrhW1sp3gyU5D8rws0WS
2ZYnCkmKplRFhmnaohj1S//z/GJKSRxI/kxCvm20vxcxlje+HPTuKz1U2U0Arzzkbt+ekNt68kiD
Oc7IB15s5WuvUirgute1G7islTVSjCrd7sEUbferLaz2yYp86yyDYX8boL/IfyJG7ckcLX1J1qVE
qfT96OgsVf2875t7ZNGzRHzoor8++SQKDHbxDWOzrHamSYf1nHP05I5hca0ys71/IzEPDs7+f0Hg
rT9qxfRBnmr/M9oTsPi8cneIucDWd0hoJnHHZbqz4P+fv0OGxF4svhTJEIn1pqeGMM3s7L+VcN2X
ANT6krlh81Q6+/LLHd3NJbzhVx1ve6wGSF9UVqq+KkwALnUTEQibF6EXLNnR09n6AMlH0R7VXm2Z
eFOJmA0c4UNG5WH3X7iSmU05acxjPi9lm04szHv1BcdERb71l1480CIdYUQ/CLJY5VeR2fhMtoES
j9BO/glIw9Qbl3r/W9C2dZxmbwkfw9WGK5qtermOObmLO7b3iPdpQqZKlRQDCODcB+VF5TAmHaJw
PleHbCphcIqSerYTyeuweaVqJbLTyajuBils/ef0iNDHqPUGdewCHOykgnfMj4SJ5J9eZX53MgNJ
mViFnN8U8jiNeK9s37dPI8vHnMTUfAgUaqzrPvpQfy2pbL1Y2d1kVh0NSc8xQHeakXZmEi5823CF
sjPsw4tG4lTISeUqyfyoxXAHJSR99BbLLdEDwGz0cZxnebECMzifDYZ8MteZvb5wCAbz27aFubrs
nbN5z7SH7TquBosnl8ucex+Y/+PlU2YeQb/C+tpkVk1hGYN0OT3IaSg1C2eBMY40dYCE67HwwoPV
D6vVHV3pDwcgdIdFLmMg+p5/NO/MIg5GBWL7CZz/bRdy07WIHPVdSK0JJTHXmg44973FT4re8Gar
jjdjXZmPXqHAFrfen1yYhnbY7FQ01NmZ07Qb7rvYspW80ZbibAnqzgAbGQHlry96rrgGVT7wS5MJ
r9dJKb1pvGGjhSFpk0aOORxZAH0Xy7wd9/t+idz2ZR8h7x6FL4C/E+KG+/jkhtzboZyljN5EK8Y5
1qu36Ctqm/mSXQQMEpOTWY6dwueM4jEDZ2OgDqS/slqJ8AqlBfN4AKbonjMAHGJDLMP79HVIPgOB
ULsJ/lnx0jCj/MAnHO74CKfXSFYZMoLlEdYIpPdrwO/+zAmt3C2DB6Vvb1Q4dG2DqhThmP3icUEY
H2mq4bY5Pip7LhK2WVexDEcQlG32SVMQ4PvZunPLPTGqb0b14RunQnTy+pmDqag4e51wOu1wq9wR
0MAP3Ji9n34t3J5cAxVfMSSDnZTjNxWD7NgkdchF61CgmbA/oGuPfg3KPk1lLdFNs9o7QCA5T1Wd
y/t5XLs7yLbuBZT+FytuC2J75fSTsbE8To5fpibn0Yi8xn4VYT8/RVVVv+llzZ4nigNkAkUsbv4Y
kL8X07Rmr9W3fJ741pqvh2G3OGnwLbujvRgKD/Yhr354UTZs71tWBP0pYp2xpqmEtz21YGPOsefZ
3gql6dH+EG7wzQdOjZWFFp1u1UlJ3sRM5MXYH/1Sc7CuGbwiDQYhMvv/ldFmczb7jAsfPvN5lHW6
69COHroydCnmmMH6D1Udqu6PouwjOxY0t/gPMEONSdgQMza3oNVFeXTUPgwniXHNm0EH1q0mvQKb
RXT10192sr5DV3xNDhhcCnrhPols0MyXfsfnhLHnRj+pWcKVdgBs+uNQLTzKOqKl5+JnwT5f8O7Q
Hbaxnb42QPviQrSqtgi4aRYC2eRpI+puSljFAKSuvmv9fvsatmAFtwCV8NAjhlDE7ihIvRE7Hqvz
2rS8FkAsJudpZxfN8uSHeTmfRumY4C2Adrs6s+mL1BiKQM6IRyvm/bRUcwLaMjdpLnNnT2vjFM2L
g6rApRvAiQAFUEf3o2pYA34dWqLmh1WVC3O07Gw7boAAueQwC/RXdsQyMgUCUyytUBESvTV6fWpF
wJ+yKnurPfRZt8tjH8i1B6Oppj0mQOZwuSkX/59bNxwpHDHB++L003nWRfUZotbIb5lu5a3tRxfB
2SKzGO7XXwigVjK7BSvRip+DiEjvCI1x8TJJ4ZTXkYWKIjYLGaEEGGKdnozC4S+awn6dPAJsB1LM
5jQToRoBVNvwe+ksTAviFrmztNNWEySOzlsHhBjF44hIY4WsbgiIeKy5wAqGHtPlIymU/tNn43Rx
XHtvYRSiZ0/HGwUPOGf5yJtmWlmiwDCw7m/tXuafZTVtvB6DFp0RAsinBccuepLnJHv0VZV18MNs
ypNJxV6B4rJQo56Wjm6tq9dX1XSavxtIThCWdR9TJpjrk430af2lnHstk6nIx28+Jyrz3zUP28Ze
mNUx0Oc25aBflox62FXqeNrqxURZw6O0zBV1A0vmKe/PWpRD829uAhx+hP2qvhiKCxhRMk05jhpr
tR4iZ2yB78JwJNGxq7rI742avlccU+AVcDoErexfolYoTyUe16f1rva2LTiR5F0mAkzdJE9usQXj
mbqB9gUnJXoZWdr9Nm+9dtKRD6U5cB7r5mbNzbLdo5mUzy1L1T721Td1wpLmrTi6frNlx5qimnPX
e/190Vbor1z7MVyooLDvNN+7RFVD+F7MI4kTj4H1d8F24ezO7ZgufpYUAvkkI2jWhNMz5sug2w7s
6dimL2BvKtTWhRHzXo5RFpwQnGWWDqCqt7yyiy9NGOnVtYz3MTP7YJCDu/BSkqrw7hZKFUw89oug
AolJN3zFPdiG1zLrEmAQ5KaGc7QPo/uMboE0LBfSbSGxDJ3SsQbND14yv3TIt0dn3sWDoZTghpEo
IUGsfKZTkEYjes+QWv4DYCgBVKs8O35DVfBfJegO9zNZJM0il0uZ2XKJt80BMxJ1+5nX3+Llvobb
FzJ0+aoWXf/VGs8z4QmDmJsZgg68wJoz0k12ZLNl1ZKvzvr3hTqy0xoo/77JKJD4H2fntRw5kmXb
X2mrd/TAATjE2HQ/hGQEtcyseoGlKmjtkF9/F0jOdBLsSt4OszEby8rsCAQAV+fsvbblGdqVF7Ds
tCW1530g+h5prUYnLuOTrzzlOsY+nVRz1cClwqLZ+M7FYKOaiT2jibehz+5ynehJ8uC1mvice5kJ
adZoxYGTbMxhPYiHbU+Atr6hTi/pPyHpZ4mYtBjVDgW2veWbcuO5gn56SfgyCA5MKKupzARmqExp
Pu3ZOqKMR7L4KmmAE9SVo9M1m8aDxHgIBKeypr3P0WMF+7b7Ujllj9U+UV5/aL3R2dVsP3eyjvNr
9FCAeJC5pMciJm+FDl9/lWbJvFPww6u8iH0ENcp8dDJNJMc4zfB2t/QorlxVeXsz9rRNLb3bUbfE
0YLBQ3vOT7wjZ+Hyu6JjcubEQ2Pf5JXvNZc0Kx8Dji/b2DGKTTUOsKU8LWRmomHGsK6mW65CXpI2
3R0o3DeATXsFKgzhAiiW7Ihv1WJ/mstDw0FPXadAZjCtgcINQBO46ID9KMx+aBCDz4uhSo4Yzvr1
ZBMnbSdN8A3pqPrsRnmN7g+TPjiBBqSI7XJ7JUC+legoStNqqPG0ksmTXPC+q30KzWObpm3DeQG/
6HwymBs4fVtj97RROW98y5RcgY4CEO/GJygVcm2b5ffMKMWVygHrMcNgNA67bJ97k3xoI735Rgpy
TUdDeYc6Ssz7Am0LCF8OlQFDQaCxcR1kHK4o96ZGUYzCDH15kjMqthq4He0VVIPx3GyGnj0HO7cV
Y0xYlAstSyGozGufomBGcaksEoqv9hReoiV1j1lXDfwZROK0xsuZPw2VKLc+/JaLsLTcL2XSN18L
MEUXoz0zaewRFRSN5DPsfALBF+2RY2ODBnEMK7iy+tS+Y2XtNpmgsgoKQ95zStEu7LRvLyoRpmpj
8fTzIwJAcbQtUuAY/CBFCuypswyg9Z5y9PViPbAmRxdWmpZfqroWZ2XoclslmoJtYKn4LANSep74
bT9buVV/1hH2dqAf3G78QBlf2R6MD7pv0Op2h6qoKVUF1Rbbq73r+xE/Zhx7ZwaRQvih/JQtFwjp
3xtZodmvsA+tJEriPVVThqOvO+W4tTisBmdukVQPbi36JxIRAiRruQYBr0QtMBi8mMgUeIBIZcpV
13RsfxrMwhNbwTtIifLCFc86id6o2HNpTKq0a41ylSk9v2Irp9CdSQoB/oSSPA3r6mxMm/xShp6/
VZavzoeYxjrqXv9oVZr+SP4x5JRR17AuFDMLbtVU+vey4njXp3hBhC3COxb15Nq2w2oTGHb5pCdt
eoZEwb6kkdrsRmNgDiip8+7jSnkbamnJkYmNdo0dRmTaIrXptiqbbKiV7Dp81HVzO4ixSvv5d12M
8lPftNpOG6z4klMTZmnRplvHRH4ZFG4HrA1K0vcEy/fXaZ5vR8dIrjmriXHjRtlwKdoCL2Y7qXgL
KELgfSk4p0HSgtnZw/uPIKZah9QAQTXuPDD9MZCFCD731zgujPIiZlELcSP1smrIS0Fin66AhrFj
XtWaI/0rPWTTRvWc8Jf2DpFlZMVsisuMumcMCQcKoxl6bobWE1oY2icUQdmNzTldwnHxQ8XEmtnl
1FxR9uZ8wdFFZck16zDu5lVhp2gsL2mvk1C5m0CMBD/GDOjxzp1Qu91pSMyKH79mpv4VknUBY1ZB
jwjHIfKW3dyVh6Syws9+2kcvWMYYSkQSRKE4Ihv93ojaWflIe7enffiCZaxVz8jV2jharf0HryqV
yQ+I6n9BSbYW8GJTCxIsRniiaSQO6LzAx+o6rApnstx1reNvPe0XLPDqyFzsCHyncdS0xFzjm9jn
jug+gHn/1WNd0NVhaGROP5bGkRfz96oZjnmtf0CR/ouPXoZ2R40lnDTNxRF7Kna8fZOqE1N5lpnd
mkAZlHCEOQ5q5Ng82atG78vT3phlZneg+dSd6sQ4Bk17zVHzE9uOD4DXf3VLFuj00WcBQRLJo+w1
jPLBvZYgtj/pNVkmdtu9jk7HwKJSZP5XS41/OEwzJ372YoTS4UFjZDrtEYJQyjopDpF2YvaEuRig
pokl1qDjcAzxM2zMyDDB/7j1iQ9zMUixLrix1MFQsJ3HYJbsEJ6dFhpgLsZlVpVAMSJZHiEyr4rP
Zjx+cLfnKfXfUNHNxZis2byEnIfLo43uRVunaBCRLiGAioD3npizskzrthyJ6aWo+RKR/GmW2TU+
7M1Jb+Iyq3ugMMP+Ki+Pqef+kdTFDVWkP0/76EVUUVCZKsmchNho4NG6tcVffFrazzKpe6jammZe
NB51QPTucCPH5DSwvDE/5p9iDAD+RbjUg/EYkGm4scScrsLB7rQX/Dmz5KdPd0qhV0ajDQx717xG
qVIdULu2Jz7KxeAMG3Tdjdv2R7vvzhsR7PUivj3tUS5GJk9yqlglu2NuqC3xTb83jjrxji9GpmsC
X1Si6Y4+UZhbRE5y61SjceIdXwxPWGSQBhBOHcUY+1f1QHmByIDotFVzmdqdAM6opIlOuJk9+mVr
//B9edqVLzO7Yw8NSV9D65UhqgtPKzioZVbywbT1F4ubWIzNWstKPzMmBdHTUYjhqef5oTjtkS5j
u12vCROIsRnxMg5GieCitoovJ72Iy9huLWjcpAvq6oiEBXtDiqW9EsDUTvv0+W79ND6tYJDgv6HG
M4ED6NCCx3iI+9OWoOdcjZ8+nCTNyZBJWx59IWYroMNBIgFjddqlL0aoK5DxTE5RHIN8coGUdFc0
RIrTdrXL5O4c/lQsIi4dI06ygsqyExiMT/zwxRBt0ybK2o7FLdLTB8g69MHy9qP4Xvm8EP+bBVr3
3j5T7HO6OcaSG4M/+cHQ4n1htU90cKHVleQswgQqZrG4cyid6TgU9Xps8ulCul427WB5BE+YSZND
LMmzcfzG45xZF+v5kEmLvPkuB9RFyOfamfZfr5EZ3Po1lQb4GCh5NHy99YgetEXhKUdDHqsRtH7f
fXMGsLQ4R1cUYtybPveS61RHOYpqcLjCCRMdHUBeqzDUDmlr3Ue1dx2TUNX23adhDIftMCUUKDli
TzlfWzq51j+4eZ7slK0HWyRN3i6pvbmjXd4mWHu2adAKtNhhdxCIMyXyELj14/kwOMFuKmTbPBK+
cGamdV+ssNRp38EvO1RtZIf6BBJyB5AGAZW5L9E3XOACLigAxkB8w+jaq3z/GhbpVg+a7vd4NHCX
KnszEg67xUtxLtz680Sr/GC16bWWdzR+wkp7cOpi+DJ47Axs/TzLEyg+fumcCQ0YEn5WgBBuNFOW
OUEB1Rg6xK9aM6yEmSP+wSedY46yVpR3LqKgRSxbnIsyPVAwyO8H1/f3UgM8bmMhuAIbh61wRF7Z
QWO0jJtOmjedK/sdB/AMw64z4KTDjL/OfU1tzbhv13bspZ/iCElbpLS9QJ5zkwAXg393RaMw32RF
/Dilmbtmd5aPu6nUzmDFPJTa2FOSwr7KfnPj0Y0cN7CtbywcUGsEuYCm6mE8g9lAjEASuhcQMXsU
HuOFhs8V36Fci8D31y5Pv9JM6cBNsIe9D9X1zDYFBo/c2aF9a56o8CIF6ejmk7dApdjJbA9SUIqC
dG0APlsDldF3dq8Z9hpXMz5A26jPXZN0AEhCVgXdmp6pMht5KKtRXfieuip4GWcw8Nb1QCTu3Zpd
FgyjXq6zbjxrlX3RB/ljr8a9SNw23xYdxjLLs9O7BpXExSj1yxgK6LaB1LwOHQ+7mABb2sH4PcdZ
ptaq0h8FapydDoGcFy32srV0s+ToTDTCHTwNtovL2gr2hBXQ923mnrrLDS3bP73EHTeZgxfeofB3
aLGjbSoLc2pguxlpIhNM5lb/MVnTrVLETt14gdOAkG9quE5iuIA6OMLSzhnC9pVroGCi6TVcjmSt
waEZqwlvKr06rJqqM48BGSGfrbbFgVq7+j1IEPtC9gUmDrjB2ace0g43werXBF554z3goEtJTcl4
9IuWkInikJi2fhGB0/3cVI2+aw3vptLi8mzq6cw54QaE1ME20VR4Q7dr5j4/1kKxrWS9ai1qxy76
t70bBbCJYEXAquCdXs+2KvxHw20ChWmX9dFRJeY5DLmvTtC5VyI2IGepmpE9TuX0eYrSFCRFFMk9
sQvGuuipV3dVeMx0k35j1ozgPcALk/DhId63pRNNu6qLzAtpOHGwMdpB38HKvpSRZ7gbuO+IAiGh
bVG0+NomH8t5Z/VHGBIoAmGGcPfYLn4IP9doWiTVUxQhNxBNXm9DvLYX3eQ/pZE9e/OmLru2KLvt
jKw4on9gbAA+9tq5flhYKDYxLKxgFjHN+NYZDo8vmFPFk6dxiMMuQCIsnetqo1FdRn+JdJk/d/q1
BDKyHfpRQwNRzsIyp9a0rYsT6THEqbZ1m9rZuEkNp8gJap5FiLFxjPT8ohnTa0RN/iWRGdcaU3iZ
U301TQ1hPPolclx68G5MBwJ8++/CLs/ypD7jBdOuA+xSO98JAU7T3HEHNHJFnaHMkBUEM0yWDGe/
mr6XOaK0pDGTe8RzBkrOPvgsNK+/j3XL/lznrXapF6hO132rPO8PhAntNw3wcQ3RKK8e/Lr9gWhQ
O4c7iE515FGiLm6PgQYOcOSJbirlTHdsKqadysJy2iC/Rn5Bh/JbZ9WcpzubPDYN84+e4b4arfQP
mhIjkaZdgnGxNLbeVFeb0KtzaPn1jeoxQSaKJD/TUgEan3rgyViF7YFl9/6gnBuc6aqKPiHHUMWx
06xuXCvUjxdx33nO2vTU73WDBtcE4n7ssh4pY9K4I000W31p0Z6sc09NSGIs+eCZs5BHYf70adps
QMvg5oMPjfMG/I8A27JuQGqdeV3p7qekCC5oWoHbFvURD3aIr72ybpC3ZBuTVu9B83TaPUa5NSUg
7/WYBTfUfAmHmqy278EomSHt7OFPWue2c65BbK/+cGitrZOhDvaydECpefVDF6bik84jRVOZ4XQD
BVJYpSwf4WZN7cat6sLcuLHhfE47jy5npevuVZVNZ7CwxzNLorsaiN7YV/GEwVizki9BEtrZhiZG
jtjP/BOkiXtX1HSrVRp9N3XapCgaRfG5HXP9vCRU/XM3qxMqvNWblAkZxkcROvGKPU26DqNWYbmJ
YI7EqeiutRYve+tnkMEc5ZoHgPoPuOPEIUCpicXXCR+dqhyvtTiz9nOLCTW2NYitZ2AABP5Hhw/Q
4nWsuunG0icOHqY8MqEF4CpT6P+7skmdmAQRBDVrhx56tc70tGbJKkx08J6g4ZSVeXOOkhNUGKFY
7W2P4fShiLvmwnW6/BGjWrtV0gyekASXbBDwIqgdiUzjGcqLoTgmggQmKIihJOmroUXahjlzUJwW
q77k8KxNFuYZK9Q2mAa2kV+RY2CP5qYvrMseSPEKuzqzWp8+Wo3fExPh31bo5wXGsTrdG6yk7Ovg
BJkt35A8+3qi6tFnI7ZGx5ffjEHMk8sc7bTITX2Omftp468K5IRg2qyjKqwqWcdGJXEVNCiYPjgq
/kVxW18c5rD5KgAPowkvBtX1CkAFd94ARQTI3QCePfb9aSc7fVETjUPYAiG7nCMrDLvItsE+S/kV
uMhJpxhdvr1VoA+7LC6xvDWmMY03vj2kCKGUP2TeaVVdfXHES4vEa2s87cc8IhrlvPYYGMcyDoyn
037BogiTwDIykVyaR0fOYunKO09Lgj4+eJXm+/DvDjOLU57HfsOMg246Bi0WpIOpIWAOfQ+coVEa
UXfaMVhflGRQjLeFlAHvk2sVT3adD5/Q2dbXp92hxXnPETWvq62Px3ZokCGSJtmfY4DD43fK5wtv
ceAr4xCeESLPY1JrZIK0nK9CGnxlctIbJLzFcKbHa5oddlaqG0icQiiGuOFSdhQnjQHhLUYzGL8+
sHr6DjSCHWRbJuh7bSzQXZ12fxZjOAS8AJrUHY76BIat6iN14XWB98FcNI+j92+o8BYjGMFYjRKS
/qCZwbpfZ5UD3TniSHji1S/GL7nXPmCLejgqhLURbOSg2EShMxYnfv5i/AaOpiaESvpRQJznpIDv
MeEhZx/lC//V/VmMYIvsHh9d8HRMdTT9mdsgKSKdsz+pUCu8xdBtQGTqIiv6I0pVcWP0SeFvkGQ6
7omDazl4U3xfrQEPSqZ++yUHZEEco9TvTno13cXQdfumNNsm7I+YYZHZFRHX7bqZOq07K9zF0DUM
s/aynrtDZIVXAEgS+h3Yz+HHaZe/GLlpZVo19qLhmGZ9ukHWwzmn5TvVae+muxi5nbRVaTVmf/Qn
N7iPO7Mdt0mSyOxl3v+vb8N/Bz+Km5dh2vzzf/jzt6Ica7y3avHHfz4UGf/3P/P/5v/+zdv/xT/3
P4qrL9mPZvmP3vxv+NzX7918UV/e/GGbIyMcb9sf9Xj3o2lT9fz5XOH8L/9///JvP54/5WEsf/zj
t29Fm6v504KoyH97/avD93/8Nvez/+vnj3/9u/n6//Hb+kv+5TsF6JeP+t9//+NLo/7xG+idv9vg
2OAFmtJzcXvx0vQ/nv8KMfZvfyNySIX/+M01/y4s3XUt0/PQaOs2A7sp2vmvLPF3G5sY9hzbnv9C
/va/V/LmUfzr0fwtb7ObIspV84/f7HkE/2tiBfxI0wnBlG1J07OFYy4mkIzHyTHSDT4JIKm4hNCb
dLa+BV7nOkgIc9j3OVCQ3q++YuGeBty7oZHmwy4pyzZ66iK7LwyYN5FbAc7LOKpzGFF4YIptMCf0
jIdOU6Tj4qmYCJJeuaqFPgqwAR6LcWZnSdNEe8SHFXmzJS86OvwAdw9VUCqMVUXuZdinXBdMb4Pr
AoNG7Ma+AWtFXCuII9/ojhlRFglnccfQnVsTq5/rgCMWnfO9Bu1aPFrCn68u1/T5A0Hu63z1EAZd
BkHDVin/XMoM8daZ1iS+c6+h9yTL1al8pYvzyaQc5uwTn56J3KF+l2V2GeSEkXyvdVO0FP1UXwzO
JrZan4yjykd8ZJxVM62wu4AbkHMTEqV8/mTFKOf5J9IiOXVf0cDjEmA4DcigoN0KjUwtwIX8kwhN
KD87jA1Zff3pbXx9B35+5vO09/aRO8I2LM+1LLh/prN45HVCnTeN+/oJFCmkrIMpLYRfR51Dti03
aJpskl2MYErG/lC0BXWfe00lyP/PROZL+6ONzzxLvrkc6UjhSsOUrkSm7y0uJ5Ih5rJh8B+bmSFV
E/+kB0NIng1VFwxQ9jDfKjznoCpvNVgpdncxRG0eRB+sQc9NqrcXwrC0hYXp1OTuLHvXk9sTuwJh
+pHIXih1V13d5F28B9IW2dYtVKkItWNAmSFFtmckE+K+lUZ+Gq9WNLpWP5IC287/r+tHPAibrC2l
Iscg7jguXmdD2rlfC1NRAbwcCt9MLqlTCvv21w93nrTf/Ahb94TDYm9iqofmuFhRJaiYSslyfAQJ
FOMYJd/K5DZSpCigIoRmg5796Gl5Uwwf7XGEPu9m3ny5w/7VtA1eLWHoqFT5+5+OphB4LYSoZvBo
Z3Y7+g8teaROtWN/XvEMfZMlraMR0c1jAAECopW1rjWdV12SKtfkJnkA08CICKlSMlJJgWArw5a7
oA6wJmAwrNWmDoUTe9dFm+En32POn6eTvgsLPtOuK1R+KwI3HTTreAM673c/S+KhvCth+TOKLcT2
BBN4ErKStzNT3muST8rYtyskifiJGLhNk3KZEHscPtkz6cPqWwzqLVeUNe48KrUIeij8CW0A/rTR
Ic7yL+tuSFSzZpMR1vAFIEbwS0zDGfk79+VTQGLOH62rOOJ3DVYzTyyIgjL+I92WYP55GHP4uzjy
GPdD0VR8uYUxxAq/+VGKffC8MQcfWWFh53r1lUk05w7DW2Cm3k7Eghrlxk8NCnNEGEGRJEEdVy7d
KUVrtowOY9AL27mFQZ3wSPKSMq9/C+eapIovxcsEmToBbaUHoJvpUAKUVCkfTagb9/uTnrgqFqSH
G4iwzmKCbOH3UiFhNDDBTrBJg21fpvNVk81V8ruwTHTavdWpeVbLXq6zgviq3edlw7u6KaQThAT8
jEadid2Y9joclqiF4O2tULe3RHKVTW9WX+1Ygcih6vj8UcG8G7Cv5cuMigmrGO6yDO/TFltU01Fz
i9JBGQ+41eaHS+ipiNNPCs4vPUeCDiA2HZMwn9+znhqj3Z4b+tgwx+Q+5dnqg9OXfDfpOrbF2GMJ
YqllcCyGRmj7ejMhDn8C+BBB4wTOAlxj/TrnaRxBuGV2l0y8NH0eg4HG/AZFDLzwy7RoRhHq1I0Z
I76/pXg+L9bAy2qeosL00d93ta9nzaZN64S3iqz0eZSVtS3svcziAAL5kJi1tO5jMcgIi77uocmW
99gfMEPc4btpQC4OsRzsCyqgkMKmlTTKymnPzZcF1KC3k1wWuhPwBS9/wEU8v9/Fy9suOs46AkVx
PM/Z0uqoFWEbzzreA3pVVaPdlIIoSnwSOWxMFX56Xe3EYIz8Yi0o49ZbVxRb+wpKwggg7JblMea3
1g6dG7UOYFvThspjzg3ORdC6dfNNl1rPwBVKGqyxeDfbkoC8VBHzdJTJTDYnA4oQ3mGfYcInljER
/jyoZalNyKx/PQGLeYb9aRJ0dXvG6OrMf6ZpMxMvnnSZWSZzkkzu0bpbhb7LfALJI8ArvJwGPk0q
FgJerUXoCGQP6Nj4LmAgCHlujiSwFDRJK/g5/+Hq5upsJNlwep5ueMb7jd4Ulfhxxqh+lMoAI7ud
OgAAhK81qIm9S1V2uIuYfN2C+VrpyPm/eamH/nw/GLC8tW+jrvQ4u/TE0Jr23oAxVZGK7qcdq0sG
njEeZi8LaJVLzY1t61AHcdFEHxSq5iPPz/dWGMATdcc1PddzbH05igAlAY8wKuNejDVI3HXUDVMQ
YUBhbwvJKfdjWZkHQ+vxPO3rcXayP/z68S52K64wGMfClrzY+jyYF2e+CUeAJPm4vw+KHNbJp16H
eDPuNE9kvPKJgzh9XIV2rXjWFLjnp+s4uKaHDwoi76+DGrq0uQALJ8W7O5FUhpXZVVXev8yNJHPN
EzIjn2V/Bw8Krx1GfZqSDAhGPdsRFRJIYJz9+nYsthucYnRiMwwLiJ2UlrF82QEG4QGzzYYH0kB8
q+npe5rZYjBtc8P9E+JM1sDotQaHRLpff/W7O8AXs9NxLJ1Xgbuw2DdOY0FwZjKV91AdYQndMFk4
LCed7xH0u3mdfMy8JZbyQGwjnGQfx1ZafHAH2DovX0rp0a43PMfg9eSZLgZ8/5xpnXnlfYHli7Ft
vgywMCaOyD1LyauPBb35oma4vW5i8MfCjYM5RY69vkpyOZlwyBKY6pxcNJ29YdRGLHmhkvOCQIfo
+Te9fLDJRjIE3ZiOADbXdBxxi8C9KDU1PESaRlretfJRSWtbnXB4j6gWPIgJGY55N280CLK3q69S
c+eNA67AQqs3KR6aqL4j53B+i0ud0JjxyAkp7ZAEaL5r6zu8xQaXEr0cx3DpZ/NGyO77eaV6mf7j
jrfva1NP8yanASUdNxedHMzI3ydCnxcNkpACkwAkJlEJA6JrpuIxH3A6tecinyzW+JcVsNBroiEI
nKwSxd8leZpxsVYhOWqdT1B0zXKnC1/zxSdNAri/yv1CieHSJ2aA5UjFAb9xJ8G4cZdrwJU1/FJy
o/VoB+bU77xVj4+4qzaWmw8xTp2UVEK1hu6mlY/cl4KVlqiWuUPFeRIu1/kkZcglFC97lr7ODJD9
0aScOTvDzLG17yZDMePt6RvN61XZTTqXErWTxYWlrpw4BtpuHfJhEs0N/8R4OaoSpwCHa/36P4A7
O++ectZcDpPs2eYb7JsjOcd7x7Uj9oj089hSdcoC1rbR484asjMW+nkHmPdsF9iLlgOoLpDfz29U
QxgGQ0LBQGE9TYmB5wuE9JlCt2wI5rVaDJrG11mwLut6N0XcK6AAGah9kCWzUDDtPg8YaMbgnGo+
UR4zKhcSwjbCYqnd6goER7IjAU/1f1a+87x7J4KWe6SRZh0ToxonhN2ugWwoDlNaQPD5pW1GMQR5
52VoTMqemJ9A2JilwvATZp2rXWBpIdmGnMpmrODjRFrshn9mnAeMbmV4tuk1txZc3sE51h76jGoH
95D0y7PMJXasUTD8IuaOJ43uY1cdtZhlSazSXI/ZZNdDY+rtzm8yQo3sIkii8goD5oD8ghEzFVNF
SxDXWLjXYWrN21fDqlAHwl50ZXYglmMeTzoxGtxP0q5JDtlQRiv4nWzTTPK+CFAhrHiWBswHhdfT
zevzFgQnsz1CITKPDBDk86e8rsoaAEhmbs8ZSZg8e9lC/4ezJ0o1g64nq6luSG95VKvSSvRWXoR3
L+sHFQO2dia/aLiV/dCxell2P59ECD0OOUcWTsfY/vU1vFs8XGdeNqDGWS6Palk/hXRDG7fWulvd
aNPhNtQLO5nlM8n0pOUmZ50dcfH4wj6Ysa3lDk3wbZar6zqAAFC0y9/uElysFUSd3TumB//oaxOG
eWhtOo77kIeghLV2sIIcMlNf0qIVLC4xvEGeYBoH3K9dp0vCS1bK6LAtr7MJRZN1sIJnMiBvsRl/
4WA5zwWQslVZXHvIJXiOpl4Kj4m7RoaWXZrAPdwcKRXIeePWRsQU3eujmEeqTLSRqgu58xb0foTd
86a65+gNCPNl/xiA9GRT+XpZDZBrln1EWvOMkGqaV9f3eEsN0Gmo20Gqb0TexDre6dzDmwPsmR19
7GzjyZ0EXJ8I8If/wfr8fBvfbNZ4poLkA7bDNOoh4b2tBsQYyZH5qPouJCXKDfYCIpxH7ExglIO2
hUlB7tqlICwIxIVAbuGQdovTHWYfFCI1TY9eqNVIQvpyYlBtsyp13HIngp7zwVljSJM7FU6x4D6w
ePhqFoelVXcXjLLmAVaxHsb93iiRqohdEDrlHCPLiVqk+4gVojSRGMH50j846llzT+rn340E1LMp
w7isYqZjLfcDwq76nuyRFrP+ZIv6S4yDhu10VDctwwoHDV+6Em7f8oLk0WjMz7GwJsBNEdOa+6CG
wOK/USybCwJCbxgPJUdb/kFRwlqPN/roVyqh1NDOtZ345YMtjSD0+qhaMVj91tPw/nsrO9GZxs4d
T9hZhCYxYJsIMsPDSLvLuqbiZqtcmxd9Qfc3sn4QBYaP/BwRNFcSlOUQ1psGra7sMf73I5mZOgAJ
y12JnsXeX+NoEgNmo8onMyC6RatEffSMQorXaQTL9h3B6lXjtQL9oWRZb2lQDeM4P2UQptPzb1eR
0HdMkRDXPziMLc8LnLNtdqdsFHUXycmyuh03Q+T5Y+vdghLsuvIzhZNkuJ1CQlckIcNoxGpEIZ3k
bgwGnPWPaorLGY6Cs84rwJF/Pq2826UXZAgFqPvcWwYblEr5MqUCf3B4BYww7fhGzklMvf/ZzMr3
QrelWe04niX1ZU1Vlj0iIWuybnVL43utspnL5b1RzMtQM5hMK04qCf/94H4/q87fvPtzN8Gbf7E3
NzmWx6MU6+5Q99N02+EBhlFjqCozAfW8nApYB6AEYVdxHEfbjhQ9SnlTpRyNoxU4gDFrqCRYsQMq
M8QOPq7IMejTz1RySChsPzhBiXlf/uZaDaHTM4C3ZgO4ZTV8Oz9hnyXLxzLD28F3Ww7jyGfnF8Gq
7cb9g61WHHjoujK/fkRsRGkMjNE4xN84ZrccKV5PfH7Zg2pGOKXSON/gaNOqflOXznyjf/1MFxUk
0DgcN6Vucnddm6zO+RjyU3EVh3XsDnkmsSeNAxOJTZ+at2iwzJE/lc/rc9RXXryRRmtk416nU8cC
nhiw/8MPLubdi22AfXbBA81vte4sewjzbkwVtDRuc7uNGEs6yAvGEuI4h+9q3Il9BNTFaHr69U14
9sC8fWiWgznfdBzJ0HpXXfECkr/q2mKmweWsDnlNggtDOUekhExZyblKOxVF2xHxQRZXkdy+bm3h
Qc8LBiJ7MHKr3h3n84sUQKYpX70UPrOyskcS/cQw15tpSwct6NgAXMO0cYYMWTmlWCLeoj9//aPk
uzfRdCkEz89WzNuy5XD1LFr2sou729fCt1eiIrxuRTW6pOg4k10S3EHNeAJgh0o1Cc4i4rzByNp6
Om9Lgqav+DWqhitNiibHw7TgPaYqeDcRaO5rM5zVNrW1rhAvGsgvB89IdpU96ECSHIKckvbgKMtO
wLkojTPGY2cKXde2L3syo5dzLZwA3rlBU1M7e/5/1Bya38PJtZEYTw74vWHrjHqZmntbiyw5koho
611OMG5oEHzdVlAO76dCpZb6+vo4gCDNhb+pHecH1zR5YXJKJJwx4McFqUjrHQjs+XFQyMx4m19L
9ukAulttWnpxhcsRtWRNuQAXOF9f5dly7BFTh24GGbdMXGAJh4DQ+EJw2IBHhci+ExExS79+ju9W
G9qxJk01sljo/b97N20ZBpPlJOq2I4WQMTnB8a6+gij05o1bSdoSng9B8sihAXrz4eT7/uvnQSE8
XQoqEpRE3k4Q7LWimG5KeftaMSbAQ2d9wZJp8/3RcyfRkonJVaRBzEP/4Ocb7y5AMuvbiLpdiw3F
u98PWRUW/1R1NwFhvpwm45T9G6VoM2jjdi17H9PGhsuZOAJXVHZ4gAbiS4aVBuGQs9vrEVgj1pj/
2DIh8x/9Upu7JflL6+X11ATQi3fJb2SNSFblQYfFR5PP3/r6ZmVWOreS6qBVGfxOpKIo2T0d9qK9
gSzkQMqgFMCsEa3SKA8z7YMZ8t10bVNyNU3qUnObXiy3HkNqJwYC4/bmdYri1GfxyF837iZVgepr
MoKdPth2Dhl4PdphPtz2Wf3hOWu5IbVsx+V9oDPn4E7ECP72xfAF1gOijocHWKRaAKVgyPiOHiAH
U7Xn8j7+ehy8K4FbsDdtbMTW3IwkAH6xsvaatMlMboOH0PIj01wLnSaoiTuCIiFbxiL0ui+95ZDz
qRpwPPT6mevSAWLRM/RmJorAvvn1Rb079aF14BbM+0FaMO+XrAamN0ziLHwIvGCeSUYzMVnuQSzM
G/GXDVpPL264LTWw+QdIVfMGaaZpMGAdVhOAKCM4OGwNocNttCdJEaOJtPnpvUyUxPlk05MTN0Zc
4gLiWdyh1qTLvwaaM3e1XzagFXtnRmFjj+xGX9uHkdnMr7mdZXxdKjx2HgR7dyjRPCAQpIDDLYPy
BJta6eM60JxSbhppzkO7cnA4kaiFRY/DctdXz+Wk2pv3swLYIJfnttp8psf3Mo+6X9/Z5V6AQU/v
Ht0DCijbk0tBcqtAI4GoM+5fD/BZ7ahuhux3/o4KwBgTclUyvD/63rerppy7aQjehc7bzWT7bg9i
lGPk+k4x3IwaqLryR+7T5Eqf6EFlCfKc/xPw3LzsL36WTFDWZoz8a98heWcMw7FBuvL+iLns/nYM
WcNkuAVL6g1hlqhVVgkFZrKjQomHIIdOZnVDcZYZai4LomD7f5yd127cSLSun4gAM4u37CC1ki0H
zYxvCGvGw5zJYnj681WzfDCWAXvvfWVYtroZKqz61x8YP0nSIjo7xN6k/mhLMk6wFad9zBtzkD4Y
H3dcR1pKUHiIr31SL4Yz4x08y+QMz1t2ff+Lb08OP8tZZTjtgfqq8+M04vyY3pN1MOXwp2cCeuzj
JEP1UWyNG5ch6EIYH0nkwbYJl6lpktidZ/m2nGS+Ebx0qAwQRBx39ws10kndWIBfN78cJ2ZQPmFD
Bx34Us09APix3TZabeT3bnhVR8viDCHfufdXa/pHfXzGdzQMy8/outWDmDkVLesflXJqdBE5jpPp
vKNBLtHaw4f0/emMSM5zu3sfN95he05AlbkBbGe7wYWpQ1RwfSQ5TjFB0pADUx1ZsB2z5XY1c7WR
Sep3v7rF8Lh1Uxp6Pk3Mg0vpUmYoNRbJVad23E3FQ0IzlRe2KQzVvJAKl21EJ+CHbOXnRrpljEcx
ZSuAXkqebBw8xzSd/S9xKdSlZA5RW+Ejrq2K0KDfQbEVAIiYomGtHH/Q85hAPB/suca+Km1PneNs
jkMY6SgwaQ0rbJqGi0NqB2QMo0/U9W2AodCdLGLfqpiCFnvkL76xqFsGHZ2xmh1MsGSHXOGCyBvK
U18VEg1RPN+HkEGlxOO2awu7t1M8ruS3YXyNeCk9tagEeIiu1Q6MUHhzDm6VWCkn/FD3iZbetMwY
wSxl93ILX4LG2ZFowGBIHk1pQ0zA9TUBWr8p1kySyNCa3bIgT4rtauhfbLz1+PYWNJyn0RJMMK8X
mrWMzEsGZZ1rLpV9mxlJZw3dw5i1o/WgixSIFZRMj8tINs6tgUw9OSW2O/jZu7yDW1wfp8xr+dXf
zOfrFvTDfA5YspjVDk40TKK3JTff7gmTzOz3kkrA7Y8bBCXDifqKuD9c+epmoXR0Rp8mxmEnY2jW
htj5WWs6WR52llVDRBTdcL9NuuDFgJ0ikj/nmKHToCz1UWMdNTANOYRWPBb6ZRUfeoIUhubICceA
j10ijiynC072Jk9X0vdTbaShUxuC5r+FZgo4iqCcbShjQWa933bGnsdH8P9SOQjfjaw4WyyScFx0
akTJ0xBPbog9KmiW0sgJOfpwbsCv5CLiteTXKrxl1YgeB9U+0A18AtJKmu1R04PrAaln5AoFJ5rU
M0Kx0rKcKvz+i6tddoY4kKa3rNWh6ySezCTPbi5/eMi88LfarGCu/9BlXOK0smrPi+NVcokag1EP
kWYv8VK7UAfWvROkiTc2qXSMdm/r4/7dhk+/B4eQFGkIKnUedilX6exdjmZIs6a6Jz5iaVKqKSyZ
u7OuIYctiY1sPBjVpDA11k44/ZiTjVXP6GxDOdKj0fWjJoXkJPds3fucrDWruy2w06JqtbtVNeI4
5Dh9fPQkiFZ2A0Sw8uua2xLvxStm6w4vUTfwNMPIbpWi6TCYtEgIzEljyHnRaBKU+9dggUiSjIED
Zdlc6oIChgzLvW8QMuRWBNYIkeLpd/YBrtq5fpgJIDUsiE5AAxPk8m2x5qYjbhPwZ97VCRbP7Ymd
SdR4DCM7YeEbQCN4RDQV1aKzkVZTPunZHGL9VomI+MhwrS626ApyoVpzmqaHMUbEfI59D1lcxJNb
QJodmSJRS/t0exlgY1B6AciCfE1lpniH89qrb1Ddw+U5cCEAwYcJK/Wz0CVbjnER56pr0zZjVrmH
waCKXE/4QKp9QEwE+noI41sOqfhRplb36uKXtr1UblXwUR3rCMgEiUPqZJZz7gXVh1So2HswoxxK
pW7OFXhhzCZAEKfoK/mMgxbXmJvM9nfMFPrspGP6xfpgk50LUCoIoWQtLyUSaihuS+KsE+FLS5xN
yjaBEvuM057C+UxvgNJlzimH/WeHZmzxEeW+qi2vZeBSFap1nymCCmLUCq7Odp76pML1XfcPihGK
WXZYJ2Oga7zwGtr7vW7F1VPdvrcYigYhKhJ90E8SbuI2R/zYOVc0RiHSeUFtC54x3WMVoIrbIQ9V
regXPsuKaxKN1kSYYVNGKDG5QsM0Vtl3Emr47WCVCanCud+pYnZcbJNdKli6Gvlx45bhbU0ieUi8
M+7TvCp9wUFnCT5q7IWi4Q5wJflO0ywG9eBsvEtR3dcIiylh02aN3YOXFpOBP0BOqOr0zjOJYJA3
+FfnpX0mJdYFPJ6RLvHdWbAkXNe6P7ypDiU7d5EVpOMdAjiIGS6JWbkqpL0JVmC7ceLf7NscxVOY
PGdybpP+YueNn15SmMns8e02TXwBg3LhkV5zRLMbFv+O0mAlrLF7lS1NWsIxMjMx+v6l91uFwOkN
TTiy7op7hCU1F2Y1rK/2rX6YEFPcrT8JWkrbeGZ2C+Z6vxmqGtC/bpsTxn0RSeaAXASsrEnzLg56
WvshVoS8fSfwW65rQcfAsB4XhTEfltEP2g8rekdCrPdDTFDHigPCeskQ039pyg0l/ZHjrnrrIzFa
C3S3K4VHN1IKyxCJeYtL+jYuxFVZbZuepQA+/dgCphWUU57dq96UbysGQ2M0Xe3ce4lVp0S/7F0y
PRnNrA5kELVdYhntsVF2kd59sr+wxXfVINtPoiER3HlxS7SBwi3xkryONdzp3cu85kMlCBnZfIx2
jk2RXDcmvWGUclYdBGuEPYqk02RBOgP0Zl53GEiliD/SwCDf8a4DYV597OGhKzRHfcfe3Lc1bvcT
plX1U9PUakniMFiM6Nr9aapfy+sygmmmghjZBtplec+eHASI9lmut1igxmMDW26CNKHdFmXExRZ3
rW24XXssoZnL8GnkPMKYHKWn3lcu/I4e/LwDRMbaKfpU6DEWOZYLWo5QiQgt217McbMKPz3oXo2U
pgKddfcPMaPHwgqUqGBmiwWFNlMddmqlXukr8Y41B5lEBLX2GAX9TjjV3CMXoZ/eNhrEHZwxMjGn
y9YO4j1MDBwTJPYhXI6VuwrZna8lRxWDjYLTBPNkUWsEdWebp8Yq4XjCz40lOv7K6PGKjgbXJvLg
Y5DwysxTYdkwR08FvgdYyH1HrkEHue5YGGpGFnFPFOC9bk50+AaxCDl1aa3nDP/28Ktb9Dark12E
rh+N/tolMsqHIeCpWoRi+vhz62k2G3NskPGTzf0G3BQteU8G+fuW/8aRlPgw5YRyI0Xm03/NGtLG
YUeB9nvBJVsINjdP0GdNSK+9TRVvfqdeBhs9dJukAaxR+Ski6kwN/dxkJzrj6R0gcIioBNLp0nkT
rFxRLAohLdauYilIuFu+dj/Z95kkJfseG40CbXAcbmrB6qw25ooWzk78m67MdNPGIKwBV4xG2nkp
XtYgIF02pZTjDenrqfY9zb42CpfYcFvng35fEwm9LE3WlLsckTgRGmrBTulIKtlEDl19PM+Vyqh5
1GSxMnE6tUzuDDLiXtQAnXGG5EObsOvwwM46yKvfktkERIoz1bxKpQOQgcMUP0n7RPEF5h2FGOBG
M6ZZnq8PmaWfv4k8Iebkoaqmrc+VM4CaGTLwAYMO3oA0Yb7x00pNulZmNqMhUW3x15KjYfe6hlsj
Yrii12mib3AU9JsYNSZZcVAty1otCwO0h+5VLzEA2EwAJ8SFiY/dt8u4nNU3Qxlyefp6xa6m2eeW
d0pCsYO2XSvULLIzw+TypQ/BtH4v3TpnEySVRU07a2+2lKWjvod0cnV+m/YNsq8b9RYgO6n6RXeu
M1J9mQTJlipaqD48dkWrzvheLVWTIkE+wN8an8KBaZ5XavefxKC2Ad1KLPYVcLtih/21kFj37ia+
BNdRFwQrDO1uIixV4BgsRhYHb5oVP1E3QHM7SRmfxeKCfdk7+aNaFvUteTeqKVqWacu2T0aSZKbi
Qa5+26e7v71kSzzE3mVg1TSXOxuWD7wVfd96EOmHoWe25xLsy8vZW2RiCWpGlr59vQiHAdPQiUYK
MT/HYBccnzIG4/UEAasNkexiy5Lnd5734q+elADvETOcvGrul7E1gvLB6wlKn2D6k1P0DTSWxfKo
jN2pae2hC/wvLj+klt3hlE6SsTycCsQxcRDVo6eADvKk1EnYY/MAlBBAYGrRnUrBr8WTejV2Auj6
ZVDtnS7aqt7jDymCmS9hVPecW90mrsfwcc7w9ADKqB2HT+y9Uv0RuhkkNjBQEuu/OhIS6xdFLeXG
HLGoidp7gkukU8Xljsjz7PIIXabslIu0XbSfyylTkA3pSAqyGbZFjdwdQaCAGPiLxgySHRFq+1Zt
/FOWKXQGZ2eFHv76ZP32NEFLlS4AeLNpOzaT+w1OhidCX9dj4zzNGdtMQwxAsOTj0Sl4NK+oUNTI
Gex5azLYdjJ38vt93P36Kn7sRND5hnxtC05PcLEDthgFWf6nV9orvLtIwu0pKRvFi927o2ZJ8Ucr
np2JCnvv/gep+fu2/4/YP19vQzXgEB5YsB3sn5BJKQmdrFyxPNm1q/pzJNoEPGndAgCkou5Kssrk
MsLa3+v94Lo2/A9aprb95oAHzABnGcay6zDInbf4LAQT7GZTcgNo0JAx+ViOHL3n7piBcZiEsFQD
BlUnSX4HCEA4j2oRz8h/gt65U4/0GRz+YBzk7+k6U/5GKb9HZRvGhSI25lfSahJc6aDEPBnZ16kR
SUUmU1GrA5rmjWbAigT1JMBR6+/aDj89dWgeIV1yH/yLqei/6X8FZmr4OHrZj8KpWCP0elmkLAGc
Na/98XyRquys91W62jvjkL/UrPj1CPwRFGcI0KSn10CUkoUI66eeC4kUyA+w/3tMvUXx7BdJac22
cj0Ebqjk1fpLrhgL76+/+KcJ6JmkbDkc7YDFLTCuH4c+9i9I1EJ3evT2KivogdOKe93CndwOPoMu
AGU2han7LdkPa7++jLf3r7gVbOkBcjrQ+Z/YCtNsySFBt/yI+mhHLVOf1wCEnVESMUEQFRzr6jrq
f/3NV/vA/wIaTD9YHbZLK5auQPAW0MBuKoHTGxtk7w0KNyiDmMPuSeRdi3Z67Nh3X+F6qrbIsoMO
k+jUJsykVVu5GwdJ/Mlq8xw++6+v7e0QRXjBs/CY0qFF0+QtbcIfSJ31gth80LCKt5MrxynkkLYP
0blOWKR0N6jyfVU5eP+TReo6En58TqEJWcW20PXDWPtpkfSVItO1e9Jh8VOCm7s/EyiX0vywJmPn
TsfJGgPza1n4qpyxnL62vnYTyofkEHYIYYChkyD081sPUy/ndy6rb4eyb9muJ2yfiDEu5CeCDtuM
hLAfBo/fRXH7QG0NSicgKZFzTsLSj8MBIlUoTdZWeVzmr1+Z96Ookfat7dBTFwFTGUbUT5QmSgGp
0Nz1Me+bkr1ZdkMj+sdQhmX8kiyL4RNEa+CJmD5jqa6gDS1uzny44yXhczDun8bAW9vipt06s/m3
jcek+JoaFmomJ/IHS0K1EBMlOlpoXB5ZL3D5geM9W3bCOgy0SSfHhbLFp+vqvatYw9HlmURoZPTY
rzLFJlnkCG++BuPtXuFBQBD7ztfQa3qHKImPnGaUmnNkCOnNBbVNg4b52InOTmfasAiyN8aDEFSh
erEgP3MyPiYomzK8zByM0OQJjBkDCiJZi1xJM2WxKumZKcmOS7iDdCLHtHAaRXVIxKBGcmkTeWee
Ao9atj2anjOM413fpbDVTqAgqfny67d39bX97yCHAc6rExByQbIszp4/LoeBYIWb6RQ+apS43W+f
0o8DMdxt34wFOtCZDMCj19MUQrC2U7H1xtXtktQin9Q2Zm4qfQXTr1FRB3cNnL7tirZU89lcbMwm
jl0n/Ph3Tci3PUhk/9A7WD1QIEESektYc5CcAwCb/QOHwdar/0abnzr1GSEQpyOtwdRquQ3HPK4T
KSfH0X3JS2WgGEy/eb5vKy0/dLgS5MY+bEMe9ZtKy4xN4CPG1MNcCbGlfzhkn7XFBV6Fa3wU1NkU
mgHE6OpPm0WMAbtIMork3Zgss0EkZOBW83wiIFAGU6Qvfi4bdeCB7ivEF87QznDZWFAZRSgrMdQ8
//oefqRHUJ/BVPGRdWFnSf6u/5avK1f4SwGttodgM8YeYsAQV05yNBZwL8Jz/y/VQWBCRvUcusmB
kmu/tTSmZ9JxJveqB91Q1BV8t9fn+AhkHBY6H6Kz/Rtuxtv3xTLm8cqE5cE4c36qz7EcVcSNuX3I
0jxgscRWkH7j9+8vA4ii74NwUJ03EjURid/++mH/9P1QwoXjXctRl0CiN+OlJnh5XIWV3mtpxMyi
ps7UP6i2KsuD+HDpbJTBv2Mp/XQBvGYIT6wLKLlMtpgfFwQf+NjH0mC4g0l3XQHd6yFbb36JMSpk
jfFXdShY+2wI/vj1A1A3+N8FSViUZoq5wMYS/rypFcvsIkVN1vucBXL7JMQ0iHM6+LGyPmWJMYaz
byMW/s1EtX80+vBsKkH2ghAmEpUhY+7NfReeI52tavp7lEVpNz0FBPatLyEJa9tFN9NrzDIcYtd6
1dVm3qjjLnx5dXTJYhwOwb+7fOLgOgQQ9bYDUhkgv7PKfmUx1N16TgJql6I3WTGGEGKZFNzSYXvs
o9xVgi+6qooR8evH+raygh7LwIZkCveO6v/tISf24nZpbCu/H0PpXHddOyuCCFuAHh/4CTNPUnW0
9osEedpDEyI6aaozNoTG37zkt0uK4FnzmoW6Kg6Bb48iM5k/iTOu+X1wpfNkpEVA7bpWdjsM+Oub
//nrWLno3iGEhBRLSffjmM4zz6OHuXm4dcPveUWdr9Bet5QUsKPb/f6A670xy+AZAzTCvGEmC89E
UPPmKwkYXrqQGpEozSsBOL/qFRdcm7eXCYNfvl/p6GV5nxL/R6x8X/uD2z7Z07i1JTl2Tmz2924L
T0KSwXtFl7WgyktgrYOthHhDXZYyBmXSzKImnkPkdg3KrvfeNpF9FPl8qtoYVngZKOOIz+Nv7Tyo
MweVihq7pV+p5lga07tBhAWtA1Twyscvd4qXN0nVzgqySjXSx5Suq3cUO2OqqWfVgsxhDALNNnEJ
RpbtdWhddA29TFkpGVclbapRzGNVacqAUjOCdLhsMw9l3NHiOyCjghWU7Y03WRtKoLdhtM3/R9mi
YMkebRxfog8FTVJ7wJKyndQtKZeI7xKpIfcVQK+RtNjb1IRrYrFRYPVxqaDD/URRqiPg65pU/nAW
veEmYzT3Rr/6N0OFIie85N2G4HwHZwgwmrnvnB7J5pxJDc7T9/vD0ocVvRznu8ZYA2e6WdAsTr29
aLQFXFOd7uwr5rNjw4BrCie+clDN2jPX/CZGHajMSa+UOX0SxEVZPcygk0qqrHuhjTsrj4/sCjL/
l2enjwUumZ/us8rplWgcQDhdKjNgzPZfKmSRR/2GA8jX0Z1zdGVeUmZjhFTLQ1hUpdwl2Gh2Ha61
ZfMAjQn79ewGfkBfn1umVejfkaA3h/fZFAzTpxyPCKSA9Be8LTzupRVyoJpCzIyroaIfij1A4pAh
7LoAhUTiVV8hPmXBYaTh4ncnaZL77EVJhi71ZVpHAj1RO1pGApkeYqaMfAsTU+fUlAWSnIgfgWCO
RW56N31Sq75qDaQQlhF8ksX7c9u7GqVvjM67pPDRBR81CK+hLqLLFLikYeh4gpb4WpWuVKUZEIT7
1JvdjGNvt03F9nnuyRF7cToSmL9VsDixyyDAPfVeFj5ne6G3Pk1/A2ZY7gtNcTm9wx6nau2zYeBV
/hK422KM71DvKb8Zb3NV27hAMj9AZ8w3ayiPw94H1h0C3AUU/xJJ0bXbJDJ10gzAqxmsnJV9i7Kw
zRu6OQF9x+2syQCshqwFOMKGfi+fA1GMBr2nHWFn5VVYC3mjanLpAi5cfTf7oxKulT/vw3rCDpT7
uU5caYKxJ8dNklDXnORoqmG4kxVig37HbWvYhsSUf2f27Ef1AlEoA3PndBLAlHsmXEx8LbZj28Ue
PQJUdap/oRVdfl7MSX8yu8qbgHDLlCh6J++Jjg8KJ5khemk+Z72kbLb6TvchJlYfGZhZ0stGmrk4
G94vO5q6T/VChML4Q3q9dE7hvnTp3p/jebVa/q7qyvHKYzWvekv9mLRnQJ+XSiaCe7dSb+9dE6Be
cAkN3JfCZCXW1FUX9jAoPnY2iflCGrnn0DvTrgdJ0o0f28oO0lPjeDiwfm9y7B0qXxCJg6vPvJW8
QNAa9YS2BZ0F7ASeTJgc9y7aZpsN7QZ3F01VHcn3M9Jx6tUmUjTB7lUb/YwznV3v2MNzYoFfr8M0
AGqHbZFaqslC/qOnPMcbf8NvZl8oszoWLKI4BHtMxqJJzSLHPtrAeoM4UBeWSrdPtnn/vGu3o3fW
VXzGI4y3G8X5GpPkjmTaMhkFO4dpfzXfx/Z11Rt4CozDAG48j2xfKRFqcHkEGSg6EpusGqj5mKqe
196+16SCnSLj1r06/SSL6gzLyb9ubjt0pHvtzvUMqJeHHWSccktNQRerCN6rv1NDsH6WjEsMl+OS
SMG2zXinYWdgzg7pjUP8dKiNXmliLJrwPO99EUcL7VKl43SgjpDpfpb/rr28dt///2C7CoDmdRuY
97Iu1P93duBCt+XqvaJMSpOxpV+QaS4K9LC3Mt2yD/mw5nCF9DbnBiM1zSw2ta9p7KdoxitcvuPq
6+aooSHdhAbQo0OZQbOq2C2Kxn1daa0SJt95Uh1o4wQnkWAwWA6j6nVSp9PQ+xN7d4XVlzYMNsqE
/W/WDuAv+7fvtRt8InVw0AB+QanEOCpYUHm78VSzRqJJVYSiYFfncOKsrMfcEKv50PnXVls7tuJL
j7oq/SOhuVxHEzCJ8a3MfaGV1mUp1a6um5LkZCptvIa0ZzehnFR2DtA38kk5A0hbMmK1/CqkQ2cg
A0OIB1AXJyERzmfDhwPYHNydwj64WIABNrWz2k/AjN1SHJDixEl99AEAp+E0mWQqhKdxJ67vwzbc
fQh0JaC3ewyTWAEuWWdPMAHxidvq8JB0DepyWqaVY2znsm/U++UNceF6QdaFox7ogAEKsy9WRYLS
/dm6Z+N+1ifE0qtW1TveaUmhgakBcixM9VkPdY077UWV5ngh0VF0o3BO1JKJ5lCNGDpmzDuvtj0K
LTz81Drr5OPEgIEaky4fR/rPo/KAvYp2+t17iRBztUjlFo1P7DGcpEqPmnsCCUxVla7+ROpDPpEd
XWGjVToqup/mhrWd5NQhdhaPyVbAVQ30qJn5+34U2iFELQNOMA2YfXXai6d+Lw9hh6jVQnd+k73P
jnUT3Je986uH50ZYORzHblYWC3tBugNVw17Zwjv2cc+TqVXZsOpgJPEkWeTBvS55xX1BvDCEcgXa
R/OUWOo0nu9zLlcEZ2Jq4XzA7ewHuGPBRYx112Rn0ot997XaX3ZDisL2Mua4IuBkQIDN8uz4pmq4
OzJJBvkpTiSZ92gSlOAfE0ZFB+MIoAgHO6PHyK8gvbe3pEFoqhIiIc/UxmTEpZo+6B78OnilhDsX
o/9KD9Pgqo6PFrvkO2nOorzg/XdD6XXNe3POHHTvBNer9+oXMGrp7F5Xaz3HoM1vPYb8gix6/6LB
CiOZx8I6kIxhpH7U5fKKZLFLFvVhlCxG82E1aeTSpd9JjU7pMV7V92AEEQVrUpakl+zEAV29FgsR
FMW9xZbMyNEPWUsQ2aHRwx4U3SxdnoadQoQgtR4FMd3Ej7VHNyuTIf/r1+fJtxgF5ofYeyJiEx4W
pO5boHHz/KXJkrq8q8oWcjZE7L2e31S/eN07WVpm8r/6YpRCHOGBZ4D9PZpXb6G4snDGTjRbSsZ3
2onXlZMCcUSyxYEFJ4qOvOH6VLNVsMz/+ovfNkOA+DnQCpe+GV0PIpXfSJYMQ2CGWdXpbU0kqnAv
AKuENd2FeMxA4YbiMAXERNhub8Gj2YhbKOuDm60ObjY+e2pvPxTXpWU0cR4p3sEInOb2/a8v8m0n
l/atEIDYTgBzxfzZ8miF7RIErXRuNFlwpyMu2i6uzxXkq8IlSuOM7UyrYh3iRQTi4zLKtm1vGuzv
hyyyqx4ov28IM04OkObgGkcVw8DBJ3I31+vSqizxHcrINi+jyevLBYshKlUnPRFUpBoP+2zxrl2B
X9+mdYU//4OR0Tu3fJTzlok/KXLGt/CJCbWHsSnt8+ilG07lVCe1i2deGFodNnYjlgYdTlMZtf9h
m8MlTk6Y7abNO3v3kfMdKm7Oj0FvGa/WxKKCMdW1oaJt8TQfG3wTCm5EtkXVp0cTHxBjPKTp1vSP
Pb3s1TxUQZoS22yO2C8j6pjLKcATBLcbTnYzdr1YFHJyIfVGQ9fQp1Tj3JWtRGAYomCw2dzVHvGq
fYGasq074wDHbrPkTYulzpDR0xm89rGhDCyqG0Dfwf6KwSjchdPqVU7wUmyxh8g2cLGgL06x3GAE
33d2DHnoZpvwOHiCjUUmyZECqm3JrvGKrMlvyjWs40dCfBSczlZjzP0Rgk4brk9rPwinRQ6dKdTA
MwTJVberxPB0vZgD2rfl6MxxZhQnXWt5wyAW4491xT6oOQxOjzMr4d9Ee31yZ9P0sC1swn4tzwX+
N3ZwkwmvZK2fV8QACK23cS2TUyaHgbbAlWNAlofqqMQonYK/sdtJiebiCNIB2hU14rxj340zw27b
jTh1N22G45yj9DZW5vBRLkPQJYfRWTnJH1gZYX1eKmyLpv4TvKENaZTZhZhZPHMyzLMOt6QmMAfs
fqe2IDFmmc1Xql9bXKa2t6yEtJa4nOhvQXmgc6bdO/dDUybSiRfSE/2+Fg9StMo+adcqaEtTXQsY
vFLKhP3cJrdGCZzHolXVtEQIRIhAa8zeVEU2FZ78Z59ISV7T70sDQmWme580GLM/zk4jsbHLhZG/
/GaKYQPxIw4NBgwIzNKODbULZeBtYwzJXg2PoPUuksg1R0YwWZMm/2RBq8QXk5Uwvg3wx/HobpZN
XYZ9i2+HHQe3c4kV6nGxlgw8bETdeGyxR3qY57EFm5ushMywCVscAm6S+dEOqoHorsX170yewcRk
Zr9MijvIruB4xaEMx8E8Tj3/lt5UdmE07/ICW507o8X16mZCFpEd8W6XX+OhWPOz42UzKjjb6j9g
g5A1p64dzfLQb8Jb0Qb49nzx4XCW58aJw/bYxQmJlNlILp17tMZise7DsG6fjGANZGSi9iHgpkrn
48xpcIvqVLRH0JkmvEs8FDV46tTBA6YBdXiaYRMLbrYIPpYEpD1OvStnlCmO/cXyw+yuXLzBj0CJ
8qe+CqdjP2bWy1ItCTz4/qufpt2LYdnFU+kaixVtowsJJKJbGFcSu68UY9IH4Cp64cfFc7csPOSk
/w7mAxoc4x8yFZwb/A2r44oY4gSvOSEpbhC33Kt1Mo2UNagB//jkY6oSDRBAMOoKt4dxi90kCstg
/WyWLkFO4FHNgRzT4Z3MuvZ97LT9Y4Lu5lyso/dhFIZzE4dmc2ryVjkZAh7c08yrb0xODmRVtaWy
lgmIZUuT2xZD009m63l/rbZIP8fD2D+vdOcfEuzHLuXQjzjWI587NlljUS/N28lfchfW05YvF0Ke
pvsGLtS7xh6s0zb3+anIXRvbMtmSyBNY6z+tmIuP3eTO7yvXHIlBD9KnmVCmAm5STr5r1W/3KKrC
j7hulXck3XnvBexoN8pxcyWKrBT3JuTXz6U39Z9DbO1uYNwYB3CS+Nbrp5bdBNDtAFxkuICmwr0l
1Kr+2I5z3RwUB//srNL4mthZ8xA2LYgHh8aPMLNtaPa9czMHjf1oO4lxnDe5fSv6uHlNfBLzcFAz
jo0sekCp2Hq1cFC7DZq1uHUyb3232cb46CdDe2OlUl7SOUfGFG8rfPJM5AciId33OBWL5YTPcc23
WPHJ4Ox637buGuVC9MFZlEX8L0zjl9BvpleL7e0GnmIYFRg9IPLyVC5dYX5yWYBPxlKId14SBLfO
ljXYkw3cALCw90lQzCOdn9HZHhvR1F+nKveyCGV088DQ5JgQtjPzhJg7yL8hU0YUJDNhMPN1yVzj
rrN71F8cdy4ey8lz0xBqzp5Zv+AxQ8jTJvOvaV1k5WG2a9jzHhldcRtbiJqxgoMlLB10qHNZv7Kg
VuTO8EcesfEUYEtI8qLVNro/VyOYzh6a1QsRT0RjghIUz1gUjs8zmw3d+KG+mbC5igQw9EcfsqUd
xVVjFcXByGTKCRn8nFS8MqmGv6xgrJ9SirWTMdN1PsYyMLMoAZo7of98mXP8AJep+SPd7PGCo/3f
cnBefHB/vL+L5WxMQXHYQrs7c/BpjYs1dkX4AFZX3XJjJVFt+dw+UVGk4ZnWZizhAthsyakBvoN0
rWV5JbdNuVTn5lcYFMthDj0iAtzW+MtIRpvjYJ+5dcRVlf/4W+3dkpPk3jfb2n1BtmbcFRxpmFzu
8pi4pDdM2ZDD+PDJbcDZovtrZu+4t1bP/4xNXfdcxZ3pHuu0GM/+OvsvtjVU/TGOjf6OwM8At34K
4m8GqcArnMh2xGnDxkjslHpD9tgtzoSpTTy0x7bwiDIMA1TH4k+a9uJgD/2KOSBP+G6SlX00m3m8
pJs/fGgwcTtNdp5mZ1AM80NCJ0BGtahibqhhLYHM+wE5vvFs4QH3rXFWlp+QlEC0KHkW8eDNuxk/
tJNwpuoT8kxQtmUTX2OnST4XUBqGqFEUlYin0H60wtw754uFK3sWE8mVNCL74vrTcBsYa/rqDvAH
3HgMcEQhhm/yN7uMlriOmZpIbs8Y/HV3mU0EJyZboGBuER/zrM3+EW3aHSh8xTOx7CH2cG5yW4pt
4UA/EOrp2cl9tcn2vsvWJy7873zwq7+7zappfuIS2BQOazdZ1yfouRm/RY/urnDH8AnRkktIoNef
nW5Oqsibs5akVsN7cNvFj4LW/IK3jnu/FAsawNIZb+bQUpR35u4x69vyz821U7y/vWaAezOGt60r
+08+HkQ4qRVF9mQkhn1gE24+1ESb3/qhsV1MVrObeV3jW5fvzo+BdI0PqZAScz9wz/K85EVW3xSJ
SPNvO7selFAxirdM4BRRbJbyDMm2TgFxu2Ss3SjUskOGwzhVpB0mJKe+08fF3VliRz207YhmtQ2z
4id90Ez2ggWF89wOe4qxSAEO0eVhkHoiP64ow8NSJvOWvQQIZ6ljczIg+C/e7mlFcaUOpXs/b8Mv
Zqojs50QTkWACPTnlmxMuj9iL6wW+R1o2WqoHZT9qNIuYe3V7t8ae6V1gRXoYahwtT2uk5TbI+ya
pL/tY9obuFMl7dpGzDq/fsqraZRTlITemJ8mzPzSkzH0joqgqgE0jLhexTcTi8j4Dst6q0LEVFDi
GeQbzOeO9nv97M5dnP85ekkzttiXDE32ATPP2LIAZovSNu9p+i6ef4P9QdJl0YSlLGbHMwb662mE
4SiwvOmKJsL4IUGnFc85G1eE+YaSQw0LHTfd4SR7FoneRFQvbbkrYhRendC6bWvXEMZLVo3fMBwu
JgiSCBK8f76b0NmtKB5n+svJ3Wr6TDERNO1NTCB3VYK7FZv/lYIsyE5TPk/GDbyWon6vXfmrjdZ4
w+sgRPpl75KEEOAEZ5CUxxik0hr+5cyqaDbmOqvjwuJVCopBd4H2+GkvjTPTUDCabi/A6kcOGqFS
64ZnbSGnFV1h7Ja+f4odNr/+iVoKtHzWYqa9ceJM9lblxCobw5rc4PDV8p17Y9HYsBC87PigaoLg
X3XtlWiuMDQkxV9lnCuKGNxxJS3dWxLp/jPdjtHCq2a2lSd5as6qIbwzz/dzhJZD7EJXuQvBuqxW
EBunIAVdmzNqFayCdg2M7iHtV1M4gndb78RljR7qzo60VOcMwWhcl2rxEYt1SQPpSSKf8arIcL8h
QHlsbjh9r739LpZN3/w7ElfZ5/eci5GiRZIOsNnebQkRHPJgIwRtUbHgQ88k3zMraqzaBxiG6a6X
Eg1tcWSOpqtaF3EAAwXQOrYM7MB7W8LIwPG8QBJ6o1UjTSeUGrNLZ+Be3QLd8TrfFDx0LSEc7Sql
JZ/YnA7Gk8iwcPyGgXvS0LKMRe0F/4+6M1luW9vS9KtU3DlOoW8q8uYABElRItVYsmxrgrBlG33f
4+nr2wR8jq20rMyaVYQntiUS2M3aa6/1N6weU5QXz8hZgUQI7QOXdaRG3QLHEGQJ5mFGeGWvFDXW
lz8qrZWujiOgD0vqVWTxztXjfmH69qo6g4aWioTyrZtr5ETw9RYCzFpE1pY+TF6Uogf1A8O7TNOP
sizNagqomV/MtKRwUxYT6pOwpMYxTvSS+t9adbTOKPWVSsvNQpQNzTFUxnifDfCtyX38pJ7IBpGF
5FF0Fb4XtLycViB97kaiAQa3VCzHSqAfvkyLgmE30zApYBQNYZAJwZlKf48UoNCNbMHPyOEmirk5
wDYzRrtDuPFMuFv70Cvpz6z6njvKqDuhXLopumrj44guWPNlpXEWTgRjeEVWNFSlIp5iaKqpQfDk
jEdwosmZPJQfp/EpJizID1giyyXR2cH/bAe1tO+fuLVFn3OhMjzQL8eP8J0cph2Sw6NWU6dv6irW
H8M5iNNjZCLuvqu5j5l3SyxpTTr7NNTOdfU2yOAcSAak0dClf/t3JX3ZdGubcSVi9AstLusjMaJq
2hIoVqLzSlnuzyhxHJpYknhFi349Mg5w2gBLZCaiPAvuuGbXGk+DNSrOcxGSSn9JjFZc9OsFurZu
2jM5YqkCNb4sUB1Q7kUjCAMutX2XTYWffS5VJMo6l4LaOMnupCOoHGEGLfoVqxTRgrFBwlg8DgT2
ft5PGbbOG9/K9ZL74FnXqXQGQB/LENVJUmaiWG9PPmuB6+P4cemMKk0RMFL6og0/n2Uil/7BcmIn
AK0IXBjAidNetc8MeY2CCv84+LLoGi14piVGr8f8ZNGwKR3MQ781BriNDJo3zgB3K3cZZpDAuSxt
IHWyhKFAijKrOnoB4GrjYQllCBMLZt3aDV/6zs1SQJGRRwReMCy4/axtxA9251aHj2kPqK6FbE/d
SzyiMk5ip5Y96nLdzSq+U2cQZrAFXvCdFH4EZ3BZJpTNxPFTVKV4+UWKGMcDcfysnI0iV8eCZkiv
ZiOOJ0sgNoELsNuhCAvYD3h7wYyJeqQ4Qs8B1cx0LeulXdpucTQI8IKG+db8aPYTWvaHcaLdhRpo
QgE4I58vkti0tmvXqxpjyBaH3kxFJKA0KHKepYM6lY7gEeWAAYrKVdIiItKvvIFFh/GHzurki75u
D4uWg2xYgBbLvK0kqHWyF2Jfgdg9n1vVgQg35uCL4zlaGBVWYZ0bAucOJOoJHREvR+RPQo4eQqtD
8nuWdqjPYg76nPRdfeFHeaN1W0RjijS9pPxpV/VeaXC7oh/tmOOIYqWZsfj3qHclMqxVi2pOf5lk
oWAd9kiLArHvQCQgJ+QmGsbf8cXaE1vhwRjmiX4OuGiRlULR18Jyk+Zp2T43qVJ06r1W6xme24bc
TxZevsokJMBkpCEZmaWHXvSO4IL8wNCRwIvueUr6eGeejxwpbcRBC6QLnkbABVRQIs8465XTSEos
PhU1QjGAiCOIDKA8d8N8YIiMlbyoZS6HF10yE/q0Jvi0NBIX0b6+mHMLxhjCHUV5AZ4DMbnLAmVf
Hm0+Q+L0FsNNjd4SjefUwyu7oCQxVHgwXeOJwdXUC7RwtBJv9UVYuVyOjW6F+j5G6yh1gN2ed/K6
jJcNnYd9q/mnIJJGDJsr3B+K6qlRwFJtC8xg+smjfa7zFmumoy3zH2WSpbVfcDw5L68zXC0IioKl
nThAjbKtaTURYyXrtYi6K4d5FQJYOHHRgoBAHkUAstYBTOpYQOWMIRUAoaKrxQ6N/VA01qLREsds
WZ9VQBu6JwxhLcVI5aBE2cTgA9FAYrmEZ5HdTncG6NYrTGLtQ68wIRqfouG+MvZW9YdV8E1q0B2F
rrRAHVdcTglzgGnWdJmry12SIFmlXRckfZjj5THMCEjBHMH8XlBkM3JbSZx2lOhHPAlEaiD7AQ2/
FsAkQ5SbCDJhYNKSHaHWNkI1ljZzAqiLijOoxAybqXMavUILIXniJnToJS2yGu+Hoh1mWMyLsthL
VSQtPNhCk1lOxN6BeGVcSdAueIKVNG00mWhWT3gB0YeMJz1R68/YQJ71BpbUliJMzQQuiMyinhoW
2bpm6lIVjXjAPELupvVr1PP3tuPTY9hH0LPO5PCcdIysTGybBURmp7LYZOu4Iv0tdgrgArENR78V
u1ceCCeG6zTIeMjeWJdDlm2Ws41SusBaTBQjh62lyXNeAFvUYnRR1zWz3jwQ+z9fQBpUIA9r2I8W
OcwVZImvhCDartekCRnfRvFyyMX0P5YbaVA0Ap/WxmHLmC2H/Lqn8YNb3p07cbyrFsG9SbGwn+GM
81F92S2qAGvAxppYtL95eaEfsLqHZQsIYUXrWAu8wZ40EXXXHqs+YetTQ5vlExEAOUtHwrEVR84a
skEiidjeyWi4AeFcSOFpjKyJ4S26kgAa9HIP6EoblEN5zr5XdKBUajgnXYWRQuTbdiiW8TLLQC9L
zgGhyBgt/6QusKBF80Vd+PY/ZnNBTgZ1IyZf1kfqTS4AcFKouUE5Avp9J4ioABE5qieqeJ1kutPs
gNx0ZXTc8tIN6GxRxqfkJCM6tsBol3nQWltM+oJtqu1AcHgXdHWwpNzrQe5wd+KrnEWCYf0b5QMx
RStGC/CsOKCVxghtLBdsPTCQtlg2RdXAnIp3PyTCFwQHQj5iueYLKT5c4L81aupkUOA2Jb7vB4pu
eeS2HCkBrIDLBUYYIozDFK1YrwXCg8uBWOrLOWAuBQ1qlGdPr3kWgKVGq8TYy9Mo5CLEYArAysIO
B0coQq0DzYHxDtRC3MRWE7tewS02uUDvS2hrzDWiCsirUt5AQrjvRjEZEyGaDyuoYPMpqxj5qiWx
XnpnA7QED7Fo7XcL277DaITPFNc18SznHGbNFntnAKznCVFfgHGtPwQNkJsFZL2oMWAoI4L/Ak5Z
ijaBZlPB3BhUBy1sFzhumBsuo0J/YJU3yCSWLaoKZ13OYVQFkmdJdtejG29Oskx94W9VIf5RpGEL
sBQsOdl9RVWDBWOeSyMLDnEVUVmyqOaMDs6WTD/QSwGFjJdIkcRdX1IbJb3xpUtlsfFC+I77z4qM
Wc8FWm3natmy1texk0JtFLHtXG5Zd9ySa45AQniPVa5hRYOA+BDQ1SV98uFWV1+AmXPltwhkYnqX
cpcclecy2aIDsvoAyGXS5yR4SSPNDYKjYZdcI1Ujz8OmkkdHIesR15kirgVgbUm16SkI2M3KfNNm
u5yELJeMBBHQX3GaQukWaawCvF2cTEt9ztBikRMnvsIyXzCKHOST0HUO8GR6XHU2VlkHcKEivi9X
AXuJ8utQw6MQx3lIFYtZt8wzmN8a/VAdTzblRFPfmIuDpaKSyxveKpKzIiJXiOgagLA6EHnJUv9a
LkDSCHDghMeNYlAj7rShsNdDJGtUwUT+oUrxs9kCoLXzpltAieCMxBA1WgIBM6e/B2w13yIjLijc
P3i6C5CIu5jI9dcLvmBF8yM/cD4LHpFtyi1xWQ5rCRM7xwkZKWwC4LBmZ8zbWnIpg7i1VKwJRnkX
mpI4D1f83rKQFzFpjNxaBg8BJjEnCxuQPNEAMq9JTbOKLNUwrptTRvgu7iBEZNNNWqHsbrsLYnWu
awGeXek+6+m4+MGsBgmraFtUcU1RtuAY57q/VMqMXGUH263uccSRAgH7XOOeNRQCY7gqVVWL5soP
XOs5RwvgW7LL13pKwaVOpJV1L7bqelXSzEGkDcViBLMGq1XOauU65EvmVhi2UAQLAbeQUKlyK/Qv
EsqJdsNBCr+s3ANZEE+E0JqgFyiGHbYjSip+Qo1pfdrGieBi36xwWTrL4oUCcxrleo+2v61MHjU6
oaudAiViXy6oXlNc/hm+RWAL2y1WHbUxplpDtY+3YhMLz40FXL+UBVa05rKJrJjSP5fSShdpRi2b
QuAHjr34VCvLae94K8y5qghlHNTNmWSz8taol868rjHXYimsiUm/SMXMSyYFCFeAiIU8iPhM2e74
hWZJa1b6hYRzqEVHrI3RLN4stBB/RnlLvRiM1iJ1XO+SK6Z8yQ+U8xW/64ATBtuwUvQ2uSfcicQc
zWUx4LasiylVJhojFEMxEbV9UB4WLNk1jocp5Bx+sIW6R1VikS5Yud26LpLoMsGFrnCBu4ngvsLQ
101hBej4fXGo6bL7VsCzvwhrNAv9qc7DyWJnJlpDvXwtQCwqWiu+3BmboNtmdgvnj77TORVdS84r
6l6Qc5nCcMn67EW5ZliKh/kCulwVBAbYC7q8KYa8mfpHKaTIy43SzhVlvJwVbF0wmzCztJtPJbD/
0biGLob0nKiVzn6Zht/GWiaH2llJrsbv2gR0jbkPVbM3bChOStDJ+9ZCUtk1qCJ33SY226n6Fqhl
0Y8eDMY5ueaqraSeWWIx3H1okCvRbU+F8IKcrDHPmrUtfYpD+7m3StMT1Sjl1MTIel31FaCocO+k
3MRvp7DvtEM+5UX6mLOMvhsSbd3H1OycfofW7kxfM84mk3I80KnLYqi6j3JZ1cU1rDg/2/s9zweK
SgPRXbDvUPwytogg6HtqfmF3O9asrV2m+pO8Lwt5mK9UVGG8pIhVkEGFapEXBIRf4Ca6U0xuC8u7
8+RhBP+lNeFwWRu9WVCp4X6nHPMZRQ0IXmVs7hC3cVD/UeehuLKjdJbrnd44bUuzxMb/LNrp6SDh
xRQVUneScAVIpw3YXBD9bkQLcJRcI/eHRENMSs41i26thEbgppvrYQLqZMdNjykZwDJ93BQRTj+x
G+ErBX47JD6Ynsw20CDU67Jx9IEZq4UrhUlvOZcoRUWt6Wq9Io+z19OzGm7Swszqz4WRg2px+tAY
rmCRdsUOIV81x4kulS8i5ChQdobtclNipVseKiqe+slJm0K6Mgp0MJ9tgnL5XMqmGVMDleCoP2Uz
eKdkG3Zjr/duA8y8pDKM2sEXMx3oOVHD+AANhfaVa6ySW2d0M0tEQOoNDu6wpdZozpE7dJZWPBkz
6ZWguI1U21bTnKVwaClBIB1BxqjmLSAZRsatdWcqNPwpEnpRSP3ThIqmzNAvAqF2OrkZbFLUG5aw
LAFiIa6u4O81UV5S/IWFEEHd6D/YVNq5HCwpUhEISuB+kZ9RF2ulRZd9QVOPsNeT0wInXj4kXvqX
RL+ew3n5FEWZLd4JTyW6OmsvI860wWaHsQ/8yVtAyuuBs5Q8lxapj/LTOTajr8VitUDSy5uuoJQN
/h/pE4xi1Hk23vt9Vcv2zajPuWRvk1aheRFFlrgizQpIv28NLlEFMOJzIvr3nU0kR6NSEd0auBfF
Q1vafv4lahPT/zrgEA9BUu7l7K5NWx1diUZwG5e3nda60/mfFnR9NA0RFWYjlVuVZlCTPlqcZNO2
oLrY2cg8SsGoecjSivpEsmjkROesJOAlVTAceFNH+dHo4tLeT2MLNNOXVRz3biqlC1J4vnSjccPp
DK4TDfbEytCQUsC+vTG13J8/diQeeJKZACn7Dcww6gVbrU1ghnxWUzVWpH3RpBHqcO+sho+3qgug
PorTX4V1R/iT4FJOYeEghh1FAaaVm6rsUaceM9kot11d1ZULaEqVoLJhR3pdjk4F+GkagpgUwLCT
HcJX9c5ohzDdO+0EPAk9AMsBuB6q94ksVfJ1A8PK641qpGWUpp8SyKuPiHcnF4Vqd88cPm3pWbM8
bX3H8OHuTCFfmlphe0UREcX7ui+Hb31EDe6Ce13xLqSKeZ3FvXZpx32/7QaHjdhSX9a/lrgX516D
MWW9D/t0fK51IGWuPatDtBmarvxSBSX6LBMYIA9Wt3VfQ1a+QgdVPyLioeXuPMThtFONrLo2jTH+
Aly8uiG6pcxyrIcIKGba+7CspQvLJ87DGJ36CzVVBrjYXLLlJ2DRRLW0LNoP5PLBZcPkp7XrF51m
eQFYz4NK9fsrzIvxEjHWENRH7cBXoQXB4CVlo36hBZEYJ5VrXo749xArm5CGduXWdUSFXDF7cx9Y
ZHpuRFvLPBjGHCWQXOwgBgymNl/mPAOBFKimhloa/TtwFCkiJJMKEUuN5eqEdQLd4txK1cSLuSDR
t6uKg5VFmhcr2nCM/UD5aMuF9YTqUPQchUl3CfJRuxlGhVXmmP7OKVUZ/FKqX6pDk9iblrr96Kqy
X18itVF84mzjZOghLX2SFD3fhQH7jqve+w7k/Uef+xBu1EN8m8tOtmvV1tkbhjzuNFT3n9RMDR/9
yDA3hpNEu0Ga/XdhDHbHGtSUTmynjhskXarrXNcIqZEU9h4Iu6zaa5kVfR0LSblv7CYct0kv189g
X0fLA9lIAVAPpb50yyQgsvioWG6qGh4k3ktoZ6VSUl7b7Vg3W7lTs8zrnVwDaCpH/R6a+PA5driL
eXnQyBtV93uAIaN+FSPMfDI446/moAM3GE7GvZJX6a6LfYzjUeo/IHcXgIlsh8E/gN3sgi1xqbi3
uyk4Ivba2NuSDO5uCKLhq1q2Abe33qYjr8VlU3u8iHavCdfTW3nElohOdGzLmxJF5BNfC2k18Odd
1bfZcyohMf0Q2z2O3/zGzhb9ge8RZ+bnXJJz/0KWerN770yAmYyTPYwWjEKu37NjPhg2MzQmG/Ej
UbBHQB1AL4B1GqiQnKQuVDvqNYWvaNt5ohQMz7LNxhv4UEl7UgcoJAfgOaVyoI6WKF+mCR+CeGM7
g208BvAs4s61FHYbsUWlZNx6I/bZ2Y0sqxlqSSBGkezPvGSSTGfWoABioRffRBgCgCRqudGQD14i
/sP5ntbT4GW531mnUY5lOtGFLMvHYQpo7eY9PNa9OkXzbYH0iOXKidHcRrEDxx0bAzV0agCKQNLc
WKbBfjFBpyvwkqBX5OF10kKY6YJKPrAMUu027lJjftPO8FecMIoqqHRolBcsQCpYXr9QVUOEZFIM
kFwX2pmyuF4QW0641Q70fz+P/yf4VqwuG81//gd/fy5K6kJB2L74638+FBl//kP8zt8/8+tv/Ocp
eq6LBmTCH39q/624/px9a17+0C+fzLevT+d9bj//8pdt3kbtdNd9q6d333BFaM9PwXuIn/zv/uf/
+nb+lIep/Pbvfz1jed2KTwuiIv/X+l+Hr//+FyKBP6G3xeev/yle4N//On778jn/zW98+9y0//6X
Zv5lquhBABAUfzP+QvoQopZhmyZFYcEgyYu6Dfkv/S9cDhDRwp8KYDlCN//6X00BRYH/0v5Cjwah
Nh1uCdmhrvzrx9v+Mmv/zOIvXinGr4pZiC7aNJFQVkJkhX4s/q6/ylHUbW8XAef2hpOorbdxnwRf
U0frQ+gUdnKSJSDRVtwmnzIQsXvJmurYA1MvPVl2bdpbTFaLrxjyKQPMnzR9HwEy/5I4qqV7NcKT
t75vJTpbTPJnNlaWPwWJ3NLFhw/F/pGSo6M5SY6hZDYjTdUo3exO0owIalz3GK72Zeynm8BUBgSo
HH/4nlaO8R6Ee/wQQ1h98PM+BKw4S9Y9osk6Z1Wvl0KsdnjIkLK4lnqwEtTYo+DY1Upr7tI69alt
m53vKRJ1Arc3pvpji4Gzv8EnG2Ep0+iCawomiP5T4jLfd70q2/SpsK3bz2VXlldKP/pbR6cJjLAi
sHjXhqFgusSO5BMoma/pQF3Ig626ZQ7VeltJg5y6fSbb2J0Af4ERgSDvkw4e72TB3vqghcp1auQG
oDTQnDmlugTypNZZ27zq2oB6b9F6aCUIpCwHK9RrnHoVVzem3tw0oyxflingpJ0GEOeJjDFAdSDt
wYrZndJKuHFVoIy1kBrwRkFEgYO+larPuS5VxSZAf8bchFxs7vvYjq/BKck3OF3EEi8HNwJCAXrf
Gx3CQO2FE94je4tqxruoyacnSgOZs6fywfUBpDvAaCyPhm2W0sx1x8Ycb+KuNtMN4cqPXY27rk5e
k3YfUDOFvKoOg/YJEx2hE2KbhbQprKy6APmmPqfAsfecHn61m8jPv2eqbX6NwjSuLuea/vAmySXz
G8NVZR69Vews9FIgly3cDTR1lEhvnC77QvurlHYmDtLlFh89h3YFTpHZDtBuGNOHclBSCOKkvosa
5A6ogkea4QWy7T/IsPa/F1qhQx3rrVbacCtqHvRyzu5TK41TT4rVTHFNrawuEbC2P47TYOj7oEHz
a5Fh+h/F2v9eIL0pv+X3bf3tW3v6XP5/EE1VDcWnv72d/ks0ffgcDZ9/Cb/nX1iCqaKqf1HzJBii
aOOwkxBRWgKrohh/OajJ4mXMzwu7qb8Dq2r+pdFQQLAXFg2mv4JJswZWVf4LIqNjyhriwKheQcL5
nwRW+dfAKiEqSpavmxZf/rOc7QAesJ1VqCB12Ce3rTX5WyuIiaxdXW9RFoSwnDn1eElJgwZQ0xww
PvAvhoYUNVXJhdy40vdAKyyA/uTnSQrvgaaCBTsmiTwV/WLPyYRLXlWTxVLC82wi766FaLAddLXx
ZvzMuLooWFI5sbwHRDZ4FjenrVn6NmjIpvLASIV7hfj9wVZSY6fCKX+mMlh8H5zE3OBWpl8QeTJP
ikYk5mUSVgdJC3eK8wo0Z1rWe9PKTnmYA2EO3mFHc4GSU7k1NMfESLCDmGknwD4Qmzsg1OhsA9z9
buVUfm5to9Cwyenieyr6xs7uHPs+qDV933d6J1pN7Ve5gNDux3q2z+IYzqOjFh+r2Naumrou92rR
5lsDHPK136SwNqys2DeJ+hmtLmnftnbk9bSFTz0dyoepnvStRO57JShRSGcWkYsYO+qZNFL4inZ0
2yyzn62kK0RcovjVV8NmCKXggKlLvicaVFdq6A8blbo/TW8/2GRxoLiFVpfblIz1EGvVp0yJ+lOM
Xvc2V7gq/LTk1yP75yP6TOD9h2D5z0ISQlI/6SLDeQqqaQ6UY91tIAyZp7jbjrcZbBupu3Rwr38X
5le6G+Hc6SJEE3hK7YbRZS65c//uz8/wgnH7zzO8SChjqetBCVTK0VKOFLAi66qeL0LB62xsT7Ku
TPNuiA62c8B91f3zdwqxx9+9tthXP72243MOFlKqHanpDJsg7JEMmJD7gAAUuChoq3ufAtlWCpU3
Zdde27Iv9LHQoMOFT4KAZVfR1gmah8ECSE8lM6zik65HXGSca9xOZRcpAC+xrE+GrsTbsJ4LYr++
mbN9BMp1UD6ESISDwtqkUhwiGFV8Qu3kii3/xtj8KqD2z3QI3bifxsZqWzPV82Y+YmDjZf0dOieu
TssBzbfmyvjaqW8IAL4Qovvni14wrE1ubGaoBvMx7vd1/dCjLJq66ty5Hy1E8U2ANLOb2NsivLIu
h3QDS4uaafXekm7b7qLO7svkDTr1K6vBfJGeNi0V03mSpqO+L2yvG7xcO5rlF0cpUL8+/HnFKb9K
s/39tuaLkG3LXQ7/Ap8gxd7L8tZxXMU8ZV1OXccrvmso3pibfLiM3dSNoMZ9eeNrf1X7++drBbP/
p9kcpyJHBy6ejwg8wDCFKNOMzraAWWU018X7HLjFlWnHN2983a+CAf983cuNBYlfls12PqLA6s7G
5yi+iTX4LruB0wOm3hBDUnwInY0W1W4nJxj2unbv6m+pWjqvDfOLbWZa3LUAss9H0HLgKNJHWzav
kb3c2XhR2TLebaAmnau6eGpw8y4qqNGJDi/LAoFOlT4O0m1k74EfH+S4/ZzWmk2PwdpmyVWSf3Ig
c9DS3VGnP5bTE1hlIPGmh+DLDmm3nda326o52N1Bio9Qbez8QYVTWqVXFWrKXQGD9bGR33UYeeba
XWR8iDGXDqAkcEWQ7TuVJ6RAuk0iHFnU4J0y3WgDVDwTyF70bE3ppvEPomZq79NEvQLZeYtk5OXU
xlehhPeBBQep2rezTSWA6kt4G+jtgZILJgPWTokOQXNqc/NiNKCzDe84GIfxNJjdpvTlg1Hgr6fp
E83Pe3NUPrRO94RZVeQ2UDShT1wDt3gOle5UlbP3xlp5bapeBBrZRvO7b1krXVNsKrjvo+KFSuIN
uew22UnJPrW0jlkdCK7ZsI0tY2B8YD1lxz8/wWsP8CIA+UMGgD1lLgG/bbLRy4ejpkhvhFH1la1g
vIgqiWI6ZeNU6jGqK/lpjMP5AoWFAJ5O7nPzpF9m9b6xKxQ52tTxqF5aoaZcpkri8LaD5iLBzSUu
hb9j0xPfKb5pXTR+B2dJSErTJwSqX0oYyfZFsqME1m2HVmneIXIz2nu9T9tnwDLh8MbrvPY2Inb+
FEfmTDJtJHrnIxGSkrFNAAlnC0ez5z/PxWvx0RCT9NMXRN3UQ0biNAikW7SmeW1U/NwaqsTWfCzU
AA+17ZxditU7VSdZexrVuz9/tfFK/DdeJCDwPx0bwYf5OKbdadaczSzrWyflxOvCYc8KvJ1j4+AM
hav3j3k5eLDn0B1DJYGB7h6CpvrYOO/m8Sqvm6cQohnO7NvRejAMmouxj8Y9lolJ4NIkoOOG4yM0
5QBSJ0Gi971RR/WhSjZdLbvt0G/pnO6KIT5xVlzGVeLWUrlRcC+1kus5OCr+ZVBTj08+1eNRNm/8
bltq9+GQullxMekVOIzuyN3WSlTqxMkbs6+IofhNwnSu8Pw0O1NUKvpAJ+QYBvtO8Z9s3dzSZSJ9
9fENG97lDih+BL9RuqihcN/U2hvf/Nq6U18si3BQqG5ybFb5HjhgKnVuId2Iys6fJ199Jd0xXgQB
sy9bBx/l6ZgoJ314njA6LC6gLEdP2WNz10c7c29d6ari2m69ly6zfhc9xCdJ3kOezGQPUQ/le/ap
Dy4a1Q0vu6s3HuuVAddfRI8eNSep1+PpGCs0rOKnxEY5aQe9dD9/T5J6MwS4x1bP2nU17A0IWh0K
VdSNJ9fHpcM/NKNnNJdzuJ2sU6S6mfHGAf/C2v3vA14X8/TTQuDeKyPZTByY0g9OuG9VND/gtBv6
JhrJnPd0M1mt9AyhrdpeWD6nF7H/OI8gP1wdj1G3qe706BNkEq823eaLXW3M6di9kVNqrw3biyhi
mDOqqAg/HH1f3tLZaG9ao72GR183m75/n6Kmpm21Gtugftf2l1D+6i0yEWG5l6Nrjdp6iKDYbswf
8+LC0C4b0wOS6aa5fEj7U2NQwofJ3942EMZrHS+fZPPGfIs08DcbTH+ROEF8NKYU8ZDjGIVXtYmD
nP0pmw+SdRfJF9NAC1m7rgvUZYZ4W2aGO9VH3JyQCFRduGR0JdpdED/NHWF5yi8MRHpCnNgMk5Sr
92btbpCsjdxLb/lXvJD9/WcdvNiXiQTlY6jt6ThzaG/IiZR+JyE386W6pnZL3VXzuJ3n17L1nl5r
5XggXf48VKKM87uhEsXyn5dgqFGWG01JORbjhVnt8+qy8DeKs6MMASsdk1pi73aSvqu38s6A8N97
UeB1FFD3urKtT3G/c/rvsno7JJ6JkbNzZ49ulV2W5U5DMkNxhwDK6wVqo8Kq9tMbD/3KwtReJDvI
C8yIq/DQ6l7ioDjNjWs8p91VG25pDHdKvBlupev+MMZoYXjw2+eL/l0PeA9TSVd9VA5J+kkrPHJB
+dYnP9rlOQ96bQ+3MHSL9o1o+MIl4e9p1V5Ew6xDfUfTfeU4XIJOcwt118ymF+Bg3G01hX/Qnrv+
NjLyQ2FepYi3VNptdygzF9588Ubse+2wOYfqn2KMMhR0O1XGKuz3suPpI9KGF8a9QTezM7gW3kTH
sbqysOOLEOj58ucZOgvO/2YHvtS/KWGT2FDp1KPsXHd09OKNb3uYPVOTAfyTR2y7UwkMsdvRdjZv
nPokFbcDqm/E3Ed1uA+cLcUREMv5Y1fu1LtR2RCOy2qLTtQgSV4D2ABxgfgTshRBg/AQterbmeuP
czE2FyN0SdMNxO3/W+erGyuhvPZoaF7W3QYttamb4F1RgUND2OaNydZEbPndG7+I5Wavjn2Y8cZG
5ZWlOyCrASlih8bOdxU3YmXLRQECtlvd2/3G+fSZvMO+qd8TceJNprr9Y+zO1yhZ0AwvI3c86tam
sSGsPfx5Rl5LCUVX6+eNHlFKtUCsoi4CdyuDnu8N9WPjSqfxopu36gFkYntFVo3Ltbn983eeZ/t3
YyL2709rL0PJzUJ9VTmO3T7cTXj3Ztu+2cWWZ1hXQohyU0mueT8j+rrne43xA6zYcjN8w19WvRgO
hUZcvivMG6nbmHBiDn9+Lu2VHFX08X55rhJwbgdy9Fgg0HGh1q65mS9VTN2R4Ag9+4CIRuQ6G/+x
+ZBc6xfxnlSsc2mOu/INpjDTRTbv4o/KVdBux/tpa95nd9l3/9qUbsv4g4bajv3GSfZaCDmXe34a
QQQ95QQJLXav/6W0d3Nz4r6Dv5+nYuaoXWrwuC5blK3o0btp5IYnad473p+H6YVg3N/x66XqfyJh
ceuLJVMGsytbN7F0Obu3mr8PG6qt4M4+K+zubAMMZGvjhWy89cViTf5m3cgv1mqctSQEFhXM2bow
v/nafVfdJVwgUvcOgGLjlaTIblt7OkyU/8f9Ib9Yq3geNnGKl/dxunNu2MNZswu/9u0Gn16VhMDV
nmoiUGK9m8xTFL2RAb72oi8SlUHC6HxsDOWoj0+K8egg75PG0xsh6ZVVLr84JcdxqAszNVnlU2oR
+JHwBtz8EUEv5MPsYF+UPiF1fFP97Pe3CyQBf91VzgiONnIYweDaeXb8h25waQubmotkn/FN/aDe
R50XxhvzawAaRnkjGfj9ENIO+vVbW1/B0CXVKXjDvR/6d+iAdc1btiYiC/qvCxFdyF8/XELky0Hw
VDmaxke/3KXW09i+Cz7JvmcnG2V6o3Hw+xzMsMW//7TJ9aY32zxqlaPRfkxtXHi50KoU92JZJs18
y0PyXBz9zcvYL0aqc7AfjmVFOaYmBTngskKp49RI0Taxnn1zBjVgn+TxYNBRod28jWlTABnfzcWn
ur9vVWmrUvS0Rd7UXchRfOCA37TJFwtCNQA72kztRmmvI9Rx4/cg69zIbu4krukamLAZqSB5l2GA
nJMP+GPe0W83dooxXMQ2svOf+gQjXPsA4vFzyiUi7WlOYST+6FiuSe2aQuc4PdXxQ61c+qYMXlrZ
wwpwZ+hDAJEvE8Xfx+mHpLpJwmCjycUOMK8n6T0pqxG9FY5fm6kXQSLrUvCr0kyHR/oy1l4qjSgN
lQAgasSStiPaLONFg3AD1GLafYdOSgHqCTEBFNN2f47Kr+wy+0XIkNvaMgqfR+hqPPWSYxjvLNW6
aKv8jS94pZVg2C/S1jRMhxmjE9JWdXowJv+gBePDNAO+mwzPiUUKFV9j9LNX7HIDJGI7+pGraF8n
e3a1Vrsoh24TkVu39ZNO7TQyq0NBH/DPr3/OV36zii2xVX/aLFmuV3o3acoxofp+0j4hunbf38Rk
Ep6WPZnF0SLFQDPtWNACMbbdPRVrZZfB90VBzxU6LdiJfPjzw4hp/92zvIh4Vd7GSYdX7dGePtf2
Q+e8tdBeiTsvW9IRaOR4BJN4rJCfUC5r8h8lf+xxAnbeI7SPr9T2z2/w+zMCw4cXoxmnSd2OvEFD
CwHvOHfQpG1sXaEnuk/DUzN+//P3vLJxXnaFwqJX6AayptL0SRu+GnfVYZC9sH/jHH1lIv4vZ++x
G7mydd0+EQF606VJMn3Kmw6hUkn03vPp78jCbeyjr1QC/u7GOaVMZjBirRVzjql/OeqQWYeC1VAw
ZFhBllpx8in49wdXr6v+L7+x/uVtSFdBxvHNEVDlbvoSrU52q5C3cw6Vl2Lx28FOK3cYvXB1NOhO
7V2k3lrSDXua8TBO93IQ7sv8NEDddAdSS26k3l9VL/rsPuKEl8lNwg0VL2Rqpws0dELt3b8/t/TN
5/4zn/3ve5IqdY2253ouvkMnUZWaWIfGxsyNBbjvBju2Hn+8+v5mgqF9nfqmIUw9VeCtHAGWZgdY
kyT3kA3kl1duKME81kEmsI5jbWcN2EMuYEHo5YL2hznGN7vi1wmfuRBIHbZcvYfTavcjnjThFDe2
lbk/PM5vVthVofLfbQehrpwsmSUecq1yu/mmURp30r1ePxHYKIfuSuMpcfV1qu5j7b4cfhinS9dt
/S/L76qZ+Z+/i49i1rPlWpYurS0NDlBU3CLCnpjE9TbcXMXFkjv0P4wLvnlP/3RM/1k1JqriVhKI
UAU0aCMGF+BFao+a5ljWD/dE3/xSypfaPgGb2EsTO067XHQmcWjxx8UTDOuHqvcbBQQxgP/7xIZq
7GurxrC05q/JAefAjADudWweQxk5nA1kTRzwNPk/LIxv6k/lS4mIRlloQROzszGnWz3zJk1ru5W2
0D1qzU2ejXNmInhzeyd/jH+qS79bFl8nYAKkgwxPCwfE9OtNaTeTvBn1TbNNaxcWpBoM7VP4qhY/
PNNvpoTa10mWLvcaYG3+XGpuV0Ts8ifE0qT01MyrNCDnsCJLslUqYLwN2haMAGsgZpAQbE7hNt9B
ImgRdLcHYFu2linUR9jZyOdZyXkxnEx2G+4ihmbxYuHARDvtX1TlrVi8jrlZUz//8Ft9syd+nYFY
uHVWqOvXXcoMJPCCw3Ytt0Zur5UTLx74EKlZftiRvnmTviq7pbCEBJezYcSKMyfeeBfmL7P1KD/9
+7t8sx99HQwIGhAxojTUAzjR0ZbL6Fh14w+v6Hdn3teEgiLE3qJptKUm7r+03pb3orwJ30Z1qxDK
BdjGfAibi948TtjnBMwbXnNrLk7ZPFXNo7lyI188m+l2NnZD2MB20ogXQ/O7Gzk9o92kHUbgMup2
9ukMIyGQqZSNYl+3G3JprGb84Rf4praRvlSKlV4miOXYOtdzH5GLeLtwA59sFFQA6Q8vxnfn3p//
/p/9sur0wegGWrd4MG4GRX2X4geZDk4LCsiay6dqZU42EdXUSC9gIG8HKNiZcOlkbmq06lxb4e2/
14P2zXr7M8T5zycBTqPFvSxKB5GMu4VJvbgZq/tmuG2Wsx7K+CNnx3hSzzLz5SRFdOa3cGGrk177
Sr8rYgRBawec5aqU6At7YY4uBum5UD/qFHpp5KQp/yZD1XljmcQUiHbcHVbhabAInvQTifEMcTB8
LdTfqqfLHyLjMgmgppofU4MCaYJ7rO7K5Ng2sztEbr3SUDJPM/uDqL7++yl881b8GYL/5yFg6CTJ
Nmx5wbV3sX8Jox/eiG8OrT/b8H//3XaJmiLi4a7FWdKCKg6uftnoJ6XPN2fInxruP/+8XgF2b1XI
z6tyJTO/GC0O02H7//RMvg7T4rYaU9KDxYOaw8FinJBq9//+l79b/V9nZjP0SMWMWP3SMBwxf1PR
xXSi4dlQ0PVos6d0BtGJD7Ooe82q22KouJrAGL7oHL3qD7WqkInxQ4vxzesufjmIs7ipqw7U+aGV
soMoj+jsyZpr1j1h2C5gsm3ZzT880r+3Z+rXSdeC1xDIckq70W6agnci6DKXhPTaM/sdoP1/P96/
v9Hqn4yB/6yKfswGLa3o9BXjQVEfcT8q6BDKM9ipf/+Bvz8x1fpSKTWKQd7GzB9YJH+4BWxqW5zY
DRcjjh46//4bf3bb/1vA/p/01HmF1hX1/BEVxFWEcOstzh2TInaHwzJbTsTKc43tc08Yldw8NJ+y
5aL1TSykA5t/f4Y/Z+7fPsOXIhrADt5Aic+Q0aWpTl+cjfzAqMZAD5LZk/houpXwWCWTm87+0D+b
S6Bzx1kcse2ChOIkq4/CAYHC739/oO8eivnlaGohKyTixNHUL09atW2XvVghbUYJs+qvMFxtdQiS
GJxEAbma22d5V5nBIuyN+V58K7E5wnT690f5RrRMqO7/lstCaRhwYKlTtEm+DFG7SV6ScnGwOAWj
tkmU6Zgqx0S5WVIyFbdj+oiGrJC2Ys+5cMQZbJv7sIx/WC3fLPmvk9ChrmIMJHwYAajs0DNvl5HX
G9y7IOyLfxgW/H0zx6fyv9+YqgAwPTiXQ20EK3EOoXbbxOS8/7A5/H0zV80vDc4AVy6UwEbi1Wfq
LjW2gB411k7//r2++/BflnKCgKccRna5kSlENm/RsVtx4dbpDw3gN5/e+LInyOXaiem8KgczkT+F
PryrzQXHZV2+//vzf9OeqcaXeYrRIMcCeM02zR3sG7Is1P3MFjvBxlvizB8gHqLoh8X993JAvZry
/ts8D+Yykk7TKwfBLIbAlKfV6TK4mP9vX0X/8qwyNf3/hw4rm8Wu3azGufAtj9g1OwNd47Vu88Ov
8s2vrn852+BDQttWB6YP1Fmr2NmLfsIqZgvlT2KFb460rxM0YGGgSOVr1xxuEL+1gkvoDzkSKdEK
JbnHJz394dT5ZjKlfp2oLVhq1t7g/TOmuzlxw/ZtMFTHQNw7RC/CszA/k0/x75/omxPuq2wUSomW
qxGLrUxces24JnLi92BtZmMzk5X77z/yzY/zddKmFtcQ77AhX0GKpTc9rQtyDdJo0xGIMNh1YY0/
LOdvLmTVP7X/fyqCMZYx49fDeoiddOpI1QCL0j3noQulxipc5K4QEzwdPEBVblXs0eNLCWqf0d+/
v+k319GEyf3vC0XGW5cb6bgexnAH+mUApVyadl16cKyRX8ukPqxoMnfJvC3C7fLOWz1EH0V+qAvx
h+XzZ/L1l8P8q7aVqAnif2DgHbA5cAdiS3VKPMyLaHixckhnbw11JzPX01Cfsv51aUI7S1RHqp6L
ZBPinxzz5mGaMQmK3BM1pVMvxm2aBwoqP2vGjj80XqE0xF0FV9R7ZuYcEL6ONO8aMlDXXpG+TTQ5
JSrGCVpwct8Zv5dh8+8n/Gds9Ldv9+VNh7FiSriU0NwlgS7fdx0FWVmeZRAymHU7HflqdFE1opDX
+zLV/Fgn67jMvBxyiG6s56a55xIbPSwrBBg6wP6ICBfa+CIFpaOfh8WtiQgapRLh7Qzn3VOH0wIx
59+f/8+b9bfP/+V8Mg0QJYYy4UMJiUO3KuZt6mbVgiwlBU+6N0fkVh3LVtO4V198Of6dCae6an+j
w4S5/L5mb0Ml+Uv0YeZPpURduJ1UAdRN0KdPQnoeEGIiQLTuwszPaCMS7pS1dNoXvAT6CmzYIuon
dxvpiVAZeJblWa38uhZsQbxR4o9eSJ06Rj4RC3ZRPmPsP46Cn1teJwU9eHViLDGNlUfDMh2j9XRu
76bqh+b0m83o64w61Rd9aDR1OZiMxlUiXW34xnZUcX+53Fvjy79/gW9mdar6paAjLWTOiZRYDqM7
HbEyWJvss/UZHmuB7HNkdDbd5SqZzuCnB+N5lDzcTpihwPXALCJpkdp8cyvknmx3Aa7yoaNWfxOD
8dSDWjB/WCjf7WVfB+qDJKnI+Fno7CNZ+St1scadV+K73cHNnq9x7twWc7/iSKmrXH54Nn8fAKpf
BbdaqPdiREQIHU+9m6buhuBfBzFnpJ+TJ+LHovq8SvdT/T50G/GmCZ3FtGcCeaTZ7vrqCSQOxqro
fcAbr9C+igmY5uOyOHHuFlTO2jGN9eDfn/W7Qkn9UkemMnewgtKQctPtGhLErJRnAiNS5rLV66IX
i6vt9FK1L2LT/3BcftcofRXOpkvZZWXNNcpIHq8/scmdtJqHsB1/qfc0aoiRkRjtl712b92Un+Nt
mzvrRUKP6ld77acCGsQc58lfdpH/c+sBNNbky6KQL9J7VbRuxOW5FrJf5TjcVIreG0yVYsmWMgaG
K5fs0vCsSLeJFu3gy7ltVx4r8uaJMLLKmyW8mMmmam/G6i7VcCSWmdPQg+IStRVsS9E8X0KkaEmx
/I7DYddHy6nVisCs+sc2rbFKpGgnZSxmWccp16Z2Z4VO0eC4Tdo9sSZuM05eRP4iVNM8jz0lRGgj
9rfkqizkGuiKM1YbS5bcZlZdJNW2KW/L4pAPzXGy7prc6xRx2028h6VJJoB2Jo6sn01HkN/YuF1A
r5vBrN6GZCtqgGb4upr5kqYqIz1E6qIdDr+KCnsLPKXFqp3S+Iw6KzDnzslWucH2fiadqp6fxGIj
9LRxldmmTk4gZZqNxJUul1jNC1uR6lNEprJnLtOMGHSqN2ufef0w7zgRzXaL32tHRfAaRvkei/LT
iKUeEsSDFs9+raovsZU7c1f8Ivbx3M/xVrL8ARDTri/FoO8tmytZuUsPddIW21VlzS6wrVbEHUk5
2F1FZhJxr165InEf7ER+gZ9XyLs0+g3iylXRRJLZCg/PZK8ivmuczia5K+wWtdjfNJP+2pnKCR5E
6rfGoBeeUejpOzwsQguqpgiSpEE0X1oEr0iGVuKAAV4KgylLt0KEBaBoOoNANfwmY2vwvxxl3VvA
RWkKrzpX8V5pIdAV2meohdGzVpVPafEKF2w8aJnmSzPw6jEzg1xdXqVuyQNS6btncKUZSY3l51o1
/jp1aFhJWL4L4/M0PLT6OY474EXEDW4WLDrNGKD1pmwzyph8OqASlqdEPqSPNNwtZYFqvsCsahJ+
iIOmjfGm32TNwhXr7xCYU3KBVy/F+zTaFmnQ17u5PXfUO3EWOsoAfigBRWaPkR3DgyZcIbRZujG7
lu4Wgj/XXCImB3U4iIszqDdog3M1oNtA9GYKt+N8iDvuH3Vgtg6tp+HhyVecMHsU1yO2g2LK7KIV
3VayQ4GgPcBSIaoX+N82KrOLuca3FtbXxajtqj6ROlizbo1n0EFcZOCHvtPM4VC1H0XzMfPOqVhe
Ivmtnlkkynjb9bFvZuoTsxswFAZ1pzC7iQq4RxBjpMSDQyvmxLzjUn1fqpc1vCchCIpVKZ5Ry5zz
Vjq2V64Hlqjt0kdPg2RuIl0E1nibSadi3E7z9Lpm1Z6vsRCAKQsD4QmPYbM6o9XvFxH0pmDtJkIv
t31J0MGi3mLfV+7NcOqCAte/ELuCMud7LW1ckl+cuihxopXJVmNpqMxMWgRjKRGaoqPmT0oTu/OS
3iOEnog7UWNc+I2xqZrTuK6NYxri1lA8cG7enAF8azfFvD4BeHInvIqjJVBR2XN0Gl5y6JCLUZzH
CVyAgCgN/JWpJdy7DZtRiJidEE/IUtHyZEMNzsU/zpvpfpbSTWusbqWRqGd0/Ehis5UaEjc88Xq9
jWypOpRCSWifAr8RzhLCZIG3Cjuce/131ASP34GkILeXLT9NNGvTiF0VKDFXfZZevzS1eqkBPh6K
6G6azkPz0adEwolMvPysuTf51fVk3Aq9y4Usb0ehkwgJzLJT9roQJGYZuuVwWpGJm0lzEOJ8W8Cx
icSscNrEug/hKLgjB5Mi6Hdy3yGpFrIdD3jym/woUVJFHlr+9mCws53F0i2Ny9hr7K5Ig/IbcbSF
/JUrS9O6w4Qijr90K9RswfCj19zyxSXAGYKeI9WdPnekX/w/m3VLykCNYcQkecCRuArh4l+xR0T1
enKaMDxVB3G1o+K2ki4JiuLS6ynDo2ZjSvs+vBHWT4JfvaJ8lwoENng6DATx2RA9jG0cCGm+1eP8
oU9h6kFwl/2u2MUyt59d4ZtjbGwUhAeaBexg1v2O82pQZLwYmdMN7exkqKyR6GocaRq74FW+uo+U
e3byZMF/taCCe9UqH0D33qJLUMtpvr6MjqYRorX2V0gwfyHq+2NTGskv6a5NNrPmhTnyBt0hvm9x
uK8pfMUw/IWMY1skPE/SE5vF40Wd6ghV5zQJmoHoMmmyS0qSLZh4gY1jV7iyGbGJrtvi84q9LLgP
v60FxySIiIZczxwoYSzVcnpRu+E896jnEajT3y5emR/w3YEwZEa8SQH8SbuaaMnYaxTGlOjOev6u
aTnxlPTcPfPU3hLwrJJvZRT3RAILx3LdKhkdkfqhkESZq+5SnVLxoVgFUqu9tt8Zuid1K/mFD6gR
fa07kGUbxXWgNMONBuZw9Lr4tVbp9hYnRes493frzYjlIO1v28Qm6hCbYemhHzcNj7C4Xa0+LAv7
EVEVOuKeTh4AIoCOTdxBfDXT34Zk9z1F/yb5GEw2CZJ0KvapnETVYMAwIG0rCzSqTIKKZ7X3bfSg
VTvlulXY+nisyr1E61Cc9MVrV8hAzwWpXAahduxzL8J8V6z3FSW+OrhjuJWjbTz4ZR9Yuh8yyHle
oz2TQ5WXY43fsOttTJmATR0QoLlAQJiYxhlST1JBwT6ULrcQ7rcRv2gdiWfCbX0yVPtDigOsbNso
CLlsA5G0etY679IpXLxI7DhiFpiUmNZLKfZSXX8zX+PWS8qVRZs6ii4HUZfv0VLuxuvDRzBBEC2h
6tpbs6L8rzYjG33Nb0F73s/zrp8iR2oGt1xOwNmcsTEube9Y/S6Pe1eeG58wQRJU2+ag0c3qQENU
pTk3/UEW7kIl3xP4DYqjXEAalf14URLhMmP5g/Bvo1q+h7x6QNuuC/ExbJAszxOoptkBrnSEhauw
PZU6JvOq3Q8y2V/WulBZSYEcPQ8Gc4FBJQm+EjuKPYqyWDY2SzEXv9aRAz81wCgWZAcmktNZla9G
OtjZAZ1k5w6w7QZFor5YxaNR8/5mWw4BQ0U8Va07omU3ckkTJkMnbqbzPD0z6bUbtSP2KXTbYnJl
DKtLpYKEPFhkGdm8pntrbQA91IHAwZbod/XUbdAPYbaNNgIdrQVLzy3E+LkMDV8I30QaX0Yq9mrt
LOMGm75vRTLO/eti7jcEeao2CZ2trxXhrrbMz0WJFHdMhUtRbsNafJNSLH0JPzXYQ1+uJ56Y+jg/
9G2Qr755x0W0ppngUPdcGDdUIWv7uiyzTzS3bY2PhfUqi4/9+kjuLmCAOifLYpNK/WbBV5bZakh4
r9VQCjiynt5OsvIxInxxRLxMSIkHLt+Kc5OQ7T5asq2UwlavWbFCGxjjRq58sUjfVaPxYqvHNgAz
FpYBnBzoAm2pe0QiprbY0NuVU7RvymI6THon8EL28TYGyTkq1FuWlN6OlXQEAh0Hiji+VJzhATop
y6/aN2lNvTK1PuYZSECVOqP+mOqU71z5M0xNLlBscDBLxa8spTEZC8y9kxasY+N2OXd5y7Cjmt02
obAvpTSI69DHk/2IInyvqoK/XNmEY5l8wkVlswKorMHvMcxXcTEo0lh2OtxIdkvxUFflicN5r3Af
37WHNX1NrBdRY6s4GZlF5iMvfDnigMZOknk1o5JO6zyhYSsZyWl3k0red+usXjd2xjPWEB/m3iSZ
UznXRnsApu9EdbFfZwttD81AG5L3m7qVVPL4ajFQ+4p0tXU5zFGxSdbE0ZYnUdVf65k2TSr3BXxN
yDswuD/S7iWmQiKbBzANSgKv0TRvHbqznPSOqGxi+Rc5brZJ2LAg3dZ9ULfTAwbyQ6Hml7mPUCqY
/EtkC5wG/oJMYBT0tIWiTXnq2uplUayg6rLHMp4eZaYZs3xphsNcxh+mpAJDwESL93NcQs5FhvSF
gMrIDuv7CFSCxAq868Gn8y5kHgxQdlhi6eVun4UbTQJt5hf5nUU7QK1xfXfVetdbciCV2GA5/ZuJ
VQKL5d4Ymm2TsO02ZMQIkZdJb5N4ry/ukGIoUqUPOR+etek3i9ClH2P/cMKCgEkgZ2E2u2HzDmXU
7pSPavRWozksFHLdlBwkRbSF/kM3BVsCPVI+KOZNkbiFgSOHeWaF/HJmIqiUL4qWXqwQRpogZNsF
OUqjL+xxo51OlSvrz2uc7xazemgS2H1dEcBwLcTIbdHH5CRBWDuDOlF5TyOXvbXPXlWDh+QkyDgI
fjKGoE48NbkPTUcrn2PFNSXCB4WDKQbFL+5ZWs0Bsb+WL5PyrJlbqoR1Jh2coYK0Sya8Xl28Aw2s
NZzUtCl7bR4u62QeI4SiSInErnRBuXJOUtLiugCbN8Kq6zOMF9RE/e95/dAtjFjKcwigmkCNFlUk
Qa2enJ7U5k1HmWSOKQ50WrtxI+rHjPkjvgp8tH1GQOxOr07sni0nzJgeFERs4s011Hzm/al71xQx
pmEKh+tuma9RBDyBjHB5q4kHI3xbHmKyi5urn6WQNwYxuONG6khsZUSzuh0RQLxQzSlUNlpI0Ab+
WYdOp6bi6wV3ME69UrAX7XPoV4Rdn0yqYLj6npQR8pn5Q5u5UjZgrGXLpsruimgb0XHBXfQiugVI
23s4F254u5SMLnu3XqIjUnS/6+koZnLc+3hjSdgwkusggWRbrfGi/iMEM5HkC3jYij0OEnvrj5Hf
ajlWhodWRcXsF5Jn5HAV13af5pFbpQq1ceLq4nyeKmOrRSsnifJbjHqyEduAo/0iTOqGeOMwO/bz
c4jeuC3z7SJ6ir6rik+DrWcuaTs8gJBo/bYy1+y2mXm0K/F2aF4NdTuiSamWt66+gIMkwpJLhL7d
ruwAAHdzUmq8nICYD9ykdlPpj0W3leNTLzyDp/GFSXAIabRX9frtCVBxAXuY1pG4alcK9xZHLQEe
mpPWFSOrSkt+FwTM0S0bxnATV9P0opHe8qKGDVk6kTmoO0GoNso0+2nZe8wnGieOsw3JCoeQ8O5R
Rq6aVp8m71pUtpjQJnUHGnMHr9eXLeyp+npZJRnFVbbpl3ELcv73quvJkRL43hKjMuBO1TGm6b5X
6tummD6jiMaNiyo7DGPD7+PytjbRX4WmdSsulm7Pekz3soRgTYSbSl4AZ0ewLOH0L8MvMx9jPwql
T8GUiLUJQUnfZs2JgJr6VWneuQgasq1Bz0POeO7k77og2OnYegtQOQZF/b56EohEN4ilmRzB9K9X
BiYdmXqsE7R7niFg5nYlcnRKT5o3ffVWAV6fbFW6VwFN1k6sXlU9W95YtfKSfGdKG9KfnLDd4DFl
xLAUzzhIKARL9B9uT3Q6E7u6gWa0xbRtWZeiQkf6qf+Szuqj8iIsm/6Is0caQFuTNbDJk7shPQ5a
53A9qF16DmuNkDfsY2aAywsoXladWv5rzteDiM/hlx+HdFtGu3h0ytRv8KRYZyX1dUgjKExKw2uw
ndIFRzuBQqd60JHth7djI3u4m8bsPdE3IOkzaaselXEzVCt+iF9Gmtl5yL3WY4PqrQtSZV8U9TbV
fShGKDyn/lc8uHKyDUn3jt/C9T7q38ds3dYSqapeVMNS9QBtRlELGNuGuNE1nlWfK2NlO01p5pmB
ZTsKubWuNqn5Zo0phFG7ZwxlMTNZtHNN6wHBvHTmlKWRbbM7hVRSWbltUo+zZElducRkkMbHgtK5
6eKDah70swZGT3bN0r66YmrXehfGhi7bi4zHgslEee7GrbSCNMq4j9X4bcAJDvs23VEmCOiZoTwN
6CWth8La1tpzLCFgzKdbXX038HylDJigLE1sZuWz2sIsEHRPbQ4g1WPxdyfjICt/Wa0rFZ/1eAE3
MyiWzYGKFUfSGHAc5eKFOVMfn0MyF7S7Mju22qFCVoweqEBWjARFFDwOvaXdSvKWgmCtfpehlwN5
yQvXYGjXexiWiJBA2QbVHhkjDsN41N34kyMphMg1qw9lp7LNbohEIwkXlNWRcqSGuPNOjec2NRHL
vvFUEDz7i0Ole6w+tGYTNfe5vlURKwNqkiCyqC51k90Doj+HRXUDDMMGJkoWFNvxrRX6gBli84Hv
YlQ35Z0aP0bzGfuasD60CpVNnDhpUp5qeJIaTbUek7gHwUYX+XLrMXwqhRWlsOwW2lYlkTGrmdzA
Qcx9o0x54yUnAfwQX4Sd2u3jEvvhoWiqR51TMqcIk2Oa2fxRqy7RYlfFTdiz5I867Uyp8gs0diyq
OAqvLGAnMi9LdmetK2XfkevTsT3LBmMC47BUl1J5aMKTRkFbcWeUb5TQHeWgyPcJ7AkynmhTNsyt
0nLb3Vbsg/j9OpklS19zV5cbQ38d1l0hMOP1SbbMgglNr/GmYMMXOTShos+vfC8j9onk5B7yvVQD
hptQa3daAijdhuMAAmz44C0TLK9XA+7xJiqQ9ZIYD3X5MeRvetPdMG/nqlnpDnXvqBm/3TOftUxf
yDYG6McFm3FLnDXEUcb1YhAzi6irm7l4WZLTGp/06Lkj2qBQbtLQL+nHYSZbD+rsMnazTmnLHEzx
lXJb0ysb7FQjjRhDIHIVVONJavZ6kthZvB8pZdlHdKftWO+HlHN/0GnnJfaUVXAZDVFStOWWCohm
OeF9BHDAWghnxNKQjWymXta0m60NtL4+elOr9yl/7siZkr0OW6R1hl3tYKKD5TlLe1KFISGfuake
S8AJvpFe6J1KmWNTz21DeYShNoZOtTpidhG6mwajdMHh8ZlpF6W6kCmvR36k/Nas3NX0+wzsYbqN
W3+4RoYcOIZHg4hZZsEPOPvSHLuOcFzKuw5WUH0a0kvcPWklA9x9J0zeiEwtzV9h2iviJxVdQz4t
mbqKTB0T77MV5WfmCjNCC7IBMBzbJWue6kWkHrHj1txOoXrXVxH3J3w/yBQ47zW7+z1VAW9KTUJc
65tp0LYUL/cdoIAu+gj1vR7u1hBximvk/vi7SSnVAmWRH0TNix/n0O1nkKtndMfUgh0NnnxvMXE/
KBB1TFoUhksi73LCEQiuhgzYlKiX3M1JCNPboC+48NgDfoWlvRW6t9U0HD3ZFTjKwKqJRlAuAa05
L6nCa3nKZnLDH9cPJXmSKwdCzjQ/hSjg2Zf10hEBHS8wKlzAyQY7VnFELyBovzvGrfeLajLbtguQ
My37aA7wpd8Imm+2/syNwPx7Vr1+j8F1kdB5MF685wQywtCu5UDW37P5ub1UHCxxkGBooUwLP/T8
aVqZsa6bnK1WdZQ+dBFijDrlOWNH5h/21G0XwHia8RIpx06NnSXbTDEPaX6Qpz0rIW+YEZLVuy0b
1+pOYo88i2GvK6tPCcMH40IEkqgRXmVn0qPA7TBYzY3Q6O44MxJDUmDYRvNRhacJ46e1VV9A4skx
ZXOwmOcKdsdgE+KT1o+TULlrM9vr8vs6D3wpR9sQD+J8M6MbofWvK3/pvJr44MmpBDfsvK7fYiwV
k1dz3GZp6YKPZSg93ChjaK8GmMEI63J3U868YbSf2qkZkWKd0/o2Gr22Dppp1z40MGowLX/Se4Yo
wtSnaHRm0wvvhtnRX4zPIYOa51QipudAtmwkn+YUkCPL/cHgyZzRH0q6kz4KdaNxVh6jUPWG6NXs
n2fpRr1XcBjI4033rCzAL3nTiEdYGVXelpEUUINARXHo4sPkdVUITUCXgy9CK4EoNg5zGboFnoOf
XUd2bL3nSHuTEnZKry/2DOst+SOO3Lz7leQ+k1ZgS+b8IAlQdt1sDkLRp+HTP9XMcNqX9Jp/8saQ
FxSSnb5ixu7vstJkkRFLdM2O8cm8zfNTODfbVj/OmWjDI1M5dYWBKeymVpgPzlBi3gYcBOaN+FlV
t7QSuR6oEeDQmVAkjumZvnVrZO+N9FvRbq/zf+LA2dnk4vJnsHRdcqqdHpI40C+z5WhVwP0AUh2R
wVC8/tLTrQhsQ3zI+cmnK7dzcdsM0nBpc9dqhHfiHfcmHfgNIE7N/KDldylrKq6x++qoiG/VbV+f
asU3FjecN0xLUP3gL8cmWyBho5fh7cL45bfitpE2rDdjfh04FqJDr3lG6AyRH9alC7Gomu7WGMvE
3mruGBVP70Q/ONWzqt7xs4udm+Ml1v2x3TCqniZ7+LXq5H3glNeZJQxOQ1EjNPxqy6PG9Uzy2Akf
K4HHLBwDUJ24v3rb1atYybGiwlFqDyKqOxS/cYsYkZde1vZJUZmvSJyEeMefdW5us4Aqul68EdWP
wPEPJo3b+OTUt7+gK1naPtf8NAuAq4NOt0EumAJtkG+a7NGbnNaXXQgCl1AE2UASgK0XGybcwhpc
wU75RrQe47elp1MvuJuSnTEONOMkoeWSj30TWPL7xH9ct6OxrTO7FJ7C+qF+K+VwF6YP3Jxcmx4L
Ln+DC9bonrujyki/nRVHyW9aHeo+h7mE2v/B+v8IO48lWZVrDT8REXiSaUFR3refEG3x3vP090Oa
KBRX0kgK6Zy9u6sgc63f+q9jiIRiSab0mNUUBu2ZJl0oMU7ihsnZhCHvV3K/OMMiGsoaFCr4Y2cm
qvJJH7MDBZgrVfdwsKoJavuV9GSaXpH96pryXigS/DtY3giRgaC3VjVujsOUu61Znqx/Xu+EABR1
5UxEFIcEYBTFp46Bv3Nn82ZV6psEALGSjG7hsAtyIGtYe64hAfJsZAkoUXBQyRmutWrfTOFOzQvH
7MptXfp/clx+2L34ktRoU0EtrxIzcvRmayaJlw362hJr2pW4WFZ54Olss1dkP6gEV0Kh8fhHDb8o
f1LVgy82rOAEGtXaTikPCwwXurL5B2Wf/diSto0oMmfJaYtLRSJKsO6mv66nBk0+NlxcYM5bnT9Z
1tbKrHWbsa1Cp7YHrzfWteLNwsuhWowu+hvNvQp1MoruPdfXLONVQ5z/cEqqeeO3/WFqeYkzMDE1
dk1AajU6F3e7eafI14sHcWiqxAus5AYE4CXdElmi3vt+WewBakeJI6Be5mQZAz5X0FiP66DieC3n
E5iaP/fvinhEWnwr/B0VXivDkO669BhAJahgFVjRr2F44t6k2HG2mbGOxl8w/A7IaQMQAFKNney5
t1xFPwwKCxA2wgCrIY3V62XohRkmu9XcTwDf7XUItnm/n0BiIaugErTgZufwF/A8O0M5zCaQu7ou
E07BeV9MwES7eYaNO3ELRx1Fgp4+PvLowlTpm+uidyWfYIxNLze7YjoXPxYKpcTqr0tlJdqB/krU
t3SfWyIWATLhN96pueHTdVN1k1lbm0jsSP01sVoVF/UxarsswWe7CwjvSZpDyqnXdx4Lt14/6fYd
tQuhN8gJJPWh8ugzJ/MdDbo7BoeYKUNmQMDvJfCYQhgF45HIjqHnHwS8br5S670btpa6m8YVyVLa
+NOjbMsg8C49Z7lOXYVGiSc0sT9SDq2F26a/ZPGLbZ6m4ZzAsgL0Gnu9RZ0GuFstSWpj5aUk2Rr9
W0Sysj0+GPIYURRsyM/9dKmUR/tn/6SRueqitel/lyMAVhQ9RrN7pwoJlSh4VPhalJ8puil7OPT/
yIEaIg9SVKM0I4Wk7h1xrHqFUeI9YXpkjEw98DttXNlbe+npu6TJJs0fdn+sCRZPLzLccpccCLIS
mnid3khmln5ldm1wz035U/i/hqCriqUfQWoiO3zusnEmSNHg8x4dWkpMh+R5JXHyl2hY508KVafR
e1md5C/BP9Ml6zH78YuXDlO5nlxZASEhYY90/TQXsdvq3J8EljXKnkbzg17DAWI2hGLM5B0xk1oO
cgzU5/EuL81eJzN9SWbodOQsHeKAtPF0Pt70FevcqE9EHAMTmK7dkghIk6xDoFlebOIw9/SDby0x
avp6qt5HGZ7f0bXfaZFToKix12wfGrKVimFj2W8SauAzVCSpQ8vUMjKg9LHxlsTvzZPCalI6rbYd
SSW+29e+fqleY9vheQAEBaxQAsgt6S/NP3ASl5lnv+cMmspbDcwSxFs5t10aVQJ0npmrWasylF31
GlHIErnL7PY+TZ7vb1Hzy+KrItPtAnqO3wam6GJzHRQKH/qw0dt92bHR2KRzqIeq+8IFcrRIVdBn
T4LGnL/8HrVE/jS8S4Q08plIqDTqMtwFrRdxaMi7kVWpmHFAnwINbedyz8AqqOXaJ4I2OCfTexW9
BeHalj9od8N6+momlIwdR3k90q5J2wAIvA39Q7SGHJnPtiJ/dZl0CCpuGh+TOsHX80oq38yYY9YN
u0+FmIn+swIAS1x2jRxNnjhOBu5Vky8HNbb+O/p7Ggo3Mvx16O9k6qfK+NH1lWdnyaay4HAg7uZL
qbhJAAFa7ML+WPqcE4Fr8mqXxXccnukzcIKAlmNKTuqtqDNnSkFbsATVX4b0pGUD4qAB4XXlRLwh
gcXwjlAwD714zpkhwLVNbqnKJPF2WE8Gepw0AHjQkkubDqtSsU4djP58GSVHU29dQFkJAuFVYCOQ
WjFv91bNep/cwxJ7WJ8aNRooEBO13CYmvdViyRFOvZBdEeYZxKR9FeWnUDY8lyzjQIrScKqLz9Tm
mYgAXJhORVicFUGBmLhJjbt81P1Nby8Zf2GQfvKn0frLn3xL9R+/JCXiNaaMx1dYwNUnukTXoeGN
c4sJk2WXOZlytIyjItsqfyqgvR16ICP0MKBM9FXdzc1XMn81+1ByFM6fhf3V0LTHv3Lg+Y9RxZgB
a8JJt5i7SSDX78NI0KuevXNlCwU40TJpAmpYCJOPxgRCTUdPQcFD9boSIiCDGHiTm2Me/jXw8BPb
bv836437D6HKZTbOHdR6wI5WcSbKQrwVjERR/danCVXzaLLCeK/ygwfCOhAFdshG5dFhUBv2uf7k
J1cdLWPgv8gN0fazrVy6tvfXtbpMm8U79Tqb7CCN77YCfo3QjXLIk969RPZdVXtvTPfNDE/l3/IA
REm7tcG+UGEO74q0NcSath7X7H/rYh3CrpjWjoRMpl0CKSPpOVJ7Ju1vs/jSgZiidkfHCAxCXJPq
n4O8J6WXZfd2aM9xpt5THaxah/nP9kZyK7NvvUYu0U4yrDPxhvn8OTRcpKH9kO2Sd26sv8wxepZs
uPZyNrxc6eGfUD5qdbGrOt7wtjM416zvrgUp4QZWBklsu0R8+uG0HyfrKej2o/psIcItEMJH1ash
BbcGULtmwYgsqT9FsPvAaTTk5RHEbsLQ4hmaHHrUzd0tM4gemo5AqAqY6fO52Ol28Cgs4nV0hKPF
txoka9XQdlKFmjGbX2d5gYA4cgKZPED1nIYwuQihdFpaEFkhhLDr18wuPEkS/V4fehTt+LJXeq5u
Ozv0nSq2iKaWq34TtvpXUFuBBxOKamEKT8JHQKJrPbFsCtN9fvElr023umKvEIuhnh+04UXifveN
69Q/sX7W8cEWOACqyM1RJOVfhkm1BFEz88qoWado7INm7VOnDv4i6a4RI8QSih/C1oYbIUqQcArC
BiqMSV1sNWpJquKeCulQKdLgCEmj8HqvqbyotivaR2dErpJvJ+3TEPBf6iZteRrUz3pkxc9QU5Q5
XAmcpVgIOhJDCs2x8P/OZXWuw/LVNBViPXuYKJVmp1jfx4px6Y1DAUwwLWW+QFijITEGbyMTrkB7
10OiGcKw39VNduyHTofV8mG7wmMSik1VkUhLnkPnWCLzHV9q9FVdkUobBnzelg1N0qnx5ELwnJq8
vmaq7QhOEWksz1rzYcdin+E6rfquIGOJNm0bHaqhlT+GdLSKbBcFHQaoLgLfzzayfzF6L66xuOO9
0VIX0vmiCZI+bJKZzrHG4OwwRVrKlpgfjdtiDE6YUSKmzil7nsy9VHuqvS+MTTA+enHQScdDTM/b
1pbtjcc68Nox3kNn0WG76mMJPFJDA6YgzVLW8aiB+yvWM6mIXPN5d8qi+aMZ6z34Ctto0TpZ/VSS
SxSw3VygtyVytsO7SR807sbGtSNwJojeiJulY7NI5y0bgI0LRnN9eog69P/aGvmDV5Ds0U2WqwX8
uuUuqAR9R6HXoUDoVBbL6iUc1lXXbatU21V6q8O9MTLFaA4RPXP+vlT3Aji1o6WHc5vht+0/09bG
vay9l/UPwJlf5+c2iM5kg6fqcJztX10AdmdsKLW6n4zGm0w+h1LaifBLI4bdl1w8Rni5SfRvSsfO
5U/Z3jRidOsS+Ytd+591XpGAGfuISFDjUWjt0ij9GVnKzORD1lzTvbaKvFXj8DH5ieNXgrg2neLP
CCVEIaHD7Ztp09SWDNJadPZPX5fUwMsTrTlKEK0Vw/9VCvSovNRa1/TruGyRDccybXeZoRX8H9AH
YclNPmcyks6GzC4rsA9IsDUXBpC3o+kyL4njbVfZh3BcKnA1t0XFNEDIF+PSQVAaoxM2hQfUVhQ6
krMe+Eb0eXyI6fRxivBa4VyqgEe6JD9JkHEUXW9nlIhjR3UNuc2RSC7Ic89JFN/8xYWmgTt1jPcz
Lo8M1Q3NhjKdpnnnmeWiEDvTOy/rsbjPSDuLwbS9fBHtonOnVik4T364M/vVLLKtTeyQwUCls53Q
lgd8gent0fLKV9BLflYzsrXy2uw/+/lDr7Yqe6eGnKxGaRMynmDEktzAvDfqebRsZp3SJc3TV42V
2vIj/jVl7/W+eUxQINQMyrnFlG5+JlLFBiOZ7pi95mXyrIjJvEzQ3GAJKav5ot5WEs1N+4tVXs3w
RapBqfdyXiwvXE6zt5OZX6XJg6a9oWnxugRTFTWJ8HbVX4mUP3F68RYFwUaLICsqULhE1m1nasUu
UZDtt38NNuRmZMaxH0g4KAnv85/E/wp74E5eYTH9IjIYmLCzOKPWG5RikonHNr258xr7lsnXXt9Y
/s1XzprfhtcEe56GCvFhjPNPVPZU1TQvIt20qflrZNG5oWbWQC5G2p6HUr7QLuagIwVKIVbctnSS
9ikyVcck+sUanBQ1bqK123ZR3hEEhDZktNH8inXUUpEbXovqNIUInlCvCpWWLiVzzbDemnTI4ByD
+pgIr+LpWg0kDSxDbQ4/QRUqU4KdSjjk3rh8kZ0g4apRgchs3eVHRHtIpnC86us6H87zsIv8gyou
jRHTURhTJvbS13dIJ6hlAq3pW7dpurIRndp4Lx1JMbxe5lqDoaF37aOXwkvCNE7lwSjRNWx7HNq3
SK88aXjWNZ1AsQFvgubmiWTcDGa9jHKftG84adNbYApj29ZzfaahrVgXfgdvqtz483s1dBAxMSDz
0hZJe4zYxLJsPgX0NkbgFBogUNvH0KrTRaTmomJSNpm8TYvPeVJpQtNJiVYdRXlv/WJvjym/B1bH
5NOy0E7xLzYLHAgPSXVBhwBWbeg7AP7Aq1FoaeQChs+Tia8QpCOd9zZ5qCrVmmUIQULCUSYCmjhV
1t5Y+s2EiYIUdSNC+yjehIFX4uwuALCTaNuXk2C/21V0aIzyhLulb6KSUBYI7TyFuNZb1s/KxOLS
TGAOmtf3f2FliTvKgGrVh3l37UIQfY79EV4rCJXJlWV8HjZAVXyUu7iiv1N/sZChYPAoTONa5tom
wueyr7GeYlyR8qWt5NFLDN7dJHhhZ0SUo0pF5xIi8FaWRPpM82sy9xLija3S0ls9ZaAjddRu1OA0
kpVXWjpZ52p8yaV1ikCko/SAc4p10ZJgFmSBdy+tt2ovIWkdwQAZxG6dFDyCPnWnURPHdpw+Rwnc
UDNkWoRU1MOFZd8rJU/X9ngHcU3q13rZlBs1+CsIgW8j5aoxiOrlkDiFbV3VBlY5vaj+Eyr1dJ3E
H5XmJeMr9ZfGuqwevrhp5DahJ+xkyY3Ey5h8+yxfdfUaDu8Kh1sonlrzdTRAdZVnGdAwXhRBr7EO
Wazx97g8Nmd7wDvgU8B2pHOofvGNVNlaUah++nguM4jTYIaTK3zftRmu5KX3iJmngzj354pmp9Ta
UU6qf7ZztR5IDdJl/2mM+q3mW26WjMqTLH78TnK4Fowqil6QSCl7w0SQUWulhSJ4kL5qOcCBEn82
TfYbUGPht6/l3OwquiQk4AW5e4pGINnQRHDTGGmyDa1R5fVB1VvIbsbjt+IcIj9cwQgQHHVzSzHg
FGp4fzV0xdp3FokT4EU3Cxk6mdkEWw7SN85xo+DAtDZ5/qflJgRjKwqIzO4gj6FC2NB3MbyaHT4h
MHldt7nvkk0zZVsTFC/oPgvz1HbhE04s5O6oEHs+bo6H4bkbkIbq1D2rXewaICrqDDtk6dG2ZYwG
QQebGpbfJq69vLpBy6Zs8rZ4byz5HuT2R7bUPtTgl+aUSWgLFgc/osdNltUvVLa5DYBbbPYnAo1i
yUM3HrS0SGCIQsGsQ4jQL1uz7dTxIlO32VZCCXoDQjvTUL0YJvLvMjb8N4BfDrDq11TLr55vFh2H
EiIdJXkluRKEBEwi3aXuLLLRdxr2C3eqXq2lQjfVaC4cQDlJW+qwdSlLGwXLXFYYt4z/VJJ53fbt
rpMRgcziQA7pCnPsqCBqqYWTttEmIt/ZVoFnpNcp4BurlFNpHYEgT3UP8C3MqxIUW+TTWTDU1KH6
u7wr8A+hViMhymr57znsB8vyNG90CxVfzYtlNCSy/Q0+QF4x2m9dUkM9h2zdEj7dzNTBZXTaH1R3
JBrojKy92jWpLbazXQG/hvoxj0H7mIVIEC/s6qR1KM2EUiM2lve+yjAcN24cU+YUBzyFjdwzl+JE
aQy06aENW6j7N3MwAZAs4yxZ4mEllaP454IaD5OJXhOhR9lhFQiHY+yQ2MwrEGBB81oliFOGcVvo
2mVCMYr3Ah5ywmOxGYZftbIOWWyvdcE3DP/F3/cEultnwzboq13Ej6U0aPj7Z4rFPCP+4OCnMzw7
RLa19ZsNy3HYnYxnH81OWZrLpgnloTg+2O5s9Q4y7H3ov/s1pyMPCuKaMKL6LDC8FnZbH6mol8Rz
SSpJMUgnxbyaSL2liB4AxKHV/Kuj1Gr9blflHzbxk3j8l8lpQBuX/9jdq6Q/OusHHVgYfQYyRAo6
NopspM+BnC/dtPlVQTRqMvWSyR1K6iiNGPU4nBsQf6JftfjdH66Mp0ULhlXyFiO6kCxPJl9eLeqt
HWpeTTKcMy1cjDYGO7b0jSZQwE/Ftpdeh4oUfwKg7Oigji8lZiS1r/aKLjsiahaaw1TS2kl7CTBy
eekHDvZ4gIP5to0h3Oqqv0sM6yMkgbav0s1o6SRVY3jLMd5kCPJUmk71AmGCqRwi5iAd86bfBKem
fwxDtCknrH9mudewEGAKXBP3s7i5O51PitqSlBuWP3LFjtxjAi9Ay1iTAmPcJ6g9DFC6LHzU5pcU
PWihw1+EfO19Ur/U8tuCl1eqkrn/vchnPKAx1UZjgUO8zN+VIr6WERFTjdZeldF6DmcZF342O6U9
HaT0UNqmazU5ps2dAioWs1Uun0MQ8mNaWBBrvicMLXIQ/iBK4j4+gB3zbnF6FlayCQrk5wlU5qkr
r6H/YJkJC0jhQxYstkmv6uJ1a8TfBsDp8JikZ+b9qPKvvQF1NWJjl4MBsbXfsm8AybP/79sEHbgx
DDcZSeqM0tae+m3LciJERGmkyM9qNbmzke2n0FDvvgDugBDGMxm141p0KHAVJeDsTpVNaUzfqrC+
cvXTSq+z6Jy0lhC4qA2SrMymVMUYP1GwF4m97n1E5P4ogyoXy3RU+NmzUoPmswK7Qdx2PBf5woQv
GQVMNmM5seuSraDRYutM7MRlYG1l4Sl1vhER6tL8HFXAJGrtWLzNZOvptM4mGeRyK/z9mGgPPQ69
hOaPwB4xYmzKeKNIKEuRtne6q9abPD5Lwr9jhmij72GwbsH0ZgQ/WH2h8tlCTUNy1fCuGLdY0q4N
OHttlWeKyB1TF15hyubdGhOUUKGleSxxAiRy8LAifkQDrquBntdMxPqn5SfzOeorGoXT4Z/jupQi
KlUoSs1EJUGcVViBu47vyRi9OURzhGFyzF+F+ET5N2vfJWQBrS1y7xLl7xQcKOWLMOcndqadya2T
K3AjdiCfe0xQUvs1zsnZSg9TBdMRFBQXplgrLERD0zYZp00ogrOE1qAa45MRl3s1MPDIjIbXlarq
4v9Zp0YF6iTvKx/UICrDlzqR1zqKNhy25J6jGC4ar82Gc9D4NJUg7JsndPlz7GrCctNiQEPXVMpn
SaFeCLRC3pf02li109mcqFvCGQGudyritoE0QRO3mpsGgLQ0Nb5z8HbKq5h2us+X5mCzZNi/zxQ+
jKjW7wzYZfDg+dDtG3pu0exsVmZfPJW5CRvzmE1vLI4tk4RSARro7WYQ/oP3K5fN/Sz9FojktTFx
ar3jLUlLhIl2iVQqLiVX0UTrREHDB6zk2T5tBrq3AHnj2K3Z3IPIreBrqmHYW6V5Jyi3dBujuDXN
Ywo3mubqkXYoQYgV7bmtCkbogEVgXaS+tqoqLGmFRyMePNXopEvEDtuKll/ikU4gNIB+tKMUbBMo
CfVfyvw9mveB2aycr7b0k42v0OGs6IsjlLxzUtoMMTt+QZkZNOxkoNsU+wrlg2i2cqh89U2JyJii
P4AYNd+L/ifQZuTnNGCqKVi4xN1nE4/00hbRaYzpa+pL8RXOLGu+Nh90GPyZWaIbL/hdlsT+9cRF
Pl0kXuxeNrAiKKuoG9+wDLX2T6T9KeZ2bporFWkwmdDEE35jqaLfK3c1HPmxUZ/S+Vrr6YZU7XUN
d6Rltzp/t+KXqeYexGsuDumAlr1GLk5LFwFESU0ztbLwFV5hYZ2K3HRRIcLPGgytqNCa2TrV0p+m
bIwU37BZY4NZREpdVOLNF2scRCHZUk27DXAtZhEtUfN2UtD/4rj1ED+rJk07fe8W81k3c/5hGDkf
QiTibpUqoEWEqFgS83Q7lcdMParMNzLloHtiygD2VzNhNxaNbdH8shBfwboodzh0I1BJYwdgpOub
tr9U1N8AcwUPPVhXOUM26mz9t1pCgwFGRPIsoe5AJ4FSKTwiJl8l2pdgf4ZNQF8l9RCvNQ5d6dyF
SFEIGE8Q49ks5arGdwQ7EF1gNCWD6xVlReXTdtXk3jANx7KB3DhF3aGZ3ifdjWnoVJNDG9+a8WQi
GFWjSylLPJph8l5m+s4Sgk/v2y6vtZTvTQuWt7ZRZWKNlL4YO3as5cB9GLXBkdZNGrpzK/aFTWUO
TZw2K27RwmuPxous/xlZjq7L3EfB/BxXn7bSZfhWsDpUg+LiTnUntUX+kGykGIGsoFSH36j7Yk3n
m0cvBTqN9a/T/XXels9y3x0j6JjOIkWwPkh9gE1Motk5eAri5amIboYd7Ss+adVXPFgXR6u7Xaud
hDwZjigYYeOgoZEq2cptQ2fPMtw9iaB4w6iBAABCwIsbLkp15ydk8/UGopJpzt2p/zIMDbioAx4I
yg3hR+CpNZv/0CWYJh3VnnaKPE1uNei3uc6PRZySYxIyheV9C7pi9sHo+aIlhLpi7a3GbjMTnawl
Ne5OkKdubJ6juuBtbwKZAmODRBK9VdVrICnm8xJfJrsm+70b9Ea3sxWAg8AGS9BtdJtiRCaKBQpL
ijS9VvMFaWeivCV14cwNSQXo4Su453eLq30MHhUkkIFxwq49P64/9fZam5glJvxgw5j95g1m56nx
mVE7lP1K9WIRG19nHePX0H6HmnqsK2UvliyIMqP2aDiYhYi2RX+rAY7h1GYlWQWAYALi2FK4FrHM
jIbhVeYPucWk9cTjzqfpCYuyHbLAhf7N7hmTcjGVl7xGpIa/vmfzrCTZwNs3KBd/2R5LqBBNfk8V
440AH6nodlkav2sBftw8m+4WSZ8PUNMto2dLr+bQX6nzNAGq0nnd8K7V3V0QboNsPwq/p3anRtJa
VtfC6nawK5uSuKIyzR5hOR+Zm2akapEHVNUSaIq6b9I/guSSZW6APBtVaDShbpiuERGXK+Zs8gOQ
/oaSdc3m2dEG34mbddg032pbbniX3L4JDx2bk5ZIjgH7aKVQ15W/UUGGwvGhTwxm5kOAurqNP82O
laWM2GQ8SVn/ly0PXOTZprXRzCOCncp/DLrhMT9symW8AHWryg8sv93gCaruCLmJTTByflesB5Xq
ISISBSw16T+FdZHR8MXsFwpVMLKJ/5jm+JFRAssb/sUwSt05z7nH5+ZsDdLiibyB7hTxU1V5GG/x
4l8jyNCJ7e0ZvSj5ATK/9Rio+MYAGbwgexLd2p/uCpks0o7XEktraXu19DG0CGtirzOcsf5A9x0U
106+N/4+HJ4mZdf72ySQ3DG6+vExRXtqu6P6SCtvGn7ybG3nnxGsvPkRGZBTLy0savQeclYML3K6
tsiXHk4qAKeUJxGiK7o/6DsQ2XXMQMyFsog8o2NgMdhcEg4Nu7+ZhpuPZ5VGWp1+NgrHAuOj5O5M
xZkZ2JX7M9RkI3fPVbjv7FeNYbkEB097v1g3tulfRDc4asOXFuHx6FRMYCwrZKHrQ2dd7IpEuwaV
fZFa+kFbTLVVRVFSBy3u1MRqZkrDJNqcbQNpz0wDVDxnYIyZdmlr1FhaMW07ScBEFc3etwqOhW5S
Nz0CLKfCdqVkr5X8TXPUpsJLMpUUE9TzTABOH/EPGYdJ83dKXO/qstqmEm6pVNoomAAEiTDZMaRa
yx7X4fwTCkf48UUuWhuI2dyXCqXiloJ6GlRzZ0P6N8B65fAeJulnnqsMMCbchrLRbOvRF0zxyIEP
tcFARF8M1qGPvC+PocwSXeAJjsNbb+Ucv9NGkJEzZpvWvGjqRdWo+T7IMJCydUxZ1ZvpJAxlZVRV
vdet0Hfj0HiDmyBwBJq7DglcglgM+cZ7Rf8OVLGN8XglM4w2vWQdLEfYa7zi2spU8WQRJyXHX5lA
9RpCzUyqvgG+LXWGWjHvay05ZVrziHQkv1L6LAXRwUebYUjB2WgibSVKTGhtvLVFuFVnDBHkhI3F
5BK10UMA5jeyf1Za/VLG+BmGdSEd/S6t3SkznHKxHyWwxLeOR7XncNUWp7KZcNBVlYm629Qoj6/a
O+g21HxB4yzGFXXELBA12aqr5Dep8t+lGFoYZso0STsIjR+Ty7pO1wrCfLvZjfTqRowr4fQXxPEh
t1GwY1RggjIKQLppUXbmm87u1hYytlDJ1755C4Po1KLNMWRQimU+T3Hg5qa9V+pTEj2pFmFoFlqg
BGAXZq2t3BhPPN0dBu7CRnoJ1Nq1YQbaNESwcQv4iZB1xzSnzTPcbj79VDYyEAlKhtCXfsIQJbIj
tdyrGoFpFyEpQhW40uADszRfN3p194v8YqYhjZj1bszEtexO8UCoUtf9IqSJpa2QLkFiuERuvCl+
ePAzU3aSEHMCUz40pL0CwzolPhqneERQ/N+DuP5DIuq/N6SWSdwbsmqgrdO9UHoq23vrv/z3P1pZ
UvH+n5yrf6/bqPRQnlJNVQ6yPFCHKWtqfZrUMEYkaMDbKFNZvXfJgGnVqA1m7RA29LcLBISPPofo
Av7Hz/Ef8ra0JY/3X4Ilk1bN695GNzOP5yW9NMVpDjnnzS7KKxxE6rpKHcpUYCN96RSDBMj/46+2
/tNHsPxI//JX161mzqbFmT3q5JqSqmUGvoxVblyDsqFjfiQ2NHurYnylfuvQa7tB2Znd59gSQdDw
1UvVprVxEeLTiOj2TNV1LNk/3C9NuOXNAjLL+TSXatEEVe5NNSZHnZihbH6p6h5OrzkHZPOpVco2
Qpkh29i/48D8DIdnbjdsSZglHYH3yy/p55m7bWxI+1RvEL77kzN3zJpY2nnkNFzy2coMngiOtigW
tSveuU+5x/CYb6uu3ipJu89DCZWQ3sA3aeEPhYOOWu1V/rcxxROnwa/+969UNf/Td7qE4v7LBxsK
SW0kK9COgdpvyWqS0TpI1Vsiwrfaos/c1oDpgjUQ1kIGoe5EPRnFA04dOppRBM+g+DS6GfG+g7bp
GcG2leaUX3HzGjGjZuRTGtcqvNpKurVQPHdBeewn2JaBOErZUM/IPa/Dt1w+p8Zh/DOm5S+wCK6a
t1l+j7UXiWy9co2qI7hQ3RcWC01+VgeB0ee1R6eWm3t8n3q3RvZ3ozVmbT1AZ+fwmd44mZgIyqOj
k8TF3rkWoxBMLF/gPnhvFZTRyGIw6a1nHe+xlw9Avxv5ON4XWyF45d9gofnAgucQqi2ftG+i2Mrr
0H1qnE+c4XwVWXJIIT7m8gL3OJb43aU9wsRajKuBMK9+5ZOJlIMDgK4ML9YrNKahHTWOc+amrt8C
4WP8aoadSX5OR40o5oRMexpJDkVOpf40JY8cu6APrW7MaHbEPHwZOrrcsKPbdj5j1eOkDUN1Jcsm
j1VwTesAb4z+kqr6NYpPQYE2xL5kyPAw5sdAJc26nXaNqqNnfAj13Pm/5Ii340Ubq7VRfc35AWsN
jO1LjRfJrFdJyetAoBDuEAVER30kPMBK9aj1qCNmWDzUsr/WXf6lJpZrM/srXH1Zzq5DXhsZCdMh
MWyHiTqq1yOOeZYuJpn/4+w7luPWsi1/peLOUQ/edLyqAWwmEkjHZFLUBEFSJLz3+PpeYN3XjzxK
JDoUoYlECgc4dp+9l1Hl6JX1MggRFGaAWiPMcAp/k3ovNb3PEFDi+lrwMpRIIQHFQtUD8J5NnGCN
c3vs5ROy1BwgqBneKu4toCwBT5vgM80WCJY4SPlzTyNA8WAuRfVjNdpttmNRaa+A+QWWrIxAfw4j
7FZC+yFDvMyjQfvjew2eNeKEW3HsesDyS8Ox5d0Uvq1I6vtbRYRUTAjzaL2XdmUNPlYMhpj/XLPh
DzkIrnG2yWhNKR7j5lRkrM50/plC/JN2Hai/UP7PZC1owbCoucAa8lgFCLgAFLBN84f763npFCK0
pluoECawymEdL0ZSJqSwgjFpUMnOIW51vwl53hlunUaE9mxGK0A7wtPQQVoT6HoIV1UQNAKUC/KK
sI5UZSCsUj8xUZ11M9QcYfRFhXCORA3amwB/GPS0209A1lHvMXx74jDe+jWSpRVlypkdxBhiBtmU
ApjNGrfktNOFVNE5gM3CGR1bZpaHlDniFuhSxbV8DpI3hnkIok7HPVPDgq4Yt4a8DlcjuRCHz222
zwF5BP9cSTBfmZ8VXB/awVSoaxG8MTF9qiakyqNU7wJgWhhofSoRUlxUCyOAa8mfOpjPNOkeBcqh
gDr08LMIIVgLoegW6cZRsSkFtXGcQ06fvQ3TI1shzRmk+2oA6BuREyoLEZK8YVJIKwKc0tIwE/K5
2Ag6WRkLAFihPQNSDnQqqe4lrBHVA5vZAbYror4ZIDydEuZE8YeUAccdOpmo+vdBpQLSM3DgWcbI
8CSe25fSB8UDzZ02M/XkpcDcoXGJxq2lg4J4cALMGnIQuwDwbTBJ4hZwTbHSgFotJcRu2ATjLVPX
KE65PWU3iUvJdpfaisgATHJJUF9MAAVK6lMxbsaoPnZIfyUKChNF21jJ7DgrBMFJCJW33BO0XP5V
ezsP4CYaZIa0eUAG3Cia4RQP/SvndRt+GDUOagFDAolf1t/z088h23KNK01rPt2LIRehP083uCII
Yo2kZ2MFFCS3wBL8QfH+I+8DWm97KRQwQc/tVs7hBV11dv73L6cw9rt+RLGX3jV+IT5IVVwfkDkH
wDnNcwXqxlkGUQPY8wIOEkPQSZaEFa3bJYFd0oKdpiaaK7KR21F1harD5GVmPIoPVItTKQOKJZMG
2MyGB4GGyTFEukva6Kga+LMeYX6LrEyOy75Ch/LK9sIuBCQsEWT2QVp3flByu6CvKbDGksbjoOGc
Uc9hTkN9JkSV4lfPAlnKdxJS0iJLoy4rQLKPbxKIEUj88FbFyVzoT4qtCD1l6PlldbZrelB4ypit
ToOEc4nNvfrSK2IEtF7PoN43b2ugLYcADyUTtChaufZWLgfcgqLw58d+Gd+WYaOIhlKiK7Yi1MMk
3BBzM4cIHGgdWutJKBcgqUwXPylg8QQ5d8cQmiPjwefCOXuMKnMdvmdt+lAko8UDQJkCqhPAKEWG
qYYPFFxVtZu+QnIZvLm+KpBKhNScFMKsTFzzyVr6BkJpeOAVuO7GSg6pmh5JdSAANPrFe4E+boSk
JUQbZA5cJXkjcLjm6gBxFUCWvgsPxSnsXvpHChEiqg+v/R7LCvIi1rSjAK7A5wMJiw+CEj5kPV7F
CiIBGyl6QXYFcpisqjw1H3HiAA6LefiewIoK10BgDJ8qKMvzBvWGiIJCfRiqd+8AQFC1Eds1KM/g
YsL3wgLmtckg6aSWP0HBrGg1PUJVT+aNuD5BVmEKfCCadkj+ZSv63QtbB/Trvq/lzmdkih5oGIc4
zGFw5CNEk44xrvO75pEy7x/Ctx1QRNLelvcrQGNiKDCLp3YfXNXepFaEwRd8F0SJEAaXlDikqAmP
5hzp7DndExi8Jv3qf/Ar3iS3Bc5F0kwWiWKphR4ZrH5cXA508P84i9VBLb7fNfztq6IoEh/AMKLC
MEk8Opza6PHuAM68A0lGXdjHbrcVTJQItXTb6rnWG1ClVCFmZg7aHkx2SzmV5gMqONvReMBtbm/P
8ubtbm3UmDlE+j10EkViCdUtlTZ1i5wxWN+bQAOgXoXyL76esyHitDI32NsLVRSJK13nC0kgK2gF
Wo5We822lQMmqwYu+4PymIGnjvSq5hmQMTSobbQSkywcJKJA7NuDnLQZX1WTM9r9XjEhdGDA80+D
WoLBGB/Ur9AM7GylMXZhjIX58PiynypAIDTtBLkl2Qp3Au4+LtRVNqD2wYTmCI1+Y3qR33CTexSf
oBT0wDr1it76gvOCKBChl9J3eeKj+uCkRvmTNuTnN+jt6VtGFa9maku7yExUiH8a8iZTj4ABaKz+
xmiNJenta/waadKv+9N8aZ2SAv4lwDtRG+FFYGcQatQLlHwNaKg+iRjU+02wtyN9kSeGlFXEaUo7
EXGjgzuj059rt7R6VFB20OHfKK74ozxGG+hQaMhCW+lV0FFXNZnj/eaXupon5nEmZaAzy7AoAOhL
l41IE1TcBVRJhw6l3uidDnUDjVIh5qGmmr9F/WYr6hYcEzSgamxMcRVuqtb9l1nsbmLcG8pLeral
sC0evEeoYL/Auv05B2VpHxn3m/j0tr2xO/DEweFVUs8qMZoYE9Xfh1fOLM/IkduZNW4KHVpnZvqS
HJkdjCOvlCsecyt8RAh6VWwoEe59LdZ703clC0bqD/LKSlvwIBPJ3CPuF5nQIanotBq0vg+lBWq+
ERvto288YXpbg8WbtMnYYCW/3++Hpf2LTDNKFTX4VYcmoy0Pso+T7wDzMrstp9duiCSzidqZokk2
0hxHxkgGLX293/LtKFzkiF0FQOJkyuaGkVJyoAilD0a0mVxpxR5yaQ6RpsYsTed0XuL5SB1QlS5q
yrm4QlkKzB031O9/A7OwaDli1TSZMiqo3DCO8gDWvJSrkLrVcMpUqviD1vOtf4wP7cpuuBTrcNz3
fRgIsqDr5i9SII50GR6kTfdEQXJRZVyULuWViGHpbPncIb5s9wEVZz2EpRnHv+Yv/Xna9h+DI23E
B/otv0DMwpyu7cPq/FsIUMgbCOQ/oWE+oLVOjw1cY03WgKCxWZgQi7QmHbUsNTiP22bH66XTaIHb
WPROOI7Wz8QoHu8P49LmxxI9SwVMLcU0XgK3ly0oQ9aVMaH7bHQ6qwUYz8BE2lJ9h4T1qdbhKKkW
Vmk0+uNgFBaj1dtAfbj/JksT6nOZful8XA+9Dow7WNurvZHuYzvXtsLJYPXEeJDWjpqFyOhz+/nS
yJTEgK8zaKTCV3ZOayA03xQG0rGI0YB6d6t9eOR/ABjqBpZoyVq4Ei0xc+x1Y9f9NLH60nLKweXZ
k9GybAHmqANZZkJkQQMPUhUPsY6MlCGsrM3PwbvVFnGgIsUiR0iJAXK6b7a8LejJpXBAMEScBIHK
CyoQFq9iYzsiJXbBXWan6NJK2wt72+fS+vKZbE+3IqvMn3li9Mug8gdYRRmrx8RCzPnZu18f71di
BxIBjkcTiBnjXbI6AzT+7VrXMXMX3eo6YlvrWbpN6nmCNGapzsuwtkRdvkACTEUWUoM6pU6Zv4KV
s3ghCyEyxPLzkXqUKx7NwUrHEu3LedIyROtnVGAQfDDmAQ68B1y/VQjx6bVx9XVPk1caX/rUeY18
6ctIYeVJqdA2MEtGquG4N9Z20s+j7FY3kmHMWEeyOI9TY0INl7cmE6UlHYwto9pCHOYMToOGm7gh
asKGMxm1MiJse0cYs7+wOuB+Kn0Q3GGHGxOA9fpaee+zSnrrtYjQh+fCqYn+s+WiqmcOTnvt1M5m
VCDft+EGZTODt6BxEhv1FalZdfjIHe/QmqkzGI21AU5+y+qSxZpINRr9BuQCc21rWnCzE+l5RX0Z
jqIMo3zk0GXMAWAfQ7TAVTuASqBDTXFb677Wb6VTeSzcaCUZuNgisU1IHXRemAHIj+mN+jFdUGpt
wMv9BQmUFyRBeGh86oCsj1vuod/yr+XTyka/cO7RRPjDKHTRVPOHVnp6Hj8mvcAOHMyDz2io+2Gi
Q+RThfbz2ncu3OJoYqI3VBRLVSfhjGNACVFZ1z8XZuzyD/SPCh18vf9dS2uZJiaXJwlZSoMO4ACe
Bs+gfbv3rqULvyNsJHp7qTbQarXDLVBTH/WG3QDjbPoW2H6PAc71+++wEMEICjGJuDCaJqrFkPYf
gu65iGu5H9Exgi+VhQpW8cHZxbnaByfxfL/BhaNGUIg5FGRSMoUy+vbQPeTnZv7Y+jE59DpslT4U
23/IrA5dvsuNGO5KuGOUh+IxX4kLF0J4QZkP2y9rpoQcfzPk6HLRYu1mC+SVVqvzdW3CVS14eXmh
N5MxGfNaLVYOuM9r0u97iKAQJwQKwf7YDTzilHPjBJHDTxvkJlNcpCDKdUx/gvmNY1XrD/ST9yTZ
jQy/2iucd87g56D6zskqyrXA84saQM4f3DUBbMCWXwtBB/usQVcFp3RlOtyOOQSFOF3yaPIhTYFX
RfLCiC/hygr+LBfc6gJid/elLKX6zwX1Fp5RWt9yJgthvy0kRIGLvXBIQl4EVz5AueVR1EF80wvc
pSCBiIRF40KRwqLsaCVfvHBiCwqx7CaFCviyxhwYDeT5MPKBRmuJKVieKurvkMo8BEZolmtT7vZm
AlDq9ylHjSGY/oD4OJIaGiGixskMTBGZUVE/gpSjgYuvwoPH7nR0heuvzLrPa9WNLieNsZOx5ilp
xFC2qPvP+zRLA5SlxftZDWWnnLsdPKJ27DNEadzwCDrSqXqDMO/P4oQjC1V8EMCAU/jR2KlbHQbD
24EveH8L+IxVbr0asQgLMaAZlChxcL1BJKAodOrVT9XqobFZUBjfaA8+Lka+MvcWEgWCTGzmQ5/P
mulorTI7fTTgG4etvNl0r5TBb9+i83wlAZ5/R12aNVfyhdhdkIn5zqcoZmaAfju8BcLaftgxu+gB
mt46Y4tmY6FCMe4y68+687MY+2VPmxpKjLy8/LxYH/KX0u4f/ZNkJC/yj+na/YxXOpKdO+zGsEnE
PibTYl2mAtyIIVa/r5xkG2iJLuuTpmAOi0h64dSAQINK74CZ2cQ6/bQ2mZf6UyL2pY4aAIEO0HR1
5GBiibwqgjH/p3TONoPNvnEvcqN6/HrO+HbEIUjEnGGqcPiPyzdk5Q+wQzQmfdgEZoLQClrzVqg/
w3RTgz7Kympdao+YL5BpGWE+hO8D3nGrqBd4RThrdYeF7A40sr5vQLxMtUJC4+ENrpHjHiKMarQZ
UEBQVt5+IesNevb3FgA9hcXRPN07M7eHTXVI7dKOdEjr7rtdt2sMOL8dgHI1Ahu4yX4XlStbyUL9
UhCl7y0LXd03EcfBIXur/EigyKAi6T55FvgZDIxq4CME3XGk5jZwDhAgJw23SkgFPvtwSwBiaMfB
OwUCGchjjolOS5qkQyrxuLIu5/D0xnr5RLZ9WZdSH5WF12NdQpKCMaH3uvV+hZD+PCv7bKecWL1z
YVmhQ5RnpcH5o281SOyrJZDycsnQCDSukxP/hDoLFG9NyYUsJuqzqrIFk1fcN1b4nK4lKeY5dKtJ
Yk8AC7mGxgiahMrNKd7Mow2Ukw28xR/uOiKx9FEXH2KPRQvJFves/tRsU5t7Gjaw2XWAC9gUGyia
aIINRDeCNujgX1YvWEsfR+wCUij1femBiCtAVT2/5BZ8VEBaLnZQOgp2wVo8stCMQAQIvO/54zgv
/tJALKz6VmSyWxQzLPn8ZxODLIElZZ/Ect5jYhhTbXQ/pANrx+dmC0jFdjoFV++hgWaLWrzkK/Ni
YT8jy2Cj0AGrQUdziAUKNcjDcHBUh/e1S8RCelcQiJnOU93EjHk3l5njM/cU4P5fuNDvPrHqr/t9
trCWBGLa0V3M0yWDYjDiVOhrPnQ2EJFrqJqlW5dAzCzGp8egADPIgXLhwXuBgWeuJUfxsT/7kFNS
GWsApQgqu/CCeL3/PfNkurFQyfIgfEcHGjw92umg7oh4EEe1nW8bqAof2z+7PAjz/P6y30UgxAbU
7L5cG8Nrsgt49f6rL/UWWVEsILmnFINMO7ArTPfZRT6BNec5yqnTPAc8SAu2lAfq4q1k9ReGnp/3
8y/fwbBQxRMqfAdSho/8sXLL1Vjt9v2KJ1PWSgNeeMWOkuMp0Iwq473MQpwjG4DCuN9Xt88cnkxX
N3RXykPcSw5DzUqoLdLvZYS55VOmkpTtyvJeCCl4MjedcUoF9+VpciaQH4u+1fnxEWA7sJAlsxdh
+V3v5Ok1UdawnbdnL/95lfsyJG3ed6WXQAOra+EoDaM6qrRTGuyRzoeXQq8XbKsL2eP9PlwYpM9p
+KUxDkRLPkkAUwAay5roFw6yz+Ja180H4+/rkCfz0T4vFmPMc5ND+dKpK6HQCa+0++/9WYe89Wzi
MJakVM7FoEXlvcphYBJXINjGgSI2GuTU4Ho7iJNg0BLUcwuQ7Q/MAOJnKMBzBl7egZEKAaCy0xTD
85aDhHgL8oGX5IqvDhPdQi6IhUfACG2UgoesTkVT4U6sWXqbyAG9ayEgrw8N1Ow6CDvDeyaTn3kW
lm0qhNOgORFOiuTIKQO7P8+DI05CK79aeE5qSTFAySvhc8iYw5nqfk8srQJi8wYZspogNzI6dA1H
DFjtDhNopBzAAMIamGp+1K2+JnbwsBJE6OyhiYCLQ6uCYAZCg0AwOgn6EwIj0UY/SLXLdoV3CIOq
tZMUQpPwWYygcFhMetTGw0oAsTRfictDMKZgn0rigHErAWMNbRm6BmNYavc7c+HxZJq57jw+H7hu
cMKkAoEEpom127G0cf/pC0NFE1cHugnTpIR4jCPKsFrgaeVnDR9Btu5fky5amQ5L2xU97/RfV3SV
BxM70WhkBHIX4BRIv+WdHaU8gIzBTlamw8SNkgprYFiFgLV9/9sW1jqZty5bvyxLjx0gEfnYps95
dPiz5xLrXAybtszy+bkUyJWyGcbZyvGx9MbEwqkgpi5VKZ48G/008UNPr0AMliYRMUerGvdDimUG
R5ACFY7qHgvvYet+d9yeQhyZwg5Sz5+6BFRmnkVqiwNtUITU9htQ4Peff/vw4RRiioZZP/kNl+au
CGkgn548lZEkdst3sFMKaU624wwLX0nApsxZ+L7db/V2FAIG6vc5GyQg2k98lrtt2L7mMSeAwcKl
VpxATjuPW2hcwUPxflNLHTgP2pflUYShXGRCHrkNl8++d2UIO79Sfo0kyHIUEDJey/zdvhZwv2XC
h1BhOK+GIx70hSB5loRXadhRI/QB6x9dUKzUb27PYo7MYpcplfA8pDfcjpbDxxJjsvOU3Nvc763b
U5lTiJ0/8CNf8Ysqcnnf7MJL1B3oYmUmLz2aWCWgDgLOxSeRS8EuLZUGWBcaZfVH4TlY999HWUlw
0Yxz2DiNylOXPCcoIwTp2x/1iUzMoCYVFG8I0xRKxccO4pawwQyQfLj/8IXhlIlNiW/arusyJnXb
5gpTEIjlrTx4obvJLK3kBUWbUXhwHgXMVs4qE6J4nD7MGnH3X32pBeJKNGaFXAQ97DiEaYCR3lsN
gcbmz2Y5iYfmk2LMZGmK3RzOJRR74JLt/Zde2A4kcudhAJcVwzaG2l6KcQQoXuLBJIKMgpCx1/tt
LNQAOBJszTG4CMlRGLu9H8FQU8y68cBQWQsFDJAdmADI+cmfzQyVPDLAR+8NZco4pPOG17iRqQ3j
d/3KwliYX2T+XBG8oM3EInHr4UDxDjesza+lBxMTt5iYNpDTMnEjyKGU0rWpV5bb0ggRW1DLZNMU
iErsyhNl8RAvr0B6CWE/K61tcgunzyfd+cuR0CZ8RRUZWmgp4DsbqIIfPeqjqeADxkX6/Tmw9BXk
4vCR9GaEEN0DYdCWf4g90CDB4MynZmX5LQyAOJ/oX74iFvNRZIYAvC82Rdm0gbbFGh1h6dHEImm4
pkugEJq4zSgiQ5SyT0DlrAT0C51PovEHGnz2MvITt4BrMYh8YM6zPMTIp0g0hAYGd16i/GEPzZ/3
pYekIhVbv8FnQGDJT/ctNIHvD+5C//yW1KxTJM+g2QbCEAtJ4tekXtk5lh5MLKqIokVa9ujYpTKw
qyVD4aiVV14AFHJkVi7oPXZM5h0VuE4PhvU5iMICgi64aIDFVdPQqQzhw5uluEb30AnTqUYCwlGs
231T57yVJ02ObOfkGX/UhzwxfZUyl2jYriauFODqirt0XlUr37rQi2RKLShoQLp5rAwaV/1UYuBt
7Wn333rhzOOJlUGn3FhBIyhxlQnDk1FQ/+S6YoCbTF/qf9bEvKN8mbU5LUFCdupAm4HiP7Q0Ifsr
Iq+wdgta+oL53788Pm2zMYfsXAKCNZJ0uzG0+mDlLrHQ76QaR9mmtTQkeHTZQImc2rStsDKiCy9N
4uEjmhkmr8Q1vaN0iqm0mHrOIah+v8OXXpsYU66n2kmBUp7TFIA1SmBAM+f7T15K5fNEZ1OyAPcN
aHQ6EOu/Rsf8ygHexUGZ4iU+rMXVS5APkrGRVAoTCVnCOMGWN8pHaSf9GLaxzRYqfAoT+AGowa48
JP1G9iEhuNJpt287Ak/sVJIfTS1NI4/cbAFyyh8ZK9m0r1CTud9zt08JgWe/z1LkKqKB7lEYk0Af
fIBgIEzY+Vfoud1//MJuKJCsj1yYyjLuUcORoOb7Krg9GGeRCnPPk4cd0YTwlwPA/koMdnv2CuS6
GJtM6ugaBZ250A7g/MpdjZtvTr+n6QSSspGnHSwEYwllHBt+PwbExuzQbi7ZEToJFpTGT9B5ONTA
skKZTaPBzRHNUIdBCyrk0xVWgQasIbdr+NkFwJ9A8jiArpJ7JZoxOcCxZiZts1YMEIp3KXatA8CT
NhqB2djwd970m3YD3XYdxsIAlQvP9wd1YUqSHIyihzRgSUERQFHBIN+HWzj/HL3z/Ycv0LIEkiwO
tWWPy6UB/BhnAo53gNjaWTIVwOSrXW/CxO8CYBnQIvBS/fCfh5fwAB2Z6lof77e/hPQhKeMD5DEj
v+0ZZzDpa3tt977N7QEq0wUDSnE2FEffIG1tZWfoqa9cwpZqUyQnQ6wV6NnN0IeZBQE3IFsy4R+1
CwEmazTqGcT5U2OtBQRL4MnPifXlZILLOdSEOiwTxrx2JsqfbnMpregcusIrFJ62uRNs8m1qAmVR
Wb4W7SFguHKsL2w3n6/0pemiBBu8rtG5Xq8DrQUXiqY9Q1UDGf37w7e0Oj5xR19aSAu/mdhKwMfp
/OO0hSc2RK0t78g9zVU+ACUA2x8Bqec3EeaSHc0faP3MUCJtV15h6TAi61piQfW4mYaMQ1+DC7fB
vQdUqxpyqi52hJWOnKO3G1sSWQFK6kkRigJ4NFqrHkT7vbMzu7Mi634vLuS6hU+K75denMSIFTIe
52kfbQUP7rWdzdmwrYc2Ftb6SiPzEXbrG4hEVTskESUhJwPAT2fCFk8ttswm3UamZwJHoByTlb5a
wpyRxQcl92saPYbOqlTmwMBuCsaf2FDSTbUFknIH7AfsBdRqk12BPbeba2XFl1Wk6MJ2SRYnWLlq
Aj4PZoZRkkKNXOWv2U52QnA5Z1SNooUWFEaNWYDwWVrZopd2FLJYkcfwyZSFaga8dKZn1VbnRJdw
B7dNHf7qJlSn5bfRkf5wKMkixTjSqHVnmI69PRyQy3YRRvNH6pyojEY/Kcdx5XRYyPgI9DyXvkxM
r6pL6MPg7Gn03qjP8ABz3xs0wurypnODtQ2ZvT01aWJq9jzNzkjFmTbF2yCk2YB5qg5lwaPKFLb3
5z+7EK7QROqCRZ5fkcJmhp2xBtSJ0YhvxC77DJ01qAZAzLXasVvJ8h8SK3qUjtQ2gK8MTgJl5Q0W
ljlPFj2mAi4b+fyZLQgfMJnVYOajgkSpra7x2zE/dNG/j1c1CbEsDfhGalOr3mdnQsLHBtcFNOZR
jw9rANbbGyKMFr83NFETMiks1nhTGwCXQkMLgUl4rE7p0/3hun108SToX/AgmRVLaEC0IdGnTafB
XSMULCgn8CSYfPRCPy16PHt6gLnyLt+zRniyIOUNCZH9GutrYe3AweN7F2VlRzXKPNogQFmFA+uk
HbeH6q0JnZttgmPwfkctjASZaacUkW1SGc10ZvsCjSZ1BuHTzto1bGE350koNgTAOp6Zjz52VIOj
/4Dy/yG24S/xI33pntgfuFhCq17zXQj6wZgQCmq6n8zmVPc/7/Z2jjPwey8mEbS6gnBuHsy5co81
A0FthGn3n75wyeRJ7ZN68imxobBxw0Y+YNX+mpnyA3REDBkGW/pkN5p0GRGeCadk5XqzQMiCh833
L2qnYIINBZpke10WzHDDbCB7BasQNlJhWW6ymwoe6DD6seLjLGqzH1daXoD8wrfxe8ts1tBhzqLl
4Q3cJejFQhwWeoQwHLP4Q2JSWnQFAxlfqrjxBTLG+AOlqpV5usAn4cnqgRKiNBCDdolrnf8zx2jC
IkaDnKXy4G88fXyOrdFtXYDRIQ+mZmcKeuYqXCPdaCea+QYuJhApel8Z9ttXTJ4sH/gB8mgsh30S
HqZ6Zna76VSbUJq0anuN/784zsT6rxgeupcCoMTpXvmRdehNrXOwVK7QodKSXel4pmDwJrTHBBCa
Vu7kt/PzPAmCH3HbCHIRH6YcAhDPamcNGb1wUeTJ6kLcVxEcVBEKZA77gssEZu5T88aZwChBhPNY
uuEjppABkaRj7rDVJoE7vS08s8648mkLQRZPVgbGeiqDSsBFqoMOMkSftKLWvF/0UarVyZ5G1X8T
IrV+6u3eFtcC/4WMCk/C5AeJor1xHsXmR3otwQbJVPFN1GFhum0Mehebq6y+eUf7PT7nSVh8V3DM
VA5IPbVnCvxfFQqBOCwyt8TOsBZoLbVBJO7kUgRpnMEg+i/QwIDpEfTxVV97ZNYSXEt7DKkXhGTp
GLTQkHakB/8cFWp06T/463AqIZkUQp97pmkxx9HOXMhswZxMz9w1LailCSIQKw64jrAcAHF04Ohr
sx/ZBakLW9JGM9lDCfeUX7JYfYgeV/aQhYOXRBuHSp8x0BqfEM35Gxr8+t4ogM72Z5Y1pDGCF4TJ
kOyptF7VV5q8fYXjSbQujLnKuBFkYOQQUDA6dWY2mY4A71puA2SfqBXgz8KZS2Zep6IphpjGGII6
fU5Mfytu6uPaDrWQ8eF/y4GKnJIn9fwRJ9GOnmUL4bbLbOFJb3e75JBCClyloESR/uJ3q3vHQs+R
idHYz6ZUUnooLam09jo9DSoK1hifU6+CVrIyPktgTo5YXl0RJ3ma0YDYHgLnoKe2N+vqqK/6FXKz
jUpbEOmi1SdKy1X5FwInu1cfWl2GUkOo+daHr7350KSgU3Ute/m5N97YVD538y8XOHZkynyqfBbC
TorJbWIbhhzOfO0A/N6i1IuME4nXRBtRNlRAFNh/qhSOxMIUsdVBEwHRnAdmJ+SwNghg1QCzLVN7
JHSgBo4ufOGg1wTZTQ3H+AEG3vvEQgDoeKoHW1gLNjjbxGo37S4wZBP83JWYcIFBxJN5LVH2vUrM
8VW4lmrgpFqsRZ8GHQ4qDdIKvR5qkiFuIdMHgQUeik6x9v786OuxCZ3/HdBSazzRpfCRTH+FExCh
0GVlEUfAb0dXcFOZu0gEXSvUahMYWjNY229uX5L5zx33y1BWkJeM47ktz6Uesu1rpB/Ht06DW7ex
NoEXoofPi+uXJiioGEX04I8OVbpxbLGDKStWuLbyF7YVmlgdslQJRVUCqOgzgN8ZkLOFeyOD/Gtg
iNPKElz4AlIFoEV4kHoAnDgw1KQ5c2R02Pllw8rEW/oC4jICt5rBj+anKzA/p8FpNGQGoarMa/0f
Mv848mYttm0O5MwUufBTjff044S0MAzqTsMjp44rsfjto4sjL8C9BAA50wFsB5k1wcjgmTrqHqP7
mTaJGqA894+rhVZIErXARR0MmGZIHwTIO6v6BXVqsGNaTx0QCr/fb2QhqcKRnOlRZppuTNBKlEO4
VEdYWEOiGhrsotpStgdzwDXi4tL3ENenOGxiBFBoCdZd8L6DrDNqkHJtjJ5a8at3k9tzjPstbRD1
NcfCf83lXV+Apb2BAl58pEuDz1fWyELGHHaZ3++Bmdh7QsujifEUQe0Ekg3vaWGycNOY7a01EUKL
+coFe6HPyPt1RlV9BNeIGHghXUx1WoARlArmDDfoJcp0a2Hn0ieRPOc6GBO5nGv0RauhtprwcDWD
8bfavnk/avj/TvBbN+7PuHm4fz9SOfJGECAjoVRTnLjTW3dhXosP7wfsXv/s2URarfHAQJdC4DDa
D96YNtFVNIPT/UcvzCuSk5mVEwU9B7w2rDLrfIdK5lHJdsXLGrRx6fnEpFLaWshkf4aQJBpzQS6D
GlSEODnuS9XKZFq4jHEikSfuijwM6M/uEUAqq18K5LwBdeR+cpr/LG+gQ4oi2v3uWpi4IrHVIyf0
90jQGAlqLzrCR+Eq+toOvJAd5IS5G78ctZ5S52JS54krsGq+55CIEaDPrbVw9/kYLzz8hyDt8uSv
sA8WvoYkk1J5P/ThCGRXjAjoWl2oMwxj5zA7/8MGiIk7yFUPBCoayGDuK28hEwiRioreTi9rZfDF
HiPChxjKgDIXoQn/ZXjL3uIP/qM+UWeYHDWMJb81LvN8f+gX8sMceY+Evr3EQsc8cfuPeNLgYwJ3
4UjlzixvIKtR2cH7mubhwqIRiAnNi3XecAUTu2Wiwno1+OE/CrNHhgoHrpWPuX3lhzn994lW0z08
nUWgxrI3uCAPqIvKavLEvkkn7wdO+/utLOyJ5I0xpZFLE8EKcvuTx1qhBaOm4SV9uP/wpc2dBOUM
ZShQcg8HCHBJh0t3hBUD6A3ioflZH7qf9etKMws9RV5MkzKEi3iMj0iwJCdjhB0uoNSv8PgMwVrk
VYpbGZOFUf8Um/6y9ofQU7wQXi4uJPGDXhUaCBtYvaeGb8XaQbIUFpEX3koROT7i0Ab8aylOQyk0
CbAlG1JlQom+D1T5b57nf70N/8d/R9IuGf08q//93/j7W16MVegHDfHXf1/yFH/+e/4//+93vv+P
f7vhW5XX+UdD/ta3/4QH/92w/tK8fPsLPDfDZjy179V4fq/bpPlsAK84/+b/7w//8f75lMtYvP/r
r7e8zWBqd373wzz76+8fbX/966+ZRvxfXx//98/2Lyn+mwYYJ6LU/zzpf379/aVu/vUXJYr/BMNW
4QWOmQuQ/fvnvzK08k+eV2Se50SaE5iZY5/lKEjjfzDSP/ETToLdAieKLH71r3/Uefv5M0H8p8CI
UD1iGJmnwS/m/vqft/o2Lv87Tv+Afv8xD7Om/tdf8178v4GLSDOyTAuyCC1vVhJZjiTmclLCzZeY
accEQp2hfIOT6NRUcuI9slmaM4+gy+Rri+r7XBdhpgAGMAOVcgkYXUUktyGPDRg6yhMUq4FFKXJL
gtlgNkFUCXg+CWbaHqRrFXkDUz8mjzU67TBZAY+rE62BphjH23GqqC28Rr6M2N9987Uv5kPjS1/g
nViZY0H9khQGanwku6nwvWlIFamxconvDUCIkfUIObgm+zDUvN/U971R/GxKZLDsFHiPchIJmiwo
sAoTSJlZlODlF1+Q7Wwaok0Pvzu7/7+cndmO3TYTrV/oCJBESSRv99Ta3fEQJ47j3Aj5M2ieZz39
+eRzcdxqYQtOJgRxYLbIYlWxatVaekQ1LKXU+3jNzVE7tm0JUyq2XCqXAxevnX86O8mSem7u160F
sS2x4OQOSPrmNtLMOZoOT4/X+1bh+n4/1wUtW6zH7bjgGzdBOjCS2m5smwXznqmfBjlUp2i8c+ki
59RXoInTFO1RdBn1Nepq+eK6DRKPFrqnqQ4R70678c+qMhvKSpbVo9xTqEsWx2hU9fG0XIwpSD7B
qItiF0I+72QQ8szL49IPm0o9VdPQXeN2kHdHW/kLlIA8m2BMu4ge/VDXbtV5liblhlRY/FsOxe6Q
u7fHe+BsTMp2PIeunu0iRg1sYduDR4ZY5nmvw5uoIpMJ/iy7lczC/+gqroRIVHiuJ0zhvKHSng10
gVNzQZ7Uy+3z6AYDGqdodD/+lu31sLVl0iekh+wwxovreG0/S2OkiNflzq3rNGqTqkCGrnbHX3pP
Wv4PL2Up21FcFIUj3KaodhrkMkoRPJxhnrukrPx5zrv+qhan//TjS2nlkdhp5JOtbeW+zGdVxsJ0
bosVuldZj5CwAiC7RTZU4I+XemMMGs11HJ/DtJRluduiXWIXSxXEELNp6bnXRVXjpcuM6OCab12L
YIAWoUaChsDyuOqvjylo+7jtRt37MrDoe1TWEp2bzIn/zQKNW1taWf2i20FnB95z49Sp3bOgabou
w2SmA2XT63VNOzLrzhmCpzAMS+fkDVnze+YiHnkreKZ96VzZfI2Jhki1WK2tD1bfOje8G8HSYXTE
Qa9SbUFXOSP01eC0GSKHZh2ekfKBPmpqSzmeET0yP9mDDq0f3GkHV7peOWK0FtBCbr5Y5VOTd4Xh
PQ11Gft43fD3yhthXmikeFnUUl7JMbqDq7E1IseFFERa/IFj4UpujtfNgyXnBVkiYghyM0JD+V1d
RvFBU3B717+toskzhO056FFtYoXlWeHMBSz9umvzF8qo5cnL3O6WtpPxg7eCpeCnx3i4EETg7bMH
LXFrnhQf5DV6Qf/OMk7IbQ3Xx3dv54Nsi2hLvqQ8aW5HRZOynuQSFZU/FnZJdtEuGarPa+f/ghSy
5xw8fd8uR0x3CXuWgCLE2xbuelUGcMJ0kz+aMLKW7kpSIHI0RPox+6FJFMILF45MysUOiepy61WW
3kDb3fVm3wyC5r0bZM2TWekjboq3Zse1VpISpEmr0drW0g2lzVDm7exb+WzcujFG3bou/vf4kHYW
cU1JuNACTRBvi45uO4xNGwnUraW1XJOxnFFrjqP+38fLvPEV7JZJHsSsumWTfW/ubammqXYshkUM
bPKD7OvgJ9ts6nfVrJZzO0/zX4/Xe11o+XZCkPa5q0qv9BR5/WvPaLlZFfZzOfle4YQ/e2lnXC1B
8SXJc8jrGG+4dFVH+yAJvHsn4vJgCnHHFqVlSiGJC2T421ZLir+UkT2MfuuiNR9UsRHz5jMnVFa9
4fPjT905QYnJc8Vwiaa5nXirZxMx5cEa/bCIUzr6mbbPOjRRsX68zt430Q4xTYhYsP6tbkNQtSJJ
BOPF0+wUf7KjsvVV0cYoPrNYeX+82qbYwAlijpqD02tUtbyt92jjvoulyAx/CEf4OqLMq9VH0wjL
31B3N94vS5G3X5Ncq1/HQKlPRVMKda0jcwxPJSLrh/zdbyzYc23hurbpQdnOma7H8F3RIJy8xElG
0/RD9gE113ga4MSXUDPf7CVyGigRZ7e9xjZJL3V2crlbGnlDdXYSu5JPaTB1xS1zJWXZ3FiS7BIl
nfGbxUDvR3sqDgeE31wAflxJgHY9iyj9ZvsmTyZ9LpbZT6Ql/y4CwxzPkd2DL2ts92W0w+SmgS2+
6+Uor7Y5jwfeeJsSYSFEX2VhMZyet33Yya6vXCevIYkU6PTahXbO1og2vcjz5vdgcOKfCr79wGje
mCiL8rYWlnZNU+FsXp/R0i/dZBfGDGlvAomrHjKwIWlbBqfBKtrlIIrurgaROnrtqF/qLUS2GtOp
GTx39oshHu4ykcD4w7aWZzuyzYPkYG87leAZQHLgEhE2X8a1D8a+4/JlHUIwPU8u3PQc974uY3h/
pT1dJynDQ/q43W8kOhC/bY3zXn+u76w+skS0yHaa/aXsmlO9RFn/ZHeCAZMY7qEzOoh+Ng+3qpLp
FzMcqw/O5F3DQqC5ETWISk9D/M7i2YKmaRZ29kFitncnSQOVop5BaWO7K+BxjGw0E9OfHSRro6Kd
f836VZbe6LrmRZjZ0ctl7xg0ZRtXkUKtdYvX2xHIJFbmmJu+m3nZGSFL/a4Wbfm5curw2jeCeebR
Mw4Ad7uL4ggpPzkmtanNomYmBsON7MWvszHzTkXiNFd3sOtf7LiJPkXCjKJTUpXiCPK7c/YUL4Sw
1xyfMtqmcj3VNo+qLoYCe9SVc4YVrYWELBjU3x6H++Wxv9/5SEFO6rieo8kXt+JDxqSDLJVy9iOE
crCiDnCaG3v9+zFqiys/R38Kqr790URujWNkjDYZo6W97USAN4gyE423+KZTebR+UEBGXHhMZHh9
/HlvgvS3hfDG60YqQuhrw0FQWoiMmp+fJyaII0ekfjaZRzNYe6sg/KL5KAh61JaF0awDJgm7Es08
2OyQVwvGAj0V6eZHXblNE2iNzsyF2pTTTEehwLi9eYWXaSNA3syvG9Ocrksz9/Wl0k64nEW4bp/l
VfmvbRc66jIuHRrLcDi2TFpEjYzO3ZiZ8mRWbhr7sYI48iBV2dsHMnQpcc0UxLYswpT3iyrOK8tP
MlXpS5nATnPznAjx7MfHundFvl9oc6y8VRFEpoHku8VUhKelqA3guFOdfbKaWhxxorx57uPiAP5K
ZDB5tlHeem1Edd1B6pgWeB/DgEs7EsYXL+nQLZmm/JfcbeWHuKHzo3NBP/Pxh+6kE45rexKsF0mm
3saBORhTaB7wBXOui19dtXRM4tV6+kRcgOQ+6zTD6EYwPwsG9c7zkFXJwU+wc6Y87/h2z+Kf9vah
Iu2yrxnnMH0QIFl5KkwGK5/jvq30AepyZyEsm/cnb3FHuds6cTFnS1qknfTN0HXAyFbTpZ27/MdD
l3QlGRKx1Vzr8q/PshX92OkpkH7gIr990vk46cswxvlfOKIoPbdL4Pz++Ax3jFWuZSKyd2zW29aG
7bSEPzfKJOMOo7w0oWyvglG2Z56AwcH7Zycwa6Ikrm7Nmd9MOpAZQWzbWQ5l6K77Iwf++VHowBgu
us7huWpK2fQHuR8qzmzZ97VvfBKPWKp8hGeLD9zkSNS+3RyuRc8ful4n53QiCbh1Vlf/bJih4723
zEZAEO1WXfIU9xpekHSy3b+6EIDWzU47QOvzUAzu1YtV+luCbnV5aXHc5T1O7Lk5dVkTqeuQiO63
ooib/hzHgR1fwsFJsrMJhckvjLhlXywjzt+b0dTWvwv4RIWvU2v6kHtyrM6qFa53GagneUA9q6C6
GUzYiPNsG874EqU1QiaL0zjjWQ+zRCQT+s+/m2bo/iXvq5lUtl2jPSNemf5WGxEkHjrvpLzGIBk+
uf3gyFPSGuZyqtpWDtfS7py/Bq1WwXoz6MBdFhZbMs6G/r3XcKWdXWdKm0vqDoa6TRgk1P0wJDTn
PBXBB9oyQ/kpQbUzuEgx6OVkUPpybyKp0Tx0eHuh9FMrO7guhTP9YXWR0X1I4r55N4yuSBltcZs/
koq8+JxRYvqzDUpT3ec8HplA1e78WzdU/a9VVwCAE8yr/oqwjvHP3NjOX6rtnPqpHcT4s6ezyuYw
k0pAUm9rkHIpDyqy38kVP2eW14SXYbaDn5vYNObTvHT6Y9dWlnWyijD4Kyq6CaH7JKjed2YwSJ9v
Gj6XcIgEH6DxwWm7YC7ra1Y2UPkUTFqdc8pI0ENB4NFc0SLP/4AwQogn0ars8zS6VnoN6rH/2zGH
GRE/fg9Grq02ss5uYLp/qdBCVVXUVVG8RHlnFme5TDCwhWVKJ8JzeoRCgp4f6NbmoapvccFj8Gdz
Gcv+lBe1hazLMLX9WWXCDO5GnszDubOhnjlFYkgR9Moj20+bqjSfJhuGvnNp5624hPXI6Pc0pOKv
0g1dfYJifpTnVZMpf1ZGlf055f30F5nbcp9lquBKt2xUw1y7bsStUVPwv1CZ5f8c0eXWrWz6zDxL
WGfBic7K+N0ImQ+9pG3W/FwRvQnevcmPgZ2FV2V2wC9dQ4wtFjLR3hqzKUe1m9j07/8Z0mmc2qQW
RC0Ijm7QSzX6FM5xdTTwvBMeNeEFolgegIqKyGuXmohK10bQOr4ziiY6NWZWp9cU+tjfm3AaEbty
m8JvDBGSSg5dcETJtWn1f8uJNFULWyDhTV9o23hyy6aaLSt0/NxeaokC+rKO7NV5+rGxovplGYvq
U1iHQMs6MeYnb4mZiRgy7whXuOcHXQKkQ73NkiSDr/chF0ZQjGZl+x0/5fuGjsUlz7Lo8jia7CTs
vHrXjeZ5SBtns9vT3MN8KXLbt1tjKOcT+QGRX5nQVMJ4mxYZWvCZ/F8kZ8AIj5feiy6EZ/pigkYu
UfT1Bzp9Ga6pgo0ARVLDvRm781MrzOWTWymmdlrv6+P13n6qR8PeXOs+vDbt7cEGVQDjYTSijRHk
HXOKg4FIs67HCjXxdIFGyWjhKrxFi0H6+3jptzaNchQ1MEUNkX7ZNmbTdLIgH5mSezWHib6WnRT/
C+PUTM61OaoaSl5ZoK9p4+RPdhTpo7fnThmOwi2tuvXRwtts+3Dp5shzZi/J717sRah5eiqqz0Vc
lPVJhOTZ144nHdKCRtwKnz5AZdwGp4H/K2nN7rNjFkV6sCVv0xhaedS0QAuQAmMGr08/NeJaTFmc
3uumpQ+t20a/IFXkPg9NrP58vP1vLY21cCqaNpvUPHVer1WFLqTBZpbeCyWg8xZxCuLc7t9Fzqhv
rhqOWI/fWhpvFiADbDmVa+eNZs8QOyrOFuWrOEmfJjdU4BKX/J1IZlBQyIacZlO0Bzd5Z0PXAqGE
GE1iaduntzAnsBnQC/mEkOw9GQXzfLO3XEOYmA7O7q1rklLiMLAJz3zbOGnCyJOd22q/dCv7Zjh9
+twl81HXfOfUJM0ZbVOupZO9TQStYOGxUPWgWczEIJYFxi9tNA7XeDRHbql1REy2mc1ePT+ZPP00
eoNcFarxr80kmRYxTrzaqA3bZUbpS+H+qGeI+mUaa/FzWRejdx+7FNak0QqC4Any1OhDOzbyY2w4
pTipcaK1mAQNkgyzbMOL1QqQcIntIJ4SoKjZP7WV2/2cmN0QvJfF7Hztgll/Zn7aPAJQ7NgDQABe
e7TulGttu9nxbJPjul3gT6Y9IXdvBUwNCo0BQVzjTumPm58C/kPdgiXXUt7rzTNapZGDTgMfuhw1
g4tD9+5K1bj51clyJrMf3+gdCwRwhCOybMte/err1erZagwZWYHf5S15bjh4X3svbw6wRvurOIQK
S9GX2fZkdMMKWTYHfukZEVlRKpL+szl5ljpYaCc+KAYI6K4SJ1aH+PpzUukMtedUgb+gvLNcyNtt
0lDVnpu2zxleDzymItUU/RTPS35UFNgzlLUcwPMVsze3RDMZ9WJjaO3AN40u/pXUrLN/TxNRfLaN
xql+fXxwe4tRGuSNxxsWwNim+BG2Khz1NBi+0XTGaagTnZzKujbvg6WP9KN3HAiGT32XPi9ZxhvY
zbQUCFjPhh9mOr9kQ9ddzNAeb4AY/zdzPQ684o7Xp1kBMo9KGg3fbTvZNbtu0rll+LTGow+2WSMn
v3jZT22aFaeiGox7Y+XegeW8reiAU6GkT3innGNuQ1s3RN1E7DZ8Gz5T8xTmZhSc09pq3WvvtRM4
vHxE+11A5f6nYQfqyW7b2fnh0rak0AL6j6+mtrQtI6YFGnWu1xs+hcvc8qMyABg2hO443kQ2zOZl
0WHYnlUwN788Nqe9GypBgv6/ahLYmdcXh6sYDX2bG35WL95LnizGOeRdffB9e6so7ib9L9LVN1R6
rVEtbqNKTjadI3ka6cOJS9HrVh4stGex6luCBjiBBsXmc7xBOymczHyOpJqU6K4663j42wmpuTYh
gO3Hu7d3GbkWEByC2wTztFmu03GSVUJpEDGtc3FEiXyRZOJrTob/cDnooa+9V2BpmMrGYSuXBrfd
Z4Hfpx3wsF4l/c9mlDsgGfM+t0+FU/F5Sa317fE37mwp/lTzpwuky3njBEpMv1v4xj7oOp+yLGTC
1uJ9zgYKRRRbi+vj9Xb2lL0k3kp6BPabvNZF8zZbX7V+ZrmoUQdWcpkjJSg+tkfU6jtmSZMFN2qC
gabIuUlraeUXwspq7VeJG7/P7CJ67r3hiBFn74NIwciOgC5i+5tEPQQaMJZk8n6YZtOLahO4pJEH
+0eH7pHG0WZU5FsGRmzQQL5xaQpLeX2d7axqrDFLtJ8w2HN3KPTcptlO1ioA3M8mAgGXrAsKRJ16
UHrtgDgwVAxfGrGET0FmqIP6505Y1rwVcWjr7X/zbMuosOTNtMb/lpn0M0Jy1VPZN8NzSEHvHBth
do0bj4yPgPZjBL//byuEoFEA0pm3/danxsDHJCwQgU+vpUl+Gr0JOJQqHFC5njExgPLjZgvgSuB2
cOBvHuOxiBEEEC7ZoqGre+RNgol2xxs/jtV8KIKxdydd2G1pcSmHi7Ka3Hft6DFY9KgGjnmRQKmt
aTJOZDwC5Y1uhnHaPKL43qnpkJnSGaSybPPnNhf2jGGEx7rTfpstHXrXnQ33c29HDvMpgdkYN68M
wuSFMn+bPuVhO5TXqIAGg8LsNGdPj7f622P7dYV7rSxRixBYFUFlc6OS0WmdRDmB3yZj7pw1RZj6
uSnzMvrQlA113yhLVHANFmOYLkaWpi8MGSMhOHv971GlSiRS+wxqIzXFiUVcsCBrNrtePs9UtSBc
QnnziHZz78TW7OJbZWztTL4+sQKur8lcosDXSdP8U2kRfzUZo/8KXi6DfCQZXPvyeJfe3j2eYnTK
10cFT9qtK5DcczeycgUoYBnrJweG3K+BG9QmMkUi6xAzjZv0AijH+QU+cn2kIvfWtypT0CIjdJjr
O3cTr3q3TfUSpIq8SjT6PIVeAr3pBMDvID7tL+Rw94DZ4Gw2C0Ugf/suVNKvw1A9GVFW3PvOORq1
f+vE+RyiBIA1ii3Y3Ovza7Ow8dKyZZU0ym7WMjiXvCmiG7jE6cC8dz+IJxDjKcARAT6+Xiqa0QYD
pyz9LABEo5kP8Csb6cXH5rH7QaQRFA6p6pCVvV4FkK25tLMn/Ug2xaXVVn1uBlPcpdH8eJbE3vGU
phhprYCkzQnZInTjqRrpOeAqzqow52ulo+m8zKX1X75KgYQhmhP+tkZf5CTYDohEf4mmLxZgIYDY
Y/uk0mo8CG1vL/SKsJImwyzAP6gIvt6/2AVluHiTBNhVdvfYKtTNzNPxPOkCgVRw0tfH57WzHiBi
wJzAAIGTbWsrQSTsAnSR8ovSM59LM0BaOkORtRAt5BveeOTy99Yj2+RSKZu/tnMQBcJUJA4d7kMm
5seeVvfPvNvq9qcgH1x01svEPniJ7VgkMxCANwHsrVNKmysWjl2T9kal/Mjo0f4rx/JEB19e5mqu
Dnzj3lIcHMkBqab1Bs4lu7IDPyaUvxSLeo7crr3Qi5ouhVMMB0vt3GaqhlzkNQVaU8DXdpLqWngd
QccXA1XarmnTy9QY44Hd753Wd6t8i9/fJQTCSsDxzq3yuRqAL7U903ych19nFXf+lHvef7BGjJ6K
uMS1k/S8/qqR9G2mrcxZlQucr0Wpf569Ce6zqSxujpOgTPrY/HdPjIKp1hgG5aSNUzTUIKnxlcqX
QxBeZav7mwcgj3bbdDRNsp7I6+yCIjDTiYxVeFSBtxJgvZu0JAQFe9mY9rmr6JClDhaZ5gv0paMw
/UrRBq+ZVLi4SWP//fhLd3J41geeQBUEcB39ltd725VLGgmPvR1l4lR+bIXpP7peeueSxkpm59xm
XPvjXKfN+KQamPZIgET7S+7Z7XNFiYy29xgl+YEd76QT+AIQnsy5gKna5lxFMyd9MwlJ3cmdqxPt
Outd0gTyT1jW2vFM/1u3JyWG/l+rhhX4YPW9W0SXi0EXSmxMEm7sjcFuy6s1Ca/XGO1lyrz4zKCn
cX+89XtGhnEJcGOMRvIbvN75KJTOFBu0HWRaz++bvkiuyTCri5qqvx6vtJNQr+OzRKpvE0u8F14v
1XGlFgo8ygd7MXwYC3qlZ4s+h3eeisz76hQtPDKxDse7afLY1tZI27kzjppIO/vKiKRSa0+PB8Wb
LE3EggGbWfuFjtL3fVoNp2Eufhia7/GxBBO6VVDa8yJ8/bGN56T22FjaD4okDr5VR0Bhz6rLDrzE
umubq7sC0xmxoMuwlpteLxTl4QrwCAOfIYMyuGStIepLkzXpb1kWePHzmGT1O2F15lHxfsf/2rzu
+TrmON92PuYGCEBRZthnlsLRyG4/TzIK0flrunMxK+8gR9y1nxVvCLSPXaXv/PpLZWmTI6YWVRJH
DF9TFVTvvDZS9EjoHaBGNF3dmByVcVf91KZJfhut7sh49j6a9gH2wwC3Y2/LJ5PTIewW08XqGzf9
OiVlq588mSf6VBXCEVf+w5JeH1+cnStKCs5AOw134uo28FD2GEWuCXSqk/25WaL4JEpd3ZJmLv/D
UqxF6WZ1w2TJr7dYuHNf9G5EjANR8TmLtcN0fbm4SB+64RGZ0457Bav6/xdbL+p3Adw0x6lwZ14x
Xh+ZztkgC//aL1l7h0Xbgf5hCa2PoE6UPJUghCf/8a7uuQGeG2tjH0I3c+uNbHqPjp4N5Rv2WL5H
DQ61bIs89vEqe2fHG2p1NPZalFl//ftvTMknqn7Gvc5uc3VEHJ6n2XOuUV0FB45g74OolNJCBij6
dmrGicJlMTOyrqBP6jsy0vFFFaL8D6sAwVxf12sj9w0ooEuYsStSz4+yPHpa0ry8LHFdHdjhhkd0
rWQpe20LkhabK+h+Y4gUsKdq8XLPL+usYtbOaj/NkD+duODU9JzUO1fBHD1V9hRf2goiX4NRt59A
sdG0dHrjYhqjdZKybt7nSViegiVxD052z+9SJ6Tvy8sLdojNTxgMa6oYMfaqE7s/m2WOAsDlahaR
eZ0sVx1s+67z+365zWVhljKPzTD0/Ao9kz+DzhF/c1WH/NaXzeid88ZJ/aSKyl8ZFHCqZ8Azg3PV
wVIfwUL2LJrpIpzZ2iQmK3pt0aVjz17lDZ5vjEn3u46s+AyQLPyQusURf/ueRSuSUtpUTPeAxHi9
FCcfeYWaJWOd8KiAKlkuIdrg58dXdM+lU+jXFKoowL9Js4FRj7HCzfhRNMt71Cr7IkCNUeYoi4+1
M0QH/ZodwxEYgISrQVKB3+J6GHqD5FUHHmn90r8EA3QMzZIb79mBCU5gtwA+1v4Hx07rW5BaU9Kh
RrZpodqpDkJlsKjosuCUFpV9GUfD9e3ejQ9A1Dv7yQwCwJm1d8Ll3VpqtAzQaUScWlwhXmQ58QX2
sPApUm16Zoivuzw+vx2DfLXexsVmZr8kQ5JIP/RiKKJi234vy3bihVAnBzFjdym6GchLMxxDCvna
IKtJZj3AX8/PqyQ/wbjWfhhrY/xcesHBR+1tIsF+nc4FJU52/nolLURbA+wK72MZD6cgHutr06ru
ZRlVck6AXx8kV+tPvskiBfAVpi6hf1jHSV+vN6AKKBbRhXfRSJndu2AoPieFZZXntBTjH8qbdHZd
+SOgEEyE/dKlQ3J/fI47t53SBugMelMktNvqXBdNJvFXhfe+aq2rW/H4IwbVB7d9J+nAdTGNDEHI
igXZWItrZ3FW1yIkyeiqn+AJGeCUXOQ72XjeTwhKlxplANmFJ9np8NPjL9zw0X+LamuzhHydjICS
3Hrq32UDHe/53JiK6B7JUtdkAgDA6Qblyvmpb0ewzlAGUx+cKl6TsMW0UfDsZgOdzsHIq/JiB73z
1Eyes9xWvoflVKtEQl9lKJVeXFU1MDFYK2Rajk59NEKwt3EuMzXs3fr3dgykB84uKlcDjKCMG0Ec
ZMhb0EfRxyxeumdtAlZSaWte5Zwf0T3uXTuCAJ2mFdj1ppsYyDJA3n0yfDM3R3TdF/spyN3pkpbT
eGCEe/cAkNDKxEAW9faNwaUz82KJ70UfpfqpBvGxnIFcZ90fXiDsP9QgrK+T4YBAiSNH/ZRavIAO
5mf3PheeKHt9z9Hs2Xa6RKa7xon76K6sKb5q1QTXWYZ/tXN0RNW7E4ocqsYUH9cmNzQzr+0xSZPQ
dOYYYI2ueu8UwRmLSBMaxss5ygFHngZPd+M1BvN+xOq/4+Co9/CAorqxQsA2S0OzirENreEL6teI
Gw0KkYlmKHnzl/zap9aJ+vogMu1srINTXSGt65jIttYxRbFd6SQ1fDDSn7O6Kz6bWf4579RwcIJ7
+8pukgCCJYIKYP317+55Jt3esOwy8LOsgQzVNHJeM8xyPtejHJrTALSgADVR5kdv8r0vZJqRZwDH
SedhEzZm0+r6LhtpPmddpC5pZRRIGHhWgij51CwHKfCOSwAryOkJwgZuYVM7kr2REUpoNzdTZYdP
upOMo6p5UJ1fJm5TwuylvH8imYW/FEbYzj/uytdRXDaadzEjiRsTSo0h4rqqAICGbXy2dA6cPpTt
nJ1a0gwI9JnkLX1HJWVzr5dxMH577M53fMXKgEP1np47d2jz+dAcldbcJNE9yQc5/M1gRxc9l9jf
cFnskQmMSsmkYA4jhY+rZwShOlm6rf5DYX+F+wNE9UwaddtLDBCuntMKOJMxteFLpiAtVlnPzJIM
84ML9I3uZpMmoKaE/ydhxrK3z9myUFm6GNLwm9ozwne6EqF5g74kKqihCedeyrJiALE3WrgRIs/M
2y86DxPUNOwwk7d6yJvkSTIv+exOhtG/jIYxv596+jsHprl3ETgZXBsB9+0rxc3HytRNaICmHnu4
nKs0/MMYhgbZm7SBL+mxJew5M4yQ1jPOlMPYXLs8DeDQSgEoRoXHw8itS/fkqGgR91BU4Z8x92e+
PV5yJ1siIgIWt3l7UhPauBhyHPgOoPq4O7OV39pKlrdl9Ozr41U2ypnfMhYSFU+bGsDXWgZ/7clS
tcRTqVwyFqgU87/rMLXil9a15vjU2Es6nWJhh/p57nQxPfWmXIx72Y8uYzaAt5J7aIss+VI7ToTy
ZSOa8SUohv59NMZed+7EULnneUnkzCCH18/PdiKr5lPMa937xyAL61CKryayGkYgjnhadsYbmPDk
0oDSpRv85vqOjjWlAFzju6Ezoe+Wt0gkH1eoy6meZx2+6xOzas52AKPKuV9adjh3nda+CWFk7yud
MoP3eLf3zpRaEXcZ8kqeaatRfxc2PMtozVF48d2SQXWPa686Rxlwvser7FwN8hrwyWDW6WVtCxd1
bauh8VR8z6WbPJukwx/TbqmeZFxYXx8vtftBwBv4y8NhbMMRBPRN3CxssR2G09ME8OJsMQd5sG07
0Xb9vbnmjMuQIW5sNDPr1KRqGd+7Hly3IRsYfccGMEFZMbhWOXb3LrSiI1W2/W9jE+HR4v25fQtm
yyCKGlUvvs1Ck0nPjpFcylplB3u4E2QZvllnC2CdYKRh/fXvjCIYFXTVYZbc0zDiScQ3UqSMV5bk
U54WwfSkAxVX76n6D59hXUl+HBDNe4cPdNdBB6AtG0cT1ks1OSl8Lc7c8CzTtnOu87p6XzRm4Bdd
F/mPbWbHl/KpcA0xJEJxZBvV4XwIKyqp0T13u+S2AAv2naUSl3iO5i/mlBwRJ+ysRz0TUlhABjR2
tx4OVJdkCKEO73naVtcsStzTmMTFE8xNk2/WxX+ITDC/MleswJe+betJMYYZrYvwPg8NeJAuq24z
rvzGHOvRcMrOTWcpIqADwADuuk1YwnUnIwIA4b31Yg1QzrNfarOy7hV8YvfHp7a7FOVaTHUFomyT
ENhUray0eR0OI2OvS9JmL0Edqmcj78cD4o6d6w7nJjXBlXeQpuzGIJfSysehT6P7Mrtz8TK0gWhO
FQ9CcanqhVHnOUqS4Hc375boy+Ov3EHh0WUDV0ZTlpzvjXFablrbLt3pe7nA9fQEiISJ0knp8u82
6uyXdCLxvPVLHYgLTfMZBl2wb95NenGEuEPS9/PZEJXzZWjXYfC67+VPvcd/uHpuEr8PTdeJfnv8
I+8dDBB7iwEvaupUAF+7j5TZJFAtg/bH2g3PIYN7PlWg7JmXzxG14F6NGvQAPFlrC//t9JDhAIeg
qatXGLP9Pm5qh0S4HK+DHZbnvI6i65i307UO4vhSN5F5rrv4iFV4x13CfkLXnNSPiLB1V22rUMsz
m7XvWg3/luU0PMOR4VwCyEzPsxOPn5Sb/xMk9XBgGzvxgNce9Qkwozz5tm3lJXJLuHJp+KZD0PlQ
g3gf5TQesY7sISXIWDT3DELqtyNT01z1YjKZ2CPdTgum/Q0EC+a466ObnYvmKzCY5EuXG8MXtxv4
HxzkkXlrRmVZ3owlSr0n2S06OshGd5woRTtm4S34dNj/9an0XZDKrKyN6NyDlW2a9F0sw+VfT4cL
lEhzdKrmoPr9sVXvnDIwNDaaE4bP+Q1ecJQh1C/0usaGvov2/pVW/CFqvHd16H1pLPFnWQBXebzm
jt9ZB08lcRhM8JvXbjsyFNCkEwDkUJRf2yCfz+b/5ew8duRGtjD9RATozZZpWSqZkm1pQ7S7JIPe
m6efL2oWo2RykqjG7ateNKBIhj3mNy5CgtHkUKZdqn/U1N7z09s4vRxdEgsOrqTkrebVNvK4I/SF
bOGJn1Sa8A9BeApBnaU5Pv46+TetMjtCQQnmprlNq2AVRNmNZSMUbdLYTswhOSidjuxSa4tq8uua
0+ZjbWkNR9y967+iZmnDg5c3e+bJW59L7c3yWFLaZ+vLqmwyZUhqCgpapei576Sq/aF1rBBikN3V
e8Y4m6PxjtBkpOZ8Fwhb7QSk1aRYMiY9xilWGX1vrFgcEmOo347zo8/9/4aSl8dv52NIlCGa8iG8
Jq0oLnWv/DQqMeKRlY7/4SRS0IEsh/gRHMfV65gjUqGLsIczk09KUOkxTvYNl4M7l93BnVrz8njf
bE4iMTd7U8Jc1+FaZRgU07I6vBpqiggeAs9qf9LbLv8XT019D6G5dQbJjaTKAj3uu95ZUqi12nY2
XA/baiO/m5JcfPDAiqRHfZ4rCixC12IsKqxkryW99aGE4YCTueRlO/J2CT1jsscY+ZTr4orhJJX+
PxQlTmRGadant88pFTzayg4grztMljIl9uzG8J7qMlrOPX3WQ2tG6lXr3b0K8NZXgQ+mQgIuFLTS
6th38aBWANSda1qO2adc1SLO3uwchqWqo50LdOuKIXCiLSjbrXeR9uh4RbqoNAYrs3c+1SgmBH1o
qi9A8xEN0LqxfU+a1QYQS8efI62Zvfx669UAS2lJ4WMZxK1iochMlWXMLRLDOAzVQK/Doj8vlE3+
VbMo/F+NpnV7jMbM+EG0kO3h+bam2nvVraCwzy9YbyB6eLQdPOfq5HP+scvt6Vy5La4AYMh/vH0D
UX4ExgPHEQSu/Cm/XTdOWceJRcP3WvZDeG6EsWDsnKRPaqv/B4w2XErq9wzEmq6vbEOfya0Uhmo9
d3mubAPJGkBuh7gWkz+kzd6G3dhETJ4E04ADu2+ORJYo+mRx3atE/7Zgv6zlWw2KsaESVUY/Zyvl
9WoKxJ1IIsqnWW+Tfx9P7kagByiBJ5lbVjKfVkdmjrpmMUqAQ3plOYem7bLjgH7+6fEoG7sFxh99
ShAW0J3W7TbDRQZRj4Fr95PrnMfajGER6NNFNKm9cy5fQ9PV20/YjjYY9IEN6Yk4d/vS6j3vOvRq
OlytMUmNwu/obfyFaNjo/dCqLMQLou+z5t9I6aznZTKTD1oVGtX3xUQV6GQOlTN+GBFOms5jV8/Z
d2UcnCZIu9nRUJYqo/x9rsX5l7Ki7+JDCFo+2EPbK4d5bNLleag09QsN4K45KUiH95dlDud/PFGh
s5GErW7gkTfXxx5MaHEY5y5OgjLDQkCWnTU0paAYx08zRj6Nl3l/aM44Ty8I83ntQTcSE6/epM2+
aEuLZ0ULaXw46q1X/q81+wyQc9VW3UHkhY7GnZ10fyplrYeopPVsJbdu48926s6TX9mpWQRZN9QD
fQazSsD8ebhlqL3oACCptMlOWl5Zi+9WrvlBeLNIf6CRZ6g7e2Mj2obbR7LNKWADro/33AyL6OWZ
o6qlHMZRVIFi4ImYF9YSDHqxZy21tReRGOBJQ13pXiUES6AotEboqdaoOi8l/h5PXQXwalC9f9++
67kDoVBRekbdQP6S3y6ubkDhBaXZKIgtMy3PTl9E0UFLI7c964ko9hCIG+EEL5+0b4C2RbN1fZRr
wA7kzsq1Bxh05nmMvlrz1PoC+eajME3zSOV4zxdqaza5uTQpJgu2aX2ya7vBEUaFfV8MYxuweOEH
xLzsjxCdu9Pj6dy6LOGfI5CLJhSNutWD1zqTOY9tQ18CwMpAR0iPKFpYTWKj2tMI92hkc2kekkw1
n6BboQonYsfYs+jd+mBwR7LlCuX47t2Hmp5DlKBaWMVj9A20bHEwl8b9nit6e3j8wa+P6PoqY5dS
OwcxCzZ59cV50jhGh7r2tSEQnL/0XlH+oh/qVH6VJWZ8zrJlnM+9HhbZuyVRxHPU0UDzRZ/af6To
8X/Is8rrAiOzlOKIeptN99YC0QQFSTHFSxLZXnFIJsvBwS/um291VqTuYWw7FRm0LlXwaKY38ifY
DfGdULVQzpCxtSd8jvAAGxE4eddEYfIf2GZSbN6TVhXAMtf7eKImp2i2rqB6k39LU8O7VLONBLM6
GdfHE7zx+EkNDsZBapsnWJ6omwMqdA/BBk5M2mWo2+fcvWWV7CzjViWJUjOtRhoz3AbrHkVZVabX
5CbLmJjTc10ayGJYUsvb05hiUZjmXxVc/NNkp3+MQ5wgWKT9+/hLNy5ZfgJVJEC7G2oxWk8hs/AU
jilqAFfFTLPRL5NqOQEU0s5aWuwZRG4cE649Cvw89qZEX99ObbvY6Zi1KI+kwNv9IsS61/SU5NIr
vL2Pv21zFYmBufZe62SrU1IvkyGs3lCuFoY/V9S95uvoNdYO0HFrFBJrCeiSqqrrolBS1LjEjKFy
bSNzxqYFYLzegeF9/C2be0WC5BBSpaR+lxOWrpK400wBXw0bJ/CgxF6LyTA/DjaVb8ublv/Rs1Zt
3xw8+9nILVz5QIDZL49/xsZTgqCKixgeNzo1jNVTMnljjrtQQlk/neLrDMv0MPSNOBGaovzsTf2F
tuGe7uDWoBKrBPwAbDlsjNstU9OZys1opMsdR2ivq0r4ZGht8T5DThTzhKL+rPd1t1Nh2HhUUI1h
g3IRSFOP1RXQtHViTxPCJlGcVN81VFJPUVcDUlyM5DgpTf5ugqh+iCdeTq34LwwMiTfBFIsE575q
o6JRJbXZOJc0Od8XXVUcNa/6N3SpNErS7ZuPCnUNwB3g0GHi3bW/hNZpla634TVeHP2rY8yxpLvO
O4Chu8xUsiCAYpkS6Mw/8ij9dq3Oet3VHV2Nq1e17kszNNXH3tPbY5/1zoc6NxxIeBWgRPBLb040
GBpSidRypJxMTH87NHZpocDPob9OQ9yr/mLH9a82XJbZdwor3KPI359WKR1O8k1LinYtbYnb4aLZ
NRdItrjBDMTRiBKUSoYkqFiij4Mz1fZRqyiEHpaiSmf4hhWGoJk+FsTUliXEDp5lY9pJkD16lpwe
KdRz+2OE6Gw1EsXAtxdo3KYA9/NTxGz8EHXv/uGqdW+eo9ZwRppKFsnE4ztjY3gqyvKBITziNV1d
w/2CrOtIh/9K2GIcyo7Ckt8tdusXaTI8twWozirLnCe9z3+8fWSIzjKz5C2/a1Z4OCZRZGlGHoCw
QaOkyt6phVlPvpkX40VbIvdd09T9EWh1GDweeuUgTVyP3hPYRgJuWkSEK6sdgEIZHiCeNV7F4gxP
adOZ6XEuQv2oD/FymbRWea5Eb/z05n6ga5S0Z6EaoV/b7SJ7mLgoV1b8dx8We6o/d7epFKLiwecP
kEO2ISOC3w5haUCMjoU+XPtRsb+7BRJYRbU4FzgIy9fGi41vvZmN3x5Px12YQfHNopgB45zEhwf5
dtAKcE1ktXp/rbJKVU/IW2bX1omTj6NXKs0ZsqK5Z1l39y7Lep+JwBkdG8nnX+969Nx1EVXD1SvI
ey09mU8qZfDT4w/bHAXsEGIYPBZ3ULGubcwiDNvh2jS99Rd6/9VHygvGfxiFHI1XCLyA7JHcTl9t
Zm7RJBQtmtG1UI2eSix5vL1Owda30LB3VFCyyEesYW/tbJnVPIzD1eyU+VA1c4xzWryr8SKv2pvk
hYUBliMlI+juUba+/ZiqplJhozVwNUfHvfR6GTXHIrS1TyKqreRYAY73fAog1oclKctP+HyW7hH1
K2wV5ipz956+u60JewMcCXLqBDR0FOT19ft5cODwO1q9SHGCVPeNgqoLSuhqGfu2V+oKje9p/ueN
u0aOSXkN5zhonndNtq4q46EFAHZVCE8/9WbXfsircNzZNZtfBlkWJgzvOg/S7ZdhQWlZ6K0uhDDI
9pYm9o2iT+rPtG/1i5bE3h6V/+6mpx/OUaOvRpBG1LQ65dGEGDirPl+XzBQnDzjbs1M04stkxJU/
aZFz0bWyvkZdEu2gJeSeudlTcmR6CfyPN4Za8u2n2gnNIFAg6lVR6ups5kbyYs70EmxP6fYuls2x
eM9YPQmKXSeHrgFXs6uU5Qq02Tw1oTc/d40dfxkbM99jO94HEnwYqnfwjAh+iWBWt/VEhxDZOaxx
xkypfxijHr8jHnWTcz42g+cPJhpkftda3d9j5Jkf3MGbPgpBRXAnhri7G2jTSLUv7gboXLRsbifY
jbpqwPZkueq1XnyCrNGdQYKhFf3Wg6Eha0SGr+v8CXPldpgh70pLOGxZNlgo/KhG+eLgadG0l3tv
fc/vA61eh1TTc6XOjOWq5Yr5TjRDfcrT7M2oK2btt1Fecae/3S34ixIfinm5QjZu/bgYlpfKFH+H
+jIcEcKfdiKtu6ddDod/luT8SFap/OjfhmsWpB5jZCKu6GEtpxLDlCAxzekyiqX2C6kBNOYUhf/D
kv026Gomi2LWrMUclqtrTdoF5aH8KapHfWf/3R86/MopePF/KdOEP/nNp6VY65j2wjnA43r+FOtz
feocgSszVIedoe63BgE7Eh1QMWUUt35sFUVgS28OxrVQ0vhoxiB4zL7do77df5AcRR5pKs5wjFc3
lqxYgjnENACn6vqgz9l4GI2p+pL0VN8fr9D9OwBghY0BgwDo6F0qK0w9C9NENa4z1GnfxdX5NC+t
e+ryPDmOoHF/PB7vfhtKC0wCb8mZgNGk365Vx+7OILtjE+BlwwUzsfpXWQq0e6MqSk4iw4bbB8qq
7hRitmZU9glQBGT1qC/dDltCEXbQiTCvADnjI0i94ZBpNMtLxVB39vzWjFKLkXAKphUI1u1QBZlc
rWJTdq2ztA7irk+/RbW9PC/YqPzrzZRsd+5FeYhu3zewZgRNvAa8PHdyyxbiuUkVw/4csUT7E214
p36C7A0hwajyEkVkPAqsS9bkePNR6Q8KUy//fryqG9Mr+7lESYQTRLqrlyjUxzarkgIBrhA33d5z
MH5MQ+3kuuLNOmn0RDgdbFqiw/vG7jzHdKkiaPFLacQXSHH2cWFuTo8/aGMRocZwKACoUktf40ah
gFr5wDVKtFI7tOYspDQqqz9CHK0uGHzgaPp4wNXFQieWhw3tEmJMkD8UQG53jQMKoKDDlAVUVtxn
K0SuujPjvfxuYxQo0LwsIEgAGK+z/azpsTBtswy+Tlp8wIKyOS6lu0fyXJ1x+S061nmUcXR4nnfN
Oces07QC+hmYWtH7WZ9qJ0Qt/nIGbal8c0Z7xo9AQuzM4OoYvI4KIIakjhoyfdxVRNt3nQbLosmC
0UqKrxjktE9DiGkrusOi9PwyrSWNuE9AjSO5Y3xKXfpp/+U3wIpmb0oOwxp6qRjmPPGoZgHqze5n
yyDgwuXK8esoFAc7WZr3iuLVvj2L/I/MbKpvjzfR1sST69DOI5km35T//bc3vspo/Q5lUwa0mVG4
nEfjZ+jYtU981h10RS/eQw7j1nvzqAaUeuQD6NOjwrPausvYTK0312WwQDZ7iTpVv9T21H5v1cl9
L6r03wQMxh+Px9zYyOwvOvYOTa776o1WFlm3NEMReGVtfKxLpfZjRc2uj0fZ2FLAD3iAdWo1IO5X
dRqUmgDI1UoRoLzr/nJrIdLTWI9pdSWyQe0q16OixF4pEraflh7yJlUbNsnL418h5++3+11ubHBs
lPaJ9GljrVtbY+d6PZbOZSCLCX+E5vD3XMyWryS9/vXxSFuz+go6JELkIl+/krFWLbgV5mVQh2F3
9rLIOi/GlF4ej7L5Pdxxr08FpWU567/t0rhN4sZsliJoBaknLcjGL43QIVNR3gh3ep06nD0oKUD0
kW7Yt0O1llWKAhOiwHEm/ftoZDBCe4Wz+x4xYBkB6+VgB5GIRXWkEGnlbz8alGaoZIDPdSjXr+4k
dGJA0iZdFSx9qhzbfpgDPBn701ia+RH9biKeqTN2Yp2NVQSE5BgqVXSp47+a31GUEaZiQxmMkWqc
jbAvfW8a9+wYN1YRVgw9ENnHBz+3+jQDYX5y/bAIYi0z/TSpqktl6KjQKcpwerxh1jw1uYyMRUHE
JKmWy3m7jGlG7V5VOO1tHTfTxWjCuvUxwsk/ZSNeeOcK4PlzZDfDfBzQw0mfdRh7yqmZnXrEpdcr
9sQCt6YYbR5M46HH6XfyjlMeR/2izXz8MBV/1/rYQYbHL3QnZ9schvcThBWFtztd035q05p4pwzS
um1eojF1AgxolePj6V1VZl5nl78eRKLsg9yR7esk05vJq4vAGrzU8AuKmfbRyHuhnbsoHp/MOUZp
WgyKuJQ6EpA7q7vxkZ5JOkA9HAoSG/Z2cT2M5iKlXZqA1ofxVbHK8Unzen1nKrf2EPrLBORSfIIy
6WoYOg0jeUneBJFiqt88pQk/Vo3qXJRGaw9VaiqHCgu/wzAs3RnzRu+gp1P91VLydCeF3Dg49Ggh
TNOz1EhHVndSMvWN3sVRE4ACKT4MtlX8oExUo6IYDTs37dbUgjkhWwVJwD/yp/x204oqWSZN2HXQ
09M6DQXkOfbQG1uwEqxEMC51oCCdEPmtbgLozqFCppwGqlOg3pqx0/ia0Rs4ozyf6plSfPsp0sPx
jb7CryMT6UhsAiTgO7B8VhAKiRpiIPXK6LPRwfuGntrvEKnvZpHvAzzEA0IxlrhytWCh13SFq6UC
DpnT+wW0R7+Y672zfr9B5TB0C2C/GiSo6w2aZ1FChBomQTTUnPE5h4TgW03uVR+GNB/Db3rcLerT
OOqtcR7UIQHMnluFcqIDsKSujyCH0IPHV8NaruV1hmVbVBJySVDWsV1YFa3uxK0Iimo2Jt4tlfBx
NqOc3ujEhjupeTgHVVMujh+7wvvbIPoNffhhqngXxolsZHVp6qsNxqD+ZBvtT22GnHTGTC7+2jZV
WiCIlCZ7TJW7Q8ZkogIBBh3CKCHGas3MfihifJzSABWY6Z2wiySYygybzCz3dp7bzaEILkBTIyFy
d38pHk3i3FvSADZSel3aWPenMnWuyZJ9e7waWyNJK3qSX4Cqd3zbKC+BsEWd4KDltt8ZTRdk4WQg
rJApp8dDrU29XhceuitpnCxEcWveXh0DisURBmJpQKyp/1Oa9MmgrhneNwVG14zlcZb/qlmDX0Ko
qXiyYd26vhb16k9Ibk12qJveNOhtp0r/3qoG66XLOks5OVnilIdJd4u/1DA0NX9oJ+N76WIK6+tZ
Dtp0jIx572s2J052ASS66P7u12uQ/DTcReCMGJSBIRZ+rTb1YaCxshPxbV0WpPCIdUP45iyvQhWs
NuMC3LIIzAQD4KWfk2egW9H58fJsjcKTDc5NepRRMrpdHQC5nZc5jghs4blHESN7VCazfXz7KJx8
3maALvfuBZjoLhTz+ySw8tk6YjdnnOEdvtGORe40bnCwHxLsKlk7t9+SwFeJS7wsgzHVo0+Tiyq3
Zff52y9xRiGOBFAOSn/dZJ4VeyyMPmIUdW5O8JDSMzrxxk6UsbHR6INQAZOi7USsq2unUbyS6l/K
XVDUs3NyorRFeXFy3cK3K8x7drbBXeTG1Ek2iSS2EkOt3/c0j5Fg7BYRAA+Zr/3gFpBIMlh5Hn7F
PyYtRhRcFcafaib2Miu5w26SUjk0ibf1eu3dqaW1sWPLgooISq8xjo0R1QrMJ20xrhNGuu+1eBq/
F0Dd/od6sfNPrVr/PN6bW+NLyWaLxByG9/oE2KGVFkXjpcFQ5OV8JupzG9jDWe8GtpemEeaBdfPS
Ar/rT9xYmB0Yi5uWOwGWXM/1LCA+C2gBQcH70DlDItTAfSUNYnXIL8bUchGbQLc+d5oovsSpSPSn
2mz3Sswb28ygVEv6QSTJLlttMwTRR9RvLWxJR8uYD6Fb1JafUP0GewuN4e0PHEkkF40sKZG3r+M7
wwGNYRVFUNajqvsaFt2fa7eO/pmM2d4L6TZm9GYw/fY2SM2wtqwmJGPv0/yd4oroiE6/6rfimyLU
P8rQKncO0arUK+8f5AFotaCEy5W6PkR90o21V5lpYKEYPfhpJsavbYHaMFbYiepKJaV8ev949645
zK+D0ty3ZKOf4sAa6Vq2yHkOON0HuVsvL+i8R0iPTfMVrTvcrO1iPA/4Nx8nYWvYapbDAfxDcyJ+
bP5q52KP/rI16TyM4NJxUQMStapzsXuSqdVdAgtL8MHq0D9Nnls991EsjiF5E3DxFJfjx5Ow8YjJ
i5KwmpItKrerRwwdp7SwlTINMGdfXroSAFitKu5fj0fZWl46MVAIpUCKvY7ekejB2r0jkFliVzkX
WGSfUSSovzSgDz6n+LXvPJpbZ5MzwrHkvHDUV8+Z3RGet57CXBrUm4dlKk9W1GNRY+d74vzbQxGX
Uwfl0Vk3KdTJnjDOyNPAbnTLt+rpr8rUlsPsWXsGK5tLBe0FkCAd1rsrQLSJomSA9oO4F8Wz6ijj
U0htbafcuvGcSUVRomjJKrsTVvbUpu2dkUTLFPkyfCzCNpr8yUuW+pSgyt/gwhwZ+tELp9p5KuIy
/t/jrbLW9pKnEt0ObgIEkYit1lnDYraO0y6E8mnhIuYIcly9RgpaA4GyNOn4h6ElTvajqEtsnV2K
6qOfKDPq837nOeW3ORG2eRSVaNrDYgmzOBU4adpnr/K0Pd+xjQXhl3qQA3gD7vlP4IwLI244O21L
VpNmSf6O4sbO0dkahH1MW5heJsOstvIQmlR/QVcHCe37C4lN6lvLXO3UQzYOqMwt2cTg16mVrh4z
FISKQcqCBtbYOJ+1cE4+ttaU/DlXbvatJlbfswvYGlBqJVEveO1Yrt4zB0SjEudDFChlWR+7BC3N
borm966y/DRofp8e76rX0HIVJBCp0xsF6Soz/FXlqQqx6xjLIQ66vC5fDHuJTR8qX2wd6XkXX7Qx
HMr3bqjacAXpeF7Hfhko75vj/GTPi26djT51xbGQLbc/hciNHFyAiOej3eWD4atzGoWHThSTeegn
XQNLrBlxdLK9xEiparsGdRg4Popf5EJTDmUTpQjoSgmec6bm5dlzhNI81aFrdH4zZcI45sJp6FqD
v3TOjTaVydvvSAriBBS8f+SX6xkp9cJ0obGiITOb82l0MVCCbGMcw66dd4baWmy6qsTiHGtZoLqN
JzL+00h5FX7A5M1BWOjF164rs19wF9VDkir6f9ld1DIRAkEziod9tZ1DeBVmHmHqOmq9c4xK40Ok
meSbOLE9LYuyJ324dUZpeFLr5/KSrlS337fkqdoD3sFDVlXbY2JY0bHCnGfnZt54acBJI0UlO9T3
3WkVHfKo9mzlqumdCrWr1t61edN+RhAk/fL4uGx90O9DyQX9rWYJQQx1ZhcZpRa7uoOppPnFKRGj
+g+jwDSgKABkAhGl21Fse5niQTJmoqxp/JS6+IUu3p4H6MaDRtMQ0CHSb5LJvLpAsySeMnwcoiB0
DAxBUk05QQdPztBq9afcbuJL5GbqMcq48x5/39a2915ReSacDbRBb7+vVzsd3hEnrJ/m5NBy5C/l
kGm+l/K545Bbh8fjbUSQlC4xi5QCHwTTq13vQQsjD3WQLDNn5cVsNfecUv47zxEOc2ioZBBn5z1A
4Oag0uyBrhD/WteoOpqtmbDcOBg1PTyl4zIc+ia2AiRpnONQWt3Vo6a6E7VuHAXknTDDRA8Ojqon
9+9v+9Np7TpUlBa9G7fQPlSp3ZHsOv13ZfCM8+NJ3RwKHhXoXJ55jvjtUBg22oOb8f4WSeKeezvM
/FzJow9uPfzzH0YixwNCzgNsrQlNovByK69QZHOtuu4PWoKBAg22Mv+ZY4u5hz1eA1dlnAXBhwCP
s8cbfKcfMEVx1aVxHLRd3z+brpKeHezuDd91I/tLO6Lmd7LyZckPZtiav8zSqJ/rJc/32rP/nx8i
m18cFlqLq20bVbVTlxlq5IlWG8dYq9MLxl/9edQrrEwHTyEHrAemQivdA6pZ3Eph35weT/7GWZW3
A28U7DmSMP12mWH1FKM1ocfepj1SasL5Jzf0Fkmn1KKwYjv/YQMbNP2o7ALkp7J3O1xWjqYeltJK
Xtb3juXUJ9ATu/ivDnz0njDlxm3ObqLPRRWZgvW6qTGVCy4vZaVck3wcDzDzmqc5VdXg8QxuHRQJ
XpTqrOCC14/gnNd2b2WQf6cqaYejBV7rOqfQuvyhS4yfjwfbXC7yIPR3pNjZut0Vj6pdljqMwxj6
lnUoupKVCzW6IKLUjuNCXrCzYlsjQkFAcItCl3lnpFWZzsTbAocdJgI6+a6Z98AYRBR+yBR77o5W
ljvqzoW+tXAURmjhS1DoHQS1rhQStayPApEIjmFuepAE7L1Rtm5wwjLiCioP93XsEG4RrT1C8aZQ
eoAYNubBlwbC2hmV+e5dRxcC33Ejti6P13Bjw8hWM/qaMP4gO62iQm+kuBQXKtvSEtpTHJfJKTVG
xw+BDews3trHR152tgQuyFYUrGZbru5vDwaq38vsiSEJhjjK1Yueh119zIssXA79qDfK93C0avts
5HqeXAvbUupDWLQgY/QlBBqjCtX9oroxfdQoNcpr2ufDtyxvhX0WVmipO4HD1sz8/mtXN2KjzCLr
2hxtEYAjR3MeEK8bO93HUvON3vb/d2LAi+motePWtE78slbQv6NHTf1nGb6q01IeyoLWsaG09cey
r8xj23X9zsrLlV0lY5IkRQQJtppsf5X8Ib3c1GVDzOAUnnjpRm32bUWLDz1O2gfXzpQjGhjmT5ZH
PQ69l7883ngbRxlUjhRmoNYon8HbzTCUsd2NIooDWy+M4hg1GY1T1+py/RJNGHP4s+r0eznQRhhK
egAIikCXrGSdx+cIkgHExE3BU/TkndaX7dkax9RflExjE1Fi1bAABCoYv5F687rEBGdESfRcKJKv
PneKKpHqYDADpQrtj6WjVjT8Yu2gi8bZWditmYV0g+ahBOPRFrmdWWe2werlshciQhnS14Z2ye1U
v9gVlctIrZedk7I1q3ApyIqAH0BKWQ0o+lwYIARFEEdD9GNs0wrAVS1OjaXNzlPS9l7pc2V6Z7J3
Jd8Z/PVvX+1j3EoJtMn5ALuuS1VWr4V0tWtmto9FD3FUMetjBo8jfjIQPWlOkSgH+p1DFB+NjpSX
Lkis6n5juMVHJW7Hb1GjAItNI70tPkI5baxDFWnhk2P0XfoShkn34jVu8x5NXvxQq8qtlnPjWmWx
cyI2HhroptCYuCGxUVxvzqmJaxMp0jioKzF9xGRUi/weC6rz44O3NYxHz4T8hIbRXZUJ2lOKAmEW
B8WgzM9uj6hSYTp7IqAbtyfSsUhmsAXRUl7Hk3ZrLb092nlQWbBejgYMFHSxlQqEnElZ+Nfjb9I3
tqCLBhcAH5qnIKhWz9iAyVOVymZJaLRudA7bahp8EFr6lyQ3x/5gx1UR+WzTTr/M+lwJH31OD4Z1
O83Zr1y3xHLmO5LsOIu5/8dA8205mJPeZFendPgLplxBgb733LC9lEs0vYxQM8aPphpH45fOtqP0
YBb4eRz6OoyUJxRta16soc/emVFfvMBsWuqdhdyYYph8iOgAvaPIst4vCKHkvdMbOdFykS+HsB7G
ixGZcRX0gj93wqA1VVveYHikAv6B8QMfdT3ckhXdgLsfU5wMmntA5yrTDn2uNrlfWFnUH2K9y391
mCdWzyrUcfVSRYoYfTtyKDCBK21dXxkarac+b6DLOC55VR8f74OtKYERB66fmB4hjNUtW6havkwD
ePtCuKy/WvVnZZpb38qyN2pdvk4HpFFgn/DIQHyvhurMMo5xdMkChFK1M2Jo3d9hHhaHXl+K/739
q1CPhushu6v0h24v9Eh2tyskYAK1K93znBr2sUPn5GCnxdfHI20dI94nAHKUZ5HUXRVLxjDt06XN
s4BqzK8sT9yTh/qkryKa8mJ643DAyiU9jloldlKJjUvp1f1HOsgCglsHI2FnRWpuMZtl2VUnY56d
9zPgr7f3b6UqDFUZhL5QDVndEllrZkXbtGwP7NquS6pUp3jC70vptT1ldxkdrl4lhqIeycsERGkd
0iWdGuaaKvggN4qf4nwsDo1NRpb0s8YDpMQHKP7lt8fLt7H9PRAQ7BDgCPd457CTBigD1JlkblrA
UG34TmgYtpVOsgMi2dgokmeIgRIxxr3OTpfoXsNtnAbjpAxL4OnI9T7FXKbVoTYm2B2LKKfpwwDU
1P4SRa4e7l1HG1GO7MZwKfPA3MMeurnJ1ahUIfCoZvJ3qFCzx0s6Fl81O8tqv3Xs/CtiXVRqkf4T
9mdlriDaNES8tt9bZvJR7/DwvgwoMrwD44WxbDVGkelnIfTa0+N12dgMJD00JnkRYQavi0qJYw69
SOmmVYRkl1yfbL9U0+VaWsZyyHLi+zCZhh2y9+YSAdIkm6S+RJfh9tZwq3JUQ2dIg97JjJ+aV2bf
5rIYycvN+CLaLn3OmV+eN9UKHn/uVjGJCINTzHNMxrwemurRXGAGmQa6M8fYeOdQsX2YKos4ZEix
10demixDUKSsisMwpJqBzZ1rQNEeauXz4x+zdSagAEjoOMEhjcrbaegKg9zZsTLUJ+3a9cnv9T+S
yKyldYvaTTsrvXGPwZKBJEMtVoY/8tf8luKSZedxWfEAAf1zoDm0CDGiL3d8+zcR71KNkPS1Ox2i
iHiFwmHPKJnmvACiNfxYnYtTxLu480Fbx4xglII2NGxZEr39INwH01rpbBhsVphe2jx3koMxxc6P
KR1jg35BX3x768fBwgVHBJ6KYI7I5nZERIEh7XsiD/QM8XbfNXE3RHqx6iy/XLCCfzzaRlGCSJju
J4Vlm+tsTUwpTMqASsg94g4uquJ9KdCSLnIr/Y6pOJmMmbdufeggCFYvXjnGkR+GHvDxubGU+WLz
EM/Uh6MhPBWjLeKTXZtjcaoLvQt9bChq880LgmIx0kwy6oDcts7u9BZdkwKZzwA6eXNKvMl6Qk4F
W2RXTz92XrfsjGcx3bcPGSxhupNgdKAO3Zl5gKerqLuUIgiRDj4QdjQH4WLrUBiDc91ZC/n+rsci
+qBASjEKmsfqfUY5DL80rcsCLpW5Pcb9gCC7LWWpfVQk1K8lafvPMGvr8rI4TdIfZugakw9HVURw
pesq9esuj+13oNKnp2yKvH8AMTU9QrCTCo8hGsfoCNXVHo+DGHmNd36/fv/7aYi86msCE6WZert1
nQUNXKcGQJU4WvMppNz21xgS10H11Bf70ISW+S+JowcLKve4gVLHFF/yNM3nZ7vI0EiO4dMkO0HP
/QlGpob9DTCGwtudVjnz2eM0J59qray+aoli+8boeachH7RvVT/9eDwJG8PJyj0XLjHWveZ8oqjj
mA1JBnOOfCRGtfxDLxYATZ5NUcdcxB5r5v5x5egSFQMIcDewMsLkilfS/0PYdSzHjWzZL0IEvNkC
qCp6UoZG3CAkUUQCSIf0ia+fw7ebeYvZ9KK7Q6oigWvOPaYC92cxy3dPwMkOaRoh3i9bRINGewW7
8/X/mX/+u86D0wxDdsQSYWDFTf1//6ahBhDQsG3uWm7pfjpaTb98ppv/p5F+vWL//UjhZIqlFlMO
9HP/9/JVs2VK3Ua7az2rgpxrqFjmBx6b6tRlMSE98wg3HzwJza/MeKFPpAq6GWGb4GLP2sR9IISF
51+ytPrNhGp+lBMl7KHaNbLUVMbcfgdVidGD5yEKnJkVmUHpyWd9meIEs7N9NsE9ac9p3S8HcsaH
sE0U6cM2ZQqO9033W6U0eSv3ij0xdNkZMF4+vbXzTI6+phirRtAOk88DzmZx5IcTDxmbze8YA2V3
3RHC3ypzboU0onJ8KDboOgZ8FUJ7OO7BMxCEMf3y9QqTPgAWrc67qUgcjq6J2xOcyujPlLPtrVlz
8ZaFY1UXklP9Qlrg2qdsOY6jp8p7pAHZadv+wSKGiGsLbCjp244S38sKma4//MQNAkSgjdzKi/c1
TiddYqP8PS8FMMIY9+p7kor2z+K7vTotmMP9JUcy2wYbhc2ouy3BqfSOQS41j7YKdLu1LInpLUjj
RfHH0W5Jepgr+eMvKtoGt62d5qCrZwefhqWL9J7ldYKOp5TMniif9h+sSqbZQS0SuvTjCHvHr5J8
98X9WgjcZhEFHNIcpblJOFXXyNQGMfUjb4mtB/CweMC8W1QfuCzw+hYLfLxs8dj1YL+ycq4CECd3
RVtHP8iU2zccjDGpMNAZnm0KC+6rQPE/9GBZej6uJuahh8Nig+AgcO4lsvCI3wcQiObPlsuiHKB3
XI/eckbfRZw9xN1s9jha7G37HcbGGQUjjJHXvZrkDomZor8MHF3pkLcaM3lEs+vAcQNx74TwEbb3
YPNkR88OCqoOVbwD5wqK+Y9phv3akGUge4COP8d5BE+toyPg3vAyRZI9YIwxv0AiMvxEpN7UydHZ
q14h6872Nez+6dB2sPodVHXoT7zj1ehAr/gWdceXfommvku4bUG1a3B4ZCLbsgGbyDask6zt4Dqy
fEu0gu1vBT9l20Pmb2+3taUCYZtCvcz7Rm/XquCXhDP5JxY16y75FjM5auRm0KGDCfG3xYh67ROe
uzDg8d9WxCTC0aVXR9X8y1wxvR1IyrsRa1jCCaoaZIPxlBZ0NCn6zB3Z9xzikk2WNwR4tehT6fWt
XdYI5m4zT9+yI13eOrRQClv1Zf4htmn9mVb78U6SVR9DtZAsDms+zX+RhESSfskdXYYNKsu5TxBD
Fsdpa3h7JTMTXop8L546SQvbL2LeXsJ2VM/dXFo/HHusHywDs3QkS+v/ijKJeW+dAH6p2lYQKLhs
Aem/lisMvBu2pCMRLtq+E4dL8O9td1pbqyYkTYj1EQatc4ZvtjT7Olotqn0sol7iX8j28CrrbqnI
KHD/o1eJ2cs7hpPZ4zGRbmRQqMPJBKGTsQftsDwG4yD/HQWOe6xn8O4bGNX+e1LUSo/R+PyxnAuK
f1RcjUweLRvC4SsysM7yt2VT9BOxuQVkw1xm+O3GuTF4Cjl/2iNS7YcqLvaVzFTPwx5mdvTIP8EL
4lQwcIau+P5nqxB61U8oZmzUSKidzobU9Uudrv5T1y19KbjdwsnUzlRDp2vyVMmkni/gk0MIFPlu
55FQVVlQtAAEjhj4uwxTzjzp3s9Jfin1xuZzIXBE6t2s1X3Y8nRDpWP+ecpzgF+8xNzci2Yt/i7p
MpNTVDCMOm9bbAHt4Pryqzj4SsYWUBniWmEC96wTMtmBLXX1CnxPmdOazEr00GUenwnuvF8yttAe
/ZEl8RXB21wN3ZywK1ViqR78vmUwm4Av6zbWeGa6Pkskf4LGbX0DwQIcMKeNC33XpeZ9nqcd4Ulc
pL+RF2FeKbgWsDDQ+fZOq1jvpxm2fnXfeQPfx2bB3zWsy/KlsYDarOrXaZGffgGFaFRVvbKTc6Fp
hr1N6WMOOcC3DKqEMJhAiEHoGileoOQGBpkutpXPk0lrA0aa47+PL4IJXscsUadj5ohOzBskDZYZ
M+mIpDejhrYh4UVCpYPRFJG1FdKeOCKqN3hrwg8FKQZZf6gcxpkAbeHxW/PjaE5t4htwcJoE9AXw
VGGiWsI/8FqkUzVdtJBfir+mXPBDyQMQ/6HatjwZuMwzdlp9kr8AHhA7zF49CHpWiOJDs667h/oI
csMmQuPS70xYjmxLGr8Vwcm7aiO66ctZgdyEFrk9xlzF51Jsx7OgO55VGIXVn+2EOe4kDozTqB1b
fhPWDZ6vVM3tfi4DYuv6TloTQauEHWifrKykd8XuyutltuT3LFAWkI5IyDbE1e3PuizIdl4dRC4O
ML+4gRXPseP8U+rrIHX2G+GDK+IxJP4EC7f3BWXepvOJq8Z/SncUsNSGsAdoMtMog6kW3T1EDtM8
RhubS5ZzvQ/FVNV8gOen+VfxiVb9IVNCzms0DcNbNnefEHErRMiimiT9IdAtBwYaIEGY64IoUNyg
2addandgtiACWLSgZewz0ArMkM1qpn3mefdIZgLTlDRWYYgU4VZ9Wezrm6OW/BMy926cGtZGoNpJ
/W0uUoH3v0pKjosTrTBgwNUUBCU01m3H77kvLdePR5tbPUSMzN+nBHK4s0btv7Z1mLoxsAnDsUQn
yoEVRtuCTr3A+RZSPXTdup7Ua16K/AAJZ95+qnh09MQFCLA90qTaRwm/ATc2YcIzKXIT9NUGtdq/
gif8aUs4AnUqVjI/zG0rt8GvnQtj3L6qFq4Y8VuYxVJfrfm63MOqCvEVGnF94HNUyj1tSJCIlygg
8j+jSqRPLRLhA4aCLJ6EZbJ7wAq/fkO8BXZfVe4NG3kVQXWLyRddAv0moiIfM5WndEmp6eWcou0g
sY00MMSh6XKXJLMUvVGCysFDbIH+6ILEK4pq/48fZn2CXRq2/6wkyIxFKsmRXx2Gh48us/NF17zq
8L6Y8FPUUdySWJifacrQBmG5j/sD3/U+9SJHhR2QJ8F8z8oUzT/ZNtiktA14B7Xy9S/arnjD0kMV
N9PKWoNvAOiznxSK8pBRL5GflxAn+jkX9T12uSX0DQxs5ViuhU1PxybyfAhkR11URaiqESQd0Igo
3BlyvCJd+wgSEJI5molMW5/4OHE8fiS50zClYL3ctcN/XFz3KCjudugzDVKFJ995f3EGN0PczygG
rxWpAf9kXtkFynwMsaBTMgSVUp3jWZmi3T6QfxsmWCWT7Adjcn5OKtu9NTpFk58parpdEfN08YRM
6qyQkglrojrPFBBqmQik2IQ6wQPPE5xQai7eXJc6CeRus1fIfSX8ioal+MmUpQX2j2wpeqlycBo7
qzJ+TvekBKG7AkdjxFUD5oep59Nj2X5FKpMSl2JwkSpYXWLDogjrjDnxZ4JTjYEHWQIb6AB5me2T
utr+2Jwf6oqXJPnOWAqTIg2i+nP2RRAZKgUDtX6tQR/vwY7IrzhLAu53cIBF9Fjw9ke3yD0dNtO6
d51m8x1BlkwcNlXQ/Qp7crYOkFSgkyRYdjaMh6x8UOXEcRtsSXbjY5L5CwPtTve09fYnbFIqfOq0
ogj6inX6vsl1vfH15LeBNzArHcwuw+sO0p7pSaZrjyDgIoSBWOVMDxuYSSJx3G/klFkM4kPHsdmM
eFQzPuCUpP6SrXRwK+qWZu3RZZL0PktABLnFctDQPodtGlYpl7Pv+7II3cP6J/8L2XmFEaTjMKtu
dslOfuV4yEoEtfgehh/70wxKo+jhPDD9KWxmXg7JVBgDhg+On9PXJqBYYGp0cTMAztuwqX7C0RLs
m31ffuj16B4hWED/P+qo/FljTCr7de/mv2Yvpt84e2ZsqNo9dUM9lRJ/LWyEHwTuSB+qrDBhk7T+
zmAYqHqeqO1hlikOsJFX4TcCheAM32XQQQ+lkNqPEZPXn7LK1OuXw1hy9phH3pIjs59w7WMbNKS2
/SrSLJp+w/Tym1GHr5fr6IAuQwfwMOEe4895Qpe/WNHCJ5WUaBwEKB7Rkkm1YZtwu+9XUqIIT6HC
B/Y+g2kLxY7BNCCmqTD3YDRU5bBxSf8iPEr9LecOXYOWMHjrd6KPZTRrUr6VFrvZUIbGv2GhRSFD
wQJPskV5vttmVi5DzBZHRox58uvnw2ApYg4a36tQ77JHfA92yyo/incIRTH5JIszYdyqjirol5x4
W6bFf1SWgcqxMqxOPcgpySMm9grrq93pdHE7y3xvrQn4NdNqX04ImtcQL4BnadAVQ/zFFpjQ9aZR
aTKgwa83E8JQUG3UFv8kfl5uRR70+o1noAKJhNUvBELx7Sx97CBGELIrbmGAvsix1Wy+tJMy24i5
U4LAkkUnL8zBnqEPKhYz5uxJcNBOcovNmZU5XmsW6JBO9RdgzGa0cSSzqH8IzW233sdjwQ4I7I+e
vpr2+5GUwfQ1qEHbiBo9PYS9WD7r2pTrWOmEfnd5uvDx66G+FchSweC+1+k+QFeQI9JhbQC0aQP2
nMf0+KONtVWD9j6kAyghCdpfstmPbTqgSeuSQ1Q9ltxwxdduz3qMVup5bmMbhmaFA0WfKJX8pmga
f6ZQi/etmA+4LtPOovZXosJGXGPqysqQtSh/MumGlUr9GmlTLYjVCao5o+/HH2sqlt+gyezf4L/E
3lV9ZM0luGw3Qwcz+LnXdZToGIxbMZCDNSj/DHTgnmHDwXK8kfK3tco8FAv+3n5BIshHkBuj2LoP
P8FHYC3QatCrqyHdg3+i+G/f6ZJ0yaVmWfw1MdZ9n5xZu3FKQLzCm7ArdOYSAH7/H4lQT0BruHbr
dJAhobYAHaw9qnz0ni/PG2bfS8fa7t0fdYk63vG1Qr2DTX0v5dT9g+fPvvUYBpU6dWoq6Rm+CO06
FC1BQY2TZ6+YGrM7D/9025eyypDG3mRan0W6t7/DtMb30ufmpsq+POoQ3Ro/UK7xrLSmwl/YMctR
JcEYnPsMEMCHiVX7aJtjPwaYxy5/MB91ZR/bhN9AlGEaoBQWjAPgAft0TeQBHEnv6eEva+dXQPbp
iu5RH6rpsNAW7LJiMw9XChljCUTxVZKdiKb6HryVGIfFtItAY9oBQfFkxm9/3a2ivc45RTsrom9v
E+nTZ0uUfYTkG8PQUTJyh6EZ61okdOZgSWiHQGqXA7BbjqTAXAimH+2JhP/+iVX5/C1FbsgVz3Px
3R9aJwizQOxMP2VtEKOfSCP7o3WewyCibZeBkIi3w0JSAbjM5fHUloT+OVzWvaeJUSty97oMB9n9
6Gzv2pjPvWwBkg/WyuJnkTrxvpouIORUtd4DfNYyvcbeaD0mVq+WAel2aTYQAMtzX7WwXZ1LiX2j
djt5SJOO7gMmOpKcIUzEtQM6yOr7SuqMjzS38NItAHDFvsxqGJ6sTRAfNXWI6Ztdc6DXd61+2dYw
ffehmKYRR4b8n8a3edi6HHrCJqPtt7CYgM/I1i81ct68T6BksX5bsZT1egKo3Zeqm38b2DnOAxO7
RIeZSbufJLb2f3nhWzLCRlygrRhXHH0lC8hCBYjFD1PB0FN3ADT6nH0p7G7MsbvHhK6MgA9ouidZ
K4sCnaQHgI1GFWZMgLby01GJBA8DLt5Zn7IjvxFW1CU+8FS/wcsFaraWOvYtKTNyj3iQUAPRC+K1
iVaXQ1ov4adf8xk/rznWN4kSSXMD+nGb4bBk5wCT27mpb5BjHj4lvNkQ+wD+3KcsI2CZuUxhZ81A
R8G8Yqj9kJW3qo9my+8wmUV7YV9Sv75bgPEMgcvwqDDGvvOutvCpwTH+uUNcHMFCrlcBP0jbviO3
jv50yFZAqwiwSQUPssUuth3CPXWdWAk2bZFnp5IdrIakqkl/4CCYqGtusFv33ZTXD7SaihsYDXd5
37rZvoe5Yn8wweWfBYu4BRDkCCOcThYw8pFTsxFMbEemLhNf0ltoSKUCsXoSYWz9LH8vhY0tTmjd
rGHi0NX6ZI5ZvThgbTmG93mTJ8wCgBYbeywwjGZk/6TpnmrcgCb216kZ5ZMCs21H34oEb94R2JPe
MvIJhg527Hy37ueR6fAYS+J/4fkovtcIq/hDgHJufdBgh8Iac9rfGfwi7udZzPnl2Nz8O2JibAe1
RtwBuwbLWH9suXidveO/ji1L3xzP5A8Fr6C3hGlVXzz4g4/Q6ze/l2WeJGwR47aOOxA4Ph5JFi7g
pYFViCEz/3eABf5Lw8TojfLAwgCrIyyumFTzDxaB849wkqrxzFm8JLYtNhjnpdn2sy4n2Odt+QRS
SYn+n/YdrJm7PjLaqaFKQwiXTgFhwdgizAsO1/m3tenED1sRcZvtS7NdGZamZNzgDVIOHs0k9IYU
KVJQcuQk9tGX888p2eOMO1y+vvqOJCibwSPCQQhV/eNJEwGn4uTzdiwWjpuELrIEtL2l8oSbj7+R
tQ8NWA+NecnmnOwoanPRXDgspNsezyUoz/h2sBqINr1DIUJ5WyYx4fIqM/cJKiGqShoJ8iNxXBLJ
GT+vr2sfHvOfUTYB+4LBlnNdyOCrPgrcEXvZbaHtMXq49x2qAd5D9tICi1sxy/YUVwHe73IpEWxi
UGF6BgL2gpOJxYNVzDn9pwEwAM/OUpAxlS74uQS3MBtKg9D1MRIFOS5kIiiNe0KxEh8Srip9BaAw
jgLo6QwqCaVPdtsRWU08qwV6rui6YV53deNz2LvhI65uHRkCzO/pzrp6QFhT+jIFVX9qnC9+8Nlh
xjAbnk8Lpq8CTliJEuVJJx3y+ih/zQ3MyvuwNMuzs4UrnhHkUn7fQSWT/NxKHL1fcbPW/+yeJ6jx
urVIRr1o9LrqgjwAeb/lncU+szN1ly3gc1zBgM+xU3RiereoHdeYDAM7rxIcioHWRnyUy7TCN32i
rYJ/aw3oGVF3HVZn4ezzrj0ByoqaTS6uMfa+MwZacKTAu0+y+6+NDQvitypu8ikuWcPhdKAKj+F/
ZfdeZvnT5kK6nHYItJa+FTp+rqwubgVp4s9KZtsrw1Nawel4908xFOq3WPf6hePQDgRtqbFu8mK1
zxR0a3HXIDdHYSOiHmvlnmN4dixbAQk5V2GXQCFd9gcJdFVlV1S0hdsAwlSxKgDtp1GYFGymJmc1
wAKl5xOuArzBlLNGTO4piMHbiahsws6VFcuNRP4f/jVHjFqftCFLR4X6+rwmW/HUAjnFuAEqzj8P
E6BXu+nkTeGzZD2Hh3/EXUhnkCdiW/9oTFHivIIVuRjAOFhvDDAtORItv3BAVJkHGMtSARVW7vfT
OuHj4KoR6htII3h5TgkEQh80g1q5L3H8NnCdmxwmmQ4DJRy5sNGjOICGZuDhNtXL9FCFMg2Di6z7
wf0e9qscVr3x4hhcXr/AhVRe5R5L3KnKWXAnWvD5lSfgyQK+UIB0EKNI6iGF7es6kkgOc5vW8zqd
QnE03ch53Zp+0bLxowAVo8VYYvh3KDbiisN83EHFbjx+EFun/A8AEUIPa0fT9oOktMJVsCUqvdE2
O6q+Qfckg5YFxjPTTnTDy4Qx/YLDEMIQtMXisNdyZ+PO2B6Bn0K6cSoynmIBXOYUblxdBMHjjLjY
kD0hDceBuoke95rHqQX4z6svV0dZFiw91WwNL66xpht90RgomGucsvoS5IvjEb++PR9MjYvbaFwr
b9G02ZtTvrjqVrr/3dDByJUDM3c7tz6y9Vzve/fInGbbiJcFEMKaNzvBmlFv3UlkUIv2i60wIC4A
2OX5qz1m17NfRHO/YlH4O9ES4XW7K34JQ6IYV5px3ge4s4iho9CqwHXuyD4rXmKy6QGHmfqSNTI3
T7Fa7PEG0CPo+wMQeH0qMcaQfqJ+/gcV3xwvGU537JYh8ggrgSUNexHwIM3P2Q4rjBGgYLlfg1q8
zmfXKCIeyiin0M/+aPi1B5yusImWSArHe4EhGGj0Em9YUersDWULG00noUJY+sUrW/d0QQ9+CCld
qqekg/FJ0SddDOYE8Sj9ialqqq/TwIR6FPkXQWxrq5iPLBXHh1gABf62X+LNi8GDZvDKpzjckSXN
TgVK3npaZuj9BmcQmY6qy1l23tvZYjfF84NTauZh4rbAOtjg/xRTeQM3qtrcdl9D9zNyQ9rwd6WJ
1XiDUXz6Desjfl560eEB3qsWpU2kq4JXLy2K+yaEernBtsu2AfKIFUC69wTOoRM6fv1X1JXsLoDy
2TzQVuM+Qqq5cyfcJroXErsEXMD9yP8WsdThO51qbU/Cb1uHjGSHEVXvuOQOLBNLfvEy7v4eBrNJ
dknWBUe9BGkq4ow6t3+GIlEpcqEn2DYY3ELP9Mj8h5xX4CDbFIPH8NJlnw5/uLsDBLdv5wIgpnlu
CGrQJR4cyyN+PtmjSKE+GyQUCphwYcNTDBnsRcxdnvDlykqHgD3Y9di7DKmK6gONpfUDLk88e0qm
vS0G0soueSoxwEmYNRzWPXSTb3GixPvvv2XCKn8PrLop3zIYgjQnHXSJS4uIub9ZY+vNPd6BzAzY
MiV8Og1eiLEUUMn3zukq/Zvhzq3GdgE0f114SuU1YF24C4B/jyZioEfQqFtoFleqMpKMVb14fckt
6EQ9lCsx/0kBD+mebT4FuJMCSh/2KAK/541GL6DYY/XoFQdBPcC7hvUUTtC0B1EivU0ztwJ0WgoV
h1yWncFqBIPUmw7A28chI27M4KZrc8LiOhXneZ/gBDijXrg73u14jnDiPsJoMPqIH+uXeAK9aoEt
TrDBJqNApPSGj2mntTuBE1CHYRLGvefb4cqhgzD66PHAmfpqps1qzno7amwRHfLqTzl33AyqRHbt
qJFQGE8THObykZhyj69by/IUx8rS1j8rLbPmpsNtFUsifA2HIuH44Ei+M89qDxMULoipFoODyDQM
GtnOx7hQ5xB+a6Ix4ebL1zuO4SiX9QRVTY6vVR/Q05BEefHQeV59xx+OBinw5V608TobD2M72Fvg
rv+BTUo/wARpjlc48pHXcvpqR0gWb9O7lITUn2XnMVlUHvMmLnYJxjxSz0zerLNBX9xIctQjGCAH
rt+mKWQcAKPuxQ0yjMofJdZbsO9WA4O7HmDlxrE2TPZ4ETHdWY/gxXbCeYHj8is6O03n1KWlfMYh
QuMX41Y23wLIAAtAL8YAY8Z9qz7RQEBEBO9M45Q908y9AIYn8/kIE9xGoZSo91Ei+wc876o14YHb
JrmvQK9orwEn1LJPZLpktxWwj2frpgpgKQEhDDdUnaCCqY4Dmiu3EglJDZiHA40FrPF1ziQQuoxN
5GyauWb9umCbvJFHBU9gpAJm34HMYsVgVMFbz3QcSCpTk34nZSaOUfhjmQZWH1IjKk+Uy7hy8Hd+
ScYw+RY4T619U1BOr5RYdPrYbdBQnpljbXqfwu8OFdwBMsBNE3cSTD2QBhTVCSMETH3o5GtzwcN4
IIZdaUh7yEoB8mZg/iYPxQT6+bfqy5HjdTOEEByDHa61J7lO2HtLMK+rH7JeUjdaB4Phj9VM7Y5j
AeooxXwO/AbgbIoHfU+xhF1KBcjy4cizdRkTEF+Lk6l8Z674XGp77sAPJD+sCgrjBFRx/BwSOIlL
6qK48khj/sngR32rEHGtxnwxB66K4HmMBckqftcUq5DX6HIMTMOwACJZjMahUC2FQ3p9sbA34F1T
PSx7OxHEwlT2kx2mXmAQQG15LWcFUyYHKciHlJl+9Dh+vUHbHv6Dm6Q4BBgTizOg4iRHzBDggZ8I
bmsjotvKZh9zuSYTvIQwEgeYIOPoBXZBceYc1oE/4V0DynqDLMJ/q9XhuOEogv6U+KUFCwQlDz74
Emcbj9ct/w7+hRDpwDbA3/8E9XS9QHG6sUHhjt2MOW9qd95LnOkhKwuJ3UXfHOuG+O80dU7ez7AV
d7ArBkRzB87r4s71KvZ3o8CNAkZlFyCLXcphnwFrzwkVcUYcu84PCPSpO9QrtgnmHlXVkTuoitV8
ISq64iwAEgMlcBvutro7Mg6aDS8mBNhtG5LHvWnB7qkVQEG9p2XTV1ClsT4khb9fcLPvLotHMRky
jZPhULGQR4RrKWxzNtGLPfNtlxcDstU8FAiqInc5jmZsnCwUw1ctDLLAwo18iyOilq0cRB6zYzRz
JeyAGwM6Ntr8UuCuXdpkiFUz3wfEDcFInfsWyF63kQcDCieYRMRW+GJLdpzqJTPFJXZc/Vq5mh8c
VMvgwiz43BkMgdn5wB71QsheP0R8bj50U2uxfc+LePWB5r9hgrB9Lysq3+cpY2BeuKM8nr6YN+19
VjiAruAuaZjYAPSWiPNrxdF7OMi+L1slSV+YlmpAIAmi6WZdd8flCAn/ly14sc80TIafkYNYVRe8
jKY95aRx9AznCJCkjIhRXvKk3sKlBqNAD3qZm+oMQZCefjqLZXlUZfnVELhJX/GHZerOYGDNfiNz
tqsuQiRZPgriD3KWba27c1wRZvLdTm55LtcSr+4i1PRrazsNBCOUxTvOPeBxrbAN+2EiAMNTmH31
rmZISPodCx5uxRha8MqjML1oYG5kmIjaPz1if9m44Db0AERwA62mNs0TrAEUyA1t5dYzrusBb1JO
prRPC7GAbyRsymEWONdAxlnKn4kI3fMaa/kJ1nBJ78uYLiAvMygfcicoGxpBgLFV6SKhadvxyX6Y
ahfkCtQtZBsGB+T6p22+jhaYtO232u/xTwYuDoPZZIudtU3E/oED3brcIRQRDX+qa13eFtFo/ebB
l2zOE3K5yosiqC83eQKI9zIfurDjrgsHzkzuGSSoExabFZBSuLZLY37AmhePaJLU8p1By/bHg3n9
Leng5DzwGSYzeCORJn21BtgFjGR3SBmRx5SWX+ysAqml4MTyyySd+34Yx7BPKwlTGIMLfTfmbcTt
aE6oAVxHFmQFSIn1FmQOH/UViEzWj4nb0ydIjICWCbIr+Ipi3yVnhnXwn3BtwHEqNjhGqxmP3t+N
BzX3RR6OHCimC/s1SH/4IWCQkL1GRAg7F8RkZKyDKX9hvwBlACBaZC9WGI8Obh16EoJocdXuoQ0R
8EeWuSYnCxB2vd/EurwQv9Ft3EWXpaetsUq8NfvEa/zSClxRCqTkmqs0M6WHsxBL/5jJg7gDMn51
gFLl3R9tkgNuCvv/UHZmu3Hj2hp+oSNAIiVSuq0q1eQxjpM4uRGcSfMsanr681Uf4KDjGDYaG9g3
jW66JIpc61//kJrhCFOIyATteaSp+xNpPDstcu/Oph6efhbkELsbIxnPbSe7R0FcVFZSw/DqVLpP
3Axv2QDPPdz5ZNN8ngRO1/tu6kjQ5UzKZcj/F8xNaOEq5joO+7lvy2FCj5quT06SRdUBh1+8z6Dt
uUMYsVGBfWHaf8qK2NY3rYpiuArx4MThnAxg6HZgqfNimQawKNFtwQynu1SomGJ6W6LgIIzECM8B
V2M7gpHEAKY6VQWRMLux8uN5B/ctSaCZNMBYYxMPpOc2PuigU2vr81KVdFI8rq+25ROsaxpkZEz2
Gf/u5jFhTATX0oYEwQlN0GfMW96tptDdMWW4/rz2KfCZBjseqePinEIjTdrHcUyD8TQns/NL9YmK
wg78+0O29pCMuCoTlBWNVpfxZGlCZNkKScmcuDvmid5jC51GhUgaol94EcLNuZjo3K9KlNkhiEpb
nzk+x3xHuS0FV0TT0hF7qw2HiH4+2ceUjf7B48X/tnleLfXtoNNDAVG5eO47nPI3lBzMpDeprsSR
sUB8RhlvmROi0iC/8GDWZqvKmf5eAEG2D7UCTd+Iygfk6zPfma84N7Np6wWNH/oX7dhmYKLgHD2M
W8sDjVGC2i/Ok+IMczmfIWV6PcJ0DdK2Z4dX+Y0DwbTkCwTlCBHsR+eqW7qbZOD171dl7I8Mz8aH
wJfBN1EJpt5Jz+1og0/bbB6IivbvtAusfDMw2Ex2DIIcuc+DmeEGKHwBI2wGCDdt2j3oybWnHak5
M5JOUzX+ZoA4N0Fc7icRgrrnDP2cVMAfB6NPr3IyTTrkcs4QM8gH13rSlayt61RSCOyCljHw1rVz
7OpEIqz1A5wNkLehjQK1mwrbuynggCUPS423UUaOddmbLayU9KYYZqe6k+vUMeTrlyQ4SCtNL076
vfNgo8PEnM9KxfyhDeoY8bDdDL/mesimqxkMuL6jJFkungZ+RD1c2bV9YPRKOeKqoRX3IFP1EFp0
0g2nq599qfspdzcyEl73uIL/Uk7lMdgwRfhsfXHa1hqvl8JhOrciLvFugb+KcU+agOd+supilTto
XTPQsUqlf+lSJrQbkJaSXU9hm27yKRssHlMT3Gc0aMDXDEbtI4Tm4KuE/Z3tB+Oyb4KgmKEySrn8
MGOwcAfmLaPnGCYNmyoa4t9W0wXjA9RxBq8uY9Xu3k38BRYpYNF0v0ozfoNQm3dQWmHubdpxVeXB
HSBDhfEQWD2uzkvfb+tZj/erycRIIRvVXwcKoRj9SW19XRqLYrHwBKqmQJbj9OijAxl+KEBhqOTu
NCCOqddm/rgSHGLfDwBGUCaEcd32mE4jF1QMI+6D0IvrgoN4wZfKKeznNuj0ZwlT31z6vPZrGRdZ
8FFEGeRxsZZZcD3ZTVzcz6u8IFZ+6rcHAe0Wjq/ktto2gmHvhzUFWbruurYNrp1GM19whzH/6KEz
VbfWYER2oAKKRChyBikkFQWjBc5lRR2drYrT+TrzwKPCyajxR8BVO277pGk4qvvargiCbWn1I8fp
wf7xf7vL4CSWG5U2BvpFRSd8vwAg1Tu8vqpoQ6VRkt3arMW4gRbb4Y5JJB3Y/XxxM6DvGqlampXc
445i7JJQt0bDVndLDRRWCyO3Mc8d6yrTTjXVhfKbrc2Beylh0Q3u6oXZN8A+HMpzxCcYbJcUDHOb
t6VfU780bbXFBpm/0A8au/u9zpkUyYUfbZawC4Qntg6w+Nc0n4ppgwZUitDoRLs3fVfzHt0e8+Yb
fC2gUDeBaPrHAox23S9klFx2YwAohzIjK7ar6qti70JVWaBi0t1kOHnAieK+5hIclffkNABNWypd
pzzkVt90V9OYp49O15T9duyzxdqZGZYuE1kJZ9kFv75bSeCw9oSdlzKsmjhuzpPTZsmV6zcjlaoc
4WjyaKg/q3RabitME7D4aosad9U5qzOazr7qKb2D5YweJCueUDzrI46h5qGVCfShuW2a58nTxW9m
kf4j6TRA4kZE0O8JQL0RtpffFSif76eqHrpwZlIBw9Ms4qGgEGbmzbj7wR25hJhpYoFEbTR1wzYq
BPRn2/Tjfqp6GVwDUzp6Z/yk/8bX0HKVAgEwGncmUh1qqtCvpT+OiCWWDjrcEnv+73gORBxmaZ/P
W4hxfXMMklb+Li3oraEqIFXQSJK5h3VumzWKeXQ+fzdIAL7MPXfEZaat+r27trl95yyc81vGGKI7
ydRE6yGHsv4VlhQiCLGU/qND8nF310DSG4CstDOBs/hRfWf8hUO690ds7MbZ956TNM/0AaiDaVkd
9+lZ6iVA1ICDfXHkUh+gnurYDrWnuzKE0wp5rkeDebVSWS4w7TAYPJdO4Hyoh74+RlUNoUm0ET9q
SaeIQqa23bOvS05Z2dX917G0hL3XScb5Tt/OIcsfSZOUp4Vqnx0ulE9zovpum2CPI0PbS6R/LFMK
/BA1lNtQ5VQe3lBRXGt0Lw3MskxN5Y+58M2XZbFac7a0PZ3yIR7dB39Y/cVlsJyuP+1mQtbjVoJR
wISX2NcOdr53tXJw7SCYZxWq3KYN9qvx6L/Abuek3DvW7KRIGCZzn1hW9RPHD/rhxba7b3VaZPUe
qhZ85Wwcgfbrqqk96vPK/kJ0Wp88osOZPtGhoKmb/SXYLSv3JqwJaaOu6biHF0r170QdTvPOqg0H
GQHZ0LNs6UN/LmkxbzM4l58wFWDc5rZJ+0PDVRs2fh40V1rWpGj7kQHM6dc8vQL6YP/geDv3Wz8R
3jeCw7PPS+qnetMzMEk23QLNA+11uo4bt0hSeFiX4eG1T/bMHDpRT12pBwemOKJrqByTtAQISr/g
/jXgpPHormXM3AKexA9tUDuf9Dit6KjtVXV7LSCKbyN7lu1BUqZFl7l+kG5HBhlhayVUXzjY1z9S
PsTkPFTI1gAThSh21iQ5YI1Vux0XMyXtdVky0oDJ38ItgVEIgb4SNARh0ftWHzZBPN/inDSp7ytP
Ep8VKkb7qtFuiUoqM2LcJ2lgZKgmueTHQs9uy/PyOCOKtRhQ/IzJnO5oa/Cv38wUkj2ZJ8xCAOmb
+hveW4i+eBUy3TEbvRCOGjv4bjcwrzYwx4v0drX7og0t5cPtoiJxXR6uW3E2V+0YmX2HWKY/+hag
O6PcFdZsNzhgzD3c135HokgdwLhZoPimlN8I92JixEIcvQXUlmS4zfXU3Gg99PFOJ0Osr5VcnO9y
xruYyeo4uQeApXk59GkwNc95r3uxTUc48ucLW6zZEYsBBgLE5487ZcWovCgtfP/YO1OW3aytU/+g
OV4eOM/y9ICSJr2xemWawzTHqXcFSTx4xJ4q/VENZsHkDJazCy246oj/qqs0oaXEwntT6pGrGVZV
ldKVQDvdIjZAjsT4NgZkqmkT9zimEefXppKrGSKetxKqPQ7uPcIqJ91HYsiusWFeh7Cn1M1vezqM
fWUkvluB1XaclkQg/ibEx83OEA/Hp8CN0luXTmPeQUccfsXK1k+NRHZ16wdTVx/Xzh4+6GKW+Vcb
BGL9tMbjVB79YYkH9igqkl2l2zGgRMh1f8pizd3C4ed8mh1cb7eFW3DKUexz7HIDGnxF6Zp63Gid
yj1Yk3GtHVqF6gEAO/1dW6P1o4HGR19nmCZCHTTls1VWVIjaIbvgyMxIpaGXFDnlUzYnIcmql5GX
L1MISlSz1x2IQrVrbWi6aNtl7oa5oy0P1H7V36s5YXjnjCiFqF7afN3NFSrTsNApfMIRGzZ5VBYM
kkNmVvFVGxhVOwdidnGwlY6+q4k/tTORwfGIedwdqhGoVmaGFnNxw4HLM5TVMpw8sO99rpa5hfHA
XioRxFXdlyQbLcGY5+JA2Elvmg8t2GfLoVD6z2iI5QfoFeI7p/qoLlyqPN4DNrbJRyexTQO3nzt6
+JDkU80EB5ZpFGblvExcP16aHx0RC+pstdBcQnOv6p0FPP5Ut4lrDnKh1WKmFdflTSIIUUHbF9Xm
3k68pt+N7TJe52NewTeFHEnrJJkE3iC8qG1osenK8L+UDcmS7pCa+Wg5wNsbEFbnKJpC2fC8ZtQ9
iDb6bIchUHXlZVXr3pE5kXR7ZV1gmH4M0nv+oOobPGOez2ZlTka9tjgJkAJJy81HGc0MPcw6DtB8
sbRHFTPVS3/OdB2UYWDDUMvR28HFx6zcP3DG2ePRSiCwQo4Iek5HwPJHCOoL9bPXivgm7kw13E7B
uhp0kHqFvWAjh2B0MaB56Q1S+wOYfqQf+KMq8FukO9F2imz5KaoZ7G4bJ6Xd1UkSRJDxKg7jIIEy
uNgG2fkIfeA6Epan9xWih6s8Z9N/0DbOSUf6dAj69FiQ6FTrWNFTkc8GPLSqp98eRIT1RNvVzQeL
Ma88Q5en0FRVLvdQ3Qs2UpbmN6Z2JtipcOQfUU/B/mKf1sUDxWfwA8pjjm5Yx6bdIukSdKwYhCaP
qk3iZ3hGetk3WHl6dBJk86HYcrXYt+U/bSdOeZLvDsz9h5iabtrAp81uwIi69EzSQznix5X3v2eR
gHIDBsH7bzENZAO1FW87pXBf97ZnmvVc8ynHu8JN0/s0LjMUGppP+TO3c4UWAGZAfJPAlvbPEMtT
uTM5clTIkoxxd9EytFdlIbNoC4Lnf2kxncoPaAepZEyZZ81Jd06enB2R1qRrEgyBQIcRE+6ZRJ+D
zUbMvbdd4fbNl6nO+cqEyDC1xC6NGASvsochBO32izuIurjtq3lBnbKIJr4jOq7m1h2LOWQI4EZh
mU1A3I0l/U/kqtcwUtplim74yKBYXJq5j3bsOuZYrD6VS6R9jgjlIVRSiH39Xe/0XP2BbGp1bWaN
7EADA3D4OpO+mXK1PqWdB1+uB5QPtqWMmLoFuU1PI7JxuS9Zh6eCUiHlA27oRHKhq3RrQx/wQkny
xhSWEl1gWDkuCEUdg+ttTAfTaqti4eYH6Di5vxepX7qH2WJYiidX1R1sP4Ve2/aLTI+uilJ3P6aJ
vPDHvOxuGKaohuOWq+ZuLbu0+sD3W6tT5FjTfEJIAVxcuOYu0Shpt3WTjBBGeYjU4thXCbtxzA0O
QbN/Dpquuo0XBO2nYMF1BPpLvtJDpIsP+yXKfq8oXbsT403aJyCpILXvS8vzmw0Wa7nLbsvWYlcO
iVfvOsao3/uSUX6oe6vutq0GQ6LEWuMPPbqA+bkdJDOylIotDyPIIerQjEy7js3YaSpH4hF+S65I
NB6afKadrURWHUbjjtP94NS5QtxXLJ/1hI8/S6jSR7Aguyu/nmP7YA/wXjdmjRlPYPnAwV7F6BXB
oVpunjKHCrOZc+Xwh0YZcw/AuQK6sm2pn0Gi424bizlJt363tE5YYml9mgOOzy1sS2xOvVWojvtr
7vpP/RivijkV6Uo1RROldReb5VOfR/6HmBGPQ+kApX9nuwOZ3g7EJPjOdYLsucK+GVVH4fXTxot0
+8wohLF9UAWSHtZNoBrycFIwC+rC/AiZ3MlDIfUKVKOMmzIFQ1QcYp8T673TAf6fFqg0gFYV9FNK
sNzuAQOh1+1aPaXWNst77rYI50f3NK8Qyo/eXPo/mTkgxgIOyuJQzu0sw7Uul098xYwTEWMuG99Z
aucgK7xoMVQY3ccW/mF9XQfTMpzj1hs/84FfEvpGE4dlUNc/5SCX39B1UxRkrbXACfMpnpWB8cml
4aN/ajLwdjuoBybeiOqCgzX3a7ed4yhaw05K+ie2+30NR+o3Q/RgBwfwokUCme6e1mVcM/44RS08
0W4gLRnj9o4hVUt5OMN5OVG5Tz51edf5mzpaOfVkgMXDFulNVYeEeHjwX1pOo92cYAu/oahdvoyB
N3yUrdN/nUu9HAtsitJzC059pXFKu4hYJ8Q3BUEq8Hg1/v9gWlF23cKBexJJ51eUlrXTQMPm4GbL
63YO8bSKQDSJW9FHf7L8fLfIBGlQMOG8kfiQHQ4NRD8sHazWh5Hgx9U9QWHtV+xuk4d0ya2vjqkY
7JSa2+Qab6xChgCVo7eF+O5f62xGSELijgsRyibUT+YagkQZiel4GYIy2oN0D64Ow+6md+fmu038
8RSa2cWIAEMFNOPar2N1mMnvCEAEoRw9DIsKaPC4ezY0S8HnHi5eim4mMgqboch79GAzZ4xoxPyo
y7X9otyc2Cnp1MnzwKk3hwX48/fWgvG1gWQczwdc6e1ntgTOobQpNn2RnuY7DCbci2Pe6rnkiHR5
HvaB6ft7cl46SNVydX6odq3oRpjDVbta46a9i1fdfExx/5Fh25j4PsVC6ieXuVY7yxSLoJF2JMza
qii+V0zqZijoraavWScXlp3MGWl1Yw2daJUU82uDZhVurJ97Ry1ozrYJvHvAI4EH80Z1+FNshZMw
0XDnOMCjIsXOaGBAYw55XI8R1/yknkhin9C3yNK7i3VML+RkgXwaIy3EwdR6/pClRVxcKYgrv5Ue
06feaviWS76tfyDS1exwvCv1Fmuk5LOu62w8tumKXkPHOjhagRTTLfowcr7GYDbwKUUql7OvYJ1S
PI6gIXVOhukmH2b1dZlmaAKzCYbokDOWvnIQ7aX7hvQUm9Kov8DGCCLdw2qty7Vph8mcBBK8YKdy
mlYUh1Ogr5iS9iUfYctfYZkaIBqdZpYzA8VTYuc5Q9bcVnGExQW71/6Uc1pUByhbZD1ZMl/6h1yZ
7D7vl/WHg9rhNDuoKi9zcgLph7FuY1LjF29FnOQDWAeRCsTWbagCTpVqXRsqioXnnJsmeXzw8GZg
KO+5dbybXerLA4h84nyb+3l6rN3R6veIGtXNOsRld1BYQnxNDZ0F8GpTPkDorKbN5PHg2AY4FWy5
MXHbmCK1PtSF8ZYNQMICe7ez8GGLHQWbxVgLLQ/d/hIfYzDKUNgzE/4sLR2XwmVsfw7Cp0kYoBYM
m2FSs0u3s0YfSlNKay8REPywi0KqkzsJ+cusjVcCrSj7PlrzEsp97ZunS4Q0ZBGE/5QKbhV45xWi
JVHvuIbcVXhXQWVmmGTOSzN66x6xeXXvA4Bza+BA+jwhoAc0973+OVBlYp0M8NrHFn1CtkESnd4O
sIgzZkCNe+8AhbPLFsksQCx1Gt2gP0zReeZdcNc7RTEf0GUSwisuExkYNO1HyxkApuxKBEnoDUXL
52N1g7kLpniOw2UqiBLrcX6vjxxPVFxB6RDoy3YsiA6a/bxgP2m8RNIK7kgSMx3jJBp8eWiE68Hf
+QchKi/KULANrqntgr77yqvnkR1XwmKicEqYxODhYqAGOsysvuddEtxlXG+4w3CRfFPIu7pzmkSx
CK1Zgz8ASEwy1HiMpDukt/pBRKsD5V02SUlcRafvh6TllO8NRZ5VtqhjscSBtwdwwUBuwzwhlrs1
jxrwNdHovc1cCo5TlUhva5i9gD/adv1AkUYhN9W2g9St55g6rJ5c7gqHM3QzLozRJi9LLyV0B968
jioDGavTZJvO8IA3Y0SY0pVs7KK/yFEoJb/T02iNI4gn7njO3CWeZ5MYhp5++eDix/Ulqtse84VE
wsNfU06QPa5dQ3e26WAe4knnyPC9JoUihKBq3NQZdPQbYAeAsLju3c+Rn0f3Q7xGNzaTmujKrdWq
t3huWFMYBJNTbtbFUctVE7v4p82DXf4mfbD5aiUm+rxAHl1POY5cvxl+pASaVVAgNqCKI67gbQI2
5kRBeY09NIeudMfkO35GiT5gKkdY4rIUi6L9wRbhZOmmvYuS1gGBVzReodcx6uM1JBU6Jk9F8qgt
SPTo8dUKm7FrO2YQte/s3Kpstzlhg96RsRijCtgxWbRzV+1DXoPpTPZGXpjqAc2DuV8yM36QZd1z
TENo72HjJ/OXzr30J+hHxjNeDNDG/LzU0xVnXGR/ZDcipFCLrEYoa57nhHEEWIIQFP7ahsb0Yrxv
D9NV5M9wJT3Lwy2T4V25VX7s2PEmJ2LpV8uE/UJZQ2m8AbQfvxrHhwFOn9I9JEMDZR83nKsalpQX
RgsjOHybYvRokYzTn3FrnHkHZRzrl4tnhtisUD6ivQfuMmAYIIMvXiSSz1i11x/zOeXDSd1qOC6q
tm3GMIl7hUAnFpuMTYP1P/VOFnq5xFViSe3gUAeZvGYqO1SkcQNz31WmgJMDUO09DoE/9pvGyI4P
AfpPBJwQc2O6lI/97RqlbbCJMavytr1TXVTcMXVNaMVO9qT6rF33LYMWc8+fOj90XE4Y81ttAIKq
PDmEK3ID+JTcXYrH5THhLN21/4zlE9OfovCbH30w6m7jxMrnqigMyg1IHHBG3G6ACRhfwhG2mYzK
9NDZM0wfTHGI7gANkv2tWIP0EahfebdsxALPUKFMFDqtx50G+M/oPDawrQEtvTYO7XzCEYZ/dWxD
7I/xLcj0ihUeekZM/nm2aK6AjwBesXbQ2a4bpyHb91jaJjRYyXgrxGhfTAT85GZdpeV/jCN3eSwv
HyPwREaX29SBerRhgGBv4DX5Vdz5hcRhJ+ifRoae86FEY39bciEQp1YRCxszdqq5Gsz0bcAa+heO
Ce61a5Uu1kbaj/xt7EKiPqNks3Fwbur5hDuRd+46Ihc3CFtgRaxUVuxX+nzvmwMg+sWBoUnZBOcI
QBP5pv6oRCGbcOxGhdMNF/K2R2R0wohibA/8syTf9NOM+KYQqrF3EmVRufdds3wr9ASyvY5JEO8E
HXD5DVDWD5H4XiAd2VE3095Z8gih0JxHOYIjWX7rUZdoL3hmeiYKRPhOcrkfcIdGL1FM8hEnNvvj
3Ivih8U++dqXc32TuPFykY1EnKBetFQ/EOrbF4WyA1wWYGL3KyktwuyYv6h5s3B/XQXs9OWqcMvi
3sqz3Nuu8IKzjaehGjzhjBGjdiOHGHUa9szg9iudIvcMw+bdMDfTw5xl6/BQM65DNxV0w+cSTBJq
KEb0TzAsJv8AfUy2sIAqTkpCIbW3aVsaz+Nk11b/jcG4XW3FlLbNNbhGfa6pr9ZDBy1GhIkdW0ga
oHBh0lPOyQfqEPHNiSOqz2qFNgJne4ADt9pZO2CnQ/LDpmWuVAMryyY7rGuwoCirCornRtkBey6p
XMpkDsB5X9LCcQrUvdPcQXPNbxHTdNn11BQeVCC7hHSVx7KCLZy5ceiBJTeUkONlDtriwvgBFzSk
656T+tUJloySW3hZ0TMOXHF23xivy/ZEYYgq7EQwQcr0RXtLgHPbbpzU5q9GaCPEWfjQv2Fp+8Wh
cMoiOQOQ1tRtxBONsLL6xX4a/Mb6STde8XSnWn9YVOlCvVyyTm2wjTTpxxbq117G82LCQsx0/KsY
ewiwMqr3sOqyewenI6yi6rpZb9O2lcTOIrUhAA72bVze/g/MQGUN6TCdlD8mZ+w5G30zijQKNqte
Zmf3PyKSnQsptjyt0UhSllNWTYXljlsV4YQr8LyHhW7X/KdWSAl11izHplsqHRaGG2sxvDiEE/n0
jrvnK0aiigIHe03cXelRLv/8X9a4DD8XBj2NOWEYbW8dr5bwQuDvCvrM98yhL0abL4xEMQkBY1VY
UfK/F0ai2cUtFEWPORlsEnYRpkdhqoR/u2AOswUh0t+saKWfCKgDmWnDPaupxhECZvId983XjCK1
JDqesZAmlumFJajFlgYus82p1+uwN/hhYpOdjoe3TTdf8cBUGnM4X8hLqoN8YUdpxcC4C23IyUTd
R15g/EXCML/MFq0T+AFNVFsgyH57UefVp4wBvgOfmfCgl5kmFRLIKQJ0PE3j6NxDY/APrnCsrctA
Zk/VhXMR/Jqw7NW6a6a83RBuGmybqX4vlPe1rYVt1///IRdP0n9tLdyWOt0pHvJYlrjvQbPyfSe9
Qi46vhPR+urrhK5BINTF2P0vh1c1q0K7nTkp5scH6UvvVmEb945n9auraFfztKSE2PbidY7wU4wD
Q/QkSGcFnXK9Yz11Xvj2+3t10/xrlRfO2HKIFSys2ZwaRNEnEiri0Gc69AUnruqcdRApqfnGd76H
V14VkT82IaaOrckVfvHTCJAPABpdc9L4IYZeswy3Jp8izNuQ/b39+155inBBYdUo6Eq41b8wQDeY
LcEHycyJoDqBfnZQ/h6qJMPz/7qOYDfYkvQbByval4dNUnGcQ2Jh92W9vK1XAVV0neN39sTfvrqs
QhkpXY1G8i/HWcwa4YV77LwIu8W9X7fiUxTM1nxe00ycwAEj8U40++X9/3mIkkdFpCRnl8ZA/uVe
F0SdaPyI+hMlgvmceLQZVlbk4VypGEvli9d/rmrc3yIh3jG+/Seo48XamtCEQOE5Tt6qvrzbf3/R
TF0QgqXraRgt5ZxyiL5YL7lWQAPcVKI+jRre4akz1GNHpgKqpU1xvLMxqBP2uR209FURmmJm9Pi2
eIVeyi2SiMg7VshpIRGU+IAyafWD+Fxqjyl8A717UyDJL0PioGDIlniewBQsVvdRd6ts3jk+/96e
uFxzMbgwZlyya16kDzpBUadpKpZT4ufqEaMoeAxrYn94e3P+/b1dVrnsF05owpFefG9dbuUuM42F
URU2A4k1DYgLE3GamrU/vL3Uqz8oUIEfuFgoYsv05zuzkaqufqxZirzsMHdBZi/UwXe+6td+ECEX
JMhJ5SqA9j9XwUAq6LrAJWQQMtF26T2sD1aaOjQL76UNvvIBgGzaYKt0PZqp3J9LwW2u0C368ymm
Qao3RTnhD2Wmi6URBoYiucZmNXmeAgPtVhTWkrxzsFz++y8+Ap/lHVcjWWUu8OIAA03NSuO28wm4
xAJCLJnX1hM0PRCHq7a1s52S9Xsh5K88Xx8E0COpjGOG5OY/f3QTNWmmh245ZVZKpIeailB3Zgol
tjf//VWy1CUnwSXBgyDJP5eKVYaJfM7ezNz5yRWzQd3FrFdJt3xnpVef5L9WerFphtbCQsaUy2mg
CH2Au6Vuq6BekMaI8dTicsJM1lf7t7+HVxcNmCZKgnRsKo4/fx56OBpoH0FHD3njO19M/KNsaF78
Sjg3pWPE88Lk9fvbi772+lzuPJeH6vr2S79wZGsxQ518OsVoXM5ticbKclE8AFF37zzU15bylXDh
4gWOwJHwz9+H9zQt6tTMp8nFFHxyW8RH6fjLzFPwzk30ypOEPGF7jD24C8ig+nOldnHranTUdMr6
cbjHRVTuF8JDPjHaba/9KIa+mNo/3n6Qr65JVBCaM+5AmJl/rpkuIIrOZTw6Qgsumfr2xVWBxfwu
nTFOwiPAxv5ngU3uHt9e+O+LXjoO9wF5tLa6BHz8uTBcuCrHF6nl0vMS5NMM2wsyMH7Wpal/SUxK
4nfe49/nNgu6tsc9S9CHehma1fHhTYnoW7zsrZ6eES+5Mk/7d97h66tQ0lI8C87uF7vF6SvcHeeh
PZX1DH0kgLb/IciUeOfH/L0p+TFk0fpcreLv1+YAnbpjNHSnbsLPDPZOvx4UeOK0S3Av/v32q3pl
MXW5vUnlwtLX81+8KqZbi27TZDhhuGNdDcQP7pM5Km8Xu3kvcOmyxf+8CyQWnFRDyrmEKrxM5gom
z2OgEPWnpunb4Sd+zXRRwizFLQaFsKZHho/jGZFPdE+CUUGn63DVv/1zX3mFmCDx+XG3Ewb3si3B
AXKNciDVkxcl5toeDHQX9Eaf317ltYdKtRLQzZEf5L289fx0rYmXqs0pKUWyj9byGeVuGWoXtvHb
K73ypV2+bcK+Nc2rePl7GC5MiTPr7qSy1T6Y2Y8zMGzMoJk5j+aA5erw3yOn6QkJ8rVpgbj6Xt4J
TU2YgsSa4GR31nzPbYCrkFqDK4Ewd//2r/ungHyxZbjAuXf4pC/81csJ968aGqVfAg8GUyQX7Wd5
vgTWdUzMkedsUFW4597r6l9IY6dnwghEyDloPwpsvt85z155n2wYIYggkdRtL28kmM2zaMWFtwCn
9xHvWsaUftpbx6WEXv/2b37ljQYSw2GOM1KRuAb//Mlal4UyaWpOKeyuK2tqvE9Ra0oEfz1AETaQ
ZMTs/uuSLgRyjk4XggpBQi/OAJg6VVWkWX8iYgInB0+FzF77nY3t+baaUKy/vdzf3yDLEcJIuIrN
GFG/qGTWCbgrGfzulDiJOWF4UR8sfus7q/z9zliFsvcSWGaD1b14jgW8Yjeaou6UDsF6i92Ofyji
AHL1xerl7R/0cinelK0VWB03jyI168W9YLUuzv3GYoDeje25r2UPU1XX+9hL/2vB8s9SfOzSx3Mw
+CuykQEMLLKusE8kiVRHipYnhIPTRZUVv/P8Xr6llytd9um/Pj0HA4c8H2oCKpJm2k8mUjvXwr7j
7Uf38k64rIKExqZNd+i6XvYnY7Y43BTGOTlUIziueuqzlIE+UbPrcBycLMQVMrghM6UPZzwO3/nY
XvmRJHVJvm2HOoVW7M8fmROVTHYRlpEC0sW5snxzTC9ig7d/5MtPmh9JOaQhvCB09AFy/lwFMy/l
ppwspyr30KaX6FBTbDzJkUlhdRMH8x+TfS7r/V+NItiTyHD+XM+sFtVQZNknBoP2uC3XPHvqOo0f
3du/65V9z5OjDvJhydh/3QQjbJ/FqpRAvUKGK6rpbMVjaQDIRWODv8E7y73ysmCe8gCBwwLkYC8u
A69u4Y2jP6Bt9hAhtVl2zcvVp7d/lLw8nX/fOTw9DnraDmFrgvBeHhxiUBnNLCw8vvj+f0k7jx27
dS0NP5EAicrTnWqrkiu5HCaCXb5WzlR8+v7kQbdLJWzBt3EGPjgHMDcpcnFxrT+4r1GRhxQ4jKJ5
qUoFDJiDu1tETSUIT7nRjLhfVEJw3U6oZIJf7cReCSINwROntaNT4Kr1mb2tNfvacUE4V1M44oJA
WIWWTj/vsahzqRwQ1LEeJrA6lG5SRTdOVp9E7jeEmUfUUErRgb+GTyBoimF0cj34atLuUZDJwz0u
PSrYcRCf48b9u/aBHZzaNJWeh03B4v1GGgKB7gyqpV6oOrE3wTfcxUpaUEyAbHZ52VfOCGVTlh0r
95VSUhwjZIGe/IRsVth9sXGw8aCj9YfWaMv/DGO34bY83zGLj6zTOtA5KHN9ZPlgcOq+zSeV4bDp
Q1doCrLfGE06nwOcKvaI34pPaHvg/JzhV3J5on+Svw9DmzxVeLFQBl3etlkaxE1VAbeithuYN2Vu
RF/BQ7hPneKYs9eqg6Zd2AafplapvoqsrU7g+q2Xyi/Elx4lhE8dJcPj5V+18qX/1H9BqLMoH8r1
2aBpQZQY2KBC0D4HtWyu0f0oPoOgizcWYH0oWlt0X625rvd+U7nGhJSBYvGlpYpmZFGD1jGj/K5Q
AJj8F7Oaq/SCIhDxfXExZ52o8FXntkTIBO4SItnykCph+ATjXD5cHmtlA+vz+8mixG1gNL2YVjWS
gsSNM3ngA6bkNSC3+zwAJrhrU0SB3oQYlY3La3VEmIxz5Unnj8WIoZJFgZbkk6f1pQ3HHklJUG84
vbQBddg02HKmXpYTCIzck7pJl4Cs7cP7remU0q4SOXpJGIjDIGA9diVIKuAZGUjR4E11desfM+8/
Y7InCcRkPLQfF5slBMeZBSYBOLeLJ8Ah8DmBAF8VfRr9P4ear5+/Eh5Z0L8OOmf0JuHE0THHfOAx
S8AG7ZRUFePG1lxdTBNrWdvS8TRc5gRIBVtOCAzEc5teu+kR+L9qjTT9PYPnz8FUlq/o4pYbe3Tt
6AlYXAY9bNpKy6ttBuWVfUu10oR0dD8gMHglyzpCDgkO9+XjsBZgKds7DGY4lr085XFTw/PO3QGa
vqBJERTVGZqiBl0yQfmrJ/vBFguXUgC4G1WarZHnY/P3d0T8NFbGnEmCTNxXmQ36yR0RFR1y92wM
WvurCxswBbVV5BtDa2tjzz1cDhvWts7yWqnMsqMBn/BVu7ouuMml34FoHKPugExw7OyxGgmHQ86z
qN9bQIy9EV5rjAS/716jo+VoOxUCQLh3ciNA4hp2NOpq4+A7u9qsGsyKJtHDi+7R/Tle/mBre4Mq
EMkPfQnjQyaehZmvjcideVXqpKfeVewD0gEp2aPqbOz9tcBFQqEK8jji1vK9pHZIPBv9NHldXY2n
oAibM3Y5xUENxuk2DIvx6vLU1s4aUoG0AUnyTUq973cEcGA9CBB/9TrXd8XJaPX2DmyLHzx0eiEc
L/NnVQktaeTT5YH/9IuWdz2IEegHXPVkyouRrYB7TkXgwiuUQZRoS0TGj9rFBcaTduXUVwY4COeE
U1cSHfs6CVE3qKC/gLMczK89sgn5J1gniUBaPoLO5BdG7xzKMUIq3kFeIDk1cL/Vc1F18ecMJbRZ
K8cvWwgcYR1cg8GfPsdVp4JRGk0LCCnoNeO7DKBj7+EkybdJThN6EQ4QoQPsmepl7GMbRLNTDaDy
WxTvblDN0fENurwwKzuAai0aYS63CVn2IqwPcd5YcHYHUvl2ljErtVS5iZOw/w7cNk5PTdtG1enf
x9RsSmTU+Sn5L/OuEk+JsJMKFfgCbv2hKvORbUdkOAJ49TXIqh1Fj/9mTDrQhunqlHQXCUgdUB0e
asYcDdvnI2gAmiWx4WQqw/Dcqe7GhpvvqMV+A3DBVanqlN/pa7zf6QgU6p2PCL0XZHg37HyJjc3e
RLh7CzizcqQMatMmTyTLIi9YfEAXhViIZ9ngGag9hChMqJqCtk+GWylarQky/+E03cbNGP+4vKIr
YcowkFgmf+YPmsLvZzj1cWOpJr09gcw49hBWNLpHLHv07tgJU2y0L9f2KXtUMw0NuRvqce9HM7IB
zVqIVF4lpxZtI4kQqBEpYjjYckKvxELAfCMOr1whtDBMtiiPV4o8iy3jFGEg9bCaQCShqnknk5ke
bIWJBeQx+2Epyp2d2/qwzx3pb9zZ8+5Y7h7apXP6r5l4Ai+GRg0tVxuepx4xpToT/NNjJgHo1Y4R
ezjKGmcL26pDXsfKtCu7qt5Y7bVva7k8rjEq0KndLXYvJeCM5FwjKsj80cFKyMPw4OeEC8vV5U2k
rY1koyE+135c8q/5//+VIyQaqlp5UPFdSZPEpzA2KapCPFDyAyo9dER27pSVd7rdwg3G8yX/XjVV
fgak5byqWa6DQoTZ+JNTUFnXEbgV6SGtTB3p8u9cOc5cV7iGGIIsivLY+58JRkXabjZMnhHC3RSt
RAm8gYW8Mcp8WBffHb4M7HrqilS5l1mLIjQcBJGF9DRu/fTK77K2vAF2HVy3+ANBVO76WodXo8U3
NkacqD0F+fSNOm6BO+mQQG0BQJ9fqXYE6N+GUPyrUUF2o6QsdExOJmHLPYpiqPmh1wPFhCcmVl9+
NkL3iF03tn9aSoOoLZLQqrjhfZiOZ6epMF22DDvpETLNbFSCSznykaKkRIBfEqxvu3GMfw5GWD4a
URD8FqWVyYPfawHsXR8Dtj1mpRjVoJRfX+uo0gWHTLHGHIecXlzrapPl3y6v5Ac4Ic8Vi+q9Nr8E
6UUuH4EpgrGIJQQmz+g2Em9kBWX/nxaxny/wq8PmQTUagzdv1Fn9TdUOKIbmfJhwTyFt/G0DEs82
LqCVjU5Fn6NEfY6kdNlNcDQELtNKMzy9APW+C0ztM6984wHvweH58uRXYiVvQvpdDu9Rpj4Htr/O
lOrWeV+UJt6aCrEFKTdZIaUT23gMBxLe6BNthvDfHzSUUahBAqNhyGWwDKZIREj/66hBZJZ1Jm1w
o1Mv8KD5OhqavdVtm8/b4qA4oIJMBPTml/4yhQibkebipOlepsPh1mEtXNUWFgAor2dfgG/3p0wt
Hy8v68p9wH6ieGwZ9DK0JViIp6PdyTw06Grb4E8ROhJYiztZ/1BXLtlz1VGmCqbkBgp0sAV4XglA
GNIDdgS6Q0h2F9+0zyY49/gtgkpFoRuqE/JZSKr/e5jjIgcZSKcUIskSKddHeKckY255SWv2eFPa
2GyH2pbf/cpRcGZE0AzZpIW/rIrH0nR9g4TMG5C/P7hoeWG1JpWjXtA5vPzNPvQtiQO8AU2kqlxX
Y/Xmdf3rLIDDh7mLRbNXdzbsciszbw1HRsdIMaezPdojleJMfjXaTj+EihMfJnxPNlZ15TzOiBO+
HIVbfsniN1hwENCUim3PhHb0JY1Niai55p8Kpze/4BMebDWG12YNqNiY63oCcKwz/6K/Zu00qVVC
9rHmbDfH0N6ELjPlUDRdszzQS8K3b8QeJ+kHVFiDqMeccbI3At7qrB2yfFJEfszyuCSjOg5hqtpI
c7rGKYGVu8ctB70qIAWHQrfjrSf/yhFxVYrWgpg/47cXGEiI76kV+63twXmKHQRC3ASlWiM/SAdr
E7s0ZttrJ3oC+IBwlKM22NpT7x/NuN51lHwP6M87VxEaNK+XN+HaD6PuaeAjJVCJURfJg1YgQd+r
isnZdYwnmxR3Z7ZdsDH/lZDISv/fKIsIYSKQhBl6hN1FgtQr1953fOnFl6E3fnQIAF83vdQ30tQ/
jZ5FGOaioWNNZxcijbvY2UjTk7I73LJlnbXKrrSVtj4V+VBih4Ij8E5i4wJPJ0U04FOOngVcpRKB
oTsRoyl8m6iy+4ZY63jG5cbvvkWpYuD3IHIEeEaUUhAJAamFxCJ03WBf933y5Fs9bkaJ6Kw99dGZ
La+kwys9HAUHxCBoTNz5zMY+RCBWrsJEosGmY/0L4xAZfyxj6ljzDziTmP6T4w/gkgp9risGQPGD
Q9Oj7YDIrmlstXBXD6ROqQ8+KgQH1RDvD6SNOBY60o1FKawY3VMck7xd1ZWthmctwfN119SGq+y0
MbLPmtWOCDAI0K8QskLfurq8HVfC79zaYTdCIQGMvTgnbtRqs+uL5U10Go6xFWCPFgvMvdxM3YgB
K1cmQ1EZn6Hmc8fw/bQTM4Fm5AhurSAKfyVwnNAtLvEnDOrxDuLbcG7RIbimpW9updL8zcudOaMa
KJ8RFGi+LkbOkP6Mx8nymgnxt9wU3d4Yoq1e2dpS0gPllUiWhe3XYv8jvzgmkWObXj8NmCUGWkZk
i/UvCNV+/vePRmSD0uAAlyKDfD8f3DLwiNEzbmYXv+ckiYofQG71u0gCp7g81FogoVaMofScrNII
fD+UkqMwWJbsj2yw9evAVKoXK8vEbcSj+1YMyK3bVr2RW60tpMvrivoMh4MQ+H7MIEZ0LcaN1LP1
oLWPCklYto/MrjyirxJvPA7WB+NdABqbpFUsDqNRu1WGfY/pRbiZExmKWb9ci89IPBkbB+DjUDxb
VRJGCHmkx/piG45RZCZGR1B2RTrdVPWIXLVvTs/lFG7Vcucler/j5xeyjikFBV1SjcVQ6D0kBFVh
eiY8e9jRXPIZooeny5vD+niktTmMgdGdgWcfinduF/qhaGPd6wOzcq8Guhbi0WyLPrzB+DlPseVz
25t5X/3KsalAvZhrFbGwJnnBwlB9cQ1whfs6iytkq7RY0DZHrs1G9hUvNbwWGqnVh9iXzutgW3DP
tVDkvye4Dc9dCT7/5BeWQYVy8P03K4XLuFPMMPgMU6zIbh3U0Jxd3FJ73EGyULS90/nWW9ompn4V
IRL4ZptoLaCSrZj/walXf6sx7vuEr6rzU6KuW+x5wnYjvHRRYnxY2c1V6Jat/QLXjBJXMk1V99QM
aZzfJDg0PE652ScnvyunXzgo1tnZLxDvP4w9kCDkNCvx0sOOB4NUgfLdg+zKtRM1OZxfjDTv9V2A
TMBbmvhhdyzGWKIUQsJ8l5SKhYleVkn1Gh9GNAE1NVN3rT3LqaeW3lob1/jKY5nGO1e4PT8YqXAs
DkQkVRXXhET3yIJxaETmyg1+qlXIbYhBtWbcdaXeg6NIYgwtQ8tN0eMUdv/AlaV9mZzSrTcypj8p
8WIzA5zhGamxmTV7+ZzsZNejFqnSmMjCZwc3ZmQ+YgTJ0LMe6jtntOURf2ekL2JaV4ViuIfQCGMk
h3SdHpOCeBBV5ZfLW1+bl2H5oyiUw8ziLUEDdhGDp6xAVjIthGekY5sgG+Io+W2Uo8fBbnODL/YE
huU85BGKLA3C5/E+c9VJuYabI9PrrMyG+GREGR6VGz9sjsjLH0ZTmUQfkDelysUPo/0FznQskKsK
i6JDlcwv42M69pV7N7pq+2NS3GTcdU3iFHvkHFX8AGhk4bVi4CP2KjI5qGcFrSf9oOOUWyILIeUP
2vPjpzLSul+Xf+1KnBLgepwZVU32sXwNmZh7Yola6zTLM/U5wbF02I86Qo4bq+J+XBQK8CCLgf4y
mrW4xroWIpYTqrqn9rn7Le0CDBwAcX7SSVXRtsGuJkPiuUeAaGhSRI8qrBS0DWDAx6uU2wXUP+Ij
lA/BCvIb/3qHKXC/kQmqiMn8yzOf1EEtNhPIjaAYHyBtO7rnFFjkxlNgbYm5COjqAI7XwD+/HzYq
UXFq5ETxa+oEFrxZfM3DQWwc0pW7TRg6cAAMtnT62IsF9lOY/HBSDI8uADbxqKa4b61bBo8GCOn4
9M+7hocGqSQFabhnyxBFVt8NOaLYXlFmpjdiCPI4yTjYqHuvLByPR5saL71XwA6LKVW9k8co6Ooe
aWVw7atI3EDmqu4vz2X+WxbHFeQGaD3hUurlRfD+8+STtH29r3ovj3zf/e32wkoO8AoM1C8bDuBd
Ts96Y8yVnWjAZYBoTHLwsR+eT9bg2AX0L63Sm++9OqNTkBvZ2cjsHEq0A2/HAie/yxPV55ksZopR
gUnxA/4JBbv5jP61/xsd2+po0DuvS7A0uctEBVYOaX56J8CZ6geWBycrrEblLCAb0ONG8cs8BmYT
lrNIPNycvgxxDomyLNYOAYqKwacBdvHnPproc81AjTs7rXJ8C5Kw1F7CgJRnBxh/9lxOCLg/dMxV
km8lV9UPRYZacU4IGA1ALhHZpz5NEIrNyK6Dp9TpMmsXFtvkzLW1Z0+By6T8o/Ll36+CHbq6bVRS
enGsj88+hi4YhSAsCJxFitNA/RprFK3qny6v/so2m1tzoPXpz8G7nc/vX4sf5hUCbgb4dQ0S1UMa
oH6OLpC9h/LqPBKs5EbAnaPK8mNTo6QXyQN3Jom+H48SWEsCDZAcW1Xzsc+15g3hrnCPagLCo7Wc
3gDaVHvUn/KNfbZybHlbEoNMng6s9GKbmaVoSr+mB9oaDTJoiIxdmYE5XF1eT21lQRmBUzRHBzTD
Fhl2NTlxX5UWHLWoRbJEmr7anK1YE55V9lbAhi2SaYdZkaIcUmSIphuzYU88t5iQJjsclX35qw4w
CDgR6DrEzUQtwP0USv9ZYEdtbPzelW1HtKSvNnOXPhKKsBfBu7iOaeIh90B72CofxjRFfL+TetLu
otpPvWKQqXu4vE5r4xKiwRMAeRZiCSopYx3hGET+PaWwy3PayujRqAs8gbtE+8Q12SDIWkevlwdd
+TZ/auNU/mZ65LK/33UDiuozf1B3phKFRBV3J6dzjkNbvPp4THmXh1vZcfj80ZzlflXpSi+OdJ0n
qtFhXek1TYv0h9252DAYZboFz1hLzenBztkmJAOXQPH+UE1mRTsQE0vPBAs9HfpAj37kVJhmad98
xBY5rA1PQ7+3A6qRRM8qeuviqjMqE+NzYYw/Ls975dvapDQ6n4nkDfDh+58z+LmCnqzaeBEWm9h5
p5H9WLKPr2QripsEmTFx1NKw+PdCy5wpciz0+dt+6PdMSaJGtCRgFHYIgfs+7olpEjTnjrTgeHmK
K3kj0svUP3jbUmhZPj1Gd+StGpWNV0yhtjcDS9tVteru1TiSp0Ev/SvNV+Up4iydQsz0Xi4Pv1Iq
1NhUdJOIpdQoloCOeALbHolSekhnTP5B2C2SRDk2BQ8RYtWw1G2EsEAqsduPepQaVFljLfiihij/
bkT0lQzPJockg4UvCBphEVcHXtlIPcLcGZJ2PFhgdKydoQxtfWi6ot7qsa8cYSI4DAbOFVC05TXJ
exfolmzgdvUFiD0ZtmeeWe3OxUPngER+vvHsXZudTYCkmMHXJlN+v5dDnNlK3Y2lh1AzpO2q1vES
GvIx+IYnRyM+Xf6uK7cjTVmeZ1xUbK3laDT0S1QUawmbrJX7VtEQ5Te1wmtjTTnZAwrBg2abjxVq
UBvx2BRM5P3FTLllTpuZ5tyjXXxG4C2xX6QQiGD4JRzVjlQdo4c2m3aUMVRaYFBH7qfU6Z/dOMRI
sTCc8Qvi30p/AMPnU2V3HN86BtPkOChBlyqWUY7fI6DXywaTh6kaot2Ih4J2QA2qrI9NnyJe1wSA
Za6cpBhmFfUJRdBA97XfmYv3DJqOwWjvbL+0n7WyUdLdhJbZvd9q5u/E1pTwZA50DTydmslLEfgo
AXd13gL0aNpnt0eA4uRC1EAGUJqKzscbMafs7N7tUP2zEsC8mJEdTFiJqOuEfv+7CBG48yDtSXuP
74uZH2q0Jv29ZkU4xe3MDNHlfVCFlrmxzT5+eI4yWE7KZRpvsiXCxYpHiH5IsXloZ5fG8yzE4P7G
XqsNr9BHB00SZjVck5h46+9I2cQW9G39B5AXUbZQtQ8QvyoIsXSzFe5jy5Dx09SArUGluKnuArK5
K3pG8T3gjubTCKP06+Vd//FMky/NLQ/yD4LasicXNfTapkSf0FzmTlBtdEZVjOR2PSIqp7EnLbo8
3sczTcJBEshS89xBbeb9mU4TO6xw+4FnYDT5MULB/GjW6n9k1/b7yyN9vAnfjzQfur+y60GIPMK1
QvUkRuhHObgtBkwdIvjciScRYgFkDmN1dXnQj2kHg3KKHY18nlLUIgOV8QgfPWR6wqeI2ke6c90N
Sb2R3NAi/hgxyKL/1Kzp334I/Hk29pL6ydw1j/P+Ve+Qu/3uVkWi/yhtSBU3qhGK/gq2GWbqMqrR
F/fRuUYmPkVj8Wg0wq08UpWEkhTgtXhXWqOcDpjxCix/i2wyd7omy2qXYgw2C+iVZXwTuylF8cBK
yhb9HbC1BwJNW3lNaaTdA7nFJND/d7pfpeHDjA2jSqI9HfqTgvy/hj1mlQx2d6jChtiqNZpE+Tv1
8RgOcLPrYNGMevughDZZKKDucHgBEqR8tqIYbcwgDdrgxuwcTOUwmQ9++5ad2AejRK32ULURnUfD
Cpvd1KM8uJ8wv46vqPuX93S0o/Q4V5cmZFsi65NBryREdkTmbwVJ4skwfe3RAfz+UPPjb0Tv4lwa
hIGKWyUmYc1hmihFoMcdx9UthGaTwjOa76+a1JxkH+JBNjA9Ke57qU3x12bCnm5HZVxSaffJBbge
s7r87sStU/+UaUFRFMkvN7wxUQ4c7ydViV/lOIb+oaqavjgheepedSLX5RumONEzwqFZcmVZqEOf
HYy7ige14Mi85dQEauarlAG2jFYDkktO4hktf7S8mr6N02M5lG3xEFdQ0/bqYDrRD9FQHr1unJqr
RWFh9L2W1QJVQzPv3DPC/37kcXhRD5mw24BFXkrE55NaG6+xiHWcfR5CwfuUSmBZ4KJzTCQcPD/8
b1YZW9dSCny8KI5T3tcp935VzLrpKIlryfCSTqVwDw7sF/2TH8VGeYT1kCV7G/1m57UPABDeThUo
wlcLDe7iR5AkirYTdi3Peo3+GuV+1R52RoxK6K0i/aDfDUNLdjXRsjZu6iky4nOQFTXvqQYk+Q5R
YEXDCXu0Ijy3p6o5IZjIrZc6NT0ANTb18kvXRHb/pTGVRuzSSogfQaWHzU0R5Xh/BE2IoNFA/FXP
I26hA24iczrnSr34ZJoWYRLypa2esKRQEXS0EOgdMkC+Bz5EXh8klfgIAVpLM+KjrPFJB403pddq
gffxfipN8R1rPR9VXQz0QMumcnzERgtvPSfAlMpFtlnnX63hrsiSsUJaMw/bfQLA4qfv1xa1oSSL
y5vccYdfbmNH3FF9yWenUDVgiR7apuLZEqrCLsWjNcJllBznmOILYe14QWDHx9Us0n3TOVLDUNvR
f9YmOIgjnR86/PiHormUhbLJDoGo1eiQD0qUnbWs1TLgaj5y/VHpxq8F5sU3Fn5uNMUdP31UTWmZ
RycGq34Nr6cbr0tXi5qTPdm+RwxO+k+8JKI7vEbU4irtLVnvse3mYNnhSHNxCMcsuFU12evnNFX7
5xTlpTfI77jqGikCpPvJtNrw0PddgHlOqcSoPlp1m+z9BpHQK/wGpruxdqobVo1Fp4NNK6uiBZXt
RkfNteMUu5g8Akax2tdBlbX9C7pHiwVt02L3xb3gY1ZdC+7e0cxn0zwgIdC4uLJ+5bh7aG+DULvX
IZL5g5YK7bMJTSa4isI08vqhybTDWGBtBm6xqusr/grd6xxeXruiNmnZIBS0lbz+SREXKeSfnh/p
I3B2CojvbzscrgvkSRzL6ysnUPaYU5j3VJ5NY0+1xX0BYhn/huRg4jcFFq7czTDUet/UfW6hXQ74
YkeBxC5PqNopxZXld712wDo4Tk6dg5jQAYvK2jkErlXWD30mRUuIHIP8OVAApd6N0wThHMbEbCfC
GxH9Znj+/Z6Gi+N1Uz1S1IoT/Y32XCve/vnKpQ/OhQvIBUzuEkhQFd00ouxhe7LK43OIP9nNpObt
Ro7+8dEJlxrCAJkiNIwP6+u6UVe6im5T3u6Lp3ask28YjRUlNthS0zEIs8PrPEPleSfqqrjC+ab6
cnmeKy03ytFzk3ouobgfKuxOUppRnEaO58soqEjYQ+dkZML4YaAR+JwYo/69NM30ri71+i6KAufU
BMLqd3Ztht+DLh/8I6av2BDgJKFtlB1W0khUodCQQNdBfERzKFYknKFVUCPw/WpPZCtPg+sON7la
jzdql5v/ntyh8UhspcEBDF7Mv+ev5E4GeBbKkrWIefo/1lilDDsSlfTsE67CXR5Z7stY+O3r5W+w
kt4BEdaoOZiUiz8gL7CRQgU5GW3PRXfkQB2iu/VpzZ4uj7Ky10CRwC4gqgADWp7llhMuXZ8draS6
m+549/s4hse9fp/rRvJaV2F+Y5hld4ttZP801VO1caRWknQ0zCxqWgL6j77ssiDTGAtZs7r4A8lD
owM1LQNQ0AMGaOfLc13bODowU14/cwljiStRYR2rQyuYK/XPnY8nO69u7n2cBNx7DZbbxjlenRr1
KerDaEx8SNBF3DQ4U3CONRH+MAKrup5S13pK/UndmNnaXuGo0q0HgDRHp/dbFBSESLgxgFcGIe/f
tNfuza4fny6v38dXDoogtKiwY4U5h/jP+1H80RJVpw2OZzaKehPHgYKVbGiziLI80/Qp9r1g91we
9OMiogjw56KB+zKzb94Pak142ycdNVuBMRaam/h2gBEw4R102vG/GYq2PDuENu3yLODLUvlqX1PJ
HKPwhNynvgsNc7zKYj/cOHYfPxhVRdBotL052x+w1fi2RSG5u+NVIRyKCs7BHQ+baqPM9HHDMwrd
HhSIwGNSSHu/dlMKfiruDdsjkvvqEVxukO70wLRx/FKybodeKYLs/76ILiQLCuI0HLhF3o+pxg2n
AZc+NGvFnDZzCrQ9uZayt2TVb5RTPkYvkOkWErIoQKEMuuw6N00TSoySTK+dXSl2KP4E4bmv0hh0
cw9i/TAMuoOFPMk7BsoAPQ80dYd645z/kfN6nxDp4FM46XTAKSgsIRdqE8W1j6qfp/d2Lg7gTqz8
uU/Kur1xckqke6DVbrZPeSK9dNiZNthGqdhDw9yP5LcQTdn+IBUsqc4Q2vALU9FvrW6quLf146j0
mBRp+Elu0aJX9iCPfRI4C/7tzEx8/6XSyVZKUiyDooU2HaNYy3ASw0Djn/fDnPsh+kTdiz2x2IM9
jp9uHbmml8+OyzKhSbArI/LBqUrFlm7RHOcWH0JHo48jRdl4phW8n1KM/4oMVIgRCm/ifesO49du
6u0Ys5VwfDDIYKp9G9rqbaTLTVmLlfXUmSGNGZVqCUv6fnBd7QI9scDZVzZlu2C0kr0cza3IsUJe
BtuJZBp8WQQfQLe/HwZNlMauq9bxUKuVd/DxmN6IYfpjIxQ06XiXjAqFNVWKilc6KSTsl4RXQZIr
eg/RXw00zO2t6QckLoBtVF4Dcsoi1oodAgsyw0dnyrEPoaafHp0krq9LCbR7j2lqdFfRSweInLT1
N6vjOsJbKnTa7mBzNahHyHjum6NJ1LbwxtXv3YxXPs8/oRR79Htw4tanHKVbTCPcjTRibfFNurEm
rCMIVcsjmHWZz3+MHc9pm/SIebV+1oHh/HtwQ/yRHghRh+qpWNyAhav6VjCQekbw8veDtBOcBnJ8
lapxK7StTgjULvCYP/oei+JlJ1JCLK6WJA+NeqAGbh5CMrmN6t7K7Trzpv53lMWEKOjFlWEkLJuI
JlA7ZXYKBr97iTEU2hhqJXtgKGQ1Zhg219IiR/H7KC2TIHS8VtV6rJdHDCZ56eBySW3o1q1o1kOV
tzfSh5UrEAYTx3GGuDtiSWLyJ4n9mEbx0ggxoTHTqT+pPV6RNBSGY42T0sPlcLf22Wjr2NiIsb8+
wAIztR46o+9tL2Et7yfctfeAz5yNe29tLecWHJGVe519/D4GuCmIoahDkI0KpPutwODbxbKTugqe
Z9dl0yseBlLdlq74ymaBYmfMVDsylg8XhkOJL615d3vpgNVHVCqBh8kbXnFu6GykYiufjehNI44X
EPSzZapJdAenl6sualNhzoMkMcWboivDPV2e9A5KZbYBzlvptAKSQwIY3D43B03f90s6YO4Q4EPo
e1R/gzv0texfACX1L9Sn3JcB/OMhTyQBcUrcQyIy67GKC384Xd49K/mMTe4EAsi1AE0s7y8ynQJF
uCK4LixK63i+x/3NFI8DOiVoFLyGlB9cPKvCJNy7Ig/I4LS8jDaC3Mraz+o3+EhR60DtcrESdphB
pQaE7UlNncadqyrZCApUGX/nk09IDa2w2IjeK/c273mB7heAAmS/FvvZMBEQDQdXwUNnirwB/MZD
gVfevovG+hyF1bDL3XDadaSbV5dXfOW8wmufUZnQX/QPn70PMrN0J4qXpi3th97CR83N3XTjvP4J
bovEBKE2BJN4ysxZ4vwz/qohxBBJg8mtFBwPBlXDaR1Fqk7D7XOX9GAMdsC51f+oip08xPCiMbVy
x+iTitnoD6FN5vSShUns7yySw5CU2pyG+yLKimwHxBxp2VKrLG3vKp3EmSVQIu0kpWb7+DXFKv5B
beBS6MRcfjp2kFlvG7iV6JW0qdZDcErxBwut0cFMfYz65LZL6TPsOnDr5rkMAu0FJoPbnzXQ1fQ2
gk5/avrG/4JOT/Qk6zwVhwRr7uZIKyWUVyM82McJ/SsMlvrZAVzyXgWpPlYGtrPJ7DDcRcbwbCXw
9/cJEnwDtumt9gnHCQu7MjNLn7o8zKwDrqn5S0e2hsOjU5JpSF/BscqMgJXu6yGrgWNW0m4OWeeW
2V5iQ2ftZKDhNmfSH3rimulA9yO50u7Cdqjo5RRD/mgWIY5NeDFgHu7k6SAe8hjJISDjOoapceKM
1zkvld+ZKcXvNgDgXY6s8bEP2uw7opSJuxsoZzd7lcb1T7jG+kudRdlPWpr+t7YO6jcnxXvhOm7j
6TPcKkzxHKZaI73ROrdQaSFyxbaSnrALo0LqUzzAFhNRqRRqW+wYnzPFtsKNu3clcs/ZNwAsGs8z
Dfz99htbp9G1tlXgm0dfxkFYdAdqzTkaRh5tXIBrQ6EjjUgGeThZ0iKjqDA45meQqKh5Pjwiv1I8
5LhsXUf4u25cEitnd4Y0ClQxIAd8uGtp8MU+JnKOJ+mYnBNMPu/HGMOsyxFiJRw6MxvCnFF+1H0X
a2dhLIVxve14OJYoX/mA1U0YuWoEU0V3eDIVTtEdLg+5NjFwKCB/QFWpJC+LzxU3QUyDj3L2iOyG
YnfdXSrgrl4eZe1Lkfuxbi5lZkoe70dxwl6rIvDiXt9o0yHpsuFgtP0bcLJkY/utzocIC2d95uTq
87X3V/QzLCW1rJD52NhRn/GfxOC09Lf64evz+d9RjMV8FIigeZoDRKMSlu4T1C+uaBxFewkH9nx5
6dYmxH1FTXgWu0Hm4P2E8Ld3Esz8KHJouNQ31EJ+NYod//znUbh/Zzu8mZz2oduA/7GTKnXoekHT
ZUe9LcaTVhT5v58iOIQqlxKYOlLKxbLFyD9kmNy5uAJEjsYLrffdM67SvdxYtJXvw4uJlswsWTrL
UbxfNKlOfpY1NQXtsm1fkj4GKCB01NPoolfBRhKzNpjBTgNfBabrAx9B+B3lF8nDBjKGf4BlDwq3
6YYdrmJbnnAryYsLFBh/NOrXNi/d9/MKrJzMRVCoTyl/KHv8PemP+4kT67uxUEoJIKBzfuYhbnga
7+7Hy5tkJTyhkMyn44lD6rSMFaGOglU2UZTFvDrbKaOCI2gflgYs23J8Qdck2PiMa9MFjQgNl34B
/yz2/pRSiIsBZ3gIQiRv4H4xvO0afzrQC0rvlRQMJowM9b7pavTxLk927atCk6BBitAU5eDl2KiT
Re38ugLeO11LqzNJdczavgP+YYiN+LhyyKF36Xid8CJAU2sxWEMA8Se7sEHlBdax1t3s3slEujHK
xymhSkFJner23FFcLment//D2XntyG1sa/iJCDCHW7LZaUYjaUaywg0hyRJzznz685VujodNNDF7
A4YFe8PVJKtWrfAHzBXbNrg4wB3OIBtat2+j8v1k7fp/bHDWUDRGf8yApePQNV09EQBThSl1FFyK
mkbPgSp9jg6ibRTTxtDsz5QUzehhHGuOh7bL28krc1zPXb3SC2xxdZ380Lem1tyD2d7uKfHDGKnC
xYCzthYBkVEYMtsiFvnJEoZH+p7pTwRG9SMOxEqFzF7b6Z46h03sZiW2qP79bbW5vABS0bYm2K7P
0GSXGG7ISnCJ+97IPQyz5wF5I9CfrhS25cMwytoXcJFZ7HcjymZvzjB0mTSPxgia3YSrVQApG0wx
8doIEAaH9aNLjnMo5Grwi8DRnvMw3ZvjbNS6XCjU1TbqMdS763KraeqasVsZXGQN//RB72CUonZg
nuYer9Ne6WTfUBJcQCp7/IB/MfaS+lg933/pWxufggsECQ1T62Y4gdPC0LZOI12iadS82Zkgz2Zd
4auFZeycsduTLC5QWqbEDEFlX71gK23NsBxL6aJOWFToCfW0peba/7CLGGCik8bFI6TKX98D1tL1
VVHY4q0m81FWMmwcuyLxpxQpqR7rlEOWjtohthBxvP8qxX/5dXXJ/Y1LhBDTBDG1bnJFPcS8YNGD
C7q/plebmv4u7OvCs2WpeC8xgdi7XTfUsnWY3+KssubtKBDnNx2jr865LGAHRN2Wp+p3FMLC+tkY
FjM/FnlffLG6TvvcDoWeeRaO9pZXBHZc4k9dNn8GqHsftbKlu3P/ZWxFOfCQgKqFrgVIbnHa/5Nt
Gqm9ZHJTMa/PjDQ/DmOavshmoiLWijrfl3GWleoIfbz4LktOqLtI4xcftdhSm8PYW8ni1VKlpDtb
8LazAwSVdIRTZ4g+0+pHtalQQ2ks65LE8vPc548lMuSn2GmN6xwqmU968C8e28shzOrs6/03ctst
5D3wP2oYBCNu/ADNQo00M6dbGCrmu75ID2nUeACRsqesjIC9obZ5vr/ixtkGOoLvLdemzTREe/0J
wnBIJa2unYsTRADAHXnwo0yR/62U+e2jbzq7JJVcZ6gac4O8XqqvZvhe4IwusZWrniY1/QHKV7fz
+TYfCKaJwOWgu7VOPNJYI0mlBXMBpoeZKYUfFQZUw5dl1Cg23v72DGju/GeYFJKWv34kNKhUPZgo
oUMTUCHY0+KAJI6Bz3OwVwOKbbeKHICxCVjcewww12MTuYS1bku9c8kNo4/P3QCFzA0mrDFcTKem
0pPNGCS6Otjhi4zl495h3YhcrE+aRU3A39boD3ofNikWcUS2peVgQwzwF62rD6U1ZB6ktT19742b
ACA4D2wxsIXOsorR8E9VZRbFfN8a4zuKIR1V/Xhv5rn1VDRbIGmRkHPBre6beZCYA1CYXMLZMeOr
ESrlSx5rhGG5soLeR2zo7Vh3orDNMBdJgo2x+4ilZKuGVHHWqP1W5bZ5rPIleEcnLtujdm6dBfRl
UYSh8YKhyeodzlLeOyN79DJV8oi8K3rHDT1JT0bceKc7u7EU00FUu8F9CF3Q1VLyAjxCm03tElmg
6P1lZPJBy8yQ/lRRm+b+/XO3dXPQmoVmJQIX6hqr5dJaWcYF5aILyM76z5hriIGBO5ZTN8mokU/z
UpbTs9aMC2r7YYNAzODAnj6kqdrQhW1hs/qTXMnZzv2+sWttUBO0oNhLdGtWMQ4BlDrNQyj8mS41
XxY5/DIZhfR8/+k3FnFEWUf5hjjVzaRMjgJNwa/ZvCiVGnoKncKLNIPuv7/K7dEQDS2gGuDYuZ/X
qWcb1EqvC1Rbb5fVR8nsnRnPrtgEKrokP+I51HeC6W2EY0GhoUojxUD7YnUWU5QurVZBbw8eX/Cx
M/X8OMVO9VKCG3GXORq+wjUqPCcx2p2m/+ajigufHh7Q7HUYb5Wg0xJ5sAC5T/MJSFHFMEkzPRXC
LZNI7e2qCKi3Gww5uTcYhN9EndQxmfDXYDaDYTqVU6Ccm2G03ny1I/cjmlEqgsTkgKu92KsIbdIj
si6Ql+F5yVr4WDTLT0cdyre/P1RLaRSJXc/EfXUN6lY/pOoIXA/VbPVJ7R1g0V2L7mwjKcdFjo2d
LuVtmsSkESINunlMjFHcfX3tNtaQRCbMKyAEiJ8nZtz4E0oT3iAF01VK9NlDuOetruU6uCHByja5
jbiG1xM/gBmOurQVM9XGMQ9xiT0IG6ryhQL85/tH7/aAA2kDviAmbA51yqoLC9inZ/0pOE9mHH0c
2rG52JUy7tlq3cZssQxXLIprvMQ1K3jWOjQu4fadS1uXKk9SlPIAJREPXllN90YAm4vR9wJfKU74
WiMZiWSd0JgH51k2s1PbV/gxmXVwjpR6Dwb8d+75KldCtpKxPjkJzXLjhr6mYHZm52YTXaXZBrQX
Ic9h+XKfIoPUzHr3a86rcTqUKK+brtxkaBH1Rlf8KBYnKfzQMgoU/Kep/lIYZf57LGg6Hfuln0s6
DVn5M2JduGL1WAeebvRW5iVLDRh20mzJeq+FfDPVDUP8at1sSXQLoaO4z7yyKFHYzVXU0Q5Ln4bB
gct0/qLVQf17nNME9D3Arh4FKQAdRPYZbWPBaPWI9RZ2ienMZit6qxu8agzq94a00OLKlzDCq3LR
8i9LMSKStTTF8GdJwuYMrshQDlHhKDi1j30G4UNe0udpsaHBvHHDihcuTHSYzNJpXNdMMBDzIsAB
6RpMbXhg1FNcChWAw/1VbrYQCExOIGeQigsk4SrMyJGEREE3SZcWTNhnXa60Q7Yo/VMUcKffX+rm
BP5d6q9aBCvdYFntCBkIwwCdYTVt7GtDoz4sRb4HIthchXuAfpJoC6xz+iXrexN9D5ppY+acUJGU
/AL+2s6z3NxuyLUgXyJ0PkHh33S9q8VpksE2ggvDRdUPrC7zFEmNvwZOn1z1Zor3vA02vhNdbnRz
BfCNC3118TAKa80Fj+Irxt5I1raydQrA4rlRNOxVRbeATh4Oq3mmFEwxhfb966ugVGa1BpYpXZYo
qD9TWWrdQTTTHpUuWQaX5sYwHOKsz0aojsvIUYnM7oplYPicqMn0rBaT/DIZWhfhSDdJvVuWamL7
HNziJ6PnZm/0tfHJiUrorIh4y+dYvRtlMZOpg8p2sfIi+Sg3ffwdcqW8IxukbX0ClmDawRgUeM7q
hlTCVMpq04FYZUsxQ/goHB3uZI0SY27gyp3TYbIXtw1iJFpnXK+kc8jQHo9wpbN/5LGjRR+1IpQG
FN8H4ytOQDCmIqSitHNapM3sMn/sLH+UCZ4PA4o9qWdERhN9VIIpNRCLyc0EGVm1M05SHEutByQ9
/VFM+jB77WCAV0QZsyDCoTCo+YbV1/Ux0oygpNUtg7UAZ7T8oQtcw30LAnXPIXrrK5BqqvxFXYTS
9OtdIxmJYuBeQB830SOCbT1ftaCGUHo/imx9BUFCQj0IsfObKDK06mgUfRFcal0qfvWGFr2rlGzS
XRMB+zdjvjgJAMzE1YoWp7MuiZQBkQ/a88ElS4YU2uGiuoaa5Y8g6Qb//nPdZOpiKXgSdKroGd5M
vRFS7wMtYDoxx5PujSa6D3ma2f4sL8NjS2PrJBVY6dSTaf6+v/JNc46VhQAdwYUG7k1/eIgQq5Ts
0bnUDhBFt5pT4xzntAXQbqw9yUaSUTUz4HW5sfhw1sqdzHNr44CWoHBHFIqQs9o4o7LIXKetczGK
ILqOkbl4qAHkx/tPufV+QTDING2RHoA+9Xp7ope5DEYgORfdapC4w49mOGVGlH0TRK+zJI0/mtFq
PUB5b+4Y8H6ZOInriCkHueHrlaUS8BZO28HFGBftVDWafJpAOYEuroq3dgzI3znLnAxmafRexKv+
T/O31QcU/sR+DewmfSxUuXgo6t46NtWwV1lufDW2KogQIWZ826abRYsOzZXwiqJ4+0+thYLxmQ87
8n0bXw3OjahLGC9TK6zenVnCfZx0BOi0wU7/hOownooBhq1fNaPzfVFyjbhmFNEpT6tgZ8dsPaFg
cfyF64pJ0euXaaWSbXdMwa5V2Rsn+PfaeJB16DiH+ztTPMPrzBoIMr0ACnRmUvSqX6/jdEtaMDYI
rwvULx+c+XnJB9+Ju+mMp8mer/bGGxU8JjiEtDrYzas3OmtzrKtRGF8jrar9LLOcY9XPJqY6ZvJZ
q9X6otp587WDQLKzOW8qTEFSgc/J8SPMMfR7/ZxTWjqIUDbxNTPB+E3KYJy6LEs/QafUHrKl+QM/
PthpuPyN0KuXC5gTAS5MKhhMrSP4nJvADK0su0JNqAKf3rKEhJBdhq1rjXY/+V1b5smxi5NSOweT
0g7XHEQbsLUhCr9k+PlO7oxK3C+Y/KrhDnpcVD5tf5xDVKc33Kwt287VBrap2+pSeFKkydTcxmkM
mzBmyO+nSFOyazOYXXVtoybo3NLqME2PUb/8185nuASSE1+Gqm9Utyqd+AlsbfjVxHf3axDK4584
lLHpCmuwXm7UOeov8BbZtwKzgtA3EQOKngwDP94uNfRnBrTLk8WGhay/yObsobVcf7q/Xze/I+ee
+hbE6k1/t3YKpR8zNAvokTP3yhelU9xcdUbDbfOwMk/jjHmbN0EY1XaO5MZVRVHNwvim0qP4yw75
T3xDryVGyjyPronVZ90pG9IQHGMb6sZzmbbNOzb8+FMCL/2etLhXH9F2Za51//Fv+6Ts4797SuTj
BKfVfRUrWtaPWhxf5yTt0o+ZwbUNnpGJPUQSwpLbo6i6eBLuyT9hqE8fJvyK5AME0DbylNoaXpZB
S6SdiuR2rM3PQt0Q3D3Sf1BkVuHKnMYgbDtCZVm07eCzUFt5Q13BbJkYQiqukyuxcVKUoeq8dq6N
zDVaUy9cO9OVnapy6zsBKUZQSmOSc4NU0XsAE7QDwqsKZ/0gxpx+Us3BU5aBsQpyE39WqSgO8QQb
LWVo/Ov+JxKPuj70ABaZ+6H3eFvABPNQjo2Th9dCb2rXlmbjMSCp3jkHG5koAuMYmYBSY1Ou5+qz
TQUI0YpVQipNYE9oorDKcayXvdC5vZQYnjLaBa29Sl4oQ1srcFKuiFR1/K6f9I9aoowHNCzqnTx0
eyma7TwWBM11/VyFPVlMEobXJB87nK1k/ZAXy+L2Q783Fd7cspSzOG5hgSnARq9vhGbMoqLE/vCS
Fan5gO5M4UuBZnzSpKJ9muIShTC5yDwZhdBjNykwvbQg++f+Xtk8ziD+qSREJ/JGb6DGWSyOFBKZ
Xpmtb4w5Y3Lguqnet3KWoGSCZWx+mlI9AtOdEt7e4adRLocy1MZvpa5IjquahbZnSL0VZNnBwpgC
p6UbeKqc5otFFAmv3G3DT6TYJ6DsWSh/toKufUBSE/0JdcQI7v7b+NufXB0dRKOoRMjH8SLXtdef
BM/JgQmiFF+ZuqBBX2Oc8rMEl/6jnGb5W6H29fMwW1nxrCZDiXJJLfeyC9svQV8nayhKna6znlHA
ST4vyOhmbm4t0g+8AYfCK5Ze+aRVzhy5cVHXgytro6R7qNgo/cE2o5muglQ1x6HUVQjBDhdrPVYt
bLw+sV7wRMiMqwb3D6upqMG3Nlqi9jvjiyJ7yDE9/BfL34HKP7MqH0e4v1B1ZG48FIAiYOtzljwn
c13/KyVxOXolPAAA8uidoI2UR4nmp0UZtETGufzR2kqpuAjY1+iyJVr+gdJQKr+2tlE+ABBttZdw
mVI/19ulfajbKflVR5nxOw6j8d+dD3Ibyl59j9URqcLZnlON3Tka6Q91iC1/bqzaK/R0Ob95JRjZ
QNZhcTLgXMeYfqZwGsmDrrMO6M0Y8O0qxsE6FPFkfLi/lPjRq00m5hrCK5PxkLUuU4q2RoBZ6uLr
UDrlQ7dAmzfLpjzcX2UjkqH+SS3E3AsB6/WFaAGCxXJgSq60xPsvepDGT4UTxMcC95ydNPNWmxSg
JEkmyBbABPxpFaDpzqLna4TJdZSc+kc7ysv3GWbhPzLCIC991Y3vx6bKfyj1EFfnWI5GfJZGra/8
UbeD7/efeyN0cO/yZinr0V1YT44iA4TxUJOfgH1rnuxuQYMIa5YjE1/LN8pE/eoYmbnzSTeKGNum
HUPUAKF6o/bQOJlU1KUSXWu0tnzICJA7EEB+Cvum8/AwCT//Dw8pBnG0KTe4Yghz9UvIU16TOKbH
JNTKX0KlsPhjFgffmP5Pi6vThdJ2IuTW3rWRr2QGAmjkBnFDLETaiZntNaLcjV2tsBfsqCP7+f7z
3WLM2FHUKwKXbmA+s76HZ3zJO0udo2sTBVCUAQgOn2Q9Q7S7C3Rkz6ow+yDBwfxVF8F0aYcqQ2qt
xZ3VH/Ox9rpOTpRjvQz1zofeOlWCmwiRgc1+MycMVagSTR+R/atK+jRK1ngaA9t5TJd0b5a28aqF
4B7FInmI6E69vouyaDCLsqqjqxoN8nerUbVjt8CCvP+mN46Lg8AsPAaCBZ5hq6OLiXXtLI4eXmuV
C2fSlkPcB94sJ7MXpFCuevSe3h6ZgHNwzdLyo8W+DrXjVKC62WFlWhhZdtDNUD6ZCgN5E5WPnai+
cS7B1iI8j+cCK66bC4iJJZKcjfG1mlvpYUjs/mmJE2n2MrL+7lhIpdrvnJCNDgNFoRAoFugfhsqv
P1sFolcJFU6IrGXNu5rM+6W17PkBWVH5GsVR/2CYrS0x4Uuk3r//MTd2pzg0zLPE0bmZzw/qYlq5
bNJGrLT8pFvxt6GWyg9qXf++v9DW3sRVAm4K6HWgAKu9OaegjAZxPEu0ht8DF/ohAzfYKaO2FiHp
B62MFBZdxNWbDHBF1BYaEVelxWdnQkE08iNNb/ZooFtHgMtAAGBAod1sEslQijjqeJi+G15q2tAn
ZtfWUe+yuIHIKFde3MCt3tknW9+KWhWkGHPHWxy2WaBbhlMfkUTSgw9NNeaereALY5bznonz32i5
yjgE/51WHjQsAuuqZoexobWhWWVXSLxTcFT7tk7eI5Pf/2l0A+VH6CPId01dqB80+o2Wywyj+1Ch
NgF4dom+JcmAmqQVB9WPFqjQLzkM+5ci69BczAujqt3Rqay9ZPz28xvMZUQ2gVwxsAz19UHiCOnt
nM/ZtdJsrIj6QPHRGq52Ggdbq4i5mSw6ZLdzG9vpSXatkA7ZWMSHBF0Uf67T6s0Hk22s0bXhU0Pk
vgkKfTRFXVcjybiY2ZENn52aRqkuaQPb4q1Hk2ENdBIxBGZosx5f1o2dqO04JldLAktfZW3lN2W+
py50e2bgTtEB4rgoNNvX08B87vo87JLkKnfov7pqVy+dhz6G9T7omMy6ajUpjT8AOdmDYvytwV5v
ZiZSpAViTgRJcj0LNimmUJaM8yv4IE0kIq1qe4PaN9OhwhYkchNl0Z2RIiss2xP9WNN0JXmSf1SZ
2n8ukAcdDmPSQ6nkNjUZNg1t/qvOOwUTqTpE8C4CExA+OmUcAX4FJv6bNuT03kA/1fQgRejvdSeK
n2vFRC+lVp0GJEWZa9Nh6ZQM27+us00frVINSHkUqvOJ71XMXpwtKLcbwWBnMJhbvYGhreSdZzdC
miVrcz32ykrW/1m0Err04BiEnKScKQD1rLEREzL4x/f3ym0M4lUa5O30zpC5W88XgMWDp9RUrsei
S04ZNt++WlapV1qpsxPMtzaM4NrD/wWrcyOQUwVzNEraFF8nBE5dEKvmTz1twPlaQ/MCJwWHtql9
MxaXS5B5LDGWLhxK0KsQMvSdotUpaTLIEeXczhBe5NLBEm5SpQNwznrn7N02/oCrUNCZFHdgmm86
Om3ToXRUJFfFLo3sEKeR/itpzEARZMAUpVhuoKM1O8Xog3ixfqlhjUz5/W96m38Isw3SHQzTtmQq
kyiV2mAg/6iSIvCGYA4/0YvOHtp5zB/NTq4vutr0yMrw+3fW3tpPlJuMOXjtt4jyBiDWrI6sXWSZ
4wn8o9BQ1lHFzfYavltxWzidmdQhdOLXrzqVakqcnP0UICLsT3ZRnUsn73bi9m3+iLw2yRSqJ3SE
UHZ6fQdls7Zwbs30qkq5V2Z5fgrov7tyjbQLsIudXFzZeH94DomilUe6lcIIkyyVjBIMTaj2KsoA
c2ieE9Bvn+yoaANfRIPpYIQtvGN7oJvjNnUqPQ45qKImjjOvkLAuPJsjsmFeAFH9IZHDPbGUv7C6
VfylsywmWEBAuThX72QKiXjomnGXhTgDnBbgLyBhmAhgy9QhD/6oID0n+3Vf9e/DYNI7D5zXUPpx
X2WfZCwY/2AFnC8PphyXF0OVOyFr3eiYFMeJ5ZtQ7JKDPMQ2BMRMrspLRv9LuuKTkw2ebQs/qAAh
lsnPA7NNwWYmQ7uzjTf2FkAjFEEsUXoiXvj6q5t0MuK55zMoqIF80nPdcTV0pHcE+iyh4rR+kYxX
MeuE6QBicvUiFy2uuMcBGjl2M83XGL14xS1N5mNA86SieQDQieZ2H9eG8tGoSl3ytJTxhdsagsqm
AsvLUfOax8BLLLl4CcJFR9QDRvrkTr3c0dJt9R7Vu8EuXRXbg/zo9IATvSQsssYLp9l+Rz0ChHE2
K3nxejmNf6Wd3jOKXMyfeb9oz0Y5j5qrAJGLXbmN4sRP1ck2D2EvGe2hzaB0+Upfm+phHBjv0mWx
pn/KRst1bxjn8FyWxti5eazI3+sqDn7nVWA+KeaMi4MFKPZTPGbaTyj0CAp3hVM5D0GBeLNb0fgM
jnO6DN+aJcollyCO0kIWSsno5z2E2kcrpDvoluMoNQcHK+XPZFhSelwwGrvMaSb/aweFNbqS3nQ/
83qYOb9gN0O0UFBFd+lsxMq7RK+nf5QG5/WjDQHeIC+Ytb1yd6M7RhUDRIunoMl+c8vOZoQTEVrg
l6adkGamV3pI9Cb0Qjmf3os+4ZPTJiUTs654l0tdf+iYoXiW1as70exvZb3ecaCdREEFjusWgB+q
Wp6Os31BtETTfSccoupQJ23dPC3OVHOy1CgOH1LHGZNT3pEdoHAvpfG5TabGcLvOGZ0TMK1gPmra
iAZ9biGtkiKSa7gGrXn7kbHJ3P+WlSbuPISSaHvnbJfPcm+0GQ6wS4RkfNjA75mkQS6fq94eqmPZ
pePPPLOwB0D3XCnf2fbivDOX2dQPTWQ2HxJDSr7aFQavkDH0NOf/NrX88i6fZ09qrTFxJdQEvsXl
IqfH3JI74OJzTGGyRHo+PkMq58DMCKMX12Huy+vYxj22wgSY6ZA5s/Je1hbs4iyHfbYTTDYSH4oL
Ae3hmJMYiCvmP0PboUY8Z5lK56LKuOTWal47bkeNdRgV9oCUtvUhItPdWXVr07EsAhVwyxkwrcdz
QSkAu41kXyLkCdzEBL0xpnl5iKueaVZfZp6dt4HXtaSjslqND6huNSetnfcgthv5CNcz5Qi/Babv
DY4EjfWE0Qc/BGrZYazT5UlSp85nFmU8db08oWqfW0fD2GsEb1ymqtC2QAxSFprdqyhugRtwtEps
dtkpjkGbyF5SO/pRSDWe7udcG+1KLipmhnRC+NQ3rYqpYNSq4wNwsdOp+4iwDra/iQ0G2221hRmw
mafLxyQekNy3aplJJoSwPv7Uj9LyXVMRT6gRZ4Tt5IZxIBdvRpiB+yeLEQxJKumbZs2E5coopERs
qcn8NM6XqzaN+c4qW/tcTM6Ib5BEbnBe/Is8nyHZ422YSAy3AM5+mlOnEbdH71ynPrVwZDaieC8T
VDaybsFsYNZugH69QdCBzB+tro6kSxhk7eRrTShEE3PHALvCv9JB6HcVosHGMP+cjHj6TSzqntk3
DFeLdFYw7Y20zvFNJTDqM9lmqh4Cqxq+zADNGOZZiXS0p4b5fUJN+ryzdTZ/vahmSbeBVK/nNLST
R0UN4adXC5EKHCkzbSPJWkACSq4/zho2FpA/w2NVKvLDFIRq41IXGx58MP1pxCvFa6VBeu9ok3Rc
7F5+Ced2PINFkb5qejudokza0/TZSIsRzONGo3YGhrqu/ntnsVonAnJMHMkuyZJHp7HS89/JNKWf
4lxSdl7SxlGGICOUmOie3LYbo7SGU9KxHvSp7FcGw6T2yqFvPoRc+nvMg83FaIhb+GCjyLBuT3co
u2NcZ0qXeeqTAy0oXFpwNTgjxWYc73/8jUQTrjqhUSC0bqUcS/TfEInhuRgkT56y4HZQzoa2U5Vu
fS2BcWZH8zh8t9c3EE9IOhUV1AgZ0JOqXjJfp0V0CkmEDlGp7mHstl4gtx1dcChpG/1UqCgN9iDB
ZcrN/mCQWfkSPuouahpvb6IS2YUIGNMYBSvuVWNTDwJrykLxaPHcPcJMlZFetjH9yoZ4J75tPhVA
Xdp3gid2Aw3oRsasfSpd9GqI3/WSM13oWrbfcyWy3PvbYm+p1QfDbEaJpjDheCHKcrRkm9YaXOLP
YRC/WfaczjrXgslfTEvBNrzeGxYYwBGab3BJsOSJ3H7WGg+zl/E8WQSR+4+1cUPQFkEJQRTUzM9E
JPxPJiQ1nZqAKYFvnvah3+pL8hTlQ3KwjOV73Ue/9VYZdy7mjTf53yXtVQ4wFouRTsbiXBQzhh6G
u930UqKdOpCctnsQgq3no10AZuUv2nmdctUCYiNjBnGpbLN4knCoeUjrVn8ozBb12TEcuQQXa6ev
tvWEwjtBdF3oq60BrfzDpWv7wMZjVU6vZtTTey0X9RgaY7mzLTfiCF6YQliL4RY6t6ttOePfqrQd
KWU5SN1hQZbxMGodxnl6HHuU6qZ/f79srSdEWQWGDVX59QwYdnDQDwXqDmk/JMe4G5d/x9b4pned
eo3NwdmpxzfeJNUZnR7GoKSra755rMSFlDUCaxJFaBIbWBrkGO+ckJbcM6PYXIpv9ff+vOXRTmUM
bxG2wZXgOz5qhTE/0fUxP/Q2XKP7L3ED4GWgg4ZgF0ocjNTX8wDDzHA9MwOhPuoox2nOJa+aCv0w
gcs4SYo1U4gsEGshqD01WtX9k49p4alKJT2EIR3v+z9n68kZ+5rgFthLN5MorWb90lEhV6F66s8Q
4M7kdJIf0qndQaVsHEf0Z9g54trj+lNfh5uhGYLRGuD24YU2P1ZtGZ6VWJKPzRJmftMaHyapTHbA
J+IIrApsUAHcQ4zr6Z/+bfn8J8TJbZ4hbD9Ll6QtQt+Zi/Qjs4hmR6948yX+Z5XVk1VyXpq4JUmX
wUxi6nFsLd3EqWMXXWjAS/e/2FYlCT4f7itfS7h5r66IPsgWvcP+7QLNw/qBKbpxGZGiOAwBDAFS
UUf7UOPY9tAFk/OPUqe65cWLBpSsDt7Mcqe6gHAhphWUGTe1tNZQvCcaqVk1y9m1M63s6oTOngXT
5utF4k7I10DdX1eskpxYYZJX4bXVjOlqZ4BobCPqnhwn/x+GdbxTKAGkSYIvvXq3I4jCpK4B0dpT
BARTdYpzNuQv97/g5kEQqm+0H2jMr68IhAicxg6ARgd4VrmzNeOdZaY4DSbI4A5Z3Hp9Gu34NG29
w7+BG/gO19NaJwRwkjJZCORe9Tls6Q2qJeawvM00gDR8//E2lxKiEsQ3/rYuRkrCZ4Z+GfrRMPC8
eU4x22jl/BIg37aTr4vPsT7egDoQ6YZAcgvsZoLWlHJNrYZAa3bqe1tGcqVPj4ioJoe8H5NvFGDG
5y6c/oeWNOBEk+QTJItgc7wOZuOEgA5i0UTxqHJOJZJbByvu550BxFb4osCiXUI6LWZnr1dBoV8Z
DZujDvAYLZBGki+pqqY7d4CytSEpHIUSAVZMsP5eL2P1CuNWB8kyqTGW0EWiqgZF2w2z4pr4FzXn
wFq03wzIGKQ2izJVh6adh+aUZ4sh+lbTULlMAjrnYDkWcFqxNyK3zJb8X7lYmtanvanujYK2tpkQ
UaauoZNCCvv6R6vqEk24dUmXYpDn62I32S+nUDXftCblfziwFtB9pniIEt6gCdHJaka5ymholLl9
EDAqNzbl/lR1xXBM07lw87JMdrhmWx/lr+0b2m106e3VDgPZ6ESNDNxMCsYB7UcFC0yMIPzUkD6a
9gxdAUrW/3B0BRnepDylSbfuTDkqPBoVz/KrpYT6S1o2sYcSd/NrtpZv94PExsl1/ja9WYWqdL2z
82RRqjYB5iYVKCUxTtCbBy0OlSeM0RzsJY0wfzE7vVpOQEv3Cp+NY0VtSoCnE0mnZx2hrATzIxxg
w6sxAb51lUYGs4kCrrzzOjfXoQdGJ0zgTNadC70MzKhuDVjyTVqN7mCM1nHEtv3n29+lsAcEuyeT
X63fZZSjJLHoA01MlJKuDJsRtZoBgzLvDa7IzneeE0ITxPJjr9zfekBai+SzDji3m9aMyrDLbAPa
rE2fD88MtGroJs3epbyV8VAPo1+OAI3FGVyFwQBfFGuuoaxGkZBkXeK6tQ+QFYTGbjUvtDHHorL8
PHHywIWaMk50b6ORYcmi9ZanNYVW7SSzW08uiLRgGEBr3jSzS3sKjaSEfZ/r8vzU0n2AETDtZeeb
T06BR7EgwKA8/+sgZ2QIJFaQVS6wI5TzRGf6imdWeQhNKB5aJqngQfPwCfTN5DpRP1zkzqkP/WjX
O92WzV8iZu/YJgAxvKHZjUYvDRxa+5JJKJkc8ggIA7xwI64PhTlb5hkJoh4RR7nGcVqlUPErRFqa
owbUwHZTyRyTnZ+0cQE4oOmBroha9EaRxABa2cxGGlzSOc6ODSidRy2ZlKMAD/4PXxtMmlC7AMB/
owucL2WAuFjMPrfkyDe6OvGlqd4jIG3U10gnoqdMOoGw4fpGm+Yi0NoaXwozBUEV1VV4HmQlBQLU
BIdqSX7dDxtb7w/kG69OpVt/w9BzKKbLrBTOvCYUf7lBGqIqBhxkhjR7+10mfPwEzEiQi9edA/oT
NdpUoYSIWRycWq1NJFc3m+pxaBdDIxONFM1NjWj55/4jbtyhpNlERVITlJbWOMsSMfUO91RKJXwY
Tk0vNVfbmsOHILGxvkCC4Dq12l5iom3gCBwIJQQGQj7l1urmjiro7bhMkt9XUqH7cYX4khdHaLEw
/ygoxyBy9tceT2/NTbSo+dU3NlZdVg1IDipmwEUvp7p0gIRizecOqkbq9rCgS69umrn37SgbP86L
I4E9aVKQokrcT4mLFUfyg/bixGQ9X/L42CF/9BVrxjT04Ps23+QO5smH1hkGXOYAQZ2TqrEtbyCE
hTsp5db1TshCdxYxSxBIq7hlSVEV11VFy1mKSkTlJyt9rOfKOdZWQuc5j9ryEjmpw/ynik/3P/pW
aAZCb8PPJzzfKKxmBiTyQqkR8VbV2O9rrTvlcbCHItg6rI5GLwRslVhKbL3/dBbKnPm6PHL1SXWS
nQ25kcGpYvocVAYWJ6WW7vQV/6KrV7UOl+z/L7jaVU2FxzDEA1RPrdKkv97mnhDofh9OAAT5k+Pq
M8ZIGYA3Vw3Q+bJiJiX3X+3mQ9MCJErRb6R4ff3QOIujowIvjZBR/R9n57EkJ9a16ysiAm+mJGmK
MvItqSeEpP4a72Fjrv5/0DkDFRBJVE80kUI72XaZ19TvRslpLvEcqiep1gw3dMqjTun2ioK/QzOB
eNRGMvB3p/GPSZbqNhERmjH4lwjchYWO8g+shLMZZEdJ0PaqeDWUuvq0MgFg5CSLbLNtFT/nfB5O
DmpKJ3p32ktLn5o5zo+kgpYK++s15aMW6WZadouFxWpNayJsupus6ZiozGfggIcEhHK24yATbma2
5Yc0pPrnSC0GVJn5ZlPchTEMolThiEIeXyd+aWvY86j2ka9pefQuGufiye7ran5IALcGBzt4bzE5
J8gfoC+7lcJqRTuoEk72fhqG2YsWtB1uKsH4Piu75OC93huKrBDF3t/ki3WpcdTDSU+aDHCr6VRe
l9iYDCFVcG5T1K/vH4m9oah/YVVmwzjb0NvkpqjksIMZG0+x9DgpUvZPq4nOsyZt/Hx/qO3powZG
rYEQbBG+W9eNsj6XJp4dINbknlLLa2FoQ3hJgyH1KJLM5/vD7YR8jLfYry0maMR+y+/54/Q1bTLF
4YBmLlKJ9mfRFIE7zgFoZClXzqLvJxBopnbBkWHyMLpKnypsrE5jqmgHZZDta0KpBeYBlRAA5rij
vP4hZjZEohL8kGDokvdOaTgnzSQ3RbbAOunjZLhxLYH9LoRxYOixU61/PfTy2PwxB4gcZYbop9Sv
Z1luQeq0VWecZSNNn2cbjT63auZYuJSeIRDnSqP5PaYCld9ngXxpeZg7Zq/Wji6OndcAKxo0LxA/
5AhvJA3GniaWID/31QLbiKJozWsnzfElESPpXp5Vj5poE68TwmbRmuialIP8H7b+or6IQx457iaH
b3UFuwr2iJ92hnUKikb+rvR9dzJxNztYh72tT61nsU6mLLuBlAg5rCkhQaRKq/krUgqFfLJRo/Gk
trI+FVQSDi6Q3fklgCFYRXYaj9fVc6BFOloVhhT5QdJnFzVSqHDFU665vRKYXqkF+tlouLdKVYne
GTU1WyyImoP6wd5XE8ksmF7iV3Ls15sPnXq7aEPYckqd2H/LTWe+E1NaXJDVaB91IrgjgbHdAZlf
DDrBB22oHJaSJEHmcG8qNlvLyOXs4yQl+aM1SNGHDG3og1Bt79El0UFuAYUHbtDVDVNGfapVGN36
eY9ShTUMuAwWI0Z1RZ9MpLYi8JpE1z7ev9h2vxJ0x4L//F3mfz2tUUjknwg0hxpHjN/HKurcQoqS
l8EIaNaG8VGVeu+Vp1XzmxsDtWn9yqp1k8tdYUe+VZu47w1IxSi5+D6ZgYEmfz5jHBilp4ls2S2y
6Z/7H7u3k1FxQlIeZgn3+bqmZ4iSMr2DjWVAnwp3wVBB5FJRUBu6Sp05X3Jss3y1Ua0LRgHDM+Uy
7WMhsJI/SNeXm3IV6yjUY2HXIQqG+PNqrc3aGKNs7EM/o5/tZggsfKoGST4IMnZHIcsExq1xaNbo
LZsZtjObXtEU19o/VOa+1EgSfj2Y050HiTwd5yza/NQR1/tWo+5R94tFjlxIs+FSJqKMGM9x99zL
FT7OExUCX7Yj6xsnN0vBviKa6hYCdKmb9WB+XSkK5sadHDaji21oH55mE89x3CBqo/P6QizekmWa
SkeP+vJWrpdhKdVxie4Zf2XE2U6cK6Tipl47J2mI5qdkjFr7GvexLt8SYpyS0FPtvoW5LAzPskf5
UQnS6kfY9cGTWWZ27hELlG+2H1jsz4miEHwHWLYpYw7wMLLCkACVSeFwGetOu0Rg6f9Rs1L+MBbz
kRDe3lYhcqGgiE7Cwut+fQ2wVSxJIPLsq/DSfUMNEB/q4dC+v79ZdvhxaPMTQIFSIlvc9MPQ+5Ei
qmChn2dJZruQ5KIfUWDqX9pZrdkJeYCaIdSk8IfaW8r4LE1afkOzqBGnGfZr+6JNZWqd1XzJSaB3
jt8jywQhUNmqZN8sI7MbRIXE9A2Uv/WzEUknX5WRE++ZdlIjfDDn+afSDjAUdenp2N1tQFHMOZd9
id+bAQ3VdmfMJ4bLMCLRcJs6e5rdSS/LR9B9TugOQkk/FVOlms9ylPQVZdg+bK4qWIm/Lf6T9N8u
gp8OtLYJrXNbESKd4cvU4aeDmdzZusS/Kl6MwOY2N5mlzmk5Tx0MXXnSfNDb5svQtsXt/ig7bxJ9
Qy5MbiuKY+t7SjhxiQAAfZcqKeXHphrqR7OIWz+b0/wF9uEXpwyUb/fH3EkiSIu4SsCF0E5cd7g7
UbVqXrL10VmoTmOu5w81PWAPBkl8cAHsPH5AByAd00tHMnh9dfHoJ1k9Axqa6vJX5diCNU2nT5h9
OO+C0Cn6gyBxZzx4O9QMlgeQpvdylf4RQE+BHQIqyYEIBNoEgXKBDFzqTKJgFUpaM56gW8rJl/vz
uTcoTYklZCLh3PQGcenN6qkXwUMXS8p5HtSfVjS3rjlVSDNW85ElxM7ywd9gLmGOcrGuq/S1FbcQ
lOhP9E05EG+Hy+3Nvzb0UxlrycEK7txbgDmp3PJO/o4NX89oqGtVKNcL/qOsUYiQMcUDM6gdPKQ7
U4hkJzhY1EUWMPc6ANYhYVcm7dVGpolyqVWqE5/MwYmAQDvNXJ6rpgxN7/667Uzkb4QQuSblWrAR
rz8Nw1ijRU1QeqgHvUbzcJYuaZXQHiTZPZjFnaHoqwCFWLgQNFhW35e1UxIhWgZgpRblxSJ9fRaV
FuWnOju8uNSdJVvCXJKXRVxsU/+GAmpK6qxlvoXucnEWgQId05xlQ7iGIRrTjUkjfzW9Ff8d53mf
u7oixhSaVqb/L02T+pkbt5o9rYG5fK5SFY3nMYzsiz7Zyl9weWzzFDmV6kC86uEISUPX/lSEKv+j
2aGJYUqZDJ9s3LSO3Mn3vosgS6WyT0lnU2rVx54KwSilfhU7DWL3U+UFWIkc3Mh7o/yurVD1wHp1
fbx0XiJjDMnBDX3ObtWAxI2jTUe1sL1RQDXCCiNAJfxY3oU/L6pQCWNbE5kPErB7iuFlndqyOzJX
PBpldR32NcMMapv5sQGUQBvN6KKatfwfNvdyHS28A0Kc9XsCPB8mO+QSv8pl6TRo1Ivov5UXHXDq
wT2x/ODX8SRYAS4JxHD/n7jV62kDNTK27ZykvhKEcXMim2jOgZnbH4Vi5qGnDYZ1Qfn3pllpdJCk
b48wUT5l09+VS+xWVkfYIS405VFP/bnQC4ydYtnVdDH5kdRPB8nL3leCWqSBZS1A2zUuLEJ8riDr
znwtguR2jdqk7S+NNdrhKSsg0P9SLYFegZ5rgd+NEwTc+xfj7vj0mSE9E0lCXns9y3GTDnSimeWu
MopHfR7CF+qnsmu3RnTLozF5gcYmX2CUtQcj704yolZg+kkaNrzuTrW6GJw4I8+yMp/wiLd/GjA+
Q9dWq6N9uz0dqAJx/DCYYchNHFQMVda3KPn7MWRsPOan6AlmXn+9P5nbCA/GABAk7i34/RvvkEQr
Bvq8BYRpJPUK1PtGI/fQIWhLVwQ1d2sddcGzSeHlqGm0U1JdyArogaBeR3C53keNHBZ9q6W5XyJB
8SUom/E5yxJTPueohf2KOkN86NrC8lDY7x9TTQrTU1pkZeaaNq5i/2FpKdvBqgZDsyXThyCqEzQ1
Mmqb1ec6yq2HyIhUD9Zx9PntMw5YYkGJLnHgWvYJlLHa9WaU+yDTM7SFHfnDBGXddbKq/dw4fXGx
QEEeNJ13Kh8I7KD8tDQCkBFc3w+tqKnd5mHuF6KsLpMZojGhGOP7gUqz11vqP1PdO9e06RBlzNri
TM3jqBe8t6FZaXYadZMlb1mdW2kI0CuwUr+hQH7ta1s7JeB6D6773S8FlQCUFCTKtuMs6XaoyIGR
+qPTZB8wOhWOK6ujk7iZUkULynyYnsoujM62GeelW1Tm8GXGwfAInLyNGhdA62JjD+Da3twWgTpA
V8fmzsdTJZ3dSrOGn1UK7RPpzDE8F0r6Xw4z3TMuZQUo9IYG1PRoCffEBQuFGPccm8f1cWhp+p/S
ITBrt09jkZ4aVTTGwfHZW9s/R17+/o+AgfI3vkZtkvl2Kc0v+lCbPubFzUHle3cUsl1KFPTpQD+/
HmWkQBrmdcDSto5R+JAAA3RO47B3vPtndHfpAJ0g8gT4byPqG8kD2YbDExfoan0xtH9QovqJ0Zd6
Khykm+8PtnMFcxtwD1KDXVJD9fVX9Z08hlaqJX46qGrymT5J+lXFMUN9l5pWcMUIoXyQ5X683R92
5xuh9tHS4l6AF7wu+XT6pNOlNtB8b3sQ0GImOzgFCSWwWE3bR7XoxUH1Z1v7RbwUYUgUbNEO3Ai+
A+sUVdxQazaLgeq6O9SDWj/ZUieBirVL8XGWVaFd6iLOon9bFKm6Sz6Enf757R8OWHYRLqS8v1lc
FJXUlKFj3wYQ/QyltfQqtRHA5MrwKbL6I1Gonb4Z3w2QHj1q+O4brpDgQqQ1gvKMrfWYZEVB5Yl4
0p8ae+6ujWViHRKlSC5NanvCK6c5YYX7mEqh8p2wThws+95uW95d0FULeGv96iLS3us6hR2/jFIq
mlmvS/nFaJ3pL9S5Yk/0evvgVEr4dulB8M7wpcAvLECrde0jRMUtSHO6VmEY5J4+F5nX2BclB+4f
iyfROe+1xCoOnr2dC4MgFUOapTawbUgDFALBIBxaZXKAfEvVWS/OXB5xwXbCQkZBBXCRUFhU814f
4MhRc4dECcFTQ4pPkDOay6xMgTfleNbe37t7Q0HUW3bRgk1el/QLAC2lNSPi5MwD/Ke6a3B9Sjsn
QM1Z4CB5f7S9KwKKEgQbCvwLov31h9USLOM2khI/l0ec2mLQLR0Agpszxz9ncFVvv3XJzyiPAUai
OrCOUcJkLvW4URNfbfP6gTa37RWD1j6QIqbnJDDag9h3bzIpwi3laDL2DSKuQESkVyXGE0Mb+dEQ
zOcOVR2vRF7ofH8md4dakJl07HcoJ5kyTlKMTLov5QQl1Vyo53Rsla8dPkwHs7jd8xDK1KW2json
t9xqN7Zt6DhJNaY+qvTEl2SeZ7WDDnn/g3bCLIbRsZfhBdmpGQHBN9n4KsMgMHzCZja9LunMuXJC
G1q/Zr9HPqy+WkiaupIy6p6pN83By7l9UJbfYOH4RWaP6t4qohyTDimhiYjSMHo2DLf4bRTS9JSw
3qehckbD5T4vXVy/0NaZkiMu9PL/v873GR+tQdRp2bGb8rjchSYKgzbxiNo2iWuazWNqt805pL93
6kH+uKKapw+dlcYHJ3N3kTmYlNDwbmc/vj6ZndL2yKznzH4edecZ2fRrW+jam3ft78I43dIFaALb
4/UowEmLuE4RshojKTiV/KvT0CiWF7aNdHCx7U2lgsQl/VAi1w24e+HRS05XMVTQlbfBsrpLZ4yV
a8mzA29qlC+gKIeL0bXGEUdrRyCFzyTPVsnKYPysM7K21jtFoozh16KwPoylnvzKhQH6d+lEiCul
Scw5skiKn+m8VfXN6az4zEPQe+bYxp/bOQJrgrjjm0s6/CzaLgCOCK03OI9QE6KQNIO4MDTrCeRW
EnyckYVsPalpAA3fP9B7OwpWAfBxdBggGK521BhWmYVddOIHiGdrLvpY9ufa7tq3SwDyVRxWALEL
yWq9p2KLxvsclwlZf9+IS4Kk4xcbcWCBXoc9PpZdTm4POTkLUSTUgoMMQlV2jizKQ+jNAtncSulb
usiqzskTf57nOv2o5t2IZpkWzqGnLMqDX/OxEkg5FUqMttiQDOrkaSDZNFdVEH9zY1uvInwRkqJ0
pRhkoDcard3esnluv3WjWkHJ6CuBnuMUmJcqn8b4JstCC9x50iPt4ALcPisosy2cC9Ih9u66tmmg
epuXRZr4jazmfp6Oo9fZRnbrZu1of+xe+GDHOSYo6VACW122auAodStE4keAqd6VQtdQKkOl6jyh
z3aO63h8to0BOScIbv+zuwhEnoJt0tt3KRpGSNLB0aPPtLqRki7uQ8NAQBacYfcyzkI6WXluHdx7
e2eBGBUvOrrwxI2rYiqSxFHR2cAW8rQWD4bVSDc0w+yjAsHe6jEGQpgsHnocqxmdhS1K5OborjaK
6UVybJ7aDsamk4XWASt7G8lRgAAZh84XMPSN4haX9gAxZSDKmavuWUEgHst2SpajUIQ3a/bk3V+n
3d0CVpKuGXUuqjirKezTEe3FxYkpmzX5J2pAkzh3ViH0x0yxCsVrKIbXboa6YOY6RVpa7+O+sN/J
aQeF6f5v2ZtmNHmXMicB0SbzoGYbSvaEpHsESciz9Sbwo8SxLgkOdQefvTsUOTw9Xs7JRjVRB0UC
GRRYbwlWUHhKJrfK84DO1wnzFvq+9z9sb1HJKymdsqBbkEiENYpsSSkpVWcUpxFI02OYgD1w4kD/
BQjzCN67u6jgQ2Aake8gSb16I9QKRXVKbjjfBIOauWgcZo9ap+vVDZ3jOT0NJdUD1KnCz1MRJfW5
Cprwlo6VdlSf2ZlnxJWX4j96Zjrx1+vApGVWBg29Lkom83jKlRlHGeBWyU0UQ33wZOyOxeVKfkAr
FobD67HUrGep8aLxgTerN9NJmrNjwadLFUgo9xd0596h1Uu9iVFooa/nNxwaPYJGzPZBK/Ca5211
CeTgiI+y9wYS62AsSjWGp/D3Mv9RrNOmEdouBArfRK1VdxGkHH/hK6X8DbDJftGUosSqYwjU4rEv
RcVjiPfg+AOt9cQ5o9ZefemcSe7POvL9t7LpQtkbqmRIFVdTJmxRFR3V6lNC5t24mJukC4DHts76
VGXO2482EBiSYXJvdFHWkRue43SYUS/2JVPDkre2FTfLw/SWmplxcLR3DhtDcXXy7IBBXecauYg1
oQ5x5pfoiz8rUt/ZpwY60ve4l8aLpgeTcnC89zYeFBdIQ4TEYL6X3fLHMkXdjFpHTvSNS8X03Le6
fa2lsEM0sXcO0omd6BsXD0CnxL9gMtcfV03lLKD10QWyw/i9VDjJw9ykZnll8vVnKHOWT1+zxo4S
nuHBGu5tepIY4hhQRsT+y8T/8ZloSQHdyBk7RsfjPAHGPHdG3B184d5kLspYPOlcl7y3r0cpNaEE
3dJNc+q8Nl1gTQYa7VLyrznryUFdYW+rgCMF207OtCVdoamZIHPfZfi0mck5VqPqcZTCj5UqSq+w
7OFAG2hvOGAUS+gOKYAd8/rTBsSHqgE4nV+Uue61vDZ/hT30ZkkX6TXXjKMG1t5UUjImBkMzisb6
Kmwx4tRqdD3P/Bldei9Vh8BjSxZeoUlvbxnhE0A5iNIhHP8NBoZ8BS0VUFq+HIjgUalEfU7C/Kih
vPtBiD3QNAEktVE5BF7d97pNmaubQus0Upt9KStHd2f0eb/cv+G31Vc+CCoOBG5q7ptSYSpK0FFV
lvp2080XiXuRHlhkvwM6m1/btk0fsjqQ31wFZVDkLIiXuSc3CN0CBF9dhykXSU2obISK4C2r/rn/
ZXu7EFIKdUkiLdpey5f/eYxzLNNVKLO+BooXCnrjlk49XcJJ1J6kFAfzeDTaag/qddHyLKCCLcrY
eKqy/EdSp+n7jqN3qtopPd//uL0dApiNWJ0yD1rrq+EcdYJXUYSpPwl4Bj2Qg5MUwT4NS07A/aF2
vwxQMlA9FGI3ISQ+vDOCxmxGXZKcS6yp2U1tw+4UJ7F8bqJRXO6Pt3f9su9hs4My3tLuNHV2rMKm
8OKkSnYhlK/8YFFVvj/K3gQSOyFuwTO97XFVOla+Tl8iAmcL52xAwz1PVCpvYa82/2Gt6DCQodJu
IUhcrZVNyTgbTK7DMFHjSxnEkeZJ4zyeEX8W+cFge6tlIalLY4cq2abYWoaz1YQad6EUyZAUlWg4
xRZCzvJMv84q2yMEyt79AeoGZCqkQQB0y+/545SBOoF5UvCMTU5efGnyrnUR0I0vcdXKX9CXmc9q
LB3BVncGJUjkhSETZvXWURb7MG/SpU7OBLR+maGa7Gad2Z0mswtPppRjZtw37bf7W2Z3VO7IRRmK
h3ut0iRZKhxTa078tsDqMCaDvma0iC5ZE1mPyPQUl3kulbfv00Wwk96koSy1+lWGUwlnFlXSMOjU
pi99MUcfEyVOvVwd9QOw2M6RIO+nGAa/iNxivZSqFemOCPAlHK1IsS+BmdXvwhTk5ENpktocpBY7
G5X7ZMF+wIpcVDReb5wRN49MiwLy8TSz/q6jOriKvm6vRjxIrUuvdTh4dPaWjyYEKdoir72BHTOJ
cyEEFo/Q4qRTHOMloupReNMiVVwK4PEnXcYK+/6eWc72qiC/pANLW/d3QLRaPrW2e2Fi0+7XhVK9
t5TxhTTWvMQWvpxWVMfXKSzG64hZ1+f7A+8tJmOSHiB9t61LKUXTpwBPKMQh7JWc8OtB+jcfYDEJ
0wz+w1ouoHXK/tzbm/LUpBIyoA4f+5pZRt0JjfyqPVVaFVEMK6FUvbcLHvqDd2nnneAB5F1HsR20
wjrqw3M2XyJe6HBLr8V0iuzZxoPrYAH3RkFHjASLiI87fLWAiVlDi+qoede5UXnptJQbK1Ec3No7
0DPOGy0/C+IPidX6Y5IwGyqkswHyKQQRJ0He982pK+l9wzFMTimqFYXbFnVRuQpMIC8MdSPy5hig
iWxp3UGFYf/nLODUhTS9WKG9PpyQE8ocBCPhhQbWIxRlfirwz3hS5sL8ikt49a1ApxzvKCm/ZfTd
vD6tu+dwRDXy/jbe/yVUVhc1tx3KWOSMGSdXIaHOUqM5TaMePxmJFLOlzczx2yDsXhql0S9TaUzv
UG6Wn6MGT3lcdLq381wBacgO24H+M5pHq1nBGtici5Jab5NGvzI0Z8jaktZFdFW9DolU/4etR9TF
zc+1v8UJh1kLBMUwCSmVZP5oWHX6LgKqcHB2dy4KjchfwdVhEctbF7AR3zCnEN10H/DZcG41+9fU
Rt2FULk6eF927kIY/1wSHKOFt70ctT9DBRHYo1XIkPGbsvqhR2UyPuR2m73IsBcqt43yAsxLjelF
b4+mdL2/k/ZGp/CLvCtaTQDWV4FKONtVm1Gu8CVqrzSAgdskdVtelGaMbmmtm9cG34GzykV2sI57
M0wZkp4+FzFv6/LL/vjuPgyVacpySt1yOp0TS7K9yArSK5Wq8uAe2ek/Ax4AHgEVnytxvUNRcuEW
bofQT+e282W5a7ARyfNT3objZwsNf7fALu1qRXhFujRZ384SJAFfHgFeHC7mdasf24gB826WeBLp
GYbKfJm7GZ5N18YeK3swsTsvOjcmPxPqAWXeNRoEz/MSDcYmeCgSBzUmyRBPthVNp0ZuJi+lb3uO
Bjn8fH8f7TAGFwYkms6gB0gr18XKlsi7DDNeBBnXkPE8hxZdYXM28/w81yUOLwK0GOrVWloq8IYH
82NidBEUfMMMxGm0KuWrooTYFtj28K88RFntqSlWDKemzqWntArCDJ61ikBtg/uVdRXzGH6IlbHT
cRPqqsegTGfZRZYjTC5d05bf9KZUpiu5VJq5NOG7H7SL6uhCs6v5C4vaWGfRUUz1psyJ7VthmFPs
5UpYvi+gB/ZejzRk9ovyOMkdWg7zee56PbyNdRkqX1W1mz7jP9seISV2jiOKsVBTaO8ymeuua4pk
IgTHOPKNLKivOU4NF9Gjg5dJVfK/pKIhMwVFBBknlm/3F3Bn10BHoICDYh2R57ptGAVK3RQDTS61
ikofX0nYm2PUf6DqgT6GCBsEUdMj7PzOwSR+h0ePrQho53VsXWdY5vQO7Mi8D6uzM2eylyKX/bVW
tQyVnqy6jmEhTq0F/kyMZf/9/jfvRDFUCxbTQmBMC3ji9RVUWiJJoYUSoCFE/tDGVnyRs7k5UALZ
G4VKCyA+4hicGlYXfJXjkeVM6dJiE2Xo4uMrvDIrxoPy4v4wtCOWcgSM03VI1s48DxHoRWOYi9zN
pzD/UUTlkbPFToKCthEXNhfa7wjz9ZyFi04NOx+7x8gxnisbP6K41VS3RTDBK4f5qJ+9+1kEs+jH
QNphk7weTxtwinIKguiikyo/sbvs05iJo17L/igOfVCHt5g/Xo+CsL/Rhzz11PtQ+ffCSTZOYZrF
6tvDCvyOgXXy3hGFr9EbVgKNHSQS4kWD3oWuUEryrdJqoS0PEiD3t+9vRqJaBK1KBpzy+quiUlGT
vAYzlxXYnzUViOyoORQa3LuzYNnAAiYsA5WyGsXs+r6qQSD5eqhJLxwny0sQd3ua7bRF2XK0PG6U
4qQo49tFtn9bU8G7UVHi2JSQZsmBK5YCG1VmGphTKWNLN0v9B1iD3+7P5E6wQod8QQXDyaCVudqF
Q2RrY5PnsR+alfheGkXNl8Xt5xGg9MGi7R2wRWkfKjBNpY2zeeIIzY47PJ3x/6QP0Th+p2bZySzm
v7qo+3r/u3YHY82oBy/bfh0rQLi3JS3VMfvuw+7ZMeLIzXvZvlS4c59H5uKgV7ZzzpbPQlyAEj5F
7tVeiWddzQatRKImT6YLgcT0MMMl9e5/1c5qMQrxLLEbdLt1aBl32TBOyogZtxrP78YWNxyTbuBT
3w5HKM6dzW+CsSGy5IRtgy1TxjsIA5TIp9Hi6H4ip1nimXPf3Epbcgy8Bc3k2rBJ/3Lq2Ty48ve+
E+gopA16SuSlq/er0Ep8Y/AZ8scha1IvGHLlU5AMSeXJkTpd7k/qXs4JngBkCl1OiprrMyBlYVCY
tVn4GRqGZ2XSAi+Vx8xNrE66CEsNbrHifCZRxAPZKBxIyUrk2X16cBR3tuzixob/A88PrcLl7//I
G9Car4MmEbmfqWX4UKCEcxrBql+M3CFIE8lRjLKzwguJcLngFozR+rNVuZT0OrYKf9BGuUFaJI6+
yaOktp6lBBORS2y+a9Mo9iYIif/cn/Od4wLID+gIWBXaa+vnorYHHvNAz/02B+LHAgfG+1C2uiMN
pZ3gD3AacR/Af4xL1hx2NZ87Q4Kl6WeDCFEmFlBjeY/PRQvIr0bS+9Q2bX77Dx9HxRHMD0Knm8Q3
TCr00Bql8PVAbh9zvckfmiGpD9LrvU8jJ4EFSxkOvM+yvH9sF3CoepVKU+HTGTJ+tWJWb4Fipd+d
qtRg04RIOaE9nB5h1vdWbmkpUxgxAB+vdXGBqQBfDKKCqnjan9PGihHdVIcDuNjOBUCnB5oBHSEk
HNb1sYDCN9SjrPRlrSplFxiP9r1J2lJgSxkemprtnAQK0pw8atMKxiury7vuiNCEFHASAtPpb7Y1
tM90W8S31lGiwrM0oJMnfHZ7BfzlNJbG9f6G2QMA8wMgQtG6JGFY5yh6oKTsGpsuzjxCTpl7PZVd
cGLNjzZyEoz4aqOab4JrI3KtNMz/0XCt/2uO2vFn3al2Qm25CxVXgmsdHLzaOyvBi80RUgB57UCu
8I9HQ9Dkp4VoqcqhPV0sLdNvZD7ywTTsXICEIHTAf99KG0KYBITfpAaWEcvVlWfMpXjCHLHHGm2x
XodyfXAJ7U47Ny2XENCPrSO5ZGQh7GKQH70TdC9tYhrvif1r+4Lb6mRf4lGWZvwDx1T2WiSfTV/L
zOYTaquouFu9lMgPc55qNzD4yFne3xJ70062s5QDoaVhsP36dEtVNJTKyI4oEyP/JcUT3HYJiY9g
MPS3w7yZ8eUBWGwEN8VfSbWzkXgDfQIt/tcIdOfJbnpx0Sg+fHn7R9HbgoZCCXKxrnr9USOMoSBW
jcxPp7T0JjmOya4QmMvVyTrIR36nuKtODJ3yBWxKEr4NoXHZNKYornO/y4Lk76Fo5g/dkM2BO6RO
+qAMjn41qcCYrp7kaO/YpXEeOso3bz4+DhcLLTabBHmLVUmUQnKSUsv9WlMG/QSzsE89sG4LqG1S
myOZ0O22cSjWE0Es6d5C9ns9w2XaC1uOQJdby7VZplP212SaPxB61d78yDESHUriUYiwm+K44FUv
AsTnfRUHLdeQg/mhLrMj/M32kWMUdJhQtcQhd3MxUiYfNGHHNCbQ3/3CPpFvBHHpLw28neXKkdmf
hYzG/MGqbW8i4GC4OnHxgevb1IxS3uykTkZECWcz+4QSsAqjuWxfzEmvw6vQYkW93D8a22eVEUlm
qcnDC9jAla2yIUEz9Ngf4hCn7aHLPamylIMbdm862RWwLBYcxCbs0kouu5Z2vd/WWXhrylI5T3lv
v8R4q11IBbpPi5zn248ibXuEcn8nfvyxilSimERFmclm46RQ3TTg6M1OH50oFE6fGpRt/x3olj4o
fZNdECEM3QrOeHGwpHsTzC0HEGnp5hAUvj4Zla0PzAnNHCrp+TWInOCR4OWoDLKt+9E0hBdJpcoE
oby+tsF3TArWD4lfSdLUX6dYd24Sj/fnUEXL76J2Qpbhv0fZRwC4cX+ik9q8f/tOAmFIpVVlJ3Hv
vP5QZPvCLlcjuAOBCB80TVK8AbHcg9rf3gnhaILZpH5lEB+9HqVnkvsOgxpftcP5NOVj/z5tVPTQ
w/BnkgF2uf9Re/cal7lJDQvg8AYhV6DigjMP9AFZ4XKTGk3DlSayHzpkxw42yt4ZwcVRWRBySzq2
2igiVzW2nwW0O8oqr3cMIOZokcIwscxoUVnuwttcTP1f979wh6RNVQTy7sJR5tlf57z9JFWDXJJw
h0Y9BicboM1pHAP5KQTy+q+Rt013gjOvXI0wnRyXXFEPzvU82+/w3JJo7xSh/ev+b9o7M8viLgxc
ouJ1RpqjgGg3k4j8doi1n2loF+918R8MXZdnmioUEEsg1OtcULIlmBoNrQHb6ALfGpBhcVQxPZuN
fCSZ/7sh9joqYGGRwOMCpF21wXOSCyM55XCxJ2mcYeaKmsNTnQ/55M5a3YLRSENs0kILWa9LwhP6
GTfBPPzZhGUEe0Rtvwqz6t/JXZc3XmfWQrvaFlueEl03m+4clbriIuGo0YMZQcVe7M4xzjjmVO1V
6uXqXLW2nlFOqONvneYM00lrBX0AZZxBbzlKXFqnGbyu5o6K1IqD239nORfJLuqlKFFthVIRnSbW
k0BQjKXzWekz8zlDmP0gLd05qQzCHsbng7twfQOGWqZ2aafFPuSizsMvnJ6AOtePhhjkgzdz5w4C
nAsmZFnKbdakRmk11QvmRR9kBU35eXg3dGr0bM2z+qOQR3FwM+yOt/Q62ac7Ql7CKpDMt3ijpQyR
xDg2v6HDmd0E1ct3KPjaB+/m3nKhy0FeSC61ZUlIlSNQx4jQqWvknv6cMp5hqHcHo+ytF9+DFjGV
tm2Ruw5npS1hXvrjlCWPSm9WXimpyglqWHWQ1C835+rwLZLhBACLdDgv1Os3o0SPERcSAA5RY0y/
UrQmTz39+9vYZ/2pkuzkycIp6n2XHJpW7XwkqonkU0tXnnK++npkpVNoLmqIkzmUgYwLup7pS5wn
zfcskbq/71+aO7sEkBJ1BBhfTOlaZchstAlp5YVOIE/xBRuHsjv1Oj3jIm2lxm0KXT1I4NYFTEp4
5LCEyQibAHcz15W8eMSgjTay7Vvuu9D9+PXp5dOHo/bYKrLZjLE8m3+Um5xJ6BUtZ9tP3W9/fw7d
p8A9uDnW6fhmiNXLO5lVXs8OQ7TnD9+eP79PvPfz6bvsHn3KOjfcDLR86x/fUutNNhkTAz06ruJ9
jjw+JveO4t6DGTMWJvAfo0A3+v+fM1/evXNO15fGPaKhHQ2x2tc13TwRZCx87v4dnT537ovqHn3G
zjWE7TM5O1096Jvr5znVtLkY4yr35//j7Lx6I0XaNvyLkMjhFDq42+Px5OATNJEciljw69+L+aRP
YxoZze5Ke7auBqqeesIdYqUK7KE0zouj0fHlU7N1QiGr0Pxa5ho3/le2YsF4nZPi2rQm85MoTq7Y
QNsBkMc9IZitpcjQIQmQvTKJWYUhVNV6Dxvb4orK2/wNv8ooDBj32l8SGKA/X36sjWQSuSEgXRaz
eNLJ1VoDV7+ZWtjxVvqYP2hynJogLFr9fRLqSelLXavQ4q3ynZt+e1latBgRakwQl2/619brF+57
PYHSblxZ9n7PpVX7Q5xbx1iaihU0aOJdJ3X09swct94tMz4wxbAUqIFWzzsRg/+PpDbK3j4kuFd+
KA18dQup6u9efrVbSy0tfaY2C9d1nacrmaXLrHBINLrSQs8I+wLfqc38WIwGYJqXF9u6ushmwHiD
7LrVNBkx4J4KG7cXdbTsz20uNdSTjda52HljXdK5Nu40uGkPaZmae5TzrQdlgAH5j5dqOrrx/GOa
4LInsyNntVxIVZUw56MqEnFKEjfauUm27q6/l1rtm7wf86iWGpgEt0hPZeq2p5Hc5PdsJDhaiTj8
90E++Ho8K/+0lhfqzvNnM5RW1EmJx0Wvjb8Tcwhf5W2yBwUki+HPrDKPJY1iu9B4pNO7ipPI7CQM
sYDkhXVsmR8Kiue58tFiUGB997p6yuekdfww1LMuQKrJ6oMYfwiaMdCWMPYpyyJwtF6ZzrZw7TqY
Ikt9i4eS8dlpi8jx4W2lDW4VhbQOqpm39ptpzprfGQS41HfdxvsQZVZZ3nk2YiZnwxVadGzjsmp9
Bfn3a65pSnfwiixUg7iU429bLV38fSpX/aLZpacfIjC4b4dhDN9lgz23x7HQy/pg6xJ7AC+NhleK
9NruJLzU+OKWihwOZtZHIihzYy4OOTeid2gtMfQ+Fs2Kgo3tPL+WulHbl3rsYVKMCoSOwINE/cNq
aVu8C+njEjNCO9POet20kGunmSnAgKBhMCVVlgddqDjSn6wOwMcMKBbHzako29fQ2fCxFrmb1+Su
lfxeIGeJfjqdS3BPZSQ/yUhmH4lSzvzYeg5TTx8mSW79RMpUIjTSavHXNhXJeClq0zsXA4yki6KP
bXSkVtTSwMhUNz+Gap7ZR7WITDxKzEg3iGuJoQSVkSavZ9Ao+QEnsfYX0UPa93ouE/0YKUoD6m5M
y+FjOlFCH2bXLMo3cyXa93Uq7AfEG6PCn+1RNm9ISeLazxt7/uJamfdjtOfp5Ekc0vw+QUbqTtHs
xjmXqijQzxyH4XWflXr2MLbjMPqwmyP3QNdipHgsrCw6zMUAMznzRnO+U3FejPxI5dY7YgLh5Adt
6s0mqEcb38yazmd7l6mDVvhRXgvz0HRecl9OY9tjK595X1C4G92gk6X1UXhWW/oOUDD3QVfG8WrV
2pijWw2jPFC5aOTdEFeTQFTELcwE85y20PzOg5cHjaweu0MO+k5ctCy2cXbjshC+O0TdT2EiIumH
uWILzBDBMwStmAr1vu5m61OvhDHwQistg7wvkey0MxAQ/gSGMnoz0Kpo/cK1hfKplI1uBxHk/atS
t/N7I8VC4U2JifPsUxGkA5uS/PIiE9F8HKbW6nyz7ozPtdBn7YSMr139xvBULwIdq5a9/GYjvAJH
RAqG3iD/XcOUZSrbOR8FstnCq97KWE4YVIYjVWuTnV6+RbaXQjoEZDsxbw0SSYeyjDwVHmQ4Qlct
ymiGnVFbJ10J91y6lsC5jnikG0xOEfC5pWgk8QzW0y0Zd4tR/FzMyn5oPYPCf3+gRRqYEL5IJq2b
qlGCtB1cBopHY2BfNbNMvcB1U+vbop47//sljCImwAhuYRrK68vC7Gpj8krqxwyhgldeYozngfm4
PNuGJK8SXiIv5lBqx0rV5H/ZJhh/0xVk2A4GZ9XwLAXYQzpk6dVqcc4sOrNRfZ11L6XSdf8uBgyG
CFgEssQg927QRKWdqF0800bWNSQPMp0z5Hby3OLFsvNONzLFpWYEbgadhyHL6rHqTEawqSG5WX1h
vIHkEH7whOf+KOh7vhet9rOR9bSz5s0xWMhtyOuRHpLq37hQtJk7OgJ2FlZlUxK0C465TpT0OCnW
95f356o+WjYKyTdQKdoocPvXhbFkZKpao1Nc7VbPv7rSK95GRmeD5/TS7kuN9vG5z9qKe2eSn+BC
pPXx5R/wB9f87BwuwFiuSjYsrsg3dY1uK3aF4C9wiTRPx8PSjr+fGq/9Ppul+8uOTe4rtXAz3S+a
pnzI7CZ2HyazNpRDFytufgplnnxVw1IFEDDSNnn5990kRsvPw8wPnguT95sDjCHsZGKGW1zjsCmD
Uje4R9p5NA557X0bIsc4uq7MgzAs9+h5N6kmK1MpwF1YAMqIwD7P/CoticdI9AVlSCiPilEWx7yu
h7OVOfMrPbGmve7dxq5jIoPENpBlqob1XkDYWoQiZsESz+xrNamSqFW/g/CU7zQy/sTx9UeHo01h
wpibhvOqkYGn0gT+22HOrc/h4OtjBB9A6qMVHUyja7gXQ+FWPhnLwtkVpUAweUqbJz1Lq7cqFmEf
dCsxp8M8obdwN/RIsftlYrXxneEJ52PRtvaIzUidPQFGyb/meggybpI83nHQK20+jsKYf5RSQUq2
HkKgM8j5ajnGjE2jfyKk9J2ftrMc3jYxfeCj00JZZoaLfoNP2mPTsgUD+lVEkSV9ygEnCfCvTT2f
YDB0flThLfSaWyF73yAyFvra5I6fX96YN/cX2wNWKhMR9BVh3+rPt0dZxraMS0wTEp71aM9h99FK
lOzyH1ahx8qwHH7XTZxVnRRvNTUvrmre6VwjifLQFGJPM3Xdn/sThph+cj1QhNzOHpM0ze0cxPJ1
dsLknOfheCTfUQ8ySXu+vxYGca6bj3HSJXgYWvNT3DjG4wgq4vDy895Ee97qItZE5gdFFY7d87dq
j6FKnxRUSZKZ0xGrK+5SpQX5oBrykLkKe5K7Z+c4bMUYluMomLjb3hA3OWnevMCa6IFE5a/IKoZL
qkSu41NfOqfQrMwn2IfpQ4jk+x6dc+vQoxa18AZAt5ABP39gtlbNIavLq91P432j5gNoxhDjvcHb
E5feXAoJbRr2rHajnZQqNeXeAoxD6tylfa5E8KCQopDZ7O7kkRuf0VUZ36P5S1OOadLzp6KKiIwJ
Najr1HrVeTKz+lpnjn3UGGQFtYire9UJy51FN56PhhLaQ6BymU+uc73GEDaZ+VxcEXLvngz8Ts9J
03e9n+izs4fb1DauB/plCFExbNmwVKVxRgUxsGkayka/GSztYjdN4VdtjvRlMqk+ZJD02GS9+3tk
EH2oExCdma22dykUrbNSztaFLli3aKHOfijUPa2sjdwCMAHdIGTAVJCsqwts0aXSpOQ+SSwHcB7y
oQXBEgnEE8Yh1QesptovM+j0k8xQIEPLJZ/uXj7Nm+9oGcJzZJd55ipGChcwVUOpfZ31zL5Xe+sN
9ifovo4FPDz8c3bStq3lmBrSDGYofiucWduinJlnFtfa1ZSPbtUia2EV6NrWQ36cnamTOwuu+/RL
3Fxo0liZgoC7HYm3Q116edGBiA7t+jUotehYdHWMqpeVpV9xvhpPuehqJzBKb/oQdulwgUlX7eRI
WxufgQ4CEOSRt+6zulTypjCBcBV2m9wXcOtQhR6E3ylFshOfN18xvmxkquRiQBOfH+wiV2fhZmNx
dXO7OzpR4p1R48nvvDpy7ru5cb6+vIO2Ho3evgnsErwTz/h8PT2W9TjaPWzrKG6fWMmaA3S9zY/W
MDTmzufceji2D4eOeSZqvqsD02NlHmGQlqHkhXd7pmXzWRO6OFfI3gS9I+P/8HDUGfit0tJk1y4P
/1cTPNfKzAlnfDhqTsp5Dst3gyflMcFw99O/v8a/V1qe/K+VwCxp0Uw6dO2AMBwAHWb0vei74U68
1zDd+mLUExhvLXRba33m9RaPIU+j4p7auvIrUKIPedvhWQa38uN/eKoFkUw3FPbkOlmYYFVj9Qz2
LlXL7po4HPZD5RLfRkz+lJ1OwrLTVinzQggwmBr8UdNbvcKMVplKlyi99nHUB6NrTPdx7c47qcjW
21tkW0nNrY26emztxOwAW6OCPhsf0znOjrKz5lM9t3tF7tYDUeBQblBZLZPn53tiyD0qasEYuI1y
NK9oJ1+Bhu3hIzdyKzYCySvXAFiK9RAEe3c7lQIvO+jAqO6qbeyb7tRerMGOj7FLezYRQ3smIdwL
VVuvkgwdghAo01u1gsLOwaxwqSH6liawgdTpjjo8C3KZVaeXN+Lmq+SGA4MEHOCGGNPaEguz2M6v
pNdw6acOxdbB2YPObt42ZFPwCamJmQ+urlPU22PZOkvJEXr9MW3TmUapGr+fjDk9kVzmqY/6Vnc0
splexdi32GE71Q7zaT0E/3PnLZwnyDFcfDcZa9ijFkvxk+NU3+nRMdVDW9JLT83TkCJ0AWTJLeCc
K8g4+FXpNf25qgr0srMMP2Cq7aLwAar0F3LuvZ7i1mYj5vDLaEndUgGaIUrLUGcIUALGvx9twRDD
dpQ3RVJ9H0OpfvOQAnwaGDns3BxbG4DQQPFAnXZLHtdD11YMr86vUh3sB6cbk88I4ewJn21l1dzy
QMNgQ2ITs/r+WJ3oZVYXxdVJnOhH0cvoi6d0k69JJBQAqEnfk5k4v7y3t44Rj7QoPi1w43WQ7UwM
mtwOsTCrsNSHQpuK2g89pzN9AH/695cX2/qAi74gvjMuHb81/t5uWndWCxbjx0DYNpKxPqNGEpIf
N7F5RnEqfi2FOh7oz7U7pfYSwFcBfkHCU18ioUDHZ4WGiOs8QvKVeMhAyXwnNOVnJnPvN0ZvMTVw
PzQ7o8yNPfNsvdXXbOJQH7xlBN7l2pD7pd5N371ZTw8vv9LNZWDaw1IipbnJwQn/kGdjI0MdolIe
FAEbniHuTiazFZqQ91h4ugCLzBslfr6mytwSk7wh1ofhDhkrWkmTktoHO8lt7aDYdqL5Vtnbuh83
XVP6eDgl+aHAze6fx9HIoSEODHyc8pODsrqpVSdrCH7kjKIqngwrw6Pa7e0ATHP177c1xjkYbBCT
8ZxZT2bU0GyMtEPGtO+L6lNXuXStygruaT7Z/yEzWD4iKKplDnQDDx8Y7ht9TiPORcXkfe1k1mOc
1uHBkYOzU7ZttYOWpiChhqYEJ3+VGmAyUyp2i2af1Zo9zKZJ738XWV19b1RRv5KpFp60vBVIRODQ
d4SgO1x0o+w1H6dEY2f/bsQfdhRe0OAa0TjxvOdpytQ2tatoJMm6HUef+2bSAmusmmueR9Px5aPy
8lLA8J4vVWGiPcweILx4CpOg6ntxQBKteK0YFM4vL7URymGloJNJH8Zb8DfPl2oNrKbbJSGPMw3M
kgP7RcZpcvFkl50Fuvt3U7yHnbiNBCCXAKOyXynguMGfryn1RHRp2dBKlyH+fmFkfaBuVPcUp2/j
KMuwGWkALXn5umQz4sixZo9e4jC40zGJEuOhHZXyECql/Spp2z2Ziq31dIQzIZyzaenIPn8sPROV
MWu0fZK41vy21sIHfYyz17ox2OCXsGV6+dNtvUb4xAA1FigjGebz9Upbel0rYEG34eC87xUte92p
mthZ5XYvYkGGrQkTX4OMZl1GJSa1vI3kxnUk9f+BInN4yvpYPhhqtiNDeHvnshIF6KINQHWzrgMy
k3HhFAOfg7BU/5g9PLkCp1OtsxtKhgKo4l4si+lT4mJHunMMtt4lay7EIioeXE+ev0twHHDZDUB1
FaZdl1ZK7VUi6z2c8tYO+WsVffXFzDCOi0kv2ZFWp76J9Ck71fE0nWyt/6oAq9/JmLaWw71zscYg
I7zB16Y9iTkaDAhpT3UXlKPipD72KNF9YvftueX/2VHH2/qCjJ3JeDXgZjcAAbs1tHCE83ptNCF9
O3aA2KDQgZCkDN8rMANoSg7p16Fuvb049sdQ8nnWRM8JXBT7Zyn6b+o72CI9BVVxHdOpAxvikEH5
HV7zWjAwH/lQi0wjiqogUYywv2ayV17BCcEmDavRz+Rz9jcEfLPGd2WRFsighcPO/r7lrUD5ZlbN
iSWlXAwunm8yV8+skWED9FGwIO+irMpOYzOEH1DIGl7hSD7fAfHCIj3HsEYUruqjCG4E0dC6D3nl
xDsH+8+eXr8xAD38IopiovHq51gqaKikG+ByIxdR+r1dhE2QZoZ5HYvRbfw+tsrkgLVmMZ2Usaqr
gyvRl/UTzcjdAFiTWfhu2NhuAFQcX/NI6+LkTZo2rRN0Q4rbnVPMYK+S2KXDL7tGV3ceYTmV6yfg
TiYHISQAG10OwF/dpFi4cZV4dnH1qP2OJk2kU49+FYxjt3nQQ7SjvBwZwqkeSxR+mz2l5I3zZWHf
ivvDApC9qUiwePamNNbLqzs0yuOoDt1Js3Lr3FSTF9AT2hMT3UhuOcwG2p4UJnTS1xGSw6WUUYR9
kEg99TLhAhkIy/hsSq8SgTXNMyZcdQXAAymA4bUQVvEJlp3817cOQpdTtkhAoa9yc69WpZ3/sUy6
4FP8RTRm8QZxBXsZu1p3Td0Uj8bcgAJT53zBY1mXl2+9m4SF+dRCQIfwvTgQrIcrPJiNEY20L54C
06gCN/bI7Gh4YPQgT4WOgS7N0z1q/5/o8WynIce+AGi5oByIrmuEunS92U3V1Lt4JqKWrwzdhgLV
jpmZ3ZuW9D4hZu4iIZb3iW83rngz9LVq+0XRp/EhQzTukV6eqtyF3sTkcA6z6H3J5n2t2qjuzmY7
35M96Hv1x83+5EcjeYGUN51dJN2WcP3X8aBRLWVeKe5lEPHnFPvCs+lE2alFSCLoWlPsZK0by5EX
29CZAb/fMsawnGzDxY73ghaofBc6bRswIcZdfoqU765oPvzrRoDqDDiBptoiC7veCK4TqYOJu/Cl
MkqDgVYW9q+MQf+i5KH5pkAS9Q4kaLdzpd5kQ/i94GqMozCdW5Oe5fNXKotaDNRG3gUs13RxTeEG
5oR25Tginfny892kJCxFmw4OJ8NE5jur4Db0lYzCVrLlbFQiDy7ahdGdCQbk58vr3H42qAqQ0Baq
ES90rTc4WJwmelXORYy5e0jNXLk4PeipcE6SU1cLbWeb3ARt1M/4bMh1MVOmnbralZ0+uqLQW/di
9VHz1suq7k4AqLiLrLq6atIbfMWpqteuREl/Moq99vlt/EAEhmIHpUP62jfgFmHmnjp3mnMpDDV8
RDgk/8rYsmdVq7SekM3kUvYcER1efsu3G4dlEXvjsiBBuknW+6bDkwCOxSV2lPmcgS8OEK/1TijV
pzsbZ+ODQv8lCaN5xOhjvXGiIkLT0hgUjr36EYC2fhkT1Tlh9l4ehlrmn15+so3lFmsZxKCAi3Py
V2kEWphFtajuX1K7GQsfMmH7dXSz5LWsCmwexumf8VCgI+Bl8hEZ6y8T3edncGqhZ9IJ8C7uWLrv
FVGrfoqi6Bdg50x3tOb3y8+3sWEWOdOl9CessW+eL9fjJkmtqnmXcKnoRpjcr6es1x4NxRF+42n9
ZVaN/vTyojeZ9PKMyGAw6Vm0ANapIjQU4Clz4126wvSic4SPXu17xQL7mEEZZRckQpUnKy+1b1XR
dHs+2Lexh+WBZyyagUsYWn1TlH770bYJ5Q0PfZpcI7sLecidrtXWKvx1xH+5xzmMy876635yU8Po
w871LqIR5meBQu21SqJ/7jtabBYGPhagFpQj1u3UImpl5ClQs52kpA2vtPqxr7O9bHrjfD9bZfXG
3MY0I/r8SPZNXnsUXg1yMjRUn67D3rW+8dqAYbMnuRP4OuuAHVVsezNCr9npZnHQ+km/GL0b7gSs
zVX4NIBddfrfa+6XjGtvVMjomc8W80WTGVj5aP5nV0w+DtMqhzkOxAouhOdbQIs0rRANUqJGWn6a
uzA/F42WBMKxx52slQqUv/U8hyNPXzAZKCsSF9eQAb0Qoy4TDLnb0XUenUpEXwbUUR61WY1Tvzcy
BKySMjGlP1YFEn7gQvT8UzlYCDaEQ2+DhIxjYNPmmNwhF4Ofh0lT8jFW8vR3pkdwQDjSoKkXJln2
kNho0x3itFd/qFVs9z5UDf2d0zmAREvaeviWpoP5ELtFPvmFSf/Zz0hpsQhXcI9xADUngdclg37K
tU7oH0jKC9W3UHgajojbOySaeaGmh0rgQRlgK8ysa3Iq+409Z6VKzaM4+VEZTW42r9fcn6abqTXs
hYj7Jmuk+cademqjNpq92Y9HMU+vSXKte6tt0CMdpKt+q6SX/o5jw3kLgTwKD6OCm4Fv46vzC15o
+S7PETQ8l0T/RxS4wuow2g74S7VXMiMY8BT6nCpl9dQOfeEFo2UV7iEf6nDEX9WJP2QuzJpDB/3u
aITu2N+FvbQfxKDI7lr1SZMflDY0vqQdHAxa9caC2Ykz5Tj2hox8G5VP5ZRpiXhVyLFNgjFTsqcE
ObTkrkRUTvpOqzXeCdf1uAxcTxHgRxOkROC/SMTset0Sj7jnaeIQyk6vAzMvhHmZWyTDUAtLP1e4
Dgj8PWMoLkoy98K32s61fTuLB+UAo8zpg7TiH99VrPoRSWwlO4gQKvrBJm1T+Ui2Qgei4wJ+PTVg
oJgVTca9UziyeVD0YmrftpGh/iqrWTOCTKDp4Q9CzOKNHmbZObUrvFsielaKD9al+VHznYdgnLMw
DURbwhkxXVm9nR05Or6VeqK5U3Rd/EbnIo8vDUvyKXTINL6VuKn3xk5rXX0cBpvWDIVJ+4pYi0AH
SLgaNJaTO9+w3okzSFJDkb4L4ZVWO0ooWyGFQpnJMbAWZniri9tOhKZCLkuuUxeN95rRhkfLLpud
AnErErtcK9Q8JFo3OP2JKCzxwEFDpx+TA+yemTl0nx6acNwzZNpaivqXxsMiiMe493n0wgASldYk
Rzl/VvCaovIAJJFkZ6qgdkcRYGMpUiyo8nRqNvr0qt5Wo5UK5RKmnRGkoilOtbCjV0Y3eHvImY2M
Dt4BzgrcLfjCrgNlZ9l47gFpxj/E7I/2pGZHq7Lyb0oR5a9GPCObnYx1Y2NwlZFxIM6/TFhWKVYO
8VWvhjK8zE4rDwVuHgfBMdvrv20us8w4FreDW6GzDqxwjrUu+QaZ1CEXvRd4DU73LkIqvj3q5g9r
aLI7eyqMQ2FH1f0gpu/g+/JDNNvl3VjrfdA11XD3cq63kWDShUXNj9yZkfo6DWJCgt3PHLmX1q6x
eYi8GJy6UI+d41ZP5mRbZ/KxPaTIxn5iURDOi8XwLc8zJCDNObDiS0/P9BCis3Ia5oghd684O8f+
djvRkl3a+lzJi9D76o6fZhcJRqvWL1oU5b0fRzJMPjUqROCxjNvkWzWGe/oZt0/HdmLGTOeb4SGd
qucHMyphlsp20C6JHN1Dg8boMdRBb6elGA4vf73bTbVAlxZmNU93KyIVugA9TXwHLlQr1tchCrtP
pMp7qwACX2cvPAoFCP8ur/IGc1EjsD25gjlMag6uOOLhbZ90NQrtoIuR0fAnWTu/s7LTuBXzLnV9
1Swc92RUYZ0G+Cs4H3VGYNGBhlkSHuQYwcNEzFJyN1VO5WeG3opD3GMsjzdwpT8mUNIlTtcVWRGC
zWZ2UtrReuM1WECf83LqnnJgzr+0NCs+Wd4U6WePjrZ3USP8HV4ZBEYzKBjgcgl5Uv9pd43VnvA0
Gb84yDVOdzU6Tc4xpHv2tcSOKYHrm7fzqTPy/DRr48AEraks57IwreuT5qWTe7AH5Fnulb7leo+Q
PzIPlpknXqAqY490CL484TGuJPBajYzqqYBoW+FbUojU1wHcW4fEVTrdb0yved+2kIS5nl0gAMgt
OlpQhT0FOUL9hoMe+9DEPqlIFfqKZ0+6b+ZRpn2VRWVXAMfbHHJHZqTfraRJwoCbM/sRMUEyT2Xi
eV+U2oX34UVlft9qXticG7KDKshNu41PPRz171mhhfmpt2T3TsvqPsWJIqmkX8KTy/3K6I1X4zyP
871Re3H04GWKOwQhGKgv1pjY5H6xgyB44WXzfaxOY35wEdjpgkFtcJM3+7D62eEQjMFihWjjQUvC
TIHbbNSvXC/PhgDJn8n0UxkZv+a8KJ6yrjPucbupxqOeR7L1HSeNxF2ateodNqhq5/deAW5iLJWf
uo0Ypas11tM0espdNuj5975pxZemxC8DvsA71IyqPkzMuzw0vPdTZkzpsY3I6Y5LzIXtaxdp6cdz
Ovzio4uH1Ohn7Q22C7Z9dPWhz9/iR4at7AAhszkIXZk+DImEoVPkw3BW0ikxjmZYdGgZ1In3iPCW
IuBsjwlzB3vujoWrp/Gl7I2wCjD4rJ/yHCKxbyaN1Z1ab1azO8cOzV+VrD1xoNJSQILFrZkd8n6G
9yYzKzwJNarLQO/MPjmUbR+xBVRFNpM/arJ9F0J9X9zYK0O8UiOSbb8rW8s5jGpoZD4GkBC15ax0
d/aQz94d7XykNCWWvI9CiU1Ogz2+m6vQe2grU30/xcwD7+qoyxO/GOz8I3OrfOJrmlFzFJ3rRufW
MdonqCCQoWoYlsO3SJ9H7VB4QiNbzyZLnOMEMH2RtE3mz52o4iDW3Ho8uPVQ3MlEq5sDoV5/12mx
Nb/2FNl+bSrb++7gEKHcy3lQu/s4jkjJlSip7sfYjt1j1KUjEBlp5JoPgaB7bDIjh14J9Vo5Twoa
Z7ASQ+8jNnhyfI/AF69ST9nhnE+ukseKRKV7jzxr0r6d9bKNgj6nHrzyVXRg6HP3OUQ7zjqb5Vx/
qKtGzDvh+ebyIWwyHOdwg8NnkL1K0WxUu/tyEdlCGwvaQ6Smw9G16GwmojR9j8R4J5e5uXqWdo26
UCmZS9HbWOUyoxrjCt5BJ45SSOudohr3iGTOQQRvcKd/svFs9NppA0AzwKl2jaNwhlCBX4YXWRGJ
4k5kZXZs8q47i0qtA6j+u1OQmwp6eTY6+2TwJLuA/55fq8wqLbtLxuxqdkk+HQQ6fAquwkb+tlDS
ufmlaxlRMzb0kSFHFk9vSolDzxBPmuZPU4qQhFVK5653Fkfdf7yG+WlQFrnuFzMXWDfPf1poxsUQ
m9i+KrnbYjqkhW/bsO/f/ZdVwJvygWljr9UxPKOZFTtzaSH0en1Q0ER+TSwbfr68ytYW+oNboUkO
H3bdehl6YfV1ia6PaVXzq1BMP3NnwrQ5Mf7ZLHd5EnhYjE8dmozrGYqZjnOLTGGGXDNUr6GkjoZx
oPj4YO8NL2/a/stSPAwmY+DGbqaGHZN3FUlYwAgVGm1R3zhfPXhBpxylvc9VZdsfeeThUicRFCkF
sMBOFnoLF15+ALASmkCMHbDxfL5DhsGxqqoO8WPtHCHPRZnYnm8I1auPTh2WoW/QTXXeNjiu/XK7
WssOnUdPCHu/ECJpnrlwr7vYdvxIU6x/Zt/x4+iAMVVlY90K4SNJ4hmtZXOyolS71rNtnmmbKOcK
k7+dk3JTbixLLYssytLAsFbvAf2NiaYCHwL3TRhYhZa/tks788eRQZ0fh/RqqnbeG5xtfX5gPcwH
l672DQesQzEcyWWks/FKto6QYYkQo7DPBhnguaN3+hHd2znIxvisxXvWLbeBEoEAXAYo/QCD3QQH
xxjx/aqBYwvFqj7im6T4EXJ2flgYWebjoKHuVOtb7xjMGQh8hoTUtcvb+KuzjXeZGiodKFRpWeGn
IY6UANeM0M+6sXjo63ReMu16p8N5GzZ4yv9flDbn80WhUDJ2ShPM3pErPltoBN+PYuH7iV115Jui
hz2EtTEeo0vX9uZWBaklehf+1XWQOuk3PYtHNcyaHYT/shOfNWz/rLI4EyKDjtrZ8ln/eotG3MNm
C3kg2pj6O8wui1M7WGWAwomp+ZUs7HMaj18UrfWOL0fgreejsCc5ZPx6y/aqY8I8BozZFe/y7HWK
xP2Tk1j/aRX633wWTj43+fPnK4ZMCR3uk+tA+x62VdMT8b387uVn2dqLCwYZgA+g3Zuum1vgHgMv
HZigSAKJSMJR13rzmCcNij5zax+H6p9Zt3y4BXEGP2mRjl1T0p0KRBHIR8h5xTieugTrtrpt4gNT
jebizE5yGMx02tn+W9+MwMUwm04p99kqrpV19ccoBSkB2Yafej0z39IS3tPF3TpkiIDCUee+Yii4
+maDZiRzgxjuNZeiCIBQaQHCPeJdb1Z7IrRb25/UFYjnoiZIqH6+PegnMD3H2uNKYT0k/tjXGPA1
GYQHpJlCv8OrEkR0lZ8yI4m+/IdN8wfoQlbFnb1au0oY/rU9wGsMXZ2grTuHqbwpj7nTkdXKJFMC
SmH16eVVN14ujAdwTYAsmNKsc+eiiFHpGonTSp24r3IF8QXhKOkTovx7MICtpUBW8AGxyORjrlJZ
BEM6UlFe7jybWTBMuL9oRlEeemzSdtL0jY3JjkTY0F0u9xugiuGGrSlzjNf0UntM6DDeN8g17TQ3
N59nQc4uYo0M/1cfzOqgGnMSUTFq4xBX5DDy8eyIP3S93AvLW0vhf8ymZKiKcOJqqTDDjyiDvHYN
Oz19mGRuvQ2LeZR+l8kx2SmnNl4esYQICcYHCsAa4ocOgeFFI0rmup2pwWjEycnQmj1y4MYjcZYX
3UlONb4Cq9gx2dlcMUdNr1WuPGVtWRykUugXNMbHnQpiIw9CBgqcDd8IiOxNaBQgKcU0RVeR6cP3
CO2fmZus0Zjr6+B1fTTDPPG2Lh3nhzGVanOPQG66BwzeeqkwU5gmLNbGN+IW2mAIqNNlhMO8PYHb
jKOTqVR7vMeNVaCiLMAiUlvtphLu5kpSmzMdSVEouPdGGVuBk9buXt6zuQ4tUXSDvMWJYvXxQGTI
zkbbDrZ0omHWnEePOYzAnetlIxoDeMTyiqmIvUyxnkdjzc1sfSwU5aL3RRkwo/Uwjddm+l9Cf+3W
qR7EOBa8iUCO7aRBG5uTOG//YdwAxViXg7oVq0OCdPY1iUKk6iwlPKL77x76aI538taNV0l7mfsG
8RF8g9ewk8gYRp2yAENmhAveNKOjfYMcl+6sspGRkI/wE1nqDzn7+aucE5H0Sh9G18rFrfSoiUj/
Zf2Ps/NqkhpJ1/AvUoRcytxKKts03TQ0sNwoYGDkvdevP484N7RKUQpmd2NjY2eGrEyl+cxrEsNG
7WdMa+sIYaUcL0VAdebvb8n/Z2PRGQQitcaepXlfF5YKSqMdqPzZYVJ70TSX3phL4eWv3zJuYYuw
FV1Z8EOrQGFQmigFx4ZJQRlhpkvFIwejGERH3LPU/zAtUo2lDQns66Y3kPQJQvq+GaBmGHT49qSh
cZ7goNJWjvJhTxR6az/SpqIABAYZ0vuyif4Iy4da2LUUNdE1qUgbTfSZvKHyhWdF0l5rbGs/LmU0
sHomtZB1tGWpSmul6kz1LveDR0ql00nShn/vf6lbWLVBp5ieNJSkRUtp/aAVdi0Gg3rAlXpOeYi1
pP6AYlTm5vWgHca4rTzidDxuY8k4+NEgUOac/hoIw29YhBGQy0N+R123QMPI7GLZp+YzyFl1SbVK
OWkDWv1V0Ew7u2VrUTndi9ShwgNwszOlyJbjHDHVJA3bszXG02lMrGiHVbq5qvCQQY/R/UO9ZZWO
khrQM4ZBcJVLRfXCQjWPxZzNjgkN3u3kLvUGBMXcAhEap5667EPl639NXlpWFTYIYHtk226gkNE0
9WkglxFU2qI4RpRsAVwWgwPoJd1Z1a1TQeWRuxM+PMDr1XkP8Vgvu6YOrgBXMaPrJtOpx7H+NjW7
zcDNoWB5A5mjaneTF1emFuoCjvkV0n18UFFF87QxggcdaX8NW0VdBZAlh4NyJ9yUVZi8iItpdqpk
cOy7+iPAGfMzwiSIJdhGaOyERssKrdL9JRVmOFAH6GisXliJ023qOZIuUtr2R1mWO2deKNhqHUsn
OS+tH/fP/cYyMh7D/cag3Rx7WeriQJXRzOnKOQsRH1bbdxqFvmfgWv7O7th48hCPWYZagOM3BN1e
Lwc4CwvlEWBB7AliPQ+FBDtHOCHJ+D/0JD4hcGt+vD/HjagFfgovArUMiKvrir0sCq1EPJY0Ry3m
Q62WEfebnD5pfSOjcRs3NNk6+SlPs+HvoxZaL8hXQlhZ8oTVeRizTOKUCCQQ2mH0RBCGHs6b6WHM
dt2nt64a9igmm4s4I3Wp1VXTGBNKXime9XSr9coxI2M8lKoyHuPcMGDva2p17IzCvKoSwCuvGKvO
eKhsrfvy16u9hIY0SWgB3T5XpSSiIFUlzDP8rn4MpaRx6RbQt078X4mKV7SML5I3jrDM7g+8caUz
sAExZtE9v9nKRTJrU2lQjwsz1X6EKq4/tmUcHe6PsnFgSGO50dF44umwlk3+x8OfB2nFG0W/SaXE
8kmRu+GoBtOipbGrIbs5oT+GWt0FONH25kgr9dqOpeHZypx6ptzt9SQ2Tsfie62TkS0Kq785hX9M
CIRrWDZLmTYZhuw7tN3gVYW+cyqJOS56nEcxDEKR04M2uvz1/mJu3HZvxl6dD1Wb+lqmaHrVkyw/
IMtlUkgidef2UJyItd3ZIrdc+oWvT+Gfsv8S2q+rjUUVN1MjISoF8DMIAUQE6SVuE+sLbRE8JocO
OSunASTlyZMfMHM71d6JoJgfUQ3M9gAtW3tpkSygmYjEM0Ipb/dSrM98fQwfrzz9aPWbdIgfDXAZ
paNrQ/fp79caijscd00As/p9f/zxnWkxjZoNRANdofJbTrXsGMboVkNyjLxUGf8aW8VKo1SyvCtc
9TeVSBsFI9CpE7WYyC6voa43bmzqkhcGhtjpam3tYDJSokYSbPPGvF0NK38INbyatRqkCHBRP/ww
SAWa6WEHfGcwA5qudWT4owc2K/n7PUz0sbTzuBZuYx7K59MokBO8ytFsADuqfskTUjdCLbsPsRmn
O1t4Y88gyIJZEG8od9D6SVEGzZpSkMfXvu7bZ1Sj9H+rYKj+V/ZSt3ejbo61MEtpVRq3oDxL0L/u
DIR0WlOM73LfEBcF8N6lE9Ar7+/OraHgehCQC8pPNy9l7tOu0xSu1bDtw/ezNMxHI8j6T7FUqaf7
Q21cq8S43NzwWOjFrsO5JB8MufCpEqajiJ9HgMFnwCv/4TsRlrJyKsypje/kUz6uLHnpklfh/6am
rdwW8NFj3zXazoTUjQMAJIHnlnQGSsz6aEtIyMU+Kg/XwZpNCfByadaHYuAqOY7AhSJXq7O4c+Ga
gRlTc9P44ec6Ar9xrcnf2hnbb1KTYgLhKpTkU5ON/CNhOxiYo0h9g45vGvC/WzEJ6JwDgbCZZRai
Vh3aYYdRneLetUNbijy8rNjwQZFpv3BLH+KjLHwMCKLWAoV0/ytubBha9kvsDwkK8+jV3QkyrbPH
DCIDMqrVAUbXdLARnHwKm+H5/khbq4sdKQBKlDRIpJa//sfFKVmJ39SoxaO/oqJsDIL1ZI1GcsKj
ocABMMtcrQtGnB4xWLw/8sbzCLCaj0qFfuFArubYmW3tZ2qBY10fZ4eY9XCqJBlOcRu0TpbL/c5M
N04GmGAAQjov0m33CHTOhGkTqPHO0INDUfjzV5D19k44vvXlfvPFl9bwRoNDDcMZPGZ09Wf4eXGv
Di/SgDAZwrt7kf/WUGBi8C8Cc0uev/501AlFEMgUFGqj8KooqI9wRFIngay/862WuG+VuEHCXTqY
8Kx4zJe1/XOXTJDuZdXHnUWPpeFktFr1VZUQsXLtwo+O2RhnH6CZlsF/OAcL+gk9MAK4GzRONSjm
HMQW44aAHOFLjf/L/PF955vVy/3duLmYvDoo+BFB3NQR6AoAIRYiuppSEKM0F+guaqO6OynFXpC9
tfGXLUgtm4rFzSPXDr8b61OE9s+UuQZc2e+pn8qusIPpnVlRQLk/td+mSOuvh3UCgRF8arbL6qTh
JWaAU0UByBxC8ZWmg/qlAgX8QQah+0WUWfhpTCvMeSKzDnuU2H313wK010cLYo3syp0pTS7xDg6w
Zl/lF7QIusmxGtwYB+x122MXm/33XjRWCaCmGqE5jaLKvFotxIM+5/qeTeNGh4XaARNBz4j/Wpcn
eSt6HcWY+Jp3Vk9DXcp+luS9PwozrntXn3WL+k+tjt4M/PlVG6xm3nmUtu4SZICWstPCHF2fh0ZY
o1lXJsz+WRRfNIMecZEE405bcevU0b8ENcWXWxSg3546SEJtj8vg4vE75YAuo+Y0RtmrbY/VGeBz
7dqYcZ/vb5atc0DRdUHW08G6SbRnMs/G12n99ab0A8qR8lgmcXhW07bbKZhsHQNr4RMTglF8WucH
c0CBgoALPN8sS98sSVe+a02aBOiazcW7ocn3tMa2njobAOFv6AAMwdVyhjZ2KIZY/ODDunziSEyu
HeE1VUqW7sjl0H7WGmk6pCl79/6i3n5IjWIWREtIEhswzkaD2lMU3NStPaQH/L0HAODWeLAwLnbH
DrfUKhPhzu65nS6DksdDh0TJ7abVPldEMHGMI6zkt/lZlfQfg5HobjoHKkZHqXhq/EJ4KsaqO3Wh
DRweI3MyF7Fqehbr02FNQqujAccWvSiTr0B5UuEM0TzDQsRW4AAlGb5zXCeID7S2NHDvCPuz3zTF
+wpPJ9VpCGFVt+nTcO/qvRXooe8FtWLhjmgbIFL0z1WVpJB8RsTmZ1CCOV10ZNR9Tyh9/guDsULA
lJDip2Zq8x9ZMBMQ6a2q/S8B/jE7dA6zdOeRu71M+E3o20D2Jaukovb2mCvFWEhpRzAtZ1171nrk
TY0aTuL9PXh7sCkrgB1AnmBLnNHMY0BVBeGW7Wfi2kuJFbplGkmq0+l2tmfas7X5SOHAEFOMWFS3
3s6pU7LI6iSu6CSMpIcsFbJjy+l4IJmUT5msTccuKPQHHXmfnVBlc54kUyCNEC698SaCQgPzsaPR
D9oRakMPBqqueMYkBc2l+0u6NclFTxt2EHjkm3pLpTVxBpOSWC8Is0sImSVyc9+WdM9KpRw3uMm3
Pld+Uz7EM5KtO9vm9v6k9UK4gqrfgvRcx89BHBixzhe8VtrUuFMaJR/MwAyduRjik64m4c6bZ27d
YnRVqW4jjrIo87z9poBpp6gqFgf0XosfI7UdCjjAZd5CGqmRf8eWMav5uLBE3LmwIKemdCy/m4nd
WAfT6sbiAt1kql8Qd4P9MmsW7NlwiIb3vTa31pc+GqT2QM0szh5nUy24FTvwmx75nZDOtZGM/glf
6yhxGn9SbC/Usb87jpXdaIesB5WPlKufNw6lik6DINFXj4PRxy1WXL6B6peq+A9Z0kObKKzZ+EI3
2gocOazyhfpT6I9+2YWyC5K/LyH1t8VLakaoig6jpBUH9Jey6FDPcD0cM62pmQW8izha6Gm/wFs1
dMZ6Gn8Sk44KCETA4XA06yZtRLfJ6H8IeAKqN4jRpMNZ9ymHPLIm082bGStZVbQ1zMBGygdvlpsW
hsnYJ4ZTzqJXvbTxDeuodlGoOGkpZyPnN9TLqxRnY3fsEMOvzsRx2muWl3L3mEFdKb1q7OVnmQ5/
5HS+0Yfe3A6K9nL/CGydtkW1c9E6o4m73hMd2g68XLTbpzjQPMo6uBISHp6qoW13HtHNoRbbEu4T
JI/W+72lWV1FRkq73Z6zIxdY7aK34j80ONPfn9TWyVoGwhGQ9uZN3CUgr89Z1NPXRORBc7raiF9I
QoxTO1rtD1HJe1C1rReAUjGtsUUO+Cboas25BzNUQZvOzFw4kh9UODpKHKWdG2trZjAYqREvjNAb
vSjZ6AzaCLi2z3JcuwPtWK9TqtahItcT3E97QmJb34zWFIBN6r88u6srY/R1dMQtXHQ0eS5P2ClV
XpH0zUtHb/Nw/6NtDoUYFlkVlhE3IiABD00v52F8NeSufwiQB78qpdYcpsnQ/8NOJEAm/tdg1ipr
M4V8Ar+exiOrmOf6QWoS3amCsD6EOvyjv5/VUgSiNWks2fdKKbo1jFELS4SUp2xEhk8axviMjJjv
k38hdH5/sI0LHgIv6nOUR34LUq0ueF2ZEJxYPAU1K3G12bY6B65I56DQUJ5aBKTfk+Lv4SJuszna
acBtNRgLJHTa8tf/qC2UaYHiqEyokI169IOOTXVIdKWynFqMWGtT2PdpVRjgiWGz2sZrIHX2blx4
y70FrsQ/joAwBX2kG9/+CFOuuZJ5Wq5AqU2qNXklvZfsARXSMqzSd+iwWNlLAD+4Rvce2KSLw035
mslyxtMbodey8yk2DipwxcU/aal90t99+3tGJVN7IyoQ0B4LhPAQX3TquFAdEdbJwWj9PXLVRu9o
cUyAo84moywhrxbArgbAVCbRRKjGqtNO9niuutly4jI0vURUydkwi/KoB3NwSOY5pg7b+dfZwi3x
/ibcuAtVAkdwroSN/Gf1Q5ReyFFmkaXFadqdTV9EH+xM94/3R9mcLxVW+ip0lBEaXB2smk4gosh4
h8TWAkWwMvuIp7OO+TkKKU1v5RfTLhEDIEVwa4G0SNCAcdGpPe+EVRv3FtgkKk40B/gp6/kiZVcU
JsIP13EaAw+lPy4TkcwuBtt7haCtTQU5H8k5avYEcOtNVWJoppYsbYK9q5MBjHAnvvv7mCDjpxGY
/c47unGf4Fgkln6kraKdtDrZmVLMrVRF8TUtOlVydftdhvx06vhyoP3sc7l5yXqr3Nk/m18WyAp7
iC7I0vN9e3SyJvKjDMD8VfcrrXfkorEErF21/kmMWD7BhYhfi6gTZxFO7waU8Un1cvXShM2ezP/m
/BchImhJ3ODGer1Vg/nOJZ9WNBI84TDtH+hudc9GF3UnkvH6M1WHce952hgWyQfYsLy5sDPW5bGg
banQUVG9KPmIIWExW6HiaqiYHmuoALkLKx/5oKa0kG+8f6o2RkZGjW7hUhvjz1qhNEozaIy+TeyL
LlrzqJZ5frEHczxJOnTjGK0fzGXyPV2ujQsDyOxiu7JwDm+qgRoKLWaYM2iEj8MRjEx6MHpqHPen
tnFMcfuiJUN1gtrjmhcK9cmiT4hydAx01ZOqOPBqXTs20MF3NvDGfHDpowzNhUtxbB0zBfMcAlXk
1i9BXTijVqvPbRCrO6NsIGqQBGY2CxiRgdYZOhasosVUxbhUmJUN7tBW0kusWA1h4RBEkjN3paE/
ynCyFjx+WSE8GzZF8K6isBP/fezGp+MathG+YNOu9g3asr7py21w9UkWjwUKDK9DYgonNOc9acGN
eS/8IVDJvHJLtLMk9X+EG4T2KZg3UN5GjrlqbvvzxGOuKD8aNZsrN1bsqj2U5ex/jBadCzePm/7J
bmvt5/0Ntf1DCIl5deEt3vQ1raoP+45n6IrehI+ZVBG5uN5qkUOhzIdz3SjHJiwnV43UycuiUXVU
Xzd+3f8Vt9ua1UB15DfH/NZkbaoKUWL9K106uUTfmd+DUJRlIDossp0TtDlhNho3BGEGW059u/Jl
kelhHwjpkixGZa4WVLHmRIWGK2wKeuKMRILanopQlmLH9HsRHjMR1Fc0kGFi35/2xiMB2JH5UhiF
doIm6tvfwnB20goR0DtrQmDbRWl8jNF5e58FZf9PLGkRDk6z/jKl9XTpCmSuD5iD6pqTzyEaXfd/
zW0E/PbHrBdGkXmPZxgjai7nL6EwUfQalMl8V8Xl4KaTYiHRBDnZtoLnEl2wv78KiPcAtnIC0U9E
DurtYlRNqXU9yndXFL1Rk9BJY34jo39g3kB8myal/X7qC/+Ilt8icCfZV9ZCyndugduLb4GaE/JB
WDcXr7W3PyPW2YyB0QXXRJjtORPGJLlzGjXdzji3YRB/NrWKBbdIa2X97YvWtENpUGCT6CM0YTMG
lymK7jgLI3QQRZM+3P+8W2ds8ROhtGzrvMqrMChEVGjW7ZHbLSslrxnL8VTPfecgm2Lv8C62hloY
34BnmB7isG+XMLf6ILcG7pRYSJET0NTzAmtGoC9HaGQnRdkcC0wmSMHFv+W3GOMfF6kZizzL8yS4
tnHYQEUDFCkaeQRbJvbabZtDLfQAi7SbJsqyc/4YKk8AEIyhgd5tKocfEMbRXzNj6N9j9mV/vf+x
tjbhgoc2F7yOQTn+7VCNL2Fub8Swt/R+OOilLx3NJM120g9ra5iFHQOUlGCCws/bYbQsEIU/TP7F
jroxOpqRLrePEzIawXMrlO5LVCep4mbmTPe5L6v2ewRzJz4hPpUnbljYhXB5IKYIDJ8df8qmsYmP
QU+t2KnaSf451jydTumPRYPQUR0l+L60qX6qiSxmr58nKpdNaAT/Rnpclw5vES40oRaNsVvUqdl7
bSPBnp9NEYWuSkXp3xxpEPIfIcZn7IlG36EMlo5PlV+wnWX0MFt3sNWcxDiuTfMcWHKlu30YGjlP
aqodYc9mFWKAnVF7fTuO9oHCRtLjxQCW6FFWZ+s1VpIxe4eNb4tQNYqYh0mPsVls8Mg6p2aegQ8x
yzA+z4mhfTNSzAAcP+8C/5CMfTafzHSQmoPSFih2lnKZWu8I96dzEKDV6Sw6Nu81qQATPQ1S97m2
0sy/hFpd/ySHt8ODJJfJo1q1FYpRQ4YIEET7tju0YMjRsPIj1CFrRFgKp5Gb4CNZIUzSMMBz1mlU
rN6cPFcmhLCamuJgJOnFd2r/UbzzUGycA9BAS9NUVgRJ1Sp28SPawSpaPpdYH9IH3nXcfNMAyMdM
tTncOd+33Q0S/sUYhqcaAq29/Jg/Dp1f14UW5HV0tY0gOtBPGB30wmcvm+X2gCaKl2cp6otmuDfw
bRYBcoYyy1IwFBAoV+9ApxadVptWeNXlJPkc47zwZVCGGB121WovuArzFrdlYOzMd+MVxo1NUIla
9Nih6rydr6WFflclOqXssGieLBbljOr806Bb80Ns6//Q1pRO9dhTiC+6aufi3uiZUrOkhg4xCFgB
SkZvR7fFrOhZ20VXZERzG62wvjzhy0TxrWvhIDa13hdX9DTVxoFanH0DZ9Q9d5pNMolca+KMSq2d
orAbzvfvw40tRzlmaTRZvF83AGozC7I5qmVQUwUumjyd5I9xN3ojTbGd3b313XE15NIlC+BZWW24
CCk5dY7rEE2ByIBSOnduame/ZC0onLiz7QM9473O/Nb0uIJ1BUbKAm9aPZhhPGXpYEFURBNGPXKB
KBcfgbV3saTsCX5vDYUUBEkk2fmixvP2Cyct8DMCLLa1QrtV0Pvx+lrpscTOp9P9j7YR4ZAP00le
pCcW65e3Q/mDbQFO0XnE4snXnCK1g3dDV/Qtbfe4PUVQw+Sd07MxJO3IpR+5+FJSFX87ZIBLC457
VoDLWBke8BgQn+g/BUc7ROAtEaO0c2A2NsvS5KVDAyHrtn5XxNpABQOJ7MhWeaK78WNep8U3cNmG
O3NNOmKYpv9wMwFOZmUXshQ009XNlAIHN43RJneMqs6te9V4kqac5HlsUhfd5dYdy/KvzRv5iopB
QR41CpTijdWgBnKMVm8Q042iQPQxoO5quj4HwvwPn3CJRohRyUmBwb39hErQFKjWzdJFw5TaoWsT
ulpcWN6iiXcqolQ63N+lGzEQlX8oPQuSmGL3ajw/8bPYbEfpUid1+c208s61ErG3UZY/5S34bWEi
016gZUhVbH3spKifYzOxpEva5OppmLrcLebccpuiFn9/7GiDws9BCYKrxFqd8Gmc7C61GUpXg+Jx
kCB8ZJr9NY4r64C3554O3daR+2O4NaE0BsNs0B8mdw/tyAlDoZwmLW89EabqAXTaXk9iayUBo/E4
Cjoc5loxpNXCZjL90b5M+jw4SMwUV5RedbfrpXYHq7s11MI+huy86OCvi1NTCY1DQcTz0kzJMpei
POvlyCp2sMnv78Lf3brVBmGHLAA0mti3dZim5mwlZognXK7mZwOp8Q5QQTxcLJr3j6PsE9cNSW0n
B2ys45+13tWDM1B6BqjUTZxIXZus+dzmGmreKcmz8VGO7Ln9hNKx3h50fGRkF2l6v/KyYpbFM6Zp
6snKE/El1tticAXYnIcwzY2PZjGLLyi7Ersbxpxq7ynKmf6RZ774WaZahkBob7WPPrlQ8MMi8Jwc
eB84e0UjwDJ3VJUw8kww7LIzSL5lO6UORN5B5r+1fjRz38oHWKzBtwizkslJxSDrF6vO5cH1I7n/
mqjx0J2QWBOfqcfxSJGhoJKvhcjQ6JISJE5vNhPYg8mM/80ondMeu/8xNmJOyhD8e8lfeUiWffFH
zDkbRmxEJRrYoZoYD+mQ+N6koLS+dMFIPkiaJUAiv1Iovjtnd2PHUXSFOQTBHhGz9TXRKARQMk68
+GGI4jjwd3hp2FDvmcT4cn+SW4WwBStBiIsqKOMtb9sfs2xLqQVnpkkXCfO+80RuC0VMSibia3ag
lE6Sw+M1uHVo6E96rn1HVa36cP9H3M4XMxfw6bQndDpP6yZBhhNiJ3IgiVlb2q4BjNf1a3P+pLXJ
vPNU397zoMaX0IAWNqnuemmzTM/NwKAfP9D9OhPdSuc0qbp/709oaxQL2T+LITaqLGIGw1PmhO+Y
OirvimnQLyjyqnuYL+X21kX6Cs03+lnGApBdBTrtWKFyB84KtJ7VfVDomn1P+nE2XIQv094FYk0J
HWWM9olstn3FXWA+TRG02GhWjO+QV6N/4qG2ASvL4acJG4HzwHZ+vb8Yv6HBby81yqy0nNANJbi9
qW9SrklVKx/CK5LfzbWgVjM5chdm//aSFZxJK5BGVaEGvpvyoCfvzeZP2ZwMhzKWTE/0pnzszc54
6kNjvtz/aRsbj24N0hy0a+hxiNUjGXZzNOILg/S81fQnHAbrs/Cxt8kNJfX+fihYA0B+VfJlVJPe
njNLsmiDpciqtFIne3La4bmQV/4h1ZJdEaON7QccHSYGzwhYznWvMycsABFHPBpA+v7eU0LNnIIy
Y3LytW74bqAYW7odyWvgVMLvnsD49L0DpKn9blDWaN+1AdIXo970OpAwqj3eONvqjxKIF+7LFmQZ
B0G1eTyGgdxS2pOKKnGqXms+4d4YfbHqbAgdjV72eVLHOPXiwFeW0ksxfrMFYFxPFl33XC5YbE8z
ZmToG0lB3yzLRhQwlUCUAvKUrH1v6cFQ/k0LUTs9b8i/41CEltNiRWDQkJjiylXxDvGpRhfRxyqc
7T2Q0sYOWSCVZNhUo2kJLX/9j+tRouOVNCG6KpkV9a46zvlBBbb9YdSKPXzSstlWx2RBGuAjQccB
a5DVZuzsVGi+Tfo35/E3pdPC0yyJ1rUyrfZUq5GfbdgQHm70shPl7bSzP29zGPiAFBxo9yHGQwPz
7UQVYBVWl1IYrrVE9rLabj1oyJUb2DbGwvBCgDVWe9I8W1PWiPAX91Zkt9aHIhjMLJGQOr+Ocmwd
avovl9ZolvZ8N/gvue9PIG/8zD+FZUFdoepqIML3z+XWHbqQlpY4mX4DNdC3E0cqZ5hsX/VR8G4T
9p2dZhfaQL7974TXhfKPTaGpc3oaH5cW1GR0xtyJR3GmjS4d6lxXn4cktj6rcy7+1YdiQMzL7Cne
z4O0B8/YWi6aEUD3qQ1t1GUqHaiaWfuXzJitCngIoDkEtyNiwJLileG0UaSacHfmsT6XRhDKr0rU
6NbOkm1cL2Cp2alggsBVy6uQIY9kMqOkJjzR7MkdVCN91vO2/GtKBgkS2xHGwMJUXWdkbZKYDdrz
0mUqI3nwhGSHL2OAHp1bTEWtHtEKLz/d3wsbzymb34ScBJnmtioSpMSYSdP6Fy3B9dOrpdI4NVk/
2QfASPZHi+b+6/0RN64XEDDs/wViBC1qtfkaxQd63gT+peZCrAiqD61GvWBMk2yndva7Hru6Xojl
URRDRG9pNq0eIJFUfhJNrXQZRkN61EM7NR2S0Vl2o3Icf7DhZkwQAFyBQC7zbLoksRL9GKjd5J6U
l/V3/Aa0yoFtZ//yDZQgHV0ylEeRDOIZR5VxcBqlihV3VuQRSeVMkptj3Uu5uE5qSdXMbKig/1Ia
9FxcNRhGYgC/DGycGcb6pRsivEzVafTB9iVq+SqihqIqSVKYYT9DKnno+6oHguB37Q/aLUglqaOk
f+qVmeZSXdr5s0Sn9GJTzyJhaSXdfiEqkR8wL1MUT+91o3jk+h7bD3SqQFlbXZzNnq+k4L57vZo/
6ITckmvldgINN8ul+hwlOZr8Vl4poSeptY69Gq6KJxs6avqB0B9Aj1pMaEXUlj0KF78Ds3WjTpU7
3K/L7qmS2zqjemrSPA1T+bWDS/KxQ9apdqRQ6h+jtCoDRGe4kt15BMJZZLb1UdNIqABu9+Z7DcDb
Z0tpCgvgDPKRXlSYlX4M6ZqCc5/jcfbyeR4rJ6t7ml2YWwa127IuvTMHODI5Ve6HlmeFhsV9lPlp
52HgE3cebAg5RZBltiGYjEUK70QNJNkxkzL/H0wJfJkQ644/39/st08Mnp9Q3C2Yboh8rnP2vm6F
Re9PXGSKyYdWUqOvKXryRznr0SoexXjEamEv7tpIcBanUXY9eRyc4vUbE7YkM0LUxmVCXQyVJL3S
0bnSi0nQkwTg7xhaHfxKaw2vM6qTFp9EDespfYCwlDQ7S3B73t/+mOVq/SOcQIaIjyOZsPuTLPBy
7AgPhVGph1HeddTbWG0cFaFrU9eixbwmWppGxsEaVP2icHO6wPvlayeKMMO9craPMwflsdVQF7v/
jTcmCHiWIIZLZmmYLFfsHxOEmddGXdZrl55r8+QbcuUhbQA3Y9jTjN0YicQcqAD/YpZrYfGoNfBV
iDHd6QCoe1Ur4pdWDuWHqhPh1/uTunkXfqvqAdQRC4yN92E1qUGKyl4N7EupSi8zy3pVhuaT3URo
CM5asPcobA2n0ljjQWCGN21fJdcLYEkxFqf47RzmsNVdggnFtWNfc/Vs3rPfvFnJpbO2ZCbEncA+
1/LhuJ6EwpdnMHq+mb36feuDr5KwOC3zWdqTn7iJYZbBKNghicBrdFNoxSAwECmygheRRJF/zsER
CTfN1exQqUbTufNU4bfX4zQScEuG6VPTzfmOWNzWAhPv/WZBCh7e1fecVdoR2JqaF4u29WMw6WZ6
6oHUVsT2af5QcoXuRBa/tX3evL5Mm3BGwxWEjPMmJdO5vTOAPfYlTCyjOVdKk86eRg8NYjBcjB5Q
Ff4nuRIJOHB2l2ue0vb+zyYf1EtrdpCXQysJXssoHMA3lE3SQK1P272a101ox8+kAENbFxgwtf7V
8ZWsmedHwgi2Asb4ScUP4JfZa3+tf7uMgvQhVDGgn0Tdb8+TrcJWQzEbv9e8Gr+V2WSAsZro8Qco
JL3eP7tbM1poYkD6KD/cHKZCswd/pp9xQe1kPBATdw9RGane/VG2jhBCJzakokVmaH2EiO6yjGSF
XR0PiZvg63Oivlo6vk1N9f5QWweIpB5cCNwcXtJVHGcMDY6LoPQvjZLLgWOKXvta8m5/6LrM/5KC
SgixbgpqQld/BMFn0DaZdjKArQMEUA/lsYXGz6TffkAFgy5MvybrMoEPXOxAKRtABmv6mEJuLskX
zEj35r3xISmlcWpJCfTFS+LtmBN2GYTmqnEhpbG8PM+qs4bk9OX+6v6GXK4OKhkWcQqXExfiuq2m
14olxTL2eAEssrLxirkZ6gPxRfwxQ1CgPcQkspanNFXTYoNlIOGJf1haP6NgCoRmjkRRuWiZS+Jb
jcnTc+cjae4AEQ8CV1bmdnpvI4sTvvfNsPjaFqKVHuYOYSx3ss3gZ6/rGTG2lM9H5HbtxpUFVme6
L2EY1uG4g3FXo2jppRwK/3Obm/FPq0uSj7hga5aHss9knVUdzyN3qKv+m2xOYExGfRj+GVq92IPw
b2z6RQAZ6Mci6EDN4O0XkYfeMpMBEzbTquuTIgfNMe816Vi0SX68/1lughnqIbTmeOVRNeRhXA2V
p1NYGxIm3BOxtgsYxHYaPYw9mC/zSagZKRMyYof7g94WLpdRqVjS66Qff4PCoISblALZxAsSPdKR
vDwnHaB/87FQFOUaEUoGbk5P73HsK/E0N0n2KFHQeGqNJL4YvQ1RptVV45uNHG+4k89tHAfBqqNX
A42fX7e6Bni4xByX1AJUySj+8SUxf5iCsfov6046ARFHJSFeB8+x1phtVFn2RSrQqIsRCCpcPw31
+p0JoaG7xFJT/FPFCYLi99d+45YjFFkeCBKChTz9dm/ValqXddz7F4DJtHrs1vbm0fbdyYjzwxAX
8rUdU/vQKsH4glHvX6Ng+fKUHwgu2eD6zX7Dl3dK8GyxCS5FdylbO3KlOM3Oad2VqFkp6bvazrpD
0w3qsUyFutOl2Jo9gDz6MTYhGazPt7OfFCNOlSoiArSs+vMi5/AktEJm6U3U+pQm9yolbRwSyMEd
TXkXHb1xv2OiyXO2iMLwC5aT/0cUz3wny89T/6Iv7F3k8pr8ObbSWPHablafx1mVcjLEuvoVz0PI
xkvM/1Ui1B9AdAwKosmzNp5bGpnffF8nSMn1KHgeYUeXO9tk6wqy4ZwvvP7fokBvf+hUJxhc94Su
eVRX30Y1NgELxNP/cXZezXEzZ9r+Ky6fw4scttY+ADBDgpkKpKQTFJWQczfSr/8u6PW3K85McVZb
LrtKlsieATo8fT934B4+Gcl05pA/seTguiFup+u43WEPlpyTzLPSJ1wDdFitdEqF9dOeVfn57Zl/
4tlzf4IgAE0XsObw2depVqqK0nAAFat9ifOW9jFdhNirsamogej+WOOGepl+2MbowHH3qPovDNG3
U5960VTU8cWAkXi+cyrZV2duhsd2FwwEx9TQIW/RmvgVOfrbpFp1rDjinMKl1gR5TKW22C4YhDS+
kI6hNO+9eBm/DrqJOS4HgXjRy8wkG8wzwZ6dOmuvcqfNxj+fQK8+lP56ApFR6pDa2bkEf/bLHq/4
+FEnYnnXqfF6pnA7RiK2BwBbgZMMNhTFxeuxOqN2+qZV3Wg2Y3kxpfCeMhTIvtN47WXFbhMgtDB8
lkxGyuoMSCXrsjgziU+sGDY2E5R/Q0U42F5/iDbv1kJpByp8jttb01bQo/VNfIVr77lcnlNDbWoz
OpT4EB+V+bVc+8WqmFmNKZKfgxjljqhy8eTYzYe318yJlcnEhau/qeTZsQ/KA80CScvgzkWDNZi7
Kk6ad+uQOme8ZE6sTMbYCJFwl4/h4dWlcWn1VL1YUa1Pairyy4m0kIeMR50EhSftr29/rRPHwCZB
2swMOAqBpF+/K5FXwknU2o2aAZqy70xd9qWcnXz+lGoVlCuz8dKXtS/lu7lEhxyMeKieWyCnZu2m
/CUrDrcDfPkOPgSmzc7Q1ZMT4fw5faE3F1/0fUsknTsade7HXAFSHzFfvdKQ6PtrOALr1eISonVm
/RzxMbhobNAS5/HWpTrcfpc1xvtKqlbkpcCfiXQNX7OmYpdruBxXbSkeF7kqgYWV0Jnj+Nd5e3Ap
QC3Bmt38TXAIPFg0DmFuzpR0duQ6rbPuzHkw9x15r66vj7ox3mBy2fa+gb70svGM+EMqnPhD7jnr
3TIU8bklfKIYJmFrYySziWzixtfTIuaKlZZlbEV61Q9E6PF+/AnhQ2hji7LX2r7duVW/vrw9GU+s
MSwSHZwEIQYfq8DZ0CHJd5UdVdL+0q1dfY0WIT2DzJzYMnCUhvOM8Jswu8MeKNfKEhU7X01kxJNV
6tzhG77I5SsJm3a3e/sbnRwMkgbdFwjeBK0cPMc82TLJF/DovGqiGuuWqy3sNvSGyfzzah0EGp4m
Le2t33Pwynq1suPSnq0IFAd2RtWK/aJaxZkVcnKeUrQimedYxKTwoGqe1cqY4iW3otWcu2LnqnWF
809V5u/iTstF0K1afiOzJi8CMmzTO9lCbfLreSLduVYrHJn//Amjad+Sw+ieH7W0PacZhnIpmKl6
k16PAEuNP6G7K0J1dE155mg7NUNRr0CvgPB2DC2CVZrz6g52pNDeCwS9pIBM4/LMlejUrEF0C+EW
YTFH6cGrNEkZGuuGUWjjI9YzrCkozG7Zw76R/4fHhwqf82zjRWF1+XqCYmXYWm3NUOgBCr/0pjny
8tkL46TXzgx16tkxNdlBf5GmD6vONOuVtUUgGqmOUl2NjAfTcT4XBnriMMFUZgP/6A+QD3YIGXhA
JS56cJZcVnnfBbHgcRCvQkz+ai9YHWtQU79TI9l4HFVrSfB4UxehYU6AWm9PzePDnE+ykfs2G1mq
7YNnOyR0zN1MsyIHEtXtWBQjzEphJyOB1051oy9CP3d/ODXkRn/aVsKGLx3MHBvGapZQIkY6SrVL
dEub7Q2Sq31CuOTVbMhzaO7xVAUegJbOS/0Vy3BwdAOij5XhZk6EgGAM86pP9uBJ1q7uYRS+/ThP
DgUggXHcBh4fdpeNWTVgSFp2VBJliWpaJQ0Uy9J9N+TqGYno9pheH8Z8K3o+VNMONeyhWwYVGI1m
ojojo+2dnRrP434R44uWzeauyB0g0dSNsc7qCGhY8vOku00OdzQ+979N32/bsLlfr0o1N5QU+o8T
zSQTwYFI+vckZmnX6hiT6tdp08Vq9I30C5KXMt+o0+kOb55zXIVTD5y9DjQMysrxNXFEKpdbZuJE
6qBVex1xRWAaS3mp6fTr3363J3CwjVzI2+Vs2TSq22f5/ebWwDBG821HkK4xUMUATP9W5unCpcVV
PpQwGC4Uq/Le9/1sR/NcZ5ovkWnerKU6Xfeu0V3IbMzfObKYf7790UxHP34bTG9MRLATxHj4cB2b
uctXh/MZxUXijS+UX635OFmlpgSGYjjd3lxtHMwcTMv0G1Q9Aqb0oiyLvzmsafs5lT0J0LXV4QCS
FbAB7ce2VeqhvbEK0yoeqPiHbNdV/Hp/7Ocm80en6H7CZXObH0tti2TfaTBYb4Ra5/pN59Hd/WBl
3Ah8SUi9e6U3YwJdaFGb9XNaekMd2IOJb5xieQtxOraR5C+QfropHI1FGheKY1TapXA1YQReG9tm
gL+3jH86xGxVMA5mzNgCOtlJfjuMU49FKfL0ORzxjOc4Mhv5UtppXuxh5MPhSiuM6YJEwV8kqF1Z
iZD6lp7EgL3ucp/m+ghwr3hD6Q993l3JJZtiP0OTMPvY+GNgh+eT/uBmDR2Ufuhw2CmKRasC3cgG
ak/o0S5Mo3n82lvNaAeZnso0VDvJT/ZZnD5gndfJqyLrtPgyiTtV35FiB297SLxpeCqkUel26ACO
Oy/r1GvJvjYHJ961BsTu3exmC9EQcGjX8hl6htvezHmm1ddTbi3Nvi+5EnydmmpWA+jt9hjUs242
u6yWuGA12H72j2rZKiU+o+vype+s2gxRepTvBS70ylcSOJu7pCkMNURVX1tTNKyD1gpf2olq3pYL
WTVBZxrzzaaNgk0xCuurI3UrftDsAbQbh7vu2bK7sQixF4Y8pokUFhbKal31sYPD9RffEXUk8CrW
n5D1pz80Q3pUXPo831QdYs0Lu2X6vEOAW73Q4nA6H7S+SH3sYbRPS6wrwz1irVnze60Wxg19HuPO
Gu11whLLzL9L7EvbpzQpy+UCvHm6wRyrqR5WjoR0lyWWnvv5WCyDLyx7viIkZ4z309qMT1jB6F64
6Mr0Tost61pVC+XJW/gPnsXLwhmcOVUglzT+3HCts3y1j4sxnMSy4ojgabXj+TJz0jVAZtK8VPRy
k8A0W+OhB+QYr20cfTA0XPiOvlFJYwlaoyN6K2V/+ehMtXgRgyv10KtyOhcqfB15XcR9ZVwUSmbI
y2yU9Q+kVu0U1qIuvlaeLDq/8Kze8Fuuo/tV2NlLhm3Il8ohId231RKfsESZvI/ZkKoafa9Ck34y
yvlRaRVqwTxvs8H3LJpzvuzsTNubEDu9PTaHZL4oXMPDOY7psaajo3HHy6o6EjlI8GVhVG3MhzSz
25ws8e9icrUu1LR2/iiTxU5DEnrcBxuTvHoM7X42nMdZiyszMLJYWnu668gVerNNBbczqanPBuHI
HJWlnTTXPYqIWAl6WzhLaCCbhtiXWjCt6nbjI/amw/16GlIvxhJjsqj8pGEo7xyzrZxr8DbxsRL0
+V7cpSgJ9BxknN5qfa7ZT3O+FJcUq9DpsyYdYOp25TyJ67lIjPje0bOsv82t1mkCHCa9azrlIt8l
irfctp46fx3zFQwM4QChA7nWmY9tWgj1YcWLymMrxBuGnbQ0v2m0QIoAvao3XxnuYI4XNCKHmxkg
wPZLkrQSv8H3BRdJqNziIctnmJTx2JGIuCIS8WNDG2Ge9Xn9PJHViODBlOuEvBxs7kG2Q3mn4Ose
X45xW4w7CaKUMOmqxcLjLmvetU2twTteeGKdtXbvh65opictlXG5S9he7lcpcge5i6J+sVu3u8dQ
l1BjYxhUDW13I1C1AkstPu7Wq+O7QjgPDu5vJnof7NdutBaXjUcUfOLT2iusDyNx+9veZm7vU84D
yKJ94QaqjU4nwA28WwLbIH0rrPFuXJ6JvyqWfWJAZ7tuVi0jByaZs+Y5VQahXZgo1N+ncqmdPe/W
9e447BcZkHY23rdxk8wBnMBpum0XByoarjCOCI2sXwusIrA59MtsGSrf7NS0DJymHLt9Weh2sm9r
ymmOOE2WO0PHEJ+CRGv2VkW6WZAlI+yvsdCtb9KchebXUi8xgOcW5wPkMXkXYsN8ZymbdzPMl6+a
IrMfjtMbD2WFdwxyxjr/ng399F0tHDsP2zEZHH9CWaCGk1zM9yDlOcxUbVURyTD/njmQhyr0ZLN8
9rQufj/a83DdzPXyc3btma5xuciPI/du9ol6FsIn/bB7nvS1JJ25VNZ+X1Za/dExhvZzG2vZe7Dk
lMCbomx32HtqBGJko/vFKsCMCbitsyKsse75abv0Ba5iNR2bSJN1k4bTmKr3jasUXYS/c3a3Sney
gwJGORnXIzlzAYZS6UeMt1uHSwmzOshVp2ojAf0zD+l728uNaGzrOYUSFBMOIR3Vx8R7/jm5dGxw
0iI4ykVMeNtjgGz6Vm/hMlzaVnJjlnVb+KhaUnzaF9GH8Tiwn1mFswIFCzHwyqAHPlb0W+hyimRe
A6XOs29rG6/mjksFWUKmMIcvY9Jo7fM8u9UTvcVJQYrUYMpTWyk7LclKihPJpU0jl6SJhn3D8L5M
49J+M0mxMXdsRZX6eRnnztrHfayR1ZAuqrkTXVvf6U7VfzawGOSQn3RxK5Ve/wSeINbAMgY5+8bI
/cVvdH7fRdssmR12wwztxRfl2rpXDlppA23YMPZ+0ZcZthB422Fqbjf147QmswX0XZUyiAc1jigl
nU82l70iAGKLP7g1RraBu3RD/0AJqXO+lFmLatfLvSZcFGX9VjujavmNJGQl7KEocHd07MW4moXu
5iFa/UXbzUo5qxf6aPWXgyYcK1SafExvSt1Z3/Vj05kXW5h8gvvbOj/1JXzKQArdkUHqekXJG+m4
cBc91FyoSBZhedQL7R1BbutyaWGRyp0/idePIkn5lh682ndVk01aYNoTBpHzYlRKiiY3Xu3vtRi6
/vntspfK+0TZS/4qQAQmDPB1Dq6vFRXGOrq6jrtZqry0eKvF2MZnOIjba2+UQd9LtQhEPY5jYFeu
uvrFMAw3XWyoUEJqAsh2S4LijwAFcmkjtkj3RR+IX/Fz4NXcNxN17MJeZTkzS42GFJRO9V4Wo1+x
htrcccLSKRKyNE1dPJvJqMzPU93pRdCatfVpVAuTZ6RkBZzKtbUxxo05L1QMjXPCnyvI/GsvWrbs
ET8L6pA2U3aF7on4it8Sr9etuU0yigqtD9MWULjAZHRy72Na3su7oXPcbKeMVetezF2ZPvStuphf
es2YDTJ0dCyaOcu0JGjBGjCjSFlbSVi2nlL5KtqY+MJO+om6LNaGd543NJt/7xbUc5dXmpwv6fLq
eAtk9QzC21WKHaiqiGVoZgZefm6uKtoFCNZchKOSWPY+82atDtl/a4lHhN01l93scNonup63d6Ot
4SEAkbrLPzpYXCm+i4dldo1ksmt3Tmu2+J2QUEwqkAHz/KPJ7eF+naH3BrktDBm0Ml/XIDEwr/bt
gdYq181FfZgrdyxvYZJa71fLy5sg9RDM7cY00aqd5iUNScN4TsNnBZc0L9uxWV/medWeYkxF2AWq
tk1uFM0Zah9onWlvVk2FpUNWZf0FFKLuQXobawQzhMpji9bn7R9iArfTSeFAXgbOlvpLrKwuDYik
VXZi7DMROLjVcE2SVj4EdesNj4rhVo6fsITEXhEdzyAomsX4ULd2KRO/8uxJEOcuy+6uirOu/5mv
ff1sq5lN5WKZi3udaW5yg4MhiXWUcYUMIA3EV11fkDDp1YqL+Z1aNsNNNemDdbkoNjUTKtHqyavL
zoZBrlusA/qPz+Mk7au2nXXvYli0HF1nlSxXorT6xm8zKx4viH/X1lDYbvlJZgiO8EAbzdQngt54
L63W+0yFlb+fvU6/TuiBKIFMraq8aV0Ien7f1Ip3iThX3pbmgtJrKlYnv8Spe4iDoQCj3IsyZ8+q
4EE2IXF/svVZqipWL53u3hUpdirwIWtsjIYuqdvAHqvmxTQJ6mIJlt43M6nSiXWztuaOfV6lFZIk
MOORRGtroMPBtzBsa8Z3Uq3N4kYtUYcjoVriZ7Oq1goDcDf7xPHklIFdWusHD0Tu57h26rrrknL+
UKxzKy8UlK4C22dj+535nBX7oh/td8kqNrK46gjuoLVV37Vj2TX0XCzjO9XHqtwukyffTzWmkv6I
ulLdlW7WFSgIFse5iF2ZcdOscMXfN7SJfyil3S6Q6+Eo+aNRGRV+5tbyDretrg5S4A3dN3BQryKv
rfuLbKg8LxA4HjeBuniJGlA9VPX1nMGRwfJHzXhZUqB5XD1pNH6qGPEuK9rY81XF7oo9xaRBYUmQ
LS9VsfbGlEqAVS2er6U+yjwA85wrxIgt3TSnEdOHMetduiuePnzI+8bRQzqath1oFoUfoHdJaCx5
NZ+SITH1C6tL5jDOxxbnIwDkNBDJoEZFb8zjrup7RQbFArEimvUEI3RtjPMHyn37S6XLtD/TcTiB
D20oNR4AW9cZP5HXmE3j1bNmrasRWXEjdtpUc/OeuIx5WKecwYdODMVI8C8IuyHv7RAQo9tsZ3E5
GHh8WjEYxCTLCzS19rIrJHKqM8DtMVKNLwQEYROrKvJTDlFU3CeJy1BcPVpHWEdUWPbtKkzrTMvv
xPlKdUEPigabhg/MwfmaE13UlV2iIv5Ws9veYjlmemXfWAuii1FV22AxSu2PW2xbgxGLFBrmJzxx
cduJHTNT1YgYlep6MLsiajx5zlrj1FejAUInl3DKrf31ema4kA11k2ydCKqle68DBgNFiOGBuHjz
Q9d5auwvKf38Mx2GU8PSaqONwQxxcHd+PaxIKpGtmVQjzWjVRyXLkfWWVrYfgQrMQCsgcfmNl4/d
mXGP28bwcrdeIr7vm2H/wZscR24OZlpoUeVUZlQouZxCoRYIP4wFuNhP1Di5HojPuMmlo3VnwOpT
awOKrEaTYWPzHzY8cNZRS27/WuSV3gZoJdkDzimV39r5OR+3E0Mh9KAvTpoMzKFDXJzLa1Uqgnsr
IR9TmIA5BU4cD5eLaP/YHZEvRHgQDTBToxN/iPY3hpo06dRZUT0Y1i4mh2afcI4+vl3lnuiXbOaz
NLl1OnoUuq9nTCMqqcpmsiL0VgrFoyXbp5n723sjnvq9jXPzt7cHPPUEt31lY/2xyRyujNHsm2oq
PcQrYHA7bRT6zVQ7uJ6WxTmj+ROzcgu/QftKzBOJnwffbR4xVSCi2eSa1mjdbiV/Yxe3S1xfilgZ
LnAudsmEFFMNjtBq6bnUsuNHu1E5thnJ6YDP1cEeUBUDV4WmQTwjEnPvqFl8rZfokExvVEOMh5cz
p9Hxpo27JSYTLH84jUevstSwW8ChyIjWDUuEEzGE+ph4Zw6iE/1vhoG5yDeiCXXkiaQ5NbfzLjcj
KOIy9ydrGO69Oq97qsup/gG9pL5fhtq6KFJcdn3Pzlt7E1PreIga+ee3Z9PxK+YkwtVXxfuSfedw
+rorSesOYGBE1ldz48UANYquyysAcOcRrDvHUNSTvmtWxcXbI596u3BHf1GvTrSoRdkNujNwIA+9
7j7Octa4bC/V3pRufTdpsfLHWyzfdAtDh6+Ine7hujFTbD6ntjOibR2ziYsmdDsj25dx8yX2KvsT
WEEFaN+P+7e/6PGCJSiB1bopLtCcHe6uSj6izjVsPbLLZMULzpLhrBcu8K66nBnq+PhiKHBcnACp
qsjtfL0ZgfEVeW4lRgTvZw3LakhuBaX1PVb8+b4w6P2PtmP/ca0Ds5Xo863U2YRg2xT7rfE22svQ
yDVXI2F2XeTJ+Ju1qOfCSk7MFvRYPD7ySIkhOyQ0tGPaZMRpqNGsCbsLXDlVX8mbFrckO3jdbnAz
64y0+8RrY7agYeO/kOkOi6vMlsQdJMYaLQX1vGqlGX5idbaXiludqeOOm8VbgjmUJY9Njq7HwWsj
g1QfG0tqEUlA627tbf3r5rF3gbjTvOqxJgk4vHtcOCRwFz7CZ3akE88WvzQbGxjsT6h+DobP0qJ0
SvqW0Ygd4q4f4bIXdh4Dkqx5ICfz/7AgIGhtoNAv55lDolpV0BKuhLpGo96rQbsWDX6o2RhZ1lie
YUMeu0RSRDI5Nw4aD5ht/fXk7C17qi1pq1EVN6xsVXGGly2sovO1Ke2/eSWhUTjEGXXr57mn5AHn
+SyQTPfanRRdgebXUUfywmev/uPKgY9GyYCD5sY1OXwMJuWsLUEC8OjNrHe9YSxftXHOi3ByW/Nb
q4EgnlmpJ7YHdnoIgjgAkmd02CLvSuSutlOgToJ2FI3qMIfLapBMarXyaksBDST67bd3vxNsGkQp
XBXYkDAnY494/QY4bnVzRMcUAV87mwSmpzNb9u76jKM+nJpu6q04HDh59202YwumiaoKi3pwzmXW
nFjRpoU4h/78lkV/uMwUgf5EqzoO3mUt9jGAdqSrg7XTuuEch+jEUBiVUHluG+Lxiq4dIbJqa8+Y
XXsXZ664KzSBY0mt6Lu3n++JomVbSTYMLMIDWVGvHy9ys6EZSGuJdPoCXajEFv0wq6m0M3vUqXGw
HkTGw9fiGn1QjOlzWmYV6TWRNefNDVz/OlxGXT0zW06UI+yBCCERtcFgPfw21Oe1YrWmGtkz8x81
DfKa/bzkub53864dA0vI/OtCVUgreaiLc9fOX3TK17wZklcITNsOatbl4RxBnGHKxF40DjNKa3/A
Lhn1SlEDvNF5LFtgpWVSfSjp+jsMLGiToxM1v+ER533y7Nb4phbz9CkmFp38IXqtd7IDsg/mdLMT
n+hefimMSR9fdE0C6va0731VQqONDAwO7g3qwJcida3PrZ6lXUjQujIEzuDIL72Vr9fGUAgF7zo0
HmG7AJueqZFOnASQdjcoZjMyPsr4sXK3GQrIfpFBsAGA94w5uZLQ9wXvCtCZyTMV9+EyQRLmbpde
lZe+0b+2v/+tdBgqQ69dG3GeHNOexhmdelMp20Cp0jZ6e51YOr/r9zf7S18LNRgCISx1Np3XY2Eo
Vrl0Bmb2oZyO3wCqflcqzqzfrQVE+sDrZ3GN4wJhBUqSpZ9hT07yCu0YbnqClrce5FPTN59yM16c
uw4KcNDDRX6ZY8Lgv/dW6d2okxjU2Xe71LZBaycLA8PR0ooQ4worvR/S2aJL3reyCeYtOCxISjtO
kJc76ud18VbSC3ENFfu5VHFG1duun0NlsMshUDa1lU+IGpJqde275FLO6vxsKXoKS7ay+UKict0k
TPOprR+maRr21izG5c6MK9DDAWtX79KcvMx46PQkByhKxgKPE87iNgJXz5KLBlDSvoSXsxBJ6NJr
+fj2Gzg8fXgBnAMa+ALptMfySCxVSoV1IKPMbV0MH3BXuzDiWJbXI9328RKoX//kNemcnFMCH51B
DL0x0TdpO9gf5LDX756wFN1UFHuMDLdPisBNW6Ki0qlJvqhN4YxBSmKIcmULHKUjTSjaE6sTR/Oq
XGHH//FTAIJkaanAE1BZtyX425R3ZA4LnpZXNAzxGDZYKPi5ltvfPBMGg91WbWA6Q3Jm8z66c/IA
gChgxsGRg9t9yJwlKAC0vW1kNMGLG7mJ2N69VgGGY/I2YWqWmzMtmHSJG/W2mhOEE13SCTtU8naA
o6Ml+TlbwMOl7+AntJ0nYDTAe/zv6+eQ1lme4Va5RGbdePeJVPLIVScjXLuhOLOrHR5dDMXT3iYA
hY9+xOctUY1S408rMIbML01RlVctdLuLt1/sqVHwi4HWjj8X9t8H16Cq8NZY0Uc1WktZhelaoDbu
y3P6khNT2eC6/iuLh4d3RNK3MHma3IItOiMAfXMWV/EFdIed00kt1Istmh55TZN1157S2XdaXU9n
Nu3jdcwnACoAJMEfA9Ty9ZtrpgGejrmokZzK+BKGXXbZIcDdZ07sRIXRL0FjJ+uZwuCokN9eItdL
VjBup1TNB3WOMWJwV06YK5LVCR9Hjx1iaRU0zele1rMajW3RmTQK6bFo+jJgxWeq3TX8ulTg8kdD
NHUSxYEXiU/Kmc92JMf/9dlwVkDUwNlydIyViYdXRyrWqNRK/brJJ3vr4LrdV2clpQYSy1jNuMPR
LQ2HrVMIB8hb60gdezMNoFgndQALFEuopZ3qzEfLVOmXvaC6CBRBHqhvY/LVB4YAcQ/idLKfDWOw
Z79vsZ4Jpd4NDzZ3iTlQIW18JlN4aPHV7ka6lrTTXiZW//1cpXnvx1v54veiq2pfTdTpJzEWGZCP
cPLMtwQ9Or+EV/9g4mL/WZWiPRdcdVjgbY8KnQCOMbymYzNQ027jzBPDGvWWFt+pVu3cVHlCioa5
Ft73GhbeTzKMZb93mt7+8PYKPbELgrZx9cQOAMTpqFZGQaYPrJ81gqybNTtn0a2fRYI3hW8WlTNv
5Kr4vstlXgYDm2MdbkXDcylmshs0UwAKvv2BDu/9PAwdhwogqa0AAnZ8vZIUhASmJ4QatVXTZPsO
N4cROyzy2DQD42hfpAUNWQ2GVxUuppHB1mUSvbz9IU5sxPjPU3CzeQFHHh4Ns6nUSbz0U9Q2fQ4s
ry47VSni9xR+7Zkt8sTOgeMn9RcYJsXxoazTHOKY4n6do5XG6H0nCvgdVdcGU9KqVzU7f1gVefnX
Q/6Pb/N/Jj+ah79KvOFf/8WfvzXt0mestIM//us2+wYNpvkp/mv7sf/+Z69/6F/3449eyP7H325f
2uFvbBvfX0TW1Ic/8+pXMNK/P0n4Il5e/WFXi0wsj/JHv7z7MchS/BqOz7z9y//tX/7tx6/f8mFp
f/zz798aWYvttyV8rL//+6+i7//8u8My+4/ff/2//+7upeLH9hylh//6x8sg/vl3eBPuPzj9SNPc
7uXTj+3/5Lr6D/y4aH9pWyvK1aik66YX6fbv9X/AfaV6YwmjYvI8yhfQvV9/p2v/ILMJrcGmG+Et
czD8/4/06i39z1v7Wy2rhwboemBURvmtXseGCH0GPUZAA4Cb7VL2enF0bpkJC7TraTG65QrO7PBp
TE3laz30+Lui5Lwv7AreDznpd3jWG1Exp3MwdXr5sAh0y2fW6sHm8evzcP6AB9L83CIbDhdrnmAk
OynOk6nnOICasI2GMm+u6VLCNPVc4SOIr/drrru7EnV25iutHsRM8jOY1utC49cHQccIBsqxxaX/
lxDitwoyXnUjrj0JQ4YAh12apENYLOtw5pT/1XL8n/vSNszm38lRvy3Y7ZL2+vkvpa3EQh/jJyUu
YU1bRhG6lboGa+rYyEYEpCabC5Puwb0Y1unH3PZpyAJ3IkjNeWBAq9tXWicv5iqpQ7tekwgrUMy0
Rk+/EENWhnE1ztc2l4I98armXlPTAZpwy9E0VLm3M+u+gxyrJ2d2If31jvfXN+Os1jF+owHj/HrT
vz1AC9VUhYeN86TU+GhJJbSy/q7RspuOKPHeqS81s/btxQpbYum7NAuMZQxNuXDx7i7TRO5MNd7r
UHn12oGu3uzz3Lmcm/G9sCwfFveFokOvVc7g0cevHcUp5lAGIC3dMPfgDqOjFzcmIdwn2PvdpeLi
ALm03XDm4ZwcBXs1xEtbc189KMsrwqWgo9bu02JJK3BynaJkcOb9b/vPvxf7q8V94hUQck6LgrvY
5jNwMExidE2ql3r6PJZL9ohbu51cwE6FB1gk5fDYQytQ94abZ084RMoG7vrU36au2jsB3NW624le
n+ACwX6QfrvaVbOrcLLJz3zOE08DqIAjCwSTpAP7YA0UZQ9jxKnipxxC3M5T4PxSW54rA04tNebh
xqagMUhhsn2M3ybk1PYqh5oSP0FK0C7HJmuvOx32hlpjrZxzqQvaIR92kMqGixW6X7BAw3rvdUX9
2dIzqEk10ULYY2T7pam/Z+ngXU5zvT7kePygThxFsEjbuPHaQdnLdVzDvLW1/SJJ5GoKoT5W2GRf
Yap6VpJ+8vm53LqgFkCuPXx+pObQS8TT80mNy+kKowUtsHtgbscsLlwboyIJHXEv59bw867ob2un
6fymKc13CtqAK6mCPVnZWe/x10UoGwAX4S04CpMPjT30kBlgzYlJ51Ukz4luJhCztDQoFdW4duOu
uV56ownY1vrboRrOqX+32/2rTXUbGWH6Rm3Bw+6wpS2MVZISkyfPBHbf1AR6v3eU/EdfxwoqDvvP
0oX/+p4b2EADi+sa472eV9aEbAgidPpMbHcfeI2zhhLLmSCGQRkSUDv7etYZZw6O10Xtr0GRczpY
T9Dd4Gq9PYLfJnPSUGx4jec+wbiw7tKshdhnmHWgc9H/5KSeQ0pd/WzIFU+scfqz3tJfo7Of4Dqg
40zzFyX5t9EhReKNnLXsX8loBYZdfknVpiYStDhr9fa6mv1rKI+LDDA1ePER+6pDhWDBDfKelLGX
wEndYF8ktTZ9HTuZXnbGdOMgSbzUpu6ryzXwMZba5drPVuglzs9RrboQ8lPzYGT6FznH66XSmZ+p
q5z9quhkXeoomRBbKfvSLH4WXFju8JzoAo0YFBi3lh42WdxfW9J4pppWd62XCx+6hrnTpOJcZwM5
iIvbt9dYHcc7fbV3piMf4Gb2UVMpiz81GWKuxoKqqFoiavop2c/D/2PuPLrbxtI0/ItQBzlsEUiK
khUt0vYGxy7byDnj188Dueq0CarJ45nNbHrR7tYlbvzCG7DbtGoQsZI6K64BfvdKFPXOnMHZxzEJ
Oigop7cs/7flaQyN6kQ5Godcq62NDC7TQ5MwsSf8FPazbhYg2dFJu/zavLMjgXOY1K0XRekzJ2oa
4mKplLp1UJRCvxt7Hd1KIxd2GXfpTTFNmhPMVenSNjMe/Gr4syL32z4B477UuXHaWGBCpweCpH1S
2jRhn4SKaHeZ3D6WSvAkkfNdiQxXxaF/hloCBIVu/JLhng6FbWWsW1R6DzrsyEcTZBKUE5iDjd4U
CAZrwyYxaty3KIQ7SV8A1EZX/gqY7DxQpgtFlk2ZlaIbtcZVoDJmzTAIWiEcUvyL3bo1iruslKpt
UqPz4BtKvYcxo0Bej/CaHFtr08Fw2zViFV4ptb5z2bLodPx4wKlWWUuG8dtmi5JexQGsNA5jI6Xo
E2qGDQC9uEdN47mdRcm7vM3e2dsk8/hjE1nSbTZXwUKMgUqf54p5qKORSr6S+xv6KeKdoEz6No0n
+X6w9O+Xxzx7YBfQHlkYjxnlA5pzp584pEM9q8gVHBox1L0pyr/WY2K6lwdZ1d6WbYUf2NI/p2ZD
c2h9alujt7KkHaJjIZTUFucKBfhEmW6GQdeffaNudtQpx32QVbxnMJG3oSQL+5JCz31WdarXC0N5
basvu+j0JeUJpXoMzos8lSTx9Muh7IGIKhpCiy7PPV2a+ru4H2ZXgjq7a0GgbEM66h5I/citInPY
N1hibqs2nK4s+zv7HZ1PHgFQscQTYG5PfwkAtTSjIRkdjVyhaZaG7c4qyv6BtNX/AmSm96LRyLeF
plo7LcySPXwXiTJP2F6J3c/DGsBprJaG8A2bYu2mFo/Ut+hGRbSF4goeUptIHysJf2YSVUiA9hLw
tYspa3hsza64hhaUz+9ZeocIDhDwYUZN7ng6ESoSZUFv9f3RT6rZKShOekNRBLAzmwprpmjYQSLt
j1WUmo6fzPm28q3qxZRy8xj76njXjX3zBaxl+ZDgB/fSTSJut21a75uZt7DPm+wRyFzjomcqQH/2
qeZOeEhUKQQs+CXSNkaT2M4T0XLjtO7dUUI35vJROL9SgEMuGAKKH8uRWH2iVKQhUEgxO1YFosgl
LB5AOpDDi8rqt80oX7NbOT/fJNYEqrTD0bVEluN0SjXY401phCxp1uMgkM/NFmGHa8I/b8CP08NE
ULYUrtEgILNco3L1Ks0hfyjFcdKpTgeVtpczSyZGmEdPiSfFreax80Q5Fx4ybQi2VdR8HyAA/R3D
Zbwx6ahscrOJDkhv+FfCyeX0rH4ajQaoycDAeUPXNdJigQtn0KyO8mLxAx40cenCKk9iKZTO5cU9
Pz8qqGRjSQgYDd2508mulQ7GTSHnx3nK6aEig/cNu7rKNrNy2IZAzJ4kue3gUc3GtRv2/DZDCYmS
C5h68a1XdTr0gMtQM8tNeoxoY71QkpZsBRV+TwQqKtvwe77FvoTUQmAU31vfR43ARPQcWN81iZ3z
Db4ka4swE3cJQnLLhvztzawGBDJ7VcuPgiQkDuyPDGO9wjVyVDEbEXrv5Sk/r8VwAQItJjIDGwQm
bPVoooqbxuiq58dImcdji1wsZiZie9uCdbfBh/RPaJVw0LMaJz45prYyoj0swpW6Q1Rz3om+RmYT
kh3nYSbscQkhsokH+KppFHxoTLlzIjwAthrNf8RlfNG2pm68VfSyfiqrIbryPecxALc4U0cjCIFl
PDpPpy8oUtGXsiY8NshVfWyA1m4AfphuX9XWtpeb2p0BWVyLuJZJOj0jVA00SurMI/+59rXMCtOM
Qj+NjzyWyaOfSsa+8HtxG2tfTP1bLea1lwnxdBvPWX8fL/oNl1fx/JYCebTgh3kAl9rvMiu/bZqm
lcXBirP0yPvYuupUNghoAda5PMr5TcAoSFmxOfEoA0t2OsqUicasV0ZyVEXMY6tw7G+TuDS2aIXU
V970d4cickXVCvQ5KpSnQ2EjaIwQhNJjWhQZ/TicKJVYeY3x5Lky0juxlU5uDrcRdAT98DUs2YoE
1C2nJDsOyItsJGoDG6Grmp0xKINtJoK+7Zruk2CUJgJCU/uIPM1kS90QerWuLrxCa9hcnufz1Vx8
PbkFTFQMKXqtkgj0ZdAoizN+kd9Y24waHkw14Vqifn5SQOEgD48rONwr9PpOp9iQfOzfpSE79nhD
3fW4UTmlOeYbmsvZzlI72NAL3+7yp52tK7yTRUxLp3aOTOCbTs9vG7VmU6VzaE5H9Gt+dJBuN32D
XeoYNO3z5ZHOU7GF4gKdZ8n8YICt2xci6uwQeIr52GH67o261XtUUyl/B1W+D+ZAsoW5FZxQGbs7
REgDKjOATy7/iLOVNN8eMg4lFuFoc65WUl7iUtNX5eNgyLjPGxAwkzy+hv8+W8kFwrl8Jz1MLFXU
JSz8bVIpA1W5KCjlEThvdIMhuHYnjtPg0ghGID42/V1bXe0jn75TRJg0mpjXRVmL+jHWoKeDJpI6
1J1pNa8wm++kLn5qhhjuaSgd8Or+eXka36Bh/7lffw32BldGzouK1ps7229fOKlTm0ll0L1ia1Kn
ttFqeEfpdbJdjAectrCmbWqClqlM7gerltSHIGtyLzEE7YZHpr+dUeJxxdjXEcttJ0cK+2abZG3t
YNiHhl039c+SkaKmgK4xRreTua1gqzpV04xX3gr19K3gWxYEBUtFx5l144I7nbiIIycgmdIdphIN
vUxIBC9gj3zw0wpV6iqSPRR6emSpEDQuAqok9HEbuNy0RFQtNQ4tkiweaL7Sy82490ydNzTJ8uQg
Gmm+7UDz3rOlTfTHNdNrmyF5EQhgPbOqDHdWfaj7RiTc0sP4OcbWuMX8STmiiA2kX1Tjv00rVGO7
Re2OQpeR7FW19W/NAAGpOdQkL0rFEqvhwXB1ibri5WU+PS2/Zgb8zrK1lihYXd1IYJGlqTKN7jA0
MYbskNrtcmCoy6OsYu1lGKI8Ni35NPLtQIVOF0D2w8xqVV88TL0p8/2ThXQ5mk9dX/Sf5inp7Qx/
hk1VC9oO5HBKCjRFhD0p1mPkH3dNVmebutNbd1KM8sqvO58D5OLourIvFmKOuTpWpi/UyKoM/DgL
ZQNVgpRDw8u69uidnV7mYOEbLOBoarTmaqqRz2ikqNPEgzkEnTsRjWJ+1tV2l6rpA61qvlXCFMxT
FDxAmZfqiygLpj0LyM6kmgiBGky/46O5lSJgltzTZhiuzMRpMrssE+WzpcQAjpsy9hrvrIZRL0Ym
UMAk1jSXzMx0cFLGdk6CpK8BOdr5iMlvOyH4bjYck8u75PSh+jU6wRSNMRrfS+/pdJOgqhMKoKjk
Q2qO8b4zoCREATXKLJyv+dycr8XSradSx4UqIki6ur79tpzrMs2VA8nEwr6SkHAq0txRSjn4kBGW
X5nYVWP/7dtIoQniwJrA0NVXA6IVhCTMyIBT4Kufp0xVbsRaKR8sCfKZRhXBjafF9Q405w1SKqoj
15m/mbEQgf1bj1dCgvc+n5qCsaCRUNjUl3//7W4PkRSLmBzlEA2Q/CmAa/ZIAmQrSau6yOb8mdzl
P19PmgkQlXIdncXT8WQAHkFSGcqBC96/JS5kDxWjdA+BIrs208tpPXm3KEXSxqccSbeJaG51zHDN
NbO+Yw93TWE8zBSG3X4QnvQhwLFLHYz7UCzFo2jExkZJU2lXWbXskKVOFGpqjJVYhfibssXar/cE
DdpGOOK8fXmnv/sbOWNAGYF7ADs5nQ89Beo9+6p0GHpZfVaVfPwAwDD1prILNia93k0WF4Zb9HP8
eHnkZabPZsfSgcDACFwMlk9HFsiYAjW3JO46Wd4MiTxsYKXUN388yqIVvfCdUZ2iOHw6imbMajJH
gnow21CyY5MCahNeFcx/51vYvgtYgz4yVK7VmTLGEEWcINUODbVKTy3yj7XaX6sDv3MpgdTFU4LQ
FtbS2sxOEupCModJO0hIf90EAMR2alfkt7idiE9/PmsQdXBChNlCtL5amylZ/MlmhmrzEKHFnFbl
gg288uK/s/cWMX6wIDDElmbw6dqQeoV6V4/qISLQ2c4B4h8Zzt9PwzQkt1NRjneFSKdaqa1rPBfo
dee7D+8yk6icgiLIjtW+jwu9jXtFV4Gaj1aIQqyANRBa+sHXNGXX2yGPiuIIUhnfRuiSvtatYD5T
uar2ehaZfxMSVx9KYNxHKQzq3EFnwv+KIqjwFCha+dCWqdmgamZsWlWkpx5XRuQjsBLP37IpjPEB
1cTk69xOueTpU5SZMAF06gJ0a8s7FO+CjVL1MY/AICUw4xBX/IovMyVIIdLM27w3NQ/ifW5z35GO
Tp1fhm47lyM6U3Wr/Y0SnvHNqnp0w5pZCWM70NpJuQvB2TtKTinTTeHJFx6yPnp1W6eU0DF/rMWv
qtIb3wW1LTUPG9RhF8WZ0DqJVOCeGICGfEHaNXpR1K5U6eEV/qOvNB/CIilSp1WmXLypW9X4GxEQ
GjBR2QweAeMQbeM5oGQcS01SuolfxLcWjrAWxmf4Ijk6Vh93GM+WOaB3NKadUcyNz9PAtrS7WjY3
YNUlwD+TQqzsp30ze006Ko1bFUp6j4RIuy3rgRCmatQZXU5Dq48YxVODquiAh5uhGnhOtdHPv84Z
6KCW9lhwg2ce8+crk/K9H1uKXYR1XL5Nrt9XtPDgJZddXjtdNozomFlxrFDIKrBq1eZQjHay2CFQ
x/QjP53k/QFtK/0nKpfCLlLi4mFJUW64VaXspg/y+rviZ2aAxmVZJA7mnrJoN7rfvcppPOYueUn7
WlYz1uuQ77pP5mhqu1geNcnWlNr4noTpfKeMTUWXuQTpbUvolMX2jOQlYXs0hfcVWseV3QnIkcAa
9ecbFeUf2tFqPj3WWbs1plGVd1NMsm2jPIeCTjbW06e+EuBGiVkg7dMAr3J7xGoMUAKAYHDIsl99
ltmP5MhSa2ENK2kVck51HdkZSJifQzFST5OiVG5tUZyVo1nWybMfzjPeuHGkLgbxIuJXEwbCrqqP
yIi0pY+/mRF+wgkPewZYJzoWzXmMF67ZwMQs5rn4efkmO82O3957XnqgAHTPIF2ua2PC3As9ZUxg
dLwtr2MxAW+zqlHw7ZHNbyfgurwO66HN5WFXjuG/xqUNDOOVWwa4yepFSI2mHEPIgAfdHLQPVeRX
RzSoZGyqtPpnBeUSFEiHkiaNPLccusrtUxX120xWn0wtwkDeLAEhVOR+HElznxRKdOVlXM8MvURu
cYPOJfZg/Mjldv4t8upqX1YQTm8PidZH90nQpJ7ZxwZI8AbtzESV4MchcHZ5Xt4bVONBpnxAHZHq
3umgInGZKeL9SrRrxE4M88opAnn2xNCbrI3R598vj7e+5pePpCpIj3JZBG0NNepLuZtGoeoP/lxt
a5PMHsHTANyTVO+AAl35Onmd3TPckrgtvUjKnhQWTz+vUpHUVHqtPwxzP2xUfW7dFDTrA+z5fhfz
MjiN1mSeYkW122axvwvJ8Ry/VmC34brjtrSuHSPEtIwfXnk5rUZHKLLYC6O4+WD5qL/O3TS5lyfp
nUUBtLBEL29NtTVsQU2bxgq1aDgk8qRv+kw1H6VQljjsubST4QN44aBcw/a9szLKEslQdaWNDAb6
dKqovGBNikjvwarqaocXjLDrQfjZoE4HN2777A8TDZZmwRCab7480CtX271P0rZRwmY8BIH+HMVy
RQ800JyktPaBOtVXRlt+/e/BLaPhP2NSgFqyePKA1dfh5TdQoRoPDYpeXhgiR6tb9bUM45055Hso
JhG9U/x7Kzb9doR7BVh2MlbjIW8xeeu1Kdu3g/7Mc9DekqJfO7zvDmewVni+IX6z7gUSrqEoHsnj
YY7rzAFnMnpoedU3k1B+p/BUXDlN78whRTKZXQLICyWaVaWmQP8GW9Z8OgymGm6AKBebwgik18ub
/52P4nVApYiJhNklri7qXBdwscu06SC22lct7R4tuf8RTOMPY+yvSSK99Z9W2wJor8J1RFfZOoP3
BqFpjCWYkUNmTB10MUSeekNAjjFu1C3yveFuIOKyBbOPMMeOfNvPldHFZjdwmjRSnBIdDLSuu0+X
52CdWVBwwxiPBJXyPHv17Vr7bR9ZUSrU+SR1ByHo+01pxorbCqK5Ewue/MtDnZUflrEgNy8gUNha
CCmdngxaclhyo/F36AjBEbuZhI9V6Md3Q6mXntJgjIoUHghQq8cL1ZKm/ag25dafyxS/n6jf/m9+
DvcClXraQPRAT39OKhUAFNWwpx4gVDezzNMLQGO4z0IVV5yZ2lPTFwrQe5B6sj+qbtbNldtJebOL
uny4Apk6K3W/zY6m4aXJDUXwsJod5DezwGgFysPgq3GLgGGBQYBiW8AQXF2eI1sNs3wrTqlpl1nU
34+Rb20rMyaWhRjv1CU+tHObbS06uA4KxvJDg2mbp5WacN81ebqfUznbpDL1NIB/o9uFiNi2aTFc
AQgtP/R0pyM4S11h0cbTaPUop/PaWVmPOn/QH+QUFZMCy4X7RCXFCsNWtE2Eyp2UFsKtGquHyyv6
xmJajwwtY7mneFuoB56OLPZKzQuNfD1XR+mS180fAaUSHo+G+KL0seU2taptYIdP20Yek+2UWZ+j
2Jefurksj4UWG55ASOggbxttqQULiPdKmlcPtLpNRRDgIljsXE1t3K4O1Y2OPi2cSy2zZyssXs20
M+2Mw0bXKaptKay7WwnEoa2ghO+VOtKdkIzSR3Semm0FM/xKXHd+baoAsiDaUtBZRD9WWXUSQlyU
hmg6oCsXb2YFI4cchZMr63t+ZaDrQn5M5xssDin06SxPdSEOWaTPBxRKO0eoe0Tyeiu/qdpBuHJl
vPNBiCyCiKCNt4Twq3cAOhsZcyuKhw4c57aZFwFzM7smlPLeB+GXLS9gba5nbXknfrsDA5qyZOKJ
dADwYtoarCd7Lq1HE61f7/IOPX9xwEeDvoW+SxxCbHo6EjpQNf2Piup7L+3ERKocXcqeyknbw6C/
Rlg+P4e0tmHdLqZiFPjOrnYqu1LtN8oh0VHrEIJJdLBSrz+IEvU9v43F3VSIxTEVkWX/488EjgeG
GngkjfX1hKJi25HDh8rBGgLjI9qnX6VQFL8LkdW5GNYNV27yd9aPoASgMZ1WCvdr6ZJGzc22DCbl
IGai5Ip1ZGwjs0GwSdC718tfxo5giU7vGCyMCIMoHik85+sevaSPQT3FvnEITXQhUUQ3vQgpdjTf
KVbBB1GNj2PcNomjJoL5UrSgRtxB6rEAmAc931uyD6a8mAhCu1Yl6CUH0hTqA2YqOtZY5AjMR2L8
mXJt8FobEDR2jSrVkquo5K9ObJUltfEsi+2qNvvSbvMxVDBoKFCpjxDujj1VIKzgEcXuxzbrTt0b
Q2I8A3/k7ZKxZsBbQj4gkgNMETUXqr2EqkDShV3ZGMWz4Wc4HiCBokFVqfrnckgL3QkGJt6WqUs1
LtrJ8ie9kJQRb6xJ+hSq1fOgjUlta3ILh7TPhPRzrCZxtzWhGqA/zFOaukUzgaFHxxul6rERbmTE
Kms7TNvINUqDdLgT2yeUWysE+i30bXYqT9jHjkD9O+1o4XEYs7lDfL/0X6dFF4z8XexDpwKwtRer
RTMzDHufUFhES1qrazD5NeB+C5ngtpR4ctIW2V2sVOkyRFpHKSWh5Ook+jA+TZVIYU6bo3Kp4QTJ
LZRSbA+SIvksdZPwjduBAhw0sJL7NNV3UjJz78ulPjS2ViTQxC1MFL6AD6IWs9Q9NafACOVzDgT0
Y12pCaQ2PZJzO+XlBBFUz80r5dsB5DvQqRdRHIPbVgjSbT0F7UsjmvMXyRCGetuEuVQySWpN0U0d
Zn1rAvWMnRQ8yujpDbTM13xxpX3QBkQQbMo34T2ydyiWXN7379wli6kjPuegnegXrGIlidpzCYNm
PuRR47SGXu7yJDE3bYifOy4xuk3jSnINMb5ytM8fAI3q/YKqhcUkksmfXphVpBXpGArWAeHlejeJ
uCPWylVuxPm1vNBdKbwuHVGgbatrGWK0L/RFKxwIz9o9FnjNVh4KwTG1KvQyTb0WCZ9fWIxH/LsY
vZHAqasHZyj80IjMXjiUOPe5fhGNdt8o9w0kw83ldXsn5mYo2l0QnpBk5c0+nUCkq8t6rA3hEDVG
eBta0uxJVDRdJLpp7VSK4AaxFTzHEKofWry4fwZlgBOHhh5IrJfCn6mhmDATlp9jYMbL47DQD09/
Dp0+VJkGWTjUGPq5bVhFjw2K/Xs4AYaNdGK14eiH9qwG2r7WS4qc7G6nnVFKuDwx720sgJ+8wmSZ
9G1WQYyUCwjv4Ct1HAQhcTs0EFxcl/0ro7yz0LzBixUd3UDS5uXff4ssqFLjMmW0+kEOQ/g9Shp6
zSTLuDq14+6PPwilRKQM0BwBCbhOmX0NUfTC76xDnHbqjRzgi1iGgM4vj7ICV70toL7YG2Pjh20x
NZzTL8qsITH7BEaPKodYSnRRcztmWbPhCp482aJxoeeh7M3BgGdPMWsuokbClfbhCvf/9iPA0qAw
DBh8MeJY3UYxwv4Jvnrh0Q97sPyNkft3ZDlImGaRWgSAF5ZnUvYzga5IV77OEGnLPafAfJUtAYrI
5UlZLqHTkGAhukA7gaCPgtk67K6SSgz8sIDUaNSz7MCvCqqNPJcI+IeCHylemXatuEev3wr+eGia
dLzlJqVEMp81NT6QTfz0uDcPgqR3bkTPygGqbmElkH1OGuXHWKiCd/lrl6rI6dciNGAt8gAAiHkK
VuldLHSiPi/s9Aofkx8pUOCF2dBUh1BNBRAMftUrtBBQeXV0jO4SBwMmpPMv/4jz4wt9GewiyFcA
jAAmT7ehXuBnHbUy9GBRDV0VH669KsA+uDzKO0Wb02FWFaJZB3gSZwxTWSWdKh0rQIOr49aoZOkR
J9T0AUvA+hX7Hkwv+nZ2yVgwzEui8L6sdYh/3VQ9oDhsXknBVtjV5QRwk/I00nRe/HPXi9ChoTZ3
kSgcBFkvNvzP0g+qSPclC8PyLtVny0ugJLkozNROHnS4Pwnz+EWQqxEucoymSjAEV5LP9yaLsvdy
z4HyFM9Uv+vK8uegHxeKizJsEygpnr/EuUI6xU4z9bRccqnftubwAwSx9VCqGKsRJ3Lnj6riqCYu
g61lXhNNemeroGq4dIF4cy0ur9OtUviBrNNhog3UK4NNuTRzS6h4V07FW31/dSzIHJdghcQAkMnq
QQkz2I24YcEjELL4o4DXxU85ksvJw9swFcHII+gc0kpe3JbmHFfGvNsqYoy/SYmhjoUJS2M9WrR7
nwTQIobb4DZiS/EoRl7rj8aVatN7PxehgV9yj1Sr19ozElYCep6Y8RGVe/N+xkHKEaYkuOd2R0lh
BiCjGELz3IR+tNcmAoZw6rM9ClyLQq2KPUcllltRh8OsdXiGWTOOfPYIUOHKQX9vV1FzRvWDbpqI
lvxqXieDUlcoj+ahnObaFtJMpx4qV/cqlPpvwej338OxVj8XQdq6jdQSu2vNCAAUtuOilQFZVyuo
41Av+jOo+nIGuXABUtG2otxlnJGu5rgTVPyWD20ClVLLh9wNVAHx3sIKrzzuK7LGr7EI4t4qtbrK
yp1u4khQqtDqZv9QimZ2k8g13kVqMzjwKHSv6lp05IrMtzHtnLdNoGXbDluBB3ADA4xl3dwqRo6Y
plQLttjDEmzyMNxnVCOeq06esI42xNe+MtutZg0iiAiRvxyYsWcZneAEQZYeLl+s52eSVhmKtLoI
0J3u7OpeXTSlReRTkmMCeGI34Mi7l4ri6+VBljk5PZEL0ItY0wB3DrR0NWeq6kujMIjJMcTNxw6D
THOpe3ZuLZnX1L/fXEXWY3EnL3wpLgFAuKfrI8dRPgmBnxwR49ftqhNlBPzy+q7OcFcRORs7gZjq
rijr2hWUUdwbPjatptJJdkj5yQvmTH+Aail5ZqY3Lu6tgdcolr/Fjkd4CUQcxS5PzluOsfrF1PuB
p2E8j2bAWtSE0i2WTPkcHwkbdQDPfpR+ysaxkm1r6Af8ZyOtegBbUR6Rx5bwZ8P47KavG0yeQpyL
IPeo5aYci/AOS3n/ozYYfojBXJw9c4+MVEC1OTn0oW89DVmZfBBGdBLteaJo4eVyGT7Dq8B1LEwq
AXRtp/h3seUjhygVOAhBr2qir9Q3sxDwZcQ2aSm6S8wxTpxZNDoGf2JvJlgHkm732UutmlWKveok
1Y7ejl1K1VyGN8XhlQQQD337kEtp91nEMgmoTdr21xhsSx61nk5CMO5/QKNLIH66ARpNE1Kexfio
5VK4sbSsdkuqUt+GpAg9xr6m5vbeeIuSJ3ciGEpg5afjCThyBZIqxBB/dN1VqjJyTZSRHFWtLU+e
xvFKIv5O4E9Lc2kAwqzgBlqj14tRwBNWiluUOxqZws1kWsewM6aPPZYblWfQ8P8AoR/ib5amApAf
MUK7p8/Tq3YC7xw2LBxI3ABwaXQY1gKW/EXNaiuhP1JYqW9yVN4+FuZgbcqh3OuQh/bEH9ojtAHR
Lszg7wr5wrvIAr8udnV9M0ta4IkTRw1XtoGYGXtqyqKxFw/zF7Ke7Ip60Nk1BMCR5wE0ArkZytSr
DNwEWD6mcYsGQkb0uPhPYnqHidivA/1HYmsP5Y/8pa1//GjRUVuLp53Ir/1XWbb/hxJrS+zy3yXW
7K9h/TU60WRb/g+/VNY08S8EIOiJ8ILS5qTR96/UGv9CI3LRCKeixRFZWOz/SK3J+l9sL0B0ZHRL
F3pBjvyjtCZrf1EhguaH7QLQIiCs/wehNYRaiEgJIdBY4x6SzqohmqApsYEQNUmy2W0mQ6jcPE6V
jzE39t1cCSnct66CVTmqWz+05i9yWAcbcfJ7W1EG9UoAv3oSfv2cpSazJLEmh2sVKWtlTjFkjJAy
L+flgo87a2/VHZXGtOh6G19agI5q1Yd2A0jDoS+LQSNgPycX/Rir4C78QvNEfTSr8pseWSjEqYPy
4k8zhdukHABcZvQgBIKkz0odNbCqaw6OUydqKtqjhVyEHKid0xi9QEe8jURnioTasolg0A9tA99y
I9LSF3qzhdf4MTblesKBqkmQVbuMiw+a0IaqUxtG/yM1Swq+IEPq2Jb1YfpJ8hxoFHUzPCDxwta/
TDXYtkwQ42tSK28UqP88Br8mchG6XLiFWM2sazFmO6exEGJLWhmdJ2Wyh1OqM41Wag9tbiM39aHP
vkultO3Tnsb3lzwzt0b4XGGIkIsBUIcXHxlOYxOVE7oZ402Fj1zXEZfzX6P6CnyF2x53s0o1d2rx
Z3Jn//x6hZAJ30fATG+aq78VreYqaQt0qvn1CXDRoG0W+60ov/KgLJtpPUdAwbjJCTXwNVtdi5Ix
R2FWp7VrTLkKxp0lzf2nLrtLjezLbAyznWL2fCXqkZds4WTUpe8B15kSJJhAOECnz2ag1A0KXFjr
Kjksq1LNxLshm1oM1SNx/IofuvKDQxsvFuZB8aRmUHZANIrh39imZ3daNBV3KRHtY6fSa1qybeFO
jOX4GFdS8hpOKXz9GjDniIad7MZmoF6p96yUHlgcPmCBMi3QGAg8a/AyF8msTUGC62naj26NLp2j
JfRBaLSUwDcpBtTdQhvtfWOji126ATzLmRPhbAEhH2+0JhwcTQhTWtSgk1u5bHazQgk0w196OyH5
oOnNU0aE5GR0VdyMkvkHqRCGh4G2O4VLEQGXKX9IYqQFOw2J398u78dfS/G7Ph1X9ekCLRVx7uqF
JroQjldxjdYLVLq6oXLjXq13Mu81EiK9E8jqT6hCrmlgE3t5xNNIihllRNhGKEkhdbDkcqdbIk0o
m/YZIxKbf6RWkwGqHmQ3EfZodSne5cFWpctfoy0CWSj1kHTzipyOViSJiMReXbkwR2njaO2mFCN0
utRIgCSvmJtqygq7eBR3OhQMNxp/Xv4Bb5f4yQkgfuNaWiBIbKOzOnG38Mw6NajcQLeC7SIUtEc1
279JjRlgKnUSMn25AhhbG/gkYW9dKBU3jQYauAUsYpfJ3NyJvWW5hdFuLKX9OPfJ5KlxCF4RSTtX
DlVEJ/Hro6mZ1XZuhgN/jS6o1VQNuvui9jEbn1QojDa8P+ERBmNFEqRp3tDTiWgwb/zYh12+TTF0
h7kL8Hq2uEO1MZwyu23N4pU9KTpd3TswCCTCeSW+HfltB4wbOhJJiB6RwdKNeJXevk3fH0VZ/zV2
OomwLsZi/x+jrOWe/+9h1t3XovldyRZW079BFlRgVGspflFnhsVFRvJvkEXL7q+lNkKvC9m+X0q3
/wZZ8l+cO6BXizWXDN2fg/BPkCUpf1lklAsRkk7Gou/zJ0HWcqD+s98FThjyjsCOVzd9WYA2UPXM
ulHnh0B1G3Hz2+e/c1EBQjyF/P7nT8unZzgJgxwKtJDelGPe2MB16TjPSO3v/Bx/5VoJ5efCSrV7
qRGtD3Tb5Ns2yuXvORiuYJfhcgnlgpi1tStZ5MkHppFW7kxfkzcfHduyzivsDEdN3U8wpX4oVjs9
oqM1TZhJmJRXfcv00MHqH+a2LYGpBMOrgkzMlwzc6eeYV/NQSWH4YlLQ+YEEpOwOYPkDBxvk8ikW
WuuFAAWTbDEbPrXmPD5MHF7bnDv/czX03Y0p4GiOSXmgEJUZUfKzEebqOdIhxeB3o7xoWld9szL6
vUXU0gEvQF04kRWJk02hNW/BDff5fs5iedrGoVbfYMmSYxnej6lHYRH4l6TVPDiJkR5bKHC22MSx
7qLEYG3IyLRHDNSNbzhDd+h++uKm6LqouokFKfIafcoeZGonNhXd6fs4Z/Tu/DG6nSB336pWkTBH
M2bWRLj6rhKa6pHuiURhsFY/ZHIM/WTONay+RyX4ETT18FWl8hI6XGe1h6fNeA/oCbsYgGv+fdwq
PgTrHo0hAXtcUk7/Q1Opta1GhvKgVz4gD1mfxr8HeQg+d5E6furbeH7MqTJ5YWZoz03WGS7Lp32O
ykh+MbgjO6fiVd+BcPAfkrmc3cl6i6UrI7jpBBTAx4hb1EZotXdKiVofP0izDR9M9sjc7sfBN3bc
eBlS9lLb/JSFqQztummkj8acma+iFA3I46YNpRNWEC2nTvO3PhyjXQ9iwk5FVbgRDYTx6ZVZ6keF
q7lwpqxXHktV6D4g40KsPcNk2Zj0+l+SyBDsYjSjHZ8Q39ZKIt51HTw65FTSTHW6Mhru2zASH8Bu
qIkzlWaCqr0w+D/NYGo3JppNW7Uv55zI1Ux2nYkMGBtzeKpNvXYD0OdukOudrQ9mIwKFT/3XuZgq
Z8jH6QPhV77TwV4eomoKHov/Ye68euxW0iv6izhgDq/kyalz0gvRkrqZWSyGIlm/3qvHgwFswAb8
ZuA+zMXoSq1zyKov7L32ZBe/AE3mV29wMZXME7m7HiCJw1JP9g4ZZKjjFPjXi4/p5Pc8DFCpxhzR
ivSq7pqtVf6tvMKFY1QSXL502mywW4ngHjKNcVyxvG3SibtxLawhGdLa/9sMbv4w9W1x1+VNAUqs
jfZZ2MjfrNPdM1zYNEHeMtHK1PKBtkImjcHgVLgVRSXLxqiMxU/ZHkSDdUBGMSIG5O/3N3T74diw
XlriIjRHGffsFTfdaHZDHLSSxaWBKLjYguVRJdUqYytwFiWpYcX8ay109m5OHVtPtXpnV1ripTAl
0erkHt2VIVsGYTTD22i37ks0rNmtJCX7U0GSBnK7+sPO55M5KZ2ZTx7P4720lfOJ2wQBcsHe6DhK
1W1/soFPwsmjLaG/5lPWKZcfbbHuUCI58sxSU/NDhaN8NMZO7BBQG9cpzBi7ocFRTFzhTbvxWnrE
RYR1Z9/PrQjOPAphkne8X/gllgcb+GBI4mfkfFhNYDfJELY2f4Jqhm2NjfbI78grFUXGBwvu5SU1
DLjWzrQ8T13Al9flgItVzU53mkBmpbih9m6xAuotzOmmBhLGJcvid9OY1/fMrax90S+4nRW953Ea
Ar1b/ByrUtAMZ3dpgp3XzV6sy7w+BYiRtlZRzu8ROUMbi/HXjn2e5ceKtHVotaLgaCwnRUWMirlb
xplTjkHQk15M85ngSZxqIVi4hO/e45wMluBY55hiY/zQy32prO4y5D0/TeYZ2ReL8vLbScMF5wjU
4a2R+tUUu8ti7TNsVw9LoekgTSJSH8MWdTI6roy08nK4Ky1jeKiiQB3HaR0PQE3av3wbBdETyrsq
1oE731DqbSLbEGVz1q0PjpWR9qIBxHeJhr1FIlLojJaiSkvTneIMBZEh0j5hSiy6OCSV+JOqUvX0
gqTnzIsx3RWMXYO4aUvmgXRK65dRCH+fIsXrEM9WXU6cUtk/6Gihil9c72kpF3VQrhFeerNe700J
IIV5wgrHYmnql7ky1UW7ggfcqAGYIERPlLU6d+YC1iSeVaYvEQfBw+jUQ7ykRb/jq43lMlePFB+/
Cnqd2xpU60GW2imwySnv2zfKZbfmS7WzyiZ6Tlu/2kmXhVvH/zpjzYedHk0cM53qyz9dl89HMm/V
j0Cy+aCji17s2R9O2VSay7bMW/2cV9V8n8t8OKph1b/BZRmbKRTRdVra4pC1RGvEIeFl7s+VN58t
EXl7FLsLB3AR8bJmGrfj0u+iPizecMdGW4UP5mmmZ/2d42UjMz4t85fGreyNJQ3tJxxmCAxXoS4m
tNYv5Q6A79Ec6GvWB9Fm8gNjY86p+hCLY+wBCHUfxEit25lp5hJnhTbOBoGW+84p5zbuPWxYMfKX
5ob/Yb5DtJFSxsxddCPJoYkjX5mX3mqdo8qblV/Yqa09KGc3daV1c8y5PBtR7n9YtVfGZO9kfhLJ
lMvfXNEDs8ibx+3i6GUfySZ86MKi4BKrqqeim3JA9L19dIy+fpoBhl19V7inHy9d4jWr7GKXi2dv
RQiZYyw2ehuA9UVh7aTGpW38/H1Q/frozIGGqUhutuCQaauz1c5OGuupix690SkfXGW1z5zNcj+S
bm8nC9S8xCoAmm9SKwLrltOzBBtPCPOc9k109UgWOg1pZFyCtRkfU8Ndt9RDbbtJxzG6pi6GGuAp
jooDT6R3duqVJ28oxz+9bepDERZbqSzckW1dZdslmnx2TqX6s3a+c00H171oqtxfzkBbHTfKcjQ1
ULocLAJcj6XdfDVrPSd1Og1bo6ryTch/8hhVJT4IYroFgSBh9NhaTbkz8snbVl0gj8LgqJd9E5zW
IZQW3ypAnKLI/F9QzzqIjqN16Fi91OxrwyxIuqF/qxq/3AnmVWdeXL1vsxKDbr7mp7GMrG8knUKg
Z4wCxJEkChFk008XBRYvi31vNj/axS0/hCvCXVnXAkbNml3rOkgPQe2CQl8G57pY0XAcgezUsZth
84tcorIZ0/3A/GSf1qeaRQnv29TZsUMZc5rc3gIDEIUXp7eWRwlA7lh1g/sGIsq+W4TdPfSp58H1
tCAwep1pvEXaHSk5jEnv/XmM9jlnx/1SzdljA217Z5YsJGKeafnk5X62weJRJlyrToYVQrpZwpKK
BITOHeVm8dUnTWgXS/BsPSXGnhMsPeo1neYf/7S7Q0NkHTmi07fFMufXqS3CZ3OIsuc5nYtLy47n
F52z3KLt9Y5EqjWSSAX/K0UkdcC+8ibDectyPY9FatabrqhTjzi/IHgs4AXswZG2p7AYRxGb/RTd
5tLE+LNOxi30eB22GSnYe0VTnhALOL2UNMJ8mnkzP7fsRh4KJ63+eJWdfZoD6Zpxpav0YmCqfHAo
Brdzs4S30G6j70o3UvJ/QzWKib+rs9jzkbrbDrTgJJi57WPgXyTnpWnNAwMkC/hgO687L1vUq60C
8WqKqeb8s6sCbw7lMh1P2f3pDT+91nItKyogv4WwkNrrwR5z/14zYbswg6jzZFFLE4txwFXVWGOb
YIdtD22xRnmSNqvzk3ImD4yc+83UluGNzLP5nC0/CP2I6Kh9bqdWGkdp0+3SQE1O4ji5/xyKUJ27
FlN81//8jQLZBIm10u6kYOZ/R2be37s/bWCyLP7fH1XcU76Qd7/g6/biysmFsR0y0TzMWYUJljCR
pEpLHqfQy16RRvOqOsS7P1NXVUez1ssVYZvGHe14w2XGBr9tlW3zaHHvMvCrR+S3pjBN+rlixsTb
ioI/ZTD/ulYaJqyrpBmjuSApYNYNcrXG2BtWm59g9bZ+0qZwwiOkIc9WVGRH9Grzvbfig48KWzz0
zezeUEHh9ZkxX2yctB/3lpK626hpkKefFLaDkY/FWRSBV8SBLYxD2lviuYbc81XSpiW4W7JLZPzw
4JVhfwdI9/bCd+R70XnqLEYNmL5K7b9dNPIeuq13m7Pc1xSE/YpNbemaS1At854d6vSWh/nCVd1n
p7mzg/t+Grqn3u+Li+uNkqRFx1s2FQ6fe87F7K8tSufV1lbZb5bVXi26kCXfyVAF9En1jN00XPpN
S/7ST+5nGm2H3jOuFlLJgg2xrc6QXp3rVALFQ8Y9JnXZrG0y6CjbTaVHC+qYqGt8Y3TeLUuieHLZ
vyYBkZLJkAXurk9V9QFCQ7xGA082mWGmE1uu8GNW38BMKeq8LbdeiI6lCb6yyl/2YWdWSSHy9gYx
Tp9xuZh8y0u3FaU946IPq/pZY/jpt/St3l6HKvruXFz08aJ7ZIdZ6L7ZMyqf2Ij6ddOuHmQQFc3H
KUqjl1TYSHxYp66JDIuAVHTy3xlSsDCHDO5N37Y/N7jAkYHdr4MZ/JESs1ZbWXUVe1S6N9vniYln
Ygvv64Hwtwxz0iz5yGJSaH0K7qUZ2TgW4e+MgL/+PK6ZXSTKlrTAYeZ/2vBjz1lg2fdhzkPejmVa
xilb3U3FT9HE9FwweXQ6XZDwVddyGCksjIWsMtLWsqtt5PmR1tG7eFNAIc1dvqlKSPl6qv2PalLl
J8SsZScrz3800z7bzA2e8o2XZd7RGcL6XkgwmVVqtH9Dq3F2pK4ytgtb9T5lwJbQmqu46kdn4oZf
mY8WdvoSiUxefe0G18kQ5q1bTGs3zDq4s9n7wKroI/dudaYsWXsD5JkwrRcdtj0xOKW/XcJpePJL
w7xEab68sSsvkaYVS3Sd7b492UFz6FxF54z2oTbKeidsntPyCMYcGEO/RF+BP1S/1srRDCQHne16
mqbnNBqGo5k11VM4w1wnXs7gKrbUTpNv+eqwSfvuomXYj1mQ31bithJgH2M8h17zawZBxNVD7R8b
Q9ec8QKVmzDVBT6dur5UYVveNXM+F3GkI+/M1wJtOYuCz4UmQNF6r9EajxZ+BZsfZe8u5rSLish5
ZcaE+6zIjAOF8/O8GvqJ3G33kI7TsGtVK68t59/PpT7tcEo0ZOb1AbHUZCVsM8rKLdnUzNwtu7jB
CuAqNDEm/A7L/iPwpIessbenj9wkaLeQhvnOtIF2tWWYHYOXgiomg/YdieKTmALYi9JaoVkJuj7u
vJ8o1VYcBt/ALAYlhRmKP675HGeWoX8HQfUywG7copFBRjH6k/FgTZVxFWLo3pRjDV8lFpu/OfbZ
JpZq6BNal3RnclfhZDHaBJu7irtOj7sVwRjNSXRarCHfa8GRQVXw8/d2G9WdG39tuQui+rCuJAZ5
CKTcOGsjYse1zUTEFv6vXlvp3YLNGqgq3VKj+mYvDEr3bDHEbZR+vS/LaSKuRNU3Fclp2TizmYs4
NYXeaSld0l6bGYt/aMrufnB9rARrEw7QyH3rRD9OweXXefM0OlX2kVeCAY8c1YaXqn2sVRD9DVAd
lYmdd/nFt3OVkTyYF7+ZyjlL0qua2AZf0n4FqQrunEbYe2q87upVgdyanfWWmWvO09u1G0ON6gz1
oQdJI4aFyAlGUBbXyWqfyLmjZKqEggCWQnx5RKrg7cNUZVRBFH1eMox8rMipwoasPAeRUIP+e93R
5XAW2i7X4Wacg/IwlGb/2zatZQ/JhYO5pEF3Y3BqXM0QTh4WCAO4MBGhpXEhfmgDxhCdoz5v/yAC
bLud1UswhqPhX8YZahqllzOTplFOG4omMj3ZDzV+DLiU1RbEKr856aWxvruiqt9gwGRyX2QVtqq+
SIcvP1gyhgt1J6/zUof3zjQU1mbJx0b/DVK93gO9YGPGAWDhPkgb+hlV4GbHr+nzLJWFlz1OgcUM
x9YeqjlVQqqptXBf3bqbj20XtCJehgkrjj+ijElZHmHcCc4kDzenTjogaDB+l3EHpPzWybzdR4Vr
sPjAW6p2LfeHHVs/UPOCHcoa22bXyCTz2nHXyhQITASU5sVxOSLuU0/pfWOV3oWJQ9BsRyecN42u
5odKAT+f8CL9hd8xnwcnTLOYrDaTmmj02p3vq/ll8VDy0Ua6LzPY279hoVKWeV1/9RuL2A8KsPG5
i3DOBW4j7sYgnT/aVWURXZ2BJAws3ENnuerBM1R2IkOQSsQpwvZIXFi4JG7rqkeZieKrsaW1rXQA
bsb2tbWLiIja9JURRcfC8vxPAoA98JZBEZDQ3ApoR2kITpt18FPeDeOuX4o8jwlfMUij7NY6Rlbc
nrwlqHZRw5vfVK55GFcK2gRVHNEaRa7P2BiNW7WU1nHOR7GbgsGskzXz9K9wyXnvAoZ9ITcYRWhb
ZbxNEf4vlHXk0kojfVqMWnxMrl18MaIM3n1XZYexht2jEXhezapcf+lMg8QlQnMfmPO7Z2nbT1Tp
yEtLrOgvYQ/rIysBa90GU+Oc6t6o3wa9Tvs0/PFhNOmImsKx6Lq7IRte0lL6DlYyKe7K0e3/uH7F
lYtCDg/OENUbM6UmjTXoT+hwgrhMaYevoS2QtVWBe50N29sq8HnnfC0O1ZDdpbBO4rmqN22aHyw2
E2OevtuY5v+WInR3wRyqp9Q37L2bBx1QI2Uy5OoI5NwWgz/SHdXhG7PzzOXkguQKXEqaBTQ+Eb6L
3tbfaraWF/yH08lfvG5gftqO+ywSPL4el9rJNmck/sz79OfUZxw5bmPPqEdTnyezRJzOnNT7U/Bi
EmIxzelmSKv2aFtWei5RIuxLfwHSYq306EnD32NbV2MpkqyZJ3B5nARssKEVxoFe6m7Lwj48Y5fj
fCmiWeykcrOPYRLNRx9k+slmDPMY8bQxnGiza5FH4tQwGtrPo2HsOzqfCSAVPQGdE82MXP0onvIl
r2PtB9PzhIttly6Gf8KZpBiXGUxLVDvJE7qb5tnTnH6ARNSO5qLdF65aQV0N/t0gl/FhdbSZ2ITB
xoGSRdL2rb0bOWW2derMDz7VwjbLtXGYM9fZNb1F75Oq6dRUrbgB7kZIYI4T9fBktMeqtImkFn7+
2mJuvWsIK+93I/ianQ+3cIjrVbifU1nIw7is67Zyx+4jyp1w4+VDvzWrNmORgRoRfOwEYIYPrDlY
WikK8zR6Kuaivpl1Om8AgS4IAVz/Zmd9f8iGmfwiUPSXpVBoqIk4eoX8WTBNytjnpj2o6J7VybnG
+PNQi9E8zHmV0Qs76K6tENFA5hjh73qlG02A2g1yL7K+3E9wmb8EzoHriHCw3ABkBEEKSbj9nFEz
zLu2La332lLhc9ujoDm1AmjTMcuFbyZ+HcAHQ8rqv644iC9NpdTRymd1MQZ8J4nrDav7PrTzTOiI
WqJ2Z9libo+MldQLJCjzCmtreFbkmhVxx2iNIq5z2HOp1G7yLdW9r1B6ONZnscJgYFLZb1SxIktV
Vf9W+ql37ZWbM4lOZYpCWhDkjhYhZDfjhIOVgHYL8EOGRo1k9UdZtDG8oj7Yg6Rk5toxBsKn1vWp
hPLpJ641psbGH8b5GYiDddONNn61LgETsSQfh/tEujMb9sIRB05lxFiTr/u3fmk80OSWza8Y1Gq5
e3Nh+IF6pquehdunVuJy0v4Z01WZsHz9KqdxGYR3APS0dpxfTromin0fJ0kk/CZZ/AG7Xc7o66GF
YFATY9c76sBZlu4FyUkZmAauus/VtZr0l5euozoMw1oUcZkbmg6XJysaVFLoyuTYxgfTb/3m57R2
Z6/5LGbt9Lfc8PJ8j37Nrh/HfGTPoVs/GLgqLcKRZkhoX0ZvwMmmgxu6rUdSfBO7kXYiArM8RECg
kmWYzB3YGUggYeMkUnC+oMYu8l2Y4VNoQsrULb+1kPuOfTBTzjDrrb3QdrmbTPZICaBBa2+avCTa
WDJubHB8h3ICKLebi6K/yFw59YF5YfMoyqhP0jo3XorCNu6sKiLDjJJbvLVBWOrzTFbmI+jW8q/u
J0HCkO7vZZl1rDKzZl8WTs3sIKD/jtc5WM6eAUd104pSfzelAWytSlG3HbIptz4GZ400xDxBXWb6
A41S7YvgxcvaJtj2iw7MuOXF5RjSL4EmlSyWkPedZOgIVA/mXjKinIrpXNuLei6c1ktys/ePJspu
bzdkigjumuJqha6QAOAY96EYp6tuU1IccJ+86XHtd2RNmmPcDFF5HrJcvjUjSc28t+2tC7L8IPqw
fmDhmp3ySDKUqTHhPwOudb8ns2k+xlmJLM4A7rHbYiSVTBVSD04UaV9tAk52eb2gqKqpU79GTska
WXZUn+VqDU+FZeMyiHgb8ZzM7JC88akJMDZY6eSi3A786Qm9SvE4lu6aMPYVj6RyWxjvIWB3Yd5c
Mx/VuJOO6rkOOvVE9I5/GRx7PSJAZ0G3KDupKl3vzLxzEtV13rdXeN4tytqVXYd22L8VGauKUofy
dfVVtXMKWZ2U6dgx/nbmO2PVy6So4FWN4BrBAStZHkGJsQWxWv+zZPXgxmE9WLvFGOV94QzSx/k0
GrAI4QuxkJxyFC4kfO8cc5h3SrhQvZjovGZjP1WbYfXLu5TN/jW0R/aD5pw5LBB9eTObkQ5CNpOx
bYGUM56QeebEI5LSzWyGy51Eo3lZpzZFEa8mvAMD24OwssytmieNVTrPNwvj6Y+qkhFxCmQ+/ipT
HD9b1j94LvjtwII304/+0rNW/24aU2um/5XW3761xMZycv0cZLX6l4vw/ySkeRYN//yvOuX9l/hJ
Uh7++y/6fyig+bHC/s/6mUR//ckLHCxf/0yV/md0NP/Bf8qUrfAfREfZKBEs0qNwJCNi+VcitP0P
NMhoFHwTOVzAyvDfMmXP+gckWNzqMCiwdwOH/beCxg3/ATybJSJzLN5F1/s/5UHbeFj+i4gm4CfC
7/tjIycGiCy+/85hQXAYGgQdtEnRC6AWzCWGRUcHGGgvZWsMRwnbgU2vWf70XSLpp+CTFjK8L0gO
2dYswTd9+Bug6wOZYNtsaZADu8NFdcKJjdG9atbqN8+NzkGDgZghY8n0ObgFU27G3iCOeqDFUE4X
Z8Nyrgk963KqO0yOJaP8OBLXPhNXA41JmYsr3otffmP+EXN6IDn+ezCiK2qwExLIx9wm89Td5vVr
Hn2J5awwb2nz4KWnbD61ZXGxwpdK4sQvEbNItyYHdmUev49+CKWO9yfqfvPTJSq7mijcYkyY26Zo
7sdo2Zh2tSU1l4nIK/n1R0T/WzTdTgokxBuYRa5JqZ90fbUBA3EuzLFnkOFkvmhfH2E33EL25ots
Dkb0PKPd8G3vjnkLapWk4+3sVpg0DRrs/JQt4roicvaLfeD/xv26Tq9Z0+35LNFDMC++Ls7NHk+S
xOiRKXQ8eF9GZjy3w2QnDb1s7d6vGHXpvJ/77BM7C8R3dHlPkM+T2i4PlmRhatmb1k/vZ7hFXm5v
IMRec7c7aJMeoYEwfg10tTe8/k+6ZKfBYXygyNdcl5lrZb7L1x4BUU54QfG76ndL9Sk6NrWV2SRM
tuLWKDa44Dl3H8DgHiJlkHpwh4u3gzTSjEfbNcuHjD+W0y6pnJOj7nv7lfFiPHlr0s339XhivRcT
50aWrklPnkf5MZ/ERVUW572RJV7aP2Z1kQTWfdp62zxwNnXf31O3P/Uha3XpgYDiukQ2zr9hHf9Y
RCYY0K8PJHecHWWSNlGEyBf1zhxxVC+mi8HEfOSEhU9QVe/Oso6Jzf7E1da3ZX5R0wUbW6jrWr6y
jtlnqk6GoGFK89Y5vnUcuyopvYowimqO5Wq/DMiYVOozgikZ+AVc8Ue0QLE3tufCBfJB4Xbn/2hg
pu8SZdJPY9j2HjYfsefKj73qo0FirqZ5M4TNuZgGVEPnNX/6oShKe9xM3uc61S99Fh2yMo1ReSI6
VfcIoNn2hJdhBKfiACEe6FPyv7mld66FIsuenlIkIDY1jNIhkJjxFq3PQq/onrwHFhOJBZCtdmli
nPkKQugPWjc25dafsn+P9GEw2LKOOo6a/uiK16APTqrdhE1713vB0+RQzIBdjhuTx9BXh7BKH+ir
vvOMq0sSuJC4s2XxlE8bbXu3SavxM7D7P1EvTvk/vwyGI9Q4XMPMXgyXRVUuT/CuPvDav0Vg1+Fz
Od9DZH5RJ6MEZTC/rUkriNJim+vybBv1liZ1U2bNfaThPy/hwzIZctd4Gi1EZdI6zAtirewDVrHe
ZLIK7oyVcsDQ4TEXrma0AIgTYx5DtLy+W4KIi1L1LyvvUb9wNpj1wZxF3LYfuttSbbxTBxxkypZd
Ok/F+MfCExEzhPrJZkeFlP+2QnnLAwZA6O+SfIL1VtWBSArD4AhKUTDWk7c8co7OGytYL1bLaw0z
6y9FwDYUtWbhc7brQD4RXnApUGMeOdDdvVxfprZKtGure5kF7wRkyZjy46kKKG50UWxdlnLULj/F
Zzo8rfTAzEXtBzJU7mRX7bUJnxf1wSmsGRX7WafZKjF8Epbh73TOqxlMIIfmqvhV2cNZhNF2Yj9O
pQzJsLqEwl2fvcZ861F7VKjvygBVZIuBwT1PRqY3nSq+2OQ+6jl16eX9L8i0JTvvMqQqKnNkcqTq
znVYnnq3WTaNt9yrycM+MkYK/HIeIjjziOwd1mmM0W/InS9JaFt5m3DiXtJZ97dCyoXRbYbEwa0v
gZdK5uAoxThTW/bI0i2uBSJJhgUUUIXjx6ZjqCMYOXaynfOCcrI5lqnpE7ZHaLTRe9Mm6BemqvSU
OB/T93FqEVRh/n7tx44ads27Bx6QcjuMWXHBv7ycMzdC5ja44uDXgwB53MltnRkyZryvN0wgUm7F
skqkpa8B8bxS93x5RrgxpnxPN51wrP3xGLLgCO/XGOd/9UR2jCTApg+ZKHTiiDypjm3xtxuzJwui
qiMNAZrncSiEc0ndMdvYfTdte06s+z6Ap+KryG9vveOOOycf1e/cAG2na3e1juwdM5RMkcd5a7c3
xkd6MwNfuxvYy2xX/9nwlu640PHG7TqB7c6+nZ/rL7N/ua1pbvLQ3kSz05wqOCf7OtzwIXeMjGUa
r0tVHccAy4dPPDla8+pjXHJz581Qq4Mof6uzOl5N55It3XR01+CpqNb26gZl9Wc0WyPujLk8kWEZ
ojulp5Hl0m1WjEWxK6OQT6a29rMU/o7PnbLAt383JdoDN7N4YH+aEUMM9x4z2K2HNTFxO2NEFtCM
u0b+/G7OZMYpY/67trU/HatekBwgfxjy/NDI8JlR/h0ziDlxwGNeJpNCAdMSFmQQ9gT79uWigfau
v+2ymzglEKaG3gz4egjXQ0PdtafWx2gvrysDck2xpL+zkZF0ZPRmQvP8ptv2r/Kzh8oD+Z2HcPdz
u75aa/niFMNxyNZr3lgP2gh2jtMStjo9/7SWFrNJmeo/9N2/hKRKM7p9z8deFPUeUvXeD6e4WHYp
I53F37CYo2byTsXg7SPSyfOiYh42bzCQJ/OQo9wNi1j0EwJ8RKarvAqvOkVLc5ehXq3nOzl4h7Y1
bqIDzun4WwNdU5xSuA2uhX6FV8O1uhufPRXEEw756ESvGHyw4SSOCc0hiOmc5z83lXWHUxTDVzOX
rGoCc0BuC/E/0aabHuHChvsqs5dd32J1GdnX0/rMbltsR4lwc6PnqN4y8u5k7AzKOxAi0LLRE0UJ
gsWKTrJzgjNFsv+7Miggc4Y2Z9X7Fbk6o7kXnc4fsPhzM+ZMVncD3LIN+Uzm3s9qArIbIKBKjR7+
LLS3DHO5JSOpzyC3jEcrj5hnzdo7THllXVQvyh9RpnxkTyW2TEaokoZCp08yBfMVO+x80PyVjpu0
clF3nh1UR9l55qGsF/nWu4uOscrRWpuqUMlqtMjRzG59LvVqXfvIm06DO3rfjZWLRIzz+BCZxqeH
nvKnrS7HWzgGMl4yQT3TSNO4lU1e7SYEvM94acyjw189VrkZPIiJIgVdkXckqrA7LJGUW0GKeqLT
H5a7kzsbgGheMltzc+pBllVJIBGmc344zsHpHJS2fnZSUfFuIyZxd9Zoem9WzSBVKyvfDMFU3kf+
UmXc/wPbWz8PEON0IZJcNSHGN1rNlzqJOOsZPcoVLAGpjca5reYV2WXkvDllk743aKVOeBznNmka
TanYrcGnVhTGtKbMNd1gmPZz0EzXpTXK9z6qw+NiofvgCmWnhxCrU3913bmHRRlugjTiF3NfkwMR
4lVgTO7VFuFjweLeWwSIuqzY9D7mG1bUk2mcSNMlN6BYGOY0uREDW76mTGjDfnl1IaeSUnGzFzS+
SU6izpnyHYWxanVSsmqNpyr95bjzrsZSQJhNeylM6xLl3IBrWB/NSTyzKn4hDm9X4tnqXNaLrnjm
Xj2xGN+arRo3S49W3svKDwPvfewbjBaKoNtK1orbuRzu7QmTvPwRpXmoPSLOy7gsEeLY4gqA4BgN
nz/TuaSu5m4b+dmrqBaYsf/B3JksR45kV/SL0AY45i2AQMwRnMnkBkYySQyOeQa+XieqZaZSqdVl
2mlZVplJMgi4v+HceyNm1IqgAFS7fVXhAJE58uajx+6hV7LYL2LjdZ1UsRlGwYdvt74UzqcLJMU9
wBgZG7z0kC1G/SQEMIs2r8bTmqeDjw07i6KJzs/INBFWmYb6PWufV6JtH6SEZy9jqN8+tw7FjVdM
bQwoo7yCX2NvUeNP6TmxxE7KjurNXCuHG7SBV+HDor1XqUkgEiq3sd1Gaulzo2yAdVk5lXwy+KPg
vVd7gzJv50X6k+TTG8UQmtUae03Hr5Z8EaPo4ourjb+HjhWfQ4WNfE5twzzlUddMVZl4q9KWn5Af
mB6ADBIVACFgAUJ4nI1nBMgFNwa5bUeG1gcmsBemjsOhVIc7iFE0SPB92xw1lJeybK6VNoBQZ82R
WQlEeokjST4W5A/krV2G3A72WY4m9ZWI052Z6vorC3i57xLLwsZAdlaIMtG85JBBm6LLm2uip+NG
0/IUC4vYOdLK8RJojK5DEecwfWpu7BxTTw5KmpfPs6K4G8PRkrucnAkflz77Vc+HZQvt2sJE4sII
pTK70GnA1dZojc+ZteSPtjmInWqOfcjav0+htl3zVZh9fk6YeZ3ZyrmPZa7guljlhvA6rLloZ6Zm
r6kpoZX10j7FeVl8zHbef47UF4eeFdpBtRKtCwf0Cs/uaA/XgSjEg5I4+bsVo433ESOMW6NsR+AV
t3Av7mT1b70pokfZZvGDNmAa7bExps4VUVo8DUR3vK+WAbdN7J9WerNoInQW9bwbMnYOQkC0mG0j
kDDI+SKhBo+rltKC2TyYll1oj5FoYOTTVjmXRrzsi9ZuLqhqTeEbVs1RjwobKVu/NtaJQ389roZB
1+aYbclQj3tSMxcG6WprPJJwlLzNro2xh54s3evgmr0IDZjqFwYI876NM4PB3I1pMLM9wZPpfo5x
DPXcvhUPOOascD0UtaxDFslHM3IxOx2O0wTLvuSZYWwaq4xv1uTJz2CMLrZqYOzSiyrsGL3ITqLt
aiIWEUhEiOoC6/JspV6OzO65E1zpHLp5JPKiKjdlgygOAviU8NSm7rzX5szXu/WGT3WBnBlKGL31
hGvaHfcsSbKsPnyCLLwMdo69IC2MjAJWRukOFICpa8O+Qi9X7beLSsbT2wjJsA5lNGfFN0Pb/jIC
0KRRgeUHDfpmYKMdR4qzYZ7+VkUi3wqbDblrbDKdM9uW6X1mdggHnImyS/5i/2PSmou3tigutdmU
vOZq/IR0AgzehKkcy3agbhCTj5PJeMwn2srkZ2VWgvWfNw7q65BEe7JZNpOh4Wrajex4xHpw1CgK
eujTuWykx5KCv5dPp0rkIVww8BYNmF4XAd3orX+8d2zizN11GtGiDG6wjPfWSiTtCkvJtIF5kmOQ
jT0kT2qK6gPfZTAKuSKzqXZmyxZgmDSg716rz6L+7sV1rai0MPeGLyouTD2AIyQbimRW2XVMTDJs
UGjLCVz3mDahLpqcdyiFjVPj70wrwwxIrZ7T/LkslDN5xxh/N7fkjiIydpoArVgE/RQRvch0nT0f
5W8F+3NPR/y5iVmyy3j+wA75jkOOM74HaNLr3wt0plq/Rcq6wChh/xhhHlRWdAJ9c2vKstHhQJDm
1lpVvn0NaY2lKC993G2AT+lJ3fo4tOtwxKRTCxs2Pl1kuRv2MHOwIqMK4OQa6DR+d5gYGAC/ORml
2a/G0q6xrL+UxMWNY+DOjBW5+HjJOTdCAHP8lDlMm5fEdVbFECYJQ5RmqfVNURXNruEV8gtRdfcx
gCFHvsPRwjpB655kNZ8IYqOqlNVLi6wHe60PJO+j35dlutVUeYbSdQemEr1C+I1cz1qreklB3Frm
nuNI1UkB6iVygga/JcSxePLUjFvc5TPK0UG5kXXhzJ42cYl6hEQjT2srd1PiBgte6BKYmJxU5kAb
Kzayj3jNeAitpnpdq/lHm3ozvKnz+Dhwh4kdcSH37uDGbsAw4yNPU/VkxNZp6JSSwZmmXcHt3PM8
6fNVdq29nSosDpPliLxowwZIcCuZP6pVcsnY7tniOfBs+9Ft6+pFB5LbGDnz20npJz6GfGK5n7Ue
SxEHC/jZPOHrkD2i1Qf7aqbE77v+0koA6zS+L7AY9vRRAMWaYtOs7kUXMZ9XWawqIxkILhyYw2KU
PC3xM3E1+dYtB+toiYiCvUz23YqYLOIpbZP5TssL86lgvJhiqB7GxYpXMaKYbVU1diiqJdsSk51j
P1Q590oiv5opvhOrceA7eeFOPCtdzCvvfLh5yVxrAU70Mu7GKEZlkJJYqBkAv3WpbkylumtYru5c
E9tFR6ZbEeUD9pR9w3rbObpUPA0is3cuK43aPgWpmJ3TIDWGqELN2LAs7d2YajVCl/KM2O5o3d6L
cTIIBZiye+kqNqKB+FsbE7lBZfN18zv0LC12HnFF5LWX1b2itxyS7TyEcd5W95ZsJLUHLLVXsegO
O2CzQ41F/wmlSXytFJHuOgjgMJ0GZjJLWfkN3nhcXHe5FdV+Wlsv+iC30+L0gbDr+o6LZ1s2qstq
3zGvvZniwsQZbJvZVbOKRyxsOa9IuqrXP24lfiMRhiM8otLPKW0wHGmeTXuWu9jgREWxpxo0EZkI
+qF50a33FP+uazyr+jUZ9nFEIL24H7EPyFVCzxL10alYSbPlbw5aC3VI52U8wvjKLSLT8QllCZGh
QIHXrNSVjVbJfRut6tlMBpzxMufXgErVp/Z6aRiJMWbn4B3KW8s0gXTnbu3XzZLwk871CQGODFwU
K94gEnlM6igo1esozPnAVhUFHS7nDsAheDODUvg3qzI2EoEIBiK6S4m75BQqDGWHZi/daK9qynmK
U2/UUbUDMYn0maJX+GMrdk2rZBvT7DfZSkPM2PUV8qA7J11iwrbYAHHNoHmyG7ctZ67MkBBEeFD5
EL++XuxaAobnGlfk7k02WH6YTWUey6obgigdjF1puBCJzKKfgeK7M9el6Tms5TcMtX8SXGDmSjYb
dIEJi5I1Cy0xEFPGPto8qPAYXmTaatj1xZeI7aNsytNsxcgmBvkGp6kex8FqD4iU9kUR17vsZog9
RChePNQg8H04KExDp307at5vJzGc8tvHrhS8JawuDyP2WBsNoGTEl0yM7aerRVnlKdFMjJ05nSaH
h5yUOaSoWRsWjjEGeiviQ6F1XwPhV0+AFt9JaQZjbBwGJshTUirhOMABAq9O8EADl2TZY9U+y6L7
bBzzQwLI+dKFp62d6YnH4G4orDQgOuGb6kecYNIPOh7kx9lUjvGYFb4aMwImLzndlDra5nEGysil
GmiZ4SWDMu3jWod0X2kgq0I/Y6Fzh8DyauH4qwxg4YVRbM01zrZNJg5FnAIMNNQCZGKeRDYdDKJ4
feWWE+dQ2gKh08rOBMEZubnBfP0gu8n19OycDAfAYVs+lfLc1+2VNjXAIRYpqm1x91t5aCPLLKvC
L+ECkcBUghiRymNmGDrQd4aaXEdDux8U5plJKzd9u+LRZ7pXEMTZW6d5Dt38WyGWoODBv4FufjUj
AqlS4sHU/m7us0ezL+K9OUxX4MlDO0G9G2K5DJK1UaP+jqyUkz5NzW2T9rGf8QeuNuAmuiBsAxH6
8Z7pS5Db72qr/lBq7/DJLQMomFBZnEe3yU7lkl77aPiNS4V+cjrDhd0s6o2IzemK7d2xXejgant9
7WOTiI+64uK+YAN/78a9x6gQPMQ9KPqyK3sjC1a321qze5jczg34+FNfQ5XWoesbHfVac+dN6jOp
iZR3iZ8V07aQHVBTHmOc3j3ya/UolAo/GimSAFfuFnl7gV1OZqSZIEryalTrcVhEYPPbjGMGYiXB
ZjCyyW+RxGetpOsVqmAAnFf72HRfgX/QCbODtFs1cOI76zaf15TXwcRdUV2y6wi7EeDVzUAU4fA1
RarqTXoVBfIP+r2339ymuq9GfpZ5dvflwDIq3jargnn7rGwL0/2l808SOxZMOt56/fB7RLpsN2rQ
mmFuXVy3CGML4zhbnBsUo1aThDldI5SHl2u/CG2Z/cL6nJLoHYHhxqpRFZEUJ7SnBYSzVM7GPBzY
BwMaKzv40CtBO8cqchqu4gyIvYYpx3hlg5JperQqXnyjEk6QNA3jN4tWmRSIR5fF7lPTzeZjbQM+
KHqsPZEhgjkA7AcoHAOr6kizfCBwARkCghwfVZJyWAyTzHme4oz+gwk16Sii6RVPW5V9XJFV2mjO
t1tyNGosbz18EPIgr9AzZOMyEZCJZ58sNF8YizfWmYM+iiaIDMZ83wDEu+NwlSkuThrYKXUg0s+o
Uu7l0B6UPL5vs4R5unFNlFwe2qTYKhKWxXB7oHgnObiGMoVwr6/IUa9LK/da3KLDymd7w/iO5BIG
SX7W5djdqPORBB77OauaH1VlpLrY9J0ZWmCKcvfR5gQM0qpnyFXmxlbRjfqoiH4H3njLyH0ohCBv
ASRu7IzsPulB2jzkNsw3UooppOCnOunCQvbXG0GYLBk1zrrtF2it5qqaD2UV7YjHQwiZ08e1bITz
KhQdzOZSPjgt7j7YVbnyd9cnIWX9rnckJwtH1z7NsrAcxq3qOmHKuK3BfnowrNDNdKoMLFhqNZjg
hrXRt6tjX9ZBYjxZsrvqHOfwPoR4K8Hc04HpU337rRm/XL3sNkMnDb8fpHhReiv2dQuiyiOYC2kg
Mo8RS0gRptZTEi9oL0CilzAiETwx4jBu99mIy8LJtJOtEX+5tOHDgssk1YCydKxqAEfzH1HfblvS
E6S7MWX6hnVjqPdfBOuoev2GdvgjwjxcnW5sgR7EN5ujhAmQLDZtf8ql8NX0o0wIvqTdzDiGmz7M
rG7To0bDc8JDiVIUEFMJNlYU9D414AHbS+x/keI1Zho91U01sMVnckfooe1bgDD71aHV9qLaUh+y
3I4f27hr8HRgIFivzbjvWsXdgnIIX2Bi9qm6kbFFcJ2zquEc8ttu0jZs6ivpNYwW2D+mqnOUTmTc
WAJ+1CVZznU9dIdIL6ctCmUURYDNBCsImre546gHx4IWbA25gV6+Glmp/cJ+J/XNeukZ3ObxT2dg
FwEAPIRImarXQevHhXo1mTctOccPcw5jCEF5zWPNQcCbQXhnhkOglg2hnonujgAL+TRT1IPF4TKn
dSzyzDccnHd2UT1mrfJs91DkjFJ/RUu9qSuVrVfOIVqJ4b7D84zL6oWFebWtFgO9w1RGXkGbUKaK
bzlW7DGbjg4YLjWkvuZfGFPdsaxDSYg1fZL8TKakxcC4om+JjwWZpGR56B3n4EbMdevZvLqg++wk
0X6nvC2d68abms1XHb1xyqeBrAZmwnoAZEKsJmtAgPXZa1TelinZ1WwxDFFNnqKD5E6YAzhVcddO
/W4ljCrOjSt+Rrhhmw/6pBwyvT+tebtFSdYyI5gkv0oQ3Vhmd2Sf2NSF8eOsZvjl9m8Gt6u3tIDn
vZGYuzpXQuajk+cayWMz63eFinoXG4250nUfzcHJHljTaPIcRZXKlHD4NOVPq8HiqxT3OHx0kCSM
eHUJ0Esn+kNUNVzJxNUW67h2a3WAFxgw+0xxmmPNnCjJxdCHe4cEFy9ao60+y/cBrbBXx/X3ECWf
uooPXmKlh3YW5VYvEQLGJoqjZN7dCEjUBKG9xgfXYu0TmRUb7fiYRe4LheFF1xSiOdv0blZd6s3l
YqgYBqCnRMZSnDKd67TSHd4+/Ict+3Yma0VgRbhmTMgXyo4JSdXwg8pIvtWrvXWS8aAZ822hGCG4
dwO1qnMQbFqWqH9faswqoo6730ke1cRS/KZx2EtGD+ggfTUXILHL3uiHK0GxYcysIkrqH2EoahgL
9wmprjd1TdgrkJK4bwbG0Gyd0tF3WMotYY/R32bNxC0BxuC6zo3LTKXYF/od5hJ7K0MiSDNJNBHL
GdVS3rVhMRgzaj+Ztrg+QtTb1pshsjPcgRxeI3e+CDW+Ym1yI3ffhNJdy7ENFXt5sN1PdwjTXL2w
Lqx9u5cbzOdSGhg3yCfT7+l9pDru8iz9NlmHapWHYZyXqSi8BcIaRTvnLKiNjhFLIfYZw7VZyx+W
4dGx90sqdk5Z3M/Fo5BK0PfWDQUwY9ZkZuvTpNK2RXIfuzNMpY31zCTIuEnMmwg6Pdor6a4NOqYs
reiENKZWRO2yRqKzZaJMcav23RzWjb3NbLDXRtK5u4h2VcBfCHzrt4JcFfTj0RzSjbIiYsAMUvdU
pnU9sZqeki0hDsu8h9xpvhb3b3m9HHLb+B23/QEDzgdWa4GdOWdmHAfa1YV9GHtN+kvkl0RHxmNh
b/VmCVDTbBeER4PbOeyCCD3K+kFsS00wYFew7GXNcGNWoBQavBAGB21tBu9o6M9NXXxGdnFc3PF7
yJvfCmnP5DTHAcrzxBdD+9U72T3BbcyiBvwzCG9ORmuf1og6BLLYDH+AIvdnoNoh+VHRKWwM+7uT
znM7y0uHrJiJVyEubd6c+r6/JhOcf9GOEAxu4bsV5+iwVscqYQRZzSAudZa/UeTu1ab9yIfkbeoi
FHqFfZwn7WUZm5+SRa4nGOAx/laeVF5tjQHUdl2+V7MbEGNxSsbC8QcH0UyBRRrWscMGh7M77uKD
cJY7x0l8Coztjcqwcy1kqT8FRpHcgmKxmHX4jZqLOGVlcWVkZ/uJRJnmTvVJQUDBfymVn2jLTwoo
yoFPlNTkDEGuspnNuzqIlfjUdkQPlkzMvE705HB3aYE0gQletSh7BwEnEkK+UqPNB9wkKn80mNzC
pmhhbblXvHDVUySTm71SUTx3Vu5XQvnEtAogKnkaFHurpfiI2mOWbHTpJMcULwLsctiKxUKveB41
As8hoVqkRX7f1sy7eVe5HpBxwPZsW2s0/EikP2bmkk8+MJzOBHM7MhDj8b0nEcMx0CWwgllaPugk
SwN7bN/Ldj4Z9AlJWJNL6Bk1SIZlvrhEUbEkNZlydONmGREKLGXyobTZszkbybGcXWwBRW5+6or6
Y5UtZ6r2gb8BRpB1/Uuk2SldoJtnEd8WUp99J35VauObbE6z3vQV3gVoooYT7m3FUSeY8hsnLopT
NDeADOme0Po7fl3Ya4CisVK6y3IjqFWeJsFOIod5wBPPW5Lr0J3d5DL3L6mdGUFvWbhI1Id4bXdN
Mz44eV7v1ZpXy9SiJ7O3gCMGIJiFLPXGnQ6WPr+ZWWNd1BkVMhvcx7VevNgtjto8XvrUfmoEH6Eu
QjtpQ4OJmDcVlrLtMaRVYv1XhCAdgS0LujVU9EhlE8k+q0geGmbTjOQIqnTvNbjGPp5fYyt/b9ZE
3+KO89gp8msEOIzsb52yoWPJO5k6+w/zIPqtMm1ruV9M4q9Ttq4yP99eC5yo8oTQsOx5YK/nDg8p
84AJuUuwoLPG9oixEZHoTER0UPZ5YWbUF6k4lOagHpxJnhIbJMxRN884FGpXEq+p9UtGzvdNYiVP
KRGkDy1mATwMnXoQS59+27Jcd8WgK994lMlNnozl4wr++KMnDjeM6ENNchMVEzkfKZKMJRCY4LFq
XfpXCaR1gaIttqWj4oqxDtlxUXpnv6yNHiK27k4LJdCpMGXyGZUJVtpkt3go+i1ap1kNi0htd4rt
mB4isOhtsuKPyIVlMbMPu2GXJPoKwXvbs+hRbLEBB6xPY7K25zxL5MXWC3WvdeNLV/IxqhFT0I2u
lC/IvkyW42LQD1ruxCw05e82RiRfwivESrhqRjAPVkDg2LXqktfFGYHYrJcuhTDFeb25NVF3+K5j
bF9yvuks15+azFLuB5fBp/5RUVj4dWp7ckBrU8s7pN9ePEQ7bIzSHXMkZctGudg0xqrv0rG/a1L7
oU2c9AERe4ClH7yUKOdDCygdzHmHgiofLpWlvRH0cqzEVzaoPoIkaiVwHbbNPfv4TG5RrcGu45qh
pm+Oep4i1xunk2bFIVowVAl3lT3uWIp7DYWdrX0rE7vFREH5oQSL3rzr2edKmlyWvvDe+syDXWCh
9V1JR+StCtO+uFMgRDoQGmdZP5B1HHsV5NS0yMWLWLBTLdoHaccbJiWXOKv3pmCJi/caCsj0tXWj
/ta9NJwqcbBm3caYKZuyEhxLuascOgYOPpEGhkDsUtw1Nt5DTjps9FyN3iR8Y6hXFNYKsOOUQ/Ov
1Ssy0rG+WT0s97D7/A/MTjaT4nT7pXPpcGekOO34mA/uKRpxm4p7twxWJ533YiVXAHcNeOxEMpOC
m72LcJd5YTKYhPrqUvfXifRJgQjH8rYHgFuTtQQFxXiZ7EaEA/JWs7SphXEBVyvOWza6n8lvzeQc
yzUcZw1RSXvEIjpcSnOboioEjHJ/u4IjkvGK8svW5ptgyozPmdUwmlfWo1JNmCEvW6ngOKGk0vFS
pBvUWYLIlnWOQMOi3wkJekMP56q44xlRxcnuUWyqgDkGJZJhLqs/zPkHVy6vDrrApZrfyhWjmhLE
1eFKZ1UuvcnFz2psKMwK7cvOvlqsYQgjxgcAOY038B8myKhnUmTnddv7tYqpArYoGQfJRNgjiuYL
JJ3H2Yx9tE2yZjRUG6KdnpaePMVb8Pl3cVNcq8zbglirD6z/z22qvrDhTvzByCeIa3RpG4lLH98F
a9o/lAX/J23Fv7Uf/W9Gpf+rnen/Q43FH7E6/7vIAtvOj/L3nzUWf/yFf4oshPEPjG9V4u6RUiCk
uLl2/6fIgv8DUo78AlyAPAXjTyIL4x8Of5KYOGQWuoXW+79EFu4/VIQRDm7S9LsOf+j/YlP6l3wF
YDbbxJQSI2zdQY5GU4cE40+u26q9snuMR5SuuEKuG31FCRpmWkxjXcYKjxmyKPbewDLu3crNRcWE
B8BWDKJ1gj8pU/6Ftelf1R58Kzpqe9001Jvk46+ZgaPRTJACKha7eYshBA5PANPtwwLf+Tfey3/3
lW5u0H/6obsqVuoyFirrN41EZBW9acbl+JC19uj/+x/qZhz9Xz6wf3y+Oq7HeIkZxs33+Pat/OlL
5ba2yK7Q8LlzLXDNEY3ZzJ0duOmUgyeMA7QP+xkbbdoRu63o17//8v/qJ/3zl7+5UP/py68GGxwM
dFUfHi696jrnTxEP44Ot9/PffKi3f+p//KREBFkaaSSa9lfnW6TBOGYh8aY5kM6psvVKYyYjFRQd
vAKKZ+M5qPyNG+5fbLtvTy9pBrbJi4DuiPSA//7jmVAsmJnw42VS0o8qjYIFkgIp1FWdcmEkKzCX
Sdfdv/9Q/5IE8s9fKiENtkoSnMs38Re38CUGIJRDqgEAIM50tGFgnjmslBLjZEVhpc8RVC5Vixag
KnUDw2Vvv28XUmjeFxhSdjQxZtmbQrWw5K7KcjUwQCtZfxRjkqjnmqBByqwlqcY7m37Y/puH8l89
Fa52y6Any1D7H6FhObLvkQsDwTeK5IVkkEjuHM1llKXrQ/U3j6Dzx8fxlyeDwAk+Kh5xDi39L7+l
ZTXcucQV3K+UFSerzhLidoWl6X3llNhw6sNtqTqip859mk8bWh5nUK9nQR174Kxc9TFu6eA2c8f4
Xkv6+qQphmUHhFxyjWGjqPe7kSelDJqWCRmap35+WpKWERefefU8zvZcPK+pkdK7xkMBaQWNB3OH
5eK4i6K6YShcWqhbNKe8o0eGtjQ1LGvMwE4zRBe6Q6dq16YjdsoYtVXgZLiXBQRRluldW9nGtKvx
XGMn0JK7hsOMXN/hiOo8LDI22efWIbidAU2sPLbmaHwOBR48IbNYoio7GVHW6M004cCA2y3Ij+J8
abHKCtloNMKzcNpzHrTZofVkXorGFWuZBjq86YfAAjIdWMlMmOnPgybferVx7wYd8wePYW79DPWr
2udpHKt7UzZmscUuseJcz1f72SXAeoY4zcXVbrvmFx8T5brDdhZ7JN2mFDWAxvD7iPLI6wiy+J5o
ssiT0MZI+iNLkS8LWP41LQbrTdesWaOPzizQgn796gQcMWukSn8z6WwubTYBLSxiuh+rFiXICtf1
LnWncgLCI+ky4cz7+54UpyQoqtp8oay8AcSVhX69LTF5rDFXelwVJY43TlSNj46snYfVHm/wyShY
6syY0IJAi3zdEYPJDF7kxTB46FUIKVzw4nA8DOYbl1LOptflQ7G/rHKOsu0qlfQHta+WBpmBhsSI
Gsr9CS36GKyLakNPx5040C6zqyg4GB+4KW0QG5EKe/Aq2zXWlzmKGQ9YymxYhwSGyICpGwX6m7WY
xmxLqmT2XEYtrjQ4ojBtKTPAUa+q7Pa5E0AesGguajcmH4a5N9hFV6E9dhZku5OA7kVpZg60rRWh
bEzZjC4VlwkcBi5Z62ImCi3Tv01bNPN9TK8gfPLWxoYdpQ1RpMHMI2WZq/xLT2Q6b9Y2g+NuE+TY
rAfG/r2e0qEJFUVhxtSPtrnslg7/GT9DBUGn0tv9s84FtviuvqS6j80p/oErEnx7Q4HTfeRNFGun
xqDRnmpZMtRcswnM0hXKJS6SyNyJpLkZgVqxNZ1xoW5B9dnFTFtjxEQ3dIq6twLSeHkUemdhb+hl
RFGVR3MyzewZUEe1wCnGwYDwXxt3i9jRWc6RvUzKWYD0Lq8zITpQf3VjNmFd9vP8HXUJSSYxdlaY
PeHgYCGQAOvIPwUvmUHHkXeXyiiL4aVjoDxeRS9kclVbODl0y0N1hNNMuiCN4kG9rxtFfzXVnv3c
ai1Vu4ULxN6mSEtWxhUPq+332W0zKFS37S88Au4rPH1toShR6BAjpSa0UGiRuwLdsnf36WLThxWr
abYhODs/MnQEWBBTqrP9q131PIoOn65EqmCIfbrAY1SNqww71AImrISG4h5sPq5M7dVU9OQO3dD0
qZlww28YF6Z2T/plFDXvlWW1a+9XExQsmkoxNoBaQmvN4hiRf2zvKiu1RttHe2Ch8qrBWGvNU0vN
Nq4FG5/FDFy1QyWzaeNUF9oey2d1DIhJs55QiWGb5uIawA1YmkbtYZQoprMYZFFsJ6PmIRwEI4Eg
yuIBRwVt7p8ahhXJrsARpWYL7Iy9P/CP6SCUs3xdTJVYcQ1Xb8jEfrCscMRgbVtFoBtno6ul2HVL
31WPCDPJrSiz0nqRgzU+WWPpnhStTc6uba3AE1KL8BWHNjhW5LKHibSSAGpFIqxkrYQha/3c4fP6
aCRQ117cjCaSIw1jcGxGyo8oyaNwnpqbo0KJdz1eQc8gRAg+mbkgWXDGl0hhquxgXxZEtoXOqevp
iedznjTzJcvyj8q4eVs2EVGtJK+vQQdq4fUdHjhd4uLmIqZbKxcjOmWhgB8ZppJPXToy5CQATz0u
cI6NdCSMJFLcKfsVZ5iLGnruqLjH9OYONjENiSty3+SACdxqs5se4bEwTjdPhetG55RGlv6xDM0R
q4RpVq2jAh4Jm7uOIQeQPFiMrP11WQlNgiMp7bnD+W5hplyr1ibD/HOjGyNmJSSW4dKKScZo8mw4
SKYMPFdDTLAwTVPrXWQ3rwzdqttwc3Y+uqJzQrvC/2Uo+2EvMWL95c5i3k2VMW4LDP28eQZgd+Oc
U8XWsIFDlvBVutWrZH23a8mwY1bCFSAQsbLMHOvQNmcyn+ayZlCpd0fZ1boaZFr0bsDabotqqlxv
cOzok3JmD/sV7WQpvpypZvWnFNp7I1fFB7DlNu8Y4wwFMzivyiaglah6jebJeo26tX7SOfV86kto
QFzpNmxWmX7ZSGKTGumRmxy7rkH4FKGEbfJ7FDB7hqfZFjuRV/xB7ibyk7ZQPbif3j4rmQM3xdIQ
5C0sg+sza8MpLy/HfZS0apiayQGLsCdByA/Ujlb7btk0IZILmz1/ZB4WiV1KmTY6GivM2AZqAxYo
hqG+kfNMrBBOh8tWK4V+yZySCSdUG7MWMaExbkeRe6NskMg1yWMpRgZ4N+d3M2ij2RFYHdcwfosV
9s0YwY+sT7ppa5cpNblxRFNeCSRFkuPuituKyemqTxY9F1ITD+LGDPWZ1iFRrNZDFYN/GNXku0N3
SgQ7r8h2Fd8sb8fKxLYeBEfFgRS85odK0fnEx0YJCpf8l8RyZ19VjPWYrVaHrzPpoL464mBGEneM
5gILraWabv6FozgRCQtqnBsRhoDJvk7X9dGc9OuQ2d/qwN/py0XszA4lc6X+TKUVUqT111pRe38s
ne1/MHcuXXEr2bb+L7evGqEIKSQ1bieVDzAGAwYbu6MBttH7/davP5+8695yJhw47p1OjRp7V6FM
pRQRa605v4m+rPWxVPwIIAtuLfgbG9yIjFbC4WGyW4PkjugmpdZllJ6QkyslGTmiMsqbRQAGNQER
bTVkD9XCRcoLBwg33BenJbxGTyR9MdeYxhatGhY/ToPBeWyT61NmJFDGxXwDLyfcR4RNhe3gflaF
+SF1K0Rfoj/kETG3XuBeBsyJOqd6RDNMAWO0n40hOe+8FSsaPRAPcTf3qK2GurlgQi4JXA8f84T9
jS6EiWw6uMozY6dj3G5FW0cXaxvSCDj19J35o605gtcjXESnJiMhSjkuqwDXHkFmgrLUMuDGS/7H
6OiCA0pptd77WD+Us9NtxTw/C0TCNGzhdPaQIePmqcqVjUVCFttWxz7+vIyXc/6OyKzfRRqUFhbP
j8qlYxrN5aXFgRgtZRwyViCv/d6dYuRO3WwwnW0Uljuhx9Efy1oPHFcaZMh9CBvWt70OW3TH2fEh
tEPFH7MiLI99vUAwgDN6w71GxeOmTUwT3VhuYh2En+d4Kr5GI6LgDYTamruWhzk6LFrqKR1bKX45
zL4XtJp9XPsmz1ztZ4SOMKReciSUbKXc+oJpKl7yShfAn1qGjrZhLz3qK9zMB0FkqXfO3Lm7QlkU
YE4LrPKawCVCGlACq7NcIAwA7KgtEOs6WwPo5ISOIvPOjMmh77nQrefJaSE0IyGK1BO20SwDO5W1
MSYF1TxzGzOHLaIQ2zaavZ/N7JqYCqDVIKgjxAPqfIgEYd+OnfPd66fVJgP7dTivJJwnBPzDbxdD
QMZfPgD7iRx5685xVkJAMJMr0c1tum1gSj0iijPZCOhA4dWGIYEx3gTotOFbJgFiCFm7eF4Eeu7F
DTj5SnsBcxdYEi/H4FXiC2Xv5yqvQrAxtG5iuDI19FhZRAnSnbDivw/W6iepBiN6rgLGj3Q/LdT6
FRZ+8G5EPDOrIkbg3FRD+R0D4Lwb7UB+oSmMxYUGevt1/G18meaCu+TAUQ1or6bO4lcuMj743pho
Fnr//OOoaHjS2bocars+/6KdOf7C1JAH1Vz9OoSTsY25XYr5NNKI5rdLEDTfW5IQuFfwB9GcGoQh
orAsrqO5xjXCdCFib/jtISJOJ/vuJLVLOkNhVtggsrk/h2pW/yIqNSYbpxhuoKyM3zGl1+dZX+HX
HcuiVjtndTl1vw1PGck7h7QlhJbD9uJMPsQHFI0y8aDkxUtvPg1R7H2Fn8Z6lGHQY92FNrFsGT3p
+7YyNAd5HsyVEp2Nt5ZTlz9B+2H8csI6yGhP1/PHvqQogBrRDJQrvWXXuzRW44DmqbdLyuTZ+i7y
wL5TOicMpCSlDxIAOiHIpC5xjFsHeSsr1zQzn7eR1f3UfaFwcBYtksJOD+atlTndTRjYefyh5Sq3
GGOGFklUYOCzsruU/XJkGttFbT9uYuUuT7AvyxuknFXu13aYfYFPXP8YEAV+ShH2QYUHMWbzMIT1
Hdpw4ko6HSH6qzsPtottjJkk17xdiA0qNYeWbllCAr8C2Ihwit2ZLy7jH0aLGZctN8gx+w92i2Ya
ZPVzEU/qplcVRZDVOW1LXJG9PLhLSe7Y6BKGsmGWMBeHVlbZ/UTyPRrDIi9+Gn1vESwfNvUtASAU
qAKyLFEVLLXhLssK8bOG8r74wSxGx29lqGEJxCUWSnB5HEmXhTgWBLDz/DFWgzFuK3syvmWDy4wJ
EVzFaCYLgCwP7tSmMEyMqdzkaeZyk7uZqgrEiLGqLfqpQcPkqj2l76orGBNw+4o58a3Kl8TdQP6W
99nsEFVmMkaiVOvg12w8ofLuLNKiqHcAwsDv9sMc7hkiQGBKOoghOUl/5j6NEmRxi+6S7gDq05sv
SVpBQU3eafLFKD2kqAyBoxuHc6sJ+wJ+6c5eRkb4qGkaYI8qL3DjNg2lkYGn45erWqgCXhkUHPKH
wbh1I4wPG9E6CLEkPtR0b1fNeK+NhmggBi8NqLqxqG9M8qtWuxSN1DOXXkZ+EIiUbppu8ixCRFoR
7BiqDzEPlqRxPKRdl2ygwLKeB+zh1GtgkXNvCv2x0u7XIKZLiSKRLQpzBAjLfWsGKQil/z8A+J/1
sinSOSlRccN9s086hIXIiV3J6TDPvM8blyUFj4MWByzW4ztt81f6rraQUoOlVSjb7JNm9qCTdOnX
S03NvOzrXKVblfSKAbsez+oC/fJff7X1S0mhFcMJvfKn/mwpO6DrhF3R54ULyeoO1fqCR4CXkhDX
w19eylWCPpMylQelwBMnl8KI7TQRlllfhq72IfxE+8LmqKgIU/4nYY+RU/irfOUH+92ePmpSelyL
HEvPppW8NuuPvxamDTCrKo+2WTGJ28WuEsaaEgIPqQyr7LYH7tHxOTlfYqlvt3Q8SljgwFhMXRl3
sk3ryzZcIvOdFveLn5fP5bnkr3j0aW34KcefC694i5U5xIyi5m8D4DUqKgCIZR/GO07Q4vrtW/7K
5SzyIZlZSMukN3xyy9OwbnQ/IXWEZ5VuZTCbiFPS+Ey76tm1ieJ8+3LrXT2564wMTHrG0nLIqoZA
9ufDZEnGMLGwYzyvUdA+1kT/MBUOUQdYhJxikhoNM32ErFmS4dbpf1rTfzWx/G/nkEfTyjfnmv8L
J5YkRP9nvdo+do//BsCtVLv/+3+2v3BDN+mfE8v1//BvKpz9L5N0c8JQTc+xmXKwoPwzsHT/JRxX
Ko+60mPo8Rv99u9cRdv5F4NE/p1cX1RkyIQT/jtX0bb+xZ+TnkdDh//gofqbgeX6/P3ngWGEwByb
LUYqnhfNI3PymgJSXtMAlrVAaEipqEnICjoKnTmuy3fGPOubdXIpvIvA0Rn4sAi5fKU/n00i6IJ1
foZDS+Gl43LIzjkmf5xoOH+MOMoeRpo190nVuIcqHqLzP36SV1aklb734vqOshVDQ9dzuevH1+/H
aA7ykKZdbPH+X9MZdHeSSDxycNTA8cSIc6LRPIxqCSRrXSO1i0Lzs0Og2o8wcYJr5OKNswWChJQr
Ae3ibRj2OvU+SOmE7BFl5MXBMZPxmcErYNxCky6FvIJbCkg6Z4oygDtFcV0Xz5xzFiBNEm3cJhzr
6I7nxw39BrbOU+jMw9dhsOW9wDR66Q3ojnYjIo/7t2+IuQaqv7wj1rr72OsvcjpMnSsiHVBWdv4Y
k7Oy6ZnPPSLiwrODfhMyv5Fo6ysCXvMxY8ikto5LLOGGIDGY5HpR9U/68NglEnrRRBploGLaOKx+
tPQgnY03VDjsbQS4KEvIi0jo3/TqhzlJmyQ0O+3ugk6OEZL+LHuCxrZCfTi0TWduV5UPU+8iw6fk
nG/tGpEfB+poov9IDli29dymQ0g0T3dt6rT5jhMOKA9z7qOrYWprCWaliuxPUQBHYI9vDp2wqG1i
bQgRowLJvQpN4aRlR+rH6KGraxorIosZxpPje2nRPYpMILYv9GyW51AaHH25uCXxXG2r3O+BWROB
WDoRWI4IKdOyJ4zOQYKHwAuh5dJ3n1EnhOG1KpJJ+kHtRo8OExp9JktsjgBPJgwiunHoapC0SexQ
2gUKhgjlIS0Bxmq1H6E0SbeJHbsUudZi6w19BovZiyq83vLnYRI1i/yYqo8DrXDngry3lgOapbPb
WHux2DmTUZhbiUWs31qwwcibNJE+/uAL48CbA6oo5pWUujdp4DrjZRAaXrBfYqD8+5hQuwyuhodB
C5KazM4DpTJch0Payl1HEVyQVpfAPCjXOgJU9UhmdpaYzScSTZZyqzJn9PzRbgvNARvow1O/WFG8
tzri231+JGxU5PJpAlNHRPdbBjVqpj2eQ8NHBd9UO4uUu72Rkgq6F7NLa/zth/+1xchlyTXRkDCv
t1mu/1yM2sSe00H0nR8yajpAtiBbVrf1Jwhd+L/7ETwJuOlyPwgAheTDBM9vX//4XPB73SUB3BJa
eNrSzrop/Hn9zjTCOHPxK1UkcGMXLK0L2fbxB2nl4I7JKvj49vV+HzROVl9vPRgw1JfsHPaJMAUn
mkkEitWTyAnTrrOohOm8NRcrCvQRWWlzFuDP3nb0g0n+GMR5BnjpqRzTckaNibQxTwIcTQxFLhSU
GecdtYO5rv7Hn89CcGB5ZLSBTrXUmtL7h7JC5sKb6jrrfFD+HEC9GQE5TePdKMiF3MDgMv0knKKz
Apm5hzhbmr7qrGVf5kZ3aCFKvLNbvdwt2KsFRNb1oOhwlj3+POBQC2EqxIp4TGv8TQxbvQ1+uvwd
7cAri7DN+YDqxvIcCwTsyQnRRNHJPHVGUlKOw3WUJWRGspypBNJa6/yiXAVfMSXkNm8IOaSohWHF
Vm1pON8bE27fvE2beXyo7UWRbIkCQoBGsrJDbrRBvoWnD7j07Yfp5cNrmxqKgCMVd4ZDyPG9oWay
nYF6HG7SUj2RN9cesBXnuNaK6HOM8eydU+0LVZWwUAJozJw2cee8Mydvq+FgFAoNarLByKwvdQBo
dxM3elwnRQusK8agEakaWfgp8dL0yzg2AABRP72njzl+KDi3cHIRyjSRx9hC/z7K/fmQRpQxZmXS
0rRcY7zJkJOB+krnu7dv7+/0+P+8C/9cxoQ4A4MO6jRntOP7a45jZSUD9XbJwk/PNCq8z3md61vi
UuYfvVUF+65tlnvknsPHIETNy/itSMTGSkho3BvQ+82zcqofcTPgCX/70x2vnOuHszwqKCpW6bqc
pE4WksrFeAZjoPabkbx5cHvGbsrM6IDd8z7s02SHldzcBjXQejEP7ee/vzrSJFfYWgvtWCeHyJiB
YGj1GnPOQmTSjrh47NRpDK9rjsJ2u0ylAZNJEq5mVgJOorOM39/+BMeHpn++v5RS8OizcNunBSQd
k4hDHs/AwJgUNi8t15GxTT1dlxWK4SDJ0EnPWA/evuzJArle1xaW5uBvs0oCvjnZMZjbadpLI1kS
iSrjXSCFuM8oL+n/qjC95Kzm7Iy2RBpPPCTphFM0TkzCGCZuSztbqr0WdjRt3/5USAl5Fo+fVc6O
0KnBW5vIkdyTj9UT5tzOnq5B2Y/XYa3cm5gISaC+IiP4rOdY5WQwISXyBvb0K7vPd14KwjYxsJWl
E7lRSZIyTHbsBq8cqko0Uw0rnqK1XzPT6/QPsDBQrFqIfeW2Ckka2ULrix5oXXrJLms5UVUBfjTu
xXJthd7XJBThR4dVJNilhhspDraxw8pqZziK2cufbfQeDxYJUAkAA/RsOxowgHfyVjTFvpiqGYpN
UEc7rDTyfOxtmKUMLxilBKkMENdom6fcnatvSCzFJ6Mi4BtikWYsj8MNckM6uATboNIbnC3qhviT
hHaJ/boy5TnWOa895xhVwX5F4DjCNKnsz8xZMVb3Y50gsbKCVcM+413Z0GoF6MOBUTHOiaGXfJjn
CcxlXJrZlhOV+7yELgzKaey8e232HghJzvLTllxgvIh2Vze/JP11ME82ZFws00YMIpt8BisE4rfN
hr67m0iwesiCuP3lhqpm3galwAZ91iS/IpNT4TlrMl5R1c4YOeZmGp/YyQFgL2ySd8IK82mvCTVu
zlSmRoyvIkjDfeLKAPN4ac6fij4zf/XuND0BM4sgdBkgIvgy3peBGQ2nwri1LntiFKmUShlBa6K/
ixZ9kir3c6OHGB10eUpO+wTGf6edEmhchUgD5VS18MlYLGr3KqtU/JBn2sPIYc78oJ2IUgxRQY8q
EBUUelHtFL8nat52MguE5gEtovOiIftzwyAZYcHI0f7njPHqixXwijHSsoPzqSbjb0P0NISZtJrh
LBLl5PH7ZW3yxS3n/jEZOpqnKhHim+So8pOTJXiW3syXZ42p4AHTFrS6VEwmLspsxiwTGYW6o/Nc
fyv7UdwQU+fdGNmIpVnMCpdqSRAFWhPuuS+9ETI5Gp3pqhuWskXJombnnO/l/DDxwOEnzx3ofLK0
1Ac7dXVw4Bi7ugdKRbChrOxwgF07UDEYunXBl9JmC/cDh+N2C2JSIxbsUpRTMykd1CLpNJ0na8LT
JpsNxdfAohd/gGvZpFsSrkjmI5XVouceRFQqpi7rR40hvvVtwH+jT5EoVx5yKUx/qKb62cqm6NEt
VUXyy7QgWJlxBgyoNXv6/OFAV4I72UPNIAOpdz8wgwHZTty3cT7gsYGaG2XY7DuW/icifZcJ5nGt
qw988+q3Hz00DymRh3LTo4emQK+mBOgbYaMmkinIjR0sPo5VB6tCQcEEEpAcuCwN36APsO8eMB8w
nIYuGtL8l6XHg92V8oEabkx8Nw7UVcrDOm0a0en8TJIw2W2bLtHVDgYOQaVwFNSdB2IKOEWYelcl
v5G7pbQSOBR4uSt+wbj7CMk3bbch8aqEXePj5g/moXwIYwzttNW9quZ4negvY5tJPBMYK/FlFEHy
gDoFuzI4j944T23P+V6VHeT3hDDdH5PuqhtGE3jfegNaycGICarcyTkoLpoljPIdFblzi0MzRkbp
wkfaZLRdv0lQYs+MfWB02oRhl3nWr/d1Wl875bV3jFaQJ8ilcosdlDgYwnYcms6+dXB+mHbIDkzY
HdLFILLVdWjGC5FySWR3Z5Je6CXZ25W7I+SxcOEtZggWEC1RVxI+f+vZkKqAL7vtsuWQQs6oTPvx
czWzvZBpZbbzzpqxCaEUsOElhPBCP8axaVc8sR1Ji3xvcaFEvVwPwNM+C4GUaFNlDN03adfAdZ6y
KCzPvKSLEUGh/QfhD/PxTHUFxo120uYVQyo17WkMhPCW1ie/aJPwJ+avEPNoOokPMU8E0u4MDBLY
XouTttfluFYJ6DOMvcvo4T5rM4vCJG2XG2OUxS+xqOQrf8EiqiCA5p5MdfHNzRsIM9mSMuKPgxjD
UajiCti/a5VbvNIh+WuRwGIcI/S6HRFfq4tpQIPQK6nQisiqIze7po/ui8bTt8TQz1+SYkICQqU3
fR0yRLFER/OwnKGAnDEsDwhisclQC25b0CjZ2WQyddrazB/hTo8jSZZhaV55SUBRV7cu3ugeIVOM
qwnpy6ZHo3Tej5PT+3BoAoLEBWTyfj+2ZYp82A4Ri33qR6sfP0aRbq8z+sx6u5ilHvw2wQrjN81U
42Mvqvw7MlRn5IljNOtgfl+MBLpLY82HuA7B+Zg1hgFcVGUCVju2HGOn5DJMq6kIkJM7VGTYgyxA
y2ahuWDdYCb7gTdHQwzw9HCTlnaPhy/WX2o5gx8nXLo7X7I8vZRTy04YyQj2UqL6vj8gbd9lY2l8
HHtEwWdWkOJIbZvbONCgaOohBKJTt5e5V7S/cpyXX816vG4Gjt+caT5ADy/jd6qolwdpm14kbGKK
Pum8qHj70vDIkWZGnZp4u0Mm5xwjF3atyjEuaA0AhukyQR5rIq7Ancn920e34yLu93kSJ4wNhMii
zWypk3O8OUusadSIfhN58xXjgupgzI211X0v9hra0DsF9ctzM94CjUZeOEyghHNS4FfTgouz5ZUs
pjp8cKsZaZaJhNDlJb/3EDOzmgbZzdtf8rV77NLYZKInPBtlxXElRXetGZJBt37rxdXHzJuMr0kr
hg9LDF1mQolwThR7cJ8OldxBKTD//jtbCP0Rd9Dd8/AmHV/eIGY8i4OIy5eJQSehIxx6hK4w4HLz
nQhhmphTcf72d1avfGn6CZLxgO25rnPa20qtwckIEmp9lbXDz4JHwEKJg6RxO8aoeCEtdClcIDo/
wYFYgM7eBF40P0YdpD8MzF2MzbBCBbKbkBTua5OkJWK0+v7SkwV6A+aU7OTW6I4gKCvT+CZUy17C
WP9umat0G0aJ5fdLijOu9BRBLkNpbovOQf2TOw12S7sdShzThYtUdc6tDAYScyssAFUz+QCkAr0N
acC2Bw/KO91MAaVwFDGqy5JES/VOPfuyprcdxfSVJi6WF1owx79RgkVEsAVDNEP38nVO4tT2kR0A
eXn7Z1n/zkmhxHiXiQ/VsxCUj8fXMbgyjNCg9+POVJSrrsXea2qTqIXyJoBIQiJHOzMCls343nd8
5V3n1VtHTDwSFpPf42tTyguO5jDaecOGjWOF3Xkvph7YDxrBIWrcr3/9XV3a+Myz11GLOh21qGlB
Dp7SbDQL5W1Tw7B3KWewDTrZ7nNerf7TktzZoPT0O2XyK78mV0Yj8PvKsOCOv+mCCDRzwbzxHFN6
hnaQ7gLk6e8s3Sfd1N+Lp8ski7rH477avxtWf3QrR8/WmV03g59VUX5GQk1wqRpU0HVvFndIy5q1
JfkEns8BAb06j2Fl33tdKC5ZZLwPbQ5BMWms4tEebPedFslLOxWluGCdNdGemIpe2PE9yEqOfXGD
mdeWJI1T4paIR8cZhKhv2036A+VZr32ZJMunRE6QQNDdUnBW0Qw8Pjdk3/oz6BUDQfSaB7o4Uf+9
qTJUTF1N8PwWIERMTABENfIDUWP37zQVXml10OtbPzoDJaEsdfIj1pNZ5TiSJ9+rBTJhVyWHakZ7
ve0rs/spCEgBZIICJzLT5pz+tfhRgQQhN29iMDWIQk3v/d5i3Q2P314anizg5CxYGHxOf3CkMPiX
0rT3PY/T/ocB2isnq7FUj3CSGPJ4kJirbSaN+IuDkjv28ZyBxDTHOIF3qvrYH1EY3nhFSbE+ojeG
ijLVGgxGyoyHRA4z+oXjPMq3Xtbhn/QiF8JKkMgBf4hXzLRR8OH9HDtNYl4QkZ8ADkVyzgpVlT3V
+NNNAJdePfqx7cCOIwuW4oMEEQJVEFF+7nNzKBnyzuEdGoToEZXPpLYkd6pnBkLiG9JRi7gawq9J
ty2g5PtitMppGy1WF/lW4HooOEeeuLNldMz4QiP5uwe83kd+FKjmW8Sg+rMiL9mGyoCSljFYXJAZ
Avtko7qOHGsUcrlxoUoUeeTH9wBstCZfIIP3/hy3cCwgrK3ZCSN1qo0i38ozuIBCfxTM1L+7Q7M8
DsmcYJgoGzwKDtFAxlaSaMCEiZ5BvquUkxCqUjW0Baipy71d5EjUclEGuyzs66+915ggE2yHCEF4
wEhuCtKYvocG2o+VoUQCp7QH8+ASZ/6sqf+ts6wfrH1HM4Ij7oJlHGIDVio/TlLEqMi8u0/e4iB+
pwMNJMrFvO/XoiJad0qjECGc9KpL+h626QO7Sw1klRGC+rcX25eLO0Yn/NDOamBGQHTytiyhJ209
RUwUZWQePIDUOzjFrl95oMKMBBzzX18PSYu0aP+iWgIddby84O4tF6vJOz8ICTzj+SMMbsT09anj
OAegkHmF8c5XfLmqMyTDYaIV4yGt5Xri+WO5dfqSf151DKo1EsmIPLQaiZv6f5b7/1a19PLkxJqO
Qxwx5KqF+L2y/nEdsy/btrE4kjtzG19zoCN1NKQCDnENPvQ5LR+byuScTWHYqdxI3hELveyl0lNg
06THy6pBoXz8NQXir0UMKBSGqXP3fa+8a7OvQEYKUT789Y9ocyBgyEAJwoZ5skcItw0zztx8U2eZ
P4O5RNCN4wDwAUD7jR2l7Ze/v6DL5JEvxyQHBcvxd8s6QxhNaXYIyu1k7zI8IL9J53c1WW0faz0m
71xPrmeakxUb1Y1kZMMIhcPVyXmrLGasD4JnpsmpMn34usQ65Ih4t7V0YRa1podIeOznu0rbBjnM
aJG/GKSEw8R0asLcdIo5BRbi0F+1JAMQOJKEVuO79tTfJh0xALgYZg41c4lMm/jl1nyv5//K44hP
nUefY6CDaO3knuV9BLKKZCc/pCX+oemn9FOexzRGahtsrmOHIfReQ2ESS9Q50bGL/c5797Jm48Rq
oRCx19McE4jjHy2kt9gXVsBT0gYRiJNcHSYxV89dkGr6KeG00QLJwttPyisvO8dkKaAXYOWVpwdy
7JVz3zZe50+Sh3JhuvNBRcly+fdXQY3EIJN3fT3InXy10ukQl3MVXTrLTUP56yOjqN6RQa5/5eQh
JLhTk7XJ1mhz+D6+SkNV34s2GBCTuuXenHNC9RJF/6cgwaQqgAW9/a1eWUEcaj8UhygAJU/N8fVy
uxIoh11aMbKwLzxiKr7i88n3Jkai8J1rvZR4MoDzEK0ypATEAfXi+GKsGQ4dtJwYLam+MzfAPtPW
TDw4AJzHVVf7cAida5r9TEe6et4lcSSvhiKf96nAS0LrN4PT//YNeDEqNgWiDj4XJlwKDzorxx9q
WBqvjtOp9/GGE2FnFdUZIP7yS2dWGAtxDuidWwU5/rQkTr7xgMMAkiRzv/Mx1suc/PAUCIzrKCrR
0zgnmyTxMiqCisZ5sa/BFlaMU+/bNJefaxyIOBSbFoBOGruk5ZTYat0GB+R1FkfmD5o+mNPK1HXf
Uxq/8ja7jJTNdYCI/dk7uTXt0Lo5Jj8kIEbw+DswRbWaRNVhWnZezHFtRPPwzo14WfWuWhPmgjRr
qclWJsufO7ebGW42AXPAdLYkKzwp25oW4GYGATU+kqmD7TiIj9EwtD/e/gle+bYwGTgyKHpOfIKT
Vy+c2G8SjySEsUzFNUA4JnVyzpHb6fBsxo33lBVJ+fj2ReXLq7oANEy+qbvu4afLShnn4doQZVnR
5G37ht3L7oozW1xtW84OuP7TDkdbVHtM54BdTf2OHKcFn7csuq/OJJMBx5cFH3cWyO/39JNdC/1W
n01rCNWY0LuuzCtkZ/NNn7rWr6gjQoU3LaBSCu2JMIrayg2iQwqtD9EYy4l9vZ0vYQ6075whXi42
CBw4sOAcV7zqpzWRkWUwwl0axUY/2AdAt+S4SXwVRHSW52/f1xeX+t0nRfgvPQfF6xqS/OdjlAYJ
hrzSXSCEdHdLjTI+wFJOyRrZf/vAckKhvltbIszIQMwcXyl28zk3R2pPxjdgvk0MhwUFGHZKIK4T
1gYc9VV7qyRpkW9/x5eyDx5W11zVYNB6LD7D8aXZGJQdBOHiezoTWNcBZKqZ4Ufj6vIMO7G+zgoU
gMbC3JapmSK2sC1vzKi2cCKGznma1O0V4eAsH29/shc7suaTMShZVfMIj/XJXim8HHhZawKYnHRw
GbmkgmDXUh/evgrJpnzBo0WT6gU59KpHdhj2WCe7l532Mq9LOflTieZvH5se6BmMmxm2WmbxD52T
lQ9isldVlj0BAA8gPjAXVyUc/Jk6fN6MzKQzkgnZkzdNFzXfvSl1n8qknMxdVIyFeylpMxdknQrx
2TDq4VMOxqLe27FIQrJ25nrZEl4KEz6j9il9szZ0dG6NtcTCXoYEQhjImNdMqUVFu6nN62ZvDr17
6SV1UNArYaQBVDWiyp+tWJBpOjZ0VdOlpYKP0/5ba5rIPmXeoGaySL5rgBrPy6++7oGWlFEWiYsm
6q3yQ1inDF/Gpm8H+rOCsLcxJeNrA9U1mc8rzwiYz7LWG9tqVH17hqu/dm5zdya/aQl5IJ5BoNj3
Xj0NP223XIozEnEAT7B+VegMmwZIJ+tPpfZ0XJmONmiSV2DO0JGKE8jvjA0JcRqMEG5H3k8MYewh
r6+7vMN8ww8VIHZ2jPCX7YQgkFswaUyHdG39iGugzdhz6v5bWgbWM+oCebFMErUoxqXK2+nSKwgE
nLPikmmfmXxYkhT/NQBlgYJHhR1xk4sdcbz2sKnIOWsgS6NvAYRIvBnM2qKl8nNireGdj4q4yNaq
ms+FHTbiUJUIj7eEnyFjHbti+VKQIkNAh4WT2cPSg7OThwEihmb0C1ATysa2b8fqU2hN4w8XdqEg
+aeZv3dLQEJGXVf5PYZFTfh02rnQR3WqcKFTruYb3hYylKJhJP8Xa40TnYH/SnHBy7A4EwiQmjO6
3m62T+vKBGyciJp0VINiAmR/hPqkTudpRQd28tmKu4ZEXXrQPeUfSxysBcNt2AZM0O8FmEmgrwQD
IsrDb6s53JhUM+kY+lFerD28vDSq87qrqnCHgG0kPSLBWbcNokKs0eChow5RNk5PFaN9haE88Pai
16216+eGcIjS0IMDP9FqHhpWueuSWF6iB6O6x2Gsiq9JVMu7HilGuWux6ZGlZ6ztm1E23q2Xy+gu
8SZPk9xXBU+C2fFTu2AHpjnk6QcyQTF0zrVJRBVvGHpOA/uZB5O5tvEBM1+ONjgCjW1j0otBaWrI
e3hm1a5plvoHxU1/nqcK43SbzwPBO1Hv/eAoDdm1HYDFF9YCv6CzLW7M0HbIxJvRcWvgFAUzB1Ah
ZeYXnM7RpLtrYkYBOQEBRl57P+1S1w/ZQg9qQ7wepA0YU9WFOXfer3kccIQGOoIiKIDGrNFgbt1v
hriI0BJgbzK2ilZ7se1ceyDIJUStfZFx+LyitIEW1BglwjyKglC+s0e9tlM4Dq4iikJaki+KaRxj
7cDYGq5MZJFEGOK8vS+AlWabhD7vBRNNklgdPU23vGTBbc3c/JyMtPhmLMK0v1gFXZoemdl8pQ8H
r+bthfyVzZpiVcBYc+lBs6cd72OctzDgOsnoyzxRTx2aAx8kTPuNsMp3jlsvN6a1FStR6sJJsxzv
pAKJCfHLYiAGvgVpZJvykh8qo1re25hfHGLpreHF8WivoXZFfHf8hTqo7x6zeqQRPXwPdCC9/p6Z
i7mJiMH7wEvVXkt4BBeVVc2HLCrrbyhseHmAFPiZWMcui6zPphmZmER0dkA/8a0qDeO+5Hls3rn7
LysgPi0HXnTLLtUtk4DjT4tkpiR1DTAeAXzERQeI9jl1uskvOj76Uz959aHsZ9enhRteRvFEnO5o
9X9b+PIhaJczfeQoYzKLOP4QdgVIFqP6SO6rNA7jTECaW0/flN1ZVwNt/N3bj9zLkwOXo+5lio65
kXLj+HLTwPjMdRjiDdFANIDI86fJWtJzzAhYm7w4eOeRWIuH45OKIyiyMeVwXMP3czJQS9llDBHT
mpNrZJWb5lVD9FIxXxYiCneBFzhnI9yl25b28K5xA/a+t7/wizqD+0txy0lJQhygU3L8hUs3nEe8
umA+Sqckby8ndrZZnEc7SX4RrDQ+TJFlf337mi/fa67JsYzegiVXtOTxNYWRRblsy8kP4jShrR0T
Ho4GCCkqTul3LvXKD2qa2G8Z41HAyVNXbODNRmQxCfHpZsSxH6NUmjZ9Y+lvI7CC/sLBCv+NvkMW
HqzEpgOtRRx/hDXA1s5qZ90C8ei/xkYiP3dGiAQMx8nSHwa7MnFEmwE5y7F9hf0puBGMv6Dh2zn+
JVU2NARgd4qnpVBk0GkEpYeMNuJ9UXnRYyAkZAXIEuJiBI10ucSDG+0lAB/Uc12SX7tBMg8bPbWA
TCoTDMFke8S9EkQauru6SYrH2TGjeJcbqnoiJZOdL5tGi4LNQg5Ffi92kxgUlPRHYUT2gQj34Zm+
OrHKsl3Ia+hGrwkvB+Ra9Q1Byi4ZWm3neCg2hpgdFTPhe22D134KnjLsyabkxzgtS5iZd9pWNRXR
lJHEouVHUE7O1hhGdHfIeYp3Hu1XrseaQdOWQg/1xG95wx9NeJBjIGhwPawCWtIxZiswUOE5MA0M
VrYtD7Z4Zxt5Oc6l7sAWQw+Lv45D5mS1wrdlGybvE+PcZSFfgoNAWKnyCllU+0hWULqPytbcOtqc
97TEGsbXiM2JE32AKTbDYSMNdUgEaZtGnjTvrG2vvHaKFpL+L/bOY0dy7NraryJozga9GdzBDQbD
R5pInxMiuwy9OYeeT/9/bDWkqlRnJaTRP7gQ0IC6q8IwyHP22Xutb4G95bQN1/Hnx04Rg+uVJqci
oY3JkxEziUvb3qGDZQNn//Vz9xfLygKupUBhN2Vde7eOtl0xxIoBMUN44EUSIcSp7mb1iKRY8H+r
eBsyuP/kC+p/9Ytz0gbCu0wkHPfdwtJVaZwoFt+wB4bY+2Ky7ZAocZsEodrUe5sCnWDIjQOf4ikW
CvZJL6xJrm5Rva7jJOmnE08k29yU0tBayajIvtRuaOQoWFLxhB6vvbNowc2+bEwBhaEQLvD90HQA
celd0FtpJrY1xJ7v6MARt5Dj1rqfLGn/PtXmYE+Ul4vty7QNfsqff8eeB3cM6fD5rt3Jx4SOFFZ3
syCQi9DVIAolGQqmoRCkgUwxzg06xJnSmlhr7OYkhSd3v/6t/6J44vO4wJA5c6vqewua1OrQQymP
SLesMxzjLrOnFWOx6JNzPYbk95vl4uiiHmSihdf5/YBS4j/16gYIkRpNya7T1KoNJlTRtzBgBtK/
SxS7TPbS+G2mA9SuNRtEHN6BInpLRzrXxCUY8T4Bh1sTsW4XF5XawjmQqAn3NOfBFH7nTOMtnaPx
KckVFYpKMhA8ZDaxQt6SHoNjCxmgHjPQ5sTIl3b1lZOv9i3TR4fDuGqVFyy86cmZvPgmy9GNr2yl
bcKNq6oI8tMhFE/aXCOmyBxEiz6zfft7HgrC36eYnK5VoqfWZ0PPP/rnPxUZSDgZs7LH09AnNML4
+YaJWsdNQ7BzPtJ1rYJMii9WmUNjYE4998hMHe2J5px+cRVgTmsr62VxQDxekN3o2JesN8voltKj
MTchE8TuRPRZ8VZOOKHXdebQqCDGSnSB0wivunPA7jgBO2oi/+E9/D8swN+1pav8T47Jv3EB4PBF
b3L6kQvwx9/4k2Su/+ZiIVNZ0fmd2WBZFv8kmdu/4cfm36MZ5JTHnfn3v/0JBjDd3yyXfcA1Gfnz
H5YR9Z9gANP6bWk9M1/VaF8ycviPwAAaM+d3z+1S42k04pBw8U4szj/ff1WVNh29T6w9rvIajltN
5HdxOLc7eozWDjQOTeq2UDduA2RMD696K1Z3TjGLderEBlwNzfJBI7vrNCseQh0mnjPM9BuW9DJl
ABGIzMTYjOk8BJ0WGefa0Fs4s/ab4SYpoGanPtgzvCT0F1g8iIGbButr72yLLnyTQGkDav7uGFXh
fMO+Lg5uT6cN3eISxKAoAYF9WrKKXDIq8TFGN2NE6Wq0lr6d03Df1sQx6Jp1g5PjNSUhZlXX84ll
A9zlSKdKb5UtWVZo/DuN3FNFMc6Yz41AVYQUq3gxOYcAuzZ5Tk5NrDbZZbQjdYRAmrr3EWfAgECm
LBCF6j6OvRvuWM9NbW3AohxAtiaGvraTTr2vFb3o+IoKmakGwTwjeADf1KP+KWsWlGcStsCdPMvY
gTx2+ToOfK1RdOq8r+EBIjYjmZ3LWbdDMCIfDzq1tWhhjXQ5cZAO4TFRYm0t7FCLfU2loHIiiJfT
lOCRixp0UysFsOqzF/fb0qmUIK6m+nXOxggfIbMqEhxMpuM0h7I7gvDMkAyLuSNVkISrw0TT1AtY
KQkuo12mnFjpGWv0eYG8dU5wqbX8dGZiE67jyGhBZ2kzwLba1Qp/6hz9qZ/Gbp/GU7EXmZh2EJ6/
GJPxDcn5uU1mO8grc/q+6MdXWbxwwyqcd+dhno9afatFu1RrC7Q2VopInsqBFh2xa11HKxfR2vS8
CMaPI7Xmm9KpR80qVnM9Mk5PGmPLnGRFt9S8m6Kq3De99YVe3xZcL9Tmea+DvKyy6DqT85aW4K7Q
iov0HL5AjgNJRJN903Ew+9bEUOgQxMiDtPj17CgmgKVVRzzjmO8JRA9s0R/11M23uIG8G7No1y5p
GaMlgyncAQyAdV4bxdbVCAwuLfk7ou0dZw/1bSQVClpwLCMilXGQbBKkbXuTBeDKnstxXOWdPj1O
EPtI/CVFcIM8Nz/l9igDNRO3jQAs5g61ez+JhtixCc0fcAd3pfWDsmvNrL8CZwF8lG0bwZADa9sm
hzxboHljtPUcqe8RuEUB0a5qkKf5+ECAE7Wn1SanDk9HIIUa7m0gtnsiud1n7PIGXOyKI03a1b2v
tvVDWsoXp/PQWtcN2ZNtCla56yGNl0S14fFZAG3pcz0g6DIgfW/JuiQu3nSQEVlgxmcprtQyivad
HhJBCC7Xr1pdrkbDSk6O6L9MnIMIZpF8Lg5exHJMJN1ZKLxdWk4EYWs818RSg/XIcQJgmlPXOmmA
Z7QL0WVuaqItG6zjEHfLUxZ79gsb8p0SQ5RGsX2XxOUBr5W6Yozv+QbKP9aPPr4MuYXHWqvLvWXZ
11XpbSsC/XCfoNgjzrJuzwwHkrUxOvbRxdN3LihGEu+ukoUXpCZydMn42zaz73TfqD+UAW9Yr6sb
y42q61CQSc+cektRNe6N2XEuCZ7k1bJMH2rWfu5BDnlWVjhnAfl2ldiss4CTgegHWIfhjLg7u9LP
npZshYsKj5jfFe3dvVsa5xBybNoMXyj+yUH2rM00pIIGfwQ3dA77denEJ6u+jRUTjHUjg5lUwiBK
Cscf3cw+hdKCkqd9E+6g4F/yDj2ZXOBV6TQRJ14/yJJqSG3sS1EXCXLHmVxclL+HOnTnzWgb1Vdr
BB6Q19lwA9gu3alUn/fIWYB5ksuawRGMpcFEsXicGBmDW4X2almHsl9k4trLpKksFa5zbHOFLM4K
F6JuNt4eiR3OUctO7uOC3Ew65mqLObk4jC4DfiAkgT6oyO3RNqJmcU0sgr3zMJYYCUEVKgGtP34D
8qX9qmtirn951psh8bMsD3emNQOUn74yqxjIo6uLLQ/duEuMGU5Lp7M7WNF6mET3ZHnFmiDy3sI4
SAeOxOD+JpXFG4JHmHBVWwc4BZOgBTIt+2E8xCFKNocgJvKuilU761cTJoTWiJQbHIzTTUg72ed8
cF3M7p0bxsdMq/hgoEEcBGpKWL8MxpgEdcuhzNZF8mxFeJXMBHWew+rjOwUmLkQaK73j5jEg8F3b
StMCDhWgWjH7cbGvbN02thAHZoZY2vjYR6Ld5fm8dweIvhZ8Fm4PgkNjve5Q4qiBlhMN2Z3gv9tk
E4qU7Cu31rbh5BGIu2TD1mzBUVrtYo4Eq7Son/uGODGlre+KRrqHcsJuGWvsmxEnov0gk4aOJLCY
SsgBikh5S4MlgN7VHiKjBELc5Lu+btRDS/TBfatd9Xo6rLuZgyHG5jaIGawElUpIXJO+zG5JIpQa
OgwzqvZiINTahRP3lmyVp7jJwFUbuONReEH1zxgH4RKjj8WUfZezhPhVpDMYKWuSDfgK9hZ4KkHO
ikRwZSlRyt/uV5RmxXq2urNa8NN00nkw0mRr2G0gTDIPC03QT4qvvaj4Cpx+LRqwml0cfsm5FtCU
25c8qvmz6ciRiI0G82wSPgsaKpfIZeMLU9Xy7WLStrMXj6dWxT+t9rZ4jSsJqreYZRg4FGKwTFlu
4IYCaAXU6McDOYgefGjW727Dsv40MB3BtLpFkXmc6/Q0Zs9RwYaZPnttfmVb+bWYliirakvfkIct
Ni62xjjNeKL/clem1m2U/e4hojW8fBN53msBRJAYVCb8a4eo+qp71js21x5WaVtdm52xEwVpipmL
+UqMboBGnHXRaC9DiKtOlDg7tJG4N0eS3Bk9maoC81y1L6KPgSiS6UT2snFTwRYs+yrAJqwGLdKQ
IKm3xuBtKjs/mMnzJKxNBxJ+O8AUz8b8Wm30dV7rd4o3PNdqfLBwmjeteS0rBpbcMPMAt6iVXrVu
jLkJGieRQTiADkDytlcoW7EiTZCveqDy2N2jKxyEOzwwiDYUfiOcaH5elK9uZmZI+d1XJRv0oGm4
XdyW7aGvXHcleNbGVaY6xYadDMh21oRBaETWHm2zvhuycgsq/mUWdelDasF7PIbkhCl40WzU4J0C
o1KM5l2X81Nm6sS5zEjEpZa8li3q6EuiyNc47tNA13N2bJlZR0Tw5dbriGFwysm3YxmCIorPxaR8
iz2HsLmBm0sp14aQX6fYO086MXtjvPaW8Gli4ydhmIGRMHg0lo/lCPlMwcZrkK9Ti3XiUjEpYzw9
5xqoyizti2dutGKVK/VTng1XpFp+KTv1ruAYc6Wo+Teqs/pQ0bh+xg5xW6gtnyrXwcYuB+o72Da3
bt9wK+l9eK01wwUqzaVjkixZDBpMrlxEY9NZY7mdeKOdqkbV29RH6Z2XRyMJ2d+6ymSs5G7CqS3P
c07VI3Pb78xmelXNuDi7faavZF1710WekR9Nq4cgxfmG2djXQUuDytSUVUWDFW9xNgYotxRw3rph
riUit5PB3GTVoYgMhArivmnIxcxNhx4ydM2VlU3Tg5vUzu8Mft0F2JKdQowm6yhig19SW/mlXFpS
iNwo6UW31oaRIDLHwD/q0Cj18IH6gIuv1Qk4Oy55Sowo3sMFq09VlelXnJS6oK2yly4ML+iLkpdQ
EpDGTt/WvRfENVW4HefiWGhNvWFHxoiV8RkJBSExYejMN6Oq9V0x2AQEhbqyr1yFpRc+IcthBE+A
sZw4RpwbFN1k36fpWBx1mm7HpALdoTlVwQnK6g7VwER9jOfmuidNBTa6U9wrk5atbWcJ8iB/Ql2V
TuTt2S3FEW9qBP0FI7c2KR6hdxHRd8SBvwKTijZtpFdkZzTldsZT4PcFMa2skz1SrKpaZ17VHeo8
AeoPfkyrB+/rxPPRr7IovZS5UINUpKk/Oq2KCyx+ATRtbBQ70vbQSUqM8h2DuMjpcIIgt3wYSaxc
dyaZCzlG6C962ItN1kzHsiYxntGv5j3Ijn249xTbN9WWuclMQEqF7idwXQJWnALLRcenelQYveKZ
IGT6eoxZkvRBc3YAx0y0FkNByL0WKjtkkYTKttPTMI3kgjo1pmBbyztINPVE+vT4Es+kl6+F56bt
qhSTOFuTHV4TSaQHgAemLT2YMWhrZT5nXeOt6TOJLUkhxqs3VDpAn3Y4aCnFgO+arMS5QDjCCIA8
o6widdge0KKU/aaDl3toPE85eD2nYoYFD46WqU9DDymJKNrhcabcfhxh0frDjOyE1b3YEs9D4HpU
dkhPkvyCtgb6FXlM6jEUXbPWypIscidszjnZxGtydbVr4eG15T6S33ujHWgUZ/pZGu020crL6D3l
Zazoq7Z4dOBqLqnMQDgcobCTh/pOV8iQmUvxBZetyVQw8oAHTyFMuSiut446Gqd0skLfbjTzJkms
F7I5rAc84dIf5xKIO8/Z06TXHGwA44C+KRCCxczeIluxzlks7lPJJEZipN4z7yfU2ile2oL7K5Qj
QaNpc7DzLmeUQik/SSLd9eWJHDPvMQPEBL5YHTeqyLR1bSY3RtR8L8eW0g72Lglc1njmdD7eiF7z
grYrn3urCbe9GcVQ+OlEl/owsxxFwxFGzHiia4hXp8isELzonD6o6HyuIBmo7LPU+tC5hy07yBxD
YIXDb14NmgyfIQuLXQ+bM0h6sHpexZajDo6zY4KB6RvT6GqwEYBYbntQNL5L2NvtoYedu2fQa98a
kTfthNMX22qi2l2DwraedeFBytdSWoW1RvCtS5rKSNgSZLjZGK4FazorUWx+VUrp20bR7yNsHYEI
w+K2sL/EYhcl9Y0Adx8N2OLFXheXGJuEu6jAy98n9vRDMeMFIpSx2Hk0FDcesUCUnUOqnDxhKbeA
FQgSRbTwaJhstYqIyi/ckSONBKnsCrePTkpHfqaSzpe0MKJnLnx6HA0n+2aGJp5wRVpbF+LAPUEt
LKwpGiOhzvd6W3JcyMPxMS4077kcWs4tg072EkKN/RQa6as0O5dSKtRYdnoJ5llximo3dRr58w6G
sU7kXysv5UZAQ7LIKAegAMz6p04NGDk5chW6xhy/FEZqr0w7ao9oRSI9sF1F1bbIdszMN0dTuYwU
tZzrehk9m+BVMur/vHuJRgE5HDhzdSnJgrnJ+I7bvKJsBHo+ZScU/oMTWKXQrmtKv31iFAJXgSsK
gopIYzvriLSeMGQXVyMif6oHzVRofOcwC/1yCIe7biwH4OW8ZRzA+b9SEy1/BEtj7gtNmS9F03Ay
1eDw7CXxULBPYhHex4NB6TKIyrlhUm59CzuoMTklMZuYW6X+0GR2s2I04hzpyifbSu+m2gfX4MJf
dPXfrZzWuYqHGnVTxBGagJvAItBnPWkz+ib4/PBQYGkMTtUe1LqDKklHQ2RHO8OG73OE937HQHRT
hEJ/gC3QHYpSNEddhrRsOFqt2OYQSkHCj2ykDLZcEzfAqVrL52arh+6bFVfAtj2cah1Z9blSgtyh
EXCIO7XH+lzV56gmq4gsncOYcmBKlWMZG/dSaj5Et4l4LELnOY50URPedqFDUBS1ly9KCCsYEDi5
gxoZIW5Da5i30jzXhZr5Sc4OGeq3fIu9brXPJmlqyWQGaefG684We1eWflott8GzGHofwue28HAX
hzZTTHRnA/IET14mXGZri6GBlc7eKiFOJWNbB/WQLvlhbDFDUuogIsoiwMLuq+Njltu39TSv9WIA
nOremypwD4G3YCABJv+WNWxoPfkFBA9drLmp7jkZ9luY4N9VB8QBZiYGbC4CjFVnJLRGejEf7di2
D16X2VjacOWo0Zchir8ZGjB1M8l21mSh7ofwQsgTY+3EzB/pXmSrmsYi1k8TTZo7ba0R7ThG4GOp
upwVY+voGtYXF/rctumTmLxC16OCV/18OXqa7Am3WTwbflqq31CrgKFENn1hBw6cehp9+GrTzoEj
BKyefgcZISQ5EWJt5NfFsuBZxL/i1YB755aaucJFyAppuW8G3vMk1Td094LCQzPoorpAJYobUBf+
SCQe+UlsbtYFFCipZFHAsBMtQ/OVKdD17GpY1bEH1h6ZYjP++NSML2R62Rtu0LdKmlBbuB8r9Ju8
3XRVRRNnE3J/THXirihTPzG+Nd0tIvONOYDKyKJljOSOQW5UAR7LO9PCXhWn7D7WcfSiV8fdiQRx
kCBnwPHuZ2XpjblHbQhXJLascQusJI6U2e2B88fuQ1hbF6Fo0UpK7KStco3+YdtV4xuwknOU8o1b
eLbovuCnjK82wULUDZsR+koVF1dpeAL+TQpXEh6GXF6oVK8ykyZxldtpAN7/RSRkAczTsqZHl77s
ELYknkGQj76fpgpPghuuk8FqfR0LZy6ULcq8ZpVJjUESRxiQvsLcs+s/pouZhs7jGtDnKVXryziv
o1zfa5z7OSOuK5WEBA54HoBXaka8ALS4TYO7sQii3jnQqjFXpnRYfiQsSNL/dm3UHmwPgWpJGDbV
0hK0kbJe9/7kVrvBKU+2Wuwm44bOI2U/6LO6YjcJCV0iaqrEBI0QXmGnJKzRh/SJXrAhxSDHuLiT
ExyCWqWDNTqWT/PvZkCziVCfZw1uSdt7hMrRZ6NRtifFJaLbfpkNdWsLBZzP2zC4HPRkyGbufSWe
aWukwJjy7FstCTaLzLk9g1BVbyX4rLUT1yytoicwK3WjR5ST5roy9WQHGaDkXkZ5wDnoLdc7HpuY
uxuenV2w4OVjunL7fi2RF8202LryEAuxnjzzRcpHDXhw73nXqqf7IvE2jjBrv++yzZwjqhQrw7wL
k5OXuOuqBzEwmOEagpI3aOtBPDEIdRPtjeJ8WDFMlWDk3BvQU+E+ssZjlQseeNHNgGnMtROqN5h5
zikCcPgq1e+lOl5zAtkXw/DUjPKkTk+e3lxK4bFXzpUTDA0lQWNkT/httjHHFLtekrCAYuShPCRd
y4Y7Kg+Kfk4QsNZoD9DXHdXCWrnFDJQG4AS8Jas4TVm5VxJ3V8I1Okr+3NDtDW1EW31TRNOm6reK
PJn0qSiCzAOaiW2YP9B3WGXhgxiueszWijPfaXpHp7/dJN62py9atw4lqM2ZkSa16vhh4Z4Zqazi
7oh0gKUIUzQnRII3iJZiiHFBqfAwmsN6siFzzcaNbT24OOY1/cWafs+aB8YtHPY4DrIfNKy71Twe
yZ8unXrTuM+NSlxWrfmEbu7UpVhoy6tWoefWQaAqWdM4Tz6NSoNKoMqPs9rhHUo8QMfmZKy7qMoC
nWmNn+vuPWIJE1qdfjGdbjoL4mL9QQ8rggS/maNzKDKg73p3nXPE23iJzA5mzayB+mWtxK52JAD0
HqfylUiVvVzE23Sh+clir+DQCMwrdqqZ2Ea5KLIRtnTOLlY5hi7xi4jzb9PZtANbmQbMzy3nu8mO
jrrWvZaWkUT0yzrnbBTtPS7yCKKzNZ1oZ5n5rZG339iC6H44VDJm3J0w06rgtJeVvJ3c6zBtISQ3
Xu3PGY0Pll8mGs9hFPXkRM7N7aA+OEp5BU5ilQ8Gz3Js2NfJ7Nn7epK0cLs7M6M7DKjLEYKtY5w1
Imii57Y1p5MzWBtqa+Z1/XNdTytmoiCtquqk6zczqfZS32ZJNu2aYfQ2BLoOsK+c+3hmq/GMo5qq
13X9OEiCd5riPlMc9MftGsMWMZiqdhhSczMUTNjK+Y+mqT5Fh4QI852Vu+GGVni6Az1d0wKc67Op
jvY+a+tzogLDauo1qKJLTSOXNktE+l/p3RZzTg7NYI38XUoxhY67atQ71Gr0lDyU3xVHJMwGzDma
hkpr8tL8HIXHVLe6XU4KCeeQUOy8rpK3muc8pwQC7ptGpGuNALLr0gnDQ+JkfsxV8HHFO2dPFHvQ
gtdxvIE5xbRUW7wTi7AfWNBW6bPQn1B8jiuusbYr6a1uyYWzVwqK+SXxkAKIm9BJCEeJpnZl2MqL
RW2YIXPbUTy0gYKxGlMLka6j148b4VIcDW2gUli4XXsVUTTfT/YSApal1KFOcRlT760YzC1c5tNg
u8kWptjTlCtXtBIeMivbKda402r3dsadu27Vjo4VGaN6bx3m2L01KOu6hllt3iH5bg2Ud6J9AKZ6
UyGNIfmiNWn+QiUqMjGctabVA8sc+kDvx+8xJTRuAVfuMKH+Dj2eCtFiv+oz6iqYkm+p+waK7pYg
rIyWA4+TOp2TyHzAInxWaL9vE/w77ACmtuEsvxe5sPbFqHt+isPLl7W4CwcFrpTjzvmhQcy89Zr4
S+4yyovpFWjshBEBrS7i7ZkxfIVC0Vcn7ra0KlfoL2nxQBGLspPiGBNLzMAMoVDK+GD36YEWW7gZ
qn7a9qQlgpXAFxOZxraasZ/Zkj8zVbjUumGfVELx53xWH6LC1UBJ2le9qlLd2LXnLyeUPsZs0JQE
5/TMWv3EXUZu4padlpCnWk8Wk6O9FeXwre5oUXR2WhEVA414RhSPWEYTQYTj7irLjesE0/mejwad
sHWLfSvrAqsLEXJxPXZrUI0gzhvD2dla+4odvt7QsNDXmGjitdIUm1HR7nj4bmRCq4Y+Vkx1pWuB
mFtmuzOdsFDNxmc7p3yUwzRwUpPiOORq+tXG2L93sV0c5grj8tiDUWfWTQiBRiCdlalWQDRUspF2
POzFaDV7xV48I2WR+VVGzmhiIAWCmoLfbUZuY4wjsY4VagdoKHSMEgKAZKR+zRDpKQU1nUxRevdo
DnSD2FZbKovGqn5G3tXd6Bw31i7NqIs7mvAFHKoCXeTKegDydzZmk3kF2d/rIh2JK/bSu6mT95MT
vuSdqmxMOXsnSkOCQVtG34mc8ZlC0vRppZ8rDsCJK+VRiRRJ5pdN1Ovcu6emq6297OhnY5+lwzyp
N/oyS57r/Bq0LBhEr62+to7Z7UZdqiddRN7v09AoT1VWjs+w6+YtCDmE46gi104hXjWEVBx15qva
jq+nWL8ovb40ZfkA+I2qu1EYA81PJhYQa1dgv+Ta07yvWW2sieqEaqpLAYixoPhJoO0JdgIiEZi+
EyBp5nszBwbr6IN9gQ2nrwunfrA96plUJ4nKMcM+aEZ33kWlN923Iyl1yLCbB10B4qapyStDFLkb
o5JgSDmeYeLeTRUgmT5BtuwkoeWTLHvuSpQsoZOAo6qLDU2ogDkc8ZRtWezjlrAWaQzJvorTTRUS
CEDX61yFubwehu4ttMC2IX1gRWtmvSGTkbKhq0m+8mp58NTTFKlvLd2DWNE2ShOvW4MIAjnw9MRQ
LMFVdgYcb8+6a9Sm21Z5Xu10GCj/UOL/R+qrX8at/BTM8mF8y/+HoSyQqH+pvqrK6G/H5R93/3v5
WYPF3/sznEUzf0ONyf8A++DSX3JW/tRgacZv7mLCRJ21aKl0ZLl/arB0fUlgAYONvZcjFhK9f2qw
+E8apotFxorDevl7/304i6JrSEUdE0bHz8IrFX7TEMtePUZWQ3l78EqKYGX9w8W4+YeO8G9lx0ZG
HGfzP3//WVb8rxdfZKE/yKv7qaHPwgnrONjUV13zSIt+T6j0J6Le5WX+JV7818u/Ey32TssYJGuQ
DDvxChcbHudP9OGLBvmvXpmr/uMHd9U61TuaO0cRzQGNMDajZpXO1XYaz7qlEK737ddX6KOv8E4N
XhqawCTKG0n3rMmTY4pPvsFHl/6dzhlU9ky8uakeOx17n84kS/F8XM2fCW7/+gK9F4qTAEj8Hcqw
oxg53T0QePrr67E8DH915d+7r5U0AfZf19pRI3DBNKID2byrvlA29PZ2yE6vu2zkFE+9OEY7RRc3
Dgu729IWsOrT6FnXEShuJXePrmjPaUyMvHrAH093Zqg/ETX/LGD/5233b1rF2nJ7p1LV42ilz1O4
4B3i9Zx998zioFn99tdX4oM7w10Ukz88O1rea21YcYW18tXAvzmmnzw1H9wZ7vLvf3jhqAQIAaxR
pWJ/nOhn2dBp3U+IJx88N+67Bz4aqxGzKx+a+B0gWaScVX6qfXGWWHZ9F1affAXno7vk3ZMfwUym
+4FZwDK+YYA5ijzxFQJXp5yGlkUzEBbEwajIyanyAy2gTaR1D0VWogWnzHSbYJjUdUTynQzDbVfW
G07r14J8cUl5HVvRpoiUIDHLcxoOa9fFfBoO7PCq5xPJHPS1stFpP86mspURai2iR2PJvOup7lpi
Nq1jWJ/LiWOunuFkjq8mFemGguBAECKi537WjVcDPPrItRASHSpmb3Q+Ai1qAyeTWxaedaLb+0Zl
lsnoW+le6Qutbfm10lEAJECLobmEzteRqGgnXLB5xco1L+lskHMnb399A350n7xbA+E/0AicU3LM
yzshX830pFWf6s6XH+ovFlj2rp9uwjRFP97lPEM2HR8m5yuzRatZkLo5Nyn2xT0R8SgFbxIOL50e
b+rSCozJhSpKJjKaWYsIH4Af94ZcjvzdIfPKw8RetkY3g9rzP6Mj/etRf7eKlvTtu1pyP/d9HQz6
c0bDBb+2liDekc/z7OLO/iyexlq++19cEwe59Y8PJo8lDQSlBTjtLnBQjR7Ojd1I4k+N1ewpwNy/
aUxIis66bm3OIK3KEBingZG0a5oWq76NfGr2pyjPSVimiRpxw0viFmvSDVxDEmX+x4nex7jl98ns
cyz10/TgYTJ3zBeLeyvulBPMAN+qv5NwgiJuqeA5A2bY0AESlkW1Bf3kt7brc1octMeqOocGrefw
3s2+VbSrC+a0v77/PlgA32NtsLt2Q4ca7IjsB87/6CfhJ6/8R0ThX13p92pz5jpjoWj8rBFN2BjF
VLnMlwIOcKtMC0ZF8TXJvg+KQ3t1mRAwo5uIbWIstSCMCSR7GtGNThrZ2ap2SpPbEsVpp9lBqdNV
+e++/7sNwIYbDrDMm45Jy3DfZDdTvvz6lT/YwN4bHj2SKMOaNvFRQ3/pGQHqxsT4WoidVmif1Acf
LB7Ou42gHqI08cArHhkddNljP7wZyrdff/qP7otlSflh/8rqArkT89KjhwexB6/zyYb70VV5t94B
sSzTWuN1FzImwm6id8eVkHssnjtT3v36w390Xd6te3ZeNr3W8CbDgj24SsUXO73+9Ut/dF3erVWV
Pdh0Gyb1CIy2NHattf7kdT9Yl96n0AgPDSzgJvUIGN3Hc7hF1xpAx2A+goQtdTnivkimHLp8SNI9
QAcO6ub90LZrBxhsoqDtIGRB4cQ6yGzX98nGa6xDYpLMAnUoCo1NP4utAtwLNQSZhfY+6W6aZLzt
nSvdouFYvDU0LpRp34LhQUGZRIGnbmo0fdFn5PAPLp69FDQ/3FRKT+zJFDoURVLZGGIjPeWTavGj
V3631tj11MgkKZZDyiWdTgaa2V//Lh/cr/a79aGOw7yAQj4fCyadw0D6YB8HDCRGJkEOMPdfv8tH
H3+5kX+4MAL4jKKHGUtlvFX0vTQ/eRA++vTL+/3wuh16bJ44CoAs0engnub0aZ6+T1G3ygrtkyv0
0Wd/t1KQQtBaSRrOxzz60mnIjEr/v7so75eKVNaDXrBTyzjoGb/Un3zgD1aH997gAVGHg5SOWTmK
O1tj8FPG18qnJkku7V/seva7BcIAyNwYCZeDucGaYG2Doeivr8cHn9t6V7lEmRpWaubNDHruGhDU
8GxXFtF/v371D24V692zCYoWFiYKqiP29pWT3Y8g1ha3Cnu2Pnz99Xt89A3ePaXJZBSdMy7vIfGr
PDgZZqT2M2LiB/fhH+a3H+71pMoXgQ9PKjNlop6wN//6Q3/0uu+ezZi0EvravG739v84O8/l1nWs
2z4Rq5jDX4rKVnD29h+Wt7fNnDOf/g75u8HNtqy6qurT1ed0NzYEAgvAwlxzxCHGyRe+5rlmT//8
W3dzrIeCwtLGbSeu0Pq7o3NddyfLEXmLh0SC7taIOTrpvtIv7HznPt5kOQqI9LTm1LDnHVrxVuIO
puyv6/Nkv44batfgMo1oOtfox/3s7rp2J2tRtqpQCE+fzuJeM660S9ZyZ76dOl2JyWh5dX7qr780
7rJmflV3pz6pssU9pID6SLTeBcqsHZfXtTtZdhH6ga6saDfxbnvlteg+rmt3sjfWUQ5rxSIgxcZb
H+38sLxubaiTJSdSLa7GVIFuzd5RPeBwVw7EZM3Fnn/CJUBIUPV7ebwHYPf7QJwG8oeYP/XE9PG+
So2agQhzZGT1bVNRsUEBlVia6z69ZKVybtZNFqBX+24QZvwpPCzbg7ChqOK6EPdV7/89FrVV0VI7
J25HEHnDuu8v3E/O9Xiy/hI/iPiXwoSOVxnvM9aF8T7T7tRQpBHysMEsYNwOXBpOxrDXnSKnPlfK
KCF3jIgXXbJJqbG/8tIwJYV0NTK3EYPQbdI5WroahAvr5BRvfph3U89vE+GIWWSMw2i9deUnascl
Tsszah4cq3zAQmsR1Mffp/i5IZ8syUgqJbcFvsk9mVRS8yClf39v+NTAT7/h9Ad+m3tJ0eVGnbMm
xRxSiigu5ZO0X1v83vq5bk92wyhxqRP1OOv1sj6TYh6IX69reLIYQwXhRmow9G05p77Xba7s8GQr
rFO9SLE84nBqmPYoH4JrOzxZiwPkKomDDLEvPyrJumku+IOdGeGppXmpNAnmAHw/SgTjxqcQMbww
u8/MDHlyIi1Vr1KsU/SwVHRap6dY+ZheNKaSTs38MPG+jH+/TTwMyzsPug6F5+FrNfhHnGpmfrMY
Wvi8kjG3KFNAZ1dE1Qyupj2gdvaku5jSO3WhCKB9BnEVIIz6fTpNvN7+bw70y1HnW2+CJsgEpaQ3
VXuSrEU22i67lzYN6l5QJIDEAjxR7jAeuC7mn15Dv6+7Ngv4E5J42Lqxfyzy7FBeCPrnPttkQfdt
qfl5zC8xmmWIqCtzDz6FMr+P07nGJ+u5rni6ak6zrVakWRFHKJzvA+GSHePEqOX/fYXJqo4hSZRV
KfeI1smltBiUFd4i1Rt0Ja9uRZEDXmKeLGzkodnqkmwnMANglDpo4mwob6iq5EUmBfuMktWY2oLI
ONW4thcmybmlNokNoy5VetKxhH2xICW07odLl79zLU+CQ4/LbcxhhagzzKRsnRoXotmZzzXFbyAX
dStMrdk1pE2Pr56qD7boDxfG42up/rCEv5b2t0VDofKQ6qeYBmETWwtsWQd09dTO5yE6E6zaQuXT
Cp9FCu3C9m9qPKjyUuv4TJStpsW/uFO30GCG/FkdE6o/qYVLomUu605IObcVK+u8etKEu9+n7ulU
/FNnJ6fwUgwrq+qSYYsw2ca5E4taCoshIUqX4GBnvuKUjcdzT1NUijhsMyyWwvhzqK+L8V9ua9/G
OQaw6iMXGrYib3tcTK68Wk+N6GBMRt5AEca2450EozV70MvrjvrSJFAEkGSlPmS0h2xLKUbaXviK
58Z4EiEUSRvLEs+TbY3Y3DOB48ZXJtKkyfIuYrR6apENW6DjI47Mz7/Pu3M9nqxtq8XtBbbZsB0r
Rz56l8zszjQ7deMXePMdsEYbtlhdaPurm51s+hZK+zYq3H7bPmDF+DePL1EEzoQicbL8ci33ahi/
pFjLVYgljImXjRJfd3GYQgKaMA806OzDVohnvBmW1x0yp7SWduBonKU0izKUBG5xZW9Pn/Tbcu5d
SBpSRrPKjXYXXsIinpsQkxWHu2WQlyoTIvWPkIpeqd+69Ej3ZUj6Q+wUJ6uu1JX/vepcsMhS+wep
sU3ZSpGdrBbWwkk5Wnm3YohnawnYOFPx7qS42vyosHCHljePXLzh80WWbS3zlok7G3jgkB+i8lkH
VzzUrU3tP+Cf1A7GYt2H/TwN37tSWGvSsMLrSWvuqNrVzVVurd3wJJdtsDKSctsq1VPRPUbmaAwr
FKsifLIT7U3C3PKxFF+uWsRT991aMxIgMN2wVTGy0XEVd35v9yse/jSyk+hggAkBYCL24MSTjW7c
e74HvlZcYDjrCrdi8C+OP4TkvuietfbV4/jz+5/782QxrUkGze/FGqMUbtqmME/TFUr+69qdhI8o
6MRUtQQyDm8tFaHX7SaYvP3nijFgDniudmr2U8s2TXvhePTzkQB3uP9slh1PGuLTV3XDZ53DXDze
6fq7i7HidaNxioXfFrqCiQikH7qduU+KTkXWhVTw6Wf/96QxrUkAoaYp1eWSMhgJ6VcruvyF7jWk
DO9Pm1w6jJ+bIpN4AjVR4QROElBql9RPuPmFKf/zRoAY9D8HpTCwWi/V07dMlrpIpUpq4TZ+6XHp
XK8nm3g0mE2iR/Q6Q8CRrbt8/funVE4/+6cxnyxUN87RlNUNhzv3Bm+9W3nYeB00gOFB9B99xFgj
JUxiiztTFh4D3KUEaQ9uY0EVuB1WxUrzy5WmDhvqAm3Fw/EsbxwxM24lQXMEgVtKbmfpR5OvyuBB
lKjxpLi64wFo9Eonji7zN88M/1TTqLZSizEmt/rkRBn3cArMVYd6Imro/kEwxw4ssj1P4Xk4mfmi
OU+0wh5xOIn6dUuhhNYY657TflXu27xDkpY6ptpgHxGvIjb2Up/LIrVIoodKTXUUpFu5TClhetPD
TM4yAjZQGwtXCfWfIodobl6MHB8TqcVeJzlQFSLWT0aDFwy1Eb6nYXKiL5S0nKftybj4PQ+ApAso
WnQgkkfff44pslWLndSOTt+jD9PWKUz4drxtKVOt6symDt0uNcy+zEcU6U7Zv8FXnbXinziVZ5WI
dLzEjkymhn1Q7d6oZqYp4MbxOGpHI5OpujCWGmZ8KaWaHY5Z4qOLYD/x1Dn1DXvdfDKVG6jM9jBY
jjVYc6NbCi6K/lA8mqE+w+GQGijJzpJP8US8CF+VOjpW4HSVoroQc8990UnMHX1dCrA0JpZTG1pS
mr0S+gtKx58TnP9lWIm4ttCGhEDTRipCq3+FR1FMLdkp+n0qoynZKzadGVyIDGfC8VQM6ipRNnTu
0G8j96hVD2W0ozbartsLP+Zc85NobIKMGlvqLbZu0MOSwORreIViPgOVeGFXPROXp8LQqmnFqDnF
ezHdqjjWWObarTaIz/Towm84E97MSVAGaSXgl0h446CrNIu4m/8e3s61OwnKEm4xCqARgrK26P0F
bmfXtTsJx50iN5qiky/So3WPB5J24Qh97ltOonGa4+KUlt6wJR3lYASE+DQBWnNsyEJc+Jhn5v5U
qFjC4FLN02NVVzzFxasq7MuosxXsLGQSCOJwkmteCstnhn+qAsz0qBHSkAt+X58wxOYSmc7tVV9g
akrdDEVG3TN+PdT4eME2vPRWc2auG5OzExaECj47vKkEdbWTumGdUXdXNBR0ifFGFNQLMUE5zcAf
9t2pjE/PgrqlOJd0pnKTCqj8lRucUGajeBzxSxnibJlbf+vhKKBExrdNwX5VrA4anrBdMdohZoU1
XPRSskUKyzohWFKpiXfB+JAXj6laL8eAMvD0I0p2golLbVAuCpCkurn4ffjP5MjMqUaw1/sUdxhW
Vlq/xFQ2FT0WFrgFWUk7T/2/IcVwvS5ToFWjsLnN3QOmFIb5t8Q0vUiLWYhngThGjhwV25GshAC0
uw0XNcXilX8rRU/JQCHXpQh8ZisxJuGl7wEkWTXPNWrkdLXTUnl/VQrL/NK4fzsKj6rrZYV2kgIo
M2QcoLN/H9+v7MxP82MSYVA+mbGBv8w2zx8y88b8l92Up5kwC8ZFLuEXtXb//9h5/yc7jRzwP0+u
geZh96AxFd140zaQB30cCy7KZ84sqKkAEbR4k1kmP0QUsHAv3wzuwjj1Kjc5Dj3Z2mrWrnJb46di
Ge+Vd5/l3Sau7oVokWidXfjGrNXLmVbgR6fuyOytzLi4F5tm5UvkxzGjNaludM270sue/BKXZSoo
K32RyNJMpuwHk7Ekj5bsVR0a8GYuM/dkSNeqvPHDp8C4Tb1lbSyF/JI4/kzIm2oRa9Xo3UEQmRAi
VrMCUq3rAt7J6vv7pYtiwqDsBMYxwQ1jOJbtw+8z7VyHJwHP9KVQaE7HLK/821BZG1JYe13Lk4OJ
W1MX5xenEGe+Y2ckdH9+b1c6IwE39dNv+b7q8N1vRosLbsljiVxmtlfeRd1rIh3KlDzZ4L16vAjE
+estcL+Gsnl1E+dPkgd8lgJcOZwVJDuMUVxiqEHh8ieWbLYYvsRdAekdS+joj9RlThzPq2IZelji
CCH2RO1MrrV5a2BA4FH97FFY0g8frnATl1s/vBGTOynfack2T3fiuIu1bT181OUqVxeS8EeP7oPx
KFRVsIjrh0pEfS4Kw86UvDujpHzYLKXnSI24323Kk4H5wYswczFf6/KmxAyzfcbhLpi5vjUfc2xr
xk+jvlPrEhrZbtQx0VS5oOBzi5N6oRhYPFm2r1Q7Hy+8oH4whgdsueTuocCQpAHJ5h3F9H5Mb4BW
isI+SldecpMXh6G4D1WoYJsRAxB/9HAhwdyC2ubuEMke2ePHSN3myr/qy7tuEwzuMghbx6z+xbiK
4/13MIvqeaDoydeffUyNKuGWrqvNv9+//Lm5OonjradgQyWyBigsCes9ZqXXtTs5JqoJkL6sp91O
phhlN146THy9Kf8Qxaea0IJiEHwbexoW3QXPorbQWI7v3nqJYPvaI9bfSvQSPv9xF9pIcf4fQXt3
qU0fzbVl4uT1ofUJxp7xrSastDbCJ/deCsuFxu008yiwu04YBbzsP9eTK9ZdHmC6Q+kTsEJjK3oX
lurprvbD759qS4uRWviQypjtGGu8tUMzXLb9o9JvKFnvOaFc9fmmGtOgUKKmrGpCY8H7uUPov67d
ScjF6TlVjfykFIhuQsOJW+f3ds/knbEg/M/xxqAr/R+BTUt1KqynuWW8+e1C5lCUClhESHe9964Y
78WwyfG7HKvG6TJsz4ZFCSkSHkFRNbOTWSjWf7Y0/i2HPSmN2OztusByGQ5wuheqvaJTQTSvZfid
bjwP5E/ZCldp8iGY+bpJ0z2+Q3YsbaJegHoy4ofVYnv/WJWH2MW2cGd4B03Za3gLapd48WcWsDbZ
Eix8YKTE5bhUFHeRdGOQwPh9SM81fPrn33aEsO2lSPWYwRJ2e++4M1zX7CTg4BOuCMnpeAcj2vb1
F5fM1XUtT0LOYMa5gJUvjyXvgifte6O8IHo9c9b9KlD7NhJp03tiB8RsW5l4KXAI8fWHtm8vjLN0
5jj3NaW/Ne/jjCf6wCC2kVDgT2ls8SQMgBfKZKXqhad8mDxguimWF1qp2EkUc+AWEzsown2dy2zN
wquRBh9Q8a6L3VPR7Ih0PaHIYdgmev1PeQbO+e+qLzSVzXqdG6kasC+U6/inOPKly8iZqTqFRHqm
HORKSbsNFzLf8T+u6+4kpgAyGYcwQh8j68+luLlSlGxORbOZkmBfltHdRLd7c9FcfPs4bS4/7A3q
ZMm2IvAHH6zotnaRVWDmYemPZoKNHIQFAzec9jMduBrXTojrjOrfksgEAkHlaH+Xmu9+qFHWO1Dv
Kx8y2Ahj/JIP7X1HGWUduzi0PboJFX3SssepRqyzVYXorX3BOH/Mjl6xjGMAU8uxJd9UH7rqRfHE
9XUfYhIzQhyQMMlmwNRXJd8U3XWh6OQl8T3CVQP8m2BkuITo4GHXWF1YP2cW9FSkCwYTNoqk8I6v
HjoNU88TTdrCfTBQTYwC/StX0+SI4XXK0FCMR1iSU6c16kVlPFw13lPVblaNmpgDDNo2PQ5OjnHl
K9dUtStkENYzk3YlMBsv3aV6hzPjPRXt9ooCQsNoUbeXDzq1vWnGG+lj482z6v66AZlEAgWTcF30
GrLbdbJrKm63zYXj3Jm9RZls31oxQIeS6buu/CmAbsgKzHnrwtZyJi4qk3igaNh/VqfGRw3U9KIS
L7R7rtOT9SjnqlcXAWdQLfyjW58xzykQuOfXjfVkVQZupvUdds7bgmpsF5/wC50+NxiT9I8hcm42
QBpt64Xar9J8eV13J6uwt4ZYxMmLK7n75kk3qnfhreZMd6dq3VEoS6uQG2JeTCp53hTX9Xeq1TXH
nlymGBH0gCRVOLpeEJOe6+9pcX47xQz4x+IdFvJmsnSP7eNVg/vfWlutFEedRtubcn7J8ONcTydL
rrNUrKzU/+kpicvfe/r1cvPD3vuVWPn2+90q5Q4g9f2208AARSYKk0T/20nYu6vVJk4wLHPxRpQW
8GhnESY0QcLrZ+rxinjMMUOyKz1bZtwwwlsBsVqa7or0CX4LvKEV6HAn0EYn8Lp3xHLzApMII8Z6
AWC9VlfjDCO2TYXlgRbASDiGVJyUa63dKzIplEMmY5kHytAon+O2WCcKDyzhHxQis1QcIYngQWhH
eizNREpjZhhx2oKXr90oAY5QbXwfd4l+yHdVve/kdGPWy9q963sSKltIHVUsL+WqqWypl5G64uJL
6t3J3eA4dtkWus+gdyuZHcWuhs5Wk3FtZd3awiFU9aSlSd1y2lkPFhwlfEk9fZUp8XXXAXkSpKSm
6pOw4zMrC+9x+Pv7Zz43dybBKRMtEQpswPPLwtsN1z1RfWmcv00dtcqtomn9YWuMlqOSextrXvIF
HY3Shdl5WoQ/Tc5JkNJqVylAgjMWrr5IsWsRNQzHOZUE1UM8vFw1NlMJMRCpQe1DBjxeY1J74Sx1
ZsCnwuFIcmF1nbRqFKQ/FvzlXbelf93Gvg26UIlg7ckXbkO1nifKXY4I/PdxOLM7TsW9RdOVvUil
5LYu102v8liDfBjawO+tnxuQSfRChyT3UkO/0wrxwL1ItczvDZ/r9ukP/DYgsjEOPowHSuOM10IY
b824wb0botHvzZ/r92Q5YjVfdWnA7CjGQzXscZH+vV3r56n9hf791m1hyPpIcHm1BAkJrotXxTKb
QSV0EjeaCaLolHIwLy/VqZ5R4ZlT6a/XZKPeVry/Kv5yzC2nzl57MgKaiHNuXC1hCsMt1+d5WZA8
InvcHCPX+f2XnhvBySJW9KzrqoDYE92RWr4QGb4q0H4IDVN1cBkihrFygk9qelsfAg7Wv42pHVIy
fy749GIoVylQnpwYPyTZXBQFMmrrXEXfkcIKAr+USH9oYdZBWTKfEvEwZpvIo66yfQrNZu2hnndR
OrlS+7dr36LqPqpWIDSbol30hjkrrX+CcckC70uQ/tPPOaVNv00H8BVDqmjluFUk7qQbFWUrXIw5
2IOTb/cWvYsarYfogMo6wem5km4D+e7373MmyE51y6EPwKUKORUn/q4BEuOO60p+jq0txqLXLaKp
ennQTL1mHiC+eBrvouuuwVPtcgmaJY4Vs9/GEd/SmLfDlWv+5Bn5/WNk3hgYsL7QG0WOC5tOvTAM
Z0KVOIklhchBszdIyAX1TSW/6MCfILVdaPzMMpsqmC2vCfJU4YCca/8a+X5IHn6fHuc6Pbl/VHkk
hnUMPrUfFq0pzdXmBWKj83vj5zo9iQ1VguOuJhO8R6wEQidQLxxNfu403pr/+QXLZCjzVmKkQdSS
DLMT/MxJZPze6a8d8b8XqzFF3pdBXNZ4GHLVw2p3VCSnBoytiE+lzxkobeHAwEyQPCdJZKcxPwX9
Jaf0BLjbUm3bW1W9ZDX28+gZU9EwNACpDnXuWqL5ImRPyXVpA2OqGg6AwVgegsOtnD9V5kFpLnxt
SNXyj9ueMfUpVTtUY3GWsrSALtXNDByA3t144otZvXeoCxNl5bWHCBfp1HhrfQ/ZyAYVFJ6gJYQt
A1f9le/dmGDzdPe5M55NfdNJL+wEtpgISxPmeSVQy4jdmiUepeoG5KDC/6U5pi6Kem3WKOVyzJql
gHYi01f4u64qzNBqfwPgbhPrd73qbnIr30rluwHEIcgj6EaS7fZ4ragfGR7PsvEglOY+q1FRqpBZ
urmpmctezJdygAsEDIk2G+5w63WifFO7x05KST3qjpu6jii4M9hFrsHVSs+p/zYhq6S7zCocr6vm
PDnPKJV3yvAuITGRjPmsx72s9bo7P4f1Kjyl+UduSDxo83fWsrOMWWzGc9m9T72NG8tbtwsWvXIc
xxuEzbO0cLBrtQ1hl2UAnyR4jwpwis9BuJF9sHLSSg29RakmjGZnZ1kGv+lD7N46mCCqgeZTCj9z
hkhvm5nXAJEX91ayErsQkG+2iiSPgqqyt3MRb89BXPdgdgYRS0Pho0v648Bppkg/C3ET1dVKMV+7
k/I2yEjhLjTe0kL5Ocm3VvcRiOsqeJIhCInQLmvfdwZh35vtsgq1p8q9i9Dwl2VyB1rQH9gYLZ6y
vW6BH4LTRRA9m88uy520zqlZlJeidrRCDK2VfRGPtsB2b3fDQvKsReyJjmaUM4VdXnDLWQ1luB3e
o3Cn5tJSNpVZTvWD1OOzHYyOCsMv2ZExsjGNBlVaY9gdzyze6WR5W5YRpu4fRhHsVWA8GtWcnbIf
cUA0K22GzAX+5VvcL9Ef40SuL0cgXEaTzDmgomeqROBucwhA6r0mHyvrwesf2vCmjY8t9BX+tj79
Z0042UnCT8JZ8jGP9vx7yr+3D9aymY/FgpfT0prP4JOG5M0xxSd3vqxgHcvcs9t2D92DF2Y82fdJ
uS3kl3o4MW044KSfpvynit6V6tU0l637Z3D/SM1nzH8HeijC+i4wklkcC7s4nAMIcMdXSGyhhk44
mXntEXxmHu/leM01FTJWOZMsl9plhC6O2+2SZFcG8068swIRmA2qL2HvoqUIscoWhwN5nIUnFKvC
9JwqeWnDlHMblVKc2svXJFynTblzYxgaEVw1OV3UsKp7il58wVqZoFcS9YDWalYLe63ddXo9q+s5
UE9bSt5M7SEdMtAIMeC25qHHukwmJ4FL3o77x7yWDlA/MBjdlKOAe//zmK21ul+03rbJYKt7BVCl
TYnjtsokFSILugeqaQm2zulhtljIBCKDWr8QioMaIclmyAHe2jD4SI0gMBnBssmVU5hLxY3sgDXl
x83OCo6aejCgoJjosh0E6byJSY2Pd8KbAWdB7mFsyHc9vARVUYH0PYXkVSERCUD2DA4JZnof1cHK
gqSKfcQcg9QUYF6KwCluoCb/K/voqJvaJowzG3rZUlHuXBPkZlTCrcQkhAeSvlJQmne2DCQlSRrH
6h4sa7DzSp0bxR+9jKhsRX+eew7AvMeYZAoICCeU7vHltcEb2KX12FSo+Fh7JtQEKLMwCPYRI2Al
bwFwHq8wgBTAbcFYUsDpAzKboGg3Okr/rHxUJZSlVbDq47VG3bnRglfIkQpG2KU/Wfq9Kz81QbmX
sZ70qHe0kHXISr5AWj/Pq1evJe+SVi+l2P+V0KRCsd/1oLjBZsQn70wAmYntls0qFCEWKPW6JBPR
RtQgiPmfDAl83BeAMNhCYs3JzZN3U7RQKzDnADYbdwHp3ClHLOpTbREO6yqut3m88OFQCqSIdXDu
92NLWSrQo2YbVy+demiKJx0ImXQrpM+kUIV8o3GR4H/RW4mtCK+pf9sxgwrwsCMifdBsdoikPlIO
EjNGbu69jDd52Vvo7dIv52Z2CDsSVU9hcK+yWPwUgK+7cWVry+PYLLXACEevfZZvCNYWNWfCid6p
ikjbpHku3rWSvAzZ+VrlUTHAlCMXjp34hDIqnjOXWk8r4k9ad94uS4G8FCppNR87/f4hUF7TciPB
NFX83EkEsnGUl6HSwoFW6F6r/J8mr5WKy1S+zrRbqLLSWLEibjDRWYXFqo7/SvUmpEuZt0EstdZb
QBRUMGgygPWHbgAC0jiD+4SCSMokx1JlO88XooH2KnjvKbKzulutcrzq3ipeSnOR9Aeh3TRysK7r
O06abKHx0L2PKhiNEpStICwhTWv5Hz19q8hR+FJJks7YtITYMMdQIVzLIVXVuxOpezAyLjXlyoMU
m2SLeNhnTWgXKdEL1o50lKJsmeIGW1TjwjVCW/K8eaBBdinXsbcfyWDH1aoTPnQ8DBHtiBmrXyLx
Wc5IE5Jx0HDo8yjwS+E55Illn+LNCA3OreqHhk2+uk0ieBQHVXH66MY/ATiCpaiAgEQCSSFckNtB
7IjSmyjCUNhq6uPYHCT1SYqPStzwPHZbAO7zKWBuVNuVD61pLiTeoPDBAMYJJfcZ2GSZrnhKwtTh
LmgfBfa+0sRJvc7xPx5Lkrf8GZR+WKl38DyqAaDalfUbaFcWpmp3bbmWG9cJEZZlIpBTDmTtysia
nRlXEDdA5JmcC8biAGcP4qq7jxPeITi1JFHkYC888+o14Xlv5NuG6JSB2gw8b+Zb1VLoNFjiHUct
bFVTECmUxjf5vSV4i6jdhV21tFIBhzz4iwHwHOHoc3L2K9KzPPsG/idwlEjeJtkHVpGCdIz9Td3c
u0lja8WfenTnXnUMCmJwv8uDpzEAszeWjqnMa9LWavCnSp6Bu0UddnPNoqG+xoT0m3ls7024MPBq
yTpwhuFnCVM+M2ZBGjCJDKciNzASAfpny3qIjdVY7wstc4pAW8bNNrOSPcjZfeSh08IYqBeCmwJP
sZqKESFgf9F7g4zDB5XLyz6r7vKimOUuGLQxXvpt/l73xaqH1MyPdq1ylrnFDSAsnHFvORwSCswF
ahs9fpOTzA6CwBlqwamyaiHJD6h/7BRE+2jetNpfWVon7mlclWPlyjZkUQcgzLZmCHRu7oGw1EPA
4+oyFfNFGr2P7G+wMsjvG3PFJLfHJFY4YReKv+gizZGHvwIbnI4bcFPuB+8N0m4l4lBh+KuRUQa1
CPdnPDSaOE9V9bQALL9ZeZUF4inEAPufUVaLyDDnnkBVmJuu60G0ldKaFcybMM9WsfTap7mjQ/UB
gCftpFqxXQ2mbR0spECft9WqLAunjykmBH0iWJuo2UV6cx/qn7p6dPW7KDlyAK2rallm3XyMtpaH
vEQCdBOuMImZ6Q3Yg7EhviP0TXaxpDkqOPFE13ZqFjlVwdkwA3YMyKka4Z3GbGxFvKwKysE0iaUB
H5fwXKuMWgNLT1OXrfavs/D6G3h4aI38WTH2Sv+YDy+cGVat2L0Cg+CPV7aeFM2Q/BLcOvRb70O+
FD1tHnIPHPV93xq2JHOch0ZocCzPi/YYJPGskm/TrnJMDcRTXkMQRJWq95QZdFwI+qVkPPvgrccm
vWlTzR7gbUL9vC1xq/RL6ahqbDldY1cwMmXIVrFpzEGgBoXjkuOzYmtWteasSDAJ01Wuo5ltjZxu
SnNWBZBhxXVRclqMaCBhUErokuDfwKS1aESH5gDge5FH1S4w0lliwmOC8SXgfmHSKNRtvilG0frI
I5+5AqV402L4rTDMozDeWCn6MVWDW+/NS+x1JA5Fo/xZU+inuwbM+WRddWutj2cF4mwwn8wC1Za1
eA5F6i4au2XK4jSzFhOWxm45yfeRfzSlfjfWmG8omjir03+6kR3kYFtmb5XiQleV2bw6Rx+qlVFR
Z+Lvqwz5uLnNI8HGhHqOkx45I+rcsiXWxrb7CaraceunRrdWYpEusC/fKtaG3xFLz77mL/1hYfVz
RennLrZDrbIcEvMjbLHKsVIoxb3je05+qpi+abp6kQ2L2jgYCh2nqi/tKLVomn2RG3O9u5PlYVmT
W81E08aJb9EH8i0oo5uiRhBZImEFfsg1RtZ9Hscea66Inv7k+dmsoLyDk2PouXPTy0AOGZSrduvW
LD4NvMHtria0GU21y/N73FtsXb5tsuBvovrHgUhDFWRaLIMxmCFfSBJ8kfubVAJnKWEHLhG1g6pP
1wnGMrWS7S1zqyHBx2AHaHCKHD5DnWyu3PyuKnedpxMdXwLrL8Z8uZ1j5BnBBTUCbkBBTREKURxP
YKWR9p1J/nQsvZlU9AtJBNpdKrsOjwFDUhzW1jIfH1OqJT02Xq27x0ZxnptYlbvZA/iyBxH/7iaO
oI+eChuXlbSM4Rzmo2BH/XBjCd287YwFrAiEArOmc+eF39h6+CB5sWOAyxoG7hNcJLtwnHUswd5N
5834ZFQcCRJ1luj6ygolNnQLJiUiyIRQGdV475f90VLYXSWpdgrNfRrLE5PX34+q5cjiWoyio1V8
mgW0SQo4K6V3RsqTTyypvldnNZeFwaz26vAwKgdIu9sRPJicsx61reXejlzKfb9eujBocU8DBKfO
4MwsUx9oX9je5Jn6qeJKj0t/kR1rZWGke0/a4AltW9IfOXhq/dvWghZY3xC3ULOXwa4ISWsUDUro
hY61vi4OD4IfzlxXnkVZfCTHxvkht3nmXeqDdauE/sodrHUdeTsVLqzmyf8iTqh66990xtMA/Nzy
OTFYCSmY0Q5KZWElwSw9EesigocuLBXL34hIsap24EJOggHfNsyhZVtRcOBJPDvnLsEj70J3ha2r
7xVuGpXBY3L30BgjfBqu/caoLD1l1+oU4Lps3Flvx3o5l63M1sx8FhHtZFU6BIK/63gy7kRHpZhR
4KSTeFTZyY4A5TUZ9FdgtVbsbwsYs1Lwt06DR147D2RFMG+QNqnPDhc3xt5Uy4eqdpfI7bgtHM0s
O+T+bdjfnS6ms4TDcFDDl+12ccoDsyHv9O6ET685noE3z7eeXu5zl21gfMMWcWakii2nwnw0X0Ny
9R2riLwRetzY54m8He2YF+L0NYspWz9lcvy7unwLSdfoqsrJLHYK7xP6BXktb1ax1iqM6gflrUcY
CZDR1q131/DvzZYZDC23MVc6rE+rUG78SHFyHaDNqQSonPuJBit4XtIzo/vMjP/F2XksN45EXfqF
BjHwZpYEQE9KFOU3CJWqBO9NAnj6+Vgxi/45JSlCq47uqoYgAJl577nHEKzXWmujOoLkuwqvHivx
VWivo8JamNngOlK8NIHe9EGnwWdNEAvQ2Wi0x8vGsyG/fI1bkdE9BWbDJvsxs3ESiLZMgvCYS8M6
pGjNNPoJJYWBTAJZnH2MVetCTSd84HSBRRTOMaF350Rd2/WRYTYyIqzNij9x/ea0wS6WuxWRoQtV
mW5r4lut7EOaV0ZuLNVgk9naaowcN5qblcxXm2jUn6OxNqge6I0VbfajaWbPk7VNbdn0taWX5OE6
z4bbwnktlP5YgkYZhkYwLrV6KB9nbq1DOdQSxRBbz/m8la2nAYpOKP0pp1tgjck+G17qi/h3o9p7
B1QotY5T6yxTaqpCpKi8X1XjLScFlwlWsxZdsWr1ZYvMS0oPKZXc0D4nxaYExNB735APQdwtOmix
IvpVYKScROaiYjE1sb6c54+RgmWmuxwx49bafUpoZM3gJcFUyUCwB74GbVvc5EJ6ajC27NPimLBP
1xnhCXm2iUgYzZyZqF7oaNWpGEYvjTXyZp/FPHo5nTbc731IgJsVaeucEi43w4UzvuYdKanBTRWT
Ll/clKFNpnrvdc6b3uq4ZsWHhJGgzP2GssnTHzadnt5IRk1l/EHcutsRoDbUVH9l66UEyw5hTK5P
AFz5EMzB2rFXNrNjk1Sf2Mp2efNYFYHrzNRWpbHrbSQ1Mkhud+kjjUMdTVunddEFuI0FN93MyWSH
WtLmJEezw6X6nng/AIdmYUatX5KKJ5EgaZBlkVMVjLUOYgcRlcCVeuADrBV0L4jAqJyaklTl4tEK
L9b0yU04Wb5ssGuYjmfUgZdXgr9K6mtSE90r9sLmQ8nTfTgdRzW7S+rxthlJSzTYxBKi85SY2NcA
HABtfyHWKVtVY71aZkqavEIaW4cilDJEirka+4b51KEsVCTlVOvOo4GrC+jEAzpzF6/3Qz07D2kh
NnqrHDp9OEzBuGqh0sog26q0yTNs9wEgL3890SWqcULvxmSRDdKG41Cdmogek3IsHA7d9Gu8sztt
13XdC6F37JiXVMFALEM1ANItDRTt0jnqgdga+GgK4IgRqbdyY1P9NjMHPJ4M1hCvxdS8y061ytXZ
q2VEp7m+zRXJ70pDWon8dQ70ncGsYzKILiFPNk5DFFCI/0lAnsqXsYUUXU9HNVC8YtiXmHSML5p1
idG9N8LnsHG2fZXu8LZ7iWZ2bkesmnlyjYQFYj7ZA3E3ykc9PNXkc+iR5c8SITpd4Edp5eequGmb
bCSjOrqjKWE04Q0FjbrzHHX2VkTF20hWItPFw0RWppISdD3LUrpIrI5RL/NdGiHBRpQm8OAF39fk
C11yrXovKWKvNTzj6RxOe1u6GRNe2bqN8siVw4fE8kuTMt/piCmw8aogn97TjYYwl1l26+Zk4OHW
S0lIEWW4c3C8q+P5o9JXVVMRpSKBvrWXwNimWwr6/sh5kJs7KylPUl37Tqpui3YCv66XLbY+oQYb
ajw7lKtt7WybSqU34wuzB5LeZwJz41fRnnOAi8BRt3JngWzW5aJrDGqmufQk/ZikmxDS9gWtW4YN
wYDqSZ+PEVx8WwivJKTB17I6g059RxLzPhmKN/uizU37ZeSQ180/L/9OWMxSYwZc88+OIcHl3y9q
56Cc/ZliUCj2okKm1sXFpe/BLYkL571CiZjhKalf+NgbGbsWrd53FAztHJ0stSeaPQJLNT5G8oYD
yEJZm9uu2aFpMW8R5HopY510J3JAmIZSetSac1taq1E0CwGbIxjlZdiDPzk3Yax5MhO3Xq7dburP
RLm8VQ76g6Zw+/yVeHtz/DCaeyt4n3uOScladka1qnXgYLw+huq3Vd3XxB07A2du6zfiMEbFsu1j
X+tvTLJULf56Nf+hO/YHEuV7shZbRydenZBn01lQAOw6Mi/lQ90kq3B6LaYNEfa5SpZqsXfMx1pu
/Uooi3CWPQJvs0T2bRKpAeku8eWYS7y1fPsVEK/C7Fp1qMNLAOMJLYXCyFmJVrHUPMeD+lgJI2M5
ihXQ111ub6VqnVqhTyDqZMxvMmVnM3YYTSGADDeBWAd1ve4ljD0LeRnFoFR9vwwUYymzECYedh/9
HtPiLW5zVljmSabgqP1tT6NbjvZjrGEz6Vjp2U7Im04h00sMv+dEPWAIswxThdp6O4gdx8aGD3zV
NfKmUdgH0uHDZJcq22o9K/ch0SUm91/z9Ke4B2IMLG+y9beuG2DKxScnNBfawBltFLhplQBI81ys
i8HOPUvWvXE+ERSkuA5w3zhOfqHFe1xbTmTG7EWb7m1zXkexugkkeS0XNl2dvo/i4qQwRe66dhXQ
Ewy5vqzTYa0PJI8wtlDIOdYe0umpTN6d5D0RbyFHgIK3SbrvtLdSALV3N6FxFOZpoGcr8AoOQSIB
TCQp89P5PWmfnOkp7T9G5FbFdNSHNRg+NEHZXoKgapHhmykyhcOFFtIoIRLMWwaKSlNwhdtQPdmg
Mo68kbrtKE5pcwiro54dlOgQKwd5eh/Vi5/3mc/QG6p02UvSCVPQgq1plhOSz5HWp2J6jhB2ttZx
MG6yywl4X0fp3WTSkNa5n9WDy8P4XZbvjbGsNOiNLSfu6I+B44+xy05k4+ASnU3qXQMQvojw+Ay9
WiM7G8oXBoFbS6cBQyurbbXseGkvJ+c2lW6aHvSoOEiBdjdrzd7gSAt1RoFrbMkZva1aA9kw1f98
a4hNkH9gUgqNad/L74oUrjWNBSUOSeK30uMYPzRE3CpboIIC16hUXHxq2p1qrCrN8fJy2tL+Z/bl
fe96SztK8bHtbgwdVTjTXoZpIejlTqTbore1l2RWV6iLdln5qo7OXuvv9HbEi7mQcaNx3vqyvzFI
GvSc4c2QH7tIWdJpLUMnJvGQuKvOL7pf7PmnOXTWuqQdLvY4WX+yo6e8h9jeP0jxY868qDvblZdU
9laPtjal+Vq3fkvibLwUyUZqWr+d9FUrH5X8BjMKxhpuu7IH6KahHwYY9rTa/ZQrbsZ+LIjYlouj
lg2nOD1abeRXQ7vK1ODFjE4RO4JsYPBDjcjAgMbPJh7cWjUb2pnc1N3ePvdStpE0+h+ZH1SRzHQP
TcOXe1BJ6VyFv/Mwf3fq0p8HZy9r4c5U571aMXpuW82tLbi9GLBm1OFObPsG23dcL02GjyShxKAA
55SWVC+SpeiI0Ons3m8i+ICRRkb2A7mA+AS3zJx3cveuNmIJH3GhAn1kABlGLnudIp3H6jfyq7oF
y6j4kyJ56EV5tvuzIkv+1zSMz9gPl//+/nYXFyHRpcr/0qOwbXoBSyFrPalgfv+N99hn171i6SRj
XnL+cV27XdbOobJ+xIy3rm3B5DiWS2PiugmDzH4t/5StcUXQKYgwUysbZuXUYCbNK/qGofiJwM9y
rsg5YV5rY5dLHEqauUni10EafMVUOGOZyKr6akxrN8zUZe78sYPxnEXtogJ/DZ3GC5G8F7/MNP3m
Xj55J9eeXqj8jSy5/I61wWjKS3/2qq9TSoeUePi05JXI+XFilMUA/Effpn3h2v3n27Rn0xniPEcx
pHh94sffEekuwp1/MI+uDaRirbHTQEXfzGFTGPlKs4+07Ysgm78h1X1iUG3ZF0bVf+48lsNOGmJJ
4GIKXFe7/dytwooam+H4oGysRF6MEhmEmrahY9zFhuHr6lMwZZShN4XDbGVgHwYZUYLyKDfDTZd/
o9T49NauFnw2pLMchdCdclBv4mLRqpP5vg2rap/2v5lBb+p+XXQPsH1081BhoW7iYiHVFjYO6SKj
h6ATIhVwH+T3qvEz+a51bVjF6ygBExxsanMPzJmk1J99QhcG1X9eRG3nfdvKMMg7RrOT+qf/mS/7
JW/6f1xYlE1pNTMX1ldStyDD52f3e7VbWCJVdMkxsWxUXVmjDfV+dN1rlyqr0dNaxA23O6leCKvX
AAb52aWvSLck4qnF3KNELLqdnC3j8Wc7/bUjVUScQBEO07RT3uen8vfXN6v9m6dr/X9+VLEqWcZk
sR3rsLMuufTGxY0W+GScYwbX2U1MDn1WBydHusysMQZpmC+KbF/pL4wgJGmvJ9uYaqJKiMVS9Q2T
iGVKUm49/y4GbGXFeLxM52PZWQ3Ksxy8DfWdo8orU7qPwgFC1FaZTeyHWUy5cvf1r3V51v/Y0ayr
/cZSk0hRQfx3mThPeJWIZiCLoRUvWlW/xRW/YhSMP/tEr52qptTIzazmU7KSm7lZWvbj17/DJ6fT
tamUVuh9oegxu324L5NLr/D1dT/Z7a2rLcDU+wqvTZ7NIJVsxKQwSgHAkk0C+HcGsX+/yX89/6vd
YEhkTa4N1kCiRu5cnIpyL+v35fDaZQ4oY8AAeTNo+7bcW9lr0d5wrJfFUy1JEN3SBSgm0HXmlvV7
Prw60jmwnmL1hXh1cwKwJVGDJPT2MrWUsNkJgXbKbFnWfzTmpCRhm2rFcf4Qp49G7KERWNiMbBJn
pWAfZtWR21kHtV9Z4lYGR5R/xcnJUN6d+QX02R2iG2W8nc1LFttt3jhHqdmNyTEuoR2UNUPG1wp8
x6yb27DQ4EXC4AnvcIqym5mM3fI86rJX5Y9DsK3RPTjbsP9G9f2J1sKyrnZCE1FYl/R4El28OWgG
IT4xqsFbcxoB+k3Ij45rhAqJG6VX0QnrgO9OGP3IQJFk2f+5vbejU0oClvlurA9hsBbfSRQ++civ
7azUMtQjCf7Arv+w76tvzvTPNrVrL6splkp7qJHBFMOTQbwoVFDgMRffOD1E+dsCx/XNcgwVT5nM
hSzPJEwzkQgtr2o3Ubqh2xfdysgmQEMeNlMNy1APYTk/y3F74+gFbAPzZBeRhzfmSgFcHmNzE87r
PNTcKI/3E3hyqu1zslli7Ttl92fP6rKg/3N2d3omijlVqAm2OBCIn7nQWObVXjm0TLObiMvGR6Zx
8XeOKZf//R9bwLWH1iVsIM1zvpjAYCz3G0HS2mx+eBaa2v98FHEr+qbGPXEXz3gw+HnyTaH62U1f
7Y2KlKO4rrhuFOauM4B0QCYRP8tOtK7dmmTiOnK5x7RceWc6+rNu49pbqZXUos1GNFjWc3Bv/vr6
jPjkU7v2VUrNsJUGaDoXb5I28dofdlzXTkqmaMtAXJ7A/Dwfv3P6+ORAM67aorzHp10Pcmo5p141
Dnx0OEiWDE3C7ryfPY+rpacnbCgi08Zd+dp7xZ+fXfRq4SW4McuxzcfWPNeWD4rzs8te3ul/tom8
iWm6S+pEWIyMuZyXry/72VO+WnKqETaSUFVaOK1fWxCA87ByrVZbadl33oaf/Yir1ZequMPaMHHx
lWco8WcwTwlB9U76jXPRJ6XutXNRLyeRJikd++ck9mM4LJxM7GzgzEm9RST3szL92sAoyXRhjine
z2oOzXztdOHy6xfwyZq8NiJSa33op1ZBU/8Y3ks/+7CvTYhMvWRgKzMiMJRgA6iPpv3ru/1kJ712
ITKDEPPYS7cSp+sUkhP1VRkV/tcX/+xRXC1H1SFSOEdFfEFrxbCZtB8+jasVWU2JATLOI27b5XTh
iy++vt9PvrxrKyIsDGoV/7CJSDhIwR3G9SmcuVM9JX6gz9/8kE9Wj369QM3UDruEHwIseuF1MF/Q
YX1p7c8OmmuDIM0gLyRs8XQw6zZemLrildANv35An73Qq34hNGwl7W1eqBHgBofzwzdV82fXvSqa
baxa82ninlXDE+9Ssvr6dv92x/8obq49gfROGE7qiHEnowmb8ARM4KSN4T7BX1gaf8/hAOMRXVGL
VmOqPWmUkXBtTDiXsrowGWdlJWyuG1O1IQAj86ijVVJpDD3zlZgf9GK6TPp3ka26kCUv7qBaFT04
ue7bk7kqZ1BZbaWYgwdg5upYaATFr4s6QkplqAqvM00WaQ57E8O+cc52utxB1Ty3ULtjk/k5fsi5
9caI3lfoskKgPpORS5QVqzkbN2rX+B3+fnbhSbO5z8Jp4yT8cf/HYJjaPcxKuIxQJg35bYuff6Df
2SrMhFxF5/2AgR3sgm+qEMO6vP9/PecrLAUJvqJQmwq85zs07I/B+GDAN5IgUJb2uZx4PsGrSKSV
6mibyemWXdpsp9ZkhrG1uom5vFjn1qEI8N6Hn6rjvT86jMqrxWD/vqASabltLMREarm6WJCMmp9C
AwjlLVTBVagj2OFPp/mmTn8n6hvSBxQO9wWDw0Jfz8yex3456vBY5hB7Q0/UuRfD847Fe4nuCwsj
V2/bRQZZ2BpHdEBrXUmWKdONGVJSxqDe+E1qtCl2Wv8yZM4qt8XKiABJYGhPv0r1V0JSySg2CbwM
5abLlpID74aZba24TbUZ1Q9geleY/UPaFjeV1O2mlKHSwKQS8X+rlW4DpSyAY5JqeMCKx6mFKT3c
TlDmw5wnkRwtZnII1OBI4YIW42gs9XdtVMMB09dZpLvjJN2VHZzPN0WZFj3NZhWVy3ROH0fyv7P4
sZxHv2x2mrksZWb1+Dn2SuNZ/KHIH2eikIUhThLODLXO/6zGAwxZSfY0COP9pC5YBpV5xAdrMVZr
s+oWTXsiQMMt4t7X9Pes3huT4SVm4WpCeSraGpkinHTuaoi1XyZBBERNrWOH3AAx9Et5JtkaTUoe
tXdjXV3YX5rR3k1D59koKXpV8uBtrMb4Ft60lRd+hsW+JSmuiIfNAAs/tDKXWMm5InYimjcSAiv9
SMCel0FHd4yUoAzbVbgFgx9dw2QZQqhYlwGjr+qBpwfNRgna5SBMnE6drYLU0wlGNFW5H1ndumfW
1sWRn0FWSJtxVZsf3RAs49hZF3hrqpH2XoRQpxFohQxo7Vz2zVj1iuw8NdrFIsY1Jax9m+yYqb9j
63ZCygBI6gKHQE11yM/LXdvqN11kuNNFdzgHkImeM6c62TOeTExQjIWEHkGSDk7SHSoGv/Xo5/rz
RPzuHO8t7O/6NY3QLXjZjT2LveLcKdGfMUStqUBJqGC2G6U76veyEFsnXYEoMRcNVgZ8C370YgyX
TOkQALsOHHRoQU6LO/ZBKDJ0sQISZu2LbL7vbQRBNbRRWV8UvDG9eGrGJ5kvEWrUyJAgGAI3D0qo
UvmiDSW3mRBAE/syO9ZCE0/4Hrdx5KYjEpMcZuqcL4W2laE5mF0EnY2pZQXbN0ME8FamGrLCTZ1o
i8jSyEnE5i9H2djs42lc4gKF9aCfpOc0tyEO/Bk0e0FCjdJupQLTB3CiceCFD6ar4RekyXcGbgYI
dzDAV7HPao3XtsyXEdMMO7nPp7tWhmAeOi4vA47VTkUx7BTw7R2+Y8DILn2S8gZnIg0thrrOhH0K
Dec8WDvoWzm05yreCjz5q3FpNuahZ4O22mcpQxOYohWNW0+uMGtOKK1w3GJsAns2i1I/655Hg/XZ
Q9PBzH3Q/uDY6KoyAqxJ9yrjrYbd2o2P3Vis5Nhi9npKbWwz7TXkIKVL3T4iO/IifhzSbTnfKBxh
SvzU9rDikzfH1NdVZUI3bNaOJYPODYsSKWdmDAtJZtEh+Lkx81OZ8hmPxsKG1y8768k5BBZxba2F
Y3TpDt2DrcDehGPvlWn0R06ybRidc+brrKXLgSgMCFDWky4KtsjCn7vwKWDa1UELzp38YIavdggV
ng+ugz8nyIdZTJCGKpaobD8mMD0KInTKdL41a/khhxM/5ciLx4J9OXFec4kdMRrTZpWNpmd2o9sY
YM9GU740g7kZ5D2k1AipOt4pSIdxIDWLpRbvuuGX0hzi7KDKL7YYl0nJqTwylGwvlrlip+oc+7+n
rt60lbZKkzu4hv4UFAc6AFfnvWG036Rno8KTGRlg58Cv7RgeBflasZxDox6G5lfNRD4Ubkf8gtnh
YxhW/mRvjGZc1NZDZ7+CLXlJPHi1+WjkH5p5HpIXcsM8HSlJSNHRF78sdAwzyTtqa52a5LZqcaIP
z0nzmMdLVtRKBFzNyOJDmE63gkywWNqmwoJLxw4MBxdvVZeJC0I8o16kSYsm2N62heyKHPJA3iZ+
n9wFZbcbCnQacHFMaN413E2TyoRmynScl2C6k9MCHi4EljC6D+czt+HJkI5ke/ilDcG+kU+S/iDi
VQcmjJRqjMUmk7ZWACbsHFJGSBUk9osNUT5Z733JiTP8KdHmxVO2zPtx31lI3RzWb/0cOMpmjJiy
tjA7JT7WTJbRywQLgyHdJdJWikdKYUGhdmf03zroGZ8Ul3/Rx/802mUX9WkVDWCiA8y+DH049kn1
KVL7dSvVXsy2hSZ3LbRVXc17W3lp7N+wRRdqZnpWOSyiGZUikqUKPsSYGGiXb0iTWcwICMSM1FLy
a73fQcCLx1NSZX6FObuZ3vYF8s5E3bUX1l1FKcdQrNPRj1uVmxX3qXLqsAiYO+HZpebLweTR1f3O
kWs66byMQ8wjgNenE9HiyxLJY7wRKKri7taA76NNBCHIDwMmhhayiyQ4ZNE7pFOjGrbCvEvY0RNR
+CFdl91bhySFuwXuHVCDIPUCkS9TAgUFIuN2i1eVssjrGPH1skGcLpjjNtBnWDhz8zrXO1ynqBkQ
9lrlkyxhEg3odjFs7aW9UYd3HUt8gjM/tkunPjjGsWm8Lj6p5byWk81U9m6L7ikI4d9K5VpTQxca
FyfoNqhWQbZRReuaZuTNLHzDgvmILMHWoTErla/bNwXbl1z3C7Ur2e8gRyK50d70/k7kdxFKLfDK
8gLqxqcKShneEk7jLOOUUs1eSSaKLk3ex9lxll7ZXOEuCk+jxqiGuylhohgu5eAwc8w09dmebS9U
V9K4EHdWe6jHeRFcphLyLpxPanFvKbdG2vjEAi90xslxf+it5xYFY7YZ2QBMCktDcRZ/GeQo71Pe
+xy/2tgypAjk23MgHmX5FIW/hmYXJ08BKuSYbyHn+9OMYxX+chpUR1w4uS+b+JINzanM1mQjcmf4
QxJBENq3EXqV0YLhS2SY3yPZa3L5fsxOJRNoC49+KKm+nasbR1WWthncEV/tp86O0BM7bZZVBVFd
VfddGW0K+oQAMnWZmXCMeD3OBLBeP5btax6c2/hByZ0tchqs87T7YOyfJbnaZQauHNb7bI6ngZRM
MgoIRPMKIsJakJq+vNc7gj1kKP9RuQ3gSWoxDwBdcSyFZ6hQbougcpDZLqdTmQfkpYyLIThO5FxW
cMLqt0C5G9Ry0SBZcCyU/vqDgZVrHqMrldO9Xj0M2aofn5N08sp+i2HeJVKTAg++ks4WomiHgqWo
VSfyeRcsMtTiKH4JOWCxvynJXc9BLPP2nQeUUGTMdOKtCXYa81P1FmCBwthXodx288HQ9/Ewrmzb
8fDK6OTdxE6b668JmoDRedTtPwrhd2Zc+uFQ3ll6+FAga44x5MAtpMMw3esDSOQRe3VKpxbigr3i
PyoZ9gdTtMqV96CbfHvkwIQ/7Tb6Wo9Wk6jRfO8Uxn2ZSZfYPqVJiXQ4hWHWI//GsGBoH2yp3ckl
AUF11NFdmsF6phAt+/Y5wkradHrUStFKd5D8M08xUesNHYzIvPND+PmtXt+bvbPBff4o0L9bE/zP
zMtNDPwUJGqK4wrilJJL0yooGtDJ9+atgUw+Co4XvQk2I4G97EaHKVbnNiG6XiT4+Rwtkf7UVMvi
UvYQQOdI4zKCGFuEo2cjL7DabSzv1fJxBGrSsglJxeymAbUrqgfFtO+qmUSNy/t0plUxrNthE1NK
q1n9EevZOgk0F3G2azdIB/TzRLOdg8tIiJfmLPSQRmDusIl7CMPmehy3bWLfWHqOBDU+aBp2shn0
u7rzo3CVYE9it/ldoOirDs1I2PTHQNe2OPetpgiSkSBxphnXs25vrF7etRnfIzuSjWWxMF4kBDJB
wQbV3oVQ4ZvmdWiCpZXDBL4nn6magv1UWOcsFWvFhqOHZczXkMZnh9kVpIbGh4eBung3IcFDQRw1
f76+8F/Hw3/18FegmlAGU+hqPe7svntgMzsGGNqMJhWbhoUCeWATlbKdQ4+0/2BswGltusiwdrOk
3KSjvZHb+TGyPxInPDrBx9c3dfnZ/7qny1P4z9HdzE4N09zEuC7TFynlwoXMK6rS+/ryfxPG/3X9
KyxOT+1hqDOGX5Wsed0sP4hwW6jEUomPWDqHvcIIe6MIOLndVnAm9lNyzKxj/W1Q7V9LyH/dwRWW
jpV3afIN8huCOMxo0dUpRzlR+3CutoFw0CeQx1jejCQOxGiCW86qXOWUKfZdtYMUOuI/YKvyz1Bx
7Qrgi5BMxSkj5F0krRTxMMffIHGcrp+8yiuIzzILlA6cVztk6ouaNFpwKxR8a0gEZ9pMZBTFjgKI
0IvMLZiPF/F7nWHprnjy3J5LTpQ50r0aORdnga8jKh5h+GcFjeJpqF60UF8aZr/UZ30bVYMfSS86
XOpSs2+c8llUgzuFsZ/nj/VsuSJFN1Zt2nYfTI9FV3v4ADloR5XupkkSN8d+owGSrYNbzd7a7Kbs
aW5l7tHI1fVTKvcAUbjAdNwD0it297ZEOpPOrlW9YKqRBei+tt2Ad7XswZfoc4viEUG51D1FbJQj
2pyxzC89txtI7eKix6/7iqriLY0oFlMorVhNZB0aysg+dOa4kXS47xdPC9/O9o7sI/fUZ4R99TEq
N+0UuAZgmkrHPmr5OsGyKqWALjtk58pGr9IFloKoOcvpIelKr+mjDb5meFK9WJpfx/EmrbcVYBSh
RHH4No8fRRnuKiQxdQTTGL0fXiaqtjLE3sHYuSQBgGHSfp7jYxPHnMZonzhVhZKwVnIvHNFKC4R/
4SpYhoaCL5PFq0YkOr4kunooyg+trNeZPXlZf9HBb6voPm7ml1RQ/Jgo7EzFpzlzq5gTB0FbW9wP
6UFND1AqsUEKkqUz/dJyxZ/k5M7q/jjRu65GXiWwL8wtIIKEriRdNKrsjsVaqu46q/JmrfoQbbHu
pJnu5sXSd1CuEYZ2+1zTfJw/aHl1F/+hxWDmtzOya4EypxnGpSgDoJZsjzTsbxZ3GGUvNiP4KCv9
vnpOgVL7ixARK09rTgBcrF2uHKP50FE9NlP4YEhPU9LsnOKPFaE/NXJv1Gp/goHfC+eoR9q2C7Vf
sUavDsXBkf9Ig4ZKlwCq1sBdriKS/ClB4YQPV18tHZwoily/TSz5m4nBZ9zKa9tu2SSiO6hGYH3U
PGYEhGeWe5Gd0+hFVM/h2OFoFL7M2N/oCOydFP8MS8I+qFtIAgZFhYyqhfhvlzLw7VshvRNh/s3G
8cl5d+383QaJgpOTTd8Ox4fPcKIX/3rz1z4ZxPyNNPzP4RIlyNhxShA7Zzp2reJdKo22wTKs/tBF
sirYiDoUEHFTkA6MzxnC8k5T/NCUXBFhihJ/zGp+lwagnsG5yXMvpzbWKtUrwW0S2h7J3nT9gBoH
J7SYOimS1k1fIhdm+w7OTsayKcql2aG2QTH69W/1yQhLvaoP6jQZWP6BoIIcwErPYxh5kg1xJkIT
OH/H6/jkXFavagW8nwsV6ySx69KHnHBlo907iHm//hU+e+VXh74zFzScVMW7Ul4nIUGX4/TNw/ns
ylfHvRUqsQ6eLXZje+iHM6f5Nxf+7FNS/2edYjpaKQqL+UCPKcYQzPihYZ1HxHMhe18/lL9evf8o
FP6u3f98rYZVZG06G7xY9CtV2pH9aQISbhOMWuLkIZJXU2FzZsSuo9vu1z/0s9d8dWYXsyJb0+XX
aqI3zbpU+SgZMT74+uqfPLRr6207jaJ87nnPoSGTv74b1Q7ZLdZ74vfXP+DvR/+PZ3btw50EHfxh
Q6OaMafLqbuJm/iYVvovJWQ0QdZjzCnZKe/WMAJVZMc8eLYb2stL/h8yQ7ylvL7CLi2c1mkFOiGX
vxwz33SoTBlZLptB8ZMk2xV0Rl/fsXH5Ev91x5dl/Z+3XNPdK73OM+mK5DY3plWdh77TiY1qTqsS
WZqkVIu2zDyM63H5wY2jKB8dBEIKoHZYrO1EuIn5qiQwKUtty7RpEURwUhO3tH6FCedReq4vRiXA
mopC8USqrYxCWOAFFbbYaclYugXpurU7X4te0uAtNSoffdy6mtLHchrXKXTjLL7VGOYXBAX3zmsQ
6G7rrIoY64d5/KWP+h2BnGAf2g8/lKs9bUqdKKyx5N8pWQm0k7kjRtyEvTHJ/X/89f/9Pv6f/8vZ
mS3JbSRZ+1XG+h79IxAIIGA23ReVS2UVKW6iSFE3MFJNYd93PP18oDTTlShY4q++GWsNJXpGIMLD
l+PnBN+Ld39ucfPP/+affy/KqY6CsF394z9/in6vi6b4o/3v5T/7v3/t+j/655uvPYPvxfrfufpP
+Jv/snz82n69+gfmyqJ2et99r6cPzKOn7Y+/nt+4/Jv/v3/4X99//C0fp/L7P/72e9Hl7fK3QaKZ
/+2vP3r41z/+tqB9/9/Tv/6vP3vzNeM/O0d5+jXnRv35d/3vf/D9a9P+429S/B12Ztf0PFBwHlV9
8KTD9+VPLPPvSllSmqZwTe3pBSuRF3UbYs/8uwkw3LNtS0j+6+ViN0W3/JHy/g5w0fO0tk0pLZP8
4n9/2NW3+fe3+q+8y94VUd4y1nXtllzTtBxXuo7taeZCpWevzoWUcRR6uQpPzhgRt6lUD4+tE9CB
L2ABfLIpf9l+ausaob7YciFRtDxhK5t9+AH3fXIxYxWkSUtAdzJdbX/ruox4O2Ug7zhkAgEKZeTF
YZ5dLofK02QHzbtp3HEcxTYLR0r2+qlXMFGuicmJQgrNRvQKacAS/Fwlj3bvE81nmG61n0EUE+8F
R2J5uf7tiP5aN3rGrm1pm1+wckiy6Q1kvyRDihJmmtgQ0WmqJ4P4Bha0cSihanPorL9q4MGDHgnu
nCBxrQerSBxGxQbK1Le/w+r9++sHeaYrTIvteKa0bIialn8Ai2Oc+/3r1C7CxzlW7YUjCYnfXBV/
ZJ5FM1ObXXMsoiQ5Wyrx3mvTETs58oqu/cdPcQW3QJsWx88Sq/M3+6LOZnTBT+1kxD/Fee4gyYto
+AN6t1S8OyPM3hlDo8OzYVfFFy/t5j9aGQH67uoAHh/XnGpySmHSb/QSekk7W3Wdav/5+7Rnm8J2
xHLjVs/36EkGgB3AS5Ueog+22Y+nOYN6wam1OtV5yNRpM4EISGvm3ys416oALZedH3ENCfnzR3hC
CNyB1ouzuD672oBIy/d1fALtOb6totKGUIW2eNQ1xoObVsyGq8Bz7qagTl4nYdJFd6OT919dJ9V7
r+rzs+x6Ulm2I01OzhqZ53kmvF1NkMC0HFv/qlM7oZ/jIg0T1P797WVfxzR/rfrfptbowtIP/aBS
EWwZZtX0EFEa3WNl+P5vCpzTuy4V7vm2wcUFrO7psru4agfUv7sOdSDGiA0AFzGv9pLGyCp/Zdu5
3PGCy21/ZoWJXteV0sG1r3A+DB1ahtmanKihpJuVLJPjs5qoXKCG7Gn11U1sd+errYpzP/aS2+lZ
tre4IPGjovTU9RoTjUGKCicnSzPUc+mHxg3OMEuN9je7YgxflWNOz8j0GI+ey+gwBFymITHdd0lW
WPcLTzpt4s5Tv8w9nEE79+z5M4QDcJdnUAnpmevZCPwUksxdgUp00Vr3eVVqSAyj4V5Wtr9j6vmx
0qYtcHySh8AynZXHYRyoHerCXr6yAl61cPn4/LCPQYUo7ezCHXn7VG0tzXZtW5ogBSxXLX/+ZOuz
sZgb5XhMNdlteM4rR937wMIfnNL0Ti83BTGTzdp4aAkcrk11SY0XLYL0pHvPPdk1LFmQlaXnkXGW
nXRmNdO8nCht8nhITYAiaSusHrXEbtwISXJuZ+LBaJjZxvRY9ANgCC+l3RYPJQRyugvkG1HU0+su
scufAqMNj37je39Umeg+R53tvauiafg1bSwiZKMdnZOdAdK6vS3PbxxnH7lux+JXW3iU621xB0uA
oqXE6JeioCTlUNLrgvSMe4MHxWnNc5tbe1KH20bZIOkpk09PAPf0szMQ4osin5JTBPcoNY0s0e8V
l+pSG3P+Rzm54RsQjca320vdOmyO+X9W9eqlqLRFvml2ySn0WvtVpPv3aZg6F2OGj/62pefOkk21
FL5EC49Frs6adqZFoon1ySK2eQQ9+6eYcuqO+tOG47o2s9rGQZVRLXSdnKjnp49hBSVYIIPoIgKT
Oq6MO/p3UO0eJt0Zn0vlK0q0CNtAkG0ncOyFSfXeGNENIP0qX6thct/d3oYtb+LYFm+io7WS5qrY
37uRnvoQJEBPcAuJ8BicylY7P3ehV3weBsu/3La3ETCxIcpR0uWWay1Xh7kwy9aZc5GcZiAf31p0
yb5PsKqCghxb5QAL8IZf2z7M3+WD0u91a3fjQ0jNZmE8S2jKhpZvfoX0wYFaPrKhZ7v9+7b2w8Mp
LHdHW8Qr18d+CDyOWthnJ9W1zKPOA3OOqqiMTzjb5BVtqOLFz6kmjKVlh2vVsCIt5/SJe4U0VLoD
GmGnOBBxBhKA9yOy3ORz6/K/2tgb6wNMTd772+tczt31K44ElCktYQuWKdZ8CkkoGMnK2uyUcOhg
SJr8UzVaxRlqsOKtEhEEyBbFTyEDsIoBtGu3zW/cc8yTS/xwa/Y6iKDXXWVNVmQna5nMczyzhpQN
+GUqISJ6uSnL5sxJIRUHbvVeqoK4OAW3dGrcYiFS7ptXcQvCDRK4NthxKhtOU0jb5TmRlq2Vt/qY
buc7Reck6clbkFs6F4xXp/YCg7SYX4xgeus6GLFfvEBF5usC1zVtXuKV0V42s9+XEGSHNHU+ND4C
1dEA7rxLmKu6bWo5/atT4wjFXnqurR3mBq4Pa6KZWh0sCH1B+cmHUQDRQXOkOyooTeHzAncQQRjy
MIfJHy83rBaDxD0WfMorN8pxHXxcuQFHZTD+moqw+TUPLcgTCYLumq6zTrHWyS9L9LuXQm14BCIF
01WSiMG211pQKW1Gu4hK+MdtL3ybQts5N5Fz7qYgv6O+NuzEQFvmsEZRA29AKL/aYtJschRfGMcg
9cKfQPG6n5N5Lj9VYZ5+EHC67uzspj3PtEwhyPB5668/aeUYlbSMAenLsW1e5zxWSFsQXQb9HJ7M
rN3JBZ+fII/vqKWJseV7Lj/nibuLXRX0IZqRp9kvIAw1p/axTZr0NKcmmjxh/S4JzZ/zUFU72/qj
SXR9dDHsKvCZlmUzdbRUW58YjrIkHzvPDE+NiK2eoeCsA7JQOuM9klze+0KOOdQgAbcaumED+Y+k
MabkVenSeYWzr54OjTLDV5YJuBpAj1n/K0VWoTgOMvY+ubH03qLlDNufC/seOhpBO0GNW+UQOY2J
MkHxe814sEUKxjEKpPmbKNH+Absz6ZMovWBvfGkj8PCU55gSF6ssV64lnGq7U3BbDNGpamF9TMux
PAnXLo/pOMbHRAv/0M9tf8pNZCL6KZb8/5C6MAo7PYMuEfCaMqUZGsI5GZZR77isjQoOv40zriye
Hjzm6hhY0RBHkKpHp3IOrUOrZutDIYCDJpZQF3DhDlzpDhSDqWcfrGHo7qdupCuXON5OWe35Q+Q5
1PMoJjnS8/6EKjw5FpkUkx1GKjg5ArRPMGb5oS3m4CHryz0psq1P4lhLNZQlS0VN5voINl6btqIX
ATCunpa/mGT92MvSPUZJRIvcs9r4F9WMJqIhVdD/bhghqJthHKB0dmb96FRtdUjnzDz3rnLPcZAV
0YvfLwq8VFNd27GZ7FnzWPRzmYZlGzDyEPNZispKjj0kgq9LVWp0Nyi1J1m9Fws8fzSXqjK7QjTu
UkVb3cyg0b1pD36wqOKImJJZGV4S04vo3s958uuguYxIFux9+eVZXDmEK7OrZ9MxzGE0wgQnh9ju
QjsMxqHOp/Pth2trcdKG/1MLXkwStetvjqxPEZYNbicq4NBSc7KomA39SfsMfdRxDrwK4bCdzygW
p71em/Sk5bkuGY5eX35rDudUFHZ4EnlagDRGMkIGXXp0lDF/gJiK3HEJ7ZPcxhcUdPOoaLg7Id6P
cvjzH0F5XsJ3D4nI6o57pU/isvyIAlqat7Y9Bhc3SOs3qD+07/m0/We3HsJHhad5aKMgeyhSBeQg
yY1HR1rWT0pNwNZvf47nYS+jD8K0Ic+xlFTr11U4ZJi1S+GIQLw8NWONsqaHPkk06oV/vWxft3GW
3bfRoGHGDsXxtvmNUjr2JdVcafMIUru+Pg6dYJbZgN4TTv6KwSMSbMjTPPXaq0NkY+CafFVMw2gy
vZPG3xrtgGSdG7c+zn5oU2Ao5c5zvOX+bB5FfpAQ1PRWLkl4bdUjARGe2iCaLqLvBqg29CcdQH18
e+mbO+859GqoTErepeuVk+GhcGqOXIQkURewvvaXnkrafelNzQhVduKjOTvIi8hF+MbvR+vLbfsb
gQddIk8Ly2PB1rp3LmRUOmFK4JHaVP8mZO5kniMRVtPXdMsQySAnig9DXQdfbxve8jPKMumduFoL
Up7rhYOIHd1hZotTs0TTIvfSV65PBfy2lWX71peNXpzGd9Ol0z/kFp+8Y05Bu0oLiCS7EtrLyMyh
dW1UffQKN/go6zzbKWxs+TW13CQK6ULwll+vypgbEfUZ9maoZx/VXMP3m/uVCeyq8gzwWTo9m1mc
1jvHaMuuwy5Kx1SK8vNqN8ckhgs1NKKTKKbovrfcb6ExmW+dIfoDxRhxqRz5x+2d3To4PE62Jntk
sWs6ndBwfR0Q8iNiYkZHDyEcYtTJRZqJbtBn4UQ9Ta7Ue4fMwu6l2bqezhIwUxOVWq3f48jVeeJ6
SXTScZ4dO3gpj0VRhxfpevaOJ9g6QE9NrZ7DPE/HrO+y6GToDNEgp1aHXoICb0FCnhvhOjsHdvND
ksrA90HE4a7FeymyGJEnqujkw+t4qGetfyp9C9q4sWoPUYKkRjalw/3tb7m1n5haPBD5HIXG61Nr
N00z+BaLnCEXOsQ1jO2B1PJMjj7sHNSta49bxadK2xP6xyTSkwuZdHHiETbRGKTEhnAgnUnE9eLT
7QWtMMNLGZtmj15qw2jcUsBbxRdJm1StzRae3CxinBqFrjOdaxpoRlSV4CuD170Z11+Eq0vGEwrB
eE7Z/tFWc3dvNVBFEwQu0zAlw9SGoD9lMc4MPmo4uZYqd1zw1id32QuX5E9Qx14Feu6MXlibVvFp
1ibcwFWOFF+t5KmGWuXQl8V8b2eO/HlnhzZiIaABluM5VLy4R6sEdxrdIk9qBCmBTOevLav7LNto
/jT5gECNiRMuuiq91CJMDnpuH3oHQYDbP2Fj3bSqAQ3YEsgDjdDrU2c0bRq0Of1zK8q7k22O4JvG
GjlHCau6sBc9uLkYdzZ7K8WiSGNRYQOs4Ig1tJGBcgUNN9lG2ev6Pixpg6EmFyJAMuct3akepSdh
Z2hwtf0bQ+TDdDdXUXyOaNXuoXY27h2/RXmSqiq+bJ35dLaVjVlgB6fcCcyzje9+6/aBPEo59Tvt
quXArx5CelQ2JWaPMMNa1/UD+Gi9dEoC2M3ho3zM/Db8IjMHpHBFj+U+D8Lkeyzd5j4MPBRuhhyh
v5d/bkqAfDhCPNu2l814cvNHuwzasSvCE60n+1XeFcwzO12EnCAaBwYDan3I8Pttmxvem6oYyybR
t6xnEA0xkh7HIXqXkYiSexkH/YMRdYytmA7yIWUSfrptb+NR9Hj9TW0tL6NeV1NcRJLLXOXYA79w
CgDvLBhW44Ck4u9daY+vYWrNd16MjUPEW8EFoixGEO0t1+zJvnrKGOMxp5XCYzzBUDDAqy/N6CxH
lby/vbxn20nCYvLg0+Fm3JA06tpURZ9tJotPTrGBnAsZWnNvFnjL3DaYL/PNamdpzy8rR5WHSRAg
erbE5LVBhDmsrEoT4xjaXfNALUKdfMNjsqE0k+rnCCa5h9Z0PYDHvTgnXV58hNk8O1VZlu7cn42l
08i2TJ5H26LhuHJWzaCq3mypUoFDLw+22eSnKj0PNKuKOjvf3uZnb+SyagtqBR5jSkFrquG4wmsF
JrYy04d+VEAA4xymspR/QfqA5m2jxDYXBX7phyGp1+WmoE0o9JjoKMaJoSnO+dXByJmF90Xvwfri
7HGmPX+WyXA4qhxSD0QG5cbr71mYou0merZHu6vLe1VDHF8PSHWBjAu/Vw0d3NiK7VejOY5fwI21
b+1wtL9kZqnOQdNbqH5BHlIGUXCpKp1/qXLoD5jJKb73fd3tHPZnd3n5rQREtMPpBFlrf+UFIyyf
ZWQc/WjMHy10Zb/Nvdl9EUkQzIdS1fWXYmLOTdeQ4N8+AM+u9GJamnQe8dYkSatjrzI0RnJNw8Js
2+mhjyvrY2N46lx78d57uHHWQBsSkVkeXSDqTddfZJy9hNk26FOLYQoeuzQeD1TZo0+3F7RlhW7W
j14eTNBr0rzZHwoQN7Fx1LBCP5AsdMDBy73e/IYVmkw0YCxJ3Gd5yxv4xBPGwpdIZkz+ccxs+aqq
kEKxerVXwNmy8qNqRdZu8nKvguXIA0Gj3cEH+9xqGE+M+Kz7vN7JOzaOAKkV+bFHds5yVlYMtEqo
YbVLzyrKHoDqynOvdIqqQfcyektiZcrh4BeXLocC0bAme3dKV2fUhNQxmMb6NNoy+pyEc04ZLgt+
v30Ont0phxoT98mkiippma1WNdil2aTBgKk6Fo+1sP1TnaiQgByxlCZswreTrz6i2G4dbxt+tp1L
XqxJcEj3udRrLre67ZI2BhaJrpCO3qa5HxztEnl1NDL0TpyzYcohwFJk/9ws4vrrU1gGZqCDBjUm
ZY4AZtpFu1KRGb/qPCazT7fXtbGh9Pdo/AHd0wqvcW2sd5wqUOHgHfUIAvpQxXp8VftgeJC7a9yv
Xd6UnxE1ig+dnQbpS92UA1SEVE4TIdI5WseUiS/zMhMJOmfweiDqHj6irzFxx8GnvHyZjqJSjKsS
zrPYcZaxPeCgAINC+QC1UDtCL+a14Qe7mwOGQMfQZgDcyz8Hfhl/uW1763vC+AEIhGIgycry50+8
SqR6I/Z6JNLSjAQgq11UgvtWHaWAgui2qWeuhQ0FTOY5dPbpy3vy2pQP8FTmKQPEzbAQgpgzct+G
0+ws6Nmrv7SYgJ1KKgy2VGvmWT2KYMgAexwJ9PNHJ53gfZtk/ga0lnUJxsZ5+TFxCfpBEZsk/NYa
madAFNRFDS0O06kge0OQmHTLjYtXlGrnndlaGoh7UHJ0iZ8j5ZIhskLT6NDvo9b82BYxE580axnM
tIjZGZ9BEfZy+5s9r+eznR7xAZ+NJ5T/ff3Rupzi2AISPLot5aC7fioyVC6nVJyKCUmxTDiDgtNq
mo+wD0IY5WcGclXeLKBXhl/Hc6A4cRoz+uX279o4tvwsD+gSSQHNzpUb6iHAb1i/5mEP899Mnvge
To9+QtRxnN+92BYYgGXfqSXDU7cK61Rh+9O40GQwIA3uoJAMteaLJpjMrPNtUxsO7wfqj4gQVKm1
nsKuQxeKldbXx7rp4auKRXeHDxfFQZt5cghl3X/S3fy+8RBHv215Y0OxzKtl4QQWX7v6zoWFxhGD
/sc5bsVd1aNVVAL6vVNJX+2dqWXDrrJ1anAm8TifjoRZr1eZxOjVWYHDFc0AWVZ2Ix5qNGnvk8EW
D46usvMEBRHKbYAxLTeeUG2y85e/Y5q0ecFA4JX0GuAaz1B4lK3Q0PgBe+rnwX5Mc2RbVN7bv97e
2q2PCnyGOh15ngNY+3prg8Eb2imq9NGyXeNtHzHX39F9Pvt2jPRXHCtyWyu/s+MkeTFCmZ1WIM00
4ytck/WgTG21AM28monvrPyeze6A+C6WabTsselunR9ieaqsAIWAji7O/8k7guZlNQVdqwk8kIee
HRqNfVJ8c4bB2/lyz70gKACxVHNxtwAYV0HBADBvpFGmEYAFQFigUn5UyxSbTgvndTv16Y695yvD
nu2ClSE39qiZXq+sc4pkYtDZPbZD8732dXrpu4gJeXu8v31OtgxRWAFlD4aDsZKVqy3I91RbKuco
QMJczACfmoPUOFbu3kOyaYnc68dlN+k0XC8pnyDfGVIBu1oqrDvOoroEVTYudTHjP1gUbxYpv0u4
6K17r7Eo40mktXMM+5RkDxA/8MY+O0St1734JabNR4LESec9pohzvSqGspa6aOkcpc8UZNLYsH8a
RgOYwXJOL/5UDBWQjVkEw7TDVmeiNCrKzjM0YQpSKDTmO19cSisv3naTGr7dtrVx3peiGx39ZVlA
0q6X1Zm+apgRcqCucn8FOju+7QPRHWejz2loS3W5be55lAY6FKwf61pal2p1NlI3D6pcwBbmuY1/
is3eO8VuGr204ITj51P9icziZq0WBVOunChBO5QfaFpmjb9gTurmwYem4gIckF7G7WUtxbvrN+fa
4GpZjMSgqmRzDkUyIfNuG/pEkaO6M9rZfhMNMjo1Xl7u7OVyY9dGgUC4TOfwtjIaef3p5tH3x9pj
L7s8c37yvBFtXXtKL3oMo3NKMfVQzaP7wBSS/ZDl0/Dp9pq3Tg6DmtQ9CCVMa40yJg3sqjiyHeiN
ZwjgBAO0hd1m54yvegHzK14Kq+KjSs28DoUDsmBn7ZmLnpsnJy6gWasvDGEb6JJXg3rUmYYn/vbi
lhPybG89BkEdZiOY6lqdoIoENZENixtz9KONIRgfUreYLsAo45e2vVkXd8Klh+awPHPlmHO3G7Jw
rpzjYEYt00cSRr15gOQz1fUHHvD4XVoV/8Ezt4zfLA8P7w7l0uuz0wboO+iYG1JNTXKhV9QevZHp
daDhAsaS2Hy59yT7o0pCQ5GyzDrKtTW+2YpYZNlm5bl33Arso208IFUQ7uS7zwvfy4Yug1MUgKnO
rH1MLquUuigHxUE7bIQKuUttFIdn/9EG0vzGdSvjl7EmMDKBbVxGUbenOlr4ucgwdpa95e44PPwc
wG+aoOJ6m8lXE7/vJcuGA46OrUIzGf30lzYDWbDiTiy4R9KWtQikgSImaIleHVMX+XUyquQuCWUP
O8/Unx1f9cggMct/+4Ysj9D6hlA6oXJBtE1lf3WC7ErXwPwdcvlyzO7t2AKhPozOeY7p2bRTORwD
5NwfvDDZc7ZbjmfJJFwAfqAS1z1fBE/ntK6kOiodZm+TOK9sMseIug1d5r69c6gyJjv+YOtDkqLS
9CVXc9jv6w9Z2JORNRImahBHwXmyCsS+09bcmcra8jpPray8jg8yGyqJmRJfbnanyWj6O7gp50MU
9Hvgni1TlOcBEhBoWPT3rhc0yMrUcyQUZXIJFsz050NIb+CUlyo63T4pz6GD7BcTzWSd+DdGU5bX
80n0Po9pGujWVEfYrzrzOI6Jpe8C5etfExkhdBsnIWq7nUAuybepBvvOAHJj0LD73f4lW1+RRhjz
9gtRACHC9Q+JctkVQlBCVZKRib5FCizM9Pz5tpWtd3kJEWmeApMmNL22Umc+pKRm4ByLtrTQP+4d
/xVjdkMI9fNghAe7CrtvY16l+SGe/eZx9Epiu9u/YbGxvp3EBctQPyP23npGm3cxLSFpd46pZ+RI
KY/z2XH7oT4CvCrvG0tEfygnl3vSpFtXE5zQn5QG4JFXGyxjVbSBphw+jsjZ1zSWDiL0oJJzezme
S8uHBfX2QrcsAk0DV2zyfgIBud7svLDQ3oo6B65Q03nXmIZ5NxT48cDu/FOLEtjePM7WGVpgxUyR
KZzPj8P+5DAbRu93ddQ6R9LcGI71oHgzeKP/2+1lbV1PvXgaKhmMjLkrf1Olge1OkvcSUKM8pHag
T32awe1eJN7H26a2dpCKpQdonZEh4tjrHZRWkcl+wJE7oc9ErjIs5nDRnNAlCP56zKadN/E5YBV3
8NTgKpArLNTGmD6Dgwwt9VdCV95RdtBpOp1OD1VVeQcYRpOzKRr9U1Umv+mhdk6O5wcHp+32mAO3
fg3vM4V4kDRUI9dicU5t1LmHnttxrvLqtwiUbH0w6tIYDpGhsu/FIOf0FDpBwshVIjKDUxxlr6Gt
QEF1zo1yvExz27wY3UKDB3QPUf0Sg4q12krRyE7okdh+YrTxNLbUQtvaeT2NhbvjnTfO85Wl1QWq
oM7znRpLwhCfyzrJ78fZcHZSlY3jjBFClKUdzIJWr42Y/NmUC+G6X6v0YtcT4WbqD8cmiPZCrk1T
4BsthozJoq3VzZlVXvRdZ/I987i9S+iyPJZJ9XGWY7kTdm1cHBw8rRV3SdVJE64vzhB7BZPzVATc
2m7P6WC5ZxPY20Xr3D5JFcc79jZ8OnAcWhz4OVrra4WfLjZ0KTM8z+AydBM1roTSPDcvYayRtUyL
JPnFNV/Ko7XklpCRMDmmKbEwcrCu3YrBa10E5qhGFLN+Dbxlekd5guQymf03dq3m+9v+aOP5pN1I
636p6DCZt/qAcTXVuR3MpF4C1qnRKOaTqjuIeLgR+UFD7ANJ/qQRkrabQwj7yY79zW1+Yn85YE8c
fNx3bTnjEI+Dbc8XKzHg4Uwt/djWgPolWPKDmtC6vb3ojWiati5TFUQntB3WMYM2gzFHH8WFXqsp
L6ELYXlSmOAJKi+8NH6TPkiRlAe4mvakN7eWS0xEHI+r4QFY/vzJcqe4rFMXt3JkOBxuZxdyCdlF
8hBNRf1mTrrq0mXVi3FXnCnCEwpm9D/52KsnAABHwiPNJY01hUGShezYpnn8Gke6x2Cy5Q8okTAw
whG2SOev15dNdSr7ibrn7ARMIPeqPUzw95x7ugin2x9xyyE8NbXyclPviF6lLoHfzFbqKhaXVKA9
NJW2vFMEQufb9p5Pfy0wADbrx3NKFXTlgdwgNBpqd6SXvm98rwbHfvSS2ju5lU81xp/DrDyYdeN2
h3jq+1eFNJj7SiZEAPp4qE9GZNefkwDBDdnF889yMNxfb//CjceFY2VKasEUbJhTvN58jZ5ACv2C
ewwyv3tNZPz7EFTVw20jG1+YZ4Un/EcVipr9tRHbhOTWHTr36A/M9/kKna8xKXtkVNy9YeXnVAMU
Sp/aWmW9ETyhEFTCLuRMtVscvHp2xdFw8ul3K/Sa71E1ItTE0ICbncDYJ1+QvLSDQxlU6DIloQNS
zKW9gNzjiPR6W8L3/eKXduEhohlEnZoHcO1IoKU3Ox9UzNGJDcilDRiG0zoSp3BAx+P2vj//uGQX
vEiMPFHVIea/3nejmxNTx6k69oay3gyxMz+U3rzHOPrcM1JlJmpYsv0lUFmFp4bTynA2YhJVgrSz
hqPvgWiMuk6SjhNjj2X+sRkGebToOLwUR0T6RAZH+EVrllbi6nrVLXMqdPLU0W95CRphlXATVeN5
atPkeHsvn59hTNEsw/2TtZFcXO+lX/mpjNNKHVEKSn9Kwti8zH6XoRVlfPoPLJFRLCNLejF6bWnB
Y4/wr/DVPKMFPL3IhzCXfC5HIXci/edPC38/8RExAxHLs0EClASAkae+fXT9PL4ETfQFf9ae3TGO
ifiT4S6FV/bFPvjKpr36ZtVkwOnRYHNQRo8iUBAdgN9Xh2gsw0W/I9tZ49YleLLG9fGcR1g06eVg
Dz670+xa1TkIpbdzq5+/LKyKV3qptJN3uqv3cq7dWea+AtrfD8lh8CooWcveuUPmaLwYjg7ubx+S
TXvUaphtI65lwu76kAxD6vTQMtnHEP7SD2Jq9Fkvok5VRgUzUM1e3WDzktOWpCZDjAka+9pe12Zp
RJ2Uk5Lo7GwqFCb9cBrfMmMeHiyr0wfDcNJ7q5bxzuOxtdJlfJOYiw7Ys8zEqZt4aGLPPqqkDS51
PJKHGm1+qUcTJbfJ+HJ7YzdqYcyu0jLnycajkAxdr7Sqe6sCYq6OVmj4D8BtkDNR7XwXxwPMVCrt
Tj6ch3e83cY3LfNfRYKi1e3fsLVkQKvLwIyzsJ+t/DYv6VQLdyT/Lt3khMSJi4yKNtRDAwHFw2Qk
ezCfLedG7ZuQj446CcJqzR1k2CEdbYRLGm7+rJn5bp1yOtV+8fU/WBobTDVooR9ap0hVGjldVVLL
gFisPJlQrd71LkRfnTOmqBpYwc7p2eg1YI08HbUWXDd8F9efU1r1OBTQqOC3F2hW0JvnLHNiaqmd
dWd5UYmsVeAcxDTYbyE8a+4zLzQP0km8nY+6GLou+PFDqH8tBSMTgNbip56E8Rbg0JZuI6ThYJ9J
QQP+T2uKY4/0LKy2THVfmN4x2h2z2+d5Ke5qEFMEo6vDlCZdmgRWx7etW49Cct1YHwYl04eWMsnv
sjOMf6kJnoXUjex3lut39+Ng9HtFuc0TBrphGY2DcWE9ietEjRznoKTu6CXdJUNZ7oufdj8H6SzO
t0/YpqWlvADyVzPNsPrgTKhSDfAJR7JWyw/+1HmvO9toHmYKHDt7u2WKoH65oZQb6ZZff9LKdILJ
MDFlTfZ0iaATOLhdXJ+nCMnXl6+KYAB3BGx6Wdu1qaA07GaI8EoxWdghZLL61zlJ4qPv9NHvt00t
B3F9UBcACuYAvkD1e20qTVtdz0rYR2al6q9WF/G+2OHeKOiGj4NWB7QrcNAFo7Tau3oWrejoySNX
FqI90NXuFz3W/WvDsT60yIXsLGrjU0EHtSB5GUijYrsyZ6XD2AvDto/pVDIQljjukWuovxpFB3PL
7Q3ctMUQCIBeTD4jhGLgdLCzPOJYMAfCzLLlPrbK/ia9OfnltqWNV5n3mPSNBH1BJq4+VZvTP3Rd
Yqm0K6V97pQM3jsiSIBodnMt4SjWEbBFz3hktnfYOf1bnsUGnr1UZfmMNHOvD0qjEqtsJmKCwXRR
4Yrt+qcmam1kB4z2Y5qkUCq4cYNaL37pMY/78sRgevL59hZsbfZyKThF8CbRX73+EWPhT7qG4v3Y
GnZrHlDQLB9jzZAJKISy2fEtW4d24Vr9s7pHnfTaGI1pazD9jFQHceljENNbuBvU0J7rru+To5or
Y/oPDtNTk8sRePJsoOHb63ZCD8Sz+/ahEdl4akWo3/oi2qPH3DxNTPhBleuSm65xmXIszDCtSBfH
IodMlXSruh+ZUzqpRCP7QaE7+cUf3fqT4QxiJ+zasg2TgV4aRMuDvVomHY6hqHAYxyKLxGvPgy0l
sER28JxanqhtDkjeZV+jAGXOl58fDg9PE31Wqmvean/ndu6pzyJKWrvmvRuhw9On0r4vxmk+vdwU
g+WMhv0YSXZWPihHQDWZHcrRTtH+K3cT9S5z0uaewRe1s6itc2oLiuuE6h7Esascy6C2DQNe4Rwz
nOuxb3r7XT/WTDFO5sK44367vbCtIAuEDI1+5rxp3a4LPCPQ4ThdEDK68sOvKW4Pfd9YvRoRdvrm
Uaz9ODGlh7gRA2eRMaj32UTrOCmiZqerulH+YfoWd7iU/JfFr9xB5PVWhyavOmqyhTujNqbXZQF8
fa7Fl7KcS0rzTvSqsuvgIfcBdXpmZnLInJIaZwJDWJDSEFVyD5u4OIbVm4qLZBqBISTAdetBNL9Q
CtUUnu/EgG0FkIh7NM1AIpVEzNCPDKdBQblHwb3xkF8ZXXmrMoX20KfGu8zqoPboWs29D/J85xnY
OmsLikcK4C3gh5Zf8cRBZb7nR8MQOceotD51LiJFcwtOQJnxa+Gb+fvbR225juuNpF6xVMIxSHnn
2tpkWAMjcsI5mn4h7swoQF0rc4Y3keizS2CW4ymIB/NOhtT+Bh+R7Nvmt14bpTgAYIaY9ViDgZUX
90g9Yb6KoLD0/4ez89qR2+i28BMRYA63ZLN7knKwpRvCsmTmWMxP/381wDmY5hBNSIatGwHeXcWq
XTustbZgHvvQMdjUSpPq8iemgEEAGSdu2eYLK0pfwpQg3aZO5jvE1KuQjL99l2nmUXC++wlhlVBx
8p55mdebakV5U6I5Si97SmnoVLH+rh0mBrBRRzvZTX2E1dndxRf2NgcT+cZGTCjUn7xGKc4r7JOA
FG4NPcU9atvsLo3OuZRdouO4zX5cd0mZbE0fI0YE5JE6BQNcs7YpYr9gwCyjPtPflh5F64BiGkw8
3BCUGbn4F/fBLinYJT0lf7jdTlAOqe63kc14ryz6bSr1xpRc/AtTrfDSgSWBdFgn20+1YTiJthoP
qsh7V44CE913qshURTYXXIhR6zIu1MlQPCFl5t2BQYWa91DosXqxEgLAovGixzpdm390bxbrQQi0
+wMkGFLWeVEi3bxmIooWgbi9fUJIxJ38LAdwYYyj96usTYVxENx32xiVs6LIUX5ueiQMsHdcGcFB
M4ynFE2ezZtSm+giE+BJDzdUi+81TTn5buIan+Y1zaLg9r3fXa1kGrHbqFlswZFQR4vKirCmC232
nWga3q1Ia56SHtEqO01LpBqV+MlpNPvNas1HvZq9QIxOAaVu+lYUhDZninagVg0W7lxjsFfmq1P1
bVAz5ZNmRf1Zn/i4+dgw06wU4sDh7eYTUu6fyhfJE/jz6+M8Owyy72aQQp42rP+O5tyfKcTXd249
enctKmpPjlJ3vix1gE2F8kE1pTnqZuw9mnLIAV+ab25viUGGIiDGLzSXqWG9a4sIfcw4Oh5nsueX
aHmi+SpFLaCXXq+1yNAKyVTw6JYq/jMLoZ2ThsHwc2H2IZWKI8797qqeHxLgkfRqtke4KtyUocPW
SZhdFqwznSd7XY5KL3tHV0YA1NogdhMMXi9KiYWXzwOJb6vHsxEofbe86Qp0Ls8LYmipL4TOvGwu
OnqrpMgao86dYv4DNCPPM3h3mjRIACHpcf0zEAVm7IlGpS3S1vhvlZfGH6epelBqpzjV8cykSJt5
iirj132zLBhN3gzRARZ+7/u+/A1bp6lmbZoL0JvpQqdZWZPuSROlfpcPWu6rAOLvbnuNvQ+Mh3Kg
tMFTesVWtofZtJ2YkrFZ19NdbfX6nceQgk+3rex5QkoNaPlCs8HO5oZOCVVLGo7WaWLaBlOsW7P0
3bIYU98bo/GIvbbnilxT1uJh2aBqtNlDbXD6pVqJXxUj62CZWp7+0KRTkQRuYjCGqddSaAWV3Wex
3yMgfVSx3V0tcQPypDgDNAyvz5HZTWOhiI7SgjW556YUy90KZgk6wzwd5C1y47ZhLcdS0onQxQBR
dm0qnxa7WundnFZLLWNfy3svcJSlOvVgOcMUZdZTvpRHHIpdq8+dYZ3+yqtD01aIFpWyc5vbRX1f
2/nnGtbZRUWU4VGZkA+sYm7q7x8hinAUgp8BJtv2d22SjD4Xx5J6Ht50sbp+0ca0v4Nxejgzau9S
yICWsruhUYfbfkAdmlvsoDhWdFl9rpHVeTNpdXxw9faOqczYwEJJTdvtisaiMwcEha1TUuvGf1Yl
qunUIT5/WdLKZB67lj70aK8BFyqmA2bK3gnF1QKy5z8u3uaxNodYTyyIb6d5SMZ7kRS6H7EbD3EX
H8mP7JuCwkAEhMbWdh6Yp7Xg9mLKwGjJlcyw7f8RczSGCCP0BwHQjiXyScZGod3PS7x1Mt00M1Mq
B+/pDKkZoBUTPYyTaxW+aQ/G5bdPI7rrdL9hAlM83LoYEWvjzCwQ+9QzJfrUm5qCSKu7vElyssvb
pnZeBEyBceKI0GfbcnFtE0KUkVEjietB+ZUx7cE3dD35PnStA6i2PAKo7jzGtLuk/0TzlrBKHtsX
yYGjTXmq2rgUrXYr5d1UKurnJkImzS8m0UwPWdoU7nl2OxPW4uoUvjJPy9+317xzAZ9HI1EJBx1C
Bnb9G9wiNgiWqfwMpp19Gb1hDQU0zV+3rewdGAr70DsprNBS2Lz33Ur2igYiwY0WMSWvn5ggPii1
HxGGHORCe6bgCVF3IFfGh202tag9wfDB2Ty5XtLdGW5rv69iIhtbPVR32zXFi+DSNaSLta1kMeLa
JIiiIuqMzRrGXpTc5wNU7sGJ04NgZeczyT6Fh2Q8FwH01PVnsu1ugE7KXKHRSOdzkhbOJXWoatz+
TDsXgGAM108HS6r+bNI4c3CBlMjXhhS5DzV9aP5yx6n811PED1dP+4Oi5M7+SU0O/D5a+Cxq86k6
1ymimtIqyiaiecesJHR4vWEKdW06ClT29g/JEdnKYmaWtoUh8fj0lrbSXEo7Xbtz23EI2zg3D/Zv
34oJM5dBvoAwNvsXtXnf0MI1iQTq6o6QRH9yYc7d3f5Ku9tG1w+IB5QD0sDrs5B7PdPWWvopMVPW
zko6rmT3o/pmdLJ/ft8SxBecPM8z4vib9VRqV/eozlB5F6b5Vq0W/W5ekjTIbTqct03t+EK0fEBK
0xeGdridRVhWFb0chkufmO2t+UbcGL4WKcmdkjh/G0qRmD7zVFSGdM/IC1uCePa2/b1NRV0QgiW+
WLamrzeVGAviVUV0Dg9YvUDh/FKbNaXLxFiXr7dN7Z0SbDCCFaIQ1cNNgVSNqrwskQw4mW0npNj8
grRE6+nFwZL2tvSlHf16SXmjTy1EOG7zIoZvDuMt79fFbWE4ZsW5ddb+MpaNFSZKHfnzJI5Ge+zu
qMx1QChTd946kz5r7KkX+Px1qoonnTkWnxx1XXwr0j7f3tA9S4zQlGEk3JNXcnXzutI1SXUacEOe
3zEK1/uYCLJ0RHPtgz3dicdZDzIhxJIS+ie/7Ysne/Zmty4EvT4UJ4qf3mCqD1av5v/EABoeUDcr
31qzMf7BhacpQf/Wo0FhbRtgAphEkSGneVqy3PCTnqbIWEX9nQfS4HR7K6XL3WQ58n2RlRWEHzmi
m/UZWtOtBkzJtp9JZvJo6C9pXRePieFE5663mvcoxiv/eSpjzm+b3nt8eN1oDAGqgnq8Md3pejMq
SUJvM9ehMtY0fCpnzX3eCCMUatUdBJZ7SyXMo5YhSWiwi6+XqqR2v9gE54D2det+RNnH1+eoO1VG
LGRvUffrvurCNOmH8PZK9xwA5Ea6IFKnDf3da8sjfIR25eqdsNcG3jwnpa96VXvgvffMEMvKWh0F
t1dqXm1pZmnZyL57Xpr/1MxXuDSFthxEJns3gpBBarLSnWBF14vpEogkcYQe2Wq27+syty6NKJWL
0ygVaG2rCbJIqQ8uxO7KeI44p4j1vBqt1TeG0M2UldEVLE6TDvt8XL2ft7/S3sJ4jNB7Q+Odetz2
K9VK4tFJQlVGV2m51FPvI9IpAuJz4adF2fhDnQ4Hl2BnZfLxk2hfiPevBHwRvlZrdVGgP1jDMPpO
pjaP3ZzOB6jsfTMSTkzID6Jws7Y0iRkdXVCvdzWh/GoWq/iiNc5RN33XCl1jcN+4EzAL10cjKQ2a
EjnMfaexlTs7VpbMb4fBPDiBO+8cOt5yWh9VNeBkm8WY5Vir2UAbznIy822lKT8itHyRrTceChBZ
7/pu/K7OzHfQR/eoPrPz9KDpSC9JytYjRbhZotYAiiijWIqvxd5jJVoUZc3cnv1Om03n4HDsGkOO
V/K6eIO2ndUWterOTGWbp1y892rUO6FulbSL1aGp5/D28d81xm7y9WDqEgFef7xRxPECxtI51W3z
C+fYfmL2KMMO1vSIXbR3TGCzsh4CWoBCG0umUCqkESL6GWXbndEkmVZ/YWbXUU9zRynPwBOinCGL
31Jx4XpJxaRSu2v5WGqHYmWz6MnT2FQiTBdnvCtq+HunYlqNU2unzFicx1h/PyLQf06pzcdBNxUt
ZEgbFe/T7a3ePcBgiSmkMOqFksL179JQ/FfWAYaPztP6Pe+S4YEUuRn8dh6iM/vhekjToEXnt4aa
p4Gdl017EH/vfW5KjKBsZCUXuvv1b6izFrp73gG3IBF4A7V/eMo6ez53k34Ya+94VnD46KaAy6Qu
to21tdSKBoOCBlXbxL2v+1q5LNbQBTZH7i/UAudAj1PxB+eZHF2C0IjkX2ltqJktHKUEVJgLe/mq
T0yu9bRi+F6S0PzBPaUeTQXOZXYbUKnrvewAOReoR+MUdNS5/UiPnP9yvSiry9B2qnm+fXr2rg8C
vRBa5QAdwAjX1kZGZmRxzOlJAGfn7wu3Qa3abJ3lD2gaJJxoMQAg4oBsPcKA/ItCBgVHbG3eOZ3m
/tsi7/Pf7dXIX7sJQJlyBk8J7UFZf96sJu5tr4sifJxKLfgRKXvtfQQdMEhSfWBw+JweZUl7B9+k
rijrD9RqtjpXzG+OPUCDiB94nX02SmB0Wd4P56GKjuTHd01RwiGwpgFKfeD6S9GaHjUmacDgVhg6
Jnojv+vGdgxrNzlCM+25FBrU/29qc52NznTqrvUQdTPgJ/Q2fQp77r/1TNNE0Xn2/GnV1jAxu94v
M6c56JXsHUnAemihgQfE4W6S6brPLN2i3XUyhWl9yGGcnMup7A+iwL3tJBcjVKJ0ySeUbuZlLlaQ
Q08Z2Ip8ibu7JVoYuw5E8Qk58el8+1TuPh2QiiWJ7jml3Xy6LK7BzLcxqKJWi6z7riCLDXR17Dxf
QZQT2dU2xj/PMeXjt/YaMzmF0Rp169uLrX0D0T9f9Kqdfk69qdQHP25vt+G0AwaA10QGtfnWAhJT
oRmy7m+WzZelBuMByPcPQDMM8KCEBtRJ5ofG9W7HSRO5uQZzfui0KHRM8U+ttspdrK1/4j4lJZLA
EQQS5fFrS0TkszXpQCPRH2aUhV12CBwUqsZg0pwa0oEiwO4polSnaQhrkZXJv39xivSxmhstl7Jz
Vpt89ygT3mWFqn/Oo8I+KE3vvXtS7oTKAQIESKtem1LhVSR9KVEyMElDnYz3VLkT9Wl9if3JmeYH
xU6UL7ePrvyfbh0qDxHMYbIJiVS7NqotVWJCpOEudn3yNFuN4+Nam8pvPaGeGjEeoeJ2DRKNkDg9
Q0Q2GxoxYMEt6xlNO4apIwCieT9aB2LPKIzkr6Q2jhpEu7v6rHzMyZB2rxeIQI7iLSodtpgBhm8L
o7e+aEo5nMfVKNA8aVM16BG9O4omd2/dC7Mbj2DBbO2Z2YSHnVQ96NKioRHWHJH69jeTtwm4C02N
bd2/NGxFT6SQQ0WiQcZpacyvtdCYDqC2MOKM3BD989snZu9GSLVsJCvI2fAo1xuad7kYQfnQskxM
+61YSiOMJ9N5k7tuehB17m0iWFBoAQRK9GY3pmKVASMz7aeTNaR54pcqOC4frYTDPG3vkFDXYugS
8StkoI2hhW5TpZXw28VYM+Wjtvv1HGlT24SzXjFovfDc0Bva/u/bW7n3DDtgYAlpAEyRoV5v5QCm
J87JrU4JVJZL5vb9P2uXgcVIUuPRMhT7bIObCNCU7+C9mt6Bw9lDfdN1xrfBy6Re8ioDrwttWkHg
0GFskbWDYFO/txJG9flMWde6U7eO01NvNkxFN4cJ4OUENH7ym8E1kQlx2/qoR733HQCh445kkMeY
uesNQSmbj1vIaKsujCfw3PGZlDk/eb1aZf7qtNoJVaD6YB92rYLd4B88ICDTa6uw7Mdp6AkqM0OV
FcXa+JXlc/aIgOP6tk4pv0GvPJIW3d183hUpdadKYuPm49OJYqoUmnqnBMTXGZU2EYiqS96j/uIE
Cdjhbx4YvaeKx445EKpNrBClf7kC+a3bp3Dvlkn6EScByJW5DRB0J7FHpuyw6WMSXcgVkKhTjaMM
ct8K1Hs0hCmnbplOylwA3R1I4+1pze4NfSqe7MxSDpyTdKvb50wK2nCGaJiD6bj+lHOmGEYn8wNv
KgRVF9u+ZHM+X6ZMX+/7wan9OkL63s4a9XJ7F3dUrmSLHBIVuQkQvW3a6gwaSrRN7mI1H97rrqIG
UVEuX9GDn4ZQge09XPLc0Bt/tNzpicmmORpu8oOXs/XebLXsCHa7uxl0PBA5U5HG3AoQ1lGLrINw
HGKXaPlhzKqeAvZymdCiN0jbPphajAZOZ5hPSJIeaQztPU3kgZRGqWLT299cZSYFa0a8ylkHUTlk
b5VGFKek0pV3sZm34zc1ic2j9e7dY5lV6CoVHDku8vrjE1ullphY7xRFnvVG7x3ng868QvWDPrf6
+3zpu1BYrXGQzuysFIA/DgvQrSToypP/IkTEPS4ZnDKU0x0te1foXF9tLcufolP+Wq2xOjC382gw
zYB0lPkYmlQGvja35HXeUoDinA2G/b5YOgYKQSz9bkeVsQTL6JmPKNZon71KzohflSN96b3lUpp5
JhpwzLc6nUvRxYpemK5sxUaNr4zIFvg5BdTvazd4MqRy158Hd0tGoZtrTfaNxIWUN7Ne3a2uXBBc
6XrnNIsm+SraUb84Ux6/h31j/0zzofQXu29qP7WUH8Zi9Cek+fUDN7lzm/gNgHEQ8wXdve12Cztj
usK8UPF0qvXS2Q3aAvDR7qLVKX3bhnoHG90pz3lXZgdebSfkIn2jpw9vhiRrq4AxlJYNUBrTS5ku
H9u+cb/CXHXvtdVz/zvYanlaX2012Gk6GrJfswXIlAYljwRxk9PoNdlbwgDvl8Ps1TnwEp0Rs1Gm
6TXRQN69daZYafxFrVT9nMb8Pr9SM1GHKU0lBBVFmeDqOr05+hD7v5CTQOmAh3PbObaVISmHPEWG
N3KWgpE3fflE9di4u70Te2Yol0lECP8yq+D6nrVWXap1ypnToiSpT0tag5Zri7X4dNvO3n1it0F4
gS4gzdxEH9ZQZ71noEsG3CuPA23I2s+q0CO/J1lB1yX+eNve7rqgtqDgwFhr/OX1ujQjrxbXJahO
3aX6G7SB+tOxhyOsy+6qJPAJsDFr2qpfi6Yy1cVBxalc1+mtWWf0PJDgPrWK039AruLoiuz4frQJ
TO4lZQ5gExvfX7v0/LJsdk7NNChFoKK5UZ0NK+njIFmHMr7UGuD1kGHQyV+393PXMnVq8llH/rF5
6OzGtRZPkDu4Sp59Xswo/sxbwcHUG5t3v9SoGNbKcrptde8VoM8jpWPoA74qFo4tQbiSEbQ3o2cM
AKNW8abJ9fgdBD5Yt1pmKO05TY3kV9KlXhLQel3+oBKDLDWwAynDC75ts+f2qlUIfVMzN4XW0mxS
q/ibV+Xe4ptze8Sq2TtQlLGAAIGUZYjC5poIzxoI4giv+iLJz8zbzP3IXtqnKo5+rCT0B/u791VR
96LQTOhE92nzyrrGNOk0dV04rsbTGhndXTWo76ylai/eAmi9G9ojvOe+SXJd5ADIB7bElahQ7JIC
IbODkBcD3zS1sOF7d0GlcfW+13ZWPjIhyTpAIO9ZlapAQCrYVu7qtTvQC5exb4lKd8mgPFEqiRIq
Vtzfx2vm/bCZZhIwF+pQ1GXva76wug2WbSSFETOjK6EsQn3voQB2nkt1+b5UZqMGhD6T7g+DTh3D
Tu23ij6Y5xbdxpPWT6uNMBMoRztRjS9so/gUZ/XyliEC/fvbd2zPU6KtJScdMQ6QN/96awxliUVN
E+KUzPF6qb0qeiuGubnctrL3uKPbLS+zy1OzTYy6JVJzix7QiQkIIJjLygzU3FZPxHD9+fdNwcag
wkh7jbq4/CovIlVNZUqT1xOpat7IMGklM/2MCtgF8an04P7s7R0QBYl0RND01eSM0iZIq3IXSG9W
5GfGUSnnQnfGg8O7t3eSgPUM3KQaJX/FiwXNWc5AbENW2crlF4C8+E7v1u/Ugo8gJXuGSCeJqnQ5
Yng7Za9RtaEpWtBqSkfjLMqNKTAr9JzymGj/tz8SQ4pgI9CyI23atriqNc+KUUIda0ihjyji56EO
7jyAqtgdhLQ7qyLGI7xhC8lctnoGpp6bcNgBz69pGqFLP+TnmtL6jxX9+D8wRUYOJo4mBG2CzZeK
R1QDJoi8RDlOc6Gwn4ROiqqByLSjiu9eN4b8T/JwJHYFIZzrU0EelGh51jinIlPri6a3SpAyXjJc
xnjwK2rMwZw7bSjccfGjJYZOV2rtJVnnyk/UYbkXlVUcIGp2/B0NL6aYSglwmr+b52Rxq6LTK5av
Dml76u0RBlatER/rdhpY03AkObtrDw0QeqQ25Oht8MqTzYC0FnhGMikK+FHNWsOlm42vixEZd1HS
6QdR7N5R8qgxmEwzh6W9HZAxCAPZw5EoSJma6VeW1fH9RCQQTqXXHgB6njs8mxSFIpIpi8KazIQ3
m5lPRQRojydL0erRDuqerX2raJ1AhYve+gfGRdv/pbrohpOCO438lcgatRc0q1r4gtk8+otFwnhi
XgrU40k4zUdiYc0Jk7UrVV9Y3vq+mcA4Bs2qj18yWBCVv8YFDHf4OknnF8TySVCaSvU2K6TiiKoO
ve7HMWNCftbarFo+E+0H+5wQ1McQbtuRml7bdh+KtRl+6XNXKH7f2MiYLUultoHa9fUSGEmbf5jW
emguSOkZapg1QldOdld2n7JMt/5d29r+mJSx97FLom49CeTGjnoKryNL2cNjEhdzFeh7b9lQ5oD4
iKWNwBNcvflbtAsTc1Krv7SWVV08B13OxiO67bNI4zlUP9/2fq8PrrTO60QIJIVWNk/UwMijqMnl
3RVR/Ia5Db3wSUetN7Y1CjOYEt39+QcWQRYxBAz1Yl7ga2+RL5wbzYG07OKQ39qgQILFNur3mpM0
oWh698ATvg64qLOSqKAey0opalzbqz0r0ZeRNl/PfDc0TJL+bOhuH9TMBiCD1pZzBm/qYFtfX0+M
0iFCYRx6LzCNa6NensWlgdc72cIuvvZrqlOLHK23EcjhgzdZevLr24kp9H8oPFJMBvl5bSrOBmVa
IvLLhMsYlKkSvYsz1Tqo2e+dk5dW5K948fKnizGnlU31vFkV56Foq+HJyY0iSEbVynwD/aM/+Wz0
oIDzQbTh2bw2GLlaoUx4eDLYvg9rfS0CgOXzpcg68J6wXO8zJlH+dizAXkoQpgS/yR7RtVHYm4YF
pYe+VJ+Ij7aZRv4QjeX7qT0kp+ydEKTA4FggSUo1YpPM1e3QC8Xi2g9mhVqJObYBWpK2jzrMkarx
3g1gUrIURkFJiaf6elVkFlL4AoBX3DMzuRotL6ApF31Bor15Y6+T5dtueURt3zswz6xyqqZ0B7Zh
Vbq2RrfqbGUKeHC6zFrafRgLVw/RCmj7oDUq9Ahue5bddUoVEV5FFLlc+fcvzqiaauypC6CwbVP9
ngmw4wmuYvtULpB+DAZwXNAlqC9/YpSUXBJ0qZVurp/ZuykaSMBeRKHWkPf774NH3J0oSh8oSz4F
eaUdLXS7t7CeJTGG0A6mN257c3YQmYGhmOdrSCW2Ook8Znx5VCVBUzbzSS+99aA0t32inu0RtEIF
wH8Su15vbJQLT13GdA2nvO8+yJ7TJcun4XseLe0D2EH30mSx+sFr6yjQtRaNn9t7vLdelszrKBV3
XnlTpxnoZNgz63WS707WzR9SaOW+bU73pZFMv25b21stRR7mYeK/ARNvdrchNV0TmkthHOnMOlra
5CFrKrU6N2JpP6lKAxdPW7pv0TAXT/3s6t9v299dLT1i+LVQ44jgr3eb0X/K2IlxDSlQuEhPWPnJ
TPrijT1omq8swxFF85WMiPy8CAKiR0Yhj7a8/EEv7s3EmMUxMuFM5n2l3a3T6vyUSdlFDL0Wmks5
nZRG0cNhadVHU8uTTwmYtYOoYOsO+Q3cHQdAADK3wFA3D+ZMV0PwkdfQLLzlNAGjCDIrK4IMjlJ4
e393TXGSyA9AaFG3v17uOsWlXtM0CdFGGd6aSaGe+0ptvoxzdcRz3DHFdeGSkl/Scd6iGdc+tVwh
GPcBrNH+aBslqcGUZ49lrhzs39b3sX9UTFCk4i0BV7QdGzvGmQJ8I1ZDvbCTk6Ku6P/Ni/IjJqx/
myE1afiVWYqDqGBvfTZJOqEp//BsXm+lQQVUrxg3FjpCdYIIFRo/ogt632aHcwf3TimIIu4F6Ak4
idsVRj1LtDRlDUdPsj1mZ14oDGT2XUnj49ti5MW/q7s4iPFa+llbG1dFDAdFxgNftLPRUg9V0nLB
yLziajD5Y3C7XlHDPp++KrGpPFjU0BBlrZZzso40aHo4WwdGd/aZ+FUWkRBChI8i//7FDV1Lq9DV
ItZC0hPtosWxck6sOf04k/kevGc73o9kij4CkAFqv1tKXVlRedfsXAsjrXVDlz8urobodFrqS9ga
zfDkuUgkMoijOtXDnB8k7q9XKoU1YA0y0Vz6gc3lNJR6VhWr0sKO2SanuYyTv2Ov6E5LvK73t/3A
az8r2c4kXXKqBHWLjdtLyy7rmCGihSVwpMApi+FhUPX1oWm8xjc60X+5be/1zmoqAwrAhOMPJEfl
+iO6bgebEKH0cIYH5nfqNN4Jp//XGJr8vaXVzaMiPO1B5Uv7a1MVp9vWdzZWylsSbcLFp9y9edX0
qIji2hynEGX46lFJk/9Kq43fOyJXz7ct7ayT6AQ1KqocjPzaqlIt9rC4i4srmjt9DmtPzz8ivr/c
x1ZFwXvpxWMdM9lS0bP6ZGaTd1CueOZnvEyIaIDhaxFn4aSCWd1iUoaWzryoxiW0cz0xLoYd5apP
xqcjWm7HyRtBMcILGNOl/+s2mpjOsiWYBanaZx8KUqfyXcc0zsxP9Nhrgt5Kmecj2SbLY0+s3jwO
dtlTw0KsKr0vRBZ1ftu6VLpyZ4guRTlVzcGne+1yaE7QIaaNxdroVlwfHLrjrRb3Nbc/cuuL2blz
qDWq3DzqJkXcpHjDqLZ/3f6M+1a5gbqUU3w10KjsCjStVaym5aBfYNlNl34Z5rfeUvX/dTNpezlW
yT+3je6cUrDGrtT8REmbwsT1Uu1JqbyFaQqhVUS9z0AN496xqjmchWsfHNNdUw6tNBfZQZXK5bUp
8H1GZ/eOGqaiMS8NCOgAH6wE6EiWBx9QOq3tiSR6JifBDticjSmElsuqTnI1LG03D4w0Wy525Ka+
qrj2Oy/ylNBOu0fq9134+9tJPEd0B84OdMEmqpqYorY04P5CdYZOaOt8TS1xGOqmWfHBtdt5n7lt
PNDyiaJ/s53B0ODRAc9kRCCQau6B131bVq87lxW9jlyd27u+67uH2QAV71dd1gbgLfuD9e64dG48
2TuYePKirYtNndiGRtlxfFRmXGdDOTykY5b82wEJe6pbxF0OHuYdg1JFRQr5AhACJH99iAw3jnWj
bZdwMOf6c1xnVLjjuLpPmQQXKqSgB/ZeX0rJbKShRORCr3Q7ayO3qcfReVdD107jR6VyB+BsRoQc
Q2KLc13M4+dFOPrn28fo9fkl2JHD8hziHjqX0uO/CD/MoTfcpGZbBwBHgSxsMYFeqb4mVVc9Qir5
UdUSeGYpBw3B11cUX0CXic3lc5J+Xts1coK6pePF1C3hfcj7nAZtnhYPaV4kB1d0Z2OvTG2uaDwP
ZpbXeAPPzUoAbahUFrHlvlM7YzqvUdMEmrH2BxHI7vqAGamwtaWg2AYaotbMQ00avqZWm9nfIK/L
n47FezIlpXdwM16bIp/EyUldOLjM2+h5auzY6sXShQNxX7BQKHqz6slHs3GU3/ar4CM4LiC7uYYo
G15/NAQ0Ult0K9C/qCuCEmXOcy1c03dSRfl4+1y+jjQkFANfw52Xshab16JJkUSEt4YpRx/um2ns
fcXpyrM2ZxRDOI/+UjEcD80cyO/L7w9aRWtINdGspfIDDAY23vVSp6Fca0Zai1Bd0/a+r2b7azI6
hk+xSHtb630VECSJu6pohg88ouu5h0h5GoEbFEE80/E48A57HxlsuybjWgnr3ngjF2HnLkIhPSyb
dUKwpVS/0Byh66W5R0PZXt8XV+PdJKXFKVAy3RxdmwnQpbFGVRhbRhUgZPlzshvvIRt7EdajsX5M
lv4Irf7aDUmbRJYyfpXx5fV2q4UTtQXBXZgrUSzHQOu+rYzLmyUvhlMqJwG2y6KfPZEcTZR97ebR
wUBmn68NtY0G7rXlFYxjXFZ6HdZFYhG5atp9k7nzRRmYhbgSKH24fbD3dpf0El9PyCBxrtf2iqyK
6l4z69AqJzdMVScPkAJLQ3cV5l3W5X9RzTxque+tkaIi5HIpiYnjvbaZE7QT8ql1GNWzHmROm4Az
SrhM6pwFce3av+38uDkv7G38xGQ5wqtTrQ5ns0l9vW2cN/XSVxfVbeyD2GR3aRS5mNHAw0lucL20
WslFE4mpDs3WHH1EPykiVI3yLkcsA3Vi7/creCyN9AdRXgIR6ELX9pZaFAk5Cls55/Gdm9e/xrxm
CnGHNGU3WN7BTu7di2dUAaMgiJu3Hlfodmfk7lCFCJ1ZX2M6/oHnpOmpZvbXSbSa88YSXR7kmVEe
vCpyIdeBLU06NPpZDAJvtBauF2rCcy4KKDthEiXiHdz05ckux/ygyvQKYICffWEGRMi1mbhpjEVb
rCqkrZ+i5tzHJ8PsxJMbxR8iRhM/JE6ZhAkg6aCL4WUlGbttTsP0xBy5nrB+Ng9oinsniv4QoR+9
N6T1N1+4cxty7d5BYX5dprDN+jZcBcPM1Xadzm7SH9Usd+15hAgQo2WpdHOCxWAzyhRSTtjpbv6z
VEfn70bXJzUYF1HmfpLW47+3XdC+RZIWXnBZWNy4IDsTPWk6n3Zuhel31PbCIY3as2YuMVB094jO
vvN2ITJkybIasiGkudffuF9M8L+2WYVa6eonhiC7gbt61X3TtP3BedrzrrJMymNCswi+1bUpd6hn
hEhcPp6beG/MaZlObVU7nyJRTk/If+HzlgHw2+0N3bGK7hZtKZRVpZjTZkNHipHOPBp1iEquuK/n
UbkrR+CyNQF/MNS2FmR0qw6Mygu4uaBSxwKdwucO1VbpMQOdm61e0Ya95oxUNMzoTV6ZP63RGE6M
UZkeEkuPnwfVPIpJKw5uyc6SEXKi4MRrQka/VbMUqBGtk4GUmTZFQ1C18AYmL0YQXR/zz47daUFq
6keDHl8RvXilUSGiCGRIDdtXG11VVNZso3FPAIUbO6STsiIL3I7WD2Jj8z7ujWgJS0bHvStncMOP
S9ZHf3t1nDan2VaUg7dnuwfy10jviLwUEEAGuV0ftsWk3VnmuitnTC73mRiGcO3aLLT6TtBPQ8U0
qssjWtbWL2OU2JuJqFRugARs5UNQg1WsJC+ik5Mk1Vd2u/pr6Q6Z4dvD9WwFABKIXUqor0B6WuRR
AxvLCAGc0njSFcX8VnqeOEVGPNzP3VichdFYfp+m9WM1ugcOauswpHUqmrJGbErdAbnxL5JSYxgs
RsOb3ikemvUpqYwHI1bHh2aiWH375u5ZIiKibgMQQRJiri3NXW1MiFKA/SbrmXyroiTlQ8dsv6nV
Wh3AOXaNgcWR5OlnktPGWOtZ07rqwNutNReBGdldMNEZzQJDX5fPt1e2d04k/fb/jG3eb+Gtw6IM
IMq7vmmAPLvdxQEmc/kDKzIbpDlCWLRtKVT2YmjRKBG3MGvOeiqsu8TtnY+3rexuHIAQOtS8E5z/
641zpob5quDmT8gclh+iKf4CHm44L0zkPVjPq1KXPHpSHBNsDwnoq1YUSheOnjUGBFZQqhREjeJ7
a1ZewCMyPDZdogVthGo2MrTiYnSj+55A6XfR68+/4RnPAbaJmukmIpiatkxdAT4fvcj04X+cfVmP
nLra9S9CYjT41lBTj+l05huUzmAGgzG2MfDr38X+9EnpSqlLOTrSPhc7Oy6wefwMa5jDNmB+oMgJ
wtZLEXBvvfFM7K7cnOdJARZF9gXCBwDsCOnnBGpDmrjy6wbBjAy26PxRu7zpEUnLMhwPHkraK5t6
aUGk0NtwEY1TqDS83lTQWsq6heoTJtAl+E4K1FK87rDIVuLdBM1Vz9ELhwirAUYFIVCkWufyDBMX
Q2NjCtFgE8hjOnTTTRUvZJ8ia7/yLi8uhRsK3R+EFjhvvn60vpwE7V2WFWXo+iKIBp8ptKP3KgbL
758/DfRDN8HujWcGqObrpfRMUAWICU/VKHeqBv4ygAzwFGgUQm+vdOFKALEZSjdQk4Ja0HmSYxpv
CuD9AgWBUZCnZQrHz5gH1yCzJf0HlLHkti9Xnvvcleh5O35l+UvvFBbPuI8AaQSa+ywGlOOiANsG
UrVDZ20f6FEdXNbqYlzml7cf9ELkRDMNLVj0naBhfw4SqeBNlM4zYhrtwG9WsUe/hi0drlwGl44/
oGj45kDp3dBFrzduID1JRkiyFGZ03bMZu+pU82bKY22zY4DRXf72U13aPqBAtykFeNVQ73i9noXB
aLomGLwKPdnDMnDvZ7cQ8eQHfdzAwafSBzJl/X1JrPrcp5pfs135q9TbIsymj7nxXfEB/tVqrh0l
aPTSAhR8n+9dMpZ5qax4AbTc/zhWQ79vAu50YQYSzzC00WYHs0P6jHFuB/cfWqefasqn/+FgpSit
YRyw1UN/CSWUGPCZfqXQfF2jPfgzC8siKA8pTASvfKwXEsZN1AvMuk33+y+wU8z9rIEqBS1WBe0B
RLqBPi2VzQKW8MQ+DI2OdlYl1w70xTcPuBNwztvoH4iO13uPOBtlGqTrQsiq/tiosDpCtGp4VBUn
B1RG0rFoDjev9MHnjPtJ/7E2cGsH6n9a0d71rXzxk668hqG58D7woaGpCXwQbp/z7obgsbC2VLTI
xkAyg/d2XDUWrBY0OofAyJqNcHXdv/0lXIgkiM1wGNkanFsX5/XbSAbV8hbT/AKsyhXVQmR2Lkkm
GAnPa/H2Uhc+OjRPgO4g8InB+d9+yh+JrEuAVg863HGu9sYdbLaBeyB6ALm6NblBmXAiov8Yq07s
uhValm+vfiGQ4ZiBRok4hsL0fIIluTYNoRUtAFiMjiM83FEruupKYLn0OmHiCbGPTV0GdcHrZ4wn
skZli3sV1PnvfdLzjxxn8BY2qdeIUBdCJgBXG0xw08BFovZ6JVUrPvcd3uEE5FouFRRsJNRV83TV
m5e3ao5vv79L64EojwscpSboqGd3q1+rbvQjTYFVMR246u0HDbf7g6dknw9CXBsl/zfh+7OixwGB
3es2AYRMPxpPZ8+nJ95ik0Za2L7q93VVT5BkTnWuwnC4WbS3HiuVTWyEnSTbbH5ZDdHcexHh2FKn
ydEm5CcE9sJ8Jmiiw3vPXXkhl7Ya4SPFt4MdwFzm9QaEFthUSgUFrbKOcJw5eRq7WDAAF8vd2+/+
2lJn70Lg1tRdj6Wc8LtTE6QdhnZR/S6BFMWVj/TCZ4JcHykvaIOY955HoYpXtnFQ/ihU3PJDvPYY
+a6evPKZXDhMqJGgHAn5Aah1nStqcEB+zQCDUKi8etjXfs04S7kOdkPswFsyGfn99hs8bx1v4Qb4
h/8abj6gEGcFICava0kINKtKOO1+DDL0o9JS3HtDvXxZ0P57gNiCYf1aiytPemHrkKWhzfcfQge0
orNTIkkXUpfgSTcHgwxaB4ximP4Qc9Vd6UJdfMZNbwkLbgaB20v/I75Wy4LWacjLYoLozi8QMKC2
Vnl+r6AirZovS8LDh3T0ytOozLh/+/1efEwYCm/UOKBMzskum7lNlEIjBEl+E35SC3BGS5aUglE5
XSMSXVoLcW8DX0D7GFje188pmzRayEwQGbIuZHBCzW6atr3JVtCb/v2p0HjZKkHMlJGqvV4Jxgwz
as2hhAxarbwd2j2AJtqpkzav2qlerlxRl+ptgB42nxAo/mwKTq/X85MaRsRZVRZukmhX0i4xX0nY
WDh+ZT7z1haUnpJ8Wo0SMGPp4rzv9XDlwF4IAPgNG+QCFPWtEf/6N1Qlj0EE6/HM8Mz5DOVn9VGh
vrjyqBeSHXT3MR5G8+4/bt/rVXBxepLIFI27qfObXdZVEsw6MGyUDYoY4kLJ3gt08K++qAgDaJrg
jKKlgYzzXHXRD2Xb1rFfFmswJl8T35EPjeMf/vnUvFrkbBdpU/XrEGCROdIlKCf42EJZ8X2nnPv9
9lKXklmstXFsodwO4cOz8NLqrmzTyJYQIV+6m5bPdGQ2NeJjGLbr98Aj9c3ize1Buaj5xMNmzgGx
G6obnY2yY8YHGH6aFnntEG2PeHZ5I1FA9wSNYGDCz4ccnqsiG69BWdgqaA5o4c57mORtxkulYkJd
k1S5dJo2hTHUqNuk/rxqyZZgSmAxgOVCXpUtG0E5sgxtsnU6YWKWvZsndKseAKHQ1/KUC8EIAD4k
7vhe0Ln5a5rcxzMFU8MrsjIGMAnS98+1EgqmWe0S/3vG8d+cHBLiG+7kvPPnealwLjJwaxeBzHWr
fLSDa7VzQVef3j5YlzZwG8n//6XOokAAcn0mtfMgrdVFhZip3UOedNpTz5q8R5F2Zb1LrzGBwhlw
JhDHAP7wdTwIqCqdShYPcjgKk/IyiH+G9fy5Cyz59PaTXfxktlY6RHVx7f+FMZ/SipsgxI4tVC7f
1wj6oCzyx+9WQZp4Dkn4vJXt0PQVFYNwRnqC5knMlA90rEYnCX3IWBVv/6ZLb3sDvKIXF4Gmem4e
HpXGE6nne4VOKShcYB5OjwrubKyHvsMJtF37r97sWyBMN0wPqk3U++dAj0UMyvMX6aEh3hpk0ql+
ie007OCG9bDSpPsfQiK6HVAhQhMX3aSz7a1tiYFC0OCdZ313bDoLP5kM/Jd6879++11eOkkpWD74
JoEi/mvoiZS8bV2DiAjSePlRNPILACx0H6T8fzmzwGCCHIEpHPKts9gb0GbtajJ7xTqH6Zdlqp7G
eHRFXYfXyMvb33QeToGuAJgeqCBgT7dn/iOzW9KqHRaK89HOoS6GNtas9OZrb+7SKUQrGNQkvLjs
L/14lJgrujz4BmOyjIdMO/cZ8MCSecK0e96CMP32Tl18KvSEQcEAaDg9r8g9P7WL26QabSv9Yk4b
9WSXBoD0t5f5+0CgkAGaAJAmkLn+6qv4K9QKe0ga7ZKKyM9iBIA4H/pFPrXVOugr2dOFxZA1gQiF
ywj/d34mZhPOsN2UfLcG3ZpHhtKDn5RpPqWhu5Lub8nn60MBiTK4LwCcsemtn4NFBsgNgIER45ty
UfoC9ho/9IPzNYNvpD1VwPEeA5XYhK1JTGdWRou78lX/vYH4BRt5BhyW/1htr48lLE/CyinqFcHs
xO1suuCm6SGa//b+/X0st1U2iu3Gbf+L1x5NZtHNKDiwNxwCVF7dfYWsqGh2lRq8D17Q12Hx9ooX
NxF5KeSPN0zIeaOqXAbYMrWGow010lOz1iW0IFS8qzDj+OcrHQ/3x1Lbw//xZduFO0njke9G2YrC
JL25G0qUTSEn5fu3n+ribhFI1uPQhMgjzpoIsBgIs6ayfKfnDMbTgdbPPqfd//BAmCxtsX5ripzz
mqyKaU8qSL3KeqSHKhl+8I5P+zqFIfTbz3Npl9BAxph1y33/Al2MZbRG0Vxy8DVrfiJB6b/vh7qT
zK/Rwv33tYD03yi5uDVxh73epiCrG382nlco4tuiAqjuqBc97wiQff88LoOyylZ0Yo8gB3AuBxl3
0VAtnqm2Vkh3XHnEj2OgYDeVzNdAM5dOBC5kgHr/a1CcG8D4xPFA2rDagZJqdkbPwaZmp/b//u42
eYOtzw/A9DkNNeZ9Gpe1qnZubFPQ/olhBJ4Gp0jxa9H3QqjYYKRoMaPHvDFFX2/TNNPKYcJf7zDu
53cGrjr7yHPpTnWdOACVRN69/WgXXiCIIOhkYQgILsY5UBcA9DYgKqkAcondI2x0+AO8nKMrAfDv
6mbjJsHSAlS6Dch11miMPY+raKT1TgZllNsxmnIC0DAI9433Lmx4vauRPl+5XS68yleLnkUL3naK
T1Va78goJcAF/fSundvxNu1W95INs7nCh7zwKqGvDN4FrjOMo8+9O6wLdRhyRPVO6yjHTtITxB2v
WR5d6LBsqnubdQdU6XDsz05IIzfZCWhw71Z/9XYlzXQ+p2O5k4gmOWm88DT1PT8YsENvsOFwzQ5b
t3v71FwIXCB/o/ZIobu6+Zu+PqX0/9nj8Xa3JENViFVOh8x4JSaOPf3y70uhukYsxv0MOMPZLgqN
8Rv4Ac2u9LvxNMxezdZgWHM9ZtmVU5rhV5+lI5tlF3qdYJlicrj9+z9uMpD6wk5WAsYZU7bc4JiM
TzAiaQ8Gt+mj8rfWwyRFjTyvg3rC24954bBibYCD8D8YH53vKsRz04AnXbvzuEd20TpLBln5II8U
LvFwcNdEQS/t4J/rbV/sH8+qeNktSYz1QBjWedY4mWc8Hm9DG4krhfGFjx/dnQ2GAmgj0rnw9VKZ
64wvItrswrXyv88dhvxzLJonVcdpzwQ6gd9Q3XWHt1/oxQdEgYixIILOXyRai28+aSC9sVMJsJP4
c+IIwEhwQ5WtrjzgpaUQPjfNIkycUUa9fkBfb8WIotg7V7ui5E39KfSAZxghv3xlqUvvErkPWNdo
jgOntcWgP7ZNjp0YNaaNOxg99GDKKrnnPixRqmWKH1fXygMBWeFK2nXpbP656Pb8fyyamiTy4AiC
7yL1hxtieJAPtZA30tr6JpvMNRGc7e7BX3n+KWLKCvr6JviJLuvrJfXkNG/LGULGcBqYIoZIFMDp
ZYC3DNNV0EG6pfTLKi+jedE5egxUFZYrGRfe3IQFhzPGzCKzzoSpxlPPAboTJRQdIyWZcy4+dcDS
qbwHS2VgKXC9v0ePgPXZLzF/WVIgjvOUzrRjWlIF418KxXI2xKmBKRn8rVy+1IvqIeBS1VinrmZ3
BLSxH3DaTPRtEq3qTvNUZq4IjY1Mbgf8SSzUQnGu6oBbYm4c2qOftJ3Ou4GHX2qIeI6FMdXyAIYp
bw6WW+9bsiT02BPeahbMdZ0dOJ56F9oa+HkjZxvmyE0rvYupqeAFAf+tYvAaDaqEHgMMEPEKT76W
vGPgPUMiyVEwqJmGhsi9rqv4dwMNtjE3DYScAcWfBnXqYfNdsUx5XsNE7a+3U115ETj3TeOfPEzW
MP2ZEP/ZIlHIHMolE88TD6CJVHOeHtrYwP1LZwP9GYee/oGRa7uVBkbc2Mak8e2gsrpiLiSTy8vY
m07tEKngIVuIf9cS30W31bzyT4gN4dO01u5739XiKwQsx+8YrA0T83TmU/ReovaOSnS4dqVOMMAt
E498D1KEmHxMM8f3/ohoowN/eQTKahwOaqnrJ1+Dj5S35aSOMVQpIFVpaiLyKZw6VUwKupXMB0Gy
Yms3ej+U1zcWtsFDGWLi79aTGiIxMgqi45B7UCB4ZyJMGo/rWgqXG2GjdDdHaY9+AOy1IG4czwAB
aCgJZAy8evMpqHT5ECytqYtxiM2XpvLmDQnTpjzP5kncK0StX2FDw4XVAzCDxwlgjxffuqrNlZyj
6D60vIERBxeQ8UqytrdFUMvuM/y0SpkvdJ1uRs3NUIChKE9T1JOYeX4J2s6w2v6jmDhkNrQqZ5OX
RmEnuFDwLcEYJf6FPFdggghm0ciI5fNnAl/28qbDYj+Aqo26HGrRGDvi5iwThjnc8uIg9nDb9or8
hNgGgDAtLddh13XQHNq10FBod1Fq5TtNIy9l2qejzzgx1V6j6E1ZUyb2d4ga6GflU3fjkrIVB99b
ww8m7WDA4MmeaLyT0s8HCWMVOJ7AMBevlddLng6CcijherXe82qax8J1XVDvF3/qJQQIw7bLIXgi
l6e1blayE46TDuIfktyNwtmMISv1v3Pn9+i2A2xzclHYShYObftjUnDsYkvXebBvnvgLeN/Lc2JC
ZFhxMy9BLlDo32mNgUAOPk8d//DTmqbvlhZaQAMq8qmIU2VA7IuHWeVruUZND3tmOVT7pYFOInYD
F3De8wkDMWsJnCMxNqNf48EL4qcynCOIgmsDzAAzqXPiNIXBADUfT6vKMGBXk++dhYnDfkiJkL8x
QATQZwTt1d8NMqSPNmis3+exqMo4x48o5Q2HDGTL6tRU7oG3wToxzMjcXTq2XgzBRQnAgfPGsfmS
eDHGLXPQ9w6fkpeewLIfJ2YDX+s8FWWpP0xzHC0HOXLbMuetyS+4f/F76POQKoLUY7C84y0kEnLl
tMdZNriZK5aKrv1OATEfGdQlbfNoIIudjUyqtAretxkSg3wlTf1xsIFHWRrXUwu/n2DCHAQ6A1A3
GDwHuISejSwqLqKIZUu11AcaTfZzkvCSsLTlWXicV49K1iqXVvtuqedgv67g2u4XqN+GdwtY/d2v
aQ14+RyNVa/fy1LGzyvAapB5prGRD0kThvW9yaCc9VN4ZdDfgu5Iq4fUn0X4BfI2YXafTUMbFMi3
vffDUA0CAYHHBDAPDa29iMxhlMdL29QH7ZP2FxWpvUtc68xRBQg3+3SAotyRplJ1B1XbSkG4Qsk1
70lDsIm1p6FzTZw5RFXpmn3SDuCjdmVqf1VB7Uf3jnTd7xlWzisAt8QoBLXehvdNt4qPgzeb8oZw
MJ+KgdTZ+9T6QbdDZ60b90ts5W9i055gHFstHz1jJ5Fb7rz6rjL1TPYUvycqVkvhRhMvwcBvfFJO
GZuF8uqj8GKI79oM/H0IMGh9G8V1wr8vZpJNMfbJuhaxEMPAfKPb8L1WdV+9wwFUbU5MJDyVdz6O
20PaTgQStHUK4KlYREgPZGiJYs0YRwYsJp6m7zHl8HyVE227ci9N7c3FBF04SJLodlz0XuBh1P2g
OfAxfm1b0+VgtbqI1aMltyiepu5IpzWl+9rvYIsrvNkipy7htxPvMq5q87OOVv7VREmjc96rLN1J
m0QfReq78a7hYQbbTAo7h2cAvkhT9DGBcDxEDW0ENGMWVnadIV5A9YrsJKtwm95P6dB5AB7CgZNy
SPNUM/0dRKLyH4UI/OlzUHq82jViBUNrRvMxifak79ZsP2rixAZVIeMOQm2gzGoDoah077pgUV98
Drkvj1UYTLZ7T3sTBD76GOazB9M07cBioO+aX3A1gBIa7mfUuAr2OuqA1rQzH4jnj0uuB1UhKkJA
LChc2ktg5qq1xZ0XLZbikw9ktG8ymyoM7sdxYBLTWcfSNR38b7TOGsk29YoIWqPzQFE1gHSWI3r1
jkGOcR7yGerIKEfhPpHmftgiAhgfDh3wJ6NmuQMoFoT9ZSqrRzuRbtlVtlyq+3Ae5O3oCdEU9ajE
XUBbrzt2UPr088AJ/jI12EOIvmStANIO49G8qVVY74wwljLAQZKlqGxH5xsTI8ixNeRuzWcx6y8L
CM6PU79Q4KfGdC5z29fWZyVQzaeZcxdDkq82CG5TaD7bqaIW4uKER6yZzfLYTybxDmDuhDxfEFI/
UTfCrQEq++IRGqgIuR2mpVURIBS0LLFxWL+DNo3vI+7D8pm13NQUVuuBTRRimAnjfIzDtdsb7cu2
MJ7rw/1SCgt3ZCiKiCKKluVRz/0Y5QGS65rJiswxpE+NmHJUoCTEYVwn/sABnK1+6q4xs8jlVLZA
sCFH7/NEZEiIgwZKWwwfRNbshZyT5Q5WDDo+6biKwqPo4Yt+THRghgP3SoPfjkFTt0BIe+wo+aCG
hagWKZDVJQVkTaWcxU3S03sVS2Huh6aKLX7bALILC9N1iTO2xKmnviBdVcPnVA2yfCw7yhEDfeTx
jjMvae1wO7lwRWEbzsYcg5J0DxyDHF6kqq3MKS4zzccC//Bq+GbzLkEd3OupmCAw1e+IBz8m1jQZ
sjMEhy5mfAzQTgdFWNdsoR10febJZvIYoWfrFVDijdx7GCrGHwP8bethxaSGs9kLx3HX4TsY9qG/
ZN8lWYeSwZ9TpkelORSLTTTDRDmiZTndupjqD+mKomcXpy4Fprbn0EFuEm3Gx8EIz2czSf/D7hko
06cIEBVrRKIRiTxoeN7PSJ8hUISrZSqCsax/JHOaLfhemuRb6MpE5S6l/EkjJwkLzGTio0d8aJMs
gqINh/KmMtAgD8oQpiexvsP5K71D1IDTwijaFY86onI+9Br/rs+quC1aIKh+QykdjlYDOqfv69jN
X43rmgclIhSNdQsm3V07iBj5hyp5wiR1Vh0rX3NASyV4KmFZlVNBgjaqdtAoicWODlPwMWmrdGQm
XjDfBmWsf4RwN1glnohHmgPOGL5TM/CODLhrag4owdTPdTXdLbVZNhznTrgv0Ayi981CIa9vJyDa
kD0E+C/IRBd9rNt0r9vIe+zj3iIEV1F2snAn+9nC361/ypwNH3EwoxGFA/eeMf1IK6R4or3BAKT8
GHdep1mLauJ92ZbcL+J6lB/wWHF1m1Y9xzJ15j/O3kKDvPcCc0/J7IdIePVa3hI5x5+1jywWj1Iu
5tgsREaFjhJQd1G9rZ+hn40vPqJ2iQ96hLnUSWVKpGzusD9FJsvxsVnUmLLWNhwcSjnhbfu46259
F/o/+pi3uGehzvQCh47wpyc5JKIWQ5v72SjcbJmd/JqJCeFnh08h/tLANr3fKVDl4IlrkkTkNSqe
hC11A8R/nJmVBbwOTtkYcpmHLuOQP4mEzunsT2EexcamuzaagjtZ44xChDMpO9ZosXb5OKVlf6Qu
jnswD6GjuUvCxrtBPeHxPZEj+VFZD1O/dRq7GvX0KlrcMAPukDXqqX5AJgZXad7rJNhr3ABg3KEl
8csscobv0ARZhEObtOWLWW2DWsE2UbIDeo8QJkMMLiPUuRy43yrcyimPLM+RzgLkm6De3g6hxt+N
GbgvoITY9yRv10UcVlu6mfV1FzXv7RT4P2DRRGzOVdr2+y6Z8f2PKKUbfL+QNcG9QIIfbUoFL2QS
IMlvS9IHKOgTzFZkL+mcGyJCUTTw12xZACi9Y9XcT3EuJFBHLNVTCxti5wBX8/oYoFylyfepsuO8
w7XNNS5moQIWUF/FBwnn5nbXz6qZdjZJwYaupaG510/lgg2G+sqxaohsWDCONstJzKvxYS7F8NBB
LcMwMOdpdl+i2D1Ooos+Y0RbWiadlhr66jR6bipgnXaJV69FJba7IbIhXM18f0RaHzZAIuezTe17
EuuwYpZUcXPTK7QbGahg8Qd4NOnlqIeGfgbtJoJHPQ+++Vr04m6toUWCO3VVQ+56ET2FPdxT3zU9
Gb43sSf6/Yqs9te84jLOBX7ibwl4LSIJnOjvXYf+E0OWaOrjEkqL9xl5tWSAOIUGXF5ZU6azjbgY
1jEyln4l34Z+nviN0D1MnYjL4ikH6j5B6yxOuhQqD7PGMYUFKK4wogV9sL1bUrRz0G55hJhbaxmA
h/op5F257p0/y19dO8PEOktmimxqLhP0hIK4etkqElxuiNhuj3J3+omLIKghf9TXEJwRFi+EZHO9
T9QMf1H0A9ai49Kjt7GpwkdAoYLnfqB+lfvTYk/ob1aomtK0eerjZJnYEELUhBGoSMYsS4T+GJRx
/RJGY/zLzIaiU10O8jAbKJLkKNlQiseofhN8glTdtNk6aWb6DPpatRxEiXgeLL8Q+zMJ60HrvkXS
9wTeveVoAZs2e+w2pSkMVqvuh4ydcQd4lmhV4J1CH51wEr4vVxnCTHteo455Eiqwh0ggF2B4x+P3
wW96y5qJ2JlhSCM/pJk0dwngg5L1OAmPo2zE5xrCLL/qKimPyGQ9B726rkHuocmpdav64ibARtmg
KJoEfaS6knH4oqGPmxqvQ8LYBjemFnV9iLqQo7c2riVu/y6YIapBOcJc40ZXnwi8TIdc6W2qJo2P
SsDvZPhgunSB/H9lpxEPHgdHvIyeQ8w/iocd/o7pGd42CW7YLlJtwRcnceppNc5IA8zwgoZL6iMX
4fP7Bsl7D5MBaBWwxhH/Z4JGN2fV0IgM+GWhXzrgwwkbxhE16zzO2cM4jhLKcl0TPEeeH3yjonJB
Ppsx/GEElU8NDvyaJyqcbuBcPqS5Z5CBnIiFPiF6k4m8gWMNzXKvMfG+WlDXwgLOTx1rg2wmu3Qo
nYcEzXULgtNQfwGfX3xWNGi/6MZH60H7C0/2phzci54q+Z42MINmmhIdFsmQkK9lNcMsWaHZtKLN
HPkvddxGdw5DcZf7lQfTjDWd+M/MSeSDFrUT4kCY+F9JVA1oafGJI3VySt8RiLl4KNTb9Q6ejGuV
T3TFlDakknwIdBOfwnZqv/QJJDp2lU7IL6RbC75GT5FnDZfxoaj8pf2MUUbzEohkscCGy+l7AM5L
iLbCihyIwJ22AjzTYuYLX1P5sgTAazFj6PwJcI7O5GBqE5xSuAqEOz7IANlT2aF2G/Q8HboSznrQ
8Enio0pr7jPRygU9kcx6VdGW4xax4az3qEQwc/TKkuzHXCn9awJOXLM+y6ACH5mxBkgeugXvQWlJ
Rb5opX74GlF3h2OV/FoQlj8BNCY/1YkO0X2oE2QQpScRQIVQw5indeu53RoF8JKQaYNf3Y7az9CE
AGwU6kJ08oqZErVdhdlwGiaHUOBsVD9Sj0PZiqTGFe0EHal8imtcQg4F0a/AIIkCx6NPTp3t4AKI
Mif+ZBqM8R6SFoVhjgvbpPg8TAc9VVOJGVJu0Ks6+XU9h+/6OMUZWifYT+WVc8mjNiuUKSJb1dlx
RLcX1Z0kcXUTockodqZqxM0QzdO073zPUBZ0fjLnlkxDkGdQyW53wxyTiYWapN8xihmxLUtpQ7Rs
eojiBGgxH2gTuCjn5TqDVt9W7a2AXYp3HzWo8ospot7AMhOhb0N5EmP20UYBsvIpk+iJ60Y9u8lv
68LKeDbMdNRWj+jd828mhHYn8LSteWe6JMBgfe3JY9cPgp8Ebvn3UlYTsIsVkv8diG7SMg1Muwa3
bUa62gcyHnOICQcHo20jdmqZuufRpChV7ZwimS+RdYyY2xF6L6GHCXUxY9wD4P3oE1Gwj1YWWoJ7
LRFJqpA8R7A57rRTAwvQbXwOe+dVR6qb5ivyIdSBXjmkkBelaMqA79FpBCQMhZ94H8mvdRaXH+0y
O7J1kSETazCXyHLXoKLJV62Tm7RvhynvuLLIqaGfKdmMBK07zF2SzSeJTt1XuCbET9xL2zpXuO0p
A4svEYXvgsDCXbK09zyaU2hhoPkSMDCQ0WHrs8T7OqO8eKzWxHxQ09K+k+2A5KrPZPYBnxU2acjK
9la6EtU98NJZ+N6nnlef4IwXAa1jhn6rK8iEP+NNt5pj3rIEAsRNbWLUhDGKiGZCFrckqCqLMpsw
v4dn4NDkVDTJIeZTCMuHvo0lrkginxA9+neyF3ODWwFw6mIsk2AXJaqP0MeagnukbxM+JcCrk+xu
HNAjvRtRs0EhCAIfx8TN01PiguWb7a2pb6jRCIPc6vCoO1KluduE0HNZJtkvTyXBI0eowSc8cNPu
RDrTj6DdB+jD1n36dSkVIAeOmgwHrLTpc6vHvoEmNQFev+/GIWU1BXudZe2QVofahTbY+xn6Abjd
FAf8ohddiX5ewlsWjanVWxqbHYRE+66YGxV8sHEsPibcxg8wp1vgszH66PxKPi9wL0djkMFGoRmg
DeZR6GzQqvoyGlvqI9AxHBr5VPxYakAkmVpTFERAFvr/x96ZLceNpFn6VdrqHtnYl7GuukAEYuFO
kVpSNzBSouDYHIBjx9PPB1XVdDLIUYz6em7SUsYFDMDhy/+f851y56u40CNXBs6t7HpeDjFlNHHc
xJ4obLLX1LeDK+p7j7bYD9tshgweIRshZnbqrKGflH2wKZbEeS7sLnsm1qZJABZn/SEh0Sm/qmTP
SdNkCeDo4nrTBaU3uJsq8dr0Xlqr3N2Rqvp9ycnqOse/4FGMwijyurfXmUZViobQKYw+8orTY/XY
WGV6Rv3xbqcUFQaiTA8zyKmq3RbkguSxKCJon9dlOSIM6sUeDZe7jwEdb6rAPydGeu+SaFzw5K66
EyShrz/YYM662wRjGs0gi9aaV2Bum86Jt8Cc2bNU6Bj2qfJ/37BJ2qtBg4abikXrVDpA2zLRaBhR
D5NtHw2KZHgt8Lqrrne+/35PHZKLjcRlDX71TmQ8WkZrIYv1NIK97Rwy0nA36WT1NGe0dv8/uBQA
FzRQSDPfgFzMPuaEyvYwKljDbx06U0dHd+bDPFjn/MNvdTuIUGHTIOxaQQjuyWPreT1ZP70sgmoh
7+DnVFd2R3P31x/obROdu2ZhDYDIYa+m7deDA0j9EPcrhZHq1BaieL9zfd7OpNKf6UxaZ662qvle
989xnRLHjI6RjQhhwK+v1hqLDNIanJMnBf2FpfB3EAJunZ4TrSeG8dAGXUHvr4v3lj2dc4G9fRF4
wXHyEDW2klpPLT2iH8vemMBL5jGNwiIY5gsC7asHO6DSGbsNp7MqUPe/vsFvJQME25no5oEcEZ9z
6rb188yzpR+0ETrKYZPnbUvlNtdY7/Ej/PalIMqhpOR6QMJOU3qmOBCDFgxlBFm1HziqJmQSJ62k
6WS6XnYGS/VWlhSsBiQdlTk9M0QfJ89ybe27KiekL7aaixF2xZYzFQUfj4Zr6csPZWxZR9zuZz7l
e9flxVujxSFpcgB/fV2pAMJy5C4iKyu960EvstvRXdwtnaIHUZrdXmbkXZszQ/n3b6+PZdEMSOrB
EXZy4VRXy5rcW0SJUuPRGPLlaHp9D9XCL6it//pi735KH3W2R1ImmuL1TfqLuIVab+P27VRELWsw
lqfeaKn8lPou7+dbWojNowzo1NKsOgfQeGfAYgxfBdqo7FmoTp6rPQ0mHh6NzbejIyorB2vfsL1G
gaGXZ4bQu5eC7gZdjvmLV+TkQ2YOs2jarnfUt7DTAaB0NJXc2k0tz7yG791PCAXUs1jbMSufzjxN
xnZQq4oo9wGuwiJt97U2VCCGTePTYNXmfjadfgtXbjgzXt/OsAGbitV8xcV5T05kWLHeqAZwOOO1
tynpBELf1XprEGEpnMcsaaePvx457ygxuaBNTIS/wjwhnL2+q23RgTYg7IO4TjnfWHE7bfKWI1nS
kt0VGzltOoqVx7Jox63QhmDXl9k5hPM7CD3+CBSYqyx+xbudrF5sojsoAqJEQx6ry4W950MfdPn3
dKm9LoLeToVKJLC4w2ERnGtxlTXJ1gHzdwG3hc7vr2/KOyMN/zYkytVDAlf69J7MdosSYikjPQEl
h05pZMvvOpeJXMSZLcLbdZtFG5e/zbpK3ev0eQvkUE2RBDIKiiEIe1GPl+ga9DOvzjtr2epKhU/A
Okr04jrq/jI/VGW3WP5U8oFaxa6/9IqXamnUoxO7OFEXcu2U1kwPv38XkTQ4BiLfNYtgvct/uSgd
6JEtj19Gi2jGTeVP1sEOqnjXikqeURS+O4p/zkABN5IBdPIBNQLRFhT0MrJF8qnukfJaw9Bu0O7I
K4I44oMJMHEH9LL9VFmL2hSFWZ0jir73KP/6N5wM4sTUEmvsAj7vBDyIAkohr4RWmL8/N61Z7NCa
kRYCUTmZIXSPSOSZ7kfEtWhEtHr2TGeY0NllsJ+RX1AAyPJB/MlyeA6h/N7kxA1eCX4EPwOiff1E
MUUuzBSZjGRh91ep16ChnIVCRwjNr9OQjP16BL17PTA8Lrpp8CrmOk3/ZQSlNd58rVBQaPVijujN
jxtHy93d4CC/6Vcs76+v944nleMcTJo1G9VjUlwf8V8uiEMz0WenkFFcFrU45jNX2lSmE1/No5vd
qMnqPrQtghxJtg25zSM6MSvXFjc07cGPkqp0Lso+Nz//+u96d2RBNwPrCYzcPcXg9dKx0hjOZETA
cv5V67GUa6Cez2wi3r3bhGyj3mbNowr/+sOLfuqo+ZpsCBeq/mmgVbe5MaJFo657ragjnJll35mU
SHphogXyREv4VBQv3KZxBoqAEaGowdHs+26HkMmhT8Z2TY87537xVDX87qdkD4r9hSHswFE2T1Gl
S5MbNnUqGbWyjl88J8s/YYqab2pjWo6zjSH3zMd8Ozf9vCKeatKQ2NOfukZFCQwgnUUVeU6XAeJ1
7Ee7CGiW+Yu3SdF4b2TB8J7njkad4SGaLFHA/noEvdnQrH8DxFSXgy9HmlPJdacGO8tmjYGtey4o
q8W/yO3V6TbQYZdFYu58vfY3WVP0v4uU48o4NLjlcB74A05GFcIZq4uzFjY5qduHvmuSCOlpG9bz
SDbUYJ9DhL8Zxev1MGwRS8889WY/wwo6J/NSVmTfmNmTL9y62HoUTp8XeKvNxlzUuVSNN+OYK67W
4zUiBQX3KWRhKgNkPxRosLEM5NF5bns7COSoKTE8l4gZvRsUk96ZKeHNFmW9KDJ4Dy4TR+TTPO60
H6QPDK6K+tqXYRAseCPRKrHFL85tUd77fOvyzVVWheJb6Lpm2ugiZJR6etGEjlY25QFsmOGH1qJ3
e0qF+VfJzd3/esz+fDFenf/5jCCFqX7xooINOhk61YB0FAFwHWlYxj50FK7pggUkghfZaAFJg1f7
ie5eFjV14n+mlCDRlwxxciVQXyNCQModCU6jD0IYsR8WJhKn/8FsglVq3SNS4nlj/qXkZw3CjavI
ryt50GifRZQM6r0f0O0Ryzzc/vqevDe66aBSJmM7ty7Dr+foJGi60qauH9VjM2+cuRC7SRP2Jcy6
HPZVds4X+3Pwnj4DVsPV8KYDXT6l9NVuifap7OooHm0azXq83LG5SKbLmACrW292ly5Ss7D+7DTT
u8l0Wd655qDisFSLfV+31Kt+/5ZD2mT6ZqWiZHi6GA5d3QytjOuIFNwyCtqqPtBpERFgLmPnoW88
M3+/86YZ4DcIqSAQCFfTyX6L/oQlE33klmdWeuhV9+zMbhL5EHN2v364b5Z5tnP44jkAAXajindy
pcWOhZ2Y6CMyNstt6Oqp9QIp7xzg8O1asI4fKFw80rUycXK6SUZyW8j+aqJc1voOTS9wacvSLvyl
ALnooMhsYs86cmI4R6d6e85bK7ycq5lJsIeB/Xw9fElADypvtJrIQnvEwTZHhel5YtvBsxqiurfd
Y1eNfWQK9jl2F9S3ounbL5yQzoXuvn2qhCNa1KIMx+BNOmVs5yPVex0FJoAAPz5o0zj9CCi2342d
0/RnRuy712JfyfGaFj+Ex9efGpWRT+mCa/mN3oXFZAHdNbIlnOY5j349hN67FKbKgDBxA9PRKV9N
9k5dLb7TRPrc2luGWHE04/JjbjTZmdn57WBd30Ksl7CEAVaezkSIIyycLQGPcsqXNqQPjAlEtEmd
nLl7b6rAjBmY8ga3jzQw1oPXdw+3WDPafUaSlJo/tZ37qFG43C5D1kaOS/70YtFw8la1YaM1+ZlX
8r37yUekKLEyeFhwX1+8rXRrFgufctSKYKfQZByRH6eHXC31mUu9XWZ/pgKSXM77z17i5HNSMDRq
9LAq8jKn2xW17t7N7Jwi3YtrlLSckRzENYE602J69530UMr8+7onFTzTbYSeE7GKZpw5YWyG5FiW
vrEzZd3uJGmUW0CH6lhmQcAK06mHxVb+kySz+tzM/s7N5qBH7YY9IcWQ0+L3YicAh3OpiADp3Q0e
NP3CK7HmNio41+V6Z/QyZBm+cJtdHu3JzS4JRxCcz1U0I6Pa0uTrLisa2l9/+21c6QurcZQLUXd5
PXpgkBqsj42KyOyS+3qYRURynRlO0pjOrFJvNwaYiznRcHqj+cMU+/pSFeS8xG9M3pKmUJFfkNGZ
tJZ8mXipQn+CkHPmtXz3gkRA63wGGjSn1BjhTwYKUE+hKwHnOOKm3ha58x39IH5DJy/OvB3vjQ0m
T6hi4GMwMp2sjaQxCzJgqhZGQmJtUunoIVhDfTNzU8+8Ee+NDYcYV5qErA4wgF/fSgxS3lQEpGUo
7va9MZIAtg3cjH7Mr0fHe9dhV825AWqLC0vs9XXIh6tFnicgeDvfj4K4u8H6eS437b379jMlk9fK
ozd4cpGeA62WxKOKRhGAi0UesEu8ftk6kvf815/nnQmMKK81s4KtBR/sZCJpDacb1FSTBmdba+wv
qL04bVG1Dul0DXve3fTp8NtoSIY9LQHqi2sF1jtNLiNqS9RDNraRUXJyD9SoDhhT7+q5Nc4seO/c
SeYB3V+jlNk/neICDBqCcgxkG/kZsR9jTsRdhm14M/rIbH59J98ZGdxGyEDeyiagF/h6ZLSr5Zv9
UxsVhLncoTvxQrtzhjPj/J03mGXNYGMCvjNwTrM9XQn0a1psxnmRz1EmKnGQtanIWkDoQyn5f7AN
opdLORiqLJPhafPYjFvLKOa+iyqB47snIjZsJNvArBTTP4sO//lt+l/JS3X3zwNK+4//4t/fqnqm
7yO6k3/+4zr9pqq2+tH91/pj/+fbXv/QP27rF/nQqZeX7vqpPv3OVz/I7//X9bdP3dOrf0SyS7v5
vn9R84eXlsLjz4vwl67f+f/6xf94+flbHuf65e9/+1b1slt/Gw0G+bd/fen4/e9/W9+q//zrr//X
126eSn5sI56+n373y1Pb/f1vpvUHL+aaWwmFi52MzgQ6vqxfMaw/mFZNCotgXNnqcAFZqU78/BmS
boDgUOul7Pgzzret+vVL3h8kngC8XEUHK0Scgvu//6hXT+e/n9Z/yL68q1LZteuHWEf0X46Z5vpn
ER/EL4XWTWzEyYivFre3G8O96LW8WUV4ZEmOR6WJoD76Mfkmfm6WCC8LvyvzR8wi4j6NOeIvPhqk
EFp7vhFsQ4NHVkHEluiqa0yMpTXnlxiGJ/2yklnzAZfPMm7chJ3MLrMbJw6LZcHfEup5mdY71FSm
+igMOk8btG7AMsMEk7iFcSBxqBx0hIrn8walbHXpZGps2yNeSL3cZHQUUFC6+nCw0yS2zc0qBSxx
rowpHu9K3om0VntZgqwPJ1vft6llif2omdAPEssNV9zb1sVuj6ix0pObSWlSv7Edz4hHYPOmfiUx
Dn1ZhgpOVF50hvuFZDrxhEUa4+TUUXbSG2ly8uZtproWVOqm9jBVqgIpnyST2Q9xXaqWLMnFMbTP
Fr9im3vabH0gI2dRN01eVtoXpdwYY1wSJB+yUsIm3fCH1qTvItzC06ZXXumAK0hK61Yq4YsPujbT
dcECbcj6+5Q62UvTaHrmbPwht7E56vhFHhKBsfYDrVpb/lknqpp38yKsDVrO8TvnYXJut7mqnoEf
zj86zJDNEq4mdCdSdeHe2nOhH9oYu1boWsj2dygQ+2u/lEt2ixidc7IGseYWlU2sHdDsoqzNEmnM
H/1KH18y08jr+yJ2Bf6CpBs9H8FWUj82aRBf4P32tvrsuwfdHtCKgZ44jDBMQ6ebkem2GWSpNCbT
/WEey1ZHB47yatqlxD5Lykv1WjLYGAhNg+sA7jvydTmiZcdMJc0WwCqK13IVqAgasJcVEZo9xCDm
MizundnMBsduXwEDCJY6EBPp3LAeOtxX7PdvMWg5Rdg7doEb365M/7JLRmGQQ4ib6ki8j0cYQTW6
Gu1JF6rSFLv+nRl3bn9B+ykTF25cN3HYxBhjt+x1gd/GvoeIBKt0I48tFpxP7tgkm1Rbpm1FQt1+
6ChyhSXBmEOk1259hXVc3Ghl2e46tjFoUQNV3vRWMkv09It2HQvNU7uhsOaHWUEMjCpnVofJqIb7
hDLsqsZztmY+T9qN3zb9/VhJA6V7a8och0KRfDI0TR6Qw2IsJE8Ln1Y7l9reHvoakwFpvg9mFeDR
EzSHj3Vj2vcAHusnzGuoyBlaauN72oLVqRjrCpX6sjgbtL4aquKisuojSbFlvvXTXGgha5JEYt3m
uXaV4bEFC+CIx2lu7Bs/506rwWzitjvOpmjL5mMH+yCdvgtzymK0tHFnC6/UwoYmlwC4wHvZdMM3
ZgXb6qN4bhovCKfMElabAC2YIGLLcNTzoDD3gZKTb+wtvekm6pHGmCxf2VC3o3kpWlvvHtDlDgbg
hUAgf0bghFmMIE+1VOUxD1qJ0blWozVkNcKO2BPZti37dLzSJ6SYKJOACgy0yGTQjVgIpwLJYnkZ
+32D1NJ3m6lswhEdk71TaDKQTk7WaO9qzuuEAiMuxvVHjTp/xGvGn3ltja0zjp/KWPgz3m9feYYZ
wkcq9D3WAw1selLDTN+4gxlbYevJQXyskGBVhKyb7iie7AAN0aeg66X754IsMn/0zWKcdr3RV+o6
gBqhrt24JVw2yIUyCtxBaGPvlJj6Eds0/JCwozqzlcpg2xMrx33qG6dMmKQb71AGqb3HimKGVaWX
XwUPN3SCSQtH7v5WOEV9YQ2F9uDPctpIUXDsceE4YKdhXkCzgXjd5BddL06jLny8vR+EREkwD7AV
VGqpIpx81Pn7APDAwZvG9k8LOMamVBy8Q2TVPdbtotxRfg/8UG+lgeg5KD4RBObdJt2Mh5jYmCAy
acturS7xwlJ49lFisbztXdqXozLzAxYudw27gWpCelwSNvPkfMWb421wOIpt2eOM0EkaOCgxVFcB
07kWTnTpH3PliAmlstNFZeZY23jAjoj0dTL3pmyxNdqzGexsS2X71BQGXsfyAxX6JURN31/Uvf7D
xVv86NVUOcPMt0UolbKOASk3n4o5c8vLmXu9j+FYdkbeqK8ACnoL5skwNN/jwmqrawxhkxEhU+OB
Iy9rP03mILJNXrHY/pmWrl+lWHmwu4jQKUl/nFRhJ9/ztM2e6A2Z2hd36vPkSslc+rs4y7R4ywti
bvFRdKjiE9MbNkGSjv7G5uxwP3lzjdyU9m9YYdC7cfNlwhMpbaMBHOTJeZcCtRtCQ0/86yJdWpKt
cubSppy7fWa286ZRHV6iJMi0TYMG6q5zFnuJLNmDFZjaPAuOblOsXKBl9q2dVuK0wc3pbJZgaPaF
VftfnX7Rt9SgzCxEpJrdl23jXcVZTktCLZ4DADrAlmnZcnouNGu8Sq28fhonbSFmMwXZGmvjXEeL
M+cPE1Q5jkGx6J4GMDFpcpCCZQazaZov31rhCHET58no7eaya/x9nKbzJdQi86qsOd+FQOZEOHua
+DFTLZn37SIhKTFB9my+fm4c//8W+m9rV///voXeqSf57eWvm+j1+/+5iQ7+AKnGWYlWT8DWl3Pu
vzfRmvMHS+5KzkMDu4YGrMfDf22jHeOPtcLEtpsiJsSrter9r220bfyBspTWMOxMwMXodn9nG/36
QMf+md4u4jFifdYWAoEor4+NOTtaFddSD13RTDkLcbZ8snOC5FBBtld53uvn8rveXJEcQCBePyWr
FPZP8dV6qdUd3s41OkTJDaJgDLrLOBr6pppAL+wcM13u//I0/nV2+OtZ4Wer+r+PCnwuGkvAkTkv
0PgM3nRJqsbBBapjn5xc+EY4AWfse9ihMgtmAh31CVNb5HoupdMiLZIvNElhw8yJ/WNifn8ea3Oo
NgnI0s9BZ43+mTrV6yLI+tfBg19hCqg+mUX9kyKIxSxFrcpSIU4vyuKDbN15Gy+te0s+94r9K0Z/
K50Kt9mZ+7JWwF7dF3b3jCEDaQMab9Qir59+2iPaFUpjIzQ4BMVUQJj38GUWxQ5B9PoxrXQcH6lr
qtseD7RxCSAlaIAAgTEixrrBYzo3fVp8cIy8085UNE56udwXGlp069B58JLwdpwU1Wz2sOXoVlUI
RAV7nUZV8U7Z7RRWCrxMqEiX9A6a0ny5dVw1u3ts8dUPeEmMpbzU2q+906X3ZS9z7Vq0aQJu2dWC
c4UXQgpP2g20M1A7mqggvDWajObG69tY+qkbTA43I3PIW+M4B8fEMrPLPOcc4unqe1VkSwS8W30S
oDeeG5kx+7NN724Vh7KrOUucP6FD2WloyKG91ybP2mRzkZth7ysCMymwO18sXIhiW6fCmLft4BhP
vQrmbpONaBmDfM7Fvklwbm4nX+uWu3EOiuneDlLjeYnxxB1qbNVA5OqedfRuyUy2tsCCLOs+C8rF
jCyFe1yGZeVnZmimAvxb2CVqGnaFYSzZnXDHdNonnpQZFAow5tuOyQ2IwtDh9XvwlFMbPKjJf/YA
hBVbRepKe+wLrdsNs1PKfTfUWQ57S/PoSRjeqstCLrvRlq5SR9XT9r2dBxnPx4U9QsyeqNPasFDO
lGEmHEgdk904PSWewDuJyJ+XAVaxnV7NqbPQg1zyPKJsz29c6pmW2aAPdh3GdWneqxbLPSB0h2O3
16bX9uLZ6lqmdGrY2U38V4NuhMMtd5MRY0IOF0RXIKS2XYUncd8EU5eE1WKyz6QwmU37WdP158R1
4pT2ysI3QrDsEQjWqg+dMWku6jgx7F23sJ18HNquvQTJbrHjzEU23/YI17DDV03xCcle628DaCDf
C0zlOAyVJTZEJ0wYH4PFe9bRvRShV2c+h0K7mO5cu2OeXmLdudSGbipB+wgTkI1PnMi6r9e/+QCw
8x0Fi/jaT3x7587IWzCnDpYd0bnwt6D9ls3Sj90QTTMxyPaiJYxBs9c3YzdJ9ChZL+4XTprfwTGP
GMZTN1Tsk/DkloZxTz+hUxfsZsYuxMMWTHjAhmrFcFUi2JHZYVAOkM2dQ8qZChuzk581ZpbhEFvC
fahpN05HRxt8lBllMt7jWCWOZ5jQsMIICFIH8e5QHRunrvda3hkXVuE/QSQjOtGF0vG0ALsxv9Vu
rHatnmff5wxlbwjFkKlKWTNbTaeXTZSWsscr6F6Odbd8NwroN03ftXsrNTmFVWZ2ratMf/TwpUJ7
D0zJ37BM3aEblXXTxU55TNDHf3YUSCjkSHg1U4Nq+GSLDRarakflms8/T+bMg/eTKGkFxZhcq0ja
yEEdEgBhM3btujN2nOnhDLY+qbRybI1vS+IrAGcUCj4bUnAgM3KJybQaMnVQjtMD/mKd2NH8ewHA
kj1qmR38oFXpzGz3WwPoSFuUj1VNoyWkS5deGGrSNjNRdexzLWAJS1s/QDCYC46fMvsMpD+HMeQP
Cc06E4qUweM20VPliY5gGWMe6F7mr2Wclwtv7p0He8mc53Sa8cZP5rRBd4fRo5feEXRUdVVVrgsW
Uneqy9oxmVWQn+MzrLo863ZuhgNyV/R2vZsbQ3up/EBdN2QSRr1R1xyxqlhcoAwRYMzoH/6oONhB
irNycqdWtXiYj1p+N6nEh8zkVc62TdXyQYcDBt7Hty/zpAXYk7WauJ47rQ8uoXPlG2MoqML03eRu
WlNXiF3SlrRjnZVL15fbPKDuENZYYL9wkmGwxtBGroFnQ17pm+TOl0a6J4pKz0PAQG00OJ15nyfU
Vlao8cFrfUyffeV8aoK6SjfpjG0yFJW27AJlDkaYmib16SbzD5lIvHzTjzbxPX0z7/WGs9cV5137
aEkdU6SoTA6+4D03opD9Ayt/8exD17rODIVRuZzi+L4zFoyjVuDDn2sWs/lQckRXB23p+/vZAgWw
0cnfuHQ4UuaXQydFNMzTcqdJTKdEI6VL6OuQGSFkcuzu2+WrlbR2H8oKUNsSeOvqgxrVv897gt3v
S0Z6fSTWdAkOLMjEjA28CuV2bLFbNoxY3u3cvmk9M98EoztGg6mP24zC2cbMs36rtU57MRXO3eCP
R3wfj1Xsm1f5MM87Ys32Zm7uG8/4VhbLB8hsL61RfzCqIHJz83lOklu1jDt7gSBFGvTRUW1zy3EU
FmcBPgPYB3gTRxgPRe1ed4ZOMY+zmzPBtqVMwf/l4BkbT1pUf0YjMnibP8ZjMO0a03F3QCyyw0Bj
Z4ugg1NruXhbLUmzl7g2RGRD594zBoHFuGP3PNjNdDlwCY/Vp+Jw73Mf8Xk1n6pMxfq207UDMsip
3ekkURShY3UyvVBQAOaNKgjW7TM8OyEnz3qjKrMvQjvvn7Jm2QFw0NNrt8z7cWto+DO8dFQFfhsT
Xs+T5kx9v/FjX3uoYYnumJ9FckyzVXtYWGXhHGIqLf41McEOTT9HtI+VzqRKvrfBHc6RdS9NH3+Q
DWVRGyoFRRG4S/RjjDi5oCgLUG3qnKsBl83Og3TX7tlqjHS+JkqzVjpON8SukBrvBz3wN2uuqWEO
+lJvqOJnA/iXoWkjBKLDwfCVc9NgZBvCGTKFt6kqPMmbmTO3HlI1WD5kMfecaRAhzYY0MufPpvcE
1Y1SiA0mjcUAEpWsGED2UR95Z5urbNYpj0kNyDslNelus7ms7xYmoB1ElVlGQ5sU3/2ks9Z75EWz
Ir1ji4LDwR5fpdmjx94+CKmDtPZmttBw7v1Rs+89jfCHIgvyHzVZ4x+bvk77KC9SKpkkPhLzYedq
k1OPoHiQmx8n1/K/CNOm6tHgWJWbrEvt6tilVszKMczjXugV9FQ5ALQcVgt+2qjbqiylOLCaFLe+
Fkx/9mZZf4AZpi7mUvfvB758bTnG58HP2gsvt83ryqKKiXmsxLlhdsZXBMDOJQ2T4JDEhfGD6Fzv
Y9KvreQq7r9xZ50/OwISLnlwjBg+XqxAuplat0kLR312m8rIQxfwCboEIDSzVM+TWU04CgxqLFZP
3IEJMzDMqTFueffZBRQ2NYdDnxTG15riWuirPLgwmsqji4JG5iIfLSl3uT2AI8xBzC4V5ZHZmqYL
t2yHfd+M+Zby6YDAr04/Zx47v6V2/QsdOYQBn3TiSfaBNe9szenZXBn5eDW41uWaC31RxsoN4wUg
UqyPhJ/ogKdQQroRDv9jbGUkV/rL7ETMXeNNZViX41xUH/rCAW03J9ZwHKcpiej4+Hej0xmPObHd
l2VnNDezV893c13aHUcmGexyisdwCKlCL/p01OYBfZhlik0bjNN9wKqxR7+jxRGMj+VWWLIL9Tob
wwbqc8WK5jTfpWnHV5jpjUultPajxVkdPJbdXID1g983VskdQtbLJGtvPSyuV/Xc6+aWA8BF4mlH
man8C0LP8cmJ++ojDNlxT9noHh7Enk0cPSRRtXsb0GOIMrC4Ur3TbmodEodAP7EzGqO/XrSSoPLF
zFjQinFXFaWzK1TQRZmucWBsyvrRGjmjV75V7Gc51xuTCOwwTXNjTwnpyitqIwqSrr8Jck9ugGeK
S9MrQB83vh8a1tTeWnkeH0e3J0qrH+fLua27C3ge2iNbLmOrHKmBrxOLCEE/1Dz3RmXbRghvO8P0
+zQnDfkMVr1cjnBTt6jJnmGulOxDepRBQTlEZZ4O+zy2XhpbVXjB0OrTIrHjy4ZCfChEG4QUyM1b
rZyrR0DB8rqUOvhgYLf0MQTWz5ocvHDp83Hne6K7nGuCaqCZzQfaUQ7c536+LG3ZPoJ0/BGMfvu9
HAMgOSQRVCGUDT/00lVb3Y/xHkxWsS/0TmO7LySMQlldlaL8Pse4jNh7y0vbhdTngR0Cp9VYX3Mr
njcwqhLmnba98SZHC6tiZVPpbroRVgZdTbLzoLmB08zNeMRpvm/tfLnvAR8+erbIDlMzyF0xNgAO
atkE133WLqHsFTT/rGEcUH3doRqrvwXsDF88VSwhCBDWmTg2j2Uba9dIBPM9+jz/YwD5AuYyCRmX
WlH3kRiKTz6grDB3nDKMC5kCtTHVZ6PqthpisIsOx/8QjpbL0coYWPqLRqfGHYzJlaYGZ90V61FK
KP1VXLvGbuySB54JwjyLPiZAvHbXB+MnyMdyQ4urOE6zftcSOBVZFD05xlBQLUpvL2bMJlbalYB6
aoYIkNN5iwie6aUk+lqOKdNRzjHGYG15TNECon2u0qPP/oIDnbS+FS7oByrZH6yudkAFDYH4rKfa
XZGky04z/RdUcOYFT9uIqEOXxwDYUlD3c6Sa7mYupvGSuYCj26iVD+zXlgNM7mIjTJO1dEqvzN6Z
Z6AXtl9u4sDro6Ap5v2AZTPUA5b3hNf7QOkrXknFf5beCPsFPvHnMvMAQM4wJhyolIAhln7njT3z
SB48t4H/YA7gZOo4U5u6NvqNYRTVzjXng8YLRHvPtq4myCHfcWyMn8cSLy+15Wk6+iMV4HmRd0VW
lCWi1tx7IL+o3g2dV/b0IHQ2NY6ID5Blv6SOWHYtnSMOY04PRjFJyqgZoO+iuXX7I5wleJll33fw
f7uBR9gsogqxyvAiQXddoRhsPvRCPscdUVrT5H9v5i675AfLW6/thXuMm965hnWXgWpXyv6SAK25
cIdquNFAHT3lIEbvRgNIGSyluYHh7jzZte52G5eW5PWA8OupsPX6zs307KKxNftaAVS7s1vSTvWK
48UIwPeeA6VzQZAH4jbZ03oB/UKDSBMG/t+iv9CkP17T8JnuSaSgyZwG/JNk9xV4bT105aRR2rDH
r8oejOdyJM8ask+v9o4ciajJ23w+BDBF6TNR8To6rkfH3eUk0FrNGEEZdz/W3vK/qTuPJbmRLU2/
0KAMygHHcgCETK2T3MCYySS0Fg740/cXVdemi9emxd1178qsWBXJDMD9nF+aPxPCfHfBLLefxAyP
B0UKzX7wW0VOXmZVV3VCOYQw5u5AmiojSJCUBOgDplpTfLFkZtxqa94Th1Q7Lygl0R8nrWDo1FPw
1urKygmON8XXYoyULiI26B/GripeHc0nxUW3zA8JVPp5HXyA0LIcPpN+DY4lyqX3tlWEVjfip5FX
zdndgjEy0O8+M7Y/VZjLrvuCjRZmWz8o/NVvmccom3XrfMTPk32Uriy/uo6c9sz2GLOG6dBW5nhe
ah2QRNswI01l9yyXXj6YPixgwUNzDArTjFVRwvV1xUJN5GQf2i01Hm0Fo7KhqHTF/DATsvZZjWsa
OXWrbspFfaNLvaIR0CL9NWxXo/vAnLGYB06kIWrLNp1itiRCQMx8TY71bHTv6yB6YppK4yr1yO2/
/MK7cDbTm9oa/dirjKYP86Lwzk6zKhLK6hoghynWhY2ueN6ndU4jGovkcYJCTh67aivJiyd609jr
YV0Pnb0R3IVlf9dbqrjp0vapdpK1/cym1V2qcIHTsx7S2l9giIA17payEslOif6SejaY1tmah57p
HOuiROm0KneXWuWavRLY7ZFt7nXmhxV03rYnkWz+To7jXO6XoQ8OUOcGT6Gv7StcXe7DgkrBJK27
BjvbXJe4ErhQ+h+ozN6oIDgSqZNmexA8puN6q8iAFP1Cy4I9lJskpikJplOjAVyuOzsFSmuNZCE1
qyezMia73YiLSbJlXdKCD9x8G+G0KpjvOU6b8kc/KUJzxtLLYaF4aMW7yliFbuk/rrxfIHBlN/Bz
LBOygryYODzpCyRoae/UjNwh2Qudded6FaRtPS9jsSd0t/y5WE79bLMQkPhRzY/w/2ty5buqeiWz
q3ple6JBlc4a97seSm+GApZC35q0IueHHFZ4J4Ryb2feMtbzwhZodVcKkS/ZMfomJetsPNVgiUiz
p2S8H2wy9s6+jQmM7EqbCEO3qa8bFIpUPcjsMm62FRF7RMDmjJpL+kCAn0+U7QxGzKOVE87cEKr1
KyCbdIhphPLEi4V2tzrQcsaZnll2RTyA3YEcUrA49TvKE1USTobrtLcWjHnF9zkQi6kBJsuj03sw
CINt8+cbrflexzqAP9Fjv94veuH1JpDQXR6z3J7su3Ukejz0GTsJ4ALKe046Hs+9tZibDjs1orIs
9WRNJIpnxEH6yQCMly0DwwR1jjpcDMsz9216QUcK21hvvGL0dZRa/vwG4aGOS5lV4tEju5HAYkHI
uINBe+De4LV6Eo0jb5jKsxuCkZgSnXmFLG5JgzWj8SLyQ8ph9n5UpKUqSWp0cRhYskSlXakCFH0J
6iahdqiExK7WKe+iiQkspjlN+Q/ayS89NjLJvZOz5A6gRueo+1SkBr+Zpp/C2tPk8XnFRLPhytAG
4lQ06zMpyj5TsiYKlADcjQuEiLjVO+lGJRMt5DVnxtp2PzN3sKheYOH+poYkux8dp/k5+dX86tkq
AAPvxjuX5NoxtFu/ykOhV6pOmnpVh9nBa3QUXmKNJ6IwKQNphwGcNhvcVoWLEuP1SIIeSiuvvLdt
ZxMR7rjq1WF+f9vsVd9iOgnqqOu7wOFCbcWLMDezioZg9bmb58z/oXsVEHSQtdzSayM94v7x97zl
E+UqzDzEAfxaIISz2Mr8uTyOymXkB39u6j0wzBhcp9y3h0AMWRfmMtnoWea8+7EsgZhCx0gkT/wm
8h1xbjx9Tmmr84BH7Z0k6eFZps50S69BegBn4JFBbefLeGJ+TI8TfDUitq00sdB3aS7jliDOKs5d
AlPgjWvHPtSryWBlGJZ9L3q/dq6oCaPhY/KEXZ0Mm5z3yFh6ks7MJF2p+gaN3yL6Z4KrtRmB6uVm
cLBN5VhF1TaJM6y1U1/i8kWzY1fj4VYF837sidn8novL2EkSvXoiX7Qhu6+deStMFnfeubk2ThvF
Nw5VIT4jxUadAZIAIsg6VnBvN2YefHWAvIVOvaEub0c5BfYdAkPTBpCwGK3I7a7pISCwmVeTtxLN
VGewBtp/Pu+mTLOvlWBoD6u/09yiiLeduFtgOeVotSnxsUP7HQ2LM4a98iy6rsepegLPlT/yfiq/
b3afrQeSp6tXm6Gz42UtnVdtggWEF6kg4Lpfl6CL63Inef3IJG389Y2+EwIwxgBwhfxC1bBYj1jT
Q7/GdbnLSBQnETVNippQ0hTtHh0CH8kC8AyPzws6pxNfXWatJvFdSnRkwC+M3XxiUBux4yYNSPfm
dHvqnplei96or+Ewty4OqEG8dYOev9pMcMxBTYMBv5lQsIW3OnXinPrNjCfeSqaTaaMrOpAn6KwH
U2jiWMchg11ZCASudhTNEKteL51qdxV/HcQqm0ZfNtd2f0emNWcel/Acg3OsyZ4Fp26u6cpR16Or
Scvr/cnX755bt58bIV5jzDVub1eC/Wh9GMmmZjytld2TUKk3FQ+y7V/U5Hdt1NctPMdmFHJ5/JPF
2mqrrk8m4agOWciZ9dGOKrhdCokceFxtHK0mdySsbdClT2VBxszxcnjuPF42PzSyOXgtXRqO2Efl
9Bjk4CYESKumpYIv/RoDO48c8vd46XI3OGUIyjjyyc17FYJwmniYaRkh0K8W4Nw4KkkY7F11nfR2
0O07IpAOwkB2Gk6g/M1xGanAPmTkK7YEZDbXiWU3yVUpg9r7Oftjtt0XAbbm28GbeHlFveoJcdbS
8wYClNhXuCQKfcTNCpXI/owlSwRTorG1GN3IF1QPv4bWSCfoM6N87Zze3K7UWtrJN1t7ug9Cm6zP
kzNaw/TDzM1Sv9rJZTqQCKTkTpRL4FMDQXL9k5sUBJxmFmk81hTMkdcSph6DAKHJ8UZwnyXpuTMg
UfLsRFZIznqpOtRwUe1zU3y4Oss1vjQ11PM9qHwxPtR9br/oWbf+buwDZ92b7Zii77w02t7NhkFO
dpPmsVxMGnQs+3FOm3I/AA2++RWSljQ3kxuhW4IIEyGuED/qN1e0ORP2OD76qW6P3SZFKFIidpzJ
k8eScemOYoQhtjvL7OIm0f41wxyfZHeUfsLK+k+u402fZe2nPD5B7h/MLOvv4bGrL6sbll8UWaw5
bxVN9Lpa+se8IDH6CqWrvPK63htio1Qqj0g+DSKVJtubb675cSy63WSTORjTSOx/X90g+TYij34x
GH1jf+JR8MuMdA0jFV91Xks3DBzfvlm2Yjr5S2PeZZcYlGOGdsE+q4TgybBquyHO22I6chgIhMnu
gIxPF+0HbSseB/isjJW2H6fhHuqzH452i6NBz3tYShVcEYK0ngXqjcizjOC8ZTXM4Vr6twij7Z23
TfgPSG5PytglVsCACEmsQ11l+inLSeCHx2rMS8UAAJfU7nqsQAh/2NOYRRZ9TXe8QXQMEDDKUOln
4/ypnIAqMYKmyLhEcXhNHIRnR7TgaLwVZd6QJMmmu1+CS1EcamCSrMFb0VWS0nYgTRxlqGt1Sxoi
pqyftKgQKjHThLm1sLFltWkWEZAyfjacXnaULdmkSDou3R1zbXNWU+eMMTE/WUgQAWnKPMpRseTJ
aQtUhWJNzt88bVXx3M/Dta11erLaCnLMSt5oRGy4e0RiFJFPRY7Y6UINb5uyflFtVNx28/LiC2vj
KmypfATRuoY/3e5WTDhrZLhD/thOSsQ+6byotH3ovoFSrvO0IpLwHGN+zjZX/tgq1V5bSCzuAVN5
8LXqm70pBoqzBR1rBdo1m94XdC8RPxqNHUFrJyeaWFwnShZD7X2v89o4qM0++6id0ThDvCGXHsjp
NYp8OGRajRP6CGOOXakKL1Rsx1G5iif0mfU1SpKWYE1TEssMk3i0+Z3BVrPo37vztqmwE6q9IbI7
OLEgV68wDnU8lXSsrUhX4ekTmaPrVEFwRY52+33NF24xRTzFi+qkf5vrYvsWILbdEY1HzjYA/RsF
0wpEd+JKzdsBwMIpzTzbzwogi7T66opIgPJ2Q/+ZUuSHg0QZ3S/Dt5ejaGiXiC8Soej/EEO98VWj
ktZGAC46u5O949fu42PPB2a2lH4nRLfVaaRMNaqkanb/uUTmd22Ob8NL2x77AIoErPO0Ff8u7bgI
Sk2c4py5xSXyG9OzuNLJvHwqYcO3mbV/VyibyfI//9jfRVJ/fiwuCryyjknIEGEGv39sM+e0e2zU
tg+NgRmvRuKexBWYN0dqLVkOENHK/+IzLfMi9/l3ORCfirEbZ5lPliApCu4/B0QMoxdMdQX7PC3u
Bc0sMBaccpPDK0RBhBycur/5eU0mSFyLmRoxhCyOkP5sfEt5sfVntNl9bNUYLCxQNMKcGn9cuzdh
T8I4eQaIOTWGxHuLD+hmZuhOuMWvukRICvktUakIs2E+2Apr+vQDqgX2pMfTWuG0RBYfRdU2DwWw
BrrMSju3i9XNL5ItV1ETwVj7QH2DhQzInLvpSDHOMu+mQm3brryE/8YWfig0OixG/UewuRcFCRHQ
nKK8dEBl5Fg8B/kMg9oXk3Eyk60kkV2RnBD53qIv0nDvcXUKGmlKdoUPhdT3AR+SBINltKKumOEy
6lPXcbETIOUMwf+SEQzOM72YUj5LnGRuLoiKx2Y7eZXJzrbiYub0HPrubJUory+4r/OG64ccTpIh
jK+6kQQXYZT2/QOMVf7NqxpbHPJikdPOTaztsyLI34yMYZ37sFzW0SQiZUUY0GdkFk4dSDSLZkuv
qgE6ZkRm4cz9qSKfoWSbKQGOA38YrgJdcs1IumIqFEQDgpfUbzfCk7tgYB8z8uZA6DOCuRYjbr0r
PEwCgA1ZBSxglQHHN7IZKjqqeTi7FIYE+37d9KkLNnP9y1X3L8lMn1v0DfU/m69+M23998xch6/2
4oMa//l/9T/Qx4Xs7D/WoP5f4qOqH3/XoPLH/+HjchGT8k5j5HJ5w12Pf/MPH5f1xyUa8RIH4wn+
zMX7/w8FquH+4eAWwshlk9vlAIz8uwTVsOQfJrJjnICXcCL+lfMvaVB/t0lCsl0MoCYeWc4dDrx/
loS2mTldSnT3fmFP5gH2I2Bmqbs5ny/UUmXeE5stnrYxL0RcMCqfVrKk0R70wfaT1mCfzplM1j/6
zXH8EIfx+j7oTN1tYjG+Q+LabWyrTL0Nhd+70ciRcOtOXiav6J8a6sglHsbFRUXvJcceFE1gFNAf
c43ULeqRq1G1hRivi6pyDp4KyHpWOFuaayTddlt2CyFOziFRMg0udAX1jtqa3edWlOawd8ss+ZWW
ZlrHJcvOtkOIpIKI/pH8ddsKCoVyI+cTmKogsgGx/SgwhGjjtqoqXEEJ8Z/xMphrwbBQIkIh36Xt
IUx7c8HSbE2vGMbS9QyY19S7EdChDPu0ZVsIsSKo9IbyqOrAHba0a6w22ema6iG7YA3qqGb89bdH
7v8jtP39AuGLFIgq+Ktf9M6Ya4PLv/9bFprqOg326nFnNP5dSQPEW5KsQfdfmKD/+XEhUgjZNBZ5
RuOLAZGH9u+fElRYyxbbuqORw3EobnLJFhraecyOS6rz/C9R+2+20L+LhxFC/3YtSkI/eDb/nAHQ
cAty9H7/PDrqiPPN5w84eqrKeqes3pvAr3/kAUkyR50bbXYOACcJHaYdoYlsjxuRpA49ML+ueXdF
GDrDuqaA8lsxQF3FGV8anQ3UuEmrfU/TLYANqaz0fkWQw/WbThIIfdoSeeVsFvOuN464ywgl5NlL
yQajGLh3MDjAk6xnZyAcICR+LrtkuqfdTWBlxnSPYa99ky4Zy7D6yJZjjf57xwDsUuNJdGMQz7AR
cC8qt4jKVw5h8NUlCH2nfe0MxMCzh9B3BlW5dtPQHavBUdSD59QnUL1YO9ZeFO3808Sv8r7xbJWR
GCQIIl3CS3Ycc9M7znrYumOfsxsf6HESX5PMxBkwA3WTKqGCw6I08gU+ux9Xemhiu+9W2BGCqbYC
CUZmibuBZhTUvtqGeOogjz/KXms2lH6ijHdcaaKJXRyH/iGgcu9+bZoxOOfoqS6iUH4FaGHK8mOi
A6TZewtNWJG2/ZLODWHRNyHQGFNRRy7KDyujViWay5qaU88Ychf42EhquhbLxn7UGv1uJKsMkSa9
ffPt6NSjuGZ/R8hlLqSKjiLhMqWiqAyuBruSNn4Qd37L8FYhkx58JCWt5Oc8u52DA03w9l+j8qrq
UzGwKgyVyJHkphhr95ROOW96sUeJm2kGebML6TFdASpSkePWMHtFJsshXMdeTefJkPwqSB5Yn7qU
PSJC/ePkoQmxCx7iNHI9rEhlRaiWIhkj2rtQn+TDlvpwLKV/TUlx3cQZ+nbjlKHhQ8+qu7w7FD0h
+xFJ2maOzLg3gfYsuL2L6sZ6LdOl/1LpVn5lrqRNYjFwAfM2ag/CnlSOExqVmWQ+ia825ujTxwkb
xLUM8kWFGpFUNGpxayNEbs5dPhTWXjpFedY9btdo3LR4c6ReX5Qhu3NtqmnXrZP6WqEC3nJ+i3bs
uwO9Avg585ZoZvBRrLm0ikTMlFhaKxKl7j0JjRKpCj5kpxpo3dCaCSWMJ8Kr7iZLu58ev+M3cNBU
XMkuCHKYF6uUEN3bYhzgsLABEu4ziSjJU76Nys7RWJqsNB0cQKOeNqpF533nSGoHwXfzmTbopokT
EyUV+wjVBvuLg/Q0sQ7/qkDsm7BoG2XF/SSGFy0Rx+waxx6eLVbKLzErh0Ydx4O0XC0DTkcgrKbd
uK6++BZLP062FLo8KI2s28ltofe737zkoa1QIhwL3S3INGptjFELIa7pHM6nIV7sVn5IgOIbRBOr
dTXrTuJsEN6dMtPuK9MgDjujd4g1MYeqoiCnH9inK1U1mj3WKV8yPQ83fqfXX9RNjuy6TLbvNPv1
gABNBkyZ0oPF12op+ylwx+4RzTF/jJfIYTKcg3yLCfzE72bSuhETzTT4+2ryjWYvMbV9NqnbvTlZ
CRIFXjgxmBp2Rdq3dCbWz4XkfapOauAWRy/WvjXb4DGRjQm77ucU2allRb3CjmTSCUUc8gs+1ouQ
s3STL0+LCx5rs+aFbVCZG93AiyTg1Wnl/NnQBgGI1veAsAmPK39GsWBds2O0dGavYID4YvrhGFQ4
sS8Vv9ptD07blLa+SmzwwQifLBYFbaJoPvezJVoU2XZvxIKUb7Ll6sUniaEO/Cu2HGpMScLpHuyt
U3hfOAYWajftnHIvoZDbAend0HRBBl1HNNR31Lm1PKLibb5y5Kpi76X01g69AUJuSaMBDUFHfKT+
YGxCxyupWm7Twpb4xkenuw22ZYZQHZucPrlhoyqmKqljjKjb9bpzhmanRt9xAapUktPjOmfSfAVJ
sL6GpJc/RS34rU5bmt3h5jHe14UCZ1SWRv6rSDfA0MSr+plUizoQkT/2LpQdKnReITmLOapxkPxq
bLLdY5zxc7uXtUt1lrutK99VYq89OrR+nENJzFWD9hrHC5bMnv3LqjzXBnj0EjTZQcDpTwFV85xh
dP0cisD9FuhpusO47b9B69AwmCRQLkGGcgmqjVIc3lPZEC4zWmqKrMFcUAnR/71B0QDDR9QNFcjW
DMONPFp78thdFkWhtUnHA1xSTRZW7rrOR+bVqKQFYj1GOEiAEKP6RL8nYcQR/lVmLMQ9rnklaoTB
qTnlTxPPOy2NVMU8DMQPwAlUZnK3TkGlYsyKiKiMfDWsmCJV9a1LF6oNZ8qI23hTiYZjr7v6LFbe
LrSYBLvFXILlvSpGfK7rFlDSlVMYem9pZknyZazqs3YaSFxkA+avnmLC93JJk5+yNJEKekUq3+WC
GQNXicEKmiW0mIc2yZY/q0ygDJZrt7khxHljA+6v3rMeKu/HlM7pNwTrdDI24wRSZxLuPe2FWZgZ
2QMaO2lOgzhdw+TSZfECUfAOTei9E06hxT7IygCLNaqGfq2uAE1ZPtGjYavgTTbbX3T6+haX2Gjf
rrxl39vOdz6Fr5A0ZNy3S+gTE5XGfxWd0XHpL3S4oljjTlfZcD/KoHhfWAKasMvL4lhbVCTGrupZ
an2KJ8sIsVU17v1kpjkgKCUNumOC9o0lnZKbiOLRagYWzrV1LZxV+we4YGNi/x277g2BIb3hq5Eb
y+OKPmyJUqWaJ2E4iX2rjHHtjwOOFZ7IxrURb4QzDhF3jRbhTtYSdd4grA/4P0IgQspzNzRTWPxM
BjOv3xoxH8q+sLc+nKmRQNUAOg24Db5fVmf8DvWWcKPLtMRkmyqh9nOzsC6ENdFh+QcSoMw9bmnl
rMhuKZi4RtsHE8rMRyNCytS4JPU9lZKqA7FkjKAJsxKCLs4KhQlNaTVTq+FEXpXbxv0GQF9eyzkw
Eggwc9TZT3sQlUG9jlv49+WQCe8neSP8fWTS5Dmq0Y2T8UQ5EG0hoUV2hjlHGku4HRHd1+b7LrGH
Lm5Z+2E0crmxyqD82/zD6M99/jIGGq91XPSymF/11uv2hfbv2t5XY2kmz3NBpbBFi6nOvT2jiD0c
U1zuBOuJepD2Q55hYvRDyxeD95hrlg9yCLKV2Rum0ecWNRp+2phED9J90PB77fiyDdPFrgaBaHI+
Asn46MNTd7wxCK5prpt+WNTN6ENS4TEzJJxLmK0svqfEHXrzbu5dUWLGEY566LolsZ/ssZPeTT2k
lY3SeFteA2AeXr8yoeeo3GrGG6koGbWSwnXeLpVEv6BgqMQ1y4EecZ/25urYpI56RwM/JzuxBstV
7225RKaRKMYTZ+A2bORo4PloqStsChObeU4VocWAN9npdYGkyeSg3PAKt3CLh9oieCjqpLLfM213
fTyMMwWCfeZWmro3LboTmvHAPlsIEM2oz2iH3fkOv3yerwRZVjf5I0uru13SUeq1ne/6icbcHeLB
BdgbbGqN89pwu3Ph1GlOTFOX/mpxNNrw501AzVUzDo+mqHN93EZBq52L2VJfWrSm+xUbkbLbq2Kp
U5er26ccgZEdZT3KOMbgPslqJ6ZKpXpUlpg/7SJwfkLkz+k70oT8HU9V+pC2TUIWR7sgF/LIgVwj
vZAEYpuLXdzTYc+BLch/7CGWArote/hlsnwtbm/Y2fFr4JFAqWhA2MgBdjgsBylYJky6hkOKI4b1
tMDRv6yuA93HLViEm+4veR1LDnfY5iMupbYdi9AlscU+ZDTd03bItpuT2NCIO6vwaQ82gzR9Ngev
/qYZl7ww4IYg4+XCG8OMErm6q6hj/qBxR6Zht2YE47ZjAo6wQCVRPSgK+UmMZvqQeIilUIlpBAMU
oNTsZQFZELucPpKEV4Rohv2fi/u/BKn99/Cy/23hRxdH83+MmoH+DWn+G2x2+Q/+ws1c7w9iesms
BzbyLi5U4Iy/cDPX/APoC/sNkDT1KeAd/w83c50/oI2w03IcUQIETvF35zaOboFRlKHHwYzs/yuo
GT/Kb7gEfARuYVuIPzF7zyYr/HdcoqZxxF+cmTg9OfXlARDdXPbK77xLq6M77WmZN9n2MP55e0jE
9cVecNLxE6+nRLYsQyRYoBUvsxka0Pa0PZ+hBYoK9tkJ3tGs5+iopjooI5kHpTg0qIRQFulluSNU
ZeyZhu0OyyiL0XeCjtCmorncBAajPrm5NBJhH1BTxr3ut6il6pIQiRBRyno9TZYDmWJBMaU+nhmg
nKQ4ogtGoehV221q9+0PVxT9r7ZDVF5gmfmh9cYuMeSy/AYZgObQh1draGrMzFvk7rT09Yv/Ak2g
8kOWZPQgLgX5daG3pXmOYtX1GS+rGuRgBcj+QXSS9TNrasuFW83rN3viq0bcwOFMdIsmi2WFgExi
SbYLZ8eElF9knr5q8hKAy7Ct/pBb1Z3tDrLH7RUMZztz6/JQj41xyy7P0AN/UfzMADh4i113Ow9e
F+CSQd6L+kNtSGf4rVpWBDuiqsgdjGWJhRMgdpmShv3dNfBF74rKcRKS0OcO/AJz302LSYgKXmO2
v7ukiXD8etXw4Jt+auyc0Wzfi0kTKWOWboW4257kHZ2UUCZVKjONrmJcwQ3c2rR3DMDDmwNY+FGt
S4nLxWHjCEc6434gnbAG/GO1TKC2wRiWDM/TMcGqY4ZOR/5ahKRhmhGTIy9G0jLre2+0LcGxzgBy
lIVLRgVOuMbdG6pBi7G2l553U3FytpaWLzWK8JpWycJHzemWRUmNprWhOvDpKD7MK7NKjGLS78/9
iK8irAS+CdLfKB6kdy0Y54hesc4+Tn3V7yHeW9KQuLuXXRaAYfCgDJyyQTHYTxJFyWOzTtmp4YMf
12TNJIa9hhJpz+EZS9McjYs/jsvLyqSFCs+/aCKsYK69s86aYo4K6LIfVbqxiBLW7l/1kp623UZ0
Sc26k2DRRVdILYEAVQV+0Ya88TWSZ1jTS+m93SUWCF1leBIx4aj1Edk/llIXElMcWzl4abQ1ADVh
VpdZvttca/3eQCN/6wwbTZ87SWrIqUYfcc2w1vHPldr2mIODj0FfzKn9PIM9bd1wo53GYk8AqDmy
fFblThXtRWnurcwXATtTtgsMBpNytfJvSFx7yMRlmtAVFFjZTpmHA5ehlROCpbYffpERWuFGJxCh
jC1RWrSXowK2wgqXDNtLnog3v2YhpnadECkaHlnqIpTSwyuLZ/WrwknyvR6nHnkXXZdfUweXHfIG
qlux2LqI8fUJJ5rHtmYrGGBZwxKYFQdsbmVvsgxsEnAQXSL0XDMzxfiQYZYrcyvVIYVLlJyP6B8I
cbIkA9FmNa0Oy8vDEzUCqeS5odLODpGd4dt1oMdwwLuK91Qwut3LFdUpbaNZjYycnDgz5B29wPss
10lMzopvnrwRSv2AIr1Ioq6S0BStbm2134yUo8krtOccN4QOOMQ3ukSZM92h2g36orTO0bajFuuU
AXeqC3/ZI/MmFNgk6uy9FQN0hIS9e5V4NH7iYpvfYf5cI1Zmjs8KuwMlC4TrTc/BuuE2gXoswVS7
iWB9Z5tHi5yYwlf7ZrPSjpPHdIpPfpx1PuUeiuO96Y3u9xUQEsnjilY388uU0PPOoAcPwFxfwh60
NT26Q8YTYhib8O7nFdrlxK/R+NGYllvuFSJVJGVl1f9ExIaYvZuSfVF7ddx3+YPbo74N/R7rI6q+
iwpO1tORzScga9UUEYsLX6tj2nx9NFPR6VrQ4ynqQ7627rVum5tC2fj46uQk+Opl3lzJdrunkwjX
EoBCbqG3rufbEtWax2tcd8ud25ufI59tomMKncI6l8N8uHQAxwnWR5b2CVWsih3ZIN1BOVhgxnYC
fUcKs9zlaXc1DuKdPsuf8LBP1NDykmK6sECA0/tl6m9qunJAHI7OmJ1gi05dGuy2hdQBs4mstLpb
821X9/SYLtKIyf7uCUhTz8zSeF0QIxwdr4KRah6XGpdR0FMEmMibJnMuGX9iZ/YcMPMncFYTLUsb
q4BPq8z0QDwgWrhEngOneEPYl+2nyqRkD0KWPO79pTFGlXDLmg6O0dnOFF2VZ3e8pLDX8zORDHUo
iGUg4a09kkoHjsGbug2nMt2o/27kcUgBs5HTjdZ8WrzgHFgdZw+6CXf90Is5RbBP24n//i0Z0rex
cDF6NO5TVebnxc+uJJXbeHoXtKY64KzFO9OjfTTgtuhYdB+IrvsUBk0/9YJ/KFLCWvwQO+9rY1LU
W/OiDtPOAN2+9BqXq74qOvNcNdYVQi2L5ZT4COHezZniqeHEMcvmlCajBykt+3dCSmJCub5o5dj1
JqUghX0khu+1G/EaAhhQKFTL8qLJjEyvu0N+t7MIIiTtsb7hLHJwSFKrTY0svd5k9kVZY70iam3C
yboMMtX0mbf249DXMgLPC1AdwxBQQt+3/TNLxjvHKVBzkJ1A3R4WxdI3kQEAMSG4p3vXd/aMPk+9
3171ffUDQcgbMglJ2qhlPfu2ESF7RDbsyCCsMwuhulxvRoU0jcjbaBbt+rBk/D87XqBdi78y5220
3at6Hj6lizqp9RfrRlmo4qf13e0q6jsK74uPiwtZ3rLRNX48IWiNqS5kRKstzOQujZukV0jGDXRx
xk+NV67pKPWudHK2u6F7Gl2f0cTW0bIaZzz3bqFAHpzHgtzCsbrE6LW2t7WMLO63eVj0NbhTTDUg
NAh7edlsD7ar9jV8gUUMZthIvsOice/pVjgMw+0A53LyXOe20WXUGdNpwJXJbz7/0Hl2o2tsmgnX
xpreGp44TZt3j2AuYsDIo7Uz46Z2nnBqIDtWKkYnRC8Hpq2so8eX6YeSZhLIybCc7NhtE5DWsj5O
hDzYRnmzDSnhK969bdWPDSsTFUg7wYmamsG9zT0jSGbDazPizCmPAc11ZtAf0i2GUwmd6ntW2ntj
GF8YMt5zclKC7LPp5LVbPeTbrTEPPM7t07w5BCby9YvlB0OgEeUB9twKT0eq1f38b+ydyZKcSNul
r4g2Z4ZtEHPkEDlKqQ2WqZSYRwfH4er7oarNuqT6+pP9+97UoqqkyCTAcT/vOc9JXsuSEJAJQ7Ef
SNB9Gs1wM3v5bhzi+BauyUUM+d5Yk18Bgslo/ZhMGxShY+7o/O6YPekWuxbrugRRBHRtPJqJ3OW1
ovt4/SiM5N/isLk6KJsm/DUEXBuRLym8cK+m4t6FSlCGHvJKzMpsLd8L6lajtgDxaVrYtOaezYhY
hs9apvtmatU2X0a2yLVzDL3qDov8pdZ9vS1KlhOZfa1Q35gLsa9tpmJNG3bvbK3VMWzetWUAUvbE
DBOBgVj6zR/4gk7JIvxPuxzu6dzrUo4FWA93qSEs0gAyEPW+KeDzHzkwF99oLA3pEvLKIN+TEiWA
LgfBoLTxJsKO8YguVeS8CySugDtHIdJHClGq3hDHcL73bl6909HENB72LD0fnr+GIOIWmgKKn1uy
1apr/KFqLE1iAQqiWqg93ogD9oiN08by0gYVw0JDS/vMAWb8wbUt1ImRq59tPaq0YE4g/jzkSVX9
LCmIQP8WffvYG/3CzjPoJqJTOqlfRUnP7A3xMDO79+JsuPqhStOdLJXzhEGZBpymDZ2SiEOFyJ3P
uv3k0RIMWfuyF5CvfQSksR7nAq4gv9i29Ye4hBk6xWTnLCkjcxjme8xgCqQfwBR3q4nFTUdePSLY
zjrBBzQ5OT8g9SZ5eRat5/BaDKx1Ywld0js3RWZ8mZbGQNLs5+5SzLDsKjn7nyZzKm/TtiMoWm3k
y8f/lxmGeWUsrwrAf5MZ+uq9nn9x5/AH/pYZTBczjY+NASUM+0Swegz/lhnc/0Xxh8cdCwxBOKa7
Gvb+jz3H5Q95KxhO2E5oWqTs/q/M4P8vUOp+4NtYMMgzWe7/SGb4VWRA5kBZoAGMWmUfYcPmR/in
2WLxY440A4SWmAOLn2ykV3OnDyh8OYES7fa3uIv0dwgX8vSPS/QfzCQreu4fbsT1k7kquEngPHu4
ln/Df/kTpEUjSbOICBXWSz+FudR5Q+zvEpsD4RYSCem4MRiKH8xgqz9V3vzFj/7185kJOi6U19Uh
hTHp1998YIzJ6DpvotD3yboseYkfN/Bkc2ikDl9IzZU/CDMAojSKxYyyoTWbwyCF8weI/Or1/O3n
wJNCkxYeLUzq1m/XoWWAspAjJT1dxY56JikUbF08scbtYFtrUIPg6R88L786bPxV20KjosiWZg2b
O3L9av7h42FMU3YdXuEozxdeVHaRfiV6PJ1HBPc/lUL85rD9+7PQskJqncAC+r/dYJIaHV7boMEG
OHfZppX4nE7lQPQMQJKhDz3uxvbOX6T4ezH6fxp7/tMvSZMCPwAbtxDj7q+/pKw9fyYvUESc9Xrv
zgPbm5+xQOBtNhL5p6bE//Br8hzz/JgIhiGtWL9+GiuqHcwrq4Y5m3tRuS52iTIFs/D8s+opMyzW
S/3fn6D10v125+BcpmfOCbiujv/bHawXMXqlveolzKA+/oYJ5qwXf/iYfz+ojqAYiSlP8Hev86+/
mpqzakQ4KaOiLN2LrORn7ozDuF84GdrKpA0YKxTYFwARf1gi/v0VOgSWfHwjHj82+L1fP7m2JRXF
rS45bLA8MPDHqI1StnwCXiOh89+vprk+aL9eTr44PgbllrWXaPWvn+YbULo6OE+RQtx6JeuHalOZ
YjyYZjbKneY9W2wHoryYjEfINZtpYMcTzb42SJ6v9SNVWk/dH36sf18DihJZJdFckLdQln/9qYpA
JM0Qz000pp09X0RMaXc9MBi6zcjQ/WEt+k8fBnV0Zf47f7Wd/PphyyycVCcla2I7uZehE9nBTWxE
ZMkZ+u2/X+9/373ry810RMDKgF7OG+6fi5DHapdzIzXRBHTyYOcTS08FiONPdsJ/374+IzwbG7nJ
tyrc3y7gEJuaDgII64TB1C2Nl+UBHqm7LZeOVAeuquS7MHT1XMWG+lNR3L/Xdt/k9qUfl1crL5vf
1iCcG8mg6R6OUtz5H6A0F8TCxcuSiCZKq7hF4OTV8z++rr7lMNZgPQr+/dB0ZpCsPR4VZIxFX42l
LF//Ioz+90/513rnCciyIW8t1gaKPNf//o9XyEh+DWnMQQ/uTeMaOHl8i6nEORfZGEfaCdonk4f3
D1WH/yrjNVmAfFi6GIqt9VPX6/2PT23Q0A0bNxAnVFrwLrGdBMey4iRVyHTBSlMuc3JQUEimtVWJ
G4rMffJJJLemp1At4Qmht7CPBXLW8gfX6m8QWl6qfNEekFWbSAns3t/3M3ZThAOusjliItscqNvI
1SH3XKjXprUOh2s/v4BfTK/YNMJozhdAVblKeIyX4kfmQ+GKXAJD9EbaY/an5/pfDwEtNRi6bYuS
SOqgnN8unNIZcU0bEuJg5sGXflDVtyUM1vjkXGYPS46B5DYrDW5M9olsA82l19ZuxkqJtNPaXzBw
gOUffeVDs1TWGYQnXa1OP/roPmWPs5NzO0tyQR+V3vX5qDBBhBxTsNc4nt7ObV18Nj03U6SsQi37
WRPs2E94G1q0A5LLnNJmKcFpa3E7kej+oSqz1tQ8eHm+18A0p31rBfx/1gxyeQeyvTwjQ44Z5UU8
W73IE3QDTl0YvMfhUfdmdhV2XO+tClMN1BhdfvfNco7ENBEmDkjKo4xxTWJaWZW+NsVijPgD7OBC
zHR1LLXw16nQRnd6y71c32XC1sPuvz9Gv38vrOrs4/E702AVmvzz1xtaY8tJK4XfyLgrgQNiGit3
zrbx/lS0s74t+Kv+8XrD0MTfb/ls97E4M3D/bR3M9dgPYc9oxHIyL31n8IBKYuqZIJYlMsU4oJcp
dGIz2y0CBMk2H+xrnKGGxCJWCBJDb994OnHvvDppazqBwvS6yGVfFumNjUZAiMhbKTBT7kS80+LH
paiWbmvz4AEwqRYgCDW1FNZUWRs/jpceFlH2bbGUYWwILLaRnIiDN4CwdmAdxPsk52Oju/yrIAff
AyIopqfMUQg2bLVoMONqwlhsLbWRMwjbrQeFZV0SM1S92AGq57dX4IqBumF+mOOgaLz+kA8i1hts
yqz9yRjbQNtsf5vWzE+BcvoYIuE7TQL0WeA/TG3v3hZlCgYRg9V+RNzot3FodCu5tPUOaUqq38Gy
0mA8NZcvdpKd2tX++86XDh9PkkSHpaVLeTBsIhAbyZunX1Uh9cx6EkKVGmUkW8g24zDnD6Zq7dUi
WS8ECTrP8I4hFtIzzEOEQLeUD8zn2kfkyOLJstLqhyNHWSFfdfg7zNKVgFlb8LWYK+5HAns2WYsA
J6uQMvzZtya10q1huF9jVev5rykdMU1b+xExPqa7va/HK9zJ7sF0VXmCLZ3hoYndszHYe68Pg31v
a/vCxRd3eMDBISFdHrJglHZkmO7Q7xIy08ORINSPNJ6/GXmKMj0wPCWvIfLH1HBbkP1jV2C5QGcq
UcTeBtGZxykMkMDK+JWAhHWF0AIle7E+TVpbdnmG54bgkmFCO6DaDSBnyZg1gTFxO1defqkq131s
Q5MRxzImHmjg3C42fFj/U89+wzjSYFN8UMFoFndl3H4H8vKU5bh9x96aULlJy0KXRDYtyf+Zr2vU
IjnEiWXtWyTsByuHY5ELV0OWZMANrOp7P8ELH12kdbk6XVowfI+Q2AZcdgiNMQ7dYstZqjk4TR5E
SEw8TaxaErv0yBXMDZL60jCGMz2kA2XnMQGEKMt6/9mEBpvS2ZKcObSUp6IXNu0PsIwP5NDdfLcM
c/lF6mHhStJRwoqRJLxGDIfijrIZr3iDxQGijdiOpgNvZfT0mWO2x8OdvSn4ZxtYl08xqh3dRbDw
RnufiuW1z93XnFMqYTZgw1QNnWbGqDvSnC1Up9DcWClDIo9M5x5p2CRIC8XiEy8PIeCqGYjfUiyo
79tGKngiGO03zF2yKAHqt8tK3W2WQvc75TBGUBif760+vcJHwK5H2RHuuvSlJih38sPkqe2G7mGc
u+wzVV51qpvyJh8kyT032eLX5DZ131u9vBdg1CDA1IX6xm7nM3R4uWlDffS6c77mwJa5nx3npBeg
pkpVjzpM7o25qS8CdNUXKlzuXe1PUZFkb+by2dfZS5CEnyRSMR8F83kGWMQiBchnVDsfrnC3mB2e
zK7eaem8wVtRUela96Yhs2hw231eLy+2T3SyEhrykb6t4T3yNm1eEsO0D1Q9/BxnfKqB9Ra67YdI
s5fQndyN5zVeVI1dEMlEv0NxH3NYjvN39nekEZfnQBRib0j0D8s0aDZp15xBTaghl8lNyz1WpvFG
9eZjFyerW1l1NxRvbGgOxQuqwOX2TZ5sgUjdl87MN4SzKkpzfGZWAcenbJB5Ws8C2DQbd9WAkjhW
5KpNuKh8gnDPGhrt1gomIEFV4zBoIpyZgM6pTZxhfsdEbliTJdNgHw1I7MwX8udk8g4raZoNAtYt
zXOC1wToDOQGy+YZCurmvphFRD9NxU44+wHT0Dmxe4Ou03cWg6ncdD8LNh7tJq8M/TnA2P3qDmZ9
Bv7T3jgN8FIHqgAWMH504mKw5tR9IU0jUoalnxyjxxhc1S9iVpeF/OOuD9dDRoKB33IJ77REF63g
dpHM2sMOuW4x2205hXi4rOqiTPm1Loh8UJbFJLOuN4ZD1tRBLEJZCSPX1VSA4aHftSqQd6Vfvvi0
tpE1M4E94uJ6JsJibGs5vuTgoQ03eSjZf8EGsDVGh+mhwAqWeLOKWGPB9HW0t7RG+l1axMeVxYpY
14xufCZ6gFOluw2tIrnN2/a7lfZn5gcMEQcbm35Z/wwMXNx8dvaT42GK+z0WJAea9BOeRH3BqVLt
Aycsnxx3KF/AnfOlWLBXVGssO9HWdJiNZkp4rdgvhTiwaz60kzVvuCd+WCDKues4+Y9yzm4hbgen
vp0fU9M5mpN6Yg50M4ztYy11/lXr7iFL8BYYKfFtqw2+m3OZUOxX0hutegtxac7J9GP0M6k/jUts
KumQ3S2szgzmFAZDvJ6gOw+eh4m/0bd219EY0zovTcHhIgiTTdAl17xIz53h3ixaPVhpx0I3qjvL
Ke6wHz3HdABviIzAjJjUzwb2PGr8fJMmzOR6OB0KSOBmSlZynkHzjQzpCQ5tC3SpXTdsVUEMNngw
GnzhkVVON4FMDpBK8CJbyj/FUj/YdAPZe5MLCciBL7wa3vxEya2vnQOAGgdSeZ0WdyIhgsO8ZmOF
df0SDtV3Tja463sJb72wmnHbo8JxLy6MahJ/vuvkfB76EOriGL6xgLsRFuZvMUMQuTETXuK2l7NP
geRuZpa4dTRQBqt0iRwt48NUcVMiXVQMzUiNpVncbGqF1xrziMGQZY6jOs5hNGQMV4sDNW24ORj8
4UZ4LKgxIlMziahvq/fJCLH1LjVeAANeqgPwPRgpjXLqdFM5ab+RiiIy9tEREK1nr+5uvBIjUIzT
e1OFFHFN5kUlob4v4mI8uoljbnNbdltjNr6o1stuy2r28RjEd5CFY+y62aGsipMAnOUnR7iD9C61
O3r/LplIb2m22omg521cAyyaYur+OkB92yG2dwrDQqbS756fnYBfwTjxlmdX9DXeTsc/TW5fRLC5
+BMVWhWBLROjE6V33eId2jQ7GBPRZre3rgGUS1c8da4T73UnD4AdXmNObRO+ICZpV3YaexHiKnWK
doui8WmV6iwp/FuEcegFmQnwcOFGusaeFMFe+cEVVflFVPEnw9K9O7g7lKMdSbtd0/hPRPLuF0m9
2FIVb34P88WeXpoAV9HIG1Y25s5RDt0CME/2dlBe0U/LvR5Vs7Mqe4qIBeIRqgG/mSNfBx2eW4oM
5V2e46MbPAlrlfUdRvQx1NwFWW0fUhcQHpGcpw6qW28Y7T5AT2OuuW54jOZVDDAbfC1uSkM8Wol/
x6CtiajHusAYpTFFFMPZm+2SW4p6qKZMLoZDXLxxFy4Q7We0I3nhtwy1ZxcXM+SIwWZmFcLqnfPL
EtQ3hafVnaqb7/5MrNef8vymCdiRs5v+ElTd1YfrcD9iVjxSDsNTE/DqrhYCWAbT1jk2XjJOJc9J
EH54Y4tc5J+U6B4Dz3gG7RENEoFQe87PzA8Ux1CimMr3vwm8YVSbAJ+c/M7cjPZymwVrepOXAFts
9YbW/T7COyOC5zNRrINnb6LYDGDcvqnL5UBeMT8Hlf1cJMET0QVqZJzugfnNg5/o5k5Ybg85efnm
TMa5H1rCOmDDtqXtP+oS3Ikv43hHWvNqFBlZuBhnEtbuE5u0A40Gch/q3mXogWUe0fw+i5Ufycbr
9oxbHpou/8D04jEgTu+btmS/NQCqxCHW/SR8T90Uo0yNjrTBDPEqhQUifW4/G4zsJsPHU0tR24th
MuSzKK+PyjiZo9GU+qym5X7wXcixVqL2bpJj6OnwtW9A7b3n1Xhjle3takM+dws1XPYaK+F9lYEC
Y+G45b5bLuBB3oa69KK6mlnn2I4sLKE3fkgHz7YyvfoYp813Yyj0ecAhHflphuE8vq9ldp4U9ImW
3vBD25AmLGbfwDKCX8PsW4xAAQCYpsDyKKyl3+W2h0u6L8zV4vPaLfLoB5rljJUFX4C/myujvild
EqnoHltKPV+ayvhBjVtwFbQ13DK0nc+N31n7ilTfRjemsSs9MtO26vYCKHI6UcUnbONN1XwwZMpD
WOEihVAaH+rSuNK5uw/k/Jqo4bUJMxlNc3Ly/f7AarYVA9NwqW3SlfKhGa2VRdTd2Eu8C11qWwri
ILy82OQUVfo4hv5zk2vi3Ut/7YT7da7D+3C0j2MlzFMfcJkMnGJb0iC7PJEvVHa8mFknMCI2UECT
x85sHqsRwlOxZG+CGjK75rlbXOdGlQ15EWkBqg/Py6J3dA/fatFzLOEEw6t6DxaTNarx987YH6Br
79AxTiXZWV4ssr4LXPx+kRfU8w0JEbXrVHjKqvjBdOokUj5Vn2KKT2FbwY2cgMdUpAFLc6dNDrWA
bzkpmz+HVq/PLqDwFOzJzi99IPGlyWBtBd8IzqyNsgPOqFbRbLt8mjxco32P0c+dwhcOjMMTlsS0
jDphFNXWgMDDqpLnMVQ02xTLHdniuXj0MMJQZkTcSh4xh6W3nTSKB5003U/ZKBY/XB1sGTvIxndW
2cNHM7PBMc4xUfmK5hfX+kTJcV8NVemjIdLpbrC9ZDiYsH1eIfy29y3sxDgSZoY3CBCvdY1bI+Zl
bZJWO4F2L3cDdebBlkcq6LZCAoZtR/O5Uelo3ozu4D977ZBeLVTl7ZjM94sVP4fB/ADSXnxorclz
Bu+sdy39Px92v9xPPuYlciP52UsAqxC8wRC2B80wvGkuEHeYtIHjNR4n3lQ9uBZxVJBTNJxyWMjT
29hInrUDoL3m59a6fASJSFB2vFpJ+IAQDNS5n0jrhe49iQSkj7nJby1NbWSE+yr+cDEw36dgrhoy
DthARRQv1JjMHTVGPTiayoqnU8mQmLW9mRz+EI2akE1GO3J73jL9lJwXqO672tPNfVP3FzUqIk+k
Q2Unxufet97qoH31fRKn4ImRwtvU/8jhbHPmICzCgGy5ZOHATt9Pv6T4TlAfe6GOFWvJppTuazkH
5VPVJl8tUHLccy39lAW/k2M09tYvsbay66MhNm7qIUA4AM6bJF1K96PqJ1pFYXRJdTJsoF+jfT8s
1BGm2oovjNc/miJvDviD9VPaGpW6wR5Zv3MuSyhx6oNr2RaYj7OgfEzAekbgQKkGGQwcbNOE/8/c
zklwTkHRXrWSlB31yXyg7ov1bDWzjHma34g6cZ94wN+JtVwzdvP3dUilJQFAmFPgMo0XDsIorjGD
naeZ+sATr0Uwh7xYn9uKMx6FxPnV90ei+Uv4BZMihkDTvya4CAHOjpfGgXGX+uHyangVNwKbNgkp
IhAvZcOJfkyLlKb3oXoJFwQEL6vcJzNJ+BXgCtN/QRxKDx3Fh643XdsFL1QAbOS7q1z1CunR3pSD
89qZIrhAcS3vId+wD3d1flsGsWIrwRQduqzY5J3Wm3C2LkFPvl+3rrsJ6GCH18UQX+rvVDNBKe2Y
oE39O2NmKqTc9oGs6vTepqhPPDH7ShPnsgonvTAeqXckk6qTwoV+CgDjkx+IMTS2rnqxyaDB4gq9
r5YJMapjEx2xlTL3TliZWAksiiBI5e/An+wypCEsfLN1hO8TYIWbPRWNzNgBHT55KkthEdjk0oVU
ex7AYgOug5Ciy0amD+RX3O4/c7ve0wQZ70r2ilE5WtaOuJq9LZtZ5odZdV7zlPQ0320ry+tvh3ZB
sQKWJl4cl/IcizRiu6Fu8g2RZEZQ8cgEYQYwL0AExWFtLokw545ROoxX2l9QxlyvPKkirreDK0JK
ftaeLiVaeZxb199qHPyYCa3SODVYzu76irxvljjGtGnSudmD8MFvHiTJky8K9xaD+41RWdXWs93y
rQT091ZLOCcbU04zIzdfvFtp0e/hctg/AjBJDAlsDfoyyfr3MATnepPLmHKpOi4pdu4pOGpXpZnz
UpdvabFgo8KzkxCstNKcG3J2aUKd2QuyXdQzTLt9u4xQBbcBSTwAURrb/0Mjshp43OhwQx7nvkep
MFCteb4nd4ySIQ/fFwE9lsPJkobsuIOkjc/mmm47qRjMKCo12u7ZHMzM+TEMk+LpBQuM/biiAvMb
mLJ++kqrDu8C2uvs5IMOqEzfYInzstNUjTLZUfhRvspq+Gsq4bHajZLHa0PEuoW4RKKtjcCTIaSY
Ix48OpJs98S7wms4AnlJ9gQF2ftIqNe5dhz4k6P/1zih7wqZn9iezg4biloeR5G1wQNhs1idodFg
Jo0HWUzHZqiGL6Q7uKnqwuNfaMBO+Vo6hb8AIcQ38nNq6bmPAHbShRxJSwP/m/q5rO7sztHXch7z
fg/V1j6mCs9v1LtpzPkK3RE9u69m8VF1lYgqykqaH4NlSIcWNnidu5wqVpdRmSuSbZdMEAd7koHd
EVm+UpFOPWHsGF5WoCYDYaD0qDYsznaG63VH0ys/nmFRYqgO5mI8zA5GYV6IHxUUK9uaYFW3j3oq
pq9Njvwcmt8N/HVVI4mqYMXuJYDsoWW5Cc3uSArHfViQW7cB6K4L3/Zbyq4WQuePYBDLrvCn5Q2e
Duw71MhZElwoFrQ7TlzoDXClOfkMevLWMLVkHYEFtHdIHXPU/LYa3xMcwwZjowQ/Paf4uNoo2uSi
pP/MwuAIf++bmQzeXYNrkGiC3uNq7e75I84TknnxbIej+yrMNj+Orv4IBodXd7r4x47d9o4jVLpm
ZCz/3PCzQjvxA75iZMqd7O0avQ4UZ1ge6HRuvIeJIjEfS7BiNdC9R1ero/C41u2seUS8rrJvRlA+
H4lDx1xEB6JyCMdMlY3WsI5b4YBbOUZAmXGgJ7vaUzeWDpwLGt/meMK5cRxRd8rw0DTB7NxkXT43
u64NXGy5fbv2N0wd6RYCOCRaINqAKuaGCeTeVkpTQVNJw72Hfud72MszmLLwkoCeQygvbqmWEB5l
a8JuTny9ZEFNGKzLNsadaN/4/mqQxK3CFBY3R0KVSTdYxQM7Zp08U+FeYi7XgqXAUwb/nFmFsKdC
ehi2ditxkC91fNPD1xz2ug6xrKaug0mYpin6PRpqamyKWoiIPRX2RFEl9fGyPIqsXKZjULlF223+
XiYU8ePqm/K8Lrtins+r26JjrLMV0ygxFtttAu8GA6wwbkOvtbIjfzMQt7hPy4s5gB0d7L67J+PB
CQuOzHx2m4pXolPIe+7hZdj3yh4IYmFUmF7HsA5pVlwxEqGRyiPdp4QASuSNayHa/oiPDEvrMr12
g8QYGrcy3PYT08uEfefdQmX8iVncz9BfvvBK5ZDFBvzS9fZ8z+I9XDLHu8ABLI9VGnoH7Aqr82NC
y7Hd4VBZzYLXPW0iafR0znche6PamU6pNNJNvw7fZyLuHDm80f4cg9zYMzOPv8YU0ZurrJZ+rWSW
TntJ8UzNKb/v8yMSNHtL1Q/zTd3Dcq+9jHvBpVzhUvo2QhCw7fAOzpU+WlkgOXSFOWXhbk2CrSnm
HAM6QFLa5mhrWccqGKN5Seu+IBoCq7z+TpXbvBt79yaJofboxJwfDDPEci8zcn0TzJsIuEByWoR4
Gi2464ZLJRj2DA8hp6Tmwlr9znMXyr2RjNY5Y4nozpTFGAf4Jz9Kypi3RRh3T1ZvcapBkHP4TeYF
vkLTfyPYPFF+oodvgEvXtoyQmsvaqSPA1NDCBTHGZQfIhN0swAZwCcI5LtLOzrUZ66vPSfXqc99F
xFe+OPUCiYdJrfVRoiIwOPNXq3rizC8Fg9bXtLCbh8L0v9oTws5kVsGu0ip+iEm16V0RzNeqjwUr
Aykr36rb26DvfcR68nxFSJUNUh7fExHmgumkxKpMKxC4NI9Skmksh0ML0uLGBHdxR4HVuPFRKDl9
uxZNv+tq16Wvpojti9+OH6AqShrpg5Ofxfpm1p235Y0x3IWDb5+xF7VMmPr2HbZYFm/NzgKo2Ner
RprbqtkzTbR3pdvF2dalXepjNNIEejgNkOZOFuAEomLy5vfOh0GwyWPD4tifZ9eQwd3X1JmHr0QC
eU3Y4sHgb7q1zcW7H20mQ2ww6uUsmByH25mR2d3EVmQvjVp9kviWD/WSyqvRj+fc9NGNTG/yjwgK
qFa0aCIU0U1J6KtoFvuNNpQAlEnQ7exmru+kk4hj7+MDIEjHqzkyx5zoZi7KnYdRB+SFWNJvaewF
e1ABgjYA5tqMYNuWdTUgZFC1Gp2Y/i48Z9ZlgbR4MEP49gFAA/JqrStQ96fE5FEJgq1FR+OTLWqO
A7g3DwwkQ4Z6aUySvLQ4sxM0EYAm6mW/gLC5TQzVf9APYd/lhfoxihqamOyWE2eahLqDGNqwXRni
VIPIPkEPIPBRhO7FzNCyYkA0B4cACehKyBQPBHUBjcjWCml+7+ZbCxzFI3AJdh59W0IDq4M7BBxi
iU18VO5CCdlCxZ4YwQII/YgnxHievXp46JmKsX3NCL1ktM6wDcz3XZnZX6Tprie32LVPCbAJvP26
8R/jDAcAIePyFPYqPLb5GJPZ8VHospDMimjOPLKnok6XN9x0qNrJWjGXe/2D4cRym7Lt50Qr8+Jp
tCfz6+RayZ0LToJ3s5Wi43jWvaUhehPHxz9TVflhdM1sKxq8BdjxUqK1YcXZTlrHAlrEAc4NtRjt
WLLNKGPu/zT8YU8xVVFF/aPM6ynqiVC+g7jx7zqIctABRhyovhz5HGZ6DLs1JTa4gqAZpGxsMNbP
vtwHa+skw+290xlHHdfq5HokEwm7nS1roo0BsF8UNvMbgNoc1p96qariuztgM2mgvJhz69AoJG4I
4XYO2wX8gjFpCvQrcD4Yg6qBfvl1fwM2e1vPdRuhq+ibgtM4rUk6fUQKry9alI+KnbMiVeZtG8lx
whgZR9rYbs+NFtys7syROamMOSX+1mX7UKnkgs9j4ItgTQynkBdwhYZVquVpEVND0CekB5ObOCon
iZVKhLtkdJ59kX9UNFLv3YAsKANBog2Z+TKYxRGpPacabf7WSlPuKDoyfxgN7yNYbBmoHXt+WYJ2
IueVTVgGK5DvYMh0kJ6NpQq/xFVcIVj6M7V9xFdZKxXA0W0QczAY/yog69YusnJtJWtIlT5rSVOZ
NU7zhcZlXmkpLQshahoiPLVm8q+Cs7XqjDHxml6j/izFqHkXgE3ZOcjOswNlD02RQ8hanFavFWpL
qERECLV9zv4qWFur1uq1dA0Q/kRLJUVs81rJ1qK93CYmNW3NWthWZ4SJTOmHl6HueQu6ifsoYn++
Weaxe3HXDrgKpfKr4cGbno0zXd4Uxam8aW5QsSMx9N+y0a2u4+iGFy+vsjNRahgePa1zceCYl74T
ASWiXfeJeCwuVEEnF5Oy6E0MyAO/ci7ucXhRZsd6xtSBMRlDn6SO3CGvwKVjIgyDdc/YgKzQ2gbr
sTbkWZbhAjEq3OE6euTWQTE1l4SD/3NrtME1xnG6K020MLA/mpjY2sQnrPY9sGV9I0teh3sJhOwI
sB9IiQPFd9Dz8BEOTPnLteePwx3Lc0UbjubodTsjcz8mU8pkePmrK1Ah9Z7pMUbCZcvIBGgtFezM
AoCaD7ROSfPsTwDJ0pjfoO4xYOV/dxOWUp49DVtyBVsFJFqoMWTI3XybWWn0kac6fOqbokyivKX3
MCXdTXZuNJojADTWgKwcdjN2tWPlz8MObwJPW+b2PdFHtphoH5TWbhU5Xcr4RlNcdG845wRNBajO
2PkvTmKJn2kwh8ehZ0+m5tQRL63ryYfJcYyXOhutW0J5/XkZli8wb6pbzRHrwc7d/lwBp3mk7Q6u
QJtU9skjPtsjo1sEfyaGY1t77ZgchJ5vkfbLncvBUGwUMn5zKr2aVd5TiYl+nfTK2Rq0dEeeN0Dj
ady2/g7vL6XbzFril5Tyip92EYfMVAzeBUHApGEYgIFCalDA82oK3qnZWEs0rXbt08QVR7dm1nR0
dHumvAxSFgcWNPZsJeAHpqWkVLH8+uZeDgsoRAbtT3gYNHr22FyNlNPCczWx+nkzzrgoNuzgvkPQ
A52ymL356uCpYPOUe8k5qOs44kROfhqS3kx9Q5UNG502jDwcrQCppaoFvm46Y/KDsBzYFjhHUQt8
/WwRcv+w5dSd/zd7Z7YbubFu6Vc52NdNg2QEI0jgnAY655RSY0ml4YYolSTO8xTk0/eXLncfu9rH
hm+7GxvY2NtVciozyeA/rPUtIk84HyA5scUQy6kO2AFG+VheVZMVPsF7f4sJZ2Ejz+47w9MWTkly
yjJtroWxs52uralmNXjukmX1Dj792Nt1uGqC9KrSw0vCRc400STuOqliiMcJEawgCjMam7rGvIfq
qrzxUExFW0RonHpU2wcntMiwchMmS4NIm3XkhtXeiQhGWKm5qHhPytJIkIgDGJX+zhgv2bVNue/I
RtrGQ9ld5enYYoPNbNZXWBSQZKuV7aBuwaQf7OIZvqJL07AWxv9OMBgiB8SU+6Jx+qfUcqJjUIVR
R+g56DrGUQ03EEIIml3CvBsT3fJ5oyNCj3eZmdSgPZ2IrV4w4uyyeGZ4vPAlWXFfbxa2GNZlYC/F
w1jRe25UMfkgC63yaiGM5NYHzM9UnqSw5YJzlR2tZntMBcXQi/2oZBmEqdmS/tYkWKm7CGLf+c/s
bcchzQK5aGwmZkhUaEiiA+EXot149jRuI4QlO8Z/Fl7qSd5PrBkJBzTsh7REhGW811F4hDE6VEHr
zCVEgQ6rf17KZDo4os4pHIgWBGFG5JgY8ABynUv93HoWWkHdzsUVId/p5WQbfg+KvpCdF/1yNNjj
xhq7u1gw0uzymRnoAFTgmDCA/Rsltnv2J/xRcolKR53J+zh/NRpw/vz3cmW8/XJsq9/k9IvfzmY9
FerXAJkSUY+kRODMOnedvSbRYPL7byzrNYvgvmsxyAR0wYcpDEltaUyJwJXT0NxC9fapxlLghqul
F4O7qfM+hiXeY5LenDOfpx/64X/ED/p/EcntOOja/2vf37Frv33kv7f9/foDP3x/wvtF+di68HX5
/JcjuTp++P6E/MVV+szqdhi5akht/9v3J8QvlOjSPftt0Gp7ij/quEzi//iXG/wiz7F3aBAdGCQ4
AP+J788JfvJ6IATnn+ER4F/Fr+Kpn6THEtpsonVPjJ8B7LEhmWN5bsOivfONuzyHFeLYnUD4+zFr
UX8tXTiVu2hyJ32n47il9K3OwYRzVqCFWgqF6ja2ugy1Y+FdEzVDsU6J/jCm2Luo9L2l3hoK8a+g
0vZ6UhFPQG5wrG5YDalsRd+5zBCsptoVlt8olIgzgZaonBAmRKmYlk3UDBJMNuZWZ4coNL+UTtWR
o5G6Vwx8h/LgFWQZbCaJYx14zNyEqB2qBpWsAFXkYRMoL3ue3pSmLpOmvYXFH3muU8gKWRpKxONU
xTRNcxf0VzZnVoXiJyidg+NS3OwE8w+iYpMAGG5UOn6/7kvNMkRFNg13lSlnOMBMGbKjGVK6wmJK
mzdMyMznkJARkehVOeLCOvJLLN5eri4yNfbJMZi7rAElYlME+DWLs3VY+EOxdRhrwYGu8/GuacGo
rQmwmXAUsHXYMCwjy4fDEvFhSlsr0beXzlUTduXXri51sa9n6nQbGdlENCaGCXSqzCcR0HsnwbS0
3AX2JKqrUJBgHut+OthhyiltCq/1Ubv5xMCpNIHtzUQ8wCjYklCHkgID/B04yfw9sPRyX4iciF/Q
5uGB1Q7K0VQklLEOUZhbCcOQRYvp62qFiMO/ZKpUqlVfRC46/TCh/mric06ulajZXZHOEg6oRomx
3LgT193aReAJt93myOPleatk6w6VtUbJGnwslV8xnG8j6AZFGlXvoDZ4cvdzZr1q57yXyIk32Ou2
h82Yaz+7KgIxInsiuOQ74c5duyXcxgb8GhRS4sH3/Od6BIE3pSOVSDxPEfpHnZYlVv86ve5SWiae
T0kfrgUQjIaO2LE+SS+p2DoYZ6YpRwxOCdoj7ALKHIztQWoqlUPBgj2+ySv4u1fOUgXTJWP5QPHo
CtsZoqfdDP7GH0UTXhChswD29MrA3tdYc9W+ZChgNqmKowwlHg3uuqBUvyAmFEF1KhjZoyqcS+zz
Vh/PFwwT8viAh03P0JlqWaYHRKOCXRkiAsO9QyjgOvWS4L5oBIkbkJvmBSnzAujrJDI/6t47Irg2
CMO8A1vp8pvHIxrYFLMV6E51Q4OMT795AK3hXrNOSU5gunvEV3pq99lQB7ulAYQSYO/8G+/P/3lc
YSI9R7Wcgzrwp/10XBUVrgZrPLMxgw4z3hSjvghmtB9W6PwwPP6jp93/nbQ89+wK+a+fZ18+yo/o
2x8eaL/+xI8HmuU4ZEZQzuC9knjZcG3/ryea5ehfPAyiGPmITFa2OKdJ/GZld9QvZ9soRwYgPaxb
vyPmOe4v5P9iImN2hiXFtf9RzsTZcvaf1RazR2xNHvISzG8Yy+Wv/s7fV1uok8yMcEXxgHhWrcgf
BYccOmCQR0CAet+8VUaHf2Ot+qON8cerKjyTPEx5citx/q1+96raj2b4xsEdoj1yDUmC/UK1nPyN
BfdPX4QLHB4AYxdsoH98kcbFWxf1/l0WSfk867ZDlNaYefW7L/v2x0f1b+VQ3OJ37Lv/+Ncf3Yo/
3opGWsLHwsvY+qe3Mvhh0w7SvysG5pYrHxvUnfQTSvVgsg9EPrz+9cv98Y7+7eUYMXDJwGB0f+Uf
/u6TO/M+9DLoOydzmkvbiC+IR71TN7A8/+sX+rNPT//nC4mfjg4Fw3awqVumvAXNjL1wZbdW9jf+
vz+7+hh/A41kqeBQ1P3xK1JRNxZxrO4KlMr3/CUkgGZa6JqW2trNQUq0MbnA8eav35rzp98ZZn4y
Hz2sh/ZPL8teMJnj3L/rChqrCdIXTECKHMDfntjxtGHAysRjWyLJIg+tUzsPxutbEkFQWYlwMCv4
pcWlboPmgqwChxQqzJL/jAHw2zfNlhFrpIffzf75wmKYRsPNzn9o2DVm2QIXLZUaq4SffLpiCW5r
Ie3DX380f/Kt43h0ubRs6m/v509mHvAUoPC7M0jwL1zWbueqKf7nN6ZvC25+9gYcO8FPDvXWakd2
8/ZdUIzZmgxGpPjt4G//+p14zh9tgucPUEvNS3D0nsEfPx9tdRylLQvck1lG7W2BCk7PQern1UXr
F361gdSdMcEBUwsuwmXZsXXK8zRHNoKidLbt5hP2RxhRp5cjG0ktEUKDdk71vl06XaCyjMOTYokS
IMoCDLNOlkDdZ9OMmtwNRHiLQ7S3iJzqTb8iRqF+1KqoH1tZUMeMAPQ/47GDFulFPkgzcNqsrqhT
kG4y7BZPZmxHgJtunz70NQgvUPHOkRpI9NvIxpa1tpG5U18AKd12fQNmijvWnCJrEne18UN3U1ZJ
9s1zYOCspV6A0VVaOXu/EeIxnCRgxdkKxH1LaorZdeQUA4h02uIutbgF9xn/wF3NU8sUuYO7/aqc
eqYsbErbJv6hLto1DEq/wF+W8FcQq/YfMi4ba52hb/7OntF8tnjVj37Z63SDa4eQUL+14i98jsHR
NWURHB1m3CxbcQxcKmL2CqQ5cf8AW8NNd1HZh8fSZkq3rjsXCWPnxU30q6IuxnLhgIkj7DL7JPW3
QKptOW60TRqUaid3SgT6Ko4wxpuMnRNaqdb6QA9EdlfLmQDMKUv1RThIRvbG99yzGyoxiPENpkG2
FoI8Pv9MnPJ6ZqYi8ZpbFCvNNY6Rpl8jWMgfylQF3aryLf+Rh0oEkmNET+/XanrxrWkAep37Ap16
1t4uY8eGGhLyt5iInBR6XVw6e9Wa7BmTWpnukswbFTg0M5xYEMOXdscaA0kMJDHc23aEhh6zwsRS
k4nwJo1tCetUKcvaaVLSnA3rlfIb2ZDIgYWVdMx/mP+9FV2ozzZPj8huJaGIicwYZidBDM4V8GLJ
1wu8DNWaSQC2lTVaxoi973d7agaYbOQmbYXJ3CfWoZANlzglhkBLP1zWVQN+cgPIDUtChoz3qpkm
Yq8LCK/Txidy80ufZP2pEZX4tLlC51ugrtOlCyz3ukoF0vJycGciVckRQqfBPAnM3+DkhFcsQdYj
JPaIjQ0m2oVdSv4ufiM5EYEyMVhmVIbUHsNZP9hIfAu0R419lms64+SGmzGoRkBekcEdGdmx/pxo
HYdVQ5IewyOb+6ZrWI/zXKEd3uSNzQqKhs58T4wjH/F3da9T3yRf9AR3DqqFmtXatQbxbWrm/FHq
wrs789jfAlOgnE9k0LWoU6rsWBmu5mNA+N01Y6eKYPdSVkcYPJZZ817rt8SFWrNafK94s0mQfuE3
6J7KUfdqrcpFX4xugdKP8KPgNcjJ6l7NY6swemOEIXNoGeaXsOxxBbt8tkiBoiDLwPHZ9hUTUVYl
cpmcdWmK9GPma0hXIZuQB8dNq+8qs8IXv0TjDKbMjc6bKPnVCIkCIwvS8iYtI9ovO8gsgkUqQFg4
rHgSwohPza1vkXOBP0cnL6EVx1dud45tF1bo4X+YlljtwmppcaXTHEXYKgQ7TivS3mMlRwy7+fka
NPbw1WC4RGDX2fhQ2cpCZutNg9I7WuT01THktaDGz7N9A+QM5LozZMm+AFHTMelEtGyLBKmytnxv
ZpdHCvMapR/evbGJnHSXeYnzObUDA4OYYxnrfNuxM+ABxvQ8Zul429dRfodfj4k3wUvOCaAJxlpv
7IW9HdDkYb60AqKKupzukY9pzO8yrnt/ZXzIgtu2l94tqiKiAqI+Wh6dSJbyYkyn7DguTJ2uDCd5
/QqbsFrwk7lJaO2CEpUGuM6KSGhNjgks+BN6hYhodo7jsl+BCwERvBp0O4kvZ6I/YyWbCIi+lUQN
zpaIUXWPPpR6C1h9d9XluFJpM0vuXK92a1YY/O9we74rmFcHfs0Fgbv0/LCLWo5NnLob2PtJvh0t
7V46ItGfmNXOhj2TLvtFTDV2flKfUT9LIh0hTo/5wUtYplll6ho8ApF6IQFhPqEr8qFcLmos14NQ
1vuYWd3XfAwDj6TpmZjLKrWT14FN7i399PjB2sP5oP6WQNzQTkXruo3j6TjgEkpJROpys7UaX97V
bowsUVSutJ2vftLZD83cgPcEbBAlh8Y3Ub9dvIShfw0tgjF8zEB4FZMLQSCqyb1op/NUvCOudeaN
pdvMHEBGeZDpdJoRNzUBkz8INMkWMoZWX+ediZBE+HnqbGeBxH5tB42VbMc6A7A5FrJ5StNem43b
B8VTaPsz5midDv0l8LuZlwBZlpF0cb6ypGpQibEYBYgvAUuyZjaju8JmoL6ZFkv0NmT0h+sy60aC
f6MJemQLrStfe3NTjBCaC5J+DdsM7Pkqqy22/TKOsD0NikvRNgr7CgL078LggweITWRDHLbcO07L
g2hH6ZGH29mF7I00OmvFGkNJ2UNoQNEIf1qQY+slE7HH0COAmwRDBQAxoa3oVyTksYpHExFEW52F
zMNpUDO8qkXOTvRMF7fh7Iddc2W7Zup3nTOhSAnPlgFcH/4MmjwslXWyc3T8F/hEwmBLvF9qjkVX
iSfyVP2jirti3PSWap9tSgVcr7DEw7WH4I+MlChBlVRaLBcfCnz+ZX2DWziHZ1O0aBsLR7+6zYTs
LwyamfoEV97aJ1WCkZoWRU7FNGXQcfFn8c4WhmrwOZ0ZmzTa0HntI2Nr+FIUhYOYRiSZXThKexcN
vQNvyqPeWzdDmTTYplAlrToxoWYhMsQhcV2EzqcZxDAcXDDW9CQsAPcupirE6LNIDapfxQrEqkxt
HSYnLb4oSwzAZMn3wOmLcYYf6kgsHi9az7bjRzhxuN2kR4jjvg3ANBOpJpaSuKf2LLfhxpCbGrmj
WXdt4iffR8yoZ8X9FLr1dnKCzt43KCwl/PRGgEBwF8wj2Y4lrM5u5jQ7VSYrL8aoskbM2xBG1ozo
img9RSwFuRwItOr4oDN+hbj14AmUhCUDEiMs2ZWouNjfzlgxILuNhLLYjEmpgQc0zTgIcMxYDY1Y
36NBSh2er6siXPLHbAlS8NqGYC3E446M98aizka6gArBc1R7Wahx7I9Ehmcj+eFJ+jwko85/4K7+
/9zpX+6ZX/gXc6fzhuPf/sdnm3z/9vttyq8/9ts2hUhSGi1Bdw7R7cfO5Mc2hfkSc0F15to4vmbI
8NvcyXLdXxxXuy72IRpj2k86xN92KRbZD/TgxKsx7mD2cF7B/Pd//wNarvvp//9+cOL86CZ/N3xS
rFB8oiR999yjgXP8iWYlk44OC0EstbpTuJuIwhMpct7pmk1GP7yg3FbzarTKTp9YPS6M/EVjdLwK
I6+rr8+qOHlScACKTVsjxcagK8+EPkFy+7WU6eDjlRDnx7q39FF4n0E9Hk/Ex+Ro3mxCfA/sYNJ9
5skouqA6c/pzLNQQB5sEPOj4RaGWZ8E5l0DVkFi6y7CJ+mbuvuVsmyDH58WZXbox+InuyqFbzAaI
7qxe7S7reToHvOtoz5FINsZqacLZ3IhAYMVBtyvDcTu1RdY/8oBQGiOyDMza+POS3xRVkTMYLkkF
+mKjRsnuiUGvi7fO6vSdF5XKvvMG/NoXqmo6s2GgjVbXdQxPlGKsm+qQ0zr6DwMgD6/bJKNfZZtg
nMr8jawrNNm9H0yL5AEX0nGlKhmDq7HqW3cjxkXr+QplHgbBTV8wJfDwyy9TdO34TNyTNW8P3ZbX
A4q/IJesrz+ET7AnmRgjCqtveVxlAB+WggH4WdwQhNRYc3kWnMUoWO5qnFrta+zppLtOlOVbPPbq
yToCLUj9T6AoPURf4qPYn2WEz3PyiowlDwbqSSCdz23fAW6fq74UDepsQ9jRBjprRXZAxFfyieZL
eZukXOgbwsqp+NoaVhUABHqnhmXB0lz4ipiiVCne4MiJTs/GL5vwQSR5CFimKdq8u8nxDovrEany
8mwNQc8s1JhkMOFxzNGAvEoUZ+Hz4samQac8VdWtRhA35ZBMli5B/+5JYr5E9jWqs/4YIUSAxayf
5azqdwdrvsEpMT7b2DM2IR61Xy/cOzI5K/oSA3mimpB6Fk1ktasiQg2OPsnkt+xstHgCph8OLw2t
ynTpuSirPIpj4CWEi+I58IdashvRw1h6PE5y1om5we28gs9X7dJxWe5Cq693fKkWKr3YRkKtLaYr
GxHE+EyoAWL0dLQY6yBJ1Qv+DSclLClpgxJHHLbW68yAWLnF9R7yMI/wbLQbWyUJGCOnJkH8lMxJ
Yu8TyzXLm5JO2J9DnTLPvc5olJab3K3PTWXoDy8Y73EiSaLw1hV7eLGvAohO3GHhC3/V3af1gDWx
l26TAdDgP1dBHrfqAq8hPHLbbsf+3iISSFH397EL28SugBh86bNKWs8EbXXj20wXMb37sgsI6lKF
5YG9AKp5RbtRuZ+tbWfVzrHIbLhQU0MzGNszeorFCATDN22H5/bAI664l0KegZxsSKH6Y1cR6wUn
01oOXWtv7VGjhZTwDzN8Ulb1Yo1xE2/SjFgQxFIcHdd1yD3DkpoM1SXgQ11NzA4MIQKZfwBe5Old
IHH2nrNXATFj+kFa6JNu5wZD3qzbwUpP4D8wwTlElovLcOkL4kOdCr9QhIsPuSlbUndLnHzxPBbD
1EGzDrJLS7TjbYXtF890msLIQsWOZTIn2PJ5cIvlg6godemoBCnbkEzvFf6gbYTS9L6I/ecl9Ob7
sPOkOCa8abLIiHXfTS4KqCIDyBPaJLKSLsf5yS9i+atF29VRE1GwX9AjbsmcPUMQrK57McClvVVS
WMn3KJysp1KO0U1/Hl9kqku2Odlh917p5/uahcG+CQfk9G5ePOC3nu5A1ggXjkn3qWzVQ7Gmud41
1lK/4L6rHlM9+ahHe8f9ZJQH5aFl7ruyZh+gzZKgrir8HjO8WFA8e+UYfdq90M8a7jMu+EH2GBSN
oskrULAOCkl5mPjeV6kmQ5cUOkiFCjomYhDd7NSPBXveke3CTcxCd6uIJ8i2rFxxrRExaT6gwj/2
rSJ1VE9j+SxLuwHuEgCDdyRF2LYorAxEry/f/XwMrhOE1xvfKyMkbu4MBb0LX5GCLs4pr3rcMkPe
juwVpvRGN+dxMLDJoyKA6LXDRIvOl8jO3ejzpsjHsyU4crp5YPE2G0XU5sQZ1PjrniYe9tGmJl2w
2WvWLve5xUi/d3T8zIxtvIpG39qznpUPFO3tS4v1YwcMV+0mo5P7WopuS6qFfRi1dTH77BFjUT/Y
mWmuJ8mc5mbGVHwgEpxSsi6mcT213nzZKw5bUfeHxO3J5LPDtjkMc2lfiMn2HoHNvdF1lheOiU5Z
DJUBupXXf3XqWnLV2/JKy+GGsNr8oV6WZTM7yL8GUsw3pqp6lvPhCS2CWntD394N+VCRV3guBUTt
Fi9JSM4JYhHrHiIa/smyqm7sMIs3UMmiF/J2WxgletziK7c+88XFXRg06YAgiuzsO4PJLTsiEcX6
C1CR2ZwZo51lpwnO0uEzStKbAIRGibvtJXTcWz1l3RfZNBbkrVY+0U8yIkkg9Ob9Ves0wzGNa9Tn
VlXYnyHr+hVT1Uu4JvbaaWT8leRIWP1o0xiKyiOsQMoFtJzNWbdX2LCHOHsAnzSmRdiNti98MORe
7njyvaPBSMa1Ym8PImDYB1hzL2uUCmXZps1m7HKS7mqwGPgha6bM7OJhCkhzSZHjHzhQg1OxpBby
+8j7Shlkqdemasfo3ajZIdAiL5v7LIenRWhns2zQvcH1CdMQRV1SCQHDoTIPnl915Grg+a7rjY6Q
B6Mdo1g7FBFFyb2Dclq/5IEzvsU+rstNN8fzIUmHcjP1yt5YtfNZR0My7zjkio+MR/61P6gnVIbp
S9HGHM8VdgRYGTDgwy5qLkU9JoewDxzUqIAgV4bpyAsCEndVaru5ynFq4+BJ6p0Gr4+b0mSnop79
Z+4Ma96mlvD2/PIDAoo4j3YVpeZXFMSJdczr86k9OJFW6wFddL9DFDd/N7E1gIwbk6q/kZL8CNgy
zXfPEBFaJS0WZ2fKX0nrApHY22rchIpV/gqzX7AjboeAAsZ/W6SRN+jdfdp7X2OZiJEI0FjNM1N3
WZxwMPD7RGm/rqbl5IVTg7W3Br8zhx4eYWTue/pJ9BuoJKEjgRJiFE4gBlo/l9A8Uq8YCqsJExn0
Lpx0o5hOImSkVCemlquW0et7kGbllxIbz4ufednzbI3y2YQx4MfAq1g+6KXZjfbsP/ltR17MmJU7
M1TvS6HtQ5OS846k2r+qnbK4IoOAPFF/yd/xl4v9kLGKivG0IBIlK8itRHGDpiNmNJ0Omy7qkvuR
lQMjRXRI4VQUj67nLxee6zlPsa4f83Mc79KgPa/SZfwAN4WoP9cfFVfDfgRdsEaWZYGqxPQ9ZuM9
ZULHwzSRQDwa5BkKZfuty6rqmC46umoDzSXL7IhnrR1ewSf6SIBeWCC1+gD1lGzuW75NcdExPNh0
w1A8SewjjC/tfI9pIH6bqCQPMQIOth+ukz12XokjsSvK62oa5OsE7eShSwtpVnQiYEosml/wXTXl
qS7n+EYyjTwvl7IKQmJPZGbZZ5DsaN5KajMzMmlN3c8SXAJUiXML3Rlbb5k5uy1BTpqBkJdBIXGz
KR+2bj2pIzHvFA1lW1IzkINybEXRptuy8GEXNFEb4nD3F/TLofGHfdeH7iOSrizg4gSkV/lwG1cm
dOWzhV/u01Nz/uY2w3QFRYBqkZnB6+yCbV/YGkD9TW30lj1LoW9IE4oLBw4JiTKsPteAgmxg82G9
aSwIVHcF0Q7k1qsloqTrbnN3kteQItq9g5RtC/miv0db5F33tsO13ZWzhxS5YrMlwwS3vzsAIcgZ
xFyQuULaC5Y6rkTRQn4lwiEdsivCYQfgRwyxHDOxojjjbM+eoszbYNvMN6GOl5P0tLavSNzCIl/O
LiZPPTuuwDIi6AS5YqfrYNDZg1kmG1HrHIf1pfFSfYgbX9wTYTzjTc1kejG2iQ5xkMvucWLrRqho
ahzG1nL21oN2YnfVxZljnoZuviLsvAIpZJ1hl11ux4c5LsWWEsa7RYtl7ZtIwgRwJxseQAZn0OcY
Pso5S0/Y/KI3TXRsd4zsyNXbrKpayIEIsolMVRxaGdE7pKeAREdenrfLpVd5DKtEl4w7cHfZi5X6
FIG5ah8i03Ersj2jTNGe/Sl98IgqDNMjrAfxFA1e8jamEEoBE43PbYU2e8Buu2JE06xcoQqOKpSw
wIRAYE79CBMDwnL+NRTAgEYeMDM+oDm+lljstnHKjIfxYoV1DHvaNTG9+jqo5PTNoaTczo2S30dm
V9W6TD1MYnkatjc5h+KR/Gx58qUqH4hBLF/QgFBO17IH0mfqvr6vCQLcNWWeX852b7+qjGSXMoUg
ghHEqlk8LuG7rPtm4xTh9MUX7XS3lKSor+YZzfu+iiFw2F7v7DOVfA9sE33NxoroHMboVz2TCKgq
RZgC6RDdPZiW5TCydSbUFMTwiZGdf9F31bSvMaCvJvJLLxrlLzOya/kUO054bPsR1ATZYh+qT3Pi
58VwyfTYWg12H373WEWusNfG16ow2T3BJIxYaRgnYulNdhe7Qc4FZrpvVVAHd1gXwp1rsBIpx8cc
ZQ+nXBXgKwOy5FY+b39dlnnzxQfx+9r3TXHl1i0NN/PjU1wkPMctcuGvGfIShecd8rDEjdslTCbX
gAHEq4cs+1JZXX1KRUR2jqi+dAtFC4NMp9oFIiVOmPMbHixmZxykeZhcONEAeXHA70FF2+Zf5dJN
LDsWHtC6zKuNLugJOb8L5y6IXBZXje6YBFfzRAE/kLRFwG+08BOTCu6iSFU1D1r0eEzDY5prpicU
1fD+WKjY6gBg3CVn6hyBsNGsTr81bSWfB9NNjzVrNA+RvOe526hx/K+s5eXI5WSCYz94dXA5k8+X
vi0VpAoyA6nxJ7gV4igl6do7mx6v21Mqv+cd4GXSPqfbsZQeK/fG/7T9dHzp4Cp2l2bxh/SmcqDk
MwIwC05iHNd4CbK3zmuNeSDolxvXuEm5It8pegrCWR3gMHRfGHyELKoMAZLs02zvKLwm02sbkslh
AlGFsrTwEguphsBwR/Cb2vqgFcoLy5Nw8aYmmE7lUNqgSZnAZegJBFlZYffDZfKOOBYgKna2iXBc
qvG1pppaTzq0NhmuyA8FsBuOBmGVhn0yWlXSQuGeyRSHAte4A8tKTWO/Mb47Q1qCs4UZqikeKh6X
ORGA4zkoyibkEzpG82haSdQyWyWmXkFUsTZIiu9Myb2LLh57tlOAX7G3b9phsr7bBH/S9zJUxqgM
/yVN5IkCFTFzXcD6Klz72koToLz5UgItFmArcfxcDZY0X1hWZde8UxoxmKgviqOeZLYIUgNp0DC1
pCOy69m3SONrET7zXCXA2wdhyP5nnq9AnFZ6FTBmDNdVmiQ7r2rTe1Uh8mWJngfbeEYizg6rzG+V
lWTdGpabZ185OmQymDnFDPMGxZS+IHJ+se8h4oIPaxrgsJdMOyJMAAkojnViBm/AlS8sAcygq6Jb
KySXut1yZU2Y8dwsluoDcupQvg1RkWIP8VrCoTe9j9qE/Q4p3l8T1Nj+Ycgy2B5nCLMJn3tv8CHr
4fMI8V2TBzcEm5q+PdrnUITYLtKMy2PI1gqFwTjRyPQYEMPL2B1nMqttjO0fce/pk2dq/3NK+zR4
NX4XYuKwew6nbdUJ1Z7IO9e3dA4yfcxIg2FJNadJd5SE2vk7AM7E7oX0teGdF4qw2uV0DdNxgc2b
7paehcomiQrvnTxuKNTgN0lSxdC3sDQqi3RcO2jfWUrV4H3xH3tu6GwBQPPnyNJtcRcXaZ0fWBJY
w5bX7ncK/I6DRXLsLyU8nYQ1MY+Z+2bS4MyTzC3QN3A3eVdj5/fLZZvBP4FSFYr4wHyo0JfgeByC
DM1yRpYRz+6E9+yAefHOsi0kwLzRaM+kcB4BGkIluZ2tHjmI8PHs7FNf2xbuHRvVLlJ5CzpZUrOC
WahfSL+bO7c6BJLd8ym3TUmRTBtlPzJLVxy7EGAE5VYK3TVDYWjdBovhdfGuMaj9b53GOG2jjFwl
/TyfkMwA907ltyB26ovODoNlPcdBtGDV7KqTxgqP5joeZ3+nXHqrtTU5gC4jr1C3nSmmUzgoRszo
6bH5cnvSneSHRYZ7NZGlBU5I5ausW4o9yUfuusetT91fqDeW5dF2bO3wkTEG5Dq71ceB6eGxyFzn
UpExcgyHEOugSxefjZ61jd32u+px4fvD8BxVAYzPxG2umL/qB6/w25sxp7xYjeztJ5hY9nRj+vK9
Cc2jIcWS1/Kf8QmZVboEF0ndXbh9D0qX5GBgRPAWqbowJsRAamDfuSCM3RREDxOtmPi/dqHiwGOn
AR9ZkOF6IkBZEBfbJo7ifWw666DHllZYUoKR17HKiHLvCKLe9v45scVbpl1Y2PPKCfphy2DcufW6
JlyPAJGLbTLWMYmZrFohdIO6Z6jCAT4T2rH1AbR/60SMQZeUtU0GJWBmex6Pwr5a2iU9xLm+xOAU
HVJRFVvsDvOucfP7zve+JSo/S1s44u8iP3T2I3qco5pkdyRa1n3oM1V/zuwDrzuaMnDadZHfAq7l
2dV4nF91NVyxS2te2G/3a9b7+ZEanzT1mpd7RdRC3+SVYlNwT11GSWM+iY+HMup13Ngqydi51o56
i9PxNC4mZ+XeR3hCLcX2u9bfBVnBb3aRMLLkg33WHXXH2MXJlxlB7cohr/naAeC/bVkRrZmXkUQp
RkZN4xisfVxfO7vy5c6u4ydVBTOZrg75Jau2AT0DfDu6twZVHzqVfMisVMekmW8wo+E6HPWjU8b1
xsksjuomsRmEjuMKfuYnSXTp0YkL/w13AbZShuONW7zPtVDMmCX+ucV7GkgZXqEIRVv6P8k7s+VI
kXRbv9ChDQdnuo2ACM1DSspU5g2Wk8CZ5+np94dOn70VIW2FVd+e6u6yMquuIgDHh/9f61sju3Wt
q8PLwWmqOyeffrKlJ6o2gxe+lmc2tJWjOwW+3rcF5Vjfcfp79mC/gEYDmQ09Vp8pATsmug2blBHQ
bFw8LyU8hiCTAkqwquoHzLAkY6sE2ttSwpbrl5BDW68HC2bH87yPSFbOCrAwoQ6SAPc2xJD0IYlz
bRPWXgPCnk92T5hO9ZNY6C9YyL7M3fw0p1i8C7gnsiufkR+Ul0lunymhR2d1yrhKzPF7ISY4mrDI
wmlYAlIwwo2MK7lHodNdDlNTXgMJni6ERblnZF97Xq95jThEoU0pS+y9pYhuiJndRbUr/tZex3bO
cY21BOw2G7u2+3PHbH6rhvZVTZHrwqmdmrCG8qzM6JMgZACOhy+BFoC359go/Zb8U3+AOLM1WvuZ
OXT43lfjhUTPca7SZtiafWIPQQ81n+5A0p51XnkxZ4bmW3FFhOOUmwVFWGGRQ2gAt3UdJ5V+bHZW
zglKFhec3AoSMPlexn2Gtu7SDEP7Bt2IDWxUTWcemj1/GbJvlY6xG96heNIxVdPrm3Of9lJx4cQ5
uxSkABsc7k9NZD9DC0OwpDqIj2bB9O2Ib7mBKpaXtZ7YEiyLKpuphqnWVQEn2G8iE79LO679NLc5
okk737MXyINBFdaVLHrtjxdOqOXg9myr0Sm3kGGeqpRXOvW0u7aCOh4EFTiR9pC41Fjq6BtJs+z9
pr7dKQea9JJiZVWxnX+H1SXwTs2THw25uyUOPOo4OCbWvdm2I2HJ60RuRmDYt/kc/eEgyl4Dwi7+
HeZG5sGKcVxGuGmo/W5CvPh9GtZfBUClrRNRuE7CiY/SrUHzCRWxRjgaWMrIIv046vecZhTH4q6T
Pg3CGa/qqK4I6+4vKA4yh8dYnwrSEOYksS55h8VfuZDebKQFhxRdxU+ITtqrMcnSR+geNCk0Qoy5
NVLNN2tx+EXr2E6XbV8+GUR++71MXYomtI78PIvH7aKbPfcrtFFeNxVD9tyR1o+JGvK55uEy3VLo
bLtgIkec8AUUF27TGw82zUMILNOvGKDJ4vdaEyLHGxBw+n2qYYIzCmmX+9ExzIspabpvGK4qYGks
lsqNq3u628U21ZTDFp1SGprY0duYsdJ+UsBgE62le4484towX0HeybxDdsGghZTvzsDxKUrdC4wI
nZa6TEchQDW54GMGjRj5xDBRyE4lyo0k7gBDo+hhD1Ijlanc3ypB3Atixw6DVtk1OmHO93A0JXKk
rVEBQGtwAAeJbcVbi04au9rcuEXONVIAku1uUD1VockcNmCubLrMTUWA9mIwByWZMeyqeZ53sZ7p
Z4V06eR5ROv1S3GROFNG5V2fL1VLKgDztb2fZ5ZmNqua37ih/mhLs9s48zhcvxEYfOB1ODIf2Jbh
rG5KdNV4VoR0zEO5fp1HowaNz8Z0PpxxQtthcAeLNM/OPzIfuMI18f8aQojVGiMN5yh5JxzR9gAd
w4JlFrK+wChpTJeztZAN9/kdHWrEX603wnSEtEyhWwSmrX//jZ0idCGhVWj3A5NuqhOUA2m7sPC8
8Pvq7NZ8gDC47SJSukmZsK1h//nlj7KZXq+Pkcc0TMMhdQozzuH1x9pdMaUgxlVBHMUmpAwL+0Qh
XJCxA0HR1RyvekY/kQy4KzNxpy8VlQZZWyEmzFSLryKv0r1r0fUEZbz+uH+krPn/0r+8enj+d93N
TdmMP+e3ihux/gP/VtyIf3EARdKC6EbqBnqT/+f2kv/iq3OxexkUNYAsmphO/i26cfiHHNPkWIGz
2MEP8z+aG8v5FyfNVXJj/wf+5dUy8j96GyDYukUu6ppUt0pPiHY7HG0hyoVy7ErMolOq/7Y1Ud0h
S3XIdjQqNAaQFfOrGvzaCZfPOogPL8uHhWGaEDJX0sRep5U3H9liOrNuNIvNBksrniq0YfvYOBmN
+jr7HF8GzwpfkYc5im394WU81vOa47Tlz2HefxOt1B6sWWtuS5XR1yMLxXg0u9GJ2FR2GJFjgjse
sq5qOZLU6BRpBukdmuPaQrdvtjYxDgJhB/T33iDt7vUJ2U02d342TZ2xbRUoCuKEFQqhQiddXM3w
oX3qGfDQ0EDq047+b/yYUjyF9AFsoNoKYxARIl+QMxuLE1uKYDNTq5M7Qko/JW1PhoDKFW7esm99
S5UCp/GSPHp9bEiI1UkaXY5tAZCtiYeac5PSv3YufakNSgCkjmA2W6T75sjZi5UnHy5CauYPZpaA
GBIENlPVz3UPtxtseg7CHJMdzplizX6mrn3RkArOUj1PbRbgzjGhgKksOp/rSpWBqMbmRpsjULlJ
hjEbW20HwPT/FFllMWU2NnC4Wt5RhIf6lddjeZkuE8FFSRfzpDDfqgSRqVKT/+b7+2BZOrRzrcPa
Bp2K3YfxTUVNHk3idKxKE/j06rYozaAPNYEduKn9mrSTrYIxd/759VYIwfGA5gNCtWWsw00ef0ex
W4apg++BOMSq6PwiKTPnai1jxoGF4OO2BcxZB90itS/e0IE9iYZUxfuuD9mG9qaEDUb1MGKnBv7v
2bL6+BdR5WyMdLsfxzMHQ9gLfW/KJRqmg12juRXa62owvlAmadZXFRExl7YtFa1pbM7ZcDbhdhQh
aB8tTEoTGbtWezvg3DFe/xW54jocHjemR799Y4pS+9oO9K0oInhe71MEay7SvE5gI0EQwJifRYSM
FWVSnFjYP3hVEBRcrF/82daPdxDejFwhtxyB0Z+jUJxRvCHqSNsZeo5KALTpiR3LEU3kdWx4mJ8N
y8QEvZIlDicFkTq9lemR8KPQdH5hxkh8rA1QpwnrvEFsaxcrTDsN3F5Fj6U0ybAYsrwOXGz8XyMz
pVtHee9psZqRrDNaJoDldH3M9pnI6mczXBywanmp70aXf8qTVnFicBvvZ08gVaRxClTrCDPNo00X
cBgX5F9IhaCghvfaS70kxByvDG1EL9203RzeZSof7ACD+0J7fgXYBQroVxvktCwngKdTjm8oFLQg
66XjXFmWPb3RiHZ3uCnqFk6AVQ39pR0B+9kMVdjjWDMb4zYHthyT/Nb2MNETLbNPufTefUmOoPvH
qmcZa2btkRXQbmUhZJMR8cStA5/RiyC1oFIsKbyHz7/aoyy/dSi4DmuvgXxRkCy+Boe/XYZWHE7T
I1f2DUqHvR+nEyWAJXVoElltW/NlglH+YyFs+VEvSl26aEApQZlFKk4siO/XYYAkrMEuRBMK2PrR
OlwOi1s3pobwvhZ1AI9vlYfSys9rlziaIZWkY+E6OXHV1wXwcIGEnuIiBpYciyxOL4cPoCsi6rtO
FxOWMmMv63LibHZJV6GkDTXScnTsLKlPEZD4Nyd12+2AKqdBuGjJq6ymuL2lXauloApbTqgLNTO0
C9itCL8xIuvWpGRKI4E9PYQnYq1CurIm7ezWCKXy6dBQt6rpthF3YCSXpooyugNhylm57MVw27sp
ERMZ8X/5RVOa6htNRmT0hG8lS+DoM40oipg9k6mHXoY2kim/Ohz/ynOpaaGiVuno6j6Ze3VGh1AS
xJZF1XkUcVbe5EmS3+aVRUedGXXZQyiR/cbuvQnDQ9XTbfh8rL2b5gTtE/YxvGBdcrw4esFdvEQh
sZFZQJ3f+6u6OjkjCk1dTuBCSNGQ5X90PUvwWnm9nNMO3yxMOLaddk4GZFthiGmQEVMX8gj2sjpJ
YwQS6YnBtO7ZDsaS0NGIu/QnDYo7QAoOrzhPRmSLqMwCU045n2ss9nMbz6TcpOPj5w9TvFtu12ut
DATU6I5tHe8fc5G1BJzgYhLjNF5NiHH3QG2IYkr7vvtWQSfsfaVZ01VShNUDljSXXmw8xtpGDb3x
cuLXvJuP+TWC2YPdOpwqw3v3bu0QQRXIG75VMP2ZZ8xAWPGtNNaQXlWRVtKeSpc/yDDQFVpNi9TF
dgmjsUGUziK6KvHu7Iuwzk68kiPDMxMcv8wgAZMhR1So9bptebPPhriJaghhD65NEsP2bVqKe1dQ
8NmQv2DhCExn1Kg17t5iO9YKH2eF5fLHojUkI2nUbOwtRhXRBIalAZWrh0HdEblXoU+1SnwgdaZl
3WVG/kyz//yhfjCaeL02vQvbpFH0OnW/+eXhVC8USqGgpho91spR9SXfsP5FB230j5cBoAY2D0dS
ZZBsF49mQSBhNmo/yr2Z0bZP5EYUZ3Sz8p/Uy8WNi/PuB6FYyG1oVO2G1nB/qaKUV5/f7wfzw3o+
ZBDxuthDHn09C2LhIbLXpB5WXLWbdFk+9jbAVmCJSMWXyF3iEzsvsf47j75YbhpIls40QWzu0RyR
6GZNrT4HVqDiytp3LeAnFPVram/hqvypMPPulvjFrAe7CGDOa6u63vY2b23NTpwM2uyDY/tRD8Xd
H7O53s1Yfwt8ecp5SujNcXCgnPs0FIj8dp8/sKNCyevYpt7Equ1BULFBhxzONyVdtnXGoQLZhQSy
qKWEM2iHNKU3I2nHPYSjCvQi64scfNmtYW5YY3C75fya30hstXzn6FTXN5U3Ul37/Oc568M7erhs
zpieVr8NKLJ1gL8ZwJI2tmoqCqSsj0tI2kBD2lFahePtCFwRvjSj8c6ShVUhWRy1y7F3sbDWC/bw
/ZS4KBdjotxRo8ReezUlQ0si34AVwbdaFzOkJmK8uaprqptsbtdQpbRo/mqTwCdaaeC+/M5YrBwk
oiWGQPfaDCW/B/rpyYyQMvg9XIdHWydFZsuS3g7fx0hN8bVabA4JykrSm9DOxse+7YzfMnezF4pK
MfBw9vE9WxECFzcosExjl5GsgVmuIp+LfbPl3qISXR5CMjP/4pFR7TXR3ZxrUAl3jJchgVGf09Sy
NxWVPOYbUzV3Mu3C7/jPhy9tUsdEYi3WcNYmq1NvCSOkuzS3/qSQEP8KGOlo6/WYqF6oJ9nPuM1w
z8xtwdLmRCZG4bDJMwZz51KVhDFlansnjKfnSKXyi01JOz3xGX3w5dL/dYlfWEs8ln30oqPItCTV
Eg2MsN5eq9DUtpYGoovGEPmv9mj8B9MVqyu7ZBxSrLjQfg5GVlcNSaGQ7/tDaDUPzYhrvq9UB+7S
M3ZLQ37BJppJx+AI2v62Oqcnvqr+dynwwLv11qv1wdxhM2Gyt1hnDnY1hz+C3YwkD7fRfMoIctUM
kPNSDBYUB1P5tFL/TLOKv4jWwu7cIgc88XW9/7jsdaFlgWNxM8XRM3cLKBGp4YbEAOSg2wTwjrAQ
y+/OIixYRPM50IPxxAzNl/HBValEU5XlP/zF0XxpEfrnMWuQnRbB7t0acnCw5/QF0dR+s2QcmTha
YRC3gSAPZ5hAqeHnCPCh9+VrONwUOhTmC127TN0EZw1adcP2c9udZAAuTD5qsJkTstInnUSljDSg
QptbMrqQWbIEoA4neSFO9HiLTcybCN+MkR/FMdTV0PLo5tdJRMh2gs0c05Lbyo2X6TkHOZAKhY89
aKF1Fov2UVgUnEiKntxbPD/tU4nt+m+Xdvl9lzXJXQvAfg0iSTwa77RHxb5qyvAejWYV78kVWP6s
unAsy9TkbyQg+199ZpJKKtIppksjEnbSY4fHaDuGiVFtpn7JrsWos665Kq3JjnWhWAEw0IgZxZ6O
bmAY4/FHA58e/1cu9R/khie6r4wUdV+NeuGXjv0DJvPcuF/muZhg3LUJCPvOrvovC+zXejuZZf0F
VAEiAaNu1Y/KliU6zQTtO3hZMjOdCcvDxsaBU2+cSlm3tK7qZGtDsccjMRnC3IwZ+sFNPveTg2JZ
09S27mxBuN8QSm1r92Z25ZZgeLALO7iJQhX/qa2VCmFL3b4hrK56toZxHDnQlN1fZFC53PT2VJ2R
UWC9iNQFlOBJmd8BNbGfqr707hrZ1w+t5oxfERDm2By7cATHHKd0fVj5JYQZg8iMbV5p0Te0FDSc
kkHzEN5ZHbKQjFIX5UpVNt9irbHpQXbCtradh4IYwwFxjAmRYgBOk0q7llaPMU8s7LqgF5fQ8QBL
pxe2DdvmLCnz5DZ1IEXQiy7EuXTLkjDXdK1VRuMY9XhO/7tGfvd/l8K3M8gH8+Z6MrGpYbDdoXZ2
OIPkQ5Za4Gj4hklgQR6VpTfuqJG93gxY5iYO2p9f74Ovdz1iu7DTKLqzGz68nhjMfnU/en5ZeTbs
HMR3pH5nbAds7cTi/76w8FrvZ2MFfdTy+NPhtQwVaWlpJR4Rq83KY8w88qMmVzsf8cMEDml6T4uM
sEzRkh0v2fq192Pao1L5/JbfVRXWn7E+XJ1OAgezo5XCLPGXy2TwfNeYZu+sbQRB4thdWiobtC8J
ju169Mk5qLXhP7g0JCeTMpsJzc072s+6Db17UqNCPwZtegGtt9+1FMjOp3ooLpZ8rs9iYg9PHBoO
e3evW0JXuhyy4ddBpT8+NBBbOFrllDGkJsMc9zGFdlaHZaXUeHAZME1UjX2bD723RS+kTiwQHwxo
xjP3yg/gR7wuH292fAYgV1jqpeZHjiNX7cXIaarrt+Q72CN69bb6/vnrZZP+fkWifaNz3DZ40+7x
3sPQAeWl+Ij9MrJTtRPNov+M0r5FRo+yaj4bvHlCI2NlcGI9CFBiJ2Jh2fdDY8ad78mS6lY6lw7K
nr78uXAuaclfJZdw5+rrLFdoioUinRcStDNcHWsk4BLfOWGT/CpQ94hNQx3xOjOZy8FnddGzYktc
oluPmghmyuQ0u9Kr7WcdReAEN3ViOUDm0Jos2p59nbOVnUBclek3IozGHjUQYESyr7tk3oyVtCBS
oZpAB0TZIrCh+iKfJjzrQtTmDFChjzKmrzHRz2ZNYM3CZkwxS1ET+V20hNuh6zDGHyOJdTSZwqzb
jtw+Uvo5ZlHACV/+dJxhalHg9QKyCt4owm6hPHibKUpTaNGV25a+Hbnj0xLP9W0Rx9n6C1xy8yTx
V4ROa4b2mHlpFZHpPqH8yFECU23vY+0n0yzJ2VW8IuxbPDjICed0gfKiNzbUljTu/oKVsb40+Glf
2O0hhcbjQ94cQYBd4o+IuV9cch6cbdZm/YzA1xwfbFg/WjBN1QyrA2xPvckJ7YBU1cUxrFXo8No2
acnruqpGXb/PQ6/qfYxY7dlIIY3zPPU0zkwNEpM9GLT2r6cEwHUdQPC3gr4CNT7SZjpUT6N7EUIh
RT1hmBX6vyVcre+1WdXfpqwefzPzJHLjwEcCpxpP1blZsbBz+piRtQiW42ZjTKX8w6zTM5ZkMY17
HVNCdkvCOvHUNNrsyA/xn8tNrsJGXtEkWcS5iBJ05B1WYiJniWcaNxKaUh3oIPwr7lO65HUbWK/h
pNXDjxFHCUx4Yncg1E+98zwpDW1kBseEhZF9KjpEaZLxLfRC3g+khcKDIakNel8TTr6riem3Hk/W
78jja9pUUvNe2MFYzoVL9lC5V27vqLNs1q36QlEL0TY21NwXnKNTy2k9T64sw4iHrdWs2+GmAJgD
s0rO3wejnS4rSy/UdQxhBUNzLJNvnVvI3wSfQwNA8shMpOxppVlhsgMuomqr282kji2+o0Hg2JhI
HKNgmgctqK1mNn0ZNjr31Y5oiegJlsu2tgVRmhYW2tZvsngg5z4tikd+CSJ9Q8WQOoSGe/lc6J1U
lw3JuMYOm8VJiuJHs5FJI5sCIEUneQyIjIh/Alew1lGkSdyiifdkg7N02pcdGbI4ymvK2/Z0r+cD
WCb0x+6JetcHSzxwROG91uNY6Y8KOU6no8BpU74tZRUX1oDMh6AeuVFefAK6+X5lpQHqAGJcNxMr
Tvdwge+qro3Iqnd96F7rLnko6gChYfRHI5p4b1VQI4c5sk4squ/vTxhSADClWyEc4RzdH2wHokh7
x/FHkGvnTNEz59ypvF9c/RSH8/1SyqUoXKxQc6QGxz0movQyvR6oruDBKq9TG+yxUVCa6DozvcUQ
4PECSep+bpPsxKr2fhnlygiKUBNRsWTCP3y0rqLjKTzMXvOQxAEVE/JR+nL1tmBn1L1xDD5fRT96
qC7LiqA+T7PYPLpeHpdQR9awmj6vbJYlc7mzKMPct0I0J8bnB6PG4MUhmkL1octXlvybHcKceA3Z
hSgeCWCmyFZ3YkbDTLce6Z4+r7kPZbzHmnhqP/rBLZps/+D6enRY7ddy+pvr4kAGidbojFay2W/0
knjWJZbu14UxeuJkLuS7LQnyKSohIDbZ/1KdO3x9q5de7yWeSq3LouF7NSvdR+wfzfSos+6vg3x+
BeE59rJtOCf77JjCMeB3d/HWBfLabAkXROdLVAyC6jQumhPnjg8eBjVPzKQ0UE2d6eLwB2KLY4rE
b+uPJK1d4+Rczkgp73zp1af6ax+8bwk6C1GXhWbHOJ4l4oRcoQHNPoYmnI2g/1Mf118JoWrUbgp0
sgF/ozNPzBLvp2Gxur/pkEhOV/TUD29wNu1smTVsVCb9rmifuwb17GwmD0oZuG7gc2jlOe1exOdg
v/R7BxVtdWKkf/SQOdnRY2I0QCBd//6bEUezAAlnhbFSJyXqpaCY8l0n0YnNCo3C+88/4A+eMo3w
VS9HtC6D++h+G8p+0k7JUo3LGTBuTPrxvIn5zJKdkFPGXcf6V6sL6xP7/Q+uS3mZ6d9GkshfrF/C
m3usIkvC+SQNpfGSMuhsPXkpOdUVVIEwTZEG2+1VBwH2xOv94NEia2GuWtvjCM2O5iu8KZpd0z9l
PwCjZe/MDFu2kaRXO+w3T6glPlgGuEOdwyMvcQ3SOLxHQBB4BvlQAkybPaYJ3UV7Ih03GIhZ/zPP
ncTpNjpyY3sNyLzPX+xHd0pEr9BZ7XjIx01xJx1iYCZmHESkMD8UQ9ufU93Xr7Ws9U5c6oN3SQWC
rYOEsG4yUx7eZ+q6Kfon1DqEo5biChKmFoQELoZBTiEZi4SeOoEkv/kffyeQ4VdKOPVcGgX6+gje
jCGE7JkLSppGJqaWF1AF5TfddTFLhIN19vnTfD8xH17q6BbNse6S0aBnqiLKFtssTzTKO4ivTnwW
67/nsPFh0FSSa0WHqjid0cNbWllzhp7Mayp7XAC9ddeods+60gosiw4is93n9yXevztD2Ij7EAhL
iPnHipGeQ2Sy8iwCb6gHhCxJDll5U7PQVAE29uomVM34UHsxqcQuCLX7lKohdpO82Yc0fvDVa0JL
dgV7gxjBWFJYZDGFpV/NWXJuEVJVnnjpxke/2GV9pEphIUy0jmYOTnMJdQxsjTHmcvgBTZQ9xWMV
d7e4SnEgr+5KtcW2SazeyJ7gpXfyzvG1JofaBPugSPeRETvPOgKezu+whVL2xQv5o8kq+h1m2oYP
Q27GP3Sjre8ntEJEHkHWHXeIhIanfHGl4+e5dPEuSis3qB8SOb+p8IVM/3i2ovqF2FMw+NbopqMB
LkBOcsyLVSCxzaISz92byU1/hqE0Hk+Mgw8GOCUQVgJigtCzHm9ZE+hmuaOlUWBSMMZWSFB1ag7u
XeeuGaFEvd2Vej1+6dl03sgSGQuM2LDl6FrNWycVBU72AodJR3CU5n/+2z544cQXAbRj145EUB49
haUaMq9SihcummLfxPmy86oF//mQLLeiYzOvLCixn1/0CGq/lsP4DMUqkfDY/iGGPPwSyRyYk4mo
N18MsySqLkuNa6ga2DirYgTylRawZgCNpcLcZelsYPeLiC4x9L72roksmrItEYlUh8J5RIqOnM15
JlZB5fu8tyNv//nPfb9tWSmDgg0LmEEEK8bRr4VwEfUl5ZvWoXAjgX9luM4m8Bn6AHzpwjJBUcLi
gzskYa7fcOz1/n7+Ez4YQfwESqZosfnv6972zWzMEg+pWkRoNony2zWFNvyFibh8+/wqH0yQYPJQ
pXrrSQB38+GNwjJDU7CEcVBGC5yWbBRasKSz8nGxYSCpgXuf+Ajfb8pXiRsBmFQJ0eboK8Lx7TKT
Y0ss60ZZgd7PQGYMsmkfrcWpr1FIhzutjMVdjDpob81VA23ITpuNG1kAWNrUaR7GONKvukWleyXo
Y33+NN69dqiRVGqRSNLMlLZhHv40CEv6UDe2FbhLS1WsZ+9POh2RRIHemrXYl1Ptxls2GtHLRHJ0
6BsAGpMTP+Ld98mPQCpsuDrbKo/6weGPmKNOy/NycINyWr1Aeb6cI6dGrNORSZUDib+ICDQKPr9z
84NbN+ki8mUSd+HSTT28amdgniFUMgz6VraUCKWEtsO+FSuUYQ5pGXiFnZi7iMjGL0Yaxn9RW7a/
7Tgff41tiJ2oMt36ZZ6WmundBL63Ua5LLW+Zs/CnUeoV/s56sWt4wtn44gAck8z3WePuoiQc7sdB
NvdsYsEWU24dY78Auiu2NnP03lVTQhTCZE6/4PWU5BB2kbjLBj1z8HWN0XI+yMQxtjKC3iJSspa2
Jr8zvmOnPFgXmROa9on9ywfvCKcRmiC+wnVLevyOpDbUldk0gXKSCqRL3tx2thntcCaRdtvFO4oU
3qmB8W5GYAalrC5M/kdgzLEbZ24nuMxlBepMEExfUhAfNxWOtVPZKu87RuuOiTC51QDE5v51rLyZ
evrRrio4F9wdwXXXPYvqVpusaC+TRga1W9Qg5dv5zIsbDAUW1B1KluLr5wPyoyfMBpjWBV8Ak+DR
LIFEzISdIZugEdj5CqXmgPlg3E5zawapLcF3DYy+E9/euyMGXx5RVOhfeb4mrZHDr0CgE0K0ORFG
BSvvvADd6ee6pkBFh1kQY1/Yg27/2RStfvFPb3fVlSHYoNpEdNLx8hhrGGD7lAhm5N/ed4NG2Tbt
gcFsiJkhPi0ki3rbiESTJ9bld/M/N7wOKCZk/oD0fnjDmMtzxwoJ8s5Fk95MnuftBzPVz4cuF5dj
nvS/Pr/P92rJ9YLsP3i8NvWfY7VEA2MQMqRqA+VhEvSbJLd8rHRhvYom3BcHDgwpdQ24DgA+NdnW
Tjff1ONEd14Zjd6feOHvbTnr78EGSa3YRmVhHz2AUnNigseA+WjzXBbKb0ISR7YokXts6ImWZJt4
adaQO1wkXjDGyarHhoNnbCEahfUWM2J7CRVqyC7W6JI0wKPSjgRRoPtiS22ThMzMKap9k410sw1t
if8uGXqiC8Teye3ITvGHJpH6s8U2NGpPGRSOJqIO59eTznY4hYuyEKG0JN+1HiUGaHRnGFZwQ/uU
GiPmxgT6XkIiq7Jv4z4LHxk25rNJNgbs1bGOv+paOkEoapdB0PkQQDsnEC7nbYnEcF9FdfyM48K6
WcYcgLygM3fmYZdNkeii1wywZBC0atVZOf0JG8quwYiUd2/QdiFUCN0wDc0krT312Hit2juZqjGn
ExdenoXKnOtzdsfRTig4Eucmx4OnYhS0NjABLeYZrgLEQYPZ1cY+HXrnjF61Tp66lc8vM7b2OpDA
dPoTg37dax6cCnnnNkcAJnBqg2h2Dgd9FdEoG1VVrn7o4QzREnAc8DRnFo2IE+sqtYH3F6PCR4mV
4ye9Pv1oYa0xFydWZORBypmxex40WXzPID4I+iarVk4bNecXR9QQb9Ckpu/sjkzjgQzcbN6xNdJ/
JxZ4R/SOIHW25TI0LwI0sua7urbMlwQWdE8pBVXnvFm1iReZpk/G1VgUUIq0JqlKXEDO8Oh1TSn8
hrgQ6Sf6AjhZdGnxkKzwxG0FEXKE4cuxFO59Mz15Lag+rFhydu+aCsl7MFm2mZNAlehkPOqkaEDe
wb0z9GA+t4OOAWvrgStsN/QtEUDJsbesK6sBynrGgde7Jde2/oOte1mDf/tUJ8BRH+/FPOuO72VG
BAyeDAtSob1eeyiZCfTAieLyihYuoAjOAG0NN2DJO+jZlJe2E+PO2gIoKX+kWL9RtnQ2ZDY3j3uQ
m6PtnHllGw27dKLJzpxjgelBBQ6oCZWh3Da0kkc4ChT/iUfmXLgL+5zFbVlqh+JwMRZnKrcjY4vx
R/xRTlznzzKCIgP1jZD5LeVk/dwebCD0M6C2aoNUETEMjlftD9uZygisOYquh6xzv40dlSr+nUJJ
qN+83S0Q5YoEeHhq4f0c1RWwXfDLYot8o/uO/l4OVN9N9bc10tp9mNKwm/bxnLQ2Up4x7ADSNRJv
FS0+66IyR8LCs4hftGviNkw3fUQUwyNDu02BHHbjfRY5ggjUEHuDD5Znof8Jc3HXJmocwJa22ngN
9D8lcyVSco8Ko7J8UAiz74xNIbfsAdtxq4fEHuPHpzq3EZlN3dyzNKA3sw5EYN+GEIO2YTWTi9Py
h7VvPJoIew8sIN46kfepnyvZvNBOBfSDDbMmTSSz4JekkHepfGMsRhoJDi8KSSFta11/Xnmt7RYO
b6LQHXnq2dLKJPJhpJCVJybMRSLt+VFtSPtui+dtvkG5E/2ycU9EG68P4cAQxhL9iZyBLAD+RMAN
PFqFY94WXXnfRlmT3Zu9vZBYkgxoqbsmNf0kG2fCAHrr8fO17/2WxqKC4SEVdNbqnrluPt5sq2aj
m3QeZh4sRRFT/YmX7aoDOCtqA6VRNxnPePOXEwvcB9MPh0dKs+h/WOPXpMa3F7VqNudDPZWB5pIy
YZSVFaTICncuNZCvcT1a+398k1yPzSn+A+ZYzzi8Xt8TE1VEzK1FES37yjY5CNhzH5hJ25074WBT
8cpPaW0+2lWYZNEhdqHMsIa2HV5Vg2+smx1lE63TOidgwzO+zLLGueWko5aiGSvSixlOL7prcwC2
4DpxUZ+h87Kf21QCxvn8KXz01Nk+u5ww0KVy0j38Pa2e24AIVBM4mhd/rZcWhQeSWL9T7RI05XRq
aH2woq11FczTNEnpIx2dRwhwKbQEHnFgVGXypa4RQCC28a5Q2KgTL/iDW1ttWpi00K1xUjx6wWYN
ad022j6gTj5+AQEWn89hAcFcxfdUwk51RD/Yka8F6bVJSQ+YLePhk4ysupiz2OyDIjTIlaJXR0Vi
0uqUKlraB4x6oLAiys4LdJcn8mnfV3PpzK0NUpoNbLuxbh9eXAF0HWHNjAHHV5NEGTRjFf9fP2Qb
HwwWVIusVtqu60jrcYsIhnkmEFC2gGc4kYJ3KgsbVJMNam5TOy4Z8HOT73Sjs1z/8wH3wZnNWpXP
CKYMhz7Mq7/izeTS2zr1zl4OZCC32Vd8dNEtHr35kRgtKIca5N3vNRbyIAYv/ODRBD1L+7A7MTbe
uzh4YDynVxk0PbDjcY+F37PJ4iI8QmZpupedHeWPeURDOcjQeLZ+nc71Qyza3vYHlQgd13aaP/Xm
Ir5FLJurSTqvbkYE27+TSukXC4AzB6V/RnGqHMvhG4ro8EGGYvnnkzMSdk4CSNkpAB0Xwkrgj4Xd
rkFR3uRc9ihZg25Qw6VeFaAi0fRfLEuan9gdrsfJo40opWFOQ5yzLZpKR9OEFqH8dDuaWY6btL5h
Fc3XsorIFPjng4PlhpzJ1VFkcro/HMdIURLQDqtqrezNeUfkR/G9aY3oxm1Hic7WmZuzvK66XRbL
utqtG/SrUITFf/CM6QYj0WJ5WKNaDn+Gl3PEtdyqDyBWka496uISXnrjU6FMrop2+SNYuU/s9d9P
VxzuaK9T2qJ6QnXv8JroXjwvyrimKpLsPOvj+ZfCruxuOe3FACxD80R86AdrEedaVhhsw1QRdfdo
0kgy2+5z/b84O48dyXEgDT+RAHlzldKV7WpvLkJXG3kvSqKefj/V7qFTmUhhFo2ZOTQwTFJkMBjx
m5kAOSW5tjNlYx4RzK/EjiWNX7TYBcyH8hzow6q3UM2dzFh7bqg0/1Ayof35z98eggZPbi7/hcW8
DgxUEYqwkZgduFEcQyMjRBhjX5yU0QV71iETUJbq8JRmSNKhk5BAXjKj77d/xCXPHaYpQVwl8aG9
5q3BQh7W6Z1UrHEvNKPT9jVajjT8ixK1VMwukWdqFX6IC89Z4enctu+bGdEgv5Ku+d6JLF36eh8N
oa+2bfs9tKcm36darUy7ibrFd6lg2+bbQ9beZYnIx9PQZqjBYhWid3e3Z3LZxyDG0tbzFv8hqjXr
mQwUIpJoaMY9hKOCLv/cnQqX5hw3k8HaSW0ixLbpXUbVcl8piWYAywSL78OXotapIqdR9wkmFF1d
3CexWmPOYdSn279yOc/nccUG67B0IJewsjghnSV9Nc5zfVyIaW+Ru9PiySHJlxWoPRDBH2AKTGjO
CvWuANq514e03TjnV4enNKjqDvU7zV6dOepk6QTKTu5tJFonlP8MDAClI5zwsXAqxcVGjNY28N3c
Gv0SpaZ2QdaGysb1/dZsXS8DiH7e3mRGOOyulmG23JxiH8gWbqHafcKkLY0fE+QOtXcAbaEhRXTH
XkKKud9rzCOVZ9Sw8W3tk8K795CcRTsvNgwkGRBVl35muohC5NqMAAsmgBNOnxqvWt9TSq8NJlqs
+h2+mCOIOBKWBt43Ol8lasY9AiwNyfdUmmh/0s2lsK2NCqTrInNNPx9ivsIkADDL1oofIjTVLZTk
YJnv0qiJTvrsdOGhHJHcCBwvSu/avEwpzsboePqYDs7d/dDb3U8XycUvLT5yHyIbs57PY2hmiPV5
buPbkheAq+dmfZSuZz46A/azAXVtdQOLeJmIgq+Bj6SStAGSWGdMg+ypYA0mB92WyWNp8nTLq45N
rlfl4fYmf8s0V5+XpJ9GyQLq4VJZbtd/Up7Rmz0VOXAAW56OfJuvajxFdzWQLYEJhKm3mOUYcfGs
IS/MAzxCZwfS4zQ7v7SubdS70hZd/ImtSMvi9k+7cunQM4SYRdpI6XpdRl5085uu0/u9mBPlO0LY
5Q7CRfM6Dt1XhGLm3e3hruSpKMy55gJxo2iNAMv5SgxNqIq+XGpMkQEn2Yc/yYYNRxVr4yoacnFw
chU/gbDv62LncR+0u6Gocu0wjd1Q7D3YL0NQDAMgX7x1oKbXswFVLGu74WUIp/BlAMxubvzsy72C
7TXsCE4mcAai1fmvxgwSMe58zmgzhPSL0l4MB9GO40PdLWaVt9foymAMRVDSQWW4F1JmHXdLJPUZ
mSCtce69WbZ71ykqNE37rQb7lVycS44keAmAlP3Wsm1eyyMVJtaM42Q8PM643HxVqEIfzNyO8Iti
2NNImnng0oxgvKJuCFjS3diDl9UGivWApZaWO49Cd/n7f06HE3o6nXFv3ltk178AkTiLLQsyHm1c
O3sFwPMArt2qnI275+2Inx1L1PGoeOLQp0PnhgxyPnCM2tEQNqhitBPMsnsRqepz281Z9mQVk1of
4hbp7GNMOeZ7isTt93Io00/WYht1VPPR/UODN37Bg4sFszIaw9zx4DH9VNTN5Odt0qEl60gJEj8k
kCvQuyEmN10UIgUiEROXCLSHgcA3CoXaUFi/TKV3v1XIHYpdDfJuvk+QZv2APRuuOq6NK4zf8Mv+
2FTuMQMOBzH4FCeR0e06J/58extefBUWh3Wh+w0P2/HWex7gY2zqUTKjItmUmCdURY12f6dV+2wU
muP3oxId3EFBTuT2wBfvaAYGwKxDAAb1wfY7/yqytDDrBLG9n/QxLu/x2mi5TeDiQBMQVva5ju00
QpDD1UbA8pP8dnv4i+PH8CDLAETSNrV4VZ8Pn0WwweOs472XoykqXQsB+zLV8Ijl6X57qCszpcTG
EWMPAqO+YMbilogHdDvjT0bhz49bWtB+ZE/jPm5H+1GaPAYkFmdUZMLoeHvsN1rBavODdkW9Dikk
qlHr1kKSqLyjIqRWESyCzwndBPdixcubxwo9XXeHEaqCA7Ub4ouQDIUSmCO2MCSPuK6fiO8W9dtC
Vae7IYwg46kSkwfq6jrGbxOmjD4Sb+ZHhZ/v7rAlT3tEZ9LwUOBGqO56tdLl3sVEuw7mvsKwVpfW
DxzO4MdnWhP9rcMBx5WGdQF20Rbdxt5+692tJ28C7lAX6KtOifP8I1ujVhsitLS954qxvlcVTfuN
on3cPos4oqGAElUVHULLmV8HrAtRVIKvPgae6kz1vm2kcyy61owWktp8mkgLw6BFFHZL5evKGVwQ
qyo4bs9xQSad/0z46WUojaVG36H57kP6nxdpGtednqgm2eMxgpSH64I+h8nGKbzMWTj2toUwDevj
mLa6SknHySkJjr2OWEypIMIuE/fzMPTyr9AE4ShLKD27aLz6IHOcZ8rFXR1Y6Jd/N+FVBbBsk43T
cnlZ8YvAR1JhQ5iQHbsKDK4RVamrsmMNengfqnKQdzMBWsdXI/VOvNeqe7Sp7d1c1tl7b5gx4elI
rjZuq0tUEHhTeDrAEJcyprUG92rwblkMqe4zsLXKfa2idhiAXBrqHQ3s8FftIP4RmBYI+aFsrewU
9wA/fRUqY+UruES9ENIQYjBw1FSDlrasufETL5I6gycVYpdvjrXORSVSF3biFpVj7jUkMp8ryEUB
x1b7gEVQ+TnP6/z1diy5Mh7Khg6JBMkRed3qNMF7F4ApB2PvNmZYBpHZhQ+pomTfnWiIpe+UFJU2
pngZOkHLUidavgO6s+vQOWLiE0dTZu5boYVB13lJ5qtFhqqcIeFIpCny19irzQd8SuZ5o1JzZSdy
M6G/RdUcpo29bsVDtZ7gjrvmfogpXbeRpy+yjHWrPXRpnIR7RLnLEx6rLa8ns75PE6FiUwdWdeOu
urLwPJpZgqX7zNNxWaV/MqcmE7XlJpa5rwUs0B4S/M+ON3ROZpEjuTwl+mxsnMLL6xEiPEUFmkPO
oly8uh6H2RsNs4nwp6bpdU8pD/e5Km+VhxZDzuzwnzcWJU5rUYZcYA9vRN5/5pdVOo35qVjMsPGQ
gMelICqYR08yKX4DCKk3YPvr5XRYzKX+xm2MlTLIj/Pl9JxowrgHv7jUMlCcRAfyHkaI7HbaGFr3
Mai2rW28DvBvIyJdBydhyTWc1YhlFRHGLVXZc3fYjxD/e5QImuq9iuILjHu9CjpXbEFGqbQzkX+v
v2VYmwY/PRGkHAGcn090wODNmdLI3aOeqT+TxXr1IZ+a6ZsmAMH5tdcbv00VjyaEiCqKMyj8afeo
20MC7sIQ246Id/ULeh9QsAa7M1Sa2lV2V+pp/B4T7IlnfGlYNartMvrQxEb50QYfgCynmonfIxqI
2E+g0A47toy7n32iiq/F1KOcq1qz7fgEcREFSGyo+EP1CYSQiirk8+xWzZ8Zn7TSj0TsHEYwJup9
l07iXsdFCZGKIYl/xAmAApqn9SB9taucOvDkSI2+UlpyGLeLsPbFT2kAEGLBwHCVbvgZAehvl4Z5
NOyWtIf/FbD3P+wSEWLQQ3IdJBWtd1nB4wtiLAr+ZHELaiUlnDeo7ssp3WNRw8TbVgnNHTglfE5o
/Mb7UOKLJa0Br/oxKfs7T+Vb71PU0NFdUoz0Fw8EtDKQrZYYy3l2+zkk/az2YaMjVqpZUhP4n7bU
7UZhZE+KmkDtgNIcw0/OdXjGSVeAJuy0NtJR9FG6+Rn1n3QOhN5gJDGZBt7HEaXKx5a/ex8WEUqy
no53ETr25ZJ2FrhR8MBqjPfzCDjhgDni8MfuXLLCKTW7bxWdrD/4UvN64dHrgmfro+qbXrQSCdRR
Ng8QVUM8DSMKtQiFaPFfIqdW7tLJrvVAiMmTQMpDxORkYc743fFmFkEKkOCrI1QNrxAcnE44q4xo
Y2qg2LACjGsQpK26SM+ZaLsGFk6l5SIpP0mfVnR8T2ckwrsgpTvqI+uiWF8kHXHAHgO9GWjMaPT7
GJbTRk110Ud3htDsCOUtpXWAOQ2TE6C1K3/jagjlfoSqb/plkeRPAqg2EmJi/puGofXbBSSSB1Ao
KLmhFYBlIO4s8SNV3OxHamWcXK0YsaERPI5tX4cL+auSyIfupT44j03lpa8sHJRqS0mIy7fD4zoW
c4xRzV16Mksbi+7t+TE2O+gvOppjB9Wo6qPbUcF0pSIBHavT99tDmZcRY5EWpSGzdChQ2zwfqo2i
LI9iFbho0yoUhk1reFRqu3m+PcyVeEj7AzVPSD1LUWCVSbgUpWc776ODQWNY2ytRFr6jiYwLh50D
Rxhkk7xrNXurK38lHsK+JmkiywZWvM6zkQBRqBEnmEcMUYkVxKydULMxnnl5ds96GOMgszHPpWK0
isBIeDuuBZSPfseay+IYjSwj0wiB0elO9yrmqf/OK79u91jDpt6D20TxCXMQdL9aePPfkB2Bfqpq
iB4EWLyE+RenswFOFRSJn7MSCtvJQjKiCZDc8Sys0jqlDrpe0z5rXqHjF0nf4ldCY7c6lPVEY1rS
6kQkJ4FzjQk0KqMY+OGGrWALNPjo5Mp3lKHM1vdCfZHPl5b6GGf1sChL5GbvK3BCFPBVRXkgx5hT
vyjCoQIrBVKGY65q+BWnufF5cezOfCis4qudyQlF5EZxcD8x3JrGhDr0uOwA3df3OTLOTZDKuv4o
LDmL44QkEdZW+EAhOyJr7bWunDZGFEYnGqcydYAyhUbS7VDe00YyvtIh5ETIXrQZmBlcnmI0ibEm
L59DLZqGnVrSxFoU+OZ0T4l1lMfF+O5361GB9WeLamswR172S2LW+5TXnipOtz/6BYEJzc03hj/R
j8cnfN/zQ+Q01hRq6pAdZiPWrUCWI4LkLuZ3mAaj7JBbuR60yG4fcJ7S7rpZKIGHd8kY5JWL7KTd
jurMAib9n7I0JBzGekT0modW0SfyoxGazoPntpK3t1olu0nideK1kREg2FMGrW1Oz0jNlXKHyDWs
gEpsZGsXHSfmRxPHJRJBzyI5X4LIP+maWPqpKR6CB2RRJnB7uIsAq49xsbpPBr3GBhnpCCAKFk5P
KEdOMSm6LH7BP4ucndmNxUvSJOgrYCjvnup6QcrHeLHCZB9KXdk6ghcnEAgtpbmlyLREmlXwtLKu
SHBfrQ/gEbSgaqAMJCDUf4o8+TrE5jcmqX66vQHeSKbnp56sEvk5tGcogVP4OV+gykUYRtRtfVBt
gUSVUYXVacoatdrXaUfNsI01uwx0SmCLd1aJa6ClFJPclXqPK0Un9ab148jJPwF9KxFDHHs7fGc3
g30c8d9JA443ZtWhk7ufEygLxc6etKam/mIDaHBBxr7gsNP0T4b0ZtqqU9XuOmSm5g+iio3knR4b
OLCVpgN4PU5g/BUYO0FcCDOEpszoTyQi66sFUjCBHexN8j7T8/rnTHccFeiop2HouFjf+eoQ0052
06h8TpSpfy3mIWJTQ0pFMSXV+k/wUsz8WLLEH+x8KZ96WlZ0d2FXOl95e4zDPV4oKuo/oEG+CywY
zZ2TjsmTZwKyJjsoyr9tHONiNHA/IsgdyXLXNZxvuraYAhbgGBXgqnNMU8HB0DzIG7CGAUnF8K2e
sL/FYikT7Z3W2iKGnpMjnhM1Xv65n9EiOo5gWhu/14iFu9s74A2ccbEDKO+DcaH7xJPtfAe0uD26
/eClByPV0ffLIt0g2VfNzg/tBhzjMDUOejxDfrIkx8nXJtv6XIFGxQUyticjaMDf/+hz/BYeB6PV
i+dpWQ6wYmTcPI6GynqCnpm1AbGZtMOQKAxjtVjAYiSkDWS2alhW77wh6p9wKpDjzq2NVAbFhDw6
V5/i/OnbXHkpvNb+bdgFMpG3l+DyrkXgEw0f8ghKKO66rjTBsHRKzHtxkKvKezmjspZGVJVL1faO
1PqijQfrcqZWK07BCBgH5AH4CutS3zDm7TDUTXbQizjW0E7Cg/nJy/P5eHtel8kYFgY8i+F701ik
anf+ZS0twrqQMH0Y0Gh6SnEwQ+Sz7d7JVpcbu+jKUDSKjQW8QdMG3ub5UKBMKdlZU37oQKId0TkE
fN7Z7gu1GWWD7XFRJiamw4BYijv0AehNrzIyjBThh7q4hIZmLOqHUtjxfUQj3nseh4kWiE3aQY6P
T1ngpsLmQZUnNVpKqiWhSs52evJIE/PnMHVxglKt3njxslyQqAhQaTt2Shvf932Dd12raNGdaQ/W
30H3MD93NYHSELUd8aWxzIVjWsw0WSS9YQwAra79LCusOuFbUQx9DDHX2zKouNyrNgfnrT8KRpRe
3PlCN0oFaLDuiwNC91MZDKMnvI+hoygPSt7yGFbcYbQ2Pu6F+jQFu6X196bHA3BjjT1KilxTu3Es
D6mSeZ7f9ZZ+7NLOeiiEot7DUrZORYL7LeJl4o+pRLh1tW7SBp5RWicPtTjfQmDzqS1nXSB+u4h4
e0UOSFlTRenrnRFt5DWXSTtWexRFgZGCXSCDPl8lAhWZDGi4BY2lHmYNOcaqA3Zo9Tou4+hXHvPJ
bDeO9bVB0b+AnIOUOf3r1XGLMf+w58HND2wY5zj2BmpYfbmrG3wOa6ctHnon7g//9Yh7iEMs5hHa
8medMoS1mxXcKe0BHkab4kVuWZ9LJwcRVlPvuz3Wkguehy0IlZCOQIK53BRr3UUTziBKTF11mOfa
2/PS23tVfoC0b/EKKrznKlJlABVD/X573IvYQh+YmWGpYGm8edaSDtImVNbT2Bxa6X6mvpDSXjAz
8yAHo/lwe6iL08VQdHuxC0OtnOi+Ci2KO0ETm7T6gEhc9scoOvNIMal4pfdPdQarvi2829LPPVtT
BnSWhpeOWoVHJna+UU3uAbftqvrQo/75MQ6LbkFdQwisu2Y8Fpa2qO3EPX/PLXVP77M8oAvnboTU
i+ox6DKLhBMHDYBmZMyrrk6RDzXKBHF7wPVZ+YXJrxuAubD30oLgRY1sNB/MKlUMGIRu7gsVOJR0
y3ojzlyuPi1Hzg3QP5d2xhoeJuk6qbM1iwN+kfJJtLgGsnjunZZHo8qvQJzZv/29L7Y025nH+qLc
wDXM5j5ffm2AFRMmSXfAkns+5TqFTcgy6bGIsPW0vAJ/FYG2Nb3CfENc43JTo1pERxeoD0k36OPz
kQdhmO2M+NghsUWmwZDTxX1lkc2SdaXhxjQvIhPTXPThOTt8acq654NxZhUJf7g7uJ1h/AReoJ26
Tq12jamPOw9G5t0ENXpj0KszBMiJih8AG9LL80HbwaBXjzfWweXFtFN12PhN7emnvM76jch7bSiu
RI+mDeVFcLrnQ5UZspaR7nUHQ41tX4jhJ6qCw1ezc6KX2xvmyhZla6K+hYImGeNaEwUAf17Uo07m
GivOvRyn/j28dyx8Y7cHpcdL4/Z4lxsUbNJy8xJxDSTNVgEJfrACh7Onf6OM+S8nzOLAmUPX9l2L
HrSv49bawkxr0ZGXlvvx9uCXk4XIC/FNJdNapABXSV2cdvjRKi55sZa7x5hj/wU9+uJeIVK8QIn8
fwzHqdeg0i7ArzX2hQIFNltakR/mbjafzLmT/tTQRLMiJ/s+oi2wvz29y1NBmY7PCAjuLU9e7Zol
jRzi2mZ6HZQiW9jTvVoKzBeFqH0NA84HLDy3oFTLBzsP+IaLqu2CYgGRACnjfKsWpDwTsEPuTSHt
Q1RMuIOOCqTZtqkDnr8W9RV6tZ1Z5Y92PUQbc748KQzPZqJNuajIrf3Uakd6bm12OeggPXun1C6a
IGywnUcTZSOaX1teREt4WdrUzoDWnc80ah195KGcH8ZJGx7LjEdfmBdIxS720agljQApN7WhLzAC
APhAJZB+0filMb9GboEGcmZltvIDDsjV+2jRzD7OBV0QwFD6nTUb+Cmgx0oDA0WxpyRPhV8XnvXq
YnMUzGiV/7y9yS4PMFg2qiuLeBwcgsUa8t8CFHCuCBdeNrVXqNVLKSGfCoN3iGYWiFG5Xbx3OgMz
0qp1//OnXop7qCHCWWCLe6vtHStl6UqsQA4qtsdfho4SiqVX4i5J3C3HoAvYPoJkfGTQSYAK3vbV
+SytHo8+XrEOllOOd7IQ8HmmdzS/LIKMp3ywjNZPK+EextSAJGKFMLoyLf+Sl+oWjuYiZvFL2APe
IpFCUrO+0ZH/cerCGhzQ4oCCKn36RLs9eS+7CP+qwrQ2rvGLz+vB1VsYXWBhyBfXAJA8LY0xMuwJ
j7ip+QBU5FEOmvktG7PihCpB+GJWon0Vjq6cbu+ry3mCL0YfW+cRSJfWWn7YP4VNFhufpHRWD42o
LHr8vL5MlKrfOVn0Myv1LZTsteE0oBSkLIQvjtj5cAlKtnqV1tqhR0XOr2AdH7HnoC01UlUdRK38
uj29y4yULgMEYm4ClN4Bg63iZOKVqrSVWTuoVH1eTG9M34nITo5VTD7sy3xo/NCzeZynWfFNxgUu
yqqJWt/tn3HBvVhsoEywDABJlgfIOlxHtWIV+DKqhw6vwfJzh7i1/azWqfYNWghYOG+04nHHi6s3
0Zgu3QPOTLJ+pBGIYTtmCvMX3eHQ75vQ0GZfadTRCnCNaQBcSwg3flc2dh+U6A4XSFqHWE2VEVQt
nBZSZO1vT+Zyr9K4WZhMLCovjbVeJhowfW51o3aowJdL4FOO81mCNXuXKXZ4MpQ83ScIa+1yGx/z
20MvmcK/tx7OIrDOybFp0wGSWVMsexADAreqOchGQw+iyrXv03qoNsAS6xtnGWURj+OLAYe6+FgY
P+lmG6tzUGr6/Ct1kh/lZOfPfeIpTzSBaNbG7Zb2z8WF87+D0l6ACwVPbC3NP7omFITBnIOIPL6h
PwgqtwrdZjeZkf5Ja1FMy2sYkAHotORj1YNVnj1ZPps4CB/bZGg2AsPVRSB5IvPmzkUl6vykmpOd
xXiIqOAkSuKs8+aHy3pJcBIushLFYBwbQCwbJ+WCvcg6UBZHwZ5slbfsm5TDPwHJKsK2KsN+DhR8
Jf3QKLyj0mbep9Ksot9pA2QjrRE36AZ1OkJqLqm4N9FdrvO+RHRIPoM9aw5eCHLYdMrihG4iELGi
z79NEQYaUe7GG/fjhe/U8ovfjN4Iy1zPa7ewtOomBOwBDrZm7zzaBs3wCHU+tNKUCJKJ3TrwL3JP
RZYhHg+tmdk77FydvaOnyidQnCQ0fbpV3bygIyy/agE3AuUj7BAAz7+fplQUjSJ9wSv24w897wY8
WOTgfRnnyr2vklBRd0ivatEuVgT1SxNlF8zqa1XcTRRbaXXyUMduSVXUdwoCg19qOzFeqEcmg19a
wD0Ot4/2OqNcfi9Hm1cez2dy91WgHoD6lP2QSfB8SfeCmHlyL3BH2Qnb3kpeLy6Ft7FgZMGhXsgI
a6ewMbfJ0nKgIeju9Z90xSk/KQrgqygfxGsTqaYPNCtle9fJXipOd5iFvSWIu74Jl9/AQ3OBKS0p
xpo4Y0cdgatHfbcy5t+KltCIb/FGDlpAyN+tMlO3tulSg1jFziWrovS13EFwAs43RMvLGcozsdOY
Bf20TsaBQlnhBB4Bpy5sivCFqDLnjiOnHwuQv342TbLxayMc39/+1lfmvuicLaQ4wHYXWcDgITVZ
Rc0cFHR7mHE/76LULO9VtZOIWs7GxhPijWS2nrtGi4SHNlwIaJjnc1cQEQsZbw56RI7u9BFw97NV
TR0NNoigwne7EJRhrnQk+KIUqR1EYOh/CgsaoW/iaoTclZG2CI2EinwdUgU9lFLEiIs6xqwcJ8KN
ckQQpP2BAbb5Psqngk0T1f2dZffWuBGary0fuEE2L4VMYvMqiYpk51koAUlamaXid6OdPUvX6fwR
MH4wZ6H5H6ErbFWq4CBX4DKSQa1zxEYguY7ouwwaJ/spvFE94Gpp0XlsCsT3coJE3sx3t7fIRTig
/kI6aoMmIPtGK+j8izVzBC4MmR68BE33YZgLGIBuFqEoo285sV7cdMtQS1HYohXEe2+VAjfRPM6h
4jKU3imPWJKMyJGXEuKaZSOyVtn7uer6jTW9Oj8eU4v6Is4Ba6OWEPNo08i8ckfnuPkJZCTeda2K
PO4idX57KS+SJuaHUN6CNgVsz2c8X8o2ZftPqGPtnMquvqXozAZ2Aihu6+a+Oo7JRlmqPItq5/k4
NaZFiOfC3SzCcL6nGELdxWNhd9mchJ+MMCsD9CPqH/ZQDO9iTYJcwx4tKO0CZYmwd6xffTOYhwxN
i40VuDgwmLDDhwJSTf2Aq3qVy7R6M+ohuvJUDw3vI4++aQ/nRkL1lEitoXS0UY6/8nEBErs2Xkcm
zcw1wWjAV8pOKjr3TeU4KAJpAD+wFwqi2dv6uNemxqZ9mx5HdB3VsySVoBQ4J/hxg4pPwWx2UVwH
fdXlx1pqysZSXpsa7/NF5wQqOyj784+sh2qWWxAodoJe6Me4wLWudOrmQTjuVuF3XeLiarDQk2FO
Bv+6gK65oAJUE7WYHXwoxFBHhONRHZ+MVw6L8dhhMPOMitWgHBrFSvdq1ve72wdn/dBZfgDTJORB
IgRNswoMVa+GTlhii247zfQE3kp5V7ZFc1pMO59nOSX3I7JuMT3IqTjcHvoyfVvGJgVeylAcp7Xk
Cm/ZqtdsOKtj2lfV3jZFOhwhjmCWTeYdnhqVt9c9lQi6yTE6T84xNIsRm2Xgt+bfbC6bg6Ohuv/U
zLn5uZGUZv1uVuIfEZKL6JjC/dm4la6E0bNfvOqBREWpRC1v+x1+Od1Hx5bDHSS3FNarCUIHiemP
g0lqfnudrg1Ko4mDxpOBTbkcj39eC7aDlRdv4Wo3eGHyV7Yt2ltahrRQ0Y3vwNmJQwRMYn970Aue
zLIx2Jb0sgmq8HVW8QQ1B0qBSlHt4kbz4u+JhyBroHZ9mD5YJZqggL8AWe7qdjDv8rjLfnSz1Sd7
SO7T9DKil4+wZN/g4WfIEpy5C0vt4+2feG3rsh6kOstrCpbB+bpUeQraNCa/GcbCOeDcN+3dAb1B
jZ7730EAjVcbszi4db5lw3stIIHGWFQcF9Ula3ULaGmimrnMa0zPjB79QhWVGT6E9cWlEo4XbPPz
P890MVDn+7soq1yAUxo8yvIYMPSuyxp917lmik9MFQbYb6r7Yop/V6qRfkONccsh4MpE6Wig8kMZ
YtEZWUVCNHaS1KIYuysi7AM1sy/uRJ6Jna4o5jHSzC3h9CvXq81NvqQLEIP4c/5JR8dswiqMWFgS
Pv0gXKuM79Bb2dROWb7QWbIMc5P0nAc4LSpAD6uBauRhQnekKxsaC7Rslql9HETYPY5tN6JbMynH
RqmzIIxpqPpjKfonexJw/8uosH0qFbE/anq68Wa4ctIBRCxPRP7Dll49X1LpIaknNGQNAf8/C73P
AgXYxqlsw+4DwDrjsU2rz7f31rUlJxuASra0WbjuVks+Z7le4oWCp21X7vIot58cJW426mkXGwnU
JC9RhAqWgMIL+HyUtDa1sUCqNBBRmj5r2i5FKypdMID6oImNwHBlMORn0PYDp8wnfqvA/xMwk5Sy
oEJnh89aJgE4TOxlwwpO7CTUewEmauMOvTYeEWiR+8eTgara+eScWu90dXDcoMKoHXz34B3pi9pP
qls2QZOMm0jki90LmmuhCLKBAb8CsjofcKZB4eiTzoC6Ap1HyWPnF0CTKdp3mMliRTy2Vbyz5hr1
Zj1CHiyGhaEHGsBeb089mvpSpbfGXsGYFmg+sexgJSIuD7i6xn8noNYeNmtRs28MRK39OqmzxzFJ
6uGIO2rn+Urk1FsqGxd7nznxEEIUBC6EZq67AwYi/GVZF27gWgrkNx2MLHI9UB73paz1o4as5cGw
NmUEL3I9hiX5oUJBy4kAuYpwuSFsVxFgODRpdMAuJxszqr40gFPoo7fx4Ls4a8tgqAda5B/g+Nfh
rZAqAuIWg5mLGdzJTR08LLpyiraUta8NhBwIBUZc2rjHV5d3rfB4b5TCC4YS/LnZ2+OHqrKKL7dD
x7V9TydnMYcmjrKM59twtCtDzaUE4K87/QdtxNquEnkVzAiq3fUN2le3x7vyrSBLwvCjekysWr+X
21gMsM8KOF1lRr1RlF312CN9rPmVXrWvtwe7sh+JH6zd25701iLoIwygJMWmC+lMrXvSDPl3NsbU
N+tM3HllXjzmbNmN9PLKgi5K6FieAuvhIbeKxRKBNB43lhdU7gBhbsIwPgNhGyiYkL7Og74J+V8u
lLNrkH4niAX6v7Q7Flbo+RecrAxDDgAcwYyCFCj0osD2gsd5IwoSvAwJ/CjHsaVvaQhMrdNAEZ69
oz22wwnVxy1R9KvTJ5lbfg6Be42CQcAorIQehwtsQxyLoYI0txR2i9j5Ri6fHG5/4Yv8kckvORyF
Hx4fFJrOJ+/g+JHPMVFUKUNLvyfPdp4zbxweUzjDr7M5q6emM1xcSjRhbIx9bXdBsDTxzV3SnXXu
aiKY0g8O3Jg0xP3ZQn/5sUlg4ZVF230URTp+wCN52mKWv7Xg1t8bxig7DOQ2nfZVtOvoIOCMlodB
2UaWfECSJhPfweojsC0qZeqqAO6sRLDA9fL3bgfWPRgHrf+lzB2mwp2pOBOkQiiaR9dBeCvQp9D9
EIb62AYJr5/ymMS0t32vj/omwITFK3asLRy/Jpxi/XUu1PhTOvQl5XUgJENgDjZyuyaqQPvarlAC
BtDhlQ+ZMrW5n84QCw+97nbJe0TPhlOZqNXot11RfLZDC/VvabhhvtEYu2xSLRiApTED9AM/xjcO
wD/Zg1TDpKvSCdWqVtqId6DW+NcOq+K+AT+86/S5+IG+DZpewqvvtDnt/LT2xo+5QmvGzyNZb5mF
XDkWYAbga5NeIG1ygfURrkxFN+lBEpbi69yM9nIlpsNDirDxIrEcRRu1nYuqBNWt/0NOk4rCbD4/
GU1ZN9XopXrQT50ZiNmeAlDq2lEWQC39QempMqd1A0eTJKSlvpfAq719OK9MmicHWTDZOa7Wa0PM
DGnpdogaPShYlVNtRJIhu1z19khSi2dRSOhut4e8vF4W6RoCIVV0xCvXsgAV/is0l2sjqNJqfhzN
pvDxv8jhjIqtyu/l7EDjU2pmELzeLtwQ9FgXvGxodObpyLtKLeXBEelr6qbJXtfS/yqARUCFfk+s
w0fVJEddhXlbGVUj4Z8A2CgyD9MQH2s3r75IjYL3f1/EJTf9X3As3oTnW0cOehtVta0HmOh4mT9V
iXgVorSdA20qWEO3R7vcqDwSUVihAch1QUd7NZojE94VsUHSmFFBr9L81RYeFg5ZqqnHOYm9btdn
ChxhLaurVz0fla1L6zLVWrDzKKbTQMD+c/1+8lrTEZE5AvetW/VhzmfjI5tGbEz02oZZzACBHcMa
sfTl7/8JSqOFm2mdQwZMpwpdKluGxi4z4C+XVJ0+zx5B9/bKXsCUlj2zCCoYS58S4s1qRLVt0MtK
CihLtedWB23Sxb4XHZZUiL+/AF+Ao5XbWRE0xdB8DWl08Owow+9R3ugvt3/LtYMJJRG1Fnp1POdW
27eT/dBMIyyv3o6xYqyK+JT0tnpcLBc21vnKUBriURQEIGez4Kun3CQNQ3HgwQRhquXvzNT9yEs8
fOyi6dPtOV1oGLG+zITaJ+9G6N9r8Q/c3DBXSlszcKa2/ECprf4Ukv/UZAQyQUcJKPQL4ART7rMm
6iZ/SloH5/UOrpQf2x0WTbFTin0kmsr2LRvObaA1sPT/+3lejFXJEimI6zQXzzeeqytqlw+g2Wms
NlitA1E4oD1RjChH6NVuY1H+h7Pz6nHbWPv4JyLAXm5JStrVFntdY98QybHN3js//fubvXlXFCFi
jYOcBDCS0QynPOVfRIB7GZ+I7Ua6AB4DW6CrAoiBJkrX9pqX40iioQNRKf2CwZOyRJ/sdNbhTCRh
82PKHHoAiAmNv3ObhuSi8+95sj6W4d4xEB98/YvYCEJuGj4j3+ly/vSvGjlvEhnHvCg7IKCg/eox
2ThijST9r4MT3UKwyLGFAA0R43VRyMd56dqdhbkOF1H4FVc34TqQh7VsS1QsQoMyxJdjHCAIT6SR
9+gkJbUbOlIcEXYM2Q+6svlOB29rl4pICNQeAFEo5atIIEbZUwqsXPaCIhvPst4lD1kiN1+NLpzP
VEHx0sqn0ovqhRAwk0L15yDL5V02xcOpaNrsM0if8udYytnZKI3k9+39snH3YgHA7qTcQVq4BjDa
OgKoeZnKnllhIqUhQ44GSWNGO/qu11gKofoJSoVcF9YnJ+9yE8x2UNZziLNYVasmKn4jSImmg9Xh
hlNVQ1jVpy8VmZsq9CXkD8kCjxAJ2HAnNN14BGhI4QImtEhFPfjyZ4ymPlhW3MgEY3n0RU3j+ruu
xvE32NHmwwRedWfzb+063hsUqHh2eGZXr6si/JQrG+sRAxGDD4VthYd+zPKz6ozVfac14Lboc97f
/qabWw7aHIcOrCbKQeJXvX3qmE21kDF5Jk/ev6IPdq7GbP4CFLs4FfaSxXCDg+CPac7NPzl9AR1Q
vzBvIT+Xn/VwMme3C+UclIDdvYx5icHS7Z+49R1AsMERoXcPRkFsyze/sFxoN/F2YHIkyeGxnyvn
I7Q8xP9gdNcvlr40O/t8a0A2H50vEOLcjau6QJw6/YiTqeINahniJ1vP8UsKTVBDstKMa08dBjRo
bk9y62yBQBRUEZO847V592aSUmvJlV7PiifP+vIZq7lveGaOP24PsvHcEgL//yCr6yUtIrua6Ht5
cyMc4iG0LYj6OWGRo4zZTX+zjABksXqj00q18fK7BUvDq19gToXyrJYfSAL78cD+nxFHrGmvtdGe
7v51iUHUcaCtwR6Aq7UmE0mLrkhFFRMNx2p+X/V4Kk5paxx7vHjuMTf6RcmjOhfgu+/ev7DwNaAv
UeAAEyEW/s3Xc7pkSa0WZQQQwbBONZxQu7QZniHQtTsbZXOOnAOeJWEmuRb8TABJSCY3v9c64dT8
UHIlGB+nBENpGsuFhg4WMlLHUMOQylOVKXyvmzSBFPEC7AUgZsC811XIpIyzMbJJVlXUro7hjOBC
Iy/Fxxq5lcPtVb1uijIWjBQs3JD1wgd9dSNW9MpKLJpUbzHNaXowh2ScPqDYNoYesgssMh7lgJkL
OW2kp3TS0T5v2oIkNptVCYS/Jv0X6LPSnawu6r9FcqPvCT9uXRUIAtOxpZ9O5r66KgAxxZgnB3g8
hdDJKiXGK2SJ2kcMi35Bd1t2AoStJ0JQu5D9kUV8tDpSXQ/kxJgoYSF6Dc8x174NuLjdBX2Wneyx
tnx4593O3t5KTagR0vbgQ5BnOqs5FpYRa4PC1VQsTV98t9MpOuuNU08HgKkVuM8E5fR5WKTe7eNC
0s5jm46FK0XAFF0y5aj8i31BIgrIkoye7HfN/gJ4oJTsPtmLpKmUTnJoKN0ReHOd/gOg2XKOTW21
2aGrtGU8RWEMAY6oPmF5hkz/J1FydSA3Bx/tyhN2RsDelXBv825c6NwDvCL4s0D3WfNWO1XKyZZb
mTJejVtEHKgYY9vz8fYRERfLKl7mv47WKVIKuLuvnW1pq/YDNu4YeZJM3E/lYnzL+/5FTmrp9N6R
uFjZAaL7j9vV+hV2nKBpurAyESsY81Mc2mh+UCj/N6mH4vPtoa53OUPRk+IzihHXb2EEgEFrtdb0
cosH344l+chmwopBgn4wS8p4nIx52lnJzUFBBoo+HwC6tXRDvegWJElc5niWOgoYJoV4agD20UHB
+jHO9eneqeU9fdTr+4PAhToGSDJeSa64y4cjw55GU2sLb7sY/ilvMOork2yckPbJT1aJI97tpd2I
rSGi0ukXAEFFdHYuB0SrauxT6jteM8/L1yivaLID9so+wzduDyCIgycFZb9D0qjaUzBZ85e2nPee
yyvuisAOUg8XljyiCLjOcyK8I0e06EwirEqxUpS1hE5VmEwDogQwu2tXUTvtHPbW9LMrI/VDtggt
LyOAR+SqiVn/kUvT/mkUSdU9GflYf0euAUHNyJjm0m0HafpV13btHJ1Mt8+xbjTaGYqJ9PX2aorF
ujx9TIOKKcsJaPaqE61Es95pKG15llKP8snMldjG/08tqclH+O2B9J6mY88Vlh7SXotLr6RGod/f
/hXXNw3lAnqPlDZQaEYp5vKTNqrZyoEGR1BNGoiTRhK/tGiM7MQd1zeNyIfhtAvwHOWJ1SgLFpOV
tNi6J0+jUn6qhyqTfF2YN1cLafTOo7M5GlUwsi4hRWOstinupX0amo7uOXiVNmc6R2PytKgIH3mW
2aJHeHsJt4ajCIXYAXKtQmbucglRABSkLpxDli62f5p2Uhz6IIr/KdVdD4mNr4WEuHBhhqrNPboq
eXWY5glDC4skuon+pyDc960K4504YeNaETrlBN1sDPrsq2sF8LENqpJBFrmSNNwXyvRIUS+C4DM1
i3mfoybx8/YSbt0sF2OKwPVtDKwCBLGHwsKRAw4VqIbogCLSdOwg23+ishl+XmbFTnCcHKdTMkXy
w9BO4/fbv2LjQ178iNW+MYJm0YeZEzkjSnlIcZnFWr1q0MkK9zTht4ZCeZ/+KXAGMtPVUGAH25ya
ou3BX2lU5G6W4CwtNReUNC17tQHxH1vdNOCfgd8R8YgccbW4FU3DyskqcBPSkGmnKsq0j7rRLtrJ
UfI69Z1YRUHW7NJlvFPNEUItsNogf3fLhsqcAgyZvBg8hb7aVnIQ6g19afZu2pq/IHrm/5K0T4Ob
aOq4lxFv7WEOCOk3mF3qIqvBBtr2BVQKBssQxRkWrXhWRqLeKJVbT7Xnfocvu/U9cdhjLNJSnqXV
EuthHCeDklhAUyxJ8VE1sEdXieU4AAI4lP/e3qivRaz1F7XoMlLgIl8FPXJ5XBAxBJzfc0RJ1/l/
fRz7zqu7uAejlWXq53iJZ93lvsJqBzZNcRoajdJLAQAz64boRQrGwb/9m7ZWAHNL4kiIC/C8xBd5
c4IX1BHDCJ1fSDx6/zUPm8GraKZDyzaU0+2htm5B5IhYanaz7qzpUjYuAXFGDdSLk7H5mVBVP1fI
tkU797pYxNUiU/YX7VWySHC1q0UOrBmLzgJkTGQYeG5jmSz/QtEXoaVO0jS3kXL5Z4Lf985buXFa
AeABWyBFEzW11XOil9qcEwbY3ljpdoFoRFQfI+JK/Ygb3hK682ziIqPKVfila6YME++xs5SdH7EV
ZHFdODD24GILIvbl56yXqezR+nK8KkgsxLkHSVn8xgI27Fb9In2KpDyPvcm0QmybQaaE6O0by+gb
cRd/kcdl+T1nWfkDjC0L2JsKXtB6b1mhiyOv1nq23EIws+akupfqaAS2olXY8SYNEM/3H02DgFVI
8AgrzHVXRIpjrR1qofwzaY5P+x/TiUxefplJrewUn6/PACYmjARkgxYn8dTlorWjNpVD0EU+nYHu
0YpRoUErMeMpiYqdzXl9wTGUzc0GWd6CoLjanEpnpdUcNiAHh74+paYQa7a14pTOuBeD1NgDwVyf
OaqoItimWgosdA3Akcip8EdKJK9wUFENMat37T7ZAzldL6Dw2hRevaSJyHiIX/HmEqmXuMjaDpKI
hNoypeKUF58S1bNWdc67twVDUQWAhy9SqDVAzZkGGxu0icZoCaKlqfoeEItQKLG18nj7vtqclRiI
5QOrsYbnB4OGgbgzQ3MKzOCY5WXtodAnH9QKabPbQ11vC2T0XvNeWE/0QbTLBUx6aJVJlEqeqmbI
+CWOMR9iKZhBLFkfcln/c3u4Kx1a0k4ZoDDBIvV1qEWra0JG4Bj1MmB+S8p14tJWQZq0C/BjxUMA
VUw03uVOtAUj6L+Q1xqnd7vOkH/YKK9is2Jpc+c6bWPUkJ+SfnwecQtWT+igYcvjLmWN983OT77u
EtIFIPGiMS96hesCfUAg2dMQkbwpKM3PZjNNn9Mynty6x5CQnzb4oWOVd2ainVVEkp/CGIXS27/h
+ooXFAE0iHi/SGPXiLJoNkad6hJqxKOJMWUpEOpRrR6TJi8pg1XqvcW1e0B+O3nMWshUt4ffaNsw
PqUl5k98BDL5cpdYEWb2wEAR6U9tAQGDneMlyOL/UjUJywdEWls3D5PyRzQrzadIX+IjZd3hF54C
DSh3rT8ZkeIcy2wYgkPiYKR3+wdev7z8PsA2KMiRN151Ml9LcolsSfTwHPugp0FKXqBEuBRF/Qmx
idlX2rzZGVSEaJfPPb0zBalwPgtHaN2xy+K2wRcdTWSyLON7UJUl71Mz+Gpldf4sm8t9H8ezl0hD
tAO437ofhHYF6oo0qghZLz9HDRkYvGaGRq2ioGyQqJbv5IF91oxir3iyMZRoTBOoorsldt/lUFKk
xsWss7KQnInVrDEFqjWV4+SPZZPv7bONo8ZgRGiwMDHXcVb7DIfmmL94NELVmu0fcVV2Pm3K3pf7
WU4OmZqFf1DNcYLjqKNNBSPccNxoKvYkm7ZmLYQIYTMwe277y1k7ypJisQbPFBu6OPQcZVJwg4wC
66G1jfx0e/NuDcbmpZWEiA1Z+mqwsrWUoO/z0Hey3sLKT8awxx3wVwWNh+D8HuphazhxlXGWBT51
3VIZSlWuywa2Ru2MQGGkrPwnl4HkIlLRfX//zLgzCO4puxHjrJIcSrh96AB88SSdnDXTrfwuaWMs
OCYUSf9iKNp/QutKIIzVyy8WtGOFwpUWeOGUOFhNLFrotcmQ/5YSc+/N3FpB+i8mPF4krZD2uhwL
UnuXYwobeLoeDr1fQChvTmg5Y4uY23n3/kSJSi1IZgTaAKGxTy6HS7WaDzZKgafi4PYUmWPqlRki
40TGWrizjFvvswoQVeD1KFHBGrocLFYR5enbOPASnUrGA+9h9y0wTOmzVinFnyVI6xbFnlp/JlW1
qJQjbIuTnGJXKNos0/96fAwCbsBwQjGdYAKTGFNLP/Qozf+6/cE3f6ngJtsIbXHr66tjg6/bHKFA
Io5NXqFjkNlwsaWg6g5JbemfiOB6xQ2XqPpQ1XI0+zMqjAepVwY3Dtr+2YhRtowxfeaGxj/xgPfj
cmdRxtgDFGy83Rxr/gdsDtmfNWEpbFE5K2aDYC60pEPrpNYj/AcHsYxRO1D+1H20BPF3rofWcLMW
0sjthdqI8ODfIrzGgWel1jSAMM5HR08A9BVt3h+bXhpAvvMsBtP0DG3kvXpcBHigUXmW4PrBLVzn
GY0xU7d1uDqxKD6raEV5mIITIrXZeFKm94uCiOHEQPh1MO76Ec4XWW1HGQvEpOviY0P97ADnIbp3
JhwKai2tCrwOjP7LMmTV99ByivuoHcz7ZlisnfxAHMNVOACoElFgyuMg/q5w1WgH9IheS542qMtZ
+N2iUKu3d7e/5sZuIsnn3iZ05qCuNQqIfSQnDNTI7/FvvEuXKPwoJaODFGVeeTlAwWPHj3bnDsWw
WOnf68zA10WGk4hHvFW0yFfXQ6FJva3NgG5wPlSOOaYcWEorKMo1ke4btSG7NpIjO2HBxn0Ld4t+
9ytMjWlf3kmdMglVH1LXWgmsA+jQ1McozzoE4/79txGBIEZA5ROMIqdlXSpquMQdTmLkK0uzxB7Y
D/ObXo/TudHl6KA66fSoT/HiIlNMWWBMoTV0Ybyn97AxYzJ+k9TZJrCkBHo547h1ahT7zNCPl1E5
dSUBJYWT7L+eQG3vxhcZ3mrf6kJVAwgLvX55rWYdYwFl0dGP4MRl5X1FH/lLY0rdqYjT7G7I2/qf
LO0c8bAWWJND4L3XmwqmSGYE//Y1lOipg26yk/BsXFpw9gTOQfwkimmXC9AActC1BACF5MR/tBZ0
iRZG9sHMh+RUOu20c0durTf5DZkpJVlYIauAeql1EJCVijHLVND6HfEe4X6uIcFEtEb/Ym6UPEFe
UfelObMajJpqi2J9z2BlK5O5Ts6jkyX2fVnAr/UarVt2BtxK36iOgDA36HFxN622E7AaKTdQ9PBH
LVJOQ6dZJwtWqx8YwQnzoQ9gYE3h4pHdhwQgboXj6Ie2GRS/RZbtnGhoVQ5hhXjfqP+4fZ1tLTx5
DKQlepqEpKtHPMFBdbZTLfZLubSPyWJ+b9Bk89s+CHc+sZjjepujV0y0hrUMAHZxDN5Uiqgqyotl
cIlQk/5gRl3+X4fDLwWFsnt0CsV8MSzY/o4lZR/fPUUaGFTAoPnw1ddnOZBMPQiCIvSlAlm8aVqw
B2hjWPfa8BeRIih6QCo0ZwU5erWawI6cvqvq0C+HYjkZmLM/mBHEpbQt9sQDNl476lMAlwXWTril
XC7nHKDGn4tZ2aESPGlRqD2V5RK9PzVCr1tIJlJ+ARi7mhDsoCirjTn0i3gIMaVqeqc+JCP2820s
73UJNu4cjiWfnxWkS7AOfbWhA6UTE7lQuTYenXzgRZuLKXbj2hkaP5D0bmf3b41IzCCcagVzfk0Z
TospVwuNa36uy+BkVUvtQ2f8E5la+ABuaI/2sTUcSR+qGuKDYVt8+c2aUF6G2jJCv61rye9qRT9w
D3VutET217S147/4eiKLQPVAuIbrq5xsQcwnaEs99M2RKDcNqMCYM471WH79RVILChPTU5lAkJR9
tVGKGg/DQRd2XXW1+HFQNp6Vx8ZLwOP0/miEPfLqqcuVBaX3chWtpYNyVWgZ8sXq4oZBL93JIf4P
EX5B76/zUF5iMGFdA9ZiNVQdx45VLHrmz2PdftDU3Dzjajs+Jos07rwRGxcxbQGTpBY6AG/T6onI
azsHWx+nvhpV6AakHRJMet0UtZsOw7SzhOJ3r+5iwbgQ9rjwD66QltrQ24tFY8xPDbn+BqqlfmjD
XX0T8Y5ejYJ+FVVthFWueHiAmmhIxU3qtxA8T3NiY5dRI2c1LjYOWLDKXatRUGJNp/xz1FjvNS4k
VIb8JyhsYu8ra7/Ems9ZOcmY+rMZjSdQqy99EOdfEADt7sspCXb2yrWKJ+oDVNV1i+FI+NYA6Ile
RKYpdeKneUNwYXaBTm3YDEZ/Cpz8qaOeeCd1hXXo9bj+AIaw+NwCwHsMC12PvTKvtX91Y4z/d/v1
2/jUVPMwkwIoQUFv/fopheo0Wl4m/hIPMphECXpJlO5RWTYed7YR3W1g9IhMrFt2wUwQ1WNZwqee
gYcC3ccOUyUpQd9iSc3TNFrmgzkS0diTVe8VgjfODnU0LgNSI6rB69ACRsgMRCLN/Cybk9+FJYWP
4Vib59gudgpqW/OkZQ7qikICkiSra07traHgQ4PAKBrzTF6S3hMLyAdq9tphRK//MTC65EQQoN/d
/o4bbwfvL30bhXILADSxBm/Cp76N5MpImCN9zPhPZxjtYZy1AY9ho27v+nzcQ4BtTZWKM+UdZgCZ
Xvz5mwG7aDHhHYFwTnt5ONL3Hdw2iaHHRRlOp0ltvwTDUrkqWtcvfzFVOGoKUSlwpjXmnWQnRomH
RdYRiXCRsR6/tvb8c5an6WQXzp6R1dbuoWxAF5jcWnAJVhOdgfzoyYQ8wGAU/0yNEXqUm/Hjijr1
z/tnJty6CTVEhLNWEa0K5AKLRc58dSxMOGaF8m/RZfnHQaGDqpmZs4PSuj78VNkoz0CsoqDPA3Y5
tbhZmnZIJbwO4yX1cNYpn9th2VP3vF7Ay1FWYQb2eWlRZqgRNGqmfB2KgtqaUnQfp5GWwXsXkCuG
cJcXhQ9Funw5IUVq5jbKFgEbjazPKLX+lJbSvHNArT9kxbCH171+wRhOGJ6QvQESXpcO9dFQ6lQO
C98WRhklSWrrppDUnuVpaVB+wbfYNUaRu034P/KcpXGzExdcn3t+gkNtgD4+wMpXHN6bY1gFWP7I
CAL5INzs1lcLvfpiTG1/DjRHOmUo1LxboBGLHCGaIXovUD7WUepQ6PRZbEaU6aYd0ipWTosdOTSg
9D0phK2dw2CYJtP4BoIhJv9mcq1eNdR36sJHfKajz0y/4gnmXdO7WWA4O1iPrcOA2oFIZvDTInG6
HAwkWGeHzoggog7hlX5Q4eKzGu+FAeIJuIx6xIxEHMftRdtudRpSpBTR7kHtK65bndqUObiZOZi0
pxfVT7TJOc6zmh0qtZtPdhTQ7Q/U4PftY3J9d/MK0McDwECh8kp3SbbSyC5tNfeHcnBcbSSTKoCC
3GNKn3iBPs33bPrZl+d82CnCbm1XoYhNcEXSAYTncpHxjV+soOIu6FJ7fjaS+U9mqEPuIjNqehif
jIfbMxUp03q10UEQEjs8/oDrLsdLMjDKocx4srX8GpVF792yGIvHKeosDyHmyu2jLtqhim4tr8Cg
vJrdQVteDVoiTlJnXVz4jk5XqA0Ip5BEQHAlN9KnvlfSUxo78TdF6sP3138tRAOEzjCqUKIceznf
Iq46WkQIw0pVH3maVLTPc4Q3UIdSlJ8VRumZZjLvpMkbnCAeYzrtdEPYUtRDL0eVCrsyBweRTIqz
KCYVjpTpXpyZ2k+uiLA7hABIinsJ5dDObawAKyGcshvwyIMQW21HdQ/cJLbR6rMDB8EoTTCUAfyt
l4EgsE9ktPwWo1HcOrWWM7L6aFepXbDzZm9O3tHp/SHUAPNmDeE2qrA1dHxN/Cw1R79K8rRyI4QL
KpdIlgfViIfHcoyW7yDOicJIGIeX2Qj7U60njnd7u2/ArmGO0Eti7nQfMDq9/BJz2uWU0dCyzq0I
AcVuyX8M4ldMShDf2ThIE3Xb+b2BAolfOmp6bEx9j1WycZGKDAd4MkUuETdd/galC5Asl/gNoAVG
DBEGXNLb8u79M8U/iYFejWORrrschdsyl4KUND8k+JOf6sgYn3R7dtAtaFLWmTg5Kl2DQLR5lMw4
+hZkSTMivaKTZ97+LRthAK1m4efBwsOFWC36lEgzBu5h6i9KW537UbXvUiUfz0UJREzSAu1cdkPm
ofTQf53gKu9cN9ebHWQiDWEaIoQAlHMuV2KOdYyqB+SsljkHC40loDdpUuQOvdT4t2d6fZ2+kkro
vOAQhfKc+PO3D3LWV1OMra4Hks+ByatU34Yqnf2gnvJ7CdeW7/pkytn7dzX1HBQwIEKTsvOPl8N2
ZaNMmDY4+KV06l0Lt8dPIaQ/Qd4afQxdudoWU/0Mv+JuHu3yQZnafOc3XH1jFtYUbTVeTsAgr+Je
b2YuZW2bdZoyerMSAytLY0Ch6AGUGXypQbJcxV6MT1E5xx2F+mYqDpRfs/t3rj6/gTY1rUvSEBLa
1YceJeAVKtgeJAiM8JzOXXmy9Do5RIlkvYx95rjOvGumevVivw5KXxbxAyEzuEp/WqXtwqGqEDKU
ygqtk6i/Cyq9P7Rz/l0Kg+F0e47XZRIxnlDagVYIqmIdwsPQHjSknUeENXPnW5mZ1blxovZcLcvs
a6hB3XWOOZ4JGKyPTZ8EL/igGnd95/SP5SRrP+uwm42dj3/1oIt6IsA6WvQiblmDIrlOUtQWmxFo
qWQfi7JSsZIvOk9vssk1nHT0UgtRMnXAhvX2clydbTEy8g+v9RmC9dXON3D9dHoQAl6XOeGhburG
hz6feLPV7GEYNycpCrTCk0eMeXnIcjrEOuZ6g2eZjfSM/KLsQuZV7po8qY6j40jHRq0bV6bbuxMT
b47MkCKfJ8pfC8845lJITsUkbWOAttdMtfJUgBr7b1aX8lQqdvOCiWUTYO4uaztR/9YCi28LRoF+
Lm/J5azVtuoas2Rs4peh8cpY0/7Xzwnd61J30r1O39X9SVLKA4FTGKQdwImrE4y0wlS0E0wKO6/y
0zJEADFjjHU/j2M7nkotr1+succk8/Yu2hyW2ITMgzb9lZwmGvKa00zpAIU2X06BNpp3ajFh5pos
8cF5NWrJ42Zn6258VYQd0QEGjQAMa31jgr8mkTQRMWzTJsFuuel9rOs1t4aWBatgCH5p1hjed0sy
HG9Pd+ObQiNBz/ZVqQVe+OU3pUWuDDAI0LEt5OIexn/6wdbG7LdSKerO1t24Hanl8h7CXhEdotWh
Seda64h2B48QEG2aAdslbDaq9jHrNf2pKMPm6+25bX1K5HIp/BLfCmDr5dxUNUQPp60H3DAj/RAm
c3afaQ56GnLRHOImQDFwiov3Mr3Ytq9oB0pg3BDrO5n72FaA8Q8gsaLpGCAzdx6rNnyA8R39xbej
EwtLB41ZmjerCo7McpocxMFrkEE9xUkjP9ljk3ux3Qc/bi/l61pdZAliWtDJTCq1tErXVemuNTB3
sMLBkxKl/9BLaQJqljfF8CC1OpGLsGLcHGdd6U23lpzghxMO6adMd4LRTcKkh4FWp9BQAk2dfUQ2
s4+apEqGV4xyZJ27rLUcX8oC/R+HkPwpKbLwZ43mPw6AHV0Gd6YM/G4wGfVYglBOHHxPHqrVdaak
bSVHg8NV2if6Y6917al1hvTQKk77ACx8r2v/alGxWkMhqSw2hTjpa6ylqczhotWEnA1oChtrELzj
f1M0yww3yYIxPC/dmP6wWMnlbijyPH9J6jkbfYqniGr2VhB/tIcgd1xDLZD2oATbzd+nbJrQsTCQ
MnaXfhk+Z4My7kTNGycXHIngUHJ+uYlXK0UbNjOjQJo8EjY45zjRhb+a3qhxpoydKHTR8oitnUTh
KjPi67CvqdGTKxKzi9/0JohU8BtrxlbBMq2aq5fQcf7r1FLd2dZbg2DlSkVeKAhQa7kcJG+XWOla
lZAhyno3KnQTMkyRHm4fno17iKon+DaQDICa1kCzparsWO4kYlFlWO74pMO9vnRCPSCc75YcDfM0
cpydJ2XjYtdo4FAOFG69pAOXU0v0uXPyhTgsbZrizzAv0XIMJEuj34AC3E7QtzVDQHRo27BPiH5X
VRx5WFotCYn4qyrGNi2f9eqlQ3jue4P0I7oXSXO0m9B8ub2uG68m9WQw7TSUUQxdo72SdlTGEjqJ
N5Vy13lhYcYvyYz844A5LxJnmZE+ynoaP2XdKO18063lBcUHfBFCLxW+1fYErRcrhcPlIbqCh76Z
5fBEz6NdBCFQGncela19ygYVLHtw/Ff0jEJ2JjBL0eRZRWH+4Jurqisn5l7FcWtSwnkWZgzwXtjZ
l3tmcZy6MejHe7jhzZgtV+3DMFXaGbENJB1vf7ytsYTsu0WPl9rmukk/8TrLcw/MuafG5RvRRLjT
KnLzmKRN+xdnQajL83AR61hr6Y4CyUhwjRgQNArq4QHbw5vp9J5nWUl2TsLGlyId49Kmeyuwl6tj
14/LiA4pJ0GTESBvKz14SIum2tkPGxcyBUQcQeDTCdid+BVvLkdNLzotn0d2Xx3RyRgrxaJ7aHS5
awxRWZ/nzDR3gv/r2h1OfeCBiVBRMKQWvnoEKJ3UPEn2gM5aFUsHTrf8G8qU/oSO0/wHLz/wFUrS
VqAsnCmX/TQO85NcS60KG65EbOrd+0dkvxBNxM1KYHm5BFEeArQqEq5uyihuMs0W2IC+PI3ooexM
fWOrgtzi5SPpojC+JiUn46Qm1DkGLH1L82S0nfm1rxMNqlya7Qy1caUZVOl0OpscdiAXl7MyKbv1
TY8lERB+/ej0+a9OMcZnyVKnD8aSynd2jW8BGrvax3cvJx1qIRiCpaCQ87gcOO5YxkBjjoYxR89h
VmmEE/FYZa6ca/OOyMbWgpLPCEV5Hg2UCS8H6y1oyf2M1EJhtenXNIH8LEua8QhMN7m/Pa+NkyJ0
7QhaKcuAT1sNpdeGWckYEsDRlMbnuVXU4yt6tGWH+1oz7uHSNl5CxrNEwwphWNCgl1NLHbV1KsVA
47boh2NIhcyVhvqrqUTanZU5030h7/puiZO3iiu51vh2hEuYJq6Bp6YkI2AaD703G3qauyE9wtbV
Z8d8DtH0qNxSG/LvGf+u6YZVXX5R7bTc823c+KRU24COcFIgdVpiY7+5kXonUKDusc6hkeb/i3Qp
/TTLzvxk2l28F7hvrTFFL3qc9FaRf1qtsdkYdhzqEXkdBub3vTYZByhSw1OCK7cvxOYAdGd7euFb
i/x20NVG6pREWUKTBKgyCxzDFmu+z5YQlnGUWriWJ/GDZBa/cpJfofb2Fy8YjVD6rXSuEaa5SmVT
2WgjMTriPrpfjkp1hG4v4RRbtMfbJ2brS8L6oCtB1szTsvqSjR6G1JJY3Ska5julIO/KYKH4XWIq
O0O9EmjWO1eoadGzhiNwFXDg+VM0HeqDnjWY7WFpquRhkdTkoVGi9GdpoV3gOkldf6p71TOS/q6v
crN2c72J4TBkxkkE70TQi/kLJ4QlIefujX+jHk3V22siPu76d0LFE4wjwec0V2+fPS2qCYwb7bu5
kH5ZUzSpLq7A9ae2gv6N9ojy+faAGx8BtgRXFh+CpVmHEWDGiy5NOE4w07CqtLP2KaemfLSacPn+
F0PBbRLQJFoyawMDbaTe1wxyj2J1I33SihQcVDrn3Fv1oO0kkhvPG48LyH1WkQBpnXLTLqjzwph7
r7bRn5Y0Go4t5/xLXyQSiphFdVcBpnSbCYO+27PciMsYmahMqPBQv1zFZercUvA2pt7LNFO6w/7U
9BwIBDv75LqnCCiCmoKAeziC9SuurjfXYF2RaSw6G1rK1fxsNulHy6rHw2iH0kEPpeDTODiJO8nw
ncJKR+rRKva8mza3jvCoEuqaooJ6+ROcWdNbFoLXQObU6qGt+5JNigtucPZvL+rmUKLGj6QGBO61
FVYbytCkEptd6sz2HW4CKRqeqXLkVnk3OEEsLG16WERCQHuNpLHlMIsWmoKeU1nBIR4oF3WRGp7C
qOu9jvwZafFyj0pzzct8HRVgNOKGwmFytWuWyJTzqNB6b0BL/bjkVnpAdnB5tlGju6N5bM3HqtTr
Y2onGvaKZVYCxg2Gx0DOxqOmJuNpkEaU+aywjw4ZOA6/AF2wJyy78R6KwFx0nPgbB+vyi9eNHSZh
pnCq2nD40MdzwjNROmd4gclnhBgd36TTeHf722+8h3T5SKiI4DhPa7SIjk4CUCq2WdNPwz18k+ZH
mizzk7wsyWno89Rw1aAPHpMGGQEp6tU9H/GtWXPKBGpdo865fqempKOsExH1aNJkn7LWnh6akBwv
1OPeryW8NhZVynYwOVvXiNgHKBVQk2IvXi513KmtWlKe9wajtJ9C/ErcPhz33EK2zhU9d6pF4iah
Pnk5yqSrFcLhXFZ6XbcHpSqK/9V5+ztI6m4nkbwW0xIoLrINOh5CoWUNQOgD9gzEvN6r2sB2EZeU
PlRF949pdsWzKoUFvUtd9eVQmtF6LcDsy2WLK3ytPxZpHv24vac25y0wgqJQRv9lFXqUwxgNqSqe
ByPojlon/Yfq7PCFBki504vY2Dw8QQZKG1RaASGvjkzRpiqxedB5qVPKodsWvXRfqEmru2iYLx/i
ptReMLnYA5NtTFCg6KkB4nGDGM5qgkvi9EO51L03UZ77qQS17U5GZ36Y8mmX/b41RTTlQaxSb0a0
YBWzRMj6B9zDZD69rB+rKpq+ImZCYUIdzV6QXC3fqos2cMeu7TC+QvnwmMZWfQ/+vDg5ejlPrl0k
iX4Y9N65d2I6UH4oldJhNOrpL7Y88DpocwJbT+YuZvPm4awypani0cEMOaIImzlR7GdJkDyaQ7PH
jdr6CDr3BVWu1ya9+PM3Q03SXPZSXbEwNaS5eKqC/6K+ih9Mq7R2ttnGdSFyXBERsKmv5LeaOJby
kOHomrBiTmvmByXo1C+3j81GdArUQSgMA2YHvif+/M2E6nnEGbPHSLr7P87Oo0luJFnCvyjNoMUV
KNWCzWGTQ3WBUQ0SWstf/z7wXVgoWMG4O7un3e2sTKSI8PBwV7QJsd8hc59TaPNfyrF1XmKR1P/d
H3BrBUm+lg4zgiY6i68HNCazHqZC5/SgC3cxjPaDKgReN1GzJ8W2OTUQQvp5sHcGZFmNJNOyqgZG
Ql+N4JDmNT8KA/SKUmV86OJc7rxqWyjXEh0ucTCIAc4O1wNO0gg1u2ItqbAEEB4V+WlEwfJRN3qc
G2qoNUecHZTPSmfqz0kXiBfB63vpk6pT/h7hIvYnWF3ai0jHVp+1qYa6x9MRbcOhrt6mQaYfKpzs
pWd18Z6f8dYXdeBmE5vTk4Eg//W0Ic3rpLSsc5mFMvPRHjAfmwLhRE8Xyfh6f/ts3UxgBGD2kFbg
u69ArlHUqZgpXvkFQlBfoqRLPleQUt4V9Gy1h8Gap9zTqMLtvC5bh9FVUYBfYAM6MFef1rAb/rJp
tH42BvjItklwEl2hnO5PbiMuWkzZoL4wPaoDq7OhR51tRTWjxG47HIIhVjza+WhEnjLTp8E0eQ7a
NHoeCtypA7Pfw2G2h6cwQfZOmXEd/YtwFAHSXtwFGZ3R+WiWNL1N+lGf2/Zhttv5sTX19uyOrqBO
awQ75+f200Lq5NQQqEOyuxEyqYexilsDOkGizvOXsU+dY4BaX3woRhdkOAvsQXh9YSs7V+Dt/iXb
4d/AwURl8Hmv92/uWEWRSzn4mOwA0UyZ8k9j1W9rk6N6//v+joiusQAKhpxKEiyYhCB910NNIh31
uAEfwbK2No8DKhb/qBF2q56c6uSLUlvaOdBs8XWc4/wtZUzt0Y1i+bRg4J9LtRfPSN8673Ml2JPa
21p8Sg/Ij5KOLfjY9S+DQ5LriR10QCUB3T6NguFSjd1zgQNVIzGIdEwvauY9xtftluMwA60uVDtu
kLUBbYu5tW3g+eW7bpJVXjE7EyT1xmq+wDlULR+Zhfis92X/Vc5oZZ4SfcaM6v5XuX0n+A3ITQGQ
cVveFMjmrCltuuF6XxZ9dW6UtH+Jwrb8qFG4/kCd5q9lPBaQk/8f7Xnw7mjBv17q2ZaF5kTAvEMG
7ITBUXKQNc5mMFusnSO1sbWZEfwOWF/stjVDp0Mt2a5T/nbKc+xXsg/hszgWUk35XoPM5lCIo9F3
T24HQn89KxG3uVUZQEGKK18KZ3FUylw1f7K0bteOcHMsrin4QOgRE7pcj6X1dhrmJak1SIlaP43m
ULqXIsHUXnHz6eNfbw86c5eOUkjQ1GtXJ0NKN1J6l8HKCg+EQBovsT4H0UEOdnZQpyHZa0G+fWtQ
0wPOIsjEp5PH4Hp2vAKRjhkxwCYEjhe6HGF4l9wE96e1ceCXDb/oCVDVhJxxPYpRJ8JsR9KJCVHg
8SAddC+8UlbJZRpt90Nk1doxLoNir9y/OTsLTgPxCTH7DdgfataEkTUXTSCcwXejIjrD4VD2aJZb
e4QrFsiOSw2+4/I7/ghslY52HJBjAB69hkXbQOLNkP3wI6C3w/2l3Bxq+Wtoei7x32qopEyDeKAq
5eulEvpESepj1vc/jC53djDQDYwQrTqqJCTcnDQC9utZCfQhFhCRy8JpKr82muJnkc/OIa2M5KGY
hfVstMZr2A/q9ziK5k84I+014219QIIUzgSqF9zPq9miim22Lkp9vqSLyg+teT6h1B3vrOnGw0CJ
jwqCjfYahanVEccRLSvqNIPBOcmZZ2AIHnpzyo564XRv2sptMOtrwWFR7T5XurvnMLT1SWGOUhqG
gw68vYr39LLWpdlTrOnmKD6NIqkO6AJQWrXG9vj3uwfiJqT5JfbgCbr+pI0chZPlBSbUeWz6TTXF
h97E7m80qr9uKeSvE31QB6INnfts9enClspzpUD6Q3W9+a70TfmvK+PsQUIN29mpGwvI7qDpzcDW
hXal1fWSTa2Ri7mkzkYWcjAyWR3FaA9eNjTu37/fqKxZBOeoj3KnrbbKoAQ98iigicrMCxBpbY++
9qJ/64C3hX6ZYCJz/5NtIF9L2w9qJQiuQWxc8xnqzEx7ZXlX8xhbMy9L58L8pxPDoB6LZqx+WK0R
tZDHu9yk7S+231WZrdJe2QT22zHBNuQYWrnafdv5WRtHE7IqHXju0hdPseJ6K8WjGQrL4XZI87E6
icFKqlPXDriycWmUvywTOolPA6LUPjZysN4kWDJ1fpzK/MWIcTh4Hk1pUxxMM+V9q49JuROObBzq
BTdBFJ4aB/HI6lQhlDOaShSDnkCGPlgARD668MbRrZK3UYXLIs+UeumnqgMA142dAsvWltQ0A8sm
kF8diu316hS2SUZuMeFS4j0LD108RaH6XeksdQfp3RpJX5gu0K1oKXBX5yx201BUJGnsPeziiwLY
E9aN9M15HHbuyY1nfEkWWdaldxdCxPWkdKItidATwaSspqeyDifC2NqBehHp4bnSJpy3K1D0+ztt
+aurPAb3HYPHlQePnGEVE9mAqg0Nbj1qZNHgD9qYfrHMIt8htGxsF0axF04gFyMNGtdzw55IjXsD
QouKQe4hm1vtSTaJ/s2NY/skWkOeEK2yDpEbal6hNMbr/Un+5gCuZ6m63CywMRYcbrVhot41Uprq
e7/tccC+aAENOb4+BcFEo50qAz+oaIw52l0pjGMgi3b0cJ1ofsV09tJv2ylfq1xW5wIPolMfBPJh
QPn130YkkXUMk8FoTvogNeFFqWzAhwau0WNUNFZ5mkDD6CM00yF9tE2RH1M9dIud+d1mo4QQC8d9
gRuAU9ZwQ4LbV2sRGWFj5n6Myv7sBtZSwF3SUVe4VKYyTKKmiXakDCaWulx16OV/ziLrXd6if2e2
7+4v+c1uXnYUqmq/+/wJplavRmz2SUTJECgpnMynFjWoxFMqR3kKwZ1OduvQSk3At6exsXzIqw/9
e1hKYEQzgOtradDSxocs5eHww8l1yc3d5mQ0EF3nYLIhhCbNzvtxcz/8PjiQSRgLmsT60GbAViVa
5gDWle2ey6ofLmnQZX7raONOmL81FO1qi4CIQ8y9Jn+Q3MYQ0ylWLNbNh9Y0apKJbsJ7Wt1jXS+3
93oVoQJQ1yMBXEig18e1yzWzibKedi2nDgpatVrjW5aowSeaMpsDXpmoKsbx+NJNs7ETbWwOjfrp
QnGBirAunevmUMSKMfABZ0uie6sZnlPG/dkZh/B5XKSrs6pOvWYs/9qPiE9Jgz3/AfVl3qs7KhEN
JicNDOKYxjmvTbUZbXBrOAZpvSftvLVLNZih9GeiIETv+fX6JnptxqY7tbheNqkHkDgdRhcJzsw0
08PcW9pOfW9zPCBdi9EIwtcVNZBIPjJlAF9RhHLMYrjtlWFghONgtUmRb6+df3M8MkLWkh4R7qPr
+RFxxeMwR4vFezK8tl3lHuiKLB5qK4RgUk97TiC3FXq+nW7DyoGZQz6zXlBNFBVweEYE1KKucVIE
pjQnKehp8vXONt9msZU5B921O94dV4RvC8Voh38U2c2sfyyHwcsbPXc8J+kcLBByWjX5L7X39N+b
f52RLD8Wsfvfpr7kw6vVIfccVXQqqJvw3B/d0YlfgoismcQ2/Xz/Fr7NMhkL4hAJOureJJqrkxwO
UZ7NpaByIhTxmTNbfk6M2bjY3aR+b+ucDlg1q6l6cQm8GsKZf6lK3Tk78drWfiCpZjcAvyCas8p1
g4k+hBjZdF9Jg/mQyGh6Y7Sa9UkJouhz6Sjpx/vT3hoPfxbYyYuHECpa1/sP6caUZrYa+LvTu7dj
kLRo3c99g+tNECeHNir3aAg3YRTrzIVFs6AO4grUeT1iFSalatcVN2ZTiA+0QarvpAx2oqitaaFs
CseTL7oUra8Hwa9lnge7bP3BnazHpsrexw0UNDMRJABjr13ur+LWg/PncMvP+QN3UVX4pIpTtD7K
/dlBRprrS2RdD00TW8f7Q23ODMBjYSvpVC9X0YLTZb2dUYD2hVNPz2CSyruCcPxzSTxXeGLiCvb+
fkTQgEWBggsRusz15JTAtQLy+NZ3nGq4uE7beGAUlpeHpnXUoBXuHIHb1jl2COKKRH5wRshwV1Ok
n800R503VfajLo9m2+jvNDAd60SVu34vhrKNsU6rxuiIKfMUHYlwQtsz67z9F9O6yfbQnVBTX1KA
Nx+4PuiYzzWtl16RlpbuRUqq/hPLBiKUmWrJQ4zXm+H1ehb/HAw8hL0e6Upt57ttbRFwMu4w9PwX
MfbrVWz4MFZhsoquPWMbDZx7avVEObuUm3cSla0tAmYLlKOgsggacT2U7eSlnZuUtPIxmY51n5nf
AcgSf7BMgQqwtpfhbk1taeyhss09QgZ4PZ5UZj1Sg5nxNMDNXHS63yITcjaMYG8vbg2F8ArkORTw
6HFeDaWGqQHoSInXToMIfeaheo6niUaYJo928tmN8ApQgVySpmZIpetKem8Kqzcm2fkdBue/AtTs
C680pt63FFE9wr3MjkOpFIfB7Kpw58htTJOcHUK8TrWEs7e6I+vGSaKizMEMtKz0rMpsLwk0Sc9W
h+R0/3RvDrWwBOGFU4xae7zY6lTrVU6wEUXhf31b6Cet7HrKUUO8M9LybVahMl3MuNZQ+UIWcw0v
lomkHVvhgQ1zURzjpfPfMMs9U4Ct+ZjcG8CovGY3aQb3r0tnNvNpTbRLPVnVw+eq1YaeXLNMv//9
4vGMUbeFdQY5avWdJrdRTCzjOh+Nu8gX3dA8pvgjvCDurf57f6jlT92s3tKdyB1CP8K6TXrEMtGK
U+AV1cUmUtMK96zPfXdKksH00Z9WgaaHv0YZF2liIEbiERAJUqnrk42Ebz2XHYPCbQmeO54BhG8H
7TQF9Jn2EM92EretSZKykcuw95e85no8TdLkYiMz5XdWWx0HoxtecQM3LmwnO6ePqi4eIvR3dxKp
jftyUefmTuGBW4qT16POo9GYAHG8N1VtH9N8cB5chGeweEZRDyJqf7z/Kbe2KJUTilA838CCq12T
xFFYICvd+EU358fE7pRLIYYfELn3Cgob60nHNgVXXIzAANcN70uVoW1s0fDOwWqWQal9SowU8fdC
UWgVsJVaYPnZasbX+zPcuDsX7dulf4jRKbVdryiXaVDVS4w31vp4cGJheuqYFm+KzJgX8wDdiwtT
UsDJqp387VbiBbVT0tLlGQLiuXE0qDHHcesOg1OrbovXhBboCsShH962PQg0Lii6b8dKdoq7tjho
c92+a9wBsXv0o3+Uk1IfQxEX/wPWwpXEz0ITYHlOVutR6qPemQUJM/SX4SjMSnsIdT3wcredHqzQ
VM731/+WlbWsgss/BFE0KayjRL12JJgz2IAqgOn9RhQESImWRc5F9N38qk55Y5y62A0fwWcL9TCI
pI99o5zq/3qnJ3a4/4M2tjy/h1ONeu0SIiz//Z8BchU5oabwe+TYET6WuYnzq/YFqOJ/iI8XzQBK
5Iu5LJyD65F02NxgLTGAAaIV8jxXZJfeZOstlE4zky+xq6d7tPeNC4SqJKABjfHEx+vita1mZkmT
XOPTKFud+g7voWnRXs54qF7nFGG0+6u5OR5v6FKI4dleNz0ivGmFk6M1vj0W1te2HUu/FalGwSOk
pjBmf63Ez25aRA6BoxEHuWHhOq2surQ1GyRejMAzhkbxdbCes9aK/2UoLnMXH5alc2H9zInZTqVZ
qQ2dSTol0LiK3oyT+9Nwh/D17xeR8BjBeB45cO5lkf/Yklowp0ONPToiA5a8mA3CjbhRfxZWg6tU
Sy5wf7itE8BFuPSkQ8yEx3E9XIRu49SQV/hjaHYe3TWubxRR61nDLjy3EWjxqRaGAwEQckCrI9DV
rkk/swRQdowGu+dIvaDuXu/ctFubcCFbwuiCPcULcz2hco7wxFOp+Gm5pr+tBPYlGoQyzy4LxaOq
m+/E45t3GvEjXHA4/ktv6vWAbmQ2cepwymhmyblDAAWjonWPolajw5wM3WlqHXGg5S1fNFYsr9Oy
5hzWtrHzS7ZmvrRkIdlGURne3vUPaZ2abgmN91t18sSvZrzJtdKuvZGq1KGqUMe+v3W2vif2Fxw9
FhrXs9X3jCj0tlHE96zSUD0loW36teta/9wfZWuDLnQ0TAHRpCDou55VRG6hOm3S+jX+50fgsJ+l
E1avJSyPnfXbig6WYihWoovl4ZpXCqxYD7pOvGWhP+1HmNt/CYa6eAbuyACfovnJTRCTIXYI39+f
4+ZKcui5OhfW1roWa40J4sItOI3sM/VTXkQlXA76YO6PsnyPVahOKry0+JB/ILWxiifbHpaTVQLR
0E0gLtT+oy+RnpfIQw7jUR8aFAEQfLooWa/46thFO8HX5odcuHb/P/xaJ74uh8jKXCaZ6aVF5Xs0
/0G8ofZpc4su92e6+SUtSi2E6ghV/Rbw+eMOVTUpNFWwM2tyh0OhhsqZPYpWpRMT3ASz7lNtq0+t
M+/14WyeQeZIHL3YCa/TVhFH3cz88QYXYQxBbVIOhlRMXxLh+VNFG/7/MNNlNPiEy/29ykxis1r6
shivyGT64sosOE/90vrpZOmYHIPGEK/x3LWvs+oUO0/HbwrDekMRyEHYBLCHBrV88T+W2WpbSAtO
CLxIqWV6GCq9V9Grm5OPMB8U7YEM1EZwTRPynyHupMU7nSbHtJcBUhJ4All+G1eKS6MDZEgvSNym
8MZxVAavqWxNHCejUT45cT/U+LL3urGzdlsb0gKDXHiLiIivm3jEpOlNjMGoj3p/dyQiV6U3KjPC
ZiW6+H/drUKw8udoq9tyKmI1j7VlTyK/dRrTRKHMHGXRYzTbxh4etbUNSf9RnsBiEWup1SM4wHtr
Bhe0QWur2ScLyy4K+qi+k07FyW1KuXNJb10tfFE6Y3jceQxXOyGcszibBEVbCNLiSUcjUvEMa5oU
ujmnvvQrVPCGQ6d28mOcms6PcTLoab1/FLYuUVrsFvQZyjxd9te7MYmkFFZSA4ylUnmay9p8b1nZ
Xv/qLRGB70gatxB4acai5/16GI2vFweNQ9NDIefkHOF/+jOsB1TwBTsf2V8r+JDl+CShvZxmh0hN
5S87cKqIYhFGlyCEIWWUYRyzNyLXg/aAfm4/eYPQ585z6mz+WnZlm/mOnpW2FzciQFXMMkfpaULN
ypeo0VQ6ydMqTw+D01Z/zcxhb1BDBesAOkInfRUQ2lWZ1NnSGTl2mfW2d4KSVl0lObWtsvPebpw/
nvWlT4yiLS1Pywf94/qo5gq/nRJUJalMw0PQwrwQYgWeFsOKvr83bgUKFqYn7p98MzCxm2Zq1EQJ
ZBwyfzeI49y3y5Lu3Rl5lK9RrIl3FFdj2wtj5Fcf6BfqzPdtWVjsYTMcMi8yLUwN5ilW3ziAYLUX
K2UXPddNPbxrJpbyVIY4Qu/kphsgyRIRQHJeym70KVwvzwwreGpigF4DzsApmszy6Agt961Za35O
hSwjr8wKy9y5FbfiWZQRQPOWGv5C/7get7RTq4okqXatp8aLaAbzQH1DZl4BLEKbMKLQdPYPfeI7
CS3x/SRcz6qd4sgR3zMH2dgiJJMaUA3A22IPff1b4Le3sz27lY8shP49kr12VCsHvmvTT8neW7qx
4HSHQ9jj7aZxcU0xcgSQg+r0vKVBlT87Sav7fdOHJ1I+ZC5TLfuKl3m385U3ZsigYNzcJ0SA68Iq
Fk9ou9QzFNqhQp6867QHo1MU7L3b/6HUszgogwTwXAPeL4/Gn+cNdTetcerGb4w+OzolJdQ+HbUj
2qh7uMrWUi6nGkoyBJQbcuvsOKOZpWR5vYYgBLyX1G9oWjpbJRThEq3BJ9uQe7HX1lIuS0i2QP5M
S+P1/ObBsUINUzJ0ICvVN+K4PRmtDRcgatqdAHNzKAI8/sVrcNMPmg5KZPZR3vgy0+Q5dHP93Lrl
cMi7fI/et0UAoKpKfwrtMDQirGnmUaQUVP6BHvKIk5bQJuxT/5HHUZswsUnRlTS7AoPpqBwPrkuF
XBmSZid1+C1puQr1QD2g3/0WK4Mver22hl0qZY8Iq7/orVengs/6AaAi/HeuSxuB/8ThniwTkYYX
p+npbRyVsiy9rG1ThxvLDp9sdaTWB9RnPQx5TVheo/X17/1rfiPswZGcQPR3LR+U9fpX9rIqkAXR
at9BSZl6jpyPeqf/29Rq+hi4ZrgD0G/sArrkMDQB2SMmWFNLC2WCtGKBP8HOSXH0Dgq6LIPwuSxn
Ze8BWxZ49QGWtjiEQJY2cCzlr6dGsNcH+gjKUFZjYB31ye4OFLl1hL76Kr+MOXbsnhoEGFrrkzjH
+CFnniVMcfrrJaZtbokR6HrAdGO1EUrwGzsagVeUfsKQGIf7g9Si6Wi6Xf1U5FX48f54m2sMX25p
wVEoS6wurVIhQRhnknLd7SwoZVgAAnO0jz2QwF/HI+Qyrs69hWID98cqaC7GSdVaS8fEKEzdC6Yi
+HypUjllVbtncHw7q2UoBln0BcFqVhu1wRwe62ar9jslH08m3cGe0gfdKQ12e8FuzwRQOyQQqo68
pFDVrjfOVNmJERThgifOKJkbvXygCC6Ps6VVHmWB6uH+B/sNhV7vVBZwERElaFqKPMvc/3hmEF+1
CypkzA0wX/fz3jGLUy9Ixb2eM/I2zg3o19jbJgQwZms8FYnh4h1gOGGDxPxA6qAPOGh4gZ1nyRGl
KP0xzoL+Z+xk2ikIojY51OOoPrN2OBmW6DH/E6LgIY/3J7Jx8YJS8njBq6a0T359PZGgEJOlJKL2
E8MYfgHgZw8FOncPeUbPmWeLtj0mo3DPFTa+D64TKJ+A2+tw5+Rvfb/FVWTpdWarrLvHIzSdkkom
XDLC0o4itMVJaTrz3Aeahp/9ruHCRvyHzAS4HqRGGn4Iuq6n7dZS18Vyq+Ejbr7JxwE0QW9jcSlT
zCrT+CQtY3hOuPn8NhztQ8u+Vc1d+aPbEIKfgfCeBt2cua/7J4wJ99Su5YnVQ2PAXMbuzmMqe8Sq
GyJ3kMdLYsR7MP/GYhNtQsUGAKRuspaFKUmMxrQxa9+tHbp+7GJ6DvSoeRncJOlo/e5RF76/y26h
KsQa4VfSQsuRuQlaBlvJi2BxTqtSARegUiY/HTRkzSvqXpEQJj51g3Kwe636cH/kJXZendNFmwZT
E2onKmHh9XcGDhzLoQSAm+Ro+GVexG+ceV+IYXMYeqr4h7QCUZjrYaquSeZgdGtfMSpkJQJrKh6c
Zpq8NtCSxmsRRpNHgbThMZyAXeNIxB+GLFIPipvId63Tp8WpDqQ8zVJ3du6qrc9NP+4Cl0M6pbxz
/dtEg06lFnG25rjQPugG7S/1YCcnO4TlclADML7D/UXf2tWLwhPNISgu4a14PWIVWAooGSMKpc2P
mTQMX7aO/bZ1E/TnBM+3CTq2M+jWNP8cdJXSm1UxZ5YiKbd3iUVxIq4OriByMKxAe9sH41+rw7Gi
SxhGqXMxH10n9ooyxEOY4CxhTe70ALms9qqgFkdMimavs8fhCGhpnLF+3nMAv5kpdQjab0CBwEKJ
zVczLSN7sijw0wsjIru5GEYdIoKxWGAg7pcqyTmfx3DPvmXZwVcHibyUgIgkji5J6F8rXD2YZZxO
VM/8ju7q7Kx1evNs1oH6lFtqsKcKd3OclsFogVnUPcBefwfqf7yuU5O0pVYUZMDhrL3NulE7uVVu
f7i/TW9uJUahGR4BnwVBvy3tKHQwEdBBsBl6+S4qKRBAtSxBsO3ZI46gQRIE89AU015L8i1RgqG5
B0HwSFFNxOiuT8giJFkUAohsqh31W6cV8hdRrTUhhAo1gFBMXwyn9egn1t3zRzSPQtcLx9J9CeLa
nI5lilkmVPCgfr2/JDcnd/ldvAiAi9CWWPvr32U7mTqKFk2rOm5d3a/KQD3ZQx8dwp6YrW5KEyhE
xSXh/rAb3xttZGqZ9BCQBq6jKXthPrsL1dzKguRTnjtSBSs0dunPG9MD91iKziCnkNSWk/XHviL6
rGo2A+OMSnxODekknuqMke4P1eT8C25MUidE13+/P7+NnbZUhDX6b/Azo6XwetwEwUHaVBh3DinS
5k3dnpyoMLxCqvPRnVUXryvH8MAk9yjmtyuLaC9pGyjFEoGvC8XVCAWKtwel29ju3qiBmN5XUdvs
4Du3NxLBI5E+/BoCiptouJPxxMTJ3ps4dP246Y0L7njf5rntL3IE572/nLefEbYYmwUSFzrXsPWv
lxOHULfTDcr5EX3MqY+xTnNKtDa8xLoZvAbmoD3WIi7/NhFeOGqgIb+tANmnq3c0K3syUxM+14we
2ykssvFQZHrkR8lY7pyH28uWobiRFs4SefCa2tgavRlHDjyaDpnv77IYg59jnKpvY+DfT//DWi7d
F78hSGKl67UUqhxYagqWJiLa9r+ZFobyaIURyUquJIMN8S+Nzvjx5HuWhpuTJABdaimoz6+repPQ
qxr4l8OoVMG5tIzkycky+6wDzu5smNvzR2II348zD8OQgP96kqimmUJoADt09Tvn0qDp7+zWc3/W
9cr5ZYdK4XjTZNpvjFxaOxXh2wyLfUOT2rJRFUoAa1IUkQge94IzF9a1lniZo7QJdaOuQuE/LOdP
kWEN2Smc+/qD6eTzfy5kFQSE025U39//1huXAaDoAhsSOyxX7fUyiEAmwxhQR02yJsMWh8ZSX01z
R99Z7q1x0BOh/W/JMm5s2UMVJim8bPaUkdVPoSaq06RFe9LPW5fOn6Msv+KPyxwEP+5LdHMgYnUJ
Hbs43DpNAB28aMv2hMZ3/+v+8t024S/Md5gLv4Flqjr69YgFAKDIEdX0KUFrH/DANOQhSDX7JafI
/qXnDn4EsFGRzHUG/QHZkfY5dfXoNQvy7NGWOk1093/R5hKgdoBzA6kNN+LqByHkECULmaNI0uaj
JYr0cUps9UvlZPbBwTJ6D/LeOrPEQAtUBb8J5ZHrAc2uzep2BhgLEhFdBqrZh6CckuMiq7STtmwO
tYCOkFS4nW4qQ609D5YDRayiL+w023n6ANGgPcTqYF7uL+PW9UCxk7ZDcDEw6NW5sDLRxW3oNABV
dmofTCfufrUy6FpUpY1FLha3ZKWOlBPNFvH5/tgb0/zdyckdQZIGZ/d6ReelgyJH48PvUat8002V
8i4cbDpHaZw53R8Kbd2NkwluRShA8El6tgY2jQZPjKqGM29j2VQ/iTFxMEquqNniBKMXr7UUTDO0
pDafa7XrPtACP4JiO7VoPUPaSXRSodK+F4klvk3TGLwv6iCwPLQJMvUwKUE1HBqnUl0PN81pOk+q
GfaHKLUj5Vx2ZvmzqnWjPNV11/6w8nwcvXquLek1fdS8mxSa0/zIKo2fTjUmP9V2jIsLXkBG6lVN
Of6DrUxXeCBpS5Ae6+kPYnr1Y+7UtUWNoHQ+D43dN+dpLuLPi49uAdvYaCw6V4PkNTJ04tZaw5cK
m/lGxh7twsqbJu7d8gLkSlMVIScsjFiZ6599X1vpS2oBRMEmJTsnasXZy8XkOjiMaVRbZ3w5UU/R
cao9SXd2okvgBi65vZPb/QFty1z6UzE16ZE6Sj4fRKFG4wmBkPTilukArFYKR/eybKrCd3UfFp+h
y4bf8jrvPuPFaRaQNbKyoe0T9b2D0c/mG6xosc+k27d/ARtSxUEEXTf6wtVG9SmIs9LwuCTiH7nZ
SvHGsaX6Cp+swnwrsoP3al0SaHZILKFIKVPI542S2/FrjwlMfHR66HxeaubTJ9oAZORpWttN/E+q
+OM8zr1ORoQyq4nuCEhZL5s3+Sxw95jVnN/UmWowLt1V0S83t0Os0+jdD31jTMbmbdnSDogCGApa
pxDhLLBGEWkvAu+X6BGFt/wlsu2AmUo3eQxNkZmnzGH7+zxQxueij+W3gUbYzxAQXVzMUfZXqAfE
0znjQdWPkWpSG0jHGBW5wAjJgtM8pk6QY0f4xlCMaTiGhV0hDhmpY+6FssZjFVLtlJ3bUsetKw+D
T302qyZUA8RxDvWgxsbJ7go3pTEnL5M3yBKokB6yXj5WqgJxjVmop7A1pfEojBGIG4KQkXiNnsnS
c3pkWC5mbyvi0HaNhq8qWNCjkIHzC4kkXK5KCVrEgrbu8EBbSYwpTqjY34zBrcyTFdD+46W4Jjme
piKN/dqNeTKdIzcdnYd8MtX4gFplYZ71IOCPCTFOj4MRmQLBiLh452hV8RZP5LL1UqVunuNA6q/D
ECnoq3fZ8NWyKPX72gAT+IwbV5pAyGst81F1gkCHmkSKiTU9NP7T3DizikmP2cBiixymmdr9mD4o
FnKqT8Taue7ZOIi8miIU6EUqYVuc0qmuEDvpquBHZ9lTcjGqoP1RBFr+aTSxaoDtPhgAY/gNF6cp
nNT/ZGzFz5MyRlxFlqx6zxjtmn56OzRsL69q930TCrZrMVVgaaxxchnZizRcWl36LghLJK1HUoLH
EcVg+4xjMJlkXmj5f01MfQM6eN+iP4DhbOKJrmoebDvVTa8m8M5PKXAUeI1Ms+4ypHZwcKHnG8dE
OoH2ADehSJZD0f8AJtY7bwCve3Wx1nAOfZ0ND6HpDP/WvYB1OxlJ8MUa2SqHHCfX+qEPR/mLdHv6
YhqVVR36TB94KSdzRNKfL60cSscVmZ86nfvaWv2QH7VQJuGDkPMwIokp0DHS8rIKj7ozKOpBNztl
9uBjGMol0SlyH9s6CSqvKGiL9ocJ6e1jreYCJ85ZmXEPDsrQOTRKkStencsYdrxSdPGLlB1a703U
Tf1hSvKsv0RBPAZPbl4M9WOk0O3vSRtfRD9sx75/KByR4g7VNiB604hixUVMY1l5tlTE+FVG4Zh+
IMM1fqrOIDEZKWVdvIHBoAGlJ3NRz+8afs5wdPQJQAzd+TF7VivdHs+4mIfOE4uPQL01wTwXvlul
cft2ckY9egpm0QfHCqG44qel91b2OZRpzp04TZUI8cG2HDQfzpZZu/Z3Kwob53uoTq0WAbv29YSa
J/K49ictMZHW9AZz7sT7yjBj99dEuFgenGTKa3FWZDCqwjOngAKoN6paQ5eVKJ2knOizrYdJ8Qsl
sZIzEvqN/IZEspJ6rT4780+h9n1lYmxildUlCE10up8Cx+XO8tXIbZUP7dip40doiQHSYWqhDi/o
Jkbtz6TTpPZJGHGTPgleFd1HizEM/qt1HOW7U+ksDJ4z+dEUv4M5qw1vxlFORkVe4EK09ppMFUV8
qEEci1//x9GVbcepa8EvYi1AjK8MPXiMhzhxXlhxkiMEEpIQSEJff6vv6zmO3c2wtXdV7SpWh3RZ
4Ie+yf0NTudM3s/e6RLUXhWQ372Kjf6Ea1seKzw+8U6fJqdVhnA/6uUDBWIPgc0uckPeqxR+twDi
s91CROqIml4jXpiZ9jKdyYTzSm9DpeDLAPnpG65bTDrIkVLzXIG/pFETDNwtYVcTMpodLcbLXNof
nGDxqZ/ipTpU6wFIe9YctHLDZSvmbXzaRG3VP8HCzSXSETz6T5l2R35K8G5AiBPD/xaONzEQm+kf
KBND184SRHJfR0zQtEuHQjzZ1G/bZUW8ngRVn1l1X0k4zNKmFvDrIW2hlRyeYQWoYDGYlOHIqmZR
roaVzzRmO3i6TPLtMQuHqh9HXpa0OcRuBgh/yAHDqAZppXXxLgzDTYE2LXLz3Gy+3tXZz/XkL7PY
s/Qiq9xk11n6HBvisaynkyogj2syfmtmZUT40gax7zFF0EBNx79VGSx9UtA4pk3IBRzoqLZH1sT7
DtcoE43gF1NyHM/mZsPRhYGjMVWcSIRDpU4hxQIOteK0e0myVjs4XmmEmG6s7hAnKMCPzyyJsWG9
IN9jQbLT7ZQMw9ghegxm8nmy82cowGHSHPZk+hg3KL9babc8OhMoGp/rpaCkSWVU75216fYjDslm
G45dQGR1xNRdwdHBTnpZSw/OiiF5pmNzQZ4P7s1PsPkutHsWJWuDWWjwd4uqi6PDSssOnQfTKevh
eQFro6LcOPRnQ4qfjx2nXyKHxUqrakuXy5EH/oCoUTF1xCt5v0VJPD4O2AE4+mCH8dmi7uHCQVL7
Pb9J68YmpHNR4cAC/9dui+ZgI0r821ZMO5qDciqhMrMjMNV2WmHIBwMgxFA0S2xM/EvNRoCO2+pV
NWgVK93UQ6nICUl6tj5XMMDIG2cWVXXlJlGZV6XhQ62T3SB4IN6P7V2JzekzYyK4L7SOadaA4ePT
vzFyExQjiEpw58FgHcw/UTeS+RRocCFqXL04/bNa+BaXp4D47BReb0O+9toUjvc6oXX0ldg1/lQr
9vdTmN7r4xq71VVNAf013is2sbKPkVQfNQfWeQR4nyrd7heTT5d4yNlyZ5HbVjUJ3NH2lyR2cYz+
Oz9UR+NhCX2BiW69PzZ/+LP3Ot3Q2Ja7wKM+bVmHnDwE6CaiBjhbCB+wRJNYB7PkvApX5DuNoavl
kie9ZSv6sgbT9EqfUIyT+Sl1xTi/sG1JludDwh+on4hcJfanKv8Gw76BX6DUK69M81G1amAqnDMG
kO2hxn08ZzzkeDYydL09zET9/CKLg5B+VLq6M1MU/pUKMkevb33pwtnyNOdi/cERzWWaUsdoUbQH
4QChrhNFUxEGMWoZCP/CW7N95djBiJtUB1U8qLCpvZexKP4rqp2anhROizsyy/I/azMzdhTF80Gu
sHjraDFDti3Q4Io2ySVnnde1eHMoE6+Z0RsWHCEdxDkt2DI8Ia+ArI3ZZzi9wAM4HTu4m6SvXrFJ
NmiP5bcgcLpdzZjipFXLFIY7nMMrnAzHBV3sttKb+1h54ENU+aj9Y42AscdZ3Uyk1jWyc4OSqmU7
RnpB+AUT5lelxPyCWl4FkNyL+PDzDFAPb8L4Nqgcv3QvsJLZeih60ZnZ6Fh7NzFYhFmKmMG+2A78
eQPH5AtWDlzZgFrGrt0818vSrSbCOAZvtro1OudYhfZD/DKyKZ/QViXIrNsqI++pt7H4AXjO/B4G
LaE6tIla7/BOludoh/Tosxg5HcF3i2lqkB0yfFg7Wd1AZBdMV1O+xg0aPPZrK/R2inS9qCa1ULy/
h6IS4cFkKmItUOBtu+N+V1+W1AEfGEuDEL2SsXKXLUMVEJOs95MuV8vvClaG67zibr3KoRofEovK
2B9rGpI7vJrDcgXaIUWTaWSKPLg9aHOuMlAIp1kviHqIalZoNA6bJf1WIun+p0ndvPxMXFwsDazY
lunDiaio2yjIbGrmadGwKFlIPUDipLffNOLQd2DymVjWCrersvU1+jvg1ykaXJhJpOFkJ+6qu3El
89wKNcbrT5hqHlVDSzb8TFFb4bnBqf2eTdv4Gc/B/ahCpj/0US5Ph1DhN+itiV8rlA7fMIsnuUtF
bsV5kOPyvRy3ARAow8Vb4Pez/Y72kriGrJB4u0JXH3osanuhm6m/qmEL5pzTwWav9Tplea+PNPsz
RIkvunpa8uqKMo6SmjN0qmuYefKQl1I+jAWaqgYHRQWVq1bxqxUY2C+wv0nI0+jWzVwc4s9RZMpB
Lo/chH2+uExNyXcRdrV+mxP0uw/KMn+ehJ8UBAM2usOd9H+yoK06Z5F0yzeBxpQ8ZHu2/zdCmrl2
K8dKcJNVNy+yuZJGtruckIG35RC+PI6MY+k8gV1i8jykVTTDYS6v/saxr985cuW2K8AMljZu4kv8
uCM46urYXA1dHmWVPVtDBrRiW87PgiyOXpiM2bfICufviyXd3MVUyXAaAclsD4ub8mthE5m31KUh
vhe4Oogbv7ntwfo+Wa4gX4vpShdC3gnVHM0F2WYo6teK/EjigEC1TQK4baINSOJt64cDIzAknfHX
IURtsJWNoUIi0PTn7gY9IZgGz+ik4iHtdZqoV+hGydLizIzu9arXqXMlQWhCpvGHG9h5rP9SEQ3o
2oaNZdBDc7ajtd2yz9z7WVzTVcGraChWcocVj6lsLWZf8s2bvTqtaVkN5zyIlDfrGqattwhZdI0V
eJg6VFAUN/R//k+SjWzppLZR3FS0Yv/ktB6034vC3zEHHzff8IQSYMeIbPUPXA5ybbJ9A1REGMtx
oMhpkaf4gKTijCFvg/NkFYXRySZZkDiE+J1KPqV5NPsLclOApMWwe0cxwVrWestW5vdpmPL7YxJl
3MTAqpOXSRodTgC90vxkQa3/IL5Oj1ZPsO08xUAK6F06LVvooL2FEcmQsunfMsASv4FhYJSc8Vqn
ydmiRxEXn8EJ9prRcLD76fC3xBrsY2UN32CWjBkwGqu2wj3SF03G8rwfBAuUqDoJVivgnJSf6LCP
uoWKPwmPMNe0W7/UMt0/tgh9Yh/wcXr0rNhfp9BQyNYqMo/A3zDo4B2taQ4zsxjYicGf1g2LyvKN
JsNSNmykYmyo3IG0VCPVWDealyFqU9jgP7MIGfbNjHXt9Tkbj/Iyx3xaO+BWyTcUcf4TIocxa1Kf
LV9jlIm7ak8hwo0Ei+ercugTYdaYu6Kb5pC9TtiZ+oVPe0uTmJFPf56AUXzCAoS8C7x99sxTrXkP
X5z8x1IfTDeEuPVxy3A4/ee2OPsOg+vE9FDiT087tVXARFIA+wGEdvzCok+GxFDr07F1Uxqzh2jF
xWpGK91VSWIkrDHT5GWf5ji6jCsi2B5ysAF7B4fn4n7B9sncyYXV6gQ9G3mtRLTW0B2n09oURTSs
GPr+f2+Dq6O/QOmUegtVosxzmSHZstd7Rl2fZabi3b4m5i1HkfgXLDrVFqZiIr8Sbuz3eIXLea+g
fK/7CsdNgupf2QeP3UQ8+XhPzrOvefRdLvP+FdLSyW7jI9GnJHP8tq6VhedNK8OvFpuOW4Pzk3yI
JA+0q8Q+DhdyZMNLSKXH6xRH6JFdFOtO2hEmSnAJxZbOaEZsFZDNU9/sYdMEt5Xitu1DKJ+haAZ2
iMdnSxuuIWTpDsgrL87CrKZJFeTyvV/ieO2yGUsr6Mb2Be4Nszx+WwhuVTsN3M0NKyUDbCi28RXG
9MMMEy400Bc4EAPHmXMzv2wKS20noLXr+5rPkJZBjLitLfaYwG+yca3+Yrbx1zLC/NgAS1BnwVJg
D/XG5f611ak2J2liou6XnK7R74DMwP/qlW1Da/iYPQwrV38rAMNzPx0u+77vA7uGdKC8R8uQsyZ3
I3JmK0CI/5EZ4Fk/7ivMr1dtHNwplgFsfIO7P++vq0x9OG1YYLJdQKW4ZmimeY/Nwuy9HqQHYTdG
5qMmi3/1BY4efgAnajVdk3d5jDa7E17xF3+4IX4t0BTspyh2IDcP7AqsZzCe5pljO4E3KK3LcxQw
PPaZXpdrBRIwbX1AD/mYexHODiaAmBNCwkWfjtP2I4X22Vxhz8qfFDfD0pQ03+w5iQy/VF6m7E7c
BCQYcnIhAXZxidYJZwQ2owcn/h4A0w9AzqtIW7sRtPNucFi3EkXYhu5IK/+jQlgrb+aqJN+igo2Y
B30VP2rEUG59mdb+N3pTPrXxhtGtK9Hj8xaWRv6nqof8G5wNJ3Gmc5l9X6sMYJ0tiikg++GoAQPL
avq9W3a71WnI+yLyy+eN9hhbFZYpw7bgHl6WTGCEg4cFrHdDPIy2MYHqb1hxRWqpcOWOF0GJ8lS5
bHBPttA1hZQibH2Y9sI87VWEjolWen5EW3OwzjCW2s6XhUuaGtD5u6QIM/uY9SxwmRCLZN5iDGCf
MH6tQqsI0pef1MH2hwyGMDneBiyXTyh5KiPNjLyM/7gEzXY+jlU9YWOsCGADEKvxTFiBBw5gs2qm
dLo109RpeaaLMT1aOcjtUiIQfJvCufttg6Jsuc8pGy4GJ8qbDEv6INNbfFla7RIKYVEP4SWqxxQr
OYh1ajzwTBgPxZFKH+ke5V8AB3N1xRyfPwYtC3pxQWPNEttf5Bdk8vPXgIoFFBs7bg9Hwpls0HCZ
D04Yj8DhRO6xcDLCq49gDjgNHzojbSYqZrpqoPGEzQqB9xOvau36MsJ3AfDqy4ejomXWJzAbh7gZ
ucnPSZ4DnzjqnWvoFEwVN0CcsqhJxyq8qzVHZ6GPAzqCISLgY0zkBpjbZyFpaaIUbYB64OXBpAUM
FD0nTH9LgjgWtA8gMq75dKgYGGpIpwtAavuGMzpKuvmAXLUvxmDZQ5EYnDsefZt+AkJ5TA9W1hh/
4DucqqtI6Ei6fEqP52EK4tekS6zK2BwxqqRCFOJTZiZcNnjTsaid1cbDoxdE/LA5OrAPLortN7cs
z185IQahglu+Jw8VEmHvDp8x2zskxeCNGgjLgKUuxV8+1zRpQJrJ8XFUsXvcjAGPYtZ6/5lSVk5A
IGGmhxT4UDYrFkzuVQG4thNi9E9ymOz+ttqNVT0MJNalyQhVYG4QR3NH/Tzy7/VRp/vtthbw63dO
fpJSi/FqMQlHPYGD/7v23uKJRbxP/UVWgHHIV4rph3O8+oFlVHxoJuAb2MBT0A/dLv0uu8KTQV20
8KW/59W8vBx4QI87otTwvULOXfa+SFHqdgQF7T8LNa13cB2EACbEREStWFMPfM6uNbIlUfM39Ev4
KqgoHFb82ByJ6ssAmDi6LCYi0SNn0CA83qDE38VECg+LiAJtiVUmDd2xxKvrnM3t0UfRRH6RfTNR
k0T1YprBW81O2oFN60JG1g9AOnV02eZj/UoW0BlPioj1b7HF0/PGLcHmHqStabulBxY758Q71Zas
1i8g4rGpVdKxvh5wDkvf55yBTEoILLU62FuU9Q8PFm2+AFH29qFihXnjAqzZl8n2fWpVskkU+kIc
HccUcGD+wwDe2OCL/D6t8T5dqEXk9wMLKleAHbFYeD3g0M3fzTiurEETo0cQPAFwqsGAV7fzaAnD
VSwPgNnF/ORyly0vtdvkf0gPz5CKBYEXqqmg0XrZwBOqC9JK8YVw7htcGsjI8gvkJ+XRyjVnlyMa
MtnVcLe6UUjDcA/KJ8c8wJb6ERY6BYPerJ5ghVBr/R/JMHF0ZDFIfS3CXoTbFop8wSKOf9YTX32r
YHg44ARVSL0oQFEB/UZR3TtayfRyU37B/1+VO/sGyhV+ZSDNhz8xJnaYdIgyAru7FWtoqyJZnxii
OtdmTFj4DfoXFCGCQ/OhgRspOhXoSdGz3gwo72VhJbkYNU8/iqpG5RBToH+MkIPoMXPjhx2EvTDC
xW5eaNQO9Pw0iWr4Gwqx/suYRrPt5oShT1/ylwxuj/pJwzRlPxlFoh7tZDSeNNPL9pJbpy4J+rsA
9JHnshlHTEwnYO+5OuO7lCmgL3G8EQul9KvG/K3P1rvoo+bbAbMhq+vkDC9vra4zPOJNM8ej/1aB
dZn6LQ0SSms2HA5eJQEjC9CkLUbAWYI6GIxJjp/k8BpkYr14DKcVxzKAR7S4b0Pp49d99OXvXY/J
1Ib/Px8LlkB45yGsBgceXDLDnzytf8ZrGBMwGYb/WZIBdtAykljtHEVcnG1lJtbhV05vVEc6easX
BI00LjXcnOpVEwMzofIAwrMT0AgzctiKE+iybALMH2MxwkGmFZpcDmq5A/0EV0Rkifn1VCmWxd1M
JT0eB9huPgdyQIqD4hT/t5iSP3CIvfczjyekx82FL/oJJeUGRQrNoVnBaz7WWLZq1erSCd5kBBCW
2rfqYc4rFV2JSuTUIxJoUY8YPeneYN7HIE9EMXdg87y6q+cK9HOK0RRcdZVa2VscAgCQaQRgDr5y
v1dCZrC+1bKpflxSjUllT5VoFqv8J1wXDM49T/gZsk8aUF5Fxi41o5O5y8Bv4joktweWK0+7gqL1
uuZQ37KWlA74mJEDHIuAo8CFAJ5iSwZvtbSQ8MQYa9/McqyRp4YDCkoSEvDSRws2f3qud/WkZwY+
EtqSsWowmKhP9M/T0WBQ50WTlGjJugV61NeFIev2fnIlpqDI5MhzgAU3OWEJR6xdWEo3PeS5VqKv
6VABQMk9va/raD4eIoRAPkjjsBG1bikovMyP2OA3VO/ygmMq/i5TEf/L0wMRFeNNoQokRwokgfNk
xvMWDX5u/++v1RtKzGmw87J8+oWjibdzHj+ZjQro3/2CddssXRPgq9Fh1qbC3vbRlIiTucIpBMxC
5nKeNdBsjm8zy3hy2vYBXBbam/0eVLYbzybJQNuFhOKnqYEO5+oh4o0grs821QQ4QK9gOA/7SkFG
mZYLuuM/DBZcPAmwQjxEObETemYHb9wYWXcN5ix3rY85L1vQbLO+eXaEVztD1N9RbARVFz5iA+PK
4An1ocFP3rmwHbKV4OopWqbd8dOhlihqOIaJW6hFor4L4CofSzgCLNTcTaJgq4Jv3cAMLIiwRT7p
uwgE9ZtG25R9xzRo1LeMeF3+A+4+QiZQMpA3AoCQ77gbE2A80CKi66VOfs37ahT2bA121rDPMlwH
McE5zhxzxq4k8ebooONErQZrPhz/FVHAD1oMQW9QanD068QE0kD8E2M00nV9YtWYl6in4kgvnKv5
baKa/aI7eGR4tUgKwUJS24DNzmX6B04jAcEQwMUxlHNfmdMR1JZ2wAoghEA/DtkiuKoCvp71Vt8v
x4pgvBIhIFBIiRyaIiuV+sKkgFYgVCX/I8Gb2cYzoFB9IhIb7o95Jv2BfHeLRZdUdzlE7+qKWWM3
PafYLOiQRVjcpdlNfWBH1PIW8osDJ1w+ejDlKl/ilsssrM/ygDkEsDHkzDVSobRpDs3Bxe4S9bpa
i+Ub1Dw6e4lT3KdfhQo8XHbU8qoxsR2Lt6lSaYlNswkUtodby/gE3gO1DswyQLjUZGmNVV8YrTUU
MBfe1oIvgFlE4oC8cfIB5ghHv9gmun4UDmX/B88Yxwh6O/NxvpOj3evNvEPqP8z9zRJr7HCZ1Q/t
9nJ/ZEucTlegLGD9xf+/SogrnuEGo9d5oYxAbOBVmH4c6hh1MwuPnbta0Qmeu4xNBEvYQV29R8tz
k1rPVZvqAdYuBsYrPzNAGXiyIA4RrUfsx3JKRIajqsT//K1dnjug6lX8XkjP/sbHONEGopP4S5qy
GO+HVSNnDuRdsZ2SQ6l3tx7iX6X4Gnq4Ok3uQe1ir5FrVmn4hJIRtrxhhzPwXZIY+p+ITDW28I6G
kSOWGeNXzEDQn2/AuymuPYYsm1ZQYk15suH8Nijp7YKgE9fDEo7+2SGNet+gpHf4AlNSdFWmAUOu
WRal3Vov1P1SpZFviKqvIVIKhvIT8qlT6ApGVnRCwp4eLiJaw5QoTlboB4KuN4TnZWFkD4aXqW+m
GV5bHaEG4L0GNPkQIASAsujw+X+6tLD5hfW6/o4ctxXmJGt1vIlCJUmDs4eAuZ5hp/gQFEpiV4at
QEgp4OHhUa8GEL/RPip7BUdL92u3S5y1dlr3+BH0e6L7bIF1W59GA3+uzJJ6IFUcp9hg9mBfChcV
Rbeuh9N3k4/QMqzzmj0WA9mPHlZX29gFP9Vxj/Km4mascmTRaNA1vazUGrpthMTths8eD0tlkuJk
D5tkWIXS6uiXaCoK8HwH/4gs5IGACHZc89lBAfgysLJGwd5VcT+gT3gbSAbBF6khW7XAabBwMujC
nep6LZ/RhshPEF5kfarMPF22OPXuIjV+Ncwx+PyUZNLCw0wr9Rwtc/lfETi6BBCu1XICD589r2h9
P0EWyLzBfgwENjACh1GoVr6smnyEAOI6ZECYIgpL638zGcPRTFCHgB11ys8dukxIX0wABaKEyViv
9WJjOMbCzSuP6VSB8IgxMjXQ3aAHjRWk3z2CbnFeI0lnQyfKQdb0Sy4oFGCg8181lo3ydnPE/B0O
lLH7aYM8oxsSnthO3SZJjLLTjsZ6oOx5N16s72yG3u8hQgLf+01UGpoqO8KlAKpsPjHOmi9QtYI8
bXzwooNqZsj7CJ3rQ5DgUdvEReGBGe+zBnqIOm9G4Pv7A4yh1rcxz5ElhicZJejYcpQ/RPKqJxkK
RJVCf3HwxrpD/CrEns93OM/yLzfs7OmAgc57bXQBt/Ejh9odcon5O/z97dBmMRBXKJni6hsw/mx7
HAscPI1axxpefXth/waWAZKHQw8NF56O8+MRTwwqKXD5ADZWAzlEpXl1hyadjN2YgAHpjoKKd2cR
iH2CInqNn6fRovJgllz/LoefnsU6RHgkF1T7dhv4fEo2JLKAQAQS++NYxGYaGyHLGXr44XiSLrj1
Ty6Df95TYqszmvsh6bdhszU0jFH9K6g5x0AIv3+gSlAVJX9KAq1gP1siz7esDOynCTKi9XN1PbYo
Rc7cT4T6DewBbO5aWzDyrKJ8/41j1x3IjCHS9+mWyB90CjP0Rwb+npeljj29U/NuwHhqUT8lai+y
9hgqUMswAuPphdbb8h2ztwAl7Rl9RhHQZTdC4/uljnL6JJYCjL+BYz8yocf3aZCkbCkwI3xnePfg
YZzn6jRUyJnoyxDT7zweJdwiN0iOoB7iA4VITqKgUm/0K6iPuhkcgoOhJDUE4JOBqhXtQzX+5Dvj
pp+rWr0PbEBRgGIg/wZxLIRcCb7fizB5naNU0Ek0+6oz87iLiH4CYEXobsyYhLForVBmCzqbO5IF
f7ReMrg6wjDP/wOqh8VNWPYH3u4TCO4elmgwj010Ua+3WaSMX+edyxRyNZ+MME6PxFOoZ/Jzx35F
emerxN1haEtxpuFUsec0CyS8zAC/fk/V4aNW7SWmCoyZtDix3ZYfAY7R05NnIaWYYPnymR9Rufe+
wCVBjWUBUwkzMu7Lo9wA/Ix82i/TXkus0FJCr8Cip+W0JMV0XxAoj8GJcxyp/DiA8ofA09+Rz+ro
TDmn+Dq1Th8ngMwRnlK3qi6MFcHfOdL052EIL87Q9btLiiHgNu6v+lvlonTsTZ7jyawgwvqESxxg
UUfJAuk4H1/ZWlLa6n3P/4iihOJIIJrveyKW5I3NkY2gkitg7uNqRMu2ukTrcYrEln+WduN/GEvs
BzwysH1eSFxe9GlRAII11bbZ8zL8ZyE12c9poSNMbctOHjg0gz8ZVHz65EDjlFB33GhnkHI7dhmR
na0g8EbXxpZMHS3EWRRt8aL4/TaUbmlXk07fs4EkR+vgJhOdg7hR/sj+sS8C2ihwJ0PJP6DgySTU
CAkuVMqKHJQx5ohvLN8oolxZ7X7beEK1gYNT9TDEUFie3OEq1wCrpZ/DvMdQ0UZ5ArcpwsXRRBOY
dzSPsJVSlKmpB0YqfgoIGSHN2hKOvKFMwnHG3Hx1LgBIDap8YlKghhN9GfBYQ1zOIgAVZl0qSFqy
YoHH9U7Sy7gn8XLRSe6fC1AaU7tB7FM28E7xUwOjmXW92YmUtqH5AdIlzgC8fivnIXqFXAqiDGq2
6bu14OiWxmJqvYNTwrxAX+UYRM9Y6MbIhFYRxFGksjOsrLOj29ay1viFFHI66B9kaCRExFszroM6
AfxfQRjWx5hhlrDU/qrhQfVnyobyH/RA5T1ZcwDJiUNfD50OK+quqvdx6ynxaXoucQ3ey5qlWQ8R
3H7d4ZazPSFpa/7jdDTGTxBj5PbOSM/35zFR1Qv4Trm0yq7pt8nBg+zOykT8WiD6huQqi5EdJyK3
PyHAsHDNvBP2AJHJphEAL6IPMIQjdMcQqrepKnBSpE7wF6mi8svBObf+A7Eh2U4TVOcZ+Ew3PUIw
D/BR7Vn9V9oKsBKBsqxfsVKK6I90lqyt7JZFl/mwU4B+9QjLXb4N3p+FSYToVqgLsweQIcO3vQL/
f/LrogDDEzrEJ28mkPuR1jNiCwgDHISp9S2G/pWfMFgUp/UYY3+6ZZFgQySoykKxtoNYnEG6Lb2v
IAV5tXr3n9RI+7wXFVWnfdg1CIJi1QM2CWOw6XOeZUACbERWGAim+T11kP41saklzP45qs+HW7J5
/YKtO865Q+gp6gJkbfMjqY5Fv+aCOd/ECs0ChPt2Tpp99ntXaAy5twAcljTFBkYb7t/QXZywXluC
iVE5f6LVLd0Torj4hLSUFHsQ+3bc08Wi1MMRAtKwVQr6l2ExukDTDXjmHs8F6Re3oBaCgFUpdMca
RzjM3/kB1+1cf7m0ws7RIN2atQUW1gH6VHYfcWroWX9PthSwDgZVsIvutmsAKbnexBmRdXK+DEi8
fqXI3p0f1oztC3rqyd1D46I+Dpio3x+ckgSAFUNZizVWIkFJHc4nXUZclfSRqsvssdpdvJy3ZHfL
RUkWH92yoRMG0gQguEmQioQDG9tzF51Dxo0FYzJDmCWT+QtDUYblojVxpk8YtC+Q4o/IWYXScrzP
eQROaCzHCU9CRfyjWODj1kOItvQxK6TEuFspfBTu18/MHND7KCvktU4VWGU8EeDDHe6GeTGKQoi5
8kw91gqnRUOjYywaCEfX4bmyCYNgaDiy+ttYI+amn3fkEjyWFrNQi/COmlw3TsWCdqPgtht9gWl0
hnjpAXSzlGdMsPtLvmfQp9EMC9dNMlTpekXZMhtGNSn/VSWALYjutw2FPNTV8j+Ozqu7UV4Lw7+I
tUSHW9ztJE7PZG5Yky8JIIpAiPrrz+Nze8oksUHa+60bHzVTuvcpNEJ3UgllnwbQCVofIk6SkSaw
V11U5XcYwpPtKEvj5Q27fvhjAbO7nIYsfAkqzGzZK6RmNNK1kiyr0h6rN6fIp3xfl66wyVnkct1Z
eetDTHfjxE3TZLTDB7KN3leUEwzkcZCDfsgZaf+EboB9QiHMLZDnApmlA/x/Holyu4xp7W8mfxmv
pDy08w53eqE36zosEASjaar7BvKoTYrYkWpbrtTCJiuf+8x7XS7zFvIVLYaxAuswcqqN+56inHyf
r95NYzBP6YM3jy3otNXmadKJafwg4lo/TUob1kaKTotNi/Teh7LEKJP4dVnMG7cc6vU08TQD5tZL
+sfnRz66bmhe6p6uqF3DBwFjGI4IjXUV6vbsgpTcg2QNZIp6t4QFh6vjqqe1lPsob0Ni/JdixoKD
+lFvslkIub35+KFNOTW/QkwD7i5ozVQS5OxI1vFhpi8nUpTOJoWnEM/GHocCIsMuZcUeEUV1aHAG
4mZq+WKNRahPQ+qLu8YZIqA1Gydjj+4R7MBXbnARISYsvA2TfKazvYdhC5v+MpdjyEsNSvVVpkIF
ewBo/ru05FLdAE6YF8PckSauiYsrgIIf7YrZd8tr6LfDy9S4Yv6Qbp45J0P1ZPzVjMF8qnpXW5D1
aS6+F5gy/dBoIrG2qN89Iu/tsjKH1JnLg4NYX/7Y9FMFv6IVs0oQBhCQKp3epjE86sQjlQgAde3a
+y+rduv6PWBN1sCxhb496uvtkWmXGujd0tGB39JdjjghhnPl1llwDNzKQWQbrvXOBhGbd7h06wru
iXzGU4bNaebv0bDtKaDdnyxrOFsslPW/TeaJbzIHER+RzxtcUzxMQO1LhoNRAjXFh2EC1t4MZNAY
aNpqQEYupPcBembrXUuc+gwNO/rfsWmxkyCbRD1tI4j+NG0r/qZax8G9rsZ1+Ji46P5wjazx1guI
rdug5shaSJ06+MIZA0yrJ18XDyMba7aTdlctGyq/rYivpZyOXgtdhCIqL4Nt03XgHk3fihedw3Ee
+GVQQrKwtB8VkuB+C5rr9DuHNia5YxGofnrsivLXCtLmu2xQcBxkH7pmqygMfvYL2DapV/Z/F9jE
N1DN+fIueKwpDC6ocN7E8bpeJTLf5czb3bXvxRwi4kqmUY1/gUk6c/AgyGcWVM9QRYixx7xVQ+bI
Z9P6ZOoPfoC23lvj+l9ae/adqycgojJkcN3WEcnwaTaBJtuLsJcLEsRq3ci1Gp5N2GD04O6czo03
NoTzWzUSSRhD3lUde5zI7lBx9ujBBI95UM1I2a0suu9dZaLbA2NgekSwynKTuTrO/9RyyWTCCEkb
A+yNTb5QwbdBFlR2KZAU6pMZww4tex+wEKRRwxxKWZZmTG7rZdpaHg6VJBpsvTCxuMwW/BLO4wy7
ZA5jIeZXXi49HqU0UhwyLr4jTBlCKtMZ556YU3v5GqEP0h0fMkJRj3RqtE7D0N7FJcEmWztkHzrN
WA09FD/U2iazmh3UYtJe13/Go4Tw6lBxlR5GWDrvrp3raF/J0bH3DlGp3xNu9XugJsTYMwjQzpc3
poePV0Aah9P/j2I55mDNavg1IlrfSo2UNbH1ULx45F1NW1H1+mot3qIOTVAB/zXWVJPG62dgdO7K
i06LN3qBLV30at6Utuc3X03Yd2CQdpf+ArKUmEucbiz3XY9jZFMWPGRMOGX2J68EJBoz6xRv6mYF
b5EhuPMmUwhWztMCTjTUPSjtbEsBzdCCy7MXyro6Srgs91Fb03rFZIG7bDLBcqnY0bmShcm5tXuR
m2TFZc205tWYKQvQxOBhHjF54LbjQIg6RzwjjJirrc3tHN6PrW6600KDJdYyj0dyx341X5lJZZnI
AtyYxRo3ItgvOcdouGJ32KK/Fd6W5LbQ2ZYmG18jych8tsucRcmdrPTScl+ehBsMH22fwsm5tI7g
45c1AjQTcVLsU8sRH5NmREtq2Q0vPq68R5zw4CfNmFaflhnTVwGEDA63mFJtuk5n32B7bFOlIYbk
TTAT/Cdc0FWgOyZ5KNdqeezWZeShLzHHHCLRiGBbcjc9Abv4wNsD9t1DFKX+2+LKxnqLpZsyDtdh
9KFUu/5RzI2oLNaCqWv0Z0I7REPAsjUKpIXarvuHige12oUZFkj2siko7rKsX+CM+J0AJSgsPYOS
+GLvDZEY3iq/DrOTqEx2+37qHMtIPrsMsEx2kCK+S4lzFxYvgJFpcSRVIv/EHiNmcLhGwx/6WJb2
nBFNc21q4T/QnVOgHyWq8LUuG+sPX02zbJDJ1W/qxululJuFPyM1yb9KC8b7wW1df2vWSFffQ2Ok
fztBnUlBGrfiTTuU8J3RNq/NC/y7n3HymAjsRhJP9a15M2Hq0qBj/JW5zaBWCmdDHNmIIGuxaIwf
o7K8pOHozs9Ib93zoElrJDgOZcGxaVqrOzo9QDzTazR4e1CEAsX4hGIIKlXGMNLa+zLCrbhnSMsi
0i2fzCMBSLg8Jbb0174Q4j+3z5Zzn9kloGYFd45EcJ0fsf62T8jVMgWsQb7Mk5d73VuhHOt9qCvt
bgbmjqvdCys9tr1l3aPxTM2b0+C72xJUOh7pvQfEtupRPjMluh1fXzY6CQZvcYk6FSLLjXmCEgf0
icgAfxbHsB5CdXCLbOkO3tKN8y6TA/LQqDW+fIzpKS0+XRXr+AowMI/3WjNcbts5OMQWaR5mcP56
q3ReoHVEz8zdL/4hT4VTHHuMDepGdjm/lGqkYKitNE/AY2V+RNRYXMtlHfNHwIcoT4o1mH7I9+d4
ynGrz1ZCTF8x7L3CDhU4XVOsmz4NuaGbBnfYpvUKLzwsM0DT0a/9sN1Vi+sdakNZ+j7P6NP4dIiO
zAnJkhrOWaIdA98CCtgOS4TLG4UDK+J2mVRenqp26H44urPX1TXWuLMrCVXVuj0+GUk786/FFH5B
Nr9MFxWy9W68YiLkbbBXdzc5rV9uuzqS0X4lAhI3xQxiX5V8rjSmcAP7/lKP0Ly1jdHVTm33hFO9
+EBDEpWYLCO4QgagtHu1Fqv5wrMB/dMCjBIMsAyti1FE4/MslFKXKutsUpoMhYaHqcer/U5a92Sg
wsCw4e5VETDE+x6DcrUgD6o92lMQ3Jn/MtDzmZW9KdGXY1oGHncsxIl4DJDkdrbDr6LnqNhTTND6
KK/HOAMrE/i0GEeHPxCL1V+XS8DmAWOhRoQss73fEYt7UwiEr9AQ+cOMKSdPmqrz1CHyW8S3Y7C6
UN9R693ZTOa/ThMu9n6N4BeSjqCY/3rW+/wEOVf+OIWPKjEbx/GLQ6Sd0dgzhu6xyal/hV2EET4X
Dp0Ej5ujk2XFELut2Atx8vhNCrHsxeFfbLI1uSBFHdkwSbX6CkM80xq8NdxIBr5LmpmISjTt6f8Y
BdCQqcnzY1IuGtWcXJQSzw0l9byU1Tz74JSl+h0HEX16A5YHgpEgdZ1s5r2PLY+bse37NjroRSBp
zYJm/oLWlt0R8VzwgP+8WK6rQXpyZJmHYCR0fh1wURrxje8McAyfQnauBV4ShJB2VW3m3J3tHQZW
TJmhCaKLDfpW7as1xmpIAgEaP8+OnJ92tcOPQbfDAzwtEHkTNeOb4T2uecuD+oIZBrFbM+CSkrUL
ZyGWsrhOveuJ/dJnHkdJplHa54i7z5bPjbOlLUxfSQhvv6LC9n6Xtisv64IfALrMUzB6mB5/KXZz
X132UthSao+sfREayrfKEZTRcZu13o4D+d/oFTPEN/yC7LZIJtZH3mr9H4pH4v/7BibqWNptcGQA
IEihURZuJKtv0CGSFim3eec6/mfMGjVsZeY3zsZr4nw5umZ1xtNUlc258UWRbzKrCb0j3LeqNxlR
g8RHKLH2f3zaMOwTcnJ4d9INasRLCOZ6pCA8+MkUNvMdW14Rn21WpP5+RIL8pGavDkgiqAvu84jZ
dhcJIvkSKcfl3p1uEIwtpzjcTr3n8Y9YYVP+LVZ8LAeAcR7zqLQt/Uwmkac2XirjS25ZN8AtDeTV
p0/xRyAiEfzfi/Ai8ij7yyYQr0k4pVVwIqqtqS5tBZr9bBedVZyaVRfrNkXRj8C1aWwgImwuoZRt
+ajLSdoJMI36W8cxtJPXNLCIk00D4c5k9phvS9zmD5hAsSuyVnqYtYNpvsNjCfceMng4SevUA5LU
ISSYsi9rb9469lz6XJqUlW7afhjvnLQvvp3IeOozzGf73wwv1MitqLu02eE9yh8i4K3qMKklRtVH
AUK8MRzUV8QYrvMf71OdXupcOQ+ckzmHs/Inc6c4EDA0Vvx99l0FtOaeS4Ko5MmHE7xOuRn/haiR
vgW75LMhW9Hbzavs/0R9kY273DPN9Nwg+N7m2G5x7Xe0LjbREMZnyjKzo1D1BOuZ6XxXOGQFb0MU
1dneTb2oPoG5Nh2t2zGnL7+/nhm3pvJtiHthrlVZyEvIs7PAW3VgDelI7cVhAAQmMKoqq42Noh5P
HoHw7/Z0Ez6iRI/fmggfbxJMYfc3G3PvxkFLSsdUQA3eJoZFLhLPL7N/qoGSQT0B9kmfBnTFlktl
flEy4P0qJHbMxOJc06dUpuMfn3n1MbMrxfTgOdO3b+vpdZaUbzBkDu4+xqL1V+qir7eIx6yjaPry
X6QNC3npNiaBzXLIUEe67G5zSOxxn3pFrraUN4s/KJ7UP8uX/YUnouNGzGX4XLeFSC8OxQcXYk1m
95RFpHHvUc5iiSQmaHgmDbldtxj3MKS05ImkF7YnJDdhDeGfLBAPfaKdYHDZg5T/CSkX50ebx54r
sAzrd2CkfrzLkOdV+4Ci0ZG4R9H8Mrj7LkUFsSO4pRxS53E7RN5RswFho+s7hSXEmTNnI+VNraYK
add3pM+N076MjQuD21TqqYaFBBqyZYSsf0799b6RjNDMM0PgnprOiRVTi1Om+8UHqNhNoe3syeyK
2IvhIBDHpXW3KbH70tpZmgWX5+JYp2liQNlNBnoqEeAjKAoorCBoYpwU2xZJSfpixpsg3HG4bUiS
7kPkVCk2MPSZ8kqpLFyWK2dNFM000pRW09C5J5d75a6tyH1JiJzTf6epr17Tvlnqc7U0y7Uv0+GB
ORiy0vWcBdlk73V3KbpRLNZW2jOEu9ZwdXD6O/iq/PHSNype33H/rw+hMG3O6u+gnGaY1QBua4SR
nFfieQ4JQtpbwUoWMJ9KFBLxwil0lhG3/cE3dTXtLahGLluEdHJHjkF9pfOXl5arz3tmV/aaY9qS
akIGV9f80VUaXlab4z5hsK3fO1fW9yOxy2qbVanZs4VFGNkAeU4MuiiYSqVI0qe9LNr7jOEBC64K
oK3DsFu/W+WhmmhXv9uaIk0fCDQx2R1QoZ/Lja5FzJ/Vje9WmfnnFpM3nyoU2mGuFm/c9YgIh0QB
lwLMF6FTfzsTBQOXQWJ4GxOr8Gb1URGx8l/duajHLGPPDp52Iu+n0fPnpFGuCveMdAw/khCBMiGb
sIMuKxd0iRD0drarx1RclB3crEIY/SSCestFhnBTPW7KGdk5HjjHA6U1JA0mup0XfxveYBiAGS/F
P4dPfU06lEjmwVrQilzbMgy+WtO6aPQZEPRu9eZYfHDDtdF5pnhvhTrn8E3yWWnsYXNgoYfw5XoO
SviYJrGm0Vj7tmMi3BrRcYI3aDo3Am9/tomRL2If5m7czEU0PoCXx7xYHXPdXpf4VG8J5rN7QU5F
uTjgQIfksJD6Ow0Gk72hHM37vc9zlG6M6kgXimC3MPeXg8Z5i4EwfxxSp31GRjTih2UXjDZkdcT/
edMQladQ5eN3PS/5/RCNAaE+be1fLdf3nX8lOUioo3OUKkkLuzFsb0M7S0FeYjzU4xJMJAZMNxfZ
kgVPgaAKgEvdagFCnaHvn+oS9zw/rME2FgVz0e+iovOe05sVlolbePWOHdbDndwjzcDBlCvxhLgC
adwoMvVw8x2d5hqpB9BKDcJR6xx7UxcXXc/q3YTFgbEJX4MbLC9BSz7q3yXDATaOcVQ/LsrLm1Oe
5rr5mSxQ/wQLBeS+gqfuj+hzw3v07AZmrHPwNsTAasBAacybXyMdfIL9Z7DRzkDuT0Agz4cOcY8k
7uIvr2Dh3pMe9PxVwIJ+Bunaug9uKVfCbNiAAWfapmYKCKtfO8uWHwGHkyZmHfqXkl/ohorA/m7L
HHciu1gh/vQqTB03oaIl4tWU/LUjlFlbxxClRvmI9pmToG+JO95IIjNgJEAydnZGeVCOaNfscQ6J
c7YGdqEOnBk6P3OU3BrhEDEHOwcdIbemcNcvNEXjuqWAOYrOZQkEufE8PV+6mvtrVzpl1hFO5Sj3
Jai6XJ+jJh3+KZgPvFAEqrzfHK0FUQrF/MCJyLwVFlzOe53XwM66Z1snbQOdxQ61VV7/za2WM3cQ
Uscn2U/2U74Qu3i0eW+yJFvK8cEa4mXYxEQvsGT4PZN/3+lh3LDXYx2FE5iwbtqED6P1V82PnRM5
mNRx6Zud29BVRZR3hi+MvyQF/nKC7M4g+voMITQgBYqc5HHPhHm8zchKKTaylPOjojHgw6qXtX81
Lk8ITylvPKrQth7eWODl8BEGSNOxwK7mzSKm5wOo5+bd73L1mGYlfw006XBHMkdHiQ5VZW0SN8Z/
IZeQDIKpkCu3Ass9ekiMB9EmliK6xrbRGMBn1L4jvEGh+jsvdCOUGnZmHt00DPTeJqPigzLK4B8f
t+sfvXQVLOw9vtW90OUcHJHYyrNN+6jauL1vA5oBDhAMZVD7blZq5iHAWXuj+7iaWYdHFfHPLkGw
RJdOLdOdyrKuP09FGsKgRcTEbACRIqARkAcssPwnQERw9GqPDwCX0Ej3VLHBAjLg4irFOm2ZYInu
yBeHt20Zs9Tbln2OQHfQGRIAoFRG1pbYZLQC5KXZuxk/0AG1RRfsLKx8DAWgfGKLwdKpk7XxMJO7
yhFPXZ/ixOaIVDu8r7m1GQY0CpuiX1cHH1Ek9XGaAs4XWalM/lezWxkyd6icTcZlaj/zZY3VEW2f
FyTCdNlrEYzZ24gJHu7Sj42/y4pG/wOq4vOK8rL/7CshYIcwlYQJPiJ9By0PK2D0QhCX4855dMBb
2P1XDsRUE+YRLWkyFA2+jxSn6LIf1Dg9rXTMpoloUOySeVKXL6TKrPaBeHYMaWnA13Cu0tGZKs41
cYs3Jn2uQpdk+ecId3B7LqqQCIKGab4/sLXLl6XneN9kaNgM/wBQ8i7Eyj/tq4bQlSQqCIPbunmc
vgy1kPbVVnVwQg0wFBtydrI9CcxldVya3BQXRHdcaD1KVnGOCbVVCcyZwZ8Rkx+IKCk4wEZqfWcT
sGZvIj2q137y4lcbE7W317w4N9O7sg5DW3TZgcfzdsoPluaUHtpyD6s7oB6anfCjD2pkhv1sIWAa
Pd7JeHC8w9QN6DWqwqmjw6j6IdhOWEr3N7oWnwv20xtC6QGFYnAU7X42U/RsaYXoo/AaU21jtPqf
C8ld4bZCK/yMEh22KcVxjBSd6kadDK3j1wSi5GiYZ63x9FgwJTEiU2xZjF8Fi9rsoyDEXjSTy3YT
E+ad3cnEEMf2PXKnvs1qJWsAAZLTXSd+1oO94p/YEZ5hZfzcqj8uWKasCxCtG2xmXOgT0tzSP6UY
VIdt1eQAppwcU5zgXvv/GdxFxWMtHYDPDnYqseEa08u0DI3YD5VDJgL5OK7304de9BB1Rk/Q8aTn
oJmTfWsnuJdDsSnSeHjiyxsryIxGfcX0AP9pEfSE59BNpTjasVhixmbHae7ceVgD3jbf+Yu9K3zn
hi/t3YDik223sOMvW1v2C+EAbL+9msA5apS9GuPid9z1q7OpiZMZzmua2dkBEDv+aYO2zU+2KzKC
zwHhrc3kDu266yggmu8InXCLLQMVc3CtRv2x6tTLE21FCgOzldsIWCKfmb1EgzGe7KA2vD5xVc97
V2Ei2LYZ6P4u8En1IG+P4l3Y/9QKX0hqwHwRZKhv9yvQIqCeP3snGwi4hYjxCF7zyVI8DzR++xvy
xsg5mOd+ptRPeBFHCILFJ9nN0oOPHsC5c2TCFzfC2E4eLK/oVsIYEdznWPM/ElbSNzewmuKIm8z5
giwimJPxbCKGc3Cc3QL2Zm+CqO8VPJePebgcS/Lmcnwy3OVipHDKH28Z1AiHGfhC9N5NQgRw8+th
71Ln0Gc228iaq39H21d4S/HL8WnyXsUs/eSPDG8MW3xLisLGdestoS0/RRf0M6K1lkCULF/rRzem
EvIwMwXzhIML1M9kdCqwytUDSyg5Fv5YFZrzI/LYnjzJOgRQpH2kQYfdOEGK1zgUfOmTzUd9rTTU
xInBhOZ0tqm5PCPaEbfG6LEketSv8ghfb0RwAqZs6L+17rjJOSzW9RJWQ4NXpF6r6AHrrGkeAKCD
z7CDknu1SIGJdgu4HT/QQtZFsMXaYo1yK7keAhyqYGVDkXVfMbLHc415a7lD5ibWgzvhGz6Mkdbj
FT41vQ4qKL9EY/riGRE4ukWewQWIEqcxW0TnUmMihtEP/7pA/vKMY66Q277OmChKvkCFwdNBCtb1
yljn3EnFe7lQ33ksh1m+CmWIOBiVmrARlBk+oSgqqgsfzPgY90oVO64fVX/Jnpln11vF2h0Gv1ju
0ZMTPb7YOviTl8gLZ95vXttM9zkS2DCbr81NXQkCFT0L4qmw+zqu3Heg/ROUCwTCc5MFiC/wEZTD
XRm7c7gXVt0cVsEGhEdXdERS8G1cbLsduw15aHGwG6U3RvuRLFX0+j5p/dgu5NCcJjfSn6R/tlAU
LvzVsZlJhtxNPYvNURIKsVtkbNQ19k3zxy/W8iMiMpAdyE6X12WVUt05M3K6HWNN5OwyB/3yNpvX
LN2aaEGFmRPIxLuRodUCWbZhilgE4ffnyEFGWFNWnRMftF5mAoSGg4qz0tvw+ZUj3t5s5mFVunmu
LDlZb8iLad+NJV1tdyGdmOkO9XEew5kJliR7mprqyA5X6vve6vpHMbvtuBvNNBaoFGTu72ziL/+U
KLOKfdjHZjhAruSU28YsXHProPKAJKm5CFdLjrsh7to711WtR45MuFaHPp0d3mIfFS97h1UP/0w8
o75qfTIAsaDH0WFFzpgn7BMO++Rq1y7hj6VRHzN3EnIP2zJ1gkGogT0Dk59xWXmyJvYiHNoESas7
PzIPOu2GTEiA3KhU/tmRCLxPo1ZTcWr5LoAJkL62dyhBp2m3omK6L6Mx86+TKePyfpqLGTK67OcD
8tHie7KsUFDaJfnSbGd1TqBnhD05QXN7wXvL/23ysZsf4H5Dve+ruo/Ps4UTEPJgwgQOtWaynU3c
J0FYvSfeLeUPICFrYLj+wwWwh9wciW00KCLcCn5986hZVBNFphHkBa6wkSBvTmZf+zbOJnLKgtDf
teR8cyQYpq693YIZkVhEMN/qWtM3ag3/t1Qa/3VUS2zHrlLLPb63/JsppK1vtnezjacZ/d/tLN+y
+sywsvmcPSstwXcRb4AICi1cCcnW6B/yyoovliwIpJR57xCCAeR3uMV6yrdRnw20cphqeCkmxV5n
cjd9KjtbfU8G/zFJDhgLd6XdU/2a1yughh3ZZMKHoJ0xWQ4OMVsRhwYXEfaG97zuVHROMzW8r826
vhCiQf4C0/gPZinF4RPSb0wIQx8f3R71FmE96/Iqys6/iRkWFIEBT9dT7+bySKVW9sjaBAEVGIzz
58rv2ZNuqWNqQzwYMQqeti2ZRGa0w1NrSv09dBMWSUdjqyePtsO7FIE+LEeBG6F9bytCaPe3grB/
fjmb4dzw7h5wK6fmMpum/AVR7AXiMnrPfGQahvhRPCi/8YhbCiQPpS/vb8bgPUa12+0IpVNxot20
PsQyzqiJqgFCzrOUlQ3ptzrgtj5OBVQzbflAVllWPRBSw1GsxpIpN3CBfLddxcp4W2LH9BwJiMWd
cNZQ7YSOyaz1G3x0iUecLPpM3O3mQfGm/fV0bL67UKV3BP8IVM2TQQ/St519y5Fns2G2D8p1t0a5
/UQONNInHVftE+oIKO6er/nYEwUGgc+O+Fegfy+3yHgJdiY5lvj1NW3tcmeVbvDLl6XtTUMGd37y
itkBrWmJQdykflX6F666ITuQR+TlB1yUfAX8L8djJJuKm8l3w/4uRRLdQ8svKY9g30QfOTOKPmaC
GGu7aawfX6TlelyboXD2sxxWdXPT1E8oXsFivcky/wQJQS4yDbP+1jUxe/fEt2h3n4/C/EeQff7D
PjM/FEgbn7xJYftrKrt9LyPbfePQix+KoTZ/YnySwy6z4giLfO3h1pqcj4xB8t1f12lKMnIQDGva
Kmk3Jwf7VKJqQhFXCI/rXCym35bsGbjaowjVv2kHYplTL/WvFTJ7iyNUDv+xL8NeVlNh/yvQaP4d
Bzf8FO1IX4QtCTti2c78l8oZEEYpOny5pspgupCPFbibCmBCiU8osTo9KZVF064G9vI2EvOy3oNy
WS9rWqx/HaG13lJQ7X8Ck/OYU0rEpkTwrH5cyDEgwoDAFqhv5EhXLwMITxhiHEalxi4erA49ZhKb
TE272AoqkDO4oG2vi2iAUIeBQK7qTD/eIqtHyn1TVM5cYSRVpV6PcC6lcXnjh9Ms78jiFG9mZC6w
xiqlSHacgS5FBM82+WFjbdLYjYOHaI1tUjd7X3wG+ByeUO/k+aZEjkoBaUOLPFlY6XCEEcHG33RW
9EGTamhvLWbAPWAmWURDNRI2QsnTnO8bbjx0A2jxNrijtNzhCQPH9Gui2J6R2wu8cqSJ4D5rB5jr
+UZFNJC8WC0q/EXT6tjmkCMruCUC9BU7VwEHnPQ+3CDJYYjHzsQXOgeXAtfu2oeSwAfkOZZzqOyZ
fqUUANJFHd4G9fsQEJ2Fppmf/aSD/hadW/MbLZ0231lBgA7E3WS3Z2YpdScnYxOwMU/tzxJY4s4B
owHKhyC/d0unHfbREqOsLnlh3TtgwlVufbeNOXVdbuwHe0EysVvrwqr3bTVEH+wG1LIJTdxiArHE
XVosKxF+ndSGsBgmwGlfRytjd+pGSt+45azY+hOOhq0nnRvNa/np2xIs1a9pmNJ/fZt5b08SqT1c
6o6Am4SQPzLyxw4WMfHkqoJdQ23kBMcAdJLkhee/TXmr4BsiB2xfdgUWcvig9nsJ1nomnbHsp22B
2XVMSCPrfHroneCnRuN30Usvfm/CoiyxR3YCTh/Qh2QgXfDmOUKyTyTsEr/YdTaWj5MVDfml6NsA
Ix8mfl5Hjem1U0pii9KZOdTUvhIo6sUV+6e1rl8FkA7hd0rbe5UFxgPSiTz0gYYg5fu0I0cnob29
r45T6INo4UcTOkmN5b8UxAV/m4BMZCJc4ulaxjrNNr7bc8KmBe/v3s+RKuwr7S9+sriteiBtF/7e
Ip+F/NhZfAS9238ZYshR1DiMoYcoGMWPpM2oeuC2VQ+Ymaju7lNhDztLpwKhdIVBkT8gk+CfpHSf
o8nIV+JP4KOIzNNvrddR0IkdaPyPhK5OJSMFjT/aUyLdEjsBkUHiWfRoqiBnOuC0Jcuu8+RvzCtI
+q8zSlgnbwruJgZgPEr5EP5XE2E7kjdFdk5SsQqGCSlMHAJNJaYJx73GTxdDu57XjnGD1WtmMiCb
J/gOeiTevdQ63ThVyu2hXB3eoz7H4IISKf5AU54fHV2QxqPrCSuy9Ank3vF9IAkhsNwg2Jmj8Eaz
5agtbLcrm6uoW+c/hSagPcUERtZklPfim2YPy90sWeNiGW0CIw8CtfqDF821OcROuo6bSsNt7haa
dMQB1d3yEETzgG1lzux5W5d++6/KsuIzRcj45gXxTNDbrHmZvmkzFPWB7KehT4JaZAKxzTA8FfRF
pEepy7I4oXVgpkZkZ06Rp2xCpJCPf8xNEX1EROszv4zjjOylHkmZttfxX1G7TOur6VHvVR4rJ4JI
/3WNvBAwk1gubIg+VStwMKbMr5Zl+29WXOEFtkqvurV5gnEPJBgEaCVqHaAnBnK6jQH0O6sX36wc
im2L0w62sx/7fTA2/ueQtQH2cmd1X4MVQSGNCZnYSXhqlBpkazhwzx7bKe9Q7pM3+j/OzmNXbmRb
069ycceH6CCD9qK7B5lMt41qy5sJUVJJ9N7z6fujeqJkEknsOqjREbAjIxixYsVav4Fo4QJHtiBd
FvADd4KGaHhQR4syk94hebvzU0KrG1ADO/ToM7VEGzr1+84C9P0GHEiDXhlNIJStBSQILdwzllMe
RNvHyQcfpREPmeuB5iPYSac7oLcL78Az44F2nGeP6ZkLOfRdyiF6cpYSNN2h0Dr5He3fKjwXIgCM
HViNfELNvovdFgQ/0V3HD4LNpsgvauWbHzzetvZBpuqUAFGC3uZKCyyHC2qHNBUGY/40YJfyKQUP
8b3NKyWj9WfrH9N67FDJgHtNecIv1C9ozyfv7K4amT4or2cHKYoKH+XHOBkfSmHOJjoU4X9lxNYR
xFse2IgpdgU1dySw8dWw7OFj2rXDl3IC7K7YUQwEuZ66xyocqDFLXYRo4YLv/piAw9MeBzwI4IWR
Y82yAtCsTngyVS9qp7FBeiB1H8ZC5tgV5qwSmCHoy4g09uCp0BaHgmGC5FSOAIzQlWowQXyP/Jyv
fTPMmpp5j/XXm4Ao/kNXfW08mhHi1M8K7BJqxaNjR4RXFN4pBqbSftGTAPpBC4GjPExaAK0yCkY5
uj4QzAs3SpsgSJqDnK4V3XjXpkbLTZZwORVwSNtdqJVKTD5pVg9mFzqOG2WBRZKCQow8WEPTfZus
UX5SgzHT3JquLB5dXWmzrX0M7VxWeqR6nEGqkcCO0sfREFJQZHG85mvQQ99+Il8ZH+Ava82xktT0
fUICFHva9+iBQ+fNX8B+8kSldRt87PAKBfHd+jJyaQfZFOY9ah4uT6r4i4LeR7lHsnK0jgU93i9Z
UJsD4jPK8PCfkocJryG6TFZicMuIHKGOrioRMf9PGTh9X2YJTjS2TMVThY/Id6kGEVXgVNA76Ty4
CUhzl/KH30A6hYYGfA2dgt5/Vxh0dHB1iSj3ZSkaDZRhRAPQpUUX8Bul8dZ+Kasga59pZWvk8Hnl
ex/UdhCTq4WTfoFrFKYwbcog2/3H6aUcM3I7F2xN9EhfwUE3nK0eH/+jFlQsCgqEbmB55j/06pqP
mYzCOYEChiVgJn/+zzRBZhSdhP1r1ppHWisAKyqgW6mFFKl5/A/kycYRlpccclML5F5weT6IGBOe
cwSGedywhVrxM9JmXzX+iiUQqpg9h/5wxlKFj7iLLJo9mKQRpSkDkMtx6JtBnofWT54mMHbfRi8e
LzaFA/e//+t//d///WP4H/9n/vL/LUH/K2vTlzyk8vV//nvNYkin900yr+vCURdehz05jUWs4+kD
uwPoEpK0lPOcx/ujrNkmIZWnA2oEYeLYCwtAPxorLIN4PSkazVVUGH8pbVO94Z0xPNwfafbQujI+
JU6AOteF5O1jsKDXi9lHgZ+jqYWlbKWEj/3Uaicu036vK/hCGKn8uzJ7BM4x2HisjfbH/cHnaSwG
n7+haulYvZp0pa8HL4POj+Hh4x2RVdGlECF+lUh1HGu/gSGodwEaPHFyuD/ozdrS9aPzx3ACQJ3m
LL7gNBZ9Exig3qa6LT4JiTB2VpTKX8jhh6/1VGRijqFLW6Lvg3/Z4jPSLBsa/A0gmBVFfcwsJ3Oh
qjbu4OGq9NpZ6So1FdWwdJQJTbEw+dI9rSvQwEds0jLfV06UPA+y/KWnXfrm9QPxltRxoVdZRrEw
ZUtU0wDYhFoAOrn1bqAi8JdGVD3SA4edeX+sGwM4JqPbmEA6+OzZUHWv9wcMWwxXUkffW6iNoiU9
artY5jQsQAnvMMToXnu45/Gc+XMRVzS4ctfjRUXjI3TGeBVo/BOaj8pBb6f07atnha+n5tCkEJQ2
9MWnSkt/4ja3STixI9t7eeQcIYyijNsIxE9kb274It5ueKS1Lbi9jmbREVoecVWBB5sKMHiJaOu9
Zpg0c0vkifTenj69emqwKzWD/W6xhvrig3VzaSANsZuYssT8GBUtDQer0H81CBSewKsGr42Tlo7z
OVg+ygMcMG2e+h9XgYIfABckKDoFMd7z5Odk5ECo9tzeW36MK6vItsDCDokmHXbM4quhcdDMxAUE
Z9ABPWPowgmgOrOHu9ZuGEyuD4US7fyfw86/npXmwUyBQzSfZb3cKVooLh4AwkqJ9I0AtXLAJDGD
WAjUlui/+F6FBshwCJhKBY4Bhi4P7N4folNg9CiuTWX0+ijFeI7QTdNwWMpF7MXro086h62Y4YJ8
GnrpuzqeYaemjn7d34mra6g5EqkRW1hc2NdrCMkf7xwLYnhc0ZafWt87VDkG9dHgV/9mUhI6pWAJ
TUMuhvJJ6XU1HIhSvYZOHkoBF8ODdoHwg7XhGnl7W+PvjKwnfTUAinjaXs8KKDmgGw9JYbRwMsDM
Pao5R598nIY8dqG/+qoCrtdoCl2QCVzyw+hIHrz/YmltYTu6atvSXhq05zzes2pA50HzlBIPJNjm
FCurs7D7aCMg//5b1xkC/GWBiYUp6P5q6iI9EX7a5DTE5D6bsuCLUtHB2TUD1kYFKLO/RJDEL2FV
6Y80x+onzPDEX1y504FWu30BimP9HOOi+wksO7N534PNorsfn6NQpbirQH/ZuLDmk3nv5y6+j6IA
U41NW+5j+hV+FtCB9QasDzC6OCDXLvbp2IRoDSMUcv+b/M47742sXe8MlFGguPSMXCPeCOABZbnU
/sukcLYvVbN7dGZIAEWCX14lqycRpsG5bL2NX7F26Aj+fC9zDlz2/O9/hGPIQ3okQffA9ENb0gvR
GK+B+18QCS83hpoP1c18EVDghAMDNs3FoaPkErVQ9/S913wzwGieaMpktHXRkS0QEbq/umuDydlY
FKQH9AdtkfM4Rdzos/4tbcfMV/e5qhdPihVVJ6MfEmrxOqyzjfmpa2tpUykgI9FMS1u6GTtwrMki
8OBEwKVG2xcvAhDYXnGxSNcvI25fgFE084hcYP9ScFPQ4cIT4EBpJPqoaI75OIL6Ll34M+JYUiw/
3V+T+WpYfABIxSryKTa1Pq6Q62+dzcufI6EFKg5ipV2Ct9dpvR3uj7KyClxLDgktF5QmxGJbe9NA
9xXZg309CiR1dQRSLEPbwb0fj/dHWgmthG+Vi11jxaW52LtJLzvQduR+dIeqyxRk3qWgu7OnjDK3
IMzs1NVqgBakozzhHFK9PqiSUBPrTGreRNXFFksHmJ9hHxh7R8mVt40p4FaIscifoFwnX+5PdWU7
G1gc67wU2Fjq8gENQhIOcMlYAIVnFwCJTy11OtDUUwmxDOuzjbVd+YomNyOfEINug27e9V7BRAcx
T4OSPqC1+qHsY7T/isZ+qjTb2Rhq/lOLbclQjqqR1vByXlo449JTYwzkcRknFi2gpA5bJErDABFw
TNUOvS60Z5yxlI0IsTpDW7NNA8yNYajzafkj8gHirCLUmVBEg3RxpM4JiqRAEx1WR35+9dejM4Ee
OWfYtpAbvR7KVNCSh15Kkjt54r1eFhF9A3DHZ1iVsQMOryu1jWC0OjvH5FXJna9a9mJ2hmxUYiAb
Rvh+Ux4URMWeUTYxIjeEWv765wqryCc0bVOTZMDX82t4OKEGx1KirGKCNCLPsfDrPlQF8M77S7k2
LyKX7Wg6drCWXMwrRkY7B39s7CGcGRgMoT6sJHjUtoAPNzbI2gU9nwAeD5R04HoupgVXX5hty7Qw
ebL8fWHnnQFMwMrPCOsraBgHSA4nvZP1vNPG/mdVld0FL5/qYWpVkvPXz9zkLqN5TlA1jEW4qRNc
oawenUxMd61zCwPqODj1x7aHFPsvRnIc9LDA93BbzMHoj5PB6w2DUn4B2aKGoQD0MKSONHCvOOJt
rPHa2bfm9xmuavR97cVlUQ8VEK0aOEUB3PeCHiNdNtyr3IoezgPC0coFaqL9L44j7wv4t0RuahTy
en6+hc7jiHA2iOLEh2kLDCMNTPXrqKfnYnK8jRfv6hxpH1k6KRZ6losPl8NxsLUR3SYvzNu3VqhH
ezx4pjOKGvETLEEsJ9AqfP0zkdgtZ2iVSlpnLuY4IUEHvg7p9gSsqnqYSaPgBBtLe+Mw9ncjDMKv
93fN2jRty2ZvskNNot31qqKEpnsDOh57czTqj8OE0HiVA2eNcCT91Ad28tT2yvjP/UHXwgF1ZRRF
HZ5zurEIB6LKrFLvUUqACjO4+aiMezNRIAjQLT69eijqntRkqArORaDFiuKyPTPN6B1A/1XdgGrl
E2Xl+JiUXrdxI67MijI5NCdh8WYkx7leyhb6EqSsGqVYR4hjDLKSXkhiIn9t/7o/qfkvLe5eaH5s
SvInqjFi8dEG4Xl1XKj1XgIreVNhWj3A9czw6Lw/zrzHb8aRPIKhygmmtAiltlVmcYS0LXiXyjlz
VvKTOdQmvuMSwanJtD7KDsxCwXWICYIVf78//ByxlsNbwgRYQqPMpCh0vaB2lbWGb0lOvDD695Yn
pnegupEstbvsWI6ZslFxXTkLFl6nVMipcUl7GUFbsIlWENNStCcf5lGaWz9zUfv7kPY+AiazPSUQ
yHevniQxG/kXKaUQPCSuJ4n0MaL9YLX3nYM4XY5KxF8m3ekjepBomvCi3Pimv1dtsapciuxPWxqc
QWsRvJ2kH2mT1girtXH83QhS68cc4r8LC0on3KkKfXY1GAIoTBOkD9Bc/oeUCqTp3p/47WoblumQ
UUiyLJzFF8cFMgfyTSGFUmEq2ltME5NftCRwQIWA8IhUgmHtRgg2+u7+sLebyrA4pswfWgiiDfMp
/uOaNNEXDm1MlfAvxHEszmYpE2wmL/BZfrIJw41Zrg6n2nOPyVEdLs3r4ZAsVKEuAXKaNQA/gOPR
L1UCL35QBkjZQY7M3KvnN68oPl+Q4FXmeD2gbc6qxHlfQ/9RaEtGMm3eT61uXiLD6zHQzJuNGa58
RwzdGNPiHiFtXVyUsuzCFJclqJ9OWp9DWaBej7WDq3hefA4CxbtMiqL9dX+Wc+S53sTU9InnPHF4
xfG8up4lBdqcNhJHFU8P0E3VgMlgTMZjqUXxjxmU5T9RU+MfAMlo4/zcRvl5ZJPMgPe4CfzqemQd
ZaGxKg0uTPRLD7SerUslbe0JnZ98o2W4sneo4KqSqhylXILg9VCKp0VFoOtAHAo0G6thnA5wqwE7
T8X73MPJ+/6ars6ML0hdCXSdbixulTi1AmUKgZ5Acc6OORkkMH9POSKdk2ws4trnUynwOKZD20lY
i00aaQMcj3TWj5kgAHaV4h90dHdQ+JafaPxqJwSNZpuEQdnI6uagcr1vyK8Y0nZII1nRxWaN+xFn
orRqoIBQX1JwKTqGFD42jsTth+P9QfmYfUmouTmDnYomCcTvZl/XEZI6kAJcRGiKI0qdKA7hDLOx
nOq8E5bTsubHGZ0njex4cRwqUSCS3MiGplOpv4kSXpBBlGFqpssyxLXFq06iqCELmCI9l2WKVGno
NIem8yWyHn35LBBV+3h/O91+YxP9Po1SHp1nbpDFdgJ57UPB4xvXaYI6REeQ/eLHzXBCJ8j83DQw
Mc/RALvQBccNyPL+6CufwOGdSdbH/+BtLMK8Y5kDvNySxn49ffORP6bxgsn0CKWJEHi8P9htnkQU
UmnTcm4MqS3bz7MpLoKIuFMIoN1nDLkQ2bGm/uylWOZSWLMuuZ8iJtk2TXQwgCK8vh5scYgYn19h
Isi+OE8JJVKBwFO7t+PoHx5E9TMO7R5CsrH+9v5Ubw8QI5GQQSHl7ma+1zGpLbHmiw3wNtqQwTgu
g+YU0u7c2NAro5CB8cCcUwN6EouvVyoOMtrCY0EnB9ov5j8PioZU6v253AY8ay5BzrOB3sJ2uZ5L
jmYtStID8qyznNcYyO5iqtEX2U/T6V+MZJLhSV52VM0WmWyHaBnslR5jV8DI+Jn61kOK+DB6HzK5
3B9qZS9SO+cRoqJSTWd9+YECG1sac9aOwfexhiXRGkd90PpnVaNev0tlHX9IR3h7tdWVn+vefH0l
GfU5IEMaAAWTTufi3CPQS30nBUaFeWH2RDt8OuQ9upSxGPTD/bmufcDfoAXn9+dbNgTRgOlaq9V6
5HhKaFIxZDK479ELaodbnYl52a4jLO64zGgGsggEpRc70vYwqVJH2JalnOR79O6Kz4Viap81BXzv
rmtsx03zLH/1dcWoINd4UKrUzpYfE7meYUh8vdsPQCkfMVYqXLV3jH9xDjC4ow444wlo5F6fg37E
GFroSLTDOEQXdJJotcqp2uPl9/oiFVPhPUn8oLFKRfB6KFWDsQzIGtiThWWJhUjrASc8Y+dL5Fhe
vznmWsoMIqADbizOnFbVmAJ1stuXXj2eJgdl7IBG8THphu/3R1qLVjTiuGZmeBXN6etJmY1MnSnB
baOsivbSVLyQMxuk//1R1jY7F6o04NaiimksolUhPUp/EdzL0sY2BFV+pKArozxPTd5tXJ43QzEJ
smpewph8gTBZZEkTOku12eLtKozOOmGPMp7LvqXGAAvpcH9WN+dqHoqVMymSkunqi5tLwcgbXhFy
R3GW+mfgzz4SRE3wgidb/dXpdCipEY4d+cYMV4Y1yXKxF6KLwDWzjJK0stkHBV6YXAFk1c0XbBPV
U5LG2k8kV+0cESijfO0548Hw56CLzW8ghZP6wTChZZdDTtMw2EGVozmOYd+d7y/ryhekk+cwQwmE
RtxAkUKeQBqaCfsC4c0HEMsoc1r4uQEA1zfO2U2eN88K6CTtWtYSwMT17vcAl4RyiGdjzmTAmg1p
V10iwAN8QTkVnWZ+Iw+L3w9WvXHsbm66xcCLrYOmC7B6PZj2TaP2R96BqBeFBlRNdYqKB9TWAxcl
Lxj4mA8/0VhONw7k6h7iMuDg00GhMn09cUT2pqZysDoRASZUu1Aga+n6QZI9eUgERFA0SpRBRiQu
Nq749YGlge4UXTQyzuuBK0tFghWnLbp8cfcJ1Y/ybw0bohNUGMsthTWdYkwgX39Q5x451UCuP4Bg
i9XuC8VRMy+fZwuIf0/Jqk6f2ibL+h9TlykvXVBHChXcvPpxfyvfRFdgRbyCqd5SQJHA665na+aT
Xo4o4OyRX1Am2CQtqHgci60Prx+HpFOSbjqASZe9N64LrbQr+NMmZajZUWesvMcggLey8fnWJkRo
pXLBkcOAcTGhsJksPfFiMWsiY96a478w1d1Wf3YlAlh/jrI4lkGMRjvCH2KPHEhzskwPFffAmVWI
rFeXRPhCJOv0SCBn0qBZXBfoSJVpF2iAbsxc+xooo/pWay26XeCJ3PsfaWXrWyS1uNabc+95iaPD
KMd2ssQTexTfUNtDsxJV8H68VJ2wzz7OursOcfaND7YS4chXTJP2gYr4prnIJIQVWAomWyoSc2n1
g8rL3ygiTm96YsIjFPzMNabZW86xEJW/P921j2jOFS6qCdT7l1sFszu/SWN2SZua4wlaOkaMESw/
Da2djctpbVeStQN7ozJi3oBlHXo9lW8gEUIBPD/lIi9di6LCRsyco8RVGs1WoVgIhM+CvWgvO4eW
juRnOeHiBrx6RD3SKi+z3+2xnO0u+3LUNhpqaws4V0RmcKfF63gRo50ByzhsvrR9ZWTpIQ/a8Yjz
13iC17hVB10dyiKACNJ1g+fkdZwSJUwomk3avoSUeCBaIkyIQRm6k9YWRHZ1Fbn9qCtSGqRVcT1U
HILWT61E29d4Yl4gMeiXAveUhwHm4l+9If3T/W24dur4ZERGjUyN9tb1eDgnRE1jMjUpq58xdMVz
2MCai3HIdRsMIzCvnvKNMdfmyJPnd9mcmsoSMlAAePezgbA/Oo3YT2oZR+5Y9mkGhx4fRkSos6f7
s7ztjLA5Ha420DMEF/iy19M0chNDgNEhMEdOG+6S8Lfk9eCoxxj5ZITrUA0jztnHMDBQo4NvqB69
XEAzu/9D1uIN8+YJD+yLJs0insaWik9UEIJ/i2ztRcGQRYDRMPsT5bT+R5Y3BtQlZOm7upJbcLjb
sTn/BFiM/CjnU0u6XoNC8c2hGz3suvKodFtdH2J08naac4SbVLulHvSHJq2Vw/0p30YfhjVU9rI+
Y7KWD10I+9S15osdb3X9YI2R9xyjfXe+P8rtEZ0HAO3NS5qbQiwnF9vTiJHcAJbWMwg8PmZayL0c
h6L8/OqRLJ0oML+pydGWyQS+6BTpBkuDnSi1gxNPwam3nfKkTr25Manbw0kjfQbu2iZgjBuQmW+G
hpLVIdB8B1l1meWohwsFWarM9o4AYhWkBuotoNLt6aTvDCiU9y6PUdog19uktSBztwYgPrib4Vkv
8batsJk7Dw3M2zoER/za9ZzLSTzneSfSa1quZ9bFcY3/FDJZwdTC9R0qIkPOw+MpBV+zsRlvz8D1
YPM2+qNFWLRe0PczgsiqGoSo7RqtCL+VrpiMHqteePtWTohPcfXeqPeshCAN2BdiCmDP50RnEWlz
YTSGT++TjntkPWNj2O2VQP+SKQZuRQWypwiTYh87IGFaVjgeG6nWbYTB209rcmFCqJrZJQSAeb/9
Mfs8dOygEerojpXiPCj96J/GxPLOcVpOKAyNWynd7aFkPPrQ0FgYkArM9XgJEo5IADkjTjqa80zF
ecAMLZCur7dbxYbbD2sJgoymaibPYogY10OhJjNMaGX0rlFUHaqGXd18DB0029W2iVsow4PxDeOV
6tHHjX1jU90uK2PzUUE261RWlhSrZFTRUx3y3rWxCn/uYdCcMwqy6F5p9SkQaruRKd8u65w30ggm
/bHBMMrrueKYMyhmaPUYIpYEbycadshpYHQqqi/3z+bvlud1UmfNAFeuTlprc8/reqgkqBwq9v7o
Yh2LTGOfgifaVTpWqUD9ZPupQzPrxURp5y9QuSNa/xHNkd0sEI1HAQa7uz5JzY3e6e2FYmkEYEHS
PF9lSxQg4lGtAEaMioonMB1EzifYyz4bf92f+3wVL6YOj8uYExVKADdxEJ44rluqjrqCX6MgBNVd
7AH9lOFJxXcUbJoE4ABTynaR62zkLh3Rzbv/E1Y+NEWXeXSKdYhBzJv+j/OqOx7asbHNpjZE/ESK
0JxFZYgHAPNy4yG0OhT9NCg4xHyQv9dD1ZEkC6nV3tUmpcELLQtUfR/UNYrPluzbjcfPSjCkWMyD
S4KEm997i5kFHV9CIFmCElKvZPtWU+FLo6nzIKGs7rtGhbcux/AES9h+U0+V/+JP6hbfc+0LQ2Ol
Q2QD44YRtJwzGoKamg/4C6nq06hJfGJCKndZOqFXiBssSpea4iYJ/H6ymPbD/a+7OjzniuBhsJ+X
D149qb0gJnC4qhobaFCqNJTjDlq0HRkDeong4wFZt6g8FNjEKtar8dY234DG8kwKml+Hi2/QmEA7
2qEaXL9Li+8FjoUn6bXGrm/LduPIrkRILh72MpxQqiJLUouvtnajTf2ATEqMlAYOyud+AOSN1E2I
6o3WnO4v7dpuBnhE55ZOpkrydP1lI0wxY91ie5WdM3wwGcCF4dg8RkW4heRYi0ZzcWROl8B6LXdy
0wqMI0OwjrEstPwSZDZySxihYTxwf05zqF3EI2oU3NtwXmHYLimvVjJ2hZ9zw+WltB8xRzUOXo4M
Ud420/vGQPQauS3ncH/QlYXk4p7rMTOyQvuNTvgjAqFzavV+jKCe6Rc9JmJ4BbmFnE2Cqhrxr42w
8BsRt5wjPXbgRrBIZv7B9XcbAR6nmRixbAZ93KvonWcOhn9TJqzjVHbqdOi9sMnRXU7H74gyGGjL
I7eK4G85y9H0VEj7XSMi5EBjXC3egM9uxhM9UdU/9i1S8hNaG99aYWEwi3Qb3wjbGHN6q6i+4u2M
yu/sA0rtQ/MQaWH+zMT9BGVm7dWcUfaKJN8hPXJgOmiLslMW5FViGS2ifKhivhd5/+D3yC3ioWU9
JDpWCq/+itDheG0CkjUomMxf+Y+viLBfVydJovPEbZ0vdmP5TzkCBV+l1k0bae7KhoFBb8MYBUwA
fWQxVN2X6CwFre6WMrXfIxOTPjbCyM7mgNDh/VmtHIi5kUVVxiQ5uclm2zqAT9YyFI3w4ZHk2nbV
ZgoeooQGHbxL7UnD/GhjfiuRjOSSPicrSQtNX3w5OWmV5SFJ5qaZmb0NrfCCjQVJWNWDjG+aLYzh
2hz/HG5xILJkflJT13An/K6cc2P7CK6JCbPEnVNzVXV0SHGi0QtxuL+4a98RiUw0A3h9UiJd5Jgh
0qnIDVLk7cdBfI2p1nwphV9+TOJ0erk/1HzPLA49HRZeCDqwKlA9iznWKqonPi06txwncaCIiJl3
K39hsoOJ16Bo+xwDmF9lTYPi/sAri8vAFtBNPqYKKef6WBgROlqdV6tu3Fjo8PSa8gHU1K+8Fd2b
oQFXaY5qtrGuK/vHofBDxZe+OzFuMdneLpBOthiz8yqbiwKBkucUEGC0qzVcmrLRto73Z7nyJaGJ
ixkwQreFAu31LGtkwZx2QsC0Rwvpqyqa+s2oR1j40srbeF+uLehM4uZrEsQpc10PpSTQw1IkH5Ad
bQTqoE3V281bq8ks+iCNpu21yrZf+gK20OvnCLVRSjSYyKSMedX/CHBhSelHkkS6ledhIdSgkvqh
TJQKeTUnrTaSmbUFZbNSUJyzZSLB9WCVpTVxSHPdzTLP/izzMcdYIsQ0wrTDcSNHXDsbxnwdgtAH
LLJE3MTY9zVYwKiu5XhVjQ+c2j12iW2g1sVDlHLMHAloemkHVAHaDdD8SoLqAPgh16A6zOiLBJHY
OkVlpWNtYBRKdxmtxD9bHlrz+3L0wYk1iaa/Sz1pfkg7o/2V1dSn7n/XtelTqZxR9HQm+SHXS40v
qGX0dSldM06RaU9qIxpOep4YfydxJS4GpuOHAOSfW4880jYGX5s+9RrQTjOj9Aa/ILWhHXKzl4iF
BVlyGC3pl4hdauX72AFKq+de/IhhgOnyXO0OUOG38F5rG43nLQoMs6oQl+n17GO67pWC6hCITpkh
hNuIXVg4+llBnuNfBAkYwjN6nvzgJkEP1DgKLPTK3bQP0HMM7PaU4vF6SQucTu5/07UIyBCAnnjA
k1kujo/mZyoyZ5F08auX/r6nfPIz64Ek7/B26R877JpfPyRSC5wfaozgktGmuV5I38gLtMKqibjU
dy8tnMkDvp2Y1/D/Dn8XHrpl9+d4GwhtdK1Ql5h1kmaJn+sBERivTIQCJzdRtegLeA1UrjxF3cUC
O6cUv8QdMszDRvT9fXdcX6SQjSVdnFnsgdLI4rQMmsADOu5GFEB9kbtDN6iPvW54f/ewyt8n3hg8
NX6NIvZYZOa5SaP+Ocbx+DR2jvjn/gLcbl2yQNIGevrQ3W76qh0qp4hEKFT+MAP4IKARf8/ACz4X
WZl9vj/U7TElC5zBTFypvIqW6YMm6Q1HVTS5LWrbhyHVnEOAX+2hSGvjg+O16UH0YbXjdrXOdTp4
h/vD327nOQklQtBhJVdaws59mNIm5TBUMRBRzFBtiJHIi0A1kJxpVfnUdU618aFXdpcqZ+QEZTBQ
6PbitrNhSXcYFo6uOtMyusSsDrJVnAM2LdN3PJDKU6xZb+9P8zYSo+BMld7mliXTXJaOMSlTh7ZE
orCqw/BjkmovtWfn74iEylntAzRHefy7NsnwRrhY20kEP7DCoLB5gy4m66eYdjpBLLBeRf+oGTT/
UUnA9sdN7G9c7LdYe9smcwFagd8PO2lZWK2btkp6A4MLCSgUQG0foTAfYyRoV17+hs3T7xIsZt1I
64eLpfrju5C86wNyq3ihNkn8rJWWf76/8Gsfm6Yl1XpgWGQAi0ONu1iEmQGhJJwgG2AKagNGx7jJ
33vYW2CuhNDwJXMMdN/uD7z2xUmlqNbAlwNBrV3HsCjHzCsa+smti6J/wjBI+4Rba3Kxa5n+Mw6V
OOYIHhzVWO839vfakSJ8gRDXeB9T4r4eWc3Rx/JKdJOp9zdvhlrNmauqfEYXq3moAt/biCBrW4xD
zJkywOLS+boeLwWo21sh9pTQR9vjgCr1ntQPo4jBzjcuhvlrLUI0sYrVpONOvFpWdPMUI97ZIROJ
3KF5S4NCR3C+6T+++tNRr5nfVNSlyIcXZ6ZEBHC062jEvTMdyj1+hdalzBDMUZW4OCK5SRWpDhvc
RWF5KBv7ZmXDkqnB/iVH5mm1xAFTzi27mmqVO/lTgXtWWV6MotfetFiTPVIub3eDOuSvj8KkE9zt
M1iJvbP4hAYtfyMMs1lBtcbTVdex3MAX+ig646Mdh9rp/gL/xgssvyNoXfIXZA8Mbt3rLSNRs9Vi
zB1dGqXxHvHn+IBV5XicesN8W8g2/6ai/OyOeKYcBoEr4qGqhHnCQzP+ELYFuvUoSup7p+RRtPHT
VnYz7XaiLVV83NiXBUlSOfqYdTO6Zm5pL7GjTBera8v3QN+y7z6ucAcxIqca91XwpeDV+CPC8kcg
GqnnRxwvw8OEf8BTQyw6izjqN3bHSuWf4gl9q/kVrFP9X8QzCOHFZMlucHsjr5HWKfo+cUNkdr7W
QirW0VLwSX0wUcn40YP99/e5n4kntJlRIthYqZU4wwlUBY07mrKAiK4/YhpRHA5y6v9Gh0sl7nqx
f2xReH6cO+3TATUX+TBit3Y28UhG8NzJfrTjWISHHK0yt7SU7BlcrH4KrSJ9iqseE742VoyNrb2S
3xAFSaTQpJybBfO///m27UoLvpcY3MjLB0r0kx4+amOePnJXOt+QdkdeN0ftnaXMxmInmtH7dH+h
Vk70TB6gWQDaXhKRr3+BgVgfjpGCwxUaWPv52GU/4GvQfTQTm+ZN1yC8fcCtz379PQDjiiFn2iLA
lcU9EDWl1tGxx6tPaQvsRitson8GlVSgUGvAHzB6t1Lt8urJ0h9XdehWoNjk8tFreCrmWGEvXByH
quKbr4zBOaLrWZ5svALCnV/jFvWA08346soi1UTCNpUTghjH7XqVASHq2CJlVIaquCjxwXFwapFx
mcBi9pTpjGO9zLeCxRwXF3EMlNms5EqPnrRncclD/9SgTMfo1+cmqneq18dYDLbFo9ON3yUYpGMk
2pfBibvTgM7KngZw+/7+gt/GK8oTEOy450GdIId3PW9dRlMfUKl1QZppnykWGbDpDASc6gwt7/tj
rUQfcC2CNHZGYdDcXRz5wOG9IyYOy6T1df6YEqAyVyaB9VVvq7p6TqdxtI+OXo06vvCQHPe1hwY3
njVpvkXnvs0FAINYvwld5LfoYl5PvA8l0iaQMbBmJ6zs6lINThOWORun9zbKXQ8z//sf8aPpC7gl
tmxd4G22jzOp3T7WBc4GeHrUfztRpx/vL/LagBxYKkfgBmiILfZUE5mtMaRxhxcdlEk7xzEIK1NI
VDgg7jzgNhsZ8to6gpifPycFBdTsrieIyaYKIKHuXNlV/nM+1dkHzRi2rvzbMEypArUMiXQTWaK6
WEYwc06fpW2HlUBZHyFjxubOwYLmhU5V9TIZjvdSxop8zgs/dc1O6C/3V3XlmDA22Q0JqjHjTa5n
SWkj0PuI8YO0zly8t3Aab+r6eZzG8nB/qNvMn6qXBPJBICJzWrIfELNutQkSjYutU4xFShEpn6NU
sx58VcXam3Y8TiCZ5v3kZRBvVd1uRfvmmhulIfSH6FfdtANKBasBX2uYaIi5xR5HEO/R6uv4MRON
WSJ8hGLtb0vFLwFeyXtPL9pPTdn+SINGfqjDKTnERTAgMNhZT/SImnf3F2dtH0DGBTI780thm19/
hzwYdCyF0o5WdltQ0UZk6J1i5sFpVAop8Y22LfTuuh4Jo0iK94i6GxvJ59p+Jw9AJZUgxjNp8Qs8
O9O9yuEX9AYOrLvASwHsRna9Uf1dO8ZwPIH+wzeFT78ITzHWep2Gy5yrKKL7WOYixmkSE9bx5ExT
eexoG1/uL+3qxCicmb85Grdd+7DWcRLIOMhczJ/FoHlvpMkj5f4oawcJgRA0mAgaMHwW4QI6d5bn
AfEwSxpxaBTPcsO0wxwsV16P36FoASqeiglaczzfr/eKFwZE28BCMKOzo1Pe945rBiI4eL5TbORK
a7NCOIgaCaUoBl1sijZX8ySUTuuCKEXptW2bgxZoGJsHwVZFZm1jWMT1WWRRowC1XMCmqezCIL6P
GJw9aqKJXIy/M8yeI3N2uehfDfQnKwDrNeNUAN8v70kaG1nR4kfkepCI0PpOq1M1lL6rYuN2vL83
ViKfJkiywVjwQCEJvP5gAKBkRD2tcxvLRnLWm5y9nykR4JGuPmu+wyNB0YFr9rG3cahXXpQoExHy
wCLN9aelYHWggW+iDdS6uhLUH7N4tEIXU05rp4YA885l4ahfkZnGAVvgoTbug55yKq9QPZsN1jGl
Yje3uJVxg539AjKie39pVjbYjF+lwklVd9YtuV6afLSLmmZa7+o4HZymMvlaYA+EXri5EWBXosDV
QIu4U3s84fsANOUEbmBwURHBskQ2Rr1R7bt91fAEhdtI2gAOio7E9YRaDLj7VmEba9MkTk7XVbx8
VeVQ6SgJ2iITbxT0BDcGXbvd4FKadAZ4T0G5W+wwjbZAK2uMStvIDPL9pIwYAUs0Q/d2n2nflSIV
6FiIRroRL80eqxepv81kUbwryhFFaiJHG5NFef5jxLPzxIkZPt//0msLA4p+7roRUfT/x9l5NNeN
pGv6r3TUHj3wJmL6LmCOoZcoU6UNQoaV8EgkPH79PFD3zC0eMchbs6mQijrMk0Caz7zmUoCnxI7Q
tSXKKYWhuR8qTFkTKx+1RJQBpZVi8WLMtN03TuWXBt1xgHRVqd/8osiJqj7+q146xT6L+VRk7ZcK
mFMyYE96xjwMv9cU+ufrE93PxOfJD50JbgGH48XgiL5YaWnRb7BtNCKNQDR/uO30e4lA5jGXQ3Oj
DVN6zg0PqaxVtddlWj69PvgL3RqiY7Yj+MfdB+WSXCv9OR0Md79foRT0cd2r9i5fPRGEa7s6x7wd
qqhO9fmw5IacT6oCLjT3DWBXmuhvMZxeONP3HIx+DZDXHZP5fDPgc1mJqTJ453VfnTlil7tZmF8H
T61X7tL1x9cn/9I5izYH1i97hAcE6mK4EudErcN7Ytuc4U+cfuAvD7V0Emfu8GXHwTS/FkjE3W2O
DN64Tl6aqk/dh5Y2DSOilOdjb5ZetFhqD7HRrcExyHScoh10TsIgUHWiuvmNzsk+l8tVhhYwl8l+
tcD8eT5eWcvMCEbGIzRdkqrG81hzVXsoHW98I0d46bFCpqXsCwyeP1zEG0WzrWWNmWqce+acJ73v
4ENHMRT7rr4/kagMT6g+42EKTNv8/PorfWED7zzGHdQLSPFXnxZTtGUtGHtsNPcwasPuQIZ98K3P
/+0iuymGq8Xt/OT1YV/Yw4B3aHpyeOwVhIu3mTldxdZWMGBF7janUtdnLMs0agh5qi3vF8+au+Nk
atbjCpYdXYXefitjeeGpgwahCOzuTTlkvJ+/YBczP3/T0j7W/KE8BGv16MkJe+vNHA+6DOQZ8f0s
7rm839hFL6wscBE7xJVTHo2gi6J3mnsqmIdqiLUi97/gTWsfq9WUNKmat6QMzRcnCU2WEABFYWhP
zyfZ6Jufbjq+O/PiOd8UBsZXdKbMo5qq6bwNYxZnws0iz8ibTyOWiC5kCGAam27jgVT66SRC6Anz
eVoWK24EcEQO1gZ1Z5Dn/e+dtDI8kxr3fk633EJwfZu+1LC5Z57nNl+NVd5FHBOOH1KUwnWvcLtT
tuZveWu8OEt0E/fiHyzWS1ym72dY2vbzgB+V1n7QlvmqQpVthWJqqpDe+qrhW7lst9RcuzeSnxeO
JdBLpD4cTUCXLxeyibthprx+iAfsqv7g5HzsrFb0gF9BJziZ+fH1ffNClEUFbOd27Of9L5IjY1f4
GXHkELu9JIuGrziaYd28pZ/y0hIFQMS84LGhlnaxRL2uT6cm04ZY70YMNpqyzjGQk/16JX3cPV+f
00tnAZDa/RZD4ZMu9fM1iutr4VTTRman2etH5duqebcNKZTyce6t25l61Irl0TDhbUl2ncwlFn2v
f4UXCDPgLhBSoHOJwDhFzeffQcNrYZosA36l4XQLwv4ox6IXIfv0xt0a8C5KWOoTKiF2fetlq7lb
gk8CxZDB+F7KtXwy8nr+/vqXeuFoJsalHUTgDtbx8oDK+qDqKgsXY6CW801dYF89Dc5wqEWzJrnq
zSxETect4bIXRoVPvKOXAmIr+lHPn0RmlgHek1oXT7J3PwdwzPAc7FL7UZemvYY0TYLrMhvbvz9Z
+sZAVilgWdy5F9et8tUEbhVd7Knw9T4qYQvdlC0NnCjACSVBWxqoBjfVG9v3pdnucoDAnikPciU9
n62l50bmpht+5Y0TfHY6cyGRsNMCWoAS8qAPzXhwF7G8MezPsuNFdAHqhBhq77Vi03iRxeiNoUrf
1EDll+ytW8vo8aSfrKD6tlJDf18EyirDCpr3aVztxg2Nko5CnM5FZ4J0zzCa9ZHGjQ1Uv1FlhLaA
htmANVm4tZp4en0dvnAY/Mwd9+Y3r+YyEjKcMptlMCN0pRoTB2K7CvL1wbVQ5qixbRzVWwfCSwNy
jNNmJLHmaL24mUGwSYrqKGvpngTrTxhdXatK5lf1gCBC9PrsXlgBbC7qFPsSYMlfrIBx8Xs/47qP
07RwPvfK/djKrb71cRSOl26Sh7wTb0UAL1wa6NwR6f2sfrPgn6+6lUalXUqvi9dWwx6mqHoPP3G9
Qn/W7ebPXTD/f5TBoSRDI98Thb0U8HxE3JHtbRhqRSErm0v4E8U2nDJ/oYlb5gF6aZuhZbeesOf6
at46WyvCRpnm19ef9QsvFpY3Atn0ufeY+uJZ53Qf0lp1XWzUAIxXT1mhJjzOsQxDu8PrY730jJHj
oQmO/gkh3sUiCioKAmznLs4KNb0XRrV+LPWpDhnaPzabzN6o5L2wjqBO4hOB4hJhwKUKrWdT6gCD
QkZYGd075P5wCl30IluQtxyK+06mRHj+NL1FvnkhItgVayAaEkijQ3Zxe1qVUThmT2ssB32TZGhC
xIZPcvz603zhzSEtSfma3oKFnOnF8ZzrQe4FpezjqhxbKOb2elXg+h5lQdn9/QdJ54smAjHVPubF
hLZ2HerJGoc4aJyuC0UJsKtshf+eJ/AEp8g7wHAQyd+eX4C1IzQt+ouonl3MD8C03po+Ssxpo7aH
acXlFqlQDSygUbxx9r+wMJEI2ZWy/n21XwzllyVy/p0khBuH7M+5rlViFLp+AwXIe9+05ltk4JfG
o9tAerdHEVTOn2/9sWqUQvJ6iLvF9oaEi7XYTjzj4JqQynxc+tF563z7lRBG8wHyGcRj2FK0SC/m
CDEyr6Z1okhnVsgdzB4iD4eZOnhdhPlktEXc9br10ci9rTwbE0Xdg1i74SgmnUDT7vTUQqyrdcxv
ylk8dRS6Uzz5qaPWQ42GJfHArIr63cZ+3AUjrPRB9I34kQ1ywA5OC1rwm5v/uWr9uo6CtDHF0a9o
BL4RNv6y59kJ3OAgicCZU32+OFVJ3ZbRyRXTBPfyruCKihdL6WEl7e1UONN3nsPH1xfqr0NCyKcs
sau7wUW5VETJNhCQZdM6cVf0/nQNKIn0za7wrg+pEajtoJWEOVcjUJ63IsNfThq6p/ReSF25QWik
XZzefYHL3boKJ+4LNCYSsTvd5ykL4O/uxX0cDlLyARrteGA8X7C9n+Kh0GFDg7LJvIYrUuLRrFXW
zbr49bfXH+cvm4OxYLyASNzJvMGluAo6HY03os8eF1aaHn1Ler8rZT2MWpYmbT1yDf7t8fZIEwww
+aJOqfb53EyvVpha8gwpKNXaGHZuGvyZZfmE+XbFEn4MrAbdg9cH/SU93jG4tPbpPoOQ/aXSgVG1
MjCHYlBdoI2uF328yaKOlcrHeAWuEzl4Dd2bwnrLIWZfEs/CXEaGibLz0VhwKAc/n26Lw/DY54Ub
91mnfZwEQLVTgXRGZAr5phnlz1DtcjTeJXKmhFasz4uH25tjpeMHD+0kQJc17IfMvukwKJ9Doo7i
ne5DcgxTU5ik552JzLWTFdq90Tr+e8xk6j/Nrkb6gBFrK4Yjs+0gz2bMzmWhCHsDrMNu9TIzkKlI
s+VqLCBNheagA5f00qEtQl1DiC/i/RVf3LZc/3j9Lf5aeabhobvAfaib7dCyixzVzhwCNjzSYily
/QaqgDmHweLULV9TFSqcF390ElI7eT06Cq1Mb3VUEWpL7g34klhefXr9G/1aXdq/0U6Fp5pFqnrZ
VNd7O1OUJ1tkw+x8TnipZX/ILbFpCSqMJg2PbSMnaXqQCSH+8NWTTb6DPKTAPi/aCt3tI4VXuwp1
MPBN6CLK3cbbotv6IYeGUEZ5XxQPTadXaKZb7voH9W5HhgNq9WXSYnLyYTU9VLCq0sYdA4Pm4Zxv
c5BjM+AYkHsg6n9/fc6/rmiEO5BQh7+KJAuV6Ocreq06GFdrI2PYf260tmZ1UvUA3mGb3+p0/Xo2
wUCinUMqRCv/F85qp+CFCBRJYtNX4x/ZZLsQuFwDYx60/UKdZPCNc+LFFUaXixxhDxUQZHk+OTzp
RL2jYGNzKOaEGx6MbKXKhMAITufUqFjrfD3Mis1JNgAcp2ZN0yjz2vzfgK//9cxrvv/pPf+9lavK
0Xu/+Ot/3cun5nFQT0/D7Vf5v/eP/r9/+vyD/3Wbf1dt3/45XP6rZx/i9/9n/Pjr8PXZX5JmyIf1
3fik1vdPGE4PPwcQT+3+L/+nP/zH08/f8mGVT//67Xs7NsP+20TeNr/950fnH//6DcDeXxbc/vv/
88O7rzWfO39/qr42P375xNPXfvjXb5ph/ZMcFesfoI7UATnTf/vH/PTzR6b9T0TZiIHpz+yKfrvQ
QNOqIfvXb673T0r80HRtpFHBZ+xYvR59gf1H1j9hhQD34jO7ta5r/vZ/5/7w76P136+FZ/Gfv/+j
GeuHFiJ//6/fngcnu7YW9xpVNAL3XZvOMZ+vn1WtDhLx7ZR4bXaPtYJI1qJbjujw9TEF4QoTLdm/
sWif75J9zL0XiE/oLkZKQ/AiBhtdJ+M4ln1CFTb/Os1LczBm413j+9PDNCNk/ZfX8cIUn+//fw+H
5saOsSJV4DU8n+KgD2lbYrWWIJBkH3tbylCZWxXrhXzLjufFoXYUD2UxoKWXisHpWEl9NMo+EYYG
fdwLMie0xzUNQp3yQfL6vPZz67/vzv/MiyonRZf9OL98jH2tWqM22j7B4ri8yyw1HvOysr50RVk/
DhqgeExyuElNd1S3VNTeEo5/6TXSpYAEB2fmV9rKpOupu0D9TYTr19dy7LfQL5W6GbaxiGfQZW+8
xxfHc0HkEfVRk7icb5DO0jRrC/BAmnbv/a3rbt3Fmq712fevA4wAXn+8Lw8H9mzHzHJ3XNzdXT0G
wL5slUhP8+IAq8UY1UvkIllqpznwqzeu5pfG4xwH9k1PhJ2///wv6FHsiHPQ0KtKVn9xD4NwjQd9
roLb2hTd/Wxa8o35Xa5VaNX0/7HJ3E8gQPnm8/Eqxx83u1xU0hSb/VD2WXHozSqLK9m85Y93cUvt
xnHPx7oI8wJzdgtMolQyNk1/Lt2xiSA3q0gvdx9XIcY7IcwHhCuWd36qjXdyXuybVKbBW5J7L02a
BUvDVgco9guFcS7Wqaorvsga1E28etrcooqTX0PbmL+9vn729fHX7cmcESkDZcGhT1HrUtcBfUwp
0LTtEicLKMLngQqdzVgeh7WtADsP83fBB+skE91b4KrLk4F8D7cN0gbWLQC8SyabsIdRSzUfI7K5
9MOW5R0NqdfRNPQ0K6kDUgq/zCysUaf+dzlU4/H1qf8yPpE8Vx7wXUIu+IQXDQlgLUG3dvQA6k95
ot3ZZjT+rh1HiEqPrw/0yzMmsaVGulOg4E+Rtz5fw1OO15jWKoyPqim/tjJXP23OuNz4mSijThg/
5swezoIK1N88e/dmMGEXdzSeflzG+zr7y2YdK7tBPzyrkolazYlBkDMM/OJq7VY9zv0erkarTcdu
atzYEmn3xlnxywOGsvSzXMOVxiV66S3QBWVgFGmfJf3mbAeywC200s6OLDm4RmJWhJyEvOipu8Pg
n1rCi7e0/3998lRPLAOmKhVGxEAvnnxfNbmeDZ1Mll52Ue8XP3K7xUrdzZojcME27gLEWmZDV4e/
+8r3gXd/yJ8VucuShsxHYbitlIlbGPUhCNogKbWqOW661dyJYrQ/Luv03s/0vycQwzKjqUcJkDCb
iAx3qIszTF9Tw8hXTA08EMCxtqz0mvwa573arOKlYaPJdvt7dYCfg+5EWVjAFKwoV13ELrOrFcOk
1jZpukXczPTlD71rTmdZB1609KbxfqYZ8rizUt9Y4b++4J2QSnRIwri3rfcl+JcVbs2zt/T6XCfY
EKzATrX2D6GXnyRqfCcfuZrzZvS3FVW+vwWG3mdMtIt0MOka8tbUXJ6PO5udVtEQE4nTKQ8FT99I
kAy1rv3VemeIQDu/vpwu2no/xwOBD9iCCwFo2KVyZt7iPk9hToutwti+TnmOAohJVTL0oCadkKNW
N6nmgY2WU5HdiC3Ibz1Ns74No6+SLq/KcLJ36ehZ9h80W02n3AzmN94Fp/d+ZD67TWhzA538Gf4Q
8F32DDw/7QZBthyn3tLUEZ4iavtiUCKo/oSSUXd3XtA2y0295Jp+LYa8sJIiLTb3ODmZVR0lmjvF
cZlxwnns83ZTTrgJquuxPqZm/mVMR12/o8tuG49pNtZBZKteLpHVtY51VeK+1Z9Su2ucLxOEuOak
i3Ir4xXAnjaAQ9aFniClnW5XfmbVNEAphM4RAJl+OGj4GNZ31mz5X/tuq93P6dBn4lbaE9WctEV6
EEvgnB5LgajTN31xV/NKy8T0aUOjDBVpDaBg2LDq8kg3u+29sJaxjLLF4pXAIywxHrEq2wzTvoUX
YmWViPACbc1DQz1D/zD6s/1UynY5NU6z/r6KpVGRvyqEaUesJj6Sq+h55IHlittJzn6k0kBrHjbM
WcezlnWBHuPS4E6ctFK76diP4qCh3fw1sCdLHjJHwVcMuOHPncD4NIRJ1Y/HDcDB72Nt6+9U5+3m
cZuTflnnGRsRobSlDqdFeXeLv2ginklLcLigVC6PNPIlGfuSeTLMbOh3cetXWIrrE/82WXKzPCr8
lK2oz83+a6NqZSS2pw2f/BFwAaKZ9YqEMS3X5Vz0xfJ1gbJzN7aeOx9mJLCn+2laOko08GLHQ55D
9Y5WQ45zSAivnashd26MrRvCjN/XRaZfeHdov7d/0ugYmiOaQoFzXl1tQCpRzbmM4JNt4pT6uXn2
UrU1N3QWsjUeM112V5nQtUSv4cUeleMM4mCAwaVJaea1HTnD6tqICAn3zgPsbEeuGro8ltDnigRv
Wir02Wwi0N9lWEgfZnSgyytKfsKI8Ebo0WQ2rDQpiK/E0arRC4iNNWvLRO/X+XqxxZglWleI4ez2
dTNFo9HZiJETYY7nwGjd/GCuMn0KAm2+c3tdH6IiKNWc+JYmgghe7/TBkmpNkYGRxMT1bCK8UEJh
qOPUndrPVK/MPLHVYDSwvSy7Odi9VX6wGrHL5OMVKKK1T4eDtSGi994cC61CMs0UlDRnVI9Np1zq
a31FvPVYm8Xg3w/t5k9ni3Tubp5TS1x3RD6PKDdqWpi1AfLM+qqn/qMcGnUjt6WzkoAqDiOoefXj
oZhGIzLqVTRhk+UWwP3VmI96MxbtcXTs9IGqUF+fuMyLlmZHMbGdur4jJqU7M4UNN1DNripgM6eV
Xnw0IAN94mopRLhlOo0J/PaChxGZQEVQ4bpoNlSVZUWuNEc9LMTafnNFz3VBVKphSoXzR35o9KKb
HjIjLfR3ZlbhU0W9oXpnm8LVjlary4Op762hKgfmxuPQx+BhlW4XPJCDBF0kUeSWt7PnLY+tNI3y
KoAUeZMrI1OJuZbN96XMyzka0BFIY8dv03OTL8YWLURPRRTk6J3FTmkiEzJVulHgGdeNWpSm1tLG
TVCPa1KjcDSHBP+TFiI3LnA8NfUtEcjj32qV3QZgSYPsNCFoH4TD5uv3gyoi8Mz5Q5apzkJq3cli
ThPymKymWRfpFbCUaKwLQ30WWu5m4YBpJNaNJUzA0O+8IbsfpZHniaEymV2V9SyHc9uCSedFI6F2
WBu0jiJhVvN8cFZpIMhRB87dCIGLhvhUIoHUcNi0x2JAof297XQOHKkKdki0ro7/VOtTOgJLIFtN
ACfQl3PVoodL0U91NFhyewSK7Zeh2xjLYSt7rQmXGQe4Q6dm3Q9LIB5N2DfBhhGcBw/ibBZFcQ/j
ualQaA2EdT/q9vgJkCHa8kIf53dopmcfUn91f6+bmmRnanp8Y0kQELw24HCF7pRqQAaWUgbAEEc7
j2eYD13iegv0rRWDCTeeas1YonRCHoJ7Z57ryF3z5mMpUgfsVNoUD64qGor9XbaOoV+DmE5k59eP
S+uvHKDUWR+9phHfMSyTMiJWo4TlKmp/5Upod25ddO1oDARwzxsRrOVxG4epP9tB6R/mNkPl2e3x
ngBDmYunWpSdilqf5uaxGwzvY7Dk2RCbs1FaHIwUUUOvTqctqp1tHENZrcelH5ord0xRvNTbdHiU
CyXzsM+0+XrrbVOGCPJXPcfAIrbjmppVHTWtp/2u+m37s6mtpaCrTKv7NG6pH/X9aDoRvqoSJikN
NfxK5FznB5YUx5Iwt+IWW8eZdsacak9G5gzvalmv8oyHhUwgedtcqYbU69AuCqMNM003r2y8npD8
LPu0irEM8btDWqRsDEB7COFSleAmGpt2naJ5Mbws9meFXm7mWk0a2vVE90vkBB3sj9X8NmdVf6OD
ecP/2im7Q7Y0gY8eeNUdVqmWIl7a2pZhGeTbN2FMmoxaqSPfKtx5a+NS89z7zkSJMAxad6ILopd+
xg9XdHmRrd3SqM76K1QDfgibsCKxvNa7o2HefxjgvH4dRZVd9U7W6PE2tzbAPi74b85UyTrSJlvc
cgvCVC2n1ftG8x7x/qAzpB8tI828aAgqewt3DPcSLptf6jf50Dl9Uqyqv0VzYPsgvKX7o1qh+oTZ
1vvqcfXmNDhKIP20aYQhfmij8N2jNvpG9rFWW3nfbojGRoFtbn2oORXNlEmryu9ra+OtA+nbTVI3
terj1Aq6ICxrO64KJIvDod/rIBswg1i5U/kdXFNXh9IYM3S+fbecr9pp2UNOi9AHGmRXhjMh3PXq
jWN1ru2lrw7zFpRX+mAsf8xyNU8SNR0DfPZCsFDxwutYrk2jJZPhi49i8aYD5JlVJnOWGk/poM9r
1GqDnGPqXMHDkuMBdtq8yaAeVOk+wpdapnuRbLy1iomY/Ku20XZLEaWLd9KueFu9byjWkLEp4xbU
bd8fqlFiQLwpC0sFtFqKkdaE0Yij4WoZ1BbQD/JaA0aXc8hO5tfWKSskVJaF0wulpcY+dQAtmyRg
Q+uhuU1rdjBHIderTlTBp7mVYZD634gmbQs4npO3XFVUjKxBs3YNnyxyFvl5Mpb8U2PnmwiFakVJ
Ec/rC2CZ9vJR08c2safc/9Ds+ntx0KXrfJURf/9ANHmlNoOg8YdGm8SHdUZ07wR5o/68yXaWP9B3
M46BPWzWIQBFVN82qVtU4RTMgj5ZZS4l0a3ohpt+ywo8vnpH3k+O6q4KpDDlQXpQ7UIfJut83nzE
f8OgXuvTptVuFbYl5ZOwmqxlCFdncpsrtcGkjFxPkuRrc9eLqFzySh2ydNDqOzXpU3bwNXRao9mF
93SSsDtk2PVVmZ1WUcxWuHS2XZ8r6aO4Leq5MiJqYfMfNOdSL1yyRvnXhLxDfioACU4hChn+Fm2m
P3wN1tpj+wMvrjFLrKpr9Gj0/lgKVRPZ+Kk40biwvHjr5U6WWzLrpM1Wy7UOl3hEbdvov2nWaHyX
gwCAu4rUjWj2KRRPxwbe35TZtYgo8Bgf9CLP19DF61yLKnrBW7gB9xQR+7laosUb64PndPOd1sEp
DBfYkXhJBN0chI698fUyMwv4hfrWc/qURLkRCpL+lCwo4I1UNmXxrugGzkSzM5qT2XMxniR0gSkk
C2TMZjX9H0NueyvLc12+YxuB9DxvjZPPs2dEZzO5YgKAoBu0OSPLu/xEZ7Suw27SdJrPlQekfa5N
PQ0VyntfrCYvvk4IVg/HfkUIKKzGoLnNqzRQySK93Arbyao+FxQ7cAEqFTs090evpGg0m2clrYGw
E6JhSjhp2B32WO5oo/a5E5Ftv8OUQOuhs0WYXGQ1UdzSNQTC9JbP/mbgOtkHRRBadukM96u/+UVk
yyGXJ9vuNaKQeSbKhmQoYjoMck3WVdOBqQxt+Xni7lriTBleONqL2+L2IgE7LkGRj2FfEmfu2viT
nZiEenOI2tAUTmhoPGT16H0Qi95fecOitEM5pyR6rr7Mh9Z2ND0Z2dqKpkSO7JRTaoMd48sB8S1Q
1anRenMKR20cP5WUJ7zQ8+RoRgUusdOxhUHHC+WxsjC9tc1Cb9mkm0hhTj+KmULglY2Ji35d5F1v
/YC6tZ7sCRegBJ3i5puPvod9QOSk/l6wStkpNuLWkdZ4lkRumy5caGvcdNCTjQYymu1Vdlhaw3b0
gmEAw8tz0o5NJgz8w5qlQBllrLRYzkN71la32k6TV2vfeabTFjpeQ3tfSXLfsKmm4Gptl/U9WezI
BU4XPYTExC4zNHMp7rUtmM7KrIMmNDqxXXeOv+YEpZY2n7TJ2+akKhYU4CY5kLvODthPZ+R9hHXe
zyr2anu7p7OOxz3p1/wRp4h6//gaFHylaXwwCDw+aW7lqGiia6OHrWGm70ZbT70ICalKJvmGIy9k
kY3QN1tSPAkpHljRjv7+WNZ6zjIRNscfpVakSwYzN3FP2+3TFratOgWVNfThNg+EdBlk1Zot2BCx
GP5kLoTnrn/oB64cRUqHCEdlVjlEjzx7dOqOkMHPc/1jBXspnjrR+sm49tN2xOXM5o+d1l/1OQCr
M5qv9Ql4mN4hGLLky2GQmTqMYgGupi+D6SSGtfhF6ABnKCOaYnTbISV5UKKyEnBX7e4qSALkFTTE
xvjmjks2H7rM9B79fmpucntY63d6nfk0yLNiIcJr12AJEX8azNjycm49i7KIuKc15H6wR3yQIk0J
69buR8/mYDOBshEU1B4apRQurrW6WoF6ZGOKnmil4foEUlJNlJIGeZcF3riepTRncaDnxaPLezxc
Qq+hp39tdpmHLlqbIdHZYHliH2torEFYicBNeKJp+gjnrNwT1NbJo7GobRTa5SbV/ehqff5U5YVw
ShYKZ3U8MitaLqZFsoWgOwB0mpRlcO7wxltD1RXFenI2ZBWjobD1Lqngs2xH0RJeUwKT/gdodOP2
oZtSIycoHtdPvl7O5sFBxuactg1OOtpCQBctc7582UypnRYj40RyRcGdpOdyfLLLfrsR2rhxjMBs
nm/yzcV/qM/MpgmrskWpOSfsWG5a06jHiJo9zHrd6OlBtz7HcNyLNtXOGGMXY2KVU/cu1UFCRvA7
RH/faNzgoWONVn43aF4WHHwuMi2UhYlQYDMKupOohgTdAXsCb0KyK4D2vWkK0lTalzWhmS2wSRgR
HYk1a6n/tCvNu5WBuZkHVDJ4JbqyBTf+1LmxS4qVhYagWBxZP+HQLIP+D49ymJ/4pcFFyNacjNjC
Mdm8WtOt++JvwHGvFjvT3I/LVo8OqbdpXC3jJnzsefXlnbdaIntcMlutkTMC342Rtcb/pfFbir+B
u5jf4YvaachRXOAsbQB3Q+KtElbEZ9RyMzh5YURLy2UeBrMGRJPbqib7xUmVjGKQ4qNOBKbBEZxU
FgMYkGyX0h/oh22znx2BoyHPlQP1bkLRabOKtlrXVLytaeYlZUUOSWqhTHGay9IXCUJKtPMsPhoX
xTzeUkvwNsoI6ZwjDec4OG7IRg1cVWZtRvqYb2R76I59Xcx+vMsIatmoreU2RM0TDmlUN3IMaGuF
A46xbuKTUefk6qmxLDeqEqUbST3zbjZbG8qocGX6Z87J+60eXP+j0vrFRoEvzZmBPdH82HypHhnS
Wa+2oGs/WW2mlhB5l/RHBtV4O8lg1cxTRibJjdI7aRU1svPuiRA3pMimvF4eerWJJaRNKGVc2LWP
xzIlEM6ezVce5zIa30Uv8OKux1Z9g5Tn5VFNZPak4ff0TR+69t7e+pGqxbJrAvWNO9SE1FRdrlsK
N1liZY5zUwjavafBNbf83HVS/6S4cj7bExrB4TrM5cfey/UfnWcs5p3sGkpkU5bDXNdtPnjeqlkc
W9kJ95BVXXGycb+ig0ytbAgRMftOm/AouW7MCNF1V2Bqj7XO2AOfDFtFYB8umrE9uHNhn9diLX9Y
HTxabgbN+MbxMXbviaEz99Snq+ejY0gAgTSPX7LeSceyBDAx0QiloR38RU/oh+i1FHfZwSibiAqZ
nji9RcWm9zZetL252pee1JCEOfD5r7cqu72Gstvpoa3D2Y+DmSBKUjDBKg8PdYv0FGWo06pnaM2O
uSxi3aoWyokW4GInr6k1UHuceoRoTXxZZyiNQ+QBofu9tiCdR5rFbXyYjEn/NqIKgdOiq9GhAkHZ
PRauXfrXqVpmPzTtQarQKKqZFRuQSF67yFsdRDeiFeYNIiWxFx56Ocra9+yqqemKi6kuD6wF2myt
rJYwbazyvrK2hTimHVRLbaw306OJfpt1yPBE1MjKEO2FNeVlXzjqymZfD+KuLAPx5OHrbhD09oVM
qEMXvLLOG/8Pe2eyJCmSrel36T3ZgDJuwWZz83mMjYrHhDKjzPD097PMLOmKuHWrpHe9aKlVlki4
uwGmnPOP076B+jGjMuHrEA/OulCYoxejhkov+cLgDA2HLeR2vc25jXE90Al/sLRgnxJNKYutHvuQ
UGRU5QUrttYj8B0lSvRa1x9GmjnrzpPj9Fj55bigk1m9NuqSwKpiX83z0cKGAuagvbI85B04Hr+h
4xzKq7x5TSjGs47hyKH/BGDThttydTzGHmBMZ4dJ0EUxmPQKpDqsc9zYFnbSPUgImzsnhdUyn1I/
F2V2n/Qx5iTN4lI1iYARwHux56Hr72hSxQfiFnSUFKmld6G/rgE7SYOff6GdFOQ2WOswTo2k7CMA
3vJWNYMCisJ7+QqWA49FrXLBLi/BNUw/m947R4M02J56G8KBoHw38ygi6tlDsDAII6uipehoSGlB
jSU+kGUEkUwa8T3jwAJU8h3aZNdM1BEuSb2f8la/cHWsJhZGoc4NrFEY+ePan/2aEYjagcrdcyCw
yYzTOg9xUxbEngb1ahQRG1+jtkUT8nU0Gq+V8C22Xx+YLExGi1UP1m62GpD3ivGZjSbIgjlWyQq5
bq2l5ceQkeNwQ2D+cmekUoa7Bb92t+OgH+sbs+ZQ3wcr/rbDPJolU01C4sNmRgvf72yr0R/guTkb
0Irdk56iSh8w+4ApT9BU4x5fTvHcZ4sqD66b+AeFEseKfNa/D1KYPSeWhtk9YDBz6zOdQMmFa98T
pIia4066teiRvcpJxk2uTOaXJKvAnzvp3KSLTIjodFO2L9vRab4F5VJ0xhDyo6MA/juMtF1KZ0fT
kFBxmiT5Y5hQfBJ1BF9/qrQu3SitpG9ExSTG1zkNjJW0g27lLQsbtGn6oH03kpp1ewF3kNsECrLa
EFJZdUR/TCqLGs8thkPP8/GlXVqLdWjsqurSZytPYR2u9jfiEckQWewq+Obl2n521tDLkcBW7oA8
eQ4bvuZ2jiNCiR9+1xZjvFSDfvNaEeyx4gMlhtIw4Df8csGCw/yWUoBK4coWWlnMiIqmd2QG49d5
InoslqmsN0Y36WJPYSAJebzqOJ0lEIiIFI9lEg9hUXjbuqpVTrQSDNe+Nsr0lHt+7sZhsurgUHaL
+xiyGV29G4PX3Ss2ZQs4qEseALjXRzfsMrVtHFWn+wUpuH1h+mNjKQDk5NkR9SgfU/gJPESVMqef
pINg0uJW+p3/At0Sok9foCL3teb7ejaWOVMPdumX4naYaUC9C7KsCR8xyOT+jZN7af/FzUNskjRw
gS7DUnb3eBVLEUE8Nt5/Ujj9rqgCrvwzYujPJDmsCb8pnBxCETyWxnkjZDod5154d0RdhVsOObGj
9r7/D4qqKzX9C0eLFMO5pnYji0DO/runPV/SluhI6i2xe3JAQydsnHCqD55TZEBHaoyRjPxdwPW3
7vX+r5//m9D2t//8n9W0vyhw/6069/9F3S2Sg//9D2nrf5PdRnXfTZ/V5y+6W/7FX7JbO/yDGNMr
T47i9prih1rjL9WtFf5xDb1B+YbiFh7oGj3+t+jWsPw/fMT2GHyxsOB1vEagd3+pbg3b+wPBrUkY
HZ46wC8EEf/42365Sf9ados/7benBUUHhgCeF5w5+IPgCH8TOgR9YrZEsURuy7DATNF2+VdD5QTh
AJNOZux4edJtfOmK4M5YzJqTMHS7YKDWBZhs42o64je1lWS80rkI5iXFnpITlTglcoczPnS3Cm3K
cJMMBAqBDXNgRsE8dv2LP2PiPQra/t7SwZq7g7cuvbyAXRafJmZSmImRGZAMrjH4FPCrDOXhcC/n
wPkEf0FYxs70nvq1u/MmKC6dq/zDwZBNjbssv9KwDAbKScwpW2S3UKrpu+RVH/lWD+iD3+PNqNzi
S4qMaOvoobhvQWhAL6x+65ig+5GztAUBFJm6JxtPpvRXh2Z6nduMmLuWE77rL0Y0DIbzbFM8fNeW
V2q20HXyMMxJcC7D1N2v3jrf+lU9xt2asUdlQ+dvLTWKW2sixTIO9Ox9hwX9CG1oZd+s+khOrXXf
JZPPS32SNZDVWnFEZxTPOAO66JXO8DHutbROpgt9xKujDu46X6Zfrcq0IukXz25TqWOl5uQ5TGCP
IwT4yUF4UwC+lgYv6Wjy79qyy7ZuIH+CYX6UbZ7Hy0CfJ7d2OHWoCWPaoMZIIPg5Gp7FawCjxosn
ph2ryEbVDsQPQ6i1q6kC2iivcnc1k9O5b2CUuWHGZhVd95L32roD4b+kdf6SCvCAfgnacGPPaYLA
opXnMukRT9RyLL+37BQbg9XrYAl0JJHRFepCaeQ8gNa1dexnPvMTfxvyE8tr7qisnE+dz92aixXn
Td2E6jjI1sAHaBtP4XWaCkEt2WIzXuuVV5MBpFYQl0HHA++Nkyxs5CNMVjtB5CESvpDf1916ybxG
gyCFas6zfeI31rETi89bWVzwehp01ITLTai9W1dX4mwqOWLIJjFEda297ws7uUh7ap6rzC9vZd1n
31e2DqD0bgAB71MSdpGdbCXZBa9eVZiPRKc3MUiU+tZ1JYHABIHsq6tjr4fBvtUeoAeL4rnlst2n
IuiOHYsGOoRVn6olT3dtWd6sxA8dqoShxQnwGUXJ1Chm2hxiKrcbbkLpM8/YXhdl7jJsISZhjEPV
PRNSZz2ya9v7LEv03k6XFzsNrxiJ8CIvq9FTFEF1GkrXOq+GajaVbX2ZhJMd+1Ikj5K01CUC1cLQ
0nj5Ziqa+S6g9J3NkjwT02CyLUJzT/RaedcbbrUbdSYu0jLCuy6p1tvKIPo7oeDvvKbmqiKkZc73
Gk4lXsxuOnaahCidKn9n+d27xXS0rTVit8VfqktmMbL7wnsFIPHmc5KEyG+mEEHDbubWn1CACPrT
mG2PS+I8V1K3HFCqxRAMbvferwzWawoNv2huuUpl8SWYbaJGM/5Zz6DLszP3OHUSvluzBaViuneB
QkCTknCwwe9OOUNSdUFktGDeEmfSxqM36W3yBnHSk+Wcc3xHsdXl4lRjtjb99rs95l8J+vLv9TKo
XWkAn8FcuNflvO5eydpZWUoVhtZd4gDZmBBzJYxGlaCtgDmfhq+dlatxD8mVYFZHbENqaiWtTRJW
t+EwDXTOJC7r/DjXn7mzJFAZxBtr1r6LZKMxN0zIAjo81daj34VofRquIaadfPStm5X5mlpY0Tld
lJATox7mLpkD0CaAMzFZSBfGYifq4TKP6tChojjYbXNkegdIHooIpiMjQXGx9hamONaBV6JFT9qy
Y4/fcQOYuw2l/9VxmlPmKIgoZ5f1ph1rZzmYhbpNmLZRrxZPvbiSo3KNa6Tvpi4Yd9W+s8xdOUn+
uz4UHk55f/nmpE+m5JwL3A+9gj8l5g4J6L4e7Utgtzv05XFQXIWEaVRnwbnJCHd0ivNYirOcmVtL
/ui13aPlAX9o9qqrboPWjnyUFs3IOgkuV8n1bhGsptMQk33A8QGaQQ8UYHRXR80M4W923clwXR1Z
okmj3JCPIps5HOwDHWJkZcmbqWCodpb7ntjBuTedZw44tmLDGmXEW8yJsslOEUlX+Uxt+eAtD6KE
OZNDI7Z2qR70VFXbMajutBA3dZI95az+bYHWxsjajS5N++CahXPLOq++G7gR1xPyFOvBannZKiPv
NrTJey/aTliScyt/IbtQHSg05BBk3YEq9ZY+HjlMd6iryp2LqWHb503O/uyT2NaHP+1Kwx+XIcxr
Zd1UTvKt8ThSvHpaWXWlE4/LisJpnr5KtDwXqQhmmYdWHHOt5J0HNLjRvmjjStSnOQgB8FU/IEfy
3F2YOSeORRV5k7aBlbtpY8LcWLUi5TK8q31QyeEaP4V4BHmvSJptjah8OwXXb3I/fpdrfbHS+egH
+fCVBJ5NW4d3pGzbBzmFLV+m+gmv0ZNrIJplePkkvhppQzsC2xYULFI5EXOGXiGs3ZQZt9ZsrpfC
95cYQOZh5L0YupWAeuEwKebkLRtH4j5G/wRdcEpk92Am4kZPNofkWCBRJWYnaM3ybSrrdMMUMR16
nVcXXS3+J3Hj7qkgBmsve9mx0aDu2AldDNHUD9aHcq47IYd4J9JkYF/AY1qOTfCzsxr7BhSkRJ2a
5u9qMI2PyV8vvEmwOw4B8hRZh86PlD/Jq0ybysqh2nIGTnHlksJEQOEXOdrBFtmMtXUns0B85KNe
nlTwYc0kpRi+fML1YUdZxulHSAaVq7jymw1IXRJRClvee/ZQR+bQ7zLBiwm5zJskLTSGP7vLV9rl
R9f40q8dZ6BoI+79DWhDdsJucRwn4wPl0S4gIypWQYdkQxdx1okHdy3tW2KUb8ohddBVWsbeyFZO
Ctv42TWTc0nW6ZFUssfBZdedGovntzmTPrYz8B7OZEr8zLCzxcZqIFGlzhuhyLrPYN8O+Tj6G8WY
SvTR4jHUQZL02lxe6J+so7xgEGsWgzJZS3wEVvnTlRlSpDILDkvTnKG8Q7LwWaWz1I2TEdK/zXyw
NfzBO6/JRboZHVPzmVTbXBo5FyfC/4Dr1unZJqIk8krnUwaUXkMKrsd8pN7BB8gxRutRdcFdlrmo
1qW2lptW+d195/stjUegVUzExUZLw9vnRGN+R3HTFvFV3vhimX04xWA0yadLTGQ0kqS5RilpqiKq
jOWmnmmcqbliUZgSjBAbs/lqS0K53ICOu2y11+NijPz3MOmVUqc8xBBsJE5+kJ1rbHoEm1By3FNi
CfS4mCeqkJZYlyVykEVpD0yxqsVD1Ynii2NQIVLba3Ans7y99C6KGz3N8jbx5vW+b4pVHMpKr1Pc
FF51IcZWf4GLhbBh5j3mvjnwNprHo1YmD5otXRJPjeDGMHz36pLj2faNXOzLoNE7Bm//NPvZe1b2
Ywovtlr7bnSsc2clznu3aAYeQIko7V1NlmbZbQOVIqVFfeTOM9DGYB0oOpqr+6TvzauXuw3GV2sO
jGzfYFDh0Da86bS2bTfvzTGrb9tlWM6DZRkueUrzYiIf6Goqn/fwoav1fXbX7mCEhFheLHBmb1PW
waN00nI6hCme8I1D6/aLCpB5RISrWp9jqNVrISSkmlHM7g36NmOC9x17VLx+krTfhZF7XkShGjd/
sRAtbtEeZ+JkDmXqXeq6rqozZ3Vr7DnGU2NjpFXeU0pJhigaXockUcBns0+jq1yz37eek5k72++0
G9WI8cK3atZB91iolluiZnRdj3OXtVDyGE7yLpqRxw582T1Pb2eAdP+0gnjb7/ncWM6hofjSgDqV
vovItuq+zJBzHUq0Mm2ROmWJOvq8duz7kewgDlc01NXAMsV+FunVgzhbPSto+MImCt4rd92vsMDl
s7bBso+ex0nzpMdS2rcsmrymfWLpp5tqGXSC9GDJ9chrth0/qwH5D8Z8lHwPJG+XzUkow62PaH2C
9jCmBRj2MqbzCbliM5wnybgt2pLPJSwCr9oFNFckfbJB8MAik9XpD1SPyVHAGXwtVBVu1GqPD9Lo
3WOwVB6qgsAEdF7Rv+WeEWd+FyAV9IjqMeow3CCkVvezPRbPKd3Eha9QjFhHlKjk0KjVA0nuzE3u
Gy9VYdyJEvFTbnlHKTr/oHMf6X9X3/HaQFBUsc2Wqn3PigCLyaD1NVOCYyocdn5n6cchvbZiIwy9
zaexfK/r4FN2XXBwvPG1mgX6JcNvN4NTW/e21OpJmt5TUfJ3tk35sg6q3payh0PSaFlRGmfDdI/e
ZDM1jbUThXG2cpD2zBDPgOpx5jSg3l3xOnlNsyMEPN9CZFkxZtKHpRYfbRme2BJkTBqLCWxc7+28
/9HX3naul9dpCm+nJXuTw0IwKamAgLBu9sqt/ui1ulfwxhvD0J8FPuI+P7pV/y0z6wMpjDcrJciH
Mes+vIwbMIdx2a9ke/jx6NEVnjT6mGlk+ZkyXu3KfCQZZqdG624IWyvqy+okw+mHids+apKwvrWN
7gmJGCyvWd6TV/WYr/pikfQUdyNJ8GszXmbZnaVv3/co4qPa7H+G6CVdnZ9yOS83QkAi1yPDfD1v
U4MwiESPD6jt3pcw+MJ2Ph1ELo+eFkvse2xIfA09s9lfX4JVeij1z0zCRXvyvgh4lQmxLfphx+EL
WWR6X4p+PasB7kaHNDGg1dwZMtuvrBtJEXztF66HuxwDW3wsSC8qWr0+FtWhVZ3S47LKjyLIvjl1
ZZ8ts/oC/nFcWhgEDskNeux1a9fl65zYKF+ccU8j+qchVbExEKhFrUeB9mhOTrSI+tDyFmyS/tbH
HAFHYK+fvcPjmCJ9LQK0u1M1OMdhJnxLm148eKvY0NlwjbLhNO+qD8qzaKljcY2CoPjepsaO8FAz
EhzoMaFIZwQ7N4FvbLIGyaexXsV5pUVcqCkeJz8jCd196DJMa67bPqSjzcYfcJUD7+iH6RFj9SFY
4eX5//PG8fdBXzw1Rnfo4VtRs+2TzH4yGd3NObnN8vl11pN8KSiFLFKJpWa9FWH+IszxCsif1Gge
68bYp2t7gG06tCRNUHgIne0XJAV11d60pzO89aGVyykYenb7/KXAEOIFBbRzQhFf9WSTlA5kU5ys
Nt1Yo5Pe4M0+9Y21N1PnKDrjRWL6j+EMf8wOapJcr2JvOv1JLtU2scNHsciOdFO+4LzndeQrZ6tJ
Qor44sfF0t6TNhvcjZ6+A0c5Atm8I/z+jpqdzD6/oYMxl7epcIYbE64fAV/90apFnMPGxiJj+5tW
cWJkI+xhppZpk7VGeD9NVRONWQXZbXbelj3qdZ4ttDZkO0TphGxQyL58KBS0yDUXhI4usW978jRz
s7grSvMJGcs2yKARvY7MO/ns5i5taGH4OCQK3MLIx2hpzHi2NDhHuAfsRq/aO6e1cU4WbYbumG/x
DBkHAB60QIW9tR33qV95bh24K6tNNtrQZxgEZwemTfL5nD5IMZwAt9jCQSiRKYLNSLRq2Xhwq7La
a9Pf2VMJpl+7X+kTf++M8OTnzRa8iS9K6luxk1e3AlFRa4Z4ZTiu8q7Hd+Kf/GLdBlTEZlVzzIJw
m2CtdmbTuBjtbVvrm3K66l1RRF2LKCNcgZsckR/VHN+rVEdmQ1JtMwdMEz3FXcv4SgokSs7kratx
qq3dHirnXLMzUvx1z3kdVSg9JzeD0WWOL31hXLBjPF4Zs6Lytkv/WDRE7ujgxbTXzbgicuSCO2F7
HGy2NYxDBuz4BNvjIb+lIt4EK6xFGI3SJbV9XKcdK3jNDKE/A4Wgakme24lVPC0yb2ehgIlc+Jq4
M/VhrO0fVWkcVmv9GaC+KYacXofWK/hOy+svqIeon8fn1B8vicWf3mkm6MJ7RIZIdH4WbLvKBRNE
Z0DMp/4+6uo05dMXOoYvxSR3yIE3KNPeEKJ9WGEeu7JhWGk8gJmqjgdjug8Ssa3c/rxU+jIxcyCx
xMfovM6r7KFpUupo8rvRamMUOOdKO7dphizGLTk7XAmI0eZYQaiq3nqL+wGTf5e77S0yyjmycBZy
4hf9VQNwZJB4bepgZ9aM4kP9AZ52nL1yL4cU8lMm4ijldGOGnYmHFKjXNlgJ0Wq/JDBhPcQ3y1xv
RV4+X7KVLpagSp8Cs/wIcgePxmzuuqlbaHAwyzgX7qmn3mtn2YnYo6T+LCxEMO7YIVIYhuBoqQxo
1XI+nPkaCNsk065wgLirlFVwGZv21JQOl0VVKgbe+zpwCzZpOPl7xLUEqDgfmCbM+OpC8QotN4yk
TTx24UOZFS+VJDfgPWSNYpRNnSVc+91aFFOh+alpLb3N3PlYk4MDgjejMJ/KTpE/uDWCZl5wp/hp
i61mGFWV79agtJuNTfXPin/Lko+dwga5S4M6rc9OtuZqX8ALvqwlmd3cD9yDW8oQrecS01IZp0iY
FNYJ1/+JGHTk1ckJ27FyTfJ77ctp3OV57/4kOMR/rNdxetQmUXegksbM95zpyUd93nBGJIUzgHA2
xtptvaRtPiaREDSDQcpAGAoiwpuunPLb1GvgFpACvDA5h05M41mHYnNRy/uMvpTFMZFGsfNL2OEY
YZgDn+sE6Ys9k18b0f9FyEGPYs+LsemtmEc0WpddOGcVT0TjoMNFf7n63THDMmBF3HYxb4ccKZE1
VYGxn5e6/GJnTv8wBe16Z815ouLKYuaN/6Sa/j/p9r/+NNz+z6zbs/pMf0+7+fOf/EW7IfX5gyA4
TyDoIiceGuAftFvo/yEIYSFLB3qUzBoM83+zbrb5B+HBCA8IoPkz6wYS72/SjR9m2WSQQdQJ3+JH
/l9F3Vw9+f+Hnr2mqRPNTAUlCYDYmcXv4cxuhzaqZKs5jKXRXzKkN3aUI3eIMqFK9dcT8ksa0j/n
6vzKPf/5y64VyhxyQUBq5O/BZmllpLZtCX0oFe8lgy77g5HOyWbtMUxOjjH8p4qNf/ULybi5BnAS
PUOryK90YmYNNbtX2h4QsrNwh05q3JKFBTaISuF+9gAy/4lu/ZvS/OdP+KtB/M9PSP6mSZ0v9xUd
1G/8JTVIioqSgk841FeXIMoD0Naguu/GBDOJVFR82kPzHRXqf2qZv/7oX+4k0R34ocNr3LnDjfwt
XyJUhqwsU3NJM5GhA0zsHSfdf/ot/+154bfwwbia9p+JA79dUZBLZ15dfgv1Gf2J16v7yolt71pN
0PB/uJi/ksFczOvvIijjmupAKJv3m89fIuKt1n7Sh2mqt6wiXYQ17QkME+I1l4/QC3f//u79qw+H
s/8aY8EzGv6ebiOm1ljXBJWYHzKQSKXUAVjIQG3lfvv3vwlf6q/mdT4dIeH0mRNpStYV//vtUUlT
wAgvrEeQtGm82HlhfAyZX61xrvr1AayvwDwgfUHdK7qmuFEJhtbAx7KVOcZ3A5ful2oZ2+90z9dO
FBb5miC8phB9l1ph2mIUWwe8kjQ9y8ggZ1BFI8KtJ2V3oCUIZJnCHEtbT4nu5lsEvUxsg06X92mU
yxyhKyp6JnphPeS6y5i4UkM8geE4LAJ+IYgeTLTtR3VlwdYj7qz0xidyC3NZ6EArkC/YJYciE/5V
advBhGY0UjxYTPAooFsf7pSdNqc1ijUtNRwJFjmWgTqtlW2kGH/4W6sYw2jwTmo7u6xhan/ekUTd
52826e68OMnMgyZCDKnGYkN3et1X4LZrq+60b2DQiVXlNtPbwAiHn2xlG2Z7ytJwhPGlx7wEJPXK
bIN+J0w3BJDrjwA9e79dLftq6xE4SXB6TflQfFRZkbBduGND+yJWkmHGXVL6/s1kXl0jZgYMd8O8
q7qdQBWcElxqG8+6kA5G06YcICIoonR2laqHe5tridlzTZIehV6P3tXNGlyvtNu2XzRs3qDQ2mFu
qrgmhb3u0r4gst4Lu6o8G/ZSTjtaZFYc+sg+8RW6jQVQQKr8FNO+fOXR5yIjxcCsvGZLPYn2Yhx2
JkJAM2nNJ7MSFF+kAd6XyA3Rv1MtYebDuz1b6Qv9E/7wCgVqNztfiZmdvVl0F0EaVONZ6dINLkMp
yAzLlcakVqHuhtsupwolpqcIwwQxNJevuAs0oqmFNpb0xA927kdUnOmmJBlk2dQlSaFxm6t5fQix
KLsvCxPUuMGlXYxbxHN5eUZsv/jbYCgs+ICOQTP8YmGVIFtBt2IMb9RkgnMHiWpkvLoIJvaoQhWS
Dhle7ZlzKJPbrhQUfjdSuPCPalYwhqqQLQWWypqLDmtURUkd/VYpepEwgZiLTF02aWwb48oV91IG
2Fwh7r9pE1LYXiEs0Kqa2g5vB9ZPnl1jWdvHgkaa7l4sPJ4EN7jVS9ukON5KXRKHMKTTJLZ90Qxv
FIuE3saqbFQATpW36i1QTn5p5k5DrhTSrw4EShjqcfQTc93MfD3KWOAmdo5OKcRFAZE2cIZtp3cp
qY4FIB/T9jNPe/iS9Dh1oiY3+5c6hRveEuNJtCaCNCIukOAmHdRSRouNv4f7Vt91QMQnaVMciLdd
6/vFWTp+Bo7HmbsihdVu9eB5ePEAlhqMCP1sSTQmdL5BiMMnWvNBIMa+art9qkdxLEPm2SMs5s4Z
IHQ2Y+Ist9g4M1Tido4Et+2rqURbbxnZQVpTboP743aKM8gjycZV+kMsqF8bbgUSOidyMe38WHo1
w+6NRhdbbZB9rUzsQHRc+q3EhFZKvefbPtw3bLj1LsVO9q0C/ftqZphQN3NQL9SL2NCl2KbQ0W86
lLMcbNmVOM/tbnhojIyeTwuE/4dbE6e2R2SxvjUqK4eTB1iK1RWrQ7VJrCU9LfnUNihD6qmNsCyt
3Q7yO3gIylnZQMcLtCQpSMN9R94E1aV5YvpbYa7TGIFdsJQvfN4pLjopjiQjp1CsYOsQjgZRmHEq
ZI6DjXeTuPiVVghxKyVfYLXmp6ZV0t5TRtcWu+seZNxWJIvS4DaG7Z0KewBvjwD8q7dlhofBk5q+
kYCZeHFtp9Y3b0jaz3FtsdWYNRrWHT4i/TQwMjnR6CvCAFZ8vxVuJy9sLgmRs9vZLnHSCEMhMPXH
pQMtDZzmmF7Lqva4f8N80y2QsxFQlTgSdMLnqMd+QNDR+84na5PKeRwqW1HNaGI7yhocL9Ha4MKO
kWs4l9aeSKEY7WK9QWGLyweL4/ySGln5Y83q4ivxBhjKnH7+wObR7Hn3le+0tq/v5DBcC3zYgbAj
FWlwvWdIgyLkQ+58FLVXOHj6B0gM27C42/hl1G6kwHo86H4yfmLEC+6YvZMuTv05/XDrMvi4VpQ8
94R4AyrVGitJjWIYtlPmQlwFKP03ko6lwifqJQAVSMwfUoNNk0tZCw09qLMftlX1BAQEycCVq7vm
NZWJa0aBCtyntZuaL4uZ0GbX15sBwG+7jhKnkZWJ9ivtmfkNTYs7QqwsoPC6Q/dUNsFLU+n82Sjc
6lxOc2wV1UfTzTu7L9KNLBWUaA8EW6baeDPb0HvrVxcuthkuBooCSJwp726w2RKuEmTzZrBzAuba
aoUAmQkRuemNZtq2xlA+4gNaz5jmLrZdD5uys+Gtaf5woxDG6z7VXn9wi7UA1jDCGOGtvwtdQ7yh
eN5OQj02AdoRnCBhsMWG4P7Ui53d9dIqT1dww43LsCDowafxZ1jDEuMYZeKlmb/wUEABe6IMnqkA
8Dfm4j6U4TScHKBLJyaH4ZzV3pmPkJxEm15P3NX/AKd1L3ic+Jkg687JIEACtXGtBpjQYmh/6Dmw
vxlG7vywB9uSO38ZA95n81s6+T+zehxPTriK+w6h06H0x2rj8Ab54S4IejdTly1h7M1tUmKsbDGo
NEOLu7Dy8Cb3CwrA0eitN4oQzNvsGoTitm5/MsCB6b2YVhxAQ28ZhyL0u+0qXJI1U9dcnkU/rmqv
+Cb+SIuhzil0D70Hn+tyS0C892jO6luJ852DxUn6cwmdf2nwaa33bdOGN04NZmITkH4lbXsb3qBY
xK1umcZ5HyXpKTTzZCtTS1aHCUrVgtwo12AHX4eeqNW2U0Os9NlwdswaBG1wsNTs+ykrGD8at+Eb
HCicymqw6Q6r1odmTPmiFulUWjsITCKgVlB/6v+GxRshphFsxDkcCfo+6ne8TZj7d26b5mXMiOW+
N2SrRhjE6/HGqebhvcmzLvhgCGrfgppgj6tOxMKk1NTtoctReO/QqM04AK2kjoN8bMeHxNOA9OW6
Ftmdr/Ej7clmBHU3nHEYP6wWtOq7gvgQx6UR8zt66rJ+x504nGZtWV2M29JKIz83FbansF9nlDNJ
5kWSCXuHB65/QvHgRwn9ZfDVws79PQEMTF2TWabvgdVAOOQ2Pp3YFUY4b2TPh4oBfssP2Yh2jSaG
k0054iOJdW3rnyVe7kuGgv3ErNM8ikG11qPhEqUVgYgXP+eELHz0+0pg4OeQxGlaZ+U98Tzhu43T
JdmIpmrepCzrLaCmAvLKneGlddnFr0YAFp/ODEsjzse5ZPaeegShJK//F3tn0ly3bq3t/3LnTBFs
wcGd7I7aaizJsi3LE5Zb9j0JNr/+e3iSm3M2JWuXPP6qkgxyEmEDBBYW1nobgHGSzQWPKGsgmagg
ib9bQvT3NSIrFx7oTGp2i/ZxQL/8KkDRcmPyxtsWQZBy/PNafUqtZPreDhIUQZm52bWu9cHtXBkp
EdDy+NR0SIMRx/qAlFD0cZB8xasB9wc465SpvEkkC7Bd+wCGL4TeKiNi4khztLjNgjztfA0q22dO
LNluk3f949hpUE7Rg/gKnIBHQt82wV0ZCOKKPj/YyPiQx8Y96BVPCfCBWg1mHgFeb5O6QfVxkn1N
W61QxSENrP6qcxpvK+AqtdTUh+FiKsXgx2Y0HnNEbe5nXu0caSfEewcCnq5RnIxjJ7hy0uQxRXF4
4xnJ9KmOVbMheqbXfUyiiQwaxVywxGozgBr+qKFYBN6W7MJ1Z6jWoifBHqMWhQNjcD7RebzPuc4O
3mDAu3Kb+hfCWrRQRt4/F70g5S3A5W56EXWPOTo3H8058+nZ1PSIyyd8T64AuBW3FDiPCVwILCNy
4ji8a83rrisehzvHSa/CQFi/slQ/ihgCDcUFPwh49GVQpzV8nu1Q3BYztH76tgtxNnxMCwCIZYc4
AHI7izyCfvCQUrBR1nmnde0hGPHcoSGewIIKgSjDsXWM/BOZurVTmsC1wowOoZzQ35HBQU/0u7kn
AKEDW5IEDcnXGoXtjXDzKzu1PojejT5GCrkPtD7R/LAA6oYe2T9JV32MDXk36cRr+BS0HWYYYNC+
C+9TryZ7U4Rk19hY3UZNesU90W7quB0vaoN6ekh6f1NQRNtDGZqAiZjdFlnWFPzLSPe0E8hV1RGt
MRd0cGMPiJCkDzVpF75y0aVsIr5LD41EDYNxYUEj2VRm/cksDEix/H+DLGg3g9sUB/AhIyoo5kMb
cbATbEb4GbmYnzy3fofeAE83uIXf+fPTXmRtuYN/km2spvopdPqJbdDfzW3rdVvsW68b1zvkdPC3
tVGOJIetd5l6jAlXItiMZfRtoSAe0W+Ar6Mv6lDUodE8kkADJrC26Ezf68XwAKqiOYyuezNJ0d10
WWQ+dNk4tls8QrSjVRnBvm9S/UNGVQM0TWYD1sqR5LD2Wm8e9R6dlR26dBHtC54jnHHdAlMYd8Nj
nM9AVMA9RY85OlREmCwMN4Fn0svvMsS74AUPpEUIy1XzNynSn7qVoz6htS39RnQaNx5p/6R1zkYG
wQHoC4/FVtZfes9Ob2j+F7s5Vu2hN9N9Ugf2Ies8jJtSbYIH8imdoZwVCjhGPHp7KzZojrkTjzio
Clsslm4RsADSjvTkjZtp+XUgDGPXUGHYAw7WfppcDqAUh+rd7Oa/OGrXUCjfwz7rtuR0N6IgjRX1
EfrakeLgA6/vD2jwu9demX/E3gDElFlR8O9ibxP2tuAJQlWw0h5R44PGiuBC3utlsg/SGHidNvCM
rszHpA/SLdHsV5hhEF1K78Abw6CNIr3bQKvLBzEYGRJWXolGEeck7DP4SYWidRWA9DXT5r1To+hA
hAKjLfKh/LEYX9+5vSKTC7VHZUXBVaa6+gO0JR0yf3iBWA2BsW4UMODQKu5Ho4P/xIMVUYXwIW3L
hzpKzU+aF330HJCdhRLmpVuPV3bPZQ2JSgKiaeU9zdziiYpR8b1Io2OICsW7rAaYRh9lAbyjkqiF
7/ss/FLOKcJWosT7oAu4ct1efBFB7n0ujcQFHmqO2RfGODZFikJB2+vfWxotSEYBjNs0cL0v2LHo
ocQztGBgnQduZIsSFHL/H9M4V8dC9MW3VLdz88bpQCTt2a6BR30gkO4ui7AiMJ1ZYFObp8YGHxXA
dVClSaXS4VZ0aXtvgadI0cZrqm0gZf7FTvhTY1/bF4iwpPe9SvIb8n657ejJ991CmQV01X2jHea8
E17nsKhJ8SErvd6B0NdkfhAuReKJhP+2ottOU5DaOMiX1mBOoxtMe2ry4hB6Aw1+xxy/u8OkSKqB
c2wK17ksjAbZ28rEwznTgVG0SddeTpnSAau3yfCoasDyG/I0+64GeQVptY/yu3SeHkKKcHRzHTQm
UhKJLb6CId2tDBQuIkM5RDTa2LtoKjzaoWEY54ia4eS515sSjG2RR4umnn7flSPFNeQF8o/U2eyn
XHSISOcz4hA6kPlfYhpmgPxT/0CJZbDBPtP23cKJ6Q/cbHWB+kote9AiQCEvws7Q1ZVV1d1XhKLK
p1zvJhR8ofDcm+DPBft3ztMt7Wfw1aWBo/Ju9tro2i3DvtlWWtr1GzXV+nuFCFOAxkppz5f2UnYF
pRHq8V5PcnQ3C7AvwD1BHXG5jR6ts9mp3C0gNssgYEtLbXRgYBTQSF6rjVaEGcocaYHgyxwYLvIO
VPU3Ud+iZcBDLBEbGgHJ9RwUTranmdZ5uyntCu+KTne2nIk8P0KdttTBtt022lhV3PwaOy/hhMRD
6/gFclkRRN/B4A070tXW4MvdViMuXlhjK3RlMmD8n422ib7QsiSfFMlUZBsjyEeKszy+Ql4xRv4+
LhXIYkPReya7DGnxdpJCFYwbaJagVWpcebQqQKHEKSi372yEaZ7KPGls9vswPmqBg2+i1cXzfVux
rbhwvazctLbq0J8xbA3samEjZRNpSeQcUglh+gDSPp8PZtynCDIoeItbEJpkKS0oqzvTyufvC6cQ
JmYVyewYDxUWJbodpX7mjhOCSDJNbqY0CMQeOJT9BWeZQduGjTtnR8q4gLLjqDFq4AKtjujJBFgX
7hHY073UlWnyT93q29TaFfIfI/SYkJV2ATNFxBizClJkFtuq+5bGAbUomWIrNaNt6O0spye7GXVE
8lgNG3xvgClWsMkCYsVmgfnJHZjl2eDhEUw1ZCOwTnaey4HMu6ZGw48AUe8OmXtbop6VL2qAYIOZ
Nc1dzaRu+JFSYnM/oLmksSOoWLN142o6uHMC85oiekUNmALExhFm/1irxhnZ0GioLOlHOQMbasZw
G+c1uoWYTLcxIiCD9tGZirjg8ZMm86Zs8/kztM+x2PCKR8RKJ4B/n+UIYjJrOuO2oh7wk0NnaRuA
dVlNgd1A7bBvmmmHaeHCCcgtVFe7oek+aIFlXZaGEtc5yD5ubg0h180MROmxbhr3qmgtO6NQXg7H
ysnLLx71v21QAe+a4haFpBr10e1AXcSFjVtNT85gVxeh09ETwmEzEgiNlgBTJ77cAjt1qTehgNm/
gz3dae+wqJirzTgsJSmUQhx7T9ZGidbOSsDQOirjxk44cv5mmkZ0Qz0s+FG1leGQw5ULOaoOYRFk
ouPlMqE0NW4AIk5PtjTVN9QTkMIQYyG5xtsZYH03L32FFHYcEJ1SyWbTYc6CVJyuobKpuFr1A5YY
QuwrL3O/kyHCXNI7N793SLKqLfVTkHdp4Q3vHb1EvDK3auUQah00Jk1XlRcTXT82JVSybCtDDxgn
8FzduXOWmOUHKRjdbRSnPJXrKE+CrYloCxoC3ogKayvQBgKt66RAS3QteeybxMgvIbQmnzPKuu9r
x0J/wapt49amxqw2QVgpjg1ug9BYsrkhUw3Qw4Xd3NO0T3sXfMc4de13zxzBfAHWY1ykVRBYRkcG
dgVEogRtQy0uL0pcAsTeM9VcbtvAia+50ski+75OQcgN3C+ghvL5Z2u7Xb9rDJHxPoxRA78YVCIW
RWrjl1t1VrExxND3P90eSMSxiUYbb0Avdi+0dPDmHbve5imfjP2vJmvr/qAKRMC24zQTvjJTr++A
o+mfqQT33zjZAUibKbV/dAnWBMTvpl8UJKY4vOVZFd8ko4RA5XEBEbZSUXyQhVZ+huM0g1BAQqSh
raDnPyhnB8i6wOYQJHltepXiK4YmT5+SKFF7yZ1NWLhsENXn5W2ZSRMQEPJw/NDendpNoVfjN8cd
oVjmcYXEVEenvdqGlpjfF+QWyc7IRqB/QNxQPBIBmHiCVlr/Ss2k+xQFYfMxlRYUnFqPbOqHRuR8
KGMIWduYY/7YJLHAJXJw4hhxSQ1VgU5Rytu4VRU+ZYbLPYckAiUEdOUsSHZGaN/aScjOq5qkJZLl
WY+qVTPLJ+TMre9abRbJDms0YM4gtgHAcoujctegXYESm6da0wdQ7MBysYLFe9wKv2bJZEMXmnVx
7dA1C3w3qeSRCUGEq2xT/TRB0TyEAG8xB6e//ZOcTungS7I435STRGGaN8i1Qymm2FQFCj87W4Ea
33jS1osLEpGQon4VwjeS9aIEJAfhuwPwlc0gNNMgQS0RP65LXXtEYTcUOxofi4bS0v/xDZRiEcoV
pUMnAZ0gwRUp03i30EHMndb1HNy4qFpQ0xPY860pNfTeOrMsso/zYDWfEbGzv7O7ignR5a55LHjL
vIcSx00zIMnN4ZPVcDXq8djsIpeeIsyndHQu7dokFcuDML9tOknAQc1NzNQkJQWnMURlDbGfXM/u
YjkudRXVwQrqovqzGrolMR+NAXkPAdp100SALinxjN2jlbg6dQvBo+8Oa0Zt+JpWdfiJsiAL4QDQ
mdCYsLzvIboLyQNkNJlwsyK1uhkaQx/2yhOS5lIrGuMA/km1AEBd+GRum5nmoVZBDQUYAV5j01jw
TtgEJjwu2bTWE8/DUdsV6aScm6iORYFTWzzG+AHR3qwOOUDtCthONpFpOFQoSboTJtlkNa7C05Qo
cyMUr6NbsNDtNzQqM9hL8Hw/006oy0PT4biD16GpakpP3GVHLonJZZ9nhnPJu7iwqcYwLI8F7hC6
Heac7zt2xxfEwKoZuJm5vFnakBZlbbSkT3FtDJiI23MIyW8IQbdHFFtJl22jvJuwM1GUQ0XQ7cN8
zD4MtXA/o087OAcgkbz46AfTnWA16+Kit2T3iGbMUF6nxtDLfWGUkEanqizyXWg3qthQ0lT2bk4I
pEdeokawmxeSKGIVDezLfJBjeRug+vejMxWordxBQO7QuqqNDyhba0+OEcnxYBkWqRo11wSCbtRO
2gFc3fgtykrrUXARauSQjRO+pwHAOccg0vU+uAAFyPJHgzwBf4f5NtcnRTFbIppC4DCR8s079Dy2
yCtZ0Cs6OMcgrRvriIBgfInJpJg2Brv7Mog8VF8NA5EimiP2x0bWSXUoUKiFkwTfoV4eh3q26Tuv
SDa1PSC2R/dV5zoK7eiqqaI2uWV5bbE1OwrD6C263gY3APElryOZwn8bqUeUY2N+JfnE7UFCSmGp
Qw3xZH1UyV092FQIg9Dj4Tz2U0hPW1pTBZ3MCAgo9FmP5ADtvPUECSJyQG2AMXfoZIjuNI6x6Jho
444ZVdfQBmrJZkzSh5A7BLGafKAwQ7cYUGZNoVwcGk+g8gMb10GgI3bem14VSsD+WfNRaYkV7Oq5
Nb6HEcUXXvtzcXgdZfEM/gOsgmeQ6eL2YhrSXIFV7IUi01clr7V+sJ8cvZ8e07obH5Fsp8EZ60l4
BuAEKusUg+MZjsny86A2XIsu+CneKKdh1WCE0F1Ygei/RnrXRfSukUis4JCDirpWUo0xa8vTx48L
+MrkVlmunZn3MxwLP8PSMYpwdJ5TmJGc/gxzMXWj2d5f6JVQH9jlKDL2st5TxztnHfsMdeSZAqsk
hkJKBBHs5af8wxEjX9wMyS66Cxd7dygIiKrdU/t7mw8UYBmGoUDgUR/nWeauvdudusy1QejdhTK4
ozDzyjYh8GWebEHl408RnTHceL6CjIcgBmA9El2wOqfTIsx2NFLj7kLvCsTsA8OAmbeovNeB9en1
TSoWGNMJcIu5GSRXzBGkk7GeG/rrLt6PU3eReqkN+H/S/WFEKbgG0MWIgxfsqaDBsJrsiTK8Pe8M
odrLxqjch9d/yvPzwi+xMIAy+T1kv6uPidCSPdIF7i/QtjjqdvkzKoenIIvDQ6WfsRx+ad/gvout
qgm4y5ArGRr6pnPohrKDlB0kF2NQ2RcaZP4zHtwvjeIKz7EwageGKVafsUFU3+6SpqMYBXyKk9Zf
uYVozszlpWVz/0Le2a4B0HC1bFGSkPj0UXcxjYEZ+E3qae3d5FGgvQopz8Gvtge6va9/q/UOBbWJ
Toq1zA47K/bq6Q51sI/W2mrUfd403S/XdhxkuiDGIyoxacHT64MJc7VHl9FAnOqENHReEGk5HU0i
ltJICQORrl/+FSX7mMsd24R9J3X96KGUjeOIbnw02tb+DnacbC53zIugSJN9YY7VtUH++P7Mj1of
nL9+FGkqwRYPQ9tbfV2pg3ekHjP64SSdbZs1zYOpUsr8xowiYQ5SpoosdWuVAEFgadiHrsBVrJ/i
c0f4hW8B53gJtURcuo6reGvPc+LacTv7NqoEvkCn6leO9OO9jifE3euTXu9o5oxbJhKChAxLMPXT
DzFObjGAcZt9SYtjW7a9ccwkIvavj/LShPjQWCwRAHVsgE5HGTpaNKh5jX7s6JQjlYoluRcuBqE/
8T6IzgA9XxpuGYzw7lrAL1fDpcYMHlGoyZ+DGKDeFAJkM+cbGbq1//rEXlg+x3FRSDMBl4J8Xo7y
P64rbIcLzZ31DulBBaDF1KkDiHw8vD7KC/PBzZNDyV3lAfxeBTf8JwuwLqrzob4OvxoH2rYX6uMP
B2GaM0v30oQ8l7BjEgVcd23dbg4DXTKISzC4dHwXyvmzmZfl/vX5vDCIqwOv0a3FP89eA3GxYSlI
YbzWr+fqZxIX3n6yunP+eC8Nglg1AiE6GZvUVyHG7jAviRBR81H+o55uWdFlkXnNxdunYgg0JDg7
oKSN1QZAjGAI3B7OIeC4ZIfJQXEpKI68fQNI8A0u3t2OYJhVZMq4vysN2pvf4qx8H4scGlNrONp1
AnhAndkCy0/+Z/5ASJCmRJrLcAzw0s9MyQrsGMy4GX2yeUQ7akCI+s5Y6EaXIZIgD3h2FMOZK++F
j8XjhVuHQ2S5bPXTc8TuThuwJyPyPM70TkT54CeTJfMzU3tpGGTAhMPlTXa0dqme4zKn8ksvV4F6
r+8rOlDOQbV6ob8R+b2sIf82BBpmbPA1eL5EPET1mKn6rjOqL4Nudz8Ez8PvMUrj//aE/i0J4nlw
ELZtmbA6hKnjMbra51S4qQRSEUU+wDZ905z0rSq6Cq1aSlRv3ey8RKQkplp4Xur26rKovWBUdMQ8
38NqFKkaILSZF5U/Xx/l+YQMZOGoZ5vwHciWV0cKT6K2qF2kdYJeT/wcxzWEuh1nm1p5+/gnQxEk
CHnY8OmrwIqn0ZxWgS18S6v6nRfnNImHVO1cE33H14dajujpqWJW7hLvaLY5lH1OdzjVCwy7rET4
pUfxt1eiH3ceKu1fmwgg+l6VHf4YgBfgN6ZnosfzXc8jgNPscsOTiJuroQHQO0lgBMJvzCR7wHJo
on6lG2+OhGAsuQi95d1GsWy1D2l76vYoQtfPqQRdFLMbXBtGc47y88JcloAOzeivcdajWKMDdCKL
GMUOIGXDrdvrMAnenBVx/YHVskgEyVD1VQIBvpTPNeouK4Zc1laH7jdhoYGZx5ld8Xyvm8gngmcj
deBK1Fd7HVBv1tKW1dFj8pJdM1npzhpNFz5KWrz5+3BxULgwHNtcrsV1iB1K5RbWZC+9XzQhrLg4
6L0+vTnCWuBt4dgQIFwDvvrpNqf9XtmeaGzfWlqT4dSB7IhM48yyPd8F0KEQl/QMY9lp7ur7CD0H
bud1tt+LZNjzbvkRRIm+e/3EPv82VFx0iHaWwFZW6qtLV0vpjKM2ZvugVrvb0CzktYnRBS+RDBGL
18d6YUIWbWceRIQ9jujq4xRjXNGRcS1fX2CgW4fMJd41pqnevLEtG6lO9rSgNMAtf/p5YhUgfZsN
lm/k07SZXRsgF0DTM59n+SunsY7EDowJlRyXdp2zuifMMO8ph1TMZpL2VYt8DrVqtFBo6BUXpT7q
Z8Z7YfVsgqqhO0s6ycvtdFZm01gQVXTL17glYenIRXUe6ezXv9HzWdnU4hyTEjIGtcb6EUNY4/7z
EkCdTVHGxwH7sWILAidAfAhFb7UHetqlZ15Oy08/XUrKbba1IKOJEeQUp1PLjV5JOvA2+gC9aN5j
79BTyO97F5vBBLzJRoZNW8JQNuG0SYrq1l0+l6o9M/fli61/BgkaUq50caAjrr5onzkSyE5l+7nT
tJfgtcStrZXBYUrH8d4SakSurX77vUUhAtYJhxxVWCpap3NHAJG+aprZfgINcWuDR98KtOn2r3/W
RYt2NTfpmIREqnNU6LBfPR1mLloNrX699eNmALjZuHY1HoAQLxQftOTeybZM5VaLrcBazDPK2Qfk
gONYIzVxdFwFhsYpKqPa4tCmml2pl/WE/oY7ovSfj92nrovHcTunloPfrrmQZlCPLXCwdBMIG8qe
HXUUFGDP2Ro//2YwArm8+Bf1VF7Cp/NKO/SQEmV1EALbZge34CrMyahHd9KPPL3ltg+n+Ewy+vyM
MKaNRDM3AIRVaxX+Uc+pnQomp++h8PieXB6xc33yvopcqh+y6c0z74YXxiNJ5LNRJ6Ei92y8ck4i
Y9Jav+fNv+uhhx0UBib7SbftSwmG8uH1zfL8TuAiYIZMjsocDdLTNY1HK0+zzELvoknyI4jxaZOB
TwZXGZwryD2fGjRj7h9Se1dAxV3tflJ6aKJaxrasm+5XVqDmASExfBeQH+3i0LHenB9QNyar4qIT
jkU943RqvatoAgd648el7lzCeXF8xw7Dc7WZ57HaQ7TbJK13PZ2mxmpaGbX8OY6Hxre7MXscIdXg
BRkmZ8Lms1Ecg+eDEKQiXN1s/9PJZBU2mAbAbV9vyxCRdZwjkE1yjm/cDYxCyovAtANHmg7J6Sgw
cpbmb6t8uqjZBSS56MKTMUiaTDn+60O9NCHaFcQBHq8O/IfTobI5bBwRGajqBrbxMc1d/ajVebl7
+yiORd5reXLJ5dd7oAUmC8tT+ShqVXAlFRoldd6c03B/aTK0dyhuCl4KxKbTyYBo6d1Kk70PDAhr
6TCGF4Lp7RuL9TwSTJenN5WqRSRArPaAKtN+RMUVDdkQCe0uqBViQqAc3r5kLo8Ei3EMy1pHBDiW
WFpYXg9ovgwfgOuHmw5BsG9vH4VtbJO28XGIQKcrNlkTaEnw4xSDUcFE3K01bsN4zA5vHma54e0l
w7EtKlqnwwSzRlY3ot081eFYXhZF7ozXYeyiGPrmgVCJIAbwIqXCtO6kll0wC5CJmHibMrzRAPAc
ktEdz2S7S4Z+krVQxaftRnUOiCmRYH0+8UfrZV72vkbGnRxCM8LUJ8qLqrgZw9K4y0JduTdDq1D6
MlK7Ct9+aJfXPnUm6CC25ayWs1CwkdDD7fwef/V3hg07scSV50wC81c5ez1NoGco3LMRl3v39KvB
oR5HZ2KaZWYml0ZoxZ/SQhP9YY6a6D4yRpqbtow+l6hH7Bu81/d2Gntn1npZy9WPoHaPCAH1M5Ps
fnWmlcIlPkdpzbeRqH0XtS267vYQHPHoXOhEsh7uXEgvw/b1jfTsQqZTTEmKnJT6DZfk6mAw74CT
6SmkxFV4jR1rtdNtpd10UJf+YCh0TXje8lHBgqxeGXbuSUhFuvIjm/4VSJeh/T7BY71u8zA7l/u+
tJxUKVHcX3aOtFbLieJ5RYtJIBTnyeQCuerwumgmRAqMTmBsGtd86FbPfry+mi8EZrYRpbClTCS4
P093kgTXSetcKcqWubhPgn7YFxivvj0wL49qfDzI7qlMrRbSTcPRtJtw8Lt0AHeERBvKgLCCX5/L
8uXXG5LjwBVDhriEzdO5cBb6OG2QyHbGerogU5CLUHtjYDKAV3i4K7Qi/vX6kC8tH+gdnYIESiOc
+tMhEbyv4RLNytfrIP1Ix9LYwTRwPv/JKGTZDMDbei1C09FuQO+AS3qCa3z0ZqtGQjELz0SVl+fy
9yiroBLnTWFCDFN+hZU7pH8AP/1geLu3zsXUETKyl9BF02G9FUYgSWAw496n21ru5wpF+lT0xplR
ngcJmqhsBZINfAcplJ9+l4zbwWhqU/mNF2IkXMndVKBkkIZ4XLx5PoxEbZzKFP3ONeKhwuu6xn6b
b9NFKZTavjvq4CIuXh9lWfvTrY3TMqfH4A7VOaur4JA1k40bRorUyzg7FhDPhuo1hFhMvaA4Fp9l
oN8FuQogaGTl8AdTpNWwfC+eJVw6p4sp89wSQUSO4Lawp0MNpYZ+Gqoz2+8ZigU1IDLdv4dZBfZk
MmgO2qHyJVRqGpHJBKmM6k6f41UYhom9z1OvASfZ4Ug8zxEMGoDFM+oZT68v9vODwLOI5zcBC2gS
2dHpfOMmZPPGQe+nAUaO8M6te08rnY+vj/I83jMKtDPeRSSTND9OR0GXzmv0dOp96jmIvBmlhsLB
VMvhidtlvErQspb7xga8fObefmF6dP8dC29wum/sqdOB26bIO2n2na+GsL51ukDDtB71ydentyzS
asfi7UvIJ/AT8devvgHLplwv2yUTwowgieDlZCOSluBbmzM756Wh6GiA0aNyRgNpddi7bLYGlRL3
UbCCr6B1OQVisP+NEvKt1Q7qRvQrQRuxhODzVucQf2nVU3NTfheFN3EK0B5Rv58lqSbSY8aZeb3w
oSjegzUg1bFAOS3//B9QgwHIJKUbo/fHtKwOGSKTPZT8qP30+pd6IbbQrySTWt4ZlIlX5w4yV4IS
IW+zaTZQAkiidg+C1tlZSrMeowlDApQZ1KXWF/GZnukLE7QdKSUVY4ortGlPJ0il3Sk8KAU+Yh3V
XuXF9GQmCbJOr0/whf3BmxDwJstIq239lMqyGRwcSm4+HP8JyV0NRPXegHld70p4PV9eH21ZrtXG
p9cHLo3Q8dfZPp2UnTeewmRd+W2IYzNGp029dd16Qmz1L6T8qGI02d86JkXwpQ9HzKIfvMbCFUab
aB4NTR9bwmFDsafxA03+KMd2uLTG9D86jb9tQD//buTDACDQcQPtB3TkdIoRdvdNXVNnjOyKatXs
lpcltavd65N64ZVj846mVWaR6dPqXg2DJOrY6Gi1+p5MfdTOvuoj3iWIHPwMQwdFzvib5SnoiDz5
Fir6m59yy+hUUpedAwZnNbqtaeFAjkJ8hgP5q/GM9hoVpunx9Um+tJQ0ow20GllNc42+QcwJyoXi
CCQ0bLdOl4x7LEC7/dtHcZYeBvkQRe91K7pou7JtkCrypWaGV4hKeBfZIM7ExmVBTjc+h5k8CJk9
Kpi0TU53xdB4cdIVeeODGIjw5SntHy0mCAekVJP71+fz/IwtQ/FqIX/k86zLSXGnZ7ab9I1fzE3c
Yn855h9cWenmhW0o931eN9XX10d8cXIecZKU1aTyvNoNcauPaKNOjR9WbvLg4bFhQC7op2oHCaLt
zmz9F0YjfNDXklTxqc6uRhNQeHGIblu/QZ11P+oTniVJOW2Qck3efE/TtSWro33Lv0h4Tr9ahWCF
RHyu8ZOut0DrieQjmNDx2AVhfWZWzzMewGzc0C7dVc7Vuofb101Q4Gfe+ooWSrVt8qJr7kRq9Fh9
Vdhn3Rajof8YMD2az4CxXwgllAVpguI/SBWfBPJ0lnUtkjq0SLaEWzV3ul7310Oys7VPscJKDBKU
g+VEgFtZi1R9ooVvfv8yvGSBGXpJLJcr+B83uREJAwM4VK+QE432UxvofhwlZy6e55tmGcSRkEmI
8GTrp4N09Oaj1umR3ojoEuKlgoxQ4sGprs/1RZ8HLUaiLoLyK/+JluzpSEIOUNSdGREv5LIOYUut
vV6Us9965KhMUAzh+QaExl7X8qBVmnlakf5MBsL6yltoiknrbb1EJWdC1wsTAgFML4SyseSBvfzz
f3yfxtRao3a5PwFWpV/iuLcx9cFb668J/X954//56/Xye3njY/EjJt7+LLq4m44//vff//t/axuj
YMzjh14v8QdgLRDe/9M2duS/wL8KT3JwdQLhEpr+I25s2v9a4OTAgujLkfYv/+g/4sbOv5bKr+kB
NqXUjP7xm8SNTzeGRiUXcKJtruFALbaaJRVT5wKSs2fftupN3ar/+7vP6kWeESunzUYXXhxKjFCx
p+kxMpzxTLx7+WdDBzrdx4mrpdMwFu4+AlvZvB+cWQ8/YPtY/nr9aJ7ev3///CXC/+OcePmcyj4N
nL2HqBUCXwLUI+KGCbxfDjLCz5ZZd8Hh9cF+N5nlR/xjsJYOXDKEeAeMrSnNDfdy2MBHdeSZuHl6
Lf09mdWd4Hq1XiXe5Ox7gCs3QgxW/jCgTeRcTxIehA/M20HLaaqr9382oVWUqaReKXcZUKHsNl6i
NRf0Wwtdhfjfgea3+flSdfw7E/t7RqsMTCKlpHe9ae/R7HOHS2cyySmrtDWia8i2iXEj+rRPueQW
tzZ8B1HvPehFpM5BpFfX7d8/wDj9ZNhwt6ndTvYewBluYCCcfVydfuEnVg8p9o14+1A6crXrErZn
uu8NFJwKPLqkkb/pxv37F6zSmSyccgWjmCXgxbk1mxJiyxBf/NkHXL3+S07qIOF14Tjbup+RwcTg
RPXJm17F//3p624Ddjex02L1vsd9Lf5J7aS8Ru4cgdU/+vFyFRsoL9kVghw2Jj2u+iSG2lpcKN0/
izzrd0yTDUlVGbW970oUsPf6qAGMcaqydP/w56+igYHynURcavFgsvpki4baCP2i5ijt/mx9VuEA
8TYNo1LMcwrkTZ27NsZU/FPeddqvP/v7q9PfSrCXw2hLfy5Fvse3VcMuE1WmtzWt/t4+q8PvlamV
9Qao8BIhyfwwIKGk9tkwiXiHzyxOqa9PY1mOF2LMutRgWiUc6Upz/a7rje4C++FC3+OamY37CjWw
8c+O2rqmV5eqDswxlz4CgvOHtJmiWwSSvA9/NonVQR7SUQog+p5vaGO8x8PRNa95HpT1Y2rLdDyz
VMuXfWGp3FVzKJKYS0u3kn6D+PZRQ0Xp1gsFgouvT+J3f359oIN40lkcx+/Rt0BvPRmtJwcRmjOX
ye/+/Oqu75Vb0mdzHF8hDP+hy8J8b/WLwMif/frVee5js0DPIZG+1aqUb4ChEdR5BOzmPxxgdZ6h
UNq1h48fFWcUd46VsAuUKhN3Ht5UT//vgVs/GlxjMluhjY6P/kv8yZVte4f/d30OX70sxEu7Z3We
c0/hptQv6HrEVIL3mBHW/SezRlDostMiz72fwtI8h2/63cdeXdz0kwBkQv+gRIpc1EU3m/hoRujB
6392nt3VvTzGE/q/RgOUtg0ra3H6VhIdK6s5dzcvu/6l5Vod6SlMQj0f2E91MFXNLgkpht3l2qxw
ZerQDwV0ZEzF5yyX5pe+AI55fH0f/y7nWbNxENkN3HIeiLuZzKrLSGsXVYc59UjrJOq4VrcpOkxf
t3HkVPmBBl6IUJk1mOWDgt7Z/9kCr1//U+CA5MGeGcNNrd9hjYuVHC4LZw7Tqkn3382+BnjbqhtR
64AIhBb50rcVger2AD/mDOC16U63YZuXvyrNGoApz7Kw341U/Ysb2hsy+SwRwbXP/JTfbFVnFThk
kdhgbGLLr1zKYVvkl35W4zi8jfn090RXYSNDjkBMI5jvBmFrP+wEbtghkKUfr2+X3/365b//x6MG
RLeDzlhoUUcc5RPOtdU7BKH+U2n47QPgd399FTNwjy4STXM93854yWx7IfN508fN1J7ZZb85ZWuU
ZRvXk22MjfS7CZVR5EmaRv+GuBonLjIiDECKuMdc0/h/nJ1Zl502tK1/EWOAAAGvsPemOpe7cmzn
hWE7iQRqaEWjX39n5Z6Tk624UiN6TaOtElpqluaaHxz44Jaj4M3ht5e6D/rxpiUm0URrmjcKQAYY
yIANYZLAc7tw6/dsYsVo6JSdzQgbTyBbARVCte3J67O79QpwWA51N+62ng1baquzrqTT0L2yBr3w
2d1iUWTReLBja6g7AmNH6IW6U4OyUb+DgFsDiFtPn0fPIniCe2MZ8ugzHBdfO7W+1HUnmiM66GSX
zNYsO5Y3kHPD1lGOUO35zRs3b887swzxdNg6gPXoLVkBgmxQ71H7fdbnv+pv0RwPazosAq0vDUmq
Lc7mclagh/u17kRzrsGfXjN81mABAkHEqAMBKjrxW0dTZ8vvoIwKtwaWA2PUystcaAb7ocRe/r3v
z8vlT7Zjt5JDNykkGlGw1VuQ/o5rp1gvySIGDb/47L8Jcv9aqlNny0f11Ko7IHnqGIH7AZ5UHRCm
vfC7jifO6X3ROAptlm51D3XgbQ6LUzhFac/lxn0RiBYlm9x2EETPMrlvpcrAcJGeXXeO7tioGyGi
eKnHvmsigK3JXMErTnC/1SxxgjZt2AzWA9I8g36GUS9seTBNI/2Cyn2rQX4UFHnTLZfJ4AX2Y7yF
uQQXIAez99/n5gtrjlv+A/zmOrKV7DgSGsCyhvTrURyvOUe91LgTtGkHZASMvdYzjMPhJAt7jXIs
itcqfV5q3QnaeOgSmGHlqDzTwdeJ4Hyni73x/KzOGV0MdgqCmf5P1xMywrJypb5dd6M1zRuT82g9
FxuSxuS59dl7YGInWgUcSBs5o/W9A5PW5MKAvUQ6vxnj6q05tMF9SEK0npDfRwBAL6xlnpktVxmP
t2uZg7aEgbFGwUUXGjcu6O53NoidWN2XOGvkIdZzujTwoI5W+DEOYKV7hZJrXAQEAdF9HJozAL2g
XvD2d5jdR56j/hwEf9tdwWGDmp6j/E8JnpR4wf4arDPxbNyJ07BJp/jgwXLOxlBDQ9J+m419rYjy
hTB17VvGZ7AQTsLm3FFYjNEOZq1mAuvOb9CdOM1iPFC3ADqcs8JEb2Y8j7xrMib9nqhcidtuEqIT
tAxS+9TPpdUwDIEPZ5DPfnPGteQg414oM0DneSQK9mQB6sfrYSPLD6/R+cfjdNuQqd8VdtZmlneo
J41OAIgdfodh1z3JTOC2sCM19VLEv0YdeT8n8Xu/jruROh8dSrSDBdKA4BHL49eDZJ65QlexVcAx
N4t0ttTdxvOT4elTD0KU5wd14lQD2zyhUgJFN+0Cd/kue8jIGPpN9j9ref+2COBZeAOuKg/OWu6/
tUf0maTqP73+/3V+JOR6fcnbjQXYr48azc4gupGZw8x6jpnf0uvWc64MGEaRTCiNRdHHl2TBOlDO
LZAEfvPF2VANfFdD2UAep/rJwrIz+87b4b9JPf4aG9d1o8nbMVtbqN/SYzoqBaJhOYvXXl5fWB5d
U71C06QdArXUKJ8v3uQzi97IoBk+e42LW7lOFrJMC1TxMGhqeBmr7UuWt36f9B9a2aQvuoYLU0/p
s11uvn+VY/7Or99O5inZEjiGx2gbKpenxBxv0mR+pXj6pQF3IrTfmoYtMWChYRMEVdA1D60NPfMD
rpAdtg9DZgMSnKEZequO7GsOCozf0uJq1eG5uGI1x5hIrt/3rL+AWOe3kv+Z6fzbwpIM2xHvSOCf
wWi/mTZyn6R+O+ifmeK/tTwc6QLzdNztqGIPeb/Xemr8nlnd6plWLjs34A+cB/XJrqbqsl+8Jp9r
fSILmAdbgY8I7Or3aS/e55b6rVNuzbQZV7EfG13qY+6iJ3sspO5MPJ/8Ou7smrFudg1c3FLPAaQE
RIuboim++LXtRKSQLSzxozA4py1Ot0FIv0Gu7LmxuaBvTOxxlCG2ZN7SvUzhmXJCPetrdkMvRLyr
+M3nNVsSlEWeR/px6k85sth+Y+JsmpzxMRn5gbqOHGKOLZ6HMhrpk1/jzsl2w3vXcehmPkcc8AGJ
t/0RNvueM8XZLydjQgHc5nwG5uRdbIYfbfKqZvHnww0h4fVRAhK1IxzzAl7rKn6Xou3dgAPnMyjQ
w123HW0tLHf2CGlj1IU9mGfrhBGuWF6jgtLp69Y5ODYS51lMFNiSlDbsPknKvQ5Y0Otdt70XBvTQ
ApGPOsmlq8Kkof2J4ATUei0tUAte/8CwKWC/O8QQS4ZvwbZ+xuPDJ79Rf/7Sf1vEgaIJJxpjXIxh
6Wk0oi3hEJJ5nSNQZ3bd+sTXDPnoHR3f93emD+/2FUX+fj13IhRQcVT58HgGHjR+IyE4POew//Qc
cSdCAQGG5tLA7iUc5PskkFU3ca9Dyj/8iKc00AdKZuaakJRUgIYCLJV0f3gNiiuuOvCiMMPKHtpz
Sb+yeb9rs/SjX9NOfO7T0oicBFN9PHPGZZ+NF606PxlG5AqrUFGvixVaoRpPSPakUWmfxfNrGoMX
li3XHMwMZBY8gjVLD60NeMhmCu4D0MY++I2ME55bAGvKMTH4ouvx24wT3D7n3/2adsJzwcbDB9qD
DwfWwj4Mt6FSfvMwd2JzbXIBr0uUUNl15GcUSZJTIPUPv347wdnapJknYM6hNB/gb3k8wsPzlWPn
86j+88kFtfzXa8qGSnfY1GVTzdWaGrha0e7NszdTuXXEHJVf/51NNBV616JPpxq46V8lTz4Hg3jy
atqVS+1QPEoK4hTif51v1nmKymeCs9erAiwCrkeHEZ62U0zQ8ST6rFb4bsIB9Be/nrt76D7CzBbF
F3VK2mQDstkcSalzCXy53w/Q684nnLHc5BJTcg/et4o8taPfXTxy7eZkm4IFvaDp5ijeL2H7tomp
1zMUykuvey3zo1HjitKiuFGkDnKyvI/Y1nopfVFBcN06yVbYfoAdDOciC2bINNZx4qlOA2PgunG1
N8GyzxwFZjCrKOEZcxk35pcdRqHodePLlBiTFBhyLI/360HuZbp7xpATnqj5kQaVTlOdNUyXmT3u
i6n1ezfDPn/db+AIpnAnYqqjfn0XR+PDFC5+/XbVS1OL1wm6BWM90/xzG03vpRi9LnEwILrudfNs
4MaGbqopRqYsIEIvx0Plfuuhq0Za4g4Qxr4Y8W7Dx2oiwIYGhd8R1K1ARZUaeJ1pONasjVVXbkhU
nE0Y/Dd3kf9N8aFk7Hpguq6AKq07EDcFuFq5ofSDbEPr+UWd8Fy7lDbQ2o21LSZSRXPyiJ3U7/Uc
PqDXXTeBzvt07zFdetT8Cay1hwCJMy/W19w4nwfhJ5upqzeCFjgs2K4x9ozDsA6UrQV+X8no944A
A7/rv+AQxuSTAnomD2YBPsI2qD9MkW2el0ZXcBQpWPFvKAmv4SE/nxSjXYkRSv1uAa7gKMt28BTX
cKiNpKQKKUTscO/1XB9dwdEiocCbYz3UIH+ypYwsEO/i2PVrvgAvfFvXWW9vJzptO8am5x3444v6
tMvIb89z9UaS9Jt69k2tJ50PN8cczoDw9vzG6xyQOiG7xmt8DHIb6q5J7eewb9gNvPUHUfo178Rs
jHUyJQc+awF+3nzJDEpay7TpAaD3+wEnbp/NXZ+hdhj5eN5upyn/BG87v9w87HKuQyoTCs5LyzTU
WbJ8bNn8fhPLR79+O9HKmmOLYbg01pkuftX9FpUcvDC/QXGFRiNS5nlg1FDHU5f/CteF/cYItfpN
GVdotAC2dtg4hWEwHNZLCulLGRxBdvYaGJdbMx0B3uglWk/XAwjdaLgT+jUV05914T9Zg12Z0dju
kNflpK9XKlhT4rW4w2KTtbuomCqYuFHDsX00apa38RwHFKYsfEyfUOIGz5ykSOfpY5EpeiPwLtnf
dCA+0zKTLZLxbB/zEN5BSTdOn7aRBGBPHqMW33rOA6D3cLAEmzZFrv2MquAdZM0IWbKK4pV6vzVj
kHc1yXae3DZ9B1JRFCKb8CWAsve4RHEHEHWc7Whzk+1iL2ws+IxqO2LNRRGyw7FiVbH+dYcfS/Nu
SWjQfZ+jdBzr3JICllU7/l7YCdv03IVrmlcaBfyiAiWNgakd9QwszlyjLiwcLfkIkx/AoQmdbocW
ZiN12Bf5AUCiXJPTOoGNeV6zLUEKW/I1qZgcVI/zbFEcVT618J1XfTtF95sGYu9WxtGS1BajvaEm
Xqy31gbqcdJrmJyScAUdtWumxn6UEbCGfsczV+2l9sRQYUA8p7DwQNYnKAmLC8/QctbLOGkOHCTl
UHOqfm8S8bHJWs9+O2slLF72XRL0OzVNPRfyDlAJv+Sga3EMS+n4gFfmUKN+eC+boBDgTYIr7xey
zjI5hSymAo92NSNdV+5A2dJuevJr21knO5S3rjoL+9ocZnhENVh708eL8lvKXI0Xp21oNNClNZtE
8pDg/Arlv1m+evXd1XhNiq3rOqw9zLOZ+QVgTYtkvgY126955xoy6nZBmUjR1wWSymVKugdumV+l
GSyArre+ECEME52hr49+aBQMybeu3sew9bzluDKvSLeRDWLMSMpgPXomsza2zIJUvGYR8sKRLHYC
dVHj1gR86eH9Jv/YhuQuDWa/io7ItTgezDat45H1NQ8L6MiWOdtlFRcd+cPvy5LrwV9TuGivhgy1
HAubl1k/xnhjzwnx02JErkXLNmgZhTvDAQF2biBlb90ZrvSeBwRX7zVk2zNJEVs43mimCooyWg3B
Fvql3Vyx1xaiVDptdY+qWinvaLymCxCYAJpVXoPvqr3mTjMImXosw9pkd1zH4a+40x5+qWBX7ZXt
arRqxnkVqaz9tkngCZiFy2tGVy9MepckRmJpYCSE3alrFavmbWSlWdR/I2D9db13JV/RFO1ww877
Ojh0/DuH2vx3q4zyU37CBux61sOOTHdgIA91SrM1uBWFjqoQrJH0lbfDF+rqgC65/gHUtjYNlbmu
rYzi6WkQ7dpXTabJcNrmPnhCwdljEBSyO+EUJ4qKFbiMXniQpr3n13cCG0XBNDQdzp/bATYykB8d
gx8E18N/M+H+v0/kbMUgHFjcWZ5XpmaJmnvVgvUNI+5j+W+4lP/7AWc/huPQhPJaogEJi1rwqrdu
S8pOJKvnAcuVidHZwjWW4AcOQyBbtuYz1Ps/vELbVYnJRR1LYayuh0nP1c7iP+yS+nbc2Y7ZaKN5
Fpmqcba9SCLuCJn9UgCuRkwFQcg2OIjUS7LOlQgSPDVs9oPfoDhPaguXcCfdVg1U2pSfDYf5vAJH
3W81/YfjZNb2cICfNMAoe/BddVv8Awj7zu+y6ArF5i7RfaIjVeOs9Zit9l6O7BUvlxeWUlcnxna8
M9Kp1/W8E34XySkvWdtvfpuYKxXbBG3zVcSqjkUOd8oO3uZ3PDOaew67E6ZJsfcx1aGqs1R3Ffy/
b0QCzojXjHElY9OgGWuKFs6rCd8e5kklVbZ06/t/b/153v3kju7qxopNHOsWYX+HCeuII384s+Is
wwgEUYpbnfY7Y7kasvygDZA+rK8BqlyGkoPJ/BxaYfHfeBh/rZQulk0F7TyC64O5mZKPZgk/sKjx
m/aujSWcLIA4ntB3ZNfSUzshlW9NpD0/r7MPa0zGQEAVeI6yqfmwHsHwUfPUr5oJsLLrTVi2OjIh
meXzGpy/H1Sc1kub5qd/nzwvRK2LjhuQXQgbpSUew5GV6Mf8fZCw1nNgnM3VHIs+QGqWUAjAwqlC
8eH41cqifw2e+lLnnaCFIU0DR95J1nbKviN39EZl/LPPuMBR83rUkzXEazUqBFG02jddOc5m/X2L
4fXt13x+3XyL65vmzfOwD3mDhOOc3yqavkbZ+vm4wObxuvWedGa3oBzWDeNIO0VkKGGp4rdDAXN1
3XpBLSD2M/Jv0bZEx0m30CNUndbd6pV8ATnv+gfydWsGnGxlHXF6nHIWhu961PN98Bv650H7m6rs
AC5DBdsYnFj0jFvp4Jz9SMiQmld6/+eN/J/rMeiw1z8AzBPZKTWYOtSk6u0YRdrctGIdpwsuYoZc
YJJJ59OYyr1/CA7cCh5gaDqqrySKk4uhxN5mSXCkJaChBu4KRyDEW6XTnVRqHI+2sow39nvfHK25
6AF7bmXSbv8RqyS5X4duuTtavl5igCTQBDwweBmqNrFPPEJ9y3vx7FPxpNt8mE+4sCUW/3baKh5C
+fnYDTywJ/zXc/smJk2//vAbdHI9JtA1AtKAguQza6LucS1E8UBawvw22LBwFpo+EGmP7KioyR7+
Tsn4vojYO7+eO2sM7pqHCugm6thCZytJckv6+TUjjeeQ+clUcSVxxgSK2XkX9TjAq+N2mq3cTgWY
Q9Npww2B3cJRWHKv7BoMza+/QTTCWzdZU1EHQwDvZrHJix0k++Q1Tq5Ijh+NwR0xFvXaJ/wUNPbz
0sHL/N8b//kRBw6rTtdD1hoxGVFTadqPUFUnb3PO9m97FwWvZDZf+gln0QmbImNkGMV53mNBT3wZ
p7EtV5B77G27oaLtlUv1S5/cWX4gT2BmpSCHsHYR4mKA74U6LJDnVtmcVFB0+2WV4H17PWiMI3fS
TBKDpkkAoRv9jIXIcwNzPcgCGI4gEaBFHeE5bom3yxJHryzQL30JJ5izGFpOixrck2BjttwWck4v
fV7g3Z+yVYavSPVe2CNdsGiKtmnbZgFsOmAkiFp39qUYM7/SVjC5r8d+PoqxbY+pq7MsXS7QXOdl
wyO/y0roCunWFqnI2ES8bgExugzroU550Xrd40KXdBPSIZIyk80pWtu7EBiapKd+Y+5SAI44lHO/
oGlrk3NTjBfVEq/7IUxprwf8gOtaOxeiOYmW3APheD9SvyzeP5hGkBVikGjbnIZuG++6GUANoM0+
/vvK9sI0dCV0TZrx9YgDTPaIzedhmJLyAO3k4te6s+2GhZiaNAzaOmvn4R6q188jO/zMYWEpfj3k
jGYsWOEcDhAjkRdTLPomHKWfFBUW7NetB8eO9xQ1tXXbdeNp4PlDkE3z2WtcXBndDratmeO+OC0q
afcLIdunYRLCL6kIEOJ133lfLKNMdHHS6/goJNgrU++3ibtSuoPvO1MMBym5mLbURoeVlekrK+8L
k9FV0q1Q51tU+CGI5rUvoRqrBgpHYb8xdyLUwqRnBpuvRdWSOirNhn4sm0kXfoI0oEGvB71QB2ou
RFqg0Kq3pMxlM933u2j96iAB0Lpu31DdAAQUFye1WbzZvocK4JWR+TO395NjoKulS6hFKYZmvI6O
IF7vw1alKDBiMA59glNSX7dpYeMyG1eVnimya1s1LiJdYcc50OMymiIcgfGKGPmmMtAX6iaP28wr
Aw/Y9/WfvQdjBN+N5fm6NC3stgUpx5z5LGZ98psXTqDrtl1oHvHstE+cYoE6OqMrngJT5Xf3cHV4
wIMbuzaDOcP4fzirPNlOAJV7ZZpDV4aHI1saD7Ey5+jZ92tLR1RqJ5mXvhrej9djD+RPMjcLGl8N
vJvlnIxlL4mfxg805+vWE25QDW+0OZMuGqpYwOEfGYnvXl/VFeEB3g18ZAyKykq4KvMgQAHXnoR+
+5orwmPQmoZJEC/nHsqashcTe5RZvPzi13cn0pNtGIBJG5dzUODVIxGWndsj9RwYcj3qwJ1HPR5i
lzM8Ksk7rXbxnYY28zsGuQI8m/JtXMw6n7WmsoJzNRxhkldZRy/sD67blyyWGOjYdD63GdixabPA
XzwQfm/soSvCAwYqthIA9XO8KQ7F1fKE8ur9lTX2ha67GjyzjbDMyo75fGSRLUUopioTnmcVV4KX
CkODeMSoWwW7lm05/ggn7ldLGLoSvMAOamzA1TwzVM+cio3zCuux3+N96Gq/LMogmnbFwSobyPdZ
xR8VJ37l1aFr8sUVUsr9kJhzG05huQ+kOTcNZHT/HqUvXBMTJ0plJEYi+ji/0Eam6ztuVKsuByVy
ugBBj13w33/mpYnjxGuzxk0SdfgjUpIHp5WkrALg2E8J9g9E38CbbFkoWmdMt6ccMrCq6I/f/Lru
7Kyiw3IAPeN0HvbhqFo1dqdZNX4bn6sEK4YkXFQKNNIqzHpRPCclDIyt387nKsEOFVNqp206L9zK
SzSLTzbqUr9P6rp9Wa4S2yPXcx5ynlVK7l0FSaqf7D90hWA6O7Ily5vhHCigEDs76DIeDj/nJlCw
rrePJgFiOerAiW+XkVc2VbLKYZN/8poxrgbMRAdSzhPLL12n7ZMNh/2XLtSv+da/EEquCqyJty0y
ECuf0ylCPcrzgWMg0Ws5wpdadwIVhBukq4+iuCQBUudr8KOX+slvWJwzsIhI1ICfkV3g89XIcrVQ
Jy58n7/4Ne/EaST7uLfhVFzSQWkIcLud8gcaSZ37xaqrABvm3OAUPxTA8EZlV5A7GXqexFzxF4y4
xuUgaFol2P6e9RDaT5AYusovwCDahmdjcbHP1kdii5Iq4fnmdyBwlV9dKPlijz45wYXrRk/Du5D6
uQmCdnYdo6D/4ZgEYu+JQv7Q6eAh0e17r6nyD8kXbIT4FOvkRKhRUZ0MEnXXfFPmk1/7zqaqh2js
pOmzS9JHOyzUkzm5ey7Ve81P8Pnm8pObruv31QZiSPKtoRc1BPPN0qyrepyzkLEz6lSz5pYpu/E3
i21ev1z/f2LUz37UCd/sII1eu1Hi2rpveq8i2UoynIVA1MkLb3Yhy7FXwNWUOh6xt++A8enstpcD
5eqCi3UnVCmtWI9b3hxB8y2ON8judAhJqyjj7rDbVuKQM4wPgkb58Gadmy2it3uQZCMguFayoC1B
LG1jVk5LNuAg1FN8ujItxp59GyauTFQmImvVbWwF7J5PBy70GTsd47pNFSi33Q7kYbutbZkKIH5g
8320+6zLqDABTcrigDW8uIkGQWF9r5CzBKIZdQXSoINz1utPA1G4yHRZl/+hBoV/PJkxWU8Ucl/A
pDFColrXjbQ1aLQ7qEsijGf9rUfSNjPlPkVhtJVpThn/qttEFD8UMwD9oJDT9pMq4fbVHV+eRXo3
g1XHXmqYRs3VtrVzJE4ZCiebs8WTDTkHpNnnqskx04pqpduRqhNZbRreR/lKi0ubGqtQFzb2xw0o
AbrK6LDSN11o2vwUtvEWVzyjI05hucpPuYIBbrmPjI4a+s2u5+y0FLjvZxUyJDvr0bNRT1mZg+qO
upG1rZskw7ERawlV5g5fq+dtOeU42ZVFFEh1MkqTX8dF0dN22D37YVp7xJdh6lPxaCeS01/4CDTr
Y7w0cfxgG54bdpIWNSrJpdhMBEcESzMj36BCI8f3Gtp2QOdYaAtmLiFcjXEaA5jZipuDxvv2fcxV
27OqX5EMvs1QgVQ8RXu2z0cldQKSGMuDZxtIaaTeAlSxWIi24KCTmdWcD3zLvr8lKRJp5JYKnfNS
UFFcqOC66um+qQnZlCOY1+eT5Trfh2YW523CGvVIe2a6p30nTOeYDj0xly5O573qGU8IXGL5IU+4
1/D8a77Eur8vdouLH09Ds4MCPixI5pcFKKEEJ6hlieO4KtI47t5HIp/oBQYrYr8H9D1CVjtc4K1m
8cy8rAy1W+Ex0wVKTgqTtVCa70QGqJmZ1iwZPmapivITb+a0+467Ty4RNCrp1xNQh/38KEzI6BPk
WaO6dEeGMqGiD/v0zqYBEQ8R34T9rdWyN6iYmYI+eRwRtPysB36Q20EBQ/mZByoPCZY3wWhaZiop
hsdwWUT0PemaJgflkxWK1du2ruldOLVJ/6Xb6JFW8LwPUY3ONoDFYe2cUvmjWTYmWClGkX9PYzoO
n1FdbnmF1yXsXajz6I83G/LvOf7nPkh+9N202ltFhuN4EjaMomrgiKQfXYJpfsMEsY9LEbJLSMa8
e5tPJqPnMG8H/mEUfLfvNhR4kAAv0fANyEHKRNDcztui9R8CLzf8vqNjfNR938mmHkkRTfdmLDJS
dUmckK85JUnxW7SJ5hEl5MEdnpHsD5S2qLLbUnZiMAgKTntrc1CLYX1ub2AeFH+RRZsUp0Gi0vF9
dnCpHyPWtNHt1rfmOAcj7/ab4phCWmd0F+HnkDai+cDHgg3VcCwBPBG7sJhRRKMoQH6rndPpzRza
JbyNBzrITwB3NP1bAwIlv4Rc9Nlp2bsVa+eW5hO/QD8dTW/GYqU/JDwBdNUgZbi95Xs4YSnh/b6d
adovEzuFeK1a70UHg+NLwwzg8XuQreyJ53OR3KphGGgJ3PpEv3NedEPF9CyWrsx1BCDoQJJ4v52l
Ak122UgYnJZZk6jU0m7D13gp0INTGrIIdoY7etEGbJ7KDjxVfdbPljwlDO2seBw3FKad02HafiXh
sVHg1RjAjBVQEPQNjkvs9wYhnFWd5ERVVG1p//kYwWeEwZFSsDwrY2Fte7stqJJ9OsCnm5qSj0u2
Y723w9b3Zbdgm95KZLzX+cdm1jj9BQiOCRuCgFtN8UGilecPOSxmOqcFxUvnWW9EpSVqP3VayyIq
xHldWSyPkkVLbu+3fWbIWuzAWBU3YXPgjIhKNs5vZ1DWghKY3zb4SFMxkRNPqAlOc7hGxSk7rO1+
mUILLu662K2ojeqD5jRupDkeYsBy3oXR3LUfkTkihyhbKZfiAtd4ttwVAjeYxwMpsfySiBb73dI0
6Qidd8L3B8XCTlS9naKlSoYpC1C3MM1Nu6F6zs7RhyUUCsUYOlmWd+0eZuSmx5Nx99jD6a4dy/VI
ANCBr3g5Aowc3UZxMS9v03kM9DfS7rl8oDKeMcc0V5L/FsvcYiYoWLbN557l7XrBX7Z351SJZP5E
xcqbu5m1XXyLIloq35iJAPB1xnIkQWo3Qdz8bmGVDE/zmXfpzdy3jEHbjAoszJEcPkp3vFuO4Wbo
VAzNMIGGODzPA6iH5bocmnzEb+a/rBFf9l8lTONRk14Q3ifVCPtFVgVYn5pqb4b9Y0foEt/kxYBa
l1RriFXVOuVBBRryAqTc1G87CkjWLKrwoJDzd+humr7dt4O1N4EmCV6O2kYE5kkp2+s7SHe5xalI
2/0Hdo1ZC3ikAqz+/vmlJg6rmI+ZfWPDIlEzVmJ7NLd5h08Po1kKutnDhgV5fAv6xTzdhgsvlpt9
oUX6vHPvHJ4ADMM4z+VSIMpD+NUxa1g1tttxvI+LXRYlqGk5vWSJwvpWinjrprfhEuXjNzvNQ9KV
cln39PZI4nB/TDD7+Zdu3oGgwR8Z981bgXTY9iEXGMQ7S7ppP+nYpMsN9v9gYBhcotbzZrNsYzg8
Lb3Fx5zYelk3EahPWXQs6t2KMVvvxg6y0Lfd2vK2Sjrez1/2Aez1r4pkR65KOISFesBIxZL9puGZ
Gr6Da31SfOsTCmjtKEdBcL+CIWJcqY502Y3KlvnA+Y1D09KXY2AObIVyx/aB0x4sY2mQrtlphkkD
0NK5yILvcJU/kirEpt7dWjOKp8xgfp9FuElatbtFzlVlOvmcEugiqvjIm67CXTTJQETsM1MTmaV0
LeM9VOPjwEeOkuMI9p2Xoehk/yZWwxbIkqIC61vXj8t+SaM2Wd9GOpzgv4t31uIpyfXGL6sEKefd
SHj8JZ9BeTkBio5UQN4GC3089NBkl3DqNvIW70+x/iBFNtv7qNNjjwUzQWxAFg+hWl4LmKhObxol
i2Gv8iRh7w4oX4Jqp61aP8x2G1EQjbpXslWwMWxElRVRO7wVM3JMJVdMjuf4QF2tvKBELTrnTaz1
aQobgi/Rchm9SczwTHKl8/PhJ4e0krOqyNeUnJQZw8iUwu7H5y6XcE0qrULV4tOA4rb4FzbT/mHS
BieuirMuqKIOrnBHhdV9LbONxstnYmB7cMPoNmC/z/YQx/QYBbzDUh5xEiy3LboQvje9XrKKpHQ8
iYMbXYsdof41DadtvZBMyAhkkgmWZ1HSxvkplpAHl3Mc2UuBzWhbyiltuvnRQDpV6EpRlckHMTfH
2/x4BqDaycb3c56L8JyDYLNjG8WR4zTZBMv+JteA3Yr/R92XLcdtZNv+SoffoQPknCdO9wOAKhZn
iqQoii8ISqSAxJhAJsavv6tk+7bFa1ttP50bdoRDpqpYQw57r70G0XJ/P9ZZNN22wxglmJH05Gmt
s3lKsrlgB5RrSM2soKLpgLTHw1IWh8JbGGsw6Kpx2dJk27y2cYcwJJH6ISSHHPXAx7mR9DyHlVIT
C132LkGUtsjh2WpJ3HWsFGdqztcXBvVPeUmwdZqTrXSbvuwDgqDvGRavaIGov8iFIhtqp4gNN1Ng
Qdv1i0wEZOSXmOdArI3wUgo3csiQL9dBkQ/dHOS7ipSiiptm8edTVevrfIaDflphGSd8GeeEFJk5
MMb0xSjy9SyPlvppzSckxNN6SEwo3td8aD7wUrc6zkPrQDsZ66rq4yU0enZxjmp33a+IqlsPYiL5
g4gWe+bLVekUy1kkzTZuy74dSn62gr7IPsyBknd5PVPYshPfyuCQNRJp1XGGlasgk1+L8MX4bPUf
OBdijSfTLApUzmia19Qc/QBO63XZYJuihmi1SNbte0fQxxjalWkupig4myIGNTZkpXN4NhRRpq9c
sDi/n6DzDx82UROR6JVN/nxkludPqFybfsc9CcjBGmvYRblMNcJe83aq4zmyg3qgY23D656O1O5g
07C2sCRwojjtAmR7fwoKZAmXCV8NN2noysLHIzcoRbUfpUmGGjXKHGc0oLSOV76O5suiOO0vpqWb
ts8IpZpRDhVecazuGnuL27iEYKjcwUUnIyeDqk35fonQ+++6ltFm7yXOnRQdTS5P+yP9btfLhtBr
iGpKfg7+LI3SSC9cn0aQTS1fDcjYzfXovLJhsup8Ks5c72goYhiKKIxHt5LU63u0xpKgCwZlczt3
rnY4F4pWztGlbbAl7yo0q/Onilf6lHUYkVHXzPJT5GgVPDUYsKJNXjqOxEWA0EWC1YFiKc7GCae7
G8YlnZp8UB8FNP3+Qc042x+d6zVBmr3sA9xXWcuD6U7MW7nkcUCIpLH32dAkOqM1uXKbWtavDHL/
+mUwULPtVInYwtu1LhYNwwHeDTfIeObVsmsnuLueaBOQ7kZgl+FEDOnQKxxPxSIBFhYtZM2HkobF
fKBVUYVNyrYBJUBcCyFy2MB36D9Q8ZV9sk72WIsgxsXP70s/DPl8oqu8Gh5qF3TTvisDr0+d0yPH
N7bpeUh7Ui/TU6U5tEiiqLR78nPVT3ubh02Q6GqMzk2fZyLpMQj3F2tZshxfiTQQAzqg7Mlgpx5F
aS9gJ/MwbkwrCKT77KLLSX8yZ4u67SlZPaoDvm32eq3rOh6QDRpDFJaPFPliquz266z4muSIUx1P
N+rQoBV6lLHzcxfY2I9+du9lNMvi64RoE7XbqjAsUjEf79U4d8iYOGyi4Z9XBOWZMqZdoLMzxDEz
wRJXb2WAenQNg5Nlwwo+wY0fyTOPw7581pspUtzxLLvuiBt2Jui3ETPVIAtOUd9Sn4TAEV0cKN9n
CeyV6Ac6efDPprnI7akujjcGPi0fwd2160yCG8k2DxwQfrgvi6L1qQ24mXfTAiEDmr4A+rpNFpG5
UuUcomE2a3UFHvh4WmdGtNiR2XjWhQA6LjXJPTkdM18/KRQr81Vbze7M97Kti1St65JwjoMDUEye
PcH2ojRp3uDsNOVQXXofooDb4EMyn9ZSFYndVuSSQP0RHowcaH3Ze+rqyyEb3flobVc+k2FR1a5T
1XCPppPumoBCM4LXI9TpukkEktULmx84zEheByJC5JLDfsNgEaPOiOtZNnuK1Okx6VHed4nCYHNC
NJ5agO7i3HRJ3w9LUo/oGFHYWL0kULyseRwVWLz9WpE6sSDKgKILfxFy2enWA17xwaabMzlPvHhc
5qnfLja2rOUH2Hx05KIRZjQu8XSy5rxToNHAQm1ZUgSbdyOio9k1QYRhOnVyKaEbzxDV2+Kel++j
gqJ5zRxao1gg+u5sK7NgAb2wr7e0wsiR53HmISL6krWI5jglFUrnOIM2X712HiAE7izU/IjmW0JM
nDeP4+0yULrzdxhOkOFihuy7vh5mREZesRFuPIlSg52vG8yOPrOtDWBzk3NffCy6HNqiyltbgzbV
sPuGaG9ipLUW8VwhUgIdM6LzcPZN9mNh0CMCkXP7yo1rFOOMWDITb0DueFpJURT1+TpLtJkx5DjR
EwrsliYdGtHperX5Nr8PbR/Ixznr2/F6nIw2Z6rQeWN2zZhV5nTKiyUqcN4S/rWaUU0+VWs+o8De
tIWpcNX12wfgrA24QhMa8maJF9zlw2Ep3YydTfoHQgu6ByQenUOLjotEcThCx+0sRvkB+2Gud7rw
BYxSVNQuF7Ma2+rT3KCBjYcBGNtlFBDRviI3Xldp1WUDuQ/I1kxXa4iu5CrrEIj1XgGAIt/a7vHK
Okrbr7x1Wh6WKK/DhDH4Cl/gIstxWecLJ3OaCbkomyBSCCzJZIvAFbibYAITngkY2oTnWFiyOhsF
ZRYJZ+HSXmoLOCoWls6whbbF8BpyaoorsmUt6BdZWLUH+HMH5AbyMCm6BGE32wyYu13tHjF187AH
occ2CcBjPn5u58YFyIHbvDoNanSNj2Hd9CjdBeq7NBq0LaG5Q53ZXI2ASaoENHLvxhiWExE5DwXh
qKG5D9qDwTh5+jyTVTu8K5H5kzk3ak4Hbm21qylVfUoQvOGRBj80a7FH0Vvr84zBZQocs/qYgoRQ
qC4tC6OXs8yDf5yADp9rnkJwHjrYR2cNxnaY+HT5mZgWuuFo9pYdcE52GEr2uMJiwE1RFUMXt5Vp
37RjvWfLGPWv0vCqDlAiRcxTxHrCqwHh9E0N2UqFQYB3ydTgOmRJUA/6RBBL1uW0ihRVD7DGbfzF
cc0tFm/csJIlZbTQ7ppLUy8fA7wbHcRF5Gk37o+mvai7J7VN7Go8NgrnWdBVC+4Y0ALho7NmeX69
NpFDTTaMVIQTejK05jIBpMxRlIeu0e0Xs+LIBoVplU34Ovgp6PcjPDxRF2KbAzZHKEc3nDndjeqa
F+WU40ZU5fZSFQBdn8py7qo9y1kbzPh0LW0ROSsG856hqsHVQLRkfG9xtPevhWV8VrGPNExpZ8lG
dR8BhjBIuQDM6T9ruFZWDzYYu+Cmy4Frv5+O9TiE2auqSSKnHvatUAfZoT4tGsD7WCTM0v0gUd+J
HeLixv4cQqecz8kGqLxDQW8GaWQKcphX57MFYH6BIkKJi2pkzN21dVkNZzKnc3cajMiffsLUJQsT
0S4C2oWuCca4lmQOLroQJjzvg9GN5jHYEL+WaBQA7W4dGzVcGefB5294KKf7rQZzK1GhA5ZtaN3C
SWPIA/9FCWezezq7IiEtbNzLaTsLNqQUD+iXuqI+nW1O1xhlRgmwQi5+PKxdq+lhAJg4n9SV2MIH
gCecn5kKA4/Ehg3mnDvIJsNBHe/wDS38ETgI9v1AyJhQ0ZRBjD13KaxbGUYqHC4A+zACg7TfmyAC
rC1aINlrXCNJSsVrv1ieDoXk7OCXUW8Hy5YgbOFcReZRA7rIEQnVjToqL3g0OPfAHcyjX2XOxuYi
BAQo9zUvRn03z0Cg0zpXZQ4RFng3N6Zta3Ge5XVb3c0KH8z5SlTlzsIRySGXE14rQXDzuvGbcpRN
fraUg64+oJ412ZSEo1hNn5adaoDOMVhRmTAZsZltkMDiQKw2xbhDKr2vwHo6OrXKTzBqC12UaA2f
v2bXAPF246ls5gEfrJelHW6WAR8aRkNYCchuJlKvdxQfOzQkmhfV9gEgcbbsJ+zkvd42eYFeQQTn
JMg0JlsihEkXOU4rFDkJSyHsSVXKnl9sdQeBaUTWzn+azaihza9GOCTsPfJ41yKOZsElRjkE3JKw
d2pKBPo399RMTJGbDupyR/ZHR8sIrdvCkWGthk1PZaKbea7StRmOwVneiSs+ZKw9ZRAszoe+tSNN
82m17QVxsOMAEhRirNStgxz3BlhlFAcuioI9RjHepLXKNapr2zsrY0EbQ58XibDs82zLy+UWynPm
ATEW2bC90JbT/LOturA+DSkUXachwK3+EuLowd/XcN4tPnQtZ8tFxAK3fl17XtqLdc0DBxxjISpB
BQNwHDDaCAjZOAdOU+/Z5Rg2bk78inzE0wEvoUzHjZAqAQVYYDTI2JFFOKm9BoHzqp4QgPohnKvc
XQ5+i9oziXQv1AV4hxko3dqvCMB2kpWfgWYENC25CqyDJyUKscS1WO3NDth7BXAAB+mxm5mP9YgO
hokmaxBEAzaL6gewwi0/foLaoivP43Dg+trJqQ6gqjbSvIzH+/FFjlCJQzLL89O+0yhFQpx39R0d
BuKx93Le9D62ykE8ik4aeTiyCE2YUsIDsAho3mdXpJB+3uMYheXbVLdmevXlYpeLbpMN/4hiQLAl
LvtyPFtXuS0flWzsdI1bO6cHh3IlbuDp0cfIPMmPmKBdJty5mNPcoDjW8swVIFRfAQ9uoOuFy/uG
Dr6v0Jxz5PMx7p+hz+tVDP0EmXeLsBXAiaEvbjENjvJ0mpA9e1uCwIV7EVECsKjTk8r0g7QQKNqk
DQHbTydtNvSdjw1kTSzuFMalNMGIbxhf0S/nwKjQl4b+GU3ZZoJYeAyMy5jjlPWASuoOpPYYXtx2
zvcLVHDIQGkXJopPEJKu4xCPM7I6+pMGLYcpk7mHTfJ8hn544VE60AIT67/HDCJvOCpiZW3Tta7e
hfqxZPdi+ntM3rfuJbymE7BhPC81twqtj+F/k6//1rukgzWczoyUe1xWITpWPYWXDmfmj3K4/8Ad
J3wbcoW+m3jQX1B+B9gFfdEZf97MQQfDNTdYdLdkKuFBLnVPbhYHnChBdmgQJl2woPX4c77Gkav9
O9SGt0YnOfDgxQSD3HeITqxT5Nsvl2Aq9QmqJsw6APyrH8ia/4C5Eb0htQy9Wx2jVOyhPu7lnV+7
bExtjmoTUlU0ZEkIrXmN2nBZ2x9IMv+A0fXWCqUEGQVnOuF7oRAA4OFxsesBbP3gDf3Rs7+huljE
hzlZaI4xdfO5GqKHWdnsB9zUP3ruN1w0FMt9Y/OM71dkDMTFsJ6asaZ/88nf0Fl8FPm2GwXfA/Da
YWpj4iwCzPHnC+qPXvmbfZ4tk/FcG7HPw8DhZp0ytN+4g//Ws781QiGVpaAi4HNBwwYjUK8Rabd1
d3/+5H+wQt/6oIghama7lFguhdTkxbWmmZNQrAQhJoo0NrYjqJ8HKCq4/VtZYNABfs/0KlQ+SxhE
8D2yF/lH1g/uqowA0vz5G/q2t35nd791RJHlSsW05mzfKF0A7tLtOgPJxT+va+TFA0P9i//TsqgV
J8aW9+Vm7iOsNH7InBkLdAx5sUMU3MsyUeTExl6iMPr51f3Xl+W/89fu5ufX4f71P/jzl86ug8kL
/+aP/7rvGvz7P8fH/N+/8/0j/nXy2l09N6/u7V/67jF43l9+b/rsn7/7ww7VsV/fj6/Devvqxtp/
e368wuPf/E9/+I/Xb89yv9rXf/70BdCuPz4bbIjan3750enLP3+KjsKG//rt8//yw+Mb+OdPl8+D
N63px9f/50Gvz87/86dAhO9UBMmiDDUhikdHac38+vOPoneE6KNilGBeKslRY9ciY7HAr2XvlFRC
axqCi0SP5FvXjb/8hGqGH6mQIeGIgvb366v77vv59/f1j3ZsbjrTevfPn74J/f+9nDjXeEGRlEox
rQkL3y6r2o1hB/ywTQEeA0PSUmYH5KovyGte1+2+meCqS+Hgu8ecckuLfJw/is2x10YU2bMN5GFk
69SmBBBME7OF9B8jGiBhz3Y3yJkL7ph36mJDf3KPYXmfwCyxPhnJrNMF6fNPUF6G9x0q/1dn+fs8
lz0SP2k4pQtwwvMSeqFr1/DsDDZyINF0sICLCa6eKzV0Gag6kJliDquiF7C3+CMVcrhZsbiRkru4
uxxpOmAw+IaDu2iovysx7kaym62/rtbpHmy1yPPYtAytIunpy4aopimeNS/fDwisBR5hQWkiC2Nd
gmhvOqEuRNeIATTv9nSCTUvdResuwwz7EdgKSH0KQ9UOddfTkcAYa7iac1S6hdyPMAteY+hZMF7R
FXmpuyk/gUvevhzDGwt+4AfROvtCzeYfKICJJqZwOjlINL/Jsln0cbWVbTwtZX+qVVmHGB9v7ExN
RV0nKyZfcVFU5stvVvIva+W3a+P7Y/+4NJAQeVy1sHWhWurjz39jjtJWW8TaXLcpF06nhsvwNASF
IP32W/7SkXFtX9s7P7y++stn+/ZQ+O4cuZ4Aq4zD6z/wF90/9mP78uyxY98+5n/hQXKUMP3xOZLg
NBm674+e4yN+PkQi8S4CMIi0Kc0hL8dC/vUMUe8wJRFw/gAbCWzDb26qvx4h9B18HijRBCcMY7AT
//cZ8k5whQMEhDLkMYThXztDjtXev48QSUNKIGykMuJYLZCtvKkGu8pFGbV1OsEO+CAyjNkwGpx2
JTCmHzQG31e2v/4m/CJ8GmCrvdVW+WguFWSJKdjwpEiAxZY4c0JT7ZGx9lnokPzIef8ozn771uDR
IwTOb4IF/ka8vY3Habku0+PuOhn8AvJR6TGvW9VsMNUEpTbGlBgeJ8ugg4ffLIDf2X6/97EKjo2H
k5ni433zseJQMB08ltMWnXCdgvsyrCcMwchtGoIC9CN5+u/9NiVCLCBGKI/0myp1AdjVMtulNlIt
+RhAjI0BEapgBWonmLI3f/7efu9zhegTbw2XHmch/f5oMdFazF3dpYMsmxNGNpDrKvnIqpLDwl0i
/cSW9AbDfvqD3/t9OfhtATF8mew4aUf0zFtz3QmMNQvPwHQSUQ5suk9AARJJKegXmKM4ABvbj3Tc
v/NOmRQhISA5cSL4m8+VtMph4tGkEW3VFptI6kPVZ/aykptLa15FF1G4bSnJ5/EHIm3BjvX5d6sX
LE60ohQ5lAjYAljy/acsETPAlorsJw9SYrwuw4ZxJyNANkYcJy+zJNllAXqePsgMM4N95AsBUvsY
3gfAF+Zklq4f4p6L9XYNSB2mLaD318hvExgUFK6o1oC+esSkwJ+t27G7oM7lGEdEY/t5RuCZjnVH
2E2gxbCcAKuLmg+srmgHiiWg3dg5cLJ3XPWgh4klA/lpHdv1ms3ldAvzab+kSpXt+xHLIozHoebZ
rs6tPcMA3NC0Aqk1imH1Dx5CzTa+7kB5zEi6VXIkSWA6i/EBpC7ducpNtZV7QJi+2ROAwoVJUTxU
a5R0mFJPJxilC1RAtAmnZFnKqYqhOwdxCjyO5uU4I3wsh8CgrIZr6y2HEEIAbbd8PzPwyeFHISqW
FvNGkrpvdZ9SCjxgN0LT68A5hKLyYEkNHLFVbf2gAoA6+6CW29PUcVMkkuFYh+2PpZ+6yWHAXWRB
zdFuddVTLgQOmoFhgaW6b6MPs8WdfKIdevm4CkRb70Fl6unOkQlixA0zkyu+LoQl4Dmw03AT/rWA
08K680qXLxT1CuqezJXbjrBInAleTqj3OjaxB1rkbRmPS161p412FlVTMLv1U9mZtQOZdeLRo0Zx
BQ6s75xsrjjQxTUe5iBaO5AkQLV6gBqhC0FnJBwo4+Jtbt9vDeg85yukJHxJitGVTRZXE0OeVIBc
A7n3BS+Kq6kDVGzjoAXLDbPrxbMeVL6pgMEvA61oX/jG8LQ2aguTqFugFDhh7RjqdA29qm5Dbkxx
1oTzyi6LYuo2EKowXm0AIVWBZHEflsh+BtmEB4+I4wM5MA6XwPctOGVCdVBbrhFfP5Hc1OuFkkju
u5h76uYTOHNO/UvfmX42SbFUITKTBuEn2uILwvdyFUEym38Jx6CL7phaMroHsQVJtvFxcspTDhrj
/LiFpBOx1eGAcRsfWPYJ+2uArGIMCbBb6QcMiH0nv441Iz34vBUMlNdom7Ed0U3mSejB7U3APJvu
G9kDDURqgOtjanJ/pPiz9bEA2eF+XRZeJs422ZxIuxUK1M42AJd0nh8tNf0tBL4UTLnNFVE86AmI
L4hw2WUtB/GJ5i47abaIVxghdKuN1wAEjnhpNLsCU2oMkaW5FGUMSgnIt43oIEzL1QLicV2u0V0h
ou1DAwbxlyBaomc9VPUnilPkC3jn6CZ6vCaMQyC1usnbIvw8OKVfYD9nnwG3c0wt6mH0+0X1k4S4
Yc3CuG1E8F6Ar0/jTnL6JYd9Eokh32F37QgwPg4Ljc9zw1TtASoSnDsKdD/wrlxVfaVwbLRJzRR/
lh6UoiTnASQosHJcm6feAHmgieSZCNvTibXlp2icNzyjlOxlXTDsB0ml3DBo7zKTwqUelNuqbfin
DRKdIkH6bKHh8wsSQLItoX2wIY8QR+Lxnxgk16xNZwNiR5XDhwg9eh306dQT0E+LFjOkOM83D2ob
y7YwDqjNPIiKFb443WCOsVsz2p3N4DPgy4kicx/wdgO3n8HNORnMxB+tqqIwRluRi3TI4K4Wg3Ak
b71BQFZSqB7Ycs9Y8+Sm0uldCDpFs2cl5B0x5ECB33G6mSZuHEDc8wyBY82lgrsgwqODAjD5EOXr
ZeYaDLpCIvPbI79igzgDrYuS1hbXRsE1cdc4XXRViseBs2tIu643dhgHc0qj0Q5n6J9A7wP5AhA0
65pInDg0fWK/YLdlaTdZhGgMAUGeEUHi0CUFnTm7B10n2PYsZBDeVGVLpzuYD9ZwtukFNONDsNZY
d7OjOSzG52FNgl4s8EorOGYfMzQjzscuRDjjq7ZTrj/kVub5RRGu1bzfQGGqYcDV8fHcl/VmY2IX
EL0j+HEPFyBRrU0sjWLradT3Ft0pXef+prKYZGMUGkmDjdhZhXt61M0BjFVnv+jVVhcBzrVgl6Ee
nIdYB2HYnq+Y5LNLvK9te3SjWsLY51m+4jph3PjbqsxGcj1JDo8nyHUj5PehcZ3OhYM+4KwIt7Le
94E2o0sgLenzz7Bsm6IdDgIG00EQOfh8Os0T7VJ4OzQmtXCku+sUOPcHi6OvivlEPuQgunwtbFHc
QnVlzr0cwJTHrDh4cei5D5FqwGpdIyRunZTQJ0iQw8Vx5zGDnnkawHhIoCpc+b7iHMNqrXIY6Cje
hHEUNR0DUldhcDxl/eJOPAz/hxTMYfllUr3t4Q2u3UlkfMB3S8P9JzfX7AF8paxIgnlQXzByAy94
gMXv5xlIOd2BS9bDWwwmnM0hD5Vn+3lpswdRr9nk4i7PFEb4ZbagxcfQETyIoDqn5YgwEBfOW31q
w8K663WrtzPc/gYq6wwGxUsKCf14AfqC2y7nso0ijCwL9eDyRYMbbKXadq6Q4Bq12zyRHdtK4dMZ
BKzubuIhU6cbw0g+zZFwBG1bFcnmbJJsai67NoLt49jDFPYjBtabeMThDRVdFXSg00c2U0MyL1q+
5JHijz2YtM/ci+AKdNcW36QX0RV0m/Vj1sMM98BDA/r6Bimn2MHrpqOYfnagHCxiwVhxqzA0T9ss
MCbpcDFtCQ086LdVGHF7YDjl6zjH9kF8Ur0eP9YAhOXEwWOzTHLADE+My/XSoBvDF4vREI8pL4In
YgW5dEgO8ijwCozOfIcssJhmYnthCFm46KqiIZcg/pgZfoGFDPaC+6WBHCNXw8c5GH2wd8ZR8XlR
q25PJNxL60PW48s58eO2aXB3Xe/PHNxmq7MlUDg4UWD02b6A+VO+DzyD1g685p6fAysV3b2BQ8F4
AcLfVMD2aMExEzORWXDLQFtFSVaglEhyMAFB4eoCtEYxmUFJSKPesEeGswozvsVDSEgr5mpUBhLk
m9nVWYFCzeVnTGpJEw8U/jN8P1aZ5JKsKEj1ermtkxp2Q4arCJVOA2AmgiKhSBsPzAaiHoMMzHgZ
6Rqk1oPj9jILc8TZqw7k9kRKmmdfS9pNCMsVC/ZkCOZz+bHR1FbA1PDxqS/A0ct6V2OJPWCm3X0O
gDPh7ZAVwfQkhHYUGSgkfO7ycN3OWnAkDEg3Bfk6LbVBdE+0fHJ929xuBdd0vjWNGZDdHuhGY1xr
0D/52fP90hbryQZgMTjI0hVXranKJyFo+xEsxkEmhtFRpCOiG+ZYTbl5WicI/pKMIToYfGhqrxal
1FcY6NXvdQAB6V53w/CpJyvoNV01h5hKMs+aC0gr1utimFAA4vzNg3hdQR4FE3vBdnesxvkaIeVl
B0lY5U8mWMGD1aV7Bq1a58jzZsrtYw0KeJsEoLO8qL6c2C5qe4S0NCGfL4u+dxK/sVfPY6H7O816
KPnx1YcHHwGw3ME5cLsxTQu6LxKcw8MGGBPlns5nn7gsCj4X8F86hbwJzMFlhoNXEqC/zxO8zvp5
dKO+YZgmBSyhzTr1ARL8ggKxZZUCpSlCi4KSqy9BtoE/+IetNXO/06gY5Q5iTgK6nOgddAWMNDdZ
uOgWQVyOPna+mT9aBJd9ZHVWwdkW232PQjS/zIZy+LTKUZd7aqLqglNf3wuNNJM4YjPorOUy1CXu
JA2FhgHT/QnHFXjZmk4F6HdR40EOGuSZwfgZfRPJxMeoHN17N29gJucVLkkJd1oDos0yzSDKIsWW
wya4gFQ1ArmrKAt6bzNdVLFlaLfOy6NKJBU97DUTZzT4Kj2BHOMkw0X+vgYFqQMxDjdjQxgjyUiJ
13Gb1wOkMCid7v08og3QKKivQqSVtvuoE2jiWlr7C4I0tA4bu1x+mTf/Jajw0nyBvrX76t9Cft/D
hH8GKP4vBAejo9fOH6ODF+b1S+FfsetfzffTiePjfsYI9TtBSaS05DAniKj6N0ao3zEA/ED6cAYy
gGDHYcIvGCGT70A4BwAD4gtEz5EEPPHLnAE/CjlX4IJGJBQhB9j2F+YM3zy+foNFhBHwljDElAHI
nWCMv0F8xhDVH9ofdEGkGVJQlNz55tl1V5VVOoM7u88x/r8q+DDG6P2WHV02xPa1a5WGIDTdy4r6
tG/ZeLl1jp1U25Rg4P45YOZRgYCfEI4chUbway2qGZRciA18dTFtRRyYavhYiVnHQ63IaWUlDNBL
0IrjGoqlHYaQmsS9yXowiJrua8Fr8KPQiKdLU2dQdY7bhwBsB9CSiTy1JUQUAqIqbAbV7pWq2fXa
O2hGp8alZVjcBCDPxwqBX6Axz5Be0dKcQI9b7HXUFidZX8pb1kON/G05/KWd8R/M3f6zzfP/0XQO
0Paf7ZvbrnluzfNvR3PfHvHzjiH6nSRaUY0ZmubRt8X/82SOhO+IIJHAXYc9I+nRrerXHaPwIyAy
0J1hYAZEHhvw1x1D38HQQYUKiA3wWgXn8b+yY77lCv5myxBQ8wiGglxAFAJYXRzhvd/MXxSczP0m
Q5LYLN/6c7kZEHGtZRE9iCAQ280UDRX4SdDa5c2txaVeX4F0XxK4L5Uz2u10G7sqegGNq29OcWHq
EpcntJoJZHlNs9O5yVDv5mWRpfUQBgx0fsf187LWBt1snUf9tdxoEV2s4bIFB182Cy6pMccg+b6q
szG47JqR6TymTd11F7xi2ImtkdFhKm0uXDx1XSRPyVy42xCiRnQQY/ueojWBjfZYsf9D3Xltt42k
+/5V9gugF1DItyQIKFmSFSzbN1i21I2cM55+/6Dp2UcEOeRRn5uz56LXrA4uVqHCF/7hhV6oVHLQ
oCy5C3D8zvSbynK6wBwrmLq5UmS/deBr0HJaNR/8G99M6kGmUqeM8rM8qal/i3PohKEk6FxjN0VT
w2H2fVQxLbPRNceWw/yHFmaojIi078cLOgeavSFKTP3dZLRlu52xMCGRHasaHLA0W90mp4VONUGy
pMDNYNpILp3JonTyphmCLzCW7S+ZOmaPeGDNvQsaZriR06EQGzyxwo5s3Ip+tu3cPkwAtsVmippR
2Up9rrqoQBvWDmBQrZGSJ9BJYBpjLSOrQU/mQH2+T79omBZ/LyGFGBR4gORS9KwjZaPDKuaOQqTt
z2hqp2+w9xycZNB7JpPSGDYwvqaQfW5gt1Dyqlsj8GHWKrBTMyrrmFdID4Bg9clJtab55ad+igpE
ABGJU3ATttr8MkHJNamKm7oZlFdU0aFfN31VXw9ypAknAs/+3GJNelmWVvpFIDfyFYrW6Bq9/GRV
hvySJnH2O1DnybEjXP3wVU1fZT1XgERlyBtukyS27xBmVfDRnPADdhSl06/leIx/pk3N7jHj0Yev
nCF059A+tf7Cdxrscq/M5lMXTtTJgGOPfOKcknNSm6NwahoJj1lfhPJuKWl5OCpw+1aJSsgZsHO/
zNLYKxCPQyqTIZwQbVMiWgHwNxB6ivVjQmkvaIJpN1dlCEpVa/GczZWkvah1uDbbVGTtw0jK0REO
WsVL11bzwLcG9aoNad1vB+rC+rbV+kTZjKaR3xZwtGQqjFY3u1bY1085CuBvloj0dpuocf8yYMRQ
OW2pTk9dY5gpsCDfQPu9qlrpYgJ1kxFA1cGbDeX+uWbyoYNSCtZnPh64sQN7u/yLCDS1HFTd46/w
Q9R2E5SN9LWC3WVSjV2EHi2Y6TIL3ac/EK9Imo0dF3wKQa3yOsOxJ+QVk6I3vxDtdNOGySA2qNIY
XxX4+M82LPUaTZbYR+E6tH7pfWrbDjhm61vU5hQfa5wlHmQL3eedLFXxXRqYfr2I5Oe/s1AKKHB1
/LNNk5ojK04p/SYwNfUpSuPiASEL0K2a2fAg5zbVSr3XmhdJ0ZT2xqy66QLjAHIFJfftL1EGh4h6
dhXD1Mm6Wt5pVYJAjZYZ8h2oVZ8uOgXTHmQAraorUdHz2Jid1LxBCx3+LFTYwpd5m9jBvV5WGdwY
RZ78nd1yv/2efR1IUKOL/GfAb5g3OTzD+UaaMwl+PXbKypa2QPJqwbUZXSj+pbHtIsl8bsc+g+Ur
cgRx4h7Vm13VK8kz2e/koyTdZS8jwbuypedivdb5lN9bA9k2vIwKgSPCLbWAekqpcCsplcTgvtYs
at/lk9n2IS4dg4UekeSL8C+B1EO1S7Ky+G4EkCKuWqtvs22ljv5NHhSj5Za6Ms/oM/tNuGuonVpu
i+RLQ4NFrawt3LHJ3xjGaD2rZIwQX9Mpa+B6o7cUYitsI+LSiwt/jAVJoDLG91Vpgq5Xo9T/6qcS
ojGamlf3FVC274ZoSeSJJ+3ggkH7cQsq1fcvmxDq3paGk9Y6vWpP0a4SahE6GnqVvyjMq+a2BugO
i5DDrSFzAorBNQeoRYDSS310APk2XxE/jiHpI4hUO2NImxLmPUrOlFRS6arUCkjjHOv51fQD67kQ
XfvnnFkz9WsxAFuGPPyzIZGkBFMYBQw8pEzqrTHQ1XPwOEseG1uxOqcWWlk7s61Q8FKTcnoc4FfG
3qBLaD/Fk5nXRHJZTLGq7iOdxCv3F7KalcUOdd/8G1+tr7c62thvVh9zG6X63AfbWuWypeyuFc8F
KkPXkNmmhorETGmxHSDleWWTYGQ159a4syA3w0qIte4SBhYSTwaFgIfZbqgijtC/Z5DaffCSyl1w
Z071ANttoh0CX5N24lYei/lOa9A1cSw1GHh0lWF+S4NguIrMGBZkNzUK2lbjBLp6mrP2K/ECFHne
XPN7lY/qD8VoA3WrtzYJfDhYtb2xZlt76dJJeYDEAIZVNBHb1exL84I0tgs3ZayrlUMnI1hsHY20
2lKu1aKtjMnnL1q9tbJptCHvaO5lxn0+UUvHWKvSmpsJm2t1Q8VrupcSfs62BoPXOdA+m2+dFoqv
qHpYgO2nVobKRoL8zNNVJFc6Nq68e/QYKfJGqrSjqUBkn2dLMwIdq7J0i6CmTKPYCvQZnWLd99nq
u2xXGpp0S22E/HrILHYNqG6YPbiPW3/1IKnBy1TFLG3UuWv9Dfz/7pU/wwfRDB7rR0Bl6r7s0Jfa
pUMpOF/hrFyhzhuicVuGpu/4lh492jOcH7Y8X2SnEUTUjpjz5tr3J0OFaGpDpw8nLs1Np8jJ71kf
49tqFKh9wCjRWt4LviI+Ann7VYErNV1lidJ7MY072LmjUS0I8cngQfZFTMc0hnGJMIGffFdUf4wc
CYvyGzolpO4+SL5om7USF/iEbM6LXnRzzwvVqM/otyizp5pi1jc59MjObQZqDdzeDbI02gw5ATVW
RkKXIgabDpwrny+KHPr91uDQwBujkvJkRHOhgmtm/bdjHNr3KFtE/eLGDrd8RAJg3OmmIVBGpf44
bQaDmHnjz7343UkjVqS25Vu/miQIfsKVUaqrRDep75QZrpIbai7SA4badeKEFmQGUrcJNyMliTWL
9kDffcUFvg6u5iqTzMsMg/L+pp6t5ShNSumUPAnxjQIDYoRASuF2W1j1JG2aqVceqOKpD4atJj8H
E/2NjSia2NO7LovdMrNo+VN6Zbeik5EQcMjoneBDYYWEuUMbtPoXIlZcNVSEjIybOerpTquY5cw7
yv7C/I3nPLVhHhTJ6h5nm/io2EQjaMCbIGj68BsBM3A3X/bz4UYA9rfRUZKK4gFIeDO4EUmxclkN
lt+4YYxk5SuivknoomRgWU/qRL2MQpE/aQ8qPSGxbUEKiE+pQJpUbxRwLQb4Hfq9QAFJdD7mGH4s
JKOM0UrK+MdftDqh3QUA4wySbAWLfx8G6KMp66RfwCHWypA2rocN7dbEgSNF79WGofeoQJYYYXzK
lNlSRZQ3BrzieIu6nX0n10PlYA5fP30+T/6/S4JPQtL+P6wgaUJexOz/cw3JK9Jf+X89dr/fINjV
0Wv7MSv++7/+V16s6n9Yti4ryLOxOf6NNOPvLvAyxVZtA4kw0tL/yYlV9Q9VJU21dPzZhILPzP/k
xKr4g8KSIix7oZ1+Jh8W7/aDH/PhpeUCHgpdfV2lhGStsO4I52G1QoFrW/kYRVQZfP3URiS5GbrL
3gIJIUCamsoLXZn7WgP9GyCJV5hfwNOR2rYNFVHjIqPQPszZHQ/iVQEZVNHNa2tIvqGpdovy0XNP
12XTVuZV2g3UrWmVEVnaufg9ycFVrckPhUZJX8JfmQBUf0O0bpP1C15T+QtmAmka8hEewgWlx2b+
DcHO+LPsgXVsxCyU5xFlMI+sKr+lHa1f9ZbZbodYUS9HUlT4cUb3rU0qWjRILfwkShU0IrOSEFGy
vtI7/p00v4KkLO6CmkMTlsZrSaPEQWFKcaa6ya4CG42ZHOnAO1UxwwstpptXomSmg1oNrEtDjdNt
3dbGwzgljwHiEq9mWLRbJWgVh5RFu23jDoOlVM0JkyoTVeGw8nlJcku/kHPzpVo0zXlyLBTk2n7L
DRpuJ50WiCqX93QNL9V4zDY+BtCe2dWPJcWVTW804Su07l1d8O80NIRBiQRf7ay8bCt8P7K0g0GO
ME2ReHaf7eA5XQ594fhyeDXp0YWZXDdDcg0S6NJS622dfWva9rKw1I0v5y5qiBtLn28R2NuUE+9x
7IffkHzhXyhuQ81qHbtGySstm996YLq56CjRGT/Gct7BIYUM8L2Ek0tffxPBD5xTj07kVjIfwQdt
JdC3Rs51xZw0yMixbSApSE4TjN19Xk35D7J0VljtzbbZKH5QvjbqrEOmC2eI4WVzqYg8+aa2ogWy
6N9mZXJJMlLTppF/jnCin/2pfCTzlC+I+eK7KvkC+PcK+Z8/tf4a4TCXw+YS0MGdFpD32kB/7OPE
ZAO/1kmT3gu9RFusi67iXt8mPj8RFQXJGXCI2Kr95CZKorEz8zf2AVAFc0RBRaOpI2S/vM7S9C71
zewLMDB6JrAxx1ogOaohORXJ2rw1acFsrDa402aoZsEiaaDZw3c0Lv8Wx/1U+fJ/24WrKNw///m6
vczfivzPZr/4+P7f/OuSJZX9gysWfK6FJqZGreTfF62t8w8UCuYWnVn5X1fw38VH/Q8bHKqw4QxA
QSeO+D8XraTw58lg/WwQvcCEgfd+5rZl9I/QQUqYuiqDGZYtGQUDdX3X6rWl+XoHISrL2tZygEuS
AQhkYNIFDlFmbiOFCLDBPomyiypcBGCsNg3m7Yc1O4KBXQcO779DU80FWIy2LHPej09Ck9pQ6SOm
2qskeR5qkEN+KxtQCwgiKvmvKc84+BWyJ6+EV/wgBIsKRISq8PH0L1lBjy3AReoSJMFsNlgZa4Xj
pEsKRmFsNFdUxaskC/kV8ObwQ8oRc6GtN56Z+MH6M5zJ9+TZBOTzXmXei8uEJSHxN2oA30xxC1la
uw5FNUebQQ7VW0kee5timjT/NnNFvzA03/p6er7spP0NsPwAHgkFtSx9AZ3vL3wjwpQUZKBM2aRo
haM3+6AFTeb9g1FwaNQtkKq2suznj9M0eWcsFB9Z1bQuXpBB9ndB2sZnkLDELOu5EHzIAggsqynr
K2YWNa+O1LhS3WJomqtBRkx30WkE6tme414eLpuhaAa8CUXXofss/bSPE2ps9J8L+sLu0KbJtQ6u
4TqK5ejp9LIdToi1IqAWGi0KhZBof5R8UGCw1lLvDmbc7oxCRqFI0npkqQDdnR7qYEK2qoByARkB
tgYg/GooilUJaNRGcpOJehfI84zqAzT406McTIgeDBJUtoDaBJh1bZKmzvak64Xpu80UScWuDqsE
nZpmwYxMEfye06MdzkknSBX49tCqA4K+/PMPjZUgjizUYxUf9k2uhdu+Am6zRbqlff78OPRWTcFY
oHHW3hI9xXij62ofvnGYfaWeJ4CAJfLL/9soK45CjfwIyh6N70JQ7y6LRJ/cvgILcXqU9RfiHTCX
VaPDRRoH82x/zVD1VUWf5IMLrX76EvTAUVHwyr8FYV1efnooi6tAZ29DipOt5ad8+DwxukZJXEP2
b1BL2IyBlFJsljsZoV3uizPzevcm+ZBV0K9DwkPR6drxiUDGrDZDRlUgRIgaTb9ZjVS3CYsYfV2w
odeJ2nf5Nw3sYewsf9Gu4izE+xUYnt7fdpT+M+RQO0V1rGYeZLC2SGEjKjKXL2AnOrQq4jLvvkVN
UVSPwKAAnZnQHDq0oBLaW+i7EISqZlp+RTsFPfNas8uWmNiMfhA3Aj4GaSNb2w5Y5egOIHPz66gs
bf8ykxvDW4BAnVeag5JdDobUwgFLejrsF5NI8m9CBrxhKHVOm7tVpfGMYe3hbhAyKd/yFpKPLdiA
vU/UddSkAqq6buaTiFT4FVPojSyXckd75gMtf9T+92EowCsCuoiBOLG6P9SiWZsHQhvcpFJQUmuZ
uk8Tx83zWrqXS6u4ljTVfvjsFhREYLwWcCfgVazfJdLgaizCZkKyW5J3UdDR1KfMrVyYXZmFZ2Z4
ZDG5YpFxkCHaWRQY92fYBCDnWeLRndCNQNR3GC+XddioaJE6n57Xe5YOKYwPxyOyGiqh6R1g+4mO
hh16cZklP4xhzC6GtFHPWMauiC+cK4AmCyOMN8NaECT7Q8l+0KOzNo6upMeLj3VqX5WDOV9EeSZQ
CJLGF7uz8FcAWiZ9+gJhaDTMLD48hYd10Ij0GSJ2WU6/JovlxEFGE7U0q0FuY9sjItDvPruoHIXl
QWa+AsLuKkatLPRniq6X3bwtxU4Nja/1HKpOBmL8zEjrh8vi0Fm8j0RkpAdckPtralhRlBgUP1zR
6W9Nq/tuK03Jp882gzARrmBjyQJW25Eg3GjtqZDdgpoIsmBGe2F3YYdnQWd+Msh8n8+HoVZnu2gM
RCOmTHZLBE43oxWW3ggr9dPbgQkRXVC+0m3LXFjWH98T3mUE/hE1d+nEwJnQ285LQ1SJ/NAozqzd
kQ8En1JTyM8WJt3am7wppXgGjiq7S3FtlwNzesfbnTnF61yEZQMOApKLl5hHec1is+FfyA33pSuw
ZioosAwqbiWUgn7XCq526jRL0ZkhD+8ohkTqjXcSPjAna38NeU0MNKQN2bUawOUS6iZmGv4UCOR9
/mMtVFVNM5c9TmqwP5CegQ1OYPag1BJNTwgedDgEtKE3meF05jQdmRMBBmLbJHTkWGu7Tg1tcZT1
xYQiWwwHDo/0Unij3tbmplDpsVycviaWX77/kKnkcYDsDHIDS150BT5uw6yzpCJDSZY4DUxqVVc/
UCw1zuSNR7bG3iCruyjmVkZUeuaGWLwvoN9VilOF4xax8flJrZNzRq3K8VkhSEBipfLRVlcSrPW5
qukuubXa0FaCnTsgbKj3CFNXCo4e4Gtz3dpOaQexSS11jJUiLSwR9kaR7NGnM3atgWsadoAHDf/n
pNXlj8+uO1GSQQS+ZJh0v5Zt8CGcnFQUD1FwIpyMB1zSm/I7JILP6a8gn7D86UtlAKKwIrhv9gep
JSyMY0R6Xc2Sq5+Zb/pP/K3o01+Xq4VwSAeYZjHeahQcaYglQwkZLBPEL+Lft/FUvvnZ/Bd6WWfe
73dvuv39ymDEHQqLB+Jt7V1HQ61K5DAYXIRXg35XRKKTtkkWF/PtKDqgEj2WjoNXlk1WXMAXQz59
zPrqSy1D7LkPiqRMbzOzto12C3IJgkuQFNBJJTAdqBR2AW1xo8bWe9dRh0a+eunTXsbslulCxX1A
d1pDxhK+VvXyMQGUcydTGlAgIJSh/bQ4rACxQVM2H6/iFi0sBwXtqH8TtVFK1iZLqvqVBIO+c8RN
Cn0jmOIH5A4T8elbhM4Y5HcAtrjbgNnb//JQILsiNTVCKsyTdhABYgAimr1FbOPcUIdnjbiPpP+9
DUM+tnqZy8oEKwITEVB+PnrT1Aun0kEonD4vBzU3i2ANSQDY0aAcqUKvXmUB3zIoO7V3GxPPnWEe
38TQZK4R2NI2worqBrOn4qbBO2EriVHc5TKYrDM/4vBuNmgXkm/qrC5VsNVOR5S2S4IScel0jOC3
xHb3gho/gr3obHxKr2c5upQ5KXGCAEWFRX1fjg/3QwIMP4MM17uG1nUbaASWMwf239h1UOfHhVaO
TIh3k2dfA+SEgMHq22lqLUF+YUJkTtAF9Fk8YJWCnElciavTH/D4UEunzCRKgHa+vyNlKWmQT2wY
Ku7ThyCNgCGTyf6QpSF2/sFQBuR2qjc8pe+vw4e1Q7JikNCX790KKpBXGFP2vRS6fmsECkCr02Md
JoJ8J9qO6F0QBNsLiv3jPS6PaD/YOv6ilW3vQNy5XWI9YpmA0KpArDbVznkPH1vH5eIzaWByR9ir
dcQjpJtsYxkQTrPD1ZvuclkDQkoy9+l1pL5GtZACM0+IKVbPNgQmukmK6GFD+4DJ0wrvGT00d1k5
zu7pZbRZpv1rHQC+bBMRU1oxOVv7ywiLZCHPjsKVmxkZ5UGvq2o3EhVXG7mrKmnD+wbUIxZTdAsF
2RJbiCHz9MmSLChpWsgyh9yyAQSsxb+A/muSsPgVaoW+8saX5hlVXfp6IeLdZxZ32RjrGVPNpmvN
ASd9WG0cOKJBO+Sy6potswGSqiDjGCa70+t6uFssuty0bJZyBXfzarcgh4hwflQKF++rJ7tL64sw
X2g5uh14p0c6Nh8bxDrrRtTKudv/ghM64GU9tsIdlbS7x7RB34IEjc7skyOjINMPAEAXGm2YtdW0
kqsWWvS15KIXgmFdqQtvqRR/OgO0VQrlsmorCtn6mhYSmYW6qAwEHo0eJJeQHc3FJpCKoTizaIef
x8aBg52/0Fnou61OmJ7BOIaoFnpNXkRXRq3Fu46/XBuzb3z6omIochgaZxqP2NqWF2kDQDtgDj1k
IFBiKCcwVa7UIJCxQdZM+dbhfBt56LGeneThN1uaf8urbVNzppS0vzOkMfFtDa85LyZmi2GbVxHm
i+VUfHZvEIUSf7IB+WRUyVZ7PQl54pI5EyhNSuNumpH4Nv1PCgPyMPMgU5EVCrciua6xGqUXPZKd
DdUOBKYt4HIYWeHnYJ5J2Q/uQ5qy5Acm3a6l1bZuDhFS2mGcy6PbYP7WA7XAbGpjyC1KzkOGFMgl
xU1b+rMVWm5sy1QANBx1e0YI4fSpPnje+B0wsYgOUBVXaQrvf7u+bGsfTxt+B/RK2ry6M+jGF6zZ
7jEc6BzDbj4n6/i+vto7MAdSFjox2irG6qkutJNBsUJFdsHr0TRyW7QPPuXazSgGr4xKvku9YpFs
Wo1i5D1sChlNwi6rUJAxK07EMORnduTB8WYUNgmnjonoiEPtr16EokAL3FP3yg7Z6DoCojCI+g3n
R8k5/Z2OjWRSLqCeRDWJeHx/pCGrFGT76UXDfHgziEleCrMp8PYOrDM7c1mZvXeLOXG/o87HX8gv
jf2RKimshd2kqofvG+IbIzIlow4sE2zy9JhJunGtylN1A3rz05WR95GZGy1vLv91jFCi0oKNT6F6
AgYBiU1gXfSwPJ0ubv0zy7lM4mCSpmESzy1TXFBlH6O6ERcoFQlCJjkoWD/ZA/BNekrPoVSlV8bc
J6+nP9/BFUnSR/0UqKPCs2Poq8/XzkOuxXqlehY0esdAQQGqIfyC06O8F9JX0+ICpppB75Quvrl6
o5EYQIFbpZ60+EuiHF/iZ7CbrAqZ5j7HSG8zDXlI9JWWNkYvQaXfImBUvcy4i2YIr2fC2nDDztFW
8YX1WgxVBnVZkzF7HJEK6e70tAF6f/pHH9nZSwjDdbgwNEFp7n8KoKa9RhtWeBI0eq/003AX+nJw
rTfgcE8PdewroDy9nNalqbxOmic7ZuvPg/B8nARAF0wtlLZEvjw9yrEJUaqkXs6loB2ojJkiQazI
qjSKPgpmOUEGh1mnSIWNQnzxD4ZarjcydOCO61uuISPOIqXUQLCJ3EmhFUBUQghzsIfPpqtsYI4J
A2kE0NSa9r8SbKJ69EWmeWlhzFeVFmlbLOWyM3HZsaUDgEQVgACQuHk1SpxkIbespHraBIs1wZhm
o8vwBO0wlc5cc+/1hPVZITgnNCcvxl1iFbVMTdcMdhNrXlwYrTsMhr3DjV3ZoQfS7IQy5tcShPwb
o5kRtS3q6a5EPM4xJa49SdVRvynSv/m0/zFbP3Ir0SjgIWaNCXHeqZkf81rJngKfMMtDtyC60/TR
+IGIz3jBMxOgFiK1Zx7J4+PB2+ZMcN0urNaPt2AuUqVKgkj3lAR8az3nt50podOg4LwCc+z0Xj12
+CC18v3oHgBWWV2BkP07CZtA3UNuo6DJHqoP8CH9M1M6toMgyBKpaAB3D979COvZOaCI6EU4Ntzi
6d04JRXiCwnL5zNDHZkQKqVEGYoCjg583P7qIVHalxMOr56ZtoaXSSl7J1eNMxnEQYBmWHRNae9w
cdk6m2J/FA3uty6N3CZ5YtZOYQ7jDp5I9jRjfHVZhFqJ23Jxrrd4JAZYei5LtZcAmCxpf1C4fJYM
McLwcKmJSyfGcOM3Fn9xA0FsrOvLOLXAJ4+42kPBiecfp3fKkW9ISrYoDZvUgs21IH+hj7jvZBqx
m2ip6pdh+Ygol+aFZljtTg+1fKPVJYC26YKV0bkCQAPtT3QsajyjWibK17T0XYM0hrFNWlr/1wVQ
HZiJiQ/Bo44B8Fra0IxeVfZJ4J7+FUeXG50LGAs042lq7P+KsMiLtphQq8IlBW8UFAa71EnSOfwi
K/5QbGrIiQ8E6aUDJ089M/ix1eZzoqa6dM2pcO0PDoixiiWzNL2+FY0HR2S4kCXDcCV1js+s9rET
83Go1V5uEAKiVteYXpfXxlaeR9zeAq1wTq/msVHwYlr48wZh5DoRjoYZnTyaQJ6JzNiFpqT2pYiF
fSZsOToKMQT/Q9aTXHF/2bDtzBsr5ZvZGfJdjRp/X8pWZw7/uUGWb/fhQUD72qyncjQ8PVQ1V9bH
R3m2gjNf5dgNY9lUj2ghExOZq1dAncCYagu2JxnaG+5vfzMl1Q1VMWyTh+gXhk/dmS13bFo26a/F
4wsKc33qRGxF8HVJzsABRy/U9pObgW7ZOdH6Yzt7EbEFQEt38qDEnkuw9+IoZZjIHK/weIekP/uS
G8qFODOjw6F4PUFHL2UexIjXey7I1cycZPZcHhFMLIheJ6NutZnn7O307j46EvEKYCDCMYpK+1ti
DNtxzBJJ9yKBOpCRS5IzKRVm9VV+rnlg8EftX45MSgOMtGTTADOWjfNh9+GHjHsoL7mHf3zzPHLW
tjASfafrFOH6GJx/OnBmPEbiIkQh+gD9nRa1NfOUchkncvuwdAgdqhbDbQ8i+MyeP9yB5ACsHnik
d5WLVdJhklZmaVawNeI0vJArTKrstJCd09/q6ChoDaOmDKr64GSZcynXzcyE4iCZLrBS6r9Uw5Ce
abwcvmHUOFBPNpa0mQhhdX7jWFabpWLrKbOKjW9oytt2CLD9iaPBTQeck4axga9UDwJOLcWm05M8
tksWneF3lAYVuGURPuwSs0VPEQMh7qh0ULY5cEJc67rqi4+4jWdNiX8mcD98LG0OmbAUQ+YtsQ5M
dWp8yUmGdE9Hq1Z2x0IuUlD5QfJWoxWgOEArrK8gAv3bhq7DuTvl8LJcRgcwB6QBBuO64w5dFEnb
duD42frUXya2UQ+X41BpmefXqPg4bWcbb+bUkIqdXucjm2lp8ZsERrR7+X/765zgZqxiW6d7sP8t
xzZK35HH5Fyv/8j1Am2O2hnZx4IpWp151EEgXuAN7jVMdVETHLHC05StaDEPOj2hY0OptITgmnA0
xFqjug+LWk51wYTiAXUks0jzS3u258dwwpj7H4y1hHhUMBe0xOq8R0lGIlhnhoeu67xNodzfRANP
Xomd/T+ZFuBDID6gidmh+98pl8oFG10aXlXLo1PogkS2IrwyqW+c2RLHjoJqwGin7C4QkFl9LGTM
7UaoNZFOi9giYt4CvQ4I9v1gac+alpcXFQbUm6g8e+cc24xUi4kGqEeSA63Wc5J9X/QTcfOsRToU
uyrzYkOuzszv2ChEw0ApIaTojLe/lJhPZNFEp8NTenxLq6GxHPz1zjVcj46CIJNsU4cCILV6Uckq
urDCTNdDmSu6qzUt+yIpvfp4egceG0Xn8FI7obUFlGZ/LoMVahpXteYFUgBFQx4iB2vX+szleORM
GaSjbAdaxwR1q0si70rVxgcz9kRiYl2i+NHWBOXLFpg/vWw8aYQfBnEIsvZEwPsToo2KBroKr90u
Un9jD/AG1Xw8V6g9WDZG0Rb5OIVgh6t3NQohvuBBM0OPS6m6GMwpduwZu+LTH+dg2RhlCUSXVip4
sjXNKkADN6/NKfQIvPADHlO/fR2qAHvMSG4+3RheBoMpR9LJo31QdekH7A6lFlBYhd7hK1JWVNn7
cDzX2TkscIGMYNXoB0KhJZleHu4PD3PhG72dtDhIjEtV+BlHWFNBXjuqpvibpNpB7WRSG2N9WwYm
doNTgY6zrbdqtasKYxwv9NmXJTceeyO6Q9+hrL6fXvSFubgfX1LlI7zk/uCdoRe02qzykLWp1LBZ
qzHLd5ka41OqTmatOraJdlK9WG308vPMkardspSm+HHClkJ9aHPkJlFnMvI2PHN7HyILIZlzE7Cl
geAvccT+qlUxjkJ43UQeMF1IzqgupZjyFshrPFAwtIwHXML71xqXbeUFu8m++l7qqK8gqYrv5A3w
0TjYSVieG1e4/9jmtYJgyDmQ+0HEx2/kl6ElT+WXEGgV8eEI2YUF+r1eULdJsYv8QOm3lt6jOJID
3cjvFVTD9Q2FCsQyooDVcsxwQLb+zAdcxtlLEEiuKddyzQBzAIO+utPwAc3xb+4TDxFfdEjyiF29
sVTfT3/4QTeaTwriUYMKjTjC4HkjclVPfxWFXP2uclChyu707zmIRPk5VHO5DgywMIQv+58uiWRJ
xWYj8YQ+ZfSh0T7czrOv3ClRMOE2j4jI6QEPLyeat8vLS0RB63tdqAL00WFVwttnS3pwh9MnsmOa
+el6xtIihqEGkItTQndsNS05pP8cphmFU7EIsmaLgo/cuqfn8h43rz6mCcpJW4i3FP2s1TBFPGtm
m8uxRwxIVTE1IhMxvK7PpnmjRbUILvTJHKwtnHpFv6YUVqaXGgfltcvLOb8bM6Gi4GLhUIHCsSlB
SRJhlzkC3/sKVx5F49MPKBxpm15tzfpcrHB4Juj2skYAOij/kmHvrxIqt76hl3XmRUZQ2FsbPfkI
aU0fYRbfKuG1UEQ1+x2GIkG1A9EqjK2ijpp0ZkscviTkrSCL6PxQynuXQ/146dqUnrWJuNbr9Km+
GOrmtbKD+Aqi1rlM5MhuB8z03qul1k3fYH/CrdzPMXyCxEt7I3uG7Rk62E0nz4mYDCQYc+nMBjmy
2S1BT5isR2PLrwvRCIJXZT0HiYfeaHjfTr4+74xYmdPPn2JqQ0vXHuonHKjVvOg/x8EQ65mngyPZ
TbJhhJs4TqabMW7nnz1af2cGPPxkfCokYujNAtSma7C/kBIaj8LX5sKrMAe+HVHb3ukpLQMcwNtP
7w56gvDK4a7RYKdnsD/UgB2soc9x4XVGFO6MCT2nzVzoEP36OP9sKAgyAXQF1QcVPy4ou/tjVQFK
XlYWFd5sIUk4GV20Q+APA0YSyTMPwbEV/DjUcjY/RBqZhOeWXies4Jyb21wM48YcBL4qo6yfWcHD
Xc+s4GhwwgnYkSbfH2ocSReQaSu8REcKrNPTK+SrahiOkrJJEvwDTt+Kh5t+GQ6pBOguxFD2ajNq
DZKQVIcKL8by/TpuYBOQoTZnws9D7PPyrT4Ms0rkupmYYsQjEh5SHToNpgO/rHHqnVkLKnxJTAn1
fdUeNoERT1d2n7c/hyy1zsz12FekD0JyTJWBHGI11wn/JImeIxsGyde7dAIFP0lyf1FrSvkPjhwA
PtQoaDoAPlX3v+IUFgA1/WRJGuN7CK+YUdTArPsRe/jTH/DYfgG0KGwwEURKax5nhdPNQNEs9ebK
QKrF8pNtOjdXkgykHzmSt9OjHVtC0NZkELSvGXG1hBhDElhiSe5JPbbacjQp6Nd02UWLpeSZJTy2
Mz8OtdoySYvupVGEy3vXcfVjJq5kTt/0qXHmHjm2gsBYdfC2PDdYPu1/K1OpbZEhRIm9whA8UWio
/2qR53CF1IzXStwbZ77Yci/txyEa6RHIO2DJtFfXazhLcQDlgzUsU7lwJGDylyYO5veNLQd/EuLN
d2rX91clcqVnCqlHl5SOBMANth8wq/2ZjmoUj53ErqztzrxRR8x08B9loH/w6RaVFSiqYK7pu++P
M+com+ooi3hT2KhbDVVJCjjxOdfCZQOs15HYnFIpqd9CY9ofBStUCrCZySgEzY7a6MbTxMl/UJRa
ofTQIMZaWqj/nj4Bx9YQ6BFRKjEQfevVycbhSIe1bKSeIgGhrGlk7mpS6KfToxw7ZzQkaPSTsxOs
ruaWJhq6AAlzy+O++aUP6Zj+CgOASvdU26PEOT3asRMAdJdKlwbfhttifyU5AXIVhVbqDYZIn1Gl
SC8SW69d3y+aF5HFwjs93pETAA2cdv9S5Kb1vzpxCjKuCA8i4QeeW84eq2wqyhcptmNymrRGXDLr
sWG9bPo5D3+1ZVyee2SPfESwN5TWoeSQmy+a/h/fcwIiSmVTl3qLFOSVHDflrZYX56Z5bBRQX+SO
JDbsllXdDYWPRMOQI/NAFvw3Z+e15DayrOsnQgS8uaUDqZZaUsuMRjcIjWYNvEfBPf35SrNO7CaI
TWwqRncKTbJQLivzNz9MWLKo7SgP48mBEEiilMTHA/VeYgqNFGUdq9Q5kasUDzIjcPU3PLOCcmNP
r6xI4hCFaiUFjSUSqzQosUSAq/1UbbP9qOOEkca4arRxnV7uL4/V74YOHTI50o55mdjxyFWcqB1y
P3QMYGVJWcLfRzGlDM+/EcjFiMAhjVSh/F4vAyQTK9dM2GVtWQdHJSzCd9AA+4+PR4EmSeZNOoDe
0uLUJYHNJgCnnLrAafZdlFSnwnC2eplrH03yCuBicCiSOV6PhbJBi2Ast0rc59GzFYKVB5o3DP+1
Iv+/Q7hYb5RfNUipJo3MZVOjhsqiJUjZ+lTe20OumnV/iE2zwoVorHjJTMh86xuJ29rYUIyg+0zj
mcEtvqDZ1kgJVmSPLWJ6cBzxSUMm3Ny4l1ej0BUiYfvl3bs4c0crRteGZ6yv9tR6FJ2nxFBoW/2n
laIgREMaztJ+lktSW4SZDbS2RNgVPoyht5OT47dmegDihk962H1W0FMUvfmmxF9+xlRn36Db+fgV
hrgRO5l7kQxk2dBM2rE18mQufMPIu2M/887oIqXa2FxrBwZLhRotlHPa0PLvX7+ZUPxXvSwr/IwB
nypRtc9VTUe/tJMtlOjazLG16D6Q2/OsXuxjSx8TCghN4ScD4v6isZ3diOvmxipcHRAoQkQcLG7J
ZVGy0cWU4GnEysfOyEK/PIi75zKcRPCkTFbxn8dPDRQ/ea7wcOemWuxnvF9Taq0FDzPys13Vx83b
qjCmjZt4dUz/E2WZqYFcqVqkC3nY4s1ymjV9POInGu9tMW7duSvpmmaS0zBBSL5h/ny9HuCrU/wz
s9LXe0d7Rl6uGzGgDIJdi6/brqSO/oltsdWsXIsKKp1GugdlCBGx66jZZKRznCqFXxlQJ48dRmbt
57LP5q/2nHvfJ4pt0oFM1erfOPV5lUmWFxUlkozrwIRJFSaN+UsysY+BSfQ7YTndFitqbe2DkzFk
8RTS33IGsZ6au9GB8tTUMRYUeMceIdOIjbW/empxXCBozU7mBbHYzSCMMXw1+tJXklz7IMy0OAa5
Ue9rr7U/41037cd4UC9ZpQz4glCrKOd+8ju3+6+m5f96/6xO6KsfslxGkVqDoaaYhb/YN+Tn8p3i
KS+p0vzRpUO1G+Px6+MbkcKZNFgiy4I0cj2RHAZogypsRLOqo8PQQnq32noLGb02jcBoJGeTdyi5
z3WUAN8Ku9JYp9TXMerI0j/VzIt/Y7e/DrJYkzbgShsZsNK39Dg4DubU7jWeUefGQTr8N74aDXtZ
1wc5syTZgNuPY1vjYDFsxftC+SdFfBcB1vtRVlqAKLa8CiNXy6tLJsQGodLQOPR7MfzQZnuPD80n
T42/O2p7rJXwbdeK9xHeloHePWfGcCiUf0p76129doraMhkCssP1sLzq8KbQbQVHbL+dhuAp8fry
ovVp9UYAB934rnJ5Lx69OI+TzYG6wsLeXFx1OAhbCg2i3M+M7h/V6JVdovYXrRi/JmjJbez61WDU
RWiBw4mgOH79dTV7dIuoiQqsD6UZlzeWSn0ZFGcu9n0S6/05ScnLfiNvIL8ERm/zGr3RNHea3u2a
apJ1H8w3HMjM+zafwmM4qMPGfljbdPI2V9EiA1y2pAdEXaZXuPHlfj7i8bIb5lJgQOEUQ3S6v07X
FghAXZlt0UykL379IScb0ldmJYU/kjN8xM4BB4SuLPeTMTUbc7Y6JuCMIDUl3np5UAe1o0fwHgq/
6xwcpHCiOVlzZm3UzNYGxN3GhQ5Pmkr/4gXfRF7Xj9hC+2jjFX4/jtE+7kVzbHNl3shW10NJyzxa
wih0LYpJSTl1WTlXBfA7jOp2IT7M4z7sazqx+mjSCbs/VSvfj48mSy9SDIYPeT1ValpHkYGflm+m
AWf+hPuKO5jzxhN3ZVC8CNF1BxEP+2F5PGIrAvUHOA69JtuLd5YYyurSihI7ArUZ062NLH/04tSg
mQD4gzIxRYIlNQXnVyvHUyvx5zTMlHcU4108m8K0qfZ4VRrZc1l5dnauU8duzgZK1O3GTlsbr+Th
AokG7UK34fqrhhb00UQ3El/NJ/Gha6bxEiuOe9bJvB6/r3kI/KpUSFXapTpooY2KrkAq8WtLy6ML
xk3lH5wd0RaqfGVIYFzwhqSEhSLeEtwxWG1uOKmW+d0EMcah8u67DX6oCdKuG1tgZU0SSkqBSHYl
LdHrr5dhIp3FmZn5o24xoh5lwdIbH8big+ZjPZLgSZz3DU8x1+3SHBuiJFmV7/vUsPbAS7vDw/tL
ikVBtKMCeCuyZgrU0Om9EgXY5U84X/neSgPnn/tR1iYHFjEXiPQ14CK5/mKJsIXaYabjB7mXfKIz
jqx9pjfikilTuJHpy6+/2FwkbeSGxKFxvOxTT+RzAjfwzO+ttnobFQ1v3JKZRFClD46dxtMQqvum
wurKEG3JmSIXxzMR0u31EIdfMJ84pfGTJcO+TaoEn9gB6IQxDhtztta+Q+FBzhhNSRoXMlF4lWbV
RlHgeh9kPDK0vxQtAnZS2T/6ovnmDrmzm+nhPWt7c+OSWVn2EgINmQ4KCkSUxSR6oo4TMY2U54re
Oc22oh9tA7fe+0tF/vab6SPhALiIxjsL83psHkqzKh3WzI8dvADUGbfuwcNIcaCAZuTBb+xlgFeg
MOnWsWqWRWFHOD0YXj311cgtP+CchNUTvoLeeLw/rLWPx5r8BaxBfmlZdRxARrkmFE5anKHYATIs
LwBDuo1zfSvKokqhoNsTgtTOfLUqjbMbBBjI4xT7KBGRJpmslf0CFYJOX0xRHrVV3loFR23FWzpt
p2oXW6LdWOVrG+p1lMXN39sjP13LODNEgMhwjHhaMg75UQ+xNnx0cjgqqIHQIqbrTuX+es31UxGr
TmYbUHNHKvdh7XwtUIv4+XgUj+xW0v/g0yylL6q+i8JpaHU/zFkCyWy0xziJt5SeVw4H+nyQZ6SW
AhgTZzGYosEWY1BizQ9Vc1co0wc7K05T13S7WK38VE/eoc59bu3cB6a5ka3dbl4bgJpUtAQPx6Nh
uf7CqAQ6DZ86U1xHnNLOSL8aqD6bqDmYxZsgT8MtTanbJY+gOhYCgIJpcFLeuZ473RQ8v0JCusLr
znmejsd8jrqNBPGXpsz1sUTNihuZgQHZvVnzrpeEwtPj2vdqLMpOnszK9lko2tSPwryIDgCZssYf
gXQkPvYyojkYqcAp0hoMabNVhQr+p9GYdW/KTDOUc9SXqYrfip42Z3OYyIcgCLTYojtp3zwlsVr/
iMup/KfXJkxCQ2Xk3+NeFbQ78t9m2kdNgX9iTuki3eeBnrUnr0ia9NiWRvqzsoD8bnho3Yo9UGwF
scTcko4A2lvcOoLUTVC+o9RDty7ZR5gPhheltjoIKV0XhocUYOiwr+chft8ZFYY7g/RtD1LEQg+k
BSGoUG3IkkNiFHiitrUQxo4SZKg9BX3pxHs9NzpzY0XeniLyR9MhJhuAc7pEkZlKacTYx1JRnVQH
s5kh3hV9H51UTaQboW5XIqFYHmQAkkOwLP1ZHQDmojNK3zHq6pCJWeybPm827sf1KPQq6ELTHV42
/jD1U6qxUUrfzrrKp7fRPUdBpT58IjIWAzsJaXZl3vhieH3PYw4XWD9DTuLt5Fk2eq5p8Kg8mlxR
0mgLmysymeVYjKRSvQarOLjmVCzLssClYC5mROH6LQm/26yQULDFOOB57tB+uD4mMrcuajGXlR93
WfOuH1XtU9sk4hhaw+Q3WmDs47gtNlLR23ceQaXiOYhdRrhsGlR5PekgIiq/H0b9k83lfG7bMkQv
NMSeVFXakyjpQXqOYp3v3zUrBWIJ9+MIRlsHc4Zlob32nFYJIKz5eoBL1zltyzTc0/6mljJ0dfvN
tALrzzxix5yHXsVXccqCxD6Os1o7+5YWhL2RAN1eDfwguFBADEjsqI9fT0BnOtFII64EeTVCjM29
AJy7VnRfKJRlp6HCCez+J9gKuEhXVQ0Tg6RgcalO+lH0hfU+DIb+RbXS6TkMtngjq9Ek9BHFBNbZ
Uhev0gOraQTDi9KiewFGLz6ayEF97lVxDLJBbMzv2imA5ATrWXayb/hl2mxGRRFxrLl9GfzRApXa
D+jC/rz/CdcOT5IiqcLNLqX7fz1najIZbqByzGA0mxzxgFQ+paPRvptGJfx2P9Ta94NDr5JWQuzk
QXodKogrE0ylSygEAf72Grc4Y73k7fjgru+OYb4BgVwbGr08dEgoanKbyQ/86gnlITA71WFd+lVu
Z++qwNH3qGgZR01NrI3cYW1oEltD8ZSkDAbxdSglDnrFcqm9R3Q1BBjL2RuRCXO8cYe/jRO+UUvF
SzZu67UFQj2adEUitpFbuA4aBYqedvjV+7nRt+2uQaK4wt9cnYrPj08cSQZHqmGBgl+y2ZR8GiaB
a7PvKkG+T7Fu/mxFanZQ0IA5Klo2bwxs7Wuimcd1DlGcJtti4pJ5xqpPZ6M11FKx5tPpehWaXR5y
oIhvUAuetohNtxG5zVmXCJeiIGAvMbnRNI8Tah0szaJrd0HtTTtYiD9Rvf8i4AdtZBFr0bB35OCW
+ngool1PXDPWUWcMLUp1s14ke6dBIrr3JudvS0ndL2Oi2B/uT+DtTmB1yIYlKBXET5Y7rwrKii+Z
NL7RKljltmr70lZDc4jgdH+5H2ptbHBXpOUNbWf4gtdjs43W5Ei2Kr8CHfUpyMYu3QWBamKPwY14
cfDD2TL0ud0HUCzBtklCGpiEpbpi3cyOGtdMHsJb8dEazfQwj7OxkS6tfUPqWtTqwL1TFJR//+o0
IZOHMoiFmx/Cmu99ZRinH3mtuPMhMIxkY8LWhoRcL7mTxD3SRr8OVlh51vd0P/2oCJx9EJXjoUH1
8+E8E6jXqyiLfebYSHAlSln7BsIch8KMjUMy4hx+f0XcpmVEgVTJFOkGi0KumFcfbsSZuanHkdVu
1MklnXTtD6HF5nGwmvLjpGjNAOgnGDfOkNUvCOOIXih+1zdAs2iAH65kRe2HeBbVO623UPC3Qmhu
h/vDW1sXktr0/wMtjv7SCI3U7PLaz7sge1O2lnIUiDh+9bpNrbnbXJMvyYuADAtzFgTfrr+kI1Lb
snq78q1Ji/IjuvTaftRa81BoCr0ZE4fnk8hMHEv7fN7IRlZnUcrOyj6XxABfx7Z70MRGmNSokViX
3FD/E+IQglxT59dNcorD4cf9z7o6f6/iLXaAEI43xzXx7KASB9ONp12qB1vUzNUo1BUcyKIuNcJF
AtkXyCQVDpPX95jYU0cWIPgM7XR/LGtLBBQDEwZWis6u/BWvdoATz7qRVWblF4UIz3QLOaqgV35q
qL59uh9qbUCvQy1OKewJyim3WSIiDxNrb4DcEFipmsHn34iDN+cvrW+maVEf1KzGAcckaj/jYf4n
AMvU3itDEG0ZBaxdJ6QekuEkW9Pu4qpUxNgnOS7zvlrW00+8PzJqdxm+7KpdO77STMbWcbU2WWQU
dJmg60oz6OvJCjV7yHqdJQGQPcK/obHOZhmOT3qrWy/3P+LK4KQ+JTkx9mOcIIvBOXFgwBcZG780
qw66tNq3byuBQs6BPnP3sy6D7vFeq7SSQsoOvxipILM4QoQaZ/SIwO3l+Wj/KCbcK3auqRRbTmAr
JUrSKRB7MmfkKbR8jDuq4CQyx8JXUuG9aJUdHxs3rp9MtQ7egjVwv6ZtnZzM0XZ9YHfeV2tS4kfN
GMmLKQXwNqbCwTtq+bgJDWMC3wrs0s6AdEZCKU9TH0bxTgmc8eHXxlWspeRVEdiJU8YaX3YwlP3k
pTZ5ZFfu5wZS4/11s7JE5ROKzolEHQM2v16iRoHeWRq1pY8VWXdurK696GEcfAmiKtkY1cp5AtND
trE5H0nJFwekUc4im5MJdmEMT013gvJlxAPy4W6D1Db9nyiLyyWG2OrEuZB0ycQ+j045fiuU3t3Y
bqtjYS3SCgK1Dznu+rONs5MaZspYLKcfdrUbGEfhVMNGcr+28i0ERKiRy+cEi/86jJkzNZXOosM5
8fNkKc1HneYuvYdoJ+zhTd0Mp0GDy6zZGFkbTbdxUa+MkvBglUjzQaYvLxu805upQyXWV7I+bqVQ
i3cwM1HVG+NcObzI6CBbyDeFBnToephDh0+O24JsA/8V+Z4718esVd0dyHHjEjTZ4wwnfE14wiAd
xjcl3V/E6ykyo2NUgNvW0h9j4qkv6jQ7h/tba+3rvY6ymDw1gEbe2EHhR31QHcVQ9fsub/55PAgM
Ko0tBbGDaboeishGxSpDp/D1OtDfFmpvH1kMWxpea0ORVDAobwiFEe46So09YJIVHPUaSJSnPuui
t5YY7Y2EQ14Y100T4Fw0uuTji2LyUrE0mGc7pqAIth6ixF9pkvTfND3zvvddWDcvmCIoDYriqftE
Zjt4/v0PubYG0ewH4kXHglfnYk0EZu9YQ5JTwvaMp2IOwn1VjM+6Lr6VLZnC/WBr3xMbGkjJRIKG
tjikHKtIgOaBSo3zFM/50DbfFK2WbGnZrxzuVK9JrcgLqKQum10wp/oq6uFza0U0fR8axdzXapYe
IjX2Hn8jUTaSeilUySh6LJIBz+tF2qos9nIO8+/Qf7RLDtf0eP+7rQ1IigcB92NUvFyu16GSW1me
ZAbrsNOVt8HQ4AeQ98YzNnLhxpm0NkWUjOClAieTUibXoepKo4xoEMqsy/yQ4zR7mNPNDFGWMJZL
ntmB5UUqhbTPosQRBTi3R4FXQDJzh8PoxfvecHb4Fr+3neY/vKqxvAnpe+EU+jiUgUIfSwApNU3W
jhbf0oOhq0UVM1a1yO81Wq9/V1AD39jTq5/xVZTFZwxnJZqzhgFmo5VgnBmb8ZOZ5OFG9X71O5Ie
AtOUx9PS3amokWi3Kij+UVENwAvUqZEy8uEpjsT4wVSi6BkHkPZN5vXkjaYt3I2VuXJ2yXI+1XW+
qEFN+nq5dLbQpiiCwIXmnfeuDLXk2KuK+nFqBvtdEaMa7zql4/OPvXD38KYAk0JhGzqrRW66SP2j
GNPJVgGe2nlO86xDGvuWa6P1vYR6/fi5xekIghlUOL3dJZStUay67pQYzKhn4wAs9PJZTXT7y/0B
rayZqyiLswSrywgnFUCwc9WkT6Fah9bZ9qpmS9d4NQ6HL+eVFIv7ZYL96i3tibhv05rR5IPV7QxI
H80unaJpS9d/5dTiaYaltsoUAfZa7LSqUkt3pNHji648ZlNlHt0h+aOqy8dRQ7R5f4mLI5GAwcLi
w2n6rLEYCBRHhfcUtfX7QPOcjQR7bTS4wyLZARNIwqGvV7pLGhCLGcqqobKVukq8t2c7OuQimf6+
vw5kgrQ4HOE0w5+WRWAef4vDsezx8itbjUh1vw8EbKO9UarGMRVdJ/aZ5ha446Iodbkfdm1ZUJuV
OEZpXrisAeMQJjhLYqn+MNo7V6vSg4nEwOP3i82TkvNKkuxoZV1/xmz20lxxQK9bSZ7sa0MfTrGz
mQGsjUV62gAMRfGHUsQiigCbYtRd7rvoMeycWpQfBiNMf9z/YiunL+UUaqPw6nF5Wo6ls7OqAtNB
FC/r3ypTp1pHHpzutzAV5T6MavcLClTp3opCJd+5daJtfMyVNUlhG4sJgGbgbJenr9LMGi9yAO3z
DNcgF3DgkO0Yn6YaA/j7Y135olehFnliaXmJkUQQQOH+OQe3cX4Y3OC/FQSMks51Js/b62kTuVll
Hd0iVJSzGix7+6NXQ/v8GyNxKEuBVMLSYpkAVFqr5wP2o36hRgCVBm4LjSz/eD/K2tRgDCTlaKVt
/LKJY+QG6hwJ36vNQmyZvbhT9r2VdW9xURu+3I+1Njf/8s6lYcTNMyU2arMdNJ7LXVfTV/QkvUwN
q0+/EYUmOpLdAHhBa1xPTq1MTQUYg8U2YNiy08w689NJnf+6H2ZlUwH84/UNBBDyzpIWq3bmWCVx
T66bdNOHeYpsUe+adICwaiIx1O5yNRLTwRMtVoVpFImnXgRDPG5srbVvyklI1wNzdZDlixOkwso4
Kocg9+cx/GtKYu3Z1eJ8o3u0NlY6phyDMDZByy0+ad6q4BsNLi5PGNEOQUAXkbb+q2V1HyPdeGsk
/bu+Q10u1eYNlPLa8uQmY6MxPlA3iytzgETda3nOdq4s58BzTD2GXQkGvE63lMNWB/kL8E3PBVz0
YpAQ/OdKs+FjBVb3d50hvts6zcnxgm+zM5+UeEQ5xvgzN7ONXSGHsLhGf/UkaBjwvqUUfb1eOxGE
dZpCOguKts73tRXOfxq13n5yG6VxPkWdmtinGJJOc6SYMM0bl8PqF+YaBQVNveVGVAwxECWOUi9H
Td+1cTE0lH6vall/tECg6Lv7m2blFS/dxGEs0tsiOVkcnBhFpbVjkAtrsWodcFgzGjhHvbELTZ72
TmpZW9Xptf0ht4csHEj/+sWsToGpz9nA0h1LKdcwKVZ/yAPV6DZGthqHxxpqyvJCX2qzQUETyqS4
ud9rXoHhSD/vXbCKj9doHTBgvIB4ZaOYvxiNKSqD4QD2LWPoe4pVVW/DZNxSwlwbi9xzJMPc1zx9
r1ekObdRqXcsiVJRU0Rsq9B3zdR5ub8W1hbe6yjyV7xK71O7pc3eG8hftl7yd1khPuF5Yfg9Cwb1
8XcRYuuUj6CRaFhNLkJZuSIq6rhMjmi9w1BX4WEGsHu6P6DVz0YWx7rmNXvD4lYDNysLi89GRzf9
GyGvYGeXrvGf+1HWthCdDJj+/KEat5gcqh4RJr8cFwBnvkOwfNH61ttnjdLvknELCbGS4qPXSCnM
kkkVW+h6jmAEqG6GnoU/9e1z5FbBOyW3p49ciPYnmAKAPIwtQ4C1ZUHdA+0TXAeo4C+WeD5UjoJo
eeHT0ar3yAhZuyrS5r1EHG/s2bXRUZEADYdPERnWomwaaWlfh4rO5RIL8SnWmiLbdboVHttgDv7o
cJw7oiby8O5iCUL38XhaEBm+z/U3nZN+jAanLc6O21bvjTR39nixN8f7y+RmMRKFVzNakdQvJUb2
OgolpUbFwzU/C9cYs2e9Grr5g2MH2ZZr4M18EUgq/hPCpD2wlPlRejDgbZxlZ0h0DTxVM8Iw1it3
Sdpu3R4rY5LQC8gQYGHJdhZLv40VfUhsNzsngfBcfCLU5NSMhv7oDqNI+ottjoIzMnxLQgzdJPDu
dZSeWTrRm2Kwgj8RD233oYUR3z7V7Opwf65uPyGVKSm2LV97nEPLdSja0RpFnZytKGpePEUdfgb1
IC6wH7wNjPYtkpjmM7AmKa5Gzsqz/XpdFNbU9VHSJGdthOmLi+Tw1GOb/b6fVPFnUxruUVWE9+T1
Q/tU4G11Ltsi/hACU9oY9O1kclRKGXOUcpjLZc+iz602sPKcQSPk/UZFifoUJ4m2EeVmi0thcFi+
XCUIc+PefT1chNGtvqvc+NyouoJEyOi+DF4/7cN4Fn81ozp9KIdZfbh2K6PSRwUrTsHwxnnARYqE
2sEUn1UxNZ+EoY4vDVXmD/eXzdoXJA4eZyCwb+svCjqfbmaZ8blGDG2f1p3Y1RQtNr7gzX3DWGT+
hJQcGxyW/fUXdO280sLBis/4KeYfGiPC4anwIjMD8l4P/7FMIKL3x/XL/OoqIyaklHBEcAstTBbq
dcg47wUKuFVynvVUi796SpP2O1trDOO9QuV4PrtzZeR7A5nfeS+c3v0xmnYTHOinqMFRrdKme9Lp
+yu+wRSb+ybvRLqbg37MdoJTURcU7JMyf68KN8F2YtCnQvkUmF4XPGuYXw5PGeJ89hutS5X4mARx
31zuD/F2x5PB0SKR35NS4PIk4znezKoRKb5iYwu5R10m/eHVRQjk1knaP+8Hu3lgyLyHDSbfwjh0
LZ/40WBUIU+bBCWSqjo5c1c9zYXbvHfLtn9rZoH69wQQjJqx1/v3I9+uUAvoCQbVBAeXvcQD2oOG
6Z+txmdNydyj3RYAQHD5fvQap1HClYqUBl9S0lmvl4uVurWttTZ7PPTm7olHop6eYDe19Q5wP45T
4CpEeq7tDCTdgwPkzURbgz3I/pN7/jp0boT8vwMlPHuKHai7tFf0Q4Z28RbS4Ga9IJIPxlZmYNC7
Ya5dx4lHJbatZo7PRp+6HygX4XbWxa5+6voODNH9Qd3s+F+K/ND7uSUoGi4XZy3V/CpDxGdl1H5i
Gwqta9KeB095PyvNxtpcGxi24bxlSCAMol0PrPFmUSqlHZ1LPWiOXRbYZ47m+ikA/Xi6P6ybq4DS
pyRBSdFI+tdLWGNQIhuOZQQH2ZRoybt2iC3rZUh190fh9FG0b4QSzruic/KN3uvKGKlfwL3iaQhg
eBkYxLKej7hunvu21/Z2wzndd266H91xS4riZsMxRulCw7yB34fosfic4xDRemAruAnSd7hINbtA
G4KNVb82INY9L3javLICdh0FtTnTRco9OcNNjY5ZqDAWQ02Oc1puofVvB8RHg6fO243Ej0bsdahB
mefSm8zwXOVjf5wnV3vJvGYL4ng7ILJ/B+gExxR1yWUHKLfrcG7cSPezLk3/ylze7Z5RJV/Cho7v
o6uQUEgnSLkOWsq/aJmvXr0FeV6lIqTO1WR9zpvwTSXil6LQvtdT8dw21cP7y5SALnn6czzeMP/U
mOourAbNr6LOPQcCv6rE0qs3GeKzG8fGykdkQQDMIVFgmdtyKl+NrAH4FwH/13y1cD5jsjNfwJqn
O03poo1rZSUSfAPaMvIVwLG4WBQCZha8ZE3zsyk3cBivxN6ubNXH5WDLkOH2LOTBwQpES5cpgwp2
PaiimbLBdhGvLcO+2wtIMFqW/nQT5dDQBdhYGyuLneNW0hvIiTVY+dfBbCPU1RZAmd+qjvFejfvk
badiGH1/Ba5G4YEO5Ve6Fy6B0Bo42gpOj+Z3rT09x2jkHNUo2Xrlrs4RCGhSR6lKswScoA2NqTj8
It8r4A/t4OxS6qu9IP5Z13a71VldjyYF0YBYcZ8svlzkhpC/KkdDaXFw9tqgNacZz6FTVj2uJccT
lJyNxAZhWyrFi2XeGmahxMBSfDdqrKe4LpJzMTUPqxvLKPJhhGCq9Lxd1L3b2HNTL7H4fL02XNrC
FKdgrpuNF8TtlcgyAx8MqRWwAK/P6wUXBfXohlGqw06SIodqrubtaXas/K0ejIW263NYZ7sAk+Zp
Y6nfTpglnVUps1MMQ795MT40kJQ4aUxEDJPQe8oRadh1o+e+iebqYfE/7iggJxLHBfqDC/J6kMo4
Bo4wR3jBDf19ze2sveZOW57Xt7tKwltYEHB4KCYtUR5APlXq2N7k52E27Jy4q3ZZPm2psq9FoQ0i
p0rHEXQZpYryGYX0aIbGEw17Hvj6oercrdrRzYMBAjhwCwRfNWkRtcR7KpXiem02jlAlTOPJDQr7
H1Pg4lC4ZfxnM8/uoY284ltWdlscgNtlwYkBTx2oKfkS76PruVIx9YoMeC9+G47NOe/DmbTMqY95
lTyMCJKHE3cVJxQ6IbyQrkNlQeMMEVR4v3WhxMLNtdwd/fHsMrVtvcfDwjnJH5PvuzHRvj16BIOQ
I0snGeU//lzHNvVyRvsttrnAtODvGN4UBmBd/ffDUSjMkT0RSgI3FyeVoyZOHxTCQnIqslEkc/P+
S5dU5lbrY2XSADcBrJKlJdBqixw+8/IkqvPQ8Is2Uo+wX/tDM035IQbbc3xoSNyOEo0H0lqeHvJm
uf5wiiinUDUjdBKdKJh3k9GH4b5Qp60i9GKf/RsHy0AMRuReWNZo04ajtwRMdTEmV9lrUWQeI1gU
G4fg4vj9N4oH54UyI1aINxIy5TyPUUKUpkjET3hdDvZIQdg3BzXXp3/63E2NSzy5Vr4ReHV4rwIv
jsSQ6wVMkF1dKtTcPmWUQj53NJE33uVrUTBfZHDSZRR27/VklR3s6xEbpkvh8Jgrutw7R40y/Xh8
SbyOshiL4uCv0+Z5fbFMMb+LStf7kCChsWUQtkgEf80VGDFqKAC4OKAWYfQhKOcOZ/NLEvVv7W74
VDCyvSXEvBsr9P4eHxQ3I21oMlwgM4tobpgFc9Ll3QXGozkewKNVGOBNs7pFqF1bgmS3nITEooqx
2LvgtzrDKdMOkdMWIFWhoBtB268cp4+RqPvinRpEYXXE48qczvfHuPJFLSBcgApovwB/WhzApdmn
JlU4cWk74En7XgUacnLGHHnlpgsM6680zwYQXvejrgyYxQhnAnUh2tBLJf/S1urZ4kq5ZEmY7FLL
DnyHDCHekSni9abVyZOrmO2D9sty+QDBwqyY3q20RFg8zOexCdMhmwmrKwMuWqUXP+XRrL/cH93K
lqPQxuqkvcSUqoswHmZ6qRdHzcUK2kDs5pac5EsUT+GWFspqIECkFPCRrKbccL23EX4qzD622du9
E+/GEGk8pR8ftF2QX41WGe0lTn1OSUP+itdPyqnCywchzYuhl29HxRFnS5sD//43W2Q7BIGeL08Q
dgHl+uXOToWjB/XU1pfR6tInp2r/EnVNvRn7syc30+fqQxAGVnTICr3c0ta/3QOA8nigU9mAI8I9
fT3A0tPbjqpTdUmqoX2pqgyvNUUbJiT/HAd/Aitsywe7nr/GK/GaEvJBdrd8p1t2rjqDwXjNkkRk
X1PMf6lyqC/HKhumi+n03YHeZ/fX/c+8NlQ8LkmRAbNBXl6kdo3SxVBK9Oai0bhufHWcQI7mJmkY
gg9ZrO9EUZrTxn643e0AWnjicP3IkstyrBBHNTdE+/syJWPzXHlCaB8LhAmyd4qHvtUOlpgSn6ty
9po/7g/3doPIki1YR7l8qVwtNgh4FHts+7y8hF2QPwU4UtHBqB5kSsm5hLgKZog2Nq+PpYU39MDG
noahvIh6TH1Fr+sPQ1dvtepWpk7SY7keMCrlfFlMHThjt0iyrLyo6IU92Xnh/YMzYH/gWVngg6bl
Dzqj/jss4A0qtTie88uKqWtm4PJ1vbw04ZCijSbw041xHL4/RYu89b9ReOlQk2XrLd+gEFMss0uR
Ey/tqdyXoS12egBkzyiDrTLS6mqAriIR5pwyy3O5UQPNgBjDFxwscXLFUFyMbNzKGlYHRKsGnjGI
4pvVzoUaaYAnykuQkA+FcTMferMfXoYmbk/3v93qkmB+JM2dUtyyVFUnltNCiSkvejTMwy4PGv2E
gTDCC9pkOW+1oNIfq6L/O1tUtSlkokkPVv/6qNTDkjwVM6bLaKTOdwsR7l2pOvFL7jlbjl1rs8X5
yLqAUscFt0iKcHnAuEqdWBi61h9RurIPEYCu3f1PuDZbsAGg8JN9SQeE6wG1kiwymmF1gf0rviRZ
Y7/0ode+CWt1i32+FgpcPBuKrQqEc1Ee65XOrpuMUBFP7n3YpuI4dYV1mEQRbWR1a9/udSj596+u
bN5mc03Lr7x4RlKXByrddnKoSAQ3rpO1OCBA2FLcoBRDFnOkFdqsjVpYXuzcGE9pZNl+Y6L2+vgc
gZYAakRPRRYzr0dT1gCZ6zrBcaCoquAtnOLC3GsQHIKnocDV8DeWBIKDEknDInd+yVa++niJOnRu
4cwsvElUBzP0onOi1/lu0tNsYwOvfT9yxH/Zh7K3eD0ymBuIebSc6Xy1+VAa+bxrqq4+PPz9ZFeU
a1CWddBqvo7SlZ1HnJpN2ymDhYuJ6L4i3qv376joaOFGtJXbHggSCTa1U7R0lp6FSWKFhV54nK2B
o56THPnNUJ92U+juUqzi96kZphvL/eYcpCEL+1qCyCTrcVnJiRUYEwjDFRcnV9QPdvJcVftKnbvD
gFD68f7HXI1Fe4p7hEYVpczrj9mbeqU0LkvenSOyJiUTTXUqi4ZZa8PE+NAozrBx6N6sEh4RPAxJ
T2kXSLzCdcgq+3+cnVeP3Ma2hX8RAebwyk7THCVbwZZeCPvYZs6x+OvvV+MDXDXZaKIPIAgGDM2e
Klbt2mHttazYDGngXFWRiPc5leFDjujHL48XtnFPBAqynUM7kUIIdm6tKOFs5m6fY6WyooPe9uaH
qhLlS+o1Ysdt3DMlR9mZqwJjwnTFralkqtTSLWGun+eo8il+t+dauvY+TaLnoOtvVJESFIBIEfeZ
N/LWlFqOeolYbHRtitx6CRXV+6APTv6u7W312WBTFvB59WVPh7bvegONWo0rR1jRNUodxFyV5luZ
iT0txM3xk0oehLJA8UG3Uru7XU9e5qGTdKPzolvLh0LTgiScXB/pki+jEj7ZH8Cn0xyiQUWujOoL
nZBbYyF4j9JAxeOaEt6f7D6Mc98N0/DY8M+enBl6M0ZJQMbQ/+KObo2ZWh9JbZnymlqpfizjxfMX
o9wDSr4V53+CNUkzvFckswABZPl39ZgwxzxVHvjWq6v34ejn5dDVh3hICvMlt9yuCnr4S+ZXAL75
sa153fxySuIPTaz11g6OfPMtZbKLw0I8Gawwzut2xdYi9Whcl+0VpYcQduipL+D+rO9u2s7vO4hj
xM7TtrWIU6ZqKyNGyWS6eglq1Qn7sunza9Lb7e+do4XvmP8tssAdMqc4Ap9JtB2TG+cFWRFznbL8
6EEXt56G9fretdrazK8tE9R+kRTawZ3NvUHBjUeBPpkZdNBc4G1BOq1OatxxiOfQGq+ToBtDpDL4
kHK0h2qx9iiJ316T2xNEzg6vFFmYTIvWK3JzbkPUNf01HqL5vakJdHyauIuwqKbvvBwBQFezBt9A
TfRS62X5jrzN+WOKLMdPQjN5criCE00tDQZtiK7AV24mdBnmAEDaFO21LPv2OzhC3W+9Pts5rNvv
SA4NOOMtjNABQN0eVrXTwmX2ou46jOYQn2bbUBB/gs7g2WBPptHkZpLQlv77OqRcwgRh1Ljrr66i
9R+LysrPwuiy74jm6sfHL952SbTwwFdRDWRhdJNvl8RYwJRPylheqxSyZN9eFOvXTlfnL4/NbM8m
kSt4AlrIDiIqa2CxyBuDQG/BTG+bByIYOOoHMtxkgRz4sanN/aY0wEokITP4YhL32xWJxW2Yg6yW
axNNjR/XY+RnqZEdaVa2aM5X3x+b26wMtBhoXt49Oicg1VaxUGc2gLg8Y7hmC7rGed1rMFxCu8Pj
vgchvmOKAI+RDum1IQRfHb9miFRXWGK8VkMkjg4r/TAUWvNa1eHTRSOJhqZ/TCWeNIBk93YT4660
IcNL9etQwEgAvVvNFJZd7AQm8he+8SL0tRiEoodmg1zcQDMWu/bqRst1ssE+OsdT6CCGmiV/jCbS
Y1ZZ6++KBo+6c7vkF9lYpRBHU1nSMq1zG2M2PEV4s35VRyM8tXHbnpbeTc5ek08ftKUfX53SLD60
dh7+Ba/HXsFic+Mo8ICMk+zkdPTUdbvXrOqUoQtPXJXWVo8Q+s+QDHZPJ3BYIf+AVxYcFGdmldOD
yHTzTOMWdOVcHsVo/2N1jX6cbG2vJrdeD+ERiaKkwYeSXIJsb49KyGB/ns2dGjCZo3ycuOdBbZh7
Lbz1UXmzQmURWiHJLLR+cGbC2sJL3CUIVbeW8NYvrTn9ogNv8PvY+gGK+fz4Xq/diDRIdE6xlqCZ
93R12ZBkSIUD9X6QF/bsR05sH8UcO75p5N+6Mv782NqdTZRDFzr5GwpeG8rBtrFq28maORgY7T+a
rRIe+qRvdlyj/BQ/n3zCHeh9aMRToMUZr/vjioyogd9NQZSV1V9WpZnHal7Gy9yE+UvYdMbveZqW
577aDdnvWUZAi0qSbHFw+m8PSW+ETWE56RSYWtoc527pjnrTdUd+HXF2C6f61M3w2YRN6319vLNr
pynXTFxE4wauKDlYfmu5zed6MaZpDLK+VE9A8ZUDwg2qX4bLs/4ZTS3aakhe8X6Rrq4jyzkBhqIP
ZR8M9WJ/geqAye9Gi7/Uzrw34ff2s24/JSUnCuCSgl8mkCsH7fW5GiejNgSzYacqeqhLEQep0tnj
Vx7HPDnG5lSkX9ypjaIXMRrx4ndzkboftNGLtYOnghIKCKoi5SRydY6OlolG0Y6n3e69QZVZItR4
tLYjPpNpTpM+z0PAHBW4D6QD649j6lZnb8j3oEL3bJEXApPgENPHXW2INVZJ2qGIGySFXR0GSmnv
pmKKuUv1/PXxkdpeVg4ykHTk5Hn7NxSaWRRrJRPnHKms7j57bq9/FXn6pE4b7SLgq8iLwM4iB1DW
oAU1LKrOjewuGAcvPCS5nR8i2+x3PtEmF3wzA8KJpA8r1GVv74de6iEAY+RjFtOo/lDRM/1njqDQ
7Pu0P2W1LV5jFEHO9KPVU9O78dWKJ/fl8Ybe+XaMub0xBdEaY7r/9ncoQmuZU1ftgixVyw9WWKfv
W72fKWUV8w6BwB1TBDSEa8wj4trXdaTELtLarYQX5OOSBXoKlKaxlOFi909jW5iR4OjTAJGywmyw
PEY/1VD1pei7MSzcQM1rzY/aLj1HUR3uvFPraEZa4XnHw8kGNU5uZcUxAQYRxgexM0RndJpdIElp
9QKpdnjuujH7ahLwBF5RJOda2Nnl8afbOnZKqgy2yVyQPH3d11yKckT6LnSCBjzgezHY7xoi7iu5
zXImWmjOy6hpHw3mHI6PDW/fZz6eHO+VNFMM567OjB72nWUtqRuYTv573MCRDodtBrllLvwuUvfi
j+2d57JDL48Xk+3/9dMJwU+bkX06gZJkUHhGwxR0PDinx4t607q7detUBzg1khmPksG6KkhtvwHI
o+iBbqBOB9owtsaAOFUdjg4oZhy3N8d/d7ZRaVAfN271sXR7o70WRVsloCR5eWiZ97r2MStaJ7mC
UA9/m5LG1n3hzoPy0rVV+H7JK7igfaYkrMjPwQVEPgMv3R7R9fZsgBomloGGnaeKnPb2aFKRFGRB
lhbQ8WHKRIS9aiDYNefTR42Ky3Qulc4CYNAolJxcW9Tazozp9oyQo9O84HwimEOOe/sLTOHSQ3cd
6UGuIVPtI8Hau1+j0hW/ubPjLIeYfRl2HMzmoGBL6kIxCWZLNOfKnyoEBky19mnQLvl8ybw4OXeA
IF4eH5R7VshuJaaSFHdD2CjMsLLoAGWBWStxeDXDZqgPUCWIfOd9uGOIiWBmazj8LGeNwGUArNey
ZcqC3K2ZnlPL/tREbfzl6eVI4h9AUJwWOeV/+6HapO2VOU7yAFwGI7GWaA5pAs/hYysb30/Nj2Ek
Ssb8GHAncq0/OeS6TSxznsIkqCYYmey01t9XOvQYhp4/KWVIDCJNURiT+C4Gk1ZNrS7PUCG30zQA
TbQclWYOD4jQOE/WFd+sSFwHeAsKi2sat65s44ouTRJgrCE10fKqOWRzXO15v032xXJ4oSWClyoH
3+l250p3zEuvKJNgnFr3lz5bzFOeNtZlNtXo/eQozYXWqPZkdUCujrY00C5J9kvCcmuUCngzp4i+
BTEar38wxiH+yN0xfhc7Y/q5MezpU2pDtvn4jMgzcOOASb9k9YiPJiEf6yKqao3C1DIzDQpdKc5h
k6igevGez1th/I8BQBCAYJCM26V5i0tR1kyywEkT42RGcF2GmrkHrr1z3jnnhJHgu+njrp/IOI6z
QRROFjT6NKUXJMLM5WxkXRwdCq/Yha/dM0d1j9o6gja8Xavr5UAH4hrKVAdNG4XBNPPku50WnwEb
lTtOdvOyUObFyfKVgMCSnK+cbCXGuuubuglCz5jqowcQI//IQIRdHMAu60jVJl6tE24tw3iJjBoC
wMcfcLtWhEUArlGzklHeusE71ro1uMzBBMZoLUd2+i+Vp/sQj8veHd9ePSyxoW/kk3QuVq4xitoS
/sK+CSBXCd/XimIixu44vxCLG8dstrwXy1mS56gbZQoFlwbvNqOVsEGsS2TxCJLZSvqKxG2ZLww8
dodmBgs4Nlm5c+Hu7CTIYRiOmeCkY2aubnmYqaGnhXYVNBri4dRY9CU9TPrUdSetV0NlJ169s510
XAmVGYzi3q0PKQgB1Os84g3biKezFvbiHQAb8clh6vGTveTaJzSf9vTONjE6GSneTCoTEKjTALq9
7kjnjlkZdmngkBJ8gK3NODnjXF0ZsdMiv6zjIf28FI0XfahzxeoufVE4O9u89WskkWiOMLMtG5nr
X0Ew8m5Mo6tc4UxLEC93XJ/HY6+zeMcKTx6u2pN69xTrbhfaCJ2mS9KG16WJ4k9M131jjjX9/Pju
3TMiO0+yFs4jq66MZPrSW42Vh9cyKfJzKfL+YGSQsz62sj2XBpMQQEQl4oDEZvXNMlxKrJtlFAgN
TosF1sqgKpjqjC1lj9toawqnSdlIpvskjGvou8dUTGkZUxUUjITNBxvdIoicLcVK4OOZoOF+vLLt
aSSF4egjJwVTO3iY24+k5M0o7NbNgzrL9WORG0aQZwvQ+mie3ycIx501J3aOdRdNpymanqTm5iKQ
rfJEMP2NQ6aScmu+yOW7qwxLgF5Wrhwr0wA2YlLtGH2EJ8Qemd72tGCOYg3zkVKycp0f58y3J71T
LUGRC/Mlrj33iPRIcnq8p9tPyAgQbSCgotSECGJvF9UTM0y5iJcgCm36Ja3hdL7XF/SBQji+9qp/
d60hli13kJrXprjfzyh+K44INLXpLpY9ovLTcEo7NJq+PV7Ydvt449A3QwAZXAyd+tuFeUk5QaQ/
j5TBjSaiDp6mzAeZIMIf29kuSb6lpkfYzHMDT9TKTglGj0xtDIxwVH1EFKuXHH6Ccz+oe6pS95ZE
ikZm+lbfXzPxeB0aTwv4kcBRhuJF9crhHCmQ3j5ekNyY20BS/nwSQFOqmGzetXpWZoPpFS1wVMD0
MIcZJSJdMcrccJtP83gmWFefnD7mbklQNLEyyA6SqXWH0CljbQ7dWgsykBrHFLHsQ9QmzmHwsie1
zd9M0dOlREH5BXDq6sS3RbGoS5FogTHTxxVjXpxjZLl37tX2W0l/SOj6tiYg5rfHwtJrARewoQYj
ldJTG2lwetViT07trhUgiCifymBuXdyJEw2qnshVAycLh7NorMU3+naPi2lb3JFbJTl2JE6DvuNq
MWJZ4IAZZzVYnDaaz5xvM/lnzgu9fC1nvTcuDhUZ81OviLE5tK0FR86oQPlzwvXE08dcHZr4pS7r
wX2JMgtcZmyFsaL4atF0FnObRe5+00SZFScV2nX+wViiVZJ2MZGp1dXenmrVvW2TY9MaUlzwKa9J
ddJZb1tCQ0HJPZ2/6czZv0p8/t5N2roGJoiovgHE4tGgent7BiKC1LwXgwicUCnPaunJtlHmHoyo
eZLklUMth5UIXABBM6S9zv74LGGCGCeO1azAktcTw2ewTvlG03afHvuHO5tHHZqzJts44HlXjtWs
9cQpulQEKkHgQYhG953RjY6PrdzZO9AC1BPRa2V+b31/klxEcL2IOeirtnkRLYQlSV3Eh0r0ewIO
W1OwBLB/dBeJnDbU2papeEOVhk2Aa9A/5Lmq/Ui92Xhl1kbZweHcM0WpmfgFBp07AZNIZs+ZjTbo
CNtfUGOpDv1owUpduzuA0G26AN0L04/Yot1DCHF79pC+iPV0aJtA14FW+VlUKLavtKPS+KAQq+I8
zlpcnYEcp97TL6JU/CQ3opEItnzNCVn1lWsNXPmgqYR2BZ/YnzpFc85FQjvo8SnZvlVojII3kpUI
RvXWM4ERYmxmXNtt0JZK8dI5uffSa2V5KIZiPIyDau+k79uzT5+J957oj6osXdPbXaXSa01DZRZB
PHnFFey3eYqU8cvjRW0PCUb4ZvQWaZXyCt8ambKiMJtyKYJSqPF3L5qco2BS5Uo9YTo9b4qERLbu
oZ/cAGzBPycquVUR0LQaDnHeWH7ehtGxrOL4fzAFxptpR7JYKn6rVWWSR24KpyIYbOtvY2n1F6bK
omNU9+ZOArQ9FARjgLxpZdM735BveUKvcvSIm2CiE/pn4ZhlFSDhMYizqnVpTIeCSuGOu7pnkwNP
7igRFyB8b78ZwDezTtFUCKIlHr7AtNYd08JIzlFaJz9QY/Z27N05IzIz4NjTH4CEZlWmjaxKVRel
rIPZM3PFL/TaWXyzUZuMzEut/3l8TO6sDo52ykb8oSe+jnHHeaJbTnMgIMuH5drUc79xtW/hrFzn
Za7Pj63dWRvofOm9WNgWB2cnk1kbkJrRp0Iq61wPpdaekAtooxdgmP2e3uidOw2EkHYc2TKVhnVj
1R26xavzBGyJm89f1IgUdqrb8vPjRd3ZQhrikJu86Vdu0pFJmNC09OFAt7PyzpqdxARBtXXpwTBf
M/RHn36lAeNI0iqwmOjUr7s5ZplQHRqiMQBc4PqRYYnAqqNu5z27s3eSIhf4FIMbwBdXx96ZysrQ
GdIM5nQEB1d43TWlWfXyeO+2bxmjBvx0HJSMo9YYnJRGgZ4o2RgooFi/qYsYj+aS2Zc+dKojYu7d
e0UY2rOunjMhR5rZRlwInFK3N7pUk9ROoHcMplYzPie6EX9qG+f745Vt9g8jjH5LUTbiUL7XrZFI
uElfxsoYRAJsgkjT4lBm8R457j0r5MHEu1QSiBJXTZBCN4SnEJsHblblx74wR9/0lr0S2ubayksE
Txq9fHgkabndrgU2HWeoYBWjYy+cj+iGIgPgNOnHqSyi578N9RAQxpRD5eu/MpXGytAUWTsFyqR0
eqB6RT8fY3SNnh1rwP2Q71De5ftTjFmXBXtTmfjy5RRwzczPjjI2voHK7tenT8Hb6A7RErkCpZjb
nWOiAYn7lqNmzZHoKVgPw7W3bSvZyew350BqbNJ2BcdMKwzq81s7wxCOPU/JHCSc7SPJ4/yuiOv2
WfeNFbzcG4qZtqu7Wg2zzN5IZ18NNJEnh2XqYr8avfxU97vUhpsjJ01xSQnawfRzgW4XlEbGIISW
q4ENfVjhF244EuTygQh4Y4owp8ffaVN/tJiloR3F34S31D1vzc0L6tdWwspAOaZntRuUH+M0mF/6
IonPMUEJsE5tPhpG+HcLFe71sfU7iyW+oA4uFftIJuXX/bkJPCvlDC5FDZJYM1/tyvEQDiuTQ2Ik
zc7jsXG4LNSieynJKcByrSfvU9tKB4fpgEClMngQ5fBxcs2TomfTyXGKd0tR7VEkb4+mHDbkQss5
XqBpq1Q5MarCEKAhgrYd5sa3Fe0/jOl5z4KLpXyoByTNkJyHDDquz6Yw0pRroAaKUYM0HB1udqWO
J612up1Ha/u5oKaSgzqAtWQLc5WApTAlZKg6a4FaluHfUz9Pp7J2qoNRD+pOv/mOKZJkyUjO7kmM
wO3J8MpxUQq3DYNwrpLGT9TZOqkMrPth5IlnaVjYQpmR04iR6BhqdrfGEHPE/XtpSGKuJP/YpVEE
ht48KcNH95f3njsNdAmcGHXVWyttzkBjEWZOkCVTeRpqXZJPt9VOprA954wJAKiQGD5O+Vq93AV1
GodqZgdKk1TnLImy3renzD0xUZJcw2GaDxQMni7joiVAg55ZCMJN/nt11sso6jOeHScwamPyOT3V
RTFrsbO2TcDJO0IXSBqgpsqG3u7gaGrgpUPdCIzG0E+20cS/pDG9k8hQnHduZFTPvsmy0g5IW4Ih
SRbWdDax7EMSFXSvRoNwObOTFaQkYf7bk06Q91EilUHN88YwwHW7qjAsJwWVTaxkUfijF2bpe0U7
vZuHZdrZwFuXxH3C9YFQIseSbLMb4BztxhA+JW041+5cYAYkneHP2qTsTYXeXt9/DRFCv+kaypmc
1ZeaypDsYJnGc+tp5TmaR7AAY5O8Q7Bor5l63xRZCK0KidZfXV4jSmN6GWI8T71xmg2j+1hp/fjr
sOwBqO9tHi8kCG8Jo6Y1cvudoo4Zj6xzWVNPFX/y0t4vhLFHciLf9/9vVfy7c6QGzGESC/Isr5YT
I+WD7BJWut6MXqPZtM5KYnQHQGH2IQd28ItdKfNrrw472dxtJPBmmHyYh4rjATxwfQwbtINSHQ2S
c6QZygVEdUxg2NfqRbXn9pimjfoCZlA7I0DrHe3c3BMxuvMdZQAsO2g8aJvuQoOwZ7os2O9LpfTV
KcsOXVKKoCjrdCfsWAH2/7tWuq60PmXTes2jWitmayR5PZ1FCUNJGOreRSnb8WKYUXe04Yv3B20R
r1JjXIpVOqdEQ0FBuL3jW9pcvQwF1CnlkjlfHruCO0eMmVEKjLLPLfPC2yMWZy3jEWPKHvSldloi
t/LHsQyPj628tVBWZwwzlD4o7UButf7UWpzZmVsO09lsQQOVwD4+mMyKI9PdhcdsMjI/yjv7Mltd
f1A6FMYiT09PqdP2vz7+TW4d+r/fAe9ARQtoi0RD3K53zpS+i4pyOjthbPu55yqvDZNSYPTC/jzW
ynPz4//asyF0J1eA3dZeY/QieAaziYL12U5SkEoRjbhBq2pacuUeLcP2OMvRMoI/SvAuIIzVPe6W
RYMo32Bp1rR8NPLM+1pUeXZKIfcadpKg+7ZoNDLrQmV83USFlFKk8exO59RsyLU6GB98UBiogDn9
+PXxJ1tNG8s9ZGFSSxjqUyrx617JRBNYi3ImhexuCevXfGyj4YNgHHc6x7HTG7+JzLU/qUvoJb41
ATW2Ss1qDpHiLfXBiCPo0nw9q4hTdnZhe3kAkxEYQEDv8lqvkRsmiJDaEM50Dq08+8XNEauLPe85
7ot/lw8CDHwBmESa8KvvmpuF0vYeVpayGALDLnW/Vr1+54reXQtFAPkKAOtd8xFmTjTaAOrn8yK8
f6B5zg+eOac70cAbkvfWD/BmQnEg5xLlnNTq+rW8KbWiNeLsTelQw1gZxs3BhPes92ej85QDtHfM
21Xd5NYnUw2z4pLXRtReQjjFuldNCL04DmqcmZ+IRRtxyJCZbq+dTQneF9rY7dWW7hx0qH3klMHb
cN46zByXRY/bGmafYnZ/Ewu862Y8fQe2uaescWf/CVqgaWO4kRBw3a8wJnACphvOhC6V4tdFlx2K
cN6zsnV/UlGKkjfENMxKrZGTk9bMdpe14jzJe9IuQPzU4tWI4LC1emMHfy/Dk9XHJvwDnklAK6Gu
q8JChNhELRghOhdKXhycwdVLv3ON5WRZIn3NEDg7Z92YfH/sLt7y6luz5FXkI1BH0LpguvjWxY+p
l/UDXfxz01fhPyHDxd3FNNMx9Suv0bzvPD7TNwhzcue1SqYh8qEnzrSz12mJd0rsyPxLAYZuHoZc
lFK7IjfCD2nruCmKVGbXn7RusSNfk0rCf7uDvryjwZR/65cm6wOzSiP4oq0SrYtGLdxXvUBx3a9b
xaguSajb35Y0VDp/nqZY/1jU9dLR3l+YEpAyRPWLPggb1cawnuxgmGsRaSdjzoq/VejTwktYGHXN
7bAS0e7czO3xc0GEUap4a6gSUN1uWqovo81IpMHUzlK+xMARDyTDz8GrpSsjEWBSCLkbkl573cuP
zSydHV04Z61Qsw8Vs0NBpdZ70xHbgJagmaErna4fkCJTrvWnGk/ftFru9I5zrpS6+GQWs3KelEh8
iBFtP7btGH8PmeI5mszL7FTt7lhmpp0yJNm2zKtWlZEKkovKHW33bGrjiz2biS9q408Exq4Qdn2Y
Q7v2w/DJiiQ0q0y4SCC5VOWhtr/WhtBKV59Lu7XOU97qx2WaxTlpNHXnsVt7QqzIgUc5Pkf9joH9
212NcF0RfU7rrLWUQ5Qocf/sh8KjIW3FT2XBbwtCLcQ2sSb/sld5j6jbKh2pv5zVDEkNCArH30Xq
Lj8eO4q1L2RBFHsosRPCwDyzjpeiAdFXOYNwTrvWsg/DsrRfwmrKJr/pZu8P16rVPTrvO3sopX8g
EaFWQlFr5ZqmnGlPYec2AQNkhUPSpucJN3MC4LIHnbpninE1hkcp7IIGW9VHRrtsNUdganSMwU8X
fTykKpNecbrsIUrvbaQ8elAiygH9dUyNTjDonaW3z/E85wc3yvQfUd0hpGDP4adpqZzD0x+OHjge
RErCUpWRv89P93spc6vWJBYiM6foEDUQydtaJi7QuXZHg2zxf7BH4EVTmrCaIuTKns4sQx4CHTs3
aeK8w0p5FsVSX2xnEKdCU8ovj9d359ORjkPLIolFJHj1dn1mahOyS3vkreVvVZNDTa2V4nvrIkX3
2NQmL+USSJYPyYQLKhg19FtbGpScY9/k4dmZx/Z3FJXCqoTzdyj63we3zt1fe9NtLSivwkp/ibUO
Mqia+dnpammReK14MkZ45vJYPeplaraybtpWO7/k+m2iDkaGyhmiMeZRBV75c5PCUd2YinNOrCU/
moPoj8XU/f14J+4ZoT3F4AMBEmnU6gGEU48WGYSbZzNFN4AJScUXdr9Xa5E/5efYRC5F1lpouMiC
6dqKiOo8he/VO+di6q5T3qGXGA/qabaG8ZOowuhqLo56cgY9+uyMWnd6dpG8idSm3pSRJL799mtn
aV2P+ZBGl3QiB80iQzvbdfbnYyN3zhSnU768ND/wP+v3t15yt6q8ObokKFET6zCExJwp3c7k2A6L
94cWtqp5Gafe034NzUUNU9JhqxdHhsDhnY4qV6EeMaVe/25u9OFvZzCm5wTK5BODoILEUIPDZBRk
7bOQGg/TwYziSzdP9sVIC+sytEX9FG3hf62wE4ywcVcpS97udxOalZEseXyJ+6Q5qF0eUwqPq6e/
KmthfIaIg2FNysO3VmjgC0dUVXwx3Mrw7TktDxN1wx0vuL0gIIoJ5yVZFHxma3BxAcC9hgomvhQU
xPmrcQ+z0Zc7XZiNFWolTObYjBryXTb0TePshZFZtVjRvOTUgf89pGj/PLsWfjJ4UsSdwYjJNtbt
jrlGGNdpqsQXJbdDmN885UfTi+qPxxdhpR/K538zQ6uMSjtZl7p6OBbFsOehQ8hAHQv7n8WbreWr
7sS15RNwRJ+a0MvbQBmVRX2X1qb7tyqyzp6IRJCd9vM+mZJjP4Ok/HOsEEM8R56Wfa5TkzG3sXDG
91E0L31gxOWU+ou1WPFlBIOdHESdRp2vGiVMdqoaDb907sAU9OPFbR4p1gYbmpzZZbx7Q7wsK5N2
SMrE2hoIAk2zes3KdAmUKtsbl7xnipa7FCRGqxqY3e3XUrMUSTfGYS5WbqOPUCBplNBG8VMv2ZtD
WKeskm0NuQL59Eren/VTU6aOPU2dxyx9U7z0Uq3GGq0/cce/itL+NCAG8fQuvtVeJek+8lDrhEiB
U7F2zS69WKnd+Ava2JAehggA0bY9PzZ152YRcErgD7EnUehqF1MPjtE0a9JLnen5xVPb6WhlxnN6
DG9HXkad9BEQgJTESbffqjVNMmK9Ty8KY7QHeOHLo6N14c7hu7sW8h3KGMy0UXu7tWLMvRiVlPJU
QvZ3miZtOqQ2PKqPd2ydzXEYZGuCSIyMlbLYKjayoBRskkRLL6ODG2rM0nxt80JjtMdUut7XrW78
W2hWfjWhv//+2Pa9FWKXyhO1GggWV66jKqYoc1psk/00R2/SxVGBBfop5Nm/X4sMiISEzA5jcgd+
iqSrZqoaVXFQWoG4+ljFzAYuC6pT/8NaJDMlaBuaDOt0Ls+NaBkLNb1khaUenMVhZmFRvWdfQaJY
2kgMglAsJsha+fSsHfpRi/Psoi9K/OIVAxl4l399vBS57TfxGyM9NNP5A26fBsLKyJSYhhiXJr/0
zQAH7EI1pjesQviggpKzU7faX48Nbn0fVRmondGLo3dCt+r2CznFGDIQQvHIivvx4zII41grafOX
neU7rmizNIIgCiaA6Gg1gtiSJ/KnszDBLjSprZ5dtFnp1FdzGrTULyNI519MnX7xu7kcmTN5vLx7
RmkgEB/RkoG6erW8aFCZyItxSm4TzUehTtPFRQ6S8WZGIf2er/CfxwY3+8kqQSNKjWb4DEhZb1dp
VLkThgzcXvJZr71TGDsgj6rYcS+9WRp7qrH3lkf8y3nk7cKBrJZHIBsljiqwBtGZD4l//7XuQvdP
XLTxPlTsJxUyuNAs761TjPMltl33Cnqb6ZUIkrVL0c7NeyXUtF8UYOh/1C1JuRYVe5LC9xbIWARZ
OE0DyfR1u509FeRsAQ90KYVIG2ZXldE49n2UvhSTE/4yN1N+ffYDUhoityAS5UKAJry1GIV5rmjw
Kl3CcqErDJlvkLlJ8lERojo/NrVdHKY8BlUhWKFUvm6MdxFjXPlslBeHD8UIhlp/s5yEtkU2RmH5
oom6frYMy1iEnEyk20Xpi6mP9eqoPCVm0QP6HERE7cT7Clyu28lKtneAsjxoIFc+n6xL/v+fbnrm
tvqc0Ee6zBoJta/UYfJp5LH7spjR8s/jPdy8YywIjA7zRzjNrcgPQ0FNLpKiutDYMQ9thvM+to2n
7PEIvJFW33hmaUjCtMFpcxrXO2cq8ahz+upL5OXp58lOuu4QLm4yvxAOQwYnJi/zKzdpuqB0ky76
gKuLvtZO4grAL03zcbAzY/hztFPqs2EeWaiNq4wy+VVuWeHHOi2Z08rjdv4GKseqDgxxRkvASN5i
BAJktw3H/9hap6HRtB+VOwxx6VMAmL3ad8yperaSLg8KSR+6ucR0Uhzw9ht65bKIvHOLizLTNRuz
UHtfp8ny9fHX20RAKyvyhvx0UoA66XqZGQVfz0uhnLXcQ1UMKKwURXZy0z5nX+P6S9nU+eWxZek4
1p8TRw1qiCk5WUa4tVwDpeiiXKKfUbl9YUZ8PoX60By0ubZ/hVdEvDRalHxxmRl+H40ax/h/sM/A
HAEgSpIb4qPajCYFbtpSakkWcG0V6Y9YyeZDUSv5h7rT44OFatz7Xhm9bwnP/rNpMAUK5mp4OBha
pzS9ejgGECT2UmZc0TBzr7YxLh+HjDDj8SJXI6nyuQCAI8fwARdJZPvq+3ZeTgMOOSAUq726v6pL
3lt+kojOuNJorYVvZ7oy/iceDCXy1cpZiitZaaMFtd7Zql9pk8uEqWLHNaxNmZKibKHPxaEuGYT1
O8eZ4ZXPGzU5TLnJ5HPnlcK+wrdXpq+DkbX2znGVh/720MhXlncd70Zev+6hskNIKoCyoRI8Vr7I
c+eQK8MXaGmW0+Od2z4Nstgt/RkOR4fy6/Z4ttnUmpC6Vxe4ii3N9xKhvKtKs7w0dVj7xqDlz6n0
vH0qygggObkL1EDX4RkEA+4yQ5NwEVWUn5Y0+eK1infw9HgPb7F12YS4vLDUnhmHNpxVojgzMjWQ
vFWXiKH80ziZ6lmtxz2s8ta1UEQiNgIA5nL61u0kfandZYiN+tJ74Xde+vFgjtoJP6oeILbSD3ql
fBKNuRM93Plu8qhDBcEQHZXk1XfLuqiuJzhhL4spkouZQjfWNmN1MJciOo2LUX97fE7u7OWNvZUb
QyU5Bjw81ZfM6dTrYoxoWZPXHh5buXPuoQMnJmIcgSB6fRoHlwAonYSkgWi85Ni1uSOQdlSNI3wN
zo5nvrOFdHBxStAuSnZS+cv89CZUcVn1RlHVl6oy/o+zK2uOE2e7v4gqxM4tS3d7je0kTiY3VFYk
IYQQCAG//jvku4lpl7v83kzNTGpGjRDSo/OcBay12f6Z/fqZSfl7Hasfbz/YK9OHzR/NK2yFkPvt
62e4gjpVI1FlSeXqvEYeaNEG6aXa4XwUCOWAjWw0uASre3fPR3BNkCB/whxFGg+bT+7oZFU0de+l
C2G+tsQSEEZBm0K1srttT7xtklhhnMkbSNZHKzlFtfCLt+fsfDEAEflL7N1M284cCAdaRQhvWscj
8xavzqsZx2Y5hR4PjtHaJpfEAOfLAY3fDb3C2kO7as8oGY3mZghmc4wpNEpZopNBnlAzCHaP8Num
e1AD0e9T3G6b4dbcRwsMzwmbxX0fw3FjEQ3ERcg5iWSRaObkYvUJsG9z6Yw8n86N27V5f6ITDQBy
d8NB/0y5PXHcYzVONqcVY4Vqk+FqhCDrgu3W2TpEMQfEGze4AH5AZ2rzBotdzkDFj7Xu52Ks+/6w
cSYvHPp/KUsvTkn873GdAUPir4Hk3tNFk8o0SElAdruV+guJsMEfiazZkNPG1kFpZKC/LlXgjSyv
uLbLbUe6YTn5Dfir9YVfc/7MaIygvsGlB42Ls3jKoO2t45s6OKYGpv/VGLtHmyCu4e1v4q/46+Uz
g3SGxYk1GmDb33tvxAvtIhf0rePUhs1aDmNc63serEwW6FE5ScYiKsbMWD47N+CDpgHKeUWa2wGg
24ob30wM+ewyLSP3uC5xP0EbMi7Ol9G4kMsnAG2DjzICSaGEuYxNb6jqIJARPfj1qu+GGZeBrh7X
oom93vuWsjV+1mCLCpZpI1Sc05W0yw0AdBggt0gxeW4TDoHwFFmlMiWjIS6VUj059S6YjDfG5aQp
p0lF5r5NFZj1fTfxGmbGQTMVa0899atrh/HZF0MwZFMdUn3s+UCmLOkdKMaVIuAE5CkagdeI1BqH
ogZ8J6FMClRySuKlEo9rTccIZX61RGVFdDV+NnDmiQvcpJi9G8A8SA8Q1CAhYg3jUZdSCp4Wc2yd
FVDOvNjTFHjw2KkE9T776bq6+Go2u/4e6ZB/VAdK99fWhRXs98qvhHsrEs1FqSsjq19vv//zVbZp
21DNo9AAL2zPvp4VmQeONuBxSAdVRCOpc4TUqNPbo2znxH6RwboIKxkSW7SWdkW7Nn1FsVNEx8VS
9RtG5PKW60jB9keJ25X6pGxkz8u3Bz3bn8D8QR21GYUHKOT3niU8pYujugA9TDgSnmzUkWMLgWo+
LfKS6+Grs4jyGqUTFG1naDENggkKAXxE8OGZbiWobfA/dN3/4YG2thxoK+DnwFLkZX2xKEF71lTR
MZ3qzWAjEmULpv5BDsv09PbcvfZAm3QIasDN9nMPf8/NOBAlk+gYI4HwvoeX5HUVpuq923qC8gV4
KlpYAFf9PbO2d7UwTmed4ySEB2mFUxWg+pH3ThuYe5BYQ2OzsTvPcDGarFBxWBIfx6SLv6ClWRWs
D9PDHPSXgqrPlhyGwjKAlREqM/QntpLgnwrQnQYclGmX4Jyy1Q+vahcOhzzCkLEAC4cLB8T5YNCU
4dHQqAfkB27yy8EStbbI83bSo4Rc5DhFTvIT3qxdTkdkRV4Y62w9gBkBGG9D2wH44c77ciwd1U40
sCg9YvUrMJIHIEldn15iQb8+DKhLOI2gJt/7TSmVcJBP/fTYthZ624h3sCyvkncvCDwMtl9wOjeR
4V6nzJwU+zGp0qMNRheMgM2ni0+jKVTT60tZ3q88EvZV4KRY3qA77L8kKJOYC2Abj0R7lYFlbGBH
3Vw6xl8dBUQHNAzg/nrWCKZ+A0egrq6OUxdUTVF3sv4JbHa9lIpwvubwarbrFJAfrLh9eSnmqIdz
Lo+OFWdBxj1oVGQwjqfZbYILHOlXhkK1DvoV8Besu73/KbIBLMwPg/Q4aG5L1NlLTlgVIaHD6Hev
7giThvwcUIAgUN8PBZkurKDqIT2qYUwzdwrSvCYXyXlnwB3KOaieQWLf/GPAmXv5DfVxYuDwIKtj
MiR19ZUPXeJ+UIFfu6C+oqeUsXVSbQHafvOLOlsXbY0951Lj5XxaQS+GOhkb4sbs3NvThUvn+ITP
KeLdsd0qZoIcyddpbvhFpf75osR1GGDdJm/EtW7vPiFDyRsHt/MjaQd3LKlt3BbZ0J1/6fh95Zlg
TYaBcPeGQnR/06p0WOvY7apjaNohFwnQpla16AdGy1y8fTC+MhT2dtwT0EwFxrznMQ/Y2AMTuM4R
oW3wDeu9/6wLQmcLTtb7R9qgR1zvt+Ym1C0vl0sjGo2kr74+DQYxIyRVcQmT4fhgufPuSyO2JeiF
8UVjvASRHC+Hmqqpl4Z49akJhv+aBDzfeViccvuvLkAkryyJDdPChRHDQT2yO7OoI0H7Zkt9qgM9
5DpcTR6kti7ffklnN2/8MhQv4BGi6AQ5cncM85nhOmZJfVJdd3BAxMtSGv3qxgmXFvk+9xPcuNEs
AqV+mz5oUbEwXk5e6MsRUg5DT7QySQbeLVB4M6cXYO+/a/hFCY3aGXsT+hloKuK6tntHjkeH0Om0
cwwcP2htNqUzaz4sLkyZH1YPEcCZ4XqKAMivvM86ZB89cZ0amTUDzHM3Ao0Ux45GSD92R2STfTdC
xgT0WZpUF4rHs28EBwQqEpTdGxsO3jYvZ4TYGs5Rdd2eYCj2RUmOG5Rs/5OIC7uA7p2tJkw89lTg
D1COAtvZveeqm6D/apQ8zWlDi7gbojId/e7Ch3i2mrZRoKhHOwkrFy3Pl4+jF7LKLoT2w7eennNY
O3Rjtk4w389gGDSJ6xU/8pKL6PkcogTCSQtCPM4mGMK9HNRESqA9wRLcmOATlEepBWYJO/B5PbBg
rC+ZqpzJUNEww67mbvbmMDYDDPxyvHQmKZXRGkMP1K53rJ3ra12R9o+7wGC0hNCOGfj2TikinztJ
41Oass7mvuPQ4eD3EPdcuDGeHZY4nHBlw86HMhDGHbuCs60YohVANDkurPo+LuvRk851WNf/1XNz
y3T0xe/j29a/1GU+h4AwLvYMFPFQ4myt7ZfzkAy+TLu6TjEPipCM1NLPElYluRlccmoNTW9IOrAb
0XnzIzGO97UK2vDT2/vX2XV5+xFob4GLBqIV6JgvfwTtpiBA1lSKSkEx9wBcJNElgor88NQK+CZn
Ce2Gh4a20EK9PfL5FwWoCUAQfNm3/s3esQIBOz1USEt6bEiv2ixU8YKe7xpO/8s42CxxYYZZBXxZ
9k8YdbCPHFNo23X8o25W8+j6Q3uhhHztaVATADJEXYe+6G7PRH+UkQFr69ipOL5FIx7B7IItxfvn
DCADPh1Uqdj1dqOgUBWJV+NutKJm80srG2KLjsz2Uuf1fE/ATQ9qaaCTuEgg7/HlpM1hjebCjCIf
t2aWgyOnbtLY9AUX/SUv8tdmbku2gfMaABtUVS+HCtLGMUw0Fbozmn2NoLk8hk3nHd4/cxD7bDmE
MAIF7PpyFDnoCnlxtDr6U7OUzOfuyTg8unBKnO/fmLZ/RtlNmwLfZ8CFqDramMkPcg27a0UD7zAy
x7tDnz0u336q177ezfcZdccmbd+nsCPwKZ2BBqHCJpG5itbke9NPcw62CrT0yzXvwJN5e8RX3tbm
+LJpF/7CKLtNCxoA+FCQtjrWdBmOiat5Qed0fXx7lFeWH9QmGChCdwE43m5NiL6CHQxX1dGphvqI
/S892Za6JVbHpfDzV4dCQwhgzeakvTfesqNF2eCb6hg34edFzkCWY65R80hx4Zx5depC8Jo35iJE
PrslGDgNOhvwBj8iqFVnxnP80g1M+P6FDouHrTyEkAb76+40FzqKlppL55gK00d5FdXVbeBvCqF3
v6LN1RJFInbWLaX15QeFI97KVNL6BApG+8Hhrb3hjkrzxQzy29tDvfJVoUkC8ReKeRAK9jIRX6gV
EzrSk5GeezNWS3IlHWd4SkQ0fgtjrS9hhdtn+qIARtgyauC/z7cB6LtFrnFOwpK0oSfkIs8qs72f
0MLTNIBYPnL0T1SzVXLobEjlZ78ZY53BCGHQv0xstCzR2XZ7nqlqaD9AC+LbBwPTDziBQTkQZlJ3
VuYyjsc6WxM1BWA7mep7heytscRhOwNfg3WeKgbu1TxzmzVKfkR9XG0qaOLS+8p62GCIGsx4rEfh
/ExhTZDgYNOyO5BhpGnJm8GFor+GuAa61ylws8Zap8n9ccYvsL4dTF7bmn+VMA9HMnHqMnFMHAEa
99tv7pUlD64xODQQWm5CpO3P/wEpNai5AbyGwAS2tHuCBSo/QKbzP5yKW2kOkhBuiSiad0vRTHEH
pt4CX/aOhiXQlTbvV0Ad/8Oz/DPKbm+HfCrycXWlp4rw74Exc6GAYxRvD/LKbgQgA3ZGoEcAYQi2
T+GfCYPdpKYA97HUm8luonSFdmpLStqt73UPARi50XDRusVmDpxoNxQijZagFQKBcsggOfEQd4xJ
cXLcGncXpu78qdADR6W3/QXo2f5CKcFyESzy2InTmpUx7F/Kak7ng7+C1/zeCUTbFszDrW3x1+Pi
5QQKiL+jRMC3FWaxfj73cVimdRw+jkHALuyA54sbQ6GJu/FYwN8/U+tXYvD7ECxbiu5hhhO6z4hJ
LzHqX5u7TWML3T5AE3S/Xz5QP/JJ+gya00oydAx5anJvYV9glHRJN38+0oZlwCp2s9RCq3136EKZ
2sBK0O1OfWwJz8EGgYMnlcROhdum7qUb9X44vJ/tfIfcBl19FIC77wlN7kZGIq2ObbLAeSTxhNec
WC1qxGS6hq4X4KB9qbQNB/0frrhom0AJttvTQ+X1bqyBpsERAuymlqkbMvmiGDpmjjqB3HRwhXuh
jtmfXH8Hxcf8d15BVtt9Yw6wOjilwldrWAj96MTTUC6hDq4UBAx3qHIv+cdsD/HvwYXx/gpJNpAo
wKPudsIK5gorhOAOmoMMHlJq+C098iwG/WATAUcLog4tt1dB21y4ZL3yMnH32UDKjfh3ZvdR9aAq
1N1an6jnixSpDXX7tICwPZR2jdSlrfiVad14T6jmEb2DYnRX4/QmqDQZ/fpEamTq2USiomcDwqHq
Zj7YKV3mCxvY/lPf5hXEJ6wb8ELOXcOjmFJHSwxY98mcpYlG0KdoL8Xpvj7KXytKQIm4Sbz81JOk
ly1M0OtTsCAeEElmukC243vVHniWv7RWPA4UAwBhXo5CfNzrQknZKULmM/R7gdQ3iCGrb2kUtlGG
VJPw/bMH1y3Uo5Ahb9yP3etyF8Sk9sGAEcex/YAsUwMvTHLJRO2VJbi1PID+Q9ENiH43e4Klc7LA
o/7kiKYrXVqH94vjeUfPNJdA31f2EjQocZXEXonuxl6g6GhQbpvGxXnWq/6JUpA1FDbI0qe6EtmC
UOSjCfvwgmLg/OPGm4PTAtqiWyG8/7jDZU29zl35aUncbjqycfKmm6AOCTtYOIcP1zYy4udYMeSI
NUSbuJhHKGvfeeohSBv8qw2zAZMHaOhu+VjmRGSkbXMaQ9Z9tDRZPhozqqe3j/H/77++3MoA1qSg
iuA7cDfc++UyNd7sB72Pi2YzS6nv11BM1SF1mJo+KUTg/nYAKTg3Y9/xq7nSXnrqQyXXK75Czomb
yFj7pTOCjH9rhyDuH1uzeEJnOM6huWdRpKOSIkQ+PW7DqHLhzAoUJVP6c+pgo5t7Utk+g3Ai6Y/e
oHWQu9MKp/uuqXv51a1GLyhqmPVEH6vQYk8ABb6Pi3EF6fOq9r1J35KVwv63MiulT3A+ipoftUSq
elabgDhtNrWON9x4/hpT+CBVoAvAkyBZjnxInPEj1A7EL8LeVbANqfrR/VZ59bKU2rPLUNKWxQJM
Hbjq5A00EY9TShjUl55jYEwJzg8uLbzqgpgCjJ+NB5WkqsmSUaEtO8ku7pPfvFb+VMyUaHILm4A1
zAcVTbKwrU+HLUR8cY+N6Fr3kSZIvChkOrv2hko3FccG6y8uJtnB6iN1wtb/1ERpl2YR5UGQAyWv
aWZHRN6YbOAIBLjfrIjc2xDUdhhVpB6Sy+DwIn/A7Lw1H5pJJV5mZ7cL81Fq9XuOAYJfk9VZ2ked
JPD3QIMFyR6OQuxGkfIZqrQ2ghqgmJt5jcsx4QzrMagGedc7bWwOjhM53gk1pm0/LjUw9atKV5G4
0msT2sJuxiEfZyjHvVuQtARioIamIf/BAC220DaD+LLcYxQ4dLmgd+ufDvox0XcYO1fYlqdayhL2
KkxmiMftRLnAPZvSLJ1RW9VgFhNj75MQ7Y9SweUCEYwirRFVo7ERUXTlw4g/kHHxXZj1RSOMPoZl
gZBVgDs5FnYgQ3zHF5CHIWKplVfgKtrYBxF2dfoboso6fex7RdRj6k+TyNx48psoW1tnaE9N5ATx
z4FGY1/OiT/qX9oJO3/JqpbOnOTKJ073cYzHFC8gUaOdr7vR+MO14ONCbjWkDt1ROCmry0oZXtGr
Bqe69wwNpuf9srPP4/sIue4+ArCIZz7PHrC7g3Y4nEuomIn9uoA8Nl4J9PUYvjXXzLzcrDDUFfzN
Z5qvsFHhXjbWFB9TNlHeodHg6W7+A4jBekWPM2T42DlV4h+Ao0r66Gyo4aEdQIIrKTqvPK9T66ME
tgvhh24ep2etiO7KMTU0yrFmJp0hzZQj9G9VeCvT0A3NoemNL7+BhYsUYRXMsXPlOWJ8XCMJc/As
EGtS2cxLhin9sHaDTJ6kgTHag9tbD/rLVFqXrZlekwjAEGQHKGjYJMN7d0Jr7NRF1HrPbSjsUnjw
h08zGPdt/6cRVhEFYZyO1zNCGNhBBWPoZmO8DMlx8lmclgBPKvlR4Sj2smHw2TfVmdFHVJgZRv8A
I0b6A7cqRCWuZGiq00pWo8pJ1bP96oQj5WXiiiAE80ebYMxbOtm2JMYbYmjLbaMOFLwT/iHwesen
GVoxdV/A4DXimS+S0f6wiD2ar7wW9mp5EEuNO5KcPE0KxlhHSltBYgfDF+TYP08mJeJ7srhszqeV
pjCrQyc3/k1ajYSibG4Ty46SjSSf/OEq9Cw4G0m/JKUfDv2Dz8HyyOUY9XXRRdGUFryh9ZDDl3Po
HzlirW+Akdim9ODEMiEnMuLstlr0yrLViRsO0kxqxsdkhQY2s62cHKh+qvrbBnJRlkXa6jUHJFYN
f7jDq0+GaDZfr9JUwoDGkUxSFDFraZAD+JkSndXoJo7wfVlm1D+ZmdjYNhn2Mu7eESaC5YoEAhkj
0eIx97Ou1IwFULViWotINg6calMIgCeZkaBxowfMrLdedSk0wh/hGhDaH3NvorGQUwLaaTYOtDcZ
PMlkdNRpG/m5NKOV0OJEqx8LqB9gFFr4HRv4LV+rWUGbrfS2fXsygqAH1MXmgQnNaBb3UvyAP9ZU
N9AF61EXLB7hlLuGCr9tmFoFi71h7iNy01cONVdrICLMohq0dDmWbTUmWQxvveTaXb2OXKdN231K
QXyZrilZBpmxdKXXbT+7zoljVsODmk0fZZZjmKKRPvk6pEFj8hkxNmjUBdSwYoXTfXTX4NB17lmN
FTFnvQtN3F0S6NC77vtxqo8y5kn8gzcVX+8RMTwNOLF6Tw+nmS+JgiH1BNrMYxWllf4APYr3lHYN
LtZyDcYvyRSQnxUsaxHVi5OpyhFwY2+H2rRfUUPQBzWZoM20Qn/i5DA3+grJ1fTcSznPORDMNbhF
okscXqOzMrGMzfP0h/dr+Luy88RPATd9c5JItMa2pOjg4vKUhjBWuW/iYF6eNZmg4ADxqE4OSbvW
+Ip8ukYxpimqzJMIF5/dJCNhiGfucR63SApRc3QHNtbU/BJQbAc+7DR93T4TcMtbEJ31EneIMpOR
N2X44tb2qEB8a5+oS5Mxa8ZqDY4GHlve+tBv//AsOt7AncIRKjAU6xZMjkMqtZlyF8YiP2VUhQgL
m0AxzvjAR+fO6f3xgQxAMK+dmPX1Vg6FTcb72jOoLKR0C3814Q9nHhkMfzjj4c8AcWpNjogLqp6c
KlQiCyNwye5MRdngFSHCNv4Qy8knfE9O9Swn3bJyIR7jfxoUp3MuQYV9by8KFScutcBAcHsH5Wxf
2PcTc722C+hpbgPxbRK1HuC9Oidusayuc6HwPL9FoBGKLgDOfqh5kO76suz0IHL016WipwSifwcv
yq8/dajSllyB7HCJ6/jaaLg+gFuZoNEBksrL0XoYHoeMBOzk9oO5gYXMmsP6y7tnlYwvAGPnl0vc
VLDJwvt6M6TbQ7EDDK7GzovZaZbzL5S4fdGhC3q8ULbj9+6KdlC7t/CLTWgMdOfl87jhyB1d43ng
WikfnNjBcRvJ9fvbo5xf/8GbA9qwAQ6b683upoeKoA9AFoC8XYXswRV1/OyEW4p3TQlS+rx6vXDz
em1AcATA40Q0H64lO2Qs0FEz+3ZpgIyF/NYTNbnuUepeI2BuPMh46a/efsBX3hVQALhVbyZlcHLZ
LYt6geymdkZxwpVGHzxr6JXHiL0wja+OAo7P5vkAftmeTcTdmfgtUoRPKplwJ+ItiibX6ubr2w/z
yhpP0ehH0xCAFNIptz//B9LGBcBFPbvIk4eitlChE+VokoEPKPyoeHuoV57oxVC7eSM+IwuwTXlq
sffdzVTIb25iLzU1zm//ABfgOQ1WI75bQMAvHwiBwlzNy9SeGHREV21o0Osha/i0JLJ/ZtHoFnxu
gsf3PhraypsXAT6sTee1W/PKuHqKuZQnTWZOi8Ez1XZjcy/J8M7e1kZLBV05AkwDx4A9c1SuClc7
orrTHOO4r51E/MDJ48Mms10/vv1IZ18VphDYHXSF8FXZ2NEv57FRsJwG7jSeTIVKMHDcJmepfYZF
P6yC/XdrNOBbCI0wpLQR8BMk5e5QqEgxPdvUw3BIX8/pvA6bpQrs50PwYd9+srNJxJ6OjQLwGrBC
+EfusAt3GTjSFEJQDJolLnEDjz6lVrDrbhHj73cPhSsQWHo+YHu4mu7WRQrFUWxWDDWmOKMak7DM
iIYdO64u2Va/8lQbZgiKORxq0JbfPZUzd5Oh/UhOJKiQj0BQsrJN9DSF7JJNVoJX/+Ic8dFdQG4O
qEmb4+de/UzIHNcSDYGTWQKir8Aj9r5Ld4hV5tU1f/apVz3SGg9airVjbfn2nJ5tI9voaBKAEwA6
CowdXi7MltQj8ylGr4HwHAAzxSi7oku0s9dGAV0ZkCXGQIbONgf/7Iu4Z6sQsIh3cgWaATDsNIUL
V5AL+8b+IwMeiiMEPtxgjeIg2ZOIsW+oTeOanCZJkqvO79crEZjfBrL8Q2DkpanbrxGIUrY2CxYj
BoN92+6hRjioxbNsqxNoMN2hW5OlcH2tjzSll1zi9vOHoUBR/dta9oGG7h3G2WzAF1oAvaL+DXMB
RuqV0ZpegDvP52+zMEDhuTkG46awPfA/bymFCXLqzFFymmn030jJ7dBGXQZ45NFGa31hsLNHQvz5
tvNio8KuiH94ORiT8FuuvNU/gVmgbDEuGvesjgn+/e0F/v/o6b8f2OY+Cr0n6uqNNg8Tn5cjeaPA
ZSJN6ivhSWztB9zfrMuv3LBlG5y09Mn0JQyUWT8N/ToHX2flScIy/Bvm36Ob24RFFEIweM8E2v93
UAvSOQ+ruZZXiBRZyUNLuWhOBlAPsKgUCWJlx5FwnFkw2+TPSYC4kIPg7A4fIOek81VH0ZgqScx7
lk9eT6sCIBF1Po2eSpAkqZauKZfKd6ayQwnAoywVrv1jUDIHRSe8Flflpk/C02QR8Zp3tU8s7AXM
wO/WWUh226keBkldmGLvT5rVp7lawPiBGLBR9X1cwwCwDE1ldcaE6y83oYC0AT7KDJ3ID/EQJ+0H
OrR+9OAhCRK5cbWu2pzYpQbfOcHt/Ya2sneeljBlwTXWTNzdBJzXbbb6/vIdN3DllnSK5XxP4FSf
XKHPCXJJRjQ0qqcQAnv9p1lnQBGANQM44Mu40nnVNE17oNAC82LF1YqUtdxiWqhI4j8g1OGpLWxc
zZXL294c1nYRaY7gmOoHFQKmfz5F4Em2JE4oMrtECEtixrPJcag88h1LXraIR2ZSn9w1RJQ9BHTI
1O4HMbpPtluiT46dFvEwiip0SlY13Xeoptw/bPTqp4W7GoZrsCIFuuxsWX5hM9sBrhsj+8yAh6ZF
HEX9E4/X+UF3joFQLZyd23EZQ3uQSImk8DjB8ZV509KrPG4llLMiRNh33nqTSG8bEYc/3RYodYnK
VJAvQFqC5bZWafUD5om8KkgXsDFPm5SuFCYp8ZrkzRQOn2SkINiGub/WuavbtC8IsRbYLCRnbDoi
7yKFb7RLXfWJuukib2CiaZHfXC/tdLQ9FHw3tAr8b1YHq/gR1TRpT4DWlHMKg8UXT1OKjQ2xGa7n
ZEMfpw86Wid/zSfiUPIZ4k/vU9suAT8IGOXIOuuwLVbfEtUn/DcQ1fYzZ5Sbo9s1Nvyw1GgVFW6g
0JWWK8crWVa4dT9JzYc6b50QAT0Tm8mKu6jbwevBUQ7aS54YkztJZWPuO+6439oVzJGTR7uETzm8
/mLzkM46Vj9tKvlzgOSf+sM0y/6jTRZCPkqozjUamc0CqInPa3SV6F5BwOzGVjyHabOExTKkBEF8
wGH/zGi5TdniGcTIISXcd7PUddz5tguGtr9t4ol9gr2Ly9DYxsrPfL5U0afZtun4h3kVeKPzIlya
6amSzzZgaryvx4lEh8g1rntM+iYKr7sefNNbUAtl8Mi7St/5gQphvRhBj3zXVXRgBRmgPgMg1AN/
89FFWB8UdI/NJwD8+BoF0GWSYXnRGCcBSs67sE7UBzijo7kRwjlA59SvSJoReAC3pXAaKLkRWAZb
KMDR3ZWtEcVaehXQ2DJ2odrLWSBbPxt9l/cFMHSg9DRmyU/XCdfmBsAcDQ8LDleaj23qPcKFSYTF
SttRwAjBG+G9niQjACVbDzr37cYTA+ySfJgDgQ5GFC/RhGC5RYH7bfxuypk3oD8UGGeYsnBsgROp
OtJ+kYD0i1CWOGn4lfX6NtkkFrDJ66NoPMVJxUTOqINcD9OwEF4uscdprtH2+OVZpDBkGoJxtASB
uPE85PX6keHsoqXva/dDTXADLH3C+ntIlzG7UzPqKyQ09T+jAVzCMvBZ8AB9eNfAVXxtRb7M7vqz
XykakSH8Y648H0ZwJR3TBPARWdvMWZCZUcZcqRLW5OuX2tTCu/EXr/KPMTDr342jWxiJTN0UYi/2
q6hw6Bx/mcFj7vMFxxLJRNeMdyjz2v+M8pC6Qz0+AYb1+keCdtgv+KWvP0Y50a/eCHw/1ynt/XyI
xwgzRxrRFtbD8YCbWgyAlLnhz0az+j/eJDbNxxFSZGTWeJPNnBU6zAKYRUJvbCWW39g8fZWBtWJJ
1gUzQQcNujVTsMlVX0KzJiniUtYVegBJvySxU7UFm+G5UXKTcLD7JsRvw2KpBS5Bg/4x6Nv0u/V1
5+VzqNqbAR3DFSx/2l+z1DOkmAWM35Gu4K1DRtLKsjLl2vsB6yK4+OMShPmkqVOTrOFpumShBvAJ
QiIa6UcLhL9CQRz7tvQ0S9IcnZEVHXwvmlQhQBG/qZDY8LO164S7KuNThlmFemVBfu0vwdw2uGoi
Ypp8jDqwETuUUB/CBgTq0heQmuWMxcmv2FPe5zhYXCersYTRSPNw4TVrO2hwdqYJG3DPHPAJ0yoM
C1bZachGJCgjtxab97fKxLEP2Nhtfqej9f6rLGJnSjGM5ss0aTRRJxWnn0W9xB9jaQTCZ6dV3Far
Adkp6Y3ROeTUfL6mQ4fOjgOWxn/IufLwtxYG1cU6IFqq6Gsy30EwOorCgN59croUMwMFG87fJNb4
jXDTkKwwdYgDA6DhQHCedXOSYYW4j30QqV9DjbMb7AfutXklcfiUfeIsj3hz9ss4yNDJCNfqo4eE
mT7TMXDYTOvav+P1HM9l2g9cFi5IKSbrwI1F3A60Zl86JMtNGbfQWG5bK9qyaJz02BgmrkQJphy9
13aE6eZKNX1yAz7SIwRl4ZWHw92HCDXuw2ywVUQPUWvkR6F0DN/pRQD9nzzkl8Jfa8RGM3MglE+6
bdsShIBKFCKR4cc+RlcwG/Xgi3y2S/jEBsfCChjmyslhdYIuhmOq8L86K74QPLpRLE8Gt3sWSzTC
Wg7Olb+6pUt0DtHxhAZGtUJ0QAy6sDd6WNrvDmzIQnwsJMV3WyXMLZd48DHDzrx891uXVBmNuq4q
wQFt3CNakbBDmGcPfbmGUd1kyBPDsdz/H2fntSQ1srbrK1KEvDmVyrSqDdBAA+tEAQzI+5SUyqvf
j+Y/marq6IreK4J1MMRMVqbSfOY1nV1PSHO4qoyMvulOdArWMhyWKkONZKaMEyFCNz4jDr7SoAaO
+4hk81RSnHZ6P8SHRi93o+r9POomzxmPamLN9qWyiyEKbEz8IqmJ9S/y2M7XAU257zUt4I+NHcwj
/a55EOEQuKoNm3ZeeW3nsv9DbWf6o1MfCLizR+ul6wEInHS90c1jNs/dgzUq4Lnwo3g11WDTCnIT
N6eP2zX1ZwKv7mtdNuMPJzGh9VhGNX/C8bNvDmTr3ueqX4xvPuLqXjgvlEFCiAOEuUW9ap89IAPP
MwbJSBwPJRIFhtQzvNMyS2p7KtbWg8ptb9zVjkJyvJ1VI+hJKRZpGHoaEInjJnLrafankvh4+pAb
TZBiGFGVz4UufBSnZW0ad6qtlno3L5rsOR68fZE1u+Y/5soVuOsGtfxwgyH5gnxr0HKnE1OFQpl4
odqorc2hMRq9eVRjsGhZ5Epnre8Kyxf5cdIaTiPY03y662anXH5PqJmsjwTgtrYrrGw2viSrROyV
2Q7JXd+XkzqwSlV9lHXq8kHxzgO+PNlD8gOIRrZ+IHAo2m+2ow3avvGlPURTMBTyoQMPNH6C2+n2
O1efjSTuTbuy2xBDRy7vcGoL4e9b3czrKBvGLP0mu6KnIc578ttNApW8wCVeaLs0idbsha4v8Bnm
chCQwHhGHoEt2f0uNQfPf0k20a2D1Zmi2de+6MvTlLqZuV+QDVAHNylN/8GmSSd+OsIftb3ul2Zw
wEVtdH9DGJpYAkNbqVI33VThyzuIOCmAg/9wGizHnoI01VSs1nUxY0wT128D+2f4anvK6NKwhMrR
PdaQA90nkB32F9JsU9uzSIWbhalMminSBmy3YkSQg/HeHXsyHRSrmykeFqMp7xfNqHz0AJfGfxgc
nA8jby4c95CXtGl5rlvCTdDtaRHpxdTJO4IIb6EA03XNziC1Wn5RkdesFySJVgAQZlL4Dx4B6Ne+
BYe/dSobHsvWIPso7LYhadNw0v2OT2uVfpm0zRcm0khf2qhu27F9cWCJGhFV1p43LsWFdEbrU0zL
vpOz1v5c6wnKHY4yXXBvk61aTzj7adWxW81M0lmzG+0JcR5c69iKtsmWz3w9DfYyb2UVN1yX85Mh
a0I/S+sX/x5H5CVQO78G5Pp1wc9r3fV4jVWhmTitcw8mJh8ORR046g66hIPmJDl4809t5tgNY349
qTB15sSIgPLb9aEBlFvs/IUU9nNld+OK7sbquU9l2XnTTkmBNx1oBLX+6XpJiyeUzYrslxwbO9uD
8PL9UzPLot+3qT48D6PWWkc6ih2ZjF+O+MB3GVCrJ0prBj9UNUNw0Ky1yJYQG4OgO7lNG7Q3yg9X
tY6NwsyCQycCrQ+u+bwoMKOBZOiTKmOV9eYXk7z/ha5f98vXpuIzFpq33IKvyx0U+vVNwJGSRwBr
5Xy8LukHK6HNES+jZkVu5/mfu6ZpbhQ7rkpSCG3pvEEgKikk8vaej+I2SatoZldxDmqLd2LF4S+0
RJcBIkIC95bowfWkaFVu2pAgqD3IlReLKHsZAGCp8thKFFZ2WTAN//NRfHsva5eCOcIOIPE2XuNG
pz2flt1Ro6GhXKDmhPZsmo3sRpOCaD2Ut4Du1/sClgC2dCgcsSkA1p8P1SWJEAZWMLFWt/2utIPp
i2H04252c+slCfxbEMPrL/av+PI2N6rkwKfPxxPuaguVTkXsDlwHlVqWBinARn8QdaP9eLsU9upY
6MdRSQTDddWdyijrBYlrFPGwDild8KKto43+8yWbM+fze8eiXUmZnuoyjFcqcOfzcvypduvOrmL0
KK3TSFf5iQBKu18I+W4c5a1+d17f2zqjaAHChqFar19s+tJcl5J9UcW9qHNjP5e56f7K+wQAm6KC
9XHoUMj4YM5JWTzMWVs966Kb57t3z3fTsodkQkGd++TiO6qNapmSEcbW2GWYOmbTiyEgioWFw7P5
9ljXxw4HeiTQEUkAZg+w6nxtQeSguZBRfuzUnB7k6Do7T+bu4e1RrgSuadMTVEKHxyN141teDJPw
E1yzNuu4XcAlUT2jSbFba30uInB1/hcR4BQfk4flfdgug1wffGTf1AdSy8ImKEuVfqdW3/1qLJlA
7LTEuXYn0DnKdwkvqjwRrfv9S6IVi44qUVoG5S7IvEp+abzO6/dOL9f2rpO6kAiFT/3yBesSZ34I
CMSSvT2077Ve/b8JQz9hZQ2gNNv5+W/924LIivZTHedTM+2bNEkigrmvFP/H+O21vT6JSNdzv3Ay
oEFyTM5HsnJfn6jB1/FitNmj4akfysuZ2bB+e/9AyHNxsdDhQfr2opuf235r6ITtMbCYJUoS3d83
vHVRBpXwxn7ZfvP5MeS69EzmRfOAK/Ti5pSypHLSVG0cNIHzCMUqiMpqfEHmWcZEmdYe8N7ft2d3
fRDgYGzXNJokPOJXEAyS7JbiZR0j9OPtJiudiCZn690fi/oZDWkKIfTIQMqcf6xS15C/KbwmxoYj
x+xoEdUp40isOws5jhuX2fUqbs0rGK020RQxysUeTB34VWlDhW67tPyd5raonwzGNN6lakwpBQ6O
USF6FazvtajaXMOQ8uUPeHf25EVDxh6YWCmnNvaIcYuwHmjGhKL3TXnj+rra/BveiDOGjtt20q5k
GAzbVTrIx3hN1jW0E+B5fhI0kcYNfWOoq9ecCxKW5Ga7ARboqsnkrKBZPFdf41W25l8pazeqp9bF
adDoiZK7+dM7NyTjQP2EqYPaB2nfxVZJrQHpC21S8WTny14PGm3n2bV9Y49cbfuNOw3fnWON+oJx
KYicUSPJDZ0EakYR8XeXlOt3lGom70Zn/2orIkILAwMgAWI8SO5e3B2ObHJzaR09Tha4MoUI+niq
4LiGdVOqsKDplYZLnqo/713DTb6CI8dzDjzDudiHQUmdAzOFIV5FMBw299uo66r83V9quzJYQSBO
YEwu15BvaE0VmE/if+TbR0lheNTKW+CI6y+1PSUsILscAM3laW5y6jKl34yxbWvTbp2EFwEoGHdv
r9j1h9qOEcMAeaOtc5nL1FVfUvrux1gfpBcVA5KmS3mfpuW9D4A8qgb71i11fa5Ysi2ONDZXQ7bJ
+ZXo5jbdMcmzqBXT+lwPvTgGqRwOrZdYsSjb5cYVfL2OHmEOKLFt25PhXLwtkNyEoXRjjosxSCMP
b+sQuOz07nUkDCcbBKjAnUEEcD4rFs9Cc8ETMeoV6V8vtwjfUG5J+2iaMX6+o5UYfDKa1r6lkLz9
h8+ezu2u364LHhkoR5dS+/OYTO0sK8iKql3/6tbc7UXWqHt9Neq7lSgQnd2ycF4M0uTj23vnemW3
odGgZMdDc/o3CPxPzCPauijUmC+xHvCEVs20xmZBV+DtUa6vfEYJ/nV9JVukm3y+slmZDaao5yXO
B4OWO/psD1ZPlzgY1a2c9LWh0KYB+AkGCvPIi61p+LhIkGgssdlZdqhLOexXP/eiIfFvRchXiQef
jXybDQmxnA26nZL/rB3CHS0xTwGpwKiKH3AJ0472ravJCJ0p3G6SXiUfDG9yfs6ZnKtIT0V7Q7/s
+iCS74CIAkDE8gITOf8JYsCrcEFOOV4yeC8Hc0ZQ+2elU6/2akesHxY6l/0N/utrW8b/v6sGljbw
1/MxLZGbYqITFvs2dUF9guyIwYb37iMPEAV9d+jEiK5flTJWSn7JVDGKBgNk37YDPftKfH57X17J
vxGAgLMmqtteAhuK3/lcPPrfDboVc5x5GcTsRhu5xRJnXdQTVVp7CmtLGB+RZ1kNLla9SsLVddG6
q7xUGw8GDaDhmFQDaNKs7RYRCjlk5R4+gFHcEurgl1zeEZjZUyTAcAiNv4t9rbS8t6GuzDEbeXnO
DHf8U7VzfmPVX9nSnFIuA9CKAIAvg0Cs+Eo3w6UPQSencT+wpVM3KnVZ5zsUs938rrfV+nsx0YU4
YEcy6lHr+Mmt9OiVHQYazOEetqkfcGGcfxWj6KUnaDUS1zf+oXT1/h7Z0uFGcHj9bG4Oz4gJkbbY
5CwXj0qKmyf2JrmMiTfqkQ+r50Ykh8oMwqxHzeMxSzSteAStUa7vjuBQQrOYI+kf8eclQb9MQD6t
SSljLxjEPdX3T0FRD+8/p0Q3lLLsLcWk7ni+io1lpstSML9qXBH2z4x632vcvG8foev7FhVZHmeu
wK22eVUlkKBE0naFjSoIBneQy7wi9ND8d/Ye1vPvVcpFoAtwMLWPDWO9gXfPJ2XjZS1LbChio5kb
FNsqcoZ8Ne1TAgH2ls7Z1bvMYCDhScPYIgiIXKxg2STY3qaWFxe93/3N6bc0x0mMvnanz1z2O2h3
mvcsWqN8sRDNs6IMlfwqqnFS6GjUOuWPDLA+ZcQ1zeoPPAde93Gdy+6rZtqDiPq6zJ7xcgpkuIIE
6aEJirkT96YoyybKyWd/zGrJ/R29iPof+uBVHVdBVX2zMoeW7IKDgrZDFAt2i2OtSxsPSK04oDr0
Mv9CA8nGEYMmaHMYXBmk3xXktj+2EpX5GyfAuoqnZk3nT2bj8973EL0nHD+13H5WuGb29xNZBlAq
k/B1P6lkFJFt0EsIZ+nNt/xkro4iC20Tj28m3lvl5eIo1tO0ZEVuObEm9K/ocNpcp/NRKzuojRW2
rl433LjorrYtI3KTUnrh824s+vN95OSOr2bRuzGd9dU4jF6JkHgKMyyPLJXO7w6zQJkTIiIiDTLV
4lieD5fby1CtAJviyvERcOiAsYg6+f32UbwKBhiEKBKjF67u7dU8H4SHQWQzntmxhr9kNDXGmNNv
NsWDXWb9R70u3Rtn/+qeZkB7W0ZyNc7ipXYU+g1B52czGWKAjYSdADhBk9u88aleHQXqCxyYrWVj
X3yqJSsDCJeBHvtzOX+UYCK/rkt6i3n12ihoDSBXTf3WoQRzvnh0uLPWghkdZ5bZ3xV6o0IALLfa
C9fbDq4QDw5+z1uwfak/agbpwn7LnBg+ubnXaLNGldEACLCtW8/b9YQMBGO3YhJFHWDKF1vOA5LA
4TedeJBbY1BC9ysQ7r3xkl1PiMoYpVISQVLPq/7FJvaZmkL5sZ3IvPqiByW2a45RdOU/COvYz2/v
8Os5cfk7nFmHB4DX5mIrzDQ1Fjn0fryJpX8DzJu/VOV6S3Ll1VHIqC3L8vhzqTzZTP3Ydcnix5Ph
Ty/9nE33hpbLl7fn8u+ZP4voKApQQudKRtEXa8WLSw+LW92GfR/ElH2hE8K1F/lhhZrVR9ARLevk
Wav/R0ij/F+i9XNxzFJd/GpyiGcH0D7KAJZcJcbh7Z/1ygeFCLAJYm4Sw/w5PwdLXaV+n9R4AJZG
5n6Ui5rHu9qpS/V1BTn15+3RXllqkNloS3EtUiK54sWM6dz1i2Q0N3cizotzcNG52b09ymtzggWD
lR0Fd1hg29//J1GbsqnVy2QM4gUnXiCRhR5LVA0Auk4ifHuo65cMww1qUtAPcPImDT0faosXgKPw
UR27qI8+AVio0Es55YPehFrq6H+s/OYhfGUVbYpM1JcQndkIAueDtl3V6hCykngCahp1elVH+rTc
Ei+9fl6wwNpM3wDrIFJyiaPPwCAKw0qSOIPC/NTmefkbeXYEsmf0EHvqPzees1eWknBy0/82aCvA
BTufVbfIxHaQC4lFOgWhpiM/oadu8UWn5rgLjMG8b5d5uGV7+NpaoruI+TUuFhDoLj6g7oxzlixF
EjcVL7XvL/oxMNUt0s+ro8CUR0HKo7V2qTm7ogti2+uYxJaqfqMps+yz3n93Co0nM74oPDY8ATRk
th/xn21f64NXEptr8Sx9c6dsUztUlVveiJJfOVxEUOjCb4RbeMsXC5b18JV51LRY2mYeDaZTH2pX
wedUza93n62zkS5eNN1BJCRNGCnoEDPzULS4T3WHIzy1fg3YbMSvtEq0cf/2sK9OkB2Pzij1CAqe
58toNrjNZgbLWM158otigTFGyzT0KnKXfvj57sGgnOHSsrUgaSRfhCFEwVjbUY6PbUKQjxY+aKHR
rPVuGnXnRu3olT1In4fIgloZt/0lc0/llgI55CVxLocEWZgeTQXpvlfHn3eUwjdVFh5TmIKXFYU8
wAZrlLYWI14PZlYvQKC7k7x797IFzARFd8KrrZx5/o2EVrZuuubpKbHGanPKDfZ1O1gPLQ2Lj28P
dX0NgjbgjiWBgK3Pvj8fapryGRCtWuNJZv+zZfInKKxnpbeYm1Tl8e2xrrceY+HpsOnB6huU4nws
s8fdK52XNYbBZ9GMRjMebXgf2aNg2b091PVuYKhNAZu0Gp70ZZdzzd3cLx2TSmLlLtEAFnCXK/Fe
dcx/u1Y61SUkACjQXrbY064lsloXO641Q+xaL/stVOCCf5TtjYf4ej5UdSiJevyPatmVbtnSQlox
yE2Qo1EfMd4rT2Uwyhs1lusPxDtPB47UhAoS6gbnH6j0kjzDD82ME5HZh27EPzZQfhNWhrrlJPvK
hPBdg87LB6Ln7W1//5/bnMZ249WDtGIkJDbpGh8AsSy9d8fzcAA3Ji9LRzThXeSQlTvPeFq6bozl
Kqinyf+ZVe6jKuz5xq16PR1iX9IguNCw5ugFn08HSSdltV7hxWNm/BVOmt/ZpbRvBLPXIQSDbNOA
ZUgof9mnStIFNZlu9GLUdZo5tDoNAlTpqm+kyRogb6RQkBAB4/leGcBNeh3rVVrpUA/Jii5il0Vo
RjkMQBHkMPZ3mTc961OX3Jjd9RKCsCJCp8hHTQEQ1PkSJn6FpEEnCFU6coZByiTUen26cQe9MgoJ
6ybSC7bdo7R2Pgo3U1ZTXkpie3Wa3ey0TZSOUCjevn4oU/DfOU+HNlI3VzggayqJ5sVR0iEE9VmX
J3ElpBfstGL2jLtxNrJfSBCIl7SX9j+N3erawcrExv1Gtb/3NyezYAVq4oBOj7xyNqtHM6dw9DxU
nTZ/2Zr12iEpksl6NOn4NvvSq5rkE8mq7+4XPTHEIUUMSoN5pFvTI2i8zjn49MAyGJQ1RTXDbCFY
pE05Lvdw1pb1iMTNBPcwqINyr7rUs3e6GBzw6Xk7jSe0OivjwVkd4VZh0XZjuYc+OK3HCXkadefO
RpXscai07a+2pi0v+TLUDnQ9JOQ+dQjG2XeNpWXLzhsSkOH6atWV3E1ydtVdpYzKiS1J0SVyxnqg
tbVm/fi8YiZtwdrqx79DLcfhsW0LeobmINKvi4ZK9m7WE5V+EIuFw0EN8XTYKW5iBWUB9PDO6wfn
C+e+S+9cSzMp+yNXFpXElPa+8WASfJCe2XwaTWb8mC6mVR5cJKL7u8mz1bIP8koiKWRWdhDPNkJn
xQ7d/GoN20ZDGMooVjSGvFpMX+d8Xv9XdAKdKE1NlRPNheFUz9KiyYOhqLXAm5OuCzixAnODqxXS
rhJTT4uHiJcLWKaXK8wZoYPNPYQ0tNrqTxAVs+Axg+5a040wNPlE6TLz/ll7Ta9+jp2U2b0hUAI9
2jhX6d9NT8H9EtjVaafVdL0+hDUMswx+qVNkh2XJF3lHx7c/9dRHvzljOxanpncQFYRsqNWgQm3p
75RYjOlQNHiXoLI3VPJo2BNclbqndXIqHJxmT14LjHnnoI/UR+0khXZn56g27DIwus2xqAj2Tppp
SF5Am8/yQOq9/plWZzKfPGlAitPAjf4cdGfwqQ847nCnuqERe68ZU2SqzKKbERix1Kc8SVw/Agif
5U/2TMHhwVGjMZ2Iyafi6BaoZO0ysKboYS0YpTrQEyVyBmtnN4gbrprs0L/ry/Fe1rJMorW2BboR
ranqaJgSLQ2n0SrkTrqFA+XJ0cQcqn5Elqlz8bHd9LGm6jQm2izDvCut4c4awCfvSmSVxz1vSrWy
Vzq9jwjaBfwRDe/Y+dkLJJ83BYskozX3fXkfDO5qHSZdpTbKgNMi9ks2p/OxTR34RWETjOb8MaAh
hDnRkujaHuHvzvueYHY6PgRz6X/PRKF/RmowCKI86bLmIZ3RVwj1Cr3SUFiwBKNSDeynTTexjnx3
1pJQpRB1ornNjD7SyNoSisCuLKKcasgauRU0GYIVO5chwNkAo0aKMh+aVSs+m0anfTbRRSk+ppiJ
GV+HRdXyo8F+QVwaE/b15Pal9MKm7Mf6B1z0cdrNgMG1nb1UwNp7N/WnCXaxU61DJLF7bsO8NvG3
zqzF/+54ydIec2n3FqQsOt6/RIa9J7wCKIsDdcPFfq5EVv1vcjqjO86DtVYwCfT5BVh+UT6vHijz
Dx6cmeVupOgxfEHki++fj0H70mtzauzgzQXQKowFP+Iel4MPhcA59xAgG/hzdNYqeTRwj8z2BedY
/lpnY8GYreG4389oxsLrhhg7PkxinaA4gNdrI3gv1XzcXErdvRgdYwk5JSwhXLUs+ME1nJRHGJnT
EIrNMPJu9RJb3CWZF4yHoMJbPuo9jMr/0tno/EgsU2qiz6kQRdWWwECGkUKgevAEhr6f8t6FAtmu
y2B+crUlVccpnfXlYJXm+E0lnlg+pJDN+n2ud1W3m/mUWK73qzHs67lT8ikv0wTq7aDhTo1KmRh1
/EQmzd5Ni9agTOkMrf3AU5tA56ppSx4yZynlCSsFu7uv5CiWuEZkTvsQTF1ph0O2eOZDOS3QvEYr
kGPsq8RcHwi6Het3YjrypZLWbD07fR94X8vO15pvCTVN/bNRZVMZV5Oej2GmpKOOtdmMT4VCquDg
FhDFv2L0Njp9JPrV0XZuMq8Lb75M4OqzTdC1RCHVh4SH0ky30yHN1TB2/EHbZNum9NB0KBMf6j4p
l0iOmjCfMDZR6uAvXddGoktXNpaCw3v0u8nF77JaR/c7N5ZofylkuzQvavWqgX3XJc18oCsmvnja
aq/R1PmJdxo12gVcD6nKYg648clVbqvvJzkI8y4YMGH+CZeuGg5ZQQ3yQFehMqxwKbU0+5ivaOxC
+OicikaTramDdMi0kVQk6UdoL1U/Mge5gDE010Qrd87AvQmXpmn7DwH92/HkchN+gHfVNb90OaTJ
DjYeiW1OHPGH9hVpkyh91d4BCOvxGxM5yEqop43zj52nNN/Q32iHXcXdTMsUZQdnZJ2VVf3h9enn
x0DztSBchxpDCa0ujDxCdFZo92NRuPzLK/2VvdMi7xgiuyuSkP6fQ1EEU0pCTEdTXhS0q/mlc+oB
fcOxheyolO89pfroFvHqqaLYq8rWEGev9bHb67yd+tENVuKaotUx1U75SksMjddyIv4lv/qoof+1
HnxJSXPn9lmAcZ3KOk6SNKajXSzay5BjjPHRW0tDD9dcWd9Fmor8U6H5PcdSIczCbab11viz19C2
y0L2SDN/VrPmBZ8DEO2w6egeWnu/GmhWICOPpiCyrm57VLCev2EGZUMv5EcmPPeZZ+HZmGoYia+r
tnl8NZX8itYjABzuX/WAQpatx2tX5NpOwKIc/8mXvMUce5ibn3AEE2S5gGH9khAAfy3wt9ReFRtI
aPEmk/s4hR0HHdYcykOOXPg/+Ivmcm9CMiuenSzIm4c6rXuT4HDuzDasFphKuy35w1uiWdv8pZBF
Obw0SMRCGzdnsOgSXRrkARZr+UivET/wZpVK+7y6JqyjMOMd++oAyO2fJQl/v6vp0RZQR4f1qfQy
Ue2nch3bx2We0+nR0/RZ3kHr1R9Ad+PelnmiqFhmbXge9cmmQ1xAizu245h4kQ+yQI/grkOWIrrk
FyGi0HxKERRtP+nYKLtH35bObyTM2W3TmDXZhyRrJY5tGlpdD5TCZnVPdKyGuy4xc/lU+cXQROhm
r94x0Sdj+uWh0PixVpsWK3ZJ7nJslZHPH61Z1H/90R+NeLCF8aLNgT39DpKkN/cN9i7rZ59/1IfL
UKTrt7XWkL7Avzw/9gSnsYHKiRNBxXAWYreCu7KbukkeRK1A5o9mS5Ek7EU34P3T+SjBniyEawFX
9NC+IvhICY+tlbT5ftQ160vqU188SJzagQ6o3sbkBuFR3wtrzYbhPNl+wZUdaK2ILD8V2Q8rW3zr
s585onsZBZsBRsvmZuTwz7VdOm6aJyEYl7l+cIeq7hDPLGpqk2xW51NqT57x1LLh+i9+2pnTvk8a
zT423PbAMNzVOZAVWkhulFAA7psa0jYeNnY+35f2UPoPUOnm9m7j23V/KrdPqv0ofM1lP1cwiWev
Rqu7QjpWHCGnAr3E+UFW4TiZZnMA2euZH0yt15J9k2cJiphIiOrTQ4cOml6GUk9rxFxkmmt/Kz8p
xaEWUtEc0qAQHwrA4DZy0rni9KT6puBJiwkFrJ4rrY1kIZOnqevtz2k/wgh1hlyOj/jeNm6carj+
Rqmu1d+QpWPDVUPQ6ockgTIczuDe2+PSJZP8UGWpV6P/SkUP8spsj9Unx5PwRkPhyk3xvQG6/RDU
5aA+rY4r2G6aNOdvtd6gnFrA+82iJC1UEEJELfWwbT2MuTKeQnfzDU1/dsuSNBFxG/DhRAXZbrG4
hsLVEIRdPG7uLcucrT57nlgGFPRJX8ktyZcve+9JUxdOnQQBFUgrPeYBUsFSuNbjaiFNgzbIp7bP
EHPR6nVETtl+r80NrRLYcdRUKKZsbI+LQkcqxNx21pDEQEbqsPW1/AmkPZZ5uKU/vZ1E/1t7vJgq
+kY0TOgwoxh1KR+q+cXi9VqQxANqzUUofSl+pRAdP7cQ1r1QmF35sy0ztYQ1b8xzUKZ6EKlSy3+/
/UNeWXJqYgY1JNfZGm4Xc0a3VW8BBmoxcsptKL2yP/DRxQFCz3BATmCKg6zG+yEfsx2M6Oe3R9/+
6xerADqZEgxqcTjUXdIFkfbueVir9MQJU/1BDMqDiUxI802hnQt7qYaicqt+cTkm6QyY6I3RAELh
CpOva4u0uXeTGG0FMj4v6Q/KF/aTvSJ2InRjvVGV2Wo7Z3NkPCrrgJJwLNTBXvD3/60Gkv5z2tlV
TU5nwnA6+7eouFALKccdtnXJIwH6/KNwxS322VXJcxvZN+jsbxKDVMDPRy6w4BopmFCnKdoyKjNt
/YC4A2LlSLv9ePtDXpXvtqHoUdBGpRFIQ+58qJGe8dIsdABBZK7f0amoD/Pg9ocaIaFjJkjfAIih
j/P2qK8tLV+QRipld5oJF5t3IFQSvqTNlBrltyqgv1Rk8t6Ypt9WSzILeTwsXSRi3h71lWWF2EpF
HD8nxCgvy2zjpFcamZUW954w9iLpiAMrT4YJ8qj/P0PRQ6IuumkpXraLlwJWe+csWux1ib9HpUmE
K6ID1BPSWxKbV0U9DzQp5eRAB7HB9XtRPHQ1z640bUKDvp9RaJ/xN7CU3tw4DK+NQjGZyjgUH+pA
F/tEa/W64ZjwxSiJ7Bpo1hFYpFsdhVd242YECToNX+TNH+d8N6L4VUjTx8E3b7Tiq4DI+ixZSes0
2HjHasviU5JBpdq8e3tnvLIfN5oKTRMfHA+X2vm4huoUIL60OOmYv8Gp66tTMUlUhhwbAcxGFPtU
GstzmYn+xvm73pPUljdcD0Y2lJgvO4TgFtxhpQ5yQrhdRkOZya8TuXdEwegWyOsaDcMZpyPkOgCw
rO1qO59loq2wd2XZnKw+wBYVC9NS/kzlmOZPpT4Iqq5CGM4pA+fu3BnUir+sJDzjofcTgYqNa6Gi
wkbUxcvbq//KGpgeB5NdxckEEHP+u1xr61QhnH4adFSQ6WrNaTjSiiTPJWw8vD3Y9RbjogPtQMdq
wz1cHZdxsXT66eVJLRbCSOM8BOGE1s+9hPKPKJGlZ/VTV9TJemOPXZ8gk0onZDk6tKD2Lvd2Rro8
DNgmnpqu1zZNG/ICopZ3XzyMElCyNGkIw8fbpv+fR8sqCySG/KI6IR2ifS2bPNlbq5pwFUluXTzX
h2bD8XHo7Y2Czvk5H2rEPBhyJkVJp+30U9EU9rFDiYkbQvXoYeVwkCsYqpQw3n0XMTAlQgzJ6Dqx
ky8GrswRlm1dncxCm/aouC1hV63Je/uOHqNANwdOStiBv/j5KN7sIGWDANcJCRX3H6uGye9bqv+e
+JN4L8jz36GQYNgIX0Sw5vlQOnkLB5ehkmAwCWroNPh++c/bG39blfNwhosVIVAfRQ7kuS8hdz4K
a8PgKz5XWfkfURE21Q7gAmXhsgSS2/mtc0tU4rUtTzIAOAbcChfr9vf/2YzjaLjjulTVqZaq/rFM
lbr3CiSj3j8xcBxbD5IWfnAZLdHQMvq2yatTN+veAbsdUp915f9GIm97LvX3j8eeAI1JFQtw0eVB
Xge/8+s8q095jouhUtXLSK8zFOUcB0bx9+3JvXLIAJzp7HUexc1r+nwJncmdBKKSbA1/V3uyPbZ2
9dnMSHM6y0z2s9+tVNX6G7fIKx8O0DbAVtpP0AGsi5diDVLRlGiKnUqt9r93M5chu1LeCgOvL/4t
Z4MbBBsGpMdlhN0bY1FuKoAnq4QDO1PLP2SNVd6PnrpJ6N0ekYvtT4xMTOFvGBb/kkShFGUdfU26
U4+IlAprlDpEqDtoq1Ph93DiWWgzfNGHavwIBnP4ufTdLGM9SXEl4eYuxh0UkPVzUyKqF+ZLGlh3
6xRY1f1QjpZ55ztKwz+JqFPbYbJST3svF+WymxRthRPvaLeJhHPEDiUJtOeHOjrK6shrtFl5z5MQ
vzI/EAUKG3yQqAQrsu6pKyDqWlp9m57aRqReRHuwxqIwN7J1Dy2fPBslYyQyqaYn5Z0G8sSIHJi9
PhhPRUCBlNrQ3kMEbm/kwa/skIDbQSfhRnoECYvzfZn4o80eKZqTQ5/mO8qY8hOWTLfcSv/Npi++
Gv19+u4b4gi+/nY8/nODGOw8v5pEc0Klzeru4a/7wTcseejOlopSe6ibiPKeaAjSphP/j7Pz2o0b
6dr1FRFgDqcdRSo4ytI3J4Q99jCHYiavfj+lfeJmN0TohzGYAQZwdRUrrPCGWIzdg54YUXFAUWZO
DpU9GH/QbG3Gsxs2taA+O0/xcYnq4pcCk9byRQqk/3/doMbdvqcAG/nvn98bWxxBHdg78hUB4LY6
vwUavSG1tzJQlEx5zdmDA5g2VTvOtmJ9mPYPiY+0CnQK/+COuHqyMGyzZ41sNcCAsb/rpjQ6Jo5R
n+iIKRvzuv7+XEcIpJC7kTaCorv8ME6L1pVBIY4bYrGNI8IlvYFcVzHGp/cX8PrZorJEdYfBSFCv
YB5O6qWam3AVLcTF3b7Oc4xaEsPYZSF2ZNQ+aWC8P+L1J+N6Jx4nsHl7KlfhaIWEZpPNdh5UnLM9
CmYVx45GGnbh2v79oa5vdwnNBn4G8APs3noVEU8umtCci0ATRXPQ58eyLvcYSlEclOVkrEgLKZMb
blzvt9bUk7w4FZATMalcgb9OVY4jUYRdRhFESZbu4sE9JHZu7jVhvgzc8xvv5Y2togO/R4rcIYG8
0kQqJaK4TNwiIFSID0VrxPdmnH+Y9kHx0bblEETZEHRWB21BrE5Dn68OEBLBY02n2gq8BWVhPufG
V7sxIakNJCHo8PLIvi+Xrx8iJMKVvg6GYpo+47sW3YUZPiTv740bHwn8I387cDQ8rtfAKhetI+hl
RR209anTBhatTMedOdHWMZSNDXFjRrzyqiNxThJmt8oapphQrUKGMoioBp0EeItTPOfzt/dndJ16
SeoUKRfLRgC1ZmOMBu9qmNqs20yGS2if0crScrhvVoWb36SO9T7Dk2vZWMkbBxriP+8g8EEYLWsc
XOuIvkRXuQ6avFFPE7DgnVUo3gFTgQ+DznmqoB2BZpHZJQj3y61hpGrUu21YBXE6LofaEt0hFcNW
MHNjQpxbAl6SSYqw6+rrEgO3WBq9DpYODFIRCfdbAYD+bPSp/eEsiIdXA91HYg4faO21PiBQjfdI
LQJE39sjEY23L0Rq7mcN+9D3t8eNTYi0F0UAZOhQDlnXzCSGuk+HSgQGkp8mCHdP8Y6zIfqtKtOt
gXgcpdQQrhxooFx+pGlKhhRBfxHgcpoidTFCE1OUrUz81igeKGbeLRjwQHEvR8nz2Ry8Dm1FlJLV
T7Gy6C66p0DaNpbt+p6AHwjJEnyivJPW/J6qLRA2nvQ+8MI0cu6MaUYJPVG7aDzOiofyZDI7Yius
uZ4cQR8vCFJ3aF6Rdl1ODotauqtz1Qdt6+XBQKxAo6eqkmwjzLje6dKyCkMfMnCg7euj27hd0xaT
2gcIxosTRfp+B6es3UMe36oO35oS8bHtePwBFyF/yl+PYqvbPZVwuwfkEKenwdAntFaULe7LzQnZ
8r2HLMJDtVo42GgO8MdoCHJtLB4VB6QBisyWgfyaArf7/RN1feGSw1nSegnJPJR4VrfRYFhp2wAm
Cga7LbPDGI2eczJaheTBcvI+CSi/6955zovo88dHJjOAeU83kEdSbtq/FnMxbWxoxKLcZcIo7X2J
PnN5NisPHMs8g3V6aDq8Dg+6PQ3l6f2hr2MqWUZhw9FcQOllreKgmV3suknW+AhPNDunNJZnLbYQ
ml7U6G6hQf+5sY1mD94v3Fju6x3Ey2nSkgc8Aw1uzWJpDNGKqchav1eEeU7rlpdNT7Zwz9fnnTXl
5pJPmszRV/fKNGl1B7Kz9TM1+TakBd7MRf3qxtUf22rDu/cX83q7wiiRIFTpU0/taDWYlpjAmVQb
VaAmQZp+ieZTRl6Bioe2hfN/I5td5npyLImLp54IY2u1Z6JEL0PTjJHoEVHrHEQMJuSAanqvHqY6
MTMJ9QQzICE9ywGzUfWBBsTQf5Mel1jcAiHUup0ZT0aIP+zUdQjMA607JcpIg3SIDOkPO4oBXFbq
RD/fX6e3C2/948EPUFAmRaGWvTrXY6Snoybq2m/zdInBmjaF8dk0EFA45nnp1smOcnse78epyp0g
hPmZ7vPWGNpDIqYMWHU6EHgv9dwOJwz6ouiYdVRN8t0UFZp7X6uNYdZfCpTZ9RczBulwVho3/WXx
dZZdFnN7Iu9IBn5I81jTdiCdUusJIARWpSPV7PyLjhHLcIjg9iIpBt4txRgnyuvX99fh1n4hyLf4
kCo9trWLUjuUKuASM4OpBsxFnfMXogVr59T1x2MgR9bf8DUk6qdItXrE0ZROjBGAsz/I4k03msMZ
E+0R29doOb4/qetz7aBegFwawoTMbV1TF63n8baFpV/xED+CDioOue7kH749COlkSx9hO/KlNfGa
ZKWtHRdv8X5S8wO6i+GdXhfaRu38xgeCwkrXnvIl6ctalK1QAFdZcS98YcX5a6PpS3pAVzU7W3pV
5RuB942FoyMpuyyyIYG62OUrMCxaacxaLJB1dF8lhNIfeOU3vs71fQjjSb4xpBT0dtd1elDklQXq
pPHRjh3vEPlcFmTs2y7x1Sgzf4e20osNWt/1IiL9zONCVExkfEW4gyGJUHrNExPnafx9aswRCWjF
6zGrJ7IcNz7ZjQnKVwXNDqQCyQhXO90YhSB2lEpwoEqGXWbZogE3iMPACWvP2AR7PtPKfn/P35qi
S4sckAdB0RXJWldmT3RYN/l1WdefIW4MX/PKFQ8p/jYbscL1LoFUxxsD74UKN9fG5S7JzaLG+2bp
fBMzeG3XFJkLRa5p5uz0/pyuB8JFEWI1wArUqK5gQoqGyVuBPzGch07bTUYG+jQyPszhhr9NcEfx
iCiEusfqJXCLiAKzZXY+dko/I0uctWJ6GusOvk2vfrxQL+NignAqHoSu60tDYAmtWrHSwSXr8tce
bPURbPC4kbhfbwZGoUlNQx4ZR2qMl18IfScgqaro/bGcynv00JydG9mThCRu5eo3vhGFUuZEHM5p
XnepHBVjLOoEoz/WmbIHnoGRvQTjf3gn0AXnQgc4QT1iDZ6alJLeh0l9H70zbIXwCv2kaMuyETxd
zUW28+TlhECI/ESrZUuhMjlDDHi9wjPjqVOzeKe1lbtxGV1dDxBTOTTAhGhTSILp5ccx88RL9H4c
/cxwqJ/0mnrEgw+HHyVPzqMZ6bv31+7meOgukFLQATPW8bWqIuploBbjY8/nfaXCPh6rcap/D3qc
nRUthDXz/oBXAT0TxFpQEtZkgOis7r9GyXHw8IzRt8RsHpMovpuW5HUatTMp6Cct1B+WwtwKL24P
ysnS2Ypy8MtVxY9BqPVi8+1U9dVzlj0NxmbX1pgmxXFS7pyu/TQWWx7KmpzLRRgp50rRgOwB9BCR
wOWwmAqmrd5Uk99EgPcHTT0sA9jOttCz+7BTlK+YBg3fp7JMQHYWjfnVFqb5ewqt5/fX/Cpz5HeQ
Nf7/Cr80U7j8HXk6C7DZ9uRHpWkjsNuL4otCeznad6FWSopTqXyBlkv28f7At3YX4h5vxHyKhM7q
zGhTT3lI9ya/74cZpzr7lwB82yCpv+uq6J/3B7u615ilR+xIzYn7k8TtcpbU3O2xT5B2jCnDf+px
XgHXr9ivYWj9/vBI5KIAqGCscu+s9WPHsEPofUH5c8LXJMBrCipbr+X+NOj28f2hrm8dRkIhhbcH
oWTqT5eTWpCLzesM8rwHsP3F6Z3sZ9YIa+MGvbF0dFEpyXFFSwXh1dLFmp6KuUxVH7vU9HNZ5859
USjhZ31oi4344HooncwTrC0UWfpo62oniWdulK06+W7qjMc0bMbDpMMwipPqw4xpirdvAjbkEzzg
6yyO8rTmTPCH/GoQwzcnD4cXQr1kI6C7Plw8pnwjajPoElJwv/xC9agmicii2dcWMe914abPUSJl
3wZDOWl9AoobCNTGY3RrFcF6cpGCZaWQuwpL4PO582QWs59EgB89mEg/BlZ9p1TR8vzRHUhHEOFF
2dEH77Qu/kTZ3LQaHDg/oQV+l3dgZrHgmA7vj3JzQi7BAjEjIrRrWV2tfxPr0WYf+efvM/J/R1Bt
kF5x0tkY6fpEgXhEJRV4GnE2N/Pl90r03HHi2Zj9bGoWnOm8cGd0sMLen8/1zcenAZ2HJQQx/hXo
d8E2Y7K9cvFpeX+rutrv6Hzuyln8V6Nl+H8ZjKMrUb9Ma81rb3KtckOIab7XuzNiF87ifDeBAMN3
gisaeAR7+kYn4eb8eEplrOJKffrLVZRsSrscxsWfXCh++9pupr1QoboIT2+BcpXzxhyvN4ip0cwC
Ms5HY7zVgNjMuPMM2sN3w7LxNXTCT73nYcrXePMGgOvmUGDEAFahZkmx/3JuY4s/sbvMli9p/Gcy
l/8w2pyO3FDNxqSu9yKTQu3FkZwH2cS4HKmt5jB0BTKOuqMkp6TsTbSbqLC+vxdvzEfCB2SdgFYd
2kaXoyRzOWi9WbkkuLiCDUWj/DQLeEcYwVov7w91vS1YNLI/8EYuXbO1tlGW961VlKjb1aYFFq0v
II7nhhEdNVzVcG71lOf3B7yxgohGSFMXBNFoOa8ijMZY8O6hteYvSuo8RgsYhm4xx43dfmsUl0uD
2915+16XK2g1UAsxWXN8o3NLblmvLP9RsyzfuNVvDEOxVG46uXb0VS+HSRo3Ixo1XX/Ok+io9Dku
L/SiP77p5EUrRdeoGIGOuBwlLb0Oh9cs9LUE8/qsEN6xJ4Tb2HQ35sL9Kn1GKKAzzurDVKUWS89I
l9Rvjn9bxeJ+UrMo2ziqt0dhc+vcezwbqwMk0rjROitzsQifu0cnr7xDhA72xue/cYBkCAF+hMSZ
MtvqtY2mtHPgZLq+ioAacnhCe0SQFPPfKdsSdn176C5zBsprPIOUHVSCy7WskF2mtRIVCENoZEJR
+4D45a4TDhAS8Nq9q/3IHUjRxU7FO3pIqwPrskfvAROsFAHO+VuM+6My/5jd7+rc7ov4sVPgf9jF
91h5CUV653gYOwpj+qdRfr9/FK/PPoGjvDSpIJC+rl+h3onSHmeFkG8BktLI6yQYaz3aG7WJFng4
bHkqXH97xmNvvVXTOP6rwIs0VRnmFAZRZbgT9i9ldaAztQXqkfv08nsAsqcwSF2BChol48vTgpFa
B31nQSqwrQefiIyOQwKvfQfT2fsM9iwLjK4RDxhGli9kWeOGWtyNVWVkDiulV8nOWu1wYK+VjRVA
FNBdiH30NTDyxpr0QLyW8CSlWzq/15Q4qtYW+w/GhmzcrAWj1TbRHTThoiBz43n6T3Ox636ISlCx
ewsj0v6cScTC3cJLoxxmmJq/LauQwJbYzN3jh7cUsHBZByZ75O1fTT7pUzjWVR4HuAWrh8Ec9UBL
FVgjKM3iE+od3h/uOpQnhJKdRvrvNJ7XUIIGhTw6N3Hjw7lPjp3WmP40jfq9J1JxBzA0vXPtZfzx
/qDXHxg9c6h3JCs0QCgLX24wTDidtLO9zseht+HYJ4gRQ0R0EsfHYgglu6xa2q3GNTfx1b4mBzMk
R0Yi1q6sCMNYaiPTRfWjtneVfYJY9rBvmnZsj29khIdhqJZnVzOEsy9GVaSvi9f19tGGJ/ipG6hb
owal4q1bxhgtZNxHcZgV3EDAXChe1XCPswSV6j1Uu8J6TpY6rHZ9RMDzpOmD0ezsHt6QL9rezL40
c14pr6VC64Je9mT10p++wqGqKNPmMFpJX/2bT33k0AyI24iMru6L6hCHsGq/zbpixbgIK9Rjnbwd
iqM6unGP7TJK3CcL9tSzMnZu82olcZYdcSJwvKMtetU925NU8kBOoPndQN9NTiKCsHifhcOQ8jMd
mGTq4DnQvcJJx63U0F6gg2AniuJN/zXJxr7HyLNqcZUe0lzL9uB7luqsJ52q/k8xtVG50+plaZE0
Verhh26SKWa7MMo99Vi3Yaa9pKPnTk+xII/4jeV5hnxAEc1T9t9ohE38oLcoxdxHS48saq7lzbjX
ExuZjmTIox9plsbaOSuWIt67uQCeRCXHztT7WK1cOqZTOqcTY2coODnHyc0T4+RkjlP7/eBM8bdM
raIoxkjYzfAswDa4gUxO8LQDe6eNnzwv1zkK3pSJ/TQkMAgbqrn62Utrx7lj2lm/Nzo1qT+HS5fp
Uma0bF96kSseUhT6Ut/hFxT+EUq3FC9Q9qM/NpokeP2h4B491rXmhvXeKEO43mObQ+zP+woti5ZC
FdJQfdWK3ZD0lnoMaQZj2l51hokiSquqzy1BbvcdOEmkfZupLSdfQQt3g29Yc4uwEmLXIXLwFRIw
cVo4/TEBGyo+D3k2/LMYaEg/8oYN3j5GFSg6pGruLTR0R7SusJMOm0OfI8ZxbK0yTc4Y0fbT/Yw2
gYXuQznXJz41e8zQufvujKVq7EOTTXYcZE6ajSeVtXd2Cbxx5x9a2V70R0xanx600fIE9Ja8gQNa
qkX1SbRJXB0WdxTFnaidNntQY1X/XxKndvbU6HiX+1U3CdgjbYxTfR8jjvwkYgFvH7mYvNtXoaJ9
HczZbR6SFOWRfT7qg/Wk89lpA3aoMTw4emo/og+FK7vA5LZ9iOh9aickBAfn6wwNL35OqrDIPyUe
IJcD2CDRvYpoLp5QYEespGChunPlaJESxEMK1xtVFVv7UbqN+0+G3AiaygUSZ0+KCkziFNMYmc9Z
Y89oquhuqKu7MjWK8WiYvJ6a32O8azw3fRMn30dLmbVPVlgjQprBAsSjuEaoL1F2eCLNOl69WNGc
Jm+iJU5ZSoTB5CAatV8StLIfK2UULwk1qtDYhUaRPtaZ1j5MYzUgEF7gYX12ms6wlJ0L1e+VVn44
VXBIcm/Id0iWceUd0FeKo68kYFGCR3aS1d7BjBSnPbW4D7eVdPRVmLUSZeHJAGWmPs05t/MuDIs+
9Gdq4y+g5d0EWSrP+kGgjco/gMcR3aF40O09PGOFOmcsXO8wUa8Uh0lBSgstlKKZOY5ZP2GL4lUo
sjkzLmEavtAYprsWZvSdGB3fxcbaux/VuP5jxGzz+wz1seqnoITn+oqBW/GrNWfpbz02k/QV3k/Y
3LfaNPwLI87FVxzhKG83qrXq7hU3GszDYkWzex549JUgmbAxelK9KTL8WPBtv1oDfgdnJTWcYldq
kYhfosmiMof/YTMdGjQxBEI5Rmf6auaGBlA7pyweVR7MGS+Q0VogsXQJmqhx1Y37sY7q5eD0k2t+
ipdk/BcM5fAyjF2rPg2Fm7lIsSHRuCuTch7+e/9JvRHDoH4vS8tsWkBDa/ChSNnmcbUYsOZT9Qgf
azooi1k+4g0U+wbqqmc0pEz8hYbmcTAF0i8uEm3v/4g3ac7LyBE6hQWmnsuFWtA6kgdF14gqNg0/
6yJ89KYlyooj8QzcqXHAf3vmc9r3om+h/4wFGdR3QxNO/UMrlPkzl1EpDmWy9Eh8GEszWjsl1DLc
6oXulGl8xE49N5wdB7PsA9dte2QkQMK0v/WMszpOpdufwrYdlCNImgmjeshb5okd4P2YhdHwqDsp
YK7d1Lddta97pNtODawGvUTZij5as9Mnc5yLnR0Nzr/FqIXLJ5PW/LgR4l3FXIAJSHZkaRukEJHu
ZfgzDnjlmU5lEofoFg8YFA6cwPX8wUqVNiDm8nw+1ZZtz1Xu8DaqxLOhgE/PcJXRDR5pNVJTpi/Q
MasQv8EqZAdPYNrIgm/NDoIeVVo6bBTwVzlKZlDxwFLE8sEx9MOR56BPvg6YmBp7va5m4CFG3g33
gzCUbiOYvYor0QFA/JApkjawe1ZTtAQiW8RSKJksyb99MT40zfDLy5z/4jjcsu27PZasKkBQQsFC
/v+/AIKinK26p3fqN9Cu0AAKw/acLKqHgYIBgZ1C6+v7h+vG98O1A7gQU6RzucYLoWk2W7rC5Mai
q/eetLNHOU9sHGHzxjCSEoDrEUdZ8qMu5zU2iRNWpe75lQ0x9QhfydR3pQ4uam9ZaK3tZ2QFm3sL
scj84FbtwpOUzzDK8IRS7kWS6PFdm1iReYjz2Epgf3kYzh+tRUzDIXSacr43bZGg0JQ6g+tb0sLL
3uthgR6Ykrdu8qNDKMA+6SgtPqNdNsJaVaN22fPYGu2zhipU9+wlUxSeazqcvR+mQ9T6VpUlHep8
tpMdCqCRBHzkLcioYOCCsl8TueoexFDR8XtyZQ5qbYEzmk9Cqe+sMEmXI9Jv4UttK/mw83pvSj5a
ggKuJHEO9LrBbwC8uVzXNI7NNM5V1C/R7En2NvJmkNFRjNzopl9/P8YhdZbVLrCVazBKNGl6L3TE
wTW7TX2vs/J7BMOqrW3Cr7246OVs6GVTteMZR/T8cjYGESz4efRyUBid7vLYTfam0W+dZ5nrXo2C
Qq4sQ1IfWnvHi6aJSVnZiwBqyheBxuzRTMLuS2V4sf/R0yWfTUmtpBgpcZCXE5pYsw7xsTiojTJ/
1vVBTCcnQUR24+6XC3M5JcaB3w7ZR8rKrgvtCoKpyTKUSVBiN2Hs5XXV7IjdYvc8dzWql7095er/
YXKSnA0dh7nRmr+cXAS0ekGBLwnaSBuOiyJmzPKIWj++hC6IafjZnFA6hJejiHoul8UxksDJ4/HB
bWhjZVZrbcxFnpPVArKvUS9CB0UF3SX3/1/37myOvV6NShosdGnwS9QgWxwIG6ERt425zLsGrhsu
WY7S27s8K7oN3uj1B3yj7EsAIqeLNuHl+IaF83HZUPLDFXDao5yL3rGT3LlG/+zmw9aaXp8ADLOp
kKhEVVRK1uVxSKFt2ZdI+IRC/NTUfDyVsIR2iwUa/aNfT7pEsi1pu0sxqtXXsyMsgunkEuXnCaW2
ovhjleOHYUv8zTBuKfbTnwDItnqgHbtK9CZRFIp6CWnNMBFAi+HD9DZGeasm47JiU0hbXbV96rjC
yecoiMop/wWcoAomK9/SOLq+aCn2UwxyPHSoKYGsRknBWZCwO1GgZjl16rIKPT9u7S0nzRs7QOqT
c5/TXiKkXg0TzU3fZnMRB0oZm1+sxTB8zLamwB0S/fD+Frg1FEpcVF6pBkpgxOXWTru8X8rWjQPk
Rce9Sov9hJBt+oTkTL2x29427uUxdiVz3pQHGWLUG47or2PcGC06jhqs2DGtzOHQe2Y97Jqy5s3K
rZ7iNnDlJv/ZlFqq2TtNQ5FxN+UdxEErnlHzXSw3zh86UAf5vViiRDvZSwnXvMQDRveNMRvijar0
je/Nz+U0Sq8s8ptVYATQuOq6WkuD3qSGeKdRlzbu+qUh7Xz/M1wPJMM8AA46MBue8tUXt81iaZos
yoPGbSveiSL7bHnJloHV9T0ml5+OG08RjZf1m5BlJq4baDEEfa5GTwhGSr/kdkDYVoNZi4ZpKDae
vlvzAk2IlAY4WZolq8NvYqKaYqEKabdfkOVCgjc5JmFqfvyS8cBeSpwxmxi0+2r9mhTvWSNxYPZT
nw+o/vnQCsTGM3B9VuiLQF8h4SDXIUa5PCuNJxytMvsq0CeS633jTimSX73ef1HBz275tMmTd3la
pKoKdwyxv0N7S78cLXOWuU86uMFuNZtPNWyEhUp5rxSohTQILmqgqfNf8ViUE+i+iVIU9znaBh/e
mDJjJcnCTlpCmi5/haOELUkXBXuntaOdteTKAxqbyvcPj8JLBDoAvJRMQ+TK/3UzTFUiitC2Ql9E
mfYI6aTb4SxQbHw/eVr/XlHZa0SSBuI6DxJwhNWKhm6tFuEIgxxhi16cPXhV811UqEO2Q3F2Ge9i
F1nUXWWFePW+P0G5TKuh5c6hUEN6BZVhtXVUO3KwTXOg2Dqpi0zspFFz1/SxQ43fiZtdzGOl7cak
V8lS6LduDL8+hszcgowNRZBwEALf6h6b3HGYi6Kogq6olH2nj9NeV+doo0t9Y325wVR5sbzh+OSv
+OsrUl2IsFJZqiCftfp/KCSX5b7s2uE4WeSB6Dtr+zlN7P99dGlBPUvsILEZV81arGKaEZrWtLIJ
oJr/SZu5/qoVxXRUZRc4XJz0DDho3Het7X57f+DrRUVDEhQhWwqND3pbl9MdVQwdUM9ogsTwcP2B
OPgkukrf2LTrO1tOiyYd5oYedRyKDpej1Mq0OKVZtwFObp0fuzTm+k4bT6mej/vZNNLzR2dl0C7z
SIhAgCDgs5pVnyNfBjK8DFqV8rrVDSDmKcduzOr6PEDAhQslw09mtgZnoFHturHqiiBqu7Db6RZF
3L2w7ak6OLm2H9S7ZJmbxm96dctJ6+2VuzyLkn9OM5CcHOjUWlSnrq20RwCkCcJ+0aMH/uuXE+XR
yZSC8gcNXDYiYK2Qxd2m1NudnXlzfZd20WQH6VJ32Z7KgqbvgGLgS8EMySBTD4LfUZndJT159tzn
j4usQkc7+JtDfCp6VG6etKSe/1u62fyX6H+oKOC7KTq/UTilfmPklrNXLYVCLgKwTXtssB3NoZJr
SXgOJ9Fj3RB16nNHjZziel2grQRWs5t2iFZX415R3TDaTVgTO/sxLAz7fg5zL3xcxs4uT9yos7Vv
rXHOd1xSaXvXp52loQJf6ig7w/tuvk+ocXtPXoj5zi7pdTp7XZP8ZxiTE/+pjKVbfhiKGad34MZq
QbMOL0oU0+LhW10YTRlMCqLwhyKqPfN+rCY1PBgimkJfNQcMBFy8pocHWhHG8xR6rFtVUOI5IL1g
0MlQcpRgldq2XkG6lm0wteXwarZG/VsXamIdGuSri33WzvN8H+cuWO7Uok4QlEDpPiqryAuEXxPh
KQ49QLzWb5FdtV6khYJqc+7NQZZhyWu3nfYslk718RqoPosGCMWOkveWcc86wCCFlpaXjCkPBpje
y7OeORXXdz83AWFt6rJmzfxTr+1a8DR487BsEXGu7xYiJUTiyN5pzBMXXo7XuXR27VC0gUCLzD7X
o2I1D8ZS2Nk+EcL+FpdZ322Uim/MEWEBxAR5BKW952qOEVgpnOwWyPEaTxGyjc1OMcjWMmP5qMYa
y8nsQBxqXGkQgVaPrh5WMw865Pjc4n2Q/TBxJ5BSeqlqr8aFwcv60/uX540FRWXZAq6DMKREzl8u
aAG9dVmotwSxChARpCiUu70VN6VxDCOz9Xh6K2tLA+DGir4p1bCeiONASLscdKaRqsetMwSpi437
LtHU8Kh2HRJKGSS7jYzoeob222PEdpFOxWuBF6uMXdK4aQyIe/MvpMEYksN8OMOFGz/3WboVudwY
T2o1QfxExJW1XcWfYTYhgqbrSzCYuoh2SYGRz65X4azvlrgYaBq1RbiFV71eUXwx4fXxh5gUVtfl
itJFVHD+GdRgtOzqKZ/K/FzaUfyz4ZbeSPxuDUVShnYTYBxYV6vnXW/1zsScQQ/Qk0/+qZR2QlCd
Bn7QWGW/EbBcj+VI9qxUKaFbCNb9clqx0IaeGo0RLMbY+4Q12n08YOU0OkiNffQgEK4Q/FDwITpC
8eVyKFPMKIwksY0sSh6SNvTzQ9no2ddF7+IjMnbdh8cDScpNJgUMpGbjKs+s5hgdc1OxA2xN0p0S
I7RRZPqp1vWv4FjajTvsTdvyMoSQsQM5EUU6SWJbZRK9NcaaAkQlSAe09/boCgz5Pg/rXPkaDnk4
gQkKW5WCf0ZnYdIidKIn06yis6LiovcjntRqOlE8d369v+xyWVe/S0dZB/oC1X76fauNSwku0/oS
1YGpw5agwKHmpCtOtNFuoN91PQ59DbqK1CdhIq0FHlFYaHmruphdG4NuqqQY4Z2NDYLxrRdpS3m7
6WycO0ocwLvzHAK6OrRQ7WbaRLaof46OkS/HrK5754B4gqF+6ToXo8S4dMfv1ZK7+nPmZrlxYG8J
3F9UbbJOo527tHlp8Sh7GnB2fV/3ZQilYUpK8U83tmr9mBtxGJ24o7LqEOmd+xlP4NQ7htIo6dmm
E/1AV5i7Q0etXMW3AXHyBxpUFVZtCPSN95lnivyeAKUKKqBc9JMJ/JU9flTuc+GM0y+SM7A0c007
/5Dp7mjuKIwn9h5sRmTsMCPBxaOZDOt3m4fCvQM5W4CdKpcRZ4iogX7auLmyHGLsOvPfuYnBxO8s
GpbeH2IjCw80xg0zKELAgKelj7nD1T4tlj9VjZ/RJxiMQItj5BqLkwGWQvxq87hIzr1aFLwzIZcz
2vYh5lwdHY2EJw9yzuDncL0jXN71Oh2jHYJkeXdHUm/Wh1QrzE9OlfbdpzHx7BfDKZv5hNc4jfwM
UQLlZE0ewisxWA4XqYI6pIlrO2F4aIwi/oINXundg97BlUc0aGDjbBRN5F+L84MKVF7vc0Kd9kjy
6RS+E2atiRPhWIlj2I+a+tDlamgd4TcDPYtRoIDZ4YgCm0ynNRy0IkXchafSU9snbPyQHwS6pmin
AbbWv2icKuNeENGqD3RdrAjqqId7V9nOOOWorrIsRyWm0XiQziC/rFFo4qzqufgxY7fjBQV1yFcv
zkxB7p/q8dkovFw72lhQNc/LBO1o49DcOJq0YYi0EBOjTrWuvTlzt0SWVVWBkRQFGJ+y+WTj3bSR
V904mDRxLYmuJ9UHYn1572ptOGR2E9VBZwKetZcmPoa1aM5GucnGecvRVpcNfARZNrYBfnAPXI4V
aVOlaws5XJoYSOQUelL9TDRpp26h5/x7cpGMPkZYmfyrx+lwbyTsV4HtjH2YI/p/e8PKKvc09Kr3
1cyMKAUqQJy/N3NT++H0CvX1OkTgxXfLkdOP9k4Xnr1Wm7c0LG6tGV9GJvGyNrLOsPPCiaHqznVg
zWOJNZUzfV4yTfvtKba7USG5sQmcN70rAkRZ2lvdzyJtiDdsTwSNN5qPaJJop3asnLuPvgK0JxDh
QxcPMi4P7eWH4R4bMAPMRWA6YfkwuVVxTohVPxy5yFHYZ8S7sqYml/Xvao9iWu1spCKop2T+FEWN
AqwyB0OIVuzh4xMyqCzJGhb3krFatiLqFEuP4yaoe604uoXdHggJt0Kx649DC5iUzwAdTa1z7dnr
KSgFZdokgmWqHF5tei1DaMYbscN1QMsoLj1T2jtstzXTVaEAaTZtQtWIxuUDisXzedYgTs6NPtzH
1HQ3IqNbs+LCoeZPV4F/r9YutIClAKFrgtTGdyuvIuNYq0OzMauboyBUbFiqJKGuN3Y352UP7EJ+
oSQ9ir4A5Vk7W33g65MqDQfQiGfbqSQD8lf8teV4SoCuF2nD29zbB9XpvbvS04Z9v1ThxoSuC1QM
RcWUa4HiKZfp5VBGZxD9JCOfiZ79vhjiF3dIz8uoGTt1USdCktLAfk37+v5OvzVDJBipT0kKPxpy
l8N2uZ2Voa031MXSdI/IqYpDJd6shLVbG/HWUDS2SFcZThJ7L4dS+mXARwA3U0uxcERDxJn20MEp
pvHw/pxu7Xh5r8qMCha8tboobC9WzGksmgDv60cHLSvAeEmPiGZRcGOEW+nwVZuRZJE3EI1feOtS
VXh1/RVdqiStynhjlKUPWtLlnyLX6e8UD49gcy69Q94TZipkzS8jsPynMa7w28Sh9jWMuuLUAwzZ
RwYEOE9k/c4KI2Xjgn7zLL58OmlXIU4p43QgV2s04NROeq6keBOGRVctJ8/KiEm9TPWSPWliCVhd
bdLwZAnQ7DtXNLFyaBrLe/5/nJ3XjtxG166viABzOGXH4QRpFC2dELJsMcdiMV39/3A2sOFmN5qY
DzYsH6m6yGLVqne9IRbD9MudM3vwY8VpLT8dzGo4AH/bo+9EHhtjoluYZZVMxPaFNg+jPyKJ73yb
3MjXpOMGu3eG1Epx/emqeONVL2tmPS9vgf+hggAer7OaKQ/DToVMGzT4Oe3ceJCHriCU8d0LamGr
4WKEvSdraoUJJLGrOJVViWAK9W5vlHHyqcGKh9CGtvqBzSlX6PcPyIbjMiaJEQA7l58KZN7ZEqMr
gogEB+jFBE+m9Wi+6qR5/6ulYbhRK159mhr9GiJFuNcwT7DAy/EabpVwuqY+sFyE776h12zdc0sc
5c7uHePz/dm9mXpevDVGWfA/vPneFFirD7SqRGg3JOXiwK216ktD+3lAS9AUHgQ5s6w1Px4m3d0l
6MmdQ2c3VvE30Y8VHu3hZGsPHKqj8zh1bqodmjjN7L/6ChM3f6qaAi9jYbekIjWaE877qgt7L5jj
kGA6rgJ2osOigMnfPPYiH9HqdvhmP2utMnCfiQaN0EQZS+9UF4UmHygju3gvpsgDWZ+gCasfx7EO
xe9Y4cr4T0mopPe1NCouQ6aKD/GTHtuZfB3azvnH0qLyJ5D80v+CJo/bXJJn8kfKuUmefWNknp8T
tRseUjt3XkYYKvlnIzHTv5EAuF/MRRT00Ztmy3qSc5ePT/UI7Pje3R+tDdwVGq68fb6j5fP6z/k2
ol+B99NrQQNX4OB5Xe/nCWRI/Pi3NGDXS4yh8PzFMOXNZ3O1pBFNuQQM21pQpHn6pSkVsQfCQ2Ug
jTTfqHqvDoAFSqdCxO0J/SKXhctpReNEOHXZaYEymtYfb+hiJJ6da37G4zA+lVptbq1o/sLLBc1h
AyEd67vFm3dtvqGYnQI9cTaChO2jOYzTLJLDPIv0o4gL7b0G9ux2lCLICLkD0alfY09lwtJoKmEF
WRKpe9xCXb9V+9g31PHv+18q5MTrmfEgya9xOeFwAV5tfW48eh6G0HNABanEv/Ru9PpXW52G+QAo
hiYjnHoj3gmta8TnFrnN9xmDzz4oEvRBu4EFjv4BVIugUpl4T6I0e9CC0hV1+6LD1PJcXyhlP3/U
0LPMfoQlSPlKuGVS7cqxsZ8a8PsMNj7eg/tZG1LbVxxtQrA5Z0glsqEjIChKsE3wazOqR2QpeZQe
Ib5M2V7wUMojW8ykf5qnKnb2rja57qs0mxr3hqyzDPQKhQtNv88Jhu34wsQT/1fmx1Gxx/GVPT+c
d7200AapTSvCH7Hhxj9xJqR9FcWzlR5Drx/Uk46Buv2zUBPPgAziVconcg9d66AQ9hodLWuG+0sU
ZebtGjr2ZAfP5Mk/Vblr/yp6WYS7YRi9zE/nEVmCxb30j9rR1mOfKDv7REpQOey9xEq0B82I+g4q
wZRSQxTQQLV96hR5SnJat7B9k1pXwn8ROWimn1TWaO9FicfVsTDSJCH+eoq/EIxOmDL6Nu9PM8zK
/JxXdf5S4yr6iSqGPOBinvL4kEvF+dmD/iH/C7Er8Qer53Yiu6VDlcSJ+zub1QnsRKZz4s+TWutH
wdInujdU4t/4YoWF38A9Is26ShLtR6QMfXXQ41zap7SVs7vzukSNd5Wb54ixiR1BbT3a6nfKj877
kOuYfj4Pk8yqo5unMn1w8QfKj2qMzzuR8VwUB1/vNWF/sGI97g6mUnpkNidcqVB6TimykPufw5oh
s3x4NPj4B0IZ/bI12IHAvEaCaHPpqL2Zg8TtCBg2YleFA5CXNo0e7j4TqRWdnpxGgxSGXd9M7Rb3
8O3+udpvMLawCF1kh2NPXf0QlG90lZBUBpolDfeVUPXYO2cztcTOlIZanxT4H9qjW/dJRfHZEsEJ
FGT1GGxHUXro0nLsP5C87han3CrD4tQoKqHKiyVNu6cJZ8V+r9c1llpeqfwownoyAD37zDvWhL72
u9ztiu+J7PvvHM6knjlSFOa+L71s3Km9ouqvTVU3+mtXZMYvO8Ld+KhMcWntqrweujNfrZE8mzXH
D0H2k5hUvytLCW290pp0o7a5fmk0VVWdBgSkZP5cHTxu0eNS1OZkFVeZk/mTVWbOZ4+mY/gwok6Z
idWh471PClXJCE1vMZTxpSys7q/7i+eqVOV4RfUN0QG+HcqYVY1Vo9OLErPzgpHEgl0HYEdH19yy
c1n+lsuVQXX/prXGTw869uroGz1S6SqheEGf9fp0hD5KUuSsEnHrCit7MszSKA5RHwpno2S9fsxc
ISlYKesWnfdaGlbS/B/bUs0e26bv6conx05zBOLa7oFBZ8LVRbmv1ORk1d33+0/2rYV7OellbDAz
KnR3IY9dnvdePLoScmH2qMqwB/HV++a34qrZJzuNsHiIElV8TSsl+Q6foO7PoxvH9U5R8Joguqiy
nia6pj/QZ3gldOFy0PcudF5xwGhzHJ5jqXbJ8f4vvl4LNDEWD5yFGgXpdrUmIT/nBBTH+SMuuZKA
9WY8ZeDzG9vV9VrgvuLRasdeFpLbmv4KZmHOkdIUj7NQwjHw0DF+1cCckqOdqIRNVwdvHKeP96d2
XXsB0XLFh/CC9J424+W7sOtOrQe9zB7JCnAO1WjrfzlGqbAPNuk3066r93phEuVD391AELjIEo0r
pltmGcmAPPlRw6qm9k12aBJalS093Y1X9uYfspimL7q6VanMRTguJ3fIHmsLk7VJwueronGLrHD9
yoDrQRDAEXBnoHi9fHpePrnRDEdhAa+ns1ZH04deOPXHSUjxmuVJ/7elduPX974yHiDNYHAnyIKY
sl8OCm5uSj2Mikc3z9pTUkfadxffq9+e0mj7qq+1jfL8+lFiUochtbZwgtEbLFeF/9w6OqonIWmm
P8L4qv1kBvykzCx292e1/C2Xm8LlKMtC/c8omWbSG4KE+KgmZvzBhuOONTq56ALO14f7Q11JUqEf
EvrKfzCOA2NdI0DxkHbZbE/541CI9o+dSo8jNe5qi/7aLLNzS1x8eLRrOlSHOTXj5mDbIlE+Ayxl
7i4sdRZSmXgjeU15ARW9iJz+q2XX9c+k8/J/2dIN7CMm2oGGMEV7KFXZTJDYsAx4AT8boNL0mtLu
pryRkd8Js8h3RRlGDuQ2ekv7SlOEcSBju/ql1HIWr7If0uh3RIJ66IdKLr8ShDamL4D2myl5V+8B
YNFaLPzA0fGdvvIa0QYTClkcBy0lyd6K8b0QstUPdW2n733lb0O9JRyiZqFFdPnK6f0W5K1FcSDs
xMFl1aT+DONfBfXz6f4bv7oWLSNxmMOaonMEOnw5UpZYqelVCCYECUc+XN74u+1E1tlMdW0/NpNE
DDIMj+7ktRv769XH8zYyMD5oDVWEvZpjgWe9O9Q8ztHq3DNfmHrq4PlunOa3RqFhgIkVyRRLt+1y
fkTmodmdC+XBjZrupXbH/jmsUue9xyBzAVzHAHg5Dfn3cpQZ/qMC+1h5wG86eWmqsX7MO2uLlXVj
LhYdAvaZ5RSE8HY5ChIqyuNM4vRDbIBzSqqm/qjD57HP99fE1d4NMRdNPC0qjZYaGqfLcfDOGHDk
SKNAsdX+J9b77g+SDToyDeQ4OZ+HqhD9abaycOucv/GFwbJhTCSr/LHml3IjXUQ9oYKCsV1oZklc
EzNftEACreclG5vdrcepA0pSW/Ixc1ldTTPjHjvCMg1E53j9kVaZXu2tymbLuf88bw0EuIFdGw5F
6pWKsQ6zuMjDkIE8wrQxPhFnOrPp1/ePAnj8plFZ4JTVdNDL4hhcDFEgHeVfr9HTQ6aHW0qkG9sF
Pcv/P4i7+pzY31Hgwc5lu7CnH4UnANqsUPZndOPxrybpjF2j2RlbpMlN/v0TXEhWFBSoQq+6zSqd
iV66FZThWnhHhxPRb0gH37hl3Vr8bBjIKXAxQhWz2hAjrD36Jm7jQHMmcaz6Su6b+pPVvOBbbx5z
CuGNad1Y9DYOhItml6AXFCuXy5D2EoGXlpoEemiavzyjJXd1HO1ZP9DgmLYCIW68QOpZYOuFpw4e
v6zV/xQT7RghzPLcJJgSkK9hxvqDHMx63+ce/Rs11c4hsO23NI3TaGOiNz4DNi18Ysl6gf1/pc0r
lUZoGV5diByGM0peri5WFW181TceJ3FOFJz0vFEvrFv4DTaMXZogPENYqZ1Ua/xtQBw71G3ivn8+
UPWwiEUQA5SyZow0sSYHOTlpMHqyecnqUv0JHynd2IzffvBF+UeO8yL7W5rfkLbW5+TYsVdOVZqi
ZnIU8iDQmw3xQVhLZ2N0HZyS2MNpfM2RoVjRru+UaaRygvZO73NURjLOm0HspW4Dvc3xgO2mkboA
Szq+Yuq+NWtPe6zquOv2oezoAKnwfr5Vrlf+kUXTI7nxEvPrDDnKfE5bJTH9mRjiud1FfWrZnzED
oAosst7Sj7Zntd3ZLoy8+Vhms/E9jlRo/fe3gat7GQcsGgQo0DQYiAxYlcPQ+jmJo4GIVfJI8coR
016QM+hPivqSyGJLX3i9nig9CF+ieACPQFx/+cHUMR2TFFuVQJRoBdQUXxpCDXMf04MtXsj1B8JQ
uK3RVSSBiTvn5VAIGcOmrVFZ9Xi1Hlsrj051Vf5z//Fd7280LzwsMeA5snbXBqytWdlhruCCOhVu
cjC9QfwYdDd/qopK2+MDO7xkcb/l/PgW5nS5iFm/wHsLM4CDcC0y7sxsasA10DqILLdtPxuUSLzo
Cz3lQUlKkcZ+Zg6e96KNelx8xCGrNqEaWgILilJVw/gLSaW9+k1J9Wz+UVa98txmc6n7I6s32QF3
t19Ms5+eqhFtIWIpF8euSJSl8Ic61HE2MkvUfmolsr+yCptbX+BI3J/iSCm2rr7XWyy+CIsPA+gY
TKI1cFC3A0Wi3baB1Tu15cdu1T1Oeqy+yqibvql9LU9dl87DYxFPwtjYLq4JtlSifBoEzoFZaOwd
l4tI07MpN9KeFq+JGdt+cExBu8iYFftTnXoy+yqTvBZPTda41Sce/RQ9aDIr/4XQHRvf7UZM+k5N
gGA/3V9314t7SfpCYk79A3q5Lk88Klavc0URSAO8Rp/E/EHDGOPP/VGuv1ZUZR7MaRrOdM7W0SWJ
0yfwt9ByOhMUfr+GMprsxohL7Rn56byVVXG9Fy3cDLym0eguyr3Vw8YwRzfmkI+J6OC6PJiuQrvH
gj5b7+bYHr9bmWH9vj/Dm0PyWm0WF7vSmnPn1nk7enhABy2pXrtuUO1DI9z+WJW1e2jSbCv86OZ4
i00F3CEO1bVI0CYqocAOjE1pHML6mA5x+E3PyuKVxi9HTNLSRtk4WG8MCXZDdjvKej6gdZFZtarG
PSepAxjS4qzEbbvTjTY+E6fe7jNcizbq8xuLBoU6pkTUDbBf12YzGJnVonHjOjCnrD1qWj49D1nr
PAqM7LY+z+UmeLkRLmJWNnc+BYrLdW4xnTlzVG0Jw1CPYJik0pocVAWu/XXCPFUGqajdj505VB+h
5dPzyAqW7c7qOrM4JoaBx6LliG4i+E4M5eH+0ro+GngGdIZgHAEHIPO73DoKIbIMqLUM3KaQ2PIa
B1Gkzb8AXMVubAFj9nIQ9Ua9fevh/3fQZd/4T0GKM6yYuxAVnEq21VHkhbfXygjnTVWr/of3TPHp
vjmpAhEuP+U/Q00Y6xtoZZC6m6V2LDkvAl0t5J749C3fkzdIev2eqekBc8FVkDusp0WzC3aLVgYh
7uqJ76gKtpGREQ4vfL883JbIncrXpRf+mfrKHZ/0eYp+gF+arR/mefpeL2RvccSg00cBs7Rs1sWq
Eg9eo4XI/Gu8In2lA0Wbu+S9eciMAktoMbRDKQ5Xc1XBdIoxxNiFl8EsMoJGLVNA1nSa0/11emPJ
UEKoy+OlgGEXvHyP9mDOyqA0EMIjoZzxuZ7Z+Mo5kCH77v2hbpxaCyJBSUnNolJ2Xg5FV3juY9NG
/k1bH5pCTSR3nVvvtApYHhtqXnAdvI4WBuPlKIijhMDFAsOCocGEX6mNFzlnYn9/Lqjo+HtWixJw
nJYWzBXa3Wt8vPB6J4QSPASEU+XzjwRG+PzTQO4gnowiKvNqNysc33/lIlMKOr5J3YiD2896vysn
IkE/q7NGgBqhNmN/sJO4Vei0EjT50A7KpP8pstr4BgmgSk+gbSTM62mmajtDWk20m9PY+KKaObcW
AZPEfeYyn+Lmao+N5h5aq4FM1JGpYJ/jctTax9bibu8DmJRihzVm1nywlXauEt9KtcSJfNFA90x9
UaZKfJocPdL2+YS36r5ye7NCyFLms+/0VpvDAxRd1/9Uq35yztLqijJIlFxNdjqO2fXJtIaeLTbs
O4kYL26K3dRHcCDCHMpq3eta/KkvC6c6dBSSnm9owopeNM4muSvTdMo/RREUrdLvx0RP/FTVx/6I
t6zdkx0SmuW5bHLH/l3W+iRRjblT/YCDZml+KnBrgy1No9f5nVpqZAdOWqnFAR1GEv7DbFtrZwg3
tOGLhIYKAl/2GG0n0sNzbcYq91jztp7NKRLRX25j1z/CYRaA0lmDCWkLbN6ciE0dfk5Au/Xe8qRt
+uPQkk/uJKbSnGNTkcmrM+HkiqUjeZCtbxDJl5+wg9S/R/2Iytq3kzqd5B7j3E7/BxkxuxbGdliy
ij53vkg5exaeuy0clrLFHyVLSvLo3EI6ZGHEtiCBnfi3vHieO+7sp1ANC93XqnlsjkaoNso+k2Hi
fBsHznZ/sA0xv8L9bByeFAZOO9ick/ajMUBx/d60kp+zkZQ64qDerA9Y8LjO90kv5adczfGX6bJW
zM+eGov81OH9MR5IX+Wk9B3Zop32x6ZLu4c0qpTuPGp1j7Wz47FTIfdk0fk1dILCN6jlhiNRd/o/
g2HP0bf7X+ECw62+wSXKF/yDXChuYisETes0r7XNCfKwWeuL0zMWPmnk0tKxIBIrmYqZZ2HDH1Fj
AxmSpdj/3P8Bb/eP9S/g/gernaoV7uJqt7Egtk+La3yALN+29uPs1R9CoaSFn7chqbkyzjx1N+m1
9eTaSjo/ynKu273RT7rmV1lBc8dxldbg8hSV6c5WulAeCjMV9g6XsSY+ybBNfspmnD8U0IW33F1u
bGK2gW8quzLOgBAiLjfLXCXZaOip1kY4I35T9fsKS6hdJNonqhVr46y5URMBtrNBIzjQGHd11mS4
q2qY5eIs5Mytb8GK2Nd4kM9A7+Y8P4Isb7RFlivD+u1wQsNdhaID6LBM/z9FCtVdXCUyqwMcxtRn
3ZAlWjPRYVOeN2fSotRgymYXZlNnP9xfGDfOOmJZsMzA4J723xr2V3o7wmwsr5kqeFGOneC+Cbst
vcONw9umI0y0JK729GNWzYWmNEacoMM6MKqy3ymCjL+5bJW9q6aj//4JkVUAsErYDMDq6lEKaUbg
twwVueHQ+EYaaqcyM/uNN3bruWEvQqNkaTpf8XJMDqKizBTeWJKSuSHmHu/2qGq8jencfHKLtcii
36BTt1r4Ht7YJYGzTZCPGR4HGPJjej5J5H8+qGe9xRW/MS14CGBe6HShia1hDLRwg06yaRMgPm32
atyEX3UkaRuq+KskbT4tcHaAWq58ZGau9S9mHdpjbOPkCwHLC19hvHU/EIxon3Ko8t2viB77/IFN
rJjPU12S4VqlXsMh1JfStR5qI7Wy52ly02bn1VBEgpb6ttspnaN/x9lUFy/dNEzpLmpJv97biVk0
wBth+G8S9Tl5A41ipF+sblbjD5xhRveczrMtH9oECrY/Wj3SclXpcDnG+sNN9hWqo2Lju7uxoXEX
xLgEpyEDQG7VuBmR4uLYZtWBjMNnBBrlX9J0/zXwNHswxyzav/ejQBwDeKDzjXPFXkMWblqnOPA5
gvt8mz/kcFWfR11MG3Xz9ZyWLgPwOCwmGmxr5UoTmRDzcF0JyjEL/15syqHQ2Hn9ooVmqO6M0JM/
78/r+lxddme2aUScQF9rXLPXcAkfslEGal8040GajRzOZdsX5qHP8ijy4Qs4zblyHI5YS7iG3GWK
DMMv93/G9XkBTM+cuZZAi7LWCb2tqk9qpLZd0JcpaaK5ar7ALtZ3YHFv7nTJjzi0p3evIBtyFN8D
BEEcEdY86sjT+zCSWod4ZEinoElVCU/NS5XIJ691iM4wSOut4OO3/ebypFrU8otknswrGOMruKCB
xiQzRDQB312sfPIS2SpfMaSQ8iNCoj76UnlzPEFBK8GoUCSTbj9rUlE75C1wMne5ZsoZlKGof0J8
9tK/Er2FsNyS7hp9HGRnuyeuk+ZPNeyiBNUOoPDXxOwVb28NdT6+KOGUtBv4zPWmx/JBv4ZNJRGD
oCGXp2/YKN7ck1sRuBbRFvaQzx9L0IuNb/D6jF+gJtj1kKNYKW9o+X/O+A6JNolBUgYNV699yf7S
7EK2yd5XhZF8t4oxP0YYPT3K2Mne30ZlcC6BpL2BrmHFcDnF3h46OSpCBjNE+FMJ6OPbDh5S97+D
Gw+S7imUCOgr3DnXZcycKLSKYkaxc8UMjFErvqu1NDdOj+sjcYHSF2dbXL4gEK+2Tnf0oqqMLR5k
mU7fDLsfn7kd6mejIh/if5iQzef1Rpfhwn752GL2ikEXpgx69KbYGiA4a4xcP/4PowBBLtAnOto1
FClwtIsLI+4DDq1+H9XGgHtttYUE3Hw5cCnh8cL9Bq+5nIvO4tPTuO4D/Mu9Y6pN4kTWwPzj/lxu
vZylSedyskEwWps3163WpnHn9sFctOK16/WEms+pYI9ZygaAcj0UcBOKNvqB8P9QZV5OKJSVI+Z0
YPOXWvlQmG72OxQ6kgnadxvV3s2hYAeTNbV0GtfOv6hLo94T8KIoIv5xaAH7sdWADfTKVkLo9VtC
8wmU9rbioNiu3hLEqamrzGQxDMKZY1Kq3PfwKDncf0vXJ/X/Y35BKOdCdeWuEOljmJKhMgRS6nLe
FzRWTugsKvU1iXi1VFWNme7vj3l9SHIjQ1G9dHAXqvPqDgzfHtFBzpiuEPbHye4nX5bNEpyiZ4Ft
2MlRcautT+vGRGFN4RiEDTs3gnUfnRQP3DxQ+Aeq0UFnjDHtzUn1eI1du3kKK30r3/DGQqF4xpd2
Mc3Eing1SduZEHT07hAoEgWLtMlW8sIqOqZt77371KJOp47GTwb4nh3xcvlnuI4gtCrGQLh6dUbD
MD6gIN3i/tx6gEg1bLrueAWpa5TSMnv0D1k8Bk3V2RV5IRnpOZXUkylIdEd+LeZcfz/HYtG+gWQi
t6OYXHffy552r502GDhnMGxD1JSY1mS5mW0cV7deFuQbPmt8npjc6mWNZpUSANCNQWhUbZBFtn4q
DcIAcAxqNhb/jcdI1cSlylxMq2g4Xb4se6LhEdaeGohas87x1Gf7WLj1LmFzPPZGKTfGuzG1xR4W
m8+lu8UF/3I8aVWq3WL0GagEVfyZSMHCQjC0ykcuANbGeXxrblhkWeaiKwKaX37LfwobUYmoYVVo
wdhUysEtye4uzLz4UM1EEDThpkny9UZCA4D7MIwwVH36muyTx3nXKAVtMz1zrRcVzHOvUW/8VWZF
9RBCOv2UT/gH3d+9rvflpRlKPAVYibnYs19OshrhvhEHNQQU3epBS1XFjwgBOb57FACghfZKHU2t
uKpEkb+kc1YQVGs2czud6Q5hPYFhSNNvwArX04ENggMYY0AIAYy9nE5nE01StHzWrSHRgGl2+HFW
lPa99jqwpHhqNP5pLKo0Wy9HIZfLTAuC0oLapaYBATL3IUbNflWZ7zVm50yBwg6oAK8YAeO6hgLT
1GJ0xmPQQV/3UUWWBPdo+c6x4/p/eHZwPFy238Wpe93NzSsQ6LFTx2BGXe7LUMnwgnC2jsvrL3hB
fBiEwp2Ces0QLIWqzWLCxZ7lrpBvOWi+kvTjySaC43B/1d0aCrU+cnZqD+Cs1aobXCs3nbqZg9px
6fpSecTSR7wxZKce/uM/7x7NhKqBF/BiZ4lU5HJReDrxYTwuFazTw2pssou9GAb3SFzje+3UWRTQ
qnCIZ7uAH7IWiIs6a8SQDWrQtpG314mN3OFuVb3/8UFc5hvinORmtSbfdJhFjzW5RlAcy3pHnx1v
3CKcT0ambNk7Xn229HK5HyxIDrcFfa3U1g1EIWSXOYELqPX3OCbdvh6S7NP9N3Q9CioQtlZYxRz4
HPuXbygazCyuWxwy21G0J1DC+dntatSH94e5WnYGiXRspciZF/L3uqgeZO7mg5IBJSx8liLxyAY1
GlKGrGlrIVwdUXxKDjdvGuH8HyypyxlJoxjb3vL6QKYi/GL3mdx3+aydJjXvjkJUW2T666nx6WIv
SvMd3hOeMZfjoe3HfiLXhoAGs3I2Jj31B1nHx1ETG1/TrZlxH+Fasvhq811djjQ1yAAzSx2ClDDq
Ay0t2oTJWB1rraq/m3G1dSN+QwouAKBlV6JYWqznacevp+ZIdY4cmgVB2MXRLkYN/ugUGNXJKqye
XLhePzI5WY942nmoqnXvRCd0OM1Q5oJUJ0NwMkrzyVCnra/wqirgKZOUgaOlxru2nBUwFSeOrKSh
jEHuVJM/m8a8H6uueonrYti1WMd9drJuS517LZ0CCeMENeAPkQpCb+/y8Y+11TSIwfRA0tvxPoWp
nIovuYE093NVIYH6EbmzmR9hVpv6M7jFhMNL17jicYjxfz6IsLNCInhaimqvNbUPHt5t5g6+lTnT
zS7IlB30Ogp/d8Ctrg/KmSv/2kpk5RmRoqOKlL5Ii3YXDyLxzl2Suc1BkhFcPkmCWbzvU1jV6Z4a
uBI+171c+bvGujr2k4avbY/DTxz5JE5MRr9vQKfCXQVI2r4XEuDpwNeAn7d8CVcSKno0RU85YwQu
FqAq5AGd+1BCdPBolKnY2FSulwGDwQRHsMVtnWvL5QsJc0cY2ewsXtee/cvo3Cb61LSDWe71yDLK
U2taYR7Q45i2hDpX+B7T5J4Ek4MKBPhrVeI3VulF6UScRtq6pm94mTiTlAuVTcr2WUg8MHdWU4tD
ldnhp/s76fWGzUTh2XK1RtPF1C8njRFwMbpmbQQVliE7VLP9Q2FX04bw8XqrYRTcokhDgWfPaJej
6PU85nqYmEEc6VPqe5WdtV9APGuP0dCpY11TDONGCXnjfZKBBOmXcA/AijWkaCn4kU4Dg3IVnORu
tvH8olmtlOau1kel2+WY2USw9th/Hu4/1ev5snsTdg609JblsXqhNWSW2RpMM4CvZRv7tkqriQ45
uQKHuIyL0DfbqGn39we9PjmgBC2KQ0DiJf1n9So9V0LMQAYOr8lzH0RkMgya/oe0cLeMHK8X7NKD
4z7DTduEpb86pAxrTNqGbgaGlKQeG3r4ocnrr8OMh7/Zx1+FQpJz1Zsbq+h6rQKzL+4PFIBc49Zp
6ouFx5Aa8F4mG6pHSsbRvpeJeC/BEECE7uJi7rmYBK31/GSaqajWsJgYHFfsxtqITp0ZWX6NVenG
G7vW73OLoowhFuqtqF3T3IWpw36rWzco1Kho/nQT94NdBuUKygpcCecE+TkMj0VUJM4+bCNDw+Oc
dgSeLFZhncY0kvWzbYQ6WeQSlOVcGiGVKru4qHKsVWoiwDqrLbMt6cGyli6P8gXZYb8EQYLGvO6e
jakX50VTegE8LzEGmTpYaCtQh2b7fLC15LF0a63dkZhLlo2rEDx1ELKMvt5f8dcLgh0Th1cciBa9
5vpVDRgcOUi6wiBVK/ktymo8/FCkfLk/yjVFfmEmQoKEg8CS57C+3L00dwgXinYY4MLKRwV1jMht
y8pJJip64NAz+REY4mbW0iweSoI/P7rSwL1nguHVPyiy7R/0NlO2kKEb03eBe4ljsiDnoZW4/F1V
Qe7HjL1DUEwRjBbuzF7tD00xvLu1v2gwFmsDmMgLXL763LupSqKaaMVHvG2znTYKeVIajF7uP+er
TZNvAN3SwtQBmgFhuJxONOQVUSU1wAKt4A9eE4tzjYD5RXOK7pG0+24rlOFqF2NAvEngYdAJ4j6x
mhZ1rjKXCnCkOUjvOe7I9DnhWlVX/pR0uF1XTpn9Mdt5wgeIxbWxz1y9PVrqUNY58Xl/i6LvcroY
8GahUsHPIeyd8rukK4tHi5eVG2XNjcfKSURdu1jBYFS7OnurssjorubgeV08K8dcN0Ph62lfPeM3
FxtHy4jHrfPhms5sAllyaWL7XLp5axwWv1Aiuyd8/cchHftdW6ZNdij72Ht1tdHRfNeV0Z+czD1o
enDu9tAia9cngjr9HtOPD/f3l9aNZ70ov4hMJhZUI2bu8llnoo6dgkozMGyBBsHq44cwturz/VGW
9XKxKTJpPFkXpjF7MPFyl6OMSo8OU5RaIEKRnbsa8482Cb1AY/ltLJ4bSxdQfVGtwMrlDFl9+mE5
i4JOvRYMo9rvEzt1MFOxcHBWxmJnlo6xDzV1+tDa0ZZA/tYk4RShBkXdwdCrKiO1ByPy2haLOWyV
nqH9Th8WFdrv0h769573CKK4LFLOQHZZHGMun2fRTQKGr6YFLRzWM/wB56znZb4hAL2xNuis0yUC
fl6E7CtQScEypeEaw/eR1vUpafW/LREaGwvwxvti1bHPLPgLDbrV+0pE5FSJwmUvsnv9EAm9foTZ
CnfS6GzhT5nufM5JDDqUkRg3ttWbQ1MCLx4AS1DBau0TO1MooRHpC0Ew/1gXWLrbWaF9naXdf1dJ
RyLcyAthDttbzoc3dh7ynxbPGJh7IOCr7yFsrS4ZwlkLytDsn6NExMe+65IfGFCT7To3700N5HTm
Gg/TAhQcqeI6TwgSoaYtvvU48zvaa6E0cq/OTUryYg/X9P63fmvVLCg4K4aOJHYRl2uz6SIV6JU0
kYjQkn1aZPGxiql+7o/y5giz2lLA6wzwVfSBnPKrI0pMoQ2V2dQDO6weR0xU8lp5MGLlSVWjr4Vi
HdTe+bcxzI8y9n5presTkHGQloG8tdSdXWxv8VtvzRseGDginUpuVesfpI2ko5WpTsemK3d2F2aP
BVLe8/1539hkOBYXYISbODDfqhRQ6jSWc91gK5kWxWeZRVkQpYl1mNt5i95ya5EuUjxY8zzoqxQ2
VW1kkzoMpaLi/xuEqg+MeLa/hnGYPmSh1733akgnDxoPxST7J1vO6nPMQ0U1ZzczA1HI4gMAfbb3
cCDcVYoaHlW7cd6/iS7gFrAWPqPIz1f7tZa2WkS0nR6Q3DyT/mro+0Q1321Aw6wgiMBSomHI3Xf1
wlpbzgmaB4AaRxE4m2rpftbxRcbTacvk+sYKxJweVqvKv8v3fvnl1boRIjMjWycWZfNpcKLoXLtD
tbFrasvhsvryaGrA6GLP5H521dnom8HMI9UIornzTvQjQsSTZfhhKqYlR9xsuhb7GyP2lQr9RtbL
8DDo/8fZmS3JbTNN+4oYwX05ZW8z3RpJI42skU8YluSX+06Cy9V/D+bg/9VsRjPGdoR9YIfQAIFC
ISsrEx+O+wdhZXdyAMgnuHGJXktVu7kBM8VM3IDDy1MIpLQNzgpdHNB8Bg9nUjPZkmNfW14UcU1i
DprlN9WwcTIarURiFFZgMO2txNV3RdXNx/vzksntcnXhqkiQm7fbjfq6cJoqMfTQPFvW8NuulJd6
sp6oSTxz3X914+n5/nBv79HFeG8sDh4ykOV5zF1vGifPdWMKKwsuAnKVJwSnRPzI+2ke9h1gRrTP
5gSteWdMq0debqF6GkJ8+3bp3FTFLytKcvtRcfvmuQqFZX6FcBe7+2AUsbLTKsVwT44yOJ86ep5k
FhuPuE0UdqafO0XN9L9FliBURLLcx0/tFKcenouG92LZ81Ttqigjc2pxfu0eg1lX09MUtRZkYkW4
+QN9/6LzaV2PxatRTyb+N61QFOJ8MJf7aGzN12rIMvcw6mrn7o1GMaFN0tFENyzi4+5eb3ga+ImC
SqxvOpGOxtboBH/x5btfWp6N4T6t8yQ6GEGCOiOJLWpaQwVudcxg3GT+FKT5V9cJ9N8TGPSwE7o5
5fsRgxqeDmqgvNoV7amfLLUK9acyytuzHjpVsetrs/krmoKg2hmR2rs+mr1G9lDzTvlRKSqIhN3l
ZuRPxEn6nzQl/Z2pQqSnIR71XyKgZ2xHx1DjEbgG1Ffz3Ev/DjOPLs9az3N1jwVb72wct5XNb9Mj
QrICORbG1uJ2o2aLtU2OnHEnYJYWlQPxZ7Dn/f3duDaKZLCzxmCiN8lgWYDuewObP1R0y1cn2qIV
c9rSiVkbhZuazIs3Ow+TRUgW0CecGSrRuWn7aG+I0TmMgdjyNlgbBd4hjyqySymicn2wBm4Wz1UC
5mKp4mVW0+E1F2l4uL9ib1qly/Mru4+wGeSz3MSLEXixwWMIbLMwkVeeZHHsqeSVAnCNkIm+x/MM
YkxrR6Syc4+K5T7B6/A3BpqtsdcSJ2u/OZXe/1bBaJKtX7dyV9AfSdSUdVwVks71IkRTCaUqgLdq
o037vbAa7cuUKI6D2ohl4GeatKovhYp+Ts2QHqnJTWdKDVsP/bVPgQQcPHqpK3bTQtzZObkMYrdn
vcm1jzTfR3+jNWBtwAnygy6+BLVJFO3QigC4WLK4Z9dUgExIAAk7v6YkCE+Cs7/LetFvLOvKfBBQ
AXGit0iy4haZC00HEEzqQD9H40D7ilW4u1xx2o2baG0Ul5PIOaE5jMNy/e2EZaUFAVc/x70GjzCn
U2YoCVf3N/DKfQet9f+NckvuG1D+bQb9nJeDeKrS3P5KP4ru50M8X7S6rV4yUW49OlenZtK6R77k
kUEs3ih9mM551OZMrXR7X2m98aEuHGtjAVc2BERQqGIyYwD0WMSZUIk6Uy9H45wElr4fQu9VVSdj
H5dptLGI8hgtth5qkwACjs1Lnd13/alwaUvsBuIa3eKQMZU6s6dDN7lpexRtkX6ya+VrEc3NJWkC
8/v977eylAzN7Njx7JHlLjFcHrMZVcBzwwP6kBHCD9glbAGSt62WEhxgcgh1kIGBSV7PsFamZCy9
zDxnYfM5sLT/idxVaLPsj65i/fTieJ8o351a+Ugw/DpTDkXJRn92YYv4JFl7CrClH/bDl7idnrvG
nnfavHX+11aCCxI2BEoFsiv0+icalEIcfWIlKGfhTTzN7jFMsB+7v95rACJ4Pn+UJQWzmMX1MOSM
lJ+83jwHtNNDFjDLGv1iMZuf4gFj6COynmH/IbeHInvS5xTsVNMRsjma1Bo1kqHU2Xq4rU2c5xON
EER6KOoyVf+Dqwi3Hplker7OeY/xMy4e+UFN3C0xoNVRpPwkKCL+gEu6yQgS1TE/81xbY3csdWEe
Y1E3/2E7A+RDhkTkknevDFd/zCWehylCNcIEns3EoVbt4mRj7r5xXm8jA80ckmEPVYf5LJ+6g6ip
IZWVeTZ7NTwKly48L9a6Y1V27182ORTUEqBQShXLjqYJmfzMaEtuYDW0aKpv4uHViTZ7YdZmBDsH
rhbotmzyvV43IbI+VgxinWGZCSodCYhMmFoe+WtQbrxZ1saiEZUSAZwZDezneiyalOGf2+w3lLzD
D2NttDtzcJXz1JTexmm7vZ3IE8nfXCqRJjD54rD1Par9o2JZ53LAf90KzfJTYXbFCYKS+zOGRe3X
olM39uAb8nAdzhmVNgzUkMAMqCRfTzDOu0JzWtUideRl9mkGov83ib2isvdlVOFCXvNwiHif6dWz
jkjDfAiypn0doAmL3dTqovFVnHOeA9QhEljew4AiAOYOdCkK2RHPI6qvjlZV9p8DLyr/SRqkI3a9
aWbzLqVLaPaN3Aufm7KMn63I0r4BojaNr7dJ8FL1eHv6uiIS5bQR2eRiLqeNjwLflX4QWcpeTBtp
ithqPftMl2jgU8c1Hhri/i4NiChmp/EgS+wvrUiMhyzAzgfPCqwxxjjOP2CcV+7v/5zbeMOvIEOQ
lxu04WU6p2AVaffFaONO04R7/EkdOssmd+NdtbbByBlpOaBwrnlLGFPvcQxJG90+m7Ey/hgHvd3h
jJE/BG0cn2da030hKm+jw3NlalTXKAzTEgD9Y1mpEJreG1YfI5fUhj80bECeG1HYr/fXb+XKJljT
mA7fUSapSyqi1QrTnVsRnIswtJofqqPoyDR4yM8nfuZgCzCPAgG7MIxd/cSVbYbnJsPw1kcUN2vb
XZ3raex7ITXmF2zUy89uWevpo5ME2YCog20l5ziei/Cc9EXm+Mgv5sbGllyJNFwBoCL0oXLlLFkI
4zgU/BU6SBYO5R7pOTxJOnqUSnQ03n8lsFzSakuW425KAvNczCmn0CHbzuxjHXjtXslL5ZRWfbcx
1Mrnh6fOpCDeE6eW9he1yARWCBOzgvWF+kxDcbd0tlK2tVFAlCQ+x3xIC65Pc6cKTw/Hwj0rswUT
xsDzRehzsBGgV0YBueK25EFEreoNrPzjvtbzNqu6SPKnKFQdOzseT/C2trri1kahaqIjgECliELm
9VymyjPjJIa1VLg9NrDIlD5U5bhlAXGbxUu6JTc1n4VrdOn3OJkp4C4HF5g9B0hV029mND04xkwz
WRTv48A+UKf+3/1jKoPqIujCjKJOA48QoYwlJb5ybOTkvdQ6O0R2jqcSPaec5Ve3KTR0SSI+2/0B
V9aS/ABuD307tEksWyaFyOEnJUI5o5Ye7yrTSPZxa+cbJ/d2FCRrJXuA1nk4E0tlKxpKYHT3s3M2
EDQ4emGf0zoLcPbeudAeYYFukIVQvFh+scZqnY7k2juHgKfPQTnqx5imifePQjsmiZPsuKM9bXEv
ikaM+hSA9zkSn+zhP/5jpxRH3z0X+mT5MhAuIPsuSYFxgqZZCwPlDB0gfB57Zzxmc5p++w+jYAsv
SZVyRouoMDTWhN5TEpy7tq8eZhdboYiH6rtLO1RdiGwAxzzISOWvzysZQVghox2cZ1qr/XGGtzyE
xZbNyO3RgWNA2zQkErrQ6Fu5HsWeus6re8ej0TI247M6NMbnKgyNpwl2jXY0J8/7+u7Vg9UgH/ig
TLyDF69gJFewUgOJPcNbcx8DNRV7uza2dvXtrQdBhdIYnQSwRNUlewqLqF7EWR6co7lUSBmn5Cim
Kj0PerLlMrlyTMmyeALRQS27BpfVB8+oS9dMg3OAvdtvyo3xx6qs3Q2+6+ooFIlpU2Nn87i7/lBe
4JXz4NQBIoV1h/NFVD+oiJu83P84q8sGViZxa0rcy0pf4ka4glaMgpNdcFD1MDpa8Zw9DRJ/ff9Q
EAhg38mjRFi4nlCke3lpdF3AJ6nbnaYLd1cEDtbKXbZFVVhbO8ICD8c3EHAJLVldO3SVSnGtwLP+
ozsP8XHW4y0tlbW1o+YFVM5J4p+LfZDWWhcNCrliFDjVQ1h63D2RjVHZUPSP99dubULEBggKpFro
2i42g7B0hSbZKTiniPNBYI+to5OJ/v0xG7MermvZbo4DwyICqSGWjG5sUJOM5vSvtBi/wW7WN1Ls
tQCEXJK8fVg2XivX20AoZh5ndRyc68pQTtTp0o9aGcV+LNT8q6POxcP7lw7ghRuM/U29UC7tH8lW
hOhg1ULOQ2EoKb8KJzKeCBNbLj1rH4j+Hpil9JhLYun1KDZcXpHggnoGzhgPM449Z9OcvS/357K2
4xxqMxTLUYuEsHU9Ch7e1CXbITgbQov3IQ7XT6GJCGaN8ezx/lCrE0IGRRaN3wrW10OZTYkSrsdQ
EMP1f8qymS4xvKatdVud0R/DLIJCg01VknczQaHs9Cc1tj4ppRedKgUr6fsTWtt3HCBZCCQvYY9f
TyjUAmSPWj049233TRhOcgqVcfCbUnQHxFgz//5waxNDMpRDRFEQFYzFhpgmPFSs3OQ2T03npe3T
+ntJj0+2D3DE2piaXKTrdFjaqKLwymsCDbJlJ1aHYB9tZiK8zI7VHCYQzV+t1Qc/82QsTDlDHqaj
cJDhvD/HlT2CsBoNlYR06ChLRp8YZtqPhEC5Em2yQ0Hw+tyNjvHr3aOAonNnwKyl5XrJeLWULs80
GNHnKJrxRQOQOMRdqb9/LhIso9VW6gODPV5vj6FuApAZ5qKhUyWD0fAU1mq8QfRcWTHIJw6sQax8
gDaN61GcMazcFsueczAnAtvTUT3YjdO9/+xinwNDkRiBfsJSKs6aqjotwQbO6KaNFzfCDiNA2XRD
dWVtLlSJoFnSWsHfixWL5ySMO612zvlsCr8c3ODQWZus7ttzhFgg7wgOLAumLt9EHuJwtoY1Nmz9
GT/GovSeqM+6hyzq1Hdfsvz59FjDDiJT5TtdfxwcXrJMUStsUZ3R2Kstkh3c/uXGsq1NiE5ZIiuK
FtyCi3S4rXQr8wxGwWXX9SPUUHaewDm0xKx6Y0/fxgWmIpM6Ds6bYOb1hJRRGXQ9Yk9Pvfu9T5Wz
iOrfodM/5RMnKZ/aDYhudWpS/IwKJTjNcncrHUYk88jUokLVd6M7iK9urVsfMqNz9veDwtZQcnP+
catXGrpiaSoPkqJOL6M+YLyeu8WpzaJ4Y1a3FwebG/sVWiYg3N0w+7W6nvM8dWxU/q1ny2l+ozv9
GrZu60Mm+n1/WrdnSo4Fw0N2QXPJL+JDbmeO10jsLla82odR1Bz6dt6K2yuLR51IZhGwcUheF1uw
70dP8czROZc0wc879IKtnRjGUt+DYrobp2ptMGIyWQIZJX5bi5wFQWE3aUPbOYfhmPkK5CY/y+Zf
OFUb7w571JHZ8Hwn9jvYxvWeQE/Za4ZId88TkPROzRxxbKhdbxyqlU8ES1iuHAAUr/RFlGhqrIvq
aHbPsPa93YSW215pyn/fvQ8oSHEZScEHHrWLfcBlP8SZDhagNZ3id2WXP2SlvuV88NYTfp048OqT
iuBUbUBxlwn/gHO5MmBOdsYlem7OxSCSLw0U9pcBkzzbr/UJJRzP6ZOPSsrJ2qdzNka7CgF92oSN
2tY5dDn/i5Zh7P1qDnOl7xonmFvfHjrdObMDq2fN6+f5n5C4G/zKELtTOl+NDaUMfLwbo/g1Khut
3cEsR27q/irKrXVveoscDEkkKeTl8oQmF8/Po2jLQ2yM4nGY7Pk5zYNvNNiNwPJx+qlt4+zn/eFX
dj4tSQDJEhmFk7yIUWbhBr1ptTg2e7TvNXWVHCMEuS9hZv96/0iy8AbPjeY93rzXO1+4gTFF8uGm
mrhkukJVDqDWDsgobd33h1rZ/iRiFBaRGoCGssyTAjfpTDUulLMS5uEhwDzsxBq8WyYYOAKGPDoG
cv3g1l1PKGj0WamKWDkbVTMd3b6iT60Of5iduiXGuDYf7irQVpvKNpns9UjCyPMsn2zlDNrq7gUa
GhaMIZrvN9ZtbTPwYaQaKo2HALzX41CRiaqujMKL45Tlfs7b4i/HDcuHeXaG0/1PtMK2YMtRk+Sx
S8IM9H89llErM5hsg1gMiojE3i+NUX6bKh0z1Yx+bduJVN8uii9K0Z1Q1PwWjdMWNrL+G5gnhSgO
AM/I699AxlE3GtyWs5HZ7f+soKt/9JM6712UYY9ZYHu+FrTBKc0bZz+4evPs9p22S4jgG+//t5rn
IgpQrJQ9K4AN8lq9/iVOZyUqUvb1ZUb4I9uZaAJ432jfTKLjNKqJ+Y+ajcHPypyU+bFrQ7RBKjIc
rCe1pFCCPUkhwlVYCuuodE4iU17aeFKQlY3owNnPtI5oZ8iZyjfaYrzuE861dfx1sHul39udSYt4
Wqtlvcu63Gkt35mcuocA3KjnCrqB/pEWe2KpGsTNwfJiL3sdzGr8ljRGk+w6FyMFX+vGoN4bQYw3
tM0z1jgqo/pWmLKd+VHtm1F5odsVHMCvlbqZP2CoGuUvcV4V4nM1zOFzIbrQOmt5YEe7KS+8lyjJ
Rm0X6GHqXQx8t6q/smlSix1UJmXwMyPyqtxveXSm3yy6mYqTIGco9zxcIvxSgrTqdkEZefBQtXHo
j6XbFcqTMThZdnKr1k7Pk2N1oz9auab5lqLzKjDdHsdcxBaMyR+onTgPNFN0oeuDATa/E1XLvSOl
w84jrdLGgF83amNS7Eo3p1qaqUU7fXamLK2f9aYsir+UsRkNBB06Z/qVmkmYHTJNb7RPI41Pjp/A
pK+0/ZQ4QXGA4hGVvhvGznhqrRxvyr1dhZZ5QX8rz57c2IurfajPFg/Z2c60LeXulRCDTTrAPokJ
4P4yAwqLHNOJQAvO0tb4gvFMCFUh7Deyn7d9vNjncE1pzwLBQ3BzKRhAY6uSRW2lwA/UtYuemd23
JNKGXRxIijdsCfGITKX2HE+z92mu1P4FM8j08/3YszZX9N2hEMpLD23W68NWjUaNaaAXnB0k2XYa
sPgh0ethI5iujcJrHS4yZgpSZfp6FFOrbW32uFntJHK/hnkQUaaty42CzErIlhQk8ADoHUDk+vUo
hl4goqyn4SUPAhoLvFL/KqvbT5EWqlt9SyszgrVBjYSaswNdbBEui67J5zlQlHOgEqJ3eiBeUHVv
tuwM33LgxSaBcI1sB+9pKCJLiarE6dLJNRgnFvMTujQ7xQ4TPymiD0THx3b0HhLV3fPi+TAO8cfJ
CB9bF0PJtg8/ZXa2b6CxdNp0QtD3WOT5311WHzEdO6Q5TRChUu4mddxb7VT6sWFuXGsrr1nomrLr
CVIDK7S4qZGpTUcEtcMLdM3XnpDvgyIre6NtnnKDf5f2+7sCObCyUA+KB3a85G/mdHbhJ96EF8OK
Ot/MtemRTEtsAAJrVyUDyIvakg/nZeHPq2N7DMYivKgubjVBnpyiLKN5DK6gZX+0AzFgK+P+bNoC
Z0P789A7G1fk2uZjTbkggSVgZy9WNqtCI4+jKbzQY6L9jrW01/y6gcr17tgAB1YWMYBD4dwtTi34
OFZrMx8wQqNmn6SNhp9IuKXluToZjhEPG3Spbkolk1AGbS6D8JINZgguVdJ24uv43e7vz+Z2O4Lg
8BeisrL1b0m1KhGUt4Vqxhe1FnZ2AH8pMEKdU5QAQ713ks/Z4EVfjAJxk411vI1LqJnQ/I/GPsgY
+M51XIJQmtEYX6YX3TIeSRHSExKfDrnrlvzbLfIhu6glhQh67i2eg1NAp7oQuy4xt7/YVarW5L5Z
O/FnRxsnrDkFbUYbp3xtTHYJBx1OLunyYpPMgdpacx0Wl4rP+DxlWhPverNDtqrOeuuTfGk+3/+Q
txuGL/gm3oUQIeDfIvQ6iWtALy6QwzC1/kdg1+pjqhXZlp7z7VcDLuA9TymcU4Y+1PVXI7fTOhHb
BYJog4f1srB5NnvjqVSr9wMhdDrSYywNNThqy9y7SFJDmyqGwlIjKB8nLQ7G09Cl+cYRWJkSlAuU
eQEyVVn5up5SUjQppAWdSyucFN+wqvhQalkP50zfoi3cfiTKUHCY4OwDLaJjez0U3RWKNiMpfhH0
yP0EdfFOLoyMLTmEG8QA2AhWF5EDCitF6sXRqtDHhas6DRdNmbEGdJANM57qSB9Sv7DC8geNe1Hy
NNd5Lk790ATYhlRFs+WtcDNZyd8kdwL6kb5DS9u5xML+baYz4ZJhZa3RK9dpSL7Rmf9u/p4kVzME
J9yW5fJFwdfBTaEKuVgvaloN+35Mpq9tP9eXaNaV7/dP2c25hpEsrfQoEyFOCEvj+gOa3lzrfWaI
i5nb4fcm80Tow0PCgrq3erAjFPHfbQAkSdCwGujjQu3mJqfCUqHsiloXl0ZPqo+Y2hZ+qlbjewUn
MDqxCcaoY1I35yNcTyxwMTOzG1NcBFXE6kHN5vxLjFrYlu7wygI6cHqJT9TNZbvh9Tg1hjCaOhvD
xTRaaiCK6MxT1GR96Ced203In221HMpPcpUrMjM+FhgPZgQIPixC8VDlldL0csTa6//NtLZ4EEIb
T5kVItVlaNGPgnfcLtYnER/u75abyCKH5unrUEHlDl/y7WqnxB2YO/ti4cnxYOpN/FeD8dbJauqt
ZsT1oYj8xGTi2PLZpM5OZ0+RGC59YONJX6mlkR/mLFM/aPG8BdStnGz07qFekZpAj1tyYMI45GjX
7XBJS9v4Ry8689KT8O/fv3o0g+A7KllekB6utwoQiw2MoWAxnesJPnyRXvCeNgen+lAqiAe9vn84
VAcBe+gY81AMuB4u08cqGs0AYDOUvcROVx+rYHgd5m5LWXHtDCD3DWQtm1StpU4ZHcdIpyXpeFHn
cf4JG6z6R4STNjyg5ZvFR71KCm1jJ64OCYlRyozDjVnqtVNaF0NhZeMlBKZ/yAy1sf3CS6y/u2rK
MwzoQtLz/7Ceb07pUuXIWZY8My1WE9tJxotdiPynrU3TESwGLbAhbLdugNsLDygSwimPabBWShrX
345RnJqUarx0ep/sEoUY7StNET30vHefx8IRH7OuaHZuYpSnsqq2StVrMYZyF+mz5APd4AWaNeei
A269hEMtsIIL8lOXl+ljM/00e4qXfutS7IVcqM8bq3yLl8jOWj4pwggSJV1OvRpyFMEmtu1Y12N3
xjg+qnelgQLFrhBh8L9QDUXsm2FTfA7bVjxriulXAA7F7t2fm7clv4HMBoqlt7gZp1r6duLLwyWc
VMdazNhtKvEvYQX9w/2RVhZbpp84Geqk1lAxrz92HOm0wTjxeMFlZnpUYtP4EdVtecybUftYBKKn
d0fRD+R6WyzxlbiHILs0ficL4BW/2Gall6gGKOzIS6ISh9HokmOfBs2G/8BKKCcLRR2FKCTrIIv5
4ceeV1z646WuuupQaGXxqXP64UBOF2/c+iu7R+qsurA4JEBkLiu1SoLJmVKE0Csaexy/6FlbOj58
t+RpzFNl2LVB1BS+EU30LxojPmg7xaBF6piFVHY3dtDtdyX6ymZ6QB2I+MvfUmEVoLlRyE5Wm5+F
1//Vu/ZjO4zfGzoAfMBlPzD7b/f30u0XvR5T/vc/CvD48uYeCJy4KIIDWsFLRAyijjd27O0X5W0N
0kFdF373TXeV24YxjsLycnZy56+qbo2/zTSpYz9wg/Hf+zNaHQvGqLSB19k/iz2qhQ15DToxF2zN
hp1qDuMB5FrZDZH3/ggvu2aobBmUhLilFzmjETtZEepMKws65WGKk+zBVvPiOLru1t5Y+U5UViVA
gTApwMviTJDXT2MeDbxo4ig9tuCM5ywrww1ek1yb61SRCaHFQn2FwHLTm+5OU2tk6jhcOofOhayg
NTT6VKlq6o9lVCJht6mltT4v7i4OIX5mS+8PW6k7Xe1Ywm7gZooRkPhQijrZIGGv7gloGGCOYHMc
sutdzkbAKwBZmUvTo1cllHCkx7+CuGwU724xQYFPSvBSWwVsBo+4HioMVDcywQYuXd/0SEdCDaup
FB/ub/LbdAb0Adl2euhYNl4S16PkPM+qotSGS20KuDNW52M6nu5aPK/9vOeF9B+GA292obVIuoT8
OX9ECa0YjN6mrfsSD4n7RIVv+NyOuvM/oWrKA/DStDHe2q5AX407jjSUf+rX4zmljcRYKsZLUFPe
9yvEX1I/dvv2/cvIn08LDWVjgv8ydzCmBgpXpUwXAyFV54Pb0rC4z9x6aBltmGPUrLS0fLy/mCuT
k88iqJBo/NO6LjfrH4tJgRpwJRXqBSAcjnFQv8aIOBzvD7Ky48mLXPTMAEK4URaQQB20E+hlo17M
SsOb2o7sZ53n16NZu9WW78Nt8kk7lexSlmgfz71FbJrjmQpk2AiYxXZ2HO2EEVI3ng+4wtjSgjge
0Dse+l0SK/GPqbG2zG/WJvvnD1ichqzotaCIenFpazrznURJfEMo42dFK8f/8PH+HGrx8UqRw4FK
O3Eh66Ti7UWGb6R4kd7/eiuZgKQBk02jk04VcLmik+sMWjOJS+q6465ix/hDiPtp3k7Zroi0f5I+
8fy2szd2zdrW/HPcxUJS3p+DZhjERbMSyoxGnT5hHb5F5V+5ZSQhBHID+xPN8MUaGgq3vhkB6JjY
9u5JcqN9YGsB/Utl+K+iisDvm9rdv39JuT/fdihg2RJMjZD2moQLcOXlXfY6ZX1xMRPRfU6oph+5
5NtdbLfhZ4p372aKSv4LTchYVyPRQU5yfd5VF/fqJmO6CmjxYxiKV1dUzUNMPXQjgXxTu1jc36jb
S+ohgll8yMW+Gew8KcwYvCUx8/Gkx90I/aHJUNjNPXefh7O2E4WBWUVmtqe4LLyj6UbeKQmBF4yx
7Q5a6LkHyF0qaXfnHIO52WrNfctib34jrdlwbskxqFVdL0c1JTTXmNGAeHRX+a6W50+VCdTgpvXe
64wQq9nY2qMfVR2zkgc7ZnH6GdMNHe21TjnMdlq93N8aa+GD1kNQATA5aNCL7EBrc0trelVcksoK
T4qbRN/0GTWoufG2+iRWt76snhH6QcGXUmZTrro5+s7DxZmBMI/xmOclLIcwa3zX6own1VaCYZeM
0ZYK69rJ5orj7UZNX3YgXa86PeOJ6Uwpr9PBbuuD1WA75FujNZsbVa3VgQBaJEAMZWkJWuEBrs66
mw8X10UQIsGpz29AyjbC8Er+w3tfKo/x1iZJWGyijh7bePLM4VLGNpJdozmT0bVdGfvETWyn7EZt
t9qq1raJ9APhs7GKNxpbVgPFxpWg3zRo3jehioljFk8fNBKjjTi8Oj2XnSj7JOA8LSJkUuRa0WeB
uBReoX40kgGRlly3c18Vkfqkj9FWCWj1q0HslV2x0qJRXvF/5CSVsBUtKxMJXsxxcBLTnKW+6NNy
S0N2bWbwVClS00yKX9Tiw9EzhgT20PHGhbmi+1aqkYv3xjS+Ij1pVsdSaasNOGF1SPISEn/eajc9
XdmMm5cS83TyIi06NUNfvMS16l7QPTe+tNSDNk7A6niykQKuKADxm3rwH2vZiCYto5EXQN6Ye7VO
pmOFkcSjYhf2znSHr/eD1/poNLBCOJDspMXtoleWF9oRdFQjR8cdL+P5W90qLW08Nn6D7axujLe2
UyiUyEcURCjgruudEs6FZseuxwdE+l/zq6EAo5gS8z8Nw7UJskef/tLKs+iLZPZiKnhN26VfUq0d
P6GwOf6XTwVPhxACBQkK/fVkpsgWczVQGtGULvxbiezkYLtO/CMbhvJ1SNOt4vHq4kl6Ki9duNhL
gq8WNOYgiCOXdpjS5KgEHW4V7aC2f93fFGuhSgYP+Y5HY3hZd0n10huiLBov3J3uwS7S6ogwbXfG
2Mra3R9qdf/9/6GW790o063ZKoBf0QWMd1R7Kj/U+g9qYD7W3aai8dr9yfrxauIhz+ZYhI/Zw1Sl
qtl9SMvZD0NR9QevxZVUoJJxmOhyCv0WiPzw/jnyhqJezZicaeN6m+hFT+dIwhlzMeo6DG0X7tuh
0T/MEbwKHyHJLdvQtRcVJ0wKWlH4R8TkesDKKgNFzHw/KDw6Fi4Fh98vhZZ974I6+zrQ93PI0kl5
lr2JjV8phfvvf5iyVICivsUVtGyiilxLGauM4oWrRphuiNxTlZ0zAAEM8FIdv2ykber9Mdd2LewA
oos0GEX+6HrWSmEpPU0m46UfQn3aBWlqP5MgJR/LjGtyY9+uHUXafGGDeTjlcB9dD5YGuTcGKhUL
FReOl4YzouxUxRm2Mr7VcaTZMoGD7HJ5G1CWBJC3G8DsTIPQWuBW2Uei2Qhkaw9Gmjep75JSw31Y
3AJJExl1JRjFCSfx2Z2n8tjXGN1gPJPMe60zysdhLsgvczvYgNBXvhrtiWi44M1JOXSp71+lqjOT
xFONgAjB4fCsHZY7oT8rbf7+DULDNIsIOZbLdUlUUZowMxyqPBeWIfzuGPmU+5mSO4ek0LvTuzcj
9TSpqADdB7r/ItJYU4fvjhaT4wVziKhcOKTlUcnUOTrrmmi2QKGVwAYbkm5wfOakfdAiAQsHd4IY
RXd2YDaauwvIoH6SLGi636tm/1v6S80n280ccwMaXdmfHG8Yq1xHGEEuiw6qKipXCznoaAanDzU6
e09hUWYb+frqKIBDXLU4zqHucX3aKCo1ytyxSeBW5I9pp4e7qYi39MtXtqLsyYXyQ/+MjoHm9SiF
k89F0fTjpWws+/ukF+1TCwfhu9IWDHh/f6zcezwZwUIpOhKql+0IqdmGjWJ7bPveQZE87kxr5wUW
Ot9DnDT63q0t7f2HnPGkJBjIL/XOxR5xvTHGBpNnB3X6NsDzMbPnD7qR1fmuhzbyQ/D2if0ir6J8
Bx7WbWl3rS2v7OBG1UYK8L85if6R2Gq019RKM6EgkFX5l6FEH3Qf1dig7uy2G+uNuLJyIsDQ32jC
QOoIWlx/TOCHxJ3g/F/SxhMIOkat0u+wAp3Lg5bqU/1YlUn1yYkrLTze/7Qrm1W+hIjY4PhINi+O
fi69C213UunxMfJ9pzrJJ6e1rffS0tFp5axzBb0BAcsbNsETlOK8pcJXbKpLrprd0Yqk4qAq3I2h
bqnJjIW7OqGMLwc8tFhLYbYNJpqddoktAD5/jkBI4ZGE+KjCRfqASsM0HvIhyc0dABBS8EVQKLJN
sIv8RGjtlqrC2goTWGVejy0M7ZfX3zaZJjsCkVIvDVKAfp+o4qAr3Zbf1e0oaG/JDmbYXNhWLpnm
TWONeZb06mVAS+9jr3Tug+ag0n9/t9wGAri7pGgS3OMNsfyOXlTDOwehvUwezILR0/JfdTmNf1e2
0mFmb8a/74+3Mit6ViX+gKQ5ps7yv/9xCssat05q0OZlmsrpf2jvTtN+8oxoK7G/TSm49kBXgJ/p
or+hdMStjqmGXhSXuIyNJ2H34Qe7UKLHLAnr5yQLrEMSWfrJaKzq3ecP4qQupbP4apLccT1D0Tta
XZhFc8mTIDk41kwFHhEW7+W9Cyn5meiYk2ziNLPk56SGNdEBi1Nlb9fJEcro8DQbztZTTG7la7iT
hk48iWSDC7SjZfeJZjeNpw59fbEUu9vnmZP5zWR9hYhlgn4UBweFNb+ti2c+w6/7E1whNzC2FOgn
paAgri7e6laTmH01qfXFVQZ43pFsFMldp9nTZdr7Rdn1RyMrnT04vLe3Mq18MdDeev/XhJdKfkg9
g0t5yRg1BoCguVJaLuU5Hv0mVvt0Z89tsmX0dnsQZfYkUzbe1qDfi4MRO7DH2lzpqKvpzndazLpp
b4eT62EXak7/R9p5Nblte3//FXGGvdySkrZQXq8dxyU3HDuJWcDeyVf/fLD/m4jSiLO/J+OLzKRA
AIGDg3O+ZThksd6sr/eX+PpK5IVN/kTNnRrClZttLcxZMZsaOhjNklewVpXzs10yUR/mgtbvThy/
Ho30Fw4yTySSNdhZlweDrlBZEBXeOhfVg9Gv+utAqEZNpdyt098YS9ZFEJ/FZl2KXl+OZTWxZ8ap
qEJ3ypJH285gnZZF/qisurZz019HNDJt6Dnoo/HiRHr4cqiUcDaxwlVYqU13sOq5/7IOeff5/qe6
3h6MgrQv3ABJrfM220PVmzKK4XCGwtHaQ1nZyjm23DF011T5XLSdtoOluDEez2YCCzcPFodbczmR
rNEy6GkdGm1vIvSfGvniK2OMuzcgAZEFsQWz8/TuSTIY7wfgQzJR3Jx4yONNYQi75nJwELzt1+G5
B15xjOqhO4vajnb2//Wne5OOYY7SLReywuWny0UyUCqmq4bx2vfM6JVTvDTz8f6krm8iWmFSZAzU
tI3g3GZ/2CW6IL0BKkXNOi1IUBj4XKO18lDGyw9HS/LYr53SPdJx/np/4OszQObAi5aXHnVcuOyX
sytjU48QXwGGUJTj+uLxMPoza7Rl/AhW1nj3KSBAc+vBCZIYzu2Bm50praCcU7NrYhEaS5oEDaXy
nWft9Qf7P/Es+bYFp7kVRs4bAUrLTdawnOZ4PkDJcbMAQfPZe/dOhCwLwgFEPcAbHpaXa5dGk8AL
adDDbJ6Lc+EmY9A5SfMqsCA9jNyVO++x628F2gE8PU1l5EmoDl6Op1hxZmNBZISFregeVqpGWQdz
1Dbeo1mZ9qf37gy8FjhmQGIoRiCJcjma1QLCzjjXodN2erAiCXCKrTl56XNV2VnIG7c4qRCpMlhP
DvWVYnY79XruLUkflmOUP7qZDolKJP3fvQ5fHZXCdDxUvaMcJBjtoxjqtIRqYizG8f6Ub+wcEMao
EEsiJVWYzWFQvCxR+CcDyAdRHfo+F8oHGx2sdiekXH9IpK5Al5KQSamZ7Ssz1aOsbCwxhqgNmTSh
dNqIoOCVp6SftJ074XpO4KcoFlBLgj7De+zyMwKp0IoBpejQWGPvoKv1dBSkJ/79lbt+yaIcJzmh
9DIkMW2zWTBeyvQRG9qwmSvlrylx5+VjTznwQXRT/CeQt0xBZNla9uw65K+/TD3hqFEPgVrISwFu
3OXsDLvRnLaq53CdGu2hq4fpAXawOHaVEB8VtBTffQQRdiNwwV4H58nddzle74i2I8UjgiVLgRxD
1p/KrjMPKTyandT26sMh3AOqHgIBp4KH7eaeG8vZmmDxGCwpMuKjNjmnbkzFe7e8HIX3Bzwy0i4u
8csJJVZht2CWjJB30m/NbVxfH+t3324MIjGDEkVK6NqWbqmnNKh1pjZE1ypp/qwLpy3iIHOSIn3Q
lsr+txgqb36JRS/KR1EbubuTqNxYSyT9gAFTGpBP2E3kbKqsFWMu1NCjZ3jqVcUNDD3RduqMV5tR
SqRLlz8qHgZvrs0Xizka0Aw9NRxpD31IzRkunKZ03QezbdLjYk/x9N7tyFRAs5K9UninP7o53Gk0
1jhomFqIe0PyAw8f91OhCvelqHTx1/0TfmMJeSPLT8iGsa8k53qLh0AduVo4tNgzRksP8hOizs7d
fWMJ8faiiQUXDiOxrcZNahYROYJjhaKz5y9JqmrBXFXKAUfA4uhMRn66P6urSEwjhnc/aYJNUs5j
/HL7R32yeNPSWSGi3LZ3FEatUXVza1D/2uqM2dP94a4XkesbQAdFIZ6KFDcuh/PUxuj7TLNCj4wB
F8VWx3wctlLz438Yh3hIzxcUJgoXl+Oo6YyqJoyrcNCy8WORtmSRddXtXGPXH4tCG5ADGpW8NQgf
l6NEDUzXus7tkIP31KpFf1CsOmw0VzlkWfP9/pRufCluGJvkmHtZ0mAuB1Mjt0ndarSkfXV6MDwl
x9dSL5Htb/aYRjeGwoWFsizxl6tli2aLo971RntxwlwBUPR3YTgl/he1iuJ0OlCW2km0biwjjUCg
PlROaAtuYXvDmDjCQh4+tKlnP9P8clpf8/r8wY5V4Ol9q+y1Km5MkEUkqyNi8Gf7pKk9Mijbrt3Q
robp1CvZcIpy3MymsX03okh2syRFARkuKGJbmGdv51atLhNDpT0eHyi0GeMRTRtsOKsqV3fi/K2J
AbuTsBTK14x7uUmQhijHZbC9UI9Q0BmU5o/USfPHTtd3DvKNgZiYlKTjyoT7v8kDUq2N7Wwco7CA
ohDOqTtax77t2q9mHyt7dno3BwPpyF8ALEE9Xs4KblleJPgVokZh16afRu7wl9LloDnAb/969zED
QyerFFxiPAo3E5uSWE1Ix6Mw0635MFd19dg6QGSV1j7cH+kqZeQJQ8nMkFQ66ba2iR6A+ZvaabQo
tNsq+05Z3zqju64dy2ZeDl3Wrw917CWP9weVS3WRL8pBpVYhwvuUSbZNurXMbex2GbRQDP0kHPq3
aebu6cdfn2jih/QSUSU2Clzs5oOlRKdxtLjF1uKvalq/AadGQLVqHX9Jm7/vT+l6dzCYK+vzVLIh
Emz2fBa7jTKkROFYa6Kj1ljlEwXh+tFYs2QHZna9enIoiQ4B+UhdWc77P3V5a/T6YZkUC5p1uqrH
iH85gzImE+77c7o1EGh7dB5ZPNlyuByojs2kjYbcgUFuLo95YlmPBJg9E5PrHUgflUKZrMzxatnG
+Zbm1Dy7hSMrEbmPDSYi/PWvWVefrN57hTT27f6s3rwDL3cfPA/IwMACganCprqcVqE0dpo2kxOm
2vgyZO0hqxcU7CG+jWdPHU6p2aFPRHm6Wr0Xp5zioHGMPaKL3A9XP4I89c1QheC/OeFQxAhZ0FRD
G8073DvyJg90qpOPRZsgh1khxHwQSb34kTMOn++vwI29CkZc5gvS9IsX1OUCZEIxrT6qHLlXWx8M
jPIIrR41t1bs2Z3dGoqPKlUjJLbn6gxWbYIT7uqEGWj4Z1cXNiU0WoDlFGk7kezGbuVEvbEaQbxd
xcysLh1MY1jRqhXtPwV8n9+t07xb/pF0jmjCjQNcisXbrB2Po96uMPMKxZyI18qZkpc2G5SdZOR6
LoyBpSGJAScP3czLL5RH9ZpbYsnOSPsasK2YkRqYSTXtyS7eGIiEW8ZJNiKQ480RB/3bjFNrZmcg
NSqSEEp+QABQ99+74ahMQzhlEPB02KBcTidVFrLw2MrO/dzNRzQV1mAYTe2Bjkb7PwwlnxGA7AGO
XnEgjKRaULKrxDnJHU08z7YTjQFNhdV4LJuo2COFX98xhBDMaMkIJF9tq9I5FIjXciuLM8oWle2v
nVEHSmsZL3GXg9grSIPeHZTliFJkiVyDIKZeriVOBYkQzSTOLHOLzby3HDMeUDs39PW5vRxlU1SN
hA49RuvFGQSEh66vnR5gS/Z+3aT5zoT2htqE40ppqjbFP+SsWnV/dtdW/2g0Q/e6OMvw3so3DQsM
svGTtSS0a+vfWTo1jzCDoeYYxbI4mxy/A4+7E4hu7gmuFZlss+G3IE6FImtW9ao4j5mq+FhaPsy9
gziI/WFo+/rdtQemxLOFvoVsLW8jBRZ3VtbVhjhP5NiBV4zLMYqG9NnNpr0PdXNetgRSkHhcg+Kq
uZoLQpY4p8b6kufZAZr685BoVtCO0R4N+fp+pOgtiw86rFMJQbjc5sO4FE5J+fBcrVbyzem61fB1
nEw0P9O6yfDHUqppePM4zIc1d3aFD2/tSoRs5FyJ9kCbL8evVQgDRpGLc9soBvve7ttAgJPrg5Eq
z84RuBGFZRuNrAR3OgjR8p//J6PrcdzI24wz3aOg+kLCXT1QXI8e7kfhm6MAZaZrjXszuNfLUezE
tecBt7NzOs0eBt1m+jj3416V8cbCoY5MZg/pwqEivLm6jEXVqa1oBOAKZa80clZEpiMXpTtnl4V2
ayyJGJEYBiqb6maTJJVZ5HG+5OexWTz9qBV1/MuJom71l9Gr5mCoK+7N0rHhnzXI7/4uYSNpgVY4
Kl16JEE/VIq1/h7a0nupMtdTfO521Xx3vg6UG7EzQgFRhz7V5bqvg6oNSh6Js6DE9RNQc3OcJmX4
df/r3jid4JyoP1L5BDu5La5ms9KkqD6K86LYfwojfXTBcx5WPA9joe995FtbiRoQzV+wAeCRNgvf
JEmxVm2ZnxPdrU7NUEnZiAWwx85tfnMcuVnJVSWTc/M6tdmomnCb/NwoUX5IkFP2Eyc1D/eX7tY2
Qs9JLhuYBwC/lx+oSaY67Yc6P6e18TKbioLTT7v64xK//0XFox6Mg2ydgzrbsskqy2uVaTTzs7KK
6VB4znJaimQ+3Z/PrVWTPuVSt0VmCZv55GWd9NQ/83PpdcWhWPIRcVbD/Pk/jML1QnCU3ZHtQecG
NRJ0Q/IzQMnqNLmiPZoDuJ//r1G2amkUf9Vaj5X8DMM7DaaxI0vtlz19jVsrJpu60jOGO3Rb23Fi
ppjUjNIjERtUo9CJBOhu35/LjX3G8xZwAX9oXW2bgJNVKuZQieV5KeIW2zecD8YPqjCKL8scG3v6
zjdHk0FHtqdUECmXu9pJ0tS0UWl97ib4zr5bmnYQacI4dKmp/nj/zGwJBKGgyVNvq0+SWHmU0QVZ
nvXG7R9ADYvc11nPH1qejDvXmPzdly9n2UflPQL6WhZANrGnVqelHGtrfU4yoN5ACnrRn0d3Uuuj
sKPUPAolb9TAxe91Lym53ibSZ8X2JAKFzsg27K35Wpmg2PVnE6f0b9aEBmJmwXi4v5jXo8ByQkaV
veIBCt4Wa0U7t6wnJht6bK8nPVqqJ1Ub6/dCvAAdy1wAjxUp7bHNhRWtbNfYHDByRPPitcJy/WlQ
au2ESvrePX39xeRbWQrYvT0Dt8ytGD/FZXakg19eOIFR28UvXWnMj4MZuwdtUbS/7dF4N0iP+WHj
R6eRBg/1pU22o0O2XmbB/OhjpqtvD95w0Bc+XzCmIOidcRyTnfN9c56wPymlMlHqm5cnzq0jCLvS
C9xIJ9WPZyeBkIl5Q4th5oma7uJntv3l3ZuF3AL9W9R0DPOqqVsMkaW3E3YU6WxPZ2Xqh49cxO+2
IaOMDxUOsKMss4O0uZyZR1/OKQqVURIF/Lad6o9GpDYP9+fyFiYujzbqangGcEFKesUWv+C5aanG
CgLqeWd20x8iMfIS0e6q7b4UQOjSJ9nOm/wirfrRj6A3DlOwZiaqb1ajIktOZl5EQact8j/r6DS/
eCnY21BNGmfyDa9s86Np5H3rg+v3LFQH02IIAPaLvWvrOvgyEzaCbHXDqt5ewStCVJXpMJOuMTBu
w7jA/I2PMj6mnVirXZX2GyFDvpQAoUtFJfRLN98nGkovscokXK3ZVo8DombNo6fGjftgR52mnccJ
5exw1MzB+4pyXhk/8QsLKjBrSnUfZdyyBJNsKU1gLBjwFr4VLWuMQKIyfdEHZ1ACdzGi8kM6tHr/
0otoyoK2U2f1r9QuiujJNptqQloAkf+vU19547tbSlLwj/cRhUuNFvsm6FtLuzZqp4pQ1AXv6H5J
T6UX5y8dZbTj/V14nUhzaUJUouANkprE5nIt8TlB0iVr87D3zBnW15of29ZVwRCwe6Jqfbd1Dah9
iBmg/6jnQNzbnC239oQa6WsejlHbFofVinL30GNd8VnXM0vdyafeDBUuzxhsT0TjAUjjSYyM/OX0
IhqOdCgYrsAEoy/9dWiM4bsLSM85DIJCd+mjbe05EG5MJMD8LuusOJgs1a1fsWwH5ZBpQ/rTaG3E
a+nUd/ZJZLFmnJO5QT0Guwyv/OqlmT4f6tjR/8WHNiqgVFslnPvYUJKj3VOr/TPXeYydFGOFlzEn
PO1frHL0/qXe1GS+zu/xwnVY1O4hR8F53PnGV+cFXQV6XhKayEUL7/VyESCZltlSlVk4zr3pL46S
HYSX7yEFrwF1IL3Yr5RlJJuX/uvlMF3dr8Iwoby1+KMcl1ZDONkqrVPWRoU/xonuY3aDH1JpIcBD
d/GhW9Z0Bw5zPVWovfhBv0FhKDFsfkPSVSXpLdB8xBj0J22Kuj+0JOn+uH9oruIdZTUkpiRCkfcN
dOLLmQ4esg6IVbTIgkb1YXGXOsiKSH+w1GSvc3JjQjAzudlBKkpn1s3rpqqMDusLuw3rXP/ZW8JE
wgWPmPvzkf+Ti1PCfHh1UoqGiS0LbJfzEUVSu/G6tiFHQZjHeuWIHiIztYyD0nST9aRSObCPE6WO
f2jxicXvOkPZu0Xkt9n+CrRNGB5+GjPdRD0EtbrGsZHbLpqqerHSMXuYs2J6wJbRArQ7OPFDObv5
v2Ky1R2g0VUU5JUqdfmgGgBqohFxuQALNVSzxZgtjJLh2yjM4WM0dF+txjWe1SzJd6KSPG+biUqP
b25MXmHSbv5yNPRMI1NJ0z5UqtZ+jFQD2nmdVWjqp1URdcEylSPv5dZd9+Lh9Tyhcco+O1p6YIi3
ElFo51lYGCGAUrQodD5NjmC6ja4lp7EZ6/y5jaqm2Yk+15+VMWU7hIxY4uC2h6XA2a3Pojns1pGs
JS8nRf1QtnhcpYdObdzuwxj1S/WxrhPxtaq6dTnd393Xp5U8gRc7eRuiWBTPLpdbKnZo02xLHSLN
+iZyT30y1RXaFe52Oxf39WlFSp1Qi/YyWSpt3suhiIx6HUfIAeV6On0xh2z5uAAd2nnM3FhRWewA
FArlF8raZkL0sJRWzYmi9iIsJUDkS+19xYHFciyrcWlDrKOc6FPLI3H0VSqtxU6Uvd5GJF4gidnB
EAERtrmc5jBoZpdXMFbhkiqyECLsLqhiu0g/QCBCpLOFNLTHwbj+jPKRwdMGUVm0KrZJpodyIHjb
bg1jMVaHeJg831OBBcL3+PreDUP0oQgO6wkroCvn+nidB1RYNCikqWU/IgrRHY1Gix+0ejZ3Xr/X
oQCvTFp3bFBOJK/ty5UE52aWYmm00MmtCJ2uQe8gsyz6Z1LD9LOhjeXLpGjJzpG8sZScQ6RVoeCD
qdiivyw0kJa1BzTqTZ37iPhHtPhz2rSfkgr9xPuLeb1ZQSuxnNKulVC3DTmOFEHLG0sP14JCOj4R
WsIzP0GD+NRId/EgTsQwfLS1YvoRT5W210G8MVdeJpIj/3/QxM2RdCJdQN5V49CUFl/mQiceD6H5
qcQQcudcAu7lc11G9rc6gzSb5GVMjnH5ObWxX8o1nosQCtJYfqyUMRv8uLOSVfPtHgW257gd1+wQ
a1rXPREuVSfQu8RU/szLNIu/NAMU1NAEPfBl7BAkrIPJXlW0zCazzLpD70ZrenQ8qVWbetmYf7Uj
m77rmPtdyQM1YRd95VnZBjLZDdY5Nh1/MBVxQh+jeBZc7u5JzE33BygIJRA2UsHFGP/lmsnoixTh
B6y9nVxDwh1FCN8cmyGocivv/U60RRUUk+0cOnv5pxFW9YFWpiNeNTPVDEynxuyl7J350bNy86nr
rSg7RLV6chRv7Y7Y5GWwzNe+84DgIYfr221EtVatDS1r+PGt+9rm9dgGhdfEU+IbIHDdoFM859nC
vBPKTr+cC0OflmAYFuV324/k6THk5J/SmzwK5lTzXkq3P6UTqCSk4BvfHbT8j7Y3eN+567gagcOF
6sdrkzwYyEwOAe9Z1/aRN/tZRprh9zqCvJE9WUeXlHH217pUF+BoOG8skbGCcLLqQ+rEHBMXJSM/
iuw5mHAFGYK+sk/GkqMdaZbqweUaVQJIcEDNywyf2r8H/oOf5tJg1Nm1izD9wdNFGRhZkmRH0Q7d
8OyiYzUFCCjWtT+K1XMec72HVG4XkdU/pPFatAdDIEdyxLUj1h6pMkXfTXVO2gMfZ+AEl8Mw81OT
dS38pEMRIuhMVemfBi0ul5O6FGu3E72urzsgNW+NPOAAPMXl2ftPJ68RadRlQ1yFSzeK6CRMB7Ob
bnWnwztjCP1eKvxw7eFMA6jfRMnBLBN3jLIlLEotwt7eaPxsGv/xauF9cYwFkm0VmZ/icnp3DRsM
KaQnarzIKsL03dy062DNNW6WUC86N6G3BrDiDz3rMtOfHLX7cn+WV6tJwgCLDBCwiVwPwfJyNb2k
1vTJHMxQoSx7tLLhW14We1LzV6k+3B8YjBTJ6TMhvrRJsmN7yVQ2ncuFkyJMaVB7ioPVXDumtObu
J3VxqyhwzbFlM9eKKF+VslaTnQxYTuUiTspfgZssPwAM3JVQQeVWhkJ31g1n06WFH6s0Nb22+2DV
GXbsHjaa95f26hIgFgOBIOPF+ZrYvElYpmno0cgdEKfTOiRQnXhO/07KyKsPdBKaT/cHu/6OoLhl
mYOGulTU2dw4atM3akKJKhz1UgQO/LnDXFZ7gPGrUcDzSwlbaUEDgHt79iiWW3FMRAy7KsPS02zi
LoGtEJXezre6WjtUHnjqQlZ2GJGH0OW2NKp8jKKiskIFtzE7yE0Rfx1Ho/23t+Z0B91/YywA29zU
EmvGcd8ElMWqxmRMXQNPoq5ZAxTfOvtpyXJdO2BVuis28/YpLvYhGDBqOYgXkq6TD21OgzLJwlgx
UDON63GgZjp6ka+KYpg+elGCp+uSFd5nMDRp+qg3OkV9a3WL8dkqrLE/tJhy2B+qmKT0ecX7Mt1Z
+avkkF9HQxMnBfksZ2EuV95tY9GS2UAUodp9xIoq+dC26gx0UamoaM1O/aFooaPtVAOuDqcsbLCB
JeAKCNFWDG6mORhjUWaHy5w4D0Xr5dP3eG5y52Goo7E6UqxY3wsaQCychJRqOD1cPL02vQQjEwKe
bq2EY2/aYddP2TPA1XfXHqnUQJsFTYywEAi9TXY2WKnbalEGUh+/Fz6z1X91hiZ6Wb1dK57rT4eB
I5bZkAIk+2aLBPWKoetLp/F4CIr88zA47kNS9u6pcafu4PRq9K8t9nQprr/bm7sFFyS9NKkZdrld
hr5P64UOEQDmxHjhtZRjjjZpTn5wu0VZHhKlLbydwHqV3VNdpSkO1kM+7rmhL8csaVaUpjV5oaVp
9bd+nZ1HI22LAPgN3sx2nOePjcjFr7rstfcmH29D0waSOvOICG5OR9FMFGJH0wsjEelHvKGNoydm
438ZhY4a1T5WFOL15QQhZKWd2lleWFC49iclMv0OXZqdZbyOe9jpEczpNcmquLvZ/7M69gIVZi+c
9agKEJxyD209tWe7okb+ztuJZWMAnidUR/nbzS5x6tkbVxtIb1dk2i9qi/WHsiyS3/dHubUvUGol
coFKBZ0s05D/ZIZOUlX96sn9Tw18/eng5PHRWLty+pkvidsFikP+ezLRFUHzUNGKn/eHl3fSZVyn
Ww75kpomiQah5XL4pa4GtRpij3skSoOuwKxEXYd5Jz5f5VIsJSEFbgdjQEOWv+I/k8yXep3QKXHD
HH0M82AnTgd2TqzJ4A+56mV+iivWL6Pum5VeJUxHUAJi2kPZ3PgVoFJMMhuq7ihxbI4gKSpkRZ5Z
YTeMrnXUh7n8OKjrovqJOXlnoxsSz88zfV0PKIQn+jezSLAifveCS2lemqWUhPDW3PRZNKUiOgyd
F3pLWh7NKEJZzCv7nVFuRDhCG0kIRS8oads6tRI5U623LofRHUsfD/MfVaSlvmZUP7TFef89SA8O
+DshU7YZt3nckkZ6tqAmCkduVF+gc8SPgHT7F6PFTM0xoz2i5o0gIEv9pHKy+Qy58XI71SJOKLtl
UThifIcUAeSkbEo932ntdaeA97ZSmwPyljfCDMFzEnjr5VjxrKIqglvnuZvdtTsI7kwpd4Mfqh+L
0vg0OyLKTzbCtr/HCjmCj7aXuKmvdGil5ok+jkFioOt/GLWpHr9Vpeiar+oqSEQTFHILv6zdxTmo
sRdbH2uWd/6oVTjVP6ymM/8k67GKh2Ish+wwIv6hnoeid6uDWCJadDOe4sNhsDGdeCzGBh1rY+ow
hdBHzrI/Nm3/MvVKbAaas2aaL7whzl7NoXTAxVitnT7UtDPmQIOJ0R9GMJPuIS8iwzxO3Vz+nTto
+D+scWuMHFJzrAJP0azvIy7TpT95vdkcVJgoIO+UKmseF8NeK7/x7HhASV4GZ02s8/I8lQ6yvE7N
C3hnj9/IHN7oi0QvUmAACJdfhowMqGbNHof4vBxRwJhKGoSq+DAM6XAUrrG+apFw452k70bEBE1A
6wPyiqxcbTafmJConJJeCdXWS9uvKr4ibIVJV4qdVO/GzcBLHuKpFACgLbt5ikHAmxKtHeNz4kbN
56IZo/RgTf2SP/Zt5IrE1+kc9r5Vuo3zaXSh7O0UJG/MlLcZZCDEvWkybQlReD86o9PEcACHIfta
Lap5NKrR3qkF3hoF3qQUEJdHess6moWN6ykHKpwWMz6myZwGptm9u7WBAgYPTIoGZED0AjZ5g+c1
lGc6qIXd2JaTrzv5+ojazRwHSlPumbpd70wuUuaD1ChELpBvlzsTH0RzaqoiPnfxPJxHzJIO48ye
zAsjeaJKUn3H42rP1/V6HWFsoQxJ85ps5Yqc366zl1ejG581Hj2B17cx6VHzbkysZEEjZkj5RSrr
bJG3gjp/OyZ2fE7bWHsyC7f706PD4Cf6RPHz/lV5YxnJi2jpQvPmRb2VT6T8G4P3MeKzKdagsvu/
USjBJaXqn2xKLQdX2Tlw19cKc6N1AgRTCohslfJSN9eSKBLJ2ZtcNfbjPM0DenXmV68hmb0/t+sL
mguF3q00SOJZvd31saiUtcGE9mz1Do2Mdf6OrtM/ka2OPlyoPX+iN1Dn5S1GeQaDM8DMVCFpMFzu
yNlBnKhuIyWc3EbLgkEWCUPbGmOVkJ0q6o9IjEROlLYTEcSAhhBuBtpVPYwIM6l+l+Sa+aAJy+qP
PZ2PH4gE0x7oJ71CS6nqXSWwzaWq/7m/SDc+iJRS4vfS++EVugm1NprnjtE1NtLu6LvT5/4nA8L0
nOr5ThZ8HWopa8AYIJqjFEUF4XJ5Fo9LavSEHfYAB6Ai0t35zFU9T0GiuMZHDBWGcC4a+7Uxk+7v
+5O8NTZ1RilzCZvyigQ3tuoAowqGsBur58kZ9cDucoNehYaBSIZs2qvEl34Ai1W9O/IiPCmFfJF8
fqvrXM7aNQthzxNCA7x901PW26oflZ63s9NvfEQEQ9jqtHpA1WyBRSv9zbGBIR2mqWN/KBaVpgUM
7Ok7dJPo2/21vBEDZX4PcZHHjMRbXs6omXOd1bQdCjJLeYzLsnuuDXfvLrk5CiUfGDkQCmHMbEbJ
5rIp58QN64FeTQ0Ige9k7qU3NyIEFUsa8fjCSQW/zVw6A+xXh9I9DjPTX0qzfpprKbTI28E3GsQ0
379ynABCEgGed9om2UiyOrPWeHRDjHvdx6HKjGOtWHsIh1t7AZEQ2FP0/dFZ2YxSj3qBNmZDTd1y
5j8XukQuD15/Qhbi9/35XGOsQFihBAWK+Y1TsXXh9IoptitFd0MTj4vaR/ynzA+eO/RPpeUM8cFo
xfS9Gnln+iT+WQUIre/SQLWRxzre/y239gs/A3c/+f4Fk3u5X6bKLft8WN0wURSN1168BKZduY/3
R7m1tmQcNCuAQ3rIJ1yO0rWJA9/GZsJjNvqKPfUPeVQOvrNOe++vW1sTaDhvWKk2QOf/cqgsMua6
Nqjbg4ls/yxctQ/10Ry+IWyp+26le5/uT+1GIiDdVHk2mORVnLnL8QZ9maw8rz3cRPp1khSM5rFa
NZAUSdX/QXO2CJKhfrcAv5Rr4O0sVQhoIGwRcmmnVdo8S3EUN0PeKBqUD1NVVEfXbuL/IW7JJjiV
fG4CtIcvJzjBzIySiNO3jrRLY613gm6t9xzobu1DWhQAZvERkaXPy1GaNE4mq2UfanM3PSulSI7Q
8Pfy0FubQ4rayXMHb2rbKYjRvY3rYiY6juz2qUzH1zSpyg+zo5aPcVzW/97fHLf2Pe9iKXrhUafb
ir7VeuPx9uWgZ6R1j0usWV8WFWFEOzGN0/2h3r7DJo2iegSi8a1FxhQvVzBxkVCKVtULDWvGKI6f
k78OXm9o/rpOZh8UjjMUL21baYnvKgY6iXrTrIofV0r2irqf8bUf7VJ7XoTIv3hWln+NTWv5XiPB
8r2MquUV1kr8IzP7TA2qTvlGKVQ/FVEG6KDzpvphihprfjT7Oi+ONV7Q6O6LfHWOnAXtu5m7vXro
3KzHcSctqK1pojB38H9vpLftEkisD71lpBiJr5dL4MQwN4eIh5SeJ67X+Hk+q4OftQaAX8QyLKpM
dPTm+Ker57bxV4INunswKsuERJkCdghVNGFL7jCAGp+nfLKbACOz+BFeRo35UVuu9Snquix6KtW+
S17NXMl/3/+MNzIu5CCgW0luhFQEuJyCnjgl0GQi5awXKwgDPdZQeZzmx7ZaKuHX6eQ+DfMyHjW9
it5fPjCo9hI1ARpTB9xSolREq9aa0nLoVtBPvAw1APLt9ycPJA30VEAskdUCf7ucohAWbKEZ+vcs
5pXCGAVgABL60BeHrExr8tghf3/7k4sd1Sp0lwCJXnVyHKdo13KOoRd2VHzsrkwfsqpR/LnGd+z+
F7yOMcCmiS0054FSq1tGjYpheqFiqXzO6OCAwF+6I8DJ4cmtZuNQiXze2fXXkRMUKmhplVFxFNyi
leI4Mr1ukcuZz+MxodZ5wGNtL0+4MSsaAKjC0cmk7LP9aJW2qGKpkvxsiXTBNtN8WHKqZnMRnRR3
dnYyvlujgW2TqqCcZfSCLrfIRPJaeXoFnkATw6FR2+yklxqq7Frzl11Y7en+J3vjsF4GDiSa4XnA
o5XFg63MpJh5ezXpVJwNo9ezByoVwJ0UWHXdY2S6RXbG+b6qn2cTMoE/r3ACDtNieWaQqJn5E2Nk
1z1OatXlR3ttgfs47dK+TJAjgASLbPpVqUbVUswsUofyZDEXvxZu7/bgTkP306wp4SIRMDhfLI3r
4lDMlZf+mQDkWF/JLJb2AFFFqEddoLF1rJR4+Dy0ttb4zbTorV/MAo6O0czrPzEbffTXsXdfbaCk
2D7qzfhlME1IyBbvqezBriDvHnaWj6+xWT2eTjwFSJ+lu+rm5pmVRF9NLLDPtBWSQDPW8VBUxXq8
P8r1XQoAGLSsbPlSJtjqi2nAMerBaspzrFjWF12Z3a/RFFXfezN9N1Wcsj2dUP5Q9iNRkEfuPy0h
3ZsJSs1QntVYt3xEB7Kj1at7Oiw3J8Q9TdOTRsGVll7qDF4OdrI8L2jXn9DPTI8lML9TMexm+beG
gnUqmQHo2ZDqX05IUewUSaa2PCdptD4oGH2g2tqIhxpmxM5nuhGOeBnKJpIEjAMBuRwqKb1CSRSj
PKOcOpxa241OJjXhnS13c0L/GWXTmaT8XGVVMZdnBRHyX8ME7KMbHe1h1pdsJ77eGooyn0S9Uuy5
sjDp0vL/cXZevY0j6Rr+RQSYwy2VbItyB3e+IbonMIciWUy//jz03owowYTPArs92BlMqVjpC29o
VSS52Qxt9xkzR0z1uijejWO/5Zp079PxNuFUBhiIsssq0s7GbAD3F1VBFOnZGXBAsss9xXt6/zn6
7yirCKNBDUW0wP2C2rCTL0Nihr6bzXOAo2O3kfbdnRBHCP4lqd8NUSEyYlUoeMQHBkbZPrmmurOV
xD29PaF7ozAA2DDaYAgbrSYk+j61e92ogjy3w4OCP9Gh6cotd8o72wBGC9MgLKLtsO5aUjKIE1Fq
ZVDQavJpiA8Phdt8FqGSv7u1gYQMoFVgfXT4SYlWJ0ijPtRJl3uhHPuEBqkWPUaZdN+/D66GWe22
MHY712rVMujt/G8tdfQHkoDBR7tryyHy3qcDD0HVC5angbjs9YTQOqyaSSplkMrEPUJRqrtdakTW
RxB4qbsROtwZDAIkSR6XKtt8bXMGKipJ88auA93N+1OSIKNS1SL/WQtnSyJsiUJW7x4VPUStlneP
3bdszP88E04beaknYhEsUhyoDY/ah66b7LOYMm2nF4kV5G5jbsUqdwZdtL0XbVSdAv8qNKoq4URu
34kAW2ClP3Z2FMp93Hr9y9un6haQgI8alZoFPv1aErueXE5WpDeTXXIvjB/HViC2qf7O6goqZfqU
VkbiR9P0gmX3t7fHvXOal+rYgkYC/QHZ53pct1WmMQ3bKqBqVXwXk0w+4rtTHjZGWS6F67UjZAE/
g4zcgkVeQx0Sex7ymBMdJFPS6Z/1crajXW3yplBbLOvm5KphKj8NtRGbF2mBnvM7s4+6ncezNgZ4
GKfxsz7TPnnqCn30LmUf9c2nSJdJdZlDpMj8eZzjFnV+2X8Ddi3+8rw0jZ4qc46Ks02R1jkZEg95
7EOtmogpYskPngCfCCwaCtRZBais7dShJQMbpBr+igezsH3VnaJ/nH7EK0mr+0q8DE49f9KtIu+P
c24qn3NKVZjNtmnyryfquN/bYar/0OpuiPeNM9hy45a/PXF8SjBIGBgtUMN1/0ZBnpeedF4FUw5t
3JF2t5MW3IYsM6uNw327Oa6HWp24OJ+bLjGTKogNJztgdN4dBPTedx8xRqGovaC5ePDXlRQxjggm
eoIXMoyUk5Yaxq7GHeb/MQpVbV4uOM14WtrXG12aMk4wehNcEtPsPPRGPNYoS0x2uvHRln/Reqtz
7S2PCrkviff1QCNbLbQatnqYCW3XuGO7F+OAG7ypNPIRd+JZ2zhd93YEN/DC3KW0TJPgesTWzZO+
I78OzLhz/7acVHwzqq5SfYtWxMZnfO203kwPtCkuO0SdN6xPx4szQ+kagV6AsLDvs7K2/jS6dTwd
ydSaH1ILZf3FnVCaoiJla+W+7cxpPFmhm3wXSVGrPjxktdy7pUg98PP2jHzx3MQ/c+gX3s4VvL07
yBm6QVvXs/pd1s358MU2+9zxu76z3GM8A7v3ZVdO3mcu7mw6mci16rtIRh2EYmpik2+6iWWeushu
pF9xico9Ds2zsotqzZl8rP70al9iQBa5vksxRD6qzjhne72M0+zdTz8ESliHCC2BeaMNcb0+fITF
sWhmfZKkPlCkVA6Zl2Y+D92WCMKdzQfeYOkgklcDAVilAxUcHLurTRE0Ex4fedujCt0aPZ2pWT3N
efR+7DmKC0jLo7y1WP6uJcWcSI/pHY4isNIy+zMjLCb9OqobWuZKomxhke/cR0xtUYZGiGnpIF5/
yATlILtOGE1V53YHcSzdOXGo7d5+rG7jDObkAI4FW7qgNlYFM4+aTpMRSgcjzZrPbNLqWybFsOeW
yvzBiOZLE3v5P28PeucMLym9A0TktQ6zeoeNYc60JGFQKx91v1dzyRlw/zaLYd7/P0ZiGxLPsEmQ
a7n+iKUnxrCSrgiibgKOh46FsD4kBQZJBzPhadnY/PfWjACD9UIPnWL5KoCiNJamKlo+wawO4cHA
BOmD5s1bBpH31owG1OLUvfDP1p0GLzXT0CrqJvCEOlt/WVDTBj9vE9xC09qtvACrb9M9KERgW/CN
28gNgCHxE7sfrgwJ//X3zLQZx9nBaYJe78tfGe/zGPkKPEPFV6JKy/y4bDuEjdI0m30jcpTGTzIj
tjeenXsbCEIZEQHtqUWU4PpnNLpWxX2bN4GlVeaxbszqUziY4oM1J83j2zvo3pLSYCH1o5SyuAld
D9UliM1jA9MEIvP68BRZsW4fxxAFgsPbA927zTBqXJAJC6143cdspIa4uGWxqpA3n6Jc6UCkiF48
efo0f7OBW27Afu4MiA4a7dnl9C8N/euZ2co8wx1pRZA6PfAiI/njxWXmu1GWgFHegrvdWTIuaYrW
NNmZ37p0bYXRAOSCd6FSDPEpzoQ8JG3rfpLmuBU03lmy5T2g2beIbgItuZ5YnWLCpQ9cL2AWATZn
au6PZW++f70QR+T5AXVBkLXuvxV5og30FXl9eMVfKKvMdICSSn+2htH+iizbFr19ec5Wwch/B1x3
n2cwESg22SLoKi0nFok/VXn+MgPmBlF9ATX2r/CsjQ70vU9JKkMmQ4ODIHz1msuk5BM6DpOcFa3Z
TdPsFTuklbT3l0C4TBaIHVgkKiHrm1MzwqTsyH+CxoOWGtad4odCK3fDJLZKyneuT4YCnQh9CT7F
2lxKSSalCceiCWRt0Et31WEKvDBLHot6yp6mVO8OhRpuQUDujUrmSa0C+AzMqdWmdELLCdMxboNy
cqIHmbXaMTKH7ih1UwZm34oHeyi2Ipb7g9IsAt+Coue63DMUWeSZedgEJc2Ux0bMva/L0FyU7Zp9
UvLu5tVmk+rW9Jrviq45gBpuTaokq0dCm4wUcFvVBv0sRHMMlax+dPnUn9AbBzNsV22JAEVe7hvV
yMBUu3YWQEjCiy2x4Ju/fa3euXcAT2iwPKDvLQDR68sgjeCO8GTzY0oboIYY9x3w5l2EZewGrOzO
x0bTD7ELWGpQgddvY9jPeTMgeBcM7ZD/Tgw1+oUVY/0ESz/96BlKQxBSRae3p3fngNKio5mLODNn
Zy2JY4qeSMOsukAx5+x5LkvnCT55uTHKa559ffdQRkBydqnYoNq7npvuDRhxmnxFW9TNoRi1HHH8
xkasAedRvFhTWOv5vM+zpHuiFzrtiy6f9npeymNXSNTCEGEt3rey8K7xT1h62ZRNWeA1Dr6d7cFO
O0eeVZfKihHW5WM6e/HZGuYtlvfqKy9DAXknW1+chvljlWkkdQI0tknGM7KQiq97WuTzT9vHd63l
6ygLmZwQgO+MrNv1Vs2xsTacUYxn1cjVXWypzZHQZ9qI+NdIBoZZhPFgrXAR0QddlxahKGRdkyTz
2WipAge5V8fNaWgmh7uQjgT4eq1tq4faLI3iYGNX+jtRWrvHDKeXaFXQLfzbztO5/FQa8RwXfpd0
9s8MuqtxMMzSCXBs1apDBkmjObSR6rzTWmb5/cwAV1ha7liWrEsotG5drZ6s6VyONpV/uBgRv0GC
yiqMfGPjv1rv/GfjL4NxpoHu8Syx89dKuB6VUFPtUuNc2xp8MSpkDfLBEzok7AMgBTa6cW2ePqQU
zXQ/16gPH7EEU8VO09NK7nERsv5ueYy6r0NR28mHSM36bG+KMkY2VYnmkzdNveNnmiK/dfogMtKu
3G50v+hq1zi0Sddk33ptVsTetGSnHY0YuRLGntJqY7LOdYCxzBVe9ZKeU6CCmLe6t23or2mdZ+bZ
8FBCgfySdvtZUaNdrofWp95Iir8qq3mnJcrrqOxCygUGSRpp0/WuHySCIkqtG2fSFc32TaCEpxmK
XOGb7Xuhv6+DUU6HtA3hgori8gn+U1a3jLb1snQ2z+hrGVxh8byHddxsdFlWkTWjLIYUXJdsUtKG
9ZTgfuvCSRzzPKEj+Wj2cfRi5KZ7sRJtfsArd9gga90bD/TjwnzjPMD0uJ5VknsjihEQ8JMktH06
cNWTZifpoyEjcABls6Vut4pEX+fn0p3AboMCD+y36/HCzmsrRJWsM78o/oks2nCs6e08VrD6/Aop
m2f65vOxReZ9485fxxb/Gxovk1d2EDjF1QK2le7CCMVwTyhJ44PCi09dOP7TImv1OCRxETSalexr
8pdTFnollpAe5ggT3/3tu3oVVrz+Dpjb3Atkali1r3ZtV8JZbii4wS3O7SNZ+rgLoYfslbraat2u
cu7/DYUsGgpJi7LVOgPtW0+tZhFZ54bwxi/ySt0nRVXui6FSH/RGnqVk4KkrsMqLq2ijpHFnrekV
Qq0BwwJcfu1FWUBPya1Ox7Sxmu2dSPT+xBHiw1pph2pOHR8gfaNRlMlpI8FaQ5mXiV8Nvdpmsm5a
WxGxfW6EGA6dNiFfkanWB1OvneMsUj45y/7UD6XctUJGJzN6JwDq9SfgybYIVEESvmGtmlBjs9pN
7XOSFvZRaJrcxa3YFMZc2q7XrwydIpjdBDIoC9AaWx0oot8KQVD1LDR7dI59E5KRdwLPwEOfxGrl
O6hh1r7eJtoHsxX9uO872ky7xnOKbjfbuIJtJH63yw7PiQYCctukfvqa/pnr6GR2uaGe27g+z7xD
45PROheCTUyuHes5RcRnIzC5DbLI2tnny3cGELF+fgAkTyhZmnyEwsoPihprPq5/48YNcnuauCKJ
5hYYJAX9dRF3znJBHyw0zpO0BhwxZP/Ygg3al3kYHSvQw4jCz/VvRJ2oXsf9lpzbnUku7+uCMzKI
wdbJp5hm6jxJYZ4rrbLQz/GSwKH7v3F07o5C15h7h3zTXeP2Ss0qmlwZzDNBqvrEV8++pFHmbNgH
veJtVtuWbhbtLN456rnrMlyN9S76c7VzVisv788iybQIvTAB3AwDw7otn3Wlbq0LKodddJlS2xt9
My6jf9zZScOPbV1LlZsrNTM4dE6LIEC8Q7Cq+qecsN96UGD7qZZfNKHzJQYwO+1QzU1+JKqLQJyw
LAG2U8kK1fkotLwd/GSiSrNDViL9SzXiXn80HdnB7lcqe3yn6ioXA/c+FxTf7zWWXt1NVgzsbYxS
8zwKt3wWiIFDPHayn2+/MrcRGS8Y7Q26DshjcBCv7wXqjmYNR988l1E4vhTZ3L1Ebge3vBfGgS5t
f2yUot+/Peido49BwoL7JA3hel8NauqR0+ozRrO11tUPul0oOP8ZxgNxhYnpmpccGs9Nd3Ensi29
hDv7ljYiDyrtIwp469ddz6sEBxvs8fDx6veoUFn7TBZb6qr3R+E9Q+2YSvj6olE79inAbec89lN+
oI1jPmFWtlXPfSV4rU4HlZfF5o/sfAGoXC9eojX4B8TQpVL0+LBQUcBJDhpWRmPTHoWdZj/nTDU+
joOavHgs7W/eunjfN23/G73p6ePbq3pnKy15JYVsKtkUYdfJpcjxSWsVXB6Bkj7RQri0GcY7LlzP
WIbjs6cY6fHtIW9jJIo/C/kSigL8n3XgEkVRbcGkRlOrVMJLJz3zkAxm+1Cao7pxq98uKatJN5jV
pHyILtTqW0srEsSCyjkHHmD7k3RqfV84dqpvhPa3c2I5bcAj8IB4IG9qW2440klqlbPSjOPPgsQ4
8x3R6F/DwdsS4bw9iMvW4aFY2jxUXVYHkYaWWnqzy1hhWjo7Ne/N0i8ytxJ7UENx66tmk7S73vQm
A/X5VH+nUxOXnAVQjESQP0HVr4MAr5rnNtLKKMCb2fVrys/7cRQ/3rtLGARhU/TmaC1RNbxeujgp
us5EjzFw2tr2C9PpvsCdnHeljO2Njse9xQOp8Irk4/Jeczg0jTWrEPoPqqrQHxp8EY6iK6ynKo60
jeN2dyisb4mecD0gDbyelQHbj5Sog5Uuy09NYtYP1F2/zk4uNqqOtzsfbRcQy4vFBiie9RNRe10a
R60XBV2rKpdO7YvfWmyW+7cX6fb24K0Dq4Uw0KuizWqRZJiMGeKbReAU7uLJKssfTdeKP7Vntc9j
G3UfBWpzG8t1O7XlleW6WvSbkONa9aaLCUutzE7A9rkAf6DX8JdQ0pw/b8/tzjDwEzleRPhMct0u
GuEf8HJ3NQ5tLU2A3EyeJU/y6f2jAK3jPeAcEecvX/g/lYeYECcNBVCSMJfdrga3uMsLbYvccLPt
AETQE+XfT+GBQsDqzalDG5QgDuNB37uogUrZ+Z0z/mxnXR7ens+dkRZgLI4JXLugVpe//5/5FB3i
gm6htwHoH0ETRf1ligZgcaRsbL27A1GohOTGLQhs83ogNGQX7pDSBnrWh7vcJhyItDxDEuS9IOlX
EwiA2MuXW1QD1vcdOLimzgDknbu+616M2ap/9bXxTmDH6yhkICbpB5v6hkZNOt9PFDFQYYuS4aWc
UYadE7vbCM5vdjXgEZBZ+GigcEWks1qflhiNqxWVmG7Uqn1fx9HemzcVkG4Xh9oApTT+Q28LvOr1
4pRIsXiTgNWFbJShHZLZzk5e4RnDXq9xC3nvlqONQ3Ed6j5j8TJdD2abeCq0Ruidk2GO7cfS1Ucq
qWUxhb4OM3fjXbopqi1Om8vDR52LJ3AdUtTKXFcTYIazZQrbt/M28ysrPihj8SOeyi0B23ujYbhH
Usg1RLd1dT2MvYLkdjSHZ5As+q+xHjHzzGrlsSNZjXwrst7ZvmYXLtx6atuUdGhprHM3VUrVU4Bw
BgaIpr3Im+4grXJq0WPu6vJEiPxOOb5lxMW/C6AWhAeq6asiR5JHVjfgs43fZm/9g96I8rHhEnl5
e5Pc7vvlTMFb5umAd/VaQPzPvZTDttVoRYkARSf9i1eH4jtMJvHw/xmFaJObYmFurOZSwndC8wqI
gQfb/oArNTVHMWxppt28upS8WZylJLQIG6+LjNiD4YVgdzLwytn5kKmJOPT4GDwZKUZPmT1Mh7zW
3gmwZJlIbGmOE5ChKAHz4fqU5WZjKehEywCxuuKoVVm6VxuJYDTMgY2rfQlgrzKk1VCrq11atLwa
esKBXrjzi2Gn5n6KF/S3ZiT7JB+zj94U54+Zkg2Ht9fvNjnjkC09HbJc0k3KqtezROrPQrtbl8HY
t/FjFoOuM+282ks3w90nRPu7b2e/akPnJFqlR/Ac6lEL3xfMpJ+7bbHxg24vUmJgull0mzToDGuZ
TD5CPTejHALNxU0F7KbywUnc8jCi8LyRwtzZVeD8gCAv/dylM349dURUhdGZ8Rj0bZqfoGXaft71
g6+NTY7PVTUdehEbGwfm7qC4ty9MdQzc19QC2iVDriD3E2COWT5FwMSOWW32Ab0L8dFBuvxP6qZb
raWbWp8O7AG1YN4MSpk3QCBys6hoqqwP7Fgt0g+pKC0fubR/wsXka0bzfJcjd+1LAEPaqbecTZHX
O6tKvLw4NyDwtbQKrj+1VSV9W3fRgO5cKI+jMyV70UckbjIaHzd29HIuV4eJOu2ig+Us7Oc1iaj3
KJeMkzFgPBW1pV9GjWP5kUzyT1q2qNsY6Rj+Lpnl7EtNj5V93pnI+c+9oGgWNmlkbZzue5OHbUZo
TdwG9HK1z2pJkxvJEVz4Cuz/HKv3dt2gnDy1aE4bc18ygfXc2coIepIo8OfqNNuLkYktkzEIRT1a
NH3qT2n+U89dC15vnY4/HD44fIkEs2G/x7jEt7Dz2ujCafcmbKCDSHiC/Qia0derrULnrYqeg6X3
LRi6zPPkobZj72LphRUkkfarNnQ0rpJqTH6kmXiMVfeLHZlx5mdue/T0wtzVESoHp0Sga7gRPd05
DDBeWAZkxTgL6zxbTlD/rUwdeRilbj1ZVL6tnaDE7/i5Nc26n1jNF12Eerw3kSlKfFoO0bTRTbr3
I5a8BNA7B4JS1PUnSjDi83qlGwNeoWbc2y5yjoUtwkctpbvkepnciUj9t3Ga/Nfgdmimvr1TbsMs
omGT3iw3PjfROgtDYLkRas41lMiaxmw+PusYce4KotUHUYuN2d5539gH7AXyV3qFazP6osbswUnT
KWiKuH1URViTuwioGb45Rc+uWtQ+uultUBP7bWWCa+mz5R2H6QlnERNE6rhruGCYpHHYxOUUUOot
ji3SCDSKXGxcUqX+qIQIYBqdhYWGEKZw0WJoqhdPbXECST3Z6vsKB8PAmIf2FOVyOOiN/bus5mpn
lPVWxLGci9Xp/R+Wh0jnlZR/vSlcZWh1HD9A4bE2R4mkht+lprlxSdzZeqjxLvcR5xOswSquMepe
q6s4mQKM7uJnRdcBapSRhvL+bB7kkE0ovFnicy+z5k/uJPL72zvv1db8ZpaI+lk46kBpWoe/hYMN
Rc2bA3hEjqd5cKODrsYKGhVo8jZVKF+MyMu+RFypO9cCmudGSu3HeWIek1Fx9s7kGP4UWdouzdrx
4FIn3jgcd95oeOlgI3R0ItFxXF3YbYKaPLY/U4D/53wuh2l+GT00evzYaBq6q3rY/shzbSNRXWPL
Xjcqd9KiqwTEhsrq9fI3oiu7vp+mYFC8emfJJvP7eBg/8Ds/s3cxf6yr8uBUobc3ncXvulb7L6K2
xqee0imIc2dLZuPOuYUniJ07eDoVRN8qLm2HTJnCJJ4D+i90udWhJwP0FIlKRJeO2Uk0Tns0cno+
g6tkX9/eKPdWgRoRrSqbTXJDeaPqKxsd1nTQqlr/z2QgSu0YxPstQFy/zr34kueZ9/9ZBMp70MMR
rIZSsDod6KzlBj5gU+A6Ug0mV+Ooy1ao6ikrdRUFZYvXw9fjRMUJLh/jrwoczvIxQ0HPwlwla1qf
pMv9VmEe/+PtD3LnziZyQq+DHwcqbk1dRzMvdNDCmAKwrOiDpCnseF+LHVo3cxNdRmPs2o238t6N
RLOEkA0kj0Ff/npL4uyqloqFodDcYjWhjLn9eZZzsVG6vQWzcEUD918u56Xjtg76u4S5laGYgkqn
qbAPXdc7aFNELK4MVZs+eo7QP5WiNv+1gUH8qyB0Fh0bqEZAWqSubRmG3D2JgGVtXiqIuQjoXE97
tEz0kZVmDhojtcdDUqu26dcDaq67FtWlo5qxwi4OkH95ZpF2qEno6q/BGYuLLZsISUCcP/4MidNM
W1/qTmhFHA8RivyI/13XmTpvMJQw7uYgHAzzW4WUhQpSzJoPfWkSR1jaVASe9JBEQf/pT2bWpxkV
rsfEiyh5SbiL32ekBHxUwBy/RVBgI6V6bcVcX+4QqJCvwQMFlXbim+sv16hj7mlloQY6pWP5JL1Q
eemp/0UPpjCp5QA7yJ5L7lHNTxQvebHGsvy7yhXrImyMZJtuGr7gw+yNh4WizD/fdhDnG808Owra
pqB+ZCg3opPbTX79m5e//59KCSr/tt1UMb95QlymzT1jhwii9/j26b1dOUZxCLdoJd9p6U5ttOBI
QzUwgI6kQcbzOBzcsjbyD+pcG+nu7eFuE3sed4QAFqQutXDkpq5nBUPPSyOHPazMDlhKo2uMmmcz
wZJldrNj1zWXvmuHj4ozVQRDVBQXHLoyvORI2FQ4iI1oiL/9m5YhrzYHMTQ5CTU2aHzcKqvNMZr5
nIa6MQfgW4bK78syPwyAe7A1o6hwVpyqd3aNUWbqHuRLIr9oZlz/fvs33CYny4+go86DsqDn1sXT
ZrS5sdFkCKoaPVJ/SLFH8COjOGaxNVLaNJU+UCw9J0dzx12GbtYjGlruwYkpgaadQn1EmfKv45TU
+3hEIf3t33ezGfl5WMpAtEXn0KXxuFq2FH3PsO/UIOfcFr4Rp7nloytjjPu3B7p525eBXvXPoB9S
sV7tD1dVsjlByjeohjwn0Cj+isbxu9Io/wir2gNsPtpqeXx7zFskG305hqWuBiKSeHwVUNhhjp00
XOhg0oCp7zqpyK9W1YSAX/pQYNA5yuYDMa9SgONLjdSfC8Mu/Anupbox/9tHh99i8p25SmliA1+5
/tKTEZf0nSY1aMzOEx+UmADqSeMVfRZpGXnHgrwv3UvbHMMDsLjaQvUfyBKhoARKiSKx+f3tr3Nn
6YmIyVXoYS59nlX8F1VSr2GKaEFrdOIceqr8lFqTt5WdL6dsdQopPBF/s7vYamsVSE22cqyIQ4Np
GOy/7a4EXh+XSl/vyyyyip0STyJ5UvE20PaCrDzczThj/Io7b/L8UU40OPy01GtMO1qoSltshlcu
ztXvo+xK/QZyJVkQm2S1LtTAFKKAPrukhZZbh3rQJuWjjqxXaGLrOOBDrun9OH0s+f8QFfRS/MqO
oUMoeq6AS2cH1VEmcciB9kPCzzK1eRAxno/fpYimcV/URT58S4zUHI66NSjKSx66vfjHnaq5vXhh
4lidn+qJqP4SRkqryEeWxrLafYQXUTFDoxuMch+VLU739jRn4x8byEj0LPC6kEHZZYWycW3eXuW8
+JSOCIV5VpFBWW2MpLZHXYxRcnGzSQcVieTP32ZmGz/HOR2AnPa60ACJWx4gblNJjR9TOsFwb4wo
LfZ6p8XFC9QYYWxcVctCXC/UUmIDELo0vdhOq6sKRmWYNkmO1ZYTDx9aq+t+0WXgLGu2MngfYmdU
DexrcOt7ePug3Fxd1LcQZyFhAi0K+GS1Q9SJ2lJU6vFFxvCYH8RQR+4pR/ENxy1T5IAzve4ChSoS
OMijpbqxHjfnlEIq3WX+S08CEufqGcuHisDJtuOLyL1B+BiN9l90p9pqLN9+XnY/4TCP+KLcvgbP
OxXPzGip5aVEHt3dGdIbmk9qhnTrX5Mbl/+GZCq/cZvCCOLtz3sTqfBE0wqA3cPtADBymf9/4qFF
2EevEiRW6jFxHxvFU04VdsMn06qUjaDo9lMu0QCVfoijQN3WqkVePxQuTZbqMgl7etBxQD3F6IPv
357Q7SjWorK/DEPBi07w9YSUONcrIdvqoja5BZ9odPaV0dQbse9NegarcZkDMhkci5s6U9fPoZfp
XXWRpledEGyUp8EtzS9O33sHXVMIu9+e1k04tdAoKeRoANIBKa9hUbrnVjI3pLgQ6+tYbpKlYmBm
ABM9TlZihx8IRJPqcwTtcDygYeQMv1qviZstItXtfgF5AyWWPAkqOnDi68/bz54hUPOrL1R2qwdV
6FN4hFFda750tE3mw53PvHROFlkN6IUYgV2PZunlQJk2FheFLXUom6J5KN3Je+gjQ099DfCstrF9
7sxv4TZTMaN4CbJotX3SrDIn0LviEo2pjWdOCtbfS532h+Uo479vr+mdrUo8siDaAPqA/VyNJd1R
TSZVFRctMUS3M40IT0xVl1Tq3x7o3mekMwzSfumy31RXUg0jWuBUAiPRRN0Z2JAFlKbEsy47OgPZ
ME4bA979iqi2/k8PggLk9bqpbe+6yTSISzWQsAOXVp+QyZyfbJdQ8+253R0KMJ25XIwE0av3wcG3
Xs6WEJch9OxiN0+qUe8by4u8x7hzhh9vj0bRnJ9+9RACuSSMdBeU4sKkXh0AiIT5UGKLdEEQGddj
bycMrfqA5G4RYGxf7Q2Enr+7thIo6vA7hUR/KGavPE6Csv5ElLlz56x/HiVABx/zzv6POQv7n2Eq
d9OYObs4yrXHGBaaXxpiaHdYcZAY6EmGSVql+YbM45MocuRHu9JLvsfaFIjOcJ49aWsk+YriV+Vi
Y5t5+YWS9ngeW9P90CRxcyDa7bGX6IO+7ujqKmE+XaZMioMa2y76Vg6Kf/MUf08mTVR0zlp5iKIY
gx4p9/yr+qMulZ9Fmz7bYTk+1CoSbUMSytxPhFPEvhO1zQVsvBbtU8MtPpeG1ZwRPcnO2Riqp9Jq
Jm4KNfRR5/xQhm5+4FeNFxdT6mMts6mW8SPNyzH6nlLFf0EGcPyjiSLM9vXkZUG7KPns6nho7WcH
Wn7y2QlB3jzV9szH8lDN9r5auNWkeyCOLM/SnfsylL3W+3mV6/WDNznVn2Yc4thv1Br/rAqTy+w4
FTYlaj8u9JwVmUsiO763WYoLNG9t9p6SSHFKDJGE85drDmny4I79oq7QFf3QxJeOp3n6YqtQ3R+w
eTHD7yDEktbeyRRlCWunSq0bHiwnq//tRwv0sRuPsXlExWysTp22KJqpSRYnxxnCArEb9CoyYo5W
cwgVnAP2xtQOyRGtMTEfYMqOZwXW029dNjVmnRXhXj83dnSMtUEfd53TIcc8dNOo79VUdaud1YA8
9j3koXFzUYdWRaK5z8VDl7dxeR49XKUerC7Rxz0ZQlF+GSBAdif6xz3ahWFOJRy1CpsAAdcLNQDB
ZWmnvEwLvMDqtNZhjrhK1H7v8rRRvhhhNvzbmY1hfS25jtpiZ9Jxy3ZapbbeMfYypz/BIiCy7vUc
YulkuK2g2MYbe8S5oC8P2pBVCJEN0v2pmwUaDCCVZOY3tV3jc0QFLDv0lvA+16VQs13STGGB/VqY
VL7pRUN+qoesll9NiNjzzyRup+SzyGX1q8fGaHoQIpnSfVm3re07lVUXn8LWKWAaJakD58aOG4pp
5pSSAFhouUSNn2Yy1XdYhesxGWGb57+MOi6FT2+gN6TfD3QUkDRP5QsCSq75JLMo/zaMeQRCGc5a
+7EGtWfkACk0vWOYRTnLaIsJSiyqc+FT1GJndrHa2rGXExS63VNn4ZJ6mc2KimjbObghJYk9DEfk
jaf8OUzDWH5V3Er9lzC9ifexRdbGAcKf7uBqYsowu1D75tNoTE330npd3S3qmrk6XDD/EYaP65HZ
+wXZzPzkVKla7+bKovBtC3dR0sIu3WtDH0WfPnt055GN5KJ0Y9dUFGeD8nNX2Mo5Q/3L/VQNoxFP
cDKi3NkTkPXV3yawFe9rnHZ1vBezXds7pVMnlVK6lGjyjc4AgxmH5tOUWe7wd6gVVf6spAyKQ4ge
ieMwYE+vm6HLAw/IMqVFnMZp+i0C610czdTsex/be3yNQiQVvsdTJBrfcpJYfsCddyp9dcoGeUYg
rsxOCrG2sidDsCY409J0PtkTwmk71B1Nx1edzhSHiXXrfG9umvTJzJxC7nO9qKvl1coIvK28ig65
bfbzaRJdXgQhCmSeH6aGLh5lY+nDZUp0FBykVeAjpaFeBXunTJsQUuhSyUjmWtU/WjabYpeERYQp
sonX20lVp7p4pOKOB5qcKT34Njzq/2PvvJrjRtJ0/Vcm+j574c3Gzl4AKJRj0UqUqBuEDAWPhHe/
/jyl7p0VSzri0VyfiI6J0JCsLACJzC/f7zWPeAKCOFgiQdYtCsUYbold0hX06ZPm+m7nduUVhge6
uJeKlrZ3fJFOvJ9G1OsnW43mZFMxwa2dXRf6GoCl9FrAo3Z0b23z9Z0ZY7wnebyJkbBaAH37dmcs
pm/jsD7xDkSRZvpExndmUJYqVtlM+mkgQjtbnG29zH0RCKWp09vIUkXFIpoNi+dA0J+2jYGCzms5
hPZe1Xdrc7uoBoIvdcb2z6uajrWu48PkbjmbDu4rNTPLI89uLnZrW4IAT25dPsYzpSwvVcNkzeu2
fRyyzC0DqVSN6SEO6D40mAW9jx07UjZ2jxsSzogI7481DRkSCmONNT+dIfphL1cn5TZZUJZ4nIE6
JOeyQnYlitFa9tjHJSMvt5SENEiZKl4PC/NJaVqj8xsTBehO6ebZCCaWSeVeRjX9inyWS+KlxTkr
2amww/TmMi3WzbxYrXmXO/2S7bt86BFfDaPQZ3qri8C5zkiyIfGtfnTzT5kxGN2pFi5pYCxaUePh
ruf0oalL/Uq2qD1WL1uqpfacuRowXZ2jVYRdXRrrJzVz8jq05sh+GqUpu4D0MsBeTWmG2Wt6I6qw
piJHdotPRKJ5aqNUqG8Wsm29TpuN+7VaqzI0+YYPK+r+7qleVcwM0Iuhy/FZOgoZKkiS3qXKWkpW
oHWtbuOelA9QOnRJAV3KLt7CDsshbkzpUm8y7sL5DcrjxRNz3bo+oUm0+Zexn59amDJzKG1MTvxR
qisRmdXkag9oL4bybsTVq27hmJZp7lcyHUQQI/h2rtDc6+/XyTQwyG/s5brE6hOCZqHr4yPZJnN3
6NcxH9731pIY3hoPottDibIrL1Vn2B2tYybdBhZvXmyxRcrSYK0bZCu0H4d1HxXdmr5fKsVuw47W
aurjQjWsp8kYhylUnK51gsmI3eXa1Gv3rW1kVbuLalXrHmYQTMvXajNqd619DnWuZYSNC1RWZ7wj
dCUrwlw4qziymTTvMZ4mpd2VeUpuKCDJZ2CkLAk6bjbtbBMvxV0er4281jK7sp84/lEi6L2tTxtr
rMVwImpPq7axQxKev3ZELGxmUxY5S5Iu4xMshpLoCt5Oe4e0Uyl8OceGFuLIRilIt2NcNyuVyrm7
TE/Ld8raTLxu1o11a9RaXNxoeo9z5VjFY7d3u3ZRD+6a2MQ0VSrM84WpT1dhafIuTBSzsgJFzetx
W/Qr5UuTafHj7DAtDsx+KHVKArK2IcetWI7k+Y1tOKuoW70hl0l+H+l6eupLW619Kxozlo1IXwqi
0NRBcnOmJkLZfe67sevpSaCVMuJqHbu6nVI8XsPUWLVya6gUYWE8uHI41A3V7aaIk0Y8kGumO4HR
dYnIPcwoRgo9olncaPUnLSmWj7HbZW7q9YUgk0mMuWz8rGjw0UDWLptQtDUt1dYhPdW3+yaeglmN
hHg01ij+FGe9pj2IpGnfqZFKbECgmMvc7SyUKKR8J6lcDumUqu9bYcD7igbQOs/trGgOKcLr5cYt
DQJi2qpq73tNuu4+Jnav8ijwunoDPd+qQsxRE5zjdLNw2bjq4dEE9zuoWWRle9wGeiSI3JF8OxfM
fAwEp3YKisosP6uTUpnBnPWzsZPDKt4qFGC2x9Q152BYVafyZyvTxUnMSpmGeiP7g9SzIgoLRegL
mROJWWEfIKqehJeWZaBYDWKWYlOZy03CcuwesEepWe2jcqj2FvO+91a1nbG80fPyVmiL5VCAUf6e
Jl1t9KDgtLd4Vj7FJv8rZwtmaU+LZekS1z7EIPWGJ0ShPRA7oGc7o84r2xMLq8+xXhfL9Ywah0Ze
EwrhLU9qiAJgnVE9yjIylmO/dkRDzY6OYUZkNjPzzF5Tpgzeh6xE3dyUB0uza7mn4OilnxG9TMhG
1E/P+arZ01ZdjSQOI5rqq2fNvdWGeVOm+mbC/ze5413Ixm0zJDSAchKOHA5j5SqvKjWei215drHx
CMfEacrHj3S801M1zz5FOE0NgdqJLJn9sm6aWxnnzYclyQw8Aq00qhsWAr13jhJabOwBogqifjlL
ZlGIRPB8OJTdqiTs48uYXueKO9B+nuiNHhaNQ9cWLMSNblwKKj10Z8WNg7xK1m72oI5F7WlOdUnt
BY8k2ygLWvJdL8kxhMWBKaEemFq6JqdRdk0TZGVvr76VwZr0+b/L7vocmaZvKeHQNFMzOukBkQFB
sJbW07nN7NV4MPJmqk5WNjXzRssoUd6j32+Mhd6AsNznjE5af9LTxETfPA1FCqFKKWNk7fAsxdx6
MCjqge5j6XaOh1fHmH+GGbg2d9/O6P/xef7P+Fne/nUY7/77v/j3Z1kvLUlW/cU///uUfm5lJ7/2
/3X+s3/92ss/+u+b+rl66Nvn5/70sb78zRd/yOf/PX7wsf/44h+biu1xuRue2+X+uRuK/tsgfNPz
b/6//vAfz98+5c1SP//zj89yqPrzp8WprP74+0f7L//845sY8T++//y/f3j9seTvrp4BvBL5w188
f+z6f/6huX/SaPkGiZ4Z4N8oJdPzt5/Yf4KsAy6ijQDZh53xxz8q2fbJP/8gM+9PEykaIDHel3RS
z521Tg7ffqYrf6LwpXlF/wZUBGf4//lqLx7S/z60f1RDeSvxtOu4FngtL6EVMBXEkGevjzOijkjj
Alrp7MVplJm9px/GMWgyyHtD1cKMnxyiuAflui7be9VoOaKNxVWh4FnXswkoevMB6ug+skbk2h3C
ESUZtmYOYNEq7AEaJI3GnhO/SN1gwDQi7Xt4qu+i5iMlnR/PpdfEvGJ14RWD9W7s28qrjf56VNI3
Cyvdjeia0O7p2rv2F6fRP4+lpnjtVIRR2d/SFNljU/shNujI5BEFcGEM82MFPOMhUGp9XW/JVbGC
xG6pGyPcAKpxutGr5AhwYwSJwbpSpFtLdLdWbk++laijXzXrvrL58iOwEQyTJIikmnnJ0D2b+voB
Gf4mzxx28nQKGzF+bWZrCknN8zlffMry4gYghYNxXRQHo+kDHKM/YGozBJbehjb9BLFm0pdyeN+2
5e2wlJXPaZ2l1P1spleGGe/T5HEWzfghU8yG7RAG8WCypdVTrPnFwtccKXQhdsa1eFNRuVfj7M19
M3mc5e8dBIx+3WWNX68V7LZmfW8VfdAXs7FV7CqgiisDfU4w41IJBxu6myqd7oxRu4FK4K8aBzRV
nohNzzw8X57WFutHt54Pbh7bfk+XxJQ4cqhtm25mIdk/c00JxRRl29Uu74i33BSUfYgBZy9e74yo
OKG4uBaufiA4kZBEUT+0Q3Yf02r2RSwoPrAdnQxhfxZzBEnCOsy20wW4MBJvXuhY7vRLw2nMKIMR
BmFFpxoxNO8KpHJs3lZL7rqyuC4wZ1H1eritWv1BOKl4yFuX8iIieFed3GqrDeujMOKjkcuHpl2b
3GuaT0g+FN+cdfUr/FTNGxZr2o2QSvxOX6LH1AFPw3MMm4401feEIx44Dq0b1lIYvAVF9dJ2pp+Z
6Jny2NhaVnfbttHXRtXhJ9XvOMO2+HEZ7JZmfpPioX2lG0mojbYdutBPQxGZs5817gksZbekHLTM
3j4kZYtqYBmuVbNrQ6EUbdCvqnHrOtNHI+1xoihs4aky43s1yftcco80h/o/T0GbRGJe5UP7vi3c
t4ooTnaBd3jSKC2voDZfs7Hsi9UcgmXInqZBzQM8g8cNwC02zDlvoyavp5pmpzCickMy8ye0PydV
2rGXoW7fpLqyc7MTMfU05FJj2vfsL345cAgvjUnVPGOWR5FRwQD04ByeyDJIVZrX9lxwPnSKzxD4
Sq9KW4kIRJhBnwEYtOlby43HoJ/KXdkUvOAYE9gxjAQ7mz+DJlyNPXGsSWQqYd0JX2vLA8Z1lDEz
vmep9qkatS1mNbnfDNg8Uk0gH0I37KZzi6HD4vVxsUmKGwKNGxjyKV4Sd1UkQtf9kKkNZzccPM6i
CRQEgZ62t4kBwFpk2gjni6ChYVyIyhoyG1stbax3eq42V5awOt/k0LxpIS2HmhInexXxEFY644fC
qqcQ7oX6fnLbB3M4k3CXyMd6tgHLis3rundNUGezYkPCwmSoBiuYSj3bG2Je/QVbXJiw48YpkcBX
trzR1/kEKnZoVIdcwq7JD6NabZgI9e3kiuNSj0cIVV9We3yTZdNjUZo+HHAJ6iOeU4vGWIrF6EaJ
o5vYqn2K+YMxLsdOAm5b5jL4lpX5ciGCWV+l2HV9rniLOU3bTurlSUPubwtn8NM49Us5AbaOt4kz
XGcyZy1Q4mI34IXlxfF0HEzn0OVCC2q3snarq1wNpXjfWL3mac2oPGc0EjzHYf2qNSf7BNmzPHBM
HkEq5sBBknSlFFW1Hcq49zob2WPWzSZ1sx0uY/Vg2sVT3t7LRd9Vk4BPlOHvWRgF8QnxdCa9LW+i
Yo9TPuv3oI7942Jp3UnE2qGaOI0N1SFZzjgsUjRQeHPGzs+En4Bfvcn+UNr+hBfPZyVn+VxyKz/l
VnIjasLrx4IDijIkyaYu+jlU7PhmAgnOKwUy6oBTer5cF4thfRyH+ktKwu22VRPdN3pz15KWmUgR
ToRGykiuXo11TJ9YhylefVtNr0WaPq40EjfJWB7QngGOsPiabR2MAhGoFZFxufTPi+3MQRMXRyty
or1mAYXO8Zr51Vj7OfBtpbDHNMMJzcnb1mI3GKIjp4Avitr4K82S3Oz9NnKSUx0rz21XvFXtaN1I
ozXDpGUySbMoQyuZYQwm1RCk4xmh76PQrWrwi05XvWZuhh3AGueYdhhhFU33Bhnlc7oCMlSJ78r2
Y66I3ifarvQnPbfCThT5yXXZgcZ1ekrtqKb10qkqIjdUCUrvMNGdqA2XdjXDTODpVXUWLmOVWN/P
60o3hyaHPvVUFnXJfiW0mbrPrHecxM9wBvV5IZPsU5rFY2is5BUCSCZmYIN7efQYpJ9Y6fBJSfRy
vy5TvhOJMbxLDW15NJdFPpFIXtLsNzcupoj0rm7MmKau2XimO/v1qDzownhXVnn3JlPGyV/td1Vt
9hjPNUaYEKJyxpAqdnMWWZHb/cYs+sLrpuiD29mOZ9e14cXKVOK/mISdKw8zOnzguGdaKfpVhPYO
w0OzCcbF/AjSth0r29yXqlAemrh/x9GOvcy+Rx247adRf2fEMqWrIE56rFVerDXVYVL7ytcbdQzq
jt2SRkq/1x0lxHPYm/MEpDa+6avsABxK1qbmyVL1pcahiOPDrmeN15QxUNPEz23IiNnkZWnsGYX5
aJ9DNnD3q6DoldhaRxNthCVSu7AYU93vnHq35Oqb0iUYZSjJGm/W2KujebrpdW2bIEJjc46DugT4
W8gebaxNlgEuLvJKGcAWiB2rsNOsOVU5yfAQa/qHhS6bu3CAK1q89RRAB+NtV6AbUdfBXzMRuEsG
UrtIz8XBksS5TZGo16Qqss9PvlmIILNavzS0Z60rtlK7qhQnSN0FexascHK4seZtXKWfaUkd184K
kHCV/ggGXMe8CHYZ2CLeolbaRWl9kI22RXcJzhaHg2UdRN87W9VteeQVopV0ie0gMtb7vLKudTlK
Ly+nZhvP61tJ55JvMpm+ngzDrhmmR3hxWmAsbGhkKt0MFddtKp9i2zqqSGD8blm/juN0ggyVhdjJ
Eg/f7QqisvRUu2FSU/Kl0l9Xol0bN5yktSlKYzd20Skd2k9td0/D86E2rCDvoqDWH6QsnsY6fldJ
dct5Mhzddr+K4qqMxd5ulOvGLIOZbIJAZoUWzABNHkBcSDKSjvvV8lXmznuzYKtibSD1+Una7bOh
oEyfBm9AUN2lxXbShq1IjW2Sa56Z1tvcnL5AM9nQMDmMxvi0NjtXibeyianm21Av3Ss9v3bX6cO4
aFd4oijGfWytdxIx/wBdxDC60EkyD+LElaWQBxmBtCQqC5mc22NrUNsgZDkNefrRotYlYK7Ejs6h
ZqqrT1qj7axOBHV+6tc68pW4MQkhz7muio9ZFOtrlTOxqaaNq8WyqajcU9PIG/gpd6MwQ9aPk2Xx
C7lza4K8rO092P7sKeU8+lpxU6QkwYMln6ANBH1LfMok2EwaXDUMFpy9uzzNoxJGVvEuTYuTQaFq
durR1uzH1Eje1pWRgpSm8WZRexrLbFrpcCtV5SnlkB6MkoZWnwy7ZdBv7OUzzLOAZAdvnbslqBzh
tbO7J+33sbcoXpoezK9VwlnT2+2gC5xS1bdN/d6eravZcj8zk1L8kPN7LZaVN1pJhIyjiDe4x38C
s3A3Tp2HWmEYJ2BufYtR8m6dtWtwy9vJWjdlB8jegp8BpU25V9rPVmqmXjssj1DJzycKGulsY/F5
Wo7u00ytlLGVoWC4KrANWue3uFRtawFhynTxC6KBc086dbAo3U0zqz65UsecPTAh9tIzRraAYTaB
2SKACetpHG/cor5e4vakC+fBBX7KwaNJl/dUlj32jLb1YXC+HdZPufUxM8Xzqh9TYd4q1obEcHle
9u6Wxdx163ACvtLv8MT9Msv0JBXzscT6zDeNZZMTIz3x7ZJI4KCfbmgfHDRj3MA3/uqq8m6Ox42s
34MNPyd6tyuz6hinynwdq6aXTNFNjYeL1436gU2b09rqAdYkQQ7ATM89TNVhrxKQSpv8S9XIHBdH
uRdS1/ypsDUfBdqpqMU21dYNAr1d27Yfcke8a2na5Us2h6bS50iuNMzk2BqKctqLKb42W0rSVbDY
6BzTwX4mxFnY8+JLOWFg2MZ+Po0OWtP6q0BHVGvEt8aVcg8oDrFaZTUnOrMP7H7S9yoG0/wTgV3h
vInq5Kkuc4qtcbiKVe0aCO0Rf/HSn/VqOtSlFfnRYj7SPl4IHhrXQNezT31tPJCuILewMT8mZ6KE
jlfUlsr07TgutqdFzV6US+cNon0P7/ipzKuC8kfEfpfMJX2v7DPQMVz0dVYOkZS4bA7OAIJsfcLw
+F7pwFbVwblts6zh0yAJLLK70ZThtMbWdW4oFeoc1aK9BmuCvoK5iSLd8jI6dR7Y4ZOwWAZEZ5Q7
20mmbUZQRCC7ed2SO1aEKXicN9Vl4yXuPPmulVWHolMybnkavYNM8SZpaGpwPp7Pnzbc5KzEMRuY
ACtPQh7O6LXCjDxFw4bWof/s6cZwLCIqeNHGd3Tz/XnS7isHjgPOmlHa1Uhfp40rm2fdVm+Ldg2j
Qqr+Ykdww4uY7lKLauFkpxqHiSbTA9tpRIBtXB8mFvlNlkzth3Q0kg23dGZ92C9ayRkyplohs++2
J1bAi60xukpl2cFeqYV2NIYKhBtU1MvcqfJTu1b3GsHcHtSd4kPkzOWeJMuOI9rnWPBuK1m4GOcc
Ffu9FA4qOQ5KnXawzPKrw16rL+WHJFKc3TnEm3Uaaqw3a+OHMp0e8Q3bw5zg6B7rh7Vja1tdwysU
HYky03yutCOlaeHRjrGCtkz9/MxlEMaVZbLC2ap8M6i14m6WwmSOTyLZs7Xgv8vJgwQIniaNv0U6
oV2p6Ue1mNXNnI/Flua6to17MJg5QbmW4D4T7YlOtMuNso6FT2cBVR1vH6sH4oI4Oi2drnvkE1g+
wSctdZ32OETJJ6hBgTqrx9GurulWeU6XfIyZapUt3qROR6e9zjdRVvtFW0HmJokJkv3GTHoPIWME
CsO2nJXS8PIob300+JvKGIhAiHeWOh3jFt4F/jVhrQq6AzJtfVDco6rq1xmlWqlVh3ZKnw0336TG
eHBTfTeWydFoPhEG+nbunNtxGn1DM8PB0Q42jIFxKHxcEmnXj92HyE3p8Zaf2ny6xn3vWCxPMb4S
slrudCO+mZf8PWmAV3Xe7EyKNkuafummB5xv7hyZ+Tpat64VSVCJ6cqQ2a0Oxl53w208vmvm7D4j
6scz1nVjOvV7UAVjb1MSUzDKji0Wy6TYs/Q4LGI8w4tsSa9EQnkaNddDhLk4TJ0TmP9Nobl3vJZB
YnVvjDhCeSSeDeq+VR/ewbMZeI3lMa3S+3zW3OsRJuBjM7TKBjfgoCOsmvavHpBt8FSM8A0iwbor
1SuR0XeM2Ke8yXKPWZe9HbsYOKuZ5kOXpHcR1JGNqTSxl1fNdT+SS6gO68Na2K4/Dbmfz+JdX6k3
Mb1dX5Ma1eVqVH7V0kXMlyWGAnAvaNFRERWPdEO8fqXNYRc15fvghvmoeTkmIlQoydcub+U+ght9
qlxs41Fw6kOY5c6uTfNbwnnZFh0Ou0PYSefRiNe3msvKOeblcoxWe6/HyQlgyPVFmVhsDMQ6cErM
0i1tZmJNa2gxG1xs9ljhc0A07Ie4mh+ytHhP2nbyl7jp/8P5fyDp+459eG4XvIDz9+3Hl+j/+df/
wvIt/U+MA3Hmx4vRcWDIQhf+C8s3jD9h+tqKAltdQfB0dg77G8vX3T9h7gLzwyBBJAal/V9Qvmb+
qUD+JgsNJeS3P/sdKP8lmR0xIM6XCp4nsE0VWmHuGef/jlNerZm9ZI2mbcp8qKPD2GnpMck6Wt2z
M+ruB5Pod5vjNSKL1+QTL9mgfw1t4LWEhRX0U4TMF0M3a5rmBrwQY0izQFTZ8oaefucPo5K85oZ7
eZmYrBjYfGpkSZ3dqy/1TWPZqWYOrQxGRDmFgBNf0qmdiQyNrXdq09fXSZxNr2hCfzomHjYalGgN
Ku/FrTVFjpljaS+BYyxnXdLcPIs+id+JOhfXeVPf04Y3Xhnz/Jn/y3hFhMJ1aoDZOGicpXyXxvfm
0NtKh91mYNRxknsRa8lNjlex5olqLh7KNpZ/dfBeNPC+7wX9bETj7F9ja3jVqtrFU5yWbm2LRC7Y
3TX5UVea7GjZqxYqjT49KqIbtt+9V3/3ol4ZD7634xg2gYB4V1yMR5RF56xw5wJUNMcEvqIDeeAa
VmW6Ry49/bWg/V+v7ifPEJIkRtx/NbsuzStbCsM0nbUlQFkcw9dYbiDOn9Jy4GRdmTvdSR5+fXkv
eebfHiDOOGfjfjLsuMgLFv2yzLFTLPkSpJr1thszF1Xo8ntaxr8GQVeH3I+MPBd598s3jz4+JhTw
R4I1wjw16Ca5DN4qHecVFcmPdw81JwscPUdMOQ3l4mKavG4wulCXIJ7atd9abTmmN7pFly8cIFS5
mzqTSXFcs67EFOfXN/JybJZV3AlshFk0KuFDn2/0dwubVmZl1STtGnCyEP4Y1/1bNTmfuDu18eK0
gtpXcaNfIdNfPr7zqATrsDafgwGw/H05KuQ9rABiQjvSuYpA8awIgCmhL7SGv768HwZiJWPtxooP
hjsXenFre3FWRtvmGvQ2hTntj+pOK5XmFdeFn42CGTx6ZcQIOA1eLGE2zidIwBNIzo66fMgzyACB
GQOy/OZrZqtcCcwz7MpxGGSgl7cN94o6zmS0BuZg5V8wbNI22A2XN4pVDkfI6bafOfDaXnlY33aY
71dLW1dxE8HoR2dbJinkQvrgDBHk3ywnJFrb1hbJgvnG7uatpem7Tpi7KeMMVg9bQsBeGfmHyWng
R4pMxkHRdc6sOP/8u8lpDEsnRA5W09h6TMi4HqOgRO1dO+cYwNjAlivoQX5ufz1pLndcG6KjimUt
FT/uhggEXw5r41k+4VClYOTQLtYG7veKeUoWYZDpF5UU6W/54+ItfnbEQExsnJWzZ0Hgy/FKie1V
EwkliNtGDQpLyh1SrNdUJZc7EDJp3C9tog5RqzHQ5VWNKu+0UzhBnS7mcU5xJm+Xat0KRcwwotL1
lR3vh7vIeITC4/b6zcXx0g5GEOY5kW7uBHridgB/LgmjCC1Je0nJnXlNm//DK8holIaYXpwLtR80
LIMxl31Kml3QwY/ct70TeWsCwPmbM+M8isa9Y608u3lTbn4/IWtUHKZYHUx8otr+XClSfjayroIg
oYnf88tlVnwbC8cn3jl0lJc6536259oswFRHJSo2CGfSE65E6WE9i4d/fVk/vXkai//ZTIti+uKy
Yhj5mbVy87Q4q49ODlcY1kH3u6vk+YJ4qbBQoConjOTlzdMQ+E4DB7aghJL1hryJ7FDGwH+/vpaf
TfPvR7m4FqvUm043mXalpYljjJXeLd47SbAmsR7kaCnf/nq8C7OVv58TyCvvLwuk6Vy8V7Ajo5H1
iy6X1U9v6zpLH6ZY6sc8XfJQzc4keN7/0Mk75dDqYghy+uEBRs70YHMzVOLxteju84gv1uvzjYZ0
9M0Z9iznfHmjk7y2bTRAzNJuLEOhqu1VKVU77Caaia0yfIFnqT3++jact54fxiRQ8HzicnCuvtgj
hhL/4xk/gmBGKIvTkkkgWiHKbWEP4jHWkXGCep+gy9i7Xw/8s2XGMrHjwAmA0DPrYk9MAIhsUZp2
oDejvlNreOvpMK7QMhT7lVPDS8Hq30/6u6Eu1mmnWgsci7nGAcL4VZKo99oAxIAkCkGgXu6cTlkf
mlRoodSl/C2Xl/8ZHNrsOcQHJvnF4NLt9HkSPNQ2m9LthHBlu3SwGP6du/mvUZyLkheHASuZINIE
q04Uu4FA3atcB75TbfyeffbfF3ReslkRMFm8NHgp1kk0VE48OM0dt5Vtyw+I0F87KPx0XmL8zL56
tui+PCiIgUZQjGYxmE2rOrj6ah/GaIrfzZi8fJSqWR04z5tbpzG0V27lz0d2TLYlcjOYoBdvoVPR
oCZyOCimXF28pJHqzlJSEZqDTA5zY7QBXac1nFpIo79+ij9bzyl5KRJ5JdDBXzzFNVVqMYmRoXVw
7bUy5AGSUvzKyvezN+/7US6WmcXuJkXvVpusNDUjHVYafqNCrUKnMrxi+vHaBV1sHX3plnQaePMq
G05/1sAu7vrhtVD0n20dNggESISL2/qlGbRdKZ2sNS5oaSo3gEE6oqqiIlPtMaVp6KBM+fVz+ukd
/G7Ai61DQdZ21ina+JQUxWeUNwV0yyJ97KbhtWiyn91B4KuzybvF2UG7eFiNE0PhdNkWR6DPz3Y7
Lvt2ml8zq//ZBYGm2KBx7PKGff75dwU70oWEgDve6dygc8JxNzpqtVtCY3FeC1X56VCaju8zB3MN
rfzLodoEYlgtMydozn2gtBTyi41ejXgOSGi/fkw/vXdANzh/Usv+MC8KI1tbDgV0t5HP+krd1JtS
mPkrk+Hno5wjO/H00SliX14QnqkQiNvYCayoNkOEHzUOl9Ow/3eu5X9HuViVlrzjHCN4QkubscrH
o4B7KMt/axQHy2lO3RyJL+dB5CjpPLL2yeZs1IZ010NO8HvpaH/tIAQwYCl4ThfhUPzyjhEjsRq4
7dgBJ2XDc7W4ZG3XX0NnfjLRAF3ZdfEhw9760miq05B5ZlON4gkmUQ1lQB3mDU3bNjSjCP7Xr5/P
j6OdQSCE3By5OXpeav9XBDJDHpkqmAh2jaEldKuhipwUsVek2VWvlDQ/TrqzTyTHJV5Y7CguDzSq
ljrYNSRaINpSDSmlWm+IEVb+9kWdg2ENPPW4hezELx9U5wzaOZ4QM9q+KRavsWsoVWYbj5nXOHme
b3493I8XhS0wfHsuDXcb9RKsH8uGkuKsUUP/aH4B4FoMqJ84/b/yrL5975dFL5lAZ0xe07Di4r+X
11WTd7PUyA+CdUSh+ymqGquxka4JZdnn7gLDmk6noefvjAWfqK0y6lPrQ7VvSxyaIs4SnAX4yT2g
t5aGksN5E7oqIhlUSY6b0b82MCMMI8VOtE3UQRyAGaK2rxkh/TjnLIiZ5xxdhY3vh7Nz3GIR0rc6
54WBdzbELYlElkE3GqhLeSXvf/10LndZvCYIIAVOYjlFg2FebHo8sZVzjxkFFVl5pTeVIn8amkQW
Abwt2w2kM0evuQleXiFjEjujmwZ5MAx6iWANHbKUojLcwO1W1znWk445WO/oIoPGXJWvtVEuJyCy
EpKIzvaRoDlgSBdLOeycuXHzKQLQOesOV6w+EI0SZPi7d/Js02OcJx+e+KCCL6efIBE4Qz0TBaKw
mwzPu9p+XsoM+q4Z1R/Qw6qvpZv8eGH4YJ//Y48Hk3AvXmSQ4AmsWIt4kad2RzBktq8nlE+/vq7z
68NX//7N4jjHx59NSWgHsg6eJ9F3hUTXYudIF0huJrLn8//D3pk016msXfq/1JwbkPRT2I22ZDX2
3rIsTwi3QNIlPcmvrwd/daOOZIcVp8Z1p+dabCDJ5n3XetaX0iRAFrEJm5cPaHv6+ZBiq8H0rZPx
E4jBeZeNorgvuyq4Tyd7GdHrrwRQ+OhQsd822XDGe5N8WavKyOPOGKqI2bD5hL/3JkytS502zhXA
kwThlMTTyagMkzsLk+k3z6vmBza6pR8NVF4+Zms77FW+yjMRVCgERdhinrCyLr2RgDDVzewW3ab9
GzJkZ6RSxCSwaJQOnYtK0curi4vA92ij8j+ZJdPfPvel+zSlYXfENq0hWrc/lDDyTfqyYspJMut7
JVvc/lYvP1s67G9U75cPs2GxrBpNl13sMa8Ovo26OOGXYPhM1M5x9ddiqTcRvKMHqH/oedF36hph
oqxRfUyt4UMMmR2MxODWUnVMC8JQUHZUiLjVOrkGARkQM/LBWa88SFe4e4yqgrzgkzVoOCJq3WG9
q/pG7n137DCg9rg9dNeaNj5yU9/aEy5Y7TiFFQ3FBp+zncqUe3yBAfjUpL/VKdr8mBhi89lPpuUj
CaIoI6F6oapGTj4rGOYHyIb2D0dMYooXw8AemY35HHWNIg4pFcOVzNjvfhwUKtPYsNztSdVp6t9l
cp6zGETeWm0eoixARojnOgqw8/lPtl3ObtSAKv8IEM3/hIrPxQ1qYKrYqcBqvpQSe39c9HX6sxys
mgBd0LgXwyqbIYw6gmkJiMZmT8xm5AU9qJopG9X8o1r9zHroU/4h2ArhoTu0wuSaP4vMpV8Lh4LB
4gl1oH9Fe0zOQ2ndtvYokMiVnbpKUpJb9m0JbSLCDq0jUSWWd5MSfDFdWw0anPuWScc9+pWbm9+n
scrVAY+o/4TB2LgGVbDm+zFIqyeBuMTKdLPTzdh/EqD3qqg3Zn/EgSSVvU+H1SnjZWrCb/jliwdw
NesB5UtmxcJKi1uMAMmCU6QjLdQs8Qt2PXlAzGbKm3cUPVF9tHWeYm6u56rB4pyj6LjCRTm7ONYk
qqJmOuS+lTVRW4CgOjmKNPhDnYflXdqQmQm5ABpcPLe9uht6LhbPCLHcqG1Is0TpK7AwNay7GlBL
XtjVh4ZjDLWWJU0KxJDjYvEdzarpMT3DVImrqtXZBxbIUR6EmJGt+aFU8oPnrhVf9hy4QZrvUqec
mvuwlUZ1lw69kSPlgfqCpsxN+3G3DgGoTLAuBdaUuus/tnPQBhAlQiP9XG9YySs/rQv/4OHQMa6b
YOjvDXg7xs5iXuqx+aYamyrb9yqJczOnZzL5/Trhk/WbIDL8YeIPC2RNBwxZ0t97eIyM3RZHwadW
tCH6w8AUB4dvddxhg5bNodawhYOJL+mQYZV+SEmTJLnbm2r6TIvmqGW3qfe9Srp+IxZ6IWIjpjHr
UGXDQuu3nRPkYKnO671tjrMCsIBLcp/1Beat1EATZthkT+595LpWNGPEus+VRE0ddLX64hSmuHeX
BPXraLaG3jVW73gYdGnLZ9aa27tgnouTT96scR3kVvo97Vj9dh3ps8FuRXaZs59JyxDsppzDHcbe
9essNzaDqoPpeVpF4R8dadFkMZo+/eL12ezsqiY1abdm6BwQw8Fm2We41J+8zmjNCJDUbOxp8cPO
1LazHGfXR2Nn5oAPo2FpUIR3q4lxOrVbfaMBK9Rxl9KlimBIF9Nemb3toU+3q1/Gh2CRu9xbpH/y
Z2v2blnbqdEyBirr2mwseMO4zP13IGI0wBI8zvMeGPUy75BPi6csBUNzHOx8gZnhJRLhZD3pnyZi
iew0oQpeDlOWeu/CImfJmlxlir0dLNaDaJXOY6tbe2yUQ+b/xDgW3rF1sp2rLB/dZ88bVvPaHjqc
52qR4WYr7yeI7k3NPNLgwv4BrwIgglO56rmsao+bmgF/RARTYIdbfGt4WkOsz8x6a6GuBpaO94XK
BQtEs44hEtHSnkkL8sMkHtokeJfQt/luFA1s4cqaZyeS7dDbUdoi3j9aOIQAeI2+941BNqQ7QppN
a2+tFnegbD0h+UN54ETN4JTymE2d/T5rpMQK0xqVGROttXxvGskcFHgY53dj6XfDwXFqIFd1umCQ
w9jgYI3s8RfEpgDhHwWOZD/aMxo+kwbdCfQFQJyAey32sM+63ng2O8f+PJekkuymqrI/SacqMB4N
hGUcLRrMV73rd3aEJW0bUdXsh5GpRPjOcmVa7nLVJT9aw1lIgHXnxo/CzsEh2np4tA8FhQ5kdphd
7gOrBPUM15JaBpW7vtk72ikRCVOZDeI6A/Ky6w1dPA75WprIMO2iYFWGEH1wnXn5uiZM1neeyMbH
ZC3y8RAW2fzZ8dfiXTFg/Y2cXDE+hjqtfhjgJTDKDEMWvm+8GTsS3ktMOBbo6RJfyEBGmd0vWRA1
Zsb6NhktL5DEvtkGRVz4IC/BSE17uyYs6QgaNm8OIw/bjVWhucXZSpUZyaU016ijh/7NDRZo6q3f
YFBV4HYc+AABqLDMBEaC/LncuFs+lqq4XIwxwBPGPBuXKOpBQPipLXeisJq7DHcTmj0qDFgE1hwM
MeQXV191ujEPTbe5ZHw4oOMnoHO5e5oUCc47aGCu+JKQbGPtV0f0xV1TrzTsN9qQ0vscc3G9gyJn
t+/X1l0R6tn9Zk7yBZTP78NieAnlR6I+yqMze9PaP3KmLFccl/4w4impR3MFioA0BejJ+35eZ5Ec
JnfoEmufLN2Md6oDv0blpRClixiR5wcO1VRr65lxszkSS5wNy5R/Bxcrik++hXsHtE4PnmTzTmFa
Wvyu2dTAntaHEhtmgue06NFcp9Wg7hNRymubH4BSvGglRpTeKX8wXw/p3m87BXI/y1YX7g5lqGgK
20ZEXT5nP3pEtSV+76U9mxVapgOsfPdY02koDygVmVkHTMwkNyS+uK1o67CoTrzQyGbiS+NasRG6
7Rwh8RhVaffs8LcNeG1o5O12mOajQWpvsws6NqVRNbpFsE+qZd401o53sxCg8WmyWCUPToqKeFeC
2pn3QCI6Kzy0OHQ7+knpcMbNKMc9ojGp4wpH43QAlZ5eYxex6tPYKNw7HSC7Ht21o4KnsjGIKFON
n3+BqmiusVWQDBCtISzOA0CezkY9SnU0nlcdnJdyqFvMItJVRFwvRXJIkSNnsS0SpMR2DnMJ3MgU
fkhbDQBSedK9MXJjukE14y349WT2rAvbfpaybrKLVHXR4qBd5X229MxYXZsP1x00aWzU5Pc5eyMs
JVtGml3PfrmICjSO3RHYYGEO5nkHTn0wnS54IGWx/GkhMPXjqu9HkuP91WXrbIsZV5L0lw+lj4mG
GVFcqtrSQ+ziHEiPq41jK0J14dFwXb05rush+7mpLJxjVYjxuzb6xuQIE1DeTJTGESYHlezRwZU/
w4Z1P6JQY+LpKYbpYXGKgLy3xkp+SOENnF2Ux9a9hYb2YwlYzvYNjJd35gRJLB4NwcrcQMrjDJdY
3XVdZ2wLp9721aFkRcBuR71oZ1sbvbwIbeXsC448cNvyYvrUrO5TsmpFhnX6xZ3tbt9X24073tCT
6qLHn0OrimhOZv5yUk73lr/k910wfseYSxRgoOUt6GNuIO+7IMUtB/HsIeNbv6h5yX8muSvGU+aN
9Q6WUnvwqqzrmI8Cq45ZCvujpv5/oKlioPzdAHZ2u1Zfx3Jqn6ThnBcOQlk0D+yOMGnwf4tw/DrH
aWrrnTR78NJdTkZS5hF3Sp0LOxn7cc4yU+7trEwmH6o5MDXrKhDzIDFOKzyCHbAS6+KYKZF3Rafi
btDBbZD57UHoMPwY0oC8CdkjxLhqgY6O5mxcVF6DlXSK+jyr0TjkonMunZin9xNJuzJCUP65xo7O
IXQ1IDAvktPr9tq6nVqD9Tpjf3/ENovzl1EEfLGfz1XornEi1unOcUnOrVsgEo1BoAv2gcu61FfW
CM4qCYjWEJM3xXPHlx1lq17jyWzGmK0PUYiBdJ7ytsyvrKaSn+Cik1MxFGHszG2NrH4Jbj2DUglj
UyQuOE1uqyn0uQd1FSMid65nnQ/EnYG6WQbz3bCWN37tHAdfY5PfrEQ1oG6WQkp9oVeOUQH5LkK5
IJ5MjthXfkPoTtMs4nl1YLi4XSk/1nVBlJqXmv79mq3ToVuCm0Un9aM2vJrfXuS7AhLTTeKE1wbd
mJ966tvTPOWf4A9ld7ZpgKtyTAyFeQkRoHSNpwx8xjvdufUFkPzwQRuD9g4TzAROrLMwr5xSD9Bk
5K29TvbBLvznieNmBGf1RJupecJOELKPqeVeDEYA86vtbziE5pq2qxk+5630swNYffzufUgGWNUF
pBBKQgDmJj8h2PNuyr5afwaBYV8VbcmWuhD5LuQYvc7mZwiCxocyLEBDpYNxI/Msv8rVZh3IjFzG
1pI+NIPbPzillV8AJfZtTJjVbbYsxom6xHKlfcVcNukfI0qNQ5VgLXalN36iHlXt4Y4OURL0xbcE
Chd2S2T8uD6+1Oy9OFnYfgT10tn1k85v5qrOvxhp1VyQ/Yrr2uj6fZtQcYi05/GMA4DMjmqnA97Q
powT8uRsDK6dPBDrhUuLT+aEFOv9GnakIE/IXgnfrLsIvhoDuC5msc+8CUMotXzc6LVxrTzreoLA
eYISVdyMBdYnSGMPK8r9qO4ddQPohBhDBxTXk5cp/w45zgcmDP9HJR3WBi+1H/wi+Tk4/RP8Vv2F
40eDNxWk4WeiW7IycgLp7d1C9mexVsN1uebdlW3OD2U92nw3TKqRbhOJ2tizH5BjsO1yBizUU55H
C+FAh4WQdB3bNicR1iXbwkCiUEJHHPSbhFFeJZ8sW4MvQcQe4DEae4WVUQwQnmroqlelalmy86UY
2KHn3dIdO7Oflpj92/ghqxtvx2HU+jCljbns+fnwVMKaqsKOZJhCRwDgwZxpag8flhliHGewUtxg
UqLCoGbH/qTcCpegkXriK4rs6pA5wC0PhdP4uIJGT94taViPEeWhMokCoF/pruVtyVgxReBpLtsB
humsgm8WUyw++NRzjzocRXksp83eTdwK+60EnhsTyFh7dpQ7NSXZmdyeuyw0qhDqp3LaqDBm0zk4
VUah2O0k5mccxph4cmWP1qmogxl7scvDA4O1YPqcsynAKWJmEwEdqvRJr8s9gutWw3dJTrT1syGF
zmIpPawtMM3sp8aAyR3Rm4D1B5oNyk1guvMtoXa+jiXYpe9dY/RfvWEYHsqpmgG+QCNJdxOz9rfa
yINix9pW2QcyeYBqgv/DzBdIX/QYahvnsVbYxGM0lXmB8zTAhZyzt1S3I2UUHRfDjHVs4kgU7npd
tnIve68/11ODyT5Ej4FDyykGhgJ9uy+l0NKhE9n5djTMw5Kgnx1wVum5xoXkWmngvh+0k9wOvSWz
qKbphLUpl/Nd6OJcYk5PRwpOXqse/QHrWlSvffLkuMXCetvpPN05bMV+kqvmApWoJvUFpG1bnRZh
oh3G4Cb8W5IcOOJo/Lgr7MGkQU3sFCw0otZsKUe2/iBKkrZ9VlPAPVSaqmk4UTkCvlbw9ESqHHw0
jah0LBYF3qu1iuB2qsvgw9ridz5UMimwAnodWRQ+PB1z5zu5YZ6waqYrgoNuPhCtRqcCVquUB2uc
mCLzGlk/6Ep/8Y9hDZT1WgBlq47gZI0rnbjPtlsJnERlKov9TBkWrsFUYm/XupvWq41aMezhUeiP
XmsnP0DXbRfw2vpDkOd99k6wqZM7DrGWoOZTBt8Vrclpn/qDyRBMswTS5RRAX4GnShow2s9qb+Q2
HD2H49ZjORFpdGIAwqegxORlgFvMRsFBGXAxzmkBCcgZnI6vE2ZHcQiScLqFhsGBLJx6CkgqgOsb
5Vh1wYhRQAriXoFcPBSVP4pLQ0ZA+lPKAl7xWFaiP1kU3XAJp2o8m2tDypXR8ElxDGlRw+Jt42Ec
gtycFRWSZqp2W6Z0vjPtyXU3+KrXxAuobEIVkhloD6eV75IGzhz7qwZgYHUSfoZGHnLXFrX8Yi2h
rGMIo/peLJoJcPRAbhD8UNftPnHc4W7M/DrfwWc1GJFZZV2m0U/94zDqydkh6cMJVyoUujHWskxH
U8eR7LrFLIhotSUpbvAg0Tkjq8+gFudxoANUvO/avm5vJcIez4kzUZbgZv2SLnBAhNTPVpccftaw
AtWYVMr0orQiP3MraI/6MQBpWO5hQlTUaz0f9yWnKflAYIDJxrgtFztqQzG3uyEdHZyfmB+T21a7
vgXhIweNmyVe2OPBLnrE60jpBcos1c8jxsp5HfJIS2iLD/7APIpXmkipuFqrQj3AXuisW1OTAca7
HRpOJVU3mtTG7WI8eoivOYrOLc8psdPKPy0THA9EFewUnoBvIpIeZ3aHByKDR5x0CaYh8yNRnZnr
HpaFhsAN0G65XFPInIaHvkeMu2fKF9PZ7UHOdvtR2AZvsqpyYP1NDkboQoSSUzFyjHl+n2iMaz+7
xqyM6wxRmLoOFhdtHxNL253ncBIo05TMwq9NZisPGMTmk6ug+TiGeyR/PqlPPbvcEL6V5cE/5MvL
2zuITSCFolBlk9XEZkUXyYoWNc6NGQ9ro7QVVzSsfw69s3wtXE5q8JnUQpnO1L1XOteTKpfyRHlm
CB/JovWQkJIksxoqrsPEa6eIs6BBqbzsrd57DJfCXu7XnnSVD3kpKP5YeT6xIxod6Mf0hh2bc4AO
XQgiCwfp6hP18xIvdub0BjQliLHstaWxusWdV6GqUkfalfZ6tFyrK64aQbUoTo0WC+rszhOIzBUA
BiZ4uDisZxSv+wVjbu3K9qiyxtd7sKmGj60SPKbCimsrUirZAqbVx6pd5vHot3AI8shgKTc+zCLf
iJz4eYzlEeGxzAg5gD9YGXGnwwa8T+I24QPRehrzYRPm6Y3HIR8L8Tg50KzpFBAgraYOylhHzQZ8
StkN6gPdqUQc3Lpwp7vSEw2N+HBsVXBdJAhqyXvu66C+V0Pjt1/IcqqCsy7NtnJZ7hZDqeOvNtz/
dyn+L5rA/+hI/uZS/PilHr8M4wvo4PYv/seoiGLxP8JGSh8Sgu5bZIH916gIRuE/+PRIWncRP6E8
oCH7X+igZf8HJ5FPkAuZaC7NTf7Vf6GDgj/obkBCfBb0qGlV/xur4itVwiZDQPKA92tTerEbei1Y
kbPwC1UF3XlyF+8pAC4at4bpHA2d1VdDMOCaz237Xd8X4pTTK7np6kJ88dFLx0veNHsDOODthse8
T51Q7agkrffYTPxjHzjNfpXr8PUfT/dNr9r//GDsM+x3bP7nOa/kiunK9+tmRX+mKcIWAj7RfmoU
VCcBGscqmR3+fr1fevb/213+Pxfk0bBnRrRNMMrL7rLs3TGgRNufpzw0PzpteO9tbNelMqjrL8FT
UaKYHOpSXoVUFZEIQCqoSZneywH6kDKm22KAMkrfOYmRLIzvJhIf9t1QwuPRNE8b4lUOFIf9DY0Q
nuxM6Ku/38LL/vh2B4KRhPwDsT5C79cxe6s1sq/T1XAGN05btxpnVjQoYqFNBKQu/bMpu/6ErfD8
9+v+0o6/fHSIrJHxeBbDe/ORvHx0xiKnaq0XSn6JBpdiCAzUqcpvqhF6SsgeKZp9Yzw1aTJfKcrA
u2oFOxgEELT//S/h+iA1XRoiLgqPl7+ktASTdNmOZ7d2+ytZwhkPKCC8y8d2uNKu0z+MQWsdht7s
Tr5LyqnTF0nkNNn41i/5w8vgtPjLugzuE6/gy1+i6BxYZq3WM6X1MdZJqWOcDvNjywg6+rpcLt3S
wyxZzCC2dK3u+JqKfQWrPUomMtNHcwrez9TYn4TjiNuyH6ePgVGWd2YavqX12QzW/1BWbCOHUE2P
UbPJKsg4ffUCbVjVZTkU4kxXML/1s1Z9y1SVxm6d97eZPa+xvXTecUx0fZaUpK7pMjLE9FpbB7Oh
lWU33nrgP+eUoQP3nkqr+cYDfanW+fUTNw8B/gUQrf5vqVpsllsnraV9dvLePkpFcWkVsLEkoq63
pCZ/eBwkePEJ+cyVjulsv+UfQpOSJIbQXBxxntoNLhRUWB7ZL+JT2g0VaMdYGkaFWWVwAV6mpvlB
uPPiH3KaFeU+VF0H5QRSYr9HZjcuBx9Akkf1ObSeJru1v/99zG/ympcf3/YLId4imceQvq0h//yx
vdu565BZ9rms1vzYoX/k9D+po4nSLG4nKW7aciUEAGXQrnIS64338suW+eL62MY4aaAXREDqsry8
vP7olOzQcbGdbWtyn0sNsh9MT9qDP6sd8zwkKQ7uLWGYpl3iFAAgS0Q+O1+WNkQZs3c/V2Gp692g
rPBEgqZbRtQFkkfbKf1voUn1xl9694auqw/eqCAnj1oteQGwUzL/W955QD/GDK0KZedgvOXyNofd
cJb9qUuRzW67JSASJPRYaQRhasb3OXLii/umrijjJ4tzoQGChCBNXZrDXTkW3ymQhd9pXpMQktAj
oV2OVefiuxmfArni64/C9pYGIB1pUzvlaHqpqQPI8ajlvDbw81Q5HcgkCQUZLxUqmimARRVMK8WW
UrCPp5RIr3JvTeXaUXsCVwEl1Mr6Q7p28sb0Z3acZtIRqVIhJyM3spFATka/t4tdnuRs7+peXThx
I0IPCUWhDNDR29edEMlxGjoJvhADl3FS7ixPMyCn5tCKKrtHnxUAYxKzu6WrzeVbwWKvjKF8qJyn
Q1Jg7A2wzKTyauJLa4cUSTn6Z69awr2xpiY9JC8/TIZyPjeuqB7MjnsmjMU94/3Pvi9Z6bwxKH/7
gDmsb1rCzWmIfe31N0HSRQaQc/DPRtUWR7Eq5CgGFZgprZuryhdvSeB+m5y4Hps+SAX4/5DSs8f7
5zfoK7nqQWTB2TDy+arMygJSZeofghBO398/9z/cmoO2mYnax2dBRuXLSzHHwh+f1/C8eZiJ0oWh
WBhYSZYeZ3glwvLw9+v94dZYxtg4si9i2/hadFerZUzpAYTnYnVTIC8OdR6z+FGbpfj3L43dLn4c
HiWuuV/yv3/Muq2TWXBwzYT+iNWcYLqku1QZydXEgrCbu2R5wxT4p5HqYtu0hMmGD1H6K9FppQrT
z9ECnslzaa6KvrP3U14WZyvgK0U1sR7yYfQhcdYr2qvWucJ/q3Z/f7y/9Jgvp08LH5DJwrZBSTD8
v3yfSWhNPeVK96zBqpUR+jvTPhVta3a7Mgc+ipancpjKwB9Sx7RJ54wHBmEad4TjPK4DzCbQl2Xy
FgPg901dCNMZSoS77SUBcbwaaKCrA9CsSXh289GLlzA5cfytIWV51pk4a/+mmWCuhXYy7UxSrtmd
6/kOAJ73xgD8fWPOfu4Xs8XFEAYm49UCw+zXogALCjLUK+Nbkvb5Jw7Szn2b2cP3kYehd7RRSbVp
Zbl8EbAkq9jE4mXRWA4N61PYh8XHbCAORxJH8FEaOWpA/IGJdVtQkXu0BTe4yzPfl7hTzITAJM35
O1YlSYXUrZV+Swr8+zfMGKfe4ZrULHzxWos+ksCxqH5MCNqgyErlzgaB5FkHksrGw2J3b33Df7oe
z41xbuL/wkTwcozR4/DMavWScyi6q7KhzZsXxYc1r+7xRI9vjOg/vC8sCvAxOBJAJcBZ/vJqwpp7
kfWBca5pTaMCGPJ7QeRHPCfQkOtRg1Nqe4Oaveh2WTfMENI5FyB2/NYzM9/S/kL4pBPCV4RbXoXS
CwDCh30RV0lKRy7TfXDyux42uGrXG+3l7Sd75UP5+4f5p2fGcGPcY1ny2XK+vIuKrQPo1Dxlm5cS
tuMlnye5fu8n8bV0zP3fr/X7HMsTQxxOQjqnNvd1hry0a4GV2zXO9pwC9K3sz5RPs9h37ee/X+gP
HzVXwo7MUEA8KF6L0OexHypNaOSF9v/wuUUD9MV29ZwSEY+RNNatK+k5yKTPOWgTqhOl1uB9nump
rCi/DGA/b/ygbTC8nP74Qb/YQgLFN2v1y8fs1AOIclWnl9Lr/CuK1vPDoFeXVrUvr0zZE31AAuy7
0anB34dJcM+xRP0rv8u2Y7HxAOAZg7lAXMPrmW4mdi3oyyy7hGk5n+hBzXuXAL03lrdtH/7qTnEl
oVzfgAue9zpxte7BfBbtkl/WrTmUsQHb5bh6/v2wdTm5cJDbBPI4aF4+z6prSJgWubxsuWRRbfRn
V9ungUwZ4I76x9/f3i9A0ct74uzJEkrVa4MYuds9/2PJ1jV2+qBTCDXQAdUp/fx38zLSovdy3VnH
LhvcO5S1mBmTMqnk+1UIomY6ZemHuZ0hzSFD1I8ggsOHKTCarwKN2Qn8Zeu3R7vyEK4SCoU4H1R/
d/X33759v69+umtt5TgyfgMvsF9tUz1rIpiZiKVLb/bX0stZev3+sSmdG9MtvxED9FYG/O8fOSUS
8DaMM8dj1/FqpLuwQwnBtOVlDlBotYtBLk85mnuVTOEbg+BPl6LmCOkJI8h2rH/5WghLQkKPbPQy
EymKsjyAd291bqQtqI1/f4x/uhTuIPQLTF+Y7l5Nkx3KbpcmRXFh/yt3BHyloIoK45QJwun+fqlf
tuzXr4xrUBEEKoUT5NW1iD2Xhe0MzaVw2vE9DUPxKYW78dWrTet5tLT9HW+BcSvrDImKW4HUzAAx
0IAuCiuP3DE3Hid6x4dCbsj6GZ7Xt6JYnYKmgATsqVC1i92o3ZZ9IDlU7xKC9lZiNB173aNX6R+o
wTcO35EjVUS8XvfsGcr72hGUhr2A1FmkKd1AcIC0AqjyhmnN98bQ+ieZ6ap8Byp0eWf2aVlAJ97A
nJXuPKij5Wqnm9yH/s66Ci/Ow0XoGzPFthuzeAbv8eQih5tEUg+HTpooBR1Ptc9G5aiN+5pln021
2PBGZNMBBfEFhP9hkfNPa05tli20ptKgYhrRYPTou4+KiMYKIvtdZ6geCKdHfAcd0WnqELUW5Anm
0IreoQWE+KiHZbkjg+FxMJJEkoJA9wIfgvn57y/X3iamVy8XQzyZ1BttBKDeKxeRsEunpc2mLlVa
ZRAjGaszGvxJkrfiun6ys8xVkjim6eHitwyKr+Ch6EC1Zde9b6YOHrhNcsHTyp592BE8ZB5E0NJS
n5KlPyHKsE9bb/VjmU6E1To1uVNd1pDQNtpE4LTkOO2HwJ7ek1IVfuvnX4FR1TxPNPP94kfrmkhB
mqoUwSZ5sBaCIgf5KV8G461j0C+Gy6snwXGSZ+FxvAswR778emUYorO06+7iFIKcmpoQ9qjrR1lF
1qRAuDYVsZCbBj4tgW0rZZKpMyOCsCnyo5IhafRQVUEI+jqsOisylyb5ZvgFoXFN1wr67rb5PCwl
HhsAB/Utt4RWxVHs4SO55gR2EYtADXsoN8gmGvL6buAFRFuIgHf6+1v/fRJ2LV43nV+xISxeHy7V
iOo7GUN1MRdhHKywTtC5Td8Gw1Z7Ivb8G8T2bx2gf5+xKI1jqBZsTbn66wMXeCfakVOPvImqNQ03
kuVF5fh7s5v1+e+3t82zL98kp7qtiohzO+B6r8Z0N1mmTZxRe0kxKew9i6TpcAFY/PerbAvHb1fZ
ypXkuQds6V6tZBSQ3cHN2vaC7IQoOTO4z0aj3adED5K9oj/ULYcMdyqW/d+v+4ejK30p6Bm8uK3O
/Xo+JvRU5ZXv95eebccX01/NWx/l+a32HUbpalgPCg373mPy2xVeEdxRKyU+Lcv8K/IkkzcW9D/+
HD4Zm/Pqr2f+6jkM08DusfSGy6Ks5ehgqhMdKpfEHeevmh42hqVAQ9+16kPn+vZxWfX0ntxt81qg
zXxjY/uHV+/SSII/Y+OgFa8Blp4ky8ZZzP4yt5Mg02HOdmY9hW8siX+YK7BOe5DJGMgAWl6ftYjs
s0iDmWYkgRKFQjrpbwO+3f0Qls6wl42HppUlj+zzxumv6dYHeo+EmbTz1hyRe5RmuRGiTeJiYwQp
XXBq0xQjZEbm+LexRMC8c7Gbk9YFOd3DtyP6m8U0dLULkPyKncB6Vlx1pCh9S/IBj9iAEixe4Qg0
b+xpfu2P/jnMKUIw1HiYsDnxd712pZNANTlprpdLSIftKFBwMVP1dntqs/UwUMc51nbfv+ONPOK0
kY9VLRS5FCYEebpiB6hSmpJFSywIafSHJustQmGSZlfM5vLGgeJXm+n1b6WQBV0GY7spvFcbsFAj
TRuUu1xS09cfS2QCsS5HsON5UYZ7Ep6NXRGYV6ssyQxnrHwwVnScxHw0162fhveCOONnCZH0jVrK
67lve4bbt8EnK2wPLeLLpUVNY9aDvNGXFmdKpNp8uhnFVGIq1dn/w6UYj0Foeb/2odt6/4+jQWrM
tlcPQl/GvA1jZaKom+2kOo529hY06PUqst0VfQ/cwXxxHmP45aVM8LqJi8nisq2M8eRn/UXPSRCn
sp1u6xKpmoVT+I3x+Lo+sF0UYaxJRcgL4OK+uqgVtmPu+RMXJQ6aeBjER52zGHs8uxBP0T+9cb3f
pjcuyKjHC8GkYm5c45d36ViCWKRxMC9VD9XcFqRYx26aZ++QjDgYbZL2aG7NhHVxqYdM1uPUNeOj
IgvkFutr98YQ/8Mz59VS4aestDH2Xo3w8X+zd2bNcStXtv4rN/zcOIF56GjfB6AGFmdRpCTqBaER
85DIxPjr+4N0IlpV5GXFuc/d4bDblmUUpsTOvdf6VhtovFu2/ki7soiGrJ/WnG58BiPICNFhoHOm
cT53DdaLevJeobDgViMI4P9O3ysfS1dhtv7y6CDJuVoCzLmFnYkNYcBqL0li3Fqd1jy2ZHzudMyk
j5LRG9rGob3qR3UDkdO4cjpbf9e3mjpomHmuqfSbjXA158zS/MqrxmCMKQR6CwCdp/XsUjAHIeZn
eezSrPqQN2iKqa6CXYcf+syr9spVocqgdrZ4NFCSnDwZjTGxACMMf7Q9Mp+ZUsyHck7QDJUohZN5
QI1ZNtN2igt1pn5b7/Lx/eB1Q0kKjBC14YuiHSmJTu85WB7dYdYvVWfO93GufXm7znh5ei4AR0ph
ahwGSr/a+H+sJPOEOpJhoP6IcI9gQv7tx1q30aXZTbGzJHmJHbGYt8hBhzMVzi/c2Mn5/dqrr9Wi
5VinuK55wOFIwJ352C42UTS+Zj9UTuzW9CN7syWFL8PWvyyL/qWWIMVC1fT4P1XgGZgr9MrbMsPU
dZSg4MB5MdP2yZSpczEx+ieOAJsPych5cGt5TYftpCaZaDKdaohagrXf+/gL34+N9uw4S3nvdygX
djwGiRHZwJx+2ovTXAVoSZZLlXnJBJ23yD73iZYdugxtA3r50vqgZiedEKG2010ZYFMMLSQr4syz
/qtZcnSd4D+szGDoBsB72bocr01+OayTOLd4yqUurtDTEY+WO8107c0ZYThpUArzTmNqQRqhZ1fv
Kq/OMdHFVWkQhSDJxJtQYTvo3K1Eg7yt1SoabPFFq3oIvdVk4i2Es0fSd13j2iGEM8AHiMH8iqQo
ZBOQnyFcYPUeHhYiJZNdYCrnkhBhgu0MR1NZRL9HXjBJ8fHK1CJ/fvsRPUFT8Ib7jMdAZa78IbqI
zvq1+OMZbbRqbEZLiSfPStOrtq36C3ykBIjliQsleiZvhdDGtBe3bGvyC4LM1BiK3m3myBaaJkjw
tjEVdHMKL9dayuEimYpgi4cpQHnt8NJvQF7NN7jOGTV7QdHg19bG9KvNXEoRXgMZdljonZBO43V3
WGzoMVbuYqudAVrozGZ93bcc326afYx40WLw4eP9Pz5b5hftUCR+Q/KM6HYJXxeUt2QpXMZZYO95
Sppt5fjyAhqXTYB2VYgz686LPjYsMdjiIMXopBg+urbjX2D3RS97PxueUIOOF0VTCTLFVHGhdAV4
J3F6InwKuW/8FT9eWk1Ejlf+DlfbvH/7zp+QPrnzAdb5XwOqNXQY+dXxLxn0KbPqupme5mpUzx5J
PyjmVOqQc1GsyYtJ6zA/mszW/LToCxsjwKrJXQ2jDz8kcud3lTV4kV7M5e+b9L9KzX+tEpP/dzr0
oftRfqm//ynUXP/Cb52m5vxFAxb8fbBCpCncVm3P70QJzSDmed1G6YDWVtlhwN/6W6npOH9Z/opC
95kS81c9/tbfQk3H+IsWuMV/alGd8ff/UTr0cVUJawtG67qds4mgZi+7/oQ/1xEj8aSUM45CYZrP
rLTLLmgbc5tDNNs7Nal5f1yZ+9+v7J+BAL9G3P/zJv8+Hr+c5Qt190pgOj5eYfrYBFOOJ+siSTD3
YRtvTWqHITDrnXIHtQ9izDbschnWpa7zKXcE9n9lNweUJPOlGqeHyWmLy6zsjQ3OqWKblyCAznxh
jqupX78TBBq3zLFwmvKmHf/OIGiwj+V0rzOv+yyaMb1MLbYV2SzEGaTqyzvAqgIMSudGg30wT45k
9JJGo2xBcgWp2I/T5O7N3Pe2Q+7DIp2Cc3XicSG9nplHccODY/B0rVKA4zMjJRdzkIldDQ+uGc35
gi2iqDPiDIv5ph8xzmVEs52576+cJGio9UO9yrbMF5jVvKxkaROJVFsYxLSyakMawcUGl4W4sBrt
59uPmbk+RsePGc8WJQAvFl9HKoXjk1SyS6wSkzs1SU1zd7UNPwHuQADW6LX8hK/ApRfRG0xAPWRg
EIs6970ofee7pzcwQkarzVk5mSnVW7eF1LNN6WLnEeewTJs4t93H0hisb+lY659F5tRjCLPTf088
lCEu3j6Z164dDwhbP8MHX3fansUsbJSEvgkgObp/XXddsa+IOSPvsWi2dW+6Z4pQQFovrx5VIptN
msFw1k63mouDgVuUbRFJzZOXMbR/NInC7O8z6joi8AyZ7Zte7+tQ9lNycK3S+jRgDrwiD5I8Zmpl
K79FozY4bEHyOsMOWa/2RM3NLjUKFGgKnsttEUE9/7Aq4XzC1atVh8QmHimVaPmI+TNtiSuiKy4L
meTWltZ7/aHvTMqY1PHTaZ/6vs/Xjt7cTU0ok9x67P4vV4/8uxxnFMBHz81qSldyqWEXGHgKSRfL
H6Z+aRGlDfoX4c82980oO6yOQZdRtgIzflCLU4NGUVTHW7NRWE755lIQTrYSH4KsVh3RgUUyktKd
DWjcAicNMVYEFB55LJwLm70ezanJ+cCa1tLjNg3xqWwXeU8N4TTMGjMGz0K33zFfGPMtsm39QrKt
da6zqSqfm0YBsMJ4Jb7GZec/2V3gLZsqTYLNaFmTRmhjrOzN1DsTaJ4x1r+NljCf7WrUynthpiD0
kCyQUj/imtaisUapFVbxAo8lqTKs6akL8RUbts070OFVwZsvSMreGi144LBux/TGo1546qrWm0ON
bh9u9AAfMPJcq5i3MynLFf0lx7/RTNDm4TIUSMOaMvGzi36gsb/JnCLrtlDM8hmKitc/jWbL8plO
KTLDXmX2M9hebJhDi3MnmjGvOtsZDMJnxIepJBCukSzwOMaITfaaeLd4to5IgylpGi2ohW9x4yPp
IFQttyNPjBAwknqBTCQtpfD+0bjIQqxnJIObLSD2jUaDrIoE7/OHMRsHmDF5nlcYQImgDKmlLf5/
Egc/Bm27AA0KOu25rAMaljzgox9CNVsIEWSoca2qvgcco+fTxw4rbBA1Pq2Z0Jr18XkcFp6iLsin
L17reC0MMCXuU0fOLrJQRSMhRPOf4Nu2xXI7p3rgbnWVstzm/VTu094VKhJxT/oxri96oe6cxBfu
vGAdB/8p8Zc7wlMRkmTj3iyDhGTLQeXk92KIS7Z9mhEzO5bFT3SfgDcQyJYfS9cZ791Fx341DYvl
R/lcJLcA7UhGA4nqQ7GLG4BqDlRMxA6m9aSPLHbb2TfbQ1qRExcmEjtnNeDr2gXuNOabUXnu11R3
lseitR0Wyq6XkkzxOvvuDb2xqjikei7I7JCbtJwatbM6KxuY0juZG+lgYsxQ+mI69MlC+rC/ZqVv
gSthz4VWpP/kkrdZpOhoLrSAR+z2RZrpUWcNGq3mvpyxRXlL12Cxttw+onLXrlIFn2Ez2nFC/G2t
o7dlrOcEoTnUvOWpk605hAVi3oE8drkhyHAqI9TVtoj6hFzrTTUr0thqhyzOba0R5RhK1c5f0XCN
tNo0kd3jw1cT7A05KtARlT6Grt+4n0xtKLowL4gN3NSNOW69Ugg7ythLfe8RQfB5STPtkRzN+V01
tp6+H1p31SeRzdqi/3pY32d772K3Bpwkh+FZs9vgI4mXOA4NSAhG2M/1mEUe61odzm0V/Ah8RXAN
nsDxSkwGnQC2eaYdprigeepGk7JKJknznuHkgJ24b9adOM3066JUzkzdpJcu/vrOfSfrkdXAnYjB
jjqZNk+YjgvQoCgIv0PWU5/psjTNfhwk0dgxr/SGqUrqRMoaAkAk3jyhiS+a/sGts7qNElWTfjcO
eY152vdgJo1Mk4dDKkV8R+/Mlrz0ecC83Et1AThiXZ6NdITT5MWW2kxlYn00x85/bOdYV3tnNvvP
weKJ8mApUqu2xqjZn+a0YbCYFgSpbyvTWMjLZq97o+bOy1bHcvEj9dLghjex/ZwOc/PNzaE4bRzZ
mD0rvjeWG1TRwxXqbG2+omZK73RflMVWhxxghizJzvfF0bocw3xrfu4Z3SYrZ6G9y5VA7o1GC46J
QYl/Y/R0I8KUAqfYDa6DhMSb7cn/ye0c64dRFWB0Y5o+alNUNiYCqRLzew6JjCErzw1I+Mp7ImGm
/Lyknr5sUoiKRTSVsGcuIVYTZFvCXypCRX73Jx9cyapWWZy7pe5Si9XaqwhqGaC10XSZ1zjM1AJa
KIJuIgzSHzFdgpb/NvgBVoF45mUAQYSzHeCUOTBbRtg+8m5XiXfw8aU7fMQ0sk4nfdZwUzczhnkx
LS5uR+IEIpA98E7ifKmvc3eU+pYNRFbyg1KbxdyDnRFKUWva3qRXdicIyyU2p8tKjejvOH6aqUwl
rmGSsGkyWOVHPlqKlXd02m1b5iWu+xYsm1vUEvdz6c7vK2BvXI2q4/M9M45OdgvqRTT9jW4nm16V
Qcefuo0KB3b9Fmb5ivzJufayQxVLIsg9ZBlffS8uLL4BI1iY2B5Z1kFl4sHm3prXjZuaHdma6ylQ
NXYfhC2adJOVIAjCLI2nJgq0mZcyGZQPbqlZPlnu0q6drVKvYJzRG6uGuJKRmZIWR4UJ4JNU3LJ+
JuQO+VFRNmAOgiRNr5fRaz8PRi8qmgaz/WAvnEJIZkx+TW3VTbgDBuObJzz9h6vVaDUQX+ShLof4
J4p+kFnKN/uegPAm/tjpJveC1nXrbIAhkQrr9yhSEJJsS3IwPlcoS+7idAoEnCyruy8LzbzRmolk
cNcunz1Xm+7heaUwV7JYYRyfdLVlgSlw13d8WHQr3RVe0hyyhl4Xvbx8jIRVD+DsGq3/0YAfpVOY
2o9aY49XpieyhF2k7NJt7fXyeZRz5UQirXpQE7h2b5AY2FikFmf8SH4FhAYunH7TTJ45R1hp+48D
RdKXqQ+kgWBzKR7jpjZZV83Oz6JRL2dc4qUS18Lx8k82zJ42gnoKiEeQEguwrCjxRAzsEoDqrG1S
vSj7y671WgiZPdX5xl//OxEf3fln3FcVRZFhtWQsgy9YCPIcjPcLvDJrI6p5+SggbjUbOTnzbd4I
6AFdMcHigFtYgBBUU9A9TPZYQ9KLG+9RjC0rszlJlzBtL3WaNJJGgnEwr2M1bdg1xF96Er2/y1EW
jy6ob8KCjbWlq5Ow+lSlaDAuYtk5n3hovce0HdtLvnMJeucKvsHGmPwKGkbZCQBH4BxRR5QNcwhv
9JUR6qZQ6Y7kWvBMuVEmkCPTMksvdXhpByHpGO21XINEa5am+UljXM6Xq9JaC0vmUsAnak3oBalu
daEHguWrZRptHxpwioJtFlT5V+FP0oEvMVvUUK5jsC2uRHZlz/pUbruyDB70XrjBhS3NhjhV3ZHY
cPiLWFfS8clYnPyi14c5D6WdV88zpowHJq7B97bS50cDzgTJb3mm42/Us5XZ2HpwL6Smx8/gmyBV
8iGghwwYwEwuMmKO38ms0bMNEcCYqnM9tdBmS6j4yNeR7Ogj7c6NPyTjU1a7PZnh5NkGkcp7YKEm
hYAgmTfQCJ5OKNFcYdaHoUlYkixyvr7bhU7Bt6i5fTcb0Cy4T+Zw2XbtrIdeP/jFqurOgv3k5WuZ
VhGCu0Ul5gcbEmGX+1yLoYpl0mu/Y1/ETNQYJowe4qFXemIyGAfQDu6F25RyPxW+uYXUWTPQMmb3
olG9wZ3p++EeQgLVeczshi3rJPFr66acYXyOA6NdMwm0d+gzLBhuC21pviSL8cOmRPwhU63zwpbZ
vQICitqE5TGGLZ3Z9CfJfaSLfdEU47SVtsqmLZEPNGNAsPTPXefNVqQPOtc0ZjH9AYQClKHdGyIk
mBbkgO9VmbYFn5e5O5fRrrdJ6pgujlPUcxcps6h5lrq4+TJQDMVAg4t4wAzKyhzVnQF1vIREfZML
WVg7b5gm1oE11bfz9GkGmttNBRvxVSekzbr+zs7g24deJhorWvyeFg/EpNnejEKoG8+alz4CV8xn
tJBDWFh876nK+W+HceeM2Kg0a/jhJjYEsaRyQHdZRsUtnPACXUzN2JVoweEfI1TBXh0OaOUec78a
r/2uKayQZJbiUBgt3IaBjfJB1BjveQFb+6EfpvESTxbmOoO5KxV9VWORV2L6HJvmSjnxdbFbBPUg
7ZXW3ElcXh0bOD7V2xbC47vY0wCrKLfwHkEcaUi+Gh/ggd/0S7w1aDZJ1ISsOZFGXQAIIR+mB3uG
ex0umW3cg611fihDUdaLGJVdZ1XVz8BS8luBLW26zeXSPjt13lMPEjiYrphnxfhHNG31rpegKXtA
Ll7k26mNLD4wFLnhHXP1MNUxaEGq1vtim/LNheBq5boAw9MuH6Vi3nxldhPdOplP1q2B7rOMdCtn
JS490NhLN7Obm3js3VCWnh1vJTUv2OWsqnYk0ptFFEwLAjttmrsP2mwGw4abb4DMNuYicoZu2JS9
zJdNi03vkoYozA4zH4B9LHWQXgcyaYxNCoqSqpIRBLWJ0dSPhYM/b1MBmf0G5iq4gSytrlXboKUT
onOXlaxbPo9eN71DgKH9yJHpwd4g3L24tIYC3OdYDWaDfXBas+fXNWWM89HYUietG5UCWwHJOa2/
N5HsPgdeXTJqmOvsoGCXfWdMYs17f+4wdeBCgJCztAYthQDzx1e7t3RuWFMjUaY6sqJJ+CWzptIY
yS+MFy6oMDTmdrkgmx6MD5BBflNi7fgiBvqGTrCW7xQS+4vUFoA5yRsoviy8xYyZtb66BlDE1U6h
x90SFWP/zLvZ/gHrrLvyM88bLije2MFNY5B9MBfPeSIdmPXCjas4BvdY53czxUIA4kaWEvhPnRJb
lzVu6JIZ9lOAO+k3tqem5HmuHXvaoAYzbWhGnX5Jb8LxIWBjIAx7A0UOTZt8PjRiAlqcSFd3dkhB
ccI1mczLPV/WEoDlWAwgxhY/87cFtIuryc4UZ5WkOWtPNrBP1nw+l5Rw7TccbrlYjW3jLeCT5fME
YOlaZrP2WeCS/1wiFPcje2pMvuow1q3LRAiLqoAvp4q0se3EZZHj/9ixY2y/dLXCasP7P5sR9Iqk
jIDVJf4t6Qb6+zrL4W8MPjaIFZ6kf1eTz8hXAbEC/2zB7kGbBGu7NMgSC4vOyJ8cNdqfkNh706FS
wv4xE8v1IJhZJhFiqBTZuUwwoDS54aiwcWIC1hEHyCYsactcFSzC/MdF4z8hdquCfWbbaNqthhQC
dhO9BBhjcLBotOehOIzW4F8HdZFxxcnQPVhAvZnLknRDSQpU7Kvn5lVHXLota4zmnjNsvLbLL2VR
95hguiaWYd1AgqS9MOlEGCnEFjtvpOUWyjxX+74M3Crqc7evgMbq4pb+carR8MS+sRdqkR9iT3Z3
IiPZjulRm8Z0gNza3jED9aDtkSfxPYP2aIULxV7ODFXv31VLQuS8mxTFJ9vw2ZlmowqsQ8fLzDcG
PQftj57I+ktSrCklCWBnfxk65D8DXeJjM274U1/djXnjfM2MbuBLpGaNj2Hd5x/NVNUBowq78zZu
BY0XQ+2sAepqtAbkLo2+n+Oc+9cLpb0Mea2rr3zipmtpVC60LFqS8K/00QFPQ5aTszH4p20Cy6Le
IPoGMMayRGJ85trxvehKKhuGvr64pH+SX7GhmFdpMxvKiMQhd7nWsmW0onmgpwD+tJUqCtogo7yH
zmMU7yfOrd6NvWZHBizusFMWEdfC8ns7SoCxjOgWzeEr319UWIxD0xsgo4lzAJPu1Ye8KR0qIM9t
nG2arA9l7pbJXdnk06f/cOB66rUCcyPoIt63g1geRjJYb/+jjot5ITuARngJLXYDccm76Ep6JLu3
m9SvTBVYqC28RAQIo4w6mdDOBTD0WNBwb3U3uVwWiOpaUuZXhlfRRVpUsO29zvtHQtRfowzykX+F
qjEKwxNy3OW3qjFtDV4B+nqUrj0Azd2YC3cPdPGriMGRgYwEGFh45ZkW+ck4+O8je0xScI0yPHPX
8dEf43f0X2szBVCXNZijEWLjKWkCw2y/MlrdutYmk8aAi2q/a7v+qqEVDXZ68dvNoiXnHBEnQsXf
P2Z1KuJ/dhBlnrbrHVnRpO64DDrIlYdCTuXGHOgkEHz6ox/G4brS4GVLAk/CRVPDYbA7bG62nKIi
XcvWAXZ/m7TmBu6yuGc2Yx7iBIdvY9XnvJWvPCasGxYzKCT3pnl63VzRyRj9ExzPQrPpKfX1taZZ
/QYEfXErAA+9B1wuz8zyXrtb8CaABjAOQiLorROWP+7W4GaJTJAFQooeLczyswFHMC9hItrQ9HSt
jA+GCT6wZGKwyerJ3FmlAzivcewzc7CXY0UIDyQroaezuV2nmlINkUJjJSCEl6k3LzPRG/s586f3
rg7V8O03ch1xnYzAmICQb72GemMqXDUVf5y02XeuhnytZQRm+VcotQlAIBvijDDi1aMA+mE8tc4v
rRM1gnSQtQqPDaGVGBgkVYMLsym6MzPSl0dhvxKwqmBcXqeXJ68bLWaa9Qjtol4sBBFYsckAmdmU
+Y9vDyzW9YqRhuwiODlZUOq0jC3cFoDt+C9diPVEmsSmk6zm7J8fCpc74ALGsNyfX+rLP24PWh0a
wWlA84U9y5XWxN4BuLS+hVcnziyTr1w9ZKPYPVfp9ktgR2CUky8rinS+hlZInk5+QR+xPnOUl28Z
Qgas7SuID2f5CwEiAdoaPEUOg3582uYt3WG+qP7XabCMbQGElH1iPG3q1FlgLAKF7FsQosqM3TNP
/otFBv27aeCv503DcnEqXE080hl6p2qJgokhlw7rV6munaty6tqNzADkW0lgnHkRXsxMOShySHgC
EAWY+Z2YkL2R4iRbH9F63cBa1JBhDGsushWAaWm6yX7QlY/FnsHG2y/6axcevzxSBTwRJGidemyN
GZm9hqk1SjFPhMQdBsBLU5MdcGVed7BLoxGL5i3sDvOqHxqK+NxjGBqb05ln+rULv2qS0EvwriIg
O15yjD6G48xmC+heJiMta64ruMJhKpnaJbQsLhfdP2erfHndbbIQqfRRUKz0AOv4mC6bbQtMbYJ5
uWz382CKaFG6c1nn4JNjj1gWv7EW6NpJfeaOv3LdV9srmpnVcIGq7WSFVdD+sVmAwWxcnPx4n9or
Gjhst8k7+jCpDsJKUdah0vDiZG7XbaFEVhtm2Mn+7SfgxVeFVcsMVlEQeiIkRic/ZMr9Ao432Qhj
0CVhV69C7YEyPR/9c6bSF2sJh7IM3EWoolmHTwX95eouUQ4FP2Dd4kKUZbx1LH3evn1CL4/CU7Q6
4TH5rpXdyQnNRpraCFvBhep6tzezKnsA8uqeeVxfXjbMEtiwQd0hItVPtU/KGCc/WWQdtYBaoyGt
iv3q3Aj1gfn/2yf08s1wzfWDb3t44ANkW8dPKQBOaIsWh9K6VO+3Y2trWEh8d1vlYNKDpadRViay
uHn7sC9fDr7LlABo9R3WQv+k8MlEp8naJKpFeiRQzI5mXU1lXF8PxjhfS2VCyml6Fbrq3Gr4yg3k
wJQDyApZC04ZTVgpdfC5fRN55jQ9lsGUbkCGFhdvn95rR/G5pKx56DM5yeOrCipetm5bNRGoWv+m
brxPME7bd/8fB/Fwbq/wG4SXJwvM0FMK6H1Je84q7IvREOX9sDT+mQfkFyvvqFzDYOSjVSLxd+UC
nO5lenhnQ1XHNbeqt2+tcWCaSE10TQNJCyVz7tAIOn3nEm77rtfNPFpkXwja2bm5gSdQX1SOmV35
ctKeGmfwv7x9EU4MRuwx+HkBon/T8yxbx9FzfKnNYcrMmE4fyTjOTz1LxHPfigcyYZorK6DPUMq5
AbMNkCz0CPe6AYJQbw2vH2/dZE5X2gMzQRJEP779u157wFc7PY+5Tvmhn3x1u6CfbQbJDXR0o9ol
TcbIhqiQTYCt+HIRw4+kJLrSmIPvbx/3laXDXh+JVaPJEM9f//yP6o32GqJjcOmAsmmsDLFPZyRm
oDjq1blV6pfd4OTJ4Fir1BN4kI0k5PhYjC4HbREZwqGiQi3UkupTleRkVSWyKDUXejQkWXDbyNq7
dYKFaLxg0c5s708YK7/uv02REWBCotBHGHb8I8pgpo+kmHkPthlHqC7NbUnhEXq6hBvEbT8Y8xRc
MrCYvmB1MT9bwfSzU65BAcI8RJhaelf4st7iG/UgDstlIlNOuO/TmQFN0hJ9g5qhncxIzDmGBUJT
fUYz+jkB6isPDFApPLegCviEnd44JoWz3ho9XxbD7n9gZ/IfCMKotjhaa6T8sfaRALXiZrLo3L39
yKy36eQ24idc9zAIIOFAnHzTUltXrc6oIKo48tfRj/W9jvD1gTJCfxDw4868Gq8sji5FIZ81BOv0
KU4WxxopkUmmbhWVCAgfqLL7u7m2zyV6v/IirHJ0II4OfmrjdF3gC4MPNEBbVHNj3+s1mRc249c7
v2iNu7cv4Iny/dczyPfE4uaxl0FIffIMTsrBgtJ3VdQprAvQ00s6bHN/BVkDcYZKUKOMusG4Wudd
yTBjdmP1wcjia7pRRIATz/L2D3p5hT2DJYcG0K+9on3yZWhLkRT9ANLP1ox8b0vKzBbx4plX7+Vz
Q82AFJNtL8sA5crxm0eg9FxavENRUk7Zx7qjUTl0wXhRI9MlooqRwNtn9fKOcjyCkllocGxiJDs+
nq0VQKRMjmebdbaTNhN2ZszxLm3kP0NsrjeUQ3k4K9Z/4VE9ObWMYR9W1baMvL7vDs5aHy2FPx2c
zP9nMJy/D4V3BEjJalk7dZAEJOzoXskTM5SEkGHetMmFI+7g7Wv36r2CLsRjSpGHqOf42vlGqhfT
yAnFSGe4TU53VTPpiBRO+TB2i+FMAfTqvfrjeCefIW8SeuZ3grPqetDyrj+EqMlz8hmrc02E1w5F
Ovb6oYViAD/h+NQ64j0I8+DUWKvJp4U3E0lVdldwUu3D21fxtUPxocN9SvnP2HG9yn98XBNzbCdj
QKqRt8o+DIS2htZUGbeNrrTN24c6AdGuzwUaeDrHq2XSXSPPj48FbAJNlEItVxOj/RXuG/t0O/fv
Wyg3+a5pOjfqK7t/KswFAZfs5t3a1r13UxGv7HmBv4y8wo1CYM7UXxFVgZvCOPNKro/N8adj/ZE8
VAaybBjVJwuNrqgb255F1p2KdjMZMeFjDE/PLDQvLzvOKhwPK5+I7fTppotxNJ7ngVRdE4XhPsUr
dxDCXTak4Yozh1qv6skJQWyj3uU7vHbaTh4mUgncEvtBifJoqYsNYgHvA4SVAImXmupQLz0jiQZ/
PlfFvnw/cTMzwMHZDEAKYtzx3Y4DlLQ2xXQ0zKNLtEkCP5tjqYvBID/LsZoHbr685FFfbs3BHq5m
HLX7NJXJtsXSqqLcG7KnySjudWQDjwYpDmdu9cubQCvGBa2Lr5Fa4fTKJAGgPl0hqetMv3+v6Ulz
0+t0ldJEO9ewe3kxAjZmPFN0IbkJ3klBIqpCZ2iTFVGpBcFn0yz8kBx4a9p0am7uCbE956Z++RgH
7CF4lGF2e1i1T74seYv+QAA9Qolgyyd/tOYHv1vcc+789XcfP1wUdpbBCgKyCRvtyXm1DrEHfjHR
hGOQeLlMFeLsnnkeqml/WlXY6GOG0R8PGvPHMIBifOYevnKe7PWplG0aJGyA1z//Y/0q5GIEZsWM
gTI62AZNn5NeNyXv3166XnlSqCSh/K97ENBM65//cRTWyA61ncoZ6FrDgwItQme2+uSUfGrePtJr
5xNgPjHw7fCRdk/WyFlg8R014C6FHpBx2VbDV0+HofP2UV7ZAdO5ooFK/5Cej3nKySHfA0NO2efR
pHX9do1ZasJC+QT8zCRlZUWQbInAnDe2qZBRkFu9ndzxmwIGtm/R7u4QfyGEzwk4NOhzn/myv/ZQ
8VitGzDwfWwejq/20quYoksiTcpSeSfRA0d1wbx+kVCZVzABW3E3JnvTBb/f06o9c/wX94DrwlPD
qoyviTtxsnKxOHZx71hxSORa8ZRqQXHjybg6c5SX23xKa+ojuhBrJ5mC8/g0ydIiGsUlsEVHozfT
GErTfT6SwAd+jJm1i8UUQKaPBNRAfL2t0uULNuJhX6Az3xJirbadVnpPKeqCza/H43/dpf/Cxv3H
m/IiB+Q9Hbj0/1w13Q++dj9qlan58P3fv//W31kglv4X3V+av79dpDb/e78tpmhx/kJnA7+GbQrw
2ZUB+bfD1PIxn+KP46uGUY6Sjj9CUKXSf//Lsv5agR+U5QyNmOqR3fF//+vb9J/Jj+b+90IrT/79
keXzeMsNs4SfFvDrbJZjvryny75TGG6yaFqCNFLOmGGwXQwO4xEwSdpt3C/NxYSyOux8UkOzZGwB
2bWqvKi0WV3zwqeo50vbD+OiG2/aFPw5KiksenHgpXuWcFaJPy7v3ydw9IPXd/l/PiC/fjANfUpY
HcQEqoaTd61rUz6WqkvuM3PR3pFlRiq7WfS7ks49+Lbqk5hs69GuEbcicnCbPYm62hlW9HGFtP4G
al+ajQH/4Pad7sIUCnRle2V5r6HDuosXz/xSDYY4AIAImlDqaDltRL8fz5z68UdlPSw3aN0f8c/8
Y32S/vyopNkkRWLK5j6VdebeqdGrn9ksmbez2WR721u866Vtk8eMCU9KoxxxK3FNi++jNIyLbFdN
tf8Ojx7Zg2OR1FvT64wz072Xj5O5foz4PtAoddaYmqOfiJYcfENbl/eKntT1aKMJAtYru9A1B8yk
OtPow6gm5xZNzVSeezbW//XjZ4ORLZU400XeKECux0eXepfT+Jb1fZp1tzluyEe7KPLbnkHDjZaL
7NJ1UUWGi5hixnFGd5DCCjZBmeWXxZyeZd+v9+Po56BmsBnqrlIUYPCrufzP+7XkXtA6qsnu7bbk
lRpaa/y2oNi91YNJksqoJc6XxdfgjAbCjIomsEZaxu18nWhNndwAzqiIPx9m9aSfv1MnnUueJqow
2sYWQCoKFNc/eZocLXeyqVf+nWj15kB+wXLrj6Z8Noxhze3oEOz2gXlhQY24KvNcu2yMpti8/Ugf
V7nrb+DwJgRPthoQak9Xn8qsWHWcWN4RQdk+zwGJbiEIQ1wNfd8+091wzry5J2PBX0dcz5fljsIM
BeJJ/ak8oyIlzRnvWMx4SYo06C5LUDJRZkhi47Xa3ThZtkSZ7g1hb/uCHd280/J0+mdf81+/hBfa
BmJj0MdhQTl+OmLBfEtr/eku1dPkWvn4Edpe0C+Gjo2lDeXBTZnLeDsWVXGtcJjhgM0CdzM03rbM
0SUvSz588rPkTCfvxSsMMs8ATcyyBldKPxUsVSNcTFY4/c5zxwyh3tBd0gJLt2bRuM9G0wahDdEM
/c2SnWmYnBSZvy4JVTN9X45KGXX6SBpOD0bEVvZ/c3Ymy3EjWZd+l96jDPNg1r2JeSAjgpMoagOT
KApwTA7AMT/9/yFUZZ2iZGJXm+UiU2IyEIDDh3vP+c7ZV6X3VJLvuJBNgb+5ToL+le6xcbJV512s
wmqWpJ7bSKYgfiw0hUw4jfUSYWrf73AUyB3yeOyAfx+uv+4zf14fmjZo7TS16aG/e2SVrnBMVKZ9
1q2+eWoby0Oc2LZfqHjWN5gYm7M3pXG3KBjwq3HK3G9///x31K/rBcz3BjkPdExaPe82urqbpe5I
Tt+ZxDjtGQ9PtRS+UivDhPgj0QYTQmeI26jWZgN3MkafuihEVlIYQf8UzFihv1/Q7zOc9cv1vNuR
wiDKkWjH9jnP3c9RLA5GkPz4+0f8aVDMkF9eVp3exm+Dwje6hBxw3zx76OL1pT817SbE97Wn2ipu
wJ5GN0lK2nehy/KFEoyzi6au2nt4pfZxrGXtEi1E810SXrSmGB58MGh/W5TniCRIR0ymTPPQ3359
jVVikXToJtaZl6R5qvu62o5ArvNFXg+etf7gZvxhBBL3wVEDtB3L7PslRXOaAQdDZ59Hp2OuFBhS
P7WBFR99qAOvuQPn1VW+gBqkRSl277Fb257qbpjjn3wR++2CfMdqQ144GZUu+W5YWOtsP+qR2mKM
y1DOx3ilPrjqP0zzbH+p7lIv/MNSM8FB7x1TGeeqLftokbSELtYwJG/kMHBJBb7lZFHWVnP0EtE+
0oD9HpRsXtrWsH40vdsfTIgG9A3TYuEqLXvsDNU8fXCR8+bg19UaQjqlJ/bAHOR+08eQqm6wS+Ii
VaVznO6txDgVXlpsbM692ygrA9Img/Axwx5wmgBtPiL4XuVYhdBziDfag92H2sg/3Tjw7SyM1BK4
hfPf/6OMwGdOtlYZ5hm7sXNUymiob3nlKhTSe0iYgY+wpIZ9ZibT0tMIuO6ajlVN6/wtHnjrQWta
6yaRTfPkUFN5teP4/+u2XU8xnE09rvTd+HcGdHSkmBlsR3vjVJXAyZwkfA4ogRzxnQ/LHH/HzkPi
dtQD/R6rFjP55Pp7o5yaM/6ID1QVv+3NZwEroE3uN1REeqK/3rLIpXmXBr1xDsreOUJ2Ll86qiI1
UZx6uhg9s35A4/nhvuK3Y8n8sTQwHDZ8tL/e780DrOSQKgrzHBVB9M1sCUB2Wgy/LCNqrZlTf4ct
1znWQendWeYk95zQeVIfjOE/XQWiujmYh5cEbs2vXz7AOhaRv2fQzTXLbKEsXy1bjbDixCXuKmvl
N73C7GgVg01qGX9etI3a/tcXwbnU4OA8n21hkb0btF5btxQqzekMKjI+SjnJW2Py7dcUe9TJC3t5
Uw7ZaeozsepJMvs6Kdv/4BreEdjmhZJroFhCyOUMYnsfcOn1Rtl4BI6dySvyLWpRevmSzy9uVMzz
Jhg/1u8sTd0NIJH4hEzdeJidz2+yFVj3XdspX8Iobaql6uvmKbVaohLprt95FTJyZ96YRqKT+9pw
MYgWPfyjbMS46YxRJjaUFnUCzxoR+AuQ03J/PW55U8+c9sHNRsX/27yFzo2zztwgoSn4/jCaFV2V
Rm3/7zkikyObJK8U23hyvLsRwQDhnZqzklH1lRyu7L6YT4GoXJxjC6AJ7qBjb4Vujjd1YT5E+CnW
wxVBF+TDOgM2uIqU3b/VqrdOsnE+11bnHONh6veY1byL0JT6xMIIPiKV3vLnSWcYLEyfU++Pq47o
NSZtUXXbKbZtXoVhvB+ZMlYNec+LNpmwgdNzN05D6nAw1aTlkH8s0lNndni8Ju0IQ6M6tBApFkHa
OFif++JzhSX+UvpxsR6J99rLoE7vcEBFDHyDsZW6+ffGCIx71j2513hUe9cTxoGOdPU40q75MTWV
uS4niciqM6PbmHVnG2TmtEGjIz95naZ9K/MGrEk8nwtAWzBqpFkzj5QoeFYeceXbJPaq2zDzhy27
MYYK+y3/rsN2vPcpD9xVgYqPeTlu6ikND3bkPetCuxvr2N5GtA5SKimteIVEhwmmCHJSBhrjlBhk
+VpY8A+1B8jH4WA45Mns9W68w2jGw7qezGqLE304Tr2Z7Qv2JXdJ2/VkfFbjW+HF6UkkHOHQKw1Q
DTIYFLiC9gPpzs9+0b8VUxqc+tHE/6CNIY6yEEZdbOVf87QNDuy2tE3bpN3CT4z47AetdgOepikW
RSvGnS2di5El3coFlipSLVCLviWfy5lXlryi1k2iMfMaRaVPpEhWx8xXxgD2wOMPrz9k61lxAzrI
eaiN9BAWJIIT7jKjL3sykOshyH6uVe4sN9FUw5zZTMZJK3iDMZxhuUlceUkjoW8tJ+WVw3E+3EHY
a2GAzttCEZtyn7e2c6zaittwfWhWxY3E6G58I2LdvuWc5W0LBR2n7QJYGDy5agfKZDn16tiUkfxC
kNVt1hnekWfaLB06kUsWOJeEUAeIOFCzVaaH0daxxwYc6DAs48oBEUS9+1Cn2bCkkUGB3CTfnCjA
PD1eV6OognOzIKdoIoulsB4z2y5vMVe2+8n2tUOZyYwkAds+CRNFEaCK7ht2DHkpwOvuI0frVmIg
hL0rjGmDoa1cQfBotibOENgDQaetLWjAt1UR3HedP90UQTXs6h57stAGfRMyknGj48JflqSrvQSd
X4uFPlZq1eblVK6alvo+NfYYbqXHqYEMspg4iDZcmmVtP6tKDD+IItwT3Rfu9TTwj7Fbhhu7msPb
ZzUHiU1MpeHXnFSL+2bwvK/QHDDNR8baJ7F+G1GnvmRVBkgFHezuOiuSLNo8sQxtqIZwYaIAmwTU
FZee+XVmoJ5QmWLzVN0Xq47Bigyk3b/Wvkr3zP1ynzQ676QWd7W1ajrra+/06oltbwOZSefF6HNe
3AHn6UDMgz3t81HGX9Oa2U9L0nHJ96Tm0nn+1qjidDmFVbEZxzq6CcMK6AvxmU9VlhfrYIzGzQBI
YqlaXV2SPh43I+rxs5Y30b7zSGztnCI/whxhjvcLbZQL355YdD17miHrebKJar969hM9PIWkrnMc
w2KwEIlDegRc/tAMqkOvu+ULoCcmQlydTCkl43o99S51NEg3cq/qpHqJK4vvfD0DXe8eKZvuZWpr
jHpT/hqiRiO5w4mTbZ5NMAz8OL3VgA29omsEBu2o/nseDfJ20IRPqjGmELOtxoPqTWcDitba657q
9wZwtgXsG7UmGazcyNZzQa4RaZ6DMgCAVFdLN8maJ88fe/oPE1vmiQSNl+tUBrqoeSrLYKaLiczc
xbmi8pgUHieAwTmw5Jif3JxZPbDkoyn022lglZ2KsC7ITm6chSkyuDoyvbE0YzrkYyW3aTWmN2TL
MJqhGCeYYo3yk621VGhgyvR8T2muVNvUN+4QfM4bu3wrGxwjC6/E911gEX+RrrgvenPcan0OkSHu
jn5kRTuXMOcNXnX/tgH6u5/1ujs/7fql2bm0u32SR0TZPIwmcKWg9p21aeT+bR7nF9ftk2PXNs6d
P+82g9bjyV1rVyqJ8N2wI/S2JtMtHuYHJOILGU7Bmk3p9Cbght12YyZ/FhOSeXOUCHxXWpxga+RR
beHocnSHgdsvYw/aEIFUWH+1WL/hcJut2jRQ+BaktjSrJGJt02IQNOUN9Opk00dRf4S1ABqql1DC
Kbdu/aYaXwv2fSsbkI+3SqY6AkTsN+pJg067tdugEqsyNL7b+qCebVlqCNYTfTxaoWHCWak4dKtk
PBBe2C7j2su3HRGjixFv4W0NfCCfuhmwZacn/J3WIixAvc6Irm3V6RoYlP5NusNwO4PED+gZnLVV
OcYJL7p4MFPdPcixZWIzu3CDkQ5TrzY0R9Nr5DkrRg7vNgA33ire+pzp/8kVdnbGMRxRY4Y+88Vw
M/V4LYJct3tzTOBdZaX52xTiK1NFAeBQQc9RmuuucI+FCyINjZPRczkLUGn1wh4r7+xRRibKGxZx
E/Tg+kmoPhDUqtaFY9YnydS85Vgj955e2EtLr3wb82Ad7aE0RP7KtJTcB7zgz2EbknFL/+YW6BYr
ZJVMezXY1b60iHOhtmgGJYi+hLd8wky+teRkLoVV9uekm99lk01bBF7hvkV8clcEOnU4R64lmvQI
UQZ3qvV9il8JR0CSWQShnKPVu8e2LLUt2yDjSdfcfZH2zsSwc3wKh8KjidMl/l0RyXlXPDcBeoAX
X/SMtu4CG5p/N9C072m86+ZLybaCQ0Rds3ZD2eSdazjH1XQWJv6k7ytOlPM+spi68iWo50PWEJJi
QD6e394nij+dQp2dsjeqz5j8GIGBL2GtQSI+0D2ID8gT3dfAHJpTHaQtt0v50z5rNHUUVxiUNqnq
m21XfFwGpouAiqkny0y2j1Hpa2dfYiqtrIlABR/M1J7AcWZfU/PactXBxK/JyHFH+2KnnautR1K2
2lMS9s1SiHS47wtxTkOrIkyp4+MWwvG6B0rH6jtRf93nBhjJjYSw4q/cit2Erw+Tt79WeTJS3b4X
KtQ+6+x65UKvLHVnobl+k7XZA16M42yf2CXncdPr20XcqRk6HZliDwZxIwpnuqm5nBdmnho4Euiz
fWz58hYXar3wa/KUBJR+C+N23B+HyXwiDMK+n7Lygv72ycvc4Gm0Bn/PPNotgrbn4g1dY9cFYy2X
Ps871hcmG4316JIuwVhHvcd+JdKWbm7Uy1KaxK6HbYZpubx3Qj3dU5Ed15UCFJBprvMSe2V/YwBX
2MRW128sL3SPgA0OdgJlXzeF+Ox78VfaMOzc4pAq9uhBAjHNyl9FoIpAPY3V1obutcjE2HnrxLbq
14Eo1QHwiTuBTy+0+luJS7dZxlkTngpAbsQ+D5b9nbEXBnvIKG1yK+PUr5eQsYedl1vR58ItnROw
pvIHQBe332ijiJ+rPLCTZ8TD8wrgDzYEqcGqP/tdrLSbtJ+6aD0kCJpvvJlMEIvOW5WGCgBpDeM2
U5m/DLXZQO5F59y3DmOftwfYe8Opd41kYyZZdZuE+lslFMehJBHZXYazKV6wDqSw3hNrXKRiCJCA
waWy127rmDejnxugSsvA+6o69vLLzFWxOqRFYZM61Vh4WYN2OHdKBe0l7KIY1B41BAKKCdLUPxmQ
H/h9/tA80TtmB+RY5Hn3nizWML69uw5TN3neoU0fIOMEMGG0cpZO0Bmnn/uHzK2UP5MewnMprPac
kz90ooADc0gL83XbtfybyznWHAd20Xk4a0igrvHqmLnk1bn+WKIbYlzJqiGCNyI2jIhhg37ide9R
zvXmJOeUcv1RFbLfQvjB+971ID8CO+82dm3OhUaruaQTQ6PWUQqyaNJXcClKkXxdvYik7l+Zz3v0
ZRzlWIb5xHA+NUd5yabAl8GzLpuQ1F/IWC2Q2qx8aSFk14tgEO6PVgAJ+NnQzIr5QFBEbXK08OIf
XbdNV7OINVkUuZCfmvnAG+U9ddk8dno4oD5znT0anNMD4cUzUNLnq7dz7a+BhxcvhtJtSl4qCKJr
9iipt/L84c4OM3XWQG88WU5ob9wg4jWMQ/PnZchS8Qvxkl9nSZu7RqhksZ7K0UFNH6T+YconYwOn
QZwqQvKgzXgFdVFDi+cKGt88jnrwMH5VbVQwDbsxj3+0nU8ubDWMe5aDS48dGyxRXeyhU4U7Zgfv
KeprNgqiZZHiKy7Y7kY7LQ2zgwYL8CaL2VtpfhY9KJmbt7yzHszMoBuWid0Y99CNmiceO/eP3Wa6
roc4WjfpFOG0NkH02xgoltZk6Ycy1gAlONVt3qjsBE+Of4myr9dKiNE7HMaV3oGZIswymDhF+EYa
fQ+IMLgdfTh17GL0+FshdG6OCsk0XnTzzfH8eYgVqrtQC8YIpVkZQHQhaH+xSGW9o56MwaB06KXu
LmdF53SSdStqUM59Cqrx+mhBtl45LXqYrQubs32vmvybx8b7oSssuRZ9/kz0HYtxF0U5LnMjX9tG
4j7memrsOf+Zi3oCgLlIh2gtUTec4F1Gi4kdwoMmGhZb5kHGRxQKczOknBqAHAiO24xgGEyMWKia
C1IOoOhcF4qfK6oV9gjB6Kntq7liEQ9ASaiUj4ehl6iFxDdcPc45qaYGur8iWgL7irnsO7O96RVU
FKLLrLt2rOvXwA79exVXqcXUwA2zq0B7Ux4V1mXWTxZkF8rDd72dlqdoDJu1BtYGPE8irFdHmPoO
Uliz0AKdfEvUfsM3PEApdS2dbeLYhtmm8hNoWFE37ew40/e+BpwBCGF6JoYe86KuiS/XAk2Uabws
4Vi61XqqCDViceZ5AjHPl2GXWU+UsZ7tbMwFPEMn/aKB6VmpxkK1aMQjZt/IL75nQwi6Yx7uVRSE
d5K9RcR2l7c7zVJioxrDuiOZ7pEEKzrgrgyjFbBed7bOUhBwI6olVa8xG1mCIlzlaoIBbgXa7c/p
iFz6heNNJSWuUjXeom/EBN5lap5mP0aw1WHXLYdQ6hsyI7Dnsim7E/bIBt7RelTCTZbRpiA9QMtX
VtPAmKthDvB/VGx2wNeJDWzYeaSHZv5lCFW3ZF8bn6+zG7CYcmcSaS9q4Z/ghFnW5lolvB6RqHRU
YiG8zLiE8AGf6nk7eT3esR5RLGx63kKTjvidD+1qhnEn4Y3UU/+up8f4NF0n4lrnSxdhfEwaaGvA
e4do0dLnO9ja0B11m3DewYRrOQwpfzRVh0pW3TendsO1JSr9out1vJGZlr6QblvvxWCva5RxJ4pj
2j0MVg4vc6WvBFn42hhFAtQu0PLb3inrl8xGeW2UNcSdmqifa2U7CJ3mCMyEQ80AT6py7H3jFupc
zOtOO5e2rgVJ5A7yGQDPcHDhRXEQA4Jcl2G01uRcIlKdVEAykuIEK4pVLuiirT603amlD7z1vXli
LT3nK+lP2REGpXcXwxY9xUECR1En5JLWDQE3XWcs9HqwNxjE2DZ2sM5WuB7rw5Dr+UUHz7eDGhDT
g7CCV3B21GyQiHSgEb+Nud7uHdIw4beRGd42xIcHesiuyPA3IL+8Oy9BHL9wKnblqKBLtbBtJz4h
lkaxMCiGSBNJc6nslIm/aTKxdpikRnj5zZxRFmTtd8NOIvuAL4tv0xLN+do6k3NMr7WK6zrvRR1r
lDfNhQBg1Iw118t4DnMDSAYiXMoA6jlytOiuZArfUj3yKF7o4/11LCECMjaEolM0kF1xsNqg3hbU
YPdtUfo7v3LKPUk2yT6o+nVZhPqNoXfxY5eWX0fRxjdsaNiUOUl6A/hil9qkXKvSbp6yucPql569
10FvbYI6j28NTgcLGAbjY2oGw2No6+kpCNgYuIXlbx2iAQ5515kbafsnj0P1TSA18zvjSbx0qGOO
1xH/QU38DxVxlDdzDAvTDKq2d13yqgHOP8qGdqPXZI8Uz7/7k5AH1Rfw4gynONRS97c9rux7EXfP
XdfRBiW62CJstQjffgpxKhQY28ztw8vfr27uh/3aZqQ5hHqTSE8yYjDG/9qiaQfMINDbp7POeMWL
735OxUx/hBaFHayTaXJs2yIuVnpZhcEHOV2/9xMR+/nUeYi9wQ72XiAlUMl2cADIzQaDyaavpE+g
z0c03aMKl9pMln//tn9QLGDBx4IVYP8PsKa+k0ywve0SQF7aedRYKzJqePDOhB58N8xRP4+ltO+h
npLuHvnBbSyMgcMFFwfXtqkPrnCDT3+/oOvD//X+z0wAhMK0U5FYvtd/mwLmfNFM2nmyqUl5YRy8
1hP1VL0O+02j1A+YlsE2svxx700D1JQ+uhsbv/wR2IT6oM/S2yXA8GpVaHqyJrkpPOpFzA5TCP/J
5gXbtX0rPuhn/eE2QkrQcdzP4dTAd991NcPMKdzeq+wzblJSbKdgKF+uKynVRTi/hCnc6rH+qS+y
hNNfU1oXq5TxW6pn8hYQp9j8/S5e/ZC/3kWyncgfIFUaIWRgv3vFdOD5GbRb6wzeLF2TkNHstCqm
bpQW+qrqwy+oTptLRHb8SDxx3q3DotBuvCSE6ybp+RbBBB4TMHW8iIRhXGq9qXc9YTjH63rh55l/
98El/65V4ZJRW+HRQSQevFd+STst4pht/9kDOXWDNdbadBAFtgJl4oaCsnMkvWQEADo6L8NQqw0p
Ai/o7jkVzwcdakr+Jh3H+INX8l3oytyq5LpYMcgvQiv4m+0FrWnpcha2z5Alk09SeuE2sUX7pLw0
g3McmXf5kKySehg41rvBwaPNU5Hu3GjQrSf3AErMOFlowVah5arXFgnmqguzYv3B/Zu1PO8fOSdP
l2vET+q91yLMsrker4F5Tq8dnmsNTIxp+SLY5uOfo/+whEUO/I5AHpGkKzjnVFrnft7fr+T3Sczn
Rs3vLkMQx9u7sceei0VHp+F5bejqcTd9DxzIopRy81M4d4z+/nm/a274PPKtZlYTit/37urerFAa
d5l5tuQMsFXFK+2YYivLxL7Uve8cezjX+74uydmeS3V///Q/6J8gKPDZCK0IKrLdd19XVGM3gYez
zkNoNKe+caloj65/ajHHbMKmO9BhSG980ueWw9CAd3Gq6s6JgxxkZq69DrJ8BDQe3aFG+ujO/OFJ
YLF1eAg/+UXzK/cPeUotY+novXLPIkMPd1VQiiFBqGL35YuyQvX093vxhycxZ54g6pjXL+Qdv37e
yMbXzukTnwPWzh2OMNCwhpAPOaQ9VjNLo6/U2usMDMvBAT3wUbP9d4kQZVMDNdo8i8zv7a+fr9W4
1tzSd86pRqaYS87krvCz4rUKoQ0aCZBCMP9nnRbvp27yi1tz9B8V+RMg+Ht3F9Vd94Hc+k+Dgwui
yOoaGL3BKv16RRamg9IqXRf2sOM+kbMbIfm2kmhTIiiikOF6P2ybfkJcz+jdUdu1VdpsIbgU+WIw
3XJtNLH41utR/zpMs9zhv35g3CVuNXJJJo33i21pW7kWYZ8+20Y617xrmxZWm3Nanpu0qZEOr9fN
8nW+Igub1sTfL+APKmcWe3S+DsY2j3LoPKT+MUSbQdqBiFvn7HfJeK+i0abUDzR0HNOjdJrmSMD8
tDGsIdyJgZSP1KVs+8G4+cOeA1W6wQwy07f83zRSaJmlOzGpXwKnPSAWLejHDc22m0Laodo0ffYH
qNYVMQZzM9IeNqa4IyK7PVoyjpJVVqfVWpnqaxsRojG0BHkk6I3OrkY5BbJFT5CwR4nw77du3pm9
m+/ZIc7aEl4XNDTvhhYRG5wkyya5qHmOo2Ll3bUYFI526c6nkrnt1zofLtPXX/vuY2mK4NlnY4HT
0n0nKY0TTr+TMuPLwPly6zpt+WRUtL97jaOXKgwOiagc/bsojRmurOdptFQd5W42HPIyxrGRL7Rk
9kOlUfZptO2HkBd1UcLCqxZXWcBVVFBIRf2vp1pCSwYMHxPvZkyHx2ogZYtjkwfbODDaHXCgI9yC
clpB0dVhD0dF/glbMqWicZbu6zoFhWoapyNVCZxXTdXex1MgX35WRH72n8tkNFZTKsxdLcV4DqKi
f/37w/rDzBiwpXLJRYWhaL836+edm9b2wMOyRe/eOAU0nxj5wOcYp+0yz9LuFMvY2EyYhxe2UsUH
Itg/fTx7AgRdSK540eeF4h9vWRRkFJ/6XlyUFmsHvTLSn3UefAv1ruxlpxEBklUbdPmvZWqZl//+
2+OVJRNpFmX/dqzpyPUo+tpJLxq2pHaBFwNxkGFFe1o4xs4gm/xboftEblpjvNbGyP7g618ZXr8O
WmLMZtIGpSM26tfMrn98/7Ej+0X2UXZh7mdUXiuaFcE3TMYO9ROuvHy5VrqGUTdOtRcXP4zaJ4+j
qDJqAHLW8JA6U21l6DtExmYIZBZlq4xT504UHEdzpJhgkxcR8fhktdfEQIUawMAWdCZ/ZUgK+ksL
/cu0YB6qH0Io3s8TZRzSkNrMN1ZAmqi+CWfgojSQtAQnxHw0tgImnWICiLa8tgjaOtSHZdEWaEbn
boKGdPw1ncv6cRXln2O9q56aYAoPLrWb408VoztLLaSp0NiJWbf796f7+4mZM+vsKZoD1uZD87vB
1UssZnYmL9EQmjd2SmlrQYqyEZNpNFcyMygr4wK1n39gc2B9sPv7fY9DKRbnPUjU+Qm/p066ZBtM
GeYhtnouNc8sdunIZL5+8hTNBK+x8MD9/fu+w/lwIqBghJwU1/BsuXXfS8rj1DSz3G+TO0dAqW9j
MPlgoKW18UGVr6/bLOxl5TJsjYbTHfT4rHKaS1202tor839rMMza0zepIvmMbj93zEOHed2fMnEO
xz5ERRyJ6dPVBMZBTH/8+7e4wnr++U6gW/agf2HoIAaTaeHdRO6ZISlb7dieIyXKm6A2q6NjExBr
K/thpLhK3oKR3sgcwMNiyKf0tU2rp9qgioYYKyoXSLydPT3+BCrkXCCRIZwyOkuXfgzyW5kUn5O0
ZgR3BvBxaoRyOwdfcwrwq0c/tvq3NDDGy3X40jOnKe+K6X5gEv8eZGG1yXW3Qh83OMOXfDLN57T1
un1Ko/xYCDHsYCFyhX5l7cyx0nZGmoabqu/cVd73xSbvvOAcGr1cOrJ3V8Qq+2tazKXBwAzyreyR
EfmoGL/SLLKRHo9ZYy/R4YjtdX9M3HF/8b0Z+TuVnzR8JDcc5+p157TtQ24zaxAhZNoTKb7oRRYo
NrWvucMCrNCSrd2cYqHfNEa7TWs9dlcePYjSbNIfcaAVT9ceX0RKXXobDR2JUUWpH5Mwx2OE2vLV
j03jReQQTZHCV5sgZKYpKvBkH4zi9+8NR1owI3TxLeBYgHHe7ZUdgkDGxKj1c1Wg8dCGlpXWmacd
28nXQZcMP1fA/8qC/Chz/vnf8//zKsuxFlHcXM2w//e/bsUrcYPyR/PXn9q+ydPX/E29/6FffjM+
239f3WwL/uU/5tJrM961b/V4/6YA2v/Hkjv/5P/rX/7bT/w4lm//53+9Smbc+beRKFb8YjWeidN/
yb9tvmbjbz//b2uy/y/0GTwadMMwRZwZG/PTmuxiPwZqBnmC2raDd5nN4b+tybb3LyooJugEPEjQ
xGdp9X+syc6/QLpCDJpnSmwx0JD+870vP2eGv1mT3+0/dWDQDjprajYcMbEWvJs/JCEbkMl9k1eq
6Y+Jp391AxSaWWNau8lMFBVq4yPzACr1+df+Y9rSZ4ieYxs02ekCYeWfV6N/LOUmYs0av5C+KNG+
TU9l7yc0WTXK3qsgTIJ21XUqcW+QmpTlKaHS7J2nPjScRWoTJX5M0FrXBxjIWb2xuhqVTag8xIcg
v8W0t8O+Xpfc2+9GROjlKklx3yxlHQdyw5511F/8TOrWrgzqqjzoSuRy5VhJSX+06pitmIWsI7n3
imCd0iyfIxI9v9O4t9AQKSJQIiAQ1YIsgO5zl6Jv2/SkNZjsZOO+viTA1R7cJKEX0vUllSMjcBui
BRVcZdrugf3Z0dop2mq+y04hgZXUJsQ0YqVcKwDnbAoSweJepS5KAaS0moXkeEzpbQ7pSM/emEia
P8Zd5xLf0nicWhZmTUN534T5kN8r+hYmMnSqq7nRtndJbBhnM4p8eAZg5F/yXD9r1RCT/jdFmMmF
KjZx7SLBc63e+5wXubIXjlS2vIToIPJNlslBe1CWBW6v6a02u9FpgaC+dJMh4YxrpC+9UbjPA0D4
NWFVqFSdeXX0S4CAeuH331pFViP7pdQPsdRMfFHZi6BcGt5o5t90qfJ+bSNRIyyPIHdS0TQ2ocsG
cq+x01ONP6+tOFi1Wl46C5pqpDVNI1bWZWhaDzSdPGdjQRxmpaZbuY7ooaynts+saqGllAUuYhy7
7kHlPp8Zood80edsKrcaQflZyoIVEg3edEgI4TilSmn2wZe5wB8lDbFJIhoa5HKGyatOxAURqKJy
SAbTMtPdDhYCZHRpk62XizEng3U7dWY2EdDpT1Z4rhOt67/7Vj0YFnE5VVJM6HImvTyMZFHKTWNz
TAfoLRJ1yee2D301/hUuPM++s0HEQEjNTDHnygkpz3z0WCWbOkTzt9a8IKwvWKms9FJBd0m34ZgP
ZbE0SZdOts3PPrCT6+puAILKWk+7pmh7Koam1dOeI07oCdB9nN04DHtGoZvOP014m2otndbb9Q8x
bIluNwSc51exHvCbSWzxPHKLU98l6S8rIx+ltdGHTjehtkEXsgdy7blf7EiLxtUY5a7alJhUtOe6
QluMQ6FjNFtzJ68TnWuttYou0WLsW751YSn+MipL5HNlwTG07VSlXkZnsAn/coFb8qZI0t58jKdr
gk3Ahxedzf+vtXWjb6UHmuipy2peFb0cRqTWrcyST15Dju4FbUuZPxLukqt1naNLWTfKZ0AmQSDE
KnET9SjsShN7CIwJyRQjhflX0w0S0jWGVunbwquKt0Zp4gfBGMF9Y8oSFVdBqGnSSqPZOIZxSFOj
Rmc9+Z+sxE6DDaoK+zGqhHeSraHfVmO2i6N8wbGCiEETV0BVJyvK40R8G95WKG+fABj+0npjjYCn
3dAcf7JGwGlOxKNqim5BMnG0bLrWuwSRJPDW0TUQXb7QFy7hq0crNcK5NNbW69TUhHfnmsVjYeU/
EMHMgSvk8m71DOBtO3UFGx/ELOg8rFPMZEyQIS2Yh8JgIsyEKb+beWig1NDdu0zmO2BJ9caLnOcu
ISKoKGJ71U7Gp9KXb5hT1a2HAGMV28ZOG3q1Hasy3HtF++1/mDuT5biVLcv+UOEZ+mYKIBpGMNiI
IilqAiPVoG8cjs7x9blApZXp8VZK9iZpNbkDXYkIIgD34+fsvXYz1LdEvPg7uAhZrCfag1bARp+l
p+Jg+2ICmu1Ei4pTT1So0JbHOR8OHc6QvczyLPLz2btMMhl4HKYDhydMFbmxIyYvJyusvfGahoWV
Zke3bMl3N0GRPfm1tctt9DQ094ed1/pJWBZ598VIDTISy6fGVmdmK2SxGulpXP2Dq2fiNLh93Lul
jQtRQLsAnEgPhbEhe4E1rmdCeas9RWIRjjAz9zpBP6HAUWkNFYvYWHxiByO8reWVpYg8mR3LaLH6
e5Yq53n11GerckmrqRv9mEkE04m59le2bl2lQyXDvF2RxE9fuxXcVd8QaSqEPYTAstrQKGcfJVFP
7T1ahzF3GU/5W1ZOnJrWd4jLV5pRHZvctFAy1OoFVsiQRZucs8lmnRauDpnH0K7NIv1sBXDdHKBP
fQCsdlOFqzDxa2HHiGoQ6M9rNu71yfLvhR5oTmgN4oKe8JSWTXAzJs693qHbzmoepiQYGe1693qR
aeEo82tymo6T30hsROmNmScs3JtmL7WLQ9qpYmeVprpSqrpztKyOMUvsQIFZCKs1Wupsk2xUGlns
2B+CtwKUKsqxIS8IsZ5cfSUqsCBxJl3n+8BfDGy1PiD9ubo3+lUr4nTQBaEycpiixVfN6zysLE1a
59Va3C1TtcvXzf1UiEnsoBTNh8lonOPcuMWj0pMZMPmCNT40+jlnVOymX4ClkbmZr3IMNWPMuzjD
c3jqk6X73AA5eA1wSH0NtK5zI9dDXLszVHfNyqFue1LrYgJr/C+e3xgnhgfNa0a6obGvM6L+xroo
h53quGdLn8YpmYPH1C0TYuwKqyt2ozBpaiMSKcIMG0RHxp2t7eQctLuE/eKSpSVpK0QHp7G+TPJl
yQbjyDHF+wq1T+zatqK3SfXINlFO095dlHs7GsGr7ohqBxGBsy4GhoqIICNt3TenDAbjmtYe+ZH+
mKb4tSgW6Pb5U3foyLlD1zO6EQyb7FYY6fITCbsZB21LrkCrtPzZ8bs1Kk2SSyJBeByxpIZDBGuZ
CDPf2YzMphiNJCd7kxDLmTi3wn/WMTbc1BAiUBuaGXM/+mn6fUqI2Rxr27Q3NOdEi9NCajf1mrmU
XHDLDiMiMxQsfXZba4Y8JObsvQX6VB5XfdZPOBc8QqpT0tLlMMQVoVpV5C61YlssFhInc1IUBadS
KozAuefwjHcIQbwVY3lmvoueKY8qErcFwVSy2zt0hR+EUOvR5E+XyAcEdaXni7lpW0t2/TSd6Dw5
6mDJwvgiaIjhGQDquUaNvWQC08aYHUlWJCdrdKddWY9ok9Np83SRH6k/eXNwoInFZLsWwzGx+/pK
r3Wc2nDLOY7LBL0pOsWLUQjvhEiwffAX75mWhR4z9TeqUJ/ksYQGc8PMXY+Gxj1I1sWDkwIojnuc
HZ8JnDF3bLEQfxPiiQGzzIeAov0+r+z8aLOAHvHpFVe51YIQo3BnOSSTsGM7PHtCQ9UyWoQ9WtV0
NfQk3lt56d5P1Nr3mFA3Jahwz4Pj/FyIwsShuS3Cwp+SESss+dRF7bVBGLSpcSlKAn1dOa43GdaT
OtYCEi93aVLX3wSAhXqHmr258glgvVmXYD+2fXLwyp5syIwmG6+2hTT0E2d4KqzULZKDQTc49ttC
e1OVzL7ovew5sARddcVgC8WmNxlBDF0V4akG+HTt3fYsvVqPFhLef7CnSiPkjD8fvHnpTyrjUAFo
O4isGWUoqV/zPUsPMepsQs4B8oWi7s368bhi9DmApB79qJN5H9NbKMhgzJdTQsTsvoCU+ThYljZF
ZaGpYyH14gycd9jX5my9BBx02h82c2Y9Mgc3GM/0H4dbukjzUwcCwd53tevS0LA1pp0Ke9CDPwn/
YvUQR+2xmj5xokQYvWrejLBk4pDmLynmi2pksVb2Csuj0uXymZY6ydf+6Gc/3VrnkS5qZX5NGaJE
EjJAGekqIADVxi2+H7Ut3X6a9eDQNSkCS3fxcTMIgiuFNam3bja7Yh8A3sigCpjLrYsq0DqVBN73
R3dwiB5birT1zpjo76thzbYsPGAYhx5d9inDm/XZov+PDL2Wp7G0llMDvTuUrV/sKq/41onBEPE6
GNO1g9FTi7iUuKe/Op8Qwydh0FsE2edYJEu9TLWwSmc67bZMSnyjLOotDv4WR5MqVESUQGrvJsqd
9Dbj609RiLs+SZQc00PHRBxj2aLOD+bomXHCk3m0ULuhilOfclqR5X6eCWOLKcXImR+66jInjXY1
sFJfj9mYRcRsPSVulp9Z1Q2gEKtzM+WIGXtWzUPgC3M/jU5ysVnFb5258Xamn2vUAGmO61I0kSfW
bNfiM71MHLFJfrLsb/64ds9M+OT10lfTvYZb4NCQjFdYlbjSlVVeO2ScPfaLkPu1W/IdSe3yoNkN
0dem2ad71qAuJupOVCFdN/SMvjlfysFko1aBjqUlzyn0V57mEU1yY4vlE0Yi98AYg0Ijb0XWE1Sf
yPGMA6ffZUpMMf5vg8Q6tvzDYooJ6fBkDdd6lmj7rdtx8ht3KCNeGe0ocEDtrR7nAaM5yOGZyqkQ
u6Br88gaW+fJlXh4koZzd5Hy1o7OYLKJr3I7VRqggSt+4XIw0rtkcd09/TnzUonGe0oTtf4sAs3r
w4E50G2t97ccIGUQCT7tLqgmO9IxnROAKjRystEoB+ekoFbUXESbZ99vCjYc3+bbInimz/v109Az
Rh4aKvtDNWvlneu1UxBqdlryV4eOBSx1gtQKPcvITmM1t5hrPWRKWMCGCLJX/l20GA4ZdHV7leV2
v0dVmA170uutiWRdc3sgOWaeZ2/2tLDjaHmtDY13pWSdhMKtJswhvPI24os3l7b/g5rVSoIAWYqh
PsoknPLRVjtdFabJUAeCcpj1xPnuChSq8WJa6bOVluLFweQQNmRcfTKsUewwxid4TLz8RDvS4oGU
Vf15nKURRC40AgVbug1+OixFn3Xd+4FBkV13SimCM1NOVsQ3HzihpIXwjCMXzaFZdNY3ZEMe4lw2
OMqAivPnkoEWnYayO2erWWKXzKc9qR6QgMvKT3dC6CmQyCInjVAOhFXhFYnK3KhjcyDD3O5Hgsid
UT6zudVXWP8tpKvLcOyxvhE9wjODHRuR1UNQpOWlsqr8c+2q8sZWiwinbli5+/4ZqWZ7Soq+3AtL
LcYOtvQInpE1no1CL4vvWE7kfqpGZNlqtMrXqtZqvljlvdFVXE6d03WHosFHrvdB7uw8MhwMkk7L
XLEXp/P90CceSQKZVy9XI4rGh9WbzelID7h5BgBiEyfLOnY9lwi2Q07TOYdAiqlzqdCS7tdqILt0
LPPyYIpM5JEayvy+oM/d7ZLSdL9WRorPgp4N+DFz7STsdlUA/fPMEttCNUjvbe78WVyXzrySVKvW
xbrKZNa84tMTr7pWr4+LPq4o/Vot6HmNqEu5e5nWX2a7UdCDy7K2z2WpZuLM/ewZH/EWIT2U+nrE
m1v+pDiTPKgeMoFQy7X8YkpE6jE0ov52sWrjhe4UyvzBmdOzl1sJFiDvM/u3zs4xy/b7PGKuJVgq
EA5PlpKvJaOW04zsAePse3/LgdGDTVbvmm/sC1P2a8AMqmzqiNh0+8e8HGnQm5lVZJGg5XJcyT0n
SDnvphNuBrHLDH3+nA/kw+a101M/Bkb2PHZ+dSoqozYiYPDpK0m3NBYcLTE4KSUT49FnGORWdTVa
fvM8uWbt7LPVoLumDR6dATh0eA8MTyLUD96HS0vuM2ISLOq0KTKw5tFAxvPXxa7YYPqxpRNBUhm9
KL/OTDLqe8foTglzH9JN56z/xr+m6HcmSg2jRFyPaj05N7JLMKbhge7KHWc3fkjHDEDFWgr9Zl8h
8qWyJ3Z2Z8vafvQNifvj3YfHO2nx8AYTsoMUW3O97Vj8c8xB2y+69U6IBLKufD89pWmTqjAoXDgF
eeLoNdmbc89uvUXcjnoXEXBjrMdKmkuZQ6KYuva2TgtuBmkkq66IomX8ea6CafbMsFMzbScMa9q6
9+q21MjerlN55wJgwg68SSIb2+FeIermR8CB4b9GAWTuTM9abx8ts5Emnijbqhg0Kb7+fuj84Thk
I7sQogHFB1xmPKMXCUJYvNWNRwvmlzXqVyuH/hU3yRwKWkFj3efVdVZouRM3wkvaXVBbc3HUZ40J
KsqFYrl/dwtojsUHJAyG2/Srt2N11MtnTcscuZ+lznfgdim/nGst/J2gnUW5k05quAflrIKW19wH
3KiRaFvQAtLi5zP85YcuXde0t79c5zTajPoselHLF7jZPBFpl6zto26O1XLPcpkWB0nuBm5wbFnu
IeO4Xl5q7F+FEym/GLHtsvTU19NYjs8U/nJ4atwl6R8Nqa/dfm69dtvQ0oR0ON32RNTjO+IngFQm
1nNuneoGoCmfCkHJ6F7RBtQEFsZBRWzpsrkpesmKMvEZlrO/ZG1AX8uibYekIbGjWeuakSiull9x
qTBhh6Y5zgsFEjqQfMQ61Uu7vtZcBY4Ubf9Tvvgmp1S/IF3H2BNvvtaf7YQJYfh/dDNraLfZDlrY
BB1Yo6tkZbMrZHdrzw12XL+Vzstvg5X/HmD8jib9MPEyUemZzDt9XnSUK+5HwUwxp6igc7yAmWmJ
22axckwkKDOWEOlGn+8tY6yHvwiszH9cdJN9mGR1IsLb1JkfxhUU02BjKZ5C19MAZKT1pEeJbpg/
eo53sTmuzslWUojQn7RmQwA1mobFumDtnEtxX83gmaJg0h2Yzg0orkWv98oSzlcx+8McO9nM0Vjg
okHvMlhNw8FlQOfsatMDqLlsHxjCOBEsafRx4Bb93xLNPsz+uZUM70mR9YE6bwjNDyKkVTM7g+0D
2DGdTZ7ttr9KsxKOv+UsTOTt+WJ5JJGhexN/mV//88YiMNQR+dFOQNbxUdIieNWmHP5EOBUmhWVZ
uVd0jbMfmdNxgAiYQP0tBeNDhAoQyICi1UfMtw3kjH/wQnsIdSSW0Ebq6yq5We2poe2kBaelWJ0O
oVfgX9el8G41Z+pO74RO+veE6+mjL7W9NrSE3WaZRebxnx/sD34KPhdGCmb4PGlo5xH5/PtIrBFk
wws2dDzY5nLn1/VyV2Q95WKvF9QGf77Y9o3+Nn97vxhwePqbW1gu79O/XyxQyLVaaYzhFECwIWy7
s0aC6dP/LMeC6SWMWgRLoPt4sgJu+79fB1FtUfBO4UfUJd12nV5RtUPRiozml//1z7/WxweZy8F3
AAPLhJQ5wEfaZwO1sWE9asPufePJca5KSCM0gQ7wylj0yejamlBsDHSWV2qs+M8fgES5D3eWWSfp
Ch7QQEaq7q///9tkM5/NHHkM4hnqezE+Z7JaNXzZ9uAygdRSwAfSnnaaBP+5Ry1XvpAAA1zCSQUq
/dHrCS0e4RYF4cBQ8UamGcbVpPH8bjeYpZuGFubBIkoGyybzbUkmmmwD60ckIK1yxljN9bhYBc7U
VgPQSQO48apw82zrRwKOQc0448Da/2ss40wDGy2DhK0GxbXc3pr0ppEqUN0WUa0t8itKfTs/4z/I
zRsmEW4Xa5WrFAnagz7cVfPCBh/IxWgfOVuwoTK5YTooioVNd5h0frDfvLtQx4QYskXfHIzBnPBf
9GptSSoqYhABCuc+RcrBKuh4jhP2s+WNoc2KZxxm3dl24iKjGjCnmg//jp8YLMjsTE6t9DXtFgg5
YA7QJvWSRrA9eOM1kZDBT93K2Cq5xzk1AOEX0FAGN0memyDB2txnWfa0gj6699C0sZmamxvZqRKm
Uib99+o67zs29IrMi+p68LVlPWaOUsRmVTZVdBtko/aAlTYZrlQ7sd3L0QloTnR4m+MWk3W9by2f
n2PldJJ25ioarBoBJVWEfpkqqsSHIvf0afIDSLmtbmaasx6h+WjD1VBvOrIaCQbzvPd6xBFlkJ+Q
22rLPrcGWqmyWRb9OBizXp8Xb67dcMD3yCE/UJ3YTe8/YcxtLjIyoCliFJnCC5cUyu2R2d77Tdg8
gXCwuDqx8XzYlRofNiM4E3k3LAEq87UYGN50S0KneQ72OWLpZxObUWwWOnMOpc3iJhmGpt4lHVk1
He6nV5I1LngMmS24TaFukFVzgKwgm2inX1XaMhdQkoZiskNNTHVs09n8Cf7YvFdpaWCzhT7txEnd
rNWJYxNi6j+/rB+0Dwi5WSoooQKWXcd13+1Av72qASj/zjIAU+Uyp6ZPmSne8zuyTvk2iWQRsKKb
wh/5Cv583Y+Lr+ECzUMdyfXNLQT8QzVhzpwPEyjQYVUFrO8pmcFZ3HK6/Ytg8+Pmii4IkciWf21x
Sf+jK4xRVIbGn0YIoj28+gZlPi/vNvWtmv4Fj9P0Nxj3tpz/vq2gZaCFhhDJ8T3gex+vSCfXhiMH
GMm2NO8pC4z6R6FbvThmRQDRy2w8jsrVCqn/nKxG+2XgNfz555v7cRs1cG+gZAh0yOhIS/7hI+Et
WuqSgeyKSOx2UQkAr3SxfgSq56X+87X+8QBxLXSe2FbQlmL1+6CZzMa0sXuI8OGytuWb4yS5CLF0
8wcIVbvQ6/3l+y/Fw39+XcTb5Alg90OS++G6a6BMralB+unYxu9axeGIBp53T34TUhPLUaCnFE/W
n6/KC/nh6zXB4aNSQnNmUTLaH5PO2YsaVyLIoyQZqltdl/KkbH1DsMHR6Ham3brfc69cfjp5a3x3
tAE0p1n48lVmVo5P3lfiu9kWvbl7J9aUDPYUJKSguvfqyXrsGq++DmCTGGGOAuIpYEb8WuOoH2IU
uz6nX5pu7ICTor+Y590cg1mbXqvc35Q0ebCcHF6GNjbnQL1azkSKuFZoorhm0WTyI9z2bSZqUBxW
w1yukEw0/t1ibEAKlfdp/qUN/HrAk2sLxM8goEChHLz3Y+/Ifo3thflWzbyl9pIrOAPsAoE5sDrI
xF+709yutseUC/TlER0Mi2lmF+ik+5EUaCbI2/H9F76nee/5aBbl/oWMnNW/syfFT4B+mzc3pDkk
n0ovNZiurjPgtdPoJoW/k/7QIeoZ65qjqAnpNbSbrDXZz4L1LiV5D23QpoDmEMmVEKNPFzERibzP
V5v1pZkL7RabaPCwvPdnsrRfsVun6/diaLbGVx7ot2D3Bn4R1DO0guFhxASdLAcHcpeILNxRD0Yz
/awqCzoNSW4p+7HydRlJNPP6tXQKGskOyuG467vRPrZdo2g8ak7ynGdN4+1VDRh6WVPri+zy+cnx
2fBjH1NNd3p3sDV9aqeRygo/3zWBLw89RPycfHTDPjJF9t0ob8HV0MgHXx5h55j6syxXNGMbF+zX
Uu3QtAOexORws2ttvRosIY2E97aBJ3C2s1V3KbEWx19/nwGNn551sET+dT70vn0NhKf8sjitBYTE
XbrjoFaA8GUltReNsclnBLklTR1bT9avqFUwUxpaW9OY1ATNbKrPg6MCZ4+Adh725P4SUaOv45hc
ioa+8L6H6CF2iDPq+pLPUpF6vLi2ETvobrQINSAP8y9VytpvBoimGdLu4NY+jWQyTyEzeFaHE6Pn
HakZjG1fbtHnW/Ki27fBGYjPcvjzm//P956wTt3ATw2zHifUx6MJMjlCuTD/g1XB+EEfsdTu8b+u
zdv7hf7X5KX/PypHt4Pc/6wcvfkxZD82r+Z3+W/60e1f/dKPev9CLBlssVPYQdFxbAE2v/Sj1r/4
th3OsazLmyHDYS/8b/2oY/3L2f4P/xAHHq1+8//qRx39X54D3DzgtAnT5D/Uj76nLv225RPGh1vA
306sLk8I+8K/n/AMJjiLQiIeyk5on5V0zDEcBl2V4ZzAvPRK+BSoNuWwk6y0mG71oka71i+hM6NV
MdGU75A4mAxek+BlLZbmWWARmyMHPRBt9CYD8px2IMFti4TMoNOnqFGe2v921/8fbaUPlcv2a4B8
ZzPnncby+G4u+60W1G2wOZbfQxIuVmvfWRMrt06zMLTSIYkZo4hPLWOM40zs1JVOBfOX07+1KbU/
3EfsycSE4IHAc/vRW6RsARdoVj67SVVcwwMsL8OcMw4aIC2AgrI4Hsp0Sk5d6WtHiDKwLlLtoXJT
edV0Cq5t70VWwOnPJp1rnUpxCypCHkDlM9H1ZX+FIcKwAe40aEqaTnsEJqCBQHSDl2KUq32xeyA9
kfLKde+wT4I63G41tMG//KofvdjbvcbjQe8BCTA88494/Sb1dABDIgnHvOw2DklwIxedEwo6/cAl
ZXWFCebT0EZ35vtTRCYyfJASGUlU+UH2TKO6evX6hBG5vliBZOyUzhWNWGd0ACAWG+f2z08HR/h/
fD3Ef+NRobIl1e4fS+Bs2YwYB5QnAwPWGyYJPxh/rTuENPYuMMvpXLdzchqC5cFc7BWK2qyHQzo4
kE6m+nayFlCSbdOieEIUckh6r+puyDEaz3ZpzI/Uqv63VHZq2LXoexWHw1o8wgZlyS+C+YQ6b9xb
bqPf+QoNc9LYB75GsYeL6sZNJ60DIYbirVyG/gIfp38uTUv9bMH0fBJGXZ08KGjEOXTmTQdcJbI5
P+68aSkjoy/luVukd4teyt+x8zcPnjMF30FoPqLwXJ/aUTTPLdv3E5giF12PVULAq8Q5T2WwiZHU
HTOpSlGQtai+yno51Wvh3nQwWy7t2jS3eFKQDCST9Wz1ZnLtGOuCkK385E2r5NCYz2XcesBPy76a
HxBNbEJTLbkSC/PuEEckcepkVV48T7smq2G4SuWa3yyFvJ2qYL/0zhoFdgqfT38xOwSmYeH7Q1ws
Gi6uRkP6Z1eBfg9gDcfh0kyodhcnjevFLy5plnaxO5F3kQQt77aL3QGDKNBov+yefaUF+8mdhjvh
SRoV+ngSpTAYf9btXw4SH0kPOoclKCW0rWAnYOP4aD/HlZYvLdPbSPrTTI7T0gWYXuQEg7rr+p/j
QvtGDYYWa0xGbme97C/K9Z4HzYSb1JcTvdtFaK4RGxTOsWvBAGbAkR+n7e03vVrGCq/336AKH1X8
fGqO0KRQuy5nEf3jeYCIDMtjcp4RPa/pMbMPn9bOurCoK+o8niCYGNMPg2kB5BGD9l+q5BYElbz8
+fX8cA7b7h6fgk4Jhz8s2h/XzsXS2mz1zCyalkl8ZpibxoUHZDUblbE3e0HNRoP7b9/ZP6/KZoH5
ykaSQ7iQ+cE6oZPpZmrjrNGgMbNph6pZfLG9PsViZVnoZ2oMqLB51uaxZOp+SHSnRjC2UAm+TAK1
75AF9osYpbzWKG1DWhH+2d3cUjTN/pbHSTfjwwKGnouKIMCAQvOXcQZVxO+Oi35Gh5hrvRvmyKsi
Z/Ru+fBvmQKaBUEbHEaQ+bHRI3lmgkMNO0zuecrMtGVMhCZTytyISF547WysAZtl7gYhp7dze0it
mlMZ8Wwn/Vtjacdca/PTBLs4gqfybDENj2zmFxFVePLAsba+ckWtH7zKfqQhOuPZ9RN1sPXGwCvX
+Q89tJgYnydnEmNumiijmXfDMcMAFRxQ/hpI9A9Qeq+XzETkYde0sxTexFVM47M0LTAodhbcOQaj
635MoEqlievvV33NvsIDVqeW6KpDwTkUx0WaQCAp+zVC+OnsaWO5D1K1+sZZSQ5YQDjQ5G6/C3Ay
hFJk9gu9Vgd9f7UR6+CqfmH4vlaAW4sCxGE5XzP5sbXIc+Wpn83+znGEvB+0Zvpug2DZs5yVN3pn
plgh7AnmcjYuyAY604vTViPncxHWJXPM+1YW86Ezre6Lm4iWGKbUuXHkmBOGZ5mnNGmSHWom62op
qmS3tBBkl9ZkkF7W2Um6/XrqK3c61FYAbLObSKBx9RRXMrkQOo47z2mPLriJNylcYzeACoWkOCKa
dApravejBbGoIUgtxFpjgUjX5HGRkEvJvMmTGMZv94puFJY5CCtfX4sNFTzeKFzRsZ8nCz47/8p3
c/RuifPF1LHTWCJ7ciFLhChMOIZN+cVXVIqiNrcuRiNviAtrr/GkD4fSWYO3mt0GmpZAjjuROlzF
S9q1sTWNfM9k214Gv39cVZVcZEu4mj+tAXKHprpsgURRwoT1ID3waxIQKbK8T6qHSqcR9DWHHaCs
OAOPvsPU0fPIm4cCPyQqrORLWlrt/QxX85YetwhnaqHHRCjjiTLavGpTmIl6Wl5ZFnJxQ2X0CvxS
fa5FpRFN33Wf0JWUZ5IfVNQV7nNDlCjHX3u+691O3U2Blp+0xrePa70l3LT+IanQUXfEw3nxhO6W
zzbWTJfQT/OEBZKmRjOTDLEMX/kO54fKGb4mXZWfOI2Zd/B0nWunlu2Jbc77IkoHB4Hptnv4gEkM
DaqIsev8UJrSDkgAFnSxizV5YdFU5mklNwEpMhF96CjzEGfGDzLBzAaJoJdDXXQw80/G56RReZSn
q7iMOtXpvjdb7X7ghbmfjbV8a9r0QtOBuAS7b79Ri8HIQ7TAEwRh6WTZtfnJRlSJHaYfnxphPhQM
4E81MhPYOghMGNfzIIMNK4CRd9kQ16OjjhVfwE2jZfarwaL/jIyrPpIZZ+IIXrvbTprtF0rVbLda
hbqW6KCojEvNKw5YkoDBzRWOnUbm2bx3hLfNYAvD7MMSdOgXbUBbVgKX/dF7vVUTj1E3lxw/Pf0z
PFRYBcwDz5h40xbxDa+HH/m96UeapxSq4MA9gNlUZy9Nh3Ne5eutRAhy9pxFJ4FkfQaR+LPljd8X
rjywNQb7VAc3ZhTFnVnh9KmDJYiTijn+iCnwdcpdJgiVGekEGR+pZkrvyQvQCjGVawIKtJUmiWeO
woqXwKliB1y22OdaOdzOok2/KQzFO0SVqEpoQ7Th2kzrYUzFFPYOkXYBYHaSatGnbaXATZaBD+FG
kTg6i6l5gAcKZ95Fv3qoqB2or/X0mKwjDUSXNtdkDJAefbW8KYjbZ9G18DRyB4YjvuxiN0xL9T2n
EYCSdK2JvEjREPSu/TYmanxgKsLCr2xseQwCgokJcuGK/sgLbdzQjAt2s4e4K5wcDxiJBFjsnqYF
0ndaevR30gYhJD3AZdP/zhU0cfb/9kUJdFyxcuf+hCkYrptumxpvwPbud10nQ7PaPMWJXoPKKc1i
1zlGEuymxDLVjkwHc3nMXYfTnY5cIl6ccRsrWbqBjmltjdupwEL960oIT9wLEpzURnPOa6A2nU0t
lO6EpGWhTGcbmc37PseZ8X1klITmz9Vvpjax6qhF+TKFKXaFawp1hRpcBDuURn6sr5Aht/jiHI3t
uNxh3pV+RF8Swu8CbZMpnx+vPXaQwmHxZWBTw09djOWu8VqThTjpM4cJW9p3e4k4w9rPUy7mWGcY
ZZyJlIex7A81d1fHBD3nDUCt2vev2ceDJy5eiU96mRXFW7LAvb6zXcEU26YYKamCja7a52AJZJQa
PkCDNquH71MHMditQSR0BTrf949KCrV91W20LmXOxudOr/ujQzbVTY2X4Wj0KdGbOv8swNxhcXjr
/VgNbFUJu8y1UTfShZnEb58vc7Cr7RKcYqBw4flwrR7bdaXjZ6aKEgis4nI3EPt1QLXlTp8WDa5x
traQGCgn7ddC4DQIjUV5iArpMhr7ggMlWSkl6GOZbD9Ib6r+KJc+QD0r03i1rOqFhjOfYyrR63l6
370EGMdQ2bR+98kEJC0iA1ElXhsS8Y5Nm9lXYz7yi8hm5duQXeENMfBzl9Fb19FkL4otG8DnS6p6
TkTvAK+dwgp67KXp3LbUiU0EZ5NuKi6l9lwtOpwSD8nBE+4tbt1SFqhmelN+t1sveFKrygQdQ3h/
VBSL81olhv5sBJNUIaqdpduD85vuCloiP8k1LS6ME/29Y6aMfDvUm2O2xL5Zn7o+ERvXwAlINmEG
3TBYjWcPvt6uROS8D8gd2clJqX2mN/d6v9qvFSbMiwOndNYaYydX2dwHeEVPqbbONwifmRfJacUd
vHjJZ6sq+2WHqukbOb2GBbMlS09WValj0FflrYeh9n6sTPuyBlsDv2o2V7HVn2Z05ruZ4GBOajII
YptKYu97ifdmSFJAQguSyVHIqjsbgzJjL8mr79Kj6hDmgfRJIMuWYkTndGN9NAyv+dmodrnUyaB/
7rJs3LwCLtQ7d+ixbzaiG19WSB+UKh0si7k12EGQAuAkrQXd1dVq1KEHQEBXxebB8zosBE27Vmja
s0Sxg1r5GenzDIQC50dR2QG9787oudtGgvuhc43kqC+Ndy6ltvxg0kYscWUaVz36sZNRTManYhOC
RZKT/7G11/Ril7zZUTUB9DXtZ2rMBy9L73s8EZEmOlra4EsO1Th8YgIzgSRXe5o//VvaWkxLvdYh
iAGGeocnEzZHrd2DCKFKR4d/UIQ14/YKIigkSHBdR+0AhI1ci40e1P5ym2IbJC2saG9lvS5Hugj+
VytrzLt6CFpUnaV1W4AN3uFDMXYGIa3RTFDLRVZl8l/UndmO5EiWZH+lP2CYUJLK7dW42OJuvoeH
R7wQvir3ff/6OZbdhYmMmq6cehmgC8gqoCIzzd2MRuqVK3Lk5hKBvK+SNvs2aeb3phbyYPZufWNW
46s2xfVzZzWp7WsJ7aW4f9OgWIf04MX9s6pb+8e4aB7AVtV9IF2nwba5PdfB0MGUtQEzGWjve0Nr
IrbmkmfmMNwPSSXw6dQuEiEukn09GpJP3/yA7f/NM9bzNiRUzxdd+L/SWtUzJm9rR4TshuEFtPQs
i5CT6DfKOHYpHEyRU5xRLUxspt699fbw4I7Wu5Hr36uJe3ormgca5h9zLXtKADqrPH0ll/Ttz1n1
/5vE/Rfqwv8kggL3DmbO/14JP/bF53/UX/9xfv0reeE//7n/1MI1+YepSweeApRAmt1RTf4hhvNH
qM8I26jdJkodS+D/o4bLP5jQKa1Gc5TouxfcwMWxR9G7Jf9gkely72OQh4fl6f8OTeGvKjIoFh5s
HigZkqZQtaAq/DZk13NN9EchCQDhPAzx69JREOhZgsxnnRI3w0viLh7hj6ax/kajtP6qIP/54thN
XdPB/smv8qeE+auEbWjeJV4U8xjAbj5ChpkO1Sa4nWW2OvaYDig8nu2BoVMRMBkldcxjyp0GL/cJ
d1ae+HWZ96VvUVHjk0QornAvwg2wxMu0lirALNOKK95dwm+mo4++k8d32PqX93kGLxvEoiY11Ys4
VJ01fO8EVmf09HI4lGtqfKT6NOPd6Sklj9JpujyzCRiHbrE2RpB3K9HXxLsvwZn/HDbJF1tpeXMR
veflGekssrXCeiUYCIwIdPJITM8sCUF6rdz8jnquLwQy6+xaMyGff/87+/+GNLltPqvHofv8HM6v
zf8Erslln/PffydPr81v38bL3/9fXBN2THApEPH/8RWE4/EH+6YLMFSgkBv8wT9wJtYfbDVoFnbR
C9hKXVwZ//UFNMQfkgUXoyFfPpJBmA7+DZyJeXmRX/co/Pv5nrPdYmHpQRT9c/nwy7eAEzXzG1LA
nYc/98rVsM/B4pCUIwrKmxedCteFENk4zN9cb6YMCgP+vvshIQsUln1M5/p6BIJCUEI442cDqI7O
Cfp57FMO4JdYx3azmNVPqmZ2cXrvGfFhXol808RAvpATatD05RIoYcV+QdkFJZjozo6VvcrM1nYO
h1LKgHDwXmRF6gFKoniY03zXS9hu0AqQFi8cALegyowPta6Q/l1mBlfd9peZM6vfBwaEqLyQyjbT
UfAuHg3RUkCayMkfOs8MvNn4Dpr7XRqlPDBTJje0MRRhj0j0HT9WeTYxfh6yDqXlLruzXe8weOp6
K6+V7AI3F0dvu5py9aBREsL41TYEjPQiEPmihZtSL63Qt92AT2pXviOb75yZY9/eMY6r5OBhRhnH
V3hK7ipRQqsGlQFhQvTzEi4myA2rqlhnhUodZ7SygLndgo9WEwmgL4o51DbeM8/PqLrUaVshnW6S
jV0Yb9u+1g+VXqCtAgT7arSuu1VEMINYM+WL1kFvMmXsl04uyVMIiHxqy/aeWX5kPYmqXpGCHTpK
qkhIqr0hFsKU8cTtkc19hIX/fRoXxi+8l+GFyHHq1xbZycbV3UlwcQ2BFuYJCuPLuZ9DeGlV4KEe
UcXQt09D0WW3OISd/bZINFxtSq5TyDSBPuQvqp3ZhGrF21QIllVZAfpjihPcjBl4B6ocXjA06RCN
9PIGV65xNTbtT86H8a5aqyzQ22G9NufFISRRvyFG6/64Oj+qQvW8jS54rNYzwoy+WQ6pYxIZhfXI
h5dSxKXUabjARJzWptrHc+5X8s4wOxANW6o7/AkG/yMIFbUnrPnNMkUeyXLANpoZlM+PlQzcmafD
NqfxnRhiFxzDKq8qOasf5gwcf6i2JWgrXR/8zvK2QJRj+jraygnX6XKRj7kkQlxdCt5IxpgVMO9R
rfUp6wnDkYXDHzT1HBlbald6wvT+OK/yGpsN7TcLO+LEgKySNiMf34x4XiNSEv93pjDNIF6RUGin
L0AM07m0zRmnCFuAMJ8JiRCmmNFkIjTXaJrniVTOFgeGsSS3F/JOmOaYF12N6rUc+5BPrQgMDkKG
Ua85fF91Nr+Fw+DWx2USyXoyD0W8uf6Axrtjada+FIlOVaqO9jAK2n1pSuiudCbNkKZRi3KudSR9
PWDMrWsiarwPYlfZWxFSETf42SVA46bFeEwMo/cJkC0sBuhngNOKpusR1damRvdXs4yx6lI5kk+Z
Cigs+FYRRvHTyXy2NcpIqV9dT8wcKHiL/Z20p75fap1mOyf9cqTqg2EiXj9b/DrauFIT0bD9o6k1
pFZA3iQO32RZKTRGFqiAbLwsxNyH/Sq13f1aawSAu7o905hpHjukJMzDJNNTfSlD+uPom/TQcBPy
kKeqxkbf4T/ddUpRiFXO+Q7hikLTHD2KXkeFjJC+zprl7Yjo1yfFr7vLtW6NXNFVB5wxE32i2w9X
In5m0gNsMG1JoC0dq7cZRgLb+zrsmt45gNihkCwz/q7Y+Tfr9p+PDla8NhQ9yyaz/5uVQauavJ2J
sN4hrF+VQKgsvgkCSYbw+LcLXMhn5Dv+8jz9v/gO/jSZ/rL3/9NzYPKaHh4fEwrIby+az00uMDzo
d7IGxdFerN3kt7KPAbXVxWpX9o8CQ6pzb/J9MuHQ/evX/6fHJbYStFg6YzAdSFybfz2xrsSHuCgc
867Ls59kNl9aU467ZTD/PQsR6RKMqHiHKEW49Ib/XhUd61Vct07r3U3sY1bvXSS3//Yv8usLOL+R
8NbSq43W4AV685z1APDus/L1X7/Ebwu/y+/gGcg1/A9AV+qB/vpezYZhawOUhbtxhvU8XUnCeYu8
F/KrSd7/9Uv988dyMe/S7H0ZW5gjLn/+yykm4/PaRjVl9643RJPWP3rp+gMM+tu/fpnL0u8vF5+N
Y9dmGcidXYchyTT168s43piSIkzSe2N4MLdnZO2dPr4n7d/5J37/dSSefcnykXwGRmT7coj89XVW
S+v11VXpnUPnrFG8aulj/ndRk3+CUPMirP+E7TjC5fP5k+L9y3s2yU6h7El1V2UTIWrKlsRd5gG5
uK7EdCqd0XetzM/i53/9HpqXN+nXNxGoH7xprFbcOPjrdxt56sJ72VBV7xa1LrthmupzB4KJO7LT
+Cy/xrBcK8nOqxbhjJHOn2xh/jRGvmeDVr8YYqaxdKKWl3S5dQ+BbTquwv5clJXepTXsHJjL9Chj
KA/1yUJ/17gR98RZOdi2FJoh/HBssQHBYQ26UOSsmIWYTuOh7LeIXZB1qA1r/hso+u+XDr81vEDP
MSzvcuY3f7tvNa1Xgt7lR6yzc2J+aePXwIZpHf7OLM8Febk6/voGA6kWuLnZsV/m99/uUcQXM6G0
ltLQHL26qFASDZpaDwN1ood6aWiJ5rH8YmR94g98d/dzn+k0M9LZxntHFKbSyZFzMlZTO9FROMW7
bYLehE/23epN+86DYnRKiiyOI3s2flBvxvy84HYLSFLIY1dP8bXDcZPpYDZuBMVjfj+ClOmIZ7Oe
s9wr1SILsxugT/NoCVhQ6OEz+4ChfEq8tNmvtC0r2q/U19Iu5X6rmmw+XXycIZlhTunYbKNuHgGT
zGYeKI3l5tJNDL+ogxUwAMxJvldv8ynH7xmZfYnbemJfZrs0GbMc2k8Ni6YG17a/GIt3kwrgSmAP
yfsuNlqW4BtIKniIv5sJ8duMIAwLKpkg7LXMRuZU37qL1j44ORndqurdn5c0/eo7TZxc2+SwvxEu
bc+JLO2TY6suHPvKgzYxszMwEvmW8qmeXItaaXue8j3EcucDXNfsYy0SgWpmES5MPQRgdRUC5aX1
zOVMAbZ+jjp3fS/THBZINf1wkloGCKQDYAdE0wItfN+lI/KgSh6E0bwAQwDf0S92BLCRkIqbLVe0
nmrB0E65FRjmMkV1W/BOxbI5swCuwsGeWvRROCkcr8jHUOZ3rgtJ6XU6VRG5TmheJTwd1a3tAShu
A17LGThiygZVG9xLPeVJSIsVKA3MuGytNTpqvEE451bmxbEtqF/0WIvd6xQqsuBZjOywVcMzgEvw
gBiaop42MCpTBRba1h2Oepl5V3oxymtYU+K6s2fIloW1nXi6eHsLaldkTwWonkW4HK89LaMUq3Hl
ZzZaZ06HLMFLQZhG5PUDxhy6x9UoPx3OnDJM2LV+Iu6+UJoQHxe3wz6GYHS9xT2SyeRtD/jC2quR
prQvNbpvJKo6H0ORHaHGl76ZNEvEG63dDhif7/PZAvCh7OSgV/Ct3Hoxb1170flMHfOWCck+Zg4l
L0lt9ztMNxzzFPvKCtyj75XqmUzhFK29DRVjWBLSuU75RWaLnLlFnKsERRImAD9oqNLd46Z3xSkX
CXvAcm2OLF/4gLPNQMyXVtRncjpWXL4Py7iUlLHJ3ryn7QGC2+huvq5ZVHnGlIczRzRhsVlDhIEH
B13eO7t+tUYfHOgr2FG2wyZNsYNs+sMIS5z/X4NmpWXlnmFdfTrgA1k+Ad603BLmdT7GwZa2ry4N
RaxRxD09AxV+bTVQIQl9jiq49phLPECE5awDle3ekYPkek3lEQdVkFBHdkCKv9kWgV4PGzs+G3Dd
Os6YRnAxBJXp0MXuyvnKa+GcrPqYRbrqxK6GjzzXDSNIU5d+ZrMyp8Y8PbW9xIsXrycAWRUhCfsb
Q88NpxOomHFaX9s8ba9zE8dHDiEmUnyCKHG9n1XUlFiBV9qhWgAvjO2chpOZf/DsfBxMe8C64tXy
p6GWLnD66dts07FeVbF+RJEroqR3s1t6ielxKLsRK87an6zc0UIqupNjh/RyKOu42RdrO5zHFShY
MZt1MFMWInaaoRhDBug2xAPeV/gKwRwP7h1DHHMmSRpkRUgjaW+b55Ucz9GE30KUaMwObNXYahZA
jkTswAOkvygobGDr8DiXJrRgNT0sF1hBuY7nVQn72A3cyfRBE6+sQfqrzV36sLmkGbqEbZ8yY8fP
kpXv6eQlxxpHUlgUmBCNkm2UuEDB3Cav7/SZybpMTch6dmWfp8naoqRtPzbWb9deRmm1mQqGhNTL
2QfV3mms45fR8n6uhfgxV1vt22kDEqJI08iaKKqHMv1uTLRbbZCn/XlwuVlSxPi2rCUem6qs7/V2
nj43kaC8mqPEHGCP09PUtBlW0bE9DhCPbpyGNZaq0VVmmIb71Usf9NFpwmYrFp8Ckkdr1hF/lXKi
erTSIyOf8PuL+jKSxNon27iEWlWnOH3W7AbHqbabNd7XsdW8H+ladRRgqxIG4trAB1vUD4o08HrV
dHPGxpjdzbbmhmkTkwoBvYIjR+H+mYkjLI1E822NBENMQ2CgAr73BHyJDsM67g8gKHgMxtzvfMud
UcgwsL7oa26RwXMpYC8uzwci8Mu7afOOFaKzDwJ+wqNXZy6VkXSVMtHHAvvKIm6G4o6cbJ4hyDjz
e1864infGNu6rJV7dJuHVtRbxPJ/ivREwihN5s+qZrGOq8w7dVnJ1gyR6Syh+nM/az1IRg4iWpZ8
Nh76fXqxRVkgiw4aG7IAfMyEGK6ld4tjvtVprz6MadYCs4/7Wzjj9VsG4wRzNR2ZgWYszY2DV4vb
t1VgxJr64woU3Nd0yuwXV/DWga6gpyt7HxcJq7KD5GoFZDTz+8S9uI9I7Kh9PiGd42/u2kCgee9L
oAJ3K46KaVfBi4hqzhg3NUeF0KHU08dlAN7O6xwKl+sswkn4zjhO5HRpjRO9Pt/nrtbPda3eBL8E
dpseQWpFkML4E3fluPMu6/khNutHSRGC39I55C9VU7e+FdvDPd2N0DUGS9zo6VBcuUIlIVj/i20d
U9NOyBE6u1PSR6gljgr6xdHu4JwR/ZsEHFqAcJjx2uamZ424p1i9BxYqVARSpvdNk8Zk7KTpy8wR
91he1BigzfyrLeOnWAdSOnaNXQLVMEzB8EU6B+/dNCVzgPMPrnuffWWYEF9BVn/Ol79mqwu4cIZT
0g/e6Hca7XfA9F4zG1VXT0gYF65RHJauLT7Rp3XOFcA+dVO8yyx5rWdTe50IcEajZAOp5cJ4Wu3Y
9UerWrn3aVt3k+UaUi0G16DwTHWYZIlbeXBnOg4T4c9p0/spPmK/b9l00NhbBG6H/35k7343FuJV
sYqdd2Sx3ijC/JQWmLFm1Gkrl9qy+kI56dVSVCk0eoTK2Z7eTPjVu0nQ3uKDmGGYGkYemWCGb+xC
QepcefiuBl6aQGswmHmTfTur9cZECh4E5aPyuVMvrvIoOHCnnTZjnZjpwrmVK9JCPDZfYIU+O00b
EGgwPwodNhRfZ9DgsEGikiwkoxUmzLWex6DPSQg0Ni0wrt1N1LsMIKicTDsDNOPCX9vqwLk4P9fc
eW5QxDFgr0gqE06UCx8rrn1ttdsfyIKCo5Wld6BdFVROL04DBgJc2jTbRaNnKCx3lu5bufhZgdc5
rGBUfBio7cnMzXGvNaV3agc8Q6uueNvYUAEpXN2oWKxtL7cYRhL0xigt7HeTTJ5vskXieTjaVxBx
rb1utck3zYOs25gc4PMhH495lyLMoWWDlPK860RzbjoKWPy62rRnVeBtGlFin1O9YFVQsZKgz1gi
f2VVBjKMJSSK42rzoy3LSZV664NydR9WFyXOMLXlXBSLwio0vFdwba9xIMkzOMZXW+f4lRJyBzS0
cUggmFgfYBONF2pbHWyNxMowOnm4VKN1UKU9vK1LFd8shtte4+bFI1s2+kMnOdRSV2Lx0E2O2VLf
c8XJQJB/u83cKb8res6x9lJ/W5KOy6bvaNXOtO5YdWz23QHnVlJi64urj5XDUmh7wLwS5IK9S7CI
4HyfjEFdyvWWWCXysoQjJZoUF/Qcr0e9BjCOX641nntpbpEndWYZZNrO71nIXCVGnix8z0bq/8C3
B+T44jugaPN5UpY6c6NbDxOmykNsZVRZtLhbORnWkd6kI9dvkY7c9ePhnLbUJZtdYx9hblFErAtS
hjs5eO1D35vWO0TuLCwbScy+asanchWSp2aLL9Zp3KeaayV0ITkqX+Im4UM0rCO12hLjRLKS5RDW
vifc5Le6HE66cD8qQ9lhW7GzoQEs4RGTJMEymSrilGCF1WJpuxgyhS9l6gXrZmCnAzxPMEKGSInN
mcUt31h7DKcVw6sxYOhKJtT7Fsdlu77lyAjYiZoVXqj6tEp3O3s91/5Ah8wRAmVygx0o3zG0lGSL
OUsSStEiHIwEkHND+QbWyACVOlE79PvtcUnT9haeMEL1RhgxmEYpqCbz1LsJbi0yoVTsIRGykmni
7FCs+vSWVuZ2tkWtQoO8w6EFNXbnmsn6nEEWPrXbtAbUHAOsV2t71mLNOnYkl66adfJeChtniKaB
MuAWCMM10TTYZwxf+KhT8F2e+UC2sVbsVKD6brGVP5h6c+g4ojfIJZdqmB1jWL3n6JYQ5TXL50y0
HPH6Kn6ZULNBEhfV3iJzGWAlN0mkpggsswb8ahvhRydrjLdve2Qcs9lZrRZLdzCELGi85LDGLBu2
VJ9fq76yw9FUpKSqesALsoI+1ZmXAUG/q9Z7ZEGj7Ra37LFL04NemJl1BgibPdhcS0f82Gove55f
HFSzG2nJhX55S0a6ufxIe7R/vHVxmIzGuvfsrgm3DT1gog3OL2eWNQzW5Q5epn2a07EPUpuDqVgd
89wN+pdNjetx5mu8t7XNDWa261HHPTNgWL9PdTUfExc/Z1HM3ZUtljyaep3FZTIZ1w4bPZ9JOLkh
pd3dV0ZhnvSqssLVHoHC14RDIOJVh67h84PPMUg6HybKkeyRsHzrpPSk1B452fRTI4qKi8CyDpBK
wWZr3s+hbAmq6vK7zebx0K6VvhO5118ZJhFeNXrPjFus6CZOUhPBhtDooTp4W4unf6pqWpPJScG6
ngJbTtYxw+fjS2PkJuGa3AlS3pdKpiAzICew7NQFZgOb7eL2hEeAc5nFs5rAMjZSb0IBAxx2mkrL
/kYR1wTq1rT29GMaELDq+RCPxMMzaKp7HFJE5zatIW6rWd+WoTQCMH3Kn2f9g61h7jck/K/LrHhb
Y6s7TjlpXHOLl9uhVcte5PPn6IzeDZzmNsiwgHOPrJejKsmBJR03+0TLqqvadLxDaXRzSBs8SYnV
aaDNZMxTCWVJwFXky7yaTrCkhvXD8Eb3uAJ6fuCNU7zlS/7eLuC+7bz8KcmJcb8yb/ieUH5RGHkk
NDGExmBZ+KXNZjfWtglenPk0wQXoj5UBtLruBwzXDHItez3mUqL2wBljX01jwdqHW4wxM0RDxmT5
42w97erjtCPY9BnXHTJRM+LBFVwP0lXkzEdSafE8qoOnV3A6Ae2eajXnkZsCVkEa1mq9P4q2Mg58
Mfx0lkfWfNatCW3wCWSf7TdD85x7XRzKqsHTHm82K/Q0i1pKcnajjjkWNOYcOlqPjzTTX2SiUAw4
wkU0vlu7rclh45WJTeOFmM8ETiinWIyXvOu0kPRoz8bInPdIwEaEeIp3G3PsskcO8yDGkBfdbUzL
RzywlxusVu3Bi04s/Fn/ThDLsHdeTqqU0l4Oqm1obj3bQSAzN2k/cAOHlIM8SNwDS6V2dOrxy+yt
frd2I50HNN6Fvb4B3XFLMuGTzB/qjDOU0/bVPplXOsPmtd/39VwdSjp4D3Y7udEk4TOW3jSc+RWq
sIUqeJbk0a+XeBleIST9YNlHkoJqudCS1RqouRRRBj/WbxNH7rO2YHSP1XpAxWJ6T2nJ4DIGltAn
zROxhPpW6PpXDcx7p7f56NsTlgWIXtmtJ7PqwM/p+WVucFBBQg2nue5ujAaSs+V4/V3a9fnVLMc3
h/9we0NBoXMiv2WOWVmOu+omXbecA5G2ymNLliki2OAdcNrWV4pGM6CgmCGSmLe76Nvs5Bil8+Lh
fH8dNnMNqdQdd1u/QlFuTefQYPrcZ0kDjXgALn0dE23xG8zYu5Yb80420zdXzwy/ajOY4d1gHFS/
lkeHd+kWpZzvgZt1e5G1+n0zuCy7t15wwIzxO9sZfEFd2JGKR5J7g0tpvGPy27QS0icR/APBxSlq
U/dHK41hX6GL3bVruoRe2prRYnDtLizQbzMrnSiJW/S90i+PKma7yAHwG7IR9Zh2bXmhSbxMXVcf
DFboVN7xMmW1JvdKgr0zWTGfWZL3lAXP7XFbjEsuZioid1hwHiRsLuMmzY/AolEh4BQF42pIlrAE
AhSe311djpSGzigLNCfoUQOfMKrcpvsgU508kp6uApsLdcdWjQdpehGRGRdnX+vMaEuQOOZ9osE9
ab2U5BaPj7HEoNtfmAxmYVznUwEy0NERARoVc5pTVXVVWgIw+ai/wF0Wvspid4eIM+7SmegM0gqU
MIAngGIvBlhWtteGMJaTk5jlnlJGCnecurk23AHyfyEp7u3bfGdJuz6TlaJsz7EBSdu5fpfgWKCE
muf6plWfm8oBnufzGNUVgt1WjuuJ1gw03YFYiqMGONuDGx8mdZkVrd4Lms3SXsxicoPS0TiUmvZy
wqNQn4hxGE9twr150xQ+BjcRYHn7N8RzgQKz0Y7okMpdywaoP2Q5i6JEHk2jlut7zHCZP8wOe3SD
ZG6bds8CUk6wMk+F65JROAFI6KhgXj5giCWZJufdqjXzLucEtdNls/ql660+Y+SAxsf4XjAVf6f0
bLluTO3JdpAHsTELv1Gz4PmAPUAJh35Yt0eY2tp3WaAdsOpzcO+3+q7Ktu7uovH7HpnQbWc46+ec
DCXyk2C/ZUJ9wb6XqwNE+SJoaS35HjMxXBsd2mSaFxwZGO535iJkBIxkfMjyO1Fd5ZnU3lwa/AjO
4Vbv0pz3Vm/sG4RMkFw6H640tfVMr08eaZMLzNIbneNSOuOTlcS4i1IxXtEtTwKZaHxEkgDIeYfT
3BPFZfkA7sl0aUrwTIOKRmDr+9ge0yuwllowlabaZdLuXtIcG0lX6N0j8WK3ZCB2F78p8vEMPFkL
jDw3fU2rjWfWMNMudTgI7qq6VawXKjigZpmGcYmJwIM9Q8vd3aL137vpsgWYt9bPk3riE567a6C+
dMi7c/eRN95EmVxGLL5mnHWwSu7dLX3Otni4wowD+6qowGajRteo9GnmBA4iLpVGHHXkqOpvNE8Z
XzIW7sCV4qndEmtYK+gcCQerFjfV4r2uMJb2bTbrCFMFx0LR9YFFOPFKn7cNoKnT7jMjozCKwd5H
dqXnWlvzCEhtfr1kxntiQztG7wBvuU4Jhe7pVhCssT3V3ELeVz/GvNZuRotT1rBspi9iIC58ceI7
wlQLk3Kh3/eZ3ZC3dtDLEBHolkiAbJHRonk9tecbnA99RHnb9r3n0r0dRFMmDImkRMy5+U4wCKeF
3jVPkkixZBkcN7rNvoKHjUnq89XNhHHU42S+tTlw7cw4nw5xsmmBRUD0p+uV4osx8QcNQCQGvFj8
9JYte6YZcMSDjdZ6sgHG7wzDSR5atLi9NosnqVOX0prMCI3jRrrXmzdceM8mbPg50OexfBJj00BW
agr4attG53azlfuiZUUZ1GvRuOHWkNzWRq6VMiO+PXaOdcuU+cENcbyNTbKr1TI8sENMDgVPAsRd
jg2TwVp2ginEAmww8dJndoAfXaODQ2bMxKUetJudX0PO/RBzWlwxXrLdaePptrtUYuotjN0EEg+U
PQn0rJ3fcOnaYWKVyX68MI53TUHlysryIYDeswQ9V8pdNiMjTL01MUujAejgaYgmduZ1KdbpVd94
LudSWW+OHQu2D+W03KadrYWNmRgnbPAIHIWGu01Ds+4RRjv6ebnv61Dev7aS8jaoX8WDkRfZYwp5
+pstreFs5uW251QxUbniDT8GFsWGk4bFTzqSt4OWDdMxEa1Z7uZloYgmixOeTun4NuiFPKIxz3eF
cLks3dn0TtyRCj93OlAMBG5O5jYOVzPPR7/NtjrIElc7Q0e6W3p9OBhUEgUu+66QYaxDnNJIylp1
tfp1Y1CzNjX9vnHBqjemAJHg5M4eAiHcX2WsC2Hxef026m4G3aFFoKXUtTni/sSA6A76vk45p9Wj
OQRb3bmf2joNkV3Hl2c0M5dx+a8qrbW9l9b8vkQ9mDSbn7FJWYpuZB+LmW8nNoQvi7c9u1n94WgC
qXpMXGiYS1vUmJs6q/7mjt5jXS9i2HOpFntNw1w4L0O/+AK54LnVdPmRtcaaBoMy3Os4T0yOD+hX
dWqXPPRzdd0XtXm/FlvJfqt1gJ1c+q7OqWs0e0Hdz5mfadu1kASLvVG2ua85brI3cxyP/RaDimPk
mVj4Z8qECpUv637gI9rbsZp+JJmZXcPHa2kvY0VT6Tix0tIuApMd4Q0qx9aQ+JlUFbpsIQNKGUp2
dp72vbY1x0dwprENEcsn691FKSvkaNIr9ogJKEoZD0noaklyFWMUOolEqUMSo6CMo9sy0TiUfM86
a5cq54pkH3Ivqfc6NO3KIEPJ3wMDGb61Vk7R4tnzwdI5RcvY8C5ITCcq4cFHlJNurOa5B4zkOwNJ
h7A/rPV2gAkW4z80OPUrWfiTcnMs5+TVxzy2g2lGWVpMt/edj7i8zzRS9c3KkzxBezNbeOKl132l
mrc1cNnlJdoKl8DvLuc1s1JAMYvtVbad+EDkJqE08Vx/nDooGOOoFj+viyFK8oEY3lAKmrqS7jzE
BQsokn+B5tJP6vQO4c/FWXxpDwbnP1TypU9BnNlGMG8ZxrXLIa33yi5IFdKFyY4GQxlbJzGsr66e
MGaTwuHUwR0+dXc55jN/GNe3WTfIvXSCtP6kHnnuyef44gVGf82/867r715bDqglLY6FnIRSPFO3
zpKUe1fdvxe2k9+ZbJnCcilsn4rW4mEdPeslhyj5rPXW0AbkN0kmqMIg0tU3u0tIfNcOSMhObr9Y
fU35QcX07NkKLLoxGVfASHLqc7SM1Q3FgCBKGCKdweGUnjUgNAQLnVdtpUciIhFHscYgcnrU8+Un
Lbgu3rasHo5eb08lR9Xc3C0cQm5GkxxAzsGhMS5VNrrdRYY7Dwctpuab5rDpAIlfnXDHSt+uHONl
LXRL7LJEcljxnPl2bBsrMO01ubKVKX5qheTEZPVxHVnVYvhcc4RnTWM80iOjPdFnZPmJKt2rdbRw
HLh6/d3ruJIzoJ4kSyU2VoABAUNET5Buzk6g6+nOKXDPbqxraSU0nWiQph5qcz3s+WmW/aqNbmQT
O/3eVRQEChHLU7bK5pFCaPmkSvhycTYOLMaVYlweSF/SJ9XbFUybRjQBTsPpKmkoYszA92GQTZOT
BpeYfbrBoclhc13TwUGkInCatXjS1iL7YDPoviWxJAQbL9NX06R1xCA/7wF+5o/ZGnsHXbTp25IT
kRQUNOwR3GaGyJJ2RBidTw6b0geWjKxUJw0vMBlhHYBAPolboiM8B8T/Ju08liNHsm37K8/uHGaA
Aw4xeBMEQlNFUiTJCSyTAlprfP1dyL7PuhhJI63fHZZ1VYMB4X78nL3X7hHU6nM0neiHM6olFVC4
nQ9a9A/UnmYu+vXOyqgSJ3srZUnMbaera5veR7cmt3I60hqcvT7EUB6RZrGRenqlx3l/PSqlRKuu
v2ZWrlIp0r8e9JwUtTmL9/MS3eFQGyC+UeSL2pFTNpaWSlsQmk6iqGsrHGaCuzP1LaTud4dJCVa6
KKyFV+/Oao6BflhhjjfdPoPzmysjOvwlT5JcTD++DXlxfiTpEL/Smeu6jSzn6IahIkpbPhfs30sI
BQl72Ndqwl4cTWC81OsQRIEgXs6a1X2a0ibXihTKiZbgiat6kbl2J24iVWdAWZrXPWXPSXJwIyBr
TPstoBx/MwuEIhTB6lqoerUvEpxrWr0TijwGETaBBP4TFUVWTiBc1GZNhkRGc9QCROqqzCwuolyw
YldhdtA7v3g1LNro46ToR5P8gyfyqWDjBWlD2bFUbxQpGwYBDOysQF0zIHYOrdYaXs+oKTRrZdFn
T9WqrFlOCN2gKRiEZJL7bxHOG1opurhmNiGeMo5d0qtnivcGeCBOcVYbzjcRERimPUwPZdk2OyB9
NB1MNfK3WajTsq815SqJOoRYVlivlbaRTLCQyheF5F74+tRuZd2m771m+I9+I+YTvnzzwUkIT1Fi
TFSJUjJ5SK0fgx4bzYrSs3G/1u59ohlEywvtiS/WYHBxTvCsVCNQW9jLN5ElLi2mwh3JOrLLjrKa
rg09v28D/1lFhVCU/frra59B9QCGQpRnagCmX6AclGdq0nTM1QF/rH9NatZl4vReq/Sbry/xB0Hz
T+WcBHGOuBcKKna5ZTLzUXeZdNMkA7OurgSphzRmFADShDwOx7Ru0Z5j7Eb5bszrwLAGsl4q48pX
yZcpAQkstIz0rettotGcPlQPfdDJtTOOEYQxKKOCpJCbAq3HMzsqbXSroAT45vEsGsK//nxICAh7
yaoDV/fxz08F9uzRyqor5nBun183wzaCJd7aDypveiF4Hwmy/eae/bkpH6+6CEk5ySPKVi1dnpn4
VCUIYM8p7VVgNphTHYuOY6JRkKBRmIffqkbrIjWMEl8doyMRh8sdQr3lsmvTt5opgeGYjSQEZnIX
0dteNqDhwccyhxseuX8nlkZsmrEU0YHYKATB7FQpJWOBuM32yDHMjQah8oLkQcZDLQUQA8bOmzON
AY3T7FOOmV6O32/F6PahF13u4YQqPV4ABflCbYHLmGj74XDGLUGvPK/ze3/E/02+l+YWQSgMmDwI
eKikWEHwx2z9fEZ0VoLjILCuJe6F4J7IypKrVte026nr6itr4C3N5+ouGf32OtLU5pjrqJXsvVYC
tiRShYg+RDG7shwVjwCWF7Zjx+1E1RBzpyDeCsbWq9E+eODt7L2w6wNVJoVvGBXDQTHSN95V+wT/
hAG42c+XFqGUe0tzhseIhj5N3N6EIjoRvdIHHKcmg4KX6AAMFuAR36dUwlsxVRhwQk83TU4rppJN
c1ss3q+x7eOrFKnECYBCIjdQguf9VHNIy7E3rPXRzMjoncjJ1XGO32ESkmujU5aYDPNFmJW5nxeV
0ISb7UAmqtlCEwMWwLQAgBL/ziXEVBYojgHsokSscm/TdK8oU/yjKcoO673Wr/UCUimafv/NNtNw
PdTXWmWA1UHaH4THKRJMLqIM25E6FDcTLbo3YeY0dEdmU6WbmHRR/RnFJkFR1h6ty3QBsYSg0jzN
3ZIUoJWjkLHGjkcPw6bKPTpm94rEWz85sVXuG2umNtaU+Eqbi3Q/63CHMH5nW469bOdT0mDD8VVl
NYgmPcVNMa3VpmKmbJNau2p66RubyaZ36Woy647AdGdPa328LfiLzJSYkIlGvDm/9OBR3Zz3L3HD
IWG0YInS2IDZoKQMSzAbUoTdoz6YbD/WnGzbZCqOMm+fmT5E90EB+CxOUAkZlgiuqlYdvTiuo8vK
krTPlV71IOPqJA0VZeHCLAK/kqrFqVSepuZnu4qEmLfoMTHDQHi/t/XyRqmLi4jzQ5/5YFfnDm1d
mHpI4YqHPGz055qoqdugaoADO0G4L7VsOHRaF145Q2lfsPnSHeMvmJkopLBx6sIyj9HUlmuDgfLP
AlHffQ6gI5ubXa0NNeOzGIRChCKcaYs1nlSLeViQ+0/1NL74jV7+VmrbX8XaMo2j12dfgaF10GFK
nbFZQOeBYStpyGq6p9k6HFQrnJj8dJybm7ybtyq2DrgFHeG8Ak6QWKe1Z5Ib/NPuEWdmBhuryz6P
qpxwKwbEjiKZ8jk+yBA1EZdhPxEcZCqvJWkrW9xYbwEKHTiXKEP4E/x3lCjlZlSCHmFYTVjDhEdx
sqr3qefsZoYWHeJgEXWmqrWDfOR4vRTDQbDD8KgjE3WZJu5swUl2MMdfJuXPK2QQyFWJFWGby41L
JXTqIzkzORwfo7rwi6Ffw7FxLojY5XTsVIA8JC4iWNcJ3XNMTZlR0nBt5zj4BmR3vhVLFbOFaWvy
D8vb1M+24gHNOZVsIS6NubevoxnSFdEE/vPXO8vZVRxhS4bWOix2RtkL9/3jbjZGxDaXddjcRrB8
4AuttNo+fn2JM58FPVVo8nhiHX4KevlzsnxIv0HH3lqfICYyBFr36MFZdb6+yJnyn4twGY3dkZoF
5/z5RcYq8yNVDOVJlcO6ZerYq+jbHoDVfLP9/3FO/GMn5krLEA8bDCEiJmrOs52YAHDRJHOin8yU
pPFIaIdaIrOXLSqIosuul8E2B9dj06A2Bxo6O8MDOtzD17/3zBZG5aGBZsSFY2sL6M9e7An/8JWM
w4gexLA5z5WVp7QJCDCUNMQkY0bcN0mxDhR6F//ZNZeHR82GK4sHSXF6VvlEQDNgfuvajZz9YxsG
Wzz5h7S3lmlO7taMeXM27v/8mkTEktMisANhZfn4O+d68OvAbLUbEYbWuEaiN1+rfh7dBkZp/W5t
s7mvbXSuObaH6Jtrf/w2/ric8FMZFn5yjddLPfu96MXmyejDiK066jbBSJxEPPXBNya0j2+urZGw
I4yFa4cZjeLuPJ6gSbSmVNVqvmHGS0TxPCXbJKrzDYA6BIsiTb75VR/r1+V6OoRIvOh/niNF7Mc7
qg0BNFk4Sqci/IkIfB4enYbW341oHv0oR335nYPx7Dzz1xXPXXAod4hJEXmGMb32ga1AEnZMt5rC
12RokACUdI0YHINbb45Z2Z2+foP+vJb//mD/3+UxQ9ksDcI6R1BMetQiRAjoxlX1wR+rx25GbMe8
q4/AwfS9b1LCISifSvNgdvGdQoPnmz/hs3tO2Y6fUreAZhtn9zxKal1raSadhKJfjUp72aeAxpjt
vtvF/Mg6vzKd8Nc41pfFKD1JtMpC+mcqFf+KFXNXx4tYRFvBzVpBjTsizPlm+fz0D9Q4WMAisWyY
CB9fiq4P8G+g6DulGQvbDKW2cpa0HyabOWJis5i82mxf0E1+szl8+nLQKNOWLYLsEXvZPf6xkDVl
oyVGnGanBBl1M3FCzx2XA906k/elfNT7ZxsW6fjN8nm2iv/rpfjnZc/WlYkeS0iKTnbyjZHSdFf1
v8fheQpOEs5nND76/hILc83EDD9IuPr6fXA+rt5/X/3sdqtFVCA1z7KTktDTxKZyTK0KhFKGotnM
fvcm5pk2gFw8ENWENDN/ocn6lvbmrUxJ3dTVTTVbFyVialnKvaHSrB01YMV69ULuo8KwQL2RFPkb
rcvX5cA14OHd2MsohUPRFq7DisXe3kx9915kCJZlTsQBI/mBE52WI9FVzHWc4wRb9MThCLtgnh8R
nx7thNGfPZR4KxovK8LN1OaervPCEM5GhT7uOojO1IjpfeoHdwsd2gfPh2NsdBEAM0YkEaLMD3al
rY2puh1MZ0PyUMO5hXiUITMJa4J7xL6KvQQ7z4o0Vs4AWuxVhdjWpnjrK+MXmmssKEO7rjN9VVOl
R+hDGEAhfgqCu4owtVXciJ9aQ0So/ZbQbOfM92Aai6im67flzOc+IIAgXkdj7tlfTIVxNyqAUmNy
6pE9rHq8VmUT/Pj6wWt/L/bornC3Um85uiXOvzPWAY44HEpOxPnd0MqFDkB4JfNE5TAGYku+8Vpm
6IzNeavH81Eb/fswGlYa4wGaXr/yTjmhNP1uhRR8Yx9XSCQnmIdNoPkmltGz5UkvaAxHRlGekupV
shPwnAzmSIp2X5GuzVhDmX61/Z3eUfjW32x/2t/fAuNHmlxLgAvE5vNbojLV7gnSpXIjpvA4M5Td
6Iqo11FrzAhGRvW9ZiT5e3ZaRJhWXV636fybIUd4mDVVXSupbh46kF3XdTUhHo+C9mDQwtioQ9K9
fv349I80o+W75W+Fhg3JSFgGU+mPi5WNLhKlhCxOtbOP+teo+GnPmDidmL7/DehcL+4uA/UZDYlb
VFe6pf6uAYnIOb+ox2sfWyzCV0+3f+Vknvb5O9w8N1Vqvl3sTCk9PiyegX5BHhln6+TGib+xx36s
xP/159MZtuXyrLGvnq21URyUdOam8jQb7dGfkpuEVC7chCRUf32jPlnVDZtyHKaOQyMT0ODHGwU6
BQgJs/tTniKWoucTvjJBS3dE5r6ORM1cR44xgt+kH480DLlfNBqbr/+GT94rmzUMf7+FI1g7J2Gb
VpQNfteUp6h6mAb5g9AApmGVi9zLSV8MNf1mk/97C+Uns39SwUn6c+epggr5eKpMuLlB7pgvxjCn
zL5gawRWG+5kMYr7LKlztC8aysOWEcP/x88lQcOENUZL7w+C6B/7qKJ2TO+rvDwxYsNRRYvUDYr8
R9RmYFMndW8EudfBiv36quclMh+ELQi14lTAF6GLs5WjIXWddstyk0M4QQ1HSGv8zyuED9f481H+
45dFlk/sb9+WJ0NsHUYa7WSsSvmAnAhh++j1zjrXov3U5d+8QJ98LTa/iZrc0DmKn9eNoM9xP/k2
d1Rz7npbY+rb38/Mwr++hdrf1+EUR2qWpNfKIef8AFBFqJwIIatPjSavGz+/V4oezVK6CziWo7f1
cPnf4Xvdt0S6F8NMBV1DLcIp42TljyH5Li9tKT4+7gYf/57lw/rH/U6HMptm266pyK5lw+rEm4Ps
ySVnaDMkd1//+r83xOViFp1Qth704mdL0khczIw+HWl4FO3VAp1Z1+5nO9uhe/vm4PPJpTSM9pIu
Oi0VgHwff1c0sf5NTJRPXRTfmrJwTolWQkOOxXvgT9Y33+MnT5WrsdlDItAXbtbHq4Hf6uBstsvV
KLZK4hStfJ2Jbxadvxc5qQGVWIAcxA0I4+wqoYNcvw3H5lRKwPFZ98vCyAefmlUgATPZXCAV/eaz
+PuTXy4J8GD56Dm0nn3yykRMyKhxyWQeBI5WTTmqlTL8/Pq9+PQqEE04NKmq/dehTXeglmHdaU56
mZ8I4CaDI/zm3n1yMATjaAideZduSOT6Hx8R4i4DOfbcnOzsHYb4qhrga1avo80RsGRcMnpGfpqR
bsdO+M3b8dnP++elz74xHclsYNvLc2vKXaURpmP3qHi/voefvIKojhYeBlZ6MqrPXo68RM+M1Eze
WH1fAULQTbC3TnacI3hxX1/q72+Lyg3mIjl89KX+elxK3DvNZMbRqZPWzIuHvCrUoRdMdMO9skrm
bxbNszWKSTRhirZOKa0K8feykZCPrnVFP516DTITuYPldu5UMFtwG8lFCDoOFY3+TUf2r4ui8hGs
VHKhSS58lY/vi5+KFO1xZ51svyG5RnM48IRTcuzlYG1G7u8hGZTku7f0rK4AgKTSq6EPbGLRp6d/
tkLqFa0T8MzKSaC52qu1lmzINFX2XaFh8G8C7VqxouEnB0r4BZTKBztokmxV90nyOFsJ9ggRzvHK
IT/vFJUYVjOkgzdzEFGpjEV4KJhI/EcvA3+xxttGBJdNS3mpDD7eJ6OSc+KMuXIaHPtWLcvi1gzR
NMNiVi5UtdC/WZD+eiwUW4LrsFRwrrL/1KL/2K8A6PapVQT1ibnjOl70IJ29MkD0i2WK9l3/9+xN
h2DK1UD2Mihn3UAr/vHHlZRgoBya+jRmzRbfBIydVV88Nv50+vounn29/3MhejGSsALYsWfbFSqU
KdaauD6pWeJZPR2h6jqzLv93F1nWqX/cO1QxowkFoj6ZUbBBxH6b9JaHkeqbdstnv8UAXsaZgIhO
cs4/XsZPW3/uA0o4s7tQ0sexvmq1b8rEs53wz+2CbouzTWMmT4v64yVsJ7WDniybE47HO+FUF4pq
XzG+BjgTHNIIcruxnGu/vn2fXtQ0yVqlCua9P1sR5owWjDBGviRbkrdab20NsqdNjBwmw2Qn9duv
r3e2bfzrR/77evKMJ9aUtZlOCddLu9nL5tuJBJuvr/DZ6w3JmG2d4DeK37M9Q8qa5iJYtJOCPWEk
Dbh6raTlWvuvL/PpjfvHZc6WiL4K5GwBjjz5eYhaeRvUW0jqkx57GObdgAt/fb3P1gh2J5VkXBCw
NGI/vh1VZhakAYTlqclvEv8189eJdYErPf2u1fvZEwKNBiON7ZSV++xCI4mvdSAz3ggwJ2a47cU3
r8BnD+jfF6DD8fGXGBgg7d7knBeY5EJkSKIipN5GDS3ofwjDwLqDt+LmXyX//8m77AZFctv83/+i
BfvpfUOkw4fFwEmeH2otdTQnPyN/RtWyAqGkY1+lcdZ5YzUQrogbYD+wP10lOFqPjSGIvW2UtWYh
NJBVHXslsBy62PwHcK/sfV1paAOzZpHypUoa7Qy9hbhcGoqLzYy8tCnI7fdIy4kgGawnbNuVF5Xz
W6Io1ilGNOTFU1VJrwstZmuRLls4AcLZ5Vna3YBjTNYhpoENmTD5ippjUdOGGq+xZhHDN7QEL1Uk
N4n7lOHxBI/LwypXblEYvthtHWL40gg1qqJnBAGvA6LgdTxW7TqLGtg1DXCLaB7MN6Q3dHdEgmWY
GeEWOPW0kvRAQG7E4WkepwOZDLuhadWVjbNYQTuM6ddsSGwhsc5YDVVX3nUqItdLfMQR8JkaWQK6
cvzTkdG6kcDGLxLTcR2tyj1LYqemwHPgOICXSMTo70wZlzeiSF/0LDDWaHetJwsn2VaHDrPNq7C7
DhQVCZ9ACmL4BLT1ajt4jZ2JdRNRpqhJAtogMuM1MTbyR6P3zVEtcV7lHUcGEBflPgFA64qoMnaa
5hdPVhs0Wzl01doS2J2cAr2rHerWIdc6x5vTVFnXOMg8S8dT6tf9M0h9c5XLTnv3DdziopbD/VSZ
AgfjNHaQb2C/TEZNmT0vYtC69FG/g/teR30Hhr8iaGs0pqFyEbvIbUCU1Yvj5O190ZqGl2S5DwUL
ys5FOoTiQgTZe7Uka9Fdtfd91xeE0sKOqkmId7scEyqic+HWRDRD9bXH56h3YH7gYFyrtm+upzzS
d6WBiQfFaH0ZJbZ9yIa63UlnQrgZqimP0tSOYVD95r2wNqmY9KdgNtGwiwZFZxdY+wpVnRu0E3j/
enoVw3GAJdrn011l+eBfQrrsREH0VyQe+iSw+TF45Vnuxm56RfupYH0jwUax88ozMVgvWcfgkUpk
VFtL0+K13eTtvjERdwylf61FF31yiCoXIivq7464MWxsYov+MdjlzWDs/KIDxIMbHWlsqmOcGECr
60n3Xg/KczVJekQ1AWu+VYurxsgYEzRwzQHlWI9AICbTJV4UQ18EGDkZ63nbpKRLqHqjYXgL8FNH
oXKTD4V9FGXRbloZk2IgEB53XTQeB8gU6LagW7VhRVCDZbwpjopO1W4lCfYYK3ryml0jsZ5HLWao
xeF4lSPb3KSKr7p+q417LcpG6ms9uqyTsN8T8e3/8IM52jdlAXR3rIprZ8ID58xg7fAbQVLLgbkq
Al+sYYBOSDAarbM0WiLbdPsqaolTiJDDb+1Qvpgg7zDXIL5JKvs30LMF3mqQ35wIxOeZT0OiIPUC
nyhVshpcDnjT97lvM6DBwrXkitzYaj96YWHnD0FmWq7OP250o5MeUYz+po9nC8dHMTPPIEOtiX0M
EMogCErBJCfLvPSqjtizyMFLGYnFZzSi688IIvGGjE426r7gwuQfV1EDzCTsCOQJ57p8CRQsdBB7
4KIZlkI3s6umVSst5LNkjAbNAv4lmBxyc5Cu9NbOUfAlI7pdEz6cbcMq7oPCC1vVRDTfNkfTjwwX
7VFPhV51twEd9U27WOa6ci4OoU1Z0+f4tc1irrDLzowCl5xU/g3/RiMNCttySVprpK+SKcD53UQG
fzIB7IoOBQeTeQv9iZgTSP0Y7Rww2+B7nXURoR2aQQNtMiWpmMvkxu/MH9VVhfFhFVXWc417a2VE
yStRbG8lynyGkfFrL4lxKjvAaaP+kvuZDy+KH9qjwnB5Pi9S0uS1hF+uNFINV0S+xN4MUhRNWRne
0oZKXEIIIjdvlbs6GfkzKzNF8xQib8rUGZkczJ2gzfhushoDlp3rWxP7tztU7La9YQQMaYGV5P2E
7gD/cXPPv8iXSM4TpryoppHAinEfWQ2if1mlD1aW3ZuoxH52nZIdB7w2h2kugmPAIarCzwYTplv0
ddZikMZPorwYge14WY73CI8QgjMnQFfmKPgQ6A96WuiYBwJr3wy7BtuG/e6isRyQQUOjuJyaSQ6V
zYg5lJ5QUPeIVMwy3orBMNZ9nGF05zvZYHE2f8SdNmyRJjSXUIvaq7I04kOdsfYuJ+ALjtaJl4zh
gB9NvrMIlR4RJhbLHUT53mwRViZ2vCl7Z9rCZBg3IacZXu2ho9uMxQPHBz4sQ59W7LXzQfTd4M1N
I27LODR7JJJdBw8V3tw2QhCKuN+JHwy/YVcXVGsvSgmNwIXQs6Qy1NxMdQhO8bjwNEWP1cZhKu4U
JHnFeesCtMO878yIhdMigUcCKNsVmKBg+hnJBQTgR6uRT7LrHiYJzqHW0+gHULoEEgWFk+wpGUxz
clzgGPUx7ZSAPEnMwg7OvFXb6PTwRiLdkKOMC0ujzvAQRJqh7whG5iFMgawPeWkwrEVwhXMjCEg6
DpbhpBNurCSHM09duGlTPAP5gt3IUz5+GjO+mzKGXllWB7qAzFo3BV9+GC1j3Ihaj/cNppqrPjHQ
JgQGKEnfeMsqxuMNbqKD2rbtetBS+9EHGQMYKyt2qWR8ij5Z39hYpT3kPOKxgYIEsgQVCmL5Wd7N
k41hsTNihO+B1v8geDbjnVfzS43oX9R16TvuX0jnMaKaRjVrQIlKdD0XSD0z2Sc7RqnzdYncif9Z
b4ILwxwQieLdOk7LnAVwDMkc0+TfNm1qbAPZGNtWhd2T4izFRtCVS/BeuuuyysY6oGsbBYnMts2x
Pq0Kpa2hqvbONSZS3uOpcl7sGom1XSuaB2DJuQGAaa8NdUCoObZ8rSnFE7TVEIda+SBypf1lYhvC
VJFMGbC0OeN0RnhVshJJh/XYGNSTVlX+nd8FQAK6atwmueZ7gZNPazNgCu/kM6uybwNSl0rWbed2
Cu6IDkl+1CNuh0EvaTE4DJ3DzLf2JRHYa/pP5Z2xeKsA3trrVmEFgqiCjGDU4w0ySHsb2WrsxVWP
Uc9hIBZ39q2ZN+BifGrIcLCHgiyG6k1H/g8+Lx1OvN68EJr5phrMzKuckrapkQWo7MGBm/ZJ8Ru8
otww+lZdVUEIG8UzaQ/TXF+rbY/uMSaCGKZKWmTHONLau8qZfpmN2lACda+Qe4LLadTry74WKhmv
2utI3q8XjjTkzVLgexls+PJ403HiT+FuHDlCM8FGwW2ztpNsTPYZE1yXLFHYVW00b8paMlLE4LYx
Jm289cepJHyJLzJM0/sB7S1e+bglOEsz1yLfRtnmpVTDOxVRF4xSmnno4KftUAHgHzCQu+o4dAT1
Oij84ylh5mtqGwhLhHzpc4o42U/XFubtldkEoCRsit/jJDXODXHaHqKIdDlZZfGuGk19BUFmuAQ6
2/7iZk9b0Sf4UAZAycSW/mmrVQ0/e0yPRBfE2BMT/w5PKBZVyCPb3Jb4yQIboiS1h4aSOayPIta6
n21hw2PEdeo5ZW5foqENNnKmZtJLs70BbcMhQAWK/NzEHDiIlJ6GU4nrvKZK7asnIP0X4yif9XgY
9NfY0AftTlZtpCME0ot0F8FW8jdSrYtn7HHLy0jHC7m2rmNKlf26MtsFZp9LZ5V2I5RBwx778aGB
Z3JpDmzLvWlYboYndy9b3F6Z5YQ3SW6Ya8cui10yR6YrNeUpbdrEzarI2cxVpv8iVZpzi52FET4m
7G+rIMoXY09MCGJOpqaLLaB1/RTS85KhluxpLk7rPovDG60kGGAJBrRuQ0K+Xa02bvsB/XwQMipn
rbdvzAjhv28B96vqCscHyF+rfdKk6CaX4ah9KKn89nqvRBvyrecl4wxBAiW1l+pN6UX98ApFQK6m
sEFH3CSQeAyogfQlMzit1DyqmThY00piC0vrp4P2daPaNb9+qDHGsZq5eeg/pX6br4zEEFAeRewl
w7IOYgQjQS0OOTHR1uFEF15mrQU6j0Ti7CoDLhN7DqQoqnpb4S/VUmoYSAMslzKeLmE3wFvSYjlf
2lp5k1TpEym2RLKYmKjcTscepaROjfEZbIY1qrUXYiBeQ5nONvDn2BpAZOJk4u3E/xY+UAbQaYYo
+GqGwfhiqX5/Q35qvOP/YARz0YZXQNXQ1gaz1CC2Wr3PgqAVj22GxUzktg6oZLR2Yg51V/HB9FBy
9HsREbec+DUfeb6Q0npg3TB5KqK7mwlyhu071zS6gR7J5imwrDeFnHtXcAI5jISk/ERarGzrSSl+
OZOPO5uxt2cYekk0Mr51JQtbvEu+gk5Cx/HFgrCSSqXsMObQLEcd4KpQpL3KD+oLc0CSrerEbdh0
n9ySQz05fAU1HtwxZWsMA5EYJiymG7UZbZc+pVhrPkAQGZBSmCWgygg5oS+uWzOdXyo5J8zfnAAC
QFnA/NXywHBzKjcvMtDJx2E0eQRJOl4lFcMrnG6+EXIS+zmC1AZnayJmMyEQcnRKeu11vTVkGVzU
jcQtm0kbYlfUXSeZ7AhyEd0zhGP7aI4xGab4p3hSUb/J4HM/hiwzR3zFCcnvCXRHXidxQ1GLbb4I
AVY5RXcLoumNdPV6H7a94zJCny9EeNulGyJ24hVHHx4FaXBPFK896ws1T6nIdjV0DaKStrSI+A4j
TwRCulpbcuTD4ZZ4URgmnjrZzqNRmHhKJabo37Nv/cLNMdwHIi/2rVSgeKvZVER7ZqAARmSlgZm2
w9Z8D8na3ROlqHs+Yc7rVEWSUpY+AisNa9o6m5riqmnFq6nrygE+1uimcy8QAuMk4ruKMBn3fPdz
iQk+Gc3n3LTanZ4WNEgsQ6P0q3GGFjqShDxmmo+l8MFRp58WJgjqKnLInaakulNSZWt15OckGS3B
IadaRbgJyyQp8BCAGOe7g4qAY6/B2zyfaF30KKHRlqFNMa/1HqdPZKEMiCtg31GmhrvI8IOdXeX1
j1DY1i0/SndNi9cyspEZNsMzLCF8Qgb+SpUCymXog8O/7bv1kGTGzy4qo/XUpvpzGwpx5cSJiNyq
Cex3Ah1JNmE1PfYGIr20bWB+qP5PTCvIqUKFhBuWUY/kG1ghaS12jdMHHsbh33OdEA+e9NgwbZ11
E8X4JnYsHydO+XsE6HNPawkGBXklGyZ6YJYMHvFElO2P3Arv53gg20lRgavodoGddMq8DGE/bqXu
bSADZlVqSbkLu9pg4eHpqWDg9sUkmx+yz5UjMAHrCAA1vLKMdN5kiZ2sZ7ClNDlLfoa2nPiVJ4eg
x+vEGqlS27ymqWfQtgh8Pkv5wq7yBuAfbA2qqZUx4XZtlRGjyyAdz1y0hUEUWWye4KArcyiurUjB
QpVjpyZ8FES8ZoaA70W1DlTnF0qTaqN0+cjBUDa/5p7uI6J7yqpm2AijyK6oCPufYw7yRieX3eXA
WAAhk/XWz7pk4QpwIJhLM3kiuiTY5DkRoWKS2ZqjDLRxdcKLWrZpvGsL4MiBJd7x6CPHLed5VVYS
ApVhv5elWgFMTZMDa628RGyYe0Y7oKAMAr3+UZEry9k9bXEO1QQ86kMASQk74kqBvLspcVO5epz9
ZmoV8tnWr+EIJgJvsqYfzJy3v5u1l8WP64ZqSW8OAiylNOD2t8THH1M0UrvO8OOuYd/SiDN63eva
hQIY2xfWDM1TR+x/cGwWBTpaHRkWCemwJo505DKQeJRQeUinRj31uhae6kbPL53Eth6xZ9GZ4kTq
cnPBNc84lGE9yJ1hNZOHV09fA3PO1oYJkk0VVGpK0AmANkWTPbWt6R/BiNW7kKChna814Q2UtcbL
iRzajjyWVRcP4qj3PJrADFjE1UquiwEiTubH87aIHXEU+JYBcGl42nTYzY6jFds/IQB10GzmfP6l
hJ1Fw7UczX07GOEGsTrYGCq2jdZgrW5KZdgxtgeIY4c8jnQgciAyzP0wGju7jO4qE5d1WDTdOjVa
DmNqGO/R0VRXDhzjg6A1e5whFrKl1JrxzvCwfDLt9pEQ8/CogfHZJg0okzGKX4NmHPjzafga85Ib
5LcdHr2IHGs1MEcPlQQtqqqEMmsl6jXEaL5viU15Chx1nRV6u+Pj1DekFBiYj0R5UOoxvxV+bD2O
s/3bykfeF5X1Bvdauyks+C0jYex7Q1YFa0mV3xFV3XjCoKBQc1I6tESJnnphtReEgaUrGSnQTSn6
VspM5lVcpvigMqW8n6MWVjodCajPZuv7tzwMjRNfWjoEcGGrtrQSkqqJVlhrTPk0zbI/MOzsgI2N
ApBrrQ73bHXG0tEVexRg6nVY0pSgBOp3U28t/DW2SKCwyCMM0A1ZSd0v6bW/xkjhhEs/juI6DOAm
5F2avdNyRUFq16zIUzealzYZID+owGtPl4n5MBqy/xHDHyBhySdegIi4jcKayIPnzb6uRyX1Amss
6Fu0/83ReS03qkRR9IuoogkNvAqhLNtytl8ojwM5QxO+/i7u69SMR5ZE9wl7r936bjhPsPZ7ZV8H
yRRuMWCREVL2jhsOGdHU/GLyGg8EdIBHmMYePZWOqWXHYgJux1iXO1OY8dVoqxHQowPS1IOR3DaG
9SZn651tu06hVn/aWdxhhW7o+YFP9EerQRmuERpnhOHwYxaeiJji4r5D8lD3J9eDKENMuLXp9b59
NwoDpEVbdFuFB9Qo31cW19g9GZXF1dCX9p/LoX9xivEDiXd9IoQDfjYzJkaXH0mBS2GKyOVgZND7
BG/QSZLxEAAz5fyl7v1IHRA3RoGrcuid9EkJgpslA6cNKDZnF6ZlfBhrYbB2QDxGskJx6iSKDB45
mwDNfJAVzKPBO9eeqD/shWxmkMmdsZut5GXwYtoTc/yI6xXfa/H++dwA1pPLlAD46ZAnW1xNC9ja
orDgthZkfOpp+FjH43iNyQ1LibunjXtJsF4Mu7Rv+xesVYOvd4kHCqUDW97Epn4CPugeJxiOb2Gr
d1seWyQLsguP0cyw2PDiVzYIul+6ESkGAoNhiFP5QGMTHrFaia2dRqQmVsR6EE7U+1rU5ft0GJnc
eapaeZX2tnHrf4Ve/suqQviwAzEC2w6TtbOikWyDPBwecheM3OACrCWAIaVbio2ggdfCWDf7NwiO
RVUXBEFbFksUfXDCt0afK4royWsOcOkDL/1kblaFl7IcHPMKfHbNd1N9kuxbNCN3C65CFJIWKetg
5H0XXgYxZC0DrkKA/Jaa/Fky6J3laPa4jqvvMI/WaeRr+1akZ9nsxNP6C2CR2FbVTsqzBfcIaDd4
HGvCn80tsklZ4DckjwZVSH6DMBuxlwKoZc8SCXYMtN2irPFSWxwTcz30JwfvyxIpbTOn2QtGs3XQ
1pJYnrv2I3kz/2ZDnOcse1544Pc66mfiCZjF53ChyQC6WuMsyBTpwPjryS+EVZxvztlRDwWuJRsy
HUNOo5CU7EUevi9UY1ejYL/jO7MW/9XWODyn0u0+BSSprTdj6sZ1Khbudze1AjJa1c3RzeXkGsmn
a3avUa0DeM6xuvdCMf1yNLDNU9XyAZeJ74FpfDYrXO8bC9DU/VDr49mqwC0xEh43VaLBIdUYRJcJ
44ihrCKmvn1LNCRNKQwV1iMmED5TAbLGjD5u8pIgkFww0WdOlLPZ4BSeebd8awQOo2pDwTMfkh1k
HUwNXUGQwsw6uzCZ0BAZwK1mOcNzN7FHaZLYOefp/MF5buwdVh0+x55+D0853Yao6fwS04LkwceU
Sn/NjimmJ/+ysGeyIDTWuQ93zyYvVPdbODRJZuZWQdVRq2H7JkRmjH4nZ4oDonSWMmC98d5w/vgs
VkDRhNMXZHXwYUyGWMLolCQQXXeGZtESJvWk/wit6851jxE/JTpjEzG72bSK1D0GT0CaGRTczLnq
H9Mkxh6idGE+OkZRUhovdePP5fhpckxtc1DBPlCTLzJO2bcaspmZ0Q4WxNzU+jIiV1zZ11RXm6OE
F2L/q2iFz2kkZxCRtsXCxMPD0Qli6UPBRrYIMzrz/EOPogb6duqdGDn/6+OBYa/rrhvKEEsZOhlS
0fNe9U8NtFbQNlkLoAgMXZIT32g7Ufys6mi4L4v2C4K1EViNh1Y55aqmjiPaDhylArjptDPLl+HN
KqCcQ9ErrtrQFvW5MLLiqrNBcrCi9BN8TpXuMkUUj4ZLmqs9Li8qnMJbzQwfCldJragP/csoOqry
VJsATdcr/t14rSxGerOBr3iw7fS0OF52kvpabrd8FixS6Z2NqNk1URZvW6/vd61y2gOLGmJwmjLe
UXPg4K88g5Ov1DceY/VtmNrvosxf0YO6PNRdHCxJaByI57EP3mRQv4X95O5YUc6PykQS2jujecS4
PwVj1xWXamrh9nXuskV1N4MXBMOUmZFHypFEMW/J6aotnnt2Iv4FGYWfVQcwbcoEewDdIO+1a8l1
IDXVp+/lzAR9eYtFG7dbPZStt2n1LLq2sJHZyTjk2xMasMu78IHDxCLeJhQnKfLsoHorOazwTpob
ksRE6tEgECEQZBPoWcwzNcHvTLCgwKD7thEYYO1p2QCSaGPHzYclRLlJ1nCYiSnuro+YiasUyLNH
nbJRWV2cDAojthtR5k+i6c4TlrizbifGV0aMDX8Ff8vYgiOCqFgdXEvlN0F9to/S4ZYRfbdPZQO2
3srFtU9Xl4dlqi2AxOWM38I6SWnXR0vDGlW5IUlEbdJ+xklSB0znct+iEiWEtjC4XrgHYNhnpFro
6slULGQAWXRn8OSIiMK+C+xyWaUxAh+IsMlvqpee33Qm9MXLluXgeZEMlLLi/ZiPrJiXt6VR7YGA
gSrA1T88cljPrIswWqfNkB9MESaX2mjrM6AKQHCmam61nbpsteaBIm9hG9tE6X3Xjk8WhedBm0yG
Yr1mkQu2bqct/cv22u46W3ixSqeXx2425qdaDUybKDB8h6KmBGdkxmlx38aSx8IbfxKACe/RWBJT
O6+2eplxLtRj9FOoWe4yNwnpnseMpbbOP1ArxawcrRsNRfTV22a5J5mKuJQ+Y6kbEUSZpY66w2wA
lVtvdO6zsEH0GXknsmi8E1eycYyytMYgUMAHqTMo5lzLS5fNe/Kj2i01fkOsZD1eS1FkBw6RYS0T
NZ+ID0rlQZsPQqtLJA2S+niuQOGOc7yRqf2S14O3Z8XTnmrZrZFQjU73q3BtyR7gX+hBsqhCX0vG
6a6eogpi74oMNr2KjBHvT8vFd0tPwn762zZJXpGulr+NppXd1DyPvt5GQ4Dp2ronKtAKMsVq17Cj
8pR6mX2CFJXs0yJ7SS0npxEV+rmzjYk3oIeBUWbALNjYsG5CBCtHNLhsr+ajYYfRWxbNP2XffODB
i31BBeAXVcfETFEKsBOk9dNae7OyxlG0OPp9FOJx8Jys21X2YmzIsTC2CSfRtcy7eJPNMwtyOb2o
KkcAucZQV+xO70YZFmB0hfZKCM0R6fbdXIlkxybgjlg8d7co+1MZfby1Z25aV/AVh1UVXzw+1T19
mrjzQJDdELtnvjVBryEH0tuFQ+7+ULAJgIROxb4oA92iue1x7qB8mLP9CZulPiBIR07ihdBhh8nc
lPTGu5gkQB4F85Owd4stYNvAoFx7s0Z/X6wxuXhlSMBe7WKBYhmebPCfjci2mA4kmHR8YZV8XerU
vJHzlF1FDQFwiXEULiTOByKpCXurWnFvrKsDr6Q7tJDTbmxJRFqurOImI+ni4h7fGkr2LTy5FlHA
mqIiOvuwhB7rd6lZfyGYgfVBQGjipK+gFJW/ONqPLXUHHl794U2QNeJxGK4ZJ/ch1fhtIpMBUN1Z
r+gI4tXEuBwWIh59uRQ3d1z6N8kr2zKc4gPXjfCskd62zfr4AwUPFFcLhaRKnK2I4vHZrRyHXwL0
qJ0xWwKC0x/r3ll2HcgUt1evVcguMR3JdRHtkADw8Lwta4/Qd1tVBF4s+qMx5P3DoIf9vsuS8hk0
k7klFsPwRWQTlwbvq/TDZpSftqF3B+XO5nsk5v5Fq90IRl9FFhpbExf/aG5T2yKV6mitAjdmVjg3
a0XUSqDStRxurVkuj0opDInMoiCmrzhMkV1N2XRfxBqVF8ZSFit+J3yGVcOj24zw7qLSH2kZ2G2y
BaP5bPXvrHPpeLBa/lv6kOxk4S6HKU6dnRmbTBfZPFaa5Vce4qymhKqX/vbV+BZr0TPZQcD1V33O
lDMOhJniokGT46sb8T9AVquCpmOBSHs0bC1C6O/tdGz/6X2jXgEUKT+l293k1QTdTQdsI3pu2c7V
9DuaxQi+9+D4QzZCtcyKces5gwgiD/HBFJYRoCRpPIvB/NVtL8UPRAznZJipL0QT3jxskpvOrgRB
s/ioe8kCAwA8CRwGVQ9idbisrCsOwqxZ5msqvTfDkS9cSnXSFW06bBSo5ndkUMYuUc6L20nj0bRq
40DnhTpHZg0HfM3N4tohkdjNspvHIiXsIXxKwA2eWRUWL72NrKKc3fwi5AlVFIEomZa+AfZ3/Lpy
yCWs6H4sFzEZCwr90cw+kdYzzrmBcKIc8InQ9nWGzwlUmIyl//iaFjuBnIj94bUpv5VI78KFLOL+
gSRV0CK6cWZMQ2IpdUv0A0Waq5LRbw6ha93pu8S+vSBk3NmyPVjymWgKYoZ4KO2nWpxt++KU91F8
cpMD9NeEFZIOHdNzD3ZDlXeBfR+SRuAVZEDH1qZI3i0SXEyNt/ew5AdZ/HjOjbZrk+h0Dt2FQaRY
aIX0c8/osxyCpOVSgS3Dp/VVOrdKfzHpqcr7ONl3DkWsfZwrcj3y32I85AyhOs03OhZU1WVmqpQc
xfTQM2Qa2DDmiqBuJF8ZV1vb/wEvokb47bQtnN92uEzFz4Bp2gjvluhbFC15NiRheKhV4nYXVc8R
mfTNRdTp0WZRLa2b03g7br1LFa7qmiqoeedBu25JEzzrw27qfmbmF3aGjJG+Sh9fZyZTXRSMCnkB
jZHZEsTnE/1xEOnJms9uzK7Vyre2ddDzW1k/lzw6LY321e0Z9EP2U32+rU3ib13f7d1tpX7WT03G
fzSZxAaCQlhA5we2e1+1bzrnZVRnp8zYj+JMnMexyGEc0kRzMgz6dxoTEocIVQBcnSGPjU9hhNdx
gOw5/XACbQoIcwOzOKs+tSP3DtzsDDCKXr5W8iiZRBB5t0nCcdOYpxilEd8Y7pEtrzqLd4140AjC
tD6i6iEXxz7+WaHQuBH90eYNvGoGiTBXr1i3Xx/MWEbn5hFx1NkE+35b4nmeXvFMblhzdNY1dPc1
ayz8MBpinH6fop8p7KAXPzkqxYJbFUJxsmhEEl2r8C6xCL9Bq5VdXe5xSfiM1enNrqLdBZyN9quo
tJYNrrJeYmWXR6a7X0ZmZHew/QJnobvKriNBry6pWhRffTshhbIeXFvzC5PY1ZzsTQ4dMMjyEhrN
OYauJ/JDTtD8SKISPCwQ7ARygCFBnMtyaXUhTFeTnBiLI897UQ0nr8deLWeQGm4s9QJieAvLxG+o
BtNsT147PRQ/lWpyjhJ8z08TwT3FVZKJMdHg2917CvA3PrXsd13zmsFW8TJYUv29Pb3o3mMT7lME
mEv9x3xyr7Wv+vJoeC+IxZf8bwQdzwKrasTKqTjoKkWNtl9DCQwb3PT8kTQvCfFsSj+E0XSUo+5n
SDeaCou9B12boT3FAhuE44zqxkL+5gEdb8unTrx2JuWldqC2PVbGSsKH+p/8WoPHxr6A7o2Nl5C/
WpWbQv6boK4V6WXh0xoStCCMdObQR27OPEl7QFS0BbQ34UTwvB9Strh+Hxz5g/jPj2Kw2Q7cMgbu
i7EfLN43jtuZnfxxVUGymyziqzcLKhIORL4DNE1bLS+DpNNeFfIz+JsbN7xl9sMUZ4fM/DRQgs8l
/FCGr1H9WSlsHeoZpNt6FU7rCMBC9a6hBKg3HgkSaU5FWgikKc+ESup0iuDny/lqEQhn4qWawjfb
Q5kRh6cQKqoTbvoEIjVJCGagpeeG3B93ZQSqBwEZTbVswlkYUbJy7jfbsVrOLRE4M5lmsb2NzNey
IsmYd2Si4UEQUEmY0TuWnnxgzzLqsEffQRe18PpH7mdvrDLU6S6b+22hhf86VW+zmCVDeZXzUSve
hvHb1g9zsRcpvDuQgt5XZT9ADvATYKCZCZZRnlr6xNLel0S8jMTsZAJcwI17NYHwZvv5qPmT871w
5o7Nd5s9O/aF9mJj1x/R8IGULLBRDaBgQHJ5t6Ro2A+jdnWnAyiK3uV5eBgI1SneteqDqdW2tuhx
nS+te4p4UvpkVxR7I33t1LdT1vsZiS1iA/RtTxYpGQ36wlIbCCtNObJBKBVfJIU7HRTH6sh+BvzH
U1e/ze65gMn+P96AWA7aP34wKkb1r7Yf1vgzTzvY8jGf/lh+VN0P+toDsGH652KjGz/FTNabt5+b
S9pweXKK97BsHWSKZrpfiueBOUqy3Ev7gdttRz3tA0MJ/xpGJn+QSAkL/e21fRm9puqmz+8FKhHR
nzWKrMjx+sMqLEaekXAiSRCqKcKlgKia/pQTubLn0++hOlYEOJsyPjdm/jBip+SDj3fUL74cb2pE
OTgwIyzuhMcEMsW8+pqMJPnZ38702yFASQEC2xMM1yVaw14Cvgz+nP5q7B1cEll6tNVjbG1RkM62
tme4SMDAG5KyQIbLHaEh+2WS9yHxuuy1A5EBtUDllMvhYxbmrouOhfvOvoBWOt8V9lsc/sq73iNB
tTh0X+6x6e9lzR+c6ZU3qtj3bOSwMx3H+CgVAkNIrPFyWfU8an4xOVWzgjNjPSCsn4J7KpxIMYwf
nAIzKTlR1aMLb7/O+JA/OMQ8osIImSqzfCvJXeVscQV2veUjsp+64ZJ6v/DRc3WKpguZYxvZX9cn
jY00D9HRo+I27pL6MTRYyNtOQHYSP+23yoOZKo9Zydj985iIsUTh6mn9NgJhm3yl2bVGewAnZZHB
gFfOvjOM+1kc245WVj9Yk7NTXBumexIa+4huZ6V3kh3JuNwQp6JLv5vbx3n8cgTfmI88+dRi0qJd
BPUkfdTadWi2bP8DCIa+rj5G57xUD5D9KhaDdXwZExLzvpj9aCVh6fmxaJ51E9Xll+6cpfUYji9k
j1TRcbF3bXwuikdyAkAR+FZx5zGYrcb7PH2wUNom/Wee9HwJzrb7ouz9xC2WRBhVXmzjOUofBnXR
I6KmUUn176k8wZAZFpd6JUhwtPMNBV/56BkkFd5qpurK5nl8X8S9NwQ0clu7/+Y+Yte9NbnMZPg7
SYIxyotLtKmdQ0jX86AFVEmfb/W3OAOuaMBdTa2N0HeywSKDLirkctbXJKFrQYpOVB0H5zHVx4sy
PqMh3OeGx6iauKH2jo7Gl05L30O8OhuMSd/jQiZirQ4o0ymYmV3TAWhSJ0SVtiS+I5Rg43ABu+Uj
iATEpy9k53LapacJynXefSeopgsiyefyWIjfWDmbxnhLOQAMPcUwnvrMpAsK+IltYjT+DnO81ZIZ
z/98n3YF2CCmuAzVCn590b0SBdXV43HwHtakbwI4dgsBSzMVx+QEDgTOWj4Zkvj1sXscImjfi8Up
E23b8GOyEe2PL2F9zUPb1xriexhVLfaf6ortEj+N9Rep7jW0+jrlPKgYYbbaNtHvO89+WLzs0tdE
GlrcWFGxCTWE0rzpIwminoEuUXLiDcYLyd/BUOWAqKNvy2Rjlf42imh2G8k+chpuRAKkh5PCBctq
mzMXRjcD55IfWaJtCQnwdBgepe2TUu/kM8n+HqI14gtO7HDXlj8mC3bYlaw8/yo3kIO1F2EIxTal
E2+OsTPslPhpmhbkLLFiK9hrKNpjzQhUx5cDzRg9r/aupdOxKocjUhOmq1P014Z71z0I1G0aQSTz
xEUWP88GHNOqDRj8XXp4BXtnsZHT/9UuGXztay/NVyNrvhZdkrne+Zb50xR/se2cbRD3EayeIn8f
24QOHb0bW0B2zYsi++uh1rh449fEe4kNEQwtmt7l34QuJHwu5z+vIT8It434GEB0Drzi+GAtxxKf
y0yXmMvPiDTGdpsu+kE56jLI57HZyYRaBV5Vqm0EK2E6Hr39IYduaL5s89YQ5cu6LZ7OTbXLxf3g
AGQ92o6ASb/FhRGgnvB7akRZJvuBML0RVZ+h3/r2PFjnlrW4jH8K0/YnRsi9djTYlNYMclPx4jhX
pYk9ws+NTi8FkgZYLZ88bhWUAX6ydmQMbobXyYR2PxCtmN8m94esoH8LYHyrsEB43lXmM0LVTVJN
zH1+OeOt8K7VzsI5Ful+yAj747WxNreXR8/+G0hrZQuQt7sifhud0F9GTiNsSCeNbxEbA/IKLuyf
Tfu3jGqUos+sSxJ0bhhXIDul+Z8+XfXm2UarWl5Eypcz5Qut38ka2dehXVMP3HPd0fvYF1X8mVJu
I9IJWuZVybMc2DYBhq+bh1C+ZKPtq/mub0LW/ZRlbwLl1wxIyGHQTtPHF6ALrw5026p8KtSr1jy5
7eM47xWG6dL1mf4yQz/ZOX+hfmi7D4MOxvLOXaIfK6YZ2UwFRKpPkb+SrHk/JXe1dsYRSLbyY+6c
C/megr1e5t53JLmNZPDEgGEJwloEe3nsdybD1YKWOqau09M/BRe/Hg5RfU1JvEsq2lxu77L88eDj
k3y8T8SePDTTIOcZInA0b5uUVLaoPgzJq4KCj7ON5fV3Mn55Pb8hqgPNfC+Nf02r9rE5b039COod
TRff48UdboNGZCj8Rlkh2ABv3LeYtqGaL2SAyAb/hUXSTTb+sxD2zXoGkm244Oo6MW4IN1j5XskK
8BdOarTU2Sn0mO1r7h2GQX/JyktezezLcTky7yHFIZkDQ3WnDtYf74eDuMHN1uSc9sGEDjUIDTtc
ExQhKJDG8rNI/3NbJEnGFMAm/vAizEPMYktyoVVR7hFWnJx+PvQES+irrolkILTxPWTszNARSS/f
IjTuW3To8Jhpwby92fWkKK8RAGrblNahmXnYnXk8ulX0PkzVu2VpB29RgSv1S1URoFgvPuOwjZzz
B+aZgammEzP+D5sCUXrqNJrpjeiz7TjOu6QmedhwKkhwMnBD/di72qXIonNsaruS7f+GbcZvq8nd
UEyP0ayzyGdhNRr+YnfHjqcm8dDNF+YHyhdqCSIquI3bTZJpPnivJ8tBARbLY2k2n1PmIhCvQIx4
uXcSXLjovX1y1zeNZgYLSGkfEC/2vr+5uPXdk7QUJfJSbgxv7ebyd9ZDD2OS7cSEVcCZT8sSHVDD
PeSe5iemty9bcs/RH3eiu5YF672SJf3QHqYwfDASBaQJROOwdHfDUpxLTRHXW25DnRAVhsvknZ5d
DuhNtIQPKAqvE+SvMrLfjLrfKC7NPjNw+qHLMaIz9qTtMKcvAo7eZCwv3dIFHn9HRx05zJHvTWlg
cXA0BLEt84JAh4CNyENfsew1W1y6qjiYHc8pksqRBMrWdQJWlx+N5h6yary2YvIr/JUdwVZsNcle
JVj3FTX/QbbTI+PIt1ENJysLt+YC3VOQ8AlQibZn7WvHitquYyxPnoc7V0h4rXt9+BlCe+8Z2iHh
Pol1mwRtc02xYlak71C03zSbK1jy9Pbzco5zqvcMD1wvxYOpq0D+H8AC49PqtqjL/DhuD03XEzjT
7wd9InCEFCo2fIRTHh2j2krsf2a2Pj+8di5m9My/HulVo3BOnVi2oN3uZEXFpozxSTFE6p16F2nM
5HQmP5M9bXOG8IymfvXZeyTcvPZtRQ4yNdxvW/F5u0VQ21xRSGwbA9GZSQlJBCthvFY4B/aEiDRH
+zH26TEb863X5kddL3F3pvtmKj/YKueEGMcRv422a1tWMavm0ChBnRO2sXXGCXRouGNtTAQ3mI44
jUCNV8QdhdwGkr7UkMk5c0eSRKJ9qCYiiz0NUVET5FN9riLOcnd5sVC+qp6CuAGbTkAV6y+1BpV6
TAN1vT2jLzpmM+R9rHyhF9OQkFNdLUeUQwNtHQGa0nwiAmtLzsw9GS85ePBlX7TRW8OXF0Y9qKzh
VpoOXE+rqKH8p09m/5opurwOH7mQOAN5OzkymvrJ7rOPdJZoAYmbtsvDVESw+qmshpqyDkMoAsgS
0VmxnVgqhSK/tGzD6p4jmeqHr0fK/dEM9f2MarKLeShE6buoIBCwYtpGAr5wyocJKUU8CXVDgUGD
Y7fxqQz7TRrW27Jit427gUgpJJG131ZcRLAQkV0znK+DuHUPBgNW+K5BqqYg652NkZl7EP1bwy7v
KDNPuHzptCiKe82PAO25Btb1VuIVwmnpYIJMSuZhFumALAgQG6QVyVMYsvrm5JFpWK09W0yGaSG6
g0XV2w7FH/x+4qXM5V2MrNvUfFV0hgtj2ZpIYOGCuUZp7PbgfEtOTIl3qBwyJnsGLj9AxlfDc9HZ
NkxXqnNHQ9hVuS+0ccfJcFyV53PXbg20ed6Yv9ZDehqmVPfRy94vcUgYk1U8VjYyRVQUdIY411Kr
fO+EhSoEA01ooolNhX5tFMNylxdKZgV/pWc9S0m2puPGe2xZwZiy+V34FBmMYk3ahuHkwyrcmaGz
GaSLmoBAtVxiISO1c0Qa7jCSz2qTmQl+VD7PGYlTMqbjBqEXH86awbyEQQ3PL1/GwpeazVwjLbYS
Z3Ld6ly7mIZid4tiy4+mtV9vfLMsL7qLy1hwslRdiVjJIJlX/phYS/w5s/zYQgCguyinuUp1Ir1y
iVm/634rCvGa16stIx9ofZ5kG4SLHpiM92phXgWj/4b0402kwAxHrXEureXZTM0D6u49oRdPAIBv
bIWJ88WRPMn9oAWTVzETTcdDTLBs1Ms9RqktPrIg9NKb3lOqsod0cQZC7bk5hfZRj2hEXTZ/Ql9o
OLBhyJjNsbclQ9O3qOHiQXv0TNq3sTz2VOwE2REiZ0+ws4me7lqszoaz96Z/FreXIiaxwxzZodEl
9lcV215iduBPBVk8SU8pbEUL2nfre4bqh+D+i+8eByzeYQv1ce/07zlKRzNP70cGdP1E7OJc4u2K
zknb7PHxs+LpfTll95ZVHcWAHa5Se0Omj3i/mYeynWVxf9SlcRSW99fIhMDODPNNXD5VwIjXFbup
e8xkeCgmrz8OrMuL0HqoRL/FPs+r7AqSBlEbmhxItvM+awzi+865o/b4GJESkg2oGPIgysrWH1ga
LJa8t6wOL8uAM23sUVXG0bNXTtc+H3AOIv63axjjw8xbZKpqz4iZtUaCTZDkySRlxcDlYGFMRHi9
LlS0gBRxckzHiiDI+cNIybR1FaIe24G3iXPb8JN8oITu9RNRC6wCwhoSg42eu2XDGsT9RBgQwrWQ
JtXwlsMq3Zyd7krS7B7a2dkZ5uHAiu3HncydnaSXiSljYRlBHck3PVK7IWytu3GsGB+6QCwqj57G
3TrslENJ5ooCoes07jZaW8dippfHk6rTTsi2u2vykA5cXMw6+atM99dzl2sLErgmzsqyOurC8jS2
0C5cE1AgsfRktaxqGGre7ewiSFuHQMyUJIMYYbTMTKZlY9oRaYMM4CuNG5sE9Z4BZbRehhpum4R2
1WpnxEdk5TZZTCk3DptUQsoomihA1LCbDIJ7axLjWNvvVM7itcNMXk5tdbRiyzegKTSTTdFtMV4B
l7CYzMR7tXfyEo3lgOQ8La0iGMCmPGoz3vwUN91dVUvww2nGwWzqN48HtM6LlvBKd10TKeMm3Kp2
d4QU9vsiibFzqtz9Tjv3n97q3p1uN+wgBMzC18VkjWXYl65LnfalQvfxBrIn348zt8FoD0ijJWoh
EwzyIXTIAdk0VUbQtZnfVxIZGPwC8NT7MI7KizXADsXJoNHt2O+DspozqR3fS9YNeyyGCYbxUuKG
azNCyeLw3hUCa2e0xBNPUGwgyGOQZ0Cq0N3Xum6NdzFH7oNhzUXmD1Nr7C1m2j459vFelEwcMhWm
J2XYp9qDhmG1mKkXYxT/R9sd8LkU1wYOyL5bLDxu2C4PbGL7oMkcNEsdor1JYinusUQiHsLDhDmt
uxbGLyk1qGxT8jlM1zG+yAtEtaXQxEd1z64vjcJTl9DUF9kwYUP1DFZPmKgfUabFx7TFY8CMJGmY
xjbp85AN7a3obMT8yGun+8Rjfiw8E4SLgV3nloLhcMGXROPDWCfOtyxsKCXzwNjTJWcSspR9L2wr
JAqm09Bij/MTq/9dFBGW58wOiIeOrJjeMFlmp2osvl2xLLsh5dPTc/AduJO+hkkbI7RRHcMdBWwA
G+U2JfuEteI0k9St5vjmLH31ly09PW5SlXShliE9hNgOoBH8wsb8nCGWCMZBfyqm8afW2/RU2uJa
2DlgjtihHkzL7FGN633bu5iMbeAqD15SO3tb9Ngj21G8s372nlEoT69QXoh/IJqDh2JW57Zr1S4i
Wease3J46TuDVbBXLEf6SHw9yLJufFeshxIKQVDpRvOjI5jcN8ukDiWrUziqMuFZSUPWO21kUqKP
pvbjyDI/igwT7pDQV2Ar+P9rX8Kj4FjL0gbTcqPz/9Xjd6bDQlkJbAdzNp8StzFgt6AgoXapM+2E
WEVnON0xsLajgkNKMBRmHpi/4qFdxZ9Lae+QzCUXZDHGlvyU4VSXwFNYi/bTURkFsg85DC9qUjgz
PJcZoO5VL0SSUZ4qjTM6w9qib/LUwjuXYnpHydhZSELsfl+ta5569Jx/XtLmwWoAgwWgGhyJGbBk
2VGW5bU9MciIqKiT2PUFiYkMbDl+SjB3T/wXHE8GG/BKL4Y7A5gOB+i07qJlhMuOwcK+U8kvtPoE
efPIWKjMPMwKDfuvGBYU646aFLi84tUIs3MBRhN5mBczV24H6WH+j6Qz240cx4LoFwkQRWp7zd3O
9Fpe60VwuVxaqZ0Spa+fkz0vg0aj0VNtS9Rl3IgTGa7bCDm0KMzy4FAylSOg35p8pmCKbnmVA+gv
QiaLMG5PbVN+y2R90aUlx3I35cFjlEGNJJIJjiO2C04/rDWntG84yr32V8EcRWVMxlGqIzU/+Ilf
P5VWRnyQqBfhRqqSG/oOr0wJ4b861qBq0kJ48K919mUSkw0ZguVxDDXtSc0UYdpFYthZj7rRmCus
Yf79KBfRELT0ppv5FXpANh34o/c3+bB2vP7or0yEptlpKpjolqzSvzJOfzOfrHfC1s1HhTCklte0
ahG8qVkHqpHAMyBZnm6JnHLA6ST519NJ+OyaKPkZl0CkLMWT/CZMooeEb+CveVb9WTnYCrVDkxNE
yJjz5HpeVKvYW58e+AToFyOtikigVv0w3cB3Y7Of0jW8Y+op/K2bzbEA0G4Csx/6Co4BYdf2JAkU
bYFnI7Eu6cKGpOjcngQuUmthPbyOCFf0nqXZgV9reuPQOkxhDx9mWQgewNUR/nkG54DtiZvCpeo/
dP9xID+ym2GS3XUKL7HHfLZGVL7jNkdmCqxLsbfD0Bx064ezsu5WsyN5Jvzfi+VpGb18P4FQwhnL
pQW6e4KU76ChzZZBD3w/6+Jm2Ha9So6D0yuEn6I7mGUAHNJFCePGLDRjN56rMRckV3TFWEd+ggGd
bB9VBC68qiwJyOHi9uGtd8sD/ljeH6NJErHn3vRezoeISkxc0TS+mtTlDqOZkFMn/FpJPewq11AC
XFJXwwTHmFrGCrVwTIZtmy/wiVziFUlM+BafXbcdsj7FuBA8paRG0m3W4pcw/UhUpKyLZu9WSdLv
prW9a+fxx4XjPT0HTGRYEJLisZ9ldTP0iiURSSWFip7dY3BT3Cccb/6n+YxD+pLeH6rk/iJhxft2
1lytmPTLbZyw9YvT6XYK//hRgLdAdyAdXcdzcNbCLOdrrt/rzveeyDeYDxJH7naGlIDrwPs9jk0h
93k1C4a+EeBYCsvshoXBeBOtuG0UNOfH7mp6LDwEqpB7zT4cS32oUr7ABLMIKKshfuwqDwPjIM5V
aYcHUgIt1sq8Q7AJHDI2bfURrRVMnqj94tZq8CSlZctrz1QSwg1R27gaOI2jIivv4BQwf7gVFgdf
LQ/tGvxLTH6da337jbf3b7tgfrJd+BAHjr1LsoRAr4i5JYVuN4174G8qBccQDDwb12aYuEDUtza4
bstjxz3JphBf+NCpogtSSPNLrB/JUPoXbeA1bOZ4zth/etZ/03hg9764CmC0lzp3XobvMZqpzIUk
xHqYtMS2cMEVXJogKOKnPI3ZVSua55Y0QOCnG/xXAI8ltfFnN2LXhE2BCdvPH1JU7c6Ibep9JCPX
CESWpMlYDdjY+6GR8BkU2HOnDOJgOz3K2bnUfdm9JYlfYHnoEATMJF8kjms2IMP0V3uDy85Yvc4j
pbV1qN+oI8nuVJaaV5/7B3d4i1ArCadTMPu0tM0z0aqXKiI/pchM8vnmFN2sXfc+Qru81wWTnwoc
MEY5RJ1SNfNnJ3GlfhPHeVmJCOoHt63euvQaE1tC1ln17IgQ3zv1zSCS9LYzK4uBiC9FhDKx0dP4
r6o1kI6iRozCHhT4rKA7AFS8K0Vqpm0rHRgMLo9pchR5YvYUZCoM/ZJBex6JT0/Mo9uuc+pjkJvf
PrSSI/yM+LyM6bV7Jca8oAqAbX2GcLhwO9pC6QKZNkjvZGSDfT+f4kbsbKGlYMeqBB0bxfCPamC9
r8oJRsOK4bpaw+8cJe5QN/ln29YkShYuPm3lrJsCNsvWLGGHeLCy64ggXuzrJdPfrXb1F3y0q4m7
RJXcq56NWZiG2PAD1XJee5Scb6QJ22cqzAW3ejfrVuBqxQtyBjdOvl7YEQaaPvMmm7qTM8f+cjB9
qahdjKy4oZlu5u1PBC7DfkkA6aQYxN+4ewQ3fdsClqD0neG1sfVeBFN2xE/rAj6kKPRRpLP5rni1
y70TOe/zEvzRJZteoHH1Afw+qKhw8n8mWZlmW3vzwzwN05svYlzPwYA/6koH1SVIZq6Hwwvr2xeX
jOSuSpyQQJI3HrqKNT4jd0bIwX2TGd1FJ4wjiuLF6GeK+Dhw0Qn3k+bmfOiAMd1IfyUBXEWLfhgW
tLcujAf+IZ+bk2QvToNWcZeVw9PaE+9jhvMYyMpOPWkQgaxbF5c9KTPTpqwNAAACGayf+J1Qkad3
+TCG6Cfd6xLM0ZNDX9FhyiZ9TgLj7RloOnROuiYin1aNTaiy+NAlcf9TXqFs2E4YFKfQeTTwpP4C
xrKXUanpLL2hv7EmRA1OovpPoFa1c7Q7cgVxzYW3q9lWiscMHNZ8CvAj3U1x0N3kUR7dVD1ll5Eq
CK7OY4NaJhT7DVs/9DOnip7Q1VAo5VUrJm7UQyJBxXPwdV7PDPBO0wf8GirBQ+PfN7XXfZbuMNx2
fVw+DbZI7jw5Fe9uSGeoNztmO5f5cpiWknUTKKvbkDUG8yAd66RP+uVW+e73ijnNgfq2cRuaFnQR
OzcTUfOTSj2z9xHFtkUo2xPKCD4Fz+Ukj/ijJZn0buc6D76MC1l18fN554E52LlO8Vr+39GFM5DQ
Ark92nHM3uYO0loskoOYxM9qxo9gIXDvFu7yO0KxOUtLcpsFfHNLG0b5a3Wx0rmVtRcc3MG4JYnC
unnQL6ufj5wmSJPKwT3mBMWfVlG8rpi1NkM8qn/h6PM6Mj1vKTJenglweVvLfmpDyExs2OEjrerb
PF6uxCCn3dqSxtYCbyXn/jpn+8Fw5FLl09OQSW5oSFtxiGwsdq7LRtUMSwsbAenKx86i/XHPiw/k
I2nDcx8K79/sEW4erOE6NObOesgZu/+WMJgeF5C/uybrmPqh9lyMFY+Vq36AlFEXn40sphhtY+aF
MgCxdmXZ2DBVbB8651cblv6uDCzpmETWlPXNXhB9BabN3pgx4g/Chb9zCjTwV89yfu+1Ko4NARpS
fsSI0X+65j3rxoEFXVluBzikBzOJ4F8ePKumPCWBPz91FaDIg05ZCrZxylfCW/rbTjoFUADXIXDJ
jA1JrfpQcwckoiErgay45O/UeS1cOwhC0qprqKJeUW+gNXvnwKnRUDJcTUzZXLHRSW5rp/4ErFfu
qCl9qQbnXcSUL2Gini7wqfpXPM/DPQtoSfQwRbESZXKOifIRGOzSbyQbmqhBPZNgT/rvboEh4lGE
uzFcFj+bZnURrGZ0lbX3LzxeLUgL+VN1vb9lVtOnTKvVO/te2ox/begE+b4pouFiwlSgrnv5ucew
dQsFZD7qKZjxMBX1ix4JkYYVdaB9saAvuYs3MeMSW0q2MVdreaqBzRLw1iXuDVSVqTr0mvN17ysb
3adDMSNEC3nuFJHHRSfLacUB/0uxIcVoP1QHCtFodSJmcBHlyhKzCJqdFzuCQpQYyilc5n21ts5u
DcM5RE9yMbn3Sys3YRRAZSpdH3vtEr2POcp76cm03NVyfZOrZGEEM0oijyYpPs8F+1FLhfxpFOKr
zPgwLe3CpmHolpVFZ9H2Hyu939jnvQargLaZt/VaA7IpFPIxEv2EyO6p+4ze1qfEBb5kJywx1rB7
A+C17nU29MdiTq//D/FrOFbjH0+grw0DMQAPj9mOBYHejkbFe72W1V96TftL2RYUh9dJNQfbQbL3
68NAPKyqjQhz9/6hHYtoX3Fdu9VtNrLpYwE1BDWTQSb8eyq14qfO9c0uDkZqMRz0uRlz3pIDPbVr
tb5C2W1OazOLRyGdYBtHxfhINrs+tN6qt8sg7AnFv9y2gUr+VBPTBroks8Iq3SPZV8waA0d8TsX5
dq7xxyWQC49V1AjKEFDSyYzjz4oiQauXz8A2zF9zMbQPRa39b8ABwNp8pHsN1HHlj8xmb7Wdc8yG
MNsGjAs7cvvTLrBC363tglFBljxO8AupDZ5AypT0WhzqReSE19NkN4ZB+ioLtm98NBz55vaOJrg+
OpcoYvKf+TQckeiaox1cfchtLR55C67bJlRMnaGAAjqjsGTSMaQg85t6+2jjkDQ7It9We+Hm2bsN
F/dWu6Z/0YYnBIeFxk4ZUGfsOOxEK+U6uDWzFuApdOMIrAlUWRZgZd3/Flne/Z0XbX+hvRtqtOnd
7FLd3teT/XaDIL1nitA8VziY477rCEWt9SkO2vlxbevgTBIYQB4rx10w+qBlZFqTFiQQN0Uc623P
fqOZOrp2U3ZxcY7GlY+07lbNQBqnA/iLhW+d8R/DRoY7TOtsvWwWUA6HdOBlE0j0O9G7jJRlen2A
OciWBe1iJFSzfpSpUa9DxqBGR1y4racxgO4YxYfKV/rkIlRtinx5Z+xE/+YiDIsjcNEpKFHahcpr
X60t+TIxprD8gfxCgN4eFZDEfxm2MeIsc3JyNclRX+O5m+B6IPpznxE5vRoqKGfE7jg/sAmTRzNn
DJj8Kh+u59YmJGO5qfnc7mv6VAgeN6CpTP97cXHi5n5ynwTE2JOlLnY9YCmcKtm/nFF1Ewj7sUyY
ifs+kadsrl6ZksZt5Dq/KsnAttGz6t5NUGHxEbO4mLL/UVTxwEggXn8XegRko8XR954k9Dnm1n8I
qbL46NoKVVpJTHGtYLWV5T96jVgI0yX51vIF2Xn05Ny4i3Ju0kRxdWbbuu9dBSgvDPUtfD5MI9ma
etfvGh8s30buH66uqEfSwZliR+ntHZ6PbRYwsHVKBMeo4QI8SzG9pUWd3EeD6S+gu6c9FyJcfLPO
f7HIIDne4wbOgRRnm5UU1Gbt8z+xzpvz1PTVGRsGf3TQSVz5U2zRjRnFpSpbZJVohBwlU3CFjASq
+gVxTJ7MWosnNj/4uYca99lEMAGHzvX3kIqC6WMd/QF5tZO//dmt73nmQC1k2Q/sDIxquQTnk0is
EHlDn2Wej3I3SKRSRA7geiNBGr91vA2l8kzmsKOTSMu9JYB9nDpK5tKuZ68aNojpXt2xGbr2CZpB
wmH0vPPq4qiRGV5j/JpYv8aGiAV2pI0FnnX01vG5Qj5BDdG/rFGPlUnbvduk8xGop/sVXg3k4L3i
69vD3Kj8HkOu794Fk/NHVHN/yAdlO6Cubb8vCjHdgh2ZqcoovghYJ1utXZy7XkRqN+3cQxx3yzlb
FbLCBKsIttx06IznctsChRua7AuqjT6k2CmAm5X20tQNF4sxxsDkMPrvMtUyx7s4J+LA08d8HcJ9
ulT9eMCGxjJ6je1WBg6XRg+/VtRbVpd2PMckYpdLtNSAvBIVZ9ejv3zM0Pj/gNF/RaAi7jUwOZ3b
pvFo0qxGsOWsSzHzQwQcTh4Qsx8xjNlTHkTRY5LhHO5pXHugNvGKpCJDz/eoLFDFi6VpsKnj0SVt
RIomuxrJR7wdf9kS+/dJbbMHEZEArNGPgZiA4PLa6sfN2KgiVhPhY4/NSjwlVKlX9dbR/njKIJYc
CcKS6g9SF94IDdBzC/o0SFfuUEzmR8cj/TMIpFq8ssFOyfRr5o5+UlM7P2XgkXZFTw7CMV2+nTmV
t6WNg/NUUxsX2vo9pYv5kMbEeulsn0kGZdF+FIt86ZuVGNzMcCWcsTp4y3y1XvJr1ar5LNIIE3Dk
8DxPvFJSDH+5zbJEXT0yNMVKnBRCyS9vGmPebfcaQsB3z/sBp2geJjIbjD2+QiyuEuCmepQjKA9/
iG98NHRcojqE5ZSyB3mRZOKn/bDmywc5jmEbD8Sa4ShOmyS4UsrFwqzXR3goZMuQM1cls+M4F7ex
tMtW1eZX3SE4mYqJNZwdNr9wok5eOEWXWZEB2KimY/fWNQMPTZF6loV27wbLWeceiNjJFi9Jq/9y
AEMvr4PrGqgpns2S2F++Ng2nEs0p2yjEER5k3scCcO2i7FIy2OPtiZnWYUxm+WvdFfD3V7wbSWiz
Q+Yi3qsgcfF0rLI54j1gso/inzTUXyO3S34oIj+unWjOre1oNZ1D5ry2BySbQb3j05djBkBjdF9T
QBRY1bD0uoCykUrXdCdtIKJNwU5hl3ZrjobsyBEBtdNi60p+ZOMaer8IcopnqQuMHpJ/T5H/RiuI
uUXraVdRIE2fLGkflKHktBIhwOOLY862KHZOwn6jmFjhugkHdpU7J2367HflBGwJUMdOnmP725iC
mR3+CnzTNRDH20qLkc+qM1p+NYy0AAvLC72+OFKmwT/wQ6IY1Y9/6OjG+N2l8bmSPXds3hmI4e3K
lTt3EG3jquezn8ACTxOCqSjX03Kupg50ft6kR8HF67AsE3KlTa8MEEsbXBIUHSzudNgrOTTHIir8
X7MMql9LngJTCNviyqiQG38gWJnObHYME0rocbPPeu9zojrzYQEfCzZbkDBOFN8tqQ6zukm8nxmV
eudOJoC2F6TiV2qz4U1EJQ5MAjxo5cOIZDTwXzU4WB7c0fS3vXKKFxUxI3ujDFBIjNn3NXYyRxbV
T+IU5VMzpqA6+X5/RTkB1XLiaggd3G5RxollqcEDn7vAso6w9dVTII9o/wzGPdRIoD6WXV9hn0BF
i1sn8MevpPP9K1LM9o+TgAXiROWwFVX7F2lB/kxGcJyzbdsHXsGdOQLUsDoldg2yAiRfVLBJOi7H
wmT6K6hKuTezHT9qw6UCAAkz9hx9C8iO9Ogm8sAIgaMl8ntk+cGap6wL83NjUEkF1jQrp2uERc4Z
p44oPyMW+FzY8SaMS+c8dlmkH6oo6J48BCwU1KsCLBSJnmDFdWmXADN8mVO2ACmf2Mcc1odIcvlj
1WYoqpjDXeZ6633sM0qQDkTfScGbNIrTynSwGQBcGQ91r7A/uMnrU+SM4YHw8HIEPNifpo7uABc3
1lflzfOK0VoNp4YTY6fWgfNU2fKyzHg+FlfQzV3AoU86aviqCu1S4ua447YMpX4mcQORitOvET+M
PgxpfnX9DPf97eAwUKy0Te7BRFKoK6BQPBd1yt0ubLNHQawcBj+Ythsji+howlkTVw+6Y9KtI7iN
cPnqaYE4kInnvIADyPFPdJXtwPhWZQvoLKUD1P9rloTx4CRYK73YEau4O7vrne1G+oIpSD4CeQUB
7PL5nYXn3FPjNB24enmnuR+zP22yDidfGL1dG/tn8unhHBud/6vh7OFvtMNBFHN7mOmjPvgoXPCr
UnkQK+ZcrRhwNeD/g6J7AxcqHrSsEYM6VgvyYpF7RwuBe7NI0thT6oNYKJJxv8ohxE9KOUYzTsFH
385Ic9fDdiHDdzNJJ7mNLJr3Jrf979JR0W+19GwOm6BtbmD99rvA8/l9QApI009trvDkLqj3rB2S
U1iQsUmoQ9nXblNAgwidU5mlxT5PjcPhmtZ7uWBD7rzo36gcAFBX9BfqDrierIRaIgq+7GuHRghd
g79EWmCzOTjPqduo87UO/NnrdLaHuF5uCJrgSzC+uElK9nVz4EVPbHKonYmCTyYL7wL33zkHoAQZ
UmBKbSUg5R3B4B+2cVe7FFVh29wNYS0NDS0dZWlgPpZxcVP5uLUrmGlBfMZoSbCtKqqPsHZALzZJ
S/sfSZsMyMvZKdv23TdgZgICZnvD4/QgGYFuCzL/2z7AgVIVRXoXsoG6zDz6fKTGGZ8D7v+6pDFp
akAFZv4f9kHykZD5N+Y+9Dj6zo/THIy7LpXBMeb6d0vbhDhH3jIc+P62x2rl8Cv6OibfqWdMyio/
5OUQf7J9sxvuke6GVjCMowEFFRR3Ddu8RzLhAdxCK0Mv0XgnW/ggG1YuxR/EVhhImP7vGBHLLbdx
UmYOq0HbNHgsnQkhP6rVdZILXwABkISAEwRqDuIhIZbsGkJfsmMWzJS7FnSrFYHzzUc+V+DEOJjm
YlWHIgnTC65WfH8r2iinMUZa0aiD5+p3BK903yEkbpfJcxg4nfyMcpftFydkYNKt+2/N4teeiMtr
UDm8UgmA6afQWPeOLHF/iKucmYpoG8F5SU03kOLNGuLfo40w2vUrJppMW/+UelhJUsAJPSSPkH3r
vQSX8C5SONHcSqaz5/J0rM3a7rJiheKVkQ6s3fQZ7shppUaThFbHfo7SYGawpUL8Iq/oOXV1LDVJ
akYDMgGD4+6HCvpvFrrztnFr9waBFwhFlbdnN+Qc2sbXXh05L+GD4+IAGlGEAH8R2Cmb8DjbQdwD
tow2qc5+dFvB/WFvd4G3vW5zgU4QB3lzillhnPDXAjQQzDUH7UEIsHn9NtTsxzl5sxsJPzHE2b8w
PbcQLTc2GsPdTCfNXtZd/q7qheYPVEOMmmj4t5Hjy3d8Tf5huI4X0zS1x9FDfUYSU+eV/PipAMR1
0BbzbJ5PcDZmHMNW6eatzMP62fEJ2nJ3XjBqoX6XVfsSL9Y7cFzAgGPzchpLN3yqMqc5YN8I33By
AvCoIjZROBJYdTaCvCoLGlsZKPJglw906qGWWvaku+i6FQrWWK5AXEs8y7XosHYMMaJzNPKRwEF6
LTh1nVdVaiAVVda/OtqCxmJHeA8gmp/12Oon8O3AOBT4yGFth13izy0AcBf9veyrS1K160vDJHah
oP5xBlKxK2rzw+nCXTlODYMhWPiEJhNAIoy7PvaeTcDESEMGMjPsNcQJmjLGarppIQReEo1803eI
k/wwcRpbKbAPj+4RpPZHFvF92NQmA3SM8SupptbdhX75D+Bnc8nbyDAPlf1xGHDtguMQTzadv0iT
/B7AWtzMa7a8jYjlO/ax02FJAddRsRUzGmTBHRu15jgkE3cU4tGQFOjHSWk9+s+JRSwaIFuMeLGF
JRNvypKlom6DZiuHoIMxzLeotzr6LkE/XrooZ3c4Mdi67prdcbnruKZgdntuo1IfoylWu2RBJ5oF
jI92ksUv7H3zduZ8Y2rG5TM1kQXLiZ451DkW8CYJL9ZrCciWl7V7GlwwJxD73U+/Nf6f3Luys0Ky
QAGclW0B6vROJHO4DUy5HOo1CQ6RG/fvxTygKYRckWluhwfvZ/aCw1x8cwoQMh1cy46wtp9A09Ud
4EY+qF46EM1h/VzVsb7gF9VMVw0TSNc63xzFTF2gR0hluPExA4B+ZsFX7j0roSX1KbyoBEWlKJP8
ILp8oqf1CrosJxzQmN2gWUskrak1bzl2rneXwQ3fLeHScEK12sQJ5UNFa7JXdsEJo3lVPs+0iDzF
IOhx1i/jB7Zu7wBujYtJoLDZ8D/F2xxKdfJxRNx0BtFyW6LYYH2vKvyvedV3l66sO3STTt9wZK2v
nmydW4+9/bHqDOcME4swjE8YYbgiFiFBu8T9gk3zjifgycBuB+GPyFTFr+382oSIewIl56GzYXRO
MZhvzYh5jq1rxqPSNN+FsNW+TMuG7vTwmhinCfQ5Xhv3xtOG7gQE26P0yvzFu0bA3FBkF0Sz8kdL
ltAuprF7t8Fc2gtj9/FoqzMXjuZxtVodHNrNDgBZ6CMIyrfckV2zHU5FQ5ELnLgYrTZCYqcFZeen
kJNPOtpLDI7qJtN35FUBkZiE1Ug7emQ6CsSICMLPFYkyvuXTFasRgTbtZ42bBG8nqwCse1bmK1T9
vtlzkuT7scY+SU7DP/AsUB5LDe+h7mWPt75J1u+kqRSPwNXQUefdbTqkBdZWBzK7y9+DjKye/HWV
LGVts4vVGB8jya8r6CEQuAkoL7g+b2jM7hctRv4pKJrnxK79wVFC/ueXI5y9AkUVNqbUqLSf0Ry1
d+Sasm8+cfYOKwhGHWCgGq2SCJWhGWBHi41+RBhe3qeGs4Dta3Oaq/C162y/6UP+JZNIvuUqvI6G
G+548KYxD6jlfeEuvvGlzZ8c9jLHVXpgC6qRp4UX7VwYfgzg4GlYIXhieD0UEMNrpQpSVHtO8c9v
8oA5Kx6zvYFIXJOVZWjPrn8Dwk6czdsxfJzKrHttFPgdWLxZeo5tqW4x77W7YFlYe7pyuesKHfEB
H6N7UaOV0ddXHVMT88BMYYwLiL07u0B6Npa4v3Qoz48sNXJwsPUfcirpHlZ0+hhknTjZCV5cwfYQ
K5Gnb6M0JW+rveY4SWhyienTB9sF3xDp61vRTIR55RwB1k/WzcLV7Z46KY5l/OOcF9zYhW2S5yDA
EpmGLcpKDcyxZI2JFtKzPeLe82hD8gS5QH+QM9ChsWij+34a+HzG6jqnkfMorFuiHPJbW1wCS2VJ
dQIPu7OnRjE/5RFuKq5v3hXxXJ8MryN4Ww6reYwpMc5JnsDKGJ79JaJpio/lnZPStYR30SF6AyWT
i2vOlzRq/6TXCbruuukn8ibzrQOTHirqvYDJQV/JnGQ6ImDWv9xpSWl/USMLLlizRYE1J5TugmQN
ajDBXHIeQzLWNAzTI+EBE1AL/5FeP56HkGyAH6vlbQg7D4ExUbfYcMiCB+Izgh9RFEhOAA5HH1zb
mMHozuKjj1XiHmRXTggLDwdddvOO0i6D66JFTqvwDjukp0VCoCyqWooU6sTCeYLaM8aVSw2iULct
DvxDIKf4ptNre3QE5hmzOv2JF4+pekBsH4sw36Wejs4VBtgd4x2n0Wg+WlyEpwHDzHMXrZR9GroR
oSYUB/To+QbGJ69rODC3L270mgj3Oaz8eVc0i7qsof/hTT4E+Yqv6lizpMBgGT0bAnSXctR4t0ee
j87HjV05JjuxXSmANNCMscSK+GvXwnfTHS8JqikzlyNB1rJ3uqPdKtvNpSRtA2Obuw0J7GEZFs77
oTmLmGSANORDAWkacA91fYKh5eL0NgVrUb/7YnBlysF8Cv+lrAxHoHLHG5haPLjwgBysStxh9R+l
enaqk54Obdy39zxX8oZCthVw1BoSHMwGuvia+i8jEInYcGw/w3IiKTw5JtwIbqg4FD2iJT3WD3Q9
bumhFJyVWIxs2ZM/KgnKOPjNnyUvF0egULtgJaUyqZ5YVZ4M733fD0/uQIdj2kXlMV2s2AFX83cY
cr/Y/LMWhLN5afju7IMxBbTeDtAWSGRv8fOEp6oAHCBNzGG/eL+NDbvLwOqeUBEroEHgVK5wcG8m
yol2s5i/6Edzj6Tro0OklfmhmCi4FXHB9ih2v8NJ6kMPavU5nuOvLIwws/UoCCzQ/uLnFXu2N1xU
82pAS4LpFrUzXhBlqMyaArQ/tzn6CnKUIPcNmMZPDuFCAlDR1LVTqUNOPqZ9q7FewxvfSn0yjkwf
PX/Uz4p7Iybx0SLcI1Hf8lB9dyN7ilY3XCCijA9RMrn72XNxkA7C3YShU+8sod2NWmp4hIxvW7sS
wsQJ2OxNypdvTNg40caXEYfL7dE6mUfoB0EGNWcZqcYCehj74XhbUHOx41fBVTxzl31U1f886hJ3
MJ2qP+OC0O2HxvnqKPRCbJAjiUP13DFY3rNggznlJvY3094n7rIA0ZUIDM2mdtcbhKN5wqtQFM1f
/uN4pRtLrOPaMdIUbKOiNhtubaXUZui7/inj2DllLVBMfH5sKNirejWRdSw4tKiwyPCIv5V+ce/T
FL8TmsCsyrlBhZamlI2XLMmNR6EJA1a44CLmm+auoGYMTR+YpHAyDWG/3sbxBN84i8r3MUG5jjyW
DkPJp8F3Z1pYASZuq7zA2YwMDEG3H/DlzJ90SyItl1UITMQF3U9qxNrmxJrG2ZYlccdJyGWPdToi
PkJwwp3pF1prkpIxDU+7cRrl0SsH0uj9QiECu8YzWZOHoiyjV2xAxbaru/CItwWUExSPLXJ/RkzA
8OnHV09AxsVfHDrDxR+DjqUDBhvWBIr7hVnadB9N4b80NlPKhtTa63XfAVtFOorEjL9r5kUh/iY4
k8HgwpgrgsXcBvjSUwZA34w9fVYpp9w2iJgnWY+Kd+xG792Fmkh0KUlpzwAOHNtC7E+sWn2Yi85V
8cvjofyczQgSNHDgmwMsxKuW+rdDm6KoYNj4G8zW/EsDKIUKtq9TtT8RwuwR7017pO9tuf7p9L9B
aLWbJMv8zOPtBgoBOfDKKXU5gLd5BLRbZzB+3JcOUOam6dlQRpWad13glsceG+6NYqiiDZGpbTPw
uSXjFpannmonEKYAzfKIjIqJPYDAZdBfWGKtbwFdCL/4ZykrGDNnr03u7JXJFmJ7GJBwILp/HYPz
EkGu+1sGMueWUNIhYDt+NPLKOlATqf1ARnznFdtAsvPl+0AvbcFnPb26hQfCKzfcTCeyBcVwUxr0
HlDy0d5jfwcsRIaQQQr/1hNlTheoPciODHLLqhRe/TQ53hv7bDKRykOhDMLgViVMlnwuCDQxHu5b
vfR30MP9fb/qDjIE9QBhn5Nn48zTVoIE8vmXJP3QUfF5BX+gVuNBy/Ot6g3MmsDHx5n6zjESU37E
SsNGgYw7mx85fQ5KmRcPPhc0VWSmp07iMGsoG9qubQJyWfIs9vmCXSDv3yK24ocweYgJMTDjXStJ
3BWLa+dgp4GDzO6Owpd9SiwM1+d1bVob9TtlVvjoarZj61S5lzmr/cdMo8w6eO2f3bYlnWbjmGg9
llbMkD3ivM+ClyU4mSsM36EvxDmYiUoCKf9czdUu6cGhdXNi5FwkzX4c80/FZ3HzP9LOZDdubcna
r1K44yLAvhnUJBuleikzJVv2hLCPbfZ9z6evj77478kk+ZPwKdswDAhwcHexY0esWCusSVaQY1cP
bH4yc2qjwkADYM2DB/wAkR1oCREutoGPVRCIQXzRou4q0W9ELGc9aUiQgI1p80+8gqVDTU84XdCm
bd9nksS58VGbsyW/vZW5wEDCCu2zQZpbvG0zMMhIjAVGekxa2ndtMFX4I5Jlskx2xwxDWB9Sk2WL
EO7xLA0CfC2OPoMn/2SUOi6njpAx9pAQ1i3AApD0gnzi9VvAHqsHuz7qoBJDgHhjZXTEdi7eXGjh
Jyv50K2fCdqpByAFKM/LPyMNIx/MNGzOgavp3Cpsu0KmoEolraemDIWM6cnqgyyDZufulkCtKBWl
VVJa6kCG4BVxcuhLxfwr8UukNeHs3Tg2yKlldfSpaLmmyIolawplGk0WR6LvFSeKJ3GXHOlPfnP6
dJtI3ddlE1PZckxoFsG0IuuaKo500UmEGZWf1clR6h878xPNa3pA8zA9ict2poLlDEIyLFmV8NWo
Tf/rv9K/vp08Ivb/+Zf0356b91oXWfEx9V9ILKips9PwopX3JaP3b9nW8M3/Vk2/+/E//zJlUbu2
NYjcX9jK6TjyBt3CY9d+iZ1fFnTeFuVpifx4GAEMewDCtWxRUqYmVdEwdIVTYIH4HVbywqSDoKQ6
hCTHpIE5ACB71R/pCAWb9xPI67YSyKKSu29+WNa5DUgaFitjnllHDrWpGCqPYkoko3UMWxIhFJrj
4/cw+VrTQRZb3G675WHOLCJNNzLJFQk4JbqK16OkIq5EcNPERwNKbNB/QWrtHV7HYXK2rYdlW9p0
Rq9sjfa+b1tyr6BccTTJJzV0v6nQS0jdx7IVedaMpVi6xtxZHIHrIYG2NBqxxAxXOEoQR2jEbvRf
GooJ27dMfdMUe19X7652h6wV5SDSmSrNKy9W8oTD8mweVC8hlFztHVp3y582OfyGLBoi8ywrkjb8
uf6yNsxKQXAt+aTVxUcuvwPD/bVsQZpsmsEEqBBZ5z7QuaWvTdQSKH7kipQTrxfQBFBJyDYkITX4
0qr5S5DB5zjFUW7DrxIJ+VbLzmQvXh0/PKDLRIoF3bYNQdVh+bMmx9cguJBUXTIMUQJyMnz1xVnK
Etfnm7PiHFBNv2ljsg4mnWToPPTiqxVU56LQYFuiq5yYNyJ4/nPzHCIRhyvpqjneEeShXAB/cs6r
n8xm3sNmpyON+ZzKRvnip4gLir3nU3IQtbuC8/C4bH6Y8yvnxehVfhlcmCLef7TsGq3aHfX6/NxK
n/L+nEHjhg4NDXiWWe0F527Z2mT7D9Yg06exVOYO+O3XLubapGJCutXMETak+4+UTab9VNJoZUon
fmOwYmqGiHKfThQ6dk5lDFY10fIzyFu79hBi/9k0iGhWeyLU5QFNT41uaRopT5P7zFKM0T1D/jHL
zKbNzwAZT7nu3Dea8rRsYm7ONKRZFVEGkiCN5yyPvbY3/RwlE5rgTtC9yK+BVEIa40MUvmxqbjMY
ssxwOKeSqI6coMNLSvSVpDxTk0aDWPkAF3Pb6DRUl9QtQ0N6gXp8v2xTmptCA5eAT1BVaxISAH6t
qEtjNCLtSNSu37hkCcJfkMLcONivq/pz41evDUCp2oIDw7tF7fEmK43T8pfMTfTFh0ij66bMmtwl
Ti7PJTwVen3sEloms8/LRua8zaWR0RRDg1MABs/Lc4UkpvASdPeaQRKNphPxjJxfIXws25udXWU4
bxZ+V1KHQV+cOCSOtCDtGJRI7j0vj75tb/9vFkb+E3HXWlJBZ5+psjlE0TSUtvbKMfs992M3xe4n
UW+aBvqFo3NmGZbYqFpXnAvhlax4Qirfk16t7IukxLeqfQt9ARj2ZMWRzC7WhdXhvFxMnm0UUYzw
c3EOW7AO9V2sfrJhteshh+KVXoWbjATx8mxKwwaYjFRTDBEvqenK+B62QT1A8+SWZ2Q2dqJ0F6G9
Zr+m9gH6jci9qz0qWMJPsBMrY53dKBd2h59fjNXxoIVKHQ+7rvpC6uSzjbzcytgmYSuOmVsW6nFD
VE04Ia5t0FAGxonjDlFyTc4B8hjrqBevcvUoWcZWKn4lxnfJeRHqdzd9jtybZfNz3s0UJWq6Kq4a
F3dtnWRqEAZAmc9VR9RswzWyy1QH+g9DKrfRUB90w849Cz0v12XLc3N7aXm0j1QX3ozQ5IgkcDb3
aD5EycrFOg2tdIuB0aOmWCKcfaMrT+qAbEbQZ53RIrD0T2bB/Q1h7I/lcUzPgyHCZ8TqUXbhHh85
EzRViBZSjfOQffDEwlmjOUGlOHyMitsuezaltdthWJPr00BQJtIMo0qqaPJyvF4z36eEDJ6HXQlP
ig9ZeWXwztDkjQx5fJ6vBWMzp+/Knj66A1oQ3Q5w3vLsOiebhfKEezF1oGLYlSaSVDlUDA9Ze99K
K5f8dP2u7crX46y1KqfEgZvGv7X+F8d/dPMTG3R5/ab7ECvDq1iGtklR9NHlkyRqItIgW56hjNy6
yXNfrGyQ2WFQhjAlU+Q1MQ4gqJEoHXXO/GzQ6Rj3n3KiWaKjfQXccXkosxsD2JtpEbDIk3utMsVM
AF1UnKWGjI/u3Eg6fTG5DCNsWVFbC/s/v4KYPIthkeCSOWSjrRiUdNv5ugoncIhQh9pAmVxDPnVQ
jPvAQGNh4JoClC2s2J2dUt74hEa6qHEErneGQToaGgfeB00ATwsoaLV+jqMvpna3PKHT6IdTzbPM
UlBAJVoYeUcHmoqOjjOeQQGRiWrvEV25C1p1xczcFpQNmdSPiTyFJY+2oGBqFRUxpTzrtDnAqNMc
Qq+3/sHmuDQyOk0pMMdSQEzqnPGIqcBOU5Qssi8Jpbd8JfqZpmK40C5tje603MioZ/sGtuJX134D
OU3N6mbQvhbEs2g8Eq5C/9+FIt3v9s6LVhzH/HxapLmGF4iujZaNdgmygblUnjWSpn1RPYGs+rK8
M+Z2IBhwWTQ1VcX3Dz+/iAxc9JLUQo2qs6G42xB2XyF7NiqI/A/LduZ2IJk6U1a5YczJ4zDMDJOS
U1KdIWpCMNkBaAzHYNXcLJuZhgHA5S0Lx4ETpLl/tGB10yqOQ4/iOVHTrQ4utJfuGmTIvWcZBdH0
ftna78h0dINJjEq3ZIB6qiiO9iIthkYo1D3mYJxTnHcfrFqsnYTgqBrPsnOjJe7QYb5JfWMLFfoO
5NNWJTlNkzB08+Sql79nZjElRVWHByW3ACH19WKC01IM3wu6s6c96K4APyrVaeteXXtKziwmSTte
3yTvFNZytC/FlkdrXcr9WdNhuf+ro2/E91dydsP/MZ5azWB2aTTSeB6PxtJR7o1bLxXPajGoZZ4d
lBJ9/9Yw7r26Xdk1My8QQ9JBjqs6b1XgliP3n4MOThyuhrOj0hnF7MWBJII/VKAQoAEdVXNBLr6D
1rnvfX9lE81NJhGrxs3KopHOvl404NtKCaigg4rV39NEa/sCIol/ftEQkf9tZDSbYSdDvRLn3dni
fEspcEH5WGoQ5ioryzbjsjBkWvQLW5qpjssMCqLZWRPUHSr29HbLBSrauz/e5IQ3hka2hFB4clXD
VdkaYHmasyhD/JyITwr8SWGr7cnVrPjfOf8vc6BUhVw8aaDx/RxBMg5yPWvOrV2gWm4BDUsSyrxq
bNI4LUfeFvZCZKkE2vsyNbWOVdFmb7IOK1tLIAvuWmzrPz/kV980WspOQ0gWUZSGO8nbltGPWjhl
8rMpflue5rkzcWVndMiRlY8yUcqbs0IhrA2Ook/3lrdp09fMPNbCvinfVcgcVqwOHnN07GWuCcJY
k4ecJg6n5eI+0iSi1xwV1nMA9x0UxqGc05y6o06WtgfDCTe9Tw06foMSJlfSFeszPkdWACnItJqL
fMToKApW2FiCaVRnyfrmQ4BEohgMQpw82NrKoR8WaTJMSjs85/BvuLnrYRYAmcnSx/W5l3+FIJOG
JFEKusZPV1LAM95FJl1KcwFJ6Om9aygQiCdt25wrWD65PA69hECMsvZEnT0pdHdw75CaNUh3Xw+I
OmwPWqurzmF+lrS9U98p/ruVHmr5ker1vpQPDhI3sJs0FLR849Pytpm59odDynahsElmZeS/U0eJ
E0jRsrNMS7dVg8KE+DVrz60L7Ifewz7YLxuc2SncsSwdbah0iY1TVjrFan5gpWcpAiFh36ruk5CD
soZ2AmjDyrYcvn60Wa6MDaO/OBOZqdjghM0UPSkAA/F9Xd0IxdEJfwTuuxHQWNMq2+Xhzc3n5fBG
8xlyDCtgkenZjsMPdLM3lSvflEV3j0w0EASYGPvmvGxy5kSoOHWKJPAMiNDWXQ9SAZ2BIrqUnmsQ
rp86Ax7MgxW/LxuZSwFcWRmfu8aiO0/BStfdNnRvqN7nAkmSyvqVk5qmHV5oDzbaDnBTLVuemVEK
b+wXNOckmT1zPby+rHuh7MPsHAJT2uSCep+giOzThwHz4S4HXRYIa3Xcmbv4yubw84t9E5iaZdGJ
n52ziBZNYTcQOiyPas3CyFtHEvh0uWFUaQdZYITEbbxiYe4aAlWgD0UYDps8rhPDLZJBDMdWzIu7
sqALRXgPgYNZ+qtqv0Q15CCvmry2/2fHRUDPZaCblOFHqxXIQhZWpspmrMuPTEke7dS//QdTd2Fi
dL1WCaQCscNOTNWspXzlIOxZ+sWKY5Rm/D8Ahr9HMjrJiUbaXYkgJLVgTvHgJGp62DuQZt7JiocC
tWmn+x7lTVsM7kyh2sDy+zn0xFs61eiuox8VRtsvyyOXhqM88mcX3ySNY8Q+izwxDJhdG5w9Lddw
JdipU+2Cwms2bhr29NRpp4Dp2cPaBpW3R39LZdH36VC8Pax8zbCW068xVNyOCs+iNvKuVppKvRnp
ULYq+ckAtOKp4LeA7WeFtFdlcOSqdVO32n3DV8gQrXGDHvJMPC5/x4z/Y1L+/ozRQvVi0PPmYZ8n
1aNR04kKQVJbgiACrrBsaf5I/W1q7GoDO2hiO+Y+yRL6q6R3PXnOomdPfFJT2iwOjfO9c7uVC3N+
H/5nePrIFzmyWaZhPdxh1qNSPEcmV8nr8rhWZnBcbEfMQYfMFRPAv/fIWB813RlEd2/yxrhZNvX/
2cJ/D2f4lgvX2qN707aZlp5d97lEflF9N4xPAwuBiHKilf5Vy+9W9zXUDqq1tnyzMwktDeVik2LZ
2DelcuS3wN7Ts5Lf2nVNc+7BAUu2PMDZubwwMhpf0QSwkQ1HVCqOsEkb7hfZORiwKC2bmQmjNEUz
SAuRTSBvMXiKi2kEMl5SvCduMxFHan4F8UGD+EA2voJSXzE1P6K/TY1cek0TjNdoTnZ2/NtO/VzW
HxVltsJYCezXRjSs3sWIZKiug1gnMGxKOvugxEeygU7jwkRo6Z94DJ1mdFXi1ySpGzWpgFTacIzh
3HCURzN+SrInvVrBDcy6C7JyGkEZ73nqC9dDgiveCn27SXlCPAbR9yo5hCigePWpNI5aAdQ/hIty
xejcal3aHE1jVOp+XoQFt6Nln6OS5oAsvwklmqKDuPsHfkMlaUgejzoUQf31+KRMbBFWVhifrj9q
aXqCn/QAlfQerMva430usLiwZY3msnI8KFp9bn30FTZi9q0AObt8pOZn7j+jsUYzV0VQG+vOMBrx
Vqg+6cFrnn733JdlK7NxxeVARrcmVCpBbdkMpAoC1NtoCQo+uaQH4vRBiF7VNrohG7Uxje9qi+bB
k2v9VGDZ0P6JM+Thpxg8bqELHBe9RJBoNDPl+PyoJkMxyFjn3+1UXnEes8t2YWa0bIknyZ2usB2L
/DX3PtvaWt5jzcDIO3kdJOFuyDga0OpG+VNPPpYXbHZbALAQQTtLFDWGn1/6JdqfEOzsCaOh/2ql
faN9SfBNobEWOq8ZGsW1Vh17UBAyVXQvQkD6psZvNbi6rvm0PKDZGeO4qgB0+WONTm3XlIHR++zz
HgJfepR4fqyhJuY3Of+3aakkUNhg15MGU3MXhUHGa5HO+Qxwht48ePpz48J/4lkbKFwQ7zwZ5fde
uw9smoloyLYeyVCsbL/JlW9y3VNXkw2NsqsxvvLRrJCbuiuS9yAVvFs3cfQHtzGMu7TTrRX3IQ1j
ugqHf9vSLO5jA1jD+ES1ASiBMOmT96iQt75P1rNFU6rYwT9aFY8VfDAJQHb6ybZJGZzAq3r0/Uke
cipBChWHvC28gFS2uDIFk3uVz9I54bxZlaGENDogeVj1nZDW2btT0KWmlwiTvyVklSR6YcyVnNlk
C49sDVvv4qyEdW5mRgT3sml+diGhpWVz6/ro59ADsbyJ5xb2clQjZ92JepBlWZO9644NGS9NjU20
b1azqrOTZ5L958YCHTAGkJhtG2lVkmXvYvxTRAQmkl48x9l0vYD62hqwe3IwmT34ldimOv+aZAIz
w4YqR+nSdyC3n7TSe6A9eWWTrpkYuWNAjroqGE36bpfJ94CG1go9x+WVmUb4JsBduiWAISgUSMcZ
PqjwQy8wAobRv2i02NMsCnUXHjMvdn1yhzLWDRLLOyV0DxXdWUG+UnuYWbMhg2iCjSGfCUL0ehMi
+yFpEAUNjJz2ofZlGCyann5RgadhAWFpUgQroevMrFq6SEeFagKBUMapd1o2NdWHc+u9Kr+ijrKv
rTUYwuCTR74FC5ZkkCnWpwgSOEhpo0vE5N2jXUOFIVP3/oq14qEMkeSFPVcy9+0aKn/mMF/ZHO2V
oC2VEPAFvpOeyVI90fXm0biktYflDTNrB5Fe8nu6wZUx/PzCaUTwUlATrZJ3hUxKA+XA3vFTd9+k
Rg1R1OpzZsZzWNSjdFUBHKCSdb825xZVGGZdGLz3kHXrVrhvyKJk8Pwuj2puT4A90CQQdazc+IEm
0+5eAcT239Mwh+pdU9N7RIrW3mbTwWhc5PQl8ZrVSY+Oigc0PcsChRn3vWxc6BhjON3UfS7VK25j
erXpXGiUllSw3KB9RnOWK22iG3RXv4ew3aIQ2AVfDYTVNEScbuLw+/LMTc+vzuUJ9J8KNknfcTai
NuDYaZAfJQ8AM0rzKQkfIV2AZ/ir0XxZNjVdJEwxeUAvafCaZAQcBXq7gmzlux/ZSCMJOuwG0Mr/
sRHwUcMFLIIgAvJwveEKEnGQ/Pbuu2038nPextFeM7105V0x3QkmLzBuKjoWJF0bZ3u9oBHpITSj
97hDNhtOMqWD+1leMzOtAzBPWFLxdkM4PH7zxZYq27rZyGeoYfddoz1EdbaFEuYVev+9Dv5LEOwb
tUMBnlyzKKi75cmcRpa/7WtEM5TlNHWM7Imz3vHNLJLPLfQPqSbt4GEPu442XHTR4WFwn+ruEWJo
upQONgCS1rvVyxMyq8vfMXFavz8DQBjsEFTtx14kzFy8sV/LZyNBcwbIW+GGO6Oq6cq9XbY0P+ND
u56JVIAxyVZomVCYJjo+Zw2GezQTN8nAdOvtUYlN6LSWdqmOBouBQsYfvxGHQV5YHkXxdg8BRNir
8rkQ7/P+qXEeTG8lFTPZtgPqkquacZHIkvXBGVw4f9qIFddTYvUs5M0dKkiPngKVTNbfLE/i5P4c
zNDRY4o0mAGXH53BIHfFUhJz9awlXyr1TlN+lWSKbeulQF0TSXekzf/U/9POxtPHEC3cP0qKI4sm
UjhhonjOm9DEJ61s7wMQF/83G+MzH1P2c4oGGx2p/gYKZiNZmbeJ4+f9JhtsPeRDKIVoo7tZkb3Y
xd+YZ3TuGxn+5UjcKtVzOXDaQRnm5CuxwMT3Y29ALfGAMhRdHBc47L4tnB7Z0rPco9rdQRWHnCzK
5PYzfdd/vPWIU3nWE9fTTs0Ir7ceGlIhXE6lfQ418QdMZ7fwzN12YfhzeetNd/hwP3NrgpMCWzx+
FtYJiB8HhYFz6MTPgRo+ykoF0Yi1EoNOHdK1mVHUq2kuXL+ypZ7jHqkkD9pEiCAdxA3KtQr+7IAo
grBOJiHH+H4uqcP6iQ+vruP338XAeip6lGj9tQbEGTPsAwXoPvAhaYpMSMJUFktPPzt2eycYNp0R
2UauVzb4NEfLC0Gm0VEdQFdUx0bQ9kQywr4HfXumsXEvQrEfP4jZM0wlnhRsDWUncoeYyZ8vFmOS
eB0NCBaGeb31OkUU3B7cx9kIgKZW+ROUJ/uijqDcN1eij+k0cpRIZgPqJN0D/uvalBlIDtT8ZfqW
WOk3FNiQNxoyDerX5V0+dRQ0FUqEOEN0iGL1yN1VVmQ6vej7b23yZqLPUEJ7CB3hJjeNfdfGm0b4
43FZhCE6Zxd0r0y+5XpceQp/sKYn4lsjSsJ9IsJ0wV40uYzLvFzrVBkfLgmAqmHyngTRxgN9jEHQ
pa7p/TTr30zkVl5KtyXVLYTFQc9EwO0hfBAro5salLg8yNiAexhyAqMNAo1zYXaoW53Kuv2apQV6
sAL07sZNtNqnP145qsiXpsYHAByCl5O0qU5t3qBSIGzI1tKNU8Db+0vK7krPWbm1xj5+MDj0ujI8
+lcmb5ZOT4u+cnL/lDqG/VUyW9BbbjpQ5YV299D6WXcfSk24iocYnwTsDhlJsE7/rleMtqiQ+qaF
9IJ/Qo9LfZHyTrc3vYUesN40OfUs6xcaehWUyHr2mNYJVGCxUCKf0MKyeSPkFXTsto+gemDSC53D
L7MSUk4w0Xwgb3u6GVSe1SDpRlvaCrMo9CGQO0HZnCEMHcLNpZeSjrxsA2+fPEixmLB2hVlb3WYm
mYBQkmjxMOwvCsign3XYg/wRkN2JbVPc+CEKYQ1kXz+Xj/rMPF59pnx98iQeGZBg85lF5z5XavxT
UKGJr427PzZj0voq8sAlscKz89oMejtpMuRuT2pR3IUVyDiLLuzeuF02M3PS6LgQaT4ld0Mr6Mj/
+1nelYmo5adYu+09lBDzk6flW8v/vmznd7HvMoXD6hLAAzC3iAOAMY2OdKzYUCZJZXziaxCKK1En
l2IdIc8klG9cwbO2qYH2Xcj2eIBxAXbrsIXIhQyF/4PwNT8bbvtFsWEp6jvPfwFf0bwh1gS7Xu2Y
LxmyuTeFz7EVIYWRN22uGGsnaGbhQQ0PGQ0eIzjE0VXSCKiGOGYcnuqquVNBRt9mdKns0Jb5WJ6r
OUM8YzXc7gCTH/ciQN4bGRYCWacijevXPo7FB/i3umMvpWsPg+nyUxqAZwDQ9eAdxgkUiLNUvStQ
StHEZ3RVbk14V1oDQva8ulke1NTP0upALwp1FxGo57gUgR4K6Io6qE+++jPpvhTujzT/Hopfo/aX
Jq1dWHPGyCFzW+l4d57q14enTUUkNcmyngwDIXTvNrfyu7rP4YqnS9y7Scwvy4ObrtjQHj8Eudrv
F9boFIlmBiGdZBV0B2ovuWDv2rR7ryHlXjYzvTpkklDcG6LFPmRrXA9L7UkoCI6dn8T8sXD1XdO9
Vuajnr6UWbmyXHMjoruMxB2xxRRnHKeqXTmyXJxI6Cr7Xk3kjTs0yA7siCujmtmDpgjQeEBvDhDg
0blC4DoBmt9Up4Z81EeMku5ecj8ndqPs5MxZq2fOzCERoUh3INk15nJkTW9oqYl07nshI+z0NpVw
b8q3LuIHa00+4+yaxCU29BmQM8S10vx4vVqub7gqDNtEFs4+LJFcgSJ3eT8M633tU2W8Nkw/usT7
dHpj+vAIJkLcnEonopks2Bh++yzW/m3dWS+BkTzpChyVoiP++eb43e2L4+BRpYx7pmUk1XsgZvUJ
kqONUX00kMU5nbQyuun88TSQeXTzxtIGSqHr+Rve5GYaW96proMHz3AeUFtcQYtMd/m1idFdXiWF
aRd4BJL7YL0TCE4F4wnYykpdUB7O//VCDa8cHLosk+Vhua6HUmWt2ilh4Z1C6ENBEdHb0duI4Rh9
9WxYyZ0qfThZsStkSAThC3lEGKn75nh+/N0Eo3BjBQPReSOph1xXnSHtBwdFEqu7KjYdyPbVP22K
H4hnKJGTZORgwn4zzNtFWgo5mUbtesc7eX50cNR8a0qHuO/uarO90+W9RS1peSdP8pq/LfIYBGbA
fpq8qqs6Cy0qLv4JZm9pq9JDkciPm105sNGLabNHka2B2N9Sdr6pd5vEUf7KM7VFCSWo9w3cHCtO
aZJ2/P1BJvkKQ6XBapIy64uMcJUkwsn33zsYJ3mhZsFDgihH8+SioBNK4r7Mv1v6n/YwD4YJMqBE
4C2pTzJnbi83fWYEwUmjWNen7eeAOHzjNmaOvrxyjJVVconpbakQA6oEZv9meBmttiynaeTHkn8y
6Qnoioc+DeCzu61dbae2nyvzRhWenALOX/k+pMQcSx+InSFjPfB7oywgRx/Lm2HmVHKZAqu1aOeh
KjFynFnsoxoLR+OpzI4BNDNFlaEeu1Y7mnEvV1ZGl2kaaFZA+jA4OZ62T7Nv0ir0YFIKZimHVx50
j4xmymvXaAiA6IIanLzuvkHWEqlFqJr421Bv4yjYBZCyV0e1/2jtPw8VFIpHQ4oKf2OwstcnONbk
VoN2OjjJ1qMW3HgIfhpcc+KLbTl/fBtgimc6gR2Yd+Cl16YoLiU8LDT/hAwTom2fDPTjmrvlLTGN
EUj/I3NI1ZIHIk3v1zbinN7xXiriU2+9axAqesSpTtttBs2JZUuThiQWzSK610B10zgPBdi1qTSK
bM8wneTkh26xMRr1S+iaIDpgQU3jt6xKbnWyBIHiHuK03JQZvLmKvy8Me6WOP3MKIP4ldKCVYGCt
Gn1HELQQTCMNc5LD9Dm17b8Cq7yLWm/lCpyZWcI7kz3KSYMHYmymVlBlzEhHWNlt0e7L+gkRo12e
6CvzOuNkLMB2/J5tsM6RKkCT0PdPevnot+5dDBthA/YUdSQpOpmrvU+z9iipU3wmAhPHhbKipuSM
goB/QqUI2j713gg+y+0rcjt2eicjyLW8beZWC9KJAbdCrnZyCBxJrKO2Dv1TF6W72Hwo4mMvn5dt
zC0VnEbD/SiSIhknSIoiVXM3wUZqwKEPANSu30iVwXYrrJQZp6OhJ51+cBIDBORU8K/PANzgFu6R
Iy2jcyLH75Us0QT0a3k4Uwd8bWSUEeh09CmQOGNH6O02VN5UBD+WLawNY3SR2K0tFGqLhbBuABK+
WBbaeOlKpDBrRKd/cKg6a8T513MldU5fIK/onwzhpu+lTUPG3JI/lkcyO1cXRuRrIy3qlbydMNL4
6AH9yO2VCHV+ENwYYAUHiubRZdj7qgaamWhHkINtTqelCcad9VlZkEm5ATY3oLX/saONJkuT696D
BNyHkxVe0kEYOLuro0eB3lzHOCTSTUiBNyhXDs7c7Omk5anhgYPEqV7PXpeXhlMmgn8qG7gz7WfJ
/euPl2d4oZhDAMvVYY3e/1FEvhYhZ+fkSCg5uQ9Grx+WLUwXiNZ4KFhEmBMsQJajBcoAm/tZlIRn
3/wGx81GQ+vI8tbgBVMPgxUDJA2pQO5sczQOvw7bxAjd8ByYRv2jAx17UjPQBVqR2nvqSGv0OVMn
PTT8K1BBQDJDCVy5XphW1QShJ0971tB2wVkjAn1ItJ8FbHGx8pH3a33a043Ai0YEKoQx9sH48R9A
1ekDMQ7PufDNK+iwKF+Xl2maXbA0EpjDu4kMHv+6HlCfprkaB/A8J4g5QLH+0zL8e6pSO7wQikz+
btncsOrX78qhFXwoysBeQnJ1GO/FO03zh70Y6vUpTo6K6OR3rZc/Qw//k0rsLzRm7iu1dO8t90/P
E5nJoSoj0RKrQdk28quuDC++1GbFCQglCmjVrnOtbrsytMGlXY1tyJ8AuoIshByoNsbFUWI1PRQ2
+xPS5P2dIKbpjVzI4c4uagetUTQr3MI8qGb1IYdC8yOTex+F9GYQjAsCWTrBJh5vVTWQ1D0UHS5V
BZMOq6Lw73wX7vNUzuNnt3C9H6kQWe0mUMVGuJEbq99VRqPfm71R39SuHB8421T+uyT82uZy+OLF
DTQYbteXz0ZrFWj2GQjPmA2Nh4pclPcI+iJYku1Kpcu0LSLpZrQzYrQC7QJdB79zhCNqEwpqvZJ7
ADUZ7lKxod0cJfDgxnU857vcus3RbrWvQoGAt8bTd+OLddXv0QgkTyWjdInS021v5b2PmosvPdKq
LmzKvEfrkg5h47OLusNedT33IQ/8EoXysDimSdf/cFSlfkjchrcHgp1b05PcrSkU4k1u5+mWLEh2
jkxIdnJk5QHGS/WNH6loyUcy8l0gx2+iRFdPrZL2zUZyNHvbdYn+oqO/+BeS462/RRo9O7JnRGdn
IFOgbQTbtl4bv/VvMsP5jgALbQTLO2XitAbXQWYFtKZBenT81HGAHaRKoPUnWFq2Un4TCM+afIzb
NUjjhKkYUB7xJGCnoaNpuOyvT1uLkKUb6L59aqXe+YbGsn2MTAPtVEH5HNVusA2URKYLg6BpE1VC
fzOk/zaWLz/YLoqesritM+FnrgHv6My3P50EHABvzaG4MvAYTSK2VnCkVlNPvfYzNJXNoMiJ/tim
NPb/wBCMMNSe8deTh2WtSkUW2pl6Csxz0x4U+73rPkzZX1nUyX03VEa5s02J8sSAJbqea70eFGm5
gE4JgYKb3/ukXPz8fXksE289GDGA7NGwSBF9vHOyANhLnrfKqW+VXY8iT9I+Z+qdVL2jirZs6ncl
5dqdwTkP6oHmiAGrOo5BUAfzJAlS1FMV0rXd/Qqy5qBChOcG95b5Qy7u/eyxEZ2tgOx7ioRj+U46
fJPp+b6PT1KMMtBznCEVdshWW7ImtwjT8Js8gd1tDXWM67kWxQpGHL4cByZujUH1UQ5RHHiT/Nsw
LLZyF+4y4ckwb1AF2dXNTZiatLH8tKnZOcnXBMLu/HaVFHp6qmWmCtwtVRwyC+OPcodg2IF1Dwb7
hF797lymKYxc5decPoTltZkzZf42NrxQ2XLX46+46GyvSnSqxc0zCkeHIldcVFbQFpadlS033dew
qlzYGm69ixs7TxxEs0JsVcJnhQUGVJithbtzNoD1EOqyaBT8R2cndv0oRJNTO7pqS18xBDF2s2fB
lmdt1spwcAB1wa4wDnV0Xy1sreyxUoWAd8Rd4BdvldCuLM40EQszK0HVf+yMVseQa5P0j6gdPXNQ
mSaPFUl7JTsjWJaH+7qutii3bYroQzE//fEIURkA9T2QJMOYNwpzBEfP0NarxaOlgCmr9z789GjG
LBuZhMASleQLI6PAnvZYoRQRIjl6PeSA9neUNraG/iplN753W6wRTc8s2qW18aLluVFLYtKKx8bL
XoxY/2Y2qMzm7sqgpo71alDWaM26nOxF0zGoHl17++AVJ9F7ktHuNZExXp6/WVMD5EoyeYHBqHN9
oHpZkBwFEdujHvzqos+9HO2atj54zgld89tlWzOOAlgmj2SyMBTcxik5EuIFoI9YPFJ63sVodQ4+
Ek8hffsndrjENeDyxDSjjWdEZpyKeikeQ+cgGQgx+XtXPSv+j2Uzs5sBhuD/Z2a09Tq1kyu5LMQj
SmXbSPAKlCuFTSM5K8OZlr/Y42RueR2TzaTpZPQqUkM9z+Qqk45lET9k6OGWFUGsYjQfRlbf6ibF
hD4+2G35OaqMnY92He5tL3oocOnBPlBLhBlji1a6ducqRNaFN8gHrqRA5hYXEiGoxE2QdZMuJlSM
wy6PHXk47Xc9NNSdfqgaGnGaeuXVNnfkqbZQtqW2Dp5uNB1yVWiKU4hso86/M6xoL8UDd6y5bSSI
VLqWWoS5xmE8O7oLm6NjokW08aLGKx4VSd8I1l0fP8hKtjHyn3++py7HNrrffFuPuhClrWMXf6Jc
q2lfHWeN/GFtLKP7rZaKMutsbBC3PFVN91RJNrQnPAZtb2WpptWAYetezJt67V6ioDLsru7Eo9h6
MHS+JMEjlHKebu3MDgIclBgdPYee8yNpP6UiDvu8PJ9ze0Wj740I7TeaZeQK1ASZEcHDfuM+Bf5L
Xj4J9VvhvlH434vF52VjUwgeo720NvIIfqbYUL5hjTLMvdZbew8gQatmW9zeXhLTu0yrbxMv3Zl5
vhXN/mvbhrsyc25FRaLRt//i5Oa2RJdt5buGE3EdPF9919iBIK5XusjRi0cjSDYWlAD2XWAcu4wW
m/DWDayNKPl7u1mhpJzbZxezMb5aXFP2PDvjzMj/S9qV9Uaqc9tfhGRmeAVqSqqTVOb0i5X0ABgM
tjEY+PV30dL9bqeqlFJ/V0fql9bpXXjY3sPaa3lTJgrvOTAWJDM7DOhdgimfdZF/2zo60waCAtKN
EGtQq/oGIec1xTAWhCf3tqLJlAORlaPQX073flOvdd3cdWNwNckKoDe+ZrnaKkg6s6LKXFAdMjaq
VPJ8e2EbFidxsg2o1MFNAut8kmSaUsQdi5fDWF+17TaEcqPt7Xq1nxRLGk73kJdLOcTuF/q8r22f
vQcL+mlJwcGsfOS/AlRHLDy+uIf17xhPIudgEgFtw6i/u+N7ganTr+2d5kSYTgTLInJPNKyAgvp8
74u6wlBjwclBBdNvFc1Qa4ScVVTeR5RgrmzgGcqV69Ga1l/bXfzJ0RLDLp593EQURo/nJhFmg/Xd
g13MzaS2fOnpJYaeSxaOTlpJBhVWnOEuAUeBPjuQJP9KVoJ8Eugc/LlQDyydxc+L5+R5XnNWIyZj
TjbMq5Jd4qw/E7rglQZWBH8uQ7PL3/+VRunBL/oqdudDI73vlakzayC/mouFzrNmFoYcZGxI348z
KaYKpjnoIg5WDF3sDTQUkxkNiq+3/NwbEwOcjVAPDKaA9B99DCNuh+s2TQfmOFtKIOhZ9bc9SosD
C1fQp3jAGMqGd/1v7XbXIfPSQfFUQwfz699xxt3hZ6CogyAaAyHu0VNX2N6ACnU4HTyUrOuV8D46
8JNzdWH441xCB+Q7+gvosLtLR+bz3kVBp50gtia4uiGtQ7aVLk/b8LpyrTU6Nclk3wQUrP3+HQl/
/Psnouxv40GHgAsKS59NOzWUc6fe9Q6RuZ3pe9Df1jYKp+xS9eoU+YFDE6BRi0oPUlcwBH02VJoC
IJ6WeIfWqcmm83vIYkBiO0Ennu/dfChWFAijjQzad6czdoIAQKQdKiFJXAz9hQN25hRDWg5HeJnD
wkj20cb2WucoaAgfqirivfbyfRS3gMT6F87PGceyBEroueO1P6WVCthAg6EssLiRySBWvnfCaffv
+/e3iSOvHBpQH1pQDj20RRtdY7C5gywaBm07oAkS4TWX+L3PXYk/I4zoQOC8kiNfiXpXF/SkgT3t
ZZh7SFwoTWMuJevYhemHc3uEtj7BAUBGABTx5wNjAeiRo6XvHVyI5k6girFtlOI2Xy/fmUcUFS7M
fyz564KM+GwEKBNPNy7zDmBaGaCuytFIzP0Px30W0V3VXyI/Ort6mGK3lzQWfHVHl6BlkYqBmfEO
QLmgJ/McDFZWGoaJkgsnb/mHjh5NfNf/GTpaPKg0+rV0YGhC/+2qY+MtBJSB0SnqZ463PYuke+mG
nzvsf0QRgZ3HP3+soNXPOYCajuMcKoBnktJ25zTW8tKE67kPW+A/i74CoJHH/VFSCtcdu9I5AHe1
KudgF9dx5k4W3H+h1m74z3NXuLaLmhZ2CyzaSE4/HxBHqXie7Mo5hFNOn0Fl465UqxaR+cmz0tg3
/vbrE3nu2AOoD4AapF8X0NVng4rEotGcOIfa5pks7mjxy2aXoEfnziEqyYvLJxhiO+4lqLB3AJIO
8FXChxp5kLmUrL3q1u0u5CnnDCFwQ3gMwTpgqY6+phuCeIpKlBD6wa5TaKw9OcbpEsdG4dCFPF/6
74u34CPBcLv0pY7BFDa8euXGln0Y+tfQfKfzWl1Ch50Jg1H8RNwNrjSAW44PhBAWZCAtHAgu9bQj
Qe0/MNKFmU+5vfPHGLG+lCbIECQxAhnOMcy+/sazSwowwjLFAXDVcaAno6iiRcSdg53336SqPsYO
6uajxnjaQP+rBcXDvWQYiwzB8mP+iirrCkIjnDDngKAl6ZyfqtlO8ePXH3TuxIM34T82jq4Yn9jc
xaDlOXSY9k5Hf36RzgiKqHZ4+f8ZOnKKA4iBmR3gdKAwtwkKaNdaQ1ZeQootR/rY9f79OUdPiixG
NkJZxz7ghpeJ6sItCGIvXKuzSwbIBrpny3/H6Pk6bnKwB8CGU1819K31yoSYS4zUl4wcFa6Edmpb
uxSXyb8lKgZl08orgws39vQ0I5nErD3GyCCycoKvkdA/UXpEWOiKKd/nxn4C7RZKjHV7H6vygm89
3RpUacAiAF/uA9J1jOmCblgsJHAwB5uP9qMoY/PdGgvvgpUz2QuiPbRQAarBnygLfL40cYNBG60n
+2CNEF9HoAsAzvs4hrifz9L3QKzIN6q86sbbCTRos/hZ9xdipzOrCvIM9DX+8NydKELP7ZyjEljY
h8me1nnXrUbQ3TvKWlF6oSJ0uqTg00J4CzjzHz2zo8ubF7QeBIT7DjV7ogVLO/3760t7+ikwgMQ2
RFILpOwxr0rY++jZhdZwcOt2jSORyjbrrHUdXfiQS3aWv//L0wmfa7sCRfohh6dTFlhkxJr6W36x
fXd6rZYPwvAOahmIX47fXm1DNX5snQEtkyZTmvwY+oWG7xIA75KZZeP++h6nGqvJZ/ZwaLS3dlW1
q0X7Ebn1+79vzwLvWpiGwKVyPHVvN3iJZ9H3B8YOIfiF2pYnzJ+yTv17j2CRG1iQeMB/e5Cl+vxB
aKzqQEMRDVzUm8a/G+JtkOskqh5N/j6x168/69zq+Qigl2AC0JZjkgQIHDl1L6v+UDAvEeR+SYoj
sfp3IwtnPBgx8WCcKPqSwhoKjEoPh1o8auRsDbn1LmVR5451hCrKAh2BnPqxy2OqhyhSGBpUy6ur
UHg3ceuvxaAy4Ue7rz9n2YDPDx8S6tDHf0uwcBIqg+JPIGqqx0M090nId6Zcgf4qc80juyjPdW5/
/rZ19JRTFWuDYuR48AwGEZ4BIgCp6OPX33N+6ZYTsHCdYaLj6MDZOSaANJbOg5KFnQ9/Om2hc0O6
u68NnfOhSJlQE1n6KidoE5P3caHcbjwgX8IUnEzqS8z8Z5frLwtHy+WPIq5YrMaDcn+M7RVlaFtc
ksg48+xhlB3kJSB5BKQZJeLP69VQraJ6amBkfCmmZ+5czVUAUqoa1XqW9PxV89e8bVLLuVLOXvVy
8/Uynimj4Qf80VtdeECAwvz8A6I8KtgQOubQBeJ1CN0rjHA9VELezpG7cucgnaR77S9heYB2whyo
t//qB0QLsxSc1En6IYAJGYyDExOBPcD5bQ9DpvhaWjvSv0Rs1YuttveeeyEYPHdOMdb0H6tHcRoU
X6eOB7A6+SKRw8GS2VR+5JcYJy+ZOar8QJm399kUmIOMXoPmTbRrUV1dlAM450QwDQqcG+oXaGoc
eXnF5zZnk8EeKiZSMnZZPtcbK45WJcnfACx9+XrPlpN/7LRQCvzjgAHdPc6mXCrDqQCv2YECJevI
3SJC1I8724DBAl20ur3g80+/b5neXbhIQzDNnyi/ztyfTeGa5lCEU8JLO6mGN+jJ2HHWIuj4128D
qSXyKoxOoqIApMHn+6AGP6yKwbQHUlaZ3V9186sfCjyZ/aps1ha5xA127tv+sucelbFZ0I9irLv2
IJ0hses4af3yweOxnRDBtzmoj/+5jIsY2wFcAC8YsqFj/gkw28d+45HmwEiJUSYGB8rSqY7XX6/j
qfeEGbzReNmQ+APo/XkdrWHiETdWc4icKIlN+MtuAKweqbnUiDrjQhdLiA3tAIcSX/XZkjs6dTEX
rMXprxMtdpbcYcg4IcG4cq1tEOw6/jj3Nn5Emzjjbf2vMtI2ei5/2z9+J7yy75sZ9oNKvCvP3nPK
dIJq1TpXzZ3XXOIoO7OyIS7B0tdbzB73eSi1w7znTBzivlgHRK2q4Ha4dCxPn1fwUGBF8TChAgX6
sM+LWhvRSQT24sDydw0CFT1emEu8ZGD5+79CbTJ0/uBEMOAEL9L7HdsPX5+/U8/7+QOWVfzr32fd
UBhfG3GYOE0GfzPSLAbTqnj92syZ6wtuZpQd0UFc1CmO1qk1fGiBXmwPnCjQZCoP7GpNcQBzzQsd
olcr1/dfGzy7+xGK1Jiow4E/9k9oR7W1juz24A9Qz4lHgLNlHl5bsfpX7kWc6wVuhW7CMj+BpPzz
Csa0qjmG5MUhF7a4Gic+3rd9cYkH79w5+NvKso9/7VNTTAOw/DgHLbGuKuN9E/0lccBTEwFYrCMA
2tEWAV3H0Yd4bh0aiertIQZHkAvlcKCpLtQOTndlaUNi/HUZHwAFzpEPmspCE94b+xBpsHQEKxaS
dRNcgnecnmlYCaADgMOGcttxt0BCqSuilnQOMjRJG+6saSWmA7nEQnfWDLw2kNPQnz7haQO9fzjF
UKo/tHazJT586ZzXN4hi0MaN/r1djGwOhFFI7D0QnbhHmzPEHcjD2tw+NMDkmFaj3QKtA8FT6xLs
8sweATMfLfxBSzHhGAouWe9D+JnNB3Cp9MGdV30f2fO/Xs6l6YEoBV0IGwt49DF/FAKsVqH6xyJw
ock0nK688ULoevY7cPMJuLDQZz+e4Ss8SHUFNQMM0smTajyMkH0Ih8f/4kuAIsCBxoTuCXWHcKPe
YoqSg+C3mAWhAyjLLxXczn4Ikg+0vpD9ACD3+er3rMOr6aPgFjhXeaUTf741zqVxm9NYFc4Z3KrO
Mqe3RHSfjRQ1wxRRDbAtpl499mx1u5jv3AkkcL5MmkuNjjOuBp4SdEfovZ7JpkxexSCjBGSFDv4q
NPHL1F/a/jMZG9qgSx8FcJIFB3sUWdEBw4CSK3JwyPShjLPquV8gBRbbGrlM4cttNHqroA1WDrpT
CmrA/xxBQhl3KV0uNGZAnx6ljBIDNWCQiueDsp786Ztb7Oph9/XxO7eOKL0gdlyQtNi7z7umof1p
AUQ7A/oT7t1B39B4ePnaxBkvt8wDLK8bnCpmDz6bsKkd5KpeTMgPh2O6IQa/5uQn/0U1CcuFnjgK
SSBjP6Fg1dgFX0ig2CvSzoloQi8h05gFpVumQoz/7oIAAPpDM49GBwAfnz8rKhs8hTIgh64tU39g
SV0+0LLIvl6807BngRn9n5Wj9DlqS8sHmQY5cMv/xts+0U0Pa+9WqTcBefra2Kmf+PMKoaCNkTRE
dUd+QiuVq3Is5gPrQX6i7NT2+MqxLkRyZ604qJUv7x7UAI6vVRE0Ea+BW7KplQM/M9/NpgHIuc0v
+O/T6XXM2COs+l9Lx8illpSTQKcTlmwn4fyBhi8x/+2Xjx2gIaRHL7Rw01n8c+CIfhEIQxcniK7y
MSEJdYIRPckR571UKJZNiVJ3Mfvx9Vad3tvPRo7urd/LTig+AenWk6tZmb1/kWfo1ARK5qgTLRGp
DR2PowPuDqURLdEK5eW9mK7lfIk56ZwBDIIuQJBlHvr4xXAKlIaK2Zf3xVRl4HhLiu5CtHjqeqCW
ALTHotyM/sxxzh/0opVEjPx+cq9E9F6Uj+gXo+m1/XozTk80UsSF1XdxO9A4XH7GX6F1zQyIwD3Z
3C/1+KgsgbxooV/+73kCzCCqxq35A9haXuC/zKh6CGcZkeaexgST0/WqZpfUi89cmcXGQuO7kMCf
jIsSBzLiHbOb+4hYid1v/YhmufjFGFtxyEEXCE2NIIm4ONR36ugW2hdgZzCwiwrDMXQTw899zg2o
ZQIep3brfg/zajP7zc9IOkmc/zt0YAHXAfcBBBeAJscnw9Osa7uO8vvBCxJXtIklMaX2z1SJNqxg
4B8kMxiLRyD5ecfGvLYYRmaa+55f+xSKs5InnbkBCf7m6xN4ZvXw5uGwQ0gItKDeUXHLOF6D0tBU
3Gs+vg6NnaFLBSJBC4S8w2o04cvX5s6ERnjMMU6MTBxQppPR6rydYVDF4p4FH3mY8hFsCZqn1bDW
ZJPHmJ1nq7a5oVAz+trymRv9yfDRVVNB2M2hS8X9aJlvOjBZOLr7ltMdoADp16bOgEKXjwSjztI+
Bs7vKKIlGMqXXkjEvQsoUM5uIuebN3xj4o338SqI3oP40cVsBQ102l/qXJ9G00u0BFYKpDfwkcdk
iuiK5baC5ue98H5qdR27e4hCrEKIhMhtbuZLn3rGFaMYi+gMVURkIcepjpLxKPLRiPt6vgvBHygg
gUwg/ZZXYG32fwX51pPgzIIefAHgpryL3VUbv11Y7zOHGKEONI6WeNfFGOfn21IK0Oh5jlH3kFC/
tcFnmiD9ymhRrp3cfYS49brv3FcIVqOHxxPuktVgdet8ond80hyRUZPZJcBvym3fv/5pJ7sBoPdC
rhojv0HiefxS+Y0z2bMKhgcocVTNA+j2idoYC/SxQdJ4Fy7XyV44AMgvyIxFJdojx1UUqzP1gOgW
CvLNm266tLe99b9+ztICA7MzYnLUpo93u/XFbNlloR6K+Ns4wrMHe+P9dMPrad5a3aVn6+TKwh3B
TaCeguI0BnOPrpEF0mITtUw9mCJIbK4xcbL2wydqXSh0nhyfxQ7IiBZwHQDrx6mM8GIQhdBePRAd
ZWOb30rJU9vmGHxqQPVwicHh5NGHqBCkIgEQwjz1IgLy+bTWcQeWonk0Dyh5Jbb5lYeYN7pA9obb
fnoaMH+OxiUKg+CmPQFTSdXP1NDAfehGDbWMHANUY+mBLSKkzj3q3+0tZRg9cWjobhTES9udQTU5
iWc+8jQeyQRxxziQm9Hn9V5q/dFFIWQwQgpa0jrWK5vn4ftsF+XTDJ48lYQFr1XquZTuPOP+CLyx
uRu5dHdgpwjBlBWPLGPKEivTN9YmVsF4X4z9eG9NcfC+UA7KpK9BraVtYQNalP8Wslj3ISuTskSS
JCVEJVGmVOmQhwiS4tHelZR9MKsq1kJjaCf2qnrt2oX8VY12vx/VVFw34B9PpHLK70VTqB5sLqCX
XxUae13n3npWaFylsvC/K64h2VqE5auSOqgSK28f7Mg816ZrwRgxVy8cqjNZX4IpBZ/vrgUHWcxg
03lbYoQoiXq7Wglq4R7o6gld6XzfTRZZub31MWPkUyWDnp0iCfOI/7amsUh6YOhXkMQMbsRkP2Ew
vHpSgGFubaGcNPL7sE7zeg7AxxagRb/qE7ZMCVU6fjUIebtVhNGejS3690oOL3YMyTW7nZzrKMai
J00MhgmlxfjGRBtic1p/lgnl/GkS7aJSb8V0N7lul3KHeXdhabw2iVTD66xp3Ojg9Y5JtFXwlEqO
fKeyVX4Xuu30A2NFv4Bf79ZQa/jegLYUBQ0XlCSJRwofbKlD9GxE/Tx20YszzyD+QlmaHDR0EhNU
xACWtaY8IzPE5RM+5ECSBfHYqrS3rOZnECG7r3Oap0NHm/sSEdLWi9UjirfffXs85A0rnMyAvbDs
yC9tG5XQNhhv4242Ouui3m+/dVbbb4xqfoPZNqRrqW2Fwe3BfwzKQfYpFWgeZgAAAleYDxFUt6HL
UD4YZ3ptAt1kfmsFYzI55r5S5XdbYviQadElFmtejS1+jIW0wLdSeCmNR7QTmt6k1CvDpBRFtO5E
oHax1QcAcZeiWdUCOgcZQf38Ws9FKRPhyidvEV9OSEmHVRCwctOyOUf/Q4vMRn/qt6hGsasq/lRP
Y56QtvJWkOB86TvLfQ4ap91NU/dTBrobkkDkzRWIeKy01/73PnfnMLNCKL1teTnbPwe/pEnVQZ61
56VeOcCGqgPk5wE2k8DlcAN5X1DAtqu2LDFonePNnHTwzKGk4mxBc5oXuwnEKd4tJaDpnTs1J9LX
bQYy6CodhzjIwrr8HTDZZGHHIIvWRn6d+JA4rNfROMw4Sr6TOIbs2eSSJgE5o5S7buJeAvybnQYM
yoRNLgGrqltvH9p1tSW5yFP0VXRGpurgFGhfa2/8KLkrN0HN89RQz09jR7rOGiq7Nkm7KfrpzlbH
9wYSmxVQ7N8a00CMlbbqyeF8PzHrUIetsDbzIBqO6RsyALNYPtKxfrMjBsdjSrCOZn5pXgUAOOYK
Eshs7w8Kbq0H77CdWMJ97kYHS4cQ0rsVLjFuWsWVeWoIz81O+1a+Nb7IHyZ0wK1M2b3AU+I3SWXl
7iaaab6TmjflillhTzc4qbeVIhtNoYjdO9VrSNB2xQgc5BDwA9IuFAtjjNX3SZ47oFSIxuJOgT02
M8MwQJDON9eGSFy+phQERJTjGP1wdBStx4KSH1SBdWo9KFqtQDmB81+O+e3IIGmHmkKQJ40m0Y0q
HV5mVeurl0i506Mu5AeQxOSa6+GuqbEZFtTQX1HuiMABVXZFGlehBCu1h4ZjUYCvdzaQ5YT0cLDP
/aheQ19qfO+1oht3gEAfscanuWFvNhvELnKkv3fqAESgEscDt9lKB3+gCeo8kE21SJkhT6FJOTbT
Gtzz096qqNVcu8EAaqyazx+AoTBr4yLXc37KLoyANNQQ5KjMaLIezj6pCy/IHBSnsj6QILND/Xgm
aR20cWKMBzHmqP4xSNektTXAtzZooexGUdj8W4XYjex7rqBCHfOwy1Rtee22bfwiXrW8ALuSg2HQ
0gE7t6XHg5xLKBnTbuv201s71VEWcHRghTPz63wGZb8pQBgLklCQR9cfcVTAR4riVoezk3WDcldQ
sYqeiIFj9c0AXllPWG94N35PXlmSVLdtn0UOSAqSeQByMGl6IgQ+nZb2JsTzV2VzXY/VZpoajmNa
5G3izdqFElFf1knRxIcpgEormaQQSbiwfriajtlI5JaFVjrX6OPZTZOUOX4icUFQbGrjblrLdVZl
AWmmso/YN3eseFL39UaAn5ra2Bc94Ifhpe4f0Bggd47KmxQNSNxRb5CAYDAg+xNZ6+a58e16LSbi
rPyyoji0tHsIxhHIUCrkwQCdtnWBKN+j8ppv6nEGYYg2vycsZYoHV6QRiiB3wQQFsSXZyXjsmlU+
MIr7aOk3KUCBXzrUvMnaLteYCb9rbUlXjcX0G/yheauracrgqturNiq6+wgD1nASIQbcaWiqG+1Q
ewX0Xt+lQJA2uoUmGlTsvlm9bb733HMgj6LcFJVa3EJt0zel+A+7C/x1AE8BAabSSYfRoamw+moX
QGp1E4f9T8/V98TYz47wZNbFVvQQCeauo74IVFqOtUxdScGr7QV0a7uQCaaiaCFeRsrUw2zTfioC
BpqBptvBNzdJw6J2VZUqfMQDJ2+MW/VXfgX2mMrBnemdFspnHHHmxlRev6FOZa5jyMclUTFGzqoi
esYgcyO/BdT23tyBvWgnKp6NZm3ij5G8ruFZEocxNEI7RFMilLhPI0K8u2iWsVhZw+gmOXObn50m
IQbjwdsKkZqaJxMlP/NaV002CPLo6bEbt1YwVPp28MC52YHYLhlcdaVi56A9Xu7lPNV85/WsqhLb
mwcFEn61J2V4D8Z7cEACzpkEvnrLI30nmGy3VszL1KmKDYK4yB+BKB7XrKAb1fXDrgLXdmZbY7AD
ME+n6HXIRJEBomllC0ycsmcGmCbecXfioLVq0BzvfX6Tz26+ol6hVqMFYn1FuizO3zHKwNMeVJsr
nBdAiAI3K4XA8FoczRu8wb/dyf4wwkB/KG/QmkLRooo3HosySf2fuduQZK4oemNoYoNmo1zEGTjy
vbIAI5zBRwRCQ2BtaTcD670w3sOFmuKXUqxej6LC9K/TvbiVLNPaCd7myS+vKu3fGtcpsjASv3nb
RDcsJ/1PaKqTPdiR+sc5onRj12CD9C3Dnhqwnq44JdM2F4GJV5NXE/YNcyEyAedhfk1kPANbPgXX
UWjaOHNU7+sEo5uIyipAGVaxmVDYjvDS+U3ffkelDhJBvsf5q5jwDCZEusWDR/Q4pVYp3ffehOrN
qbrvgLC/mzxYCJtAos0H9lZE5pFO7XgvlUZAWMD17EmnBwEql6AmUIw3IC2I8Fj9HKM52owRG94R
TagM6Z6fcK9E7YdpJVdFbsmVT+tpFVcOu46dQt063JC7TgflWgbCx1YEVZWyHNoOiSgn+lRpASAR
dbo63Os+bJ0kBznfnOWh5awth/ymhR5ua1AdqyDgK7hk5BKklFtoFNE6bVo7goQ2z8Ea2mgErypQ
WJ0uLjYtXFVq7Dr87lmqvUY+gWHH2SpGs288Lp3HWgRNswXCuhTrAEFvWg+UratagoOxLB6ldn+2
FcK/1mep6/cTfGGPRCOef8fxoOHefXicEL++wvaveBVVLzWE7vezcNhqZOiugNdFP+hgRmjfgiCt
dHz9aHnWrVQDuNxikEUP+dSnxO9xFRhF6iMga/mI3Yz0xp5YyaAK3gy5de1MvCkwej1gqBZRKwog
upcSsSR0v3JDFrEPK3gbsEFvtI79/JuvUbEIu9xsSTm23k4M9g1qigNAr4PbptzrybZmvtuvikgh
r80n1HzQFvJuZFBGGSvqHw7zEecC13ljx6UBsNkUV0OOQntiIwF/tvo235UuzU0mHABnrCYA1A4t
xvYqhmAYT+D0i5cxyKPECmusAwr06xr/P3qbttuu0I5/D/y5IuhyITb2xuhO6E5A4aiQqdPNZVrl
7JHYE+gzVPPAiX5q0Vq48mKB0C+fNd5+jBnTgvPblvAmHWeqXpqguZvFIh9D+jDFjDBuNUg3d7YD
NHNpg4smd7SDy+xGGRorzRWwskTdg/DPSSKPyuZbbgrJb4DLudcB+Y6pxK7f01x70YESAjzcTPo6
obL+wf3+kbj1kyOVj/PqDS8F8cVTBMEhkVjONL8Irx9vBqn2Ec+DDI8ooJwijr4P5fziRR9N0YAr
Q1hkmwe+9Z01jCTg2I/xVobSKdZlaPg9BTTtJcjx6722DT+Guccz6LkHTLn4q2kSzy3ry7RhuBeg
EvrVDZAa5FX74pkRPBXQB0qKUbZJCFVCTLXXTdq5aKT3Y0weERM/FZFXvmBGJ3x3/aK4miH5hGe0
C+ukHml7Q1tn7NO2RnJbo727qod62veAB5I1qDbpfRs1cZNhdqoR29nr7zsoh5l9WS2Q5zpAvlfE
gFT0hv6yh+lXpfvrQYJzogv4+xTOD23g8Aq5lIDEZF9EP1zaeAmXmAFcgeENjxJEFPs2CSK0WKKw
kQg7AE5ExVm32HDMFzm7WLchWvKe3Pkt+SCj/+HFPUvbBg7S5+TD6YCCceCKkrnEYoCUnqN0PRZY
M0n184w2SzpF4CkK+3r4Lb0ZuonQ0EsnFc6geVRFvtfN0F9BJqt3k8qIPZ1zKy07H50S5gxQeq7y
4GUUaAHa5XQ31kGYIetHFmhARBJgTlER+mKJ0kpCv/Y2cwlF6Gl2wRNromLdMtrjp5XyEJgGwvKO
WFqYlKnvwF9BT2FG9N1UAg67mNqbMXLxDQZYmGquQTJv5vq9wqjuK7A4zbBFmUjdsnApGODpGVIT
eg8zZdGTxPTtNjSqZKlTkGoPdKr/JCqQ2iZDAAFB2WGENEEs6b6JwPV2swPdp4y2VijXTcuDzdDL
tS8a8oJc2WQcPbCbAVDsVcfbLt5w136vW6h4boe8ognyKgx55/AUeAXjJNYEREVRPG/EGL1i6WmC
qARN2QhB7DSTx7b2zLYqURgIhy2SxHVc6viKqNCkrAYD5I3WlfL2cQuq3d4vnauyi1SK6rjKPKOf
QxQytoHlvMUFxEjGNn4qBnwYqGeToPD3lJEHQ0GZPlf5j7ATbwjMwtVcuPHOKOSGMZoLY1iZB5EX
Wq+UInWqiFF1ahHSZKBeKjMVIdfRE/0I+4GmvlXz1PXqLa+drSODbWtNXIHu0AFxVzCvJMKrOKi3
rnqN3K0OwEU8+b+cMVfrTgr72i1AYJP0Pv3loyjyXoQaqXlD8h7aesucQt3cIg19drocJGsDKG2o
6NjaxGGXVH1X7z3jPZSTJG+TVYprzsMQ3HpUvMeNdq/seuhWqpiDG+p55mBUTpFu9kFGQvbI9fyD
5a2/GTBKNCWdWyBvJijzDIXAYH7d+eNjVMdPjUXqAm3BANW4uhwgKDNbaaXteCdri2cMUMk2oXhY
flC8Ik/oHg32dmbsh0CIcJ2PLvlW5oHMRlD+JQRO5nqOhHOrbe6hjsMtkgwexQBEZL3GjrnzwM+/
UY1nVi3T5d44mNSgAHckZd/8joqFm7cFA0fEIEwL0mWBgDmLSvJBaQNwPB3GjM5luMt9sApcjRjb
f/Zm1MLs3opfx14FVTaAACtK/dzWt55iM/B3vkAcAMEkVFR5mPT2ILZux8RT2eQL2Uf4MsTOkA11
ZN8b44pfZS8HnlB4zjlBhPIq8BxstIt0dz0iPQQfkbPIIv4PZ+exHDcSbdsvQgSQ8FOgPF3RS5og
pKYI74GE+fq3oHfjXrFYwYruSU/Y3VkA0pzcZxurqv5p9VR4Q1s/NFonUHigBiF0Nho6XxPFU5Fa
44FTFsR/crPxWmaxvRll9WsMUzYjSw79fd+K+lsNtQ6afJOvw0Zxb6Oixssz7LNVAl3J9pogH4EP
3R+AA0Qqd3n7OtMAvbNGfH58xwlmHotS5WCJOlYx6gvszRBMg6/2CVo84bxMbRP/dkFCj1BGXy0c
nnazmHQfZHhm84gmYz0H1qsGlJfNbKoW0jdY31H6T98IQi/dpMULy5BJvArbXv+hlYH1Mk2ASHEw
sAG6of6j4xJ6pcxO/Rb0yxdXjSO/u12NTTB1fg1wthJuL9cBPltPAaGSnibdByGjwJdGaXtCL1mI
RT54mREb/siGs+mMMvyZBGr9kNt196C17bwRc3cjrUE/0vBNem8Q8XK9UFKDmaSPI1sst+NaNuRl
xTNYSDKY+B1WAFWHWbfGraHm0xESjnNjDIixp9zEYJyN4qFrFuvxRC0cL3MVSd5UGICvdDMeW7Sx
LL/W9PRC3+ZzJwU9Adl7BN3QIP8kyatLarYoKm1WuXmTjisz3xrA3w2V5NcNos+9DZi1MHMcnYwE
ASPgY2+jszRd5pXLBmnM8fVkFo8ALuZd1UvjwkhnHklHkbeIGJGDfGoOhREAvEgd9VHTfgPM+cMY
gEnGkA0uJYSdGYmu2tLQXRrWnwSAQwxZD8YDxsSTYE+rh0Ze0TUR2FHFXKUiJ7ggnNMXbtYH9Y6A
z7kkyKHShKR4St9rdJutsCz0R83lJhAqZubncebQSm3amzmfwxFSUoWRBshSuFJGjZhS0G6vm7X6
atacdA/OGT9otDK8kEN6SyVr37I+pms9n1RlO1k4ImlAwbf6+GMqr2PZWbtUM7tNpoZkgzdQUWK1
Ilk1MJP2Tp3tcD2aqoJRVKo9JAnz++t5c+YdoxOEoYIZCY3kU72Si1pJteZGf3QAk9zsaRJEu85b
7gpfj/O5Nc+rXWyagBVpzPJdP07QMcXIqY8N/RFw3NOHYw+TjNJ5aqmCgdvD8brvtyLfc9Zwmb3A
QfjckoN7TEseews4jXQaPw5uT+qQWUEVP9XlcFto+UHXLrQyP49AtCv+CUvWO1x3a5lZfzF9yJEK
xjYpiicakIR5Tocg6y98qlOmD7RWEAFIZJCWlsl52maWmkGyBtr1p87GDFCsyfU9KP2LjTy27/ez
O60A/ziZogtkqT/Uhb+WxdIwZQ3y8WBmsepPbflJSta1MBj1p2kEX4BRkBpeyCX42Z0nfRsX4FpN
UL7EnTn8DnLR/x5Ky70qqiF4z10rx1JCxf/IKDe5CFxP0bEQ9kwJPKkrfPquboOIWilyHiKcLn23
F9Gd07ZD7sVuR6PsIHXfHlZDHXIXHZ8VBxvnomrXbty4W27C1VbrdQBKUOl9C2CBziQdaV/mbppd
036IHgbXfIKRoK6+ntT6yepZXgytf1gGBkZkqMZOSDz6EMd6hffRE2I0SM1Bmt6GtlY9a10ZHlWz
Tg+KOaPgKYNkFdjYGZhpZd5QE4emJweb1HW9Nw+VSK2HvC27LRuKeLeG4SYAtdupYnDYWpVkVSdK
tXfnVtsm5LnsNLunJ6+1gHlOW21kB64jaYRuNSMa/Smme+9z32i9Ku3Vt7rmXfTBEp40jfoV4Mgl
3vXJ4bO8BsBgiJMEG5FbcEqaqrrAcXMn0J9o43oGV5NxPNBE+vpl/8k8OZmF2K0v1CzMATCrOVnE
+Wx3Y+qGxpM92asy2wbtN3cr2XyNHwB2dIz0cpX+XppjuOVMb5Z2b9k/JJEkirxEU11YYJ9+Choj
mFvozVjyH1e7cNsAmmhpPIm+vGnqbD0Y0ZHsaGAghFTRfIv/kW8SmamX2lqUl7wZz0y7heH5v8Of
bDagD32fxAwvW+DWlGboUamuQuOSDfApaQyBP65YEHtQD+IxCd/o43PObe8SHqwZtxzFdwRZ0/hk
rQ9VutGzOlkPSXpXO/G3UVlrbXpUjUvmwKemrYvDwP9nxy1uagbEqo8/IB2wywVSDe9ET1lY9q7m
C0UFVSyrp7xWsxvYl+U+SlJjOY3FnrnTgeayRFIMA0x11ztZ6IfSfZ+7xFwlWMABKo6QwRo57GiL
XQrVOZVc/vnFBAVDMVlombTOPv5itZHpCH89ums7xVzHo1Y/xM04rSR6+Y3k+L+dKq3Az6KwvSSy
nFWgD5sKaFyt5Ftc9OmFPep0rixGJ9T7vDtd08k7PVk1eqJmTZZn8f0QimJfDWl3Y2ux6Wc9DQui
wi5JME8OQhYE4yH4Y0RqKMM5mZuJqKa57MsEBvebC7bnXnL4Od1sTgc4ecENCVptETNAE9C1tJ81
+dDI9YW95nSBL4PoEJGXalAlIOPkrZWtFjUwO8L7eJiu0ri8NRR9aysA8niT3I30wDUzWAVxcLQ1
2oiF8/z1Dzj3kAh/bEGk2rLHnDxk1zkxKIEa3mdRvwpjfdvad9X07etBzk2NvwdZPuVfNYsNg0fX
IB3ci4kI2DiBpANiqdzjf/31QGefBo0RKiP8ZPEp/DhQbw4u+LYb3QNQ/4ri8s2y4DG48sIJccL5
+zP1WO+Lmx9Cw0/sdK0YhzIu9Og+iePc6yO5a3sQsFh7rLKB25f+XmuXdqhzY8LIoHDGo2QpcT8+
Gp+nRAKbRPeu9cs1d0n8lMcHwh29GnfZwf6XktDlER24pWgVUFQiPT75ZCHUl2IIJfMiK7a0kX7a
TfrvKtn/GQLyn2WQwERG9ccnkmogcySb4b01TVvQsqsGnsjX84Ews+WH/n2C4o/Jo3ArRhPKSKci
alkBT9BSnY/K3MWbljRuevC5HXI11xrQsbTxA2K9cpq3t3Na1CslybJVabqdn1KUwTPtpT9W7eh1
VkBul3RhcYRgS3NBAxcQiEzSDKH2TtLH9jK96B/DXgf+6LNmF+fCWYdDa9wa04B929jrqw4C1U05
OnKXaeGLXrXDa27o41tq5u7ODGPlJZ2MN8WGxC9kkzxYUZqv27E2VrZsAehNgg9JlfhFFwyIQ1fn
Kl/1ZV8QrDDmAVFiVb5B8lzu63i0dqHRSK/rrXkFIzq/cuNpWtcq1AG7hepi1IkBH0DHpCofTQLI
cp1O/qTvyqiqbvq5dLczZ/amzXr7EEhASq0sKhrfpuHDqVThbKoEetfLnU529N9EoHBwauH0YMdJ
/DAgyL5zDYB1wwjfS0cF7TSb7C4bzY4ojMjyAxUj5jAtuWTQUbnJdchQCHPc1aibw6oGy1z3Tfcz
0WmpGWaugatO2gp7w9IrI2zK7dBSb3NRqA9tbmDDpu8rEN+pGOn6BPk6Jm8dukQT7vFcmoBX0xvK
EG2DvJYdNnHeTDOfV3GCbhyLoHCVJbG6TlSTVzokytrt2/QbbcDyejQLlf2RS7pnWKOtXXdx/IBu
X4d+MgaYSLm/9DIddlMqK8mrxxgQf8rC3SlGH8FTib67U0NbHSL1N22OnQEOiBH2ftPM37FcN1sf
87X8TnEUDHfx3PmFSqg1VoMj3B+xE6rfRde1a2VolMRXJtt+FpMofgUE6DzR0yqvUT4jQhfu70Yt
utdZh2/Bq3lkYkzrIO9+YwemPAZpMF/n4ZT+cPLScPZ6TL/AtPvRWhlmTC+xHQREiTJ5j+RsPQwt
+GMcuqD3zhTuisKSPhw7a8uJET0UauJAJqWN8OLi5/4rrmLpq0rEFt+I4WfQuvk9Vw9lFQx1FPqJ
HcEHGjP7Rq+HRxv7uqsmlnNxR8sr3NLTmnk5bQxBU4b7Mc+b27jqjLXWJZMfLZNkMmFnkmhwrIxS
8p7jf1J9Sn4UodPfRTr5kgUv4zmhvrT2QZnlGyBY63EKePeeJaLw3oalcatoRfiU1dUPYVf5a1uJ
72lgmSTKwmiXxgycOUAcp2nzbVZGc8NHGu94t+6rPnXCL5xUW9EU6lagLOUmrXNnVabqd3NWTBNq
XSu8Mu6xfzYr/tFwsYRD4b4YtEOBxvNipYZ6u7ZHtSVLwyCmz7Xz8Maou54HdXDOwG55nH7ZyS8p
Ij8MCjgWv8PMnGmQpFihDFjl16LiXzRpKVqtnZC4nLS+M7hyNVtBuTI7N9l0sAP8AjDaz9VY2+iy
qfd66RpgwZH93BqJepAxHMwsnEK/aHXDn5hz3jDj1Q3XX/Xnuq0xebHhd/SDQkvFop1GX5M2R4xA
xUj1+rWVhvILfFd6swGcm9uV9EWcKVdWFA/bOXNyPwegh0opVT82k9wXbV+QvhQb7aOdQUwVQexs
oRSXftPb4zt0EvWqwUvtV1/G2R5yhEkjqIRMIVKo4VMTTjs2HtVHrzysMlVqLzBX2tJ3s6G/zuM6
+mUqkMy9uAldX0+aeeEgy4Oe1Oa2GhQbc0ZNvoo+5VI7OpWG0zxd+XAanF2FWd+qLhNo/DCjvCRt
0ieRd/G2ibnvSUtGVxKc5H4M+optXKFb45Lykmi9etunibnJFKV9oJeA83vW9qu+cwDmCgxqeyct
j1LprIOiOe6uI0xwDYUj/UanPd8l06SBUMMi7DIVkn1clgerBfUO0o5uS1/P5e8WUokHBy1ZKSom
chpd2iRw70NFC1Yiad+yAGFDPBCuZ2TZK+Uk4XehAoCI+mQlYVtsVAUekeIW8206EMCjONB80rrm
YKBpftPWNMXhmEtPZHg9lh1k58YIijWcTdRPEX3LQ1OLxRM27a5l0vWbuEv7m1nQx1NLp1nrlZ2v
YYVNvjEp5SoyJ2MXhqq2CYrQXY+6m/t1qPU/OH2z9RQl8Xoe88yzlQp4PlaSdZUyp2VpWPvGMIEi
LAMURoECFo2ae1PLPvOthtig1jXeM9eaHxsnbB6qpMq3rc6wdt+YG+IcCuRg6fhSdJm9qgfYUQvt
7xZCCNzAPlH3qRt020ppq3XErndwu3hYZ7m0Ng19HPI3VHPfpLBplSa19gbYzmOPowRBfiTtUCTX
K7ti7rSpLdZ2JK3VnIOFKBP5Ev5QAZ+Mehuuwg7OM3wh4zqbHGUHhK3szMCmaRzR3nVLBKb5wKYx
KWlzgButreHXpg/EcYRbnW7fQ1Nm1T5v5v65JtFwpU2Ocd9AEVhzkBGTpsjuZ9ovvGtnqj1XA8RM
zG7YFiQxNauEl+UJNyzWZkbTIkVSvc9EoK/gdtdX1dIR1yeXwDUmMUs67h6N0Yj/wQMpWREnIXcC
d1HoNQp2iHP/ViIe9YABE09oTLMxLbUrlmyAq4ImNgvVemvTOvSmzpl3ID4sssAJVwl9RR+a+uzp
c2bsu0KRBAhx8T9wEZwGL0ogzuit9ZgmIb4m9Irp0KvMWWuOVllQluuqV61DFepyU+em7TlS5De0
XULfais40KWZg/tRXUU2CIg+QqYNwuJ7WqizFxgzyY9i4Ybj4LMZHINwGTVzvKmwWjRLKJinynTX
1Qj/pKitf5xZ/tPYo/1dSqRiATE9ftILddvIMvHgBxFkEFfBrmsq44qk6xAKehRvIeuVL+msBL4w
+26bZoXu5y0spzok/ljNI3tjqmWzLcDYrqkKmIOTLL2xhwrRlNJdg+4seV2u6Wm2gBsGK2QbByVw
JcmseKEth03SYXmYLGoCMCnjYTRKWNapoja+5tJgNWSc+bhWDUjN0nEdtG28K9qoP860wXdl27e3
+QxcpTSddcs6mqAZheFd2abqbVOUpHNJoWwSTRm25QB4MAEA2l4Ot2wlhFZtkrQLulXf2/3jJMLf
mVkS727e1QsbjeTg4dXCN2byy1lpfuj21B61uk/fjKpLv7mzFa7NhE7YoEb/pFoKaUsZkAcEsw6T
wtX9VlLKCpJHdqUp3Q20YnVNGklE023xpZ6dcQ3ddfSDvGnWElLyJlGszpvrwdi5Gmz0TCHGOjMw
t9Jk+X0qMeyKRje/c4w5WelFBIpr4JwSWpXjjarQ16FRKusIgtDaMsNIhexVCXNrkNgjN82ApK6Q
Y+AZUfgazkbkhV3X0PuvInNt5MgjIiOR1yYwZ3ZI3GRh3pqGAjez61eJ0egHs3HbWze034YmHbyq
ZNIbEEA3iGAoSofQ2QXuwLFDro4fkxy5nhLZ7W1V9I9DqUUbG5fB77qA2Ab83z3ZnZId2racj5YS
xhZEf+Lpr5pwNrG0LoLaT2hjaj5SxOSuHdkQIoEPdY8FKEcKqFk2pTD2MzM9tsDuSKkLmHBBlW0i
nDCvi1E6z7Ayg8pPhqo/jDSTE68L1AFxCSmavzNZ9EdDsfPHDELyVVdLpMWJDGNvcNIR23qrIkpx
sLdB2Sk43E5sDyY+y/UMU2oW2rDLyjrale7QrozU/tExF26CqupukiHIX8baSq5lBCsgzQPTnycZ
P0dJP21G3UKGg/Whp9e1+uSIKj6KUIHdZcYR16G63+pT4axFKMtnmdVkms9we9wqXYoeOFyhNN1D
1M0FadHVq9I27bpIrPy6wLvgSsRWd8ONJ+TM1+s7M2vGR9uqw73aJEwVGvFYTCbv/FfJKhp0zE0F
a9PEImnrwlzac92qj3VVU9k3mgNGaQzBOkpDeSTuUfGUwU7WuugyaI5cMfIoHJ71wBQbqzHVO5eF
/dSpVrmOoiBfFckQrWI1l6TV1vIKT5liM1lyeoiNvHswUkyW9dmAHT707aZJA99JnD1M3pc0MJRV
nwBShmKAHZkX8laM3JVatkNfNYp2I0RmbJbuoq+36rCNTKmtoLT8DtIGmo4l60PZxNptKWACZPBk
R0uFzjcPEjjZ6a5RWXU/s4JuPdRJ/QYeHc1sG/VwOtQWR/WYHiKUK5AIomqVzuo2Woxm3QIe2yzm
w2BYzroLkvoA/TDc6Ca87nDGiMvVpfBpEkJD7pr8SncClxBaYqoduE3XWpWkqypxXQDMmGO9Kdsn
Qyvekrhz7lSdbc5yK8qWAYlOrOjZfgpj56dotBzsLOhXomu6OysvjCutcLuD3au/Lbtkg+4b7ZCM
+ui1aCQ8kPZsM5uB3ERgDz4kGMMzm3JaWz3MOEzqrbUyjtoW3jZ0u8xJ3g3RC3/QQ5iYVpoc4rLP
Nyk0SuT8ZrRuB2gXbOHKGipivI3NFiaA2lGE4nZ1cFyngb1uIhxDJuZFaeWsMDaEHeNG2Z4upXk1
LgIC8kMJQ4/D6ntXJ9MaX/QAVpXM/VnN5oMrpvQniL+1cRptvMbX4X1K0uzZ0BXepZm+DC7u0mUf
/NNjYfHY6El17LKAJtooxLEUtvQoR8O1xItmSyG+JI9rRDpVYoC7WeoemqBw38cQrYVVK4c+xBDM
AzlRb1VXD9AfIcDKSC+OtEHbB0Q0rEN3Uu4MgiDR+RjlVRFU5Y00kuE+jxGGQFR6nLucDmKl5u5j
4Bp3BLAqz4qLeSRrtYy9OnGjY5QO0LCi8abU3dJPjODdLdL+Cs/L8SBkXewNjiw/hoXrlYDpuHI4
Q3ZfCHjfJS9HYfhetffWQitNkwTKRoEBZxGrDoSaJvSD2Kyu9FpTt7JQHb+uHLnJoyD1a918QTDv
7ODXFe+pRJk2T5C+pE7iemrimztOTX0HgQWFknBn0ysrbX6waFTsrV5LfCpedQuT6r3JUncnBTTg
MSTNYIxb/YoQeyLWFe06qobcd8JKPdaY6PAKidLpXMVdxXr6M8/TeJtx+dokTdYDKqC7QlGyaPSg
MoM6N+YB+HR8LkeLILlZ5UY5Jvm3VFGa12CMrQP6sm7bVWj/ytqVdwr1FKFTQbhy6hp4S+barhyC
+ZYjtfZknFv3dUwTg5trcEXOu1jn1ajsjM6GXkfCRUR1YUcbNWxgh2ZZB9s0d9dFS5EZ9vVvB06T
l7HEoe9XkKthGXn2iD/7XFXVPQXz7Cm0JbxaZUaFrjlg3j5qN04/ZtdR3sQvX+N7Z8A9HNZJU7Fx
KIL4coJSBs3QKY201KPSiB+C2zcAwwWfkDND/MHm8bsgUJtRPqKUJUVKWrWVeQzU/A4f1sRDtPL+
9WN8xsddV9UFvBq8nFB4L3//Cx/vjdJILLU0jz37QyvsRzOT4JPZD5v4bu/rsT7jyIyFDR8DWhAV
TnHkCZClnit8yLts3KW5PMxBf4/K+Anu4D/q1APFXOrafuITgMFCWjBAknFbgZRx8g7NynWzAvrH
sZA2PF0RmICpzcEMgJLKCAEMNLipeBp1ZT0UEFe/fuLPnTLU5ajZ4UsslCX31K0mmUWjdkiEjzN4
bthv8+JYNINnV4e5gqMKC07B4VkNjC0+eFsysH1j/P31b/g0i/gJGs1NZwlbXATbH79wo4xBo0yt
cayaaEXaNiXLhXl67ikxjxY6tpZLjMyp/aEpQ+DhoJqPUdavci5sSbTlzuAp8aGoJ0Qgt/H0OKjf
Q3PdBLugvoDmf27h0i9A7U4XlYBTU5wuFIn8uEEINB81E3K8WEVLUTdezVw4IU/cNc2K3mi4/9fv
VacDw4Gt0e0Rp67LQTFwNhnqeMzEm6bHSIYufLhTOhGrUWWEJfqNxibre2k5/bU2RQj3MqyHkS9H
OFQ3wNPy6TYO3Z0yHxHBfzcTa22OQLvtpZDOT92sZejFYcRZ3HZoa30cGtfZUiWhdTzqvfsip+Jb
OlmPgGSrf/8OBZdvx8K0hdbSSdMsn7QoxeVpOra1KldBHzf7LM0uERSX/8uHPgwPw7wwoEcxEBys
jw8Tu4R+ykSZjn/46F15Zai/VbBdUwUcmh6+fqTPO84yGjnvS1fVJv/qZDStoXvnKuZ0VN1HJ4O5
b2Xbvv5eaQPgNMGmEz2UdqO2F7I4zj4kHS2b3LfFm+9ko5OIyFL4K9Mx6lsOCmk9jfDAUgtwwuy3
ZDBeWHRnthVYt5CmVDrI+EudzJBUrU2ubu50tAEF0yi/nvX2vwyBxS3pNRiRwsD5+N0q7h/cn/Xp
OLTVu9oEByLNt19/rU/H3/Kx/hriZAKq6NvCDIOKY9r91ArNy4u7sUDlam6+Hufc26Kgw2ZQx3OE
tuDHR4nYSBK0BNPxDzgVGrk3AhxeOF/PTT2yMBd/NzYlSpOTb4IkFw18DkW9aZETepMOa6ce0ZgV
iduSy07ALTqqMruaRhE/l2inNtiq//r6Uc9MRChSSxApjDEWwsmPyBWMFJCnsHVwK7etxHNwexAw
m3Wt9WV6ib9zdjhG0fCZwib+lHOZtKBti8zjiB3OWi9h0LdeBqrc9q9GeSF0dGHinGwkaOI4zE3c
tz+f5najW7ZWjsNxHNUXYYYbZH4NngRI2LnMJeiti1VsZf9o8yXr37Mj46DFAU5XXD3dVAZDr5pA
06CUQoUaehuPDSwOin2gX2vyvsVqBWPg9dcf8lO5BsMFbo/NnMXjhQrqZM5KIjql5iB4ECV2C1N+
a+WVH5X1qnQ6y5uoYNa5EJcY0eeGNcm1IuAJlinT6OOwRtsihGjc8WiS0IWYh/hMJPyCm5aGHd+2
rC581DNHHSFarE269ewGp/OVDgeqVMy0jwW3MMeN8C8AaewulYJndgADDuViXAi5AU73x8dihtKf
F+14nA17Nc7mnZY2+68/2Pkh2F6gyVtUQaebDP7DdtrI8ZhWZX8/OUCPVjuGj1+Pcu772Nx3bFj/
JsfbySi5GzSmqZTjkRlDz2xnIvmos0PV935v7kb5/evhzuzQ2DD+33DLz/mrCEKmJSfy08ejFtHz
H3874glPn818ybpyef+na9sWAj4SFxPtU8RUr1ZuFJrFeAQLeTCDij1ywt/GeLFbzSPC3XelfZtD
S/G/fr6zmzbTHYotRlQLz/bjA5aoFKEFJ9MxLhExBQrQAcJkswXaeavd55ILSqj/MvQLk+XctMff
Wwfk5u73qWZWFNfs2lgbj9b8jN4UEOq9Ut4uPNuy15+8VBPqKAZRTBac3E6ezVJjGl7YUB5D9c5k
gxRtjLH3XR9YiJERmuFGWuyQX0XiXRn2MCi+Hv/MgsAoe9kvsW/jGZe//zV3jKFsMj1WxbEuCA4B
JQzjS7zxM6+RVFXBUmDNcdc72SRjaYC1x9p8dBuuNvXUa881VAas7DXzwkZ17poDM34pugQkR/Hn
7389zlS2xayV6nzsaCpq8XdScWYl3kTlixG94aoAsI/5M+wb48IF78yS/zCw+PgeEzPVw9Hs52OT
hI+KZa8j4g2GYyfa1Rzv+uxC3XduSTAeYTbwcXFNO2Um4v2sU7q087ES4S8rVX9VoloDt4OPRuSa
J8UWc4d/SH3CG5qm/L+eNERfsBUQDI9PvHvCd5dFGk8R3tpHqnyArXXnvP+HASjTAAa4lYAKfHyb
YRu3iTP00zEPlZd+xPsF3y7zQi24/E9OVh6Myv8d5NRJtJNqorpDzXUgYAAucw9FipZBcd/GCNBU
Vb/jDYDCwrkktjm3IBakwcCOBULu6TlXWlOXdtGfiporXeZEPzLR3mrNpZzwC+OYJ5/JwSPImDHi
OZrUYqPobkO6I54Z/cugseUSTmwEdRcEPrwJ/zD2/1p0btjYYY0v9BEto7fIs81k+/V8OHPCceYA
0BjUlIu25uN8UOh1lW1icQfhACgGtEnoX4PqMIjmP0ztBeoDETIw7z49amyp4LjfjjMWLPRb1Q5T
Hcd8/vdPw40KXuUSt/upPHCyIIhDLVSPmIGs3aTZJQHKWFdbO8m/v1MthH0OGG48Lif3x/cGE4jS
VZmwBm0cudUykWNsYKsXdBDnvg4vSzNVELTP3HIrpxMTzOZ8nHRYKmHtZ7a97sud1V3Y3s9N6D/i
EocS5LOvv2gL04iGYDzSP/Bk+rOgnVjku6+/zoVBTlcNZKdW76tlkDL0q/oV1arnXCp1zw7CkbsA
V9hDnlaIqTtjA4KvDvf2xs+Vd8by6u7x6yc5c7bbvCgAv+VW/QmhElzFEhDB8ejASDq0cyW2Qdhf
2KrPXC4/DHIyxQg6w7mT4LtjjpNOVn8v6HBU+ne+jFv+l6HoJizyHy5Wp4XEYMjcnW04hgn6M0+o
zdWfTO5yvqkS67mBcPUf3h85Dtx5wISJVf24eqqsMZq0NoCpTOLNtP1Q6Rd2G+3sPKCloBkq+hrO
0o9DEBpCx93gkUj5aTkKbgYLI7WsfSV4obsK+pqGGhgS1/WcqKQenQoZ7rqXYze37fEQLCOJejy/
pDE8V82g7yNfnXqNDVf/+LNkmWl434HFVHnzK9fiG7PqI1+xu9jv4Fh5bq7KbV3kF3CRcxP272FP
5tIUVgPVRjQdG3PwYSesL0OPZ4dYsGK+KCjjn7rqr7PKdmNSMaHb8mSovouOfnUxYSEyyta6Uiet
vVJk7N5CgINxGdMmGwslXyd5Wu9rt65wmylrX+mN5PvXc+3cRECVBJKMtBOFzskbx/5M4j/PRNBg
iqTYlQbKc9kOF+bbuZ0ayShpbAi38ag+GaV2oHtJl70tG7VVMXcHLthtBynSvlBbXRro5EuGTlF0
2MVxVZxo/6klTpX13ZiPCExc4/XrV3dusqJJo/Kg4qfbfVLmDHE4s8+BgRaKciOGCYNrZWvE5AVq
QGnZkLyqavzj6zHPNR44KJewZUIekUicDKq6UyKaiTohxVSvhMbb0s91R5y60hc7u9JLSn/WSXKQ
mbqvOrH6evxz05idnbBxDhDQ7JMPGadjHVu9oMfRCDyIsKNzJsgRXw9y7sVyzkL80+mtCudk/3OS
2C5JuYLghGPnVleU+Vqvw8AP9I67RprZ68QY0scWJ5sLj3d2ZE5H6gkUf84plqdn8MZ559ym2t3i
TNEAbMziKcZQ27WOmn2hgDmz+JAKcQrTGDC40px8TKOzsKHAh+8Ivc6fmzf4dl308vXLPHPboL1I
1Wew82A+v/yGvzaeTpVZGxhSHI0stVc9EUsBhk/K0F/po7lrzC71F2MKCNnpt69HPrMWEQoh4bRd
kiE+deH0NNASe4zUY6b2sYdgdY9xR+BH7vxs6fm/r9TBffGABzgxllf68TGNwUWYSTf52LfWA/LU
x4Vp7Cl5cjc5l/pIZ2bJh7GWv//1SpUW5rsYU+po+SPLfmgNwS0rUHv6cTmyq6/f4uc6Z4kgXiz2
TQDQTw4JmsAYJ2oS+86M4X+Eh9D9FsPPx0VzNSbHr8c60y0GqKcZsqiwuN6fvkW3mizI8JgQwnqK
GmQ1810f4rtFkKy5rzDktLo3baGUK1cafFttfPr6B3xeEB/HP3mzLqJmWIUYhyjucw3lu4kPfa5d
eKNnBwFXXpAEQPTTBqp0h6KeUx5Six/qHtZq7qX2/dcP8oc98PGSvzTeoKzRFMB35ZRdUM5Aign7
6B3313rTyBxz3zHUzceoj5NX3jKs4DJ/cKe2e+krobObVXHkKZkW4NNaoU/o3PZqFHZzOyQgaFA0
k/i1V3pniy9yf2XEUXgk2infk5yXb82wSbeVTp9FncDV4M+LjojavsWUoZjGwwievwspvLwW1G8/
yS77Kes4vM+FPmLN6Giv6Twqr+FkqhtMOaqjjBAt9g3eZYGVRXjozdh1Jlrq2zn69yHttWLLesNR
uZyr2wQKKKwNQ38eE/exK7v3eFCEp0RqBpFwjrt5Q8Ue7ZtpCnHOdearZnL6PR6yMYi+/H+cndeO
3MjSrZ+IAL25Jcu1ZXVLPTI3hCy993z6/6MOzlY3iyiiBQz2bEADRWUyMjIyYsVapf57oKHxK5Hh
UL7+JdbOD08Qkx69ZaHqswgMec7vGFpfd0Wxh8fnNJW/ihQRWO/WB9p43dbl7Tjnd39tLdx3KBs1
8StsjR38gHSydXnjaryMqYrOSDxg3bnwcamoa6pCEfiW7kqwfT9B08i0i1YKH6dE6R+1Tkw2Wtey
TCx768cqk9QzfoPmFr2mxV3sta3fTUmVUSMuy6e+GG8kE0DxHr7TiWE/E/oxKftiikW876e4fjQa
Rg4hIgls9NNFEI15fVubtfUhx3XNvakn5WGs1IwCs2k4CtwT3zTaGU/zpICTw+H+7oii6rxv6ArO
Q7n68vNDGyioYBMj1xBLZ6KEX+uwjGobTnb54Wcr5GVcPytBOquCXI7QLHCF7k6yAqefttz4Mmhh
wTLQHaLOdQnQCnx/HJCGjl0FxjfNAMMOCLUffr/XgWFUop0PjJL07mK3eN/CVTNMqStnyYMBthec
wnULl3cnQ70WdwyFf3TDl/4UohYQWgrcQpJcRw+daAYfRaELbmNNr+5Vr+tvFEE07CHotyBul99o
tgxiQddlyrva4nBCK894Q1TVLnwkjt7cdJb/7uPPI1KkKs5DhzHz5cWi+JKKxF9eu2P1KEB+q2wu
YU4I355GTdZJjEUk0BFmXSZzEtQ0sW/6EOBha+9nveZ4FdNmjpikhnXypzb82Bs0SXUrUyGpZlbZ
sZqulEHwjyFccoMmfMs9q3Ia0aucfNRe2HIJ9QYfGH8W6O1BoHTzFHeyuYPu1DyUViIAdh8hi0sY
FxsU+YPfN9qj6WnCKYIM17cZe59eBoiyEGvJZf9UgzIomJSFX0ZE4+Cul8v+JYUE1e51uF/trBYg
I68rcdxlVWFsdShWPIzOEpP+REpKCEtoVpQ2jClnleRWYpzeipEKmK/tuifm3qR9pycKA3R1itKe
NuTiCSCnfhtB3Hmoc18msRm1e22ymkMVSQrP8bHaM1jof/R1IzwUZYM86fUDcRnRyRNAtvPYEBWK
posXVRaNpd9B8+lqSjfuGqVUHmU1HI+cjOweoZRS2TC4cg7oaQIOIilRQbwsHgQxmYDvTzSiikB5
ksbmeRKyjVtqpR3Gm2Z+wEk8E1eG+Ce98UpYoN2gYEo1EdXhB0Sr2rGPEKOcE8w7DRK1E6AXJm1V
hDk0JGt2FCbLrV9yeX9R2FCZFsIRGLxexpsy6ceqkIzODeDtP1SKV74oSQMFspUX8bMSB/LHqdB/
jKOXH7oUdH9QoGnKXEgq2Lnlbamnru0MNymlcYNMgY+w2H2xMQSayELvRmrc7hhnS/aZ2VF3qRj+
Jz3iUMgWaFAzsNoPYHjoOTe1ZvseF+v7HYHeCZxeCjcj0X5xtUdoKY6MJA3umD3OgCCh+37dtS/v
rBnV+j8DxvxtXr2T9JGfLsfZ4Jri1zQ868Exy5+vm7h83c74a4A/hjV/4WXIDbxmsiSGKtwK9n+V
ucYU9oO0FbOfpW75P/Qa/taqsCZngBJ8ghxqfP9rYqaQ4PQCqpqhhYtdVKY+CMJGgZWlB29jMUYn
zZx7E62V60tdcR2AvEigzLnfXEhbXGA065t8UsLGteT/pGmvBXf18CIjjRUczbjelfoxbG6TNN2w
exkv3ppdLFAY9TatNcxGijbdpIGu3Y4phG/XV3cZBnUJTjkyYkCLkB/Of/7KV1K/GqaKGWl3jIXS
iQuhc8IuS1+ENO4PscfA53V7K6siYeOrAT6H4OZP3vvKXlgVfV3r8006fkjVT6r27frff/nsmBPC
v3//Iqw3nRRlqSpIbp+E4rmvmvpBohkGN4jYKcxUBHIIE6BYbqRXl0durkiCqjdpVhD2FmbNJBNy
pcwmNxbhiciS+CaT4RpHYuHl+vpWDcE3SLlABWS6RE3GciJYUTxOrlkVzCPJd53PIHA0bkpar2wk
zwheboCnyH2X92OrkU54Vc2KwmFvTi81JSQ5zB5UZqMg0rq+qsvcgXYvZAG0enkxkC6+9cLAC+p+
Hjg66yDlfeW35j0NzWe9vQkZF4PQ5N1H6405TX5rboDvF+Cnl58F7aY3oVEevl9fz6WXvzWwcIdI
l8pGlnjNj110rJsDs/DvPrfkLGQvALjpJF34AZNoTHmleQjWuBdh4wgY8Vd62y+Mg6dC3v/u9byx
tgiBKmo2NbQV4TnUIZgxo8dA28ziLz0b5NX8+FEQloVXcVEwaDNQjiVMgmfREAHJ3lYF0nlbtGir
RuY3EEEPmPOS5UiErw7R3C4882oFDjg+SrnwSHW03NiwFYeekQszSBtR44sKcxaONaBYKQSidxyi
Oz+5QR0AbSrKL7tqq5y9ZWyBlgjKTmmNWuSmV79QwxOhwEcUg9KR6KjaLw8hqevesL6Jfxe3OD4F
M8SotrG4GNIFDz45OpIw02wU6VfOEFvIvatw+/KoW/hDCp2KT6wPz4lexS+I1FS3BnpBL9fXsmYF
wjqLpryIBvASUD8p3qwSFkbnVBaf5PRLk8j/XbdwGUgBbYH8mQnQYDNcXg1GF5ZD2rFbVfOxye4g
C2UYWbZ1JK0A9v6D3702Nn+6V9crNGxGD0VrePaEDwOqFtGAEGRmp0W0QzmSKd2NOtWaK5BQgzeg
YXR5SxhIdkFWkwTnCY4Ahb4Q0hP2pGzhgdb2kDyF/EsH4ECj6O2y+tHn9d0FwTkyj5Z1K4nPitQf
BRlWi+jn9c+1cph4vDKZRrFvhfsyj4Y+8JTRP2eFZgdef4Bp6FYc6hepQGxGEW/SuNriKb7cxRll
PavQz9ANJNzfLk8eQlPQVaE9F5KOEuZQwv7effTldONrXSZ72KGfAUREEuWLYQjkhfSeynZ3zhEh
eqQ72+14MqFTOeQGmqRdv2FvBbU4G+QhSFsR5NuSFVKbxE6sBqbxQ4paHtIXAaCn5keIVlDhVv6w
F5rJaaR355ikEEDlReoRoO2WPYCkZdxVRejtnBnTqcozF7mG/XUvWXkUzDaYoOIKZoBqiVhELc4I
x3CAZyDrbJ/5d5iPpOKUQ6CAvpnTQu4QopwzoFSppsJGAP5TPX1bj5rJ5fmHRzYdquUcgmWqTYkQ
e3Nm6uBhCINdXJk7Sc8OKLfe6pAT2hYTw6Wi7McMHhe/ahtbTwXkT0FWFsWvIkTPSxd3ZdltHJ81
V4Z2lNfhXAy6GF8TUJvMJ61sgDcrgpNqkXYXBCbtD696p2Y7xXE2gWjAICeZ40XZLzKVpKafVp8j
ZZcHsd0iuSXtui26zMsbYjYzg7bmqgpjPG8PZ2C2CaRIcn1O9eEGoMyzJCQbV92c3i4/J2UoLgiR
AH0hiAyRlETpTG7PngYtevBrQLtjCr/lqnEsxScpOUOwtHFRrK3qtclFRgersoXCjNSelUICLyF9
TJX2H47hKxP6osteeK3q6RGr8rNfqfKjkP/l7weyiaeB1yJVePthGhywVsW4O3fw90VJvMu2+GAv
7wKQYHMTBvwQ3NPLa0eqK0MNSqXlWRKeUlW0m6olo+vu08R7CZToWywpu43AcllqxiawV52hYbhM
l5WV0Ff1AHU1bMZHa/icBI/g/RDjUYEn+fuw+RKX1UmtjtfNrh1bJotUoLC897geFns586cpE+4g
V/+h2YK2zWAX4wacc/U6eG1lkTiaptJKoyTi5+aYfEPzU71JPV/7WJaV8JhPEihs6BvtcAq+hFYd
uDJ6ghu/Ye0KnMMSo7w0iJn0eLtQQ4tDSbDG9gwHJHx7+9SMj7p8o1QbgKE11zEVXYQYeqaHXYKU
FPgm/p/riGZ62/bJsZYtV4/pExfjo6/JbtBuxcP5py+iCL0J+pPAlBieuShxTrlXJTCynGMDLqXu
KapuWvR/xdaDHXWrfL7iMDMnO1UIEgmi7GIf6wJmRkRGy7OVq/u+6I6iPNxnhfr+MEWtFug85QGK
K8sEojSr1ivasTx30D2gWRkNp+uOv+aTJAqQL1gzG8EFzqMO/FnjqCjPUvScgGemO4Em5yNy5ejW
PpRBggDBF3RfN865PJcAll8LPXqCPVjQOYt464hebI5KYlX1OeyoeMuZrQOWK71oHwyfKu9u8o+S
97nTv3pIY4poHUMMJEUfzO5lQiZR4sGV1IbTq7+HZEC9tLKL8kHtNnApax/51W9cMkUEiZIWOkjJ
c5t8otSglJFdiy/XP8CWjUVMMGhKB5XS1AyrPsn511Rp0CzcuClWDiOFBQb3yXxVBkzmP3/1KhIY
RO3aMqrP0MD1j0hFCi6iewrqSjCgobyn7JBbeBlh0vsX73ptefGVZUS5NL0J67ORwlCjntTiEX6j
fZDI9iwD3xzi4jwFn69v6UqMm5k9aDCAmdeoq71dbo+mHdeuXJwhv3TC8mut6PYgHLrw53U7a9vK
c0IyZpQUAxSLTyeA8qlqj4ADn76tSc8mGtvQ9FT/BflNuPUN16Lba2OLRaljiNpdizGpeLLSL2N5
8uufNewBqraRjc1/0+JkEjx5/hEQAB0uwViQW4kGrFdM6IWfSujREYK8vm/SSr6nQJRDsge4wCTD
ePuBTAmW4rTWeYehbHAI1epD6dWflKB8HDrDMcLOrtvq3hsFmPTCO5Srfo68n5BFsmn5nqLYcpAw
uA3T6meh6mcgQE/Xf+DaDkDePd8iPEp5ub39fdAPoR2NEO3ZgH5wBic38cYWrHxNeDyY6QAcxHDp
MqlGcRjF5UroGLWEM2/Uyg9mm55K9JMMGLl2Yz3sri9p5UzMxCFUGAH0zVoFb5dUyyArrC7sz17F
KFHdTt97szScsIpvhrr//X5jDMuBuIZYbcYMvTWmKEVjpuj4neGTdY0gfWojUGhT8jzkWw/RtXWR
KxpQGzAIgC+9NRXVglnrU9qdIzX6jE76romSj+ZgQm2r/EMwQx2Bri7D/uSIS40Li+FR6In6nqks
aPDEtn8YxPJBUvxTCTTphpvz0EnxoxahCpmkGz65ck8wPDeT05NtMJsxe9SrGA4IQqzSfuzPNRTA
efBNVF0v2sAwrG0m9wNoH1jgeF0uAloxMYViAYshC45uYEuDmiL+1sfdR4s62nUXWSsgEKDxkpkq
65KkAW5aEYBXKZ4no0w/91bq7RLV8I8+BH82UuLZnlfZeNtMsb7rGRvZpVlVPlWDJW2cjJXDPmtk
0aIHQEMXcLGxGWwiIGCBlksj+bfV2Gm131jrykXxxsQi3gWQpxmgn6dz59dOM34SU+VggGWZpUaD
AxOsIGKeYYQ/zER4pQIHfu2gcW2L2tHvhmOWnHNR3/hRK98aMD0RHkEFE6ToYtmGmeUqkmscHDm/
T4381OifSyi+6yH57/ryV1ZPqxpcBvQD4D6M+QO88lwAAHo0JAKhx4czt2FaqnKU8MHM79Cl2cXD
Rity5XKhccz4EoyBlkZp+625Bl49ZhRgB/AHSYDXRzFOcYCysDzB7wwwRQDtOqb+nT9BeTrFZbBx
iC4PKnBFLg+GCABNgf14a19QtaZPu7w7w3V9P3SMt+DpyCGYm0Rml54L+ACyKZryALOkZYegg+2y
ai2lOUfQlo3aU6F9TOrfWv85HU8iLMN+U8KEHDsFvJntWO1Gr9on769C0COlNkCbguNzUVMlvc+E
mVfCFcreNs3S0bWNUfOVDWXqm0EF/c8nXb7r4HKph7ZtDFcuIGFtq32Wy89akr07DvBM5SZmQJmH
8UXDV+xbSy2S0nBTTXOklKnOodkIepcnAVokcLq8HBn0YBj7rWvAlY9kjhdYLsD6h1EVYkTJUWbQ
Bf1HaLanyhJugPJtGF3xkjdGF8ePUrCY11VsuUMJJFoQ0do+Xj/gl6GEaUEKsfLc5QHytLjuzVAQ
vQzaRTfIssrOfG2X5tm5bpSZAngjOV21BcfiH2mnOWi/3UJJDxNVqXvB1azvdftFUz508hch3Cjc
r+zZTJn0/60sB/5l5mL6OsXKhBiLDle2WNxc37M1CwyM0Mqh2EUWPDv9q6BYJ01RK13huUmQI0Uu
Pvi59PG6iTmCv83jgSEC9zKB19Pa0xcfHuLmUs4Cy3LLmH4DkppOqkt7DRUVQ/ZhSK7TjbL82rcx
wNJYuBQCS8vICx0ENKUSa5IE1al7JM/hD1WycxlsfJ7Vlf019Kem8WrzpnRI2m7AkBA+y/1TkNc7
RrRgO7ZcwdsCFa4Yo38NNIi4QINqeVG2HlpiAvTYrmK+ROWpBKAXBJ8jNEC0/P0HaQbZE4bQJQXU
tXSK0hT86M/MjYKwR/ojzfJbyJYsqG+vu8ZK1WfGQtOSsv7w+S1TWdlolMQset0doDmCije6i4Ps
ttX1XRAP34e+FxmaUl5kVG96Pdv/g/W5+MgjfSZZWjKMaj0EZKbHbFElZ/t4OGro+YlncbzNywJ1
7cLu2pO3hRhZ+Y6MD/41OgfnV07Dk3cQINM13KEdHTFunYZbOSiQvJZU/v/G4Vs53wDNed3CWgX5
0sUDT6+8QIJyDxd1deFrGW4hLNaWAzhgnvOBwZPuzNvlZNlg5nTXBFB5ul14L5rf25o2HKQkO8Rx
ebj+yea/bRFLcMi/1uaj/2rz4sgzYVY2BdeXJaazfaR3/Piust4/NkElRYY+h1a3DB3K4ipJM7hJ
EiDeblFNN21R34f01ONkKyNf+TqAYOb+Nv3ZS2yFOJUIIeWm6YJsvKnyYp+mwUbWcpmGQkABKoCZ
hrmdsTxhkwTzcBc0nmupgmOpL4X+lOsHxTp7yVevfqynrY7WikMgV0msRzia3u/yJcy1i1BzI/nn
oUL6oW1MuwyGE+qKglLMDY1pw8NXXGJGp8wzG/O/lyjb0UuhvkJPAGoxNBf0sdiFXrcXG7XeuFZW
Zo+psOMW0J6CH7nI6OUJWQejBv2QD/6hNop7ptNPLVokqSnfJ5mBWEuq7ajWIxVANhxIKLwAoN8E
ws7p2eIQvP4dy2sHqYpWmTrPP8OlX7tw82sIgyjyk2VB9l6gbLAniy3u1IHLwmy0z4mvN3cTYGS7
qEb5p1iaG4F0zcdebcyfN/arU1nOw3EGQutnIDEHEWrbJvkIxNv3USgA+4TsUj9tXL0rtbu53cGj
DQZlkHfLxkdeqkh46mlwtsxGADnxlR6TbUjlh4FGsa0WXX00+rxwJLP0D21sFbach0wZt21nl1U6
7MS6KHeh34Y7UhZ1F0VhcsdLpTpY6vsLwfNvZSoGSVI4Gpf5doMO2liAkz7nZv+kJf0zE4Gur8U7
yyo28tLV0/DK1BxxXn0KqfP1WGii4FwaCrHxW8ALH1b361F4JcFi/obJ/5ngZuZgfGtERxJITE3J
c3v9rk5GJjI9J46eEnWrIb8WS+i/ApeiKAInxmI1mYeWkWx6nqt5D4J100vRDp1lZrVdT90id1y1
xYIohvKIAD/8dlGhMohZV6kCiwoerIDab/FUNCODEmgIb03prO7gjEicyx5gvhc7WJSJaHFSBRec
076I0n2hep+CXPjZ++XxHz4WV78JMhrc1jLDD7sSFURV9NwUhjvFv5frEZGQ+4S+y3VDa643k8ID
oKJgfZFqFGrTq1bXe+4kBDdFGj0wTHuqR3+jrrFSsYOL8JWdxYfqW2qTntV6rjFYH4M4/NaHlMZb
2dor6fQghLKTM3qV18qhEcVjo6Sfr69zzVHYT4PhTnb1gvve14QkY0CBGzWGxKTobaGA+FR4SdCu
zD5ct2VewhBY7Ctji8Xm+tDk8qh7rp8xnJYgGEmEN34i0tjeKl4XHsui0R2lDEVHUCTEd1B1RIat
SiPkIOvRlrsGNRYKRHtjlPOfYWB8EtAFMT2dQD3V956OGLw1JvK9JjXJruKVcWgSAX10kd5mTr3b
Ebg+bG1qrF3KtcKMSeY/63Hs3RR1Zd2lyEc5FlIrNl0/y8ni2jtVotdyF6reYwC9r+ONknVn+em3
Ih6qu6ltmt3UTNGxHxCLi4e4vykzNX9E46XeexmCgmaqew9VnPwe2vDQhm2LXn2fVo4Y6d2j0NSF
U8WjYdPK92DIr5sbueVpTAlTHRHLSu6iyergWRgVJ/fgS/b1yEdI009PcRd+HoUm2DHKyg/Wp+/c
oBWafkh2eJBbHaZJteyu7oOjOqWF5ChD/xvll353/bNeHBWaTlTmwBgSPi8LMIrHprUNRk3h3Hdf
QYKl7YbnzKHxTZIwm2D6bO4UzBfYIsI0EaN8iuUJrhgGrT2hMCmY1YYN6SKM/TEyz/5ATkoom4/K
q9tm8mqZAkJEJjIwd8SAe3bguezdmhD1HCa/D76xd4ltNk3h5Gk0HjJRro6MoUaOJhXhD7FopJ0S
oqWhTXE82kJpbfG4X5zWxU9cPre6TM6qOvHPnVX+oPfc7Mt2fDIE6WEqKwfF740LeH3f/27JYt91
cfAmKQ79sxEGe9UMnLD/cd15Vlek8TTn1axdctDIBXpfRSAIrq5/Gi3RadI7TfJ3U/EMTum6qdXF
QCgyN+znwaTFYvxeDVOEZfyzF40vSap+YHLvcN3E6lH4a2JZpoYKUtFaneeCFtxb2X+C7iThv2zY
KxOLxxwUvVXU5yIuYIL5rn+2iHobIEbDz6FqvPcSnN2N9AFaG/KWi+eW0eiQvDS1j7QRQJHsVh5/
N97v61u26gCvbMxf7dWpK2iPaErewn8xCLt07Gyp/55XhV13d+gD/8uC5i4jDx4CyfIlLBtJaBqM
AJyZDN758tc+lQ+l6P2DFYmHFS9HkDiyqbxd0gT7rTqHLLdKEb0S1e91OHwTh+Dm+s6tORtezMTJ
PBdEQvTWTEd2LBcDxYqu6CJnFNqTNKDhU2hbu7YWGCGIhbyJEAwwchEYix5JvrDljHaj9Yg2yAkR
+VvIW3dirzr/sCbGdLhQZoaj5QOfKAE0yNMJ9NIXPfjpGSdUo/7BBLX1uT8qqwztvN22spTUAXCQ
4NZFFNyMzCoedSQBj1ldbj0t5nC8uLZkoKTcEtyOPNkWjpCYjJE2Oe16qR0/xFaq2W3uf56y8ANx
4lc1kZcPprQ1V7VqFXQ8HSRQIBcve8TsxEmLG8mFbm/vi8coG2yt/C/y9uV0N4Fpvr6fKweY4Uio
pymJ00Rfvl010/OFLrdE18t/+5lhV6Fn97AKKsZdCe7yurHZpy92FHDH3E9iAHzp8544MsEaZZIb
Z713Zyi8AsawSw6VBIxMRWZ2zIxZyVEPbTVC7Pu69ZUTR3F1fk+xr5elZBDUVR/7keR2UuOI8ueq
evYCYWOJl2Vk3gNk49y6vLCpci0c1I+KwAprSXJN+SmYZLvtb+VctP3uEBk730NJ92TF36+v7I/X
LzYWlCcdZTIf5mGUeemvwnDjkfsnSam5ah6XewasmRlRhGAflo14SsVa2cHd9BJPadXZRjXVx65p
MmeamvqXWZnDTg9z6dEqgsq2CqO1Y1FvjnIVVF86pW4+ZGig20o5xg992fh2rArys1wihSj55HPi
mOKo5RA+VaP+ZRjL9DQYg+yIYtsdyNpTxwA3lOzyJMz3eiUGB2FCCbUuRwUqMguq+IFXh+tNAmro
FcQWpVRs9X1WHI/eyyz3Ad4HBq/FNdWUwcR4f2e6CcLxvB4k5RcK1UPpFgWU5+UXYGrXv8hlgQ5q
gdcWF18kkQUhr3NEEb3EQo7IdIyIRpMX7hsrt730Th4PCm82Wfo+pPtWf//lAnxjno4iF77klh1K
wy9kITHdctYuLPU7L6w/9ma4caLWnF2FvAtoOqBmoDgLZw+qETE6gU53XKLyjbxtWUM0RcASclsP
vsnxbaZqNpCG67u7cpLfmF1E5nAKhbCdStNN/fyHMsbfuyHcD+k/JFC8iQi4LBCW5GW4MkKa08Uo
Gy6YHbuQn7vwY2JuwZlXrme6ncBNwL2t0DiKnDIjGOjBqJ2yz0YkKSfZKdJvdbi/vmnqqiWmgwCf
chFfMMppudJmkegbLn3c5jBEkD4V09S9KKkFVkIPq8+GGgoHT4KMqxnC/qAxyHmKUAI+jhA8+jYL
AJojCMptH2blDTS/hdMqyKkWWhDfoo+Y3eqIvFOAUGVnAqn/RdPzwdHLAqHEhgPXDrV+iEpTi3jT
95lv51pUPTfdpP+KkKK9G7TERF1Wiw81YsJncj0NXJ5n3gehAHuaGVaHKDeGR2mKwpvRQnVyqNvw
sUH5mOeclNtFrQsPUdWaGw63cikTVP9u3fznr+KrOlXCJAh8pLJ/YdBCre8rHaxwfVtMT316uP6h
Vr8T3GU4HZBTyjdvjeXx0OuEXd3tIibG0lOaf2OBdi89X7czB73FpQE4gYofdzE1smU6TQejiqJa
1d0J0ehA+mq9n6+CIDir3VE15Z8LwrdeDjla6Fq6JXN+evzoC1s0byvpC4OEjOrCPI+e1zK57SqU
z6nWei7TkU7RdT8Jhjd5bdpKwO1SFc3Gt9myt3CEpkvFtkZQ2BWS9lGp1GPmtydfpoAEvXbeNFut
hTmSLb/R6/UtXgmVZ/mKUI2e6zVF5Uy8jZ+8wPiFSjYasWNlHcIqgShY8vOdaFS/OyH7wgSGf5qM
EeZImClfrvvMWuQ1iPZED4IibvPWNyMxqrVhoIWnWW4v/Opa4Fzvz/DB4P01Mbvtq7MWoEJnpCIm
GutBkZ6T5jk3NyZ+1jx/rpjOtQR6NkuvUaPQ1K0y9NxwKL9GAgQTphGeru/UWkEK3iVAEkz8s1fL
gUwGv+sp0y3P7aAGZOKTQdeTw3h8ACdfhDZ1flsn+GoYHT2oHIvRutGFZt8a3qckUY/Xf8zqgqnT
/HnTgphduFGfKWKn5AmVxUCC9StKPtWo8l63seYaM7KZEVi6YBc0LkJTlb6ayRwNbYbjItxZtupg
T0hw/YMhgEI80ql48zxbOEgzFCZqwziIkT60knKQ4uRRn4KNow7z9srhY/byf4YW2Y2hipLf1xPV
9U4J70oY5g+yGSbHpPc+8XafDiJl2UiolAeEUcvDNCreTdN2xX7yNP2QBXW1h0YL9RepK+22iCWb
GeQfCpXnYwLV2G02Ge2u8ah6C7KX7sHBMDeVDvkRpRPE0gDDY6vQrS9anxtMFVvpLqhzytbkE8fE
EMN9MSKPVzVJtSvlsHaSUmKwP6EUnlldd5eEQ3hjNdaQ25Wplrbh5frOGKfK6cJRO2RFnt02vmId
1HBC1b0cErCEWmYLQwIHG9jDY5wTsf2o7k9iEBk2TbjpxRwNLm5Ed49DFWqnSIImFWlyw+7rRnxW
DaoZE+VVvY6ZKxbHR9HzGabTppeU/+qx7qxsPxnTdKxT9YuhJ9+nWDUO8iDoUGJE96qYIrccd3uh
VFI3zMzy2PdD4ihln9lDoTBwOfndfThGAnDVZHQSkzlIs/XHZ7Ek9yhg/XSqIvJ2ujHxB1RE9hC7
tDv4+vIXLQuqXYs60K7V8+RYtbnqwNIzOEBKmkchVPQjM/f6vjWZrwK8PuzCSrPQiSw+WrEJO9+E
4+/zoUoRG29a9Jm8kjZEXVC98UP/wYiLcFeGw2QPAEfsRJl+laMxOVUrifs+l0ugKVVjZzHpE43G
9rHLcnGvDnD6jbOotZyq3V3dhxK4tLbjR3pfUVaQX7yok26tyugtB1Km7luT+ZK2yxBY32nMnVpN
DIsnCeaBKdHfadcNNmj99LffCt/kvsoepoT0rbGy8LkdBSa22r536GUaTq42ogM+Of6MwnUg3fbe
hyEzrXMgICI3aY3Hbx2NO+SI252PwovjWzRNdnk7afdxFqYPaSBOTtcWFvKqRbOTs7R4CWSjPE8m
WuSzK2U3A6fGFvtB5OETkqRJUWEbCELT9UBu+CCGIlCFKv6iJs1vo6rSR7NtFYd6lvxbLX3zoKa+
f0Q6q7+3IsXctZVaHAY1L3ZJg2IVEPnaTcom4hT5xSEr6+42hG6JYfepzvY6Qnk7g9TgrtbgF6SI
yEKHNNwlYvKrr7z22PVB+CREiJfBN+O/yHovzbTtHfVsHy7GGyOPx2NaVKUNrWRwK0WCdZLFRnOM
KQiYVpXMY15Lwy6X+m5fFpVKAxoB4Snrg5tQqYtjN/3uUKcP8NuasuNOAVS7UXZYy0uoIkJlR7bD
8MciwIt9Z/R6nnturuczt0db2nUWwJQu/s695h5Z9p/Xg/BabJzb4ADKmcG4mIgawH1UPqNebjlY
J6UEcJIP9SmvPKKCvAUzWbu+0LkCVgOcWiXNexvx2yqSsyikyZ+q7V6upKea6cuNHVyx8YdmCsQ2
nUSUAd/aEERpKlJzis5hWtu9QSVk/Hh9y1a+Efx4GhAomD3o7i9yp8KvUL8OGZosNOs2tP4DVRhN
g9MY1GSaH/9gi0cllCUz48Wy0z6YgmnqYx6du8SAbvPA/yKHcCAP32XFxkW5uq5XtmZXeZWwhZmi
Fz2x+6wAGYNZO/o8dSLdjUZPHDgHNbuI1E/Xl7eSa8xM9pQc5kTjotAsiKOvNGMUnYMsPIre/Rjm
t6H35bqRFRdn3gfMB8dqpixZXP+yFSoRCWTEfBgsuAT/Rvwhef3eszYGw7cMLVzP7ELTTApcT5F+
mubnTFBtr/qo5RvtwJXv9GY9C/9jWEjKwkzEw6evOS3sAl6elFkMzX+q5W//sHeUzYHU0oK6AGBo
Y6pnASOTZzQiRkDvaRR8hB0heC7rEI4RpdgSWl7xCAQMdRLtPxQjyuJjiS3MxfDoRude9oBNRY+R
Kd4gvbXxctgyM0eRV74uqSwKNnj2kEGloqSlqt7X1saBWiseshjiOQC/mZdskeHmEGM3MJdG57GQ
Eu41pj3lkGJaok3jQ5srncM1GANYT9XUidpU3KmDFe1SP843cu1Vn0HUjUhCPdNcqof1fSzIUc96
h/opjR/k9tmLz0p4A+nxhqWV+Asw9K+lRRSpUkGf/KqJkIhkYsJT1diJueevu+V8USye0xihBzAz
KlkU9t5+vrETWq+GD/KcJmRdgxMI36fW289Artrv7Db9WW/pr614zNwRYPvm70mn5a1JuHYbqU+E
4Kx76i1Myx+GnvemVm19qVU78N0zujazsBqL/ZOVhEkaFW5Xsa52tfmrIUnemtDYsjF7yyvvT6PO
yKaEG6wZKlvtICgIC560G0WP+ZcuPhKl+jlwaFRrUCt5a8U3AtVPPCU8a9pEx+R33JQHVC4qsDbX
vWHNEMoTsCbR55vbNW8NyZVBRRQaV+Lu9yy5zcMfVbczmi2w7opn/+l4cVNxVV3c+2Jb+ak6wfbW
y+POswI7T7cSpNWVwLo7z1CZVDQWN8gkJZWox2NwDkFE2bpYnMwoe1EM4SQU76b5YAgItfD/2Vpc
I/JYhnHFvXFOOnSHrFkNqBgFbydr3rS//oHWAiHjc7O+NXkmzFqzQ75yOCGJ/EYLugBZQXNnkdCG
+fTLrIVbOct3WhD8lmtxP1DbtD3D2nee+Ov/SDuPJrmVHQv/IkbQmy1Ztm11t1xrw5CuJHrv+evn
oybmqYrFKYbu2/RGEUJlEolEAgfnRKr79/Woi98wO1hpTekXWkj/1Eqt7pSpua2C9IWXyFoOv+gn
Z4udna6xGkPTzUQihak/xDXPj7EyhZUtXTRCJZuiItczCgmXOypZTSnKXumfEmbcAaoFD51nrZGR
LbrjmZHpR5x9toaxZKnrGv8kFidF+ebryl6WE0eS3277x1I8ojMzUUEyUnJVX+YxKOfeAFNjrod2
okmMdm6T7MttIwt3Bio8f4zMokQmxozqQ0I7XYFadRKDO0F4EPJDFH9riu91u9I5XFvT7K1TR0Xl
hR7mMvGDCz+jIe01ZSWLWVnSPMImwpiaKGazJE3aDEJ/gLbuUIjN1oybx0pNXstO3VFSWYm3007N
A/vZTs6JnvMCtEbVR5gVvnpKY4fuyZJPYdrt+6qwwSDc/nArO/mbbufMC61uaHQRTa+TNwj7TBh9
oPiyC8lKs3JhrRmauXvXuD2xCUN69sP1X3STqskaKdGijWkEjqFi7sV5B7s0Uq8OdYFLRFXtoH8p
hs+p+/cPhEmc7D82pt9wtmEehOV1b7ow1FqZk7Y/R+1D1ezE8T72ft3+NAtp5YWlWUxVjMrrtMwj
je629QhTEShfWWqdkBJS5Y+729aWwtH5umYnGFyDFkuCGZx66SF0v5vhJ8guEY/951+YYSabxBIa
f1GfhdaiaczCGFECkxPr1PnZfYbMRyGMThip326bWtw/ZtzpSE7KDvNiRdYmQ1w3VnAqu2Tk+pXr
h7am0I6QQX7flh7lNqByK8d36eqgtGTICpX36ypMlNVqKFJ6P5n+CCXEIHS2mhorZ2nRCPPSpH4M
i6FufumDUFel5RBpwUktvodwL6Tt99tbt3iQzgzMnAEkdKaHJXS4gWccpnm3yNLfkBXZ3jaz6HOT
LhTjIoAw5kQEo9YaGcMOPGfGH7I2OD1aTKX+OR3FFUOL64H0AJwHVH243eWGWZXi5dyN4Ym+P6Kw
lFcjydG6NZj40nroP4CDo98KGGJ2LeVN37lR0gWnCtohCiEJMP5R2zSVbN/eOGlpQQqjLyJa1cB1
5loYSpijZ99Pvu23e99NPwgVOLFWCBP6nFTWM2b2IzRvU3/fxSMyioNdJMZj5PZ7JrH2xtrE1NJl
SaUJNB7MdghcT7/3LCpavq5HgWt6p1FUnpWmGza+O0AQr3R3ea1urCY/eW7z3rTd4fZOLB3y33z7
wOZliJFmhjtBRABIYn6Ko7JLun6jZPKul42DLNdvZbdGuL9mbuZIo5z0Zp5izgdskHf9LtKFja7I
jpYMzzTcNrdXt+RQcGRA2zNxSjHHeLmtUZszGzkGPq+i8L1QIhrJEfVJwdaav6axYIOgb+ZpBESJ
l+XMd+tIS+Cm59k6FPdR9cW3Pt1eypLHUpYmBZ3mJ3hMXi4Fst3EM7UgOqUF15ja36vSa26u9VeX
IuPESQ59G6AK3qyXVvg+ZLlmFJ0093vqfemH/e1VLGVn5///7Pt7TRQmVHAjWCoeOkb5i/BnzCC8
19zzlMyFtdncpe9/bm4Wh6EDGSS3npajVnZYvfsIIo60PqOVj7O2bbOPrxuNXwYVyzLzX+WYAm59
v71v0oqF+QxsKk49nyyOINm0DnV7H1n3gnsU3I9Z8CMUe6dNX+vyH8U6NtJOkYS7du3LXfvfRN09
DWBQx0DedbbEbAh5oRpjfMrz93Z4LZU7WfvrRzB3PhxYU++Ci2YOuw69oLMKQYhPQVzZtZAymIRu
U7r2BL72QXSvgcQj4APe+upBp3uFPkaaH1M2fkncLd3Clzh46cGRJ9WdWp9uf7mFfQM2RFSAcw6E
/PzDGYYwBrka5iejuSt9y24a3w6GlaR60QgwcviseKYS6y6PbWYEgYAkYXYy0Io+REHcvqtB2HxU
u8La3F7P9ZGiVkIJEJ5g2haMqV6aiiSIU6D1z0+ZB1WvfhyGU0bHd41vZmFFKikAV5OI9NEVPSoQ
XsMoeuStW4H+b0ElWJPKcmONUn28vaBFSxpkaGRRk6lZRq2JYaIpkHGeZCo8EVOicB86HdjS22am
fbl8l6K+dmZmOuBnN7xrBIywK5iJ8k9F2dPCsmxZe3bFe0E4KULtdMPKU+E6ZGARikyE36axZXW2
MGg2xCwZ1fQUlD88ZdzU5s/bS1pwhUlHzCBdmcrOcwwh84u9Idet8Cxbb2rI7KX+vTYKe+y2t+0s
LOTCzsy7AZxYSVNhR9U7O4vfi3zFwHVWwguHWX1iDnSGVzXa1EM2pUP4mEpBwYcxnRxpwKqSHCqA
tlKulYQXEM3Yo9MBXdr0ypkHujqrVLGQJ0FfiUnaEmRLspMY8K7zj73xxYhhZ0s/uPka99/iPlK3
nc4vYfb3HXPmgqPcJFZhRcyFRfCzyhOO5e/PEhcEvQ8aZDBTzPsQBKEojAPGmuJEhK/e8o/Mt1RH
KR3WWGUWTi2HFUQ4i6GJNX/6IGSX+WoU8tz22ve6zraRYt2z4yuBdWnLzs3MEog66dR6bDFTCPJ7
G6hvQ7P2VZacTyZ1ZAwMLD+LuQwMVaOEWaZoPqoR03yKvClDaxNmd5kfHCXl7fZRWty2P8auFOjF
LLfSzKBoOkZb39M+M2Ftt5368+/NQOzDC46qOgMRsxMr93UqZj1VZrV+tYxyDxTSASe2ElKXdo5Z
Msh+yPFp5cx2LhCDtq0yPo4hg38pGQt1k9da7I+hJWx9IVxLHJY2bxLe4Krg+F4hOrVmjNVGLvA5
MwltvfEPspA/mtraTNhSXKV4MPVZpuA9x7+OgRkag9njEaWwCTvXbtSXpvM3IIFWdnDZEkHPYLLi
mkl5VGPkZQ1EZ7yOFFK07IL6dlZVe7P/dNsjrlkMcAX4cQwT4l2e9/M+WOZmQw2AyjsNxNaU57VS
7nRmtOxgB0titQmoYWX/IovAKNMVgDh1kr7pi55FPCkXGPLLmOe1rMcAudW0uPfNNUaoJbc4NzJz
9lYc9DCuMTIWH1oDlV33aAxr6cOiEXQ60I6ViHbK7GEG3aScWUzynxoleG764dik3allkH7lM03/
zyxNQdQSijK4s7gR57qMwiAXJihw7ORCBZMlsumFu1OE6DRqvTMM00tDdbK2gXibwQy32+hxuL39
I5bO9flvmAVdX9UCq1T4DQgDhdm7oKY7Y9Q3jNHbaGHctrW0r9yEkLoA9bsuBMEaiQxHOCK7JCUv
Xa8/ChDbVXQobptZuke4dYmJzEtBPzj9jDNHLEbuDYlSHU3todpF8Bz+kksNku/bZhaSTA1U+cR/
pU8v+Glnz8wwFt8Dp+MuKVUCbibt0/xoIeriAQj34ZTTsrdGW5tgWgoi50Znn0uo5aSWUZI5mRPS
OPUpmr0Xvuv44r/5WLxApwUqE8poFvCrxE29zK8o55jZoy/wSrSywAms5u8zZzLa/9iZ01ACHBgb
paW1CCHABjrbjb9GW7QYDi1tAlLAj8THuvpSQu/K1eifelG/z8f8zU3M57QRbLH1TiADPzBhQYVV
P0XIBgthsXLEltyemjF1dojEZGn+mhfNdnDFyJ2+mf/Ec/sEvdbeNZU1wsNFOwZMbFRZeQHPwwmY
s57KcQdTVj44df+rr38a+Zr43IIRvJpJJiYRQW/O84As9FoV1VNaSjJsRppwHCtE2qL+ePtwLfg5
ZnSo0LiYIXubfTIPwHCiyOxZ0BuMHvTAsnTHE1685sdtQ4vrAcsDbAQA99UgRZv7XZDVoGwmOnCv
Vfa1pDlypa80aBfNAPxCYxhm+qsRB9nvw1oeSJ/QjbeNoWY+5Z9W/mu9ZBI0lvIfKzOgTdp1hRdE
ATV9reJqtGxBB4eerl3CS28qeO+ZA2PEnOrUfEpUKMGH97zkTmHz2RLiXdG6TqzmG+i/7ZZZESl6
k+QCReiX2x9r4bK6sDu7mD1EKTWt9gES0V72Mx88/Uc3O6Yj8Hx/Lb4vXCMUw8nVJizCdZF5aPtR
KFr4calYfI2T1KmC7uPfr4dhOvq//AWTMvPypkaqT1dH4Vmqv5SQPovV82B9p12yEeIVxvCFA4US
M1+MESlYu+cHqjDKzGzDwjuFHmmgCauLux2b4FCMo3N7UQuuPkU53aILAHxTnS1K9VTe95kKIGWo
ttEoHRrql1ahbW+b+U1sN8ueLuzMrsJUr5s88xT/BFjp0RU0B+a9XS9W+6B4Bfm9V6TYUd3GaWk/
U505VGbu9Nlad2shC7j4FbNrsg4hTGG4gesLKmi1zpwkoubY30fjZ8vtGLwHiDi+3l76tLIbK9dm
aNKwkpJRCsk8DL2yg+bJQzeob+rHppT3Wtad9HrlJbtwFAzSABH0uTYhOmeL7NKwqNPc9An6yibK
q0219mRZsTBfEsI9SqvUFtlG8EgX0dbrn7f3bNErKQwzv8dMGzW6y2wt7yyIoRR4etxh6yn3Rvym
rnHVL0Sn6RHOTlFSp+Qzi76FUArwiSSkt7rhHczB/ZT36segVWu7G2r1GAre2ktlySR5rkoCyqjs
VQ2oQzYmN3qyGEtLvSdzsLyNz7mYBsUKJ2xHa2d1Ufbr77eSmGWJEiWUa6KbslLlCv4FjEKpk5ff
Kbx9d72VeLX0vSDEh8FkQsDy5/J7VRJcC4xReaBfv9eWgCjYRwYRVlL4Ja/jU0GVBiibV93Mr42M
fn8WpmRm4ntY3vnF2jTz0iomwsKJDGAaOZgZqAGGNimM18+FDrpwyOmGgjd/aDp3bdplKb6fWZoX
m7LRV2ovg5Jt6q2P1Uub1A4sbXasrfRYlvYMoApanIBVAOHMlzSIrt4OHCTTyyJUUQfz3kfVb+Wm
XwpxZ1bm8SDRYqtJpqeiYcbvstI+ZY12QMnpzYvMA7epY0U/bnv10gaCCeQhDpUguj4zh9PHLKIz
Qp1YbkZbEp8SiehtVLYpbf/e0FT+USeYzzULUSvEXdhnGHK1/M7NPNf2VWHPfMDGy8a1MtrCqqjZ
0tuZuA4Ae0z/fvZI9aBWrM0WLfTMH2K7xjcyGfUpr/1ZVt9ur2spK6RJNSUZMIFSi5x5RjKGUePq
FbrUrftgltlPrWgcnxFYMBYo14+ntgzvrFzd1lm7lvlO//fsSjy3PXd/Pe4D1cuwPVLaUvqHhK5P
J97XQrdNtfeihJ20W3HRhbPNjBQsq3SaWPF8+qtKO6u33BIQgqE5RF5b7bRNbK0VKBfN0Aie6JwI
ufNqBgN7fSBGIw8uRb+TGgnZaPfgq9ZK8X3hwBGiJkWD6YlC6evSUZKizSu+KaWnKHG0Yu+2BwC+
rW7aWZYDxV3Dni3cXCbPRxJFEgsJtZBLe0pSVGKVKhF5U+YMYUSJF4iifDB871AaK0du0TV1dVKQ
MShQXo2XZbVbFqFVRCcx86BUzR0/tmy/lRyEIW2ZEVargZ3gZ6Kt5QS/kbdzx6TcO2XdkK3y53Kd
PF8Nv5LT6EQ3yLiHuj+2/bJU7+u478H1i0hvKLlJ4S/LHJeXKPPhTWS3WjfcmXryW/D5wQ3KEH02
3whfQQZWIJR0a1tk5k/fGPK7plOh+aUH9fdPVnNqPEOCDUzgitsrlc1GM6s8IiBGHzJ1oC2jwhWV
rfVklhL5c0PzWK9HWY6CDx+n0K3ezsTgWBXBgxE9ihmkcO1BUvOHsks3UI5v4MXYCVp8rCCIuR2+
ls4Zns8dCu0uR2H2bFHKQolx1uTUJONdib4aYDVPXil2LZ0yiGBklf42nZp5OA4KVfHzyE1OZV/s
mrjZInbWIcLT/6J8ddeVYmIPibCGzFqYuoB4mjSMmRhIVSx1dth6useFGVoxg4+Zo8Ca6+lgjqOf
WpDatXEHFZ3VwvgZ74ziR9DXK460+IEZwmWOmVcuAzPT1p9dQrQOUUMMveSkWJWtNukBMquj6xfg
/2L52JG0RlNtWzXvRrn9nA7yvdmHj5BQ/rz9iZcuQ9OcGs/428Q7evk7agjUmiRK+cQFECXVKvOt
4NX5NgBTZPuekv29SyGTNU1L0sMirs5iqpAidFpZyATVferQu3MC41VqP/z1oqaqj2lNdHEEjFlN
xBLTpB96AncV0ryiD2jXkwIOrHxoLq1U1hfcFzNAJqdH4DWzuNJAPKn1oHlC5TWQtK2bP9TxryJ+
bJKvcDs5t1d2TcM/MQv+MTe/I9ymLEvPxZwpvyBzVhZHCd41P37URCjt+sdgYDD0W2429jC81d7r
0PebFP617lvr/kr1nWD9uv2LVtb/+5ydO7ICB0IpRDEATvQuxpfahKPipc1ePfdTLH69bWwBN3u5
/Jn7GKlUtboVYI2hvGH8Unr3+fBVFH7m5n3l1rbg3sdZZbuQWmfhc1wfKfDYqbqS5iwcGj4CcA2K
OZR8jWlPztY8GDqcYlUcnyKtgUlZ2GlifIgs+Zk+5+H2ihdC8IWp2V3ZwMihiQmmxPg+CSuoJI91
/X7bxkLeQXavTVEQgmzEDC6XQ4syD1KNWJSjeuXrX63O3AwPsVN5K4aWFkOni5CLNg6Py9m+xVY1
5lkmRyC21E3sPWbTzb9KyLVohRuanis52xV0S22qUCvEjkvaSxggFp24fVD1FRdYuj8mATy4eRgT
YLJytmmiJLdD6hkReETzoZGCYya29OIZVGCQngeNIxcCHGqeZIdF+lbqqQN7+srwz5IfglREBXXi
Nr9CWBUqghtdl8QwBDTiDp4Pbcs8P7TrCWQetd6useNLS4edyi9ddJKfSW390lMmYIdi9UlyCjvj
oUt02/SSpzjyt6lq3E/gVtGPNimPDN8Y75RcPrYpE4tq+02rw/dajp+aIN/miv6oF+ZKzF/qaOFR
ABDBNDExMh/6mx5asji48QlNkX/0oq65SUHTNZBR3HmR2DILoyK8Jw7BPpXCB70q9szVrUkI/z8/
A4eYQG9s0+zA+kShXCm0+KQM4aMAg5kYS3vFJzaFaQ6rkv+k9+praQzPUZJ+1If2ePswL3k/7WRO
MjrOYMlmOVuQJUVRq1GK/cJR6qcUVKEY7P47I7ODXKmw5IhxkJ5a7XtaH4T2n1FeuVeXgtI0f8NE
OZX5qzJeUQ2W4Xl6cpKpTorFwyBYjqj3ByG+K0p9ZT2LX+3c2ixjqNuqV4vUSE6G/5VaDpAkBLYN
0W4VMJ+h73gl81vJnao+gjlcudOXDtW57dmdlhdqLiYytsMGGlH1rbV8h+EgW8ddq/BjBVHx7a+3
9PSjOf9nb6d61tn9ZZBgi35pJidI2XZ9xTiN+Cb16bZpXkzklYZiK6mjzWzryjYv+aamwwfO0RCv
FcbbMvOMeNIXjnvdMZW7If4mNWtwgCXHodCCz/Bq4cKdLa7LjSofPGJUMZZvo4ZiRird1ZD92l5v
HANX3dzezaVFTR3G3y8YChIze7FeW/UY0GBstdc2OwrVqxuuxPklDyG8T/HkN2HGLEl3+0DO/BYT
qeczzqVt8kZ4IZkH+zKelLLdJmPyentVvwE9s0c6w9N/bM5ORBi3BlAzmsDMZO7iFEFH3dh7E6lY
FW0jxrA8XuJNEm8AcO2yAs5UPdjwbOWxSuZgov4Yjw7zeTuzRme49h8AbR9TLd+wGsev/R+hGm0D
ubmv3dwRkgKhoRpSS+tecY1joepbMRlXvtTiKZ8UeeDGxjOuxNBlQGBeSzP4pGumrSnHoRxsrY53
uvASG9uqeqmFf8q4tkVzzfTiFzyzPPuCCoQC4EnodTcCs6CFXRofvP6UVyc3q52/l7TlkXC+ztm3
S9xOlz0ZQEJSt281SnptFK0V1xdT8XMjs7Cl97TA0KGhtKlHh7TS7bbU7Egv7SBQj3qiIjIzfqEs
/VGVi12YmC+xBmhLUxy/Z0Sk0z/ddtjpmF3569kOz45hG1EQMmN+jhE8aHVN4WiNE2LtG+qXUVOv
kToyGnY1zFrHVT8MqP948XGI2l2U/YMWz3+3oNlFXkW1liMlFpyE5l5JPNLIlcfUUh0ON6H+x1jN
NNg1LfjsGvCg6PRH+PJOHuyMbfnFDT+Qm4vuUy+9pO2Tqb0KY4X418c2/5zEhR1nWxXONxUt77jd
Z/EXKfte95DRrdRdF1hFJ//988NmOVQwGIlXDPywSH9qMzTIAE545UkcjnI1bHIFaEN2auTvY/5D
TL+1xc53f4XVMW1X3iv/j4//3w+54igCoJxKQZwHp3iUnELQn3oacHYgpTsNDaqxFpmQhL5FLTdC
X+9hmndUfu4QhQfJFe80ofpx2ycmF7tycpMeIAh3St/z5K4doM/IB5C51YB6QX0EcHLooCWp/lp7
e4ogZ4ZmrjEi+jVKPbgpVR7uUorCVVreNzBP3F7P0pGimwmeGUJVNOKnu/XMA/tQcH0/5mIbfmtv
v1R65+Qa5C6wB3WBt4/dNcTxom+dm5yd4nHwvXIsicRx1TpBs7PMrz21hNp6idD06kXQOpG/6asv
fbAD1OXIQr/Vu6cqI2Ox1iTcFjMxyFcnomH6X0zLXG6AZMFumU/QsXT8POR7CK7spDs0+bOGSG2b
f1PrL3200q1c3PQzm7PAkmaVK40RNrUuRzHJdNL83dIFe6zqjaS+Nd7+9kdeSshIXSapFAqeV5N7
ddWEvTHwkcs82LdFv+lcjSJV96hP2J5IPtw2t5SPoUtqcjzoRDGpermlaSTwAhc5s3JY2Vq718AK
B+nutpFlNzqzMrv9cAW1aajJn/I2t+PhVdXv0yTaMwjSl29p+6qGz678ALUe/LAf8ozHaPXa17sk
WXnuLYao8+XOPKhqRBmuLX6I738T4pdW+0FMCIIv0ZDD7/mp0E71sNfDr3DMtkZuT5hfeKZWdmNK
X+ZxCbERfgdNcKAes90Y63QUMiZvTkr6ItYfxaFywvoQhpoNmadjuTC8GKqt6y+hv/K1lwrp5PoT
hAscK5RgM9PmmI+BN07QqrgrtrUqma91O3wNtTyxkfX+qetFvBV9yd1pOvSpchz+Cga5fGuC9HsX
Vmtvq8XDheuBp5koKeejVUbXG0k1wfFKtdwWnnjyA3MjkDIHZbSLy2jTtGup+sJsLtqgZzZnHk9k
KVE0AXpoiNoTnbNtG8nbOIWYWRx2Qt1u1CR8rpLqWx+6BzELNlLrbvI6eGgVeSXFXlv+7GvoZiun
3ZR5qnAlSwbgaP0YwTOqB/G2Mw9i/vm25y0e9rOlz7I+SWhToZWJLWIVHHKg7brp/xqM+NttM2vL
mh0ys/U7MWymXKw8pIq1iZtPeU1YcQvHE1ERx9duG5wynKsDdbau2S2lpUU9JNN4WeClb26R/kj6
/ui7mZ0ONYwkueo0abulNrhynBbtUrUSFYDGXMmzd4opKF1cM817qv3mUYqrh1TM3xnW3yZxdC8K
6TGIRrTc/gUS0wIBLKNZxNMMZ76M2ZmhZ4KUAm2WregQjNmxoAlc0wTLtTWlsEWPOTM1feqzlCPz
pcxVfQ6LEg/bVhJepbHZtGGy0uBbytSYNZqGU8GwQnl+aSbp60AtRMxEaW1Xwf3/auCUa+27yb+v
/OTMzMxP0qGRc8HCjOzW3yJB/YV0yMpKll3iz0rm30bx3KQbiWgMpj76iv8g5wg+o06HYq8I9DEu
P4/RsM0GeLxuH4KlxdEnQMoFIj4I92fBpO6EUGpHACwguJ8Cr3zBQ1bu8aXFnZuYfSZPz5CN0xqu
8dq9t1xrItGGZm94TobGkdToJyH8WYBt/fbKlrwDequpks606pX+WebBApr6AFjcgArEWG8Vpfmk
xt4TSI2VFV6bklFIhO6ZyvzEojQ70Sn0ExqvfwibADkpYfB1IhGvXOMly0x9JfovFFgwxiQzMHg4
DuR5U0RAvdIKJzYXeABQ3voB47w9DpC7Zvuq+yxKue0WvJ31YBsKa5n94kKR5dNJQqyJBeXyxBlN
PcrqpEvv613u5IAyHLHLlT3ZQSnZem7kaxavQwmrpRXCS4kuszyfoemRAPJymUdSgRoxbAGwrkU8
nFeKf4vrmrgboDsFLTnnB3C70S3gvmAac4CxrNHKbSypd3FjPcjDmrbh9XFgRWe2ZteprgujpZXE
4cgI70JNuI8SeYOk4i4v3U2QJFuxLl7KpF0Bti4ukbg/eczEeD07hWOk5zrzE+i1N+qmTHsQul5n
W0F9FxWQPd0+e0tfDbULHSL5qRA4f0OPbp9rWcq4mJz/sGCGrjnpcIjeNnIduuDd5Tn3ezRYvALC
yaUrFX7FQ10bxp4iQRFBpLzGLrNkRJ7ASBNpCT44i8yG3AydWnNZZ+YbsDFbS9aQ/Et7dW5hdll2
nRa5hkLsH5kGSzMaSmQegatsb+/WYtyAJQlIiA4hAfNol2dXDjRPhBaZOkAW2r21qcpPSTlsdGRj
ms7u5Be3fhr6ypbUD7ctTwu4vD9lEDh/DM+2kIlqKR4V8tVQKbd5otq++O6DSM5HuN25CnSkAG9b
XN7SPxZnWyrUkle2GhbzQPvQJOW+QDYwZOx1xc7CC/VyadNZP0t0fKMC2TNgKEn2hfdBDFPHyg6S
/Mv3v5dxtCni+079xICgrSp3CcwWagPldnM0/LfbK1463Wd7PJ9mzIySiVqJToKBDpwtdtqrnDZ3
URnvmkI+3ra18j2t2SUQoKRhdcpU0rSepOGBWqYFS79LgUcf3401fPSa31ry5R4HVeupmca7YLSe
o+CnKJdAF3HY/J8GLik3ZewlndBc/0hrSNtV07PkKEDKTZa7aVeLjZh97ttdkP/srFNrct2678r4
CF2PrXfxylld8d95e00ClBj5Aku2oKFtX3Lp2Dcvtz/idOhuHMp5UawI/u9QkrJ8ilT5CJXvIfQl
u2/iTWMIKydlOYz+50Ras+AzWr3iqiY72Uq/YAuxh/bL7fUs3arnB2AWZExf0EKrhJpNUHQbIXFw
q6a0aYOaqRj/vhLMp0atT13zLzAqUwjgZUVthvXNIRF9mYVCMtGyK6a/jxDFGqVkX7Wt06WZM+a7
SL6LvWBTJ7tQuTe7lTL+4mdkkgSFPxLdK4rzUZKQUUsIQJb41CNV5EZONrzpwocBUMztHV489pAF
MDU9obXnIUY1ArEPA2p+LmNM0qc8a+1RzNDkfJDVX0b2etvaQtWWfT0zN4syhZaEkZZOXHvWW5wC
T4DrXAXMkd+Jyo/KeEzCQ1esPMMWo+iZzVmo8TJoSDKqHHAEGfvCfJALza7qR81aycXWtnI6LWfX
hhryGCtk7JR9uW1yGU1cY2u01mawhCOqNxu/pO/1X27o7AimhdqIQUIRUxvH5xQJVy/VXioluGNY
e5PweMlFcU8P6yD1w+a27cXDyQQcLTBy+atB+BSQuciMO4czrRwjffDoWKenyH9Djmpnut+zv+dK
w3mo+U/q12gAzmuloKZkn746DLOetMsS61uXhBuKEj9vr2sxqlEYndDqsKWJs/shlzIURz3idC0k
nxHbtBPd+37bxKKrnJmYuYophIisppjQtMFWgldzNPceKnBZ/SKFn9R+LaVZPAJn9qar6cw1w8gY
vQqF5VMhUwr44HeC3Vm7dXbWpSuON+x0I0yjLObsqKEe1vjRYBJNGNaxGpOOZ76npn9795bCI7jv
Sa/ZtCbA1uVqxiY3wjoVILsWU1sum+3QvQteZY+q4kTVSl605A3nxmZXUMYLJZQrjDE/sSuDZ8Fs
treXs2iBJ8+ks0qTZ069VRe5Vcamzi0aWnbSMGZfrkSJJXdjShsJQ0oZYOdnHj2qrV72A5OJQfIz
T3KnQ8yMaWc7whUQhFDClT7Z4gea9HZ4kYBZnRcUEH3oAqPD3sBXcYuvuaQ6ofklk9Q9GuC3d2/J
tZkDmKpckHBB8HTpDIWrCHEc8V7UO20r1P1mVA3YbQKn6H7ctrS0izA7kBAgb8ELdW6J3ofciIRa
udWcqgvRdnxMs/u87KZS9pPvRyufTV60yEv4N8kT1PizSQsri103ycLoFA6NCLgspjnhoRbK+aOE
3XfjJg8YY6XC/lmCoPBrmzLy4WtusY3HjmeY145Op9XSHomebiswoGoDA8+ZWRq65wBZLnv0YrJt
S/qhZkMG5DfPN9BvVHYlWD0dAUXcxEJjvre5O674yJLXU/5Giw5da7j7ZiEpD+tG0+GXOAk+bFwi
dH18wL+vg0LGQXJDh5wE56qypaRW0yNbHzGGo1d3YqHlNjwM4UoTb8kFVZOxyIk4z7hSAlOHUvXA
EzByJIZ3YizYSZtuAV/aY74mB74UYJGBA4JlQJwG7+GltxvmxIzva+FJVPPh0OtxBkGBa9iika8p
1P5+j8wfE/T74WeBlkOHUOLSlhIbehQLKhjpGmijNuI9SW8oz5qawiXlm51pm0ra03Z3my06qBQZ
+sr8wla/i0OdOmKrZpuKWcCjIbSq3SntiKJIjtyXaJVPlmqWG0UUGECry+5LHGTRfVCWwx2g+tKm
ah7t1BRAnGVm/t4dxNZlJLJUn4u4fhfbwb+3+jbZ8AxQkaUIwE+rjfloUlN0Rt80TglB20Hi7gvz
NP1rKaYjOhnNF54r3wZxiF4lD+x1SE/2fjD1aFsDbmQskbRpiL6LQ+Ht6zGchsXoUafDyHNQ7t9a
vwwPrdLID72hudCcB5oNsdwTPCn6AQ1Wza67LLaNOAnsuo3fRWv46jOj5dCKGnd+9CnpP5jjS3ZC
M7Q29gzSDruobCBPS0fbd8Nu09Hqhcq0ahknHJzM0xw3g+UPOvR9jv72pqjAXiuZwgyAyhM5U+LM
qeTavDPrgohHSXUX5lmxdoyWvA6Weuru5HqMtM28ruozsYlb0PKx7p48w3vUB3/bxGsNpqVzRAmV
VhZQB+7c2VXbhJknNVYNAHwCsqTgo9WNn2k7oTncjuS/63tz1z63NAXes3xIhznW1boGS7r3HDad
aDeCfHQh9NSGwFHlcBNNBMYI2yrGuO2s+smXlc+63zvKkB/qONkInbzpurVIsnRxMhUxgVUZHGeu
7/J3pYo0oCM8xLCdfKurN896lvOdG716DJje3oLFT3pmabYDsacGvlx08UlTB9tKjnU/waWd20aW
PyirmcIiYLlZBKlG9JjitGIEhwee27eOkXt2YBwpbK1Ymjzw+oP+sTTdNmcfVNDFMnAzLAG/Eh2m
ZUonDEaYrt0w2LlKmcCpBm2ql3NgxIFy3e2FLu2mxesZp0UJ8mrcs8nisYlaXlsjg3Iy1kb1c9au
3JhLznFuZPbJsiaWq9jzEayRRQe+6k9ybG3HBG7EztsRElc8ZAEfM9GaQuMsA0HSGKu+3NO4Zq11
jOReKNetnQZud7J8ITtmqJbfZ8R/R/KHfmsIsnUvNaL/VhVEDycX++6RARJ9pxRhfNfzOt3XXrwm
UrS45cygQlBGoeTqJtQVRCAGqwhPvTU6sZhtAhGUdfTx9odd8iv0Wgh6XIIo502/4syv4tRFnbTk
QQNjWDwp53YfyG7/ic0R0exa1Z+9pGn3EonMg66n2opbLXxxsDmTZi9DWQxkzc5P4ro5jCkT5z6U
jf9D2rc1t40rW/8iVBG885WkrrZkS47jJC+sJJMQvBMgQRL89WfRZ39nLEollr9dMw9T5Rq2cGs0
ulev5eud/ThG6S4qrS1PIRZiLql/3eiRRIspXvRox0RHElpAL4cbGV4yel08oGYMqs9seLDZG4EG
c9ocUUEjUCFv2DfuCd/hf3uzDxJtX4vfrvGCCM/H6YS6SPJE3aWm7mmnXZ5uRB8gb3uXr5uovi9/
FuRTCIvjSB1L+tZl9crm31RioNr8Z2zMfe2d7y/69bRjus0p7sHWmshJLs0N3M4IMaFGXifnvvjF
i++5h7WnWajRn/dNXe+vC1PWLMIH04uobDWqY1ZEKNutvXSVARLjOq8yfuYqRGP3fYM3st8oZoOa
HTkfvJauCuh5ZXE83Yk6yuHJbEEfp++IehPuMWvXjflcmH/y/qSsdsGbXF8FIEOZhAEnKlnjivW5
S6yc1SnQVFkrApM/JMkEh94Q8XVhfO/ByGyzXFiauS3bVhLBYwoUIaSCfANp97XVa7+MWLivBWh7
/Wys7G/CddJdkdfmLjPtOpTo5v5RRqP4BfJ6NBlY+Hna4DTrdpJ2a5Wh1oXWfEXwbR1RvxyDMcns
FWBGzmscxf9k0rFkkIxW9Hv0NAWekqFZuzmX34zE+ZLKSg/qxi43sWV2Xwo6pMMqTr3kSVS6/jfp
467Z2rg2HgAG5K+kEzyowcqwdvvIfUyKejjzohB4tpH2xFzylTmZdxp0Uqy8vNI2uRrwiovLjB37
2BYbZHStzAezkrFyCjRZBlAQ7nZdk4GrxWYEUbtERT/X49jvgB3ZGF0GrJkkIJWKTWNdN5F8KNhQ
71JqCT/m3bgHf3u8g4pFFaRjyzaQjTRBBoRekwb9Pesu53oYt3r0TOH9kVoCWFM3Fbxj2zSBbiRg
zJeW5n7ry4I8sVQo7lu91f3q3T7fa+PaFfJv5ImfJpAwfUK2Y2qE0MIuziy1xUOjdSdGWnNTDlzu
UrsaVlAyMMFhMYkFN1wFXW22gYMuzqeoq8VRIl/53dIT8k8FWOE6GdLuxfQIeRg9PgbKaJ0f3E5l
QJK2eLKEEpvMVilWmI4qoMpiP4Sk7qlCVHFEP9k/o2VF62bMtcC1zWRd1LxZ6R5z1mNiVYHnRP0+
6lqQtBpFtO2ZV+M1kDgrVJlQi6/0IaA0S3cAUNr4St8FYtB/ycot0bGjxnC0XBYi1mwDUqJIE7xq
CQ0yMmRnrXWK17ES7jnTq/TA0DbrVyClfyidmD51Ue5ukkgUKL+A7q+mcf3GCyk3ys2dIAcH0cbJ
I+tAjRhoQsDSQESE55rSoZQqwSKO7hmn9amVO1AOLo2fmjLIX9oi+vRSdBBBfdjciSKTq67Syk0i
NUx2X4A8y+3TlXQ1snJV1a4dQrtQtxq5s6OK7okhxcaJ8woYPzxriKI84E3UBXqa6hvb5AjFCtda
cGtL7mXmss2I1I4QWfoEmO1a977xZOPFA+RUf993L84Nh418FgXiAtSoExPS5d3giCQesnJIngaD
2T+55UB3KhmsZh8ZtsQZwMtfmpG7crR23CJWtCGqoHthbXOxd2jm+UORkbDpfiDlEVjgIjsMIi0C
XX6vTQ3s2k67kgkacPqxHZ9ZofW/3AY7RreTddP2egC6ND1Aj7b5VDI737gtIrC0B/gfOs9NyEVe
HdqoNc7IJ/IN0cdo3UUmDwd97J8TSUhYN/mb8hqxTSw8MYmZOmEHcarQBg/MJi1q+Uu2ebkubO+3
KkH4GnMULZwx8YLKi4yD4njnC89d65ZszpqCZITruRz4hszuXiDUlG/R/GyvRNb+LRow+5sCjUuG
0uSmswuBS44IFhQ5NsRguRbqJBoeV5EBkfsmaf+2CTV9Le36TdRAppZloKjmeZM8FVTWQdkwfupL
pS3EWZe5KOgho+sRWShQEk5IaMeevR6yWqsljSINYpOA5vlpshTAXG5PGAAiFOlqtAQ4yA/huX65
a3hepI7GwZ5Wig1VXdjv6iEPkfi6vzuvxoFA0ZzYSGykhxCx6pdmIloiEE6o98yNfV+uPX0h0XX9
faohDeAiLIIhtIlefl+PQIrZpJw8E+qXY2gtZbcuA69pmoDqm+QRIewM7OKc7LMGxRklY1adDBoW
7dpja41tDOSrl1jT5oZMEDdN8EiMAflcyKddDiQ2orHqBTwdqw95/tTJtQPHGAXNEsfJfMZAAgxG
Viy+hfWAksvMECv7eshsM33myEn/KRehe9P//2+wA3AnNivWA0gjcBhMInSXA8kiRdyaOwAyaVuP
773qSJeaXm4MYSJKsOHvkd9EFvXSRF6B0b23IcZZPloksJeeztefRzYTIFWQ/yFRC4rzy883RTow
r+fyua9G3/3iVJ8DKUxTdGlgtmmRbCE5nQwMmo+AEBKinzt0oP3AecCNAOykPTXfXQ6g87iGPgqI
CCDzKDbekszf9fygoQyES+jSmADR81oKSygnntVFTwAhIM+qlrik567JQv12gmGCwwSZCziNy5+f
tSOjSpX6QQi24imymqGWhEr/nOgzXs4zO7MbWrp5RWINduqy9BlEen4TzSdyKWsxGw4WAe8LGyI9
yCMiELdmLhAcEpHBtDx6Qcss6KpBQKCcTbukczA7dmiZ0dGjgutCQ+cdAoHZnipNRiIN9e9zq4d5
FFpOqD7pomDCAM8L6upgPdbg1GfbSuc48Cwa+Dlqwa5loPub7cWwTfFfvbXU+T/bZJMx9JiBehuk
POi8mWtUGFzmplvL6qz/AIOYeP3UCZm+PtXMwJMLjleETLPnO+nBxTtGWnEutB1Zldrnbj18HuRR
GoIxaJTAybrT4D7kaCxrMAlCMHLues9PTmUZLbxdr1d7YtFApgXhGhKz87w0T/q8MyNqndcq+6ox
Y4e68wJU+WoBQFsIBXt0P8EITvpstXlamGaXJ83JRcfZKs1Wn1yB2edn+7XxoHtPps8b3drZsCWk
/PWvd/DWA1AJdSLgJuYV7Kw2raLhQ3eOtxHZlJ+DBCNtjKwB3DTYgpCwgDufXXKUcNb2wurOujb+
tGrrG+OfCwDfLQCdg6gAZXJENrMdmtOGxx0oCs+ZM2y/E5ClfG7+kaNE2Rgzg8QHHMf8MIN+GLKl
KQKbuvIBCnKjT/7++fdn62vqNfgfEnw/z09I1EX15v7vvzwBqD9PUH3IR0KCjIIdY95lpJEoc8dh
8I4cD8F+peXrdmmLXjruyQRYoFFYn8LKd275y1NcyiKiqu2844g30j9iDKNmJbv1/XEsGZm5irHI
KxNvDe9oqiDnYUJDIwmsNPzvrMwOM1SL8hRiyN4RfSNjf4z0QNf9bElWfjYWpLypDvyLOVWLUA6e
t6fUWq5L0J2S08h+ZiqUGfpnnzP1qZDfBbkZvg8NQizJ1Jk77yTKNGJw5LD4CTd1NsXIC7710nVc
f3+2IrzJC8o1j5/4j7YOzKUupaXPz5aiHsbKKQh+vqlWTr6pooWlnjfRXs3PtEofLh/dIo4Wq4if
vPHZ/erRU9w99gkK5ciyBZ25Sat14/nm20jO9zfZ0shmcVtrmUNVS5OfiLWjQ1jLhZEtfX8W9td1
0TM8a7Aw4wp6bOZSC9DS92fxIHLeI9FGrEw5Hk3zrC11Cyx8f55ZdzzZOlWL78eyQvfDsSaf84n/
WfkpqoGCHegyZwNo4nZAkpbwk+u+8GozmBva/L6/xjO3Ozfxnsv/sLlcs2GtQs7yNAJNV22hxyg+
ycF0ZWIWLwNB4CE5AxORE0AeTKePconB5/ZK/N9EzXEkNBUxLT2YsGPIjyEB9P/lQv79/mT/wyxF
FFwjWYvv99lWFCv58t8twsyFUGImNEPX4WnMwXoRFp3fLxVHlmZo5kT6rMjR5u2iQeyLPsBfhPdH
cPPzE9smkOToUZunVdyGQObLFuLkOU/ELgH6WghvJl/zbxbiP04cmSdktqDlhDbCyxUAx3FnKs3A
Udi4LOjtABR6u3FJK+DqwpuuImi6IZYF2TEaQC+tWB3w/qWNWTIpSIYfjL9jG9rfPj9VE+4e8sVI
Q4G+5tJGoYP9EAGCOBHn0LnrOl/C9N1ai48GZm7VNtpWjDYMeE0g+Y+EL2E9b80SiOSRUEFS4hpE
U1gixgyO9an42fSrathQiD1XCw0Kt0YxUSUC4wsOGjRXXk4Tq2XHY1LVJ8v57ever/uLcHMIH74+
WwRQ0Bl90eX1SbmhHe+iJPSssJULT66bVgCxQdsDyE5RXr8cQwmdG4QHMT+pFUueXPbbzL6N+oLz
uDlREH5CBs0Cunf+MgLhRyvrmtYnO9vXa8NeiM5uXRCAJvzf52fee3QbiGcQrT6VsfRT/QT/BDrT
+6sx79l4vyJMPNynxPh08mYO0GmLUW9lVJ2Es23rDfN2lrtuEj/pfJSdil90KaN2c1QfDM52V4Li
3lQqqE6t7nfpE9OColrwWLfWBek0bRKORPuxMau7O3bXQz+V1Sf3b1I9GuZCK8itEVgaQnPQ6Ey4
5Nkp16yioCCXx+eNtWtvAeqOjYUR3DQBhD3OCfIeKGBcbt/GFKxzOa1O1Rjw9DdCtGJRpvfWEUFP
6f+zMX8WTxXjEue/Oo1GYJpvygy5uYqMJS6nm4thuIDn4qWBp8zsvLsiz5VIvOpU9MD7hfbb/Q18
PQoL+p0OOpeRKoKgyGT+Q3xgApmV8WQoTxRiIQn0Qo5oJhuXBjEt6eUdCCYuPMNwOU154DlWR9Ja
KCsh5Qk9oVbhD8mq+aa8ba5vF4Ho1/MFUxNLE9BgFFf67HzEEXpfJMSATsXe0VZ9ubCzbszXxedn
y+EZdSMMhWSCVj8mHNW4DYn3tb2AZrvev5eDmB0RFA2R9Iac1IkX+xgKyeZOmgvgmjnTNDyXhToP
+h3A2YWvzYE8aWwpszGi8pT9dPw/nQPs4bOb75sUcM+9KY8DkBre1/u7bZqd2T6YLIJAxgMDrzYv
l5SjY4J/EPtA9742RTj2Iek8kA/ogTsu3JNX+8DRNbBT4IAa8DNA7Vxu7EmUmRDm6WejOpXe89/7
A1n6+rSAH45NJ1ClYym+Lmi76rOQeN7qvoWrjTb7/dPfP1gQkU0hMQALDn0EXiBOACl5yML7Rq6H
MSkjaUhL4mxO5YFLI1kVDUBB1exFem+2/ZouNBcufX62jc0xa7Nex+eFvbKL9RIp1o3PQ2UWZxxs
bDpKo7PImmdJbbDBis72uJXDBrihT8/OpGLrId6dGgrmqe2kFHEXERqdE8eHxIP72aeZA1EqYDRR
HgNrMsL3y8nXS05rR2ucs2gOApjRhfDn1uygHRApc+ykKV6//HxmGmlM1RCdZbxXazF8fm0RG8DN
IrkNvov5FUvryqpTkscvtlGB/qzyP33CEHuAMgpIb2jioP5y+fMNZjZDThxyTkgcxNUX/rnqM95l
mP4PBq6UWqRNVSlcco6Vn8absvpsmIPvo2SP+iQqLxMlz+UAhhhpQ6Ot4hcPoCMDYjO+WhLmvLXE
qCmAJAblHczV9PcPPgLIjBTEnQ05N/E/3kFfJJW49kGIz6ABMPXvIJ86R7xapG2Jqq0EZL+hitcZ
941x+0ngxPtCXFiZnQNKlGiFYSQvSblqVcDLz5+zi+/P3jK5At6q6fD9VuzaZEf6//L7s1XAL0c8
kJjJi/rqsDUIEe97oRuLAB4W0NggZIaekDtzoonlRu04GPlLVYYAEecPoGQhSXDfyNXFjC0KCLUB
DVw8jWHocic1wEYpCOfmL5oEp6T7GpWPCWRg4nW9JAQ5uZ2LEADNDhT6eOjSQvc+YoBLS0WCBlUn
lc1L4R7RlpMR3/QWHq+zwRgILuwJk4+RTAzq8+R/U+Dlh67v5Ck3nEMVsRLMFfpX5QACUuabmEWn
+5N3CzYMtAyuoan0DWGg2UWUDbwoS81hT3Do1aOdtMMjx2276i2pr8bSSvcxgOV4EVa692S0tvcg
R0b26NiMPjm9/zv2Dz9ldpgyaY0t7Wz2NLHPVkWzR8R6Ho1h4XKZbcr/mAF2BI3GDrzPzLlRaaVO
l1nsCS+LAO9Rv7FfuULLZH++P7czF3dlaLb7ecaJKqjJnhChpGA4z0H5cN/C9IUPG/LdAmqnYHh4
L2PP/bQ3elWTatgtIwHg0x2hlVD6ghAf3X8hlLoCfUmp7pZFKIqAmR1kUQC/zY+AQnotaWpMXu46
D2AjcR5HSxtXtOTekdW2m/la3rCXsdWthcHems7J40JOFHC4K6Q5TaqcWB3FTh1VBVkVEHmW6pPV
hfcZBS8vILD46SjYTz/iw7UUJSkZgd1lT3r3FJmJXxZLb5fpQM3XDJqGFnJGuPnwH5cWSqByKtYQ
9sSN8cgUe81l321Z2v8dk/4UMQstmPoBJHuPDev/1Hx4vb9n3oOD2Q8AzwIGiODnnfXr8gdACDg1
ZZpER2esVOIzu/A2Dei1Xy29MHwOzdHQbpt826WWChvp8EdR5M2qr/vmuRt4+h0E1fTgGFa0yiFW
H4x2Hb9W1ClCr8PCCBoPa2Auva2I3HENePJfAPb4gXt5s4vbuBagsqD5OrN4dy7z0T4xMA0GtMnV
Y8908YK4E5s3cYYQParouBy9bPiusCqnSHXOCYpM8d9IuNWXWAOO//7k3HKH76+7d7DM1JtzOTm5
6jLNjUbjqFOuNmlv6K+FYWlnRx+LnccjwDjQqgUtW7texym2H+OJt9ZHGv+9/0v0KVM1WybPg2oP
roGJIXpO+aNwp1JVJPaxdvIsAl0sccA8n0AoGAyyvcNXDqTo8Bh1XbXhSVuFaLmt9yQC20Qj4rNL
Yx9IJGOddU51SgnVVh0auH5mvFTfeYIT4Ot86omk1hIpxeygIu0KtB9yr8DuIGF9BZxzS3RNR6ak
R5kNYZU2j4Djv92fnemQfJicyYSFhxNgC2h0QRw/WyZlVFR5qnCOLtOl77WEAb8T9YBTd3LB1I3R
TJBYeDxUyvEon5kCOyvpsU07NAzEXuHnzJS/EoI2iU+PCBsPxJsWQIHAUs1upU5HHzCQ3t1Rghiv
qJJAdm+MLgGiZ3ffNG+T50S67F1wbB7BJBwtBFapgF0YjFUOIQrJVrb22KKUen84Nw1BJhNwesQU
V7JYVLRRr41tf6RUlru6VmTFBFQxGpd9p9i44X1zU4w32w8ePCoa+qZHHTzr5bHVZelIgCr6Y9dz
30zsjatQfO79NP3ZIEnrmQKMDtmCs7ixCREx4fWOTWEgCTW73x1wSQ+lGGB0EP6gP9uCA9D3uXTa
+4o5U1MCKERAEDAXiIsdRzY9y7oja7y1oZSvEBOa9p/783drKJPgKPCIOt7081KAAEt1PFiJPLL0
VY/tMO9+FPm3z9qYutIQqeMfgLTnLD91p2VuKmx59NpqX7fNwW7O6N6/b2Ra6MuNgJTKu8oRXKYJ
2OvlRqC9yqQEj8HRBKF3Z/+VaPJh4z4yu1Vu5gt5hJvG8IYFRBjQsqsUlMuAT9TiYjh6tNwV6uCB
1kBpia+1lq81CyObl2uwE0CmgUzRpEqInOdVzmU0yjwTZDii4+rZ0PHYadw6AMLrDMo9iKEI79XM
shfSxfvW6F/vz+v1BkE6Gond6ZmA7ThPTXNAPSNSyB7uKQlK7SjMH+a4hNa7PsXIsQMTC7ghmFGQ
u7pcPBcM9TJPK3VMBamf0Yk0BEpoAswLjt7vGTBRb5lpxmfDLviDCYHmJdatG6PEnYh+DjR1TFWL
2VNy6ERsSkPKo6T617zWvoCQ6I/RRAuO4/pKQU/Kv2bmRSrTFiP4lHp57Avnr6bAFo0H1v31uva/
MIE8+VTDxz15lR2lvGuh+SiP8fijNdy14h5Ya5sQBL0LrvemJbxa0TiCyhigxpeLFjeAIVBgjI+Z
oR4c3sVBZ/GACdMI86FZqE+/O/LZ+Z56wwEER/UND/9pBT/G515Uc8MZmmNd9dUalvpAK7g49TR2
HrxeH1bS1gIzewI9SeoLt4z3qW3V6FoU2YuC3vuK6Ynn17U9rippm37Ude3u/tzfcAsXv3GasQ+/
0Rwrmpdd1xxFrq0yBm2evC/3I3iYTVq+qaJe3bd3awWAFMTLCxzTk57IpT28mt0OzY7NMeY68pkx
2eq8W4Hg7NDmi3zWkwOdLwBqE3g5IHuN+HTmYIW0SgDk6+ZI9T9j/ych3xzjtVPPFGI4JVrB9lpG
dpbAO4D/MxgLeclbM/vR+MxBCJ0Qj0neHJuyQfOZ3v/kTv86ZJoXjKW9Nbolyrh5pWlyutRB4gop
EnTIaPM6/5BNWr5G0xxzrWymNj66BWzSCvHyESjMyvShzo30SeogN02EFQeeQIe9JagMcBcuJU1v
+Sc8CSa4PbqCrsKcFv1mecfG9ih60DQ3NXnKuvzPwJZYN27tqI92ZpHNkEwkJhoa+Ep+oDINSU6C
NGdBW5YL3uOWK5zyzKAanJ7D89ewG+e1G0WiPUpG4l/gOm78LEvZP/dPyM15Q0IN9Ctoq7qqtthd
Mw62ou0RaLJnVaqtUw+rpGELybubZtDtZOKhAI6F+fUBN9y4UR9jMHa5lY56EZ4T9G60JIVxc3ks
cPGh3Q3Rx9wJErR1Op6S7ZF7rEZmrnoAg8O6xHvO14SzoDp641KeAkKot+gTRmRe//bSzCvGIW2P
TmGF6MY4iL58jgdaBJGLbA9ay9Za6f6jV0uNRbcCHnRtAgeBmAdB43w6MxpZrdK95mh6LxrZoncf
R6wMI5KFqgwZeRN9DI+zEHDPMlzvJx7BPEj1UHnCO2nmTWXGcwcpz+ZY0DpE+3kHchmIXpXEilHG
9DbAHbPNEC1RQt86CFNODcExkKdXueXMS8eecJjt4FhYZr8gRPp1/xTMiV/+d2iT+DtCYzCBzOOr
RrQGy3UDEzp248rry3GF7hckzVti+KXdumGMnvcgNur8S1fmxUqZzogyt6Dg3qotn+sUpO1l3e4L
qX2SU2j6cagVoM8ej0W0d80jFsrMoVVJ1hxLR/eR+faNeE/0fWe93Z+FGxONcoE7PdrQmYAExeVt
2VjodE462Om0t6H4Q8VSzebWvr2woF9aUOAATfu8ALXKsK7BxedU0u+SArRTL4KCYa3/iqcjiMfG
4P7IbtyOF3ZnV3NRoBEbACvcjvVXbsaB24BheNtk5zT6+nlLExAR71H4n+uIIypLr5nuYSv7Cf1T
Nhy78k/TH7XxfN/QrcX6YGgOVPK0hqVmBEMD2vFNr0NP+lKm4uZyfbQxWy5ks4vCIFNQUR8VYkOn
igKw/K+L9uuolyGWMshoulbOwthu3Ba4KaYCNG6+az0c3YqIBENEA32qQq1kZbariWX4EU3M9cLO
uGUKXNfW5MOBKJvH6Ama0r2Kwrl4XvboMHPLokdhLQRnS0Zm81gWPWABcd8cUfODFO5b4/xMwPh3
f0Pc2uMfRzLb47bTeFrnIrZm7i6eygD21tRfLeOL+Ulw9bs/+mhpGu6HKL4zRqIzbcQ9EKkHLbbO
Tmb8uj+YG/c4FDf+XZbp7x9MDLlVgOUUg7HxkI/LX4lBAx2cJUv8yrdOEbjLkNqZwCZXlRO95Q7j
OXZ4liprH6NbOxzIWK3uj+bW0qDLHy2VoCmdstOXoykyBDp2Mj1D8sI7dwLJZZFpFcgqDDdsk5Lv
224UC9781hR+NDrbdKxP2RCV2Nk0f0QJhRmoCjyS8vXTQ0MvsIMoBEUTYBVmMYFgmRu7YAQ7Jqoa
T/rIh62WV+7OBYt92LmqPaWeXCIJu/X2mFgAUA8GySnmdLbXO/QfVYpie4zkZDc/hWM/CDTpQWE6
AHHbhttdaLFDxNJDFA2hGHf3B33jPEM9EPlboDPg5Od10kp64E1KW3FsjNLvYxNi4V91Y8HIjU0D
I/gXtwlQ5/N6C3Q3NV7wQhwZ9fZJDAaRWjxKdPR3+b7uFq/mWfFtOtSgJHinyAILGMofl3vUTPq2
yOJUHEWRnqw80nw9FZuOZT+tJs7DKssSP+7M16ITvrBZMBQ8Xd+f1huHcUotTVQbCOCv+O26nEVC
FR4/1nn6w+Pfk14u0XreCGE/mpi3SOHdCW78xuHHjG5rtz2kyoZW8os+pn5tt2fTXFjEWzsFTSLT
EgKOR+dkGEYO5tLYNPkxKeufthxeO2AkyICw5/7U3TjsOHv4PsJXtK3OV08Oli7G1uZHmpp4fB8K
+UW2Jzv5ft/MjeEAUDyB5ibN5SvtJZAL15pCyfNY5Na+IU0wSigZZ0sQvRurhDgcIDFULXDG57MG
kqas5HmsoXww/KmZ+T1qvX9a6T4WBYl8hUyXT/GnhVDg2upUMgNzJx5WzjXeI3FaTw210o4WVMjC
UY5uyHXi27EJJdAsDlQEtlpQ2Sws3ftoLvNGk100FiJNBVjcVSTXl7ib6lw7QoAn96GqVQeKRW0o
h/wYV8iTFeZG9u1vPam+Icr9KcS4rgnySnQsA5I3UThSaz0o9zhK4ntMhxiC+ZxGxjZ1h1PdedgH
enPIR96FmiFfIXT2ZYjjQI/rTeV2K6rzl6ysNRDwgkc0HlYRUoctKLwMaX8VkAhEegDtnVX7tRT2
NuutwCZGQFv6kHXdBrfCQu1gXt+FK5poLPDSQzYTXuDqXY2Op9TOeu1Y1yx7GjNX7vuq0Q/lQLtt
zHR6TgBA6Hwx6NUTwFW/CWnFi4ozz/ZtuYnsw/ijZ7LOQ5K42cGL7DK0a/e3qAXSvK1Uq/unAjw9
cI6XS2hrk3YC4gP40KtmcYdniqmqsQ6laxcBT9yVlapvjRwDg/YryN0mPuVxyCN7bZfGGgSXe0sY
EFPh5Q7SLj9BQ+Y3Q5uG0FNDH5a7G8x0W5Zih8+FFYRZtawKwPmMuEG1egBuidfSzWSoBryahBs/
aW2b7cFkCQ3d3PyjK/chrnTHH3XxLOv4sci9E69E/DBU4iBZhUx0wld2BU63NNmkhpJ/Y4ODbSpK
m1DIpPJrp7T9Muo3Q+2+lWmborQ+HNlQ9n5GmxWh+YM+3XwJeqX9npmZL72x2fEEWuNFb6KLxc37
1eAlRphkWag75K9bp8EA6jw3KUGpVwWsJdx3OvC3g1A/8TOVtOsIOWjuRyz/Prj2Y1e2b4nlhX3p
7syaP1m0OVhpGhoGO7ct2w2RtjNb7yFKrCBJmz20u95A6bxjpr0Ftx9Uq2Q4NmOY9fkaiOlDMTTb
tOJfnEigVy9+HFm+rpDvGtvvVUXDvrFWnUMOUOGFZ+u9ldXXz2WstpVyvlA7Oues67a9J7QwG+3H
WKCDN+H9T5B2v1VGHyIHe7QLfcV7D+Rz+bHMerYrSBcanTusdIad4OrovLJ+QVN7r8WtDEovjYNy
9GJ/UDlbVxSIcI8kx9FIkcXs03MyNKHRmr9IaTlrEzrNIRJOzO/78ocRO2LPk3RjS4i6Iwlh12Dm
M1SYgdpkY8XFzkQjeNhA3CYAhSLSQ270M02Y2OfCo6HDNR+9KX0Ibi3TByUkC2Rc/xhaiD7YkbUA
LXNnoA0capsixACybOJFQcLvMr4ARKmOAJ+yDrZwSiC+QBwE9omXsuEryozAA9ua4cksHLWxX3s0
0dd6jW5HoZHfeqNWtSHDKGPFKpZgIO86VL48ezr8u45kZ7R4fpODCMG/1+/GIc+xQWP2mLYZuA+H
lq/qBsSN2chfh6o3djZJAxGR7xqvTz3RQN/an4vROBFVQr/BfEz6PjsMeldAj1udba9cddLc6Dg/
sja/RVn+wyvYWx4Xlg/6OBpQIeAUveFnmXY/LNo+6lp9UCYNk64+OHm9i/sxyJhn+C74z1Wb/ECW
FK7ash4T1FvWKo4rkFPqjy2jftaYXzRlwRXwwOyMQBNibbIOb0eU61lHHyJT3ybp+EJzw/L71HtE
MuLlvke7jj2xWCgRQ5wbuK+rjBPLXaQyk84+WG0Xwxfw2q+lOks9OVca8SPbXrgE3zOWMw+KRl2k
FqFwggzceyriw4MPb6C8bQZpHTSv0Y4YYgy5m15/U6QqVQDyT3h+ywipto5Q0VDhUyf0nZak2koU
f0GzsSmh9kWg3jb84Txs4REOlWxQTTe4fSw0AWJEOywN1a2qgo8hZCnHr1lKm8cM0smb+7N3HUhM
mEPUgCyUgcDdO3t5ZQAOF1020oM3lmBQZsyN9qoc2pc+8zh6PpIIZPdMtYeyUdVCDG1PH7+cSJxX
Gx0CeGneQMu4OvKPjoz6A4P2xSM3BH91irbYyZaDnQHP3A24D9krambkGVKk9q8cOIo9ZRIyObFm
7CHYKPYWadyv4Fm1HkXSZmu3rXPTtxwGONzAk9oHcyKA0WU+rLLY+lUJPX6RqqqzQK+b+HlIte48
NSqtrDwGBTlyqNpXvTa0300EKRaza+GScaifqTUCawOdk++RZoH8rnK8VzfSEb4qUuK9z/tHZ2yi
R7OpuwfusuRASMJDpKDaraJglelk1IIamSYPshkgdKFnznPTRepLFNn9a1fW2AAIWv5QvQGvLY5Z
kIDXNPI5s0kBfgG056dRJ1bomDE2UOlayslcxwVAI1igkEMX6cTaPXtU9V2StVyjGJDXFz7PTOJT
Gb9pNvRf7++56wcALKE2D+a9dzTWbM/hcU7rfpo6x0h8SMhvcuN7O2WBrNdPGwKo1ppKABOtz1wY
oaaDHNuKdofMcrp/kkIbNxk0ep+S1NBXFNnlpZLOtS9yAeuYOoHw3kbn1zTyD55Bs0ZTFTg9h66x
9d0ok3FT1jX/H9K+tDdSnGv7FyGx2Aa+ArUllZBKdyfd/cXq6QUw+2YMv/65iN7nmYRChXreGY10
3xpNn7Kxj+1zruVXHrvqk9XpwrfVALTm7WFev0XnlgP0kWbJaLiczL/qXVSLq7SvtUw+UNLUu2bU
9b20x78U1MChiCiAuzpvTRzg6D5GoVbTwyymkg8GpBmfajWmuNBHxm7sra124lt3ZpEYUOVEFWou
mwABsTiAU92IAIhM5UM8SfEocwKNEKh+hz2rW4hCTtbPdOymB9um0WMzTdoPEafJET5KAyASefGt
m5zkjiMT7CoeT35rArOdt0707EoX173S4HhJwD/TKqbJYzk1ez/q8myXwXLQU1kMfWTVwYGrLuu9
kpkTDM0UnZFEer9yO93DZhyOsWp/dhWRAAppSDN9We9GBaURXeE2IyvoYloFPFSw972RqV0Tww9g
cNIEmU1FHjAqfiVotCeKojCT2e4psTpsvCk2A7OGbExfwFWUCZK9AtH721Ad/e2qiflt1XW7jhj9
nWkMfJfEXX0QRZ2GetGjSdmjEPR74pH2kDmdmXmWIaAxzZp2uHSCD8XGS3QlbcCKDb7UeIxC7nK5
LKo8MicdWMQH0un8YSjL9nsKae+z0ZXjxmNr/urLVTGjKy3o7kFybAmunBoOtp1Mh4dW64v9BEGv
MOWQXqw12LRDhN7a8a7MzraZ8d84KeP/MNJZh3ZWPoVe2LLIlbapBtBaMzw4xviz6YGyZgJ2vlG2
pb2zkh/xwp7NxvG6ROlwPrPf7eeExzrggsjEjFV+qx7bBBiY6pMTxbvbiWNlQnHBRU0SkWbBqkXi
SAUZUKFx5IPVdl8bEwKTVPpObQUFbrk5rffTAOphbgW3w67cOcDDBjMQ/JsZvz4vqXfjc1pbcxIz
GR5KwAf75E+ZfIm7UxYDmQDCQ0l/3A63Np0z1x8rx0WRcjlK6JHXrpZZ8mGYLqi8wtvnviCvhvbr
dpi1UdF5caKyDFf6peDQCCqio2wuH1hp+zwiuZeP+VdbpT/1lHSz6vrLBO3pjdy/NrhZ4NRhkLAA
WGzxCeNsALJZyOmhi9HvisKJfo+M1J/yLWWUq0CA0+F6aGP5o86Fe/bHjwa0p8vqoRYhcc+wBOXd
1wLNNfvb7UlciwLBDGDDULXDLC6WhsGBBk8ZTUIpv6p0ABDCABnMRs96i2+2GonguYDRACa4/Fwi
rQiqdTwJBbXujCw+EFl6fVbeZcw53h7UVYrE1LnAd+DCA2wuIHYfp240K5PngDyFjVbsazv9POLh
zdppA7fyVjj9kB/nOLMK3Ix7AFp7MXnK1fF0VDBBdK08sCoYdKFS8ilJH3j/DDC16D5VEJjXiswT
6hm69xtL8ery8xYeqN0ZQ3iNKXO6Ms07vUvCerDnEs2nSmnfe70NBK/uJmC4/8OsIjv9b7j5VvQu
iwDMUmUxhfZ4alJo5ae+AeXJLSDy1dVqMabFlOpEDTkdZRIWQ+vZ1p3bbiz4lbWBXGFB2hL6fQxf
7uMoohi9ITJgFCBz+G5u+Dl5ycvT7ala+TLoGRMgqoE/B9pykSSwMPQa1xsRVjoeIhqqyvdFROQP
t2IsEJktnl14WWxk+dWRQTESkqB4nwNg/3FkQ+5E02Bgg4ED45tO7Y/uKY6zjUN5ZRvbOrAmM4gU
qX3ZE2e01ioVTfhAVuz15FKoF9HOviIbU3iV3XF8IMqMasE/V1x2ksdmllA7Dbs3FIGj9H1XcTfQ
B/LFQWb0BjiI+kRU9HD72y25TIC2IDLARND31vFcXl47tLoGIESKLLTqeAe5swO6EXuYRX5XZnuS
ZfW7ofQhZVNA6uJs9n9uh7/eAKiCEYwAxX6Kv+dS2btdVph6TiqWlCFq8/S5q+vih0pNufUZ18Lg
d789mwAcX/aEZO9m9dQUVUgElLfEQJpAr4YtiO3KXM461zDYYaiAgwi0eMNYyhRpYzRVqGfZI9dN
GC/Eu9J9scSXQpCzMxlBbDDg0lDH7fKNDXE1RoizokmOv4CCuyaljQNzploYU9i20j21Qmv3bgHf
y9sfbE4YHw6BRZT5V7z7YNrs0pc7s9s0PyQjukCTCPLR2dX5qcwOZOo8nAy3Q17tQYTEQx6IFFSS
ZqH1jyFrmBfT3Cz00JaKnws8qsJccRGY2QD7SKsRl/8QD3oSKL6B5Im638d4rlu0k2j4FKomT/yh
oju7yM9uJX72ADfejnWVxeaxvYu1mE63LCyLu7EewlMndKz2IBsFtY8tOfH1MMj/kLwCa3UJZ9Oq
CC0WbOIwq0fTm5rOz5RTeHUzbJyaK98K9DcgQCF4jK7lUrGEqBq8W9gShJZ5nqrXtHm0uh+tiDem
7Rr1AP6RjpwMxXoASQCQ+viNrLpLazQCtVAvISBjKW9KgVWc7gsKR/kc9n/SKIKmUfQMrfb2KNH+
2DlS2ypqXaXt+WcgawOdAyG5KyK+psYS7FO4Gk294enRLip3MuFg438qUulVW/ZdK58R4XDMAm0O
Tf0lJcStE40S3ms4aB+19KvJDu1fd+nfRvRviEXxzElKLPgGEyvT0gNeBbTJzDOHl9vLfm3ecJoC
2oAHN0ohi0RJ9DLXcs3hYWf9jJ3MN9ynoTsZ2r07wgYi2rIWnXfRImnNhSXo0OOkgaTL4oJSiNi0
Itfk4TB9S+BVVzdbPhbG2sJ/H2Ie8bu8OGqy6k2BEBXqdmeWWy8p6ByDgIKAllX5sR2V66Vd2TQe
taYn041ST/XjD0vRAO5FPufWc5kw2Jg7fbWxW9aWDYqFUHJzZmOYJS2rsURFIs55mE33Jaj4Cs0c
d6uqgLL6yiwjXc4pGhqaUL/6OAUyhkZIi/5DaCrHCMcMFbxCwg6tGtDTax3UinJV/ayE7e6lYw1f
S1aXu1ZZ9kmiEhHgKv7NED2M1ET0q8VdITBaUFt1oFR8WrsikDmVdyVC3JloNR1r3exPUSE1FLwk
SlmdacuDprflwcixPyJwtHvP0XvmEZCxT/B0EwF6AIk3zridFG4IsHKtat8kie5xmny3JTN2qpcF
imqUBS2aghlDL7PtHS0gCQFpxq8NoI715wFdH2eUpR81KvaqyfVzPYNbmIg0b4xK2+saWFoLOZiP
FrwjvdQ0Wq8yrAoO76o5D8LIz+ZgD0cdLIqDcFl5Tjo39wGn0h60IvlaF3Zre6Wj8q+tVCgJqiQr
A9RDRxD6xkY71FPV7aQl6K5L4+oJSkjWEZQT+zWPYuuATowVjH3S3Q0NT+6KkmWgaGjdneZowtPz
ZLxvocwUxrGNlp2sgOiA4MUB7PGXOIFZJx9svhtNu7gjUyuOqUubQ5/r1c6NARCM8WwOWgsen9Df
yELAYbmfcJr5uL5hPnPWBYWGM4an0to1zCr2A/hA+87W4M/uwFxMqWg4l11M7hILNaioN9KjMnm1
Q6UZdW0oT3sgG7tw6FNmMLoENh6VUoECr8iLlT2eq7Hp8YH64cydFHJ7ZGAHfdL7z44210qFzcPG
Fnw/4MEftradeDSBLneGYjmIv+hGEl1z9oTyR4t32a7lKZBcgBHA01TXv9zOdWuZAbUv3CNmnaQr
WG0GVzvZceaEcLLw7RjomcHIA4B2XkRvvt6OtZZX4QCHizze6dcYzsShFY7giIeuKhwPm/SeZOmD
Zip01p0SmNE0MDJ3g243Z89ldkUdb7Y5Ai8dwrAf9z0amZk7UQWPmjy7i6z4kNUiKFz6BJmKEko+
7Hh7kGt5BpdsvMlQJgXkcXE/c+xBTBK16NCd8t/wMtw1Itmgs6wNCX0dsNfmehvwgB+HNOIN20tr
4CF8b/2O6Ge7hFem8aum3S7W3L/FROPMBQsehlQ4D/F8XhxPgKZykZeGC/s6EClA3Eqp2GfTFjZn
7Rh4H2ZxRAkxSChXTG442WFi1p42nHBmblRp1lbguyBv2Id352DVi0lJB0Gs/jDYl6F8ZjlsC2PL
m6o/Ld2oSW0MafngmlinNUk7Ipp0v1iaOHRsvOfIMLdX3NoWhnkxmRULUaBfhgEJtyLONEsbRdyX
Ooek8p1TCh/wq9uBVl5X6IJBBRW1ZPg6LIluHGonRWXD+FsDAGL4k+BkspK7hu/cBKcn8G+AIPz/
RZyH/u57wdRN9DxGRLet91UJqnh1UfQ7jNi9oTzGJvyGICF9O+bqGnk3ysV6ZwNO/2ZEzJrkflrk
OJBemAvYVJXv26z2B0X+towz7zC8jMEdnKUtloT/EW0uPYpjHuLMmuDkG1Hghvg3kfy8PbLVheKi
jDFXM+CSt9hio+yiFKVYGLe3LFCAoNXV98ht97zbwBBdlxowIgBD0V5BfkUZbJl0KcmsRioWgkId
FjU55A77XA8Kk0ifWzHu0H7OvNkyEXIw8cEV1q/bQ13ZeqjroSE8uyLhPrFIkVo6RNRIchYaIyRn
chmV/jgJQKhqbdrdDrWSjREKyGHgpgCZWtYX07TV+xLP15Bpr5M6RgNuRik7JrBR/Xt6FLAq86hm
kh2Ks8vDLGNu3SZOwyAvRv2YOwFM9g6azc+SA7aQpZtcldV5xCyip48GCOrrHzegYXSR6qaOhSJx
vEybPhNNf1Au/XN7DlfDzG0CNKrQZl+mML0aBQpknIUmqTVPM8yvvWl1h9Kk1fE/RIIELhp+AK9D
gPfjgAa9TttyNFnYis6zubV3R3s/bCrdrw0IWiRzaxFCE2hNfQwDn662Kp0YwLe+DVvdlJ4FePle
kjg63B6Q8SbFubjhYKtZ8J4CXODaB34G4+kJHWjYONAlHzW799HyN7wkagA5faRS+nBp1lC2jOtm
V7MERXC3zDytqX7nuixfgftUtWd2jXEEJw76WTRvgLszyKVOo+EeFzW11+oyCZjIBz/KhmryUNPv
fEpKGuBX/R5TA41po5GfIlmqACDb4jTUfXVK4ox5rduwAyORe45rjgoI3BJ84B/Aj4Qmdf0Yaa71
ZPIYIMsoH33IZkFhkU/0wM0uDnkJO6dx6KIdlGybgPal3EUwdfAjAJeeIcXOTjWQQ16jExlUUP7y
GC0LfyL99BCJ4Z8C/hVA89nR3QAUnd/iPAY8TocXMlHpHUgdtl8Zs6lt1LiHqtath062cLau5edo
0NVBlWgBR1Q49w4gCYcYCtc+gGnqPsrSrvKKCNg3ER0nshfo2JVGfU/xmk48YCaLXQJqFJ4rjn1X
oXJ+RHNUHgQAA/dGNenhaJPxkjeD+xl67OZ9G1F9p2l6AbX8VPeIsvS7nCn7d8ExoLSxprsYSIcg
g03uHdyO39B27ue0gVM6QKntISt4tXcAAfFtWRkn/K/Js9I+8vsK4vuZ1RXALFqRh4QReZbTAtQb
QW5cdLNLNZntAm1cwW0ORxdsnsI3StEFBtDof3plwzuNJ8zXrcS5y8GkfZA1JXcQrhwemQLcIIKm
xbluQDPmRGjHVA7GSxrrHRaWpRQE+R3jS5E1fOOoWcu+qBpCigeZ8bqdPgjeZwnLKIra5Tc28Mnn
pRo9nugvtGlxQRHRxnVr5X6AZggkoQAcAPhu2aUdqFORvGWw846nXZF90frfUsECMQWvePinajcJ
P1eAXCT99wEXlyArpkTTAL0CkjJs8m/K+qfgj0l8pNYFBTGv1SdfbqFNVl4xEKHCJpyr2oAgLS5B
iehB66IcnixmF0jk5L+1bQNbFbBLvCbw56BgcdW7TyMYgSis7lBavwwON/gJCr1si27zJna4TI6U
Geh3zHh/uvxayuxxSwGmJUwLqu3hwF4emwrCE1pf/qP6ntzDONp6zQgT/ggNO58OehNkjQDEJrWr
ACNoLyLvnL9/GuAiBo44KlJoyCy74lVKs0Kl88+q7T+AOERneNeInQUl243LJVlbr7hdotEKKhC6
BosGRYSKVhpPkxPCVKQO4gGobTikvOp9Zvp6Yv8CtDUPuJnD+g8SSUDAiPTQFWLme0OKZXJJ9Mh6
uAagEgqhxKRM9o0xaecE1zsUlaFWI8fU3ed5CgNNR1ieXTco5AlWopDiKr9McuNUVqDmoGbC7iPW
soObqGgH8GnxkoCUv2Oa1u9JdNTzjoJ2i1pT0Bcl/j9eMSjOpArYLcDKUNJRKI0oskMmA8pPB7Gf
AC+P1COR/1somDkNeH63z9eN6VsS0ZgyrTHjhhPaAwWRmr8OEuZ8zIw8h9mHZpS+UUDr9XbQtevD
rJMF02nciq5QO6VVsg6kDQSV43msyhdWs8+RgBTH7Tir2/xdnHnw795XbqTXqpgAJRvwDB6TxCNw
OLwdYuXRARPff4eyWH6mm4FGgstdCEa/md23FKucfIpxBbgdZ2PK3rhK74ZiAzRckAZDieoXaIvj
RPxSyqfbMd6ubVfZ5N/BLJ8VNeQsM9x3nLAqQQFKis8Z0zyTtI99m/xKC/YJo63BUyTH1EoehNA9
WnbBSKuNU299sEg+aNCBh7Z8X2ltMeIN1zqh1DJfA7EhBx0IEii7jfGuHT2Adc1QZWgNo2T3cX1Q
FRdppg1OqKc84KA/ZyX1pEGOZLS+NZT86gRIN9NwsqfkdDv22hCh4E6weMDevVL/Mptyyku3ckJW
POpDjhE+F+332zGu1URwCOH8AS0aBxFQ34v1TzW3apxuRMWpfhTat9zpwe46Uvusp48O3/UoDA3u
ceihHU0f+upBpZ3XDxtv1Wv1hsWvWGyROgdYXk2oe+n5o66EJ2LH18guLUFEdfwi/m1w8Hs3nlxr
W//d0Jf6+6kygQVADg3tvAyHjL20mbOxJdcHBjQbTli8UK6ADXUeE2nGwg6FSsO6Hu+dKk19UlYh
6HNfaZL9wEMJuvD8pzCdjVl9a7wv9+r8noQU3lyHXe6R2NZ5S40SV5jeqnW/gwStb0+8PTk96Y+s
rhKfOVHxJUtGHsLMMN0BL19AShQUOpNHUC2vtJ+tjPAFUimDJOLx0ZCmvYfb7BBko53vKtf8MY4N
Qy8IBiS9ywS0dHX9RTKKbiswkft0dJTHC6vJvcEE8O32+rVWNwnK6UCpoM8Mcv/H/Vk4LVrqsW2H
Zoo00/9hrVac5cDMo21Wxr4Ueer3JQhj9VTietU1sI3LzRKvo9HFetbyC2TEtUMe9/IygPSIJsRk
g26VJnQn2h684ZHnrodyMz9GuFz40CXV75TizcHA+9AHvlDz0TGs7/CsImcXWr+egBLAE+d9uau0
2jrXFM2QjI31i9tsbN/VJYyyGeR2ZiK8uRg9+HXt1OBQDBMIQVi037G/NLJ6u6SiHPF/EeZf8O5Q
STpSjNTANVjvkyBP20DLwWcrNloUq+OAggrcnSFJh9X6MQqNY6gPwuk2dKr6s5mXd5NtboRY34r/
xli2P6vBMJuip3ZYwl4o6xmqb2z67UDD1FOpDIkhdkppd4UsdlO8xUZfuwPAduB/B+guqnGkI24u
sHVCBZHPyPpqs0uJCgOEDW/vh7WJnPVhgPTDtfpK5wta3UDwpqUTGg0Hu9WFWJqWbhy9qzGgeY71
NvdelvhtrYqjmEnLRgHJ9FgJ6qEmzS1Sy9qrdj6P5mrffHNfrAi91sGzK2M3jPSja/4DiA581+9I
Mx3TaGNlrKWQd6GWfL4YjOYUhWE3HKMHwy68tvc669N/+C4obAMlNW+pZTWsdvXSgXaxG9r6+IQu
xdPY2ZfbIVZnDEY+AOwBc3nV5uOVMRgs5yBF1CAapZmL5TVkemDkpe43TW8ebBNSEreDrs4dzM5Q
ZEaNG9CNjxtX0i4qrGxmYkBsQNL7Ut4rZ+OcfrtTLs8xZAZ0CDB/KFgu1kLUdRQ84RY9kAJlstr9
pxmNrxMFUrYrn+0uRWmWX3SnC1GRuxhaA2CYBTXfKYIt0ITqnPU119NTZwnp1aQ+x86fWCZAQltb
x/3azgC8alZLR48I59HH2cA9amwqq3NDUU71P27dZftaOObp9pyvvcfeR5m/ybuUnBOnBK4A00Fj
4vWTDZ7ekzsdiwyKGgyiChtLdzVxAswEOL4xXyaW14gBN5QaSDTcQ7lZ4+AENIVBODGIqQ3ScwqI
vpO17X0BUv3BMGvnhNluPt8e89rifv8b5vz6bswocLVOInsnpJ30TTHF+JLu7LEApqJ5yWgd3I63
tq7R6QMcB6KWqM4s13UJdT+typyQ1O2uEJAE5zxoYNR0O8z63KJujfsvvHPx2P04rk5HgURyxFFR
8RhRGLjrTXnfuVbmSSt+6kv7R1mq7x2nPmnzjUmdl+NyXznvgi86AXoH4mTpJkA+TM6DaMTJFfnG
ebQGBET3Cbw5SE2g47BMEGlNtCKF6FFI9Se3KIOJ3w0K4kthWqLinO/Mfthx0/UNFh06I/Jvz+/a
sYubrznTIZARl9PrOl2L9z2iA1K0t6b8j+02+4mCDZjVWy/jtZfi+1iL2UwZgO6lBNO/mVBXRvn0
0EXks1lMn7sOCgmRKk9V1e9tpR+mzmo3VtL1goUyC/YnfNAwzqsaFypOqMyoAbeb6lfRDdA8OlLt
99/OJmLgmmkDpz3jZRZvRTaaJYRLJAutWPtWmB2kisuzZrb3Nas2ctz1fp+FZnQLOCh0FK84rVo7
gOJMerQUc/glYbdP31VlebK6t5ytvX69DT7GWgyrLqdEyAgdPrOYmfxtQLesFK8z9scIiwMshman
ihlGI9pLbAdF1/ktXh8owrL+92bNYm08KFZAIgsHEdCbi5wyZXYX20qwUArjXHP3MA0biQOS/1ep
A4RBSCkjP6HDfVUWiTS86joyRk+sBKdknzpWcczNqg86HBetr2hPT5HlTLvcHJrPgy3jQAD4dKpa
YIGlG01PSqvpSYcW8lNRVPE+clLyKhKh4DLWjQdsoeEVuD76jOtFepQGz46VxaQ3TQCz1XorgiYB
sA76DibdgTBc71IUwD5BUhrfkMfkwBXkEeuultB6zeQxK8wscBjoSVYbO7uitcXeApnUm/Q0vkuh
yR+DnN2nd7CV+tY07I+N6PetkelPHWtAdTNTdwds1rep1rtDkwkZxE1anbWeTHvFU3IPAjCVHq+l
5XWyHMNMsSikeQs2HtAhfu0Sa09j8Y8aW2CVytjwowpKIaTm2qM7FsM5dZN0h2KMRG8srfbuoJMA
bkKw3IUY+ScLTGCvziCQUqqee2YSxzuXCwuSlmb1zPs490GOtV+4xso9F10OPjTVDiUU0e6rWjDo
2CjzVNvka4WiFhqXDvGggxddUCWQvhahmWm0QLE4jZHfQ8P2n2gw4qBoNVQq++m3u6XSf52asYIA
q5p5T9AbWPZXegmcZtxAgkHwzit19FOdyId7mZf+PYUGkomootmzqiEKIUu0mAvJhFFZXfRkCuPo
CnQ0Y35fOVWAppOnCT1o8+HSMPIj7fIHnul/3en4GH5xMPRR3ycK9f4nNjrfJmq+0Lg7DNLcOAHW
UiY4rjMiDqzeKz9Mu2MJIVDQf+KS7t0svQc4H8BW8JPG9lAY8q9fTYB7zMRG8JRROlwe7J3dGnQw
aPRkx/E+B7ORt9F9Zm9hkdbOtVmqCth9ILuuEPxRpzPod7LoiSij98oiPmM3hUPP9rfPtrWkCYdD
wDLxpgX3dJE0pYhzC5qxPCyd8iehYOJ3Bt+4DK3FmLmRwB3hWnnFOW06M9d7t9VCc0TN3AKrO9t4
mq/cJ4Fq+jfE279/d082+pw0IwUDQbKKQfPalV6Zp8eoc7+YdX9hjR307XhiCtlH2xJOWtvSMPCZ
j2uIMl8VO1MxOTSxKx4qO9uL7EeFimI2/hDTxjyuxkGBA9YRMyV5eTmHu6HV6/kE5n8xop//BY4t
Xm8/k+Lr7TWxAuICdkWHjIQNM2+UihevABhEuQ56/lqIvWViSiFxVGhQtAZVLXrorRQidfB6hEBO
1x6BqTeCYlDOEZ36JLj9S8yVGwTEhlA4mB1qgH9a/JKSNIOlQEUKxw7tQjNhk19SV/q0gBykyIzs
6zhA1h/avfA2Y3blN5KLQ5XoFEmex786nHJ7lUbAD7a1AN6jzw5WNX1zmggQKnSf9zRNRyjnadEu
q/o/iUvvE0l/92lPHqbW7AMpkhzVTlgs3h7aygbHyObOigF3LpCtPr6ASI3moYBbW6jZGUAL1i7K
7ItelMfbYa6V+vAIwIEz25iCLApxr49xhqjKhkyLtZBDG7GAk6wiKAOXlv2UT9R3ugK6PJrXQCsa
ckgHYvdPkjr3I5ofEStOjPa+FjcHRw0PhtNC6DA5GmCf3f6RKykc3jkwqXiTloL6w8ffmDV0GCvd
0MKxf+Y6wCJZYOo1OtB0n4/Pt2OtrSi4LKH5A+YsbvXzb3mXKVhKAPpPsugpqbhX1j81hwVxeuiT
w6iZPtuyU1mdf7wcGDRNZ9OL5SGM5zs8cM1BCwdFDVgdwOAlphbInpUA3GcC9iHvXPMyoSx65rbT
gatoZ0HU8a94IkTQuLT4Lp8NYhnP+E+VgRhR5UR6g611e6uW9j3Ub6JPtydpbXGCmTOfCdDjgOj2
x0mqcc6YQ+YiAThfIigwWSDJQI1tdzvKSj4z8HCDqshMTr2i+HYOrZkqCpDyWigI4mqdQ2kZhGze
5AYgCdByux1vbZnhQYJcgrfifLZ+HNWURQNuf6UWamjXVKilDO6fLH3salCo9Y1lth4LT/9ZZh4H
w2KZQf4wd9sSY9PmC2oPO8O8D0rI2FSG5kFR0bs9tLVVDRD4/4Wb//27VZ2R0qxohqFNgnqRcXDB
x7Hdl868JI0JCsnfb1ikFSB856f3/Pb+GI5CnqwBo5KHMII6alHyXXLrMGjJrmmTQ5VNG3cuY/7z
PlZsACYGjgf3E1xl7SWWx+50qzVmasXYkl+mHUCLbzpQiUS/w76NUw86xL42sJ2eu59MUX/Xc+lR
I0Pitl/UMJzrqjpyPdmofazM+gxyhogBcjioj/PF592ss1GZelLidJr4XsLENqvvNNl7aRwfVZT7
gOtufOaVVfUh4Lxv3wU0RiFTABd56GiQvUrdu6LAuF2cUuMYTJqx8ZlXUA8IhxLSm2Ml/uDFdwYU
kBcp1HDCUdIR7a/+wZqKvd5+Z3DF9mrfGoeDxeWxmsghNXOBmxfbSBKrcww2rQUDHFwElhtp1LrY
IbC1hVIE94j22KuDrPasC133NSs28t7qOgOfAlVOYCuubnJNBYE4gL+wrvUiIBndOcY5Ur9KeOly
QPNzx+ds41JHVr/p7CAE0tBM1l1kCkPCibEvGx7G7LlUgBIyiFJ24KUQw7O7i62+wiNVI7GH/xZq
eq4nATSsoE/fGqWvFa2fvhFZcCOcHlJbD9xo8NChfRQOO5Tq2DWND+FMv6Wmp/hRG0xfEFid3Sf6
iAQIPFwXlhm4Dvzg0EeBG3o0PCbJD8qPND0x84fmvo70NNWnGM3v21nLWPu4WF5QYkKlEhOwWM/w
CMbFDczkMFLfW7nLx7CAPJkdT54x/WRj4fXG0WTySaOPxSCAro/xZh13pquAuIQLiS4ga7SlW2Ou
fZH5J0Hr+U0zeHFOcJKNzMjBe2IRJEa7QPWvrsM9YOzBJLR24wQypbGvgHWrvlsmEi0EdUn9TQMc
k9JpR8Q/UQthUGDDJnWRMKYhBeTLZlXRP1yc3ZIEvN56Ba8AAvB7KS41WLUzkn6xVTte270Q1EVH
qvcKUe1iLJk6+lMMU2Aad9rwUpAOl+fXrnooAflLrZ3Ea8+MD5a+z4nA09ny2vw7ZYXH+b2hZQcw
Ryf7cyUPkoRteWndl4EcJ/VddtmJFb/yGrTJxDlW8WljWZjX6X5++LoA96J0AV3Bj2nOcaaii1tO
0PUwPBk/au1dnt6PzQWoDlycXrr6N0lOqFqmmyKN84pbnDRA1OOuNvuxwmlnsSJJm0rIUtc0FIw8
uCo+UIaiBeQjbg9x5Uk8A/cB45qrM1fuCDbQG25VNzR0TAEp1HNn/LWPMc7L9xEWZ5OK+km2bQ94
NLlEtPWE9Xp7CCt7F3Usc0bYwgkA1hwfP5Lbj5aMippBIoU8ENUD6uN8Ear6DLZ5MNrRUdE23ziQ
1r4O3jFQoWMAKV89B+3BHAwp8HWkaJGWW7v5VEogSgtJtgiDV6Gw9IC+nh+fOHtQG/k4PMHwZkrq
PrtAcLUpXpjcT/0Gm3MrxLwN3p3mJis1Kas6u8TFKE/gvaAM2sdZWJrOVpvkKqVhNEAMzk8e8Peu
YAVTVBYigo3KRR+gcT50B10I2wO/G/x0ULD6qDjcXh1Xd/s54IzLR1UGFazljc0YagoBkSq9pMlr
zCBe+6NpM0hxH2+HWRsXyBuz/hwksIHl+ziFEWQY87530wu6UA3s2vN95bQAmw0/cRs+0s7+czve
2icDuwewbVwPrnvC9WQNEXdZemlH1nl6nH5uIxJWJvnb2immDyAQPBiRAtELXay+DKBsw52m9JKB
f9hAfqX6WXevt8dytYEXMRbLT0RJTATX0wvu+L/gTPs6WewOfS60auBkEJWP4DlvKV6sx4S2Bviq
KAcuT6kJdbqxVCRFJk+8Nv7EhirorO8o3BF577RbxfbVzwXJh/8Xbol90sArBmHFSi+DjIJ8gtau
rP1oa1GsrXW0HuHqCtQb9HkWx9XgjNyAlkV1SVs7fibRRF9FHUPE+XPCkQtvf7XVYAAzoa07y94t
i4AjLaIMLy/QvZomKAlqnGVymqWLoce8cUithYJdMupu0K000ab/uLkyUlkJXN2rS98iTQwvYwnO
yfQTt8jbQ1pbFOjgWthRSLlXb+Wcln1qWVp5gaGIsddSPfK1ie4dYfxipviEC81Z70j39xOJzAGm
HuR2cc67iwOyb5RV9KIpLrCEBYqji7SznTaj55amFkSjMDfivakgf7hazFDFuXnIZsm7q8oTHY2E
aTIuLrC5E2g4KaH5A3oaPjp7jl09Nf9D2nntyI00UfqJCNCbW5ZtX2ypNVLfEBqpRe89n34/arH/
VLGIIqQFBoMBhFFUMjMjw5w4xxd2YdZBL2y91YmwQzLyJY4GDZaJKuqKk6xR6cwDKURLTm4+ZyOj
aI0JcYMtt17+idsujfZgxsoddnpbz2HJydtEfMwVLdjmhS7u8jQobZ3/5c5NEZjXqyZ48PzQ3fRl
F52qQufvyoUw3eQCItYMeRQhurGlD3Y026Cyso3J7/WR6ScyldaO4z4m3PWsoy+K42PZesId7Wp3
yzcMX1DSSqW90jF3JrmhZ1NmcpFpKZL3zmykF7GQ3s3M/ZYHwlDtmbShrx5E4q4TDEYsDLOCDSUx
1JRBLvOXhDruF0UQZdvqPehQCLA/6znqgDHzJY4o+Va8DXXGGNzRL+9CSRlsX/Kke1js3e9WJMvg
uJmi2AhRIG9iNdXukxhdBb1iblYCDfuc9IOy7bKoQ1wpMfg8Xbmy/wu+CLgLDSrI0CjU6NMtOHvt
kRWLJ9mO1InKjyR/d7tnN/9zj35hYuaIzEiCT1nHRB5815XgLrYOJlz8vUU72ts3/hrMZOHigjGB
T4sWwURCMHtB/GQ0U1kIUodhBLseAQlXgCKTdlu2L7n/QwhXEoOlT0jMCfslrz1VtdmrWHqIpaF+
EzpdV+zMpnOkpgDAbxxu+6MlMxr4Tkq2pOTUHi53ym8subf8jse3HfODmVUVxY3Q3TFCKf7FoTg3
Nduxwo1DrS+GyGHFJ6Pzmai8G9vX2+uZPNnc8Wg0dKjWTV/tdwXi7OTlPYRy0ExFDnNuP0cBnkhX
6la+2cJbgRYkHUsIjmFymgN9tdpMk0hTE8eDtDwY36XoKejuW67v7bUs7A3lKDYF0BgFt3nWEXZj
U7ro8Tnx0NvoQTLFQWdvpVC8YIT5PACNkPohnz2P/Vu/VhJjSBInGT1Il9IXxouObi+///FaMEOP
DQA7U5zzVgTvG3znapA4vtI4lM/srpOPuTbsb5uZztBs+0nTpsh/ohi76lh74BMTRfRKBsQ7W7YA
y3fhTpUgmX/RGYV3285245XUZuE4TKhfkVNHgnhFOFGojRSHsZs7Vjx8avPdEIQ0rwUTPrzd7dUt
HG4qg/iCidwCfvRZkKI2RaLqsKE6VVD+UireRTldKdEtLIa3cxJbIU5QmUm69AewfTV+zey70/nV
XSR0b8R66O8ER8L0lb1aWA15k6pAo0dz6gpfJARl4gPJzhxVzyh30i8QrGFtxnBxPRPrE+z1kHbP
g/DEaIRMdzPWoxa7sareK1XdN3Wyc/Pkz88B9M9I1Ggcvqn1cvnpZMQIIj9jPUXaBs99JX8IgRuc
6shDFkqBmfz2YVh4kIixcHR8RBpK88OQVUPbw7aQOV2cSk9jbfgbOWotKMkbYyM1tc+wdmC+x0og
r3VgFnwGpgnskEbEc8wztpLqn2W5Qe4I1Vehr7dG9lozbH97fUvH49zI7LD7wggeWcOIrjCF2L5G
qx2GxWXIxhSiWJNy58yCgXo2PHRj5jSt/qgN+T381oDp1grtixt1ZmZa6NmTFLVE5nBPZFRXUMts
DyNhcN83kNQ9q9K3wP/2F98Nij/GJWA6IwS7NJdCD52JEqvqgnoDisOWq0+3LSwu6MzC7Lu5mUYW
UYmZI6Xm0YJ4T4JoBNhBb5xUM7SD5Otte4v7BGgHVA3lc1hNLlcEY0ToiaiJOaMcMvI1/hq6ApC6
K6yEXNMFnT0ePLX/2ZmFXEFfZLlWNJljyNmAAFar76RqKDZp3wBLNWoBVa4u+fP3l1dxKlRNAklX
bQGtB3FSlySEITjI9gO50WCNE3lxXWcmJh95dgDzZEwEONpyJ8vQ/dKcAC5DXf/pRz+lcHt7q5ZM
TaUisnVo8PmPS1OpixQU9Bep0/jWRs7iJzfJtghuVIzcIciQaOqKl1g6G4TJVCRg78HzzvZMSQUx
VgcjdeRMQiclIKtEqS5am/pYMzO7VD2+SPIN1iXIP8lbbaX4oa2FSIvf7mwps2tFyWYoStXEBmxf
FaxfWuwEbWHXkNrqa3rtS+/i+XebOSXBY+7Yi1mQxd6o5RcY8LetnPEsrgQUS24cyVlmEJgfYsBv
FvWLcgKvCQSijpxqDwCrHhXfXzGxtDmAKhRYPBC5v6rdGJ4+UODjDERWZivDyyh8aayVYGXNxvTn
Z3dIG3Q19SWNzQmYHhshvW5be5X5d2lXpuEuGQFraJvmELCW0lSh633iSL1MH/SlrPOtkvzI1kZq
lzy4PgljTGEyuNzpKJ6tRvV7rzfyLHMENFv9/NiM70px3/rt1lC8rVqtveW/Y5+5a2WDJv0gWhnG
fGFAsGIA13Hm9KE2PhiCNm5CoVS2Yi8Jh9CESkBv2zdXhI02l7VhB2NPuGu7RrTLDHViqdCHzaAo
JZhoIdsEspXduwwvrnivpU2G+xHwxZQPXwFEIZ/tuqG2cCbpl0jO7VH/Kjcr/n7x05/ZmN3yERi4
l1jch8rK7w25gzl7fMtk5b4I860MTMhWw2gFU7K4Lgg2CNhURA3nxU1IwhgZLYhMmY/eFO2d3/5L
F+YvPPFEavb/jMw8Sg8jvTEMFGuhT9yoQmAXWmlX4efbD8ziUixNJOFiEOcKjWMI0iSVoPP5sgdY
Xg6jTLALA9RtK0uumAeZdv1UxSI5ubwfYV4oTTcYmWO1jDMFn93skFilPRSf/fjnbVNLC+K+A1mH
vNWiA3xpyki12IhcJXNqL370THkvdd6d4Jsr8J3p688vICnjlGjBWWjNe1SGi06i3o6pI6o54AJR
OAmm+e/tpSwk31OWxVQkHV3+mXkVKwsF9CUEGlT5r8491rq1sQSodtO7IPe3YAyKYeVgL/jLC4vT
ZTvzY1FEvBjx4Zwe8q1IeSo8gCskkjp4j9trW9gmhvcmXlALFN/VFYI/OBGDiOZbLcB1HO5LdIET
c+UhW1wOtMFTw21CuM2OnZIk/mggIufI3lctyQ8QLIYV5GRZt/uL1YDihjAChDVqQpffrSlJUbPG
iBxV+MfQQaCYX+vi/baNpcVMATuTHxNn3zy70jN0p81SnZrKYG+hFEF4citGud0MK+dOXzjcdEUh
iKH2Q2vqN3fg2TEQwrody6aMHUsNqlOhN+9F4qYZnA0hOC2EmU7Q+74EcbAXnBCCQiHW9hmP1cb1
c+FYjxIiXpIY7ax6rOwiZ5Am0sb0a+IOwbEb5ehXrPjF3oJ9FhWWUrlvW284mKNQ7rRcq7YG9GFH
ePp6x63y1C67rj9Eghpu2eXWYY6oe2oBDCIe3Mk/s7gWHnSQkcD6KsX6IeaN2m/k1Gy2StPI23Es
ul+1GpYbJR+6j3IUgzcv0cIfXpZZx8wNpHsN5v6t2cTtAaz1W9imDAB4o3cMBH08iJmv7mv4PTat
gC6inKF5Jbn0zuIoSD8QcpyIERl29XQ92tP9XdOQvN52Jsb4/6jC0aJm6y+Plk59KlUrjpY7ZB+j
Ju3qMv6n86XHBAHw2yfsevAUmB71lgm8S+58dcQQyR6LWGoiJ5k0wiu/4tGhbb0pMxAMXX3vZf1D
X4rvg2s+xtF4YBT2qxhGK2nj0oqnIu1U8pnEDWYpiBilpZgwd++A6XT6IDyKLTG1llVHE0T57SVf
Rw/Tiv+zJV9+Xa3PXBpcNHmbsUSeu97q41001vu8fDVLBnzXHMX1zcIeyRU1QRk+1rlL75rSUJuc
vnnSuvvckx5bWT/cXtKiCRI4jg1Yg6sCtBSVVm1qLegJkXvgfVRo8t62sLRB4IMYv2aUhABl5lY9
oZQzraWVAgPMS4xEpxRGrh0Y4efSNFbe2UVblACp14P14xJcblAnyhaqym7ohAzr3iUlpKKlUfXb
1ujTrW8V+UoVcOnrTaTY5ApEQ1eNVr0p9DCDGd1Re8/Ye8wJ7hrZ7VaC1ut4CI0v3m4ozpjRIja+
XFUWS2oUNCldolQGd/xFK/41x71ERc4DGnJ7txZtGbDB0cbhXmszW1Vd6rVW+xEFkaT9rJMUbzSC
5oxpKtc9wDZm/DvCar9yiad9uYyPWOGZ1dnFsngvJDcJed/9/jg5/o2uNNJGNJVsZX2LlphNAXm7
RGTrockRVaEHLCT7lvaA1bpXWV8pRS/Y4JhD52Ay0MBc0+wUikMmMuFThE7eoT5ei//kQ/wke81K
+LXkgOmxcSZoiVLZmTv7fkiqUUY/wwFVNjzGsvDJkrRkX/JgAR/lvTf67N9S0LQnve1aOul1Cml7
rD/mzC2vyVcuXAUODQgHanhUCec5ZioMhdn1auD0gBraHmXhzn27fTYX3C+obGqQU454Xd4aulIq
BsEKnFj5ouv+NhbVg189FqG1ldD0zdcoZZb2kXDamsgjwJbNa/x+rsdtaiR4E7d8TbTyGfmhI5yJ
X28va8FpMUsu8j5RoFkoojE729QAYJzSLY9eK777mXtnAegNGvXbbVOLmwQDFMJJQA2pEl56kiI2
oCnL+YIw52bbQVAI1sPYWrlja1amBZ8FhEndllllGoEzGshkiv1Jy7wVR79kYuIMJHql8HiViJI8
hnWP7ovTjsK+hRiNuaUVYNz1bKICVAgEAI6XsQSQ+pfLKPNqiJG/9B1fKrZZYm2iStoIEMtncf+i
+wLDfE3/AeP9k6f2b3m+ltAt3W86PIwHgEFYmGblqsb10BSe40Xyi9ae8vrfVGhguOwiu2bgPVS0
Q1pLOwSo97onfYqkv9jJ818wH3btNdEt1JRfUOnqSczctzawVlz/8ion7UxiSQYH52ODegD1ENMK
niMkVvpNNqA+7QepPQpmLTzC3egdVI0oOjNcQEwWgbsPMQ1IeBBAkVKWu9s3ZOHOE81SE536eqif
zN6/Ls/kUuw136mlU5x81YoPL1vJM69HiBWTeXUydNCCdJLnbP4ZhOg8QmngcEd+UoL74SNVHtUf
ddHsIZh6QJf8TYnkxvZr+Mtvr2/h4sBdxgQxYvMk7/M3w4yatK6ENnDgLXc3kdKjtR4na32BNSvT
n595gDpUlTTvsAIjm61SRW9WxxAWHgMWMg1XUnLWSTwvTcDamVkG8oQkuEUF9/cgBJ9QxSkfxtGP
jkMuDS8W1MFbxejXMp8Fhw3QAO02KjoEfvP6baGOoQWze+AIRXOv9/V9bI6f5a598wb1T4VxpqNy
Zmr6Cmcf0u1p9aYVpmiAuXbb+PmzDBfqxhRD/8/jdE4Fwwg0w6Yx4dkHdQNml61mDJxBOcRZ/2wq
j1LcbIpqjQhg6fOdG5oFe4o4qmVmYqiM31zYsYXqtU57IGRrde+luwywmXLy/xUFnX08qiK5FA65
7zSa5G2N0cvfek/rHvUSANnta7XoxYDlWhMEgT7IvMibD3kV5oidOkMloPuV0oDrI8QfDbfuc4CF
ku0jQtLrwZZQvt1qIYpjeSTqH0rXrMlRLa57erUQC6G1Pr8aURq2EEqanqP35oMUQ7jZuls/Xskc
F7fRYNxbJpwgVbAuj6af5KmPCpXviFn9wwyzwzBaH1FBRaeuViLdxQVBTscgBjgfcP6XpiaqMK0z
Q9+RAI3vumLIXxqtQFyQ8eEV/7jkVqZUdYLqTkjr2aM/CPCWDwH7CJtQ/1LFdAW04qRV+rD1ekl+
Kr1C3SplMaxFG9Opn6VATECCL5qKglMB53KNFiphsAr2Pj2a9JT7FgTxml3Hgz3kANepc8UG6hoG
JLAbNCtQnS337oCywu1zvLSpdIkgogNeDvPQrNmfu6XhymacOH1zyDomW3XE5IY7pQtXLsyiIbhU
6H7gQCGiulwuieRQIkqUOLHfHqriK9y4tlR/gfLq9oKWjg4CKRNBsMT91GY+wJMjYWjRwHMURv1c
6nL09wWaCbetLK0GPg7uP/pv0zDPbDV9ViJj2yUOqk52qcHu338PIdVKhZ+3DS0ux0Q1dHJqkxbw
pSGXim6pF1XsNFKDMmmZPGdK/d5o0UqMsmQHG0wZkF8SZM2uQRj0itUbzCSlY0XspXiFrVjZYUyq
t9sLWnSc55ZmG0T5ty0tqY8dSSn26BXYUFU8dgJSobF2FwT6VvfEPdICn0Zds/M4eFMz6dPt37AU
rUzZF6eRKpg5rxp5VVgxhDjGDqQI74DzTrCi7m+b+J3+zq832GX5d09rquldbpwEJVQ6BGniWIX2
WS1GODCCbVewvCjb4NuAG6iVbXT9o0LPIeqt+yQL74CxbW//kMWNJV6aKHioJc29thmOcmKB/XMy
uai3lVDA+2Ay6+r/RaGFmiXV4amzxpM4u+BREgVB03DBuz4KP6da4O3h3fAS222YcL29qOk0Xn1c
QLoTII6K6Rz3UoaN3qayByQ4H38a+b0FmDFJ75VR23VVvbttbPELmlSrCM1gO5kXnCXLq3smplJO
ywtwGxsR0dhYm166Zo3//bfztvIQweswZ2RlXALB9qRKnVqFe8fKxhfNNQ9mECJi0e5VeMxye7AR
ylXlrTwKT7CdIWPkHys0oVdc9eRT5l9XA5w89d8o8cxJCeHVyzswm6CKYuBEKG/WG18Z871kpubW
MNoEkuUCfqDUegM7u0ZPtbS304Q0g0gQhV4V0xLIZLxUKlLHjOujNUjfigxOjYHYbteja8IU4xpZ
yNIGU+0h4adZq16lSKHYtZFbAfwehMckr1Ae/KrK3//8EIGTtizCGbRv9OlBOYvrETgU/BjxPwc6
l0NRJ4dOlJ7HeI3VaCmaYUwbUTU4xEzqZpdmAlciYrIs4OXSNwuKdtf7EKvW9o2vjZ7YjbTWp13y
pPAvk9RS6mekdfY8JYkJPadqRo5RMPOD2HhejCunccXEvCRBrWOMPJM2d+rXyd3QF/Gz7HvdipXF
HB1Wf0pkFGC45LMHkFs0lGJJW0kLEuPb4PbBUQiEBFa/tjv2kRsd2sSX7iAgdmloBOo+bYZ4rXWy
dBINcgrunARMdf4Key1TwbXe8goLI9yJ6dcI8b807lcWu3TBKXNOcFUqt1f6RbGSMeSM4JfTqo8m
OH3gzpuWyjsuxRcerRDFImnlPVwKmM5Nzs6/R4QTZBY945oXwcz6TVLeyZllK+3x9kVbfHjPLc02
clRrGmdJTSM8MI5pGR1TVd81SbhvAu2+Y4TJjtFtMxlVsYT6nzTVt6kpfG7ccCXAXzq3FK8JdeAO
pHKgXF5FwzMQiOyIqNQePrW4Q+BsXFnrkgkgJtTQeG8XlFQKiCnzhIYsaC//s+km7oNpoLJ8+4su
+RS05KfXFug2gK3LhbQZ9OGDycBwj1SS772pIXWCp0x7rCHnNITX29aW3P8kzaLCU0uHY45j8MTR
q/qEDpuiI5Oat9Yxia07P4qfvEh5sOJ2LZRfKvuCA/rP4vSVz1yzJVSapod024awemrzxN+kYnmP
bDDIk6R5gGN1L7S6PTCDaJuGisBdvcZWsriRjMGaDLRQHpyHGFqrMEwnFbhR71WOf4wMSN7+qkuO
BazQ/wzM3gWtjmohLPmqQQIhNlqGd40Y/1DUNfD90jUHCEg7EWGgaVzr8lvGPYVAX6Cv54mCZGtj
8yohKahE8Xc10LZ/sSbaJ9DcccWuUhYz9Y1GhArbIQ18Mgb1c6AmW0NJf942s3ggz8xM1+PseES9
OSR6xafTdNf2PRmNSFB9nrCLohQ5iP1ta4sbdWZt9qBKYir0msqiJq4ev/bt3IcpXV8BC922guzg
5ZoaPGASw2LpCIzGE6eXL5mx0hNd9Br/W4g2H+DMy6SsUQHCNynNY+9L6CAV2zLRHEVyXwyv+1TJ
a4juxcMH7yGTt0x6X5HSoszTWJkPMUSbyxQX3PbOE7Vj3wAeKtO72/u0eCrObM28e+Gb9HgTbBmu
FdqF32/rUn1sR/Muwgu3w7gWaS0uTqNtQnFD498zL5yYdT6IJdg7v72PAYjkw6Y0BOoOf1EImIZz
JkAh805z4jEj0gH5+ER0pfVdFF6V/Ecbfrn97Ra9HYPqoPvgd6FueXn6Mk+JW29aSp14H0hp7DJB
+3HbxMLpI7WHuB2+fcq+8wQR3IQrCrzp0xjvHb9DRqeoLu2i016r3nwyUuHLEKJmcdvqQlx1YXXa
wzNXkdG/0w0PrAENrGewY/ec1Y2qNXBoj7/kXvguwFaf+WtwkYXbDEEXnVGmIpF1nH/PNNe6NjYj
Jn3NhzKPbFiDdTqGt9e2cP5U0vvfE9JgwObTsUBl0RQIaffDa0MA5zEy4R+HgDeyWIMDL5oC5yBR
xdOnidzLzxgkfV7IiL85xsQzlXrbSv4l9p7dy2tMRkvHZGLONKm/EvfPyQbdKCzF1G8CGgaZo8T6
UawZ2RksZjRyYSeHwSHsqpXTv7Rb7DtLo/R0XXwaY6WlBJAHjhzGp96SH7qqfOuGNX+xFNaABQWd
SSKIwssc6ZyYXWEgTN47gnYXado+V597eVOVJnyR96312Su/jtCtKurKs7zgGaGVIY2mn0q2O497
k9TKuzBSOjBssa11P2LlIRHuuvSYeys+eGH3DBl+T9wISeYVkbWRtEoqel4Hzt4RmochhOFufJfL
UzH8I2bF5vYFWNg3rNGUYM4dFzwv0CgJmm6toLROYvlPQqifqlR7C+p2d9vMgnPkVABfJYaClVie
RWp9oY2a0NatE8etPfhfrDUU0cJXuzAwrfPMSYWumXjG2IGUzT6LHewdcc1Jf9bFeGemD3m6xkOw
cB4u7M2cYu3WfqfpfetYgmEPMukXbyO/YB/VJybsb3+9hU0C6zWh50D4Q4cyW5xnoQ5gFlnrKN2z
VCfbYvziyWsViQX/BNs4/SKYo5XrdpucMOOjlnLjuPq2zZi+UDV7qnEO5hr1wcIgD+TK9IPhq6O4
cjVgP0RxIkmJXDum2gJdQ/av+Jq6/7ryly5+i0r7i38kNTFO/odgbnx9D2BF8463v+n1cnmr4bGZ
SDKpT0qzDcwry6f86deOym+I1bvQ3401GjorAePV1vF0QnPEUmlGQz40nduzc6nT3U9kq0bmr8zE
PTIGmQ2/nfqYk16vOI6rO4apiSAPeCUTclDHX5oavNhXvSIXToHR+LtGarOHOBXWeMqWFkQcCs0D
0ECq77NnrE2iqOnIHh2z6R1gLQ9GpxykKv7TI89iTCYLmOufGBjmZgLURpMukN0TodvJartn6pm2
lWor7u/qFExm4G3XJkSefNUzyeXcEBJFcE9KX+Iouo1WB88A0zdjmK4cuKXtYdroN7sbEdwVnU0Z
q24bWZ6Tpqn4KRY99U1zrbUZ00UrwHGmMWdKfvO3X6WrrBdS6Tnh0Js7qzX07eil7u4PLw+fzUI3
BtkYnXbv/DW0pGCIakPzHEv+VQ3fh/w9F9/79N8/tgIdBphxsDGwpMyxmDH6BGFtxj4Ao2n8YFPX
oHC0bFuHa7HZ1esxRZpnlqavenZLm2CMehEsilOhBQMcx2nlIbS1FqSaFuxD2fiU5PLP26u7bhlO
Rik+AYubKOfnPd3cHKVKLg3PqfsIgI+lT1A4Pd9VqqB9CgS5s6shDzeBlDLnKCKMnE0U3HEMo2oT
B2X8p6Hw9HOY5WQQAmKxK+iHFUZp4ouV52QWuNv0lalOW1G/Kdav2+tecCDAZmgzg5UDvzxP+aR6
kKUeOUBH0l2I0oNEOsCx4m3SPKj3t01dZS7Tks5MzZxvHZu61eaD54wDlLjDkG6yMYZRCwxSXI6b
Eb3WcUSgti1X2vWL58mk8M6DChvA/OQmYT7InSoIp0iDa3gM8l8kOlOO8QLo/Av0xe8mPfCVDVz8
sBT6qVOhu0Wme3mI+yJMk07NPSdQikPS5WDsi62L9u7tj7rgMiftARU0KXyEV9CSPFMStdB9z4lB
bm/GoZKeowFZpaYYBqiVA/Nw297SJk6lD9JAII3UTy+XlU1MZvqIr0FdElpbCCtAiQ7Zc9s8Cf0u
LHapxDBiUfRrNfel7wkT52+6O5gB5iCFlEFH2Y8lz1FS9+APQWQXOmTFqvcXH3TqYU9AZjQE5pAZ
AgFqCpHnOwXSx4X3ozKeLA2Rp8+3v+PCy8Bi/jMzK7XUxHxCnwt8R19AyTaOvqNqtfKcLn6yqeg8
fS7K9zN4QGyKndKaQLZqs96NxlNJ6zpp1iB+iys5szJLJooibpqBBrajZOVwisYyvktNWti3v9fa
WmbnrnKlMW8Hl7V4UIoO6Mq2GaFiTT5929Dycmhr4nqpgM1TMJVBQNKjaf97y+lE7SD51Yo/WloL
s6B0bUADwxM9W0sRGeFYgZQ9mUQ8tlSlyc7vhhejl8WVE7C0GHqmpv57LWSUl7cVRRnTh0XBPcWe
/wmiqdPgySsOYXExzGdMk1708eeL8RucgVBn7ikpB2tbqcPPThm8BwbA1kQpl1wdQa4xYfMnduvZ
lYkm1Lic++6pqmK4++VSO2RITw44140em+bKc7W0MJ55Otz0nXmFZ7tU9nGrNCWetez3dYI0pH5s
yf5vn7YlI+B2GBtCQgeqk9mbOBBtg5zzPKeJUnmTuFWxU3u9t7UmNXf/f6ZmD5IxCJHmZoHniDga
IwYA/yFmd7dtLJ03XtlJDAWJElBel+ctbxUtGXOd4VxL3IRNsMnWVJ+XDsG5hdkh0L1Skr2et3yM
9n0nbYIx36HysFH6FT+wtDPcT3gJplzx6mHtGq1FtlojF8mFrTvKz3H9lgVrkJyl0IS5GRBNpL5E
e9OvOA91WUIdBCmhSZqj+YGKnX7wDPR1hkGoWKA/HOKg7cA8dGay0jxeXCFZA0TQwCWvXtQoRPq1
KyPhlBs62MxMdO/jMFOOSeXGK3dpadcmQp+Jv4rQYc6Ij35jnrb5KJy0Xtt24ldVb7dB9I3j8uf3
iTTYpGJHIsmw4ezJk0epZyYEqoWBuWthHDbuqLxk3c/bx3w6ZBfgJQjjz63MnrwO8Lw4qIIBpk/5
kljJPkMmMLCyeOMlHdz+3cqqFu1BW0GvBEKJKwRMIQL4LvXMPLmau7camMHbyE4ntD6S2XdyTW3o
9gIX7jHxHQQ8sBIC3J0PI2iGoKS+X5onI+y+D1ayFYfin9smFk4fno3B02lGh67CzL0W3K/aHDPj
ZLhPsv8Jjp+2WMFDLX02hminZ4ni7VWNv3K7cQjT0DrpQhbaaSw9Cz5THY2a/KMZbks+tcbw+rtO
NT8Z5yanD3t2nytZKaDlCKxT13QHIa4Onpbt/MR87mgEST5d/tA8+GH9pWmrF3Hsd10ev+qD/xjK
8Z0G9y+TBSsxwDXqiNPKeKMEQgR+Pw7Q7Df1/qjAToMn67xPuRA4XRLtwja5r91x27f5hwTTAD2Q
bqv4yspNWfBvskbmhX8zeOHmUXuPKZdxU+ukADo6qLpbb2o5zg9+6THVnCBEnKOtyrTgGnXNdWti
WjV/M5gxrKMrcrnqMI5MU3cF64Twkvo4kqMf+yoRnwJISx/bQgtRl4n8R3i089cERoFdTT/lDlDP
x+1zfl1enX4IShOcQ4rteL/LH9LrRlAHZeSe9ADWjDKqVNsbc3Rjw0E6BkbUvidFHNl65zYvZeWX
j2nJ7GkKb9hnt5IzxKIgtHbzvjhIbGNv+6VQPDE+F329/UMXt+rsd84uZCPlgM0D1zpRj/ZhkMoH
O+Mtf6sHZrryWvcPXSVqW8vP1vZqyRWcf6HZpZEK6O2LJnBPNSTWpn8fMxchRNvby5v+kqubyZYT
m8DAC3rxchsiA3nNzvesU6moewtd8T5Yy8WX1/E/E3NgSpd7TUq0YJ66MfqS0P6VUFroutWgYckO
XEnE9TCtUs+e/vzMyaSdKeh67Vun1nsFZ24Xvbr3mo8//154Zgav6Y5ea0mFcqPGo4QnSxH6U6KJ
hvv1toWlAweBGLeCZAuhnNlbbVhpqpWxZTIDasDvkduh9S41P8GS7zhkGyPY3ba3+NnIUMCJID1w
NYUZWqrrhp1onWJT1XaMYedECCW4LyOM13zudFnmpw3E3P9szS492pReXkqddepV80PzrUcm3p5U
a0C7KKe5oTldBce5K9tdJh4n+cChlU+9If953DVNWuB/JBQcSWMuT0rrV5DTDwObCEtMaauxov1A
JAAUZh4lP0YpXBOA//1sXy2cwXMCJH2awZmhflIvqKMQVqVT1RjdHciIL2MuSxuwrvFTG8XZTqyi
YVsWuvaGIqRyF8NkyRQdKNeWOf9T4LfppMrUHv0xaQ4qIkP7SmkmxVSr21i1pu67yHe3WVvIjzjL
zKaF5h9vH5SluGFqu8FtOI1OzaOfsBaGuhwN9xQp4UHRj5p21MRih8YAQ28rbmkhMuZd/s/WdEnO
7rLUIdJD98s9eZmRv5pS7B6bwfN/mn5Wb/K2WJtqWKpzywY0JuaED5iE5i8NmlUvgT9U3ZMQeMMn
Paujx8GA4rXjMd0opf+9HV39SRg042QaqfnvIIiiZyei1DqwFqxNvS75AMIzsEAQStLunD06o5mF
tVb4wskXsvfCReUrT3d1Blkm7Dt2meS/AncNPLBok2K3DsRpenZmL4HRymmd13zyTnj0y22j/pMX
yUZoieS/F+IfM1ny/DPRK1IGJseCKvHye+dUdjzD5TAp42mUf4RtaJvy3zxuJj1AHb1jpJzN2QvK
3FbOWxO6J79XfpmB8UIVbuWgLnnPcxPTn58d1KLrQjfxMDFIL5Z273UHtTndvndrJqZ7eWbCa5Qg
NAzPPdH9ufcq931MxWdDNFfy3sXQ0Jzk1pk/mZzj7AA0bD6UA7l7KtP02Vdzu4Bnru37T7xUtV2Y
PHbNmHw0Y7/1mmoT59LKy7fkYM5+gD5zkn2uCSDF+AFJSl7iFQ99qj12qfIp9votIshrxdOl2Gca
AIWLEKz4FUNHZAFYyBB+QqPF2Mcgqgd9TaFr6VKBcCLBmBh3yFQv926ExBPpFBMTgR4T0YbKG5U1
eS8atXTvNVF9JNsMt20BhOz2qZl2a/7iMBDGDSOUANs8s6zERpj4JtFj2oZfKQ85aqhs8x6ETpTt
rCGRN4Ix2mm1hr1f8tyUVSlrMIdmXU21VrUyKkYzUluNhvYYCwpOi3eMcWxB3JRuVf7FW04cxsgG
hRSdguHlF5ZqPHcYkMYFymcv+OVbz7H3uczfbn/NpaNpoYoC1olOBwISl1aMVgrjuJPNE03BnYQj
7rKXLnsLi8SWpBUKqsWLyCAKUQIj2JTBZltX9obCUztFgKJ3l0XSVg7qe+B6b1UmvJpW9yCpyasU
tfo2q+WvYro2BrZ0dM7tz6K0slLimnNlnto6t2PzLRkPVmnYbfucI6rsd043/Lz9eX9TfcxPK5PY
00ghGSGh9eX3ddnAoE5j8ySIRYACcAm+x8vG4BVdEPWnJSfuixS25IN54PpPtTGMh6p0Q0okUYM8
rf+1HboIFjqleNFJXXdtHo4vie8yNRH7/2SwNB1QRyiJM7t+BTyzeDQA+U2gJMAM8/p7W1godRue
edKaYk8F7NC5yLxmB5UBPmDx9u0vteSzeMrA3UM7DoHy7L3xM6WQ2jg1T4Wl3Lll9cb8wo/bJpZu
8LmJ6c/P3ptKRoOsMALzpLqIRcU/CAc3qvtQ959v21l61yxiLWRSdH2q4F3a8RoIzGEWwI5ghJtY
14RDGab9LreE+O7/kPZlPXIiXZS/CAmCAIJXILfaTNZiu/yCbLcNAQQEO8Gvn4NH83UliRK5R/3S
Ukm+SWx3O/ec26ZW9wgYBjA0YIMAb7k0lZp9q6F8wEIim0fZiT0CrLs+T54nlZ/6cYvo73oQCtEN
5gAxvAWOD1BNLexZWq1bvK3x7Hcq+6VQVfNLB1JR3qgP2sFoXXI3ISee0EnFJEPVQlezyFAI9qoU
c4JJI6HXa+b6xsOyuuBoewJHZuGnWYunMtfKxu5tFP4mQvfgytjbMqi3hojWXi/g5DG0i7oLhkmX
DSJZFqQxJhdxsjF+stLkHxOzIXYOjlCugVQYLVBHNDtwDz1XhflQTlsgy7XCHloH4MlAkg7W76We
FOmzsZKljTK0zTzHfDTz1G/aF0xJo0Ha7ysLM7WF4+vOhsdduTcXdhfP5kTGWGo5eBZLR/1wS/VV
Guw4QjjQa810i1toZS9ROQNoA1O6wFEsZyan2laYSkBFX8byxYKys7L0xmt0cbx9c1Y/CnkrhB1n
ZodlTAaoxFgqBzV9SPXZpyRVtTclUxRQZ/jsjqm9cVHJSsAE1I2OOaaZr+KKrymuSOd0jsCjANzj
q2Ul8aecdMazI0zjN5/cNpjp5L+0FSjRp5KQ2gNVFn9EkRHb2zdGfZIdZ4+Mm0OQcic+VYne+VJr
Bk/WtPPjSh+9ts4cP2nq4SGxJuM80jr2etE2vuNG7teqQCiIzC7HcnJjd3s91/ZtFslE/wDkylco
WdecYmG3GQt5D4WrCr9+lzl//7BCBwiTwWimo9mzvIElHG1UYWA8ZNDHid1xL6pPVsM2PNHKmzqr
DQGrMReyr9hMaz3qIE6SMmRwtTck9BjF9AlQyX2Scc0zHG3jJK4+LDPObpZXQBt16WgnxmkDZse5
MKZ967n5YnN5P2birCYC1Q2R4GWPPL3Wdjylz7lbbDj6FdcLVYJ/7c9H94NfzIoo0zm4ccKx7e76
LL5vLWdjAmjttgFEONPvAOp+Ra4wxO1UGzjlYdQU5E5zSf0ylh2m1u2MncxkpBtruvpJQGGagEli
OH75inDS99RI0Icw9CcrA4Iv3hJcXoklEZkDNwLMyAqPJGETacsKsWSuP4noMwEhBwjmKmiOqvLr
MP3otpZw7QFBiw7z/ujgrhBJam6pjwJOrkjFHon5A9HEXSnY6Jk1lADaLLJ2Gvott6/12kJ+tDr/
/cPZcOsiEY2GMvoojFfoUn3tJIpwt22sLiWIv8FODKyptaTLKyKacgEMSEinzs+iAfJDqadN76I9
d/S5a9JAjRuh4NprRUDNADqIWbJ4Wbqv2mYAplRnYZymP9zOeKl1d/KSaItLeO0tgavG1D2UWkBv
Nf/9w/JZglOZoRkfDlz+NC15Kvos8R3T/mWk6IFFkuqH24u5ekxmTr55Rm0uel1alEhDcDZ79I6d
aAQEuVWBGzG+M5NU+DqIZHcxoohA0aja8AArdxzUHFBWx/jCnOsssjtAxE2QDcRO2PfjARSk3mhY
u2IEwHbjMVnZPID0HURiKHYjGlu8VzV6rMOUEiuk1hBWZvY6aPVrm28ND1zTpwDDjfIJJtPQsbh2
NxqkNqSMBxoak9Cfxmhy31mRN15Lq34mJk8CZ7DrB1bA65mi0AEWNtwDFJr4gXUMj0FtFofKtccH
d9gcgVlbBIT9QHIArzQj2y/3GS2NSp+clobxwF60Sj9aYJcHj320BdJfOcIQmZmBaxiKmifaLw2J
XE9lZBc0NCGhCyOeBTRWDS9v8INDttSn1g4R+CPQvEeNBU2MxSGacugHCiVoSLSQ1EVgYiqQ0beJ
vPz1NUGigGIi2LZm6MPiYjJWNBQK81ZI3JfEER7RHyf9LaMPpXbfae+3ja3tFRITaISBZvIamCmT
rLQrN7dCKx56X5uRwRbvQNtUOf8BAYjc7F9Ti1idRbpNMIRthen4QuUz5HU3HuvV4zATRs+Fv+sX
DTW5ng21S8MhZwCvMcWDXOrqlDoG5H56y3mYgSQbj9qqUXcOxjBTibdlcQZtkXcMZGK48ToJojze
ZXTHKXtoi+ck3XANKw8oyBLg04HhNilA5Jfn3UImXWQNs8KCFL9pIv3CKU59bXymrP2uhuI1qsiW
MvHaAUHohxkzkEzC+uI0QnxCDa7AacQgr1+J0CBH0ymC26dwxZWjloYCOFwAwtslOLSIRBEPlUUx
ZPgke+7ZWzphK34cBjDOiEo7BuavCOwMXjsT6qdhB64JJTRP407QN79756kv0GeKD+749fY3kbl0
vqivId9Asjjj6eZJr8vdkrxrOgEi1RDSyO2naeyTO55k9oEaoFi0JAqatg0QxZROuj/1dnNfs655
qktF/CRLf0lHjmGGaWA72ZfoSSNQjJyDHBrAzQU4DD3gqTHjfftHr27EzLEyF9aMq1IX7dMCTU28
cXGVeqlAKY1CyWPDyNqVmXvAcz0NsdNySIjo0IV3qo6Gk/5FEdxUx/X66gep0Xc3+o37ufZF6OiD
3guwK8xxLc5vkyci1gi3Qk3ytxqq5Lm+BRpZcwwfTSycfpKMeqs1EQ2zmkye22v7xMYDgEBgF/di
46qslVqAUcDYO+bFTQBIFm7INLU8ipHEh3ET236p8sDU2vskLXZDZ37TcvORi2pHCv65m4qNftXq
l+IpQKAGl4ubujjSk9CModZhu2zroK7HZqdh3CssqTHsrVxVGw/e2uODLFefKy4QvGCLzZMWbdtc
Tg5K1AZk583DoAiwGePGGVmDCsBlYNoTFRDQTpKFHWOCpAxNsaa5sHILioWpCKtJ2Z+gLE3TuQBu
HipN7yD6o9OvTaSngWuLyBucRPMrXeQHCBgneydzBj8D7jOgIFn7atd1elbdiNpXGWV3pYLETlwB
W2uC3fm9zJPodPv2rm0PkG0IiRBjgbl50cxLgehLjLxhoVtp5ySyXyJLHmPATlOy1T3YMrU4hY4Z
aUkmJGCZosTomRVMTEKtHAmS+vEfPgqhCR4KBClX1RtV9BWQjKisdKl1V2HgT3d2XWs9jrG2Ebyv
uVckef+zNH/zh4wI5MWmPkIrKWza70VheL37k9ExwAyGZzb/pPnu9oetvUwfzS0OHYuSkhcU/Zfc
JiDpmh/4420Lq9fn3w9ast0CA9k7SQIL0n0brW86p56Tb3VH1mAcIIv837Ita7+iqlndKECCzWaE
p5JvlE5fU1Y/9GAy1Vn7Qln1S0baAdpCO4g3PZZki0Vg/UPxxsPNAmS0rL7loFBsGRkdVGbdp7Ry
DrEbv8vhr5WpkXVhBuN/ZuYd/XBA4iwxKWBMKMyCpiBzyU9quHs09zfO4erXQBDnT5XPvBrVNdxR
EqZ1TsjjLyX/JuPfOd9oS6xeXxRt/8imomuyOHtp4hR20qOBlmiPVomJEgtYkPSV5K+3T+BaARGj
BP8aWniMTHYtRg9Ry45UHVTN6DMW+U3/qYKEI1FfwGnado7XgKFLbQk7r94vhBjW3OfCqVg8UWaO
Ue04drCMkfMu0/4LJH42rvD656ElMFuxULA3L0+E1STSMHNih7H+HsfJ6Gmyan1oH+SezRsAecGh
5ahPotROPYS0RqAxby/wWmCL3AMD12CQAx5j8ZGR1AsHYnBOOBAdMoh6L3+0Gi2+lK0zPGuu3n0v
pnjYpappPZ5G00ZAsFqIwIWYgYyQo7qqZuao6pNUSCc0RvsuKbMD2vZBG3W+QepX13EOKlE/ZZz+
Y47NCfjjc5r3d0z0GKTu70THft9ejvncLmNuIGncP8XVGVJ1uR/DEE9dX0Z2OGld7KVJ2z/EJReh
njbquUlceoiJ/A+9+z8ynpgywtNzhRzDfHSRA+dmhwSkR2AvkwC20M5Li/556id9p0i5j43umIz/
Ab0DkQ3AaAAOBAH4cqwydhnX6wl1rbb41tKfaLTaaIjb7lFZG2/S2jgBTIHeGdnTPA6+yGb0KJ+m
vDPs0MmlkJ7QOAsMVQOLyBv5fUqqz3ABmUcqvdkNiZ7fgVkwfxisRp67oe9PbZqoY8VN6StN2bsq
t8+3t37t1fzwA5fBj52kmk067IIy07u2RKhWNJ60/35gEhtszL1zG8nqMqnLG6pHiYm3GcQy3xoa
3UV2+TUC9crtj1k7x3hT0D13QXR5JXGQo4tkazYcmgtaA9FIgODVU21HP41i+GrWcgsztfZWfrRH
Lu+N07pWq40GAvtJD6Cq/hRVW9Xf1f0B0hM+B2Bc9MMuTfTK5MqChHsoM+bZ5XfbqHxCD7fXbc2v
gXkCxxN8jNBLXDyHNAMraMwbJAzyVEJcZizqY5Vq4F3dgjesfg5mOfA9GGq9GqoXUzsoYQ3oPJvj
T6lQDpycF5SENz5ow8ySZhxcb+lY1TBjUBVWlB+R5O5Me8tPr+4/BkL+tIxmIYHLzeFFNtYcE9qh
EY2/4rx8IDndaOWtHumZr2MmA7ue8YuRKMTIiBDHu8LPJtMDO65MAM9g8R3FmMntg7CybvCKJgpW
EPpDY2r+NR9CNbDEGIacY3mRv+TF4JEead0W7m7LyCK40eOs6/MUJXaSiAOdDqpH39fdCOJXtgZg
VySlqDEiYl8+vMIuGGkksB2u3r+Bqw1M+skWk9+GjeXbGcUYVqwnwCjGInqJW/XAsunt9oasBCqY
lHYQQSNcAjhy8cJUkBmWhijssJflHqpz930zPI+FCHoTGG82fQcU+R3zPht+a+XU4SWYMSk23u0r
bAM3MKvdQHM3FIN+QuZHPUxiPRqq25tJezQnuQEcXvOT89MDTrhZIhEtp8uDVyWZ3mmstMNIkGdK
vsjkZ/xg51NQOXbyHOlxctfmCdBqboe5ZGGEQmT7CDKbu4Tm+vcu08UJKLStHV47qmiW4jbgkkPM
dnHBSd1VkqBZExL7XoveRyhnm8kWhH51saHUaEEpZEaAL2KEJDXBiNNitt8AOmZGUx0mPX+bCucz
duHOas2Nq7F2poB6RdV9riZiROhyrVVlaSkCLCtsctF6jc0CPjXvgA3uij96kNovg2UW8PRbUcCK
m0HM+6/hxWq6g4tclygU4sHDM2Sd31vgRSM/BxYFt6/N2s3EoDJuPo4ShqwWn2g3pO1VN5ghdWrm
N+hiHixQLG0IEK19DzJbB31n9EmvFtJg3WDkfUlCiYRlNJ0TEwQElFoT4HXbOorzq7iI0VHKAd50
lpOaPc7lrqXo9o7A2pKwUWYMSAKowk3nS9WV72DzNL3chlBWjazh9kKunZWZ1hvlZiB8r5l3MhqP
NBtNtNXlfaUPOyaBVTDT72A5HHwoPH81Xc30uhz8trctr20henkznMtBtXz5IgC6lQHkHpuh3nWv
iXDvs0lsvDprtxtZNqR6Z5JNqJVfLmnBIROQsMQMi+YIOiMv0oIueb/9GWvbNjPlokY66wUs/RDG
FFChdUuKGgtSKs8YxE8BLWKPFHbxm4Cq6phjqDGIShCi3La8+nV4tnBegM++8uVF2Vim1DUzNJqx
/yZZPX5m0C4NJBm2uA5XTf3pFKFVgFnwxQuWT7YijlbRMMrKR87EMTOSu6hMN8ov62awT0DpQJdn
eQWM1GnK0a7RAakfK3XXRd+Z8fYfFg1Mhoi2AbcAVuDySDCt4E2ZumbYl/Vniw5Hl0f/VB37/zPz
p1vxIc6aUJmNhto2QwHp1aAkUBZS0JJGaphsyQ6veRe0yv7fF/2pQ34w1RhZx3UVA/PA7Yp4SCe0
o3BKulNNl/m6QDNiMMet5H5tq4DSApEIqliIP+a/f7AqO8XpKHR0/af86xBVT2YudhbYpf5+uz6a
WWRHthGLxCpNGipNVK8ZpzywhNDeh8notkzNSdDyAQbSE/krngoIgS6SpNHQhWkmsRWiqkG9ntN+
36S88SvHyjuPx2n5ICal9mVRlQFrItuXUhv9BiyFiGoUYAJZmx1bECTuxtiwOm/Q9fzQdGPpk1Jv
7hhYv7zUbgdvcjp+Z5fVOQU4+JOe1hn4a6zoGAMitNcx0xiosvNEJuEHbAPPVm3/tDkbYrQRWv0Z
3g/aQMPQ+UMC7XZNEOLxUv9mabr2FQEf2WmJah4aNaJRiWI3ENYU6FEUxAwvs3TzxYpiw0t5wgNa
9O2ptkq+1/toK1tfc5+4y6iLoINtXbWvy4qPDW0BPHB1NzBNzKdAGkZTAJRnW4q1a5cAiTo6VX80
CZevcJ66U5o7eDnKvn0ACCmUZRSDgMr6VPQMKi3W1ojamvdCgov6JgDmUOJenP+OtnHTadQMkWt9
dxy1R/bx95WbmRjqfyYWZ9/lcdT3uQnvZRiBMqxndzSONSQzb1+xNQc2T6ojWwc9KcBZlzd5KrNR
KzrHDEEF8bk15N1UTwdbUMANEkgQYjLMy7Mt4MHK8oHRFj1FWEbksSxIgqoS8r+2NENlM39g3Ksj
vhFfrJw+BBdz+RnkQJAcXFzncow6rRyZGdrM/RmTVn/pTCF3Qmp0RwfD3ogVV78I1V40KBDDXbFs
DW3Tj10PdJdjpruIWEHVb0Qzqx/0wcL8Cz48uQO06twhh4UuiZ4Lyz12WnJfd5AI6oq/VgqBZ0TM
BBQkIFc4FYuWaWYrhPAEsYVKo++xjebvOMgvbMQFvn365nuyeHTRxMbZA+kvdGWWoAeQLg11HkVm
OLTylxYZiccmM/EEqf+TJew1LivuLCYgL5cPnKgdhRgsDWnTfqZptmOiQOOcbSRff6QRll80U9qg
uwJq4SswOiVT3XJ7IGE7QsJN6ULdY/bK2jHWdCFvLSsoyk733GYyn03edK+WPirPhLeGBFOdgtzZ
diokwq3GHqChwo8pn8lHeNTvidWOX3M22v6YNuzBlDWaB0wDg7dJMt+II/mC9czuxYQXg/LG8pVZ
Jce2jzBBADVMsScRLe6jDCVUz5GYPHESah+h0VF/wqBQfu/GURKo7Di13akGbpLFAcsDAHwP8ZgH
I8i8NH+Mo6Cw2X0aV/QRXgOZrJB1oGMq4zkBXZtfanp9b7DeOgPpH/+Go2Q7y02bfZ0O075WjO+L
vmwAf9QHXw5wj51dcR9IIee3Kh0O2buUeER2WkBpM+7MiOV71JD4s5Np8TE32nzX9vqWjNLa9UKF
b54CB30ZEL6X50PE1OQSGWcIAlmvNp4ZexTFtyx7vX3gt8wsAtBIVdNoKpjpjdqzyLPpPI14Yo04
2bhZKy7RBRxzJhEAJg7pz+X3YB6zcBIuSZiCHk1V4lB2xlEyzJ2UU+XJyDrc/rC1BxA6gWAHh34e
dOsXHhEqvryyCpNgZLoNRos/NWm6UStda6vNep0gdYekKzz9wgYGxZq2qxojVNy2XqPRjXdOWepv
+VgPQSnt7DME/uxAl1S+9pqKT4Ukyk9JFwVCIASqE16/FZXuPmK6h7/dXoC1BcdYrovyOoIseJ7L
Ba+n3oyHdDLCxMwO3BUs0En3SKJ69FIp7tt6s2SwtuQgUgNzEwB185TzpUUmgOvTauS3doFmsfMj
yYj/99+EETooMEI7HhDLhRMVjttSDm3gUBvDtPxmxMyXaJlO9K4btshQ1yBcUJz519giEqmHYlRo
2xIIAkB1S1Mgl9cqEuHLLAJcvNL3VlsUxzJVElUtoLkMEzputz94bUnRx5qn5wxAL5f+qLepFDEp
TYBdqt+d2X/qyi2ehrVzAhASuJwx/whG/8WuTZUwRkiUE+QZ0VGxQOrOsSzeVH3W9C1oxvqaoh+H
bBrVTTB4XB6Rslcg1MmFGUrS7hAkv2J0Z4/BywN6hkej6z+l4Oeltoh9dKo3nrq12VOYRRMeXJNI
6a3Fho5tk9m8RARrVlkN0RF63ybsQODkU9AtT01meUYmgTxl2jsZLdtL3PiARGv0xDyNcHtn15cC
eDZ0PjCufCWrSJKuSya41tDO7mp0uyMLz2D8AyjUIALPGjGyIJGPXP9x2+7ag09RQsYMLgboQb1w
uQNGmblUA5YptNPO9gYu6KFVBvhydA1DtqzdopKYj88y/kDOACJHioIUrtOlvUo4U11MhKDoZQUJ
VDZErPt9trv9VWtWgFoHSxc6vtcTcCqWgoyRsMI2+QE9JR90V4ExbbiU2UUtPwU6pvMlIQB2L5fO
kXWcAOZohUn6lshd0uzAJZqlg89HsPLKNmBAM9z+rrXdQvdQx0QDnvArrwkPxsfR7fFdOrJvXqFm
npjHaUjfNZpvuLO1t+aDrWUTE5iEVCFTt8JMN8CmxHeAqt/+mj83bLmCYMCY66zg8kCWd3kYmtGp
csEmFIeGwv7UFs7gjcDlWh7Rpk5CmKf7GfeyOE6RPnlC2bHPh/Qusx4Hk4I7YIAGg29XwnqCci0m
G0kfUR95SF15pTLS0OqF+alBHXKH2UDUQ7hqdllv1q0XGYi04XLtn0p3ktOU9DiJSmV8r0bb/ip1
TELHwlW+RVW5682KPMs+7b2YyHrwnDJ6cvE6yE76cXzQ2kPu6N2vBPz+ZzLxf4hVx5+Twih2Vj+C
pV5CtpTlKr9H0JB5w1QOezJOvefCdx31KM037vTa6cfgOqD5CEZQOF/cMZF27lCREWWpKba8nIw5
UEQq0M1k4wasHUc4IRsl7FlmfukrNIlgzUKFPnQxePZs5lBX6Ico/T7Fcfxa1dN/mDhAVwWuAv9h
JG2ZNGN02VIGhYQIKC6gN92yejcMdbmRI619FTgf53YHZpSuSg6IoUBLD4hHqMUY2NVo8ogpgIMe
dw+o1ge3r8CqLVQoEdrDFeH9vbwB5qjANoMaZqj1rPZRjBB33Ijqw5T3qMQREGqebxtcOxuAfoEC
28AnXBUC0t4YxoKOFqB9LKgbDbAE+5SCMPi2mfnmXt5sA0V/QLoQBc+E94vvMrSxHfIcIwm5GTsn
t0OTJkH7Vk3AX+ctG+/5OHRBLQdrd9vwCrgPltF2QGUFP+DqibTsvAIKPrVQcO4PpU79odK8qHbg
zZr2QUDeBjdD98Ap4fpGX/zQpr8nzYNlnBCUDZy56Ld0qbqpdelg01Cv5cmEd/UgQbevC/ESVX+t
+4659ZkVmaDFA4zOkh8VI8kJFQn6O6M5+LP0eRobe3fa0ny+dnUXZtxFwYULHRNMk6RAnuatc6is
SIAN1ig+j0lBwpiTDLXgvOWnqZTqt1OMydvGtl6fW/wCRNKIVDCPdh35irT6vyNvEXnt2s8YbQIs
ECNAnh0LXyjlQ/3X4ygcpHC+vbHv7MR7Srd4jVeONdDKmGywGFCb1nK0oaws0EU54Gzi8Dy5+WM6
at/A4QjFKTCU9Fs58so3YxYTMBIcIhA2LZ87rS6snGSVi7meKJDRoWByP0TaxlWdj+PiqsJZQJxu
zo0xALq4qqwtMJXKOnFmvD9hYtmnRsjzM6IrX5/2G9s4/2O3jC1ibmMYqGa0rTh35U+stNcAcmBW
j1zFdzYad3GO6lqv5FxB8pre3Ro2XHsdgP3CYoJMB/XdpUrPSFNRyhaSQHq1t6I3wh6sCljq40w5
0yYnSXcWf6RbpPOrSzwXrwkKb/DL80Z/qI1CYMnsCPRczqn22NuTHxWvILc/6qCVGeMN7MzKocH1
AIIKtOz0GnlU1yg385FhAwFsNlqIdrTwYe+393HNCMqhc9QGWji0sC8/SHKrVimmbs6AUgXp8MYw
B4ew7baRtVX7aGT2nR9WrWICkvaK5mDR6vwy+6cZXQRgP3l6sNnG96yei4+2Fm+2rlxIrXHYYlOF
Rpe+01CjxOy5p8BvnXRq37LuO4mrIHZVqOVoUP3/fesiEnaAu3Vpaudn1XA/g0xE3T7I+hBXR5pu
3MHrkAO07JQyB5ouuAZLl5FzoA7IYOZgc0EJ1XyqHX8w9pa9YeY6fbgws3QZIjdKA24fRyQhnptW
Xks2EpTVQwipN1D1oyl/lUpyoiUiqQjWbPzWmuAsYj+IvtE3WbGBkUpMIs59wtnM5Rk0m6rENGCe
n/tC+g7Yt4rp1U3+Glgwy2j+a2Rxm4BX1XVAMfJzWT5l/J+R3JVb3Zm1Aw4bKHWAjg4yXUvQeZ2D
vzerJLYD6Y/VfS2juza+L5CZdPYP23lv9aOmB3qyu32uVxwm3CUCMfRPEN4uWQVaJnkTKdBYI/cg
6uTQUzN8r10ZcOB7m2kj8VkJU2BtDqRnJRnoS13uFiqpjcgdLCRY3Y9G8Y2mn12MDsv+H6v4kqd3
RfRfjscHg4udGxXr0SRP8zMoqHdSfm+aUwFlw9truHYGUd200MmdAwF78Q5mrpzbkX12tsYvffKu
lb9Yu9G82zKxeH7sBhObYPzLzlOzi10DfN2nlv+HcGbmEUFiNRNXofV5uTumrQyBrKQ6F6zZG0oP
JLuvSLuxWivPG542UGKB12kerVmcgV6LJEDETQ0p1z4w6TFDP6bm/0AI5faurNpxwb2MGiLGlJdR
fqIN1VgWKItSt/Za5XqMd0ERK6/Rvt62tLI5GBbCAwekH+YplyBc02pFGnV6fa6KLJDpd45SZFuQ
jXVbKUBC5uuDmcXCVWNBWNIO+CBDBkmaomhWAk3Y+7G5y1R3BEmqN1Smp/5eyePS8OISqVqDzgaY
1M/5lPmD/SQo8Qpy+g+LSKHFA7rBOQqbn44PwYRTWbFdTtiuuh/vej4cpvEtqjce8hWfB61FTPGi
QjcrvCyiCEgmm+7o4OwNmTq5Vh6gwbkR3m2ZWNxUvKZmx12YgOLuT6Aj/yGoXP31UqHyMVdOCaAx
V+NxEyedYDKpzirNj3Ujnoiq9pRtBcV/kqVFLnBhZ7HveU5Qq4MHh4p0pu7QKvyn7h0HDC3CfMgc
bpwm0JD7ZsudnbKGyMsihz221Pll9rp1rmLdOoIdu3+b4qz0Uq0AsUtF091gO780mXYY2FZWUOuy
v6eTyE81jX+lHXKLiWqvdlVRvzGhjNGM7DPve7xGDn2Z9NQ8aJXjHsGtGb1OpU4eWZzkn6lRcN9u
XBDuWwoVeUWgSt5Vhe9UUeQZtc791Ohcv3Cn8pjYRb2vEujPNjGjRyWqCT1la/RR24yPBMCSoCus
EqPKPHkt06w5TQLSbclg0M8uhdQ10GTOa945zQECO92Xvio6P7LtbhcntYu/uvqnBDOL98yQmMtk
RvzF1WMb/Whwu3oUfSE0+Ob/jVOa70q+S8o70E5kd0D5W0DpuhAKKWlxl+UVcFyY1fdGJ9U9ayTa
odOtZmfWWuerggAOnleABXZ0S0xsJba/2Pv5zftwHe24SCe3wN5X6a8i3kG9xtMxWiSHU+Ju+Z2V
GAS50B9+GdzMq4pQ7DSGXqWRPJOG+LY6V9oXc0o9YJdOqftgbMFEV24oCmtonIFJaQUpLV0K/QFK
y3NaO0Fq8Ke03cIdrptAiRLQFwcI5cXqiSkHCYmTyfNQTf2e01Tbt0XKgtvvwIqHAy01qGvAnYnq
0rIwkHBD6/QOo4Bx01oBd0roWbZQgSgj7QEpxIa1tRMBsg/gUoCSAxP44psobiyHwAqsQWtpIscM
VJOtfo5E6kMecOOJWzcG3DWKOBg4WwL0KS/MJq9zeS6qU56/WYhCYhdN3ar2GrY5az8HNsuHDrXA
/1mbt/PDYdfYGENxBdYGAEmSaPJiLWjZO6vOsf1SifcYhKS9+H5799ZOPRpsQIwANw+quEVZx0gG
QHYGtzzTAiQM/anuhBdRzW/HIx8Pwq792/ZWohTU5qABP/u/mfr78iNVRJzJUFFxbqZ4p6mHETT8
ZKs5vWFkCfxq47rttBFGkka/p3F6GjTjsYqmv0fnASTx78cs2RGMqh1LUHiXZ6d877NPzTR6FbKj
LdZAOsdUy5OBjAWxPerkM3HgYtGSONbgXsqzoJNzjCiUFSvU/P2iArG/ZY7aYbK4FhAwraK7VXEP
fAnCG7lt3LV23Z7TVvCj2Xb8QYC9ze8SfbofwZq6m8C/8dwKM/VHaVKfKx3VdshRBiRuc7+Eisfb
2FruoeDD5JGqgguo5HfZ8l99V6SHYXS7naYzEcQVi/3atapAt0B5JBVKuyh+MtCIksI3kIt5BhnO
NGqVVxQ18xrRJxvz6iukTDPID2SOAN6jarF872QWi9jIneIMBB4wX4InB6k4qKK5DbzuGKnhychK
tqs6/T3tMwEWbvusJ2kezAK2nlEU2gm4nCQQBXvRKc0Cs4vTQMM86H0fd29OXm4VdFYINi5/8yJr
M4hoLENYxRlon0PRaV/cNrmPKuOLq/F9bfZ+USvPpeMROJmHNALMbNqKedfcxMdlW54uN8oaKGIU
Z31617Q7EwLdf3/nkZSAmxH51jU413aZaCVCo3NZFYE1PUrx3Fl/P5+Gf/qDkcVClp1iDCiR4iyG
b2l3AhHXrqseaFLugS7a+KAVTMilscWSMVfoxAXN4pmqb412DyoeP9M+F+McJ72V7ifdKvcN/d2D
vRfDR2m8v72gqzsGTDZ8LhgYMfl0+R5MU8lox2y8b85b1r+7zkaCsub30LlABxUTx+gPL5yCm+Qx
+Evw70v2qZ/uIxDPpeVn6ECMvdhYyjX/A+Q8+lOI3ME8tVhJ2hGzoBn8jzOXbcs4GPXXeLhr1M+y
PQrr28bCrTQWMOEEjkdQlGJWcPmSVhPPgJ7FxuVR23v2IEnvp9AHO+K3QZthBIAgsTBxMhVFsh9N
1gQIFQcIq482Jhi0/OhqzPBAR8D3bBDJnQ3BwX1msdwHLj33tUTSxOv0Sr420hpeDBteLk1d56kB
M/+z3lSvGC/JwJTT/rBU3r2KnDuvhQ3JEqTV42k0uONzqykqUPqyMuhid/hZ87T1C72KDsqOIOLd
9qVXy6l4FWRo/h46ghgA88jQ5UBYiirZ5dFCD9puidZVZ5jyMb2rirfGfYtoubHv10cYZxfQHgyb
YS9AQXhpp+TwX6Wd8zPNf8dCeG7815n8pYHFGR4dZdduXPCz4l9s+X84O6/d2K0mSj8RAeZwS3ZQ
FiWdfEOc9DPnzKefj5oZu5tNNCHbsGHgwF3cqXbtqlVr/a+rKkfcAhauNATPRqBxoBsYeNQS2TBG
Y1AIpRAQAHS8TChIxTel/hhlt633OeVZ2qCbav1og7+t/kew/mbhTdAe4qrecAhz1HQeIMxYcMRa
OKwmEeTiFPVmkk0NrD8vfZAdyka0YxQPTO1nq+5b40UX3SR/vX6SZnd6YZGqIxVHWGDJ2p6vX5sD
wq57BYvinTlRd7G7HiKobx+2QrVRFfmbriEaFM+tiKonxrw7iBF7BUj3vRW9Gf1N2pYbgf6lF0K/
88TOIvSWFMHsslmtLBF+kJ5xBOtFtvKdboUEPD/kfCNSufSv5+YWjxjZ9AfZ8jEnKt/SyPWC45h+
hwQ2UsaNY3YZCc99xbzXdfAol3hmqalCIcsGsMa+fmhj7RWW2xsh3yJivBwQZqgM08kMWhs3fr5O
RaSJ0xQ3EhIR2Y2XNkehKv5IUD338OyVdbux3VdHBe0j9XVAwxcP26kYxnREp8hNhe5OCz3bzERb
FH9f33yXm4L3N0ww9E3joC4Ot6aUkGoEHJ4qGO6jsn+tjSrhZph+9552n03Tmxls3byXxwqb0EvP
azUD0BcbPgg6iwaDRHTFtAjsKU6RRTb+KGV/Uynx1vPl0gdjbGZeJAsBjcbydKFKNPpj1YpuNnzx
0u8pKLDrM7i2TqcGFscqDyWzmEIMmOOxn7W4BajAt0Tp1o0QXRoqXF1U68/3nmxG6aQ3luiOarYr
p8aZhFe13v2HkVAvQKGBzO0FrkQz5FKBnFd0gzDUbej99COoAZpiYbjY2NyrqzJHX2BGUVtZtnBQ
s5D9qTTZdmLxFkT5myYlW7f8u4rXuftm6QHjkRUC1XFR/lDEvo9h92Q8euRDnoKTC8SHsqw/C/BX
GNKkOn5V/6XJorCDILzp9PyGioldU4/Ty2J/fXbXhjxjmUEK4OpZxPMlFMfR6FpPk9xICdIbc9DS
XVkYWzxIK2+tmbsdV0iqg4rMMvcQCFrkB0oouiHK3NJbpsfHAFiu/CSH+cMMgNAab9clg5NPz12/
UYZec5FAkpDRhSUFvpeFiyT5nBeJNE1uPCCwYlOtrhxNiNsvA+750MlidqspY7dx06z5ExhlpbmP
S4RDbpFuycg2163ECewzmBdoA5getZqYN2+09o4Qv92g0FqzBw+DyKsBbCQx7/lKhiM0ipVfi24t
6ce0MW/q7DbRD5F38/Edc2pncehHOtK0fCzncXnfpri6gVr5y3UTawsGiJSjrc7sBMvYrow9fbKk
cQICmR+1IHrURA/K5G54TGTtnq7oeOOuXp27E4Pzn5/k/5JAigJTxGBWf9O6O7jbd8X4qVM/XijG
UZHqo8Q6g2OXbcZhEYa+Ns17oi8cmhYLurOj+Nf12VvxyqdGlqxDoPwqIwowkvfSQP+2ui9So6VX
bAtGuW5oViw0ADIBgjuftUgfvDidLzGruamFP15zX/Wfro9lZWEIn6BQIYyCqni5qXMJFRlBkCea
hx6r+hs0LXGggSZ8vW5mZSQANOcUH3C+2Ruej6RGYGKsdXVyFQT3wrR/bAZvX1ZbAuxrZtDy4hp7
l/ZesmfpghX7gRnxJiiCg1B1bgqDLND5jRO6agano0NvxbwtO/fG3iCh3fZMWicfR6E7xEXzDY70
DWjFmlPXVZpvQT7AXkJG5HzWYM6JKz3zOTWW5dmeLIyOkoS3vLAPca00NtyEN5kv3erFhOR9/ruS
rdpuI//t+uKteAs+g9WjcETv5dLRDnowkk6JJjeBJ6xPgidBS7+0kf5V8QLeYOO36+ZWgDo01cMS
zjUOe8UF91UHONkD/D25Wh/Jh6mQoj9tZXU3IVW/XVAO3X60psRBJTT5VrW0E+ae2lOUMWiSuv4p
a6eDyJ96OQ4FMtbFAvgwBIvC/CUzRWoFQc3oWXRFxI4RudctrWAPGDRa8e+46bll53ytR40ycJ1o
kyvrefsY+PHXWBiQBpniNjgmOrgo9FH1O7FSa6ehY3fXCsaWANNKrELpguAM7CT0v8veOtTECyNt
pckd6mCvmMVLo2xJLq3O6ImJ+RNOLoKsj7KsVhByJri09QFBd2FX+TEc0luJzJUnzox9p1EIGMxM
AHRuyYqIujo5HF0pKUiB/QgTcV9Kb6nv0yH9KnUv1xdwxRwLyMLRnCxyPcx/fjowpaY/O2uIucr6
WMkVDbzdzjI/yVoH20jpdLK/u25xZbUIpUGCSzMHBUHVucW4KxBf0OCMzKY/MWmDUNnKO69amNkV
iV55KS6BRFIG5aGZ5YY7Jd9r4a9VfDyimrU5/vn9xWYoylbSAyuDZNnsnF7c13C0IOFajB9GjPCg
ntUdgUNJMwLmfKZKr5Uz1YTCU2zMr0Eq3xhe+/P6YqxcCWcmFrstGmURGUEBnjrL+F528cHPupG6
zHDzYTs4Iygz+IcS4zKnrNMandWdxjYryO5GpRNUD0r36aNGIOYFTapTi8b9Lt3epKNJBKm85NbA
PUlR7XM5PvqBvrEsl/cKZqBFQv4TqBp4xfNlMUkG55VEO/E4oOwkHHTjJZUemvgoi5+vD+jS65xb
Wmy0oNHFOK+wJAxvVnmXyvS1hi958vFc27mdhRMv9EhI88SSXUnvHVV5bsvELho6UzJEJ1DW2H98
WIQ7s3sDgXcB6zAtAD0JRNYuku/odwRoST12hmTL00b4dukIqJb8a2iJW8zHIjHF2ZBnyvuh/VGR
hr0+lLW9QDplbr+dOSiXoU4PYIhuKnpaCpScJjWObDnqfxVNfAi7+Jc89d+u21sZ0Yx7eIepKLTU
LG52oYS7p5WGwTV640+ip7etsUWGcOkSZiIEInee/9zsSxOeOtZSq+SkoPxfZpCRbd118fH6MFbC
BkhMeO7DBDOHvUvXliSKl7QdD6uieBy18RBTRREzHS3mW7999PO7pEtvi/zDjnumToFLj84cuDnN
xT6nGmoGg8yroY4tJ5i6332p7sVM/UE74UZgtDaLMPTRckQa7JJRAgWcVELAhFjbusm6v730JARf
rk/iyl5ghf41MXuPk6s7gsaLZEVJmN0Iu7gfH+s63qjYrJogFUX+k3rCBeF5KaRSGQshIW3UoR+b
N0+y2G/YmO/787wXiwJLD9oIPBfYdOfDAGynTEPNMITegs43eU5L09HT7kdC7xQEM50d1uWGY5h/
c2GTjPjMB0ihREZs9dxmQalYrjShcVHnRjkToY5Iyu2sGZ/KSH4y/VK3Y0m1IdvYKOOuTCiNN6Co
eVHS4XtR7ByCKg/arMX1gTEMPAe+guu7YuUZAs2nQkmVThFAwctoOBcFklpC0LoKmLw2P4i1/igK
N1VDn9Z0IzXBDgL9o29OB2vYquWuTSuOUCdhyNtviXceFTCelpG07qSDX5mxnUn58bcNy8YAIcuD
ceGCchylZDSoY97IZWoeGnal1Oq3im/upmRjk6z4dgpcvKIg16Wgv3w/+sBU+zTNOrevX2dRh7j4
6QtE/55/CIvv11dtxV1AY0Emknz2DBdf+HVVTXU1a1g0OTBu9KHJnTTK/8DbseF41+zQRAcghwM3
y1meb/w+DtMuq+vWbcfEHfzwxSurV8PcqnGtnS9Y9GUNwkOJp/dyOHmYSH3ota6YuXn0P7X76iu3
UvtQaI4Z/TCyw/XZm4/r8jizRmRQiPhBPC4jMkGpMqDILZrCkZ0FENv+TidSClvx2ArIZCa1/tfQ
fLxPXK7Vz3SE9WwofVJQo1Wz4WGavBtFLz6XSmuLfvOsxvkhBbvjqMmfCGwvi+BcH+5KgoXPgJ1n
VrmbcQHzzj35jFoszKkR8SKZTA9k0zz2Ycb7XnQqTaec0+yaNP0qivFD3WVovYn1TWgqn65/xOqc
cwh5yYEyvYh8il6yqryN2LGtaqfJjdm9GAbNSVtY1vetf7G40ARxOqCzv4hHOkjiBsHjaGi9QdNl
dp+Pw6cC9cw6htFBHPVdGqm7MPtqNv6vAbKzXEsNYsnMqUTzNx0FOzkfnlrTfzKk+FgoybORSvta
3IJPrB2tmat3Lt3R6ry8x9rMJxkTMiGJfpOXDzEICjPeShSv3B/QDZBe0tjqXMrzR5ys/AQxp6dl
8ejmceiUBOyUEK6v68rRnWXVuUBoWJnJxc8t0C/uF2LZD/RKKo4BpHYsX5rxt6J9CsRf3nhvlm/X
Da4O6cTg4i72i9xCRoKQthQehFq2zS1hohU/TpREsytYNAK/JTWvLzdmbpRi5ypV9E2YrEMzNZDB
gfmP85qmZS3YeOyuHI1Tg+/B78kiqWoYN2EldWi30GA+HIB/QmHyJn6892sO//4Z2HskcGJnyGM6
VhLsxKb1KI7mXRXAeG1Vh+sLtDUc+XxHVFIvZ1k/degLx3YrP+nVp6z7Phj762ZWzg9VXB38ypzQ
ByB/biaHCwfgbju4KhrmtTzYCRmveuOeXdtspL+1WRBF06GbODeiq+P/22wZyOM6fs3zjycHaNKk
ZgrT7wr0PjMbTTCDvHd1DZoYNXR8fbRj41WckN5oN0azNmWQfRGfgJ2DaXU+yycboIcRUdXh43Db
6XsRw9H4ANHD9VVZcwcnJpbNwJREad42u96d6vAIsHFowFw4VX6fFA+6HtJXtrEN1nbbqcFF6FBl
qlTHEwb17mea3PfhQ15+T6SNOHx95qgLQGRFYm0pU4qonJpNlNxdgeaBMaOIGMxdrVstjauzR4mX
NwbY0ItuhbQIEfrwq94tK7G/p1mpfORIJ46HoPW9MUDUkLZid2PUo3UTxKO24YjWRkmcgGI3QnoA
LOe5PtkfdQ4uiBKM6Er59xFtW8l6syhhXt8ha2/5ma4A7oIZ/XPBhGN6/egVUyvxDr3xtdKGBjVr
H8bk94jKXa7/VM3MNsKtJO/a2GiDF+H64d8XL6lcCUY9kSfRbQBkOhzs5GnQ1e55KgRhY4Tv75ZF
CDIjM2g5AS4NmG/+ltN5FKj6iAMpEbMbD3X9HIovPL0PORzDWrVrpMmhJcVW+tquaIERxIMh3ukC
7F77DNYcVfpV9AhU/xZbyu7xbVlu6TFKa/uMjh/mY1bTvHjzmYU1ZpVCjX9Sj15jOLknPSsQZxGf
glZ/UMOjXu+ocgKY/ampt3H5EnuJow54WOUFtTC9DHZFssV8vqLzasEVx/HiRbpCjVsbmRebiSjO
4bKaPlihadOtLgr9S5r/ErLohca4kna61HgYoBLJf01BSnWls4upOnqKddfCJSZU/t6Mnvs2ejFr
yfHrfsMXrC8v0zcndGliWj6+6jjzukxieUu6zs3AHqcnsXmdyvIgEUUWJo8xb1+pt179W80eUuWu
yNxggEw4yWD3q/ZVojuaMQDI9uxJYFTRy/UjtrLXKQcRj80pEgoa8612sv+8yuzhxDOpPtXo6o25
7D/4mVLu9Wzcys2uZGN4WFDz56VOCmH5tIj8TtCqmiUrhLp4iOt0PAxRN95pY1c7EAnVn8y4LV4r
wRJurw9y1fI74pznL6nUeY+fDFKTY02KKFG5vSnvWl1E0+CpHp+yyj/0wD+nauNUX1w0c7MTFEzs
THrX2fzn9sZJUHsxlsgB5Rrtn20c2BTCWkebvPAGAPxW1+zFIi7sLZ0xbFZ1b/WN289kx7Th2ZkY
PCY8VDcGdhHvzobm7BYPM47fEi+emDK4z35oXansdKfWffOeRLJim0L4We5opwfau1UTWRmcwlMQ
0RweJszpYvFqXUlo3p8q15gChLDL5DUrJslRLE/6dn2brCzbzJqFLAlhIvrEizDRTHWqYWGGJU//
mdX6M021t16f7Luk3SJtXRmVClyCghUXJfXRxaiycJIMv9RKN1Vf8pZu51vR+HR9OBsmlm8FEEYG
xEaYkIS72vftUnrqtxBgqzYguoRXkxwu19j5Tk9JZQZh6RVuHcLT2Glpty+kJHlKvcn4+N4jVwzS
jE5QZm25OqlX8HjUo8q1ulRL7byRBujkS5lGa2K4vAmSG72dwo28/mVC5N0tzv0RpHOtC0lQKMjb
UPGLCqjHXTO6hXdfGM+G9LnOn1VyXc23OHz2ytt0i31IZebOAoPZrkxYAGSL3bh8s0xt0o+CnFcu
nXvxbSQYkwPFhbDxJL+MsDSJhoZ3wVdO2EVHTmmkw9DrU+76bfMpkeSvnSw5sELvvCTeUe2AYLYt
dlKpjY4ViBsvgMvdI79zCpNzpVrPwTvfPZLXGfEg9ilKTt0uFn1QqKLdtBsb53Imz6wsz4GqpDm8
ACg1WZn4ueeV6U1bnevzh54v1rmJxTEINJ02jF5KXT2FD/61hYcevPBRbR9b/0cRuMaHCzQsFSAB
wlPeZhC0LdKSVZSruiLEqTtIu0o27CnYel9cuvpzC/OsntyZqdx1lOrS1EUT+TAkbIo0uCki4yjp
3sM4pq/XndXKIkFZOPcVUPUm5l343iBsdcShxtRtchhFlNiJpa3U5jwni0UCCkysg1AOzUjLy0v0
crOPhoERxd79YIXf/Cl98LR2F6fivdDQBa0nR1Vq7wJJ2EvT4AwlylF6sxFxXQQjLN3pZywmVjGy
2srRBnQnrYudMBye/Xzc13lzNGhEAWnwN6ym79dn97J16d2oxvVmwLh0gdTNA7U2hbpLob9FGtJK
boI6fKAJ71DJ0T0EnHutg9E0GG0JGialnpx4iMjsRlBKiI5YxfsSfNmG71k5/RI0SdAuwXNKc9Hi
9LetVeuTLCYu4sO2Wro0ue1QJN6wsnI0sTLz8cAKBs3fYmM1Ri70o2EkbhY+jCbdjc9B9BpkMP9W
sd30r9WHdbznqSY4gtNvxo0tCxSAXoQp7aLUrbJno6uhOD3AHWKHwWM1cxsWIs+O+Ob6+q5OJedG
pOUWvNwSfikI+dRFDe5AKW/aZD9KMG96G2+ZDRtLxIOfJ23a6IwrmBXmES4dwx/htMXLsWKFAuks
Kwv0YX7dnbsdcyLhoadG5vrZ16H8GqefY/nzhyfrzMT8CSeerZn5ZsUKE4H8AK38jar9FKJ2w9tc
xpKAJE/GsQjJ806OJFqKMreRvjZielRSSJ6D0fHjjU6Dd1e/cGtnlmZ/czIcNdSVKc60zNWn1onj
P0aS2oUW2F5wQF9ybyS/jJJHeqY6Zl8eMx09+/SY9Z4z5c9w8DoJd774IKaTrQsP5QR1Y/4dUkOn
7wzbsuKbMUZhUS7tof6bZLcygixh8wlWh8Nk7WlztS35L/oodhZ/TeqRxtaMt+OuNKSdD5sXil1H
U/sjdl9iqHji6HUUfw28T5pcpsbw2QoeRWnr5lq5SjgKnME5LU+tYbG+YTfIXpJmxZz11+V8X2vR
xnFbtzB3v8nE8Bcl1VxDakjX4sKVpQEpKFBt1v76Hl25JOZn+T8WFmMQda0dVBkLsPbd8+yyfe/I
9WijSC8I/d5qf/0He/TmorbAgwRBqPNNJMViIoiynIPGSJ3CT6Azd0X9UPTeThbu/Q8DNWGvxvWD
zyEbj77sIl7SeJioTe/l7jAp92r9PUm3WMhXl4g0PB1ckMgDoDofUDOKDfwaOZtA+6Ymv/J4I15Z
Od8a3WfzYwRer4v8p5K0E2reMgtED1revobyl6QkmbTVMb9lZ7Ewak/MEnoSdjhYodEey/beM5+m
aOOdM2+ohRdhPBDDsxzcxu8SUSdeREpDxfJzxgMF+KFIpx3cgrddbW7cxltmFvs6m4rUDCG7cgXv
aBZIdGW7Jpr+gxHGMEeSXIXsgfO1n/uyxFq1CtfMql1n0U7fNMcqCg/Xz8w89cspo0JO456MDhjU
MOdmIHn0TDUOS9fTCztun80A2r+7aoQseespv7YLNKzQv0f27KKXzdA9Jfa0pHRHE6FdGSbGjKJC
1Fm3kDdsxKdrJ4eeFAJlDdaEC8j7qEdlp/px6ZrNZxH/rin/Yd5ODcwfcLLVpgCVtsmLSjD1ws7s
7qXou4pOTvm3UI4fXyGNruEZDzo3ayw2Qul1Y+qPQen6Ckn0phdvwsTbwTNGMlu+t6bg03V7q8tk
IP9Byo/4ZZntFfQgEfMuK5FT+p2JvyUx5zX7S/J/XzdzcTnQMDRLEcgSSVRgz4tDVDZAizRoW91J
Mh+MTLIRFqu95K332mOQCPeRYm5EM9T9lpsdm8RkJCRg8KUasIjLErMdp4LxuXJEA6NU6ZKT1zBp
5rqRHsvO1/dCkvlO0HrZrTca0AmNVf7VTL3uvo96aHXaybpDay08qKk/7TrCFieL6dxQrCQ6wFfY
gKno+FOrc/QhM3ZqnXyN/R4FoEAXaIYwO+Q/BQXBikh+6wrD39dT3dCcW/V7uubKu0SPJmdopM5u
h1GCPaPT7akJsgfSscJeDsP2qYlS43vCVbePkNkcm0Z2AjZgER9q6Dxqs7Gr5C0fHqQ+fq1y4/Zr
sJ8C/dY0Sid5FW6FpH/RBfk27ORkj+b6tC+mDiiGJBa2AZ7LaWUtdUKxSOwJT7KLA753GCAVCkEs
OWaCQupQt9DRF6NoyzKP6iDNa5veKeUY0eTudFP/WRGEZieUCuATqy4OdTe1jMiXnbCpNKcEm3eU
I/9TnE36IRQmk+7OGkWm1usdUfL/Gk0y7MoxS/ZC3mR2kSoClcDAs5vQqw5CB7e6PPAHWitEuzoY
c3tUKsUuCmjOBh20TS5af+FQyuwyHdUD3WmoWZlqcNtHBB+V76k7JVZkmxYCFGYTaTwWfVIdRHUM
7EAOZWfQgtARO9QxhDLUaNafkpuinTxb0RhhpBP5xXqS7DI++ZtmaMFdm3aoabZWewgVRXgG9sXr
wjMncEZhFNhCqA/H2mqqvTjo3b1VBwVHS1fsKJrUm2is6j25SdAqeRKFbl0qv8dBE79TLm9uywjp
naBHbHLglbgRBl5itjgUOEqDND/n/SJH15VoIcmDHrvGWN6azb1MPcF/CPPQgfpDzLNDXX3Tqs99
9JC29/qwlXy98NQzok+hQA8aDpmHZUGFdEY2dLWcup7htkpodzRzX/c0Fw7t3MI7B9eJqx7MvEka
hVyFL98F8FyWQWCHorLLEaC6bukiMFhYWrjqelS6QQkZSyBMNFfoe1XLeZpsgZxWB0RDF8zdpHIv
FFZFnrAIMpINiAAYyPnPanjNxT/tVnPn6spQnsRJm/qMpDm/4lTPr+sJ/na39d+i7ImxbyzMO8fL
WfDB/yPBRENzHE4ZhMa5hYnGNK9DqsQN6upBG0obve6Xovtea/qDpml2lAsvha7cG9FTYRyhVD02
XvM6lkdRRDeMmgYBn53qEc7He0wraxfV0MzxbMwCxJ6L0J7GeNfDFhDrom0O39v0Ty+Jdq8OzsTN
lt0Vnb9vzcSGa8+Pn/xe425NbNX75FOD9spnOdBstT6GkHgWqvYqDfXG6bsIv+YZmJE2JmhnRFfl
8xnIxoQ8WTRkbl38UZrGAX2696ZfPs2YmxJ7a7vz1NZiPY3GL/FKPVmJ9kFuRXvEG4/R1ppeXrFn
A1pc64GgovqUY6TWvhrJW21sJAHXNuXpIOazcXKYxUYKuWH5ffoq7Tb8aQ2fPn6GTw0sAuIkG/Sq
HdmTreE5RVNQhRR3tfDrupVLRc3zhX9HLJyMo7TSlgZ94L9RJar7WBXg6+U4cKuayt7U684mL4Ae
nyGmpDEFDZ1XLugcGO8efPLPMk5/S4H5DVLmrRVc3SYz3QOIBFgOlxD8VC3MwrCYAN97mtKXQvle
yR/Nws2Dx3WRZISv7SI6T/MpaFWYrujjJ6HkFbZqNbaUb0E1V/cKhAHcKjyfKdaf75WmVNvYEKLM
Dc1gXwy3ip5thJTymismw/GPicX5rVufJ0gbZi7PGX1XV/p4a9aqalcyFSAonIOjAh1ZnwmR00xF
/4gCcHqjjX29k6MKzeUxMu1JCn4YMUDkSaP5r6wDyCgTH9qeEHausRzCPWGrvjd6EJmD6Y07o1db
2zLxa55kxP/lAJ+MaBEjD8guhVgHl05qua+f23or17fmIeiwJ8v7nshfHDCji5MhBjjrRtrPZkRh
Ob8V5WRjYdaX/h8jy3JZB2doTYWM+oQUS+QEUfzx1W7DyGVZdd7H8KIDlJyVC5fdAlmc9+VYC6kb
e/l9mHq7WJ32kxK9pqW004Zkj4LrXeyJhiNPwz7QeQeo+f66J1k9riffsNjkhtI2rVegWpWUz3oQ
kTL/3FNZvm5kdTot2nJmvXCF1rfzk+T5wEtGPctczeN1w22oaB+WCZ/n8sTEwrGrSSwLcVdlrkhw
P0BL6Rl3HN6NgazO1omVRSYKfo+uKToGgo6gg3CZ04UWGtuH69O16hVOrCy2uDVVDerbeQZL1dfY
Anqh3ln5pzjYuAs3zCyLGZmZ4lKQE3dhx3gactme/MhW5V+DspFX21j+JUCCnS+Uvcp4KsVjtkIy
7MLv61O2sTDawpGGHriMumAslVTsu1i7iaqQxgVzg3tj3QyCsKCaSEwvO2FSzMwUlBmIz8dp8pGQ
/ETH8PWhrC/Lvzbm2Ty52vW4bxRvKjO3k3U7ah4FwXD8ZNyr/VadaX1d/rW0OJZho/vFGDAab/oe
icLXZuLNeX0wWybmwZ4MxjesahRaTOTj1FP0K16b3NgIgufjcPEMsP4dxuIZkEmjlag6NtDQ/exX
rmL0+0H9TtajC1XHigJH6Tdg6GtrBJ2QSh+HsdJi7WVwcMQyOzqWjl6e2HL4ZGV7P9mik1u3QzWC
LjmKfsvXbWH1vqVnJuEwaZ62TSnPd0i4PhThBgplbZ1m5pr/b2gxh6UqNK1W6Hho8aEyaicbtxoL
147OiYXlM9qrRPocZCw0xm9R/qqU91W3sRHmj1xuhFMTi7tMDqW0ILvFfs4PXUoIXFoPNW/cVvgO
n4FTtn8+vrlnhDvZzhm8Yy4298SLtDNI9rld91VDJFrNNho+1553BDq0e9IgSS/Y4rqxukaA3SbN
3UyCyEY7dsHPoIt3rfUrQ3Pg+mBWJw/SkPlBDfHCMqHKU7WcrFxPXdTZd57iO0nhZtmvkUZaob/Z
7K5e3Q7oN4Lwoj5Bt+S5Y1BbhNZCzUrdPBzt3H8VhczOt/jRt4wsdrUcmpZApyswhLH63HX1UzJq
joSI9/WpW3NAxPCw4qq0vFzwpnlyjkSHkmZuMkaHmCxh/geoFYiHHGX01Km1bD/G3obRVddwYnSx
+WAxrCq5iyl5W24wprvR3xUQSmjKFt51dRLhYKQ5kMaRi+7PyrI6r5s3RiM9aTWJhWPYbnif1bHA
HEAyyoI4a+nmBrXJm0IEOpbxZvWsh6ps7DB9Ns1P1xdq1csBxgWATUbKWFbFRX/0aFRsU7copYdB
HT8J5rgR66zOFtBuCmKwO1zQmcIXEaq5AMios36J0ZcexZnm6/VRrG03gJgQtYJahNVuEesIgZjo
ps99NzbirV73AOqtnSV9GbX/5f3noHzS2ug/bLZTk8r5aSWPJzQRTTVu6JcPHYSm+oRCpyndVUP0
+fro1iaQi5UyC5uBXsx59KcRA9xzHUqyhNghafnyp1IrtvBhOCSvBdBQVPMRDuPULoyYSj3qdc4U
ml7+Ihb6rW/SpHR9IBeMowgXcmXjScH6A4Vf5g8GwRotpQ+bx7KXnuXCP4ye/0lSsmMS/0x9qHQj
N7Hml7h0JwhfNOU7VQ6o1OER2/iQeUOc3ovzh4ADIV0CXTbEZfOUn0xpEta5NBhm++iV1ksqWj+b
zGvtOPRUu42jI2w8t4Oq3qSRfzRK8ZcSgNXXJr3dCGyX+/b9MyhAKtyL6GwusYdmbZWkD/kMye8O
oIyPXa0Gu2bsPw9FQNo0JpNlQnhmK5O5BbZ4f2OczwEtiSqMv1A9WbOQwPkc+BCioFbXVo8T5ewj
LC/pnVFniMDSnG+E3lHQhS+otpuPxVjfeZH2o1K6v6pf/ZGG9nPnk00NLe9NNEPEYuRUfPIgmj5U
lAb2iGy8gs6Xd/TkZxSoph0M1LeBBq/+MBxyY7pTrOkJT+EYtbdL2pC8y5AdW72Z/6Ox6Zm8L6c8
t8PC+Iug3oPWSdEOLbPIMf3wMBXaMaS+2MWwIdelfxAj8daSOeVi+5bKRuAIwJt8qY1317fNwlm+
a8ExFxRXyK3D5LG4YDIkU0Q0iau3Qzl8iz+o3ff+6xBZcAap3gJ6XZzAgIJdLxRe/aaMh0p/BPvS
bPFkrg0AVhV4EunepES02PZ+KlhTqWTN2zjsxNZptmidtn5/MUFmNPahD63Em6I4CXwE7cYj4/L3
wamS2ydf8q6XtYheooZRjZFav0kHQel2FIJ211d44WpZg9nA3OUHQ+9lyDcZPjp5ZYeB4Wvjwa9V
2d1WPnDVBpgaAgj8INyN5+dO7cnWyYFfv/XZERmIRD72W6DmRfTwf4eBfDRkVPQ3X4Rflj94nSpg
Ijd3erMT/d0k7OMtjOHqapxYWax2Kg9K1apC9Zaq3yLl2Ur3H18MVKkAM6BkutJsHOfpRKW1fhv7
YicoB4rpdr0Vqa6txomRZbux1ClDPSZG/RYUz5N2tLpdLb1eH8fiHfG+GrSNQm3wzqm3fLN4sM8N
XcSpCPud0Oy1ygGDoEa7PtiFxcYJWR/Ov7YWJ0QczCCpqrR5qwCOyxCEHT6q9bYczvLeiLxy4K+c
Qy49IHgFXaNqHTfbMzYGoi/iq6KRwxboWfMWCHeWtQO7Ag7j+rqs7d+TddEXB3HQS7oxICl+M9UD
JeV6S6Zu6/fnIZ4EGVU7NJNXlwxh+Dp4Di2O/+H757ZJnsNwvi17gYQooJ+8VOq3NPoaHKLiy3/4
eUqPiHtAAHfRSl4NYtR2vVS/qYOtlI68cSpWZ+fk5xezr8qTYk4DPy/Kwj68Fdr08PHvpyhGt/3c
t3fRQ60Q4sVKnbZvkxnZrkcR+/rvrzlZImaoI8BbXDbxiiNaAEiJtm+4YBtlDWt0ZNmuw3bDzspE
UW2D4gHWBZCl1iIuEKIBnoq0Gd90/w9wqOznh4cBxgVoGsVy7tZlDFpF+gghiTG8icmu6w9TettM
x07YGMTKZM3Qa56yiBJzf4vnZyFXRajMm3B8a9NjPu2hqfG8u2gjObQ6UydGFhGtGKud1IvR+Fby
dPmcT//h5j4bhHw+iLDzoljzs/Etqm9736EpRUmO/2E1ToawcHtj4Tdap6QMIfo9h7sPguaE3Qdz
0LMLPxvI4uxFgzBOpc5qBPXNAGih3njXbK32wvOpzSD5tE0xUbRNkTvrHifrwdrib1lfbnbt/OyH
+31hJZc7bxSDfHwD6CZREdxC8m79/jzKE/9N35AUAqYa36QJGbCbKNnw3ytXHKvw7/cvEn5eYqaK
IVXjmz/tPelQwkJQHK5vp1UTSEKB4YYhCujz+RAU008TwJfDG5ww/4e061qOW9m1X8Qq5vDK4QTJ
suwhR5btly6HbeZMNsPX39U65x4Pe1jTRe0nPUwJYCc0GlhY0Kr9ELumsr+vYnWWrlRws1RrzZi3
wNMGefMMMte59v+dfG6WokZLjWjAEJx+Z1EP52G7fMbEYAET7rD2tcspUtoKaMuhkwNl+NDK0q4F
HfF9DSv+H6BYAGbgZYeNyu/TzjAAFIoSJXDa/VCc7ORRDR8z/eCQvUoEutZWA49I3HugSQPhI7fg
eTxM6FkdqkGvywDr780m8e6PZu1sX2vg1huUNZQAZ6sGw+CFz8lhROs2wZKs7VoLPJngJwR7882V
NIAeZzZLXQnk3ANmqEhPSXi6P4q1eQIVLN5HYHIBfJ6bJ4sQfZyNaA5KVXLztHDBYfIODdhOby12
ULN9c21LVTQDmBOAPMCNusT9vV0+3vCMAgE3KjJvy32L6g88nbpqCoChJRpww+8419fyuRnqsmlO
agduhxYeOxn4XcE+WlkBMAnKaJiANyo4urn5SbJ27g2lp8EA/HHuRrPg+9n3XYW32B0Hbgg85hFH
Qh0Gf+pkbUKBt16PQZx76Hzb6r6iBfeXQKSCOwpNE6dW2EMF2lbGYAxRgK8QnGeRCs76AdWOHmcz
VGjSYYo/jK2rVAIVawvB8JJIqMJw4B2x3EhRPpeTAy2Bfkxkz5a2nwP4lv8TzwOHItUqKlmD+OGL
rT936fZLdCGe8/l0s8tH0kO80e0T6UNh7YpBYCtWLN5ChbqcILkMqSzj1RuEX5rOnUuknVHX+I7j
cD1N2lLJjNaNgLA3Y9BbANiirXnyz/3NKlhmntInVqKWWuw86ON36WdW/HmHeEvBsUM8mTUSX35/
hOa+dluOQ4CsZda3bkLe4bQC0P5XAxvglTum6qBraAtoiKud+qCl+/cMgF3RIJNhT62l+HxSQdAW
tUNQzfVOjvOd6D3KjuqNQQKp9X8VWNw5q+2M2jrqUgLbes7QlQUBTFANeNLolrag49fKWsPXYyFq
ZDlwg3KHIkZewRllpQoK1Z1+lwKzJ5LOLYTRjODEGSG96nc9/NZ3WIzF1zObeLXQUtvW+VxDfj3v
utwNRQ/qFZuKDj3oVAOrhMXgfSQS5bSjCkFTPftbXD+poLFMf27eTFABal6AL0DUz3e+ypCwQ3Pb
rAqyJ2kGcHG7TV2I59ZXthItBtlGFciTS+lX2oteumtLjCOAlDDuA9ZdaLkE/SAruiRpZTDpz077
mTSm4NJZOQyojEF2G+lM0OzyNXjF1GrUyNQmiMvywxgnhy5p3dSo3LC192olYlxbMeHgx8TRs0C/
gPPAXaN4aKHYMxqbgNq+VJIdmk94vRxY28BwzOcAYQ08PsbzxbjTltOWxVIVVmjcHMR/wsZtf2mi
dVmZNmBRUL3OSJWAFOHWJR9sMCDXeR2kDSgk4kOPjsPNsS1dy3y9v4NXDgkjjAf3NAj+UCXJWSvw
gljjQMI6MMbARsKWuL1xvK9iZZOh5Ab+H0o1UA3HJ7xQE2mms6VWgW57xD4Ki4cE8vnQftypOCIo
xg4y+6Ouee34z/3vX9lU19/vcKcwoqDcNUMdDTo79n5XbS9Nn3IqcHBEWrh7KYxoOYSxBi3AzUQP
uuqRbkdEdGqiuWK/X9lcRITq/4ylisCMgJytwGKJRsGdjFgyW73UMIq5fYzpXqofQ8mdRZtWNAru
eBBCOrmWocUKj3m2Uyvv/oqvHr+/O5Yvr2raajZpDvkp+lTJT6rkx/IhSdCyVHA07k8XovvccpQK
IUmBK7DM91Gx69qn9FsneluszxZCH+AYBR8hn5dSItOph9qpAlSAgkJeCClZn63/yTe5QRSRNphG
Q7Dm+pc5+gC6yyI6leEHYdp51VZhGP8dCO/uOBZp+p6aVUBVLwUdbOyiLvb+yq8vyF8VbKxX58Nq
Q5qhE1sVtMoRXQVl56Ug+3RjT+u3+wNpecQyUceDTsPc/gUBOtiOUNYS6ACcxuek73eCHczMNueE
IqryVwM3DpsYapKHsIlG8+D0J73cGdUllQ51tA+VD5OoNGV1i12p49KRGm2c3rQGHBjTnSqXbgcc
sCDR3+Fwt1SVgTs+BvIqqNPjazcJTqFgsngvDsG0VJ4UTFakeLrpNsB6/YO2vVb5FO7eE7m7HorG
3SaZFVPghDAUQ43cEd2eo/P9Lbx6Sv7OlcZdJHWm6K3ZT1UgZQcUoBryp5E+3FchWG4+l5Si72WU
9JiwsplcnyajwGtcl69r6I6EAh3YrOUpNMbSQcNydos0pyn5jOrS93z/X/ncLUWVvO2LEvIn42DE
D7kIl7G+BH/lc6fPcvDos1P2/eE+McC65IYbqVT+a0JAlAWIEiPg5KaosJRosMCKGbThV7PcSeaH
ND3cn6X1UfxVwVmpqS5Qv/XmGjou2G2GHHDodyw0aD0NvF0Z1punzBitvKz6ZMRhQOPU8ShbApjE
mjm/lq8tN1INlo4xtmkVmMahKFySHlRrnzev9yeKLSdvbK+1cGuBZmxRqvSwfqr0Wk/HJEcm7BAr
3izCdTEzek8RtyKW1Rt52UERqK2jdEfSR1THqaM3yJ9tEU+aaOq4PayMIQKStK0C4PumGCmf0zx+
TMd3vKSup467OIpebrUpwwZoQToF7sEJL5x3XOmA1L5BH5HD558HZU/CUWEGt3kITzIgtSj1E5Tl
rtmraxWcTZeKaVbRJ7YK7PyodM+2/g57dS2f28bz2I19EkG+FWizq3y7v31FX89t3x7JS8TbcGHk
Jdjc94XImq/Zkeuv53atEZl9Apr7KgjLz3n6RY59ScRTLxoCt1ljUDwWzYRtNE6HUNsNwb+bIc79
KFtg16wQW6gHA0YHIGojULB+2P5/jyI4v7RTYVX1WsjubFU5jzoaOx/G6JOSfPk3w0DKbamF4L6Y
yxxawBZiaSdtY1vZtzvp70KDwHEpXzFjcMFUcAvUGunVBzTyeMf3axrrzc6YNfg7b7a7oaMjTFI+
esqM4qb3WApGJoFSDEbrcuMWJCA/AggxUPJd0riZeQQVLFh/7o9i9TjAEKFFMdJ6CLwtZwnkr1lM
ZhwH2YHD6c7ktdkI8v/PQlyp4BY6tyjJEGHHPfFrzt3un/sDWD1sV9K5ZSas2fs4IR7ShX7tJqng
LIjEa8v5aaRGr9UCzpNkHQvtJHTAV8/a1edz5o50mtrEFg5zYR7tQ/ntrIke3KIV5vZRWNG8NllA
ysh2U/KMOE4pMhjrkwToMnrggWmMf7LIU4dwtIFBICaVDrtU9A5eHYLBQoKsBy3C58tF0Iauzlpa
wUMmKLY5mO3X6R0QBmDggYFiHa9Zqd9SRZGQrjDokCNWq5wcdLzQW8FGXRvEtQZuo5Zkzkenp3kw
a3/C8lmvHzRZxOR/sxAABiJCCzJIQwMa442u5CpggJZStSGBbvSlS8E+8WoX7VajxCngbk81T1RF
SsrqRU2Imw6PGMJhHEC+uvncAXgIMgZ0rwUpJ0LB3JKjXYpFy2goX7S5eABjWNrLAm98Za5AHYeU
AnwxZE34ykdbssMoIVH1UkhgAUO5vci03hxttHxGZQVghyhwQlKMMx1dSrsSiI/yxcAFKp9dT4m3
XqHQgAPHajeBZsDbdLlppT4tJIc4yUtkPExeWT5sNK3IVYGHFUAGwJSABeX8mNbM+9kM2/JlQhUy
eFDCWLCbbpcAPZtQ8IBb1EZygU/4jENcdU1lVS+56aJBVS3Kud2uACgqQXwNgIGN88ATBUpRkaA2
r+tf0A1Wrg5mc0IrILvZPAp042QxeZw62ZH5iKMB0zQ3pAbbVNMZnrNXmlb3tq7EUgW30LYcSYMC
SN3FiPx8DET0VbfrsBTPmSYipVPdhRBfPSV67mapiF59RQHqZxw0oEGIUUfbm+VG1Qs04xi72r4Q
Wu+n57DV95snaKGAs0vow9tTdCCzLzNowFo7dEdBPentVsIJuxoBdxYaDWBEM8UIxrL1ENByfzk5
amTncvNKM2MBgBXIgsFfxXN0TONQTigAzl/UYx2Nni5vRkDZiPAiUQiXElSkuFCXS6FNqjw3g5O+
AE3h2icqi6IoN/fcmwI4k3g4oLyT78ZmGoSkWi+lL0b2CWniRPke98H91b5dDMaijJvONFkSj7d7
RauUeWrT9KWYOs8wdqW+60AN5YgqNm+37VIPdy4ShWSTE0IPMRy3+hEnjnt/ICIF3GLY6GxZtRMU
VCPZT6O+U+KtwQDUCKD9BoyTYjH2LO5gpGGtTQo1hwuAuH1Ze/YsguLerDc0gKwb24XZWNR2LjdU
bjvlaGfDeNF7rwu90NoPzXHjNC1V8Aw5cAaSwkygQjloxidHhOa62U6ceM66Jh2xQnuAeKI89n9A
fOfa1WMpSuPdrDXTAtOHK1tGvR+PBsiMFBSHE7TEj5KcuQPgSvdnaW0YzFPCoxcm5AYHMIIrq421
mV6mMzUfKHkh02sfbd5PKoBW8GtQFI7kOR9sr2elkaN6UgPjFR0dZUPAKnY7SUvx7PcrB3YeFFQq
VhCvDeO+kY9RV2/eS9AAKIMmA3EF5DVnyAFjqPsyUtUgbl1q7dLZ27oKgN9gCWCdEHOAg7YcAVB7
JKzglQRTvu/qU/ahrU8oDr6vZGWaEENkjd2AlEEelR9ENxeFU2hGUMbRrlHPY/35voLbvYSv11UE
H+ChAa7ERULnxmrGmkRm0Ebngc5u+b1BuL0yLvfVrIwDFwSrA9IBVFfemEWvltvQZssqM8kIqHNQ
pZ0mGIVIPDeKVHVqvFYgvpXPhty56bw1BgTCGRCXsBQaqqRuWtk0tRM3MiFGYDal+9tKc8GRvrWt
AB8iKMPa7KLDKb/OqUNApdZnZpCOLw1om3tF8Rxr+5E2UJyNXYtuhGwlljvWyee0ksrRDECU7Dpg
ug1/b15l0DvACUecg7H0sGW6WuVJLdAfdqitQFcOfeTpovKllWXG6wGzL4PwA+Ax7sgVqjxo0VBZ
QY70OB73+2S/dQCogwPxE5JbUHLT0sbsnTobUWQRaMRri12dbbZ6C/k39xuBxcss0wlk5UP3T1Ye
7n/+7WHWHBZFZOdYRX8zbv4LZ2itzlRIMOSxi+ZJz87YPlv0u6Vv3q5LRdxO0hs7oqYKRUm4Lx+l
cS/i/VsbCXrEaapqgunpBl4/gmaBhnUWXnSn2IGr39RfQuoqrbzZvgIkCB3wnIASvOH76gBLUhK9
Ci+zvivIh0gXOLC3O5bJZz1j0b0SfN3cRGXVqNZt34UXPKlTekpE4PFb+cglwsFHi1OcB/jiyxPn
5IkjFY5iB52HzFwnWudV8TYjIWJwSjS+XYrvwriqqRo7QVjYB7NzDgKLxP5/kVnEswRX5//ks21w
ZTBM9PdqC3S0CKYZRcAe6T/K2y33UgV3gxpTlmtKChXoKCd1bqVujZ1gCCCiQmgJ2HQQi6rLIYxx
mjXjlEqB3fqIPjhFLDhrK2uAKCWKTVCJzbohcE4rsajlVJJBAvtLglJNOdpcoQEIrgIHAGBivHzR
uGI5Aka0ahlWR4L2sdQd8KFu7MGLJmtLBWyEV6vc5GPdNqQlgZKkx7C3Hkt6MHKvUT1T7U5EswVm
cG3GdEBxQb6DAnzgjJf6+rEumjiHviQ7a+WTKYgQrIp3cOgQM9NQBsTdQugiFCM2WhGUt34rnAMg
Ve9YcTReYexmCjpt8Cs+xEpbm3ZBgoYiSn2o1c3OjI46aRkpJ0Y9d/OQi/V+6s3WMQINnWqUHdoi
3L+G1iYI/eFZXAMk6ehXtZz/MWrKoQfhVNC0nvxLFmFQVsWbjO5LR5j9JlpJq6636iE1A4V2u7Y8
DJklGMCKWYK9Q/kei2OhDTy3gapKiSvAkzFB8+zVVY2SmT06FL1jlq6UcIZJl/NMHyiUgEwHkaxz
Hm8t08Cxux4F5xRXSWGnYQgF/YR+IeAd3/5aXyrgDoLclnUSs2kCotxzPlrOdneM4dBVHDKEpfGW
5q4fGb019IhYWqCV8wPaTO/nSvBwWFnphQZupVWd9oSxIwREep1adD4/CbbSymZFpayOxwPaCgJN
yK2y2saoUJCJGVTRk/5Jp9ttkYE3OspxgXBHdIbL6uZmS0aqFmYwJF/sT5L2unmP4rkGKiEVL2lm
xZcnOSqVshh6rDAonrXv8fTzvng2u9z1b6E1Kt7mFnzWm5sn1Jw8mytJCszvpkF3CvrOV+j5Wzqi
yP3KMqPXJ2N9d8Afi4jochyz2shSnc5OMISvtWns9ao6ZeFmX09fKOEmK9TkOQmZksL4VB4yERUy
2yncZKHGBAUgjNzOBLfTcgzp0KRz3BMnYNRllvPTNH2SPWhfEmVzFhbct1htYLbReEkDU+tSk2yi
6Q+sIlwaOh0beH1Kox3yVj3eX/3bo4EnL24HuKdgDbt5zaFJgjGXNO8uhfY7PxrVr+3iUb3MYnBg
qkLV4HIUfRla41jY7cUZP9vRTin/pXzO+pFqLrWmhfzQ3lkvm+lxHBM16iCWYd8Pr48zTIMzj/NI
nPBlkh8a49BuvhtQs4ypx9sBvbjh/C0nx8kJ0nFW3FzoyTLzPUij91tn/81/gRujK4g28JF7SZ0I
wkB5fbFU9PDey2TzS3opn/MxOjk0iY7mdECXpx9zNy5qgYJb24TENGLd4BXF9MDNWM5QBNILuaBZ
e2mHb6mu7SYJ3U0RuM9rUSDx9hxAE2tmrwCLiuQl+/3KPXaaJhqMqusuET3WjluLimNE8rlbNG6p
FGsd5KPB+mi58e+tK738fG6njobdW9nQdhepC3fG98kQAflWvh+5aUYmCeAG66q8nB9zaKua2HJ3
yYvIbR4U8LRtHgGKBPFiQM4SW5WHhJQFGsPNU5tdkvxrty/ot83iLRwDh4XdsMAaN/+zaU9mXlXJ
pbe9FmXkAjN6e7eB9fRKPDf/cSjhZi0h3suM7/VD0f/Lz+dugyxvNSINkK8C6v2jsqPD/elZ+37D
wd1sMqIMREuWyztNijrPUppcsmivT0eF7EdR/5qVHWRreEKbaGMCSgi+cFKnZQbe0Si5yIOMXlMP
Db3cH8OtAjTkRNAQQTekK+HmLccwtAS4O8koLjQ9E1fvNnupS/FM/ZWFmOI0AaAJ4tF66mCM4O9W
wNeMVrn/bhTcRsUBbEuEsIpL7ZaJN4u6rbGNuHRglqPgNupM0gH+KsRn+uQa+hdpP/Vf0et282lG
nMQGLRv8PJSw8rW/SIkDtBxn46Up0SExQ5O/rTxgoLJAjBj4N4QWbtNvZWZaRq+O/cUEBek5U4PN
qwCmDITQwWMGd5V/9LQSmOtoLg9odPFU5s4uCovt68w8VSTG0NAHaQDuRMdF1ExT60yXOH4Mj5Gz
ObwAgoMr8ZzjFSVjGIUU4lXztc8v5n7b/CAurwIUABQGyOzhEXOui57Bz85rbb7UysPnTDltlQ7J
oEx+y2Agf8g58b1tzSB3jgc/+lra+7AWYNH4M4ArfiGeM3YRUEoJOqUMvjaB1KX7quqeUh6irUFJ
Xg1nj1I5apTQgBqq7yp0rBJ1CuftHS+fM0hwXUOnjSG/cJBomD60mcA/5S8FKADmA7sT8JWVfh8K
SSOZjgP1lfqiOJ4t4xicN6/0tQo+FxNqkZQ2iMD4iuo29W5jL3C0qcAIYInQBBgcl8jILG124mh9
nWo59Xv5aBdPztbQPJOPTBHigywVAzjAUn4vNUrZxRH1EYRBnVTibp8e5MDeEJPgb4RnupSvhnFm
a+AB8BO0CIid1M1/3Z9/ZmWurwMMABFUPPsYUTFS3NwEdTFt0Y9ibH2jepAIAKbovvqA2yCVLvcV
rWxWtCtmxV5wv25p0IEoyXCi0YgyNl0SeorgchaJ584CWqOB36iC+CF7lYbv+lbM9ds8XX0+dyun
U0yLYYB8Wf6mNH7i35+dlZMGfAeCUwjSIRDz1oP5yrfItVxDEDJHM/n6oNDf6FdY9iJunRWrt9DB
7aXSQDsL9FfufSXyCNoyZ3unRoddgSO8shDgQsGWNQE1RVqJOxFJ0o3OpGKK1LOl7DfzxmAd0MDC
ZghcZJQc/pUwx51hjo3a+N1BIhenEqzD2tfbrOgUEXMUSfA+aqQqea23deNndGdknjHs7q/zmnxE
tGFOYTHgFnGXfj5QS65p2vp6/CE59fnDvxPPXfokaY1SayF+Mi5G/loLEoUrX88g9Sz8hYQI7N7S
Gk15LHWxJLd+o3l2sg8twWtfIJ8PENatVMQRgfwh9XTiDgJjunIAkEhAmhZAcXAF83FUzR6zOK+k
wk/HU58+hBU6ZZ0nETv3yiBYuoKR3uAtYvFA99kuqnBAOya/ip8U+5CK0MMrpmIhn1vjmkrwh0vI
T+qz6nysk2c7FUyUaAjcOms12qhrMVTIaKb+yWy8+7v09s4BXzNuM2DoYfJuGkihiasadaY2+rHu
qvo3hDZldR9GP+ff9/XcDgN6cLXBTmgaexYut2s3x7llgFnZL5NTvE+bzU4qyq/BSAvAO8if4CAt
xbdqHaNraTv7Y/8nOjVbYTzghwCsUIGJA3gBe4kzFSM1aCqHDvVb8ARor8XmlPZ/FKByBRlzePE3
lppSwFiNbPCH9rdq/d7YTJR1CMMaY2qAhgXYiRffgKM0r6UJPnxIdukRdewCW3p7EKAAs49nIJrE
IX+xnP/BSkNk5evRN1LDDRvflgOSb4UMYxSgjWXZKdBKweJxOYsM+MLEQjN7vwODGHqcdIJn7K1N
Au0SYxbHQWA0mdwenfssAiAvN33jqZW/2FW2T51ybyiv94/CGwPj0s+DHrSfQRAVXgbunuVkzUQn
XVTHlt9EvvILpcqSfmj+0Ok3SnFOYSl4OKycPGhjdT7Iud0mFYYiwutzgrY+QlG3X6JN7/3xrCjA
YBCYR0DSQlybW/s5dOxSHovOzxTT/YgOO++Sj3AVomHouczf0xT8HE0UdZ0POMhO3YN9RrB5mXHg
1oOlUxFxU4GoB35huR5jKVsxYNCdb0Zovh5/6uJPbfnBfkE7nlTEkro6WVe6uD1W5FLk9AS6pBJv
rHgn1VvBADglqNcAzADVJmDc5SnLxibL4fI1eAb96MxjaB23rzbcSZgTB5BDVGwsJyscukgKk5R5
rm5v7c12s1+Dz7+Sz01QqUSz0ZOk94v5A3pOZ5YgP/yW5eJXG+gdxLfhGdy2nDGoNMxgEe59Byyy
hb6Xk1N7nlCP2MmvZrZzsocie6x+1vWumnYD8ZI8aOaPcEGBN74/lQo76Pc+hRmkq5dGWTpOr0pa
709W5dbSM5W+T/H3RHpOM8aSYXT+HH1S48t9tSu2Gjsd5SMAEcD/sri7MtQqrcnTCOf1a/sd6Q8k
Ke4rWNvjyC/i5QHMP9vry2ENY1LUajU3PlqLSdVR2gqCwA5Hj0h4Vgh3wXfhMXitQuI8mqzOJyVx
R8uLmq0IM2hg9zweTsARMFTTcgTN2BGqVXjZxF+Un/OPrdPDMsjgzoIpA5yGB0CkOWDPM6Gpb6WH
NjyFInt8u74L+XzrhzGfzNCY2tSf7F1TPozq0RIFrm9XGCpQIMQwfsjG8t57qI2WkjdT6tPfiX1w
FIENWB3BlXjOxrSouXGyecAMKS4t3AEVSFuJHVEYiTIRLC1CLshb8ikoXaW6mug1RlB5IfFA6EnI
KSVuRTe/o5aKuDPeq0Zd6BUU6crZrj62D9s3ExrGAIuKChtEgTmfaBwaWqtd9raZ+vQg4vFkR3Vp
ofD1Jnp/IQuFyCO/V5uhAyLMaFJfQoMx4yg9az9A21KIqGHWFhzmCA4q6IYR6+dcCDPW6yrTrcRH
nzTL8VR0GKaH+xO1OpK/Knha7KRUcpWaZuKHxR6rXapnO95Rss+ExuPWjcScXWni3LuETGQA1V/i
O4rbJYeMHiaQKvWCe2ztCF5r4c5IU7W1XVA78bvYHQYX3QHvz9fqKFCGjrJexGzRC3FpAlPZHiTZ
jFKfzDtNcdvRLfIHo/Tva1kbBeqFGEksGvHdNE7TlbTXJqMqfEtDAeCBbg/LY38yai6cDUA8+YrM
ONNT20zwelbJvrEOtqgr6cr3sxy8hVtIA+SZj2mreYvEQtLmvhr9+mEkPzfPzkI6037lH8Rz0wDy
0uR+pH5OLX973gjffPXx3C2njQghNfAFfGd+dfZm9nL/61cONepGULkDAl0EznkC9AHcHuHUtYlv
9LDiF8m4bIUEwYgvNHADmJF6V9uaadD3ub4fXu8PYG1xsXdUAzF5AF/4HHYypbkxzlHiN8mBuIiL
3Bd/Oz+svAlPQIZnQhCVO2Fm2xZmEcLoac0pqh7m8oMsKrxc8TChA0l+OElAB4PfbbmDcPn0KHqG
Leq+Jj36m3pFfRy7g30YrF37Gseuuj2yvdTI2SVtHOZuGKGRsuoFr5pOFhqriog7b5dGRzIYiaQ3
QmBg8pbjkvSm7KNYynAvRa5CPpPIu784qwrQUF0Dmh09zfhi9JkMjq2D+dmXqkfiSJ5d9Mf7Gm4v
JAwBUFfsLARA0aZ3OYTRmlQ0RDEzv++8TM92dvJUdY9zEu+cePtgACzEC53llwC75VQ54Yyue9IQ
+uVzo+0rS3C1rswVcCroWIfoAgIBvLcsJXUyVVSO/KJ9KHdVutnFQXcAFD0htcdqbvgivUKfY0UG
t7tfDz8yVKwIjOzKMVyIZxfhlZEFDVEVtRXEp/GOJM4uMQfP3EoeAywyiraAPTcQxEAshm2GKyVI
NVFit7QMZN0ri8qbisgzklOnbvYKlnq4t50+plUu9dBjNcFQudPw+/6mvV1qG4htdtGBaQchAG4c
jplniBincdD9Ms0PcydwB26dDryMWBgJW5VhPLmN2ifWIFPkQBEltr+Z8nRIPktRczS1+tv9cdwu
OhTB3UAVGnYs+N6W6xHWqT3FeU/8Vvpc9IdwPpjbXQM8MFDhZiGai/g6Pxa11Bw0lZbCIBz31c9S
hJtYWYmFeM7O6oVel6oD8VL9av+sOkHU8NY6oYAO8UIbMHq84fncXtG0hdqobRaAYkfTwIX+1ckC
M/bIduMBrDPgACx6j7Ohc+MwkCazBqPLgwpNiQxTcq2tbetw9lAIAD8E5hxRH4M74FTXYrPX7SL4
hHprdwShz/29tLISC/ncmagctP7NKlIE+rzXh1MxCJZCJJ8700gjDkCm4/vV8ZSOB1vghqyIR+oH
XogGcBVgh5yLAMbJosmVKgskxy1/bWWIx+QvpHMnOtVbu8zNIgsA9QRHaqtvvhwgH+B/VpakIk/M
TT6tB8y8E2fBDNhN4k0iKPKKoVjI5yZfU0iXZkaUBZa+b+hhnne5iGpFpILzA8dZGjq0Ws8CFS3q
0KLYPipb2aZQHg66BOb/sebUMHxLc9f3UaapVY1Zas5m/VAPmz2ApXw2xKvrzTDGsJzGMgvIfAJp
mTDofDtFS/ncES7DpJ57B3s0zL1K86jznG2lasQUwTiwywftywBx5zZSQYxBmwAL8fHYRey1FPXY
uz1mkI+3NApWwG8ER2Y5RVYUlnmYh6avNs/VyRTBw25vTvjCQGCiPhwFDDjJS/FZnfWj0pPJz7zo
ZxUdaLGbHG+roQNwC4E/UOXjwQs84FJHjsJepzWo7KfV53Hca85mQ7qUz13KNdgg1UyC/Ejzq+6z
qgnk38wRgJKoqlKRDgX6CS0il98fKRRtWCO192V0Byx112giV7a+hPT3/Xla1YO4N+DB4IEy+Ybz
jdaPki0D3BMD1NNSL6+9Sq9EcLSbM4FRoORWZf4FCgJ5t5iMvVXnSdn7aXFEEDOyPE3UzfRmz0IF
uFYQl2F8AKiFXk5YQu3MtAcdmQJyzLvTl/vTtCIdqB4Q4IHrC9AMvmrYblEBIE355E+PiJGF9f5f
ieeZOSVKaZvNED/YT8qxT7beygxu+Pfr+SRuUhDNbCjEd9Ih3Bv64T1fjwAfKqoZsoGb+iyrkCU0
1cmnT0p5ouHDffErmwdf/1c8dy1nqkkosSB+Svc2uvUkH2MRie/K8uKlw4qq4V4zs7HcPKYUT3FS
1rIft8TNHydHlD5bGQMUoOwPJw2NQvjwTFeOajVMkewXBnFDSXPHHF1iBtHTbW0c0AIHg71tEQNf
jsNw8J7CWZP93PSq0bNF6e21YVzLZ/qv7s6Ryk4VjZDfyp/y+HNRHub4tHm1GXyFZWs12CQe3q6q
VVjLKZkRK97Hw0OouXUuSHOsjgKFsagVAlDf5h+GkVFEulLPsx8XRzXc0fS0uS87crWM3ovVI1mw
4jyfW0NMdBhPzdlXGs/8PYs4xFbWGTVtGqohAJVETJo7EnGJHm+x1AAhUe/mzDO31lTh8xfyuduz
Hu0OC91afprv0WQWLUd0wf12uwbInkANIgzYraCkW+6kZs70rqKx7mt65BbkoMd7Yv66v5VuZ2mp
g9+tQ183DfI1vhJ7znNUbzZ7EM8ezHiwocSTrzG0kZsuy9HSfHOUHttdWaeC1OLq9yMCBkcGlW14
miznSNLLpuhCU/dD3Mi26vfJO0aAtCiQBcjtInrMGe62lIdO7gfF1+rLKH2mx/vzv7bGoJ1BSRVC
YYydZPn9c9vbWuhAfJx8rmd3ytGj+3xfxdoUMbAQAFAweACKL1Vk5pjkydCoQBye5OnD/HmreKC4
UIAMU8FoY/nQi2XOttkiXnKWk2bnpkJOWhOft0hZggfjWj63QyuFxkmbQP5U/xk0a6+r3X7KHuyO
Co7b7TwtFfHzVBNNrwYo0tBwmoJIOZ7d7VMFQ2ej5IslUngXL3WGQScxMc61BXqyrnPl9yhAio/R
qiBnyfPCSNI4zSnq6M5OE+1kVwLvxuYRQCojDAHDPsAUnElylCQyFGrK5zrEFe06iuC03R4H+L9X
8rnFjsJuNOsR8qV+pzmenu7i1/sjWNlOCw3cKltx6sRhBw1om62gfyl1w1+JCPCwspVw9cDPVvEy
UVFttTxyFFebbPeDfLasT1n0SX7HLLFkg8kqrRBF52YJGhMzrGPlbNmnUPWq2XUu92dpbR2uNXCz
BOJbHf2OI+XcWbHrFKeWIPPz476OtUm61sFW6spRAu3jjD710JHqrjV5uQh5tjoGXJ+AZiJSeGO5
wwluGGhvlfOs/9CzJwdYMCpwxFaHgIoD5mHgfuMZGPJwKB0aFcq5yqhLT7a+3YlBnvtKAffEVQs5
NfKuVc6D8dofulaAkF39ftwNaAsNDwnk9MslmIY5bozKUc402tuhl0fvMBfIiP6/fB7hGxZzPZHU
VM6xckzih3q7L4/pQZxQwwUBrDX/5MQjIQspQW8Xar7Y3eXl/gZdMxUgnGH8c4g1A3K7nJ1OLmYt
qjX5PBlu3oOs1wXTExVVt69qURAvVxFZYB0bOC2ImJtZOsvnbjoUw+dq8Mr6JGydsbbSKM4HVhyt
35C54vwMO+1jc5hk+dy0+/Qxkfb3p4pNBXdJs3JkVAQgBYrHIXeW05Q6reQk8jlGV8fyIP+pxuOk
HQzlEopikyvHGmE9qEFMDz4xz7thVkPUkDySzzQ8molnRLvNrcwZI8a1CjaZV5YpK6RhUCeMhqRB
i36rIj66lSVnXIwwTBb+aDwfhlTU4Gp0tPlsW5UrlZ2Lpoij8pTGglVZm6prPez3xTiGInFSfT5L
+j5qd05+LEWU2Wzf8AuPCk1weiAYjUc15xCM8HLKTnfmc6g8TOMj6lnol0FEpbw6DuSi4V6yl9DN
Y7TpzMii8nyelGPTHJviWG0PjbGCN7Aoo+gdVQ/8W0t2qGTrIBg/m7skS3f6XG73LlHMAvysCRAC
wK7cWpA2rCj8v+k8dzs4f6l3/wCubCngld5ob212Arl16Ima4qqQtXNrHjr7l1VFiAkcRCzEK6uN
qDc644BcD0lvHj5IEWSa61TRzkn2lHeN10wxkGR/itLZDaHgZbc2IgTK8H7E22vFtjeqHmXZqJ/t
pN3rxiOadGu9m21mxsdhR5HD//TwccWW8dWiRbR+HuxnK67dfnPFF6eAcwYrqcMrVYMCOX0EZiNL
BEu/cjqwqRRsKlbdCpdwecpzg2glmmoY57J7qtVTXTwp3UbCg7c5QmTu7eHyf6RdaY+durL9RUiY
ma+wpx6SDb074xeU5CTMZjDzr3/LfXXfaQzaiNx0Tk6kSC48VLlctWoVwDPC4e3TMJoaudT9WGNH
YvWH4S8cHUziXwnCBZLHVhMbRqH7WfI6HIctyomV+wm5CGAdQIXL4bXC8DGZopiWRPMNdFkInrT4
0TZOSfqEsvvNB+vqfryTJVy1Ixu0Dhkpzaet4mSKa5WH1vyLp+RsQsKmt209JuxNSOP+lvfHemFk
wQyFkhB4JeCimB8pcywHyS5LzZeqS5lcLvdt1YovgqIyZDsAlAJ3lhiQSFUjy3MSQiEyR/qRbyFd
19b//fDCXtOiNca4ijW/09DMyW3qZ0vbSBZwv1i49WYzELbYCvOg73LMIKRnBJALeojUC5WOAG4U
zmDs96Kh2ID9YSP4j2DbC5v1ZTqkmj9wnrdj3G5Y2tX9APUhh2QhMyG+Vot0ANZQnzRfj85l5thb
7LhrGwLkMU4UmNmR4xKsB5oYVFZWloqv9qeWntTKSbdox9cui/cihD3Por7PkGNR/AiFPdNhUB6L
yE13l2LBksPl5BBPwJkWtLJ9EEpGQULF13M3+tJt3eFr+wAPWlWRurZQyiOsUz9JBdFUpuDB+myW
H/UtyvG12xteM54AQHohsCyM3+i6keQtPr/Vv0XWpyw/BahL6j6p9tf7Cr62G7wShns63OoKT5pK
QSx86iTEJ+qH2D6W04PGHsgWG8KaEr6XIqgFocxK8gLTiW13Gk7hE3ije/McB476Jwj+4pLlkBRE
UfEgXNRVhxUSVqOUYevrY/0PTS6bAP213edJZjQCwqvAFonOcz2bCpsfrk5/idEXeKsF2uqmAJj4
xrkEJRRsVt6Natkhzo0ZHMIPkuzWH4Yt0MWapnOejf/KEG4lE5yLkmTr/D3+PRpODbm03Z/7Z2t1
mYB7QUCH/xjCridtFeeqHhBfkTwzeUSrjb3jo9kTguVwpuFKoYp+fvUFTEbb9V6HI11kTv2jl7e0
cDkBgHbBlAeDC+gF2lbNBUyygve+BB96eJpKw6HNbqAiL4FClQ+HoHOErRDUCcg41FKqw5wn8tEa
UjeaNq6/pSFBTT5AhABDwjNcFP+HAbip0zbX/Ko5TOk31G4j2yyH31X1sH8zeOpFQTkJGCpFi8jq
MUJbkkbzgw+D8RjQh78ZHtFBVDcCGylGs4dGYZ2e4OKT06cOFJvs9hfjw2dGnpO31RWB1DUF74wU
I6PARjfrzo3i3x9/qW5YFzy9OXsRx1oKblpkZoOV2JGOfAJerRew/6RbztTKaeVMG/xliZqGRQ8g
QGzKUNck2T8Fmnwu4r0UuXjacS8QvP8gAUeeUFBnvZxqqaCwGBobjx/bajjeX6KV7+csdjBIaGyD
FpbCVUQ0mhRxn6q+ZH3r/Lbav8NwX0zsAkCpcAkFXQOMIOddOVUf/Ltl/1nbH4dHPOLf8ReP0zCj
plFbqt9Hf8biORkKxx7O+5cIBomTwAJVC9DZ3CDVOohhdNKrfooDFH9n2pb/ujymCBUgtgLnCUqA
szoXIDcDyFnLpPOl7JSjVC924nDDUKyJACkMbk1QPaiL6ArTmxT1rVLjV9MlMv0svahbhMKrIkz0
OQGvMEpiRLQca2N0mNa0xieZq6GdIXF0a2MWyysaNu6thhiwiyXEpo5SZQgqs/fD4Tuq54bksZxc
a3+SELQOSIjAfiNhDqjKfDuUsdAjeTR63wZjflTGTrQ7qwABnGXWgMcPT1PQOTtXEyS1w8EvvybB
J20LsrD0++bDC+cVTb4VqyswvFwC6x8dzBBgOcXpDcVpaie3u4MsbaBhlhvD4/8wIDxPv7Qiah3F
xJDCwkcLXLtXHC05xqHqlnu74MInx12E4hhOOIyXgLA1QCbRttMI9QvHAK7d3sS2L29uDA7XXwHE
EPVj4lMPaEk6JNNI/QhV3kfjjz06CjludbFaqgqX8pZ1A2f/oskUsjLRFHeQkgKR6ahV5Gy99/hC
zB/gMwliHVyRdpkO7nbqgwUKFD7JFv/N6vjgEAFsBSgrkBLMdSRiKmtL5Cd9VAvmrhruvrhhpdDu
GCguHl0R/ZoBDT1UPUqpL/U3M/FNetyEoa3NgN/Zb4x3vGBwPgMNvTHyFjxTfjFR52GMthyDtT3m
vY3QZg2FYkSMqKFpdmKxMWR+lLnUrC8NGS/VfvANjPo7IcKbZWrTlsUDhFD5IFVO8LL35tPf2lci
cYHdgBs1XyM2qm0XNHnt6048HDXp8BfDg00BcRVEuRbea2SDkzmgY4k4Vwjc8Jfi21+Mz+t94bki
qyASZNZSkAxJjfGD8nN+lpNP+4fHWwi5BABTkRMRXkJjUVYJRXcvP24P4yvtnd3DIwoK3wxmCI0A
ROSTZgQEHdCUxpe/D+xxoLthSbwS89/hha+fKqxXFGP41jhE3iTvdpowPFwzgHnBMLV4xaEAPmlM
MDX44Xet/aaCOv/+6qyoF9iLkI0CFBxwbXFvk9KSqmjMWl+WakfGIzQrDuZWBGXFRkAIYDyI0yDq
JOLBzViWUHCTt36ul256DOKt/PzKvflG3wqEG5oVorJnrmBFAWKXVg8afzSehvIxHp5G3sNtQ8/W
1goYCbhm4NK1EMScS7EbVoWJhLUap9wJ6W+m/FakLYKRtbV6J8QSvI4OcY3C6LBWTP9auS3d0OWV
OXAILH9HAP0MEtf5HAakcOpWJsyXgnOiuPW0/8aZjc/lv0sFk1K28kLH+KhJluzXXnWnLX7PFd8C
Th9qthAk422xhG1Qotwmg5U2PsMO12Q8aMpXRl8G+hK2X+5rx8pm8DoGcKDh+oFhFe4FmdWkHWhZ
+1+J7WfjxlotR+flzxw5hEpGdDAX3istGoc1Sixrfn1S2SVoNhiyV4bHbYNQHzKbKi+PFbZiUvQy
ooPqh2Xo1HXi7OaB4G8HYM/AqYcSpWUuWJbMIdFHhGfC349d9M/etTdAM4HBbcBJlpihrKsaQpJO
98cPGfsYlBsv6qXJQGktoqCoI4GQRW/phOos1ihRfFY7ke7W9iGoL3q74dCv7AEoATmADr4LLlDB
MFlWCGrAgEm+6dD6SxR8vr9GS21GkhFvIBkcpSCvXmDP+8iqSFVaftw1n1rQENFaBVhS+nRfzNos
3osRfLw407UxNyt0VlMKh0xON+x+yWEjeOYJUH2cJrEDdGs0KMUk2Gut/qWgPcbG9/NVnnvxHLaN
4A/3tPEoEYxSoCaKQQtF9/PsV9icyq9y8TwoJ3k6xcOf3UuF/eZwG/DSAAAqiCIWGoqnlYpQ2VEO
H3d3KUVrDOgaKBNQjmmgc4KAEp90NZo6WTJ8qjhJeWm2XlQrOz0bXzBJViwno0xi0ye3OkgdK2w3
/I0VAQjuwZkBUhsvXEWYQJJKORvLSvbZY9J5wbgbQGDMhhe+v1PQR09Kmeynjhk4AIrv3t3Z8IIi
lCp6V+cDho/1QxK58RaUdMUooTmsBauK5yyWSDg9KEQKkiAFIEymfwrlOYgeAulk1xvqsLIHMyn8
K97d0fJoggalArJN1X8XspcGp/urtJyFiacs4pGYCZpLiOrWppKsZQC2+X0GlMuxagFDcqatpzNf
i7lSQwpCnmg4zCMlos2I+6Sd0ARl9E37nE9Xaby2W0UTy4XimXAwEiJUAqo38e05pUpGWMKKl6tV
aw7sym5lQJ0evp0H7rmxENwLQBmRKLej4kUPqGOR1NmfokE0Cdyn4DuCxwoGl/lOK7We5LkV05c2
A3XIKdp9kGbDi359GlS4XE0MHymfOBVG9Hr/IK2tv45sMYJ8eCCitd388+OhjklikfwF1ECO0hKn
2I1IQL9EQ39LYcEBE6mUlDDP6jHM85fUYcHXoth9rSGmAzwhGsShLTAecPPvn2RamtYgVy8KBQMt
c1Dbe7i/QsubDRI4/yz8GFydooNKtYE0pCAVuLLcSHYK+ykhjpw/0wRdPndn4xC5Rz4XOQ5EW+Ey
zWfTNhKd5HyqXg7M/mjbh7Z1DYcMu3UCUqAOvMIH16hIzJCDU5eFPZoCaLl8CCbbZfsL6uYSBJ9s
sDI8qgdIyFrq9rF86Kvz/V1ZGkBIQIKDwwnh1iv8XL8zsDYoy9PClsuXKn3MC4RwL6x9bLbgLkvt
gLuEzX9jYkOCTjDj4ciMcoKOvLCmRImJg3LWDUO+JgFZoTfA31ut9XweZpREgx1a1Ysaf6KFt5uD
Egx7YDdCxgZZcLwaBfMnBcVEsjjOX8bAGxKX7tdujI+Qj4kDBfdbxAOVyAaZdhZk6CYOTjFddRrp
snuj0U4c3gwKP/hOCI91oseTMTaci0s7ldIHo34E4DarNryOlePEI5+oJUaBJmfbn29DYJAss/qO
vkhOWv/+ndq/6g2lWzEjiAChrQvH7cPYCgc2RfB40BsYcklPn5NeP0i9dqhA6j/ITjI4Fft6f91W
DtZMnjCjLKqCrk4gr4vGo6E1R3kr+bT0DhD2hgbC0YSrvGgF2cnJNKQDCByD6mQFkaNZTqVtqPna
LHg63wQPJYeiCN5gCM5pSgNSvLTjd0X5PW0hONbmgIArOlnCJ+QBm/m+k8w028xSQHJ5UxvHrp/i
zL+/D2sni9soYMFwUWPF5hKqFHjfGkSzL0V+1KgnJTekG8nG8V1dJhC8w44g+I18ylwIqr5LK29S
+lLZv/Nbm2ycpbVV4ol3nN81NJuVRSCdmvT8pZx+q/YnUn1Wxj/3l2lNBKJN/ykZJItSkCKJumys
gvyl6p4t89wNByXY8ES4rZt7s8jQINQEU8JRNWL5r101KqiXafZi576MKSSfSkV1RvwnB6/3Z7Oy
H8A1oQ8SdgQFKAtlH3Jc5J0Oo2V+MVCAurEfq8Oj0QIqjBC2QXxrvt3BOAV1E4MBMXuNW3ezA9Ji
oRTU4iABj6A4/obY0Hz4MLe6aArk6tYPVwSQnJGc6vqoRWc53O2eQ4DJmY9wm/NgI5/pu2tcHcq+
reu2vKl57p7LcIvAaW0quJv4Uw9ccgu2cGOURiWyGoxPwCs8HkCodWC/WPUjKn7u3HK+VMgf4EUJ
TcGk5jPJ0qRRB6rVNwMIxmO+1Xh0seWoCEBPWaT5eXX2olxDaaW+Vo2ivtH6IsmPZG+KhXPkIo8M
XDLv3yEmk1meBp2WRfWtVv+ER5VuaPfa16NWGjA8HX4t3pPzxZl6alipodQ3Wzn8anaTE+Hj34/O
D8G7Q1S2udGasVrfqvyHa6gbL4yFZRJG5xf7u9G1pAk7NCyob9+T8UX63ref9x4cQFAQH0VlIkrh
kL2Zj49QkF10YVvfSHws4uMWTfhy6efDCxo2yHLGaIbhW/Ycl5+yLQKTlfGBsERuC0VXuKXF/jv9
FKbpkCfDrTf7g17UB+XL7vVBPzb4AKglBzGUiMsKA5ZFRtz2t8h2WPQhkvaPjxQf79+Ia2fJm2kQ
oxotFFzdmhOzS8Ret+Jx/HDP7h0QNMGWIrmOEAfgwMIGT3majYoZ6Tc7/a4ntxi1XPJpCxK8PKUI
WYJ8BUq8Ss+pByPqvGLtxl5UdTg0LD9GW1TwK1s9kyF4GV1jNnDRISOOlUPcf67UrXcj1yVxqZBB
1hAS4m8i8f2rFW2bxwQSyuiQqx9hTU4Z/S2PD6h6TOXu4f7JWlkzeAGgP0Ben4NS+b+/02wZZKwZ
BY3XzZrkSyofwFOItuDn/UJAZwKKS95lFnLmQspSI0HYj+rN7L5M5rFTL8VuMmzkY/GmwKWNyuMl
PgRNHQMzzFMVKnggySVsnPtTWNl35KCQjQXeD7/ER56OMLUaMarecunIdJfsZunkSQMkofiDHr1H
RQ3PUzmwU2Zbt0b/2f+IWLbx/Sv7/H58MaJvMBN9TxBKvWVlx3tJaKBBNLbItVcWaSZEcJpIHY5W
RCEEnZAr4yJtHKO14XFvglgGfh/Cjfzf351VJWETsJeGidfD4+/Q2tCE5eiAr+OVBbpdUPsgdz0f
HU1BVUmNW/XW1E/Sg5Vf7h+gpQWcDy+sTaGlmsIiDC+Xz7b50E0P/Xg20915fZQzvp+FYJ+yfOrL
TGrUG51+TcNr/PP+LLYWSbDjSsnKELeDeiubS/6Bqhs7vLpIsEcIt8P2IV463wMAEqgRlzq+Xj5Z
qTOWjva7sPcmrLFEeB8Cuov25nhQCyYvKEmUlgkuu3zQHHssHFptKNvaKgEjjAaYCC3iucin+e6g
guCH5nFi6zd0cHFikP/vbprGp/BOgDkXYCTFlJTI699atXN66xDIzd7XNC+LBW0A3uzIrEDWXIJU
dSrii4p2+1yiY7QRbAUd1pYIWQmOxEfgehHlBX19Gqtla9z6InPrxjF7aWMT+BrM71H4AWjniAci
Yu9ozTafQZtqEe7pxrx1/ccpPNj5Q3+uX2y6XyNmYgTXWMqTNLQtiCnjg3YId7dGhMuEBBdQ2oho
AGwu7IM1BSPKgBvtFrEj647NVqHy2907XyYEfVDXBo0A9w5O1XyZVIvalFpycCNXZuqOQkMn0H+V
2ic7LlypdEnrlHsbzuOGRm0E0kUAdALKKUacgtYoLHMog1sUhudAkk7+XivF8SK8RgJpC4AiBP0r
8sZmQKXEr+3oNM1RMjaiKMvDi/HhY3JfE4gakX0k1Y0ob9U0fk3QbAh0fPuVA+OjdwR4I/n/xVCW
3ZatnAFncSNK7Zj5Gbi8v1igdwKEU8WCQSvHCgJK+cReZWW38YAfg/c5oqJvlZnC8HLXoIa/DKUb
4n1pCTzkRopouf4YHzsApB/3KMXgTEpCqSn6QLrl5hMl536rMHbpLKFV6JtScAjbwnQoUoMoGtHT
V2t6oPZrYpzouPsSmosQzAYdKl1uG4jQpQOib3m4F6EAd5tHjEGEhKtuwc0WAm+Z6tRKXzX5IX8s
ttgsVnYAEBEN0R6UEeBRJXgzXR9lfT5JySv9FTVuvpu7Dl+Pyxm3D0psQLckrE5a5UpejXb6ivYp
qE8ovuw9/vPhhYi30tVGY3YYPqdPVvuhNjfO//LqmY1vCW4MKP2stNMwPmnd0szBmuCkhZPGtRtb
2YZfuXJW8aBC0ARZQFzZYuhkSAwjyuycvprGp6LtnGE4k2ljPku3jIPj/pXBT8M7f6bKGZL7JWRI
x7IHmeCRhIkTHHdvykyI4JZZYOEPsgBCClTUT8nTRPerBIK5uHjQzAYZX7HUtmeBQYMgo6+f2fhh
SPZC8BDAxZiIBRP0pFgA/dKsq4eQRuYtT382havubp2C8YEORdUZ9gLpIGEPsqLLUC4XGLdBPsQP
m92eVhR6Nryw+qmEZpbovmzcung4ZfGtSMeNQ7QqAfA4pNtx5WuiP5YpsTF1U48Fqk0nBsuE3m9I
WFEFZBtw6aDaiJMCCEYpCdB6U64s8wYuxK46Gukp2GrTt6IJKH2AX4yn+pvKzTWhiHVNKVhn3YCX
dLXkYyE9lWHtZrurCRSkHhCXAb82SP2RHJ/LKfM4i1WrtW5hUj4Fj/mmC7NiomYCBAsbKVFUj91g
3dI/NTtE9kmPXTM7mFvVmMKCATrNAal4UiMDgRS5SPYRKnaXg+xKfY31p6/ngj6nX3eZjf8IQK0L
EidIoixuooyxBjT3rfoqd+HBRNfiTjn8bxKU+V6wvAH0IsIUUBkhnYO/mICCggI86ODKwJ8RLqOI
4qFVMILhNekcJ9Fln7PKFwjBac6hiocWlkjU7ASplMgYtFdV+WP/CNXP91dH3GD07kZoGmRmcJi4
5glKZ8uszeuwSPwoOpTEqQ1fTQ+9uhGcEVQbVV94KaKwhgcRgcMTEYusUJkV9lWEwuEHUr8m9edB
3blObyL47YAVs0A+JqhcSvoKXpkV+kF9ssiNJt79hRLsH5+CCeMHNgyU9XLdnh8jis7Roz2FgVcl
oUO0V2Vny803AXC5gTJHkgyEgsIEMkpbSWGa7eX9UT6Z3XH/98NnRUEv8OWcAHv+/cQqzZGEuu1l
3cfnTt/XGezt45GXRuiK93JdgDkHWaVELkwbDbVwM3zp840Xz8oxBb08Arj8iELR1PnXJ4aUqGPU
hz7TnSD5pRquYjt1uOHVr0tB92o4rYhriK/1PARGahrk0A+VRxVd+XQ3oudm6/m8ogwc7oX4D9Lf
SByLKqd2ZdUhTeplte6MKrAnDzuJAPh24AEH+C6sEs6SSGZPrKCZaqRivaZxtfqy2VZrZaFQjYIw
K5wOuPhisDWXYysdGxlntQDdV+/I9mMJjup+Jz4H88CuA24EgJ+BhbKEQztklh4qdWh7068mvWaf
2273uYUATsergjEHUAHBuoa6RWs9tCyPhs9ghDX2eZVv3w/QDJaKN+fD3+bHlkgMYYxMsTxTOo0f
9GTDrC5tEt9oFM2j/AjRHzHKVw+9oU+2NXkteTCU56k47bUZ2AAwzfJm62juoAp3G2UhM2w6TF7T
fhySh2iLB2/t+9+NL/YS7wNTskiM8e1rFrjDTocSq48fZC1B2M6rCESXdTAtxKKHYPIQpHRU+RE5
yzHZYk9dm8N7IcIRZXqu9waIKL0UFF+SszOWtJiDsAX2FBsM/eInz9RcrUAN1bf9W4x8FWpqLdRb
IMM7P6GjWY1GWkqTl7PvHlN/3B99aepQdcRBRJwqFeFm4evxlLDVmLa6R+wrYV5Nn8b49b6IlfXn
HAWoL0PyEIVygorJpQTWGa3SPbTxcrLHKPzn/vj8E98FWPkGoKIWeVyYILxORKBSpqQTcPeB6Sn0
n6k55/HogKPCQTsyRyYHeMcbce+1+fAja2FWMN5ilmwMmobj/Q0P9tUd+8fE2OoMvCVB2PKuztKo
R62TF+Kyzi2Hma/3l2x5OwCKj+ASLAcoyhbNyArLplaJ6JhX5PrRsE+9FjtI2Thhu5MeS8UlhMZz
WC4gN0BVYfIveRfZGNE/j/Zmq3qM2m40OhLbCuAvTjCXAGQ+6sLwFFokdgddsoIsrhSvLZ6030r/
RHZ2SHybA1CJ+I37lKM453OQjM5Ck2+ieXnmdPlDbu014sgBYWUQXHrr9iRGW3si4ZkaKINn0COV
ntLmdn+3V1ZIRVwG4GbUhy9T922WSFrelqMnZ2jJ/EFjj1K01/fGFFC2gGg6BHCMwHyJjLDINFqG
k4dWuhc1PyDd/heLBM+Vo+xMtD2TBSsux6llFYEyejQH0UkZu4m2V6+5v4RkIkwJZ6YWk4qZPRRG
baqDp4a5k9PC+YtzBGgRUIiwhejHLbJ4WE1F7EafFM/KGZpVnaUtfi8h5sAP6kyAsAu1pmYtuHoU
D9U2DlFPUfvQl6GbJN9aZV9W7j+iAMsG2JhHBcR+g/KEeEGSUdUzjV9G8CPdv9tc0/47vCIEeIfU
nqyRZhjeKZXEmbLdtzZwTAiccFIjFHiAi2t+YNFMUgffiTx6KAYLSifduLRXVI7nBtC5hde3L/oY
1fUQI1aWTB5hX43eMZqzupP8ie/ATAS/RN5ZVo0ZxtCxfPJi86D9qMkxry9si0l9cRO9CQENMirn
8aQWGeMYyRWVTRCiTgd9dOne6NV/JvHv+ELoJxglsESHJRzA8tTZ55Cc+uaiDBuB6fXd+FeKYMBZ
Y40t7SBFRTWv6sRf1a15rEpAFSNgZWA6XAAUA8pAINyao6cXH2jnDsyLt+65ta3AaUV0GiFLmEFB
udPGisdR0uDG6k7jFFt4hLUZvB9eDG5YjWHnHYaPWvOg/O78DqUj9+8h/oUzRw2HCe1JoRAIEPAC
6PmJHRngP2OCSlWU8cSlGz5Mg2vsbPv4phYaarbBEAju/EWtoWxKaCIdyzhR7CQdh+m4fw6I/vDM
GfBRCwR2CmeHIYgzerZ5TqTDlH0IrUuwpXZrm8HdAXCjwnUCYG2+UvoUFBHV4tFL+qfoa1sd5Ogv
5sE73aEuBXFjwNbnEsKqiwKrniYvC66F5luZ7PSJK22h7vitLG75OzEiNUaOaotAUrAblBxAallP
Xwr2SPRDrqDz6uX+1qzcfnAFEQG3kH3iJ2w+pdqKe7sN8BDTJR+2JB9PZf2EIJSxFfNY0UQe6kKU
Di3LEe8SNJHJZExHs5W9YnoNppPeP9yfyOr4yEnwUwyFF/2Esghz0g0V8ZjtDqNTbWXft8YXvl+u
p5C2akY8xU7cFJWf1e4nN/LKHPOKeDgSdjjA862Qm0jJs1GVPTlKHeUw2TuBkFzLAarhLKwAzqMx
p3B8S4v1eY5siGd9GBPVQSOzDWdwxVZxHlakoOCGLHlMW5rKVOKv+qlw+t41Pkv2EZV79zd6Rc1R
toOYOwJ9PHsj3EuqSS2zNvG07yr4tAr4CDXZ6aKtRqlr+w2PE+EDkL+Cm1VwppQ00MxgYlBCtXFt
m7l0bxANu4EHHo8AosAbgJr5dtehplO5NOCKgHRNf0qGLXT7+gz+FSCcWNWYEEhq1MnTqpPRPza/
9+8DR+ejOSqy8Ahez79/qHuzGQMyecm3UX60VC/YIrZanQBvLI4KTARcRD/KNvtoSux2guv/T0kd
HQRv96ewFKCiwh6wTs5FDciloHEFaON0Eo/GtSCP8VMc7N7h+fDC6wuMuAaZKIanz1bh2lv96ZeK
gLJFLMtbYgLJZUGdTZpohZzr+pVU6H93MuNLvTu7As6ydyJE5KvKgppGJUTYpzY97S2dgkHiOEhU
X8LLBFOc+IYnRUjVCrp+Jd2pPOrhxt22NEewo7y4GiJgMESKVDMEGJWExLqS4dbiQqt0hiKSi7bl
FqwcI07DAdcGOA6enphrAkvisJJIZ11j+Xv3RK2v90/pcp95jAbdbXm5EM8CzocPM9J0Uj7l165w
ZL1zTKY69UaKaDkFMIlwKihAs/g1ISpzMepaqhbZdYzdwh/jw/0p8E+cezTz4bn4d8+uhDR91OsY
PtC/TfFRap6PfeBXzTlpzmQnzhmnCkkuk1M1IL4Cb1ZwaUD1ZyZWU7BrqRyYdC6KjWO1XCsODuaP
CZSMI0UuWI1IKxWWNRW7Nv90mbOTEPLt6+Eg8WQjUJaLlKOdZlWVTCm7Do7Uj06C8sj7e7H0+FAG
CboWvLvWgtcR6t0z0I2T61jUbhM5td0eivDI0AhUPt4XtbJSEMXBoviTz2y+7QyxFTapGrmqxkNm
+GQnHoWPCFeJBxh566oFtfxkx9JUoXbiqqD1tKygk+lWy72l7uEcvXllcI8R4RJ0L2AjU+tAVa+a
fprKx3E6jfFp9yJBBHxW6DisuJjOmWIsYMYM9Zp05yI6jFuR95Up8LsTewBTvszw62mYK2hkPlyn
+kGyT6H6rG7F6JaG9o2vBIR78JUQIBJ8pXRKQiJTiEAlXQB/7GJOrt3vVztOivL/QgS1VnQU2g6o
aLxKNritnGSrRmW5TsilGei5iwJrQHjFcrBxmiY9DZT2KpEDKQ9jdhq2yvSWqodTiIQsh/qtgP91
DbUdPcgbr1DsLnVp7iKCg8YL7c66MCgGmq0hN8hpqBGYFX1LmUSx1pGqvQZaAdTil3yLCn5p0HEl
wTPGuxFIc6Bs5pptWRJJ07SBgE/BJ5K71nhGPz/qqvRc97vdKFTggpgDrjjYHBcdezgRkjSZqXJF
67WkOkf2xuW0PL28whfBfnCZgLZOxKqWfZoXJoz6tWfPSXIChI6w0/hzr5ZzIThcWDLeo0lYMEXq
IoPmkXKNlEOlOu1+LefsvuDTQsEh2CZEXlA0NQonCv2/jjIYop9y5WBuQYVWFOS9CFHLWSgXTAeh
8DVFjjB0YwV4oY27aUuEsEojUG3UziFCHZ7S713yUG+1f1pKwFWkw+FH1giGXfRouzaeiryyC6+d
vhvZQ1F02yxOWzKEWYD5fch0RSo8Kn3I6EVDgbT65f5x4i7l3KHCgQWEnpNlwCUU76Wu7eI4jM3I
G/NDYXkdQx8at4WLy/wx/HRf1vIWN5EgRP4FJgWOiRgi0rqoZVrdxV6jPtz0YLdZRxNvzlMDPCSQ
VmIJa1y2SqTpQezpcNIH1za/3v/6lc2YjS94a3KhDgh5YPwwf5CTSymf42K3geJTQC8xRG54LTxf
wHferaVLuP1iOfZkoz+MheWOv+7PYW0HAN3SkdlB2AZXx1yAEoyE4maKvOBx/Jbt95d5vdu/o3P7
+O7zFbkpYgDFI0+VNOdjWW0p9fLWm48v7EAz5WNPbHx93PJk+VEpvqfyjy687r/B54K40rybyKTR
3Cq5oGsv/bJOUvbjf9sGwRlMJGrGiYbxqepUnbvFKLxyUnkXG5Q2wmVF/EzYZRJQuapsO/Sk8CD9
tNh580G8co5QmwTLgVcxV2fBMKW51UjxVGce0cNPufpAEGPevUQ8/o5qX7y7UHEgnCVVlXop1orQ
C+LH8NEeNjRtuUTwxZHORqgaGUikdOY7DMh2LaPKrfEk/UjQWKVjKTjbj3vnMBcirJIVmTVuoazx
7Oy5Uz607l8Mz1+QSMijKZNIS9mkeVAAPNd68vSB6I90J00rfD98PsaFIwCdXmBKs0zWKwORdi+p
fdsNdhb5vg3PqWgAjTD5jxAp6A0zInIit56eXaMfw05a8MXwgi2NRp0krT21XpAdkuZHyvYiI7E6
SHUAWwhTjQiBoMMaBW1gMxmtl2qdk510oDzvb+/aEX0nwBaOqNWZhRlmWusVxiFRDop11urzfRFL
NZ7NQUTaSmYYy8Ogtp7WxEeFSYfy9/8mQJmrGe76OEorzKExf+o/A/VvhkevAg4iQLpGxL2A+66R
Jn1ovfBClNRprS2yktUFQkQO0R8e5xCLF4weiJWqhQrIwcf4US73FXq+nVFOQm2ijxDQYLKwxTYw
7TWhduvZlxgEne20Py4Ntw6DA1CDAgxYu/n6y1WktGMzVnBSH8zk1ao2on0rZxRc2jxHSuAJw7eb
j8+somuMtmFeyY6ldCjMS5Medx8h3q8GdULcUC9cliiragqGSOZpFCGmJ1L+c3/85aMNqSwONgcM
BTZUbOTZIKzbh0QtPU07yYaTG8+xfSbxRvXF2kLhRgY1kMXp9cRXW4kemHlV9aVXt25TPmTTMdif
esdEAGNDKT3PvItplCCRM3mybExkdEripltVz2sLhTetBqAfkP+4/ud7bdd42Qaoh/HU6AfYZV2K
h0KiH9R6t4+K6kUdZF8IIfNzKxhupRwGqx8Y84JGcsB8vZUUX9FppBaxE2Apw6tHrDRMc1lD69Zk
9LqvCnmKt1iaVocHdkoxON4SrGHzZeJckKBCK0Yve46M76b25f5xXR0exojzDqJyW2SaGpD+sMgE
tCK43FwJEAu25WWvSsAbCq8Q3M3oZD2fQBTKBDEGtfM0FWmCsnS2wiRrAlAKi4wliDd4CfdcQKiU
UdoaUgt0WT0+28VuuBEwhOi7jVZUnNFIPD9qoJeJxqzWm8ojTU69dNDa0/5NAIAQ+DJEYLjtE2bA
xjwY5anzGBpwH0v8sX98JJoQktbxKMcpnY+fFlmPh2I7eJriG/rLTj5zfu2goBCxHc6QDz0TboWu
ZnSsaqnzwsY4/JTqLWzc2gYjD8oTQKgHQ5By/vlF2WbhNCU9oCA/uvSiRBtuy4oxRfsvnpLDEUXK
TzhAcUAG2WJ2543ts1I/qfG1Zf7+HXgnQlQCKapre0whgtqJo0W5Y2047yvWVOWUx7zcGZhdMcxW
jBKRhsYAZC04WfnHUfnYtxd5IySytlCoSEYsEnGRZVF1mBrtMDTt6LWKj85gLD7X+6MuSL2CzACJ
B9B84ik432tSjxWqhtnoSfEnyW2H2/194Fs5D08B2sDjRTbvN4u4znz4oWW9ZQzK5FX1idUuODcC
8pzCJrVOnj738uG+uJWTq4GxB3Ew2Cdw+gkRBpUhcZprAfzVGp3pweYbb2EpVrZEg9UD6ATMFUto
amSryJmZsE6hZLmV8iGTPsp1sX8awK/xchXeBWZR69mrDOaRpR34wH9kTtF93b1Ks+GFTUkGaiZm
FqPxCBBr7Fxkf2GgQHwCzmbYKcBCxKKbeugGPS7sxgNoLTmRnaX63P7Nhue6+S68YyajGlclhg9R
EiFfO30n5e1CgHCMstKIzTILGi+eLGf8Nm12UFk5RQg940GCQCosrFjMK2vwifsh6j0jcgfLSf6P
tCtbklNXtl9EBPPwCjV1t7uLatvt4YXw3vYGxCRADOLr71KfuGcXKqII+jyU/eCwEg2ZSmWuXFk+
sXG7a/9OlY7HLbINlhxE4uhxNvDM7sOGpscSmYZp2FcfeMBZeDxAxQEAun0/8DR1UiuNx7BGKalf
litGdkGdZ8NLF13MzJxPnjKEWryryuAjaoYgElAhgnfjBk+R90AhDnqGa5rRnYbfyiW0tMuiNA/0
NsJUyB63k1QTwpDWGALTzNCTsggmY7ungaenqDwHcAYet/iEK1XokzHKnGEaQ+Tx/T3ekdvHB2EF
LgYAguEMy4+S3o3NrrfZGOpj0KH6L1k5pQvXqChcFE9bB30QHOn78WKcxjaKBmha8Jf6q+19utYP
e+EQIdmK5geC2hgVvdIhAvFJrwISPIQsP0zFcWP3F9gKvBPgiiEQKSBSsruaeYoRjcLdHtI/quaP
1vao/FyAtERFx5gFFDD8+QvXn5LxYetlgOFR2C7ez4K9UlqeUtNGo83g7DlD5E/mN91a2eJbLZgL
kLzJrkcBaQR0cWg2h7HfN+Q8bmxr/589QPhIvM5FJEmy10Oa1C5r3D7M6pdYOVsr1/HCDEChgTAS
EOuCNExaoqYBXZzVtF1YqNXeKdKjit/Ii/3mnQCVISqo4BVDJeRiP4+3aWkmGgvZ2R69va5uf/aA
oedKgLRMjOhqaeYGBICFdnAjPzFW9vpW1+CmojAfgRKUrOJtODdHZuS2SeQR91zY1K8KI8jVlUDM
kgSg63BWQeCGtK0kwUi9QVXAxy2QEyJX2K8kFtbGl06ro1SR5fXEO5s8YPmu/bZ5j+EP/fv5xnyB
UtXpB84w/ECDsShBuDVtttggb3eApBTwArTIExO8uhHqmIFhFVXz5wZ0/Wh75XdrvagXl+hKgmSQ
moZXQ61DQlJepjdnjWpjQdvQDkfks3Fzivf5fAIs0xvuWZl3nvJDTNBd7iHdfquBd1Oky0VhLbgw
pEM0JiRrW4QUzwDZ+5Za+d7b9m0WwB5ANTXRi1ryUD2jwl3RRc55CKrxC4tXXlW3tybW52p4SZGp
NUyW3mP4kqfoTHNKrAOtHzJ3+1FCPRZwPaD3xDrJsNk0Nox8MIvorFaBnr5Y5a/NqzQbX1IGtEpX
tQ4oj/NkBF59MLa7j3B4RM3rO2D2BmpjlpNSD1MTnZ3xlfgFudz//IWDOhteMhUkxiOn7DE8oG5d
57vTbo1WaEHTZhKkBcrRnsScOkioA7fb59rh/gQWh3eQYEDzGRGHkd6BPR7SpHRYdC4s1X8ws+2V
PqjxAsMGuqsgy3ZjikazUFKjG6Lzzi66wAVXy/bvvx5fshScJpaauH10JuBhjJ+M6QOWzrSEa4RK
LxwluTEecjJK1oMh5lwqv9zk1xoYeukAXQ1/w8PYmm00ZDBD2viUW3/F1l+6snIhL1gKQbUA1qJ3
kK88A91WKm5qWCKD7e19f8qnJ+783r4NuI4R5wSHF6o4pRBSHcUd4LG4D1BnDA/bp9MaQf/CQbWQ
JAf/+ztTjpwnrLrMjZuyt8/ds6t/trof9yewsEigcwCmEOxRSIfJWba4RPOHlCXOuR/Lx8Q8JS9e
dYiLjcTewktFqSBem8Kc3j4HkYk0m66CmE47xvuuO96fxcJpmg0vXQpTa1ckajC8cra9N9d3h7f7
AsQA81geHpqANwlVBu+FDPurPQOdRBpXOetp7kehy87wvgbmI/m8/eJBLg+BeTxI4AbIlV2KPWR5
a4JmgZu1H7Mg81Z2fGGtBB2MUGs4SsBIzH2MzsudtDIL7xznO8vzS77X+Mp2LJzZmQhx6K78MKes
dSulJRzJS2IfB3K4vxkLwyNwgSc/wNzIR8puXlpNI4wvbDf73oLVG6d1ZQ8WlshDSl5knVEYdRM/
iuFiUJWVSQhGIVM5oXetYqy4MUtzQPQCBT8IAIAQTgSPr5aoH8hQDoYBjNDj5By68rR9id779SD5
DxSS/GyrtbEdB69IwsF9GgOib384IwOGijfk5wWUW3IiET1KR7NrktBx/oyM+N6X+5+/tAHX40uX
f1UCo1UXGJ+aeIkERR60G3mMhUVCthELDx8VUVqZHczhkxoP7RSd21IPrPxUlWunaGmLryVIWqBE
oxVRRF/OfRf2fE/cFZu0Nr5k9FiTkSS3Mb76pyA7q//AEbr+fMlD4qoNHHKD4csIXnxg0u3XM/YA
nhfC/IhfyKwEgwXwrjGpEepWHlO99HP2UFksGJ2VV7NYZsl0I2EBmirBmgdfXlqmulNLQsD0c+57
35wuh6DXf94/rTcbgYyz6MUAgwGkzU1KVXHxbGu1STnneVBNPs227oQ0vmSxTQ4XMrUwvvJ5fKrC
+x9/o2oCcoycPPDyiGbjvTM3RAZP3cLNTOXsasoxHh+s7IhCo5ULYU2IWMEra6ek/UTV2lLO1P3K
M1S/vxR0q0kS80DnRFyeIhwv511MA08Sx2zgABxH663UVvZ4cQYoUEJVIPKRN2mpBL4kStObODSz
Y4R2Evo+pvv7O3FzUNF1AaX7ICPDjQCnTLIXMTPUpDWZdSaasWu1Q1IFdkECba0f3cJU8OgRoCG0
mhRAjPlm5J3pVWODilDLPVXaU1Ue3LV2gAtTmYmQbAcF6q3IK4hQNN8ASHh8TNAk6/fm9UIeCbQN
7/RU2JP5PMhEs2xIUXHqZmg7dCJ1UGW+RzcXlYjCMUEPBv5wEdeTFKRAYVeTDY17dqovfXMkSeAl
K4G3peW6FiGpR1e0laPF1EXFx7cqP9Wd56vqcTBWDtiCnTIBf0KMFbgGkJ7JM7E6QngXu+ckaFB7
44Fh4f6OLJ0scA2DSQqlDHhai3+/UvMi6pgJ/hH3XOe+me1IdlLXGM+WlupahKQkhgdCQ1OIaLVL
FvuOGkTkU/z9/jwWFwoZHzBpgL/oxpZYOeHmRFTn3FivShSSD+yDZwMlhrQDtF3GQVXccCvEnKJz
gt43akDpVhQRCPMQAkWZmKixu6kmccrMbbw2tVGjdFSRACV7ZY1oZGGnZyKkbejrDrT0HCK66uCW
uq/Hil9u9kCg3OhhATSDYH0GnGt+nHInqjQjSUnoITP22JAVx2BhlwXDqgbFRm08GDvmw/c65cDJ
WCQs3MDe2ZvdP5H6AT08mvehROnmlVJoSmInXEvDNg6aBEGsw+ZDOhtfUrZRo6xFL7Y0dL4R8zAq
2+9TvHUtPLQAmBQ+8nx19ALMHN7UpuF44OZnVX3d/vUAuRmo+MUhhZD58JFjcLUfPRKa3ouFNhxr
Xt/CAQW8ACwvqCOBb+ZKn6+4AOplmk7CjoZGdOxpmA7bnRqYCBDEQ4/BTiWzbptJwkydYgpZ+p2Z
e4I+5uq3zauExDbe6njuolRPDi85kxM1+tSSsDH3kz+YK4ZInPCZa4xk1fXw0oUQJX3LhpiRsJ18
N/pJ00NCD1G0Yk3XpEj3dMpBoe9FNQkn5dGi6JX5pWqxVMFHlgqtuLBQC2U9XlMpcZVoJHSincH3
ymYWyfe1+nd8aa1YkuAR4agk1LHPO97sPvD5gBmYSNcL10nSZsTrtXaqe+iD8of3/rQ53yA+H+qA
TADe69CJub5RPbFirygyUMT7hnUpzZVnxIIxFe4kunohpITXlvT9RTUl5ZR5WWgeUXE9ZSsVK0tn
SARZRW8PbK9c6knbpPbGWM/DxvplVsFw8PSDvdYWXRNhC1kf4HiL5lWIhiIrMF+kPBsiveaQImJv
zeeR7GzylMc7td0p8GQHNvlcCZixVi6zuHiAc0OmJ7JzUjgFEBd0tBomyG0/RV+GZrspBx09MK0I
eQiiY2lv0FfHRmPxIQ9JDFTdIU3/2nx2wQQNiCM2Ht8qny0eW2xyjTQNo+7V/FHXWytNgHa/Hl5a
nSzj5UA8DJ9Qn5jpLhm77conOIaBhMJdBO2TdJs2djpoGknDuoaVVb6om9lSMAUUBOA2BfANVFHS
wSrbvGATMxNRQtEGbA2Qu3B+ZsOLf7/yux2bjzEaBKG41N1pcDVW9lecD0ktcEujvkRkg1A0Jg1f
Jbyw2gEln2iOytmx73TfI46//RAB84nFQd4MDy5JiJOCWZrVmSiw/icZdrG6YkGWJoFGNCLeiuv0
prZhAG9rmxMXa1Tuq3znVXsUsnxgClcipF1OymLKWQ4RXr2P0fFm95HhBQsYTITwy+a7XFYjuJEb
QsLcfsico7Iy/IKJ9ZDZ+O/wkpVwYl1rGi2BrxHv0/RU02evBoPg4QOTQGIXxbeAatxU4pA4TW1n
rEioAEcUZWTH1gJa4qDIpxXQg/9KEPO8UgZNMcqCdugR41TUH340xebCNCjztQApfmLzBoTSSkZC
tK0oT/0awGH5+4HfFiyFUDppeI8w24hbJQ0V52QDVLfGmLY4PvjMUFwNyBsu1fn6pHnetDzG55Ph
oHo+L7ffNlCyf8cX8q/Wv0kns+IRjmn2BmSssxn1KVYf4BX7vaXUDSCtTRyWNm1BQp59M9mRs48o
8dX40l0wwufOmELx+VMQ9xfM4wMKcDW+tPz62FLbTeANuwMa3+4/chWg8kxcZ3h54jqbr34c0yEu
XfiRfDj9YJvph7D416NLi2OUddP30Yij/93gO2OtL/CSjb4eXlobkyu0iTNOUKZ3KNsdL5G6/3F/
+ZesHJxsNB1G6EWwws/XB9zgxTDUQM95menTL85TVwRjw1cuMxHflG0QYOFQXsE2dZNzyCp1ZAw8
CWEUo7TXemHOKclOQ/VKPQ+U5JtLfcW2XImTwq2N3YwcySASaulXm/gae72/aEv7glCGQFOA2Q9B
1/mipUozWKxvkzCzd319nMixW7t9VkTItTgqBYEac0TGr/yhVW9t/Pfo/b4/iyXDJxhWUCkL2NtN
B6iSKsQqOJ5AAOPiwZs126O4KIz5d3zJ8OVAkEeGhfFb7zOJQLz8j6r+bWcrwb21WYiFvDKvCN27
MUvKDCzVZ/7JYv/jJKTbR+G0d3SGSYxdMGR+Fb1a/LjqBSxp4dVSvT/EriahOenEcpJnYUQDPu7i
5BRPBy3+wE2E1CLC3QgCiW7m86VKckdXBr3KQsM6mufCXBleLIWs5NfDS6a2aL2m1h0MX1S/iHXI
/jTZPtKOafJj67kFvdE7MytiochtSdqXcC8v+gmRjawC4MT31H7FWt3uBlhQAOIHZhNVibi55+uE
Uzs6icvyMNXhMaXfW7Zv1McxXyNku9VxuBzgnLJFDALOn6QgpkPZoAoOJfAj+xWqczfTcoCE91qA
pBuDyUujKiEAbcZ9O0e1+maEMR6JluiNhqAumq/JS0U0t2dTUhThE6dfm+HL5p2GV4ZME/LUoJuS
KwaV0m6sxk3yMDtZL+laIuvWciA1g7pcvENRmAgWs/k2j7pXjHWc0lBBj4/x1WXbwxhzAdI1VPWD
M9gMAlyya5vd2O3vL8/COZ1NQFKEUhkddaIYv6TfR+txKAJUjhHr83YpgMKJfpDI9yH2PV+mlIwM
1GikDmHF6ak3Hpr4lNHTfSFLewHnDCl3UQh/Q7pMGy3SPBTahdbftfdm6l/vDy++cW6aUFd3Nby0
E92QqtWo2TSkeR9UbVB0Ozdaaz29NAcBkEZtCODkQNHOF6qgtWWRNKNhlT2FurKSnVmawvXo4jBc
XRGFPeW2lWF0Zj02KUWPN+o3wwoGZWEKCDXg4/GaFnXA0g1hKTxyHGRfQ1O90DJc49lbG166IRRU
oqJrFYaPsNE0XNO3hSWCt/xOAC8wTHI+t27LksUg/AqzsfBHA6xrZ6XYrg3CsdQAgRdtDuU6Plex
yywH9jHU6adpelXK7ph21Ukd2pVLaGmtrgVJ++0UxFVQiASARZBmzC/HtVtuYbWAWENZPwBHiFIb
0mb0IPxFFzsOoIv+Q3UO4PEz1wJlCwYKeVeEQRGghh2Xi/srZL+zkkbKOcu+NdazF+3b5FiuNUNZ
WClcn7DgAsGBWhHpus5ITFoD3ZnCzg6KH+NafyNhGyTbMRteUuvWUjPPa4B0QZIGjMLVUUm/qYnf
0X0U3LdSixNB3SC0TzzG5LCr4VTKmDcCetQcjCzI6YoJWRwfm41ee+jQjsTE3IQYo6t11oCgd/O3
Oh5Tutv++QIKjP4LCJoBtDMfPnKstulKBlLF6ok3p7XGQEtfj6w00OsoDkWXTml4gBO1KnfAbtmz
xz9EXXFel0cH/AeM0Qg1yfkaN6ZGq42ISHN71/bPylpIfUnbRDXi/48vrX2J7qs1aJcStDX6clCS
b/b2eLFI0ID9DjVliIh60jEdSo8aToTVh/nyX7pkLX1/692L8VGMhZMjSh8lZ0Mt1NxMa5H/Zo92
/+xqO8P0I2+X/t5+iiAIJbSI1sDKio26uucUIzGascY86Kesd/2021wDjB0GBx5+ImgGqq65gApd
3jnVRtQLNsneRSEEMVf0eMnsiQag8GSEaZXTV3Grua3LeBx6WmA4hd/7GYDTq8TRYsVlwwTaRgQh
4ISjzE+aCAVFuD5ODGLQ7sQ4WcPB1D7lJLQ7wEOCqPmA9bgWJx8Au05I4rRxaOQBzXfK5k432Bf4
f4iDA8iO5Jk0Pjo2jEPm4MKr7B+sf+XmafvBQsgBziXYZhDqlZbL1lOLVFadhOA7d9Un3m+Pg+Mh
gaoXtH1/730iXajdSB2KNr8wr+w0ZQ/Ow+bvhzaAywQgc3DDyxSRhWYC4AL4T6i4pzg5rr0VF645
XDm4HADpRCxZpnDkmUEHXEtxqJXnvAbj/D7Wdl72pR6Ow1pTrgVbAlmw4ki+AhYnl+GPupJkiWfF
4YQeo+SQZ88qPZln5wOewUyO5BkonRabkfChDO8y0YAWf93fkrV5SLYqT41KULZgx9O9o58aO2jL
oP/jbcce4Uzh1ArmHAGpluZhlWAXQtMBUP0StLu0qL9Wnbc0EbhnAiqC4gh03ZvbRDRPapW+zZOw
8p3xKfWezHpHqm8rr4ulIwayJ+DC8eYWpLZzKXTwzGFSUYTR279TZx8XgZHtvNLX82Bcq9NfuM9h
EfEMQOULAiwyXKtD0ZDXsRgZZuVR2bvuijIuXOdoNS/oTkHbAoWUdqTWWd1w24xDB22SE+bHemBs
h5AIR0fQkaCxCBqUSDd67Nl9nBceojeaHsR+5mgr99TCGs0ESE8MD0FHq1fdNBwsNYjHXdV/YBcg
AQQAYBp0VKDR5zs+0ThSqthMw4aUvqKW/u/7Crg0AxxbuGvIAN8iO3MYTC/OSwAV0tiv+HFUN9MX
eYjzCxg9HBJgheRNALbXrhSBKjScUwvmmTUOqaUZwFXGzSeS/AjNzlfILuu4p4pVID/FjkOinJLt
6FoBuvxXgj6X4Iy0mzoHEvLKb9Wnzjxu3wNgdvHcBqQGRMzSMaVgay0MNyrAv6D7tbLL1zzCBV3D
XYGgNajV3vlP5xPo8r60rMhBOJZ+ihpvXxjxwW23ezcoAsSbXlQcgA9AUugpG60iitws1IqD6fmr
jJsL+4yhBQEA0FoI+Er7bHTG1COknIdjf5guWr/dHs2GF+KvvOZaQ8lqpaZ5qLSfO+qjKdq0mcdA
dNoQ3CdIFcFVkzOp2YgaN+Z6eYjKXuqvtgZfcJpnw0vHNDEZa3T0iw5rckrzneo+t6h1W3tELpwl
8J6IBnUoWsEdJC7Cq3USNerMYHoW0mSn5g9Dg+KCD5wkURuBRyS6LoNJdy5CBc+2OWhOBpR26nyK
85WE1NJBgp+GckxBV42rYT684pIOQUYUDdW088eXDGDh+/q8tBECcydq9QENkosWetMrzYbmRZj2
n0y+L61jn3yHa/MBKbg+YfVAeob+lvNpaGo06ZREOE0cVQtvE4g3JqX1W/PrR+TgrkYrNoCcZFbj
POHIScVWHnrjZ2N8jQ1fbQI9W5nNAlISVwPKVpHMETUM8jXR5ppSDQDahF1zSGsfWIkJNUvuMc1Q
/ub3+iW3T+wDIUJk1JF8EX3UQIMnHQX0cuwGY6oAEVOC7Fjp+/tLt3TSEEwFnhvPcTQMkkyWl5tx
q9t4KIOcwy/oc91uf5GJBs/AYorcDhLa8zPAKjYS1wDETS+fiv6bs5moGRYLKwPnAHf3LfOK2/Mp
Hj0REukfOrA1VcdiO7gHInDnwW5g2xGwmE+hV3JiuSlFzKvb4dpQNrd/EFP4d3wZBl2NUa86U5GG
Wjv4PDpN7NXYTCoGGQABihJ7EazwpG2w9SQHKwS2wfLSE/WTKfnAPkP5gMgA3QGa0UteoKH3pDN1
wEkVhuKek9mveCAL7wpRde3CC3kveZRsCeJeuhKxOg376VPxhk68feurxr5xP9nOYbtO4BUGwml0
jrTh+M/3O0b0vx9aIHKsJgtGpCSjemUyS1oHFnkcJbi1AIBKjshAO6L1pihjKR/YCyX/4/DSWnmN
QtJUDK8UP3n6K1rzl5cuWNysIhuM6lCYpvkCDWqZG53WQOfcXWoFRR8ka1O4FYG1F4zBIG1Aey45
BRPrkTXwDmZvih5r5aG0/XFYsefCDZiH1iACaW3ADQHvAQ/3fBZlTGjf0w4vI/uJ6gGr0AzxmNg7
azt6byZIftlzI1EToMig39Z+cN/q8ff987q4Vv9ORL6XYu65JWh9oNv2KQG+EdwBxu6+CLGjN2uF
ujSUBoJy74YZaiTM7N0yT+EX0mDwftG10qVFAVAJ8CqCv/QmWpREPXLoI1AMpAuUyo/cFZVYXKOr
8SWHTVEZ4QCRpGHnBvHwiszk9sggisbgDeLI4imMZ8D8OLVJgbXjDmaQ2vsq2lEUUGzfBBEzB1W3
KDeVU0c0zVlRg4Mq/OJNX4nzdn90cQPIWwzbDTQMbCyI2CV1iJyeJjGbULrnV8qJD4FjBePaE2Zp
m1GKi3c8qHcsdBGcL1IFX8YayzEJa+07e+r47/tzWBoeSUKkPOGSw02T5tBxt6/rCKGCqtyhycta
udXSIQKQDoWZADjC25Au0WrMlRqcR6jlV051RnwXLTuHzRxgqJe4FiLM1tXrhTtNmkUFhKC41D2M
a4+jpSUCQBNIcSAbRXu3+fA0B+8BYzY6QfFv8Cijr/d34Paa1lG/+t/hZTcg1xLTmhIMz9PHenyM
rINjHXq6N9K/y3Ql1Li0HchzAowhgNfY9vlUEl0FnVaEEp/G+ds0f3rdH2tzPxzstPC7oRJ4w+Cm
novQckVPiJWAusE4kH63xoZ7uxkYHugk8CvhDrrxA2jODc6tfHppwEtUaf8Y0ef727EoAAWboh+U
6NopeWUUsHSLZmR6qcbA9l4TZTu+CrVpSLQgTCrK1GSrx2uP2pXbpWfQyvoKaOWStfYWt9c0hkXv
O8SekBEBJ8F8C/QoplnFp+SsDzuw7mbWfgLxC/ojr2VvF9ZKECCJJmkAfaDT1VyQ5nJjiDtuvNAc
5CxF9dhtdpHByQI/FbhGRCZwYucC9LrMspjHzkv5SbPOZb5S7LP0/dfDS+pQDMqYtoZiv7D+Mc9P
5bjiL92q2/zzZeuHBiaaM+HzdXoo+9+K90+7uSUOJAgGUIR0ccGB53q+QpHdAx87ZfaL47xmD02z
skLSDEBkgoAQwtSIbOENhFKc+fB15bBJt9nwgkbbPli2duMU703r9yade5eCVqNwAQRLOnhm5lJM
tFU0WpsOL2bq+NNb1OorwZulaVwLkDTC5nVn9joEqG8JkDAmUsJrDU0kpbuZg3RUEYjleT5BRHxS
waSp/A6mCMH3v+6vlORy/EcKEjceHqR4nsrZzlJlblR1kDL1vuIdR5/ZB3tttd5t3JVj8y4FGRYE
H8BggwiEtOs2c5s604r+pWxPrXtIUcnan4Yk8Z38KbOOo/fGN/IX3ogUt+TVHZ4qtKBGXPUv/Nmo
9sNGorOb4aU7fDA7Uutu1r+08YVN52yjUX8fHxFUEXZCsh6lR/PPp2Dq0JKu6F6oy/yE7jpjY1Tr
PxLEvSo8Hey+dISnzOFACWTdS+vnrgOeLWWbsfqPAJHnxNWK60+G+rAhagvdUfuXQn+M+ofMO7Dy
eP/0Svb2RoRkrLoGECPSaf0Lax97ftpIdorhgaZDxA83BRyqG7TsWCqpVrJxfKHskaQHdzps/Xzg
xmEEAX5Hstmw5E0GlMGDhvOX+Bc1Tu7Gmkfx+Wg7BrweiKMX6qM7HTn5nHftS6N/itJP6crX3xoo
RB8AVRIFcYjJ2pKBqrnVM5oP7cuU7FInwPlprSBunwnbVogt5oGoq8AdokoaJl3a5d5rUsA9mvol
ujDr2V2L9Iv/PjdOaEn5Hh7FHFAfICkCL7tBn0hdv6TKfqif+v5X6/jWsN+613A6oGioxYbbccPk
mY/TUCtlrr5QbWd+7bXNmiBysEAEwmRA32QnUDE7tFHPC/uZu98b9/tay/lbRRM97cE2gmwLwuAy
aKgoK21Acxzr2VS8n1pVfUv6lfW53QXUeUEHUEIIepabaFOqt27vdpw/FxN4Ws998UCMJ5OtuB+3
84AUJAdxCUGEKr9XaqevaeyW/JnUF5T5rV10S5MA2Aa+JRLZQC1Ib2uD6IUzxsb4rI2fXf1QNj5o
BYfthhVP9ysp0oFV6iTjlaqPz2r1DwHPUvWkrhHA3Po3cxGSbo+6O1qZDhGZB8SCSBEqw0qC7dZ8
CBGoZUFk7t0vmN9wLDMjjRUQ4bTUt7Ndl/yqWdA2Pgq076vewq7gaScwy0hIAsMgvuTKFcirqjE7
CjBlDE6NFt3VTEgpkyaIxjWOu4VJQcXhceIE6CiZkkR1Wp4YFlhQn5PIjxCdiHduf+Hk3JeH+3Na
2KCZIMn/AI+X5TBjGqEup0r5g9qsZGNTAJhdwazy/3OBuz5fNkCYe3CJYy4pDybyhdaHek0d788C
wai5CAoW6JECD/ycFfupP1bKT3XNut9ovGYigwsSI8Sj8IKVN7/rrWmwa5ucefHkHOi0cooXhsfI
6KODQhTkXmSst5I5SWcoLh7f+Y/IfltjQ79ZIIFkQCAQBUEgz8EtO18glRu526lpdVYv7RigMi5e
IzVelAC1QMwOrzKEBecSGhJHRqLF1XkcD+Xvsftju5eNRxV+P+AYIJMBTuw2fZpZtoIXGlPOaf5I
3Ec9+tqtVfjd7MJchFxjkcNRtsxmEEyoh6E8ZGt55xsLgvEBx4adQgAKpkRapKzJTd5yFc0r4vP0
8CV6MtbexUszEOAhnFRRUi2jPmiedlmfg1ta/+lSv9zf34K10SVHszG8qVIqjG5XeaATBG+6FT24
MXxYIYEwFR4UwlEyrzQrjAG3NwjpteJcDQ8FCqfGT3TY6WsAopvzKgQhuiy4SOAvyLEoEG8z3clH
78ynAHQeSLMoG2GgcJnRXhKIWWTXEJ/F9TRXCbRyzRRDjbwzbVRfd/dpV299GgHhZiLjhSIazAHd
rOYSlC5XSNz21jmu/+njXcx2Xv1n85bPRMimlebMGD2IsD61bu6n40bSTbFKgBLgWkDpEaLNclln
VEyx2ymWdcYNFPe7xvIte+slJ4CANnono9UB/DXZM7eGTM/HCD1XLNev1D6oHXSCXuttvHCgBFk5
HHNQDCDCLOk2U0ujR7jRxV4EihqYqW++bt8KGHD45ohoCpqv+W6rEVN7J5pA64n2T/2BrdWbL1gn
AJYFoyegjVA/6bxONY+4llvOuXaDHjEV9lLVO33tNbmg4aKhKHoxi6DBDTmp0yYKci+le+7eqonu
bDtwalC6lTvykeW6EiSme+WuEWrZfTcU7nkyA0Q9Rne7MZxNRNqOpLHbPmUY/3vHK5/HlX9/u5cO
FEC4YGgEbxyMoaR5monWdHEmOgW1O7V4jb+z8gMrJN5iSLmIrt+y29TWXYtbRHPObV+eJoMdPHt3
fw4LF4agLQfFpPCaYNTne6BnSaoXmeeeaVwdjPZXFLsrq7Qo4b16FO9V9OeQJHitzWPNAosyMvO+
0vgTkMUfmMOVBH0+B6RcnLyJB8yhCNrUrz9gnKDP4oqAc3nTyTIBKCwrosk9Z+rD2P9p0pO+EaPy
bmJFmSLsLOLmaJw9n4Fts45YFu46hR9UM+Rrntl7umMW+oCBFXTDQGAACnPDyaRSkLnqSeudyyJo
tGAAfbL5UPMgMz8jNF//UKsDNXyWBqq+nzaHdSAc0lEgqSMGhr/ms0uSKGI6UexzMj61Xw22jbDk
ffGuh5e2X43yZiIJhjfrzD9Y+GPr8XrPIglKaxWaKFv1hluMOw4a5GQ+sR70jWVU+HwMj/5NWCC0
Tb9BYxBj0vU65vZ58phP8sTPfm//fsRCgJJA+2bBrzNffhLBA+EWquccHx1NfQDKPrBA7+3w3lsU
IHU7F0B5Tlt0VI7OUb43sudsYx2sWCEBMngPCsIIyjwAQLCkPepfonNXvLp+WbxuXh8Aw0TPQxhy
gD+l4zlMU9uVeqac+3bnPFtrqbxb+4evx0tCtDJFkFzGF6MIQp8AGFLOwPT7oh10vZLqvL2GIAAP
O1imdxSz5Neg9VFNYg2tg3r6bLtIbcd+zTfrGBD2CAxifRBWuQmdkq6sW5QSKOeRvxByqleO6K1j
g+Fx+yCShjAErOz8BFlcARFDivYNqnbmXUB+dsPTKjGaBJd4P0agrABmCP6TQBXPhRiD5pGWtmix
VB7r5Flz/czzj6aV+OrG5sdCFM4sbm4EtIFekefTDEhpJ+4Y4e3iT+ylK75vPrKz8aWp5E5bONzG
+FPlI7lWrJXoL5xZlLQD1COQQ7eY+LbhQ9PHrnm2I/BbP9PL5s9HBAUxGlS3o3BYRsS3pl2OI8OL
Qu8L33fatYzq0ucL7ntQNeNUOXIxmVGiV0sLk3guWp+dir8/8PVXowvpV25r07Se0TGMTusvpf7i
gn79voAbhQZuAc49kvMwGbehpl7J4qzLm/ySA1dfjs7F4ii3HDbyNCLMgVpOZITB/o2kDqhC5vNI
FNKqDlGqC9M/aconL7w/i5tNkIaXvHuapV2Z1jG91P5Adg7b3R9+aZGuv152mUjVKjpiHRf3Z1Xr
AekButmajpJmIGWWidXknS1mMKV7pT0Y/+MCSXZ7IGZTgDyUXjr1pLxoa32bxX+fuXz4esDQ4Vsg
3gePT1ogddCSHrVT9MKU6VgVj+NwoMV3Ur2W48nSj6ChPt7fkRsjjhsUGRGcJMS30CxHms/YTFVU
d2N5Kb0D+YyL+k+59qJb2HS0EgTVGowGjKwMYmiLrCTgmCov3CwQJD01OSq3ixX1Wzi4hog3IVcL
VPRNCoyDwsWw+4ReuOXDs9k5vNrfX6lFCShDwLtRB9u47BArkTvYRlJXFys6xMqfwVkB662NLzlk
hJoZK8equpiZ4evjn2xaUb4lAegeCEAdimTgVEqmo0O366pTFXJxjADxoHzN5V7aZ3GIRItloJTl
+zPNVE0p24lckJUCokBR9rWx1WvCaUUPVjCVAawC7ZDUI6V2qjpofnlh8d5DMBllxxtpK4SBhbOB
/JBAKoOKS7KAde96U9Or2aUt98Q4TbaPUqnor+1nCbk1tDVHGZ6w5XMrDsIKrbQ0kl90C1ko1Aes
aPXSVsNM4KYQcQi0p5yPT5x+zA1c0biEuk9/ilbb6lkaAoEuEtlCBKYwHz/RjGhQaVNciuQh+uzw
7aoACjTxbMc+C8DhfPiKW1Or1Up+ceKvQxb5Bt3Y9EjsMuAzIGEFAGPBV/IoVVMlKctLWgdW92bz
rc+T+fgyySQtUl5EPcY3vb0HfpXt+3v9+XK77tjLIkvlGN55QgyOkRVLIdRIuoVEQhaVRAI9fMOp
0vI8bpKM5pfJBjM97R4M4wyNaKz0QVU2P7WwVNfCpLPqDjnYUb0qv3DtyS19Q/98X9cWbjhAFsRU
wD+NF6M0vpkVow1io1zYjCpr/Y5UfqHtqsN9MQsqJwQIGkigF26Q9cQssWJa1VxArVKU+6b6wP2D
PDmC7UCD4djKjWUKhzSuU1X1xaBn1fStcmWdFjYdcCFRIQ8oCYyg9DxJK8/IMqbTi6XvitfX8a0Z
d2t1UUuLBKuBADU8HIQvJcV2Ss2syQgZY0GDDr+tbxQ8TVDnCMYk1CLeFsnwFgtXqqS58CQP+G7k
H5mA6H4kKllccNBIh0lVYDWsMWkuz5lT73L8tp8iZG1w80Albss/cq3ynKFosEBgUulYcjC0h/sS
FtQBr7d/JUimmzm11rhgW7hM/0falS3biSvZLyICxPwK7OEMPgWeq14I21UFQswzfH0vueP23WgT
W8Fp22U/nCglGlLKYeXKJPcSmwRIL5+U8Wd1OISMveBttgFbtQBKFyNYKV2XdpmNJkp+NOnVrd+h
bzAq8XaCMAxcBfw43zh0tjIm6mJZTdRVX5fGJ7bMnNk7q7cChK3OJlYPqQ4BRnHR1Et8FOsE6wUh
IBM18rhkkWvcfr+T1yuZlKmO9MGvbW+WVQXsfP5mfEHV9LlbYi3F+EvrqZOnfXl8jHaMvc3wXPzN
8lfDSqpWwTGy26vieDHiDYcxeXyF0G8ZgHSUQyGBthWhgX7YosSpo4y9rtdBRpm9O4Ob4YX9tdQm
JYNlYfgONFXqqdNOU8sk2ra7CzdCBPdKs4pxRplRHZXF2YHBen28C5LhRaZS2DBTk2d2HVmlzyp5
4fXe+HCqkB7FhW3eBYnnNnUQpczqyO1PTeWRw1g5bDGGRhgD7ieQA8IW06IYiyJxqqhAD6U/685j
EkN7b5PhJ1joPYUgIqgJtmfIHFkzJtZcRdNUeM1liJ+TQWKsykQI54g2lVYrPUS4VPGs5+RzVh8k
6+PWKlIBnPgFv/FsCsrWapMS66NZRsUc1K2XaN7xYwQt4+3fUSkGpoPtKnUxpeCnYEUUKx+p+RTL
+LF33hw8AghoID6GTL4j7IJeTJ1LO6uI1PXS57U3pJXX5pe/H89ibyOAbSHo4wC/AY/0dhbWUKuK
piplpJJIadClEwohe3VkMoSdKDQy5hN6EkXt98J+a4tgbI67VuiVxS09zgGN7MN2FhkogDRrQIhs
nr9O45t+fJHgoGNg+D7wbsX60rZKyljRbRax/leenRrtzOx3iEDPO+DuuLN+19YqIVadrGmSR+gA
uiqBnv6hTv883mp+YAQHBWhqlLvxFmD36ZmcFGXnMsKiZfmcjUCdeCWqTR/L2Dm0sF04uzFSuw4I
G7Yb0WUGy2naI9bQXFTFe5sV7ygPAVdsJFkRMOENqkFIKyhGtea23uSQUdTd6U0t29PjOfDjuF0n
5GZ+N7YCIItzmGznYFYoGB/REDmKL/GAiMzh141TSYIyA3crb9cp2DBjqpS0n/QsWoFxeG5lYYB7
ZUN6FTcSsFjIyNzlv9m4xK47ZSwyyIU5MFJPlqzGY0cEBub8BojCQJiwydPs6EubujSi5KytI3j4
SGDIWnjv7MJGCP/5ja2U8MBhhl51UfHDcEApmB3OtYLvGUWB4IEAmBaRE8HKQJxj6GhOIOAr6b4o
9NPhU4S0GOAAHIMA11Y4RQ4ZewvheorngfnWlSAD91jA3i5weBRnmMN+i6rmdLQ0K+rQCP6UrQZ2
9TZ1/mMRe3twK4J/ws0etHObqEljY6PZlehv5nFLDPYLL75A6NAEbauwBZ2pj3FTxNiC8lS0QSZx
bO8vPAdgO7yhPCJzT8WR6B0B04ijgDzmSqwX4nxywb89v9j6YbcKgvgLwa1uICeEdQIQo3f5vRel
nytQd/08vgu3owuPW+6iOTR6vaWwJ/2qfIXJ/Xj8nYOEuC0MAO4y8JYc211OLKOZppYkkeq+zsqH
AoEAV7IT+yJ4R0IULOB1E5Q5dazGznUriah57ornVX9WYsksds4qAJuIb/NAEpRCeBV6J82Yzpw0
ckbqz99WmkqUYXcONwIEhVbaZTXQ4yCN6vVVY6+0hrF02L1FjAcREsT2kBKA1bfdiUGdYk3tatwZ
a3Oaes0rms+P93p3lVANDWwUIrl3gfrVrHQlKw1cGsOl/MT66/HhAZ7gqVaOABEjuGhn1mdlpaRR
nF9acl2O8ePh5UeaG54PNAy+LR6g7fosSc6Ktcbwnfs2fYmbd5xSsGHbPIkBbIZYmZCllVOvoK/D
jVp7TE+95M/mHVcqb0Ctcq8BwVURI0OcYdJYSfJIZVfb8O2DTSZ+LxEnKOTV6CBFFF8FMAqXCHSP
RdQu55X41HkCd5xxkOjvf6Xw8jkQsIFYR9TnUTXKskjUPMr0wG793vXi6sfSz5Inbu+0okSVc7nD
1rjrOsDWNumtviwirbu4b33+juN0O7yg0UVsx+YwY79HzfImwEGHb4/V4d4aBvIDuUO0vgFP3R3e
qrbWpB/noox050LYSUvPxL3oB9lvfm8G77iLC4Nfr2Lix9DHLAWTLlYp93PzX5S4vWMb+OMGhlbk
ru4zSyOCMY3J8mjQnmjyYh5GB/CgsIWUGELDMLgFrbbXlGprYeYRjWN/qRN/kqUn987RrQT+8xs7
BozOVDEoJNS6j8KBmb3j2kPcFsg0ZABQVSOMb8adAw5VpN5W50MeDPM7ngVAG5B+RqEOIMzCs0CK
ZV3pWiC7iuJLPUiLw8EY8HWiVNvUcekB+il4JGDmSoq8wvgIS5Lp0v1N3nNf8BYreJt5HamIa7TS
vHYyd0Y2zPXq9MKqc2p53fEEH+aBCABnagLnv3iQAHmcFKdBzs1VvrPQqd6hzdzjxL3HQdJiDc1c
9k5hLR2WSffJfDUmbzJPzXo4lIFJgC4La8Vbl4k2QKJXvUWaIo+c+Umj11xixexdSbi0UZ+PlUJH
EUHZ4rruhpxi+L7wV/Mpy72xuK7le6RwGltko3GqxKiSElOXMhuperb4FSroVw/td1PZvbRjkYEn
EF0fUOkOSLlFtmqdzNDpwkFAo9Ev6/qmuG9UVme7c3MYKq4OzsmroZRbWK66H/ISPc1ZlOfoNj4u
knWSDS9cHCDYqxmJMfxKUbXx3ByHxyCoh9o7PA8OChbFfE8/pkteGkUW9UCvLH4pqZDb+/zb4YUH
dADEtJstDJ8Upzz7MtsHG3vwpw2YGxDAa9A31AMJy6+RqnYMmtFoRUZsfdOPLz+nItG5WwKIpphO
Gld0aSwHMkekPTt/0oP9j/nXQ83gVyHQwEOHwte7bk+WZhzGqK28oTobMmzSzvnfjC+cng5BMNPg
4zvFz0QJZvVkJ38/tmB2dhhWPEJVqGVATEwkXqPuMOUI1aN5c/vJvGjj58fD8wMihNo2wwsvzzCo
RlzYGH7JvYJdMhQNgrzF9NHrqzmMJMZugOWVNyhBzPCOok5xWEbUOhmiNC09avxavz6ey95S3Ywv
LlVdKqMxJ/kQ9WGnBUwGtN7b7NvhhaWa9LpgSY/P180nmr2s83PXSOyAnbcBYEb4bujICZteDKx2
3az2NopRI6o9F9TP9WsFirrjHhCoZ4DiR9kg7L07H9HVUbCrJG6HPbe9pmo8erh0GnnzWwnCUgEq
UbkNl5DWXtaDRTs4utOcEI0HlQh4jPBQb98dpbSbSs1IF9Gv4CmYqx+Ph7/faQzPcQAoY+FZeuHz
SZO3Y61mfUSyq0F9lDcfh7ohTIUyBLhU4PDDqyYES8asX+D6NEpoXdyRegVKLB/P4U4ZuADwJ3KO
AvihosFXx4mKpl8sDvPXKvHJYQ4BYXh+km8M+qYpi2U0MTwIDhHG9TLl78Q8GqcXZAhr1A3UZH2c
xWE86B44m72JHH1+IAGBGFSgwmzlNGLbWbh6lyh6MrhhtfyInVORyqoD7k4SBPBQDA9x82S0cJJK
XZlB6VW5oaF90NTKb+AhToeDMhACrnT0AUf9BwIbgjboq4Y+8GOaRoHR/dK7X48P0t2dhIcHoVsO
hOa1UWKye6KZRZDRSKKFJD6FuQpuNXX5QG1ZjcDOWmECqLkCSy1wRCKNDvp3TNAJCCLm2Rzf2uFn
P0rcxD0ROpYKnhBBNEDMSK+G0utLkyZRji4h1hu6prPx/Hi59kQAZApwACcGQbJye6T0uWLWolHM
Ij5ZP2J2Nv95hwBUYCEKACq3O3bUYipNUjWKEqbaG8tfcAl2MsXjB2ZjFGDLkRL4PxGCVbk66+86
wSQqXL9iz/X45ubPne4ZaOmHqn+ZR7RzVUEcdxl580OwjW6XrNSdmWBCSlh4VYPS7zk/+lxgPqgw
56oBAwpe/FYAiZUW9ewdBFR/a/Wv5fhVi3A3P1JwSkESLViZJlPzXrNyJTR46wit8sxMcm73Vgg2
LK5xjikCrcB2Al1frU6TYQJ6erJBV3uw1RMeOSzQzfjCDnTjmqI6pFdCN3m1O89uvjw+s7LvF5Wi
NpW+QpuysJgCdwTxpPPnYwG/u4mLR/Z2BsKRbePO7TsugTq+Vnga9bKvyi89Un5pv/8blUAxvPZf
vfYW6sX6VcbIy7fg7gOA3kCPNJjpdwgFhYJmlsajgsfqBBQnSKA0GT3Tzk0M/CxCUIh+IBQrPulz
OsVWPtM4LHLPJqfUOVejv9qS8MeeFCRMdV49zVM5fC9vXnZr7VSChhJ4E9dr7Vwb62fxS5dR5+8K
AdIfWwYcBBRnKyTLWmN1zRVCvqx67lXGD6p6smLVnVPH6wo5WpF3tBUj/Uo1ahkYB+IQ5UjaXzU7
GrxGRpN7MVB6PL2maISaSp2XVQfzxGEvVqixo0FZPjw6XSKVhswgmGO2S9Qncbk22RRD5wPV9JkS
PFaZ3dX53fISOVg0GRNiN2plKbQznThUe+ZVaeEdRqLyjK+K2KWLe5fbP9sJlNnU6wPFcV1Omv7k
VBJfae/7b4cX7izbZelaaxi+e1PHT20qWf4dfd58vXChpHHZoY49iUNaXmI9iAdf2px6VwRvrwcC
b+C/RFPB7Uq9TEbbBQdD4CjX0Qk647gJjaDKf0UIsyj7vu27DiLS9DLpPpVB8Pb0GGYOtAuVCuCZ
EuzbglnZPI9jHE6AGiewEc7t+lcjo1vblYL0DVKzvHBbhK/rWeGWttrEoTL46R+F4XWfChkt6+5m
cE5ZCzRNEMV/fnPtZaybGbCAbthTb1guyurrisRO4Jea8ESgATY3PAFLvG+lg5ydlimZ7uCJ+Jmj
RIh4dezXqKmeGslzuKcbt5KEbSGJOlnjBEkjCTTHb4+7TZuJCFcHm1pL6QGCDjPnx9R8PxwUxMXh
/nZcoRiABQmHVmE53tnYcsKJeQkacB1GaAvjc/P3ZqvHXgEPhoLxtfJ7XBYezWT21N5h+u8MkHDZ
SgBDQjJNteOEVvWmWxczPqnxOzT7N4WLg1ow2G/8CNxMou0qRIvWzAnN4XkCNjU+H38eUAfBe4Yg
Xofw7HZ8GhuwmkfmhKx4ztgTkwUQdo8ocHhIXoMnEACq7fiJouh5CgRDONtPbXacZZnvMWo4eOcZ
Hv8QNECxk6zLutwNbWfw3vr6YOtPbjFjW7kxbgE+dddkqDD6sVFbaJj6F8otC1lgeefGw2ejEIUz
yiJ4Lax+4QyGtcSGHTqT31bF26nCX7asU9LOHiAcy+MTSKiBiFBYJHXJdG1MNTucfDX57uR/HT5C
yGfyJnQ8QAF6hO0W5/VoKA22KdTnM7FO6nH7C02FsEKAJgCsI3YhTOd5dssUsZWxAM38Mnj/Pv78
37kN4b5GYosXZaFxJu/dvP3+RVHaanJmN5zKi5U8D//a5YtmnKjjtctp+hkvp7rycztQJLf3zu2B
XmtIQMJpBQ2eiIucbDraTWo6oVO+GOxitU95fno8t52nCLk0hKSAc0LgSIxwxnkTL2Q2ABNan1ri
z2nQmxeUkYA6/7GgvSMGAhS8d2j9gISwYOivY6/GY92mEXH8CdzLpsRb2R0fVQYG7ikduHPhGikd
s2vzBdA8o3pR8sCV1TDsKCJ4WAEFQ00VPC6RuAJvRas142SFMRpLVVr2pM7r02C85u+IUSCiDVMQ
awRkkjgRajaGWqm9GQ6Z5dW954LO5fBWIA6J0mfsOu4WMYgwG2zoV1RshNn00upP5DCXAfK0vFwV
oTuEtfH3Vl1oowHePlMzHPWALZeq//T4+/l1IajjZnxhq7OE1cRcMb46naq/io6dujY7OQ7Ind3B
O9pUmN/wQHrA+4KLCoZZEcfVE4utgEwYoQHL9lqyy+PZ7Cg5/EbedI0T3d/BxAag4PQ5sY2wJgEY
0RriUVfyhO8oOZjkELhF3xuUZoq6Z5ij3trTZITODBS61+tX1/ZT2xuN4PFcdpSQU/FCPUAYCZyM
8I6Q3B5sdVqNUF3/cOynWQYz2Buft5sFsBEEoWhjLJysqtQ1sH7ZodWEsfIhj45/PqcIAjkDSDhg
n2+HnxvdTnNwE4XGcmmCUsakuXduOaIECHTECe7SniTpiEvTxgm76VSUgfpUfFfAU9P5AFu9YyL/
lSTyG2glmZUqa51wMQNae4osarN3ZgFTQuknL0lH3m27UKYaF4u7wCas2HWxzmT6lssWa3erb0QI
tnmSLVmLpgAOIoUf7f6nIWt4vjsFToPyu+3uXWcuK9XYUFPqhGX8YS2eqOFnh0tYcXHwXor/ESGc
VsI0i1Y9RAAsZo6XtJGA0faeJGBJYLgBjnYP8UXBhAOzK7PDofEaM7C+57BCKslR2rs7wCKHanT8
AdBXmISygBdlVhkMUPTM0l9Q/8FS3zCua349fmZhwgE6iVwJ0t7Cq5GtcWM1i2LBz7joMcKZwXvG
h4n+u48woFDbM5syjSko2MUDXuBJCnRZlGtPu3mJAzpkICp7l1uAAdmjetCxYKz5WRx0zXmyTihq
Je2LNGq6tymoZsGpBYE0Eg38cN/4fE1fIrAAqpdQGz1i+g47KcprO/s1kTy1e0eMk+Xi6UP6+z7g
QjK17ZLFCevqaqCP0gsF54uMFWdHCOJ3wGzyGCGsXOE2saiZDEYLVc/TL6T82tuf+vLr4SIguJbo
tIP8KE+bgJJ0u2SK1Q4Zck52OGPJgBqU6OLOdeWAWA4aD9ypjbKH7fBJ0qirM7ZWuMxeuQSVJQly
7q0RrDUHWsirQ0ROb6DH5ql1Biu0MuDTFE/vzhrKH2WN1vmtKphWQO9pnF2J88WL8Yq6cao1q3GI
E/bsFIEDLv2a+ZntL07m0dFv1+PRC/gEIIvgjMIgzRP2vsCm0d6eofV2ACqYw1zGWLLb4YVXZO6Z
XaoqhjeH7/Ozan88fKfgQectx3RYiOAS3+66U1ZjC0YZKyzsF7d6k4L7d0/Vzfj8HrjR84l29dLF
GD9/Itq5kfVY2hseGGbO4sQLIcS8CCsnw8oHx8SV9TVTI/dyfHVuhhdLUKamKCfSYPhMZX5LwUQl
8fn2lAJ1g4Axo8yC52C2y9OnSbsmtaKHpLjk63lqrqS7HudMwRniOF3wVQPhCqXYSqmWam7rtDX4
w9GAp0CGrNyxRDgcjlM9wwO/SximljqsaenoYd37KYhBqUU925I843tC8IrjLufcb7A+t5NYuzjn
PhMs8+KkGNc0+ZAxyRW4KwIEdqhDhSeDa2QrIk1So3Gn1AwT18+tD211Ssn5+ImCCwMT3AX1OYLw
WxGrkhA20lkPreIjsrfmcNwBQIMoUGLzRlcaeNy347sKeEHQyFAP7dFrbOUUm5pkBnwE4YJFMZmD
LeDdeYF/3Eqo4fmvZMFmK9/77GR87TII8ocsqMvTKitA3tFv+GGoh8SVDpIzTZgOS6pCc+uZhDPx
Ad/xDGYeDyXcSiCCbhStYqOrlkpCc/w0919MWRH73gxQBwmoP1wNeOLCDJSCsAVmIWZgPjfn/mDD
Vu7awyQAegbF+L/J1La7sRR2V1tqgvOU+sjzXfPicD3KbwkIG0EGgGXi5aHU1TKOXaaHC3km7T9J
WUsUe2+FeGD7PwIEwyOfCr1nNQSoUxA/W4vkvO4oNS9sRoIBSsfvp+0KKVVhao22kLBwXsj6lPTP
3SgxbfZmcCtCuDfqUatXc8IpVasv/Qe0oD98Z2xmILyh61DWje5OJEyH77r9/XhYczO6YL+YTa2N
iN+QkHw15z6wEj34/32+oAG6MeQLyvmwAfMVnD8ersB3nCA0QOTUmiB/Q6ZE2GJGEpbYCKfV2mkJ
Ehl7AN8+8cZD7g44EthJ992N2qnO06yczbDpXtU0qqqXrr3SwnnHTYQ7jkM4Qet4R8XD6ia3s0Q3
w1z3rdmr1evjfdhTBBNBIU7OAhY28XUbmy5jzdSZYVG/2f2XdUXjAom9tLtSvIcL8ucIqhjCWTIa
9Im0EqxUhcK4j00SlNlJcpp2RSB8BjwzjzFrgq51cZsaQCeZoRWf7AKAb7yiRfZrrH+8Y7Vu5AhT
QeGjXlWA+oXudKaGB96L5B34ShSjIu2GckuQ8opwVKLRBiXUK0SsiWdUH3nkAGivx/PYu5tg1nN2
eNgFd7Bdoi49WWsEZy3jXDef4ne4dbBj/js+2eqeXU0zM+zYCNPlFX8UxJfJ2aWSXZfNQjD+UmM1
9J7PorD88uNgSxZpTzVgHiO5yolmEJLYTmKGg7WqJiax9t5sfe7LL2kjEbE7AwfOBFqEYitEV6Lq
rLkvltYMzfiz+UGf/nzHNt8MLzyiutmrozNjeE3ztBci4wfZ/XrEfnDHYrMBstoukLEubmUalQlw
zJPRXjNZ6Gl/fES2QIvoIDUl7C+xyhqmJi6O5blSEq9N/nnH8iDv+Z/xufwbN7QjS6mCIgyrj5ba
H9xK4sbtnp+b4fnPb4bv1Z5MrYHhx2/O4pnqJZ8lN+ueBBteoooKM9S+iihDunRdvK44obXzVGsX
vWaXoa4lQvZ24VaIsMtZvJiJqUOIVb40PpsllsbuHJC2czgcEzlUYfi6tGOQd9RmqDt/kOq1I/5i
nI7vM39AQQCDnu2Qtd0I8F0gbzc5Ztg6T5ZfV++ZARJRiGMBioneJNvhY23t2GLVVqiWwUK/0Opt
PUzGy2HRwDEgwYxI7F0yTc8Hu69qZoVZ/+y4z8dbQfLxkTdFnSIsbgSttlMAv6neUxOPjtr4gxGM
h/nZhPEFVVhJy5KSYHyTvI7jm0miQdb65/4c8eQZ3n6Az5CIEvE2uTk7Gitg7q2qF5uAkVvZqTtc
94X89a0QYZ3WvAAYJIeQrL0UhZ/I2sXd69p2fGGdHFoXeszHV/8d20+s+3RUEQA4A/MY3BIU4SO8
t93miTI9z9ZeD/vuiTrX4+8xhof/D/odgJHvqIq7QknbrEDcKnYCtZz9sluCd0zgRoLwJI/KmI56
Yuth+nlB5Tp5+v8NLzw4cf+fCWRr5s21n5cyjAJf4a3XsF0i4QBVtZbZ6mrpCF2kft6cte40IwXx
wx6Puz+QxKN7iMtgv0UPvV4qlpZjYYSm+9N5SrXD2CcMz5s/8lQpTpNwlAo0wWradIS6/SoNGEYf
j+8EkmUcbAHKC1XMCyRuQ4t4KM1wVkMl+6bJgpN7isYTyaA3BXoLaeutJrCps7MON3o4JU+l11XH
DxKG5eSpeBA4fcB2eHWpDcVZgXDSvbFpvHo6ji5E9hUOG94zTkgtxtsaUP3XQ6WA6b/5+muRcTjt
3KU83skLT3nNj4jO6ynaG7NyAatM7JExKPW/3PHz4Q3eiBAezaoossScIMI8K0Wot5J2Mzt6hoAw
j6Vil2FeCxcFryKhaH5aREp6AoegUvjKDzv90OvHb1RkRvEk86cZ+QZRDeZlUYqkA6ETWhh59iCZ
xs4xBQAQ3Hso8oDvLNLXwfRzZsssiiidnuuTfZjUFMlPC24HGsGZ8ANFOpO20poa7d1ximZfHVTP
TAf/8TbvnCReDg9/FrYFhxluFSFX23EaqZ5H6ehnms9osMpU+d73B37pRoTwZrJGLYumgIg4D9Dy
FjFnE/2FZFDSXSngMzOR0eWxVSHCoBduj1pdDeypaUBtP6Nn9FbTZPut8cCy8D6g9Am5N64ckCRM
poS3Vhs1stF1f7HsV9X1oIKddk6pb7svjv1nl0mOGFe0e4kgj0I2CPm+O3wCmirbMe/D0PW5txLP
RRny7JPFm4ZTT86xISvc3llJdH7E5cLfcRwM4Ugw02UaoJksInnQUT+eLtnqW4cpB5F3BdQQSTRk
X1E0LNzA6NbUNlWmMLDd/qupXzRwV8oKdHbO9kaEcMeUU4X+wRVEVO15oL+y4qTOvw6rj60aeIdw
2SPbIWYCFW0E2aozowmH+VLGl9FQvVJWD7c7jRsZgklS5F3H+mHFyc79svb6KijV47cAENicJRvZ
WN6NbXsLlBqjTgq0TTSnH/MSqfdPkyxstneqgLLhMGzeGldkFO+nhQCfiRZEruIP9Ik012r8I54P
t8fFsUJGBXYJTGjeAXY7E3STGxG8G1lkorH2eC1Uid2ztxm34wvvCar5JnPKFhZZdpANbwUNpLCU
HRGAisA04Zh4hH4FzSiswUpis2sirX9utKvRPC3p4cgHhxrCI+aAaCQ2hf02+h6kOlbfRtVXVcWz
GMWIyT7WjJ2XETV3APCAr4yDeISFylpaUTLGVdQ+Zclr5kpmIBteiEosXZrUMwXdd2v+eHXLn48/
fuewYlHAvsELK2FgCTfHXFOrZkVSRWt3KgovZR/Sxc8Ot74Bro2TlMCxhxeAh2t7Vs0RKpcWoKcf
vprgQWESpd5bIhvgBKTFuSCxjrbNnLynqlZGWeEvlp/KfL2dc+reji+oGq3qqssNjG84frYGS+ET
WduYvX24FSGs0EwqI1djvYwmRAD1a5495yxYJ0kicFcKappRsQOw9V1LEdAbxQ3Y6ctozf2M+Fp9
YYNn2qfHZ2p3uQDhB0YLVBkoqdnuthUjgzYP2O2uOAFU4zbnqpMEuvYm4kDbULZh6EiyCGqNRkod
HI8OrfboH8Z80f11vrSZBG5xf6zQ2JpXBiEhBQ5TMTOrkj4dlZZmUeX4iOsvo+TY3q/Tdnw+yZuo
LLIefTqXGJ+Y3uqc3fnklocvD4iAU4ClQh5HFzOPs5mVTHFBOp32dtCBujQ9HnLELsMpAKIUhjsy
2NtJFFatApVS0qhxXmh2KcuAFRLmtb11uhUh6MaYKAw+SUGjcfBJ5TPzlBx3YrezEM7TAgxbr6eY
hdWd++JUyPjXJVNwhGvWaWrkXXKMPzS+ulxy/dk4fknxKeCwouzV4C3ntxvh6mMXl1qcRisJBnJ2
0sCSWTZ7s7BRRQaqArwYKHPYilDicVrqHgx1zhSg1nKMP7XZ5ejdAavpRgTXyRudsNtxtBlLaVRh
oZKnob8qx720rQg+yxsRcWp0rdJCBLW/a8BqlVe78S1TMpG9y+N2IsJ28F4ICfxxrFV86qZro57f
sVCgzuLl4LDIxZoZhMgXlOnoSPerT012qsuLlCt9dwo3IoS90DOnH7ucpJHde4DlOeX18RR2x+cF
ZXApgNQSPfJO0VjTUyuNEstTVL+TmQV8ibf+JDb6Znzh+10elxpTjD+4b0nhZeWbA2SvDOK5qxQ3
UoTjVCI0SFuE+SMzP5PsheGOcqLHCyWbiHCWpqW32rYAG7v93QEW3fHd7LmcJEJkuyHcsuhZp6VI
D6fRvJxj+5TJ7ifZ+MIVO+qAf1kzHx+8xMCDMckrIRlfTGArtHQdamN8EFB2/+SycLlseMFX0fvM
btsMhwmBiea7JTHDZaML7wNhve7g5kujvn82m/Mo6z2+e4I4BR5ieMAPiK90P3WOvehLGoE2yWwu
BX2jg1fq3x6f091Z3EgRjtA8pfZEWtxJzPHN4hq7wePxd1XtZnzhCHWgGasSGxCnbn0aw6x4mmV8
BTsS4AQhRwFvhRtOwi43PQMafU6SqK+8BtUe9WXuJVGunUVCXSgo3lECgDtPhCosY0+NOh1AKhbH
nmv/3ajz+egyAUAFpxdoagQhHDHgFDdNsS4sVkPTulqJb5dv/SDZiftJcBGw8A1UNt/b31aS6tWk
l1pYEt9OjFOfygwBiQQxabQ6edYVvyXQP13Ln2QexN744NrlzhB6j8M23loBTNdbM6tSLXS7p379
o5YxkOyObyEjBcTcDizVtEZTQ2BAC5nxidJfOVzHx7u8KwCUokiUo3L+TqXRxgTASAUTMKwu6OPF
N2U1iPeXBq+ihCWJIDBP0grKQOgwqsM8Anqs+81XRQPVa9jI+ivtTQOhH2SQ8IbeM7Uwd0pGtVO1
kAK0k3weQRJyfJ1uBQizcOp4HAH40EI7e6Xzy3FGOizSzfcLN3drmAlDtxQtXGNvSgMZD7tseYRj
2qyjOVYqhlfs61g/Varkyt7dY3BGACoPkDY6gWzVYKjnkhWDoYW14aONWef+4Wqv5LgxjEW6kSIs
EvoeoSYRlcWh22TgMKXBv8f3GKwa6OIMBBW4CQQbrOpX8B40zho6ThnQpAwOW6rIgoBZC9BddJLR
VXEXiBI3E1BzITHRldj11VXGeLy3z6g3xI2E2Ay4WvjPb5wSfV1qqjmLGuaoJjbrS6rJog07EqBg
cNwQ7QPHghiDY0CkUFthelgY3xP3n1xmYtw/nYAFobKbN9rhx0lYIySXtQo8HmtI0aSz/8P6DiDV
413ekwASFdwSnP0RbMTbNaq11nAWh6rhqnxQ186318xva0lkaWeZeAE/CKJ423rAnLdCqrlc9R60
nGFcvanLW/7P4znsDc91DSkITqQhPmvp6s7xoOVr6Op+Mnu5LL+xNz6vG8fDj/LCuypJNq2oMliX
BTwzY/JmqxLjZee6AGkXupgj3cT5b+3t6pDVTt0ybpfwhdjfzr6SHL+OwGEHpAJ/DYCgElZ/aIy1
L1m/hP01AdY/fVvJG03Ph/eAc5thm9FW3gLT/nYSCGzMdjMuwDWDFexz1n55z/BAcnJFAPeHuEZG
MlgKA71IWfxVgr/cPQ6Z5nVyMONRzMlNeuE2TZkzLSrNASIEoiC5FBIN4Gu8dZvReB1l1haIRXDd
3fVRmMa27NreDqvEozhGUZkFj1dIJkGw4weakA4iUFYfnzTtpLZBJzlH+xKQg0MGDr9FUIoe62bF
mZjCtHuGAVaxVyJjgNhRBSzTf0XwT7i5sZWyUZduWeywnF2vULgqG+yv8svjpdrR540U/hU3Uszc
IWu7YiJUvdr5hciiF/ww3m02+OOQtkKCDMTT2/Fdqyrnfszt0Ex/WNWzM19q+sP4s11lEdB9Qbg6
4FrhChI1u+9mQsexAgGWhuTxNU4Dg53jn+5werxgu9uC+4m3HONkZ4JyE9dUFrhFVqiYP3PF75w/
GIgn3rEruKaQ3AVuC46Q8NbNVZI73QJ2AKXyliZI4uMKAjZY1KL/5i68K8prVpdq8zKC6tS9mMXT
8LedHLdo0DQNLijyQLwdkrhMRjf2E9pJhwPopn9RKtmF+2OL/lzwTXiHLpBFicNbEx4PY85I2M3+
onvu4TZgAKWYeEYBRkLsEH1xtsdW0yujy3JjDjPzY3o20o+PDxH/37dawTvKgUsVzxwuQV0Yvq+7
mqQJhre/seG1TT/kxwsKthIEvTPtoZiLWJ/DmDFv6D8tsutpZwc0EKMAkO/in7uyfzV1bKqTcgkz
uvh1b3ljoj8dX6VbEcI1jrbs6JveQISOu69fA/Ds2LkM7fS737S4F4CbYDJAPGPHhb1IqkUn4zDP
4dg9gbWk1L2yAUfcJVF8W/PM5TRYgSULHe+sHjwJFVYsrkTQ9glveDK2BWv7Xg1dMvlONwSTbPH2
JCCAYsFAQNLmblpMyfDEltUa6n3imX4f/314c2DEwoTi3Zxw4QmxuMpCa1Crjpewoh/UhnlzlXkj
PRxzBQANkQG8g2BMx0O7VcMpnh0G8pIlzNHGO2tXv5Bd5zvLtJEgnLGlW5Vs1CChcXznz0FGpHb/
WsBlxDUHaCZHgYm2jh5bizEs6YCuuZNndq+LcpknT3dPjzdjVwxePmgLL/oQr0Owe6KwXmdDWNIv
ysr8fHheBkRs8s57LGhvucBIhF+ILWLfheUCoR21szqfwFv+TWGerUk2nG+ooIxwLvBugIoFdBAi
mHXtRm0ajGwI6b9W0n1of+l/9VP1ofnlH58HrBEb/jAgiHf0V32VFblez33IxqD3jEayH3vLxPsw
QjGw7XjIt+fWgidMJsCPwpWlwT+JdrhpDvoXApeFsU1+tMRwOzBhrllabAkN9UOpXbQfh1cHdb6w
bTnzKkC5gtpVKQGdT03mkFadV38zl+MxMxQSgwEQvJXIzd1xWcDlAL44UefQNE6tG8wyyit+ZwvH
yIDdxPvxEPjYtvD65Y1pzKtrjWE9x96bQ740/0Paly3HjWtb/sqJeudpzkPHrfNAMgdlSnJasi27
XhiyLXEAiIkgSODre6XrdB8r7bDa90ZU2OGSkkhi2NjD2ms1rwQxP1lhfG8gms5slUjCXtwaYQp4
yDwpc4Lij0uum+nd7y8BLiXUFwHBA3z04oIoOqF8uqjlNHfY/ZDw+p89/mKFVR7NA3fTcpJr7bKK
vHYAfvTGz4w6//n6F3bC7yckORY8P4+3iy4btguCgxCb5ffd/hcDXXZPLIqnwRBjoGiqFS1p/raw
EG7FHf7bXSAY6IzoBBQEfaCXxOXSkIYiZYSBeO0SnLl+vvr1mvxs06LzHXc20lsAsV1sqcQSOAUr
yiq8uQ/8Q7TW5veLBgUq4UgOnf/7MYeWrpKl4xT6JwZ4dT37v2s3cPWgIQ2RxVkHAvoWL80ewK9D
LIZRQ7njGNrj86/n54dL7gwgPINPQHmKu/SSA5MXdB4BVdCnYL2e4qD0INzG30+vYZ1/ONkXw1wc
jWzNtAlXDBOxpPZjAqnNT7/9IrBN2RkTibsBze8vpylspS3Q46jgc2xcfpW4/WT2K/3861F+fA+I
VGHLwgIiyQIh15ejdCICMToNx1MXVWCAKb3gt4Gp2Ea4glClOyOCQEn0cgRXCDnlGiPwZ3WkvwuO
u3j4xdcfdM5yYvFwEh5tUJvm7tfT8+NuevnlL65ogCFXMvXBePLyg3xn0/0IgTix//UgPxzpby+R
nyHIBf68pM1u08JrkykaT0N2aNW17Y5p8orH9JNlPt9CyHmcGxLBS/RyESZWMCg3dOPJB6aiNMPm
12/wk8efS71ojIrPNDuX7bK9izMSLAk7zf7+CYLbv376TxbhxdMvbjmplFrxZuyUzGUX1a23B3H1
+Bo74U9W4ZxpB3wNbMZnqPbLKWpXHDie9eLEg3em2fXrQ+L9/jS9GOJiN80a2h+5ouIU5J/D8Fqx
+rcn6sXzz8v0XZrOaOULn+D5i39Dl12bX1kQcrwmnPGTxYbzjSACBWvIBVwWD2wYtYNphTjN+nrI
Sp2/8hZn0/nCLTvLYqfIiyOgAzLhsoTjDROJ/SYVJ5KWc1pNbs+CUgwPHq/cawmon42FKQNhA/rU
4QdebC38/070koFlOCkDUS/jBhCtCNAX8Br3r1QtfvB28F7IgICU5czEh5vv5erIpuF+42Os5J4s
tTBVy7fNfOXWd7/eBT+szzkqQqMPake4PsCR83Kcmaxd44wbwZBTIxjWv23QL55/cTE5wZuYWTzf
H0ztnFcG/HcP/LcRkHcEQTraSy7d2sHPZWJSGMR52krztk32Q1PS16jyfjpPaFEEW+uZA/OygAG0
7aLJWNCT++gNlXmNw/oHe4KXQAyMxi6gbBADX2wtP14CVTSanbpit+QbO6HC8Mo8/ewNkLtBgw3K
SOhZvBgi7capCZcVQ6CnxJXiNXzND4b3/ArfPf9iJyUxidvMLOy0qjo3dxzcw+rdlOx/vV9/OlH/
GeVbC+B3Vkswt6Sjh1GIrCZ5Z+SHJn7l6L3yIt+ye98NEelkSTOHIeRzkJeEX3tzHb7GVfDaIBcX
SJ4RnlCL1aBN2UfboH9DVZX6n/9ns3VxhzhQ7nfFMrOzNFIyVDEvvdeSnT9fEJwKcEd9g8O8NCAo
WIYN6wJ2Wroq55W3ltyvf/0WP925aOODlg1ygz/khVftW48Yg53b16Qv26D8bzz/G9UwWoJh1i9O
BlOzDlfeMdh1U77xkVb79fPPn39xR51PxnfPvzgZQ9PoQUyEnQS+PNut+bapl/kQvBID/HSavhvm
wtT6UbPwucVrzOPnZrhOiudfv8ZPn4/kKZLzuGoh6vVypcPWJk3YCXhWrgYb6fJaP9FPdxIyH7BN
iIfh3758vp2dCKcW0wQaMnQD9Gb3GpLhtREuDl3ru36yAWMndPmsXzu11b9NNYOlhkOInjEQO4Kw
/GINVpuu88JTdiqSw2pxDb3SHHOe48utdBaRRE0SETF6lV7O0bIEkElPcNrC7DhMddKX3mO7ix7D
8BXgys8W+/uBzj//3gj2g1iGEANBQKMDnYfb/P5mQgUBmWX4HkiDnJfqu+cjGUICzopzKFmK9n1G
v/76+T87c98//2x/v3s+GVMw2rEGfg2SaV7FxmottkS+EeS/8yLAfqBiiJbKH+KxIh1aarkdT8Kr
Hshruaif7dgzaBXkfylm6TIUW/rMBbLTI9yOsLtP4EOnryz0ayNcGD/fWJk4gREIBH3BtjVf57+d
2DwfCpxr5DbP8qeXHV1gI+WNFywj6ugHMj4K87vxKp4PmP+Z4BHlNjR0vVzrtJ1nQtEleCJl6HZJ
tP31VvrZUUAaDuzC5/7oH9hO9WjCXsN9AhfMu2R+89sk8fj2Z4uKpM0ZXnWZozMjUPQzuGZOEy3H
tSSvQWJ/9vW/f/7FSfBWQQfaYoOi2SNnZfq7fWgodqRoN4Stg5gaUssXRpUFKpi6dNE3nQfh2fwz
+ldeOWLnb/i90bsc4cLoRQPoxwJUVm7IsvfFbVq8V9eQGf+9Vcb0IwF4Psgx4FXYry83UTE3Lsod
VTfTh7E9RO3fbaz/68v6v9snfvr7607/+i/8+wsXVvVtpy/++a+b/oviE3/W/3X+2P/7tZcf+tdf
T0z17PJXXnwCD/73wPWjfnzxjw3TvbZv5ydl756mmepvT8dXPP/m/+8P//H07SnvrHj6848vfGb6
/LS25+yPf//o6uuff6CB/7spPj//3z+8fRzxuZuntf/Cf/jA0+Ok//zDy9N/4npE5A6cNlCw327K
5enbjxDz/hOu5DeMBI40ShV//INxpbs//4jCf6JCeNZTQFoKGW0f32Di8/lHQfxPUAVh7ZCDwyHF
BfnH/331F6vzn9X6B5uRR+yZnv784+U9i8OOFCdOJfq/4b8iOX9x/anIBD1jnbzplqLPaslDGwCV
I0n4xVNNmJbUg4d0hMxl4m0bqgb34bu5+vcX+v4LXGAI8A3w3qgmnkGj53a56HwovrvA+qWnHdHC
XPNJyrAOjUqL+7iNgvnKJqjlwL2AAvypQbpr8sphWNP4QEH7zEGsFqjWLWU6Aa3xGv/Ihewdvhfw
MbidgRE866X/8L1CJBN0sFAgrhdNpzrnad+Cxz9fTEUGEDzAW3AqvZ3WKJ62ZFyLrs6jEYyydDL9
cJKWkAVSMZ2XHRI+za8xl3wDZf3HWKCwj3ZSMBYFKAR+6+a+WDlwtMWhiBJxDcZ8N0M8y4/sMRIe
gE+rP4rnlQinjwGJwHNjQtUv5RpnLP9sSTerui0SdVeQMDfHNtSj29LEFD0k/kz/GjT4gq0GVxW6
UiFugqsL3Sj482KFAT0OYm8Ng6PzV7peGaZFcyVp7taylauGhHc6sifOu/ktIYrYelgk4mkZr7p/
pfR4Huq7SQOrXY7sAzCUSPmC5f6ywYf1XbPSNFiOYZMZXYELZKI3y+IidHmTeRCf+lRCWOEVu342
qRejwuKCQwnqJWcc9gU4mjnupWyw+siBBjL17JQsyiQlvl+N2iXynUvU4Jcei/t1x8MR/996A3IL
vz5qLz0grAN8BzC9nVXN0fsPH+7lSRtZzMzEFnn0gf7yDjIy6XwVj8PqSil4/xqx6cv7+NtwOD3B
WdXtTP1wSXgZWVBfd1KMx1BxQmw1Cx6D5UxCrfI1htOz4/P9BCewh0BugE0EC3s2jS/fTDZtmrdx
uB7IAAXMWvw9hUGXRkeQ3Hvje8XG2F1ZDSLa/a8n9YehUSw/i71hPpGgxV8vh/bSmEaFneQh9YJh
3eXpuNQhJPrSN7x3eFFvsI3ayHb21Cu76nI5IQwAxVK8OcoASM9fKqN7vm0nFTFxmFoZ+JXUI076
3+YIbgp20q9fFMw1Z//j+2nGHRYgv42foKsZme7zXHxnqqcekADuCbObuGf5pvUm+6zRHmH2UQtJ
qA3ONYf8UzG6ShVDuhmoiY8jzZpk0whp30SZVqUhcXFlhaV1JuO0HHueHxvVh5slZFB51St0H5U2
BxqP0YMs0nN/tpfeLUXaV6tiwSaa9e2aNN29abJFxCUtGll40IdZexIffM+t2nsylE7VpOT8XOhG
fRbzZLatF9CrDqTZt9gOn8dZeLvEJ/omWEVeicRXVRE2wZ66fEzKUIb5UZFA73JX5O+8Ncnf9Lxg
FQhZYrA+8mzrd2KE7hSXde/5rkMTMyWYlJBVuFTfg1JH3XVZSEprRrLlczIcUsbbHYK194sg7q1Z
wnWTOq5qE8zNThdTum8n3j2KWT9n2qV+ucRI/xULcWWzeK4eU012RbHGlUyUKXaYBkDuuljc6hwz
EXhD0JVCBHsdDdDWS3zxoUE8sgnTlUCuVTD1qMgc7kDWm21Z0vB3LcqQG+c3rMb1HHzOl9B2gM1C
2dXy1t7ECTlNEG95m+R6LnWqg7c568gd+p7MsxmStcqHpGAH0Hwig2iTBWSAyJSVGb6JKYPW+lMF
tI3flTOgrn8lTdByZP8KeR1yi8yB0Oh57Rq9S2xa7OZU3A8jiw68S9cNrMVSZlw2Vdfh19g8ablJ
vSLyjhATdNfDMM7vmpx0nwbDaAOF72J4g/6E9D7Im+iN13bmwxgHruSdKTZyJt5RprFXrn1ui8pC
2ECVcswBeZay23h0RF+pIuAergtjhy9kTY5hMNEprdEg3w7FNvPkkIz3svWwuW5XcDbPB97YL0kg
kmpNp6Ckg52uPNauRwMn/KNZvH4tO4XyaOd5cwvS/Ezvua8+QJqcfo1sElyJfAK1WQQUYJdScwvd
lR5EkMPWz0hfzb68me0KFKIQCXtvYwdmvAIrZGKXbSGBF1ZjIsh2mDOEhOEEiarFupu44WMNm2w2
iGKasRRJd5+p4HoIE1rZjH9NJUdHnGivAmHH+yDpHmxA0BqUD3qbqWgpbbD6n4I+35lkjCrdzuLa
tjNQ9P38puFm2YXcrZuIkmG/tqsBeSIhVeA1FrsuzpetCbypWszgbhedFbswHMQ+HAU/schO96lr
xtte9u2pb1p7DeECuVFynY+eSJHAnTKDrka3qFmWGgR4qhKhMe0mycZGlZmFonLVdN36FIke+m98
JkUJTDa9CTo9kGPeLZR+7IA58T71xo4NHpIvCS1tkQ3djSgEG74GzRA8S6xc+MGxSN2BxjJJ64VJ
rW/zIUzThyJTffNBCVzn0EZ3/dAfQOoVkuecI46tvNBO6T0EJfyvKqfjOXk0K3cycd6uaAXIJ7+O
2img278dM+alM6NlCtqG+GrtYnyrCbrTm3Xxid8jm7zEPcCsRoEx0DNzBx+zg1c3zfNKt8XAw+5q
mWiTV8jA4AkmAgct1J57cEIFbZyhUCPm/LplvourCcQ15JBYTAGrOFm5ul4DGpvbDJY4jjeS5xRu
c6BgVz7MHVlJOTZhBtI4fy5cFVFQVW5i2NG04uDoj68TQRNyIwsuHVBzEjds6C2ueXIW5+NmFCR+
DBUcxwP0utx7VmCLteBxVHCP0xRF/G0mobrwcZUB5mbKYTuqyaP64EIuorYG0tOHxRUONCl8LFfr
qGu2UaAzczeOEmJsc5cKd9JszdN3Y5pzugG0dimQ6x8jk5RyyUVeYmGbMMeRjh17Yo52Yy3RI82P
4dSr7sovjGiHavTyfkm3zscKgf6Z9YVS2z5L2U2qlzDasklGdxGCoaG/BmekjdPKo1IO401AJ0ra
YwIkDQRk5bIa2C5Yeb/KbbT4WNyZSbYF2qNgu97nZsLZNyBZ27DcH4BIkoSItHSdm0JWB8TPvhbj
kHcjBJUt1DvK1WjrbcA4a7Jd0kq65X3XZkMdG2gW79B0tOQQM+1yfp3QgLSHYgXo6kOx5ot6gtgY
lsXLfWGmGn4XwKbVgj/WHcLPIZebFlqcw3XIGJkBC11YD+PHfZqfr6eGx0/x6GsRlZFrEh3VA6Ki
9hnehxJvHXxT9PRLGU93bQODWTEGt33PO9H274UOp/TWTNZhprpARs0npiyDyWrmsW/uJEBhNi6n
VNI4KxcEVTErqe3k8AypZF+xsqPMSK8am1hCmZJPNoSXaNk6D+88WXQP0LAPNl7foCMvL6TZrROR
V62izVTNsolvdZSsfyVsat4H1hQHwTq0pPeoW+c0SD/ALX+QU9tf4fXYdmGIgcoiWtKSU3JM42ah
Wzn7tinFyPWpmNdHaXRXUhX3uyYf8htPj021xBb7LBTTVbo23r3PgcpzocDdssYoZ8UZx5Cr/1bA
rtTFVGRv+swAO9QXKXpqu6Tu0IJZKuQ9k7IpsnmD5mG+JV5SHGzozRtRtO6s3ALDkvMV7GLG1/Qu
yVta556bQyCQFrrWshjooctzGpVzIvlNlrSUXBUu9q9CZxoIy5BgH0HMfjOMS7Ptu+VDYMc+K9Oi
naqCpbL0xzg5mlXZQzwk8ggmQYCrdUyPhmFXJxpz3Qkg1EvGRPI5BOXnLhqAA6Dr7MppnNmVZrl8
y12wlnnE7ZVCrWHDpuEpdqOCbksCouQgm2vuGlCfotx0xwc8bgra7H1C5yCvWJyLa+UztAvYTmRv
hkUV8BKipMWF54KqUBodtok3m/duEWrc9JqvuPNMBP67CLLw/kbpJXguGi+/HmwcfQiBLwxLyjit
JuFJvyx8UK/O/aQNEKZKyU3XNckHMIraZJsV7Zh/ilXRDrcgTRqmMofxRdSZTANcwKnrapbkLCwF
yxWcoXBWSK3DPZDlQGdx3+OyPrRtH36OWt4cSbSEV+FKualM0RrIKwDQVIJU2u6Jbq1XK14MczkY
NR/WVi8PXCt+0omCQ4W3z++05FBuEWlG3rFx4GttWxM+9GGUvwdgfD10auJ3um+iKzD1gf0qtut0
5csVqQalpn7jiFlJ1fdJvPVTIdKNNYtuqjkmzVc92+IDyA6A0E9nof1y9iw+hwRPwUrlAdNYyrzj
JZ0HvceD87aUBv2L4COL52oFni/YzmpuDyM6iUoRRbi3zGCLrgp71c9VPIv52vZK/WXyntwHdD0T
Z8jZPURRm+JCQU52m/G1iG5z7flTGfijXCqq+HCTEBz7Q57b6b1GwP8WBp12+AU6vFFrQ/d6BuJ1
XX1qt9Niln7TDjIaSo8aWsXWT+dtMdr1po2Adt8PRbcsmF/wLJfFShKvbOxAgaRsvU3QufVxNFm2
WVUf3Jt5KioTOVZ1JGm3k1qTnWoAO5masX9HGH0MOIn3eEGwd3KEWA+YWigMWyemOgRtRFb7AEhv
vbCzu7aboHeBuGkXpXNbSyC3Zbkq2pnbAv7hSfb+8h7A/4XBHDfL+zVi0GYYJLkmM8jYBBtvPGn1
l0Xq5ialEuoWptNbf7XJPuZNCtzNkqmd7VsoOuQDckwkDquCDOra+QO22BRCXxnWwtuLdFRvEu68
xxyBylpRz7kvOKzhWPtRyj7R3orHJGbLLp7zryGDg4nXmfN547konuGuLAiu+gJYvh7h2KhyT9ZB
3z7JfEgP3oJzoVgf7IaJup01gUJ8xaabUFO1CRLxedZkybdrnpDaS0xwnyIKrs04dnvE5GLDbPKU
rF5XB9N4bLO53cqlKd76Tei/04gBDj682CpUxXKrlzauXM7Dskmd3vRmyD4mUzPdot8EVsfT3Y7H
JCyzWGRXiW/EboynZBOMvV/TXMvKi+U1VKBCeD+TrOSK7ifNQ3yUpPTAlwZnRLLgU7wM/lbErX9F
WYw2qZ72lcmnfdOgqFblRhTRNkrgUTl8oW0Orvna+eSLglB6NVCv2BgDyvAh0HbPUvBK23RGOAr2
181YtGBsWINo+WKX+L2AwO+BTGl7AK9JW8LLuktplD0jxuL3BnHk7YDIY9rY1BK2WXJvuWtiOMg1
2pvEm3DyWXZjR5yu0gvb/NiNq99DJlPlwP55iQa7iMdteupZ4r0DMKbId7lp+mE/sGwwpch18xd8
n6DO9VkuykI/EtTL4Uer5LTjvUh1mbcEQVkQkA/5CoSUTqiqCWuSO58kC3JjBb3qefhpXoy4W7oV
fpRszAnicsvBuqKFzc6CIzp2dNXAT7hvwH4LqlLovPdrAJcOWIcHmaq8miLqvemH8MOgg3CfdhZJ
QJ92ac0KejOjerTN0Xt1lBDqqrUR4xeYsqlsO2994LMwpIqXjF45BnttNbygiqWpt6G5WW9Xldlr
nG1aRiYurlfZpYehIZ8RGg9vCcKQavVk+JbFYNwBwGreryxMt63fwinDPumQgJBAUPJ12NiQ9vdD
Icwt5DJ9sTe+DSt0pI1/xdITH4WU8hYtohFYOke5p730HpE4hRF3lG2xozOyz0PPbZGydrZqoyZ4
VkusIeud0Y2I43ZDkcfaTMVZFzYgKgJajGToFxGwjJuYM4PN2I2gXeMPnVbkFBKq7oAOJFUXGYSK
nvVZyTxyU/TwzXy2THshzNc+JkpXUGtL+W5iPSrOGRF/uQzi7n7SI0BFU1uA/bfOcgNv+DHBY8cK
MmhBOfjBCaSd/NCc71pfhtMximV+A46Z+BZpxejtZMKBlW7Mwr3pmuPI2lhW3NGsQlSD6vY6BNFO
996ybhI4gPfdkLM3cxT0jwXVOIC98587JDTg2TcIV5dVtDUSdc197Gv/lqcmDKsVPuE1i0O9Vb0w
fhUELD2IBvjcyRXAbsbelfFFULbU87etmJKxnHTg4hIhun6akSs/R5PQIlgN31Eeu9LFQ/rXRPzw
0SEXM4F8H3YM/j4mLJ+yrYLLusEEPNG4eBAt8SoyxsVd7AKxCZYMnHTNSPfBIoMqkGTaLVINV22s
ZNW2K4APagogXEaB54EfnSQPfij129VkBimRJMFXyI4IaZP3nrLrYzpNbIsM8Bhv1kg5RFGZ+DS2
iz3l0gKS43ljspbF5FxSI904l1YT+hd1dJk+WYtTDu+oMNuAEbwYUzz+Uozt+oTL0lQ9FvZ6Mt5Q
RxwEIyVUE+L7Oe4jg1qlz6+pB/6vMgtnI6oob5e654b0R6SMmva6SXNothNkjj77SyuyfQRjN9cI
u5IHsA8t7ymJ1NIFCF4KjxXlEKRaXs/Y2LN+WNPALDIt+9iEkewrHeQaAjX12k/dusI1XJcbG3TB
w2CgLeaL+EHhpr3xFRmfkCuByyFaz8QnogO58gYQNE64qACF9YaD+RbDqA6ZgVtGJGLJzmga75CB
Qd9s6tYCV0MGN+kowx4/DYUQ7EaSXMnSWRBYb0HS3DAPfmPiJE6YDxpLWiruF7duznpXM2li864t
dHxDtcfSG7EoP/1rZlFIbtyy2GbTpDTP6qz3Ndsxmns4gU7m+JSVFEnErpekuC4kFvzOhtGKyhTz
xwFrgi+GGKEXURfvxLfwGYa7Wb94XUE0WnuaRDbvFUknAONQCJi2+dLm41NfTNrdZc6nSOoJh2a2
iqSoxe7cPKrumLvWDcc2diY7RZ4OVTVGXY8MO7dhh7/iQFqEUH6bSxjDdfSz9iq3/TzsAYzNbmkS
IY53Q9L0fzkOHi+EXg7B42yjKetKHk5ZftCDF65vwmhC4E/QiR0epQhWAttKO+jSlnbiSE8I2YYI
f4sGqNTFecLf8iyekAUh8KWvJMQ7x2PutUh9+8WSxfsZlga1DdO0wJG3A8vjKjBs4huUCZp4lwc6
1Du4pkgWtGT1gyvbAwxRoSqkC8gcopnu4CO9MNfAF8TkZmHonH32eiUQBBl46JA3YzLYutlPvaFE
jlnbZxfkyvEya12ePoO2Y+BDtc5Qvr0NQKqIkhnnmPjIU/izKUxq7hKfhohLdepQ2UubeOqvaefL
4TgGEcZmGVzbjzDGaKGHLzSA1l8F8m3IafBIOjS0ynJEtKYQw0dqBQsIQmOcHIEKSXP2ZfzUbmSv
zTmxq5K5QUurlz5LUG6adwspIiwdNbmPv7IkPW+WxMZJWuok4HCexqxBNCIaILK7Bi7muyloWqSH
V5uf4a7LcAinLou3qhlgpAKlXfR2bh3nW9mIkG3hJltIL68hS6Cmmjp2GgY0gW27iRMkFl04dOxA
+zb42AyZtms5tUvSwY9DlaxKsTX2uAKX4trB1fU2Z6B6fMPcFMsSF78L34LB1evKpVcokDYjQBiT
zQFIIvOot9J3eGskO4pjoOY1L2Nqzpkz0mIxUyAv2KbR8Ai2fZQuI4pjAwOAcApIVy1SwLeC4Vvl
gZkYn4ozk+Xw+VBzO0xL7vJDAimg7goejzFu83dVNP62rCpaVXAf0rkYQcefpfKqUYkvK0s84669
iaam5KPQBmodYx5uCgd47+0yyYnWwzp7R2wur7idVcyvHEZUd/EQEPFYTIHn1TZLyQ6J7EEcEGqi
dws1uDnbDipPGcSnZrD/d4RbVsMQAlFYeL4ZbqUD9h5phWBiN2vMijqZRtFsHZx9+LCsSItrBEay
L3OfrONGIH88HBId9kjuxoV6MMXImtIHvTSya0GkC0juOT59iQcS0zqIjfxs58Sc2hFLtLdhoKav
Z50mAqcU/AzbuVWjraGMET5kdMR540IgmAqhKP81wlI/IkdEor0uVm636VrkvA573kS1hWFoNucT
BhOdI6jfU3beGnqg9vPfh1OrAHs091Uh974GLREpVTgt6FgwAbV1l4ZIDI4zeigP4TAmy5bCUUy3
WiGTiKKQYOGGDNNwDEzLZoCGI83qzm9XC4HnULVvIr/h8jh4jPpoMBtmjVxqxwfElRo8XSao2eKQ
f0zRt7IZsHGzbaYLcL+2HG1vxhayvYK6injOJn/pniOeBA6Z57BJwX8Wx8jsSA8Q4AOKIuP4MVYz
znwfSlTxzk2GSJy2nKI0V7kIL3cKQ4MlEFlMyS50Y7sDy2bY1hM1Onfl2BJJd4nOuD0gYkd5uAxh
cYfnAbkdcsA1AK7VxOQDt3XiY5tuUf5FZt1LRMq2YijsB2mZvQ4tQVEchQgF+1lEAazXShj87kEt
sq1IkaXjIXGDD5nwuPfsUmrBw+ZDn3WJ3BVeknsBEuXwtGGnx2Z5Q2PkxN4Ua9/xbT4U2BGh1n20
W6lBPatL1nmeKjoRD+8gRo+MJek5BR/JmHtZvfj5sHdh0Sf7oKN6uEK4UbyPYw4ZGJxgASHl3Nc4
rwNXXT26SX72TY+wW6NtLNkGSIl9VDJvFhDNDDSs/r4j/i6VrmNHhw3vh+A+6VPe3mCSEv6Wx7ZB
ygLFVP1B2E6nt39bzEyGJHhvlM+H7Rr4fVJZRBaRK704Mt3Om2YsHNq1UfiNuzg4W2CfdfvQrW64
CrGUV8J08VDZ/0PdmSzJjSRb9ldaeo9sjAZgCx/CYx5JBrmBBCfDPAMG4OvfQbBKHt3DO/xFrbpF
apFSmaQ5ABvUVO892ltd+1M0ZtitB048dh+RNeJsIg77lNqNZ9OsLmu/VoarD5th8uaiX7llpcxu
FY29IFLmI+vEbLJOtF3hdkwLYwqJiTWjL3Ef2ZQvyHx2o3amF/Ho32pkPhHFl7L3vmU4QrNre0zF
D9IM9XTVap1trxOOxeGJiMgZHiSRL+gzc7CGJ1f2Nct3LIdzO9HEcJUViH4fGmzjw5NAWtSTBmEm
xechOG37R1KISTe2sc4heWnN81T/4jzJcNjzyvI4C8hfz9pNSz2/OlNJpus7x26XhLDWm5Bq1lyh
w1GtokHW4keYNzINPFtG5ZXXOHkZLduUMa813StnQIsjUD59bfgUFNRlUZdTNQSOV6qJ7LyVDxsx
cNJ/a/LBoW27EouIh+KAT4kg9tGhBAZpc+LhxqU33WPbZEN1z2Viis+oxzrelZv1CnBQYub5rgrz
5GvaTEbCFO29Zslhj1Q5drR78owb8k95veGm11kXkqIpyfYmoezxrxjJ0XuLqGuSwt61cVpwdKHK
cDtWcZ7PN1JPh59GPLEDaMKItG7lEVRW3xrH7GxyAWrIrmWiVeOjV1WxBG/YM88Kr+Cj6YnvlOek
Lqpqp2mabLBWj2n/OOvENDs949azG2ZX+0yhqd0pRTe4ld0lRXIVwpWcypUUwzQi3dHkL9el9vnC
nVUrniUe5e+uZib1D30yfO6BaoyE2wWqjkZiAGqWkZ4GXW7K7/7QquhZ+WMdvjhTyNwISW/6vymw
jPVu6qJwOG+mJF5bs5bO5LAjShGXVpFa6XUrCeQ34SBa/XEin1UFcnmxO6uNte6qyMmg3IRoMart
nHdm+sWhzs9Gn2aDUwZGFIk229L9zoRdKQm6fkZRLAYvKMPSow/zVFNSBCPLjao1Isl7pb1bjeSJ
+uTsD2cTP1nFQW+lyXxfhZSlL0vEqe33vOibCWGVVDGaHapQ/WVTmVW5a2gei9e1TuP5am4607yp
yJQXgeZmwzQFpeJ6FiKRLrvpGUtKHZMdKRx1ndddYT8M2PrsXd4Y7M01N/T0OvGVmC+GISvQA1V6
57njSkunNj6P27D075IQvsGNN3ehSamFiEWQFKmMZdV3ljZdcmfo+w2IuKn74jpa7G9IA+d9u8mS
Uqd/ba+chlwhfdXCet13pF4aMqelkNkmR1OhVbeWNnSGf62VVowyPc4IdPvNzLDxKWnrgQpwub7D
wgDF5oDe81G07As7HGLqRgzNeDaU6MkfO3vy2y8FhvT0ZYwcina+QcX9bs74Qs9+5nP8vIpLPqQa
fSpz/neoB90TkP7PhKVnv8pFmdke/lX/D0pLXbwf/+ff8s03ytJNE3fNL0ACf2SqixZ1+QN/lKW2
9Q/EAAeKMRwQ4RIR/u//9UdYaol/7EXjBRAByTISXz73v3SlKE5144/xZCErWw5/6N+6UvMfS9AC
FH05jgtk2h+Rle5rvxCVLkIhqlnoXZcrwCGjKXaQU0SaZ+OD1cytkobYpKPWnZAk7av5+Gt9tE8A
oJC0cd/TD3V1Eekxs1MO2Z80q587Pxt3YJuGiyjvI9IencrXf73+uz9Sp7/FqvuSq9cB6U+IYJXO
DsApDwX+4+zWuTunDqdVW1FncKvzLlbdRVoQO74/1Js3CAseYw2PJ3iBNN3bX5LTREBdaKUT9HVa
fGsLTgepVdHT+6MYizLuvyVdr08EcwKWncErNK1D+hG7k4wMGgIFVupXoC3CMg5MpTWPpqbVqygr
y18hxoAosHuK4yNH0DbjzvLcWsLdIq7JTqBCjrxh5i7Z50UvyeFwKDGzYlX6Pb8nsR1zCEw31KjB
dO2L7E/2dTo6Fg4vB0Mwc8k5GEtCV86LhKZOLT7VW1LZ/RP5UofsYKadst4ZR+YqnUAWFThqbg9j
7f735EI8TaUi1Ry1iXVhYIJ9Eo70Nk2pldwAhvIuRQl6EelYtRQXqCiodaNbxYVZB2T1xCrXh7An
O5MMl0lHTcyuwu6EOvbInENGyWTDKg0L65BdNPGhZ7pjC6I0jau4JelJS4Vo/f6cOzYKKlj4fTb9
JPGa7L8JYt/ejajEBG4tRknOwn5KacOdBe8Ps3+mvc5sZhC7mYBLvAi594eJ/bxReUoRUphztxVz
L88TSkI/yilpzhFqa14QGTanMiLrx/eHPraqFnCFbi7tnTycQPtjmzYKrk5GZN2bqKyCpBPuzpd6
7m4HNzRunUQiS6PK66y4OERTIH1CwIK4vcXbr8pfXCk/BrF+fR3MOiJ/LN0kw1+1nX9pN6VX1AIZ
Lntl7oT3aZWO66r18hP7yZFZ7mFYwOb2yk05DCS0yEJh4VNu6Awt36l8NsxAjxuUH7lwZrQxbvjj
/Xd9ZDYxXw3UvzwcsP3l3//1XLih9LqMpRNIWoBQhmrlaoD8tf74KMRFYGc81LYALvdHUSZV31n6
Nn1Phb6hzNMEU6md8kofexaAWAt/cznYDhXTMwYsY8xrJ4jbargzyizeePVcn7B9H9n2gIwLbAM2
mzTukv1n0czZyBC7IGeh5fWZESlnFU5auVaa5m4//Np8FgGUOBOvyptNzy1IVKCfcYLcncK1N6bh
ughJxr4/yr68/nVq++AEllabyJKR+O8/kD42ed7pHaO0omefVO4qNtINsrJ12ZiP0RTHq8zy7obI
P7FhHnmV6A99QEEOeU6EXfsje06TUQ/kIkIlGeEtObxtPw+CKjYVh/cfcjmMDg5qtmQI697SrBan
2P5Qbp663chRjvyi3Ga9GNY+mXvSYlSAC/OibvuPdU/481o5CzDALNcC63ADdfzS67qMLI5FdxoS
/nm7bi26M7//XMdeIUQn7CHYrKiZHqxfU+T1bFIbCJxisHZANKJt3+XNjep768QiPjZPFtIPIn2O
YP2w3bq0czUIpaHe1oU896VnnuckKLjcmGhjrVxbmVqaPTWzHLaUqU65+489KbesBWoJ/Zim4/tf
sCxRvonOZA/JBceeZmfXAqnTdWbI6sRLPTZZwEx6eC/gnFMd2B+qUEuh0Bn4dI26HcPiYYpD6vnN
/FtgmPdk/zEm6zJXFpcUpws9z3CTcXnY24X7gh3SGxDGqzC3tkkampdxXDub9+fK2/2RFuF0117i
E487j7U/ypjaZPPCwkbtW+VrciLmtszCj3U6/vMsi9PTFOzDOlX8/VGcNipmKam8NWUtHhM98n/0
pep+ZuE8n73/QM7yd+2vapduxBZxt78Qlg5Z6GYaNTwqNxhiQwS4YeyBK7Fia7bWsTE4t74a+nEV
YTorg9wZrHbj8I8k+Guld2vNHijhhfwtCPzKlExQO9jayvHH7nesD9m8HVXttihUekp2iLfyr6mK
ZBzoIqPYUSI/uKYYY6VrsxuUFcSJVv/0oyKzVnGErCZwWbIjvZ5N5ymcOnhuadGnZVDEdp5tOyRn
30NhdL8tDsVbxymSL6WnBCXLil/N7zWFusTDbz9FhUNI32V+0W4lP/hrhKgRW0IRO1e+q0keUdTy
InS9KF0zrV0Skn5L7pnK0KIKROEZr8ld2t6JpqtHZpSBGZk4TSdQhES0/62zMXHR2OpWMLSOeY0l
5Js3GeH5ia/89iNjfGPXWVonsH0fnBJpFZUt0HULDWA6XSaQn3dehYSupqn2qQl1ZKjFYYe7mnwV
9+/950mQmzWlE9vBPObZGcUFFJ+YPeQ6HybIju8/15Ewl36+cEhJnyMqYlHuj1bQf7BUGReowq3c
H6pHaBgA2vLvmrFSOQXBbAA77aOfNRrk10HimdNPK2rjMzmmyX3t+N2JV33ginxdvLxJNMUORyRJ
rWVn/Csc7CvL7srFv4MuObvoKiQXq9CiTqElfuEGpPC969phtgWWk7jeSrVyvGkHHKBBWc2dGcjY
ccdgkemhoHOj8L4ePX368P7M94aHSecaZCCkavZ/ZemZZQvbHy1wnZvf29oY12mlOb+59Ju/1GSI
G4md4Nf7n+vt+eMaBP/cRhbTMXyn/UHdKIv1CNdNUJWOdZUnvb3O9djYzV2qnQAQvj1/4FORUNDJ
S/meeegxT40k4X5FhRldH2IibxZ0Uxvv6cb9a3KSG1eV84k3euzhPBc/u2dzAaG9x/7DWWHu5Ilc
0iW9qnctLV0/Z/yfqxk6+akeH8fGWhgJTHrOcYyO+2MVBa0rk7IlTDeq/txQmlg5yqqutHruTyyx
o0MxlVHXkpxjre0P5XHaIRQnZJnxIu/cXGd2oAOvyND+JyMxF6FKsH5ADO+PRFVwSqaBexTSWmtb
cq52AQb2ZFtyOf0YYf/PKgWAQ4ILH8GyNe4PFrk4VYuQDUm5VXo9jfa85cL8scaNr6Pgj+Y+hbKC
+PzwomPI3BiMlu0pwud7i7O43M16m/8HD7Mgl3WoKLAzHP9gy/F1lbSaYjqMpDXOi8i0rvBd6Lv3
V++Rk2rhTxCU0E/O0A/5dWxkZMDwpCPWb4f70Tepsdb+KUbH2/s7l7XFzboklcndHjyLo/TS6TIN
aUhkcSja+e/Q6O+M2L0qEYt8fMqxC4GQJ1HN6XGITEzmfgpHi8E4YKxno3Tps61H6qyJzI9ntkil
cnkHw0m3MwT4+xNutOE0JArzBbYW76qdQVN5EZbQ97/RkbeHcBSECgknmEKHCUUHj0OZzNxlvEx3
d57W9OdjPtqPdecBK8AncCJZeuCsf53hZNDEgolbnm+hRPx92o1+6068LfJMVRHGdJNMzS+OYXcX
6NiS+7ky5p9xOhuPxpSWS5eJftjRhMo++/hjo2snlWCQ9GIC7f+K2cITExLiBXVczbs6MStMTJr5
uaPz5GoKO3ViKRx7zewcC0l6aRR1GHbkrJEwm3lq2ejFeQMGcOujTv/UzeEcsGFr9+8/35FNmIoI
GnnsfYvV+mATbgbK2dprnhg1wdbrfWONNEVsSLU9/wcjkT1jO8E5SFJ6/03GCYhPNxsJlfXIXCnM
9bQTHorLrB/Uh1MX7sIOIafFVF324f2hpF9qGAdZ07VuY/Et3M+arGdUWOOpKs3y+Q/uOBxcPvAH
+tui4D7Y7J3I9BMThz4ioCG941R49FxtWmd2Q5EmQriyHvRG7NRAfPb+6zyyZ5LiIsdFVwQm6GHg
jZdcpRRXnGCgMv6JdxAGZhbNJ6bHken4CmTllxN4UO7af5OkNHxPQ/aHBnnMcCfMz25N9CuN6Fcb
qhOR1bHB2J1hrpAfNPBS7w9WWzMXM5M9U8iEZoSdr+OfTuVqSnS1gTpwquHYsVdIpWWpJFLyopy3
P14GyXS50jlBikH3IZP0uVJ9dGpFHxsFESlLmu4Lrn14uBFsZWgTmffZHH1KQ9FvVHLybnB0EBNm
HcU0j83yIMLJIc22dcg9tMyi6VpUPRwAIAeb9+fcsc2CrD/ZVZ4GTvnBSVOUVm1otecgHHe9MzuG
VjPWdrIujeRjRPrX3X9BT+AxZe9dzpz9bxPZnSA2I6BHDppwVR79q6TXnBPp4uUHHy5fonhyO1Tj
yLEeRLtN46XEtcyAkZa5O9k4coNwvtzioJrPVQ3+1NUWO59iEpbiZIbkyOhEb4QHnFvsHwfPKGNj
8Z0PLOE81T9nVStf4t43bwuffkMf/XKoUbDjvm71kK4Pvhz2IxlPrUO4OHgTBuV4eIzKPjsbrUGe
ODHfbokMRfkdmAZAMZ5t/8up2ozm2JnJWGtDjbjVcgq8rLXzEmuj2wXDkixHurKUDLfvP+SRkbm3
EBCzgTBJD5mvTT3PQvNaK6CzXXiWcgl+BNDqfeIO6kVBhNRkQ7QHZWAyqeK8P/bbpcGFkACMMg1V
9DcoRL8Aj5BzuwCDgGRmuZjtujSR5wDGP9YRflkaPrAdGzwlMeyCOdt/wWGILK20SWm5Wu/epTCN
z8Nu+Pj5wuWCkhOVUm7W6Iv2RyHJWiVjxgPZk8TBOjnait9ySnTwdt9iFKqYS1Cw+MkPloBXRhMb
M+G4mWndTtBAPLC6XP/wvuUz9dlFqLtzbT8sojgCJ4BReVYQ5rO+sTpUeIiC5KptAee8Pw+WA3F/
R2Eo8BOUa8B+vUkbTRH9fRR5cqSwbfwk+957QNDZv0jV6vfs0dFmiKBFvT/okbfITQMGJ10BOQSc
g20slK6fyWYkySlD+Q3GQBwUgya//wejLJIUGETYMtyDb2VMmk37opkZwTV6i/nLXoTd0/o/GYUt
mesTd77DUbBn06IMYX/QFEm44bMhYciz+cQoR5YrG9RyNVsqq9Rm9md3y+sBzGZaAWWTeUPaEjSE
780rMj+n2MpH0nbshlwEkaqTvBP+wd6rqJotBicrqAG+FGhi9WKjuWnfBqQRjPORE+BrrGyxQXHf
rBXqzJ9cVX0/qEe7OctQ0m5E46iHpC3MtXIm+8N54mW3huyJGICd8xDZ24hyskfiZdy4fY4x19X5
JfGpXettcMcorAcSPpRLeZn7b1w2YRj7KWtQulJ8gd9cYBqdm3KV6ZgBOSDjE5/4yKKgLQ+Z0mVQ
joWDTzzhB5VVzSeupNCvVWbN28hJphMs32OjEAwtCQVubUiQ9x/L1Lqun2NhBambW5/4Gc992J9a
eUeS0ctGTJcNatvksA7hVCNTZnK6pYpRVvY1YA1xjrulQj5M1+LApfP4lxwAx6rJi/I61WX2kwZj
fbqGUtNeO26Un9jljiwfMg2LUozcEyneg8h5wpybLp1dA8nl8sHO3fisBC73aHezeeJQPzIUhw+5
u2U7QMp58BntjH5gjYm2I8m76DbHlHQlpqzdoo5tTiyEY0ORhkKKgkqQK9XBUFbpFn9KcEBk6u84
XNqzKUHAik42Tk7EC0eWA70LqY7R0EnHUbH8+79z+UpbDHwUFXUjbHb1PCY30BT9dTwIbdtOmL0/
vK1SMyXRyp63XAsPvphvcwPxjNwmKw+xLCnjeCf0qflgmMk7c7hw6xzoKPy4n+4/leqcunMbRpl6
CkHQBsVa92T8hKH8oxpCa+kxSqRHup9PRUPW/aEEbiazTTMK3lTtEC/ryWZE1H/iMxmH63sZhlSw
TphlUHF2DzZvuKPzkA4M46W0y8ydM0iKgQVEYh6tVd+4m9nH2ZtWSeAkxta3w0+zLoNZNuvc/Fj3
Ohba8ls44snKO6yrwwyKmU0DHZkp3jpFVq4saZsc8513VvpW98Hpsmjklh6ukJGWXqHe4YcUBY0y
YhQZXl4lF76I2svWzE6V8t++XPRGoOhhyCwVdvsgorCyrM5jln5Qt2L8ZjhT+6W2i+ePzXwehSlJ
Oyoa17C4D98aYvwIQp5uB7nv4rVKzXZlO1jsPzjKMj+YHoDYyJIy2MF0rBQEJ8ULSy2ARIK49hLl
+cn+jvbhvkFKkD5wHDQmaguuOMsr/WvfAIOWK4raVoDFzvlRomj8NuRu9m3GEZbjcHSr313lj5/S
KvRfLGXUL1ZcJtTFVNLHQYR8bQhCIy8WQpI73bHhORjZVOZeZAMtl57SfKrSlSgqwBxxmGvn2Csr
uaNLUnfXGwM+gbilHnRODFxcFUWSU54fB+vHlGGnWvyg2IOG0jLW2jxZPV1zY3qNNqZutpsxb0Dn
NKaqryJH1VVQi6j7amHmDDc5CB65qyAwNHT0Nb1d1rTaS9v7NEAehjyxV6MpYmdb6GCqIBh50yR3
XqjpYLwISuXt6PfpTTa50+fBNsp+1TmlcxuxcNttlhaJuQVjNlcQWKa5OdftrA7pTJvnAGv66BED
cTWtfDHH13lTW0+61xkvuJ9sLPUZhI2gzYw8PxsJXcKN5wCxJiBIvylwHONWRqNtbBt/xM5QJyH7
XhSbZXKepBHuL9i0tlxgS3aFY2T0Nfg05oyDywCPsgYIWXjrKnGi4cxEbiU/RbC3ulUjqtxFOTlk
lzlY2WQN6jkv2bt7uulWmtbgTxS1eqn0yvhsTaqG24tjFlt4UfhPtgOw7xzT6/wDyy6Su9Yfe3PF
9tbcO1GW3tlDU2UBpqf8mbAlhleQNGW4mhr4o0GXVm69cuJG6YH0svra1Cz7s1liZYZ1IdLPOv/M
PO8GsWu11MTZMXp1v527ZID26Ids/wmq5mwNejclMJiRYQNnUKoNYr2qtSCuTUFzi8L8DMijKXey
L/gvBlA6eKhcp/5ZyCYKr1FW0bI2tzTrCa+SPm7MPAm/uDUW651rVNGDO/TeXRWm1nky9f55HNnN
hT4NzcpCNhcotNjfJi0Un0nht/B6gBDlMMY61azAhCeUgOJa1SsrGeimjiwth99GZuOnPi70mCpX
I5Pd82KNTbDRvnO2pc+pHvrVKunrDJgVko9x5QPneWicgcb1NaSrKmjdus4vyJ7JKRDGkh7j9pvq
eOcG9zMQuAS/NH/+xzCMWX42h954VdAjrA3qDjxNBlUIfKFpJ3zupIG2BJFq/NmNmftddSh7Nsmo
h83WqpLoCwxhaGuYzMo7gdDGW2d62QCeMkYPP2FWVBAhp6Tqow3livmqAXww3qKjEC9REzvZWvmF
g6kyFV23KTuBwsGuC0/AUvQSdeu0jWU9gWObI9ywk2Qx1FknQVwlEBAygcM70ETqFvfoJNqv0VKi
OsM6EZvocZwh/JpYrZ5fQ4oFKz1oTfrc2B4mLjnSrGBV1PH0JWunusywPpeJ962eoYoYfjyWV3Sj
BBNfoTzE40Qt62sTzZCcaneiwU7X4bVdpU4VtUE7Ds1zr484CA2nhC/BuzgvrMQDbtG2XnxROb05
rzu8vOBYq8xWgW4TPqPXyUaCL8weau01MvYCswDOAoViCIcrJ9JzY5fEfXFV1g2G7KFL+HhzZn/L
c6E/sv+33+i3QLXEs2pnh76vWuRLVfW1GqbWx3Ivan9jRVDJuVY1abOSvupukynBBTbqbQEvM+de
ETgYOz4DOJB3wyTiDiqGOfeLCzeEZpl4U0ezn8b5nfnlVtou+KbYlndpWDtmEOd6OZ3BfOadSD0B
XTFxPchWVRjZ4NRgDMlVvtjjNp2Mrdsur01z3UFHLFf+ZMIAm+PJV+sOsa/cgRLOJrkZu6o3z8mL
ZuAEZ79QT1MT0o/L6FNMJ1Hj2Z9rG4NokDid8S00bONb07MVXPSGM1ovQhREMecDyHJ1VsEEgOxj
0a1IFY35FQbAULD/x6a7QvGZOpt2AsFKPo25WVvgvrawrQQv2/Bwk8J3aO/x+CYtIou0987MlttN
UGe+n26UkUw3DV72ee0MhKOr0tDrcVOPhX0DTq96imcXoyBCONe5EFE//ELCNdcrPbbUYzrByiq/
wKyso/O6a+xPeb6uqkZc9LqV/55kU01BGDnzRZoOChqJjzEVkoHrmBuWRtuveu7zRVAZGvdZHx4Q
aCXLSC+sCHnaqi5M79yBCIZZW6/1b4ruH7hdtcn7DhtjmUzwPH9Vdmh2gXRGc9yC+wBz4AF0TTeg
S6YXzS+jT5lTdjlUQS+zN5IFRS48y+JmNc9VwgTOs1hskB67D0Dqhnu3N8BNIskPLyxNh1ha6x6/
3ZYQzTaOENX3WPVlf+ahxSnWAh4hwou8x/HXeSraWnXekpy1o4HUrD+D2h01n04WagzTs1ql8X1n
xGrecIQ1wHI9EF6DX/uPeGNzyYcUo7awjoC7GJItYwNcV7+vxtgoIZH1lb0iKNBY+747DytbN7TL
dKzoY1vNkDR2ThL593M4AP/VU/hDfTY2N33n2tHKjuZwo6OD91d12Qpa0BXzCKWRA/6HYYG+W+Ff
ToebaUTld92OaRnezoCBAX93fej+tjNH07b9WHn6rYEsNtm0WEzsb6DSu+yMae12tzosGfYOg1l6
bYooMVHBi0g8xPA+olUsRD9toxhD6HNrpuO0sXutr8/MJkNTFbezk1xDyZmMB99XjnmmpWFknnPl
KfvzaHazamtEsXK2YQJuYqX5mXppqk71t1PSWw/VHIbhBMkksr1dmY2DsQndkKnKjdgpvvbxYP1+
P1Q9vOYSQnJFQytAEZ/r2mHZy0rTlu18wscwqXITmbmzoutbeusKJe/eH2q5Hf2dDX0dylgySwjC
KDIflA81y0A3YoEwclGZci4JsRaNxVy3gS9sGxH2F7FszfO2muZN2/bF5v3xjz4qogUSfIsQ8lBD
oFI9SmmZxzUmnv1tDUyMjt80UPaypj5R9nhzl+GtUo3nSi84aQlo9wPzKC1oL+EhS6ZNzrTWDHs6
q6tu/GCKghdKuwFbx/xDeQWx2/4omtALwOCcXCZIk03iEn31vd0hmtJPNX088u3Qcy75AmRMVBsO
siFAZLMZbg/QN5pzLmQHxLFOHE+BFwnrho0s3iZzFV33uMAvlBN6P97/dsde6GsxB8kDvewPxwc0
4BaEcEjKvbA+m7Cmb5RDGfX9UY7NEGwvZC2wDiFBOrjfV32+wEqUHWhNWYGO0aADuwQWE/y+D88Q
kvMUM6hAIKV6c0VsoE6mDVggZJh+spmpClyL1vF+vf9Ab1/bMgq+Bk42skuvXr2/Log01ySCIeMU
mDG6anPwxrUak+7Ea3ubF6GlCupuG1UMJlyS6PsTMY491AeSYSDMqFvu33QZdnI6nM5hBRa0rbyb
sR17Ig3odSI3tE1J0xAtcBCbnHvtMJBoljHlVb84UQxZlsD+nkMlH6M3dWNUGW8aAeLdb+2SADqw
Z6G/yIHeLjoH8JbeQGBz8ah1geijU0KQY6/dQB60SIXI1B721QsBN5UcqctOZxSrlmZZHJ2RdWI/
OzoKnjtKctT6xWEhC8SC6tg57aAvcm/b5uqLrkOueH8GvU0x4E0lMYOHGtcRj3Pwads59qTgfEC/
7wdRZ/TPRdnqgdGm7n2ZG+Ofh/qQP/5/Zn6/rX4Vj7jGf3XXL9X/Bw54jry/Xv0bC/xD37bxy98O
+Nc/8K/mSlyX/kGaAAeLOjq2qKUu88cDb/j/8OnZG/E8ekv3GTatf3ngPeMfJMJLBpblSaZ3EST9
ywNvG/+QRyeph32Rb+vT4+vf5vy7P+vnT6ur472VXt0D/73McLdSXCENScGRycJCO9gAQquM9Cnx
Z/IRui23faHHYiX7pOmfR7sjvTAAjUq7bVlnc3OngxMSD6HnJcnOTxp/umvoTGFBe0Qc7OVrZaX5
sEvyhj4FYGQgMlVho9+npV9+xtTBptnkVNiDgkjU2dBCIRT3duSE4VYrcy0isVMANLZXQELLkU4h
6VRTVdIToehPUpv9gzMPugk2RtPvvKJpf/hQZae7SvNhilWjMa+GFpg9Kg9ELWe+xIKyCu3eeTZ6
q2sDM4GrvNYVZrKAuDW7dtRC8EjjWMADszsu3UVfJHoADTdqt0nspA8a+dmWnzBUcPLNwRDnupFw
g9wK0vsCgq0PphV8fyOnjymr/3wbFHZLkpAPjYN0fwXXWkG3O892AQqXMsHOqRryC6Qo/Esg2s2p
SttBm6tlPDYK5hr2s8WBdui/DYnhmHKdnQSJlhDtmYM023UipK2+62ZOkDJ3cR1dlkU5ZT9m0GJP
Q6Xa50m1TIEpBh524nzaD174RQ6d7Cx/aXP62tKOdfh3mrSV2pxIWZDRaGHS+WtbK801VC6NNFhi
qfnMTVTUbkjh0ALDrGHtbYrclad+hrkESX+vEkI11CC028AhitDBOUwLi6KftSwEPkcjkAzPZhyW
5m1apLEfpFGn9K0damGNXdXQ08tRCuuXbmSgiUeN/mSU9Mz5xZJD639mygMlOuOCEFFETr2+mn8C
Y+H6Z3eWih4VnMPwhzOM+ANWugk6ojhxLuwfPsQrSzkVjRQef8ryxqE1ANI+btOOtEvA6V9CXrXc
fCMiKztV2tk/gJaByHzwzggr3EWXdTB9oaWHzI6Q1HLkjh09CgZo99d2PqYdPUDHeEI9mpOA+2vv
/dcO93/nX7yOypKhxoLfemnieBDA5x4p6UJEoQw8U0rAfdW0tQTMzibxm937Y715QofdnYwcz8hV
AS/T/vSU1CwysLc9RDGRjdXasFIz3HVTMXgXE9cU87LrST/6J1bFfmjEI+Jkohqy6M2ouVDP2h+2
C0FP5a3EoWnLWaxGTvS7PEzqfklxtOD0m3bb5aJ6ef9pl4BhbxEwLMhIpDfU4smoHSzGGQ7/VFLW
Ylh95mZrOGq8pmdOBQDPAPT6/mjLktofjZog0amPO3QxsBw8pNul5jCDBaYKp6X9rmkq9yzsLVBl
YebftRCmNnCA5otoye++PzRx5pvB6SyFA3cx7FN2OvywYZiCaq0t5g/Z9apY6HV2WzwAE5/TFzho
duujbuV3n3nOjBoOeWvaZDDBtKzogrSi/hcGwMkAcsH3bsR0546IpK8n7JFipRd9Zt7WowZHgWuZ
2SVkLfq5nO9V2Y7lWcgHzmlfQCZzK5QxRbQmClU9PXA9FHMABVATS5olnn9bcV05dOJsRToZwYBB
c/5Ux4M2/JJ6PctPylaDBwx38pL02lYxoOS4II6+p92vGFcSuhxMKFQV0r2k28cEQ1oZyqOIoLJy
umlpJEV7Zm+smwlXZExSc0VgHJtfEiBVYjj3bZnbVcDl0c8+RXNmUZwaJY0X1pVLHj9ILCB2z71n
UmolhkeAb6cIOcgPuT3wnfMqy1Ry2Undim6awSuSMzGVuU3HHlAGKD00aLsURRg5+Q7lqguvTGk3
2ToVhs/W0eooBcubyE28JD9fRGOjWlejM/rrbh5yh1MdKiU33t41qZdntZmP1h2xbz3ZvwuI84qi
fZWDrVqXFoQpc1PAZY/cVW+FE3VZOQ1TcS5jOrL88rXc7z+ZdKSZfqfCqVy6oZSRW30HhFiZuFGL
ul7F1thG3cbHcdX+IrJxu7U7zVHyy/ezrLjQrJCYJKCHQm1eaWNRYfKLJTnxNb6FUW1S6GppilW/
7cuVCU8u+0KZyVBBI4xSXZi9yP2dkgt41JHAQM+Bz2naDRIAyekD9jhqHyPA4xBTY6f6nSckbx9k
AxhfrPrKMdLn1nZlxJme4b0NBFkw/ZqoMDYfpgLxOF03oOZurZ4cCBOXUt2F15EtEGu47XL8NFXN
uCP5F6ZbOuWBcGyMFLh2XOV4Dy4it2ieYlLuPmUIVXga0ZHsxfzd+y/OzmvHbWRbw09EgCzmW0qk
WurgHG8Iz9hmzplPf77yPsC2qEYTvW8GxhhwqVhphT+USjgTYbJkFQYVDsr4p0kD0d8/dOBMNetU
o9qf10dsxOKV0kRkav6q9J1+oMa+3k+WM6L7CC8qP08174rkPfbJ4OA4ECmm3UDmcI30o23rxfB5
hRy9DAdUsNX4POtovbJ1AU3MQSZ0KVfcqSp1Za+HEdd8Ef1gqJdqjEaMDGh7YXYGM5Wi7eQNRolF
rUeyRsErMhRs81p9MdKzPo84TPd1jXUQiu0od791yLTYEVXdrMY/KIBqyZnFjalFhFqvHouozcRF
IFSvHtSJTP77LFLVCXBIaYYnFGzq8mFdHA3QdzFMyUFLUFZrDhldVvtuCtVxfgCCqsUnZ7K16FFD
mjP5bKOBmw2PY1qgE+5PKOP1KLlPhTGf60TtQ+efvI3C7lOY9FlCn6BNc1pzsU2Pe/ScOXTjT92I
kcKdZXT1NFwKG4DLGWXJTI8CZ8aJVrxpl1zB0Uot0Ad9VzkOBqfHvNO5KTzKs0b+bQHp1n8ZlIJe
TbIqmvq5sAd1uLfVoprPSqtjGqGEcf/emCfD+HfpYU7vPYg3IQ2xBmI2dO0BhuqUTa4fRC3SFUxP
0/B3vET6JR00cTbtZM+8+eZRAP5PoRVmqq0iHuNuRgmVYU2XOW9/Z9zDNd5kmIWcqpxw4wQBty0D
tzGUPebeNgKGq2QRWECLBdQn8/jrqVnhIn38+vA3YCb8CnIDd6QTjfh0DkjdpvGcJRlOKj0iyqQt
MODPTpiqy9eXX8TbqQtgj1QqKXsRdWzrlfSLm9DRY/kexqFt6ad6RpwXXEDu6O0jTqg8A57e6Hqz
8xRfRwEAfWVtSqo2gEGX8ixy5f8qgwk9WoRokMrUx8RK6ebMC26HYtDelxwaPDY6lBxXjIUshHXN
RN8J8K5DHlJzsDOU+UCcILJAWXgT8uBkYUErSOxgAQR2l+uiuURiip9C+vPFTlT3zFjk+3DyZHoP
Gmqz0rkALZuSvQSEXu5DxAPszSaNtdpK/79Ugw7h81n/9XLKacFIg7EAtp8I3d6iXMISPo7ihHbQ
LCioVWXWnSl1NcfZblSvnu1xZxVvx4PSTfkZ7Cy1DIgg16uYSmWcYVzQ2A6n+K5Ea+AOeGqFORNB
zYqz7c54210Dh1KmsBJYxgXtGptPCVhgHHvg20GdVc6B23sO5hgrNAOjjgdncDSktEMHvVR9T8Jq
k0PLTytApgPuFwQbgvLw9VSHijg8F3jDKUPcxZeMp3U+cGuE96oaN19Ua1zOOSVZ81C3rXmIMMEq
grRJu+xoVaX2qj7D//8aeW9waVHeVTfHJ4eWMi1mowRIatgY88z4DSExjWa3qvf1Dob2Oi35MxgP
LGV2ilYwA7etk4WOMN3ZKDrhUeWccYtxD7EBQknUQ3jQnVLFwyRV9J0pPjMqCCrSEnQeEJvcHtHI
6Qh+dUPBHTrv31VCTGcLVOFRzKr4kCuO9HwczXbnsG5orUz2PxJlYM6lKCHMy+t1dkqbMAR16RPE
kEw9YaUwEdiLBRiE0ArYnmqkhNFBW6th9XMpZnXoFtWePFdt02ivjn9zd1h0UJg8lGjSUB6L618D
aTaMaouoakg1+vT1kLf553FokDRe0PF/7Sf/8yKR8BqUsFlpefz+upRTDEl6MXTNyXHaEWfCrGgO
2EuheLtkBQLgRfdzsBIn3znVN7cIyjokoDw/nC1ys82wxthg+9KEyPHiu/ABsP/0Xi07YBDDMCge
tRtrb8Trx5dFhjEPw5xCCck2r96mloBetKIj1tCfpO2UaIvoTamk9gml5voLm/or8J7yfdFH80NE
OPfu5Tf35hKTFHpw4kQ1LCpP4fVXnmsYh42F7+xSkXRmuUa5KKm6j9jIjd5UdlowKbV9nNNsrzu5
6QrJeaMWQCjF00C5y9iyicOolM6083gasWU4JU6/Ag4r3H/bdZzxuzDQrJj67OBqdeLn4zDdIeJi
nTIEX3AgcRQPBxcsxEO8CHe2wM0+ZxvBXmUpoX1w1Wz2eVVbRAF9u5yUZh4PrjnUqKevP8Zi3Hsi
b74+I0mqHS4dIFrpm15/fTNpUP+HHHMCqgEyuBTqZY27/pylpvKtB8z0IGUMUW6O+s5/eeGfm6Sk
51CaZ3D6jNdDV0ZUtgYWuieqarxZ5thnWJpEP1y+7c+Xh/pzZv5bZWGlpaIysYBLoUWVndPrsQyl
m1GxnzQsOBFuGnIcE1W8/070pbJzk1vdAYn+/CCcJnqa3UU79R06n47aqh/qdcGjNG++GIVA+JVE
Dc83rXiEwRD/wkt279a5XhGiB9SCeFKBS1D9IkDalBN7bFYZyEmPJlhj7ZIrSHJ8VxTwGYchCsE9
1Hb3vgBFVMFIX6Y98tl2eCmEA7sTMh3PKf30zZfCN24eccRCBaSyx3Op1OU7sxl/ZBqYTyoIuDrG
k3splaQPXl6j6wcOGUw5MNh4GrSI+tLDv14iswAMY82xGkBKLn9i3YZkcGy36gym0q5VrzGs8XNC
u+jTy+NeX7dyXBkgSnowPEW2hrwc/7rlNZFVkd1CERsSR5wouotjiWr+KY8xUHe7KT//D+Oxxhxs
qVCx9YqvF32m2EMp3Qzt7t5enekRTVnj1K7pP+j/qjvX63PTE7IKDreI7tctpqVu88Fp1MAyKvdN
idC5eehjqNcDyThlN0x1dmKGZ0ekXCuF9di+265v1etugoWSGkyGGh0xGBenhbIhIpBj6qHBUe10
0K/vkf8sIOumkbegQkGMdL2AuaGM3VwLPqiRRPjTLeP7if9zHK3F+R+G0mHhMRihkLPVKKOVTp4k
wjVYwzIGRrbA/q+q2fGzEC/aVz0C/5kXtyO0cq4v9C42J7HXpmgxnEQL0mk2Hzozdh6spq29kmrd
+5f35O0n5AGUR4+4lofQ3iQuxWRZ2BWZaiBG1/ZdbD4wqQubT1nX7En63R5zmLMAWEhcACnfxBq9
a0LRgDMQYLVV+6aB9FUbpc4hnsheVDMG4jW5WfD6+VE6kSsnabtbVtZgxZM6Or0aOMDvXa8Pjerj
bEx6fiYuKvYettsrFD0IiA+8NrAHkbS+3pACbP8Yj4kIEijPzRvUdJrFS8oeS3f8SDu9wRVa4KFM
FdRZPqZRPevJzoSf+cpcp1Q0mS/ksG0mamZCWdZx0AKxKh3tuQIMYg20r6Hic6hT2/KNNc1flRjJ
DQts+0/LDd4bJY3Ny2VjzCvMiUEbC7sfWes5R7x290tia36jL+axGJb21UcSpgwHn4SbVxM42/XH
5uMOaAXPepCk1tdRzadAW0rjYBZOt6O+8Nw3lYES25d+ib1tGytdMg86DhCBqhOMizIfznRciBHz
bD2Nitt5QEb31I6fOZmOA6cdcATgKMo019NLwA+k5oop3ZAs8bGHGn4YmjW76/JdSU/5pf4bI/1Z
PqlbJHUQZENzu2cSnUKuYi1Y0xSFOMSJoj/hujg9hDjFvs9FkfmvPpTs0P/gy8CG/BHk/OvhLaxq
VKaU8UQV6Udt7ee3Rlz8zKSh+csjyY+0nRnHHzYhZxLq6/YjNvWE69myBrWb9F9V0Eg96N8y3XnZ
b4eh8kB5lk6aRUSx1b92166Y2zLSAuzsEYXjlceWVFRC//LydG7vFwpoIGoIkqgW8jZc7wnHVcD9
pbB48IxnT3AR4ftSNT9hJtcH+ACtTyFzDFK32Ss43W4RCdUxIUXTdJaCAZuRDXg90TprAXmJ5o/G
pARlo/9e6nh+jHNrryj83HDUoOlQwulDCm1zoZQkDlpESyiYQFAcOeV1Dqiy1TzhRsMZRobdHV/+
tNsRZbnQQNeBqg61WCLC6wmGShNWzLCnP4Yq6OhqvwZhX2arDj360HvQte3hZjTedUqgoF7ARW0J
haVWjC7ul70/KKN6xmVHPSlA8XKvyB2oJK+eGpJPEEOpMoPG3TJQTXLVKu4ZDMpEfBK1qx6zYmgu
64jmq4qQwc6huy4qyB4Ck+Nilogw+glb+U8nUenvjkbvz1pvnsuoXt7Bjwsx7x6K9J7xusdwbcOz
6CzzK39qXnm9yPGBNzvsH9Qvb/ZqlxE7TanSQyfJ5wOV8zRYaPDCBMPu9eVPe7OOYDBAcUrwB4AM
oEzXu2Z2xxAAhA7it7OWb2Oa1/Hbuhm69GIldfb29YPBY+fFowTGUdycfh3IGka+BnFSXab3oYNL
tVvRIu3drn79vKQsPbUIk83pbJdwxlPWaCyj9iFYNK2Xu/ieeQraTTQAp6b8/uqJSVV/QibQNFL6
8PorZoMVggTj7OF6GwekSc7nrHHTYx+XxoeXh9o+5VRVeA5Az7AvyLa3aMDU7gYolXbvF2HfX6zO
OpNbGD7ocvKiRU8Pdb1WO/vxj9DN368Qg1K5JPClxMZ22d4tiaPToc6rzrdrt3yrmGwTL7ba/m6d
aPCGmabd22IIAyBwanigVrf4yYz1uBevSvEOW3S6F3kV7yldPPMtUEihck4izNt4U3/D/rbUbJr5
qBuWQTmvbn5ojGrxIwA6dxjZJ0GLMfueJ8jNsFIsUZY4KdhzS2zV0/rUwIpsLCcfuMQC2A9UodGa
+gHQFi7afUvVQduTJL45p3JMiTNkJUgFtooJWN0qM/6fk2/A//2d6IMbdAQM56pWu9duZjkUxAcM
IGVHaBty6OlQxeaSTP5kmIqXF+h4p2PenMvFznbi0m3YIWUnSe45pCqS+gCTrs9Nsq7N2ljW5HeG
YjylNmxbVQ2n1x4ZOQpdYan1Tv19C6dLkINDRd6e/LDTw9MssiaYcecJyANISUGo3bdwAYNXnlM5
qOx5cEaBKEnk8N+1Gd3sB72pI7i0KKMcXXNtvAbYzru4TkLM2icL+4WhfO2tJ+9xiauT8yRhlOHX
X3FpEmazpqUDg8LSP6o4lz9xDy2+Jorm9fOjnSP1STkIoHE3AY6ol74cHIq6k1j0n5Ba5uKQ6mV4
mOuk/1gZ6nwKSVD/efmrPnMM/gAi0TGQhbabZnOsApVvtclPzPG3PlTawwCKhTKbsewUn54fSaqw
Ir4i53j9KQ28ZNEh0DlwiRrdIXfG1eJ2LmIT6h42YhsUcwqY1H+H2nxKO4yV0CiXyXecrH5I7ays
vbEOu4OV6T3AsDB+q4ywRCHO7EkmbmB0hDpybEDqYCSp2rNtrqfZwt+162Gd4C27MHaJi7G0iOK3
uT1DfiBzgtpSJp35vrIsd/Wgs7lvsZCa36hd2903Qvks8i66G5OlqL0QIbOAnFZ9pUbhf36lfO94
yJE03S57SBbpGpQbfa3vf2tlvnwc0cjfuSZuAmg+Bc8qPWmQm9Iu7fpTrBZGpig+cBmNdnapuYUD
pw31B2eEXaLNi7ZTc7iJMuV46GSgK0qSgBbn9Xhgq2ou15HxGkPATAXDoA9GEtACgOzsDPgBRzPS
aRPI/7yey9PLR+mZV4zhSWOJyKg9iM3wg7FmQ5iAaMM/K3/UGm1UT9AV50e7alfHc6p8eNObvWk8
vjzus5+ZDFMqYFGL3GJ0sA2a5lFlx+V6Lu3iV+e+621xtIocUYPM2esKPLPFpQ0Hu45TrJMXbY7X
2AFtXC1t9OumgfEfd1b6i5Kn+RFaxAwTN2+NANMy6+eYTuOxbpOowYLWaH5Vi5ZBiY7rHo5FmPf+
qKJe6QGUrnAmnp0fL3+Y2xuHzUCyiFcI6wFQarMfqhF3K2McfTGSmNZrVms+GWOloZXm6OFOLH67
DDKeoIlIRQjWpr15ejlsulWDc/P1TIVyTXD2DaIGl0zYoxARKtqr71OCCpqVeB5zhInLr2en1fma
j6sz+lJLuD2UlOTmX3mPMuzBYYWq1w+HljV5PjVomGn65vntDbrqA2Kcflcn2Qm1av2LGoG3DkWU
poeXF+42isHxjcIC+SITZJddTw0Q3eIsar74cTx0v8Ro6ECG7enLy6PcBuGELn8Ps/mCnTG1k5Ws
iz8CfDt2dh9/1Vo1xfyVGPl3o3e28qjplQasWRmHLyBE9WMJBtevsk4/qfi9fmgwnd0z4rvZtsQ5
uMvIb01ZnNLo9exz0jy9IkoINFyBjwUwt7sqDlHhIOH0X/4EN3uW8r4DaohQnyfrxp4hauA8Zllr
BlUyDm8BEULXL8D5qbgIN96SDfNOIeCZAVGAIo2kkYGy/LZpEk/Z0McIKAZOZ5YP6EGan3VMV+4d
NzYf48FWZu/lGd68CcRvdNb4D9U4jS97/TFJ4PK+XBDRmUO1eiOSyHqvokH0OzJgo3gF+FCKcypt
lEs0uGqB2zT2Ni//hJtoRI6OuDF3pisbuZttRqjn6nk2iiAq4+ZbSTPzSaVG8FXt+mo5ZHOKLf2g
WpA1RLOzxW+3Et9SWtbR9YY7tyUi2/E0GKG1iIDWiuQ2mS5SH7o5nKNiwWPx5XnevH/ME3sbrN4o
f9AW2+zbWrdz01hrEYyzUh4TQMjv+aK/iwWyrAm97i6ftNefFToH3Le4QfLmAkLbLK87IvFt821N
c8oes0XppmOTdzbst1Us6Y7K9zObCXibkPpVJFk3BfhZdxXTmHo9IIlNjoZY5vu1cWpEpPX6g15P
baBGWf44StJfjtbQr5c/8M21yEYBYwcVi94GQZtc7b+SkShFSH+ocy1Yray4hIMdnlc37XeWcQPz
4jMSQrBZWUb6RQDbNnEMYD+jaMvRCBTker6gSzKdu8QIv6JlGllHlCmUHAJYl8d+vppzfagWMX6n
+mwbO7/kmfli24HlLA1dWd/a/BA0Jc2upkcWzFlkfkb0az2Pebfnu3h7JUnAEbcDFBZihe27bbWz
g9M4Lrp5m/w20L6NPNVlZUGOFw+hA0L+1avIG0q6KCU3iTw3xwRTrmgkNzECgoV/Y8wGjqbi7Fmy
ya1wVV/6jw69SxGNl5g+7vVW6RRejLXvjMDAZeoAvbv2SMC6O1f02enl+dx8PwoNMHOZC1BH4kF5
Lfy1K/uyJbGDrxgkExhUL4qACCENVr7VuupdmGbj8eXxbqbGeGxK5G91nhGaRZvxbJH0Nr47bM84
/KSCjzsC/y+7o9G2erizWDd3GoPZUOKhkkve27blptiFUXUp8oioDi0fVrfvPqHoCw4dwf8LyRkN
+WrdM016ZlBZQpZKCICwIcJez7AYlBZGAzME5Fk/1KOr3iORZ564XnG3cLvl2JtQY1/+rLfHHg1Y
lBllogYc+0bRsFdqBG5KporjffRWE0p7MBK9PaKxmHhprKh+VayzN2pGFQz40VwQhNh7Kp9ZW3kk
ZF+eij0Q0+uZq+UUKYpVs7ZFbPqNOo5gHdbcy+Nwr+N4c7kwXfq25Gu4tNAE2WyjelBE2MJZCUTo
Zo/TvET3awqV6+Wv+sxSEixzLKgy2nQEN++TMruIkiHBFzRVbEghnvSQgSUNFDUx7iOrMO4Bpu81
/J/7in+aVoCEwaZsE1FrsNfEdljJmZU+DHmZX8CpJOBiYfO8PL9nDj/QF2S1iUdha2+vaCcsVLej
B0GsmqrHRtGVg2an3TGpm+RBicReC/y578lrQKQLJJaS3GbVdLwe6fWoiBZWmXgj+opORKmFPvBY
96CHyKgNVpYGL0/y2e9Jq5N8i3PB5X29KwuxWGkDGyKYHDVF6y5rvVgorq/CYtsZ6pnvSbmE0AKC
LThcV1wPBXB5FiPWQYGZK0vl1TkhDR1Ow/0G5dI4Rqbd7lSMn/mijMhwQMlJFLf1qsJK16kJidqm
KJqPUZuuQJyFfYJI2D6IJf6+OKbYyQKe+aBsS8aiuUqdaXvMY7tZrYFV5grPo4M1Gmkw4THpWWmx
57x4E3wjLU/Yj/LoHyPgLVCjVmdDZOicBTp8ziDT6+pYzlF11Guk5+DwrUHnrLUfhtOrG2ZyZKDi
1EnIMyn8Xy+l0ToLluoF4CbESI+ACnsPdRcSLMTa/4ddQ91Bhm5EFkCbrodyB6e39AzIVlpH4Jqa
eUXncSzeiLiDn6/sOj09t346mbksiEu++eZAZCC0o2HhgonkxrEWIBShERZ3IB1+vvroGYRJ3C28
CTLsvZ4ZxqcZYnglk4qXUvyclmKw3mlKrGreIqL168uj3Z4+UmGeHx4gidrYPrzr2go9c7moa/Lm
QDFQ68MSA3LHkuQXFU0p/+Xxbr+jlJ2gRIpQMSGNuvmOPVgCZB1KBH5i1bwzctANsVib75YTxu9f
HuqZ512OBcydvQgUDQmVqzBtQN+Q/H9Aw2O2a7M/WJOdo28bJTZ6YkgvpFFg9jBYnywky7PiAPC7
zL261SvafRTXwuj88i+6vXg0mRFDdPvTh9t6C9R0d5tKyagJR2FoNvjRG1n0z2wZa3E0sTwsfCrp
gDjtMcm0nbGfWWhyYpqcEr4CsFn+/V8xK2rItTaHoxlEGVQGnhBHXHAIdAKYwM3BBnp8eHmyt9fQ
nxuWJqe07QaEdz1gnqwTIUjpBgPiZ8GwjMnX0BlL3E9i1U8bpXss9BDdpXCsdu732yoXZ5RiONhb
wNTYvGzmGtu9XpTDDJ4zrtXQMyMWf2wAAab46v5YR32+L0roqYlZWg/qDOi4GesK7dt5+mjYKFMW
7ip2duPt96e8ReVSZl241G577iPsbz2xKsIio4rvTdENfra05X1cVetTbTrvXv76zw0HbA7cvwT/
k+5df32AfDxzgHUDhS7Ah0agP3BInTFDe8fGQ6PJDTc/vTzk7dGmDiLTShCmxNLbyguL6dR4JOmB
nsVl5xUoGlcQSS0MmjQ32gOdbF0WIKhC2OFCZmdRnCAfu57hqpHMGxEvKrJN7dFw6tmzukG8n/sV
xcxu7I8IEkNaL/ICJU/1K5oZKJnOdFPNyqp25n4bWmMoBEBRarjJMqY8+X+driIDnTVoraDdUvSn
vHeX7AD/K94Tlb9dVsZhV5PiouHjbINrtRPYG8RUt5JyiT8Wqp3cW6hd3xeACT0zd/55eUmfmRbw
BGDRsvwt7VCup9VlFlrPBujSbOYbo+RgPjlxpe60EZ7ZOMxG2oZxO8Ip3OzV2umjeqWYj4V6anzs
5zgvPDebpvuhbAbhvTyl2zuYtpEsJqExCTpqS4pdmmwhAQ6pD3Zx/CNWXPMHTKRoPVMORk6Qd2JW
TkmLfsXOffjMLKlGch3ypksQ5uY16jW7p+0rZEq0DvcmshkJcnxDA2FQUT+9PMlntglj0ZQjHJOR
7mY7OholgtmgnmUucXGJuSyPqY4kAiyQ2I/tLN5BIT87nmwAs4wc/u2r3jnW7Ay2xUubreFdnjr5
xSZYOTtNZhwFlR//f5gfeTsRoARabzmChLSt1faLEehFavk40GpBlYX2IZOJ2BJa/d6LIhfnqrhE
K4vDTeACdUVSda4Pgp4tMU4BjhE07Wq3QV329gclmRsAGWHb+So+dJoH9sSIPKXuhvho5517QlR/
8tVSQ+O83r1ybvYTPwmEOxcuuwpL5u39B/K0NUFcByXp3z2/evHLGYhGbi97RgY3y8tQEgBnwYGl
Srp9u+K0XROaokZA47V+iuphPsXrjE55CodhhOi+s51urh3GA2smi5TSm2RLyDSTMEQoTjeCXrTw
DLuCNre3Llr/St/fP7cA0nvA0iiZUzLclJ0yVKrseszEiaOZBv1spKfFbYXPTf7l5R17MyXwZdw7
LBTNUixyNtHQ7CidFYH5PunwWj6wacwLLIV4h7J7Owr/NC1xecGoktJ1vU2ROxGAuzvzpFWKXvhJ
lgoReYiOz52zc4/ebD9psksWDkUXkyx72+JZ9dzo5wo/kxB207/0l6y7sFwQx8rU6dXYXcYCKSe9
zMi9GPR6Wrmt4aGnN84pyQzaR2rbHxFH0h9Cvb/PVSXc6XncfkVyWABlgCSkuNl2V4zZkGVWW+OZ
aS2zT91zvQ/R/Lh7eUf8qRL/fadAKZe8Bsm6o1oGH+h6VqNlAwWu+uo4KZNmebrW5mV7huk8WEc3
rUU0euMA5AyRa5tPKiB2hCf6pLF+gZxg5agRZsLlDens3JvaMu8POTaK2DzN3dIGGlD8781gFr/i
Omo/TPXqvIEErL81w8zIiYfz5RMQ2uE+zCzxYZqHHgeJoXS0A8R/keAyEZn/plJi/gDtV32cHXX+
EU8C/ceGyvB9n1LLO9piyWgqtsJdL9SwuP8yo+6xukHrHNsTCIzvoklA23DxDKye1Grsx4ewtvXZ
r/LM+unqHTxjERvxx7BFa7sQawxSwqY48hB1BnJHXD5NfxeaffRUdePUB0NhK2NgmU2yHoGxFVVg
o0vSeBGuQrZvTSLS3jpt3f2chqooT3R4HT9ExQbhLHNep596BKPyGM2cRuCJOkLr0ksjK4xDm8dZ
fsyNdC7qy1BOqAqkFs1o1KyGyYpPmpkiTeb1Dv5o5VG42VC8Kbs8iv2ojczwl27MQ+oTeKBtmSBe
X5z7el6dgxMXjdYdEkNpGz6hMVA9IBxNmqDQJ7dwPRVrxVAJ3C5O53NV9vP8q6gb3B4mikkj19Gw
LF/G0Naz1bMdt3VPHe1547izI9lwVxuS+gYnDZAL5lI0nzZRA20NbCTjMcIYJq1OaY1SdQF0JPfi
yFiDgd4EVgdrAiu2rPy2d8Kd8bfPDAE9AaBUWoBlQVQvr5y/guhx7aoF8nHqh9ZcXXq7+xGOQxlY
jtIEtqj6jzvT3Y5H8s/NxaMmqfC0GTfzNUUYA+u000ukF3UYTK4o2mCdW4FmaUmj8LjGRTKdDVEL
82x3jdP7CHaJ+3lVB/dkz6YwT7aRJmswho0aIl3a4hFRNAaqSVGH5vL3qovt2AMTPauP1aBm4Qck
jmBP6eiPNojgR+qF3qreeIhp8V+Fs/CuIAwfv/SRrVW+aCbRH7FCoWxh6tlse21n9aiCFZMWvinG
quqOqHfiKjfZEZEQbYyy/dYBR7LRa1BiKQc+xh9rAY//TQac/UFT6qby5KP7jzomo+G3TZqWTy5i
D/ppwuxbuxOpyH5rRpqZpac2pFget0bqvp1sUb/v0jH6xkoV1kFDuO8x1bpkfLRN7ISmqemTDxPy
Xeo9v3VO/slM+jefo1SJ1od+XUCQhDq2iugsFDaIyzKDfYyoAPjzWeu66W0yowt7WvBTyCGZz/qj
W2lL8lPH2uJEPgvsJKML4xq+SUNM8dKBdjRuJyZcSuo1adsuxyxpC/G16aNmru+mJI7rOwdN2wQJ
0TTSgGsha9Z7yWSt5kWQmyrHsXWb6K2ObfX8AaVB7WdPWKfdUzTTIgSQcInheIq88HHs0aOD0aJS
9vXlnUjqtjl6dEroQ8myADq9VPo3W7/DckBw5VUXlGK0pjs01HLsAC4xBz5WqirqPZNj3wbIblgf
8zmcf7sR18Lbugx52rMKpLDX4dZRYTVBpfJutcvkH9Up46eo4iH3i9FAYU/XRG34CQciwrJTqJB2
USVchFcksSjfsMenFNFOFQ1YNP61nvVSq+ot7qRT/Q6ctVIEJm4fla+qk5ngClPqrYoWGUprD2Nr
a5nXLypaKAc1LoFxVpBMs0elSJPEL5vCGRF4RUzP+WIseLl+s5TVMb9izFD943Sxjhwf+kHd2Umi
PEJrUNVRp+M+EPmTu6CV+CtZsPPhIrI67ER6K6+0yzJkg1+Uq0gDN87dtuUz6XpysAEGdt/p7dmH
Ja9DJN/i2u0v6RqbdcF9Zi4htthNkxyTdaxWT4vTKAxS6oBPhqjcDvnEsgy/WVYx4kVkAA46J4Nd
LUEacbofwzyqQb2xGftDmOjpJexaZeD9LMxueYcAmjt4Qp1XOzATOCOZSSXmXTtN5d3ixnOGuZMx
qOelRJ3pXiHEf6eYRexkntPOU8dTKdpFOcSt3aefMmGLr2tbhANCqi2nD4UZpYlxrMux3j2qeoKB
QZjXGe7XlYPvL52NuLIOneCt80pgVY5UYFoK9NSrsR4nz4qrRH2jlkh8/WuvurLepYteFX4ftwMu
UoA90/wdgYv5eW7KLvtI5Xk9KqWWOhczdaJ/2zzX3tdDNGpnPr+6HBtUL7/2nJ/oDmkvFjkFed0o
x9BcxUlX09T2MPqBeI+cmP4VAH2Cs3U4JEeeTr05JWj/LT/KZHS1Nx3CK8uP2u10lkkTc/40Y8yV
eNBVZvx5HTs9CLWfjsCJacz2Y17eRRUKYcdlqtEQ88IkNiFvI44mvBxR3fxTiXXjd0Ope/1N0msr
C55OahzAvi7uTHwdxUcbvbfkoUNIirpRPVbJx1DvilSc8FlL7LPbsvsHr016vW2O1H+ywl+NqVw+
on9p/jL4S9AhxgrkFatBjQfXc9Os705lxDN3FzVaHFr+YrSdcUjTek1/2Cv9my9TGBoKwbmF8sN9
7CipccE2ybGDUsv0h1axu+luqaH9PsZuY+v3a6gU2jHv03qkLY0UKcQY/F18UQ0i/0kDbXTv+bdM
gtVQH2pftRv7NFhLhOBilMSz7o+Rkqx47yC+4elZ19XfR63Rc7/rLPEvNlVC/3es66Q7xsXaR++U
QW8/G1oDP6W0Zn05LZMwcCOq4+R+GOZseWzhTs0UoHhd/LzXlDM1DYXgbxyJob2hcV3sFxd0UANV
0hhmKvBF/BUSR149plMxfGpKNL5/E4Phz6PDPaxxw0kmzZtTVfsZqXG6Jyrwx/T+7xhHAhqAdfPY
y17VTdoyWUtfO0qJeRAEWJXObV1V+AwQl9zbNU5UT2A7kd0co8S5KIIsavHaRdh4DQ92FmKVNbSu
/S4bu7Xwsi7Px49pajkpQDcTDax5GhJx4PHLnyz+VD+1OeXtnczrTzP7eg7k/eRCVEBl3roFI2Oy
qmUz7e2Lo3UR7Ekdb/gzYnlue0QsHTOhtELJPi8r55OBZVjhN4Vd228dY9GJw2d6Dw9KGSWqTCw0
o/Eq+r/he1KcFHZVFAkd3bSy0H1UVyrtS5f16cWoas38UBqZ8cUxe633tASVz7OFI4ezg+3+A0O4
np7kJlEll7SJWwKK2wMSDSN9vExgkuogL1X1cbDIY+u+LTHlUjPXx50jTTw3msMYnHX3rV3KSj8u
SMdeFGf5ZtBZ+QUaLQfRWSzjJ2MYfzrhJPZInjfPNjURAIACFjJvJmXF64jVoN/Z2t0yXdhXSz15
c93hBBelNa1gb86StDs4Sao+2eo0V4GEoL1WToUOIdLpsq8MiIV8XMa4f8XMxhDThQwt9dJTcfxE
C6n3G0DgyJmmXPhzVBA5vhys3ETNQMuJVYCQAJVjjTbJeGoMYlSaTr0obPP8pK3hsnqZTXt7xmes
07RDP7SK8uHlUf80Iq93BQBhAicQepTgMJm5nmi0gNOJ59q8ZGRc5TunXfElOFBbbP/VRRxbT2Y7
riHaWeB2fGVo8Qes44KAAJcYc33r4r5nYgs7rb/NZfk/ys5kOU5kC8NPRATzsIWapCpNli0PG8KS
3cxTApnA098P302ryqGK7kX3ot1NAUnmOf/5h8WJ+oY01jGMHcx094sW969K9bJQ4aCU7uFXYfgn
O/A6c1PJcZTFlfnM2lu8ux3ArbXv/z/kfeE2MJYJkWrW5N8mva9uWgqihzXP9iS6yfs9CqVF/IH6
GpByeVVAWDBhMgwBaf3znSOwxi42R+DftvRyZy9yEahDozzpPyblXKafi8Aa/JNPKuC1QfOZuT7C
eaZe+FBCZaHMxW7hbKXWhaWBDbXVsS/04OQrHwfiAXFS8pQxFn3Uuk61Yd5ZxHgauOKbD2mB4+jO
TmbSEQuBOe6BHTi7n3OSK+tw7oRT7qfKLL9NiYkKxMpbpAf0N/U/Pfdo4QoZt8EVXeO6uN+/tpXO
zNwSreEfmvXZKuz7dDT1Wrv13HE3B1nyUznD/JsPwXnkLEy2s5GOD9iVOr9nZ4mvwHt/vIPOLg93
hMxrhGt8CecuiKbMWvLUluIoF6szNmmQqFM5dC5oDaVHtZmyAhfsyUrt7tkDLu04+Z3+EYt1Z4ri
tqi871biNMnW9Chw40guVVy9+gTL3c1e7De7YqHljJqp8fopTCGnaduSU0LMoT365vCoIK2fsIC0
p3CyCUNAztIilgzrtLV/2Y5m04lOxMvtksFwhy3m6mlyZGIVmMdxNpVPzmPRat/bgVY5v7Et5foR
kFWgp6FjDCiC9TTu9f3He8cFEQDYcOX3WiC9EH35x/u3VqslABjT86NyE5LmrGAebo1+Ufcg6M0e
HCA/BszGSfdOfrWTb9yiKhp+fvwjzlcOxzROFBAfgDJhOZ3D9UHTZknsjvJYCyZBN2XMRhryjRtE
mkgJtmlZuatvbEMoa6c5jZ4d7azRy91//hlMxFe9HhuBDw3h/aOYlkUZfpkOx8KbhbVVLhnBI0b2
U+SYaWWEqZ8NWycptDs5VWU4y7K5soj/wCr/XsQ8CVieOrALPERIj2dvQwQpkFyWdkdCMBJ/v5oy
LGEvfdxEl2EkBCSLJ9mdaLHEq90NvkkCgN3cF8M0CqJ4ZefddmWCG0UrB63fjSIjyVYYnVsM4aCb
83DwpT7mOwTH/alZ9Hr6GfOOg1upGv9Y2zHeQxpBf7d9kAis+X3Rte7OIfpjH5NB8B9T7XRulyn8
eqMc76v70vsnrgzTWhLNa46a775Nuq/JTZ4WX9NuIGfx45d7MRNfrwV+AMGA98vc7+xaeT745Eym
zVEq7W1CeUaCfElo91Z2c7ZvR7DRMBOW1+xEPVRfVJymmyWrxu8gcvIGUtzVb++8WmCj15musPRh
nVAknU1YZgBNJeZcHDWor1k0DDIJ8bbuhkh3gDAjsyfr70qF8kc8/36Frb5T1EWsbzaP81qB7cTV
p24Yj1ja+XRFTtlaB9kQx31QxYCvpt10lcyOva4l2vOMarB96Ei72BRzOZTflhSA6lsA0PGQpYGW
bOugFEc6O9MDGhXG+AvHeDXtPHcp430Oej+Ei5t42aYuitz9Lsk74cyyanIk75G4FOoJ2ReHLn3t
8E2zm0zLdx0uQ00kJVs1wI09+feIiLpke2VFnFeoPH+IVlh6w1daeZxnK6JVsWbXiWyOlmsN93Pq
6Am8k74tDwYTSh8vsMIgiNTpO5JTx6F9Q90x+Tsjz9WMqI5Feos4Qt9kED4yrLPc9KVsk2Y+TIuh
5Zt2Nq0b6cTjVW72ujDO3iGiExqdVefCaO6s3htqCACpasTR81jBD33DyX6XpaDDhoH97rErDOde
X4QT7zWzdNIHTdpFH42WW2ADTWSP9/XKo1yvePaLmLSuRqF8xqvh9PsP2RT67BewIdg6rfY4uRIO
5UjOhGE0D2Pnp49KBfEjXQaRvI7T5aGOs1m7Ulmnr4mANHllmf/l08JewV85JysV+ZziM6VVrNRY
WsceIBm8Z3FV6Bn1src75v2Lzhj6yhUvDlLolitvllkpu8tq4Pj+ETSjLA1i3IejpWQiItV6ZGpb
Q5XpG15m1ZJGayuz/2Tk/KGt3wCzbjQwIzg3RWk5V97I5QPg9vkReDKgErr4Ncqz40RvXXF0es/N
bshKFvVGT2zpvnqJytpNT8aIdvPxMrioY3kGmEw4q6sc7ANWwvtnYOYF2R5WOxxroG7rjuQFAmEX
mcO1ZWiQxY9tYWukbzteVUVxubhvLa9JnWADpfeBtgBo16o00t2IBYp+q09Bqe35fglsb9JqVsfW
KuWP3ESMs81m0nDjubDqKyPOMwNzTl/ughE7PjPrG0UP//4uirzE6VPzB06Ksug/D0FnPOSl2/Xh
RF5UHhZxvmS36Pflg6iJen2yBmWOkMfMPH2hgqyvVAUX5REtAZv1apqEQy0E2/e/x04wnML4uTgV
PFtRUAMsxUK8sNFbzD8G0JywTbzmxcxIc9mQUGSA/2tLZV1hely+XuePpI+eeh1DMUN//0N6hzxl
/MPyUx7bU0f2QaN69a1xGjOIakT9DC5nj3TQQ9bTpYZ1zxx3s9TGcJrtZByOyheDk25gZaWxEUH2
8/Uy1MbAEEbUWJXu/8amcwKfT+Lm5LUEb9A1J3iturGcxa+PF+v61N5tWRA+Ubsy1VsDpJDWvr+Z
lJGTGpLYPAU9XgBf9Ya8ErPlwCIaRrb5GKXtHDu7RSxD/eXjS/8hUp1fexW2GPb6vfAD3l9bl5iU
1WNvHxlE2VMd1TM59wwGMgphhpgY4n/OcTpK+S0MCJzQ6otSZlEZK9H3YUdeEr5cRh7D/CBw+xsF
HkdXLxPf2WVWmlsb6QzFsRr1yf9kMrWLCC9xNT1URllpxyGuu++mPzafNKLUDby+gkGctDjTyyaM
zZnIclsU1vOUDVUfpuM0kXQV1ASvE4Ok7csxn5MTCKS49VMGP1uGwskQWZLsr62HHsv9VvXjXO+w
KpvuGHDXzX4oZJfsYCS20xcTqPVlkIzWNwPDuzfNW3Tv1PR2akR53/hvfoY5yG1VCfmrimeOCdjg
vRti5mVV+wZ34mnvelp7LBuHuf1Qmfa+J4iuOzBRKc2NF5MhscblIbw8ta7XU8b0tK47t3Tm4Kit
7v971XnGTdEGDWlNoy3nK7XFH0362RvmAFq9aVY09YLSWumzA6dFS0+maIf8Rg153Ro0UbCzQty4
8pvUVHF2G3RjE+ShnzepWUVCeBM5Bd5A+SWL+AStaDC3jT80OQ6SkHW+YsodPDi5XJlrtlmSf6bM
MinuYVPNn7t2jaIXgY31jsVWdQs3oXgmOcqo97x3FAeL44ql2Ew9qUfEoucMHsnZiU3y6XrixcPY
mD2f9C4zyOFNfLzoL6otiEsmyqBVfAGMfn42jDh8dMkQBEdPVep3C81k7xJq9W0x7PhRJ2NeD6Wl
SF6c0jq4soP+Ef6+fx14OwEMs6MDoRMc9/6DC7yZNK3K9Y+qimNOkyFXTh/hVFG/emmTJ19oykoP
WD0wfibe4GRfemph99XxFfmGGWCmjFzNNH6CYQyDCLHFmh8slXjSuDXyYs6/0NxgpRyWPm7wU8Qo
TXthpS1Ank5cJfdxl+rZhmmqjyR5EVLtMrsrgpfESIMHP16sPho6vlRBgg1Iu8bEormHOdHg5zmJ
7nUypobJ1cev5M8zP3ssCBsIuoQ3RD15/lgWDERNt9Wd4zQSz0CNzngvuDecbtxO1dL1O8vr5N6p
chJ3UkervtkaH3wTQpDolhYUt8+D351I3exWT9MsC2ssLrTvgeiYdOQVKVwY6zluVkZJNtp2ZHsy
dp8n4XcDMcpM0TlGaxMpamhUJSeG4+d2t7fFmlEaqylwfzgVsVjPRjf5zZ1fEM+58fq85w06/szE
ecoz+0ZYWt09w4asrccC9pI8DfiLEfyQTksbKSObnS28kiZTYdWaxsYc/aXei3p1wmLyy2Pld3lP
oqIBug+8Iv9U114Xj+Hkzjhm+X3bxV+bXM9XN8S5UxhR+IWdf3Nji46t58vRvgydvRytoSbjLmSr
Cw5krvJjiRQjUC7EK138k2WFz3SuzbTk5eP3+Ic+fv4eqbwd+OXQny9cBrNSh5o7jsaxbPuswtdI
+D+ptBIiSnvcaN8MPCPTcDDiZQvBac62M+oGtZUeH8BmJFQrEaGI5968m4UsjAfhEdXylIvB+pJA
KF2x4Arc+keDLZT3nKQF54Wjq87iaFpS+a3tSy9961L8Reu17Qi2AdnVQRQMOUeYjy/oc9BVRgay
nFe7NqV+usKP+cvuwm9C2+xi9US+51oP/wvrh5zjl34VzEdXi/3+FuPJ8dHSbGu845sz9aMtJKyQ
QI5Zf5cP+pJdkz5elhNQ1sBtgLJWhtx59Iti3ogmWhrH0dX75K4Y9ORO2OMgI6OM9XQ7E1FWHSEG
LWL38dtfy9H3L58qYoVRVod6Zg9n5WpaNjArxyY/MXNVxXYZtPppMku0l7rTeld20osJ1B+Q3KO1
ggbFeju3YhwcXViI/v2jkVRSUMX7iZUcYgxZsLWxVN18GzsYvZGyVFtEoKGaw0aoacau0gfT7zfl
OPfq2M35tPeRqtmhviS5fKrbujRvWK6qItsQS+zkymO6fEGsipUruVLc6YjWFfSvFaIbhZ+nmdSO
5ZT5xp7BoF6F3tL61afGgYbcu458McZVh/jx+1mX3tn7oXYHCQjoChlJrv/+XxeusPmzzHFJT4zh
WrVBHjgebGyA3T26guUw4Cn39eMrXhbqyFO5ICa4IOGXtW1dCUxC6UZOXZPZ469AKvMHOgxf7vGy
SVpEx9h2cuDEpPuFAfBMxCQIXhdtee4oAJsajkAK13gJFQdzclsUmTHvl6Rxpo2dN6bLiD7IXmat
Vdm9k/iNdxg7W1xLNvrL0sYdjlXGAJG/W+d1MkkWkzbk2clPcd37vODfZX7RxwSOXkgN7MhrAXeX
2wj0CwBJnpxOq2WcQcDJJMcuzbP8NORBg12CDiNxIymh40eqaT978PXYaMN+6NPXERVR//Txm/vL
WsEanixytHmAn+eSQzosL5+cPjh2hHDfTvHi8n68Qn8asS66M8t4kVfKsrOkG7pdF9Y656GzjliZ
Bpzdsu0HRDPphJ9KZXgAzARkyadMVtjPaXojum9lMmR9VEwigx3EaGqICDFN/UcjmavvbmIkMXQ1
CbHuuZIzDA9Tnyv3Gm75lyXtQKJEQQtoikrk3Kdf15TXBq5ITl0QU3aHsyaL5Q3O63ivzYAgoaiy
BcJcbXlhUabtwyr9WmlYQ2w8pHU71MkO3o42nNwBUC10zSrV7oO6dLNIzI3fH7TJcl612NCIFR95
B/Uu8SqZXEEXLrchvBzZkBF1s2Ez43y/G9Rj1y69VqSnZjKM2xxHVyi9epZqhywtDRLaNVi/5Zrn
XbfX2BF/vFreb0WAM/iDr/kt6HvOJVKV5ZCtOuXeUZWqfUQ8L785ft1Tf3VubYrQa1XC7rsM5HLa
/RDHmFyays74u9EQO0P8zknmM94XM+Q2QfGDYfrPxS4r8SWHlrG8wKke522vZUHzvetm6+C4hUxi
Jsfp2s4PCRD7NvCBbaJpqepi00CH6re9wrn81BnVWL+JTmsz8ZASa96LbarJvE7CmRw7LYiUdGvv
NFloVj9LuM83TIxae9dXTNFCzjzuYUE62IfwI+qffKojO5gTEBGdFJP2Q1l6MpU7m8xdQOiPP92/
vFhnldN6qLVQT517gxawvdZmPDn5bFXVBtN/Oho/XdAmM2tQ+6V3/Q3mWnCw/vOFVzEIaP2K5/Na
368oxtS0UAmsczRPY0HrAXdaSAJ1tUATWgjUlp8Yml7r5/7SU5GsQE+F0Bxi8oWS1Esrqm8ZL0cf
sY/nRRDwXLGbYQ2VYVP68rc+tXkcks1qBLex7S93YqjrAZdYZWuhO9owmlSW+8c8n/2tpDr1VjzN
iHfYGGVZtOhBBedOZzD+FVsyQPi+r+b+joLb8A8xOMB8TIM5d49yJiHqZznD+b3XPHDnT0tnFz/l
RMA0OVkqcSMnhs6mtqMPm9Td9HYR13IDKnyN9fLnhHj/ia3EHApxDhCmu+ZZmTGYleZZtR4cHb4Y
44bUKk9srKGo509d3dQvfCqUNlWeBJ/pZ5rvMA2lP+FSlS+9B1bqpPW+rnPtF472EFY+Xip/+XV8
+xauRrhirmOwcwRPCs1JY788TeW4xFiP5q1Kb2wjozcKlsL39onR9HcqxXH7i9lOhPaGsPUzLL4n
Y0w/BxXg6QZwObN/yhkvx2sJQZdfEcArJZq+2qOsKsT3i3lYbVEnq2pP0lH5re7ncbcRgoImuSEY
Op/3uKTgCmGrMa/Fldr28vBd22AUHGvILPrRs61ZzcNSSEikEMF7/x+EIArquMgOogAgDA23zezd
lfdxMcmB+QGWSuPgr6zl82mc6aFlyWOzOjmTm9M7lHHmHoJY+XuR1U8GyYn/FMwtQuh382dXKFwx
OhU0TzpTu/YKen8BM3P4M48Eoll9hvzzR+/lXtsT+Q5Y6y66igrfREskTK36miTQAqNuSJlr7XCa
xB4va7z6Z94YtjZe+RkXNMT1zYPl0WMQdXiJMhfJ5LeY3g6nfJHanEWmbHW5ocT2seifncmwHx1G
Gw8j/BgtgqvqlE/j0kn0NVk1a4sG4WPyU+jbep/5z12jpO2Gix8P2pe+1Oz4ic1QS2/6pVzaw8pE
Sx8Jmu/cax2He7GgOAvgrsMlYsy7VrHvF3MJobmy8IQ8JbVf5D9yy0rrT24qffimeWDe2t6cNXCu
2LahVTCp3Mi2zNQLfk/FLnM1qPscXUZXRITsxTWMTLCziK3d+x4bXlU/k2lTf9KzmfOmLJf4R1xI
Eri7hgNu07SV/yXzaAwxxp45dXLLjr097r5lTgwpjjx2yQDKttWt0xSZFWlpPFnEjee+oQ2bARFY
dYjHuPJ3izKd5IeLskpuyHfWnW3RGA0D4zgFGVjMHs0OuadjdZ84pUXwfBPYP2KVG9rtMJlu/0kr
J/zii9odQjMVBNJCJDGzw+CITCBcg093M/J5dKGh7GEIWz3Jgi2xL8q8cSE1xId0MhgaOqVJaQe3
wcOZaQiW5Sepiw6AJXYjbYI/shCmGxE24ldFCGm51L66kNugQaaWgC/18cd7sVVhprh2wFTOuOPB
G3n/drHlcx00JclJc2tjfE0d6Uc4OSokaGrUNsFI4nxCfIJ1bRO/+FC5MCcMgwOPlpK96v2Fh7Rl
HuK7yWleUuVFvRVMp4GHMsBQIen2B6zsrL/NOqP1DgKqbRPN7Guvjqrd76QVFoi29KkI5u96put4
ATAcYEAaqqypx5vChdt8m9gGJhXhAPHtNeU8uyaKvmRjeBiFMWCDbEyG2UU5b07FYlVmnZ8CDQRp
b+SztyEGyr73LBGfmNtAEvWRtYADlqrcV6BQaWTnhhV6ReHBjofXeQVCupz78ZtWqa7O1BTC6Lly
OqHDG0RZVSdWPjHy5BDYxD0YjfBOfZJkWoRKg6IBJYG165NOvNZeHHyH548mX7MaNb58vMAutw/K
SQKXqNvWXvScn5AMHiUVwQwnKhqizbtxrjZDNwgF/7FKw7GPrwz4/vBt3hUvHjxEAFlaYGggULHe
r6yS6qUsCHA+aYXfplCGOsRL0P/1YguSaVsR6G9WUN7ZpUhlNI+Kx7DxS1htdlglWicfjcxx6yMl
dwIzAq5yAHvLBvNROF4nS5Ve+RguGnak0H+y0YF0mC2cByvBOmBmNyrn5E12fTsWjffsl8MsQtNt
xmd8NqYixEFPe6hl6l15XJftFCpYXONWpgEUJs6r948LoyOofEtgnVg0fl3caL3Rvgy23iCtIbgD
vcLgWanDfK+ds8rcOlmfO3E4zQJti5cb0g/hmThjyLGv62GKKOA1Hfy5uWtLVYgnW8/7ed+Yc2mE
zAtrMxJwpJ5UJyewegiEVhr5WjAuxdboi2x+1nXN9t8KQxS/7aLOkHyZmST+ubLmNDKZqX/O2tmb
wnnOHG8b296Yb9AcDcGx1idiTndK9mRVhXbC1DFqbLNz8g17jWZsZh1b3O/m2IiTytMuUWGJFNIa
owTm+dNkGaV/ZTpxATWyO7Az4J/urL7xF/G/TAFBtTu9vp2EbJywJR4eCc7i6XtnrsdPfpahsXNW
kRWVy3F2xmqnYq856C3SNTZtcoNtYdzaRup/ymsF/dJFVRgiKr3WC50fBUBU/LX2QZSN1NVnO3IK
VyyXViVuuwXnJr8ss18Nc4LD3GnatjWxGi4L7cru8JdrQlLELRi4e73+2TWBEBoV95q6LTupH7Kp
lVGsm3VEZpY6GBQmYWZ58sqSX0vgf28Q7A1/+NEG9RlA+7kZdZu3cH/9bjzU9lJ9drzYK8KUuQtm
ZjrDkCsr4HwD/HM19iJsoQDUL+z9vCHQGIbq46FFpQ0OVmc6ypneazezMaUs0EBa15hDF4+VO1wR
EvgNrDrkC++/6cSUquvgvx/GMnC+Ep9EJFTrJ0V9b0/5gPZNE+XnaqDautLG/+3RchrSMcI4weTM
fH9hkqICjK+M8dAMvdh4ymmWnV/0WR/CqPCuoRUXjxYcm6n0Stde8eFzxrkg2Cirab9vKhvH1Klw
821AGbDDCOhVtHQcHx9lf9CPdwuH6wXYz3K+ri4MF8bbVaDGoF7cg4A+VyK+6uZkHCO7zqr8scsN
W0XeuLjLg5vN7a0otNY9lciQ2seuErT+3WIkPxBvmNlGVJqG5H+wII/kAXv7xnRz57tvlPrPjh2N
dJbZBq1yVZN/rnFrLbYceEFwyPzafFJziqVvUZtTc6pF4KpDkJVV+iUgKMFJd/UQz525ZcHZ8VuG
ZtH4mTJRZ/OAcDcsKur0cSjfBBDUXIVd4shmU+VOl25KRvsl/M0sHqJurMY3M+7M7KhrpCbtUKJ4
ydeCznu8wfKr3XQIJ5Mb9KiyiwhXwT+6Zpc1T4paeIuTKpx00VnSjZC+yqaD/GAZNEG4ktm39ZzU
4+qEJsVnLw+Ka8bSf1kbKx8VFAvyHJqws2NNM2zaobxMb+YmMZbPZpobYVNU+m81iWW8L2f8sq4s
j/NtBUYAmC7uUEDRcPfPuHNBJqn1nDK7KYRR3nujb+CdTUzWD7Kks2tpW+clAyqL/0+AcK1BovNn
mPrveUzTDEAZM2wftPoW8AbQITzZaePHOBxoiWi3de/r9F4amSv/+UYhG+HlSf0KH+zci9XJFB6p
+ejwkU8xkxcy1ROjte7sxZRvH19qnY2cfXFrhr0PeZL6xDznVhOnt9CvCfdAJ6HCzmxydAnIG/9r
OgOPE9Mttsw/pSMGl+/3LSPAEJkxk39Iklazv0pdKue2ErY+XtshL7ZmmKUEm2DhAnOZreRsh8wy
E5Y72p3DSIDgA2Ns9UlPfAOLjbpdcLAoGTsGSpb/cSazOgOSOU5HunIpL1hv9MOp47RLcPAqclh3
3gz7cxeY1LpljywzciGENIePX97FYcA10WJCVQHTXbVB7x8q06cKXlCsHYBg8+Fu1jsgdBumxT2W
lz/+67VYJHjvIJejAeKa76/ldU5XNpDUISnp/Zuaqng7wnqzwtSb9cf/ei0XaSkaRmItueI5T7hK
Ss1PPJXe+rEDNUZOiMQteEhig/RUXivLLjcyPnWQPM5TdHFYlL6/s3Va5kKHi2/aMrAPZTD3j3o+
d5tlDHxIuVV/JXHoL9djwgv0S1PPIw3OwEvk1HqV26l7w6xBYig2pQepNwATSHqCfd5n2XRlP/n7
FQmMh0toEgJwdofkjtnTMi6EaHbOS+Z3xqMujP6W3UVFwlFy//HrO0ceVlEMtRGcNnAL+0KnVuCe
AI6uO+zT2rIBm7JDzdGbrTUWRhjr2nzIqmHZJKR57uPAqnYfX/6iQ1+vDxOWx4vSC/fls3OiQvzq
aUPp3yj4VN9T3CuOST3p3/XKrr77UhsOThOYBbKp2j9VWBOsGWn2bbXY+pWfcnmI8EtW6iZb3zo0
PftoHKvCmxkg9aaGzbRBIDO/0Tl5O8H86yE3BjTeLQScQwEL4vfHT+Fyb2CzhVjID/hjOXZ2PC8U
4H3mlO6NxuF/O+Ccsc0wY3n2mu7aGfK35RXgdO9yVPLaz3OfqyAuUJFyqba22x0C7mbT+bUfapC2
9+6Mk8PHt3a5w7MlEPEJssWcEmTt/QcL3I/Z0GywnI3ZtkLV5f3Rb+hsjF5HxzSTHxDxVK8JKi5v
kxYK6RuoB6/sYuo/1oLmNp7sGw9TlG/SEFXoLiNSCavXI+ajxhWk6fI2Kb3hhQL+g1ng9fv+NoMl
s12ME1CHlPYUDSozN4GdDp/iuI4dXPOS8lEbzV7+5yqLy0IIYQLEneKj8f6ySR3r665rsx3KbG8k
nXPjM0wLk9p0r5yZf7tD4teQEK1lAT3j+0vlYxbjMlrZN0hR9X/62BdfcYS3vRCVDOYUnELLXV1B
ar/yZDkm+T+/L3sYIP3rytb7K1dYOMBK75ktupb6VOFiK29a4dKbGhWjk3ASQRGEdjwI575pqlZ/
BUvrbzq+o+FGr+UUQ+PLHGolaSr6DmuGdRCZC4NQ2JAm6QN9nVfztiF0RccAbXIfk9yz1MbSZ/0z
58zURybUCA3WcqKMmwxN6fioW4hJt4uMq+6r2btqPqlKE/6jbBi4b700aDF8JmVJbGY0eOa3FpKS
jGyfR3i7mA1hmpYkZWEjRbvIlx4/OOuZfdiADF5B7w11gVIrrIsy/tLYdW3uzRo1wrbBp+elRg+Q
bMwqG+9bC+uWyOBm72GrVumxw5jok5ZPUxlmmVui4ZLIYzFRcH96ZuU9D3a8YKlE0s1BicT6x4Sg
/ao7stciuLt1E2q2luUY0zOaCwerZUmPkJZ3aTsW3Zb5UDaSpNSj/1kq070nPoVCURjV/OAR+/hp
VQ19r6lr6N54fKEH9fM2x88sjawORCpicOJXXwyjLmSoCmV/Y54qUui3xtJtUT8P1t4f6+k4VpMG
ccAuza3SOvL9FgJCVch/Nx5hePlMNCuBs4dsyvaYeXNAknZaWLgzyaDDR40Jhnvnx22TRzQfGkIV
NzVxF8kVj3WBvvk8diKJ95Us0juhoBiEut+qN5JonJNR23KkaUu0txxnqiwkMq38nqxWn6v5nOj0
Jw0TmvTkkEdYPmK9ZWuvhdUtt32V+MGrCooq302p2VUbKTXZRKprp+AWt0z9hLGuisN+nrsqTDA/
o093ZqN7qJHAA22abWnvDLfhIBC6gWA3DYzgIWkz38HGTnaM0XEtK/YIxvopynysLd5aQ+btHSJU
iBedjaHAPz1q7TRyUOog0K4Ga9li++X8w2wY7N2rwPxwXMlyK8RA0XAeYnJ+MORxF8yrPZDKDQ1j
PL7opSDFMbIHyz4N8OD6MYQL0ykoY/Ok/a66YHmykYAsP0fPaeaaiOWxem1xwRm+m3Os/WzVwNfT
EconMVmKkbIhCBgW2uoua80ahzUxNgNSkVTHJxJXpHpTaMhwjx4WF8kUFq4+F2wuWaFHJN8hldDT
otCe+Rql+FSaDb4ZjOwgkqW98N6KwdSwlFkkrqVoV4Y5QF2vp18LTLnSsJgDkvpYzM6brqg3DuWg
wD7RIa1KrsR8HlyU5gfMXfvHXIyGR1g0BmJRk83lb9FlnY13SttpW6v2O8lv68vhK2MXNeBrkFUI
9ocUwHJ2EN4mDaHZh3oxgiVi30bs30LCmY8lpLr+l5cBHP+Smt22j2nRpg4OhUYsce8anMaJ7GoU
NzUk3W5fz1LNIVNZqI1aoHTA20FzWpLVwOAfCjWVzMUsa/7FeD+YNmXGOJhB2ZxpoeyZ/255smb/
CHfZ9jcg+cZXIVT9mDma6+8S4U9NOJsN7lajWeR8GP0yPteuPj0xpGsCcjDafkzu+lUmAj4xMN4x
LNx3frP8U/9YJLp35ycNshUXK6HgJu/N5EvNVJnhk5fwBwJL9eHoucnqpsdS2cEsKm+F3bWwqkEO
jpW28lqreiirqO81gbcOOsN8Mw+d/hJUiyY2CuEHUGg2jQTFeFl141vCsjYDqq4OK6IFpkrbr5oR
GOy+feq6xP1RV5P/QMc6Sagh46iFc2nLfOtJnsOrUPlEqnmLq1M0yWZiIs34DGqZO2HjKKAvJbvW
ESPBSrnIGM4gFjDDLlX5bw0+2z+qTILXydVTBvhW50RrK0aWhxFMv+SYs/sQMjAf8yFJPy1uA7VN
BoqNo0zT4EXTpIV/TUoM4R6YabnBdHLGpzxu4q9TUnYlPPgx+zERi3DndTVyVW1px7vULPwkSknO
llt/1KabIOibb6UG5zFUs9l6oT9ow0sCn/gfoZmYfzdu33XbuGrtMRonL/sFfbzOQtF4TWCFEi4E
cEXN2HzfSgwPl9YYgv2E3RXpQ0JqRjSNOi9p6THTS9PJzyKKgvnJhC6fhvPojOVDkBbTy2Al5VOe
xRgDaoHbNQ//o+w8luNGti36RYiAN1OgfNHIkKKkCUJSU/A2E0ACX/8W9CZilYIV9/adsaNRcImT
5+y9tp13mv3RsrVgTglWxDJ4VAi+fst5deX0VtEVH0u1OOdZTh4Wd22uv7exVN/0tHOKnU4Pj4g5
4jvuUlLDoGmV0n4Qc+Ea4TS4HW2BvneSfWcs7p1XG5oZeqqpnwjV1V4ZFhjdERTZRF+vE9wVG2ke
e0QwABHJhG4V4U9vSuJ6EjZ0sWyxdE4xEqeD9SeWvEA3c0+fz4aHaNnVPaIVF+d4qyOX6Zzg5BZ8
IACu23l17ONuEkeLTYrc5jIf9G3fECAXxjlI1ajMRXdnZdAJIYpmKZE5TSmRLQnAvKGbSWe6d9DO
P05s0LpNrtcCvpmobGCZlpvdlUESqJ3fkL11ZzPA+y/v4xVOidwJqeNUyTwcMkt88iusDtTwWZlv
2aMOrwPO1G/Soh25BS8qgZQ5es2IBJ15GMML+1hlcTuQ/aiXY2iAAGAKH3Cz9tk0Dp8Kf8E1tHpu
Huem9aixMnZjoFe95bEubX8K8SoxIjAor+tQCUoYvjh1w0QaP4YGO9SQHstQYPzyyM+c0ARO8l5q
fv9DS/SpuLP0SbwaFa2PcGkQKn7WqzJPuKe1/2JhzBaRMVXja64ZqjgOGDXrg2m0MVyNvraCqNWA
TIbChDviw//Iz34qpv+8MTG6KHU7R34xGlm020T0+hAx+7WMAxGgqw1nmRnDZbYhzX22+PKTk0JV
4gTZvmyIOfd9bJhxH7PVB2U1D63bntIeYkVI9opnvSow2NneX8y42IBQGLdBI+CiUjWOryPfE7lr
fIUAayKC2L53isll/pd4ydfAFlMfdm5n5hue5zGInIQgotCksZYeVVPN+V7T/Rnc5aB30MZA39qI
k6y4PpTFlG6ZB+L7Lj1hfQEksTRbiR0EsfcwU5cFwTKvKaUKtJyijNyaZu3SH6FOo8OtKcc7VEFQ
fNIyDdRGwgzVj9rF8z8AiDRm1LSGcd8GhICchNGRzmnNhl0chiLxX9OgBgWH5HB0d5Wq8yaq0jTu
+L4iJNoU7cBdD5q0licAIBW9bGnU6UuHDKgPm3gw9nq9EBoFlK0HEW6a6/nMsLUBR7lGdR8jVYn3
XYvFOsyaOMuPRZyYvIgTrgdAah2qknrO3JxQbS1tPrF5N6ZTykMPY7DuYlB2qcZYWEtInWww/v2H
maX4BKaOUtDx+NqcJhOVyjCVvAAFNJ2zXrrcIchmrhdSnQ7Q4IJEgyUJh2gJnXqhpCs7dGihPccF
Hmdv4KHfuJka9fWhziu8HwmIBNtP9c+ZajzjQ7Csmcf+VGVdqAdyAiPipMW5UIvyN2oRxaMLs68/
Q0CQGzGzcGBSaCTvr2gXJZ8cOQRi46ctv8BbnOq5rnAFP+mtEU/RbNWSF8Ac8mA39VoD29ESqXFk
EzrAn1RNK9WjOUGiOZqkfwWhaLIqZQFPW6A0Yz+B8zR1LE/rHIoq2zOR2YUBY8aXBvxiz4bcH5ON
MZZ5s0NB7AVb0Q3axyKASP7dT/kvh21m9jFkr87VyHo2Su0DLA+D0oCVq93AHuawJBdUzT2zeUGZ
UpXap65Zpie/D8rs7HSDLJhqMyPSesn67VOcqqjQZN3cmYtpFkfbHnUrNIKGO9cY0zw8MHLygiiv
ZTvd26KinKEflmsgeQpKLyfpau8zCnjtG/5mK/6+TF3/INHVyb0mOt2/gWj/1+aXYBfaJfQ6Gcxc
7LOdgpbBIBP7mIzitIyl/GwanRnFg2bv9Gr+LUbN3L/fOPmzd7/c9qJchHSAQp5N/tri+GuoMYEt
7vBQWkdsol5+ZzWjsjYVBTxaGTAjGQOcVjqwPPvOPMUpy1DYTqN5KByNZA5sSsgESNoLnoskXZnN
LOFeSNsxg0JNWzF0jSS90/t06DdmkrlPUDzt+g6lnvGLPlC9IxpsTmHdFtw8OaO+2wzjACQHHqe0
PrVenplnU02VuusnRFswH8uRiyGKPCr1pn70p5FFMdSw/qnvRdvaTtgsvv0bq0ZsHw0IoM+oleL5
rumU8+JKrDZhzSfkd8aKYu0DN9aynbQXcJM0JdrszDvaSfYNvY+cAac3qu+m7IF6KNIo99huW3nK
PGyMxznNdLmji7GcZ3cy652BydPYprNbPM+BP6TPrRYjvWFLyMzGHgor5+sg/9fAcASgKEFprQKs
Q4RqX/Q2MR4o3akLeL8ZnJ8ZCf6Z8e8ctX3lPcVxeaMT/49eKsej/8Rwg+gCZipvnxjsSi3d3Ng5
um2QHYhwzz9oy+Qvm7J35y9mj3nC4xqezWzABgRgm/JoGFv7pJOJfKOl+Y+mDSMWFnX41gYDsotz
p2IyA1l7zhEP7Hjo28Hc5QprmGUGYAqBwfTfia/5madx7N3oGP3r0Gv6KuoNxkpgqd9eBgNgC2Mf
3T0C/6LkobLf8RXtdwGdbqq4uB6+elyms1cAVn//pf3XLaCRi64B6T4zyT8K+79eWsvu/KTyZvdI
UzvemKRWeCFvTdyiONCGiJYBGIKJzoMRGhI5DEYCxfCafFr/AXVCqW4sXP/og6IH4B8sDExjnXVh
+/v3YKuAmO3RtVtGsW+nOug2mtL006DKNqPJlKtx+/41+Mfl55BrhjHqAFqTF81sESCvK5rJOaLe
MTfZkCb7yWGkn2Z2egLrr/aix/dhLXb16f0j/2OVJqIS4TVOHBIG/tycv05WGAoloaLXHEjp78o4
yX+UCI3DGazRccCLvSpbCR97/6j/Ol9yxlCq8erx0q1//+uollnFydpaQn0M1/ZHWQZWuhvB5UeT
6U3kHUwxHO0BkMEunZfglsT9n4dndsD/VsDY5eFnTS3SGzROulBiVyPmP/tqnj50k/TqSKR9/CvJ
GnGoKXCrG9+o6+ER2o+AoZ9BxBAlx8VnsVZ0Gdn7Mx0b2ISDM2RRitjD4icPxFTnYe4PVaRMNhNu
Nrr3qD/K/7kDzpsMWpIpw6puuFzzYPRY5Aj4zhEHubmrABIcG3ItC69ebgilrt9toivAj2KSxWnF
sP/igyy8CTX9wroy0O4cd1aN2mAFBdJTqlK77O7GqsyKcHVRebugK/LuY0ALOt0tRe7fTaMx3hqu
XDn9Vroexl1jpaAxSr+cn4Pyqg28tv4xbTtnb/bUt6FNQbx3y2A5QyDpc6gSavnglZ0sz4OOpvBs
1y4+m2oxqw2qEzbzhZH1W60S8a2bc/VC8vN4FzEwoRKCJnXxauDLgXKMFvHopnV635n0hqOaDKo7
Wc3GHdm5SGJ8Nzu8/0JerXnrUWmXr0oXoD+Xkwqam5WohtE/oln3PsB+QMlqtlP+w7ZR+oZVYfs3
jrh+Ud6UapSEVIYUa3TX2AxefHFU4vuxr4hNAOdtgrapq/SQzWTxpaw/t4QEVy88XvTVR4p3kqHt
lTqDgZLAOGmlJy2o7U+TsJa7osrMKpyWUjGjTbxfs2z6faqGp/cv7PVpOhYaMyQseHnQq198TBLm
BRjhm/wUSPfke1X8imMh2FkG9Kkbr/X1k8Oh6IuugA/u0hU/koQp3sYhP5XtSJPbzccdA9FuYySe
+brYDYg/OoM3DvqPK7uODFGnotBAn31xGxdhC4Y6RXFyKhJIw95NzIfeK7pzmiTlchRlZgw0puY8
PSRw3t3/9UOCqIHHB/c15ExQQuvP++tD4uidSbVm45GaiH6SZNNgS2boRs+uNLpDLrvVdenE41ZL
3PHz+/f2+tyxkf3Z4eAjIyDkYnFjzZjMhSn0MU56nAZma1Sw3NjgJyKZTro2NMfelVMXoZbTf79/
7GtZMDksqyqYr8kaOnb5HQHHb81thX5Lx4j6DP2mr/e6IRXbWShdRzExTbtTdYe+RKSVjL/gXkGt
0A4r+lm6kE42tmzGOokW3LjlD8NXrXnGKpTo+6LqrYM7FOrr+z/6epWhzkAXvL73f2KN3t6tFlgs
DVW7pdiO71w6P19n9PU70+n/G1Vg3zL6Xr97HI6oPiQKrDGEoL09nDEqRrOd2x7LBDGjTbf6NxaP
YidrQ+T/68x+LaEYz/Eo4s/mgG+PBTcLZVnTtcfEzsSnYpD4RvT/z2AygBBtJ4ijT1k2jzeK1esv
LFcUJRELt4V0iebu2wMPqEz5ppK00AfVqE60qs2ttOrxPqNo/9al9AJ6hJV16AUlSKu80cRr34x0
8dE1JDekP1dXHNgeCjGc54xS4HpdXIV21uheyc46Go07vwhm0I+2lVjBsQrs8RYQ7mq9g4SwcqJ1
wOYg4S7PHAE28Q0NMhw6hibRF4XsjUPGg+cfyQ8WkGrdvoijmRir8oZ9/epB9lllCaIMUEXyXOkX
O7VONl1W0zk4Lq4qzdDk3bm3agZ+jTk+uq13A3h/fVk5HHIFSFr49a92SAnwB0Wjcjz2uTttWjnn
H4Aj53s1lbcq8+uLii8fTQ0dFBQv2A3ePk6O3VcQBOrxaGZ6vq9sM97mBVqiKqF/jP3CfKiMRN6w
nP7roAh5EJpzPf2rHRcyEPTtjj0egzVSa5PWbjlGI7ltScg02C4PydJ1rzn5vLfg+FdLOPpCVs9g
3XnhTbzEcbW0wDy/CJYj8rH4xV4S8yM9cOKdrHjUxWnO8OXDoqo0M8qCODN37y+I1yf+R8NFdYCV
ABX6xedrgO6msa+1j/htgy6UupeGpQ1QWU6FuS1E9doZsbyxVF0/TegcPdYL9l1AKi8bc5kqtHzm
W3pssrY4lYYzWhHeRq+PNJp28eH9U7x6VYABoVF2V0EzqsqrllyQMmUxvP7cdu1UhX7WMhZMkpSh
LJzGV9rlXOH/+ZB4Eld1nmmzBl3WXFmNl8cncuSMPM9gfDyVDDTLnALBJVsnObUJcXHvH3JdZd9U
s3CLV5zEKme2+ChfLHzIz+uYB2k465CADIjVnhyOrWQK+/r+ga6863TgEEux4Fkm54dN7+0L2qOn
cPNcV+e8QxN2zEiNrKOMfnj2XyKU+9l3hJqDiKDqrIhEnfnfdJ7f6p4hVf6B0feU/Wpqb3JDqDLe
dKMavL7Z3rr2s6+nmwEGynr74zThjcpMBv3cVnR8QxOXQ2gizvjoY307VGK+0b67en3BG7BLWlMt
AIKS8fz2eNhggd8q0PFVqZR3EuTmPODW+w1UJN0DUzeGj3ln6Yd8nPL9+zfi6i0KYECRcEEXw7Yo
P9e//1V5GilY/wpj2xkL8+gOYQWdXd47irSeO3xrt7LSrx+w9VQR1NIaXf0qF2e6kPPlt3ENpdlv
evsLtHDA7wQ8Oe2NJ/n6ktKTWfFpDDBXXNP697/Oy68dht3uypWkosnmrWybERaSPhQvlTP76khc
eNx/JGGxGn+5sd18e/+6UqFxhL/fpT/2ezYyXFx+CV++t79gqKmr3b5eTv0U5A+uIvxyo02o88Iq
SH0zzGRtnRy8e3mEJKJUH8htS36LwQJKW+dF7T33vDdPtdmJVyRB0zMUyKQ8aLnpahgieSfuAtRu
2bemmkq1i6FfxneVlQBsGRlU3qHVqJIvaWenrypbo2S82p2+WFKOI6Rdsz/MjAIRtraJ9jttY2Xc
d4xC05kuf952j2xDhztsLP1Sh7S36nwjxDCIp5n5brEjOa51CKopF93co6G2jZAUKKf6UTWdQawh
U7vv3dLN4gGcLNHPvURGEeGxtj4Mqh6b50Y6CXic2RgI9qks4egH26qb11T3jEcjXYbvtTJcUDZ4
uJ4TRhdpqC2Z+i0no9VQAvZFh7vZoiAOuLOAzm04m1oXO/Z2KL1p18QOrZgFQ8HOtFI/PgVkpgGb
AetMjOcYjOVTg2Aif+wNqU8Ha3D6hwm4EiNtb0idw+QsMt2TVqniKO+Vp22zviuq+74s4qONUUgR
fuV2w8fZ7ZQRGQ3TUD56SKl2CVqlZNN5AFOgqLPt2WR6NT1PMq7qRzszCDZr6gXvou6P7nm2nS6O
nGGgaxoQEALHVDQynBs1niVG5TFsMDN9r8EKeMjcO1VscqZlwybBcf0NA76th/kkxczcM1U/Bw3r
cpghO3r1J0N3HsbCghsjS9P8FAxznzzUOFDn+7aXRK02Y1cRJr0oNA7VLK2zm1fYMuHFkfWc0UT/
7hLf+XFKFyIHcJjOJMgkmZdGzH9TC9qvFew8klLtvRHbPCKoi+ceFZUodoyOR9SoPGkmQbb0a3ad
RbrbYapWvC0LOKYnA6DTf+OcdL90vXXyLfF7RvnB9gjwuFv82Db22uh0xn0Qdxbbz8H1vyyDs7TH
YEQm4XjONJCpUlrGHW228pen4ACHCxl5KbT6sRU8a9S9n8Fyt+Pr0KmkPbeEMKAnG6zqO9IAP/nN
xDwtPjoENarfDlOiAgh+4MUbYuTc+GAlXQsOYShqhttswvcTBRbFuLLmD4MFFHNrW4BQjzNpU9U2
TxYUhhXvQLsp7E6IDREMuJLg4I72UdkjfWgm1rrxiRdXsz6TV8zo3xuBbUalNdm/GOVN5SYZV7UM
2DzbDJehlPIZEY35QiB9rT6IKSedsyl14ylLB3RKseFr7mb2WFm+5nM8sWMA0OwGJzNZ7P8w7vM8
oBTR+8grlurjsmTuc0WUa7EZUt15puOgimeTMpUIOdtTIixpDYpjk2TWvCNJrey1yLebycAUgI5q
3BAtFNQ/KM3ED7pBy3cC8/T/9KxixjSmyDa+S1H0DQMG4e8xgwUwia0Y8mhsTDEJtBYO541yUO6i
yx75F+1AJj0xJWw5IVMK/VNZqLULoqRzN+kV/hyhBqfbCLIB63OHW2+JbKjsG38RFpRhjwDaCHLH
8KhER++30/ul+qYxakBEiDGP98MZyWHgfejbOzpl8bDVOy92Il25tBhMeOUn7GF8/SxVTT9gu7Rk
N6BokiHM1uBsDLbqtwvxQc4urlsH0o4xFeT65kv8VWQkM0X0b8CYIqNqvo723HbRmE391zloeWlj
yvYXK0uCb/kw2va9ZybBBmSgM5y0Po73QWNraxCbGKoDG+OmzMOSXtWpXcys2KNOpPqoWq01VZTb
jotcULb5JyOtZ/vUYOJNjyaJocfOWYbmY8v4szVDIDvwppHhZfeBXQzzacDIc9JoRxtEp8W1u121
1F+CEi3fZhAVgTWxMCaNFbmxvpGP0hEJGqCk3VOY5t7GR9igR6mCBU58k9BiIF7oAfQiDMa6+RxU
fN5e7Kw06w/tIDxx6v0eiUnemm312LHuaIeGdObXWDjGQnBcZ5LIKivDVhtrkkhXZ2R0eD+Z4fpf
g8QMXjBbk+EHfa7yQIFAVNgg4XRBoySIr49Iof0JyJpt4fQzNIn2Jh/Y4j7OUsbNg4D6PZ3Z4ZN5
GVWr3TIPm6wW8huRiG12nAJT3JV+UBR31dirU6Wnpf5pDJQNbNSujTDrTG3YzK6E87zoY3e0DFiC
G7YxZnVsx1Hm0YTjNtg4lGefVdIHzzZsSPvQN7OXvsSNnk8fViHSNxaQ5qe0Uu1+yTKrPKXkfPZf
HTZz05ZUXhYj7U/eod9CuXpC+WN0p8GP030HSjPb6jDTjR9USBoIFbNroM/E+lEbKgykUHYbEmFI
eDQd9CPZ4gH49rKl3UMAXlreZGUX8m4x58R7AHw+9a+Dm3qvQEabZsdm35YHfZHyv1kkaEmbtoWj
x0ueMys1mJA2m3UGjyCGAmq/OGSM/aQhNLUb1y/t1wA2fkxsqUqNHfpiw94oN3GMX23qGvVdsARd
jGYbQW/5Enc8p0dskUb6GwiNaYcFs9gXVeLsOSTZ0ieRX1bjweAe+kdLy5wvJfkOOYmns87Wh0ZX
evacWQHErnvNOsya19nRlEHNPoNtmX5kXgb7JHc0XTunnVsmZ3vwyiQKksz27uLR1/cZxrxy10AT
1591pQfE70KUCBEs6NUO93hT/8QA3CWA8DsbnY5HUFSk0CO4e6JmbGO33k43UgJWJsxIqe0bG4kV
On029w+sUAlkvSRptukoaTxU2rwULUkHQrqb1tD0dp/YfvVFs3IUfa022PGuqi0++B24sB2KDHPa
mFltpntvUXO+o0YkeCMhyzMPRyNp5/t6RmcbaVPSD1uD6Nhh40rpvKhgmpMI1hAzfeDxXr6dmqD8
2c1dZuzKYET0JrPS2/l2OlLG+E1MhRZ0KD4tLQDgPnvip5eT1UJca6IPv73GQ2bUyBwHFjBD2iRj
avo5ANzFMGXoVkt+X9Rt6Rzhi2ebMl5zd7RFWT3glNqd4f54wgGT0VrxlhJ4RjnlFS4w8EHzsu+A
Jkpq3XRSjwWdIhE5XesOm6z2R/+BbadIHwlNzofP86jV+wr4CCUdjftgr0nh1cjummRGdtWJ1Vgd
tkExazJEBeh9wAdStPfAtrzpExvl/EvLdrE+qKAn8p0Kw+w2k9XOX7VmRB8dtm5ZmdHITLk9aEIf
vU2flY62xXKD8ptskXYz1o4aowkzucICiCSpJqE11aZfBBBDzfDaxrK3PNwInHyzmum/0LKD2mBV
7veisIt+G3f5VLBS0cHYKNMT7qEj2eGckOiURN1kifvMcoX74LXYbAhIR2ranhsIEPbW1dCURil1
GWAOLTdQ6pa2RUN28oP6HpVy29NfirUujxqK4+qOoBA8DwplLyoEZLprxU0v82PHQMiheLQ7zVv1
oh0rM+S1GQFuL55UXzvFxmj8mkB0D3DV1lL18OguuTb/mhatASJZ5dOx04sepVZFkAdhIISQiMji
S2B+aINJfFz0ZCjukOYHhFoIEQBTwoXS6PrdUhnpdxdUXX+Mh2Bm3WIDaH4ik4PMZ6T61J6Y7QSZ
B6Cg0zFMQD0BSm06ButlsqTWji/qUG38nNbvRhKKmGzqZCoPbgyw/z7VR+cnIu6W+bMMvHSvEa9w
yOAokbLXFwVRzehU9LtpmTQrQiee9RvoL0a1qzLqtUihQ3ni0AR9y25eGlhLvTvteYg6B+tLrvQo
FoFVPM6lIDmL4MeKxkibdpE5qjF4gEJNuWSnaW18qZZVb1gSz1mc0rif02dVDAIiJvDmg5uUmb4l
0ZQNnoGi1I6aAuHexmkanVEsHW9SG0Kng8nOStYFdTQSElxRishi+ulrFCRhKX1HbZMgKAmiMRKn
DclTFvOResSUh2X1jC5d4AKepxkZo55kZBLypZIBj4Koza3IEK07Bfzk+zog7X7LVcaCmeo9Ow3Z
Lu5T5ZpUn6uHITmLuRIdThUXX8wgFZaRslIZixXJelPpL+mTPYp4F1DlJ7DHp6D/4sXmmJ+IA8me
YLV787acsf9BH8px9jKMHfJmq7K6VNHYD315EMScOUyu6YtAWTTI0A6rHkk4wszBSaNYFSinq8x1
vsXLjEYwNhfN36IrpHKGHNMqIq/lIh02kVpmRGnBGtFAS3HK4k5lrifuNdcEN2+SoHhIhO+T6IfZ
hToXdZoECpgqnftWzUU0jn381fXRx4Qu3qXNUrIrxIFC8zRqJ1V7pyRlProt1Dh+nweb3I7RMpXY
UoHEXH3Euu4XgBQt2kp3GosTn3R/q1lqqTcGGLXXnhWkiJEJuLL/JYsm/9ZVuq2+VGWDnUuP8abV
U2b9wkPQzfeeQAm5n4w6+Z5ayzif9Mr3SeDRmkJ+FHEvTxVEnGaTTpU1HQppmjvA6QEawTntslPV
eEmjI/YmHHw/LuQZbhJnbviQWdmAWICmh+Y/6WDO+9PE/utHtyTG7zZz8SGUvt3bewso1U7xIau2
gXJIDasHSyMmvLWyrktD0LdYSKjPkdCZAo8YqeAKziE4MH2HmLBcTjWNNLnzlqZVGzY1zhQhlmie
56pDcIj4wA3mbdUVrKS6s9gvRNeXajuPoF63BqJlY9NZxAwPzB2rl6bgJHZVamruZxPdq3juNBIh
yTWvKnuTLE5qwyvNfC+0M6JEIhP70vI9Fq5SD3yEJ7lh5a6c40gPjp2voyPB6gqNsGb0zR4JB8jf
i5Mt+fn4DFjFkgiUuTvsC1B3IsxzdMHhghAjtcOuKqr6YaoTY6JIdBe5ZaOjE0iZ9PZ0PxS9+IjH
QOR7FxKvs1816qfJRREQktmC5cMB2d3tFwMGDsPtWm/vC16eH33GQkHyNqERu7yDzYsAHURXto0t
+KwPgdtJ7wsfWsN7TjKDcj9EcdP/MGJH5B86NBXGnS96PgGAFbrlHtOMgXZ4nldvo9cFP1lZ+Y7V
jUpbGBJUk6Hezch8e4GjYlsOWpftVJ7oLwJNox71Q4r4NgZrglJynpJXN8mlzj7O1WQS2mSNaPWN
QfilrIimmW3jRV/lVIwgL4dhOuMgEprs+CR0s9vF8WxskP809CKsPppF521Gvn17nkPaMqPMtu93
7S4bv+vhwY6Bzmb2aUADfNuzy+NSTI0VsHe2inrf1MzeC6Pi2fX99GXs0+DG8S67lBwPkSLCCtB5
dAovdUVjlug9A7P0rBKt+mYVpg3dzzG3ucmeLIq5lT8m8q/3tjaWyY1LfTm0+XPsVb3GlMymR3nR
gS9Up4nY5NjsVXLCEtPuhPocM4fXLl/lVNVfVNqrl//5AqPugBvElMpc3eFvLzAjgdyfyz47ZzHD
gTDDTvrJnjqYQFKBecyxNiU3xihXWW6cKCnKYDt9sI48LeuF+KsVjCnaNIJkyc8ANdOtaNOYAMhC
frC8TG5c5ZYHCG5tNEARNmhU4hP2Bje4cbX/cadXrRq7bPCI9L8vRgo5lsJOYBQ4kxNrvQTxYDxq
jarONIbwBjtxrk6BR4fYCTDIv3/N/4zfLjrR9Pg9B/0OsIGrlEiBedJYLJmf6eI25aHAfEMKaoKP
gKZt0j73JVZa3vAeJOvSLsuxnVPeryLR8CzJaQSd1JvzDmJhvoPrQR1bgVpuQTqcUXHnP0aR/q90
mFXVBhCN3j3IPJtp8dt71htLwTuuE0ZZmuX4mLtGQtHkl/hC8OS2+96jL/mp4gsmDu9frevXAlEH
mCQHaT1Cvz+Dq7+eFtfKhZ8X5C5ajV7v+q6mINE0fMShl+VyL5quHE+53bu30gquJBBMF7Gxez4K
CGaaJAa8PWdZYE5LiHI/I4JhK0fHrdTof7cmEoAk0XH1edXPRBWYgEyAFaHbm2400Gz9zyAO/cas
/p+/hpknkmYkxEytL8YXwlMOWRcawWM+ahPK/mU5MTogVMwZ2va5Q20mz3PRM6PDPfQ994DmbVDr
YMU0cPK8f1Ou3h6KCP7PDp29lwNt4e2l0RSR3YEpk7tsdMovZrnkR0EcG+hKPDnhWLTqYEoPc05j
3aJsX30SLCRhyJkZxK5UyEsyH6gyahVENyevaKqv5tDHO5JocA/Z1njGwHuLwHR1qjz4EFGR3wCP
w+53sSwb0BiX2pqL00RMYJROk/PodI1xv/AbeQTWnvQkX/gop7fu+NW3lyOv6BkDgDU+8Uv8jIIh
J3o7KE9C4YogPNXv84+WM8wKF+8f1caQeJE7IwGK/FTV6Wac2ensPFJj97Pe4zFz52EOtn0x1sFL
ril92RdUKfbOccs83ZMFP9vH0jeKehPjVbu10l+9upwAKt01MkhfRUQXT0m7xF5fa0t5mimfXYr1
yXQ/YUj19XVF88Qv0gwqIJsgk9sbCuF/HZoJKu8L6lNGVOvc869Vo13mIm5kUjKUr/QHblOVRRYh
ac8aG+o8ginwm4y9W8F01y8pZ4xo0eZ2MUdyzYuvShXDYOj9uaKBqc9WaE1Fs/fnOv8ETrJmb4Nq
bO/2XpZh0DP9h4JMD/gOmu3+cns+g++/pP/8NSxbJlpChGoof99eBMdEUewvbnmSQktRMq3wqZHc
1idb4wsdYjox171jsHwhrZFMGqzxIo9w3C75I0nu8oaK619v0hpAjlB2nQRfenDcdhpGvdKrkySi
LnPFuF1JeGHVxPjkhwTrmmfSc9ZTk23g+5diXRzffHFxjOGAoLLCgoYn5GIpLzF26D3NmJOWOt3B
TY1mDrvJ+2mLJnl+/1B/asTLYzlQhR38M+hvLmtWtls17qyiQTaQVkfLKjVnU5ci+zinRdM8ETjX
fMOrr6U7pipthmFeGslXDeK2fbZL3zTBLuQQWbOg714nd/SeBystjJ1uTPr8+f0f+6/rgnwYqS0s
NBi/F+Vf2S1yzAp4LhNNgSfRJV/yuR/urdiNbxQ9/zwSdRYKdKoeloWLZ5GxLJj7pD0lmm7u1tBq
Bj0pNMCqXXns75/WP540lpxVQIzfCb3I+ve/3v5ACIZKltGeMOZbdJ28alJHhDrJw6T1BtNhcLKf
Z7L7WpgFlT/deND/ca7oKZiN8ImCYXWpdQC5sRDxULQn2VX545BW7gexiOmboU/W4X89Uw4EnMwH
1EyTzL9YYrWmH20x1+Mpwbi4KSSWMq3GgdJbZnmvaW56r8vleTCTWzqVdQF985TDcmJhoTRjb8YO
8eJ+dvWoezHNcEZmfnZXDTzPNGk8+8alvFrHcXhgxHZ4kWg+kMT29k5KP3MzU++H0+KVxlZJCAN1
0i97aGhEEPS9OKike3n/mq4//e2p8eVAde4zo0SH7Vws4q7wCq91HUCppp7htpVlt22YODzpCosP
2/XG+9C0vcN0NE4og4u+lP+9/xP+cdqUG+hkfIodapyLnyBoH6e0UINj4rkeo184Z6FhLss5JzKz
iBokw2E5wNF9/7DXN9WlziGzF/8SR75M2dbrIncmattTg+M/DY1RKz5aEvHE+4e5/jDx7FA0/h9l
59XbNrOE4V9EgL3ckiqWZVl27DjlhkjyJey989efZ3NuIsoQYeQuCLLiltnZmbfI4LkgR4Kwv1xV
KSrph0F2vg8dMGefkX2BYDzTNSze6tlRkNCOsJ6MXCdSpANWGXm7G8jGA9e2U7RY7soOGuen2z/q
etUFQhTgIgAlwHCWmJt/YkZdTg6aVFJ/n3bm6KqtUUG31pPxQJTJNRdFl+S3H/vDFiBaedBaqgK3
f8D15PMDYHCBcWNaYO1d/gCpo9fUGelwjyWc9p82SVrnSqk+f/hE2TbQSZDUcLRQuBb59T/fmZpD
PTWl1d/3Qucj1dI3KGX2FiBL+WC3wOlE0+Jw+9P+L/J2eaYoqGD7ZiqI0Apb5stRo7KlzWGq4/3E
rn0CnV+WHoshY+xdiVqrBJDvNbJajXIbJGISREWoG4Alnja+oQWqi3uGEj0akRTe573u47ALRgu9
F5xsSO2SprE2mTL6sketn5pjDYcY3A0sZ520q4EYZiH4/yIjP1R4Y9Yqx1boZsC9Gu0e67XZT88Z
xk7lS2JPDix6GjWzZ/Vt9xrgfcp/RVZdvtAsq+kTDFGkv+p0yLszB8q+Qw0+Ub4rIJqc33OPXLw3
SuBHtl3UD+YDNibojNSjWZt0Ditau5EZytmWKnPLJpOK9kvrB+UbWiBOeV8ZhfaD+kkzUczNKwxO
iQ9KvjEFPt4rK5gGYDi7dF+O+K59IeeUfud0Z507QZWhDMy04DRtt5QN+2z8Exaj84BsGZAC9l5r
gx2wZmffyx0PGBrE/YMzRqpwIvLrz3o8Ja9Jj08evG7fAWrTN0YPZKJOxn0Bp/MVeQya0tS4OR8U
nDsqOEBFwy+zOvrqnoZxPP5OYsQxtuMo93jTxoBdDhhUwQBtjAHsSm1p0omWdf8S0wmpvkWD0z/5
UM39Ta0bgCV6aw7mc4lRDfI9am0NT2oZJpIL9jh68XlqJV5gYoq5BadX2QcU16CnVHEGiL2JcFdy
cyPK6j9MEi21qszD3OtiW+iBZJb93U/TrljJbq5oMxRG0IlHoZZ8g1qFsXglIjA8muSWmHZrg/yG
MkwQImFC9R+j3kb7qgLNmDwpRlLmpKXWqPoeuu5ig5WdfE4NJwCS57fdCL8IPPAua/n6QxzOGvpv
WF3LNEodrZzXArHIexfHUvxaONjUOOBJL67XxI6CfpLxM7E6gCgmvMMeQnhcAA7pus9+ZI2feHYW
AF3r7LGB9XIH7EW5b7HA/W5k0jx9NE//65XMVc8FpJPSLO49FBvzrFXNGsQFPLbY1ymrTNJgbJxA
mVYuu+s6JJ8uJB3E93MJyYtHAZx1UClW3txzvFko7h+0Tgq9cX5Bse2fMgU4RW1TcrbSIvsUjlW4
81MQkyt7R4S+xRoASSVkEvh5oyyfqg4Pxa73G1gBzWTuQTb1J+who22qFcrKUFe1E1HqpJxA1YY8
HB7GZRRWqReRcgxottZq9ZwmOViePpiIDGkRVorXl2H59Xbov8pkAJrwrmCSIZPxOl5eN2VuQVVT
K2EUYTwjslQcMjmWTmqRzb8lKQASkpTJ2r4WL9uLORUSD7pKDk5lF1Tz4rqJ+1zNHUSujiBNgUYB
bjC/z9D16PGYcfsLMQBkxYzIaGqP5Hb6OaAxF26muZUigdmTV+7cq3mn3Iv0qa2A7eZRsKwkzimO
pkFgGccmmLXDzINl16a6tFHUTqIvBnPh9qSLY7v4fNhicC3+EpJJKi7Xee5Nq9brUD/WvWFsuQ+G
X3Gq1spuhpRRbGW7iZ+DMCpjZEITlJxuj3615KC7RQOFViWXH9ayl6PrU4OhFGjRo29wiDsoIzAo
6+GIOyOgAkrG2ZPuFNKaaPA7k2yDBFUNQaKCsboY1qhGze47Wz2C+HK8TLGj+i0lUfyVhkEuv8Wm
6ny6/aFXKaPJ8weeD0aEoK8p6F9+6BTCh5McXzla0aS+2aWBugmQnH0zWdovWCgOwFTgrDQsdXWv
0ygrV/hi76yzY2EZYqDmS/xeKnsEQ5PQl9OUYx0Fxdds7LQXDDSkDeB66S7JRvmQmkF1gvjcViuL
fBW1wF6zvrSNKItSY1uca7VrM/7SUY7J1E6NC8NpflVrhwZ3QIVyhch1HaoZDT4ErAvGM8nRL2da
17Sh6IjFRw6rKDVLxTap5BYbZXLcTU5cu5OcMv9dgfd4gR2jDodRHeMPT/flr1h8s95HjT8PsgLm
1Q++GIVJyEQqSgN76Y/zN8rsuldmQVC7gZMHa2Tz92YcVoPisOs4Ycs5mDIgJfnIjI+db3kVsBWg
lKok3wmZ9mhlea93FsYl9CJlHkI8gpfE/SAzM9ms0IQMEYrTUCuwQeYVWXCgD2lGAKf09pcvJXN0
Sv2iW6NgXh9lanSwrOCd8lTBRuJyubU4nApoROZRmn3QzgEQgGkzdRHCtqUVbcJSNVbqxe+OCKiQ
LUvdiKfp5Yg2oGynoFZ61PKs3Kbwl5E3lXPluXRqExy8qt7djh3vrCbve0pM3MiirSaC6D/PML1T
fBmfYOtYKalz1OZBy7aZlPgyQOC2WhnsndXUuAYRQXJob9PRuhzMlGQDsrqlHhPTdM6jlpgvoCvm
e7WfKzeR8wERfSOJUG7zrZWn39V3klrBJzPJa+DeXBVwhh4AR53NxTEuAr3Zyckokxknc1lsLLUC
m3d7Wq/WkUo3O5aAoJps4KWGvQy2mtRGrvhS4QOj+NEBqm9yxM4rPKTg6D46sxaEBRPRDxIcxeTm
WcxsHVvQS5L6aKCItisrTiaCTy0+wZq1VYpE+ZJIYfRZSXvt+faXXk8sECxhSyAalMTFxQZyesno
DXWqj23cqs+yOWvnRMoSLwa+tWascnWj85U22RuRF7cTpLQuvzLMiOxOpNdHOm/2wQja5L7mNgcp
2ufujEhk5apxtVbFfWctHU1j/1AwRl1DW4yKEFqW5cGIekAGOclDI1l6rRH+fOmBDW2BHHcrm+f6
moG1ChqCXgmhAEacmPN/DuUcRrYpSUp7lHw9/QTWya9/mTKy02xZM6fMh1ioHr/5hpF9azI/rg8o
wfuhQ10qKujkfHSFNZ5AJtkrjEeqkYtfA5aaoxXa07FGoxw5NwFRCKZfpG1r8fa6IGdB3eXpSsaM
fg+LfPnhRZt1YY1s/DGghpAd1BlRi7iX/WqvDjmV3XykSr4ZtcDaVrMp1a/yTDoDOLLQp8kFy1HG
n29//FXI4hcBR1HgBKDBceXlU6Jgp4dA0Y/l2AY2siNKk6I7zBPpCPIdJ7YQgGLkBWEetfucl7f9
evsHXO95AiVRi7alReqxzKGnzJ4CmmXjUQd59jbaWpd78JFS826uIlXfRZBEh+9Ga2urxQTx8Pwn
fefSQ3YB5Rxean+7d9rlahCwWoP3QnAGZl3Nx9RiCawjwFWwBa4EC6nKvWwoguTH2KHBvg2CuYCA
AmfAeVHi2u6cTYlBHwANPs1SViL6crOwJBiEkLXruJPzG5dc/lEMoff+cA4Q9dYb1EAkHo5uFAIH
v7MLaTgjzYUME6X5MTCV7exT4E3dubKq4iC1Ydu5LTFjXju+iy3DbLFlSJCIGCQN+JhcTps/544E
7w/yGYW8yR0oYTd3YdpByahNazj2kzGdDAWu4q7sJySXbm+Y63khRMnG31c86TgaWJfjN3RTFeZF
fahsrdxnLIPJZYAo2K8+t4K9inxOunOmNEkyN1WGvERbI5anjdP6o6do5armk77YR0yIxesEAQSu
Q5VjffmDcmwR/VCKcdCEZHGHBlk1uSH4+bXrYfEOYuKxAaJTglQNUeTq0k1bZ0J/vbQerFSCsQPT
A1/Q3kgQA09zwGXbPssL08thU2buNJt+5FVjY2Ufi5f//xmid0HF4R0uc0cju9IKyX5IDGDcbibx
o1204psecW3sIlaGu95ufDW9C7RJaDEC2bucXSc12tofTfuh01XUoZNJKQ665EOGLMLEq9Jo3FiS
YiIkjSf1yk313tj4qNPfpJiDBo24Ov+5qKKuysqxT23ckalqH3JKV/Sh/EE9hEkdSHdI9QSOG0ZT
/iJgXWuYmEVsFDMNrgCOKG0Ekrpl21iHSdtPPEgfpCYz7vWgzzdELGM3S0rj1dMk3TVhtJYOvPPN
yE8hrUafk6vBXBwvhYBvJHLrPPAcj6tNCi8eofeunDamHsXHoIH0AJ7FeNbqQVFXDvd7X8xrF+QV
2hZUJheDQ/tFh4ti0wPHtNxavZPeTbGvnUxZ+dLkYb+lgm7vVgLK1blCYwecJOmIaJyz2perDMot
GGeksk9yEmjI8Md6Y//UZF95LQwd+VfoUU7mRkrfm6+5nEzB17Eu6VDSh4meMjs1XuAhpumnee5x
wkmNYIIeNY1WHnxBqcmvS6h0s9J5jlwKLydhv3L7C64/AFUckfU7CKEKQYXLDxjDOcWnKTRPHX68
iK6USmNhDwGTXfasWMvK1zbT5JaWjT/SCkLeoIXd0XQa3iG3f8ly8/CIxLaFVwjbh1THEr/0nwNT
OCN8GKrgpwnyCVxtR5oRrULfGD1tVO+HfVlZQ3OH862cfVej0oHGcPsX/G0b/3urUw9DEpbeIu8g
mRf8YjVRW8ohA1fygwN8Pdh0clQGd3MMbs2Nu8qSNn4wJ8cYK+DgQFVT+Yw5BEHEnbQmMN6GAk6A
5iUO/a7H2ueAIN2aF9bsNXKFt6mLIMqIcyy2mPkZOL85QjBhoNcyCENzmypASvHClEPtOfOH2diP
Yz9+NUqlGw+W38kyZiB11+8DIyv6baCHuB+3qhycGxLgcKfrsHK9NnVwb7K1OW1qN/d7Va5oX2X2
BupI3rpk14gwa1nH5Dk4oryWvMfa0qXdliQbyWgs6Fq9ZsDQ0IchVZ5TORgPdYAq8VnRGrXeIg2g
6RussDrrWzzM86scguNCWBmlwLvb67E80Wg1ICXC5Ui6QK1yqbIGR8wKMU8PHwLo0srOUPvqHFSa
9NhAntkYGf5J+PCu1gwXjxrgxpxksQXBtdMQtcRG/Wcj4ngwZI1ROg82FjVeISXNockLvjGfRvM5
gSbzwf4CI5IO8a4X4Yk0YCkCmzuxJiVq7Dx0uWFvfIuiRofjwYZ8DErq7Um9yoEYzLB4eTt8HDrZ
y85+MtI8auoyPIECmxUEsCOwXSGtVs2dafxNVKzkwt5U8dQKTpQFt9pqJznZREYYHsUpTldO/vWE
84vAAdFkFXNgLY4d7lg0h4MhOOV2bfycEDT4zAOWRnQj8Jw4JKwV30WaeXnOGZCwh8MxLTUk1C5X
mFxojBCnDE6FobVHlWF3NPyie3MYjZVb6WoomAogk4WNpaiKLkNKF/Y+rxA87GsQfo+dGo2P6D5F
8OaaNX3T66Eo54rWpjCXFDbcl19VY1OOfKiiPcD9K7aTEyuxpzm1cyKOTdLKNro6m0JRk1onzx+Z
e2+5i2QVRdSc7sYxgKC6RVUPCLxSDPdoT84oPsTKp6431iray8sKkUlKcfQNeAbTjFtmyz1aHB2A
JvOYOhHGQm1TOdu+9dGtxv2rTVypRD11kNTOrfVw/Obkk/V0+/SIObzYOaRUf63jqLQABDEXD5hx
qLuyqtPuJIfogW/SRnPSh6CasunH7YFUkZsuR7K5ku3/1wSNxWpWQWJWCfILPIfQavSaWUOKZQg1
f1NmvvY0FVgdudWklCGPOHiNXjBg/LBjsaiBu02UmtKr0pllfcrUXuFtkXYD/CS9gPhuxwY9ekiS
pvPW8l7PXQ1Ay5sfOFpvreTBV4ebGUMwCf1Rin7whBbfodR1R2k2aE5UR9r7rkGrpk4i5d6H6/Kn
w3xne3vi3hmP61sA0ImlNFEXwUTpG6VWzLA5df1ceKnuZz+4i9UJ2mz2lJWFuXJJXZ06KtEqiFXA
BTBlSHwvTx3KP0ZPOtqe7Lma7pvIxN1pNJP5By+/NUnZq0MnxuJCBNFH9KJzejkWOBgnthu7PclV
rZ6UeJR22OP6R6wM1V3TGeMfNRynlQW8GlSo2ALONSB64c++1NIUxlQDzGL5FFjz7GGugp24OiR7
pSvB1wHxsbw+KZIVU96rgyZGJS9FC4rSEs3py0/F+0yFx97Kp1KZQRRKRjR9A2UYHm7vlqvVAzlF
1sduEbqkXEGXw5T0yHRNMpST9dfcS8317EjQM5/VwVI+ujMZS2xIKvx8FTW8y7F0mQw6gnB7GiM9
v+cMIPIvGJ9G9NcGyczLt49/nKgZqsAFwUsu86dSjqiDxT1876lxZJfdCxEeh6oQ8fVgWNsnf/HB
FxGLJz13HUkMEwQicnHSJzuvEmsyksfZD7BPi2vKw5vRiTvavcJOZa4qzUECyqjfitJMvgIAQpMA
gUcsvwoHzUmJaqPsqcHYftJAKpVehpXMGZOfdHCps1nS955KL3YWuE6nv5oxYytOtZX230lNUYra
pV0J77hPu+wNs0T7E7o3ZMFYjoD3h2IelV8AxUrzmpbjUreMahucRLYFBD0e3VdPF78OR/AMgXLC
2UNuHF5JtT0PnslzbcJJMLSxdRkc/UytLYDrEQT6U6yVSCvEOq8bOqQocN/XGCmphyTCPM5TYsMa
3SxLGswxG8rXnl3h/PJWDFkW5tuaLvrwkKX9iKAAWlD4G7lGpBbdpwJHufEbub4SbfymHaWVaCdy
38s1ppWN9CC0F4sC3jLaEQmaISnJKaYkrF702KxwF8J35a6CLsgCIFRV3/mWqP7WXNTz7qM7moSV
Zieu3/wG0xHB/5/UHMCdjWdH6Z+43QrwtWqH608v4Ao8w0GR3B7t+mN5CpJTgdGgg0QH8HK0SrEE
wKhQTyVCODh2peHW0vEsdKQ4ujPspDggBoQCRpqs2RQs2xyifoslhk7hhnaHKDFcDm126Mt04aye
zDaIj7AMo4OahsgtxIjku2E1YMdStuoJ2z/0mie7dWmpN2vFgau7lJqGLv7oPIfQSVIvf0WO7Z7e
xb3+gFKefG66NH72IwOBjqSYPBUkpLIy41d3DVFK2AbRqcMzAMzV5YC9U1h9MbUoMGXJ/Luq42+D
oCIhbuV7CProXjzHH5SjJyaDgcD4BAdkMPK0sy7HjFobt8vGj09DIUXHoBvNn4gSfI8cZ40geDWd
jERFED16rjRYJ4v9NGm+LteDnJxmdAzgZit+WW20fJhMTm/QfcfQts1XZvTqgmNMMF2IzcKtIWVY
3KNd2Tf4tvrJCXGX/DAHnQSuaShm0KdS8Hr7vLw7FgdGoxhmAHpZzGQf4qYcxmZyGpFwc1FDVX5o
yDf+1PKoT1Yu0/fGItxSwaSazdot5rJg9CzQlYSzWRJSoYRvfFvuDrEixStC2+8tm87VRhaEKubV
Z6GvQkfbz1KCTim2fSefogENZgObxgIBO6VdI6ldHwOiDRGHMckVcLO63JKoQwQWQJbkhOhH/GZE
sf2GZULjAwCOW04/bmFuMJW81W8v4HXYYbdwBMEBUkBWcNO6HHiS0zRFiJQVdPrwBxo3+rZPGyEp
GdvtrpwmC1UaR4m8LNZRsUOw8U2FxreytmLtLi4Z8StIlHRRF6HAugh+XWoYPc53THgnj084Hp6M
sPovCcZePtSIoLoIt8wajpNAE6lvrVWxr9abUq5oy3BqUFSAIXY5CbM1OhIiwtNZb9MCRUmwYS3q
KRh1GlT6ZFQF6rQ3fHuzMvlXq05KSKmA8idlQqjni1Js22KZWyO1c7aSqLJNN6+k5EXTKpBLXlWX
fdGDkgwBobTWpHxSBPj0iGZnlnomSnyKN/l2/B/oeaQwe3y1HcPlHW0N91ZmpNODhYa1Dn3P6n6u
/G5xrC+WC9FjakUkZ6IKTmnpcr4Gq6T23VfdYwQtYlNMU0cvOIQej9mhBgEXS1TPQvXoGDqK9BIl
hbNHObdsvQEUiOwh3xe+tn4brOyipd2LAryE1ppg5pI2CmjN5e+ajdbxC6nvH/sIjq2LxlMaeqjC
mcIeGhNScC/1Z7IzxIBcHAmqXVuaerMZm9qOMfIsy/EZdzjxCyPVic/KGEvKSsS82ungUgjMvFbJ
0xEiFxnIP/lMVHR6Ibdx8ihPY2l7oabygu+M+DFrYMdtinhodKSCOhtOKtq7zd4McVNfuSKu9h0k
WK5AqlPwE5ipxY+wjWKo4rRuH82M7mMXqtFPI65kNHqcXHmdEJHZoHI5f7m9ba4/nccy5Q3401TH
rlrUrdHV+Oaa7WNRNx3iuH5/MKd4FCKWCboBqlcYWbyRptJ+Lk1rzTzhndFBDQDbAIFEcqMuImzh
U+rrZKd7DFC4+4xig9zteAIPmJ3y+g5+9EXYPlG0LQNv6NMRb8WKcujz7Sm4CjTksqBgLU694EAu
SxUFnXedG6B9RJ/H39lSWLls4+k/u1F8DzXF+tuHxxOQPSg+pmWDwVociNrq5hT3hvjcILYYuONU
65Hn5En5pCCn9Nv0pzLZ3x5yKVrOIQT0akJcRaKBNHKZf0x2XNAi6/JzQJpro9HrT4HkklRKGiaV
nQ9H0NTCmmNXIri6zUbJ7HakvnWJ2x5IuTdDDdT+QUPbIoIpolehPK4EiqtUAkYIfVJk6ulbAtMV
e+WfQzgVSDCo1RCdVbS7kCVsJpxj8rrz3xJ/nKrd7Rm53nngVZhlLhb2H+XMy9EYPjbGoSrPjpVP
0OckdMycyPgS4KP6UrX2N+rS0NLD3rxHjVCWVw77X2LtRbQmkQcDQY9LILEpDFyOX8dZDThkCM8F
xJVzgk2m5pkwrqKn0fQr/xSO+tS9hbDn8w0CynH5GPaJjgM9wf1bUyeTf2fB2HgjoKFBibSvE4D7
5Dm2S7GzxPBywmEA9Z8yRvVqjOEKYS6rjns7UYsnvj0nCwWBrbiNjBDgY84+P1E2iJ8zp5YUXJqj
/LnFN9jZVyA+6401Ijq8aaokz7d+oaWIu5VaAxUgLRWMMBtfekGIUY2f8QJpf/o09WckQWMFIeUA
ffaHWTFm4kiVqK9o5PlvIAQd7d4UepFbK7X89HfQdU15TJSp1D6jLtVOnqOltbZBHSvwNw3EIWR+
WhzAdyjj8fCRIEqXu4nyw3hfoido3WtZkz9Saygjz8AatzlI0Ju0Qx9D1T6zhQplN/azhukUKpPQ
3KSgsT6lg1yG0sd3F89VLFfB/iCFcZUWy8D4kayJzkbbDvdTXYyvKrDkBx+HAk6f3lS/paQyJqoz
SoQ7bphaH77SUMyh4MkTjl8gL41g5ETuON1kMRRfuk+1lIavYZi1m9qSU99DibDxIknWH/Wo9HeU
VeSVNOr6fHGK6SFBSWYXOctyZVpbMz0r1X/0jTCqd3HhzKrr2IOReqqdzDUi5PVs6l9ju6tOHfze
dOMgi5msTMNf/srlOePBRYzldxD6wIBcnrPUMBFGdNToHOXzjN+8r0fyi11rzcMw9I0NVzjLHriX
ra85nJb7PC/SrwDGA/vTzOVvfknjsoxfFT8rzG9GSg/sGKeNZKz1cUS4WfxMHmuifE3WSS10EY4a
dKR4X9BYVYCL3U9q7NdemHE1uVKIkrXLtVX8uh0BrzuQyEHT5qf9RiFHwJ4upybKAFs5iCCf+wZk
6laSh/w1spu83hZ9JuRCQwO2JFp3TRR/nkNHyzw1l4bToMQVSH5JCxJj5Wr8e+FfzINIE5kDobNA
62xZ6zHmHDOlIVOe6qJOncfSD7v2aeIRrz7gXtYMGxSbHMQkc90JnydjNKSTlZQTODm56ENXreMw
fQVIXQye3PZ03lSk9pJtX0958gZWYSj32PgNzutYdlOwLegYPdbKJI+fpm7Oxl3pa4G88nBVRea9
+CihYaUhC8eZpJx0OdFa1SV2l+vaE5zP+SBPwfzL7opce7FUP9hrbeXEX9Al5Fw64RA5905mNOlB
b7v2i2ZWiJiGoLMfTD3V9S91GlYP1kC5Yg/KtpMelDzps8+OgbXVp8zqVcmrcyv7kvpqtEZ6/8u+
uvgQm5eKxoGiNMQNKS+eGKGJPaaVpd1ZbqwGcXwc2MeNKSNr+6kfGityM5QkwztUdQd4p2mHoU46
+S9zoAfaNvHjhH89mm350VjDb6GWD6qcnozovV7Ob4R+U5fjvXXGidlS7qRQCx7nqCrufeBRXpKn
2bfKR/nRZX7G13mwPyi+B+tb1CUoiPKGoFCwDDK9Hxc0KpzxrHfgzF2AM/p/mVlHhjcgOPoit+Gw
8snXJQK0fUWxDGwGugdXKiFa6JA2gvI6y1mk/ZSH/n7CU3MnYCRuzLMcv3o78StPsfziqeGhe6J0
ku5WQsjVm0X8CpMKIaVC+jfOYubHUa20lkfJOVFnZHG6qtLbjZSPQrDdQcQaHWRlPMg9NfbCmPr8
qCEhizEb5g0aEvcEZ+XLKM1afDLMttdxGUHldaM4aYwEECiYwTUmZY3Bch34+NWkX7AseTETABe5
l9L4EIhh856bpoT7kKr9T+6PbN4WnTo/+u38C59wpP7lvra2UiOENuFfP0u4sqyZjYqjf3miYLag
KEPWjToYeMzLratHOhoJiZjAUrd2YWz/pxet+irDinpM0qZ0VvLOq1o6QO2/LRKNPiKaU4vrcI4s
eVRbezoTzuF9h838VKIgvLcjNXgJu9lw59HhfFhdbXy9vVne2StUcoRJJRRPruLF0JTsa8rYvXme
m7596/2kiWiaIH699RGveNKa9E9UON3b7VHfmWB0pgDrQ3UhFVq+MGEkjE7ZGNYZI+Gsd6UoTHa9
Zc7fsraJT10V/bk93tUrhvIBGT2AV0u0GJeaRo3V180Av/08I+t6l1Xq+Nq1dYfkZ76GtLxKsRZD
LR7Ps5nUkl3ExtnMM4DCdlgD05GNot2EVThgq2NF+8TJ0u2ojfE51ow1CtF1cgWfhsI9dXsUMpBB
WZQsUP1DXtt35POoV3Zy0LOybO5qv54TGoVVfWfn2GdvEc7MfuXtgFKTxEN8PqRtpT/2dI5+anMf
P1dACDsPNkm0y5NwWuueXO87HAkAHxOioJxry/qT1CvlSBKqnksJJV1bHruNbNbD6+BPY3dSUV3b
+wFOiR9FUwE8BDcicLBCyGPZQ6EdMNYxGfoZGhc63LZV4mutW88FldY7Cg3B4fbG+ysMchlKQOhR
ShSRjULWMp1zmmjUy7K3zuiwmso+Ia1AjCVJTcUt5SC17sNWbjsmwBwPSjeY064NGkfiRo5asANa
lUteHEH93sN9U868osbhQZs7CQzipMu/SzWyp73V5u1dp8iT7wVWUSVuZY9WgeKrKsebQtVSZzvz
mDb2XasAm8QHpBf6k7qdIOmdI9GR+WhWbBoVq7tnozP0vQ8NI/yay9LwQkGwzr9PSqO+oRYvERno
49huH5XDIWz7yb+v6Z5/zYYqf0a6vPMfBp7JeAfAfgwmNx9a4/ftWb0+zoIOSASBqE37cfmMMjDo
7opasc4t/bJw42eGL21z4IpCVQg/iLXK/3V8ZjxQr/hJURwCGnd5H7SBJqG+LBtn3KXAzWiFTvaX
0JpAetuQ91ZlNfNemaIOmwcTL6et1hOuDyWuondhZKnt96HISEHiYkYkWvR+Nx04V2xBHDDGO4yB
Fcp6TUbednuillKt7HUh/qkKgL/IR5YaEVlZ5yP6ZO0ZpSeLH5qp4UadMV2xqJgar4EuCPzpKKl/
sqRLtgntK/sJQZIce8c81JRtNNV4xpQUCzxJ7oo+ceVUtbofkjD0bVQ7T1+Y8WBeay9fh1FayxSp
afWiJYRG2OWUB0nUmRVghTNHYoY4VYSunFvafVMUpVs7krPJx+q708vJjjvkw61Wpo3NhZYSeAVy
a3F//VP1Ak9m58nQteeJm/NZcfzwO6x8ayt0c/bz1NVvddMDMbu9Wu9sM+EYjWwQtXnRDL0cVWpT
ae4tqzg341D4G0hI/sYqbe2uxCRkM+Kh1R4Ij9ldFhTAUm8Pfn0l84SgJcDlKJigy8ELvTAi20jr
c5an6p1cjUXkyTYumzFlyK+YsSU/bg/4zg0AVItLCkAMGJzl1oQJVZjZFPfnotKafjP6xagcsi4L
NlEZDl7YlwFPhSz5fHvYdyaZuodg5SGXhUGi+Fn/LG2bVPNsh91wxt9US7/yA2AiWBaQ7c0QNGXz
Xy0ktk/5jInui+VP7Ursend8wFTCWJ4GxzLNBdSXk4YV3dmWVHSW6ggeWadh27efnBoRp0kzJxnb
pMaO9oVk4G12+/vfm3YBUWGFaWVy+15+vwZRu0yVBA1kNVEqV2/jyN7pdu8/a7nau8hEYC87jlK0
Uth4Z3+JJJMqAsEIobBFXkSjy+nRKOO752o4qENkBm6IV85P1Y+IpoPvrKUY7wQ/1BaAFAgUAyyn
pWhXbiZaxe4dzqNtReN9Pmr5H2I8gtOJZSbNsQMW+18iWoh7SOz+r6G2emlTV2PveyrGBPpRG9RE
2kt4BIEZDqBkUx+zsGRDOqsL9q1ux5/rrI/MlTX6mxVcZg1CJ4JCEJVwIV+wiASDGqtFMeE9FivR
8Kzi1axtyiYN6OVrPv7lQRI/hQHlaW/GAyjcSpguNJsZH6n62IRhVNAMxWvaLUZZSjboS8mVOzn0
hL3IrkrnriyzonEHqy41zJAKNflaIvg4eEU6Wn+wcFK+YIXD+cM/gIakVgxF4g5zAAnu9ma83hTg
2tFSFfB+gVlaPLTG1FJKzZLaM1s1vqu5lD4HvD5PWaxGG05Fv5KOXbc9KWMJJCNKk+AVuNIvd3+r
wCl05LpH9qxK0tnt8jGmFWxWkOw0u8u6A2FQx7oDox/9e9hFw5GzhE6/EeR486q5ATHFgI3/RS2U
LnpWzNn8+dE5EXA54iHFP9SMlhmjhH5VPDb6fFadUNEQltVDQH1OJATvul0SyyCVb494HRIYkcI0
/WDOJzHxclLqsXTwshnmc6ujZzvoqXofjNKrb5cEqAKzjF85kWh/e9DrpadQgs4wlUXqnWTkl4Pi
YJjZddvK50Itpk2eJ8LEqw6/2ql8N4xW/Xp7OIP/7vJEXQ63CD8DDUpEYQf53CPZjGGL037XQuNr
Fk/q59sjXWcuIIlg5FA5oIyBCMjlhyW2PippXcrnMpuandUPvrWj9mSkP9H4Ix9O1Gakq6XpDcjO
ObETD+tpvDbc2z/jnQ/mXc1Wp6IAk2P5xO7wT7Sm0DfOljLVs0uvXgUHGMjbBgjpyrF6Zy1FJk5o
B5pHyBW/5Z87VQ/tqsiHgudJn857IBWT7upGCqWqbswDb55M2d3+uvdG5AKF/y0aOTwCLkfEC0mH
6jZi7VpJ+afYSsK9M+ojcn1ZF2xmhIVWspV3plOUpsiQqCGQlC4CRx00uBTitnvO+3mct3pm9PaT
nOrO5IJp8/WVd6oIfIvtClOF1IgnMp3XZWcYzKrq9LWjnIuIAJNJmhPvgYPX6koV/DobEWhCuhsk
IuKFsziFUljOgIYS9Ty0RecpjU4jKDWGXQa7DxcJST4g+hajrNdSR/7wEnJCeFBBVwHQtRR16QNN
GytKs+ckrXC36qP/cXZeO3LjShh+IgHK4bbVcTTJOdwIXtsrUTlR6enPpzk3bk1jBO8Cuzc2lk2K
ZBWr/hBejBDkCdxguS+Q7NgSYVrmsl5TjdxtkTmEeKyuPqGoKS4Cw9ahyRUmNl0JipBeiykx5qX3
Wph4vgfR7F2HPM+DEtaeLxqJ3RTyL1vKGDcuXCSnYOos4BbUIZYr5I/zwiO7Loxk0J4IydmHudHS
X1Cgs7PJtTtgBpqb815TdFfZOKe3NjHVaYdASzb0qs4oh2oSal1rT3R9jZM3uL3YKcsNhE2k88/b
n/fmWBa8LvSXqNOu38wUoMy05M+frLLuv9d4QKLtYAGI7jXEUP7DWAuOgrfuwodcpRGlkuB2ODKv
ysjHX30IoRsBU703f5QS1bGNM3Pr66EggagJhR1gAqt9pCWmNzdUUp9Q5PbO5mTEBzMp2qPXqvM3
mv3zrm5m8envpwhCBDzQyxZeF67KypRSNrP2BCGRtCNK1btcr7Pcp/FCB/U/DLZ0MUDsUzBd78+u
dStEBC39qUyRRglUiOUHw1XgIwglszaW88ZVTmUGfJzNq5MbaLWc5eDKYcBH9glr4cTbp5CvVB7a
nv69rgdlL3vRb7nG3/qC5JtcAaQfi1bx9fmbY9Q9SiUznhzFrffCKQ0MvBw32WsJXV2tMZwjW1rb
uIBunAhgZFSSCJC0FtYNsclpJG7PJvePqPRvhO1M+0EtpT0T5Ezz3duf8MaqQg4iGCPB4wJ1WH7M
H1cMAq69N0829VXRZJeh6H9XLTqkyDY6KvszNbakT2+sKQMiNbMcCRLY1Wd0XKzzBDWtJ9uoVPmz
b3tvOFODtOSJPR1S/tbhX+xRQormDV27W0OTeziQlAD4s7LXc8VjM5HYgRpPiqNUz6C38vTkGCjg
nACtpd95IQ2FP6Oh/x/yHnuhsMKX5VRCSrge2I7Sroi5w59mxU73DZIgGKmKOXyYI7d+UmVWNvu3
P+utPbSI+qAnyMsAJMf1iBEKE6rRGvoTZWPlWRhOiAEn7qPpMbXnPN1Y2Bs9OdtZjuSC1gCpsW6E
jVoFJcpU8+e54TXoxl5u7528o2yAL8odCZo49riv7IYuR0nfcCLxGFdKdEc9RXv/9sxfg+UWjiTw
I/7lP5ARrqfuGlmUthperyKy+dZl3xkmqtajeF828xgQVbpLm0zVg5zsIUSde+z3djU2v8BNUrNO
MoSzXbRENpT3XmdQ1JgpbPBsIlXjCrv+WRoGwtKxuuY5hAuCMnZYkVYA1roHAUQ9GEn2D+niPyom
iLAbce/lbrxOadh8vGYXyg+nbi1QAYotjbHQ7tj01W9NmUDgx5Z1Xxexc4q1NH9fNEV/6HRh7mwZ
4ctoJf3GRfP68Lk6kgD0nBaCJw+66/lTGoebVbjjMwlNIv1RgIEbKY+86zQ7QVlMz/Grr5E82YhR
ry849iPFWeBMtLhgH1yPW1Rd1ideNTxPodH/nl2vu8AJapVPwPcJwZYZOdFfRyoQplSvSMoXE5B1
xdKc8ibCJ8l9yiPtFDepruPbjP2oZeTu+3yuwx9vb/nXh315RqLYgg4BMeDldP5xh8ezGBCBV50n
3snl777vLeqjdvhlgCz54e2hXp8uJE4A+JA/4VJIpF2FRDOPCLZF2jxaMp8vGNQXF1kjmH7whjy8
MzPksvpYqoe4S3FOrIdI/2QZXYzEu6WJr7ExlT9FqpXdxg5/9Q6CcQH2FDU7vjN30Cqq6E1Yd0Be
msdc6vXv0VNHuE70MrbESV/tpkWQh3ckOi9wsV8RoztPFKYWyukRVoc7nMwCU07b7Hiio/lb/MbX
1z6+veJbI64WPEzsDimCcXqUMDVaH7Gn7BxGXXsvwMOchNBPb4+33kycz6UDtBCVCVnUG67PS223
CqQmkT9UhZleCMvGQ2mETxoCJVu9m/WV+DKUy6sV81pqe+vuSVbnE045ef4gnJAel5mXAxC/rPwK
iBYuptvZP7SyLCY/1SJj48ysr6NlbFonFnQB3rWUtK6nKVtr1AfpZg/jSE9KZLUNDTB3d5EtMYGF
P2r8Lrrc/fb24q4/5suoy/XHJkVDf30ZpUVtepUSZ8jzzGqgl+4XzWxjgDbz/ZBX6cZhvTlHGok0
sHkN0Ae9niMWEFgNWl2OetMAJy6iW6TvJtCB4aHSosZvq8i8gzlsyI3s4/XAvHh4OZISYCcH9/x6
4DoOM5GaY/6QhPF0FyXlJynruaWHHGpnkY7iCc72eP7btXUo4ZMzY57I3vVWXzTv1Sq0iqh4iHAr
zndlZnjtMRPmOOwLKzRgJgxtuRFcbk10YSFSFSGvBCt7PdG+jkI9UUXxgDcc/sZZ651VA0hwBCz8
GU2IzKcxvjXo6xOKZw8QS6D+HBp6nteDRnE/0W+viocayaRDL2bNRBpRzg9JA7/tLy/WReKFGiMV
Jp4jADFW2VRbC8xwI8s7RFoxGEtTN0x2Wa6Of1viZyAPyhbUVYMuH1IX17OqDS3M+rz1DnFINAkn
03wPT7rfLQDkp87tyr/TqqefyHhLSYkmE6nR+ijiA6cpQ+V4h6SsnGNbsDNxcaR1awyjTx1tY7j1
R3sZbnl2MLMFV77anRptLTdWdO+QuVX9XShdfag6W5ziLKk3svF1LHwZCkFVF6QW5YV1U0hDdgmX
bhMoR15a+zLSER7Tu3wjyVlf3suGADlJNQXICipIy6/4I+mw6gFdOHS6MavCGyoyS/tgxsA9dK3I
j7bCS6P0BhyER8zf3z7or+fHyJTDQOXyOGZ/Xo8MkyLXQ7tHtSYxvKOtDRJ+QbQlb7Q1ymrj66h1
yVp23oF7TEN5QLOPsQ0K4u25rAPCyyqyeovtLE31F1GEP1YRbRqjKozGO1ClXoggg+lHZTwdXauT
B9Ehg/D2eLdmRTkKpQ4cQajCr7YhSV3dmMD5D+3sJEcxw5bSh2xLy+HWrBa29ItmJJjw1ShqqFZN
l0fuoZld+5xSjYt3jV44h7k0poNNF23Lt/fVvPBfQOFkyUkXJP66S6Q6cyjHTkuPc++WD5091Q9Y
CSf7t1fv1SEGIQxQBykQriq2/PLnf3ytCOP4zkgB6tazXvuqTQwdmyI5uFNdbAz1Cq29oJG5bolm
UGh5ta32n2JXioJzYHpsozr5lAFbPFmexEonRzzju4kO0DP3vzgYrYsZUlda4VNnt/bvKG8lSEnK
wubGXl0Hu+UXkRPSfmWNaTivZl/NGVCIEBNDNO/yS260xd1YxcUekVr63fas3U30Hzcus1tL/ueg
y1b7Y8lTDB+aCnr0kUp7c+y0JtyHKFT5fQKf+O+/LkXoBXhAJkHycj2UhcbSjH9oejTjUpATQsqC
M9xNxbl3k6L6D6OB4HnBp8FfXNfBZJhKnM8yYEmtQDW40TkqPvlUax+R7ai3SjSvjuQCbic9Wtro
YNzXz+8eONTU5UV6rBFoeFR5xfjqDI0oyePymCfOsLFZbn033EmYGSUhQuxyYP/4bpGVhL2pEwUm
s9YpnQ7jwRBOsa8jsrK3v9urSESFC40N/lme+GBZr4fSY1OPCq8PDybyw+4ndLrM/Gylcdlc8Bl1
DB9b1BA5M1JHQIl9jSrkxq16Y7K2CXiEkLvIQ6w5qKrWoRieSOWgh4P1K2xsTKbG3KiecYYpy42b
4caXtFGHpTwM/RDkh3E9XTWaB+KSSiaRlqON9IUADtg5VQxukAq5x0Oqmau/jfaIV/FEA4rL4SCt
Xz0lkFjuKHy32XHCW8xHt67bV4MujzM668/sWbnvoib257TaMlFcf11eo/8/JTxI6T2u2+RdaINi
nQ0Z5ABP5tOCeEFWxGgf0bDvpz2cnNZDJChvgiSNKei8vbfWX3Z5Cy9CvIujLnoya4eOxfbACaEx
BWruug3ejV79E8SVceiltiVguezTP4t0L2NRIYRBzsMbUtT1hxXCa9McEWUkfns9PjR9bmJ1Gk41
hg5C7/ZenSbJe9eOhkuHaoZzT8rgRae3J7y+5PkRYCxoJHABUj9d56lGrKDb7SWoiKtOeQ49PXrn
JZP7Pqla7908Kt0RVfotg6H1lmYkKElUR5fN5VKmvJ55x6+ZEekcg7hWx+Z3W6Zeph49xFy7g5Jo
c/ej4BqJn9+e6taoy5//cUW5KUoBdJGGYGiSOf2sYb1q7YeJ0sAX04a94vOsHj6+Pebr/USnE5DF
i648+L3VN1aV0ur1NpuCQmln91AYou/34LZTbeeKdtgCd9yYImwvsr0XEDSv/esp9hWyBPgzTQH4
cPvUW130KTWJ28jCx1hWTYnYSpFe7x9Qkzj3UNTBlBx46vWICpKptRvjZ6DN3BQ7S+swXanbTruo
karY555w8NjptrfRNHvVgmAPkZBhGPTiQUbj43pg8ByNFYppCLpIUz65TSjxssyFo+2buXjW3do5
az14seewDe3kiLal9ilULCe7JGbUbdFlXt9ai/LUIlsOxYrFWL1RPGQxyqKPx6BOZPQN4HZ0l5bq
b4k80gcOlfNERyZ5T7iqNy6s15fIkjLSkOUwgQxZW5jMiczbWqmHIByL8agLI9pHyMN8rqxOuy/i
OHk39FS9zHBun1Btz5uN8W9OnE4HzYYFxemtAkXY91pjOXwG6lo9kAXbayjr9/hsRn1jzz5eF9nn
2qiz3/bUlp/fPl03Nh9ENgRvyNBBAq71VGNKeTIcmXwWz8oBcFz60Hij7uzk1Hf7wepaSApqs/G0
vzkqLLClvwfldp2pj3QC6CdhvBCXsThMpjMFDmCJva6mVYOKdFecuDO38MmvejpseHqJS98NsSHK
S6uTlmpqbHWwPAI3BE8weaO6t+pEoPVrx95zHo74EZQj9n+p9aQsmZ8GTP70HxZ8Ma3BVI5111df
m74LtyZ9+UCJw/4HCszf41iNsfJscuV9GIv6fafE3vHtQZfU8TpOMnEUq5Z3yIIKXA2qTqKbtc4d
CfiNfVLgNlSosMbhr7eHufVZSSvRI6WNyvKu1hcF0aUphjGKhpU9t5czpTtXVdTKR+XYiXyjTbWn
Cf5j9Zep8/JhKSe6y31GN2N9hM0JU/dU5Oxip6qO2MCGz0PdfCzavNjYubcOK+OgKUKmDs5hWek/
IiBPRFXqbT8GC7rrY1tP0ye9TN2zEmX6cHScST5FeuPx9gKEunFh34iExHpIE4unBqzq1VcMZ/g3
1GynQKddvOMADYHeJ2VzZ8yatsV9vnErUp3lQjAomILqWoV6FBrcOcJUJ9CaXucNUhn72Oz0C09s
eepF/gs5c+Nfe0w+mkZS/fzrjfRSBKfpCSwHkaDrVbZ5xM+95swBpilTeCSnlIW6E5hoRf44SS++
L3oh1b0ziHnLsuTGF0ZNFAAACtMLdHcVFaWRtImbjoRjEHQK5sFhPN+b8yQCt3OpLTQJpFi1U8B9
J6IvtoQRXhCdq7PKtQgpilc1DKz1wkvMlYesUfjKnotJslp4lrKPDKtvHwpdzIU/KBOerAj16E7h
R7MTqZdi1pJqTwHC1pFIS3BYNpfO+HcVmwAMz0RW7qU+OGq/Ebpu3CtwMukjwisG0rTOIOba9WBj
62OAvuD01TVD03fUOtkSE7yRky3eGqSBnDvywNV26NGhsBD6nwJKCwnmaTMO2aYhPbkL7TwpTqMl
tzQMbmx/l/YaORlQWAoBq2ykS6MqSfRpDtAO0yGNNOh5zYmjPqLUWz51nRYVIDUco76ksT38EI0K
xuntQ3DjuAOWxkfpxbSUqvH1ITBzTIs6K1H5CX17bNVUio8hhIV6F1t9lv1l1YiRlpuTvHdRUOE1
dT1aMnmd26i5GmR2OT1UhoTTOkFr0i5FlOfOxjV6I1LwXiPr/f9oa1gzgBGRhaJQA9eIhlMCsPu9
AOPxWTWkekaJtodPm04br5db39SBYsjFzeuJV8X1FImYY6nlsRok4Hn8tvHMu7aa4p1W6flhtPEC
H3UF2jsG00+hUUcbQfjWnGE4Lrjcl+L1avh4cNA1DTU8QifD+ZnL2bmnMxTfISiklT4Zdlzu7WnB
Ab29j26dHlKN/2tavy70uooeR2nTa4FdGUModmUxZ/KxIVK3x8UiHnlTHe/M8N+3h711jyJjQ/Tg
YiBSrg7taKiF0BUOZqykxl7DvuODO6m4KuP6sgeSkRyake6ikY3ZBm7oVp5H620RegEBDbRqtZct
lW4HEnZz0FO+Er5cjk5LXQBe68fMS2WyS3poM986mQ+Ly0fp+LhP6touN0Ltr8HRyxmmEbhYA5ES
gae53nZmYXKA+moO4qKB65OCkK5D1LcmtRr209CgoYvwwmkYTO8ikybfh6Wp7loEAjc2wq0HHx6m
9EF5RsMMXxPkwAWgp2nxS7Blq39M0q5+wI9Q/LaNxFlMo4EtlV0qO1c2VNFnMZV3XkcZRRvQwNwI
HTdOA81EHtoo8ThLN+d6VWIiYOIOOt8on7qzRWXuwG0zD3vF6KtHPVVLyGFFvCWDdmNXIpW9qA7R
Bl6yqeth0TIuC7rrUzB5Sqv6WoOfgZ9S2UEbx3ZRHvWLFrKFG44VKtkaVcONed+41alBLngbalag
KFY/wFCob8uJ1348qSbyO9isIotWfHVzR9u4ZG/OlWuW2slS7F0Tfc0Sw3haf8QwiIfB1CZj4HIi
q93Ahfegt9Csdu2UpPm7Cl+l+vT2+b95CsEUcAwXWAxCBNdLrRSl2SLRzRfGGsLvzcl61DSUzFDo
rcTdqJT1HlJ/9WTlJk/skdr6zqrLcOt5fWvBF9YX7z1oAeD5rn9Gppa1ZrXLpjc1GADFJPZRBS+/
wDR0Y8o30iFKOfSQaY+DK17rVhug5LBDdtSAx5b+rraz9oDxn/bu7YW9EcauRlmdnKhugGV0jNLZ
mfalG7Pwa4Hi3lFr3O4QatL94BRhdnHsutkbAIa+vD38+uACPWKL8j+E2UY0W6MyyQSFNbrzFKRN
6D24TlZ/Tesx+aJOuUB+qtK9YidbJPbeHnY9a8C3gBHpjPCsMMEfrFpNOT2fBg8oJzDifE78CKSO
t0PjaDqleVfJ/WSLikJrVX+oOxdfRxwvvS3q0HorLb9hST/B8/GafnVnedrQelOqOQHykr27X3qm
5l5rElAeWdo66cZV8Xql6WaiEAmnml4tw652rodPeY2QBl43U/Ypz5Paz/EbCOzZG95NsM4OjnA1
/+11XmcLyxyX2jJrvahqrO/lyJVJZRaFi6koLlRe5U7Wrus650NpAmGcIZ22h7dHvDFNwPsLbXRp
fL1SZK2rlk8XV24whVPqq7KT7+JRxTcZJQ6xb5S2/KB5Q7Gl6X9zWK4loPywwcgIr1c3lRZWeXgk
BVGiWxfNkFB+yUG9dzKW+h7pDgdlY2fcuo7WdwTru4CtlrYwDSKC3/WwKEnaai889lBly3SH1Zjn
7XPbBMj39rLe2KwMRHsAuU/g3et3rImQaBdFmRvkDgWYIvXksQ4t/ZJDXvjyH4YCHLHoesLdWbuZ
tGVtCm9I3MCaZfzQNpaOJFdd+YOOUPnfD0U8e5EmoXC9Dp8tLEInqWMvqKRVP2gq6pjAoKwvQ+9s
wc9vnATmsvR/F3wEDZ7rL8Wj0JsVuJ6BVKL+qZmx+KCPEwZDGMXPbTV6l7endmtnAK4ELkt1GWmb
ZcP+UVoatbJIEqfRgkSk3de2m9OfoY5/5Nuj3Nr2wChp+lKAQohjFT3wygRmQlYXuA6+gf6Uo52/
a5zOuiCHoYYnwwqLU28IdwueceMCx7eKahJ4k5cy3fX0nLDtI12mRlDpnTbvIHdMdyY47HNrKegO
A0DUT7mtTvcSGrHih1Yeb12o64RoOXt064gfwJFZgtWTBAVCJ/EiWw8GWZvtbjadEk31Mjs2+dhL
37WziiwhETgS6xn9pb9feZSRMNWg9svzZHXhDFwHtYkwYODELRyGsWrOmLeUB6HEzYdJKO6uhaW4
f3vQW5tquVmXSUMfXp8XsDcK5axYCwyjy/eCtt0/oivrb2+P8irXY2XBI1NaRnVEo5W1utXUonRj
zHv1oMBU8K6gSXOwuxa0t9LpB3rsDtA2pXqsIxjiWYdC6b4Vnvv57V9xY2vD1EDsAJAd18AabaNb
havPuacFo2X2ZnSA29uafpPCkfZzNMFStNfpX0VofPcFZ2Qjct7YXdCXqQvT/EZ5a/26EkaP2Fur
moEcouhB5K72MSo7RO5KmXX+NI/5bwO/7r2LNuZGpn/jqqKmsBT3wVQsH+L6bBFPynZKazMQwmjL
s5CltPw21b2vRjtaVXyoURrXt/RObkQY5CX45mBjGNZdpWRhVHvqoHdmMEJSPYTW3L5H4MUFkG5s
uZ3duDx4x/CWgVlrL8X36wk6cxZVQ1XpgWIkRXnsGn2w930TVSYSE4BgMX3nQWE9DaZSiA81LNVL
MVTelvDmjdMEV4uPy1LzodfrnLuIWFe4lcHb9DJv1wkzOyB0Zs4bW+nG94ThxZeEkoUV0Po4udOg
u60pjKATXvRvSUGq2c1W3R6i1sWTKu7bjdbCjaNDKkLBE/oC+dD6bprdmXtQL4ygH9T5RzaktAHb
+Z3oK/cEuni4nxMv3yjH3Zok5wVBT4pEr/FOpt5LGIuxEWQtZF936E3wRmBiNUuaBx7GWyDwm+PR
4GUH8QCn/nG9hxIzI3vtGyMQiSn2TojxsVCbwq+NPDuRwMjL29fRjfuA4gbadItQK3pEy+/5I56n
RIJEzhWukdjhluWOmrE3fovjyZUHGLHaGJ3D1qPZG1ZZrIzHASHzLZDnjYuZqj/4Kg+t0sVgZZVU
dKlTVnGX2YFbm25V+VquxdWnIZcOKUYj8By2kqTv9UPnJUXyEeDIJBHuQzgE0+VwTLfS39eLwrMJ
Q0YK69SZ0QK7XhS0KZ10Kms7KKiwZ4eobOVdipWhHxlm+i510u6d26beZ9co/kP4Z2zg3TSUqIgA
mF+NLWdIimyuYMjmfvSJJYj0RbJMHQTYyqq/H9xO9D7lNxypW7Duv9/eEK/vSzb74nexQGIdpPCv
x5/1rtSEEpoBvOvS3M1FPpz6fLaTXa0a2Ubgf31jLoNhyroAYcFTLD/mj93XJTqR0CyswCnEdHCT
uDimdeycjaH9QAISfvYsqJ6FERenWfZJsXGD3RyeNabciSoCpbbr4YUUlRXJdtF5aqd7EGl00tAS
fD/E2rSHAo+8vwQOux+crMKWHLk7fSPdurnaqHwsq8BNve5NeZhMOM7sEI5xbP6IxdD7Vh/KixjH
rYN+aySLQYD70fS0132FZi6T2o5dM1Dq+JxFdvgzEqZ6NPsx3ojzt04PzyxYi9Qu+bKrK4xwi2il
0VhAVby2ekb/onAQPo1FPj7nsYyGeA930vsKnlONgnnEkPDvtzBJBu9J9EWAHK0/q5EmmVXbVpDO
gxE0WTu+V+Na4g3lbCkFv461S8MPRDc9k8WkZvnzPzZwOqUGooieFeBaYNd+SUIvDpFtFF/entLr
sGCykrwbiX/LJ1yfSsXsKrOqnYD3cnzU3PFd34ZIq6chztRlOG8Vsm7tlsUO5aUAQLFldTCjilhY
S8YLzX4ad2272GN2Q1Gc7b6oNjbM8j3+bCYDKILkujRCsJbnclu9eJQaY0qeOU5Qupn9GRfIoQm8
2Zb5r8kdzeaHPhhZv2vCrjQvf7+sXDC6C1tx8dNa7RS3k4OlpqEdNCot851rKa5flZblK3mWpDut
TP/5DwNSUuf8LdqS645tY9S6W0auHSDNW3VnN8NMAw2+LHrqm9wbDtCltmplt1YXYA3bh7QbONPq
U/Z17xr9pNhk/FX9XPdFf46d2n6yKpmdZxGprZ+5ovj7ZyxQMXjEKJCSVUCOvz4Z3JspREt2kNOY
ld+BiuTB2qTZfSIqhDasbpoOQ6jMH0apbvHib5wWjRuVOxU9ChKpVc6vl7piiFi4QREq0o/nTDmI
PBbHoVZDHyR9sbGNbpwW6BOIGnoIlnJoVjee1NWy1VTGo6hrXQDoufe9LPPvAxYJG8JQt6YG0H8h
K7Oyr6q7zsgj1qwnKnN2ZRzUPlMPAG5Mf860HnaRs0UsujkelUfSs8UIa40bTvostJ2QAmTR9fVl
HBTvcbbz6p9ZndrHPO23YOG3lpJaMsLViFOyZ5ff88eFKpwezjAmMgAsi2Lf4m35fsC28NNoTMoW
vP9Vq5H0jhhF7IfMv1B4V3s0KXJEFb3IC8K+to5dLpSPuZvMh7aopyNWvI1vKkbKLetM/V7LqEnt
nNDSvlCUNTbeNq+DJj9l6fixfQiaa2CpLcix6YN4hCtFYBaRxF+KydJ6dJu77GJrk/HZNOuoPDZh
Wvx4+1J6Rf5f1oF20FLoXTCmxiqK6Y0boVPRekE26yoU26JYxCG99kerij7bjWbeX0wPcRMFzzi5
szAipQ3mYfuzn8ze/bLY6ixaOlvnmGtqtf90lRyY6/LlbC0K9aujFdVVlSKn0R9KTQcgVFppaviU
x7rOj9MIbQk7D9Vs3+O++K6xeOjvuga7uN0gS6U99crQFHtL8eQnhwUwDjIGB+B7huRdZWSl1ext
rTHvwtQIrcNi9mL442iGX2Klo8oF72SaPy99nrNWZYriD1aYGJOfkLiOnZ8kni1NPzf1TEP5IpR9
JJHJzLVk9tG/EeFjMqtF+oVuV9P/iFS9RkvdJkc4w19J4naHDZQVflak3nT6LswNZxx8N1OmCOtw
t2mG3325LDIetv2g2Luwy4fho4m1lMAmG92kYzwT1L5RWignhH7KQlyMylS8r9YQO+45xNSkmnYt
IUDrd17dh+0JPbm4gc05R15+V+HVKHdOgvPyxVYrM/Lb3g21Z8utQbymlewrPxbRaKOnAS+r+orB
GCs0p/jPSqFOmdxpJgpRl6nR4W55k9uIUxsNdX4/uVVvPsURMmjBBGJXnHSzzVzfS/XcwWpiKvIz
SqRqdilgnI6fgGaMuV+gnBgedG+yza9t2kzpGU3isDgYMrSmXRfxXDsqTRu6hy43tNyn/RPV+8aO
9PbdIDV9/hVSUDIekDrXxgdowNkgdp6FcMejgpw93o+ID2TP0rbj+ZelNKk4ukki4ocOvUTlOOLW
3L1zogIVwxSjpHIPlX9hU2k5JIIAdFsfjRfgr7PnN1k2ul+7MirH37S1R81etHPT7i6zu7z9OYe0
lqv90A1I+x4G+NamjzC7x8nSjLnOsp0bF1GMYLhRG1L38XdQI3cnSjhbn3TZhfR0CI9d+eBlUxXu
o5hnX7fD1zJSkp2nxKZ7P9uo2R2UcuyGsw5piL82Z6LEaIuOkB2Lh3DunOZBKFDQMr+yJyPT9qIu
tPk80s/KNCbBuX+McFbkPW10qR3FfjXkdv1lQo05u0M6xwyPhZEB+DsgOp9EZ2sskTs4kEtjkuVT
ZnW7YadN9RAPcIRnkHV7rMtT/LyKNqzsu8JzIBPPNEnKCxLjrfesVcJIbF+TWiYeEWuL2l9ROKfC
H9UkabVDbOeybf1hbgH9mF6NG7qtIEWY77xhYIlRqzNiMfhaGdOv20tr1oqDlSyyjIUCInU3SsVz
fig5pD/wiVr50PRTUu5CLe283UI3yj+n+IfIQ1dVbfXg8c6lwJ03VfqZmgyqe1EedtVxrmnu6b6h
x7b+6NDinPdh35r6vbTs2rpMrsNTap+VAEhO+hTm9fcwp0lwV+S2O38Ysr4eY/zQWqntkmFOo19I
cWH/Rf0oFB75bFKrM47uimq3J+j3BagnxSmVcjfPsxpyV7kyqs6JWjvyAjUsQdNCbfXpubWmFs+l
OopCLxibyJp3eZk45q+01NsIF/tk6JOdMDxlgaP2jhr+Cs1cmX4YVVk1n7UoHqu7Ju3i9H0kolpd
qDiR8h2PDMOk7o6J+q72ZtN7DhtVqncxjMo5SBS71fVLjAx6WO3akubBXo/Q30+PuWWDl6izKre/
x0atRD+F7BsLhBCty0Osy0Se0qpS66Muez264+M21c8KqYnmwR4tBblr20xVzgLGUvHwj4yKdD5C
DXOTbKdJq+/P0YAgBWHG7bSf1PfVKNo1iMFM75Ww4S8ZrgjTc6NPtnNMqdZFT1Vby/5Ri2ulv6hV
m4+f2SCO7SMCUEvfbsy2OvW2NtbnWO/V+Dx11bLdi2bs/5lKx0nmoOkiWk92n2nJBf2dIQzEJKqe
S6pSaAjpUSO0Hz0AhvaSuHWBTWeHLs+PoiKg+C5gpC7b2aXb9fPBiJpkRAqkwgP68+yVptX5YW3C
3FCj2FS/QwutrLsinqapO2ZjHvVfdaNB/mFwCQrakbCTy5NX2Zim7Kg8w7iOIVxgEFHNSVL6STgM
1ZkYWNcfEcYo268g5dSpPNgybOvv48T2IViMbeHwyAG/VD3pmrCmS+oCQXt07JjaJvT7MDzT9x0L
z4+7yC4vuSqFcmFsx/4wD9MgPsURp/qCrLsznitFF0DMLaucxA4lVHHfd3bY8TJt3eyHZSv2EEj6
IDiVml06WZ/pAKQormfVYOt7AgFKUUjFohpE0ETa65TW1iQHbIRhLJ4kkJ/uPTVms9yTsZfUJpvK
quxqB0yN14pXAxR8nqhrF4cCLxNEOnMrL/GOG0rhPCcVWfRDneRzfkh7VzG6HYjlSOxzKNeKXyiu
3eJPhh6MupMIi5TnGFl/gkUNfNfn2+pIcOTCtM8R7lsIRafAUgOvUMv4kCpTGX+z7NKb7gx7bMzh
MBo5ZsIA313vm2x7RbxHf0+XBxvWdmOcm8YJ8X5qOxhFOzRpKqyXVM5p8eiYQ/xJqiCG79EGDJVT
PxdCxAcQw8KpdrO0xfwjbYcq+7dtapVfWFLp9p6nqKnnz2USm2niV7yYZ38y85DccUTSfXg0ZIvz
1dx5xnTMWjRVsXXBXaA2feLkGH4IkS04zrlSd8DLECQ+FfAS9cdITHEZ0DuD4LqH84GDjactK5KB
oPzFrVSMh67Msz26BpAyJ31umh0efln9nNQKn2oasgINWRYKX5nKs/7N4lR8cJom7oncBrIxUvYt
+Rm+p0E6TuHPWrR04ZWKtOEwxSj4+Tr9u29W4rrisaoKNz1lrdsUJ1mk/+PozJajZpYg/ESK0L7c
apnxjsFgDDcK4AftS0vdUnc//fnm3BBEgO3xjLqrKjMrkwbcxQODPefGFxcWO6PpotaacIparC0G
rhSV+eXc6ijhpyF3vpplx4NoPeTxX5cqFeVp2nQ/cVFv3rfAuMgam+TwLt2kRuKkG/yS9WjPvkIE
onDVGUiwy64su4TDRZlEqCc94AJ25zkK5aboKKMP0zifbySF1vpViNTJftTz4HU5O8PxlxAA2fni
4B53/hHTFL95i3eQKRrV9auxER+nDg4cSl13Uv8NcUh1G8M1fNvlErxunrVhns1+Jh4NFuyluS0C
3bs4HPb5mmjZl5MnYzphEUa0dj6O8IQ3GW+5cts20d3q75qozzXY31ZYgI6iwNv0d1tCsRX4QltT
pnGNYfISru1bffBAFl7iTG/dItb/hjSV9dXP1GJ+2ikJxv+MJa2sMMkQ8zS3q+eSHEcacl21J8zl
TxpMlX0mQnM536W/RxLlbkNchcU2Zy7cyemnJ/qkFSR7H2hmNoo5YXR4fCWfKW+d+3BCToZllppQ
5dumU/fS8bhasjibPvlXo91iOMsYD68N2pX1SjSzY4qT4NwBTcARqld/g0J8wuvpPD9CB9oqXxd1
zlXcpE12N2BBudBE2aa59ipugqgkEiXm8YkCnVQybJOHUJuYbtnjGnw6DuV2Vy9snLijvcticneP
yP0yDqP+27vE25URr+TrEDiZrChhoZ/H6XGYT7Y2XsYUFdIm4I9oTdaVxCoBhUSjEEM5mONoH6CX
p7bsBWGOOIA1yXq3sF+e/aB8TlHVU6WcK2SatnVuXXdzynNhIQyuOp3m6xCQev+CD13QfB+SLZmr
c3X34NqfobsUpo2i7YJrTXc+72ZTMErrvC+/QE3UWDnJQIlrAq6zH6K3i39/0wB2LCmcOrtrSIlY
vgfhEV9FvW5If6bAYGY4DXpocYSLu/OVySI5S3rGFMv4VRAg5a8sjjItEiI21I/ukvYNxzrokwdu
kFtiULSlW1z0gyDEGCk/9oxnNq28o76E+/Y1cSfhOJ5JwapdK66WRS2Zh2kzTN+XzQ0OXKmD1ZaJ
0sqUQ7rUR24yDPHvtWW6r3xc18eyX3HCLIIhagyhggSrfqh1JJh2XjAkdzlCtFjNHXOV0fKrBUVF
SIFCOzuR9u6enFTu9HEzdo9RrRNPvDpHQKklj2RmAgWYj+EjxiN1HxI5emFZC7GnmpGYhF0aWNbO
n4Q9PPy4uIq6Yg71+rfDM0+wMOgb8xxPhEG/MDvP4e+WT3QqlU5bnrfDk8xwTciP2rMZmamnVfxm
atSnZU/Ezlxp7Lc+UkTynL3NCT5MGHSERol6hKzx2zO49xolt4eVkOS4aFODMWfn7tlbnHTRtyGI
zc+IXtbNNcE6knxp4sPZTfHMWHGKcfUbYtOkv8Y5cfvCUXAubKSSkUDg3RDcB3YMP0/MWwAlu5eJ
ezM7YrkKjziTHOMQk5brtuwy77TTZGWdkh9WOtpoQu7X5fikBg+ZkNdqlA1jX/vycVhCw33Ailje
g0/2pfGCrc3J83OjO90NTVC0+B5/gHhk3WXpUhlg777OosA9e1ur3q5ouIK0TcJcY4Q553M6xebq
OxNljqQlfdn32Y3zkGy9f9mxNz/m1nfdnNC7+J+7Zc3v2CZ2Ks4eK6og21YyscLaPEfOTZngjtGR
0HNkvVOtWdiMOYHn0ccJIfyv1cd0kEivhCni7Jh+DskYMjp1XAMlovGF6Wft5/re9q4SRbqgIPaD
sYtQfIKolDLs6PaTrAm9PMBr4XeE8bfIyRaMdS5wuPgabwwneefruK/0MCYOCrlkHIqTJUN2bk9F
RKLjyN3hLk3U5/mctqyoQTGenEOD0RyT8vZKhKYhUpom08mD3SjilUNTq2LB1PyWC6pmr+gYTtri
XLYsyUdHt59m7ZJVFQul7fVgBvkUD+1Ncl7jqHphuV5hDVN38slLerZvdajsB4vAzH1nLSzogNAb
TtHYhHxVfk9K1JmEwx/Gs4UtYWcz252+nb2nQ2y9V3ii6468PjI2iTOze69pYAfsEdzseHXCcFBl
Z0ysOEhp+nTiRvPM2sS4FhkX5Mnlu6///L2P3are1IjBn3SWq5y4o0vUUv1eJMPoUix13Tb52DAW
547OYE5tNhNPsOOo/8/pZkJ0vR0blYKnbNyKY1jkl5BX5lVovZq2kq7Rtmw7g6XeAGiR5ORTTV/X
2ddYG+qV6tDuNPRlE3fenylw8Z5Vi+f1ZQ/wyGtpenJDcEVcXhWxf9wLsdP+Wnw5D6z1Dq6TM9Ci
do/UeBL9xuhxsQwnz0itQEHTs48Y6DQbDxXmVfFRBu3AykiayPj7uTBky5RoB+beWL7Dk89RHkQ2
8LmdbaDxynPRV5490sBa71iVZbu8hZHtKQ1OaltmAi/oVc17fOvgfE3iSLnI+D+CWVhRnXzTFf6Q
iL/raTg3rvc+tHt6m2yj32vXez/1kJ5lthlsddx67l/UAdjCbVKnX0Vjtu6yBTEFt0XxI3IyX2Mw
kMUGH7LOvJFViohAzQns4I5jNgdclMKb8v3cdZD3gQiTcvatafje51RhzrSy5R/gVJcjXCLC1SOX
ZuTdoUzku/a8mj24CSfedDYxPSh5WtFNUB+feS2Ggz3UxjtEnqy932AguExT6c2p+xJ3u3Qpzq5P
9JkRmU9Wbp/9FwYLEbUtF99H57dRl8c1YXt5sh3LZ/ofSW5bMJHHbOKFJU+fbuD8jHixRiBgeFmC
kytAVoJxLidpHJqedRVnkXSjDj/FNYpe3hHPv7DdD8LlTW5Ul1E3d7/pGHw2b4Ry/juXfYgqPW7x
20xRnopFtSvztZu2/9xeLrICfjI/J59UvHJSTG25bNlMKyzRZvsbwuVm+tQmUu8vixuIh+SIu7eu
J+EvX1qPvE2K9HyxKTLfB1IgeZGzSrwFdkHVa9WQY/nPJqfsi16vY0RzH8A84kd/3A2AiUkxECs/
EImdxXXOs0VC3gQg0V6Qs43LJQR3MhfwQ4aWJR7dfBW7pa4vR90WYegMsmgidngrmoutfxzBmbvK
hVHJvrqHrcE143NkUJz6D3M6XVoJ/C6Z+Vc5DZWv3P5z3Dmhe+9zYs6CxdhZ/RkdF2X0Mm6hevIE
EP99rdhBuKs724/3Gb3AWtZ0RW9rYHtgF1yaEFnMvgAVZkqWhTB7woy++uGzgU33cj3j8YDWOo78
a6P32JTmUC3/RSZhc08vot0inRyrczfAIaOAMIVr8mbTt8S34RBXpF0kXT6YkH8d1XmslzE4zfTs
OHaW5RGGnGBfTb175/aIALttjYfr4sq+hwZBc1Sw8uhmBRM5qQ0Q7O1+nYSaGb+y7Yw+kqhPjkuy
gwcVRFD3Uw4cKuUfAiMjCAWH2bPomzSZypmYN5KILTmgKQ+Au3g3OPj/TZOyXy0zzfA5tf75jnyN
FJB1jflRs5Tt/tz2oOvXuVHOmwTh9XOxTVsHA3UsyVIc1vFYxlrq+F/orxS4GfeXKRddxgg8K/zf
cw9pj1OdTEW6sP7u36+ZFOI6I7t4b9BcTsXRsM4tCIezlzpS2/s2ZIPMDU9aX47MexPeIxA6FZUe
yDBY9japwmRKPk1OAl4Ttad0MUMfue247tcqyTpnKKAWzBdSx9MPt3HS/iFtrPJefSEm+huf5q1i
O3nfcqqKCJ5vqK0o/c5Ye58gyPrSsbOxl+dO0E01TBzKi2ePOi440uokH5zZ954llPpVuLIRlVoj
7ws1N2vIpnTnj/1UkcjtzbblsXNVFFZzKBh9sjMIvoygpV2+erPze0hmMedoc6OaBWq1Akd0JCEy
wbV+UOBxL+7Dng37ogkn9Y/P3vmrVDav+UA/8A+/S4abeentmLtbqOEiRNPdfKPgEC5ZPzZ9JYcj
a6qesJ60GJN9/LMEdt2rFccT6q81x8sio+B3eBt88t0yPlwZBqYGonhcHuaUWbs0aevX5bke6kc3
LfGvGD7wX+11y68mc3AErGtn83KXpANdUVzoqvp9AgzbJwxZnoZoMtW0HvtSDuAB/M5MdfkaDebT
eOzbVMjeRJ/5bBPDYQ7n91Aky4DjSXtztm2P6H1i2PGKdLUqpH2NE1Xw2qbl0gxk81wswclEgmLS
QaZDaFtdKW7o59up/IYBVr0VKdtmU1VDZdgLceD+m9DJzSUhOr9tqe502Q2Yed8ZX6s3dCxzW4ab
tK9ip8JV6bwo+9gBCpuKMYuPq8PAISumw4EKIlh1bnjbj7AvYpwQtkLWIjiLFYhkrjYSu2WeKZRk
eaTHllEtHSzvczvHXWFlaG8218i9JnpfgrjPPhNABXuXlMkm0rIfD0x3YgwYL2AJfnMJ3V3/8ajp
cdWYqbk/sAkbCMaEHIGY2/HEOesW9KMPl/aiwpl3cMa3dskX0bVvaonB1Hl254/F05pe6YzPoZgw
eVxzqZb51YpOiFL4Tv8Nqt3tClhu+7c+GIzKZhy3qFiHLn3TixDJVWCA/jMjVuPhdDapnpo4bO+7
qN1j2nvv/NZHp/SLHmWFhlqSsynZK+rPqyQp/n6wIskuaU3odhHBHDlMdrJ9AGs5ZU4wU/YgQjTi
ub/Z7SwOd28fEZUMWzHGfr2WA4XmgWlY4DiQbIEsp32dRLEZBCeF2Nb2hrpli8sOAbgmEOqxQOUO
jWKnVtjm245Rk6gieCf6MTqxvhwaR77RTy9HfgQHgXpnOxCPqFg5/xfUKSvCg7/YZ35x2z5HkdOe
D505GPX9KWp+pfgwOfl2AEIXIY/Uc7qgTS1U5i8/VpOCoKedrtO8F6P6sJtx6txMqagLBTZhLg3L
c++uZsfThZX7Ubex8y1s3PoXuUY7XtbLAFZtbMaiLvArsc7TubgPW9AsZ+F7bfQY0JMeRRCa+Zvd
mvqf5gY2OUP08ClkjzTIwf0XlWuMVr2icT3nR6+dYa6GjBGwQEZt+8rJghl+L1j0LR54TsdiUs5N
oDf4wE/DmuFxdMQ8iOV5sEVYhdJ2tHpmjeI8VivuPEvWJMT42UTtJRklkImMxpwP3W8nzIgTzSQp
ZvCS5blFzALu1prgIVLC8YpD7SBEa3jMr0lw3jZutRRpjo3YRKBDNqNJqif9kRzr2VxMlDlHCV50
1PdOs83+i4N4dLw0MWAv5bpLnjDGPn0gnKn78BQehjS+/jKBFtwSeRctzHHxQnIxC+yvqJTr4XE2
EmEEfafR3fdg5fG7JG1L+MVi5/ZvKlJrYbxkx7dtkjYsHehSvn7yz/SuY6JJLypqQdC01xG2FLZj
e3VGyIXrts7r8SLZJk1yfz4BAeE9DubkjU62YnNIpAXdbN8xv3FHX9B91edd7Ukl6EN872uvk9Ze
wa5pZPepPYcywbtGf+pYCObkjLfg8duD/oVNp22ujvHcPIpE044jB160DkggkX8nrujxuV47ufsV
kThCXpZVhaIwKl2HHAQhc+/icIy+c6fycKYAATx940mKXRCryKHA05Swlr6Zx3XYJAjl6UiTOyBW
XS5h+cDpm173uAjKNCtON+5E4fct/WPGsDzm9ZxhureATH/3Oa2k3G5+fPtAVNbnPHr8KRpveJj6
PXuzpBDGBZI30MeDgFYWuELd/zJQOHQ1M7KFqm2M79313mYsXV1U/wqmDFPaQI/Klm7itA8J7jvf
ZduiYvbSjTkBdUk2Vn18ypW2HskFOjcXA+7hODqyt1M6E5Zz+6PAvmCwpVJ++DGLRmNuI4L0GYNG
GnfXO7cn+IuluUIaetNDmkT18OwQAdh8ZctMOHeITSj5ng0PiP/VMz+yTgk4sQnLhcdIdL38zhOx
kykdSYwzejoHsPnaP/tiTuMDwi+Ygr7q2jXhuk+6I700Zw3J5UTBF6JjW7/Senb430PcuVhDNwsN
uss26vNNYGdeTgCY6Z1j2E5DXmenb57H2eunt5Oa/143/mTesA/kLccSK52qAK+H3+EW7NOFl6Vb
lvLwW/+0Szb6fgzak+K5Rtatrqff7lV60N3fLfNESVwtufR5uIXxT70EEhvpiUN3t+C4Hty55zq7
byHyBVsaM4V7tafxxqWMb4zhGpT2s9tNk7lDCwRvlFtva6PrDHDl5WKG0HkyK8hDHtKyys/LpPlz
APm2DOXYPkX3Pox68jEmCFLYWMoO/bpqyQeqRepL8NI+Wt76vXWmwh4ExD4ePRPNZQ2cJHu1R3w4
Fxkvx1rhojgtj23q2i0PiPjDfNTO7gHVHHSyWObwXJ7abmTr9fYmnY9zZqP464lVvX7xeMIaehnI
vOjNRvvpRRXSx030VdgxGNNMWgISBr2aP7OZqFsHZeduS/36/QR3YvXo0HBhMO9pkgu1bUdZD832
Wx3QfhXc2PDTIhBqKzJ4xqw8YjOzbyzb8eWIYjPdN45SBXDQUQi3/cxAvXGnDZ+oN+91nNZFFm/b
7/FUGxHuIvrobgH2Zb2e3U/Lzp3z4p0hw+7OBgAnJv01YJT7npzR9wGXDqzHxvVbc6QdMbOM9AGZ
i8tYkvc2X7utGd89qcP44q6jBCpo9c8k1FlGrRpr9d8YeMNL7G6AeQMdiMpDIazzoLIuJVldhWCh
/bZhXCOPKPtrlYSqYJu8u2tElL2gtgC4qusm+SOCsAkvVP8s/LIkZvUvLd2aLqe+GbBedIc4j4jm
9e+ayLdXSPPgEbwLXC9cpi8+UtQL+EY6507XHn9CH3fzHWkE903Yy2pL1/64nPMi9SUgi4wk3gnf
oDbCIqSC8Z8rN2qxZGN9LCpTphKInKSPfvVzCwyQqtv10jSm/g2Nvf5Ke/MJoXk2lwMhViDeW0bA
+uGzXpfvpK60uSP8pNoaCTi6d7VRRFjK47qHfbgVsXQnefVHalTeqqRzSx6djIjfeNhGGklGC6nt
4XJsQ4YFAifU56M+9/u9Y8OXoSkbftIgTC8oXV1GsHiL7jaeyYBpTAVoM9dmSC/j2LX/cOuKb9Hb
S/KDpJ/MYzxLzZ+lQelZnPXa/U1aPpQosq38zL5pkiOfG1rINzW/9JFOxstxLFvwIUw6/z1XPQA2
uxJkOpGt+Y5zbsN4YG8AUOS5ztMwZVv2YVAABS99MB8frd3UDNI4aeeuHtXYI8zZyBFbZtQruY2c
Mykn4XD6U+nDF26oia9BbZP6Ityk256FM54xdF8b/W3Txf0PSWyz52zju+4XQ1fE+k7Qnf2bGV1W
J6f0SP86tubk1LofqnnWe3uNzgTmdaMJe0JSNTygsfLwO2lQc4R8Vg48ht4rGQ3L+oVHkAFwnfTg
XVzp7mfRxb3YqpPmV5QsJS3yr1xbdaDF8Sk2Dve/d+exxwSkKQDZygC25HgymxYeP05kyMcp0M21
69OgBRw+ZUuPPkf7pSXiiohmmOFsLkYkIENZJx6ZCmOmaeE3G/Oq4prpb0yQnV1UZkJmbWaO9bZU
vRMQ3Q6rU3i9t34nBZtvf3ahwl9E2D7ND9XUiBuyAHQ0wOgio7kJKQap0yZ7vqH1Rwx2xkP30Gwe
cbV6XaO/jjzm/cU4B81daHGJRIriZjn5lvGfwFFyKfZw07J0bIN85kwRrZZmJug+r02/qofRWuNf
bpMB4JfLUxSfIO45VTesK2moXnmmkw5wZrWignZA+ZHJPkNyFKqOxtEBSClmFaN46VEXMUgbAZWx
jnu7PcRLa+O7hJ0/SfDc1ph7MsTCtur4ZaLLoYk9h/SJ5jaP5z56bnU/fl5bvX1noKkZuB13/tLU
XnRPrZFumVklmETtfIPq1ejcb5NtppxN66Wv6m6bvxho3N+9NtlLuAbrSR+zdf8kLSWAMwzsUjQK
Qh+g2x7+XWICei/kbZ961xx/XacbjlwjngvySWTTY7/08l4ANOLAAtd160y9LXen0f/L0D4hPAz8
6euSTENfbsKDehv2ZvRyVFxuUnip1D/GdtL31Hv7mIDQw22GbTOW3E6fG+vyN6iTk5Vqx0vLMR0N
Nsxnyxuf1C5yNlLqzyiH/jBZJdNwe/D78XwPcYmPiqWuF111pxkfNMzc8oDj6BjiyO2oiKVG0b/6
zTkcj4diXupmZJQ5W/l40/oQYEFuQm97N/4SX3a2fFAT+DhrXmY66pvRVdczmjhiT4BMhnrMpc1o
xn3drd+itJ/+ch8iABmasX11U7etbqXelqkK0vpviiTwkqY1RGvvRSNqEVFv7zUuGJCxNMYpbvt1
NJbDNHMXUMkxKfRbBEQcmjGkoGlDjdDhdipiG9iORYzRnJcDzf5TZjX1BbR63Avcjm1XIfGANnbI
ohu/EGE5/wgnEIriDL0puB/cUY5PydJMsFq+WldTdq3fQqKhr6zgfuR43fk9kZzKKJpy0KZ5hr/n
Ma6ire3WcoxFCL8Q9AwN2uKCfRWMEfOLzJR73teARZCkQl2FMP2XHbp8qGTb9OPbWA/sM/W8XHqH
iV+RcCIIkKZhHetOdrUc+CBwu3wgi4bMrsgOIfiig0rhaW8YlUrqHxlnFts5pu3odJAsTLMP3hc7
5HMPiO6Z/Q2ONYX0scvJZT/OqhwTKf/Tw9DUvOh0HCtgfuS6iuHnd5wsrV9CEUdtkY1O4BajWye/
okhjxqAhrkvdCJbtlyFrL8kUJ09jeG5/eFedv+5q1rUSDKHuXTAnRBEnSChhpwjMEs9J728KhWG/
7L+RWDOxIyD3n5fE2q87x2kputo5Hg29uK68uXd/42t+Phn8ttrr6bjpl5NlkzD3x1Ftd7GydLPR
JAe/4KD0I0u7uBUWwXRgjCVRkYJkiXqhUViwaWJAqJN3GxlgG+kfAYGwa73Wr/sYNt29QdARF0l4
nBOuVUmgCmfoIv/SOatLAVCeUqWw+OrCmo+ZezVxDMe3eeP+YrELEiRk1fvCE4o6P8prNzmhC7Ys
O65hrXV9d/obiicy6Jgg1pSGZOjTPrhnCGKVTXHao4K7khTVvQP+u9ixD17wDUUg4vlr55XubgFX
AWNVkjeRdld68Vm339uuS52flgGquS6AYmPBE7ocXg77Mp/3FMjoKNGogudppEdJebYLiuwQb6rk
ohIwz+I8o/i8O/H7IaN28C0lG5VcwzO9Uk6WeHJ/ZYha//aR9EdeQr1HV48hJLl9JbW5NxzHN7hU
QgU3p075StFwUyO0cb8QAXkiUGYFqs9DB25FJ/v00ddoy56xzW3aS3DO+vswyK0rzq6Pg0vIbAZN
M8+cF6U2zRWQJYN3vzvU6+vQ4bj7FIJ9ORfmr0TmPnRWcqXHAsXsAfHcO3ZYHKcU57E9BlIR6jDX
3ANpOvD2Oo747xjjWF3TTtYhHUg3WC4cJ9yeYs2HV0yiOz7LCTUnuFC0BXm23WT2DrTufIlq2zef
7BjIrIxVEKpLTI1I/vnJmryzElvri4bDTB76LN1/B5xr8I/JB5FbY8KxchfAFp+8qUGtYrd5Kmie
tmdvdfvH3tvDy+Ac53O2th7mApSEl4Ukg29IJPe4siMrDYgC0z14RuALTeZsQfB5JVa4KTaBd+lD
Lc7wa7SJ7NMUCjOUcP3TWXlHNL+xBBhMjw3yD2Imh9aFH0tr505lAlgl1ovvVgmUIzNN2L8b1Uj7
beqXeLiz/MYvrIQOGLnFCGKuRG+vT+wDIXURBxsSN51ILyjbbOpS1OMmLlF5nk0enjKk17URg3ES
7KybO0T3YUCN6SVMUlZLUDSsUAtMUZt/OERm5pqwc2TKntzmP6hi0QK3YNsSaiO0l5NdbFJb2/oB
O1y5Vkegu29mj3nWbmzmF2Ma5nZI1Zt8vGmlW8ij635oB9g3j6nDCF3rn+O0J08Q1fozUhTz3y11
mD0DYG4QGkSuuJe0w7Q8HV2I7mU+j7BSXdS/q9UDhjmphKWL6NbkK8zOF3Qy6o8+UE4yGPTJaxC3
R53PLRZlN0x/fVSNTh/2dsm+LlDGLyTDjH/3TDFN7W0oH3oxRK+dfxyfls1TH+4aZDQd2XF+Erw4
gP41Gr/3gqbeykjpXK5b+HeynFRkW3i9DU00PU7CuvRdrOGVIbmLz2JyoRKpJVOUzBr39Sm2fzwF
8L4eN3G+jKYPmTL9mH6krxmhvPwmdguRhrq6AcdVp2JxGfS8Xq2XzH9XPQb3so7i+12587fd273H
JtwdaNSQkSia17bMFqi+aPefEVCqijn6/Iz09L92PhreD17M3ONM5IwenQXOTChZptrejW32i/07
LD76G/+0iqubrPITOrj42+1AXwcfSs/RvOzTht3dHDTyms7pU7MCgPuhCXOsfCGYIzH+QMibvcD9
XrJs/DyPqQ+9Sa0tliy89IfZHxu8HmZXkTOc/p3UiRRhNo8LEsWcf9XAWLF+2td9+VpvGGcW3YoS
5/zWrQ7jFW6fqpDpeiwlSrn4W3rLwKqiZA+KmVnzOWrjBI34Krf/4tj68WXwxuTZ7qO4P/d4b4B+
N4ESPl0Qj3THC3vrPN1gBqi901ntF7sci6rafjCY2axeUsTpEH1I3zqfLQug71vKUki7NNunxZmb
/0704rRWuDj8iqfQ/a4YKH46mxN+nZ3J+wSbvby6+zg9iMY599Jth+DSUCuevOWYqgwg+hFWny5Z
GX/6R8Bkg9Bm0W2ehmtcKZRD8O9+9mJkdFMaHbICZx1/egPaqHzMvP5hhC++pmikIcxwW3+PZ5P+
klT9Bx+69F82oThKXjx4EoGWX4FZ0+eIC0oJ/Yxr5fyt8SRdfCrEI1AZa+tTY9c3v5bur4jNk4o2
APL2EOB1mfV/OFuIVNQOfqX2LfyWclbuhvPooDMOgMxueGuo268esdMcxi3xf3fZbelCRw16v8g8
cOeOsIf+vCN1zzrvArmWvGeNnZ5okRdONKr0V28Ix+8U5wTqrvYfXAfTT0QQpl7IpOvcqz7T8dGd
UWYjHHJm6BVv0r+D0Gk/65i9nLHrnZdkHvQX22++zoNd+Jdj9bufzlEHP7pzE5qFi83c06w5B6sj
Yf2Gd8D0Q2Png2jYC7u/W1sHfP+m7oBGxOH/BBCQX1hIWlGrmJhnTi8j36eHIH9FAU6IAD12k917
U+iARWYsMHGNYFpj0oa1gePkvDUL+zHrPHXVuYjgGTHl+iiRRz76CDhymcz2k8Y3rC2Q53lOGZ0z
Qsi05aobmSMroMLlNVsHA6MPgvitbvbu8wDpjbTUdTRwc7M0P5WpZ8W+FRIiaZ3lv1btTbkjjUvz
WEYZQ0NEbGru9a0hmxpj8ueMNvJldSRrSTH7X3/gVVAgBmFqvy1zxk5/xoYXi2PxbRProXEc/zft
1UTCFmpReW/XsL4RK//j6MyW29a1IPpFrOI8vErUaHmMndh5YWU6nEmABAGCX3+X7vOpk8QyBWJ3
r+69+ZU8cynxwtdAubV/ZRpDKdoyx1n+jb007g6Nzf0eVHKOwcZJtH8VGhj+3MrS9H/0EibLSZE/
bH+2ne1dBr60mA7MLVu0TxenfYeEjDrglHbw+gOciWlyOXdiY5gaYo8mok1MxHLWbWijkR/OtP6V
uEdrL8waCpDvvpWTzA9iAw1KkliWIGkrHHYST9J26sOJK3i7PQ5+vR3rRBbJi0qL1H8se+DoQxSV
6YVMzPaXeuy631e2X6pzxSwwvgw9l4YjXNC6usdq8vp0exqdWCbiODNnNOVpTtDq6l0qtdCE8TJh
629SwuVq3ntqS78GrIf4ENX1qN6XoL/jHl0grCW1EMEtz6dgguqoSdFtbBIdLd7DAVA2BWNQWyFJ
DTugFO6tG6EY2TyHJcN0O7qNPwsYb8wluV9B7dYyD0xceU8DTlN69vtZFXyemDnyD4ecj5hqNulp
dfELVnb86OdNOydQtFotu1TD8gZc4IuFtVluOqd2ZhUZM7N7TNLalO8Lu+WDt3ShdvIJLGZa0DTm
wG1ZDkqE4CP2umW4aJJ2CaYI9+5rCDKQMdKuxuzD0i/oP+8AMw811F97q8JEFTk/dz27uGh+un7y
G6nA8GOz/loI3LrvduKk/Dknbr8yH9gG6W9XzmXvflGQ7dM8s3FzbV/jRXnTk8DR9S9EqUf/RIPG
BCkfTpgzPAmtIBi1dn39FAs8PaDI2Q0OIdZNcurGYlD/xfHQzjg1EMjfSDUUw48xWDx8aOP7KCTB
Krmv6lp49dPak4JFOGfHjL+vCSIVp22NV1w2hjReHYHrKC6+PfRpXqbUHT24kBvFRt4jDeqj4wd1
8FmpOnEecTwtv95pdmb7VGBxpe8kWwgYuEM10ne7jVnz0oEOszyd1p/iTJoyKXa0y9vt0lsCes9z
Vs8Fbn8SMF9sDn9ptePTSsuzky52tfsarSwcjqi5Y/1KW0/UPLPNgwN5S12QiiEWERoQG8ym6dmp
NFLIrnRkW2Z7hW8RRSd+wCw5e27SQiqTTF66C1H2Bfc4mbDSd7EZy5JiJybo6NPt0sX7FTasOT60
RpFZOZAsFgWWJ2Goe3VQMWXLaSy5BB0E/0LfyzvF/vZTYNmxGVw421Nu2Us9oRUNvgiCn8J1eESS
uXV8Z38n5rn8OmS3pKY7q+D+Ss4mWm+FRrndcdI5Y17w60wW6L+7GLIPnEHAYyDJF973xh0D+RJB
DDXPhZfii0tEiuk/mM++vIYpfwxppQp0exegoZRXoWKjTzCMpvhFI7eZ/pvkGM2XwUewPUD5VgXP
bGnlaUkW099oWnCyU5IiXJzLZNxYITIURZF7CUDoPjNhEP4kdRo2B2r0jXlp4Jmc44wiSKZ1IIa9
s0mKREYaGQe7GhjKUQNLuR2c0hcxD6lP607utpXxc6/pePaPKYp3+YM7o5ID/rezBu41ymS9mCOv
Fx8DYaqT2nmwTg/jqmrXmTC2W1rWeX3EA3w7l57VdMx2wzI9hKHOBKbrrJowl0noWIVaoqz3zVmx
H3CZGMq/xRs5EeBbL9CPTmuH5BR1eEIfZu3Z2Eawgf9+t4fhCtaJ3NeDARPSdyzZNnuWBEr5Rdq4
MZdy9IKIU45U60gzXdQQbsiEag6WD2Wx5yKix/bbKEfsBT8Yw+ZhLIQLJxyULg7AIUUVls8qaZrm
p/Cakq8qs76/dfmYEJUtjlyAel8dl8YbhbgMxIz66dTxkVjxPVbo9V8u2RXfItLytX8Z02ju4g+/
CMg37yqWM8S5Vy9pzURVyi69DqIc/tOcJNne6XSTHaNSaQLMsPnudirWoDU3KsqJwm5MVPolIUtK
spVemtfEaI+BKGj7dW86an34ZsyBP/8eaV73SCtGmAzxsR7ZIfK8ZOPU9nsUUae5JVHrhF/JNrIL
lCVHy3AcRMRCh53gKK5c4upE8C4yDrPi1iexhybRsVIvvDpkr7tDwHnJQQvXmD1YDIDxArqwYGBL
fxgfpS/a9prwnsXMMZgd4w6MwGQ8TJvxjvGAMnvugpVNi+Rjgqn8ETgtO+jRKDPHP2vPisD7mDTn
7Z8qCcbqx9DS5BXAo5KgVTt8x22GZmJ31bDTcxtDBzUKRmhlQ0N1iDT6gs8YaWZ1nYMMoepg2OYk
boPyCNzQkdQm836mI7V+HVKM6mHXpesIdIwl2O2sM9XZr4nSwLlEnHequqI8kM7sYzg1ofEPFPbH
gX5Oo2XYLiSsxfCbfASGBz9F4LwKgep581Jg6ioXTsm81pt1Kd4IbisWDhhUi2JHVhjAefTZjf3A
8xW0WEZbGZWERQtnPU3cYP9GWyzVNVQFZRSOjhcck0Rm4tvmVtn0WTlgBSHnWpuJK4aQcpAkMcjG
ifRHWDDntHxOVV6lBruTC4+M92uZtu2JYV0Qg+iivvvTUSRWvcSUXvT/QU3K6r/A3Hd67mZFPTmE
OzCb5Z5Wu5LglozIcJIhDHLHL/sIObbW5XcyDl1zWcBUx+cYHqF67TxyV8etCZPhYmyjuAhtNEB1
l6AeI0bmhFQhEc90i1wsZFC7X3pQvJOo2lNcfLSZRa+PnVBOQ3ZcZVafqsj1yjFvNF7BmRgnpnxx
39r24C5tPBxkP3n/7NB17SuYfjRrGFW+e9cenuva+AilXNWJA3+OS5YWf6DUF+PsugWiOpdQYUma
x4VIxG93bYvNnm1ZJsv3aKDPYthVPsVOu5LWEjpe8HQQ8lNdthFVvlHKvLX6a5zksi+1PgqsV/nV
T4jtpCNdb/0BcqEHwha8f7z3AMSGN5MT1uOUDyH42ZPwbYrrZT23PLmUg0HDhMI4aEleWxx5+XOw
asRz3KpUOliMWuF+Hju/uYNjWKQBhrq7+hfPX6fmVHBfWs5jwnW/4QbYtM7XhtQB2VrXbvYjXEYK
HPbIk4Vad0sSNt1frvgl4C71s0wtEX5scbOBSiQtHYitb1hAS7BvYLe5cOGhDi8lAJb9XsKA0Vnh
8LrOx9SJwz+8X6R7MmTMqFotagRtXVEIUO8CGRXyWGe1L5+IXTr1IVVWhH+LxE30vA/dPjTHhvau
hisJ/PLKP7CMp1+IVywNDmm+avaeE6II7UjekcW1UefDeZe1Q5/AkuJoOK5WFMvNgxYsoS6GObrf
mUvx4SR6BbqPlrrpj2pSSfWfKjjOIEbLtTPvxK9Te+KMp9ecAWgtKRznfujdM2QEG4EFmUt8TwTD
b7sNhXFz0WnuEsuk+YLEg7bJO733prkB25DqbvSdD5iSpe7P9bi4MCjs2qCtQc1tYN9DlenwblXE
4oFYMSOVkzS2WblDkuP6SbfINJ1kRA7trLK1GxVPsnDWb1RM4OAdhZ0RZmykSRmdBm49Vc5WVd+z
R8dAGJ/atGTg5VdtolMfLTE0JSCTH5Arm9cCQH60JUE7U/hddONz3+zTslaBOIZK6+w3mVROrNxN
lWI3Sln79l2w/fYLGiz8EqG38hYTwEX1rVkixMADmCnNDJG/eNWD5w8OATCe82aCH1FoUDmLi7rt
pqrJn39w+5zlD98Qx2ZnMK8qc+u4PpRnLmLJlNuF8Hh34Xkf5jS33KpI1eqEF6jDHKVV+u62ZC3S
k3TapYQeLZqNxVTdQGd4KrJ1Psp2tuqbH/TKGOBSUw0h5oOA3mRnD6zRfJ5JiTWK2qJtGZ+9hG/2
gMw/bzzCYmqq9RsMvlO9bIzP9mcLoeL8imiaW3+3JQsbLyMHa71Bmrpe9ouPdbQnO8XwUIQn16bM
3V6oFdxOpozUrg7t9of+MqJOXNZ06PNNTTIYccywqnaCXaQUAgDPodSO3NGBEToZ7iOUNm9vXrix
vG1UGM/TAbkxGQf4hlnHQR7SG9E351AHovlgt8IIWQ7tEK1/s62c7B8kAVf9wbiL/beFBGvyX7W0
xv/nrnLW7Q5TNOz8xw6S2syHwh30cJJuPfP9nk2mk5SXVGlUlHvrSKPEPpGTIN3SuaruTh16P7UM
Ppn2M257HZ5WXQ7p61jSi/JAxalUb+0g0uhpkk4xvE1YrM2nHEG7jpXZMvHk4sbFu8AJG3bwMN/X
vyLE/+ISgU/zHuEt6uWaJdr13q1CVjN6WEDhx4b+H7+5ljsr7SfBcP8T8Lhvq7ZpMN0RSsvCrolX
CIbnGOiwfyhKd+t+RFEXZW9k2sjvMya3/pB7ghP5nBVN7J0lCld4SEZOoAfFcyFPlD8FkD7CpUQ4
rdhPkduVzPnV1tI195KBjRkkopZh5VCyMgxe4HK28Bx7VD7VfCjBsqjTlGZwM9jeZiPJE9mkvmoe
sDjOCREk/QVbSvobPdQhys5SbrVz6DFvIsU7F5pM5mzvqMC/xih1pt/0xfTdsjeEJ2nnt9JZwwdh
vGF18g0f6/+T2kocGd63IYdJGniLGruD1gycfybgOiLYLRkX6wmM0tRPkSR6w5rrLaiOZTeX0VmF
SFcVNRTMFtd53Qh5kVMflzueGhPEfuS35lqGYq8XIAGmlP6FJPYQHofN6RWXj36jBGAkwZY+cgcb
vBdNas5OB+L4lEv4nKzLo2pkPBwruS6RgCTJ3PgXV/WKXjFSwIxkcx8PzJkwMvjVUFfOFwNEtPJE
Ay+t+zAEbZ9z0MuS9u6aIIdubtla1QOz+dCq4MtBqwpfZcuBdalWLI6HARaYkCDvLE1TSet5+TzE
aYWW2JRDc11wShs6izYOM4pZJBo3dTGyOm78j9mrrmI7nWYqr+b3CYDkfr6NQRJ/7y3T+z+KE1Lx
scRDR5ir8NeE+N2AhfqdQI1Lk0kMS/tdj1kwHSXj8/gFMmALODzaSuo/RrhavAI+OlzkiCjyNYa+
8PWrY2kyxkfzqi0Ht+z617Rf7giLJz2u/1O6kJjUcWecZJeNspDxrRo74PqpBOs4bqrRy8lS81If
QkovIjoaJviLW1smpICzcF37b2MYiuxZtBvuo1ELP6tJub15OUvdFvNpKj5ewd0n4uw99Q0y07VD
G28PEZ99lu3btczCU5mk09d8LwMg45lZUBIdeOZXuijaHK9ofRhOzHK0unCfZongLREkAX8WaVij
zTPjCe78Pr5D832jncBwYwOebbnYxxCdcGsFQUJYCeF8dXSbqnesKTV84Bnjj+7GZa7MIySC2e5/
MRLqaDKSJ/6gULRrLxvs9OxVU9kmB5uNHiJ0oQJWhYCzkmnRgxuQaZe+sk+8N0dMKUeR7wC3HNtZ
V5jtVchM0LTR3MMPB2AEDbpW/VRkoXT2BELV9Gu18ybOcNtjvS/rmAKElOsOpFFdGgpB2T2zRFG6
QxToMFpklq7TY1gFXfaxijGD6g1F6oY7jq9KMn/4dPXskMbWiCxMKvknp6RM85oMXPqxDSTtiVrW
BcfaofYaNilN0aiIk48ycQiYRaU3bPnoFl0aPpWez83j0oaS3c2xHH0rXmBwlip6Y7AK2F3NVtYk
fG8yNzCXdeoooEaxRYQue5sl6ExNHRwpyXP9164favUaWRTwD0V3gvfpppigx4Kiku6BLDF9rtrV
Y1rs4ioqYqoVEpE+mUW1/bWt55GIaFmHbHU5VTY0LFOcApr3GxBdW0HajveNpXjjftMz2kdD16if
Y7YIPozK864mzZz6mUScYBScRq4y+UAoZDg5WmAQ74ATCfnllC4BAuDcVfQU9FAYFSGPdkoYW4kV
FNN2wAFGQ01h+JnDnDoOpwOdTjp7Rtnt6zOnDY4Uep/jp1+j4Nb7aSfpoxry6cH9E0REESMF7IUf
i2O5Lu+IsYN2UceIuIwllLj8kxm9mosmfBrmDe8p2ezrckDPTFjC5L91BaSS2idDU25fiioMiuHY
ETXCKwB9FzxaQTgs+pBJGFPAwKrx/ANlQVBzvavT+WXDlUL/B1rJQNCchd7LxJbA5jRTdPXZr5Xq
q8d77c106KbNQjLNjGHDc4so4NaX5X4vq7lIEAoc8kWrEUYJdjNe0vKKSMXs9yRMRlwB4j5Sy39M
wqQl97g+d/JqiJtu/TYZj0qwIxvZveGBqd+6/7ZZZjJgld9U+c7RD9d2YWHQMvKJbhseRE5et7Cv
najc/o2ClzQ2l2QLQtFdSZ2o5omATnMcGb7bf6joOkUgaoHwFDFUykR8b3n3TLwwvgpl/qwExHhf
lpt5Q5dIk5M7jvXfqoRH3W1rtAQJqqs7O/1u4/gKjs6SbT9CvhR/C01lExuEqBfbMVIGD224TuY/
rvfeSxkONYbmUmVeHi3ElQhASf95ndGojp1TVO3FSf3h2He2CkhqrvOr9u5YB+CyTn56SKojTSOG
ShnIIcBKQ2C5+TbRODg8VbyF29+aXKfrMZVnlUZ08ufAfHDOJmmwc+Mxtt8nbblh7BiVvO44Is3d
sVR/2Z5mQT6RxOI26b03eTODT6jvE0E4RmxvJg8ETVtJ4CV/JWMOdw02f5x5xVONkZRz8sqLx/3d
dRUEOKGf4GqipBpP0M4M5ppqMJ9ndGSi3S+tTwK+IgNWIPbUWOtBbzc/x7Mb/ml/oAM/AZN6B9wJ
AB2oQfU/5z5lzUY3wp2do0XI9tqkQ+DRfp71/mGY52a51ZCM8jViJVrwAwBXhT/KPlz85yJFzHhw
2HE6PdRAB7TEdHHvTz+QMMPoQj9WdxWzXJHb4yHLYG+oeT1lRUWRLj+s016arigUUGo5xsFvSL1h
cvdTQzHcBSYnaY5VsJHdij03c57mutOI3b1l4tlh+abb96qNevMISEQphPl/Wzw929VLCCpK40Sn
su2a9U6svhzelqniuoioiaoyVPwd7L/xFpA3+rY0CApWHZaCliVPIN+V19ZFa924O6i6HhBhsz5Z
D/zi1qwnIgE1gb03dn3W7qNwa8G/qGNDIQXTLQb9I0AwDaHPUuR7r52d8IFrVOw+lLB4y4NDHCqE
E23HdvkRRpF0rm4GpY/8Hq0+FFw26+nso+FHv5xMUgfHAoXIXFTbkjoV2dg+A52uAzeuIGkPXjRx
YeBeYzhVUrPFdLxQItPCvMcZ51Tt8Scz1QAoN/0aikPaDWt87JqMrh2fEkRChA0BV5HDiahfDM2r
yVOmcAKljbHfVqdpUFB9E1C2VIJKPvnSbOM9pBG/sIpc60PXl6U5zFiQzYspTBbkLm/06sl29h5G
MM3PmrzOUwmaSCLPA38+xF1k32QDY30LHAq5HlaOSDytdvKvHVkmrshcOpDKt4TI1CsiHWlOGpvc
4CR9ktOA5yjmL1PQFpeOI49o0gIl/8y7p553KQdZer7jL+GOugnh8SSkBMfCJY4JOCW1Uc/As23w
x9AvUZIcDVn340C22olQl5Yz0DFVaZWkqDjsgEumfcaMHaGJCW69LCiZm8maA9t7WVBQuoz7nIwm
pJR230yu0jRZOE7G/Xr0/uM87YCTJCG6friWNTBreCJIVi25hxq2HebVliGypt//Tlfri3m/pnL8
otOTIHGdLH1633WonIyHFAWDtBhBVwHYKCp9ZQljxy+98KlOOW3RkMQ0uY+VM5631e3sKyUepKmY
rWf7YSsQY5pphia0z+PYBv/JIBj/kQl1o1MWpeVTUHDFPDT1wq3KHZhRGJUZCcHDZzYskwqr1WcE
xqqPJZetS1LWNEirwukooNjqgH8brQp3zbqPVXssYFjewOIbwlukiG9UCI6kx2G2vSM/R/BG1Gv4
5Xl+W58bfjn9sZumCE2Bhka7S7ikOFf+8PXYOMlWfxPR+v9IF9exa+GyEDan8gAiiKGVLy66UoxZ
Yao/QRfr94QT7o/jh6m91VIl05MaXfnBTzSHX2XfzsvvqEICQtRW7XD2aj2Nl6qbMEblKMrigIlM
P0qZzeQSPEsYHldkbA+CtgkQ9Krul1cfpN2eHaRpqky8ri1vPFrDb9Yhd/Fxm+ribUEKDHIRcrs+
9IBRmqeA6CVyQVSlOXWooNUlG0agWabZdYdftlVRuefh5lZUMxrKg886hvZ3O3SUSiFsFXNHQHqI
/MbPXQebcJdmcJUkzmSn4zPVxCUFHGnDtZA0geCLZA9sGhvFHidG9vmq0ch/OnUo1osvqQx5cd2y
sPeWKBasgnKLLqG0QXpcMDcJ0Lpr3BkHbpeRu2sOS1s7EGjUwkVPpTurf+h1TvR3odn0c5q9uvmG
DQwJkuA2P+EPUhybbsa/4JXxli+la50zKmf6F+mpu2YOjV2kMsJKHMIkSV5hxFVzjGdDOQv5T4/u
ZeqBewoEWCa97yZq7ChqIUwNR0te4zkg5YoMWMia8oF2c0jxRUr4e43VLz/Ijk6nAtHbcsVqqdeg
pFC4TwW9Oc1lzCIA4yIot+gqM77+2PBe+ly6ehj3asVfuaIY6o4blaCmT48emKPgRZMT81SCMgJr
nnzoTL0fqQDzwKbS5JthHBPHiQfmP4cy1XsTwWiZUWFT3WPWFn1xqubUvfSik+ENyZJ85dzea18Y
rar3FsmHzj+mBX9PCWt6shiMyPtR55EAd1hh+CiHRD67LEju9qwDG/4aHhw8Wc0S8RgVj8UR+OsO
S0t6jNudVw9ejCICDJK3Q9Kyx1hnc3LmJoAxqk3rgpxhH7HbymzTG6cBMO9WV/Oa02W0wVpiPAfZ
ySq5PQ1JJF5UYcLuFN8N8RjTJjnFq5hpbM3IBtQPIyu7wuA48Itqz9ggJUMys5Z3kM4cJdM1Fcgu
3ndPOJGSB8KFFSgASZP+p1lir7m1M/HdE7e2XrGANS7+Why2h2LxUnFSpqHtLiB48FnBhWOUMjN/
j+n1YPTj+sSOjJj3hHNeKRVWv3RHlObETXMb8rKJOAqR5YmEl23s8xXj7hw+lPQYuocNocv+ogoF
T/+3leNAlNot+qqjcFAULmtRieWmJYyETB9c/s+kf8d5E7xpEsmRAR/CCV6/eovtsTO9qvZKWKKx
KlZr4ZjLsv/ezdl2HmdvKT87dyuoVfQpSNLHerLDRNICUjdfTEwhxex7XrDzA5090bC74CZJKJEj
GC6ekeM41AqlHt83KOyJbUokTlvC0ry+NvD6VS2fNfW1Ky1B49rmAYVh2QHfn9beyfjU5/CEXF3i
mNNZs7vyKbV1suZJbzULZSq91N4bq0h0+3eVUuIgFKmgxIeyGS/4AUTFCoSDz2g0XvwpoWpKDWP2
JXFesgOSHCp43Ql/OYteERNPi3K5EkSL0j+ppfbhkzPeVjdKJ6Z8zeDGcVOW9VLzUSKM9Cl90eAZ
9V+/jVk8zVs0svgP0jwzw6/De0fn3H/zQv6PXLLoqB/wo41jch7mts9lbWCKSQjZ8haCgiLnNIbK
D78H0rn4lMrTe1L3tjuZNlujox2nzn6rfRaGYqRmqbhKek0rKCG/kKd06iOStgJZd9dsILVowfS/
tkiSOBpnYaoVHiulXKIEpW+O8DpMm4lZu9cYS1zktfJbcVwrf6EQpWt5d5ZpZpbHVTTiKnjWyZol
m3PqxX2Z3jJI97WQjZMemiBabpvcPDjwjW/2QwdZSmJ6lMulCYji56W/tAQAbA0WWhQeFuiO3V8C
0FAl820lhM4EtTnTbSglGbpBc2F7nxzejCdfM8jsEhs10c9ekbjatQj+f3nFli/pTAL/RHSseXWM
E9KDcDeL0J2ndYJowoN3dvR44E0Zb41+JvE9scKzwuROypC2FUnSNLeerF4mCgr4/7Uuf8wskzM5
uQqv+4nOvgQ7wMDtiVYjVe5RjxJ4U5Q7erm6CIQ8S/wQqFcRMTp6BLLFPrXa+RnPjloJMnqMcEtD
pRuxe/V7tZrA1r2uASApZocbG+T0E132zMoeWwI/1jFRlIB4AagVLcbmZ4yyWj93jVsuRJYdyg05
MvtJvYzT5BN6J3fUnCo35h67OJo4Aou9BnyEjVUj0zoTI1gziqSJ2/X1aRoDsTxKbrrLWbam/K0b
DmGUVXd9L602wWGxG3VONe6dzBGEuNPQpu3KfcdGmDPF4Rq1vmqW96yso/jYB8YsR9MY+afKuGjf
h2L1NjROREH1ApxH404c0KwDRmvIEm/hjw7Ivzu0rQ3a3Vo1PMRhx4t/xyRvPrNSJEPeDUPQ5JQ+
aLwu4aenYRtrAoGivvWl7T4UlRNAksPQ/gQ0LLsHQRfud8+nR+eB+qLgFZ+/+07Fzoab55fzNU31
QsIcEAf4bbOGMGWxbkH3BJ6W/sNRLZNLSO2buQLZjfIpi6PhsswCppTCiOyD4DWl6rojVg141Qj7
FPYlEfu6xYKrtG6CA6bCcoArtOTD5NIh6bAEStxruwrgXoqMsn+x1r01x5B5Xh8bEeE8FD593EfB
woJiTwlFdm0LQJacnGJrzq0O4gsFiepEhaEifGCqDHLbcDl5IlvZu4d6tA6pbsEuC8JwQOk+uO2p
Dio25yhQOya/zbacPW3ixkeKybYPr2h857EaMavuFegTmUSaAvgCF9RlG1V/4b+6PLJW6Cx56uKm
cN6wpnCP0jWa1NWNZTBfVll207EGBHd2jZNlP1dZUEXRceOjfHf1iWPF81q6Z9KRTL/ZgCHyLts0
wnR31iT6JGzepLw9ZoAJt6W1OZ+XxCtGEHLbIBAFNsE33JJh6HNR0KxN6Xipli/Pzxg3dsVcqQ/N
TjC0X09N+aKcpH7r7rDwTg2ZI5/biR1SJ9WxrPBCJNSxJ9W4CTVhWgLubLJlnp1ntIv9BmfH4Mi+
q+m26HQY/sw0HjwbxdR9KyYqY0FQ4fQRYkJqwndqbuLhhsJPsRg9d1pCTbgc/saSgMzHbWte2zDp
/hT8jN/mhmGHjD8fJKKl1u/Ug6oJwbHb8H8TS+k+nefYAyKCBw/EkCCFl6Id8jrZUnGOLcwWx1qb
edcpyZLrOtvge5TW/RPriynW8UDavleuTyNXmPg0lSJirt8s1yf6XwiYz49Ak3jm5QrASSh98cbc
q5wh+bUZtmVc2T6YVqd6ZiZnykQbzgX9dYSIHVoRqUXhuGkU0Yy9H9Ltukuow/nAu+UX3Nih4Fyo
9KqO3C67NG8jHVBsPDrN5xzF5oMaczREQeXbd1iJor2x2s6Zv+IyYVmeq6vpiGbRuU8UMEePQ4Dd
gFNZN3+sWw63auqm5t/sB+7EjhZkaS76KW2nLHnAtOI+THml1lbhcJlwk5+GaBxRlp7f2xl0v/lQ
LE1oP5Ta5GOK+9v/SqMwki/wUOY/RWtfs++8zfvJbUoMVzqqpx4WwrS/ReS0L/3stgB6sU+znG3d
DHDdU9Y8+pFLloiJBuVEZe40vWZVhNmY8Nu+Wd3Uf5agcJ3fLlFZAovJZJMjj0XBLMP41eWen5AL
wiIMz+uMFHCh7UaHr/hwifvWb9xEOHz7MVofOrfy09eE3HyQQ/Sv7dUbe/VXe5krTovJuvGBhZEd
Vk4dYU8OBu5sJ1O5asQ7O7u58WPUpZ2KnE1+60TYZy/wt/7KXzm4/8a2zsKrH6W++0medXkbVVeY
61z3OiES4Xkzfa+wuS/MJl3xLsgnFHsNt74eJuph31ZwwBHLYZkvWYPm/m2koJddG8ESndphpg+c
+z2NS8QTGsiILzC1OHpMad6tdzqF92SrGEsXzm0GeUnyrsna4+ymQGEZ9sw+pCf6QOk4KzmXOnSC
l8mwZfBWWF+BXsl2Wfe4YMiKvcnW18qWLPXi6q703gZ19NWukzeW+7H0erPrRdHDZ0f03sGoyIqk
D5cCKhGnIvgXjkgGjy7k1Q8a9xr3VGBMJLQI+eotMryk8rga/Y3lIqJRfyPK0bD6MpQZumn5sA89
v2fgmrn2kFa2eYzyusFmvlUSYc+P+iX8TJRcgt8pt8/LzIIEZEC21LR/gtAG856LzkjMgG8EOESh
sitSg8dYv/XiVitWTubE4gp6Vkemqn3l4mftaM2bvobQq/DrxymKSBIn8nfWDpRETFs41ThSCvif
Ot/tr1METBDUQod/t560xmNpFovJlbYFHsDISCPnxWdUYxQed2z04LpGEy/UgJ46h6l10LTTUcOZ
8Cx1YTc/s2sFwQbjtkz2UWssTaYzex4n4POJpqT/cXReS5LiWhT9IiJAgASv6U153/1CVDu8EwgQ
Xz8r5+1Gx+3pqkyQjtl77ZKcEdqs9gYdRAx1Qg6RMBQzKCa8HP4eq6dODluya5ueCY4n3qnYJSR+
v4EsVpaQWfwsNBvBtfTPs4jKoePq9jeBASmhFbQUHMUJc7qNOyXjE65Pw+3NBZkBjozmtxmZyW+Q
79Aa4nyaLa2DCx8M3zNK59CGy8mjOF42zGFwe/Zwm54H5KtoBSsYKpsexZC/gwlpfmTlClO0ZHJF
1EpQy+I+XxXoDIVTAVlvOLVf68DC/SYvUsCl5vqlWq058sQA5IF54Dz3aGYSCraiv/hx7GKrDB0B
Lbg0wT8/dhlrOL5fHXJbOr+Q16PyCnVcPJql45BLQHl1TH8r/YHSAkCsKsgiYxYqhm3Z3WbGHmaH
m10Efugu9hfx0YnMfR3qqW32LKTRX5emFnwT07T8YVBSv4cYAUOQXKxqNqL2DQk8TE7wTkDeq8HA
yRCbar3+aMu++rVKkUETZUlDWF4d4GpLxjFhcldKyQSd2erG86P6JZsVKqRqRnDLrzbJ3xam6okv
TdptBsWjxweX587BzWRHPri9iW3rMuue+roTKQbPnIEDUrcx2/o2BsRLYuxabT3aszfTyP6Jq7MC
UBhyouNnbAi2l6iuP2p3RjO/ZO36aWqJCJA3s862apLRY+5NFAp02gZjpHBstTGeQCQKabOFt5Ng
sjskOF+iLZnOtUeHUDABR/vffUyDWL9hCBQKwybq6ZSFIXD5cMr+3fpjkPWru7wqVYbg3BBbUcbx
eVOzpcw+bUPMR9AaB5+bxafskqjx2Au1wNqF1xttbnLLI7EzTYzHVmNuL5iG5NuC9/kM3y7qL7Zi
HbzJ4Frgl80i9K0zvpcfsyhnRPAgYJ+nUrBXqpok+l1hpoVhIjH+HlQnow/P1gzOK2rYF2ac/E+U
rLcAm3zgxXRG06n92ipYHwPUvXUvoqR6zlMv++7MjTyI4845NFw72VZ3A08XNJzkQXo1fmKqB5aF
fBDcxjaJKaZVGi/tdslvrUjdNFRJlZBtum8nf2DoV+Q9Ygqyw95Rl7Jtxwhzs2LbWJ8nD2nIbkRo
8NdZnfQvSUBasMmPxDmR9fo5cQ6abTxU6mtZHJ2xdMrzd8zB81dVhyLCBhaYxwhYkrtt/Rn23uRy
a21yWtnXePASBrjSwA5ihU3T7xdI1hlEIEPEV1WGl0IN7WdsmWpdEj6838gI4YgAk6PFX8tMXRQy
1vxQtdAREAGMZt+YRD3K0DpmP4R1difqhSPZX5Iig9URdo/T0ES/bc7rcsCQETsbMpREvQceyYJx
Yk3BHJrtL3EEkj507RaWTiZcZn8XhhrIKsso74+XKQ9FX7CEwyk3Q/Jc1j5YjAmBf7ZbYBe327Yd
Z6hUOneDajP7QvCwuHNwwXHmfMeMn2Jq8KV84LNkbz0QCXlm9cVvgAsoNYeGNCd6rGHprm3BvHsX
xb7lTxj1v/oJy7R+w4rHo2YE1I/ZHSM1/hQGQLV352dOAkihg7n1WaCOUodoANaPFYiZiX6qNNLY
DYlKvL3N2gOdYMucRtc0zKNfrtCIvv1W9//mCeUBESHtPBL8OQL2/L16kFGCTe11Onq40QFQo/FY
tYjeGFH7KPlRdDTiOMP2Nl8VHgCNGZmEhQUyEcol8mWS/IS2umOWgIhhGkmCdSl1v1RomdEfLF1k
eAKXykqTjRr8YTbZXDl9Fi0n9s2YrtpJ21NBMAK1oSozwrtiPNlh5vffuZY62keZVwFZ7mX2q+Ng
+sYyQWRXO7ZxRoedMbZbmhHHqmY++SeOO7km2zrr1dheVu370ZlBcIffNkZWy8evQ22Cu4mLqP5L
PI+lqx0H0dwiofStlQHjVtNSdLGJfyoPwdiOoWwaYjJjJXMUXZPd+TWy4+2tmIPYXy3Y0SwmAByd
lR6K7ZozczBV5uH595P5m510gPTA65rlzgI4j0HHC7Ll+XDbekY2BLN16l9CXBa9xNmjyPrIKd0x
MqfMaM5m1fq9dAv+HnEUtnvMFwYiG1U50XecQLWiKsNjsGnQXJdPc1oOJLKUSflLMXKNT0aN0buj
o9miN5TYafy6Nf96G+ARq6FH8sU4oHlJiaar38Ppi/QxHvr2DdmiDjeGshdsRaNqsnJSvaj3kYTD
txl2N2ICPx7syVt8uNYpoTr2GGOs7vZh27j1blSj/8DOx4wcBcxdow1+rbK/zp7Ox18pa1b3r4Ne
XXBLDBW8HYzfx9lf5FM6M3H97PKZtXPhu918bsuoxhAOOq2ttgyz8urbsO8ch12T4TemprApdtyN
h+vPuaO54eVCJa3+TGYEAciv4lR3ebP6MWCWIWSdnBR9eB0iJJiEKuVJsRmDsCNaCqrTIB6j5FYG
dgQArAA5M4kSzi/LAgnIPNsta7cMOBfSkHrZd26VaKjdovTnR46WrP4bsujWp4DBLcEfhqn+BopQ
2rzib2/ti1dI+2KRsDKqWqaIF7yV0At5VvMZKvxaiNeV6XvGNR5P2Tts53j5zIZiau9cbxTiPiMK
nOOuKAJgCvgFkqtBy0e8UY0dbq8k9iTcx+X/C6hCPzJJKCAedUWpdx1R3pSqIRuWDbP2ZHiMjLb2
1FetvnK9c9Xgt5unP4zEiDcK0R8hOrAJAjPTCP2e2qJR93MZxuHONfzEn5Up2uALV6mnnhVsVz5t
JMmMXSFlIR4iGcs8coi3lNYdbLo9u6LEPczGpEeq8Vxtq1mwaOfxM+2mRsk7fKMJZxAK5wjNY2Jn
hndAe4BIptUy9e+4pQBhpJFOzAMrgTbct4YZ+w+z8o5UfGdwfA9oGqr8Gd4YG5JAmuoD0WQvN2Nv
58dsmCEcNeu0IhGF56pOfhV2y5Wlbi8+2qFbp50TamIgN+y98XTPiesV/1gWLP5Z47kYnwYC8LqP
1pc8JsxSGHuEKLJ56P/M7HXRE6kaOcbqDQqaqEFrT0zmjFyHpqQhXgEYfYB1hvVRd6Ujpe2qUfoE
z6RT6OjdB9aF8xUpRvIjEjJzX2AbTuC/6HIvQGm0ejAoUIa7inXtkdlH06DCR7xwxloCxGf1mEr+
AsYZss1B+Cyccz45snijYEQoD5i/0u60rQuMLG+R0k3whgnMByfIHA4LH0JIZzsAsMAwiCXZhXUO
Q+AtRwshj5T77glpRBW9sfwjk8tDV5nvOmnF01znmT2FwA/u5jn13pK4xIDo4BbYl6bJL2HjMntj
Z5GCV8lriqV45NHfLv5U3S39zVEiDbuz59phl34Z8d/g6sUugtdgstB5kBWOznlFE5nhYnRhEz76
Q0pypL8Os31gjYRUk4Tv3P9Zemxtf/BOFeEeoSeSDzqVkCvcVGg4f5Icj/BSMVIgy61SeqoJrbdM
LChyFa6IjQq4my+CIVd/37Rs73GGJeN9HzsxikAXCJ/CkRZjT9Ws73EggJXOYvbBI2Kpe9+P+zdE
Ts03PaxKvmN+zW+jBiaapRAlm5R8bf7hc9MR87JKsENaliXLzkubZs+osNd0N4I/GLYGzCv0EtYH
90x7NYs5vqW82vaiuB1HIW6ube/UYhcWQV+/JLYbvEOw1vSp44J2FXzKvFryv1z1GEZ1GB3KuGFQ
EEYZm4hmWsB5JHUf7wKWSjx1eT63u4n72PkIGenKr3F03lMcN5gpWucYKK6KoOET3hAMIaJ7El7W
idGN33KtawxGgpI17pzioQ2WFZPxWOasJ3XPRi2yarkbBTHVlGmgzAnhiGvTrdgXova+rVz9bnvd
3XBuq+c+FUyLnXsNIj14gpxfBkfD266PkeWN+2gF5dVm9ODNAZ2Lp/JYjGH8I8si9TdCQkxBsMbT
n7KWNWEPg+lAEgB0f9WjrAnfJHunQY7TLB/0tWg6bD55d0GDVIqErzmjGOmxap0SJpg4r4kryc5e
FwIXQiGBjXTNSV845lgwvhXCBft6YxzYxxjRKajTnqXuvrZ5mm8lysLiWLl9TtRn3f+u4spt6bOd
DuGkE8/+KaVYa/chIv+7Pmatv2Oy7s4MFTsxg1jF7Y3OuaweJ9uHbJAgpbgfEHGg0kGrpgWcVC3W
u2UtgPV6ftyZUy2Hrj9Yl6E74pxeVFtSXz3nVOLdpkH3CxhdQqLw3BLN6DIRVLicdglrsOeQOhKi
KOzjYUC8anKeQ+s09jP4P22m6Jccq60g9u0eif1yphIKsnsh2u6LzrQejsKTIVCEwQBoT0U27LBp
dbhyIKgdfNnMB0cRErIhS9cuh3qIdX6uczTvkFC8mIknLw1TPjmr5ZiwX6ofPCqE9RqGcgr3Y6LE
Lecjn4r2JMIseErMFHQ/wpwYacJD7GCObHPVR0KIGDS2in0nruwIKBtgeeIKcuGMM+2SEDAOFBVV
IHtJuR1nqeyeA+tV50BWuQPm1h/Wg8dwrHuS0zr8jdG9ssKwNvLq69CmdmfEjYXNdGndTQ7D+ivT
WtYbTovB4WkCz0/wDYaLp0pEXX7wKDhuSSZtEXz1iOYxny+58+35Lv42Nj1BvUeNZ/x8OwGfqE6s
H9aXVaR9vBwFdqSAAhuLvuDrmH028/7qOFckTehD6jqh1Eylwx4Wph62T10WB44T5wkFY+dt2xGr
dUy6XynrfSQDNW2bjJUC6mrt05maxvy0Q1RewwWh1jZm9h4fpfFlDz0Jto+klFRUuFtbS80Njh1A
nWmmvQVtv+QimBtwxaxEVrADK/tMmcVoXxu5lM5nhgbxqk2llq2El2MPJAkShNo76AaoKKmEARut
4+eKKag+IMUDkTwaEEXoh9tnDjj3lYiQZH3WvaLAY7fZNtRKC56zqrsxmMOwdgAhVOMXwXWIOjx0
RChim+Q9QQn3k2WiKPgOFwYYiKOEf2rrqH70+qD9bpsbPWTtYSb3cWz9u8IZuPzHVSxwlYrWvdad
Z82v2s3j7tnFwHigYO7o6W0omzevq8P0olh0VxeXQdkxyH2NpGJphPvcsT5E8+FJ8R14tyclj8RM
7l8btnBQ/AibpwV+OO8l0SQJlYnxGH57Xtrt1i6F8k1QJOFB7BD87NUuUxLsauQQarfwLZT7G0s1
4IgnyvNAB2UbbvpRFy/aupN7DAwBnBs4GAxZ2KsB0piEi1GHmblxkiPLZMnicEgTFR6TqTO3Zcjg
ry9Bppc/JF3Ivz0l0R1UyAyBgiC9+jhoNa3viMmpNkJvSf5o06Xjvfac5IkDB0IWwuURrJgPunXj
j1T55/8zQr7c2XJBooHXifg9qpTsZ7fHULKHVM7JWXdZ43w7A85eIXQZPZZZHn5g9mjdHyxXm+hl
bjgnkVJyFboEKa9duPVCdx1/+MvkOmyNbtKHXZb1UYIaBOvyZqYDQCFfZ50+54B51RsanQA0FktR
58ewBsEV1JXVAAQLD7tUXBoo5Cb04ae7/AE41RCzDhSr5jJ7Kp13ASXPHVK/Ib3nK6p+YOksCd0Y
OjUR99AO92YA6Qnjtpum6+hlhMptMr9OeaH5ypvvlLmQ/Aq6YRA0Dk1JRBcjV7Tq9ER8LYbvlwoP
pFbA2VOTwx3Vo3OH+Q9szIiR5SesgzjiDHCT6ax1tDSnSqHXPQSKA/eSUeGFJ9cPk/uKTnJ9CroV
0ceg1iUlMCQT6ZkuGDX2xmVRmVz6Wxb3E5qCdT26edi5j8YHQl4DS0MK4NVwrXTVG6rUht8W/2MZ
i/C58Ut9uZlk1317WxAAy/CfJCCrv8IyS9tNqKRQC5MrvsMB6F2wBUuWcG2UpsNbOc3D9Ht06qEZ
EX5pZV/aKKucvZ6X24MuhKR1oJJ6S0VJMvRm5kH6ZiPniB83hYO/h4aY+E/enJv4HHc0a/d1reRl
JdoivENdyVQw4hUfPxlimuoYV76zbLMhHqHBWD3sQKdU435gaMFtGt1ssNtKBnL5tkkywCfm8V3G
dRurdX53AHn7jyFYL9bP5Esz7t911sEEf+vZ7lG16/6BWaIcDi1NBSqMrKJxR9BYLt+jbQyDRd3N
v4u5S+xTOC095u1xignO4bzF2hbO4fTMJMXz0N/d9FVcOdkDDExVM4FjoMYyn1CtrQjt3DwT2DlU
x2xiobidyRC5uPUoybuYR07RMi+6dge+Tz3eLLm0S+QzBhu5eLXz1JBJZjehPxC1MvbwFw/ujB0c
AhiB8Ls5dNJXMkCEd0Hhq/g1TDrVBw1G4G3pAexvIagr8lOWKWP9tkwqVYc695wLSUpoVkQBlWfP
KpRqqhsjr98WRHviwimQNhHQURRebaEIp67erWB05MFn6vbLjQubsI6IhwfGQTdxJjTaXYobe+XT
WOD1YfygApkzAx6MgUXdHBjAsGKHMn4jnwlyJLdqhDXu992iSaLxu3nHULd9Sgv82Ns+GegUULhr
chFuCcHWAzi3jUZnctnqjeFv1dWmfR9xfotHVr6u2PYy9ZB+Aiy8R3dYXjW0xXW7FhjLSEmri/lC
0F7x1wMNlB5S0GdXX+k8hXvg98t7U/QO8uYxdq4FqUryLnf9Nb7kedhWALOC5W8sOpN/cpRNz3Wc
q/bCrhav7EaxIHsuYm+5kYrdmUliNKEh9Qm1JMh86WguZlamDKI8yhzPjDhoybEe90mbtV+YENfq
kW+zaS546Ahqszk4tDM7REwFPOa+/VNQ8nBnGDnUW3x9gqQCwQh7x0XDft7pkpmY7oZIIgrqpApJ
HynRtXf476ONZ/BWRYBzXUS2eXupgEmD8GEadlI9ERSwBBlm7QxaKBLQWZi+rCgD1YktoVzeq1Fh
QhkgN5x0oMt0i5T9lkFJEE77Mqbod2Q8185rtGCt5Hhj2ffE+CB4dlrmAk8pnxBx6VnCiCfAwHpU
ToFItWPj9d3WRA5vulkbtAUqWI6OrfN79vYiOBacIJfZXeYMaQgwzoc4CA3JKRzAhY/3NYyaR4yz
7lGSagOysm30cLAZgv5X1pXpG0GqTXdqysg5zvVIGonbR/pSRswbnxfWncU3NnkD5y6Sa/5HFw6B
qHBBefBZkPr954Rk46Kc3iUzc8G1PvVOWt/NK67czaJLH86xwli/jXA9dxdroGOzBYvD6qCMs0Da
scQ38CczZB2P33PnkPHAVGJim0auSpg+TiDwlgskH4DsGbTPf8APDVom9novfP8Zv1+kcrUvfVAE
6AnGynxWVdLip1bsDAUZxUwg2bc0e65DHRxHbh2cOQQ7eRttK0CkWC3MXd2wq3pyNS4oZhf4h0lE
zdv93BdwB1mArJS/YHxJtZyHZN0n8ww6N2Qko+4CaKZP2USG3bbLsvJzrKPCP0TEzuekq6/ho228
MdnjU+pD3Io3CPfKKucZEQ0LDma6PnKIwot/YkICeANIZOwfWobiaoOupvsJky5j8pTcSIcFpRyL
sQkHjSOrgsC+ghZvE1owCc/x7KIlFG7RPbdUZe6JRkF8hoPxWA8X0Xwif7RZnxYXdRYaNLTYuKlX
94rqiOCxRXdR/JKpOtL7VRSasfAo/jERnWnvePL+UFLPF4SiKJBdzmLQKJN2/93EzyRQEqvoX3rZ
mecInlG4dZwZ+Q/qNHyjluCvGx27J6PIlNUfb8hRsG+p7KIDyJYgeTPRkF08EJfVX/xLPvw57K8C
JV8+9AAJZybzBHb7izsdDfyJ5SOgmXX/JJ7f56cIvRNDQQzMIPO95m1KQvQza5Cn+H/TnizQHeuy
abwCxIggy2Mn2q/Q+LEqNIF9HQCBUGnFmY1/kAWoIOwIwICQTZrsgZAFyyttfcRHmaNEDrZyyUli
zNGSXpMoL/4NSqIxk+DPRoYyUeFhUrhlbWJepyhSk05fF71Od7NlWbxtCaVNtu5YWyITMZo9Cu6a
4S1soqTdDP3Y5MdmcgKQEPGSPrBS4xcX2hCu13ituMYjTMCNTlY8AzMKVs4pxC6/qLBNyj8cMHff
aEMG4klV0D5OZnD6Yxvg0j8SU3CrDB0W7ee+7svTolH4b22lVkx9qaevgGWXX6h76ooACSqtB5ub
INllQxvBLjbo33fAEEPsqBLYASJ7IhxOro5sShxBkJDN59Vl8o9xEUcGrBAT7+iYnW900XSPWeuC
ckyCwNQfpU1W1kwh1vVX+nrQqY6iZdyikEA7JgolTkToGXuQayu7y1xlYXtHqbfwfxRO+A/G3gix
ahDqmMRRRMChrNHfptjp+zN5grjmLKyxhFE6H9hHNOb+G9j1iA2xxFcFlyYV8DYKhIIrLgx9YrrR
jV9p1Cklrz5lsv3RrIt2zgtRnPeDrLEiMWkMPiQiFrnNh4CoLRgGKyEMs9MOSABl1iEKJAsTEIAb
a3nk/cmC4xyXsPsKRDtvgyae7AQCPYNHpwsjbtEGAURYd2Cgx6KOpl1MJa2hF5vSweywmJttyI32
ge7tIyghEaCOjYdb34Wdei8KP5kOMA7IiUGBD5e7ndxIbwiXhUnKhWvuiLO8Aa1Q59Kb2MUB0uQX
6441gtG7eLb6c5rJdKKGQZC2Z4KF+yBSwrzD0h3JnaQN+GF0yzK5Q0zMsQ5pzUXIT2zVJqGdiYlY
HsYXkFZkU9CTOtjWXNFd9DBLfefSDN9oi6Oaj57b9A+8ptl6teUU/Cyckq6dlI5hvSsL634PBBN1
22Tt1Pswlw1dOV5+kkk5SbMt/unasuCnHdjDcJTvNMcpOQqF7/QkjLjxw1K6Y3Q/VDMXNNgM7z2b
+/iBSXWZc+dlFXPyZp7vGtESDgU3ZTroFTTafTnn+ePizVG67VtN1p5TmCa7cPGUjzVtK1GQnoqj
+4UxK1Ztf/T/FdA3jp6yJXp9GJIHpiCOvEDEXDgsRJI9cZm584ZFtvT285qjwcxaYHMCJQyPU987
X9j5xe+o6onXxKncH4kDqv52wml/NSPhaYiQEgbxdLJF0UCdTb2nkPxKCEOBcJBiwtejGRaWKcV2
8EZ06Ik3sNZN/JHk1pbp7d1EmJvY8lJDgRq7FTnfRvHw2l262tBsuwBqz86bnfLQMsjzt3WX+8Ez
W/TS7BeinG4r+Ekn+3UF9Y1a1am7e4oGUv82E4mGrzwwDcmHTC/povxk/JBlSynmFsRKYfmOUY16
Ey/FvokQpe+gH+AUH3D5/g3EFL2XlLWkMy9Z9wu6JGoRsczW3HdzK/pPn43fXunKhIwMHRYnMNzH
TyI9ADRJtIyPbpehWierGcUOaK3PmiyoeIv1AnJEzmkfsqmaxktYR4u7K4XPgqQkx/nJBgy7T0Mx
LuN5HvLoBaQBc4OAqUXMj25IHM75zMlbAqezIaCCLr+JEzIUcYRm0SnqQ4WUR+C6PBMVjhgZCJkg
6o8IyQ+fHsL5hcY4gcs1a32/hHOaPvuTQlPN3O4LoQ+CnzDEVrln8pSxZE+roBk+wzaJ1zPdmpng
i7YxaPUoWd2T5pNm/k0aoHujJoXVC0kc9tEaRZuSYTg743FL60NHYmb7wKorukLiDXnoJKYdkAst
3OmV3JrqWoNm846J/p/PvkQReNIWGP5IRtY+XpNAH/MArMdPVPricV4oCncekRhmKzTkLqovC2xj
iwAkI6xkmTtV6U0HcaA84hOcMEKGjie4vAKvIofAX58n4Sumv+U8PNfw25gYjyEero/QJRfguwZR
Ia8xnFlgYrFKjdc9RVmApnrHv9ZYh+u69BhdMPP0WYZyIc4wkKKK6OMVzgAPdj4x2/cQ17yCVJjb
w7zM0TOFZdDux3Vprt1QudMu9AK86+1KQfJFW5SlR7YGE6PwUgyX2Ieat6PY8ON9NcrhvbGG9qDL
3BnqkM3DU6uYOe+FFvIPJmHD4Wi4PjZd04jPYhLRFfRk8RW1hFxsiGgx5OVp2X+32qWj7lviFojC
RTGzCVmQ0eF4Y/iEmDMhLU+1Q7Qf9dC0mB7b8uwjsjEn27ZLcGQ8Q3IQJSSL26VEaX0ksaH9sZLh
6Xy5riVr3YGKV9HPJNOJ9NLlKcbki8DC6cv223GQ6W5jsAfUsLJFSkgIn8PoI9O1/xOW7VqeRwIF
7gcAK8tGJHb8B9WikLs18LHLrhJH94kcilnumZ619WWa15t1AQATslVS4GLWexjZ0bqFw2/lpeGv
rOuxekfOWK3Y64h/zqYGrwQu1So7Z43nPONu15jSIiQXd+QzJO6V+jxBCm1FP4fHlhCt9ExIb7Wr
TYJcYwv5KKlPcQyQ5Dr7FgwNPAKEbAED7S0dTZ1d2dza5yTnIT1h57TczTIj8VOHXKFI+uDoHKjs
kcetau7DV2xxxHbWqcn8PfYjbAQIVecZNEZAEhNkNTqXfGB+DhHdN1m+V2MlSc+AU2SXWwuBvwRM
iV6/4snM4dlxqyH/XZYlFkWn1oLwFXD8aPk21I8rlT1/D87egQ1rqb1dgaHD3xMTRf6ebAMa2pp2
bgUEgT2Q5Cj+wzuMVUj2AUSMe6r9+K9BRjoiP+5ZBLUB7cImpO1njqOr9DP1G0aaj5I1TPJKXhw+
SyCNMcZNXhKEMFdbDZ3/lypkLQ4TF9TfliycH91IiPY5jnpoVjMLmhVhg2BrwhPYxBfsFfpCKkGa
XLp+8F7HWNa8lmwrvEOFn2q+kB2x/COV2f3dMAWqbi9MFe0x30iWoGPUrTvtQuhGS+gMD+DaZudd
TFihEpszZWDeWPo0ymmOZIvpWGneagAz7n2SMsv+05XEBRwtkkQ+UzBWwRcPIOaL7QDpKTllfPni
l5aj651tjpqP+Va3ONVJKd8tMa+K4B9NdI+Af+EruiSLJEl253jBiD4yYAr3xwkLCvCId4+whGTQ
7hkCFoZiBylvcvIsD+Ulwe2KpUMgHuVEEtDok9ANOkWSK3LrrUwY5ZqdWKDFgk6Bc8ImzndCrjHj
cwm5SebI+w4wM7zRmKJnn8bA1/dgN6R88byevTN2lyk/uBM/8QPqaMRZ8xDqs3Qc6Z9XFVbM5AKJ
VWuC1OXTyzhhf0h7VT3wnCYknE1M6YEelwBo1FjLfQ4dK+AjZZm8XNwMER4z4jBS7zUeB0BxlVY+
C+LWfLl5J757tDPx24A7ETA+C8JLPA+GtF1ZqBfOeYeEMzszaoVN0NxNXUAQZ7/WaPUh2MSngSUV
ufbe6F8N2ODlSIlJs905UcR0EV9LvQujJQgPSAxU9ekXrD7O2UxJ/hZnIEw2ZkwzeU/UBCJouNIy
R11Q1DJ7ZSQb0ryXDArkceyheDParW9gijiEzwo6XbG72a2pQ8+6UT2ppq8IrIL6YYVTlR+YpCW/
mhZIKZ5F5GiHeiQjc1t7MwspWiRy/BbVLV/OOi1fmZqlc+rCTgX3zNTw8iGlLHcaSMmfxnQBckZZ
+PBcB89zNjXe7hltoWTQtKJVKDd2cvHMF8Ys874m+CYm1yromtPokGO5D3VEpqsLhMU5t3LS5sLN
5E2nyKf7esFJM928hTWt7pjCZM9jlvWbFacBoWSBS9xO5CbhT4oHTpShoRI7CsvAYpMgaEBaWxFn
dKzjgJh5DJ6gTsUYzk9or6PqXTG2u0UIG3HlF7A+JyNykV2ZxBA2fR9Gb1x1tvoRY1S3EAa6fHJe
5NAgc8kNkBVcvug1PgD2SlCCOHdQ3M/IA+Rem2LIrwmZzohwnSArr7abg+bHKsnt++aH0sl3F4pe
ed/NwO70hBs9jQ+tP/gPY0T/guU7S53tVAK1uHDfrNAnKQH5Nz3ZOC8FrCrGM2vXr+Pr3Lptifrb
QBy4GPhk8mBCRmAXNhPGfmeinL5uJFNQM/M6MXdMEncHpiELGNl4dZqdcVErBwJwp1CBjunkXh3t
ymi7kD7Y3clqIlkxZgTHADkP0mYm/IyzE4wF5Lls65U6erhtXVAtFXkNWdIA9Nog7FXXQiQpGeIQ
bZC9kx5OT4wYCsDrrXtpp1UVxyWqi2BP+g0vjxyAvEBO5EF4Zc4cwRayMWc7+BJn3i4pmjW0rnHA
LdaOafIbC8sUP3eam/euXFbJ5yP5u/FjIY0d3sjC08WzRJ9zU+cYL6FqICcH9zLLzHMD9woUH2Q+
vPWFzSVEK0zJB7XEgnYBcn2HrC9PkmMrM2D9G2/hc8JCkUNRXXf14mtBQLgKmk8a3eXZlX7jAaLN
8SEwIJMXl0WSQxPvBAjjVSleSd9eyeqaK8Ade6yLdbQTHKs4avKuPRrZ9+o9iHO6SpaR6wEbNi6H
HubPiOybTQ3bp5ktfq6Eeud4RQ2Oc1jyPmlliEOEtPVzmJT4k4GTQ1fEUQmHNGZchMzCdT8zBq9E
UqIYJJrc7cKfS16SWk0pQjI8XSZBk0lHEA9sE67LJ1RAJHn5XuM/9laGJKpBG6debAfFObbpEwg+
2M41vAdRxrm7t8iabqEnMnSPK4DWNxbN7FEaNNXlUTLSQAaW/h+JDLQPV4jRwr0Ei4gL6POSEAFd
U8mwIBxJKB31EvxEhQKthI0ZHkMbMZeHtNqH1TWudXjwGVIQ69JXctlROgpOVrLoUJbLYmHpZgxC
L86fDi477giGz1zPyRaqRvo3H92ewMV2Ai0dr/4fk5PCl1ZJ/oseCKwFGsQ/0GPJdvDwiJ/9mlHZ
hgDywvnFOYyUPxl4CPcUiUR/Vo6nkJRV0Afv2jaARxf4pm9O+YIqFhEcoPKHjHb7Z82sqtgprYo3
twseF7PE1aMuFnGnlCmXrdWhT0aMVWAcY+u4/qmXSwDqg3UgM3GwDzlHBFrNV/r0UR7Yra6kGayG
MqeqbEElWg/UV1D+1rnBflnTP0IpQgAIwf4/js5ruXFci6JfxCqABNOrqGhZDrLboV9YttvDHMAE
kl9/l+7b1Mz0jC2RwAl7r10Xz35rT9lltNfiR66Nkruqwtow8ptZtD0R/fv6XSxoCA/V6rRzhDqV
6O1kpCe8k4z++qj2Zd5urMJrkDzUlXjvpsK8a6l9va8CI8Ndl0vLOTdJGH/wTEz6AMfUTd6nEiB3
5Fs9A3LfX7xLtdBTbAP0fsREz21CzJOO7YUbNrZfw8AQTteGwzq9ddqA4DShK+4bEk6qLaASkkEZ
fDnztpEqfasXgfPKKcBkYDVivxhu5xC9XSTmvq8ueEsaKtq6RrWzyEWcxeISVt3iPAWOESSjQO2W
V9R+rwLnn7hOWLCyMwFpbf2XsfkAF7pLsUotPIlzXF7pfJMP8HsM17BiMdMa/ThRkZsICy9iUqH2
rbY9MQOI7BoPjlzUpY013K+1P7bRQt+TvUyu7jjEZt8NtyESM4yEE2M+sGZ4UmZkxp2OS8WhPgq8
cb018jPeNCaYUhiwgoLiAZ9knxzqpsf92pZVG8JMh83UssbQSc7sLG/x7+jWMJysM29E6GusQCIP
x4ZHU1H2jmzEISXQxKwXXMcpC1ltYbfvnuw203JP59U2b0stVpK7HKcdwn2RxT0+ci/Fo9x7eJyv
VatGPljIckAnEBmPuC1ZZofLXbciY9zPxOVUFx3UnnefZwPn41kmqiFZBaV2MIGz45xTcA9adzyw
lh/Hb/ZQs/sRsyHN37q0QstMBAqshEj2hNpu865d63vBsB41WcUEF0xYEA/gorSPO35ihF4eZM0f
f0lL/E4g1lhVINRtR9e6y0fm1IdVVGn2pEu0mhsafs2/VBmTArFLyAtA8z5194Ocy/kzTxqbADZr
UcQ0iLKOwlb1Z7Jo1Poi4Mw5d+1UAoey5DL5p5FGeN5klKDEh5JHwYyh9hbKXaXBMB0M64Mf+h+D
N6DwJSIzikiUVFzSNRSgBGwQnRT00LuOleoYxaNjr/THILW3EsInJARPmHo7NGiIt6FtjeVV5GT+
dRvtEZ576RYuLuReA8CmC+sHb7zmttPXFwqppX9zDd0vs80iSbauNeMadBDiwi7xmuFncJ01fcA1
b9/XcuxekXmL6uhoGzqYhxlEMDBoiLNZHCrBsraZBTWyFmyCMj3c5/MIB7k08YzWRE83IlgDKOqz
zlHHYgMqgu+C98vsAIt6JZEslJybIQUkhhRVhBDQ+WKUf3B0iKo7A8XrHZdw7Vm3kZhZRii2CEMF
1YwbKaQMJEDWB9rHqt2Y9jI3Nm16rYFJE7U7ox0sCF0JT8WgxuBDMrZ9b1D+onlBhHNJyzxbH6xp
EtVfECNd9lRjuIS0AyZmRQ7elaH/MtKn6S2sBfPV9BYle+NSmRzRw8cfaIPbE7QyVPfo4gQvPe3U
/VRpVIzDrVAj1pGJ0ysLB+2fAeriKxCIL2Vk9Czn44iuwN7pSg7eU8rDiyGshPDxYI1kOmxnrr3v
oENOf7A9d0xxQDJc3HQy8PKtrNsyvOOJJp0Cwt8tn8G0n2xGym7revQCkET65W7m+xaRcRks32t0
Bag2YM8O565tk3U8uuMqq3+rGyzWHf8Hv3rJpJ6fSH6dxb1lC/edylBVJenNcw5uEzoD2pKozftA
vs+VmpfiwHdRJCyisQ+6TBaJOP3bps4Y70vHz98yVqnErBW8fNj2bgD1FxaWYcr6O6yHP3GeJB0W
e7vDRAkKr5R7lwqtvLB+juO/vLyrAwyXhT7aBZ0mYkuHefPtD5UhLhl/U+dXYADsPP8aCoCdt7OS
Dih3bfvGOilc397aQclgbyzjHg3lmGVKvxj+sjwVLqcwZyiTZ/XarMN8l4Y5CAbN3UK6Td5gUW49
mPFAgt3bo1bk3hdtmOrfK4yldzxhBhX9FODMsluPRpBEdQXlNwFC/I0Py1VHP8jJqE8h27fvJZuT
lsQpvnXM/ItEaKZBDO5tVOLvLnHxD0gZiAqEddWbPUlj9oDIIm5nRiF+NTCiCtQbiEiPyLZyspw/
aPRVczAIj+SpuBGAKKfIMLp6Ln6e0QxTeSyBn6e73JUtvk/EcWeTtklIlBIui50jcf5RuljxSbQz
HqN+zYtvXvLur8HmDk3WE84H+yNy6RaoiOEh9WxCm9mitR+1H0sibKc+eVt1NT6BmWJy3eB2QN5G
sDQOj0ZN9TdVWWh+C8vhfmldYjG3ydhl8x3mkupah2PwXwp+xJDJbpsAMWwAGStPh7qIkIbP65s/
K/vUL3glI8thaxkNTGRbVjhcRQcWqjFS4HqEkpLVrnppgm4pcFtBpOpkeauYWlk5LC5ukepozvOZ
cSExo6dgmJDVVO1UVftsmL1ua6jMiIKEyE6iMEJj8n7nlrVxGiYNEpkuY3YJnhIxI7WZ7EgoGe39
SEy5tStc173YhTWi+Vid/JHrhU38FNo2LPnOd1ncN7On/SizOJ32pKjMwSGe/RsbHLh2PrzHxY02
VHZB0qHbERgx+8T0X4XMwK4FAIQw/JKGMOE/6Jmb2k71WiPM4T2nkFMbg1EFaiz2aLu/mjFEDrBB
a7/alwkr8X9rBio86oyyiqhamOVARCALp4LqlrxI28FZxTO/vLHZo4KGAUg3zhyih0+ayQYJr2+s
3z7X2VlVTVjcNWvSpkfLS+pLXRCcjelPT5O9mbPVIbtbMdXZThjKPmcccsld5kHke6NyyM+j6Or8
ZqENm4shOUL8LK5N8hQ+3RjkjmV3Hzw2cLkTTAo6Yn7sgjfy8uTNkZhrDrqyUVqeAHtX8+eENwD5
6uyG5WFkcnaFEBj8m5DxocOfKqk+TTyM84WYH6I80ccCbIbF3xACNmDC3wSp3bJplPUPLovgQlQu
AgYHl8eLb2zyh9FMKPEYWAy99EmuYmW/CYBlfKilO5AbI7pKPrnrnDkHl9soRApuqaJr9+NUlEYj
Qic1YQQehoCQCr52A7GcQyo/HySZ9NW0gQhdWDQrrPBZF2oR/MMVFSh+CPKfj+hxJp+4Y6S5myrr
GT/gZzTgcES/YJfOZA/Ivl48KFKKbgnHXYXbhcpzvg9bkrn3yojgDrJE/D35IDW3Yymd9oM6csrJ
tOes+LKBZLyBMRmJBUnqX7+bzKFWs/OGJcP/TbmRibqQdAR4xEnmIuj8IURbYLa2hoWHMWVu/qO/
npbjLHJwfS0BIG9osjn0MdRxG+tYsAnxtc2UJjWeG5/BBK9/UaWsX9gynb9gjfll7IC1DhM8LHV7
HwnRLUoH011GmMt6XEdKhgg/CdalkFLwg4houfLJh+F8JIljvDkFac4fmRvn3hPqqVogc6Hi0hc3
s731HlqhtWxxC/r4yYlQgf0nb9ytrqZL4t32AQN26Kqqb916pj+1AJpgG/hOXp5jeFYWQGZiUa6u
4E/lmxhVJsNgtPYcnyAj5AWAa4GtcOr869oOpGwg089IsB7xtfE2kIiccYX+cVph/cMIL52jD59M
PM/pEHN7oyYgNAVfWrPtnKrKH27q9j+8JeTJ9Hm5RGBwcptV7FIcbakLkNVFTDzXD14WxJ9DbKvj
SCwKC9JczfdemPfqlBPKCZONmh+aPZYj0lWykLV982aVeUUjltE1k2WLIX7nTBVhO2qc7AHuWmra
v3Nnd/7W0XJYDyxui+UuYK7F7h3icv0PHXHIB5HzfjeflQdI8ICvwDH7WzjQ8uYW1jREeXFjfwK3
IE2EtZaOw6uT855TuSoPzxj2fiBLARiDrmhJq93kaFU2orHIzk0Syqk7L6x6DYgXzXm8v13nwGBK
krRsNdzUrY60X2vWZSlb0KWvI4egdTtaCeicXkoq+XQPR0tcmwT05kbcvmUGm9WQHbD3FCEjjoYT
tUwGg5LIVOJeiKA6EjtJVgUt0qqPgHsQCuSU9p/54mNmCDlpjxMqV35f5GdPAGm8+Bv2WIZ3JvE0
JU/ckQfIemm5sL8guSJOXQv25eRC6go4cv8Ye0F0NyrJvnT2nA5S42AtO2E72nlKl2nltsHJjxgI
/fTrkNoLTsQ105dJcD2HdmvCfaokkykWsvWK0rdU5N2i+eiu9BMdJl58RL9BpR19JmPAkFUwZ+M9
733lo8sV7SvCDIK/0XPQv3RWYWKAhMuY7sbGdR9z9oQr/EwMo1mn1++G9z2huxrhGjOWdyWuTRZ9
gFBg2sZQE3C+ElXgH/HcsAMHJANzT9P+IblyQjs/OJw69amnC5t2HaTletyzPMnsHd+rxOyemoDd
Ujk6604z3wn7bdewafEOqDoGzkeRgaSUV7vI6fJ051rWYWicpTu4ds+nYGfsEngUE/QhubWIP6Ny
TUmzZaFEaAUzp63Istj/neG7xKRAkdqB0EwDzqvhYKOxMnPPK8ZktbwiXFyWh7zFXsWzDMa2GaeW
y5SkhAvL0JGB6MjpdgCQ4H6x5LARwtJXDwddg5w/IZlEYZUVEBUiF6fG680IlnI/WxqbRD31l9yi
wCXbcWG3Y832wGw4Gagah9JG7EfIQYJTCD3DcGcsLowtJhiOTvLW6uTOI/8WWH0fJI9M1WEAGXw6
ZucHap3/TPlAZgplQwqeLiGV8iMoRHkJEzgGJDLjnMGwjRR8cFTEsJTjPLZ08K0QlEDE02h4tz3z
ckYMdTo+r0lPwgmTh+CO5A3SF9siTs6ysILwTYtxPJZkgBQbL5iQRpAEtqAmYyx/0waYblWiPsDs
tM0929fUvwI/guDLlD54qKQgqKrBm/a7knI5bBFQGhWJm03h6FXpDNPIDenCLaSrBl2Vo45tukBx
HV3SBiiA6iDYU7+M5rElFWlX0qD7uwQQh3PfB2Gndx1BJmozjeAI9kVuU3FN5Knlpxks2q9OZhR2
2BEBbZIL+F+3kh93TD0frDfEFhJVjiyfsvWkJwOQMMsp2HmTFcHqYLK65DCwuWGl62uu6IcWPYnv
8G307XQsir7/2+fz4KJoIu/5lvINzoF7uxv7rL3HO6uD6eiRxtffFcIuJToertMPqVvcB5WBOYQk
S1d8Ncae2WxqPIsRQncAjh1tzJf222JCcbDoZUKYCd7lMxZlcwAnVok3hRi8uMLviLuHGRDWyrlP
bWFmmIveLSg1i7HZ2ayemS2ukBbQq+EZ3mgGbfmLV/moD3xytQMW9ykVcU7tjk+pSHrvAc8EOUBs
AG6MlpVwoSVq7J4tQ1FM/c23UhVk2mUFA0UZut7zkpE7cPTTgDNr45XMzkmyG4i6QaXL8c9mvFxY
zcY7VQY1bRRPpYrzvZ0ScgmfZQQ3fC0qIcMbgMXq52uIRB+ZhXbbatgURFguyZ4Go1R6uy5N+Ne1
yiLdammt/Z+W5LZiW6JIfsByNr9kVpybDX5XBj0zXXwQ9ZCLLzUDyWvVUSizm+zNnRM4qDRdjPvX
xEoyuhlDSPue0Mz85COaXg4tpFr1adGt52S0oP7Jo8nKE/B+a1bCpeynfv1clUGIG/Fyl4B0hW1a
1LNwyL6HbKxu+Veh8fSDw3iL+5ABKBr2wC3KmHUpktJl2FRxi55F+Bk8NpUyIn4YfeQl5wCKHBvB
KkYfueWuc9WejG4rIM2CePLmgQMwVog6E5f9I0Z6wFpRx7GkyBf3E8gygKmggW7p35rR3tgsHCG3
o2PLyp/AQYXGacm5jA6frC0AagXRjUgSqQNS697Ss71cxjpx238MA2emN7EUHub1xs7koQZ/hEqv
xNCOQR7y8xoMO+T3RfLVyCC0d2pO5+Rsg1oZSbaUcxqvHzPX1b8UNdxMGdWL8plwF/wI2xaFyEyx
25fyIc/Cm3eK5vetq/DpXdk7OuqjdQYLiIetJpndN2Lt3N08g3PZIRcuxl9FD6FilqopbIxu4vJ1
H9jbuhVaxiaGY0ul46SPAfHoEkVTlneY7cpl6h5wc07FjnOwrB8BRCm0hCDukvvMRbrx1Eka7O94
7uE+7WSv5pjlMbLOFK88Sxrvx6WcsG/S37j8cLjZ8HiMTLHuQgFz+WPBmocEvupbkbF3a9gVGcNq
r93amLbDHUU+7Bv+i+CGv8J5XL3kVWFvYKnIiiXzDw2r5em7V4HscOamrbU3TefJQ6AHauYVLGAK
icgnY2PbowgLCb8KYiMwTVeUWJFtkaHCnjv1m3tU4GFCuFq2KhYuqFqm5NTLzhVwu7Rnlu+G2GD/
MCmPFSlEXpzJn0VO3Yzw0k6T7aSadkFcacLqfi603ZCbntJBTzEMkG9pXDg2hlHUgPCBSyB+hPnB
7YBnT7LKClMBdbduJ+ynfQbK0p9aoC6AmYPWPqz52s0PMGh9xcQNQg6CHzGHf2ZGHuWur8LFP4x4
bPp9izY7n6PKHSoS7yHdiBeyg0jWZDhldyfhtD25wpkqSs48LD0OAJMmnhg8g5q0fJLDZ3ozzBSr
nQESRAyEJj+kvoGGC49hD1VQ18WxAvKgGgwYHIakp02+5K0lOigXm4XdePtZDMPgvXoaoSx5S51H
LJHxSb2MmtykTo+VnI6W/TGTsLDd+jnWEv4m24rvelyKOsJt15vNnMRCfRZB2uXpmffGd7BFF+jy
G7wEIPM3xIVwSjMSFmT4JaKLoZZ5IOI2Qa49KJidIq+BddgM4AleEd4COuaWX6bj4v6YmX049+wr
CvHr1SjrkeLOFvhixNIqIEyiYBoKtZg0c08gmwfb6Kuj0yajg8RwYaVwV3lMWo9GBdnN7SgcTnWi
Qsi8wjyDBm9g5h+5SDn+ltRx0z/0DYz9iDCyg5E0FA0lRUFo6bnyjLGuAyEYdFXK8NArqT3Pw//N
Xv3igx5XT4EDQWeEqQvQCSdok47XkfJLh3dMs3tAcRGuzwz8To3dt8wefIhBJn8ATtiYYN8AWdN6
h+/XrkAs1sIXQQQ2H5/0QvaBQb0e5Ou0L+rcLz9j6oDpHPDkDQdTd2RTVEmYGdbodR8ep1kO5tAK
SQKf1StwRYwtMLoauSykK90ooyfG/cOEDDhFx9n1lQ0ezAQBieoJtK9dNXrzqaS3Qg3Kh1RtK/Rq
LJJRKzAwy8vsilJWM+d3p4JkI03bEC34INptXVPzby0TDpRGzC/o1tKadDqU0/amd5YhPTKwcZej
z+ZPbFlpiVebByg8CkKVvznlGTJWuafuG2cgxNbu1nddCnvciaqoDbbwHveWwizCTMmNURHgNmAu
2s7pdCIiKv7tG4c45daNg/4XeYjrftHayJavBAVc5CFjcY+EK2vzjHqO2JtxdqArNHlf+XvmejCQ
C91bUUO0Gus+Z7ImlnmcSP22xdNnMJqsgfouAtOc0YbkAPWKlS5KUrVTEJXujMkjsTGzBSBJMYzr
Ijv3fdeEZ6ALU4ObuUTHlhBib+9YTVGq+UlCZImfZzxYvtXkqDeb2V05FCE3IuUN0g9raLL1WIFs
7Hm2ZR2fOQWQSQ1TMPykbB1fRSlmVr44zlDKy4Z6uFbIP5hNUScwFKdh2wRF0LibGbscUInF4x2w
QJ4SrxR64V8JJMB9WhwKkR3VjYcAhQYlvSNdxp8ekYrn2akP3UGc/blc3B3JEOmfflJBgPqXHvAC
v1y/5QHiyi+vTpjK1S44rW3sshfYt4W0/iaBW/4OOMprvg3Z/xmtdcFSReZfFRmUXt/AYrD4k8PL
CqGNb/mbkyf0FUtyZZ9Wktt+ysRrG1BOEMbR87VrRmJgYmzWfLk599A3f4cJDRg00jBcn8nNSh8b
iE/LIa4qV0dseG/hNY3wm51PmjMhM51fH1EZp2or2ybUzEAROT4PNrum/dARS/W4Dkz2X9hWkcLB
55M2HLfEI21YGLgHWiRoeWlfvIFQcP5zmyw/IqkGc49xK3tVekz0Xe45oC/I2YGL7gWWeFiSCecv
0aLVdRJqavaVt8iAhKVQEaUH6lZvlJf1L7qeC4bTHEb7HHFzfQiyJnkMFKvt4+Qw7SJ2pwyxpU5E
Re6sXnvAo1Qai43jM4B+TOvKeKDGR4W5oR8CBjJJbkWezLAgkAGg/BMzlvnkWxKn92h8RZtQJ5h7
yIDWD3B5iduxPB/HqUQ8REgt1hhiKELPOtRdTCpGgVKgYPqsOqJ6uow9NMGi1lMTzEAJ4drkzgZR
WoIqE6fT7bTG1LbXHq/xV5xgZNv6seVe0R0BrR9rkzzrSuT/lJWL+5oxOYO4/0O6rNBFtl+s6+1A
xHuPKLFaBhjsQ84oDRxvfe+CqUAfNvTippOe45AMJHBmxQ1aOJxhDfjIzfqV28YrKvMjJTWwT5IB
lA2/yU4TUQS3ORPuP6SAkyKby1qrYSu8Vi9ntO1Je484DUvEnKefVH2LR4hXm7yOeD3cO+OmJF7h
bCjea2tov3PC4//lUDbl3S3J+dXqkFxGbBnrO82vlG1TrOSMayR5G6+N7MO3hHP06s5FW6L/4vAV
aPA78VqB1G1PpPFMe/Z+fMpB7BNE6LSuiXzE5z3FDeDYGfhz/M3YykHOAaWsPAg3d+yj0EH2swqx
/gtYLpG4OK75IYRgiyvPKkVwpNRbWFOG/PYkVIsEqyqvTkiTK4y/rRB/EO2VuP39AEhQsR3nSWFu
0riQO1XBzIwEpvXOjJMPfwuh/QWp1ZCc+AYdoM0S7fO2Fm7BoqMN6ehmq4iBdA9lL88DHsZsMzoz
vipu3vph6TIzYU8wEiqRLeuts0LXuV/XTr+NQTF+4HMEpxNaQVHs/IQ6MhoHeesQs6T9qxkGwTzJ
GLJ91tbU/+tWgfE+HAxhSIhFci84l3btTd847xjPAh/2vhOz8FKOttLzhuWe+CX2dPll01qP93qN
kWNuvDpOfiQSngJO3do7xyAj6XvTANzhNEUNb++RkQf1ZdSBW+972joncnztdi+qilmEE2sX7pEH
jmR8EOV6e2m74dUkUFh2rFFvKEFEFAQkUbeToAb/hW43r1MHxxFCt8gMCsNEkqb2p8c62L3vSQOb
X2vc00BtnLQithfREmZnawLr48SWPAVjWBLnUnSUxd4Qu/UZWRkZoQAnmp/cWplGZxT2L0Gjig+c
ZMl3DAfP7OqFuxs1R0hnOkw+zvZMdY9xS5UYJekENb0ZuuQTtDb2I7BNHqu5JtYMgxKWeIgeXcA+
6BrHres7ZGERVFVWUaFw+RNw799CCZWlroh/WDh6GUHMM/HcwVMlPecfwIAJ0LnqnK8yRU9yxG5B
R+w0iH0I+1r8nUecUf3oYBspuL8zUTxIgVHvwWSde6Ogwj/ARBXgLt+WbrCeoK7PIAqrGWSiqMLW
2WazxO/SmqJXVPN6BI2JvnA46qmZAZtB05AHGaIQ5KeqCC8aQJFsU2zFYoO7IxifTUfLswk6rKp3
Te/mx3qkSzgvOtUAwjsmAJuVBsjdpdaY+3vO7uVES6EQAxPl6lkPRmHD8I8ipunZYTB1pnfGoql4
rFr2CP9hq8GnvRv9FtjofkJMnSUXln+ESB9YNDj9sMt9PKX0H/bk5nzORfJizcLNgDGF8djd16Pr
/OEQ9/2dm6Z5Hy1+mXz2OCb6f+uCv1rtmOUOMvIM3m0Cu5VTfem09M7jgH0AewlSgooQKDTG22JR
o74gxFv6/WiWBkEhkhhr3rpUYjFPu23hgtQxo7srO14cES6sXL0pltIOYTT4dvfuwXltDrhw2+Zh
wRlqYZuM4T1HILjq9Inkr8xm8r0ytEF1syAeZnEK1QF/OYk4UMe8MiostZqz4WDMjisHNDovYgMT
PMiIjE7oRwaaSeVPt6ABL+TQwPJWRqsr5j/pGnYKt29fdXtkRbLaSRSJVzfBZLb1K/KDGKdY5Z+c
hAD7ErcexSsDCeSmTPY79Yep3Pgb8gJTKwfuRCTg7HEt4/3xBNtAgmsjnprb8e83ujp4rTv5x1Yy
WmarBcLmyHLHTv4R74UYElyh8vZNmyL09jH4pkcSdBaHxbnqRH1203EY/3HB29kFKASfV45h7wbR
adSLfavXryghkvgFytRto7isCjhBufBY72+O8XRvVlBf3HFJYB+VmyC6pIod3/0lXbJDkmD63+h+
xlRGR45knV5eMFhJJc2LR8kImcYrgyrKA2reqEahJK8uTT27hYoo9fwxDTCocgOAkCpWyM4URVAf
gTcEgRsAJmqXJ6oem1yAACrUBbij+9sD6FjuGWME/eskBaFvzMQ1AiLf8k9VASTp2WSUvh8tjgnv
6CQMh5BQ1QbrebpOmyVxrfE9Td2guWsMgtqIyWoriLfSXfjoNHMvdgwqBXcD8ZTNf7ZkJbhHvubC
OE3rlBGoA8fzBX37VJ6m1DAyYx4TIn1KkHaqZwcB6ueIH8y5dKQWD3sZU2DAULCx+ywFX9d+Irn9
RovoZqMjzH0pCdpdh+jkhwkJvm9SAtQ9YsBZAosnygBZqhW36WtbBcsXdcUyPeuQAGciiox0Dyjg
bCxDVquCaoPWvG4vSVL3+Zm0Bj9/aBuWP9sQgCEra7weNcMdoN0Ohk1sgAD4bQe6KgPwAA4TeqxW
h0QF4Fbr7xuUL0P3PFdunL+OxZSh7+dr4dBacpbxXDNhbD1lnvS77pVOwxA9msikYgNlrQNBFFrF
g/feYlCZgViMeNb5J4ETvg9BuPT/8pA2+ogRanSPU+DK7J0rT1pPTMxNfFVJrvsjZQzJgmb2HTzj
juRKqdxe1U8z2ux0d9v5yKNw8bztvAzlFj0162x2TYIMklhhN48rl+KUMqcnZhbShdUhOlJ7ZtOG
CtsmzCi4axMMNzvPzfrqByABXIs59bMPrUxymhU2FgZKNrlYiEamP7bHpAPRnDbzSU45njCVGO8n
Jm+9jzoG06QPFRaXqB9O9gOjcKJIipxndXu7wbzb1NV7D23QQgy84USxAGzA0iATAr5Z97I7rpMY
b7QqjaFKhMg9WdksRQtUIABF2tXBehf7WJmYec0wI/UUCA0g0JDH0zMXSqJiQKDSlcH816qz8nlJ
wzTFOJW6KDaRYkNuhon3Prfcj1giu+SPSGG+MJ031sXC5IBTqeeFihDkUc0jWlPTLYI3e0NvPfyX
mRY1koUEn41ym7n8EQgZDNStDGQ5BeA/jNdYkF3UxDE7ZLx+WzcesUIi/0aaXJs1eC+8Im+2Grn9
B7p+lnuZNxtyZvEZfqKpsQkMIkvl5LnE1+0mBuNvw3rb8fR2tTx0PKQXmIYMNsuiCcZ3sKLl17ra
/Q2pZmIrSv3ReQYVZK7GjodPMivr/+xeFd8xebN3tm1GII4twvzNzGWOzQ1p0RfDUZRX3aK7dtfB
YbB2YVXmH+FYg8CT6J8/M3xqLxba+BR5M/KTrcGy+FClBGZtwq5BfwXErfvpC6oV9ux28YyV1nkL
hWP/V2TZ/9OaxtGP1qDqUGePnhaQL2VBNCDqY7Z3SS23nrQ5F2ekp8WWLXJ1DlBmQj4i5lhvUDDC
VDbgSmsOPY1/cVGa9CLskSwy8phzjVQUFkdV4GESslXOebvmCzYKnSJe2wS9oCOg27NKHH2q+a9T
be9FpGl2v9RZTbazTe1nFDA11M68tv3zgOhQ4KRSbMKDpuV31YTbZLQVfljeeU45YCzivBoJi0K4
Ggg0KugV83g6cBhUv2bS6tsynLc3IHhl3Y2tp398VnwhGr6qJvk1ZCC/SyzIV7txVfphcGTwwp2T
eEeS+IhvWNDNAsOo+Zw2I+cq3ZuV+d2pYwQK3m9KypdO94RS2tzXJPo2LG13kpXLf6ofrVeDIvi4
6tZ+hKl8o+uAZerZmRUpghOu9siEuV0dsjjBhLakZXDuyjX8U0PBGKMRjgPqxqbBNpLZFCmoQLD3
hmwEnyxEM/pkqsC+TtOQPutYchcmigAtoAPJ/CD7qQbMgZTc2aTAyc6Y+tZvMVGdR6lD1vXGm+nC
2bBKHLVqmuc3IxY4mTSj7D3ZWXeos52amXAaVicXsdMUjZ07PLNW0695sjSXvCYea4NmhsGZ2/v9
cwn1kTFN4s//ySJHO8ImzDs4xVA2+0GQT763LBLoI3TnBFgGel7/Yp/SL0E3JYhIxM0bPEyyrvbU
TSSa8943UyQsyqld7WariUwWgLdCTCc2zPiKp7wQ6Te2J58ZkWncbIuHMb+GNLY+VWNcfY2O5f+E
+TDlW54EMrJaWrJrCO2HH0Pi49mxRNDn8GZTiNakspi0rW3xpwsXdCqVZdz7pJW1vQ+pnPTG73MO
0KRjkERsEOfqJgRO9tHNs4/52OP7p2qIeTS40BAIcTbAZh/bTD6Rhcg5BZBLfiXsiXiomlEd+mUo
P9zRLj8At9Sfw+AgrJRiUfcsHPLXuPZgQQ814/rTVOXVoZyh/W1n9tqfyHDokGJfI+U3KyIoaoec
ste3G8ibNmrz9AjlgeV4j711Oqma9jmIEXyDd1rYc3W8jOCZ2pZygGAbRFbSF9CM6R3JkyxW/4cs
986AMXO7j4pu88XxLEKXMYAE2IG087zgFpp3Fk6sv2WaTo8mwKRHeW27FG1TpdabEIspGEi58o8l
UHptsI4KNJFJEpot054+3wlEQAg5e+bAm34Mb/h1ti1McxpfvgW8vyzUvboAPW5odjdJl4xDxHBo
atmLowTYIZyA90yucfHuEvwlNmthiDUvuj4AKzelJEPoPqYFS8CGqX3FUfkQ+GtyRhjTzlv493ny
mfep81+G1MnboOHqGa+XAyaMKm2+MlANZ5GZG/zfSOjEdB1JQLDKUr/D/ZXLI8PaDvoHiq1LOs92
dZL5DMkEaEcFqsjWkD1zGpfmWHf5TXgJgwLuk+5EsrNAL09nUJUsE1WHwpNhhXQfJl1ZvyNi7IN7
+9HhtSYG6xyJpj/eUknU7+NNwO5M7k3yWnQwCf9H2Zksx41k2/ZXrtX4wp4DcHcA1959g+jZM4IS
SWkCoygJfd/j699CjsSgjLQss6qBlJWIQADux8/Ze20vLquHZMycH17dDOyirIH4VGGBbCdhSahK
tEKvZSfBbHJAA9XjAk1L96Qewo1jn6yGVW1Z2Uj0AQA55KHYCOHoVOmexOICh1AV+OFBlQWkEXeg
et+G8McUi7oaftskGAVbk6NQyxS7MRZTQtlcYOU0nwGsM8MdNTvROqJfzTzXAIMOjLR3choeQvkr
djRGI8C+mD50keudkKqxdWNbC26YCTPGEqLnbCfMIX9KCceNoesX/iNCfWydfjDY+7JlcMmPg5/c
JJdwycwc3cVfnXN2s8rsW51meXhFASHv+P0rVOFlHP7Aglx8zdyM9nPpyyC7DCBs0Jg3BB2CiFFS
s6t7t3jwScihfE4CdSNxOYHfGfXwLQhadmlmHLLehKYVONtek2O/ElZWouuhY70ZmHS5qz7GIYlQ
v6nvbA6+ePOVUf3gTScPQ2u/+D3i+iFPFokFQlXZxS+uh4Pa7jhJ7nIRwoHCmdcePeKGaDXGRX6B
gL3s6T85xI4tRSfNDme0nlIg88xDmBUvXmZiaMBVuvlFGoRL+79J0At2mITJK2D+ym5UhahtbXvk
KSVgJr8dAW6/BnCKCLuZq6hah20SPDbISUde3Ly9dYtsNBhi8LKurKTDvZLadUvCgef/4gGnnQNp
OKe5HosHVsbsIZjzOt+otpm+m1gvjgwcWrWmvV6B+oaHdevP7fLEkFn35DjTcEFSrRTrufHEwqPy
gWeYQZ8EgEnG+dlE6nyDGxBjhegAaXD7BG03R/UlOn3CpgeooiGMR24Gp/1pNGF3CQarFC2JoYpN
6hn2jUkBRlZLlLlXpH9jVeLntIqNXduMDqfRphhrCZgUa2OoLWbYVCdYgczZG7Z1Yuh6i0ibu88y
5DymMqJnGyLuoe9RlfaB55+vVmZm9aQtl+NbNvb0MVoEz8cpW6xSFLfuJgevHy+NHmyxFSUtvqFU
cizrMA0calw3BLZEff+VUMP8gYN3/2MM4wRbUUNMjkGroVzn9CyzVUikuFgHc2burZawQ+rVxbxb
23nyiGS9fmwg78VsjouTITImJtYeMG94DDGBXnYfOb9ZVFxng/ckdrdD2g4vIVSsp7lk/rrSNl3c
LXFxkT5ULsayfUDNete4HUcv1OEx2q8hjR5tiXsBFCfB9JdhY+QndIUhWh0M8vi0/Hz8FpbUWusw
p1O5gdVoXrBycaBvEKGkGwO5wHDAShDcYuZiqmXT+YDKGLHtkEyWqXiN11B7ePCjgD2AUTeQ9KAY
fmQpE58dzqhmaxIdwJSwQmxDu7OujQ1T/D480V8OKLfKwtiMOCHFbTvG5rjx8hSd2eQypr1oSRj9
gp+3OQAMFIwHZ+SOjGsZsTLCtuJuG3ezD3qBR8LeQOKxv3VGCzeyJoGyvQhdzOy75XFR3F7eoi3T
bJgbHEChVaIbrMnkMhxd7QxszxygiAOfYAmSOj4WFeVV6krYEK4k3ACRErmvTFYbAQLRK4a9aw5V
t6b4ZOvAplydHLLKgl1l6vF7E40L8aW2MAwzcpUoGJB7ENvVdsULvVYJtsDChrIykBt/jQHaQIkx
ydBbVTniy41MElg8QkSIQ2qI2mDqosJ8aUsg02uWcOtuhjeETEYNZEf1aLYIYm3lxDDfW7CyTZgM
84U5xlGzyzOdPrnTFKpVCWULAQb1Qnpom9IjRRonn78nq4tjCN1DUKU1R5vfcRfjgbRa1FwXmeE0
0AopZeg9ykH6h4BWCdb2kfxreEPpzTz10mB7Cfr8i3aIP9lgm/C925j1+XsXDiGzoqJyzU2V+wPH
V/J8f9AYgDXSjU1JU4lZnn2EDVPWG/yW8X2U1PaArIG/3GBYnnkvsJKQue1S5GxsZYTPs8xQfQeR
HdynfW63W9Kd5L53BJlKo0q6G+q9MdpbHCmjlWQjErz9HTSdxkjMVwBP8YvZwXpZ16WR11/gtLvH
THRMFofZqsVedShD0S3XHO6YIUTwuyFQ0eOxqvgF22n+C3O5WaxT4ePZIHrSnLeG1KGBowt3B8t6
ZNBT4ZwCaY/iLiT1st+wYdZUMpC9nvvEBdRXd61+kXp2a7wxtokQMwiXdGrd9Qe/UxIhJBF2+c6l
4v1l04AMNjE6cgpMbC332IXYcFXB2A4TVvvLpUVT05KwHGBKuOL8fS9w3YOlUNkjiiFGd2XTyi0N
FRQhdPQ4yKWQFr7QbyuvK5pyeKzSOh++ZAANnRWCHKYtaHNIVUbGbNGWjJ14wfUTPRpkKjo0QmUO
T3E2Ab2n3dr9nFFWxdumRmKxMdFrPCes7j9zlqOHCQRttM6VnrcuR074+EWgHu0uzq9EQ5LJRhY2
U3RbFd8zx0ZGA0OqvAdsFt7NtisxGnTp9Jsu7fhLYGf5RjlZXrr0W+NNCeIPapVss20KbfQx5Ac+
MaRCKZR0tPajsABcX3m5RFOeLZ02r+yakSFORuwUZp7kljcMphG1bj+UIN+Jdu5+UnzRQ+WlLOP0
iGgm1GhU3aK3aEWwPG/McOpYRISleu/Bw4uW79qw187KMqchwW5TC8fvV5nLHLpbz+Y4tddRYhXM
lxFaNd/JAeA2OQkzZhrcTSTsiwBOf8foppgqlEe0lZmz57NFx2ttGhkT4Ijnc4nRaO1o3xIXODLr
ngRvSmUGXiLZ9dDCXiyYDpvU9wp8SJt49nhvIZvBS6FYwap733IshjewBTT5a7FOu+DR0qbI3HXH
b44DtIoV4H8YWWAsH2JCoYHkD6XTXRFd58md7KZY7TWBhvkrnlbLgRdhlc0Ag7Es9BawA5DES9uD
zEr9H5gd0PkwNTUuXpqeY3sTup3T5AfXI3NJX+HXZwCxjUI34oaMdglxZ9skuCPkFhThCEYlJLdu
Jejvi+X0wAkfT99IqeYZ830Kpz/bI/lmdAfCk0Uyky0bPjtU41zG5Aca69HMC1InEDsRuIrRamGB
DYDaY9LHZ4A5JAOvwxDLOsgFi+UH90/4FHsQxlZxjS6VyiLKTTy0Wtmcz6n1NpLI0luFtJ68+xqp
SNqwPq3wXxvfaxpuv7WU9SO93LpZx6AGKKgyglrWbeSrJ4baJPh0hWWiwVOEnm+iAgPNRgRuaq/7
Xte/F8kwGQCDjBfsSa3w4SNlJ+s8sUGOAiCXHMfG6berMVoThJ2NTISQ9VP5YGlItviwxAFJoaVo
QZT1TdkZalpB+/Z+OOkw7SC9050nUqNFedS1dNEcaaOKG7o2+jYi0f8eEJQXbcfczuk7cVgjcYy5
mDrwOZi9uxwa5gOGKap8AMEUZeVYgXAPZtVJ/tdwb2RWAv7mXOcgAppbHIejplpdQwD16y3EIwLi
C0WqSNTn3jOddeQrWGEzfakZ4SOpbBIEkF6bGSehJf0ZZcfV75Am7LTOZqW6KzeurQdqPpRbgUdh
vJoFyaHbQaJ5WSkFWEkKYccXZJ/gJylzBiprzI+ojyLLJcPdloZTXbbLI7KJsc0YezGMcwRBykS8
6/uxE6wJMItBfpiz+1VzomWYio7CIjuvtzCCof0kS6RKSFMfJvRhI2MsajiLpk9ZYgBneSD/jEMw
Am9oBDnBIV1Yu/rQ1Hl7GftNoDdRbw392lU+zQjwK/zTcHXUKs4L/wdKoubJQxVKkYrJ4pcyK/sn
gLCex0RPPNml1QKLH+HWrqIWeOkGa5t88gTd311Ol/qIYIz+Et8tOXRo7I8glsYfKrfLG0sTaLuL
mOH4W6JqpLdtCGFjx7QXtJFdM7feSAvj8VpV/MDkM+g6XZOqQVcNlqsnVpC2YBa4vT8xLI3jn3ma
k82aN7lxC9Qphf3miPoyT3L4yo52q30WEeB44WG5vxJtnTw7IQsyGaGABDfwDtAgom5Gv2S2Wjor
f46yJzQeJj4/YFw/wiiZXgcIxpyvUZs0KzUFUbSiMczZh+Mw0FluBzt/Q0/0qw6t4Zs1t8W9r/ih
6C/mNCJyA249EWI2uNxpEC9xpnLG9F10Ssylwxpl9tQDWXd53iSZc9jvRro2nPYwEVC8YghwgiF+
EQXQVjOJejwLBiAHfE9z9ORNpqM3IVpCb1cyoC5XFARMCoAqK0x6Jps1gPMhBBRBwBbOX+xzJLc5
wyuHv4mY5Gpsr/gdsQ3Fph8tpy66cauOpQiYZWkpd2EqON+UJxdb8pxBo+HslSOHI4/ijiPWyInd
iFR3oDNZV+tOm+oejM/4gn+xfok5sbwyyw06Dnzz+JziLT4x/2yfwXbXDyOMcihDoQlex7Q13xgI
JDfiv3G+ob6k0t9W8EnLQyWcELBG7fVkcHUlg6DLCF0/8VQaH4G1/c9//Z//939fx/8JfhX3RTox
Zv+vvMvuiyhvm//9j/zPfzFVWP704uf//sexlRBSSQ9VpUPDEw0qf//6corygH/Y/O9QRGFTNwya
Sztrb3pQ+KUf9vcfX0S9vwh2EdciRMW0ULDZby/Sc+t43DRBWnqiz0nixfwFhWiLosejqbX611dz
qelNV9m2tvlib6/Go4DZ0HVQvgnqyS2eK6Dvk+V1lzbjht8fX+z9/TMV0wXX0R7aPFIc314sAYTP
GJ2gL8RnNT4lgjxZowz7+ePLvL+DykSXKqjeLOmg5Ht7mRJVFTAoT8IZw1V2A6BDh08Danx9mKTr
+w8fX85c/n1/PBbS8xyHQC9bYdpSFizGt9eb6CZ2JOrpYw7XHN9BAfuBUi7oaACuRtVUw57RLOLu
zOz7ikQHa6IM9zo//WEwnbK2zqhClnmWvr5nBDM3MzygPIAR0suShVnHcQVRAacPO/X+k09vvvv0
rvQ0r58lpUPG+/Kj/fFQT0SZIiKb9RH8Y0ZAgQ0IaCL3McPTEN7Mhc6+wyJc4i9jtgv2rhTYSDk8
l9KKm8uPP8z7O8mj5rmm4EyrFdX028/STZTUDATCUx44DRlVMtAUbKP5fahDBxYVNiPBmOfq46vq
d3fA41r8hzeOPEu1PE9/3IE8hrfZDX1/dIfc/0ksU/aFpZTByOIVpzHUy2G6/viS5vu7zjVdy5Km
zYtgquXv/7xmtgTMdkIcJ34b7wKl7wQJlCxu5ua5T0rRsEWeq/dszBm9Wm/UafnNIP923kzeENQw
3FoYXp+sBt77O6FNYphtz9YoLJR4+6nKGdnx2DdQtMjFbZ0UwhcPx8VgxVKtGdHmUAolKxGs3tw+
hBMb8fqTG7P8xH+8TCyxgoUBoS96Fukp+3yNcFqIMpNvHnOOEhx1yz7Se87Hs/FsE/13P7f5kNPd
72HLN+HUhAQLiSG7ZL7pieTSDhNchRzkVAYohuVIbj7+gOrsGeUDslCAXWB78zyTD/r2HtVF7TsJ
lupjMFTmHF/qTsOEoqEREoQ6YHAyrmU99ePFHLoYdZm2zY65jmvt6aNwBw+ec60SJgU5AA9sHTnx
jA/UkkFzhW8cIjvtruF3DcSZMNTKYJ6/bqYhgw4YAwzisN7F4FMn8qf8kYDoun0ggDRsK4wSJadB
YpgMt91YgWEeSPtQw240KUvuCCsukx2HWQpKdH39dHRhHw1gpNqw3eI6D4dtnKJIuSz8CCUGksrh
i+pBkm9J9mRivg45X7e3HSuvPJbJPyPe1IgHfU+QLuDKnLPivAZJROaZhYhtb8yJME58qvTZpFG0
NOEDjjcqHaL+MOAKzS67arydDRBs92jc8PB+8jifv2XLb2VK4TE2IFNQs3m//a0IpRE5PE3zOMCx
vAaQzBxjyeYgpBUqxTqXRHFsMKbgMqDl4YPJHCqGSaGzUxE4hi8fPzrLk/H20bZ4athtbU9JFtyz
lbYtBhkAR6lO7ezfDc0YHjz85ushbeTIS5/8dmUO1rP3i09Wm79eWCnLpLDwlvXk7W0wBllCNirr
E0Cu8CBi4uydvKHxVlrZfQx85plGEX9YoyE+fPydzWXJOPvSLK4Ob7OpHBcz+dtrIwjjWRin8FQi
4/I2VMSk444l3j1kzgg6kHGm9peoNxEiEFp2GtB4P6UeR52PP8j7e2BLSwjLMpVSwnOXTeCPBReY
DlrZwsC/4vCkS9+0VmaaTdcZ0NK9kFX0EgsdrqErG48fX/n9giE124r2uPVEMFlnKxp4ghngaGEc
MfON8Q68dzhdc5SO5UZKa9qYmun2qkCn/+li+s+3env3+a6IT4QJIhDz/Nk2I6J0bFC9pieOog6h
R72NM2k3wmozU3A2UHkZBqXs9UhnST0KPZnPD+OounrVTviJwg2iyBjBmtFb+oDHb/CPFsvd+Hus
ySyKf00ZwOubqfcraz/E2RDu28DymIlCkCNGtOxCRv8hFtyVLgnBg/VTm9axRvR1xeSWkMS04S1k
qBKJGwJJLE7UQjBHInsIUQm+RhLY6OP29Y0/h1iCsLEUQDiDGqID1veka75QmBX32DLn7z4roH9U
RVXp/TiaNGt73BjerpIibvYNzlGG2q3mfB7qTjivM57XjAEJDptLpRUECLAkA/9fO4z1PePQ7DqP
h87YT7CBUPdBR0FZO3PD2ssaWhkhVKD8uo3T2y75zY2laW2R+VE9hAa94nvS6dvsCpspKTe0WNwk
WBWq98lXxMIQRdfNmI3JzqlH9wQoAnSqE/r1E26oMcbaCBz3m9KZ+g6mDXIB06iGeHEn1/suYuyP
zhUq2zocAMzsWksMBzdDvPQ4yKk+IBCO0ZJqDs/4GynxVvitpnCrYzPBwEpEYFNbmEAbGf+sGeyQ
FgbN2Mv3wVTJ6rs7BI6+ry1cQPdO3KC8totQEYI8gUDfNlREEF8REwFoqIZc3DCXc+JqNw8zktSa
hBx3jU2IV3ossIl+q7U5FNcO0oQrk0R1/WuYMhfYVzY8WsU0MvtWtF42ATljZHFk5bDF/WohCcLC
dkhGh0PSGp1z2KyZ4E3GWqSzexlipp72anCL7+QIoMEZsI49aaFSUJyGhtOpAVUQATQHVj3t9WCJ
+Bm2a+ztYayWE77hCqlyXbiEQ8SuCuHzTMPAPAfNqpdeTPaYigt63v2PKs0CmmIAxvFbSnhTX5tB
z/Z1h8nf2YUW0l9wX23vZEQ3x9YSZCn7K9PJHPnQTib03YWEbkYbmXl6uuNBSLOXBjuzf+uPVjFc
GMg1Qa8bRlzuHaZHODzNIcmu8iRq1Rclg6C/niuhmlU/htbrDIWEl2ug9XE1WBne5TX8iwpzYwhl
YImELPeZgyL7i1HNxhzsNAfXCwS0iDB2S1FDRZU54utolG4IcVqXS6qLr4pd7DbWmN0CeB1KA531
VNvIRZPmiNc0Tu8twk5IIU8yw7/7eJE8q8HZqdHnMEbhNA+MQoqzhQptqVEXUxmf+q4K7ssIEvAK
lQftwDEC50OdIz7ZEP5Zd8/WRluyLTFrRcDl2GfFLrkfvM20K45JRG+YhgyE2nWoXWaTZN4lJjIc
EqBmoszsXVuRRsv99UOPcEwT9Md16dLJ3wdtUFSXzHTseKFd89IAQJmhAWcWwRQmAyI4CsVkez9J
oYY/jYJ8jApyG1BHMwSMatbaTyrU9zudUnwfjjKOErTmz75X5grCIxEPHnlL+KhMGscOgSw9dhtB
QKTlPkSC0t/aTEaLcNPgJgj//a6vHMuUIAj5NRFBne36usmg145RdKLRSM0FZyC5azwCnmRWIV/A
HnZQgPIPkGmd4+gZzdZAfv/J0fb9M8XbTp8GsLDHpu+dVX8jtrvUM4lAS1UGQwElajQFe17c0d0G
A6evCxph2vnkufrbVem+U2rRfdDW+fmAQGv8zITRnxwhwmOBtOFX6wOJ0ShQ77DumPa/r3K1cFxB
gWWyS7n2WV3Zly0x6HZenBoSnfKDgb1uxGkBhq+uisKBBB267u1UDY84GON9j+gXcyllIqrwUN5/
/CK/f/q0cLWmqcTDR7dnqYb+qLNAD85eaZrlaaiL9HsDPPkayKyCFDiXVwg1ZqziAcvNMBrdJ/X1
+0KLSkdrqehX2HiKzwsth+0/HaviZHdNfNt3ttiMg+peRseFYZgqDs3Yzk4ff9+/XNTUqBHoHpAm
YImzi45I3vJGR+3JZyK+abrC3cZlKK4nUYRfoYIkl0yq5Cff9N1NplrgjA67h5XLdeTZ65U4E2mC
pfBPSaq7HTEN0Rc3dotXsHNkzBYUIuYVfjMc/61HR/vjb/yXi1vScviuktuszhtGwIMLTGd9/ICi
P503XqOqA3NdtTdLwtwcLyqalUOLSGxETgTfxxc/61DwTC09PRYXKgpnOVa8fbwYK2JbHsv0Qapw
QMAv+GWplK7FmAKrg4OMoC2x72zkKJdGFJsPH1/+nxblm03DMpdWGf8rsBbS8Ht7fXrE0HPYjE7/
kJPXRpxiSyncXv0aPbLt6FtJJBzCafZxpfMvYFUxMri8v18nP89WLfiyx48/0rsHkCUGTuHSjdDL
Y3i+cyb4+42UcLQ4idKTnTnGQbg2oWIW6IdDnPT+dT8TUPPxVd+tcgx7ecMATTB5t+h/vr0Ps2fD
lQukPFW+4btXE77da7/Kiq1VVF5CxonRvX58xbOuLr+85erl9iJQNz1pnq3m+M4Q1+NfPiFTy740
FYmVDorlPRRZ+5OH7P0ttW1T2RzVNfun5cm3Xy5AE9djmQ0e8DPVT8VgfUNhrAHI2si+O79Lttoo
4397SKeKleyZllCsnzQu3l60JnKHFFHcslFjB1ec2dy1IBiJMs9Xt6Arnasqp+xbUTn0nzRA399a
rozK3KEAo0lyvnDO1liMSdqFDwW9GcJPAuC+Zl8Hd3Ba8OZ+/DtC/OCbvH2HbDxrHsYJyVvEs/v2
mxY8zJyhIudElVDVRywYQ8WiNWNg3oJLl80vRMF+/wW9hUDWFJgZbUdKcEbXRTf2AjyCh+6/aVsz
32mrNH5CmSA9rYmi7H4g+NHf2R0B11iV0IjQgKvG8LJyk8YmuEE4RPI1HUxksoIWfnaLRDBaPAtZ
fTEMcHnuqcbN7hVphZfeJsqtBKcssErjHXY8Iuhawy6B/Q0NAdM2p+rHMouyr4RChiSIRhHwnRkr
LkEqnaheTRaEZFPouA7QrTR2D4ckT26bunP9DYW1IMMrzOtfwDYmGAddU7Y3SCKNb7GSfXdrJmPz
GNaF8ezmXfOawi2Mt8HYzPdaZT5Rgj3Sxmthd+okx2x+HejCPYRZTS5H0tNaRlw4MqaPLAvIIZOu
8GawrQhhrYBUf9lmcXHqfLNrL/K8mdWmYDKxLkE6uJdI+ckYYiCPUkFCgs+QZI9zcGD8hvrRxYD6
CEMZgVYXNOVv9IGYl7HY1M0+dcUQPuSc3I1fiM+q4n7qknhD9VeMO+UtQe4+bZZr2ETYg2nstr/5
r7SO1ILDq6fRJ21lSxgA8jTRfzUGfIZPBbhQwvrYFy7JzbTdbTT4XbyZQrP7hhGwKrZxPefNigZe
g/6Slqy9KtFKUd/y53pj4VKAiW4lRaEJKwwYbBJPZXn3LqelceeKYqqvJb2L6KtqYuIzljipEQdR
YGPYHSmpViF5XM5ayUId6iKHkErHsShWHTYTuVdRlnU31UTvBIgUwNBHR1WJf0nQJo5Jkkr9CCwv
5y2v/J5Zi9JX4a957JzJTzaI1rp9T2Kd/QA7qZHM7RFO70ggRzhPGTnh1rA8DqiG5c8jGo3CfaZ5
7+lXZJFoAFqw718rBuc4oUmljK8U+SQLr8XEMpC5XVZc5KEfvRDbbeDSDCKDo3y/iIg3fTnErwHb
FBFNXfU9S3NCXgy4VbvBCwEix1Hg3rT1TDBt5RM+/Uz7uyg3tO4mZ0kdgnrh8PyDdZy8KXrq0Yv9
ZPFvm2OHy/kWARthC2WYMTToWNw6/KUtUzFA8OYzqNBW3IMe0cztnUjrk+vT9L9OgUtfD3XviQM1
FasIPYEEnSO5uWE1ociJqugOu9g47rxF6Pa16Md/CEqODIcVH3USqFozRkiYY4zc3o39gLLSB4Td
H3BKGHg1+gQ9peM0fKIGZq66icO6fUZ11r3OIDd/piYPNyKUBebZ9F7zHavqGF2TYhYXF+OU422Z
J2A5MopHcBMNPOoLMfpGz2kvj55VR6LMT792W0lLoANmZHWx9VrJdvQPSdkR15dmFMibgaCJCAkX
c8EL6HgpESkkQ8pj6MFBXSd2PbSvfoNE5rJHaT8/xJ3CZIj7uqV7qLSR7CvU/Tg72lI9jjyPClkL
u8UhmYyR8SLha0hCwj7ZxWUUlWtRBiP8OgpomHQjQr+N6F1fXuB7jOEJOdgRuYNA0OAZZZZPBy+N
zE3r1/LWmUcHjXCMoSbacRzWNAplWj5Lz4yGVaf8oUAb5ZCp923m30+GFD7TXU4Bob62tt91N71P
O22dmW5e78dMYxeUgaUf8QrigvJlXd903NVObaolg/nKLnFe7KyeJsVKGmac7UYF9gWeN2OEROZI
yt2ac+bJ013FwuwRpqPXI0rncoOJx4BKVEzeln+BVe110Ra/kikafqGPz7/aoAm7Q+/xAyERQcB2
CCpB2KtAAEUz3lHNS9nblroVdkSUp0WKGYFydmmHl1MrMBfSKoR6uKlGnA97w0TNcoTXU/8uMG8R
Ip4Wxi+4b0F/1XWeqrYVoYvhvy5TJAPEZcjByI6j1lnFIO1BkkQ32SfmuwH4BBWXGyFd/Khqak7E
y4IxCopu+GQDf1/6cVmHUzVnEGch3r3dvucabSeQS/u0GEbR1QF5ZZFwb5N0zm61Lj4pud8XY7zh
kuOc7SoywM7bGTiyp9y2GvtkuLr5jlt5ye5EN0JiEU28BQ51qCqR/ttjLFNZrejXO/TgFRant1+y
KEFNxn2YPoDlB7MbeBWovyLr7wjjxE5pTBCJW+YlK+U1bvHJD/v+kOOapmVTimH6cN8JCqJM5LQs
evfUDSViOS3pkxPQE6HZUdj1u0Qiep3p6qxLc/afIHejJf24SvvLR7DpANCSo4vEweKs2mYIXI9E
eOQP7ZgQQjkkoIEGQoiQOxOzydATVmcgyKrEmUrkSZqo/vbjT/D+MQPzy6AGrY2Ad3VeD3PEFXC4
nOaBwtVeaB/Dkkxlyku82Pmpser868cXNP/ynR3UX8t5CikMPZy3v7lTlm0JhA/nIVQSUJJD7l6E
lUkbIZkTB4qeKhv9G8hVdEfv2DAuA5vNDdR1zTQXWSO27yROSL+JWJi3qpLZr8WNzlhl8DFAKQ+K
zz6O6uHameBqf/LQvH9PXJfBOadAGGim5Z09sYF2GtKWw/phgY6UlH+dtx1T04V0JHoDkX3Yb1gu
AFd/fNve3zXOf5bnMONiZs8z+/auebUwuHFt+WBjDaFSxnqc7dvOBUk1kwBCAdOS3YO2chqeh6TD
T4YvMRg/+RTvnxZOopZazqQcESEivv0UFXONFK5h8TCTf/ej4rrkMocY3rqwMNbWOIuLj7/2uwt6
gmaPwxIh2cB4CM4uKBrcCcRKPZh4526qQUybIZLqkslOdWnHbv/Jgfv9IJX+HnoIRWOXJV+f9xWd
QmPXSxTxmQU5KkyQ/kn+9RCOrDrDCMiVxZX8dZhd54vUHRxb9MPFHS5mqT45Lr5vgiwfhe/NlsMu
IOTyKP7R43NU2dpV3PsPMu+GnU1g0i0m+3IdsW41jFXzaAfnyNgMgfC/pRZc1cis7e/o1M1TCefR
++TH/8sHUnRaF2EZvwXT5rMTJbn3cP7YDb+AB1ZkElXhtw5PARxoNeXhmlS1aFOhZKL9bs3TZRBg
RN4kxAk/KasUP9oePNXHj8e7t8JTtMZMTQue34q+5NtbhHzWq2ozBJFV4ZBbQTBwX1AeD99lOKtr
tpbnSQFdKjohLpKIgOZPbsn542lSGVjUJ+5yecU29vb6HoBzlXbIbo0qKsPLxAfbee+UZFwfcG1D
zXdKFepPluzzJYiL8lbAgLeVpj1pnf0MeZBHWZy67n0CmP9n23Jq3jf8qbW3BBXDVo9gaXZEOlb1
w8e3+7wnyW5p0RhCfmdZNNLPtyskpkjWsBwfkbF4P0ihItO0mE1cJpY3eFs1x8Y3DMoGKeQafesn
a8E7ncki1ETbIJCUIgBE3PH2bqPYw1KmVHAs8mp8GS1Db0nGzcq1jcflWxo47Z6kEeNIeCyWV5x+
AJL7eeVSgH/Wu3q3TvBZ6IEzfACRirpMni1MRuXLBq1DejSzaLp0QWthZrfiAzir+QqgDyrgzvMC
snsp5Pa+OyePfT379uHjX+Qvn4MFiTMoylJuCy32t/cER4PdDTSLjySP5hf1NGW3sh4dzoFIlF7r
xDVfHDk2D8j6jV80KIMtDvVPtvT3j4WmryV4EelqMQY6uxdeAiQ1Tnt17HpGnGud45DdcEoQX2uB
U20TSpJrgM4SPLjC5dJ9Jhh+/0JQOjmSxiWaH0pv6+096NK5hTMrxmNr29kxMcdsNztLKKSP+zi1
B+OCW/RZIbDc2D/ba+z9rumwI5lIGWnpnb2FkAftviQ6+ti0M+gW7ecE9Q2pMi7o7MSfrHPv1hku
w72lVEbgwitwts5FqAZqArTMI6FseMY0LdxVmDX+74gou11gS/eTMud8YV2+l0TSgWLMZvxgnV2w
ycYG2xmSLjnPHjyOOb/RIcr4W2QX/QXPcfLIJFtt6eGCwHPnNHS3Hz/Zf/vKrOqUxY6wlTrf+WUB
ibQmufKIyywgZsuv++k2AOm98/PINC9SJm3pJ+Pxdw8y31pBHaXDz3emRn37IEXoS7ImmcRRBR1q
fIXD4kBrpQPb7/aOfU0XCVt/5vtgZAs//PnxN/7LPV/2EpZ0jmIcw85eI91WvDNgmo7saWT3VHZY
P5XSETvwL1l7YPeK93lIl2oMM4cAJ7+/+PgDvHukbcHry6zLo+Bgzrbcnj8KDoYNpZgMC4848592
IwkolBe4qIxV7fmkNXx8tX8Ozm/eIHrWpmDhsvjazI/Pvm8T5hY9JM875rGHQKuqeuyCG6D5wzUT
vZaQ2CbBX535IXg2wieQZRYgS4wfiElsm45139uHDvb4FipVlOw6DKpYPnoZIl5aVzBusits76IE
ZVeocMesDHdVESvO1KUD0qq0SFQBoDZPzWrWKFqxu0QZalysx7TEo7LsNc4xl5DbUS1HxNaT7V3U
j3H7Wa23FM7n94ITmMmTvsz65NmT1/QRSR+zr4/pNNJy6otjbMtRrkjekBsCrDn8hcDtrzrCc7cQ
2Ia9JJz9BX769OwFpLSgHRWffajlBzj7UItOeWH4ubbFoObt8xBKq1ehncxHM6fZvccHVnvXmPcI
/cYvnRvkAKUlXcberLxt2VqZsQ9YxaJTbJa58cnj8m6RB8zvQpLCGS0szzpXV6J9C+uZtIejZeUh
IXtF6G+iaZz6tWOWausu3bE48e3Nx0/p3y7r4d/h1EPN457XHGkZOJ20CvMI51WoC+ADGq16EdK1
rqqyN64bZFG7pmrbTwZVf3kZ2c9YBZYdjf7E8vd/vIxjrawQXZ84IkZLfuv/z9l5LLeNtGv4ilCF
HLYMIhUsWSIVPBuU5YAcuxGv/jzQ2Zigiij9VTOz8cw0u9HhC2+oXRwKagVZwBjRvWphlh9kjdmn
Br3IgGSWRPbz14zHLvfw8VAffTgjPwJa7WggkZchu16l4YaG/hjfAt/HqASxHNwcg46GhZbH9bUG
xvgO+v3Qfo9a1X5r4SxCbldGuLF9UKub2pbxsO1KuhGHBoB2uJZhHTmbwnWqfTRa+NkWSZl7G7PD
qWk/1O2EfdcGiX5EaHgwxi5/0k9uedKXqTEGI4Dm1uysaVjKNHXbG49l7AXbSTdpbRsVTlqgwcs9
JWaMOUY6vH+VPDT3l8f+6J/OF5qW+rTIxPD2PIcywc0lQvj6o+YBEKFq6iV+tRbu2NbXA0Bp44B0
R7fDkd5Qv1HtyL95pNzYYJGu3gbh6A7IssluUghVrOwbvMTuIUlyV1/YEZ88v1Q7p9oUPVqaRrO3
QAusERt1AoB6cNQXyO1YeyWib9YZ0r/5pnbr6HB5ac4/C9BZ2v2GCt4CxNhsxAzxAy1La/1Rt9Ux
eGiQun8OdSUdNr3TapLkStV+gLUPg2vDEebL5dHPH1+KcJRa+SdPL5SR0+M2yNYA58fb10xUIYFu
yS/Ht1rEcQFRKRXu5VQCPXy2qI8LBWvKy8OfL7eGNgQlMY4e8ZY3XUP/nHZmaXK5jsZjUEZy2yJ8
iVdKpqM+kkQavQZTjgvx1fn9QuCq0YH3PiAe8/YwAMoGKUdweX4UQHFIHJMmICYOzhobV/375emd
36IMBu2HDIVFxvP2dHrDgPa2KHPrUQ4h3ki9I5W/9FKgAtiG2n8b1CQ8ZlJ+PaCBROJq/OWQLrrz
ObKksZKx1/BbUZJ3RXEpB4JscW4wYsBV+utznCAzQBk0hE+92Q7SadUgFs1gJQIwqHP3ivJot776
AAI1KNchqRB28pjcXB72PANkz041uelNtO2ziqQeRkAsC998RGQEp/nBhOQGfQXFHCvCNTzPM/Fb
0ISlnq9E23y0gi3Jkf7jf/kZzpSKGgYBuzb7xEhdIV2kOOZjaygaQCEjubKhRADGQXLtFg8HeN7x
UP4awsi9F6LwqcpES6/1eYmAjhKXKzc7x9Smdni60WyrksiP2BofQTSYWQ50w3e0mAJvy30Laqut
Q/v7mPR2TlCIQRXUYuRTuFDCdNLKqYbHy+vyycEGSaXB1gG/BmZu9oNQKMhTBNNNtOmT6Eato/AK
hoo+yTAndxJt7IV7+/xYg5dSiZoBrPGeu1Og+c9FEsaEu4nV+N/Hiod5JeqsfFVT9GNyRFDrhTvk
/NKcgHFMDJ6Wa6FuczqY5ychLOUyedR65KcfZI2w8I7Msd2gVhfidoraubPJw6r6Ydtj+uapLSiQ
L587EkS6ZFzeACLPKrbSGCylsIbisWhE9s7vaTC6Q3xlnRSZO+58P9BvEwTEFuLRsw/LPc1un+Cg
5IqUaE/nrvEotUFHwyzp0e2+8iBSUngE6yont57JZfKLG8mkL0fERSuSlBzM5+l4BYy3YYx0H2MK
PKWupdHkR7MsRQqEIEDXOzH7cYEnej5FhmRBXZMrjVbkbMgcjhy4Bdd7FJYsm+vCs6IdvjweSmxW
3nd4A6Liv7CsZ0Vmjq81lRgtLlEKu/NINLRTfHmLLHhKUXRDGWlU8/ptMk4Zj73ozRjLGc0TN3rl
pd8cKgHDdvACuGYQWrL+upIVxngtGu/KwsE62+v0+SFMqqgOU/k5T47DwSpJvrzHzJHNc1J32RtA
CJdevIiE+dDiO/6z6sImfcRsMd/Cuo8W8rFPPgf1XqQlVaptlEZmAVKrZRXK10Pw1MZKd6MHkf4D
04ICghdmusijpYG5sOfOQjLmTGNywpZDRQbCf7rn8MHAqpzleIR4NCq3hZFm12npupzmHuEKhO1L
c4MXFoqRZBfQRy5v+bO7zKSkTvsDMhnJH23K0+ExH5VJDwrlKawknnkdslo7gZRYuLNaxM8uD3Y+
V5trk3lSyqe4Ps/AW0NGSFZVyVOsKPK6pOx3HK3K+I+M9s0DT3UFBBWLaDqKtNwuD33+hE/fFJQt
UFvaa2fZv1EAKUd+m7GBF7wAYzd3GkZg17JT6h92aBXgvKJoLX2lRmosj/72IDoWDvsnB2/Ct9NS
oIA6gU3N09XG20LBert1Hg3Rw+VZlYaUh6gPFOvBxTFuXMEuInqJqDfDtwdY7u9NJUf5SKu6GI04
PdTv6kmMe2Hbf/QzTlImWJxQ1S0g5wD+zwKcXBZ63rqJRxTH076VmmJVG5BqTrtKa3WIIM+56F+V
YaCiEWMLVBOhmgtkwuog2LuQmsHB4Mcb473jIlWHrUj2qg6ua9wA9VdM4DED9JQYTOxV43j9X+CF
7XcJ/Wp8Qt+8xKXSVqtyG5Yyfl/48lMJZT432u+exv2Ki5g9W/Q4TkbNkS0njLZJvY0Cw1ljyhlc
S64Z6slRAE9OM2lx0Lu/TQd92I1Ondw5CC4vnLazGJ1l5oegUWCbtDbsWQrS8Ow4NlVFlGUNK9vD
Fw1ecPGrna1Qu2BStnLRugxwwT5cXoRPBuZRA34ALJdcZE7YRYCzKXyuoEfPqjUIzXoavEXg+Nod
tJd+TQGqPYZBqIwLx+78eiEigwZv0csxmPisvPWhFQRvNniS0tIyyGNatQZlXWkrCzm9hdLyeWQ6
0VMBOYPlJslT5xmeW9Yyb+HHPDX49v0JfUckO5SRDfnQIVxnbQdQFxNj2lbkXSaxzzsAk0AR2dAS
hPCEWikL5+qzW4d0ZXrOJkw0dabTA68gn2pWrR0+RehrPpe85vdNodKi0YxJ5lBG1SpLk/46y9D0
B+Xb9iuciuTu8tf/wAzMjsBH+4iWA6gKUv/Tn4FxAjAY/PQeO6XJy2szUjBmhb+ow6AHIDVus6ho
gZ2hFAjSsHWst8ASIANLTNCbfV8ouf/s4w6H2ZSZDn/6zoAe63qV86CjMfF91MIQn5ZWbau1P/T5
YYB8aK1dXMTlPWAnhP4aMwu+jUGY/nEaAg/4xblxV3uAoK+CxIijg6tGTbhWbIHLHdz9gcHdBP4F
PAHfvtFQVt9aTRDVV9hioB7kV7Gr7axCKpg3urCALB8WGYUt1fc2dIiL6FeshdW+BtSA4i/aifFa
oHOD9De6QO4VOxbtS88dEu228Tq8F4lv8+/VELfDnYS53SESr4TVDWIyqvHTsFJ0mRD704dtj4QF
LNPQxd3HjarxATVG47/SyzVvhSpZ9Hz5431kdfOPB1GElwNkHNB24/TjYXmeWgj8+4/SzIffQ95V
4y50FRvfVrDFCJhDccS4aZDI3GbCzZp3nafsQ+IIie5EyBp/37aS9yZIZsQQ3aL5BWCzitb4voty
4Yr7kLWY/VwKEC792ilh4Cef/two71vk1zzlMRzzrN0EDUa96yLwB9w/qHWHt63eptVDIIXq7hSa
YzUc9o5MRmTYeq1KIMQkVXVnIEeu9I1qbtnazb5JRQweHVXH99FX2QdGqpY/tS5ODg6WZCgZRaOK
OZ0E0LUtRj17sMrOBrqZ2BYDiyzGRbDFKYFd3iYICHv0MK/TivValWE7VFuJFNLS+deZ7HwxwLmQ
I6IZML39p4uhUpBBCsDzH6OMotxPHjp4uasCPGiwquVQmm85Yuk45nVDrt47tfRu8MBTihsg8GqH
hHsry5uCqs9SDnse6E4sfhPiExolUApnF7MtHRNVJiN/SkKcSR4wzxl/xGbdRvc1/LI9PRqx8A6f
j0g1lrIbgT3KU/a8dhP2BvZCiZc9RYHQVRjvOgFN5rT1KhDDI85FycLb89mAtMy57sBRUIue/vyf
NB23B83RfVE+IdPv7nkBYS8PTRr9Ln1s33aq8Euxv3xWz59ZB0aSRXGTNt955TkNlMwbtaZ8gnQj
sFLOnB8iNUY8VnBtXhsI9FWrGh7/wrDneRPxDTkr/wDrdxZWZAVG1Fbk5E+dh/PiPS50bbGOvb76
DYcfJL5uuiOGwB3k/tVoKa0dryxoBM3XF5wTT/YGoQ4gmTfbU62DjUNNBPMEZgYet1CtLfdh+MM2
fcQZqqJcCKc/+cAGpVz6ZvSrXHrYpx9Y9kGnAHuonwoY9bus8P/zMAm8A40tdsj6hE+XP+4njzlT
o4PDtgHEeaYvldOh74bBqJ58yHvYOQ0YlGCHgN0nQbIxXNXEG+GWGEfTb4F6o45rtQVmrFqP6OdC
qvzZ3D2qXjh4INyDBNnp3LEkSKBtt/VT4PvdLtDH8s5INGMEJFE8IDlPp+7y7D/4gKdXmcO2Jobk
FANDmRcNRBybHvX5/MmOTLSk/BC/YQpkvbcfS6zkUfWcxBkHETC0Cu0+AlUcFA8qmLocYXKjk3hM
Vi6kEjVXDAhQGhbUHmBgdHvMhBS7MsxyI4Ic2yi1GTEqa7hGkHh0GwNiTJG0VyHqsfjkuhA0NkqM
udt3r8fV+fJEPznD7F8qfJ4J+AuY4unKemasGL0t06eqbtKjiu3aVZopGQMa3U1Zjsk179715TE/
SQxph5B/TaGi7XKHnA6a6Rh31v7oPJkgpp/4nPUGRVnjv6qr9Z2tiPhVD3G9Cr2GlQ4Cu7ypoO7r
CCWi7onMjzZ8+WzRJdKhnPNmTbDk2f4aPBk5GAY5T0GkJTnuPcj4ZehU9FtkO/W7MgH1tbDw51t6
KierAJYdoNrwKk7XIIww/YvbxHlKW7xIYSMBjWcRhucoVhMN1dK6XwitzrMTRjQQEpoKfhP14HTE
Dv0CN5WMmPjj+ANXLnOdjmOEoXeVt9vLn5iGPv+3kwME8RMI4/T+cW0xz9PRfCupCPJCj1vaGZuf
oSlFi49InKbxO2UYnH6vgjFEIbQqZKQjbdMlEDhQcwrMZ0526r2BvVKEuuJEYXkKRleBcoiXR7q3
CjvFWremqUyDOG7dTZF0bvATbwFEsixUP611jABeve/DPLjpVTR77lRXEm/BPerh+2SdeQykEZj3
E8g6WZWT+TwLocUNZo/EeRoxiV4OxPmgdLR0g/CjMtxAZdW/6UEmrGYNvEGFqmZajU5GOXj6s0KO
xkNQhj1wVjxwUQwyEauyMsO/QqIC4URLrXFbVvCOeHVao72fAvpkX9uxdQXpKpSbCumDfNNxHlPa
5IGHFIyighRedwj8qM9NZUh1lRBy+uuyq8dHV6k8Z5taXvsemihBbVyrwLlRdupB6y1twP4kN1v/
Oo6L0r+zQ1z4COI16zFzfZEDnUu1VytPxLCqCs3/Hhd9Z26y0RD1Bsdr/Q/xqGW85BzD4ha5bYTN
2mSs3lHwrH/WDeWzXaNq4pbzrCirWA/w0UgSfMiPdUHD1eia9A0JpeoxMoNqQA418Z8QBbbg2JVJ
ss5aynQbPNfFLfjjIl5HVe882bDdXrAAaY+Jk/i/2sTT0hXV9xzTHD0I3kov8/5QmtT8LQj1Kjjk
BW3OdZaQB+A/AVdzDb1dpvc5tjLdfYyT0LsjHbKoQYsp/1YGouUrJYWouwobHWWJgXphuYk8oUpY
Wbl4x92ldm9DLYxx68RnJcJeKfJwpMvR0P/mjr70Hh0I80iEqJl96+pD90y5E2sPYXp4m8Ke9dY1
erVIrNYhCq9DNFSP9pjjIgBALpCrOLbLkuRsugCwzxTOSlUa7z8UEoqfTal3yT2TCjeI47vNduz8
8MaHXqavzE5tusPg4mG5wf116Le1n1R/Sh/wKOGe2o14WTpN+tzQPdThFmKzujZboTlHRC399w57
FOXQUNjGsV1NsL50ysYPd2GGxBsFmaGt0ZAthhF/+Ew1Ja4JFl5CJd22n7WkHYL9EELf2xhFpel4
BWjnRZHEeqGh3Y4OTR9q5GJe2aorXJ2xsYjVCi6BrbfaW5tDEPyhlZWpPwQQgpqDwfK/UcEp2ncz
xH8Si21P6MV1GKTdndpqdfEftnhF80grdgTV0dVoDCHJKZxfjQji7q8II9O+FwBGx6vMzPJhVaLz
f1OokdevEEUt8dtTgfZaifAeSkwbrFsMkNX+tknbyYaiRqVyjfAyWdPGh2B7DzbQym74F9OthJPa
22ugiJQnU2KliU9DrLDH+0+LXjIrCdHYUUt5nY4VRkCjlAMeSYBvEDYOcBjAe8qsnCdAZ0HB902E
u8EgCGsIWVfdQ43JoHZN+qPs7Da2POxUS2xGJeJPEH+bIWqvck8iJqRX6QBaP3BFcG2P3jAeW7PE
9Yj5+sVzHMc92WRaAyTTKt3+bkoZaFszk9kfqcC3/upTCX4IdjTFRZvKqTMXTc0KLUZPVE0PWtlU
/pUa6/0fBQsO3H3QuBc3qCrpCwH/eaVrQkoRMdDHIeMgID19S1DtaYTJZ3wSRlSsUgvyaoxT1rdK
VFzeyJaU9x0qie5mEKl4Lwt/8mYzUQBHnx8nw8tP29nDPSGSIVEQjBIteHNBuhhvnizQ8/4JJ0oL
brgm170ipYkQu3QePakEC/34s3ebAZHU1CYwB23fuXRFHqnOmDbG8GSV6bjqqtDaZ0bSvQyy8JcY
GWfh4DQW7zKQFUAVQBxOV9qgGFYiyzk8qYFuPfrgsLGW5nZBYxxB7htzNLVo56d+sgRX+WSSpDaI
uHokUxNk8XRg1fQCtyV9f7LTXPmNt8NRUpCKNjqKS2IhuP/kC1KGB1BAN5vsfK7CoprIUVip4T7l
OWb3RTlm7yGJa7XyB8t60mU9LKQv57kU7SY27zQzA+TjnPE5UjdM7UqHXQ/hZQtOWr2P+iL/3YS2
dq/Vor9RbWHstNFqMXhD3h7zp9Z8u7xx53kzEAYASVSmebOnlui0LP9UCCJ62BigOdlBH4xCXxkl
PU6tKaJ3vATiq1qNSZRH1HZ6eOMdYNYaw4iFCtF8e00/gQY/5ZAJdonU8+lPsGNXwRwxKA6NVevB
xjOkB9iyQmTKc2J5FzZ1jcZ3kf25PHOX/+2/sSjDYpFJ1xHwKbXpuVh22JWIRdZ6eXBhtPkPfp5z
XfGpxOtohMGuDNoi2GQ5+dY3A9b96+XR51t7Gn3i+fLpgb/R851P2sJWCqzigSIQlKosL5zHJNXb
a1u0cLovDzbf2wjcUOJC4IWIHD6VMQvynTFBfSBJnIPeycnxwPTCFbhFlLPoo+nvZoDF98KQZ+00
Wvmk5ajrgPWEVTavgcLN7ooQW7gjFuEwJFaZOlgGggG5ExOWVVmwBx3ZaS+F2hOrE8+P3gbAjPFe
BDqtz9oN8K7pReKM2HCpKs6XfezGVz6LdGcZvs0Da2DchpCt238jw27xr5/MQNYSbbvgwJWlDqvW
hzuxSpu+tw+Xl/R80zI9yKWkTvRxWd7T79fEftSRzcijDPrsaUIr3tVkCMdE9sNa6YV9iz1H+Pfy
oGewTgakh4TSMfgvntoz8GITuOXo5sURoc66XGe1j6Vl40TBbWA1jnUdInu5Qc0pC66yobacGxcZ
p30plNrYQVBpy5VmN0O5I6Ht99hOp/1ex+anf7r8O6cH4fRoTVBiXkLiW2hL83J9ZAGJQdtTP2AX
W0IsoFoidwZuiwuv7vkhYhyPZSULp9g4R45rskDZksb+oa1EPFzlo/PbAnOGpW6r0ub4+qR4bZnP
pF7EnXn6xeEb4j2GxtBByRVEHpIgD68d5CWGhcDms0n9O84sR25cLU47FS4q2UCFC6cHEgGbZjH4
kx06ULLL0/psOKggaLuRR5y3vVE5cMreHY1DRP+bZ72Mbi0rSn+p2EAvVUfP9wWlb2iM083LkHPw
QxTn0gkjnVzDT7ofGIvjatJS13z+6pSo60/iAtP5nLhap1+qqlS9jukiH4O+wlBLa+RIXEa3bfK8
0d8vD3b2jFAN5NkC1KGx1bw5Z8pGBVpzESw6GkXSYBCZ5d47qR8EHrcxhztwYtHRiuLy72i6Zrdw
AM5uoWlwIIgmWRO6dXPkKXABY0yoSBzJm5DY8XSRGZscrSP8moPU38kyya813x4XinWfTRpNRKIk
4HAEoLPbL3Kx6hVOHR9DWfs0cxBU2GJlHxxHhAGPRTIl9l2j2ti+WJX95ecMCAOFFDBjJkASfsLp
93UQhUG1qUqPWInSue6SfI3rlfLTFFV53YRiqSp3dkSm8Qi/2LTAe615/Au60w8zgIVHmAiuchPi
P1pe9Tg+gJ9J8sFbeDrPTgmmGhP4CiVAyIYosJ9OT7drRye2RzKrDmRG7SQzf3tjuUSyPyNj0I6f
8HZT5gLdz5jnLHhaIctbZcPRjSiQ/IfUpeFsxgrf2E1ct803O6WWttcb2/O3Bq0rqqydXVXVLre8
4SZ1IgvLKLsT4x6NeWlvpFUO7haJOtGF5L1DPd5UdpXWR9fF3KVQ1VpDPkBpcEtqR0TJal0hr8f6
mJxe7vQkjSjSlLmN0GId/wwjESyRe84+JLYovBgOce4Ek5h3S2piOUf6YXMcbcUBj9E7bxpCTbvK
buqFjPh8KItYlg0zxXjnqAcs/4LOIgA6QkSRxzBMPB1na/GEFI7VXF2+gs5jrQ8+lzqBc8B3Uaw+
3TEgbiPSC70+NiPSxzu/F+kexWAPVzE/kvVfjJuwJgXhMlq70GjKA5j/kcr52FPu0HyRFQB3xzHM
N6pwlMdBzSqslSrRAxtoAxOVHjMYf8UBtmBrdJf0vxbx2p7uwVBeKXLSuIqVUFQPFXTGbAHRcnbV
TOxQj6CVPIVA+ay0QEc2waC9OWqOaHHQgVsM/atsvvd6XbwOOrbgJiKSOwTftYXb9Sxsnr6eRuYL
TG9iwc8OouZl2CGjXnQsQ6p5aw3x92qFMpvZrOtIrcQuC7FnWhj07EqfTiPtQ6hDHFCgUqffsqlc
HkkMp45apTX9DjfQHFQKvvTGhnCtu8/hYl9hYvblp4RxaSCiQko0AB1n9mjWtYXrlVG3Rx1VbTzp
UbO7Qf712oWh86OlAIOKoK0vZd1nx2SKDpEUpmGrOkRws2CnDdHxl5avHPOGqiZuWgA5Vl6rpNmV
3zlpub18Us6KRnQtHeAjMF95PLjWZ7MEbQSuLR/C5wG0+m1U0YzWwi6+o9b3LaqLnW1G2gMG8OKe
Up21b5jyfVV3YuEjn+X+6DkwYX7GpH/JEzb7HbiFZGz3JH4WgRi3ZhrpOPSEYnLWRJ0L/9kxFHdD
WZX+ClfbnpI9IBFoBbbwFpbkbL/xSwA7gk+jBkEYOHtMZdSVNAz6+NngvU7g3fnprovGcKeVY/3m
tYOxJXxfuh7Pun1kolxXk5nHVPxAf/Z0mwtU6Nqod9Jn7L/LhwrJynhVqplxXXf4gq58xVQiRPpa
3B1NiQNA7ZbONxfgVLhuyqra8g1pry7sjrMDb06yApRkkLumnDd/H2Lf0zo1KMvnEhdxiQ+9ix2A
MBp8S4XpilVYNY5EMjJ1gk2ZD3W173E5SLYpAmFHt6/i35WpuL8yRdLvNUJS8bWehs1OdGm3UP/7
AP6f5Fj819M7xi7iZrI/fKz+KdxUmJSLsQqHA5jPKserhlgNXE8Ehg0MjehWbRRwrQs/1cAeda6F
AJ5npX/NVsne+DZiuB3KonjBgEb/aueUpjznCygGIhrUDM0pwjn5bZx1o/F69PIdjHDQiHnSBSYs
k+1pdo1UCuKNlz/d+ZdjxKmN6ZJ20qydvYC56Yk2V5r+kEZ+5mFvH/p3+PXgRJphDxetyt7AEOJ/
GRPWAjGhOVHMT2fZJG2mt07fHyLy0yfHdnGmlWX3qg3o0XDozb+Xxzt7CVlVag58bwIYwpfpLv1n
VScAiOQ79gdztG4CkYtiHdnp8KyXjlJRNkMijx0svle1XX71EWZoEPKUyrhnJvbu6dBIvUQuuMjh
QEFd7BtXsTb4Plu/ilIVV0ljmddqG7jPWW7K58uTniY13+YkGiD0wQZMRazZyJnmu65gZC0bk0ez
K6uaTrymbZRAN74aswExBPAAiIjcxuZePB0rKCsPd9hhPCSNJt603pW3vqPIZoP3t7lUu/hkxzIY
fAUbTAlnc/bOE5C3CXptwwEQC3VV6YpaAwPbNOVKqE34rU4qb4kW/OmYECQnAp/D37NT0skWlatW
MsHA+tXXLtbZLs1J5apIalPHKxPB2oVk5pPvN3kVsXsIKah0ztZUi2zMP+OaaRKIHkq9eMhFYryk
w/B+eaOcv2Ocin8Gmp1Gt4bS4rnjcOB6xsPXgEjs1YO+rpvMefZBAuwrK7Z+XR70bEFhCtARIQUH
bD0B+053jFXhyoD2cX+0MN2sV17Y4e3sJ2hEXkVFmXZr26dWub886EdZ698zQU9kIuxPoHJuPRBJ
p6OS5Y74YDvlc9wDo8SwkwogkNyU6CEqYwwxK4qk18gE6fsq1IRy5Y6Vpl7nOlzcXRAaoroZtVfH
LutXqN7OdxPRezS+yvGuQtutkojeOYisIrzrhDCxe3tQd0NlIB04Kha1LyJFxGkbMAThITD9fi/9
ACdEOxQo7wRlHIRrujrGdwPZlm4P7rV+aaMUJiyPTvcWe6Hh/+7CPhh/Yo5T/i4Qy73r9dbw1iBD
Q7GrSt1NFhbtLPKbGkkwv6mREM4jPTn7VGbZOv5Q2eVzbSlJehUiWIypthx6f6eR7WarsrSUZhMb
Y/veSxt389TqHLyvLV3ua1Qrv4rNJLtXVQIfKolQcRDfPP2KalmGwnF9+azlADnw2S2AZPs57jN+
No7JJhN1t3AYz6KuaUxSCoCgFMcAUs92ToCRU9UVRfvc5VrTIfM7ZNAYWzPFxxjhbnPraEn724tL
9MorbL2/BfBW+6uxbE0w8NpY1GucT7APXnhK57fE9LtwUJyEjrjqAdedrkVfdtI2/K58dmSbfQvG
xt+TXmOizYOGD/zl8zM/tAxGsfND0o1Az50zkGr6a+BeFfGM64Dx7vuN+8sMjC7YCLQNUYZ20Mde
2H3zy4khaSmy3qAH0ZH7AIz/83QLQwJ4c6rmGZ74uK69vHoh5VWvBFzOXzU3YnGb2m3RLXTWpi10
clHQj6f6wPtCiDgdgNNlzQTalUVrKkcj9jKx06XtPBiNK35oTozqS8alz3WVO8UtuhvF0kf9EIs8
HZ6NPXXDqYqyzvM6Xe1H9KKH1jmq6SRcbPVu2v8Y4wB/Qau2HfksDIAxbtZZbLnCf6acolj7AVtj
da2bMvmZocnp7ToMWNzdgFjqwR1ihBoSXWhiO5ot8Gk5dGa+oceqo+va13jKj6Jx672J6bHSkTt4
out3cDPwLN+Cdm5wH060rtn0peO6V06jes/uEKnxbvTzmqJUoMVbxWzDZJcU7ITJXKxqtl2AQ+MO
+WRFfuv70OseNFowf0jj3PJPFw+DeRjoVZWPlhhMxm1rhIXx6aYUWn+zfRiBv7+4idm/1Jvh4k9F
AgKI008bqY1TuWPgHRHNwfPbMZXgCEwsuy31qLS3dIdQir885NkmBrEOBZHtRNpKVjF7yit9LHCT
rIrnPo8qeyWRkXqQQ5422yywcXjWfKNXn7QAV7Cr/2Fkziq9r6lZq8+uB9SoR03x2/yZV6/jpJTq
SpV68+DkmkpBZKDGn+KtujDfDzjvv/sX8itxvUVziQb51LQ4XWMHbI7h8vo99wSE9lUtNOsVbLvj
3VS0Y5wrEuvJYh0b86s+VtRbenNKsW48U4Q3dNrtCBdzbLBWKrJLPzOlLZaCq/kXQcp4QoBwwsmm
+bWz8403uQqUq1Cem8SuTWwg9fInjYC62PqDiXShNfiHavDcJZLy/Lr+GJdCKiEdvjWEdqcLE9Yt
9bo+D14Uyy+fwdIZm6xu3ceoDYvt5U9/Vin5/7FoI/JooQc7pzAMneaWlaYoz3VfilspZPkTtYts
q0Q6iiVahaVphuCGtcbITo2RJtTsa2k5YkmIb36XTr+DAhV5yCTDR531dM6JOSgOfAL/GTdY19iP
wAnfUgEFu4DQUq9MEZjROg+aUb/LIp7Khc04f7SoQ9IRoHxFKx3y7lwpb8RmrnT8On7pfRWbibFT
m3WLuewrUipYrXq64i+s/PmEpxEnIV62Fqs/m3Aw6YAoXpi8+FXX3JiJVW7w+Ovus9RVmlVt8Dqr
Aa7mFPBtsbv81aeNe3LyJvoiBAMo8DQoEEA+Xewow/BOAkt+qYJUhabSqXdF2vhXriknxfC6a7cy
NqwHQIL1FvRDvlCfO9/gzHtCAZEJYjc7j0cSzJBdiU7/S4DQ8a2iFc7OypGEThpTWXomP1tn9vaU
HBEF6u6sFIiRZRL5WpS+9CNGDViAZD+EY3YoPdfJDi7n+IPKLSQumSZLOej5/TFVe9FAUg2aiNb8
EyPfjClH7yUv7minV1ntxQc1bCZ9+8y6GYVXvfqK5i1c5p/sZNpoqM/BwYVMMi/59n2WNoqw0hcz
0bRy5fVmna0izaTXHUXxRPQ2e+2r6vocnymxR3IQVVmizNmNpWjG9LoX2UvmRfaNbEZ5ZGchY+PQ
XCDlMew3OSpLqMBPttHUvWBhqdYACZ/dz7H0/LExxvzF1bMbJ3LRh+2ormz1DrbfwnH95MhMSCaq
M5OE3vmWpaVFnmplL4Xvt/9lfu8BKUOeAkJBeR26lX5bUpf6AYBE+5aWoGW+fGIZnp470r2kxHO4
D4sfKJW0+aoNPqi3PUSYfOUWNVXcrCmcp2pom1Wo+aq1CUlYNxUtKXvhjvxkO8Mdp54y6XtNxpen
t4aMeqrVfpK/+EIPX/g3xCZxam8lsdKIMJQYglWPgNAXa2PT1oJDQZAL6YX64+wj45fi1V0Z5S9Y
iAR7G+tdewtqTOyKUtgBpqmyWqu514XrigTr8qp/dpZInT4wKQ5qorNtTcYaQ9vO8hf8WRV13RV5
H2xw8P7j44OawgEdqqWr8SyRnqRhuBc5uhQhyCJn8w0hz4ZOZMSvpaJjMFR0dRzvok6GW2lhy7Qq
orT7jii3ct+3RAo7AmjrxqldO16zfeJ0Icc5DxCm3wMUirRRpXY/7yTo+Jq2tQyj18EPjOy6LLrW
30UcFe4WE0YsCDER9VsvKSNnq/YSX40aoHmDiL3iLcnJnp1CblHr/wMVfeqnzBZnUCPfbXUjIE6M
5a8hK5w7gIa+v2vifuh3EH5pG+Z1WVvrxtbj+DpHS3xhU3z6G6gGAy7lAcdX8PQYGAPkIdywo9da
WOOmI37cK3gp/kyS9menjs5zZGT4g+d+OK6DKgkXboKzU8gS0NHi2eZMIHowe8+KruwKK42D11wN
nC3npYpX9FHrTSul90NrlOpOpyj/1dKGNb1fQMCQyqauQop/OusC0Pco4lp5CeoQjy7IWuoasfRk
l+pe9JyZvbPN3Qq5+FCVd2ZdxHs5JOC1A7V76NiYC7Xkzz4CDgpTqZ5fxItz+nN6EpIaPFrwavSt
1q7C3NA2/VCM6pWRw7Q3ssG5C/yk3heDW2w4t0vCe2dhBesx9SamNhH54Tz51iysPmJ7DF8TOwqO
uUy8F8XLzbvUMdNnWwHItomiKv3Vj6DGv3grMTR0AJtjSQp0pnEz6gPsCIsdoPWi2MvcFHyJimJS
hYa5BS10IVr8ZMeRjtKzoiYKE3SeIhhjpLWarUSvRFgdPJZUkorpKgonlroZUUX4Hgbshi9Pkr2N
1OCUHU5s/9MPnLggPftOj1+9xrEfVJzrNnWl2YdBFbA4lCXdoM/m+CG9TjQBJdGd/vyfCtJAamAL
yoKvsRK4d4aqjGudqgMWXGHrre3/4+y8dt3Gmij9RASYwy2VTnQ+ouwbwv7bzZwzn36+7cEMLIoQ
cRrobnQCSjuwdoVVawVydkRnzNlwrjcBDPobvOVi1hWc0M2rLpUDg/ujnXg5+sJHJk8B2XazfFLg
zdgqy62tEPwBgSizvCKnvV6h3jU8NlkpnXuLqaORYvVX6O6NXT/H1kPTGwlJLZoA909x5SsBFy1a
lAK+RxP82ugcmpIGx410ljoJYvXAiRNPg6dkH6RGvyda1/pdnhfqsxWb1oafXnlJiUWpwpqQxFKc
Xjb08nKQ1dgw/XNQgGFzVWYdareFmzTclY3i/zBJAQB9GGnmOsSv7a4EV0sZdpzocLbpcLq/FzeH
TYWQnjz5LYcgIvTrvQgJHKey1cKziRLroznBYuRGDdCPfdoCPNgI1m5CF2GNe0UCIu61ufh+aujW
kwZlk7MtRc7B7zP5VPnJU5fnXeWG5eR8vb+6LXuLV9FXq7GFASY8d0ES/Z4tH+4TSOaHbDd15i+0
dNotbcw1i4LkipSOPyg4X++nnMVlUDd6eI6q8mcgddOxb63kGxweMgtEV+79CxS9PcMQaCVikGtz
NIUZ6EyC+Cy3TfRFr53sKbOC+iihXmIzQt7Y8eN9i7cXhvQRLgAeONFcMZZZugk7c6uW8dlkWN2t
nF5R3RiyGBfFAnlrN2/cg6A1YvaeSQ0hLr+sAdrgahVqrvHZjvF1Uiy1/hM0Ym25H2u41fe25WuP
Sogsy/H+Km+PEcM4PyayhavQFi+5MqmJ0ZhGdA7HFgDaVDqptJf0KFEOfWw1b4OizOXGzt64JbFY
2omMtvGBgMu+PksZ6MZsI017btu2ePOjjhlaY3KcD5Y02t/8OZ3+8bUa1Uo9DSGwur/g24iaKhcd
WwqtOgU+QKjX1hm9Zq46QXuB4Mb/kdV28jnLQi04SZlv/EKEEKEsyuvqJ80Kyd2bqRkPat5UG79j
5XqBjTJA2/Oyg5dYBJI+QM2sa6z4TGNq7g91bCTBQU6GiSadZH27v+ibeE2smXhVRJDMEiyvV81j
2jillJx5D1ADcPKx+VVP1G1t6lbHyKFkAGdNW/7I88CnTZCUyfn+L1i5Z+TOfwJ2SqsQ9V3vOrKb
s53M1JygTO7Uz+VchqckoDW0m/ohOMpzmirvDVJFOZMniMY439VN202hqTFKmpGc56qrmz2z5dSv
TbssvkJOWDzYdeP8L5ggojwxAs+ActT44QaOSazqqtLHT+C9F2ArEneaoderTsfEgWBcSs+VT52a
mWIrfe1rqf+fTFnZOdCMGGzPTIZi46sWtftbuyQpIDDI4Jed0ARxhwTsenrO9DhuDnHeq9NDBUXX
xqmurI+WK5mJmBy5vVdm53RmliEO66AEfTFaO3sUIHLm+Xr7G9sRfBxTc9p4W2/6vNSpxT0m/ZPx
mJSgrne1Ys4/gIkwO4NaH4Ofia+jidUHKiKDg6QFXwkla30v86x3v+ROH2BdTOq83vlK3z02YwUN
uATd4lZStPJFI8MtUDZkJiatleufZRaqEmSOn50VjfnvQzmqlktbxO6foWGqx40IfcUagxliCo0q
LgaXbkwH6tCVnGgRQtL8OUgry3KpeVrJP4av6tGGz14zR/JPJMMoI6Odi++XnlhdyDWIOrNtUWiV
NHKsHfWu5l8JZrPv953FyvVl/7i74HiYOl5OxipNl0iTWRXnLDU0uND8Lh+f/DhP3u7bWV0UbCQk
84wk8Jlenxiir0WMayjOU5mU3xVHstxIa+iSF0q/4YFX3jzg3dRvGH5AT3x5ORBo7Bi5r/Ozac9d
j+pD1T/PcGk/pHNK7t6YyrdBzSFInbVuQwRjxfXyzggxHrja+HPhhHI1QwVHm/KzXGWm7Opmzf1P
fOvUzEH0tUOVYuNqrngFvJ24JUS/NOcXBscJcKiWWsXZYqT6ixOY6b4hC3sI5jR5Df2yCg70o4By
3j/NtXUytAjWhPQejyRO+68kUmmrNpq0qjzn6lTtoFCIDqWWFHttamCzkOatjOLGHucJLRc4a3RP
GTBe3B4kyhtKLqly1mkNPxdq0QBu0em8uylVUlRwWmWrX3hzYbEivnVKUBRt7OU8s6TblNmZqj4H
cxAfw3RqPiZhm6HvMzaAqe/v522khKOlaQMqEki5A7roekNTrS2AeSvqOVam5quVV8Mne2C25Jhl
QJB2Q1Ia1UOvKPFRSZkQVczKegQt8F7sPlEL0QtfKXgi2gxLMIBG2zHjFdLOPZnbgzPro2dIaHfh
WfNHuzFO0NDG9dbixeKunlBhFTgo3wtNeW2psJoj0TkFia6eR7tLvTjs49NoN9anbmog1QzGsfrF
SNHojnI7e3lZx/uRcc1XW/Yh9Zsrs3Vh2hh/3z+S2yvH00dMA8xJ1IOWdbciYW5B7gztLOVp9Ktv
otTfm9HgqAeinSB7qFFs7fb3bd7eOWwaYmYDCgi64otr3pKsQ5JjamcUGa2fMWSUH6ohGfdIRG1p
0N34ffGyi7kB4PooMy5zSrWPZ/GA6uceUp521wZBnu7rQdpSgrtxUNgRtVtcIsEhHPTXFzuwOxmR
gsA4y2lavtDW138EfV67TaA0/xhGmKRup2lbT8Da4SE6CxYKQAMgrcVGmtI0Fgm/6Nx2coKyoQGn
EUFn3ff0163L2DkIFb//7OgxMxaGso3gt7heaN1WtDGCGj6jqNRfpMDSq1M6jPWuKno4Y+4buz09
OiYsjCgB54S1a2NFS+s8Yxb/zLyWKsF1Ce7s0NaNbP7vvqGbt5SsCXCGoBxmzPZGngEYOYCZ2TDO
kSYHPigokY8jASR/CfFlx9wOVXM/aEx5jIiCp4f71m8vD9bxi4LJjDduORtP1bDMw840zmWkjKdG
KtOHeqiqhyKH0y1oAKy4jjlVx/tWby/PtVX1enPTpIrSVJWwKk/913B28sei03XmMlTj37ia5tN9
e2t7TBSLuyVMhyhvcZh1q8SDYhbmWRrn9JDaaniglBi5lRk0r8oAi1Lsw/fcONHWvN/aSlkrxQF0
C3jsxDX76xmPeyi1xm42z4FspAcr1eUIBWFkSw+F0zVfwikYtrBQ6yb5Quj6QZCyLLH3I8RWqE2b
5ypN9AdYVf0DtJPA8IEUmuBjE7P6dX971y4RTUaZiJDuHt/N9SKlCYhiAvPIuS1N2+vrUc2OsPR3
6i4O1NY4KFlBUxf+uODdUh8QstDfxCyoSSSpltWXkRVVxqQbZ9D4IWRpfv0pTJASO8CZ2jxKIWce
gNG3H+6vWLiaq/dUiHWJTNygIC0Iaa9XnEyTncdtmHl9FcgPhjyaIzC34rdNS6110zQzSB0Ha28q
EKRnjvne+wyIkDo0OhxMVms3Naeub2VzHKXS66JAdSe9aT0lUroD/w5iuT7T3pR60p6trA43LN8c
tZh/sMDk0tpgw5doG60YDcZOh8qLEYNHZRel32roCxgrouhRn8vgKUKxa+PRXtltQe/ITCkHjZNc
7HZVljZDd03thdCHeXURVC+GHyM/2NMUdtJIOZhaWB7qcaq+6EMrbXir29CR7rnoDtKrBNLFsV+f
dpkHhpMnWu2Zc6d2bmtJzm8TVO78UdagCDtZBEvQWpqG1BC6RHn+ICltYj4mky9t+Gux1OuLR8cW
ogRRkddwKwtPVo6JzgEkjcfEVNO5way5+jxFP2NlMDZewJtRZYiBUV2B5ROeH4Aqy2oqUlkOpXe9
9tI4LJ1dQFgLVbrVKYdcc5qXeuqk4EAw6x/aLA6h7FJmyuUVitOUn8KI0Uh9lBhmTkyo73b4PkZL
ZikNIlgkJeuTFhqSf5zq0QzdjqHZeed0BQLZPWzs7c7OqsTahUUyf02bOv58//u9vca4DTRTRNtX
lKkXHmtOi6FqG7/x1LQ19qjaFG5iOvU+CqX6se3KD8R15et9mzd+me2EEoYGFvNktM4W4QuQSICY
VtB6eopYq9N143Ec6SXNc90cZLt8f21YGBRIfTGzAKZ88dmALXJqBOtaD4pL3Ssbmo84f+kYWLL0
RMEQsEvfVfFBiaE+34U2+kGw3wVf7i97ZatZMW1Q0QyAzn/xK/q+8YtRLjsPXFP4kV+KQnwUnHqG
sw9yV6sPfqtugblu3nubghWgDvwz1NaMZ19/sGMQMzs26p2XVo4f7Qq+aTAkRq253STrT4OV2SdN
TfwA/s/scn+9f8bcFp8o1R5yLf5A2MFYGlfLBnrvPvWoTodvQyJnD/ZYd9auQpGdceGqmY5FMKaJ
22bh8DIqTv0jbJXwX6ku+/6xa5SOuTmkV/6B8XX8GPt+euyMongwFYSetfJTWBxlSXUeYub6TlEH
1Nu9v4RbfyuAUuydGMEmM198Hcgd93WWRqlnJFP8vWU266VNyxD2SmiNDwgApXulo7HATHDoVrOm
Pt63v/KlMPlCT4WSBEDy5dSH0/pNEchF5pW2Fn6qBjn8EEpK9ZiprQOQtbQ2akrqyn2BA5yMnJIg
CNblkXVpAoeHreQeTfT6pVGt5KHo896NTBRQXanWi48ot4ffKtWCf9/vJ1na5dA3fE4YW/2Qqlbz
dZrrsXMH2Bf25WxVZ0r18x7svbNPDbPdA1iUPtPDTDq3aNIu2Y3M6j/Umpp9hXA93VnTbEK8pfG+
RVmlvyQJ1Lobx6qKx2FxM0X7j/SXaWR6ZItPcZQciPNLNfMccMimq/uTNexLsy5ytzWa4Qd4RefR
6RJoQ+nTacGhbqGseRzNKNeOUxyidZH1ZfSrmUvpAr2pXh8ZTNMNdyypeQigDNIZENBpT8B1KjBk
ami+liqEgLv7F+TPxPRyJRwTdRSBl6Gzef2BV/R40IQYEsKeqEaRQY01iFAh9NmpFI0fJssppr3g
8/tALyMW74tiPWZa4H8LjGL63Az68FOTaZ7tTR9BzX2czeZRlaV0V4XZv/d/7IoDxA2Qt5JP8m4v
yS97miNAMOrSM1NFukxF1n8AFwLHh0+YGvpN8lAafvYfYhaxOYQtTOzzjotf9VfiMaoJrU50ojy+
r/RxrDTpodei7lkkQi+yls/nhF4Eg5ay8TQGabaLpiL+/u6V/3H5eBCi5Rv4cDtmMlQyXe1BkNi5
9N1pAA92+p1S//hBQ6BlDyzPfy/GE9YfqnwW5BGi6LJUxVP0lKJTBTVgD4H0YZj8kTMupscwVN/C
qZsfDRgA3DxDJvr+am+9Fgbx91AtkQTd0HM7hSEzi1wMHps7PLaNFjz6oywdxlL+mZV2s+Ekb30W
0bDILKFVY6HLtoIaxE0bol7iOdDfPlhmjMLyZI/7wgq1faCl8ecG/e3Pg9PZGwu9BcMI5DLGgZ8g
X3STTssxHmuM2skrUSF/6uYs21uS7uziKlXeZF9OjiUayjwXMIhDN2NP+yYc1IdRejcnCW+sQK0R
C3PHqbYt/EA4zlVWDO3o+eOk/m7BnD0YWh17TVUZG6v+A4a89jlMo5IAEC6Co+Bpv/6ikj6SzJSZ
Mc/pR6fYadE848x72r67ZLbs0E3LFF+IokSEso5Rzr86ysnM/DKE0jyGhRO+1YrpZLvOj6uPWklj
GUH5UZOekmzIfhgGTWM4uJVcR4F0agNYuXzj7f4dFR5+uQbKhVRB+EiIDRdrsO2p0snIR489ZVhz
KhWpgHcCmkHK/vWP+8ZuPwio1oRSNKhfWzSMrzcMQpBibnmHPMuKfKpZMF0f5mxmSB8sCLNAlQoD
7+m+zdvQBT4Q3gXYBxgCw/q1TSPoIXrWOsXLGJfeqZrU75XWCia0vGQYwetQOeUVoIA2Uedgx5zG
+On+D1hZNCVtQIZih+nGLQo+qRjFAb6jekMgNF1Vs3jJskl2h1I2/43QrXp3eM2klc0ADrefzuky
q1D9uppDiiOe1Nr+wbQSGL4xejCV2jlKQRns7RA8639YJDEuzQwiJlpU17vM9DhIML1VvZLX9wSb
dvqYdVn7wZjb8pBznTa+vdtry6QE5QZGnLhNVD6u7QFGltKZiMQLpjS5NHPTorQVdMrnaewNZSNM
WrtC1AkFXPSP8L1wvH+9nIR8cNUnjeZZea2ED2XntMjukUvVLn7fLw9F2w9uoA9xdQC7bX3KIsl6
9xDMHxplsky4SGjnLu8x6XhJWVQzvVqtoHPSgameJogwdkZQQJYKkTs5qrGZo948Kpi1acj8qUgT
OiwixEwCw2EYle7ls9+R0PdQ5EdMge/jWDI8i+r+s9WgOGgzWP7wzjvFyD/DPqI5JepKS7onvmhJ
gsTK8IDbxT+Y3o2fnMm3Puulmh+GiHmr/2BPDGTSDxN10oWnsKfRnnjEDU+P9Ry3bY1l7ALzjz7Y
fRGeavgiNlYonOuV82WFBCUkf0AdmCxf3GLqhaXi86166IAPb4Is/qMGGPooKXW1T8O8f6uz3NyK
lVesksYBT6OxS3ZjCIf113VOsnlImaOXvCmy3pww8HeFonT7zDfhSata7XcGCHFL7+fmg8UF06Sh
8Q2sHn+8uEeAk1LmslXJs9M++1m2Ju+gVpVvfW9Zb/fP8fbKClPgYAmwia6XBEZ2Ius1Ij6S55uR
/FwOYXnSxlC/1BojcoOuU+RokSolRvW3sDurpsHs00oUZcllFlL0ZaeMURhcNJqr05cU1d8vjpFB
lpHKuV9RMZOMI9R0DF7mgwIn+P2V3zw1tEwBjwrAEkhgtuD6ZKcqppOh1uFFj8viXzufuqdxtKrP
kzLJqHkhtf1ety8M6lCAiaafxazltUF9dNClLNXwgm5EFkIHS3ljLNvvdOtzZBoQYru/wJVbJHr1
WBLcqdZSIDNtay2bA83xphIVNuImgomd1DHeijAALmhjP9fMMX8hKMZBgFG9uV5ebzKXPmmW7zUw
iByMinqWK6u+/KDWQ1q9fy/pBglaIb5O3tDFXqKZDAmBPweXEYCV8oCypH5s4SFwdgbFHWNvNmX1
+O7txCSJEaEYHFhLDHCZmCUBbIQCi9Fl8ISGvfQV6clx3EEV8M99Wyt3kza7Tv0IRDX7uYgQQkiN
NAu220udOOU+VmCIz+sUfdOpjY+Zqv3+D+bYRyb7IBZjAP366CTEqI0Jt32puhn0RBO3+pMa1+0x
UIxZcsN53OJiXl0g/XZGCens0d+/tkhnuENtKA0vqVok7Q7pjKh/auLcUvf1nMcJwywJw0P3l7ly
QyGSI9thFpdnctnH7NEImpPKkjwpTiX5tYI+IN8x0Di1R8A9xtaTvPJ04Nz4+CgXMd69rCGU4CDD
zMnCC+wgbbhDQ0fKj6igSqc5HqvylZLya8LIxUY57naVTCoS74lv/8+05vXWKlkdkT1n0cWuVcDU
4L2MXVGPvNTKtPUZrtrCd0PNQHZHU+DallooCUNVVXSBIlx9NPJWOyIN0r0CCCw2vvh1U4IOCmMC
6Xltqm5tfdLKmmUBFyz2YyGrB3Dj5mdHRhXr3TeFPcRV/z9j4un669WXB8EUKdvhpUQ1onILq58g
SVTNWHqw49zccNS3FwVrsAgK8DfBzZ/66l/WaknpHEljaaXT69MO6nsqmmi35HAy2cWHuban5xx3
8e29nwNzTiQ+RHHENZSLrxeJ7kQI3MmMLlHcRw9K2jkX+B6KgxxKm/KcK6cnMMECv0lViXLDta3S
bFVzCNXo0rGsN6dElin1LQZX4yLd0vRbtUUkwyyiaDMvifQqdRqzepjDy5Rp+guTctJr2kL3NUzN
Via3Zgo6RFrof+aIlrA/B8gfpVEpvMwhGq5u1TToUBnd0AQ7HgYr3LiWt15TtBSYggZRQ+9teVHQ
8io7FS7VSw3Q8pM5FG8DY12is6F8i4au+3L/gtwGaNfmFs/CZBahEQRxeMmHGXE6EAwZj88wOD/s
xqw+OkEpF9+aoTRsN+EHHe5b31jsMqORIsaGHVSuLmYf9dQD1N71iZ4+SSi/Ad/Wt+Ta1+yJRh8B
N+0tCs7XVzT3fXvQef8uDnSBz4kTS18D2+oZp56Mn/WYGe+eCyN2AXOGuwIEAXZbvTZYtGqR83xE
l35y/K/yqOavBexCuxbJrcfZ7LuNAYS14wTEgwrwn/7aksLP0Tut6luDgJeCsuY2XdTLr90UVsMh
Ry9tfnC6SraQGhznGFo7YwsTtrbB9IcEAg3oJmiT6/X2ktVCMi08eKkPyMiVxE+TVXlZLhf/sBvS
hltd+zhNIcLAgB9ml/2aNJUiLWz86JKWdf8lHTpqHZoexY9mMEOUev+2rhpjAI4zpYqtmIuIbbSd
PhltObwUkt90H+u2rx7VopzKD2OqxRtF+tsSMgQ9YD4hJeDRoCS2uKuAuJWhY4TzksG96O/ABmQo
Jo6R4cJBPbfuGFTpDxvpwZ0aDmgTW9mAKruqJC8jidhGYLzyfBncZND5IK2h9F4UKvM8T/s+Lflw
lMI0PmqBMzYoWfrOcfC52S6TFmH0QGmt3II03k5/sA+MVmomeh4C0iFO5a+X02+zSEu7NrnEOeKX
+8pvpzfd9GFobBKYBnX8Pn9VYL53G2gqPeTUc2KH1nA+TEDvX5npK3b3L4I46OsyBUhEUXQSEYRo
MFz/JK3MLKEYFl/yzMimHeqmsFkjvx2c7ttZ+ZpgPbAEk7VNnXgJ5wxGoL5GOKcXVS9HEnQZZOw8
N2ng2lM2/+6qxvp83+KK/8ArknjQFUK2ZVlGVBOedwCx2SUNMv95msxohHFihs/bV+d/osqRvjS+
0rhRYlsb09kriyV/xVsSZALmv0kXzDBPxhmwgdbnl6qRWzjqzahidlnKP0+huembV06R9h9laJro
xCtLfuxeRkO+6x12N8664VBUDpe3Qnm13fAbKysDnEVJAJQHCd8ySR9TJdDlsMwuZaLLiAg2NSS8
dWRXbmZU0CWYzRbX/5rzAJpAiclAvJxVinP+66PpoJOq02rOLnXkq0ekWk2EnGf1N9XF4KnV8+iB
4lu7Y/RSN3aiL7dL4Pg4xoo0vd2/USueQ7A8Ez+RVQus1PUv6Ss1gEomzC9hrToSpVKobKOCb8s1
AUFHssVQuJbIh/tWl1su2NwEKEuQaP9RrLi2Cpiys6iWTl7VK+XjUOj1Uxx1+M5y6H9biRO8F1Iq
DMJCSo8NH0UgtHAJc93zFrFS+mqa/TzGQftYDAAekMnsuxdldKJ3RvbCIJm86J+IPNBYnHDWJkHG
QJPqaaAJ84cQTNxvtQNft2+SeauzJw7pb4cnjNHXI/qjAA20Tmz3X9cppTJYM8Ere/6cpPGeQmrW
fJEcKwj3WpWn84YXWjs9MXYm0jw6xsuQ288LwVKszF6YNja67LB5pi/6CK7d6hx7HyTauEU+KM5n
uULeWoo+wFV52hfnV/Wh4ow5ox3Ix8zQZNLWqGUjfx5gDAh3xUwKLytD9p2yzXzqIiFwe//GLr8T
scVgeSg/i8CJ+OJ6iyujLMu+jBVPpS6VuWqnal8yg2acFDj6r17q4k+97qRf71td+sD/a5W8lDFh
6qPLrxNuWqOf20nx5KpScrfMybVQsjX0/X07KycqRLJEFko8c1PLg4i8saMykr0ZJZfmZLSMQew7
8KHRKYpV+VuvDuZ7IfSsTTQvCBv4PID5LWIWqc2gw3EK1ctUkOTotjFtgugPzEnxU+dT4XMpyxXS
9/srvYHCYpb9BHHAyAl7upR4gXF5oPI1aF7czMWnUNazveyXXQ5uphr42/CgD3r8ReknPQSQO8zP
qVqbG9HjygdLc/xPuZ85HrTQrm9TrAGRSxgApi5spTXzuab/KIdAeF0jNbf0P5ZBg1gxk9dw4pKw
IpSw2GgGtMYKJg7NS/xpdp5kBQJ/pmGfWyeplcNoONRuGs0qXlDy3ioyrlxgHARfDPAOKMuWBY6o
zJySRrXu9ZPWZXswjbF+cNqgeLx/rCsXmLcbVc8/cFhg1tcbmqdqRfai6YCFjNoBwh2jTNSEvn4Z
pjn+Tn+sch7um1zdVgZ+CYgoCDhLSu06keiFRz5LG4ZgOjVBiRhja7eK7vqaJr20s5Mq+37U/Us6
zFsQlhWHKIjYgCQJzoabAf5gnHO6DiPvC/KUP0tgW/UJRl41OQJcHp6gI86nRwCzwxcD0UjEGgyk
nN//iiNcQMYhJhiYEBOH/9ezE/pj2XdGonhgbuPkeZLUkvROiUrnYwYuVnnJVXvcSnVWF06tDiZ8
6OjRCb42GgVlZZUgE7yyDtXkg+SP2b6R4ek4aGk/WDuEhWYRAOcFxM/8z5WLjqFyuX/2a9eNxsf/
/xGLuoGkRkM4K6XqVbLSfgRRlX3PKI8czNxoAH6jLHPf3srrg5cgfqENSn952dWurHBGj95RPVUC
icGrnPZ7up/qt7ilSXiY0mD6Jxsd0994F9bs8pwQHYuBZX3Z42mntLWVPtG8sKibn6HRqv5rmCEY
fowQH0c2aYrtHyqqLl/ur3dtf3nkyeWhgxWs4teHLA2N72elrnmUmJuDFGvO0e+gLXVVc44OszFu
zVetLZThWaGsCNoaxPW1QTChdOjqRvfsQmleEmfoXwuriG2oRxIbBpg8D4NdQNlqa7B11TDQdgCG
TNSSgVwbTqBYya260DxpKJRjxGi9OwxJ/erIQ4WUfOTDgu9Papj+h5MFpMAADrUL6OwWnxEUdb2i
B7XmmYXWfIChcPzSZz39HhVFy9ClKTuGrhm35pYs59rTBwxGZJB4LwCl1wtWqrCIhkgGnKIB6UQv
XbXbkzzqiAjJM9Mx/2WdwEyo09DLp6F/bc5o02AA7aN7JgLYXlJK86eZ2SffzdW55FutQ+1QhEKN
6/4NXl0mjlnQTcEFuwQ3zmoSQkxY8DrYoaLulWmm/xRFTj7sx5QyzkbJY+0aMWxPGMVLDn5TeM2/
XHGa69No1JnuyZH+QZJsyHvsvjuyxc0x1eb5Y6FJ0/f3L5EslsIThDmE5QubSiDVftcTSTnyWL9p
UgXfIPi09Eghrsk2znFtP0lUQYGQMUKAtzhHS0b1vuwtrk0lWb8Zi1NTeKl7kKL6JLfj8f7SxE9f
pBsivwEaRukB/N/i6wh8WJAUszG9XDH8Z7XsimxfjMVrVdcXqYzTk4JXtJ8UhA3dzPfLDfMrp4kn
gsKXF44y+HLYHfwQE1pWYXrNhJj0Sep9M0AORWd0DO7G+sGUajnZ61k0bfFPrSycOwudC0A82CmW
TSI/HiyzT20sG+jHzhJCgH6sRuiQlf6/BBkItAdIZgfuMBaA7sci0uWNk15dvCmqmAAgyUYW1you
m7jQM9nyChOhhD5TGMOWRnoboWPM0KjhKo60UdONL2jlyaFTBRgZ0QES5CWaSrFp9LWlbXnVoMnR
oTK0pHeVyvlXioNOdUtz0DZOeW2vBXpLOH7mi3SxEX99s5M2yxxzZHmdNARdt0vHOPxVdnEW7uW+
8yXIO6dGOjn6XEAlU1vqt5p/U24ktmvrppItgIICmLh8CKA+nOSpji0vrrMaJdXBdFHoC2vXiP0v
EL6EWxTka+f7t8FF7MQcEKJJk296cicV8QHSMflLNDJv9OCDNkFQHAyZq8QwPB/uf9QrLoQEXsza
EjmTOy6GgmoVidE0rzjhPCxLuIAa5ZluUx7v9KDtNmbl9FsPAniWljJ4T7LNJX5MU8e0M3Xf8IKk
1n0X/pxId3O739KFW1sUCRbAMbiOgI8sPFVOjhETt5DcWWo1F26p5f3ncCwZc4pGbaq99++hwG4I
jlcq0cvbostpg2CQZnjFFHbdUxTaVrPzS5PGZ1zl9sYA50qKJUotDEPwrAGgWjp9PYhlXL3hmXnh
wLAbgWpSh1b+msPZ/2Y4nfwR5fn8S6wO44YXWjUN2h7SLgo+TFZdf5xmnlIfGEzdG3lzQbJrcvOo
J3oeP6oAjuonteqRXezDKfpH4p+3yHPWjvUPKwZPOZ/mErgCy3ffJG1reVrImB2TVPEPua/03VRZ
9Qbe+/Z7BEwF1yHXh+eGkPB6pWo6MkwUKarny0E97OAsL/8JDZRIjmmqGd3BlqM0duUqpxt7/zLd
uh5o4FgfjywFUuog15ZtaezagUTCy3Mz2FcKlCl71Hd19WuD1NjDbLRh/+99k7f7ikloUPkqAXBR
0rs2qWio7A5GD0a3yrqXAGbFbFeRw+5kKQq3usu3PgAENvRSNgkyodkyQJKdGdrDNDI9tS+i/ynW
pDTHIHWq7t1PF3YgsoXQlkMk0L1e1Ki2ihnY2DHsuc6PSWJF8z6eLMk4mVph7RMTWt2Nx2vl1gB3
oRgKopJHbFnftjvLbIykdjw6rlp1bKqCplRcQbMPUqfxn0so5343llJtlSpvX02yYMotpMPwWXF3
rhfLJk70dMGM+kVhOLsRLchjRHczOtpNoP3MGnveo+OCVLKEvIS+z8Yu2apBrFzcv3/DsjVVqQ3y
d0EQXXJDTj4GTRvFh6SEI2Jvd12xQ9URvtD7F/fWH4nkH2y7KLxDhLQ4Y3uw2643QOry5MzhM5Re
vbarIifRXBPipecGAtjajaesPftx2224/XXrTGEjK0aNbQnBjiYyZ8SSg4vqG8q3iUKAvyOcML/V
rQ7mZszjT4SoxdcoyLQNR7zyxfK1EiFR/CeVWra2taox01Q3JW+kGvOsS7CqZ4klfW3BA53u7/Ha
sTJeChaSQJbLtfCEadKkcz4mwaVQhtodiiH45MT+tO/m9Ks6Osa3++ZWPiFUMZmyJp9BFWWprAgO
Rs76KZG8NA+hopiVbpwOGZsfHXRInsbArSewaIE1mhu93BXHBAqFRgodDZyhvAjBmi5AX8j0wwt1
9sk8JlB+WqfWioz/sKEUf2H4IAumvCJ+x18Rbq+VcVGFRnRRoPQ48ciM7qwwqpXac9+cIkOixH5/
T9eOkCeFXhjdVQRYFp9JnfWoRY5adGkZWhyOEQCB/ORMtRE+MEVg1Y9ZYVaf79tcO0d6QwTw9HNJ
W8Rv+muVWeIrua+DFFZbzXoZZnncZZIv74yidT6bnVEfGj3bIlBZ+yyo/VIdY3fpyy+MSjPjJWpl
Bxc0I60R6cKieFTRWvjc1Iws3l/gqi04q0j2BfPYDQUQ9TkJVBGo+XSoPsmJXO78IWucfdEhQbpx
Z9buJmEXp8fMB6h57Xo3c0sJUssJo0uittlPWUmK4NSmUZXv378oUCLE6Owe0wfC5f11ak0IaYWW
ZI6HpGp/TIrC8nda2wbaozHNzRbj79oWcjVoFcDWQdi8uJeaURoRoikO5aBBtg5VI+hG9FbOo0MT
a+E/99e2tockszTYWRqAEPHf/1rb6JdWmBJpeAbt/Q+VmgMBAhRVJ4f7dtaeBR7iP4Ar3OYySBbj
W3bSpb5H18PIHpzAil5plNivswKMFaElO+9BQqV19BM1ULneML8WClAdEeojQq9tyWEky5Cm9XMl
ecns2JkraU1/KNWqeC6ansH00amObHF0gsoiaQ5Z3uRv99e/9uUzHQC2HDQo1Y9FLKIEYVL6MR48
7Er/1Weu7TUhZ3nJjTml+WDSFaozbeNrXOlgqmDqhPQRTVOhHH99unquQC3hR46nBFOdvBZF7bsN
TAXaKaVqo6Kx6WeB7cb9rKrP9MuyD74BC84ll+f/Q9qZ7ciNK+v6iQRoHm5zqKzBZbvsblfaN4Ld
tjUPlKjx6fdHnw2cSpWQQnk3GquB9kIzSZHBYMQ/tL+uL8AfhcPLQhklMlDFvB94DlIGvPwtEWXX
vg6q8LnIc8JQw3LfQpqvw32fG/Je74PoFBmZRENick4amOBiz7PUQIN/GCasf0V2ELid3V7/XWvX
AB4HnDY0y8BmLYJI1JoOaq5pCKWqKuzD2OZiuKszPYHiPUXdrYbixd1fDMkRVwJ46nm8+CqFoXWR
Wdne8yhn22IzCvnIzxv8o2WPFqlZXDhfrg/5yjNS3aqAERT0Dvgqb6nL1a8RoSuLoXORdap94znW
A5RZ2BmacUORuWl3cCxMlDlTrWj2cdxH77zc0r9m8xg+hYGeSGxH4/IuEOFYni2tG5zD9V+4EiD4
WYrYxhteGS9c/sDEq4LQcqKQPk6dih2O512wn3hHP8ve1NJhV5tOcXSs3Hc+OnVrbb3iV/YBVyMF
XMQbODTLFGucp8xvEWw6T2PrPFJ+7w4uXmF7O+XpgBz8tAWHXAlJgKkUXcgnr3slU+q1htTNUQ+f
O3CDxQ+7rPuzWQ3hrZiEHjymkIeKT3DPHPejQdUi2Is52rrZVqKSEr0mpyS1U1K4l4te8k7sw3nW
nkFUhPFBlIFOji5Ab/8cMjC/+6x0RbhzpqipNyLyWmwCRkZcUuVjtCsWYyPymZo92KdzOvb90e+i
dF8jwXpTxaEW3HpO5v0WUJLet3bZnPRSxulxdpstjbHVFXjxKxbbrm/boe1beHCTVbXDbW4Bd9gF
iTU3T26SjL+G2U5J0tLG3mI0qvkt4iEXIivgcrYBxy9qjHlYwK7ILO3ZnJR+RD3Z1lNbU83E/hry
2NtPFzGX7e3TfX91/To4DokmGuJzD4ld/6SbpantRgPS8aG3s+jBbqWf/UJGYTiVddmaG8OvHS46
eHTB/1dj7XKfebNT51UjonPYQIkL6iL9MJel+JoFZfMZelfpbkSTtcOF2o3CG4OFeqVMQAcriIbK
i0BNDv5wmMmAjgKTTusgNV+zT7OteQjhphg379FKrjPcdDJNbGD41z4x6HJeolzAAeXJy2nPou6M
Cp3AMwrM4e1gBeEBSWvnINxyC7mzPhQdL9BfSDIsT7Lm5Iw/O9HZGIfsS2Oq95IZjO7OkL23xQVe
GwxaAHhF7FDZxIvXr2UQI10JzRo25/io8XLKUUERNRofRuKYG/WM1dEIyEpXlNb3chWlEQwzet3h
cywaQzu4mRVPN4PWRvOxZU97N9ePytpehTyOpIWKzqDkLz+a2coxqtRb2xF0OQbPzA4Zoowfpxj1
0iic3t7+JR9SiFOWk7r1smqR6HjJ9nqtPdudG+7qwKOEmvdR+U9gx/kWnHjlXPg6amPYiajLZ3nL
2g0tHA263LPXFvGeec73EPKru26ub9upD/4prcS7sTINKX2/QnBi41yufEuF01bWrigvvEpIaziI
IX2A6CyNKb1tu0k+dHFh7IQtwi3+1SvoNFkEgyELBVMP8NWSb+A0licL2WncsFVTvvcizfuJwVGT
HPj/i2MxpE2ynzMljtvNs17thR8U+bH0hNcfRFu/mbSkfhCdSpqm0CDQ6FVf58VjK4ywIEX4hq1V
G8MpbzwLGbSYll09yu7eYA22QHVr31tZx0DaJzS8Wu8iS7Smxbr3bJv9b4Q75+IQqqbmviX23Xqz
lnwIvTA/hqHlo9C2Nfza51bFVyVT9Udo43LCkVnYRp6EAPOd1PqW+wOQini2v5cE/p/Xj+3qUEDz
KTvgL8gT73Io14u61gqa9NyhaxnuefHByKRZN9S7Uc/FRllsJVsFqIHABdI36t2weMzY5piOsoFs
l8+d1XyqaqfQP7qpWw//NnPiBfs56Pviv9Aw2lPjgPvdKCStBCmkznhH0W6iLLFkZ9WAnsIo99Nz
HdnYx8a0u3/bYHP/8azW6W8Kd4y3ut6rCwxx0v9jSfcKn0kdFOwx3o1nu3Snce+OjpeTsfX5/CFM
R2NDT2ltNETSqK96YCteYX9CCUYcWeUM/sgYInU3imj2PhRYqps/kmGw337H8PhTRSQ0LFUB+XL3
5F1Rx1Rb0nNlQ1rZDUTJ8iDbar4VXhW/vWWHi/eL0dTXfRkHzCCs0M5Nz5YssvlpEnMTPiRV4Pz0
ZTwd334w/jAnKD+wmsupOWky270Gw7yss1B+GtM89fdzB0X5CYnJ0NmoOaydDIqpPOJUzMHj5nJu
hRSVNuFQdQZj2xc7p+bhZJauUSH4GLnpKRr8oLJ2ZtG3P2kRD/IvTgaUULYMMimEAfty/Bo1sSqq
PZST2sb73nqTd0IQPTtWWms9JSVN4o0Jr+1U0DeqtEpRF02fywGl7XYJ5dXsPBiNPh+CTCvcnckT
etgXuvDeSl1Ud8gf5wPqM5SRl3dIX8e9rEEnnN3YGiDKNcac7VvdK/bSH5oN8LlarMUbBQiV8roH
F44QyiLRm0LZljJP83PQDb540Kdkth6GoU3e3pYMlMONpSCVfLxFOMVxIeobDKPPYTHi+G4ktpOO
u2RophtHaPN8X6GovFWSXImhHHW+GjRQAOfLxGuwYk/0io7YjWFJEWy042CndePQHmSVWe6NQYt0
i3C4slvg81L7oRgGq2HZ54goZzum0LOz5jQx/BQDAWiQokKEdXJw4hJlw+vHf3WW3FWKsUY2u+Qt
T2YzRnNbZWdHTMNX/ONup8i06n0tjEIeQXHJrcfeypMauhrqRFAJIP4stQMNGbXplPTZeS6q8pM9
E233YzK73d4RRNnHQMtc46TrnVe8/Vamx0xfDsgOV2OwOPvz6KILF9b5mRpSIW6cWk5H9MML6zHH
olbs49FEFnQX1aHu7xut6P0v1xd77esaNkVehb4GqaX+/EVgp3TY63nkFmezyKqffh9oj25vueF+
HMS48aZeG8v8w1BTGQjYgcuxAo3mbYKZ81lEwnmXGGX5L0+jMMTqUn6/Pq21MABdQrU/aCqTTl4O
pdm4KQTAn85lGBnjoZhQGTy2HqnV9XFWp4SQB+1ZekeEnMtxqsY1B1t65TmKfedH1zU+1MKuPFRp
CSP6L8by1E7hJcSAi71S5NJFniEozn7r5LcpyLmP8Ps9b8cO24JKrs6L6En3VtW/l+9lXJCGrivt
/CwyOBB3WTa0J+ynTfdkNHH5z/WJrR0/0gtFg6XMjpLN5SLOsxFDA4WjmvWpC/4TeSxfj/IP2VDa
gAPH8VeDNvvd9UFXZ0gZHQVt8n1K/JeDNl42V13Oxm+yFi9vmXc/J6fp0SWWGmbX1wdbC2m8zFEK
4J3mIZFwOVgx2hBxdXZ+mpe5d2owgZ52idH05V6fzQgRiFLvtsxN1mbIIx3HXBqOcNEWZyCg844M
JDxcHzO9ZIcqKmZz1uQ/1JHnbMSx1bFIJoCWGtQE7MVYlP9cM5zD4hw4w1DifAn4sXIGyAWGFb9V
SYOEAu4p1CumprB6i8ES20t8N3ep6netg1t3L/B1TmOUphEniv173sRbgj1rH/DlkIvd4oOUqCHm
lOei1dzuXZJb/Td4C43Y+0LvPg2iezuLmEmyVXTlOkRVYJGVpkL27ZDL6uzqsDPaOBjfh1pipLse
VY+7yUjLz2/fowCeSCuU4gHqrJd71JnRDUcNrzrHXlycBj7nzkWzb98VTfvA9TRvhLPVJX0x3uIr
Dk5U5HZUVucB/qlkhnxESo/2L3Lv8ntu1P5GbVMdsmVqSNmeaiNwMjjFi1g9tWyXqG2qs6cXTXFo
3NGs923li43UcO0skCEo6Al4Cf55uZA15lodqGoWsunE19xA27uNiupJTsGbcbgIPKsArVzeYWIv
Rpol4Dyj7Ksz7LDUPOayjL8LpCq3UsC1T6X04lzLh9RCknQ5I4wREN4kfpxTr4meikqEn9O57W6N
fvxUisbaCCZbwy0+1OBoAmxeWp0bX/Gwegyrd1WptJBHJATqg+u1f/HkBA8LRF7tfuWEcTlD8uYA
8xi7RPkIObKDl3rWjRsWjfjsNGbmb1wHazvxj0ACTSRQNUvmWayVIovioQKi5HgfU61Lml0mamfj
ilt52JKaK08BOKpAJ5frOGL61k5Oee4AQoUP+Grp3SmvXXGqebm8kw5Yxn0TxpX+WM71Vit/7Su+
HH1x5+leq9IVn9RotvSnCEP1FjNHowp2mReM+iGoweFfD2Fr66oWFGwNaEKUSy6/Ytm4OV7xRom/
XZEOJ1MzBnFT9rr3V+Pw8oNDA7Ng2QgUsqCgz1PhXBilVv8XJMZQfwwo/2gbA62uIW0E+t/IqLJl
LieUeuOE507HSRBJoZ3iorm3xwrscum9j6sqLI/XF3B9PBhlCteG4o368xevgaaeQ41XYHW2x7AX
u3wIq8MUIbXbCNm5+9jBhOf6iKt7FKtHoNloLdCuuxyxFFaG5YpWnRHdbe79am6x7jCt3zNtwROn
tX2CNIJDgsnNd33ktazTeTHy4sg3shysIc/q89ym/lEbh+k219oCiZQyPs3QFp+DOtQ2prs6KCLD
yOGr2vYyzlSRW0cIS1TnkAb1iHdJ6O/qwc92KanMQSeMd3tkwraupNWDAVVD4WvBai/FDetsqOmU
RwQcn97JCZFWzz/Ora1vXH2r03sxzuJrBrNORSJ1SVoGcXRFn/wHiczw8UCjKX9MQKo8ZpGUb1Sk
VPkg4BTuJ9Sbya8Xoyb21NX6rN4Pc6GNp3TsSv1GWGNtvUv01Jk2wura/Y6VBJhP7kSeLItDyauh
7cYmyM62k5naD7gMXfaIU2rtoiBHt3jLp2Pt44Gqgz+rwJ+vxImkjc9QEMvy7OcNhTrDyEkIRRO4
WzzhtdNPf4BiFnPDp1p93Ren3zUQIELCID97WZX8kBXqObeVy3m4qf26xW/Gsbrb64dwdUj18kNl
SukvLa6o2ZwsfQpkcYaYUcQfAqe2it99Zcj2PpLACfco4lrNRn6xBuxSXWewGAHkoleEUnrowtMT
hFrTZo6c7+0cm9UN2VRh/DLsvpoPiGPm5gmBJlf/kA+54aV7o5GWk9P2G+Ju51Wj15wa0cbJu4lk
79/rq7K2w3iXooKlaOkUwS8/RCvdCH2tkB1WR/Pncgrmfjel+XQXFUHw+fpYa0dWoTqQPKVoSW3x
cixev7JMLC0/d1U1NQc9juvhsyntNNzpVOL3QZZ+8/25cDfGXdvVyhIB7j0gQ7qMl+PGkqKwQM3s
3DddHnzxAltqyd6AbTtujLS2x1QKBNvSBXa+LHGVYyO1tJ6Kc+t3VXgwk3D6Dd1ef5BZWH5zWmM6
XV/StalRE4a1AgaAF87iZvHyyivklLCptUKOT7Gcm/zUVH655Va9tk/U4cFKFJjyK8wIN5gzZyWv
UpnlForfRpN0t74+de1NG0+Dv3Fjri4kdm0cVVAq6DFdfrKi7hEFcfPqXMpxPCWmpT/4M+ScXSIT
z9un8TiGf7OUqEOo5julrCX8vMkAlummVp6NFAbMEStAuiF2l1e/rn+y1anB6VAJHXtyWVtDO3As
c8nj19VkQvuni+HgJo2dDHtTjrF7SEtZbFGo1D5YPkjVYtKBQdD8VTm/yKwqmwaLdNUDROroaYl7
mTu3B2/2p2zf05FDTzEMb4s0qz/Cnah/XJ/12tmn8E0xlscqL9XFBwVbT3SnY3DWkRRJdqHUjfom
S2X0TaQ1cCu9dUV6gMXrfrk+8NpyI/XHxHF7IswtTkg6pVyTPP7PfqXpR5J10965vQzcA83g9t8W
BNu8kSSszpWEC8YhquBgZS43r17XFr42WnGWpTekN1kgveBe0+qu+a6lcwyEtJHwDHYF9m9bSe76
2EQChWUjIizWWeS1MxhQys+zRUUgctLCewCXqtA5fl5+Hf24tXa9BZJuoxu2FiBoKtDzV2Y3YGkX
k3an1p20loo7OtM9WhBZOz74LoHvUzBjGbdVol4DsIDogtAK8Ilju/S7qVsEB/wspe7eDMYXZ4zv
7MGk6q53Y/Qu9prsW5P28X2K9N4XMyvB7Dp47Bnd5Dxd32Gvl/yP2jXZGSo6qHgurhcjGStvBjR4
Ri5VoBKheQ++8kHdiSYNmx3WWOCY22BsP14f9/XOZtw/qlBcN2htLxKaHvRF0mM3dba8vj6ZuR2m
Rw6uI/c5XpDqU9fZRj66gktVY2IPrUSwrFcJqT6PWg+ZP+WlLTNv13tzfmtSFB3+VbLfzY7Wkuvd
j0nQ5jdTmP3kmdAGEW4qY21spFavQxo/hQcA+g40DV4xJz0PwrvTeck5Fbxs5qQcf2HaOCf3hQCr
fAxHd5QnDdESXgha4e8dmdne6fonWNmE/AifZrpKneDALN8DlAZKtFGTs5eSwZpaU8n/SqtDgDFr
3aOXJPkjHEtAa2zi6Zy4A/8SzdH0wCulnaONW/N1NoBwIWRSRQMm7CwDT23OskEfHw3v0XcFT6Ha
KG6o5QEQvz7v1YHAqf1pm1IWXATVatLBLUHbOItYkzkUvywZbnIk2LZwNRsDLa+NxmxcR6SCgaxA
3CYUKdKjVzlJvfEh184SqB3AA9Q3eZKoP3/xHvEbXc8yf0zObYZdCop5VMtP9qx5w41wnbx8n+W6
2OL+qs1xeSmza9CZQWeYeAkH5XJQQatWKyNUs6NqqOKHObXGH4GRR+/HqhzzE6iKGKnyYe5P5STc
bOMbru5dJkJCoMzZXmlBmonTGZbA8UD2XfXFs7Cg7WMZOTdjxDtml7exZb+PqtSdjynVWntnjP2A
N6kf+savstblWy0YKM3o6OCg5EHnkb8XV4i0EacJA9SX08Epv+T63NBrgZl0dAvO0dt3sAmXAf66
AjYtM/UYMHlrzGl2loMMx0eksMzybm6aMdgq/qxtYeipqkoPR/U10DLpw0zGLbOKbHc61CBn5e9c
avVWV+X1DYxwKWBqPqnyYzQWsSjNzVZ4Wga4x8zf62NcfdV6+d80T97fxBlotbTw1UGgEnK5cfNQ
o/8G2//Mzxhy/GOCDkEZ+gLtBvJsLcYjD6c0HpUQ+dI4sHDBwZcexzKJY2/6FFRDnnxvTCdJd1Dz
6uR95sd9uDMHXXSnXpPRB3RXQnd/fa+sXfAvf8XigtetXjeBTKRnKVv9tvdzfzoVJM4HOTT2vZM7
5gPIim7LRnRtWBUccE3k8foKsJHSxHW6Ok7PXjyU2SGKIvuuhDj7DzgrOElomoYaBq7tvGVzv7aR
bJSxVXXmj8L95edNugGtEGGm5wR8/ANgSvIX0xsmd++MZAY311d3dTTFyVclCOC4i4w1iCfXSYcx
Pfdw345iGoPPQVJPlPDGZON5vradiO5gthQ+n/7S5cRwcha2U2M6gdN8CMDbxLNqZ5IMp/uojRxz
33oWINw6y/JkFzU4detGbPuf3j5hR2HhlPSiMrW6/BWN0XVzb5fx2Q+diK78mBj1U1Ukg7ez+grq
8/Xh1q42lNPoXSNqwXNkMWkTfrrEtQoDGAo9v3pH/zJ0+IikiXT/BdOdbgy39jlfDqfC4YubNBL2
ZCBAC8nZtbLmOAoAv0/1PAOv4HGbbN1ia4fkT0lJocZVznM5XNFK32yMKjq7nV3l7woTC52MohmW
zqcmDbRvXigG5xhrjbulLrY6U0oUADq4P16VzrgGpxFaFHB9xx0+9ZhOwczT6vzgl7r/F7m+g6qW
4v9xTpbgHzmh7W01jBULY9j7keE8iLrTd8D040Psjd6bG9iKboEkD085B33BRYRHz2Uq3UyLzrNt
l+MhLtwoOGhzF20E+LU1JHmnnE5hgvtkURL0BgneHtHncytF8iFtmkIVXbQMuwdpIg69Ma21s0Dp
RUnNIoBHxfNytwRFX4SdIF0f6T9Nu3G2ne/aVFlHHwPaL/OIBuzG3bE6wT+ARvy+kXpaHAcroxiK
1a/yUIj6m7yPg3qvZZX8TUkm3FL3Xh2MxrLqqnFhLnnkdRhHlQfE/xybVlMc3Umvpp2ZaLncVah+
bySQq4sJhIqOCH3sV2hNdGtk2CRefB5oUTwmfls/GiA2D6BwUmef6Am54ttDGeVHkE1EGJNX7+Xn
M2DnTGnH+8arRPkBj9nfDlbCT6XA18BAxPDwfxpueTM1rqt1CPNhhOJUw6GcR55xbpQdeR8nv2eq
Cb/+ZjzFhXOAaL9qUHajoc2ahQVTnHnuT4Bwj87kGsm+7NwJwyCn/4tQrXzBFNhWIbcWN4Nwcfsz
aCyce7c0pn2NJsw/qGWFwYlMf0t6d+2xwxFwSBjpLVGbufx2aJO3w0DF4pwbQj+a1Pxua2D2D26s
45fgW211h1phsJuFqX1/+7pS/IRIjLwyeeti21RDkOtNr2XnSVpfc23U052LWfeDbYzmo4z0/Pn6
eGt3ErVOFpYIQ611MV6WFa1TaiP0DM8VvyityvJQVFl57BGJvSWdDW6DsDHn4/Vh104/JS/+ArEJ
I3DxOVuvgNnmdQApu9G8GwcKUfvGhcRUprX2dh1Rqj88MxRTHxXCJUFXelXSRnqcg1Lr2zMMaE6I
4/XdsfHsbktGdHVmYFF5CQCaAUJ8uXdyPSlliiv6OYugSrQyKJ58Ladh1Drx3yQUfyB/yFGA7l8y
HIsxKua+MbLzqHVivvX8bP7u1nH5MYFjv5NT5s07s4/MLcbzWjQlIfSVhy3xe1k/xWLNw+YCaoZM
RfPVrnz/PYnsfJoTazBvCwrr3sZ+Wd2mL0ZcvBdnP8Hj2Xd5LyK4AYOzDPaBJqIngAL23lLiLTu3
mOLT9V26FgcCNIuVbjGnY+kbUFBA9LtpgjVBBe8pd1L3s2WVmnYEBZyY+3kKEL7NXf1kNSk2R9cH
X11kRX2hg0Ur31685DzhZG0GQu6cts30rsqt0n/y/Tp8F2ptWN7VDSnW1vt/dZmR/OH6Z0oQzC83
r4FvSexKPT+XJS9HhJuC5mcZy+RrP2fBboqN4QZP4KzauCtX1hkcFkfGA5+E9c8i8UBVkVKwSLKz
K8ZPRajVh97PBMJRfW8UR1QF4ufMqHCHmNo8DzayHvUfX1S2GFy1JCGYUt1aBPvJnIYkLdsMT1QR
3wkeWvK+0rx8q6e/srYgnFXZnaxOEf4u19ZtcGpkGCapucUR2/DwOADIEmh/9/LLEADRKDNn+Hp9
F62EIxIemEYqwEMaW3xRvxtLSDHw4djkY7WLcxlOj1qilDnsStbx20tVDEd1WempASFXP+fFi2qs
Mge/5ZrI0KBxERip8xwDCtvi3a2cDUwtqOao8/GaG9Ybczv2hcgRBBwpWBtV2ng3cpx2Xooo1y4S
sRneXF/Itc9HIVXZUgEVYqtczkyLNFwmEvg+yWCbySfASejFaYw0HaOhtqtvvoj0Hh1dHAs3Hh5r
OxT4OAeEghm9k0XwA5wLKL+HfItym6/4TXEtDlkS9bd/McUX4yx2qN9nsw/tP6dJE4n9KEX0GYKD
OHb1nN0WcWIcEOZKflwfdHVyNltU0XwUieNyXcEzz8NkWaBrgkr2H7JMmP2TG6ft4W/GoTTGE4Dk
amni6QeNB2fbzwFBTpZ+GFp9jj5V4FuDjY2yOiFai+AcQEO9AifC13Wl6MoCI63cOWWlM0ZHZGu9
LQOo1Q1JPRjjE8WKX/Y18twJ8fnDxcvNvejfogpi40jRNcgRUm49856kqzWOrkeBeiNcr50+pdP2
vyMvGx3EsB6dA0YGJKN/MDyI8DtCj6HvprLwf7QynTdi9NpcTZC6FN1Adb9S5tV0ZG2I0RBFOkz3
Qj2JHyXeoE96PEXHIq+Sg9tpfbYx6lrspKyI+Dw5DsbViyOfCHuuh7Ysz2GW0hjMANP9wFml5knn
p/9d355ra/pyrMUZz0ZRkcQlfM3Ekl8CTYp6h8CqczvqkffUF6349H8bcHHYUVWhW4lN4rkAP8fk
NDcpj07v15+N1rS/inII/+JJrDAdCgJEbvzKASmGGWLWCUeQ0rh9yjrHkY9+GgDbmxGDKg6zl7pb
/P610whNxFbdbspRy1MSBnkGloOHRp3MrQDWjfPykbxZ21jO1R36/8dZngmnTAVYHNJ+bY6/4+sx
7aGlwlP2M8f/p8yqIbkLk9DbSthWt+iLYRfRU+pNEfdem597qu/G3vGLMNiFoqqyE1Y9drIR29aG
4/r7AxWBX7FspsQy7ac5AcJVA8C5yeTk3JEZRvf9UGyZ6a0tKOA02kOU9TFbVR/2RSbBNVVHWayT
/pr2+F8W2+19aZkQ0XM/Orm+uO1xD9z4iGuHkPACF4a/lOTQ5ZhugY+nE3MBgj7KvL2DkdVdCQr9
YejyqLyRkDo2yhprIAUQ3uBmMQQwMb8xL4ecMreSrga4dEQx4LuXj6em7++0vvL22KQU+2iq8YEI
gmmUu0bza3njDGW3BVBe/a5Yk8GtIj1F5OPyV8yBbJzCQoVCwxqx2ul23j1E4IH8PS+Oegvgtfpp
oW5hPACanm97OZqTap4ZTTSLQteSd3PR1c5udGfzk1vM+h79If8Z5Uh7I8KuRQKlXK3yN1hB+iLC
2hm0+glJOjLhGPqWnHp8GRMjHg/XA+vaWpLIkAH79MKg9F7OLsdXTkQWrGlbMxHFQZizuxmzWRi7
oBDhBrBkfTAwJaoHrdLhy8H6aujKOJhw60aB8LsW5tq9Dpr+XxDT3fH6vNYOB2xeUAA8JNChWQwl
rcktKfnx1dA9T9FF4X/GWEwf2yED9xg4vdj4Ymv7BGUqGyoQNT/gIpeTE0WlF14Zw+uXjYUifjUO
P0Bu4XveoeEgDxot8OYkIcpuZcJry8pxUAKfPL0hG16O7LdYQGkuhZUE1J/cT0ltHGcqgMMBjRNv
I+3+IwS7fIHSnqYqosxIXr1AuRHDcspkfnaSttnXth3/Q3le3lSesE5aWuKYhNuCvae0Ony2u87t
90ns+h9bgZRDMPOf3vsT5M9dFkbzF9TP3Lvrn34NfoHrp8I8wJkFirA4sVPrV3kX8gun2R/eDaHr
3RZaM//KEF76bWRG9kEDBf/Uo7pc7+LOkN2+5t1n3sTBsPFb1o4xz+f/x2BH3GvxaeQw6AZepOk5
r9qi2lWxHiX7atDb+C/uupcDLXYfHphjm9XoLchCb7/N9ZzXBxMgm3HXVS0ahteXWEWf5R7w2Lqg
/bnyXoGzdLjrMvWRycmhh1T72Ww1DdoEUJx9NyJapkqYj2JMk/c6Aij7tw+OG7C68tTzdglmAbdH
sA4i/9krzNndtalu1R9lFdra5zo1p/Qkws5JH5u2zOQ/sZe7WyrsK+eN9J79r+SmQd4uYnNXD3HT
8rueHVNG2SHIMVK5tSXImrpC5Pbt0yX8A9/hpqMssnxP533mGZTQgmfd6prPYjQqieuPCOYbB/PP
5OCVra8fymho3mlNHm96RKzENcUkoUeqQ7WgpXgZXcwRTf9M2Ij5SkBeBy8CrlDu81AET5MRlLvQ
TuLok1NuC2CvhRowBUj64/hEiWbZXghTQ4oUOYZnt6cXsO87ADrY2c7Bx7qoW/emCRCs+zRrbUCo
CwZklpEBeLJ0zPmOWhg0zcGS/TC+i2xqAvu5njrrcRpLEEPXd+T6D6XLSuGTxi7spcs1shqKWU1i
hs/BaLoVjrRlimGH008fS5vru9emItsZPTXxvS/HubsL8ZUdTnhCjMMur3snPEWC6yra2UHmndgN
/snI9b9AEPC6UFA8rl/8TBaBsYmEHMJa95+BbfY3dhBCgses4j8rHLp5d31N1rYNqTBf5E8MXtbW
slzTIr0owmcL60JxcOzZwS1QDMaD1peRSHeiHWJ7j1RlkGwAptU0FtFJnU4aYtyIPIQX05wjbVQo
uAAntj53D50M83v4P7z47VLPmw9t41S/c9KPb2DV8k9jrhnpxi25Nnv0GlhrkCi0qxbhONcr4EQi
DJ6jPnOes1KbQDvWlf1vF845JpHI4H2bwiHbYguvpD1kxfTjlBsmhYDF1M2o7JrcNNA7H1IEhRCI
EuU+BWJZ3ERzlpwKyuPlxlxVuFsu9x94OleBT+dhkWrNdpa0fR2GuPeOTXJf9/jLpllloqPMc/aI
b1nX7ORcgpS35rj/en2frQXjP1j1P9o7+AQtjl5glkZs9NDACs2cDm6Q5IhImr6w0tvels0WyfwP
qmcxXRAcrDJIAALiUgNv6Nk9QtPQBaVi1e504Xt3c5hVxpcoHfVPvaimz6mc5n05JeJW+KOZ3vpa
WWu7QjghS1NW+lHzQ32jmL2W9pDxKNApb7TXl7LtlVLra5R9Ef5LvkTN3D9mrA1urInppoe+7Yv3
1YymzsEq89Y+zMT8j3nc59YpydVyXf8wK1uRi1iHs0AFmurM4t4IYTK4w4TAaB7SMuBR6KT2rzlP
5l1JVQqSmmfTTL0+5spW5BWO0qVS/CcYLzZDQVPVl0kUPHfCs+6r0sQIokZp0j8Ersjqoz0UYXui
+BGFu25I8vDL9fFX0j2mSx2Vyjd48aUcrpFrRY22sodXalZ8nQTk4z36pjjWXR9nbW3pWuCtQauP
5+EivIBkNoXl1coaAp+xXTkZ+jsv7o3w1AZxex8MVd8/XR9yJaJZxBSqN4xL7VudwxcVjtHogyr2
teA5iOr2IYV2HZ9kYmY7KJ+Vuy+aFJmRKkKl7XB94NW5/umdIJBIdFHf/MXATte7TTAMwTOGGFAQ
6lB4O9MM7ZNS7f23N6Lm7dplzJTSO+EM6Btq+Zcj9pDYpzYpw+c8TqEXJWb0dbIMmtMUbfVD3SWj
cXN9jitBjJuKJ7jqe3FpLL5n01VlHIcyeM4IpjeQZvOHzEz+yZpxi5W6tkPJJIlcHEl0Axef0UUR
QJLB+c8TvLhD5/ES32s4kJt/8dWwR7YVlYVEYxkl+8ilzl5o/rMtWtxzpS1iOPGW+8nSkiK/KSvt
7dKdRD0A/8DOVVN2eeW6o9ElFaXv57ayRXCYCG8ugLDare5Fbyfy7bUM5A4ClpH6oqpEXW6SMY6T
FCMDij9pER2gy8/TvkDMc0dBp9nSbln7atzoLvg6skwSisvBUgOXetPEUMNnMx4dmjTFPnPyeYvj
tnbWXo6zqO8hwjSiQjMHz2XqDZ8wgvOymwr/7npHZTgI9z6ONz/fvPVVtwUbQyU7Rc52OTVjwhts
wrzkWTPN73aYBc+zNT/DGXWfrg+0VrxkJIVQhilJqr3IjYpynJrE4jUB+yY7FbLRH+chibydozXl
qdRkf8ydIK8xokn8Z2dw0oPZ1vmv6z9jZYkB9JF9KlUXstRlRYCnXJfFI/sGkeijlbrGv8OA8zLj
Fe+Nuhw2pr0SWngkUyilUgMZZcllq+Ia7ZEw0J6LKCUBn/3oKQtj40kUZrBl87eyTVXeCQQbt09o
9YvAGWQCzVzTDp+1uXTlLgzCSdzoiaqYvnkRUf3wDQptJJzUIS43jZl40hlSFK1tv23H/+HsvHbj
VqI1/UQEmMMt2UGtZFsOavuGkO2zmcliKKann48+mBk31RAhA94wsH1RXay0wh8CXZOZ9JvCUtob
i/JU+xXt1VnfSCuuBBdcGctxxz6FAGs1O8crwqjpZszXBtsoP8dl5O41feydkzW0s7HTpl6PH0Qc
JflNMdZbG+dafMf48KdhhZFYrffvrNV2U48hsv6No/UHnY3k+UPTR17gZqH3SbMi/URZAiS4Wsra
z/CS/T4OTd4fYw94bvD+NeCn0DhGAGnhGFyuAV4CmV46AJkTZTIoBYzOnqYqyuJ2NrpBas3al7cH
/KOYsIq8F4sWAkfKP4sX6OWIceQIOL64K1SuUjsn6iLWuSAJqm+wU4wdzJ5t9FE+Om5khDsMdFPz
3Od9P9+6c1moB3WkOHQTVV3sNb47a8mjRDGp8we6Yc0BGteQoD1nRmEbwHkMh+eRF/QByrqifXDb
pHN8XhY1+wprbTCR5BemsxdAOuC/pmHX/Hx7ttd2G6UslC2QMwYPuPq8UUbdbjBRka9sItgMen7t
jR8KbSq/jH3pfCo0pziNue3c91ga7t8e/NqlQXqz6HsSyb7CWdY4kyw2dZikeFr7LUyQttKdsmz9
DIDLxljLtbteVe7khW1MhYvk5XJVsTEf9dqawueyMUgRdTUKmyDsdSn8qBgeHHRdK1IYV2v3fTSo
gy8JE9ONzXwluqXDy63F7QV9ZO2XaeitbKZuSerMOOyBkuVG9DksY/WJizwfdtLIu4eps8biv/d/
ad70pQHDB6CceDl7tPFVREw6fKA0Ue3t1o0in5t52KuIqx/fHuvaCwiFFSwShfuF7LB6Aeva8mpw
AZSpong2/EQU4b2qTFEV2EM6ftSqpMsOrtsBoEUJmZJQAvPZOTR9M4qtVuJyW66XfVG2o+WE+N0r
wewynSwtxmLpObXd5F6OpvlRF559dCetwLFeKT8jEAecTrXTDxhTGd/s3MLFtVFmjl5HNJ7gl+Ft
vCvXtgGLgWQxBd5FyvdyNST6JY3s3fBZ6IXrHmyjLdWbKhsS1e/RjtR81VGqYKI/+g/7DyaatTBt
wP2uwRuR49WaQDzlOcndOA6cdpQf1NgFZRBRvsfmHrTVHi5r626cvivhCGLJZALoBkPcWBMb4hgJ
x24yvGcjs+adO1sqNP98QTZrJ2Myho1lvzqcayy1c/g9TPbyA6tzZWMAG7Pdvab4ao8UQH2RKnow
Ovrc3vLyJf0GM+Xa/cIFSuRMExfg1irgqqp5EF4qWdNeb2o/CbE7UZUszh4FrbjMb2oTS1gDl8Cv
jYlMkhl37ue3D96165TZqhYQQ1yv1uLwlaFNbTPa3nNilfNNT5DU7Qvp/JZp3Fe7t8e69m4szwUB
AvUB9B4vv3CSUUm3R6ZrlcN843p42+Hr0o+/CxUYC5I5kfLJxv2XxRagPP/hioH0jL/UosMP+XqV
QUxKFfet5OUYGqo7cV62T3Zkm+nenNzC3NvZwNnppvA8Ge4hioseiEAFtvP09le48sUBtYH5QAV1
kU9eHeQWd8euKRrlGVV+6xsaoU59tIbupVegZW988atjUWxAfpsgG9r55RfHSiGW2HLC6Cqa5JS5
xaD7Tp7bB6x+hn8Asy9dhoVBihQxQfDlYLJXR+liEXbuazf9tEDQ/Cks8oe+FMNOV6qtPvqV0/On
kQraYiElrxEfaIZhR9hDZZdGZrRBh4Sochiarsnv7WiaJdSEyf6pFjN0XWyf47tRlbH8hy+8FGOW
moVD72JVAnKHSMnwIwU3oCytdcBv1ZcBwOfZbFVj44b6089aPUwYeP3/wVZbp+stA9we2gGxmXu/
EjDJ6hE9SnlsJuStCbVlCHJXNQfr3iIH/9xVvQk+eUybNMXlNiupPiPz8+Iq1awHmimnLYXMaxuO
/s3yTAHaAPJ/uQeMzATWH/MLJ9Uc59sMuWTzWBgdTvEUwTe1L67c2ajpe5xqCDVLRedyuCqpLYB2
HsOhXKcfch369GEsHFzic4A+8T1WFBvB7/VFgP22BPoUG9c9hTCOowgUSnQudQ9klZ80lv0ksmnS
/bxLhuqmV3vFO6HG296XhWenfuc5mRP7Erejk0rsQlmrzgAjKQC8f7vSHLQNnPO1VaAWszycFO0o
FF5+FuyaZDGBkYNTZss0yMByB1URihulkZO5EZhcHWzp/4LsXJBIqzWIYsMpWhhHZ80N4eLDTO+6
w5z3RXec67j87+3bc7mx1kdgaSBQBaWJBJH6cmp1b01OPEbpuajLGJ/YFrziU+FO8+ZzsTwHr0Zi
EwMlsZC3XSfyoNKRhygK9A5qxUmCjFL3S2kPprfX50XUGcRTh3oXoFmKzel4Co1U7MGzVsFgWfVN
FRv94e25X9vtFqBrXk6qRaTbl3PPOyFxOFHTs/sjTZr+Fr5Z/aiFcRL6Zmq2W/f5tZictxIQ2/+O
98rl2Wwjwy7t5GyaqdafpnSSxUGiQtsEqh3f1VRZwo+DkUWBbXeac0MG5CXYd9XVFinz2h6zwZ5S
/Abpxvpfznx5S4ig8vSsl0U9+WoYp7u57I3fsFG31GeufWVKtTgggI8mFlzt57kbvBkTIsi7pZWq
fjs6BT6cElifr/a1YwaEZupGbHIlMqKAysVuUDRarpbL+Y1ah4wpagDnxYK9fPDCMeuOGszJB4kt
UnZI6iGajlIUkxHAQyk3iWjX3lIOMNVHusJYUq4iUVEkADlNYiOlxW3CH4te7CE0mmbQGdilI9vI
z96PFB2/WpDwfEcpzX+A4CKwyuypg1IEXZvTKQjfhyqn+2xUSv9tENNTX+Ye7xQE7vPbJ+nafqIE
Q7yJDRtX12o/Ic2egCSEBBvX45ze2q1q7hMzMw5FWUn15u3BrlXHAMeQxyyUcArKq487jEJCv6Ik
6DWKvRNNob00MKiMo1ZUvBqloc63cZfHCr1pJ/F+SqIXdydTr+P/tExiI464tsPZ34hYEapRWFg9
D4khS6dCIBgPI8W5jWaiJFljerAXaDq2O/owxce3P8Gyf9d3KeUaThORL0OvvoA1oriXGryZRdj1
0U4P9d689dCCrvZCsVCbVdw+35lKlEQb8dn1kWkO/u/Ia6lTNczURgPpfJ5dVxp7OrtW/1RnrQeE
fVSch8IrAGp5BERbWtdXR16ULIE94iOxVgkzzUwoPC7YJ0Nk+gTiMLxFYrIyX3r+ye/B/bi3SMjV
//P+T/0H47kEKHiRrhZXA7lIIbKLQedq3aFHRtxPuMZv4tyLv/ViGLvAVNJsi4d8bbZITFJgZ1TC
8lWmUWeuJceIkmvVzcZnHNPdz20+17e1OuTGISuyPPQj9K+3MpxrmAcuC1755coG5rQc9b96sBUD
8/omWFqq2jDduRjynDQVgnIQqZ3zNIu6CHI3aZw7ILZW0DrOTqnZDAjuynk6eKrQv3ZAq/9B5GLp
5NAKZ99jo7B8sL9+lzELQr2GjYe8J0y6crKHH/qUd79dyPbf317zawea8iB2HuA4F5rr5Vj22AD4
ts3oHOWDZgZV74zYdTawh5xek7s8FVuV0avLjabyUjWAd26vlpuiF7wlNUcCL4uqp3F2acAlYvwP
l6fe9GeqCjsVXbzgH+ZpUpFdtIS5vld7e6Qc16VdHJ/TOZnP9HOk+nHwamN+CoE1NTuz1TY77tee
CqLbRWZmqU6uKdrmZDZGZPUIpmVe+71JkSylQu+KwDEKV27E0lc/q0XgDrObRtx6sEovyqSBOgiF
Nm51vxDO/ImsQY+CajSaHLW9bKYslFT6+x2EePpp/lEJolRA6fNyCxlzig74zOMb52r40mexe+8O
WW8caBz9qLG9azbW8tp3pdjLi7jgVFnOywFDJdfDKjXQ2YDhpAd66LbqbdZaotv3ZNTJBgTpSoRF
QxNbD5JEugfrDlXtGoIyBBs2Jk1v71tjqDBncaLJDYpibqdHKTO9vXHyMNH8RMmmfxAOQrcSoVQQ
jmCzXhn6zfNczUinnGWs6Tuhi0X513J/T6AcP7/7mJAbsYUWVDdsmOVb/HX1aBPs7sxEfmZExmfc
zbOpiVuFWlC/09wR+OfgoS34/oeWygJ25gsx234FOrBlXVNRMxPSpV7beV4Tezu80Zz/0MGx7poo
z4+hBs51YxstF80qsliUYNFUXjQwqN1eztWJNNkrFmAOgLWIUgo16cWnQuJ/spFTXzmai30YEA6b
fAii6OVAGJzodoRS4DM5cKgHee7EHkmh64Q7N8J54FNbGXYb0K8H3f/+9eRcLtQmSg6au7pszViv
C3XKgVjg4H5vw2s49Kno7iD/6btOU6aNW+jaNwU+srBuFieJNUMbnladp3MH0KAPteGkWRkgWUfk
wwZO5VopBYEEABa0mAzS2lUYbpldqXi5dJ/BIw6ntFLiAGbMcJqcSQkwu82+6BiGJseoqfZNPii/
KfXggBfZnd3ewHdrvlSz09WHShpbOnzX7gt4jliALeoNr5oPdTFLOcrWfQYt5Km3dU5ydKM73SC/
pFlvK36tmPIJIIVRH026U9Hp/WtO1EA1DqIVf6/W3Ol7K3Fm0LJOXbjHMm6n3QRk7zCNthXUc/gP
xGCcALj+SQrgQK3x7OQksVG0jNfCLv+pCkNHRWqwh2zYJQJTbB8jyWK4G2d9Tj69PdVr2w3MAs/6
8vIAG7w8WeEEdUnVCuU5dEBkBYZSy35fdE776x/G4Y2DuLagQNZw3NBwqsKJwV4bczLeZKLBrdmk
QLeFALnysmE3gXU98tSIr68LhFWszWhsAEfsWnzHsPEp7kDttgcIgcnXt6d0fSgKkYSZ5JfrnlVZ
dEoFtIQpIQF60xfqzyxshq+i5S39h5HANQCDIpylDHO5SLos7FSvk/C5SOJul5VV7zeiV+/Zw+HG
U31tUlTcqEQsS/VKyABHyB47CI6eltizPxVtMe2cRJTIUQhv2Hgrr13rRCGgVclMF5H6y3mV+Yht
mx4pz3Yc4TebqMNMdUP0cxlkZl6dPNqO861nzNXG0i132/rhwo+IaotK+Ixx4+XARk491gIQfCY1
aV44H+Jz7qg/hdS9ey2NwyPdQAysxkTU913WNYe31/PKvF2VeATRDyoBr/rtSggftot60pPCKz/j
SzROwdR74k63+vyHXXvJZyxoOm3jub6SqZCs8bAsXWye0tWss5rII3IzXOIdt/y+vNNAL1sr9G0l
M5+IGtKNy+XqgGzZ5QonI17v2y6EaCEsbOnjaK6+1XMcfhzb6LNWyEzjIcmjjQm+vszAQVGkXJDu
jLiGede5BcSyh8cyuWX6FGom7xVBmPHyzuWDOsLKgQehPrsocq12T6oWpWLF4tzaTf7ZKzW38/vR
ESjyTkZ3p1aGm/htYb1bK2M17ioKQqUDY/sIAy/43TwKoWN9coehOhZKOexTJ1ElTvHhe9/CZVDq
Nxoah8BZ16l0PrIxY9MQ557V3JH6mbusEYSxdqw/eUJW773rGI/0cpFxg+L1CiCswYGkUoo8hQ2H
vYcnIQzV7zpbKB8SAEdbXrivjuIy3FIXpDS2aP6uQtgsIZ1zhqw+W7QVdhm+fTtsVMubrLGaYyVM
OzAxk9g4F68H5fiTvXM/g/kEKXS5gRAxFYVpjdV5KZ9gf+bdZWHSxr49UO1G9pjKY7xpnv7qZjcY
lCzaJu3jtrVWuxa3tyYudKc6a96gOruYCtVTPqXqtKu7zSzo6mCAdllKmB402y9nmAlrQu0jF+ea
eOcb7kPikyPo8M+doo7vjZiXif011ipa6xO3GfSpFOd8sq1x32WRmfuADbOtZtur62wZaAEwEKgt
fdalafVXaqfPIqUtNaCcIoT7achkecBHPAtCJ9Jv09GVGyH6tW0CCx0NR3tRGFwHGCOvQQNkEQcg
kqNTx+Y4GU45Db7IyeqcqlU+1Um3f/tyexV7M8m/B11tE/QiS4o6+HMWTTXfszMUGTgJbpN7d2rK
b7LOo5+xh1xVX1jhxsV6bdcgOQS2EZAheqqrD2yg1zai14CTnVG24Llyt9+NveLYO1rb4/PbE331
WCwTJdxG/W9RylhrioVujptLigcvjqT1p2xUJmdXV2W5VQS/+kEX+zqQjLCw1oddVwxHwU8Vf5iJ
9qRXeJ0fefP/NGr4ExsTdQpkZcW01USZb1zdr6KcPzP8vyPTT7vcr/Xc61EoG3xP2a/fxGJQYc8A
XnUZiZtc9t6X2RCj8Eu3zMMFLK18efsTXzswmsMHBimK/O9altOUgydEYuA4OVh3ui7MR71x272e
y4IHUy9/vD3clfMCzgayB3cqDcR1mUl4XNqcfZSOKrOjGjEWsy9dipJcHtkXR23c+yENt9TUr0wS
Xh0ZwB9vvVcykhlqJqUn3fIMXN+5S9QqPEKuK28hPeoxYGt7frfhI/AlHmLQ1aAuEDheXXi1GJp2
iRzPpeiy/Rg3en3TdG3evfspvhxnOa5/3XdYfNPtxIv6PMkm7IOFZ37sZa87ftZR/Hh78a5sVpJt
1o3FAFm8jhVlkRAQJBVGboaoNTjdnjxpsml/LUhqnOpTqMl+S8yn+03WtO5Tiqysd3z7R1xdS2SA
CT2434FdXs64kbWWUPxlLctworSUzceoC90bAhJ0QTtw82+Pd+XCA4fmaiDyGPNVsCM1BbZzb5Rn
ken1Xum45fyWtuvNPHtluREdX50cmGIUDVUIbOtITrfqLrRCfELnKZHBFFfzEz119dS0sfaYTXm0
cRyvTo4Ma8GjcULWEDHNicZsmJlclfXN/ShNpfUFTgclpmOjZxze/pTXDj/ak5QHafzQVF5m/9dm
tYXuNHmbVGdOx+inaYHwZ+ionzRXyo886vM+NFrnv7cHvTZFVP9Aw6DlQfFmFT1GtlpmdjxxQkzN
ffCEBs1rSK0fpVNsKYZcWz04Fdg30WNS4elfzk+rjLQephiLsy4tx/vCSBPlthqlNj0QI4/hD1Uq
9BY39szVrwprFXwXxUj+uxzVqhrK1bB3zqlQ1S8gyTDu7dQx+6nVuvulDrOHSo0dZWPUK08mpkom
9/if2sq63Ot0JpBJoy3OWAskX710qv1O6sLduUOi5UFYWl7sx5OrVzexUmTxRkB5ddKwwZAJWISd
1lhVej1VqCmIduV5lfu4ceC+iKOb6ytdo+1lPGNXnPeG2Ci9XFthTCr4yFwE3D2rax3hgi4WMYKE
7OACRJM7B7yR4iatkYeIwMv8wzQXYgVwLq478tjLtYXRZpSxwKcPNk/+Xcm0etfAT/44q11/sjoQ
pUGGI/sG7Pra2rKHF/UH+hR0ZS5HdRU1NECqIhWmh0kQTugCEQZFz5rajodxkMpeGmb3CwOf7PPb
h/XashJGY7CAORDSAKu9XM44iNMbz8913zkPbal1QZTiDeQLIaad3hRi51liSxvtyrvG7bKgARiV
pu36SelVBDySiPkS7N1gWTQ8DRjL7MoJRuUuaYU9+FkpedZiL7Se4qZ3fr4972XfXBS7FnVZQAFA
NdnQdPwuv/ic9Zoa1vyCUp/d9Dbp8eKlf+K+WzP8zzhLnkLXAkfjVbipp7HZ1A5SQ3XkuE0g80nK
UzM3WbVPmqrMbt6e1pW7l22EF8hiVoqC/2r7UoPRKcfb6RnZC3ZSBX9Lv7dDM5zhmlU5gn7vv5Uu
Blxd9vMw2+TLqHdLbtpd6znK6EvFa59FQxLY9G11U45J+TOrh/nj23O9cjUwNEAa2qgLHWg1V/zK
9Sxz0FUyos7FTVNKNzuUsy6/1d7g/c7SwtrYNFcOCyMuoGqU9IDMr0ZEpXzszNbMzk3dxB9UI3YA
aY1V/pJQmfivVHrsyiq7jze+8bXT8vewq28s+7pUNNxIzl7UvFSicu5Ks8sy3676+kWEzR1Aog9W
18rbUk2qev8Pn5lyNLAKhMwIlC5PSltOgKM6VnjuRXQGe3hXF9H00qnmdDQ7Z3h/fE26AGyHFI0/
6x2MZHempEOW46TT/WybaiJEibQzfo94Ub89syu3LrA+Cvro+SPNtcY2aFKGpbeYB2DMcBvWorg1
mnCUfqtE8ojDb4c3ahy6tyJ6Px56uRb+Gnq1pF7tYlXYonKt4Q6KUVDtOXtPMa1nLKHHjS96bdfy
ToIMB8bBjbd6QsGj0/vPzPRcFbJvg3TWu/5Wr/O+PTSK4+0yRa9Dv681a755+wNfu40odC2G3iDs
cNS73DqljLwuV0B9g26d7kYLOpoLMeCXKVu5ESdcHYoYkCzwD+RrNVSIKrjUYiU9A0FuTm49t6e+
gvmZoyb+9A+zoo3KlKBl8YJdzkqpJivDSRYFQbtIj+5cJ/6YSfMxcXhI/mEoG39T8HMU8dfkBWdm
42qLN0Iz133v99lkHuzYlP0hzp1q3Lhnrp0HRF/+32irjYKpxIj8I9KIOpatrS8F0K4HLRzMIMnx
CKidsQh9JISdo7DaciMEeo3t5kgADkRIBHUD9svqs86AL9WoZ3Qs/TRIQfGQo+Kp6wN6CtDEHDDW
o35PGc76XCStrQYzKP/bPFPyLV/Ba3sJYTKuPJhZ5DCr2ECv5aSldVqci6EdDj02OHc05pu9bWXK
ls/H1bEAMpOjLc5z62TJzjrYVhpm9E2N5UNSyFQLRNICqq47Ws9vb6dr3xgcjrloUaL3SQPjcuvm
ViuUqazSM33TbgLnq2XDflJnue/zRppHw9bkEOBIaU+3WqdVj54dY9kA6qv+9PZPuXIpkR9y92KA
gWvCGiAYeXintznickmVO/dlMhhe4CiDb4W/wiJb1rzQt/b3lYCB5rfLW+byjlE/vpw9nTB7ngQA
rxrM6U8LaJ52cJoicb4PaVMjDJC4ZbZ/e55XxyRpIkvloPKKX47Z6RWqqzPWka4s09twHitJ82QY
b6CZqo9RryrvluIG4bOkpjBVkeJGD/dyRCQd1Hi0QwR/JwVrZF1xT62S5h+hrrqBnUbD1oBXQmkw
MywkIQLSGWuqgDF0ler0DJhqqR3ITh+rfaYNmrrxKa9tGZSpSYBJunnQVpu31SJ7jDSXT4mJ0ic9
bUV9KipziO4GWpzRsRYutcUQjYnxvSNzYmhNLfg1ykSgGi4/aZKAltA1KD7l4JFYY15ox8g3GSIH
yJtF6JGAo20Cyyud329vn1dzXvYNzxopGuKOCDpcjoz4kIrUsCfPkUZ7PHC0FO0OXEZiKN2JPRqB
Vs7dYeq1ravi1b3EwEvVCFAKEEWqK5cDp6XrJtVYDAjid81DVfW3kUSH2J+qYnhvSWwJKhdFXpoc
Gs3G1YYdk6kJUeJyzpnZTs+FNMenJArjwOsnZyPiez0rhqIlzI0DwIFTcjmruhmssddS5yxpfQ77
SgEPgG+sNd4VpZnt3l67V0d/mRZVMKJmcDfgpi4HEymO4XNq5t9dWOp7nD3n/8zBnp7jVq2+Lvts
K559vVmYnE5RjWo/VMe1hPssjLxtuqz8PsRWsTebton9GTrBXe6J+QciZOMJqU3vH6ZJHg8sbfFw
foUvCMPOLkcI6t9rr7F3Zakqqg/3BOSjZxc3ok077Z9GxNR3QcggdLrKqQUnMaUZnn8vxDz4Ixzf
h8KR0UM8peVBVO6wMd6ruIiFJG52F8WNRUJ3tUEnwxaDMrrF9xE+0H6SibLvVGv8SrdFHpo4wnCz
yMaUxMEL32lhxINBFg/DFjwy9/qrlLMo01h3mdhnoTX+XM5Bt2VetCYDEeIQc9FjWByUl4hnOTR/
FYmRE1Gk3RraizbW06FqRPedUh/UgFmFoGzE38XYKocMlsBX6g7tfSrbT8Chui9vH5c/kkB/lWT4
HcD9/ugRLgBH7tvL31FWHUgRda5/WHpuK8I3lHzs7yIDwvidlB5CU34FpyDZo4WhwpPI0shofSds
0+HDnJuzeRNJt5K/ug5Njl3Ree43J7Sbn04GsAt+ywgH4aQkFUAGsK1e/9gMNk60imU9S6VTW18z
i/7RELZMfm1MbblXLqeGmRrIGMh0y1W3vnc6uxtEEmrJj3EA7vwI0qH7kU6JhQ+WF4Ktnxw12meo
RFs3iVGbxr62RzU39mVS5vPdpApN++gkSpz7c+wM8W4q02iC6ZnM4ohxaBY+akCqq1MaUfQ4GSMa
OydR6IX2Kcv4R8fuDWtD4Gl1u/HWA5zgwC/c70Wxcila/LVrZgB9oePU0wtQ4+pJl14ifU/DWqHT
vehgl1sukZBX1x/RJUIm36LkwyFU1wgjkQylksPE+2HlibCOSjuRiPkA42v7di5GJ9rXPVLXgQMs
RntoJMQxD42jaW+FlVb6S7WmODRp5P5Q41jRdqE3FakP/Kt3gzrBXO+QKnFTPhVtpmb+UM3RB0vC
/bi33M5wgNt4Q3mM3Vorn1szDKO7BlWjuf4wj52ou4eumIqjadBjeZpTRCVvskoWFi3sVBGF35jN
2B/pxjS3aloWrd/ko5Z8nLVoeCjtRnchMMr0p93GCcxos5m/mCUaPLtW6TmTuZPXh3Saxv6mK5Qs
PFZpr7fBmEcV9nF5naYHKbxR3o7u3FCBG4wptB8rrKx/ZZTFet/Rw6beO4ZSJi+TOSEo32a5kwZ5
kVmRP6LFaaYHOx/C5DM8kPy7N/HJ7koa5U5QW0WePogavW5JscCkNe93Vm0pd0YdOj8cwqN4b9Re
/qFuZtkhsRCm9tFCQi3at96Um6fRTTSx63Rwk/u5bwaxd9nYnd/lo/eEvKoufHWwWu8IUi8L/cmC
qh6MUWs0u0wYU3eA0yOTU6NQp0HZYFaeWh6z8KZCeaDwgV+N8RevHoS7LzU7dnetBN16X6qqyJHc
tguv36PsoeLUiIyqc9eblebQPEBdLqjrMIUeNI3uN4MyqX3nTLpXfyF7MuWjVVmlCQZgzm51iY7A
ZxFzZu+bshkfVauR0s+tOPHQqp2b6FT3+ujxADa1tTeNSiuOivSc9EHN9Mx+FBhdg+5FWn++aRM3
9fzOjUGxF3MJQd8clbtE0pALejUdyh8RymgyGHnmf7p260xBbVfiI9fn8tVSMxr3Jurp052BtkT+
6FTD/Duauxit7K5yROanyKgg/oDhaOjovuiTwQ14s+zpGGEeUzzOg6pouW9kXK5ipxRICDyYBCbh
F6xuNHmq68jTHky1UcpTWFTNWAWGrMviS1QUSnQY0T6MX7Texv+2VZ28q3Ztl4f6fgh1gRaVUyRq
+i1UYhnr/qC1TqUHxZAU1mcV6KF9V1RArE5OXUUVTSOyh4CjJ7svqqvoZXTQZ8MQUTAkitP7Q2Gb
4e0w2CNuJU0SZQ3s7j53087HTgSZxybUs3in21NIZR1jpbOY4kj9GkeN+jTTHIz8hnshPSVczdoB
yX/9f0I8w/BdRSlgB1t86vd636jGlzlWpuFFM4QBHKVXZfp1EL31aCpGXN9bkrfJ54ZCONl1I7W5
rcPBG4PI0rtm13s24JxBrwr1Ka2L9H8kUFfrUVXJiyYqe7Y/KmkxB1WaWscZmWfNVxvH/mnPpfFc
I4ehsb1jrdnZ04xtcSiMIYcE6rStX6FyFAV6Hc3ogDtt1aK45SItYRZiBHA0JxqyubP85WrxVARt
phQfW4CLrh/blTvelDRbJr9vo3D0LaesitsaS6r2oMZdfJqN3NB2TddNiu9N3dShhKekUt0TVFXF
DoVa90OPHXDttybuvDsztKr4aJipbmZ77HQUdOVhjGanHuZSCxYBE0frO8Ikxa+wNznXuczbeIco
bW9+gI/Xydu8QY/2HkX6tC8OqTqb9m3ShPGzladTu8tnw4oR69fNMnDqyPoCDT0ddso8Ob3ro/vY
V5Ffu+TRgY5u9ofIzMLunHsglwLaRHqKQ6C6zK4SvbKjt6+LA1EAIl1CckV9qnq9v1GHUidpa+CS
BMUYF/NdO+Sh/AD/GsGEHIbuuaF59B/Pmxl9jcppOowa6la/OoyX9cBqZ6BeKP3n7dESc/lR9TLP
Ciq7Sa29MZpSHCZaTn0g7NocDwrNTRDcGU6Y/pSBfLzJ6ZLEuzI0necSjMd0N3QL29jNLVOeZOct
NqhVUvnD3HXlfZOB+doLOxntU6kN7GdY2rrt00esmiczKRNxBMvU2/tQLcGkt8JRtPu+R29I27VI
Vmk/pwKZqkcVmilUemtMc/0+WgqpoAEivics8FEGIdmMeJbpIKrkCE/dVJxdLuK5CDaiIfPVQw66
808jBXQHFNlVHaZtIteiqZC+RHGnPKUQWboHDnxV7TRA6O7Oiqi+HUurt7wPRQFnd1+rXd3vm2jm
Jc2MFDg4RKD6FIKk/mIC4eypzXVe/184xG5l7uBXy+TboMSqeoAcUKinxGva33Vp2zmb3S2quxlk
Wn/DA10aGwDF14ERvYtFTZ625oLhXxUL+nS0W3SArJeZEKdZrmAt+pjpcXM3KH2T+JQXq2ajQLHK
awnGEJHicVzobota2Cp0bmTpTjpVupflqpE+oPYhuZUK+a5feZHcki5dNaRo3S6OVgCSqFpST1zb
FQB/CKU34UicRlbb31RRl3+p0QmXH0Ij5JZ2CQQ0n3jBHg9V1xnCL0rpvlPoaPkV1GiJPKl3Ibaz
5mviVqHZamxrL6GRJ3xXrz5rnZeVkIS25ERfrSlDUX2hh8HGpSay7Oi/gl3oJ2kcdUJ/4V0rz+3U
RXdOnDQ/OjFP/VFoTrZlUbPKOZmcTZUbUDdSmlRi1oWfDLGzjNQk/unlZmz5iiOGR60vtPtOQegu
EnhCOJXAA2PsNLFxQF/tJm8RLafc9Cert9YQydIa6O01Svqz68RYB9lkJ98Lioo7e8zzjazPWqdG
nDNKI0vdHxYsA6+OSzQgNzrHifoypjihHYTQSvlxVNphvrNIZIa91WgzrB4uAmtX6rn7A3RGrwc0
Z2BLTUh/jPn/Ie1Me+JG2nD9iyx5KW9f3RsNhIQkkJAvFhBwed/XX38uM+dIaTfC4rwazSjSzKi6
yrU8y714EYzO5IcsEeGzDjBJp+pGL7JWu0jGwHK/TyUheuhFs7ty5hWGIYuXcCx8k/C8g50weDlC
H+FdwUsW7Hx0ONIb10nSdKMDXYx3eqtrD2hM9ppnibIEO1nQRSPJKaL6Mk/lJH+KqjCrb0Gm520G
23xo8y0obzXYKFalKM4GuU4/OqYCUKmXh76O4TGkTWVn67EZdZvG6jR7jxrwNGG9JWob7Ry2GgXy
XdqZ3ZBv27zJaKL5UdHV38XEE/bL9YM0e7JlZdafrF2x02eiIOkd7urgCJYbHhXiKOyrfnygXxDs
winDsUiGzo09GU9YPCorfa7lhWLBfiNBhstFIVWnpXV6vppKDlovG/VByckV9tYYB/tRifVvamIm
wUF1pm6rO4kRebFEtMOrrTwWK3fo8ozzG1Dm5YBTAqHdtlQ17QNVCRI30x8CKzA2GK7HP7M+lx4V
fEHIAZVtpRh5Vnh5G5E3ArgG0CYqA6ezjgutNcuo1h9sQVQRNpD3E1mF+z73fU/premAOoe2ycLm
XgmV6EprRbBxymRNUP+dmbPyvB8IVlBo0hf1tNSUKW9FYjz4TRgeVZhXO9FV4y3AK/Wqbdr+4uMA
QDs782DpqfFwvc3qqtw1pxOvRrvtzd4SD2Pk1n/tJrFuXPIe6wo6ja16YRs57rZp4ik5YP+lkOJW
SrVr9a6Ytn4PPm0P1sJfKWgsqqc0S/hRaMrCY6BeK5bEggALnhaqm3gABiQ3OlpLOycvW9Wbuqz/
k+ZoEeynyvDVXyurMS/vv8WheWA6mNBtuHPP5UzreATfxs34IKXj34MxqdIt4prFRSkbw93JXI7T
NvYj+RC7efWL7mm0g3irap8MXN5+B+MDVqIyTU3w9KsIN8wjsx/Mh7bunG9Rpdsb35VWQxBY2gSd
Th63h4/n/s6a4/hD5Z+KzkypXVz+dCNVZUK19qEIw9eoF/mVKnLcp1JoV1vKdc09TkT653BD84dG
IARGsUBJeBbROJ1np1GSUNPWeuiGXr0QqsSXo5+m4TsFbuE5ZhyskXHeud4QsZoXFbEHYC2LlXWJ
sZOuyMyHrKqnapeN1XSF34s9echy+zfgs5p4Y0Rm12/gA+UbtTLGlfb6Mp6YJ81UKWDTGGC7Lc54
a5SNmtRMWkUN4NAA/rgkwss3A0nWVo2hHqahkW3HwVxzPDqr281DgxsFoQV+Fa+J+fr5J3hqDQps
2Bc6D+Hgx/2XKGNHfJeJMEGDxKbe7tAPi6sbqN7GZrRax9h1ZPD9JkKn/CZH8k4e06hXLjrLb6dX
zOf1NvRUug7hvq5tbXgeRN+0EU45Uvs+Qa9wNgVkrmuoQXXx6UeCCiStKvT06R4BUD+dS1nlCFTl
CctY8IRHZttEnhxEAlrCjeMbDUTRSjB2vncYEXAbfSSHHsRSSN8KhK811Kgfuh7S0SSU5vegNOO+
kWl66WJfdVEb6ngoeNoOCQ/pyqUwb83Ty4mvx8VoE6TN52XxRuFI2AhyY+vB7WR70J282QbSHVCj
Hab9x5fBO+8hly9HEg1agJI0PE4XV1JNHf2hsB6svkLRrUW/6di4Wiu9vLREs+2cNqGK1WpfMJTP
3IuG47bT6WsBuwuLPPj05cTP4ZkCwq46czf99OcgiiS6ZNSsh3LUu1tp+eVOFmOyt2WheRPM0oOd
iE/KlXI5MSgLDg0LiXfE504HHRwF9mXRWA+EiPbBytX+KbJtQCE1/J3PNV7/71hoeFDARzhvmYdT
IjbqKoqtBy3Xo/seNUUvQ/X/WOd5tvJtz6+feV4Ia8wvPvjxxZ1busCyFL78Q2J12FvxAntdoFeb
Mc6PoRkom2BCyVE3g3Bl/74/MCpcAOfhtS3nKA1qQqIzrQelr93tEHbZBd4UuEBlLmLabb7r+urR
N7V05b5dKomwuIjqMCjpGzElkqenH9Ls2tAUskz+iAGlkp/gi13NM5xAo/XbqomXm3R79mNq9GJf
pqK0t+ytWMMcp+jTKyG1hg3fF1SR686IdgaOK2tmme8cOHqKRPgzhhZC87LzF+ZNHufpYPyRRfPH
95N4b3aR3BhJom/jAAtCsJhiI+qp8MpgSDb1ELiHiNLd9uOTf37JYFUFChOjDgQPrGUA2oRq3UrZ
OQ+IdUmAR93wrS475XHsTWWt+nQecoCARC2CIo2gu7+E1AEwL1KLDOwhpgNx5WtGdfSlGQG6V5X7
SWti9DWrtVM9n9rTW5Q+EXh3Kgf05gkCTjdDNAV2Mlld+KfSDZoXNOEfWnwqapIq0aK/2A5/P17R
9wZEf262SZiLFkt/JypcvQyEGv3panP8BYC33rmVrh4gNIy/20Z9+ni4t+B4OUHiC6gps5sbLevT
CcK9tYvWtoM/ZegU1o88jfViQzWmVq8SqYaeUlAaRWDrbz1I/6oysFb0RrvRDgUx766z6hgkZR+2
yd7scaL/XUB1XVmSdz48EuAu9zgxCOTLRQQ0usNohH7tPPiVKLa5SeAVDU1CLSXun0XaOl4lIx6Y
j1fmna2NYCv8MnILKF9LerRSJ+WEvTajovECXCnWryd3MH+rSlSvyZWe33XsrTdZSaJNgpP5t/wT
aCmJGSUS3bQ/qh1Gm7LOu0Na1YmXEb5fWVJtv49aW2yCGFLJZ2fJaBApAJ7hK3ZGOygwKaj7ViZ/
kBSzDQ+UUrbpaxxBvDgVa9K772w2RgNNBzQTijJ6yIt54rfVjn0d/8E2U9U3WVMOOBcKhHi/KRHG
jjvR5Oa4DRLUvnZJ3Dv2I1Tt4WtBD9b3TN1XX1WEEO2rsejKcYcOpRP9jJuaffrJZSGXAlttY4JE
mfKsFBxii4lbSSOfwpFHZ5NjN7olSh79HcLUa/iJs68/RyrIepLCksEC5jhdlSlOK2yeXPmU6n58
3VlxcnDSlD45y+N1uWLcVVZ4bdRdtfLEnt01c5mIAgLxKfJUMDJOB5bZQKWMwt5jxPvwSIluuuq6
YrgtknJ4hBqyZv/x/niAuIjDqU6dFYsy28jFEOuPfp1mF3qCXVc3ZMkuQzCv9AJUmVeqU+8NSAaD
djzNGZ7KxQRtP+nD0B/EI0AM53HqButbltAdU/E93BqdyFaew/P6CNcTtk2c4beszV5+Sk2VVWvq
yrOTVq21zfuyIePRJS1w3w2zK6OSSfeUaKNtKkcJ4Tn/DiK6aX5kxlgG+9CYurK6SLVhrFe+NfE4
X/Pkpp85wHAleERt7TyuqdUgqhrUmJ9BBUjEg3W3lkRSYHlDe9MPmWP61w61m0OgOMn0VVT0EmgL
1iR3SmRK96YI9HSLCE1mbwfNTPubpmiRhslsodYXVWb32XFQAoSGEojWCDACijIvpjoU4UWFdWe3
79UuVX43fgv8kUKlkeyctpHPBrGCxKanITrvOy3MvscJMvByAwM0G6OdVRhVWXoZneM7+rfK+NuV
jf1gmCTGXzQRigdi8yh5nkQXtLvIzRK5AbCQPMmmsUOvyGxs9wocQw9uUKKy33fDKL+VekWpoikM
/teNqZKMoL5HF7Q/5oFlht/tKGq/o1XpDxdK5qc/BHim0VNmHNN2jGzagEo8FFej3ug/J7dutD9j
OmG5lcdxGn3t6CZdWWhCht5ERzGZLUGs9K4Wg6oenaEG6+ZNNbjpbW0Z0bUL5dW5FIFjtJ4dKBXG
KUkV46AcFm5zpOkmy5c6pXK0qUutop4/6fn3CD6yoEkfxsk1fkKGyudz/TvTbvF3qbV8tDzTigXy
Qb1UtmEONeCAVLNy7afp4G7C3s6rn1Y5SrXftaIs4mxn+WjySryAAunsByDtvyclUsVzLLuo34cp
Vd69WyrGqwj9KU8hMjkuBXOrBxLVrzzAZ9fiXM6aAd/Et/BWl2U9zQ3UMC3U8ZkrojnIpG/3oWiC
/ZxVexX4O8R3sdxWwz5eSQHORrYhiQGipY9KyYVn4PRezC2kAdKxE3+tXk0rBCbgFW1B0Gm3tCrz
uwp0DvYTVD9z99BgG0/j4OPn56x0QOCBKAtKU+AGZ6Lc6Q8Y0yE00zQLXhs0+oJbw2mc30qvTQRi
afUVznkUXU2lX+0i2aZ3vE7jykV2FnKBs6V2QCOLzItu8yIgoXOrZSQu8RPhvXYI8bQJtkU2ZoaH
fsmNgqGcQzPdLdZAk8sLm2oi2jAE3ITcc9C9yL0Sp2yGolKtpxEJ9305jeWx0J3ikKA+ikJiiQPG
xystFpciTVBUJ5BpoG8H/nbp5dgmAXrD9uA+odhmT2CIusRT5jd6RSd9GU3OqHeQtrxC6HlYlBRP
v6iqKMXEK+s+USkKPTHU3U8zD9IXQDfmJ4XRkH9CoGCOJ4le9NkL6nQsfRT+GOq9/6TiCnUR1VNz
WYelii4u8ixltyql/BaA//uyvA0ILAnyH4eFMOZ0QCSxkyR0c5eWpylv7c7tvvoOJORO7ZvjiPFb
4PkFNYO0KsTRKItHvSmUi48/5FlK/PYj4HQRR7Fz6Syf/oiq0wraoon7lJatXm19a3K8kAjvTjbd
eNmPjthJK4qf+yHwX3Q59V8TM1NTz0xVZ//xb1neH//9FErV9IeoGS9J0knWqsPUdO5T4TqtdXS7
Lqu8rsWU1HN7VGy2hlZOtB/z6FZrx+D249HPtzSfHx2V/zf6YiEQ4hJmi9znU9ln4daqnTHYGHLd
rff8rDKOQ1gFBZ0axJJsNRr60LtNzYInevxDuHByrKkxDzyN/ZUVutNKm+e98cCuwH/GEghI7uJO
yjvHGl13dJ6G3jRQcx2wOx/HfoNDjvjTlFW48v68d2QhbxAZc2iBx8/r/E9S1s1I3iEN3KckqMxv
+lAFD5l0huMkomSNTPbe3OikU2qYyUZEj6djxRURYYXz8RNG9fZwyFsrucqN0Jk8JVFcbHsT07j7
9DYBdqKR3VC2QcxosZxCy3pHiXL/SfG1NtjUdK+CvRrzlK9cse+chtm2gI9Gp5JG7SLpK/D+GHEo
8J9qtcg3eea7AGwKZWdh2HuhV2OyKXO/+hlFVX34eIrvfME5y4C+D9WAuvTiC+oNApyirNwnDRt3
9zCpU4RrlRDTTh2A361EDcs3k1OPHCUJPCKKKH4tWe1WqDdKogXKUyIUUc8F2THxat2Sz36hJEQR
TeoFhuv//niS72wdLnkEIKiMsUvP6s64qVBhNllevwoQmsi7C1LF4ahgZLAz43bNyue98eCqQIwh
hWPMOXb551jQDKwSTR2VpxkfcanAytl2OSyqneKE0bVgFdba7e99xlkHizhopsjoi89I2ylyfSRM
ngI0N4MtrFp/o+hWlG0yGfkru/Wd25OxyJQ4+m/9r9PpJWYv60J2/lMmilankSwAJ2nDpK7cLu/t
FuIO8n2692yXxYl3u6o04sn2n+w0aI+T3o+7OInDS/rW/rVdTsmxGid/5ZF8b9DZgJyiNjw8MBun
kxtyP3fjug2eFTKFjUiqfoePNIYeUisv2qIVXwo9jFZO4fmg6KVRzNRpoKKmseQb9H6nhr5qBc9t
KKHHpmbZ0SGClLZ3hqC8zvTKLTxY4GL78cE4/5KMO0dA1LWgAS2NeahYV0Mgbc5E3BiVV/IhCEko
Gb1+PM759uQCRaOJ5QRvQ5/2dFFxRbPSOm/l89Db7rUxpqMX9bb1XeiKu/v8UDOLArwHuQE/+HSo
NAjjCOPBkKH69HpU9Ogn3pJgm5Gy+PS18mbACPuFN3eG1ZwOFZS1rKF1MCvXyL6kSq0ch1HjKHTy
2pF1vv94Zu9sErQ5eBy4Q2cxm8WtIvzCTtsQ/k6t1uY2tIfmt6sYyTF1oxD4paGjQJuvCbMv0ywW
kQ4KOuG0LijzLecIvqXKRJaHz6ra9wdDj/ytgUuqF46xcUOFuYFnOOj3gDyGnRur1spV897GIbSY
S2Eze2upxe+H5WiXhhI+U53rjjyT0UbYWfLdnrrw+PHynl/aZAVUspFG5yywW0+/ppk7nTlZZfpc
D4lR7tQ0zONvDpL5+h0VquY2KCBdrwlPvTcotTAOGskkoc3im6ZFHANhz/NnrYfkq+JjfEtdyLge
h0xeILIxrNxu74xHnYDEGQNPUrlloJG51lQBf8qfjco2PYCwIdqifd1s+7EXrxFl4pUX//wDzq8g
DSk09ihqLuuZAIOiLGiH5Fkd9Wnv5IF914UGxkBaN+mf3iyQ7JAsphsBxpNq8ekXJIzIZd8X8bPi
0yn4OcYV6b/v+qlyzKEL/Px4v5zNbM7jtBkGPRe/z5YSlcmg6I2weZ5lnv40aB95GgEqj69idP8f
Y5GZgZCYSx0Uw05nBnqssNQpbJ8NNTdBCSBrteNNhOBRK+FaC+LsniEJpzY750bMjDzxdLBOwFku
fX14doe6vjb80NogQGl+Hbro2LnRLtSzeOXsnb1DoOXAlYNP0zkG7hKRmReOnyVBpD+rsUr4gide
qe50aoUred/5N5tJfZiN06mnSmfMx+OfwMyNu7ojT9OfG3oUsGvxGLmUg981m0R116LAeZ1OUn6+
14y1g3+K/jI94NPBtNqE89K6yd/EbA3Aj5l5By802kxDYgMADbMNRDZ3F8R69vfjrXlWbUAmFImF
WeUa/VkVhNLp0MZgGWlbddUrJVPrMUTo7IrMavxeRrCNkiro/xaIB/6MhDZc4jbp3Ovp2K+s9dIq
bMY72wZapRTSiWv4+/RHhJky+PlkNi+GAU1gN1mRX3lm2AYldbGxRd4kVNE+Quxf3CkilYDiRkO7
SHuziqkZp/pjE0OkOCaqlqv7lRVa7rgZ4M9zhlAtWTICFosfZ4QIiDSJqb8gVmR874RvPCogrX5T
8a5wMNOgsw1Uj3YlmehVGWWdvXFNRZs5jfkcTIjuvpri4RcY/nZNkeGsRTL/OACks8MaOxX48OnK
aZWTNJ026S9q1bhfQjpPvzV8IEtPrx3jaw9HsPfcBlklr6dcn3p0J6TcdlXRXzRCQqGVopTmyvdc
Ph3zjyIRJhIgq5nZ2qc/yu6IE7vY0l6mMRlezFLLX82Eqqrgq31HrGzN8+yd/cMBpUY9W2GSfYtl
JA6xKJXaYL9EeaXiRtFnDaqIdtp4payDr3ldZOq1LUfVE0nUOtucp/q7n4nOgx+Y/s1G4pm91Js0
2n68ec5XgtLvnKyTAIHpXuYlTpKjK9Fq/t+4NR+V2PJp92ddf+3baDemUfXy8XDL+5hKL711uPls
NRKSZa3Sd9saVo0evAQ8At6k4hFTK6VyVRV1c+yNrLsUvSN3Hw+6vLzeBsW7iwo/uF0qv6dfG7qc
hGPGoPkEZLUxpDjQ8nIhBObatxbd08OAxsyxDmD0fjzyO6vLHU1dm0L3DFZefPZ+kqVptkrwgk5R
/1A0Tr6VUWhciXaIt4MjLz4e7mx14Z+gOcotzWuHBsliokRKahhGUfTCwalTz0BY63kw2rFGoiPt
PepaKPSaolvLM5dPEVIgrOpcEAFUcF4Q1nCtaXGNiF+qhKMDeyvfBm7lm3j98u59dscyGK1NmOWE
YrN29enXLCpb75ysjV+AVoSjV8JpVXaJQfUD/L2yQ7ijKj4ZjDE/6vgQlwxwQcQSizsMkmREo7xL
X8wgyC4q33GuYAP7xykEwvrxJ3xnKRkKAC4PDSI2S8bWBKm7iNUifZGJHu5SV1P2g9T1DFoiBYKV
eZ1tz3leOI7MGSbmGEsdEqqQkaZgO/YCelFuwngwLlqaUYdx7JRvKZ5z/z/jIVTjEGQCzF065qgN
qKZIC/OXMDIDFCGKvGyOqj6YV0GV5YpXFMJYgU6enf15ipyG+boBH7r8dLGkJ6/EdvpiRdFw60dl
savyyPKqNgZwo9Z6c10Kc7ZJLvq1oOmdb8nzgg4Se2dO/OZ//0+ENpokDAFUzxfZDjl0pq7ML+qy
j0I63an17eON8863ZDDSEu5xYvklVSPLjDBNjDp/mbLY2OW41++AFA6HDlXGTQ+Lc+WueXc8Xk5a
pzOWbLmwqa63skiH/KWtIuuCgkSMW2CVfuPhyi5qnvmVdsD5YqKupFHXBR89mw8tFrMcUjvoUy1+
mexe/V4GbbmlwDx+o5C/hh0/DzkJouA2kTi/6Z6pi3tUK8B3EiwlL4FTFpjwTHqC5oJj/XJrPbrF
MR7OWKSWIKc646sFfXVfd1O50kI8X2B+BA0CXg90SKhsne4eqpKjGo05h9OeooMZ5xFyE5nx1x6K
+KJ288+idRgJjy7gsBQNKDUt69noGndFo0zZSz2Kx7otm4vA4OEqJnsbkirtP96u558TaBidWMqS
s3X5UrYKilAbG77Svhix8G9CdUK4JnLDozC6l8+PBJKQsIPmPu3tRawXuthkNkrVvfi9XlxPuit3
fReEe8zmq8PHQy3eX2BdSFqCjgXCoCEDtrTjGacaqQ4l1V+DLBewTWt9R1UtuC+C2jqmjhlsfanW
a6SVd0edIWXccwYB9ryR/rlmeoCafSMb7RXCgxC7xin1+0Y07QGEjvFsFHryq0VkRfvcZT5PlmII
LR6SeZ7/Zf5JZxZEtNbor6M+arhwZb7xPUCT+1amta95UVx1Ky///Mz+k4T+NyJWXLSe5ztgWQ61
Bvxj9CAzXuVAFylo8+lej2xlpcqzOHf/jTLPihgDdvgSnpc2FCazTDNeG3A8RwRXgEn2CtTPPM5w
mRx1fEM/h1tjyLfqPE8UKSbx9uJuc4Z2cJVUGK9ljsv2bv5neijHEApH2AKSmgg4Pt6pi+P334jc
3nAXqBKS257umaLMUAnUE/EKBDHc1W5kHUOJWqnSCWX38VDn60myRR+ANhl/0ZY7Hart3XB25pKB
pwZjNYIQm8KtWec+IuJqCnXCaJ8+PSLKaiTEhgC6wd+nI2qBk/cmyJnAE1HtXraOexuR9brbqBIQ
fWsM3FZ25vkRRHKMdeSZ58GHw3A64uhjQBoLpDu8VkNX7UsLEQUhEGV8rZPB2eF3FjwaoOGyx49n
Oj9EpyeC8WbVQXJYqNlLILEbm9JykwphVVCf6pdgaOURlTDHM8oi+BWksfYNrRscT+xaXFmjaq+5
Tp/vI3Qr4TrxUiI0wRKcTrzR3c5q1DwKvNgUgE+wdPzKKkPhFvkaQ+Ts+M86qMBc5rEoey3NPoss
7xWltruAfgv6KSC2UfHpijQoPvs1GQiSDfsHGhXncf7a/1yodl8OY9WpAzvWT6d456K7r2+TBhGv
24wr0fJA1DXBZaujwLFy+7yBcE8+KYMTx82VQ/oU3HOng/ulJftiMthKPvSlcT9RRdSvZFIE38LU
QIgscexGBRsO2HA7KqXqXmo+0mSwkKZ8U0aBlXlllo+Np8d9ShY4aMQqkYfGRii+5Sm6ahtUOxrh
gZS1MMdFIyJ8NKM2V26tqpDZpRkpnQrRHrM8z7DUkbhYGxBLKjwfbmg4bIQROE8oFWW/ZSpRY7Qm
uzLanT9VjpFvKQJN8IUqtB5+f7zbz04Zj83sjUQ0TdkYmeXTpaGiXBrJYGiBZ7lpfcxqP/1iiDLd
SFlkf0gEh9+141RrzIBFCkHXCI0F7jBOOOk1acTpsJ2J0IyoUz3wJBSi+tiX+Vht+g4lvquk6Ozk
Eq5Uf4WiW5HuSpoga3nE2Q0KBWZWHJ47c3BTl8gbC5oX9J7ekChR6e7oAXxtqGOD5Vc3uZu1T5YI
zJVb+2zSjIm0JSoaRE5z2fd00iDFEdLp0FPyhJn/zbFy+5qhT07jtncv9WEQBxN0/94aJmvlBLwz
W6JuzKp5emc6xuIuJT2KTTdGS9Ebq/DCboIyvgh0fQq+N6FRi+ucKDhdibXPdhY9copRswAoRCtI
J6ez1QLRRi2FwggErhBegxJhs9EqU0u9tA+KjVIo7pcKAIu/ctW81ddOjjsZDRjImdkHkgTK7+nI
iCXlbmoYUEwatWuyy4F0sq42RWtoya8Grj8IY9FqzYWDI2DYbGwH+M71YIVZ+8XOep7wPRk1GhcV
uo9f23ZSpKdVOjD0VEnbYuu4jThIglV4fEWNfjRBNoJvHlTewP4r48Rqt4LwWD3aBskqYkv07Pwr
t+E0656S2VqIX5ZSTzuRpmp4Y8UUWbboU1fFNgHk+ElJb6I77jxc4Ml60LmkkH+6HjHxs0reo//q
3XZr6nduIr10/PG5i2Q5yGLR47ZvjEmT+i/jB3IZijeMXvjVXdlTy328HGSRRDYS929TCfRfpG6e
oW0C5bIKj86a/u9y6y6GMRa3k2VDyS6Ut7kEF/Z39cd4XJvJMspYDrHIoPLANEki+CYIDchrrfGU
cWs9Bz+bO/37xx9meessR1rcOiUUclutGEn7Gl+iwmXuzC/yEjuWj4dZW7PFQ6KD9c/h3em//C/Z
NtqqP3Cq//a/DbG4xcJeNL7ih/ovLuqN2Pqe3Cn7j4d4czH59+5YrtYi+AqxIDKKkmmUj+VNediH
sA689q4Dp/83VLzwt3sMtsoRqThzrSK61ApYntNl9peGShk3PfOLgkMlLmp/M6bf1LrxKsW81HQP
PZgb09kFxlEzFE8xSwA5R0W9muo9v3nbo9lh/UScrYZg/PGyLEPS5aosbhAV8H6UDOwhaT+l/W2d
PbTVyv3x7oHguZjrz/ROlqRNXRL5ocHB/om9n+ml9sf9E2yDfX7x8Uze3ab/DLM4DfkYha6MGSZ/
jS/y5/G3chwP/9sQi5OgWEVjpLQrf7W7YDdv09H7bDT99j3+mcXiJDQGdPIpmYe4LK6DS/1YHuO1
kzDfQGcn4Z8xFiehkqKwK8EY2tfM9bprMFm4rlVPReW1xib+qz79b8u2iBfqwFWVJmX356/TlXJv
XGaHtY+/5KX/d8L+mdNiH9uxJgsFUelf/p/iWj/kf6xvPe/2ZVftm3t5Jyav+S1XzFnWdtziYWzi
fKhkyJjjuFF+WeVWKTbuT+vuf1u9xcuYFUGCwiOr1++Gi/82nXH8eIh3H1+KpsTLiHdxTE/DCBx2
JkB6sf7Lri5z5Ycjfpj95Bn9w/82zGJvq3ngJ9HEMIXcueYhii+LYhOKlUP61o7+d3uT4kM3IvWx
8BYAC7R4gBsb3nmVqNODWzsy87RwaG994I0dNHGI6fs8y9G1QwkrvFAw68i2MUp/r2FcCcIOrBBW
qg7LxQWQAe5qBrECdaF1vLiXxn6ojKjxtQcnTrB/U4fsa0WETLhWGh5p6LASSc2reDr9WQyHDjdi
QBRVl+wklNb4ObEr/wRm6grPj8IEV2ffXgsLly8H0T9JD3kAuFWAM0u5+nbwkeUWuv/Q1bpTyg1Y
t1a9JDGeHG1Ds6r+pGMXgBpgcsS4IOVnrvvbI/tPoSEBrhoGVVL8McrU3HDuMnXjKLhZ2eaEBXDU
FGv6k8sDTt7MkzXXiRG9MHCXOT0XDXUqsFdG+FjrSng1yTj8auFp+AVBY+frlE/5dQJgf6XYePb9
Zn8wzWFREaahtbI4jKmRqIOC8DL6jzooFKoOB4wB9M3HZ/Hs66GKP3faAXJTgwPtdTo1pXAQXE+1
7LFSSrfYIMGd/3BnS+UDEJN05cU5nxJMmNljE/whaepS0tIpqAdifJM+FlbWXlfYNt5mpbm2cPPX
ONn4AOBnGJmGoBCUhiXUWPGRKhKxZd2FMu/2hWKZXzo71C6iIL3vnc66ULCtKDxF0brN1Hb9Sia+
7IMBDKGR6JCXwsHh8C0dsE01iUtFBs5dKXkWoLoOTvVoDyrA8SyXLcq2ThWGYK0nWLw/ETfNdNez
giBWXuKE/2xl0d8Alov1oO6PBh8QU/6whHjzHPoIs4vgvlHQPkYKJK7t7GC2TRfcpkh32FdVkwlt
Swe6qjcBQsiupwp2348KtYXiBQ/fdvQ3Nep5ceNZELKt0nOT2qovU702iy3pbtOlmzGguHUxijoS
n7Q2Yknpi8B1BBHF/mFNT3dpmbjYGvSxuBs7S7kBJYyocEd39lflpFq3RwQnBwT18ck4O/QOTT1K
UxxBmkQAn07HrNjA0rFS567QWDSKnr6HFIZ9ica8cfTBCX8RuV2uvMDne5czD6yI2ZLJg8c/HdTX
+y6Zitq/k7Wk8VVFok5w0qwNOOJt49iHpDe08RimnZrBDNAzf6v3cJhXboVlRvnmOAy3FzAIJxKc
5OnP6OY0TECxvrOmoJ5uUFQJqi0O5JZxlKDOyu1UUc/bUaEpSASj1DdXgp2za2lWFZk7LFTTIGEs
S0tqVAgzVPX8forHsKcpEA3D3iz9UXpZawVrF9PZcKw1eDs2FwggAK+LC94JKhu3DTu+T6YkoeZT
ZzDglQhauRez7j8/3llnqzsTWngxkWzibQYeerq6fQyJzJStcofd1HibtEa7KRIjOxRx0HvORG1p
TKJhS8HOWdnT53fTW4EQ75z5L6B8i01NlcpEHyap7g1ZKTdV6rrXoovcm3xszQ2TFldGnOq3mi/k
jdDkq6416UpcdnaueNFmvuBMGOQPS8aga6axUIKSaJzHJpp1+eJdoffx3743s0tRBg8humW7zy05
2t606cFAEQdh3r3E7JiinyOK1ryvijz7VtMFve3TXnS3SIdPr71uN9Y2NacyuvHl5K/1e5YfnPIz
/W02FvwantulEyfK6GXcOf1wb+W2c+0nlCGf6kJ3k01oRBVdA9A86WEUTX/IR0RxP/vV38rfPIc0
AfjnGcrF7wJKn1Y43vckR9pGRrpzmcVOG18aHSY0Xg52/Sar9eJHVNbWZdaN4ZOR+4O5crstQ+D5
dwDNh1wxIxkpVZ9ufMXUendsS/W+rBt/9AgSiurQ601SIYQXBCCL2rRYQcCcjwnwGJkAhv2v4XY6
ZjukuDwg1X/vYo2ybUTnfp1KF+mRWNmC8lnTDl/ubnBhOP2ga0LSoSI6t7hJYrOZ9LouqvtoQjBE
dk3/BXGPaa+4bqB7JRsdjd+0/vvx9l4GVgYsBF4o5FXZXbz1i2MdxKZRgJg3740WW+lZ5jL6ZYrR
WHsT3xuHw4NqIIPRT1q8C2nbO2GF7g/3ZKeEl5OvJPYm1atKrGzZ5YXMhEBkcheDDJlpMfO//yfG
r5vRRaat1e6DeKi9WPPzXY8GvCdVf83C8PxwMhRRPYQAoK7ATU+Hcluok5gsafdo5efXxlTZV20v
fFqzbFHYCNG2kfn0lHRIHH381c63Joy72YcOAAzfbIki1mrXRrNUV+8xT7P3WVLZ/4e681iuG9nW
9KucqDnqwpuOe84AwHY0Eo1EowlChkLCu0TCPH1/UFXfLm5ViF3DjtBEQXJjA8hcucxv9IuOjMMP
O9LXD9aIjdI/viLUf0bBLFESwnPIxFTUejEoPX3wRDHsE9eT+8Cog52PvEnoQah8A6Lx024AcApz
Cw1GUC/YfJ0927Rmer/U4/qQN2Z56BfaSjXw3khnj5zSSnd3bTM+/foef1qjYIY3/IK9Heeb1ubr
92moAgJ6X68PRRNo74vSsvfWsDRvHCh/exUfNBZEdAhy54TiJEUTf8Qy8CEwZhkvXWljOSTmNwIm
X51v+9fkHcGpDVOHGy8eibBWzqpAR9XriFRG9jHReg1Bv37BsNS1mq74MrtdNuihKGBHOCFAtC7I
QyvPRP209sqpNkV4ENTfwFkMy9GdSh+bFVkKXG7zGreZqAR0FXxhFOItRRggxpA8WUGeqC7ShDv1
QQjgetQ4omfXXSNrnZLq/WA1I3Tieh6ke2DwPdLoymGgGNG09MIp4gRj12VGeNdrq8u0TbCgCJnM
0/k9DAOLRES5XC2XbruPZdAJZxew/CHc7NIH/NFXinm8Vdqtco4jJsCYdCyN2RluKEBIFx6dSZQn
QzVB0rgKchxq3sHhsPopRlBo7oqd0w1+cYkumWiestxsmnv04USWnzB4s2FDT66e4Kq01POSirA1
TGx8QoGUTaeFptmWmNMYVqOoczTpMg+cnK470dkw8sc1N/G0D0WCYoUZrlMr3JFKiX7FsdKdZX0v
B6SQDlR1fvEdnFeAdYGdovT4PnGWkbYnloX5vscYK/sKp6qudxluMRSm+BeCMdEBnauLiRMk2VN8
u/n3ZpaFvu9Q9Zkip1uV+2AhntSFllOY1X7OmlW/8VNbyCszLZ0MFxurHYs0LC2xycTlEjvR0LOL
sXwnjaQE8DKPeDsfoVB72jFNLanubHAwFdrFxPtdMAelc1P0eLQ86zqNljky8goZjgjWkm31LJK6
SU+GqTUvqGa3m3KtOWe7pLQmZ++kOLwcgqDW9Hgxh3m4x1dwqA8Lqa44tPTll5Nw21LF7Wwleaxq
kQ6x52upHU3JVE6XY2r19gGblmCK+s7CdslOVNtfYDXp+veFr43+05IsQb9GuQLuspu1skmjrB+F
c0C8pRKwE1xf7cnH4Cw4/oDJbrn6vQoXPjuLlQE+pYiCDL8LBGaAOXtLaLqTX/Qsdiy0dghadJjz
4XQolxtNaNp6wUQqle8nNZrZszIH2zlMCWiSj6sqLdzi03KewgodvvVzmuOxt8NJY6xqkrphM3Cj
+TboH6DjAJ/2XEu4/s72WnQ4USe1rb3rYjl/DdDS3oitrkK4JUwHZ9BrOC0LdPHQH5GRCq0yGfoP
fAV/Os1UreUx71Sg70bbmqu7Bghq+9JR5hcY7CBtcrP4RufoUYYqFlA4c0Liy2T5YbrTrfbSRG3h
OUsd6aXRD+jUkxVXMa/OynCCW7HeeNfawsNDucwSlXzq+EoY82hYqyVOXA42IhxTVyfzZ1vNcwI1
x0oRba5qAsF1XiRVeoLemflu1LQyl5uLlF4bH/xKoJNpgxggDcrqNF+dEBbqyMlq1KlmHJUC0v6t
BjyRyWNh5jyP2OyoiL7BlfCzXQ0DKfjy6/Pip1MYyY0/DD6pxuiWnuU03EyOxVupfTDKoQYDpgMp
jMq+n6/dMiPg6HWbvXEsnmc3UJWB1RK2qQGhj563M0D5AA/qteo5F14n4yQ1g34/apk1f0VOxfG+
//oOzzMce8sLgWSRdIPTAEz4+kSsc4wRgr7oudwUBNGYtL14gbZQ+5dFr4g5ZpF7qubFr3I4CNOZ
jedff4OfbhjE02Z+HgC0hbl+jk4B0t+2BJ7yscW27TEQlvg26/5wa9oddn7/+Fo/lH02vUbgvecn
szVgZLhIL38cUW09Nq0zmzF9aalCUXV+90YO99OzxdWDWpq2t402FrJVr5+taS8azm1j8WhMDW5p
gN6CO/xp5c2UVdUBQ0LzmTS3MOPWK5vHX9/pTxMOkOA0EtBuANqPIsB5PZXZjoZ5ciUf0ZNPPrRu
TvtiP6Rz2+KfrNX2uCtTrO0jPDTNr02/pDP0JvgHoxeZqz0bt8pLtPmNvvWPwcJfUxaUEykNeBwQ
ZFhu549kqDIYkmmvP6A5p6zsIFCQQje+9slMbohZ81zuJeBnm4ZOvnr0EnPR+09p7VVA8QZVDg1y
4DrON1HQ1X56pCFYu2mMBRsxxmqnNxUwf1qe1MR09ZHm2tRdAau9fomB1iypldTm04wgoHuovK4w
j1MbkAmRIYm3Ko6fujCb0jyZI1kxUP6N4/L6elnHSswWR3+q8tW23tF+N+c48a2h3WdzV4GfmlLC
w8E0NZkboUcISm/S1pmsfe94uE/+eh39tIaB/JIsA55EOHr7Sq+/ztzpZiptL3sahsTbGWUxA5lD
XdfJjSE2V6H2yep00awV9Rszqp8f/KYFwj/kgACOOmfZLS9fy1pOhSfKMvJNaxXIJ7dJYCPpCn+7
+oe9APSbSaM3/oS78YvOi/NKTsNakfo+eatXnOCTZSd3CLS7TMj85I5m+Q/hLFwP4S+DcE8You1x
9mBrzehlUs7DkyGbBKsjV1UPMquSPpZdY/bhsDqw7qwqsd+YQfz8XCmBNq39bf8Bjj/rQkyMcbdQ
Pz85GcYzF10eaPW1yOo1j70aue43nuvfLOjtSEMAH5Y7quPnIhY1A7JqUlP/pEF80j9k+UDePnR+
jePJktr5BR0CZPUa7DeqGBSwnGOBSmQW+U1WvNWkOD/QKf02sWa+CuLJIJ+3h/OX3kFVVL4o1CSe
NnhqvDhuchqsd71nRSk9reOv987PT5rqAhognWPyFq74+mJzYqLwPSzBk49kwkcoCMZN3rrobOuo
X979+lo/JkevIusmsE7uCvsABURwva8vlri1DNyx154qWafUVejjekMWIT8bMAlt2rJabhty++oK
SStdw/0V8YGHtmOcd9VaWppKhj+byQU2MP2UfNTzbt5spzGM9Y+9VINxXSytKC8qoGsIqWMS5nwU
sz/d//pGfnpoQP5JCOiGIg3ClHp7g395QzLFUdardeORQY4nLlgb3bNPUSjQKChcLf6nV0PKAt1R
pKp/zDLOnppV9To6uZX7aGuF84ihLbAyV3N2Xdv6b2yEbV+9ekGbaga6ZrBsNsXM81n4goYblrSu
s2FQja0aS+OsW4djhUx6zCjFDnNe64ljN9+lq93807xyE1TehNjxggAHfD75HB1QQ0XW+Y8J9UjG
xCioi32Z4qVymaZ6oL2R+/y00aDXbTLJsJi2655TC0a0T2n56Og4O6OMbLVaUT6m6QWPYADSXedv
4GzOr8eqAeDMrJohPM3ccwBZkWFpHUy6+UWZ7o3vq/SiL9zxw9RUj1REbzly/3Q1RhNbxx6uNFI5
YI1fL9J2mGTBTGH+CnGA2fva6/jgek2QHUyvzdrdgjrxWx3B824PcBV3y9I3QgwR9ZzfVyrZT2Ox
6l+DIKlvoFnUl2PudW9siL+5M7rTm/zJduJT8ry+M+xWs9r2G/2rNibqwVHOvMPKoIybBdHG0NS6
l3+2AfFl0gFq04Cn5w984+x6I37hpKRJ8RUrcz3sAlHulFqqUOXd+kZC8fOtMWXhpbHdaR+Tzr2+
NRpRPNu+lF/r2e0PertOB4qS65YE8hpFJfUPa40f6HfwPBvPYWO9nV2OJDbvFnddUNucNmcNX+5T
Oy0jt3Hf8pnaPuqvocUhyac/ve0BQidyoq/vbM43TIOHJs/gjQ0+7dV6ylBnuBLYJD/8+n399BB5
UdgPIG3GIUrWcpaeokLrLtbqjF8XGZRPPjotfuplLb6PUhz71H3jWNuyoNd3tm0vupv0ozlIzxe9
o6/gE2DIfE291ntyct2hhzbrE8bWozfXO3Q2gLxu0KP0H8ZLhpDIEjAWY8tt/jlneb89tfqy+nX1
NWg45UKyuCRcqYKjWeEK/cZa+fmpEk+YZTNpJnqxOF+/wN7tFLajzkI8cYNj2hTquwfz4NEvmZ6P
afNW/PoJbAz9hTnrpi4BIgXs0tnd0eISJSQn7QsCN/78xQXitp40L88SI/LLPqmHyFuXojV3KzYa
06mdM4wm6i5rxGlJHBQJQ5WxGMN29GUVS5XltcQUbKpzeZlzLpihoWe6NuI2ZCWVEY4ICXlRmSNz
rOE82o8MUJChad/Swjp/khsWBG0jTgBG2DDpzqoGfTCqanER/l4SY7lr6GAey2Dpdog5Fc+OsUxv
vLnzrQeDiJbFD+ce4hh12+s3p4+tlphdb31CzCiPwIXMIT73xaFg+vVW8Xx+AmyCTRzdG86MiAKZ
7fW1mow9YFMKf0HqUbkvrR7kyIqlSzpqZTzis9Ps07WjjWzmDqdhpDJAkHOYdRtZNArkZhURQVfL
rTwewHTZ+LHY/RgSfvEreOPB/NSAcJEtARpDob+RcYFbvf62nJxClUlbfh3tQE4vZofRLARVVUz4
dNPL1XaWGPTiRaUanvOzRJn+NsXsuo5Sv86gKOVMwLrmjbzkLKDQjNnUeeAksbmxCDrPE0Yqo1XT
dHnnNSQipqWCPXQP+my6n+4KpJIOQ9tUu18HzfMa6MdVIbEGHuxgLM7OmwhV2ueJWzryDlEwsDn5
JI5lHXQXjUnzo3cmdUkCofY2UTtyoem9xwb1LWD62c7YvgNgJRJPoIPskHNxv9Ff+yaxg+6unYo2
j9A4M/yoGhf/4PWD/06mmXiL5/c3D5uu3qaCACyLqutswYLjndq5Mbq7Ylysm3qa24OGG82TSAMZ
+z4hZ01s8/Drh/23FwUVyeQNQMNPaqJaBkBIVlN/V2HFcxLMKg660WXXSKolEWRGFWpNPr3xhs/C
wI+Hi2SYw6KiwwU06vVi7xy/pfsihzso7XDN8p4gZwFhhkv5T3Xa/7iWSzuR6RGOwed5TJlrPVMO
s78TjebWp5EGgo63R2Mnl+s6DOm+hljGbMf0c+OuN3J7iUVi9nlo+5op4bIZaffPDkt0PQh+ZAMb
lhCE1DmscYXoNjMVae6mMbfgvfnlUQY6w5RkLt7YwGdB8I9LbckAV6Q/di7igayONCe9xvalzNJr
LTDUbmzEW8n2WbH24yrQvwm2nP8kAGfHiDQyao2ure/mZhHXYzN8XSttvgfrJhBicvqdhZwHDl55
dwRC+enXK/h8MW1Pk76xvclAQFA9h8LmWurlKrWzO20N8ltOaS0KmlVdoI7XvLFZ/uZpbmjCLRGg
cgIF9HrdMoCaS82pmjtNoUKYDrN8jwNA8fnXN/Q3T3NDhdCbAPGKU9pZ0lhWRYJhkNbeFQZsPVzR
+ihPEje2AuHt1Gh3R7XYjKm7zde8ar23xOLOQ9+mhgL7nAMJ5O9W1ry+y7IrJssbJ4K+3ov3etIy
pdatTC9jNPjbT7WTJm+d1duG/0viygLa4KHU3MjAbcpaW5T6SxsDVEdbiM4c7/AuRYxtMHQzNusV
mx5wP3Ual8xO39WJHL8GnawuQLHIr2Mgqq8Ggn5fSu7jT0eu//o6/y901m7+uPjwn//m/1+bFiZv
KuTZf/9znX3tm6H5Lv97+7P/+bXXf/Sf9+1LfS/7lxd5/bk9/81Xf8jn/3n9+LP8/Oo/uxrZ2+V2
fOmXu5dhLOWPi/BNt9/8f/3hv15+fMqHpX35929f8Y+X26elWVP/9uePTt/+/Zu5iST8118//88f
vvtc8Xf3WS3/tRsH+Vlm4/DTH758HuS/f9Nc8/eAZiit3w2TQu+CRTq9/PEj63cyc1xJeaXMAOhn
/Pavuuml+Pdvhvc7GhzbxA7leCrZzQQAqeo/f4TZHsqvdD8JikAqf/s/X/HVy/q/L+9f9VjdNHzb
gXt6vYbBiyOCQymETBPZH52AszUMPXAp8tow4rZLvGjxksieP6dzKo91MKoI7eM4u1isPnssJxp+
pebe4ykam3alxwh1VVE32U/G5Oc07L0vKYP9Q18ON8akhxJCRux7zb2ZWPrByqfbZlojmed/ivf9
oyX4y8X1alG+Vy+9HPuXf7EKh3/tx/obL7Cp/39YkBux9BcLsv2cvV7A2+//sQ7t37f6j1BMgrqt
tL8sQ8P/nbY1WDQ0C+h18Wv/swxt6/dtzYJ9JcUE7LdJMv25DE3vd3cDPW0TJaIRC+ifLEODP3wV
2WgwszfYChi2I3Hs03h4HdnahVBelOo7tjs+3sCerdpoCCapxzOdoin0Kojgobss687QrPUqyZwV
g0vTfkkCs0yfkzoZrYPbV+ArG58i8zEFXGbEg1lXIi4WwBmGsqzx80jHbwx78D1FxFS8cSMHTuIc
KRRz3f1G0e/vqb4ClFFKq7nRvNSwDnOVuWQEs+0Mh1UlZRLOa6crgBydXkYEYLeKglLznB2i8yrO
qpWxb2a0+CeaAu1BYYKLivUuJ08UOi6Z4Zonox13WFB8FO6ylSdVlvQH6Tv1d6seBMWLa+bdu8zI
6FTTozYu5bwEh0T08xC5Ux1U4eZ0VUYqyYHFjMiAjLtswGonbiEPmTs+5ArrCdvclfW03E2IFQLq
mNvlWTMbPY3xOhq1+7WjL7DHKT1wLxZ6Sgv+jnn2ITPcdpcCR5gOok4XK2z8nufYM5AT8SDnbv7E
X9PJH9tZTR9E0LjabYBt5LhHT1LPIl00+l1edQZUmCytmKLKYSpitQZaGnZD0j1LUrEx0kC+0x1f
VP+tq0Ti3QtK+yoEUNiuR3/U1Yxt+Tw9OzVmRnuBn1oatfgHrDcoL3TF3kc1cAqdzkjTcM2MIIts
aYgLih85hmPtee9S3eosxNs7lcVQ0rgLmZvtcwMKLDgVU2LeTkiK4IDCyXfR0ouBYKuUmPdLsPR2
1KVq7t5JYbXoqkwDaa+fBl21sxyld6fSdRtUA/RqvfDMLrPCSi/9pxEdGiRvUPgt8ScbxaOoocGF
YMwKe+ckUz2cNLKiiX4kHpvPDO5BXjEFScOmtlPjW+P0840nBbX/iNHkDJKmtj8bHY6KF77pTMk+
GWTlU20t2bIbhjHv4p49JXZIdafiY+sU0xezQSojbExdspNKTFbirEhaGTlJMprv1x5q3UU6G3yY
nTUDmJ1+qVO66JnWV2PYcWM8XbW6yWUzd4MedfbkG/uaGd8NRaZuxJ03Ke2+tKVvn3wNbdEY9NcK
truq+NBxMUoRG/0838ymXix29MdWlJSkmQjzXPERrVMP8yf8Lxz7KLRlzfOwEdYMwkpapN/f7MIq
1ykEcjBrfYiTd9PkYYvpYfAwi8ad7ThD2cSIcYBtn/2hkOb7sqhUsv9jua5mlzhPozHy0iutIDT8
seh6CGjB3m+VrmJzWOv6SpDLsTvcspBRPvif6YgoJ6Zy7lj0KnXQaPYb91TbU27SG2Gy1zr5cMsz
sbIwE4v9rElMQp3Sk+9dZMi6sMyF/WXW0BcI66T5lhelfqT7mV+KFIV4mIvOaRwatjJuk3jm+qY6
plX9Hd36Pl5rRML3rlYV77wSFYTIBigm9mgSj0uoEmkNSPI6067OE/0Rp5cxdMrC3OVrvjzP8Ove
oQ5ffwzUBjKr07T5NCE1flkuoI6iRavFFI3FaEYj/olx3zTlA8lrcOqcqbl2RrybQrSa8htrAlYW
LblvHVPqcQ/5DU98LGfn3hdzb/CmsiyNbORQ5K1vTuMYB3wCkp0UGibPZ/AWLjFmRuQ6Gg+6KQMg
FYmZrVERpJkZLgAd49ZAI7xoek3EEGWdG9eomivDxxfUs7TxA4prHdiMwblYvDmP/N4fm7CVkxOn
Tp/dMTssZp6hv7xf67G7Sqem2JHvLIRj+bHwZP4O2bvvej71j77RNM5udRJta6nhn35SVZM8zkV+
P8J6RH9h7K+4+zJW/jg+z8FUhpnKklMRTAV8GcqktmDpKtlaoAjpTV6sNhs6UwJdd22GfNq0QWtF
cPXYubmhumm3FgKSgVOK72OzVPdEbFBt4A1Qf8rboTvoQQp8EpcN8X4KuqDYTV3XA2wcqoB44a5d
JDgTTKSgqnxrrKUiwuZj/OqLMsvDlSa5FgedSj43a2Adjao2P41V3yAHpHndlyzTXH2XYDB3302d
e9CzFNAp8NWgiL1FSj8K7Nzc4azpvoOHBEJhqPwDkWS8qiZ8ZuvBRgnA9jsaS976SS21RM/PxFme
JqtLaafnzReOxrwPi05mx7zJ5bFq2j5OV2GUgDpq27zIwGF4x7LKtSZUI2+MvlyhvmFaab+4Qn1P
9LW/TsFVxpJU5ONiB8mzrxfeJ82fpyy2h/aLrKe6DXPAgFGvJz6OTR4GR7hPO1yqCLzLPG/z4FIv
VXdn2wuWoYY/Z3EfTO3Losvhu58P3Q0RHsNSMJpoXliu/GoY0rsfhRrjfjI0LORJYq/G2l7buC/N
MrIS079lLu19rvqlu801N7sjYFa7IUvXx8KYnEvpC4No0ybXflmsXwd9NR7HNS325jDIWxRgg6hl
qBHW+tLEldum6lkmWU388IJ+eFfhePdhrVorBx/pExgkgj3qWABiCZ4bMrI0NEvUBXZ5YdQFjPLe
70M9V8u1aBL3ucCq6F1jripgVOLU006jQ99HQTqW3305IZGUT+3w4PcuZz/hwIf/k60r5wk2oaHI
pLmvRaVGUNo2h3E+sYjC2q0tbz9lGwGO06B4RGRJuXtZrOrSdlClj+kRl4dBQnKPOk85ddR0jdRv
mU8ORykr56XK0+ZiFQT3kInI7P4Qt18PAqEOEa3mklU7CurRHkNQwNL/qAJjGULUoisU0MBgE+bS
3PGfzI4vHQFQzB3IUrNrHxOTaVesDUoMO5KgIgZ6up0zRt0GcZPU2gukK6HvJz/NEhyrl0BFjmZ2
sQpmuZ/mJF0j5gNZwHHXErsNzQsULCCzYk44BONV66CoFhdJP4zgSUxXuwPJCiqpUYGX7mh3GkNY
uUZpfGoy2/g0Wt4yI06+6FG12HZ7cDJSIc4AnWFGPalO7PpVteONS6aUXRnJbBTs/8WUFykw1Jk3
Ia0CXHkwPGX4sd1yIvvqws4mEOFYirQowpUZJxdq2e23cZEOjceGYe6hmO2x2XuzxfFRYtl6pMSq
0kOuMPqyReC1kVp9W4SQ3FyN3rhO1monuWvclp0NViDD//DGmbyqgx9ktIfRKoLLqgWCsTNJ8IZ4
rCf9uEDuAJavZe7lkrQbvreY86OVpPmdCdNJxHZrO99Jjt65VW6gHjOYnXdhWAPG4J67Mv8EWz2A
q0szrdpryZxfTkVjXVaD3wK8HpOxiMp0gAbYVDPrX9N9BTVAm/osFOQZz16bJn5or1P3ruAMdSI1
N7d2IlDYh/UfiNBqdZKOWVmwIhKNVCysQQ1bkV8sbPaSugfbkoFkfSUN+NzXqbxHC4JjeR364ro3
RvclNbwBdwyxRIlDtrWbczi/mB23nwIDgfQwFyV/n3Sja4SBjehnmEmFZ10B02QIB/omZpismbuE
YsB58ljXzajwM84sRnzVBCSi0teuY4yfAq8eV0e70uvch9Q64u9wQeGDTlwLzeAhUPmA4UBQ+08T
wphx5jDBCyeR+Q+dpYuKL03siZjntadcCevCbH0f7Y/KY/v2LuyXUFiN+eC3eX0V4PcMDt2SThF5
TPWvXIW10i6FF/7RQkPk2UYW71DIIP9kZxgehUbZzN9MaXS3ftcUC3csEvs0apBwa9MappNe6jUo
93HUPyVDWg7h9KMIYOo3m1dLUTzAafWTXR+s3bpX69T4R+lPrcUCsoVGqZJMDs7IyXfLmbJLRnnz
ifPfR3vIl1fBUKOd3GklcmgVZjpWPAYaqHSyvyESq2mtj8Lo14fRWEZ7Z7jjeu+p3ht2AmW2y9Ip
sm+mlQA16ubZv5l8VhgNbKQ19C1YOEZvmSgzKzyxzbS/J/2mZ8/2D/1lyo5tshWEokFyjQdfXENT
bk6D0Ppdi/PySbTim+PKNkSVYT6x6SYjgt2iwqLX4cw6UsOtLUuKvea34tbOnPyltyv7+6gc7a4K
sv5TMIvgPl2SdOdxvsamp1Va5NSrn4c6Jt032E1PSB/PcENaSpYnOaZ1GzViFVZcZ1PZHbp+8Z6N
vrFU7A46ntdb/eVPhsv/G79b3iuQo5EpGhzcCq+2Ycw3mH7PSisiq7bUUZl2fbHIbD5wWE7hQk3p
l54HRMtKYSC4+nyjk3kc8qB/zDwv/Whg53dp9jbBAlDwca3mI9nb8t7WOvPJadG/DKtuAkPVDKu1
IznpD+5iAiPRrL4PWe1FepjtecSirBz2YjHUx7k0vAOQ+uCh0619Uznq/SCRKA+TwQqu1tL71swG
k3D0UnS2aLBWl8zt8qNUK3skSccih0wBmzRrZiSKPPUipjT95mqdOi7CsLAuhzISBwwxrvTc660Y
jxGkNKWTB0aEd5i4I0qW15U/VrupzXDgKVtWJ2d9UKch2JVgPy25+9RkQRqNQ5rHFnT8OMDYN6oo
/JDuVP1NlWX1TliTup7W8sWR/JVCvfrUu1Z5aeeaeVSJG8G6rexdZ2jVi5+31i7zhu59gI7BSobX
9M4+h33kHERRy3d2Mwy3dZIUB681kKADO1ci+JuQWY6e8EKqEB3ugkQwNiyD1drDpSK/TgZc1XO/
yS90mahbc6g/r2k7X5BewGdY3P6qHD09BLVovzeroXxQlVAMrhGE4GzmoH+c8nkBMZ0MpBemlFHv
B9m0RxWUtcT6PIHdz6zjjDzNF7vOmrt60CUv30pUCKq/lJfGVKLNN8GGCXbSzNX3su8oXAyyGuJk
UIiwb7PiMGnu8sWb7PL90LbteOG4jroZPI1NJMyVcI9IRv9Nn0VPwlzIlWRWWo89DcOQcbJRHwrP
m78kRY1CNuQBh927pJgRVBoFCst4JSfv7VQPpzkb720fBy6S8SGPBAz0CGBcgyctZdOuRfza3g2j
rfZYTj3bXWdcgifNoqo2JAjxKXf3s6Z90mfdO5jKq6Ek5fOlSLT0NFN/bDqL7Y4chbO1z0H5+/TZ
T/i1UxsYsl6OAD+Nj7P0sjIiLjjFzpV85xn07COwoERGcga4b6iguEnnpvvkpLVbUp0PzYdlTj70
A+Sfcna9/jT1GhvHK5C9/NDXqnJCLxh1GY1uPt1kttKS94uj/Ej1Knio9bLfAYadDsuQFut+Tifb
pVrRl7ib8/KOfHDdG5NldiEIu/5L4dT9Z8hbPR2zTuFdKIs+Hq11t2RaecBMHfuVXCBS7AeTfTEr
LBmGSmnvOAC7L6OhFTcIRnRRn6iGEmydzGuT0r85aEufnKYSfEdDkXRbKbX3vNJfY5Rwyy9rJtsl
4ugNTgYowcLyF4aHiThCZCJQjKs4eg09lIlkfYxqd/Rf+knHGgVhY9/BpmvTDUCTo5eHWXfXW29V
41PnLMuxGc1B3ix9sewbIT9xHFf3uY9HoF9U5U21iNPI3R5GbWSj41Y6vtiTOzkXK/RA/SL1/GHa
ddWsfVp7p3vyK/muzc1q19D8jGYLsHoGu/Su7/MqctCSooGmZ8/4drZHLR3pF3raPaPwGcAlLvVH
cuZgoY2hkW1TJzch/LrqCrfp4kQ5WR8sUJufNJgLcZFa4jrnLclGuXB/3UTNoVid+kSvB5e8wVxO
o7C1uyHnJCLncdgK1p0BlueCpl+KrK7W73tNs68TWy5XIDo0sTNXicBtMKAxEaKLtJACOGP2Tu8D
4zkZyeymoemT3VhozWXQKHxuFOK8nrDI4crlu1HN074zy+zBLK2RxCrJYhk4+cUciP66SJGTNb3y
46qR/deq/uY1vv7BGQZ20FAN9fsymEJ7mocHadciu9L8Wj5AZNMu4FfIZx9+RkZpUDTmTU4eMTMt
81OasN7I+EwmqLzG1EMu7a4pS401bCube6TVV3c32VrRTPVKTp5Y6N3wwatcMkCrp3wJl60TlNiZ
3h2EpWhcdlZKlsoUWUdpsdT0j0tnj3GnRFuGqVD2pYbbOB3iTLg3iz1VHzhxAU24dUYu1UyIaoYN
TtPpSVGMVP+bufNqkts41/Avggs53A6A2dnETInSDUqiSGSgkcOvP0+vfCwOFmdQ9NWpcsm0VVJP
o9MX3hBoAoHlxx50fRIgrZM5p8TNpzSEwTSLJyITLwuavuWamU2HpIs1dSk+JWV+hATcq5jTx4XK
gO0EENVNL7ChMz+B6/wGrm55cMtBtS7Laia5vyAq5pvgYupAj9rljZMr4ssPnYV/95F+7Btdt15l
tZ6+LmgoNI4lNHCLLHPtscOLa/3DrbvqGXb+cBfD+w1Wiq5BqjXDpTaK4YMS5WYJQFc5dFJ7NT4w
IJyHST0kBN7ZNtInd2jjpEkr6l5jKWtcyrReHKWyDX8QpX1HAk7FElaW1p6cUZmHYLbHdaBUsMgc
e4gKgvq55P/RIxkSmwUpQjiUqduGqUX3wUc6OhJBrTqlCLxyStwPt7/gBln/gqjn0QV0izYFnbct
CTAByKTMNsXwVdWSJCzVyqEG6qXp8jUqTWv8JCTbjMfLYxfNiqr+iWGU2Z1bhwJtOLVgXH3SliaD
b5DO+X00KEvxOKB0p99ZiV4qgZl3zfyuXhHHOuEgZCgHyNeN8iFTIHR6cb10QfbCRdv0bKBsa9Tj
TQC8WpTbd2hPUcpXEJdS/XGkwBj2uaYVRHs5a5RUoGTCuNDkp1fm6Rezy+GrrS1W1YH2sgoYjNlH
hJi9Hwk8QLUI3Dgm/M7rxpJh8F44UVOcbNFm411kKHb9WI4xv4vY432fTOk3L+9pN2XAoP/8e1d4
tcc+0ZtYt8Mkw973NDttslABtVbvANL2gqz5p6kPOxiWIruZ46TjKAWu7foXisxaCy9ppAV6wR4w
8qVwfy/iRoyhsnDC/yiB9hfBpKDh/hzr+FqcuDeT7E282HXyiKRRbF2KAryd3+pJWpzphXUx0q0d
2pNWm3B7ZrItREkgsfypX/RfLCuy4Va3Bdq9bgfQ99wQQM8QZcg5CKobF+e1GnJcy0b6TuqUfQDN
QtE1bWie+PPqKn+IZHKn91OX2J+82bCKk9H3oj7aY/IWu/44gFVItixpCSNddq4/Do2LRERNntJO
Lrzxw9+Xaqd32XynCWqQb3gXrO5s4+86gpVvF/s+nru1eONVCbS/U7P0GtWPOSc8LJqKs9TNBsco
amZteSzTxgD120+97R5QB7atdZZVAgFBcQIn4k/W5n5e6a1A66OAB+t8Tt4oqUt2NmBOEPkpYV8d
VhZ07OcOwlYcIs+mL4+rZ8f5A8Rl/mySd76lgdGld15Fi9avNMsUF96BPHtU7cU1z6WtWgqaNqbe
BU0+0H1yy5h/VJ8hORHkVao3BW47ZC7yd2W+3lM4yr7Qo1CXT7dvs+v7GCwm/BOuEQD3klUH5fZ6
lZJJWxYzjxBucKdKJgGxn6czNtFqKR7stKWkodY24ZDZ6+Gi4ApwcIhenDv+2Sf8Aj6yDSRCImNA
dm/dYNZkhlyeIWS0Jiku2HasmcTBq0tZ5O+uFJ/ZMe89ZKa+pErd48+QtPJm1WL9q5VYovILYaVm
oFNfjny9oNx6Lo1p+B35/JL8gdTsXhmnqAktzL3urCEvRNCQr6enylqVcjyVCDuElkmt9e72133x
A/xxcnTYkadxoe2CA4RkI2FBP8B+MA+J1cju/yK5ap4pFgG41YeCX0+Rw3smER6iU4ozwUOERsgf
Qq2oiDpOm0chbOXICCev6jXkAWzvLShmIxiXLPuIOUC/0BbTrI/esGSP9lBxbNQIvwCfBlTVBqo6
ac/p7Do+VW0q/+5iZHkgqmpAtpFTF5aeaD8gZYOY6u0Zb2G+0n4GqAKcEWiYksu4uRMLpXYK/Bz+
6g3ZGjRo3JAG1Z0s/4FKqHyX6tl4Zo/VzwVaU+mdVVM6Jq0gM+sbIzmyR93gEySFHdAeijlIa2jA
ZJwNpK00zZQ4aJF3Bc/5fQ1C+2OWeZVzimELNMFs2MvnsRk1mtF9EaXhZC1u9ITAQZpSMOu7AXug
huqSFlved/Risj7MkKN54xi5oZ0HkZff2xTm4KMlmvJ5GKum+KhO7kyKKHu0XDTiN1101idroOVw
WlSVAuTL/6uMlqDfoI4KCJ54TMcgVlB8PXeRwhap+wZ/lLEjA8XMJzdOlkBIOlhKrRP+RCc+9qPV
SNO7sp47dvRYUXAsyCsS/pWTufglt0j/xatq/mXFSxNVR68gvlTO0Fygi2tnF+QCubAVDVFYuyTl
dGqjeg6NrGhqtBoRg72vlkyiBWCLPS2F0D533kJR28IzjRpa1jrFaSy950IVtuZXulZ4odGXROBW
Udg0/Pi6ymnRBjpmLzvtp8BDn+qS/2wRQFeoof8T4vb/EbgmeRk3cELTt7++XQOF5D/wN1BIN/8F
jw+k0AvEXuLD/hevpqn/QnQAEzhQZyQckFj+gxOyvX+pXHoQCbj6uaP0f+BqlvUvAwQvSDaEhHi9
AR79BFztOuVB0IkfwJuKSqYLHho46/U9OEiVGW/yTHw+5iWkO+28L7BMCkyqw5eypa6sZ7Udck0A
xfzhG+1kPDJM/OcK/ntoonUNngQeL+zq66H1Mm68LheW77ScpFI3xXM6dmngCq36Kdjz/w4Froob
HzrGVkZZ1c1E09fK8t3JbIIyn1cf10s0vkcsmG/PSr7L21l5wMG4aKGvEUtez0pDq6FFA8DytTQx
H6bBwlq5MZcDbvjestHOg4sErZGHehMJDWUcZ5HARF6s8JB6HMgplqriYRiq5p4W61if5q41wmrI
5iP3O/nvfjVDaWoNbh+g7tb+cqCDV2RZY9FX6LsKwlBbEZXAaRlLQ/HrCcm8iHTy4P3a2y1SABuR
PMbl3bj+rl4xiQn6FVrR6BwS+yyz3+BWdxFt3t3fXsLr0Otlt+hkNzIlB7wHvex6KBdQ+aKVNkAl
faE/1A6GlPhJHEyichQ9dZ6DBMJX6Lnoy0SiM8Lb4+9sIcna4z4AmQwSYbO4VZpkmnSnpi/XZo96
7VGmZzH7I6Oja6Tq3/MEuC6xgUiZg1+/nueoggRBjdpCFaxY70VvqCfFtbsnUSUtIJbEvdye184S
6lJAnUMo846tv5erzDllKCoBiJ0ZFzumW7QsvPGIZR2pZe4ORZgOw56SFvWA66kV5IQGmhSWP0/N
16IVzh26Vv17tM30g/O+t1nAkJvQleBUsGDXI0UIr3atlfIRF1eEOAlpqW+XsfaMInH3qZzV2fUn
SyS/qHmkPTWjWga3v+rOcUS8QAOECogZ4vFmFSnRaDRHSEMToSufvGhIfdpryz1o9fnzQJQSuJFX
HCzlzv3DDtWoV8B64BmSW/iH8LmeFxCDutQrANZ4AvCY+CXGhOd4npSHXCjD3dB61lkMafv99nT3
VlYyBwHPSqj2S2D/w8jliANAX7imr1f6eiq0wbpbi9xCHcg70hzYnSRdKMoceE+DGr+epNYRvvEC
mrI3XAcoqGX3sz1rf4putJ8hZKXvxkLx8lMqTPPoGdmZJrcPikvUGkyEMDbbKk3NLFaFZfpVkhWX
Tk9hAmpgmVKtTg7WcpMZvNwDMORlPo1TIrnQZp50CXHcUBkrbimsek0xUHJahxcBtpO6FE8E3/rd
1DX2R6Os1VDLnL8U0KgH1+6GfPfv38F3pnbD7QBD6/p7qy7wiTXhd4BXZDtHyWc6RV6YJhKIKhrg
8YlV+ia9dWAZzVkZ1G+399bOhQgLkh8C8VA6cMlF+WFv9aRrsZqY4CqrnvxDsXKUlInabXOuzrnR
Jj//phko2MB4kQEiafb1eKJaPSTjJjYYeNCzmgojoFucAidQ3INbYueaQkHsRajoJeDbTA2lVwro
VEH9Iipiv3ZGxA9NWLYf7Wlo7xF4tC8UqcQ3R0zF21a2xW5/2p39jBCDgwUD+Qvkjc1+XkZd7Sql
YI9ZQ+kPJs19oI9YrajLv/MPkod9BsbOVF2ovlSC4Rizb+Xf/2EVhehHjEgT08eoQH27mEgGOigQ
gttKOoQ0TJ0mrAqHFJTtSXJ/wtsz3Xm9fxx+S/4V7arE9aIYPNlyy8Zqfm6QLj1Yz+ut+hKpU5uB
gE7izP96pa1uLyhXLoYIqwICkqGjjAK8wAhqT41CSsf5AU9qdzzYDLwwkN1gG2w+alEBKSg8EdpV
2wXg7KagFRXLOaV/eIkbH0zveg1fpgczS8rjoDgnOxLXw6FlFQE1GPpQFaijZnoen9dV/yMXZnRG
+1Z7ND1RB/YwxAE9YvPgRrx+Uv89Oq+bhh8KidbWnEQZNKgToLDDyNJ6biN6XrmOUwINIZoZxaSF
lGqMd7f3zd6gMklk50IXhYB8PWVtiClNaxmNCOQ67yEYFKGKrGHoqWv+3XGznL7sMB0s6/UT9zJT
aSrPG6dRcXzVb4iyInPzHK8VpbFAiKS1dUkFTgQq2j4UiJ16PiF5PUBXF8bBR97ZUXCOoWIhp4CC
oi5/2g/HdIhgpZXz2Ib4ySZ09ZX4qRcoG6qjo9EnWNX72993b6pSTIt4kAlTWb0ez0EeLNP1qQ01
tAD8OY2dB8eaGqgPtv0E66OBam0o7QcB5P3gnt+dqkPUQp5L8LuVSioSpXSihKVdnCl7lBrfp6Tv
518GfkSYLfPRp30xH/gnRft7WTXp0kINQTaVNlegOuoI08YmSCtheOeqtIFo2MmqnWJrFZ9rx25c
X0A9T0+r6SXfaCR57zLEdu+NyFhCbZyco4BxE2T8/ZMgQ1JloO1A62jzAOXKTAVs7drQKafPnC/3
7MXUGcCkAt7wdNpBrW4/AXYDb6S2tPwnhPIAWw4HN8v1Q/T370ApD4EG3gcZvW62AU7C5liYXTgP
Zs7Iy/qQT4jKa/bPujbLaooH+5vKDv1kgorNnal4lZpMI1XJMna8Z3PS67sRusiX2/t6b3MhsU45
mzKRTEOuJ6Tx0iV0rfrQa7Uy0FOvOBfqon1WBzwoZkCRPxea/v0FKWNROAemLnWyrgdElLlxAAP0
IcZc1XlY1fnBc43pfjKy5O7n52YTHCGm4SL8td3HAA0ocg4sVlE0TShUp7qsFYK2JuiQIF765nx7
vL3NAY5YQ/CcMhHcvuupde1STrVhQ9lpx+k8OFZ/EeBC/Qiv+IM7Ye86IurD1wAlAv66yVDNGRu9
Lkn6sK9tPeistfpUI3r9Fo8f/ZQTr8N2QLz51M84Ld6e5dZM6GVj0tDBUAHGM/WjzVlc4bPYi512
oVsiZNZ5qxnOKW0dLHn7s67AEUmXLvq6pEl3SYrVUy+ITgDE7GsHWjRcvbd9onZ+iY+u+2gXelmD
Rk2ie1PrW98unMU9eKZ2wgGSMAD6NruBE7W5uyMddpsOZhV8eq49e+78NEMDfudVVfJ2xvr9rZoq
xh9pt1Rno5q9y8H3kjv6+jpFCkQCClBJk/z7zbYorGyhkEn7GsV9uB7JENloTGewdul7UV1P1g6L
bAXZ2D9Eq9hBN9CdOLlm5t55RdV+ph1t/HL7N73+IjyeUiKE2h/hwst1+8PraQrRjHg1izByo/7s
JIN7SjKnf1itSf+9URfjc64X7vuy7Zb3i0jt324P/3r3yrcbpjNGThSwX1K5H4YfTYEyet1R8LCc
xrca9GkluuVO7wbwSDUg5bXAx11b2urgiG6yRHn9gLzn9kae1qLAutXLXamjOOZAU0piKS5wotY7
HizVuAPGKb47ymrfd/YUP85ehK6HMdr6Wy1Vp8+3P8Drm0LidLjXQezgqbXVx02cSFvrCkcCQxFO
YBa6xknVsrfOUi/3/81QXKEIFPANt7uPU1zXOK3UYQ7E/s+W5nyIjHiHbruT2AcHbW9dX+Q02Oou
GjibgzblmJBkxihCBES69ZRBrISz09vOaYncFW2N1Tk1zezMRGioUR9cTHubmueSGxiZR4eY8Pr6
nbOyWzA7FGGbJ/pjZCeun6qxCpi6rPycXvCFLFa5oCGfPJqVdgCMeP2QehSXiYFZVPmYbiKDLLIa
p9cLEWaDW72JxTgRHiW2/rhaan1BUffnw0KPoJtmDl+a4baJ6riMPY1PpYTh3MaXtFFGH9yeBaba
mddHQHpzffCBX+cYjIi4ENAiDDWR3br+wJEhnAkBxjIE+SwApmbJ85KVDnW6LnoETo1YmJcfWtTK
+tHm+kSpgWdOIpvI6TbPzViLDC5mXodO30d3BrSC59lA/mYGJ/ZesQbnofHGQgumeOyCrO7zNzYY
or9++hTx0rkACSguSaWH66l3rl55oIDrsDVH7U9w8wh7O3N51q22PbgbdjYS7zMdIHprlA5f8FM/
XI6gz+Q2bZsQxFb8rdO96qGK9Bk0j9oGVpetzcGy7t2JMsYkr5E1HiTVNpMr9Dpe3KoJqQFDslWa
HhqqG+WfIN9IA5zCHH9vuEtFmFIDuoNRE/WBEUdOEf70V0ZBEadSWRg2wDJe/xD+zqhIE4uQuxtA
duG19MBmfAmNqKG2eHuwnd3MVC12FXKpKk/R9WCra4xolQG9z+FwPQ9labxb7cm65J73nss/DrE3
Ui+3x5QnZLOXUTekaYLgg0SIbqJtC3LRlC5MMM4b7d00WlHAzV1+vT3KzjVMWYcxZFpOjXszs6zm
l1uLJcLBa+EXQ2d7iPK081eHcMwHNbZYgC2HQtytbpL9F9tXSjmSJ5Ou4Tt7/Vkrw8YDZnaIt42o
eypFOvpjMkazX6E2f2fjo2Qf7N+dhSSKkJ1Mau3s4O10+xGYmRGJ0HXgyQtQ1jBynek3AHh/qR1i
B6d4VPSf36ocTRCMCAdQ298qVhajuqog2JmmA/+ozD33TT+t1QfId+6X28u5cyGwO0HbGXKf8m2v
v6ghOk0ouUP8aMD1wkdOg8BeKo9aKmm3dl0dRAw776iJjJOFEi3REtzs6/FYKydz3QLZvCwBhGly
MEhGFwenusQGDV9PTy2sJx6aPprDdVmcg1rW/g+QfreUDNlHmwlbo5PwkPEDhjWqfm+jYnhCNyB/
oaM+Cc8EqD67sRSTqL9krf7rz39uPEqk1y/tTeKJ6+lneEao09B1QLVoEfURxhGnTtCWHkd9fuDC
P0KTva63yL4mBmQSyMAfts6ETkmFzbIKL3DX3LmkUrYvnmfkSZT5U5VVxv2YDLO/IGgI7rjMflnw
CfGz2QMcpLjjgX71qyuKH0NPF0YM+nbATTbtHDWfGhRZeg9k6dQ/tzNEX3BT5vn2R94bhTSRaxCR
GTLmzR7Dn7da8sl2A8Mp1nPWZ+upGduj3pTFUl1dt7rUdXPpldI4wP9xM0rNHPUVgG4wQ6qGDtyW
91prTVLSIr7cntDroQyqgrrJQyLhlts6iogdrjZ8+WC4x9VvEyfjs7t0DoCu9MiZdWcooj1MzaVw
nRTcv96g3lz2lNwWHbGaeF1OQkmHHtOvGEDgXJtLdnDTyf1+/RFZIsDQRCO41dCnvh7Oal0oH5Np
BEB5/wTANobWtIhzOzo0QMrpSPfw1eFnJLpnMlunhPLKiEPL8eFYHQxbqHkmQVrZzZsM0dm36mSN
zyqcvAeAP+Dloi5ZL2OLsePd7ZV8XWuUc2UZcTmEy0Hr9nrC+JVL3OmgB7gXlbghaxFAWSeazV8T
dCgyvzRb41cTxjKdsLIZc8BA2UJQDLwY8nPezu3BAycfsM0K0HWTKnPYH9PZ3Cz4JJo114rSCNxO
MX93hZ5BO4ybdzh+fViUbv0IiqT/lsyadVBl2ll6QlH8HIDw8l9bNFLZ2Z3SN/ShijpdHqbCsING
jVH+tQ3lnK2dfXD37H16qhKUJuiboIC1jUS9YTWGebDXgDIaBZNWAy3jl2vL6cUKEjBxZwnSyxmi
zRgs9Hi6E22kQvHVLGq/j6pOde/2btg5bPwikCBSbRjvhU04A8JRLwFM4kG1LNl93cDiRzHaCznl
/cFQr+NwCafhmWeZKb/z/l1vPF2vtDZW3SUw6M6FmZuMIeop4+MymtW59CjnjcpYhes6LUE69th4
L13380tOdIpFLepi1Lm3KzDC78YHyliCwdGa+zqC54AMcRoK9EXCaSjig9tl57hTSaRlD6vAlbH4
9ZxTVKdTO7fUAO3iHjeLpHnWoJ08dC7KEVpnGE1oKl7zHqDIPPkroe2Rz+jOJge0IMMdKtKU5zal
1CxKqaYiHhZQE8sfdLXXT3PUrZ+rWV+/TbUHD/X2lto5zrClqEgjCiHNduQn+SHBm0o9X7wogmeo
IHP6INmGDwZqSJYPN7VpfRpBbnMC3gvJYjChBh7ss51PTurBC4JPxQvd6Xp8/NdACbiJGiio4pwx
Kelh6cE8uRNIYlinyHLaj4XQo7tGH1e/WJL/4q0kwEA1mvQAWMH2A5hF1oJMbNdgmhDEygYEOGot
hhZqJFNw+1vvxFam1KWWmDHCSWMbS87xiPsVzK1gHirkG3J8KMOJvf/kJm2Epknu/NZVRhu48Gov
eeFh4jmDwH+ztA5251afHLBQXi8+T5pB3REUPdHCtvS5UObTgJJbgWXG4jlGLetCRNuehnEtHqoK
CPgA2xGGSXX0KV6HXFSmKPfyuNFFM7c1xxwFEAuaswVN1kwvoPnHB4UjeYCVfX2aCIFeGCfsLkvd
WmZgadUZIjWtgGOlf3TjRr/LmsQMMqMxgxwbyvhgN7++oBlOkgAk7gYzhs1rrSQdaGcjtlGyy8sA
P8I1NIwuPbHS4nx7M+0ORW2PQh/OCER61wdnKgZXcYvKDniM0c9Havu0dInjuzNCNLeH2v2MkklK
icIANbGZ1Rq3qaIlGC1CEHiahyw+409ohKMbjb5Is/RguL1dSWwHFJhmmawaXM9M1aFr2hrZnb40
4hOA4OLM0RV+D6/rg1iRwCg1I7rD0iI7uAx3J+pIsxz6j2Tvm2+60k1FCWPim6Za64/CQF1oStRn
1FOLC/2So27M7nj0Y9CFh8HzqpmuuXW0xNTBAo/WJuQt+MVebJHXFVF1b6ei/ev2Qr6+bCmsycMO
qgcm4VYTOSvjtNByxptsPqCOAynailb7hD+XeY693EZNQtjIqHn5fQ+h7GDL7k2XxidlLkkHtfRN
SNHPojTygs+ri8W7RJFl3AFpiinKe+bDOsdH/XG5XNehKmwfFT1tDBM4JdsOgFimHKG+1kavKWuf
C3rYH5XONogd+yjAl9E5x3Z8FB/vDkoqB88BPikli+vdiyEuVWHUAAMQl+aDFxs1/vYET8Jdosui
jM3dJBDW+vmFdUgrydnJ/GDbXQ+qzZnhNVNlBZ0b1a0/oAR2xrO8NE9aMtrfczUuR1/V0hxwTFqh
ANU6yafbP2FvcQEAUirlFeUt3wQSfbJMa49XZ6BGvfVQz8YYrpoSBUJZ+2AY+qPMaG886lBkZTwj
FMM3t4Q3u0VRUloMFN1YvqrIS51Be9a/aSDrDbyv6/zP2xPcuXApe4ETkDUCG/TY9TdGXQqThsEw
kFzQIJInS3q2CHnD2Bm+3h5pZ2qUCnDr4pwYPCSb+zbrUaSAP4+SGjDrDM2WerXSME2RlsgadIh+
ejQw1yCuiUoAbWnG9bzqvFDmNVUdBLMM6lhoL50c1FPhjKI12fXJeBB0vJ4dNxAUGXD6sm6wFdNv
G9S5bCWNwxkN0LPDA+1PGXLzZZZN/hyN40EQsPX/pKmInD5NMBrulBBfyQFg8IyXG+7RYVst+tfZ
TN2v7tqV73EIVN+oq2H+XqJ09S6Byn2fiqHJ7yLHS85qmU5PtCJUGg1Y0xRu5P5KzE6+e/v7y9W8
vqV4UdlX0KYIxFmJ6+/vGQo98SqJAlsv7AsnU/j6gjzK7VH2vjonBcMmarYy3r8epUPDAy4G0odp
NqFU2dXpvVM6n0rH6+57pT/Ywa8vQVpyPDASM6SBGdqcFYPeH5FjFwU5OsLQZRUPW4baOKlxNZ8T
y0EgN6mOcKSvDyglIeIGVpkHjtNzPUXTgOCb2FKgFyEyX0P3HtJ+bJ4JM366XUNoR9RMiAISThba
rodC7Q/dBNGRFxfJ/NDHjnMy7aYO10Kg+zapzeNaowx3ewl35meRG3L9QI6QgODrQbM5mem62Skw
Owtsi1oOQFad4SP2lf1B/3hvKHqLDsRWDg4GZtdDNaUbJzlWkhTUNeO7iOymOtlwBTgK5pzf3Z7X
3gG1eKEZh0yQP2xOAJmfPU1TlYZONdffhD22b6dpxbNypEd1p5aG4KE2l8SfXb39qg5VHXZVXFfB
VCNM3Pc8NWgQDZ+XeEqepXp0ePsHvkScmyNqUQwBRMspVSl1Xn+OuiiQNER7LZzHpahPrWakD6ku
lLdZakle8VSIUzqX+jtkjsSbqJ3S5w41rLsGvcPnxqiXtyg4xuArwKTO0o3wlFXt8FZXkuo33VIM
HSkzg17msfn0y+29+emy+QUZglI6DbDNSUS8rEbds0/CQa0+1kIt7tHFTiRNKvErtF8woe76u3wQ
+mly8v5O4VGFnDC4b4pKj0MwI+Lga766ibjr4BLSC6STzl83AZLEiFVTsproiSJYFFd5hxiiSQUx
R47og6VG5fn28u0NyHHhAaBxJQs716sX9VWtoBCNaouhmRc96YwHMWBw7BRVfS/G5Gg/vzo8cN0Y
BnwuxTOb+/Z6PITlB9NCgd5HphOVJOgqwBPAI6zwtYPbU3uVKsmGnxwFOoIBAm7zLQl6lQyFVdMf
p8bCv5cq0XdNg1lIYXSgZ5+rF69UpqCqve5g6J1ZIlxBFkHCCx50G38pJGNdKRrTn5XBDaFpIWZO
39o3zWH4cHuWr9IWRuD8UQZ0ZH9828U1+qylFAXhwk6nNVSixqFCEc2BKJ0VkYMJ7Y5yqT8goz8i
v14eActfF4IZHxMEjhCMAfpEmw2UMCK4oYzxofSgUa0OKdJZY3YRjp1hR0f/PA04R1F3TrVJ+4Qj
wfKcO6K5xHk0+bc/hhzs6kDLHwOoB0oltWna2te7S4CC0JwY9kuse8gNIpAZVF3V/fwhJVhgW7nY
jdJ63Nx4apOMeuTUpg+Wfzzj2ypOCqDFE6roXoBC61FquDsrcjXpLcWe2hJxFwgizgyM2TfoKNxP
VVw9Dc34k95gL1tVNq8lyI0bcRt6alMJTASVfjR/jegvNORJA1O7+hOP2kzxAcub71C0dQ4Izjv3
D/BbMnwqC3DUty7fGcGfZkpR+FTr7S9S5x5tRVuo59VstCzsjfaoNrQ/IoeF2h7F7C3MrtWb0dYc
eDsNKqun0kT1XI0ROSqNFYR6hsbgz+5J7KOomACVoWxCtf56T5a6k696xXj6oCvYtLv9Pe1G6+Ae
fxVUctMh6kVZhp4AVUP5938oVaP7HSeUpyFDIeD1Fsn9LDRab3kziaEAuIlwDP4Aamcd4Ahff0yC
LjxM8HUEhonAwPWwZEGc6YGjgI9dcRmiNruYSG+EqRupj5ZbzAfTfH2nMx62O0RfDg+3tXk+6Loj
nNJ5gKYRxwtNHEfvB+yDQk9De5jOH2U4y+1ONTJgBwHmzkXH0JBKEDORdoXb+hDO6MoEjtrwLT1H
HrufHH/uLT1sO6cMFjDJp1gb23M5zFNglfp8VmzF+KBaYHdvb6jXjwvusuiXO3SfOKvbGxdxxEjY
GZecoo15GDVN4qta7zzYFvIjt4faW172FWV5ojsEHDaXO3rJk6JHqEbEQ28FjjBmv9UW5aJbznjS
un46iHZ3x7P4tpJxLBPT6+3UFQb2R3RCfJONFcZKyQcc7OJpYFVhyHbLQfq79ykBjnAyLamZs0WW
DfZkky4g4pC76nDS1AwDssTFrkbTj5rzry9xQ6YmwPCJf2hxbJ6mtFNy26gYqnXiIUT7cgyMCnm5
n18wsAsUEAlpqQ5vzkc8LXESNYhGTXB8EUEv7FOCpj9Ko9mfzuhoB3fb3q0DAAl8FQ0iPqJczx9u
nYimpy4cDWJr1zVEWJl2V+SVAtuz7R46mN1+p1X2wSZ5HfFQxmNunAKoInSlrgfVxELz1+lNJI01
0NFK5g3v5mUeLqozkYBU9dy+c5Wm/MVEvfFhztX5y+2PvHcJQRwmxOC9hL29uWtRc1m8HAyYj4VM
EhTqACl+aNI7TfG8T+S7gmSm8gLFFtP72yPvnQ9qtQQ4PJcO07+eujGj821PfG+3EM25M/sGgdQa
mbO4709Dh7z17fG28lkEBYBxTOgHdFJ4xbZiUlVhqbmtxhxIHKWSk47cLmzJeHD/mlwS30AvC71C
ICSyy8BGTE89LWVavVHnsf6iRVU2n8xSCPNkzJUWh/UsHJKqFD+j0zzUIwr3STFNvgsy79cutbXv
BUXnHltj9JYvIP7zDoZiJaiS2Hb2zXD6+Y/cnitUliK8qU5Wtg7VSayjOIA37GwxyQ0C08a9QNi1
2dc92uH1uEIQb7BoOie5bZ8MXFFCafHnJ81Q+YtnN75Ote6EptgRbuh1Tk1ARHkeXzEpDERf4nqd
PaPzhBW5WF2sCOUuhtnT17Fb9etUaB3a2lk7fOw1QKkn08Lf9FSmhv6p0RYbd5s+Nb/ULmrOgUja
BsFbNDvf4VTZRCed8jb2w9NA4A2aq8xOMa0XuEdJOR0FJDtXK61hME8v4gakBtdTyJa1tJKWwM5R
zDnQvKX4iOJbfCIhX8Lbu3RvKIuOMagEen7gbq6HQi9VCI0Dyb4BdsnS0arRupVXo+gP6rM7F57k
Bv1nqM2DWCEtqCFnRhBgDdrjqIviyypToxNZIG41IFrny2zV6/n2DHeHRaUZEgp1CuK76xmaZoyc
SsoM3cYeq5NpdlIseRrq9KSKQXzxvFQJI7N1D8bd+bJ0T6WCG/BCChKbcRO3q+aE3+OrrVFecimN
KHq3eYp09evtGe6OJNmGxHUS1bgpGhZl3WHSlpMxJ04FIHh2zp7ZtPqpdOzm99tj7TzFvIz/jLWJ
MuaqHqsYWWg/6Qr144gWzu9C9qVvj7I7I/ShqKkQNFpbiVdTrd2p0AXKHtj7guJuvA9DrVeo70dH
XKm9oTQps0dCKtkXm12Z1p6dRyAKfUNgmoNaUXkGqpNfcBtKDkrlOzuRuIJGCC080sQt6HQsnXnS
k4hsZmkBPaFlcVbcibquGOO7PGu0D8tcWr/d/pR7Cwa2TW4MmlqvbKtTjAmcemTBiqVkL6YjNF4d
1PztUfa+Iuk1AQVULxZtc41QPh2wE2RqXdvqv8Vt9U1UuvPBbvL/Yq8zFYIUxKeocG2Wy3BGAKrj
bGBRMabPtdXwiuhxLIJ1jZSD9dqbFOE0VDruYvKXzVhCKkYgKG7gozj1gaUCu+sHipr1shyRePdW
SfpNs0LwvunXXF9SeFRMOABwN2pIzJ5XTAHvnD76aaQjtTzJ2YVpzVdi01+PIlA7n2wUMXynb/8k
6mvCMtfXs86E/NEeo8vtTbE7KVkblTq6pJ2bSdmKt5jCHahPUCp9wrOGbCsqnEgNbo+zd65g8P9n
HLmOP0TS8sXRMW0zfGOCp4WcqTjpJmrgDoYVSGJ4xQNeG95B7XAnnCTxIY2mtaCj0LAZFFYLPpXV
yqAdRNNTFHXpr2O69FiUOc5z0bu1OMhP9j4n+QnVHguPa1Ku62lmWt5lg8rWb5GNve9X8UcVq/pB
Vrc/CJtEslsg/29ercUdy0m3Oyo85dg/eE0GVF/H6+7nV0wSzFRKjtStXrW5NAwocQEzfIBM6RPK
M1hWFGkbVLhZwBF2Hycv+n57yNcTo9KiU9wB/4hi8JZ+kGm9LrSJvV+QHwSeJewP2mi4n26P8jq9
kfUcjcBfdoZhvV6vEUYVepJAtIVF4hR3U9atj3qWum8qLFf9ErOSU43uhI/j0BDeHvn1IWBk6VdP
vUGWb2VY/sMhQC1CTMDKWTi3Kt8ZipH+Cqh5eESItb03zKjCKwBQ8+1BXx8CCkmy8igxtBCx5Ef/
YVCqm/jAcPigX00ylbFceHQOGvBW/6XiFT3/N8MB54Qh9FI3ux5OS2Mb1R45XG23vuGlnh/xgAZz
1n9dsIo4+KR7s+O2REibyxJ4kfz7P8wO7x66oitHPB8H2FbA8gI7wVdGg+j/OR9K5aCeu7dF5W0i
eZEEIltkNFLKcHJiMhdyq9inozld1MQ1D1qwexsFPAaFqZfCzf+Qdl5NbxtNlP5FqEIOtyBIvkHB
SpatG5QcPuQMDAb49fuMLnZFEEWUvFW2b1RWczAzPR1On7MtgeU9ZHiMIII0CYbsHYnvfNXmPIds
eR6R6ev8iNG5Onq8cztLo4sEoYgaeAQpsTmdgHSDkYFspQOazK+IHKbnQOBlHltRPve2hQH2i9QT
lLNi5N4GwnbnudVYYmWqFoC2Xp2Gme0O7wOPcdrHpna+IgefEgr/L9XUbS9uphAl3IqLbuZ6HGmW
zEM/RWwmWNvmZNj1dJJoLR28ADsH0qVNr7pVHJG7BmDdrZnd1jx0qT39aRSJ/0JTq/6qaTN87HFV
HMQ/alNuP6ealwVpQY+KHucWxes5FU3bdYELDK2y3+x8lmeGjr0TzDDJqeza+YSYWPWCLHL10Uf7
4eDM3O8mwxHEDjo9GkZYnU20UqYC+djFA5pfJfM33431LoIEvDqvzZJMB59215gqWrChLuPXm7ym
mlepT2vNRHBX9NcOTcQ3/bq4V7JU4/r46NxPQMBAY/s/Rugpn96RxtcasgjoOFVROpeodtdCnnWu
xDnIp+U1GSWCvhIOJJk6DAZr8o0t/P63x7/h/j5il26VeqXgjtkCD0DRoK63woUDF6981tEMPyfZ
mh74610r6q0l4CT8s9VH/8mBko1zRku/imZzGp/QK2Z+nRbfwa2/vxUqUGGURhX3WJV5a8Uae4k+
OEU0a6DcbWWreDZHkbxk7rxUodGMw8EG7i0LH0ZNmoGhe/R3Yg8QJQMniNbO6j+ORuG+FS0apI+3
aG9ZHpgQ8Cum4rfcfLwq9+C3RcwUvFyBRIuEAqBcoTcPdFmFo5Ec2bv3aHzBn+yp3/PTZiHfA2mI
gz1v0d6W4KG+Qsy6PGVOkzOy6X8bg/RIg+RuiYwU0/tSADrKdXcjEnoMpX+VwPYqzd5GlXwKTrPt
9U/o4hhwQzdHsP27S449RgKoQvmwht7RqXlpvQ5jjpySpaXZJe1bGj8W8AZ+5XjgvLbKENANYstS
bQQOCbPTm0hQ4h4biHyraOjFEpwQpUr+4CzJ9946Cajrsqqm6baUp6WagnPXBtZ3PUP4K+wLPX8z
rqn5Be1JeEWXHEpcVEGpI0lBX9muq++wfvD7UT37SlI/PBluv3yggi2gbLM6GWpNfxDo7X45fBYN
GF5YuqW3h6NuoXmWXKcoq6T7Zta96eygPHjxh0E78MR351B9OMwAyFAso1scwiQ9S86k3lHpLt+c
2a+/I328XOt8RGQKgdhcnOwyO2K+27OqEGKA0vj3bgiwDlJiSktWUaMZyzlYZcv8AzInMYw5l2rU
dGD6pnF+fMX3virFEgaQYW8E7LfxXGuRT3HnagjpOvCQ9bm5RAMEnNQJ6yMg964pGj5gzeASJL+7
3cB5HRZUYHnfRhBhIcojHVIpcxylVL5/1R+zgTDqQfAORkAVnm5NQXQ527NvI6g2o+rt0VWLhDOi
KlSk6cVCV+r3x1/x/j1VBoEt2owgQAmxRV9oklIbqp88ZjJBEtywm+AC0Ll8mXqteTMn6/CqyXyA
k7do/smC3kQLNW8OXtSdA4QVoB/MrdF42BK4BBXowab2iwguBi9Cu7KJVmm3IYqzy7sgDrrQrez6
wOjOruI6iQkpq/PwbdEtQzUyrOjbqKMgKn2OoSL6vBreQOsFpMTjr7xrivoUpMPMdxCX3e5qV5Nc
LjOmkl5PrsNQJhfhm9O7wenLX3c2IHYUq6gad7pr0sM+KGyr1jAlukCpo/sXDUKlU1P3R+WOuxCX
6Edx2QHrhdyZFO52VUmVK5hSXEAEUwWRnhTOFd3o/uSIIPjbdTp5FgbUqb1CLEAqdZQW7X1UgNmK
qotUgsLErfmOiMjVY5TFeyVbLyYN5tZWN09GG08HhZ2dtxaYKcAH1SHACWw8+OrlaVc5UxmtltCZ
IOvbT2UMU1UT9zWap1Z5fXxe9u4DhVOiPxdoC6WX26VZE0USt5AlOpNm+1J5TnduWrO+wPuzngqj
qpC3zrsD16MWcZOxqO38yejm0c2WahUou5WRjC0BhXJVLp8Y6navTV14z4VlpZeg8AyEH2yz+PPx
gndtU84Ce8HbD2zydsG+IZdRmCvpihyt17XWx5DIEMTkYKWnvp6+FwhqvUzSPQLu7R0iKseKDhfG
VvAmt4aDpa59LcvKSB/X5Gkh9/2S6xQQcFdHsNBdU0RrP55JRdt0a4rKVlkrnSdGCowPa6V7nxrh
MbA86fFBlWLPkhXQySU3UbT9m0Xx0aTNtF4Rga3LTuuwaudZ1uU5l15/+fWNY2iUsXeCPRCJm5tR
UxfMXR13A0Vo/bxUeY+AaVl97Lpeu1otE8s8khpNgF5+eWx57+WiFkm/BfMek3PKPf0UcwM7haBw
dvB0q2ZEZpBbl67Xh2d/cRFt6yVav17mfxVdiqS2qVrpghrbQai6d1NpljNhhVvg1d6sf4mzQtVN
imi08+B5MlO4+lBPPXVl/d3w4cumlXNE63aXQnFRFdJEEQOSh25HMdvMRAuxXbCZMf4p7WH6AO+P
f1BQ27uSDKVAXaTqGMx83n7esUoWmQ5BgXud5PvaZj99pI4vvJbfvNhp11M3eu27xYXO4uCj7j0s
SvaBuTnAkt4WxTzXAhqjviojW5h9e7LHbD7LoUieHKfov+Zj63/3g0QiUu2jpz2svn6kzLDn8NUE
PjgM6D2ISjaLn4ouhXy0iFweuRPpM9gQlGOjWad6k9f20cD/3o1VLyjRO4BqKvu39rLSNZJRw56T
OyWibcEaGZ2bX1L0Hg9u7N7SGP8h6ac6xLXdmMp76Q1ZYxH2oMkeBo3vMsofD0+lWy/neVjtg3N0
vzT8qyLxpGtGdXHbynft3ljjJEGrWM4fk36YXkadQLMExfPLAR0QDEoyyhfRG9nGI6Ui+QqQKI2q
vJ2us85lByovLlUv7IMTek8aoOAe/EM3Wj3TW78XDLVNMbgiYtUy+ac5FKIL7SmDeArm+vXTQlPv
n1mW8jQEU0ZT3Jk+iKZ2QxO2jks1z82BN7z3Q/wYxZOKS2T6cgsoLHXNs8e1wA9rWfm5qZ25OJXO
YD+5M+WqMK7a4UsytXVyEDTs2qXCAtOwD9Zg2+adzKTqR4HEIDyof6PAnp2BHnhvJodSONk2YoWT
Y3167Pn3ThTTHFQJFAngHdg+oPdlV11TRPZsoH64zsXFy2f97WKhp/EfTPGqwZWHFyBPur2X6zwl
/KVscw+68eL42cqN6VyETPoj/an7e2mC1eAA82IrcP/G5QxDOjqTjanZNptQFMy6j8S4UZck+hN4
M/P515emXi0QNsBCgW7eLq3P3Mmsy47bUjvvU79vTrzl9cUf0/XA0t7KSBQ4HQqsefdeLXVm+drM
yko3U9xEjC2sXZWEMsuGT2M51wcguvv3UUFEiJoZyCCr3G6abS6J5iGbGrlG112Epw3vO783DyCR
e6cQ2Iui+1ez7NsGvWE21PirNo+gNkV1XDPcs1PQ6prwOefHW7W3oJ9NqZ/yU6RTZ/ZYpyOm/KYw
3hdjnF8h8Bb/4SqTR9GIBM/PxPomBpc8hUaC+A2kYYV8DerRfxv3UIs6QsZ/eXQkT+142JffORtK
ZkSxr+C3uM63S0uGGhVtgYIKXbR/4pjSTbVaHhoYzJ8tzPT8+pf8wbENpJSkH3qZW3MxrFTon9sZ
PADdcEEHWf7GjNSv6Z7BIA2Y7EchjGifZsX2APYBaptph5WpakUPUDhuTl3f5t8k+uHvgJcedSR2
ziJzCdQViES5adtaGAx8PhYtdRZlf2IEzDm5aQqncn5IO7JnigePwgL1TF6/jZuaJr2VtD+ySLey
NkxilFlEYoz4YgpHj4/93iOr6phMVBGrEO1uMiYrLZj2xulG5RzrIdIlxt9GrNl1GGeKXaVED81H
nCBKZaBfE1iTTjCglNd6quvTXLnT98e/Z2/pCpagc0xJrbYsojaz5rOj9Rmk7Fr23ljL+C1OD44i
PTnCP+48qx4tUrqVtCoZEd1ciwHxK7da2yxCKwWVbq/rL0U7gbVOs15AUWSg2loE69OvLpDXB3AA
cCOYB2A0u70dqUkbz9cLhq76LDibcurDQuIQnDzLD1LU+3tvMVoMPIzZdzrBW40HIP1eqxdZFlVy
LsNs6MQZwBpaLQ1T/YEBt+7jpd27UNB7qrJKsY9FbvM0JoVBiY0Q6q9QxX2l1ludmRvUro+t3J8Q
qJM8ciUuBy3mLaRjKqRbMteeRnKcrajq8g6urAGJHcRfwsem9hbELCuJGZxV96Ttcw3ZXG1oSUTE
rgF6Y1J5pswfPbaibvNtTQgLVIXR/+AUcppvTwSco7QFRSqjGkqqD3of5BfXgXeqJze8FvxvoZdo
9YehW/xfPyA84lQXiYZUy2mTpjB57skA5diIFxgplzGYLoM1LP/Wa45aRF0sB2d/50ASDanpBtVB
YejgdqWILsWDM2Iv7qsFCFVToqI8Jc+B2S1Xt2Sm92AD7684yQORHv1XmBvZw1uDZTvCL1QRIQ95
F19bhnYhOV3NU4z0+gvNKvvFyqb8IGjZM8qMKj6MzB6SMXWAf4okRGERmUspIybn67NZTN7ZG9C4
MtxJe+OaSfMhQ9vsILDYuRWAg/+fUfXpfzKqmz0YCQAQdELd+NR0q/9KE2o+9WOZfHx8XnfXR5gO
yT83424oeSzKfhYt5xVx3OUvw5iRzfAzrb5k5qJFQ8VRqhvvl6fHyAMZROTKU4uG4nWzlTakQo1M
SxkVDlMqdN2WSMJJ/kIMGlDfc/xfdzPYI0RDTEAl8ptdbKc1QDSrllHuLd2JUGc82zBQnmYv9w7e
4B0HQGr3gwiQvhdv0e3exbE2CITTZTTQu3ld4Vs497HFkFGe54bxBBeOdo0NvX7bWCieP97MHRdH
e091wyjDUBTZnJvClPnUBevMezd/GlBSei87O//82MjO4URHmclj+JmINbblEKImo0bDdY6m1FL0
ilN25XlvoyJbuoO8ZOdwMuxHz1I5NmgINuFMkBXF0gR4T7+mO98XYqUiqdcvlUO/r2zz4XetEuWB
0Z31QXpACU/5UYMH93YDF11bKc1kc+QGMgjTutQjuNaHp9ybh/Dxp1T7cftYMAXPmDgD6pRfYFq4
NeU6Q2wEM+P+nMjsmwYQ7mQzIvWRKl4V5RT+DypLu/ZAbYLEAXxE9ePW3gLiop174iF7cfyXqpTZ
27RMWuaNZVL91QVTdWDw/kCyQHqziqeNpHnbcRr8tJulsYrI6NFISToxvmaDHA9eoh0rMM8pgJGi
BIIi43ZZaboWltlpU8SBZbQZGMQL+kT1gVPe+XgUbRhlBIrDqdwWjFZhDZPBqxqJ1JotIupZXOM5
Kb5q/ZS9rkYfH1QBdpalxqQUUwT1Kd7Z22U1ztxkNHWnKGhs/dp6Qjunx0P293eMsJVGBLTkys4W
qbz6ZtEF7jpFozNkvyX9GL9o/ZLhmWeDcvLk/Qa1SX+wY3vfEgYKwhTInFRqebu0LNMm4hVnAtNU
+X/B+1ueklzKp3SBdjsX8oj65v5Ok4FRd1QknYwHbKGaQ9Ax89VWAh2oCqGcNOteepsDQ/X2CMa7
s2v0V0A2UW9jFHM7PbxMebAOY82Rr0X30uWWcS1SUpLHnmNnQdxi4GBcYmqI2wdtdXKt9w0WJOOy
/M3M+/Gc2w3qgukRueq9JfAi4K0ZqAcmY299Bs2q1BvzhljE1/v39qA7n4OqWk2GE7sgPVjWj7Hx
W4+ItR+7BFEyLnjzekK3JTJE82Q0ZWkj4AKvFUR/zXwvhNeC9Gqly/I0JdUirg4xDew/S+bAIFXn
OilsqztlGKNM/Pe4as5wKoKx+TLPy/K35g/Z5yW1xd/ErQFAvQ4mtKeFErMVlrNprdHjDbq/VswA
UmCAKkNxZmxRIoLBhsJKsjHKEuo1YSqr5ktB2yhhTM63QkjWGcIK5oN7dU99QEhOdYihAghaOfKb
xyvA4w5V2o6RYMDrq4xXDdZj4azGuZ2mZbxm0+xebKWxe+lnhs/dJbb+p3l964ZrkdrBgQu7v+fQ
bpM7KggHHOtbvW6ZJuUw02GAe3zIXgcy5fOSlOhXiWJ8LTIvOXhv9uzRkwY1QmucM6su50+Bs43U
e2HkI8FX5ZinCm7cc9Axe5uCnQwn9LMO3oT7y06ZGz1yshIczN2DOgjaKmVDXJl5WQfWoecG1sVR
tLxnRblKOrb03HHVt6tCABSYNmDMSNR5cG2QwL3QkuoPTuz9RVe0RIrUkAebeGQTHIi1N5oEedko
Mf3sTN2t/2DHXRHq3MFfRocoU8SoDIPTCN5iCPIFMHsZdIT/yIuFzlrN3yoPMVZCcvnkxk3y++PL
uLc0aCqgX4LvUjGj337AFu41JpmIi1tb+qceUvI8NOsG/jLLLf/+dVsqEOH4UbynZHNra9DaiQMD
WdUy2Okrr198pvhUvBXaUh+pTO04GQ4EsarSbiJQ2Kyrl7LGEyQkb/qkP2ky8ELY7pqwBYT03C2O
PJmk6efHC1QLuHXRkJkQG6PIwbsAsPx2gbHRyWDUlYuW3QRYMUs/VcU8KTEB/9MCY9hzGwvvMizC
+OOxZfU3by3D3AyuCKAfTd/NCZVBEqxryTZOHUVV2NagHsH/z/5fj+3sHReiY7i61EgaZHm3K/RL
z5ug6CLtWKkQV/QRw7L1W/RiW3nwMfccFkRD2OFtJTfdmKKBsMzaEkNtxuULc1jlLm0OfUHu969u
MYs/H69sZ+8IJeGJUdGeBX7wdmWrLDK0YlVyWjsGOqEgNKcsaLtQrKvxtIzoEafpFITCWo+I1nbO
qgq8SDu49qx4E/KBzjDMqi+II5K1YE7SKpEmyMAKWOao/UGLsA6l18rr4wXvbOWN1c33tcpkWdeZ
QoMF+Q8yheXyaiSJPLXBdETosr9AVX5WlKEcm9tvy6K1Tl9walJPsou03QUoS0NNY+INRjN9fvUL
40jfQv2lmyuhmgqQFSvibWeLk/TiRkLEYcACWOgQRCd98i6e11/HY/Ok0olUERUZwpaStJSzDoFs
xjMXJH+MZe59LFcvvvTWZB6Nnf6YHNyuiPoexW4CKAQR1Wf+6QmHuCBexwaEjDv41XsnLadnkcQ2
0OGseWdIqf0zLv0YmYM3vMAH3Xy05mJcTziH4uPqOHj2sXQdBDbcf5LUjk9EGsP/6LVSfS2dBWm4
ZDrqNu7dKibpSNFofCPytamExsm8NmXLy2mmqyKYghq87AFXNoCMInicm3My1euZvr528JDenzlK
zLhEHXdM52N75mZ3dMbC86Cx0ttsCTu/aD/otd7NIQX77DdjXXzjeWLcJzkwfH+vKMfoZG+URFGC
2KIYhLCAjCwUf8fFdS/r2AWvZPdluIo4/mUXiSk1xwepM12kLWG1O+qxKyU+K1+0mhleT7SR1s/u
e0druiEsBuuItmh3cSpPBBwCOGZLQ65rXQ9ly8SzOjpzlGWBe6mQ0QgzszeeHvun+6PD4uirwtwD
pJzDsznt8WTmNjxIUTV69mU01+LfQqv99wj2DudWMOznjAyC6npxBNG/f3mwjKeiOUfxhNrJrWUr
sbrODbjTS7vKU1DI+E1T8dKl8QzJQV20/afHS901iNgSrWsqXkBWbw0SunZLkKlY2fe6V48RvrBs
8uZU9dK8pBng4Mf21Ft260h8uETpYNGkUBns5tMmtoHQS4s/rpBBf8l6a34JDBh4FpSfIviZyk8N
YI5rI9o1tNf++y9btz1VT7f4AXRINolsYpbdRE+Q/M+16SsnGUXb0Kp8fFjQj6eC+Y4LI2b12zyb
xrNhdkeotZ1DfPMDtu/t3GlGNXtjNHY08WiPgCEZK/FmcOTRoNP9I0RQQeuK3wugle7z7c5Ko/CC
KqinCL3rIYIO0j7pPsStj7/o3oLwdlxIKolwxW4P7Dw7biu6KepcWvbxgqNZ4gkl+Dz4ZQENihBU
0WlNEK4osvXbBWX8YWvY0xTpBZKpsWEXYT3DU9gulX5KtUMWqb2lMUpI4MDKiPk2YZmoe9k6rT5F
TpHUT76GI03HZn3bgtQ8Pf6Kxs41VDU3uDnoAyJKtT0XluqC9uYE5o+RZaIvethhsWjeX7S0gjVE
C9i5oLq81NfFZMz/nMK9896fUqei0zbBMARawpjOVJibT8USu2+8JstTKAicRR5c4d3vohQcIeGz
qJGrP/8pFqDvRjWoHKfIzMb+aRLQU8k+/ZwlZXDgnHYKJ8SJSIVBMAAmkFL1rSkp/CToDD6L3rTD
pR8aROo0Srptn7fnrk8/5cxLXZHNkdxd3T/5wTq+MLLVH+zPzvbwOwgiqLeREGzfnm5hDHeCqC5q
pjJAZTVbnRDiNvdEamsxr5h4v5zs8M65fGCyAULXbVc1RQ2urfJkjmSaTc+eL6hXCkHRzYm1g7Xt
eGQGB8Cf4y7IG7ftDr1qAOUts4hq10KJgBmx5zWv8gipkTFitBCIzKiLp25N18iqsiPk5c5pos5N
NQ7bKqvbnPzJZZQ2a3y6LVmiv/il9VeF+M7voj+8ZDsOkXQOECS3jErwFo7dQdFS61kMjXPdWudp
LNrPa9xlB6QAu+sBaE6RGf0kOsK3R9bpSjslNxURLFLrS77O8zktM4OiqdYe7NxOmEKtBioM5l0A
eW9jsM4L6ooOjIgcN62+TOtQv5RxYH00zMIMRYs0VZ0ZMqxG+9erUoC8KaVQlzKA2gUbF+BpnCgQ
5yKqys6IGLkh1u2a/Lyko3XgbXZ9gGLzoxcHnAfPf/tBITeGb8mh89ePQXfRjSq5VnXenGWRfhob
p/hNOOb4Bl9URcJdi3AK/OY6kRsdfO09H0BYzYA5s8pgJTe+yJh8v/Obco6aBXa8sFwH+k26Ucqv
aW0DmE4XqNIfPws7iQRoaOaHmaKkt2tt7oa9mG655jR1g27M6PgLC2Eq13v1F2R2JApkJy2GL+qx
0b1rojaWRjh0qyTOt997YZRwMp2J703+FJau1D5aS5P/9tjK3jUhslYHiFCMSfJbK15uZY7do4Jn
jYlzjmPRhOtSdO+k2RxNmO9+Rc4NzwiFI4ANt6aCZMknlL1EhMIxBIpGzIhtNonmDBfkv6OsxJdS
t49KAHvr470CScGJ8Xm7bo3aleFMbtPMEcQckkM5DU2kT675biqdowd5b4EUunVOp+oybPt2Zb/G
5pwuuBxDpP6z64xZ9rGDQdr5Ykn1SiUNbLmOOZdHnaG9OwH6lLIALo3XYxNjzuti2yNEC1Grw0+f
EMRHrRimy5QZ8xlM4RFDx5G9TfweG7G02hx7WTvmkd6J9Fx2fXPRl8C/JMI6YhXb20UHZXnVKQfZ
uyWvUHxCYloaEWlg2L4iuYdC9hTb0xlV8OygS3Jka3NMLcn4f2ECAwCCYp7nxQle6oV6WLOkRxj9
XVMUi2ktQ1JFC/H2cCaj1cEQCQDAaivnyziN2SkVlX4GEfvrM3x0eEFs0HZTOfW2JFGIQJsbk7PZ
aH1whd3Ov5o9KICA63F57FL2HBd8OAgkKuwbjYXbVfEA+bVjChExSGUb55rvKdQUwpFX3juEZAOc
duiZAF9vXFdaZJTabZ+g1HazD7ZWunQVnPyl9exkgEV4Pbrfe9ulhFuZhSR3ZeDpdmE+IvEQ1iQA
ZonQLro72ZeuRo8tlpN5UPnYNaXwDQi27gyK0NlNanONCXT1pT4XiIZ+5mBM1ASc/MDU3naBzqVF
QpGUzHHzGfvYN9EAzkQUxGJ4rsntPmnaoVrB7oLAkrs8o3R9t2AlGLpWP4VGKGqYorjmboUAlium
Jsyatjh40/b8MCiz/2trs0+j1Vh+7gFggG2gvDLK5L96mvS/jyWDnZqeelHOaNl/OPX062BZAF5O
vVMFiT9lY2Xejt2U46IobTT/VkbPBFcy+vFBVLD7HX+M4arBZuA2t2acssyneubQM+Gc589Gmdgv
aTIM/VUvwJg+vsm7xpjDUlgNhUHePCs9EK8mWVpyAjHYcWi1TvqyjL1Gqmfg5cP/YA1AAPyUcBQh
yX27NAMCK10U+Q8YSvPOjWfUQaT1kpSH3F176+LbIasD5kmNBNxaio3cMzRm7MAOlUmkr3H/jCTI
l1Q02gHseC81IPcghSRLh4N8E364a9e7dcYXbJG6+qpJmAW8xiwU83V2FuOoh7XUytMqy6+PP+Ze
JQOZRlio4W9RyqObS5C4gVZUM1kWPNrrqzsj8t04S3PNJwHD+6Q517Ky5W9dK7I/4E+KX3vIEdcT
bN3FuUmb4ermifVNj6fKfVO6af3vZInlf49/5O4+qN4APhyqkO1hhn+8zY2A9y/QZ+dTns6ga0st
+ScQ+ZF6yd5jQY8GlAWASdWLuN1yp2YwtfN4lOo4gKAW/3BxhwWGfxPsA6peR0PVe0tT0BYiXZAJ
QE5v7Y21kfGUSJ72YoFNrHbzr7biQG9G/78kgUwU0kJTuSeUl7emuLoprUqW5nY5kgzIQPVfodQW
7ilrkRP5Dz5BPRU+dECMd23Tr0YJDDKFQehn5PETJATjU21m1glhw/T8+Hjs7RkoOJV3gVoBb3q7
MCG8NLFnqsRCNfATEw1rWdvU0aqkQFg7EOW3xwb3No3KJlUD4FokDBt/J+xu9K0sn2Avs7XnpDQh
hK5FunJJx/jgkdp7dqGeg+WAwoFKTW4XRzLvNYuNrUbY4mNRuKMWkQ4K72C/duyojiujY4ww0pPa
vEueOSx1BVlt5MxW+uxUS3cu46768/GX27UCJgAYDnnWXaeViZ5KIDxMLbIahuYimtR8TjJzDq7/
f3Y2Z50KDshEnsAIaJYMF1+2QLfS7KB/dy8XAQIAGrQfZ5yG7jbfcOwgEwZCsFFrWuny4paNNMKm
LXFLoiuLP/Qxa77PS9NPT1ZTGiQjU8q0vQ2q5Du6VqZ11hdneDb0REujip7zFNZZ6eHeTG/81teG
oYW6lWafxqwuzShua4oLvQGh6TvRF7Vyg4slQhHX1nqamKMtKDPk9rM/kEqc+6ZYP/dL2R+RRO9c
ODXuB0sMCQlVs02JZ3ZnoGM2Ur6J70MbUGXLJ8ttxJPd5DU0/cvRfNPeqSEc5Nz8gJNvOwlFXNtB
Cx9EBDluXoXzrPehN7btUXq8ExBSmmOyllCagti28mAOXZWLVqfb0/cMopmg/onW9KhpK+O69jUc
fqRFB0d1x5moqQoa0BQgye82L8BKZ3G1Rj6mDqfH05zL4uOAvZD5APvXQ3jK4YFq/MCIQBR660um
kqoKKtgjx7VwKIBVxVeLvvBBLLO3W6oFoHg51TSfOj0/RbitZgpTS2qadp2u/QGydM7Dmep49PiK
7xUaVdhC617xefOI3tpxgrGwB9MfYaDOJj1yfZn8JkpUzU91nbl/d8PMLEzXD8n8du7r8RPi7ctf
uetqxtk2CnROHv+evX0kfKOsg9oRcwibSwFisc2BjeJyLGpXa2KYTyBi/1cb4xE4es8SfHCAt9Rs
BTNytwvvZl3q8YpCuk9F7E9h0O2CYraQYYzQ6EGwvXcl1F6SQ1AaY7r41lYhk6IcLG2IjEHzjLdm
4nmAGUWuNScbatviY5BrfhlC/if/evw995wMJVS8DB0VHotNYLoMZT8YqNxGqaMjNbKMJZI76PO8
N4LEPTGZvvyHDaQhypCtR3OUcfnbpaaO5tuaJggjSrMINU/zoFaG2b91zfbg7O6ujQBTDfBTjduS
LpRoXtvF7IxRM9rjMzJO7il2UnEVbjs9O4oD+fG33D0xAHlhggM5QKvjdmk9VWEiW3yMPYj4NW00
CwmdwHixUuOoybG3NBrMShydIhJwmltTAq6iUcAcwAjx4FwnseSntPWyizfE4+8a9g/ilh/3aoNQ
YKKXWoEqGRBRqh/0k7sh+pthOWUKoqLJc6rE5AfhKOVrK+s1CedqkF/q1V7+trSOh5XGbfrRtYr6
6KLsfeKff8bmUlKfG+yEOnwk+Cww4zO4CV+wAxtKmvyHFwN3B9LlB23CFgOSppZAFocZGgjbplNm
1wYozny4dL20z48Pzp4vhwpY3T8l/LV96Q19zuFIIwNOF604FaY5v6H0qv/x2MoPj7XdQ0SAqYpQ
UFGIqM0e+nY/SE1OTME2nnvOZ2O5WJnfRaD+GTV2/fmNY+XNm7QGn9dU0n62imS8MmjaVyHlLzle
+mLymGmg6HIF+918rmPHeR7Jnw/i8R/o97vf6ih6edg/Oeib99qERbGGbmxitKwf/y0ST1yHtTZ0
+j2jzUDtgGZyVXiDuJpm0X8Gnx/8kdpWcUGbN/+etZZRoU/pD23Ut3N9sF97p5AmJumkwXaRVN5+
yLqFN8igBg40tfeyUzfH/hOYTefbwLjtgVPZqVlgABASHQXoH7Z06g01zSGJFy6eZ5Egyyo5F2iV
nNYMaA6ESf+MzGc/tTI78p47i2TcCVgxBAUMxt3d+L5ZVwI4CrqiT5rz2EkuupMT1EWGJf3iwMPs
rBPmaMa98TC0bbezqDZ8r7PwmUXKY98O3Qly9dqevXDu2votsF/zkhX6n6ach4P0YnediuKNOjyv
/Rar4w0N86Ml40mUKWeQJk517qC2vOrCP6Jg2POiVOEVhprkDIJz9Vt+8qI1k0uLZXRc9NrKnrpl
MsPaa6cwyJE61kbfOxnxMH9INFyMNmdID1jLL8s6YZkWJlO/kL+RQGw9eQwCKh1pfSFG176u/ti9
Melch/V02O7bXy8pG4gNJUux1eH1/LwDlU8ZVqyG9t6pE+cjM2D+SzCjnqKnfRGu6+JFFVTyoWct
3tnP46MnYye2Iqr6v79hi3j1GeAgHYFOvjWH/g+p05R20Rz5BN9B/TLLLPgw5FXx6zkAsSnNae4N
ec721g5xkGpVBXxEDGIOYdwwX2PC1gMrO1GAGm2gZUUxQWm43B6nBJJWAMRYMVB1+JykeZOfOnv0
3q3zop/jlErNgTfaeamY/VVtVWpbqt9/a1HXs2GKB52PaafLGlZBrzehmQb2v4/fqr1L+bOdTXzD
yGCKoDK1SDog7WWWVXzuWpA3czV3Byxgu0syQfkgZkJyuA1ISyNZE92ZuA+wIkY5EgonZq6PKpB7
pxD+VdhlOIqIjGwKTK4Fe2Wbs1WTTZifmLGKfW15npa+i1J87VO1uEfDWLtfESYfxXHGf7dtHt9t
YOucflR0m/pFXyC0Hh2kyBBRSA/c9+5RVIUDcM+QV27za2MFNjGO9K3cBi70GjVlI1x9/BsDd2WU
1MPw6T+cEEVRZDGPAuB/cxJnHx7pRBIzWZ1VwSwr7FNeyfGjhXzm838xRXxGwgIEeTuSZSyrry2q
J2cMyN+ly9JEnZ/7Z6+xjga393YMASuY1vmXUrV6JX96IOweJnlDU86qa7rfp25NviHp4byZayP+
/HhVe+deRfJqRhyCku2DSx4/etOs2kl67n9mhLr8XYO74OBc7C6IMhhZLeRw5O23Cxp1jVGTkReP
Kp52Qd2jC+eib5/mWo8PfNPeEWS6BBQzXA/wN25ORIJKiTR8HvK2nJILXOvaU9nnxefVmvoLNF3x
gePYu9LABFiU4rDhM94urWcUPUGtgATBll3UTnrwPk2kDH2qHucstVK0etf4r8e7tvc92S+qoaCQ
iFg2cbGba20r0UiJkqrwPzPmPyMQPrWv8Qyj+mNTexHZT6a2WQm5c9EVLaUW3U8recnSTHtXNp7W
hu6cBidvdKq30quBR+Luguix8b3N5N2EypTYgZL55tysbZ7ZrQZOW2kHvSXbfF86vR7p5rK+zcz0
SId97zIA6mLKQFV6wLff7qWJWiKssDOwcFtnWMh25EUb9F+ndUJkjfROzZbhKbfh3xgLQvdZG6Mp
SY1nw28RtSkOaZ32ziXnUVHTUYYASna7ljSGwwntL87lOi1gdJblnJeUjMfeMS9WYaHqkUJN/Xi/
dj8gwDU6JcCeAM3eGi3MysyTgTIh0L3i2o7IUDASctRc27OCC+bYU5IE9bE5FTEEIJablTQ2ZNUC
I0BfZhnj6v9wdl09kuLs+hchkcMtUFWd43SaG2t2grEx4IAx8OvPw96c7epWl+aTVquVZrbdxukN
T9h9PZfPzhjCVWiWAH2OVHnbm/+5hOcVHNxkwsbn0Oh8YbyfS5B6Flpmbfq/BFQbTQ1MUbwswQdg
LMT3hU1R0Mhknux5MnRg1uSnWF+fnSbEorgZI9CYEYC8n9Hm6s4b64Mg5I0jlNbjLRBIuoPs2u48
ywZ64vR+VjVGFADEzAZWwJhH7xjaeT6AF2BQwjYZGE22FgfhsfQq9tZm5whg/NEqk71auVeObdrD
rS4mhzVcTnnJfzZzdJo3ew9IxKGF9H7mo5tcKDLnarSV7K8oFrzqAHWB+xlsKALK47e/3zvQM9uc
ROBwDD7A+/HmDBYbdsR4fTgOZ1ncDLs0lvplihZ3AlP92WFAZ3SDTkBB4aOLOiNLXjjw2ppZF3ta
mPbJwUT18PcTgggVoiwIByKQPJpQIEQTBTOoUJKEXtkHnNaLlyN69Yr/gcsGag64bNg5m/jJ0R0y
aNcAeQd9L56OpOQJGUoVkOmbWNxyonvyyR2JFgL65oDtQMbzuOBuWoPyWLFJiTVJuo+46ctFSLeH
SpoGnSHLK7RlT8kUfvKgbtaeSJ+g2r/ZErzfGxOxTOTB6CC+4PHvIc+js0FPtoqMbv8skV7BFGX3
BbHRiZ3yyYWGth6QhuhuI/U/7qRLwB/QzQM/cPJYuEfn/peZdHLmc3oiOvmwJVEs2siPG1sn3qh6
72eYTjBNZ6xB0a0RploMgAIDmq4PX2/JD2d6GwWvGxYO0CQ0g96P0rSqR/VeYJTJuosUyJqbHlYh
ewSHD83k/bXG+TYcBBnAQcd+Qfr2fjgqIqcnifra0OT5wfOtrr0p5jBnDaK/PWxoHCI0gAgVLhC8
CcdhyIIOJhlGWatithdx0a21WXh3CbWtU4H59qPeFVgxFGJ/NCohzLt5ybyflT/SLuuoVIA5uM1L
QiZlptN2v/RecUaA8C2h3qLOJYrfpSvmv9by24ZHTggRVJDJUGB8P3wHea+BGYB/Ogge7VApUw+y
27ilCMVq3Ss0vvRyKkj5cA62QdEs3fD7eAqO5yx9DVuxjqp68zuqDBjp+8GDt2fECN1/vUc/HQo5
NwBtKIRj+7yfX7riyTVJJOtszdaD4SHulhTButTZcuKx/XCXYVYIHqA1iVL5ZsrzfqjNvyoFuEPW
fkG3ln1EzFvY9HYuqYy9+yEak3vQMpqnr2f4yVkH6GjDC2xZJJCx74dV+FW0o4Gs52CAXMEyIbqg
w/g/fMdtWkh28HwDLv1+FAdrXqS+2Cf9NPaHKPHCOmd5UI6OFrv/YUIbRgBXGEqkx6a2dMm8IiaY
UOhn8iHqcEhRTUshN/T1OJ9tDdSbgOHEYwfd9OMpjSh1NyKWEPhi3S5X/M9sCwBTpuJUX+mzkTZy
HkT7MCHU8t9/POgMFx7KJEOdBmt+lgO0Uipe+FcTT+TfPjHYhOhfYY2Ae9hAo++HotgknstQGUkk
c7Bydv4hX2e8pSYW519/v0+ufzREQHjHpgBH5phpiS3AJoiY9zUdUqtKswifX4eI8c5btDBZJbNc
vv39kGgOAPG1SQB/6M/DIC5imCA8UI1jO9BH45KbeS0DeGcf+jw/1ST/7Ej/d7yjSGEWBIs5wR40
sUFcDXL0Kj6Hy3luSQS9hqY5SNWeUjraluj4RUApA5s/wIv3waakx3OdGF/1dej1/Q41cb8SqKhc
arFqCJ2G8opCkaKK5jQ8cfI+Thc80s0+BOkjWPDZ0XQzluhUatxgPaTGzgVdo9qN4HxMVIyPfuvU
eRbiqHy9ph8Px0ZeRYkBKTJ4dMfid0UI4IqaINCAf0foQ/TexYw8ogyhEPHXlxh2K/5BOQMiSxju
/eGwAyIz7GU0WsWcPJtpXso5Id1jpzN54nD8K3L/fhUhBApuCfp2AFmAivx+LJ6kwlsxMyAy15HB
asLkvOy9oX0Tcz+AEQij4EqZjo6VnQNzDbg5HtsW1LMQbxVlbylpIaqQx4DGnrj4Pr4YSKoRFuKi
APUlPz64ahpU18YpPoMX8UeO4lzlw2rl6et1/Xg9oNMEbASErVEigKbU+w8Av8hRNDkCG+6HYIsz
LynRPS6+2Va+hm7MT7QPP5sUBkSejkoBYNPbNvtPsWBdUh0rVDjrPB3jvQYFXN3Cmzw9pW342bQ2
Ai24nhAx+VDdRH27X7FxFMjHCsJjYyPaEjhTWvaFoTfGeqcq+h/1DcHiQRIPjW5gg7B1j3YtZJ18
lNywa3Pe0POZzsNNPCzDWYrttVvixGvLcA69a7BH4m/ZQsAihJiWuSa2sG9tWpiatMXwwvs8vTQj
zS9Hw9M/cTckT1I1Mdx0OX0QMmBoX6mTYJyPtxl+exjobsVZyDwcM0AygpQ5ipkGD3fss9IrWv9e
raG4iGC+eVNko3/VJ0v0ugRecSK5/GypAFzY0GkI/iDz+n5LLNDfmvMpQmg9xn/sTIubYlX9juXx
swb+91RV8bPhADkC/RYdxw3A/H64qGcF8TUz9QKnol+9l8xnFi4Y0IKI8tJ28anizicX57+iZhlu
TQQxxyV91qdxP06ehlBHON00ow5KVE/jc5m7U6LDnzwMGGrL8pABIPc6Olx+3Ix+C7Oc2iR6Wve5
snLX+8gRLijA4RciMnltKGMnKvuf7B3Aa1DFxC2KmuZxFyZwqDigW2tqLih5MjGYegcQ9cx8mURL
LlE/Ne0b03w8BBIIwf3XF9i2Xkc3OCJM1Ii3BhDehaMiZ2+IyM0Q6tp31r5yG0NMPe/mKx24Bopr
NnqGJkEPj4jQsYelb0+N/9nswVsANA9lVvTWtv32nxutMCsB8dqYWtOlfZXw2yizhjXnKvNolTO+
flukdWdyyE51HD7ZWZvrOtJRfHq8zEcpBQiESTDO1tQy97JapY7ehT5tLgFZEPdff+RPh0I1Bk3s
rUJ5DOEZwYxG32SABEwPB+NupXFpAd+rOgaM99dDfXI+UevZ9GbyrSR63BodbACOPtQ3auvDjuaw
etqNeJETQDyDcel2JmxOJbpfDwkA1fslzHkENyZIfMI5OUN3NM0JQzaYpF7FVm+5mkwy/y1PF0p5
/z9JoBHej6iydOGeRzTA6uta01SjKzQu61XSRqcuhU8nt51NdH3/Vb56P5TzTMBI3EKotZ2iF1ZY
cbVO0oM19cKAkBJFevf1An52IGAsgmI2klDcREdzk00q/ZVBxLQJLSvJ0A/nxcR+s5DpO1Cgl4vM
JMUNVBBOsXs+iS1QqgCSdPPnQHfqKC6GxoExEdO6JrZNQSnsdAVxrb/PEsFKQwVmQwNtrfSjS3ZR
nY1SpNk19eWPoRfrdRQEBHTNZdx9/SE/OXRw70OrFBUuyHMcF0CNkcNKJ6RRKYHDJLT5VO0cvCIg
e3sK9fPJJYroB9NCLw+U5OOefbwEoQGqsqt1FFlTzQFXl9qC/gdhIM9c5FDSem4m11/0cd9ecQuA
3ddz/Yh92lpUGB8FLmTEOPzvt+maZ1PWb9gE/PAZlr7u1zShiqe8IT7oCIWaoEnzHUX8U/ZjWhwQ
rZ8yMvzkpIBOiZQVQQh+hw+yYtxf5pHBuj3unNinPHa3ThWAJ8871hXi7OsZf7Jb/61agmyOowJs
5PsJQw7dzKTFhCFe0VyKIW2eJmvYiVE+OYwY5d+ik58g0T56I4QNmgwhB+YEC+G3yW/Tsog6dV1k
Ul62MD54QMwiEfWtp+6dz7YUQjrwzXEZQPrqOKyb86Vx2kcRgAbJWaNlXvccrSTKuDszzHjoqQVh
Pa/RsM/yWTx//Xk/W0xQjdHM2vppKGC+/7whbwWRMWoCPIhWXDnZq0JYsYeS7R/fa8ITudpnRxXt
Htx3ACsijD1aTCB54qZnuBRWbJu5HExvLsK+ZTcrqv4njsrHJUXXHaOg4xIi7jomxw55ofmkIMdW
OLLcN2lCqg5WGiVQe8kB0u2ypoyAAUXwi3z9TYOP09wyKqT1McSCgDs9WlNFqLENlabOEgqjv7ZJ
2C60nsZFCx9wUfpLGJ9lq0t2mTflaudnS3swU0/afTs0cemPSvPSS7sICoEeOD9T7MYfJ37J7Vu/
DwiB+0WBAkboqBgiPHq/8nlK+cAchET1TJfLcN1eItsOpR3nHgJY+Xi1pg9o6dcFjV1T+nOanLFI
/zWEDQkGcDyQONo46GiFvP81IC2RSkot5K+GKD0fvemNGlh5LVMs9gFkUHecrKdqpR83PajaG1tk
06cCEWf78//EonQNB0aJAcsJjjR8563zFJQCOpr+Aeh1KEIWo1744esP/nFTIPaN0aYDrAdds+P8
DaCyLBIWqbaFA0mF5iOt5iklt4aL5ET14F/Ewvu1zZCcxrgu8QCjE3K0tnbBkSg6SFERb4zhZKRI
t5aGREVYBrJxFyODKvkB/pBqKCMHLEw19en8z6q9KdoVEYe4i78m+XVute4qL7PTmws1nCm8fMmf
oYYrlz3Mh+lYmt43t8Mk4On39ef6uEZYmwQfDEISW2fzKEoBsncggmNTWi78KnZpVgEV5f2hQyNA
l5y6b1+P98nyIDtBCIEiF+oux9kZnJPx47NW1xmPaQo9TFncr5A8/KYTh892YrCPlxNAa8gF0cPB
xYv/eL8DZct5sugMLufCH9R1G0YkeXOtg389JDS6/Aaol8SVHvx4x9oTHpwnk85yss/QN+d74Tah
6kUL+RKif2jKYUjDpsz9obmmHUOF3E4NQbnEW28i202wXyhk8aQkWNwl6mgwYSAuz+742jffVrvK
sPQzCNDvCU+a24zk9srlnk/rYUA8VCrRoI3cighyiUAQmmEHlFEC92ICbF/lPJskcC+H7d/ZBObX
Us3SLWy/Nj2H3SMItPSia4WNynaAeHlViNkHJwx6cMUl/F0oh1k249N+9FRuLydEeM2rBt4TzgXh
SENoDxbQvo2oT+6iuQ3kGVTK4InRB0JnKIql+fdVQgTpr/MrgCBQagHaGtUq9B/erxAApmETpqhb
04wVJYUve5VMtIN8clHsxNJkuxNbAj/v/ZEFAwlKwv8CIjbKwvvxYJiSBgbwbgCGRfNqYiV3I4SX
7noHZfmvh/p4tJCbIkeFjhISAGTE74eCDwBVIHmqOnSqO5A8aC6zBX6cyB2XS9BOTiXg//a43s8N
jTzsKlx820tzXNuJxiUC9gkI3oUkcDNdQr2+hNwye2jxP1z1UUT+MVDipTUiWELvxDLEXTWgMLNW
WUoK8jTks3vCU82GskX3l1zGWge/Bqm0KvG4qBc7xvyOzQPqKA2ja34DyWck+mqi7rzzOOTjkG2F
c6XbVPnlGLKigapdkTxnJqKvCXy2v6lA96RM0i6Ru46KmZar5cmzbjo7VADFyJ995LpHn/fe2zgB
IQdNCZc/N6g/dqVm1JyjcyvWmvVW31Pu+b+BNYeMtywIX8ts6RGwb6vxEtrYPkP4Lb0Qpg1/LxMs
S+o0Xtk/iO+03AUzPF5KKWDde7s2eYfuCFfZfTMJ8wyLohV1dI+YrpIG1PLLrg3ypxUEO3rTm8ZP
yg77VD6utnHNXUaieITAgeGrqEPq98kd6aAjXhUIu3DwoBdwIfJifo7GJhkrL1LTq6c7ZsDM0mzZ
DzgC0OCEfBB0GWBV2dYWYLIOVQ3S3ot2s52OA2JvHHSa/NL2UK8rgwk10v2A2sQ363Gkrz18Q8Yq
JfHCSwvaz+Vqi8Hd2Xn1dpSiC3Zifx9f5ZtwOiJZdMlxdkHSONrfDscMaGCAvuZUy4tgLMQVmCE8
q/SCPzgx2HYP/Hdvb4NleGoRvID6Amjk+8M0juBLLDYJYIDqi2oWNtvnxJ4C+XyAvm2djc23Dy/T
VsBLovfDoP0eK7D5/CrgfePt+pzOl6g0kV1Cce+WOizmR0ITe5lOykA8V+SxK0Xue7wK+kCdQrbC
23Ub8f3EEbbBKQVfc9MIP8ZmQkEwZPOSwX+iR1j3LbPCm4AXSwoNnfKUJS+OwuM2NvFGBQwUZBSo
S/r1DEoqHBKnvZpHQAlCD37vctTyeYb1ewS8lGsAoqC9a+qw0G1WGmk1PyOwbUBlS45+WAFQMpJ7
mfA22g0m7JqSzIwEu7ZL4bphQLjYBQ2xd3oyFH9bNNuVUwhT5i4f6B5AxXWqYCe59KVNpuyP85nq
D0U0MbHjXhHc46bI+p0Y5+JWh2b+3hEar6ViJGEHNdDxNWFS3uVWFT+m2MMRb4jBR3c0NXPVpEP8
Q8kJoE6mjL0hAoz6kpoosN/01K7fSCi9t3ag6U0GUTEfrDRNXRUkFKKlqpPtlVcUkKFrRQ9/8FiF
wyVvmnm6in2bvw5axQscaXR3bprV0KpdG+XvfZ3Pb2j8jeeLnjkAIS0Jvtk4H5PSswOkHls63KKJ
NPB6pivs4VSet6S0Nh+iioYZvwYVHLsLzbTlG8jw2QWsAxDeQV8aPZRuIDYvYZoER4cRhBZ7QGoF
Bc5WLOslFV0PyDgMUaoMmjvfcR7wG4YAA1xY3yYUfNoOtkNSeIPbKxovIKblM39MwY8J6qlNFHKy
BraNpc50K2sydc0d7RG1PNhc6e8N96EGTeFI+IQOX5+XMwndWw+pSQ9wyLn/5ftmTc8GSBevVet1
+evMqPYQ8RjaVoA/JK8o1i6PkxjzmyaHD2y1eGPxc8Uv/zhrCQMHaHCkb+MQ8K7yvbh48ueVNDuT
NkTWS78GGWBDJIRML4sk/AwcJWO1ZITe2qBvwmoewSIq4VxMOTA50czKLl0K8zx0ufk1ecJfdkDE
yxvgy9B0iFiQXHWrCtu6sKqLSq1A/gUw0fO9ujAD3+vOg16UhhZEtEdvMfvVj2L5jSQ+w49WoY3G
c5EnIGevIrB/kFT0etfk8/qUgLWyPGURhYUpzNg9U7FeO+/KLTpRVdbknNcTy9J76LewRws2ZHKZ
tPh6JfLnjTanDYMMaZ+y7oBzRB90NOXwE+v1OnK8ieN0BW3mrrhIaDy4amJzOu82rl1TupGLfter
FL950y9TdN6buX+FHa6ZS5Vl3qHhIxwEoFPT/MPmntwMLlcC1kfSf00Aa83KLorovXVwWwbZIYxr
HAikhZ5LzF3sJSKs0maJfk9aZGMZWzB1yhlqLTdhk2ts0XYSjxRU5PAAoSlx2U4kT66ygAAYSZdY
+udwyoiTivOWJbykfdaHVQKL2auoUDBf8uYQ53Vu+UNPtvLa3K7zNwIHNQJQL01l2ZHWTVUxA3c1
R6FUiEOCGAY5AzhlNykSInpGJiZvwcpPf8jeZbocV9i5VJtbld5Dy8ZOZaSxqS5iHrV31IspwvLI
yuzFtDQ8dI4hiUpoF1UNS6m9tSQU7D6Ewa+qDNeDgDQtWrglUqMgr71xmh+yKNR5DQWafISkq5wf
MzQe+mqMGgJQDs3FUKYwNZ/KYOZM7D3dNyA05aRZL03stLjo1pj/9AjS1nPB6bDsYPjT+HuVQ7+0
ApA5K2qCT7aW+TxTuEUtnnuA/+nG3I1ZewNtciBJQmjaqAtQTlPJDpzIoSkHuhbd9URT+gediizb
Aci/RHsvthAWyMTi/5gdurolFE1cUuugjX4h40YsNCw8OqwWZcdqEzK8gyJJRyolyQhMTuYyQLxD
LlBpjJPRv/C8oaA4imvkKr6CpnMdYttJ/GlePMgmzG6nLIi/U1Y4drZK6dI70IGt2KuhaLp9L5R/
v7TJumzalf1t5hqsCdyBGtikMLFiW4dCnvMw6X74m7xMBYdSex9PXd4c4GbbzxfLNPe29IYueF47
PeJqDufmYoLEZ4J+RTi8omYXTxCX6t1zu0DcvHRrNo4wgYNRtNMRjssADorad3Gb3086gH3LHIxZ
UgNIvOY7YQHMKQVLZgxu+vyPnm2igT1Q/TOOpT+V8H3xxLkLif+Tx6uSF6vtgnu4akR2x82QXrRQ
2JMHKYTJ8ZEG/UDSFNGjr8N0vXea00sPISoiC4JloQZa2ucZleKbxzzf4EE03Q82T0NYSiX9f8Cv
ZWFJyDJea4JtXrsZ+l4XELUyA5D/ccL2SVMUZ+k8rSAswa1Wl0b4MMtp3DgVlQTwp7Y9+CM1cHE6
viwaPUJSnstZAeGl2q08Vizf1bThwYtgHF+ADxhvRRMseCu1hr5ja4kvL4ZA4sWE0xh7Q5QZw3g+
KIahyiaAlS8cmxpWxfADl4gOAu8CYWoCGhV2/SoOsOAbWhB2mY2hD7gMUJhPuIxhAT1Gz1or3IVs
tewXcLs0LD0VC3quLFvCcogm0d8RZcAHHNYpVNc8h7zJ04rQm10N6Kg0JborawHjy55v4JcmuG3X
oCvKNOqI3S041lNFp0BEyAzGHDxesS66TKcFzR/rwmEHKNpqUO0wZjkjMV+aWmRD9+wLzknZqkHe
Gq/Nfti4w1/jKU2gBzTr5VZysCMqSnFT7SUreFECR8BfmMflPTrK8bib2iCb99BTdSEsa9qRV3ic
CETvMwmyyJC6kFdIxfVeSLqgCEHDxi+nfMbu0CZx1zJQ6wQUzxy4qyCYkSlu9JO4SqQiDzDtRtk8
oJI8eF5g+4oCUfNjpryI6kn5BDrw0scyLb7WN4Ea/OzgmGb6QiYgT7wwxhDJZdwmL4b73ljB2zJ7
zVdUP+owEdCOykJLoNPGBL2G1jvJSxSRrbtOmthm5YqfCojggPpFMYaeKOchjFD4oMyLl9oOucOz
In2O5B3unXhHNWZe0S6cbzO7cNh+ET+9Q2KVn5vQOq/qMdovuJdSyB5TKHSYSERiH/MQJ1ExWEAf
WmpDtvdROS9KIjX5CQgByL4I4fzmMWuliXYyjeQLDzLRlTyegqsinVYsSxdEzw0KDJA381rvDJJE
Xl7bcIqjA+5ydZVtIgmlWgL/NwoGCfwpZ4tQwOWkVrNA2ORHpCFnc+6YX3GVNLqSiUt4De2K4BcY
Ct62GjTA1g2itm5JlNs9NF36h2hIKDxEl3CRZVQwtZYhGOvfwYjFu9GaGOjoQMD9AK9EPzTVQHnu
LiNcUPwyn/g84CwbYE0goZddrB2Q2OXilCZ7HEmtqi4d1+u4NyGpc0vFUjKA5PCuZrFGYQMAM1eJ
ycrmYEFTtuBhKPTKuUngI0xtPp2x0AuyfTD04UvSowx8gOAPDoGaff8e6RFrd1nQ58VV08KTsfSJ
cNciStr2XAR4rEoZMajPEnRNHn2jg3HX2NX/Ac817e8JDbU+cOHUS+bPaCUhh6B3iUMiVakGQnBl
UjgJY1WzoGUw+jBaommfXyCyjkBGR6m0O6Bw5aW1QsfUh1h7hLPbN3hv9ujXeE2ZbmJtMPiBZzaS
uSGFt6IKTRkj50C1Cn4IGkEeSCgVrDXMN1Ik+D4GEkOvhkLhB5uzWfLKt02OgLJPvrcmHFUl4BKE
ywjbGk85yidXelbQTjO+AUgrRLPKQ5UiU0vZhqO57mfRTqXqshUYvdQIWeUa+7ZKV5FE+5iiglCS
pABiHGsP4hZGplMpnbT/GM7SHldPVzzz1OYBIkgdE1bCNyflB5I6AP7Q2ZE5wjD4cZYtYM1PCJxj
BGpxOuWlcjT6KXvoh5Uh/KPMPveU5N/yfi7Q0YAiWlYmyTRPYPBJlPa7IhM7m0Wt2Q3AFiYlgOhS
Vh1oPLjOigL2I3r1OnMQjMUXazRzTAN6U8GhS9ourqKBw7Zojfp2rcBMnIMq6u10l6yNg8oc8Ba/
FaWpQEbAsis9KDinhH3eZ3gCIUl1R3CNv9lkxAvCsS/Xsl3T9Qo3A8LqaNAITeDwG/7u24bc665X
r2btvO4qaqfFg7pcMu9cE0G6ZmOskIoXWfvkT8uiqom4MEVXKS8uOV2Se6xIEFUaacAenIsw27F+
mp8pX4BzaYFYC6p4IhGv5oRmlyEEV1IcLl9eJ27B465Z3jNw2dAZrYlLY4FgS3o1155dqsLo9E+a
rElxmcixeW5gPILVt9P8ai26U3U7evrXEBcoawVTnJ0HQzyFVW6i6G6OgqVHxU+Jq7n1DcCcbSO/
xQNFmDlRjmV2I8yTqlTBg77UUdiNVT9LchkqCNFVDgTTqGZz04lqoqp5nKAjrIB31YC8sILZ5lI2
1hH41qRuKFHXHB/1MCfrbjJNPFxAWz753WQsbms2SqTjaeBodraACDbUhqWjK3VbeE9rH+qhSlAw
HA5hJ+0+DW2Xl0mfgkaLv4GqWOcjEzBTN9hyzaaZ49gVktXYnvE/ePrIj8bjEI/Ss7SwD8d93sHs
nYy/EjXa8DrrVmF2UTGmv2d0SeAcukqBTBqBaWlaznjtCo6KWwtnIIlnu8NfWSPYkv0KvDX8aRXF
NvY534QJwAEw6JCw5fdCWHNB+ZhKyJNABqaaUBN70V4MeCXc4DscNL/3cDEaGz9BJDL/kwVLAl+L
YMybmk+zya5cF4/3vU2bN4i1paJmk2/aEoVbs16s8Nr7DS+A8TxHxFXAedQXPwO/9R3eX4aagtW5
fQylY/Rs9EG2O8tJ5HAA/bn/07nQ8V2LwKxFIbSPXudeTD9sxgevgsWJL1GE6QoUYYTT89nGdZNl
ItdYlckUT6qyuc3uPZ2gSwLF6BhAWAIxO7zcZLgSiKtwuQw6PIDFAjfWXtEoK6FBxP4IWAo0JVgC
0OXugT7/NcLY6B/LTdMijWp7UQM0ZVukMxxvEbY//Odmt2U8zdxMqkZUJjjqilbduIzEWA0Y4aEm
lE0h2gn45G7vqyl59eWEJkFa8GksIzZkQ8lxz/Q7PfvJH5WmyCcmtrU8obmAvJszwJqxv/B7d71x
zyCeUFZRBFCP3iy9EYHB7J0pNGjyEpw3jcd5sujOthCtKCPi4GlrEOI/q05FsG6fJ/vL66m6EYrR
n107kJd5Yey7RbSMWjVUoJ9UALnmivR0fVrgYY75xR6YrCLOlzKCbgitQgFsYIbcjJUBo+G1XpDj
gGwK2uZumQN6mOC5/KCXYXxYcoZyi5GGt0imFZ5FjQK0rb0GL0QFZW/5Lc9gsVrGdJjvcV+jhsBn
z/2QXjz8UdINEnQllulqWuO2L1dI991D0Ct6JJa058gG7J9kHaOHBifo9ywHAPcESicDUn4fpdui
iVLQg5SfupJAQzcvfeSg8LWPl/xJITOcygblhh9BYIamBqol4zslU4Tf0Ds26Kwkq75DHWcRiK1H
PlVoyvT6PkEKyi6iYgU3gIdd9KabtL+zYTj9KFrZTldqEblDa9JlSemrlMorppu83yH9hh72XLih
ZkYVw3mL1sEvhlL/ZQEvyP4CopLZPbTKNoE5tB1lBemv3OwQv3Q36yyne9JO/B+wzN0ltO9IU8Vj
Ez2xsS2Wsu97FJAtWrnXmVkHCvemFNLBAHC1pjS2T166brYEN2iKK8ct6XS7FALV/yD2en2Gq1ju
x7hrvDINCS7zGe8ZWmT+4PlVhzv7fg3wbIPZPKI2CWRcAk0nPxhQKOW0fwhSbZcLVDfixxXRMrp+
ExLn3RzAWamkKMGvqDiK+XzqUDOtBPMNto/2UMbvOljglVwvfVA1uVeI3TJGc1dpK6B7FgJkdyt0
BMUvWhRtfhOjhfhHwBH3aVBIeHEWt0i6Wdr8nJLOcYRsvnL3OA0oDsEux94YynsNLerUdZUooJNb
ta2OnpJ4QPdihFfE1n/x+uBKNdF40aCQQUqnQdc9LJquakdYnwmk1MGMpqdb5U+3zOwJoNxB1dDj
o7wmTQInAaNtjMAAffQ/xLn5alHT+ku0uFOv/SFwOKHgfo8HhMLTRbIOoTlblPDO0sWnFo2h1JJ9
54qiPxjELz+KeUYuG8k13EsSqa7uYsXv4SPr3caZjB8NeqmstCrN7sFY7t4Ucx7b9W2WyNJ4IX7k
vMCXvEqTqUdq6GKCUsC84OnQyBuTKsJF3tbNSDassRk3V8l+Gb8jqOUvjc3xMGbEkxTnP0cfC9Bf
e4bayGrBcY1wQNqWI9vKFl/+H2dntty2kqXdV6k496jGlBg6uuoCIEhK1CzLsn2DsGUZ85wYn/5f
cNXfbdEMsd11cSocspwEmMPOvb9vbTCMagkgI2sIFFyRvITGIDpPDgi04IpNUU5FRu8KD896NXlI
6fUnwhPrwcwnu/P73Jkuo6rWXK+2hXKRD7M0D6PVjBdDX/TJPp/1+KlYSCRdxXAem20Eojch1h+4
ophGLT4vXFziQJDo5nhISVjtpe2Erj9T+n8CByTSLe6zSmz6fG7iLUXc6B7FVE5fFY3kVF1p7g7t
fP9ZNJN93U5KRpEt09ULxP1pRYWpZSFkhZtdadSzpKcPWXKn6Bpne9sPXRqUsgy/Ruj/aq8ZWjZG
OjnjCXPyxSw8lXDqMZwHjTAyLzMZWEPYPS95iQa2rdk1PJCL7RPGReUlZQK8SJQNsU/NIvxkZnp6
20kiCH8ZG4P6OFCXXb+05PjipC77YLCijq6HQ5Ff5mWvRFtN7ZRLh43PCiCkmOWmG+yw3GddvhS+
RfOEwqsTi4On64R2ZZqytwPoBMRe3IKxMOt2Em/dVo8qP24b7WIhUU99oWr6XUplTHh9PBG6WsUw
OiTZG1mSP7NMDmp2W6KNCHWfy/YzUyx202u7rVzCI7Ho3ws0Gd8qE/Crn2m5RkwgIVq4UcKm3UOO
9ym/dbbnVmF7OxZLom1YGYUNxWOm1Z/p9rO5s7RcjbhExMuzNMSo+tlsVcZGKuR8iCa0PvXtajKf
qxxN9yGm/ZLutQhNrmdldjW/cQvtdljWayabj4gPaE2rDyGtQVZRia49CALpzqOkRlm3yLPLYQ16
fKBjyqPdABIBlJXqtzm3nfI+1Ivle4HowbmozLJ/cpIkurMaZ5tEtdrtJ0WLW7LtrU5ewJwzE7mB
615Ldx4/UbJw6j0eqeLAhaj5ruQRO0M76fxGVij63TIunUtsOUi0olwHbmuOIjpVOQu525AggqSO
beZcOTMjDtYL97CJ6szZsLFGLsmbsW/2FWIvskd1Dvxipid8ftXmRsxmaY7pzWyG0+eGY/vB4MtJ
0HJJ/UflxES9Ky3vShpuNe14xurWTNOaMDadQjLlBj9TE5pneaCIkX8tuZtzHbWZ5h6tLkx8scWA
JpAv9t4YQ3L7pPbFF2uyiSD0Nkxe0EaAe5KQP1PPBtHhXlPgJennlCYJKvrbCHUzM0MF23euYGhC
Z9LexmVUqF5lwQyj87slo6AqG/nBdOkZdugpbHTBnGOf4zps4c6traWmYwidsb+iJsnq7axwxw7U
MeWw0ds4WnYuSfcn7NHGmjYW3FzmgZLTfiZr1Xuyy/CSxa0WoTGK7ML0stRxyAEpnB0cD1ZUBuZS
AhUk6NPybbJkSCED1eldtfGMZpzFdjBkodwU5J5pbFtnuaxf67ht45spckZ6F3RJRsBDH0tjZhdN
9EwP8nxSEKAMEZLO9qZPKE/PvtUZTf/U9E2z7Ahg6kjx0tBA2+ROiDcB0+mx8qjLyXSg0esZEikv
Kiz2wcButDJ9MCKrGUJPBS+agxCdG+ODSfPd8qYplUklEcOhY+471cJWRVtNnSi7VBXlWY2LsbhI
p7Gx198rkuoQw6voHy1tWAi1FGdxqlcajOqENpT9GEPWLk4Gr68UMXLNX0ZV24sp08frxiSJTsWg
HsofgKyHpfIpJ3MR27a1FYU/Qnex6R9tpl1+6Era4z5ndF6R3x2Ns/NGdarQ8ifA89NHyi2t+qEY
LGIhP3StQvtcKbVQrW2eUyPch9owUFTujMVZvitTtQp6COfiryXS2WzHMC3VxGhtxz1zJNKc4JNh
KiqLW7MjnXxZBlIYQL7Tmh2opwqBAhkYKipQHjLeDuaJrrfFfhBLrzwWQq+INPqxFhRLwqGdkThL
tWFJCXQXzjerMSz7W285mS13CXXSKPbMyUrrjgxUYhafaodT5rvL1TUMJmcyksOUJLm8FXMDHNvH
9wbyO7an0D5MLZaNXWIMQ3GlckM3dw4dNsYgJ3W+3Fs1n7/yVIdSAQh/Ovh9j5Joyj9YsapMX8J5
4tigVjK7+5b5zaNZWubuSIv3w4UmB47MWNUppZBeG9vLWemBOludnQ37rhjpJSLLPBk5KvsuvUEQ
FTfbarT76rJd1CUNBlEY2RfIHmHDPbdz2oCsp6nuW6Qmi5eW86JtDGUubGoZJFv8WZil8yljxTzA
BEynq24W3GYWlfM1kJMEiwDvef7cR1P82k6L1l5YbALZZjKz8LMStZXqRcowPkHZjPTtpLrZQ1IV
Ru/hns9pssTxZwZQzLLqS9Rloc1dy3CnfVTzl3zOjTm8iFgu33vRpGKjonWedwgztScMSOSYBDl7
1+td8nAephrljkpqlG8yJ12+zI1dPeCH1j7MTqTaXJi6JOiaOCkpIhAjenGD3dajhBJfl9y97xzo
HQiZza4QXmiF8RfZRZ3mD6KVg1fU9fyp0Jd5JJAdVHWj9XrzMgMl/zT22XSpEOznyGIq66LvAN5z
SbMCxWBd0OQyuzDStEEzIJcrykBDHlTRYB4qVs/oLXpP+aaeQxr0msmYXeU2TTJHrg1cI426Lrwh
1mt6BFAYpzJPEuhbsWjTh7qqbdKndj6UmyZH3r5ZYiq/Dyk74gdVaTty0jBMaQ4h7HimrmEgQsg1
C9FHzNv9kDQC0XRWDe0ndEfOQ5gVWraNytC2Hyo6fz83NLREsGNO4rtbDdlMMkZ08yacRVH6Ypyy
oI3caWU7ZDakZqBhuT9OdMG96qQ2guvIm+JiUMd4PyJmrq4FVqaEK7Xg+HbbklwGODnqNcAmyf2M
uhpfYVoXuV/3YRqRe+7o38vBX1L4bELb9Bpht1+aiLMpmOYCPUfK1Z3TOHPpfNsv4bwnrRWZm87p
iviAmkop6GyYFHmQhEv/tCAT6AKukfO3wtLiF0D2juONsZgOBeCnYTs3TfKllSNyZSeO0ztZmwml
S92p0C3Oi6TKIvX2wH2J6ysYfvd6tTdEvlZYsfRR+lCHobhKtVcOJZ0P6oK+qx4NRzsOqyE3Fa8J
F/kYx9yMPXpxAc+3iXTajTnN051MjaHmlUxC9WJ2oMWLWjtnx9NcBFfR0LGduy5o9Z1GSvOZwj7K
hyEDSu0zLUlcp0tSH6KJECsYsO4MbG5rU0KxJM3nrDHMD6o7hbnHts+80btZ6ldK3baJp1IJ+hRF
nZVzx+uQdFddmzpbNiMn3tJMNd72aq30vk3xStvmmtvdiy5aVu2f0K+rqLXuQOuAeS0qNnFPWTJn
DuJknu8SpLmPRtI0xaF1rSoOQnNII79BdCCDUISRQ62HIGPrtFTF1xQCaf1B9FFNLlMTzVbTi7TY
9rXpkv/hAkgSVk6D389a/6Xk7DX9XIOD84zFolw2jYr2jbxbbEeBGrsJlHTb6A5UUubqk5YuThIs
puJ8tavOMfymKachYHFDT0iLsqC/+9S55kWjVvJ6mOhy5UNCIsvuFEV5qVcKKexY4ya3JUDQPzZi
aF/ZQyluZYm6JovIbKtcPyfN8duUZtBPadou+xQpRU4OVqE0izwoe2rjVnzQJsDEB43z7n4pNIt4
4H2R5m+6MtTiYJUcqEcqMd0x9KjM5dwTVJGHrdN2W0yxuBjSs6McW2GB/II7ggAOmc6FeXSkhOeS
0ljFUjp+XZODtnO+fVFpaJ8yNB3TbER+Ao38zKP9ps9bB/0pB8WRSUZx/fkv8vs+0jiJQrDUJl2G
D3CSq8eKFgO7ghL+nw9F12TEutCjOFWODVsQeLR8zmrbrzV0BYaTyF1kZf0u1pryDKvkWFW78pLX
Lu0/m0JAojtS6MVjXbLsBscP07r0spBuCZldJLs5TS2v7pdzJoYTE2QVDNOTGrwZysCjry6b6yVE
QuKiH5j1i3wZpguHjfTMCzz1VCia8bTq4E9/myCY2Qs7m1LXR8JHw9kRBbgRatkmHwRl37QVZ+SU
J+aGRh93nUAetwSV+rdzQ0ch3nU4/H3Xar4lppptohGNedJX5/Agp94faERoVWzszMYjlSgWuaZu
lMT1yYC0jwgC7OucsPfM+/vNsLdOCxefHjPCgq9w7NOtRSu4HfI1KZIkfpXV+jWqDW3TOopxOzTO
4Kd5HD401qR9pLLYBzoamcc/3kvw+KD5NjkzcdSsr+KXBcfVzsamwUvtWqTzfuIiVUGlZRh/2qtE
w9y1TkmHzB3dn42jgfQ0xslNw1NcuvZgerQYQE82qrX+vIz1OWzn71PFAAJJTQvpLfuke7TglFjr
KJ1whVfibPpG/YTi5gwT4RNGu+Rcj+ljw8b6ZKtX1zJW7DxP+PYVpmmnhZQ5SHjZmnNd2+XXhir1
lqjmhexX4eOvMDdZNIxnrDy/b9CMuxI6WH+rpPloXGtyWoWAnvUgBrGtadflN71pbwu3rjdKZM2+
qhXa9v35cvJh6VjMnEFsjAHn7cMiJpnMJqOuJElm4GVH6o7Gb95ONBz0pJk1ga41KEmB+//x8udx
10Yiq7/WxgH0duTSbGgQVEyuHxpL8TFXivJhNnJSqeM0FrfvP+XvGwAWXojH6/nHeXQMjkmMLq2H
xmWsMnJ26jg3O22hjvD+KKdmqeBGi7WI9a8d0we4loekUW020Em0OIYr6lZ9WRxm9PFnTqBTc0Xo
OL8wk9prLejty1syt2tsCEy+i1rrZpJzeGOi/fmswWNQg6U0w9EjCEhF8P4jnnqR8O/ogkZHRWy0
6yv4ZXtRUpX8Z8/Ndhn14kuuR6LY5K40xs374xxbZdc1iLHSxtApYI8ZR2dDp2j0PpgtFysBVkEQ
sKy4VGobKhLYJxEw0HymF99bRJA3o+H8aavKdXi2cWFTuYSLetz6vR90yrMUl/0QSLZvAmv3Ut2m
4dyYwjZU5TkC36mZA7NxZbEa5O2P+ZoxEI50xsbqO706bOkBcx/SNGhDfzTnzCF1bqSjFwtBdEnm
hhcbWZUI8kKj4UOahZuiqc2L97/Dk0OtPVp1sBXgxo4WOOmsMGpD0/VNJTG/AaqgE7qR1B/rJD7X
o/z30GVtrf0/Qx0dRgQYVk+hyfWH2AVWrdNPNCJ/FtDjWyDIpLfk+492vGvqgsBlJTqoPwnP4mg8
LjfA3PqsD0Zl1Ha4jyakWbO7zdbeAYYxDVs7IoVjzHl3Zic7fqk/RwYMhKdwPXWPvYup3uNp1PU+
cLrM+VFUlXuRUf0FjK9VZ9bgqaEgJqrszdAGhXm0x1iA9/NZqj2m2cH5gaTe9LFFfJBDq5y7Jhx/
f+tTYRdb+cBrN4bj9ZbnfasnESpWxZiuqbhoH9tibD2KE9ZD7uTnXHHHuyfDreZcSDFoFgFeHj2Z
JnsanzjuEExKgkbScnbip2kCDwVF06ric1C9O/PNHW9p66BsJ8Rl5nrRc4+C0EQMjbQrlJkORc61
Y062H0CRPLV4hbdEHCIgyVNdxn3jfI3naXz84ylLSMO3yPXI4JmPFv4QUURr50IGxdzKncy2VfVg
FFF/V8SOCCi1VkhGqnMPfWIO4cx3QZu5cA9xTb09L4aeYJ5BZJC1KXUaS1cWnwjV+hG1CVqC9x/x
1Ne6uvFNZwXgMpneDtb0CEOIzSRGKSPx3cIab6o27u5CbY63skFsptSVeuZr1U7MXSxTYFrBD9Lc
45hUnid2pEZZLVGit/qNTtqWqotjyW+5rNx9M4zjBztesstUdvo9N7z8maSwETQ4dhv631AqC90i
ITOFXSMIq9DwNJqLn4ugT35KFGorQBCN6fGUn7ik01U6RZSsYtBrpLN4zBKxb3Ol27eWyF/e/y5O
zXYbqwuGdLQL6nF0h9mzLAxr7AMDVbSCBlHJw8BA0YRYZioP9FJNNriXwkOW5N0+hHkxbN//BD+p
D7+61tYFR2xk0ekeKDISirfToSXJqa8djIKstooDabdia9P/fG9HSbapu3nxq06K605d6kDkFTJu
vuGg6fuMUgoCp/c/zqnJSasZhzgbWIR5jOJBwB+FlU6JeRnj4lDMcr4fVMwVSiy+ZXVkU2OamjNz
89SYIB+IfYHEclodHVNjrqqLMkYywBmU+uasD2spStr36ewMmUfxjmxCEZr2mZPj5Lg0C1hJlcgS
jjuiaVTBl5g0G83LDYv6gSxXcGxPH1KqKTG2WUWNt2nWmGe+8pPjAjdcdzmM3MffeCXjKelFKQNV
z429nWaWhaxYpocQ1/dmqGaNoghmsjP7zvoajycaS4sjDCA2AMd1LfwSFI/Ie3vdwOkBMHN4SpKp
2+i9JZ7en0AnVhSNfbCNs4DhRR5zBNCS5kK6SxdYbZUGLtShC2wBiCi66Ae25cHv9En3CQ0MeP69
cfH+6CdeLW5NlQaepoZq7zjuIE6Y20yLmUp5ah1SC9W8Q0+mHRFqF8hShx/QdOeAOSc2LQYlm0JU
sLrYj+YvJxmkWZczq++pIUNO4XSeSapndpj4thiHP1+joI709ZCm67J6fEY63QpcthwZmPmsHDqr
a+9jlL3VVsUbmfhqLqPt7Nrz3Z+/W27+hHS8WJ1WzG/nj8QxIVDTy0DpF7mbK63YS1GrAS5b505H
r45BsJ3v/w+DmqQ3dNAoa+z8dtC66BI1F5zMVhZXh8kk7906QnmJ6nraqaV+Q2PdOTuzUk6EA4QB
TGGd96hD4H876BymtpWboQyqsOhIchv9o6THZs750GJBff8JTwTpNLbATc2sZbDjS/8gURD2w0jA
NeMtNrCPXYpxMR4V6piexL3tGzC6tzJb2k/vj/xb81GOHgqhdJBdwVlry9u3z6mWC0f87KInIlNA
fWJubhqKkD8wYMzbuDZoj2rUrXhx6rDGu45GGTGHoquXOY2/n6jGIEjUxzLeoGrCL/D+pzu1qjiX
WVgkKblEHH0JYhhVhZ2bc9FBrObQKx3zUGRdUxlXvTAa/pTs9/NlkLsmA0tMRq+Mty9jjh3Nbhqu
LHFPzlpI6AU6ycldokv9zw+AlQ+MblSs9OLjZjjUiowuxg8WhGjMd4S8H0tW+Y4NhruL24pbVy+y
4M9fJw1x4d6B0Kf/ztFCwtJWWYi4+0AUFbkCrexvx6ScAzdEWGLS6+3h/fFO7cQw9hzXIJhz6AL1
9nU6pUrfzbkcgsEM1f0U9xoe+k4+4X7UYE8X4Y1VVdm5vMGpSQPIlD4uIC9XauLbUYckdscIT0FQ
9sLwLbdBWZYnygZhoLIiCYwz3+SJncJAIWwafJ80Azker3bYgSk7j4GYo+y6Fkn73OrmvCOfln1+
/4WeeDQy5aDgeD5Svtb681+Ob7GQ61yWdKQMifzSdhobG7GFAVHpEX+Dil/OhGUnBjRxWXOIU+tb
2X5vBywrEwcKZokga6JwW1rja2Em+p5WaTX0o6o+M0FPvEpwmnB9qfDClDi+FlFI76n7qmPQsWkF
KPuyHboGE3W5dQ4e/pPqdhQKrXEQHdDAfJFNPtr4rBjpmJVMUyDTeN4LA2pBkyj9fdqn2sYaZcf1
Uy3vkr5TL7saf43o3OVWHfvoSwIJ+xuubhPCgdHuh7Uhi22I8DEK2/7G4dJ3yXxI9yUmln0UZfIc
nuzUhQGfApdUko7i9yZXi2bQQhP9WyDarkIiFGLEEvokDrSoK58rlBxEsfMUfXI5jy+qJoE7glRI
eZVGlWAKAQjQbd6fmyfOMKoBlMk0Yh2bAtbbqaIqFWDUlqmiWVJBbFQ4K31pgMqCoqvWzGy/KG6H
ubIyzlzgTo1Mbp5ENrUISEXH24zo6QcfR1OQqvZ3Gk6YBOyLvMFRLgJN6vmz1Q2JN3ZufybSPDFd
KYFQV+LKxnTV9bePHOH+KmWtTQFQ9Bh5mZV59Ag0AtEM59pwn9hKoWyv45ALh29y9IyGzCOD43CC
2RCu4nxzLHYodSZquBPixnlp93ajD2ce8MTyX3caWlAQGKj6cQ591kTfZhXG9nqGcKKiiEWrDa5j
v4xTyQ4A2qP2359Gv71TZjMBplhrE6Tzjm8olP4rbXL6mdWXdDedFpc7vTLHHVLKP60L6gzFhIVQ
QRTj/NaPrk7zwUptOBir6PIS713iZYODzoiM9plA5tRTQZoy+AYdoDXHp32p1XPqWMocYAUmQ1+0
Zu8LRCsxMqUxD95/hesx/mZnAyJIYhJKOglWhLdHK9HBJoMSFmxCglz6BgU2pf5lqQCwvD/OiYdi
7+HCo/P++J/7dvprEdCDqDHmIB/gIJh4vvC/0Oc3cqvm6/tD/Tb9Vy6iRWjMjs3V4yfb8peDz8pc
EARrwhzbarOXfVcHHe7KjeyVeUvqe35WtXzcvj/oqecjPWesOFluAsfNsGIYeZhVNURHyNfgZujJ
QzmTs7Ml4tj/y1AGLQjWhyNWevsqLXxvGqrFVd8k6VIrOlRL8OeQxLv2v+px//Ey/Wf0Wt39ayJ0
//wv/vxS1TOIr1ge/fGf18lLW3XVD/lf66/99197+0v/vK1fy0fZvr7K66/18d9884v8+/8ef/NV
fn3zBywQ+ILu+9d2fnjtcO78HIRPuv7N/+0P//b6818Btv76j79eqr6U678WJVX5179/dPH9H3/9
5A7/x6///r9/ePO14Pc+sFcVrwAK5Nfff+31ayf/8Zdl/Z3078/rHhwPSLBM6fF1/YnQ/05KjWIG
kpY1tFw34LJqZfyPv0z977S3t7ij/Dx+CAL/+ltX9euPDPF30iwqAbDAbkx7hr/+/6d78z39z/f2
NwhCd1VSyo4P83ZZU8OxKbX/TJHxf4B13s4RogyjzEXmBnqNjxmJa+/HGtaGeRzFbqQtwZkUw9E2
8nM8fJQ8GXeONR/4djzd6tzSLYSDI6YxsRbKcNk4SoT+//25fyxG+ddASMpYapTefqvU6mkDrwY9
ZJCrCDD38CK6fNeYiX0jo8TWrrGAuomPd80F45ZZoUZ05Rq1v4BGr858mKM1jxhlZZrx2rgNc4Ew
j/Y0VJWA2IWFmFVdsr3TaNEHC+gAWdClOJdiOIpb1rFWCRgleHYX0mVHL3jiZkkhwHGDfpoUbygb
9U6KRF4AJCmeNdnGhzJeVr/R0J2JmH7W9385In4OzYxVeULOCQDzb7/bVI0xLViDG9Q20Iyc3p33
UrPaa2zR+OK1QaUPLAmt6XIIh+425j3vcidMP3STSIuNWlvhIUVM/XRmJujHU5w3QhIE4RMpCZWU
7NuPpdVlSk9D4Qaiauqtg+JyD7zP8Z1ZL3wXs5I/GZO7NdoIKzWRz04uChn6urE2uFpwu73/eX5b
cT/LX2S5IF9ShjsuC5eFiEYh+YKqZZ5x0Wa0aYBE0i6uPxb04KqiaMnPjPnbqlvHZEmsyUvWwjF5
WOL1t3Qi5aCaGolzOTI2Vpmf49j+NvWstVq6bnUkFWhieXTeYKTuHAqKoJ7jujVuem2Q8X2tZj1G
XWzxL5NSZO7FoINP2ldZ0TVnuo5weh591WwqK2WW6QeLgGLq8QxUogZPkNZt6wlRg4u8Fl2ht3bq
AI6Xdf3XQXfUL9Oiiy8N9aYnM1NxObuz2zQedr/qK1y+/JWeJTlssLgQZVCrSb9sYw5Y8FDJygwL
LcPWvCIBGX5b6lZ+O9JmIA6izJw/5JiKmqfZkda9Ps4moC8z0n+YpTvJW+BCPZdquh1FT2lLP2To
R1OjNoFT9rN4AqnQIjm3ZY4OF5lX114Mre5gn2oGapNmq+n4d9HDXCW1TUp4Lb/jrRULASYeJXkH
7SvhFSMqDyj1mTFUF9UYdxhDAQSCbWrsYt81xHe3MH7qj0ZlJ1c2Hg4Vn35XNO63orKEjDy1Kg03
w0uo2OWdjEsghxUtxDQcfppUN7WmD6iDMcSaP0KVh34c2kFIfBbgUu7iRlt+FHOtVxuFQuBLo0aT
sjViKhbEVjRvBUyYjJ03GIXEKUQTEw3LrdS/jKY9d14JrusLebFOQQreK9OWjSRctu1Yy88ZnTgl
u0YR40Wd1PTzuCiTualMNYm9RgcFt5m1wdU9UqGKc7CSDh/pWDf06WoaNkMP03riHkAotPKgRy7x
a664c7tNQSDSnw0CFHL8GG/szgoHU9nXQlewE+v9fC3t0bzWiw73fY0/NfL60Ba934Z1vs/pG22j
/RcFrqxO4vs3jAZbXDjEcXgxV904+WFlDT+wLsbqAz672LpUC1FN9q4FN/yxBcVsfAaLDBVKLLSG
v4upRKuBkbeFeECMl8bY24ZY/bZw8YaiNbZV+TjXcCAPwu4097qiOUVi7/h6ptRPmRnjc8/bm3aR
kPmwU9Wxw2s2VuwNilcljVseFhAmuC7orUlBIZgNExJs3knSIkBPV5fgFDLrpIk7wHNSW3bQCMa8
8frMDF9s2uBml1k+NRg54MHgduG0hzWruDhfpm5Y3QKODhEuXGY33ZBwSFP4lZA7dovILem1Xa6F
h24yCneFkhQYnSEAfNDs3rwuyBmOmx6aYbZBEhDZfpW4uLEKZ6WzNJOj0Sosl1mgVpaKE9udsnyj
yby5qcDBIqAt4/6CrVThWUwXrDG+aFNuDGfJv6KEs+ad21CO38InyNXbVosrdUN7b52Cx+KwQpE3
vab85yssIW2EuRtp+iemqyWv5rgstYMslaWCzOWWcHNHG8gWG0Y3fEmMUmeCD/YYfZvKaOxQDU+h
2C9aZZW7gZbyn1G2ZHlAFDQpO3da4jQwi5pcG9i+bvQiuAWo14xRnXaVjMZp3cfGKwgkQ7iLIsNY
NmoxzqE32dGk74FEWFsBL6pFfl3GBo0yJEyVRJaNCY2CBoheF6eg3GQvFC3IQ96sX2aZvrOLHBim
xb3Uhng9ZpOnCngowNdU5xM97JKbXIeliVQedA47oTMPm8RawmrT4CL7noemfjEm4Dg5vkztqlri
FV6ZGcYuXxxshcKQyg+lAiINxoxs/g1YKReCugL+E9QWAtbtiIXkCmCMhaUHxJu6X5owjDdJQZcd
cI8yEuRw56RwwHQZHVhM+tpmj6UVKV87vCq3SZlg+lKgCNjAtisd6z4cMBD/lZl8dLRFdEHIzY+N
LMzq6jHnXgydLcbpc5gXR8ae1LR0vrLTXBaX7jhWHwAHteJKX4waby10/nBTjhpMXzoX5xCkwhqW
Dx4tvhtsPm5/NaC4nHaKZSdgPjODuKcr8/yZOqUO6HVuB24e0Wjv8tlQXtmWSRQD0lTqLbQ+47ub
ER77hMpAEGCxaVhoVGP4RPDdtL5dmlA82IY1eUhKelXtMay1mNkAThkXQE3j6rKO7RZFh04hpvFg
r5nZblREa/sJJMza13sKKl5m1SUYcrMy4isDwsdrBJ6oflgMCfBGiTL7vrVc4EKlNJL+yuoa67oG
HWt6VKlivP3859GpKe+CImpU6cFSTn8oos6lH3ZRc0vTEOEcktBtnWs1Me1F2epWsxrceyCkNQ5D
+v5sBVC9w4jBMPMKWePm74bZeCkozuP/pv8G8Cx2PwkeLrTAlDi1jTSoTnDVuR3Gx9QqecQsTN2L
clEzIEFlpV9VxBsuR1eVqJu0irv51rbrWj3MYSOSZ6nkbXXVmIWS31RLFme7KHdpITW6wB6g6lRR
V+K8VqYR2EjNPqlulUQrsr2JmNN1N5Q10mHxFCPW9Y2kvwBsgXAaQQL5sE9tZ7MydbRPnBRcrem8
YFuHqm1r8DnwaeR02Y5J3CPP1kXmm7RZwqtZT7qzoxlbcVFYZgtkdGzk/DLbnV3eataKEJM4l8h5
kK3CkdX2MCEuJ61OenB3uRpuRqbtc1tz7vnNaJTFRYKPT/cVdCSPLfqK+QmydTldD1kTKoBGku7O
RvfUeSNotOSyKhRxjT04nzeECjkOrxjdzaOrKGsBfSka2FGWKzf61FLnXUBXpZdZr0bdCxTaJgzs
fIq7T23dlZMP6KoccaebqIsgvsWfe1pKPSemkqd7BC70PsMB1Qs/biygbEbMkn+uIlQxXyDGRcnW
WbSF0DCxHqQGPdGbYMbYWzXTgFK6Wenczi3qCr9b6ojtq3bRh8yNhF6gtXP+Ka5DO/KF1rGnhLTa
rn3RIEHyaerRg/enWxeWZoyfax9dt4ExYdfuiwnt74nWFKUVdIrr3LHy9W/4zOMDmKcu9vPJmr/r
9bDcuzXKCU8JjfYxbeJ04U64NDdpaNmrZy2d8ldzqKIH6VqAVWSfI6Qe+8TCnDZwIFGDipVvUCaI
+Xr6rhGF8OTa55EmRVkAb1a2j52I1evUcqbZl0AoqoPW6q0Ei4HDmyZZueVuciMLCSgwTd/j2IJ3
kQqbu3kc2c8q9lslkDlc49XQKHSvoXDfeDCw2+ZCzJztwTDTH9xLC1edoOSwF/iAymLhCzeEw4Vk
q043ip3B4hvY6sYNEYsBh8UepAnEHC/DPktNlZYAZCIGD7KAcNnrjfhjniF72OTYhD8ovdFOgZbG
2Q+Nlj60ZpqL6vs4OAtN9yiR+YIjr/KYtQC6+Ib4QJGaqk8WCJ6vpBLBHdVS1z6RRYxLmL1L/I2r
Wi2vIaqufYHqArTsvSvo575bO8akG6uZLPnMfOic75nZivqzijUaqOPcuaTU2hAGvualUwTBuOjM
VFxYU+iOA4e4K+Z9ksOW+0poVN2UoBr5OwOuCoL03HAfhxig5cHoqQpLX8wkXWmrWcLHWJwBBBMb
lS5ahaZbWeJyRpaR+ip06nRboBIhr1rmqk7DiSW7ivth/IKzMOm3ydj3T0rSrB0zCVe/KQm9Rbag
kLNsi8ixUDetMmdPdgglDCKyMTm+MZu54wvi1yqwSGHEga3lFlK5Wfa36aqO8ayw6NlVrdFq+OtF
bXsQjqbM49oVvqoiXW3F2AOv5v/H3pksx42sWfpV2nqPa5iHLYAYGZwpitQGRokSZjjcMTiAp+8v
Mq9ZZaqq77Xq3tYmN0oJZATg+IdzvsMHGIEMWgATKgypDqb9rD2uXo2KHK94zfHbts4bQ2ovSDfl
Ot9yNRjvvGyYSKIbbjQQNtqQpO7L+RsslzlPUAFp7LBDGa2JBWixidt84W3iuF1RXQk2atwH/jqw
vBdVAPkwdJZPUhhaTPKCLJB9FBr2Yze6TXVYiT1xgSGts0q8rOGtDKDNIhzVjvAI96YMfqDJxDVv
9Dzlh1KOgxPDN194QeWsRmKbt9mnV4ro4mZkJSSd8hx80gLsflL1pU1GeD8EjwE8BcI0YJCysgms
8auz5kGA3XwVrLjqMvAThyyEd8HufNvlk7B+jqJz61h0JpxRgSusOtqj2tb4qlQxz6NhuO9M+xz3
mPEcE+JZBL88G+5zjNdqhSkJJu1h8nrT3oV1yf2xub1/mcK+XkgLyavixAp7/YWvh6MGiurCZXMA
dAfHXeyvYxQscClGY9K7ai3xxGwtbL9NWGG9rwLcz2csCiidfG1p/7ZEuhCc2hHWeDrWLkKonTAH
BzYfx8N1US57eqZxmzv2qwXBF5spx3hhDdjGW8msGh9rQP7twsUPqPONcm9LrY1dSWOMK96qi6+M
QopwZyweTWwjcu4oqci4SjMx5B9ORTJCPG12HRxG2ITvc1WbDrDCefveLdUcpdyqdQS6rLpyvQd7
A+W8bYVzQGDNBNBR3TQc7c6WzWfrAcP4YcLxaU6+p0ySwqRbGMeiAiS1a3Kq6z2QpcK953zy5wTS
Zu6n41jP4s+t0f8Mtf+3fVXs/9+H2oy2y+8l25Q/J+R/jMGvf+PPebbt/QP2EOstPKaoqYNr9Oef
82zL+se12YVZgcwT1st1SfTPeTZW8n9cE7UZwLH2Qy3sM+v+50DbsEP+jInNNTOFHF6UxP+dkfbf
p63YNxl0eUyWkcdFjMmD36atPY5cayVOB86wsuC7jd8Gy+MsrcN/J7dhsPW3gRPXYsqKdYwamzgT
bKO/zRYHSt2VuaGMzUaF5A9oudcml66adoG10WWLF3sNnaB0J//OnJsCTi7a9qDNuo9+dLo7YWoI
RFPRwje8SuJdUk2hwK10XfbPyICAgyDtKyeccx6mwUA6YI8pnjL7gWrZfecgC59FKO5QGUextzDm
HLz5J90H1LoOTGlpWBaMzvwNIkpTxX7v8MFw9FO5lNlKtQnF0U+yGX7b0I4Psy3Hn5mT1eABvOB7
6BVoHCMXuMhgAHhdKiRaK2AVQRh5QiMSJWpS7i7rpu5zDVsf9DMPfjur3knXtZTPShJTnfY4yIsd
AnVc13475j+3HPZK6izUgoU90E07lOB2XLYOyJjxucV8UVu7oAX4bT5Hhe8UVngUMGMypGOT5zby
bEaGvY37eRFknZyDJTT02wpkAee7rmC9Rprlyr2KnOgBGPT0g5gbXkfGhNgEFnTnfAyLZM3OUeae
WA9W4O/EuPpE9Y3Ge5StPm73THxOviifrGmNcI5n1xNvtoZ5TCqQPN/GTfrRCRQH1VFU2HzmFrNu
dHaFE7ytoqPlW8Yr2ayjpT8Ti4dTxVJ+dtyYgH8ZhLZQISu0MGd3G2SdWvLKPXKJoAI9xtsK4IRl
lgRfDdV4NoYaLHjezNxuOZyn6CyATPtMWqIabmkzTd4OnonLgo8Li5R3IWPNkTgisWcMVpyDqcd+
YKwV5jhEf92rB7Rk3PM7jC+V6ekodqN1MGOoMv6vcAkF0K1mZuiTj4wIEgsMGGMtojAHJPqEFcWu
Odhu7KxmkSeiDhxo1jORJpFVBsTftJ3xEzaZuiYGNfYnrz4DSlIwRLC2AnJCajtiTOawgTWSmaJg
jkWhovOmIRHGbXAlzJFT4g0JzFzuXOHYAqKZ1XDuZ5LkFXa1cg8UsSVOQwvr+n+P8nMjrAD0ZpDV
aMs7PP+pJpBLpbZy5byfESCO+eMwAt0bv3Eorf3ws1ahW6QmmQ3vbmPYHckNxnLu7abedoASAH6E
g293SWE0ltxBfOyKs/RWJY7BOLYfABHqt1UV0JAaxwKUyxiSD6dF3MFwtwagFYfZlVdqoAzKUhod
UFZeFf7gnihJ/R4ykw8X5SOnSFCFkGKaZf3OxLxwdyMUp2ZfuZ0qd/UUcppw+7Tv9WaCaKIQCKH5
h+79ZrlrySMKGyVxK+bbB/DwkG5J3tOP7Qz7IC5LHxQ402VosqvrjK+VoDQF1GEHp1HUI2Qv9K+0
5oGxQtrXXnlEmXXNN1jM4SeJXUDygHtOu64DnXYcASZJpsquJ1GPzHb1YM7AJ0FYKHJhQLAAExXU
7HFhGMZDbsnyzVwIC3pzKLw/FzQggLvG5okJQ+uk8AQ3mAzGDMOkB6BvoZloc3fP+K8waGCJfd6g
a+zk6tNw0gFTM/VTIXeMDsvtKKZcPWGQQwQB+I9jpI76/BdJqvmVlmG4BAUoog5SWC2wgNQItmwH
wExM96a7wo+O2oVQDloMtDbgvqdirwpIbjva3gIaHtw++xyJzetP0rG4KeDtO9aRsG2QjVZV2W9Q
B20n0XY0I7p0wUEZsrs+SLZr5oAbV9RRQQQjE2eqOQIttE1pvNhsnH6MNRBl/DJhAeN9iWb8IO1I
NHnu6LewlHZztGpIC/GCm7BOgIaDYtJtO4QkaQAsSGh2/Qu4SM6Bgh9W8fA2M3EJOYMBZj1EFzQR
pPZvYmHG8TNUVtf+Qki0Ld8FMS9tWttS0kACFdfqKaoWN3wcyLPavMT2umZd42JmsQQLrTc1owKd
l3drV16jGwDT0v4SckLVG3tZ0TFoRPATUM/KQRjOYYLQpe/5nC3j1IaGYExv+jPNisO/nx2L0qin
m7yAIZnHiwtsiym6nWfOrwpiIhJwmIP1FDOTNkIRi8BbKdilY+iObI4OOXprTNYmU0Z1GSeSGcjh
i47MdSiTDWZ6+BpQbQ4cznkln3rpaidl42dvx271SBDOBgecsXbkzFEyZjaHH0yC8pyXVu8foSO4
wYNB0ov0YoIKeIfyop3eWquoxVUeDr4+myoE+fj+2WMDcDIx64oKnTxsXS3dp3rg6Th2tZqCkwFl
2BK0cLVVfTraktHXdfBHc9epiL4n7QXU+R8bku3xpZ/82b6FRbG0t54HuiFdWndVimdSBMWlH/hC
D9nct9kXsqy3OY1Mdy4OpBCJlp9+UBvA41bfa1CmPmE5TVnccv5q/ZPGBdrTXOet96ipzy+whkvv
Rm9SzykkGsfmE/KX7qmOIgN0aZH5P9DYwV4kewTrVDk0XUAq0lBMDxPd+3cPlfH0S60yKz4QRbXT
rTuRIHARKKDsU21iuIKxZ0ZjkWiOUZMhTof59sCtQlOw65WrVmZEbr65Z3NbPxcPMB6bMcIwqrK9
8w2DcoEqpbVTtfZkf7XR5h2nBsxbUrVDw/ZnLYl2c1DQZ0tFxZF5+dFzl5fK9jtCJiWJbtk15K5k
TbbLs6K5o2ZYfnlQ3ODCcmzBqDaGvYuomCeZQWSrlu4eyUexB3XFxq2fPc5co3d386zlCcFgc1hM
oPBk53hpMK79aZ7F9oqBubDiCeE/bZssEnsgi271SK1DVucZtx36s4Miwyn2SWghWtG7Q5kOKz8I
jk7v6AvQYL2fh+CzXwGkFePoJ6jI4PXkWb8H1pfvq3H5ZCk2HnwbdgdcpgLghJi+ymrpHliCkAsT
FBZmNrd6I1Mse1+g90NKFgRHpnPYRXzJjR0BfAT3zqxnpcgkdZO1QxDIvV95R7I/7J0b+Pi7WVbi
rvd7LH9MImmwMDI3e5MB748o879zmwwPi2sZiTMGbAGQnt0qZ9LJwtR54LRqyGlypu1hFU2dcvL1
Z+lL72CBof+Ru+4lZDyWSqMGRLs5xj3OyCLppcQmCJnqmUQxAY8nmIAF56aqDuFQ/Jo6d0qp5gTv
yc6t0jwqvbtxYSZju81rrRo4u4sBJWvQ5lOfGXOKZzE4ScVigwFT+9xny3qbWaG8HcdKndC9UPwQ
7ECIW27uCzPSHKeUT6PI+vM6cMc4hHg4sd+Qd4Lm83kZI/LWBOA+J2eWBtC228kBnm3NuueNh5dI
Vcye76bdmUlJztLtwozqVwca7jFbgZH2jsuMyHIeiqj7YpOTEBeVYRybMfvlgio76qgkDrve0CF0
JSEeSkyHoDTX1waHoNwXkfvNo8SNZ7h9p65zcup3xs1XhCUPNdzS0P+Yoix4cBZe60E0eLc+L85D
b+nXYFHt+zrDq9T15Jyh5TJJb6X4BC03J84wirO9Nc2pK5rnSFprUmh+8JSFJiEare52Fcu6IBkY
8jIVsv0vEeOYMnb7QvwkxsLH7l356pfNxP4kXGIxsGqLiKxvzQQUIsv1kMf0GLGFmNLQNpmAuV01
/tzacEq7bjCg+1KeQil7q2rGUa7feKlR194J29dSxczlzZ0NKuoXQ1nmUH80uP/T6/9vzAr/qtf/
AmH75+f/Yo2Uf4r2by3/9S/+2fLT1/scSVcLC0psCA303H+2/Eb4Dx9IBT7yAO3FVUv5Hxo23/wH
35YdXK2Xf4jVGBT8s+V3I/7oqkTBOYJt5L+nYbNNrvEXcepVBUfrjZ2df40fjwvy539Rcm71WGzW
ZBVADQOYzLEvVBDuNfgBWq+eXvKw1k10o/Df0mqqwnq1iAYltgPoA5uVgFR2nYe/6BmsX8vQibNB
LNlpbSg5ljYoX7iJ+x2rpkY9b9u2HIJO9g+4iPwbf7VdTlupDgLrNaft2GdZIrzV/FYuY/nNt6qg
BGxm+F+RW3eExbjoMmJ7WeQMCpHsTsIWw9k54Ch0n9n0TtF9HTE55T1bjTDqA9xRaQ5ubz5FYFit
fQs59s2eCLFJxWjPageGeiMtImujnz3tsT6yO8VYm2WGS8L1CmfuoGqTTNB1CG10MLxoiK+bZQ/7
WoJqORmBO4dPdGNA1LPSWpaTm7UBi0TWDvXZDAxSpOopl6luneXQkQQbfSEMoSTJlbf9kT3IyiWi
pX0vYFrda4lBlawcOrpjF8KA3uxwzVJAruzygEfOt+j/sirRW97USdNyEh1ax83Y16oC2QrpGJcK
uYpIQKQEkOMZTth7b3aHmkBld/2kjvEyQMT+6h36WQTqodCZNZ5WtvY6dbuAd1xprM2z0JF/b6ND
KHdLJ+pbezVAYXhFs1gMOCM6TsAq3fvsEHJ5JnpZe8m6bdZ+GFbnuzWyZn5sKNvVfiwqfmAPsDmU
XvT0e/Zx1KEjQSL3ZBd008smaCcSUEWd3EWMRYYTkcbmdxDSQEApjsG3rhUZAp0C/3ejKhW+U/cA
j6+yXIPhHQjVcxidQH5UpaS6EeMjO1CHeGvoLy/RGCh6CNvofkCG1Z9z4cs3sWrz1g2a8gjyPriZ
eJvCys3ngKSyaA7buDD97RQ1vfECL6d9ipZZTryMyyB12kLeuBOs/biE4fncN63aZ9Jet91IRlgV
DzqvX4Wl5IMSTuPDQNXDMaxmahYA+Kwnu23OPui+lh9CGsStReGwHSYhTDDJgWpBPC5wzXZTFVAN
ydbKktBYu48WTufRrwznFUNg5KUIAMVPlXmDmxDFydIH3udGBJcOPnjF2lviWJl4LHmNHmhPbTq+
IgjuUbDY5M/VcGLjubyW1uwpASl2baPzZHKy6iM0LBv4HfkayIcWfYvnwnmo/anTe+0VvE+UVXa3
4cA2I27WgcB3mPA9CyPwu7fGwqhl3/HYfvdXi1lZ3c7WvzMl/CbKw2TLyXe1XlyV7pDEGJb+9dCC
YDqa7uhbNN4orMyjr/LjX07yf4p9/yru/S+vwCSUqsLDSva7NW8YaqmIabMY1cdqC47Ejfx/XuG3
gzfqJ+0gYEEPJ5OS3wGh0P/LFbAFX+0wONq930SFYKoGbheP2jpAUuYeZaX+zRV+H+LaFuozPHae
RSfLQv6PP//L2yNnySqd61AMYoW73BZTbz5vQxt+LXPXsG5YqvYdvxlCMrsOu9vOLbOd3QfNreXl
UIVDZ6j8vVym9isDRZcSKcc686YQvLbkeXXKOpCmay4X0zDpuK2m7v+ddevvmlKkxdw9Ft4WDPgY
wRAR/f1WkqJeKK8DC1S+dTGhXEf12UVCxlzlzzrpbzr/v95Svw3X/7gSK1/cJlDvrla3v1/JcElu
NxsDp+Xav2Shqm7mYHvsinZL//W9+19fCECaT9Q0OubfLkSgAfMqImdjBudpW6rE0eKV1untX1/m
P39y0NBQiyLC57v/Tw8h2QMiXFkXMJpoUsKORNJ04fvS+UdD1//mWtdb9T/00ddvCcuTddX9sjSh
JvrtgS+DekSs2Dkxg7xTV+0laRBLv9Er3hTB/l//Xr+laP9xMX4pbFYWBhDYj9df/C83de13gxsu
Bf00dOrGf4XszjuCuTAL2Y9gflL5OSTka/h37mqWQH8/dv64NFsXrDWYSblDfr8btdurvO9onKTt
TS8BwyIfR1LUIOQjKu++09HiJGJtgk+7MZpzPnbbk6NnglaZyLupy/BNHHnRl/cVcy2Wz4iYCoaK
WUFl503GW6/b5jCzXG1pRNBqV9bUf1kjm7vFm6rxJWPg9p4RefAtQzNIuEcI3usqIMvK1PIbNDZG
O0HcLyG0rKmb9/SQFUaCCzlr40mEVHcxquz5e9PrzodlZesvfh8uxKpLgqobbwifvIk5+FM+Bi7p
j9LdlnNrZqZzk/fa/D4inHtoAKNeFUQZChTtG9vZ7AO23YhQyydnyn/yfsjXeDG7iWigBdB9nK8E
hCFutK1nPfilfcO+2PbP0ZLLZ7kh+zwtvaf2a28Mn+Wajw9eV4hTaxfdsQ3yZueOoEtpKdeCZLF+
ttWBRtG5dVwNoVVSnDDMDEI45+EsDDcdrxYCSIdW/70qDXTE27QhCxnXul3u+00OaZ/Zsr1t1Tp/
ZOEkbiTOrLRgJ/wYQRN+QLUiUsGu78J0skiMmXKKnMmJ7GX89+LehsXd7ucZiNYz4PgAKZdk+Rv7
9SCWWxZKub7J/WE2oP9kw+InFVOT6TDYxeQRcxwEa+pUQj/3XZAXdJ4hAkriRivOuyP6WXJWQ+U8
UhhGz8ACpHOw8BOjRgoSE200t50TvBq+lV0MFckxIZM0v/Rl3ekzX6a9ByFI7FaYzWemDSvRKoqM
QBraqnvRPDU7A0bRsu/w97uXKWK/HNvkdHoXlJkNqhDfeO2Zv/VxNE0DySkViEix+qp4oHgIEjlg
QWGs4iP0HkuhbqcRbcFgGKRXjY4qT3aPwfZpGgm92S8ZtIQblh7+fVSE8qSziJcHEC5NRjn3jnPQ
/HPkIBZo1KhVGEuG0QvBxAQL2vl2o8bOR3jba0zH5GpH19mzCPewO/B7USHq/TCaQXNm0ldUB0/O
mhESSQumfa/rfKh+zKbjWyS3ZKOBPiRq9DPmueqDQW4kbhzCAk5Nt3XA8iPR+MnaRt6LX7OVINij
QygclSvzB+mr6pskQBsEvDsNEelQvNUPSLvlkowoZJyW/UVgnDpl+oSwUl9+7WrCF/elPejUyZxx
T7ZJ9FywoNx7qzuzLTTt8cNu3GLvsl49GqtWDwv+Ispnt/9lW9o9VmZr70tS3Y+VUtNHKPF6e0xC
ebiWJpxTy20QsZelnHRcThnxA2tofBmyirCcTreMJYmLKT4F9Psn7M8lWikI3V+V42h0zGDpP6Ki
ssnmy8yOhdPsnQebkFkeXctnZJeNb6wnww8iEa0uJr7UQRQ6skqd8NR7hsdOw1ayPQP8sowPkiMc
6wDf39hNOYjtFFblwgTYXnJjxwKdGJ+CQ24+1OCBL+6Gbq7rC5I92+5C+sb2g/DKLDywA4hYUODW
XxNStkx9WAyYtMj2s/LLWqrciVvktgevzVA9XsHY5c5szPaXHmWY1kwco6eZ3b1/MEk38G7MqVvs
e2IKB2tnOX2JRtBTRADApGefQhQfo8jWWyJ5NEryGZAgdUSsGa6Wt8qqmumVXCSdQfc3G1eW6VjC
iDWZYRXxxBG9R8POkqtc7OWFn7tLXTvUHyYJcv37eF0iX5eyCM8Qv/v7cSZ7+8apEMEeC4NiLFYE
Uh86aemDnTE8PwTXhAtfQKkhis9W51YqZlLTamyIFKMSOQsMvafCZH28N6Ou/LIxBP7STVhT1qrr
z1FvFQB7pjxPZTiur2HvkIhpQYS5NdZtmV5IzK3tq5AWB4RRkeEKUO67nizkQ1OEfHfv11tPPJEo
QudLE45l0i1w4BuVq+B4DVmzThIEh9rVYt0iJNkklutner9qOzNMLMU+wPnpPgSjO7RvYybRDYBA
mMpH3/RbdlOTeZ7oAa1vzVRYXRqWnnQfNPXjRbIpfKQD29yjJbWdHaEvFmk+2/md5Xb+U9dPtpts
fr8Sf2llM+no5WjwssO57+cfvuJ7vQvcidQ1BgdLuK+mzcqPpLKs9utYi55Gy9fLTaDm/IhkP8pv
CZuCjk4brk6rbYjntp8jQFp6LJub3JtIbgtNET0QEGFHu4W5MtPTpW3yxA2itYqtMYcaTOjcIIlk
xSJAVsTqs9UkK5uYAjPc6hsDHwu6B+YXT1g4lDzOtW/7R94NisCXQbR3CnfRoTRz72tLVDNySIYO
ek84C9YTbbVfc7LU3jYOgGCfu2W3H4wQ3QGn7XySjc84E+b3gL7MLqwDI+XpYdzKObi0fbFcc0nX
3NrXw8IsV6yR8+SOW8cnu2ARH3j68rFUsGHg6z2T4mrSEhDx7FfokbYpZIy+UlUcghapVmxVC+UI
cjv0oF7hcYIF6P8PxbaVS9yQFnNS5mxZlzq64iBiS2TdkyvcoGe/O5vPbeEZRLZFfO/xYKoouPOQ
eDwZNCndXhNN+WUriieOaasiL28mlklmy1S91XUe6TvUzqxRybu5kygCwwuJMWg4hWrUdCNALjL2
8FmIIqAG9UDDq1ZephiVGctURpKhzjrPJoFagk1RstRj034zcEnw3OFeYKYzsEvfdUBMGzyTi7tz
JK7a7wbRy6iZNybpudObRxceWH1pM/hqxzJ0DHQNqkIYEcs8MnrygeTKyMbycDxk2QedPNJVixCp
Vz2SRJIuqonCO9/aKpIYljDqkjDETBIvwItPVWbyTyiiKN62iPilOMxHcZiRHdWctSC6jgi7S++U
b1PdnQdy5dJQ6pFQq5YEoyeLcA3WIAyDZBKCBk9bAiz3EDk3Kqh+fQkHMpieccInBFdU5zBHaNAx
m0l17hyl6RV3hbvVh0xHxT7HcpJkKLcJIllwOsjJRJa4LctxQRm1a0JPbanI/fBCPpk5/JIGG057
HpijydI7DI1hdH9oMUd8AUM7P84owutdNtt1dCQIZbxjS2C+t5KFGAfJ1F9BpOsNiYfIH8MxIlSR
Ceuy7rU/uM0b4QkEGUjRsn8Zrqg3bFSKqrd054u5jsK+xXJga6TWUfO94uVKYWBE+akjxQh1Ra39
m2XW/kOVbe3DsgYi/ND1nOevkdn1qT2gyeWV5gfvGUCSfUGU4K4RWlNMGOY7TqwwTJgOD4+LY3fo
/NvBvyH8O2ToEFZiF0W6RbYONd3eI892AJkV20JAMuUiKM5+6ZDAGNn3FnYtISV2Z7zTRk1b4pZg
Up6xt4QkrG4lmbR89uvHWGU1cu2ANdx3Swmr3E8BC+HUbErVPnt1wREyyl4kk4oKai3GuBDpQ6tN
mfXhdnbEym55XhA92oPzMq0tfULbm+t5ZUh4Miyif+LQzYzwwhtjTpoC2T+JZFL+QhdKBc1kM16q
+rTW9c00EXe4do676yK/GFLAGcaJYKx6H4giJ1Wjyu4XFvMv/bAfKeUHJkNEB888AOZCqtf95o1M
qklPWjeS3qcNRSS4RNqNegseSaqXZIRtQ3gXyqrb0WV4d5OJCku4JJai3W2+8MiFh4DEtpsh6u29
EQ7GLyvnyUo4mteTNqNMn1nSS/OG4E+HqnHt8h++208HuW298WVyagfrhQgzOxGV1VnXGtXcW9CS
F3x1lTe/9rhL6cKiKmTfNTY75RlITGizVKrGur6wXDTDXRCEJG+OUtiHTC3Zdiq3bc1PDWqWMrGG
1jywS5LEKjezrk6Gr9kUq0rm3SVsyN6LPW7at1IFXUOW49Lr3bhNorvU06ZvBMaZ9cSxWJxoqrIm
aQbHLFGga3wUi66Idd9ah7xEcqfOOa4/PEEkwVlDN5LTiMDgWCFlSoTZ+8Oxr/JCP4WLGzAc8xGw
rCz7v8tgmG/xzLNiD2osnyKaltiWNTzMySj1G1THmRihbtGTnRJZPHJs5uMS7DQaJXkRTNGD85gR
ffQydiHjyZHvM9hJp6/fHJriOqEWmZ+WuXEeDTx238LBMpcdIYgbWghzvJm9xv1YWjtXSe62Zne7
aY1F0y6xbj/5mWkTtt67pYidyVhvjDlf9U665nJHHlh3HNxZ6WtvgqUrxwYal/2sfrBMnO4NQ3XD
ialj/d3NXfS/GJxGryOmdVutrL71ZLG9Q+9UQcoi0yECvTRoCdeh+lqNmD4Th9cuEdjM6ElCJSKT
Nob3Dw6MwY5Sw1cq9YWPHsMZgv7iVFr7pyqijh8Hj5ohmpp0bVj6jVE078t6RicF6uaptxYCcFB6
7yYnRF+mOzM8RHORfyNaz3vp1x7aT5eFRNePTfko1GC+KouW9WoFuveYRe1wbgxsUtEGvtuqDxjQ
WfImtEt1V2yCyy59LvudW+j5a+T3pDOLRlOTL9FyiNxivfPnlb589NVycC3eiWnnl+P9yhLzUBNX
MHxB5bSei6Eo0w0/8bbnkfPypHFdP2m1/8MfbOO2ZraOQCE3u0dKUvE+zdZVNckvT7z6QAFEeHo+
cUzkxMTNo0enyVLIPuGq9w7+vAyXuqybC3e0lWrhYk8Uk3xE82a9aLd5zjrKBI/pBlloJVKT3G2s
IV1Muf3ioLHOVaQjd5/5hT6t1O+kshCp93VQU18c+NfcO+QddZ+2+JjQVkFLCs2g3mklxUlvuGyT
rh+u1glFL0LSQ/QeytY4ClzKglC7gSgNZzB4ZTROti07PKx9T2EnhlRyHrwaRh3tbTrJN78YXXGy
BwPlBc727owGP0yjJlMRMYR+/WiU4fKOD7B98uEgJJ6RLzcNy5qLVpngpkN+fidCvz0iM62Rh43B
zmShlBCaK+5HXAdHuC2Ql8CULfFAv9em/ujrb6gf23QM7ME/omLyGOtY0pv2RWHWwa43SZ12eKEY
sV74AZJSdtkX6S/hYbNsI/UxjbP9W6m/pV3dFOWwHXOWBCe1RFMWI74dMQPOw7kFRfOClaR6JF2J
DYv2lszflWXbk82JrCmdmcM/T432D9s8LF2y+DMJZKCy6qOwMyYWwpWJzKYBnelk6b0FmZYX8Soy
dPHZNNdpW8D7dpW5Bjijo4o2HVVlGXeNtTyipC5ok6W6uNM8pmHP+jAr1vLgac41z1oJ1mTlwF8a
opZQiRUU/KHm/Fhjy2vyvdOvSPH5IMIk8O350lmRGpJ5VN5PIu3Ejjd9921CcjmWYfWUDZYz3/bb
5LGM94YvV47kM6jVdqJsDab6xxZG/deVrPd5b2CdbR74OHh8lh73UWwt5D+MU9jw36017q3Nx9ip
r7NB6oAlNA+uLQJMOdVorpcut7wPUboWhzFz0VQ5NBb7sjQUJi7VEIW51maURpYMKpJks3qPCIDX
0SjnH3PmT7vI9R9cC3RQMuD74Cc0wKNOM49OYOD+n3mmHobOC3/6K5MpJEXaSUa72N6iLnPfsmHV
TwzB6CWxMHc3pLwTpyfCYQpx0ta00MWEXo+o79Hf4Xwtn5FTV3vlwKyOrC4r9z17adREDTfBTrFP
cmLg+9JLcBUGF29miZqECP4efQxsbtyzHaf65c5DEhUv83O2YfZ6NS4s8qr2YFq9eRoEi/d9TVD5
NFzMpi93UWt8IoDItljRj//MJh9br5G1VtJZuth7mdputAoEm0krNMmy69TwEbitezAD4aZyEuV6
XEeLS+uBnLHYMGf1aBu9db80fHFRfaVFR63GZlwSuNlaI7kauK9lLKVrm4nZDZt325fDi+injyBU
8+0W2uuTO0flZVvdjVMWSJw6e4fiseb2O67ZiFcU5sGGkkV509tG/HVwNscWe7orpLhlJg8sMroK
eBc7L05WSB9L/yT9V3pDfdZhp3d2TWDkMYcE9NlTVCI4jMI2ndHN0Yno/8PZeS23raxt+oYGVQAa
8RRglCgrS7ZPUHJCzhlXPw+8p2aLIH+y/B+tg+VSs9HpC2+QAZRQnVpNHtLLlE/i7q0hDv6R5Abr
AMM1r9dxI4JkFVg5nEETHJNyl+GVh3UlBsv4ZRdDi3GimpV3AfTXaEPIpgk3msbs1Qb0p6xCSv33
AOaQi6kQ+bO2pdbkAP3tsjO/CJHkG6trIImikASQN6NJ+0Nt+zDcJmhj7tUgqe0tFLbmI24jYxsU
XfwhIRdTrMxeVW68KRrkDcnD2MNysu85lo9xQOUgQLUHc7xB9/Y2huCwp9CgmBHKJAkbk3jorkAJ
0HdAidmrqPCrrzC1NLeqa5rgiZ167xUpj+2qrdUPoCit6s2gCIt65RTV4gkVCHPldZG2N1J+/0bu
pRSIcoQroSs6FQvFMJjRlQ0MemkneqO68/zR+kVB8zfK9o9eEId4ow6Wej9Cw1LgNvVesvZNL3kW
jYbIKcYGf0SChRdxAo7Qa0sC45eZOR1n6EB2ehijOMLEUsJDF+ContGnAJb+4RcWjDHSnuENaleG
PocVR7eKyDpKSm2iiL06FXKLezW+oq7VgzOHS2+0sdNqLeIASHHA8Y8krNzXlYIrvNvIcLpfhmR2
DTRDf+o2NJi90aEh6N1Zvg3xog6LGHnlLBEHKWxUATLYx940SKnvw7AALo7RoY5OQ22NOA9THMf5
TErDAwht4ICYlI3A+cCdSltwKsYHEAcUBAoiJ2Nl+0m7LfJsih+BQ1sviLLLuAOysw8tljKUsgpf
jveQ6yTJrXSKLL6TBoURPaBnL5kravYtpX8+mUOSWvYfaVD3qluKsvzoKNNNvxoSreShI+7dZ9yB
wy4DMADrvlDVR8XPjXjlxZnyAgtBjXa+JpR6Z+fCc5smw31YktL7yjPq51YBfvUmlbLyewpFsBnA
LkqOjaA9NfhBFC0ouSA6JHz3zSAqgwq0IqND0IZ3Woee0zbBTPWx9tV2h+RERBpVoXHZeHL4QFjX
f0FNssOQXBngONSyyb+CpPkrG1vEHKRIj2HF27pfO1UW6cNWztNeuxV6BjHWqL23TFjyCvZMZR2A
zeQ4HjZU4Z9alYPtIhfQvWHyR8jow8IlNMBw+a1qx3hEbLSFfYNcBZaZrU/91GklP3oL8asn16Ca
j2944q0mQ6sPfuNxMZtxmfPuWnSA8uGDwWJvDeinfJYmqcIJvtDprPFi/dbSKHpIsNRYZdwVzbYD
z71ODAMIaApyMb3FaLh4bsZJ690kj4V6CPUWl8iGzBVzTmDMK9zm634rQMGGG9v0gRQHU2EBBmzs
ZDdkMdgXBEOCPfKvGoKzWZdvYz8uv6X6qN95rVTsgdn2z7KQZ0MbWBuO9xvfLOkxlWokTuxfKD2M
tl4pSHUkVA4GAlBs1zMZ9WMjVuTftdLD2O2GCKWQLPMicRsHafAeeUFRrcMWvQj6I+xnesr2K1XB
+y5IXjxFj/PVbCaJKapfF6xiDoKkGVoSjSK6TQN81OvcMIGp1GN7O2YUQg4yWFJ/A9ekrG6Kpm+K
fRtlGS0DlvqL1pRo+8IhjCbH9uIOw3WUi/xblNXoEKbZ1ED19CjwseIh9TNSiuRezsCloPNU5isw
LQH4+b+excNI1wpESVXsZHqGT5DRQbtCkywcVA9i7Nc53d9p9OEChBwA9qLsVG0dVrggk+FP6gv2
uNl9Z2ZEgjF1Rz4V2dtmoDYabyMz4V3ISov0rA8Bu98oSmd+VWI1vJX6FEGCKkcjwNEHUapuFig3
iM70IR5OeQlFgX7EjxhvxnADdz/p34uCnoVT2n0QbmFP8dhWoZmvO9DttOqo2jwW0ClvA0D68WNG
e46ZWY2fPCiNbj2GqOZkNwkuStIqzUzpdaoL+V5GS6p05JSykR6XGBCBc5ZJ6lRDJdCxjeEuLSbz
XchzKdzHtk9dIwdnHNhL3oY4St5Al2mzm6FRtB9EnHwh3AWLakev6zWvEQ1gAUAAO3Vam9NWTS2r
WUW+H6kvJaGYAjRbgRfuAVBjPCRpXBpHgIlLaAsjrAekapzE6KS3HPGbXWTypKKslIw/WDjlLjTr
KP4eM21HTUNVeqYpmtBc6WI8FFLJFM99Y0lz0dGrV7FSUxDAprGP5t5Tt29S20ce1i+KauvX+vQS
6WEHRacfhtdmBIlajL44jJSrH+miR9+zpqx2iAOm1d5EpSLeBVUGCmzQ1TXYQWqUqTeaFdL4dfSc
KWMJ0LiI8wkz395+RvZJg2rRSH3yBHwYdYLUSiZy485Sxg0QBrRDkgqT4BWkvEQmGjGNPxKgl2Tf
IG5EsyblfnSFndT7oCWG+AGJuBpfJSNTgqcaGy6EaGxfJO4IETdydKvqX9FhSsOVN4TZa93D5l3L
SCyBnR+EJDkZNgw5Kg62FDw2XlPQ+grj+pvw/XRfyFOw04JcoCsVJdMbxCEN3OMQP2NcT10J9zQP
VDXeFVTbWsgqTlSGA5ZuRV/Ih6b3lfBLrEuoGQXByA5Hwyw1b3We7D1KY0oIiNvKyUkDvr4zWmr7
AYKz+aLEPfIZoraNx1DlHnYRwEgfLN+snwVpv4bidFeEN15jFI+IxAztoQeovkni3P9mEAghGzV4
1BojNJxIcOrxo4zRCnFbvw471694XFyVd3u4ldCwaV2oC1hR5EMbPgg/EdM+0b0yfy/Ruv6ShAYU
5syPk/dMBoHgyErdvDS6Ub2MBlpSjmYUEsX+ML+xprIKVhNsw9SBdA1pfpzIIdy0jFWKSUWbHijo
JY/8dklZwYNotJ/x2Fa3XaZXD4pBYKJq5fRWlGNwl8OAXQla7isFbt0NcmAzIUunc4D7MVoA/nY0
dMyS0SGzqgxxnsgcnqKoofNpypX6GGWt+kuTCztYQULqNnECqPNbSAxI7XMEF+HQejR3NedlX+lR
e6DnZn5Xita6xSZGp6xeyeXKzkoPuZhKDlMSwVBsVC2SH7HS67ZqaJRQ+sNRe8XNjxu2a7mQzAaK
6q4lJ6ZrmdbKTm01kqwws5sSRxcfcT2aE394spBPnYrKWnl6lHzUbVXdAS0MHvIhBlXItspyx6D+
Bz1RAgnpZABm26dSLdWHOmzDTZiiv49bsPpVqRrlgFUovlDIn3yUdO/h94e1niJBSwsRSkuxGet8
ZJdoGc7jPeyiteikyLqh9TO8UynKNkTO8gTxpmhuK2RI7ky9MN/k1sDSsVLbL0Xf2rvQj+l3JvSg
yVcUnwI+jbGMmJTG/y/Okrfuitp+iOBB0EOdjap8QyD7oMj3kMWAUCKHY6H444v3Via4l9maaFHo
1uCAnlfTP55P7HcIe7CON76FINvKQ3Oz3BGkg4CFrSrvk95LnyOl7r+LLEQEhcJoTVTv2xVkgdAr
6h04vuwmajRjN2Dt1M4swZwdLUvp0wi+gXZmVEa/ZdWbvqm1TmdEptNW7ShXjq/lJDfyHYITBt9C
Swtv3wts09fwDcRvwTHcerLmVSsBL6JxMilOnnzfouoAkEV56qlhEklRdQPHr3bZJpBoe9ppM3PM
QmG9pihD6Wuja81yjTchILcuTdtVGokp23u2LwWrtDULaUNEUVQorajjDvnBKXkZw2lwOuhKB5W4
DoGAmFtuk/Ok3YL7axX0pNLsQcdq/W70UC+l8orfC+mNjMSLMS/cZtbty+6pc1r+924qVQ5Kpc/N
LboIKz/t/LsW7nK2EmPWdG8Gemxb2x/rwfFKSR/2rTppVJ1RrfrDEUctbEJTChqHT7uihvbpBLR0
p6Tp1sZYbLkv4gdvpk7cxH4TPwVtRluepbjVkf54pduOw1Moo9lG/VD4O/qf/kshhZyrvo2++Lhn
Uw0yFR9ECXF6tDEziRSWpJ5zMfHBWhc5nmo1TFI5OOMQVD+rLu5TqGVN912PdC4tD92ehzqHFLGK
6W+hBxdl+dqiK5E9tYz6pI2YbsJfRuqUO/y+hSPzqIQwpRxVxjVn7NJ6Y3sS+YqFaoI7tYU9x/QJ
Eud5rZnrQIWK0lrcwwhIyPITjTMKvyV/CwEXXUPUjsemu2kMA6uHsgPfmJSV8DeVbiFnOlBZSGFt
GTECKlqbP4hIgwiTSYG4BVuXD3thhJS4rErOYdhlMc2djqNCpz8k1yire7/SdM5Gn20j4hs87IPp
w6vi/rlqAFIiM6H3h8pusQIqUh8vTt0kwNoUNiBPRymSbk/lWn3DmCd4B3I+UqHXBW0HrVQ+2txD
XJNj5+UPQzHEa0TmYFfqw6jd9BjE2e/JIFeHDFMEqKssi9hUWlriQNNIRemYbUTXS07i+6jjA20I
EzBQ7/qsNuiZWkb2SBciGJ9BEiTVV8KeCov5tAx2eoVITo1ugrSFF9wFD6TyVrdtiWdWsNcMiJwd
2vxOpeVWup7buLpTog9ElR4YzhPXQAxySc55P8Yi3VZTo76aSjvQLezzNV9c/ga0r+AWROt1UFdk
MgT8vNw9SeykU46gZwrBF8WbyKM/VNPTtXPaNWJoJIPSOgFATKHvEMFZPcAWKCMX7criVRS+9qYh
+7mKTTX4ZSGcWO0qbShqGhC5FZEtwgyef/EQ3GJlM7zbCN8YGxT7KiQMAzq+Tsdj6L/bVmX98kc0
QvZZn1NGAp1YZWsC+CF29SJX7ka7IrRRrH782kDw+hEOkPSxjUYNMkUT6nsAsqlxRVlg6awZvvUL
tSvb5oqn/0IJtTdLVwJTzdUlVbSJgii9j5oRKoQCLgM/WBMfcWSNLPuREiYwENW3wucureTiS+zJ
fc8xjHQCFq0vuvtUC6abQOmGnzLv6m+Rl8HodhhcoqA4u6jQ/LOGryr8yOexlBT8rqsw9HZzeGbS
LaS0tKGebYywRzMlOoBFQ0nWSy1FXoWo23ytyCZvoyGIcVKoO89ctVzUo4PCTjZAtFDnm9rvqB6g
lmAju6mhcAXRTejxepo8at+xL9Vvoh20H3DbutEVeGvzmPC0Njeh1+TGnt758NjEUptv/08zTEg0
VB1XeBgL1Dk7rftjtbWAp00F+gmRVmurGG10wOCh/4DTW1KDleVvl2Gpp6heDHdMcB/KLG0tawug
ct4rHezRERGf+mkM1buUg2ub0/7yKGeAtvQiZYtGKEYxmrZw+EHbypPGJqIbD6tQlp5CO0D0/Au9
3EJ7uDzUGayrrammDcYeb27VWkwIfFaR1CkVXQzfXFn2XuLce7w8xJlvhiuHQZVHMJ8T8V4d3b6h
jRlCFI+F+ZJNa4r4l4c4RUFbONDLsxnLrIS/tNnAAQssTIBq5MxNLSXhhPFWBiaLQs8VJWLrBANt
yYi68prbpqVgQXoMS0aVUthemIMlKTwnoqzXhzIpws4YfqbWTWhfhSMvFFoAXfPJVLxYEEDGr32m
p33GQefFFFfgbHFoTya3o3goKzdZhabJXRTe+Qil0e69Zsd7umIz7BkMm6pbCta/i0mqPk1NG2wc
8nNPat7uuqzZYO56ec1Od56NqirpNihrE/WZxSAoj7VhZRBCK/b90L411hWl9oWcNzBuFogdNwuW
YwHNkT3+cjX1UzijhuFodeuWiux2+XukG241BkgOIzAsFRhbdh9q/VaTGFNb3IfR/zMW+B/5Bif7
BZYBlAwuC9Ww8DFe0j9QeVQDe6J4hZbLzLxt5eZpjIza7SXlQcWanVbCl8tf9i82/gioPw+KbZqh
yDrOL0sPCiNBKqcOFIrkkf2lKt+Lnmig1vpHKP2HMVPXbW98oSFHjVKvwDlqzcOAmGct4kNWTrva
9+8Kf3i68qtmesDprxJYpMp8DPgDx+tR1SNdK2g8+En+yAvtViYG0yOtdLr8zjJa1x9QIMraV1tN
7iVc0zAg/YG3zhUSw9kFQVIAfSXu1xNTCVOlW+cPYGbLFMilLq1sGxo6QsBUOnYxJRjQPz8vz/zk
Op+X49OQ80/6RGVQ4f77JUZmyJFucMJaeTJixjTb2qrf5cEV4sTJsVoMtlCPGnQMAZKewTrQMTzY
NDJN0onLMzq5IBiEk2XqKiKvcKUXZxdA5IhShDAdedTXNA22RQzIlljw8jAn17oJtdaEXcsFYaPL
vjjBvik1jdQIj6jdehgz+Q/2rNRG0vp1msz87fJgp3OyZ3kvi5vdwNhLW8ypSEUpNbrpOVIobxWC
JV90b+ziKw/u6f5jGEyr0RETBqydec6fNgOyyGrXTLbnmMpbE21SeuUZCAHQye1XxGjdy5M63XoE
EgokmpmyA3tnMale6oLGLjGyyxjV0cJ2j3fBOh7Sx9hGBwZt3cvjnVkxHkcMzLl6+K+1uO7C0KLU
p6hIK+U/OkP5kgzNUzYmjpb5V8TyT0bigmdPMCkk3Ax7acQhzV2qLEIYKEAfkX+Z7/yuogMXCWsV
oPN+eV7zqTm6u3iCVRT5CTDggkNRO141uRqqFiQeR7h1a+1Z0f/08EAyme6fuU67r1nXry+PeLId
5xE1ky1i60BolkesLVM0zmRGzCPNxT5v3eq/vX809OQTWviVEtAYgqMMV20xL8pMo2pnBk3m4ctQ
fNMrj5z8P946/+MTeGalGMNirTSiGHnpvEQjq7CgChOUSQeLJF6rbszkfWzfLn+whf3b37kwETpE
wHtmQ6lF1Nw1mGIo6N44IH2UA1xkBDrMctgng4hux1b/44m+AcNLranosl08Qreq6N6s1cgbruzO
k3NnEUob1Erxb+E4GPMt/emU93WZ2IOp6EjhYdNlAgPeWqkmXoTWJfupUSlEaG12JeI5/dBCk2d3
DPx4SFOWhFytpZpDp4Ome2M7cfVTlaeNFx884+Xylz6dnNAQLxI6hECQhEsOpT/q5VQ1APlyPnZX
dNCD9NsUvEWB2Lj95/Jg5ybF3tRQLjE1xl1EDano+lDBHQBx7eIB7uYeyiO4v/7QqdLu8lAnVzNJ
EDeJKjMxAzLt4vKKfYFktp/heoHmS+691WW5Imd3QSSvs+YnTcHL450ecaHzYkGdxmiWG3qe+qdN
EiixKJCPM52p06pb2UuTFV3D/Aafke7KbXJ6fzGUbWNcNJNECUaOhwprAxWfGhtdGPDxXqH+hzHm
mK6G0UAijYaEceObY3dLZ/zNpDF+JV6Yt/vx9Yl7nfWXpmyq2smOGboxBqTQIp3V2XRJoKqVN5e/
5cIvaT79x0MsPmahWK2pVCDU01DJdnknjSt9zNt9BejLLUd6r0LJfsVSV7p9ltyLVi7/9e2bf4EN
y5t8jcdPXfyCNEH/X+v4BQplYiQk8RUwcl738WtillfeozOnAoKcLgySXp2sYhEZgRIeKeUR5aE5
vFIktCTv0pRX9pp/5bVx1ON9U0kdPEV0grlTAd4pdx5d7RC1hDK58kic2yG4r+sCyVOuzaWnaukl
sd8qdGLLXHksC/9nZEpXvtmZ4wbZjmdOIRvET2j+/5+OWx/E4NwSsqIKMJpTC6R3VbT5Ar28sttP
ucsYg30eabETBmitFq4cptNiKuKFDxMbL/iNUjooxtSVKuoU7Qcq5KVxzcpeOXOHMTSGJPigQhrR
F5OMWji4wGrIN5WX0L+n/afJu7J+6HFRprmmhYe8u8ECooCnVj0F1YFmf2tv9NiZ8o8rR/L8B//v
b1l8Bi1CoTWcNw+/Zcy3foNY7HcPnQKhHyAhGvo2HJ4T7xZVQ5qkCNxuxvHKk3hmWxERGCooM4PN
tXwSlc4QuVHxOYpKVqj4FjxYYCguT/TMIcEehhcDsSCqDcscvwUkCh+aGi78lz9qrm/A7/6GOLcu
jWvunGeGmiWHBNeMSsw7Kxx93sOljzJfEQvU/c3qvQvHx6LWb8F7/cQk5N/sOecblcgQ3zcKkDql
p2WtU8IsokTXg10spG1ZWj9FrMI0tr/969djGBIhVaYOqQArO57S2AEUGnEZdMymOwRDSgcaRDJG
nWSfVwojf1/w43dovlpQFJFpU5v/Yf5/ugJsTarLokOqUop603osqPrvfVVI/TtmH2W0EYjjV2uq
49a7JpohouE38VrhFtSPLlW4cA9R03hLIGabd15V9L9RX7KnA9QD8PAmzbl0lac6QW4z0VDY0E1L
/owe1KaVMYX6G6rk5YNcJfYNWwYBuaLru5ciqKCxDMLIKFUVWbLVRDQATEHC89XEouGlDpvoG82M
Zh9lQ/vbM6NmD2cBsfTLK3F6d/wtbCLpQmjHK704r7iijKIMAYak5Q+8aNzI+lWGyB/hHRHtTfXK
jX8aRc6ZokV5UTXZy38f9E9rQQArwEw0rIU1IR3kPdK7c5S2u9N4ycTk/fPrrCFdoVJwtJB8YG8f
bzMZKfZGqW2LfFFxAtzeRb8xJ3j72ZWBTq8c/rqw6a2bJoQxebGfVb3qaj1CLD7LvwntNjKurNK5
v0/WSxmNA0A0twiICxuuIUYEmAtN+Y+GHjcWTm+XN8LpLYMd3KchFt9KiqQOggNDyHBs6E06nBbX
bFcNyPnLI52ZDBAq6nBifpCFuniuJhDrkVnnFndMTd8WlRRxbYgzkzkaYrGrcQ3oMdPKLJiWUrJK
48F3I0TLdxNE/XWdy8PL5Sn9bQEsLhmqOwrxNhvApB9xvNPyDIhsi1ylA0ANOfHipkDempoc+hJg
RxDkAcHygpzBE0rHLjqSsB2z2xwStAm/QFGjx8u/5/ScGbR2oGybUGJsU1+EinY1RUloSp6jZNqT
pvnwQfHGzutdNAVf8bG5ktScrijzhk5B+8DUwTwsVhQbG0NSWxl3HiP0DlFt/umnZrpykZ9GFrM0
DKkn1YS5zr3I1OhHeLkPNMzRuo8wl4GamxtJ5FdW8vTLMYoBEp9SDObtfxsMn26ouIApPIRogxe1
8rMpsq0Hw3aQTJhAVZ9By7O2l5fq3LQwX0Tw3JblOZw43jlTm42dhFyXa+YvWQF/NjTRkLt2QZ0e
COx6TeT+8VUm4z3p7lhB7Fe+Tf/D7DAnQ/F3ixU3Ygx+/GTqvXIlBDtNPefhLC4qA+GXk6w68SSz
sVDYdQMLaTXvK6DLdVxz/tphJ7gmDT1RHAMPvsvf8nTxjoddnEJwV2hrAL1wo3a4AYq2gaJ3YyH3
MKBwzoVwpeBzunTc+EJVBIUu0nl1MRyiBUg6gzRzQbre1CWSofHY3xaqdKV8fGYcnkriP/SJ6EOL
xRbRUJorlYrmVWQh1jjL68mHOPl6+dvNP/b4Bpvf4/8OsnjCIIONY0Lw6uKSFLuKD8C5TlxUeFy0
breJ9ycYqufLQ57JmWwa69wZ7ExNOYnUu7DoAR0OIUlZ+Bj06kaDKDVU8k9F8R+xvQIVLL8DxqWA
V65CLb7yap9sF5uUXUYZlPOgqLzfx0evhVSedDPFt5c7TAd686edmfpHKVrFVehGrZIyG18vz/lk
LecxARGQps3vrbV4yYceokeEO4NbRQgDGjqqQNzL6Dz3HIvLQ6lzgedoSRmLkI7RsG2nazH/lk93
WRDheNLVSuiOWKMp6PBkgKmnNy9BTSZ+a5MB2PMBltdtkMyf2k3Btg1bI402GJ7tpfYLzkymudf7
K8+FevJezD8M+VN6LjgvyctLdqpGZK41A9HzjGI1BbCIiMzOarC9oM3Su3jM8fcAZwrcPZSMttlh
lqg/BIkqreWwar1dGlqYQ1RcQqNDHClWQBPVxx4cZLequrGABY7f2K2FdJnmYl8J5RneP/F6iaPq
19YMQezRhozaKzfQyT1ry4L7gHRNpod10mlMPLUbJMSfXVz1xIEEaloVvVe48tTJOyX0jd3lNT47
HoV2Di5VPtoix0scVxPOHgbAJztIbtTmmx+qKDtsZO1K4H5m29JSpzNBiMuBWaa7YQKpAXUi5jWW
XziZP9F/2fqSdeX1PTeduYjOa6hyQJY2OKz3FPAaRTiWfVf0X123McSvIrhy1Z0fRVfYg6TV1rLr
F4ayErShGiHTvW8m9Mlh3gwPYffr8tqc+2YaGQGdP2IWLu/jtcGkk2fQw7A94pXYSqGeIvqjhVg3
hFF+JThS54VenPW/6QEvEenOyVmPqM9jjhwjLB/08hvKETYqwkGkPA6jDExzBCWKXqCkyj/qrDc3
GTDB1wRC2SEFyWs+QKEuUrebiHy2dPhAz5ty7f2qkUN4wfor+Wmatb5DJgEg69hZ5jctypWPf/9e
VDlkrmQZnx5jUa8uW85jL3uh22rjanby1Ox8Z3v/jBviiH4eZnFkMtWLqekyDIA36Pw7v5FdPY4h
Yr5dns+5bWZolL4Nuu10ZOfn59P1a2sliluaxHxSk+5/NmjaO15o5ROJrvg5GQEX4OURzzxojEPI
RQ2HvS0vHpfajgQLiZ8y2Qh8JLmT7lg8fH3r2bNdztY9taQrod6ZWf4n6SX5Iff5+8Z/mqXkWVJJ
yg/0skeLsOzdlDwAV6Wd16dX4qBrQy1CFGuiRlLGFCni/K2A8gXaFozx10C7comfObhHU1p8RjRh
G11kjANwdeXX9dpswl07/bMsKVVvlE8Jym1bJf5Y7A85lCutAnXNl7NWrVJ98SCfIz+2ubwptNOb
AZdx+rygCtFMMxfDiK7CwbCduXjRe29UBJDPlwc487nmHhO+fHOdjZbP8T4vvCIOjLyNXYQc/oRN
uskR4gCxe+UJOrO551Yvyk7cbmS1i3MrI2AZSAaAUkQVDhTW6EkgOJb9osUFTWi8cpROY1PgcHPb
QJHRiZ8j4+NZVQjnxSPG0y7avRH6Fgi1T8ZezrgkN6aKaFyLiCKGEdm/bz7G1Sh4EkHg9bCY5oSp
KR4NUCwg1bsi1ld5LaGCqqwvL9q5BwPwp0INhrqFQunieH5GPdi4v2ex2yVEXUVAwfPRtl419N8Q
A6A30ITr0rsR/rbL3xACGKznCinO7qMobrUZur8e2nsqt5d/1pnNSrFOBolDdAxWZvHVYcFjhAxH
jSO+hXEJT76+srDnthG7iCWFMIhoxOISsadyKJOcESye/RG6Vn3f0NJGFaS+BoI4dzAsHn/sm6hb
KPoiv/BNw/DRIUA+xy92kIxXmAnvkTK9MqPzw8wFnzm10Jex2eRrtcBWjB2TT65BH1fHzsgS95dX
5two3FM8LiCHyVsWk1G9wAY4Aey9rw/6rNE1xehEXJnKmeWnq0LcrNDHQvx7sfnLuCxkkZF/mm27
02EEsn5XIuYz82AKOPrNlSSMphY7rJ38ViQV88DO7g2llU0NZElOzH+tDQB0ndESrL9l0n5fzmTA
UjTCWAq1D3ultDcTBoumNV45LmdexKNRFpt5RDp76rBUc7sRDRIqBC2apaME/E++kkye+2wII4Nv
oQUFkHOx/MgWK6NVhAnUu3gvQePB/GzjNeH28i47qULMn42DzwElcjqJYESlelqDM6zraRV8SUQg
6ITfjDZywziqrIqyWbXtn//NmABUAVpTxVneuI1XeTjrMiaCsOuwIyLeF8pjlVO5Sh+QTbs82pn7
B3H7udJCL39uUB7fu1S+cTAU6BUKnDhwA9innbkyWh5OQLFmd+XxP7ds1PsocFiUaPFCOR6t9Cxo
GTpMKH+ybmYHCsXS12p9Jfs4tw3nAg7y6spcoFrMqdXRf7AlFAnk3NjOtbcoLXB8w6Y6669EAWcn
9Gmo+ad8Cjcx8om42xlKVPZLAuc8cQp9GleVMVbfL6/UucuIPih3HcEGK7aYVdjlIZNmKNQC99Zo
3iNSdWUzXBtiMZtRxxSo8BiiKgb7afLxAY1H33+6PJHzy/Pficxb8tM3C0ZQ6pPNKFYvORM5gUYX
7ElI/4unlfY0TWR8dWgmLoGFqPjIUwa3BKUq7XkGxXQ2rqFqgIxrfCck61r97txl8Wk8c5Ewjhbq
OL6Xc3ALqJF1hY1n3vmm46vlN89DSTr0t0Eeby5/zbOjzr5B1LYp9CxDlD7x9Rr33MSd8uSG3mKR
/FaVwYGlkwrFba0rw52CnLgSaQv8//HmPfRp9dQ+M1EmYzz0ct0R8SwJeTZFw2RsfO71+5QKu44Y
UbS+PM1TaOVi3MX21xSkXTCZSGiXTlskVbTycRToum0bZgu0I69HF2GkTVvvUeG+PPjZS/LTnBfn
wvBmrfuUsemasHPQBJQH6WFMfOwreriB6b8HN0ffeHFCtAGlzyCf56oefAVZ1BrtRejIl2d19hx+
mtW8sz6tJDr1fotRDnoINprDevO9r1voNj4OoOE1K4q/QMJFQciwqKzD5CGiBiN6PBg+pX5Xa5Tw
Gx3x2aBFqgtnesxm4C97LxH+o46GhBnqGELey2hfRR+eYbid/7XLr9w/8045+SmWrc0AAzCPywSx
U8F4tUVDDhHWv1MLqYUWnnhi+VfehrPf99M4i10jkNejps+UJRU9wkl1pQYNk+k7mpD/iziVrUc1
lCIvGMtFEOmXlDxQ32J/SqPtiByxMSTCrwxy7rMRAYEFB6J6Bsck5CFFWh1NUaSMLL846Il3aBvr
7d93JYEPJoQQa4inF3Mxi04KgGAkbhwZ2Yshj8m+QvXxEKi2eNPT+P3ycOcSa5y+0S1kKwBzX2ZF
2HfSawpHhFARWe6aPXXYvPtmEPKNuE0j02neJf2q9jaXx50D1OUmJBebYy/WDGLi8XnIMcXoWl/m
cZLCA/pL2jausaaWc71+sDAOTd6GNkcl9Soibv7DxwMDDlUoIqjUNIn7FgOX9jQ2ocAcwkfmFgmz
xjxIwfBVqgUiLbQ0nLS13pH8nt6bvsC7MBo1t47DJ1+I773ivwmrir9Ixjht4w7ZDR+GzJVc5TQK
4ffxZaBE85zKywQykeRamrlMTilemuK9z75e/vSnL+bx31/ce9jt4o0QKCTZyjaW3kwVQbPHJN3q
1qrw238+NceDLRIVLco0NNaYDBa1sh8g/olsE9JBl6d05nVkA3ObkQnhMagt0Qhq3XR0FikcAGN3
NPNNj78L8Splg1Pqh1h9Lfvbutsg0qbG13r5ypn1mptMwPMwNZz7McdbOTO7PCkF7teq8k2JV4k3
a9uib/rHxJi2XVc1spp6v7b7Vy+uN559d7UYoJ2epvkcgVuYOR40+hebWkI11xo6NjX89DXCMDFi
WmV402gAeiAESPctUrtdxDE2XAym3CzfDOp6apEDX/XaAya1dbArCXlHD3n7HqONbQdNeHjuEfSQ
ZwJ07JZ6sOktzR091EyjZ63a4eLsDFblZPUH5KJVLN01xfdU+11Xz7Z1r9nbaJS3PlAKOhxJ+tya
N/iNPl9Z+dOu6vHUF7s5DPGQzhKmDrkdeTcUtalFYooTaFBaV8BNV2P0pKP7cnncM4fo6IsvFj0a
BklKeobtxs3sWVvxHZ/J1Nls/oFE/EqscmWBxSK2RsA5tmqf4XK0PhtI/nJyEw+Iw3Suile9Mf6S
0YG8PMXTB+/oyy5xDmHRdCjadTrSFobrF8gdg8MMMS25PIyqnt7I8yNAhkL5ZyZ9HJ8fbxwR+mgZ
Z5wGF71JOJrPWfLb1m+U9tE0JQcR7SlGa+u9r2JEZDaq+EX93ul1A1Gv3pEoTBbirh+2NTJqklRc
iX7/PrmLJ+PoBy5Cfg8beR1tUT4EqjqNdRMhtJppKcNx5lF2aX8no+LMCrOm/zCF3/MCPHDqNPgm
ZIPtjiHSUPYj8Do4F/cWmoyV+UWtjY/L3/EU9IaCAImGDlxYmJQfF5cA1Qp5HGu+oz+pK8l07fg1
DPazkTQYowjdMM18siiR08qzy3fq5e3wC62QK1/r7K759CsW51HFS8KMPX6FDJNA836VYD0ztKuv
TPbspvk0zOL8yRZaRf+XtPPakRtZuvUTEaA3t8Uy7Y1aLan7htDI0HvPpz8f++DfqsriLkKzB9Bg
ZhrTwcyMzIyMWLFW4vUoq1eO9imbFHlG+xi3gzFVdEDB0NoiJOrGnkr2EtrJXdt67Saa9XRqLbRX
HiwL4T1zj3CsYwNspktKnHvZmQo4Lo1NUj6jJBRU15qewCeebixn2zrfrPxNZv15GfPnuzHAk+y8
9RW4oc+XJ+bjqD9z1qMvEeaffhdN02q+pO4mONeuWiC9WTyTmd84EPNDQ6xAASepj3L9SZb3/vQw
jK+6hEBsdNWStY6icaO2NxXljtrepUbjRlClDXpDS9Y3iL54axaHy9+8EIPOszd3/JoGnKEi/hyu
qN5CJNUAGPzNU9HmeZO0YFPV+mEAL+J1k9uAIwEFrzQrh8+it7JkMzkGXBLixQlBlZl34WQgZIO4
SNug7ZtK3U+YapMVjz1/Dc1j/GNJWBff9mADrrAEAoJ3Cj0owb6BPMpszZUxrVkStoaasmhejCVf
k7ceN/eUkTtNnvR2JYb/QNSd+9p/xiTeShDW2tYYcAqG5axKDCkk/5jcFC3ciuFzK0U7laPSV9xJ
elDkg6rd+OGt7hAVfUmcb1rxxbIn/uW9H+8ph9PY+5g5qRuVuxwdIWjBnecVR1tc7jmDSCMcJdiP
bXz05De1xAM5wQebkvcwBJD4VhZUuigEN4O2j1V9P8gTmRxrC7Xle+z9qNB7dtHDOkxOh1byWk/g
sucffZBwbkyBXg50sxmbzJz2+Vi4igybjnNXB6qL0A0Zndtafuobc2OFf3+9U6Ka+0qYDyjxBTdJ
1VTqQ7SbNyhbkK+S7r0u2TVJsQJIWBoidizqFHMZ6QzCK9UxSGWLC2EwpMiVUMzYoC6IjsAIty20
m9Ke/9c7ePReQsDIDZvGI2CZzk5WBrwUqM9cJ3P2hfy7LfaxojswRkHKMRPBaT742jZ3lC9aY27V
IXed3HhBR/kaKtY7B1ZlyJuezV55DHV9b3TxSop+eVaOvkWIKdrYgXfPYPbbOSliHBDGks37HGoO
eHG13q3k9AadwDZd2QILO+BkDuafH+0Ar6SLMAOehKxEdJ1Y/T6csl3e/H3h2DZojWCAHHmUjgW/
ToAgKOE8vDi6gUDZdZqVasDyBB5ZEM5TpUPcU84YSOo8+NbXQbuu06u4/6oNz2l+A2pRV+/6fM2F
Fl4bJ+MSNg1YJT9AE5VQ0HpVpq+e5B0S+UbKnio0QRpQZWD91rJbi0umzTAsk55y6kanS2Y0PKLN
kZHqJvvC069SGLnzzFl5Q88TJhzmINX+mBEmtEISZ7RmMwhRuUV/CNCRyiB3+5TT6wbx8spRPEf1
l8wJM0nQr8KHxy0V509KupeiewDiof8LlSQSH7A0czO6efZT0VGG7lcijstTCgHh6ZQmUZooTcKx
q9UBDJbyI8zc911i/5vN9p8ptWTl1Ax6dKTcEsZYGJ/q5jEyv03ep8vzOJ8T/30a6a46NZGHciC3
A6sWT9JG7qHfllYsrM2V8DyL80aGkwILbRActIG37uDfzHIIlwcye7E4EDA24EBoDJwx6KcD8Uta
7m2ZJakrDXZWVKHse6VswMHcSuYaRmMpSiYGmMuj5Gw0SLYEa6gmGHXEyqB7042/jUC9ypqrMh9c
M4I33XmUJwirBmISK6HR8yBb9cEeXpwWVbWfjv4gaz9z66ekoUL55DTZts7zrd7fStZ326zcuFFX
Yrql4+7kg+eg7+jcnvW0EmREubtitX5Uo5GETN780Bx6TvlBDCg/Db9Am53dBuMUulIvP9pBm6x8
x8IqnXyGsEokunhlwry4CUoSEarZyLwx2u46hukLLhaUbP0mWuuAn48CwTVOjAonk5+qNvqTGE2n
XUYiq8/GTRVmO2CibgtFn6y92tYq69u8Oc+sEiJ+5NRUuHtOZ1zPBy0zBxzS6KtNfRMlsHRKALu3
9kNiPWZj9Vs300+VKV1f3ghLuUyO+f8YtoXDye+0JGGW57fk57Z/U9TfH+yN9ue8um4iYD4THH63
JaJirbFyB3xA/c8HTVg452LksxyC1eaKh/6KsWmGIt0FtlNu0ayR7xQPjooOYqtNkvW9qzvRS5Ck
cMr2U+Ci36ESyQHgUqy1823h9GEy/nyQsPaB2tYkNpkMk7b9tHvrwTl12coRt4C+s0+siGttmmXn
jViJuOs69DvC8Qvd41x7W83+XsEJG2QbcqdWDrWx7E4xZN4ZiofjSxE1WxiE8+ab6pBBTTbT9G3F
H5Ydca6sz23TjpiHq7OsSIuRNcnb12G8TbRrLdl39B0NKEyNgMJvU92FOe+y2aW0HHPyx6x66v/x
RKORg3L1pndIMs7ykQGPu3DXgAOr6q0Na23ufe8iiLoqeiupElkusPYN/OOJ9AniZNVy4XKLSE82
9m299n3zwp95Kn1exETyfG+IJxForjKQmBVT77ezamrcdMhoPyEzXcdv47TiIuesDvRGzX1l/2dP
cEQp9xPEIpiOKByuSKYoYb8JlH1RoEt4Exavnf1iGPeQrAdDS0ryHukPNKF/RcM2VJ7NYpXgYp7+
S+MXXNaczFTponl5jG9ZO11XybRHI3XThq+q5Mbtl1FXyWp8Lke+aOWuXgBBnEyGCPWAfMwYFFqJ
ybY2BDd3iVfsTe/eoyCW8lwqfjoB7CEr6Yb/YtWRSbLN2KmPO/LoDpS4niur0YzNlLw5ibwxsm+Q
aW+s8tW0r8uhdi3rRdKllcGKjkZDIXQ99A0QKqgEJ0L808k9LYuSDY5FvoZk3+3BJBh3mvKl6j7l
+coBLOZuMPDBHAJ+W5XhORPiEq1C2rtDd9DtWiCELdy/qtNunNjYackaDkm8y+fBzGYow4LxPSOK
M+AEz8gLQAmcyV7l5mOcQ8SPPFJN5ANT0GGypvDar7JkJSxeGKRJeyGsFjT7QC4oDBLt1nLWsYnd
AY6ADVuu3ZKs/YYMTXSDILyyuXySLZqDVAoODQBi+sfhf+Q2VZsjRA0ZN9f3u16CrEa7FfI/ZS3z
/ZE9Ot6STCi9JVRt54vTIZ14emL68NDO0oa0a1ZAgkyEmVAJzILNREVIg/H+m++91hkE5V9V60BN
ZVRfkJ60zcPl8Z7lOcTvmCfkaMBNPDhy6/EdZuRtbNXbJ+h8pU+ck3pxD7eEl91ZoZsqO2RyNnZ4
50gr2Y2zLSNMhHA21xOI+VHlA3RE0t3e9jdgpdFpQHI0k+MdjOu7SjVW9umCO5/MvnBAe6hKGREs
q6Tygl1U3FQQeCTBXuqupOHt8gwvmuJupJhMb9cZw0/tOa1aOuwcCNPJaB0KdZdU4Vbttp63ciDM
PnPmUzRhgW0DCmuKzmvHuaX7FUWMwXmcGtCpX6e1VMqyCeC2MCsCPBBfqZGsd1k548cDtH4/pHp/
J/63yzN2FtR++CRI4v8zIkQTQRUgT2jyapFrWtkoDMn1TtL89lvaOcnOtCP9yo8n+SUbkmifFEV/
1wCQ6uhqkMLrGLXUtfyD+HAWP0g41ssA7bdQlxm1urVktwqAKNhbw7u1UFIMnp3wuoQXvnW2KE+F
hlspax8gJkD+/wdYXJNU6wDwC8kBtYn1yUr5ACtCLFNxU2mnoaEn36OdmaNRgAqTU1E7p2D/QzdW
oruzu1S0LqyHNOqjgegrbUjyIWgeJkhX1fAfEPF9/1W290m1r6uVES/72Z8BCzOOKl3ZZRUD1rz3
JP40Fvep/vuymy1uTOePCSGrmpfyhLQUJqjCytUPsG2p/dhNgBnWcONrg5l/fnTG6inKB0nO/GnR
+JC375Ij79XV7qPFg/RoPMJJ7sSaFkO4j5WGlycqqPqhR3eVpxBs2ZazcmzPIeP5WfNn9oRjO3ey
2DDm2RumJ6QMdOfBNO+G7BACKGluKONcXqylKaQVl3YnePRmRt7TKTS1MkGv14ndongO++9+RBVi
LW+yYuNjGxwtE9KIStp32EB+m4o0IthoBZLxvjySpQjjaCRiYKpSx+vNEitpon1We23XNlu56+ON
oq3soSWHIKEIwkdHhJeOqdM5AwChI0ZPTQ+MgV/tU+oT47cW9dHWuO29w+VhLU7ekTFhNymJYQ6d
grHe63em/xzRCFx1/1w2sjh3R0bmjzhaIY+DiOAMIxa3j9rdp+YeVWwkDddOvMXRUFyG18KYG/kE
d7ObzEeJnJu0ADeS/xi6fjOi92wou6pUd3bwklAuVdBjnTK3rbaj9hgM36s1wtHF4f75ig+SiKPh
AqLqQqngK7KIzpbvg3Gjocy9xrO4ZAWmZMJ6KBd4wAhu4jhcpWYMFB/aHz3eOvaDNGzttSzq0owS
5c6vb+r2hiPMqAmNW41IYeLWPgpMzlsNXLSPVqAVH6lY8VSC/Qf2AR4Ns5rAqYOM8A/IzmxFkakf
tkk5y1gkuX0VQ+WG9iV6dZRDpqTa+bHd3tv2VOzkqB/z+8G0auis7MQuf/US3XpA4HLfUd0pCpD7
9RP1l1wnaIoBsAUOlxuZXO6hyM9RerfTprnrOm2QD0lqDAQIlV7oW13L/DVi68VphCCRZsEZ8Ck2
ppcBItZjDR5bKp2HPlRdhdbtxo93f7/RSCD9x4wQHyc1QkqNyTyOntZttB4hRSvfwLzxGLXJ1f9m
S/AMPSblLnXY6rI3O7nN4vukeGjXgKyLQQyRE/xQJMe0sxStj8RcrbGErmlEv1roMEq53SCpycNZ
R/i2eoKWcZvDpFetgT6XNhhkaTMVuYX3i5wVSaYqUhuyZqWibjNvlypAZKBQ+1vyzDlMI+nEIGle
5JEkXMlFoUCJbzHCsvLbfRFZv5PC0FceyEuhMKzgNikVLAGiP91hXqsHElh03ot5fRsC0vWzYOXe
Wpwv1B5mzjDYF8QcptkFbTlN9CsiiRxvh+G9UqqNOdDQP5RrXZhLw0GoC5AHHX3ka4Q5Q4YpL8eR
GyVGRMzOn7vk6bJ3LxqY2aJ16KbgdRAid9vpDClJGIwxg37b66j58W8MUD9HpZDzW2yBdPxo8B2d
Fkh4BX+S6ULoLFjTjzirKM2uhSgBiX7WHnJ7YdXzSk3LKkL7bai9gxLuHJVkQLpFDFUzvvjRLOJz
N2viQvH2b0b3x7AQVnSFT3tsQsulVWbf6UtzdV9dAZ0sudvx2IQ7Q6kTlL8Dxuarb/D0bLVhJ9nG
fjRWIqT5HBPvJtDmlBGhM+aNLngCpRLLjiaAK5WleAhn/Rgq8h3916qLnpzBN6GeTu5kWAMuz+Di
8AAwQY0HoZQjdjOnpqM3XofZsYMhTCm1bRxZSNVrXzLp52VTy27C3U4nqkmHnViXhRI9zcy5F6sr
NNf07qz8cTShxbtWtV95eWUYz5L62epWLpB5j55N7MwsQdoVMmoRl6dDPksgxwhNhD9V0DnZzxJ8
rx0f9H5/eYSLuxkpMY4KkoOgVU5Pv1zvAqtUMVU2vLJqpbry/GitbrpmRHhuw+mTccljBDa3L70n
f7Zggr48jsUp49xDemuOL0UZMWm0HCQfOZVGqf1V+uF1AWEu2Ogru38vq7VO5qWHCBSJ/7EmDEiT
eWv3OTsM5XECabndkfncIPsGK8hXr3MeFOPr5fEtpjVp8gIoDgyGrpJ5Ao5CZyQapTSUMImG03M/
pS6qga+oBH/JZCTy6C8xMpRjswLJHe2b5oxbtdW3rV3sLCTSL3/L8lz/+RQhlvK6aEySkiPMMXq3
lIiiHhCxbY1mlwwrphYmGuAIrXozWIGXsuCeNdLl6NbiOWgzbYsayfBtYFyZVrr17XcEkC8PbM2a
sKxhazcdcqnsO97L5vRa+t8GX6UAwZPJuTGzq8vmFg4yOiJNBgZZEZeQECfWRWVMak/jHniQA+m3
VvppNJ9QS145MBfOaUQ5aC4g/qUhXmSP0YdKCqt0bqqjWFZ9NnvYLG4y/UpJ0N9SeT0XK2nbpXlU
SNmqcy8SBLTCwOy0BRHucWom09NQukE23Ko7NOp3XVOvtFku+CLEqCSi0RaCEERk75Mls/LluZ2z
RqB54I7aIPWHj6T+xoutJ/Ov8WgEDhictYwg7qIYJ4xt8vPBi5H/dCMY7VvJ3jRUFnr22d/7xpEZ
US+jqtXCaGYzHiF2VN8XtesVKn1LK+f/0g2HDIxDNYz+ceBkwg4rHaNtionGzqmoQN1CUQzbTqaW
t2OiP0tDHT7b4aj98Eqz2Y8ZDexBZLbBRg8QoV7Zfkt+ysxSlGMp2RPCpyDErCBCqnJNDO+h/A4F
ZzLNuOgbg/5yp96Eazm4RT89Mijs96n2yjA3MZhDU9ImCJu/oj+8UfPI7dN3JVjZ70svNrDGfwYo
BJ1SYKtpg0QQT/C7wq7B1jQwv8xxLryRe0nmwKZs45TfL/vS2jDn6/no6gAHlQ5dwDBp23oucw6a
wPySB/ZBcqanEh24PluFis5DEUKYk6EKMajhDZ5WZ1riFuqvodgN6Dfr175zZznXlv7oNK9tui+N
BOH2695beW4tngk21C1ARmZdUeGqbPtmyv2caW5kH4KCq8bS9p3tyvQe9WtsI2eYoY/zgPcp6kB0
uNNcezq5sT94nRQyuZpZyKSow3rX9yNAkVRPadnwfuh+VNBb26s3MA2+SIhwb3sLZWgSwA6XeJBe
X17tpdFTPUcgidoyzzThgHJ6dASMTGfmPRsJAwiyokNU720pPpTpdLhs7AwnMw//yJqY0csjzW+K
0CA/lT22CrLrZVWC6n7m8HKDXN/2abTNKvW+DPaFslVd69oMPxfRHYc0uuuILkRPw1baKtHKhy2E
nHzXXI6eBSSA9p4ui4QEFyk1ZmGgPBmXxSNXw8pEL13fYDXpq+WtasMycmrCib2gkpp5N8ehFW/H
LgYKNFr9NRqTZYiqstO8XJ7txQPk2OT8SUc7WW+bWCX0JO6cCQHL7137ak67XqG8/nVADBjRQOnt
ss3FiWQPMVn4ky4Sh0Kg6MdRxSiT3kHNsb7rvTXc3eJEor9KPonXuCOCmRRPiSegGOiw13dycmsN
nyT14PTPlweyuC948xuUkRUk+4TlsnOtKs183hd+9hRr0k0ZlC+jDdtx2z4ESMZfNrc4byh8mPAD
abysBHNy4/dNCv7Z1dqyvq3N3LkzpzW6hPmXiKcsHvgfI4I/FBGJwaDDiGEMWycukRWJt6W6cn8s
ux3MkFTH2e04wqnbJcRdWRTDitDp6XPVK/RTFtdhH1xJsAlPsX7VFs5tb/yynLWQ4L+YnoUMZgZE
TWyPNVEyQu7YIUZutW0TvikS6nKVuu8Czx3a9JAa730+HHxlrfyz5JQzMxZQL7iqDLFA3ZUUie0M
CN8UVtFj69fkN+Upvi87BQFVv6lXXjpLS0kSF/wTsCB6AYUDi5ytIYG0IpkCxaLXXk/cDsGvyz65
GOwdG5md9vj8GKZa7gOMdJLjbIYCgnNf2iUGUxvNYsvDYSIDlkXO82A5CHuEP//HDxB2RU51T0pS
PsCX0r2eHazpzfce9PHQ1P6urZ5V+bOt/aaafNnu0mY8HrewT+qq0exUYzGNKEen4WCbw/ayhaUY
a6by4IgEksnL53RmK1/xtboe2e7wwGrKTuleI+mgS1ctNMgJPaSXzS15J8khRGlnLCC5m1NzxuRB
cxtwZCrKneL0btTA0xG951K4u2xoaeaODQkhcl0YmQ9mBfL9Intpp+yzlk0rY1nyfCqSbDSTu/qM
Zi/UvUSzOyKooPlmk08un7J/87A/NjGP8sjvDblJyvTjZdG/clta9KTzpnRb323Kp3KNO3pxcY4G
JDi5EztyGXoszhjfKFWHzAUEdHa0GdaCnDVDglsPUqS2XczMRd6NYr92yX1Vf7KClThnaX1IE1MD
oTHlnLxpiCZ7Mj2bPZvY+aaT3oqivOr9bOV+XvI0EzgmYroqf8SHqBfIxqRbHA12HKHN7Skt3RRK
9HrZn5fyaB8C1TPXOgSiYkFVbiIraxFgRHdEem9L7aBKGm02sjtCM9sPARys/2hwIJdjtXdaf+ez
pezCd5PWXvH7xdMY4QHY8mGZN9BjPvVKrTB7inspR/7U0KYedsMmHqjH6jnY+hx9dsfNw5KW+XBD
t46bT2u90vOhJIYPxx8gbAvTKZPUyuZ8F2FD1u5j6zZDCQ+EgJ/KuzbPeS+5l+d/yWWPTQp7w/D6
yC98avNONezD5p86POS9tp2afy7bWYLcsc5/JlfYG0bmjKE1EyaOxhDCd55tih5uS6u68RtIzmiN
2lrNP9oUH/o+20VqCDnPX3fRzK+j448QAicdoQK7nye4Tr1NopK+RyPT/jUZP0rznzG4R6vFjfVD
3f6LBBwyfR96oHORVphlWxuDmGI9R6oSXfkWSlC5d6dGL429jcx/om57ebKXQutjc8JclzlRmUSx
x/WD6Ws2lrtON+mDJ7s45+GUv1Xk/ZhVmjVJMBBdIyZyum/CJowcu4baEZWr7Vhu8+JhkqHbWaOA
WRwWDzuN2vOskCLYCcIpb/UQO2X6Mm+KrjwMir+1y3t7LY2waApSuplsGkyYeJ8XVRqYVVRyFMgK
On9XmrRNEQTwvod/K/8+T95czqKR1yT7LNaHw9EeGtD1RA7NrjEglHnu4kfZ7F1Luaubld2+dHUc
G5ujpqN7Vwnjwg8sjGVdnR26SJER29OhWWvRxr7sg2umhAAsjqdSTxVMaf2DNf5IpCei9RUbS4cX
zGlEeCrE0IBVhOHU1FXzCIco2nITt7kL3mSDxNLG+VejObIkhF102TiTk2PJb2gC1egt8x667u3y
lC0d/8fDEfw7KjtdzjOMGHpI1/Gnugw3inFQlM/pWG7q4bEsd5ctLk4g4oeo7ZBrPmPq4rLxkRgj
Wz8ED3q+L+TrMPkM597/ZkXwuhFQdTuUWCkyRPAUX3qfkukmVNTHJPDWLvF5JYQ7dCat58XGeDiQ
hKM2ACOhRDb5c0hCdxVtcT3EemaZbFoo0BLpWke0lOvHuPFpFPVUxTXsauUbFt4efAIsE/BZkMYS
t/RQAPgo5k+AdU21dl21LYzrDv5A2frRraLrFo6qufwI9J/EGvTGwkZT6yGvp/lFkBod7E7SHvm6
z7o5XNEOcJv65loDyxyEiBPMxNItM1dcQX6ebrpJqYZW01hNQH273rR3ZOgv+8vC0TFD7GaBcqjx
YdE9tZDVdTJWGvWxQHov/Id0HDZRspKTXrMh+KSehLKVltiYeuiz7PfYku4Ue9hfHsnC/joZibA2
fRgbml/gCVWU093vJuV1qL0ocFH9L3bgrj+dsQn2XwWydzi29W6Ty48AItqocNdB0kvTRk6A7Dp/
m5n+Tw2pVBlLreJZPVUAqzZtNRYx5HaKs/UUlBHBduZBvkvb0tl55MSvg37orwdgDHDtaNmVTgsD
QCjTmtOXAbI6dtkfpiCI9lhrf9GOI4ebKigzWDcdD1nAKiIBGQ4TxM3pGAP8bdh11lVLJQMcUl5r
uzgp1I0hTcNXr5/kt8iv/TsnLMb3wU8s7zluVe1Nb+HQyQOJfHAvW/7BThTzpxfG05OVqPSGSnaX
HYqiyHpQYH4fudOAjtih8hqru3OqWCr3Wh0rwUHx/eBrZXT9V6kqNQ3mwjx4K0ZbCTeS76GSZjdq
d0VhMNv3URU5K/fd0sECNAqoHy9z8F7CfTcVXIOpQsrUy5ptYxwqwtdCvxrKu0Lfpfany061tNbH
1tTTtfajNhwjFWtW2VOTplWtCTY2yY3LZpb2yLEZwaXqeMJ9RswoEOmlz7H3qWt/lKsFsHluxGML
ah8QcsSo0HLOoz0KfSrPCBwNRka3Ln8U2lZND5r+GAfIqBS3UnQASOSUT6a58oheelPSMP7H7Dz6
I7N9gz4W7wEyfNrPDtqhPP2UoEljdjvD6Day/lhLuwaChDVk9xn/HnHlTNyrcnxSegK2eWrYLqdG
ApiVuujZ/dDz96kb9sCj/O61jesb0x93Ng+CWXRkoOEmNp65Sq+nIL8ZNetweYUXbqiTTxHmoKns
hLoMn6L3igkhsrGVjALwcuO7bR5fq/ka389CIMXAuaFmCKlsiWQJnulloZ72qZvk5kueIEhjF7Fr
pN5DK+W/qS9c1WP9Uuj2z8sDXUKHHxsWyRKMVIl7SekQS8una09OCHbs1HIbSW/uZbODrqTI4ug2
mmorv4kDybuVrSSkv7aog9/eqMmS28SmQnI97Z5kdYyuotRG4lKHlE6l/99r3oLYGL50PnX5TaQH
5U3Qd8bNKMvJkxxxIWd+voIvXXJholIKPgC5DMQwBU+K/Klugm4A4SR1neuBapft2uBU0N9QaYl3
VRV/JiPzZCSHqYy1jTKsiXAsnERgSUDfzdgjMB7CEQGucZK0UE4JCNKvmhYcnNr6YiprmLWFkwgZ
1Tn5Q7aBkFg8XvtoMI2S1Rv7aWNS06D3rQ0OKfCKy35y1r4/b06KGYoKHkeeQWSnm7NWeipi9pi6
pfo28MDU4VXfVso2nW46+RVqPNghg+BKK4dNQjeDrD0m4XXgX8maq/LfLn/N+ezOCWte71BxcbeY
QigkJ9Ek4T8zbj0FzXbVjpmbDH99ykNKbCB2BGocbxIpbtqgs7QBgAFaI+R6w+1gvKvql2Gte/Q8
OD01Ixw1BC1aWeeYSeE96PWH0YlXZuv8MJstEG2bUPVAcCwEp0YyhkpqYCHX2t0ov2bTFlz/IZng
p7q+vDBLg9Fm5XAdTgkk0YXo0TQnj5WBrRRZu+apyUKKvU2argxowRmpiGog0jAC7k0UPbJ8w0Lv
CzPm+Gogjhoo6Renz2hPSV6cGvw9rTqJ1CFvXcE8Mmth+pvGCF8a9UVvo3tP+TxYhStpq12h51f2
3B5lUsZB7Af+eeHgodqn6ZVcpq6fOYizanDThdb0SOJ2AwHMrpig+xn/Gbp0n9QAooyXy9O/UOs8
tS84U+RLRmc2VUpRwtl3ZbcpRwlFWSV4mLzfVR3uR0mnQYvwflhLqS15GeUkbq9ZG5J9c3pA5Dmw
lCmrWRNesGF3r6bbOVbxhtspXqv3nB97DPOPLREyEvZ0BAchtrSpAUALkcpwq4W39hq6a3FMtLtR
u5iJycU0ISR8pJpNwgCamTaKnNMbs2/Hh6R5z6TDytItus6RrXlrHYVdQ6fXbWxhi7ckIfIvWSFE
vjK93NWtfybyzaG+z0EhDZ8vG14YIy8jEGWcD9COiNUM1bHD2tLzDLzabz+TNmrGRUn/YHRjrYqw
LNri1Y97kEHkr9MxSn2VZlFbII6s1pTPDqp6kAtI3ut20/x9fROcM5hOrBigSMVosmjGUvXHElv1
wVTuJ/So60HZTO3K/C2Ug04NCXuu0MbKTAYMteltHNxPxWHQfqr2biBnabWbLrulBCKrX/L82q53
bfx8ef3OI0fM65TWuJ0hOBRTN5nhJD6xYeZ6Rg8gilZ4tKb7uTxpvWR14UL2Ha+1bSzsvxObwv2r
ccyrqY7NSU/2TrRXUu/K0m6MZq3AtTY44VBBH82IioHuMw0NTqgdGdS4aeMfiuFtG71zQ3kf2m+X
J/T8yXoyobqQmSDmGJEVYXCZRQrspqm3k/4+1TpvbneIquu/t8ZFhn4aYQx93POWOdr24yB3NLso
vMPzcKfRwhtXdxKJt7gc9mXbg7BoV27PpU14bFFYPMNoQySTUf6UlOJQD9+llAZl29yHQbqRVqOo
RWsqD0qqHzMlm7DlQb1FQVwxvmbIt2NmQVcD3H/Mt6pPs83am/ls7aCB0AxbA2FEMExweDqbXq/2
XdsqEtVPFz2wmXUsMFU3ku/t6JkH1OW1O4t2ZmtIg4G3IQw9ux6C0MjqxMOa5HyvUxqX9PfLBs7c
HwOAmOEUQd6RsEo9HU6X1xb6SjD4Z8BQyV92zUOdf4lGZNXQLkjrq6Jf42VYMynMYJL2PM9U1sgf
3xMqf9BK5zATJmAvv3e24TprfeVnsbwwRuHeU9up6TJymZtheLDVvabmBNuHy/N4dl4JNoSwzJv8
KbUCbASci56/d3ooxoZtqa9s5iWH4CVG9oLkHy4hbGZQrvBOh9ipis+JlrpVseIQy5P1x4Cwd824
Gac0nw0ML7zSFeV5lZtsbQyzgxwdSI0xalHcYMIO/D26H5tJX/OxFRNiZ0KuRGQ65mmqA3Oj+19k
Z2UdlqcJNLU6v0FoLjwdgzeoZocKMmOI6g0czVX1STU/Xfapc3jA7FQ2RTwQ4vQRioutN7AYgkea
tazirV9CcVNtJ+e2a91Itzam9RhI1aZsIdart3K54tGLU0gTF9gtyBjgczsdoeLHZgz3urSxvPsy
fbTrlWLD4o45+v2Co/ld10XovHO0jTRhat1utDfydJ+sdWKujUPwttLUfGOcd39eJZtUufLktQLy
+ZuIdZpBkdbcfwk6WNj89JcOUz+wTgMkr6ZBD9jGjx4qzdXG68LYRt5D+dfFjdkkZTsdEBKHgSb4
n1mXTdnJjCqmr03ejMpnHWhQaVxddsGlyTs2IzhBGkK8H6qYkdU3C7YUs/t12cCCF4CnpkKCzDov
BFFrXR2KADkQOlvK+lUhJ1luR/16cL5ctrKwW7GCF88lQZgwhBBBi2aQczVJm0TfZSQJgyqmTBO4
l60sTBavARMWcPIgVFsFT4Ohz9LaDOm5yHl1rGc5WCH/ORsFKQ9Y8cGGGzDeko073ZHBTLELKCxw
dekh7m9jc6d5f7vemGB+ZrYfGtudDxWro6O580GlV30WuHQ/yMknXVv5/bO/nBQc5t9P6gINIcO0
KGWeDkHqZD9M+zxwG+23Ur30zU0f7LN+G4Qrhs78SjAkzJXvePgcIu2umk90nt6E1rue7OTqb5cc
oQL4kQDfgIkh9BT2h5ZmMpLwPR3e6u8m3LbdWmF5YRwnBuzTCUubSDFHUOyuYT1O3p5GnAIg0Vq5
aWFZyCKz3AZ5NdoABM+NvVTxjGa2Ut4nHiLE6lXT5S76DsPacbzgxMemTPHtMzi5pgyYgsFKzw9t
fdPZKzfL0miImjUerHMrqXgcJ3mg922jsSj6D73Y2NmtV9N1QLIuXvGysx3P8h9bmlfvaLtkqjlR
FsZSjspYlFF8WCP+WJgunt0sCogJCldiirjp+y7WayNwU54b8atu7qJqpZax4GKYANQMT+JMEST4
MHBnz248WAoS7Zetb/wCyvXoU47g6OXjcdEODbBzCY5byxL2vm33Tm4VTuBK0jbS3MjfmvbjtNai
sLAk5J/B7SA1qGpg3U+XpA01NTSnNnSRRVKkz2H6enkUa79fWPJObbMgVfj9Rbyv06em+H3595/P
0qycTYrz4z12dgKHQe9odeUDJojU5srxmgdbn+rrJgcfUQ7BWlVw0dxcNQcmQ5u3uPgc1cPkRFAS
lOPOrHNI6/Yhu96XVg7K8z1JPp22HIbGhlTFULZOJsS9Wi+mbfZRCWoKzvu+eGrVel/03y/P4HxY
nd4xmEI6yKQ6Bi5ATN3HpUENUMcUAmTOc5zJw3Of1LfTGFdXeVeHrjr2/2j1ONzG4fDjsu1z70DT
HdIWOuUtiMBFoFXva4NU2Uwn9DOuZ2W7eg23Px/44uh07i5CAcBU1ChO/duPSjPJzJliwWh3lmRs
HKu5jYvwa2ONbkey2kLy8V8Mircm6WkOCIZ2ajLS2jCgex00evkU2cWmWauFL60Yt+esDU6Ptywa
6Cw1jT5g0EaJhEqEgsB2cJ6oxssRik79xlvDjJyfquRwZiAApxCtfLoQD3ZpVDl2CajQy54malXl
c7v2Aj1/vM3ZfM462nt1uBHE91Oh5m1hjz48gOFXy3Nl2Eq7q8FHw9WHOPSpo7m0hKreRBWvPlxe
sPNNfWpaCBqKZlAQ0MW0ag3Xg0LvpUlz86fprwGgp0O0hOSRkjT/j7Qr25FbR5ZfJEALtb2q9up9
tdsvRLfPsSRqpxZK+vob9MWMq9i6RbgvME9jnM4ilUwmMzMixNhZCbg8gzzysm9JWW87Xdvis3Oc
LUa9NjhNBWsFFjNbmFHEeAZYBx7bcIygevIaWxC94yJqRagJWJ9dBGZlSgT+JYz0qfdILdrMnAnW
RnOA7dmOV6/0r4vccv9QPcCdC2qbz1OKTTwYg7TRhN6wF274LzCmd50x1XvkHdvLTrG4oD/GVEL4
IXQy5Cowljj/uuZmRpiIicbxPr+Ez1ek9vD9xMUT2YERYlxTsh68awaG4LJwttw+ttZmrn/axvfL
C1v09pOFKV6YsDmcLAqbYWqXa56zG3eYCB7GlbEBlk+HI9DtoxKAC5OWo19B5MN0HhJ63wyY19Eg
I3Qm5C1zklYmIUtmP07xqYIPZGRoekZ+rEldP1Ohy08l6aQxaSFHFOWPODECHJNLhIt1uOGNAf2/
5qYiUddHo7On+cFNn33o6sVmBDXoxr0jOUAZkd1pnrSf52iUXyE/7smvCEunBhodv2KEupoT2ckY
2eDNzd6T8a6Anqugaw/ad4MuPC86zcnqlaQ34ZB3qVvYndiT7UE8Yw+u6TVg/5d9c/FAwAxk29Gr
B4BK2eV27sFzQGHHIKjTEazD8kBfRdGdoBjhTeS4i2mtoW1+BBniZeOfcy4M52MaA1MsQYBrSHnV
Ad7nTpYN21kTHIFaW+cofYnR+eFV/iHudQ4lL83zzOTUHFHnbUc/aKrJhuBPjvzO/7cerXVMI9I+
1oAV8pKvk2pblOIgkvXldS59yz/rxG6f+5CXmu1kxzBcQteocbxDnPKtb2NmEkSJl00t3uoEIhN4
XSK//HSr53079mUKWwHaMdHgzFHQz+DNz9cTpN/cetzI/5+3zm1m5Xv8VozzatiEFs/M6W9Qrnf0
7LoyF/gNhs/oM0q04qrwSjyq5mpYlSYoLIQRzzuwUU3HOrX5XTHyXYf3l4bC7//YDEyk/2+TSn2c
WtAXQmEEP8T0MIbRrYd+z/yfRrfN3G0M8XoAmAU2CcW2URe+PifacDYHFVdw68k5HeWbNw5LwXxU
IUTG061jNBh51umHL7oVxsZdvCeJJGA8dyt7CsMCnNHY5vQHWO0y559QwtC/kGcAEQGFDwzFo4Wp
XCfMGB2jqrnMM9xj71X7pAc8Y/rQ+O3SfgF2gSDko4H/SUHAz+vUCphMCQeE2JEGr6UPrXC3Ax8M
7XP7hYLch3UFxSyj+Bjr6nvb+g8NoaB/KZwX2hFHE50WQyNoEIEFQd0M1QclBA+5gYuJozWctcWG
OvQRc0z7bm4gjAbBJpo+kL7YuGOxiXNNxvC7LKeGKjzSUBCWIjUYXVM+bQbGcQckUqusvufeuEs5
+cinLCq6x9nq1lac/AtZB1nHHdDHG+q3juEWEtw+tG6GRM2OvPDt8heSh1b9SfguAeq6Hv6njrFP
fts03QSHTkdIrAwPhTPtwHkQUTreVgC80kxHW7Hk36cWlbyphqrDNM2wWLO5gTgYWbdm/paibuJq
u+ZyQy+tTvFyy+jm0RawlSGbDkUa+fVrLTQ30NJ9d7ogeQZOcgnuGklrhTAyIQQz1kRpDPaoI03w
+Nlc/lpLj5JTU4oDVXnXJ+A4zFYt5u/acgNVMT/9QbN4bUNUaor7qO41YX/ZJDjlMSWLaOQotzkT
dZpBChvBljawxFY8sw9TaEa9F95SD0RdxV1mzBpu76W4IZXqAcQEWQMo7M731Ci4OyUWgqBDMHLr
B7dprMuRlj6bXA8gCLIGpU5UVLWZgtW4w/Xt+VN9X0yDwGAfAoa7TvMatBFxB23OFhJBmst8ySkh
EAMKdlTw8VJXAhCvC9yk5gBNgOkuc7YddIDEVy4RsHvhCgkJQWtI+WpmN4oydQVUEPt3Y76Nk5c0
fPGC7WV3XFwJeGdsdAUDXIvKbTj745TjJoFvBOlT3w+vjAOVImaN1y9e+JhE8cH/glr0pxFtwI9o
bI4TUrzwxk02XnYlyu3Ed7y/N91NZW0cvBG8a2t4/sL6TuwqoSoZrT4RySzDR7kNM3ZwmseqMDS7
uBSCT1en+DqL0zkupDxR4pN6xR3/X2l0H6akXNl16W/TurfWTVlqRi6W7WLIB809UEqoJ9sVZeO0
6PWDxadYpUVwNfjeepqNO2qUUWkZW8/7dXk/l041DvN/LKoDaLQr0sEBsGzlVPEqYLdhr5uNXLzd
T00oLonHDWm8GCaCgAKKjJO1SeL7WHyrvRXaSzYkzGinOdBLIfL3ML2FdjJg6spho27ttjNz4SYD
WsnuGygDV2Mm1g6mmlI+HjtSXJtiOlzeTI1VdTMxpTFmQDFhpePdXIOq/95OXrlx35I9b1aNbmJr
6ayfLFKtXYZO2GeYK8dEHQOM5ypxgDhMvnASTm0o5w0ifpUX27BBshZKiZFLkshGRZtP66mDAJ3G
nG5JysGbiiCbGhPm/OQ9x2x3OW60qh6/rxElBfHg8LL7L+d11LaAk8Vd0+IOXfUgBk63lj3Eb5D6
836mGNzdhpVVPo1VkN36Y8fn1cRj4w7dXbTFRBaL66TJ86vODUDYfNl7FtYuCW9tqPuB3RTV4vML
NiiBy+zwekUB5kDjY+uPUTBoAeCyq6ouXr7O8WDFTR6qo/NQnuSVM6BGJkTjXhtBY9/HhXuVjwJP
Nh7upsEWa6QvNyN4k6OEVbNmmQsRR1JUAAgGqDlQsEo48Co8fcCIjGU6wGyBfgqXxeWNXIo4MAEB
M8DMXQzHKdd5PDe0c2PkZJV3FXb7sd0E1Sr330hiAsWzGwUew5pO89LHQ48RvIOSRvgTf17uOUVH
KplxGte5tzOQdwKEenldC+HFO7XhnTsIt0xMLHUlYnWzBjXFGK/n4oamL6ClBGi//0IqAVJ3tCAB
LZGZprKLbTvFXu/gPZpaR5Ic6/FHkGpyysVdw1Qrnn7wfMDKzldUNCRNkhkmAgsu/1MUN1OneVyC
kGnB42WeLEmQ0QdWaTA6NvIpAxc5UDpp8yIFIT9cMxteIRtTgwqQ2j/ytgwPNGXGrV+y7sgKq9gw
gEL2tDKTQ8x490ZGar43rKJ704rnLTPcGK8Kr3J21RDTLXi3+6PpzQOJZr+c37IJDGdePOZpNIzE
rEE0GvB1MbH+pktzcz21Xr1K296+aSffuOMNHTuo40zzrrGa+N1mVn7jFX39QOt2vCYs7e5zg/d4
bSY1mO6yIgQdUd/G69i0P4I5A1l1SVpqQxeu7p77Pk03pBvSW9fnbrtO3RSETDU6pADzJz64AWeI
2Lx2Hsh8sHHicajn+GC5jbUJKRKdqO8Dsk/qsapRcm74deo48pdRdhig47G2m76EdjBJQJYaVmLb
eC7fmqUIi10fN/0eVUZx8GiRxitzTpyXOJ+Do/DaERwPY+mkG0ryqY5IYZJruzbpPhYhmKTq1mzb
qMcmbgXEudYu5rSA//MKYz/0eQqorjuEW+YN6a6YQ+970SXFEdVH45llxfBjpgG9a2tBNoaVOD3m
9YmTRym6oWQNQVaCuUIzs745sx2irT16V3nRW+99zu1/SZWa98LP2abiVoqEGZCDfG2UVf6tyDzR
gM+5yv8pqTseGYjtX5k1DIeqtOYVF1Nxg/+8v0mCAIPnue/cUGOy0FhxkkMw2uzGTt1mzas5raMG
5d5vYWN7D6KMQwYJZO7UAOAEudjSIo7zHYDk9qGy2+4hY06zBSot7FbMcaYjBr7ED39ITPR6OYrF
AVSOdwLgOB4RMNreB4Bm3Oa0YTXY32UMh6bFU5wV5WNVzl61ZnVSH/qqad5i4iVh1FhcvJOBYXA0
t6bZPdpJ3n1nmI/csjmvj7Q3neeyrx16gPxrCmZAe36A2lG5LbLJXRnU8B9cv6GHzmpdczcQ6sSb
pm+oFXkl6q4rwrJp2OVtOz7k9TAN0ZiH9Fq4RgGkkdHvaVobVuSPTfUBoE7y7GBfkqgBS+1TbLlt
uS79IX+uGBmfbFCr/QhrsMjGeWh2EatZ+Vw6Q/Pu5qgoAEfkAQ6SZEnzrRJ5+EDDuPWisnYccJ6T
4ioQY7yZe2C886oVz3Yz2TyKDV79Ggcxbiw0FJ9tLwWgJQ/QLIoKuwILdJGGyZOTUYh/pW4iohjJ
+bM92ca2or2TRGZl5pj5p6N4dXgsDjQveBiVwvOuRG3T29jpcIAr0x1xijDMmBT1cCVEZr5NmHyK
7Kwh+OluQAuw8Vb+bcHxwAZ1jjseGpoaCB0ezyYo+s38SLiR3U9s7qsIYjPNoQm8bFu6Hepl7pxw
VB/cEVgOlv2DuS7xUvthfyiCPERjG0XAuxJvtBIIpWRd84q/xwFNbhEN+7XBi+nDL+xmOxOwODlD
OSZR69cg5JinKb5KhxSpazh5dNcQVjyNCNdbk7X2EMFQfKjCutli0CO7IXXFHg06JXsvcVwchwyc
CIGXdJvYAaN+Ps3DFpxw2VsRtkZEpqTfgLPC34NyAkxyXuwOa84nH0U/y8ZMCAhU4y2ZfEhCkkZs
UlaSTTVkrtjVnsfDVVAQd44AI27DSIB3rlvbSZsneJRxdIfdGhSt0QBSsQ0A/p2z8mM/23hWlj8H
kI3HXFs7GpCMJy6fVsDbzPUqNNvsF2jigaUcq6Z7baqQbiaH128+od1+SPJsCx6G9s2JjW7fQCt5
xY2+23Cf12tHbnpSGvM3YvXmL0GyIPL9rHrAYIB/HXdhewWZjPlgwRHBJW4kOpGLpVYAOAL/3HJK
9pikxgQhL8rApPA4p1sTvQjLf7PDbyb6ybO3Muoom7ZEJy2ymM3JcUFJJYBismKWYwaqsmQv2Wh3
Ddjgc64brFzMek4syF9wUsuL+9qOQU2Bpm4//aitfyTJfmhC8MJBQSj9Geb5Pel0oO/FFJKYAGKH
qJVjgEy+1E+sNq3P+tFA0pDJ0cf04A7bvkgj6BKlyX5Mv1HyD2s0b/GlRAVVPR+TiqipIOU6t5m2
CaiLZfu6ordpGglv29U70d5Q3aNuKe06NaRsKRSdpnCQXWWDP/f8uxMfep3c4JJfnJqQP+Fk/1hD
eZLKrzb7h7FwwXjs/H1r3EOBCy85zHhJ2uNzCxUG2Ygt+2+huBLTzg83oavpScuEWn0rgSMfIFKQ
HnifxrittmhNa5At2zm4FkF+7NIMqpMpdGTt9eXcfumTnJhSZzK477d1kWM1NHgKyD0UEy3daO9n
JDsYRE9tKC8vB1leGSawAUbCFRjokCKCMnM21z7lYFkxrm1MFiaDB+UKQAMdUBEV4GAprShj436C
Ot+IF1tn/vAxJHB59ZqNVseHAj9raCsnKXi8CZ1X0aOycIx1w1BLPgmJAcD1MApsfVIC94a8BdED
Xp42/5Xx54S/fGEVsvIKkgBQ0Ks6WMiCWjq1eM0U4aZpog4oE9A9BqVugnLRVxAiMP0fAHCsCuQI
m6F4keF569CjbfzbDGBs0rQYdCaUCGFCbhry7DDRB0/hkAIisTZ1cok6G/LfT0JElfEhIAGezEH1
q8k2WXU31o9f+SJ/durTixkkPrXAMmqka437Lah+0GIluK5/sOhZJ19EeSqnlp3Engs7JdRfnBc2
aOrCuq1SbiOjwQOJEmxVU2waSA227qv11+T8MjqcrEGJpyyzwSlXYw1de2T9Nx4+ZfTh8ufQbNPv
S/fki4e0xDQ4hwmbfE9yCG/wL9wJUvQBk6mo1yEFO3epyeyzySzQoyqsYwoZQdzY5l/Ltch9QtoG
GB74XEO1TW8Ght2EHU75VGCYRdwHxkPv3sQYYPc0UXEpHzi1pBzCBnlzUgKgtJrMHUn2MQ8i4j2A
Arj6+ylYuSYP2n2S0xUln/N9s62aNiWDpcFaB+R2JttBfOXbAxOFOXzUXjFnfm6CjxAusiga7V19
44ZV1BVfOet/DLjKGvKyq7wgkdF9eCnF1kuuKrrzdLClxZOICSoApDF7je06X4ZvpmXT9rIG5+9E
vDWaLGK6i3rpNgTjKHAYaAOBZVfJA6t6BhxWoLeWAFJexNvMmyKwdFlsc/k4LjXxvFNDioNBopmT
opOG2q6+RlEpO5Yoamz8rm3vgfikKz6AOnbwvB+jabVrb3a3uZc6K/AM6zLuJWfHvfzbD9E9tpXk
JO+cuZptHF0/25r2CDj9Y2xedZAUGy1N1XEpDJ2aUnoaZW03qKvAlBzoTZ0HAXGOyzu7bAHkVRIN
BoSbEoecHETlTJZOu3ZXV7fOoDlMix6CCv5//r5yH4QlWLr4iL/flP+wnq3jEtWS0N84qY5U+je9
jZoD42kH0BFSR8z8K84IR0RPCxxmq2DwIFTn4vFjbN0YzIqoWXWzj1EvP7Jj6NJk1TUGlm8n1P7m
tkdlbIgYqIAd8BClItz31m1PQxS+NHux9D48/YGKEwOd1s+93Ive+BZ494l3LJJNUkEh9NjUe0c3
fLG49Sf7oQQA1BzdEHRA6CyiIdamXeTVE6CF+xgFostOtBRqThemJC9lyAAdmbAwhoFJ56Uzbk1T
EwEW/VTSrmMuAX0L1U+FUbpghMDABbOvk8xC+q3r/i4e6z8WVPh9WuZhhZkOzAlAsyBvn1t/W+bf
8/baKHTj2JrFhMqxpqHHRWNjMUla7yuWXkNPa/+VT/Lf/VJf6K1jTyOjWE3o9bvKEairlVHu55rP
ots0xaWbIePEovjyEyDEIMXwS5BrZWsyPAmWr/9/S1L8earBowgaL1ybHVl71UvhAdsdaPZt+Yz+
2TclHlLTSv2wxb7FbG9iCJS3N5O4aTwkUNDvsXahs728quWrLQSYHPTnYF9Qp61rNmWCkB7XSXqd
Fkc63uWYPbatb5AT7UHkQyJirdAJjvBS/Mq5lZNZqL07gO8pO1qOc4b6NEwn7bHsk5WJQn+i01KR
f+RTWD4xouzoQMrJ8OTJDYMd83e8aDGSr2mdLR6oExvKLdOU6ezOLmyM4JspJalBr3E+nQUlKYxF
XaeGAQvYy4ga1WrQDdUueh4af4B3+b/lF87ztQoKMV5VYOqqDNgzQ0iNigK6bWBy9VY+KJDAdDM9
onPyjumvwxd8UKpKAk0L+Xbgac9tN5loWdCNaKC68UMROAD3PIu2QS27vh5af1WO5gMfP+buFXPx
G2L8NWEnXiqg1kWiKlHD/qc6gQENIW5h7QWzMnBI+5O5J4PhQqW+zq6DoLJeLq94ySmx1RDRBcDB
xDz2+YLHVFiSChVOmURWBl758m6OJ83xWgqOp0aUaxG2x7QmMJI4P1MfDZ197tZ4Sj63/evl5ci/
pJ6xU0vKGRvHZoqHHulxPYL5D5SPABitbDSJnO7tsiXdxiknDTeJl6MRg3wxfI/jvZ89+f7msoml
gyAR8OCKBEcIXjDn38a2m6ZNBUbLSvrup9DOQf+5RkfSjET47hjbJv64bHB5Tf81qA5DBXmPaeIW
Bu3K2Xgj5hUgyVugCXrZzPJH+mPGPl9XXbkWt0v5kbKtV24IWZf5k0O+EKhOdk999LsQhAdrO6w4
/HvBdkOtqTQvBcLTvy///aQy4gOoPkLECE+SEeJoEH5lultp8fvL2xDcFIC8qs/jgbU5KOEszCn7
T7ybVmx85SZBMxF90EM6oU2kAwsvHlTMuwLSAAg+ELbna4q7ykfNChZD6zqlwKOwbRmLSPQW8ubt
ZS9Y3L8TW4oX2KDQdl2O/UsAATU8zMxrYsFn5kUZTE8sKO+gMphKwkdYaDCRyY41f6riR05WZbPr
0SBG7syOVrwFvzVwXauy1LwoFxMa3/1NlY4Zlk8JDRWFZ/UUHmgklmBR4Q/TC0kNNJw5CyqAo2mJ
1t/YPOa+V9x5AEFVKzmDcGMB3wdmWhJzzZ4vHnDANYBUANHNJ+Jr345F01IHv2h4YvamFccu1AQt
nQl5+E+OhVOEU5PmBNPMzL/NevCpley25DqO38WzcbISJdAj+g5BOsNMO+TdleuLCsmIdWRj6q1b
lx2DMIeEOIuvSFPpXnmLp+TEthKXRden7lBL204FbqUtz56qZAdeHMBfvnBG/lhSiWwZa4cg5rCU
dG7EiRl1OnV2zedST7zvVL7PK1jICdLRemtj4IcUmtbE4lE/WYZy1MPRqjG+ArcbrFc/gI2ny9u0
+EECB6xNwEdhelAu8sTnSsYgf9OgF5WiOmS6oMpes/zGoPdogl229Ls5riYYyGzxTkBgAexAWUqW
Wyx3JJAD9AARda6G4VdOQYF4a0AYqqs2wtn7xdtEb2r3Hi25y9aX1oncEMgnAlkcwC3O10k9o2QQ
xMU+svadJ5gtH39guOxudJ+drNUc5KUTBvQpME3AJpBPCm9VhWdSIAf9bGKC7+eqYB+jE0RutUrK
qyFbt92/l1e3aBDULwB0gJ/TVZl/DAiB2jXtUKYJqqupfWvBVhGMt0kgIGEfP8/FtIZQtGZLl/wf
l2gAWXWpQK22pH08+/zSAowkI2Cwg3TDcDVpeaAWjYD6C+MWmGEG7fD5dwuDsUdpEW9pTtptS+dD
k5i7NvY0X2xxoATkyZBDAigPdUzl+ubClrR/8vWQ5jcTv5vBF5vw9hasahvMum6TJrmHiOnjxNpV
mL9f/nxLhxxwZfBPAQwUoCh8vkgvnEuvCZHkN1BCNMbrofrnsoHFXQQDLpoR6ASjjnpuILNJM5oO
rlOfzjvZuasNcxvHgcYj5AX16YSfmFEuMNOBBqkv8xKo8Ea9jSndYtuzJ/IF4LPUIv/vcpTDbFUW
uGgxB7qiyOlSzOFkxXtjAb+n60ktnqsTQ8pLJQ2o19cg0FlVNujlw3eCMc78qSN3vb8uq3TfBl9o
6QUY4/IQPNBWV6n0atGHJm9QrI+z4zR/N729xb/QXYUqMVr2SLBcW722DAdMOsxAwSZkbOWPIKnA
FakrhC559KkRJdZ72QwuohJGCi+4N73+ISwfL7u0zoISGBynLCqIyeHMQDrHGu/cXPMpFnNQ9O5c
iWCDML3aw8vMKY0Fx6lsg29mBazQ1WQ/Gf0LSx5AupzcGDcops1feeGdWFVfLglyz9yVD36RzRiP
ee24H9XBWsuKL11XPaundpSAF3NTjKCIylZW45W71J4ehvEbn8N7b/5ZAM8X+dnH5S+2FIROLao+
UWZOlVU4TJkLYIKUGOgfs78WMcTD5dSI4haF3doxp1jWEO7AIhtBlhccpI6OknIp0p2akd55kjZV
fiuc0YeZGi+wfJyiwvvoxL42NUCLxcm8U0NK5CaTlfu2xOZBrHUVT+8zxQe7ofUjhPcg2AQSetdG
QvWFlh5gviDgQ1EZSHG1AhCymLW2vA7zwTx2pX87aMn95edWHBAmQkm4CSqqT9op1K3EiPl7mPCb
20Y+k+s5SpM+KpgDpEyDYs3Rd8q1cL+P8Xe71jEpLHxCdBS9wAOCBRBVlcTBG3qrSG1cIiYYgUS1
Y5jSMH+4OoLsBa8/M6PciQD/xiTzYabrMATejXcdaX51pbm+fLgWjvOZGeVK7Pq5GVKJpcxbdgMl
FsCyo+xh9MMbXtEIsyiaq37hZvTxDkYXDcjbz700Zhlmw1pc9cxrXoldbZL+V0KBOxdPcCnMFH+E
qdh9YY0nNpXb2CCGcJvOliFrzecnnj1EkQP9bdZpWuaL3wzvBOS1HlgJVXLAuuVFnEpDYgJTZ5Bs
h7k4NnOs4RHRmVHW44w89oUJM2O3a7x71m7zZH95y+Rn/3TIoG+Hpw9EH5ExncepjjbQGMPw/GoQ
mNVPNyFHFQcgnSLqvtCjgXwVZkRAyyyZKJULJQQ5MJIymBoTse69vQP57FxXP1jcMgyK4K9B6BcU
TufraQsHMAk3QBUGUDqwd0yY0XRjzc2/dJYsE6O2SMWxbSo0MY5H24h7AyhQZu1oglI4IyCtI9M6
HEKAXkYUEtNK86WWVmYBIgjyRKR+nyB1THgJMDPgv0w6SCyFvGjWfjiIberMmuUtBb5TS0pEmmff
AzABy0tCAoQyuS6H8BCDexA3zeGy+y0tyka/HYObYBv59BAG1QnNwwxF0XqEPKwJNjnmbSYeaurJ
S15ue3iHSt0qvOIUL2/8PsyrFJWYMCuhgLGDfmQSXHl+NLHt5QUt7d2pJeXeh+TcDIQ3FlQaWzB7
RJ7/MYSbwXm6bGYhuQVn6J8FyX09SS8swzZj/CvMuPOdL8JdVdWaAL68EknWKWXNP3Hs50UO+S8H
haWi/DUBIh5+8/uN0Ml2LToA6KL+Y0UJcWlmOU0iq6Z9fV/1hwmUJKPmVlgyASYbFHaAbpY05+d7
lRZF2AsJfu+m29F9NUBRa7aazdLZUMIOHwXHXQcbAdmS+LuwwGCm05JbijronYYg1IfGFnD85+sY
czsDlRhuA6AXP+oiuR4cqB45bJuDgdRtgigAf2x02c+WbnGJJ5B1MQyDqzmQW3EmuhjrSocaINtb
hoDdFFUEIt6VV2+AwIT+7WWTS2f11KTyuYbazuPaxFltCv8Wcx8rWxQ/h9raFGGwHfxCE1Z1K1S+
HOGYTKMednWq6mrVkfGd1kZ7yIf2ezWYb2YYVxuahrcF5sE0m7v8Qf9sruL7EOvLxrzG5s6+NUKN
C4UrULIMa2g/vI8VfTMr6wYiAJoxhqVzjZojaI1RB8RNqVzDkGOxp9qQsVBc4dngjFk0pytOf13+
jEsFM8xRQUIHsBQAwdW5DwIg4wh0O+KH7d2Ymbeacm8NRc1dY7CrInvrguLgAofoxtM+dvufl80v
epEsZKGCCkoDlQ3YG4aBgwoZyXv1s8sKOE66teMBV9p7YTDNh1zc0hNjStB3XDOlYAVDUQbcerX3
ms3ZIWwh4WJ8JavGn/vvspQY4AKJxzyOZU0JANVmcOWXPvJCaFyP1R3rzDVPuiiYtaOxuhXKfz+5
b0r8JNDkwW7C6r2d8xVz+8gFqgNcWTfjNK0wLncfD6CDYeae9t1TUXt3fio6yEDnuybrI0vLVLn4
iT0T5EESxQ4qpvPfBDRtzkUvjw8q13myDcGbTtagOoh0JHGLB/XEkrJ64XOwYCRYPRl/ECcq8n2O
ZojF1jQuofyhcd3Fu+TEmhKRqgkMBI5cVwoGE3P6TlEntSBCePmA6KwowScRmWu4ufQkF/OoGyA/
I2RjGiOLwfVkKfLfT9zG6dw+sSb5ifruuxN210nvrQf6CjTchnjpJk3eS8zqXl7ZUm9aqo38xzFU
JQU2JKyppdXRzbdOmh7AWLmyhnIz+N0e2TPaK2wNUozHYXC2iVFvgvjdNOL7PDlc/iWaPVYlgrvG
8CjQfrIMba9JYoMbM93Vhk5mZykZhKoDHgYgDARjshLR/byt3TDDmyf2XSjJe3sA1ndfWckfE/b5
h8TEcwrqe0S4doiPzE8wTJq80nnWmFkMMycrcc7NVE5XBd2ElZApPvC2vrGGR6sMMAbiaTxzqdmI
GTjIbxJAMDAFpGwaCbvWcJIQWSE46aDoNruQWo9c59Un38d529M7V0QlGUD+sGl1iFOtdWU/E6Sq
LeFYqI3aUkUevOSYBCtRX4HjN+8/gMjGeQQN+2BjzEpsLn/MxXB2snRll1tfND2Xb+QqBUMZW83e
Lk77dVy8lCHEw1eXrS1VKM92Wrkd4zipkwKvvFUy37rDpsaYqzvs5pQjr3p0jMfcXo9M0xVfdCQ5
4SgPhPMJ22iEuTDDCjZrmhxKPoCEvd2UgbHrscTL61u8hiShFwD+BNVKxZGGyS0mauO17CYQxUSe
avRkl+OFMZPvuLY0IWVpYXI+PYS8Dvh81DbkVMXENUiFhN/x24hn+T9dEw4rO/bSaLbdl8trW2px
oOdpAloBLXcbsgrnBzKuwqA1XZjDpBrZtVl93bVNtXa7eDyAEMnb9Z7zs0ubNhqDvlo7Izj8azo/
FV6t44RfCqYI6hgPIPg1n/hg7aJzRmRZ+Yrl4ZH0zYo0/k2ufWUtuCs6X/I5CmkCqaet3Fkdiwc7
cAYUEdPHoHyvh4cKbL0TRHI8dOc3rQFJLl/jQ5+/KmyiNIbxWAcSLWr71QjsJK0obLJiZbVPacDB
EXyohI7uSmdH/vvJfezbPYOqJErqk7/q+qep3EIhm5Nvl71GZ0WemBMrNROg0w+wGjcfoiQAaMt6
IiY648+X7Xz2CLlrcE8MuZqhrzpnkyZQOujkavInMTyU5l2j4+3/fLjPTSixK3HrOQylidH/iP2D
xddxhXGGX7OuC/D5DgfmxLSh9fZbyUwdP+lAWGJMclZ4rB9iHj6aQa+pWS9agMIMQZ1N6qMofu1Y
LKEpRUG+56uOfSPOX4dcyeYJOUTw40kxFOWr90k9tePv4rv/0jpbh1ZRRu9KQIIuf/Ul7zq1oySu
9lhiBk+g9OUV6zjPo9gHoRKaQUSznqX9QusJzR8UjsCapsT1vkPiVnuoTPHwzq7+zYWtuxgXnMtF
XEU676Oy4qvy3xxIiHIqkR72bg2B7GcTip+JX0jyl4hXN2H4i3jsoXP6bcYezKHdo8Hx3NvO2rQ4
2LQqxIhG9yxY/E0eiFIdxHwpEnZ+dnkPlTNA+ZGyevkVnfsrnlo7p3G3E3x/mnXdyyVz0BKB66MG
CLeRR/wkVFQVOB6Ej4/J27l+m3wKophihrjoqspziLGzySLgNemh31hCLDmOCBn8aB59cYwhErIJ
+zkPIiBCqxISDYFk1GJD+0JRRLp3q4HoRNqWfi/6JB5EZglGI9RpODoPFHVkbM+E90REM3NtzOMx
SKvr0ej+KdNe5yMSpnven3EgPQcFYpvAFdFwPd+gCdK5YxzIRNHgkElozbVw+mtgu9b+PK15E6KM
UwB3K3YYZdR9HfnHPxmHLxBwfkiGQsU4kDut0c9IbcYhXHNh7g0z3PomJmldd2v0zsucCqQ8GKe1
n4c61hSqFg6gVI+HWJlU9MRY0vnSS8SauaDI4dz4QyRBZIPD6q9DCQa5fjceQIMBkOi5hXyIx8YZ
KKq2dEOSQ2NdjSBIKr9ftrJwTZ1ZUY7UWCYW6Bexi4N/4CMgts1dGGwu21h4UDgwIqlycI5Q7lI2
q+VzOvMW3aHSHbcZwAZRHIfWyu+sadeFWQYlBpGt8wpE3CPrxltMmqF4Ywn32Bb9w9DNk+YXLZ0U
uK4LXkBZsFZ7ZE5KBcEAIKhR7V/oJERFcEtN474PBXoV41qz/CVPhYuCxxMvOhsuc/4lnaFFW1s+
aWqLQiylaK9DEH1tkqZq3obUY1tkCnddPPu3ILy+YYHhQxQi0zjs701Wzws+AGROLZxXzGid/wrq
Bsk40P/h7Lp2I9eV7RcJkEQF6lVSJ+dsz7wIk6wcqCx9/V2ci7PdTRNNjIGNgwMM4GpSxWKxatVa
IKSYG2fqMSJcEj2IndJ60jxQ5PT50ILkfc6r5BIYLjhdmuVoUxoYMj+4btY+zSQHUVWvudYPOsYk
BJ/tOuBqK/MLnS1VsslX/CW/653uqfZSI2yihrOdVf2yiVenfDad3uY8NsaT3lvaO6s6tvMyzXyx
o4jti34pwyyx1qsktUp0QqIo8WPwot0NcTurgEqfn5n49kjMkK4jr3FEGYN8xsPbHKsioCbmvUz3
rrJ/9Wgj5EYLdk6ynVUgRknJGRZBEMAvE96XF/Y/Gx1rGly8VoZl49F7EofV8Fq5T8n4A4J3KWow
zrWllG+UnW9cBujMgqIddJnC0ZsKc7EhI1EEUwJyVYMru+S3TmspwACSvAd3DuSwUM/GQRfRtFMB
vrx0BhK6GDxQuR3S5ntG3xx3e/4oyc4twC7QtXZ4RBFrVlPdkgGzPUVg0WljzsXB8fIw6Sy/IN/i
2VLcb9K9O7Jmnp6YdTTHLGthrV9BIG6am8K9Y7Ni5+RGQIsPMDLHowgfyEzyOXY9aA/O5fRrmp35
jrrjc531taLNLHdASGegPYfuLEaLTpeTAcLTTvx1XkcTMKc/uwXImsvV8+MZncGN6V6MmExtVDTR
PHUX447lERw2aBlhglNI7anVu5FTYhed/nkdHufmIs5APuDn2rPe7g3VW0VSFcAkAGD6XPoAwzfi
nPwAAb8SKDr4SP+MufWZBHoeRummz303eyNFEMOqc0Ob3XnflGUEx3aF1D8zQSk4UayTdv0udef9
tKjmwmTuz99I2Ez0rT7VUtt+6s0CRKd8NLvpDmzaL6zkuOHaWRXZh8wtj00Jvp/XMVBvyIADGkN9
Knb21C58vSy+cKCPzQhXY5wtbG0TmIkwVNzMd3P+5pV1EC2/E7Bnnv9AspAPLBFEezzEfEvEqfNq
f1dNPU4aRjW8By/zfM++b6PHAQLTjqrQb8r8wUGwh9oRAY2ZGO8Npo2sJTzpAY6zN3yveTRXfLmN
xu676AWz4Jp1PcQ/ljoo6Z7k711zk7gNOjc7Ol7q1u9WY37ZPBbrvnLCtFJx8Mic6fj3Cf7qsI7k
dox8AJTRme6Py7Z170n3s08VmcdfTLYYAXDjgb0Gr1XcQkLgIS3tjMTGTrRmAhjXrljQzeDksX6f
3zNnCROD+HlfbYoal2/xvSGgAwoK9ssmF/n8UlFQjs6B7tzPsSLCSzPT458muPlgNgRtXmwCKy/B
RoXN36A01GYh8Z6ycutk4Zjva2iwxWVY/fsIFsG8JcwDLwWuJfENwRiKHqhEQTQYXOeonfqRFUwq
yTxZ+D02wm/uo0ds3jVehQFDJADGt7737X7nlluSPE32voxuTRVAQpYIHJvjXndkjrHFjtMF5hw7
C6jjW+RmxrCcp3odybwXT30dygCo/KLDe2pnWDTbMWpEW5KPmDg8tOtDAmI6y/hRqFg3JHED1+Vf
HDHQbajpnZrCYGxWphZMpdmjE7cY5wQfcX0bg2uRBBgIOx+lJN/rxJrwvabMjAtthjXopawMnI+Y
z08Ty3dMv7S+g2cXkBdFYJTE+hOTwjfLMIhc2SNMmi3Z6P0QTvW1rnIMyQc7MSKEm3XKsqjlyVQ8
lT4rLtBwxLb6YFofmSKlMqVfDOcJM7Mo9aHJcvrFyiqzCmvhe1g8pvNhSm/6imBIL7TjjVU9pZkV
JOPvrvqdOlfRundJG06W4xN9S0FFnh76eNtGRWgMG0xWBXMxgGlzi4wihzpecjt5/34Jolvy8XOF
rUF8HCozxd9vgVHwAF4y2p3Lfk4a3bi/z3uXhFeUKy182BKysZZiRmflWUrEftZ22GmvKcqhXu/n
yUFfNm26bciVZ2zM+q4HO9NSBcx88Oy3okx2jeoKkoXfo18DEenTDwXlsmjSdfwaD9uMxmoMEdjA
znW/Gw8gJvej6W1o551t31VlOM1f6DjAPMbmHIKXGebeT82DvJp0M09NI3Y3e0/mCohIfTEnigtQ
er4+zIjDvNoaaV6XwkzVvaXtFMbNvmLVVw7xkREhINqWlsyANWErte8deLGHdOOoiIJlsYnjsvhc
hQsGKuFcGcM8FTlvSyfOzyI6rAWEIg+tC7LZ/LKuX+eX884q2zfM9ULuD0UjQJmFz6P3OvC98YJz
t2w0urfp4/qFK5iPDv/PhPhpGnOCXHsDEy27LuJvzNloleJ0y1cB1XLMt6LYJNaaQB+/9kSbcH2s
+8V61bOrVjVNJjWBzomjo0yISVPhuySjabSri1WM8yNQ0Et+ha7r+W8h6zyCh+/DhhCkFhtaF5AZ
gX+1b+t3CzX3LtDsP2b6fRjvC1yL9lAqbMqXhXcOZqLwghTLhqzpB6sGkCqw20Mcv6coHpEf55cl
uynQbvrPhHDbRoZOS5TiwdIabSZtjyTcDrPqZvU2Zqd4f6tWI3wkb4mLxBpgyoPsemzsp/Q74NHn
l8P/hpBp4yN9LEf4SPmwTJ2hwwZLFz8tfMt9WWjpe8YlUTWI+M6cMyUcTsNlbWQ0MDXVvwztouje
mxkPxd35Bcle86iXGSbHRyNJFh9tazZBCQXaT8GC7A6YSUi2GH40jJcuc4LIbPGSa25cSnaLHV0n
bnyfMMXEqSzoHf8CwUUaoGBBxoBfQOhhXP4445NJ0KK+AAlPTbeprloxD9TCxmKyzDZBSoZxbrCX
nl5Ko7cm82TYqBO2kFFJ/CJ9dutNEV3M1urP3itBCbnH2/Hf7w/MHwA1jxl8KPyIg7V527MINKJ/
wxSlYdnvxnlz/mNKdhKDNVxHCopWHkgUTlfWlG4zsxSCZA5Lg55uHX2XEB/dN99OQyRamarkJfHR
Y4N/Y9rRY8QxoS/RzBE+nZX5RdYAS3xYh6uMKHpRkqN9Yke4e0cdw+hW6aFYAvF16qKAPfvdFy74
EyPCU9VtBruqkJYGCYahvCgg3uuk4mSWxA/QB6AMyeEl8AT+70cbljvaWpLcKQK0Ra+6eoB6VXbZ
T+mm5vObY6bYN0n0PTEnhCsw4kCfQ4fPFebvnKV+ahp+oW2ge06xl6qpUJU1wf1ae0AmUMGa6YRt
9gNITN9q93Me2uZ9Pryf9/XPLmGheYfAg9QSjxBHWJquR041uNCkcDuG6gVEDEe/qrfnjXz2bxhB
Hxwi1OiJg/vh9HPZa4kO6Byj/4putDWETEvxOn1wtcN5O58PLuwQwMjQ7EW6JL6nsjWu9SaFHcN4
z8FcCzEz9mpC8m8Ee5M7BYmtyJg/++GpQeFTFfpUG5ADxsKiTVvtR++i679BzEop0yZJa44tgSn8
dAuBF2mmqoel1XIIsuYoSrduH8XXBsmybepBDqMp2/q3lTjxQ2LQZOcMXv50fn+ly4WOLpeuQEVD
bNJErdeSUk8B92TXHSDHhXlP3W+zHbJWceKkX/LIEveoowNe2pneVi4s5VMTesjgmAOZrxkoz30y
vY7WvdUr0h6pjx5ZFEIKtSJMgRNYBAl3PW1W0wWg9TZqvtBlxZdEfw29TbzmcHGeLs2akwp6ujCk
u0HqBLbR+eMIdjbdb4f3yHrQ06fZuwEu/ivf7j+zluBAUNbNYqfi6zPAPQSGL+3O8TaVt9EnRVlD
GlI+FigCHoy4Be1ADUuatbGL62m9M5a384uRH4cjG8IlY2ha4w5JAig156WoNyU6Qv3aQWouBS72
ecx8bTmMKp4A1cqElEdPXX1cDKxsNNdQA7Bwnr9Hq4rjTmWFF+yPfD/yqtJuuIOk5DLJHgfomecq
XVCptyNMgqSJoi5pCd7etGUdrR5sMNuv1syngJyCHCBBtev8l5KGjCNDwv2Se1UfGfwgz6ipW9qv
mF17ZLO2PlOpRklChmOAaoW4pgFgqwi60qKh8FY3RmI4bezqdkzD3n0c6xvgFvI6dMt/93Ko9wBC
a6NjgIaBsINZQuKR5imKJdmVa9wV9lv571kO2jFHJoS9S8G5mU0Liv55ddebd+34zOpgXW7N4d+v
MfR9EJBwQ6NtLQ53sgF9D3cEzIRGd4X+mLGA0sDCNZMt+/PuIDu4J6aEbQPwjLqNg22jxXuvvTkQ
wQ7qZvG74dpgL0Z2HUeD4sUg8fUTk8I2FpplgagXq0OFejLeVn3XeleVqn3M/8rpc4j3zj72UAjr
45J360KxMM/4vYw/oHsXeQ8seSjSfWQqfE+6IlCf8VINb8uIcWiYugSaf2gdo/Y4AouRdhAxvCKD
4mtJIhGEBj7sCJEon0aT5D3sxOutaYdR8zSqMFf8T4jbhk3DGUIfBOAjwR+qnia1GQGQHpmAYurv
RFU5kxsAsRl421CfEx9zhOJd7K4Y7oVaGCTlzcfVrhWj/lITKJjxZjcgjSK8ME8Me8Ki+Tn9XTcP
DmZhzp8a2ffmFbn/GRBuu6Q3zHmtShSYynsdkdrMb93iIVFpAcs+97EZwa3ajI24t7GOpDus1YvL
/CxSeJTkOuAKU/+tRPCoJO7iZM6xElq/aOk3D0LqkNrMl9wvVFyE0q8COW5KCZf+EBW5aW5NRqej
ZW+nV1bfBF3JFJ9FZUFYTI7Ura45UAXqRgQVkEalFSf9IEdL4P9+lAm0fYO2gAfwl5Y8p9YTWUDk
Oym+iNQGMD18hAt9BLFwFUdrxfIZwKt6vtW0kNZXpHw/776ymxmt4/9McPc+WkbRxl1uNTDRLDeQ
VB280AJssrlmGqSSGSRZVdNEslhsUmBt0Q5FXVwsyALTBq0ggh5DsmyZ04UmNIeLJdScK8RnBqbb
8+uTOvWROWF9PcQ7wDADc7S9mox96r64JFzafaPCEsu/1ce6hGA5jRT0QysMDfN3J9sxVGYtxTNI
uhb0+vkgFgefCNcYZV6JURH0+EjzNDXPaXKwYiBeH7PsCzmH+WFIFCdkwzSUJUPg15f9WD4hhy+a
YAQC01GMIEg37ciQUHyITQr8LqCtgZO8akXtYwoTeoAKF5BGaA/lf3CwYPZE9DgdUPkM7A5wceJb
6Gq1NNQHTOgqsmlpxDkyI3ia0WeZkcQwY+r3mvbGtPC8J0vTMwCf8Yk5+zlS29OjWmdOVkUce8RW
qMJpySXN8pCk5t5Ipkt9upmrCvA0s2J+5XWKpoBsDwmSAM5Ayv8TbPdgZiZrBdeb6W2dF76d7ScN
uNfD+TXK/AFAJ34HoTpIRcLBpB/J2lH4Q23szOjPuNwurqoGKsEwogzzYUTkFwTv/gDmDRgZmgAY
tdCk15H7zXJ3nh0YAExUD5m361QKizL3OLYquvpCgIrgVrvqMoUOZ/PvQ2lYlgu3gKeDUE6sXbTm
uDZrA/foZ80ZAsvNuh3B4CYLmJs7oAYddK9U+KT0e33YFAsXAEh0OeU2Wf2jdCFS/W0YtuddQu72
RzaEjWPTCAqvFTYM55B0hj+1NsBVd0V/t6Ji2UVhrW10c3PequxaJHh9g/gPUxhACp+etZmsBvoP
MBr1UF7xARXORtDzaQz6Mj3d2ZNphk3XpNdaH6GwuJTG7vwPkMV6rt7AKX3wlBCx5UWhUTIU+AEW
EouCbBgOXeQVvla8mJUizZAebt4pQpkZpWadf+WjHEAvyTB63oDXeZuGa1ZtIHjNfIgTI2uyVZOg
Upc5MiaEybWuimhm6Pnpzd1ihf30nFOFy0j3zuO6gwAMcz6x0/VoceIWVTHBY1gFag7Nd+kPPDMB
csXEXmIrrhepq3xYExWvmMN6gMywoCW1HhP6bW3fYm+9Lyv9Uq8obk6MplgqFK80mhwZNU+XWMRM
M2MDSyyBDOUp1PiFmiSm5DAUjdEW5GpipbAsG+imJ1iWlb2TVfPXySe271XPtmqMQv65PiwJa0H7
Zk467hGDjlmdzne8gKT344j+3rcvHCoMsKPRYeMSFd+bkHKLSe/MqAMAHuT2N1C6H+kTEORjpFKI
lbn5X/w4WukGZ2Q7/UBOTpeUlPhAKxgB8mbasAFvQ/Pl/IJkJxf0P1x/GGMZKK+dWql1uwK95oJ3
lPsjI+8zcMAsuu0cxSNa9oUwpoYBAww6gRRQCMFDN0xxm2DfYu1qiA+6eVNMl2Z9PziKPrn0bj62
JPiCDiDFkPT8CxnNbm29y6wHroxUBMRKzRAaI8Y0arYzMbIxd93vxn77woZihUDZoCrxSdJ5aOm6
9h7fULDaepoVxmzTI3LE7+ftSN3jyA5/JR2FXKppBfrJOnaUXmb2pZVttU5xN8vikvVhgghNhXx2
IIKcYinz+Lp4KOrO+ww0vTF5X9CfMpcbXaWVKvVGQGxs4IcctPkEN3HpYk5GhEWV6HVZS+AY7wlo
981UkWlL3RGFXQpgJlAOtmCnXNLBzGw4Sb7u0YRt0idt2nTNra2qG0oXxB+pWA+SKjEGFkPc1XFm
whsL7eC079Qbf3kF2PVapjhhKkuC37dFlC5RC0uTeQ8WOKt8JVwwLM435/3uL95NrOlB8/e/JQmJ
DV7CQLxGBpbE6PU61j5x2mCssuemsx7afLhK9Qb8pU9m81KlyR3m33wtXTcT/WbhfbY07WZ10sBl
2cEaVWxCqk3gl97RoRgKmzkWw28Du23nbRrrWk/CVns4vwWyAgTKwZDqQ2aHm0Dwnph5k2mMwMbQ
+XsxvI9jsGYHnV0sTTD9Pm9KdkuDIA408EitbCq2PawlMyYKCrwgn29r4xYUCP55A9IdOzIg7FhO
tGbJGQwwpwgzcrX0YcHIdvxK9fF4IcJt5pr1WDoD7Njp97Rcfdu4N/Kf59ciPdVHa+FrPfr6GP0H
TJPbWIbSz/K3uYmD3EgwG/9AVS1s6b5hmNGCqgaFCLZwb07xiBfgAlttAxrLt7nzdciUqFqSUk87
siIEeYhnTCh6IwInODpOtukjHyisQb+j0daiT+e3Txruj4zxfz/aPj0uJmJwkFuqX0cAfXfAnW89
4ymJg67ds1SRSil2UHxEV64GUPTy96J8G+rd3ACG9RSrOL2l1yTyNQ7a+0uLc7ooo6khAlWveDRr
dLcaoCB2+uuodw/n9056To/MCCHBTtGHiMApFiRQv04hwm2+njcgfcSCRv6/hQjxnRFS5haoHILV
fLcG3WftfvJeLOvBZK8JEEtQn6K1KtZLT9SRUSHWz8kITfscRu0GsR11IeSHYZ4mPpLjkLi/oUS1
TaqHwUGG6n2b0yTQhtdar55GjEqzrAbp8/R8fiOkbnP0k4SApQ16bDcxftKYTXiWPTYNZiIeWm13
3ozsg2JiDvgzzn4AZolTvymbvhzr3kEtxAxTMBuV66rIQWQLObJgCx/Ui3OnLVMKC+PrrIeze2+4
byBUO78OlRXhC0YZNoswFzGx+DODICLO/X7+3nvv583Ijhl6YzYf6sBwr1hYdqa6y2aGxZSob6AV
Y1vbFRIE543wPRczjyMjYlGZmo2emC2MMIzslPGjx0IvuwcRVJdddnUWNqOKs1gWf48tCsdaN2MP
s+uw6DBwFgeDiRNg+kt1Nf3OK1VLS7GHruAQ1BtGc5lgTKuf8iGcx2eiCLmG1Bs8Du9CQwM4TsEb
+l6z2mVATchuuycXw5f7eTG3LlvfwN6Z+/lEp93ctUuYguHrgjrF21QzlP+yjZf+ArfElV1OWzKv
vQIQJoszXEMCWhJcK8MV9tkzByvROQCejhpqHSkYISIUqn5kjt+rZE1l23xsS9jmFihCrYRsX9Cw
yUfPP1jbX5YKJSXb6GMjwkbj2o7pwmH21QJYQmyEdTHelBp4hL/UAkc12kQjDI9rkB+cRiqkJjTp
4hkXgxHaYCpOqh/nj5304xwZ4Gs9zgsyGntuCQOxgUFAwM7JkPrR+FJbG6NSCSvK4i4ISlyoH4Dj
jYg0bwO1Fj2dLd6w/N5Mv9i0Pb8Y2dc//vvCYlgyWG4cEbxe1iSISRcm7lM/q2ZGZFt2bIX/+9GW
VWjCRCXG/4I6O4z2LtIxEjoGBcVr6PEL6wGdB4YOcFehbH9qqZjKGrLMuKcWKwtYtyVDtDVdRdyQ
fpQPI39zk+Pl2NFodjqMRBgYo+4uGVVzmbLz4gJzSky4MvD/wjIqKCnVc4ZrirD9CnW4yq/mh+wr
aJEjK1QoaFSujYqniXWY8bY03mdQu5z/GhJeXTxyuAQdxfsQqHJhHcNgI74ssOCgs1BZB7xDneE2
nXegwaLRoWlfcULzftfE0MvBecVL6PwvkG/kfz/gE7GvpmUtINS8/JUELfUj57nu3ubxcN6M9Bh9
rFOkQIn1FAJyHdZpGIlPcTcUj54qdZEeIo/TsHMuTwiwnLp2tJAO1Cd4zFfg5mkf7fSgV4e622Qq
lJLslgf7+n+GxJhg1kucJSidoOJkTtfT9Lxoe6t/a8u9peqUSI/SkS3hRTfVWVUsLmxlaMWsIJlo
UsVdqliN+Glqc7a6hWLbzDLxuxztiys6XLE+tPLvhaPo88uMQXQRciuodaIqJNxza+xZxcAjw5zX
29Q0g8G1D8Pa7jvDA6XD7Pdto2gkS88YV1sFAISPZImjjKSP0jQqkCfVaRAR3Ud7hJAUlFC3ETvY
1E+jP0jc/Izd5OaVm4e9Si1D+hY7/gX8Ix/FQ422o5GO+AVxfWPO4RqH9rRtiuskvm7ZLs4eIrxN
zh84uU0UGnj1HFoBYiUIKJS+T6HREpQYRpgstG3u0uZOay8TpwMTIabZ69zH1LbCLP+AYs79lz0U
4AdOEyHcZAWlVVk5MOtVRPvd5GuHGjBkEYZZKw9Vx8GkwN/tGIaqAjfLCLJjc1rfdbrq+GVodI7D
9BWgDBj3UA4DCQ3GWoQgy1CjqLyVT3DptV/1b4y+N0qWR9lBPTIi3nkz6t7W5GHQiXYDhFN1dLEU
eyuLb7whAm5+zDl54hPTzkGwE/dpiadZ4tfxrwFMK7n3u2rulAMXsnB9ZEqstRjWQqc0jctgjosQ
2ihX6ZyE5jwpatAqM0IaP2RrnbcmzETtQ0dei5bgMKoIdGQ33PFahPzdrNalL6OkDCxtQ5MLh94i
qcomxceRfv6PjyPCVYpldUdNx1LwGvFdRnxXBZZUrUMIIpFulHplwIKd308l6l+wYXl+8pU2rAfK
P5BT84gppiQ51WvWtGBN1uL2JXO9u9bQIMk7X2KiddeZ/f58xJBu3Ic5MQHJyzSz1whePdrDbjbm
+xU3wnkTUjfjTAlcjQ0sSoKbOUZkj3EJE13zi2AENU82U/ztn224XNYQugfATeI9chriB6eLbaY1
JXSQlsjyl0jX7zBokbmhVVVFujlvTTJgDGyZzXW1UeDjjJ6n5qD6G5HRAo2WVWZ+piGW2lcRGvOD
i9Zv0Ky5T4dkbxR3pO23EDFR3C6Sa/zEvHCm9NHMIN3cYketrYbSMqjYxtADaJfot7qmSFBkV9mJ
NX7nHF2fHeaH8jyFNUIeejzF1n4DXk7fTV4GgnsGxYmrqP/CgT4xKhw3ewHFbm9ih5Pmtokn5F6q
1NvkuyTclScmuN8erSsmtC61AuvStPvI3nZ0Q5I4tPRrO3rLtU1aaX77m5TaNks2SfqaZAOHROLF
G7jAw6WXk/NLj78t7ImOkcrB+NPm029zbKjA/NUKFckZMPpWMlAjloCsvZQgGBh/2Ot2auiubJ+s
NYTzARysmoaTHFS8NYA3BGM7CoNiWUdfrIgZXKU2mv2MvDj1ddZvz58cySX6dygfUGCUP1xxTr3Q
dDITF6QPnUl27vzLLLZL3AVztZtV4oySgH1iSvAgBjgTdWqYSoyw0IAA3XvVblGRS0ri54kVwYkw
m957rIMVmu9m87YDN/z5HZN+FOTq/9sxvswjL4XMW202KQxkJhiyn9Nxm6QKmLEMhAEMITreAJua
n+c+kqQFFfOIWQM31TcYnoHu2qbMf+ZRmBpXBDNB+bZIIYymq0rEsthyYlmI2xopwKVG+JQDu4eC
a12GevYThQQwQadNCG5Z5VNYahKzaWB6RDcYhRghRTa8LCrIiKJqP/gFSGcxtTuAWLL3+2Xws3LA
sCKyiPCfvyJQzx9GxXXqNFtyjpus1rvaudONd2f+dd7E3zl7IWYc2xDr7d3Y25OhwwZppid7YBdZ
tPgZAPYdRrrynoQ9eW+LN8d4RB7OnKtyTjYGRXuX+nqOqUM7OaSjs11KSAI4z2akQ+fsV4rRW+BW
/NGu7ubJvs0wLX7+d0vO6cnPFu/SdEwMu8PPHvEKNOvtZLx4aahVipAquTNxVwO+qCMHQUVdOKix
lURNtwCOuzir9ZJ6Xvk9hneAmc0iySVOBZKHvnLaGpuRgJH4/CI/hwnw4oN+FgkKmOE/kUZNBSsx
MJ4CGFA81vplVShW9zlK/D/vPjdhYxRNWF05NmkbZfj7HXotHouDTM+3nv52fhUSMAnMACuFUhlK
7bB1Gox4R9OGAB64F9KHFhSf+VYnuxkqZXEMYO6tvYZs9F3vqg/Yk235fRBAq7bZrqqIJVsudGqB
GYcmFpgnBJ/pk8bIFhPLZfWfOneu+kXbLYOpAKf9Hd07PVGgJobGNJgYgD5CC+Z0uauuD1qjIzpN
jrMmvgZ0ybuRlM7lUptj7utFD0hhz1ao5NSkg6pKgRHAtTRaEhppWt8ZeFbfolHfpRir9DonJFNk
bqauHWeopw9l5WuQhqz9nuXJU+QO3dO01thBoud0b0aZ6rLin+fTegByAx8DajGuGPrYUBaOlbVo
WVkxni8N5E8LrwCnukapz8zyamkL5HMFJs0y7QvYFewmcmWwqQJiCszY6W5qxuxBIAInsC7eY+cy
Sndj9GqXu/M+KnWNIyuCa0DhYsxsPmFCu4c8D40WJBfG83kbn7MYAKowxWY5UBHlkO3TlQwdoPYN
GTkYt7kzB/s68cjOiVZcH7VPtUhxeciCBx8vhaI1lJmp2AbsGNFiY8CSWmCavdb0zeTH+QVJLaBU
hQyAC0F8Ch9RDabRhF9PrrP1rAgcEorBH+mWHVkQ0piFoVPa5LAw1/cjCKSnRz279PLO91RCwp8D
PT6Ox4lNwItt4H+EjxONUJM0AcTN1htAIHW2j5JNNfk2haTj5vy+SbgIT4x9woK3UdxWHJbdsrA0
r6dlV7INzTdGvHes7UzCurst07CO9pSo1HNlnn60UI+/b44yQ2iPACrAF6qzqxalcG8fq1TdZAHj
2ITw9GsSL4qMFSaGIhzmA1gDEOKhA5B5W40GnUoQXFIr5tuJmwWPeXw98V09V3luVQDnBHGz7fo7
fX0zsz3tbpcEug9/KDkU1vdGm9DSh9Sb/qOzFRUx2TlAdMIVCvgeskO+5UdbGjEnzgaC9ZagOcHs
jj+aivAkteByeJMJUhyAWU8t6GvT5KbDkUek843yWk9VnFyS4gRCBXYRhFycP108AC3TdAYdF9xa
NvpJl+XyYHh7Lb+O+03thLGX+6wDQgL/KUr9spN3ZFg8DLk7xv04wjBQ6Z62M8jPrL8xlueuuTD+
HaB4skhRoy5bcPYbvsgmrrfd8qNZzQstScPz51u1IvGIsapwFo7aTkCg5qy3RXWJ/Ddyfur9Hvgx
hTXZgT7eP+G0DcB7dLnO14Smvfu96y+y6dv5BcnCMEbFdD6H7QJiJwTHprFBp9tj8odGFnqdbfon
HU3Nn2qopSRzvG5AF6NiHZFtIupknLEdmD5KBZeftYSkHkdwlPlj34O3PND059rwF+9iUpEiSbbQ
4Dztf0c/MXAsrA9UiUatObDVe6iKmZbz1PTOui1cUBue30lJaDTAL4DSNhcTxAjz6UGOdcjyTuAz
CFLoXRpLehPXd0BM32hGc9GQm0QnW2ojHTxvVULFi8Tpw+yn1sA8IEWwET/S2dtjtAriK24Ypy9k
Mfea5lx0zVMbJ5dj0oW4x0HkYHnBAq2LbIWclPtsZcneGqzAMhSvTyL5yvhhcCvM+CODEJEgbZyN
tVvBeWmNyQZtiPOLxK51Myi8NHvBa3L9Rr3CO6RkmPaZteRhO/TT5DdmD5nXfo18tubJa9U2+l0V
mVkU6lNvF/uoywcwKE9zf1HNZIa26OKQ0DWT5veQjfEUmlo5/y7A3vwnicBE3FnzMvtT6pg/3bG1
D9W05JdLTIc5wF29Pgxea8Ap9Pxb1LH0gDGXbguAWldeadXgXef6WCuarp8fuPhkGEoDTgJPJgij
nXpKkfWGlTTo8RvdBZ4KGvm91NdFpJqq+qsNIGT3mBRHf40PO2GQWsh88fAde5ZY6P2NbaUHSZKM
19jT6T0dtG6vWwPIKpy8mX/SyhpuqnlCC0Mf82aTz3l3Mblz+1DkNSq7PQj9ntvUyu9YoQ0/G09b
FVsicxbwAtlAynNOYNFZ4kG3IBuCPrS7aOlOc1Zz4zDv0DRteyAEVaCF0shfamv89wse4ljAo/L7
EbK8wrfA4xXV/L/90e4eNIW+62zOH1DZxz42IMTw3op7qsHRAxCcoGxSa40fpXqQ/XtBCYO/SNY5
6SL+jxjINTayIeXtKOqwzTDkNxUZ/GFsFVe6JF0BQQOiHF6LnMBBeOlU5ciyKZ9Qh6ZTmGo4tHNw
fsMkNxIehKAIxESbBakp4XaYEsjhjS0WYi5BCwpxaFoPJogwR781iMKW5OOgC207gPpwRRuxSzjq
VlOMETrRSe2P1fd2vu3rTaYSzZLsGaygMoFN4wo9go/ltpeadOFWqm8Ovc5UjQvV3xeeUskyrmPB
u8N0rnxd28RzpdgnlQXhq2d65vSliRVUZn5wxmxfN/vzX13+JT72iAeIo0SbNUnB1gVrYFW89QgI
YeZXByXYfx/ogngLRdmNixlzrptTO/ZoNMlYwk5p3K/27Mf0R09uvCxR7Jgk7zixw3f0aD1QlOoW
QLhKDEzeLeN1N71qw7fzWyap0p+uRTgpuROZ3TzCxho/ZBGA4eWmcjM/nvb9em2292l10L0fyxci
2snSBHdzQCOqpZS7swVZzy4YmB409SVRfSrVFopOl9RL7w1YXkQf7ea2jWef5OH5PVTZENxuqdeo
NHvYaOOHle7rKQCSWZWiSU8PioWYVsQjFlw7p74wUDONrQ4bxjxg0O3QA+nY4vPKmqs/L+AWSF/a
4rGLoLYJhO5QPGHq9PwyJT0OuArPuaECj4KOyElWdwyQ6RpuP7Atce/HcgvownZmQVR6vg7onz5f
Ff9OLGtDUpNn3zhwKLULGbHr5OvSGi5S03KPUT7wrdAubMfN+bVJUodjKyJgofVKCgouWLHbt6oJ
rfWajo2fd4gg26h8O29M5i8cec/HxjiFreCTa2PkNdWBKirasG0hPeSiVvrwBRsgYTBwM1n81X7q
LhOyHI95cJe0eq/iqx5EK6pbXLoMggsPwpXIzkW4bj212ZTOcAcOV0g4+g/lehXZv8ztvQ8jIlp3
pombrSuM9M3T/5F2XrtyI8u2/SIC9OaV5Za30pJ5ISS1RO89v/6O1LlHqmIRRSyd3r3RDwIUlcnI
yMiIGXN69M7Dfyl4GccW5jtFijJGKadXKguXzqTZ3nhrfM9L6QjQAoDNMMiLVs3p10hHizPdA79p
lDt52Lbdl87aa/H12L/9w2fXeYRTCgJS9lsJ7OjGgNI2hZOWz27KV5O39atrT/142cTSjSG4REBd
/tb8np/INm86uZlA3ijJl0K64f2zzbvdaL541t52DrH6y5L3ubVS6l2427GKShW7qKABP9tCI2g9
k5YugRxBCRW17NC7KnmI5WvAFPG9Zw8eDDERDu8azbX5yVGSNqnVNAZMYLa7XCtdz2aajRmYAfiX
sgOWAaJWAjXVo6s9xd8v7+6Cv59Yn6V5XRzLkg1OA1zr4Gb2g1KurG9xHxmwYZaDtok5b3IlVlc3
VM1ZHgE7ln4Nw4sU3Adrl8VCcMDAXzOzdTSB1oSVgxnNv0NksQuuDG//D1t1ZGKWhU2qZJd+nIJn
hKq3r8EA+x8uW1hbhPhYR6dJquA51sReUYJwc+dX0KFaVqz0A5eq/Qzu8ODiyUWZeP5shakqliAX
A4uB7loR8rQLGBvQ3Cx74MGNPdi34T0u8o9D+9FbQ30tVJxOrAt/OVojyrldJMk4XNpFh9qxXuWu
vBV0Wb5mgshiHnxIccT6cHlrFyLiidnZHRgmkc9jikVP2kvt3SXG/aB80aqv2tqE5fk35B1owaGi
IwxOb22WP6R1Dz2gbEU0U+XAjdvyITUlN5GDlfh0vo+iuQClHmIFvAHP3gRNWzbZaMZ072pXb++L
4bUvx02vXcvoVyDq+36crUCaYAvlYE7BvCA/FKmZFIUVb+gkS8rHOHiR6i+XP9LS3h2ZmJfejdbM
HC/HRAGMs9I/a625rcftZSPnEe83YobLyuYaRvLj1AFHaL77fkCSurT6nRnV234thzgPeViwGSnk
7Uyfc14qS3XJzOQQ+XKrcwvp2lB3nQYNV/d2eSELZpBfF2UTxgKEc58uBC9LO6cFPpC2Hw3nVhuQ
gP/QKitvwiUrYN7htqORRX1DfLOj82pIo6nEno+VxGN4pPReErl96CepvlZkT7q6vKbzY2rz4vhr
TfyaI2uxZUSTpKHJnoVl7OrFtyFLPqj+F3tSr8bm12VjC+4GiytECpwjWLe1WUCPoiLwyhJ3dnIf
GoVvA9Aps3i9bGTB3WzxiRgyBdULXdTpigAjN7klWMoGcBeGSypjPXNT2v9dNrMQDn7zbNtCZBtY
4izsjIGTKqXAg1nePp4+B/AARSGjX9tc2QP+pVC0NjRJE46ffpq52Hg5FS+AJSp05bNMNpik1Al8
uGS1wq4nV9a9kUER2XsCHMnXswKe3G7AFP/Gsrt26/RB75aKTVbNG5m5A4nqTL3Re6mHbnqq++u+
l/S31KtJRUK5K66iQounbacRTeXUbIJD2ydoDXRE1ru66ts7KsjVQ6mMfntbWKH+ZE4m520ap73a
jMGtqabyV3XM7dshtOvrFvcKGR5LCcz6pCs0D+NYgmLId8xfqZwP+0m3x++hNBrPee2lrwGdrE9F
bLe3uhMPewMbz4UN6qPIMjXYpoPT3eiJaX7uygB2p3gMFHdo+2bcKr6UPeQhgOZJTmp/M1Zy900w
etZ7CNDy69acCNtVb6VPfVY10y1d1t57ckCWPjLqYnebHqrExh2yIL+2jGB8K9oq2FthBxNorsAP
QEHTPAShhlaAZ0N3vvXbkQGgSQ2kx0TN5M9xOXnPeVOH9E8so7xOOynaIviGck6nZ/WGulWQ3WZF
nN/wGTV/pznx+FMt1TyFNS1OP0BXVPDOhjB8n9V1+KtuykTdS1aV8Sa2rDbmXe63n1W9b77kk4+m
TBfY0XfEGrRd5bc60hpZot3pQU35rTE9yb3s8udvaGpismDKs4BJAPg4PVkhF1UglXAlq+m00eF+
UKXmMEXyIYSa2evSn5G01rhaOsyUJITWtQMh27woYni+pWcpp0yL9ybgo3Z4P8SORR1ZmAX1Ikus
vBFsqT7SsVIyun12fXnb1tYgtvUoxDaj0urj70iBf9Xhw6A+XzawkGBCUaRxW6B3RYtiHosa8Kp5
1owUN3JV+mp1lvUlC/y+2pR2RnnUgQBzn3qOzylMzW5ym8AL1W0Tq+l/la9FfL+wvi3Cviu3l3/Z
0tIhGyU/g96OUv0s4Ce+N/S+DjCibz9KSueawUqjYeGyZOV/DYgfcLS3dtXEufqb2KhX32IVGkcQ
GMZY3GTqiqW1pcyc3wjtNLKEtGJFOwP0RbGqGbV0O1q8SXl4Q+FNF+B0LaETEp8FNoFItVWtNweO
w8BY+SKLRmgskk9ii373qRHdSsKiR199I9nPXb1P2q2hrZhY+ibwsP4xMXsZOkBWTS+iS1cPX2PD
3EYtkOysp4O5xm65tpiZe8l5mxe9xGLq8Uqpbmoy8jUUwkJ+ZFPRIUMC9wDCZ7ZfYTeqHXFPoBCy
PayD+/RgvgYQK+ve+6lcoUM4MjXbtyGX03iUKFF6RXiF2GmW+Huj2TbyfRC8P+s7MTXbuEGx/C72
GG3NB2/bmOEWhtUkf9NlmNwlc3M5CCxdG7BoQmqMUA1o9pmx0s+7tnbYwr7YhHXoFgEaeVfIULkG
esnRmlMsut+RuVlIqJVYHzMJc2PquWG3HeVfXud2ydvlVS35HnkmBRZVV887qbCctUZiABkJED8A
kGAD2lCmNW6mFStzzdgx82UzHElmI9im7ODJ1F/MNebkpQ07Wsl80C6dqqmMf0ufFoZ56LW4ouyv
3E9Q4tEs8qLXyxu3Zm7m5uGIvHmdsHGa9iOxfjBntymYHAqiT5ftLHQzYO4jZ6BnT38YCP9pqKs4
TpXXMiLfce+mxsYxXlr1VRmpfITbIN8343rjcMnXBWQDnDsKdjChntp0AjjW/RwwhZZnYqJPu83b
9rXti3SnVA8dPRzJWQFFLEUoBxZ+lig7Fk3qU5Pkj71m9XANSL3e7iTtyYhbD7aGTL4u7PIzPBxr
rapFi7+5AOAFE4LWpxbNttHrMibs5mNi0W5TUBuO+1D5qsaeFGxKvfSSQzq06UohbeEKBjSlmZZN
MQTO4dmTi0+cxWZPWyULjOu8vbe88nDZZxaO2/+QMJogs+hIzVYmJeig6y2VbzmO050xwStpVvUA
FsP6+Q+WeAczi+CIUdDZWqbCMSkEE6WinIKI+txah0Itd5eNLG0Yk+eCM4aZlLOSujLZQRVXgtjN
HN2BMSxtTXlkwRWcYwsz57MmpGBkbSQroicfPUXyXtGu0vQuH/8hTxfIXvqjQCMgtRKf7ijTi7Mh
G+1RYCoVhkhbZ1MEPy7v1kJgov9IKwrQOvCiOYo47iOr0AoNghDlRu1vMn032r9yY+0ZvzBwJdqr
YG9gjbf43+zTG0najqFIKZoozPdO63dXWedUk2tlhulvLSew70M5DR58J2jzbZWn5UPfJ8lrOGnh
TZKqaX7wGO+O3LJs9Z1qesmrKJXfqdEAca+KMjsocgMKzrrva8+NcqavdmYYjiqFg9B4TRzoYzY0
QczrqK7LimePImUrWaBYxWmtgvWBh4YjmaK3Pe8le2PsexUNAl5uhrwb+8zb6HUtXfeNMFg2405V
e/1gjG1/qLrS3lz+mOcnGfPMrMBsTJP0TEYUpdA+jAvaitCVlPvGiv3P9ghgJPOq94uuY0qgOQHv
AECfh8PBiZQoi+gvJm03upaShddBYdou4zpr/CBLq+LLCbYvR1N5EZ8eAsozUt4njNoGY1Hf5rZZ
PKtRY3+3C40SzuUdPD8OYkqKoGrYwG8hyD+1RW7jmHXHBGlRPJYarSR0jbvxoBfSyqdaNGSB5kLv
z9TUOdGHr5qllcUdbWbAjWOo8F4NH1Dj2dV6+XJ5TecBkTX9NTWfJfIKPZenBlOjCcdfnT2ObfHl
sonFTwR3C41MW3POAnupp5y5AhN9529TT3uK0eAL4nHlplp487MUINn0+cDNsqrTz9OGDlW8ZKS/
0u/b6SVMbqXozVevDUa8Q6Qzy9sJjfTooUiAY364vMalbYTFQChrc7VQZD21LUuS1YWxQYMYqea0
zTZpuL9sYWkXbQH8JoUCrHhW92mN3DOJvZuweEPrbVKf/+UsiShvQ2wkyAjn/ZzRj/Nqqhjf7OMr
OUW4YLoKyaIur2Nhp0gDaeDwlXSuFO10p2wjL8PCVqD/GJVNG++YH1mxsHB6wMhTLRAIA5l/Ty2k
JWODgRdkmyy794KHsLy3nF+9uvJgXFiHmPBCJIAJQGY4Z8EAkcysibM42/QIPOqfzTXVm4XvTeBE
YJrbnabHPIZmdduMzPBkmwJm3T7eqtmj1q4oLi7cSCbgAj6FqEbhu6c7pSaeblLiyjalclDSD719
yK1PunktGy+egWIKQ72XP/7iokBpCIEAQO6qeCwcpSxKDFLd7zHYRXeG8RZYX2IGyv5vNmaLGmPZ
b3MbG1P26LWPlKyj8PWyicVv/3cZc4GAaphqoN2Y0KdxryjJ1ciUwPtNMBLBCeH/zHLNAorV61kJ
i0S2kRheDU2LGn38D6s4NjGLl3VoBZR3MJFMlesw7tytvE7On36k2JQC8DGHtG4eskyjg7qrrLKN
mYeunn2IPtNYpcSxNenUDN8vb9iSL5OsQhImIGCoiZ26Fi7nJG3VZAhgPY4d8slMU8v01Ez4Bw+j
Zx7kNdmyJWdmgUgNMSMARf0skrVRkDtF3hFnzJD13KTRt3aNiHcplh3bEJ54dGAqrZJ4lWFDytzw
V1d/kv1tFKw4wsLWWVQ/hf451Sj6+adGgl71hkrqubSMW8mM3DR4NZmDDBxXMW/RjCqnlbgjPGuW
CQPpJBOAm4kWtTo7on2tIjA5jnwr53WSbnX0A8yN1gC6GNfIxhY+EvMaPJEdnevgTIzH1ruMXFzO
NlU7QiHO61L/UA5rTZkzK4I0wGRWVnApcnXOjpIsM5VDjgb0sImZYdoWSuZa4eGyh68ZmQXPslCc
xhswYngAvOEX07J/EFsTvASCgRaHBj4yz3FlpR/MYYCYIFKptWvb3i82l5dx5tK/LWCDnq0Y/Z5d
nE1bFIzK0fIeSmeblVvbeVESZyOvxIOF3SLBYNQbmW5R1xd/fnRyvLwqSKMLKuFlgwwrk0zjJ//d
SRmD+Mj8UiHhq5P+zdYi1XlgVELBKgu0Z63ttkaG/J6/EkeXlnJsRT1dypj0Xht5wgr4SVOWD0rY
PmrWGj5p0YzGfvHk13klzk5lN/BmNCcG8brEuGsG7d4CPKKm7fvdGFVkMjSBHBITeLPVTJJqVoZo
UVDvtgCalZpLA+myk51dPXwYeGnIaShZKeRPp0bUvMx4cJqAQg1j3zvhjrnMQ++D5Umil0Hqt0Gw
RsFzFkVnJmcxILKL0hoamhVpqDNTvQuLb77XbGMm7fRkr1cHmK4uL1L8jSdhlLyA97Uo/YHqgAni
dJHWlJuF0dCote2anN2Co6bYwdtwMCf7pfPSq8vmzlGwwp7oIyiwFVN4mnl74EGy3Aplrp4yY5vs
CpO2/SGPNrn1MY7fFOU5CD47/s1ls0urZBRSR0WIFALE4OkqyZH7MK0oWmvVjR/QnxEt49t6cNy8
W+FvWghNFJ9oNNLAYJLKmXtNFidTmWPKVOXrVPPu2iSGxqj81TrN8+VVLZkSTRIZdBZXxvyxqmd5
3Rsd3mKYnezWStHe28HY3BV1KbmNP/5DpGJo0qH2RMdJVGZOd7FX7VrxBAV0pZo7+q3QWVMtezfo
Gw8BJy2w8aSsZy9IB/gG3kOJC1Z9axtbvuVOSfYcKgmTp1m+H7Ps8+V9XPIOMNJibeJ2nz+TSqvq
kkoIMNid8TMZh4OKCvPkV7Ub2fG+NtdYxNbszXKleqjBUgXYK9Lwlxw0iJIONwMV+Foqn83q3enL
7w39u7zZER+z3CqTmA21M5h2pQ/I9O7zNRbGhcBvAVwm2adrQp48S2SzfHTgwGMNQ6xel9pz0xk7
EHfvv/dPrMx2zk/bKo5EfX8I1L1ceZ/bprzXph9+WK30f5bWQy1QwAVJZigNnvq6No1RNEUjkbh7
SXqHUTLJDdaC78INQ3GOsjv/UNCdX/06k9eVB+sQBFHKNpA/yeEnr47czKufyxBJ15V4sWjOwsmB
uoHUn+sVjkMAukDMPtdTcWPFd4n2X9WXO/NnQV+8W6N+Ed9ifrPAa0ASQGLDLs5iLqz0rVx3ZByx
4/yQEggds3AFPLwUAEnPNB5PpGnwYJ1+JA4R2u01sZYq0bXcZtu2H7/yEmGqyli5J5f8gfzJ4pEm
KtLzp2GoAM/LLBolkXUFlhAk9FWtJitlh3PKFY7qsZXZ5WHqYZo5QoOtSfT0P2kyzBtv0KonGK7G
j4o0WUyOm8WBpkpCbdKqb6OCaoibVZHzqDp992qmO7VfI6w/7/nOftbsMDjhaHiByeIl+HuS/sCE
hzltfCNAV2ubl9pGDw712j2w5K00jbhqYPvS1d+ZxFHyrUC5a03QEW6KqrkOTe16Cts7LxmuRo6i
V7U3sV69P+MTfao/JmdJcpebo5f5mISXw2100x3sH423BXC1o5OYhSvncemECNQuRXodpoD5bE6b
FFOWCI4AxfGeNBjJh/Lj5Ztt8YAw9ow+qXi7zkEiqm9kzlgJC+CQw5tOTpXoMGhKGbhRYXjfmqAr
/mUPKTdB+8HLj0rz6ZnsxrHTfYEearLw0Fry50wubvKCkoOl3jcjZILpmirN4ipFnRM+Lpgz55Em
KKfBiJiK2Fg0BfRJhjUxu9Vzh/kLY6XqsJi/8rFEUMPgGfZOtaIYkVTubq9JGIntXZ07z/L3Ufxj
sFxJeyi9V0vd69ZKaFiMPxwDDoIuMJuzbQ3oa0+xLtqoteUiHfMERm/vISZz2WGWUhPqhf9rZo6M
qe3RV1tx6OTK3/nNm0SzoMz3wTihcbwSUpc+G+VbvhdlI5hbZkvyDUlB3VMkegNQotqz/3PK3tpI
zRBARxMfLq9sMYgxCKfzyKFtwNvj1DF9p7Np8vG1zFZ7CKuX3LYQpM77Q2L4e3VKvgyTgWzFY2Su
zbgsLvTI8iyseA2KNrWBz4RJ+rmXP02x9lxQnN3Q0NpfXuWSm1BLpOFB4kx9bJaGWWWXeX6Eqbg0
Yrcw9F9Ok97QWFsT3FqKXbRMCSkWNXhlzl4YNhrKgAMTk7Tdv+SlE7jaKp3v4r5BEMEjiiuXb3f6
xaJ2SPuswUZmASBGED2PQNDrKnSNK+/DRefgrU+Jh4glpkBPTUGTM079RLfZbBpbuWkczU/uSTaL
wdWRMgCi3kW17Zq9Gj/ojRG8qIHa3tqA2d9fp6HSCFUer3KGnOeHwgiL1nYkfkhcNR/JpxlrU6Nt
BovsSpxeXDJwKlFBE03HeXcgMpQgsUuiJmnwjWZHvhsjt+zVwVev6/+bHPUtSLWNmmdPCs+hy256
/mV5tBKq2W8KRWeUM4bWG31BrrOh+7brTSji860Px2WWvVw2dB7PMAReja6neE3OM0St641Wc+hP
ePVdZn4dUt9Nsise5HRGVtZ0fvROTYk1H+Ur0HsV2qBjShlR1XN2Tk6yuHahrxmZZWKdYdSlIlo6
KJn49XdH6tz43RIBoIzpfXDNUBViVm4WQ5j2qOTBp5QfM3djJt1VaiV7TVorBS0sBbwRKQIzWQSs
eeNwVEgqC4WqelZb3+jKHyyPgOwX/so1s2JnzsSMSG+OOOuEr6WjGxTSvpaGnWes4YwXzcD2JG5n
8pA5BFxyulGqS5NdG71uI9u57TpmDs9X670/WCl0WZiypoQEicD8HeeXFZEqgew/NAs3tXe2tYmj
ezsPt3b11SyCvc1M0PTuORURlEBgUHtRQL3ZM9czwzqIvBCrdpJ8gBvqTS1Ie2QJhTZmgAyG3VLf
2V0+vgtxQoycmYKFEnqluY90mh8l7RTmjP7I+077noz9YSIjH9EMumzpvPKKI/61NPcSL8z9ehiw
1NgfGWwhJ9lJnrGbhq+GSq63K9d682sGZ+lI0uQeUC4MBnXpWj0Z40PUM+P2KbTsXS19ttYA44t7
CecZ83kCAzK/WVpLb42hjvONAmxxDJ4HddzKnttZKyny+buNnfxjh1bCaRys8kIuPJOFRYpG5fqT
7kwbL9pIxufU+WRLa5I254mIwpIgFcIpWZc220drCvrArwgjpXmrjoWrwX592TUWTjYUUoLCli6A
SKtOFzSUCYUGZno3ha3K7ij30S5uoG5Bt2mNF31pMdSOTSDH4pzNX4R01BIpUS3a6X7hGsbTakr1
O4E/rcogrCfmnokgIAjniU5bgcGtPE7xYNSZW3jGrZUazV4ao8dAlh7TWjduPLW/UyTpxrara0nN
P5bldF+ovg8PPKewDp7oIemkzd1NjgSOJ5GR+bLWrZzIc+pUrmtA36L/T57Cnpzue191QJjiIGc2
yNwXSnolB4IwXt4WHfpoA5DoyNvIww9/MraR4gumvZVy48KXh1yACWtqZRTM5m2DuvDoQI6SwAPc
+J3l+tULxFaHd7sXRhiaRSoHAM38XKZJWqbF6BMIyMO8Wj6YUO+vauctpHu0PXgc87SzgM3Mk+k2
KjNFizGTD/Euaz9ao8DGNsPVVAo6nXY7IjylFMgeGvVarrm4jzwrhXVyivmII2lgqYUGtvUITqyh
2QyFcpsEa5CAhdMjEOZ/zIgIeJyBZRUsTC1mwpz+TmI+NMGa8PpC1BYtQR1EJbkrfCenJuwSOaFU
IriZ1YvuPXTZZ4h1muHFrj/r+lXrreQuC+UGRJSO7Ilge7SkZmxsbwyjfDOV27x6iEc3pPitbPvp
Rpe+Oprb9B+l7ur9HkkRX+MZAsSKdObUKLO4eVoA5KM/IT+OWn4z+MZjKH1+vxV6Vwx/yfi+Oq/a
QDEJ2DJBxdFIxl3VjNdlVW+B+a5cR0tOoaEpCtQKjN1ZGbqP7KAkH8IpGFHR6p/k/u9fh06AUFXw
QXTiZumyGjEQ0Jk1zi1/UIwbDU2BZGUNS+cHiJ0Y9QIihPOdfhCPieycxilehxxIVpmCZMRdvRuW
fJuePUhBwKfcdrOb1Dft3KEewk6Zty2jJpCYKP1zHGwz72fVb9N8JY8VbjS7isCHiNk12B+omYtV
H/l20lUV8+gMOWtwclrt4Kr9c5M/hXboJlHolmvaWQu7yMChaMrKQNZIoE/tSWNnlLxs8k2ciWld
+0fnc7lo6hp4cMHjRN8S1Ii4yKnVndrJNKXwglAWqWQl3Uy9Cs1yZ6xRdS5ZoQlLDZL944qc7Z4d
l+xeMuaIjNwOCEqvjWgueAMDwDwxoMsFPj4vl6mtBdtawN8vVbtCppQa0w39oNR38Par/mFcQ6kt
2hNNSvJTmBzmDTfwKUbfyOyalQ83rTMcqMS7pvNLs76Ts8DOZx3oG793/JgIZyLsBxObI3O/zzax
77Kyj0lxuJiaK8vvkRlfY3T6/XfM3ZxlKYI5iuLtPInQWy3IobrNNz7FB4ghkvA6lO8bMmK0MbuP
6uja0xPCPn74LWkP3fQYrMXzJVc5/gXqqUPGxtANZabnG9WbpBsUv9RHvTR+vDsMCkrlP8ucxahK
ixU2kmVGsbyT+C8SSNcWhGOXzSy8Yn634ADnA1phAOt0LaMjj5Bti8NFGtEU9kYZ0BUJH8t8jUFx
KVyIZt//t/Q7oToKT0Y1hWGQKvkm0aarVIePxIl2U2++vH9BzKrRdqJjQp1ztm9JrJRRS/1r41N7
thz/+1CF9zIZL2xJa9nEwubRKIVWRfDN4/ezzQPbmCaajy01Km7b1n+aRvNgVSlyHPY+jpsrWXtS
gNcmpQqV+YOqvJpmdefXhltq36s4Xln6UnZz/HvmW9yUPLvrlt8zGd6nvFN2eqXcGEV2E8XBU01l
IwEHaZGv0m0KIBFZcdmFCwhOQaSL4FcB4TUPOX2njnHfAE7MasdNletB2SArmKjhJpXI6r5c/tAL
/mQTrwUADoAQI7SnnjuZfjWm8JShOoa0s3EYk29TtxLP1mzMTrrh5XHieEGxqcLMnbxDNvrbcnVo
cNGNjlYyc1m/LAZZqVmJHh/s5ovEXFGyDaLd5f1asyKi2tH5CwqHidiWtZhIwPmAFa559qn2h8tW
lnfMFEQaiCJDwH9qxVamyMINi02CGLvCAH0S0nzaXzayvJQ/RuY6AQFkOvJUiU8v3Wf6Y2pdReNm
aFfQEIvuTN2AwSWm8850uMrM8qLBYsOkWiPtaK4LrbxrYdlmTF/d9Ip3UPu1Ys/S9onCCyMm5DoA
sU+3L4msGBJYhrJtO6Ly6dzJaXZwGuXj5Q1cuMFgYaECSMjH0Bw1WMZlpIxFiS+Y6j3ywofc+37Z
gni4zW5piPOEsBjM1IIF6nQhQV+3aqWRHFp2mMKlBjFAHPTMl9fZ136MWuKin67Ev3ObEPQy5wsJ
PiJ42rzQPqWS0Tg6KVYTbjvni67tvPam17+28ua9i8MQ1NBiRoeAN4/7oadobZ2T5hTt58H84lXX
fvtWqTfT2tDm+Xc6MTQP6HUONVXSc2cq1WcrJmSvyceL43j6mZD8NmkX85aDEXZeIKv1bsqbxiTL
GG6n5snMDlLwqfKvyv62UG/9egXMufSFjs2Jg30Ug3I/i9qqxVxSjJtRvoZT+eCFX6XhqonWwD+L
tpj8A4UIlIle1amtbkJDnpPGZSi/NXZ0pRvTc65VO6lqXTpLK7nA+cEVE+wCqAdrHP+d+bshNZGf
i5ui71PXsva9/dErdpfd7jzsCRsQz8JmgDjbnFkgjzp7zHs0mNv8pzG+lNFdMAIDWXkcL/kcCG3m
XEkMaYrM9k1RUHPULGFFeTa9kIrI8+VlnMdVBMAJqjwPfkeG2Va1cllkRRkVmzzbmgVanD98/VGL
rlO0WeM1sOaSFxwbEz/myOPSMg/aFjahjT3pbhhfG9azYRSuJV/Xay+uJRcATQmmDXweCK/Z1Qed
bZ8ZARtXor2RVAchAGcEawwDi1aEnAR3kuAPnO1eUOUGZeOkQITqeXRgN3NeJGuNjXXJ07jC/xiZ
7Zpd9hKRFiMThzO/rsMfk3IjK2sib4sfhx4D+SK1GNR5Tz9OVhS1FYeYsWPjNmVg94qnKbSl/vDV
as171ffSlSO0aBHxZ9qkdFLAXp9aDIwgM2SP+9VL/xNXbG1tSula6ottkx8uu/niHv4xBSTg1BRk
ek0d5TnuMF5BdVf2hesYpHUrZhb94cjM7LianlG2bY8ZL9mZ3Zc2eCnCt8srWdw0E/kSyouoo84h
aAhK6BVQm2Kjqs9dtG+MG9nxAI9szDUE3+JiCD4ykGeiw7wIEzBb32spi+nrcF+M2iYC4TMgSn55
QYuf5siM+POjoJCkvW2iZlls4jalNrYZwt2omG6T/0MoFdMu/7scsbFHdhgRTVRI9nk+ID+stfZb
Nvn/8vmPTMxOKrUxH3EcTHT+ixE+hs7jNKzUFZc//99VzM5MrTttaQhHhrRqH/i3bXwooawIdHRm
Vp/Uwl3nCcnRls1Te6g4+rrUMdZmAXOpvZgZmA6S8dVs7W1jpbtu0rel2UZQ0nRX8eT83/ZznjWY
FkNdcIH9Dq+t+qHTD169VtBc8fK5ho6aQEtgF9hIKmdrBY9y47jWGnxmxcfnUNXSzHvE5DCi+Fun
2XX23lBvrLWizqJvMIAE7okqCNK7px6uyWMQKANW+uIHmh/luOuS58TzN1a8ls8t7hpwYkg+GFMj
rTs1FehWDXFzQaCTP2jlLkl/WmuxdDEzOTIhUqOj8xr5SaPZHqsxszc7+z4o32Jn09mvdq+6AGou
B6Hlrfu7nlkQsjopyXudN1glQXkUtttgGJiIdXvje268Xba1trBZlKh9v5PLnL0LKuOK3k03fDKA
fijaF7W479R/yIUZVPjzpWYBg055XPk61tRM/55YY+jSsdwjn3J9eVUL9S4yyb+G5jP/wJMLeu9s
YePvKu+DkW0t2odTdDW029y8ykOie3DlyWvgYbGAsyB1ZHd2507KAH0xg6wbr4rfOie6doYPhids
MpnmRBuFanRZ/UvafGR0VovKvakO/BijbV/tU/W5KHuUXA9q/aVHmDntf1ze3JXjNm/DgY4uY1kc
t6wFPsxMaNUUL4lkraxqbStnRw5uXmPqUszI+Q8j2hTNjQUv3OhcBf1mdNx6LbNdW5b486Mj7idF
IA0a9rzx3moe8vyDWr5e3rmlB9SxV84OdlcmRekIE1P/OozftXHlPl6AHpy6/SzoDrbnm1GHAXto
3qZRelGcyC2U4BmmHQRQjNsweywSJgRSc+3EiaT1kufPAkllq6UchZg29fxNS9u7KPFvLWu8SfTw
pnLkzVRkEFGbO2OQV+Llcgwj/0QThYGr38Hg6MtljLm2WkNwjiR9k8g/5Cg4BOm0VxCYSavonsnb
lWrFoq9wtYF35Tl3hnDXGBAYkkicOANJgLLfZYoO7csaeHfxIjgyMzvYSFdWTjSyp03Y7VPb3lR9
+NhBfZxqPwNnbaJ8cRuZBaU0C+KCVuTpATCrRuuYkSQvaARxZrxx2kMDf5s8uWr+Ke7cy4dheXF/
zc1ubR3i/ho6d85b/iaBhbE/1fl2qvfa2rt4bV2zQELtz/OHGkNt/CpnDFLdNMNtoz9K8o2u//y/
LWoWRBgXk/JUdNrH9pulHzLY64Y7Jbx3ou1lQ2uLmoUSgUtt9RxDDSxd9kPkfXQ86LJe8uxuUP8l
rNC/ERhYEilDFz/m6IA5sqenMTP6myC0r/Pgk6wZmygdN6YVwHREg2X4IfvJq+estXTFKuZBRdSh
GTmEHxTulFPDhlkb7dRjOAzl60Fybgmfz1Fl3ndBsHbYlu6bY1uzRcIgmOVyRhQZ1PgQ+Ns+f26n
Kyo2O0dy/UCHb83+hyNwbFL8pKN91VO/KJOQ5dXJr9S+ldpfQ4NOigcn7xqp9ZK/iIczBJRggOiL
nZqq2q4ZEsg8NlO8tzwGbL+q9p035ntV3dr+Gkv34kV0bG4WS9Lc0oq2xlxJTmnp10mgujB22z7N
MufOzndF+rM1zZVDseguR4uch5QgaaxCE59QureHQ5dTNgTRYK6xiS2F/+PVzSKKljOb1lCj2uT9
11jeyMFTPK5kyuKvOPN8au/oKNIsg1Xs9HvRGml9s+SGye38oSu8FzKulSt7zcQshGSI9Np5U5Fg
Fd4dp39X1muPwMWNEgMhiD6IgfWZg1MwKkOkmQAeMSOlBF9qeXCjNQa5xYP7x8gZDJoiF1odA6HQ
GsevU/MhdILrkGLu8L2WXqNQebbhfbscfRe3DpQYrUzBzjzH9mYACWx0tCkTjV8r50lfG+1cdOSj
v3/2aQY5GztJpNihaV7ZTvgYxPTJ/VzaeeO/1DVgELTpzAOj0rTZNzKDLoT7mLXQ70xc35JSN2yb
mzJY640tO8MfQ/qs7NlaQ6LGBobkgkdZ8el/xnZWQuryzv01MotzMpmnFSYYMRImHRPXZsi//RgG
K8dzMZwa1MERA7KYUp3Ft0yqm9HWMDMKHK+fBJsgRRjNGMLN5AxuESdXPU++y163kDHBXsScEIym
ACzPACyZEQXg2XPmQnYQw+sdVB1ulW8l5+2yoaXns2AWY3IMti1Gb2fRJ4b5w0xNB7SW0e70MT1I
ybT3kM9Mqumq0X/SjX4wqE/9P9KubDduHNh+kQBRFCXxVVJ3u73FS2wneRGyjfZ919ffw1zcSTdN
NDG+SAYBxoBLRRaLxVrOyVbnNmO68rpKT/TpoFNRTKzi33Pf52zmXM0ZmlXssR1DCnKaHZlz7o95
PYBIxqpCMwFE1GWdFUcaDehoL0XpG9MHcoOaVY3VGhHUnopoLADh+mNeMWp5WYYCdcBC26pI+v7B
2pWz2NPGeqccUQhyVvuhnNAPBGnDjQeOo2tjBZuUsRgPSDa5NwQhQGBt2XcM7qJzyJlyP42B5Zz9
d8Ae8UnoecXUOsYE5Tpvs1pmuVDoPbGfrH3O4zwE7jBWffUjh2v8psIFnAmT/NqIKqvZOBC2xAt6
Zgy2BhbgpXwjWX9cXmrFpQBJKFTieYYXlHxWqhYZF94jtOrWCQx0STz5RZoaIVmNY7umbN8VnPgA
iPk9LPXny7IVPuhMtjC1k7AOLHsjcI9QvDI2J8C8jGuFzUB3to5cQXVOTnWUTumaIT/YN6i+xGt/
7yLYaasDbTpQowAUtr66rJRqQcFBgFkWgKihkUISlgxbZxULlBp7cOi21AJQluksryDuYUiBVr/S
AiDBdTdlL2Y3lpoHt2pJ0XrmATISg0dAIpSWdAGA67gY6N3bms7Ptm54YEPfhikDMdW2LaNGnmpp
MRbEBJwDFTjB5/Iw+TbFdg5tW4wyTuMr76/H6IrEd+mgORKqUBnzIv+Kkufhtrq0WWrDJ9gLi3zC
pmCtky9scILcit7ysTuiR/Hn2ljH1fzA0/hMtnRbVj1D+heZL7zmsocJtNwxI5+MugvyqfCbzXX9
iRkPlw1JtZUC+RMIEgQZFPkl4mWt18yiTD3ir2MGRvRC0jxcY40HUFzRaG/+K8c630JUP/spo5Dj
RXN4V4V1hcGl9sHI9561u6ySUhSloq8U0GdozT0X5RpjPlIGZ1MDwTBOywOQtFow33Tkitk3nm5I
QSlOQGNgDeHi5CajiDUl+1NaGc04vWo3hwAuBl0ya1mv97zkJCzS6K4pwJJ3WU9xyqRHCSCrkBkC
ajbwJOQOA9pamKNcEfU05ScBzQMsXVNHYaFU7kSG+PmJ88zyikbmDBlL5v4YpvwmStMA0fYzIqOj
m3Q+NdzwsloqkS6gaAVxFfjb5e6wqZxbbxP9jzP5bBgBj7+627GfP5co7mgf4io/eipMuhzq0YrA
GI62ExcdLcn0y84A4YqOSJN+L4zEj+ablP3nXlWQVuIFhio90m0YZDhf0iZJJzMTIg2y7RcyXG9D
uh9nZ395GRVjhJBjiXkPEwsJzNBzOdvYrn0rbndrBi8mfY5TlMiAaIIG69CKf6IAg1e/4YWs1I1o
qBYVaK6i4Q7Hgcl4eZmZobm8wVk3USkDPfWuTF9M93V0rmP3qaIpWhI+cMf/gVLBQIiAYZcuCAy/
xVlvYE1JYj2PmFocS2uXYPakA1ulZl0VqXUcdbye/1eWXPn2lgQtIznW1c5/JcDhLaOoCtBF9dLF
6S6t6qM1LK1vNvyTZ8avl4WrLkKBeIjWMuByvqutosQz9aOJ24kXEzzpE8e9jyYjnxtxUDWargid
MOlsbBuGdzICYRP9yeODNRRhkb217W4By/llvcSvkl3ZqV5SQNFtPaZzRS/bRF6t4jvwOD7w+1Ho
RAclsumYNjg/C7E5xF7D8ft7Xj6TZPphlUb4EREc7RfgMgCaoiSiMTvKa5SUACYaFoBONEFMdlmC
yt+LXkjBWuNijlk+0NEwzRkSXYFrDgGr/LUHBrBuZkblfU+FSPc0ECGp14kcL+UvrXssi9DaPAyL
0aBcPpU/L2uk3PYTjej5tgD/aG1ZBWHWYvgEuCE20Wy8cs1cTBcD2gY9znKfNrLIqWt1SN2sMRqH
MDidBnHxQrL+Q3IwC4lTCWA+eW/A0oHTItp7PC+ZDybi4F2OXuqQkF6Xd1DuEAd0LTwdojY5GDbM
LC96Bv/DzW43ONdZGrLhN2ty36w+0+jpv2+RAE5Anzb6Ad5NafMNYL+Vi1dNs74NyOAYuvSCaof+
CsBk07kNrO3mlYUHAc783YUSrXud6Hy2ToZ0chIUQfsqg4zV2fPskbJ7RLqX10kVR5+qIZ2bxhxN
pNghYp5ukwxoZcdmDO1e4yd1ikgHhgGP3RoppHS035dtvgcTs18OncaaVZ4fIAyIodHviWem+IyT
qM81LD7MwgkIsiPPT/hLjq7I3PlZ8X8uL5tSoRNJYllPJGV8XBHbQlIDXHYHmLqlcyh6TcSlTPSc
6iP0PZHSYt5pbWYs25Ruj8wz/LnFvZmQ0LHzl4kMYcIHbNyKwpYT2tsw+VWd7osiu+/aRfcxqvjh
9GOki2K1WW+tGVRePP46Y/gt3ep9AWgjt06uF9v24UIOmJ4Nk/IDfVMCXOP/9tWTzlqCp95oi16z
OL1blh8tMLDmHQAlVvBck+f/187KU9VVEnkD5oyR+nWTYxUDwrJC69Sog0HRGJAnnTuHVOtWu1hN
DLJ2VunbY+yDqviyLiqXe7puUiRUTU7rpKLZka0PxAqs6XHon6z8tlyvSt2NpZMlnb1iasm29GKP
lvm2Gh2/y0CyPvW7KUsesomD2G/SqKdMeghkI0Ci4Q0LL39+Prp2qNdW9NNhVic6Fist91jHL24Z
HzPQIftgB2FBzrLnmvNrs12b/X9eXzz38N5DUIOqtvyEnrwooTX6loK4TuDOfs61h+MYsPlgT9eZ
7jZQqQtxtoMiNrLLSKufq1u0c8Yd8AgHXmLc2wSRPBuQSkqDAUwhOUDg1sTZrWbvm2txdVlThbme
iZb8XWF3Q98V0LQkd1mzK9rXKtKIUDhviED3Jf3DtSZntSunidJFdHJk7WM2hoa9y/g+mm4GqmlE
UOoCui5MUSAJCM7X82Wc1pyw1MUyTs6VtV4n9Ws2f768XEpdTkRIB68wnDiPUoio0l023rUA5AOI
2bZccR3Wr1h46QWCEa6/ykg2sXUzX/IGGwN40TK9XptvS4wm+h+X9VEEvMjvo1gkGFzQQiEdNDev
umRzYXGcgf4OFZxBR6Gp2pS/Et6VX3Mr5QsZIcE0Hqbl1uuPZRT+dyWAWwJECRwigcFwvu/ATrGm
TVTb4tJc0LwGJFPEv6Um1FFtyIkUORHrNiM1mxmR+2h/GeygtG6q7G3YDpd1UXhb8HP+q4uc/rSj
cjSSFLpkHACJANpfbopsb2RvnN5X2+NlYaq9ERPvyC8L4Fd5PsMbMXIO+Ao07qydhWyT0/vz1iQ7
FyNwmtVTGRp8OSr9kIRGPCniNUY8deDWRWlnDvttuFlNXaVatXQo6OBF7QL7DzZ9bgbMS6bSAlBn
kAAIG5zL4O+tDxaSSVnNH+3kh0fL4+X1U3kDwJGJFnaM3AI+81zigNB3Bj8ZygAL8AWn1reMJ1bE
PlsNP2WaqWKdMCmwaCk6GQoiYuBqB9blYF2u+y3brwSQ2JrrT6yU7HtO9ZIcqej88HIx7DQt9yag
3EDx5EfZrizDPhrQCv5gIAi/vJQqUzwVKTnWbs6ndRoQEaPN6jqv+JcBA8bUTnQ1VpWRwEaQFwcS
PnpBJSOZNjxOYgOneEEXo5W/tu4rR2+meyTpVZRoQmv1Ov4rTAZxrodyrV0Lwpo4uZqLCmOX4xV4
n46pXfmGu/22nGX0PcPUDYqofNWJlvKYdmJms5OJlu+aef7Yviyx5W/pHSCJNdtGNOtpSVY5Rpi/
nYSKs9V8T4jd+WbPgjpfb91m2ZUmDTMz+bR4X00nCmvvxTCbQ9Zb/uDMn6zmc7zYqPKAcQ10Sx8w
KAElCfAsZCbe9eBQo6CNi7O5OPFV38Nhp8M/7dZp/LXyVCL1+QdEV5BHnbsA0qMllhpwoY75uY+e
B/qpqw7br3h9+4A6FkDtiICMfDdcO/N2MtoN/jPP7GDFg5C7GELUlcWV2iAKAG2zACaUSwFgri+T
1oYU08kf8S1BDoalCMAuZVFfD0R3KagaSdDB9leeZD1bvW1wZQin8Ky1/M78tSXf6gX85KO9RyHm
biPr58h8cfsucAodcrbykJwIl7xcvhhTkccTHKpZ3HjsuTSj5zzZ9i5W9gObdyJJcm4NJRuIg7Cs
dX6Fdo01+zbqxiGUynAxZAlYBor59HM7bJZ5svsKyqTJr46GXrVPe4zk61B/lG76rxg5PGnytGRd
DjFmj3mZpg4WMUvykaN7IkSyCj7wyUo7EWTPz+18VfRPWXz8wI6ciJD23qiLGDTC0IMwKAAuIytB
u7LGOaoWC3jJeNPBF4MmXNqTuMzHiNYQUre34Fro2ttEx7igfDqi8AMHJCD8gK93vu9pYxa5u5gI
eryf4/o5TlwfHAyYsbwf4SeWzLeyZ6/8QHkE6Ox/pQo/cpK/wsNl5eB8wcUG0oDBDBz0QF/eIIU9
QyE8/dEECjpGuZ+kRSEdZxN+1V6sl5zidZLS+Me4MHR3DLqcjcLtoafLJsjKE8Techw3r87mDD3O
p0F+YZI5dNb8aFRr6LHep9nPy5oprOJMmGTd7hITK5khrCyux6VD7OHPs6ZSply9E4Uk8wafyUbJ
hCf3hp6YzXqxiqcc06iJ8euyLooA50wXybHNvWH2Df6Chn55wbDv3h2QgeJt2Hn8bh3pC9DLd06m
Mz/dEoqfn5ifs1l8mkuxXyg3OmhtKGvAY2pchPh2KQg+0006WZ43xkBhhW4xgAxKD7zNg66NSKeH
dIxGpPCWIoYe2UJv0IGPGQIORXQs3YoY7UwT8fOT5UpAPVODzRDW4B6c4dYb9ktnifPks6EMao1N
qNcNkIXAr8SzSL6JhpKUjPfw3s1ah7S/aVMdIZEqbIBC/4qQbyHWd57osUbWIvHH2efkdmEBAFtc
ACkvuT+SAOVBRydW7SX+SpUObsInYyA1pBYt83v6WJZfm+V2ShY/XjTnV7OGrnR+6ZLmfSsyWQ6A
5ef14Bm6i1x9cv8qI77gxCZqY6qbngsJeNt5s7/Euzk7lLkA/geI82Guri67Ct3qSWc2RSlt2UoI
BIAuBu+27SGd82BMw5l+uyxJfar+qiYd3LniZVeakAQI53VExon4FdE0eKvu3TMTlI5ua1f9MKYi
EFrRxxk66VtXfRsw5jeZ36osXC1/0kEu6YxCOsaYg0J/sg29KHkdo2/aNJpu3aRwhbQTUMoX/P6B
J9+Ndb4ChNjb0LD95e3RLZ1c9BlAjDBtwrib2MbUzx4QS30McEdgmyZ3ThVW1jXT4WEpL0QgqALh
lqE99H2eE5d/ZMEFenMcpqV5pEjRuMZPF635l9VT7tK/kt7lOzuSmuU4QtLaYbSoq/2m/4h9n0iQ
npy1646jKdx5ByhYd/oJ1qRYB0mkvDJOZMi+zmv7rKPYI1Z8dcDrHd+jTL0UA+bk0XOqWTKlaxCA
5C76ooE0L7kGYsxuiylZnCXrkZLCJ1649Ldj+qkxDpc3R2niJ5Ik12DybBxzW5za/slkITN3vNF5
BrUB/NVG8gw0ttJ6m6HNbCBmmHYGHXaVtSPN4LckqLsZTCHAjUbv22tefq2nYB41J0z3BZKjAD4f
wssBWvb1L4f+RJnz8ioq746TVZQcxVbwLSoXoWH1Gs9PnIAm4yEaPy8sLHtwMjS6JmiNgXCpTMy2
KrIrMOQFMdDYXDOItmCOAf6VBJOuXKETJR0uZ+6sbSTCFpEyM8R+fUnXL1N+zXQwpDpJ0hGjmFaZ
3V5Img10rd6kRhKQ3neWn4unOWBK7wdEYDSvAiASqc/zy77dViC8YrwzML03YwBJhPNjYA+9rjdX
ebpOxMiny0qLPhY5qs39jtmQab51Ik1GVWnaJyKkwzV4Exld8Xiavedk+Ge1j5dNW6eCdHRY1jrA
5cVKWVXmm3kcmuOBRv/8/4RI52e1W2+exDpZkwNGsRLz+wcaf/l/CZFv2bLrsgFPZTzNcA9l1m4z
mO+mOiA2zXrJL+duopndiwQecV8S+1saH4oPoEhhw/81Xk+KhVsPnZieCHsw4B2w6TWd2qCrb/P0
lmCU7vKiKT3biSxhfidRsZFaSe62kBU33yPQ8mxt8WpmFHS25m7gPGzbcs+c8utlqcrL9kSqdG6G
gTjFJl5M8fzNbl4MwFxPnbMvCEFVyfH8Ks919JIajyCjTtbJFM2euN+HBvj+ic+jHbClfEPXyaGz
D+k8uU7VkUWoZq1HbwnL+U2L664TIZ2modtsE9cd7IPv3eWpKn5oW6w1IuQkf1t5xjrGf1brczE+
8P7JTjWOTS0CreKimIg4VXZsBZ1bUxykdRv9JLvKoxc0D122M+WNQ//KkDZjdKxoIR5kpMX6kpaD
ny72Pl8iv2nqr5Wta0BWmjXq8UDdAmIw0gHnh6ntGPqfKC44F/MLgBXz+bifujRsm+skO5q6rLHS
pFFdttEVimEPW7pPu2jL+epCXGp+tddrrz0mdVB6x8trqNynEymSh2B5gQR8teLg0Fv0y5jLW2Jo
RAiDfZd4whwN2FihBzpqz9dt7grLKWMkVwtMlZlXJN/1QBu0lrCPD7a7+Fv+9gGdTgRK/qcbLSOn
BnQqvNW6dRCXBNHIUKcwVx2qi3L5TkRJZr55TZ4t24YmCp4/blUSpLF7Uyya8TylKZxIkQzdgk33
8QgpTnHwKJCcH0rznuk60xWEEqJB7O9GyZ7HAcr7wiFm3uIQg4aF2flOct82u6V+nTCHnd5g0CSN
bqb+ac0AcrDnH3rQuGIqCQgoAmVTshUbEJuzIxLxyJDT5Zat3xyd21Da44kMaTUpKuU2Qy5UPJoS
GpblD3f4Pmw7Ev1q7V2rmyRVbt6JOGlVeyMezC6CSrb9ha0/ifXZ4TfaLIQykHSBYA4ITKT+ZfxB
by1YXYm969clmNofSaSxQaWlnwiQVm22EzttXAjohkNeXgOSCeAml8+tysHijQ70ROHTURg+33wM
jRqJF8Pj0bWunppkuOYM7SDbmLHrAYMl97EJYgDL7nWMoaotQtuYh94h9O6+I3O1lmphvFrgMJwn
131Ed9Ji3eS6Z6xqBSlQxikmzy3MF0mGALoeo2kTKo6XFUZA+InZBuY7eri8igpLEAx/wEzAHK+H
UtP5KvbAGDZSDzzpJuZBAdYSmT5w2HRQReIgSk79TIp0b0y8dZfRgRQMtT80DVBQ22IPiPvnHnlr
B4nry0op1g4cNxToEwIjBsDS50olQ1HY3iKY2MdkV3f9TzosgWOYmjy1UgxF1hE81yDjlMN/F3DJ
gAcAy/WUNV+qCX3spHvgOjQNVbs8cpsCVhzGBpsTn3ESlrupUzI7Af905FVs57V59mQ6yZctj7Nd
SsfbMmru88x5q9EE6E+bcxfFJfXNYWv9JWr5Me+ZDlVGtZ8WiJNF4xcoRGQAgWmyMD/cgh5aNE7O
vN78anCI7yLeDUCglPiZowNgU4oUeD8Yscd6yzh2yeLGoA4sy2BZ9ny8jliH/76toEVtdH35qhwt
6O7+ypKCKTt1psyxIWsFJGuZXFVT5vdpYG73wxZS+rgCTqAzdpeN1lL4lTOpktU6YEyv+6UAPEGZ
C3yWxc3uLFL336LIW++8IaWfSOSw39G8eM0+HkYwZxaOGR1jk0yP81pUqCtYpEWhczGPnEzdFPRd
j9pdQ0cCMk+Dk59JHzu7OY3hWAb0XS9+YdHmKsrT+CWp7LUIW2NI9mk0MU3eVuGuMYuFE4lWQYzZ
yg2klNSzYQgA5I2BVI0+j/wIQMLEPszuXTVpugVVJ/NUmBR8zzEs1xghDBOxluXPRmf+JhhkfhqN
tPh6ed90sqRtW1Mjr9scsmj8NNjHhhyiPPiICNGnik5l25Vt32ooxiFGHLeC/bNUD6B81xJaKbVA
OCd42DGBLU+vj7zO0rmDkzHZeshn00cpAblMXdeRagwajVXg9AabKdrT5HyGVYy5Nf5ZrbT219X+
EVc/y7G4tTCYN67Fr464AbGzgJX51QbOmDhPHy4vJhEbIl9GVHCc4mZgDpP9aV6YA+mo2DBwD+zA
HPNmcmPeM44Zh7bIwCTN7Gez8wrfNNObhaXGVzcrnkoyOjsgpBiazVU5ttPPEW7hxL2XrCHpJnzp
RBN/BvFBvt2zISD5dck/X1Zd5WGgN8EcGS4nUBGci6ow5p70eVYGGDzCwMMYR0FU4b1D1jzCq6c3
Bl2hVSkRIEVgQ0WbIK7jc4mmV805FRIz+nsguxlV93a7cnQ1FJ0YyWFHoJWdSQMxeX0fZWET3Y0Z
zEuHFaC2XlC+oRTo4BbiYi9P9mqcizzt27wM4tzN9lNT+xnPbrN1/czHt6Qq7rpiDFozfRsdY18V
25FZXy5vodJa0Lkr0DRc0ex2/gVT3JeTzXA1DTaYGF5hy/5SH7r0V6nrolE67BNJUswGQkpwa4lL
sBtYyPMvSTL6+WL6Cd486Tgfm2jWZIFUsSisE3w6gP7HDSHpZsTr1FFxASIgXvwyX9awG21dI4PK
09kibEG7GLCP3pnkmtogeKywgm2Y5S8LpmjNLby8S8oIwrZNMfkDZlFT7r9Fr6prtwYCXTMG2tD1
sr6O3r7bbj1g/IEBgrihqxsNVjUjg97mr0zJkcRpBI4TDpkWKI9q0BHCkzXfJ3pPo31rhZvzKWmD
FY7O+NJaQQEYitoMh/Lo1Ede60JwBcM3hlVRjsJQtIBhko8Kr3rxaMfXzPVNzH1m/46Wxybzjcif
rWcn8rd4R8Bk031i+Q2twwiDre31OO6a+WuR7upsf3lLVMaFrt7/pU0ByZ70niJRaXSU9GUwTsvk
myJAHZq61wxhqRyRjY5HUMHDtoCtdX48+VIjSC/GMmDm763/0jguQPA8DNJ/oLsSlzVAZ7mN3CKS
fueCxrzvF2bPJTqvjxz7vaUPnm6IWnVS4OzQFgjSUED3SM67T716xDBOGVQru3JZe+fW5MogvSZY
Eysv38dAXcVrCcAoAoLlXJU5L+q44OjFmvuKp/42E/PTBIy7685sy5B2g/k4jdZ4Xa6D6QRrmVRv
l01DqScVu4XyIMWf8w8Ab1O6OSM+wGiP8fTVjA6lbrtUzhSTef+KED8/uTjahq542UFEWyY4Areb
s0u3MJ5MNL95gCncfUAjwJLgWY9VxZ9zcbTNae91QtxkBXbJ75KF7dZ0e7osRqnViRjp2h1bNC4M
LawdUHzAp3a7zq+MN6f/zI1jo232Fb/tnZ2cSJPsxIpTa7NnSMPDfii+bMCRSsoX3L1J8zZ4u7o2
fe+32R6Bv+hf1vNP9HtJtHQXmlsfdfWK9WySg2VeT90u4XeVEZTtIS5Cry0OnXntNJ3f2z8jb5fY
X5PuGI0PqQ6HX+Vf8O4WaO4uw2yutLGsRWcr87AGRia6t6+aOkzjV75pHmuqE4GADXCRIJfHu0M6
EXwu2pWABwJM3+TQLWTv9clujajGTJXXJOjfMGVsgVkKVZJzO42ZM/VzJy6JFRA6u3JO2D/G1I25
v0ZWFu15OkY7YMkOTwVCVjeYKtRK8SYok0FzY6s0BnsbMPIFwAJye+dfQrJhdKN8ginPe06/VaVv
GrpGa9VxOZUhGXCOrrw22cTlEIeb6+fWlVUAtLLeA23A+UADLwaqkf0Cp5rYRGlpR0CE4jKEQt2G
62G0Mj8bsw84zlMZcsRRGguCUciIPIwWgfuRHK0++eGW/UeyP6eSJINEqcE14grXXfG5r++d4dOy
3ZnZp/T58kFX7tDJokluuvTmFh3d2KEof4572y/AH22HIFjb7AOibo1bUdocXvR4kCGef8eH2bHB
GQoiBn7YjZcdCuvR0UElqPwF0FT/T8SfA3hy71gr7dq5Fes2v23zL6sPSReUujEwVWx1KkXySlZq
5XScocgARmxr7H0gWFzeGNVSocMTQ85gXzUBJnh+PFneIOXICEIResswblqi6VSXClfFIX8y4Sa8
K5JU0vHkC6bPehQfURRBXvGwYRyzxJvHamJ/aQ5DlYfZvLusltIBnsqULhanyokDLwh/Hm++Xd0O
cYdR2huz3M9r0Mf3wM5Ay9xloWKtpMvMEyS5JqMm6PzkO8QY4qxDVzzeCWh+ngRcWfk7W1FZ7X5Q
HfrBn5TCuTAG7FyR70M1F3OCkhticTFW7oRZzJGhNo0pSMeb/DXfTa4DRrxfHgD+ZvalIavP4wRx
8j5fSz/n/9BsuyuRIhr7K3u55e7zYB4d7ykeKzCRFqELvB1d1+f7dRGfysGOjf1nIEI/tzEz5Wuz
lfjUot+l8xMpv+LxNpl4oyy/L+/Au/MC4F3BSAq/bAL2Qn6C9hzYt33iFGAkBV98u9mDnxebjvf0
3ZkRUjgTKVd4mHf7jIH3xqlSlCcw575d93X/snALpHCV8/Lf1QEVpQUke4oKkpzTm+gQ5XxDtGAm
8fcS6bLNioPLIt45ZugicLyQ90eVisgNItVg0AJZDyR0m68rfR42QF0vPoljv0pfmbO7LE21csio
4hmHKQ7LlZEBaNWs+cY6lKnS7pWR+NZLulce6xD9FGaAAF1M55qYveJyFZaAWSwt4xrRj0nf3LV/
7BHZXtZEJcJiBHN4wmm+eyaayzwuHEcqSJrRCYBROsDT6GCw3h0cDPjZONp4jwIk/116uksxaAyM
gDIgBULw+TOthiBmT4ZNg41qCsvvLjTIYjAFYIPYgv5UOqRpVE58LWysmYckwj8GCcvtYVxeLy+b
SooD9BuAZzCkLrkwkJNrc2Uzkl81E+mb5TGjPzCpdNdUHhgUN40zfp+NhkJAFkc+ShxRpCfORbV2
7JSVC1EdEJuX8XqiqMZc8frKsG8IC5Zt5yBZks1fM/cGTUv/XU887FHCYyjKADTmXDgfgVPaTGUF
IO46SNyD6x3xnvRR0tAIUtkh2JNggOicxuyyFCF4FHS1fIUgNHgF4DG/X2L78bIuahEId1GPtIBy
Kuli1WaX2IAvBHFsfGz6GTOTU/PzsgyVXYguYry98E7ABO35esUJ2DRAtlqhiPXDQzrL/dqBtNj8
zyRysAlsiQnLg6XjsSeJGbN85k6H1bJv6pbflbYbYtZesycKL3cmRQp2Ue6YKUkhpWswtJ92ICuw
f5VVqam3KNcM7xCB649cqDx8MqQs4/UEMbHzJQU7ZBH5bR9qh/ffj8WJRftXDi6j80VrnKFm2Qw5
RdWHRnvYlm+0vt4Sy08cUKLy+xrZiTYodFBFiqvpTK5k2lbLi3iKhFx72GFULagm7meFt5sW27fp
k4k8wX+2QoAIE4YeB4D7IGt2rmm1ROmwDOBtge8CLlntp8PsR/Q10g3iKbbuTJA4cidu0EFTPqEr
BPW0KJ/dlFpHlHfrm7VrvuWAm9bopVhJjrIUWimYi8FxuatgNDAyTiicRN/kr8A1C4d4HH3MYfmZ
Wd1RJOUi29LIVKkIUiS8jxFbeO8SKrlLgIicjVVAFwcgZ5M/JSGvQO/QajLDitMGD/8H+1lcK3KW
M53mrvVcuA7k6K+9skp8h6AWQF0dxotKIwSvLkjvwVaH3O35pvHVbKY5h0Yr3v0puHj5IwUlSkc1
K6dU6ESOZByJadjOlE7whZF7SEkcWG4Z5v22v2zsqguSn+oj3cVLlCBTVUKfaKvCPN8Akrjv3Z2z
Bo1zDW71Bci+rRH2GN4ct5uU/tcmH/FWwrAjLASBNJPrBhVQhMU0eRVwjBEQI99Zq70jVv10WU1F
DHUqRh5YiOyRFEYBMXGCZ1D0babts23W4WCRq7rRGaNSmriIRQoRRUSpGJIu7WLM3galYBZmU9+Y
9o80/R1PfZjg9XNZNcXFDJRnVIFQD2K2LRskMXoT3UJQjabVg1HSW7f9flmC0hRPJEim2JprF5cc
EtxsCqp48jcyPIGhQmOKSkUYA0YC2HcQuEurNqTVWk6g3wl6L3403eWZprrxOXE4z57Lf17mYGhy
8ALloAk4P7x1iv9d1gzGvkRPkeirqj+7SHbYje89V9UOWJeufef+NgHIX5XD4fI6qlwHGHgAKyxC
HEvGqK/svo3YChD1zPuUIRdVzT/TcReZm8Z1qBw9FcxtUNMDLL50pDtWzsRK0ZKUUfcOXdHhUjt+
tOY+58Vh8oiflrqrjCh1QwKCYwO5C5qh85UtwJRYzbZdAV2SvtnxcnTAIvfNLehNM7C7auydYLOT
z07nPqXzMvssT8ixs2fzOirbI7M7um+GtvRjQl8ur/r76gI2Hd0oCItFBQpw5eefhvoX8o6gyAja
tvdZQv3ZsX1nQjVlXrKjVUd7NgNaymhHn2V5QNAxw6q7HBMfE9rWp3b2W/YPa3UDbe/yYfgsXOd4
/jIcWktO3cD+ozlLEFBXgxuiVgrV/8mb/lCTl2oLjPquKcPLK6E6xy5D3yYufw5udMn6G9cYUDkv
qoC0ZXbVmoUd5DRZ7mpaOB8RBQURPXHgJspn2fbSPqo4lKu77Y6vKEov5mfHnZ8va/S+eRMyXEhB
Jy8qHO+ajVDwdEpTRKUbqEDdPHmZhvSun36v0S86z0cvGRKfjWaAWu4zSZcdAzx6aFgmuGVGogn4
VRsKhHKsK+rgjMkd013DyJyuEZ6aM/FpHwDwMG73oJ2I0JK38s9jonGYqjMHBHawouLqBBi7/I4B
Tm3qdDEsyIr9aPzhuvuq2YJU1x+nVOxEjvSS8Vo3MbzaQNp+ehmWh6k6mgzjViiP8TvS7Jv5A7Ec
gByB3CXcNOor5wc2hZc0ojnBgfWALY7sumHMft8RjZtUHYdTMWJ5T8JvexiynoAVFABDD7Nb+wMG
LTxdT5jKF8P1YJuEY7Tk4jfOQVnyMcWZW+6j5K7sgHjtXnFzP1S7RMfBrdToRJi0UYnZ1X1ZZLje
bNNv2xsrPfSArLx85lTBzalGkqfP+7hHJxs0Wru94Y5BhUHCpL4d0hdr+oiB/9VHZm2cMHw3FzFE
xeRr410t+WNnfW51XKTKY3QiRbofHD7nS88ghXtH3rytzSf0mk+z5vJXHiKkNGAHeINh9EqytriY
srTEYy+mccjH36aVItv65vYAcTDSPaFm4K26QFRlEAJKi4OYBs8i2eOnWW2VnQuDQBS/40XrZ128
83TwcH9G5OWw6lSMFCAOBHg5BocYA+nylzFnE3qe+3TIdhNz12cbk4HRHuDUFfPRIjKWYUP49B1X
8hyunMQY4vOmwggQEpD6ybOM4XUZSSqamXruomW6g6mtCTqdeFe7P8p140+T0xUNEg7Ee86ijD8u
DlB5pjLqv7b4LajGonPjS9GCiXdI6jjfx4Y9DSg2AT/DTwbUux67GQm1EHdTDxDXrAUIt0XNfD8n
C6128zzb/d7tCwegtRsN+85tHpqo3UBQmhVd4Y/N4Abuwpp9i76FMh4w59rbdVX4SzI23F9RF7zn
3UA233GW6tf/kHZly3HyWveJqAIhplugJ7s9D3FyQzlxghgFYhRP/y/yn/OlG6ua+nIu7NvdEtKW
tPcaNFiDvkk9axM/cQBh9KFPglfVSCdcqZs67gKaVsS+ynrHDIkT609D3Y/pTUelfW+wwhs3EF0Y
4o0zkvwOwsddCNxybPuMgodGc2CYwLXVo1dWeaNzwwo8F4N0MJ07QxTiwGLhbMe0R9KWtEr1HS09
uLx5MnVehrSOW7/r+nxniJZvC+pW5Tb12gbdxoQO10BFju+RztIuGEatgtUQqfKVC4NqE54uoUXO
F9Mwwb4P26NA16yJbrvo0UFtyc2eL2evzy1B3BjQhJpFiVEmgDXV+T5sUp0yY65jyvGu5HuI5qX6
VtYvEKX1q/Q6cg6mtr8cU7kLT0IuDprR7Run1FB4EYAhV6RmqIJUD3E1fb0cRzmH6DuiHw3YGvb8
+dC8pp76MkecdhT7Adh/XqcvqWk/Vt2w8rnU0/gn1rLzPcoSxr1zxXmy94b7XZcPLU0C6b7TajNN
myaDVfqaF4zikTHDqtE3slFPB39kkamB8IgFAMKoBXo3cX3Phxsx/ojZu+RBam0lNmzyjH3ug9VK
qtbnJEyytzb/fnmaP2fy819BzqcZLCQ3ahl+RZ8B6Rg9CZmFpT4GEQuH6gtLgqRZebd+XkCIaFoz
KnkWFl6Ou7TAa01YW8KVwAqqWtvSxD0M0VoYRY0XcfAgQTfZRldz2ZiLht6u8onjJBzsJ+rB47dn
Yt8y78o20SwuSDYEzMQjr03EIeEwx4Imt/vvl9b8K+xZQRmPNVAQz+c3MoBRNjLc6Yv6NfF+Zkz6
psCsal+14r2Xt6ARy2mtVaOc4pOg9DyoXkR5LCg+6mhN+9Sw31rWbbmgK7cAxb7B4OauA8rp4Jwt
KxA6eoQRh5gqJNihLFjcCu+5wMlf3LnwvRCborkpojWw8Oe8MMdE53CeUpyDi20D55zO6wSWT1P8
FE0GyfLbKJLAEv68vDGUc3gSZ7ExIs/jMncwNtFc8fx7W2yM4eFyiPkznN80zoeyWBsCFjqAqWAo
rXiYdO6PEBC/HGFtshYLwSWNY7ESg8iApkbWPmSJ++BAwxe8mpVQykRyMl/zfJ48QIrKTdFVwWBK
905zPrTG9qcR4mGRHxnHwYj8BnI6/3502FEzOh9WIPBlOA/pmXU3Di6qvaSlsNy5k8lt2Sdbc01X
RbUUTuIs6WgDa0ypM8RhRnkN25pNa+fhlMcruWItzHJlj3lPOx1hOoiLeKAbsUKEVbEGO/9MTIHB
CDKRY8MzdhbcXcQBxKtKdBcV0CoZJvRNhohuCST6pD9mrVncgHSF+pVba7eJnvQbU8jymzsU/TVp
ZgfIQQD/c/lDKkd+8ovI+Yd0TEFxkcYvcqP+iUfGR+PQ0OFPl6OoVujpuBfbzSibqZIR5tcZvnht
Bdc6EFDrB8AOmD7hcvaG/vnliMpxuXgpoyQ2Xy8WEeMqySpGUAROEjfaprVuXXGzz9BkzNcEwlW5
BKypGVMD7CSug+dTCH+3NuZzqK4zjyLi90lpB5dHo0z3aEvNqwcmr7A6P4/BoixtJx2dgBpa/LEA
mX5P9H3bb6HbZnj3xGZ+263wfFQZDNMHMDzqnrgkLWJqmgdbhRHlX2uMfcdog3ySh4LSjV22K1/r
c3UDAiwoZM9QN0RbYrqczKvFlJASrb3Cn7Rw6mPfsL8KclMOV6V4uTybyoGdRFuUN5xiaKeiQDSG
epcLv3G9ReWh8fmaXo5yv+OcxF0TJVrs+kWa1CaRN+U8LmnpEGput6ZXhAmQl22jBaljhIP8AhR3
IOvxJsqdbZTKlZWjGit+AOpfgGXNq+d84RQFr2CJhWOI4R0aFT86l4UF0Pe6l6x8w8/1HCRq1E/R
zoSB7idc3uRmXpXMDfakaW5QIme7qHC7sJWQhfUmiSa7xcjz5S+p2uUAARo4hxARt9rz0VW9V3mJ
DvhvbMNwSxR5E8T1EG26yvh5OZIqg83wPCgVzIaYS3U6rYQTgacVHP1Fs3/T5TQI+BwbDuyuGuq+
c1s2d1YSDwBuoT2J5yDupSsTrLxWOzYmWIeSyuydfT5aK+nteMwcFMPLyDfNAe3cp9rzx/KbJe+S
7K6id7a9m+p2e3nsylm2UfWBESzqR0uMuuE6HY0HG5cl7V2jsBTCK76MV94mihK8gZsEoMOofTsg
bS7SjS2igljAkgYOYb6QO87vx/TBLlD72TF7rzdHQrZTQoMB9wzja6Gv3AFUX9gFuoBiPQEit0x3
4Ba5JVCRMzDprneH7Yy4be8t92imh2FMfMcRK2evKuuhuwY1KIqtg3Gff08XX9Nocox4dN8nAw+T
+wJg9gZCVM4Yxs2a6KtigyIR4Nk3JyR0RxepgNS8AjernqHfbn1dS+rCJU4wyCrTNNmYKDLt2tZt
opVRKpABOPrRuwFyDaq2wGOdD5OnpMuLAnFLuR3p3WD5vdeBX9zj4QtPlRvPCjr3l4s+GhoUoWH9
ayH2mV4FjCj4qmAWYvuex4+gxqINLaSOCnI1JD9o/cDij8s7RJXoT2KYS1STdKzIsgViNB59IKTz
CzgbjPqP1MqOQCTs0VP/1sbyK+qbPumMQ5WtyY8qFtPZL1gkB5RxcDV28Qs4HIE96KU1zS3Udq7t
dgwtoOxkkq7lo3lHLh5RaJb9No8AIfATwKnOzaybDMoDrYone6dZg3jrpjiaLQCH9pGhfPtQ65pV
bIkFm1c/spw4PhoxzfZOxXtz2+VUv0o9d1ijCSmuZFDpNdEUtYDfxvP4/JPbY89HPhcYrNTaaZO7
rZI1FJQyBPYSCAiQy/hk3dPbRSYdiWQMXa1DTVD1BSrj8qpSnN0GiNazweT8Yvj0xu9k7U2dhddC
UexJHcPF7ygS4nssWvmUqkio9M2adMgNnwCmNk/zjMTI8Ek6oNobh9y7svhDTP4mDu54kK4wjbnl
ev5d3NylDc4AfJdCvzb0H3pd75sRmTa11nRalFuSoieOhiPkBFElOY9FNLOizMlmeb3baHhBPcbX
2d7IM1ip3Gn8xe6uO+uq6F+YvQJ+Vm3F08iL+2VfEpEwgVuJLm+c+sYoD8TQAsu8ddiLMe0vLxLV
rQBA+xkl5OCp88l0KaUsLqTOeVB59Eg5eZT9s9dXmzjm2ypt/dYcbnQ9O7qae9UY0dfL4VVjBYoX
FgrOXC7+/RVOag9J11odjOXmU9t7lRbzCTfhFu3CgE1/w2K9buM1lSr1iHETsee6O9hGi92tjdJk
UYwRj5n1PILoqUkjHI02CzI7PtrGAOYKHFcrM7Cij4Ku0Q5UNxXYTuFZiV45EDjLA8WMmOH0LXYL
b45uhbv8wR0aNJkl8N9719u43s6LtjlU6FKUAbfZmvic6jVo2HBindU6cPFdUoOEl0RNB7v0YEgP
BhpRLYABVPvFkBtsbZ/LA41u4Hn07780gLuQY/gNTFhC+oE8jms2HzDgoKfHrBUFTHza6sYrIL3e
JbdOGr33mdeuNPFVqQnsGGgUgLqAqv3yXDNFmSek5QGtTfgUl75j47IL5I8OwsflESouSFCCQGsV
Or7AQS9prlFFhe5wcON66wfMQXbQtAtbvAu9VhwciORfjqb6inhPANiCUCjh/u5SnGydLo+g8+7h
SYGrz9NvC2sCoxM92xhuvRua+97Tg76LtjHakJdDK+b0LPIiNWocbjfD/JhpovshSoO2BGwpj7em
s6Z3qsrCCIXDa3a7xHJd3HE1OYH2UiA/tJN5RdGLxcl/ZFocmpXYZAX1i4ptufs42ex6Guxdo69V
R5WDdQjSE4qV2LSLbFFOSU1YicFO2jdAyBqt8av2sUGX+fKkKjIhqCHoNUAF0ET7eTHSzkXTGHsS
11yjuxJuv0GqDuza+KGV7V4rxkMerZltKCBpsxUUDlT0svB4Wr5ZaOU4kP1FzCw5WNB7sa6MeCfy
Pd6epbtnU1g4XyztWHpbkr7ALMqHc67l3HX/WkUX92o8KCCigtObwtn0/KztTG9kmsTvSFFdyHbU
fHasG1dEaMVfe/maOYfyi/6JZi0oBP0o6wSNdsw0jAla/QtqDeE4Ur9aS3mqhIBiBuYXFbdZQ/J8
WFFO5NB1Ex79ehsAXYFmS/dYGtU1M7PH0RMPl1eQcrMg+RBQwcCjQ6PlPF6jj3qCtyIPDE8CxlfB
lmObdbpPqxsI4UDJN0oeo/I1cSFylzxfDq64z6JS9Sc2OY8NA29DF2iaA7cYAyueHg22hludd8Di
vQDYJDCDqH1AzXRZv4DVV8XcCFKSueZuXKAALF3iFpgcLo9EdT4D7TVj+UBlnTEr50OxOpDdaYtm
biM8vktiRv2JFvFD4cZe2FtjvmMdv0kdG8EBomkkTX0WS1wMY+sF8urtoeeFXLnM/z6olqMHbvS3
uQt4fkvAQCFxaUg7fFyBSn6fG/4AJ+va+gAv85rqM5cdCZi+e4ntV5bY0U4E0FbfJ8W9cO19ZrV+
hN5paifXkWvvGNEAqV/r8KmnzjId6HegQkWXnJW+6dJYelgFZQ8z+fSqy97SyAeUBFrFLymtDjR5
MxrTJ/bwTIp8m6bCF/oa20O1ULA8oJKN5wgut4tUig9iJBnackFigqiTUGPcA4wMZHojVq7q6kh4
97i/6Yq/r5onZzDqd3XezU/YlJK9a7B90+cbO3d2l5ekKmOhU4vOu4VKMGjr5yty1E0tBVEVzj7A
olTNPsk+ElCK6ZpUgTKDzOBpPAegnfSpTFlK0LjaFORoXkcR2TD4/GwtXbS4SGj9S+9K54vRGca+
YE51bJzGOLq2MK5pWUFUz/DitYw2p+Llovfm8guArGCCLgu0MGkmpjVbVTTC75NjxD867RdpNw5k
k8muLnf52j5TTfVpxMXdRrJKNN5smpmWX2s9yAnqwvJuMNca/aqz4TTO4pEXFZHOmw5xNJJvtRqo
M28MtLE5wGobTilsJX2obhen4RYraDBZMiYDJjJv3yYBFYDqaUgedS3kEfe5t728Xg1rTvefPhya
Bujzz8pVy5vFlBapU5o4Y1ECATizEOModk3duM0GW8a+Ei2pzU0MUPVWwq36Va8EudcsT5pXrVP0
6FVWxri1MxPGHh0KJfGWTlI+EMl1JzAn08zvkX3qXTWU1NknUTa+Zwb4BYElY3PDphhpMHbj7Lqp
vXYICUijAvr8PWeb0dLEVa5zbZPMy9YsSQSJn043PrxWb/akGTIZ6oWnJWHP0tIJmjFyby2tTgEb
NNzq3oyp/lwTI3+z9AJyXJrhTrjlN3qsBzQxIlAReZseumIwcW+VHjTawKLDb3C7296JTMvPdS1+
N0RShah6iiezNocqlF09bLq01b+Bu4C9TvXEBjOoiJm9tVhNruIBtsF+Ww1tHhTNYLFdUwAYABDj
rCph5HTmZel7ryYQ9mzzjky+V43Ad6RjWSM1Qen+asiYB+3COHU/OBw5Atk53q8sroxDYXrJDlUC
GXo5yFhXANVD66mFWJ9fc0yyHzepTEM49nUB8INwHux0WvysK9nd2JPHG2hZplEHUdkOchpwZrF+
FV7UvhtJK90gixvxo2uM8onDOSryrVq6Yetq3q/cwvQ+OtyJb2GjoadBLHMOcgSdjhTixpteZDBS
MHDsl4Pn7voyIiN47u2haLv0ahqG8oBCFznoLcrg9VgNiU9KBrtb0WCFaQIwyivLkuiOlxZ3N0Tr
kziEgGMJObo+utFJpYm9LA0nDjOiazdFh7XrS074GxESIJgIeEEaCDnVdTjAdo0/VGPKrm0hTRrU
1VSDvjPW9WxTxhtrM2Ys3qZsaG41azKeqBiTCSBomLL7xOTEuK+svqw23WB08Y3WCvM4DqTZmLgE
fwfpvd5BYAMA1Qoro1h5YijT+8z0QJ8NGdVcMo6FaLF6Cjgap5BYi8iO1Tdk+Jolt2bml+ne5L/E
FErzaLurBHhFQsCrBjUe0D5nHfdFXuV969VNhpsBmMJH8MRurfgjg/sHNF92BOHk0G/RBb+ui8Rv
cqDgKV9JSooUCNUsYPmBKIOa97KPUGr6VDC74wBpGD4JdtaxGyh2pQ79hzUrPkV2x1UY/Uz8w1V8
mf7yqqGFdHAv4FkDRQaUrCOoS2SgNnokRyXWEWZ2DXZBWq3keVVgsJ7AYgSBzfok0mFoudUYrYba
VgfA721V2Oin7mX0HJnJympSzSeqKlAnJPDvQJY/v5RUckC+roGajhqKOlpN+ZWhj13uQ+cWIkpI
X104xUZW+lNnD2vyNoqbFzqZLoAwqO1AnX0RvTVlk0wDolM4QTd6h4MsOuTJmgem4joAqUCw9Cme
BAAzLMOgFOlWrMJ1wGg3wtrDigIn9rOz9lRUXe8BlcB9FTOJCsBydUp7rMwqTsD3w1y91ejTohgn
QScKWmDSYZBqx/gVLM0kkNwDjWxf4pD7FvVdX/t5HGfHMjaca9b03p7FNttEURVfs2TQNgbNexQt
GjuLwqwd0BfNbciFE9GzNYqOqiiF2QLMn8zQX+B/zxeF1yelpXewtK5sVAvY5LO83OTTN2aWvsG+
gURD8rCgxsqyV62G07CLz5Q1ZUFEirCdNWyq4tmUcpevWQLOv31xp4G+CrUBvJqhNMvLaJubjex1
XI571Kljk91lcbeiorAWYl6Op+8JLrCxY4QoigxfOGIPpE3+/Ztl7lGjKQT90rkCfR5D1LrT5w28
pFy9eiwb7T2O8i3cBVbu7vON8tNsnYRZFAS6JBd26yIM7NOr/I6DnsCSm9Tzc29j9l8Ke3f5zqnI
fBgWhgRWqw2938USKGpUDwurgeC9ZCHn7V06OZt2pFekjUKnkCuniTIchC5mcuvcXVuESye7tjsD
9/cI1VZjyjdWbYMKAV0vk91Ua3ZJilxL0YP+J9piXYCCMWqpRDSh3U1D4xPy0WQ3rbVl6NCUa8lI
9elA1ACFEDsYSk+LFUIzSHCyYbZ1sX9SZ+M5u3H4lafP3hCFdfcx0rUWu2oyIQYBgJMHJBxKVOdL
kpoj6uZxVgNtB24kjyp/yunod1kaSObIoLO775dXiyJhoDqAOyzI8fN9aPH5CjZyj886DZwDKjba
d3Fs7Qhux/7lOKqR4Xpo4t0OHeRPEkOulE6CvQZsbbPpp2sIjPqg0DCBy+Ea71MdCr00ZF+IQiwx
tWYEdYMpB4DKEW9c1wFHe5HA9VXRXq7Va1ULxAaJ7D+hlrBaO8lwjzKAUgeNi4jbwa5DMtmBg92X
u+9FE7Zr8iuqqys+2J+QiyWSdCWUbEaEdGCxV1cvHu5t+lhsqJbdA4Xq85lii27XbHWh73LPC4aI
rGCMFJeBGTYFXX0Plw60lM6XKVqVvUgnzHAOu9QE8tWeJm5aTT+4gExfXjdroeaEcHIQ5FpPTG3W
BqrHeu/WVqjh4tqOGWh7K0eOKrUAkg+yBZzY8EUXO8EcpSdcCfhp2pebCD4FIdH4kzYOm9QpNm6u
bcaRrxxBqmPuNOYinTlxarM+RcwczvalMFEhfLo8f6r97UBzgKIOCXTFcjNEwPXRRgK3WFkRFBdz
aNoDcOeuCOgq5+5PlOU+KEFF66cBuOSp81Cs0F6TzLud4buaA+OjmO76eM0MTbX1Tga2rPHztjLs
KQPg2mZf7PzejX6R8ZA0mym/Z8WT3f+8PI/KdXgywsUpnrYJ0ZM5HItu3BGCZZtJvK6K9SvXw0kU
83y1Jxa6ieY8j8JB52JIUVDPmLmye1X58XTm5h9xsqU4+j7G4CEIGNc+GfdG9yHog5X8sK3NX0za
rF0HsJyLvL8YTpd2rWNwTFqPpkCqt6GZ7OGb5EWvl+Mol99JnMWI0sbr0IzGiMx5uXXZD7fSg8FI
t1nufbUielVl2d9ki5OQi2zhlIOVThNCFi0Ko1HI2GMjoZ+JFqL1g/VrTW7l8gNVGVQ7ADXQ1Tr/
ZjJu3Jw4c3KKNT/vbysg0frkwcrWWgbKxQEoxEzpg3jZcltNUS+JXiBQk3+xihst34KvHJTepkY9
6S++2kmoxZYqUZJzRhOhpHbUM+KTotvk+VWM2kiWHa21vrJyb52EWyxGMzGZ7ol5CvV6m7HoOh7W
/MQ/e1JAaQIFh39mb7EQi8QrEtrNsye/lfajhKU4G31XXrWQ95+2oOtB3DCv9m26hzVcYCcvg/do
t/cSkm2N9nx5fpVXhdNfs1ijwItCJJ7i18AZqxPX6Ob5DhCjfRP7lX3t4QpG9G3dXLNys6qF8bvj
s3z2AAIC30DoYYC/uLinaDZMotxGQvvAJV8zyJiTerjVOtxNjGwnPe5PpQhH8a30cpCvozXXQnV8
FGWg+4F7CoDt5zumR090SDQwPTrDPphmDwez3C+7F93ufVqY0JsE7beI3qkt3qi+kh1U/T9gZEHx
Rx9/Fq1bjJ6bXQ8UKUbfD1+G0g4jIkLpzlLo9WvkkQPKvJtqzLA0xk1sZW+o3m4iuz2KYtWaRJU6
Tn/KYpsBUAuTmRYTUXogubON7v3Ey0yv4/3KcpvHtPzip4EWM966hT7TsXBVc3D9zV5NF+YBld/w
Z7vv4OW4q1F9SdE2YGs9JFW1ZTY7mQmqYGdAqfL8YwNWkPW1h+mOTe6bFSAjH6b+UBibFEYQWXrH
5G3xFxjMs5jzoXRyjE4UO6urEbNGIb/ekESaeWinxQDgSDJ+BaVieLw8w6pj7nSU85XoJCKbkqro
DUSEcGWqXWcVBBm4z8bA1G/SfK1SPWeHz5/zv3MKssR5tMioZUoqfE6n5FcJb/YVIO2O9/PymFTn
zZ8xfcYyTALg5XlMcuwCHtW4jcAgL3kqPAxzWmtqKlMibNhAZEMBy/WWAJucGDbvYIcUWAwGPFOg
6w8Wzf3KeXbt78Ds5lz6CX3j0V1XruwP9T78J/QSbdOMmpW5EqHbetwOZFt0XVjAICz5C0mF2VTq
N5YJ2edTd8MRIwhTBJEK/sqirZABiW+IPviGeZWnoTMF06o9snLzn8Rc7AZnmvLS4Ihpo3SQOdtc
R30Ytf50q1nXNuRJo42thYnxfnn5qEgRZ2Nd7Imkd7UuNxC3LPpAeAfR3lo2kjvsHo9AdOpaG6Kq
x/i2I35kr+0R5TcFoByYptn0yVycsAY6gUAeAh+fc/HSDelDMgzBwF5zbU1bSrkbTyLNv+Rk77dj
n0PdGpF4lIcVY6EJmnCllZvL86kaEOrHWD0m4KdQsT0Pw41+BHAHXMVcA/3BSVMQ+2Lk0ZLSb5nR
rTx/ldGA3IQXBP7osg3n1qIwNB1UIY2A6B+ZQIiyoNDqB+hDBpcHppo/cAf/CbVYn2ZFcgj9IBTT
QEnOzBbNZ9C9w8q2dpcj/S6wLhPnaajFHDpWyfq+QCheXjfkG/Hu7eq2q4+s+pHBT3X6phuvRrQn
/ReePUKGylszdFXl1JMf8Nur7GStoAlrN2gp4+rDP4riSnePs8WkS+6LZK37pDqSTkMt7jl9HdHG
A0I+aCbnV8ZeszLxud2HlYaFA0RqT/OV6VV+SBQqAY8E9uuT+rqW2lrW9BE+ZGkdgC5+6SoW1v1f
MDmAtP0TZnFrMl2GHhpFGNwir1tOtxNCJKO1B7ZvxRBMMYfgVUML0QYQGrzIxRzCovU/n8vxhmaT
R9QLB72AE0bs3KeoqoWWGEFl6xuxcp9QvIgg5gaaoIsOLYqK81SfrhNo5LOiYDyweKI9ml3hBAWU
n1Y+2LzcF9sBTUN0YmdfPIhKLbbDVJsRL0w8jCEfYnehnkAtBIpC31xUOHIYAhlihW9NVOOCMj8q
97CthO3pYlw171ExrGfYG1gFJijQeddDLBfedJ0FVQJrD1+ITUKon1nawYTuoOPEG6tNdu2U+iIe
ULkawsgeNpPtPOvc8F03RyU1gwZTFlalF2QkCy8nDUUmtGCYhiQ4C8qgYnL+KeQIC6qxAqixbBr4
eeI2kvp5+lG0D5fjqNaaBeor/sB1+WRT6PSlhioW+vFju7PgOhmxQwwEIoRzaLt3sI//t3CLrMsN
MenONIeLX7jHfMO7Tfs7Fr2UQ++vyvurngGQtgYsEHa3wI4vCbZFVSdjo9ugMQ9hDp85r/XTzAgb
Aqiv31iHid/wNVqm6svN8t0AdSAlfeoixqSzRpYPIDuIsDXzoMx/lvJ50Nd4coqk/lsm/L9xFgkJ
gr/oLhjYRpa77yEAZPuWRn1jCvJqFf04v9SWWxaZdTbRMAleAMvVGI9C0ASxHON+pPfaCCm23odA
Xtf2kJbfgnDPqy1kl6Bou3PXSq3Kz+gAtTYTXec25jwVJ3mpsJ3ULuT4e5G2+o+s/uZYW9JD3hLW
UdA16Hb5uLIvVCnjNORiobI2GsvGxle0GxFMk/dUmNpKtlV+wJNRLfIgs005WD1CaDU71hbEGqFG
2ovkxsryL/2q9qSqAIIt/s8s/hYJPJlFYudN5baYRacePgS7c+BWkrP4DjWwq8rsnrTY3XooVLb0
rfkrmNNZ9MWh5nGvlZWH0bLmkNWbOh2BZHzUuo8ofnXZkVdPhrsR5nNFV+6UqhfBWeTFRkk0Qkrp
IjK8KkJNQMOnZUfLTu+EzV+aKt/K4RHEt50W92GWPknz1ejX1PNWJ39RC8lMW/KhwuRn9UcePQDR
GLZeUKR3/W9LhnLCW+xLs+b1q8xF0DCGxQmA8cbyqJUy1seSIiozwrJ9cpr7aNim5cpCVp0hELj9
b5SlCugMbuSahSgWxZne4XTdTsaeWN9I44vh+fIJorg9oCiggx4MSiYMcBa7JnFkCdI/UpHngniT
7ezqVXrak9BLH/QreHgQP7fYSodkJejyqU7BOPp/pnvPQ96/WNF1igcls1AvPTpx4tvlyvE/J9RF
wp3heKA1QPIDN8HFboHCnBcDgIc7kvFQQWSKiIPs11rwitVxFmSxMazCLqLWRJBpvG/xSs89SDTg
DmatHPprg1ms/URzDSAK5jjudyYG1MIj3/33JkwAMALgN79Rf7Mpz8+IsoaDJtwssAjzgOav6Me5
00ZaEBqt1j6Oct5AXMLxjmLKJ0ELjwBVzXWEqqK7qf9ZD09O/GS1//4VgAH9iTKfUCfpesrQUco1
RNEcFEpzv3Y3drSpu6+xWaOFv7LgVGcsxJwN0PptnBH6cl+h0x03ZA7nFHci/j6YNXyqX23rwZn2
xrAZOsgQrKwLxQGIAq3jgBwPPA0qJucjBOjYpfl8GcytFjauULNxNhxgZ/dY02RlfKod7CALAmCL
KxmghOex4N/KSeTOuFMYEPPs4BkvjL+54+hb7Y/J3Ahk4MuJSrVKsDwgW4ULE+A7i0QlazuP0wER
LQAWtTYKNAqNhikKCShK/1Oo5fsePYfMqrM5lDYE2ZjtNfLFBC1/4u5aH0M9KjyhPHjUoye4uIo1
MYmqMbZ4IFuRf5Rgi393K0N7A1K7emocEsFnmefxNUD4+TGfJudoSwKjBsPw2CHrHM59d4QDPUTK
C6ODCTSr+1A3i37l/qY4kwBvIIY3Q33RblrMfmWNYwN6BDDNaMeiuGo39xbv/RzUMJMzCL59vfwJ
VGt59t4CExZ3fuotcmlsd1VfNYjH2trPOFRfvo64jtv6vZv8BWUFiCnwR+BxA9XRZXNDo4J35jy2
qRbGl5EwuSFOdSMgWBsCnHYLQ4Vkj8GvYDpUz2gHuhmzMgeeip/2K8tN0ENTIIstYUevbqnLR0A5
jKcpGYkRmH3efh1sM9sTWli/aqvz3sFe7TdN35mpP6Lnc6BlY71hx8fSt9vCfXTTzMp2GqfDENp1
z9hG9Hb2xWIa5Ottswmho2P8iicT9Q7DiI21h43iZIL/C+rF6EeiJrH0M+tjBrt6CStpqMXe8pgf
89IEGMb594kOaiMAX6LvB42gJegdpEUXOtNZhVq4n4PjoZMn1L697Ls5rCx7RZpDNkX+dmbBCvKJ
ZliWjNNk5sPVPgitlYQ7W3MlRhRRx13B2QHf4/LCV91sERKUONDtwWNfAopcTYiqhpcjSKe/9GyH
TOsbXeLnRdCP2TbzvnL+GpuvabkiKqDiaJ8GXmKMxqrL9NZEYAptyRqQ+kYLU+/eit5J3vv1AMLN
lVfvIBebeLAxvhfOWxJ/nfhts8YtUHV3z37K4nQZWxjjdDZ+iqaJwILM1mCgv12Elv6eOk1gij0p
jvEUgigeQ7AE2NjyL/QmIZcNM01A/oHqWlKqHTMC+8oEQDqCUEZq3TFm+zpfyXKqWwJOUWwZ0Fhn
qc1FWiVOS4rInpHeKJIN25y8R8XOnRey2KbySsB/yHZWZaXnzuLiNjxLQMKLEjQy4FLnbXxyFYoq
/JQhmxHT/CuhN8TLQ8t+qMgDIWPIxquGbgAcuLyuFQfIWcz5IDyJSR3InVMXuE0NnJspB+Nfvs+d
AivPQSEDhB+gm8sRlavodJiLs3WUQzw6dA4pNjrfcrorpt2MlDCcfWW0flIdvPgG1eC2ho/IQ+W9
Xv4B6iHPIgtYQXgyLz4uHhhV3uegQur6TcXDpn10W3TPpw0QIyVS9uVoqnc5ZvifcMtHVZbUWRUZ
+KqpzgKT7Ll3K/tDVwdaAWdgEPoi+7XS92g4F/bHKOhafPWq+hN/sWk5dBdAXMdw4+kAWyGafKnA
sdMDmbwwcz/ClTlOV2KqzpvTIS9uCUOCs4HMM0zIA+t/6tMt7X5dnlbVCXAaYnGprvo+n0Yds8rA
zudAUenG1gIIwiv28NES85ddOQEUVx9YEoMcDRIQlByXCDFtMLxhMgGKn7wrcBf13vU98T2Jds7q
N1OFQm0VCkUAGZufHMg8UdBIxkMVjNo3XobWBCxVtjHBlhunNeCb4qYL+vqsZg3eDhQ4FsuDtpYL
rekRtIkCffnyiPf4Jk1/9PX+8gdT5VQojaN+gtyGx8nyEmL0uh1BtgDnWGfBALl0KKhiNKdQq29a
WKDJRseJMnp6ebQ1F5zdIu2GPKzjsVhplCin9+SXzAniJOdBb5fqvanDqJyND830gydvLZABMkNv
dFo7NJXz60FBDDpsFKL2i/l1LTMWkG0AMmiCxUrkaDSEDvUb95w3LQdg6PIsK6LhWgTlD1DyIAu0
lLbSEwjZuDytIQlZfHGrtt+TxBXgQ1fZQx9JcbgcTrHRgYR3QAFEMrU+OT+xuE/c2gNv4/9I+7Im
OXmm2V9EBPtyC/Q2++KZsX1D2GObXSAQSPDrv5RPnNe0hmjCfnzhm46YorSWqrIy9WL2w4GWQHMZ
JsQamb3FPrnmGYp10Jh3QIMA6dDzScuhvhpAWIhGhtUeso7syDieRO4d2dBvhFwy5aDcw4A0oNkA
r3bo5KnllIFzFB17mPILdqw9cci8LWq+tYFDSwgKn9h4xgemliTTdOpa0KktGJ7JEDb5AW0rSKnM
3s/LM7S27cAYAd1THChoXVBDGYqkW9t2nAL7AuSzPlwDULELxuTU6t5BZ91daVLoa7Z7I/F/bNiW
a1sdSA9Uswj8IXKMvMv5nKFqMxSZN9PITKYdS+ZdwyoQjo17l3a33M1wz/dhrYHorHYOZMqKjWzI
ykaXk4jkFeCgYPFTbvpuIAyt9TqNWu6iL0RMoA7g4x3KPNnOLrQ61L3B2F12em1mFzbV6x40GViU
o0FxMUFeyfuq4zFEKhBFXzazth0ky60p2TrQXaScYTVa+DQvMWXHVHDQuXinhnN05u7oWsb+sqm1
pw+UanAZ+Ti/EMmoW68LKnt2kI5ruBkRwCnt0Y5ToDvR2h+XOqCtA43r8bVEVDGO6eE/mldc9QXQ
YimF+X4Q3g6M1GjoyPmetzawJbk2RTjM70WqTSEt0u+eU9wkfvd94yNWoij0FVqQlQQ6Apl55RhH
M+MMmIJDI/R8PLhQoEZuReyDhH4zJvOqSKzDAPD2kAVpiONjI0hfm2w0EkgCFGD40F17vo+I301+
F3g0wrvolvfiCXypT1qqf6Zz8OWyo2vLd2Hq93GyuBunqfWBZfFhirXoqZ5IfV+Mbha5nb2Vi107
Zn2UOQEAwLiC++zcK3NivgV8Py4PJETxpPvCbef9sje/EwHqCRQAD+EBsiplfZVpq8FsOE+l2UpN
NWrHOr2epx9DeawqKyT954y51276MrWnRDxT40cRtBGtbrV2X89HjxzsCWDMXZseoK/FrY3L8+Os
QtgbTzqkTHywj6s0kL1wUrsZ0fFtoHsO+lxDnUaT+V4ET5cHYdUONCmhAi9JJ1XZFRGM1oiaIDh9
oMnuoChRcBSvwKa3KTOwagkuoZfstwKwct5nWtslPIfSH/rWIWP4BJaeKbkX9bfLDn1cOGgV+p3h
lsADEACdL5xAQEXTT5BnYrxyIQoNAbEkSbZa2decwU5AMv03qa0ar/aD5vRdhhfG2IrqGmGpdtt0
Jnp8gXNMJ95v1EE+bjyZxUWJDU2iMruqrFQjAX/JnCDl0HkJ4qfh4Axe5DZbTFJrYwcWbcn7aaEv
VW1bBm+KVVYEj2/hHevkh1l9vjw38jA+33BwA43l8AXdOohuz+cG0qfj5NZoVK4dUDSGSQ0iiOwa
tGZhYZ/s4edla+ve/LEmf1+cVoaR5FZVwlrOnd2sg7y18uLLJuTZ+sEh0FsEhu2grqLuUhpYUzo3
eB/pg3WnVf7OaL4E4skzX815AH3JgCcg3eJRu2z0AwbdqnzqOgwPQK4d+2GfOYcJNEOiPuQuwChI
O7ZbXUIry09K5OJuA2M08u3yixYj6YusCEZhIffUU8gt7LVZj8tN1akVKwB7oT3EtWXXQqAs8kTw
ZkoHhL2VU8duI9DMqyEvUUTmVLxNhftpbF4drYrL5BEdLu/QuL9Gs0gXWDEFD9fliTXMjzN79jHy
94XLPUdWPJExeBA8atCKaxk4j/O4xBUYMv+NDM31CAhHMGu7it8KMW0cYyuDgQch8sm4/NApqHbq
mALUy0UjKGgD/U94t6Ug1h/7qOyrrQjuYxxs2qh1oowL4mzQcyvD3rRGnqMs10XNBHG8EaqpYTvr
D9RL3x13uC9p6W0gCVY2JiCWYA4AxBn1G7UU4DCIapod67CA5xsg164ZobvL87cyfOAnAFgbfVbY
l+rDhudO7hemCZbD5lM7PVXkMP09rkTSLWJXgLIIzKzq3p8dv6RJ6XQRyAhiAQITEOyCGjn9e31Z
2EEVXGLcwDmpjlY+VGPKK9ihYBMHm3liHWl+8rX95RFbudHkM9DF9SKpBNWqSUfwIEWbYxel2o1L
nkx6nCGVuNXvsTYv2NnQRdQRdIEx93xbBWDQE9SzO+ztAQ1+/nFgwT7n9l9nOjBmWMoSLIf2UE+5
aMrUrlERxJjVM+Q1Hr2Ehujj9ZEj+4dBW9hRrpipBi93k8FOUlv7TKoQeO4LKMJI2EwbeYeVU//M
JTmyiwMpLx2r8AeYmkAr4EKqljtB3FAwZhvja+e+Vx1ErrcIjlby0+cDKVfNwqrGiDWPHazOQP2A
bS8wf04GCMtwEDWhZ5/AmIdHMmMmkPQnEJVdHt6VgwLAAYjAAeQpy2vK0dQFfUcKknSopxQRcDpA
SP/9BKIR00M9EneO8UHwuEZewxWyYEUgjDIBFud9KarnfN6IE9YcQciDfhjLx2NZ5YYYzXJoG5L3
UU4ZGoEijjDu8lCtbCwEbn8sKO9g6EPMIAOEhTY4OX0Vaj3Abv/iBY5UHEVS4VRXFgO1WouDKbWP
qhFiwyhzGVuymit3Ec7rPxaU40ETgy5oCws8eMirnUbAige0chISa6PQtGYJnS9IUIL+HQg6OWOL
hW0JgWUNks1oqq87hvwTgogfTR6z5Hh5YrYMKRPDhjrLuwaGAqwwbkBOE89Z1JWAUtgqf6402aDL
2vSQgrDl3ecotlDABykxpz309jiE3D7T5s7VwFb47kwxOJ4Zf7ft97m/w2vdcroQEPDB31iHayt9
8QmuTJUsxpXW3aBPEz5hBs58dB/tZiM/v3JPgTMBtX0XoYNEQ58b0PSGlBCL7iNmmCFH2NIloWl0
IbrxL0/cyoG7NKSW1n1t6ofShyf6BMg32Oyv7fxKvo7xMnbsvZVtpCO27JnnjjWNZoypC3tDcSRt
3NkIwfa1Exla2Na/vK3FsnZgLMZRvSJ9B3gph2EcZ0g86Gg6/56yh8sjuGVC/r5YCz2zehuy65gq
sHGL19q4q7aQF+urQQK6kd0y8AY7N8FpUeYkhxcSa0BvhnSXWQexJUa0uqht1MHQqAMolSqmgAqU
p80DHBGFDuR0HQZbhdgVC+AKA4cFomIgV1T0Wll2SUXNiUYuAvAQIJ0YVOL9RlQkt7/yWkVpDc22
4PPBpae+KWyvnFkR2BQydl2suYeu/IyywgxVxHa4z7YQomsuIauER4WP6sIHXBGtbHfuMmTw3Eqf
n11GX6Ys6P4+MYI0zB8jyomH1gsCSSokP3nehVBPuGKujQvDPV5eySsjJyEXhqzIyFKJcujQIjEK
ApnpCI1u2Z6OHsA2UCQMCWnuaRf4T4lN6ae8os6G4ZVDAUk56N/gcYYXmqNsITZmyeADchHl+in1
d0Pw0LkHo7il5deegRHk8bKfK5fVmTnlhrdTuO/Zss1ucneDviu1dlfQDtFeDN2QjeW4skCg2oFm
NBfwVyQWFN9SO2iHOhgRW9LTWJdRBVTJZXdWToczC4o7XlU5UCkTcKcFgISUUV882fVt04v4sqG1
cVu6In9fnHQZBwEq5M8RqOqPPW9CkkJgnl4bDRiZ0c132diWV8qab10I9TY676Jh1uh9nZViN2g0
fWzn4FEnzNzwbeUUxwaTVSQInskT8Ny3CWJz7eTA3Bg8kvrU5T+CcWMlrA2fJNyzUS4GCYEK5hxp
KerJnLuoh76tE/LhyEtgjZ7Hv+/SQIfGwpDiS2ImAHWWMOQXR8jDFPqDN8b2EE/ZUzZuBCpry/uP
LUTM5+PmD2MBICJsMfGc8yv/H1IcKDiBRgq3nuzuU+KFKc2EcAcLR0PaoVb5VqAHXtc2UjUr5T30
mEBhB1sUuZoPVGmcZXRGyI4tlMaJiKu+jlM37PVXk31m1c4XN0BhzcGvy0t8bc0trKqxVw0OM7OX
vvnNj7Zy3szO3Pk9+fzfrCjPS95UQVtz+IYw8lCiRaKumivL3+JDXLs80E4sC00oM6Hafr4QkoCA
XMiGM57+q6mOvH6amzIcu3DmGMjvl336HYsolzxgr3+sKWeemdnQKsthDeVh96tfiPLkBrNtIOee
zMDhWxZIyOfugRmpEzmkb248QDdPAAD0O12r8ghy5f0pK2o35h3zd6xsf1z+xNXJBWzydzpZKtGc
j4eVVzbjgYsvrB94eVehnVh/+gcToDeCvoeDJJNqYvSr1C9rDIIzQ5h4LNF/37dhnSQb4cfvuEwd
bUnjBvFPxAfIzp37kjcWmWp3wh1WmruRvQ14HwyZGRdFsOf03fSCkI5DJFpAU/TxllmTHXI67/vh
y+w/VFl30gz7CsmHe0dP4jbYUoFdO4SW32edfx/PPJMmBfpum/KN2bf1FnBrbW0v/760v7j4Gruw
S9vGIWfiELLq08zG2MuuiuIhGQG328iBra2cpTVlJ0GQQStM4BjQovV16mRy4NXZAoCu3a5LG8r+
cQd/5rTFiIHlrSg/WXjplbE5bSzQFeSNiUIo4OmSfhIFaGViUjDti7qCK7P5ylMPfZmnDvDWxjuB
e8Ptr2zkROnWg2zNt6VRZbb6wKJ+4mC18vGlKj85FV5Lt//QtwfXELJKHmmE/SqoLfeGsQZpP6y0
5S6nNfrcxteZ/L0Q5rkZ5f7zaz/RS4qJgpTU3MTBBBGYeQbP1hRCkTK0rY37fH3KFn4pU4au2Z7r
v1fGxKAOCaQL0CR4FdzUVhFzKT1Sgfa7AVQ6oFt8EWsrfzmmysyZGZDtlo4xTfTHfPhSDodOXF0+
M9eCsKUJZXNpptfMemkgnhDV0+ib4QT1+t7rPnXol0BlYCMBt3YyAfosq30g+PiAo6Oz5uR9AnNu
pf2cCv6dQKLkskerg2bhvQaCDXT/qtgGniYjVFZwv+fUf8vBpmc07q2fORtm1pLkaN37Y0dZiQaa
+GhXwU5W5y89fcmH4OROFSgWpsia3sSsHcxxeO5zvku5FAjMI3+qXi47u/ZSXH6EsjptrzZyrssr
b7LuhySDslW/Kyr7RnPTKxRJdg70LBqYv2x2a4yVhTmWpgPGb5gtOytExidsDcCw3NNlK1vOKWvT
yhsGhCesdFXkww3xYkGn3QKA5FtVXicoA1+2t3pQLmZUuQT0xi1p5kl79i5LYkCcSPCGVq9/sIKW
KyxNSTWjSjCTKtOhmY5XI7FudHFw0pgPt5axEeWuhvDoLwXOEmU9ZE2VeCtPPfQkSmfy5rWzzTC/
6n55buyZ9yA68KpYjN+mLRXZ1cNkYVPGDYu4IGW95U0tbEKnqSx+CWcI+fQWFHdsk+dwLQSB2jNQ
xug5BBZDcQ/U3h7Swdh9jn/bkdshu+3se9a+WvMjkIh/P2NLW4pbg6nN09DAll1lYebu2iS2ocil
8Y31vuWT3A+L4QPJUt64EKWKsqHaNcKHyNKP3DVBW8DQZ29FiFJ2/8kzFZkKsZSBdqkcxfa+SX96
40sO3p9A3xjAtXUh6/7AgYFWH5fpuWOQ29W55qGe6Hjg+azuXH41g4E1Yddme7js0drJtDSlzJWw
K9EMLkxBISppvuneyUl//jcTyjSRBihTvJ4R6Rhgg8kftPadir8H80pQxv+GTH0LB71d1okh11w+
2LtCB0Os0UMfIEfp8t4IEj267NTq2gPQAJkzNPMig3E+RS5rfSDZ5PNMmK8zel2j2RVxx6drvSJo
xLDe0OO5YXPtvAU7B8JFlOJkhv3cZmBnRtpxFHrrBjx08kRn0HaIK/v5sm/rdgDft1D7AxZN8S0F
95KNBokuCgg/Qay9gI5noKVRO20sPvmH1HchwJuIgNGoI9Fh5w4B0VD0/YxBpOO3vgVA0ELL9UGU
OxAiWWRnbIn1ru6rhT3lwqpbknJTwJ45HxseWmacsi+ecUvav0YbozphgPBBStd60Js5d8ysNaNi
edFHjYHgcMfZbQJRMPP0t/MEK+ANMBEaIjusYpJqu3TMaa6ge16gCe0GKNxOxNrWU+/joAH3hJS+
FLdHWl+V+TDtoED/vY16dhdDzhjCX3ULVsyHdquP8uNRdG5ImR3upxkQMRbqR9Y7qMprvJH775dH
bM0EYNI2MrTIb37oWzR8QO210e+xpG9645c7vjdb/D0bJtTuWhEMJTNnmDCnU+GcLP0Apd3LXsho
8XzbyImQKHokU4DIljO2uPdajU46M3ykynLIdDCU5tNmI2Wz5sXShHItpFahixmIeYDPQJ7VpkdQ
s+zoQP76NQVPLF1HYggEGMYHqKtVMdYwnGgNd76VWY3gGM1CtwALPXHO/D1xzI0V8PHIgUXbAugZ
hUQbrXTnY2dP4BQH8yRiBgANqvRuDtzDOKK765RlVsi6sN6qFn08Tc8sWkqGO6GgEx9GecOiu72h
O0Hzr1BgvJndcavB6+OlBFNgAQTdBhKHSNKfO2cOfpkn8lICect1mbInt0ZST6PuJ8GTp0Ef48ad
Xi4vxpXm+nOjylLpdQouVh23hZfOD2MLeobaf/eLOQq8r5PnQbYy30+dXwHspT26TX8HAZWD7r3o
VRIH9nhFHG/flunGq2F1AS+GQplnChhRktT4KoPN+2To7gSgwE1GN7xfHXGcjUglW7iV1ZY628+H
wRfYJ7X46jI7tCHkAP1NkHnM4th7Wnh5sNfOYjxSZHocHe4fKK+ZDlLEwodXVf2FWWTvG/Sxnn+R
0bpG5/tGuLHq28KYeb6aaOCmHoq4yKb0ELEh5bHsT3oA0ZTrnp0Mf4urZHXGFuasc3Nd2uVO12Eo
5yQJ+QjtHEePRL5Vq9nySnmKD5qra2OCPSJYEGrWtyyPNf2bUbyN/rWn/bg8X6t7f+GT9HlxUo8Q
qA9yZIfQN2KGIjdjyn6kgpwq5Pv+myXl8uw10uW6DKVc8qspUeo0w7L/RPy/B8Rgt+NkATgVnTBQ
5Tr3CM2RtlcYAUI2yw6Ru71jogqzvjxedmf1iluYUWYJjZ2IqlpcDC0r9ThpcuMIzgNrd9nK+lr4
44wyPSS39d4f4Izb36Bxb295n0d+atnB1SLqf7lsbH0tgLAeoCEoNutK9O4IMgeJhvUNfuVIGxDd
uH1oUS/MyN/TAmOSwF3ly4KLjA3PJ4m6wrASF6Nn5mCldZ8s+uYJDSRPTyUxIqPdWHtrpxLe++hs
RM8NYHXqMFozqnoZol3SOWHZ3XWQ6mjax2n83G1RNK4NIhDRFlr40Fb0QcWd2MPkFwQhb5OiWXPs
UvPeNIv8QFrnASRa7NPlOVtbhrIgCRIr8P4Dv34+kBI2Y9cslbwsxa4207spFfvLJlYGD3gmOAMI
MaS21LlqnLTz5wKQ1EB7zMfbwgKHRxu7yF74+cZyX8lxyR5zPBrQO4Jatfre6hrcZE2LicoK8K/O
70GrxdBfDNt82ufIYngWGIt1PiEHNj8RZwsghscjxkuJXNF6ifYsdG2ASVgtehSNX09OWQJ6aaLY
7xRF9sVLp3JnMK7PUJ0ry08k0fhOt9LmpOVW/c4a341G8EA/j62ffUoYgoh0QhW2JBrb+0Xu4Onj
azfc6sa7gRkcLQZOgxXRWiV9Rwt//7mshBU5vdF+BqbfzyJhtBq4bxrxXdc056mnvnfXVUECRso6
OwJeKH7mg1tbdyKxwXHsyTitmnX3lytY08dWlZmndhbajqdzdZr1zKvB0FmC6tEus+LGaZGTClG3
cvTQGZk5xZOYXA+oA5vwsHSbwDyAF91GZ9dc29muMFoIu/a61wNmyzO+q6Azs/OSZPw1DiLow8wr
sjwKiiGwogQiKafJsMR1YWj1TV/V/JNfzu1rr9EX9G8/wNR4FA3xANTW53kMmReAGzIza6k1ZVr7
fOTV18FjfjQbbfU0INl9TPvAQBuDCd5IIpD+B6Ag79qd7ZZ8BPRXdw+2U1k7t9CLk1ERc1cZeNW6
kJy8wqbRwCPQ9SetG+mVM47+aQIMY0TeSmQ7NmoDey+TwUivwOBXAadZtz6k69282VG786wrngkT
HQgY8hA7AeR3A9HR0FN1EClBJbh9tru8QPBa4qKGqPpr3Xbg1NGCYC/GBBAB6rlD6Nu9/lVMBRiF
BghxuLEdpEAGGkVS7NEDjs5N2o7p8zD3zH+uKjFM0Yj2mjfCWX1sbfBnR+5cl3uwMU0/dC8FsKZD
0/+u1srxBZJDgRkbJHGbw0xt2DQ7J3uDbCL1r+yUBp8QedfHCTQKZhLWNLFuZ7CIBSHYxNC8QYyB
3Qiz9cgVSjm2DTUfU98RqmdN2AQoNYYWgUZ82JDAQwtr3rbYiLwZ9wMh9mtep2UCSS1CrrRa149t
UnZHgVb1yO/mFsd71dp4NpWmR8IyTT45o2XEI3hdbgeLiT1K2+ZVnxF6TDQW3Fi8yk3YTkuIeegs
PbKKF0+gY55PQK0j7T2L3Ng1CRjNbTGnYdcGI5ioHIencVt54wlS8lAHELkwYjpbxi8rH8F90485
IqnRFEnopiK5sTSteta9hv8M5iHfTcFcPk68YUegsY2f4GxreSgKf74uSZHEdepYj7Q3tCivwSoR
WvB579CxBIxUS7uvILDOzdCr2/SLWRTIh7Z56/OHhJD6CohQDTlSnVWPNu+DZ2bS9KEG3uALn/rJ
2+ulFRxmbibkOHtaf5MZlYe73snTXc1K93FsKwhfc1+rjBumV+2Tg26Oa1Nzi1+Ngzgx5HOAVLJt
93znp2QIQrf0R/7MOKmioqDsyp29KXbqutiV6Biats7slRsPYlBgYJCEaRBNVgIuHni14/c1zgbs
i1ibQW0t6mjyghiADkgHFS8O/WlDszTMcHoOYXn1fUqbmDS3ji6+X76rVvr98EpffIwSlvW63vZp
Ka/fKgWFwaea1HHhfRXCiuch/dXQd5o6N1mCyJOBharfeuCu3mDLD1BCjQri7D4RMuXFi6uCDPFA
SUx6E5BTG5JGxtG22c6tsrhGSQB0PW8bAyAvfPUCg//IVkgOYzAqngcEmkYLoFVwgbnd9zKz46zP
9hbpvw7VWwORlbAbmx1zmzSu2iwMWrERj6wuBiQtPES/eAKquThAzyDI5QFiDaDwvZMM37FVrkZy
RVD12PBUpiU+eLowJT9l8XRpNKgesAGYca2lcR7s9ILuGjTkQDN2Gl/d/CCyq8HcCPtXAnJ0zsqH
NBh4oPygDG+pV3aClDAiSdyDzsxfIZh3nGcdPFHEi9qufNK2WkjX4i+0t4BgBa3coMRTQrws1bS5
GmAy7/OIQ5Y5NTOQ852SKmJb6ior4aQB7ShkIA08YCyVnX4kWW+31oT4y3pnKQ+9rd6jtfWxNCDH
dzFpOAZN2vgwMDCao0fRru8ITz5XkLzHw7Ci8eVFInebukYs9NuBQPJ3lluZLiA7cIUDPBaR8bnj
r1nxlrobGcLVIftjQu2UySZtajUOE8ISsSv6uO8O/8kJNcYnyWxz14SFofvuj8fBe/mHOgc0JaRI
B2oCKHWo7C8WUBxTWRp4RuQZgD6QFGloH2qG8ZmY7c2Yscc5g8o05VtVsbX9ZEn2MWgJooNLbfAt
rQr937rZR2NvgEjgu17vELNp2bzrq09C34DBrq0+9LsFkA0DQRlW+Pnqg6Td0FvyqiqNT7TZVfN3
zbsWWyfTmhWI3hhg58J+Rbrh3MqQ4a2pW5ivgtz3aPRMREgtXOl/j26wABv+Y0fZS04bMJ6XOrwB
D7TeeMd+rm4aBI4V0TfKRWuLHErxPqIfuZPUYqLQOkjCZpgmXP83lT/fgG/l+PerHEyNuDfkSx1v
2fNRm0bdxtWNKo42eClazogXU5EnETFRPPoHU3KpIxUNth31EOdBV1aVF8ggoQ9zcUXIT4hXXbax
OmJoWJc6fGhhd+Tvi4NuMqqBBoUGd8RDqTthYm7g2NaONndhQBmvNEvzkU1JH6WoJKOnKrQpD6st
iYIVIk9sFrSKAmaM/1C+PvfDzXOaNaUr29l0euxJiaSNw6Yp1rJCO2UNZzfFTJEQbS2nNqLUt4vn
mer9S8OhpJLUhjg21kxu2w6s+Ruh59oYL79N2QBs9jswDGLJdGQEclWcGo3vL0/jClpQ+g+lJUle
hAq+coNQvcgt7oP4tpxtPBCtZ4N+4WZ2LCHJ1xKUnuqfbas/jk62EcquO/c/w6rECeDQfp9PGPik
MPbcy/bE2JIbk9+u3o4L31SibzY3mdG6DnoHif7KWvOYJv1h9rKo9ew0LGkK6mX3oW/tL5cHdW3p
Lu0qL4bK6qCspsO1Wnug1XeqXXnty2UTa2cwkKtSnRayrVDnOl+2kFAQvpdg2tAE5eGR6dy7AI7o
ny9bWZ2jhRVlAQ4g3CibCVZ4/sNvT8MW9mX17+NWxtEr8ZW/HxuLQ2R2CU7KBnt8NF81flPqG6t7
dSJcsIKiao7WJjVX3gHC4wkTpeChg8qdJsKJPo6zvpF9XbfieSChxbWL18f5XHCe4Xzg8GLqnxq+
o9NDV25c7KsmkC7E1YFgD9zd5yZSw2cj4zht6fQ7fLkDWB4UWP2/rKqFGWW+/bnG3/XgCS1Ojl2i
E+Fou696vVHbXl28CzPKgAWVjmxGnQI7Mx3r9qb0ToMGOZ/o8uKVH/th9/+xYitlXx7kZK5SWDG9
aC5u9O4reJUC4+SLnbFFkLzqEWB9+AdFG0BpzucHlJSusPqcRYVxk89oWCnKU9H9QF/iBhx5NQEA
Jb7/b0n1ykGiyMehDa+maGj3vnvttG/G9JaRU0kahEknVjzWUG5Ot8qDq+O5sCxTy4vNOiLVkDJS
op0zA1rgqWY31vAqhru6uBH07wF4uJZAvyVpPwHAU3duhQZPlwAzCUDrfQe5ZP2h46EGLe6tO3Z1
Z8k4VvIRIJ0gf194haCiqIsEM5eDqby3jZAH38fsdHkprp5zCyNy+SyMlG7HhqDApGlOEhriCTmj
ywbk/lfXuiw3gUlGl2A45Q1dtmMNfmzMzYy3M5uyaE6r20YEUdr2B+J1G2/CteW+NKcshZRZAN+1
MDcUSVjZ6X7ofvMNbiGPt9xSJkf3OwZlS9gJ/G91doUWrKlCUvY4FPvL47e2CpYOKRMUDNzhjMGQ
gwoxmNCa7GDyLUbxFd4LC6RCshFc5p0/Ipz7egAntDxeyS7VoK5SXafVW2efwGk4FNd69qTZIVja
cvumMD+VJEqyjaB6bUCXX6Ac8HqCTivO8AWsvq+mZ2Q2Q+TYkQwKgyL/h2sRdQZsLLRkIueiREGe
XtazL3D+5tO9qf2g9d7aSuesTdvShNx3i32ldf1oatLE1BiPpIBAr5vsGaj0Lq+O1aTn0o6yDksI
4LQDgR0WHILq26Dt0OiZNr8sB61yJM6mqA7uxZYu98qBi2VimRAXA8nmB5mIGbqiCAhg1ehoaBjf
xwFEw6AiNJ5FggrhsLEHVjb1mTllU49NXlWoaSFHknYPlJDYZsV+BBAUEdTGgK6ch2emlKUxIyTz
uSvDmbHeday8Snt3d3nOtrxRlkY3ap41MZgY6/vZeJuMZ39+Jv8Ql8ER8Hn7kPHAVCn3PuV24DYz
rinBn1EccPITYRvTsvZCW9pQ4WsG9KgIa3FDTX4VAwUcB2kdgqH+C/Oa0EzpjoEHCro+oFubHi8P
4trr+My2cq9MEO0IHA7buv25aHe8vKraY5O/znTXZy+pc2TW80RPvI1t/dFyN06QldPqzLqyIksr
s20qMLp1akeZ/qODCm2ZpWHS6K9Nu8XRsmVNXZRBlVWljOHAXmFYP+0RsttkDPX6GpXmjXGVX67c
13huI4iRbZU2oMPnB5dVtOboJ/DMmeidQ7UbHSkuztIHWmRIdyVfGoJCODOeeJnc+3YO6YTPlz9h
5eg8+wLlJmhqXwuMEt4WAhUT3+cGCm+dAQohutV4tjqwC2eVTQJ2n3rQCZwdcuc609J9aztXVjCG
pVmhF+3HvziGpDhuWBDfq5Gjns5ZRUDqHTn0BMbDuUEx9XDZxLpDf0woZ0uVQzpdEzBhoF4tvLAt
Z6QYbsrxUJSvl02t3gESroGebcnIrixKHeXwvHNgaqqOkGPUrWuo09nmLidPrUs39tv6dgfxG6Aw
UuZPpTbFIqDc1CscZ5Ao7oEAbFxZt5/DYhpvK6cPHaBHTTfduXkaVYYZNhDTHpx3AGs2IubVIV58
ibL1s8wQ/TzKCBOwTg4hHYKGOjQVdTHPNg7YLVPKbOomD5ibwWnNg6yhC3gWK+OuG8Ji/AnGlK0x
XinrmZAS+N8YK7FEW4CZ3GlhbtLeBGRJB3RUSxrjFLxAnwL3AU0LYb5FwrF6G/ogbYKqOvIsKu5I
m013aDoYTYYynJCn8N32ES0ERrPF+rt6riwsyS9ZhGSOQ9HjZsNSivxXjj6FUQt1b+P9sW4EPC+Q
7vaBYlJOlNzvWenoNYs4Q3jit/ui9/eZviVwsT5q/zOj3rxlL7S59GBGoMdei0nyAIIhHmzkdras
KHesj8bUTFQEI1YenekXCx4KEqfB32tcIpKU3Dj/b8x+I8MWE+MD/TIZaIqJcPWwk97n79pI6Bsp
i5/GaGW7y+fWllPKuVVXzA/KBEOXlL/caRfkn0AWUKX7y1bk1vxwjQYoeMkWfmAClL3keL0fZBPe
1VWaWTu7ddPYnvJ/CiUXVqSvi5HLRZABpIKzKIdkEp5wBxMyVwm04QBXuuzP6mkf2HjFy0o4GkvO
LTVVnVuGPPVcDxJDJkpFYGz9xrA0gnsNOOn/Zk0JAWZ7yJBpwooQHbu2krEPaduDVXk0gOuzdOg+
cjcP6yBoNs7A1cWxcFPZvkNpA90hsxXd9NzWaBEEqIfMh8q0osseyj+krg8wGkGfATcn+jGU8bS9
cWAkx9YiPnBRDJK1TR5OprYrkQHU5z6u/SDiVnW8bHZtGkHCh25+oCxBhqwsfprbKQgKsPiZuAvq
KOueU+OU1t+zdgq7YkuxcvWBsDSnXGANuLRGfYQ5LwMVmnPnkSJs9GNiPTj8Jc/39RCR8h/WztKm
svPGFryXVQWbKYMMsX0iXRUK5w6hge49+lsIgbUHuCmp+D1JPOjiEDvfGEKgLd13GiSC8hc0JVjs
0GvId6ZhYd1IQmsQHQo/9tKt8v1v7dmPK+iPYXXvc5q4WgvDY0JkCrnwvzXtC8W7UoPOoE+xPyzt
NLEyHNwWqNIubpzhMNbWASrGYRAM+6QtYp1Ye1fbYo+WTl/6NmV1M9qnxNKwumfkRs3kibifC7Gx
g9aCI0AmICAF+ATqvIqNroN8bDfBhpahNWsKiBb2GR9Rv66GHQBxdxCg5Rv0Ocbq/lkYVQ6msfZm
XaQtQiSveSkEP3jZELfA7uZ5s0eHYjTaQE/TL62eXxfOL6ucb23jpdK10AJPGgGLrG3NN11CDpf3
9foyXHyYcnDpbjqIEdx1kSVAS6u9mcNxHA/V9G47eUhAm/F/pF3Xdhy5rv2iWqtyeGWljsrJfqk1
kqzKOdfX303NPeNudp3mHV9bku2xR2AAARAE9q6OBsrB+u11uasbDR4vih8KFja24KJIcAlGkTLW
Yyo2mtFtZDPEUzXvNW7dkOA9ETYLZRcXGTtUiuaovMOhHprZBs+djZ53t0MHmYZOHaBWPqlR6QwG
KkmXiLO0a56cPmX+RzRjw9QR+S+L2rBeH3ZxXW9B/cFR5fVV/C2CsSHFSNGtU2yehapccFTChKSk
Qsb/TzbrtxjmxFQF6soyZGzsOJ2c1krcTG/dEfDN18WsuraTBWPOCB7peqOlrs2Mt9rimeWDBeOf
HpIexJGbntdDyVs8VvM7oJqUM/Ynk5x2POr6QZ8+r8+IowJsoVmSBKNV0QBVKJ8m5ZYbxq1+f0BD
auigRjEWi1EKkF+EiwudQnHbNY+1tbk+/lWrBe4boAShPQZAhOc+CoQxpZG1OKWdmB7GVCeKlDxq
1ZOuVptGz/bDxGumpt/xwgGcSGR0oM51sbZkSNTnrQ6ad1QbCBut/ARMxfWpre7+iSBm90dLDFEH
AEGRedu3GtgvUVbEg+hZnQ0qatFaRN/qWVeTjouQgBUZJmCEg8mzaSvOAKmKxDcRgMPdInL2ay0K
lUzU/ICODDUCbNOU2pdBUOYNndSmVV9NydEtPB5wbPeqVgDmEMEnWFJQlXeuFUIZgBlFx9KFeuY0
3UiSrIb3RGdEuCmihggl5w6xuoy/BbJ1NVFXVnE+QmBd+qZ80zRuV/4SzSeJB3bEE8TcW0PBBK1p
TWcmgLaicwBslqbvsmRbC+fVau3kKgags8HfR8Ej6N+fXMDCNrNqwxxQKiSjwXdwZYv3fr8mAQ/3
qHmmeNM4v+cSKgBKWlaBfhU8gdhLhcaCPyiaRAkKxo8WJ7Dh6kwgqbaSskgBJFjpYIcjqtqcCJGs
MHLcz6oTR1kLEOcBEWJetLMl3ZAE9QgQB0t6MTIkjn/pxmFIn1L5JdGcKN0NvJQWVWHGDGkIFoDb
hEsrHDijCEHT5tFUg8h+0p9LAJXkt5Xq45JlmhGyW7cmz1CsWCNc9fF+CnhwUM+xWUpZBuKbLgHu
WazzwZ8sIBejaH2AX8p478IregGYAgWpXtw8UD9Mz8CJ5mVxFQ9oUUUfpyV6ZjX/tagiR7lXZ3Mi
gjHiRTzA8mkQIbU1AYew0423Aw/nZcXWmUAyAoMIjB1ahJkt0us+UeIKQhYFd8MQ7cmYTurhoeG6
o1jTPgjCTQE42chjsE42lHKlRcMZhRraTeDFwIvNoPpKQIAnUqD2JjtW0eN1mWt7hIQj1B1t+Sh6
ZuYGpIwqSYceqMxm7hVBtc2MhmNT1wJ/TOu3DPlcDxYtQvF+ChlpBaQBcM8q6CgvaHuc13TOggat
xYk6Lwr/faITFUVAsLFQVQT/wdolq6hiyxwb4PPdBMGveHoseSTkq6qByjKUWuNQXSQrxAn8mDOe
ee2ueqotiYTKh5ElMLMv17dpTc/BPfePHMaIR0WMFq0OcsrKThWQqd9IHSfCXyuOQgm3rCNPgGpe
VCWfb5NgxNkEDkJoX17eL0lQbQJgfjSLAmIHUQ03YMFb/EasikMpRVtQsv2wRgAgFkuYP1yf7XdG
nTGKGAqAU9FDg4cbNgckqYUSSOkEOPJsCjPSWkb7MpZReGdkU/UxqwV6LpOxMkDSoGupM7SFeROl
kW4rPboawdCVFBt889IvUgMN/jWc02Ey29EAk5weliRelruQUg/HQjX5AB6sD1UUds8aMCwb1ElX
o0jEUIvviknVPgEzbL12s4zELwiEX2JrlConAlLXfRykEhS4IRO43IBRKie3ZU9vEEE1m+CqGGKv
TOfya4yEOSRodBDdENhYd1JRI5CppV7eyUDg+IPiESwfQMkoD6cFpp3znQSCUBmKJrQFr++HTGp8
USgOQRj+gfHF0z3gm0CSiWEz9l2bwlyvkoUC2Bm3FeBZZrwCEw1sj9fVYc0ughcKiSu8g5qAv2Hm
s9TSOBg5PWUWKAusPkOSaNZrpzaG+rEJ25ksYSnbciaNRAeEuCuj3uTp+iBWAjYLaXLKnw3viefE
8zWNgqnKgCoEtMgS8bXymFQpAf7zMD5P4cyxmCtW5UwWYzDVIBrUeYYswdpZja9F3RHMlpkhcMLr
VTlIiSDUQXx9wTiaDDiDS4h1jSPZvJ9lvBFqAoClLB0QCIuuFc/X13DF2QAmDfkwaDqOEksGUUxp
jC5lzMsC0e2ooAxy5N3sVwzlmQg65ZOYY+gA1jcDJtgewZqWgAnbkmanG3gE8etikFRCHAXfyYYE
YWxK5UxVX23emxwdxcFjIvy6vlorkLMUVe63EEYN8jDS2oSqQW18JyrQIzSlb4W4laRnJfM1oKNU
A17xbnoUVvF0Y+XqBeGISoGXgio0trFwiYSsSL+xq/UWJHCbsc0BoX+T6js9clq02l+f7EoYbAHH
XURHJAjGsarn+5YPIPGdG6ry1bgNEtWXpuknngH2ZTgcVLWwxUXdasr4cl3sN2QD42kglxbmIuRH
HwcjdxQ6ihMGfSkAmmKWz3BGwOLMvcVaNq0pEWVGi38Sv4fal1h3j+Ysk0hOXmF6nVwDdAwqT4rm
Zwp2d7UdNxUA8zJ54KR015QNCXyEnhQwD62K52uToc5XrDWsjdzF+xGP6mU57Sbj9fpSrO3AqRTm
5MSLWfToucbhbKvxRgUwKdBPzVRpiajHy1Ys2vQhFS0/NILcrqbx7rr4NdsAllAVfbMAKoGRP59k
FYQCGolwopKp9Tu5vFG0P7gsoK/rtwgmiMqGJFd0emg1Mb4fxPwhiUab1n9dn8naduHc0L5SxC4a
i5Sjzm26GH2BO0ljoYJm8eRq2Vr5zBFjrJ1QSuKMexzaFhV2xWojGBpZLUERE0l1STILRwcgGdro
iHnaaN4QabpnDvX0aPbVcFNlWepkQI/DPxIwSBKLcTcTQ4xamSRTBygfwBSXjqg1wmw3UZLegYhX
OQJCokUzJKBbq3YMAfshitMhGIxlpyZBDuBrOQlJbQX1axdYQNqKpLwjnd7Fh7FtlntLHaunNrGW
3YCHcmfoqsUkca4D4aMEU1VIlKpKEhuhNcppAYEzfChaFg5uKZflRigkywmnKLgzR7mGh5eN0QMV
awEEW3XwlXqyEiK3ZoNsUHTXDACMFqU62ApFsE1LQd4aguZK1aJ4RWXM3jJWFt64rfkWSMOLr2qC
etBq3ExIlPUlOPuKFIV4E2rnAYimKpt5aZeXudGlnIxGUt0pC5LrBMAgXUBm4Pi46OUcnqZskvy+
ztMfQhhLADqIdTxYCqAW5tjI1TjIBA+1BJcDvlv2siZbQltkBi5RKI0zDmCdrm568HdsVaR/XvAu
HgBPo+gnpxIm80Yy+6QATMX87zlvFDwJ/x4F45Yy5B+rUcMoRms5TKkBVKbev36E1myRqQMYFL2F
oKxnOcpHhNOtOjSwyqYE7roI1+4qhDWqPCEr30uxRN+bua10XlZzLcgzgdMKzl8ZlcPsW5FlAS9S
aZEcKaSDHNulEKJGtEDWcVOJvFzTWvB1KotJXeR9MuXGgGWsjBqwL32WewB3e+qyunloLeEPmA2w
bSdzYzxdjHMu9CXkRUs2kTjrUDM5Cwczjn+lUXacjahygOBRuGIBtJTaGJuv65u6ZhfxDYAcg7pC
DWmhcwtfzgCRyToMQKoHXIYUq3SDeXwPhJZXjLpmGYHnhawaksa0k/dckjrVZYJAEK5MDV6LbBhs
q0YBbqfgoVsDa4SIkvBGA+7J9Qmuac+pWGZHk7IqA4Wm1urGoJnW2HDUFDFCgQQOjzCa+io2bjmV
xexm0TStlghYTODzkazAhlab67NZ365/FpFlK0RLrtAmkGPH5o0OQPdx3Dfp+3UZa2fgZBYsoJbZ
i9YSdFixsPiKG4HgHoLii/C2qwdO6xdPEmO0gGoAUG26Xh16/8p5sNXxUTHdueWEMRwdYBm2YfWV
ecoxI7MJXWPxSit1lsWpx0dAS3H8AW9OVEdO7joF6qqGLsUOiXlMemsiUQVkTbduOffvVTkAPkO1
NXpNVfYq0IdWp8jUKipd5JSF02jHSjWJIXE0bl0OcuBIseIawGpDPcwAJKpoAgqJ8KH/agBVpWru
FHz9gdbRx/L/lcPoQlOiIUUxsG6SnHmWXh9ELXhJMnMHh8aD/OHNiQlrw7ye28xA7lizgncdyR8S
ohSkbTKTjKXx8P+bGKMQMxqo6nbExARoXR6SRk/dSn4KIp7vWvPP4Av8ZwVZUy7PadarEJROBTH6
yQXOKhGtl0WZ7TZO7/KmAoh8zcnn8qTStT7Rd1xDIg294bCvyW7MRKfSD6CGJbMEdJUccaQXdbl3
fUVXj/PJRBlPIkajIYIqDff8QXZwuyOx1D+mRY0oWbC7ktdzz9MWxoPEfTOgAQ7iMm0mSrDVBwCL
gV+GR5G4Kgfw7uCkQgXwBZ3GOJeFNM/IyOtWuY8C1KiglUhARksveASgqyt4IoqZUq6n1gAcQfpC
g2juL33aoLQDtAOF3eh/UIxuIROJV04AvgOuhnGKvWyOVV7AUGkKOK/n8i8jyna1LANPC+6xUSeO
wVp72TgVyNY4awbQ/gYRXgUX661YqTs9bvdtKG6L/g2kire6phMpgprmIo5Jtr2unKseGtdgCXy/
koUnjvPzUE9ZCUJh7GImVE5SK0BkfA+0gBPVrOrKiRRmA8tcLvsugRSRYg33w1aMEq9PceHUSs4B
X73goPwDeFa41CLnxNgVE5mHJswhS+hcecicVI4RfDsy0PsalZihM4UKUf+gi9lCshxXaOBW0kz2
+TrKvV7n2Yh3onoOvEkfKyKB7EsXOk4eZ9V+/ZbD0q/MkTAGuUAfcVILNGI/kagei54Mpp8Eg601
H5qlutdVhG7ORZh4IpLJWk+mXGiCApEZNsyKHES/Q2639c9EKpDX4ewfTxrjWBezorC3WEiVllQ+
hsKDbh0j9TFCx67KgUHgLSbjWEe90NVChCx9qN1FcObC6xaE9i9Ae6kB75hyO5B5EhnvmlYCrSiD
RGlOvE4bnMQK3XGRnBAnO5jy5yyebvWex6RJv+21LWTOhIR2rMEsITYEL1ZeZ3h50jiB5FrNqIXY
DqCAaH/H+wqzmHJhwLrEyILGwiEaXpr6rWv3SuhI8iYpkVMAj663LBkJkntTjIgOZHNtb/RbpQJl
bGxf19lVs3YyGGadmzhvhznDhAf9Ie9nt0r3yFFzhKyu6okQZlUzZUy0scaM03SnNBNwR/4AzA6P
lzL6hVRU619w3xnYqqwbkG0UsITS8NmqARELAtAczu6trteJIGrAT8KiVFVQJV1DEOqWSInGy1B5
kXSO7boUogK9U0QCWkayHOww50Ia9KsBFIsaEnW0hSH2y17F5Ub619tyLoaxIHiDDpVUwd6bsjy4
hSkG7hx3mXNdwy5d2rkURt0FFAABEQaTMRfZyZOXJotJHbyP2s8/kQP8bVp7jHccRo45VVqS6Yh9
1A6E7qa6aSyjIsrY+YDs4/FrX5onTApYH6gcAT4j+BXOd0imOMqTivx9DzWI5kcFHbiGEwEUAUjY
uMnj1HIU7/IMnUtkNiuPFD0NMxH+TF9ucMchnRXeX1/BVbX7BuPTQXujWYxuD8ZUGmBCxyFSsvei
GNVXtL8EfpBaPMCbyzgV1FQq6hlp7TaegphgKquEZZJmFe8PabkDhNfQocwCmfH6B952rk/q0k1C
FEijTA3YU7osMwZuEeu27ycN1lbaNc2rpD9JyRY8ybMCa8RZwJWQ6lwYY+hiUQ5LYYEwOXMk9aho
AM+IiWh6Q4PuiscmcBcefdTqUp7Mj9m0eQQpehzrCMOzgSh9TBagbSP+GIINFzJ0bS0VHd0tFh5C
dJ3lK0KZQzCUgoFtK8kkKGSykJofakC4DE7f7PPX61u3EvHTOsrf8hidL2JDrRID8or0uVNJJt7k
1U/cMGyrPAozmSbP7O3W4histbON7C0K9xCd4qWSUc6pmoQozQCuhwgjSAAtb4H8x5Uii6TVRhaf
TXV7fZ5r5w7QZYBLBgYJ6t7ogE58Clg/lnSuIbBDk3bz0yhfpuDzuoiV521VPJHBJhhrTa7krhHo
G3rzuBSL0/d/gcX7p0ozF7N0J1XqvtLAd2+Ofo3eqHR5RZ0hx+GsVD2dj4Ixm0kWRxgGZjqOlV1p
73VQ3OdT6UlBYcfgxhtDhMsHQYj9ZuiBL55ximjWDsvpKjAKlZaSlqMxiMaxlltXFVnU10U6aMmd
MXFyk2tadCqKcUclEoa10WKqIvLTTdWQ0HCU/lNpPQR0absxhj8xPqcSGUtXakpitAskpvNTUvtA
/g7LnAhgiOiG59YI3Ui0G/Hf58bPt5QxeVMDp7dQqZPxXCLjpvL8Om8hGQNn5pLWtpTepS2WiACW
FOSgA2mL+DAopasowUuB6s2l0B6uH5k1Y3e6nIwZENqgqlDSCzOgDESbHtW0I0YHZOnoV5Js439/
86friHu4IaFYGGVC50Zg6eqkRV8Ybh7519gNuPCTwnJy6fn6rNZtzW8xjJLgRXqQDHoCuiXZBO18
VDvVFeWaE8GuBX2ns2G0AjAQodgqECO2D8VInRJ9FbaNRN9cn89/MSm/J8Soh1IHcwJcbpSKISE/
ZZ2rxa/64siGr4zoCvPoNVGzl8jBIy8ntFj1T8ACR2sGStQoz8z5nplTK5WLGgJ0MtPGX3mqTr6e
LskW798mXhnzYHgQKrV9XQa1doamL3cqXnPdJskF7/oyrBo2PDoDtAsQWGDuPR+JEFVpaqYYiSD+
AmfU2HiVsC+RCBN58RRPEqNAtEAriXJIMq3QLg23qJ5K8S2sI7esUo6/WD36J7NitChEEkDtqwi5
zMxDHxR6zGt1RvFQRXItRsv5qxS/XF/H1QgOdYf/LCSjTvDOgrHoUCfN8EHJKPSuCLKARLeDxhn6
e2vGHb3n6RHdnfOsA87+iVDG1Fh1EPedgTVVqnsD1YCits/a12yR3FYKvaLp0JyAtMs9ylwba5fy
KiB5W0ot4Un8oWR6HxsNljkHvXOUPFGQGFxjVNU1Ys7L4Hf787WpMrFOMGlDnLaYqtH0TjwukAlh
S/Jcp7rdWD9yBQQZ1bjvtNSvZf2HAW4EEcDawzQexOFLQOE8bOc2Ez8sKbLxBuMrk+AncfBQN8m+
a0s7s3jcqd+Z0MtBU7xCBGfg/WH0sFZm4Nd24F3SpAMcnj2CRUaNNktyg2MOblMTxc3D9ADKYn18
Gq2dLr4aPQ+KYNUfgcfvP4NglESql6HBRgHdXtDBKjP+xOU0Bh3M7PRiDQzU1pl6zeCo5qq7OBHK
bFcs52mZRRCaNkSpMXO8SVY8njjAlq8egH/mxl6ne9Dcm4MGMeEkocioARSyF6SRBOquZnoGC6v0
IEVjMdrGGHW7to+jliR53P9SpURVSRrM1rsI8tk9sOuto9jlZkfCwlLn+2UKuh/lkNYHaWgD9LMZ
WvsATKHem8FCFnnymFpOaeHS1MWT0JOuqqyeRMDJBemLmdW7MNG6DWpHlH1p1Egq1YJ0PwFE9bFs
+hi5JlBnbYKoMl/zdgx2aROi9rwcg96Z+woJO2VcbgrDyvxEmCy/LVpQGQkg3BvNvjjkSWs4yI01
zozuvmeQEY27QLdAOwVqBiQALbM4ZqgOugVBuvEXYP/MY94vVU9aw5TRq18Ohu4FmlrslGhKPS0w
RKdAuSfoA9HCP1at8iPu0v6ubKU4dyw0quMZbSmcpcujJyEZdJJFuXnXZcNsEEVtgNqnL4u0AWG1
VqAActY/RCzgPqpD2r5r9CIqia0K1Mu1FU0b08KrGcrWDOCdUnab3rKaF3MZ5ifQDNR35jRFty36
MXfmkErbGo04bjYO4ldcy8N9WTbiD1BeWVtQXeA7BmaTe9Vs1LO9zFK3bZBL34UpwNoABRkqDpLr
5jPAI7pjVM96BexLsfgMwNPjgeipD+wQxRUbycyrHD4va9Rdn8ySTuSoswovNWc0gjZBoAGPLkj7
iSCbLc/ETGTpYZ7a8F4N5Ig2fGTBTQvGrTvcAcHxqtdm/tNowqAlZRJWMRa+EUzgcRvWRlQL9U4M
0m4HLlrhaOkdRawRzcQFEMH8pbe6apcL+OX96y5q1SmC0FPVgRKNbg3G1c8Z9BqoHSAN7kqVdHN9
1NXFdIN+/CtPzI+06Q9GgVFr5by9Lnk93rGQSfmuSAOMxbmjiGsFxEpTjt5DqfUCpU3t0rTAxVur
XqMMIRpHBdhkvIcTMQPehCDhkl6WBecSR13whTU+GQXrorumNEXkrW3klG+AbuarwnbJ/ToZnevz
XbVKJ4IYizsA8FdAchyY3HXfk6JPB1IlwUEThR99bJJh4ZEjrkYfKMtWaNGWaSK1eL7AQpZawFhK
AHo67hXpG8WnMR4lGKcuRNjoDNMxMdx/P0vKJ0GJ/vDJ9lqo6LXpsxkyxeadUsGN2qsObkazf9V4
L+Hr80OWA1zxJoCD2EtOGIFHDOUY4CQSn8IJ2BR7LTvC7DomSrcM1YtBHyRJnAmu+TDAM6MWGbQJ
0gUF9mDFYTV0BTgmloJoQK+NutitcPW5vo6rYlA5C3QJEYLYYqSwn/N6CBDZlMumScH9JRzl7uu6
DBpcs6qvnchggm/cKxRLkSEjNKrakxr0gNcgcuMs2NoBO5VCZ3oSDwbzrPS1BCnD2AAxsAbDbmqP
stNMISfAX1cIBRdePHkhdc+2wcV6USWCAFHa2LjLqJERRtSsF7tuy61WdzopkMOIGtMBGRLvuH1v
ye/lxOubiYcCIOYg7Ya2elmkAHgnEwWGfAlW5jy3veQxP1bkxt7s7/fOl+VseEU832b5tyxTlgD9
BSGouEdQCr5tJpKaDKEc6xiusnJGu3XBJO5MjkAEgjIXt7QjBwzXto5P3BTtzp3s0ZHsgCREJJUt
OCMJXMPRnJ6zAxc0m9/jkjU88aDjX7p4yRCyUBwF0xpJ7dJxDc7goPTbbjGuhfwel2HHNiJMe/ZG
5+9RpU5hh05gG45pVxzLewFmhPu0iF4pdDQDRumyZkYa4YiR+ZmIOW/jjEih01gENkp/bD3pJtgI
+V4nPVboOSKPn7xFkdkTwIpnbkSDmAwlyD4mIkQEnEHyvWnYxfbnbWkjrlQAtkribeBVm4/BzkhB
oDkz+QJggs17KAE0HHPkAcBNi7NlhC9IuOJ2fa6jdb60g1InOnEcZ+84R2d/xO88+uF5xNtuCcEv
R8/z8DuyJX5Htr5PHnx8+c8PXJiLd/JAfPz1Fr8+4N/h37r07/HFph82fjj0i20Tx76/dzb42G8g
y6Ff8Gnjg/4T+k/pH5zP/cv9y/5zXzkV/rTf4+NzT/8XjHPP0YiLKwIlvBVFFBtBGxRZstgt0aJC
nLLcJBopyc+/lVO57RyDzG5MYn/wULPu5Pav0attU3GDx2WX+eN+JD15qRyRfH2adugZzrwTOGOT
LtQFJ4dSnIDmTwQgnM4YzEyemrwUssjev+UkJSFd6o9X27XvOcWhF7CnOKPASVChDjq6vCHrXBsi
ADYEWoEbguw3Djbd9w+tkxHsx3VH8w3Df2auGEGMpxkVeUrnOADEL8m/TRbgTKHduqvgTwomST9z
/Ny/vTlHyz3eemQ70Yn7dx8qOaikdjS3cjX3g9whTCV4viGvvvtob+4/P/c8Aq4LR0Lv5YAYV1DN
BMpnLNH5wvQTGsLlFhmo6iNRbbSw4W427Oa38X36kXE8/cUuQP2gixaqOLDp2AhmvwE/Iw2LUEb2
m/fubX/dfbg3jyHXNF8WitACHrB84QkKXMzGxXObUCl9tOSx/aIR7DUhB6wusd0NR6u+H3ZPN5vO
B/EROL9As0whfM8XTw7krJRxvbFhXo7e2/HvHx6syhHGhX78bSiosaAWw6f2Y4v/Tj+/f7gucQty
ONgwG/ebr/uNs7+Hcfh82VzXywvHgKGCDl2nnEW0kVZk3Ghed5oalD3oF+3WhtGLvy2WveG1SH4/
iDFrAmgx9IQCJAmJCdZfi2OZp/mMxafWDLYWk3YJ55St7TDw6iRk/8AshJiAuWE0ipXndQz6xZTs
9y975/jT819xfF5dzhZL9OZwMZ0TSYz5FItQCqwIkvbHI7YNtukPNgbNxhIie5Akgwj9XIfi0iqT
Nl6oAMd5O3q/iA91sDccW3uJVgAFOJXDTEQa8jJKS8g5/vz5/vT0FCJMeYLhocHKgt/jTxDtHlx7
8/hV2Y9fjyOhP79mMpOI/sJ5d/sudGWXFrUFKJgwYZBlFvGxQW8iyDolaAo9LttbuGT4SDjKzQaO
8voyX+ZPv6f/Wxh1RSch62jAC2o1FQb3D8f/AC+PqW6og74u6sIF0KMGHG8TmO/fzoa5jIpIi8yd
BaZTGnXQaGNLjz09/zQE+A4HeDLX1/JEpnw+vdBKp76tO8hEjTnBF+De4esLZpsiAv3lv/p3h7vD
weVs4mWKl5ks41j7epAjMYVgWMCSeN6T/8O+4RmV1fN+uqSMoTVCSa6amE7PORrEgvW886Gpzzw1
uXwVY6bDeCg9zhoJHacQ9OZ4Wx83G452XNxnvrVDR4iOAg0U8bDde0pSFkI6/71Te4O8gYLcdTw4
/8r9+DaV9oaeAU7R6/rxPxHLHP9UCfJ8kSCW6kdK3nr77QWghXAHs9059P6CiNB7IPCUNOroEHUQ
/xWIr993qozgQomfWH+OY/oGK7uwAicDYxyTCRbiBZgOf58WKJFz/P6Cg0MPD/WocJX0sNIv+Iof
B/z6fZi+g2+sFo4x5wzT83JlVGwVtFAHdS+ejYqODAP623vTUdCx0EuA++1JeSNQqEqzIwDIAEqw
AHmBOIZZl7K0Mk1t0N9JBX/fU+hVhd5CXjH7G3tHzaRz7/GCmu+81Zlg9JRqwNmwcLdFLaXCWMou
KYQkMhU4pJLchiQkuZ3bA/mF3y1kwteQRlMuxkAwFP9wZz9sH/yt62JIX1/3n4i4th5sDy45e9yF
7l9e9vebnnyFuIt/cuPXi1yjjDgA8DsAoUV4j/Kjc8NXC7qW9IKYgkWMLG/BV0uUzfKevYfbcps8
VKTx06fZGd95jBeXDgXdEhYIwlF2gD56JADPBQsZmuUndKlS73ULf/r0RF0K1uBxJoiqNrx9uQys
EFMh1IQ4gJMAmoQRGERqh45RWSC6v3zEm2zrLZtfii/sqpfYfgfVhq0TPGPYwKjixe3UiJ+pBA3n
4KQRbQFIEUHK+VxHPdIFfTAg+ln23wYnfcm24+hLfrot/HZTc2zCxb1QZuQxKlgXWi/KFeQNnvQo
vQ1vsv2Q2kHryHeH8SAfDEf0Dc6R/y9CURyPNguaQWGSWo3aC8kYQmiW2Ubo/Izvl8Ow+WhBYPJV
7GEBPbyzPNe8AJO9A/89199imWghDqwYNFAQa8n2/HCff4k2EKftWNyPP15nJ98+o5qFW0tPrcfF
jmJTkbgCYAe6j893tBdxZhY62cUi9U77kP3ZN4/1V+c83SUZmW8jrDGSRyR5Fve6e926Xlw6v+d8
Ip2JVmqrXWoVqNtk1siCAogXOBzAUwWu4MuvPNzh7w6jy7nieQB3XRl5bEZ7yzxGtQlwiUhyqL/q
FxnmLNvrW8mfHsq3aQcoLbsG/SDhmYhVwQhscXBwgUD2mRHcpsHQVwIE57mLeggXbTS1X+y1h4yM
h9kzPet+3Ex+4nKzX1RX2SmfSmasomAEgRyodHsxNyLvKk+96wgJD23o6MQkz+2m8O+VrXbH29vv
Ptsz0YD5AMW2Bk5HJJ0AuHWuWQPIhYCLniOnMyHBGW6sW4Wgd8gJPGAfevE+dbt9fq/aIVK1wDV/
uRt9gMrDehUkv2tvoQP7wFVvbha/sMutTELnOePcuWQ6fXaM36cc91SUvV+UUS9tmyllDx5FR3+Z
iOGCodRVbn5WiIFQ/ed3h3g32Pk2IsmNdp89WNvcgRnwhafS1bacw3ARaoBBAIYdFd20/B63wPMF
s9A/IJaVisdrz5BJ3BLZDZzKbUN/lomANVw+ORIvzDkjkdGO0EL9VQZKErsRvPhFQO2hXdvFPjzU
OA7qh/Z/yEtT58Ss+NkkmWimAz0NarEhst8VwrHKIfCXZU+2+BbnYMgiUu6gO8q/PtHLW5EKYmA4
Z0vB0mrY8fOlVQR9GYpJj+zBqW9CYhBzZ9zmD8AhsEcv+dIdlBwgM50eipsvxR3JTWaLxLzJyV8j
Cd+vD+YyA8MMhnFqeKZvta4ENfWMfKBG+9zUmQBZ8gDis/fODTzgoNR2iZcBmeglCf51BREjn9l1
dAzIdbtgMWbkInPS3jSe7GZPQJF56DbSZvGfgTfgZQQsK053A7CuXb8pbItT4HhpFDEME5BDeA1H
zuOir6AJEXTGHRJR3UerkQE14tt4H7rmNnpfbsRbzQ/tPHJdayvxDhrdbUYHzyRfaAPqJ+oBklsX
RSLDm/rV+8ttS1Auox2Fn/WhjXHKeQbxMm5DuCZJgKJBkhuUtqwSivOgJwIYy+zkoDjJNndH13Kx
9QICacVPvsIn4ziYNkCOnOmjt/uOXFe8lVNwPgBG8WJLz5UATcb06ucJmyUm0sH86g5vn6Y37yYn
3E979Ut2VYLaq2KfPqmAWrLF3U2H58SAAK2bN6IL94QloUEsOvlwLg2RGVGWLVXaD4izIsUeXbTF
CxlM8fjXQkynA10kmb2EvKRPiERC+1MEYSpnBBfhDx0AxcoFcB1U8Pu2fJINUs1JSA0NAxhiHEFq
A9Tb8G4k3Njj0u6dC2JmWqtJlslg3bS1x+xggG6B1Bmp9vE2t1/lD9kzLRJwvNtlSoaZHONQ0rwA
2LAOmXiAeBJ3oq3+6LGev8zb2G6Q0cvfC57ItfUEkA1aWxDl0CDr3NAaXS1Ug4hQWf853aLJpcaz
Evz9sAl9w8L75+K6ozNDq3KHp0wrdlVSNNxO0BRFN1NnXIupN5MUm11mp5ukJ9Nj4Vk2Cu7cFlCn
toBnYevXotvLMfSmhbR73pvn6nKfyGfvDWISV4o6QT6YnO6Nrd7AnZrOYpf+6G4XWvkn2Y/Xj/SK
ET2bM1t7Ek9D0kcqvZqUBDX1JN0Zb2Abfk/t+mPC5J3IndzgtTryIsvLfhicWSAWIVhB+5kGc3a+
010so+dkCfFedFA+G295y3fqVjk2cGku6lAK0m+uz3XFfp5JZNc36VocIlTD2eJsqz/LzeQkt/Mx
fBg2GcmP/8PZd/S4zjPN/iIBymGraMnZnrwRJipZOevX3+IAH45NC6P7PpuzOcC0STWbze7qqsFA
9DayI2tHj1B8UrxFyZS7CsPtium9zmLOZyMZ9kOX2WvnAG/f8ik2k436MAbWtFISPTPKB343MQtR
6v5JSpkm0eUqTA1cmCS+QJbudBs2XuGtZkTfo6a3GF3f9+bg8Wu8Ikzh4e89/6WEuL0qQWOLh6GC
9jnkLujzfPFbmeEvVWKITvQs4m7CGjf5VsBTac1YUI5xtc1gigjagH+Yk+4/vIDQ2B286MF/Kb/E
BR+YOWP4PYQmmIhNI2enQhq4cCZJugA35x/FE2fnXmB1GlAVvI18wU7MoteNpVfCfbdS5JGVoymK
ehiaFL9F6avdr8BMyHValhjCGaTZoyMB2iG+5o62Axt4/FRvQNO3kKTdF7qJTR4kRigIAMrxe/yu
bMZ+qHD1UCYIJp3JPg6R3ukigC2qDgffqHsWUZRZNzY69EvOdv8qgGkw2RFpDiJvQuWHeZaIICTG
HqO2okerwOJf/U1raw5G6U+Ysj/87WN3WBF0/aHoBeZWdGnxVVX+1rkF8TJUfcKQXBixxK5eGncP
fSXVkJ34IJuKEeKZ/NJ4sq45xU9mFIb2CCkfIIyiJaTbfUECvwVjN6h7EsLfOy62Oq6Fmot/fwtv
YB5UCvRsBYw6lC/20cffC7/vMVDGqBCaV+Cyz1MYCwFDX1VfqZcYiiF+smZsDc4SnfGsSyHnRuKJ
0gc6jNTZEdmyDHwGQYQ/VshAL+5HZARbzGSleAbxB9+uXVBJqrtgvzRcc58VkF39Z5nyKK2awsCX
w8SoLjY4+3+CDftZPcWOsvCm+J3rp8LVjSFqRzMtifwqhCGQTmjn/MmeHNTQkF+LuvyVbqUT3hZG
tQNJoryrHpekzmduY6wTUDAyfgbpTZrxslaYihcLfNBtfmr26kEsUPEoDcE3NCMw4rf8MK57V0Yd
73nBlcgO3i38yjJ1hiQtzLWQuFLzokr6npl0zpFNQdHzTyhzjHalR2a9jj5ip8uMxQcV+et/WScR
5SpYRQyk6UJ0C4zyCYDHYLXnwPL31JuFxziRvZhozQUo4AnwXkCKicI75U6dcAHPVYPYKB/Td7zn
d9OKAfKvtTHW2BrF+xLP5uwFcG2QcqvkIqkBn8Jgb3CQrzxMq0O3xtTEQXBQlGU3iyH4/l2EdYG4
XcSrCJ0XljIYX1JJ7lJcu/4x3gP1jzDUeZAZ4y3hyz8t+A55etBfTwY1L0EdQMKAjvejnIsDHyPe
twbUCMLUaHeZDTpAqzTlfetCDPcnemjP6tIVd/8k4nG9/bNLLbKblJApItjNAD/bNQd0NAYv1r/Y
DY8aEIc4v9gkmjsmVybpMRm/95sk1LCvF3faCGvBLA1tpxmFFbn1J/vJ68pmXEk4tadp4Zaby1yu
V0tzQ8R1L9aQa0iM5EnbiMfB1Gwf+XL/2qx9++J1p1Ffskk28P7DQoVAI4Aqng74XCtHg3RpE2N6
6XelkWySw+QJRrQUfMjFcWeHJArA4RBFL+pt28VKIoUx7NSobk9nlPLtyCues8IKMJK2Ht3yHD9C
/QgZm/u371IAZLgrrtBfdJciAGRxR8GV+ho/Zc2AXMXoneh0MSUbbAor+cmGOJHRbeWXyA7hVKpd
bx5HvV4Zf/+Aucz85gdQax+kSM3lAD9gMLcAIH9G68r9TjayG+8EFG3lTPeWCMAWbVLxT+CjoZHL
HvFvG3Y6WlTaPrZlJzpmz9IWdUXGwRg5Z0XAai6slnSD6C+tEL5hiCIQoV3qyIpyINUMWW2pkHql
JZvphvmWvP6hXS+WTOZuFZTBEXjBF453PdWaSgY8McdyQr7iVZ0BVm6T/6pUo0PGGzQ6F5uVvbC8
uUioKNB3QjYK7S460e+rght5RUiM00XTpT3q76+13mQrdi0cU7Oy+BOMr5aO6WzaAHw7oF/gw4EE
FbWrmZiEU5ST6+Wo2aKTn6YV4RJ1G2szmgqyYn0DnhyMJi+lSzPrVQRA80hHV0ZOSFVriqFLEzaW
EhSIWuPyVWyi0+g9MOiKDSvJrlCdUjw8b/e8nu0Cm1kfyatjKXf5tXLrVCgVoaEMcT7kTJh5g9Nd
ZQ8yCBbYoZNJJQFu7L7xKNCbpeW/1c5oYRhNf9rynmBLFuLlpD+ncIPOC8wG7Ssm1kGc9u5bgRFu
R2eJ4HLmOQDqZ+Lt0DqTwWVCpVVQFmHAKMAgvDwVvBU8Ch/s62jy8lYM8A5c8L77cA2AuopGBQRZ
UYqkm+tKyoyVn8ukXFc/te8geP8QzPArxxwi0PIVYNFfYKF/brbqekkTb6YRBkktwhwKWkH8CpmE
+KtvgBKoVmJEKjHW+Aio2aEd4Ixe5daox2sG8xgZqItuwC2+Y94qPbcKJ96gRo5BSitYCDJ3AxVY
OwCKoFXEQAU09GgkB1eTSouP3yLs3yJDeKmtM0pbTms9fBJoR3T6TGsLxXtSswV5lGhGm0K/ePk5
sCdLsJRD5qjWwre5PynXvwkozdv9YUcu6HtS++mhqKP3Fhh0rObjwuqH0SyA1I6wE2tmtRRw+fsc
CeVMwnkK8iXAimlJyaHEjFuuRRejekneRaPKAMfqnjBEagcbYaeXvSHq4bvXYq9qD3pvPz/s22L9
g4SB2wOKH6FATQjuCdJJOkyMYKBShza+GBwURjC47age+47ydfKUO5d1FhqTN/wMtc3rC7t+n+hj
PJN0jxGUUcumIbFxJkSK2qB1ne+4depARctkGUDSJMysY5xnivVhYTRypsh4a5K+WzmlBY8ITPJO
5kanh8zFaDr3TKaKih98ayfccUfuTcBEUYXho6+/VzxvXiMTToQX7U7vsMrUUrxMPfoDezY0ghOh
h8RG7zRr2kVG5AYPmgMyrN4klV1/l7v/oYqODbj6BVQ0Vhg2ZYYYgtCDzdnSOXwIIYNhil7pFOsy
BkrDUDwjeGVfKl1bvoHv73wwOuJRh1tWANJIIefwKg5FIegH+QrrZ1b+Nn9nan04iZUFkV1Twjy0
ni7Wse+TV1gEloqFkg8c7bdpdmUx5caprzl8cPYoHzkXCRV/rL9TYBRW8rlRTObRB97NAJmsuRhV
5g4WjhaSZiLoA+ja7WrDlOyAKF2QOGcvcLh92NngBTGDxsSHNtkYwhFG/rH4gJ5dswYhHrwyCYsc
lXCIxShMoUDWnK4Vu3uBzpvOQrUi1sdDptcHyZHPrfmO8e6ldHnu+2IyUiZ3HNZLwykzKQrUPET/
C9pM1qALge6jXj85rZ18oTKRLH7eJYNU4JYhLRewGQzGm/Ync32vWzeBDkn36YeFWoa+VOri5wwq
mDJD0RyJ6x2MX8y1ttJKHn1M8G/ZylnTI6iv6HKoHzb68/Nk6IDWW7K+Wp7GnLssrk1TnzVOe3C8
DjAt7NvUrE+MwezQ93KCLXnLl25hWPpgBefezB7FTQBEyd/RayaRRRr5b+20rHemgiR7YriLob5x
52CXP3EmLuj4/M281Qfu6EGvXK+2S431mcImXJiInQrAs5Bm7u0xyoPeDzIfrWPUUUuMVP0w+wit
7MLO1jyeuxvF6mF9suRd6C2idsgfpy9HsDBDZw90IXgCU5vO9XmtlnWQGphm6jQda94kWwgoJG5i
xk4b6H/v8dwNgVwU00YyaMohdUZlaql8qTpUciFvZkw2KglG4AXf1Sp8Do7FB1xbOKmFzn/xiB2I
W4BOZW7y/PdvmKll4MkgYpoSs06Q+aQZFIRIAqeJit8weuy3+FqSBi+m1YzkQTLaNZgqLChSLg1V
z3kXkkKUFyDxRmYZqddKGDNNxvCADA32aPHv/htvTcgI09wOvrMdUJl7DbVWNz4uBZH7qpGoofWF
WwlRGsIS1Ceu/GASStLYRU+CHfVK0WU32ICyXV34uDNLlNA7l2UkWug4oWhz68nNJePKS1Mi4Rl1
6QHNPpN9Sj1/o2xBiYlK/Tb9yox0ffEWE817N4ZlJB0EsYc3N11x5HwIcokVGsmxy7/57xhS3AAn
edbQzPPN/KXDwV31PZD/XroXd+H3Yty832SI0qKIBH54DQWGu9Ick+IFJuLmL3f1kcXg8KMGgFLv
fF22krmF/E9oKs4zt9IDF4znGIYs0I3MDBUNfsy3L1YK769m5J0KihxIPZF40gzCBURZNTHH1Ry3
sIBQsso34Kgt1v4q4NGIQpEwcxDklo7WfcqLTB9tdY10OdEWozwgSgsgZUB3Y/DH9gnObQmQ8DNZ
d/JyG1Ke7EO9WjjM98kAUdaGwCUA7ABB0nDyru9LyG75F2N00NS+6LyRn5T1Ze8fAM36yQI9iXQe
sBHGXII8z9yVxDTh6sBgA1ihqMWKQtL4SYLAzZ2ls+iJFmPFH+LxQ9p1KHgbiYs58XY1pjoyX8EA
c5jTL8XTX4Dzbfy+/Q1UvhuzEXiTNPwG6VMABsjHdU06rRGvs6HVfshLVe8ZP79ZM7nEr/LNMLqE
XRzivgjddptjmsb0NxB3Q7LgZTp3ZJzxuQU+5kl4aF4XvvR9fnC7VCqAMtDHu4g8llq9gGLPjVSz
e8aYMTiYyIc2mlNiLznXzDECsJwl0h1oqaJ3f7vaBmLa1RjBnSuQNfhu8TFhIq3UISigB3vJKLbs
aWAwobaw0plTdGOWfISrTY4ZIcYMrAoYkoP8djXYga5X68FoX8pzuV5sO97nfIAF/FslHbY5phym
kkeSWeuBAxwd1oe2zQ7nJtZTx8d9/AJNCDM8nQWvMi6xSeji46XLY86zrn8F+ZVXi86Htmj8EHs9
oW6iJ1tIghrhWbO+eRdkQxiAKUq9Xa+HJbea32xA6GTyiNLodhw0BdSkgpgyBk46U1q1u9Rg3lO8
2HydlEsXU6DZI0v0f//PIHUftxgY5WuOxEiHu9i+MzwERwD4J4PD4Mt/gdHh64LmhLyWWIxIUD7c
ghU2GH0EyNYYPht8x1RXbDixzp8j4LqK42AsaVjNdBxvbVIOrGagfJcDHNXBFn+SdW8BSObkm8uu
dAFFsCV36cIje0aHwetFUnt6kZpKVjoYZJ3glD5Gm8QdrMJgT3+fzFkf/beXv9ntlY9KRRTKfQUz
na3YbazXtoTldAsuuWSFulfiLBw5oSS79zmZwdHf8DmuL8H9ey0LW/Z7u12tBS1hv7n0sBJvfAdE
L8+1CRU9eym6zBShb3zhtwd2ZaflxCaIB9gRjxyCWbOuLLCGvwD5c/x7QTNe95vgAoyNKjwglNQF
4XNaU4SdioYhh1eUWhjpjwaQai2QqRzljdnK58TMV39bnckCYJUQoiENUFEUoL4WqTuHUemjqWRl
Dyg9G6kdo/imbS5uLQOXn62E7ElxCuPY6xqq09pm8RF3/ykxc48laxLU5hWM496GTrbmNYjqpEgC
9PSUPHGdHlgxZyAR0CMvcnwwhAgAcGw7K7DTMwgW/96CmQfVrX3y+64+cQnB2loTgNRtvcnmzIst
vnK70eb1y6O6/VKc968Fg/cx+8YgfQ5bdqrAdQeD/pvE6T0ItZ+6NadrlrRtUfj7QV9laY33eSaR
bcdTmUWjgaBjbtcYsyNTSQM+c2Uy5/hQ7rpzrJjyBtw6nT452htnJGbpG4K0GHVmyujgGMHnhQI6
Spuop9/a7tKyDIOmRVnx3CFx37zkhjIBNCqC/mDXrSPQIkkoSJVme0g/QkuFC6I2JCxtwX0XAT+D
PG/AeQytT5Wqbgq9P+Rqg4ek5ttSq/Pb0fhIDbwn+YOWmcKxdKMNyqruUtSdqZCgwojrCymYBtpD
ur3TaVIV9gWKui069MpKO39j8OYTW1AhHQP4zGFX/VpbFS+9Zi7dLHPODaodMC2CLAyC4HT8istU
5RgNmx+9aw9QIJD1aSObeGoGqMwgS+owaaPaS+i6+7lcUpPBUDBqjeTNTpuV2yEArySKnGpnjpa4
DU3eFcxsPdoXk8CyVTMEcFTPMwg4mpljvnuGai1M289g0m9/BJXtR0ohVSI7kscVHpI4WR/a2jfr
bYSpZG2r6uVX8r3h9WRfmOrCVfu7wNsr/dY27W1lpYL3FbbhcGAHFN/e0F59/ZQ8dY/UUJePmG57
S4/5Q7ObPuQIzPAGZ/nvC5Hm/tFx+yuo0ArFlQyqIvgVgIS9ltDsG/TiI33cdE/Mj7oST02Cjt3f
NvmZUIPRXczL47ghT/wFUFyFUyGKoJ46sSijQEVkX0LA22lAFafsH2JF/2T18Ed+eK50RjMqC7yX
JhqsQMm18EF5167jJfj2DCwRlWB4PvBqHJCXChXe5UZSktAXUzzqexB66sNGda3ESRzMHIFVBeOf
DPyh16dWf2ScxTmQ+08A8yiR4kBA2Qnh5zb6iVE3yikn48hL66Q3gWCzO304Rtvp2Fz0krHf+cXR
7RlUL6l+o7WBougMFnIqpLyRSgmcAXqttx66uE2sQ7kID90WkMw9WPIAoC5WAsjoqhFt5tQA+hWi
6sgHF+fI7xPC2x/D3+5AMkHi81LjxyDqAsEXd3glBIh0zSG28f3ZF+UELCxo+SJjt3DVzqQ3t7ap
e69Vs4hLMtjuXpKf0TO5wCp18dC+fqpfkzPgkdas+o2s6PFRcXLyGF98Dt+/wm9/AhWFWkwfFRX5
FrmlnYWXDtMDwlZyMFxuDBazPfLHYokp4B7BiBoWEBPQaUOZGpW92x1vASDqgypHaadxRjJqWG8R
evd1bSWHYcnYzPoA04DyCzwc9zx9vfs+6IOyXIFU4K52wmcRXI8bvtXZ8yF5Ca0gXiF3rpcu8xmf
ujFKhVeeCdNMTWEURFpOsOJ0FSKhq/q1eFa2/IrfS6DhBgNDuuZIyfbvCDdzr6DfgHiiknknHmCs
2+1VtGko/FRNMXjhO+U2dlUvgFz4B38IjOGYPUWm5EavyXN0jp2lOtKcR2PAC+pqaJdyAMtTD+IB
U5t9XZS4OI3sAdzamMSROLO9oHRWxxiiJTOsySZwVBDYXSyE+efMWcyl7jNYXOpouQDbCCgw5ilv
d6BrqkvWMPgRpXUJrfiQPqob1uWhM+SRSQUO0jT/IYW9tUnfZehN5IwEm9VGOYNCkEx4SScRk/Qp
WD3x/DPUveJlBvu/Fw1vDVOfGwzhkTaEFcrdx8uhM0mH7VVa86jQqq5iYfzJ1p64p27rG5K54Gkz
B1lhEcNV1MsAIqUHUTCqTChIIIDrP7JecZaJOd4uVUwAjUtePWsL9xTobNHgApL+9ptGaTeCXmRE
KRKac+hJM+9aZwJ0hDr/4rpmYgYK7P9sUf7DTEkMwnLYAvo43aVb9Su0CYact/m9gW7Dlv1gFwT2
Zt7XpKj/zyZ1cLi8HPmeg83cCtHdyXEzhiah5RK24a7RPXWxur20SspjGZYjE4JoAyq4dz/ZpyRA
G2l0gYQ1NTB8csbFa92lZtLMbODNOmmh4TztJLkZsE7oCtUWWmZQqzDEc7aOzYNyrEH1+LeT3o+p
SWAwIZMXGPFHTKLfN/VFnGJei3Jk2JLN7D4GM32v9Qod7rLWnfGzej6Rs5mtN8keNB9PZ+Yh9Io3
cJk6f/+S+0+MXwIAKdjsgJgiDZVbF066QiuL6gL08YppHPXIgpqYf20kXTZFcLh0TvK5kGDcjxHB
JKomWD3h7QSe89Zko/XJoA4QoZ/24WawOxdiEwb3lm/ET5AfL4UikirdvCooa9S5AcGsDw+GtcZG
Tr0C7Njh1tV62mGceUB2t7Cfdw5MzGkyySRBkwZo0O3iFDygWjYtc0PgQBDQgABo0n8xYDJEczed
NxnveFgudXzvH8wwi3IUrje81HG7UJ/Rlyrer4YexSc33qvbB/mLdzHu57EogGEGrzYNnCkmWvDj
e2T3r1kAktCNIy9m8Xa1YxYoYVV08J49OsCdGRBeCvUBuUziKNt8Uz3Jq3KtuUtMIPfUAJRhyoek
gumzIm3hq87bAMPTPtv0cF9bOOd68l1sSkQqNOUaJDaxXj4zntUCMvw+AhAsuYv5OrnPaCcj2gz/
tw+Uk8nQCwpYGT+nqS1ppZyB9VzL4ELhz0Vu1vZgYeJyVW6iffJsQFVswedmrIM2Gw14tODBHStS
GXscKoGcQnXekB/VN2VDKJJrwz9okY4bAk0kc/J4Tme2qo1BsgXbM/5+Y5vygDKuxrItYRsM4j/p
U7W5HIQ10Ggqlq0VxmQIpV48ss8LZsmfpTYc3EQyMCVwPNRAqWMG8SuUfguYZdYyWG+4jbKe1prF
fNfmCEUBnV0v9p3vVwqoDkGUgpAJkAOZuppCro8GpcsL0sWxWy/a5bv8Ed92hbIUUtkE41XtSnlY
WCh5694ulFgFzzTH8qgJ0SmGHzYX7gLhQqPASwsNutdsjdL2FnNqJpSQvv62dv/wRwHq2hoVRpJm
qEGCVKKPMq5SC4ReT4TvSNl1XrVKXO0RZF9WZzUYkxOc6hSZxWJlmZyUu/WScQYiFY8RL+rtL8d5
HolpU6DQCyp2Uu+R3XJbrQLgHF2Y9eJB515jd/Hz3h8iPEtQ5cUHRvcXitz4YVc1mO6CJkOHYGaM
Rwkc8EdwmuSeHAPvl7rZM9qkXuaMZuL6gG4vxY97kBTBjiONxNApys3ACt0azwo2ZS9JCr28fR5h
rmBwE2c8lC+iLZ9l/b34QaHLyi2g2x3MJS01hn47gtSmowWJxYOFAjrAdEf0wl7qTBTg2q1HmALG
I1J2PRGhdQTkCOv6q9HMrPhRff7fEXhY+JVllQpdU6JNQUAsS/t0d9k3NuCH1iGzh0afMFZBDlX9
0W2rUpeWXmQzHxwPUh7oYYytA8RCffBLynQ1D1VnaPlBQBwt8OxdsFoUNxfrWSQYUduLdEfF4ArQ
fmACIL/kyrWSSJYvecgVhrgdveA07iKkeIwbuCmstUuPkvvQCGWHf9boZFbJodcUMmxhXDYhph6K
TWhHW7w17cCZHMmpFt/XMwkdLII5GHNPaMliEP12fSozKT1UJsnRmcxxd8G08ldljbb/HL4x9iL5
Pvlz9HaqoFLAIiEWAezZrbmgiS98f2kLqOVYHAY/8YaPHtmD5JPH+6ZY4oi5r0tLwLcDOYjLFaAQ
nrYH7eo6g2QNfNQWVqCdtUQDclJr5hGsT/0r5hoM/gFiadvC8a2k0pOP9CdZ9KGZr3r9I+5wVpU8
pK2MuDgEqD1GFgtQ2SrDxBMYNUTeKPfMwwA6kcZcuBFmfJfkFdDKZFVSoKYuWozglJdkgl0F3bZV
n2LM7I0/IMc8cLvSjJ9ZF3IEZKgF84qYcstKvVwvYu2WfgSV7YV+nnFxiy/Q2NyGg1AckMq81f+k
BiSgZJcgDXx0mbMn1j4GH7X3tLAJ5NqjPO56E36pgK8O8CgoBRTjYD/eQO3H4U4RRmqGg5roFfr1
qExmKII+87Z/ip/lZ1bvV/yuNTTzUXBSM130hZkDgEwPZWrA7QGKpwcNUzmr0yEd0e4+1U819Egg
HLUpDwyawQdxVy8+ymfu5Bt7VJDGrZmpfQ57zEo9jha7jTwhNy/PBUarODd2Yi85SMYSflaYSbjQ
C4PwBWjwwLhBw1inMe4koQXyDORfIphbOPBdIdGyPjkTVTO7PQaW4CmgFUGBR9VjL3aR6VvpClK6
7rAercyBJKt15jflOcPk198+MfNwxm/69+sU6mAU6aTIaYlfJx+r0OLWPCAvnQE59twe7WznW6z5
87fJuSzhxiSJEVduKEq5XNQ9TCrnl8iaXPDZvvFGuN9wBhnx9/U01MVNZAvo+v9tenG11AmUJq2q
Sx6m2x/lYXrp9h9Iwxxos3iH1BmMZInnbOZBi+2FShlh5sKM391QHUcwh2KCtQZm+ACIeBzql5/R
Kq095u6fezM4c6jTuFAThAzPQoH+dwKcOvAYn0TbH5ca2u90tFU0PwgruUWB3roAQAIyIesX57Dp
eEDHJful1zlb2Ue6tmP02mk7AI1z4zW0BHC0qvqw5iwwDO9Us8/1VfMy4qN0T5Pj68fC9LehtRCg
7svrAHsTlRyVI1O5KK3cekYSBxEgN/i9yRPKSJNZfWB+Ao+v79ZJwMXphhvpAJiA1a7k3f9eBYVx
YNxBF0umQZE/3hoXkpipUgk4d8xAvUFRc/gYZFOqbFz9mS4c/vbE+2I+rGH6FwTfhBYGLfpba4os
Z2EcdOgFVTjtCkFnKnr3+pI7hDdF/sodRcEMGliVmM1keNLXuFqa4p/JHGUF0jMkcwTSjqZGELsh
44MOcuvVS4pyR4hXWez5pxHDQdbCasneUY6oAg0A0kEQWoGjhUodo0sStFHlY3LBEI3u3Iug5NVH
CLQ9RevGFewUBaXspIHuHo3Rg+ZqTpthzk3WoeZbAwD098+ZCwPXP4cemJFzP8kqRkuNbKM6Mrop
gZVs/RVqC+Fa8KLzIhBkJu25MUillkE/lkUeY/0R2H/BF4dZs2OzUmBqePLBilE4XwtLvOvTSMid
/+24TMX1qU99oUtgsTcaKFrqYErwYvuASV00SngnMf+2NxfUb+xRl2vY9r2alrDXmM1G2EydoekJ
eu7ZXjTY9xzsr1BnNHf4xCHKOvC1/xDab34AdaCysMrlOv/9AfW25m34mGx/Bt4zLlVf0VloUYO5
639dNZJJDcGKhAs8i2gKjihuIWWbIKMaDc6sntE6OX3gJGN4Hw+iENH04GFm49BCbG6pF3kfQYgI
IM6SgpkgDTGLilechqnVXmkqODH/Rpg7I+vzNcZ8fmSBK88GbYKeIVI+9lAeO/7viiCwDkpVjK6g
7I9/qBKLqDKhxPdtZdS4vkA+tAM9D8yi9RhsO0N4EnCWMbSbPqySxWG/+5cael+oI2EKCoNYZGTn
NngGvTwwQl5XBr8FdRlYhVU3MZ7zl9xN7KXYNW+MoEhAQ4dRbBrQNAh+K0YN9plBPXRaaQbJFFJ3
stBPWi2Gprs3AlnalTXKjcOLEkyyhqWVluwFHqOH+4sZRbq8fxXXWbxwbO9BrpQ5yokw8VJyHJq6
ePNWZgGEAhQmlAtGflAxMv4+LPftKcqWfPvVZC4GULGFrd5rrY9hnTiYC3gh2HHGHvaL1aC7O4cy
R3koJ7bgsCJLa15aa3xX1h3InAA7E0HsEZwbp3o8Lp7Ju04qZZMqrqL6pPZcDpvqMV2FJumFjUa4
gWCOkIKuoAFF5+Agv2LtzFlKnu4iPrEtguKY9L8gxkFF4B6TZPVYwTb3qX0l77a/5dF0bO0B5Wsv
dxc/591rkrJHeaoUtWxSkM8pbhkAi3qkKoQHrQR/O2pehB6zMS5b1cicv/3oLm2h7FIu2/SjljIl
7IJzzFZj/eMkOez/x/zB/PpI8o4pKSg0UP5zgeRRyGkdIpzHO+13ugUrCNBsKQiOKqt7j9z30GvX
mJL6e3n3ycnv+v7ZpXxIywQhFmOMqhDuCZmoMvqb6qOyOICGsov+eFyaSxdmYw56AZwMyiq4D/Ul
uwkY1ixCLCfZmbaprT3njsb+9OJDNYDM1Sg73t1Gj9+yPr6CAUEPbCdcR2Df1B4eF2upJAzc5IpY
P6SWCZ4IyCKJFqVk8pjLk0ysQEOOQddoNSEvFXXpiFHuvEcLsNywIKqZDi27FKDmTi+mWzAnBmYA
FAIpzwpFtIDqka3Qzu7UVXFAVmhY8h5NCnYhW5ld45Ul8v9XT+CIhSZGOsBSaXVQW8dbK9MWVnOf
kZF9REoEYD0hfPtFCl7ZSNRUrH1FRvz7HKCBiSeGowDcIbvqBsyeE9ofob7r9RyMD4rLL6TY89aR
IEiISZjOpsu30LpKy3bAVxw9PjU7wSjwgDM4Bx586h3wakh6yFgwb4WE7VzDaLG5OJt13wgiewDo
NQCYPAbFaI6jNotCLskxxCtv63f1FKQAvkeocIyfio3h7Xdh0oW3ygoeWGDVis/I1rqFzzB360EB
E9roxKmIzuftpy74AHXJNqqNFPV5u9hjsNeWtuxXgw5UAfokXvsPd/qNRcq5FH5stTqDxd9XPyhG
+4MGLGgDGrZqqftwPxRGFH6vlke97NJikEG8EEKF3ZGPodlasclcQDZ+Hh3layEyzpxPsGVxwPKi
ko0dpW64Ka0vbAW1RtxwWA/EVVIdvjxgxE7eTq8LxmaCIp6qgA/DFNp4NLxjiOSyCMB5jMeStmet
CXSBYCyEIM97rMcOju6CPRLWqbB3Y4+6bhJfzCaBTwHZATD6KDqEWdzGjALKU2ar6Y0lHMnFU+j5
JvqRHhaskxD/l3Xq0hmCvpSnDNZbIycPiN1HZ7Novqsme86/KiP8XjA4c4ujIgrGG/BNAXBAqzLw
DF9ODJ9DGXsL4HfvyY5k7Q979AOKFUTOnIvuYRS4RSniPwwyEhniK9vUAZmqSuEbDbbzY6ejH2D4
+8TprJ9W0ZdaonNf9doU9VUhcs9f+rCowZyebcJ9s2K2zHGp6TsX5rAgCMuyqDBi5Jey0igND7Bz
SaxMYLJpQCuDXj6YXtxq9Rra+Yu25R/C07iOkcwkH8m44Lz3PGa/O/rvB1BRoEqndtBY8gOAiR2P
MrBJqjNA5In9AvhKr6zQBvQd+FTOAyWurUBbKHSGvaY/gbDfWnAtslral1FgVtBSAIkAymy3ETep
onKK2ArgFSQviLuoqLW7EIE3IFwG4ioyW5AJss7St557KYJG8J9h6hBlDMSv6gGGMf0yuSwudxaw
KcJhhQMcFf9B3YJs+z+DNANLF9QxBN9h8C3w6lL/znQe330CjnI0WdQ7wNy0sLdzIfjaIokjV0mF
NJRpK3GwGG9Yo/32Hy5r5g00OzthqV95D8qiFked0ouM+UupIbtphy5Qv15mpo4GLBQWl2C0GlIa
K/5ZPP29wt/n/L33YGIKfHjoldKtfAl9wkZW4MraWfaUtfAMNggMmB8wg4i9Ze3CeIYrGxfk4+yK
NbnXpTbhbMYA10V5A/VSoHSoay7Uhgvbqli47KAIYMRfIXDVu+jAmBcL06fuEoxz9g6/Nkh91DZW
wXuPzggZw0RZttefX3m9Po+rHGTv/2V7rxZHpUN1iZS18mErt1jfkjEXl+gsGtGg3XwmfE2k+XPw
D5/FKbAavNQT9KXZ/70VCMAqskIAriCiAawhdVIHP+SggTMhO3V8J/2Z7Gb9MSE/VSzgys/BoXDE
AGnF32u/n8iDVUkinxTMn0BQ0GWrTJl8LhEqIEZzUNpY6bZ3Bji0pGcQYMPkPouaN87sEuHHPTCG
GAarCppA4Ou9w3wJZTLUXYangMIbw7r0uBNjRJbsgsRzOrZu56UQNBheua8l0au5QwwUqaqBV5Nl
0QIjWdZVvBiqnNCfjCQBH+wYWnPB6oJjLDaGvxLPgCR5oYh0ql18RRM/oo4xwNAa+FUAKMV+U34m
4n0VjROHV7SpgL7S3NdOpFg6L1jF1rdUhGVCjLyYDs/kUUBCoyIKGlvUJulHlyoPjepfYFY4g7zv
Yisvgmb659qejNFF5mbXo7ngVTPXHRQcwFoIYVCi+U7FyXzi2ERjkJCyTn0ivDyYKMbNm+niyt+g
lWuyJrvGC28hUM56MzJW4MnAKgf4ERU1xgld/bQZSP1negHOXfiIUcnbRV7zLLvNsTjJgc59L8Jm
ZhJHjDcBM6nwEplEoW53KPL2ylgoqCJutV0PVv3nZFWsom3lXR45o4aqlxscfMv/1tpV8rEYnO9A
CzhK1+apyCHUYc1qxHxn5zvM3oCbMfvAJQggY70K86XEisT6WzcWoAeCtA4vaMI+RiVWY89NQ9oJ
NZ7RDPJyHv/WSK6EHe9pNvK83KkFXEoxcMKe4qIkUxsozCwFkN/G693PAExJA0yV/X+kXddu5DqU
/CIByuFVqZPb7ZxehLE9o5ypQH39lrx776hpoYn1xTzMwAamRPLwkDyhCjFwZtL1XjSJkOI/F9G9
WjuIIfjKpsengKto26EkKwKZe7op4LAFqGhoOxFcsOrxBzaHOnvUyc50ZPgWVrxbpVMwiKPZOuFT
86F7ErorTvoGaZffhldsE/BwS3vKoWteOY/PQZkljzULlNgzKPmgaBI07GnbXMU4sVofrLzXdMvZ
0N9d1xkeS9bYVfIsFAi8p2pnQm49vxVsCQHOq2cLCUNylI63lxG/b6lzQMZJ07yEXmkGQONeeSZo
mQDx8UPBlwn5fnk8x2EuNqM4kaSjwEl2DcqAr3r0S/ggXXiAFXnljvrIVple8fX6C2KfF1lceaWc
4zMeK9TDQG3nhRy8AFF59Zr4yWvuwWMdRshZzdcNA1Ys7uLd9Z/xRj7JEE6L3wMsMS/muhIfO/8W
5nwqxSJRAoJvCZ86D5FlcHCjIwraaSBdTd7bl+pJ2CTX99FxcJINj/tj5UJwjs6cGZZGNS2dV4Lu
dS/YmJltodJIQjfl3BZvfqSvwq255UamZkNi3AjaRXEZwLsfAUmL8WZCPlJBJnAj+lvhEtBsnJpn
6bry8l35WeNez0vPfnfWYLPFPUvCOYUkJXvNo5ZcC1puzZfN8cWAjlLuHQgu1aozgaZypp8IfHAh
PMKd2rS0m33BCYOuTfTiC5BDPL//WEOtjOmELxC2KDKvvWPukXd0NWwyUK6XH8FDezM8N2/cRpqV
cwO4SEorqExGEJZx2Jqhdk0hYIGRm32DRhq0ht6gsxnu7mvwr27z1OGejN/vIfNk/4Vk3KQSTtOQ
Bhiq6PQ7aRt2rn7TE1TaS47wqoNyINnL18KNuOXy+c7WypoVqGzwZ25JRYfu+STLWkUjhQSIPmzG
K/kRdYSJC/aYLY6jDYLLICK4bzbD4en/7TUx3r+ozA6ezH6kSSi06EotIrs/JH/Q/4tmEVv6vAy0
EleYZ/YvErNbi0Jv01jF+HKU5V6TlwIxbMEr0XQHkViy4fKMzn7w0nwyK9mYQWVIPfAgL3et4XlW
ey89FAF2wb3o/2q3XCWTlYPhbICMX1D1Me57A4DKB5gC8uMkOvJgdy/tQzhxxfVWct7gPcTzC30K
uEZ+S+ij/hCZ6BoLRzOXvLQb+RXXh6N50lBlxVm5Ncs00COJi+pcq8DmsqBrVltTHhKwDoZ3yn3v
oqicXCUvUNu9U1Wvg3og+QVqJd4VgofLWExc6EoapsCVPlIveircGJrLMki9DZS0OfK1+oagq7iZ
2+R/MmJUs4MBZGals5g3bqTLnUkzA2fsvrqSPltIY8IFiY8oLwt/XwnH6VcGBmiFx/WxdklDnSOW
Fd2DyLOwVbZFUg8iSK5hQqfRj5wa5XTX4g2klD5q39p1W66E7UqeFmaE+jk0aEPfGuSt515HyLRe
HWponHa/zM6re2/cgzdT2WT7GJTlyGWBAAfc2sorZ4bXXPsSl1lbqWgSSW9m3P2wMU7CHY63Y9k5
5Eg84pBXngDoyhseA535RFCqjbpMtk5baaTBELuYONYHVW3rObqX7vJjOkv0jc4AvlABaSzxULqi
YXPGunIVntn40YwBThl0ozJzLCZROzQ1oFsD7D3iPihQxjZ59Aa8ZFvzPjsqlZ2fuM+MtXsDSMlQ
lI6wOtomGH+klEWdahOmmICqE3FkO7gPd6/R0eKL0My+lPW1CyiVuSAkg2mFwYQRVqhSQcDvWntP
f5dHegJXOvVVX7tJffEtfI34VVSrhvR3lN/WlQ5K2c2jnNukEOWEqIRxXWxfHwOnPPDXctUnLeCY
V4bUTySDIiEmFd1REqTcnPgIGSVHuZtVpo2r7Jj/gHJ/1p9HFBcpcLQ7IkpxvknlZkRNsZwQpPRB
UQ1h5K1mj+54GCQQk+IVr7110A8BwfLteMOx3bX70BKaeW1Uo5UVELUguJVoH7JXlIhCpbP0+And
edYtpN43IarIAq/gOsOVAxzed5bwQPALAQRm20hyNMijBGi6x5UhOEp+C6IFnHQ3SL9re3Wb3Sab
y8P9KlhmDBmY6JyCXC3qNtiaPEsaU6mPgUke5iRwiZ7lCje/ECKXuH96cwvJ6OU+siB7/Rq/uIrs
4aDc8Ns85s156UMYO6tTlGANGT5EO2XOU3rIIjvXHZm4JvRqUKm5/QW92toWHopHZRfxmMdWPNbZ
NDCrXo5Nag3lPA0+hHlBdPDSjk6/TVzrTrojXmQbCDk7l+f+e928ifJEFBeg2gFE6aDzPrfy2KxS
SGhlMLV9cXXEedvfJDcQ0niAjYP6ywYbv999Cu5tgufeD7Al7DGIGIGY3tSY42jQC1FOaE6cuoGU
e7pFG8GfGMKQ+VWzLbaF6dzI9+YcbQUL3pbeXUb/Svmziz1nSb4ucuizZTx1btAwpBHB+6qwI0fc
63sdW12nENCdCaXTnXYc/Otk/3oDlTjwEN9DgNzNDtqm9gtwLYJZnEsStFKYi/qEv9/EuvRKHJpG
0Vskrk4vghfuFXCHlrfZM1rrwNeQPIO91rtNRVu7qQ+hi3J7dLxdnpa1u8kX3+Is34ZGenYzpk1V
KLkF7TJwQKl7BeTI0cy21iPOAqagG8WWcfe7jLkW0TjDZPYdzYK+0U1gvoegBL4an8UbeiO+1O4r
aFBQBgmP60Z79YBZ33KZRFcOlzNwZgcMlpJYVtHPAY25z6X0AuqkGwGCTQNkVSQ7BoevyY0orW68
mdfyn3lmdnsIFougSgErbCdop2l2uU9TZHzbj6v6QT1BKc3VjwYi8DI327zqcJfYjJMnFDdeqmC+
lZPkT8ik4+L7fqej4lN3pb14I54sR9moYIpIn+8h0mr/gK4Dfmf5Ccze7wvSDHqAT5CPigQTI97d
ZI++4HxtvcLPX6qNsVdAG3HZ1tbnHeJUEL7UIdPNvvjHXqVt2GPeQd8G02rhVzu7f1HAjWIgrlMd
EogU4OUPQtHA+dkRA2EspCAAPVcMnvtbqciGJBbHr+iK5NZbCtf3jlk/fBRPlf0bGYgHaoNo3sme
TG7ucu18gyYYmg4g2GShQOkcXO+bJq0ngCszt5BlI217yn9BL8DRbnG6N+A16p3ytYF69yyavuNM
/doBt4RnTH6o4zjXx3nsoCD5GF/SY4Ku4coJoZIA4aL01yxSn58+L8OuOlUDghAzL8hczMjEJIxY
GUDgj0RIA4712x6RSuNUgFa02qXbATQ/ClLkWgoPhy5qNNUkHjhCokeVS1Ly3dGA2QBMslBNUECg
yeZwu7aUUVmJVKoMj/bii/cjhKtKWJzuWilKvIeX0OneQYN2efxfB9n5QXeOy3hXqY1Tk+pYXcN+
MPfZ1XTTetOp92/BJYWfdZDF6PBjAyT49oPm4c7x3G4ElDpqXuORbfIkOai0xxlYXpXYp8Mzl3Rj
/oJLX8jYpVmWTVcp8xeeok30AD4+yPWZ4LvCFxwqlASCC2Fv2vIdxEwiENP1vFPvKwvFfgFCOrjo
Q8hkJuk73xlqSrtqkFH4aJxO+isK7zeNC4oNu0E1lEMOlWYjxb4rnQ9cQu0/0JET/dQV/Az+iVc+
uGKvKhJ3f7+FsdcsDFEUKeFbkH9GWB8lHL/fLEgTBJ9wk/BNuP3ib91uZuJNbSfwAxQrZd1nn8C2
e5d6XyeZhk9AYjhHJ5AMUXZ99964+btmK58UlCjVcyDMnUPIw4MPBWUtw6ty94E+bL/cZc7gpi6v
4fhrg1xYJIsxZHXCxkpFfJV8jO/Q2fwGcrJ0H7gfhR1v5FOJJObzgHw19fHk5W2jlUvK+ZwwRppH
bWn187KYm/cONriN7pFDnm5ROfU6obM0uUXIxrgyTsG1MS8Sj5X5u/NGZYACoj3k6w2ENhgTnSQr
7eohAlWYcKUS6io0fUE/0GMiZG9SgInP0J5CuOmA7wFWwOJlNlNqzK6LuSZraSfWlY7K2arZBoqd
Spsekrcg9ZIdfULBCbwpKn8uu6zvBwUw5xS9iGQtXCWTglA7KhTyXBlsKXea7DY5hZfmnEarGDN7
BsK4+CMyyznm9WSVFcaV6eGhljdyX22r6vflgazUR2EkCxTmyEuI2WRkAEo8E6tS9CGU6V0djKdW
NR0paHoE5htXneUhG+0BfXm8oofvoYTzD5inYVFFE1QIMZc5rJak9EVHQ884xR+CUm3FrrYbUnJW
bu2MW46XMVItl/qhDzDeItqQ/iken0n81HPjit9DX/OoZukpC/2LyAsyo8qjXCq7FO+kLv2cRPMz
l6kHymZbacOrXv3o8aKMO9QodUq8V2UUe+cgTS/qFnoEepSA9+6zMqVjjO44lRQcRVLOx5lMXK4w
dBKHAaZ8mOw6PkzmBrRolobctQgFbF6x47odo1oVHsGA+CRjx7JF2iCcp6IwqV0V6CUVyp1aFJxS
hlXvg1vrPzCMIY+qNKBUCjBJ/0yqUzfh8qz6ZmY6FK2Mk2MkrXd57/AGxlguJVJQRz0QxXxyiAmd
K5NKTknGmmOzPCDGZsNIr1SpnWfQeEy1axS021XCK+9anT9kjfCsk+ZoImOxqpFWsdSiSj4Ao3ab
Pg/JdUgTtw1+TfFGQwa71Xkk0qt7EV08JmQLwGvFkhJlVdfpwVwnH2u+WZuboYXK/JF2kv+DhTKR
tkEbGHiNDWahUkLlqUyBo7XUmdRdNEleJ6TeZZRVR7ZAYVYpN9XGSNDHAUr06qpoaeaHRHg1COrx
ZLm7LcOEF5/iITKnUKkEcj9WBUoOusAvu9daQw28iAtPF+7lJN1dHt+q11iMj7n1oWc60bsaaH29
E6THpNlrQ3Q7NYNbQuVVMePNZTze6BiDLPKpT+IGeFk7+rmh3FR6a6tm5sUkuR5LOePssnVr/NdK
WK9oEjkzjBhW0kuo4BwfmvZPbXyOwt3lYa2fuH/nkSUuQQ1lnFQFcIglv7UpSFOapBAOUAO/kvMc
TRvjqHsF2FcdscpRUiH3fwRS8UgNeKOVzw+oNoavkubRNoIvm26F6tkug4yAwYtnrC4jmuWw71AZ
DI6mcyBL1nPZoljGqDrmtT+mt1KFuG3zHAXbyzO7aqALJOYEGATDKqYRSJb8RETMo18gilA0dpea
NmgqfmIvc0/pzHGCdk7Gq6jCkJG4n9exBlIsuTmEDckkH/Vs4GSeVxdrAcW4lqRJK7ECKYCD2oV7
Ux5eE406xaDvGs3ijGr1rFlAMT6lTYQCQmGYRDVEHsfS0TTfvasmV43sexoSF6QFDuNNEhXyul/N
QwUooia3wEtFjiq3gG3U2QOBXA65mUxHI+5lI+FNJeNVUiMau7LBVNaKahPZKu2sARUu9FqGQuO5
lJU64nmUaD6e26znf54bf52XFYQ5gaYl4+8MOSNRDk/mGO5IHr8ERY5e8rb7k0AvKbXQQ2VCRyRp
3aQOXIjyPqsIxVwe/YzHPlAX38OSw/SCUVRDh5atAiEkCXXVpgoqrkj3tNIXdDezPLBX/WDGQTio
gQ4QZb6qwliUUGaaMhYNMEX0OEM421NL6k4VqLRllROoX6l/UcUlGGNWWS+UqF1Ch0teH5T+IOqO
Gl8NuVsaj6CnyZDgj3m3mJWA7Tkms8h4pxFI3M8NYtK+iE85wURWLknuU8XWO1ctj6G4TRMPuauA
HKm5lYZ9RO6M2Gv0Qxzy4gBrO3gxBWyKRhCoEikZPqfVwrchbT91Od1UY8DJBs7elDUlhIDA5wGN
RjC0MO5PqsJSiUvAJEa3GfXiVTKn28vWunZ0LCEYt2eFCgLwqBd21KS1W/XQ4vCfhBspfQrEX/8N
ijFS3SKmQSRsjKaV7Ci/bYXar4yDJhROW3Jmbn2B/s4cY6OkjYI8g8C3A0fkiOAgEFChqXKeQ+sg
s0QPxJfRUsAMKB0tM24F7Lq0RbdkEjl5GBwqpeAs0dqZq4Mi6B8YZixNnJVBPc35wOI4Ng+60L60
xXWZEV+H4HIEch/O+bR6fVoiMrttUtRCTAgQu2J0onJr/cbglGta2ftYcCbqdH3h/8A40JGBCsz/
bc4+9+IE91DSzb2PYogCN/TsCsbgZeTakh6IwiPDX91XC7D594t4SJWFRYjAJh5FleKNQwxrFBzw
/ztB5fehZEu9p0pPpXVbNwiRPHXgsOe9l9bnePENzN4OiykbrQYD1nXbCt5G9S5KcSB7qoATrPKC
obFN9dQar5fnmYvLbPjKMCJjaIHbTKkNJUGxvy1BISf7FVS+hCy3Kx2JXtWVcDO4DL26XRYjZrZL
kfdCUlAgV52XidAA0MdNz3vRrC/trJuEixN0yec70WJphWESSyGcU4qT6LYEaj4K6V4uD2SlWBCn
EeQi/gFhLvaD1RDDGlE1IFknyAQT+dmyNo1wlavXfQxpm2dL3rTk2iw/CI+WY9UZLKCZq75Qp6rQ
I9zjKCjX6DTRnuIHIUIZWyM6OqQABUPjeIO1+wxCB6gDR3mk8a1EQquKRAynuUSieqD9kVi2EftB
hYIMBcLEZGuWHmd616LNC0T2dO1NOWtpAcTe2BDZ08sbmk520EPvLyK2gtdGW9lixqsDX7VPMPyi
uH1u3WUfG4pkIR+vAdYSn4q48WIRlS9hv+WMbtVCFzDMBhyJlQ56idyzKXyQzq6NK7hw2wxqRwD/
Nvi9G+MeVHdi4snRW1iPtlYanNNxhvh2r1h8ArMTRyXKsiSa09917oqR5qfqHVXHm6bjHF3rU2pB
o1UFsfu3gFfSmJBQG5HTK4WrdrxNg2MR7i7P5/p0/gvB0lKHXVGXXQeIukDO3KjcIftJbBBqJv+M
gm2Tz6UAcsHzKDR0KDZp6Yb0EHEZLVatHgoHYJkBObqpMjtbDKUsFkygZGn0in9vpMbcNkblJcF0
LDRlM+i3BUR08JYoOQfiqlNZQDPnIURl8ynu8RLKpKdqjGwr6+0h7nZd8KoMb209cfbAqktZ4M1m
s3DSdSRpydDPE2pNG2UaN/IgelUp27nVn8Ja38x5iTiT3Mumwhsms/PysR8VcYaVLeFJCN77rI5s
olC/VN6kPvcGueIEFVYfp5BDAS0tckzIKjOL2kVqbpEJMxvL0AWWx0dpqo6xVG1ME6Vc0mMs0e0Y
4jMMCoKHAJrKtiU8oyHXNluoU+uDf3kKVncLFBZEVB9AIYftoFLHmHaJZqKFvB43mdzdjREvpzY7
j2/O5V8IMNSeL25f4Y0/RYBAfcmgXeM9mKQbU/WV8SdebAHEHvWdZuTWiCLcQA+cOICKEYnsKp22
RcSLO6/6sQUUc+DLZlbG4ryMPdn2+q05PBOJd86uv6sXIIytFDqZREowHiMPESBV7AGVRynaAQLi
JIVHDE+eIwotL13HBWa2fxGA1T+S5p5kERqAQWhP6HJXtz3qn5rRpvpWqa9r4ydHw2K0jA8w+zI1
EwGghewagmoH4cZoe87dZXXdvuQeERRFmTwDohRZPprzuhWpuR1j0DJQ3TMkxbm8q1ZNfgHDOJZa
1qmZ6ICBNITdVe9NCdq9maIh8YNg5ICtHt4LMObwhti7UTYUYDUtbJpdV2CAo+Gvtpw47pIHNLvT
hZfWQ6nBsxNAcXGTDBuw6tkGMn0xJ1PKW6P5sFjAaBUOgDSBIYjo+snD/D4SqZ/X7f3lNVqHAWUn
6MGRIGVLWsGfHOXoiga9pQLZAoUiNXA/ytKPDO4vCuMoirRqQuQlQAFItK1kRQ+0jjdJYXEiD6sn
GagN/xkM4yq62MjCzrTgYxFKmaKNGhSeFm8JXuh16E68gABv7hgHYTbBoHYl4MLyOpJBxddDcpdX
2sIbE7NXEf+KLH3E1OUI9roNSj9Qijflv+LMBNmgmCI+VeeD4inZ1D1cto31RzGOKnT1QZAQlCLn
Nqh2QkSGIQDbB/E0qOJ1HolQ41ReV+XeIi7kpzsUE4Qjb8zzxH07K//ifpUbLWy/CKea9inGPEno
ZkapQjDybiCr18oFBHNK0l4gWSYBAoLGroBRVMZWh6OVEycdU4ei3BfS6iFPwYo3MmYjGAXEnLIe
JqMJxm6suqepyTaXV23VKhcjYzaBpsddK7ZYNKs8NnmB6poHA9Z5GWT1qroAYUwfdBamQCnGgai+
rQq7Fl6wkRW7xYLpI2TQ95OwvQzJmzpmI2SDmBedDMgiCBBUz/bQfXm7DLHq2hejYg4sXQmQhjXh
c2uU+RbNsQjKTacfY+h2/ARIAc24rGgKuivPN1aiR0OgKgJIXozhRsqT0JELNDeO0Ikw1efLWKun
MHhk/sFilqqp24zoFuwh1w4IG4xS4yrEVdDWAT6dy1DrVvEXilmiNkMZTFEBSlK6KyWkTqLejTkI
GMQufO+bbIdudm+oApkznesm/xeXWTdVTKELm2I6Zfj4DgR9evgYjgMnw7PqiRcTydwwFHQgBco8
OlN1SXZXqTGq1iDqqPlVY3lh5F+ezHVj/Duo+XMWTnDq+s6ScgwqC70eGbK+2ijtm6rzSkd5OIyT
l7KhN2sRw5JRaTPOb786RlYuve/KhOd1Z6/63bH/MyYwgJ6PqTCFPIhNYFnRYzzsQMappOAs7Jxp
gHJeej9Zf0bxoVQJx3esEEYgNPnv2qHd9hx4FPRMn3IAxy24N5M/bWCFvjmKNsGFpE6FTV7d9z21
rR6qLHhyVn3gyz0UFRVoKvTG3ajWNzQXeSnvyyYFNt3zzyqIobZ9hjUmySPpD5p5S8pon2RPuv6W
Njpnm6xvT/CGSRCag/os43UUiVYQ88WZ12QiiBOdvkT7utJCIWo3Fr8oiq+siOMRVo3LQAebISGC
g6fG+QDHNJDluIHTRuTSNiKvJa+t8rvWOW/e9dDzAmf+jsVmETqaJG2AoRn1rip2eQzKqo+s2eb9
LZU2koyz9rPpHuvslqqBe3mjri7iApvxC6pZy0Sfz3Sl3mY6atEhs4Okfmf6XeiK3fAfp5TxCxB5
khKJAC7Mf9fxtVo5NbSgNc6gVk/bxaAYr9BaiZ5VClD6dNppWvcpdTLntn7ZNpDJPV+zTEysqogB
EddoYYNfExDkFW6y2r+8PqunA7gLwFktQtNDZmzQtHqZJHmI3MdYHgVVOeq5+KQ3xt1lmPXb8gKH
sUESVWkXKPAxyvCM7KCkeAnUtiQQEYae2LgC5JUCO+pEzq5et/0FLmN/MhXatpuA26BKrenrfTAp
Nh6PblBAiTAFS6z1qy2ijyoBFVONtomuvTIM1FtfHv/qci4+g7FLJZgKZSCzL8u6faVWhxZ1cvmI
Rh5h4kCtXmkWUIxx5pZWDXh9Qasg/9RgOE2Cx13lt8Mz6Bq3/2lYLON62qZBocxvyrDxwyh2gGVR
R1Q5V89VJwKNLB2SxWj/M5lFVNVRT4wBRlrTjdr+RvFTVeZuLLoaeWzElrO7V0+CBRqzVlZnpMQY
sVbi8CY3j3p/kK2nIYhQ5nsoKp+SjrMHeYDMiqVtIKhlOQ+vSOwQ2lDCUWpkuymvc8XTdE/hhYNW
/dffEbJdOloUodhYRpsEUgo2RaRhSsjDZctYr75ZYDCXiqBFBVUxYlBiJt5a8YCmwazs7TKXQf2Q
jdf1kJxE0n40yoAicHV6bINpJ8wprSY+xY0UOU2TJV6ZKYFT9Mh2QaU7txMrEDhHxroH/Ne42Oag
AIytWlTjQxNx2gvIYmSVeh3WkFS6PCM8HOaCAVaXpEoMmBViilslKL3aaG0IQnBg1veKMUdJkX4F
fSJzcOhqibo1DMfQH3t9stvc7Qg4L0C1Nt6KOlfFfPXWCgYAcD6ACQCcked44WCMQarClrLUyQxq
l91VjiTvGD2MIJIrthaKkAW0ixS81rtVI14Az79f3GrC2BKycm41o0a9EcZhM/BaYFad9gKBORuz
KNdwsGMqR5DVFZNf6YGbGttS5XHOrLrsryZTTKCJR+/5UIwkscZygGkU0Z1WezEqKkTckVQv7nkH
0aoVLqCYWQtGuReLYoaqb9GaYeutaOdhwvFoPBRm5vIwAkfA/OYU4isLmf8Y5ZwFr9lr1W2iehlM
pWCB/1boGw0oBkPbDioqJITO4yuaOCVom5X2ZGVekoInVeGcQyu0RCqoSNHPNkucgG2X2VxV1qd5
agCSFHZ61O7ojf7QXss3gQ/C2xew5+CKsQv/4Ipx2XesbeoFLnvOyk1aJNJXSGTamSCMRmVsciOH
h05yaXJ7GWu1W3IJxnhuEHmlPa5lcw+nZUPCPoQcENgLbf0m3+eb6mBNNoR6s8faD90U+sUBiFUu
f8Laflh+gXy+H5DSVGJdhflMo98lB0oRI3kwG1eXfl0GWk1jLZGYnQeixkIeQiDJyQEuuaOdq4gH
TUPpiLJtdL8GjUvNC158V2jFubhEZTahafah3AuY4dYujxMunfdiYo+hjVB89Eweg7sDmTvaY/dX
4IW8XKvCMyZmc8pTGos9WK6glhj5wYN+kzy3ruHFoKikmxALepu4pqs6zU67q13hDS3Duw3YQWHd
ldNucYiDMRx8qlvltfHFW+EQ827ta67dQAcnqH2gjq6ylLuZTqc0ydEMaIzXQTw6lHtsrTkoAypb
c/+DJkF56dzCmiInmUhxeBSBrVEUseWbgNuJsPr4WKIw69ygExq9x0BBo6sIknUjO0LrVY0+lQ6Z
/UzwLcmrxcdJ3AyWr1HR41j3vE/YiNISn1npLBCImBvAzxTUgLbhRkQBmJaV1VZORJRip/uoJxu1
Sp0Kr0whGXaoNPpJemv5EfMpuzinVWQ6UR+Jj5DK20EAkTOqFPOCl3hcfWAuYdg3AskFJU9h1XiS
N6bftlfT8KQLOtqbX9rkUSy3Wr2rp7vLU7x2RViiMm8FoRpRVj53yaq1sE8n4zBkfwQpe26p8HkZ
iWexzNHT9GJZFCbGZ9AbTXqk/T0J/vwnCPZZkHRZVxghBiOnkyPHshMokz9lhXsZhrdULF/jZFqR
1g3zpKm+gBc5rjuduWvkU695g/SZSIdSckU9313G5cwge9EPo7GXxAiwofbSIG/WS7ea/HwZY923
/utX2NuwZiZtlVdYpXhAzWpfI9whvJjmcGg0+T0x71sz3l5GXPeVfxEZH0OttMnUAIhNfQxEXLRB
FMK7aa1ioLgRfIygQP9WkVS0Zosu3tkwuui6tAaERyy17D4uj2R17qQvNSHUeWns3ImoABqymUpD
rnWXCjYVj0FGXVlQ3Fo/hcjW/Tc8ZubycKJpMrfYp/Vdo56C1E/pVWK+5sHtqDecG9yq8S0Gx7hi
Q4yTVJzZEGg/of5+16StHaWcmrxVb7QAYVxtGvYDUt4ACYbaQ9e3I8YW3t/mCYUeHLPjLRbjbvWw
SORUBFSJKn8LJSsemd7peK/IB4FwckurcyfPPG8GKFa+heYN0tIqC3BdgqC9Roe9BPaQmsdPvn7t
XaAw5lCociWgjBI1tsfo1GynLbJXu/xYgaYjsZG4hUaZq+wKRzjmvpjbkBn1ZM76rQgB4WK4+AbG
SkinCmqTYgv0HycF9+4n1PR9vjzIGkhtard3tI0BaXr6DDl6R9lPGhj/VM43rJYfLr+BMSLERse8
DTEPHfis3HxwtLvx0G7AJ/hef0S3ipdWoL6qJe/ybly/FC/GzlhUVshUb2vggjLTFCDjPR7IVv4M
PsGZgtyS6Mt2/Y4s6Qmk5orh/YBF+HzuZ4tf3FMCVU1TKwa+dn+0clzEg6sB9dQJkKlt3nWH4E6+
DiY7fL888NVNuxg3c7Aneltp+iydmIAuDVEaSJsIXstLAnFQvh5Ci9EZKdoeUMONg6l5T4KDljlp
0ttTzXkhzx/77cb5dzBfR/8CRtbaAKx48ySGuZNFxm8FLxlLimxR+TNFIh5XIuK2vJLZVWe0QJ3v
wQtUqBg2UU+B2lWfQqC6WboNoDdKzQcdccO49S+v2CrR0mKLfN37F3hhlVtCN8dPqVM7hoHXsfGC
v9Ana1xrLXQTX8V34oh3wlWxIY9q4mS3whXdXP4Kjlf84mNcfAQBTR48FuymlrBXBskvVQdSTD85
txZTy3ikEsTXfTTbTd0UdqDXjga5jpR3JeQtIONzsqaYyxSAIiYfreS1nVtHH1rq0bS2E64A+VrI
crl8jKfRhLHJjdnLCn1rUwPNzDei4cZ953atGyHwplW+QZ7QAsrxcbwlY1yM3NUitCEwTNJtEHAY
s98opeYsGG8qGXeC0vQSMrjAsGR7mF6GfJdPGxO1fhCg9CedE6nh7He2GE2jTdz188Llpid0Xgzl
pwJbMNlNcu9Q6zAKHKvnHdNfv1+YfWXC5uMGi5ftUL4t7yFxW12Rg+Vldnxs/cRuFeeO+o/Zpt8P
tgbZ5svbbvUu/HdDfPmGBT66DwLkMjFiISVeaBgIBXLcy2x+332oJlsg7wfxIEvM03eCpqgyrlZm
+dRFO8M6kPopyjxD4QyFB8TceLRRqMt85lyqqF9HoEPao3UzG9zuR2U0IGT4d0iMF9H7IY9GdAs7
YvmBZnPcTDPkWkteB+/62pgGMoTgJUbj2fk5QBNFlDJ95hpCiWtupihG2l1e/fXd9ReB2cFUjOTJ
1GF9k5TYNK5xupROYKhXfSnYWai57WBwjtSv6P93e/iLyexoc07X1TN7XVzUz6ls4ImXFdD5tLJ8
a7SVigM2zGUNXKspfY07NUdvMdrs9cwQQDIeC8q73E3tRzeioapRzfFKHMbqTSVRdofuShVkVqAf
slEJEG/zqUXlaoVWsroj5h+UFQZPHRXpO7QrIbdVj6B2TRXBcihBPUKqh+E2JEbg50RTcGurrPRo
9GF/NCgNd+iFAykmIceWxNosdqOObm0p8UdvUqhMpZa2nYxW/R2JdQLtjTRHbEjQvEQZ78XKyDdp
rd0ro2Bt1VIGn6MQ35RWLHAWdD0YAYP5P5th6WVoMBkoDcDsgvBCQLH/ONl50uGYe6khjShcTeUj
cmdWzyPQXj8L/uIyUfaCRpKMIrI5AjmBE0Wwg0x30p8d339RmJuRYGQFKJawI2rQnGmdE/R+FPy+
vCfWp1ABe5sIuYSZQed824W1paYFBUiX3IfTRhweJ22T4tKH/ow89oX2vZkr2n5y0C1QmTuDOis5
NyNQg/ZXXD/FUgI6vIPQ75T0PtV4IZDV5VqgMa4lM2INnNdAE4TXWPlQ0W01Gd5/nEjWu4xlEgYW
QJLqNuhOsnU9iqXdlXsauS0i80XpDMi5VLwU+OpBoFgzpyHoQEAzdr6AVWRl2URAkWU0wWYaRyeP
o+tuCK8bg/4y2vwnB9wCjlk5UDQaTSeDyyaUXtXapkJsG8r/kHZlu3XryvKLBEiUSFGvGtbg2bHj
IS9C7MSa51lff0vBPdtaNM8Sdg7yFgOrRLLZbDa7q2wjuRo3Z1RWyY72439GJiwbqweLKwpGZsXk
yJTYDvmhtF4VxOSaeZmE6Ak2PGy88wspi4qQwFoEUEEXrf4RhVvFCBUIBJV84bybxsyum3Q35Ykz
FB14gfJ9GMSHKWvQaK4+n4eVLSNfNLlRUAhSJ7GEMYeeEaTuIB/vNzhgzfuexgmccoMLn3Wt4pH0
PJxsS6zhhPDBD02qqCPgEvV+SBuv4d/jdstNyg7cNYhgmmbNrbnoARIUvyFnESVun4JiAewKxSXx
2UZEpC3+UDxr0eqDx12mLcoCAlyUzkM5WuAbYUlop/7PgduoX3Z1H1REjx3OvAbqYmgatqbW9rW3
v5hQkGsv6OAJEBOgqWKUMS/QTG6SX/CzTjQ/t1sXdOl8rjCERasyqtfJwpmRhAStMvshQCtdjKj9
lXS/jC06KamJcNBLoqbBYChxPXUsXE+KgA7Y6bmOJE4IiqG3kRYbdxBZ1IfE9H9AxBM8GUC/qyw0
glXRPIU53eWoOP+blfmEEA5rVs5K3ikYR1NGXojsVDW1Dut/nUeR7l9LJRoU5UCKKBqfpbdWFMVY
m157ahOHsBgmgLdYkEibfbph6lJDWIEJThh5mZkUCcCs/sFndxpHFzx9Q9OqS81j2P5Fwx68sIUq
c0iGQCDn1BD8Li9NX1uEA0i5D8zajkfq5cnGBlq+Wdy9a5Rld6/8LmhSaUEbbKDCuvFRmsDMfULu
4nQDRube1zDC43E3jPNkLOwWwZwf0tbYNz3KLHW+KxNid+BwzsdbVdtiSJPtpTWqsHOtxA+soVtQ
yavVfZD2gliP5w1wa/5E7weVl4ZogOjaEekzC+88JSevYw6OJ+3beSzpcJb2WoMv/AWqcDLnZpq1
vQE+iQGWoGr8YjDoaw1e3fMw0iHhqeOP+wHPoQBTtkU8aR1gKK5uKOSy7rrS+NCDYo/q2/15LMn+
BY8pWWwcsSB0ok/Nr44jo0JJMfrX+OGWQHFp6G/0aIu8bllnwchPUISNm09GAS6EBq0v9aGcW7ve
OiIk5g0AyJ+pIAwnUNg5HcbEpmhKfADQpHEz9DHOmgEa08e5hi6jr7yHTWY33N945JH4I3DcEguF
YSB0UkViLMsPmR7ULdrLTHhw1bdHZtybZWjH+VV7VdKtMieJYZzgLd+z8hVTgLIQ1EegRK3fgXUg
bopDmh3nJtkY15887Jf1Wg1MOAPzkLG0CQGkofvCOFLitGyfNF5iPZnDjlQ5ensOY7ync2e3HUdA
ulURLtlq66GKdCcI0uhQEnzBNF2nKKYi/JDkh/O2L6ukOgERPHy29BbPy/olyuT5I8pcYsuOxuaq
sZCQMGPUVoV2qA0PBcKvjU3+X8DR4wtKNUJR/H66mCi8mKeBdOguwGWaot1S4bs0es6Nh0YpbN88
QkvKhvzk+TFLNwoKNv+DKvgWpUzJoJo9+mq6nRa4OXEQqO7Uah8UdpnhOXmLU1++kJ+Ags2iwy7P
lBnDrJtr9LVYo1ONG8GUdCpRcwViTAZd2y+1V5Nh+mVQDjBXNWpvRiscXbWaIG6v6VBTs9DRCt79
Ds1QeBmjxszA+1VscSPIxqktEvQUpJgM4dDpcmasnZRkmNFWgFDbDwhaF2/C4uf51ZN56zWIYDNK
ivKwuZ+WStjAGZOXlOxVCHaZzlBvnAuyBjttDSUYSquCtM1PMR42eqjvH8v7iD6H5cPY7i30hw+l
lybXYfqmq/u5OwypgwLSKHLJFpGbzOetv0OwnzbiKoceInwe2EJK/SlXJxc5B1TVjxtbQ7qCUNVY
tKBRLyteZRI8G6GonmDEOgXR+24iilMWu/MrKCvHRVXKJ4oQEoVWGaZGCpSYZq7WuOP0xtWLXr0M
q71PL3sTUkzkKkquNdMZu1eafPjzW7NVzrnMmujg118hWOtUqurQdugX1iPPRC3hUDhdRe02NEGn
jLxlu5FdkM4t9H3BOgC1F7TXnO4Oxk0/VUzgzbNVumlD8b5jkp+0pVvZQ10Wa0Brli5as4vKrQCV
xlWYlCEmmEJIsvJGl9p4MXMSSEInNh55oC4+QMu+i+30oz5Mu+gqfv4NbfVbchO52h6H2XMK1Xv1
sEXuKp+Dfz5MLIhGXqfqxgEfVvGHxA9tfT4m+sadReYg0AsKBWXVXG5jwrrO+jClaa6jN7x+qlT4
iBhkGRd09jSy1Rsim+c1lOCLoglSlrOO4bSNp+LdIgFbwPm9soUguKCsatMhmYFQQBOl0So72XpN
kp4c60EI3iUexywyekBE8RGEGKHhDdnPUD3EEJ1WLvzmSttic5JZAfQJ/og+M46szelOgNx8NsXa
YgXGTuVehWaDLYg/L5ji7iYgIlgEChASiw2SvhHi5hDDCiDketHsmr1luc17tH+e3G4HJWDXd3xQ
cNiZaaM22tsqhZe57DW8YBlKkdF0WoYYgWpUhZ9GZGwaF9G8ce5LcRDrQ/ZB4zrs/XQqORtQzBVh
mNN4GzHXiN9YcUvJw3krlC7YCkVw2CpRhoXLFQ4brHhMObAAFeVb7XSysmuEZKCOMKE+RCGadzqW
gaSd2RfIGVo8u1HUfY0+S/7kB0/dbOu0uEysuwz4Bt+hUcTa2mkyeAJpGY48Hq5QYKY9hU8nFoRa
MaGOcVHrGdzRvDfDZzq+k/xRqexwdlHdw7Ep9Fuyxcsl2eZL+oijqh25fI0KO6Ixcf+EOieqQVXl
Fy8rN2joFkGWDGMhTYcyHu66uLCdjq9L+qadLIZ8W9mXtjbRHQR07s8biuRMJWTJ6CF0QCbUEsah
DhpL6h7CzTTkoCv1ZnBX1Pyji7wGItUR352Hk1j/CZzgulgI+oJo0YlWBtBvKfxaV0a08iCmp+Ph
PNSfo0lwKBCwRHDJdGglI/VxOn0hqN1r30Ih/nBRoAFjcEDYYlPIfrndRbHvY3TaFN4b6v1s+q13
wPIHecHAfc/c5Ep3VNtE08X5L5LN9eqDxLNUsVJjmA180Nyh6vv3ZIYuXHYIlpc+uC7r6S8uxJgA
A+UAaC+FLpiwPfuAooMuB562SIBDtddwMer35iU8WIn9OmR2YdrJ5Jwf5R+Nyq/z/gkr+B5S90hP
gu7Feco8cFsEIKLdQ17J9o/GXXQ1H6xdf5nao2151g88XWb2T+v4szmA2k63g13zdgOytHY3Ob53
/sNkUSzmwwT1BK6uOnTDTw0iaCMQZ/v4MP+7siuvArd9B5Uld/2rwNPAvbR0lTnZ8S/Ylk5gySms
H6SKNi+MwEEDIUu9t/nz+YHJqllPEISF1tWB9pUJhPG9d/UD2hlvipv4pfkeOf4DRQ7YDh6MlxLh
JMoR3IvQS+yP//EThEXPyoQGaQClaAi22mDoetOuDLf4fpddv7+W13Q/PPsOVlpxuU3d6XKLvlpW
rXQyBUIMaZEgwDsPpkA5XI+32Qd30IfCDvz4/lLs0fTl57byw3jgD9bevJ/sX+eHL7t4nsAvfm+V
5Bpr1BEZEYZPb2+5w/b9m+aOKK0N7iG4WEKZWXfA1rhFZCM55SH3hd4qVIXgNBI9nAXFqjKbE3BN
+15T7iiJkB1PnZG5eKRR22sluEBJhRo7HEWSP6LQG7ceAqRnsG4aeEcj0J3AQ+zpwKfSLJkJIRhn
bnG51ls7UQ0bThl9OntdPxbWLW/sACTtWX4z85ty6/4rO1BQUWtg/FRHK5uwp5URylZGB/yBXvLY
DeJjbgXIBz+dX+AtGGEPDwxN2Y2K9fXRaDtXxRU6wt+VOvymtVu6EjKlU6JzgzMw5JiowheGFIJH
W6OLLYG/3GndcO/fcy89jo/8Udvrh/5y/KZc5x8P9Beijh2Okl0DHejRaZ63dpXcY64+RRh2HTdg
g1Awuwn0gN0ed2BcTeNd5lRoo3RGdHPa/V7dzRfm8fx8y+44S8yjoZAMJEFIXpza1Tihg0gzYkxC
C8kyc9wrxHJaCKoOY4a+jmi6RYL1J/pXPdJscdvI4i6kxg3YFW7iX54ywISkV9WEbUUCdPr87v1v
5wcn27YM4ohgnmIqLlNizDVRCxwbmFUSTtNoB2VhBrtRC1Kol2VB5Z1HW35NPI7XaELIFQdVM1Uj
0NK2PeZotW0b3Zt47yQROCnC1/No0rnD0FAVqIJBRHxtakzIeHVD0cLlRChha65GNd24QckS/dCI
BmUsKqD+ZFBPbSOIiwlqoWXrFMVkQ4HKniF7atXcS/ziss/zC3+ARIURHczasOemcwoNere17hBK
L84Pl8gcA2ogQb0PFwTCQeHoJX0W6H1Xt+AS4V45to5h+ZfZlO5HfzxoKdnlebozhwetYE6m6vu0
m44gCrcrDlUAGl9Bss8JoQfZgaGp83/E+c8Ej1q0K8GKm15PER9A6pDigdXcCNOkOwzsFYiPdWrg
BBF2WGKQUAlUfLlWvZjDlWbZpH0tIYUZ3tHSHvNLpm4KbC/+QrTFNeYym6tjkvm0VtUGmEGT2BFe
p3NdcYLBy3Rlpxa3o3Wtpaltdaio2XV/kT4ka3Bh24WpT8Z4Ang3KN/bJr5g/LHRWi9GW+ToV7Yx
vZ03DmlUsEYUt17OaTO2y3Ch6sWRCwrz1wSJS2a4LGD2ULk6NExA76mDP6tp7VTdQ8IlT38P06Vp
/d74msUUz02+cB/C+0kaqCO+BkqgrjVe/akspS4ZvdlPPNO/q/IXVclA1vRcpb8V/rCBLykRIyaS
fAwO3cCjrbBVaKLVVUg6zD95rBENGeETbumEHCmUss2dlaA+ZusNV3blWmMKYakRaVo5Gn3rNOlD
2O94dDEpkHTRd9CNtItgwzNJXK3FTVyl8UCn4XVN2FLUVMPcVFGOljWp3SrWQ1VzaHtCFzX60Zdb
D57LegnreYImbKba12oWREvJXR7AaK4zkK37pluwb8nQ2Elzbegbp7IcETluCJktVajC+FCqZeRJ
g9jSjFKoeSElZzzHaLnvMv1h6D7QOgiitq36BZm7t3BlwzUedS0o8xPsJjbivmUUNUGQpWzoDQHx
OiG5bdSeOhxJ6ilz6hgK6jZ/0q6ABMSx0g/nTVdyqJ18gWBF4TToSmBhpnWzeMmbsjxaLak3jhKp
8ayGKUyuEQ1KUCwlXFEfHIMgchi9r1nk4CVp1xp/UdSLIeHZD23GOLgM0RnErZmNM5bSilTPJLPD
o2ctih7bgu+mGFarlRvGs3z/F3P9RKQC0R7CNi3uu6V6DLWFJUkPfhM4yaYeiHytUL+D/mZcjf74
5NURozCDD0WMwkIFVzK7VOYf6pZWmsSpYO4+IQS37hO9HMhSB6fG+QGJUXAN75aygzxwR3CzEeXl
vPlJLcMiUPixQDMF13l6aupjhAKyRWlOye1e0XeNf1tHe546ej6556Hkm22FJZh6n1sQgRqAZc6F
eje15bUVsftutvZlj0pNnSgPxIjAp4WMsj026XQHiXTdq2h40aVZfNvyLPu+8U3L+L5YzuqbhJ1h
9eXQWxG+yc/iJ6iA/sjU8iZNk3d/eMrwAJiAinlQ/D1NYns2QO3mB++EQY76/HdIQj2Lrz5D8LdF
QbuYLyWrEHjrLXqhQVjOH5/MLe10OQ5FaQ6UeUwutiXNTV7gnQo4UeBwdW8GybFA39VmdbgsPMGA
PoGEtTZoP0Z6h3nt+bsadns2tUiJ+ub3IMwPevrKLEg1gk1Fn1o3a54b0t911HqG5pSt5clNPKHF
1Noij5BurtVHCYtd4AF/VEN8lEptYl4ZiBMbvs9M9B2gU2WcNhZV6pVWcMKiKorSKTXBZHcTct+t
O/ZugXqav7EcrOaiDQYJUCHyHFTIf44xyv2q0oEK0g6c4TZF8VWibZwh8sn7BBI8UxEzv59iaOcl
+S+DzndmdA8CWJq73fSu+8OGR5cb6ieacIbUQ9hEKDXFhtB13Fxt1Wr2ilbfWOqGV1p+6KsD+AdI
PDqKDBR8NEMJbRi9Nsiap6qbtRk4r5+r0DV5cglSuvMrJmvOx9GIeJUj9IDgmLBkiY/KxT+FyHM2
HkYIfWkoZ8jByZwaxU0CokiFlTtOf3XdB81/E7TP4iYIcVfLZV228TEyG11/i7CqMyVVkmc4b5oh
zu0a9QPuUOmha0Rhcjg/btmSrqGEJS1pkfLYAFQyBMe010D31h0h6g6CsC3y/o1RiR2tU1eOZERr
kUM15bqokPHXyYGZG+9b0gNtNSKxjRVWkxamDxhfSfddZDwrBSq+aespAai/WuIkGirZBrZfxIqm
PvbMCO+GhmFHw5aGnWx3wqtDqw8MG0iVCok9rg6dUlGYcRMMTgphR9aaTmPRq6F9i7TxYYDs5Ibn
WcxU3DkgVkRlBUcm7YuwyoAopQ4XqVV90r9bNSQEmiJOAZpXbqWTyQ2CLSEv+bp+QpLTaMUvffRW
LfK7Jq9MJ1Bm7tXRAC3Unm49cC0T9mV0GsP7lomNqoonZaYNSmTqmFBwQ11HwS8LnL9E7fYqNKbi
5MOkMaJASCKS7lio/Yb3W07HL+BI+zKGoucl+Xw6Tq7Fuj5UAC+neBfF9FvSzxsJfulUriCEjU/i
MVaLGQ62Y8kOZf0HNU3dItzqlpelgsAn+jkUYdfrOVYpXRx5nF7p4fchDFEUfN8QN6kuWAhWBfVF
QVfcX7gaHTl7Ag225RpyOn95ZWVW0+BQZB3uOpm/y+Nub0JnTuHhRoGR1KutoAST7ChDm6wBqJAz
b0QMEU8DXp2tW0h2350flXSP401GxzmPEnWxRTOBbizeXTGVSuogWkXPeg7uA8RUdfZGefBXc/iJ
JkQvdZA0RroEFr52zTieMOOjFUZ2spXmlLqR1agEW4ckomqmE0Y1Bdl+DMGfUn5YanMxhs89JHHP
T6F8tT4HJVh9ERYVSZfuLKUFQ6t1nZhvrT/cNltmL4sqrNWgBKsnedQmBDI1Tj9FllsFfoLH6Pa+
NYeXgAw33TREToD+k8uUxcbWyknBUduBpzPLWLpBT62/RymSqmUAp6ByUEp3HN+V5mhlkV00D2n5
sckUK53VT0BR+b4MdDTcVQAstP1Q/exa10qeM3WrV1FGR21ZKxxhW+MVtvLVBqRsrYstEHjRwXc7
lOLahk33P5XryW1uZy9zgwflinnnLUfqL1fYwj7vrT6ezGLBhuI7TeOdSaxjpm8dqvLgcIUjXMhn
CkHKvANO8tPw2AXxDO7Rb6U37fJvFahFcdjtQW66EQXLXuNOpla4rwUDLnO8XGCfCi8NXeXge8b1
8GT8zvb5YUqhF+XUH5DiohtOTTqvf5QyDZQBfym0QrNZVPg+gDm5tjQ0ZFbuZNZbw1tW58uBukIR
Vk8hbaRri+XE9Z42txTKPRmKxOfGhW5BGRReMO0r3M1wIFn943nLke6OFbawonlm9lGpADtojcsp
BYhaXYEAZV9H7HAeSupLV1DCKoJSAvzkAaByZdgr4IwhUwzxNBQssBQVh/T7ebittVv+vsqHjaVf
dmkOOM16LbX7Yqmb3nJmW7O3/H2FQVMkjZAkxezVEY6G+6w9BOYF/4v2GhSo4eFP1VHPhSevU5im
1duQJypOofwyVdy6fA83SdkkjxRoNKF4D0NBI/4JGFXblxkniOpo+6zx7mIYytod5tdZaa7RiO71
c/mSa49JXjycXydp4LACFk69qMnxm0vgECHBZ1VOMcORtL49oC6KxRAaZvQvXivWQxWOoIzyaGJ8
CVVUNL6OxNyBk3H0+3utWmrF1A2+u8Wuv2zvzwGKB1CYq2HYL7FK3KJFoQt+9hMasc5P4haGcPjk
UDKwQGcMwlOsGm4Gvq1O6lbKSGrtq4EIfmpKW2p0DUC6rgSZlUodn3BvNjWEX8VWMCQrsIFBLl3X
qOJDsauwf6um0iYyYdqq+FDM+6i4i/1X1HgbwWOrIwE5PRN67OK7Mjw2W4/5MsKRE3BhYw9DW+TR
0gprpF5CLw1yHbBnClqF0U7xoFZdadTm/cZpIw2NwEetGUQliCyFEc9VaTZFBNBcyZ7HEN0NceQO
hHglNeymYRBJjB01U3bnbUc+2BWuMNixCfnIlrhzRonPFOGZlgW2zydvLJ7AzeFo01MOkbCCP9Fk
K8O1CS74na5JdROcQAhdkh61C9dFfmPSd+hJuZF50Zn7yneD+uBvpUektrwas+B1lGAOLFBTwwcQ
r4n5fdUxm/rVTjOfzs+u9BhaAQnORqXqULchgEIzPE64THIl3y3kLudhNsbz56a7OonilsZjSReY
0fLtahifQ322Fbzua123cU/ZWrM/f1+BhYmBd/0KYDH50Epv1B0/OPp4zq8W4qZhp3a7sQH78Zby
iDwQREc3Rd8wA1Gr4OaKLAMZVIBYvq0HOwBjUjIG6CRQ9lzPbL0uDiSd8P/10VBjz8BEK7P5kKIB
LrWeJv13mXXH89P+X6bi84sEn1jWaJecanR/9+U92CeG/rZP0e8XXlBQ7Zv6XsFbCWs9K9gIpmRF
3pDy+AQWArcGGjI055iKuXqtA33fMmKPI7tlk4EOHNMrlcDW4vs2my56PuLFTj3SMDvq6oOehhcW
9R8r9jbw17whjtoRmEl40Zt4SBpIuG8L7XeT1l4QJHZVaKrdN3j7WBhDhmpLuEsaFq4GIoSFhFkJ
nSgGkvZ3fXsM4vcKZUKG6gbjtLFacgf7OWeCg639srf85e5ZEWhxPjT+uFfLe629NXCnUEw8uzye
Nw/55v8EFDxrUKspMwZYR2n4oB+yDo2qoUVz9M7DbFqh6ERzdMj2/bIvsluod1QcZDaZHago/jom
iZN1nQtS6EHbfC1YrOw0tqHQJ6Yg5UIbG3K7woyWFqr5iIoAuIyuGj/a+8YFg8Xj+tLFbwnSWmPs
9PnVmLl119t4ttwY+NcJBr62tCqiXFI1xQcmhfV6g0dpBOAVaHMa5Ld2iXppRMT1K+5mdHLM4q5W
IbmYO3PzjYLpOw1v1enfMyqefodwnBC0+Xdhhe8I27ncIbkygH8EbLRGXt/6RRzZYKSaducHLx07
xLaRq1MpggbBAwwzSYKE6gjHrJvUOATVY7JFWb189pflRRkspwZu2Kooi9bPDZ5BJzTi+KzEGwHk
HSgkTLiBppyQuJZ/1aCvZeMkkw0L5af6oiKO9L1YS6QQEwZlYFjjdMNACZtNu2D8fX7qvobLOEFW
GMK+HJkVoG7ewIUqdLgCs9msv9oahbAjo6lK/XFZnCx0euTop5sqfTk/iOUjxcVZD0KwuQ6ZAUtR
AGHmt4rZgUzKY8FV2/zrHPLpXAkBzID10JZt5ozVtT7+KtDQkN1zfeNJQ74iKDJAlgXUAExAySY2
BFOKFenIYLfBLmk3llw+W/8AiBQVfjTxSU0AUE4Pdb28q4f+A+n9Dev9esRgtiDXDoI0DnYvsWYr
MCErZC2z5fcBCCtR7g7HO5c+/cXiLn8OqJL8glhi+zj7McTcmzTxN24R0oH+6X7SVB1dV8JM5rEx
qIWBgZIgRJv4MVPtxkzsbIuoVGrhFAAQx0LKwBRisdGssqkBvSYa6H7wHs09Pgh92P15G/8aHGA6
VyBCeMVCU6naBcRI9zy6m4eHtH/CoWN3XbOxclILXEEJ7rQIfC2dDUBx/4qhbTPvMuf8YKS2sUJY
vmAVNqMKl5VKD4TBeMmiwwgVwulGK7837GDEL8Ww8Ygmc94aOorhv7GjvjAktGNTQ6jPQmBVPOY6
GEvQ8l2Hv8Ly3TB/RPnx/OCk07dCEweHhsMB4T9etaZDlb4p5UbSRjp56OZbWFQBI+anEj0JhqBX
YG79cxtc6epNUiK0tl5N4yUGS/rwfn48UvNeZJqRcQNdnngZz3t1yvgctE7cGxBS1OymjFGuvRU4
bMEIJ1FtZlY2lIBJ6dGw0AmowylsHalEujirwQin0RwzwqdlMPWuuAFzxTH4QQO7oWj689In6uQO
u7mcf+kPpju8cLQDxk59BcbY81MqKUnAbrYMvrCAImQU+xD1Sp9RPRehVyB1ycXoRj/YK1rcD76d
XSUQcPSsR6XcAJUP/RNT8CBc6Y2wstB4iwiV9Y/k31dznI5JcBt1q8Ra7OP3Q/2qLg/M+m5t0cnL
beRzCMLWyiJrUAwOCMZvFHoMeGJv8ihKTw2L4zBn+pIDFk6NnkczxGOAkVULKc5PZJwW3pbm3/dB
UzTMwS2B/ost5+SpD1STbsTBt3Tu9QwufU76h9TnIXpAeEfexiQs/n3D+imiYABzpQdKkKGhKh+e
+/JCtb6ft2rZzK1HJBjAnGhl1hP8vtYcyv5j0KHjPu37bCvFKzsKCa45wAIvy5fqyEnTYnRVwQGq
o6sNoU3JoVePfGgQ+B3OD0lmcGsoweCUMIfgUwV3UepI48yJq4fPFY/c/w1l+YrVcaj0rA3iFihg
1Mm03sGzLAOX1t+AgFuFLSQ+qJc5BZk7YrHWWoYCoRdIaRggRwu3Gp2lJoBWvf+ACJF4HaAYJwgB
EqFjadYjl6EhNUk0yI0/nh+OFMlEuxX6vFQGvtPT4ZASWb1Yw/YxjUUX8zYeD77q9VvCVZLCGISu
iF8Xol8In/5Jzq/WZkymiETIyzq9aTgVNZ9iSNIa+lzb6HC3odjmTBl6m/1gx5qtqu/FusR7zRpb
sD4+tXox4CndIfnsdLS+my1t47YhCybA/MBxJCKXaIoER0E4hznsZSnrCHDednnvGg14auPOQuVU
AX7StvYTl/AaDG9Dt/EgJNteOAJhMCB9MeBwTxexN4lvzhFCJRMCOTwA5XbJr3ze/sVFQMdNaunP
AweCSI3bpYplIOREROZ7BN1lQV+4LVi5rGp33iil4/kEEulxq6kYwpIBSFcbCP5qtd8+5Fk5qLjM
QQVzY0fLbXMFJxwhSEUWU1YgjGbRaENp1E5j9cBHRLipCTGXKHdaC9Wx421XzluXBFlMjYQL2keQ
cAH5trB0eq752hhxXO+QbzKsb2UZgtuxugoT4hrarxY0PefnVub1UXuADiAV1zlV7B0zrW402nzx
+nSobbUNA4gLRvmBVKCd7fFKVL38b4Di7uMs0dsagFZaICn8ETDVjgsEiWZvU2N8Po8m2+vowIQS
K3TXQCcjhB0ozqsGvcNl1RjBl8oZ3g229MOlMwgeENSkmYg9xb1uzmqsZ4t1amR0c+ZNNLFrtOWD
Yr99OD+aP1GS6LrQA4ynO8Tp4BUUTFPFHSFNmxbB4NE6tC/kWgf7nT2+DDeJAw4x8s6Pw26+Yfb3
/JrdTnfT7Stqbw/WwQQFCNp6vfPfI5vd9ecIoU81zOoclvicZRFHv8Cj8NN5BAn9BEX56eeIhQ0R
FZlOoKbcOvqO3vjXoJy4a13zYN5kF92r4vYX5TWzoZSDUWZXudduhSqyA3GNL5hrS5oKBWXAN8DJ
maZXPLrxC8Ut8FRxfqQS4vZlpByaL3iOXtb31GvHKUo5mwEdldimLwpOwGTKXTaCKYv5+zTDHb5r
IeOHrjI0kaImxFWLbqt0VOr7TBTlgzUXzHx4cDn9iNTX5spocIOKk+7Cp9ExY9yO627XETAhpIHd
T3dxCKrC8Nf54ct8/BpYCHHwGF/hPgfgMcjtLjrk6GBtx+N5ENlimnCuGkP6F88KwhSrpVUnjCGU
Vsz97IO9ZM/ZG503PJyksmA580E1gQwdJKBF6o6kGwyjAyOOowV3DEK06Kp3oiQ99Fpz7JP2ENHp
gZWvaNt15iBHm7h2QfJwo2NFOlYLUSmqZcHhJSY8FYUQBcXH4O9oUwfVuXER2FntQXrw/JzKTizz
E0fMe4652nBU2MBi8vibHsVepZU/Zl91exLYZfVrirbK9WTBFccmUA20kaDAWfDpxpyhf2IES4Ef
6VBM0efsUBdIDsajf6frxfU49KFDCsV3iEa2BJpk3h4F8YsoxpI4FA9oyGE0cT2BhkGnb/Fw12e/
58EZm9347/tIl9YCHRJaJqqAdTHNirYFJUgIHA/jz2VzjOPXJnpPytdOfd+izZA87wHLANcNRXEw
riiCk42HvJtw/GNGkVLu+t2EN61hp4W3Gt1xbccJlJPIM9nKV0rzNWtcwbmOCZSYVHCxOaqx+zU6
98qhqXf8xzflidde1Hj104aXka4eBb/F0u+Jf4J7Y3OK15ilU56naMylV4Zq69pPNf4ebrEuyrYf
XyEJ/iylQ8GjBQn3HxtCdqX6c0gcY4tzXOpr1jjCZghGUx/5gpO3qJTVDr2d2vmFft8i/eZWd5Xv
0MfzG35jZH+OkNXVzR/i/5/DaOnFR8ds8VwkEJrKvp3HkXRRwiqRioCaDzjmiJjNmxuzADPziKN3
zxztoD3uCgdSYfxW+xE8zE68r+5A5jHY8+t5YNlRtMYVopp2EZ0v+ACrbN6C/ggKucDanYcgy2+I
gdwaQ9hxvZrqRaIAo9+lxCZP0BB3xyM/Nq7/UDxqg5s7OqjyqBv8TJ1L9B84f5PuWX+BsPfS2FR0
JcXszoTcJbO6A+GVw1DQMfO7vqqPGwPemlTh6J2o2U5sxIDNB7YvPO1dgVw1ZEeDG7RVTIOruakb
7ZFv6ux5so2XYD9foHn2PXziu63E0H+Z/SVgB8UmOvWF2W8jM2BzCCeu7umu2Pv7Y+YwzTZ32k3l
NCB18wy3udJ/a0f0Ouf7eM++s7+4o4OI6p9PEKZ/nH0IT1Icm118gepXwo58i7RbulGhowS3rhqQ
YRScXdYYWqUWyyjLX139YRk95HIeWP9xfmmlPnUFI3i6ZKxK1HQDBsXdTf8G6gi/uC7ICPXzzfBU
jgVWUAv922AFEqwomZNxDn1gBZAbSDu8dDIU2vxsA+qwAUUDbHCQqMC9Mvndssg1p/7aoo0718a1
EvOdkt6NQbLhD6UxMyzpn49a1mHlEI0m8/1erXCoQNS5gy6CkjnWdJwgts1e5urA1Rt9K0+3mMcX
/wEqKB21nJgMsXhVra2p0AlOzoyr90nGHrCf/yKwQ4vuPxDCsPQwUcapQlBAct2rY2fQ9mqCjprg
OCkXYb7lj6QOYgUnWGvTWa0SLgxGOjIuQ49+7hSJQIir/YW1rmAEax1YqY2dj4ljiXYIml0Rqy6y
I44yuuVWI6N0SEjiwMsg0rT+8HmuDCNAHBr3JQxDa0CFWjHbaL2/EYiDygEy8yAFMwjiYmHiWF6n
LaJSvL1pH6HuNsjE6cYu8h0FvLlZ7IQMrC6H87MoMz9LW55z0I+nfamTNOeRVZz+H3Nfslw7jiz5
K2W5Zz7OBNtePrPmdEbNw5W0oenqSiQIEuAIDl/fzvuqq46o02JX9aZrU5YppYKYAoEID3csVlmA
g7E2LvO+XnGQ57zXqYnFLaxUINetKIalUKRM06s88zionYzy4fuhnHMpp3YWdwGtwNcFhTkEUAAx
kOaKN+E0cC8VYbum1LlmauHzK11orDFhiuk8ACtwWeto4/Xr9pjTt+9HdbYiezqshaesObPBCIzn
g7LtRq/VPXLR7szQ9fWr8gB5xCD3mK+F02ZPrtLbh8x/SIK1h9p8lpZO6vQbFh6kqLu+U9t5Z3Y8
LHjYTyLqO9eztIOSABD56/sxnztup+YWB6EC6cYoCMyBbf1emZl3wBwKZoh+zVWd3ZogBkVeSMMh
WCZJtL6aDKVDzG1W0WQcS/OCJK/T2m45O3snVhaeynVpXugd8kG02PREbhUFArnxYWiKsCTXySrn
+PxS+LJaJ/YWLwleoT0glhgVuP/Ih4NswZMRqDfGDyiRJtIrE195HAN1q19WURvFF8ndv7F8SHs5
M6wIHEOLHSsNqJqnI8aroGrBQNNETd9ek/M767hOjCy2ZDLaqfJ7UmNBA1X/QcFT/P0wzubxIHBj
O+g+naFrC4cyMeiTDPH8IlOuKnHNE8CngVN9o+avWl7ZYMcrLxJlw9T77w2f3f4ndhfeJda1iaXz
iW+mBFIiKOA6iIjWXmVnd8mJlcUqKbUs5ISErF/xS1O8m+NR7woPekhJyUGNlofCfvl+XGdP24nF
xZINoqxcXs77otm72TOVF0nzbK3d1WesgDUUuARAXcF4v6yDSLVUp1aHlTJW/MwxorwXHiNXUqMr
T6EzTa4wcWJqsVAJg+iSw/EUGsAefqdJb9rSi2mjXJjXde0Vu8QfD+6ztlKtO+NOZsEV9Pmhtj9z
k32OUstG6YykR1ISzFMEZSQoZE9d6pnarMgbQqH3+1U7sxs/mVsMsjX63OkZzJX6sVButWyrKbff
m9DWhrTYi0C79aSa86y1dduj06YOCnnR5QGYSpEbDDX50ZpRTQ4quanlweLXDb1qkqCDY0tXZvfc
kxLjRTsZyqFoblymlrVGtZSpR+G8DJJL4wryUnfi1fRv6VEe221620UFBLK37MhRndmnD82astaZ
4OLTByyOCY8h5mUxfMAQR/EQlWmQus/SvSzTtUrF6lgXF21dqTSnFkwZSYDmOfBJJZ75K43e2fEt
i7IfQgvoLrmGdPux8+h9uXldS46uDXZxNxIiAA91sfJdEfRmYCaNVxchTV6M7PH7TbZmaXEr5o4Y
W25jrOboy/hQ5fsxv23Gu5iuXRzziVjcv6cLuGzjBJDAMLMalmodIvcvLVsJqM9leTWoOZt4KlgE
sftiKI1Z6rE5qyRAIMWKr9DNMORRZUQTP4xDgMEBY+JPprVyIZpnjik41HEowOSrAc67KFqmSdOU
OarMYJw2ghr+DfLcKL1kLYhx+zAnsZcxP3HtbVEeEnmhpAewQo3WwTYue+vJ7m8op54+gqE62bA4
yIQMUXfv1QObol4EzoSXj+GN5i4j8aGLwVxMhlACfIi6tt8MjxK8Lm37qndzFc13oB5UssNYXzmt
Gg0p6tCALkBJeM0Dntk5OrjTNTDbIRTQlzcKEjJCKJOFOAAeMIH6Dgg3mO+ifGetdfifm+FTUwtn
K3poueb6bIoeIX3TpL7RZx6FJkAS2OWKZz9rDN2jtoYeUh0tYp8vkmTqwUdowFguXQ/kk5EK4tdW
e1L6o+gus7KNvj+BZ27m2dA/7C0cW9eMnOINileT8qg6YPbV75PGjqYu/N7O2rgWXg1amkbZ2PO4
LOBFQQpI9DdhbYwp3ZQO2ZFVCqkzBg0NbfegWMKz5Qv7pKKnJAYdd+drIFxNyh2dXkZIC/Dqimrh
mgr5mVkEOo0QFK0sMHUur/+CO9XkJi5I7a3YH8uHMZ6QGYh6vrI7ztz7n+wstmKpGanZqE7nc/dq
YBe5dk/XJAPOOMpPJhYb0JgMlxoV5q2NTV83et/+N1oPDMSAoJ9C5hTF4sVW0CfDTniKyTLT7kfL
p0CW6S3PVmKGs+M4sTLvj5P0kNSIYlMVVhj8m9FCNGatversYpxYWHj8TEldvZxgoSreyyo0wCup
IU36/blZMbIU3zEtYSQ4IJ0/APjSWruemPC8K+j8lblaKlKRopKOKTAStbOuUqkH0AAIvh/HuXrT
6aob+uf1qGu0HKOi14EFY7qg9tEamd+DULIdjaCk/DhDzXja4zGueugZQaGb++iiD1IJ0sle3cT9
XcvW6gTzEi2igk8ftQjbucx46yqY3aJ7IOKuGi+T5JA3B1SlNBbK7ub7STjrJv65Y37LKZ7sySxW
Jc/0eU/SfiMpxI3oD8iKxmyl6WttPRdnuJMuaUp3PsMsu+7q6lDw++9HsmZhcW2IKnHJoMICmmFi
vtFbbWXfn8v7f1qahZewaT5BqwxzlVvqPcmyzCNTT7zOHa8HqYQuI9FAhdc2ty7anL8f3arxhfNI
k0mzSB/jQKj3RVwDCexX3VUxXUOZbchcv1cOXNFXrJ7djMh64epHzeFL1aGpiZ2YSir9Ah4r5iE1
0c4N0POA5sBX+1b9N3rqDOh2gvgdAFP9izoiGcymhH6vRAeq/ChqcT8gF9ZpPFABxlyZUP3MQTu1
tZjQviV6UTEqfe3YoJs48dixfHUu4rsH/bZ+Eyu9U2eYBgDxOhnawjWTGPRyGoc5+aZe0kfnjl2O
75XrlQdn9I0wsHaP1k2y5uLU7wdpzT8/Od6lo+fQR4FVvE7D/kMWnnVh7tLcS0GxsmLsnCs5GeEX
Uk6tFCofYAuFzoBnlT8B0pbdEnPz/cqdu39O7cwLezKm1Mpy1mawUxjuzs7NQwp6uX5cSxCtmVk4
4k5La6NoZzOW6pN+nyG7tpa1P4fmON0V1uzUTsaCFlJn7GYjyhbFiE39lN3zoxbwg3gy7zLboytu
+Oyddzp5Cz+MTipVsnmRGv6YvELu96UNGk8JKRCVreUp7+VBv5dA5d/kj/9vy7bwz/CbeU1rWDaM
t5486kbjVerD9zZWh7dw0XJkmqLOe8O+MIBuetG89kD3M21zjyGJp2k/XLMAqiz6hqw9t1ccirVw
KLi17XSoYBt18arwtCsThXjPntUxwmcVsAJnJUY6A6eacWmQ4ENDIQRQl53t8YhOrrLVAHYuKd72
V0W+Zxm0wwK9aAKa3Y3VBY+3XbepxkCpLjO2chLPZBjmDwDtIroOUJhe4iqmAaQ3OQfa2gWWnMk8
KEpoZwNjBcnlGIqpuzG1oYkSFmuMk5ozz+bnOOmz6cXJESQB3MpBXzSzD4mDmmQBmtwt63fQzlbc
q0Ic6+pJGJvaeXQtT6J/RhGhob5r2quNN4rlqQO7ATzUcxM1NMCP2V+QKt5OkvlOeY8sCcQHClEH
LgCUTSm9tn4B/4LftlfJBMmMcmvoKQqUO2k2ESRYxubYTAyFmhcyKaHSmmAbiDR9m01hWeysai8U
Hlb9jiubONvZfPLaYjcRMMVvannHhovYAE8f95IsCQr+K6GHBAyWNqKKQgTudJ1nV1xHG1AE9fey
3A78KoO+4hipLeJV/gjSOzXeZs6WuI+ivAG9GyQNDvl4A/oaR2MBqbdOdUfaqGCGV8qjZe+z5MYW
R0U+pM4PFwX/6cjqg4DoXcV2jrgt2IY3r3F/j7oJd+8cuRW254wbaFZznB9VgkyNvjUmCCqu+ilC
D0pIQUlSPKnNs3AoaK5jSCyEzL5IIWGnPfDsThGvxgjBnBhcFpAgsxNM14iamrlvlMClb7qwfDN5
VsdLyB8oJfU7FFJ0mW0LEmH7+Zl4iKst+G2n9qOt/Mw9qvEV0liyeSDsZw8GH/BoyWqekAM0r7k7
+ExGiRk2arNT0FTRgvfQ0q9yo/dUQTaEPQEtFBU0BH/u2n3/NXSaW1JnaRdTRVlo2e5bWElcW2k3
g3F8befs6qgNupB6+bHxWtVTr40LUNmG2GF3aoIG2RVHeMa8jVyU6boaZHWhhP75YqlyS3T1DBPM
jmiN9Xuf+fyqVr3Y+3FnQ7CT799QOPrRhNXKwM9IaKLqcGJ5cTBtMdpOjUvtNzwIjUL7ypt+QLq0
QOjq3zqhc1GGzXHcpjsnKINsA9laUPMEazfBGf/w6TMWF10qG9EmPT5D98E0BtNxYG/gjPtIPD2A
+91zA+fIvCf31/cz/zUK+jz8xTUHcSLQQjiol4FIKi1eSrCBlaXXGWvjm79/4f8+jW9x06msAHOS
hfpV4RWXpm8c0ohhnFUgN20YH5pt56+llM4Usj6PbXHDFamhuy3BnBaPUODa8aiCxHGI/GPw2l5c
5hvLX6McWBvlImrODfDs/MbvOu7esDbxcGko2+8X7NwtejKTrrqIkdOxRItSPR8VO/mpWttJ5bsS
3K9N/4qKU+Dmw2vb657DUtAaE7TXoCWtp/Jm7sf8/lPOaOCdTvAXJm/XzfXSnUvyCAZvXIjERHyX
BewyDn6yzRBMt7jVPJRZvCYinvT7CGj/YG9l3t33H/JlE7sG0OEA4xroJgD4fXF4eiUdc1WPEUaN
daSTyq/gXBvnQh9vvzf0ZX1hCI2hgFbYoLRDA9xnN+XmU17aEGxC4g105TaHzFBo6NH3Rr6u8MLK
4kzq0pjyoYEVkKqC23tCfOaJDEy/wN7uDJ9DXxbFq2LFE66NbXFCedkXTlJlPfo/b9rsvrSifo3T
cv4Tn5zAYmCLA4mMpdKoHQamZKq6y1lV/NAVw85AtDiKC6fL8g+ly4aVPOa53YHWJQft9qDbJsuH
HssAk5FT3qMcuFEbNIHpj3190I2nlWVbszMH3CePo8nUQSU8YgJdxHWBNkT2Jtnrz6AETI7kjt+W
B+uC7Sy/WUNCfn2WzfOqQyMNVRxrpjz5bDlxJrd3KYO2xA6nbueo3o/ak6GxQV9GOPcr+StDna/j
Lwt5YnCxkF1SdbTuYNC+aI8UmeGN61s3zksfDZt0Ty5X0xFfEgOLES4cq2KNvHdSGKysaAiELz1d
g1y9b0Ycohorfu1r4f6ztd/JrZOV7HguJMiS0DgTaFdkI99E7jVjqPvz+2za2FcNAqPUb1+xm8bt
2r119iDiLQDKVwAnv3SBjZoQXJ+KHsAqQFrltp+zWJa9Nsiz29WACqg5t4aayyKC3RKndDGtCLa6
D0hn+HaoHKt9+TO+dsIa6ZDL4jqJ2jWN3fObFYpIKF3Mod5S/qEjU5fYBHZRWHozbwCsj+Ig/6nf
T77lV1fdz5W9Oh+7L3v1xN7885PFtBQ9b9NU9L6jA8nSQmzTM3y6QX9i0Kteh9ffysx+xR/M2+fE
4iKYdbo4twsFIyQvyehVyFNHYOKUXhbZgTZ6zdUYOBtlhwaR7cfgOy/lXjlmKx3+c9j6ZdTgytZA
OIOZXmIA67xsiDBmZ5QfTe2DdO/fT+v5QZ4YWLgAIMt6kJHCl7eDDZS38Coz8zOV3PIO8NSudIF3
QSm/Rt/baCIFnUIyDUXuPt0mZeaDfMDT7dhzp+qqL/sdI4an9fUdsSRSfQpde2B8DfPnNTn53IUD
kYywStXn283e2S/9K/TO7Ci9K7e3pddsyVsRTX2Q7Y394Gt2MPhjcPcvI2A+f4K7CNwMxRzq3MKM
FdOuUl+U7oZQ3yU/ODpsvl+cs4uPBAtEJXGuv2gxZ9KqaNbAf02odfGpvBwGdfO9ia8J4nk0YI4A
zRsacS2y2OQDd/A8nT0yuLwttJNfdpeRdQAN7fjcesm9tW9Boe/TqI6+N3zWbZ3YXbzXsrhmBvQ7
sLGpvjPL6YgqNdg+xzBN3763dH4W/znCRbAHSQlrahNYIu4PSh9NGn7/9+cTsjyiQLkA8gLwAILW
Be7EacoUlF4VtmRibRokPeJrd7jt+Ubj+WWxBvc4N5pTaws3WNjllDY5rI3ujy6JRLuGeVozsNgQ
tkOtQZsN2ORupoKQ2++n61zwODNnobpjAaizpPPQ9BFsf7LuQcnys7EC0W4aGqGbxU387w2djb9P
LJHFQRUD2modBkvUUKXP0xQZZ5ZdFMkvSMVEiW4AXJq3AZfuj55y9MHx9lGV6GawiLiM82Zlx39F
7OKogeTUhLowcKZf+FKgYFQZkuN72IfmaW7QAlTUeOJ4CZASEiKtuvISOHfEXAIAEJShXCBoFuGk
SQ2wbVVN7ydxB72PY2kU6K4JRRP8nuj/eBv+R/Iurv97rzf/9Z/45zdRooySgOf78z/+11X5zv92
nb++vTf/Of+H//jFxe9t3sXla/H1lz79N/jjfzeOF/zrp38IeUvb8aZ7r8fb96bL299/H585/+b/
7Q//9v77r9yP5ftff7yJjrfzX0uo4H/8/Ue7X3/9gYPxH6d//e8/mj//rz/+Z5681/R18fvvr037
1x+a9icme+6pBgTWcn6TNfXv808U8idCJewA0AzroAn53SzHBYjT//rDcP5EczTwOUDomFCemik3
G1Ar4Eca+dO1EeDBSQPnNTuZP/73h31anX+u1t/A6ngtKG+bv/6wyOcjDvVnF+9e9JGh3omgEV2v
n0MprG9cF4zuRa9U6FOrVcjlXUgVwAoIBg6j3g80ICXkqSEJacS8yjaJi5Y4P5mHq6B4CCK31rjU
3VF9LsY+MdrOg2PqmsCRjZEUTyJpB9cJXZOOauWBuCQp6tcs7TT1xnESVUuRlhtpr79Yg1tJ/pxC
9gFpjkHRBwjNTamVmg+QqO6dINdoN9wZDbeAwCw6SwbD1FsyJJPrDF5JOM5Nqs+pXS2XKTrK1elu
ZA0zAsNNk0sgKpHQ1UxW6J4wTHvypZDpr8QgebURWaamOzNLQfKoASJj+9LUwds2NZml4OE3KXTr
EB6DD97VZHsxckXJFd80uVVlz2Y7lID1JWk92Vso1NnZoyn0Sm3CXDq9dqeU40BwH5hGclF1RX+f
u6CZ3ppKy9zrivZA6KUtHwoPq26rUd92NkfKuVSBiZAti3Q+4FvyVLM6T+fllHhVW+RF0AkDpHYm
8kfboXSRRCB5gdJAKepK22ijCSxe6RhcbsA9bNtoOGsVGyAzSCOg476tWVODA7LCyerCwtLVZNpX
CpVx6WVtaap7RDZoELYViJ7Xulb/RLoJrHZVAQGFsKJF2qku2nzolFaRkdvgug1GRdPqZp/oZpbX
yKSbfLgbS9VJrosaP4viBBGT57hs4LpnTahGB0TyqrhUXQqyiLas9R6oZXc0PLNjrAQDvtapCjLu
ErVPjkYA4hf6nKXpFULKbaEZVeGD961iEbMHZwpdkaF+QpvKlcE0NlW/Tya7uaws0igbFcxDbCPx
d4ZtDx1ycqMV7jSGeZ5rMogTWaEXVxIdWcSqsDTf1Uf+YNuggE0skT2XDLlHQNiI/mBPKkQ0M+aU
15OSE+SWE9EelbiuL8YULB2eQ2PDAX23CUGgzirtLpiANnA9LWf8sSUyNXdqWiYfTmpnfDNqzkC8
Ok5M9RhnOlTn82wYRKDifre3Nhkxt2lcuG7QCFu5AqdcZXl91lMNIXnm8r1V5unTkJW9Hra0qCED
bswwv9oUVPMsSAbFkVoMzRubrETzJzkLZyZpoVxrpdVyH9TRXeZBzcgFrUSmaGCU00r7RXPBLO9V
duKqvmv3HMUhxQBEiZC4wtWYWVgzB6qiqkeK1E59kSXA8vZguEWKCyi31wY2n+RQKB+MZC1a6TIt
QRMMMAGolBR9D1GxtkXhrm6IkkRVAj4PV8zU7oxQYRzFMKTPeV2BqtStJrxb1YHSJDTKzn1VBgfI
TMZTo4qUGh4TascCYlMqj0XoyA70ToI5GpBuDac+Tut04HZTvWak0ucWaw3s7yUMY+P2oZpOptwz
OlVqyLipoVgwotG3imx9gJLh1LmoJamodJLXlMjC3SvNVMjcE6rQ8H8mzlof9nXe2PedRH/nVQwC
9/yGjJbVorPIiXkRuK5sCxHWJO/i1172ckCQG7dKB1VkwKDTX0MFL4GDNVXASTYlt5LAtRV3sq5I
StlgBlZeq8Y26RKd/WjylPCtq+hIgCusbeq7QRlrK0xjGdODM3WCvaQsIwagxyAuqe5Yajh5UMss
n12uKasCyvQmh/eGvyDTSMLB1UURDI02jv2+gJEcQUnd0C71nQb+O4y5qTj70rXj8jHOpG1uSKul
7iXVeFuAfKW1GJDQaSnGp6K3DH4D/mRXelrrMjTEKTFI1neDrrXOD4fqrb6dXW8Rg3wd/ZaJl0mH
JL8KBUcLGeZpVDJvLCSAvkqqD0aU1rwE/IeYzPGzEqj1wOgL0/bUvhLlruWcvAKSoT/LHiQ0d1Ja
0wB32pk3Zmx3/TVYVLTXdFIYCaa+ZDTs5CC10GCanj5phaY20QhsE+pUep9PXqqoHdoZOqvPL0mp
jP2ms0HqdQ/8WE1CU9j24PVmn9zZeqfd56oGFZ2MjA3xh24AuAUWIGyDdtIBVWndQM4gbZ34CAL1
HnmmTCmg8QGSTVwnpd5LaA1bZYUDKUpIYZkVuylNPS02Rj31D1JYaR25g1nRHcvy1PWmXuKAdehV
RXGrS4cmMHUGoQu/rh0HREkQfTF2cS5cExupVufScVxqzzEqGWSbScVSNkmF0+PnNK/qTTMmau4N
LQOhTd7xGBK6tjlBW6EsYhF1sQIuEdBnQgIMOZf8Ns0hkBpYJq0j1eyHZNPnuDoQP9dJsuWpWVU7
hwntHgU6zQygP2XYF5BX70xPkyUxNoaRTx8F6dCcbMW19oJ9TBu0wVIdNcECnJNXndT6yaNOEYOo
oK/Ki17LxwcwRwgW5ZhH4JYkUa0wxpsybT2VplqDtyLe4p6KPhF3PxU1iZKqEgDhUXDnwAPmaYl6
GBjOzDvOdIthv6VqfcXt1kSarDBBCZGrUgLxkqFy1ldIsHQkywtA2vMeTYmmjWwhh86xCW6qxEE1
XJLMKwvXYlE1JPJ+LJrEgDgC5Xcyq+2XtAJpoFdZQGT4bTYOzEsn9PsCuVZqcZiY4Kydoxs7DRli
wNuSow/Dy3XIwYQGqYefkx5zFJ2V2LgB81Bn7LuSE7BYIKqyQ6k3TnNAXDXUV24x4SIP9Elq5r5y
q4G+5m7VNCxsiRbPrQ6ZXfQPQ9bX2YZpIn6bhGKhHkkbyE5p7qgBvTBRfgm5tKp7Q5tL/2HGGpZU
prqd+3nOFMh0dzZeQ51Ztai8I5Bx/cyqrC2tW6vcNEXd2kGZGbz206TQ8pvYHBkARRalTkSkQOQ3
cdsWV1piFDJq8n4A8KfhVWS1SgUGElroAc5wzdBGwAfk8OhIHa8QeYmm4aLvoKEGIOCrVkhVBIBA
1vU2qYUCUkvXZM+lPo3tlZaXTnmrF2Nb3ymp0tQbzRAgocibqQpNrscxdKC7Ud2zntAc5CM6d6BC
Xvd2iPeAPeIZ3eTZnpJsdF8pH9zCaw2kbq+nzGDAFihKbT2BdbzJr9EUn3V3VobomVKvL2rJRmAu
ihKhQLpJSV2KodvYAsMAvZCrGB1F012rphmamHw5JUZzjOs0+0gUC5pmSaY6KbQDNcg5T7LWoXIE
dovLslYnw6vyBLSFSuY4sTdLV9Re6wr8Sp/jStynRq0biNAzmm/rxjYvcMOmk4/IJ489ZbLTH1PO
2A2iq7jFXW10mhcnMVF3BnaW7VXNOJa+tHXzmTCC0uJgCR0aRKpdIgZ3ET37TVeS1zJODeg8idYU
oBgTSobgqkD+Exdcf+FIWV91vDEhsRVr8hVRyzhENE1zy59Gs3px8JK8RzcAQw28q5IblvcgLhR2
DBCKrRVQhawzMT3DI4KCUrqpWoSZU6OpTCpz2d7AvEYGTZ0n2udqB8dkIn/uNj3akztDzT6MwZTl
ppRooUBVzawfB1Bnov5NxZB6aV4wPSKQM/xIXUQKUVcZuJVsdFmTrYaO1SSYkHD7CRRDX3oE3TyV
Xyd8vBOFYBzOujN+Obnu4AGU9IBSOHaJLFgukqrxVIfifk/qXBR+mtrTNikk+m5sbsoc7baKRnGH
sPppFDoaBFVdgGlWqTnPfUirmK8tHdT3LI5z6QnqdHWY5RnCVFORHeCtwpbgccJDI/3vXOK/9Ei/
oG+1aMRH++0TfX7K37X1+3t78Vouf/P/w3f6zIT5f36ob9JX/umZPv/639/pf6JNFckR9Mgis470
Ot7Bf3+nG3/O8DY03YNZz7Wd381kf3+n43WP9jY8yfA/pOVBv/uPd7r55/yeBrE1slpI1huoK/8L
73SUUj5lFi0HEOiZlBKVQDCKgq11kZu3WClx9b8iuMK1k5aqOXq2sPEE0QyqPNSVrhyLBuxj3pBC
JtTnjQqRjtGtwIk/jgiQgJyw+qCtHAgL1KVqPOtMybJtnRZmtdemOkMLcmpzcLGNFWuDNkb8fR0X
lSUBjZpcoPuKrEP3sNHSjB8avE7YcUzGCjJAFWPyEEs9pwHeOW1AQXjuAj9d4q8ZHA/rXQ7GQrk3
ErATD/g37b3iONoNDowB6Gervut2WSZHZWw7DSy0Q5pt3KGtfqDMi6cFUiFOe9ARG7HtlJWN9ZqP
06heIkzWS6DNIKDggYK/gO6yZnQCAm7owiU1+rZCFzhMdQetosbYdjEmJnAESIW9wspttqs7M90I
N81l4Li1iZYr6E0hm+C0qHzkvG62WZPyJLTyvASbmtah/1JPpH0caA94oSVj651rXDlYFodSmZIb
o+0bblb1nqNO1gNpChN3fKOVe2HPYrcEWl1ia7FqAL81HMDLZNMCVHA69NUIqVBbRqyF1HsyFrfu
1IOZGsFMqnhjarIHPJ2ydzPBOzNQREkvSpUUyKCUHe7jSTVzj6qIE4/AQypVBPcVv3dVDPFPvEmU
ByUGyy7+GgEFtdurIAHJ9NyxNpDnppavunG9UWyNaRGP3bgKERS1P83MjFW/FJlzp2rZkCDO0mMF
r+SB2z5uIFlAJ7Nw4q0coabiGQVpERU2HAmJxKx/tmBRbSETU4A1UXcV9jxOAmAkB1h+rzJaVfEq
Ohq+VAbwGM56oi3e0HUKyQTuyogrGkidELOMgcEtswsoA7eBbtWTArdOU9XTsLMOPUgb9NxTU5ru
oJ1BDc+WHT41w/ushqATKCm9qhN4otltwxR/YryAEDjp0utpcrOfhqS0wTNIc94lmcPl0dLbn3Y8
8qfasDvwKrkKqEd7NY1ZCGLi/lA2k/hZOCIzwpZTcaMiXHB8ZbToe2eX9iVitwT6mloxlL5emMMU
IFatwcVdJ8UvpXVS9PSOjt5gMYoB0Y7ROw9ObLJZhFOiizJmpBUHS7Taj9xy8ksBskk0dGjmwOdb
CY9FEXfsrqwbhGM0tUW5Mbr4YEur+Wn0giELxcz4Sc2S3g5Ia4+Th7QARScrOHM+VLXJuEfUFNpK
bDIpFBGQGcw8BiWfdNOrtP5FXcnwdW4tBxTI87j2wR/aOuhEbpKZ7qpLPmqVzXLgs0KA100FFpSq
TXWMY2tSN4nhTumupyxG6FCJGEuSuHKEQrnuWhtRy/puEjONLEkbneCKN1WKdJbdstBkoCjzmEt/
5Rm3C682WS+iui1J7rMaL+y6EhBh7GWs7DWz5x9xQoEQUhgHEb5jZOwOMUL/4Ti0/0iRfXM8EEqJ
PgCbVQwoJyfaE2Gm82R1vRR+zTTyCDy4tMJedfIX08rEtS1qhAxTr2UfNM10GsWT7r6OdstTzykg
Geqh+ONe2EmcvBtobx5u41LHvNjYkrmvGFaxLyp1msIugdZIrGBZdjrr4GyKuhxbFP1d5WXCC+ym
RGVnfEwKkzzVgDohWyVrVF25CUnsZorRNZw4SW8A7uumdJO7w1BswUBu17ctsEzjcy5jVu2JoTo7
eI2YepZwpO1bQhjEE5PAIzvWSX5pOJ3qgIYsJh+saTE43rUWkgLtZPwv9s5sN24lS9evUuh7bnAe
bpnMSbNkDZZuApYtcR4igmSQfPr+sqtOd/UB+gB1e9BVgIGq7W2lk0Os9Y/YuUprRoRaJp+Oa+Lu
kIfFWqSJMureGZK8TFVSdQdRDHWb8vm8lNsRmdTW8cNIduv9gtPFGh/iTeTeLgo2Xad5MK7Ix6aF
LGE7qOOFhM15MJleovA56Mls3s2jzO8BGk288xahnjqrWaN0UxLNbCUthqmtafzHoWIIT+cyoOGE
EjpJLHCguygrSTQedg0kK8+LYWUiCFaNz1Uc1Qm5s+CsiKGd/A5XLb4Mrnt/M1GODHE5tvIPh0HU
ZaUT5C3fVgVkEeRAoTuXF812YGtdp/0Q8lIDjozyMe3pww6zxOoFT7RXOpRTOLqKfroxPU6ffgSK
e7u2tSnOOfenOeuh33jc+rbydrWMwiZjz/FfpbDcYT9Vxq2vjb/ObxGoxrQryGWMD7XjABo09lD9
Dk2Z9wzpLo/bzSyAY16Xuq3c3dL2aMbHhrqEx0EJQsR6DhiZ4a0Z3zY2THNsk36jEDxMyLVJI8uA
5Hp2Pt/kteS17IEyfVTAtkDJzuA+5qNZv5e4bkFqi1ZC3c+bbD/yqnFPwLjldNc5llP/XPhY3nPj
WFvNXWEHXtYFy7Tu+zz2vuSwBGmEluVYhkv1GG7R5qexofwy41m7ad86mo2pDe2c6VkTjrekHrdE
SdyAE12UjbLoUjHGIkl7Z1u+RePx0f3KbOTpemKhFYsxKznHuhLNzulE8dbbefOpiyq1m8L6iOK1
e1CjioaTBHP+IQo5WDfW4FxeeSLufsrcLFu/o+kvSrzMEXoy3xX74js57cGfNm8BCVj3USQHiWen
bZeUaB18Jf6hlPvfqfvfXIbR/3nqTr/APP6ZHLv89r9P3d5ftF9dFOKJFydYxH3Yqb9P3fZfUUSd
BJMumbnYSgiP+Le//Z+p2/3LY1aPGdgd8udQAf7n1B3+hYfa8WA6LyokGrXif2XqpqHjv03dFIwx
xEfYW9AY2naMGu+/s2PuWos5Bog0QxEsGJQCFftdCungdIdtdcODXibciHOxybBG7UJW/57XWv9l
yMF20tro5bffOgb4z+g1yrxB9dMuWARHrI4bEvMaq+qazHT0Oe3kJt0AgDhG1tu1pDFnLmfW87gE
4R17vgVUZPKt2V1QBvdaLSosUjNNdXdbE8dAf7jph2hnG/7IE5mVa78DvpRVGgUkC133QU+5hI+j
YTpHoG3FA6/auuQkqOoWCCBnO2c6iwfUjHbx5hZ5Pe100obxlTaGFzEzB68O5gh2CmuYD4szqIah
mw+PEMhfr5dcY+/r3ZBwDacqy28ZldXTVAVruOePwKQzSXcKdrmzVAUxIL589jsnGdAZKfEiCl0C
yEMDOozfga9SVyv9A1voYFFqMq7g7EQKiTQYevOrlEox20FMevvFtqEm5LbhOyp97XwTW6im/RxP
IHLBVsHvFVbr93uojZz8oWla4vsWn7O/AyuNUeSLoJoOeojkJ2MKZGJXa3dNVb0CyFiM2K+j9Nr+
uMBacvD4M46OYJv7u853K4ppk6AIMsufrW2Xc4y6u6hZBeJCpbV7pKasLg9IhZwIFFdEH5WczG1Z
udPXbHducx2oSo73pewr1iNXNROXIWjWM3RoNJ4mapfGg7eZi6VR2Pals9hf3ZSBLVozZ0L1cKQ0
WXyvwlrc48I3+nOlvyB4LGfU/z0ADXtLgqmb9D9bRsuLWXSN+JHEqfI4umOVU5IewTLWpRbVrp1L
hT/En9uHYIG42Bc9EVjc7HpGgA4ynE7FbHjn69H76Nch+lW5BJUel82TD9R+zHbqQq0VGGzwJqeC
Ts82lXENtdCWLE/xDFeV2XrmaG3gGBSKdp9hPZF1H+20lZP4702RJ+6DKRh/a5032FOE/aPjC6LP
eJyLl6Ay049p9vrksMZ1HqV9WxMJ1ixL/Keatf9Wmd5sO1dFzEViWItP25msO0m9NkQWo1mdevMM
gZfMTvdz3hAO17IqirSRVmzfWsPinUanFN8mb4prsJz8TydX92mEP/81zh4xwpBh4nO0Ou+7bAb1
TsCbvNKl8l+ECLt3G5eRPHnVnDs8NkW+HvpAutVeQdJe2fQLES0ThEErKYXO1zgb56jhxuSBRKCa
9+V7BB5pHVyxOH1aKrcYyFWx2z7tWVGX1DJtUrNkVlTYCg0nQAM7FE6ah3LCTeygWYanroZjlDdy
h8DYi7IqcJqHUnXenBnPa4tscMLis4fO+unF5fhieLf8KKakbDNZKJdHOl6nr/A/rvXoSH2Xt8Z9
4PJ23DvOCKAwqE9VBTA/7sK+Z1WSv5QqK0OqsfYIalHGQigd6yj4yldvJH9S9TzhBf5qjVWvdD5o
RRoJ09Wyzihg1/auiHMR8YE5q5mJghpXbTRNz6U9tmIXWtoTN92iyLHUcpuTzAHaViR1xoy1jGHj
eh+Pi0c+zMJ7odlPDoQ+MLaOyvKBLZLq8qqv77UdllMaNXqVB0P+6+dFawnNFAzaZ7euanXY8ry9
RdrOWKBz/nDlD8rfmbBzqqdSJr1zCFbYDBDewprOntx4PbY9SST7apWurHZT09fLnm14ltmIqu+g
2Jbqvcid8KXFppzwsSonlC8xI5edhVFcnC322uVWagDQ41DGcXFsSWx23gbLddbfK/FK756EzqH5
iNfbKfH9/iHpIQ4IjWt1tOtHi4SVumime7qLtiKt9Uz3oDBWuKY486WXBnCQv/Lcdrv9FkiP0csI
OhM4wAt7n5t6eCnpBfjIRSVe3Sak3EDUPCwE/bXfJlqLO87cEox6mSPnxi3m4O8O1v+dkf7N+3/P
SBN5pH/Kf56SLv/CP6YkmzGJkSahP+TSzeD955TkJn+BPBIAR5lnEoVBCP74jyHJYkji/+Mfk5lk
R0Qq/xc2afl/UU5EEBD4pM9/0f78K2NS/B/C0P+SPaLBjfhg6FJjfiWA6j/Ud/+kx6aspbRsb3hd
cSI+ahngZrRMWlulfbXo+ISVx78qwpE5iteZNO9efGxJ1Pbc5TCx94fBj9n7sUBVV3GdcdATGVuu
OwAadn13F1tP4/YDCc3BVu1V317LUZD7NE9puOTOm5dfee6TY/1qxvDkjmLvqRCj4zRbr73zZ5id
bNyupXvqIm8HSGJJdQ1oUZ87RWVn5CCLh7AfD4oVt3DGfRRXVIOLDP3El6Cru3MMpIAud+iZ+yqb
BEipwhjFBls1XsIzPp2bCx3REghe3S2xegq2pxJUNh1C3qgXR+1sruRsXSHBSy+vxGCWLnnhvZW2
45jJSXup7TC/qcpOi3I+CiVP1jgdlduiCmyORWBfSzZrMX/M0ayy3OhtBzKVFWH+p2/jrBurW+Pf
9ra769TZo5ZJ8YynTdJwtnvTlZ75/HraU8/MDoUr0BjCFyC/LOtgyjibdAM5se7N+G31RRa331Ph
7f2tB695iZM/BUzRFkpOvS15mn3njgOBCmYEa0ctcK3V0y2TwQsRzeHJc2C1SUHJDwmusKQLqNgi
a2gqvgptUEqEVNij+Kij6rUy8kDeMohfdYpX5jBnhXWiLV3e2iUnBaqAK6u9cf1f9RL8DEOG5sS1
3rf2s0qWzIpuTdKfZ1N7KEJGBgnH/RTT1h0bu5yIcvP13QR2xlr/OsG+iTBAxMJFDhS0LHxNToaK
BCWLcvGKPjdzABr2RfAWltux1+aupc+TlMFIX6EafkhGUrnK+LrrHeQkybnJLQQZeXC9+IsDgtV4
tx61uutsDj75gIuz7NkKrntngt6bvqRouKN7dbWE3d4GkPe4STlov50KA3jcHv2khRwrD47smcl9
inqsYFnSHC22J+LbEGbSgFXIQWSRqP0LImYd6UjftT5Kg8TOj868AkRy3sDyA/rsucq7yhr2TmOy
BYN4MVmZiWHu6seJsT4tEvqVthboeT1aQ7x3/fJeRNU+wrLczs6j66ODRfhb4lVWhtxolWSWvkVl
erYNaGQcnFxIdoCGq3LGG+1ljYUtQv/WPav+vrBfgdxT11/OqyCk1RfJg5Po7swCt6s9sNbVuh5i
J52wYnfTxwLHEHaPiKXOLqWtTmfvVxMO916L9rAr1tNim6dpCY7O1t/7g7ML0Il4yBBSq5sEoOaT
6d9ECTSIhadqgswvZjzdrT7Yy101Kn4H2DqPEuTFHpjQ2t5K+6fLuNIMQj6ats6GHhTangy0O3PG
eQyeak1AYdv602GcHp1qQmDQHtzxavHNj0lW500/9jz85azGDCHXTQVKVxZrKqJ7d8739GhRGIg4
YnNQs9SfaEDYBMN5JwCp3XLYq4LHvQrPLIZoRqyHvn4PC/cCbLJmFOk0Py+i/EkrFszk1nFXfXYR
thdEJIPXZ2rE9r98jkO76wCo24InDdXoTiJvFu5La8ZU8pgPtpOuqLiX7UtY3x21xDPM7BA8wfse
x+qxqgSviLs5KJPrzXN+csRza3e72ck/nbWGitQvfRj0mYzsPW3vN20Asl9dFS2olCwAalccYr4h
S5ZOOG6XdiTJlsrVKI2K6jT7/qFZzZwBVi6HQvAC3EQ6MVeMM19NTf/HWxL/SiyYXXRCdtEdesfe
c98l+9yej+g4BB8eNcnOkrXYRe38Hantaoutm235gW6zGJH2+fGj7w3PeoRzzdX74EfHIkeD4AjY
1bYLz00vecfn6FdvYkf5mesXdyoox7sx2DATyxJYKSgeLDfokCjKh6hNPmaeWqS1j7YDue2F9rvm
rCHpfPlQ5hIS3yUO6Boe9jk/Jh5yuNBndB774r5tg0dXhWkXBHB1xpTXqqrvlGjXj6Syd7Z0zqLV
t2ZDOBGo8DCQwXLX94h1nN5UV7U7HeD37RNKlGmPvLdOt1w/ybZwcOCMfHdg1mdp7IsSQ8/BjTcU
y1uoSo1At1Ev1DpSa8AhazM2f80mcd/QONUntUBBzyGpCRD99U/VrURJtAPFa3Tw5p2A+Wt8oiy1
OGpEtil/wYPfzydfYqgZnPwaXUV+Bn0ZdhUGRdQl03SFynV6EQEEUKy2EucwbyLAyjkrx5Ebfo7f
CmbNsjBRmiflqyY5N6C68JBE5jFoEp7I4lYuzouwxB42Na8ILIngKZzXZOW7U/6TLkOSONX2MG+x
OTcbvaa2/8bUKlj83WU4LON1ng/fvo2OMiIF6NORQ3SVa2FvaRzCK2qRVPSiOfzvGgiR56lwXkgm
vKrn6Xr1i9OSbG+jUpnYCM4e0YnxN/APbolxKAjPiAXPzkhhsO64wBEhsLIr9+Rxw+EEFt0OY1Me
8mKCYi3e7M787AP3bQDxzWssv303n4FYH9pBHaxev6nIHAulCuI0FqQ7mASg7OSpz+8X9in0uEcd
bZfjhZUdtW8YSFPsfAshbElwUkXiRllaIz5x2vG26Rq/VoykKlHXzdBdWvrI4yBUOj6sq1gyGWhv
z/6rJ5xjycq5OpbeeETRND6Oljdkra/9+wZ9yQYGUAQINEcxPXd+X+z9ioTb0JcFwTydUs5uKPy1
TwmthH5maoD88FC7rby0hzKCahnWaBdOg/vQCZ+BCM/SbWfq6Kj81X+MVY2zFKn09CowXRdniMbh
UQQe+e/aqzj819krT7WmlK/GNVNvsgYGavKITJAtBiLvSgGBJaw+uYoskCuuhEkAiXXdXtWknIZp
W1jRNU+1vq+TOHr3V1r9Et2ON+Bwy8QrTAcf0I09evJ4Kz+TJFaHUFrTz56bAVp2HO2sAFfKDzDY
gBmK8/Uqnkc8d5PPklXV45l3YrAHBVoP9VbgjxrdiFO0Xo+tVW/Xo5fnj67h4Bidtbu1xo3mZP+3
Sp7ryFwHjBevU1ev59E3w4G4oDztYcJvYELMD0sXy7vPp78LCw4kUwkvSyr087HW4WOPTPM20Uv/
yEcR57JanqJGzFlbBbylKvVar05yrpImToN28oFxnHX7PRkXAsmJzoMImixpMSVxGNsHXXg6qxZP
MA+SbDt41t3k9N1nV9rdaxH1/U2ASJpHr3JRBcT8vG5bc1iHYWp3XrEnO5hQaci2m3KQx8QZsoYU
F6jB9lB5kZUitpNXIHMqs4L6JW/U2+pY4piIPOSRtPJdpfY6qBzkQVt/lTduuVddsD7DM/S/WtjC
V8A8se/72py0zaSMchWp2LSKg7vG4UvUJcXBMr17QpHq7KQ0FjWorOHnNbaKQ1Lnj0nlBOkGOnbr
KzmRLTNXT34T/i57caW68c3g4yzjx03q9yJ/lrAne1vM9W1dDGdTlT0jnBOdRAAXnYvifhQJLKWZ
n8tYoMEHD+UZTYobf/GfgR8wztny1hKGBUhgBARcRLNell/SsDR0GCAgP6IbVy4/VL/s/MtAwmx4
imq+3AHh/E2ZM7DTzJGX88CEHv50JnqqZzvYqWU8zFXwIHyjr8LZv6nq74Zrma1N+SQqPT7YlGSm
gq7gTJVWva/y7Q2j7BtcDaNtlVeYI5CYumPJPpI8NXG+4zV4vSYYBoijeQwD+62bx4fR0/pq1BPb
gSSl2OncI2rCl3X23/vL3uKypORRfeW4En3Cau3C0NS3c7iwhiQdC1PiL0tWRNwoYXIF+tMQURkz
FCtnO/QWUcjtMgUHZbmvebmo27b03fM4Fkn1ECV6ICHe119VUJC6WwhxVpYV7Y1jxbcLrHx5QLko
zxyyAdykSMyBh17f1s003dVlWR1BS6s+bWVf82S0SVYusstyFUFH9U0bAfChoEhBteYdDgFnT7za
xh4Vt+7Nuo29y3ei1Z/ZLABxzdDbWcv9nRnVF596lHzbXnE1rJbWN+PclBChfj6lvVGnwVJiOgy1
HZTXoQZn306BN2w/LZtMJgnLGq7OV2UPRzXJKKtpAkNREr6zFFfI9JZfed+QpmHlyflfN2T9/6n1
upBF/zPrlH21/W+Fgu73356+humTh+Zv/fffxuLrb7u+y/t/hlouf9I/oBYH1IQQ3uTSnhRTcfSf
MjDHvSjEIrKnPYAWIBesnf+AWoK/8PUnQYJl9lIn68QgN/9wa1mO95cfJAxh5PQ7f1eI/QsyMDIv
Uaj9s8PUIZ0Zb1LiXP6D3/7/hlrmuJsti4BKHr3FiCzJV2Zajc506L+5d6lX0OvQdDic2gYTQ2Ic
kaH3cd8H5kAoqtDk1Kw0BNmnpKKQbS5gkc7zmHQ6bZO2Yf5pt608JqEdPfh5KX+F0wSMUVsWIWXo
BXgaxTJtqKAbNNNK2I6Xzt5gn4OgZtco4xBdZOUUfci6C6eW5TDaN35ejRJp50Ro17Qu7pvld8gJ
VN80HCE5+XS9Zw+0r2CBUTtvxnB1WK1NFWe0Ghj8J3YNyJVwC38XheCIDLDiXPd1WFvp0vXNH6Gi
mjdk3xe39OCWeInqEFw82SJ1hWl+g1la6eJkazUYi7sVfRyDpRQvIDXdbxjIbTrNQVyyppU9DJSt
x+ZZ90ZYqeWXU7wz2uo+Jn9bsZJrxz3aUCdoa9ahI3xtjCAwgpHzu17A3tFsRDJlU5NvaE3VsAeg
ATC5NDbw6+ghKhsFrOAOfd66Hvt2QzziYiKbQMcS89N0Ls1Qfl0tM2tf2XzEft86OCwUPydqZv+b
KIvtvoWfxO1V+/nT0libfxoJ4/uOrNiCx8Y5tpzlsFndyRJ2uR2SFX8NJ9QUU/MOdoxhASrPPZQa
9cW+cxE021TrIicLLft5qOrgo4zmBjNYPcavmPj1fHTRPb32QmMkQhbJrhwt9vWmmurLU/n8OnvL
ikhDCcLyY2yvj0Xv+38iuBGHgTXnuFsShgZIvtkBohu8tdpDoyk6pqcpDjEIYEx/LEYhtUp93Cbi
3Jo4GOpLNnA53iK9ZpX1W+iBrO2lfSFbY/sQtvbgHec2sD7kuKx38CIRXcvO0BXdKVQD7otGjNWV
8oj8Z1e3V3ukP8kiKVdP1CGnPpacKK3cnNhJDHslCQeiA7l8FDpCjsiV6JR9I9tl7Go23jYQd2p0
JeOi7fNrnMi1fO1UouhwmQMSAEO3rH07HUSyBh+riwkMA6Ryyn1fczNebxVmoBtUa2I7C5X0NGG6
jKB8YjnVe/IMYcKkrGkSHmJr1ju8Nl5MbrEV6SwUTQ1F1aFU++l1vk8vqdch4sPlwsCtFaQbIGXR
2C9z01xMjp1biI/GBQl5xXPhmju7WMPhekL/iZy9L5PmujNLvSFxnOSQfG459pqnJurwUC4ERPlP
dusuclcYYJKjjVzP3A3DFM3XA8IrmS31FDGCi8SyeBNMsfH2cN3G/nGxOHNbk1K8pR0m//uKi8iP
cUgFgpYbveC9scxGE0wrHZ117HifLbtoQdYuboH3vCnRGlWVaV6N5dKzaCVqYXqxAkqsVbvGN2sI
pFhFI/GorWkgpZxOj1/+XLfxrYkoM0/z1vN9oLJ+se4TCy92KnjNgPaiZ59+IazcfjAyRUgUw7gq
swVjZnnryNYX+xCLlH6yaeJgFOhj/zGiX7c+FImYH8PFdRuue8FLiRQfmg8gXJmDRWjMd+5uI9Td
zNNcImQzaelxSdMEUGRKBTPZD86nqsU+UJZPZa1cQgK7LT+Z1Y4xUKg5n7FoAUrg2XOd4LHWq/69
lfH002cu/Y2xyJ4OJljMZ50jW6hSHHTtkOJ+YneQpJoS1kBlV3Xy6tAl7DDxiM6awpJPko9NZO2B
Lhr9mHSlIhauW2r7YvsZxW5cS74sa7LBZXPhEA/vQ3vecw9o/1hOPtx5Lf32tkC5VmZkjW7Rrstd
1FQkq/b3Yxwk1CvTwJ2s3+7A/nKspjhedmUulng3Y/ZqDrov4+E4o3q6qoeKpES+T1/c0eZdv4Qu
qtv9EiIzTRNhhw9NHdKs2TWLR6kaLgobi1RZ/hzl7L030eryz0JnePfDKkTEt3YDq1TYaPkk8Vbe
BBtLOWxoGy5cQLfzMSNsRZI1PM6vjkyQMDlzoax0ckvz3uUIXa0xVDor0Nqut86Q13clHqjvXpdB
lHZxvj3jZtbmKB1uvFPoze2FvS5yWnOdqX0WgBYoVXGA4WjkzEnSNXKWiOxJ9G8pzGt/9CSlk2lU
XT5q3ZCLvGObL9eDH+RIMkWXcCsF6N26XSGGZt7Xwmua/dzG62PRNuu7BH6o9hj7Lpvc2HvcXL5l
5+gABaWLqtUXG5m3ILQuiil6WbxiQrW2RjMQvHXJ5OTO9U69pROO54X3WSq8ybT7olpHfrV6+6Yd
7DGCi046YFm31OFudDcVEoC1DDIrB+Las3YzlrPzZ006HQko0XGhVznKxmqIn92+5vpNZmXJ8EES
cFCU1WfDydztzAY9v2vF1j9o1xHUQqBff5mHDc1ibRp29qGyEUgEGvnYUCJe1Xwbn0w0AUxFNC7v
TWfaT4eCi4IT2TV8xZ5MLrexZz0X2i9+brVM/iAsMIRwMh4gqfRyPkQgLw3qUdLaHJtFfIY45vPU
jS+DG1tJLuHkTDUSBztsGRtis3HfLy0aWPIUqBIsHSv4EfPMmMzunAKHTg6xj6hR6vYmajrEhKp1
rK+aopAeMM9U/iEfreG85bHBcI6nNCTD2Ul+zknV34N+QkHEIB283ZNe3eNJreNdxXFd7i+e0wcR
CTkeF2DecreMDFdpJfIu2bsIh/GF57yb1Ngj1vaKfvIg25xWZtPc2aBSg8dvF+UWE3XRTxAMpRyY
U2rstOKQwxDfGNwvw0nXyEcyE/JFH7d8E93dVlrrO0LPdj4G87x9eyryuBn0pd8mkEa0N3qJw+Vy
7203ofKGP+iirLcaFvk5X/OBzX40ySfSf0SYvCPXr9aOiJzYuDHfxWIl7cFslnfDsoSeZFx9hX01
acvTvOjtl6emmBChxqK5RwnP4h7FaEXW4GoPcDgQEyk6lOiumadh2pULL5OdaRAbpoBp1bW3yNHF
QCvFlQ3H5u2lmsfHjnH2j8kBL9Ot1O0PrRr5kcxL9ScfcThl9gygnC4ATx/S5KZJW1QSL1PRrV8k
YAwPuKzhuOLNTp4VzvUrCUj9i/FVcP3IN/rNqawe+yFcUEr3TkQmlBqq1zIonW9XrduPpJfbyVgt
wq9SWu7HbFvt02Q58PZO34ANrzgqf/t6ZCX0dZ58ymbO39aoCX5FE3ApjlLdfQ6bUriG6jW5Gb2Q
+UoUogB7TFT83nKn3C4RcoddX2AhSivPjFACY4OuZrHdBtXyNsQ3MPgtppC8WmSW9IhIdnYbDZ8h
yAmZkjVRAemopuE5txZzagssHsQLL/GD8n0XbN5ldWWv3ZIfa0c0wC7S23p2eOWjt49r88Y7DVV/
vjQYLjte3PnO2ghdwfKh535f+U2g9sPlbsGsChMqaTOo91GrwhItnArMQa3D+DWg+vrwrUp39Cv3
otqbAuFP6ruj9SaW1vzG9mI/V7wx6OsdR6tEq75FLyuyjTHVWzX1h2TEibVtwmNYwAWb77wc3dhO
AJOu+4sjO0rroYBSEcJW/WkINoz5rlkBX0pH1d2+w1GdnMZKeQzMsvJQhEeXnH4Q/JB3fe8TdyWI
V2ghUgbrWUCCmp1j+cMV/4p4JanJalKXOYs6pK4DL3XqOPf2+ShX/3ZpcIOfVLKBoUrMpYyXGL3e
QgflGpjZDA0Wo1MqUUm3+E7qGNV3eoE1vpZlDpO9MMy7mRsrn5F1TThZrNCrfo3cJWCr3sLhM4yz
/QGEwQZIE5UOeTu0OkhjEZFfMNj8UMKmF+8n13l4QAQevKvY8vLdNClzB0Pd/BSjOxE4uiVjvB/h
rV+LNpfxIdqsYgNGa1FzsYFhmOhqYb42uxLwKbFjV7tByzE/8LhMJ0F7Ci5dt0H/iGR86LHP2Fgf
FKten1G1wAIJJrl2u7ZxYmAo2YTFwV9Mu9INJlksNTHi3EY0TeH0sVtFxEAw2mMa1h0Aoz/xrjno
oKkw5pT5wqWB8cGrGjgtptR1Id7CAbQ/VJWPPzsIx4WtI1/RTsU+bb/oz7ZJ3VnBqCUKe93eRks1
u4cqj6kolIslgJICXmXZOK2oApsZpvcwdeSJ7qLZaTTZ0qIDo2/CMvzReAinM8/KWUkjs5X5qfd6
jqlFhCMSQ9x81RGrLoo0wjwAS2evDbvzGDcx+QvgwdW+mlcOdKxDpIcNm0hAFzlZUO14S9cdGWb0
sxXWfX0l6Fsj8q4ZsAz7NUkNWTMMvGXnPAjukq31wOJyYz0tLaPtUasJTGwNpzq5ndZ+JQ4tj/mr
1SZJ/lQKKecOVJx92LHdQRwGto1mhzNZr1e1cGR5avxxfpFNPVnHISQdNu0T7bpXbmEn+YudyNHe
D0RVyjRcG2I/FP0IKl2Ja9EZz0uBYV2vscwwK/u0keUcQ+i3yqQ/yoZb66DCGbFEg5+asdNruH99
r6DkRjdOY2WshFJkcyBAB9Q0zw5q22ZCQOLoRmB/1WgadNvUw6nB3Fac3ajII2q2F0lwk2lUddpi
3GG3botV98T5T4BEx5xX7BPiPcbzYDc9gZNiRQL27+ydyXLkSJZlf6Wl9khRDKoAlm0G2ESaGWc6
fQNxdzoxz1BMX1/HIkqyMqO7syX3tYlFiJOEwQDVp+/de+5AzCBH83mukp2HHEAQXWXQWqXMngD2
K7/FaGK7TbNrlKhKcnEcEiYEmsX2Mic2O6UJgAWEk5zK5NCMKoEw0Cd5vcu7GKHqKksO+gO6xi7M
GbER3MgB8SsT02ru3dv2DgjK8O1TwqXBZ19r6V0RwNfFxcBpugK8aWGiDAtgpqMvF3xRMdCINDTQ
Z6boDm4xlCNireaxHy2RBnmRR3LXYFEyA8MXUb13RBS5OvArisFNSg/X24227qfjNNfudF2aRYyX
Yqh1eWeyRhSPKMy69CVy24LYbew208cosYAxgTLX1X1i/BQl976NYHezTHk/78aFJX5pxu4PwQIC
2slqpNyRoBVFL7pB9+dRS+uM7Vi31bJrOeJ2HNPpnIQ8UASSoA72rW25JKu+z4fWhPbc4oIKSfSL
b2pbRXBIW6ohOVgZQgD0cAOIfEi+NI37BIdGqFTlZz/zpja+eW5ZgsCs+9UL6PnVc7Bwi6HgMNYd
7ju7XwZ2VBrZ+2GJ7SVcUeci7LNLTpkIUzO6Uc3IMNXC6ImFzkmFCKfJ5suwVitLwn7owQqpFlAz
4H94KUc2eM2TJrtOPbU2fp4n7VZmy9qOG27v5qjHd4hy9cyAPQWpb67oibfMJla9t/3Zvjc87BUB
8CtVb9EQQU4cLbt7ytCA/JiqWKIsIt6Q0CjdUfp2/Wqgutb0HEjeK/qLpyr3QcxxCbhvLPR3IB3d
fp0B2+wt3igVzt3a4aLniuuwriQlYVLzrE+Vszynpoi8TbRm8EYWCzzEQa1e86JEDcs+mUzA8bQf
qyXMaAgysMndytumtQmawEnX4oH2wBBvZDGrI603EJ1LDdQaP3pWfnggbTClT/5wwTtULgA0zeRb
2nn+mz9WS4PGiKcWFUztfjdTJ/+5ML7CJ5h5NecsPHZsEWM64v0yUX3kFveZ1ZIeIts59iqsr5qJ
qdMVS0P+hO9/L4zBZG5uKqoVk2KLrSSDAbPp3Lr/5OUnvtV3u3Y5jSPUk/cu5XxwXPx4ftMaHTQ3
v0P2SQU/U4rm46RrumHI4rMzL9Nt1rGM8zBdikanutindddTSNWCk7ON7SiJVaAMJrYIdhvFuW0f
aXPuDgNPyYR03MhicpRmSouHzlS1fekNEzfrLS3WyZtd7mOd3AmlJb1aQ8Z98yxyn0hASUNJhTLK
8umX9lbLxEtHJFrcIbAVTBokQaEcI4F2iurFrEvZhp49QyDCo+CkAa6dKm122JoEbjvAHC3K+j6x
GsfYOSqi1ZmMCXOxkTGSZgfwIRAV6LEJuW1r1Zw4C44rXj0OcODBNV3xPZpz6XXEa7qr+QPJhD8+
FciVvYOTRNLhy1ax+1TlYpl/96MTUaF2heZUeTelrqz3NAYER5iyjSU7DwfkhOUiJ2lX/0p8BMhn
gfo2wZHpCqBkLjN8pDFU7WD7EFZYVg5iqS2X9mcE6yP6Plgq1y95RHgas24RcUrY6Frd1OhV3cPi
wI3kS+cbBXXSv8h4RfG3EmSYfFqpMTHpZvGe1bPbkIe+JfwihUHhDLAp6WE6Y3aNeTTqJzakSAIn
6LKmCdgmB/RyRXuCb7a8dgkOh/2IYJAJtafdi+huDd4Mwio6ZUZDHP1bFWDaxg3BF1ceoxp93Ukb
SOqCIZnxbk9zUvwWS9T+bmA4vQ1mRqcnnVpRhXaLZ5LDhEoaFlfsnfuYTLMk8M1qNY5OnlbMAPGa
3rvN0JmnovFnfBuNF/XbyXQwkc125c17DzMbIdpxQ51s3nzkKKyb5bk3PIb0E+is4WSvGl2dx/2m
hm1zj6qorcwywJuTWxzLzN7aNqTG97SHRPuNGXDyaaC9IlsD/sdzg3cALRagGytc6DCtWz/nxT6C
M0seRovfhH8P+xxtohiiPQNc/lsPaUhDc5YPlVUjTqb978UIGnGDbfJkKj5rr5rfevjYRoCjuQFD
byTEgRlT36y82lH6ZdIF5SO4CQPhEkcJTQBr7q2A6UXMULz2xl9YkFH00C1DdOBFg2mi3J66b3V1
U2J5xWg9ZdMwj4E5LCasaCfepW6RP+XVnIBX9nBlr8NNvg04rtzqVbpjMKBk5+xg3WYr5jhlXiAa
ZJBTPyDI5GnmND7bZjtv12Z1v9fzJPHFxVb3e3T1TQxILNLj4oohDr3V5TEbxdoccp7/p6hyvT5c
aLE/IQzM64BDXvJ7oER8oh3C3RmHbnoe/AWIF4sa9oTR6OWDkZKQzsXNkE+MjDd5S/WQpbum8zT4
gCpN8k2BQfadfClyKcbGWc++m5Ic1M0rBabRRFSi65hxapwSWn8oRVKRh2le0O7Is877YaT+NLPk
NeVXHRfD79GG7xXRJAqWloUCIppk+067MuKMTiOarSyFnbcpSy//cKiGl6CtY7r9E4ylF6ADfnL0
CyOeGEOljJQt84avBzs1nWfSjXBCZ072m3NUKrm7tXdf5tlkhBhjZACRByACmChjPlqpQ2YAAtj0
S1bo/bdoZhjXyEbeVDt2Rp2MUUGsQQadjjWlyJ0M75BqnRBDOmVbx+qXnDod15TINxVTnfsFB0yR
E7rTsjaKzdoa5kscF4hEQAwgIWYc38M/ZllyNo0RU+kzC6vyW4eGcZDyOo6cTWfQ+ODQq56jyRZv
HpqCdVeudvJod6LlKcpWRsIFnabPnMWddsjkDQ19nJHjOG0MR5y6pml/+XM7v5q8Sc5mjMz+gijD
IhdP1cZjscZQaTK3XtAX9ANTL11Y0UvnmIT3VbFtEvfWkUazaX2GIBdKQu+xmWuNarUu+Mlo6P0W
pRYOu8OqSiUCjU/zG2ih2MAfZKvDigyhASRIZxjhcNvSylF4YLfDmGlChYS2njm5uacopkQOeyeT
cyCihgF8NzOX2xCpY66kXVQrxITW7rKPfq2Hr6wdy3wjymL8dB002k+49gc/sMStAUwbhkEQOdz6
aSBh1LhTbmVfBh+X0qZ1huybKgvxyAg9R9vUOF1633N9962HfAabXLS+OYydcLclWBzo91SoxbDq
kgkzWVQZvSHQyNqumTzBkal/KFtiS4FZ2b9h+IiJiGmK+k8c8f/YHf5DAtj9fw/nt6BzoM/84wz+
9gN/zuAd52/M2PGtu1BTcXDejAt/mkIdUCxMxC16sBb9SfoJf5/Bw5X8m62UiWMUYdCfvJX/HsJb
f3Ms4bMp+YJ3j5yyf8fu8NdwcdNWNmIYCfnF4vqU/xeWcNf2HK1yxaAj1gjOBEkGuMW89UmvqXiy
h1juoklLM3TMlqjFStCLpUB9tqpeDmEG1OlYV9VHUdyIn07cMVbxHWhzWKuSepvAbLr5Hsr6Ieq7
krBwmbjnimZ5TTeUFsZG9rF+maSM3gpzSqmE7KH43nRVeV9XXa0DKsuNoctuDWLXmc+UOv5tnYua
M5PD9duSuM6zZsFDjNnXQVomr7S/63djgpa1FUVDOxV1qtqLCOrHtp68MCf28z2VdfVr9jtl/H/g
zNbthv23fcTjhkrbsj2+PzpESC/+AidO/NJcinKRm1QS3rwSG3XCMlVkaIMn77HGy/8JHbwI1eqs
lDDDNIttGzHm8c0yf19yf/pa24KWXzTQ5C0j+ir0KdNn/BPzFNTAmE4ZLCqbEQbO/H94cP+LqPuP
BN2/gJVv1w6E3lGSvFASta2/EMUZu3P4X3A52BXn18mX0b6yljlURgrLkW0h+Nd/z/wLM/v/+IO3
C/oHr40dgUpxp0JC2fXY1RlnlHDBkLzbsA4XJ991LnWFM3snauodIux7Em4uRWGdumh5ZywZ0mzd
zmjq/vWFoZn565foKAEpCdaR63u2/c/XZXX9PPHAy012KzfWCNo5Yojo38tA+OPTK9NyJfYNDJLu
Xx6VxujbHugNjwpdu3sEqV3Y2nge//Vnsf8vN1kpTE3CUS7+KPsvr7ht5ytBs4gF3MzjcJ3WILnQ
a0XxHc3M6C3RiclpwGqXd6E68dZJZQANUCL70dlr+5UIpKQpf8Gm9UwDGqXFSnlelvlv0yqw+zhr
ZIarnulC6cRog1uBPR6EXyCusc/aj/WDac8lLcEibp7Hoodj0CQKI0rZoZ3GTgH3hkNxW+mp36zU
nf22MomKESM4HGg969GubOzhf9yX/9mv/kPy3v6L/eo3WPAfxf/6319d+utH9XdF2T9tYPyGPzcw
y8Vep9hwcDsrixWNV+XPDczEeGeCOfDZuuw/5GB/38DYv/DqWS5LCI+1494Cf/5LRGax6/0BbWel
saipPPXvbF8WvvJ/elVdiwtgkUUiRVkvPanYRv9xCdFYv9uhuzUsoE1Suk0IxI3DgHQ8NAzlHJxO
fFe93exF4+vvzir6oJ3UcG08v35nwjVfOwI/SqYKLsiYyPTf6Cv8tNu6i4K1GdGojKnau4qmYwmB
paL+F/I3gJ7lJEsMYH/8xrlN8XDp4ueSW2aw9EPC0Nz16vdkRpR5XJyqOQrdzG+xbIb7Vtr5kzN1
8l7hSOFQXTf8dGZwcm+77Fo3qwIgkCxv85gRxan7T2chPpfxsZUcERm7B2Yi9nlSCUExJj9LL6IK
/aiozsS7BX1UDNckLfNrKvVnRiPjgnx0DlRhW0eOCOJgFz2wkMh4T6tyuNZDCYXWdNk1Z473CbmZ
e17k8ViCrbzooem/UiP9OZZGcrz9pDHxG0VuyxdDT58tK/Hd2BDjEntc8jTxx+fZkF/Qt91DmuaE
aK7ZTwBAJmhCO79ynF3t7R8fA1ONOjQJ9+mPq/TouV6pwN3LtDSfWFJ+ujk4Rc70ZpD2N9Ur8IgD
XGcziI1BfjkZO72vnQ4yrDUNV22W4iBpUV+lH9E8N5M5oIvTB7Mrv/hW53ZjAp44CoM+OF1709wX
bDKvUBe5AWWC+GrA8ZYyaLjEtwsfLK53iTqwvu2SXyeHxtem5om7rMrikxhcPsxFcac1Z6ntoopc
bjrkSgfa+nNYmfwArQasBCgarM9S8ztx+N0wUhLBEl1nvrx2oQ3Z1W6+v93cLPE4kQCZpiJbItrp
bvGTNAf+oj190p/52fWGtbVaWR9vt5XOt4t5mo9cIc8I7LZE8iTom3PIDKBBqi8Mcd2XRPx4ZPju
HgoqpkNm958o9NXFAXJ8WYzO+U53grvojZcc7c9DtYgJqznzY/7pm4jEg1lENWHbbW0dXS81ED5O
bfHctYOLEXNyr0ba5ncmpL29iz8HD78GSCVyswvyqBNXMEpe2PQ2Z1wipcJY+fW48WF87UxXGYHB
a3vBO65D0cwAwFBznvPKxzFq6e4DXjSpHc7MmMCGCSalPaLJHjhCGsgtPwHkSgyx1RwF0qoj7IKe
/WmLG89pWGqmjoQR1ojYOxnY9dqfh7hptl7tDb+zSRYMv3w8OjGOma3TMep0Pa+/TjzwXu0ioPQh
g2w40sq96+TqsRWT/d4gDHvKHBcAdmwlLZLzJfkBj2G5W1fV3XnM7A6xWKanJXazC0+9fu8Swwyr
2WlHaFKcjBH8xZcewc/JXSexM0ucZqqv2U5x1bdhbU3WBf9jBEKcXLHtMvgPmkI9aJEybpVorTPT
8/USN0yYsL0D680Jr+QkL7YLy0ay7TqwYPHgj4dEoIFCjhN7+9ResUROmboMSttX8OLTs6gj+CWe
FlsaPzENtpKWJl17dZ50bv8s+bO7ZS7kUSNS1q7qsSe7yK9oF8tTUUoZIq65qNQ2mNOBpACv8GJW
fLfhhNIwtEWEpTVCbXMTHu7skVcCs7cMrNRyjgZtFLrL5XQaDeet5nD6kGjTvGSqTl9zEXUnqzKc
n33f0OCiSU7zmCEcdXE75Keyh7UY+vSAj2Zjvva0Rt59SIDvulF0+xjirMOUvLhpVVPCDh4PHOXJ
apbLIV0nWPZTlQwnp+qjN2kZyTbNB9LSkC48aJXoQ1fS89xEpaRhdCOwTnh67mhdGmdFY+4J0apP
SnAzQljFsMdEdmIu0mfGums4PNFwB8z7ySjzN9KWGgj3fLAT0w1Q7qbPeLD9g6ZDSRY67/7A9pOh
kJuHfmMlnXqHbGdh0aoINqHJgNEtccNei+7C/dcQnXps5QWxvsmSVjuv9drXeGrhz86mPCVYIR5i
kG3IrgYv6KQzf8y2m94layR5q7Uf9vlN5jUj451ztH+J1SKqg/u7EbXVcZRy4x+rtvhMIDVvpeEQ
iNX4BtEOhO8MqphXBX41psW1PDPhjQMLVfYR+Z3Cr4HUDios+uzJHP0QoakfSk2sltPwekfD+Gt0
9LnLPGIiBz6vZ8g7YCdOALB4PAq1+AdadTMqFSA/d0VZEqasl+6ct4ygN6CwGI03o23eJZzf7hYr
KZEhdxYPlCnbp0Q0yYGihBQrMd8oyNF07ASShG4ExGtM3vQLXolHDYC7cqzSY1c35Wvf+Osbwnfv
bpljcXsl7AujV1ryDXia02BWnAVUrPCbKEC9j4AWl4MEfXdkiF7dQydaDzZt09CyGC0ohlaBNiI3
tFazuKCQiG+AwHZfciGhgR5rC/mZF8JjQ+5G9wTT2cYHE/lXCyFCOLcxU7HbTsV+l2EgdrJHI46f
MIYsl1hO/h3j0/xT3wAENZID6LrVS0SjiRmcNW0b2yp/xze3lip9ptOo6bHSOMAHcZA/lEX/XMZL
CqNMRS4B1kge0DuXED3nBWgPC35/8KPSuvMqZTyKUmX4Ww38h4o/yCl7bK8+1pDPzFPuXX+TU1hq
/jCW3rkTC4LhTeToCr98Wj6C66wBq7KoqRpvdRsh58WkWj/ZwnLgq5gMwawmja5D3T7OjjD3KC3P
AoveY+rWmCEjfH4b1MkHye/fSaN80MYM747Ui2dyIMogz4xpHyXlFaYVhjF3fjDwPOElhpIZgcjZ
JvTLHDZcZ7XLM+/qso1bHuLec06Ty/GjbJryytjsoQf1SKKh9ZJkVaDK9SethiWI5jTZ1b787kcm
j+ng2WHDXIqXlskDIHd/2+AJslPX3HWdj/BfzuJULrCcKdOMrfCH/i0iQ+KOlaYKzck2d7Qm4cw2
+fhzHef6Oy1fRjo4rLrrKs35aJSRc+0rAwKhM/tPKYObPdJ9VE9+sn4hyz51kxifTdlH15YZz0VW
3hg6rRXvRka+Qdmyz6kJNn3WMseUsKUOVm104QjTFRu9veyyRdm7ZtLOLzv1qrCAvdSGC0LLTTH0
r4rN7Vwiq0JShMftiFyKaWZVG9bEW0OciFeqNliWSrx6c6l+LeZc7CoK3610e0bITLSDBUXcXi9D
iyHNnXd2jeHLGz14XhqxzZjPiALkgNWRV5og4uGcrBP4VF3A1uJcfsqyqtzXdXkuHPQtbaeGvT/2
FXIe1gkPGeerPZTvWWdN4Yp3Kxxcxziqcmj2Us4cZpOlDL1C4eMn8pguL941ZUyPyCiyHbN7vE4s
iihH3Dwwbp7vuJbroa6MZbfirARqOjhb5Mu8aAwP71Df0SZ3Jn3wEODsyVBN94bTik/y5dQ+60EP
iJ5pO58pCuJUr3fSKtaHmaKgytv2V6ygOoIj/d77TKccBPSP0POrPfNx575eIBMwzr40MrkahCVv
TaYyGyRj4nkR5hVxB5hL2ATbGt/ino0B9z/Q1TEcfaOnc746HwW7268oWfxj1Yw8XYQFmceqmjxz
x1i0YR3PDftMJgICM5OsPJQ9o57ufEbRR9cp7AfeWBzBqyPPXtMh20GmkH4Tbp/fS9ylF2I4UFQv
i5xfxsFof6Q4MYLGqpODv7Kk6N40t2Y9EkFWTOud55VY4rsmxQye0grH+G+2T9LpqkdQKsaHaTPa
3Qqpoj3oYdR07Coo6xyrWh7GuDWeiG9l4pXUdvST2JPoQE3Yv8lIoM1TN5mekfbOK6FX8pr6athF
mWz3+KCygoFKQU8R4a73MPmNOLiGIJwFc2T7OCY+Fn5bweHdQDLSx/UmF7RV6X6yUaxHmY4j2H4V
Jw8M7tf9UPPkJaan92TGuW8T+N5QJgksAIEy8hz7RXkEMJw9pHaFjMUae4E43LOzc5LLs2nc/NCI
CuEKtEnCcQc9optZSUC2UfFk4BhBfZDu8Dl4QKTKH3kGur3s+/HOm5nquMlAX0v5qNxHfOlLLL/N
PRgZlMqv5c0/UbnjZ8f/CuNSUDPWC4s0+/S9BqcRkjeVX8u1wcrvkiTSZOtNPaoPIIlH3EuiuAdY
9gPKGHA6vNS7eaQajw2K9YiH9nMckDYxGH5y1wagKrp2rvVtWdxua035KdZqwltcgsNKWoNBESC9
eZTnOevTs2OtSPkRwFyKZHG+TL8xH3Fppfe+hSVBVy5F2YIuabZFeaD8eXSr5TtZAdAv0jFGT2h3
AbrHCVxGpE4uYNNT1Q7GLVeCkadu7+eb+E9wKA262Kn3DRo+sgV0fkAXbr7hSOg2yoVdnRnIegAg
35Nm8MnaiXSiSrxD6Tq7ukty1DnlrjD8NxLDXvJ5eS4HWe4GeKvbLF1eqhrea9cLLK/T61y63hbn
sPPRTDfFYJm5D/YSVa/G3EYby7XfVj1+YDWrHrREJLcoM9rSW1vPTUN2dKs/00bWYV6aP+Gekk6i
yXPSHhQE0Sm9ncqswGS8dq8CWux9xmc71tS7IBOyZ1oMRxfsPtK4Kf9GWgmorXm90kGwgzntfi6p
+FndaqnUsF+6mV3Sj/IAwXhyysq8JQIh/w5TONsOpmRIZ3whB0N5VV9rMX/UUz3u1Dw9lLLG1uL2
C9xjZZwUDNPdqmCg2Gj71ijh41eMO7VpvDMMZoEx1vuJSBHIZznAOtFiCepz64ztfQzb1alPeUw1
OYhG0jj1aFg4TbH34uxCWWpuwB1UeGHmiKwisYTIgpCWg1xHA6vvUY3Wv9BvLfkm1wj5MmmuSLw8
pon+PL8Ysevdeevof2dC0gejJ+MQpt2pFaQwDL79S7BznSZc45YUO6+oofmU8uq3JIdl1MKM+PXX
Mrj6OKG2Z8KMhALBgrWLIsb7s67uMuV/r53xee0cxJm+dU5BiSDV+UKb/cuO1Q5I/ImuLhpDaop0
kD6ziugurdk36eRcMIHsC9pABuaorIWL7YiyDHFg1TsiAN+qwrgz/OwVQOR0dvDfPjUR3EXTqr9U
nu10Z31KYz3GvpcEuclJjiSii9ZAh7E/IG3ukzFkxP/eCmI/qW9xNLSHsZI4mNjmPPqtm9rrTwVD
6r7AT5mCTHse2SRzHghIT8YHzFqUVn7u7OMZf57AAmGgYxs5FuJvBEGDLIihS72PHPdKvAp0Fw8l
iZ2VGpwDUW2exZy8BbTHkX794gHHQZARvWHWYh+V81sTy/IRAKneG8R5edC0aAAUr8KM9yWMUAwI
ZOlY7Zsx+PeNLuaTJfRv+nNMOhpg0JXTG5ukt18IjHkvbWMFniw+6h4FbDv130yjfayl+Rt71Xvr
+z+nJf7KHO9+ZCIb2wBebP8rLsyj11B3W4VlYZzCO4NC92nVww8w8dPdhI5+mzS23mGxOcY4Zb41
BulRzEXy6yBsm1pRRPduWWdAYiAOFnGSU2j2BTJEBR+/a/0DO15zwzEse6egI47tQ7S07wtp7Mem
PM29ve9q51RW6DQsQx3aeP2sMKpsuRygge16l0XtBzfzGSL3gTHjpfISSEvFuNN2wbaqj2l842jT
Vcds1xWHmypwh6NOXSsNDZ9z2obJ/7NvwXZiPrcTaVNtViFQRKXEupMgk1Obx4pE0Amxd1O4D0MR
kRNQnrxRHTtMg4pTxcZHJbTxFUCnJH0r8JcaC9SdUsc/FGx4SDk2Vd+0p9kUvboDSWcOIsgbrXoz
jsCKqeMfjdU48z7gte2e1JpdLcib4brKixNlx2EmHXTxivcM7MvYsFFGcOEFhbTf6qDO1ldyAG/m
gdQIYiKmAswvjyX71ibNlzdrTk6iiK7MFbegucW+QEiC+sY/gnWNtl6qD0o18Ytd+TdEjP5QUX/H
eRjBeFViw61N9KssZfvZiiPkhi5Pb5LQEq4bwXRnLdwfXQffP8+BNw1YTnsw7Fbz1DcohU26hH1h
mKckLsR2QD60J4WtLQgQy/o3LC44fzXx3afRR2lPIU82QuOyKiawMs41g9+jrtFTjKlmcl/hl7fo
IjOcpzUUMjM2T2Q5+r8La/SOkUtMWpn0UJDqCmR3ytzJ8fvxTKVafS6Ast5XP+6Ovbmmp8GlM0yP
YEaC0M1l9ex2RAxHfWl+0GJzDkWlrQecgP1r12caIwe6AGsAeIDuMToVOApPce0E2u//uKT6jcrE
3RIGUAXmDTfTU6giLx1+r6ZR3PHayt3oVtxgkjJ2Eb6ZB8Rg1W2d6J96I7k1jQbFUS4xu50n1jE0
4Rpd87WJzmj8HIStfvKA/WE9IHP1v+Vaqy3ZlLA1x6R9c8ekeumTIv+BCbzdz1497JKCXQn3h3US
4DcfEVZz9TAqU6SfGkyZ3WT9R9YlUcAk2QOXgSKWUtoqdmAbBCPDYdoXnTvec1qn4dCjqiRF4qMC
AXGLr8Bejmw2DWQqo2fXavyAfC4TItPcHnrZFrsxcSUg7hLWy7L+xmoSnflI0TGr+3EX1fjllIg5
8JqxSI+YqYYTO0p/R7oYGZyutqCadrb5TWXTeObQAX32psVe0AwGeEBpk9hx/gS4bHkmZCQ+EmJW
fGo9uE+J7L/ZeMXIHdXGueQwGKByhIlMYXxqKutRYfkEM7bUgSKECh0bHY2OC/oRpd7y3MgeE+6A
ZJZW17ynjNEfK32DO1V7Cza4soOA1BlbPXgUrq7Z33WxUby25GxtS5MVu6lUck88mgA171v3vTKc
AKKjfYohvWR+RudGkwXgVY0+El/lbQklMK6JyL5PwI9R56f4eDm2lE17HQoR3zcClvPgVS+pM1hP
mMZg4HtVDRNsICRtg86c5peQQxCBmtlIJ6uOAC+IYMnX/L5TNX6xaSgOLt7a4EbhLiHjQCHi19a/
1hzmUVTXYKlrbZBVcPtiOwAypxiJPXMV7gNPZhhHyjzfZHVbH94ZXtoBgL1o2c2JQ8yWUh4rt0Q3
haMtjAmLwFzRxZjnQCampa4CZx7jU0ri4I+ZiD123S4L49uqYg2qOc8zf5VDJdYZL3ZDYE7ZLiKd
YJ/6Voejke0mnqW8FsuIbnxZnpBpJ5ChxHyslwqVelITsVdEj8MivZ1cgI+VS06GKVaqAFMdIVIp
7poWSPHeuzVXM7ptAIzQVKxZkj7x5A6fVcEkV6k2xqbIzISBDfkCVmfu3EI/Ay8en4da5eHK8GZb
JFP1nvuZRl8+uydcFcmGlnUd5G7XBJ2bIJG1rXZPr4WxiTLkxcTLhZMtax+N3FDnaEZszfWc6z4n
XgsNyTmrbAiHXv7d6aZkhyGuOOpobPfI0migcOYiqyZndfSdE++v9TCak76O2F+2VgNRIZFTjvgk
KXYy1h8kkKCPyJV3T1RjdUgJntjDifg5IvUN6qVAsZxaa3w3GLMg7i0fP+MMcRZqvNU8QS6s9okj
4CVgiDwzisp2FKg7elzhOLZYmh1tUm9XKN+LygzMEmeNgRs7rKamhtwQif1MF+KOpqUITVh0u0zm
v8e0tO+GLJmP9txMAN0y8yecAS/ssLVAaoNEVkloh52iP9uIxNuBxJ1PY4PVXk2I9gfWht3cgKnp
jJZ1PdHemR6M+zraTnGOyd8IoPj2YcMsCEIEtsimyLctg/KXfMqG0B9IwakQ6KPS87rTshDRw+uj
iyMm2h8MGwt8KGI6j/zrrS0KA2m7a+GNFPIlxTZH5EIR7eDf3SelQ2m/Sg2JIoeGiWx/BitZ8qa7
Rs+HJBKT8AzUKexP6tFC8dIBF+xR9zd4q59HZL/AHuS0KVw/3ScKD8tmheD76OYOkyjbVq9AHElZ
6P31QOrS8EsMuiG8dp1+G5pJpmmMLv6IgqFYxMTwvDRru+9niEsDPZUHUvzoVriuQec35R0wK/uo
6tX+Zq639mpflG+eHEv6rk7xpjj5BIWg/8xl+g9LypRrxrF/Kl2mhas/jq9jO36maRlfyp5ahr6+
mt4aEnsuTQpLTaz9J9kktykuv0SrCl69dnGdYHVyviGPbR7EAqYqR6XxzSlS/wEIOshAtJrwGiNW
GUpzOxfv2C6tYG7V+FFOCzh9+O5SbjXxmjwQWY03T3NtceJ9YW6DHcdpE3twWc1BbzbDCdPL/IZI
E5gVBeF34qOM9wbV8AHH9nDSyhs/xOyXj+bgQiSNHUdd7Mb7mioyrjcGs/iP0jP7s+uPztVtTHEy
c030CYqqdGP5gvXNpc3RMYU8d/FQvwN9KN4Yzn35HRPfDsYax00GnET0UIoN/8nemfXGrWRb+q8c
1DsNMiI4AX37IZOp1JySbA32C6HJnKfgzF/fH49dXZLO4K4L3IcG6qUKPraUzEwyIvbea30rXhiB
gdzYLuNkvSibl0uJxmCpi9KnxvPH60aW40k5z7S/DGXuG5wIB/AnWPUd07/K9BieREkMGBUnav99
TWBPg2IeEIxPPscrV4DgzkujDPKFjkbMrSM8pu622+fhtrYorPXMfyDzgo9oiuc0MIuWn07LCD1x
11zFti8OA6k4J5ZLP7VnTT6RplYPjdDZjiePT3aR9UTpw/v1B+bci9XrB5hufDA94Bey6vPWCCYs
HQ3ScvxViyAeJ4CUWuSbQedPAxbogJlQuFFuXJBZMLysAQSoYAhuoQgG08WYnWis0TC3qeqj48gt
5IFF1YfVzbXgGy6GrdC6egIvJ7uX3ima2rjmZYgDszVreZSY3h1CGSeoGFoDSpULfrf1Uyl5r+jn
WLuCuuDvk0HS2e1IDrtSo8dMTj4RR4hAoEI12O/nzGwJfUabfkyvDyuCRG4TLJNn7ap1Vm7K/ElA
j5BL0MhpfAlp7W79Mse+5BfI7r8yZtf2TWLW0XRBzKpbc1yH0lIMPaLrGfIWRqYO73iYx7xoaKE1
v/SnOn1diM6djuwUQ88Bg+xKaK1c6yydk0Xt1qDO+EbkrjjUoSlbBF+mZQUIFSpkXJhwW3aTJade
Zl1Qy9GCpOgupIsSftZjOvSB4UU3aeLhidswPXWqoBgNdiQx6xdhWTUTWZ6giRK+WPRln8YET4i2
1Q8m3opm7XzndwtVD7spJqP7IlpG9750VFocZegSRs66Q3YGW4HTxkw2ETci3ltiUd3UfxjtTOgL
xjS3veBvIAaE9WMRteVyqQb8Ivup8vpTcp6BWdYdHKG7ZKqgCsC0MZsT4VvRHIw5/iubr+UWKxwl
s4XSfufWffpg2gTBDfbQXRrjYEjAiJGoGceiUt+IMMpdOC+wgJKkIYYY4jmURtciG36OWEiPXe6o
swiZTgBSjlmc5zH2DNae3hEq7+O2Mc4Wk0CcMcdfdBT31EWMINFlx8D593NeeFc0t1kj7JnIyT4e
O+bNnDO8U0UmVH4/tuGU7dWYmcXWJ6sGFzPjj7zf0/ooGYhWXQMGrtE0K3F1NcClJ2zPTO4smNTx
kCZEeqJaGAGXxgWUpbIfLgA6kI4pI5zn5/RKvG5rx47zGqIOo30/VhRyOb3faGuCY3nKbdxc20qI
5iVGxCoPIqvA/zgirr/bS2QdjMZU4cblxW782Vkj3N1lYRJWps2NyUHJPEsLsr7PmJ7WDp2eOjnU
0GbUrh8NfzgtuWrKrbDJtqXZcXBNQzCHyq/iazUIN4gVt/sGAyyOvSKSRr5rBQsz1GhNmPjgLi7y
ngjz/knR+AWY+jJben5XbfhYeidGHd8ngifgWTOvdrHLBTx/Wz/EMGCEVnEiSXw9gujiHOiItHsD
5OW5BevgCPNQtKU5sF/iuvvCKVnyoXXpK+UJiKupDfud7847jnYOVps8v+OMdrHQN9DQrUiIdeYT
hUsLZqHnb3HlDNuqmcprPk3c5O38YFSzB4F5vnarwdwCeGFqVosObIp8Zh7J8bfq7ht24nPFQDwG
MXOUOsa3vlogEXbWdUcD40X3LBY1SyfxtcXeGluECymVCd3rs4kmSDCMTnheO/JzoXWxxcxwoqJQ
BJlNhWSXJX2JCmu4OyMXpusRVyj3XW/D0TiIm24700rTkFj6qI03HFWOFhLTv85uSXiJZfrbRVFd
8/3JL4vNJouS9MsSKXJsGjrqxDrRGWUZYz61c6eh25lR6d2j+MRc2lhUhOlkWtu0x/hczWLXEpOy
cKOyIpYJXSBdLeVlkujkvmYEQjupbvPzuimbL/ZgA4+Zo9ui4XDozvWdT4d2DJE4jwaYFNgZ86ZO
ETleYlX3wHcJG1+KCY0zXefV9SZrcfODh4S+WVnTFU2D4RSodnPF8SfZdx3557BmoLHkZ4BBr+2i
CGqgiQojDR3jE8M0q11DsOG2NY0rmmOanC7OF0Whr8NQsg5krllA6pmqbdLPcH80DpucaW4LwbCT
a6bC7J6bHsYwI7YOvUk/1y8dzHoKZXGJF4+hV/a0pK17VGIj/oynp9nUNVEjYziLPeM+c0sn+Axv
XrYnwRABuEnhv3E6jo5NuzJC4oUTOSWQGURzDHkzitIr4Dc3day7fUQW13WRO2dRY8XQHOeTyMp3
mAzVSZWk90oRVki42jFtQDpaIGTyUz/16PBZfXXHrHR8FElFE63D5SS85N6o4+yMTONv0hMxFDHx
dUJEvu1a29j5IwpTQE7t3tGEUpPKWDeLAK5pOxtRsTuZ4Y22xmlnotM+btWw7AkK6199N3yxiJsH
lYuRvykYDOayvssYIJ+Mre1dokqkCbeAIclLQhkZONaBbKOT3JDTkTKZWgibCaNvieWFlSmhEYy6
wmkqC/K0No9y2i+aJs8mahJnR8D2A5Scu36Kq3Nl5HQ6okfqqIcQr9+2t5Ch2Gq8tW0LhlWHQXSZ
B+wepusdVMLAuVPzozdRNMvSoQBI1asUBb4zWZUHzyJvkiSO6oiv1dmFLcKSYZqwLnvpo1vgyGMc
y8xL9Ch0bPL9gAqC5/bUZ8ZGL7mhOVQQSkOTMe0Cd15AJ5XeCYzcW0O5Exs+MkI0OIwiTOl9rTLh
7pVkijHbx3Q/jG01qW8QcwDPazLts+8At8516T97PVIVRyzwcVilCc4s9RdAzGg9LJzHlrGzNPxa
s6PrbZzOhXMlSIY7a8kDPJkrKS7nOLwuxPCUpp8rJz1kBoejxlcBbbYziFKXSnZDMKfGFdmGQIc7
jES9LJ5c8p7mOrpo2yp8qIfqPgMaNCf4ZpqRcXtjukGrw/AZF9BRgg/0i7YF88j5hkwr2lqee2pp
fQk0qyJKnWQlN/tGIQzpJ/5udqm18V3aNsSF7Ygq7zdeZhwl4Xg65xJyfyn9PZpwTujEiKeTnR6h
TplPLQJRaWdG4a5NvYdJ1Q+pXh1nMlNqY6aK1GY1nU/a5BoH/8gZUcm0riCTqBP2BcTzq6KfxoNw
koNj57de5J3EKS5Zo8bHREOKMmSg1hqeiNOh31vE/o7060uYEzSoXX1bdfFpp7MAh8ej5PCXNcTR
dm353NrWfsASt8kjKH4QqeMDUI1tLtK7yG32MqpREXbXvlmdtVZ5ADN6vHgAS9P8WMIkTyHKnLUQ
u7HVpy0nnwG0VGrlMLqTU0VePUxpxv+IZQNX08Ioq+o29ro9SLjwWucgnSoChJZWnXZ99grV4jKr
mjNKHFLJvDINUsMZNmbJXZ8TakkwLLqYdHqypoxTA+3sXSgr+5vMUA4NcZxsQzQNBFSQxJmmK52u
EM46rxNHGogI7Tx3vCFYSZ4MI4EHvtUhdwSjhmhocO0yaIQ6d/rOumwV+5bgDgi3kR0CidpanW3H
STDquSuOXDSkCwOdxqqqM9wb3BKxQgtjzr7a4dg/seLwoBHZHMY8o+JBIOJnXFg+Mteq2WKWwb7J
7ezO47hPtjugFeC/oKvx1y+Uc5ADrtXSnOtGbZFUcY0a2tDWgpqzdcuQHmrcnzC/HA5KS7WVlNJX
fQ9qoy1HJnsZ6d+93ZyXheedQx2BspWN14kK9wujcGqJTAdm1qs9LRzvtMf7tx/bCSC0viRv8o6t
7cwsQYkJKOmw4UwiPyrLOc4qIl/bURXXnRzlFSY4cH4S7aiXhedpZO0aeAIUJ4wm6QxlYb2PG5Bu
U/1Ec5pZQ9pZW7PytmrxsMTa+qRzx3Oj03SBogsi5E+qLr9jJ0KvNgWwW27rfETh2490bWBdkhAd
ht4Lhkkbt6jTiX6HVMZ+HZVMLsCApedMJ/2LiHHoaZw0Ml358XieB1u9ONAwTnCMfs98tkuUJ6R8
lQkndxd6osXpeDuSoRegy/UDNh3vcmRkdl54RHz+x5rQzScv//UPF4fPX1sTjvRr+Rz/tu+TD9nm
64/98CMYtvUJehCWAl85Lra6lXf7w5Bg2OqTYzLRcD1pEwkkbXiz/xdr67pILHwOnWBvGdK8dSRY
a7VrkioEJPd3GO6/QbXl0PbOkIABwUWVgGEC477r2bbE8ffWkNB0lkAyMcJDiqBvn/TGwoEavhKY
JWbkA0ug0CRXixyWNT7QZvwqaXv0e8ouOEJIbQD7TzM1Qrc01ZpZbQJui8Cw721vttQRZJbsiC2Y
3Qqs4nhcMf/FlkqXxGdahsxpW/eR8xhjGWACT17bgeKrIrTPUxFG2Loz+m2Izg5+N9ATK+jBUpxA
fW6/+15b3DG5ZCqYhnVnHy+EOQP2AEPe7Iqipyeq5tYA+5z2C4HIULumz/1kOadjO7TTlg9ff4X0
ERN4gjrwmoBjeU0UI026AnLGS4ag+SYz/ewrz+mwSlvi5gGIN7DAFs2ycYmseDoeTYLBNmncgFsT
lSkCIm/d574S8UPXL96NLXNOYkXlLuJchRZCuWQpWYKr1laAfUh85vBtpKh94ZS9WIKe5p3JhNe7
a/PFaoKQILR451mD/MJ4cCLBkYUR+iutUACCxZDT23cmQtX62aDl6dlsp1f0EJiJZywJVN0F7jRm
lcMkN17aGw0o15ghAzvnovd9qakl/ThqTpXwmhdh2vANzFkCBNLu7OlVpESABLJ4QorQnVZk84ya
007atv2pNOUEIbjOl+I0ocZH8gRZZtx0BS34fejbKP1xpfB1CoeU+KYoUQgscdm9xD55i+d9FgGa
FYXUD7NpeI+lGFnY4pLK3nGd+U6RGnlPhxiO3grjanaiVg4o265BXSULv3fpU47orelWmuJCuY16
jcqmLA5Z0yrriAmt5bONFlN627WyVUE3lajojUIu5OP0fLab0kkyWttEyHD0d5U8aoGKODdY3ai3
TATcJz6DTgtoC4iqwImdmpgIt4niL5qudkoCNy0ljjg1z9l2sPuaZA+zgO6go+kJ1ZnHiGmYEvD5
yawfCsI2aLiu8TGa4u+6ipPKQGe+5GuXtI70pvfpy52oXI3fNQ715DQnoyN+7NilPR4CIEhnRWsy
7ClmRqMBlts23Sx56YRHZVEQuaDbAbd2sUyls0HIwHHOyuOOwSXbbLdtmAbXEASobQAPVgjnGJ+9
NqWLqA10HC5Ogaax2mjy0QmDjmV1POGxISlGK7SRecNkb8643+nNqqUjuEcpzBKMFUgAZXYYBwbt
ze9Ghm+Bu6QzCHBOPdGeO8xMHxnfNSSnKqk/Z6PELUu4Ks0jagcPoFnvq+aCkrqbdqKoQ0QpkUk1
MlSiP0VZXmFtKJzoyBK1mRxPBqrLKbVr4CuEeF8vVcPJmPwZQsKQvl4WZhtyJuBA9CXHzFsEPv4Y
oAFQ8zaDmNx7tGj+TQ3gjF65oS/QNDFnipy+Crgc4kRIG0f2rItidIj16YEIVm3jfGOFRLjftdMj
YmbPO/E4fOVkX/vAGyQip5kg+bA8jLCV4p0zCp7NqEzHqzmvwaoVVh+qdVgGPtrUQoktumyf/OcC
/SNSlQw2UZKW9NwXh8wpOHbttKpj4GF4OOm56wevy3c6Gdz5f85iOOAC6PXrbxePdfsb2LUXaO9V
+b9WN+MzZEad0Bn/3+//2P74c/RaBY/d47s/wOBGSnTdv+r55rXtc36UX/TzX/6//uVvGAX5LV/m
+vW//vFc9QhL+W0Rl/XOKshO+tc7+vaxfv3t7lW/vH78mZ/buRCfcEq7QOpdaTmer3Ae/tzOBSx6
ZgSKElw4Qpi80M/d3HLh1zscAYStLBtdPqa/n/5CXInoiYTFNm8LzPW29e/4C9XqHvyXm9vm5z0X
ez4X4LImYZJ/v5lHhSNGG5Al5EnE/pmC4LcJkTh/BQCoTodskd8Y5kaUQlqKXb32qxI/k/IIt03x
WFnkSoU9fh7DqECtp2t3E7BDfnDqTj0qrxJnvWeCRPSSEQFDuAhMHOhgvYeQwveQ9hnngGyuint8
DP25gcUJqgWIiEFY8lhbvnHfNxXVQVrN+7hX9hPSOuNRFbNE6GKNO4VLhXBWFO95PswnrumNASDl
5PbNl/onxnGxfg7vPicPr7QnpPKV5HgmV0P1GyN3RbZwk5Efa7u2wE/HuLPNG0Lc7V6HWxXlaCUA
5GACscsm2cRO/2zPPg3jXLmYGDA3TJ+NJLVMQB9iuDOdjGgNPUAhTY34osqrOmeQaQIn6bRGw2P1
PVwd+lTn/433geFbEXPANIzj4vv3IYc2oj9bfWdiEt8UYfgaS5Jw8polH5E1lTsIFV1PigIrknsO
MM6NX+Az6TgXocpeUZpdZD2FBNmQQtUxQS3M8yEdxYkXxfosKwd1Jcs4pdNVJad/f/EfDp58d56P
IZdGP48NIgiSG95+B4Aoc0lL8XsJNOC8ND11zqyAo2c3iHMrI2Ht71/Oek864Nng5RwL4y0PxkoM
WNMd3nzny5gjPxTuK1q1ByOzb2OOVzu7Trtj1Ev5WTiOcIgJ+9oyUefen4qjv78A+YeHkwtwfz/x
K5eUFO/Dl1Wk7cSuX72CaoOkj0CJwxl+4OalCkvxfcnDBv5aO5ygjreTXTOYM0h2ZgZERNvz42g1
KCnJ46P6ncTBLl2Arz3Yq28DY4jdQnM0DugtYyBcCgMXgCdIOwSKSxRnYuwGx8xsEI+cdjmYyBsg
LkZ/TOZEdF+WZXRjhB4nxj736rO/f9trwvz7Z81fyQS2TY1j+WT8fXjbCtdkFMfdsxz00Gwq4cyn
M3bPBz0RrIX6L6mOKpmYGPcnMWB+mRiNYPdvL3MsEZ9j/AQxQ7KWjywbqxmDL/phAiXq/p6shO4y
dsDiHk22d412zL6b4mm85D9pJHOMo1iGKlwGsb6wmIB+mTzv2mXq/CPo5cce9CfryR9uZdqh3MEu
D6GwHLVSU97eWjwcFfEF9lPdoBeHELDs8syI6cxYRESAZ/2xT//ly8k/ez1e0mIBs9bb+YOJvElN
V0iYaz0S4wc7jOwdMedZUOZdkeJ79MWjzHz3eKDZTaBDPW+zsL0RUHdoPA+sR8KNhnPYkgYNLFro
xzTBsoi2rjL26JhcevVeI7eW63U92GMa7iAu2+vEa4YvwhUCLGAXjV+sqcav7HRnVmi6Z2blShIc
Svps2pDDmnesTzGQ9N95+q2D7QwSAqCG6/D399cfby+I48pRJvgZrFbearh/81gXKlHTVCzPI4qd
IIs09Cs+MTiWOj6rNytkj7X571+SPf7DHc1LOiZbuec5FOIfcBtg8N3OrqdnM9feiZ+tOMqczCUb
ytevFq0/rBk8MyySfM0rW8deDxVv3x1bNbMd3ZJAPTw4ukIqVXdt/tUqQ3jlfoVMJxpB2oEaQPbl
ufm3BE7yxazotf7iUsS6J77bM7m3ueFMmgVcEG6595cCEtH1SB94qhArfmXsVFD3EaxxJVKNvXai
5MC+NtFeT0Nq4o2hIuOBQm58EClBfWU+NodJ9hWBWGa/cJdO5avtEVy4gWc9IGUeQlJgmlq3yBB1
eSbCRNaIo2PyKgQyf16ycPUvvsn1uPbhTUnrB+DBB53Cvfv+TZHN4jVgOR9zAj+oXUFnvpgtogPN
o37AV9URc+CVnHJy+Dm7mqfndYKZuWlJa2AUGQlAOdrK0NAm2Xi5YBzbWchHvMAurfJxpBv3fXbQ
ByCoXsjPiBfxWbVwQrNoRqaD5OeOgE1xYC0eiNuwjrOwSa7RiVRwjNGRrPgTsjEwkESQ0nRYlcdi
7tGck0uudrVhfM6zxT2lIrGRflX9uZW7q44S0wVFvY0tGX82dkzLkUh0fJxl5S8+QfHHO1Ra9GJN
xQegXO6N95+gHAhlaCPxqEESf1VAmXCExQoyCoUb8YltOWs3sPypQM7pTKh1mJ7QZ87xe+goDXB3
mahYEM+QUHHvis6+aZBi37QZg+1tXa+JGhM12Zk/RfSMja6trn9/mv8DVvnHmqD117VOkCZPVd8l
byud9Sd+VDrwvoCXwElRCloKOSp8rz8KHWV9omUo1+Mbh7cVEvavQkd8cgnaknhNYbBwsmZl/Geh
Y37y2avI8fJI61oXtX+r0Hn32LqS2ouz1IoigvsEtuUDI8ivjKhHwSTwg43RMQbmLkjdwt+/+Tz+
ZFt/v+L9fBWCcdnR2dW9j4svBClAl3gXmYap+TxioH+XM7T4xRPEUeHDu1G8HxahdS8XiEf8dZF6
s4XlQ5xIMTozBqJOiQ00ltkKcOJ7SNZ7r0Uh5aoAAqhGt6qIu6QpmhKvrIbuqvad1tp0Q19+KWnC
OruCErO6QAsh5GmTmWpAtaInJuKIhiDPkzm0wjLhHq7ClolJhC36E5VaYQK1fyIGyV0UWloGDnOP
oxZpA5cytDX+sj5EOEGnpUG9U8twK42UUcoqTLlmYbLLY7MfXEatCcEwO4yL8hn4GRH0aupWwrbU
66yrJKDA6LP0ECLukpi6x+lsdKV9Y7uJlxzMajLvZmzpkEGdNLsdBgAcO5jX1aWCmZIfdVGDXRv9
4tTuyaLHqTT26xAfKTNCKO2vG2HGeMQL0oUjCfIGzyTqGSqsajbJxDJ2PNEIvivHbkAILtiA9jVw
1XqX5H5IiGHh6Bw4TVIOZ4adYEjqAAeVW6IEohMtxqU7H+1CUQ1XNsAPB71zSfyUqokYXlRzDB1h
vgoTkwrS0qMcoEnO2PBdATUTkGrZPEKD8x9buLC3pafr70MhCUZH3Jh/i/ACfEvM3n7GviW/K+Xb
5VeDaFhkmflEYiK53MI79mNm2xi2V9K1tVjjuOu8sU6Pa2FoBEVOh2EFR++A3rLx2ubMTNmy6DtN
dRaQAd+Lb50mQyOoxARPsxPAWHfKoqjYw5NHJkyly3B9iXpA4CQTp9OJdkKgxJyATReoVtpB1csi
a3zwyDOz0EFnZX3c1AyzUTcNP2rc/yzP/xAr3fCv1+fPj9g5frsjAY/G1m+P5ctva4DinpnT40tS
vrZv1+3ff9XPFpVjfWLBpt41HQZLNKpYTn62qPgrOHH0megUsIBjc/jX0i0/ITOBTsUkig7Sutz/
c+UWn5Bd0r70OfyxG1PX/rM993MNpbP3l7XLh8XO5hwLZcsF+62Y4Chok+8XO6LKyLtY2ixgqk4c
9ljQfse2OLTw1n1a01jJM3GraErdpbNfokMaW++KDOD21kR0b+LigjNeiZD7UTfpnic4fUgLF+8r
iPNzgotIWrIMMnE88KmILmX/ee4gnu96l4cnbcWvmjAfGgvrO5KC/zVthmjrHO39O0p8g5IyLUkM
TohOimavuFI1xus0ldB/5pa8mLZ1v7R+pwJzrvILqVt13Xt1tl9ySrIWwcd2Sq2rlJb/aZ6ShArj
7jZzqOtC4huOu1K3x29upT/Z2tZP+c1hfr1mtNZg8x3XhsppfthAPW2ZMCrQf8yyQMA+LtMuGou7
cSkHqBINrN+wHX+Mif/yq//Ygfn9RW1uyhXWyOHgY7eKL4mYdk+kgT+k4jZL57t6xFZk9QK1n6sQ
gpDFnrIfb5mlgkruS/8XzQjrQ+X8+yVARBLWehP63u9355ut1mV9w3jNJdSldneOJAVlVlb5MFmy
R8IJ7dNsPeYJk7PsLRhnu2wmIo4l3MB3MsdnJBxIjFzZc42aF9oU+um//2I+tkvWK3TgzNm0mT0G
wB8pi4tbGth3XD4keZcMFz1YJGQem4GFFhkKcIlqm6cHp6UoN3GiFs55Dj7KcTepARc6tEkO2BtR
sc/549J7jIfKQCJARC1nqPt6Bfa2aHv8z5qp4N9f+598uI6HOBhNM61s8fHSG1AkJdqUNGCAi0xr
0gUAUAzmfgb+nWZE/Yu2C2fGj3cxJGCpPI+GHmdU70NLDz+F8nvfSgMlYGGMXg7SpU731YAEJwcV
cyF6SZMkdTcEjYw7D3ffxh0NiApgBDZe6zj7jubZLy7rjx8DV0U/H1UbJRH//3496Ek1z82eq/L1
NKD3jEk2rjt9zBpbBbMBGO73j/3f2iEP9Wv5udOvrx0Tmfdzl98X538NZQ7/345u1tbOX2+X+8en
95Oe9Z//2BIZsti0xy0fEyISDOzF/9wRvU/cp4LvSCC0YCV8kywsPkkmwyhA6fBwQJd8iz83REN+
8sHOMmFBugExUlIBfdgB/25HXG+Hfy3FruTISTNpfdR5bBBgrA2uN0uSyj2XHDsMuOxm16qqEFMl
6K5h5svLNx/Inyz671+J+kWy0FN62SatHOZE64375pW62p1DRi0bzyI1xW3KkK7Nso6BQr37+1d6
/2D+fCUaKmBW+aBQDb5/JS+J4WjZErUZ+UEExXRYfudfdaT+5O0wiuM7Y+bFEOcjCzoi9qLRWLLs
xG2OIzjhh3bWgHsE3sRfrGwceN59S7wjsKIOGTXAjzkeoeR5/45CWcc95lnQcMwzmBN0TXjBwDch
YHyiaR5wCgEjGC2ts8sjUn3OGBSG7aZJFmqAHlEHaWYElgg2nogUFNxRTb6VzLQJL84I9Pvs9+hQ
dyH78cB4rBTiMorb7MCQXOg9Fv/oubFCkE223YNDMCp8QfB75mIbjVNpXRrNyF/C3XG+J+UCrLGl
/zKAMhrs7wnJgrCMsC+k13PR8MIWsogXZUyQTTjbUDgZ42r7yurc907D1HXqbS+kHuFmls5t38Ec
hIy3ZPADrAK1ndad+0xZ5ObbQawK8QlCv7/NUMV/nVpzeIhb5SIgInkWcyulCDEpOMW6TefK4nSI
iTM8Cl2zfS2zsQh3OOHmpyEMp3vyx4rvRZ7YF8TIY/IwCNG8QcWLMDGLBMBUA04iNnxSQR+8gjC4
7QLq6antG/c2VEV2Sxas1kQFhRAiRG9F3ZqsnfYPXkpCmInlpOgeCgbphwUdHBGNXlZ/o61V3ggd
oU8WOKfOV7xEth2VS3nbcWx70PhAn8jITZ54anq0SrTWEFFXgArCStSIOaVoV2kDuP/F4psxDdK7
UZ/CeA08nBwjvxjl1Do+sPcEiqLNA7PofY0kGH3BGOyaOeEALEWAMN+IZsjuJ+HNzQYR6GEB4wJ/
vO+yz2WvCRoos0LdWcNkGJydGAMkvt/dT3iP7pqMOc7qo0ieQa60n1tGxfkRHrfxQmfjNG8m7Pfm
Jlui6dzzJyfiFJ4X7SauJ/PVHMf0eYgq4N+rAgRszaCja4EbqQ96VTIx1LY3gJUoU+sUjyPpaH6X
GBhichx3JJ/U1nbyu7AKRpLbrjvT7zlTLaTyBb2ehUvkYlSuodpLsVxPyxhdlYU1fMvICnmiRxG5
N/h0ogfScrFMNV2M5UE3CMC37Jljt2l6E6Bb04lq2Q0Np2PORDokZDG16mfQ1IyQibTpH6yauEdG
HKN8RtxZjluyWnJYg+GE8KRzV0qmmRrZJfAq1G1VB8Zyk09LcVNKLz6HR8R+TRS9guqNwAzwi5fN
37AF0UrJG4uHfyLhMyc8L+cpy3nFfGeFun7BzWTakDZs7IbgLkYVxG1f3ep0WG4zln0/0KYTv/QK
wSy4kBjro2xwquK5RyGbu2G6XkwG2AZq2vXabRFnIFUBW3SZldW7fDK5/83aQSteLzjhINcX9te2
NZJnjjLFFSMxfCwgRLlv/JYgSXQkpotnxZc4P0FJ4X6jQz08LAVBL0S0mO3zxA10I1PxUPkh31bW
kY7UWtP86sFx8oj2CUlgDmNS3gM/C6HRRxVaaK82Vx9hhZosaBjY3WmWzG86NGi+2L0ciaolmLM4
8Ynoe0wKfF+b1pEhd1Q06/QoqlqE43BlUQXH8UozZkalFfwXiT0bViZvUxkEokVGcUuXiX9AuuFU
rGsamusoiuX3BbLiw0RiFyaQymmJwk5CILQl1IaWVs6cXwtIj/lOqGq8iXgD2dEAgX/r1c4Q0OIR
9ELgE7hHraPGcBMRJoO4CbYCcR+zl3n7AeQvYsJUwBdzksE5o6IZGbww+NmCP+WamHqCFqnrTrCY
5VV2ZSPvU8fCrMgRT2rTC1Q+RQC4bF2c4nZC5p1UeHiCJEH2TYQI7ohcsj67ISF7sjmZe4+gusFC
V7hpx8n0N9bc2FeaPAKQewt8bMXdujaTemADeezBtkmzXmKTisYeBFnvx4wGCC07ReQWvaJLs9Uu
stPhSkHfHIIozWux9cwOHaSj8oq3oJp5V6B+VMcAbMEvSpxf5BvJtYrOrKF9RuEJxyQ28SAEMq9Z
fFuSvY59wqcRcI5l0gS1q9U9pveILCuXMB5Ed+ZrH1bMX2dLYeoZAA9Lb46dDYcg+JfIxiQea9Eg
USmxejUWAIdBxzZOh1Cdzb2dfzGz3H8yGlt/s7wJ/owy2qhFqt5FF3bhtZcdQZZyjzITO2blIY3G
ksdkLih0ntwabm0+ASqcbpQ1YuJidzeyfdV2yVVRknSzBZOpn+tstO6jeCCfssMhiRhiaPAZNukA
zqB33ObJZG3bkXgocXCLsHoqMc1dV9rEKVFo64ptwb1saw192JjEkaAR8Dzy++eNBfYI35HT9fqY
BAfvMI/Oep9Hmk2mSe2SVEq3bIkvLWIkGfY0H2kh3ZdMhYj7LVItLbwF8AJ20mX92iir1qdGQt2B
zd41CXUbTXYfLToyvmEQoDvn5ntq+DS6Lf13sF0DpsJjVyS0V4pIJ0Hpt/Zhssqk2sWM04+ZUPFE
wplrPkeD6z4mADXcbbgM40WtIHZQLjKN2ckuLU7Ye9s9akWysbHTLPfcm9Zj5Tfo9xbwEu0m7Wei
X6QFsXJHOiPhXwiIu6/LnEX0GCCoGZtED1jMSlgnB1d1isQMDMvsKWLGE1Y3fvPV5ubLyDmt8mt0
dR6KAFlf9mwU3Ec8fdHWH6LkGwJcno9Uyd5hlBhpIDCOLO+ZUyTfnLSNWdgH2zhWUJ2OElmEbWBo
OartlHiEiZn+wO4wer4DgrYl69gsXQphwNqduyn01NeY43pIQSmMDdpTnCaxWi6RPp+1HMgkNWRS
sRIxHuYz7Tp25d3QLT6Q3wjQ5TXG4Cq7thqVD3hLmiaTJ0SrqWvhYtPZmKLlu5OsUS0HuSiH+Bra
zdOAmJU0C1BjHp0ZduklHyBbMBeYtiMtX2xigxwBIMWsW9w4lSV33ZgMV2kkRLVnRiCNs2leqXHT
iDp468FuwhniuvpLnXDu3KT8iAdXse6uOlpuCIoLTx/DZpmyHVRMelTz/2HuTJbjRros/UQowzxs
IwIxkQzOIqUNTFJKcMwOx4yn7w/8s9rIoJo0VW/KLC03qRQCgMOHe8/5jgM/Avb0QkSxjWz8UWqD
6W4mKoLHVKtr8MMiKxLEyp2wrq2UL46FRDNvzcYkdBa41EQpawQaeNPCOe5XTb1AmfTZ9C8VRI0e
mpibYmeO6bechCdzcD0jocHbRZKdn4raHb+rtKrNlcO6CLgKjpXYpKmPz960I3aQoh190uCs1lwJ
u8CzZHrLb+4A5NYMLCI/1/Hc9kd7JGKwm3tco46LpY5iNQnda0PZLDhxQ1LgGiNsL9caFYBmPbbM
wXo16YchxzZGydADx6YJR9a34K+a5qrtrTQAGRdZwTZz9H6f94XwBXAf2WebHPQETF96rD+8wWgW
jK6CahjlgYl5SKHOta4TVKbbLtDMGUx9n/FhCJcVaE7a8ggTYwR4Cj0OFw5BnYnBlGP29j5ySU+X
G3Kpy27tWfFMPYU9hfvdEGz/SVDmEMK6jEXU/dFIzxrzlcBsAFc3zgL7qvZtPL9GlMtnI1qsLJPe
pDp812qU35MkDeqbzG5q70aaS8Yc/nnWYPZ1bvbr7wsUV8lPUoeq3+3HxYmPyhhvxKX/O9Skiwji
/12SCGNCs1+X6Zc//p+ShOX+16J8MyioG45lUVX/75KEiSuE3SU+RQtPCGVYjr3/6kgtvCSYNZZq
vG5QsXD4n/6tSZjGfwU0EC3fQ2LmENXi/U1J4q2mxjPRp1HgoDzvsZ813yW9+NrEPsUmOnTwbTjL
OPyr/CjZPqdQdu0c8kHy8OrB/KE08bZg8O8VAyrDXBU9gbuoDF6VJuTyOakZMX8GLhEY/o7E4E8q
qy8Cv1eFlv/cVUAmJvYZyj3mWVECy2YLs9rHMLBJD2SPkRjt/o6OyT5ZXY+rX9zpqnN/qtVRroNP
SoJnpe+X+0Ol5PHO2FLRgl3KC6/uj0BmmasyiteR+ima6zyyUJXKC4nFOo41dHsnzCOown9//Fjf
X5caMqMM1R0X91Bbvr1uAoJbwKXHH91aRBtUO00ZJ1zmF64VOhZc01TeYu3Z+e63j6+81EPePGyf
ggnCEIvqFq/z/GG3vlbF02Rm68omd3bswR9hVwvzvn+oMBZsAEI4n7zgd6OWSy7RZDxiuujmizj6
1TNOaPoWMRizdSOnH8049kcShFp2xdpNr3uPCiXBXVPgJPn4Tv9wWWQQziJscBAKvAhkXl1Wxxfo
4f8mHn2OWZMGw/yRwZMOoVAccNhTfD/aLMo/P77quw+GVh1NJ6TLaFmpJZ29WA6iWp3BeFvnGiZN
rNZt/jTlPjyTj6+z1ATP3iMDCEG7axkOr/Ks7uXGuauaGiBr1OTgvIztyA4ER+0FGMtPHuTbeh7f
iO/oBlY43N+Oy5x4dksuZTPPqVFUlV67SubTCHTAnj+5yPvntlyEwi6ZZ/oyDbz9IOSc55WhkV0D
JIEdiRetOWn14ccP7Y93gg3AtJau6bseZ0F6FCw3K10rUUVbradgN854lFNdbP7+SijNWElsj9Kk
cXY7MXQ7k2+cYSCIZtBQdleEnPvaJzf0p6dm08+g2WIyDpaF5/X0BWXRt00J8o38kAfPUfdYiD65
xFkz5z+vn0ox367Oq8EW+PYa2mB0Uh95M30DGyKLLPMGSXS171V1P+sc+8sh4CwBYmljaQEhE8EE
4LnsdEp3vWGyjSPhbyTb4JMf9oeXabKBow7K3gmp+tnSRDHQipt4ySl2UCLGYtWQumJTZPz4Tb5f
nnyHlY+T9qKrcjmjvb3/VpdG2yTAbCjt/FABHPq4TR/IJSNtNQMJQV0BvEOFl6PAGCkqlxxuSnPN
MXH07LKGx7C38eYfaoqinddZv9sOQe6AgnIz653+z8c/d3kbb+cFrKIoBgIGOcaDcw2s68V2Hiw1
3nm6z8d/vOhEyPLtZD1+fJmXhfHddVCWoMHyfMIfzyYFI5j7IButbO307rGT5B0NtBZOfhWlkOVw
uhFn0nDQwaY6Di7lC7XvcKWHCpPGbtKyyg31vP5kUnw/5bNng8S27MaWZufZqyokKZRTB3sbHdra
V1N8Axzse9buO+fQ0hjel7XxWVLjH4Yhwjp6TksPZ4kkezs8CDNHgZQa0PVsL6zoda6w2B+jqv3E
lvGHT501hdnE59bQdJ59hmMCI1mHKoJIs4TX25Iiti0qP7r7+MWeX4YCMms0UyQr56KaOJtRUhQa
RlcwfiRVvutALEXiwWw+uZnz1ev8KsuveLU2Q6uJLE673Aznyo0AYrsG0upemJTb6BCr7pOBcf6S
zq+3/PdX1xN6kMR9z1056so2Lub6i/HZg/vjJWjk4e9it+/a5+Og0jvVBlyCCDMyfFeFD98c1MbH
r8dYhvDr7447sdHU89khr6S1fjbEzQx+ZUp86poyxXBJfcHd5ZEcv/ZQq066rprvTQO2NZnr1ViM
N43B5Eh66Nx88kPO55mX34HbHcsdB+h3tzvmk1E2/gTgHxIL2HAczhHpyUJ3wtbU+xDW6Cdj5mWE
v7t1NiJMxtiqCFp++xJ9Z7AcvVx82V437mxZwGvpRszWrpWvgE2k91jq0FlkEapMsr1cSzO3YyZu
MiOWawguc1nvLe+WikD9wBH9r7q4tDqXN+OiwGd6xRagn40xZ7Y5G4E3W9vR0PzUfCsj8aVhKaR/
9pm54g+D7c21lu/r1XiuSZRyzJTZd4KTNunWP+4UbMek+uSWljH77om/uqWzJ667xSCGmZ37AEb+
Mi7lERwY1VP7egqSOzKTEMVW3XdP0Yb4eJz/YRpCRrmcnNmrsXc/u/KcZK2jWZR7SRGlJq/c7EKZ
/mdz6vuvidVrUSAsrX7e3MKHeP0cWYNR8Ccm25pCABwqiv3EsW/lAExwILypNH6sEDIHUXkEB7yj
ifHJxPTuIMjWnZGD+A+nqYcC6mwmpJOy5MrbpHTE8T9ea59yKyc4SgcpWYhrQ7UPemdumoSevYoO
Hz/kd6Po7NpnI7at+kDPmh7OrPVzIOnIJNcFJ9YnM8WLy+rNKDq7zNlDNtDc1QNlhHU9TKHndcSp
JN9bSiwr15RHt4jDDE9pnXcHy9NIbi9hZhpNv/v4ZpcR8+5XUGwGtGAv+suzEZUh5tCThlfdZukN
lr1jommhZqT3Vh6FULj/eoLkrpd5wGcXRgjNi8Pl1Sfqg8PLrNHB7+ZmdAS9HegzYHZb5TpLUMr/
5CGjUufugI+YHKTejmRyNvumwezGQw72QiZH4fS3DZCCkhQsIw2upAs1wZg9lJiRuZLUj1eT+myO
Pt+ALaOZcGDa6igxiAI/W52yxBtoCQMVAyVhdw8tWpkMH31DsGNW2+pLaXWDvM9tqwJfnPfSufv4
JZ+PaJQ0tFp46lwdD/h5qaGlZ2RVA08B0IQ2XQQN2H66Vx9fZBmvr0fSchFeKYZVZoylpPH2Ufd2
UXLkWA45yaHIAL/rYYCvDgjFJ4WTP10ICRSybpzEbDLP5gaZm6CBlyXEHusQHscOMas6ZV1Z3yWk
Ifz1XTlMtbw9w+DQeL6hp9SNNTYnLsju9S01MArb26Yi9cqyPnl+72ZdHiCuUxYwSpgvcq23D1D3
UjoDhq7W/XNwXUZbVz1GBXKnjhY7GX7J1ncOtMo+eZrvlhSKJCgSWUwo9fHBne1sy2bU5rblXILq
8ZIvEJ2CK/6yurYUYticIGej2EWp+Gz8VykUWnPkzgCefkURhCVE3PhtcOfq1XMbTf+TW3p1OfPt
gxwACs4iThd7OzCLOauPY9/d/924OL+ls8c2+ragEDUzLryO8MJBbYbSC3vwN8t68ckN/WHE00Bk
GLKRpuZ8PggTsu9iPaLMkDeiRKdR6+hnyCIss7zaRFWqfTLoz8cEI5FTPaV0ZO8UJs81fsIaTJVP
fMpBRnirT6rzqrON8OMn+OeLQC0yOS6TFrTssl6tBI5eeM2QDGoNowDhUp0RICvsz8yvf3h0gb7Y
2DmJIo08F8J1vKNmsHh0pX9d9Hfl8A9BNSr/8vG9vExuZ5MflwGaRa8DwMH5sgYAuMgkqX6Ap6xt
l2ZfmmT4nnvEmrr50UrTG7aMWxACaHeAzHnK32fAzUyvWweD/2iWPGatgcIbgLT24JZ/8vM4BvA0
X/9Amt0s7yZ7OWrcbMnPNjUkd/kiLwQNbBff/thMcF8dEqfU7252J4Lgcw0iHFkUWQQGP6ruK8pa
zqp1O3SRckbxgqm0SR2oo34qr/0YmcWTiH0nP0GWKL2jnHpwf6uWLvm9OXvjKR8M7Xkq8VpbM1q8
b01TR6S2tXZ1PQDVgJ8rI1IRphSpGwIEv9tnqlY3vgce+lfpJ+Z1hKIrewwMGMRsSTpCsYhspIfq
h42neY8ebI/bwRSDf5mYzeDvpyEg/y5ImmqHybO6VXqFLdxooDO7dJW/6IPZc9yZ/ekamUdxGBFG
QyQ1o98Jm/ZnBHXyygRBcEo9B81i1sq9nWW/HaeZ7UOTjRA1ZG8YhFyKOUbCU9HBbZWtZ+GUx7G7
m0yqXOuSWkGN6syiyEMMFF5dXyFgN8xjSc+HbDdC/2isoLh41mVgEpUdkXFKxhANb1/O6ti3iXWT
tek2N1txMThRdKyNrN/mtD8poSkXvV42q70zGfqlbpT2LXZVCwbnfO8iITvVGHUOwywaIMDK3zad
2EYA3SG4N0TQRCCewmHJ5t1rVVQNPxonR5bZdtWw7Tu73RTkbV6rvqUxDqmyCwunYEjzRjfGpM3d
fQz+4dFpx2ag3J1IZzPi3CkOvV/OFwi/kOvVZsGDA6BW4flCYkaegoUW6mYAwjnYaYsIEmeArxPZ
KjPv2a3y5rfSWyucesAHuHPXnpw3Qp/qm2Ik/Y+RSaxbPv7GIkP1gL4+2W6i1KJVXeykMxFwNaDs
yG33H1lMIl27JXHG6ZxvtGRwwwUgDRHOji1CsM3sBsaEfsv7Ikk9SXQDXez8w9EBpOq8tHiVxDnP
2S4xI2ec1q2g/G31QEj01L+plpp1hWIhTuE8DZUNyBg49lPWzD88K3G/LvCxS6MZgGKWyw9MMnno
KxfwIUQ1A/u7djCl+VtaNrzXbBD1iq1SCAp+1SEN1vLsMR3RJbmSAPJem+gG2XeR+BVMjQ9/KZ60
59GprqeKd8zChr5wAsxsYbIY5omwa4lGlD8Eh9WbhiNSPX2lzZFPeJkB6EF2JpmOqFpm8lxQaArY
qvCZt6nRX6N0MteNOxn7oaA8mQ/sOOoQ9MdDbtU9ipmUTiSxBJTUEdTWgKO+IbFMVo1TdOsxqn9a
OoktdZLLq8Aw5iPHsuwaf7r1zzDieFxbrrCPkfo25+kFRX9jWAdtGQfPHirPISqu83Z+LJxnGWGQ
NIbHiuFREoshxipE/lpuyzwBkd0EJplIWZndDxrN4JVu1OZ9p/+2ybfb6H4H7izYQIP+Opvm91hj
mI1sqFZEbugbXn37kFFHvGjSJn9sItCtRp26If03kR1bpra6JzUG5Ny201zzZ5No7japm+AAONbw
sHVCiM2MKyVRqUFrnQQJ7nHg/PJIMW1y51iKeDtMMpzbhg8ITQVp82NBfp6DSlY3535tGdAs/bb6
Eve53LgQDNDMtStjSFWYFA0EeMTZ4TzMO1uIve03YTmTw1XYK1sPvjmduQUFtGnZYORzsu1toujT
7mkkaFVPEy6XbnIjJ/4Adn5FAQRShhu2tgzdsdvLjmT6cQVYZDXoKPb6aMNCAKysGtp9L13rqR6M
cUO29DPzGAETQMqOxFFB85KKCtb82/XbtZ2ASSPp7Au2zZ60CqaF2EVeTETCKLdwpYwfho50qHfB
BDAujray5ysicVzSalM2FmwnKMr0cdf8BCbz04+d21nP872fugtpNypq4PFtFPZaaqjQLf17K+ZN
gx8UEJtmrVr5xMttIR/Vd0gSZ963hVAKvLh+Yxo54WnTgtUGrnjop+gfv0HuXcS9+0VH8LefLXG1
UPFboX0pHfs5BZ0q/XRCUenfoMsaQ6+x9vE01zdEftR3tUayKEJDplcERqQM1SP4RA+zqXFwIJwX
RzWN9m0R0OMwxkU+jkAN/ZfH+gAi56ktscdFfpfmYVHWw3iMKJrsEIbtopHPO5q17rddLCk46ZRM
4qFsy+nG0rNxp2mFdhm7eeTuZvwWF22ZCQ190+yvk6awye5dgrvS+NL3K22DHnsNPH3dCuKjhiV5
ajaMn003Pun96MojzUpw/P0Q/YRoP5JXP+rzbnacm9wqJNXAAjtgJk+JBemKI/NGG4l7JOQIMfGR
U9gqVzJsUTibCZFv/STWnWzGfQJgoSXGJnLoYHSAslz2Hk8pEXr2Uc+xGd81sWX9UkbNFlkOXcj5
OCSV88rSxRXl110TkWJHmjjkhag+Jf0paehK4BKH9C2qQ57bhEgj9Y+hTbj1nZpUd8yFAv+pWwky
28FPn0E/TfmxgeVhrGwH5IiAnghxJwAAWvd8ok5EVslBOYc0ttSXYMycI3ZUXBF6iTodoX8eXIyx
M69rqp8rBrNOnmeDabicqBLT6nGR/c57McTzg993FTco6/ZxVkNPPVtxtTXCdfDCMQrGKO6IMxyM
n7FuQXauZsJVKkM+M1N9p48m6VC0NmyLMZhuY1OD5ExUySnX+hQgdqSPCeDPyTppYDiBVsYjKrU4
yIZ8szD2EY9j/UalGmWUpLTqavQmfVM5VvqoZaoaVgUkjX0OZnJdUaREXoeYN9mbtdc1axUH8Smd
a/9breSwIzdhDlhSnJF8eZj1iAeN0ug2fRLUDt5C/BrEpqSp+9zA0UZLCwQJHM942ZraAa3ZPYkn
1bfEc0hRsed6K13N8Hh6i787GYZT4RbTjSD0C2B58GSlbX0lPW2PNX4gIlU4xc6TpFrzp+JrY6wq
LD7M1Br6aXggpL3CjZ/lFnHmI8pmOqn1IGHl1EF61b4gVOM4hm5asUFZUtnwTdR7SZZDShDA/NWe
plNJJmi6d2NrL3y0c1ac5IiD+gpFod8inB/Tn7iLAAWUbMEpR4+3EXRmr68uDKet7yoRJ5uJQuCm
FXa2LzohLkt/OLTIPA3aGDHxi8VXlXaHocyVCOvstoj8h1KWzXUQeU9ArWJAitZ2diQOmhEUaqRo
fGg2xNbneOapXOQN/gTJ+rBmTotOELy9vT3317DD7/3MIYNl6tgfkr5FikPpFneW0ffJKuNbWlVs
gbVVkNt3aW3mKw261NGeKnWBBLR5zqfxjpTOWwuTijZZOzSCbbzPc6acvA0dC7ACfyMg22zA8RNG
0DOLVaYb6Y2VsNi00UHNdn+TtFVDfJujRcECNFU/BlHWT23kqzvJxve6bogsHJpZPnSzvJi0vlCb
apB3SUIGr9kisc1ab1NVMvs9Cx3WtRqfpfTI/VnwCas6t78IdOvUiszvXpf8Il1svBTmGEsk6U50
VF53laTmsEPjb+2wGVGDyZIvllVVpFZ0JBiMSyokCbWrbsgvYqdyruM8JT3BybqV3bMdb6bkFOv6
ZavMMJgNFjaOnfc1UZ8QR8YRL5H0SINKvrtKrN1eer+V51KIhG16XXT+EdpqKH13S3Fj7aKTsbtK
20Gg98K8tqrLwbDKfV+ReOD6otm7BpHvAlnsBpt1Gq8GpgEA8UCH3WJdCfdmgnTTZ2Z95eUu7hvS
GNOVQ7LYLsiojwwyZ+E2kZX0FxZJvWI9qmjnji4IRIOYk7SimaRPiohFyBPFLrPaKV57HEp+drGH
o8QZzLVdiwF3AzshJ4l/uCZMeUCc5NaK5i4Iqm8lStew19FnXtYKODhzyNTyAYjsoDqju6olmyzR
tuN1oEoMQVgIqm0aED3gdqDBN0mmx/T46UWsggjImzRcMg/oZNsJ86k3KgV9fI7K36YltIMi+DLs
0zq1WTYJ3g5TbAu4nBRFb9SboZmhsB/nNoVE1PwoJ47qbZSQnRcRTjywo5qAOOPeEL3c5qrDsOCh
0aZJmkBRz8Yv5ZJhb1ca2cfZb8Cr6jZ12zLfWkOQXycJy+S+ZRoVpHQM7EONlhLvxh3qKt7w4ZTf
5yEI6iOn5ii+wF4oy8uxNKe5YmNvwYTP4P7fBdEi/+KIGY+bzvD7nMimtsj2wdCpcY3kneDRVcCa
2V5lRUuw+zrCWbQJJEhjZusgc+8UlWFrSze3NzbJpAeHcbRy8yilPek3YC4gZGkLfmpPHdUHvZG2
2kZ4kEm6fLKmp0RRqIGDP/ADUo08C3rDC1zL91ZZWwbFKsazGT2ZmMSSnW6Lod4Z4iX3u/Pk99qN
4O+mMFyXbFk9f5ya3stDHFbTI73DzNrVcgp+xWbWt5ve9iRQRUvceE3e3gfukhZoOlEZxsiAx0uZ
9sORP2lo34bYx7qdCuV/gZ7UIw+v8tH6kSSSgLnIr5iVifmwrtmQeMMX0ZllGMXklayiRJv8L70W
l9G1gNdCHg1W7+Qy7Ro3PlXWpDuL85AUlwXfyZLUXspKGPtRDXdDWc0HrazBItvql2oz4madsm1W
GKlYX9HVKOtYZGUdPFUk0XcXtLrycq1JUiGyzAl2OIW6dj8iZibagHOUKZ04C1m8I5fRGJzQ1g9X
6HtgGKYX5RImH5W12awMDYYrzOU++zmoWD0mxiAupZpyjlwGHMamI2rBqVp7fEx6yxn6nYwetOA+
SdQxcSsO4imzyryWbkQ1atiy8MlenKolEcn+lcT1PWYjKzpSyjEvOZrHR1ZTXDA2p1h9Z+i36OHn
zRjr+QhY0fKKvZg32CDjZODApjXGJhImqalOp28aMyHZcQIXti1bI+yJyCwXMM4pT6ILK3FCqU8X
lnqyvW/TTMqPMpJtZE3VKU6Uld8qZbrRPi3WQ7eeiTB0TmQlVbeydDbefMMFq+fBNOQWRP+3LGW7
H88GR62rOXpS/kajTG6PF1PTRRuROlR4U1VvRWr/oOChrYd+shNq2uWlbJJLUevtVcupzvVXUuMp
uUMLATpS5OaMLXScRN/146z/auhIdqvEmSOoLpavHnLOAk7GhzfR7O7VBfU56w54bf1lMOtHeUFB
UF16INxYLSV/u0rXKedtrbUv8S1K8oarEgBGoYeZaZzcOo1LpnM30LYyGoSxzfUsuk7gKKxgIgOr
xCq36tjsCe2HicfFXQyibkviG5NsOZMBTGYSiWSr1jDCAVoIszvk6qSHTz6wO+QJeVZukIRkFwcn
mAk5TpRbaLTsk4AJDgsmVUpX3E46qdxbW1WivSoc7ShM81swT+NPL84zMDiazDBv4P5bMyA53Hil
+51wHIouZUVRRtHrKy/9LGnVVhtzEZJxlmz6wCS2Q8+n5kTKU0RBx4oQEwocsys2bnmIJdV+aKfx
gkRD4a8IgPo6ZvrBU9HAFs4m+SSsYkY88VNYPupOPNQIWGU4ePavxrZ2VHOf2ppT2L4oWuFRshLu
xkMKcTJKrJclazN0CqN8YE8a37WB3Dq5C8oHupFzMA1KUPOgW9c+ABK1zbW4Bh5eF/34YLuVvaL0
Va8Tw4+GTeM1xEy1D6NbSvdHZxAknma+RwUkcdbYf4w1VjoAYauiYb4rtwKMuHboHJIus8bYVkId
h6o/9ZCdqLwFx06T2HZ0Oywr3dhgagP24rRzT75VR14CmNFqwNbLwHGySyrnMMTbmLw1YkadK1mr
jlZmL79Dk8eAN7HTPnpgJagnZKh5KSYAkBN9Pl73Zcas6Ccz5zCv+p3nhDrflhTX74OInvMaOy5m
OUJFn6osFZej5unlNQF3E7u8dowOnV8rM8KA1NXQ9iLVzceeKOJLC/mmH0ZR1ZTsFjD2eHk848Zh
g7uFKh9Uq2DOygeRBcNhhk/6VAkrLS8bYVYEFmV5bYaxa2b4F6N+Yaybk0dWDoHfbJ8mop20YW7h
VY32bx2m4RCSstBseg0oSUfB9BCUZvszguD40LDo/5PrKiOg3deKW5K/WzamPVz0TGY1p4eGvAOm
mgJBPmFJlEvyXeBM8c9saPULwBjxHj8XRfMIi7nlrgiXtw40RrCC+DCE/C1ZWWNdbqldy8IBhe4R
kcCmCTvTUBOaLDmNfh0Sy+bkpdljIzlBNR5z/EonswE56lYAqPFGNCEZCMPd7MIp3wkpKQw4ZSJu
2EPZj9TEb6xmLvcZPb4LTCjY0KCgb4zO0vAvEv16hH6VP6Q9I4u6hFGR66z3vs35rEid0KwnqvD7
MdflABcswxZXa98xK2trTSedGn/hOCxJvcwA0/7jQv8fuh0vokzX0SEnQXh921OB5TYL0tLVumnV
JqH8NTGHu8FDNH7SUT7vaDPOLQQDUHFI91j6Hm8vZI51C9CN9hddhXaNi0quCyN9yoT7xKF12CyZ
CWgg7b/tVr5c18GLQldKtyD1vr2uwGxCmDadqb4o8h2pAtmJ8Av5iabqXBSxXAXyD/xlKBv86+wx
xq0GzTHnMQrbXVulsY4Lk2Q8zyexwO0Pba9/xqX8w4ujnY0ulRaph9TwrEMq2qKpO75szohGgdGN
slo/yfKA8cuAuxAHnwyUpbn2uh20NIFg/0JGhESBB+HsDg0YdpAAOHH4TboL4mmd+/4pVcHK6qb9
QF7iJNSPNsuf/3Z8wuRCNLzYHeibLxEyr3t+CV9oncFLXRey2PF2NyO+Xadx76LW/6S9+P6Jcinb
weRA3zR4YYe9vtRY1pnZL6eJgtINXDwdvYmh2Ap/MlbefwnIKlCGMhgDx+Dtvb2lkpJ00EjUCFYN
HhSXIDHM9IDmcFBk3IJBYhX7TCmwNJffvD0+bljKi2bHQboTnH0F/uBaSvP4+jpg8atpNHatMLJl
m0I7S39sjOxrUzX7mNpjTVI6aZW/Cqu9S4l9+eSnvLt720WssBjCMEC477QYvWY0E8FfJK8m3K11
Ww068YUESyi2Uvm+/Mw0827cLtdz6ONiI/GY6s7GrUMtWleVSWUvzG/ai3lVb1D7PbW7j8fpuwmA
yyz970XfHgCGOfscSwBvFFnYj1GyKlfYPHDtRtOddLQHFopk7Zv95v/vimeaBTLr/MKk0L52838U
SIs+16hxUijU2u2S2/fx1c71dcgH7UX2gSSXSZwO/NkIQqoEE9tHxwKF92i40clqyL9kH7mkxZEJ
OQfbWGpbIf+Fbv0V/emhKvjnQ2fl7ld1+l78as7/0P9CU+WimPnAVNkSiCOT7699lcv/8S+21vsv
Zl+0+SjK0XZgJfpvX6Vl4pD04c8iB0I6g0Di//oq4UP5ASMzQFGmA8YzUFb866uEikjkDwpRj/+w
6Jasv/FVos15O9HAKnthuqG2Mmybz22ZiF5pNFLKiHrrjksyrFF5R8p7zg3H5RqVizBjdaRMEZO+
SMEfKGimoxv1NsR2aF8bpSBjq9Q21XMtFELOkkKCKahVdaa6SLw8/UqFphdHMUK121A1StzNQijP
QkNwWju0dZonR9VVZMgI3NP2LqWn85XOfHRDWT0r1oi+DUn47lT3K+JUi39aWWbfaGUYJGVmjYp3
aW7M90nNjmyTKJ00WzqHEgW0L9lk5uOQ3Fq11d6QAY0wwgFgOLIoKWAf/CUOsH9qztmSRacuzKCN
nWM6zR556rGunF0NWsN4bIgQkoeaPeaEKT/Ia26/jEGvVm0AJcNWcbwdCz3OjpZeB/o12cCa2hUO
eUxbUndQ186x6Tdr11NlQOVbU0VvrobRsoLrtGpnqrKDrycuXYF6GuQKS3o60OBpVRNKd9aF3JCE
JNLQqZR0qeWVhj1u6iVmCKM5cVXzvZdWcfMATcRwZtrQEFr8H6ZO6bO7KEet1bvb3msEROu610Qa
nCiTuc1wZ+LggORaNKLqkEr0IyqIeZV0dlHPd7Obkvyz7rkpem9ZUypc3L2VDMEaiExsEBeJJWib
oR/tQjRrnNILt7ZwkDpp0V4kXZ59M7QaIstq9ETt3wyTMFCrk0DfwTxQZX9P0Lyuh3bKAZ4CqWmU
d1VdW9mV1bRNtvPyfhjWFpnf2oYe4Yw0lv0TpnsVRC59EzLAN1aCF+Ywt9ShXI4Ug6QrMtRBsp8W
iHDzwhPuXtjC6QtnWKWOOYT2C3/YnWIAOuBhdetoTkKvrqoXXjGKgfIhKAsoxiNxsTfYJyAUGxZj
jn483GPcVl6za+PZv4GaQHZWQ3iUif4E0ixvKL1OXvCzwQuKNrOS8dnz0oFmU+UPy7h9Qde6Lxhb
GKORuU5c2HyAFpp6CAlqB5c4Oq0DCIvkb5Imcg77m8FRo/nN1BBRbYi+pJxWWX1HhicRFekKwifq
EkoqsVS3RqC8u8CQQ7Ife842NG4jkrJXvdKV8QiRl6qyKZIBGAVjnbRiqizdIc4pLR2iIO9z6hzN
7KRXzkQdnfRhwutduluAdiBFuCI1w7S1ffFM08Jrr6fcbXPK5W1ufwNLoUsYB7mjQXRsKZAn63bE
83I9j/1gXTl8/P0JFFtM3FzZOtVPIy3ncU10mXuj130ZrC0xRxyfgR7BfCrUycjqGpaYAS/D6A3/
tp7rLt/no+w1asKNdiECj7b7UFnEhidZJ+11PSZoKOkP6LCinNwIdU1MzoY4kZFjtZ6hu6YS6N93
/pKsOwZgoDsjGWY0Po64jfF27bgqoYENFR3UArboy5VdFw3FoM7uxVYvuuTg2fVStcjoC27SgSyu
Hbw2+QMBxRSEJNWOM1EiQZqRMaEFR7/DtLcpGSO37hR5d4QICDdkNk3cVQ+bBZVhlfXOivQcVAUF
NcZi5VV+/Ej7evrecFDKIGQU8QxSqjFGqvER34LKkpzAqQC2c0a59cdIPp+9qdghfnNbjVoHhDb/
YAsnANthGdkxinQ/WeMFgxrVTzSJUHONNXmGjfDNEOQSgSd51g/05lyhH6GMSAaObhW/2SXlFwot
1GNP2rs46HMRCTJ/g3q4d51lHqEK3v9y2dU5x8Rig7qKCUF8SMRkn6Sh12Po9jqEGAtbJTVOI51O
Lpr7LDQ7nUYowRaNvxNMdM0KuJG6nYk5ixbEhqtIflMk9rGSifkyY867+T/snUly3EqarbeSlpM3
wjX0zaAmiI59J4qNJjCKotA64HA42nXVDt7G3oeQMkvizboyVU2eldUgzVKZEoMRATjcz3/Od4CH
l5BglpobarWr1JCNIuuZopqJdcLt51vlydTYUS2VuDhapN1DvDG4k4GgVWCWYts0sWMtPjS1lfNr
Tt60DUrgR5TgddAOzUq4POlCf4weZZESmE00i1cc2AbJG0tTAx0DGEkBamI8Z9zlZirDMWL4/i0k
i1w7e9evSjrCTW+hUgLQxaMyKkOf+XNBQaRvazvcjFFI6XNUu9YX21RGvfOCrKvPgGvD7DJth6cf
Q3Z0RGAwUYUM5Vhf6s6kJtFWzIBjHBkAfWi/Y1qxB7eh/I0w6gQ3EJGfeBRhD2anLJ1L5iAZ5W2d
dKETGUwLHMAayuk/jpHbf0gWL/ChXVXtDbcA7xVnPwPXSBnDqcgT3jakhOYRC045xOmUYSG2OtGX
u8JOo/7cp82SgZKXt175tc7yIDzl2pCMzsnvljGW4GH9JWdVejgtVowazIjqISi7uYuJl/TpPXAT
Q16ZuXbbz0VnFny6dtMImDNwDFHuNASTkJr5sG0gKlVLYe5lplMK50M5iU1XSANJvGCZ5jRoFShL
I7IQCJFE6R0yK5Y+PCjzTcmHV8aiWUe3RqKtBAkDSs2uNMrqhb83PwQDrmXarsmR2dU034/mEFyN
HaXIFGK27ZNnjTZItGkKnLNltMMmxiYQfTW6Ykm3hNTqq8gc8w8RM4YbO0pkiDAaLdTzJe4nftXh
uTDUcpnDLRtwiebytvIzde8MEodE6kxlvxcuj8e4zyOl10sMGGJt5xT2iqyhrGai6gxWQ0TEIe5A
E7OVwfkPYJ1qrQ5uHG3Qu1FMywW8ZOqtrVqkJzxRNRYMfyj3ft4y0Ml8V5/VvJVuE5SlujO8iTlA
DufiggplBZAp9JoHPAPqinoeJiMMf4s7bKHdl7HrvLuyTIQL7EhaKcpdkbTQ7Fr2fphuEswCXqQ3
Qz3WB8BuY3Dq4YoHtT8yRoR474l6bzpVw1wql2cGcxaFPWGUX/SS4USlwV09sUPrMd6RwnxlgZ14
FLseLKGVUDbHZpio6yyQNSDfZWinDdcJmpsVJQZB46wf4VMnOZMNqysvZkfabDhDab76bVYajJpG
RBDlRZRSwz0ELA/op75fTNCH55NIYfMWYgUz1XWjsZD4yu8OURYi0mZq8J9Nq4TPR9rCry8yblDM
GhGk/RifD94goS3MWAsmsnobRVEaImZrrA4YDgdmbG7xVDhWy48V2cyiR6NiuTHZwFBfH/UCb4YB
IZK09GJ8UX2Y0+fmgvSMicf6VazyOcG9WXfwp3ymnB/X10eupT+gymmmabW5qdZKzQAYIBIbT4y2
d5hQG1nEGue01glcNnrEmDL511PiZPZW25MjYzxFJQ6wRhiXfdAo6wAiwMsPfrSwN5cEGpiiZL2J
twN5ddt0Itw1lUrCPfWezOsSGv4Os8dmEYhx5vKJxdpenGpTF7331vCWzA/j1PVbWbVT/dC41lJF
ceK6eXQYQBPQsBPZi3ln2Sie96pzocn5TdldJE01GBuhtbyF8RYJ3t6oHqO2qivnkINO6fa07ypW
5DxoaK3Epi/z6bIdbYkRG/IZhRIzlD0G2TyzF29fhm10q5YovE5VzTUC+G66S/xVSG4caU207PlY
Kk22kXR9MmwlYUkUHwQV42B2C60rBlBrXdTv00HOD2Fa5fKc2YyV7USGTySG8Y7/ksb2dMXpz1we
M/V7dCEl1YFEeOlvS0w48L5pm9HfDv2/dfT+n8k1ChH//vMj+P3aQ/AiPv98CF//zfcKAsv5gxO4
i3rl8NRcdd9/nMINC/DRisLiOE24FtGEA/p3vBH/ChkzRIxag2Ug+RCJ/tFB4PxxzByQt0Ko8iGt
/M4xHJX+p2O4R3rGdG2Tcz1FNsBGwnfiEFY7a54qGJFTzhnQmIvwU81R/NYRAbd26xVJLa9diz31
fTDA/cLf30b3nFLHL4tk5BenZlicLTKkwo9nVfXIgD2c8KUU0SmGE+dxSHLbPDhYmbdRli93jb8e
sE3pjtlZi9RoXLSBMAuU4T7/2Guz/aTw3g0Mi6ZR7z2VdO1lbmSmGaeiSmEcAJvUcQ1gzgcuY1Mg
jO0sysOmZoVNR0Z5gXQ4rfXNYMUQRzHHuPkoOAcLZ15tZnQ0YflI3J0fcZ8ALQCKt5n7IV+PMxHR
RKZvwJP5kTwYZesgyCsAYnHYmMkrXNsAF6RdYqleCjdLd2ltNcm2cHpqppglpXE0uUyN/ZkJIxNn
nVSbJB0xq3sEP9uNYY+B3OhhKOqdUU7DvTSJoGoWXohjLdshhk2Dy9jcjdjVKQwHPH+tdpq3lm6N
4tRxs3lHKx27JEdH4rGk/GcCM+u2jygKFaGEqDVyXLkT/QVSFSDUFmlXkO+dAQNjEKrgKjdYIqkS
kyGtziPOwJM5KDDMzSOOqU1Ku850YlRNRn0vs93NgAX6i0eVVbqPXPZUWwb5gCKxKLHLZN5YmJtZ
jgYcP7rDxjgUJvSqtuzzahuSAGPyW8ym9dBx9uP5Qzka/2rxYERA1mJHo/yhABYEPfaiYs6p9wGB
l3TTm1jOIRO0092Qm+mZgGZTbSuTjS8bkmghqdFonvxlYTFBJWJgf6fw/O+i9ndqJ/5qVdv833/X
b3/78n+ID+Tq7Ud58fgPvy9t9h9k+hjQ4bs2LXRGh5/5vV0l/IMJIVmyFfmD/Mj06T+WNvMPAo8c
clh2IN1QE/zPpc2lNRjBEqgHqAUTW1T4O0sbud93SxvCJqkkTEe0cJExeI/qIS8BCbqdN71I1pl+
ksJo3vSwqvv7TgcmeY8ZZ6l69s2izj/1uShtTMW9PatTM20tobdjlOoi/DK1RJcSFGvpNV9G4UBz
vpySsH5aElzSmyhrpXGR15P60GoVyJM6ieqbwR7Cz2k3VJ/NOskewyxgJRggGEWnfT4Si/IKgjSb
hN7ROZbWMn2NdIgXkl85Y/ZLjF5u3TKc8gvKiylVD3l43w/9UuAzaa3e2y5stqmppezpFnVUnco0
dN7QQYZ5lymGN1s+FKu8nk18UveQnqzyybZU3l+lTWSdwFASn7yMLWgSaxYSBpJ6nL9mtWXfOtWC
MraEffbJbY16TQggMYXGmKASolbi9Cy509dl1PeGixHIeru1/LA0txM48gW0ekPHk+5SFpVAI0E8
2D3OrYtcOuA3Y9C7TrZD9RXhHg8hfSNulY6PfV645TmF6mxkTe24D1XL5nPLLq6E7yqBikFF8CRW
A0G85ZThkaEvHehf+rOwuiJ4cpzcwqvVAqMEpqIwiXhNzyra+sPMDs1y537nOLW37P1Uld3GknQE
0zXopWIzCzOstwN75C8JHvx8TzmuvBBegjN/6az0KvLx0MYOsIBoAwhJ3wMFFWLjLD6EGKnNZrky
3GK+D9wpEdtkomDrNcBu6qIsDU2IndZKU0SjjKOyJ+yl3Paszi3n+jbrDrjTasb2bk1eINB9wWfu
WfxgU2f9NV86NR4NhrVkU4ILV3Fr9vgfAA0Twiisvn5WYQWRNuA57MdBZ3P4w2UePdTsyfGZW0ly
yqB3MeLUAFeEobUPEWWZ4mJdqrRbHmyLiwJucMfhxA+M8MtYRVx0VVRBlc3rrJ8pRe0DNvvUqAbn
rosUvQcLH6Fwj8uLnDidbWYziVjJMYPquMlzmlgW6U6fQsOe7ixlBi+dRBWmzizN89WpmpBp6U2K
GGfHKT1YnUPyUsA5wmjWZ9FD3moHE70NwZkman5GK4fuiXKXGlmZVBy46658Wy3K7bYRY/45nXL3
wzyGmMZIpONWHzqmCaqDKhpTZ+AcujxIlxM+HfmVWEzNO6MI4yPStHjgbwY30syxWzNH0B9KHlYX
IipWwK7FeWVjF7hRYmqZ6C+YaHrjTFFEHKoRJkk9WUqSsxqrHppxRgqL8FADRp2be8Opgqcidd6t
j14y6sd09gu6vTvtkcOzyorvY26rK2NSTRNT5te90mRpXldd6gfY0l1oIEO1+FfjVKTjXtFlZ552
oqvdTW8oHC0qSF4wN1PRg2Uc61Hr6uKcoQUOMWPqkiqmpB4b38KUItnYyIRnflDPz+bY6c/OFOAM
cqzevVpcPVD2HS7MJs0y8wja1Kb4iKghAZJ7dRWepqnSF/hbzM9VBIc3nvogaLem2YhbXhS9C7Lj
6pwj0nRtEzh4tJPQ46Jj63IOltX/3MykBeO+5d/Bcs/mhw5Q9xXpTfmhjUpGyM0c1B+RxvVdkLjO
+dS0lR0bdom5Ksgx7wUi659yMYYoIelct2cS7Ha3F2gDzxVboeI0aY1k2pDdF7d9KUC/2yk2Dkbl
IQkM2ZrYo8lKNNsaO9RV6wRls00j0X8gm4i5xOaJ+KGnHjiMM0+Lc953g93FyMjG8FKY6VREG9Im
LFolLr1AlM+9CuuHFqqIxURjGM1tNPomWcy0Qlb3rCK/kJoVa+ODCybd5zfsvZzGBH8B1CH9TByD
ai8XCn6wDRJDvZZKFDPmwgAjGAf86m0SmYdBGjH9Spgta+mSz3RT9f1446QSqHVPxEEhnDaoARMl
0a82ZIQhHrHccraWM8xcv28tuTbZ+fbWjiRZGadOwoPdIVPF81jQcyWUXX61pd8/O4WRVnHCVAbY
UEoVHhZzz7mHwIhYpzNiKDjbB/uyA9s/YO8gIBUXbAU+alh1d1wpCbaoJHO+RIRAFbi2mgQsQ5d7
MZkIRgny+QMV5OVpGXQJBQVM+XMsxG3yWYwtqEO7c8TzWDEGOFguDfVx72HfjCfmFQ+Krwn39hIw
FdRzkOFcNsrwVZNeP2SO3xX0ZhdhsE3LUk57Ybheg7mvQ3ovJNzL9b97axo2kCninSJmU3diPGtm
I8oOzNrsGy9EqtomLoUbiO9ecl2TB2o2XZsRklK8Z8aRhrlqPaUT0U3Fko6qYqYjCZNa9rHHEJMy
SUx0G80qSsgoDOd8m4TOCOVUN3CblnDyeN2F34dehWyJNZauIKZB0cffNFT+U8CU84w8t/fV8hXJ
wdqqEnoN3YS/7LgA5Xehpcd2L8wRXaDEKzodQlqvsWswl+8ue8pBEkjQ0vloFa3x1tGEco+3g3DP
EgHhQSaZ1hOba1vc/m5COYSlqeA4t6oU6xljYDs7kNcz7oUYuBmmWXh8VHVVOdtRZmz/e8NMPuEM
RbivsTu8JOVCpxQyVJVuGwJFnxkJEb+y85EEBZ+5TQamtb7S51XcWToP3pTE5boVXVJ+xVeGClQ0
AflPWS3TubR69ZVzXP8amksI6Jvx1s0wRbbF08laknhZCrXwsWsMgwzDlou0s8vX0F3A0A1O5+0s
yOV45anWjfZRyuGSCZJVXAFPwvhbW8R94yEJq1c3MGgD7W1fjzt7cuFthgyJXzo0zGw7csR6Hb2+
vKCjxnng2RcU51z/Ca5ksejLLJVaHqqGkPI5Yze3P6iynm5hqi9fIksxGpWRyHHLVf61Y0t2TDC4
8VKmqmuLTeB17puMwAvHysmmawS8jrwKq1/IpS2JLPpFLYj9WfM4owcW5gfdI4+e0YknowNZYcad
TBO8rTdX6rpSVMHHxGqYdfiUUl4VNfco0HOfFRcLLftG31pshhwh81ASpm27yZZAP9sU+Zyrphg+
5jIgr2QEdXGoxYIwW3PFsBkdAnmjSjYQ5BoU7mP+PJ53mMqeDVbKllUzHc8JT7hUqvl1xPOb+UJD
tw4PzUOKSeRREF7llBb1xkUx0QBNlHJuXlTEmzpTtSVPMQQ7L4FW6i6tAVBsB+2ilHdmF35ovTml
HqOxOwXfzch87isFM4DZiLuHJ+t553zX40eOk9FXHNto2FEOx3LnTHPZH1y3H6D+JsHwySt69NWF
kCuPgkTbZwR9x2fovIoid1PW9y2rzQdP6yXfhrXLmMRBid8hIBcnlWHumEUFGB99wz81tV29OTIt
7vsyMcwT4jLG44Q5+BE9Ojr3uwHDja4shoM80XtS5ak/mrGulvEspUOGt9Kn4tyaioD9ZBoab4X0
2SFIJMZoS67fg+WQVVm2T91coZuXs7GZ6o7USjRaHspsE/R3Is2oNakNf7lAMk9x9i1JZ+KMH2DT
Rv1iMlXzk0TsO9GqvZO1mrRR10gvlkzZbzD8cmq2xnoIYg+LF37eNp90XA6pj/rZhjw5jgfJ3zpT
/2VD2/qT/lnR9v8H2txaCZP/uQZ4/lbPP3lwjn//uwkHGDknWdQ1jp8c2VYG1rczskN1GjgPPDBw
V74TzL+rf94fyIFY/mB9YLYJyPz984hsuOvpGePYekoGZA2o+XfOyHh2fnL7OZgYgdmAW127Cqmx
Xk06P5hwkgxziaitzx76umXT/VhM7CccElrjEyFXaFEYyEfj1Bj6AlLADHiiJrtpoI8b+OV7N1yM
6IClricrViYkoJ5/+ChvvhkP/1b34qZBa+v+7e8rO+QHO+LxFwx9Pgv8pDDb3uN97DRoZFL2X6YM
q8fOMWi24vRUoW1ZUy+Dw1+/2s9iKGps4K94Z4DIZDEQZN9Z1waKGjnllFgPUivduoh9D3Iq5e3v
vwqaiAl93WZ8+d7WmWVgyjK7ppR4bvnURNGdVnUw/IIk+LP68e29ODhwbdyMwMCDd8JuaDaEhm0i
gNISxX6Qo3kVTVl/Uvteek7eO9rh8HljfjL/4u39/JV9f2EGa9jIVpnnPV+vbWmwHV2K5+YREz6J
jvFUdUa5t8gWfltNWALSt+ZfXB3ISD9cHd9fCp8qlkrX8mzz3eW71BN7rUURc8TOsek1aYJsaV9G
Y/mKdcD6hbPxT28MtDT3NuW/fri66t5dHTzJK6swMWZAG39kXmzuQrd7m3mo/uJtrb/2f1z0vC2M
t7wEUMtVlce4/fNdWZhMRkla5nFiWQalgbnY1e7o7ni2jhuPxM85ufj5+jevShyBJhytELg5tqFo
XSp+XApcBPCp4mBejioQgCJk/5VxEcPP/8LrAHMDGufyH/OdzRZBGZJDwessVG08eYnTxGkui89/
/Srv6m2Pn+ERk+qASjX547uXocJltjE6sIUvODZyJKdOORrcQ56W9+SLL6u02VaFe+gUQkhLJamw
TkoM+FSlX85MRDF0N1eOv9z89e/1pxWGT3mFvXk2vuaQboufP+Uh5zyZRQaxvMWrTy0Puacckl9d
QP/iSo1s/P68lAXi/bjs//BdmguD5MHlMxajGleUSYNS6HUMG6nZYk/0i6/0T7chb8oGYOdDpedx
8t7K6UZJaTCLz2KjSI396IafrCE870LvjGRW+os1+l+/GLpxBPkw5B3+/Amy7bFwQPFiI1TAE7GY
+tbKG/bQtOTYu8Ru219dSn++HW3uQitweFCuLSDvXjHxpkKNFrfjgA/jqsjCp84Kz6IGlyDsEXp9
DoZ+yiPKisAigbNatsiKuFHZX1fagPeT8tvOdfGQGRz+fvd6sjFcMwjEyhCshOKfPw1/fW7yO3MC
RbgmTYZH3nbEfPrXr/Ln64lX4Sjo0NEKTc18tzZYSU7u3F+7CDvTn88nma1bzaJKxkOaYDr6xZt6
hytcb15ej9IMvl5WAz74n9+Vw0wKDyybfhz5HS2Zg0+gvVmy8ivRRZdmPQdCQ4HjrdgYCiL9rkUG
fjSJgYZbQoXN5V+//T/ftDYZBGa1LpsxyMvrJfnD7aT7Og2F4u2LMuq7E9gc/XQCNQB0yH/vhd49
z/CsIrthRYtrHMonDduEnWWpX60O6/X68+OFt0P6gLIEzN+O++6asfXIXIb+MI7zQ2ZtVe2Y1L4l
jv+AwtjnJ5oz+3yKiKgm0CkN07W/fpf/6mpaG33wVKw9w++/3caqgjnXrIFlYCy0NGbRXqTBmmkf
jJO/fimG6e/f7PoU4Dtj8s1r8oefvzsTXndN4LxALhy79qQCAAK9QUWdYHGsU3Pb52F0b7tUf8Xk
HINhY0N7SXk6eVb0xaI89WMuktogMsoxicxNxiAC+aMxhrD5zP6+rV/VKoldRUr2CF9074FCYr8F
ARtQWJs8azn31pnBNJyErlmOa9EGbWO35MArselVNZt32ZTz4KnHtlME7jWIAxJoEoQi9KCxNLb0
FxIOTRpzuaKhlKFCX/A7bSh4W0fVdt/qHTAePWxHNRGYDSPD2FCCmX9JDcZeW4Sc1D93mgirWMhk
K+NX0GV56BCIqKIVmOxj25kpzDLzJlFbbU5aHOiyVO0Z97n3iQ2RIy5KVSmb9rsA9iXZIy+YY9eB
g4M5rAoy0qoD3kwmCPBN7DG5VGi+aXULKRda3bnZpK4qngtZW2lAG0NWDhGle2KI3JM5siaDbkWl
wjnchkaq+tOgSfSLu5roJTW4t8HRWd91ohm2hVod923uynlbrkZ8YAhtejALaQabfrXqD1qIL0oh
U1Icu3r5O0bcYgOlKLpBXU+e86PvH0c5PqP+mAewj9kA65gTCI+ZgfyYH3CPWQKMi/nzYPimOiec
i0a0mfXsEBZkH6iezNGFm1GkFfEEpwqXYBvysa0aU+Qx8QDz0p4lY1ozjkDjdW9SrAfkmI9OnOro
yunltFbCrWYdst34doqjh4fgRPrSlgJnDwgZ3J7N0fETHd0/cCvmB5cOyB4K3+oP6qfEPUnxV1Lj
6RwtRNbRT6RKgbdIHn1GPd3rOEhX+1F2dCIZ1hxeF6s9SVC14e2Xb7al0U3xMKlvhqbg6G4qvlmd
lm/Gp+Logkq+WaLEao9K+9UpVR9NU0f/FF2F6qI7uqrYD+Gwqp1lMu/Go/NKOAx5DvKbJYup4lA/
UDHHWOXo2mLy6asdNYuGdeAkSsvGmQuKow4pAPShw50WPKryU040tX8iMJdXmzHrK3GAY2TegOEr
PsNY0NllM+Fn3NZDBaOnNKrwKrO6ijQDhwR8jw165IalnyboLl3oovTmMaGhce6yN1Q14mZl1k3R
riK3hQpKUsHcFnaBgEY6EMgRdBbadlkf/IRcNBCDDdhFs99n7RLQtEvTcx6DX1x/JKlFZkmUq64D
EEsn3HATgQrJGLc8gX9muyssabkoGNo0cUvxbkbKI/IUHbdRd81Zrol2MmgZgxaNWgF9ATMeJLKU
+gMCFcxx69Slf1tWREu62kFqp6YQAyqttTM4JGofjVjkenlhxuY90ifgjruJAPlpnjo2klstixJv
pSGfs3Eco2dGVkv3iJ5eZdj1kvK1raiWfCab69sHP3Xr6LxRIKLOMJXIYEfiVSho2x0HaFUJ59OQ
IIDtWwymaAoRU/Rtwqz9NcNlMxygKZonNqeOeicLBaS0DUrfi/mUwNh0qmjbPbuAwN9kCCsMNbmh
ZyA2tHjFYYEKD+sib2nobdwnqFTFV5IYCYJd19NnlrYtbLVMWOKpjDCMY0i2ZbYRTs0q4WROl+36
EQtOzFh/wiivGyg5wB+9u7RHq91UyJ7exsd66mL2KUB9DnOaVecI7O38QfsWVIdNKHTrHmw7qyWD
Ns3Mfd+VRB0IEVTQSsdxyq+NJaCsc3X8LeXD6GPLLE/Y9LOJhWfYq5WdqAKn1/otKBJPPYtMehrc
26AspooeNu9u37OX72+mIbVPjW5pIKMUFlWNiVcXW+KDZXmWNZ5bs+KsWiWlprhbN4q+J2ZfyhGj
TwIBOGjqHiIb6FT7bW/4W4re/0zrH5faD7uN7Yt++dtbrXM9r/HBf/v7Rf75Tf1s/Dv+i+/2mAA3
CxY9lDoECrS8VS74bo+xLKwzVAZhdAHYzoGQHdh37S/8w2O2ghBHTJITB2Tdf2p/2GM82utMjsxr
9Jj83u9If8zmftoZ4asHWsLPo2GRwDsa5bvNZjhXLl1pC/NpJ2j2geEzqiqrEOE3OYrA2jYRhO2j
OGwECUJxu2rG5KGRj92jlMxIS+3FUWBOjmIzKxB+NYBjLJPlIjOiDTxOLuqjTO2vinVmC9LS8zch
u09hNVAjqw5D0uTZvpM5dpSKrqKIBMSg2JKtyviUJIjkctXLQWxwhupXFd0c+8lkGxLokv9hFdqD
o+gubCMCbYsSX62aPHcpdB86cIt7Hq7iza+b4DQ8CvkCSV+s2j68JG4d0hDhxj+K/7NMig9qnQiM
tADhLV7nBGTW7bOhhObPYGYdJDTrTCEFYJLCpFlHDclx7JAcRxCya6KvSecMH6fjiIJGBnffHwcX
9O4Qu8uPAw11HG7odc4RdA0jj+w4/jCEo+4wEDsvpMDlaXcclHjrzKQ8jk8E4amL+jhUydb5ylT1
eX3IcWAC58ytUMXOcRzTF85wnrbrkEav8xpyE+N5eRzi4BwOl61eZzuIPVUdN8eRzxL0xaE4DoIk
3B+n8Ma7BKP4ebrOilrLke2mOI6QujDP4S2FOmzJdKxjJkd69qW3zp7IwgX0UM8RIyl3nU75cNO9
7Vg4+pxEW/kU2LWqCLVTQ382HEdbrpjwLmiHiVd/nH5ZWQWd0z5OxXBtTtcVP8LHycHYzJ+il3p2
MA6mOCBxvvge07ViHbSNx5kbSPPufloHcYM5w987TufEcVKXH6d29shM2A9xlDpS5fAdkfecu8TL
67e6m5svmaFHOJ80icBaYpu61eRnrg2/SQFSzjZEt46ng31SYbo8SeqK3AzTbPiTi+zr01kaQOGg
mPiE6EdvfowoZVyroPOZ4mhL1I9zCGJwY7eGrffUuqQfOx4hap9adnAv9BQ2e+lNOFOxzMzP1loo
BA2olAa5HiWvHIwKI98YtOuNiQP12hPJyu6pSYvtPNwKn6CLsEfmOi/HXUk5wHA5W8PqjM8DZcd9
aa0RmLZvQzrgyyqjbHqsz+px7Id9WPCDd0EbLSR/mLzioUCHKTe5PWQR3I8lcWMTM1C1bcuOwmZT
BMn95JjiK+X0trNHRphbBl698bRay8AyTQ07lRbXnRXr3rOb/WyM0VMDoI20L/4EVBRrtLgO2+6u
UTMg3DoKnkmaUdhMGTvOObNUBttcipe+qrQ1u61YKuRezxbGTdeaHEgSq+o32k29DqdGvWLsjAYm
n16AfDPcNoyXgq0E7DUOwPw4hjP02FX+ZdiGjHqTBCvjiSxLo97MWRWQXnT7k4UyHoHzyW/kHlhN
cx/NK9h7dsEynDnKKr76CIjsnjluMy8j7biB6FqZdxH1eC9hYrP6xN7CyC3OmGQHW58ZRAXqu8y7
u0Hjkd3rJpT9jc5s96plvxzchn6Zg8dXc4iIxLoS7ga3S/Z6WTV1CBetGZOpRe9uw049Ec1TZ4Rq
Z+6dpoa007fmVa5qxeaZbBMo5yjMPye91M/Mzzvu156vn2+tGbENTESRe+aSr+EwG8FKbYvau9y2
S7UtwPI+VNVgPomiYnHl3Bw1H6CFtznpIMLOxfU4ame+hnpVzftqbKt8m9oBWRJdMKPfd9UiQroI
q+haJRALISg1qQQ7nIZ1fuvQisq4ce6AOwDOYfsOsRLfy+LR4oKSpuSl7Go/3KTcZJ+w+pb91tDs
nM7Y28sHuMp1yz7Pk8PeMRxsH/SaYVjcOJzR03heUUDADgHd4jCAr0BsbApATuHEdveNqjriMbMu
T2VUNs8qyszbpJpz87zOp9rCUZArbtYktO/nYvDFScG6dTnPHBFu6oVJ6yFqwGumU1qHMQdannmm
KFW6JzM13eG9nrrVoY77j+V8BJKNtmRT9q51Yp6aASeSYYPhT157CxmufVbVLkJEWHY3Bl9kBSuS
JW2WRQHkLO/6/mBYzfBNGvnffdvfaU7+xb7t3bx2/fvfdm229we+5VUyX42434IX3zZtEfgDix0T
UY21l9JesRbf92yMci3fp5yBeR67Nhu96x9hjYiNHts5UhoI4+v/+ztbtp+V7wBJNGSj5jrMDl20
dv+dbtfNDol5RYpwGkQLuKub+l1YG/kNZwz1IVD+9Ithxc9CHeQZJtPrHBojNwUP7nuhzutqj5FI
5uK0qIotnmJaHGzj81CrZP/DN/AvBnnUf/y0G4W3Qpgp8hyTPS/Gced9mYbphhUVxZhVFznblDJU
oAwz8wPhMcOZsdmS0a43WbDup3dpNJkFuXySBihS1l4oH9NUHueZLnNrk6y0r9nXTrgJCBp+cVY2
GAmzJT1h82cGFxzv5FVgkIBPjBGAXdd45YdeY1XcV3R8663R+5VzEU151Z5mGGF5DFqyj3aNIazm
dbJUPe29ZgzSgx8s5FlizI5Ne1LnnZfua45n1VaQVNTbyg1xHpFaE+5VEvSiu2l8P7d32pBzeVkA
53/tZd6dq3yRwYsopsa9JHYS3KRenlzKOchfK0KsND94FnYtz+7kPG3ZDS/Qo8oixUPKAk9Vy3VV
mMlls0x40oikleT0M3ay6GPwOb0V9WDNTXjhiYAthYFGNW6tzPCzETCC3/LBcHm/pulgVc+1kWn8
1qMhivZ8mnvctRP5aTYrUTIL6zzM2olwtjc1YWfGbmktJART2++8GVR84i7ObgFV604Yo0RZgKXO
IQYW27aXzQixoxjbSy816vo+HCEf+HHdeB5SYNGag/kQjBPp3A0O8QnmeJAnNIGC6ffGBZ3T9BoD
c9FkENCJ5wSH3tqYRAza2ZVmpxb3rBBGJoNrrVtfdLe5Idqg2krOVezRiboIwrTCdSmrh5jrBctN
oFurhjurC6CX10sf9OZd0rGLelwLhZduN0v2Zigwxti9VJhbW2I+mvjmLW+AXREm4K73aoQWt2O8
7cmsYRfSmiTfo5hepLm943zfiRuRG+51QsVet++sfBDbyV3UY5uCcz+0QzeLvVQ2tHW+R3L9Tt5H
XlzgRgYpwr603C7aL8TJULIt2ExWsFqnUVteF5Kxy04j9ZKYMqWTPvRKNLSr8NNM3HTzoPsUWr6Z
44uzEwGRkc+62WI/wHXaBmGPD72JAnK09aib2MWKFB2SyMtPHODLYmu26ZDGtQid66AcOr5NCH9A
cv28p3/B8kZ5NnZgA64svwqdi2qY2uocf2rmYOUDMBhsTMBx0wceoF13krTt+lchuQLT5q6wr2iF
MYEZTxk6xY5IHNavkmzq/2PvTHbkRrJt+yuFO2eCjbEDLt7A6fQuWkUrxYQISSH2pLFvvv4tRmbl
lXvoRjzl6A0KqEEWlClzkkaj2Tl7r63ukkmCSo5D25IvapnByUbMP4VnDaXAwWt0rf7Kl9GkqGfG
4z5upVAPUol7PAoZUoFwPtQAG9rOb5D61xpfc3dmbxuMrWLlm9IcCWVo4WX32yVdNFy3QSS1bdOo
mLfgbBUEi0ST3OlTYwHdt2SKqD/msAadJsJU3EmlKFeqWTXpJu870FQwPord0tlXiSsuCHSQMEsQ
oSktcMbUlW5DTkI+3JGNqYcXpN6MzhYac6fdhqNg+voKTPrkoSwJr9wZ7ShHdjOiMKvky1goOPhx
0mp9e2E5RZCs1HFWwI0Qm6Mgw8GyDoUsVkHKJbgfzouEgO29ojtZta2HIPpeIGqYkfvhPFhBByDD
Unej8HIKawSdI22F21jLIEyYlkR2jPCrOkvn0aH6NQ9m7/d5Z0Ld5oOQr1Mt7sZbZuWAOj0yI3E/
IPDHLEDweohlWIwui/UXnYJ9nm5r6Ypk/jIt2D3iRrTZWdO4GKfyKSogjuhfQN+ivy4osy2FuXCd
y7hghyo0lagIH06N0w3fwwotauVQbV9glF97ZLmxARRk6hUxfB/BkufV/esn6T/7I/ZH7+rZLp6/
P4fPzbfn+sj5tfxHf26STPUPpCn6oshSwd+x4/l3ZUuwE3JsSk202zSVrzg7ir82SQpFL/5dtkOI
1lS+F8um669tksK2C0UIihryOGlZU5v5nX3SabsWL5pLJiK/0NHZw7xB2EkO+1pE1HEfZeN+dng3
BG/k+v0ty3H57FUKxMVQOkPmRIv6TfkMa5s2NhzDerM6i9Tqvu/6x84cgZlkclULPmLvD3h6WUuV
js0krCy+GyZSteNO5khbP4AHUnktkIwr1qZg69LFWP3mKDoFBq5JBdxIqfGUFpmkIVJd4A/LNwwL
u9roW9EY4oOdJc/6qAWNlgDDoIqiwrVg7p0KVBIk+xm7KAqOeNjgttb0IKFWifg8dijbJMm3DqbI
B5d2vMXkiek6Cc7MXHIy2c2e9r2nOQzboVEaT7DjgblqYTWVYGhNRZ/O2RfKD2bI8fZ5GQ+UlmAk
utJs/peX4WfZgA3jIXCsqqXCaX+2gxJ/h5xKrExp+8FIb6YGXXyKwmyd0XpQ113+/CeBQgCrQ0+w
zrJNjMbDNIvU02X3ewnBr9fDjdMYi4qigUjjeJQePK0Vwzf3oiqqUohlVaAwGStE6+/PwTev1qJo
4R1GOctpSj+d6YkgxGaOQHlkGdu2bqBR7fYlSRYs+hucIPqPpm3z3fuD/uJpcdTRXeu1yI6c5vjq
VDuwKLItJSRdFL4l2OLXQiibopIf6VtOHxdHQV4w4MKw7zhcnc5+FbtqN1SG4SX0crZl6Rj7YCFb
vn9BJ3eRyYfmgblOK9wB//cqsvlpUtRmGpVOj4UnnYIb02zFNsDFCZ3LHwt176Zu+MFjO3m/lgFf
Jc64gCAdwC04voPmrBZyHCW1ug4AfOSaPDXXPuD2LPdVGmUfPLBfDYfuCTkOj81GznI8XNUgNKs6
LQPXZZlwu0nbQaIVsf3sYXdoXidAknxwT0+eHJeoW9rSg9HhMxjUB47HNAoraTjMpJ49WMpeCvc2
rczmty8MDTJTH5kpNcc3Dy7SwqqhYsgguCr3oZqLPRvZxI+CSvPHwag/eG6/uqhlecJxbTBZTp+b
cJZFP8fUxkuP79WWmZ+54UdSnLePi+/xMgjpzAZTn+3Ez2sUXsh4kpqTeGDZMJcVCs7eWifyrs0b
bK7p72WAIiAzlu8YU5HntfTUTmajLZSO1AWm/xzkicfSmfqZJsff+ygzCo+ITQb/W3YDzskoLqkU
vTlZqVfRuqKZ0tTrtGvKzfuv8snatIwCehPtMZsk9HCnxZGW1hw0CgqDDlKjlc4/+pQiiXwwjOCD
C/rVUGBw0f8KxFJUvI4fU6sjzpkHOyNmhUZ41InxttFcnIj6lOCC+Nsm8Yuiz6+G4s6REM7bZMAg
OR6qm/suQ9oAH8MK79BOjWd9TAyDnEjzen+ktzPcsKnqqdTtUN1qp3u1QMVwRvQA2hQzxC/TWx1e
GmIT/8EFsbbjZWOnu1zW8QVFRmkPbYOmy0qU5mJW1Fm71LsqCC9VnHgfwKF/dU3u8rHncy8EL9bx
YENSVMguFpRKRhmGt6u/QGHl/Nnd/18V9r8YZSGxI51jodVeaQ0/v7V0SGle8YpyvJW1D56R/KvM
/mB6/3IQXiR20cx0hHXHlxL3WhLhHck9BfWFz/FPXIVtNXyg4vzFdHOQAv49ysnT0WWYxqBtQC8R
wbEDtGXgBKs6P9MH+/b9+fZ2KKgTlq47lC2ZceJUfD4o41T1IOHITKI6yKcwXae6mTxmTvdRoPIv
xrI0Fjj0U4Q6wro4vnluuqAYCIr1HDMRZ6ltF+ctRc1nzhLig7Xh7XMSFjJvKB1sURjr5A4Oga6U
U8lQC8PHN2vIZAhhPkoUfvuhwM6BbF/DNcpJbnE//TzlisQeMoe2pYe7MuwvdNzNn7Mwddqz3gkN
RJU6Kq4PZuDbMTmEWJwYTbZ/VNlPHhhQ3FwfyjDzJEpw6BZqvVZomq6zhrKnoNH3wT5i4a38fABi
RQdLgtDZsiExcx45GbDk6WgR5nYv7NwAFp4hXYrJroRN1IIRelAQC6VbSsULv7Bvm8mfEDd+of7b
fG6JiYI6m3Sk2cpCDxqgHFAiREerlUzBdMy25L40yqYTinU2CyP8IHP97ZQzOW3QE1gcPnRFTn58
nTRhqBl8jmiOymKVEUQoORTMwVclC0ic+92XiXeJM7b2GrPNLTueD02dybGW7POGxG6nDfhk/R57
TFt7tYNG7oPRfjETNFUQPEE3wqHfc/L905Gzx7hlCYAy0mY1ishKfMSDAIkgKk09wt6y/vT+BS5/
5U967GUuaJjwVJPFAp+gbRxfIMbQOVJSFO6Nq27iznqZZjX3UjVaxxU9fSGG2/cH/NU18vbSLGHD
onKWOx6wU0XTKBWfw3gATNuFxiOtjgv6t+BFMhLU3h/tF7OFm0mlyHYW36KxrCo/nUOMrDdshXhC
jwQUfP5K28g7ZarSfSJi4wMT06/GWj6HVNdfW2UnYznSrIdpIJLLdJrRj6xSOctJnjlkOVXy9y/r
F0/NdjBuLm25xct0su4WERGHDq0Cb3alXFdkT9xD21b9kjAYnyNk4hNzH37wDXv75MCzo9xi9TAp
Yrsna2Pp6N0cxyrvgtU0F9TnAx8/mLZ3CUpfLU3Nze9e5GJDY9O+HIwhtp+86YpOWNIi1+QQPg5b
B14UMIa47s6zaFAPCUmX1ySSm+v3R337FBcBHJR52oT8w6lBshGTQCrGqPUwI4eu+JBVcJFx09Dk
e3+opWZx/O6xfhkukTYGTkmkeCeTM3HBfRcy9xK96KByTyK/rtwa5ptRzMVDNqfZbdoQ6YgkuOs+
ipx5O4coNzBfF9b+UiU6WWyymN1QLFPkS3XdXpRZbnoV6cxYt+chuVTMLLkLTBhEH6xxb77jC4AL
dCDvP5EprDzHF0348DQVJZILlFKkBYKSPAdj4Xxwa381CmsotguagyqRGsejzCQeTiqp3Z6emxLE
MdEs6F+7D2bom7lC4YsXYbmDZKTwLT0ehSjJutcgtXhaTfTksiFbYq95XCh3/slQi49k6VCrwJGO
hwKKVYPi7NCVIKrdQYwY10Kdcl9Fsb19f1r+4t6xwTL5CgnB8mIuf/7TmplrsWPHEDq8USrw7QGo
FOugzohW/wfj4BBepj/GvdNtyKA3XYJ0nIMRHFyEXPBcnyxHgfb0/jhvJvrylCidcM5DwMAu6/h6
QthGtMZNQsgrPZarxgl6AsJgX8Cz0pT9WCp6s2n1Sf6T62PdI3IFApxlnSzSKerFxCrQD4DdrQ7I
kJJnMzX0+B8N43BK53CJJ3+ZpD89rrCGRmJbA/nrlgGZzZZxX5LIVcgPpsWpMe61zAsvgJeJhJXF
1308EPDxEiEgz0uQ3exMvhWFd4RWA+8xs32pGjsZU7wpBqLQUUNtbRLUPngJfjUzf/oFp/lVbjY2
dmchrhoIsu89p7OKx07M5s37E+ajYU7WZauJx4lWLI4dYxwvcte5NzD+fFBo+/Ugy/JhY/tn9398
N8G309YPlr3WFKb1xlGxbKEYc9UPHtuvZj/FBwu/M9OfusrxOEUNRLurdMgFCYSPQYzazcIEoyrF
jk+sSrsKzjXIe7+/AC/NOXo42Kx1Ks7Hw06dWbpqybBijgF5RHMyP2ZhZ3x6/1H9agXGYcfBiFI9
XEH9eBjYeqCjsR95AVoiIignsZnsljKLGAyEd+8P9vaRLfosXuSlgs7B+uSjAqNE9Gi7KRXIoV3N
ZSRjD/04Ed//YBw2kRziF+frmxM8VqlOlCxYBvihZNX0Itwix40/2M+9vXec3MkQU1kTkVqdnqRs
fNlSF2HPTCCdBL3JtCb6z0VvXuYfXNEymY92OphX+eAvVUrOGzyn48dE3A7uNY6SXjTkwSYplWor
6ym/WsAau5TYkQ/qUyc5UKz0Nqd3hGoaO7ilxHeyVhETY0660i1B73qaXMmM4PfnjNMQkRMGiPlP
kSnVx8JuXdI7pZ3pD3YydfaePYMib99/nG/us+0AU8NwgeWU3dbpqlUXeoJvs8cQZVcEhAD/3KoU
Mz5Fhv3RjpK9wMmddnjdQLOwRpt8VwE/H9/pAK1CQM607WUl7jXQkoXSu1f2JETzuTCkmmTwfYYK
0fMsFBFA3rKdeb6q+8hpt4JPBxw9yrB3VTqm8XMyNXWxjvMFso/9x7zMOGndmHQWzQPgNJSmtRy0
0Z8wEn0WSdpaZ2OVE81Z1YaFcrseq/Be4fv02h2JsX1C32W7Z/h6K/o2RK9R4lUBDlWoPBpyXbrh
Mibyp74JQBm3iddiKwwecjVzd00eiXEJ2CD34atws87Kfb5SDuho1M0xuAW9RJUPQAV8qfE10Kfc
JroZ6VLxaQKCb4OSCxUtI/HYqXMqcETGNLg6YEuVftdqVlLjDA0N44L0owDm22w1UYe9GyHRed6n
xCn5rlvnuOoSk/CPEBDf3CXfR2Lkx4NtOmQNJYVBoK1BfDS4YbLYB4RUxdgj8Q8bPFmA/+Y8eTTw
dooKptwUWDc2Kevuvg7qwrwuu4F4oQqdd7NvecC6106wMX1LEqfNpYvCAAxWukm1hSdquZfpTDoT
xrN+lOdBWlXT1TDXmXKvhLnenAUw+Po7ZyoNc63Fmnrow6gwV8o4z8VLpQfTC8Hrin5udANgSSeC
mnmoCPOdLyyRJvVer4uBkJwQV64PH1XYn92gwpzGMog42g6D8LtgU+UgnAxTAba/EkV4ZgxjGIdr
ioFR/KiAgsNHzKJcrnoh6ukbzgl6+mAfgyh54m1Lg3VQmUVwGwQYgA6aKR0bM5s+6l/yUYsTYIFF
bT0TAaviE+llnGOonlq9Cv2USKDFJFnj6wyjtguQkNWNdVWkOvjDfK5Urmco3B+17uovdZkRIwzg
fMmG6NQoY0MobXIjUnCPm7BUlauGAynRHc0Qj3dGVwcawnA8rmt96s36pYoD9YthRA2x1Ba/jXQu
2fIhqOKi2gBfG87VycpBZuskspN70lftirAL4rHVYCCZS8vZvKw08ms+67W+hDcg/lzwlkFXrTuK
jJ03RmEZ+pkAfunjXrKNdaSOxjeNWFCiRoCoFmj8STbAmIDXlHlYJlcN2cDfVL1J4zWxObOxxbM9
3rlB4dR7tIdD40e6rZImLppSeIRamRZhIrIyN4VU9ZcQdVxCTpBuo+LjIG6uGoDAwyYY0vYLvmVD
XIQTniVvmi0LHyNz1sHQrkylX6eldicHooLWpSjd4WBLkzNXHZGLe3CCSZ02Ap/7t6HkmOLruW4U
REha7ZMNtbe9j9kMd14dKgMnXoR39YYCcHXboJOdLuw01FuvGqIxovY6t0gS6x6b5qUEhd5sUAeb
RJPlTqQSH4H1+yKSUA69MCBW4pBUHTb1MAY+PKfKHD3OsVXwMBLILLhQccZuEjIr7ln4o0fpjsEN
azeJGUVjWcm9UsiC5cap1Hk3sGb+qFXRfjH7vB7PKBokX4AMxTkRugNotaCprHHNHjxQ1irQzxdV
D7T7qKdRvaKDBfDPJKuHNGyXGYsZJSitp77sY/UTvhStecwlDny1VtorbdYoHg2KK+Yz1qHiClB5
l+2VXLrlzgzqFG6rrVW3su1TiBS54vzop8At91M7dtXWTTod3GekqV8g1pvhVk54J7Yog8IX4oc0
gtOchqzk3K1MbBIF4TGriB2js9HiKknOw2JwtYMYVPORFKTGWilI+z4nKgd2YuydSKl42clhOUyh
iqlgmvL5XHbk2qwbE2M4Olls3x7C6aFfxLqRBQi3bIzrPFAAPaRVk/cLiFY4fg4kt/saoNKpwHiW
NjT5LuoNn7XEHlaBnU+j1yjJ/CmbKak91ZiJnhwrCNN7JE+pdpY1ioVtX0Qs+VVoGo3nYibUPa0j
0GbLWtLrm9xpJK7BKZgtbR1CGjO9hkTp8HOmjelX2Vf6o5WVTrARGnY3LyHBnLUh5htQ+2M39BX1
GCOsbgLQCfldlhq1+4gDKg6JaON1XY3gGsjOLg39xiDEQ4DoJXPpTAsIHIFTXMO0VtH84pKtTAJT
iQAjNL4AdFhchUUvs0eLMA99m7oY9s/tENnYfdTKMlgNUvKVTHFGo3akTegwERNIu7CbB8iZfaKo
25pEFOeLknXgCJO27w4oZ8dhL2Yeno/lBj0nspw0IHcIGuauIBin/EFwHXZsp+vzZzAf9kvlWk79
bUwHDQFUj5TAj5USTzBy44pNgswt84FlIzOwPAaZ6n5itUJFi7M/HCHfcuDz4qlNkIN2I8iGlR6S
jfKoV1YV3ypOR77vMDoWCYXq6NTbpc/f36RgJqPbHPyh2GulRmCTB0BA5L7TEy5+h0upBGhKLFfH
LJlJjLqocYOnhwZ8arYLQ+EirJsdMQWrmPNM/Vhgy2lTzwVy6/ardDa0/ql16eo/m23YhDdxL/Pm
m4GYlFcoDiLzkhg250WUAbjhQXVbYruQbYAjSbRp3k9WT35BULIsbwMLSAWKAdzxPTBKrPzVAzsj
khVWyG97ezdamSbuREq+wFUNvkB9tLq0CW9H7nS3nfpqyK5qMVfahvZi1G+TcDIizzG67HGwdDHd
TL1RLAJatO5f6ba20NzTSXR7M9YrrDqKMw8ExnU26taJ3CWzgQzwWaKjhaSsARdFku/MZ4k6D84O
lADF81FzcSYlTa9Bf0gztd/VU68ba82JNXnVTPXAEiQHnrnXiJYXcxWpXaE85XmqDFstqmA8Kyoj
nAs4LPaGc2WmXSC6LUbMVAumpOpx2W0WTX2xIphNH69D+Gr6Q28ZEI3rrrTPe9q57Tfpqv1wKcKp
pNpip0JrbiMd/cgqbwZch61iS+0a2GfibNVWuM8kNqrNgx0MQ4FGTrows8ZO6UyfzxMVUUVJwG+C
+bMmtVy1A462ZxlOg/K5KsOYT+mUT/ev+/b/iHD/C/TNT0eYN+byi2e66u3LkQJ3+S/+wkqaf6CP
Q2Ow1LUob6kc9v60KQngkUuVTaVK+Xpy5TT+twJX/4Pe7auyjsYPCjf+7N8KXE1fMmGBoi6QRf5U
/a1YmTdnTcTB1NPpT9D34UqXgshP9TBSE5nx6bhkRS5UZZS/550VpRtqb99YNj+S7r0pClDcYBCg
RqhjHOQ+x8MJomvYvyHTaxs8PSlifeDVeCh/egDXfx6Vf0ZRvj3QLsOYyBPo2bIWiJNhooxoNiVr
3ZXGug0lvgoPKeEpnsFlnU1JmG6DpimaFc7feAV3rb/keK+v3/8Vr6McneP5FQvucKlXcbmnlQmO
c2o3ysFd5bIuvyYEonya0+3MR+BHyaL5vel6sVLYZx9yi2w8giT7TYJhpvaLOpXXlp3qTyZRjisN
krW+TYK4f6n7PPvUmRxUOpOy1Izb8pwGMnkxaplpZxqJjpZnNykZWy7ZW91Yi33Y9yM2IYXTahWp
AZF8KgeYykjab7gyzMi3YjzeKxpVmzLUO+T+xfA019O1cGVwackMgkYWlRuCCIc7WyG9gITaZJ33
Tj5zIibi/M/n95+15L9o5vw0id6sJbdL3te/ruOXun7513Px/V8XcdW9UHz4eXV5/Tv+QleY1h9Y
DFlBDP01fWrJaPkLXcEfsdostTcTTuRidfxrdRE2zkn+bRosUCUWW8Dfi4uw/kDjDWACE5nFEmPp
v6PuZxU5qq/QpUBe9QrCWBYXG03XyeuudMQ6gy7bRrPR7OwhfmTMDZvbcyICqpUwZo7B88QZTgN0
ZUc3bToCbWLiAmXaRhl/0tEs2pEXzG5OM57MgTDUTq18UTjg6DlXiHw+BPh51VK97crsaaizH0IK
bzLts85SDiES2nWP8JZYweR7l+h74iwfiObsycIdWx/RymcyQx9cQN1sG+eHJEQC1FCEghQRfs1B
J+xim/hYmq7Awgz766w1L+DlFD+wlNGvekfB0hZmZIpqn7jgS5xAT7Gq77AqQiAKgpAtf9ysIko2
HCpdLyvmcq3q6XwxT/O8S7L0oka9sHINgpNpD/9wRng3Iq2NVWhWnzOZP7klXFEtOLSd0WC/CQ5T
b29wBY5+3qZfVbN2t3lghH6vFfLPnxU3bAnqytwuPVOvTMJ7V7kapXE9UyX1AaI9DZN1CRwQi3ob
f48C5y4U/JIZeySWMZe0vFZ9YCMmr0E4OitFKAgNB0IIdbtbd3byPRjDxCvTr3VOJktewfoD+XMp
Su0xbxSaiMNTb00PUMDo8GFfX0159HWYbVweifQCvZZk6YK/AcRwSXfcTyJSOPMiu1ZIwpwH7pNu
8oww7K7MrvvUtfI6VavGSyauJ3Vn6jh8OLf6LGzP0c7rsWsPmeNN1YLat53PrVA9DH79JusthZkC
dUCZVfJAvtgqqZoDuzkOkNHKKPHcN+N05iiZ9MNOV3xyORdST4Vz1+ZURKf5k7XEHljsbGNNMQ51
M0JiCqL2RrDf2hSjQXiOaYyHLJgu2oacCkIBxJrMHYp9M1tPOMwrorQx+c0Nn73CnTzF7VoUAV1z
F0zcnaIyGr9u68TjZY69TCXdtBDBIYGfhqlXbMcA53xMMoqCSoMEwfaSKhFUhYipmQ2KCU6XyW7h
d2Or6JPki7/M3Ws8LKEVT7PshzWlDGhX2kET6Q2Z2decV9QVdJjrXMNelmz0Kv1AfnS8u+D9xzSy
xEfhraAJa572YalTlsSv4Jt0qKAQVmxup8TiaJEaTKjs/Kel8uOv/l+joXSCtceosGmPV5u+g8Gr
RAGHTsK+YXm525qjhVIWn/XEn4P0Em+q17aLVzFtPn8w+NIZ+p+P/V+Ds6iyz6P4wfUeD17kmsE3
XQ+3ZZp+RRRSri1l8nT4g8k8sNa8Pgj00xAyzp0iP4c3tXn/Jxz3rv78BSi8WNJZaRcL+/EvoJdA
Kruphdu07y+Enp+TmL2vEGNMIvPLIP3gdr+qAk6uGF3S4glCM4DGZdnr/bR1hEXZ1D0JTHhQhVi1
hCWRElOnV63kla+HNlm5jcuJr3K9yBweEmFdtPKrDsE3M4FptyT9BPHGbIszuEcPLo7avDurkv7B
Kdm46OnOkNUl9Zft/B1uBRuWrF3bk/QJlaCk1hmfiskhnpnwWFlSfEeAr4RUcavIZzXCZBC9WNVI
uGqXPY0ZVEhpaOdTVdYePxyWSd/6CQGegRORvBINz5Xh3uUhqyYon/pMr+Ed9YP4blf1Z5wEBG3w
CdvKTvsU0R0gbqmOt1koE3Jw5ge9Yvl09Id0cu6iWX2YKuKb49q5BE6Abt6JDkXcbUqp7CTuun+w
W7orc/7338sO628k///576P/9/9G/tq+lAszqzn9q47+5v9PYP+LNuFvFfubvdTFc/Y8xD9vnFg5
/30sM8w/4OCgllpEPeiyl+7kn/smg6MX+gP8D1AJNdtcuM//PpZBlsCoSKvsFQvt6ovk8O9jGbsq
djuczPiPOOIgCHh9AP+DR+eu/a9i7mV1PF5QXk8OyOzoSnHUQ7e26KF+er3ygPLrrM8jKZUO5ENK
l9V83uiqugnSoHyICnUYVlzDQBCzqDdj5pj7iObgdex21rpwdCKR9Dq7szD1b8ZUqQ+Vps7rIpTa
eeNqwG4s3Nnh3NCXEhTf2Sll5Z56GiACN/EAnJ7V1kAJN9dfdHf6QriMh3D0pp0Lnx/HpqLsIRIN
vDHqKB9Eq5Jm54xEYlfikDE674rXDsOVUY/mepJFtVdcwm9DnN4rJZXuZpj6MxXg5crSlB+K7j52
ZboJZ3zg1ED3E2yGFbaaVSeF4o+KJQ+SSig5xHHpz24drvrGIbm3Du6q6pnAg1U6xuau05ORIA6L
8Sv82nm6cY3ysqV9t0GreUcZahvKYh2N804G1Y6C2BqAzw7+UOp1BLH58KuaFQlCVwX26jpo5jXA
H6+LrQuhpPeB4rOlAUEFK0fL4scIjXVljN6QxcS+iXVoySeqLmQJtxbocEN/UZsm+oJytFirrTnt
JhNQfE6KoNcRVAPP0QZWGbje6Do+6L98N+V8HclxS2+KOjoTZfythpB/lrrsM5WuicAiCVyrnfrN
aAW0R/M74KdDpCqfZH5nJtHazDeIGC4IradxMQzPBMB2W/y+4Y2j1ZdwoA6yfSzSQzC56TqBL+Rx
hMDkP5T7odU+M6PoXjj9me62N4Ve4ENDG2D0ur6liXg9F9NLbbvJ2miKvduPPWb/8Ws4TLu0TSty
sdLD0EWw6ub8exx330JhXhG8dwYvll4PHWMviZWAxsjwA9QVaj5R7NHNbcAfkj2vzsamFB2ctyxb
K7aZEJQGayztUZWtZFEnV4kaQuUM++yQkSWkF7bYgsKKNygYbmor2zSIM7KEsnIQxOlOlc0l/Sk4
wln1Lei0b0Up1t007Y20OyQ2ILTARalYw24mvRlxIfC56y5NXwhH/ATP+QdwXHZUYYtZWItfRG2A
8B3poNJHNCUg8aKJ7x3R3qdJcxlK9ZYsqo0LLgEK5qStdZ3iMJwS3w6ifTlXh8gqvjakTNOuCq3n
XtRfRd9/7l3It96YUBkd6Hq69Z1bGmuDTqGmZIA2ybRLgvZ72Laebiu89NZtXI/FdUXPZkVMIrQp
tdN2Sah/SyNDP0RKjXd/dEmUKCWoWiU70Ih8pqDo1wSN1x3NuGnvztWqj6/n8Ax+NzWDZl3EzmrS
dkFK+Lmrfbcm80DyHx+9A/vomeTrfjTDNT1Qh5efGGuizKw83xf1Ft2wl881PrFgM431k7boSQZH
q3jQLX3ifg107Lwgc7i5LUd7XRP5QGw5+3J+O6+8l5IFAeI/AyQiH3vH+h5lsFFXZW+r/Ev032WF
HVelDU3RVD4N7bBYneqiVDTQoLQWV3TEkpBuQml2yDIpHk83DlSL6dDXMzZvw5hi85uZwGmNN4JV
J1nSeGJH7N1gVKMnkkVfZWGTnRafVKsRxZWtybz6UtJD1XZRLIL44NaVlperxs6lvQsmfSKytDWC
9IzGcmqtqNWG+nrZEHO27aOIH9WGxtda5s6VSqRyvWaD2n8iKJLiLMZnspSSsnBXxpz3ptcm9DNX
DjGmnJcrARQxzUZ9NUyqrLdNZVjfQjVUY68uEsAtTdL3rM5gq1uOA4DWIMjV7LHQlGUck6zQSPp1
g+In99tOyZLNTKXKhArUjSQXyZD80qI11JpDeFZez4jd/aCpHQ7dIvySkzQYTBkvvGPCwItIcLRE
X1wENQEovOUmQK7P9Juy5wbjVJFkV1gTlYsSlO1dyUHUozeTQIawpltDkwQaCICEJel760WfYLjY
/OKh+86+Ue5aOeZXWtvz6tDKqU3pOe64K/T6oBAefKjmzTQ0XjumZ605XCC6IDIq9HJLehagva5v
dn2S+GHac+PL64EDcu+629TguWMtVWSQ+6y00w7MCPFJhDDC/bGV/KKnJ0zjpr2L45istT6ABx37
biDt8wHo26prXmaR7WzQRZTGol0e27uh7lYVe7r1mMS4Gux0A7ibeGVBWoMytD4n4OCgRBkK0GFr
dL35ZGOEWRGcSreBOv9m5i3aW2H3YEWlV6NqI/H60MxyPZCpBy2KV5KQ0RsLpJAjww2spFu0WgCh
cVzchVOUn48TtTxdVTjfjJ8yMEd7kWVneZ22nA7HwLPMAOvDEFDhrLdd2Ulces1LkGU/UEdpKwwy
8S7qJ7nWgBHtjHDCzEDGYJ0RXAgsyJcj7948ZL4TRPn1kE8b2uk/atLAIDPQ5mnWaa1eOtEXQ0wN
OoD4LG/kdQtOmV4/KQuEbsXJFpINgEdoJI5LlsJ4LuV8QweRLC/6seuamoGnoklsZbrFWLiz1fqH
OrXXtpFnV2TwvjJ3to1WOz608fPe7C7tGn1LnbqTCQavjO9cMT4HwxXxthH5vEQbDbm2iWJ0q/N5
beXrrujXPdslPqVO/7002weRJLEn8frv21GLfCWnsRKNxsam3unLqbpv7fEwR/18GSj5Dnx4eG4Z
04b+0nVrhouIgAO8MgIIMrG59yK5m6NnQPN+zt6+n4c97RgNDgOVBikPwZh8ySk4TLCtOILyeak6
zuPkfTqlmHybOyDt+IbUStZj4FSsy6Oa074sQy+WlnumpNEP25iRNyhfs7rcOSUTaTnaE+uNdM/D
zo9YljTLfTd16TaNpwepV5upDNehqu1CO/8SBvWFLKNdFfCCkFo4KcVLQsLakBPX3bMXo3i2isv0
0TDbnWXyLgbFVZpRPa7VkBocWVN7wxy3RlXCrxk3Q+R+bVN7LeLrJjiPkAdLiiQKFMDBYTF27xqE
NWDD2d/cw3/xA4ic7fBIaWOH1iN76KTKV/DKnVXqVS1W80DZ6bqyGhXXg5hGw956VKvnPle+ETHK
p/+czqP6QqbjmZ7qHmxFWFagugJ328XKPdDowA8TW98WqZM/UGl/1AY1u+WdpAdv85UrcaWVproN
M+uHlRi+2rKlqdyB1ZekRj6Vo1dE9U0cNdVElY6aiykfFdyanhlovjMNxdYsRcAeuliHNUuhM9ED
pFXcKJd5YnDJT1bo6+lZE3/KY7pvvUkSXkxYdBnP4fUgy0fz/7J3JruxI1mafpVG7xkwzuSy3emz
u+bpakNIuhJJ42gkjdPT9+dRmVWZAVR356IWBXQsAghcha7kTjc75x+D7EbTExS52Pp51PxVkloC
Z6M+DT1Xhqg/UBaemj64CXME1ipr2hU1JvucAJZlneAuoZKEE2xTtLSn4ut8G7Oh4qZ9bwrioRJl
JptwHDba38HhZutB3Dg9AhRS6oI9JSvxsxzjfZjtCUp6W0rvvjCJgTBq51eoPgciw7SV7od67jdz
7N8jiB4jYQtOhg4FAi2WtL/qbiu92I9gl+nhndeO5PmZiSeqvRs4rx11g12UueKaqlW2zzXlk/6K
brTlqwlqoEQ+dMPZBtWMtJqWLQHqZJpZRn7pqpFk0sZ5aluuGLNB04Wc4ddidctPlvE9NTIDOn0v
8k94TN+F/fi8zIrJOjz6izoUbqxW0sJgZuZgf1kk5+RsY3sdGm+LHityqVtwnYJkj9I37pfZ61ch
qCYFkctTedViGfNJ9ah+qrjVJI1hcc7MVyP2Tq0f7+1yOADKRQXg4Kr0wzP5o2eZhfhEMX1Uwasu
p6+mkzdpdR9q9zPOsuvl8qYmkinLYBNrvZEB19MYt96Ta1bGfvFgnjsHpUrS7ukYPZlyuVgyMTn9
R34PaLFMV5vBFY9IXm+pWd1OcRUt+ENWE4srAXYgKA2y01XHfrdOrgHmLoXIgbEDmYjCuf8aytrb
sz0QfNs3a+Ul+66T68apx/VA5zYaKo8qpyGf92YwPdtCs8yVAUmxff4Ucsmm1zQoKz7Yo35mEDxq
Qma3ceeQ/K7mIzWhzASvqNbDNelp1m3VOV9uZhxHzq+4Kj/DCp2YLmLqEbJN795zrTy5/E8UthFw
a1v9qm1BjIg3o/w51sdm0q+5baw9Gs+XxpRrtzV/xjb7Bp3e6kS+UEZ51im8dmVmb043XRzsfXUS
7mfeFi/ek2rKxPEe+9usZSdwGG9r6XG/ik2PPnMtWe42RVG9qlqHL0hX+zOhR3un9CdQJY2qRdwu
GTdy5isa3iU7YWKPr15jv1eFY0Z+mN3QD/ShlmzTVuVzqqZ5LcuQ2kzzt+6B9Mm2PnbDrSIlIfbb
vWqVWAtDRWPj3AV+St28U21lS5vBYjGdNn5zX6hgCx6uVnY2/iQLTi0dWzVHBDZk9HpqJUJOrFAP
GzVZH9B2CGhm+3ecehRSuqm7bqdyb+RTtSU/JLLjfktkIh0aAcuH7Q/XwsqOKdH5cPyKcyQM2PDd
+TFY7M+krZ9Y702HwF8fqW0cbnutt2WhYD5yf+vUycOomy0Rbw+jhFaw/A1s46YmSK7q2n0wkioW
N28Ng3tBwYLu2JGqYq2CU1g427YvnuP6TFvvPbnmqIJcP8oG1BVOfx1xVk36qXGLZfTI69i/tCTN
rfrFk+85ZZobB1qmXhmpekgA3NkU7rQfpl9JmgkaX7Ii/U5svVykI+kDEXVlHniijHrTS80bzEBC
/+hoH9IhDjdzFlhPnWk1d8JcxBn/NRXzFHCAr2f6FbZBr7F6ikPhI71pZ5bneFkuqmTEdSjBXqPV
qrfM8ykbNQ9wRtxl5Pljt1sW3XFXiC25cZ+xk1J1QL2reaC9g7YTV017RejyDnyU4t20eoYwNVjo
EuuTkEj12tGMtUP2NFB462e7Km6CFdqy7uDkur5jhTXvY9sY93HsuSTxDSmvfansbZoG9rONKnVc
o1pT+cpIZuvBXWLp8vfXrDkGQNNTzFWG6Ah1OhJIB49aYnHMFwOdNzFCQC4NL6/PXC252vlyKaLx
CnN0ea/RBabmbeXF47GsgqzcijGff9PA6K/bWU0HTqD6kHTpfBhQBx+XvmL36J113bUJgEFmbWcR
avoK/ekVkqY8uEhT37rGJ193QS4daX7MB2J3x5+YeSrKQtffVfYQ7wUO19spLuffuRuy9IoSI3Vd
0YzeEUMcrn3JFlTzm9Vn0jRpW6qbZUfD9YQjLwl2Bs/DR6I7bxe6c/7JQU7+e5Fu1DKIfSACHGDc
VNM3DQDNWz8MLvxS7tkULffzetKVc7btSTQExTvxHnos2wuFIqBkVad7uuTIvIYEUDvC/qvQXnEf
lqsU5fNW8+Jfygp7qUiMZq1NLQCR/MG1Vld8seEo8exHQJiYfJ/FvfGs3v+crFI+iTLn9cKSJ3eh
aIxtY4n4aRjT+lTLxj6XeFEi2mBOuZHlCn21qIgodPg2o6j7e99pxHvipvoXWauCM5UQ0XsfcWK2
Csay+EwQbvrEM4OrW0y3e1/1xPnL2d4rKpSuPqTM/U21+jCvMmWP6TqOSVlWqDFOxDDmRxe9wJno
yfatz8f5ILXtnowsS9qVH4eesa4tKyZY+yrpDajX2BZkWTKu18p+ZX+qkX1xycTCP2T0hvTxcnBD
795EgouwL3yYdP1hxe1OtfFxJI95l5rUU3sYZOjgIRO1PPQxyVGrudMgALVfB8Ea0+V8arKcYyQe
uP1XCMMlUYlVuAuycYhY5IcnzxgtBIQ2hJ3PXl9FXu+77B5VvA17Q6yRhjc756pRiaTnxw/1WKU7
wasyu/MQNXwGdsTBQufqXLPsJKMR70gvlds2aEwSqlMU8YE/fgR9/ToMoXlniMlhDqhOhT1e8ABW
tKTDVORhKO/NZfEvhuM/1E6JyBJl/dQNu95eer2HXxwSIh+1f5nINiW7vOj0Y1I17zlUL5/UMe0P
ZSY7Z21jt7sWubfZSZEGV2z6nCMVLWS7aybn0437eQQlCqZL4iJ1Xs1F6Z2ZkM1NNRugraVtVTlt
0r06mk2tVrru453XhhSq2E3V/C6sBcyTovaEdxSjwlpX7f1IsRQAFrsUw4gefqVNSd7mQqEDpx+5
fSuiJFUcIZQnFk5V7bPRKcJmfb7vMU5aiUDSL86L7wx7qgwOPWE56E+FvoxWE2yQHlpPtrNcR48l
GA6jYxJcbJP/fUTKj/RS5k13oSSJVhXaKc9WA2XMEWKGW9q9mEpdBMCAKn1/AJTZZCVrYKXFZkg0
ik9/0J+m0uQFj2zD0kNm1Kt6E3rD1kjtnVbjudbW+GBRVSNW2hbTl1/UYuUiXTVYmHMa1OkCSteS
S/zAeqW+ofDT7RJ0klbqIWnXReaml6lM0Stg8M5WtMsMat3oOjl6c33nBm7D8EPk+30R2tZ7wg4W
rpTGccIO6fBpk2j/TU5smbfDLY3cL45Wz3kN8Y0Y894cTDLiDMuL1FITx85CD9xBJ5UnKRMwW55u
+7G3dgsler9C/BfnwgZpK/zi+GeWOWLxd9s00v1YtL+8Ut6ZU/80xOYPx8h65KVkLGUPN24GCoEY
LGrQGmeMlOjegtnnS+b4rY/NYkNWLNXwUvIs1UEkam9tOIjrGdncIll4SuPyrPxfVu08giSZu7hV
zios7LtxonNMjPWO8rE1nLixR/v10ikaipLF6e/Bme5QSm4zsFUpnuzF9M9IJj4nzj+qvcB7DddR
ZwSX6t4g/5gjGLXpMvNGXlNftwOfpMAgRsMHr0tnstlpR3+PKamj3JLM5XEZ/Oes9TZBhxJSi6cZ
fH41BcHt1DE5UAT/VTjWjXDqhoqeClEDBQ0ONZ/bBvb2y+VZaTiVIxSot4I83U2q4k1Q2tHoj4+F
5/Sk+FbNA4GyASEC01nl1mu12F9d73308rmLydON6022DPau8F/rAgYCew6YU18SJpIT+Gy6H3gI
eBEz/xl57WWeSI4mbZ+7lno3x1pWSpiAKbJbNf0Y1WBjblLfDaB85Hjsp6bZ8KtuXU6EGPal7MWW
vfllmn3u9dIZqIeRx3CsyhWFsSWAq/PgqyoGNm2fRq1v41CnOIQAvPBBZIJ9ISssscnm4jvtkPwG
vf8wCCX3yLH9M3jDvg6SDIUrQ14Q0B5hVPEdUXNyZYbtNx6mcr/UdUXQQPBAvNy88vAB8Yi4j57r
HmcC7SKV+eGmFyZb8riH03HedD2wFTQvhUerDDB9hOrwe8zkuCvSpo+4maS4RUBrPCM3qFDvxF65
sz3jF8jBSVdg1TS+vASWXi/+NO3F0N0rSkEarTMCxUZGtLr86RIJvCV+qAx4JYpORjUBtjzxciC3
2M12bYDmEUTlecxAzUWi7hOBKwP4eblQQY+kZKTfySnKZu17UPmqs8/1PL17RXEIEyJMuVdQ5pT1
E2i8sepKcYy9rN8h7HHW3dxBHkFmHFxssrXTKX9lxW59qbVnR2HuUauArteORSRMxSsXr+vBonTR
LFywnOltpqiFXrTwnOvFuhidoEPBCMb7SZvEOgq22DSct/NSOxs2A9pNdZ/zGy4Bdy62A1Xcx00W
bKbEeqKbDNs9Pr937abjXozCu7GrhNqvMKQ0hTgsicjJE6sAZg0V8++g7dzDYuTd47wM+S8u8ulU
1+nnYsTZL2dJgpu4i/ckMmBzNjzWE3WlRyRVWo3CHnXEAhVvsjjIMBwUCc4Vm89E0M1nUnOMLdFw
kVPU51hXO73A7Qfhx6QA7IA9DCApiLHQRlPjmqtxGr8tzmVV5G8pPEwNPbQeKGRDVn090WKseLXY
pKl2L5bH57SZzE3n5L8xFG6RCqyoIa9W/hhvCel+Vm3vHUiZWzsmQLWZ25vRMHiTLGZq9rjYfs4M
Y1rptO/Ao/sf2am3JQ/Tc+jLaE5oRylbLhUmjJVNvtvOwrTWO/JYoUXvTBdUmyM6ZcPNzGV4d5XR
boYYQxU+o+dltL8GPzsZUh5N6V8VYLswZ64ixsaruz22z5Wbx+qckelxMwqTsJeQ2rXG4qgORbxE
UBozfRUJjTJZyKEm+SXBrurmrPRysLqgYGrV7t4MzxWOrL3TFDkKWIPCx8ahLq3Jn+a4fDXs6QcW
i193uUWBihHeuU4I6VsIwKR1MUV22TLqj+KRrJ3nqTUouanSg6MQ/0/xKa7Mi9t6OwmJtYL1O2XO
eORi7MCA6d++8prb3rWbiJxQxgvYDZnbII4iPBUmyiprcV+7pefJGek+DibXPEKHPBkhZnLddGtl
qF8x7HY04Dm75Pwm25rU6zVuC0m5EHOb/VLLX934ozrIDoNHn9hqtPZL5n73iffeIjJpfedqwzAh
sCoAX5SRzxThlUe34QNrJTf2sDzVWfZRi/aXmKAVqOfZaDKBx+RGDQVvq/Lm1VKkzlYmQRCFbJih
iZ7L1sYqZjxjbKAFAa/Kyu3M+0FJ+kp5HWSGKyzRKyAqEnrFqU+cct/0nA4L6sN1XgsWCFomca9t
XHM7eoqaomUfEsS/ov5ZrJHq0iOa65tyKs2ocE2Yrmw6TiSR7NLSCZ79HHx5RDZMApbf3eJw/dKw
HUNn7K4U52AQrOxZcRpRq4XvqFneXVnfY14ac4SDhFRFS+GwwBT1k+JVOC+5yQFuek9mzs83S668
hXit3CTBnxea584dxI8nvuTQjp89/OHW9XP+8jvhkX3R1XF4Q2z0fXuV9/j2rfzTL9iUL7kV2ysn
XJi4h0escNZ+wZYQhvoD588sEdOMLzaArFQBIHXv3Qsr2S+9v+LLdmCqkBqpA0PO1T5xjgvzgQR1
YtH5sFIp/0zPImqb0f7xli2eNAtjo6oJvk8TnINyS0YZzKKF+LqEbJwm86iS5SFmBHFECu8MRZKU
PwmpTiDadEDiENm5mNf3XDW3ikPeb6qdHbiRuvY2h1OyrmR8SsbyZKuS9XPxNHJHmmcq+xBSMoCA
qCu+uFDI8Q+dZlsZ3a7OQNe7um6j0FLgM9B4goj/Wz5a11T/5YFdaO15kHJxvThR3zp1VFPpg9py
fAIBBu7SzR5Hzso0fzP478vUuFQNu730i99JN168on11CCjjrQqJ076DEVqTsL/JTQ5knGVRMqtz
xVBYvhbYVM0YIoXeO/Z3nb2UZrG10eHSrmDGD0HefI128dCNfMqEJw6O1wM+ZqeQtkppJm+0Acfr
xmx+yho5wmwkO9rkaG4S2ZUqmwH93WReWUN2KVPzU+deTTYcTadm55zomtJRYaNlGFJ63Mb53RNl
+5ot/bAbDcA/H1AoYmbc97Pxi7j9TZUqIDp3jNCBjOtWLvCv+dEpfxcyvukr/HNzyu04PaUOlbli
fKxNzJZW/wPWCZ8pYj5Y8fw8BjJ710N1N7Osji0AdTNs8sFgHQrUiUKTE0HMdAb9SsSybnA+iAbl
feHfA9vRROnsqAzeXJUxFs9ibLe7yQS8q/2Z07kLtvR0HIqeM8meabwaspt+wKk9DPxH0N90DVcz
6ebIFW6hBw6NNLdTbX8ZinM/IVGoGsT5Wq0ZKmK+uvvB6pgzkXRUib61KxUN9kupaUGF+Audx4oq
tn4WxzS9jgIOPcXc2WyAIgoqbsTAeDMwluMaHk6dP6L+mXemPTEpdWdZx1tuWToodXcwLWttDHsR
lAyRPHtZsOvn9Gumw7an2FbUNWSLYhQVqyLxnzqw/Lym91Y77pbgujUc4oPVqdd0Jus8TzYpLtvB
TVXEBZn+2Amn7NXmOHn5gR1/1ZbeZlmQNCV9cmi9+UK/Bp8sylZVnrwKYzjmJtBKec+4OW4lLPGE
KXNVEgXTVvi5jaeezjQxJJsGs7GxsDfY7BatCW1gnTRWh8aje3kxbFDcsgdmd7el1ZZR3Yl07Q7Z
vlpQAkzOKuiWnRljvKCXHNPjKi7KD7dwXgd/vgVzK6IJbN+rTkNLVwz9IIur0nujq2iHTcU8bXxB
TWsmm/nbilmd4tn5mdJqXaBnL9zmQYT54+Iew6qP5sJ6RAJ/M0KacLC3bFQ0a01hhvwwz5FF1Duo
RjTS9COsl4Anm3KrcFOp/MYu1PLcMZ5yQKYArsApTuIc3bnaBLpgDzWXr47BKWvzx7BYHoNu3Gc6
gCcvw4tcAnVWQssbJEnLbT1Mp8laGHXi3/+gqvt/kN1ehWr0zV9x0quRiALNfxaqNeGAtrbi0SA3
3b2dMZ3ht690/rvy2+JVTSNAalbN/nkaGgpKEGb01mYsoHo3/5ef5C8aXGoOUN5R4OmSon01NP3F
9pPh+EMYbaLVtNzuIyxi3mkTTLDA+lzlD6o0jN/A9sFToevuMejtcQtx2dEitHj5958/zP/3sPxP
XvX/XHX5v1r9+fFPosu/Sy5pJf0j4FlB1WX5RCTj9Pi75tLwxR/CI3fnmm5FXlJ4/aO/iS6xu3mW
TXQzlpQ/5Zj89X/TXPJHjskFRLwlADSCzX+pZvXPLMV/0DO75J8EJkHepF/x3bDf/fNzbASyn30m
qagazfLeBflGdkQT1Yg/Lz2U5lgevDErnzSl50dzZtLeUdJUrRtjyZ+yrhmOIisLeGKxUWgyUOtP
yrxtOCV0hFHNPbZ1nNGiI/0HawyqxyGA7N9aHhfjf9mjh2Gs13iNLh9N9z+2uvr90Wd19d9A/Gv5
yNv/88fwUlf9d/UNkfWPz+Kf/9O/OacsQUcv0dm4KPEo4ONAyvtvAmAz+IOEP9JeOUW8gL5l/uTv
zin7DzJnqbFCZcueAEr878+iY/4RuBw6xIoRenStVPnX5L9Xsf5/PIy+RTsE7kHfN2Eridj9ayKU
4dLEou0ih1ocgLK7uhU9Yqce6XmaTqhsJ3RT7w4dyHSXDrOFik4OhbeaKL5O9mxX0kPTAgM4lNAK
1yZHj3r3nmxNiQ89Y/KfxRMIExb20mv937kd4D7qyjIszq4F2DQWbllGyirQ3fVO++07kzXtHIPE
FSR9FFX7IH1rTQwdK3kyDrdO5chmNbFXcv6acn4uJoRLcYZmeKUVuYw7vOvBth6WDtXT2NjPJNkP
aoUyfkJZsSxk0VylgzMy7gtJuMQVkBrQPdsODbVoP+oWshJ2hv7XpiYCv6BWlFYnYkIgvdwGLUpi
0EVFCd19TaPIt6dQR61Np62PjjIyCWNWZ2W0BFnwq5/6usJw1eMTiaVPn0g1GsgRR9dtzhQLksch
GtxMBVdVsPMVGhq7LUq02AvhUHuH3rungsSDYyY04wyyRUKQ/dwub3Jv8fB58XKTONCz3nawk+g3
5vrkLxNcCwhxPSHekY3aEFWxMYHD57WiQ6tfN6L0wCBHa7gTAZEjq9pRw7MyvMJapQkZpRjC4slf
MeZTxKWxuaCtcOb8J9euc5ncKb9NBsf+dHFH6F1ZBm6/CqC8vajWZdhe5qQ0j1Y2WJK3F8FoyNwf
cRxP97UzBHpTLVN5sHKTcQQaCttURkDMHWb+rQp1SI19kubnwHCyV4Vb7gUmiwQFHQv7yNDuOasi
C/G84NMwyA1xwwc/N4oXHvCC6tLBiyd6TvOh2BhQf8hkYqAHNp28bW9gsds7gICFGXwJoOqyGurX
4eELDlfr+0tpYUJFT4fWBUkzmpvEVQpRU9wRBJcYyYfwYlA9oxvNZ8czhg9mKAdKc+pHuS1UAqOc
D07vYQtMfCrX5hCci/o5Vn7BEryCkIE8yQ3k1Ulltwtjbt4/5EkfX0YJYwR/7mTEsQRpCRpeZ8Wh
rNi4EAxILyS5hKC/FTEO+R0jso+C0Z9wF/MMESETLKlP/r/VUm04JtdWvNSgAG/lGhwlpN943g3V
kL7cmMrpb0EkawMR3ji0kaIL7ju1lrQ+UBg3XEKjS44YBcy9bxnwEF7dV8y2+dyWx9qx6Z6u/ZKd
vDTpOgrp98aoKwao4UXblxkoNOqhIu4ldgjn6iJEzDhnDkmmZdoJ9EtCVIfGRq1X2hIpCg4Dly1b
wZsyd/vANJyig/dfd1k139Vj335/99xW/w2uKNPl5vg/XFEfxV/cKXz530ID/uBd969lMFwxhBBa
zDx/c/Uy8xBxZzELucQm+2bwH/YUqrkE/2D59RiyBM/Bv99OpsDyS7AawQFYcvm+/1JmQPDX3DSC
LPjJOAeZ2a5JiX8tVwlMo09I79iixRHuvpayq6KCp7V/s0d+svZ6cAQVrFy4BOssnMwRlChR6hSG
hg53rqea4cGeADQvpex9eRAkEQ0/qbLq7gREO2zC0m/0oSusvDtYcM/VNlEeHWFOkDQ4NxeRxvA0
RaVfOGQ6tZ7sZTT3amlrMwLoTcM3BBg1PGE8Z9X4GCjTzX+jW6FPigXQT71IVGXZ/ZZpnt2Wdtc2
EX2QY/Z76qyr0NRr2/AgZ2d0btFtwzuluVlhEJGOf5+lywQSVS0wligtzPhJ+GP4p9p2irKZLXUM
vwh4ugBblpHd5vexY5xbO6MCxEaKTV+x6/TBriRGzUppVOmhOhHKBS9CtO86bMzkMDmxLejLgdZc
hP/sZOkrQerhcVFhh1rVnRZeUna8ElhC4zFbGnuAokt8Qg1SWl1enLqLEZ3ycYaaR3WbnMYwV0c/
QOz44hjSWHYEtnXrJUN39rLkiOS5UmrdVoccZOIWeD0+68D3CQUgIevAZQrKViGJP3SWV3SkyLfm
U9eRcrRO06Gi1UDHQXxYaiOsIZ4c88EuiblCIzXVdMmYdTp9ymDKpm0do7jfTTOX/B3xObG9LpKw
+7Q6M76xY7n496RJp7iKqTxEdpfP1i9L6fkDmAVaOuOikUV6GWOSuTr4WpzdgfIeQmN4XqreOoA9
299FZ6bLTqJkxjaLpjmFA5gIbf1yJg086aRdLneuM0/60sgJyNbow+EtYyAE9pi7ckcLUlu8S2b4
eUebD1Cs7FtQnLkfVfyQlhIesadEnbiYIcn974woBfM7h0SfHnNIyvEwt13Y3hQTmcAWSWwEGCF6
NmH/+p29+LaymW/MJbf3nY/eY+F0lbk4NGLKrC+UCT4BWAapWXIjdF8SvNW7i495eRYZ4B4pGt8w
FBIJaWBTNbwa2qGuhl0XhATyeIDWARCiVdjJBc4ITdpWtHwoNzNVqHIDzdzVn2E86uTg0gPqPzZT
32bPiD47McIWUqebroKlhrHoLdV3d50Is+KmDyCYFSlrosAmgjzb3Pggo/bKzbQZDniOfTByjJOp
XfrWwavH+pRLL9jl7tDurLGrbgIFug99doEcWYCTtJwfe3p035tcJadYmtaWG3pABOFhlg39/BNj
0IREJQ8oXBDoBRBVkPTTjeF2ydMKCVxe7iQBbqgShe8BgKKhqtbSaCgNHidGiiEoppU/V/lTgHzJ
RwOjeXxzrV8ICm9PnHESJebiHSsJbByH44+UTnIzNfFT0ZrBQ50vyVEUPq97TeETP3Po8Y5yma9a
L/Ruy2ayn4LC8uFZaUTZCU7CI+70HKNSLMftbAzzNjEn7xmn/nIfIsg/Fkbfn9u5HdaERnoR8jxj
1xd2OsE22cOrUzqgkwOeVBikkMMUqWArdsoas1Xf2cFJBBrudlBztZN5MOwX+up+WVUD6GtlDglR
AM8+1MmwcjIU1o0dB5GJTATJPbwD+XfGwSoy46KH7o7sBV4v3dGGWo01Yo4FYi3OPbaJluRCC3b7
CSGTjkLZ69PUTiFDWI6U0SzF2htmeGtj+nQHBGuuq9qHvpuyvSGyYA0MIAAYrWlrOXkMvWSYJydD
iTinY/qWzLmPNp5yUoTi7dafdHzISvWY+7iIPA+Dzhh4yW5xJzDSAiQro732LI0WxbbRZIch87Al
ttAkK/KUjCeVYi92w3abTaN+SwJf36u+hcRLkM6bai54RcadlTvpSVTSgswXIb3SaHw9WXwky4Bp
1+SLr4+8eUmWki8JLCY1Mo6jadLkpDXwQmwU+cYI7XCfWt540GjiLhNMDi5zyzs5wdAchjZrjn1M
v5nVdtHiIZLiynI3daurPRkQXaTcYbxoXDrHaXDjS1Kn8c42XAtSv24/ZgK3NmZnq4PX0CzfWaXe
h0v/6fMWbjAkWA9qHLZlWaTnPJHV3vRm++Tgi/5VCMg9xHOsaQ66MRKF4546aMCyu6YipP6apfXL
yrIJTCxQAPeZWx0IlbPvzJTGQyOJkUPiWUE8Pydj9eIU7j3bFjeiIawHg+IBhuxUbT2BfsGwCKMZ
fPE4tOD1dilh3AgCWZeQMVty1ZBks1ceR4I4X8PZdyOU2jM7zPRFGhtHS2a3xG0ZfSzxrYQGEHYx
o1poYmk/ihwS2qJ+tuXfQj/0fHI36di2yJ7rABOUSdhonCgeoMa49AlxIKrFPgiaXvc3qMm4xR3h
VunakHHRbpFm+Pcq8dTZyif5My6J3Z21wE3q5jwEts5MYiFqDYbY4jhqTBIyd2gPCrtxVl7AtZO8
6SBpTVQriLaGZqU6siuMTZoYUqF3p4g5b4nkGQh2KxaMXKnvx3qBZJGpLa5veEtLOmH1Viemw6hZ
WNYD1SH6JvCMrvx2TN+LPyxPzznse+L2731n4pFYlODhrUIcvnVPC2f/XqhyXvvhKPeSZJE79C0p
3FFaPOVuVSCFzBZbbAUIV74JB6JRiPOR5VoHZf1AkJgbVXlsXmTo9Zu2dRsPqHzC5gI2sM+Rd0Wj
fbWI+GyleOHwiAydTtd9YLcH6oSHg2HM2XlJ3fKl0hP5nUXj11+jFTNYuTVCCNq66ihGe7i1VfFM
5gQt547hH+2MoGSkyvJi+In8aFRpPxu6GY1N37uaRNCRAI8Rjn2NWSjgox/ObM+EOZZ1Xm6ncXG/
5Tw7a8/KjF2y+B9jjLdRwDTcB0MRHoPS6x98XXNs8A15bKT29SGUWWqsKFdBX1BbxIfm3mPTQeO6
UtJk7s5G8GVNxLPgLPCflVu+xfHcPyJpZ0XNUunfd9Zgb9X10BKGpUYW+LjYFv3o9qcG2WsYTUlr
PY5OXJIlZxSV3C12ZV80iMf7NIWPZpkGdw3T79ZLNRTMnMo7JQ2ybqehi5sIurlABF6xvnqI7d6n
wSkvmfQgSRH8XOw50YSLKNIGUr/Y1+lgWeSkBvopyLzpjH+YnGgD/x5eUXc4BFJj+3WVx4WxfBoh
jGE/mEhRK6d66/0Zo2c8hJAgeT2xGFr1NILAmBiTe4rrSIhErXbvLYF407ZCq92ZDWUb+G291zFQ
ztdSiu6Zm3Go1j29c7yAOsf9kHKGT7Z5kJ40n9I5sC7u/2bvTJbqZrJo/S53rgop1U9Pf+gxYMAT
BbhRm1KqSzVPfz9hVxRgF45/cAc3omYVP4WFulTuvdf6ljHEnyU2wOe8meJxE/fVeKcxLxz8US6f
cjkkizxR0JUo2nNQKeb5Yug5yfknwrVjKPNslrN3W1pdfepMdlrAk8hxOFgz+xiI1cmdH1rxuQOA
ft7NhHffaJopzB6ZPwM3HMdgzV4jar+gI09rUr0qZ/g+Imv+xF8KcJZ5CsOwIQeNpVJLPAd13bmo
0dtmupwic4zv69ywxGXWWzpg/ukFtHrggw/9LSbQVJ0bRhUhmwPO1G4StMclKxoVDFqHosozfRLK
mu9534yGe25pk4j6WNr4xcHJMoR24sEvd74Oc2ZmIsjjQ+DSHPGQYtPQwgg7tml0aCx5DOyaDzJ1
AazC+p7zglMz6JY/mzcKr68J37Go1VHaQ31mDDhaBrwoOZEv59PshtdtDWtT5m2yor2HnmEYMKb2
LmkVNPUWAT97CsuIN67KThMXKamfFHjBMNMdSXD3jq4rHxFTX/dC15vC4aOPn+cxEuzQFW/1Zswh
pzpuHB49vETfeEHtm5ilm8bhIB67YUzu4LDlKNGsaI/FwjtnMfXYcqPh3BnMwp9amnWnY6TtJ1Nh
FUXzUo1fx9bz54PTGFNCqTSSnUOfM283VuE12QW7eO8LmghzPhm0hZHByYquxkjaZ8W9TKfxe2w5
fPrS0QyKg7Q8XR+TIuIvK5UvDrUe/C99nEo01U4UQjbFxQdG0i7GZDPR+j2SssH1MFLkqetZWmTq
mQAL6DvmmYFmNPKq+mDagbK3gV+lNM/ihEfYl+zMjmCmcgchpju0l1OAcP6JwV0ktgmz7a+p19gY
IepqwPBu8+lZBcqXAUrHyU+e/E46xjmqF19eG77m0gVxDNA0722Wc9cjNXgGVIr/0zJHfGYqxZjl
jArHu2v3sX9dRMg2yattFSpSt/Cjc0c3CuevjrDlyxkV5tbgpL5rzy2ri4DSz1sHcH/dXU9vNjrk
GYIJhqg0Z7HgJ85ZAnqX6TIkQYrVdgG41BZN5JXEeHgwsv4z2tjiJHKccGtPfbRLs9C8VHRbd/R+
nYOIsuarOXcJ03c7WfmkVd4DIp23CkXOPjIitc/Kkg+mL4JiVQuiMFaJHIvnSUdMxEvbLg6OWYjT
YCzDbW16D0Xjap5805cnSdOCPRrEuHVzzIz5Mr/JSn4tLuvqWQspsYSzLfiKmt7DXCuKcCsnWdAP
rIrmYLhN920q5urEHNzoWdFBYQ10lR1ucnMmHsFCH72is1JP67Kbk3kbOxSBmWmrPaGR0w4vb24g
GKysPd7v7lpGVnQ6WbHe+0YoriaznLdDNVs7P+4++9U07fzCs7bYeZpTXaEbBqchzhDbCdqPGY1C
4K3BQ5gy556F2T3bldGfFgyId6OgxyzzQHwzVNecJvRoPuH+sLBt1QFSo8lHgWTxtVn1bl8wOk/A
kArHpn7nhacriGYqnnGRgTK/tqeGynq0o9OBCKcN5XV+9BO77bZR7oRnXTdlm8iN3JuKvI27Lo7z
YwmcwdlI9jRHTHcTghQBpGOqs02BrPU0GaoBubiVHzoyIpFEdWqrdNqdm0UQRDhZavWIaXqBxBq6
7MNLRDJld9IZhuuykXTB5BpIxfxLDGrkEdOERjC0QpUddj+Tx/43mYVUCoDvg45j1VRfv76ZiL38
xi+WoLW0Dz3aeuCzSEtzlzjHf3cdgduYxEQwDnN5ooIlAPbXTOyFpIM3KWR2a5J4xtT013iWEZvv
m7jTAQ0GIrBAEL4j4HxExCG/8s1IzPXJNWNozDAM2wyDfnOBDb4C4gRzGBvlFD810BPmU8krIy+U
k028FSUDpiOGF3Lq0JZQO2+60WZsu3R+wtYQSO4yt2ALlYoS/Xtvx2U/oVCnoxOd5QAXa6yMjQ2p
2kGM9IP98JxTNzI1626zwWYbtVKVjRP4COtzJH5J2qXfUxfUbVjfx4K1xHY2kUWmO217kY5ov8jt
MEcINYJYuz64BTrNkAWhbmJ25TnuddHpXQ9Cob9pkqwvrtjn9e6D7biF2KoKXQgA0BSTEUQiM3yi
lSqzE8dNCGmg6zl6dEjHykdnF+fFLpWxaZ7EVPULRKCDj0h3rfkRLZMGxDpCNzcuTG71KewHs7tU
niwejZoW39EfBIY+U2qAZSXV9lMmh76mcSIUC4RHxCf0k2BE4zjDVOe/Nwh2O6NuN24Lxx9f7OSv
3D4o9a4UIqguCWgwa4YtKvN3IbMp49A10i6uq8wum3Wga+BEoP5ctU/d2j20JC2G647epmLE1Xtg
qYvcSNDfuPkDAd7TuR1ZJvUIhfwPxeao/wpRLi8vFD1EeKdpG98arc3YLA/s6CsJcm22t8dUDXfI
+NMQ4kBMLke+Tc1gTp+kmdjOCarWIviOWyXJHsLRmZtLX9GBPEU7bntoPyvmcgkWLvtEIha71kOh
gp0TNOOz5IMSb7syAreQAW76ZFQuZlfH0g5+haITaJ3nJRFVsRtYaBZ8r9dpbTHjn2mUfXHLtLyZ
ZRvbm2aM9W3Hq5bj6tYBOq4m9q988SJacbwlRzTIR3vDjwg/iKtK/GCbCAImN7W+SeEWpmhqS9dc
54nZXDb+wB5yhXcY8tqWwq1VVBwlGvp1BI8dZWxdV+W+TCcQ9mZKwUSXgyopN1OBTxRfxnzelQFb
65nxA9X/yFR1C70zzC/YAat8p61iulO9qc4THwDUiXTVOK/w2qfxpd+mAu5AUFJJdcqzvhCfS4DS
jO3yh6lVYO9hrvHCmDVV/nlBNJGzmTqz+CRJRAmOAwBDd68xH9AijZ0p3ntOSh+nSDN3gzG3+FT4
g0+TM+KjuopTWLY0iJwZZgKd0hnNaB4xDA5Hk4qk7Rqcgi76J0KklY8Ylt5YcOgjZT2mDYM0blTF
dBACS1Tbx7bxfblxRa65bQIPWYv0uc8itnuaYV1Brxll3OjU6XFAXU/sQjMPd5gDE4nrUOTXSUIH
YkNxUNdrtg4jLbcex80qAS8UU96N9OwKWRhnJOogiwyCmn5WnTM6XFtsGgHOBVMbrDFMUF/UlW/d
stzGN0ioYJlHQQ8EQ0TR4NzmWJSGPY3mobhIDbPHSBMtm54ZRpFYC6yC+PSNxE0etB6ZBpiDylOe
RyMPNkx2rSeu8jBcjZXnXGddB4V+GIRh3IQ15lxO3Nj2ZRk8WUNdqaMzSMfjgks8wRmR7P46bUh6
2MapgJmhS4ZTSL7LFAWqsvIZyE/LEPdAs1+3u9TvUJSKjr5IimwdeNNmloFQX4SsylPyxR37SqiB
9PUWFLm7csYODE49GunT3LjutdQ+K7kYPaAG1awG1MOwfX74ZHEdNKu8upf9AMMjIIwh2Ke141pn
eVcSWmGT3RDv+16ED1MUVbcO2tjiIhsMNZ45Pq3jredr7a+lLgM8fezQeeCl6YfrVGd0clYhDZjk
YtDKEeeID32Sk1vlic+98v2nwGnz/r6lidLtbC6NoupN8vyGqXwIDcIw7fQweJTTR2f0Rr0jSM+o
LsoRNm1Oxx/LcEmFfJIASyM/lg3vM51yqtUwH3ykAE2e25emTAbunaHaatPYuUw2DrIkVB7tPAMX
6jugQy2BQ873ekocjJyDxGLQrLWVx+PExisMcN6YSV5PV0kGS8tfR/B8erTgM9QJ3s958uEKiTRi
C7dqkh7dJX39GNhYTmRpt55zPJNnMHeN5pniI4ptqJVNgxR+KprBXhuujNU30Y0QvSazrZyv2InN
O6YzEy6EydVZNK5DQ0YsLBrDiX/ZxP2ECn8owMn4ed2ZmwHPQHIA5trG2ClY0NeZzmR/pd3An/bI
Bfk+bpxG9wgdULNAQGBnkulpLexcfJJe0COXELSLtiOK7iW0YnTni6xN4Os4WWpNq8l3emicPd+z
NUByce0EqT+Mq1zadczA0ZitvQtaiw4WUncX/2+Q9Ps5joP8IUelgqQmizPEEmswG4hUmfInxGSs
Q1jE3fd0iXQ5bXPTBZ5TRWosyl3ESL97CmZZjvBHeMNKZkOpAzsSvIgoP2dFNuJ3kXPgJUT6cHPV
scgs2yzQs04D+gjsjMl0Xo6RT1pskkh96rR9G5y0xjR4e5ieKTduThrToQEox37cOnzlWhIOoihw
tvh2lozpyqRpk+OtJq2gWPm2NUKFxfxi6T0xXyMykrynJjry6MasTWIK/eS8kLbhfaEDMrXn2jJV
fzmUzUDJZON/au6VsJV71gG0F4uWm7TqhOFTfhV0eVVuwnrwfQQJTTXrK+WVxnRbR42pH7uKMgpL
TVPPsMvScUqPaGdqJiWU3k3zyY185LDIomP7R9Vg6T8ldcgot47bFNFjFLpVvaV/5t8yIw/PuXD+
vJl9p3xWfr/4+Od6zPSXwW0LcFagX6dFo+45Jym7gfx2SppEP+W6k8912UXqUFS60Gejx2t8jMxs
SLclGT7DVS4VLgNgRb6H160qk9Mpth15EuGyKg8QwebugcYXZ+qYOKDvR5m5N43sy0e0i5a485Bc
FKhDpsbZK7Qa6SHGZ6/J9ChRODEtKsyN0NCjjnjVUuO2KIpq+DSExNYZvL91ClPBSexipbvE4o9i
fPgJ4Xo0bP+fKQP/fxNbLAq5D0qfp75Ju7RvX8sBreV3fhY/Hso+KJvIPlExEwoXUnz8rH3AqOPV
FcJEE4jSxQSJ/u/Sx0BWgVx1Cc8L+dW3PFCqH1dAxV2AoI67YNb/SfUDPfS1HnBRbbgsJRRRDv0P
8VK2vS5+ZkYMZZ7DKylz3zoxan+88+qMrJylCb+eu6HfsYeD9Vd3uOa7as6eBnPwf9Q1rIZXV+4P
gu9Fz/0faeLLn4L4ZDkrFCgOUuq3dRjw6tYg85aluIrbgyu8eeMbaX/wFR+RtXSS7ppZbfS1Zmf9
Uyz0X7GoyIDfHNoBleDzWVxuhG95DvrL11cB8YYxtDb49NBIPgedhXW2HL9nY7ADgGf/5WBv682A
1gjFsMuNc0L+txO+O5iaGs9l66Q2OHenzZT0T7YiMenji/nng1AfQ5zlGQveHQThRBMXrqEoE1Pr
CHJBs77Z9s3HR1lK49e3DN+iF3CnCLwVDoGc70pn1Wr0jlYPlUBX164xQ6OL69vQn2mSzo/5rI6B
lldFE/5cb/7r/XJ4Od4fGNURUlbSLywS2Jefv6rZKy9sjLjDIEWiJJCvnvC3aZczSbiPgtzpdhGA
W2BYlflkL+SV0ahCbDwULETnVIhnyDxeGlFkU6/segjuponBK/6/cLxPbY1owhEGFkxDWsa8krXQ
AJCwgKyDlpF8hxjilk9AykZV46JvSE2LjnU5zRfTSL/hSEQ7ykohWlGtkJcKf6X7OAiPITUBg7vG
6d11KFPjc5nZn6nX6vhgNz0UDbrMvrV1M5c5n61a9q6T5+I1/Piu/fZscKPpqpJtavqCVvayJry+
eC4615zmwQa6SH5umFG/bdLQ/8tRfnunfMT1LhE05EQgbX7/TnXp2Eqrs7oNnYF6E3YNOwyTDZwz
ahOsHWkfH58VqrZ3jwQJtEt3yfVZcNkevT0rj4Q2t6cDgCaeeZPRlzaesRpyrsIxWucV4YsTHuWP
D/qHk/QgKbN6L/pt4S5y61eXkq4uGGgPEY+f91eIvehSJi01ix1elRMhfB8f7Q83DokdORqWy4pN
++jt0WYeDo1wBFsgnZ21bMAC9iFF38dHsZa14c1bDVw/5N6xBjt8tLzl569OqrMUsVMsXJsBqckX
YngFs91A4YivqzS4RYhwZvSNF29mOlRg4Nl27crUQfYpUHLeEjHrXqaISYKfp/+/Buv/sZav/992
GU9l+vR2m8Ev/eqxOv8ietymk0kHE5YN+bP/3mcYlo8HJjCRW2Nmobv5yncg/H9BUUBRwtodwrvz
eGf+7YFx/sV3g/8MiZ+YhWWF/SdN1jdPFEpOiyWAbi1uG15SjDBvnyjhdSHC6/RLGgyMTfwR5f7I
+vzqmlz9fEBfpzMt+4P/PLa/DkLobkB/jH6z884v5kjpx0xXv9CvSg7l1IWwIAzjxFTDL23xf//8
/OlIuDtAKC0moUUQ+/oFid05LMIpfLSmIlcrawj1p24q0Xh9fEJvX/flhOiJ225AgrLwFhPI28PM
YTlmXk3vttYw/wgj7W+rCf7YX67b233Xr8NQgYQsK67L+/72MIJGG70j+2FGfLjK3Mi+j4MMvAZz
mE2YGHxMMTKQDz3Jv0Rf/+nArk3otY32jA/5uw1fzgOIt9J8QOATbWxLdunKbFOEYnndb71cio0i
N/hiMtL656jmv97At/uWn6dMm57pwuKF4XV5e8pVWhmiseaHWsQgVUZs9dF68FpGlbQucHt0dgmk
y6NeLnaEb3SU4oFiuv3x/f39gV3w/Eshx0PLd/LdX+FNqSpmJR76LHG27EFva2XgcIf19o8PFHo4
GK0le8nje/XuDkOgSBgB2w+AkOtd1Lv1FkYjOYdjHP9lD8+umUv35i0kpyDgP9NP8T02n+++iKVn
GINZJxfzZMcFESFpAmwgGnlPgkpJ+OID1iCyaUPCOhnEnvhhzMjX9CS0kXbyEFph5gdS0naEzm7K
RehB1wL/PF8c+0nShMaxa3VNCTQN5szGm8e82uoXUYmeZhGsRJMG7togOsnDSV/Cpw1epCnNTINl
BZLO+spYyYEOpGdasA6qMLGy6XJ1hMfEWq7IzKG7a2ApJPbDtubzwJ37s3Sep3EHozcACl/36imQ
7O7PWwOJ6HVA4XCPMGom8hvSVXWAvBky9XkRA+WWrRk/en1Nj3cg7WmGUQIhNLCcG0+TC7pIIZex
Jp3Fbi1ftEpmIatvbHUyd1sQF66PkSOa20kPZrjyVAOfssil4R/IQm2PKlKJuZ4Bo8GdfJFeuTOk
uZiozqWZGmEs1u446Vuf6FebICwPOILMU/0lMcrkW2OWbrCKmlSgEGNIhlwMCa4ZP/eQAz7N2jW6
C/2iKxvHhh7T2vJGgwu7N40sAcbSCRsFGqTuRY/m8Z0xriHQtMyFQS6WLeNWdML1nF8RyfciZZNG
UYRI24BLIhDZTko16N4cNZTwbxEMoMR8VISvZPY1OUwvnvnBle2nzGyw3S6tc0CqNyRwV924B9PV
QC22+7yDGU2vszZ3oIO0YA+du4lyA+CVP4dkcvLnLriVBTvuBHQr+1ELcaqfcvPXjCWWKZsBpGIZ
unki9qkmtLYZL6SO3zOdK0i5ZFanFd4/xuGU6d1t8XOmZy/zvfll1JexcWPup39OAfXPmaArkF4x
UrGV3WR7L5vcBcYiTaMs79qkySrg51GIHXpV1QqyiWNzqJSU5FjVx7BuQar1XW3KiwQXmXmqdeSZ
e8DizY9hqga0pHYTnIeJF6tjZcng3m40DqbO8YrvWVGJ+IcamW9etGgSCNGpoZFfilgblyiv02iP
BpXCdwoSUa+toDTF3m9GOV9Flauv+Sy4MRlfdDYXwWD2OFZd5u91YwYuMm5ntrgYYhir+0TQICST
DTPsWUcGsQeaK2xAuLhLyY58wiKbF+zCg8dstF7JuS1TYneI6Vh3ZKaKvTGMvnrGDTZCHY3tcWZe
hx6FFwl6HCIpipb4gTxf3ey6ENP83TR02r6lTx1Fl2nXMxwIJtt0H5jeuvYtOeBm8i2UkFa+tsAI
ISfQKbYs+uW9FNV9XVmLX2vkdQ/PM7P2cOZGXRZ2QNyBadlrbXYDoUB12+jsjiZ2A9gzbRLYGZNd
EX69qqolZMAwGVKf4aLCVp8kZF6XVuZdTYEqcNR7Bky7ctDFdet6qJstgFghNAOmZEjrtAMXK2s9
hZdPiTMmgkCeldUU1xYjvqu+ARqLXLqNsbQVKh1pV0eAm4mZtX70NRd016ZZEqzLVjvFGp0DwFGk
ssjV5aCTc8nK0q4nMpnTvUpJZFulUF/yPSOQ6DpGlPS5xYhAfFm5lJxED0eABqTHZwjkM9CUEgLP
bYRw/q4i+pI2ZSyBYYTV3Aw7nXmptxMGfomVKHtsbBEhy0iO/fSxnZhus8xn45XlJC6NfkrOFKBF
BGojLWONFLV05SVlBku7RYTC5xJozpcAV7ECUmREjybooa/0k/Xt6A4AVvxEZN8T0pWtddKm7RfP
MM1zVYPW21hdyoiy7zsz2Q6wtB8Rd0gG5m6GZw71CSlmvlWFX9yQudKmdJryFCgJrj106e19OxCk
MgWufE7EoAa+H2X93MnKGCEHE16ixrJK94knBiYuFuzR3HDMfhcgN9SbzJ7TZ9eXLoCeqYDH2tuM
uo3Ro+uLM2ANGzG9sZiafklGy7nrTWP4ygoFuhlJcEiKVDdYRJf4jWC2Sz7FjliGGecp5r4fYzwG
TOE4DG32miCSjTIbpg4MWUuD2WRvfpqFgxpHM5lkHsZekZ6HOxekdA6RZew4aZxKcg7zbo8vk3Gv
8hekY1ZKKJeyF0h0aEHUFqypfLhASThAHRTedDXBZvjRp3l31hoaLB13YEBGmjJzKPNeFOe8OtFF
RZBQvfGcIJrXZTiPhIbQQZSbIGD6w/gQMv2qwpvz1UYbl68dPTJbHuc8/jplPuaVLkxsVIGTwVqI
eX7xR01udVHAuIMRPg/quaEFDxrD0tyXrpnkE2nZhGtVHtuMnT2VgLCYA5WImkzIdwAAFUBD/t8N
0J2g1fk2l1V/lmAT8VCPt2W2q40of+CVKa39EJXYpJhsMClsUN5itRXK/WS/CD9ftnr/K10pXdkB
flC6VvOTfF7SRt+WrvzSL0+iSekKM54aFSEQnhh2wT875Lb5L0EFRJlFm9HCOM9PfomDlg65Q5sH
2RzNVOxVNv/er8oVdiU8CPoj9MahbVuO84865G836fwzNOLNxZ3vUQZj7X/XDDHZgRkkdw5Q/oBz
xegyzmQfZNe1t4S3vbo0f6hgl334f/bOP49l0VKln4q2CSzF27IEpUCo24JHPQh1BGWxCbRFSKOd
fIWBpU9thBh/q0He1pgvhwxo0BGaTBeLO7Bs51/1etjNgqpZ5OeGN3QbbU8GIcFJ+pey4A8nFlDA
Cqo94dtQDN4epfAx20eLAjiJQzhvPmOAtcf2oQeuWQYuG4Sy/Fs/8A83jqYGjSy6WEzg38cWLjk/
jNN90Hj9FAL5mSQkv2SGzNj5DHD/8Z3jYFRxtCC5iMtD/PoyZhGLqMgJq9BtqQAfhu43pxrqQ21o
ddKnDaifjw+43JfXj4rt+qHn0ZphBOTz/rzrvPNAmrpCa7/CUH9qthN400idovT63GZueIaL/DSp
2+3HB33/sCwHpaLjiA7HdM1370LSQVD3FlIakVJIAaQ3rtuiKv7ysPx+FDA7NDldj5mUgBn19lrq
Wkl25ljrgAHoi5TkiPO69Z8/PpX3TwdtFc/H0cwIgSa4eN8sGqcymFWDoEG5VnMXQiO/yoVXwVjs
/5ZN/odD0WbnhQ6Fj8rx/fm0Tpwl2eBOjP0ZWsOXqPBopPY0YGrG4f+Xe7Q8aW8fDBqyrFemIIGQ
ReTd1RvSqpbkJaH1z5DHZuEU3SdK9/dNncUYIaYEjX72197b+xecy4mbm4Y/lTNNhvcdBvZSda2C
ZEZT4XXX6QLzzIKwPLMp7dbThOP/L8//Hx4SGprC5fZZ6Hrc5eev1q0xC+rAlBXQx6gOtiEW6AMC
j/Evr/Wfj7J0LVkf6Qm8e61T1zHGVDIOsoViuwKjboMg528NuD9cvKX7Sq8PSyvfOvH2XHB1Ec5g
Ys9ABFmT8+oaFxE8W4gafv0j6cv66uNn//e1I8D7H7J+LCdmBe+uHf5hT1aqXorG+cBVJg15pllR
df2DktZlFjBE6Rrr5OOj/uE1WOaddN0sxLu8d2/P0oM+IJsSZV8ADmnb9G61q2hKHohP7u8+PtRv
t21Zo4QLQQxlsTAX7fDrh6OG5dmDrYZqjYXmHEteti/LOvunj2DgQCqwbBpdS8trGe2/PgoOc1z7
liQfckonXCfs+jeKhsbNPzyZZZUyad4hXoOCxrz/zWFgV1IndEwuJ09VK28gz7FsRPtPTwbE0IsC
YPlAw4hYntFX71OIAtTPHR7yEA8ZmpKIjJeq9Dcfn8tvz8AyImO65C4rof2C43p9lMm1hCZHhBvj
BMZJk8/zVbB4hTKvzXYfH+q3Z+DlUMvQgQ0V/oB3zXMGAek0ZKWDVjaBDTvJ3nSOk0p9sf34QMuC
+mbBJUqCDcvCqQsZrL6fczYAbqpOzD55ol5ksaZPnX8AfwIdXPjTMK87MeXT2qv9YmkwjuStBANF
0T8+Xwoz3iwkFCa30H93A3lf7SxOYeFnox7jkylSobkXtlTVX87393sIZ81aVg82qhzn3XtsRBnw
eZdxcTFW5S4Ja3Cq/dwfYluJ248v7e/3EFkG0BEsAha7nIWl9fpx8WYL27dE9NbqWV36AOIPVR4k
f5l//OEoTogtAJGOhQDGW0741aM/lbEHlRSQcxaUMWGrNrqxHhPhx+cSWu8vHNgd2CtMVNnZsrN5
PzVyU3J3NVGsa2JGYNMXfL+ATg5J/c0Puqh5NOjkAF71a/anmy5VEUpYYiycmPwtgAQ3XtMyaBXI
gVk+DUyCq0Ygpt6ISObmWYpi9xuAA1uVgAjy5nsUFRVWZZIOSLtIW7O5wZmsfQw9pYk2NatH+O1W
bOXNiTlGGKpWbYKzltjAUPtdtJosPeHlG6oE5w5d2T6egmMtsjC9zpLR0buhDWI443zPan3tjtFE
IgI/drZzWfbWte/jyllZKuvxPzM8Jr8mcyd/P9nIi05hz6vPBKOZe7vSDJFrzk5dRk5o+I9JM0zF
udlKxBLg0hYcN5Qngo+mqgsPeRpa5dWMhG86ji2GimsjctJ6Z7XGOJ6x354kLXy/x4aKP1mFe10O
clzYYeAqTkTu4vfuRpG6n6p2jJId8/rAWdt0nZ3rXLpNiqMzqq8zciAYDqQMaFYgnWmx5i2bq1WP
cgdHm9sK4t/RsJonVefm9p3wzGQme29s0uIJqLOXbFWAx2yFITyBLGPSctwghK+7Q+NohIq1VcGM
IAo5/pJnQ0A6XzMKgllGK70zk9SYj0GoDFwRU0asQyOaKr3yp8S7o0tL7CROO8iwuvHtH3OrycbD
UI6Thelq1XDX9NQ0mzaVyPTHqE+ukcL61Vr6Cchnr8qJPYc5b4jrxND0ZAzpDTRvpFsQe1J4eHe9
XhbdBQ4ALzwplSiu+rq3vduJMKHpCJ2ldCMWMzmEckunGawFAYVF3PWbYWwT4znI6DbbawzjY3tB
fKhsTtEnuvZWGTRvv6Vymo+NPQWAa1RBHnOJsB19O2t1hXk4Rf24o73WNTeqI27jeWKoYdvrsjQD
tETYuTqi/3Ks/ZgD2qgyBW0pWce+3sYYjQE/iDo29TcSms3uzAnqov3eo2pT4Kty+NLxDt+vdWGS
nJKc4GdMmI80nlUf+CPar7lJa5LwebgcgTTrH0brtdYKPHdnQGcO/bEHsFLK6qq2DKtzKPlsW3+d
M4BvkimVERrHcJw9/WwOUpT7uA+JbREhOQ7EU2OXW5GrCwgvzBoQWqAF4oU64IHCaXRa+Os5Sev4
eixsJO4W8JjwfOwS1e4B11Tf0MfBM06YNptfZQs9eB0wiTkFdGJOZ8UYGQXkUfqIRxuukLlFgQvf
uEhcfdENdhyfjn3QFZ+CAqn+rpGZwDpq1LXYkoWHlxoFMEJrXKsBreko11CeMw/3ZY1cHOJxFhFT
wErKF2zsCVcj4y6c2ZJUkXc55oP1ecJIgEGRf9LZOtADmOL5SZJvGbbp6tDh340Z1Jg9LLpW1dE6
yEDcrCKwy9/nzk/ZACcFoz8lK8c6uP1QDo9u7tTtMaHiCQ9wZqR9qloZO1d9GA/efVWRxvCJmVip
jl4Av3ovKtgzPEKI33ZgcsP72u3Sc1OFBnmKRVZ9N5kgxcRR1QR7z53DACKPVKW2Q+wExU3dBHAH
DbOCLBVm/fDkMAnA0JxXyW01ZEW4LhtCqmlki3Khy4Ez660gnQ4+LBB8Fy1iOQaYFPyHIU/IxS3b
hIliyNv4UPkGeWYGITrXLTgkhkFjYVzkU15DwacsYHIIAXRvwwWwV2WJ3QS7KkR9ADbKWos4GJt9
PEZuS1xMkCm85IJ+NwN6r2UI0LhynQItCrCwZyCUu5JZ3c6xVN2sqzFrooeYXQ2lewW1/cwms6i5
QLmQHoGHLyR7C3ABYAaRlo8wuAgGK/s5fPQKPpxrEQSDh+RzSmjbW+DuT31mVhoGVkIoUg0Bwjjz
apMc4qAsCu+EHn3rAt83SfLjIz6ZK7xpzPQdgctgh83IIvw86nyQHK1N0LIVTjCsY7Pq5pOEt8Xa
NUZmEpDQl2N3QpwR3W0I+q4kOrO1s2NtAjkH3VJk4q6j942ty3fi8MTkU05KxSApf0eaQuxRvCms
dzap9d42F8p/ZlmrzXOv8mMSAMmBWZruxK3hdgbXkfiV43/RjFvJTTckuMapj0lo5U5Wi/WB5AIQ
fzNnMoAdqDbKIZN27WpMQduwcWKsIRattGkccnMdWRoR/Kx8u1gbw1DBmhlpra9nS7EpVKHXfAfa
FxFMRy7KsOaB8tjjh/ZwgN9AMpiemMatqiF34x22WedLOjXDTWalDjNiw+NVLIrGuFRGRGiEUJke
VuAiYxSfACiykyIXRoPj3EiZm1UOvHo/0bXY6HokTp5WY/ZDLAxrkJHWAOy6l9MzbMhWk5xuD8E2
b+qetZ20IpTkpoXhEH5Y228FjukCY59axqJCU69qhIrrXgyFIFVUh2BlIu3dB12ZlGB3SqPf4p6Q
hAuWQ+St8bRP13T9pnLttQpfVSMMXHAVqJzTDsVqAHKkdT77s2ZAIFuLwrSNGYFvbN0zqJJ5NKAL
VgSVJfOc+/w9iWsxMWIitqp9D3BIRnYLNoZiligKiCSYoXl61QO+KotXHl5LudJ145OA7db2t8Rv
Sj6Ag01bq9UIIldMHGvxf9k7k+XIkfVKv4pMa0GG2YGFNgggZgbJ4JjcwJhMEvPgABzT0/cX1a2W
7u22K9NeizIrq6xMMoOA+z+c8x3sHKPUSJvnMgg7L4cCla1F/YkSvyHswmqMZ2T9xDA0pSmPnd7l
rMW1nHzjm7cxEsnYi4sFhwuCu+/NHgUSxFOGJLeAbOWYOmZMKYp8SwRXLB+SWJfJ/QIfAdNi4lVk
b3d/BXGzb12tSON8h7Ch1016V/yV3l3KKZ+fzL8CvhvctfnFzu113CF+zWdiEGyenSpdXONE+ppf
nFpqieG5zn2cUngkbqHjLrb+W/xX2oP4Cxq8Rvq6rf6KLm8IhxqSs/lXtnmHvablfjWlYPXXcZHi
30L7YbOx0tjffVC2mHiKVoTiRC1McRzaGmChjAux340gGZz9zdYCL62sEDgkNIctJliFS92FLYYk
lE7wXWr4dY4YKBFp1FVnMBUGgv/oqUz6YQYmFE6HlmbFtouxUsFbTUBEMPiBsEfRZWGBlbnJxy/5
CCJ+Ms5x6K2+x6Y6lI+6hvMGH4mzvjUpWUfU4GRmwVTu7GvHpvToQHwDSskJdU5iy843CTLtYWMl
rsYNBY+li6YhBuWmEtN6X+htedxMXxlbMFHk4fmE7g3bEXwBNs7YX82NsHGNAQb6w6wf5FUzL9DB
Ft2SDykidBKH+c5bDkCuxptaVbvoHZgxHvk65ttrFkbkIzOFJAJmn7/HesoJomkEGQbKokgMWFMh
msAgQtoFl/qECFrDWwSaYCg2uFymN4m/buUYNidwrkbrPpMDUpYRKZAKd05ZwHgrG/CcGwrXbowW
0+vG/QK7leQMlr3PsIJZ4i6jhiuNsk88uHoCPMkqS7IqyNXI300z6/KNB+oN2IRX1nu3xnHEV2c5
E0g1e1djyrUqtKscvBs7OhRmaSrHbxytLtRZ4udMHpm871BkK8F/scTw2uOU+2qKjpHp6kGYQnrt
TD+4YNo3FxXF3o5jaim9MG4RlEbd9JBai/68QK+pQ6fTcBXDPkQXW+UMQdFeixa7M+3Q56QNAvkL
OYWRmeSlG82lkz7MnHTti5910oVuIHoeJWBJIpQo5hD8CF3bdinagC3qmYoAZGIyFYiX2hyAouGx
Cck0WR9VnaMg8rlMz0Ibk+SY3rKlCMkV+kvrmTFB1l0x3q8Sj+LcK93aeKmtXYFapFrk6qO79cF4
gNYfbRVgl0Kr7BRt89smjudhJDBopsQuSpph05WQjlUaQ8M1amQKXAdxvDPx5M2Qcmg0Hpl5TN8J
oXA/ZTsCQqi0ntsTJJVJUogx12RDe/AOE93u5n5Tx+NyCwNKnIE2GKLdinew7WqOaR6fJr+xM/PZ
/6Uta9U9FrqG6CEYIN3huss8vXix6qrGHtKaS4Ku27dIybhPaw3GdABvp8fASgHErwg9Fq9VN68v
k+D1umXnOrjVW6sklmJwnPekz8dnm1bwZukWAxDElXg4HqV8GTaofTwP6h3pE/NK0U5Eykobwtua
8dDpyk0ROpn2kH4TX97bWOu9ldSnXv3BvZKOGyKjSRr0PGIXg1aTKImsKrllI8miPjnoVdItEH9v
2BA27Ma3XGwqYGhtZNRklv465pzem8Yr9Wrni1IRzFLDTpEASi81GXUVP4eWPDnyiKo/iYobf4cS
vXgHJ2qlIa69clu0dmZBmlr9d2dWWvtgFi5ylgB7itP+VhmN3HNZsST74LNdjKjQJrlE6UzpHRSz
cl/StvOJ4BpZggas2gFux2RJj9sEz7J9qoRynm3XVPNuphTEpDcyTfAfNcYZ+YkAaU+ELlxTOzLH
HvmWWckvg1U/Zxvxf0T/DSrGNGsU8xgxbKIgbwYbGVEnWzqFsZ+dvTOBWUEQk3UAQY15fV5XTUFC
8nuwk4VukPIHZrte+EM2Mhu4KrLJHV8nDNKwsDpdOhFPHLUD41P0Mx6iFxJ7BDO0gPEwuWyyy5Ny
J3sEA4FLmPxXRQ4EJx9b2jlwnRz5hxpEfyQPDZvikvpIPChA0UxOUEY/tSntsvPkNIQL5Ysnuh3r
z5hg9VZX166vkJcamjdfaqOv/MhsJO6RDrffdR1Qge3WeiQSFYO2lu0Y+0GOo7oF422sk7sXYnJG
ZhEMnqEsE6l2wSsPdTLzSlecx4oEm7rzGrIr3bYdAuFU5rPWuHDLl5FiN+gxCFK7lXl3ygAPzaFY
tfyVkm+hAE25Qzdd7PDyY3pEj9bZdYXrfDBIkiw8X4nNqOzuSzTJ1AfIrUfmPAJlyW7mrm5DnkuO
w2YmNS7SkspPwjIhHp6Ewqz8kOTeIYdebMrsFTD1C1n06z1RkfN3V0lwmcmcdcNxasfxD89lYmH5
pNX8WZeiljud2lg7xgYhPoECVsN+GhtCufc6NdQ7T/jcnNLwlLWl69X1j6qy8WbWVl7IqNOH9fcs
M84dRWjPQxnfJDVQgbpf6FQ7iqYx67wusNZi0eI7bfGIsH1KF2XzfgFnzXdTS0miLnrrLWZYyBVV
crPSqX4xOMirDx25qAHR1eiHHdBuxlSBzOnVnwvKOMnFN5mu9l7ir0yfWCoKQgXjFidySoqaXvbX
0irJ7HXcmYWLLCbwW17sTj/TXIAcX0i94Zw2Y7plUdCvZMLNzsXqxd8Oouwfilv1qx391HwjE0mV
P/lM9b11BSV0YLjNjWTTt3nzhCqslTuz9Ib02R1YVjMFkPnbkAzXuli8jiZiMKDb8GiglaHYzTWg
O75DcHQLvJHP+QM3zZk41Pu6sX/od4swbcWfujTnX7nv9RHsM3/niunY30pOrTV2XjUDdTAm0/5K
PHtJT//S/t9IlbTTiO4aEcg/aG5t9REmaMUlSZZ7Dm2uH34xlkDdtwhGsDuzn5z7f/GaGbc27R8N
ep0QttPk+siiKFf3vrKMJzozg4xgleIlXiavfwBDP3PHwAB6+cez1P9nkopkm40IZj04XBaGmL+d
2Nb+6PBk3jjyfNqwQ0iLAh3nh72OZusff6m/Hw7TGLJ3YYfEeh+t/99r8J3ZmoebqCgwCEu+S7gG
wZQs839z5c1XYSWis/K+ycEhbf/tX6jHzTA0aU5Eky26I01QfUbYYv0XX+UvmcV/XlXwZXyfBp3i
nEWjafzdbrhPhs42BwRV/qSVMWhEbh0ij+1aRqIvlks22N5lEjqeZbiC2ovHhfejuxalzz/+VP9/
P0DU6AzcbwtPW/zdNwKZ1DY0jR8ghbLaTAOYBE3vdd4JAtf/+lL/o7z6Zwz8/+lTDz+Hz3/6rgnm
WC6f1fe//fNp6ZJl7YfP+m+UV7ff9L+VVx76KvQjwuUlYn0JEebflVck6vDYA6O7mVvQSdwelP+I
KjGR9d+8g96//9L/EV5Z/r/edog4xkz8aZhOjf+OZYjX+bb3/o/HlbcN17TQ8Ue7HkIlFA1/+1Ys
Wl20rWune7qvGtIyCnwSP2ECYk0x9/gjHVLmSlu78IqqfWF104GlgxMhptb201K3p6kbyz9la2r3
ZdJnD8w0n1ySHLtNa2syGnJpHIbSnKxgdNVwlxOZ/CPnlU6z6Iw4hHpqf49jyQIFLpy2VaoClgJN
j5k6Yz08ybPsdtDOXiW9CWnibcyIfq6pu+CnotvFGWC/J6TnfcEp1I7QeBC3ZmSHwtQbtfi+rgwC
a10HSfao0640yf42aSE5sbyIhuxh6i/HfCPqx/42iEjf9VNabynbmoM5+/NBziRhbVzC2qK1F+5j
lQor8DNzjbpK9G9pNvYHB0DRu8eNBp0Th142gmBkP2vj2bUS/RbHqafPjqjLo95YpCeCIf8irsUN
O1FSW88pUwlcDSCXzAx9JZjhYfiddbdgGLTKIQ9gGnZWnm0FMGQb0f9WifysWwtEmnIE9FOxFkrc
t0H76mV173mzBgivVB9a6WthrhJA42SqbRR7kJ75+CVb7wx7n3Tu9zQMOksj48oy86MV+Xs7xICd
TVB0bkXZToRFkMDXRX0M82b2CIGrocXWDlLxVXS/J8iWqaKE84UMuIXLX1nWs63sYGJ7aXbHTqGL
cEpsiro6daRePMEQWV7tQR0K34lqcwniZN2T+cqnOEW2vuxLtzA2BOMeUdrbR+iCf6abbI6lGIVW
TOKF/CAEN0qXYteXnnaW+XCjrWMdSpuVnYv33SAVYGgB9LJnJO45n4qRDxEdXuD2voOoqmIZZd2G
RNWyL6BZ+0J/TR0Xp7IExEq2Z+XtiUaJ3JSsuhys1sF2e+wkvF9qr6e9RjG/iGDGarxsijU3v1pP
vzliY59+kf49Gx+ZGZNdPVm73Oxh2fpZyMCoD2xFQwG+EGfwYnQR4xQeCLuCkxk7lffc6yWBBaMp
AmY/15WBGku3kQ+MWdRXyaoocCbSZgh21k5+Z6qtBoYjuRlLrNPkqGvmWkmgLxYp7QgcQQoN7NYA
0YxRbTl3U2c/uZO5vFuOQ/8yzYcMYKOzND0AFFcCB8yGC6VY9rD2VfyqEqt6G5wrucQxboUh3+H3
8Z/GktbU9RyxkI+YdQ8tvxK1xSQPll1YNpsuRJSQAruX1Z2DfGQpZ+toD41bVOXgtkygcsP4AWab
HHI93ihdqH3j9cm9nupz2LCK2SA378HdFPljq8v2aNrNuiHlyPokbaUOIQKdZtM4m8qp90VfXacE
bqYU/nKIe+neEbSbbJ0bNKTmCBFzd+c0JYu7fNBf6k5pQV7J/tMBNZmXDlTQQVIIstGyCKJW/qXT
l2HvjGKvMWeTfsICAbW+zOsmIl/TD+byvqwJpiaVCFU3Ih/JU+WM3kCzP73kC9KvFq/JCr6B73S+
Axbylg0EE2Zefl/m8hfBiuA8u/HIuvPJUHyQyWiGeTvCh5uPMHgPtarp3M+riB/nKSfMaD72SkRW
goWkbJxAVlN8WQwAZXn6kc2Jv5lSrwnA075mcAgstzwObv2tpQj0gzRzizv2Zeu+XOQuKzmc/bHg
u9Z/uXjiTrnK8isNhj1OYBmgEpO91OXhoAMzrXLjPOIbOWld04cUL1FZNLt4VVZYIWbf8LbyxFeg
65LqjjIuarQsBFVzC9u+UbZsI8QsKkI6ImT/Xr2vSgf+sE5UA0kce11/1qAX7w2lr5wG2dHq1vdW
12RYD4XaSeRMQb8473qm3ty62C2ibG9qeNbqfsnppxOgaxfZSavJYq9U/6uQ/a9FG8gN5WwBXZBc
co+QSmthBmpldr+fpuRqVcuyp9OT96tITk1RED2N2w38kveMheOtyov2LJzucdbf8WtwIMZq1w/g
x3A+HGdd7OJmJPDau9Ogc1usCOqKMIF8bKnqCiY6EHXDhS+ybV3F2HhUw7Ei153BwodJUgnvHG1b
Oy4hi7HhY4HFDufa+EEiYX2gN3ADvXEOeA0KoK3ju2/EMJYK58Or4GZp+EcGVevvrXvqWAHezy6o
OxJE26uD4N6vj+7w0/tz/8rbwUGYuctlJjwh7PKp3hV5fxC9k+ycftolug+9PZUXXHYPK9zQumrj
l8a3XoRf5Ie+debQdOD25qMl3mId6wI1LPaa5C2dtJM711F8a8PGRY5hLBUhoKqdtiweTaRNmfPC
HMp+sAa7elg7uiWbbSzQ2D6ivseFgR+jK4Z3CVEVFvMwkI0ci8PoulFqs8/lh3eXxJgayGOBWJKt
k71JVvZUTdHvMymMfVakuC4AsBWw7sI0i4vA0bHtGwk7ChKVdl7bvpW+OZ3rvLxadOhBt1gn17w1
skvzu2jlh/KnUI6AlcYU+v6cFus2TbpLDRPJMq37RbPyEE7jsh3idMe03d40jvEzFOx/m4UOFxJh
JNzR5mt5hCSrMhhiBABxYTxC7avwKWkj7bJ8aY18bySDCupeiruGsSxyE9PcNsioNim2p7DpSJLF
IoeSKScjda7Na6LL+kwUxo2NORBZE7v1HuxG+yotue4ITCeSlMDXZCIMLRV75jtBs5pL1I7sBVsU
X9ZkR0njEX+rMjskY9W/L8AKNNW0relVj65dRT54JAb/xcqKstqBlXMJiXC2a8oArGNqVE6smV1p
TEEx2gsjANxsXb0tkgbJfrH2tGv6W+tAQTcQV5oMEwt2/9sZAjWvfHux7ewZnD7RrQvkbX/kI0wA
VcLL9Db6CL2arWQbjS7yFc7qTb/GA2mvGNbwIKBhR+ya3rK8W1LODVmGdtGROM6oD9pIGTXGfewl
RaQI7Y6EHx/KIkPy0HMalxK4R7ziiun1J2bWZ9cpWMYYxsVM2DAZtfTPLIsoswr9rTHIVahnQeq4
oZf7CecLwGB9uUtcqiYlLllGrErm7714Tg5ioliYFKPcVuDeqrmyqqn6GKn2D9h5HOKD02uZmpFY
lX0iBzaVzNeY35ppQlBMSmS0jRIxrAm7eUsSFshz073yzuyx+YdjVZqhQSLBd66zGMjSTOwdCFuh
u5AckmbmbyWa5rqm8rHH3LGxi0lE6CVOeBBy7l8OXxaznvZEQUrs8o0ct1pZYBfuDmrhD1xi41Gr
TG6ysb4bSnlAThSAwc+Y2/R/lT0EspAEt9Ur4heM2UOJVM8HLa2+3VUNkUr9vbmqj2owvROs4S5C
AGOyhZvTzwm1GTRq19jWZQM702zdce+ajc64W18/eiJOAlyg0MQTazhlg76ctZWCbZh4rFavNl58
rIQWALodugI9WI1MUEHWOLg6feYRAUrzpHcxA2aLYfO9HLtfjqxmMqaL0viw0R4RaRMnAeDD9iEz
vHmfu+uOAuwwGPJJiOVM2KwW2cyan6rMHiOSupw/GMSZDTZOfdYKf92M2P7CYk6aCO2KBK1PwoKz
MCknncf8HnLI/yySu/7I2vO4jMZP71lfxtqokH7+1GOYg5r84RBj9dC0ZRs55CHuKsQy+9L5sW6Z
DqTZP3jewnxKB1IuK3vvNM1rdetN3JrRWdGDROTDHrelbf5O+2rvJ/N6R5G4E9TUIi8UC7RMBaS9
nGpGpVHvoBSSJSJc5iAMUQksnWqOm8r6TlkyB/XQ72fYnAfd0+wHTTlBWj6MvpXeaW3VRoMo88e8
GNAipDz/znL1MuuZSeVw5/g6/7Qfnv5J+HFgC/XHiFsmjSiM4b4sr2ve/2aDewWOejFkUvOsG/ND
LBgOQlDj8mrRfLmipuiwJ0yMSwI0fCrMGd62M5EvkacPq6fW+6Qe18gYABoCQ7T2uaC2J6RCsh+u
9AvgyK2c5E/sJ7Dv6zuI6HjeU5j6RUelxn2eKMK1bKxxt69hRUmZNne4s6d3QnQ0vCna+EzfCMy0
yfwNjaz6yaDRPcdNYlwdVGx/LIABZBd508VsdVNxGLjl76SLzXMaW6qNalfF0SIzLIJc9+9MUeUu
j03rKyMk5IQxXQQMmQj9bkkAZwV3WFmnNl3pbxOVs1Zsf1BOk25NGGjh8CMozPI11RmFF6OPF3ls
f9nGulFavGJWZtbXdOjqqryNw9FXjoYxez0QsLlbbopbg9YkrFqSIRhoomAoGBhD+j8XeXtQI2IT
3jp1GfWk3dqTi3dPziFEd7yysSKJMOu/sBaDaTdUSN7qGigX8YzMX9bMIG3IsloC1vtJv1tH41I2
8P+Kqd+1KNmOToJNyowTqKs9pYmPKkzIgc1g2t+1vrozy3XrTSZ7qmmJZLL+qlld54z0XXnvx4V/
tN0parGmviHUfQLjVR1sxRxY98gKmNBJVCnvYZD09Z8ihoAs562QFpd1LgK0pCyfTRQFWmFfsvyR
xuCQg7M3l01THFytvMsQK7EkMT8nJMzgGI23tPP2VjpeaFHXzVp2DOWJZYEJKdBM0VgyCKhXI5hn
QaCTsUSTIZJzIWL3hP/YDGlBZajqDoFc0UdpQ6xKStbSya7YkfV6PfeBqXtb9oKbcmnvSXfclnya
Ty2g/oCgyL3y7HrT4GxFhnfSkUAGE+FIRzDPzqaDD/WGXkHDaTSzahWyMqLGYnczDgObzMWzmOEn
3tEaEH5TOPt3uaLTLBpL7oZ4eeyFNf3BeemGUjiEOrS+8eRDIOBQvfUIbqIWgApm00VJa8yBMVXx
k++36KNiQsEipleQFaXZPleDGs760qUda/kp2xaoGa9INVH2sJPY0k02O7Lo6gObkGlfNGscqtHw
4sDLJ/XVw9hvGX/u9Lb4LFk+oVNJbN5dQ0womYbxqe1W75QYbndw9IEixYI0C4M3QkpQnpaleLOc
8WFAOLYp1WLgpYF+LUV7JnyAopd3mP2WQcMx64UXaWLyT84oj6NKpk2rO+st/g64/9KwiFRDvtVn
T7JdNbLXeKHjNpsGojB74D8ETqA+btn0itn6IDIp5Yi/ec0N1u4aZNE3tywpN7GrI30ofT2Ys/pj
jpOdj4gXUNNMEaqOwu1Izpkyg5ZdkafVwzZWhoo3EmT4sSJCJkzsEs89BuPXRS5v6UyhhnyrATW7
+qFj8XL7SvvA+d9EFeLuZhlOg1mQeNMxmEEJE7hL3NyZK2+mbrhHaLdaCLOGDQv6LZpOoW2X1s1e
eg41fLsm12pd3qnkz4j2JJTJWOOC9uqDnsskbAVTEqMwX3TV2iHPdRmwgpgDRpjLQYfSOfVcBKk1
mxsNQSr/L6QTPDn+zohvqp3Frs+N0bz3aTJuIXCTbpQqPRCGtHbr0p6xqAfIk0c87ZXJaeJfGlev
Nmhkf8+sdLe1KodITyikclEctR7wbqZUHaxOdkea0FcC5iPWEJKWBUKA5Fm0efra+Q72c6kZbJAq
rIZrZj5iPXgodcd/9UYU3ECVp9sUDBE2aQRhQ6LXnwal0A5a0osQCDmaSlhRo4ttknsnq3K362Lg
9o9T4IB2capKVox+llPrJMmTMZr3VTPfZWWaRqo3rtSpbLMNRz+1rvcqe+aUc0ZbbCXnOM9CtJJZ
mLXegxDuOxiJaz4vB27+ixr6iCSUrSPRsZn2vgfaAJGlwTNjbtjf7YU7PccluqZAuDPyalO/Coku
wGEDqyNy6oORi4JXPKWfRVM1JXNy9gFrfMb2zOhwaOf8RtpOfiXIKUJM9jjggChvUeVQkw0VlYWL
aKtcr0afaJ9xmad361KHKf9ylJMu0Ahqrwbz0e+24d4ZVHV0Bn5H15IrJy0r3cbFH6TdB9pASL1E
qJG1tmWTzY5Zla8qH/cMZOpvyJF8e7dMr0Yrk21Z29t60OrnrEvGDU4ycSs+AVr7ilvEtIbL7MyC
7bVl7CoxP7cVM8oaBMQbf8Xm0Fj2OzNevjuScMmtcG7yPgjoMYbNrdl56Xe9TNeaIQQCTy4wMWrb
2ycSSgYGiDcYKAzr+DyxqgzITkR2ocQYsswm5WdktElmULJNl/re4ufNhGq5mpbLYDDtx51l+Lui
7v4wiUkjsOkitJyBUFNam40DdCJap2L8ICGKbmhunp3OPrh9fQWD8FiOS7uH0CwfzYKfsr/Yb9Uy
P2gxs5oxU1qYAhjYdbM+hWqyq6uqMvOaTbfjs852AJJ+NS2Zjzy/QWlpVwK6TVSga/oIUuU4CMfH
cLgcJhbomynWNig6O0RWc7CwY2TmRR4OLv5jNw6Rw2v9oiWp+N1ODhqMBJwB7ezC+NE/u/rUQQim
al+hfrcaqog13rDr3xmNEts15v40/eNUwmhvq+yD+fFLbc0/HPFYJ/yYnXw9hh7igam1uzPbDxE6
Rjs/1iS0BFkSy006Ccnt1WqSda7TRV3uz3unUMNeYxac+R26lGmZHvBRnsY+Hwjimio6iWk4+Nhp
gMofYeccndRBsd5o6LF8ZIwGYpTQ4bAPkphhUxGfU88qQuEgENX6NRwN+YFUG+ywMx8oaQkWYjtw
5G84XmCOEHvAtLoz41srNBFTRtQbnUpzLYcVAMhUa1Tocnoh1Uad4G8cE5IUT41XJRcKRcLbm+Il
nRgjpo45hr4/i+e+47HRCu1cFEO3ZS28z0b/Y53K5MG0ELhL54LCadxocj0RevGZiuHBXJYflsTR
nK1+VJOaJdnQBGnNGMNl/PxTx8Zj3xknMOwbX2/TjTPEW1klFnK0H1sJP4w1Plf69T60ev062OZ9
s076dvGHbIubroxQBTAxJ7xc77v4ZOuyvBeOVoa9tOo/lccWw1yuJMOgA50WRNgGFfsyAHNunRT4
tG7fIZnRdyiNZLQOHE92UXtRI7tzJ1p75xQDBxys543sG2cjYxMOkk46WbPeFzUfO5dqRnSNvhnE
r0E07blGsojgbtrE87wtBbNzlzr0yfXQ5ySpZhEHSANTVam6L7sMynx7G3TRyeT1beplxkFSqSdi
Oi/oA6O5YUhOHQVTsyr3qmiaXRv3x1rMFfc5k7uCk0lXj8K9Tw0Cx41eJ0lPSHDODRJUO7EeNExP
J4LR162LjyyStYjQSASm1iNvmsz1aBsUYmw13K3Gn88KnsRkS931OA/oUZmyOMs38otvq3Mh3hAl
wH1Jsnib7AiBDDEZyL03DpvJesVLov8wVytoG7wiovnLvj2l/Yopg4JOGvahS8EW9bGhNv1IxQBH
Ziq1R81J2p2Vy8NQ4ARv17Hcja04zPk9qfd7SzVnDwBUiKwiGAa0gBqQJcRqWb1r0zwJByO7Ixi4
vucUT9i26enedMb47DD82xNekOk7JPM9Q6d3AjWTo2KIw2M4Wy8AbuwgtfKT27h4qeW6xQnMHmIY
5Jn24sstrackY6HGx/o0ul5IkQZyKCTOsg3wXQ3X1BjQcWRJFnULnH2vI5E8TdGfUdikzURJRUjD
ZzUsLmCqcY6kz4MGqGLYG37GKTfN3auay5K52GTLJ52s12dWqOcWHYQ5ZOKb9vIqq9W4U8OUVRdH
wotFDJTmn5npHBpKp/m2zVya5IxePb4ubeNGVJokzMaQBYNsBl26ovbexbdVgSTi4Tom8kH0+pdd
LmVErDBK+GLcsylo0DLbT21McFMsVo5PtXN82EhBI5xPODUXEZukA5+BOqHC9LTDLEu6k5vhZENK
pE+fNP9u02WN4nl9N9d62ZGrcmU4y1mgmOFmI7OwVF4Nk8Sntqoe/LLZWwWz0skSG2/w9Khorb1f
vGR5GzIZu3ImahvI9CMMoeS5Nnl3YAaUSFFGZGXe8CfzYsSMsVW8Oq5Nwzrm2xGuvD6YCfdj9Ujb
B/vCmFnxJmwTtPwBdbcKW218GrGDBJZKANuT3YipBKELETv+eL/QA9H6mpumLKYNbhy2Hsn6BTC6
PibllzEQWMk56CCbnyeWJ3p7Ib4FzBsa28syOCBpsztZz/7enlgm2FpDYCvDMpSeCj9N0WlW6Mbr
JdNJHEbXwn+Hh4D9HLRDSREVVJxylSMvsde/4U8AfrY4YOh671k17B8XUFyByBG/Z71b7LIKQSg5
zs4xXedNB6XzFWlwQpJb4kIJG/FGP7SqO46N+Tiw8b3h2syoZ7xH4uvobRaF6r8zqrsi9i/IS+8L
xVw7HfNwpSFqxyS0exWTuekXQaqve2OyhtBrEe+MXUw6N8g2gP8rkwQNjS+rE+sp1k03nMkCTxOS
ILCobRgx4oazjTu6+6CLG3fv0sNw3ig8rMmCjaS2fqqe+Et9pkIpa3Yirg9hsInhJXtrerBMBzWx
ULLfjpNKdw1FIr4BMZnbDlDz3u9m41DHFDqsn9Czonq2ktCoyuJhyG/pJ2i6X1jAnpLC3LqzselF
/sCVue894fGQVPO5wZgIuScTTRlkyBCfkkVD28hV5LV2HVW13v4yHWU+OUn1Dtp5enCIwiYfEysb
gdXIDVHcG84u83FQSDJlclwmRhzgZPQetTy7T01EyvAgSeqebfMhntrlo3Pp3/s21k+eVr0ysUWA
R37kJtVEdkIanbJ7mtIQwOC1sOc8BLf1aWr2xaA4mep3frLkPVCjkCMb5ROhc0yVAmDnLzlX22SS
zS3Qy6vK2VNpnld5Wwmoo+Y67IEQ8Mc9aGhWpPdtXF6Xfm6vUukMNCraJZB4TcEQonQQHEBd0/Nf
LveSXo4P5Trf+0tR3FhyM5rcKfkCV6VcpGxBBhE6sLA2GcOXY19myqnREVu5rI8evrkmz0kt6vx1
7xvo9tFw33kuzKmMSASxTbHZ4zrCXlZFQPaGEEFucs0a84+HIeZOm/Mi/OtbLpY//lqGo92HZUd/
ujYdJ5KaHnCrphzlOILWNhi19KudmrfEheM67oyE8AniUTeVYZLdINOw9afDimeIkg8P07bkY2D9
UNPnIfu0fQSBmq4hfrOx4hWN3NUWx1hiFWxnS/9XpU1XJK0RNjVi1OePyoYYDhztE37zMRvqaFqb
a/6/2DuTJcmRLLv+SkmtEylQzGhhc2EGm83n2TeQcPdwQDEpBsX4O1xxwa+oH+OxzCQ7K0XYlN5X
LVKkKioiw80w6Lvv3nMBvx2dGIKVs9hHt+bzGOfYPrU2Sw7V3OAhVLvfpNayDlArQ/fWaXDMDX1W
wmp1jcgnEhqFZsOjlZgCKL+AYvBqDCNvJCW8KuPqeTSpRaHeAwqV8E/S1VfUaewDr/gcXfuupsxw
nTWVcfqNzwgznsm+a/mXDdO8pg/miBmTEpKmpU4orThw+hcynMVTJ0v2LBj0JmgVA3ej/CtflNbG
NDsqmPxKItYZxfJV5Skp0TZpcQzO4+MypphVadsID11Dnm0VTmNwwBdvvzgW9mMQBANpZGEZV8Nv
24jCLTygXf7MlwYUqXzLBH6VqYcll6TKu24dTB47KRoupNKg9Fn6d3PsV1dZh6S4JSh3VU+2zVWr
LH1duTo909Vl3IaD1b0Vme/etDhav+Ihq4PVQqzqjNhgbuMlYGUxYyzEi5jTSj83KXWmbMQ3tGbZ
JwpOAyJ0U+w8doOrdmKYILgafr7xZyzcl5grS5LZ282mm385Hr3vduyj4jRWV+1oFINFWoR0evdy
GK97MHk7k8tuK2zp3RR1Zb8m1mVva471te9eMI1+635OkzzTADt8ItrSUE20uGA9VJr1vpnENY0j
2ZlPqz7rStnvJqm422XQ/VYLW22UHDjWFJdsuFGu48EiDpzny26etV65zeze20EvvkowwRsSD0Rp
5njmsNftApJgHByS5hzTfxm6+hnHgMUalepROTbbxhmcD2ydB9+8osjqaqZQGAKSyN4zd+YU4d+6
U/lQGdPLACxwNdEEt5tqDv2hU18WrN59XCA5ZvyHAuShML+rZExuqqzhhxym+AzgMb+ezWDjF9C6
1qxBfCCzRc/B2nzq6iAZo44CJuIyZOUwbXXr0aBkds6agS1JytahERkuE49JpCjhxoj5ZFrkodkM
hbdUQUSu4tVlG+lGqvFyW3XsfPFufZFxKtbM/vhjLIwGvAiijF3lu7QYZ4dpGJnjaJ608sy+C2b0
BtkuuLV1tu9lMqDOGfVlaegdkOuDDVYHwdEftPYjxWDDaqa9V654HrMNsGSXsY0L5E+gSvpm7oTQ
+7EGPyMqknVJ9vuxmjJUkt9vsFYHXCE1uwPX+RxKfw0fsKSGF6klXYbk6PlGFbFcYx6mRPY4ahZh
foumW+p0PGJNMw4AeoOXph3of3Ub1tRA8o70dJR3dD3QQ+CUxnzdTtzhbANA4RYtWZmOE3OyEDGk
pZYxsgeSO6+83qo+YeOVm95oBoIc3bKF717sisp2ThCW5IZsj/lClOKL19K7b4eHhi7XM+oDr/mG
9p4fs0yCU1tUOIYRaK4Q9zz2m4U8G1PiXvVECh8UcjRfb2igNDjiyRitJoZM0Aznoa/VFw3b3R6K
CrQUrQl+lFV7IkTC06YyMnVV20SnYXiS1CBW8uB6ff86WQ32Z6fu54UIe4JeTy1TPMDzj/3HyfLG
vexbuUeuyiJKUO+rYmzv6PYQp4Yb/zCJWR00j2VyD2N7DqVzCfK7cb61u3K6ys3K+Eo7vFpt3icf
JjGWvaQ6jJ2eOdm8fkFK4mKOp3tSMA21UiTtNgXAgJvUqSxicjmriZxeWVN3vMawizBoFTdC8s3r
+sri8LxhuPafB5FcToG+PAA+zjYES+q7tqbdVHv4XRy/EQ+zKNODq0vNior5hqgrtIsK4WTfFzOp
tW4Y7RUdbz+KWqBZkL9d9/lYH9zMKV7w3zVrRxOLN333qzMkXvK6qa+wTrcnQdTlySl6EvFBYhDw
6NMbjFk0W+D/Uew6ySkeqkSPH35f1Y8Cm+WVUvO4TtQVpjW+b2Ea63ixi9sllMNbQhPot1nTxLqe
3KLc243VX4FpXRAazHR4lTDxlrVnhPlaiBRJueq/aX7ur2EcmRtEXKDLLYY5UvDZveUQDyI2g0lk
GrK7oXAZJXVeUj9PL2CHNp7HdxZ2ZGY5bm0zq8SZ+6sj+gfTOV/QvGbYgQe713a9lknBN9ZNAT9B
mLwR9KLwKvSxhaGRgFlo5cFM22Urtd2ul6nqtxZZi1MwtgYHwjSNAKvzc5MpiBrDn+5IBA/PRiPL
O/6k/MRk53243thCSDYkIYKiLcUTLoEM1bF03Js08G7Jjr04mYY9ids2KjwaQhYVhPuUjPi9iVrW
Uu5r5TfpEg5XZTYv77rsWfkSK3sLhyxnVWiH1yTN6IYSi466DptP62Xm1s5bSkmV8pDC2gQuLXgJ
4Wt1LpkrVooc00ZSOo5TLk9v7aCgtT2s0/0SWz4iAoGwODam3Uj+bpuJig3CovxrUXTyVLg63IxN
rDdZZ68nXg/rnvzduRMB19WEFZwanPxIcbiSqzB3kpuGEsz3xJ1QBeemGVZtp8OPIZ7ihzKx2qcx
GYpINU34mUjX/c6LYrib7Dm+6Vwgphs2X8WejQJd8Vzt4R7t/3IYIj14R5FoKomQ18VXuQzymUoW
pHPj4iYM2/yaoOozDdBYxfPC/5H1k1pfBppN3DZBQkmqms62aEok7wWF1C1IyNsqX3dly/9m1qBV
DZ71oTCsx8UdpLnKWum0q37yhIULF6cVM20dXMlFkYe37DFK7EF/V46gr9lUPE0UGh2PQP4KZLzq
fVlJedMPkxdV9CpHsVUgkAqMewWm2xuG11TuDVSodoU1079PBE+vrrT0NtOhj7wG1WIlFYrikKqq
Pg6e5nntdPYlpqz0lw6Gxl55Fk+02mHnOaCCH4B891GYYM+bEoNk/6Wfxq5c9+gVtd4SekwOQBn6
szPEZK+a3h1Y1mlnY4y1+QoTaN6wNWP11t3ZbYKQzwhrcPVEiZzumuBBQG2/IUy9wE52u3OXjkW6
1q5z8eFV5d1cwH3JhkqcMjYNG13jxnMMtHkpCmN7SSadBEDC20radhTGHOwGM7DQ06pmnxfEu1Z0
xiWn0kWaZ51sRJjhkqjq1fgiQRIT1gnNy3IPx5M0qy8784K7efbLz6nGCU6m+/KodRBSutL8ytzR
QrArg3nHMbfdgtL+nkdwaasuqzQhTvr1Pq3BMyKX9WzkeAB0PXcoXkFBV7ez2zcfDP84ZbATJrV1
MOWnGr21svFEzVOefQutykgZw3w1N15D/50XNnc+1sDLNTXCtikG7zqLbzuZjOixdv0QJjGWQ7bD
5lPGUpmvRhvhI1s9vLW1WW7mERMNUHWXSJcfy5+lbXWc3YW7PEgcm+t8Lqev2saUIPzM/ED7Te9Z
/SAML4qQllbGi6Tbd1XEc4q5pCAIaXWcNQPbu87LhHWANbc/zdGynhL6CbfQUIIz6CsOFZ5aTi7u
gr3ZdWzQVIuTx2SpsxoJ63mswSWCSqag6fATHvFlwMTPDX1LWm65TwzIxD1g+4vVa+A50JZwBuCi
Us1q95sCzNVK0Ei6GXGsUemekl/3hsnhtQKEIDSzu4nGWcM2m3tacQDDpzLjR8ZaFy1wucm64RU/
jUmbInz79W3M+LtqdSG6qLJ7VFGukHSFFNg/WBJNFCxC594FBouzrp37J8PS3pMDb2gHKIr9rAsh
he+QeoUVEa49Tvbu6BBo/ewdjp7erEtmxq7fVdaS81powqe27L0vI+YUTAf5zlCp2BT8gVHST92J
8x32fqMTyQo0NknFrkrvzdw1NkmJIJP6kg8rnLmSy8B9xbuUnBlG1L2AQYD0mV0OnODUIf5P4R09
kPDxWyk3IzgfXCC00Jq6eQ86rLbzwrHOT4xiw80frlUM0T+ctTxni/AfFPUE27k1L4v8rvawaeGB
Z5bK3K1djBnpWe8oIE1cMadkZ7c2vLehJk02gMb/icGLNFbNUekwT/78kLXCwElMGI3NOwrobVbh
ecIoQKFsERcI5VQe7+ntVNdqwMyyckOysNHoJZIoI3IYJ+bOenO0l36mccYnIP3kw5gn5DrNGJUC
lt8GxCFvHW619uhYSJpIvWPyajc4otwqKK8CFbQHEI4mt5xvp3u3SCD7hAZq/MS4txrLkgnJS70b
gNNFFMQFoO96NmloTAMTS5vk7UeM5GlcpvrdQMe798O0PYGQCDYlXYm4WUFyrmhWrrkGm+BREFBH
aRGsC/hVggJhWNxkcdGxOm9ZogQI148FexywBLHwh2MPTsRCPyOM3I0Ex7PZwbDXJEm1s6VG18Sw
wJKFYGrxBC3kzQcT32zhUxHMg92RQsBm/F5Ik/Lytsogysn270s/J/yovNQ9c7GHz2439bdTWQt+
eGbNlaFK5pBAC1RrLwtwJMd9sNFW6xyBYXVPNFrIE4GYfuU0hX5FTM5xd/UYjW08mlHVTMiv5FUe
bJmLVRBg0p36lsh048tdM5YPARFtyzXiUz9KezOB8D4RsS1faiLV61Qr/uEjFHaZ5UdjwtjJsJpj
Y6vqHz3BTLUmKn7Z4VvZvjXdbiMmmW1puCwAdCnrsXCBVvWuu0Sxl9bRBCX+RmhDHipMw6dZ8kfP
6WzRVI4bO+38eA0Ek9lwwcRKkFwa02PCQfpUkxODiWBbT05YOwQojPI2CZr43JMufJgbt/xSdLuC
CjEHeeW4glUvBAVYM0HlXVZQDp4n6BnvNhalm7KNZywevDFgFLowvpweioo037NuHM6OU/ISnHvz
JkhcCPitUd4Ayqlum3bKXmzi/dsOc805rEp5M3K2OLK+R3W22sJY2UxsvDvYqieBKTcIBHAac9e/
AUc1RRntpI8NB6uXukbBnm0vPlPQMG+zxgu+Culmbw6e459jRVtFggMHbo5dMUA55TYsyBytiqT0
ru2589+9tgBy4+QwZppZhhn+FpXug8xPn2RSLmD3Y3RhY8ShO1OmvmbrYB9QhEHqh1kB9T+YdnWb
ydeFjh0aVvzlI2lshanB0afMGP19V13MVs6SzEjLoPpp8gWiIvmLG66RfZbYVR/doOjPQy3a46zs
+iirhVOAzdvQmAwyNr5wInIcNLjoql4z/umfYzplpxFIwSdlCMlmyltMQI5L+pYDi+SZ3oWwohab
nohVjyfvo2xtEBDkGMkFhCiGNe+0H6II5Vcr83sOgNOeYKpelawkPjGld6e8zyhgJaRL1tzjPuUt
G9AeAUUr/RE0CnJWyIMs7AK1RaLTxwA5ac3jlA11TKCgI/ayrjS2xtyb7MNISuWdo3z6M8TV+GTh
fk13Rhm6RzNIeEGB9MLaQyYpxNBXJo9JNrK/18II97Y/UUTu82+0fTKVcThOO4Z0dTVZhG2mdhkZ
WgEW7ID8KcYh92DMOQ15oBf0hkHEfxBNxg6PqFlij+JHB5z8uRae3k+9sNeJJ9NHIRXj/9S5yJQ5
4kyjUhxndQK8KOyd6fZi9eaGH+Ycu8MwrXqqAZpVxdW7G6d5ZH6IjzzoLfboFu0ZmB+/Dai6CCSC
8nALKH+wb2hINDi0LXpe00OQfkm3cvYg+4KthRWafUxY7UWW1GuXW4jDduhNx4YblFNQX+aH9jJj
IazMR7dths84tOKnJHUrKAMhG7vJD5qv1ln8rZviULOmlg/DnMX9AlwySq2LHtxO7c0v9Ota/tws
4U7bZXYz+oM9rsmyLFGDmvro91mxSpG+92jnX1Yq7BI4hBujr1gcKOM4rVaxKcN0sxhDubcykwId
C1sK/r8mbo68gKw7epr5NRfA0pPX9MUr55dg3ZhBG/3CzjpslZkm+z4O231Z2/o7W3Df4GvmQQmv
DCNdbWA1EeMFkSQwavXxsumBLK5RVYxdldLT02HTjmpaIdG2lp8t6/1rj0oKErDlyDqnrzxOg4Gw
Was6ZfHYswctNrS4X1KCFRviUjs1i1/WPhYFpZl1Nt2+2M8AHc7teJmj83w8Fslc7TNtS0bthOVL
4E/yZYGiHRL7pXlNciy64yRxFdBr+yHDnFKjQrabmZaoR7puBQQxn037ZGNnpByiP5cNZntKKMxo
qLhBOp3Ih3IyXr2Ck6QG9nL0QzM9KpgQT9OSTiQ2SucuISp0rMAlRb6pp22WzendL7YemMkdX+67
BUKEDX5hW7s+iXUPxUrWeHwz8cT7iW08WJ1LXkFi4oLbw7RhNPqT2nAZFSInLWHX5TKvkoorzPet
9p2nQwWwblm2qp7tqJ9Lq1794rjgGerFDonF9PWWd5e4oyDbPltuGlylRjy84PqvnxKMMtEvEvPN
pMzR22WcfnZZmmIG6RiMf9Fd6gVUKaf7CUvebRbjPza8Od/QNTTuJIPMjhKdP/D8/0ov/x2e63+W
Xr6Wyc/2n4LLl///78Fl4f56wc96GBzgEvviwjj/vTLC/JXwfHgJucN9xhXsm2B//0guW1QxCyRc
1naXHiX/0inL61qn//53IX4FXk7ppWXjByLaEPxXksu++8/xdh8XVuCZwaWyz3Rcm4Llfw4uc/5D
MW3UJk4KaziV2aIYcegr56zYtO6XZQfYn1nPmj7763nAl9Y12jzapYoNPF5Ujq3TnOf2bcylWRxj
6DDOVxrMsrkdEcKvzSxd8l2c1dUSOWg3L0UNoQ/dcKo+XWiRHx2utitOLpx8Ma9i0/Fw1xx7s1XJ
x2iJOjkbllh4/Wm1g0UR44mLB/80m5VZbDk9mJzPw5IEqUv+Js/CA2bPur2adTt0e5dV2VNbtd6A
CMYKFldlxZJr6VI4rm5Spcs3+6DZP3tQhVZWjuGb04nnk8MMQp8Xv8chY4kypHJsPH6A06Rx3cH8
WcHubKotvMzBwQbeq8AHVzJWobO/LBVtAtuoTHQEXWyKhTvb9rWnIE+wL+lZJRH1S3NvtQytba98
sqdffa/6FyIA47xqZjSI1YwNAlfVwBA4esFwP/uIjARWZ/ilJpCc27wnVB7ZoHnOShFHiFChm5bl
oyRtiQelr9fAwARxtdq6rymk2eJUck6UccUgF+fidUZy9Vd0EmfXejYCXj6UUH2qgRTMWk9V+hB2
NXLXlGPbBfc+sIZ2s/fSpqWW0RcHYiQU3oCVWbftIW6MplznoYWPO50xXa4o9HGuc0TQOpKhbYvI
yfo3gQG8Ww8QXTorHTf5zAqYM7gNtcry7mXt1J8OVvgcQw924FUuqteZd/x+4f6qonLyl+elKN0v
Cq1Czj/p6KkNejgsUdtJMP6IDH9QgPH4obT7waQrRGGu5lWb8FlhxmIuAPueqMdiQIlFbbF8kEAc
mvNzSQwrOFeODiY2hK434zFceNTaP2Bzl6HANxx2yzWlV/m8bbVmO9cSE7avDYsY/uW+yDmYdo56
XGY3OzlNizE5984DFtgl1N+9Ancc1uTA5rjhCFDIA/LjvK4M8kItzrjIvKxBp6A/F4QFaKQqqo/M
bR/hUbWbAGdY1NcmtjlOIp8junyEvzi5QNDVCruKSwIbnEpLIDmxanicaYHrhqjLuk6NZ12Yz7kT
2zvlaKCcIwIi/vpiZ/LOxOYeiZF4BTK/vZ+Lemd1/vMlt60qXn6Bb6wsyw0Jo7H8Msx2wsRufnVT
9brM3kfjFSeJK2iZPFi1oxP8XArni40tjGpO2NQcPlSt6a+dcemQEHPu/bjcxFCaIntmhz9naREV
o/8FNpCgPFhKTkdjEnlwgnPWAzuWiZDIpmyNxbaDD3rZYeBW+iBa1J+mGJJMiZm3a7hoRtd6qVTy
olVyDMPk3Wn8h/GCJCZl9s6+kWwLxqJoMPprMvrJW52Wdww/h4Vc5j4TWYtdvj0uZGPXujZukpRW
irh4SRMs4ki1VQTh7YK/NOOnXJTefVfXT249vhmlvqEKEdSqPpkwoYgg9VdTrMonnuoNbFCtvoki
IjuOiqiHdHlYkJCboRh5bO+ZjIthUBu4tt6qTcByFkU/gKZzrA3YRLqqZIX7dDAZCEiBLbj/Bmvd
1oXcBp4CRWL19T4r9LstWzRP1/uCaZxfNTSTXFdhe0sYaIzEgHlGxF54xh7MJ+JjWmfmCq7NCnWm
7l2QU+KlwBmUAVdYhamT3+lQ77MM/6NNjLYzw002xW+p53xUIevMGoU7KpzpRU8xk83UxttkMd2N
Z3fpFe1l6ybXbLk9M9snA/w/mMpR3yKvwKgmHCVttJ+Q3Rqg7mPvwy6kNq2mTHU4BXn34PdQeYyM
R0jNSbT3l0/XDu5LGD9Hbyja3eiPrwWT5kOr7GldjBObLxNyn9QANwTJR4tV+nXQFnaEoe8SmjMj
aTdnPTloEyWBtNzI3iRgAWioHyiQzuMwOjcF6jjtEsCnYJVvOIGF+zKVQZTqoYYo1j4hfrDbVrAt
5amqcb4whT+Xyn7rAoCgPGwujA+MmVxyxVpfdoySZACS8ZOmF3BrOuJojsuVujzox2LHAt6CxQtr
NceBn3JHgcUm1Oc4u7wXau+l3VarYVg7ttopN4yKGRVCN8bt0A9fyiyPc9Jcs0w4dIvJLrZy7ni+
lddIO8lKc25eZRIAm+vWX0hIT65ZfVvdTFw1xUZZ0xGi1BkUZLhraQjeLpVxR41dsvLDlnt9Mg5l
g/F36PRHyo4aJ9u0phMmWVNpAbAdiCtAxuaTPdxtWQRqndT600+cOYJZUZ2cVhoUCGA40521zc3k
fulDKOy4Lcsh/DKm5UbrwrlTGTuBEeFJBNnCVBEHZbXn1Z7LZsWmgsfdZQJuvk1t5o9acTGuGrRI
08FybvINhOSftqAAGKyUbxrqcxKTBoMFYqRbh6lexLOTlvOWckCN6Sal/qiW6CO6mT6ZlhdMQiTM
2ChuFvFbg0ri230dhUsgL++xEVqz/xj0TCxnXTbZwQpFSdyo0r0rvTsrKBXgXtPgjaO+LXbzqjw0
PDJgm/RYM/CkxqACxVqmMJmijL9sx8kJUJV1Ih+WLO8YizWuj5iVZiB2ZHJCsi52ZYxutottZU0V
oXk9GTsGswofmjNYT3x5lhqu58QwjyZoOdJNzXTXddL8aEzuo6jmXWFBgBsIiT60vkur/N43qAZc
leVgbwn5LYn7ko9V4bHGyCeQXpXDNXTH9JpaBh4UezT1wcmwNTDOTRifN96SEaGLDNNB33iNCSCY
UaDUkylKnLY3koxAJw59kJtvEzvuQUdppslO8OJzLeQCFQFLc5rpnGVjQOA/lk3q3FvCg0MnXRxh
eW4kTbari9/USLYr3c4KsyVPWdcLkt1FbLczTZFm38AAEYVbNhHEV5/yMbD4lWuT3q59sQkUmMeV
m5e2u+4CsllNBF4kLa4JDLfdbRebLQ/ZltP13QUv4K9tgC+7SQPavNALOvmGN/mdJGctn0RCAv5h
EuBRDgFWCfUhHS7UDUeo29boM94nC7j+dhu3Glp3Z9gqKnGaQCoeydqnF8xvSgxk2HWDBnIh2b2B
M61aN+5/DqM5y9sRu5R+ZYUzlYd4oOIgSpk2WVxPfOikvmmCNFQBwRCxz/G2Q2eM2c0SgDkIsFu3
gb/VFHuvKkkXyi4fS3qHM3/IppeqtLr7uHQT0n6dByfFa2pUFMz1+MmwZgHekMUsx11FrqhGfMo0
uMLC8PZxWDQ+HAEzM7m9oU8AR8fKi6TEC3QRIXaIIWZ3PqacaEiKkhqKajwV9CgY1NMl3aoBC94A
UYVvmM43LVFVCh1AzxYHUVeW85yOIBzpPUDJjhiPu3Az+alSfGhDkENXRQBiBQVKZl60XreG176K
gMnbAjG56oK8OBKb7ra9O2uyIPXyQiChfusLIn0QZ0HDhJLUkGvtxjyL0VQM7Dn1VPaRnU7EI7LO
XTMdGGdMQOrgeblzzod+3C/ONB4wQTT3CovP2p0vAd+uGyPNx330lgWP4xRYLGrcFHGNxxY/pbEJ
U7DTgELJZCkyXnuvoQUvWJL8hPiIwoNqv2XVoR67Ardfh5dmHajauaIEovhBR21/zFgfP2eTb56N
Pmm/q7nhlOhzxv9ZxKb33da0R69M36KxALrTRROy6uvJK7INGouLDp2jMOX0DmyFCnrOPdLapj5b
dFpCzI/ZvahjJY+RfTazGysbfR3G5BN5r3zUAAJWXV/ELNua4LYRXv7BzEqyrzU0Yl2e7acJyQ6d
2UkOrTQnRLD5w1DueGhz4D9uG2ZyTRHERUyasg2Wde/OSHLvAM6PREWDDRhzzyuvnWLtsO16deYh
2YRAQ9dY+tNnNo5TFBSaLEGnIxuINvaKmvEE5VFsQxqNKcoY7OEl7OI2amdJpokRah3MnrOfGv2z
CxriWnQy3I1jc1tWQ3lOJJf9crF+5wHv8nwpcIyyzGAgK0MrssbGeZrwscajkwLQcYxNQKLNSfyK
SN/gkfE0xVEkBESzRkqk5Msg65fqqqzITor+kmzPOkD8ScvsODrTanSG+oWfhCPqHPbDTpUDCAkG
yoMfi+V6LDvyxHHr84MPE/T8GU6u9HX+O7LuX0rM3y37P1ViHv7xP9TfHlX5j//5tx/V199u23/8
r+pT1j//LM789kf8Ls74vzoeZlX0GdZWPsWSKDC/izMevyJsxBnkF9OiOwsB5g9t5qK/OMgmIZFN
17XMyy/9oc0Y5q9YlWyX34aqQ7rDtZz/UqHnBV73J6wcFaN26DgeO6FA8Gqxwr+WUWJlnWkjWCnp
rEO8dweTVf20Hh17D+CqxVFvGRIoYYapFcxvfPDZ6joQSlP7OBDSL6ISI94TMc/m9gK4Epi3sfJw
PxrEswP16HiJtlZ/Ur9uf6fe/a3qy1slQR38+9+dS1/Vf8DwLsWoQgTCvNg9+Kdw/4KIzB01F62P
t7CGRxMPQtymMpmztc67jJ0OdrQ0GKo7x45FumbPldwUgdd8I5MxElBofrQ7a3pm0oTyBPwEDHsT
iNPEfIstzBjGt6Gsq0e+aNPZAE+aN9qU3hksH62nAY+5T9i0409TDvU9uA2eVb09fGQOSzcDDs5m
SAeMSHD6svOsrG1BoEMSBm/JYflLjhMiSJbu283jYF1LOlR5H7rrvu4M9f8Bdl7Yn//xOeH8gkDI
defC0gzpeAz+or1pK+RocvmccKHbZnid9g0R+lbBPPYxBQjBluW3r+ZfTwY0Wj69/3e3728arfzx
5wfBb7/jD5XW+dXz+SJCPmU4jtaF0vr7g8DiFwL+11DQUEmh3QX8+H8eBPav5J4vrYTgVn2be/T/
PgicXy0f3y8MVj8UpA75Xf/9v31O/5b8VH/cP91f/vuf7ycq4P7pQrk8BiyeJA5sSRrTAMr+BSLr
s7xAPItRCTJZT1jBJ0Yd21JmeFgKcw5QMxKaIaYBkBNRLl9zPWmY4Af0nwA4VA0JZY0PtWX7VEmO
QfmYjDehctOEqVw2pKySnvXREbskvQvsMS2rUPyO3ARr3iF5AUoDrrHNLb/N9v4MgApQQKa8K6dC
q1rPibp0fEmTs1IJ8EZgQELOxnSd+ZTWGwJLkEerJL0Vhco1NIzcZgOeGu+LIYl+Eqsgl+q6GCGd
DuEmz9jPru3SIplFQLHmzysdUkjOmHMizFlp1nvH0GlJonIsSR7EFucPIoEhPSLeBIcuzXwQARpe
kL21BxJ4G8+UtSJBmnvz3qmc4jX0c+vaSR0lNjopkpt20eGPFIjNq0p08FXHVghECfMVGRL46nhs
+154r7HFv/IlEY2mPsfBZnE1k9ctj+OQY8WuFLNA1Lt0rB6coprVg71kno4W0jzWJvcXOB8+A8uy
MYeUxnPSYsGzUjjpHlxFxSrZlLY/h14cTHyHBg7+lez65Viw++tuOiaX4mBlVCOhBFl4PT2gv6yj
x+m1SuKg3zbsgIFuD1MVP4PpHZztSBVFue8469n4M5qMkKjsmo92rpRYLYRmP1OvokPRpGL9eSxd
/UbSw3DJbFPF3sPVJYZcV8En5VVYx2GvM5RxFHJHsnpsE6E4uGC/gyBpT5nrGheYdD+72xYZHaij
I6nMMglj+KjkJWexSfDX2rmdN2HHbPpuj1MMe/NgSJTBUcoTiIT03oBb+C0c50nLBJxY2gkyQ4WG
Qwa5JZAPPTF2yQeUN9uiEJO9htLdGiuPsNiLpSZ8JLlj0j/hE2y7x0mF52fIepOoQlpcUjvwFw20
hbGjKnUqJ1Lynk3YsemrTwvrB0h/W4tyRep/uWsKOh1WkxDYzixbBdUKHCJqH8Ua7c/UKuPPGN/N
jW874kOaqBDbLlFE5HuwPUPkDRhd+acc3wPu/GZlEn/6LS/ZA1iFqE5P21QtPxzDrW8Gm1j2Chmf
Jph8UIGOTN5lIWyeBgN/amGcxbPd2iippqXkOnE7sHFmPNJbBNhNLK+YjuLPchSOv6ObyqIsIOgT
UhfURnQPVWI5aeST8ZEgUaz8VhDBuY/nOj9jzkQeTdvc/MIoay1bTvDEgLshC14zN/HusMKH9EL5
BYNfLfCIq8LW6oDrsrxpEGOgiRR4QLjlfEyAoQ6SnwhN0Kr+N3tnths3sm7pV9k49yyQweAE9OmL
nKTUkBotW74hLFnmPDM4vdF5jn6x/piu2qVMa0vtDTTQDZybggu2xCkYjPj/tb5FN93V+ct+AmYH
fZZ9uTmXkPxhSD/1YRB6TGXhhJ+sSINHuuM8Hy+N4XBQ+Xf1lY1Q0ocbkgqDjCQ8y3hqXYhk0giq
SzhdLG8ER1v7TgxAaezN8KrLMJQzDm2V3ELOg2lk6poNS4oN2akUYdWf2MK22jXo1iFdQ+qvxyXW
I1orJsYOXigy/qirRhgHIONm7GYTDOOEokEPL1cyN+bdbheH+iYCBKbgi6PxRlEQaQUcxaKjYJKy
3Gg0AfejMGycjcbkAh9ya9O3NyOrmEdNd4rHTCJLX/Q9PkGIQQIDSjtEEIRS5VLYQtvVkiRAwewq
bfL+CRhbfV4OwQRvxLPgWiVjOZSrxpbmLQN2MNajD4ODBHFJcyVCCpquIssT+qrkhYNcYFI5X/pS
mflytGHNrB2nLMMrP9RDNnIqmRaTcHDDVVmHkx865SYXFXNyJXkE7phqmDsD5LSX/mTnxXlLQADp
gGMcIGLiG6SQultxtmG7hVLb9rP8a4QASqLnCFAXtPjAbxvAhcT5lgjlVmnL945hPUTgbkFTLuuG
2DxSP4zonnVxC26N+teZnwkD/yMsBrJuZEmxmdkUkzXfDFVjqBIWqjlq8LRG0PZSEQoKWglFLLKH
qAn9fOW0OsFLFf8he2OA+ieiwiMxSSUMPuTVOR7IPLMeQxwdELEK+vZI2adwXRklIdSG48jvgxch
z+FbHz+6Fk20fCsRdvb9g29nvNAgfmvje99m+U5NsKoWNC2drdWQzXTiRyKZcfvpzhps6xNL9ukx
VaJ+DhFv0gFBK/+dvCqNIMtC1x+GgijshdngX5CBFRKa4BTnqTFNXyPE2ch/DCqqoV+Y3gJzBjIU
CgVU2yNkh7cjxc7PtkVsJ0avAvJTz09/8Suzh47riek2YZP+A7Fsd8bGKIpoYckWm3w8KRy5jncl
RRax4dV1Qo26WlThQq/CgiD6sDO2Frzkfq36BFDpxEsD5071Hfa1qLPvE0qRtEBq36HZ6su22kjE
NmolBwQfGDQT/TJMq/AZh1XiLoaqNOXSSilhsSWYG2jNvplGoZPGmha4/QhF8mfjTSZdZH6jDdmG
/ODU0vehoZcN19MEoQJ+lt0r9wLcVJdc2IHWxXxZhsnP7+0UnS3c1FgyBhJn8IEcaDVdQS/IdPIO
NCvVb2pwAgYRSHWarUg1os2Y2CbRClRC0vO8Den5OlNsPDvYw/rvxki9/aKYVadwkOb257BvhY44
QMz5J7EApUDFnoKUiK2lqY9ZA5Ef8zh5IfvW7DS0ur9tFAhCvA0tCSeNBnPqvh27vKDCiQv2lOQJ
dFMLm1neWGb79rG3byWHBGj6XymighfU9+3m4mfvufvZiS5+9qXrfZO6SpjGUPKSGXAy/uxkd54l
235hEWzsYjQCevWj9ag47xomiHqDYsmtLyOIlPWlv++mh15i0FrPWFvQaJ/2XfewL5WDzTkmIxHl
HXAA0ck0eCpqjZ4n6T86jym2IGUT3sWJol7y+1PQhhKVPSpkU35XQ6vSs2CvHADIQtb8XIxFe7RX
F/h7pYE+MnbxhmqVvan2kgSGKfIEc7Ij46HRCd88CSqHpTAD2Ro+uV2c04u3AEkR7kUz3Hn0esP4
QtTkIE4yV/k/dIX8/CQnKhKmbZCMFMN9nVqTmBjMq7bLFPFRVefAzUzrZNzOechqOaLXRIpdE81z
FTPxpOch8u4XjWX0pTv4zlcnH2EiodVMoo1RNw3Ve7fDv9DnUS7QiRr+BO3URoNO+TByuWnIqUqX
UvF6VIZeIq4FBAe/EXT20tFMzEUuS20QmqVTPTEnRGpjdQ3SWmGgbZx1dp171TqK19xwU0yZcAhS
VD186+mv+ILYP9t29R+VqSes4L0ILqWdTBVMSiVIjEP8muAwMBxYnRGJL+kJCwQMJpU1UDz1CfMo
FzBpfJSsEe4XXtXqns5xFG4U6gZIa30vm2XmGwMGfgfqMfqC8Ecu7DhZ4jQgnsMb5Hje0jDC4sCS
ul2R0C2DRVE3NMCbWQm3qL3Mds+MMOAW144eftaMEhGhssGILrE+AXfMrXlv3lVQN65NVQdqm1sF
KYGYilVxLvsZ0jgSLlUsp16L6Y308GBhpMdAUjuF5/ayGmogkEXqVuI88ShMcPNq/JmdcjpQmIRn
4uwAjGHQfbQTaw0gm9RmWoN5isyiCv1lS+Rbs4jLMQcU2TeAjPo4pHunN17/3GkTSFX0JMVLUEYp
+aNoN+KnMiVvsUZyrLG5wB030+dto4FWjb+ZFG46Lq1dw0nrWjVUcLuc0oCjELSela4cKxAWlfHB
1CBOjGYrgCHnjnPlMuf7Z1PexvXOqekLf3asfsBsDk8vNubsI7xc9yw9Y5MFQg2qfvpZsfjv+sF/
GB5Vqn9dP8A+nb98I6Wlab6pgyrC/HM/qwiaYf5hI/5D7EUqAV9Ij5LEzzICqOk/0HMJW0e6xR+c
WSH2Vx2BGoNrUS9DzGVQPnxVRzD0PzwhHASzHsp/KhxHVYP3qgiHxSbLMXnfBVO9dITLuy/m9JhX
0eFD5Y+d4cdXASthwMhNixyAnDP9BP85AY+DVn/SU3wWHxQDjblE+XeR6+dxXaokwkZlZrBsODwu
lfgCUgVoimANC+iyQ8gQZijf6/7CjrIXsH6gQtjUe2by5dUT+rOO8rpu8tah0acJmzKbrlPlPTo0
7v0qRcV2xeqhRtpWVt069vJpQ6/CwJdcOSHK0ikqNlOggEbqUJx6hOG1CH4W5A8qOgdnwtM9vglS
p7zkol83Tc7n8CaQMRvYxBpdzbsFwSRuCyAQBD3hIZqQsSxcJKY1LszceMIT0yBmzdjvL2GzJ7Oq
2g3PBREE7cK2m7L64Am9MTDQpUvGq4mA3TOPAm5ymjD2MFF9xMpKhSV183oluzr7NA7tMK6R+OnA
xQTa+NX7z+ewuL0fGVIatsMzgsgDHfjwplijC/WzCK50xsBTYaniaSg8G2/iEJ2lhBzg8reca82r
igfdBn3y/tHnh380LqV02HpxxabjWEel9UyX0Poabxfj5Hpgr9s+CbahG8rhwcn7RzrMZfrzOlF5
skGk8ym8o+qdGYZDNWn+zg9N/ZNrNNWpkSnjg4O8dTkWpUjLJQFVR2R5eDO7AlEbaaC7wJclopxg
+DQEur5uq7b99PuX4/IeWwLhqr7Xpr6eSNJOEFNtJlfUwtR91QCiJWW62r5/kLcux6XPQgvBsWyK
s4eXoxIrEU0aXeXkLYONtsJsq7MLvY2Ldjx//1BvPR7P4p3kSTEFH7+bRd/7hh8lV7Ke1LprgdYv
M3ACv5fO9XMUoAKmeGuR5kzF//CKWtj7dPoiblYy3ccAzi6aeVX2/rUYh62X/VEsZg9aH4YpmW+O
Wi9wHnDquOFVwc5BW1VO1eWb3G+IbZEOgDIza++gslk67FN0UusmdmFN1CVdshOb1Zz5wfm8cW8t
afJ6ocx1yY49umjyFwsLYdCuafN6m6AOO+20ZFi/f9HzNR29yUytCJldQZHe2bejXn3Zyiw1a78C
Ri8QmVEmVwtV5J/DNHkavPrs/WO9cUG24OMJjFFHl60fzVmsfTO6BMOu9xPg9cofV7oZWB99Lubf
cnRFSMYZJhQ56J8ZR6M/zkPk2qnYeWMnzrK5ckPeZLhicBUgcUkbBxVIk4jcBLYufmx9sexJW9cy
Ni8myghbmBn+fVW18Z2IA9AlNaLNpanF8a2lvPyDmWc+meOTdYCreC5yH1Tu85B8dfulEmVFv2Bn
C/I7JiK2n9jolIt6lN4iGwP9VO916/b9x/DGp4Pvxt/HFIfHbEN9UHErdzEtQ30ZEXW3DIchO8cC
RpnULG2Wzyk5lkvDSscL8H7azfsn8NY4cExBoC4kEJNi4eEJ0A1kY2QJkHXtsO60urkcwjD6YLAZ
bywbeG1cwzZsXTi2PZ/Fq1vbFEYFQUPfsa4wzTUUAQF8OTQk4kSwDF+srAkftbJp7qBYs6LBhocl
D5BivpbYhoJVZqYE1ymwcckHL7bx1g3gpaMBRvechevRizAZIi5nERHj2F35dRHeEjWUPlHPEusp
qaMHSk7oZfGjgP2jSkOF3TKAC3cRf/K868gfjB+UWvsPPuv79eTxcPRYyOh8CHmB3KOh0U2W1zce
jPsoNs4QFImYYKKOiKCuAZUACuJO1U3xaOdDcV7XffTZbFryNaKqoWuVsoZf20EttkOZJ1jLtfL+
9wcO4RWmx5hxJR+4w0dql6qBXafvtNpC1Yc6dxEnrrp8/yBvzIiOEPhFXUgBbByO5g9wdwE1nG5H
46zDa9vK8FNG+OgiIhEEoHCMzOz9A7713XEspNLzgg5MwnErG6omLQej2Q26as+NNqEYnsTya233
4rpH1wgCzpgdD6PeG5cyApgoLb27A9di/BvfHF5JwWvjIj7AV3N4hxM8zGbo1rs0IH9litQPXQzp
B2uGN6/XZeWIcce02DvO65dXb2abC9NPwmaX1SDMKDDCUamb+kQVoXmLd5woHCzCFQsJHxSJgiir
LaexDdd5Xesf3Ps3PhYkfrK/s+hT6zSZDk+lbmsHnW2960P2ClTKH6E1v/Su/kSqM9bc6aRxzI8+
UG+8/Q7Tm8kHEN8QbtLDYyYIxhqrKHdmD15GK2t0urG0ltLw6J1IYyvzkv7XKC6GdPqszfOkqW4Q
6q1bo/gK5cb94K1/83zmiYghjzt93kK/fhwTDaEOD9HOIx1+y/DOV94IEfD9Qf7rQTw6jnx39isA
OQsOXh9Ey4MasWK1ywaBfRm3wr0BOO63r8SzEP8ypFzpuliyDg9SoMLOKqvfZYoAZbO3k7PJSsoP
ruTX1TUHcaXJG+t5iFWP5odc8woNQNCuBb9xV0Jt3vrTlEN06yzg7+/fNePXyYhNiYmtkqdjMRcd
jZUR/T8COypWaTQzY1wZ3ISDFT2YzTBM6x4K0lKUsflJ9zO1Hdi5fBsNEZ55prgMmtRCbux0xGul
7YAOuSecI1k3ZlP2qw/O87hQwe22cNR5c32EGfqXeQPgFpYfsQNt7IP+6pUxraC1RqBI7ChfuuSd
IFn2PLhgdk/pdmG3pJ8hDoaq/v6pHA+0+UzYJ/CGedRsvGNPXmIOKQ3fEbqSMy1ZhibU3WEAvX+Q
4zHAQVzkWZaBrAwV0mxMfD2aRxr2WkuqSZ/XKET6uL+0deglYx7v3j/QLJE5WCDujzTve1nB2OwD
jo6k6szsWwYAGc/1DVAgtCOIQp2zqPdMWJbYY9EHOCd1H97UeQeRx+q1l9arvDOq39P9B2czv0Cv
1wdHZ3MsqQP8EZCi1O4i2TSXfERAJoheXet6f1kBXYIuM4afUjuakzOmM+hPYEzcgZQXm5iHZSE0
2Anvn9J8/e+d0dELMowTiQl+vaOETYeRyfY7YuEUHStoAD9BP9Ma0lonCaR8owRP+f7R3xhsVKUM
YiyFMAQ1isNxgB7IxW3f7JwMbpNbUWyOGiv74CDHe4T5ps9TDR5YCxmVPs8Rrz6XfgcnPE0YAmUr
bosWF2dPW1nUwCotB8kOMr2L9y/rly/0fEjyqZmunbmI4B4tA1KNJgC+/V3TuPpMpRfiImvG6c71
CKLhLhP9txR6QWi0cCOiJurIgNjOzm9hGoXhffC2vfkSWCjM5m47iG3zaMqFFEGvO23YsQTe+dQh
xEaFL208mrH2hfnNWNhsNbZeLpGheHa2UtgaN2wM8usiK6tvH9yd40l5vjusW0wUbS74kL0t+NUD
odPlFjbxEW2Hl55GZtg8GgTO4tVgVRkvVe71l0U1NtV6oBREn9cp7ZcyGNvqTMOeT79Fuh0kPV+p
E0DR9PW0VAcSKbMqefngXOfxf/x+MDEzJTIZssw5mj/4aujFUGS7zsmDaW0mkISWrj65PK8eXe8C
nRLOqzpooAt6jd5eK/wOL+bUs/PlSZIP/P4JvfXGzNsyl6epu7+o8epUDYHdlTuDNIII55yOmgRz
SvfvDBkEhC4CWodlh3300qSuCTcBKnvnmDk7PmbzGIOtmbKoIkZg6SdkK+ewb6c5EnqqwAxhSlyV
lZnuyG3DjevnvfrdsikDx5OoJA0hWfj9clIIUAIxud5l447eBUCD9KYzQoimU9nf/fZt9iTbd4ui
Kbul44naCX2Z0GW/LEZn2EpinsGwVNoH08Qb7wFVRtO0kTTSe5Hz1+LVe0DucEvinntZ1kqe+v6g
gHh55k2SlPC9vC5PT9+/qF96Ejj6SSSn0cMCTLBYPTpgDhY0q/vusolE80UHMwceKu/zctG7CjIH
0U+DTgCGh9XWi7sUmafRj9/zzm+jDz47zDvHLxZrMvpNEADYJ6N9PZoi2T2Fg1LlpRnKiZ5n3wF1
N+kzfAH64n2xzLb/hHCZbkSYsPp6luTa6ggoq7a5HihdIScMZGhdxpkP9DrzHFzrkx96apt5AV4J
YRST9lnHSzOdjVWqn2nKbDRymlruraothcxpysi1EXY77IypTO6q2Kqe6QfIdmmhLizJsCT0AP0F
QUgISTTyl63M0Z5UrpKbLqoThJ58E59bIhR2BaiYZ8smKouIDZC1swXTOR1G5BNbgkyH5rIF9NZv
KmVlzyN2HpIxKYbGK5iU6raRRu0vvZQdBt4O4auNjqAJX6YQyXcHGRRBe52h3Vb07vNlJ5qcFFsW
L9uEPI5HQMsjiR9ijmWBzojfzOlM86th4sWGEY75ZhFMk3sVRWYBC7Q1yWylr5+rsyH2YNd6g6lO
25xuFfbnOHQI3KzsjELPgOmchAmSyMp17yIVQqZQR2703IKFhe4H4Uwi2yP1FQvKOObgN10NupNX
u9lJ1s0SoLjrQkIQ+KkZSpizawaYppnKPa3xR1iXvmuHwOe8IRrg4WvecO3lnXti+g3/3JN1q04b
pPo/8jgicac1ezhy6B/zCeJJ0FcLfZ6eSUbvgZeSUTHtMhMf0hLOHWidtkCXj5oqHXiAyRy57BvM
/p/auMfPF0uZ3IvOIlTM6xAA4Z0qaLzjyEFCUqG+rNYmjoV40TU8ndUETZLATZPPprBTcWP3iAJ3
sgELgButszO0Mg25LVOjVA0HTUyPOHQCd9kK+LkLdLA58Smipf2opYoUCyRQxgtR7gEbIG34Wijy
9s5yvRi1k0D69XNh4wfYVdGYZ0v0XOBSE8iGdy0Ks4bEK4RFpKnFhrFEkWJdj0gqb4OpYgTpYwqF
UVUlalGfhBv4eLVXBCtaoYxqj3hQcAuNiyoLeno8bIoxh9gHRaoTROFSSkU6PSI+VL0xeusADWK9
DjNNwoJJVUzARBEH32QbtvomMHPnrrDH4d4chZ2B0o7DbkPDC84vYRbJvT40Lt9HPYkQ+UZNdw20
qbsxChpzC8WnP1tHgye+28lQGpu688QahB74ZcssT8wU3SlOzua0CABgb8FBJtGy8nx70fdl/AmN
LzJZX9XweCqgt4hgtfPKDoAYOY2BbjxzIb1tCy1v71vlRVdDSyDAgiTWigQDikUPre7mpHkNoZeu
1URMyWJCYUjGmuwG9fOT+t/yBeQLlDz+tXzh9n/9Fwv5Ij9ULvAjP5ULlvUHbXJ2nPRR5oLAXEP6
KVzgb+j9sIzmU4Hhaf+9/1O3oAn9D4g21J7YigsAMnOZ8S8nlDD+YEcBVsaU7Ojp/5u/o13Yr47/
XgLSbzGkTfuIBaukEE5X8PAzLeCI2/Hs/MudJNR2Tp/0EHWHvJnh6ay3N+ao8f6wSoh94tc91Ku+
GLX+3KglqiPU3RMziY+V+ETrCiSD/pR7zdYYQIctOxol6ZljaNSsCG7CVu5WZB0uMHmlzqqh6VEi
Yg7FdV7PMHRCe3Nixo2R+QM7Yf09kDEw+axS5m0LQIbueV1SE2hSD6N71CNxl0FvqiXU1S+Nsotn
8NbOkwTh+H3/TH9reF+VL/ldW7+8tJffyv8x/+gzCKk6Ii/ofx7+L+KRP3/z6lv77eB/1nkbteON
eqnH2xd8n/zoT63D/C//T//yHy/733I/li//+R/Phcrb+bcFR6MQXct7A/fuGx6zf1yo50Pvzv6n
/lTd2PMwpOBPJdKRju7oLKn+VN3Yxh84+6ilUX1gyQpQ/W/VjfyD6gdrHt3mW2JT2fvn4EXGM4OV
8AWi+KCkzRn+df3XPwfle7obk+t5vX1hw0epjcIhVfG5ibPfGb5aYtYj3BFitVBij+bGHuPIWyOB
LTd6QZGrGqxnkhKquz702ouUrGoL4mKTnhB8R8iGg/k3slgGOJC9b3LcGoDQMzl9Q/AeXrR9n18Q
MhGnK2I+KlYAPsFfYqgvzMyT14kmvG+5H0XXAendt+QaGEs01GF12Yw4Zyq3RWLamNB2scWOJAKB
D87XrVV1D5Ob30SJrgAOpX52ijF+9ftD9TJ6roum+NEejsv9vf570F51L6ww6pd/MJ6bf2xU/v1b
yxg6/pmDkf7/yNDWGVPvzMk9HlX27T9fk+33//wPOjZ/zcgmg5o6ifQc66cq7J+DWrh/4BMxYbsa
umsi6ONn/pqRGe7MthRYGOz0JfjTPwe1Jv7gXzPBM9FThWNP+VueNOkcVa34WtiUc2kA4m5D6nY8
JRe4l0bY4HdtEiLpijwyYPXA97ZV2dcPQsDxBrAIcMF2Cwbu6F72hjU86ZRBll2MVNoBjACy2Gx2
ddsNj2Lw+7tR6OLegtG5UQgtt6jDYxwdxj1z+/QJVEa4HMImuCGxYzqXaPrX4ahhIzK7YNzYyPvX
ObnbQPYlMRaIWi9IN3KhBIBUWLRpZAabWKtBA5bIK9cVRJcviQtPCzwD0IhVlDvWVwsOpSJsdhI2
sUhmcyXqwoUgbuEnYZeTndmq99JFXdmts4D0DXEps02HmPfUS2r8aXyRYHJEp7okvHdBGb4YFxYs
xJvMJI182+pKPUBigCFayVHeZH3inHAqzWXm00CpCt+4lgDJUJ0a/aoYrXJrD5FGvnXekpZXEQcF
WzpYtaVxhpKWKE8z2lEQ0c9jGA2g44fr3vnimeq6pa46xhr2kapCB/wVs11/g4L9DB3xE9pmArGa
tZ+dT0V01nftJyfTlyRL1lTkHZb09Z0e+lCmve6sqvsvZeFnW1WS6Ar/ein5Ci9qs3FWIrafhD64
F7AezrhVV24o7waPxCLZqQ1GmxFLShg8xTHC1rB0ny0BZSm0nOGbnrXf0bMlyxK41uNgNY9R5W17
oZHdFGD5Cvz0ltUvXrFqKL7nun1n5/UPORloqOQdC9FTBI3rpCYv0sfkmGv8CSqIpHJmSuIuI371
5ANbj0u3PB0zX6xrTd7aZXZPHkJ1EYv+m2Ui5ycY7bTqRu6pUqu+Jsqmy2jcnpsQWhdDEd03MRmb
mJSwQUGD0cXa72v9R9HzvIS2oHSD6lkLB5R9RPrlBLkXJ5aWraJObSuzjR966Y9nA0xlIozwcH5h
W2+r70Ro3dVw0IP8sbJAySxbOtQLuK5UrUa3EeuqDN3loJHCvsK8xxbHsmqSmy304aygfUK2ck/D
PTSY2HUugLA23/AU5ddNF9hrl+S5rRUKSAV1aeClgOgGtTLOV1HYZA9gVig1o5dBWQXhgT7AGCHa
sBzv2okxV/VkoCDx/owvdV2b2S3x44QViLt4YtmejnLVivJGkWOxsYaGnAkvac6BrptLSOSPMHk2
bCyRNbK5WKAZOWtwsK5VqS7yJgxPQdRdmCrJFm47wWrFiZDwHcZrRgaQhF8RYkbYZUmtn03sZpcJ
mWUrVJUWcmmNBGln4j+AWPF+ls4JhJOrykgw8iFxJcdngFKRpRcaXa0F0S2kJmvEobBww5lAgsUC
ns3dTHTa5uMg7jXYKDcoN/0lXnW1QEQ7bjyHJIGF1ypgx8HnLKq3WvqDvpNxn7osI7PK1h5yW7J8
rMjLKKvPJYlrwP0pS5KpdErW90rZrjrpAckvaX5ZyKzKYdnZtIX9xp0W4POz5dTq9LMaV9noNuSp
HHx3Y+S9cWI20nkyYBVtVNhDASsn8TgO3m2QAEXSdFA6ZXwa5sMTNY2bgmBHKsc2oB0ChYr2rulG
bzlmCZByyL8sFvz4RMmA9lX87HPrSHVwMAD71nPYJduxSlakMz8EZfMsR5U8JXlzGtdswmpCbLBD
Lv2MUGY54HYU1lUk1S43rFtNI/Bd1zr2bVKdDq5OJYvXUfeK0yiBViB4BlE/rJLOLwDdpCTD+dYu
BqdzzeXUy6GYol1mgeMHuuafalL168I1z4J2DLCN9aeQCpxTGUYIPydwXEI8ehHxKgtJVfC+zafg
rMmMcEPuL8ICO0JiQiniE6acz3ElT1o9NFem/ei4brboDRLjT0twY/6ayVZ+Dvl+XptmaX4qe3LC
fDd4MiLBuwsnDhgQ/K0qrhbF5HQnMiIQByeffKY2tmLqccOFaC1tW3qURswh1M5NvdPVN0rQ2bk0
VPtUDHY/LAZhWc+50HKJG0P2WDAi4JuYOvRqlVEgIGcs6nZQaBP3kjR145NKnGo5yFjTTjLd2qVe
rHZZl1Mos2vfvB5q5D1tXUNzTEZvE2hjve1rKINYSxSVEnNmt3tNuqvzPtz0WKZJHulTXsxGX8Va
MHvDPYJWrCg6xbo7ngx00j+XAZrsLNvhTTqtFYmr2WkxdOkp2p781JwAI2CaTRZU1LptV/SnqIl+
0Dquzs0BmFowpDZ0fXiFm6iS2qnb9lDV9cTfOFxLQzTveZ1VxnWjDUCgAdDNomsSSB7aoe85oai8
nRpLJyDwWzfF0cbvSueTpkZ/MzhA2FodFzvsqf40lo2/9t3Kfgj0pPimmel0H7gOdB9qqZfUmuIH
zMPhdkxIHpZmFJz1UMbPEuFpO420qRstcsvHaMQaRjzwRPYBPHh/m8zZ6rJv7dsW9MNFhg3wAXlC
/hQaNoEPAxEcuj2Q6iB9fYNkwb+mW5uu7Hx2bxnj9Px/bUX8/9sWb1ZJ/ut18N3L+By+pOlLc7gW
/rs6Yf9B38ed9aPCljYr3L82eJK/gY3Azm+Wfwpq+H+vhdnEAR+hbCEQUFLeniV6f1Un8FWw1nZQ
S0sgLuwYjd/Z4R120l32oqyBAZ6gUqYpQrHksDiRj6oWMy18oVKpbUZiIsjV5p1vmbWXr+7Mn5vL
10YCrvTVXvLPQzk2n+G5U2vvVXmv9pK57LNMijnonFSVlaPN3iwndT7oPP16FMfUHezr3DXHwZly
eEEVjb8uqsBFxa6Zrey6kescR+bJ714Lext+OXrZmZOz32C8uhalcw1+SkIU92k6zXzguE3bRJv3
j7IXIr4uHc3yN7rAdDkR1NLnProY6klWT3wzLUNn/A7ttMpr6kFYkmNFKVhSlnfOSirXWMMuLGJo
Vaav0NKvCr1e6ERGTcW1KPVLZwrv3j+zw574/CyptFF3gJaD4sRhP3bQempZ5WRUDFDdZIa/rNrs
rgisdjHzG1aMpJG1Ajb99495JNv8eVCUGNRETIND/mITCPO+9WM/WHp57G4HqB1sSQQBF4PTnOAK
LQlNIfnKTeJ+SxlNJ+7X3uWhPZzYZh5uQ5tPI4ET7vr98xK/vkMe4nW2pwITCu/r0VNitYFGrslR
XeTaOK4Kb9zI2kDC7sSK0ExFVBOMEmPc4/bv7EFAW6YN/dmNaXbo0uwvyOStTwjmmHsQTvCiRQFr
69QMIrEg1S/4ShaRdu5KLNCdgI6xgqaOWpx8tLWPTT9b1mZEdPH7l/Xri8RVscrY90rxyRxdVW87
bd8MOusKhyQm0yTKsArkR8qlwzbe/pnSGxeoRnUDvPYeIvXqRZoSc7StyAyXmqVP67Swh9VEAgc9
ArNakijpfDAJvfWsGJgU3bCt8cSOBi48wqp0CN9cuiH8zx6W1ALUhr0aieH7N24g+J3ZVDcrFvYC
6VeXVqdjopcVlCjHnvKFRGHAeyvyj0bfYS1jfwdtKhy8EA778n3Z5HUX2FBlG8Y6d3CSXr6Len24
cuh0r5PIZTVZOvpGNyJzo5SDvRUY6JUfG2IzEZu86C87f41zvt/SvkTlVC5CIpuuw8wbENJo1il0
269UZiLWMpraSKzAawwGzbmVD/o6jckVJDCdfhYIrK3r+ekH899h9fHnpQHiYjpnF6BzbYezjN4l
xaDYmy7b1IQR4LjNkiApTKYwRpcKAwm8CgXMtvmovfzG2KdrMLvudPZm0jz6KoraZN2IChYaOGFJ
XkXsFrDMYvX+G/bGJMpn18IKAESLmtf8968GCLWKtM4pe4IUp5sVuyPZJfPKLe88ewlDINz4TGgf
HPSte0rbg9oxbxuWxqODllard3weYZeFko0cidEXmucmd1ijqlN0RNFnZQLTdQkv3r5/uW/cVL7L
LDGQUfI6WPOZvbrchHdk6kewDSP4gKVGFO6icTB7v3+UN15wj8+iu/9IzBy3w6O4LVHI6COZjC3A
3YkQxJJV+rgq2Ul8MDyP1KHMWiy+5vQBGoOMEYqKh8cSY8gCpC3lIqmNrzioV6EaVramxSc97tSF
XTR3UHubjeaW0fVY5/chJJmFg8H1BOVaeoLcBdUoAKYlYJ74N2/3z5NDRW9B+cLlcfSgPV9WaMw4
uUlZ4U0PbuLSh2nzwXy6L5W+XqIcH+boqRbYdW3KAaCUQqABBmZ0WBwlUazTOD0luh9uG8tvLvSi
G++rdN7qoWBYRSpUNxHyBgQB/vNATXhB3py5rT1DbbQxe+Tmk3Ts9sFN58X9QjikfZsAtDZZDMnV
UN7L+8Nmb3o5vI4Z/CfmuZpXHxv04bNkYob7V2G9b1137XpR9R08qffAixvB3nbUU+vnEesdsGIF
pGZ0oD0bKTKb4BEuyiZMHwlphFEoeXkNvvYEMCRUUwBlF+CxUrp9OoQUi2BZ5bVyWCZR34P8B+xH
hncXpXIl2CouQCh1wbKa4Ay+f4FHfpx5sCKWFViJ+VLsq+mHF1hNftY7EMEWlTKAKJDx/Mhlpesh
Cr0zVh3Fin1Mt6SwX68xKPS3EdK5yMttCq3aMmss+cFMNL8dR3ccGxSyOHxiYu7eHp5QgyrFSyS0
cd8thofUMn9oFXnppA9RR5Hp+MHhjkSV+xuAVAgoJeo30+arfHi8rE0khB40dz2Zc0NnULiz1VIN
ibaESVufJDMGbmp8e1mTq7QukgwYpTd88FqKed10eNm8Ekz6rF+ZfemqHZ7G6Cb1vKNwqclmyGL0
JEBcYLdLltvqQrHHXw1ASy5F2hTncK3IMvGqetlmBXlBQ5MtSLAwvpUiY/oos+SMEJR2kWrSu+8S
6jytJV9QTX2gNDueVNmGIpuTtLINmxd+7te/nrqNua2B/QZGWT3aGy/XntMAv3WSgz9+f5i+eSRL
oiHXdQJdvHm18+oj0VZVWXdVry00Lf+RZVl1Ulp5Dwhd1z440nyfD54DbaR5q4g4D66A3K/qXx1p
LOVogP6FqlYZ1unXLcJVa1Nkfb8aiH7+4O37ZayDTdi7IsgK4dPrzZf96mCISVQF34OVTDOJExkS
YoBa66Qo13CDP9oo/XplNNgc0Jzs67HfiaMXyysrwIk9k5Vvg6AiUaqo/zd7Z7IkKZKt6VdpqT0p
zMOmF4CZuZn57B7jBomRGRRFGZ+td/1i/RGRNyvcMiT91rJF7rKyIgIDFNVz/vMPOwJNulCvyDkm
THs9o2cqXjkJLtiBfF/sMAAT9MMeEzz9xyz5l3sE1Qb10poygtoQ+/rwPJL/TSJLWMjgXOTTCQCT
pKfpmrrulY/qb6uGzwkVIYa421APeevLx1vhc7gEEzxAKxstuBICphQu21Te02tv8m8Pl0sxhHQw
PuWG8bx4eakiEarzCEeNqrQx41HijpbNwts1eKxiqUxcwiQ6tf/nr+KCgb09Ww9NGTNVctTYODbf
jl/Xz2jKGsd1RRFMU3YgNQ3E3GjSUzdN6aFFsQYlJPIKS9yJVNnXnUzUnZEOwZFp1JtXfst2hy8+
nO23oCMydfCiTUf68rf4+djB8xx5z9j6x6bXz6QAdoMeMl4UUQXb+iCYWt6RBF03FJpQ/UJGh6/I
BP9+nvkWngGbTy/2C5B8Ln6GPtmIifHPjzSq63u2EnHjmqLdS9qt2ArSryUTp0OGSpJB32zcEQjf
HxRDOWIjNOfLXFuHHw/mT57J/c9H8JM98deE/+J//u//Ji3g/zcQdKt8/wEEbetP1SXHhb/xJz/L
+INX5EAFYDcn+2vbF35SXGwcYiAIoHRls9iCwqjV/8tXxuD/gmO8HTo4r1gun+FfAOgf1Augo7x8
6gf6CO8/AUDtF6vZYz/2QGxov5ABo1m77BfcFsUtm4qJhdIiPxOpgl3SoJMv+csT+XNt/Ap+bh/o
vz+aPy+z7VBUliC3m/H2rx8w5pd9kqz2NmUt+mvN77Gin5QRj3oqdpm3eE//fD265BdXZOf3gsBD
JmewM7InX27HSanWKcEtKuyCttAViNzCZxvqRE7jCVsvGse5p3dDijCtFgUBhr3IulPuettE2lbM
SrKoqV31IG3ylk+2MdvBHh41IPGh9DOwlUgFTclIbFRaoo1RnheTcuLcD1KV05pjGZLEs0cimAX1
tJLYZk1CG0Z5IP2wsInwWQfbYEpoDZ6HO7Zwcm86SwJepy+GIcYRfzqKkUlFGJ54wRiNujWPZkze
OJhUNPnII6wPsqkJgYi7XMf9PmK4QyIko6MqcLsQzpUnjcgMcr8Oroj1SMkjysrGSt47y6TWt15n
VNKK5p4D7QpuMn8ukhsh+4Bjh2shXxpXL8C+v7QwVgzHicErEKunzT5DRKLf0yRsW6/E8tRx5oop
mT555bFa0cPHOjBCY+6yufI4hlBDOLMT8luINvFhwyZFiLRwsOOy7JDxoC6sNPngY0Scneph1ALE
Idx4EtZ5K2vC3I3qHXGVHbkERVASOylWoxUxPjNG+rFP9bo/wqBZzCLEX8tsvy+Fks8GdkXmUStc
4NhuXk30Sp2VGTjNGVMQNV3tm89on8VMwGPaMNP03Lz42qYFuUquTkb5gWeuGVC5bV/uBcn22Zep
pMH41rSrjT6YZUb6KUM3qz6rzjK0eKX+tCidG3v0P5cAyOVe5OiH99gzEr4aVubqZlo0Ip+uUbJN
HvRur0yS82zPY/0oVk1rT64HJwJbVn0UDe6XaafBiJmbYXgSqdTdm0oQQP+4FOTAxaVWlfot6U+T
dW5xyice1SHYmCO6NMuGJHtNWLvahy0GU9ycRsj/taNjnZT3cIHPrko7925OCQMBxa8bQd1dtAER
U7njKHWEgKBLiD8VhsG7mbGrkDsb6npN8lVhCmwsqq7y2n0q5379EIzWFk8pS3vQH+uyd0tmn75N
olXNa7uHQW8GtzJVghK39cv6ScutfLjFYt0ynm3Zu3UZmX6jHXEara8QoEKacEUQZQjT010zMtZt
0XAmFVjf6Nf5DQFIqctD3+g2HdNHjGVHcFrob5XUt9bBm4g3PQC+iOXYMbh2T3g6k3++rDaWlAPi
KCOe+mEcoFDA8yfRbO26qTAO5Izm3pUwhCs/BB0xIg/pqCdkUq0BWscnWc42XANd69piCLOhKj+2
GKiqszaWpf+mSClS2X1W8qyYTFg66S0hTo4mjnnZgNZqfZxGmDMrnAJESe34ZNe2JsUTYDrZWrfs
WS2iBtD1tBoeSGhs5uEMeLtI//OKNZCzHhuTSJxnEHJbW566draRK+SWBQbTYhs+IR7w0mLXuatO
NDaqgq7feYULnNB7xQjeOxHD4UajISaLWGS20uAOYCmHxr6w+AJI9whDyOYm/QnvR80S6X6VHVC9
h+2CfkfCqlacVpAsbYcRg5/EEndVbWMcoqGQ4PMY7Wn6AA2KjcN4o5U0uIemyslbHXxm66dSCXlu
Up02qrR5HSQEwCmAh2Kbix9DfFTUTysRREQztgRjj9gNy37eokHa1JbFBwxDF6preBNjWj0EjS+n
5CYd6yTTkHxUXja8UuW/PC45VRAXAyKAoKG+c4G3X55jrpkPyvLx/rIQqskdsfFwxCp3zd/98/n1
2+sAEjI01SFoE0Xx8rzEjY10LXKd2lKgXsGTcHwqkCH8R8fyn4fkJvfZci+oQy4aW6/A4pd4kwz/
Yi1wj+TVnTu9O/bSkde4q4/m/p9va/v3/l0GbI+POQeGZcSgEs+InOrlbSWtR6iha/L4VgQCa46t
OAaKbQs33OjjtE51LAgW/VOZiNfMRbYndnFpagJ2kY1tRL188eZafRndpGSNKSepdsVUVnvVtUwH
dKg9/3yXf3953CSEe5O5Bwf0ZQO6NYn1SDB9aIDu3S2ZWV7D9HhNzff3Z7ndiAmgs2HK/qUMlFDp
CncIZBpbOiM+W7PgZsiLem/bCsl7ixqpIaDxarSqPyXB/1Pq/2tL6/2HSl/m/+v6U1O+YP5uf+Vn
qe8bsNlp/oG1XAe0cbPM+lnqe8EfOG74DKrQQrB7sDj/rPQDqL0/JnEBWRP4Utn/rvSJHwZSoGDe
THqo1Bj4/gdc9pfrH+QPixHadtBdqhPaxosdRTSJaxJgO+8MOToPgTt3Z+VubtR9UU+vfOYX1f7P
a3G8MWaBOu9ctuv5JnLNvWbeeWTIktyoNTcraN0VY9v0vixM45Vd+Xf3BrPC34I+2DA36vSv3YU3
Y9LeeGLe9S3qo3GysTqvS0RrnffaNvLyq/v5GCElGCaFAhnPl+ZRdu5pPeDAtLODJLg3tF5+xkls
ePYmNKrQK5PkRhY+h4JW4AW5+2W1/aaL+t3FkX5v3zu7Cjy0l/c5a3nQL51GiKvTwPLyNkJig6/z
HVrj9ga/iP5eN+EGFDhRf/nnS7/c037eN5wHzFENOOPc+MtLm6lhaWzp8y7RivoGrVp5ZcEFfWXn
vACpf1wGIwOQHufHwPMSXPGqhcDlFl8ugiHK02axe43QjlTBujOf5Lak0pwKlTaS2Gq3H+C/1mq5
JwT2VQ33b+4YcgfrCesD8OhLJg1uS6qYiajedeSOkOGH8nIi4+41HOdln/rzjvEuxIwMXTZeqxfn
UkriRV74vFPTZ0i1r43SuF4xhU8JKNGWj2Bh9ZaE1jfZXq2udMli8dNnnKPpnv/5FbPT/HJC/vwl
iHDQA+ACBTJxcTjbqcQxRfFLyHFzr/yxTt/iN26fSYVLv+Qo8jmlzeDxny/6u6cMYMqmxCvfMOKX
68pHrqWJtVp2dJO83CD9hmjyP3Px/HlnvEDLwVcRUOXyIgE0AGBfZ9xNIk/CcgufYz96TfT/m1tB
Fe6y+zN2ZSO6eJO0siKbym3BWEF2Huh3IpW41SvGcr+7CicImAZCdGw8t7f4C8xs0vu4o9HNKOqx
Ae/9DO9osw5e2cF/sxYQBrLJ+T9m1peAvfQqChgjmXaq962dYaTjRAZM3r5ZyFqJCX/XDgjT1Ssr
8Df7OAa7ML2g6G/+Nhf3ZpWJQhje8wQnIs+J4CGVdmTPIXnSeuXIuMBPf6wJVgIzAj463pV7AWRX
nQDW6ddxN+Sa7YVBQ0yB77d2Efur1C0yP+yuOcyYsOUHrcJNIGq9pfgGVtDfZXQpXdyUXTof/dYo
s8M/fxS/eQ4Bk9XA4PhnQV2u17VYYMKaltpJRxmnegoaciGH4DSRf/LKi74YW2zPgReJONRgMAiW
eGlYpEZ97LEdX3Y+Ybf0eAfOl+dcI2NCT6+dachCp/B2tcjOpcYM5Z9v9G+LGRokOB21EgwyUNCL
r38cEmhhvtbvQEFS5PpEPbaYTL2yrP5WjuDDaXGgcA0oo/gTvfxkRqxEPZULtVs1kqla0S24aho6
DgbphNu/9sopbV4QI3imtBc0iKSRMWeFIXlRj0xDC+hCxNbOXDxLRdVckSROz+DAuc5UYkWZn5lf
hdZKgnLKucpjo/Kgd+uCiC7QDTjwZL6yGvcQx5b0ZOpDs2kkXOLla8MUV4Ea2y9JmtVGTNjMkhOk
BCcwBG8pYdJkyiYnm4HJsqWNawA5eZ8CiyFQgqrdZF53sAvbww+AjHa4bWltPWRkKReR59f6W6/w
HXI2/SR7Xw+VYRL3zWEMudLP0r2q4C1F4IWDsSscpC5vyG7CItDIHL+IvabNrdgdzQIrqFK0y3lt
WpdU0tlNyEvA2G0kaLPIvhhiQYrlA8ni2z4s7RVomZVHmA0OTz15vU/Efs7ErRMGrcJJA4N8aghQ
I7eAH1SLcGhsB0U+UYRtJPyOZHY7NVRFWLWbNtHgTNUdSGJJ2gwN9H2jW0QtItfoPqEzML1IJx5R
j4THhdqsg4KUOF7xKVE9KWAyyZdvfVoXbVToVf8tIb6KNGg2Xf1KwzQjOyZBl18XQ4Cehuzx1tlp
lrkCLJKTEhBwRoZiVGLqYt+aAwkb586x+vba8fD2W0JEKkHO2+2gwt+2qbT1eMBDAdOyAG5jtPqF
qLGv4uCIPUcYFhqIdiiPo5b0+tFMtOYj1j/w6TaTSORXjQw+42dgZEdDmKW3a9c635NTpKuTjXP3
rWnN3julxJiH0vGSYqcTsOA/kiE8FidPmdqDr5UAYHg3UEuBMPpj7KPPKOH0UHNEpUFudzj74GN7
JbscgYifBp+EGwwVyb0KebVWgbqEo6ty7TSWHfo93LcGFSF6S4iYG5fkvIyUfLA6Ku3U8ZDJzJgK
u9gHtkras4UwKI1Ntp0hnpcE7WtKzMNJMztETRZP83mp1rk9+c2glp2FQak6t5493NWE0NmABkZO
FLqniXdlMS9gy7Bs9F2TzuYdmco5jjtgd7GWDc13aoDlHZtd1hxyB9ukdMEEJ+wEZvOhMgfL3ROt
0aUHWRNNFVpZi1WHT2wOk/5FfbIr4RgRYR0g14CT8nvFDhDgBS+qJ0zI+TdmMn0AvItsJWgvI0UH
CUfnPhEGoVlR5/vFgl0Tr3YnbeURgTPDSrJD2yRlOVZIH/eBI4QWCRKfFCtC7/sh0okacWJ9ROwR
mR0usqGy9co/tr5LSrXOpjAR9kfSyi2h1mIgwr3L6jc9nCLsWtxBvBEE6M3vs7TpH+YRfIa4JWvb
KzKL1DYCfNdkrzmsdD6+LAuiZGHjikp4X4gxB4fYTlBGdW0HKnlngSHjZ0zStr8fgtS8+3Ea/A+s
8C88IX85GDcl/p/S4dtPNQr7p+Hrpxf+Dj/+/E9QwfL/oLFFNoBzE1z4X0AFfBpACPGxwtUIVhOU
3r9QBdP8A3UfhTwGaowRGU78NT8M/tjYuPg7cOriHMcM8T9CFX5M7v6NqzH/xniJ3pvekAv+vX+x
4Qoh13Pf91iwu89ZN3Y4kREEX+jy2m9q3LxSfZIFC5z4WyE/0lJo5rJLE+ZWV9Q5Bjz1tU32rj4H
pYi7uvbhDFd2kK3BobfXKo8SYRGkcmvN3dKY+wTTO7IXM4cRWlSjle6R7XUDKT14SW/ccOX2xc1A
IJwb98lsmbfFnLv804OWNxNJkK3OxGqPRY+RHVL8VdzPaZIVS7mnbSf3fD+B2JTelVdKa4y7voKr
hJw4c3cILwObz2Qlo4honUBvDzixtYQpFuQepPvBWSoc6Nd0nkqi1GFvn0pXSyGZkdXE6Eki3Ozz
uNre5UnrhON8LRrH129aRzrDfuEgN7C3yOwm33tmXyP6wkJJh7E2E8vXNpDqSUZraFxWe6jbyAPj
U7FghRCz6wt1wzm4dqHvTEvHZ9oXpfhutW2NAnN1iGsI8Tv3us/FsGbdrZsSFIUg0QFKiNZF4jLU
zcjGZIhK0GL01PliZYI4+/5R4TVffl9au4HWmeOCN5z1vh7KnUZHTF62iUtzCNuyfZcYCusaX2rj
kfA2ZJwkGWDZIauqux+60XfDObCHJ16XM7zpvVxZZ5wbyxJtZzNYNzNJTzlJ6Ct2VGY3J+diSHs3
ItpRU3s86Cd+HjY/BFK2ZEjJQ9U05ldHQYimCpCyAhjRTTIUhgyRsxoX1ZxqnUTHXWbwB8lYaDz8
11vLj6jlkR4y10yHk0PF9c5HDOiHNvOZjMGXIRT+lmvtodJMMoWkMiC2nVqmnMdIVz4Ps8GyqkFq
unLDRkcueuiNzRq8M6ra9mKtVx7sptLCaa9aNdOZ4yY1sqGlJOuYO9UVNm+QI+1qxAdLmIN/54oy
JyXP9DVGOBjE5V+nxMqmg+c2lqUfR8OZrU/pVHbWex1VROuFY6cJusxgBak/Nm2/WsVhLKcEDpeS
LeKJasVrZU6FZcZDmlt3TYDQdidXn4LJKFJ+FBEqgtbGdpqAES2aHnSUgViYcGsOJSdn2f1gOP1X
e5DIJldY2iokfTqposUSOvGHi5urkP4wveeLnd+yanmMk943aLMXQkUjzZ/UncSGTEZmBvTAWCqR
wQ5CbB+QDm+JD4E1MZrCwCk5TBr67TgtpPrI7F1/8iANfFwZKr8VnaxlOM5Wc43wqDWuNkesCcZg
Nnhhj0YUETIUogkSsjvD+rULFhtHs01imsTbIwxqZa1xB9aaU/noTJz9yW2PtlO1G0FnHh8Zksv3
uNZiDiOWbDIoECHFRk1SslSImBo/dDZbDLSBpZquhG4v7bVctXXvTU7lf5wzRnZV2DPanu9Q5vgK
c9w0Q35uTjVhfBVlVHPCuMNFdTnR48VFazrqqaVHrW4azKmWkJzstg6iVDSONhKOR5lEMGNbF1Mf
OXA51neqJBOWjNWAsEkM3aaEkf5iUkgPoZztzr4hoq0xjbA3CVaIMcUll3pchZMezKDPPINVWur6
GNuTbsgjcW9BHU9ja+W7HGW9e9ZSzVbHsnW6/oaYO187891mHr1n2/hdDBtzlpHmtbob4TIk/TVS
VOEWt+eObfoFU8Bs/DgH2MqHzpQM2MAFraG9o7AsIIzHlZAEDoamNi9E3WY24VmfUcv5a3lsoKib
tRtS/RGjF0ywC96seo90Oa1lH6rUs99M+uhV1yk+cdbBdEcpDwJLR92t35vdyEYWjBpubjXj4nXJ
9Cc35Zzw7bNJet9KUV6qd0Vfltr1SPLB8NjkriGOWdYnFOZ8MBnq8tGSHEhESsazlZPvZbUBIcJU
c0Owr1JiZnamQtP4mNY9BHtUH+qBXBiHNEbSK6rQrLViPgSLSJK4K6b6NhlhNyBE1c1PSFAzua8T
MmNDU89qgvtsl07L3ejOKZI+osxzpzUjpq4dMtzJbaobh1k0aj5IxIopnVXWOBFU5e1oGSuHaU+e
yxDi9Gfe0bwkC917VU8HTGKSe+zLsyQsgnZajq0t9TbSXdV9611XvHebdUUtHxTezdgt4iblbNqW
hq6f6rR2Kvz39KBAb5ysMiSUeNWPudtzeracu2ZM3Egq9h6gaLpn8u1WMMPFiGIDT8bxk4br6dc0
gIV5o0mTBMBiaMRmMx64KFjQ1Bm0CxMCnCrtIWiSPKufpqUtZJy3HABtWJK7iL6euUEZdl0b+HRH
NYY36eQ7eQxZ2zjnVrdg8+Q5RPMy7kO2LYOsorsVDEk5vhW76lilOq22IGBzMZPyZHspKdbLunbk
2LJcr0oV9NM+LYTzcRZZqkFlKD3R7bDOUgKluybXK0h2an10u55ROYby1mEccrc9saDoV7pgdok/
lJP75DPgh5SCYuyrm1SdH2m0KyezSho/FtKkl7eAHOXt0CTylFrJY9WtOJAH9VTdBsHoExuoLc2n
eujF86T1rr+bGVjiwsfMubFuOidljeVpYyxgcJmWxaLPGbYnvWneAWJDQuw7FPl3VVau7bFQCzs/
xUf2wE5ifbBoIvMr23bybw5vmQdaF5b5flSYALxpsLMZDpg7Y44otSAzT/5oj/qh8cauu2qUt7IH
BTXbomd3JEEot+6E9jA7wlJf8waS4hThqUJaw6QH600ic/Nz1s3pU2cRyYd1n6F/SeYsqaO8GgZO
m7arh93Cs340RwurFTw5MK41/Uw+u5Ohf5X2AJwvs5QYRShQ65cKcwa2WRzOC9wQKlOFmdd4n8oZ
o86QOo4J9hbccNaVU/KG+wWDR40qZtoxbDCPTs2DCN3GxrqFcOLxJkuNPuO9Cf2NpE9FlNIGFBVp
oagTtVXgIDZhJr0RTvqc7VjhpBQVxtp9xt/Ew6BMz9SnwGjVyZUW4YfAEI9G5i7mzltKIMRKtONN
3sLyDlmKlFl2kLrNLlcQN+KGE/bYF3r9fXSc7Lr3VPK9n0f9/UDpJw7LaDkHt9oMnGS+Tt3WcRNq
obRR/zYNI+qK2emSt3o+9d8zJ2iTd50sLKIidFGD3Y9lZn6YK7MenxGnlF4TEXLceAczl4YeaxW9
wmtY6gW+RgvgEQOGagQJJmavG4/xV0g6GDv4RtxUmHVmS3ykL6pq1xp6/5B7mCuwMEf52sjvb9dk
iE7XwRSM8QzSOOvlNcHknNGHnxN6Rol9gyX8w1oyu1gSjOkJc+9fAfU2yO5Fm8P14P1iubpd0L28
nqPNBYeCgcvlkj64nLcRz3jYGRhV7zBjB0sDKo5NzJdxOZ7Hn53xT2O23wz+LnBSC045w1SwRFYx
dfTlLGotOwhkBhkcc+vqu8BVip6/+fpLz/mbi1ygzlwEJRfTN+LkUGjQdL58pIUSDZ6ylRtqmFtH
YnE7LG0sLHOIem0Zif81N/9vX4tZCdaAUBgupWOJgbWnzDd1MEVXrFKtftdNgX49yGLoXwGZL+HY
HzcGxA8sG8B0AeZ+eWOagYCxmoVLT8Pu4y5eQ91a6+uVxHgtqlU17QRVd9zNRXfyasv/rCF222VW
R8EpYBtx7tjv5rlTn0TVLFCehFxe+ZF/f8OwVTe1uwss5/FFvfyNI5hXi+uHi8eN3+4GFFFXtlYk
P9H+/0FY/gXJ95cV+DeE5fn//h9Zgtu+sKnY/spPkMW2gVJAMXgFOmxskPj/Ym6Yzh/IZIAnWTx4
AfKC/gJZbPMPBjQ2s2EgfnMjdvwFsliYchoOO8Y2y9pcL/4j6sbFXrcJcJkjbFeH9s0lL+YX3jaP
FbhhRKUoPmAsdD1WwZkjOKzn6ZXvkkHFy43ux8WIF7G3oRAP4nIKXA49cZGdM0aq1er1iehNQ5z6
xsjxfVYtuIIpZtO44eQpvstVNv4BJHEad4Sg+xRLNTHzGa6IGHEaQyIeNB/LZuLj0qK/B9H1myu8
TiHDOpgQa0fi6N35bAIKd1euN3k3yOy79q7MlHnt9LlK8S/Aop6uQ8JXyRzyu/erbUIqwQQ/BU1V
q9PvDU2nNTQKyc7fmWsTz7La/pIDKhPaCXXAQQ1K3ecK2dB+tCBAnwYYBVBEYQDXVzYmXwAI5ni3
pCjhNrutsYgwG6M1LX2XE7hcLS3qkOvaoRwzHgW7lHWPHZVfYD41OZvVz4qhR8c/EE1mNab7oF31
jd9e6ASwwxjUbvCU0o/wfdohlgobHeTHul12h8ZtjfqanFUHy6Fq0MGbitVN1NHE6CGJ6mVwNuZ4
TkHg90YgDxm+b/TcRE5sJtK8RGjXBcI+px/St9MyrM2RLDf7HfRM0OUx1T6nyEcNQ3sQo+PGzKsE
tBGsfTJz1HZTToCB2QMcYYHSh9a0/Utl0sRw1Uu02RgeTcPO1hojqoxe4aE6p6GrnNtAeI+pC7UU
huvbQAMzWnRklKukUcnM9/Tlz1hmPmIfXOLeZt6xxs0bOnXgtLV5GLx0P1L5Q24n4pClf+wW3zkG
CH1CGj4nxEg9Jcx5KCnZNl7+cAoWdM3jbO5hYJahYalDW2OVj0N3VHjaHf7gV+O4Tvi22ldVTxRq
WU4PppWdczPLcdnS9j57/WbXMcXwBHzARgm7PPmaTCq0ibSODKM70WIu4Zz0V/Vamzfm7DzST3Nv
Zvop683T4qU3wq9EDLcZeBBZ6cFo+j2F8b0/VnExDwJtknY7ouQFvXskz+sWkYB2JXp1GrGGJ409
DXWvp6Yu5I22gTUYefcaftJzsxy8ablal+bOWPkFonWvW3e8d8zsG7wNSjkpn+UwPlmDvnMaSMwW
FOR6SN5YajxDlsePq2BYFShIvmtypDtJYqQO7/0Kzqrp5fFKKnqIM9f22/KoVVMemYruN52bI+U2
GewKRQMzWReLtpp+gO8kxoLlnS2xYNKC4Y5WBehRaTKE/hUHWRaSSfTVwFyKHna+9fKuOGRO/61n
KhGmy8BAibkTdVUsq3WfQJcPRdnfCKN+dsuW8XIXnHH7vm7W/L410wXXfA/EQr+dEzCkenEmLlTa
iKmKBii4xejcospkDPnWxMsLvYWaw2DtD341wBVX7/mh16bPrQRK/xJo5a7Ts/Z+zbPvsuofkxrS
lBGMB3wgz001vHet+QrGdRfaqLWA/vrPGUSYaEisYT/YJLYvbYIxpLRutMA8ews3bVYUu0nXf7Y0
KN59sh4LLAuvlegYA7rFvQUlG993cR/UibqVxYgJerdeDTDemSp53xD87BG0tuelTB8FkCkJiC69
iuOsod21Mhyk9AF812sbMIRgMGxeLav8ztBPYbUXvF0JslHG2py9QXzA5xGPrYZk90p8a3NC4FNT
g9GgOXvHHnbODH4w1iSvSz+IK+y74X+bd+gP+C8qP/eZLg655u6tGpPxxcMnrRqCO7s3Ttg/HNOk
POtF3dABqp0+Jg99OQCvdXyhplc/FEkhsad3sGJ2KhWVlvM29Rkfmh4aT6FhQ9YmkBa8zv1oOOPZ
dEr/PiH3ZUe1ae6K1ntmguUdi2666pzy2HeIkxEkXBWZ3PlTd9w0MpC+ib02SxvAC2DnseSYhidc
38xNlxzKoYhkC2BvzMURstTXSWYQiqfloEE5COHAlzuI4FZkwQqP2Sy+EPsei4bO0Q5mETXloHZp
Z6LtCeZrve+cCJVPcWxG7TT7C780U33PSKPU32Ywy68Gb9gnyJZsC+MNu0geKi+9dWv5pXNY3+1Y
oS7PnF3g4zcIMBR6fqJH+pI/13oQmz1WeC6ZShEc6559N73tO5+oeOnt3DqD1jPrzS1rvd0ZzE2M
G1LYSIDFm/ROt7BWCwZccqwKKx9LdLzXsdxXbn/yAnofmSQOeM94JkLh1Amrj2Tgfbemkt3AIIY+
nolB2uV4NvikUnVHZBanrmj0s+OrNsztpLwa2jm7Mpv8Ab3SByr3m7Y2npWF21rdegcJxXSCkO+9
a4LO+gZzVLsFawzgp1U3XtXeNBkqClJNHOwnlr3fd58DkT2bU2t/W+oK4tCWOOwOywMNTXUAYNtz
+H1evfaDEm0HRNstx0LTrxKzmmMnEVe0riajAeHv5ERiiouLQOIln5c5vZo65/tIZl9kjsLHaC4T
9yM46dlwkbuUEPk5Ipv6GV9bsv0gjkZDVVk8KF4STpNvGq8wwmHMdkBAMxiceDQJm4jJN7xZ2+p7
zbQKdFqIcF6s27zkg6ptxrFO3nSYO2C8mTcOx6wc7oagT012OtkwjG7eNdRqjHB7nw+/pF4IhrdJ
kDQRvTgThAyJf1PjKepJcR7SQB51CldgoPxcsDZC1BA64EbxoVHNcBS6895fRLDT2/VjKuoHje0p
QW8YTjKQN2btmLGVl/a1bpUrRvwglaPdaXFtg91l5clv8wenlTfYmTw5fg6TaxPLcPZNO/xF7cc1
WJLQqhn+ku9bPWFl8cGZB/Qfo31I2mpTheg5rAetiw0EPw9dL4qzbWo3ohdBDGPoQ8oXETLEG67d
oMD+FJLfLphq7etkVV+GeW5vjTl/dHIFyuNR8gS+Zrxlbr5vJic/2KLVonZ1P6xNLfY6tfZeZfhD
GTWvvdMW686S6tCvs6JgAc1Bf3MslbXz6+xom8OdEQSfJnu+YYXb1+5YjzHY236o0hr4J7gdagKo
rYXk3VJxONSlQcnseSFSos0n+GyUQRO2zfi11asdrltnDLtlaAXlJ7e07lYZ3BUqfxajHRt6dSMz
HZhWVF/KoCM9KeV0oxuPc5KR19y5x/j5Qa31YTHt9/NacbtUFxRyiN79zg/nSsf5m0ECBiBvuVtS
N7r58ziZb3QQonCT/tXSeA5YiDW4+smGcQKXYdLiQab5HV4ALMVAjlHbdx9wc5nDYd0S7/gx87GQ
KUUZ5sPVcPAlWOZDDoOBY8XXvM29dGq+5ZOJMi9jQGtGJUGFj6lulvNNzcFjRHnJfDCWq+OcRV7r
7kEzkkZj2Eg89BUmuXrzqZRr+W7C0Yt5FSRATkg7DaybftgYLEgdjQjCM/+I7TVNf4f2L3lNrHLB
SaQzgaKG8pUWDft+1BUvW2T05jy+KtOjtvaoeYvRxOmNRXdN8ByuaEu+MJkocFt5BXzZmr9fsR8u
DPgS2HAjEH5jZHWBNQmpxsGzMMuwjVaDDyE0G3ywUFg/VT4jPnB5tFBRsUAbjwq35r031Iw6zzno
YzwYyieYqeNB6yrrfbkdh5NtNHro1Xizr6Xyq9hftBassFidc6ZzVNdWSXgcgLD1/wg7j+XIkWxN
P5GbQYstREiSEdRkbmAkMxNaOuAQTz9f1Gxu1x3r2ZS1ZJAIwHHOL41AG2ztZRpoBw/xOy3X/7EH
/z+QmP99VdlsHZpmNYJyNJI5/vOq9o2bIfZ0JyI2hupN2n71prTqIGqDt7BYhftBFYynxf/9U/8t
9L59mfTo2jdmghBXHAn/+bEl0R4mwgAtdGhKIqW26cxXs9ctuRsog06CwVBUx7R2zpNU1wtbxrJC
Sd7OF4pc/B51y3//jW5Sw/8B8P1zd9EJTX4DekQHR/1//kIq9W0ljEEjDCUzz7XbeOellOK+YAG9
CmQ5sOtuokIxQxP894/+X/v9P6ADSAI+ccgK+1/Yj54Jb/LNDqGgO6ffCiqf46LZiFc06QBH3+tu
jhf998/89z0NvkfkDPkzGMmhRd1/feZM04CLBS8lrnA71e6hSaZ4aj/+Px/y75vLJj+dsDm874Q6
YXL/15Njz+ZGZnFbR/oz7Fm0HS9k2+1l8P1LnZpd+2EF+iMvDb2PNCMMvQOH/u6//wp82r8RDWqu
ATRv3V1E/yDH/NcvURaseOT7JOGY9We/bF/QMzGblmwmJprI5yWbh6gS9mnJyktX28du5OitvVwe
UFRtAWPe7b1MLU4/csy1ri9JBM/+OmI6Jqg7SiDEggGqNctHY9iySJdVwcyavd905xzzgPqWc4tt
w8wonZ0ENMDk8NxW9snNnWtXzJGjDyRntQ/jYBzGqpOBI4Zj21PA3RUjZXD1ipzB431NEGEAydTc
eU5JW7dAfDDX83XC0j1oSezbRFHK9mfDjuwpL4tYXh4qZ34f7OVkV1xle1XvyTR/GnL5xF38npjG
qTCbs+B0jYqxiN2OlXLR+6OqBZI24b+ks0GAON8RYbpl7uxbazlqen/xleWekan+FIbYbeNAVg9x
eGQIEemiquJZh+LsLGeHP50iY9L8TS9yFnZvX/s1J/1zNjpfOcHfc5ke1tl8yik9BvkceMjlJ7K+
XWMO71yVl1ZNE4yptyMRY1+s+akW9gcTGltz+oCXP1oN/sciRafRTe90DXKSkmHDPrZLLbEnPv+n
5P1q3KL7rU79aa32hXMasea47WeiWRIMKSFPJzaPBDosJTXmJhfOJDlV7lMGU2aXWThP9dvmw/3V
qAYdrdQCEol2rteH1D4FRVIe24FMlM7/bBb7mG4cI0X/YKzF+5zmt9n4UKp5lyfqC0k3aYhm+2Tm
83NVJLhYzFiT+i/huAdP+syvfLGq2i5SVi+wVafa6qtoVJKYQ6T4XMkWx/XWsMsUzaeD3TtMC5AH
hzEtdLXsmYHydR5lT2a46MNK4y5C0qc/TgJEAUHGaDYv6bTSqNZDHebJUP00renuBk2/S4p2vxnN
2YGlazW8+7Wp1VEi8juS20+Lv6kgqfmOPdi+uAen2DJvL4b1pqcZIeS3u5VMy3Ay5SO1ceNDs6BB
bsbiwfTkmUX4InrJLb/W3k5kFnbs7sxqevI3nrNpdYtdR2RDoBM9sEd1YqK7MvIDlRPrpWy7O2Kt
90kybQAUBV1B2lwcKsWGOREOJcxtPVqDeLVAx45WP4lHwJm/RaW2W0rD+1iNv1prdMNNwOBodT0e
J562OG/zTxQVL04Nz7espHBKroXmbhiP7DFcSS4LMg6Npm7vROPg6ygvXNeoaVtEDGjrKeumzMJY
W4WmZ3HCfGDu0wwC0voVu3yV37syOVDIZbyRmFvwE6cXZDYF/3VChIEiDbXjZUgWd3OH1iiBI514
2XVjFVUjgjSspNNZLv3fxLBPzS20ohFtFvf6VhJ3YN37mf80y+ldyPlpzoaQQs0tdBPk7i4NA2Cb
cmERtz6QAfRIz7IDLTHUImR2iHfkviuIrjO9F0ITY1rZ3Mil/e+mBA0cZV80Rz3YS/opSxRFer8f
jOWg1zYpN0zSEpFuAta4tetDPumXxLd3BnfK0OZfbTeeqkHEhpgiBT4h+mXXeXrYrOVlWvPvutHj
rNUOpL9dF9wHiEnOck2RvVXVTvPbfe/pn9P2Bb/7Pm1dcfKL0Rr2hECI7F0OmtqPRLoFrsl6QLt3
JJtJxO08dB1/MLTNmPfx5Pp7vXb+OGJGcG75mGQrfXVpU8g3GtEaU8bO1IkvtyE4IhlSmOyhaJ6R
49tP01wMQMJcdJ+zkTbAsw7T+9jjJXjQRL7sV38rgYXLN6z7kpt/Ld98l6rfjnrssDGM4oU0hv4K
iPx7FPpxQ8UNjKJH9iz+ismhT88jAiByTGKNjmgtSLkfxqvbtV6oL6b2d8H6bpyQngBwJhX423IT
C5ZsCh5K8za3KQlIFQkJ2bbdd7n2ahtKf9I0wlbANd1XrC1EWkhLknw604FV6GQtGvyRZ29oGWdN
d/xOS6s/FUW3AkVqxJBUaZmEjbsaUeqNl3mtmj2FjEfHz8+N0qxQjAk98d62UdDBdrXOzn2uVB/P
lcCq513HmQaBhPUowowtQ5pmsiCdihPqNytgFqAsd2a0zcrhbZTmR78sqPYH9JK2K41wcHpxohH+
QS7z46rQHa+NmALXHdsfYx1/m/U47/XE0Wn+EoDAdU8Hb6Dnyfjpawqtm9tU4rvKLNoDVroEKDsc
Sb1o+09t7rqTyikCCJCEdPKp1rccqKOu8gtYlfUHG8+4k7rss7joyWUJpNPYIIpl1m/nFTOgGclt
ndqIeL3qDa3cZWBpEEeO1oweG1oea7TgHtoZ1SRos9LEWn7lmfUzpZpdH3x31h+QsUy7xcsa8r/r
hC4AAIuoUDKTu5yqPxlQXprdg58gXeOfOOTNx7Wbh12boCNChdi1MuZZzpHPbWCnmDHay7rJ6SPt
K9rtJz1FdoShJiow3IGVt963nGo3LlXVPS1dnRzTvLizE4YZU1sevEzl4qhsU/Uhc7f/pJgvXghy
HE4DOssp9Me8fiynlRu50KMF3CryuqS842Ycg25YdpbMrqta3L0n2jcFoL14pgg8rDyRoTU3QcxK
dsja7b1MUJuZi/k9s4cn3UcJmc0cgLmance+ryldU67/IcbMBODKE+svqkfrBZ29RQ+NuYXWUlxq
g5pP7EhW12vxUBAu0vbeW992eiC4HUN3aLqwHxbkY0bjCvDNtnpmFKkC2si9Y4ZO78mvm+xVI4R1
ffERCSNcVbStuNpyP9OF8N5MtypiS0t2Rm2lsQ/StW8InIlsc6Bk20iWa6HP9r7c/Plg+UjKDra1
mnvWh74ADsTvEOkWcTO42ZKDIo0uTkYw0iVVd423zB/wYk60bPhcWqqQhlEAQWhJAj5S+t4L5/5l
cOf+RHB9R/wDA144lP1s7RixC/TG4H2mdi7t7otL87lkJIVMxg7u6zhs3b7Ylr2eUu6D87nY9VOZ
auDpg3vIYTf/KDtr7pJ02xUurbXMPNpyHCZiwlLuy9vbU23WzjRUdV4MDtGGcs1ggxE7wxGhp5IY
H/JCtWgH1XakY/kxKR3Jla+Q6OJWueKQ23tJLtEc0UW01TSvK5SeedUdoUQ0rD9Ve57m7Z4nZA0J
fBxiFIxA2kP5xdu/PtDHHK9Z7+3ytvwaU76c0a/sqDfmqyTfPPNuRZuc3uk8/Ukd+8kxhGR1GU5G
U9zNxjyHIN7X0vN/+sLfIoF4cgWbiZQ9pgEszAq1pB+KvogGE+iXPniW7HS+1yg6CYrZPxUIamGv
kFJ73jUtRZhvsjwQakrDh1r2i5WrGEkz4qRq422YD4e0yfHATNv26unJK6Jz5HsNn0ubxwviL6oL
7Zb3boN4BNqBGQIjHlJVORm/ZoawMrhNlOZcbAfEdBCERa4jR+itjWvt2/l1muFcUfZWTANzFZS2
dx2qxLx3J2HthbK1D+DK8URJXYih0Q06gzLOEfH2eKvLYYXuK+QOwMN96G6D7R65CsiWrX4NZeMe
5gUFJ51c2s8wZJlKA7ij36R1VXsBXHEZG/OxqqzlgdZq81mbBYK8xbt2JM/tKLPDjTTLe7XUVNb4
2X42xfbYN0yqqV2+9n7xNtqEwNgJef1isy5uoiGnRY4RkHt+Sgfw33QefnnOKONaG32aRTxXXtpp
VX9xV3YRJ8tnUSj3VHgouqSmPpoyYVnYyvyuTnmOEq1fD9iu+l0/rBSyo0qP5xSeSxI5FllJS8eX
SVlxjT55TfyN5Cn3AQNA9VuilnqkH9iNdITa5j9oQ9IeN7vfl5x5TNnQ0PW4Q5X6tjXowMntEqrb
IX4PnXTVwX+lFxaz3j3lcsPtVMVSW1A7JejF94uYvO9bFx4oZkK+MYE8oDerc8wqbGwYaDH9UVJm
pc+mqarn1bLnN0eNTbdPweGnq3Latgy6sRFIuask3hrG+WkFK3QsXuZaxEEPT8rL0piTB30ukIz4
eBlld9jM/BH6MshaeaE687IMRVyK7mmy4KqBdfZaC7NFTOAaDtL/S41Nh6eoGd+tmRCzeXEJgaKT
bFgSCjH0vAuLFk/StKbVThZ08Bpt1wTZZsRdOtf7dKQwzSm2kKPlS+k09ZaacU+L0Fmf2hPI0g9U
hhVzIMY5Al5cpryvZ8DJwHE7RHpzvxEgOVwRmZ0nyR3QqoK44PbOhOkknWsL0K/Sg2VTStzBo7np
8NCPxnAlje3su0P5ZFUS2W3D7JC41VH187VyUjqtWb1uBet9MJXLFNad9k4KF6dkah4R25FBkzRU
8hjGV18Zr7ZI7CeYdwYqDCqfrr6SiJcPCMObEm3rXL8ntWGjdh8/W4F8H4LCOub59iJWv330cZzR
CWd68Wx7bTCuDZ4q0R9ttM8hfoluZxZAAk6S9XCvJKiBM+oPLod7SH/dBx3MC8plOr5cu7gzV1yw
k82MPU/3vPgMEnJQjzsEeJyRPJs7Ay48oFPpMZX+E47ALyw3fwdDl6Fb+I+EYaRx3tvMQi0N8pZg
RbebB79ZjX3lQcVX2hyuzXjFX3O2nbY+5sw2AenVW1iY6XaqSCuLC5UWJ55dUryH0f9j5uJaM4lj
2xhCW2++TOmc+7oYrmULNqDcN0rtAlYKIqxhoY+VNE96A71EibbHwzu89avRBSPczRPNy9cSnule
pTV1dCk6VXOe7pSY7H1KJVwwA6OSb+9v7rmfB/DurDutZPcE1tptvJVXIqkG2t3TyViJFEmfYTeo
chvB4RlCdklHotlOK8RjPtjHCUPBBy0m1F4XrQpXYfL3NkRVZTCZHcUUo6aex35AW5HKh6qS3ouy
C0jxcksjdBl53FWazrtha/mG5dtCWNdhwkp68suMnQqp6WGwlR1mTXIw2vzb2prld4taPpgb2z8t
5fatIf89EdoXVlnx2fcWMJDbfdbmcN20jtbO1BFHFx1wXM6ZjOqye0F18yfJcaLgD2xiIgu/7Jxa
7s4b9XCBGpfZ7MZeQRXGInuyDPJTJnsjMJb0WuUNGtmSr2kUYkcnz4O74lm5IQ+GpZ69ZbpwhfJI
OXSDKurBJ/iezHbOSNvX0EZxvKckPgZ4vmDUaJmwO/8CUPtLW7cBW4X3Ssb5X/jGiQC39ki48DXT
lXUwyvyjAgfcs/+KOJ+GHjbMacKFjKv9PFfXNaX7MK0274CUmPdUDhFKKtp3J0HNx7Ek+roRD9Ky
CDOl/KLpyovsOwS75EhTnGd/Y9HlI1wrO27ORkh41z2VCisPkqEq0ift3NRqT+AMYWxMgCcMHM1v
fNHGfuT/opziY0KFzejg3rU8qkToLc9lBtbee2ztyK4fjMXiN9nyJcqM7rXvtdfVd69pjQg5b/FV
W8YSJbYYQlI7X+jjukwkRgZCqx6hvX/Z+M4ojSzOnbms4Yw+PRim/IyDeTEDB/sLD4yRhTZZrHZX
0jzMk5PbIspKs+PuYUSse3prxtwEZFY+MubhtuZ4tghXQvuYz5N43XijkHg2Rhb/WYDg/06u3WvW
V8+bizyiL8SLVNV7a2UHrqIdaDb/Yq2uS9d8MPwe/Z4Nl90DOHHA070i4+Ae8ZeoN6calTyEtj6K
2O67ZzUPr9UKzCNk/1jkFWMqaW1Fn96b2nyYCjUckqpog0ybrkmin33Du/d8+dQUFYYvab9Zsh7R
k9OXh9b5vdFskNbqUmzZq2tBX3W52lntelyS6svyllccg3vHR5SVm/WHM1AfSjoCVeWKUkEuzB1s
ASaQrib8hbd2kI7F3TI1a6ADM/KNW8WRdKUfYrCKMBuLnTk213xy+Vz1gdg/xA3HilEXWpCWLU5a
p8W/YoGhgSgt9h7a/EL1OeUMEvlMmiKGWr7U0B5WoZg8CpJ158pX/FvA2bbTnlWXvfXZ9oeH2zpb
LYnEsFAVvsY+LmWbgJB5j+iQn13uXF+Ha55dXe08NR70qbg49GwiXBqI6lwEeyCcAvMXfD6L/S4b
8iuLYc5GtJlMLN51JS8QiKlqdzCmcT065YdfGNQ50vEezRxB1grFWI2FE5uI8+NVUGSFiOALh8Ud
4j21Z83ddZhOopqWuahZ1LV3sEFU0n4AQnjCWPHR+2j5KgvHAUffSOfiRiN9tYDvtWRyRoUPREe2
FKOz4x9a1Pu0TA7DL3sZfqrMt/dsWBun4iJCCwskqeymkRhR1tjjaeYojgxzKRn1tavH6h2Yic3S
lpCPZld3q6buoLzu0x54yhzITgkoJn1y7fV1XuYhNqvpsy61Ep7M3GtOckLTVwTaxouQxMtDkeAB
08gneMg2MgKLyfnyJn3l1cHH1sRhx940P+o2jrbRRX1lV+h+0SucSn9+09r0pcVrQohzfedoZh7l
WvlCwWvCDdEc6IYcoqlI7BD2FVh0vk+1/qGbvYcuwXDQCjPKKsqB+OQf0geYu6bqOWu0fWXBA27K
Y2Dq1XG2tlNfSmaoDA5YJdIKqlY2lD9rb6PFWz3zcDWQ4zSGuDeByo0qojfJDYRXiojQeyTLNmIH
C553AaHRfHlYBFoTVCCPxtaSmASDdK+ZzfPazzYvy9Q7pHScs0s3G5fKsOnhW3imqtBzrS8agsYP
jex83lQ1B5p5Tf2MNAoqAp4kNjKgCAND/7okv9WA+MHot/p7qXVx744YBifNj/U5OaPEMwFAm/WJ
chxgbJyhpBQ6yJ1aDDRS889ZW5n7phNdOA/5BdsD8FiCLZC/VMSrO73IBCihqiaBjrDTd2KgbcHV
u0vC3UoTrEM5kcRZCWqDok9montDKStfnKSV17XSkuss9DbuhmZa7hI8ShwI5WQyZ01zsIy03Z5T
jZclJ+ee6A2ImVLtcj/n7GGMa/tv25ms0ITvuzMz398NLeGtUK5bHblqGO7WIXvKF20L+9r6qvA/
HtTmJQdGPtZ87aNZkh+JD+rY2/br1iM4RY3VB+Qz/S7rNA+zAcCpdOZPqhtFsGXOtVyoY9GN6Q1Z
w3vu08NYMEAE//eR6fAQQZn9rtNOj/WpJ0WcYUTDlnqAkE/3uljcaJSkZhB18IsWAjoJiMGNcQQc
5mx5GohTPWqQnLFjGn/8Ui9CZehs2Fl1Fmrj/PaQXWkoRTBO9O89SUhw/G2spd55JcXi1In01WKH
3yE5jG9G3BimEHWkzsQ+GUux7/+RuICLyQQBcuKabBHivtmqmVIlxRKq0MZUvn6sM76p0uVwNIuc
lJ3EQqXHPDc4mhdNGvGIlDZ/T1nyYFkzNQRF7kZopuyHEfMVYWY+AabDOuDqzLhm+omYj+yB5i9M
jekAwm2uClVm2ZD+7toD7wbEeGHTpLQI611/6efm1WntmYO3qkRBKElVlbth6yV4a9pjjnJo0w31
kTyRva3yuokHiU450IcbkeSwlpNNSbb6SZIwHKZ6j+rrhmBnumRjLbtDb3QPzVYX7LdOG2/9gHiP
pupwdMxr38FYceAcVePuuowB3FTJRnWER0Gvyu0aNxgzkA6ionRWW5eFEIP6Ghv1jEVUvSvhfNfd
xO3qtn3Ytf6r0UtuK/9ZgJ5X6Sv4w8Wf6uphRWQbTavfHzjjsZ2Tlbo0pNtsM5knRma1tz/m1l5s
bIyBhU4mNX5kNLj9cfQ70Iz60078PVA4cJONEZWMwoCQVjtwxXisN1RqfrIg+J73Q+u/DCZ7Skmv
rZjVmz839yR/lLHDmgRgsU5JuHK98Aiv6XuS0Zc8b6xxQO9Yu7WdvvmvrimfZ+5bt5vWCOgd9NaP
l4anM2OcTOUvPJgaNFdDu9vsNtFIaXVheevNuP2GWCUeVXNci+R+UtoP9v6nYdHvOoyuQAwyifx1
TMPKVA8N+iKf0tzZMuOpu9lR2/KpqiXVYCPqSn7jv4hlH7Qik/sqUY/lTG1u45RaRAxqxUdWce+b
h3TzzphZe2KQmM7KUn2ZNfkrmdIj4lKOSW9CuC0AT526mtmv2iQ2HGzmRGlx7Ikq4jd7h29+SeSf
eWXhZWfKRB1aww9uM95avrGGIs8ORJp80JDx1Lo9pFtKik5fn1PAU2nIEwvlYVqGX/q2xdi8Y6Jk
gJBGSFfvaeoLgnPH8b50NJSd2WUBGeCuObKy7O0u/+WSuxAYaEmO1eIeRjJMSnM5Zrp1rN0s2/uZ
+7wt6J6k0Z4JKmh2PfIrtscNWUZe/MGo/rez67+i366JbV2Yx9/LvDrrXXqDsU2aXSt0pS7u1zC1
mNpJWWJ5LnV6/VwH8S7eqcAy5teiXh+Zv0YCRfQdy8YZS31k0ZSNGrptcYnODvHjFqhvWGrbxbDy
6V4fV+C1WmG9NhwWgmnqn+y0S545o2CnqfnA22npp7LDYdaOyKtzsyP4sRDA/Is3RI24lfxUYnT+
4htMX32crrty6wHoDFxUzaTV8zHRiECwWzM21ubVyIlkViQr+QZ07zChi5g1t4vMulBRQ/FWRERA
s1dORz0v23vuZUmYJC55THP/3DYApMGUOUloVrRXhvhOplhtdoxvgD+36MzQybbjOCgE37bt5mS1
ms4SuimATDV3am9a2i+A0oGnMTt4vFsvm0vVnNtp+p6Z7odECv/imd0HjXfYaZP8gT7KJuA1KpGm
ecVOG6c4zSztiRAxO6Jh8G5DZoAKIl5hfUaLViazG7rnvHcKJOU1Tx4uea1E/mx24rfR5RiWqXKO
fIlMbbG79iHrsL4Jz98jjd5rC7FprnHrG6GLemBZelCp9eIm2WPiMsQN2w8gpk3pSi9iYp1d/mJy
MZrb+mO66e8JGTsBCW56XDNsAUX65q7WsfK7Z9nZp7mbwtJub8ekVn81NdsyBeXGQoh3xfkUoKXP
g84atsiv/B9mEwwgMgcs0rzfaSWS72LjLPcbo991PflBOIhFjpTOqWWwmg1Ynycf6VfiV0jH5jyX
2aHSRBlBVN1hfqAjEz20aFHYFolTHrIRh0nLMhhOhfchhHjdnO6irSSLLgYsXz1ReTI4dmi3y82a
6cbUjQ4QAT4pAnM5RLbBhrH5j0wJEczKFOSZ+VxXPorpRUWpaN6J5vnpy5pxrYUadO/qzQqSlCgI
veSZtcbr1E44SytX7GQ1xdXGWx3gfcKv6gzEfUB1Moeei+5WEpauLk7amle6NeBUm+NsIz1uTJZ4
NKB8u83fdrKfjqtn1jHf+6lY+/44tADkRSIeBnKhCOd/r5tbfIrwNVLi0+tmTuperMXnkI+v7eyu
RIJ49K57RUqYub0GnT0+uWWz86usDSuZLeHUlDwpmrUbOnKpKJnP4PwIZt0S9AaT6s+aPn1sxcat
xo9pg4Q/L/KoIwhnqybWNCncczGKHUH3ToBsNXnWPRer+7B9IKaZQmbua1Hpu7l0ElQ91vJbm8T7
Kid+44n8Mh2aJVgT02U3zDP6DAai1Yhg+lgs7U82mOOzdQsPcxvJoVwaG5Q86pB1YbZvuL5aV5/t
AmmzWQtK2cvtmmep+WTgARiDUtq8baCvwwHNfrgMuU88QfeG8vzO3m5TiGTubr03WQ8TNBnraumX
sOg9b8YeBAPOaZ0i4M5j1WbEbDT9yRGbc1xzJpVpKl/c2Xgsa4emOLoe99NIdfw4lwAlaItuevep
oWxBk+S/A/x2GjI6oVvGHjWmoSjKlio9891v/i7vXBTNnk4Y7cXEn1uCYaa0Nsy9vq5nhSUedBXr
tH2ushvapU3lFJko3teQ/rbBuBiVZpf3q9PyUc224JohBE2FHY03+ctiAFCSRIn75ATb77uxbjdj
mCtCkHloCFDYl9ihMKtP0/rlGu7axmOrd06sO2xNsT2rgrthdaZ489K2vKhS1H/UxGwjehJdon7k
h97ltrvK2LUZ7jDalDyQ0mfMYI0qij9OvhTNW7PwlBNqhbYoGvV8mv7UleSlT4C2fVh1axveB+DW
CkLwDXCUq5/iz+efxG5oAZkR5Qr+TOx60PS6MA9L7Qui5SqN5BPTgMUpmMxbCf2bqLau75bMU8MJ
YogvRk9X/zMdGn6vxVEbPxSt+3evj8X6MxtKeT8L4pO3bE60nNzgkvCYWyfLYUsZUp8UCW+03211
eW/qyl0JZqnaPQ1DyXqvTT7NeB7jerN35tQkmqCazVsEV49kw2NfKkN9oP7h2dbVuDcSdxp2itSO
4sDbc+G6k52S7MoB0ysV6Jbvn8tN86ZPpr68DSX6TgJpKo7OYPa9WXwUMu+0ANsQu2tWjpiN6zED
hBNya02mZzjhKEdhH1voxjCoQwYznQ3mtk9Xsnv3iZypcXATP48xeOjbXlEKTBaDklN+3zmuyI7+
NEu0Q9gA699gMtmyz8BmUBkVzsSIm81TR9upVzYqOUGtU9S1VHM/UE0wpfWzFI7DcAVfvDy2Ncz0
SVqo7qOqp77tlFpJbtzPNKWSxWxCeCRdATBCkpMg3HLVFjte9Fn9gGI1MyOX12n3FMAy1WtaWYBb
a6WhPenOan+M6UAoptlPKBZMCQH8aAyC1onKKeadlzoDhGgmKVcZep10nZt29KRNMhvQw1Rrwoo3
de0UeETzuPg82DWMi46iXT051KNYB5nmfDPQxYhdp85r3TvybNCIoMYdQi6lweq/dKuKBAo4D46r
KsQlJ3xK3JXE2fCzBnc9t1qzkW8gnNZ92BwKUw4c64ijySZQ86HcJPJRTUnAVZGhBgjyNuH4QEaY
PVvlBgyjlU732gxpZkOZVVt7T4yAdy7Q9/wWazfx3qRQ+wCxMN+h2L8nHsn2KKcTqE6UUONj3dUk
KbRL08En2uv4uonWYlwoEbQB9QkE/akkB0oHuz6prlYY45K02NWyqaBBb7SltxBhkle3rIuF0DwC
WLOmYSCy0yJX3It6/Y1iRP/OC14sgUkiA3JMZisRWeZoW2+drbRhx6ZGBRaVyfmC2UZVFLl3XJ1r
zVF2gyGJwmrk1tyaRzkuZ21BqlYg6DWPnnSMd2HjZAjyzcXjkc0LQp1UelNxRFXKAl/QN4iyrxiV
fei8HGfD5IjlyXaylzJfEOcuxixWgn6S2ehOjVPPf1M+t3xogE2A27KKvWWwWpWwFkNX4c60XiR4
R49Sq7TH2OhWsWGOyEmCBMbMftylJ7+oKXizTI3ufdVl1V0X5curbQlQncwoYOXAsMCYlnR9dYuF
R9mX5WhcloJfJ4Toqo52MVMTXBTW+NMaBprzAYe/ca+Q+h2sqsaosxE6hwHOrscTY0MJIyM1Dk9t
ScvTlA3lzMhmIuBieBYyRCcP/2rlBtcXAQlHp46uCp/DP6p3J0eMv9Y6OgXZJHAfw03UTiTDFAFK
9Q94mzkioVZex1HiejEN6cSy7cv+kK86X4vfLbcv1xvFi41pKI0K0zQPiVlndyOg77XVsECRmVu7
VIfOqt+Nbq2/0D8+KX5ZLcemIqqjTOb1ecpa/QqkAWDe9aCV4UD1U+RVeZceW508FOSV/WiBVAGz
7Z2p4WSjo0ZdEGa1H4htOUJAlmQJamHJ9WBqWzZG25xyPrJHJV1Y16v5B/eJmUXmgE9wzEsiIIpk
FT4QBXLuiTiv/8Peme3WjWTb9l/qnQkyghEkgVMvu1VjyZLV2NYLYVky+y7Y8+vPoJy4ZSkTVuXj
BU6hUMgsW6LETUbEWmvOMT/Q9ylJDrI1rKhk8QmJD+bqtHD08EUPPjJ2R5EauzMTzeWqqthwCcNl
Ca70+GB0lRZb7RY+6aScNMYNrrz2IiYW5xGdE6d/GLL0MNw4+oi+hi9zWSVwu0x2hRiT8zEBNGTR
/SjQHW+DBGv5NhwdnLo+yR/uJlroae5ZXiZzSErsY5sZWyUUnD4Y9L4uOY2c2X5hISHhbdhkcWt9
y2Gtf23TCSmvP05XWJ19f8dJP79nZAjHe3Ra1J42iVh4JPzIvcx6zRru2JMb7uq28n/Ybd1dDgGW
MQ7ANZqolo1TOsDaMFUU/tehmupbJFD9ReLhXTZA0qItDgWepULkmFUTmHA3bakRfCIAxMbnzv63
cEncLyjs+Lul4ARx5VNvxTubhZ3JSwgzKzB1hRih9fLbMG4/uF3edntqcU7rbTfdlt0cfwnahm6X
7RUuShNAS+W31hbl9WTZ9qPKUR1AyCsewUaRepsqbNtW5lBOdUtN9yfvi09MT1Db2UQu7VA2kZWb
1e5w2vZG/0jqmoPUbHMqwYEsDnTh8nukqTE+JBUTVzkuSHOIfLLlbnQmddNDLrVOXEYtl3Rhhr0Y
64bfSMbjJ+rd2y5XgsXKHREyd2pOb2cTls/9kH/rPbq9mk7csl+GTxz7oyvBbnTtMzfMzlOPOC0W
3QAbdxxgxDWEXTVMRlGYrE5dr4mvmrjqP8AODHZZ7qUeQiqru1zA9yA3h7bzPYkCgFq521Z3SZ5Q
YC5oe7aM+jIMwAMOWxs81TUyCf+JXzu6homGwKiLKuuDqluoO72XfK9QnFjY6vrAPwyMhRnz0ZV2
d/h7+9PEp23OacBKDrBL+wk5oc2jneYuW5ogjsza5aSxFqhYFnOZUlaY/YIOejrmtDd4oV5ME4vf
D/1RyjmghVk4V0IvPJec9njuHfh9GoEoTCHp54wcANJF4szqSvWDAb1FgmSe0tQHOQaJbf26IQkY
3mIIaXaoKZZz1F3BQ590znd7wZK2oz1XfwJIFxgM8tLQREFzdJpZNmtGMhWsMHkpeYxDVKJHGUrk
Nq2HoL9NGzafih0azZHir9nr+0TCJgFjuZjVqbCZ7o/tQPMQvSO6K5A/myicOHDHbdTz3ekVoHqv
HIUUJU2zR4OoZqecVJ3bjWbVHcgFnzcxjbGzsrF8Tq0otr5PwIbaQ9ervNwWeAbAm+fhRYXzeOcR
T32wIy/bpSActhwbGAV6Cy1HkEzQ9AmEIo8CqatyGvqkZXosAjFAocKcW+7xZeaPY0n1vmOugK9o
DlsPiDle9H1A0/sHQmWhNzJy9P3Ii8xS5uTNeCyJ+Ki3FArxdNPCSWGEJ0uDnrTBIxKM9iCeupeb
1XVLvNzTTcnveYEVYkRKkWjj5d1E8zXElFUuTs/eyflZG7/EpJhzRzqH5hb/6IcXaMWtnT36UKeD
YLoyNrjCdIMuGhcCPxuYARiM+MqKNCqDO+1H0RGXuXtDYEO2m/pJ3cdacrgs1pi6TUpF98V1phJj
o+ujXNJdfB2303KJwkqQP64js7O7clWs4x5NrjU62XDjKrtx94EVcUQycxxfez1p5meyK5ZD35j6
S87M6D4OPGwFibmDUcegEOTqEyyqiN0YFTUdXn3BDIATe2KjWcU1ZgRfrbHqNvjp80MJU4FemT3w
uBDzzfuzhNR2JPcxEdxUS9V/corZnNXGTS6Zcn53IH9AHo6cwN9HA9SN+0pks95j2uADzYuMfSQz
sMNO7CC2zP7n7j8mPVprLJm8WgkC913tzkCOITTWWz80POEDfZbhHFI3PvdgUlSU3ovvLVi3mgsy
wlt5KHhSCMkrY9rML9+ATjhvBKTEGclBWrXTlW4ijlwyWCs33Ss2qVFAGd+508SLnwFIBPsBF8Pe
TrqKrW6LLst+zNZnBZU9Fkdl2/Oh00sqLjQhL9lFN/tTeFgcV52rvgs0VpmBGwQMmm+C7ZMNauzm
icwTkzcr4alUyDKWnspYdOOQndTxxN//uQowlAn1mQ9JIKJAyiCso2HN8Hu+LGDYDDxSyCkEEn8b
diOKuT52Q1okeSK4GBJZBDFVxSW1pzIY497CCKffwr+uXPsEDSd6evQKVocIbaSzlp0tCujnYUBe
Z+NI1MXsbnH/0t3f+i8HwpbFx74ruiWrz2kRyOIKfVpAPEWPInGLP5aMwkh5bnASxLozR0evesiR
F/W4QNQjuX3hvUDpnGf3VpE07Zber2aYi7qHpxqd5nNg2E83E1oOCCFDp71t33GQIs48XOxtGVNX
bROd8EnONhClD/UM5f2kz7n2xlhZGe+IPTSfeYY0jc1qUtF+yqeezlRoUKEQIIL2XIBRu+laE3KY
6brorE5Ibdg4urXxWScZbo5GiBkEp0IXTfAh6Ltj7CR40TcIA0V3p6hA/D3HIkyEfaNRShFlyZOT
ekN+//MzNDTi20PeRll/MpSZDRaXv11tqVeD70wpB3mkE8RM2JYtSJtE5T2rit/5WzsmfHMzk6jO
CTEOlX9IZaB2o41//Zp6IfSOekpszAljUXyXmiYna/48w/VeZlquauzs26g0bnMzoc4Jz6jsefxc
MzGHQRSV3bcy4JFP6LyUu4LMSFRD6Sg+orMIc+rEGDAHzcW8ZUKY4eMPAE0GJ+3kyAdO+f6XDPYr
UTNoqBLsNaua14qiTxbpzWqMyvsoERNbSH5JgBJGD0nZQytiE8xF9ClKmWLjNOtQK3U/hAm+Yh9k
RVSKzfoAPfXzi23vH4GqbquC//7P+jXfq3o2SRR3LwFY//m3/y5v+PhcrZzt9u23evWdiTL+86db
4VGv/mVfdkk3X/fPZv703Pb5z58ieq7Wv/nf/uGfwO/buQb4/b3qy279bhES0NdMKvy3/w+ktn7/
V6DwW7C+f/nrPxFWzh+wwfFdB3BgfGolBY1qfG67f//Lsv9wSG5i4eU/PgMlrUC7/Sdp2OEp5I8Z
6wnXEfwRwvMu/ve/9B8O3THNCZl0FFsqLLH/IH+MWJU3DlsAZ+TVsYGz0AV8vxWx90tyTW0vMxKu
Hx68An0sV78IkiV3vuj7Ci6o8QKzfKs9fESyLALnA5tniqMwCZj6Cqf44cUC/YjMdbhKssL7VEj7
gfNsfUeYA8R/IXoOALZq6I/FmNvLvQ6G7ltFkAAO7dHSpFGKGOdU4ACEQUg99B/rjpjRbRvEWMJi
ZIRmE7pudSVz1/QnojF2jZSmkV/hb7jzd0TrxvmMfCeMj5zHETzToYinC+1nyWmwNIW9IzdUN3el
w8A22lqcbu6kJbJsXzuWf3DnbGx2Q15l037wOo1foMS6IPfeSBwGDMoYR6menQEdP6nFDt1EWtHI
MdiYgaLgCAwRfesPLLjFBZKQzCDkrzgwZ8O8krXj1jxCn12aA4c/BCMInbKPlQKVO4LaTq4Gh+gN
jPIhC8sefjCDzAPKnGH+aHqIsRsF6N1suwYNzY5tG6LyTLM1/MAIDt2v2yDWyB210ioEyNDD0sxg
njcgH4f2qQphbG4di26Said1SaeKNvyqdoGftUgR9dceYdRPQYT/EUHDWP4gpjA6HwqPeUBq3HHf
dHCVsMBlY3WoB0fB+CmiJzcMObiyFbYZcEvXhpFLBoh/mHFKoF5BN3fjZ+TLHFUUDPOOahGk7JBk
YYa+K1joN4ZqsY+c7ZoP4Bmw6kRDDUanYd5FxTIz3exD2mTIhDueAjPnIdG/CqP9RqcB3emqWZqn
ln4A+nbc7Omm7WCIbjw7ZhwBnxggdNu0wV2am2IzVLTwqa6LeQGWHY0a6U4TfiEjYmAYn6fuN0/5
50lAv+zIG+kODDr67KYZKn6xNgMHhnKQNhyPpwcXVln2Z0SLbXW+Ii1jGDttPm2EHL07LfsxQyvk
iXYTdh7aTWmi4kk3uoVDCeZpYb4QYnIQvolwBOhaU8A1yfMCGgKNN/vZNZnMMEEYKFePuY8rLCIA
ItuHAKaLncT42O5n3ANfkHB2jylGMRj7ceE9i4FAGcg8QfoYBQDCEWEUsGk9QMXbJpM9cuzYQmIw
1Br9hjf0aJbS2mWrzmIdnQ4ZOw0tAuoUjCUJ0mlHGfyGBFNbHwXyg34XTOk40/zBFpcuYjiA1adp
Xthx3G16ajzmWMkst7Xs2HE7uq7YLjudP0hwT1+trqvgYyYZkxoZueYxn2UBCK3wu11qVzQMZq/w
whOOHkOxDyBf6a2fiIDoZiflR+0soW9k6kLt0UvdPZrFD5q95w6pc1gAWx+DaYgVuu7cU0d/RAC4
nYO1QAuZ86PO6jrrrmvChry4IQmfc9vDnjATX2sok9FfbUpHdthvyqm4XnorviBYxCp38EXT5yl2
s7uYA4qFSirg7iF4BNVBZcrAHyTnkTMrIpvB2FT5OJUeeGImm1SXzCdDhxWFgVUU1mdeWxC2LqdI
34kAuBI5OD62VDDvGpSPU1rn7hCqZ7zPElVJNOgPldMnMLDyvBabpI3LCOFzadoTb8F7t6m8YehZ
UI17LKnncM4PU3zMEVZmp5pm4p+sj3+0//93m/vH+rm86czzc3fxrf7/YoeHW/KbHb4vkzaB2vj8
cug4ffr3v4TkK/7c5J0/1qRe2Bmulo50PYALPzd5j4BRJ/DY38mcBVjJ5vvnDi/5o3Vft9l5FSFY
Ll/z5w4vbWJCsHkFfCkbvQT+8Q92+DeIXAEYhbQ4TgueLQSIljeYynRyF6RtkMI4bRQPeTrGZ4ub
BLs4BFg3WnkORG2ZrrzSBtJkmfb4y336G5DJW6IF0DSOFdA4BexfRZbZ6+MFHryuwUnMQt5o55IW
Rv+YkP9xw9po3oFK/OVSrkuoKXsOCmSICzZnpl9PMoWFtROOFx5KxM63E7LbbZX3OC/x177zW/3l
ptLN5reC+evbiCnV+qP8cmiiiTQZesMsl/AwGTVabC9ZMEBfi1GssAc7+S195MI5zFEcPLdjC7Pt
9zfWWcE6v6JRQJhyXoN/5Ho+D956evz1Z2iTPmKVy9bZPSaKkzHAprBVsPMUWXmJS/hXU5sD/qvl
rPXm/KuKXPoKcDYRACJfSA9W4y1PemxasS9HiILv8FP++vMRWwcKmgJVkZ2yclh//fmS2c8dRBkZ
gsKlvaitdDiziqZ4J3jxLxggfn1soDy8ri3g1rx9wJo+rYPGiYnGskpiJLWPtZVx1EIHXhlhf/Wm
ldPUW222OvHG5Qhegx7rSDP5aSxCA5TJiBivazngGmfLt/Z+lBh0f6iibtK2QlLS862T7Vjl3mFZ
MKQQwN7JjTei0z+abBbyMMcSG1TDfvr99x/zWwoNZCVfKmIHlWB5ge32+i76wi1m3vFiI/osO6CD
8w8Nr9uGKMZx33bx+A546IWo8+tjxQUDjpQqsLmgFPabC3J06EefwDKy4+wjMRxAA6XeDWG/A9b/
QMfopvIR5jMTxqf7dbQ1s4gQBVZ3LHVJyvtqvSdn5vd3gcXw1bP+8kMRuUg4Eism6JrXd8HjxMXZ
b14dBSq5qVnJ9tDannGBwgNilrulJ59vf3/Nt8+vIL2J1jgvBW84b/ub92sZ4nKK3CDdAAqoTslI
yQ5l3g7vJM3+3VVIeOdCa+CiK99chWGU36aCor/J6xLLVSe3yKX1O/fv767CLuDywUqfwvLNJjBP
rg5x93IV0hdOHUwxMLo4yv7jO8Ye57Ov+YFw2e9ef0pNUNJ9Bvq4yZLmW+HK8cFpjPv0zkXW2vf1
wwBwmcs4lL+s9fbLwvjL4jvRWaqcAYlb0LPY29jHsxN6WEH9rJ0cW3ttR5/bCLLbSeS6ltjl2eKp
feSA3N01Y52Pl30nK3GpksRNN72dedXly7n6pNXpHGHlgqh82rldhIgCmTUlwtRSdiXMqNR1MUxN
juUv9+WHCJ5Fden2ZHWc0VrCgSlnRizbgS4OHi6ZltmuNDHHSi8u3Y80h5ktLHm9clv6OD3BWBcE
x6ZMSNcY+EAAN0AdyYikSqdHJKEZjuiOfj2GM4Omq8EaF32shwghzGymnPG4RFfWVZ7VfshjrICf
etks9l1YxZE4Dr3plv0YOOZ7MFlWdDCmWGiIdTotTrwkJ50gS0yMfHK26S01ngAq21VML3dmaIl6
JQvLj47zqtKxaxx76MPDqCMqpVYfS8x59n42vt+fhUs9LDu6r5WzY3yHQsatW2Zi4KyqeacS12M8
HDrxLSRDpiKdigMcBTPJBShu5pCGOFyE5ig6EhF2YWXcfmPLxmL7dphjMLvMsUy2gyNPOM8jKoiw
3CAQcFzuD6IvTO+ZR/OVSCn7oZqLisI+cfsQoK2ymgNWLwqnqF7voMqLvNvPWkXX3QR4Ac5BoS4x
WOEpBRX5UhF1frsWjHiq0cENX6e5zp7NKMku8KI0wzjPT39nBsNDkLsuo8XZsT7yzUy8zUJHF3uT
DcV0FDU6kT0V7/I5E8lsX0xVGneMt0qbgKWZkQT2oTI8FS2LMEP+GRyob2SWX1kD486Dk+Hd26k0
zkhBdHrri2MwK+6tuimaTU1V+9WXQ/EYJgSqbDiTJsnFTLoHkUipntJLp1qga0xD7u9WZlZyYigw
xa61i+ZpQD/DAF0kw0niZPm8ixq9VEyyIIpUC6Y3brxC68GzNDv70LWIfoM4zXh/aIgM4wxRmI5j
o5KSBuwkH1VVkdcaowpjRF4Q6niIvcnJzxFCgUUiqpFZAMjox4a26ghZMsL7UDP/KjfkM3bZlgFk
xbpXtmzSSeVF32avQTCvGzo++2K2xKM/ZRMGUwbo4HGLySKNyi66y6KZSu+0lvRnzwj/nWEy43bk
TYGPREJqhtUJRKzxEZ+gSpQ7j2ELLfk51sk+Kmv0GEplpKeJpWaSqrCwTMcSVLd31Q+t+KqRu9VX
IfSb8M4BqpOcob4B1lEIFF49zYNmW7RDGW9p7ArwQmNM8mbUWtjjR8Ym2DsnuAzhtHrM2qAtH0gZ
Ha9lnMciQpXi+d1K01UYQbJQpQe37TQD/gFV77apUDceY+bUBg7k0uVHEdOa3kFKaEGOMP2UJ8we
GFAFs1+fMnzPyg+L8iaOQKyZwdb349YFaxlJelBLgNyZkZ1/3tTtIEhrKwLE1f2AcqpFHLpDBRMz
KBgLd7kSfo8+1xeN+2SnMnSO7jQn8UGnU0yMWlUR0Rpm9VMiO+9CEFFV7WVtsw/3U5DunTJoLYad
fn3OOF6jGPDCizBt8XiWVSlACGbYkHfEf6IuyQ0kYjvFNrwZqIFvEmncU0xy5IVpO3cvstpDHNvA
7BxxWtfwQRNmvyCikjo4EzEymwvNacYjd1AayTx2laB7C7/xUMiIrlbvXFrQsZpTtBrzuHX9vIUT
DR9kwZIaLMjHVT02V0NIiPupAhGLTEGNgcaGQsdpU+i2+WaUP5/bBTLMrQvQGPPnwOjUQYqIv4nV
6rgkJRAdZmOywcLkrzjalFhQ0oQ0xrbF+bhMSULhDiV23MYL+xooaFUQiYZEnnezkFBaLeu8bABu
cyOC+jov0IQeyJGlTRcV+HTxJoscJVPqRPDg/LTTaIaE9YN3of2C1F5/q2qCkTbj0uAv9YoY0NVA
z4MuTkwq3QbaMXP7EU1SRkcHkSzvXxQAQAYx0pKQ6qkHJm4oWaFN+CirvQH3uWrjrqRfWlhX82BV
2dYeLRR7GDHa7245tuGhcatkhbzEfr9tk8LY+zGtR7HvpIy+pGxO5ZkbYSzYKqtq1MZU2voYhUUQ
7ArihW9CDQOeeUYS8+DkfXKbdZN/B/45/FEwCWthUzXC/kA1BTdcZnNSHpe4jn60/hC7pyqTxf3M
CY6MvKhV/S6G1I6fP1nlxY2FAgbqgzF0ssP2AywQtteEIKkrem54SjCXiLscKgS5mDb6lgVw6LVC
S3hXZa2LG0PEAj+cLeoGETl+VcjHep73ru1K/9qr0xwWQD+52XEeZ2Md1xtCj9yrxtX1HQxgUQyk
fqWa8XsxuKiAHG03GbunRZYwq3ofQBFUi8QRCrlNd2uGK6xcnIlEjmINwTttnUhO/WxTPY+vxEvg
ZTgFxPpaBcn6qQ4kJVwCTyqTnQ6yCTwv8BMXcLKZLRrVte1FVzTbyukGITKt0K2jvc47q/j/gBID
wZ9JNSi9mbdMwGeYcyJ7p94nAQJNf854V4KUu5xb+YNpKCSlqYlID92jEtOooF8Odv/XXKJVRO37
m+bSt3L5Vr7tLvElf6ag2H/Q2JAwQSn4PcZElIg/u0si+EMK0KQBzRWHhS5gSvVne4npEtkopD/R
lvI9j0GTzzf8s8FkOYylwDVQmLuC6o1v8k86TK+LC99xiF8RHvZih05PgDbi9bGfrr6ANwJJo4/C
dNqnYQE8rqF4eqfp8rq/s14HgDDLeeDZZD1h73t9Hc6LM4IczHcJngryJ+TYf3eXpfqM8Hb8+TD+
l9FOP68ludmwSTUNhuBNKZMxS60a8rAxPMdrK6CHzY6V6sMvn/PfNMdeF/c/r0JbjtLeU9IOHD6/
X1skMZNj6PMMLxLOONeqbVYmEKLkj5nPOrfxOa2983v95R6uTUUemPVhcR1iV19fMRNu6yNg4e6B
CMMRmqxYBbrqCTc1mk5+/+u9d7E3N7GBTTHOEq1m4/gzCjAOC3dZBLt8x0H1PaTsX57CQKxdUzpA
pAKt5fTr3yzubLvsKZ4wS+G9Tjk57KJR/bMeI58YV5Fi7UD4WtLNfNP4Q5CjOxFzevbBRJ5nnIFo
AHkMKxV8vd/fvb/7hWjAOL72fFrE3ttLUaD1M5nFG+pH51Txy2x5ocd3Xqq/uwr1us1iIVlhXjC9
vxTTeYHKjIhjWD616xyznlmfw1n0nS7dC4z7P12ln/dNaYbc4H7XHu2bT4fki8JD8wkpK4LztzPt
RAHNTayhMlHyMjP0FjiqF/Wgmm+RseCHZz2ej+OEEzHdFBTA5laQzI7kow2a8oB6OaQkH8jinFFi
DxvMVD0JlsTyRdtu6rQ6krMHYihoKkwBoYcXC1KfE/3A5yDDHamzFYPGIQ2+6dyDCrKUMkGlp4r2
U5DamK/gCK02qL7yvkaM0Pt32qPrb/z2jvCg2nzA9MgDvba8frnxrAbQQAlZ5vyecVJRqIcJzqzy
68p02Sc9eBbkiN45tJO98g6tJHgHoP43n7z0SNVybfpC6wP2+gfo2oHQM3onCActfyNGSmBbjtY7
T/HfrAHSQ/jg8HJK5h1vFpxoWazBg7VO/7+ft2IQ6pzx4LDjKKS///6F+ctqujadoOXSg6J3qd+G
Aaaa1FWiG+GJZqZ88qaBeXKp5FJjT5PJTamgtP6jjtfLY+3avJ24X4l3kOrNPbQQxlc4TXN8bexI
vTsBMUj8+Z1t4u0nJWyCMFwiAEF10yW031wloXBLpANqydSWk+16lcCNNd44vIcf/+uFfD4ipjRs
SLQ93TdLjsG+iNoBpgB6ifjMWZSzQXY13fz+c/q7q/w8MPiEABKm+/rBw5XSoDAGc+IHMHj6vk53
0mcQ/4+vAkxz7ZlzFVSFb04lxeigZBDoYmGhFuc4mem8Dbn1Trt8vfW/vsUM8OS63ShHQVZ03g6C
0iDpmyihDRm0S32dOEWxswBgPTnFk1gLqzIW+9//Xkr/5f6xBfk2h62Xy2oOb69WjhKUmEKduwq/
DE2y1i5RyMQFRNa9T0ZqeQq3Xn92h4GwY4E2lBbISyFHt7s5LuAL4LvbuchPYrYvXNA01Qjd0pFP
oLFp+mKf0Lr19y1ZCgOexmJ+bANnxNtRCEPOcWWyH0szouCFMQBZ2yfFOD1ouaQEPkl0gNTuZZSf
qYzwl52sU1pAjlx8bLgp8m3sTNBAy8Vz0ThKOd6oYHIfopYP6NDjPCbwLEKWupnIHz8xotRyU3WG
tlFpITrcYzprn2enxsNtjQJzdjiOuG3m2pM57EpcIxuECBki03AlGtZhHn/JffpbeyeoU1CgflNX
+NIc0+9bPy4megcIoAkSGwmjDYx0EG4yWQtIoWMfe8hpN8MzHfCkHWj9qhX4E8cHwBnGvvAX13sk
38Nq7gK79+lDkHgCpjysqAOrrXFKeAU7RJn9cmZjMAFWppA6fBbxWp9PiOMn9j1QlVuMNqo+xrQA
YGHl00jfpGix3Rca4JAe5jFEPzmWfrsTvU8oZlgbO6WHD+P1JGplTMZ2XcrvkocAzaE/6EeanvF4
T+hz+M0DS9shoODV3pB1MH8Kcm09TXgkiCspiuZ26FPXeqy1vdxi9Ac3BaLcL04q7Yw3ka8gsULD
B7yBUAnzgrGCxrpr/HJSpCMnzhcQW/EDnTGyrOtA1F+x8SEn2rSd1+IVGkcvO7gChO6WWAugB5Yo
RnfbOFPk01SiGRYDfuobeYZgaqALhprzAUm2XT94iEfdPcGnYXxIc0qDI8BpOR8snePWbdpBWgeL
mB8qZ3LVZjAOYyqObtzQ4gpsy3uw6CD3mxISIpa1GLfMLsik/ETsWqJpUumme3ITS8znbRFK69RX
Dd62xs6jbovJussPGbCVK+67k34WbHLwOPMw7+5mU7XtSU9jgoBkZCLODm+h9wXRSoi2aKjTm8Ka
E3lazjU3FssPrCEk1AQPpcUQ2Qdlj5nE3ZEVtD8wd3o/dGEXGfcMe+R35gwTUXWVjcVDwDhLzpC6
ANZq+j5ytm6sh/qR9iIS+E1p+mVllwAvOFG88fUTTsGEYX80GhA9/TIt+EngRV7PzIdLAskKZNij
nsEmolmmaZI5uS42Ze8a2AxN77a7Zi6aO0dEbrNTeV2U5yhrfLrpoP+ivZIJoFQzRJyBK7dOios1
bAL3U4LSF4O/S1iGe2xlMWq8ixS02HurBB1VDUsxn+iII30rd9zpLDsL3KBIoZJ6yHSibqke5iES
p0VKD+KKJQf+siCjOJ4JaMLK3qDgCpX5ijmD3MhnA82uzghJVKmqvP2kg8gHDGDKZMnuUz9zmOSM
U/JxgDSMtbdOXahO8HXSKAr2C+G947gZhImd7nzRRQROLl/ybyG31YfqYPppX9ciuMV8YvubCN/u
OnTtmvvJHxrmx8UUQYKuZE5ixpgPiL5dDa/QFC4oOpcyAW+LJck7cOGJkXoXG2/ZtPB2wRUztBAn
VhcoGFZ5rvuncUHhtpVD07fnXbY2xUpOqejjpiEKL9yIc+q+JklVbWtUkvjPlwL4pD+kNlgZ4rdw
iA9temlNFVu2kqMa92kXKfrCfkvWdFP59JzEKIMrjDq0PZvO4adPObVAfGvT4qablD9+snVEGYNW
r5mOGncCJnDhwuNgBIJeXte1fW3l9hKe1eUIZ4hHLbpKdV58pCK3Sk7TYXLD9yD3feyBM+0yk7TZ
ecWojKpiXvlrQDVGfzumfoyptrWZgiDK9G+4U6LYSGssvpDk7IVbp9L5c9c0oM/LUdAhzxfcy1sW
nTI5w8MfPhIGvJoZqCTkRqaetrb1YNWPlui9dNMxNrmVTtrB9U6Gxj7tyJCEZsAQ+cIaw5U+2CbR
QDXih+vLUgT5wWNVue+8zq53tKTF7cRogbhNZ0DGZpqIUqIttOvsl3nR32q2TggotkgwB1iieijA
nCBul04DzS9BlS1aKiFgPT2rtec4y73lcRo/iC6ORzT33XjOy6HAWdhlfeGmzG82prcJkATS3QKu
tLFTgLTzcV1Ppmj5JTsV3fVpC9oAWpxpthg93fg5QS9n7vgxVXVqYH7mPEBWqr4s+BHr866wvf48
absCZ6TjNfm+h1JQwoEQcfjg8mX9joGCV586rQPvyUD7hzCie5dBKtkKaps2tohuaHSqeC8L2n9b
zxAdB5MSg/sFHmaGe8mgIT4yAyIJo24yUZ35wGK9rV0zaNpXorH6Y0BHxT4scUIu4wy1Du52Vsn0
3GfhSfaTcOd0XyGuUw9KoEXGoTrgnzgtSFSTB7R6c3Lf2y5aeTiz/O9I1GF4CS0YFOwW54exPwSt
16DGRcHX+teKzBPzGMaVNj9GSHTIEyRxWoyE4wZAKAtzcrK0Dv1PtMpCbCzWFuckCJr4zmTgAvlU
9TiTDOOH1T5PUssFKBWgTU2iOWFJHeO52yxzB7eucXWRbyxgeu0ZlEV2I68TgETiPgHpwFyjZEPl
7CRvE1uSeCgYAfKCA+JzTkrXha7bAQGTBEqqXpymo00ymrKykRzTeByBi0vW0KShGtxj72APo0iu
OMPQAR7OiJpnuU8mDmVzbOEzi8tgxB1B/++SAEicg/SUJ0DnC/vWsc8qwGXp5FU/ZpZZH4VlHN15
6L54JlkpwnNfekYfVuAoPgQbwfSOnS5A16EFYzUaRUhhnSKE5kWk5l1sO6PcLbJVQCBxXMFlnfv1
/uaNdV8UC++In+cOm5zKcTiwNxBjmieWOrqmaz7IyIKqG8T43UiImGSPlFbO9307WB/bBqv1TgRY
NPGrIkdVDWNfFLM6tPdDKELEPiFNg+mHo4X6Glq2Hm6neJqso01EaU4opT/PmyFSBuo5R7/PoN/V
9wSAe/khg+HlIxMG/b7VEjIorO+yFyiErOyIxxcfckGmIM5q5fg08XM4Wwz8Vj2xybH0IQVF8QXx
3/6S9h6WX4+tlPPnZERxsMqeUUMYVvLGLeDJnkZEOiAUNXD/cEd6FPVekaOKbwEQqU3Xoh8EKd/z
pqsqVrewDKpHaA0jWLcoXOgwsaKSr8YUkPxmqALenoDoiSFESV/noKOh9S5VCYB/crIp38seRu22
zEVzBjUV8GolK+dWdxUQ9ZiA529DRx7D1uqm4GUjBu2XoaoX/D4uzTpjTDZhRIEFwRGhkU843lDn
lqj4SqZJhSM3ADfqL2bMpmUDNqGgeQhWZt4mvoGc7uiFeE3HjtmKKP/BzJSQH657yUO+E0M/25im
Yifd5cQmM0zmmRQbpVuQAb0dBcC+0vx8oLYhWKitbXIo3GEiqLFK5uvfl1LybceAQgovBcWhJowK
ifebGtHGhz86C3RwYBhzcebycsToI0IArlWEn+mQxJ0VHJn5uqv1cmwS9OjLfLU4HdSGBiN9RowS
iwk8zXxBdjwVLoF/uu6qKwAtTvnJHVomOuirybf0IysVp9GQiq+keJfDfplYDa8ptSESFnOZ/C97
57EkuZEu3Ve5NnvQgIAIYJsJJFJWlupSG1iJbmit8fT/ATmCYi5ps/jN7mJmNcZmM6uQQCDCP/fj
GKNLy3qFxBfJRw281MHsCku6dl+FT4ZIpqdkocDvOmexpvoEDUIqAYNAcTYISQS/8mbsh9c/v0Z/
vESU61nYW6WDrGL+3g4W1VEVhOTqQINo2jdCf8E+AHJKMQj2uG+ZQWPOn3/g7wUjgRxOVwdiv61a
Ql+nHb/WxSC+S5VUI9aATM0+F6VhUIr8BwVvAbP8H38Wniv8XdKQfKDxO3EqtfShywzIn2ajGh4W
QHuXYfA7LFZa/MWx/Y+HdtOxbX45jJrIreJ3Go5TUMBgwo+kXKZ6ceJ0vsxgJf7i2v3xQyzIzj/P
idapj1z//FeaIvGUvLaGiY1J1Cc/8kREt01ejYc/v2r/7lPI+jKQ4pmx5O/1m9xuONpwyIFOng17
LSZ6okFx8P/8U7Q/3gjrfx9JhaI6YarydzcCpunUMdumwszZsfDTWKdObBE1EMEWBFlla/dqW98G
sbaIb/BtleEh4Si3eBzZ8caLeTbEmTdTDcAJ7KyErRemcouZYHLcP/9Z/90VwY9mowEyUsMB/tvr
rjuVYnCY5rrL7l4nVXQAKyb/Yprybz9ESM1AR0VJ/70KqA3OILpqRs0EnVKzr60a252ryp7/Qpn+
w4XX0aO5SxmyMXAjt/bb3yYt5ABuIYShbXXdThkjWmJj6mugP44QOv/80v3xwxhuahwR1xGEyjj9
tx8WUWRSsG0hmq8voAKyldPQ20+NKNW/+JL+INWxfhkgFnAKk0FD8P7tJwmjkTEjKaA2ethvjLkc
D7zNkmscleEFJwK4ht75q0bNP3xp66KJexWVfR3h/N6dTBC3F63N8CDOqwBwY17Ce+du/vki/nd0
/jfcvirTIr7L/31+/vBehL9OZvzr7/wyQJfOT1x9E2OGxczONh2+pL/HM+yfWGEIKLAgs24yvP7n
AF3XfloTkfzvl5Tlerv8I5+h/aTakgnqagrWeUac/2R6zm6UG+9fGjIpSQNlX0fZ/+0NOQYh8l4X
B74mppeBmjZ3CLva7xosV4zJOBoac+6ZVlwcQdSEm4rjMicXFYQNBnWf36Yn8Z1l50zRR1SbpHaV
HJWu0Is3bjSGYYYK3pqj/3sTBsMhZrO9I+TfeRMPyqaBsLSfDKyVi2ZyiO5a2hGS1ITPG3/WmWzI
d8GQzGjkZGzndO+xM85Q5gFTw5+GW85Br6bmzho/5rFTj32REIsGqwHKgoKNpseWPTIVOlbWQMPI
Gkbgm2bnYOf4sDZqmRSuxTgHV5Jt3cEKRC6XpfVUx/BT8tKstnoMlnQGmMoUboy8QCMDWDlYqyyQ
d4cYy/xmGKpnJXG6h5K0Pvilen4ixsc0L47m71J3+p3TSMKVlGBsCxXgPHbLnMrpRHhOSfmdlVU/
FBU7ojLQkUkmjB/H6qW2Rqv8AdisPatY/Uyt3EUUUDyGGSdGGdA0sdVk3K+1bffZejSO9OIyLj14
yQmWxR4FmbZe0dAg0i3hV0ZgjOxNKO9t4qq+VdK2ZIoVI9Y105ns0bjDhazsbHsAK+vEhMbEC57H
yNPatf/B6DlYo0zA/DUyjKNGeSzIVggYaqnc9dNi+9o4PUY1jCeswdTCp4XvGNjjUlomTEBiq99J
2WfhdM653r4ukbPCUH1c7MmzOCAfZjpcNlpv6tCG2BHTqI0Suk4hOSOFe6YIdznhRgrsxubcc+i+
o4KE8sC2RXruMuet1bGul1WvH0P8WxvENmM/BGr1NJCjfRg4hbpR2FMekjJZh0LfBRtoGRlwVbpH
kylunvq+7X25jK1nKNRgOGCFnv9/rZP/PuW+Lsj/jLn/H4mmGxxa/ve18Vv4Xny9/3p1ZL/7D2eR
bv7E+iaIHxjYi9bq4X8sjDiLTOICum0xeGQUzRbg78Yi4yeCbzwH6ABrmEyugZR/2opYMjlRUV2s
EUExdEP7TxZGdjW/WRiJy9vrtJPArc6BgNHx7ww/YzYnLUaPe2TApTgAOWVCxQucKsconJTLHDYP
tTUyTVJK4sGbqjLFxSxJm25mAJ6gsCXzFSYoFMQ3mhXHfid6AgLRrLEkKNIBDZfRGsdBPA8XQLom
kV43SpbxRYVpOx8oRKLVzP5ZAKYGK3gcum6YPFHbiAcccPN3SEcIxyGt9fW5NtQ6Cnw9UjuU5VRb
huDOWRbeH9lWjkWr7ehyKSicSi1BYDMKkJehI2ccPR+gf4KCD82WoQCQCRx85jjzo44I7NZW9kn8
0BihxaLfCBycwziQNhpBQ0dgPiHN0U/VQbhWB6YIbDW0/GXsFakTqi7UfhsKcu7biJTJDxVB96W2
4vomnfJC54/WJsghDouZoU8P/EcssEq2GK2besdOanLWxhNKMdkshslGUOxaeDnn8j0EimLwAytJ
PxHsG0ID1RIyWwg6+K9AtvQ3PRH1t6oHuBKBEW129hLU0itDIVa1vEr8TDW4HjX9WM6JhjUp/Caz
tfi1J2r0iXYFKSxbqLJ9jsdxdF6FqlSvyZSl0I9CXQh3xvvOXAXonEfHl/nMEXp5l1PMfaJEVCtt
szymcIJc+zRtlSqrUnc0ExccYJe4kqpiij8puDg3UkPBWyebACrpJAxpFKxLx6sXp72OuG4al6CG
GbmpMrUkno15OWPeFgZ5knzlz+iTMbkDbNGAUQUWf/borY7zHXmZKgCqUCkg0AoAXNxdWg/CKC1Z
OwvFAr7mDDqebdNYCAmT3c+g3Zq4lPPCQhZKp3Kk06HAh7lJ5jb6DgRcwchCyTAHI0RtWAzBADAa
TCiTHidEM2VQSA9GI0S80mIUp3GBunTRpdAhUGnwP28RhbLcZ8gUf9kt1aAbgKlR7A0tElqcS3E/
dshPuquvrNnKYyCh2i3nrUAnjBBlEEte5zR0sh9hXmcUKIiRYAcdliF3B40QE1UuUHisVRJ2nPSi
ZKn9GVL2IUnboDH5oMOgP9oajAMKNXXLCxfSBBcmIiCMYJwNLw2Dggusf63y1YXUy67A42p6MlcG
8ODSaNTdGFM5LXJ7+kKJlMiwfWeKJ1rmEg3CfBVle2zZmnlY5nb2GUN3HwTB5WNEn3GHrptnd7oj
mU0j+3ekOqjnTE8den3szYTZ96IStDQ2vQOVZTEp5ZxiC/duWgFxzdJm9HM7XB5HEBSS6bNwfjAM
SW+cgMzERSo2hQaNTmK9E/H4qg5Rw9JFD8fsETaMnkZCRwF9RoQQt9KgD7etS8y5UdJl20qNqjPA
8rq+L0cdl69uYW0BEVNUrzRmgdBp60F/jdDJnimoVhGOs0mPAQNbEpxRoFq3oyW470x0OzebKjN0
W4fmP+BwRnCDd5LqQlT17EgbsF35C1P4aZfZEpxFpqBMbLWKWmdf67r5R1XqyOlns5f9YO2knjLz
o6JtzO8BLZBM76t0fMcYWV7JRllY7mQEaRkK2By7dtfnl6Q3mKtPQDAMXy/q+Rp2KduLgE7Jemc6
BVh5iFMtrHbTTmCwFTEn/sKIkvbOUCNL8WA4cmaj3KOdGVjZWusqIzO6Pcc8/jt5lzbD29QwqERO
tSeWemCz4wfAdaPbQfuaPmvW+Re4J/IDkUK7t4rI3ukt4pKHXLu0t+w0DWBmLaCGPTmUAKkxi51P
RrSF6ZZyScej3a2K8By21C1FVHuP9OQM9PNltbnsNapFHM8MKi7HNCUNhMJmIMeRpP3yBgmTR0I6
ESjrPszKwoVZ14LfdwSJjGnWiWWJFlKkG2R9XW9GcyX4FZrCULJPNW3bUvX9VIEFsdessX3U10uw
Mc2mRHt1GNr8cvj/71Hyb1iN/myntOmbNC7e/2f33v4W5rP+tV8OkoJzpO2w7HIMQAl1VDYsf4f5
mD8hYmDMt9e0P2f+1ef2D5YPuywyl47DIAEpC1HznzsmDqbcphgfwQOQZHSk/E82TJAD1h3Rv46S
xPzB+CGmWIADsAjp5ipH/EoAzOjGpJ6G6hWyypSo0OpOstHRv3eKXIvrgapThLe2FjqWnw+peC2A
/tZDtFccmr4FypjY1GS+ogAgoEwCdyTMtXFs0nVa5cjTEjCMD7OUVWw2dtZ6UqFYPt8wtDXoEWyg
fLcJFk3jW9N0x3msq20meLOwutT7vnWsU9kmD5Gy+OPUDpUbhME1LifwNo61U+k0aSC/kBUH7W3j
8bnaA2fcknDMhog9D1/fdPcNATG3moM7bKvPQQHblYYZuIm7PArGnQXH+Jm9WsH5rDjPWmRR3beA
AFo4URFcifwKCxSGEyN2l1afSNsSjAnU9ls+JOZ17IR+oMo330gr/5HT6eAF9djeqlhIfmDCfCOo
lwFy0TK3LdPkIGKqynM+9Jo4vXEq7JGDERtqgMI63QpOO3yLZV6Omz6YtKMZhCpGJNM078Fjg2UJ
zTsa91DxrDfcEdoXbCVY9G0y5aMLrki9Iyc4hG7dGsHZFlOl8anGcqm7Rb9gky9KalUTawck2f5R
R5rpRRGJEc/sJE1jTpWHr6XdkjXTJ9ECsRTyOasD3SYlwhQDmmV+o/NURBtUYhisIRMHIG0EoihB
Ki5xI39wtIOqE3AJAZ1243yYWUj9FdE5Q8bpGIP5VgitXt8mBdtGJncx3M5itLZ6n8DdHRmtv4iE
JrmPtqUFm9Y69Vrlegs6aaDU/rFWQ/VmaORdYSmGly8aA0aLTiBO5AmgOvhKCteuTs9ljD5YJnoB
kjGb8uNEYOU6OHwbURpXXtjFyzVoqhtDqAwLwE1NN/gOYEzV+XxcQvnEHlykx1gYhV9qnE3LCt45
rqFdWIi3nK1miRy07aYlfo4DEdIBVlBaxpiuUtcWNVN3AyEPNuvzlR1xdJwpW4VBCdnlrlKNeZP3
xU0wGmcjVc9JKtlUA6Pt5hdZJ5dwyb3QpqudskNX2mx4otDrMfwwTkbULpQ9hxKOHtWmsiWUwMZs
1tnbRcr0qg/Sz3KQ3ykdQXn7KNccqyoyYPQCGOIw3UA42HbWodPvh/KhNhu/GmZ29p/p2gIwz1xP
9YVZV3tPi8A1GILNZNQ+yxF9s7QLqYE4ZQ3tWnNwCXW6K0tgRhUiQoVI0tHe6Dm0Q8ZxEuwzNd4u
VEiOoeKcbPhTB76qHbaeE7WNdHmwgR9Smmz6ada2o6VTmxy1x8Ewl1sz4nOjhMmikofSq2VWPfDY
nLWECkqxsdW3OLWZJ5OBZ5DGbGRLQOoACwvQM8VCXXKFuLSltGILruTEqdWN4h8GqwpB0+jQ0mnw
bWwI/mn0XFEy6xsAA7cSw2AQyW8yC9gftbnJOte+BXiyz1EyD4Bg4x9llt1mCfWByzoP79X6parH
L+qBcRrwNB6E0Z+miezzlMENb9+JTPiaMi37Ttc+5iKdwgveFNjAMerFTBUvDu5UDTgqlKQq1DVX
S1e5hAmqk6kErDx12zIp4/CwInL1XVLBzE0GCtEo+J0B72ZsIdirDQAmFGcXUr0Ibt9VVPrW2+wh
TLF8KICmZy6VFtnpXb6M22Ug8xwMCwYBAxen7JV7gtXtF5r6vaqowT2cz1gQO1RukgjMuBfQmsjs
VXWGixnMqYuJrdnTYy+tDc08hzCstCfyKnC28rZ8Ucpi2CKgB55SLA5dknjW1hPue9rgDTDWwuhA
0N3XCdyBFXsSu7RgGZrGxRLqA3UYeINi+yVT7J6xXjIdRofgZzaowLcTWlJ14pw2B4QtQ87qHAg0
NmhLXlLZ27bKH7WM9uAa/airMFiRhT3XQZFcgwJylBJ9kzNPRql27IZpYkzfcczRexw+yHitCy7V
73Zs7UPqCYu23JNWYmeLcldS73MKUf08Ja0/Ye5d7LT/zKcYYhRKKD7X9K7RtM9aabLtHPa8fLR4
n08aACkpvMoCfNZApAjwUQK1NCrPhvbuBRxAsB4U1KrNBeWPFD+yFBI0joKCqN9SfQYaJImsK46T
6iRfw5jZPvnCL6cpjxTTqDsZptvcNLZQ+Xs0y2gNVN3MeXytV0Be0pD4J3LspXRSBJRxV7gGC4M8
6tOyvLYmAkIab6DEvTRsU9ebrpXlszOM56zhrdYZidf1095UXmOl8GmCw8silmdpp36ivFqgpfp6
vEhjegyVscFfWBcud8lmoVCnNKXfq8Vdk60dodNhCS0eB4LPhhxuw666Mlg5xbAACBMVH1Lii8d/
dhGLeujb5jAWhjuT13Bq41tQRy8Ey4/wq44pN3EJSIzu0BOHXrxJ2rDVyfIDZ7mx8urAcZvywcsi
+2eCUkeh6I/0qWloz8qNdIrvy/BQU7G10wY88kgmtArPxg8rMOkHMf1AvBs9HZWJom1g9G2DyXxA
D3uZ2x+5zPZDHl6sjmUGps9GV5ObMtP2VdCghNjxLceXjeijW0cYxhaj/xrUWLF1HJklTV+ErC+R
fhp1fDZ59lmr8SGsTE+0lZugbPQzXQ6dMe6c6S22bbqnoKlHk6l7MF0uTjD4da5gO1XbQ0bkWgHQ
kWgAEeF7Ru1zNIUnfX6ex8gHubebJirJ4DHjGBurowpbAeT6cA99mu7D6Q6bGolup/D6wPnioXVJ
l/kBxFRU7WA+YOQA9ToqX7j4DhGNilywLbfGds6iQ0nzrI2GXDRrxzT8ZeuRQt33BgKMngBgY9kI
V4x/1DU3gUpku+juBV7w1XNd0KiNbXcroUUHWEY1+mW2pUoFR5JeVvchwIv8NW2/25l1MxXti9Bm
IMrz3kjNnVkt7hIRb8Yu5lIlNXbJIZTkGrJFxf0cNVRbAcd+qFUL527vEu9gqTLOjPJpJ6XlRdXC
O86mtB/pipvT55j3bm5l5R42gjxNrZLwizrzsaPVpDcOqeCalORYOZmuJqyppSA2NY5WG6BwDelN
UwOHL0Z5Z0EaRnijwl3vzUslqcFYYum1kbin6Aw1SbT3YJc3QzfcKhGvxUlzzWg8NAtWJUfFpz22
Prh41xrpCNXbh0mn9auE5sEzkVduW9S9axAYwYVmvGCHKx6HglZp3Wydk6Nw+1mDCgZ6UszHWY9f
tPLRWaabrtIfYCC45iB2vdLdRXZ9soQ4S+gR6IHsOA3HNZr2CJViY4X1ndGIexvQwyTiN5xlt5zJ
d4pzFvR0RAAYBS6qnmsPM57BgI392xh2i9p9rQv6LmdAxQo6gJRz8m3TfasLcVAXkE7sTXek8x2a
SghsR4HX2AaTk7Wds9vJ+RmnOCxGZhWoNr3PuZWj78au4/0AeNpTaT/yZhMAMLUmMC5yjwKnz7D5
KNANfLbqEbcSBYG56J8KPX/FpvcmsomCWclExhEsAZgtQ4Gnqyi82LEOZFT53qBzJKwLw1I4W6ZD
vDniFBiUDN47c9gyx7rRmY+xO9lKPHl63nqBPu7aFEJCfsl1Oi/DmyB+KzAk2cYVyLc/FMqBXObr
Ck2ghRd0N2pzpb7pId5wxIYuAL0fLl6qlp5Z2hR5UXpewygpc9vtAqZdrDHvtaX7Cd5nO+YLMZVH
OS6H1fVfWbHPsXWP880NhcPNM2LTrIRPSXvgxyVvjQRfCsqKl5Yy8DvEl9oI7mX9RiXDvC1seiwX
41636XUxAchjZrR3tH9u6nDeUmipHRLVHrZSnjng7QL61uOUULoNMboeOjee5T6enBtzru2tktGI
3G4N7b2VBt3G8kMLPzPVwgoc1eiiybHXnuHmvIO/5p7Bzdik0S5H7iG6FGwSqgzZWBJLKYtaf4uY
1r3aa6NnWthJrWxGMfuUxDEJF2sOomkeGvo6nqISVA7/LJwvLVLVrosr9hCY1Q5YK3lhtjjKQLKj
RWKhWjMZJ91IPwDfvIysz0jvAS4zZb0lrcGjvecW4PxHPsnYneL6QZvkrmTYdnTG9lnU0f1oGs1z
oqZfyfouDdKzooDW0ijRXOI7inIA1lbxDerUV1srxybO6QWk6cxMJRUizVdtjNuZW8iZ7IuwxA0A
GK/NUoWKl5K6N7UkwmF4gIbOiPXtbeJw3EN8Ty/FUCc3FR7Y/Yz3m91p1lDGhDMdsPwmSfLmhpOu
shsKRz9AEDUfsk60OwejHOkKmb4FMBZATCz4Tw3Rni0ym9uuUpY32vJwZA6D4pHmsy/DooALt/GH
bjVRDYD/g9HadRn9RKTAs9GlNIaRqyIZELsalXY/aMyuqDFE1LpJE72/4pdUMCIutr0SOwjOADTp
MYOEWhPFrtYHI16cWFTauWSfO9Z+kSp96eyTEnCAG3RpaD4xhQBZuwZHGl8hHoO9Iox97jTmisUa
xYhXwXZhC35bjQMIOwAEEr8spYlOrI8cvmFrd/S001A1gD+ijwpShmgQ5rtsnYw3S4pbrioNzeVi
aXTFDTIsKXPM+f8GG4vnnnU05ntDmt4amUKtFxmzlo1cMNI3ttBtRd9DgV1YC40Z/15mWJTWsdkY
NRZvNqndno7fyriRdZXRBZdYMYZ1PKWbNpzD/dzI5uT0mcMgkTdBq1tKwZYMbtoW4zZ3dJobIGiL
iQaooIOIEoP44BvkD/c9u9/N0ETFpQ8XfnloK9UdEhKjZW9slTG52ppiWrsmbZfl0TRIVrjMBBRO
kI4TbWZHiw+U0s/4SZRgfqoLah2oi+dZgkW3bjtDyLyJWrWnkJ6xxJMykGstAVkM7dPmtYwdXpZJ
tTDkNptU3ydLqkJjpjJCqy6g1ItQc2ObC3UICqfIzsk4qRO7XUZacHQWHPFMSSbZ3FBEX4+HbJHW
9JAQJNa+c4CL5Pe4wA06jG1hHCOoGdNLHi/jueuMZa9CSKK3gowWtnY73lOSbWn3tdE3SMBJr50C
PFasTPFUz37RJVngm53dMFeixZfPZTVhPasK+5JYto0Zipme6Q4Ir+Om5B+xJXBCWkMSg7Y0slpJ
e7FaoGdQ3BS8x0Oamh+lqa+gF5j/sKsmzI07INjBAZ4RnaF6PQ2mn4cBe725o2wQho4qr9VkmxWQ
DU25t9pM/15UTv+Bv1TczdrUfi87diiZk5pu11SRD4ikPVbqUL5WGoOLzZSaYjmM6qyKbe8EpBry
bAa7CDIMY7pY6vuICMVxSILwLgmCIHLterHijTWFuCbiSZAkygAa1lH8AgKnPQ1TNt/1rdp4hjpS
dROxDAwb3JmcH9JQ+95ZgXMgDe88VJ1p39f0ttCJ0Jt3KiMRzm7FqB2btuobz8pN57kbE/OuJmmx
HrupfdtmZtvQUFy3WKjzOZmPNElV67c/EjqqYtO55fxEx6KSJIdWC/MVx1+uFnmqpXcTE+fnyYy6
H2pjc6/TsIc5mJDaQwFt+orEr+xqsIkn3LKcF7QzRfaoXjJlD8HEJz9YZCwy7g+VYnATF8pDynL5
AgajOiZaGT4EXcN+xBhbJmT9gNpmshm/yaEFv7RwZXhVx0HikMmaGI8XWeTjPli8pG21z1RmsH67
QcufknQ2kRlDKnaSKipvCG8037WwuHIfgdTqquSHkhCRJka0DKUv6JEf0Jlqa2fZ8Y1KyXnnFawv
bNrDqr+nAEVjMNCGxqtetsyjM8u27DP4bOtZmyp2M6Gk67TSBw3ph34i/HQY+ri9YGsQDJwIXhQA
Hb+huY4zMzUVc6WzjhMoIlwi40o3ActVpht+peqB3Oh9n+H9IIiGDIdXmEDSbaPZJO8WvTzoy1vU
3I+g5LaBratnlM9ZyulBDuTJap7Co24t+i6GI2xC7ijZPita/F2jRJqOeC2Yj7SJhbdhaBsPlBty
QDAWGvPwqjxOasTBFwm63YW9OV3AsxkcW6v7JTXmG82sAx4u3T6ZpFH2XO/uTmeFYdvRFB4uFT1F
IRBIDPvMqemJwgxN3y0JAqtBkuS7UKdTSt7Zq+0GyLSeBNtaz7m7x0IlIBCgqHY3GIIuNBzvZzPx
eawyFxTqSz2bDw1V9mPpK5NzmgCVF0bmt5mxoTNsK1umxc6870Edgd9i27EEnhos/Xm0W5p+mBxu
K6MU3JxMV22J4KyVzXAxyjE4Gs1scvhJ9S8r75RnBtBRvlPL0XpKM1YnXfMGcRvUXfxitclphrLx
MWFbvuTzpP8Y2Tgkm9lQBwBcIn3Jynn+nhl69kpK2ThSTubaU9R4TREwv0WRkc1+AJTgHDockQl7
wrSYfO7PPDoMmENfMlkkXySCQIWkiw4GBcg0i7ISezI1sm8qnOJXq3SqG71V9ZDAFR1hYVPLnm5o
WqajtMdgTjyVAKczXGcRLnej7AJkd7WzPhKaUY5Em6DQLZrfm6O6Z25rfVVaJs8ROySgfILO7aYz
kCfGrr7qRUbJYW2qfrzQLthKufiFom4UnZquCX2oD04Ycmnj6iJBsmiKXuYm1/wxIp5Mdpaio/Ia
8gok2Uo0kyxfSNlu7BzUQN+1LKa1ynibFzljcGd9JKe420VLfRnGvEV7pvEHtuIJWYtRuB5anpEx
PBtCNF5MWdbTuEy0mev7SijRVydNxoQlUTtw5F7Q992+DCyA/YtpuJNC56ODYh+aDinOlsNs1w77
liYM9go0FCCIShOMd1YG3yxhJD5+7ARQN3VDU9VZnlXOy61sy1c8Td+TYXITKo5DQYMiAYri2CPF
w0GYSpKX4XHo8iclUzw9qPV3Am0IS1Gi7Cxy6wATfOJWwaGyE4SY0fqmAW+iCjiQV7x2KC1K3uzQ
tJhXd2zpbKXeIvA2V6syHwYa8VLUR5qiWxl8CLs4MYzA/dABwC2V17pCwSwnKsBzbmOnGhqsXAMO
WF169vCVEHehTEDsq4IU8twNd0FowSEvuC5Dlkuvt4dnuggbnmPzBtEmeWL7SXTGHAaP5d3H7Q5Y
Aigd/5n53tYTl7nQLgQ1txsGwGkGmet9qQ/mYSWTEJnreZSLZnidQdOxtW4QK0gH3Wbmi2mXfts3
xxBp15vXw41uzXcajsQd3XannoKpfbdM+rKxUzrC1Ya+gCmHFZdmkBxbQ1z1xkImjrWNlvIslTYR
JBPvIUKdPX6SdzMRPNQdx2tScAL4/4xuSGhZu88ANnaqzD0R4vtRtNpjGvNGM8+MylaxY+q7ZyNF
Oq9hyeMqYZZmmOMtBDtuD/Zh204hPK4G2I1GbTq0U7cnbtBvkyhu7saROybNcBY4vEgIOyU7aCzZ
OW/S6sEJ1IvjtNqhV/JHYmpnEU5f0ySPdVWf7EWeGeM/OT9LfWP3wA6eFr4SS0OFDf2L7C+kuKi5
YSKuvCVAz66Y6WHITfRnsO72tBpl2cmmtpzNB7/M2JfLnSXSj+7n5BJPWsR00V3dWUCI0pC5TniT
N9E38PSoU2WOfi/Y2fcHIo14KdI7RoT73Jb7KKIdhDk8b6eR7Zee79O28Vqlvxb0aVZTQofjIu9m
usv0Zi7ukrY230vyxfegpLOFSRO3LVU92cnp6NPYkAuE5N1QLE3TgjcuNApZZbGDx4HgxpTFJxvQ
nUepHwUi3nZQxxvaS/snbCfRNVDaHSUJ8b1WLEhuHWGvvpqgHwz0QESO/V7XjBXJu860044aqk5L
FahaGghiK8lUfZuXmowepYN27AiEwNEfKUfblb3+2LOUuFM4NRhf8+5jWq1iVpdW3BTFvR6HWzpg
z4QG7pVW+xB66GcsiTYiIN8oTWLDRjgPacHUJqRbEw/OYQ6UU5gaB/pAD51TvlUzmbxiOI1K3rER
h7hpVKBN2wU5saoypHUWdiebUjRy9VMfyKpi39jSqPEFquSefusT0fFrRqv7TP3qBonf8jktzXsr
UqPdILKnGfFxiIT+rc+dY4+QV6RjBhLgZ1mQB2GKRPs04cJ7hurppTVTFztqq20zzmKngTo/yaZ+
TcLoRHSKYQET7mVbd1O/oyg19Hgvx1tVHV9kK5/bvHzgOJt949fJN6051tvKPoDj3aQGivEUVm6f
hGedqvmoOiUISLdjr8YwIcxrEn9BP0xisvLoMmA+d5IM68SB8DUexPTRNJN5HfD1fMXh2Ftem+iT
S+vYqqTHtRNsaXliQF0qa5YX56JzB3mV4rzUnpynkCOIcmJCrlx1fMKvZWia7+qquWX8lBb/0vo8
wX8gJ8e+rWlJ34narXIly12BkYktDGBomktVzTfFiOoctMMVFJLt2lWkXjRARIvbSAZSBunpTxmx
xUCPyb+zGQ2ZIybDtpNZzwKWaWF4CnWGl4jB39UZayL7oLgrR59+VuiMsHtf9X6cx0tg6DPiZpvg
LOLf17ZZ2c2/hDP+awb5m7D+1DbrteN7R03Zb4yz61/5xQiii58I+ThAhmBa2QKI3j+MIHQ3YA6B
zwKzSzoqJpF/+kAUYf4kNVuQG7BMKcTPIL+2/LnUSRHyJ12TJEWwpFlYXjGJ/AedD1g+fmMEIWS2
ukksnZ+ByRVUNH70XxtBiGfpopowgYVq6NdV9WhMCkPhAj1z9huT96Rt2pKaFQZVfZ8U14rqmdOY
1OxNyV29TfgcPpWoWeFtAOqYWae1ODAyvw69Ym3mkjFZWnTMwpLo2bZiMsnxh82StDMT41h09Obo
ge3lQ+MmnfnIZ5k+nraDmJtdbwGT7wssn6J/6Zv6dmXUYtGPIteYBP7aIX/Ue3pe9KkxnnLFqr1I
TRj0hx1xdi9Q5rU8NLO76DHJRfDVxJzA0cVIiT1MBDF5TDQLvdZgA/DASzHidbdA8qNMet7mo1rf
hIXMqaJpulvFxAazEfOUCx/FA8GM038dPgl8b2yR6cNEcasJvHndGGnDl1HXfbthq4R6ulajMa5W
VnvKAG4GlBan/ah1QTlr/4+5M2lyG8nu+Fdx+Gw4sC8H+0CCBFl7SaX1glCrJexAYl8+vX+onggX
QZqI0skTEz0zoe5JIpeXL9/7L/dFqGBtZPqYNLf4sXRfWg6sswOqaHooJsKpwIFVzncqOq7UMUUb
PIckD/dhjcEtNgbUEyuh9Uj4EJUy1GP94GWCMNs+aEPezqbyxKNCtoP5eTJ8Vv0OECNB5b5PFY+x
n1sDiJhV0OEPRlnb9LJUHyDuB3dsnV2fIE47AgXc4O/nHCUZbCeSBf6hpPPe98BY48gN2hBTaYA+
oTUjZ0tLvwUEixBFSok7vm2q5AW07MxprD46UiP2UTdNz5aSkPNI0ZfJcMJ70I6xV0WOI23jzFRz
t+EVBOZ3DCvli42UTEbTP8MNCfddiFiuFTjN6Eq5rtH4fsVzvSuaXfWleYvu/+//0+dmHu//GwmA
+PN/cwBewl//tvkR/sh+1CfxjH/on3AmWep/WipxDAYA0DG4av8LbLPl/9TQjFRlDWAZFnYqaLh/
AduIWSpMQST9aLbyz8x/9K94piI/OoNrQbTp8HhRB31PODsl0RmvGnmyNut46SrUx6V4oFH12KfM
+kgO2IXtLG9CX9oU+zeT8vQPSu7f8jZ7QhChqf/r3xch81+j2NzLkDgNFNBOQ2ZgtJzQQRNe4Pvb
rvEx9UUdeZtIeo/v98jOBZb6z5Zkh+BDeGHMi18GNRTNYCxr8Ag6HXMqwmkadVN4+ELxjqtqnmEU
bt3rXzYvxBtY4D8TiBCaDNLQtLhcFoxOqjtg+/1aAHzKygAaYq6brhw6BbAJp0EcXyngFulNFNyN
aSNBnwqk9IbeWmTsK6U0jqVcDmgLp5hsq8BZNn1OCvwxNhuNSCQsgC7hWEt3Y5hL6lOrgFJGIWtE
IVM3aUq0OlmbAGJ/qOtGWjHQmJGVi49TIYhgCGtD8EMtTTudw77A/RhndB6Jk6Q/SSqtJBIyqgyZ
HaqfWhMjgBFkyxa0mr+PK6pqOtyD/ajkYDrwwFmTjlXmRftne82+UPNsq6gBzsaOXHioj8+r8QaE
aToF8AurLLxJss0bTKCGb9EA0HySi5GU20Hhf9ISL5A6+o52roHtGfTb60t+vrFUA6ow4gYOqsGv
SNW3v8EodL/r0K/xLD/tv0Rmnd134GE210c521dwdqBUQrjEqBQNhcWXSpGcy0EfpB6gj5HHdJHe
yCZdSBQ+qpU9fHY6CT4QJXAWQT4USe95F7yZVN1oVLwf8tDDNKG8RfZl+NJoKvJKdpF/klH9+FsJ
KmAI1z/wbBoZ1ULeUTc4pFTzF+eTYm05sm/g1xihDJIC8slNC5Bshdp9No/wqUyFVxnk0JnuvpjH
QLVm7ohSepFj2Tdh1CQgZjk9TUpf9p1f9DoUMGELTQcbqPLpPPoCoiUuWaUngdR9CX39tpasakVa
9JS4xQlgENaJTBYiucFfTgeJc15rGgAYL/LxyKoaKDJqM3SPs5gP1WLDem/ohopGEGAoJDmxg1qE
AGR1uKbGofQKu39Stehu0uPabaVulw3ST2OgmvvuWST3Z0iuI0Cks3nb290Ilq6fchPyRGabeJGP
IKVzDbGkPxnFgcJBCVHmKJ+OYiHSBOfSwpMyV53NpLb1TlH87E9GYQIVIiieZkuWnRVRDqVIL7y+
QldpjPu/BsWqVwZRTpHpr1uCTAGCr8JVhxnYYol82lMlu5Jv0bWJalifb1WkV+jkKp8ztITubD9O
DqU6IQaIE8C+VPE6LLCXWokjZyeaL7VURUHfAAULvHVP51TNu9RQ0eDwekEho04dbY8htb+yIRfi
Ff98roXVEtoyKLee6YdHqNvatcLnOr4jYMJgegnwcqdm/ccx6yDqUpiOQCdDp4a7Vx59oXynmBRv
Aqgs2K/wcnNo/b1/P8EZmM3YYImgO3767boRoIAELMAbtfZF8lVpr+Nc9AeD2CiuczGYOleheToI
+KXIhKUoPCGa3EOVA8EwnXbr9U+5EDEdG2lXnSclYd5ZZDR1baNkVQ7CA1sqH9pE4B1BVLsZaite
Cc7z/9XJdc6O4SKXVYQAeNi/5h9vbp6RxegQTRNeVzQSBCUeYzgCUm1TYxB+QwLRKivhdcmjWPnI
80Njy9QCZlluh9zG0haXHqgJP6boJzyzr7tvdNhzMKyB5MGpRFmV7Oy2henxq2YH3/dZkt7QUvK3
AB+jlUWdF+1kDmyUDiyLSgIJFsn+4oegraUVTeHQBA3K37IsoUY4dunOb3g1og+QrBzSs8t+fjIg
zMDnE5cop53uodq3A/h54FNjnSLvtspLIOId2/ch9pv+kGSFP1Jb0MdP13fVWXBgXIdcRkbKhaM7
l3XehvXGMPsq7tvcA1uk3gNnR3cQSuXK7bhg6cy3FMOQh8+VI52guOA1D9iBonA5wsAEwveptO3x
CI+hPSB7K92OogTr34z9EQHX0KMumT5YtU37OCMZoDE0fWPixqNuZ0gkpFQohUtzcdgFY+G8WK3+
NdPBBiQS1yBvl84zkTzYJEmJMCGtOneoAnEDCghtbHloXUky2mfN0rtdElSgqABlw1KYwlufRopr
63QUIfaHMHhz+NMNMSmhl+dBOUxQ35vQGJ2Ia+9eBrToYcnweuRf82v07TKA0U97FVMSLxxHw0XB
EHWLeE3YasEuf10FRkFmCkbXTC5fhJBelaR0xDPFq/z0J43Cx8E0820URaC5lC7Cvjt/CjXpYw6G
Cz1sAxiD6YUtfD3kBjdKDkkTE1B6fs5adnEWcWiuyDybqeChL8Kz7fT7gUEhY19ObH91aI+TUlXu
JDRcblQa1J0ScAJUooAeKWsC4GdhdTHyYk6M0omh6cq5l/UoLred0QOqHC03w6HuTxbZRmPIMbAi
gT19+pFBN6m93Pa5Z1O8h7cAfb00Q2PzB1sJ/QJqEVD3MB84HSXRBNBsaT7Rdat4oAgiV5v8z+8f
RLW47pFKmJPeRdigsFhG8iBlHuiLEo921doU9JNWguKlXUFdAlghZWUeC4u1MeGnWr6IWRuSi71v
68lXCG+GO9Z9cR/HvXnTB7SVkkpCp+/9H2iSL+mcGhLRpRRXl0RRm2KMPaMbo880MXIXxUjjcH2U
C5cMr1ULPXUKShoEy9O1mjAORKQiyjx8CM3bPAWRSFSElxVE+rZCA/LH9fEuTOisbUEyyotrrh6c
jqeiDlyqeCF6yJZKnoFs4qbCW9GLC2gqeBHieNpZ3DM5XKjrI8+J++I61Um3CT0KShl87enITmqn
XV90KdzrrHJRfaCJ2k4VfPsq/miyqLvAyis3qKEUFwKA1PXhL1xzJ8Mvjh6C+7mQ2jr1pFIfAF5Q
aR1MpGquj3JhOeHacZvyiVTVltL4yeCrAiVbRsEz6DCQeR5iCk1ISKrt3tCqZiWgnE8qwZKAottz
6wV27umkTtJAVo2LnYcCiOzmcfG1Jyp8s+3Y3DotmjMJGkGPEji1bUbD+Xj9a883k4INANkoMn+U
dOzF5qUtDNrPlIVHC+WRGA0KH2HQx7KtQBuIPNuyyeQH+n0rUWGhYTlfYwr9JFIlND95YVmL4KNo
ZY/wgl94ZRk19T2KDX4BwUy3pNshLbVfKsvLC6SSyvp5aMP6nmeAUW/70QeyjnqJ8wXda7rS1kDY
MGE2fqtqpbNcalzSjx4GHESucRyoz8d2ZWzkFszP1kL59oOcACPeirbl2aKCww4AynWNslftuP5M
u789aklQfG9hRPX0eoXAG7Gv7UfeOS6SwKb9TQsg0NCB6MPviZ1Vv64vyfk2V2xetCjo8t5DzWbx
fO6bbIixxhae5Ujyt5obe9NEVfHt+ijnuepMtuYxhVgO1QBlccPkKPdmUtnMiLPu0UdfSelBJfpa
/mKPSBmg/uasRI/zAiN+X/OThPEwaiZenu50WEY15nJR7mEr3x7NDHTaKEMK4XwEN85sJgyKLN8N
SM5RfanU+LHGLGTluJ1/9/wjuL5JUuY3ymLDQ6UuEhpGmdc5c3Y+8wlv2nKyj+j6T4BGrUC5lX17
+vv6dF/6eC5ANjqiabxGXt9Mb55jyP+GATitzGsifAViUcgPnBHJ1a0qdoe+aR5wE7S/+w1gS6uo
831cxpN3/UechxpVpcYla7OnzdzlOF0AkNxVJocTN0euiZdUs6B9RU2zs/oyRuYhRDuZWn58i+Fr
DyMRmMr18S9PwpsfsNgBBSJmXemrmddqQ/EMHTx+RqA72UUdvJ7YMMRtgLjmXkogaHV6IW2Ar5gr
2/D8eJ1OwuJ4+c04E8u0zCuj9kfQ5EB4QIiu3NGXBoEnCo6O6h7/uQjqTU15u4PRzS7TwqcaRbuN
omba4fp8Xh4FvdnXFWVjna5nGCR9KyryG8vXkTBQMvWp8kHjXx/lvCiE/ivyW4Y6C0ToZ6FC6xxU
UOySNCrO0ArV+/DjgJanSxdBum/QmwZ8PXRPuc9zHtjyRGo3JL9sPdWQCpbMh1zgdB2MkBn1BDuI
67/u0hy8/XGLOWjNsABZWbOcuL97apqPz6BmWvf6KAYzeZr5MAWGBSzMwMWbt91ipsNeK1uFKch1
kX7StBLTWlBs0LbClVf2efrBSKZO+wWJbo0IfToSBilB0urIHI1TpMzQY20TosOCNXSFKku+9gZY
G27xppdUbjUuF4aTU0gEoONdE9XFI8L48dHxJWllIi+OR4cH7UiTDNKcl/NNGKybADXqLss8ufOD
TxkK355UI3YRlhaOanbhvzubYzotdJnp9VLAnUVR3o7X+5lpByPj+Xkr3aU9HP5k1DH1sFFXUkFO
vH88/PXoIWtkVTTRFtElz2uM3UdaS2GUT9jxtuHONoofkzLVt9YE0fv6vnytci82JtqgyOo6uHWi
wDHP95v5lIJCTfwC9XfuOqDmcfIb4D6mJM2+gBEgyTOpeCJ5jZK7WCpvIh8dByhUlZLsJTAVBb0+
N2njfYQIUlqIvZYWHqkYxCI5XFn6CzcvZWU2Doabc/NhsRSdT++hE3QQ9dQCn0n5AVIFnXqxxUQc
Z90K9+frszOf/eXkKCb3LULpHNxljmMFgRKi0JJ4mozwlWZJc4UqAuVRI20BP+4msCYAu7QZV0Lm
vIvPBrZpvgFoMo2zJ1oXFPApi2H22IXlI4FXQQAFrsj1z1PmXGUxjM6HoffFYbL4L4vFt+SpL/ww
8RroRVs4jw4Aw7B+HBrHOvRQA2+A20w/0iYCFKu08oPcDdBr0ipxhd7ZDxhZGytfPi/i8ifhizcD
EWgK8n46/Uk1dHQ/m+LEswpDPqJ6QoYjR4oL7mmtyXlxKCIJ+A9TmyFtp0OVaWdT3OXrk0aPvFyO
efgGTXZsEufL9Ym+sJzEK9qpJK9z6WeRN2VqKet2beNrUPqZW2jY3DeJHa9M3fx7F1NnKAYdCB71
Nq/sxffU8ohurihiFI7YOXanOB/buJPd1vchJaB29HL9qy7Mn4OItWVyGtlA8iJU0VfveA9qsecE
in5DA2TYW1E13tgzsfoPhuLL6HvI9HGWmX+LndcQIV7ohRCauGXCaoN8m3o021hfuT9fd9hiGpGs
Uug+sjNmoffTbZHVStFCrooowiv9C8YoOg5OSeEZAlBflWT1oZIr+TDlI97wpanfT5KZHwGl9rea
HfrPYQQ5dqQi9rdmBRjdSIPxqxqDzs2HKnKRqky2ZkL/QEul+NZM0OYdc797BObqY7U9OFsoF+l7
YRHALy1UuHgy0203l/atrWwmZT3xTQPNDtfsBCA4A0L09VU6D9CY+QLtBgQCNPRVvfrtXYI9Sh2l
nYi8opy6Pfpy5q4z7NYb9LjwTFPCN513/f76oOe7kEuB23n+Khpj1iIB0caw6cA6Rsj+Ggm0LsfY
lQV4HcvqVvb7hdcHrx7SuH/6+6hkn+4MSH8AyC0t9NqqkLy+tfW9ojXqTVuU2q4PZxJhUTaPRk8H
Ad1OdWsGVb5yEvSzQ05/BkAYTRjsHc+gJx1PuxI8UuRVQI72BjKqO2Mw1tTplYvDwF+nG8X1QN5+
+qltK4GXgHWLeTFMQdxkJGVXxcj7SJOP8Gvla4cUhMidyIr8iNBN8Dg6+ffAF8bd1HdoKbOJEfGY
Su/6ap+jnkjFWGZKDwZlZ/7H6Q+DJYlupqrOayD5RymC1Yypcn0wskmFTo36Va52DRyJLnNTdbIO
UIHwK6uiaefDYF65QS9tPopuNpcnsZ23zemvMcyh18vCDL2gNvHiGUd53/EYckOIryuWq+e5CKvO
91KPnsX4lkfYQLnRhPiWeDLbm4ophoIx0n6oM2K6ZYIbnTXDoIz3+Vqp7dK+5+2i6iirAQuitnn6
lWrbRN0ILtVTY0faDQPG3QRQrJC0roeCJO70mepu+PDZxQieONSqj9eX/cI886bBKsHmFiU1nv/8
TZZq9W3bhmqQkIWXBTwDuTpoxdhuK1sxVg7YhSCmctEATQTmTvls8R7Uojg0x9dbTVXrGyk07Zus
Q3yN3wYJxejQ/myQgr/+fReOG57rKOLPqtRkm4t9ZJk5ttoJV+moatK2kpTKpUm5mu9dmkZrbi9T
J4bwbC2/DbpgPpVQ97j4HqYhth/HzJaPDjLFW6EkuIfEould2VdI5IEyH81aG9020utN7gcljU9b
uqN1cKsIRXy+PgUXfxsAN+pKtP6IbKdLHKIsYtrDFHtTOj7AiC7vYvvVa6XQV0y5L002d8XcgrZn
Te/5z99sJj1RGmGmWexpJeqGGxjeSNvrbR2uBIf5F58mEqDo6LBYNmwJQK6LTUsyJk3IDpOKacjC
+TpOvHpU/4pV+ZG4la6Mdmnfzp0+BcweN8Oyt9JUKs5TYIk8XpD+HnEdcuYIxdtRz0qA7EHqdi1C
Lu9fNIAKPFGAohr28oEUpxjH9YNDypkXOCMIvGxNh+xW67S1vulrX3o5nbwJsHegz8BwiytJdiIl
7GWfDSIpHyEEbeAxPJCA3vmGigKGdYiN8lgn1EaRRkE88INcIkxb1A92VLt5QNW9rx50f/hkie5w
fRou3UoqpECFgh2oDWdpd4JcoYSPAJTslNLnNol0a2uiWrmxFFQuzQzFpz5Go3Ey1OLIJ6KB6E+d
h+iyCZwmWKshXHjXUaFFXxW0E8kyjYDTHV5ie9wlFWcp7kaxi7D6gBNe/UhRLX4K6v4DqgeyCxqc
xgCwVYTZm+Em7Yxqp5VNvQ8xf13ZJ/OAZ2tnYD4z96OBLC8Odw7uQ1Z7Ak8sLB27Rqy7ciGXWz+X
1SOymHSPQ8f8Uqhhdxgn8QdJE4tC4QB9Wn1GFZ3OR2dZRSh3LI/TCx7zSqlvMRwzV3KTix9pUaEA
Aa3h6KGdjoL5MdmvNDIKbZNtSMXzs2wjb0k12kBwX5W3ow1fNe717AE5U21ljl+/4mySeWbSWTXh
QC2j+xBnyFMWHa9MmDAUFp9b+IUtNlC9kmyFbO9KDRYBC2y2DsR1IpBTxo/UBF+qHjlsxd8L2ULI
VkGMAqhFBBXeTm8aPbmtwaToefwTmuedFXR3ABe3pZw8y6L/bYziDjWIrVCjHTLdL0ExPI1y8IB2
+xaMzBbUjINbXuwNToJOm/o0DMmXrCx+zlkrNMo9j+MbkGh7nnL3ms35GJtjggyU3A+bEkBOn88v
JPuYlGLfa8YhNrutiPzbIXBuTOBKPWanbYZ9rqQ8CTM7wh78iYvkbdhjodyGjyqKGxsGIwimLnf3
tjeLr42kHTobkbwhP/oKnr6ovx4Raf14PTBcutTgglA75N+G4iz2vaWhINT3HMQwpx8aaQNm2g1y
Qm3jOC/Xh7p0q/H4Aq1GGQ8F5MVQQ+RA+E/m+1NSbC900KkNWoSP/mQUnXEoMZBJLFLBMnFiUGgy
/OnAKW96dtLGxAb2D27o2TVOf2USAIU7PUnloGHTjjuLp7fK5AY+lt9SNqTH699yYXE4iDAi0Xgm
p3ztML/JA8RgJGlOE9cDJ4XSiEAK2E5yH323tY7shUyAkejQ09JxGFI9/R6jqxB214kMo2lPd52U
6Fs5KeyjhpSyGyeiWHkrXNgL5Hc4QfAi5mGsLTKPjFJf06p8WUoV/rbt2/hhNP01bPPlUYiTVKvn
zuwi3lFEaDOZLNLLWnzr0wy1tqDjzr2+ShdHMWXaR6+J/3IvWGSpPXaL7DhzRPMvcjrY53W2UvW5
uBeoO8L1AoEDGex0hbixJ1XDPNBDvTnYo7A/un2Qi51hiWB3/YNei1WLOA3MzcJ3hmkD6bect05G
j7KB0hGPs8AY/Yys3NoWZkiHCguCR4jyxbSLVCup9kDDcBuaKBL3N5We2Ti6hP50a0myXm44JwV6
b7KafKlCtXxJJudvw5+mnTQ0xmd8G7A9TiwJsF4+Ouk9TtSohJXC6vSb1hCqseHvaD5iXtFKm1Dp
ux6BazMm17eUMdjqvOx+WqBR9wkOWCAgAt3JbzjxpfLsq5WD3hvyQl9NpGyRKaiyvvFKo2utTQTZ
ChkNpTO9tABfvPWrQv0m826PN22hZ0fEylTamZqB7GxnoD6a0VHIrSJ7rMpxr+aqYm3rAa3uTUE/
7am3gWMAPFTT76JxoNvn1jgczACNqw1e4h1CAHZmfk2FLH9ozFl92G6a6gviffVfuFo2OQproXBc
7uzkK0fmyD+ZtwgsGfpOk1MDoXdhxM3WUTvzm4YY3IeKZ5ABCqqH0Zl3eB6jv2Uh4Tyitvhcgf48
QIgXaHtMrXLHnLXTTSXi4BMeT4iCUu59ykxUbdoRdVe00dT7ssf9RDZG3J0iC+vsIFIxmKmEQjXT
Msvpi1Zjr77FNQWT8+vb7cK7YG5eUSuhaQ/wdrGzpUrxy0I2Ii8zKA0Lx/7VotW0sav4Sa5Ee1Mg
LbCSCF06siTeOCHNCEfadKeHqcITjHclNXWrydCKqKVpF0ZmuFLTvBRUOUUylHPo5QTw01HaoGE+
6R57PW89chnV6LxJGMNeRcTpfuqVcn99Ji/FCEqoDkin2etp2VlF0EHua2TpPK2hGmYnbD+9oCDT
Z/an6yNdWrPZGQHA1kxfXDrk5V02UawakA40Y5woA83+IOUj5fVs7L2Sl95fKZJnK3Hp0nxChgFW
Qw2Y9HX+UW+uw7RVsbEXoJ3zfkBpdHC6o5YNhVfEw0/6a/LKJrkwmxSJYf4DVILeai9qEZXfWkqO
ZBQWNWG2RUGucIWI/p6gH6182KXXGUPR5KEyDdhh2TO21Qk+f8GD37Sr7MXHXsuT7UpxEa2y4M+X
1kYBBrDT6jh0cSc0bytV1HjzkHwGHWJQ717ck18zT8ybebZRabeQUCMhRguwK4pma6A3iwci5tVl
ImVHRyfcXR/z4mTj00HRGFAwCeLpmE1DnLQqzn+NdONON0JER8Ro7Cd48ivx5sI20ulcI/EGBYhG
7SLXIewHNrcbKe+UoIIG3HsfxHGOU4Ve7+SaGv31T7tAFqFR82bAxXWKWRnSUgCEsdADpxfEA9Cj
QKdKWPmla+R1t6XHKR2xXcz3qsCxoZndLaDNrSRdc1RbXOsUzAFcUFKivmYvol5vwEZNFB46M7nD
7apGUJTOZ/1eeRc7iClhNIn9QJVIBxXH75XjpM7lj+XwVOoNKq8UIWBxnC4xsKcBK3SVmCEjHSsN
BaoI9rZPZjGG9hdSlTt9jPZmUn3GYP0IHuWOBG7LdsCLUXwblOKrpfrH1MweLRmHgLR9UVtnXPmV
F24GHfogzbW5Cgke6PRHdlCjgnLuEPWISW6rOHd2SYu21vUtcWEUrPiYB0qczkyNPB0lAfIu5xLK
q9Vo40DSqoWH1rqy8i0XNt7MMyY82zPTmHN1OoycanDWI57NqPuihIcJ9c5MmuSQTYN/pB9s3TlS
LD4UeYraXhUij25WspfV0e/rn3t+4uZGJY8+i9hIZ2RxuHu/rUfLLyn6hWpxlxio/ZeSpno8CYsf
ZamtGTKvjTf/+ZsAhpVeUMlgPPYWApmuHoPkGqYk2JXhaFAGqMoVpvsrcfx0a+v0HWQw4xTkKW0s
QorqsGloqOh7WFHhB6EhwIRGQQIJ2rcbzdpMAG3bh1p04gWcBhJUojaKl8jHmhNneb/V9iWmOLMd
1Vgh+Vvk2m0T1vboYusT1K4IzN7ehV0MkgTTNCRSas1Ao6xLfOWDLzgum7SOhhjRKdSe7rABL0sK
rKg2bcK2QjW3bgftR+sYBWKeWV5hLQIW+W8HUakfEJyzr5FVIJakgKcoNpUeV53bTPV0rEJdLfdx
PVFyz+XeTnGR5dmL5Y807cchlT9A6UQLHThzY9+giJdkB98oSmcbMVV3XdSkyGebEl65FlbSSGTq
s1Tr4CBXi5ZLkbq2gf/bTmSDmbgD1annIbFmn7cx+pIYUi0QgfQHXBp9Sf46+p3+PKDUjRdLPgzp
LS2zwXZp5fdWh4kjjg5yhhDshOC40mXDPb8+vuuqDPu0BD8Qf5u0sraGtr2AHSRlnTGnJiVNm/N2
utlUKY3B5VkOCgbqMdFaDYtDvXJQIC+0eIuEcYVE+Dju6RhgrFrjP8PvEhz6KHq0S7+7iRwMAt28
bktEH9bQaK8F7sXWBGxBXwyD7dfqy+nPi4cKnbXSnm0F8GkrA5yAe5J+bbZQCy1lSx78AX6jTsOs
x7mdfp0hWr5AB7/wwRxBLPv1rbDyj+zM3bvDAqRmuknIa8zPzTlKvjmmlihHxecu2ltNeNdPmjVu
Kkl+zqNC/6JIHN/rw51df+SqFLkUmfxYpTi0uP7Qh43DsJwiTw/wHGZH2fj5xN29rVMIHOIA7IRf
76JE+TaIqVlJOuZ742QZ5sH5RPostMfPUHPTkGltF9aRB6c/3GRa8IRo6mcEebKNaMVvQ++ern/t
xQFp+5IqG3TJ5UXsj6TJLnu0n7y+E76XIgn10UTH0XVG6qx6aZib1m7eXXAB1E9zkFueSSZDX8RB
HCcwMev4Srk1yWD61Nniqry2p8/C+zwKOQx3iQYAbVlIdJIB3kDAp5WBIo6BgYDtJCEmFdZju+v9
JFm5reepWqwdxR2aFDRAubaXpNd8UHGKDcv5HWc9lAWsX4pKNtLpaO/S+MX1RRXG3LZY69qcpQnz
h74ZeBFaSlTahxZDBC/OImQkp6Db+129hvy9MJ3czKTdYPcBfy0xdoOp150ajQAWCuSrUOy39qh2
RjtTHof7xFhl/p2nJZCVdcbjMM64hCUMTAoCSY3xmfF8oaoHs021DyIYtBuBf4dX4151bMY29UYU
hW+VwCpcH4lq1GVj6eX6GbkwvwbtT/JeGBv0tRdpGKKXJYZAQUhCPP7MDS14wJhBPl4fRL2wfU5G
WRwKRIuMSkJDzfNDlGphw8RbVap/UaWBncP1saEPg87qsI8DGhKU+NyxGLFtoaOJq3iMtKCNmDhw
ABT1EVkzZwrVGO7GiI5DxI0+yPJzX8dPTUbTBMDjJiqtagP84ZaiCpKLTVOvHIhLOwbowdxLBOnB
GTwN3GUrkLpVk9CrawlzEZ4wu8SUPwFL61xcM9ZIeefPYzYM+iomrDXKG7grno43YC4bT40VeGFX
/m1FqerGo649JVDO3cw3PhjamOzAjIV3BOCGypGPFbsJz6rTsKW5vpwX4ir3KNB1kBCEOGPR5M01
uylg+geeI7R4J2l9gEpQPW19taf8kZr63k6ntQLBhS00dwDQHJjBa7BrTieAF2OQKQ0bNaqbZ5wh
1RcnaLOPChiBFyXUyy32dRyRVFj+2u698L0MTcmFc0qHyFjsXoo/kzJGUej1VnEbKJhdJL5fguJJ
6WNblBAbXK3ydPg6WC1xyn9OLeuomeVP6hl/lwZJV1921N6732aIBmuTku5J3Q+6HofAsWW3rtp7
KBQxgk/lDwujbyTY82YXCGl7feEuHHYIwLx+Z5zh3P88ncO2LUxjdJjDIcdAx7Eaa49fg7FS87s4
Co9H1glQhbUs01PkjCLYBYHX84x02dEq/EJc065/y8VFAfNGSwgCBcdi8S1JktBARP0IMMy0RY5A
xmsxxdvS5NOaaX5JUEFb2QoXPw3exqwyAf5l2VlL5ChzOgu93Fp3fpaNouyMIMpWcsLzKgGJNKdc
JfOn1Eed4vTTisrXYxvIAUoPsXjUS1NBaXWSMXQM232OELlLNSXZAf+TPkmibLZllco7sJvRR8Bp
/bbvBp2Kt47s7NToLt1AhRy2sqbbWOQpCsYtf5XSVZG6i7MDmgHBAqrYlF9Pf3ccR5HfSGh6itbp
N6aKxJHZhb+vr/vlQRADJCGfI+/iMIqk8CsbY05PNusGB7DM2JlVLtz3j0KWDOMC+CKluMUomtUk
PT0tFnpCoCJH8n7bzlnB9VHOH06s9AyVmcV+oEwuM9SsTRzdtxoiaSDHn0skpI+pTHfJnCIkeKjR
uODDoE70oJonMTyj44I9pQaUEn+n9tAPY7cpkgo0S56Xh5UfN19hi5yPor3MKDO3hv7q6XKqAY36
APb5nruk/QGaTMMgJ522cjaVN/g9xzykuVsgGeib0UyhGrbmPo5FvTZL80BnPwT6yyzRRCNzWYWe
JkQT26SR9mNWOI9BNNyVgWQfcGHTUXTVssdcoOcdOv5vmlLZb18PSACmbngWRqE8X5+VC9sPOT8y
ezoms+DknBe8ebAFTt1XtV1Ie5GOpYvAlrIJfag17x1lxk+SbQOhmkUfF5ddXSgwLCaUn8xUHTZy
E1dHnO3XBDXOQyijMJ9zBOU8LZmFujyaSa5M/h7An+pWYhwPEcp8W1WNsJgHX4JMuDqsnCxKfGfL
ybC0LrhT6SugZ3M6hXU0apUxNP4+xehSiZQ7oWXiJ70gW97JetJ7AlyysxFOUWmIWtfpB8O3hm5T
ZcagIBU7cQkLS/4A0G58BicmcQnLj2bsOB+DTk++DwVIuJ0DyJYu0ITRGr7D6s9SM3FqFFY7mtup
i+Tvbapkg1vqNr6mHbbv+nGoBinCPkvDn9r3E7V1U22KX3C1TLEzosE6biJ8nIONpYEZdGsldgY3
Mgqsg/3OkJytLalVDPYlDe67sYnuqqz1vw1YpswFH/EjCtoRRfEYIiNy7W343LVC/6T0Q/Y7b9T8
r1gEJZYQgWz0tCWNju3sRLwLpOivRG+cB4zIShNzPpmhfMrcA7vcHMjArF4AWZk9A/BaDX/GdskJ
KJI6+iH1jpJtkB+IvgRq0X42pxHmO+SPz0oxYbJUaewBLw7V3OvUpgUhBK7156Ar7aOJURLAS8Os
DqOiW8+ZQp8X1JEq3SmVHvk7DfDOIWyxDtyokpx+DyW7/5ILvX5OdawlS3yrn226R9vQyO6SNpMQ
VLOx6AQwJCi45L3/YnalgS9Ga72k1Eafyzj2dxnlotqtcGm6LWh7O4dGiiN9kyCHJrmVXQv5L2El
jb3ReydCUt6JjQo5zYSnAnptUr3J8Mft9/C8g+9o63el2ypK+xB3YTKrSwtJ3/5H2mD2m5cqOJLI
CuFiC915lhIzf+jk3PiUolKCa5DV+09D6TQfAvBXwSbH5DjDw1fCDZMHd/AJ00jpuY+y7PP10z+f
7tN4B0II8jjtMMRhzugDQeVYg5/E/j6okQb1QwQa2kJRPas2P71/JJA7MwMVDQxe9qdHkcyiVCsM
uvcVYiO3og5/N21SPsgOziJ/MpKtygZJPOj0RW5QxEEQdkPISDwN9mWQVbeT8I1t3Upfr490joQH
XosyGYo3xE66s4uhElvYtsQG3YugRqZJm7IXHOarHbFBO3CRYKim13T6ARi7YdDBk0zwQ1z5EfMg
izXkR/ADZHJgWj2LINcLDShd7zv7LDCnfTqY2cYYnGFf6PkndWxvIUpXG9O3+63h1z/y2Ka40TrF
bSU1vwLneyz1t03jf4ts89YMNfN3K6bggHWAWLnlL+w1CklwC3nJyoTkxWQNpTXpcsFea9AN96rQ
/juts3YHP9rfXJ+SC7eNTl8XmBbMEFpvixezHfgAt7TUx+nRLNwuM2j3tZblUsiWUYJItf/h7Mx6
5ETWdf2HNhLzcEuSVNbkssttu+0b5OXuxRRMwcyv3w+WzpGT4iTHvmm11G5HEgRffMM74PcCEuT3
zx3Dn5968+hpgVe7PuFxlI4Zy9CadmL176HDwTbWs/HCn7X/YCthOdE/4sNF8nnzMTlaZ3pJyVLY
e6i42GOIBWAIA0QN84/be7l7xslKOd8uHBvIp9eP5Vl5P6Ll4YWDHIHJVBG2N55itThw6N5ZALPA
0E0FW2lpQ9C4mKE3ZBIHh3zdu+0ZR0KHGg/tW53W2fWPwDYxnulUeOGSaSKkaciAPJncMF0YWKOJ
K/9qJqoT/GyO3uruyoxVkHsioHB2r1e21AIjIkHbvIPcfS4xgvbNpHEflAFp1Twd409zlcmzjrPd
wUt+m/8BpHOgnmBjQM9zm/+5MXIqMoaD24NyP891rTHf8I7Upva+So3km5frcJq2KOGxYUyTlpMX
YrWa4k5kR99hez2BrnMOBuK7z0MVAmKGpsobgWqcqIpG5LoXmqndvGNqWHFy0yOw0fo+3pwUsPcW
l4xGq3H9Fb9kzRaICY+Eg1VKpJwGiTmboU3iWa0z+VzSeT2INXvRV191y0Hm0Jt7w0KXWTKBMvJC
pUyaF29G9Cauu/pcVUNBlBn0YOiMAj88I3kp5Xg0598LdURT6gTOim5tUQaptQh8A1g+Mpzx3kkm
772eOYrf68iyMO+CDKam05fbMWHvm/hl0a3E1FhrmMVpLNoylfzR2lH2aDhFGsLDKz7MninhNEsz
UBz7r9sL7z4tnVBwmVCDqMqvX25nT4sEl8TLZX6GaIisAvxCxUXtGok9V1J9RILrx+01dzrKtGB0
oLrrLIlKYhMBetvKIqSc+EK05Duu6HpAeZ78M5g2RjgGJjwIpSzSx7ZaD50sLh8kmr2Y8bZFGHUW
MXouWjCNyszwxPliKTh9tFZnv9MXBAoKjkgIWde+NKYH/of5cMj4Xr8XNNeAZaKtihxcyf9q9D9k
WcSvt59u9/giJ47eLacX6PP1jprZhOX8yI5apZLjXATe6rFvMahdcEr4kQp0VPFnSx5VJzZ8zYvk
kdzKTvyhu8vlYtJwpQ21ieyJXByqLa6XrpLds6qm4jmd3P5ZOmZxWoyyelatoXhyO0y2W6Trcdhs
sBajjgtKLVcDG/Og+6Kf3MuItJg/90N0FgUs6nxurNOggqjsFnd81JVFxaJ6wpo3lhdUttCRXAr7
OcVrCDfLTv1kucPkt3XrBB4if2c1bpNA1UGjTPwWLFR17RGJQVTTNIPR8pQuTLjPvcEQxUThiwGq
mXQNFvVL+Wyi+v+3psX5/e23tRNCUT5E7hfYA42vbRKt9qJRVMmZsrpieK5dvE7UNDEOQtrO571K
vTOhQvGaeebmTCSFlUa625BQWopzjosJsdNay4JYtrSK5lwEOt5VYcVlEt5+vp+5+SZ6r7gVdD+J
3hQmm+hdpdowDha3LZjc4r5OjGZ4hKiu9yfXnlTsWPJ6/iZwo72vYz4IPcnRZROTc4YJhp05uA/z
K76q/ceuxgXhhOST+uSqCabrqdG2SDCnmAYnizP+NqNpZVmsTCbiEln4dlCRz7mLf+G6Z6VmXJRY
dCdHn2rg2U0VLLrZB7ZlIDdHQYHnVX8EItz7igwQvdx3a5dvi0WNwXpMs6xI0gogtrMemX5Xt+Ji
adFBCN47ggC2aBURgADzGtcBI21dBxk8HlRLhzhMXTT08FZSD47gW8oa+0nyviZAFtDhn0OqX67x
KS3Sol0kGZ4cxzTU2hRrHPC2CPBNpGq4EQ3Z8LGVMv7QetbyMEYiFZdUESnjD7Cd1EDV3OV+N3np
x9uH9CfydXtIaZiBraKjRGNpvaV++W0VBtJZ5AgvHDs7aBRcojKQhmpfnMvYumBO9zhU4p0X0SOJ
zVeclv6TD8tzPRcPsaw/9M14Huv0ZKnlx4HGeN0Zp9yZLopWnXWkjBUPWn3MgemNIYDDI319tV6/
/Qw7FylNvxU2AFmTftymgEiF3edQHNyQAgmkaw8+pah789Sa1pPmdV3grMDQ22v+JLxt9435OngF
amUS+U1cEbOa98tiu+Hs9O1fUZpZLx6wCezB5ynncZvOw7s6lv+BuK7/DeIav7m2974rkpaU3wzp
/DJDNv8RgW2UgTlNzxnd+cJPrDT7qisaApczSqlfRG51iS8rNFRPcxTpf+dRph2xeXcuTnaQ0Qmq
ikCdtnXB1KNhn5SzG3bedyGK5RHp2+K+rEGUuQNKzVLNbT9pZH7GhOyIWrgzo121mVZ3MxC1EIo3
t6aItMip4ZOEGfNgXOubRy1q75RM/qXGLqNvrQyVXnwsPe01sZX/mlBl9LQ9kuLdPUUOoyPqo5/X
9/WHoCGHHOeA0cIl9t5pY7L27xfuyzKNzx4ewL4T/Xv7DO1FH9D2lENrFgic6XrFsRdoPVEXh7U2
okGE1eapwjL5oOb9iZzZnlQiHB4M0IthMm+/8FRFyaXneuvi+RukXTcsCwkxBYB4oOdF6tc5w/Ca
gcr9lJfyAuK4P3laYn1yownyauqYd7YWN3fLsg5u03K8MMpOnmYUG/F0FkYoatq3k52Id6i6//7A
chVVXzFBK8gEb6HrXWoXQynb2nDDZtDzR0Z8eqjqY4s7ui7vvCVTnmNFmQ5Cyu6rIUeG8QzDDITL
9aL0wzEOVxc3pDOT0cFsbMCWjXWQIex9djQqYUsxrqTK069XsRdZSyMa3VBobhXCWrJpi45e2CxV
9smy0vYpXVLvsSgH96MUjThYfq8bQhNkFZhBmWAlD1+vH8mh8YTC+vmcIbVCOkYumac4pdJh7KLE
++iIdCQLGLHgdXK653avH/yI3Z1eYV8g+bgdt8NPpU6BXg10P9zE1HysgM1Lh+RG8Aef2v9dBQ/H
6ye1wCtOdM7dUDFk+9S3JYoBuNv9ybOAl9MAmAHbdzf7SddmpsHSclS1HquBXnOC2EXE5Q+eBSwL
ekektEDZrp9FWLlRmP3A2UyTmIBsfyxRQ7y7vcje0QSEB18QntOqgX69CN7SHZLBREPMF/UX4S7p
u8UjEVNmN7sYwkEzZGoRfmgq/eyBNjt4xr06lVkXvwB/JrilW5Y/jtB5ZaK2zKeROOhMZXKB5533
mBs0rvuts73sb9PIp8rHVEld/FS1lJxxbtyYD1Scuedj3VPHuOyU0X/7gZ6b7ynV4AYAjRxmHaWF
8qg28xxxU2mo7UkPpq+dmWI45Y1Tvyz4xMUno+efvpI36yTF8YpXwmf8anii/XZ7v/fKFHJt5sbk
YCD7N3cgqIykHhpBDlNBDwfibpE9cCtA0RwvGTX1uTN66zSpznyQAe7deytJmIkiMQiGxfWbznW9
sRmocwstcfJeYgcRNHb+tyblR7d3XxNnOQJF2vyN2wvp1xU3B9gULgAXlXsILeWAMcoP4ejLBebX
aRkX5eCb3Eu+8d4AA4asL7y2LWGvkX2Kgzq3rBiV8u9CVlPj1+h6n5sWrQpcMFF1alGfLWflc2J3
HlbFaRlMhpuferf/B3T9bxsEQi7nWl/ZfSAlwBNf77j0FLdXGIKEMapvl7I0h4f/j6pj571erbL5
gpchkXG8BtYZUYI71MTNEFVAm6li277P4zl9UdQ/qKfQYHNBMNHUouw2rp+Mszsq3hpmjWoZKQSW
+YRd+BHI5K2AFxuIjs6qcfMT57M5QDa+hFoFVJHmkj58sHovIV8pmmBKtOTcxpr7WWbdHM5tJIPW
nI0HjF/N78wfhxfNisRDkivKaemBXdz+iHeCJoXAigqlelZpKl4/PmqxZjdUKNQkiy19gmS7ek5S
KfWqdSryguGZoWjhYBlfXFUOn26v/lZExkPSad0TJBJg5G8tKwoKkYVhRhRSMg7y5GUxzrORNdSn
FP4GEn34Gwa528avWrNqp6yk/sRPFcV5XLrGwukRzLDvlhQogcLU+IwZk0jCrErF+i3wdeGbLcyD
n70T+SDTUhuvpFCAkZv440y6pWTj2nHy9PF57vvioVGa/rMnEuRFBvRSHBpfodpG9gH3Zif1YBzB
rHg1cAahuPlCclWjcdYjikDvqP9Hy6b+lA2Le8C+31nlJwSSLx2frjfyXl4mssFeXCfUZrxafc+t
jda3zLrwb7/+t987dFOAlitPjyi3bSerwpFG1Q5OGLWeCFQlT16TTGYny5ycu4myxy+8KH/97UXX
YQvoIqAwKyjm+sRzHOs617AuMSO9bfzF9eb3lad9iWxdPlX1Uv6QzmQfJAc7IZ22ISTMtWGBrth2
zIOnUUr/KXFCxLPjBxqu7ets0VtwY81AW5V+aaPV0TvpgTmZJtt7h3xIHVY2Q8zWZXptOvXvFwy0
yfj06WWuUNctJijp3Sh2W8MOhReJi5E3/R0Ot81B1+Htzckq8FzR4wPXBc3uertrYSYp3mV2iOOd
uEjyiQAlkQBFvYkipToSkT1azrperjW8tuNU2SEsIPvUqrU8ewMIXtXpsbBOh9/P0vn8KfaYqBkI
Uf5877/0olKhSGVRZjucjFreTR0zWFEr48HxeRtwWGVN0InRmD1up0yytQ0sHVo7tCM9D4yonT4M
RmwAwVNYD0vkJwfEwWlJpyNy4bpf14kPjUaw2Nz6NIUZeF/vp4hrrxBzbYcgoJXTLFrk8EzR3Ke5
MxyNIt4uxeMB52BDIQ5tO5u1QB6HBNIK02rU72HkRffqlDfZQdDZeaJVAAibDKb35HSbVIaeQRFD
urJCkSjxY55m+mUARhRWjVMdROudpWDVMqhZkYywsDaXq9kniE2UCbzuVKn8xFuaE84jXlBXy1Er
aHepVdhu9SoDnrV5T0mbpK0cPTMsrbQKlREJ3HjUxzsNHuHBYdyJ2niC2SquFysgYAvHZpAmu2Qx
sWMfKni2eYT4YxJb79Qlzb9oUlPvaNktB29tZzLBNvIVmDCqIUFtKfOqRtGEO7WBji1FcDMibTfV
bhAJx3wYRC7RwRzM1zHWf2SekX7MDWCEeMGk4bR43l2SW9rDgpZIYAuzC2M3F2HdStXvEDN6cqLx
829fMj+bZOTLuMchdHb92VCRRBSBC7OGwnQJdsSG8GSCRLvIIkoutxfbiXnUnYyf2ZsVJ72ejV9i
EDM6z0X+yQxxRTceST2sO2VWBnQOMUCZlWL8bdQ/aRbwHqpdpDlBWF6vN4p65BMGkRstwDalBsu5
cIv04Kl2TvRPthKGzqssxfbjcbIha2qRsoo9m6+2J+ZzLJYOuX/C+e0NXH/wJshRyEJQZ3gEBHwL
U8WRXJRG5tAVnKX2EnltjChBepRq74D98ZcjiiPCzTCbkfb1vjWFM1lItuohZsXKg+K50WubxzVT
KXRMcj81lersNvV0j/vY9G9RyTksJ3O6l+hDvDCisR49m3GolTbVguiOEOhTaDneK2ni906ytCdA
kfZ7SyRz+LsbxHCYduba8+XjczaBrDOaqrNrVw9ziya7qKMfrivjP1lklXJBDNRYM8Lr7dGapegR
UdZD/LwHIHJV+82Om/Kv24/y9mPBJpkyD20pmkTM3a9XMYs4zxAjoLWMwp7PHCY5LV1HmQCMApXo
9Mj5b6fEuV5Qv15QGSF5Z5PtIHahdA+zkBW9y6T4d6zy9CF5SuD6af1wojxzkHrpqcTSKQmRhRq/
FjhdwQZ3vNe2rZqzk9LjpIYs79oagb3b+/L2c+NngkNf28cMVLYDPyNdGkB7jhPOad6cmp5EsB7V
3gcLYBy86B1KJGuhHUATl3jFVXK9JfgWeWC4sN9OY6QQoZ7JQKsq7aQ02RRGZU2nHPnue7Wu2gCl
pjkYclM52WVTHsSYtx8+PwRzg7WTS0G3pfaZHhUajA8nxJFsuIwR2vLG7B01j3aa1iwDk4BxAISZ
NxiluFxEGzG+ZuoQQ/eHrHSJo6T3G7ehurJq1F9mJBsFLmSPNWhoFCI17eD97j3q6qq5zhvB0W1x
WVWWUPYw8w+T2DHxXE2qk6H25m9HUhL9FWQMfIHSYjtiVGtXq1ZDpjDtRieI5nG+ZKVTnm+f1TVF
u47XrAKJFwmhVfBje37UXk6waPSV0uYAAnS16aItzr9j4lB06xqMpzEvHnRygIPUZ+8jWWXO1xbv
qt2z/rBfblokZbtINCabuNTOY9da0bmNBFbhWnm01F6cIjqRegMxRZzEuF4KTwVDqWfe19hPZTBk
TLQ0Lc1wVe641C3z9wuZnyUaIyIQtCsB53o9DaXrVplGJ7T1ubrX+1T4Ykjcg9Rh96mI7+tXvwbg
zVMN2rwC9yc6C6Xjnpia1JThaXlJi/GTMTXi/e2D8pMi9uakrIM4WjWkj9sPPKXvl4AP5MsD1HSu
ymY6RV6vg0Geo1CPjfh+MQZGSHQiAK+m04OONySkj1pcigk9XhLFLtDUzrxXMwPViGIQQaek/8BE
1J+Z5GlAfq3qonVa/dDlw9dFQK/wNLAJQ1T0L2XpGGdID7GPFkgcaEixB50GDiXOohKk/5Lc3X7g
vf2li0ZytlJ91O1c2mh6o54XOiqKFHooRB6FtB1YD04A40dDO8KUri9su8GEtdVbkzkAUv/XxyZn
AKhGiWuHc1eV6Oz33slhH4MET41THBu130KPuaC5a19G8q8Q5gnGAKNMXlJzdC9NPxi+Ei9zaC0Y
6ojeHE+zCpNkaAvNR0t/eO4x/XmKuR+Zm7jtgxe508W1hzHolxXsOcbzvbN48gQETK18DzXhSy0j
/JFx9jBaVGvtyvVZxbWrCdutzLrTZyN7rCa0Bf6n1mQXp1I6YV5AoKyVpX0QGffewpDxy+2Xsxe2
ft2rzeGvtSbhjDEgaj298WVXGJ+tztJemigzTo2h23fIy1knD9DU6fbKO8EfPBdCch4lL02E9dj8
EremuPLM1kkJy4PVPPUT2uqaaNvL7VV2oiPoOK509EzXGLlJrUDJTrkNuzkcRIfto7DqS2pUT5M1
tQdh5G0Jih3XLyttTl1RGEidi5gwEsfWydDLEUsMQNrKAuTIUbDMlaoi/2QT4U6QA69J6tbZRIHP
0TVtxq1jldNd6dUKM4PsCM+8t4l04xmPrQMga9soTJokrs2aRmEuexRqVKVEL23UHzrFOsLM7S5F
tFgBNGB5t0bHiSLT2NKEQ7KZN0Hj6R9h+2aXtgKlcPtk7Iw/KHl+WWo9oL8cwKoQPZhd2w4V23Ke
PSepwzaq8icTDlY4eVH9TanEfzN36nx7aJKH1CXX60vp+I1Q5WNf2j8EgP+DnOj/8bOYf6ATt0Pd
6YbSS7ui4LswSlW9czRMM4PZrXT9nFaq7btwv5ClSMf5pS4WU/qR1bSP7mjWbdDggHGx5wroGTpH
zd95p05HzdOdkpHu+zrkBB6Ml9RWNAiBK17+wCsyExvpiSSsq+lx8Zxvmre8JAqoKlWjgDFhviXZ
e6OfLoOePI8r4rnP0/dzrdzbWvm5srrTbKjvWkc5jQsCtLdf79vwQrZH446LBzYM4mDXb7dl/Njp
lbWECOpH96i89ScVHcCDQ/T2bltXoUJffYYpEjezDzdSrR4xsiW02qShGhDPUR6904bWPjkqVM/f
fSZuI1rWgJDgtbzp4NR9lFoQlfSw140mhEwoILG2yqfbq/xMuzf351p+wHAnI6LzsHkomkTO0gra
466iRCAD+nF+9Kx4OHdph/IXflRhobf1Jcb5xK+Xarxgb9cE5MXiPE/GeFawDDjnxZxdFCHMd16f
LU/2aIN953o9Z/aiffkf6BgaKHgLu/Ya02u1dMYzuBbThzF1hGzcgcZxZOn2ow+2Ioi3Mnzz0syx
k5t2uGrs/ZjrtvLR1xmCTDXRdo+m7qQYg36n6MXyPvFKQJdeSvOjKKwLg/1D3v3bs8nPoUm1Mtth
em19OPDfneYs8+wwWbEtrSxQMdJj886KzMLPxILgr6ukp2LVJ1SF/a8cygHiuch9MvvBH6XahxIa
68HxWt/rm/dOMwUoOXUnF+b1J+MpoHoEyULYJtETKVH50c7j5mM3IGZcq+q/durUlwLKb2gsKFTe
PnV7e0KVxngPnS6YOpuLWh+HPLOzyA4pFedAS6cFs6L0yB/67fcKXw0lUPpFZKOoMl4/Yq9FY0vz
m0FbhTuvFfXjUzmLTyY8jXPWeb+PZGI5XOLAYzrUZ1uIwkrV6FPp2GGfRM45mow0aHSUtG9v3c4g
j2XwrDDpRVN5bkW/ijYxNGVkwFTmee8joyROtNy/LHrjBTP//m2ckdyQ0now4grdaffZVawg6afP
t3/I293FYh6ZSaSQYKgh7Hq9u1JvNTsWox5Os/hKsaqfLAUCdOwJF0ha2R2c17e5AsvBGeN90vZH
Ye16ucYacEa2Sz00F0XpfRpIvT+IInnU7cr87UHQ9Vrb48mdiupjTiMwUqcn2x7+cXTkNP9g/zAc
Qq2arw/ztusHElWUW9IGmTnPcFTd3lPPxlxXZ0d21KTOfNQZ2dtAC/L1uokA9801pf0lA8KSd14B
w1o4OXXnV+jVvZBGlufW0qbz7UfbW4oGnkqDhJ4204frpUq1QFECbS/gCaV67lMgZGrnYr3mRPnB
Unun0F4fiyACVXI7/kTXFwI5rhCUmqb5YlR1/YDMb32OgQE+RnXZHBzD9VRfh03uYpoiMFRWcuYW
40e4nvMkrXi0RaUlONLWO6dYv1LxdcU5UpsiUGAlBpPwjr6At0GTpXVmBDBxyT+2PpQAzlO9jYUW
YnQv7yocTPwSg5uDDd1fhe8ZmSPU97Ztn6VT5kZzUw03X808dT0dJrQPjvzN9k4IM1BKQWSHILdt
Tkjdyxr5Ul7b6goAy2tesO6sMZExG3nwQHsnBFAONy+FE4iVzceMlLYGs6zRQjVrhZ/Fkx3IpNeD
mMrf7yARH5SGO/kH8GANWzVkvCwkp9Zn/+VDW1F6y6ggcy20Ln2vuAgGmWps+TmeDOeCA5T4Bnri
ge1F+kVt1OXe1JvmJEunPUVjXR6c2LfPz8+h9kFGZhV1245OopYylaG2GtJJss9z5fag+HJM3aCN
nqFbff/db/96uc21UKqVNhCC8D1sXShQapOGI/dlCMv4r9srvT2p5Pt8+KtiDHnZNqC1KCkURclK
q97HnddE41loZXNgPfP2pDJK5Oah30oFCTPt+m26bYnEbuUtiM215T0peRyWwD/vab0djZh/IuSv
gwtINOwL0I8FFsQI6notr2yKmGpTDfu+jYzTqE7Rt6XULSNoRpR//EFpozwYRbSQleGq/pgBNK3D
WFZJ/8AfGeNz1eqJcqdEeT0gTKjID/PkGl8HMzOa01I5S5Dg2feuSca+xEBlAQvc2Z1EpbZM3fZV
V/ofVjbUn/AKyzQ/qvvlS7ZEcvQ72UOJTAZFZ0KRjUK8JO5IHVBoWaOh/6uwLbkE+jo51SdVjBp8
N2M0v1ltTwye1nlL8Luv36aeB4pC32Blrm9CCK5OzEztQQ2ntuju5JSq1KhJ8vX2KjuyWcTctZ/J
xIKmyFb9ICE5hYqGhnw0Kcx90zF5V5aLREAPVYTsyapnJYPnUFpZgJVZA8XUHbr3XtYb9FwjY35K
FWt8zPuoe+mWPIIZCM7qqDBdY9j1weHc0PJaByvYPW3BFwukJyFrraOjPKEtb9fJifmHi+bw6C5T
MFWmsviWorvqXTMI7DqjyAPS2wrbGumDjGYXeOBCH2mJRN+tVqbFao7Vifvajozi4ngdOULWNQbY
hrQ9W62DTKjR1Ol3BsWDdxenFgskiMgufmvgHAkly4WYWYG9Kn2KmVLzgSDUzclsq+hidHQBYT7r
+jtoPstT6rTOq2pOOJCpTVe2QeTgGOajVpaUJ9Qm+7OmI1Zy0iLLm/ysUgfYXYPePs1ZLU4ZfFWY
wkVefm+tEnPXVlW0rykJynNa4bhymYuZ7g0K8/rZRfu9AjICUv0UZegR+20izSkQrtUPT4ZXtFRc
RoJeSsI4kk4wbfnbB+ptAgEShwQM1AKIJnOr3DGqeapPZT6HxmSXjyunNTDGpHgnOwVAS+ElkMHb
8sXOpyPh2bfxkpXBZ9BBpHB4w7TALZUxsMdoXlrqcNGBpQaGWw4HZ3FnFapGA3cVbj4H1YrrGEaS
aSpjRpOk67MRKdkF6wNzsn8bIIppxfrtr+xLEr9NVNasxkGYr1vCuOrSRxuM2Cm1C/cPnuXXVTap
Q95AFTekXCAXNX1QNHMVegZ8rtsn4u0Nw7MA+iBXYMNQkLjesdHNRwXlK3YsLxu/kqnhm3m5nGIi
3EHxuMPABAaGt/waMw3qtk3R0QhpDM2sg+swe5oLyVSIL5KqSj4IRV+ICIpontpJjctHJZewphNj
xGcmVudK8TNDce1zt5jd97pOhifPNZPozozm5pNH3zs5yVqB+1ZDCkTLq/EU35NLj2lfVervugjO
bDA0WnbURd75ojhtaydhNV4A73a9f3mOQdRMdzSc3dx9mMcuZozTrsRaVS9PpdsqZ6WY6cgnifPb
d9CKqmNhMFYkMVsilijHDEecjFcXm2ogMujxtJDVP1llRQyuYDeXUvH6AWNwvU46u3NIIUSf1SrG
QDGio/LibZ64EgOo1/4PMuV6FanKAhKjCQVgNpLPizV0d+AUxV2FANCp8BCeu33sdziWdPgY1Kxd
DPCC28R0XGwhe2axYQHy+VF0+lCdtHT5EhsRwtt83P5Ukw17s2Z9hi3lvcdFvr5zwEr6hjuUr7Jc
2nu1igeswPBuUAYV+be0AtM06s3FlA0ZeJ39Y3Zq8gn6UHkQgt7u1xp9iKZ0QIAtbCfJdls7vdqY
UyhNbQxHWeZPyZzaHyNr0jH27e2DxHoHtLJOtuAcIkyJ8oO5iRMkN0OEssuE5pMHgjtL44c0aaOH
SVc/2ZORhYiUQCBB8/BCzVGctMrsn9Pa+HT7ve39DgY2a9K9Turpal4flGaOMluduhHAaln/DWxL
QA5i+ve+qmP5X0WhKQNIYCzKs9GM84dSc6SDH5zzvTTH4kiq4m3wpLajLIYHjRI+ScX1j5lEanE0
fqp5M1M0pNM/WQjNBcUs9N++DYAL0dLg1l4R5dbmznGyBNMowVLDMMbfhlnpgxb4zkG9sbe9dK/p
B5EbrNzyzfbig+XZgy3GkAb3X4jqRCcxMK2dFwRjJvG0dNbD5IzmSdGHe6vL/kO74QgIt1PCUipS
VFFWkVsDir7eVX22nEHMCcc6R0PJ4iThsajHL8I0Gp/eXsUQwDPCqeyLUzfO7UOU4eVQpXF3KtLB
PIgU68G+zm75NXSsmO4wfaGsvv41eU3rY1CsISxS23it23oJxr6KD9iEOycJjXfU1NaZJ936zTWi
NS70iJZVlEZvEOKP24/dYveZrypGe/BEb6YuK2VxbbatkqSUrttezjhCCSefbqCzFQ1eo16RfhG1
Mf/X1tOEjDmWS+XbSCj3pKx1j1o+/jN6UfTmGe5zRi3XVLkJcC9eCr+PjfGzLAdNecBNMJMoJYiS
DBYmy4fKVatXB4Wff8RQYe9UYoibDSpHBucv+6hY2l7F62PRgyM8reMOwLnXb0qtS8VENwwTG8Bm
Z6pO9+uENPOPvjSw4esS94OILPHNVfL43qxG59msldpHxpnhUYrMdW0O8lEWjj77Wa56PJTmXIDf
gpBO4JTfDmTbY7X+WNqgdGiAG62AgesfK+tasaOpb8LRLJ1TsiwOWcu4HGR322uCVThLiJjQtEY+
aju0jxy5CgRkTQhoDJZoT40jkrryo3T+VgIkuf1Mb8Ce63L0dyGWgcFfUXDXD0Uy5nbJimpCvviH
FdtduDSkJpqm1A+GnMTFXawWTGVjfDCnxLyoKqamXpEpl9Zq/pPJkdtUj9uzV8HzaKfCeSwm9d7r
lfkozu1sv85UecX0ouPN/P/6lwoAdslANhpWiZ28c+YmfTJE4n3QO1vea0rFcKgzIokRhaxeoWPO
r5lTrU3/GYhKZma1flrayviweOaRKvreTyMA0y+juqANswk45YwdulUXTTjh0g6Lz0jCvIqPbB12
PhbSH1aBV0B/advAcBoVR5ioxod6luId6uztMzZTw6lPS+u5jkr7GRna/Jygq3tQg77Bg3JKcBLA
RQm8OWDwLfMqKnTE97A6CYVVfC7syvNjQ0WHReZq/3HCIexd1MJ/Ndvoa53biDPn03jw/rfhFh1J
evaqSyMdShEdluvXj4ezpY+OMYTDggt5Ku32oZG0rlDSOFIX311qHVStikUr8Pp6KSRQlbRzkVlb
cvffNp+N+7lKv9hFfcSDeLOv60PZFAMUV1QESMNer4RUeFXUTjGETYQPqZrgyuPkufHRnmV8bnKU
WiZU84JoFPKvXC2Xs2n8NpeA30BRvGZmHqm8sb1a7Jjd1gavDxcX0IWRFh2XRXcUPHf2dC29XZPu
q4pP8mZPM2vx4E1GPUzXMgdH2UYnKqT+saD4D27HtL2l4GRZ7Cv9dCas15uatKDxnMrugZ4IIpkZ
i4eqmpuHaTzSwtt+kevWAQnlu6BZjhnC5kwuljGNScy8PXHU8hQrjFl618ovEtds31iM9hXz3i4E
JHRkkvnGN2xdGj0pOs1cFYzNNg+JX5shx1r2YZzOPZ5hhuZbdQ+n3oulryVLSaM2KZuPbbIW3+py
Z/cAz3pN1o9z4tWXSKe45XOzQsMocuwNzeWvJiqzg6Jn711Q5tJ4RSCf4d7633+dbTDCiBLwpKE6
gkiwUai/k3E9nMEKWwevfRuEQUysGGtyCUIEY/xN1UsqP/d4yzeh19XqaTZJiPoxOrowfyp//Jpc
soxFX4y+6Qp3g5d7/UQ0PMFHxNXaRZ/y5FxJr/4WASxf4G1n2gPz9aY85bnlxV/LWZeaTy87S9HU
NMYIGVzbCJImnwtU8oz8rIpEvxvHWOt8q+lhktQDFHa/qMQAUY0e+wQ8FNcVXymcUoF726ZfOiui
KsoQ+n9fZTSaaa93FlirTKbtSdil+w9/h/qvZfbdp9o04jjIhnYoGavCgfM5TQSaVlE/91bXkVZk
VgLY1JyU7KwX0ipCL7IQ73BLrf9gDRrWuro6DZqvaGn12CiLDNuysE4Nb+Gp6FsMA5kVxNkphVZX
+wWfw0tnDph63P6ot2kR245g6nr3r8zOt+Hfy8zRzKw6FNUwBaqR13ej5+PDVGupc7DWGos2r5j0
i/Y9xTpAKnvzitEImYFmF3UIxFUGhadHATK+OdAaRtS1o0QBmp9Ht/tP/a/rVaGo2Xivrh0i8r5N
EtHXUDyBdqc8YasAD01NkQeFLVfj8WHxXqxGeD1DwTED6xvxn1E4lOoPy0nwkl5meCmpPUffEOFZ
xvNsp/O7ps8r686sujYJTR2F20hGds5gSiz1eUIzf763PZm+zv/L3pcsSW5rWf6KTHuqOA9tpbcg
6bPHHJkxbGgRkZEEQYIACRLT1/fxlJ5aUls967eoRZn1MtPDI9xJELj33DNAqKtKj0DFvemmpQnL
EdkOm6Yg8EqL0J+byqORQY4Qmr+wxpgWGvuMLS1U0agY122m266HUUTgw30e678vEQ5m3EbnXWQP
c2/shx8zhdlSyg/xJdbS+ojCwp+J10cPDzWS5J0qOM6FBCqTf71yfsxP/3JhCxRmeEpgwIcjFhXk
X5/YcVp85gnZA+/A7aQexdyUrau77ZzoGUQlvC9Df45GPEM9WfbLIqIFiNnivboBtlQH3yn+Ga2u
A78NUGm5MgafJktolpXNpNb7FdThGz9Q06aQTi6bOGjSYAfHK1wnpqJeQ819iW/Qo+Xs9l9/vf+r
98Y2hMVyiYKJQADEDfjr1yNkjZZ+nbvtgjxsiJNUvLo6jrzptrGFlyErsitE1XsE58QA1dxcKyOK
oRIG4rENz+MASHXDfysZ/+PD/K/2EzvLYFs+yn/8J/79wYUF8ZYsf/vnP666j5lL/n35z8vb/vix
v77pHzfqc17W+fOnqzchf9qu47e3pePj39/zl1+Bv/T7J6nflre//GMzgmho79bP2d5/oiddfvw5
fObLT/6/vvjT54/f8mjF568/f/AVRkz4bS0+1s+/v3T49uvPP86Y//jz7//9xes3hve9vrH3DqDd
b7/rjzd8vsnl15+j6BfwoODDd1GW4Hi8jOD05+WVMPwF5RjAdvw3bBdAIf35pxFWtuTXn738FzT/
SG/88QMXgT0qEmhkf7wW5L/AmgKjGgw5UcxhB/v5nx/tL7fr/9y+nwC33CKfZpG//oyZ9aWE+NNz
g+MatMgEBSFUKGCv/J1BtWBSuXrx2qPKb+BWQjA8744wUp/KIZQdOGMByRPXlsGctt/lHJgn7B0M
JE3dBa326k5n+htwRrvsaA7TqGPBfN8E1aK6/DMZV7h6IzelZeR6IDixKi/NOP/aQS4hh7pvC4OZ
OU2D17Aw/XALa9ll3gY0gNYg76x/55oeapjCG3vophtHxqu2A0exjqferRu26udYjKPdOm+F6WLe
DmxypcXxaqs5pAFsF8fFRGkNwwAQtsOBpVBTBBo9bMla6013DZNj3168W5CQ609pm29Wztd0n5Fs
7Hep80Gkjqb2FZr5ruRo3K468EMenReoE0l8+WBmUBpi0ZnnSQ7iaIsxxweT68Msndh2DX+BRckC
5ej4bciw24c20CeNi1suFiPW1cuQuebjEgNcdIcGxgb7bkKRmWCGAOfj9QYgyIi7sYIiypiogoIg
6o+YeD8qvZ6k7Me686MXCFpU1Qg/P41MZrch85sNjf13bPNrDQ7Suh9NlmwsiZ6KzKkTBgvqiOns
+J2YZDmCHxXt+ln5lShglzUh+QOT2iKEW2W2PCcsb0qx2ASD1kaDmAK9uohUmWgeY4Y9pJi3VHQR
08JKL6dR/8WkQiFwN5O4UeUsfD7fedK54kWTvJenopd4SzmONEzacl6zwhQlvvwcZ1W4RCNdq2hu
1Q1V2JA92p4guAv1HkkZ03CdWH47Tn7TbnIQhJrNiMDySnGYl5bgjvZIUS5iRB2HCFhJv4SiIaU0
y2OfpqLMKVS8fj57lfFikG6y2W0oQ1JCM0+bsVCwp6RtjHeAEKq8TT6rvLjvOiQub1M49F7Ji7eF
QdDgnYuho6qsAmryQMgc5uWKcfGLmps83kdi6ZqjoySiVxLGaN0RN7zPztA1vBOQbOIDhjVrf0yE
TwSGy/OrHLBkeDpCf9padDG7oc1DlPDMif2Qj3ehm6HOIWL5dJDnHHoMDr/CrFWWFHq8W1SkTbna
cY/zQ4iqGAN2YrmXo66bIUZM4Ns01YPu7HZtvawvXWRG+SHRciANsyeSVoNpdoHOqENWXoahn4bq
vK9hwZoWh7yxIrxNiciXsgtCRH6FqTvHCgZuoUAF4oZdTJfPSAJ+UTjEypBP0ZOHX8efZQ5UEsku
Pc1AgvP7o2dBBH1vEQQ8l+sQC12D1jikNRCxZDoNWSrnussGOFHCJ13TD9go4CD21+za4xzWdECj
khBl/6pHEFTUhXSfxK9AZ0hXc5t9dBwR0EqKMzaoi1ePk7inBMaTRXWJN5IHKAaSp9iwY4zvOQLN
Xv13ZUEbWUut5s7DcxmZb9gLRIZAn2zI6xwnRwtaNvjlWxhfd6xsVagZhD2RksiO7iaKNSHBo9Ej
md/VoJqubCJE8W4UxjNhjXTpPilBgIJ7FE6Mpth7kyJ0M8/eVCpY7JYtKtTzMgbBHR5es0mQNHYF
i5x1B20u3Y3wGHix8Wy73ZIiIjpT0kd93H6LoTiq1mhdKwlE70C8FS57Srsv1h9uPDBW4XAt5C7s
A0xC1+FzFBlSjbDpb8MGblU5XZByzkh8jKfO+8jXLsHG2cJAQybp5B+CeLWQGQQujrbZJJNtVqyf
fdsXddADqgQt40l6Ct4oLLPHAbG820kW2SkA0Gwdx/eG526FgvKbRmV0pRawgJ0epw2WRvyk/XmB
yW/njmmHdBzNFGycFTftWEax6kGxBTMJBG25H0b/s+g4ucd+22DCjC5zakzAy9amrJqR1bnLUpYe
EoYo1kWk7pUuLfxGwDx5BczeIa+waeiZDuNwgFtFf5fP8XikhsHFLPxuJtbDlDZv8mOaN3CNWCY4
R5t12fImCe97l6/PEywOdthpc1jMqPaYI8/5S2SGdpNgG5zgPh/rQ2ClvulwxMzQqAc2qkDSeutV
UrxEdiw2RdjpW4WEqTsbT7s4b9g2C6Zoj2nViDS9yTsLD7HJgoywXNQpLqKqEGp61Fl6Nmo5dd2Q
XWdaPo4NQ18dTaC4bmKXfM+JuU+SMT5Q4SNBhzYYOap6bRSuBed7LsI3EawVuplbj61pmeC8ZNPo
P4TzuAEacMfMdGrzCFiNNFtXWNjid5HbUoHwJxItezoDD0/sggSqAUIJv0u2ENa0yOkgMwad9j60
2ONtDw5lPK0V8bMD8rfkBtc//lrEQM+pXkRldQzLky5rr0wDIiROfewWZGiOqQEc1cZe+x4H63p0
zoW7xPZ9TRTMb4Ih2Gcc3SgrdFcOif1oVavvcu0Oc0ceZwlSNAwabmBSuQdVWj+CWhwOONFTbauW
uF0Trd+54ne9EGUjIaJcolc5z3VLyVFyUfagwZcUKfbGkad20rVa/ZtuDo5ZiJ5+gTN11HXtFR0A
v0wzhZHjdC6oPpLc0Y0/Q5kbrfxrqJM9SXmVSC8GrWqixzTrT3SCbt70IgzLTo52F3L3hXYiKHNu
2TbJ/NtU5/gumN/yyK8TC+twfLaXNEJEGzUqrZMFcvXS2YRsOqS3Yl+K/XvSN8VjXyDKAEly9hkW
8+1XaNM6r4piad02EG1YlKOisayFyeZoW4huIQcHq6npMmuAPmCW6fAWRu5GjInYpARZdKAPRnWu
5AyKr8NjONKZfIS6HQ7TEnB/uQr6CP4A6ypCSFfh9EGY7bcdSDnYrHv/RFzDnnKNuXvhu6aEqpqh
jZ0wr0x3eILENrAsOuR2gf0pXdmNdCuyz3gs1mNYcPcyj6G/TWYL2zXgHJCX8cK780bsLqUMtAvK
eKEs3eV+bt6UtTnzSo0Y56EG7zKcKmrHqS1d30VXbRSq7Em16VRsgkXRcdMp2d764bLcOIncWyhL
opt1TigpJ4QItaW208WaWyh60EWM/46HjB9kFDjw9mx8Lchk4PgAPMfB/qlSLXQWZsVNR04hkHIk
49SQ5sSbRXf+jWgX/yokcYTQXTrXOlbrV9Tow522/d0sQu+mb30H8RvWLhIk/J0KhT0lKpmvbLLe
d555mQBQ3eUowRFX0EOVPJpzvE75UEVtn4BJvgCnF+yhlRQLGkLvKqfzVz+FBXpUFOfQh4jbxIRt
JMekZ9RZe4OqxS+jbLzW0tc3LR7oinN/D9AKV79xn23qvQ1ZQI4wLLj4eXZ7O3sHmVL9lmC6WCey
L5Co4JaD4ZOt4fm1gtho9PiI26peGFnl2WuLDxO7aaug3txzmTwJT87XaIGig14vGFc6PgQ+Fmpm
MwRo90IiV5tjd608AXeb0sWIs8VTS855gvOkUomg+8Go6HaeBvegE9cfIxJFSDPIr4bAJrskNe1B
RThLks7aRwaf3aegQYq5TjMGdyMEJSrRFVtDbQLXNQ+Ha7F802t013EjnpnfD1XG/NdoCfIq1T67
axpPbJDN2H4UNCzOPHf+c0KWHWk5ar904s+dc37Vjm1+78z4gKQk9rx06zcPU7EhpzDRnKl98aXa
UqW7/dCy+B1piPyYeGK9XwDQbkZowd/FkmXvPErWm5nE8Zein2VewsMdgFfbJA8jGLXQyPPlYfXd
cPKM6WgZA8X/nlgP0nSPqV0f+HB4XzKcaaH0dmk4Za827Nab4WKh36a+RhkPzu8miodHm+Bj5wM3
D77Sh6Fbw50v4uBj8HOEbuah9xIPZnyFbhSYp82DDfiG9EYJ8CJlGDO4F1v/BZo4GIeDplPD2/hJ
RSaAKaICtJTzHYfZBUCt1m7ogIHdGhdrJbIQuQyNayowjd1x8DO+czLoQDoFixYBCWGGHamYm5Np
AoU05ZXdFetS58hqrMJhZoip47677VMOiwlkqBy9zuu/uJ6oCiILYF9Ddk9EL4/WxxTTiuaOAHmq
OVmC2tALszMjycmgkK+5chvVeUB7sn5DVyqeu9kP7paZP0Y+m04maq9aluqyhwMPkNjO20dL3t9w
2AhvQFUFRha1BciwBM9bvr7kGJfesqBFdKELIFRGnNM5xtFRIQwyrNOunTe8sV8aXhwR1g3/Yfhn
3FOUSNvW8wtM6s1QpyMgVTPMIynbpOhqOzb2USlK4g20EKCerqONt0GMhs/ioPlGR95vUNp2t5xN
5B5tOrpLuPHI67SfPmDmFVYrYvrWMslJe5q4V5zHxvOP3SRliRaGlYWL0XNYDziriIGQKatO4CN3
5zWY7hWsP0DfCND7tAlgAI8l1/2EQNGcwt8JA8Ie5yPUvU088dJGXbGfrMTV0Bhkd+Eit7QXyf14
qX86DSZ5HIoPH5HoKpqCuuuL6JLLGURlg8fzoC8jjVCAlBXN8iuF7XeZwg9i1y9aoPcWoOkOMcjC
wMiLKjHx59SOz9Qn4RdHZujcphhgaWDNO+5XcvSWH41y9yzR9D9jOR8a3nZVhjCsLWVxuvOUEhO+
PugOsaDDBhAfA1hY2NagHWxoPcyF3wEshDo0IWZAXIGJjnFPAV1GbV76KT23KkeUQtJcgcl7H8KY
o6K+112vJP/CoScNfF4cRJFfIQJqrcyU20r3Pa7UWNwBdC+q4BJF5KbuDTgJcHg+LLvU9vEpUATS
cupKOrmD3w6visWaltMi5Q2oGV+RYYLZNpS5NxZl7KmBOt1WgcsHPXwgPbXdk2RZr3KJzKgQYMFr
k8E4GEaQvDbMwXmtOF30NQ9Iee/e1eV0XiKDBG/RP8jWnoc0E+cm8PptG2fsccr6RwBH8qtEkPbN
inOghrd89A39wVsuvGsejB+jJOObNnI+DxYUqBICAH/PkdlcBZDPlx6Co+oodPkxE2LjpYX3RPy5
24FilL7RIE2ejY59CG6nMxxdTIVNJh4QvhS1qO2jea8XFezRhL9Gl/n+Gi/PaWy+YYk0eCwifiNk
6O1Mo/1zN/IzjHEhc4DxwTZZhvh7DJnxYwpQpyyoyqsVmekltxiaubWRoJ7D8W7xog/FwNwqcya7
Opz8BNFRin0xql+wb5P5lkqxHNCypTUOXq8WK1g0QoRJFQdtfhyAomy8wvKqSIYF+qskqHzue3US
wz/JxZaWArYfXyYFaMQzGMuAGerukE45HOF5hA7Y/+5MRmAX5Ldb7uN5qAX15AOsUr7RJoQLq83j
Emm7SKjzGM7KfGKl4eG4mb3EwA4mkjvuT3OdW2VOgP79XTu56yDNz9pmTyiPUJTHTF4LLthhGeb4
POQYq/NxsLrMliZ7HTs0wIUg343FWT7k2VRLlY7nhRqxyZoiO4PoOVS5sBufJF8HgsH0OjtSgllL
y2ItMhy6kNH2cjRvA/QA13LiyBfiAasn5p5XN7ktqPoZ8hcow58O40+vbTxEeHvx3bDC+Ib6UVMH
7cKuOJFpHaH9PQK3DR86qIa2MvQXQAqXvi5yCABYc/SEk/Dm3dTlSJb3sMdn6DM20HrdTUKTms9+
WIIxy/a2cdNhYqN3CJYiqOYu/A4EKkcLQR9k2Lty0EkMbUHYlBkZ4V3az0ENdPN7qGhxGhW8YViY
LfswoD4K/6ndsGK+TRGkB6QFHus67RKcgZIdNeqn6yJfQl1aScOSpYA7DhpAYx0D0ax8vUwVnh+k
zYIdd+elPd8OrBgB1yFwbGaDrAeTozpqdNHUEL5ltZJGVVkyfMEBzSvPs24zQjVexg2c+Yp09Cvw
Il5x4nmbEI5opzxr+aENdbRlCNCx4yUmK6enoDViByWQBXqKeKQI+wN6+yWntY31uAE3uttTA2QJ
9lLBLpqkqftQBJulmeSGJfILb81X2wJZBLwYvrbD/D7w9CZkMARnLtFfl6WQl7UlD2HQrTuA4DdI
4/PrPo0/QRUAC4CTfqNnjKSEly1AfKyp5lRPx7BBQHUDF4yNGGl22w8UyGurdrI1+uBa5HapxQJB
jMmbUU0THdGzL80ptKQ1pZok4bs+Zb06gxtkHiYyJglEX8gSum1aIPElo41/sbyGn1IpEeRnbyTC
tM9dhEknqKiRb6ueTrIBblYo8nXKIlr2TUPa0haUjs9G9ik6aN8gF1akLH/WYBZNlQCI+zQEWjx2
CuutBN3VM4c1bPDsYOrNV3CTDHrCnAQIdoDwRSocloPXoq/MNXIBMyaw5Ul/QJeiLX0QPozWP70F
cN1dlmrtHenMQw+HHob2oDtHZgnvFgVOM44GDKhq5O2t4goxSGF4nIIJulIUtAE82ixGi5skmHvI
cHgQuKNH01DVsCIa5mOs8SyVjqTMnFnqrxG8hJrwZqGZ/a7SFAm4WvkTuAUSeSVlB2j5Fsh/sc8u
1OF0bB+ZQ8q8sinKNHbVrNmXAXmPlRwAwLWgrtwj5eo4xcF7E4627CFz3GBEjexAk31TS+C+YiHo
L8Bv6Q5EYRuiqBvsUyB/BJID6mAewomlQSgaUlNZUooxF1cFRbTAWPHOjZeyPJ8wsoPjylfTTPNy
F0JGhvUww164YACSK78BA7wDgEQ3rRoH9oBoTXHyAQiBAQ3YUiIj4alf81aXTIv1SguHsQQJ9qEX
TJUkvaqG0HkbHJ38q1HqCZlhj2zKmrcZ8d73K1Rb9yKwYxUSewYvnpQIBBpflpiitliSB9OClNBi
kyTYlEIkba5ivGULEYceQzrAnYDMvzqJfKBIgJQx0W5+Dh2x36NmnHZZ2MG3JxIp5E28eR7oAm/R
xYDArNrgAAAggQNfQ78XM4h3FcGOkWNmwGVwlZsZ7oSJ0cE3A+NkbCFOJPaNpZaFe3BvMedFKT4l
+2iNSbvDoi/o166TCHTsFjhOHTrCgjlCROk0RycT0qTbpAiJgzKrm2Y0EKA4GLTIKQeIC6MEfNxS
FXRTdNgQytEoCfdInjFou1bM2R77OAFvYin7Dqeq3VgY9htbL5N1btq3hI0SZVGbaX1G0NcbRkGI
Nb/EgMP9EgkEnWvcxkFkaAi/BTR9bK1vy5BEWZlBhA9TPSC1zKf5YcRICS37KIAqWv+IGUUXl6TL
UXUmo94hIA3MF5icA1eJdRlC4VWtbX5VKJ9eY95RarQrL+083wzwuKkmZdgu1HG77aEU2fvceDdz
svJaAJSsFBKyMUeg2EmqFFPgQyNELkshWXgafSdeHSPZc6ua7DwFcbcJXKRfEQlMjgYQKQdECFQW
TB+gvMzxbbsW+T6fTHtcSYQ8Ay2WWeD+dNKVCBEjG0Ha3qsHLBlYiMUR22TED2kVjj5IQLCfh8D+
1cHP9wGDgTODMaO2RKzbxBD93c2z2QUzynK/QeIASvBxo8IUpHG5yAxsbBtWOD/FjUrw6JYOaeWl
AFK1zdQSAY+PbQcMH5DPk0OMHvzmPMC4BuXtSzrJT8mBMQ/zkp5FJPoKq4nWqFJaAIYhv1qMW96V
yG8gNSxqunbLFhV6caC+Mce8I2IoWxbeER5dg5fg7ebF7nLVXU+93M8iLU5B2qwzziOK3NxctVcx
pgMV/Kl1NfcFqDYw/w4qriTGPovtSg9H9KOXNdeYduBQRDN9N2VYlT5AwPsoplcpxMbKJccO47wZ
EgaGkeb4Mnl8AvicvSUCOHUcY8oECk97H1iS7oECkLsho3xTqDjcpQbRPCHBhy4KvrFh0b8LRw+y
UG+jaC/nBRBK8J81LGVwSLd3TPjmA/ste1IzQt+w6ptt6tub2JNJ3WZLzioPCEE9Rxe3jsgP9H4V
c/IQpRD8lH7D6CHUCIyMqNG1dX34CFT2E+bSX1jiY/yF5+6cMGv2WatdbXO3lAUrrtMma29BvIJv
bHepFYZknQ+KsPwwGcya5kuKxzBBQtMo+M3wJfKu1yCBy2kg2Ml4SCAkMfZnPNC59zDkfHpQqr/v
GIrYhsdqm2O2WZKgR5qECN2hHRKw0DLGD+OaPY008kvf5ogq1JpdMS9EE9jMuyGM5Xs7L+hZ1/Y6
u1zUOZizDRo4WvsssnWHak4w73kGU3OvmhXlG+VfSc9kBRNNii5Zv2kIq6scbjgYSRGalym2kNMY
jeyqXS45BG36MWYJhjQw8H0cc5wFUa+u0oSg10IO7yFqG1D4NeBo8OcvUNn16PfAjke7SY32XrMY
zCuBTetoVMLqYHVsrKeekEcV4xQ79Vqp+dpKlEltmUDgcWJA+5vXeVZNslkGY9bT1Ay2VCqIce7C
TLEB5cvsPBOdfA0NTFkIVLtTrNNjCqpt9wWDD0KrvkAjvO+t5kuNjpBM703mpydweJoUSGsoxW8U
2/8Ozob4HB+W+fNzAWnjfwBTI7ho4P5rpsbxc5af9s9MjR9v+I2p4YGPASEJSBfwcYdFFCTT/6Rq
4CWI6XM4YcEPK4CrCLg3v1M14uIXxAHCqwKeGPB2gOPNH0wNvHThsl14O8A2Q1Ar/h2ixuWb/Jmm
AWOfi8EIaPH4CD60hX8joVLMijs7x6qcQfAPUbpB0l+iuRcbnGyYaA8g3L5wx9c9whIcOHMAM5cS
usq29LU23+DtML0YpJJDAeL1j41eAauhoR2fZp9DLc2H4iXui+w2X5GMCbA9/a4n7y0mWfPx46L/
//X3M/jzyLe5uO/+14vw/CYW8jb8ZRX+8bbflmLuY71BJYPsIwgQITuCwPg30lBW/IJQVrh1gFEE
39gf7MHfV2Lk/wK9J3jXMEKHeuAHwft3zhBegloLAikoxzBSgzfGv7MSYVjyl6XowSgarhrQV1+W
6J9YvrIosKVOk7cLAxTLmPX3UIz0xxExh6PQuhSGvIxy3cU2gL4nTsCg0+fJiEOCYTzGQwwtcMRf
kH99ksy8pLx9tjA2wsGUh68Ioop3dL0LZ2TUqYB9B+/h0QvtM3H6cQnoWKnC1c6XI2ZAgJjAkZUV
0NZr3rQH4w1QSFMgKUtxvWrZlkXW7wYxQssMEk8trNxqz2I105KMPKv7OT07gco1WEXlhu8FAD4M
vc+NQoz0EuxFTFzpgsdQgjQQBU1fgbG6TyExWai6H2d13wbzM+CKD7PEL9bvPpGcdbLhCiuIMHxC
9tF+RQ+8Lvk7ormREGppUzZIDwKL4YZCYi8nVXFBoKrAp5B5Wko1lXkIbTwn3SVN/rFtdVDbZP6U
kb6HLVRwhYs1gp4HCPcOXgFrnTvQqThoArZQqOPJsmIKlWEgRmB7O6lrPwCzJGcwJMH08puASAFF
FSgKcbCDRwPsbWHO0Dvn1c3kleEAgAW/o5yD+8SIpkoG9LYqXe5yByFIn14XXh8c0j7aAW0hX/rC
VUVXvMxNojdNiKosw5Ha+fnGCLADkD3Tb6y1y56ny761PfBVf3nMHASicAlQCwYcPNpNmZO7bu3M
GeBlt4cDzc5XbK1tsaob187JN5NjokejDwIkdS+J9Tatibx9ATygRo9aDcK/LSTYPCJcQMsY2rnK
7TRuKJhWR95ANRLD0oCUS59+Jz3fKGqL38yG/xs2tEd0i5z9DzhJsYn8q03stWPvb+/688+72I+3
/MF6RMDsxVseAT1w3L04uP7Oekx+CS/5rFA0BGkGFi3Oy3+yHoPklxT5LTBkumxil33vj7MU6Qq/
wGgFBx+YOXgZRMp/ZwuDePMvWxgE89g6M/8iHQGBPcz/rqadckjDC6X9MuBpsu4thxHL+NBiw5DN
lXGIwt2RuaPBFQSs6XYKIn6CwGd+NMg0gQEjwn8gUQgQ5kR5xZpO80NhQC/sxAoMeYEyter84N5m
+RPoaKdMhmYnRad3Uw5jfehjWJnnEwXkMbvTSFp4/AuMVtYi+QDgDYaQkI8ZTFrg+GO++r7OKnhI
E+8upy2Hg2o2IURGxHb8iPx1ONjYD/Zzip0Mu9Z4oPj4e5Sa6gE05nbd6Ijnp5B76Q7x70E5Njys
ANVASNr6uhywS9QYwD/HwfK+JuQUpQyTROwVas2RvJf3DXp6wfZ53KgT/ujtSoNtYce7bIZjUEQp
xERkPWW2BTRgLcwqdg5ykO57ZHw7gmSJNraEvUsAijqmoxjkyeV4ScE+d+g93ialwWAzOcf+ED+M
U+Chj+31bknaELBSXmxGNg5bMvh7iFgDyFoTOFXPwGC2swaxTf+YPIbdJVBHfbB80XcCvg83cPtc
S59RNEWouOv8whb1c4zYetl8ARMYcYpCUAGCDFQVHidojYm8dVCVHDAYMIfAJ/ImAFusNFLxkwcv
jmq9zP2DaGkP1FvWehrb4FHlDUQ4Qo3Lx6zBsdKI0352TMUnm5LoFfMkbwcGANsTXL9DjtkmbmC3
+Ju0CyPA6At8wJYYpT4iYcMa+vLzitFXiebHmVI3M3pn0k2XGs7uQWEV2MmoiOEqXgAXT4Ryj7pj
2PMWjvEnzZI7lhNvn4m5qw1iToEiiP6UW4nWbEniXTusuIZpaCR4KkP2wXPDn3PK2L5HjlHlhAkP
Mdi8j1RlsGBw6JH7VFF07D0/XnKiTwVI7wc00QA08K2vc3jZlx2N26YEglGwjQl6D16XQXzWmIWc
UloEsmat1Gk52CTYNfPA36zWamcTD8ZDqwO+FDr0QNGU+wgcoWhcdTHHFfLf2jPG+u4QkkljXef9
iUubFEB40MLGsPuJPIWjQXnvABh22YhUd0hmtIfEw2Cs+VKYXbPy4g0c9+mLF5P4AQvHYaVkULEm
vbmLAwRuGcl91AmL/Ghd7B192qr7uXdelczd08jibJeMyVpyP5eVj6Fg+b/ZO6/lyJE0S79KvwBq
oQG/nABCMKhFkkzewMhMElo64HDg6fdDVvV0V9kI64u1tV2bm7ayrqKKQLg4/znfmVeVXc29pSN0
KwdZe7X2HI6Gg5eaxh4CH0Ef05RZvSudLPjqscsehWjcy6BY7tMawcBumvy+8fRRbRLTlInjULcn
aXj1jR78czfWwxXJ99M4981jsNodY37SsJ7/WIjmHTUOW1/PiMwfi3jA0scLppj6C+N6bdMHwgEf
qwdbbirc4Zj1S8WIyikfLUMELbu8dRMO1mugXf9ZCAtoWGNybRjckwrq9xKTyMFuWutGV5UTFcb6
wxkM9QHu+XYzHbVte8RwWsfEV2Oq+m6JSH+rhTySDb2vp+V9tjnXqeBbwmRVMrc6hCPTwKAd9tKX
ez8wMWwMX67rpZet6b1alfoR2NQLNj3RKRx16Mf9bYh95S0njweSsgqwyOjsM/G7B5EFN8hP2ES1
8dLCI1yl2UZNlcXSzwkl5xd+Zrwaasb/7BrLPs97TEDYOtAFaYvMtkPXHf6ts0PC59A05tmYGsCa
tnXlh96RCJVkLtrR9ZMW+37Z+neCAIWrcx/90ZbHqlhYGgNrzZ9073lfnUuXuBGkj44LJnn2l8uw
4vXLZgRSKlNu0tE1GP3qhiE0huQlmD1yI9pH2xcajTPch/VP2pe7g9PnQ8SacR0uE3MgQ1RnCKD2
GR7WjUhxVXQGDmzVCfp9K+8K4gd03LUCvaU/89U4wvFidu5mSOb9OWd+sdMuKfrAy36kY3Fe+/QJ
PMrJJwIDkkvv8zC5poh9wLLKnjIOwWeSMO6oGv8+m+enuhKXmk/GjvmJ/ToZfJ6mvLitVSBPOsO4
FyCHzbazN8V8ByhafJVphjBZjiCNR1FyHjduipzds4AgHAV8AzLnZIx8pz0GuTB36ToyZnLXDq02
V7teNWZsr8ElpjfFbGv9ZtZBtxvA57LbNjWb1igfs36YcE2tb5O01D7hKP0ZVrJ6EAZvmjPwtZHd
NhqZdhyPFimGH+EAHCwftLtDCR1+rlKtcctfehS20R/bwAipFldzVlzOQT+K+ynwecDXdTSjzB3F
fCAInty0y4oOTx6LGW/PxP1jIt/w2PX8L0z/ppqiMJsUKt7CBLoP/Htov+3emATa6ZgRyUR8Bx5m
Nmebzp1IcP7f14o8nWuX+E0Jt7lrYsSlcHPczMxkebO9myLsjzam56PR9GuEw608kBkOMLRp/d6b
tZ/H+HdNPIgDw+ZU9l2z83Fq67McRWDEKpdKP9U+2+A5b9OyJ/znj0mx8zWD/ztd5Nj4ynXPQKqj
7cuqD0XjTPs8yU+pAn49te/elO17nB3Y82J2lijoyu9mT3YhU2Ya4Vt40cU0XvDC3JmSViiIWKI1
8YB6/X7Oy32C5pe4ZSwqZudZzg5AJImMgZtbl2a1fHRqueImPMaJNu+7gmF61vl3VMrMUWtu8dYk
nfE49vyNPfELbpFfoblYUdDm5Q6GvI55CwmkzavQ8bTMOu6r6r3w8dVNiR/inatQtsHU6SHHSGM/
Dc322fQdMlNrWx282fhYWl3c+q0cjrVwXlusprtJijSyvSbF7zPXu6X1v+X9co1ZdTyJ3mEiEqRp
RMsmmQWz7rYyFZxZxFl2c7msceIt6oLRqsPwxVRBZHrJEpcuLcKlkWaXVjiXJxxP5RETI/9WNt+d
EAdeFMy+Ye6SNs9xEI/JVYtL+MYdqioOqfZ9nhmpXyolxkcVeG9BBimkb0LjalHjFx7mQ9/zq5g8
kpTrqQuOYf5bIa1gLwqXe+NKjeqxzcTBGtqjxLtgjWHs+vplq66j07tM90PaM35ZxksirK8e1oG9
mS7FU13zgR+oY+YRoLSE5AGboNfnH1Of5OcFBBoX5IBpQ09+5L3H8DgSXeJwg+jLxtZtIisWFczf
Krc7sfOQrSNjXIkkq3bL2lBnYAT74lcGx551SSCn+ZXOsXpO08QTf+V2XLdbh8t23PI8zmLpAZjl
0leMcZkDEPuh6J6S7lljSgV5OL2mC6npvZEZ5IXqLDTq6/BXjkgh1qUXwLPMe/NX0ghrkBwONU2R
1Z2RLo71JhkSX/QoNHhLhxwv/nNWyMKMnJGoyI3VmSaxJu0uwWfXpDNxJyyJSXcWVTCPRyYZ8892
TIFSxb5dFQKTgWj0i7lFqLSVOmR9dD4YdcWnqCBoldpVfnZwpoh4+KX4oi9zJDQ2IZgCCDThbgyn
Odbkwa3T+ks3xte15kR/kZM7f9JE/1jPGBb3WX6iuIXSPVO6UI+RpKdf6rT8pVQ3v1RrfxOwuaxr
xOzql7I9/1K5h03wljkYWkbt+V5iEZgulwWf3pnmJQtDrxMOJ1iiHl6DWtT8xQS82Pbbxsh2Kz/i
PQyWEnEDtBoXd6aj5XxlrV3BoEzViX3j+YviZmIbg7pwGHQ8kRDwPkRRp6S5fSvs4m71iwnoNeL7
rloX2UyYf1a8576LL/yO/sU0u8Aet9lqqdpk78oa+UbnvA/Y0g9xluJdsfDKTXlnv86pNPCTDL7P
etTgi4xBD7uMpWdZMG9L9aCNhzIb8Erhggd22uRYhl+sQLJgO8ECP9SkwHs88hkzx3znT/NEwWHe
jlCD2drGXWfjEowbNaCMNW3bNBwBxtS/DqwaY6227KzaY9Ybq9g2SCAhlMDx+emocWb3AeNBurTS
3lXpJCv7XiLSZ5cYyPsYsvzu2iYZvoV5tdQxW0M9nwj3PpgjOmS8LkGur/HDylOuaW79GToqlEdG
66aiKBK2CzebfpmWy1UV7Y0xsgke+Yj587nF+sNcPjSKo5sNoXo25Gh2cVFo3dyZ/UyKp6kXrsdO
kXMkGDtmhoyuNnOL5e3xr722deg/5GZZX5B3QBXb9pxB5jW3WZVHg9IltsZC7IuCIZV0tuudbU8X
4eqYd0FvlnfEkpi1z4L3degS/N2jafffxZxYd0K77vcky75xb+L5tCYTE2LWJPSZ8eGDbiDq11n5
xa2VK2oSzRH1b2mGUcUho0OiPos230Xlu0u8Kek72QUjJkXO4i/c+EYjHnodyHOH28mMs3VhcKMb
f5faEqoARRB25PcWUVmi7qM4KxE2Vdz5qnzCZ/w+lrYPQFQMwDwskjehe7PaatpXvAFNOl1jDpp3
RVbcy9SNMOB0xZk2eY2Nd7aq2yEtvpa+kDFmnVIcFma80Qy0ft/3Lp4WZRftDjVjejdcd4r+R3cf
ly1wi2YUELP+rxSrW4mFV/3tMcvLdnxv/va//vGPF7J6b37+s5T179/vdznLcv3fBDSCkFC5C4hz
62H9Xc7a/o0Xkp+FdAKWwt10pr9Phhz0eK5oDG0oyEHN54v+0OPdLRRsmyIEPADqB3z0vyJm4cL+
k5iFyAb0D68puplHZNN0/pJ8x+5RtVRHr9+M3npxF/s8ZM19MeDqrqs6LjyH80Z64Ptc2iUVFLJq
P91leUzC9nlyvGurpmekkPaVMq7ZWR5Yhg7MVKMZA4VX5c9lu9IC31H54SfFyVOF3pO0xBDepheT
WB5JCd6LuXmm2Pwi6Je3sPUumzB5WnLuILVvLPhtnRgSudyJtv1UJbmSAkLvzhvFk1NYjzUpudw3
TtzTyIL0TPjH1v+y5vB2Gh1cNsEFpKgnjnlPpKlv6a+joB2teKpOU2icBl1/r+viA2WuibTTJrtN
fYrQKz4Hzs7MuDCLjDM+YRfgFm5F5gtmYp+5z2IsbJe3tsn5Gl1+Nwi0cN+ou5iDw0dq6Uc34D8e
LE8hljgx+ySHbKd9DnEH8H3DW5f/l6IERCV7fDCkcSosBg118Cxxy0QZ3cecPuimcJOT6PhWcpAO
wI/5MS1RMIzVPosFt+HcPlQWr4qhqmQnBK+tVrBDasYJUdiCaBcev/MAracsJSWoIyXKqqjvMT54
O858kV76Z74WY0MYnBY/4Nu2tAaHkr+XsPaOtpebrFU0EWw2aqIcYJbD/rOo+NUFeSBSWJxFApcL
HEA/tt2Bd2KV/XORri+zk+wX07j1K/OyKrjlNmv/YMwwKdqu2IXa7WGDWd6ukcODNflPpphuDO/J
nZdP2YV3eZp/b7AMRFI2n2lP+EiEh4KCl10S1p9rzd0CnCZqZLBtNVXBBa4C39zJQpxIbLyIwgHo
rN+8KSXlHtxUgcEB0jG+SA4dq3Z9TF20TIkFPaYFPic4KU6u0RBW7glueomx94r+AV3xZCnzRVX9
c2l5F17QPlfmeJ+s0/ViNw9WG+YUmtXPybo82nS4xUxHHvPKJ2LYOvHK9h1V2xBndQYR+ZlSsbK9
VxUOWJaT5GSW/JzMvcIlgjQlEfU4BX+WFu/wYF8aWXmvRLIPFzcKnOyU8M5P/fCpwhLdDbBHUV9b
+fYWJOG9dlWzC9WwD3C4GKEicT2MRxX0R7alq2ycYYFNya1TCBnxGftuFOORX2+nveXLtiRJIuNk
FtXJZBfPZfGdRPjbPHX7cLZp9Knucctjp5krBkCTeMIS8UN01o9ReBfITr9+tdkLnxrT+CqJhQZV
cIHykEfubF25IvvAcfpkOdblouo0XmeXPEdJ6LijM5pUSW+cvALnbchTgeD2kRndg2nrN8TsL9UY
t3PvnE3bviwWIpqtT4p5eZub+lN39iU3iv+OJ/MXbMYfayNzTxCO7BDwQVg7/2lm6bhkFTmfr9+a
sDQZdHWvhVXh/2iKuO7SH7Nurgq6edakuUpH+VrUCjj6f9ew/Wsy+g/Gwu+/hbcV7W4wB6b4f4F3
1GKTAIfB5LfggoYVBatJ6Z168uUc/a9E1T4WXf1GjuSyW5JzOzj3HCq/xuYPhN3/gVHVf0r12H7W
j39igfzxs/+vEjo2JNd/PnJ/3NAZf3ucfr7/meuxfdUfAyvvt40XKzBZ0LqMqfXfvR+285sLSJnR
OiUZFLxtvow/dngLWwieLnC/1kbmguT47zs8X8SuvOEuOTUAVaff9V+AdPwZVISLn3GYxcmDETO2
Zeuv+3uake8Nhuq7V1jmk8dVed8gzZ7bZhljm9EB8ArVu7+fFnnz/mMySLAN6f7JcbL9WHizUL3C
7RADXPgvfCRP1K6zVOq5BfiNM7sMMTO1i5cA3MihFRUkyLYLQV3dE66YQbxmU/Bkd8X44fjrcsSE
7LDOEvWrTobPLO3YTaNnP2u/CBDAfal/klzNz4FPJPfgFC7forD6wtvLadTpoZsmZG8ABf41mSP1
CpzEhR6yLIN3XUJd8/cyLJfbNOVliOzC90jBBdOv21QZ/mh4t8trbDlBGOWhLhnTgXVCl2qNrvMM
2hw9o/oac+Lk34Mpccp+hxi2KfwBr7bdgeVb9cDAvcmD/GLlLZbVBS5bZJFMlFO+s1KRcC8ZdDZs
HQ+hPYkfojUSBvjI9c29nbfmB5Ja8Z2BftccdYa/7yHMW+fancM5feZfaT/HQSFW44C2RSn0PKFp
7Fyr8B6JvOhnAy05iwDpQjBCKUDhFJkLEhFbmApMg6FMOqXHOhv0Q1dBnSBDIkOMioEpY4BB5qnn
oeKuIVbkdVZBmGCTNjrrmLc1Z71CU2gw2drpUH0Zt8Wknvzbdh7m+mCtFEecNPV+nBdaA7O4pXBB
7QGUbcZCb4t+sqNPLuO2HLboUxbUHzZm63kn2D7mOBfM9eZ69d+6soWqVRSpoci3TS3IDUTFkePR
xKTfWkfOGqWhsali+VhaZiZWj/m0q8vXzPXV9zHAL7ubFmuhL0okwE6a0XLRuYxpyHaLTUX8btRF
B5YMl7h5aY6VefC5xH7LB+VzkQwXAyMDr9uxbfA8su2NnEJaCrIh0whZ9ydK2dYLkbrpJakdfnYW
FJ8TJsbPeirhvwpiLxznpJd9SnMBZJwSQIuCtMEhSG6kokKls09d66SkA6C61bvEdtOJ+VGNHcFO
sMFsbugtvOhlJTNVX1uMYZL8p1lr0no9QFOSMpnn7Bw5dz9TiSU59s28O3MN77+5nY3Sp1YQPgiX
HrMos55nwnPN3BxrLGh4cxcnOQZJz/OyhgUhnWzpzHRP0XLtxi5QwAdRdPJnLUT+MKeJvdny6+Em
J3Py7JoKcWTlfn+1mVLHKCzL4aH1oOREVTmP5yDv0/qoxq48FJkpUWaJlGMvBqkf6VqvV6Iu1wTx
vqE8oHJaYjphAJwxEis/j8mmMxP3I5Xs7/A9IiyXywCNqy5nCRZnVnh6MkeXsCnNjTREhGJ4Coe8
uy/KtEXjY0p+3WsSxtqT3lubivXFIf0W7jCqT3cevVSPRTk1N2ttrGm8DLP4UphW2h2vbuCcrbSC
2xeyBb+6CcRFyCZ+cGNVenlakAp6FoNRPEAgWZ4Jj1TvBGxJrCTJaDEUbpkEcRrjkLODqLHctW5t
L1EoUEz25D5KA43Koq0y1NItCckyE45R7JilCgJ94NUKr9y6iEIQMLFfeWUYATumdHLfm3befbl8
WB7BSgfDJxS1td+leGSuhb9YI2Gd1h5j6K9NG3VF01FCUqaABIaJxz0iWTeYeIYkcrWRQRE8rMuS
W9DLPEzrB2AqoXmdDp3n/awD/BZnMDQI97HXQZuJqSxLNKEusjYwJ2z4hjyqpk7dPD2EpAfmiPj1
NgNWkzSeeZMZQq+wcNyo9J3M33dMj8Mdn6ctX1J4VhnAaFgaOR4MJmu6PBgztqYPfzLIoft+nQeQ
2bq8nAFNdSHVhEc79aBYrPi7ZHHdDmvexHKYx5UBjrLkKWuIz1c4xhiP7lyCoZT8GZ3jjPZN6YZl
ziOvfKa+XV1Tps6rQaiqI2+Y4bS2W5N0Fh6w5ZQYo26HSGSt7563LYqLSInNOjj1xdT6+zWkXEVE
GVgOc7gKxnydrxdJnwelM4WU/lNac/N3MDkMFmpRNjXBsfP9MmgiWPK1ekpUmdnfB7OrNTQXwEex
NfZD8sIEQ34tXp88z1j9rN1EE8Fna3PQvcAqP/e7oDKnMloo4TqqJHPZ67zMfGW1S75WqmuJ4Jn1
V1Em4QWzLHIvqWG49PIxE+L+3EKOoAghmRgXlm4RZ4ODRz2dm/bBz3uErjQdz4YJFnSqR8Z6IH/6
D3dhQB/RTcEfrIAepPtkBay4S4u56GJ4v4QkgbngCunhNX1j8RiyaKGA4YYVywD6V24JiMXI5MUQ
WMW8ZxOycesppDAMLY5z2VgZV8pKQ+7c5UETvPc6oTHKCzqXz76GpcDApV1/SCZpy46GvomPd1mb
P50wG56mhnxt5LDRwSeqyuAh1W017f3F5vZlO1udyyoq88fguCSRRVelj4JQ34deeaZ3i884nH2i
w2gW9YYa2HR9HB+HjoQPkQ3adVhtskLfe3MYPq9lP44Av5Av4y5vVLDnsLAMR00rKDqs7OuM6o50
lvuqker77AQsWfRqw9GspGux0HHzTtBZs+AbEelSHagJ8qFmY5OjNyknRwHLBgrjIQ3bAgLM7FEJ
LlIbS1trc6kDffGeMlRWu9pthB3pFKT9zqymCeCiKFp71+UrX+6SublxgSOVsWkz3o/ssGSaqQ3c
mPSjwsnbMZAyL0VGYXUEIpAzCAuymmJapDv/ulZDxS7UFVOysw2WL444q895zdh+9uCTjoL97hov
5ezAs/JW6AHxOsDGZEzoWv0eUlLbn8I0w/tE9IEV3R8WxBNiCRgMncon2kOwrV+Oa87CdFgY+Nzr
ZQ2gtAEnqy7k3Cp3H7ouNKNl9aY1Gp00JwfXBP45N/P+5JGS3G7UCXPhPJl81qWQFXeYfdTkDHbP
FS6gABviaFgUkC2JciLfyHhSlRck3oncPLdhueriZZ67nMXXzmu107Ulf06jEVBvaa1cqwH5LkuE
oQgmKsNo966wVHivcGEQKjItFCrtsX6k/WJGpm94N9LJmjdRZ/O1O/qs3UVVkhgrA/QIy9ukHa1m
vXPHygAJpIJbU/smHAoCk5/duOq7eSX+ecASabzwl/sB+LFUPRlMLCc0i4BUjSWzlHZxbszvbdA2
bFHC+eQe2fHpdBOrYJox1qx2WQ3AoymMt7AIhx/LUEBjzdDh4Po3Q/qqOS3cJclMy7Zcyhferemi
U9tgnUok8tPom90XIuFaMIbIGYP2q+VE0B5ILepKDwwjGAkeSX1iYZs8sniIY2HxnWkHRLdqqi3M
KnOIzWcxDEUNUQI6BPeYgq1J4weRCRMIxWNVMPdiyOgnTcQRP+UJLXUFEqaZvV1VssTsspSxCZmO
vmAFy6Ho7YDXgVthbSwS6o3Ulv/onJTxi9d7TKFb7V/NU7o+eFUGWiOxXOyuzipsSXo+L++oqDO+
PDs1zisdg2ySjDxfGx74O1kV7r0Yx/ACZwv6Y1iUrhVlWeojl8yGlBe9wJHB1CV1qKcdVp/BtJNk
N9gYxGdTp85bzVqjSAYavkFBtcui4HEEL3eBsbgkpzE1Wxfc2corZifb1hOODO/rFkYx/exrqCIC
NfwRVLqbOQNOq+5JBi6cQvuxTXrcHz6qGTMUE0JGCiRqHr3tPyc4mEc4BfvxOFnTBOzOqImUpRXP
YC7a4Vb6ZSGjzs+dQwEGml+o8ZrbYLbEa92Nyo2YEjoE+iDiXLTjXLiHIpU+eK7aMj6bIElr+Irp
VF8VSSlxz/DzNrZxhQOZz1/mP4Ym/LJ9yDFR0xlRr7e+6ddYIKBQKU4CfWpislDSu8p99GZq0/rw
Yh6K/q5icDvAIE3HZEeCtvSj0i5BkTirJ35aSZW/1nwIvjGpxBzB5QbsXxcsYRZ1RlJ/pGGgv4Pq
4eUOrdb5CFfYUpCLAUvEfL7NtyYTnFs7O0h2rADut8G2kiRKaCm/Uyu/UFS2Lb9PWeTFR+ma/BK2
SgQCX4nqIosufKp6KO3xPFTB0ZXgZTgLzQaPRWcqjiDW1JOBt9fBPwVeM/gY0kQjNp8x954RNPJV
yhm53gtn2gBwLKsEdQ0p/Ci3J4cgqTNmrK2wTXZUxmHK5JMYfGvn3pdRr7dlClwBu2HmUnBxZrHn
9RViseuYzRj/nFmnxutUh8t9kXAK2fOJKqldDxKLF3nuAiKnE6yOHUfEYjkUmF9yhnVOh0uaNkgw
ZrDxjo5FNHmnA0sHUcrRBeqaqUAFBuB/XyVXkWb3P8Ol34dLoFH/K3EJ69Dfnt7n/E+Jjl9f84e0
5MJrpYEMQ3Rg/9KW/j48gg1rgYImMMJpiF4f+x+xot/hsCa8XyjjW2X9P6zQtvUb38cEHRsyfYIA
+y8Nj/5SKxTYoJwxVHuBMNGrkHn+oo+6cOxtsNJgqoSSRLf5b7i3r+Qsv5LOyXq8uXzegjSioG2E
MeWlrsa/yESZbsyIXGtJ6hNpxXv415+n2//H4mdM+Wi5gVJCqzA5G9zq/+VI8t8+ls/8n8eO/+HX
//4UbS0gfzjog99Ikwm6aZDJKYTd+mn+Lkiavz9QKHY8aDQJ/SOMJn6j4YJxtkW0zXdIDtn/iiBp
8Qn4szTIGNQybbJtXkgiNfhLLYFOvWSG1vWGsbHz966q/H6IyNab3LN1yawU25XfdBf0kCW7wVmG
M+wfl4WqrDvaYCX3XSZdzqCqbniDLT0wtcMsNgQxizIVrnFvZm7w4///R8rbZs3/ubL9b834PvwY
8x9/4k//+qLfnxvU578/OMavf/7jUTF8MmE8qQKtm2DY7zPtP8bTRuj9RgsVjXLMrQNUbH6Hf0G9
trYM5Z+eF58BOJ4awh0kK1GxQ/GX56VbTJgiRbiFh6elkoNdn8vSEnlo1efUGYgP6VBi0J3rusbK
1oGcGM27xPUs4943+qJkdtrWQz3MUdKXOGL3LTK4NK6dLO3ghFShmHC9BkuxusmNmWtXcwhPk4x8
slzQ/I5DpVZXP0rXcwsDrauftDpDfG3gUnPVWABCMB5ewt3gTljghtkY3VucZpamc6ewgPQJE0wE
8cll+GnKkVnqUrti+UELQkh0Ix0Z2BL7Gro9ANbBPna6WusW4xH8/C4aE0n5Ms3JITGyxaN8XCMG
JqIE9AZeD/elzpzRjBn7WuWBHMh6VaWqL2+6cZL5WeYVmgnovLxvf0jt1OPL2urkgTcPpNlcTUEW
E5K2s+tEtmJ+KSXQBYb+aexms6h2Kl1ED9AP7Rux3uu+8ROadyH67kYbGTEPdAsqIHAS+O3JS0C5
SugFePCA7Wc49kf1sxJOP14udebfyZXuazyRhDqKK3c18iOCSqheR1H1F4j01n6VvvtejgPmlhxL
s71hwvzIqEFjHdGUTeywlvWslBpwaBMXwgM5lFBKgDIWI61COLCjhrroLCrVYADFUa48j9nQvsx1
BkdiWoyS41IdXGoxaS8yVnJkh1nWSYza3BySViYmp2Vcl6fCk+N65LZMWfTjAJqjfIZCbRRfEgwI
2Ck8hw63gTQPbo0q09vaYwT0rjss1xfMLaaCdxrm2+UQ4r/9MCe3PoajhVoOBw86GTZ2ZbsgULQv
HgGHVlDdsgUCRcboIMb/ZtwCicw5UhL658rHFXBhgp2JubxbF8T2nVlm9VvYq+wA26lwIyvN4LS4
kLQi0/BQXHRpk3Rx9ACxiIMuTO3FudDVNLxgWWqbaMUUDAGORfNbHcr5ji0AbqnXYVJfBw2FzOiG
UX81VteNew99VpE9gMyz2u0sSco4vJ177ON9m+wd7LEZOUO5nOSS2mE8OrqOKlIv1pU11MY+Y2QP
ybeuAO/6nALMy6bkW1zmQzD42DyNlLxjkkmB27M0qnDs9jVOtgb8kmqf/bZu1HttVc4BCPZ6Smaw
JufJyEj3N/ac2J98guE/Njqhy9KTxhU+alee3IW7Hc+ETH6pvsNzHdR+dqezEsPvkDh7GTjyIKuR
zou+c9XnDPH6Rax5fbK90XhV01QmSPErO41SbXU92mv1KKDfRQnAEitOxJQdWjyTPJwTKJJtaiJv
kfZc3vmMjsrInhLocunUjXpn9AFTn3lGe98LHIFc6pImXaM1LRCsm1w6e6onwtOKGrFXOufCmExO
GdJsZ6W4Ts0Jku3oYQX84TvO8FI5RdVdhm1P9RtzElosFiMwyv2U5U6GRy1bT/OWyYh0YtjJlXbz
6lqFYf5gQdh7oQa1/TYu9vyylIuIyxoND47WmEbOYHP/atI2Q0hYcBPXe6qwh71VmsDJlXaPK+78
O1XRZXpMJ+kDswtTLNNGB2R6KozwCq2/uLY5peKWKcRwLZVQ3OeJgZB36MZyjINMlXHg1M7KA7GA
KCYMhLCU+PrA4C64pj8x7GO3DpsWc4LT4+dcgiRSJH/IvE5DGDVJld4g+NQ0ArSufRg7o7HfBndV
Aj9HbwDjbFk7IiUNkCVqHd1INht8DV3a35XpjA2TVjEf2U0VwfXcK+8ZexNvlN2sSsbFsthYW3pb
AlKz0CC0TrT33R7a4m7tUgEenz6zBeqOxsjiVKNKroxE1+DYF3lVDIl+bANRHjCYaCc2K896yCA+
3zagzJ6hMffG11qPYRmTD0SDXPo69RvWW5hdmb1UCTYUYjUR4y3gdOxkuZ5SHKPtmjzL2smh7CzC
7O96nyVmh3EEms482+N8j5ugAOfXkJaSee69rThGu4ifMaNPkckSB7z9/anJdBdbTcrb5yDBYhZX
aMUwKA1HEEhWg152fOLzB3/UxuXqdLACEtanMzfugTFN0gYbfy9p732v20YXDr0EysQf3RJDZ2Ix
eegoXB7tHSS49DsX4/kbkD4bllgDlfVT4gt9zViX8DjZeqPZVtWRCBQwpFKE9UHy8YS3GWZA8r2R
h2RXjLK47Tyu1ftEF9l1OrlowYavZgGpJhi7GGdr42C2r0DUyjYY512YD4zP+Mqx/eA6vf2IsWb3
tcsipbl8m1hKZYIUbZ0JALTg33VUGjVb91EPxI3tXXoMci0I/zDcxZPoJxcYDDjp3TAEbkUQbfSH
CLQIxD5+tSGpjzPNMes5CLz5lult2MSgvEgMaQbO/EYTazwn3ZE+m6VhKsfK52RZbGWjc+CctB6Y
eYu9TXgUudPt6ykKzKK1Dm5pqXMopbZ5rQw/vUgnMyPtYI81Y+PWMss+bvCNdJDDsmQ5sMdbd7o2
N6urTIP5ljPTwvJXVMd5HXm10irnzIPZz3tXNcHPI9rgAhbJqgUmOIRD6+Q0AzBhJUpem5KNsEGJ
IDn/TUCi0/veMCcJ9zMpQOZi0odN7ZQ3xlxjI4u6pff5oxqShkOSl82FlRUIQBwfqfpiy50vDDRo
yoXxre7Zk3ib8FAhFkLwx/uLUCyHc+8nYrzovNWydz0szx8NU+b0lAZigDOOqKIeprKeq2vTFOX/
5ui8lttWtiD6RVOFMBgAr8ykSGXZkl9QcjgY5Bxmvv4u3sdzSrYlEZiwu3v1cx2z7G18r27XU+34
TbBpkMNfGDm3wTaYYlZut5b5T4/3HE1HstN+JIVx3p3W8q0RfYs/HCZ60ZYZfP2qdRb9wvMnvnKQ
pe0tmWEtP2mWqnuTxZ1eUOVgZUYLPXrved783C22YjNmKh4iZxZh9pOEU/qb6l2ptsk41cS1iiSV
10l4YMgiK4j9zX0PSIpqCkyHcSr8v/xN8cYGa1a/Yozs1uMappxKMCzJT6R2B3RH4YzUB7Q0LZb7
AG7zSt0AhUqjcAKo1YMlXIE07KsNmjoxYRHbHKGYXe5XO4WAbnqAeeKwOGKtgLeOabkBVrcubxY9
/q/NwIMbKoMg7c8rLU6F292rRu7mZ5S4WL0ABEeCGrTbrh8mH5N2P1Djx+ML4ogyKZ9hKfj2Pr7y
EY80JGBiP/W8VC8WCNA3LR/0bwBcd51tMVFws0WcQ7/3xVSUu2AhnoJeSbkAD37IEp5JOat9pBmJ
cM7Nw/bSQ3+v90UVxc1D73RUGh19CPAKbwJ28AaMg7dgYsjV8m4mWfwdwmEgh7SWgqLlYRbbsgbE
vsUB1nIEX8bobfaQCS71KotsVzikiA5znQOqopHV8R+NTTialIMmTxQPUX9rSpIanHXnZLjhLGi+
p75QnEH48ZG/XC/9DRgyHZ+DWuvkMtLYcUT+SF57np7g2ATE1L47ZvRoz9UU1XtQp073uirYly+l
VZZFEmI4E8bZiyhUg4ThBx8dsuc9YdTrhwH1N9pS7myqI6nAlQBQXyG36jBafie1CNzLGnt+vW07
yhI2UzPHH6OOY3GY3dq7Bhy5YPnl2BE2Ci5MvneXWQ87kXeq2y7jArdWsSVBdk0DCZUBqeBk5jJe
LwCgF+j4QRtSGZdURc2Ecrav4zqsQKCEjc5dDcRww6EeMjfeY9IQnWTF5+OYg2tS5m7AY+EtRI+o
afkvKwtiVYtRwTtJLeUy2GzTx3ya/OxLkZLFWiFrb91HQau956K1oUQdWzp9CWsv+l2NJXljFJgE
22GVS2TIERmEXVnhPxS5/uXX9SIe2HbxrBRpHw7PEeLBv54rYo2AkE/4BLgnnEny0TrpWJF+ryQ+
SUD06oU6W5EdGL7qGbVyyW5cOzFs8LePmwacDq8FSbA0O5c2i+XVW2jHezD4gf3dNDTib+tRwnWJ
ptQpfktwzfNfJ727kfO29++MvGzhxLmo6jeariF2O5cPc+9nF4X+yEEtTX+HRdB1mxHF/qe/RqPc
Qw7WP0RoUS3ytqlekLvCH/zMDsjrlvVgg9MKJHJbDeBBSOiEFBAkzfgxO6OX3Eoc1OGeVSmbqKXs
K//mxiIA4pat2FzJFQzZO6jcWZNCitzilUB+1V8qR2Ug7ZqUO9+2JlRdntd0cZzbQhHFtG/XgeR8
lcBeB8Xs608/b4b0iJXdvMvaOs6+dcWCYtVH+Uz3uEp+4SGCQzRjd8CiXE3WpCiBXrDuRBPm67/F
GduAOqCC/CypdpfMYjAfSW6lr5MNnR9uFHkf1aymc+Vktv0hGbLvYIGNXz77U/SS97Wl4DcKFp5p
THI7xBXLgdqNQCgQfM96sOMAec9p6EMyARsp0f+gla8qLU5hX0fHDHkROU2H0OaK5OauOMSdpHB/
CKeiZtEbkoCobN0NLDoTEeB85gi3C8KKLj4SP8GzsmQN9z2ayriJ7j2Q4GczkpOFWgFnEvjCbIOx
Lb5x1p2+OIZq2jFU2ZyczpgrObgYswSNiqQKA3jnB07PGUnSqFfhNsG+2EGMb3mj6zhoyp80QVf1
rQ3o8d6uA1de8JaWwwUGRcJ4NFaZA+Buj4swAunWlzI/JvWwnisRFX8azvy7BIHnbXXqxHnEZjbs
SdyqJ/CQ3Q3OQ80Fgg5nLuSGeIwKnSr5jtySmwv2leGpUQtqyBRl9SVo5Pq4uM06fTW+SS8B7gMS
rCbUD1E0zA9TOdi/1i/DcD+SCX8sUzkfKSdtqRMiqDVgtGXusyNvb19rD5of8l8Ww16I1/GtQCxG
USYiQwq1tg3Uca2HvzbQ/Ufih7O6DIBr5bYtnA72XxbGHyrx0rc7L/FOd0MEt1Y6KWHpHh/cJGvz
HQjjvolFuj8yI9IthenC7ktI8Mcm8pBkEIAXjradx6HMy+0jOF4+URvBg4AIPIAPGBX8UQWxn09E
LQin3ZrPBHD18mQAiRxjGoLiHWZ1ceAfHKLzqFd/H1tmB9fJm4Jkm/WSzFqERw6xEgl6m+U9evWE
zLd12gEUw6ATUXwGueCDcyJGorsi4+z/4nacYp+5VEfJP7o70s90CbhzrjylF0qbm9fcS4gBjmz+
9Y5z4Fg/NS4+DgAaZeztvdFxLrbynR7qXNX+cRWS+ydpAaXgMEZK0s5QtverqncruLWur+xowS8g
Hg6dHLOfIWRn1WcdN5G5wOjLtl4WxC+RJ/t6OxV98YYa16l9YdYGzX0gu4bMSAVZYKDmknDCY3NO
wrr5tPSqdhsgFMlzaqc13GTlwI0nZiPhhMyOf7LxHH2sMS/XflikKR8KHY7zGSCjCHc57fDfwRr4
N18JWqkok3qU2TL/sVK2JS5UpQGjxilB8jn9mbZEcDEyLkAtCXauENrd4EQeqLGUWpngrVpohKR2
ZkXfJxQ4gDJqwgP7feweG5VanGgh7NEsqfBJdoFc+xcHWku3s1MvMjTtmifHHcWC7GbAeLI3dyqY
GG/X45OemCZMcJH0W+ZSwejyiPnf9CiCg6ECz9sEOXSui1ub6M3HabfnbcmPdJ4VZ5mGyUsgouiZ
UA944LWZKnXCG1DsxsCNL3GA6YvBgdccVtMUH1ipqlNVTUBALHgoBoVL6Bv25bD7VSVR6f4YVbh4
D+3AGJjFQlLjlPrLeJ5YqipY8PdxBE6ymKabpo+TI3tl/KZzK6Bl5mVD68FU2pdk1PkvkQSst/dx
w40MKZf/mCQ15q4xzvliJeaTANjMr2uJxBdHKnjTKEL135bNbFfWE3rk7PXc1oXoKZnzVnJAhikk
J4e4SS60D4XelnGie8PeMQf7jjQJJFLplnX/EY5lOz2B4Fjtfw12wueIXck85tYwDVM147ml8vH7
JULPPzFuAcJv9SJ3BkNSt+9JLRX5zlZq6fe0BJTDY5j75C9xv5W3dsRP9+HrjISC8tepzmjBbRXd
euVgom2bCcXM11M9yV5KQVC/IixEPU7Ng5bDvY6BOjIvfrEDKN6NSJBHnptWjtAbTTIe0oJLLmF+
YOkmw2b4f6Lgpg9mp93Ao69r8FRDfVVVi+LtLlOy9ZlS/s2ZshS7KOT+e1gm6wDSzWlx4ZDfnpSH
x/mQMaV+4lU2HxU2j1dy8UwC+mzRkjt5ONMAqE1J708jj6aO6I6gKwggViKociHVLz/XUBXXIpvu
q6AaSAy7hgdkv2B2jE5ti8OCEgqAo2dgOgt/n17Kzy4lcrmZRTQ++54ZP3S5OAW2zkgW58g3bbzt
ZJK9V3ruAeXQEECA2RIw2fV9peZrpmvysbPj/CqHIqMah7Y/aEuDmZcP40bTr7mNyHI2GLYq7YNt
kxSRcLLwDd61NWCe1C3ThzYjayYpUMfsYcREp0xJXMANcWlzZDmtm5ekEDFYf6OpQZFlzPiNHhoW
7zXuou9cM27ZNDilKKgIy/bJK9rlWKm2/kX9W3oVqjK7nOa0PfQfYLtKx8yXZoVplRlIcMr0Pc1l
mIXfvYth8XfqKEBhmKbBgRD6jeiQvdaY1k9zPQVnRWDsaW5i51fRL/OVn6t90j6hnFnb4IFidC88
1toV01EZEfyro6ak3RHU+Wkyqj1i5E3/ZUMkP4rO1vpWr80KuHoxyc+8KuuXtBb5KRlHEk5J3A8X
KkfA06WeoOfFodij2jTDAmq6FhkDBb/EOHF3qUd//NLK310hhjMOF5wv9HBCqyNBdPALAw26k7b2
tvEyj/nBVbb55TGM5zUKG/cFypvOMCvYRl4yPwpIooF8XfdxnbnRrhrz4TRGs9vtYuyIDnTs2PqH
0Wu98ljKGb5IAjzF35UYNtj86WnnbO9KHT8kxlc/a5UIuaU1aGH05+XiSn1JF/5j0AgBNsEhn22F
B9r7UOG8v7H/gu7XzRIfl5Uzry/W9jHtykBuGMemy6EzamSeIHyLdCAVBQ9GdLxyk0pfZmAVHlFy
mjP3uFxVxjVi9Bi3R1753Jhp+kyMl75joVQZy5ZGiAj6JaKFy4Xu9yw15rxo5tC3bm0rK6Zrpc6y
55mmw5dAs1880vWJIbcfjHb+Y91LPjG8qeaiwjy6Efb3npmw8xH4FdHFtJHdznN9hfspkd4lyAgo
f4W6jL6nICxvBDvDfVAU3Wfc0m+D+zHihGrFHJ1cv1pg/3DwrA5Y0BhbYsxeavKZDjyIYqjqjQus
ApPlqIsnZaPypVy1qS+iiyq5yVQbfdNq6rn7kuZIdhmIxbusTYpDIJn6IzThRW6pMgu3c1bjjLNj
p1YCiEXE3gKkLNo2ZhlAe/Hl69sYpsWx8qLgApBh+LbW8PLKwgdJ6CkR7WIt/FMQi5iQthIZ+J6k
qTCeTcMvDYWiAT0MCiM9zINHB0NBzdeZYMQdEr/05tBGvvg3+YZxCj4qplpZz1CGa/YEwrkaYVFx
3je/Iw4518wZBLNe0a5P7lzKP6k3NSfbiemVdWXdLbKskkMyi+QaeIIKmBDxRh+HvINpYWsGBfsA
4sy2KE2bv9qFZoL97INyPnS9w5jAlmu+XSOn/OjhNeyqwY//c/LReU2boPlZppammXyO25/Z6BLd
I2hRUQC/VsHLEAlaKxlSOv/1Upkbo3O/ufgzdmeeRzOurIalbE5dnOKp46JjqfE0TN5AesXkQmgq
S5/DVgMjLk08rA+aYgFNNW4zPvmx8Mjseb7f4YdvMT2l/C/1TLQpPjLu8KOjycKOq30TLA+jDHB+
phG06GMEJ3+bSzz2lJnBudr1yC7QbEY8cccx4mVhEU6QuxSchoMzT5H/peO1C/e4n/EO56Tf213j
Cl/emf+5u2PiOU50H7L9PfSZU+EVpJsIBCODTAAK0rSBvC2ckf8kNuqyx7Kf4efJFnAzoSJKpHZh
zYPIklfon7HsBgQYMU9vfpvP4OtKoXZcKLl1ZVJQCMVmIrek8/M3XWiQmR3+W868eTTvFA6DPXdC
6nrpPOxgX0ZVEzCTFn4eeBtqpRMJJg0jFYlSQbkgJRcl013ynd1yXHj73ywEAYgC/Pszbed132/D
UaQ8yfS3xJC0chpZu/CTPzvRyee35zVi9oq2NH1bb/R+OvFg3qP8LlNJ0hkQ8fHF0WrV+lZyQoK3
cMlVZ8sfoBAWcY3CWncvgUxRPWFVeAqhTjXvomjVi+qbub4UuQRMbe0QQn3pgARwhmzalzqORHhq
CXaIY1K1891P0YbTVzIkXvNLpoMla0u5gmEhCrn+S5d09qEr2qJ88eMlgrGjYzdj1y/G5W9fx+28
tckkoz09mLnarih4qJn0QYmtoXroD3MqxmUcWBaAtyQvTw2/zg3o2OWW4J7UjwaUDWwDZAZu0Hpi
h/eHmqgrjW3llxo69e2NhstZDDDuRHCq/00h4hhtZD614GLHpoCw3jMmTwnrVv5lyr0p2wbKQ+So
PdDhJGrCW6nqFbudmQLcddHcPKE3OPSYtExF3tlowp4pj6L4hG/yzvJjqjF94DxI7MWZm+oIp2dV
ULraGJmSJmLgeL4d2/nmeRm9ty4TxuFAXfF9ts7c4yMrPJ5Sm87Tfzj5ifEOc93oCx+qfEBswMza
Vb2YdnjsLO00ZVC576uiPuCyNERA2ZVN85WgzDMn/f/A/f6dWkwAHm2j67JMy1vdVN4ez4b5JALF
xQgU/6AvJavFfF67bHHPVIrrs+qEUah1zCn8qFqK3wzXxR7glLdCYGo9eVRTU9xs4GcrlyNadotp
BP3vD9zle4a2D6KM3VejSkHgR/NWR2EwUx1FaH1yoN9knDoJVhMWeEvaLhzecVobyrFLWiZvvXCX
8uwqsW6DdXb3S+k6Dyiy7U8zFiFv7zqb2FAS27k3d+nd10LSmXBH8uWcg40J1A4r4rBzerkUW2et
y49xdYQDdZfO1V2JOkRMCJ/Q59oU3QNH8XvCWRJPKjnuqvLDi4z9diZteX9wLPxg36O1JEahqLLr
SuWhdU8cbpzFgRvDLPqTZnCdHarS79ST5XbFzT4cGhyUTT9lb9xUQwz3IUe/U5Iy0wGSGFez/TUM
1g/MDrmoza7ptFbTnnNEHhM/TDS3uGs1edGS72XfzmI4WJpvVXzMGxUTLAznpd4F9GCN8jdpQuHj
SCfddhuZds4vjmafsLt0GioQxkWT6ZBp5djai+xdCU2JRFowPWhABVGzb1JXevVZ82Yun0WQpd5z
08xh9qmyhEKwrSXWgoeDN4P6EDKIjnj0PG7WgPG6GXxNE6SGhFxeOEfrOh0Db3Sa+IsKlbgZ4eNx
i8oIezjtcseWDThYKOCkmyhhMH0An9BiwcnXfnjrEGBIHvBq6vwd53OKxwtCPjP7S6NbAem3CQI5
GkoXlwaqz2zLTOid13Peg4PIUJoMyT1ddqLEkBPeI8UBYfO75qnhlG9W29xpENnIoTj0mCXxuMhg
uZYJpwUEJsQyrgjMsLvnaqWj7Zn8TQ5aGrJAkgKzw5YT7lbpyHkiTVemeU5OhjHbSXB3bTYuKa6p
OKbQjDgkQ4JkDBdVZpxOmpE1/VIUD2cPhdd0+omVY+Q8jbSLHFiNBU2SONiGBsc4v8YBZLRwO3Ia
Hmn6gXBmPS5NcYHm0zZim2XjHP5rZNiHHyTU/PTKRbargBBRcLejDDuUtBf2oaU2YCrZHp0kckfe
P+bLPxqRV+M+Gvyy3iP2s7jVAdaRc9ulbvHIIM2nL3bsF3qSdDQmx6ZM4vgfNc20ZxH34zLdnIjb
QS6QBiBCsKXh/W4HalLNtX6PeLWEtO5iTSdNsQhmgsjEacxBQkMFMlzlyjz3T1SA6uEBA9lIGZni
UszRGf9I9rfP0cbuh/V6ABFoqTL2gmO5UhG24O5rU9e+xYAGgyNWGrR4TkqjdI6aaQxdSgaLSU/f
decH9Sa0uF22TVgDfhgjOU73HgqKsUlcJjo8o16MzSmMaYOi+Lpx/H1flDOdI31aMI6CwmSio9Pj
QU+OrA2LQ4eIw0u0G0SHHFwWRiz/kGDKPj3A1RHpgZ8v6M+Acp3hZVmy1fkvjxLBbJu3ov3dpQJh
5b8go9kaYbCuJSIWh2Ub46Mm05tXZBOclJ3ICdhB7yXyohf/+rUb4OMRoAE7jr+kPwgqKBdGwoyC
EeWY623a1JTTo09/MeKs1+v1MkdGAUkkrwEeybpF/Bz7cc02CrNVBO12aJe8eesow4j/E4Oihkn3
rdNcy6zihBokBExQjDPtwbujxZR8IdMs9yEtBuEhpQZ9+N9QgePasA6CEvAYLg/FrrCeR4dvSeDy
Njeyfnc8Lsvg3dy4/J2vztgczGgwBg+QPhieAOHDZpO6zdmuOBHeJxhoybgvgIDlRPE64R3mDqFg
P1HzS59f07TxHm/YlH42JYegs9RiFb/uGoGCxcP45ovlsSVmupRt8YMWctM/Dh2pwWpTDW46U1Da
pvYhrtaB2IBXe/QGTxlrHbvFBOHxfpmIPFKKadY2sMcjbQ/xkDpyV/alEWyVVq/fkRpS7ws6Yh9c
GURxeN7EDlvAWymVKI81lwdBR47bDpZwmB1yW7JihQjJqIJxjIrq4PcpqZecnFYxzK8qSmVE7YAz
PYSWKEa3nzj2xhdmOc14pt89sJ/wQKn/6EQyCQcvVd/Fu3Y27XrGp+N1t3mSASCMSRouWo6k8+Mx
wqTf0c5X11zO1uYeqyNhyhPJ1SeJKJHLKbA7QPhckwPmxKJ8pWMw3VZTzS2BNVGAKOFKtc7cKvxy
welfJ/xqHmvkq/inqpvOgKlSsxkoEk/96jJgXUiOHnB48bwq/uMUOg49OZvcGQycNmo9I85YscZB
8ExS2u+2VvZpz1DHeH1yVkvaVIcSnFX1RvNS7b+yfmCqOKKz2+o1Lypd7kDGjSznQ1lV5ppCMXE4
e89ZRWMlEfLphyxHAQuo0k76T7XdVLyyIjcoUa0ckl3PWuNdezF28sCgshh/cAWL0pNNmTB9h0Td
Q6rePGZTTzzkS/dh1zYmaEfBOFn4SeuRpkN3Id/HERP9zCibuXdcZGiqT5M1qKiGKF9qL5bcS3CQ
o1e4/8lwbcmIOWP0QsEL6x0ay1OYzh6NTF4e8E0+5aZKJPV7qwsy7FyF87Qe1Dg69KgzDuzm77l1
yfVwmw+mhOdpctsC4dRQWfPAGETPHQ4ucJdPxkZ8TjB2It7fP5Ai7Tw/zVOzln8okuNSyBgqa0a1
LUmuN/7VjYoAHjMYxHabdd1EoK9w8mXjgisVexrpJ7QoD8yOIDBSyfFV6tK23nG5y/NvXtFE7UlP
7KR4cYBHwPip477Ov9RsqbHaR9mCWxOMkZ7teigcdJ71Tlvr/FsauJN85BZFVSZeGYwbzw2+PnAO
Bdat4oT9BJZTxR6efiaeZ5Zi346VSZH050FxWCUWF1HsJif+0RhD3UsOtU1tQnALaCzQuSlJ7aqP
QLrG3fR28P/qRfdfsEvlSyW0Wja+FuN16lqAwwFAg3pb9w5gbwFzEcMumIpowhUBTvKYREFk931U
+Vy1qYufxj3AW6eheaKYQVt5fg+8PBmL6t84M/Z7wsvlLV/eRIEj+0+XStgUQ8g9D2hVoqojlsmJ
h9YWEEm50jrSXGE0yEcikdmhTzp6NHPyhQgcBYY5x01m7pXUEzMZdmX/XFO0dkqiDg29Hzt9srXt
H1d8YdWmdkeAF7RQ7UZS3WAY88W+yjyVT5r4v0WK6fKvvqBYLpt9dQn8O8J4jXv/7AZCfCkl+eOk
m1knwDv8aKni3GVKO98cN+URi7374PJpbJ25DcwW6kZ8mBpEP1UHEv56UO6EJTm2xV/sP9dzNT9p
LQSdMnaimFgUCcknDg+PEBLrnQdw40ZLroNwzAz63ERz9UafF6i8tQ5fPYiQm9nSZbtlVOt1XLoN
Bj9WiB81N+N9SNj1M8RGTJFfVh9D0Du7trsTl5JluAjaeKjITPv2jUsTrGguFxpRNq6Ta+V2Iqbb
oQ23DBzLT7jGyMphvf7nhKkyT0g7KSe0vpQnXST67zAsJFMDnvH7aqm9P6W0vdlCaqH1TpmxP/D1
mDsBKvNWBNljNPn5LzgaOFvoSws+MMziy5BGcTqYJ//cqzoC8a+TK6UrjBhFijHFg7nOJ9wTJmR9
bTFbNhMWGpq/ekyTPfSNNq/2U1B6p/z/3lzG6nA0zFp6GzYF59FfuXaS5k/CZ+1lyGhNsfTvzhjg
2+Ub1je/WBePBCEPYtqX1Q0iA51gFN9hdKF8z0cUDW27AevvkdTve0sTqjGPCh7xFu2NGjsYFXu3
HrHisKl4PBrdCvg5qfMtRp9InmoSacfCRClqW4idOx6YJ6IKM+rOS3T5rfaLjJv6ih0+0LPEd8vQ
5NgrLb8YZRUHf8jXox9ZWgp6wbBwki5zgiXPziuejCcT1vXFxJrTej4ry3wSF+t49SyvKZe76q0U
iPZMDCIb7MIuKB+AuHLb7epoozVXxu2CuMugUld4vFQxwW6xBeIsrM4VIwEoV3tIPOZGhJK8YY9S
GNyb7Qv/YfEkKkVhumgnvJbiXi7z5Q43oX/O/GI4zU5BsL1jOHtOWHvO0wgJNLTFeNYdU8myrqaH
jP/5iXm2fssmLqeRlf5uHpkKc2eI9Cmr/OWpWwoqYyId36hTXrB9wZx5dOeFGbSjFJ3kVYylzA+E
PDVzIy5JuMrfDhMeuCsxfcvybLwmv1df1/ajSUT57hRj80F9Znzx1t7bl4OLMAqyPj1xakXVSGYd
QAaYoh9huXDIpINXpnRrXltGJ9C98qFBvnHd60LP3i3DzvIZdV3o7fuqABtUqYhoDgGH6CTHGCqL
BkhxIT7AW+hOVfXUlyOGoohNBvSKHxDZd/W1x86SHcYSjv86R9N0kThethz8Mjhl/To+Fih6n7WP
mX8NAzD2zHwOvaE7YEdIt/O281h/8TwXD1lC1fSWwl+57wV8nrZMQrFBPlCPI5sT3k50TnYJNKmT
ishqMBgdk3dG0fY6cUP/HB26k1G1aVXHTJpu/IbpYEoWdKuTcn6O28gS2r/X7DKmPQT+PTnPERXC
lh130pYW4rbLwfl5oJC3J0LQ5W9NGC3PIZ/Dll3bSw8ua84/g5e13XuWuxUYufCb81dsTjXli7sG
ks1rTbDjBDWKy+2mUkO+td2a/czZZ7+AtWZQSgtBsxBoFUxmYbxwqSYnn+3mZZyR8lXwp+2T5E23
vWRWwsGFScvQxd7JR/Uot6YdZvDwiAIU2KJtPXNxWrgPBNXHgFf4wW/9+H2KvDE4D8yyjtO9sPTJ
YnNxN0ss1480qZ3HlJgLAkUbv7jMkM4OKe9zg5DQbpjcR+7BJA6NEMyb/2HADILndR3GNyaQgzik
WTfFu4mz68I7mjK+tIaSh10ylDP81Komom7ns1aBuLD/5/074EQ/hjjudM05HzDq7tuQsG2ID9Pb
NOXqco3IqFo9mDmAYYKcpx5LTw4+vi13+D3L2P24OyIigjFWn5tEV/ssLerq6HSxNsfUSxz7WY1t
mDOTXPnzJ37xpb9jfianv+mqPWS1MkMHRNnH7eOsFHWLPHSy82jwSu+FjMthQe9oJIdBHQ95/QQM
fV4YUMZ58ZI4aA/3G76bENQPQLlDJXdSuJlsd4tkNQ4rjAaJmQDcgJb0sIwwL852DoAebMiVJVDt
bZsY+zsnxnVkZuabILtCztJYEdAJFwRjvvonRvKK00oxddMDJ7AYWuGk/Odgpa7iBfS/dA4ijPro
DEpdSy6QrIUXdkFalIIJB0gSEiPYdWlEKeYqlhX/Mowf8Fhp0Jc/tHATjbEO+/wB0u9KsHucYFaF
3P/wIpJB/pJZyEUxavzgIPKsHf9C+Z9o3Ki78cLaJb4djhod/VMTP71oOPxQq1HwcnUsIhsAz8WE
iTM14UHmMoRouC4WlEOV0W9xD4zY3BnlVzt2XfczAspagAoU8Dt0LzyGoyJCkGWf4ggcMqTNHib8
mfkmyeXdebh6Sdc9ZLA3wnct+TUcA8/G3X/VPBcC6wC/f86qHcv+KR6HLvzFrHY5MMzA9FqFIU1c
o2nL4sdgaHc/xgsq7W5M6+CQ4vHt/pCpaUd2a6Pc1xa4d3ZFfJlqpgzrELq7aoXDcDajJtS0d6aR
ZOQ2gDoWnJlC9u9cSj1N6KOoL26sCo03HXDEs15rOsY3bbI0WKo69v8fY16F/q41JBX+BG7PuLII
abhNLAq6YYKWUmS26b0sPnEGES0nqIEVaucsDd0eNJgnsoXbwjyyJl8BoWBo98XqL8kT6qg4BGNf
QEJJS+zqjlN9p3bmzmozZii0xwQJFTFr/RrO9Upzd16q7VLUQ3zSbtYcpskp1qtg+Eo8UxdlRlty
Nyx/aJCDZpXkSfXQrjIPXxLsN/8wIC/5WY1Vt6LYsUHf43GEL5o0/VMNcuCHswVjvNVRJxmo/F8O
SuqCuKbUaYwdc8X9+88ZwoiFKg8zv/4CrUaGjvFXUC0HhU+VlLy0Id8zaJKWha+D7fGIxarRxPJN
nf7prATwNolw8KfdkqPM4iI01XDyjU4UQO4mEPjPudLFzmmSXGVp+K5651BVMhHYYLx55R5MhApr
VhHFZfZcL+jNxyq2Y/UpxtagwnV9bIvDvIaZ+ZU5jgw3Bcf2dltV3kxaCwoXz13YjP9sGBON9qqa
Ig0WEAw5zM4thh0Kylh+aPHdKWBVA7e9vq//tJQsrQ/4okPyHXE6BuKDrEfsVRxmljn+2yI+2ltb
UAa06ZcMD4vBAlbcdK2hIoHzLnJGlnYcmqMjmcLsSZvf+fDpUMbo0Djv11PWA/cat2YI6t8duPR4
vCwrnsxktyivGi6BqO4NA0PuNKGDMcAWsgregDVMxjyoUNC4QW1JP1lv1yVMvjGnLGW9PuqBtFaz
RSCUXYiFZ5SSAA9z8BrAmYsbmEmnU+5UZs1PNQzt8OZP6f9IOq/uZpVtif4ixgC6m4ZXZcmWZTnb
Lwzb3zY5NBl+/Zm69/WEvWWJsHpV1Syq3D0iylzGTC8e1bqlBYXmmGWd/F34pih0wnEaTVtlfKv5
LBtsBytFrTPDtUDFnFeN9meMS7EWdbMDilZ223ig1oBbopBzeXEqOfKv7V2oiOeuryfraldx6slX
llUpABm/iYN9Ilmuc0KSXYM7elZVA1E3JlB2H+FS7sJNToK0+Ouy2HF/HSBRnJ9Lg+HXphh5I/Cz
XwEEReLEwZfaZ1ez2Lm6bY0ftXKFPd5NCV/Pc8MyfNpKnK/9KgwzeVQZFqiVXd32U2ac7J3TsCDF
HU+XAU+lujpaZK7ueCZFa39Amzrh08dFWEfDb4aquMnwIomNy8BEpmlMTzoOR3vXBKWkKEY79wCu
yNE1dcczaNuKlKIoFfejE+wmKVteoqTSQOzO3hyPx7qOlbV2+XwZuQjL+7ekFXGcRTXpl7YoShnG
ZQbIJQpNU4nHIoOLFH4/HODYuyVVge4AZvEhtaRjv6vzDpK8zvkBtkr23bnJiT3yUKjATlOWcnJr
VT3PWGNDTpPNRM2zMB9dizSwqdxKroY+IsmLUFuPF2HRB3WYG8/B/oQDtj/it1juMiEIleDFzWOC
YrwmWRGzIRhWQxFU6d7YDT0wSITdsQEKc8mClkNYN7nJI9t9r7qTVThw5dtjclUqAFOkyJWfXYMn
hUM0sqlAEh3WLP9a+1L2CKk36RPHOgUI1lMNFYiwa94I0H594a6i3AdmDSIhs48irlx/WxCMMbvS
Q59f6zCmtoD29nfhpLB1g953OMNkKGk5ZnPrwVtyWMU9LratTMLK3oAZ4plh2LiuE3g+9NX4bVTv
SunE/XlpJac4om7tgl0hQ4oiSESlHIvVOvicYqt+0XQ6R+uedA7PQRO2y7EQanD2vEzG77kia0AG
B5dOnQ/xqxvMdCSByS9xlZFBau6o0vQJgi4BDcdDMmzqfJJHlr0i3oUt7fbCipHbUmTwN2+kJoJw
cT//FysSu3dGB8MTQCTVHrVahheaYjVLFqtP96oO42oHqFxXu0J38tAmqTtxfHYKeWnZpDzSFWpO
Ro5GPRjdNac0JymoYqZqGq+mo73kwXHsWu+oQOX9auA87Cdi1uNSZvUjp2N+LkA5fdFsPZIdv7qP
0gOwFX3gVonpHotHBrCWpdspmTnbHR1iIQQ1s2YJznWDSfBgIPfFO1vMzG9FbKGTWjhbscuEI8I6
MDi11yZutnbCnMpLczD/ddHE0ZYzvMfmb6Fwm164+i5lL8/dTKHAZxAj2zw7BV6nTTi0LDwkkTby
GzGyMe9pl0ND2e3rTicjGHEgeVMX1UxNQ+amW1dhIWBbEPTHiko8unIYB54bysjfamFC9l80CDBe
1oVhcnftAEYnaOgaBQkLQSK86+ykxPimaS6BlUU21d691T+GVprulswqTvMQNttRDviO+m6+FoQf
1xa4BkIeQ9M9zJDeTh23neHESYPJxhko1wBdV9LjIbTZzcotLoZrDjhb7Wx8105oE8/dcOPg67Xw
+Vt4Nz2W5jGCcSdeex5MICY7Lfexb2FvSpIBbulkop4NsMhxFbHoqexj43cpJSmWCbAV9GG9X5C/
ThbWHGbvngDwDjcMBueF6rSzC9wfkCuRRKJLqYspMLZpw1u5vafmQ4JBnLz12PtMGa4MNvRETIfO
Hp1dJjL2ZLETWv8Iisd7yiHiL9XgyV0toS2Obt9iiClBVuqVyzaRHYsIvyS5ojfwTb21bnBNnUiY
VbtY9XQRAWxLPzvbEc/KVcmCQwCV4s1YznRsjXTErkQt4mSYuAHN7Kg99VYlcf7P6nvv0YSLlR8K
IsD2uhR0cLh1Nv4WhtygJPR4Lec62xS4mUuYoxO+htoqqNZBoT0axNzHFHzmY9eJPHxKUEUvdY/+
gp3B4yyVYThikV9SLegObaS2Jce/apU42GdpSuMACG1b/HojXXnfZVmF96gJ3GVlKbTgEBJ5hLFZ
cR26FNdaseqwnV76oupSQu9YIax5QjLkaZC+xMYu00Mf2t7WQRNi+OndDWLyxLoMc3Rq6/BZKocD
cEc0CyMY7Wx/Y9N2NrhKdv2QQiMeqoRXrI3fEzKMjZipnsM38DyDeEsp2uzsfdNSAsJjsyo45BC0
+PWthTiYPfhr45j2QoNP4m2jisfG2qRWyRaEkeNMwrhuNmwwwwcgY83baGDtrLxOxXxBId1Kfs6G
yy2ZN5ouV+vRy4YnDr2xf9YdDY8FEO57322m9EQNYRHsTIV2Dyq0Jp1kQ9Ez78gkKQMqKl1znEQz
lTuCQwU2XuRVHyQjKhpw+F7Z55DrwxxwHvTf+Ajyu1bP6pYHgdEXL4HSGzccqgFobaLZE6TyAa9H
Hq1iadimRVPVHsYupfdPgExdsTafj/zX4kHQawikoWQJeNIsoJ0zxXzuwxg48ckSbXGAyFZ/cHYt
u/vZBNN8HOuB7iUsuezGV76WI2ktbSK25PAdTt3tsArrj6xX1dpDemwn6K9K2Nlf0pacLupJNX/Q
gkK5wiljCL3C1Ob9ZOWDewodxoqXUXc2g4IMIuCaRR0m5AIylK1iMHghsE6mh9xvskdLVjLaF8Ut
bTk6IzEqh2SdeW3jeUls6ssLD3dZMTuq/kdoytxB+GhpetL4tjdta3uwELCs5ls83EwjNpXCZk+C
jS5EkAMZw2DRtwf0u4BMDbCQDW/t8cLw2jQfZEZInmNQE9XRZ3byD4scotMyW9MXRVAz6xe7wCUU
hB/5TOLnelsijx/UuoHMhNcqqjUl6dlnOrO/oAmM6g0HRw1XNBov7sWQ89iDGxcAQzPiDJjkPJEc
mkK7PjTHbrjjT4S+wAmh+QM9Hr66i0NVg2Vw/KV54kqEHgcmASbMbAEg53Z6r9FEwhy0QB2R08A6
ExFDxF803EB77EuXTx6OCRoOp3IRIU2QnkVwR/Gk44jE9D6A2RNvRDlgvvMXG9pEm0vRyg0w6TDY
L27S/LheX1+pAlxoKswlS0cuBZT/HJPplZ4C76m8ldcRFOw3XTk70M+GesvzJd3Mro9Xl7o8f3pR
A3YMtVBLgJcuME8+vNP4LtZxXO8FL4CUrSslacdRgfDYRjOZ3w3yknvfFqhUFtmYYyVim8CbrmaW
viPqTcD6V7T8YdAl+kuI1e5Ei1L+a4GQ+WhiQAS8tIaQoLKPy6Yga7SzB/v22IxhOXDgkBWKT2Lt
vFa1HsUSkv49khfterTcpqC4diFOAgKGfExrJz2+357vriIuMfPP5b5X/NEV8sKmj3qfqobQn3TB
qgLGDuXT5Pi6PX6N+VuH7XhozABUgHEWvo285aBA447/cSOWNFB6UffAsdIVq96XVBfii/w3OpPi
emLRumqgKO+XaujOOFoQd9sxXLYkAuoLWFjrqACy7s1EKyaDccWCL3IRL7d8L9Zz1yky0/GCWzX1
UfxZ7XRUXnce32vOSWBrk074sCPuzb/Zrlv7y5qxTLrdgtHbmROmcnLJxWbQg7kQOvKPrWOzRMoA
JHOKimyF0BWBsMvyZWJnU47rDi/3c8OZ5tCaeOA0E5fpPmEjjJlfzZhC66axrEOuHeYKo8jr76Cl
0ve3GHbixKs9flnV+orxKVu4yviPSbe0I19fHhQPzVC255Af/B7fEAGzPKSBCp4JgWIgy4TTTETU
RPtdceK4KbdEQvx/MCxJpDatFGtcOE24HVuKWTOAGwEpwHbEwEnS4EUVStRvaR1LJCVfj6uMzUp+
ULomiJvFbc5zwScoj1hcenTHaAEcmWoxAAIcayAZawSA/MVpOuUjqPLrIcWjMhwGoQGxO7p0ABh3
Ig4OBavkapuDZ8H6olHVycIOXmAc7NxjTD7IhaSC2KzyaF9bxnYeyZn2w7knT3Ip4oxzrz+y5H+0
dYuDH5OkxNWArrZ3rChh2ccvb6184qsG/kc3rdM0XS7AnVv+ER5BHgLV7xNi2QtzJmZGKWOvuMPW
nIz3dj9nGPTG3k33Rd35cOR9ZbX3sKQD575ZbE+iVrqY7sMOEKxiefOOWTX9moJsqPEW+phjeRfV
r43FOcrm3Q1LcsGX1+5HeuEgHzhqT0aW5aNCISX7Wk8YE930LuvD7DMZc/1P+NK75lGg3PPiFGNy
x3kAIyNv96nYxOwSWLyye34oYc38+iJPLi0/5xULe0fIW+epjybmwoRee710wiPoF1dcNV5ksRVu
18BnYCcOXbokxLD2RjwviBcUKy42JzIgxozerl4hNww4DCNG06mhkJPtzLQL+Qf+lxfwa1DNrSDa
6ijpOQs0DlHGNO4otJkTJj5SL1hM3vSEXX3vhxhetpSQB8e5T/29kHF9qXqT9Hw1wEU2fJqOSBHm
vGNbjnOzHuelfx+zpf7zfDNVm3z2iDKXHhPaSmc9XQfUlOfryV7AJdCTFN3fsN7DwxQtVFSGosJx
qqsGRdmPNYvsMMTCfl78KL9aus712VoEThbFRav31hi3J3ehIreaHe+UCz/8Bf893J7CXqvvVIVl
7Qzzqlg2s20bvcG+m9MBnXf2JU/KZoNkGV6rampfMizF7UoB76WdkfnCh5i0SCS6DKuftzTkpdZB
QdEuYMGCvVnETnv86nu+oPwW5AyxuCvqTA+o8OMlAvdLWVNeVNsZJPJB9SV88MmlDRlB2/1ArPfx
VWdMDsCc6cjDgGG6J4sTvVxz6vf945yq5YCqNZOCM4N8nmUfBhfMEZzo6oqY7zkgf7Gw6rfEphjI
I0AhRQt3HZx1p9GyoaVaLqaqtRX6rveZO5NIX5qyLeFpQvx3U+JYgct8XPH3opY7UGPXVC86L6R5
eDBgcaDkxukD/yELh2nTJi2d7w27FT4ubDwKoIgWX3Hnaw7pQLP5oGzxUCrgn5lrINVi7siLZoPk
jEM4gF+lyf5sRjv5KoraAvuLiDQGq26w/btxjOD7VHGFo4JIPqhUo/yQI2ICgOGfI4d2p/3cVmfL
dLhUyEK19EKt+mJBxlqxI7J9iqRIJmG3CoSdrIzu5zM3itkq1cIoyqdgk7sB9vfE7vv9YrFRXBVG
QhGiyDgLd7g11Cmdmcdd2kzuC4IdhCpmEV3J7db4CxyGBI9z5zkPXe97pIOqlMwL5FQeXYtQyQFg
FIkB0AcEgatVj62fnh6HNoXhnOmgdLeaHFSzGdizg3xw5jG57zlBxPtCdKy804H116rKRDLsRWWR
B047o++zprLHL2IySrwa8lffRvFB46YoUxpGeAgSgm4hrJnRub1wtLfF7U7BPHtcezlK9kWr2eny
7uR49IJTyC7VfS8i7JWAdiQ6RznN6qufRs85RJ3mwI3XCYUjbj3eG3Za9vO/2c/q5waBC+oqmgZm
QgqrMxb3c5ll+i/vyip9R4CwowPOhrT4P+Ebr4jxJrobHJU2O5/uanuVqVrKTQuM2Ude1+YomShQ
pN26LZZdg6GLW1+SbPHtsQjuOAQvA3+rv3x7HGXvqz5p3mnvaJNHoMf6geXQkm2aofEbeDyoX/Qi
mcT6rxibxsGfo5sTIiZPMrRB6z7Xy7TF4pkTGNU4nJ20OzTwfTfAhCrYHxjYU1yklXRfrb7A+zXI
Qn8DKLgd3EbqP9LPNnAmRMkZb1s/TQzUHrcGIGl0HPgyPEJclxzzG55anF9gung07+A+4RI1rG+p
sbXHpT9MN8DtkLNYfhdZyVqFxWLGgkiNIRanYrmnznYC62VwUW344ytyuGHAXqZPEb+bhpuPyMVT
FqTJvh2iogbANrKWqJ3Rqo4DFOxppUw0BHBwiKRe+nJ2u6vl6BCTpOcluEZb/ide4tyML1175Vae
rrCYnFM6FPmjGke9rCjLVb9s+P0zXvFuk09QVkmhMFmCbsPefUN5td6Ha/rbRiS56aDxQmTtxF44
+RR1oNWKSL14qCmLEKxOpiJTPwj8mKRCtDUqAGR2EUWlCa24cvqCQhKcowz/5HYhbmKT0rTn/SSZ
GvZTYYUSSEtt1JYWM/utxU/PQlFKiH0RPuDuwI2mgcPVcVLgTcI0UZwWNbb3Js2Hl8bHPkyiJBrz
PQycMdtQ8lU0K8hN5dPCeXmtxjh/aBC+p1Xg+GoNSHYBF4E3TWMa3HeYdbYWR/3/uP1JRVmty/Tl
kAYFWNX74bGe+sk/9JlBZSf4tbzWyzBOe6+QlnzKmhTtLsK8mq+9AIbLCjeXxzreB6PwSbx84YZt
Iy+40uk6LmsO5vW7zwefgF3Qm4cyC2jS8+KQbGxssQCVE/Xh68Fvl09M9d03h4RsZZtuhg4XThCk
tGKFGGFX2y0cAJ+dOFvYFyAs2LuOgFm6LZBRb2Qj7OThTjg25rjUwVSKsBLjGefFqXYdD6j6Wkc6
wXlGtcGu9Etznhxef1ciTIN7DpxcnmQhC4o8NFrZEat7I+4sx4O3dOMGf4HnppiSvHZZE0mwVFHv
Ym38+CHHJ51+BIISNaMwfkKw6lvq8aLEGZ+Gzile/YqZLw+ifouuk9V3WVlBf9ceHJsZuJS038e4
mn7CorIONL3fqmPGeX7KLaU7xOa2+lM32+16zJvGfSRYIPIdQ6mFJzDXEJ5knMTzljKz+j5nljlD
TkAzCISko1AMWCSPftGHWx2ysMp3nEEZuTp/LOp903GYxJC/SLa1VmBfc2e5pXNnkdf4qMZJHhyi
nqcCl/0GflmdcPiYluMQep7YhTgSsUkVXOt4dIOeKuJyCg6iCpJHpfAegeVyypcKS/ZvIEJ/7eJ9
uk/qtvlvUplw8NoOMDYi2z7zIh2QLyn8tYlaAjo32JG4uuR4HjCunyo2lmuQIy0BzoqN8yNaDQlB
Z0STOwUx+8kXMPAJ7iYX7knxNS+WvQsnEpGM6KHNv9oGqbSN3Rp5g/MQhk6G9qq+nyIbbmkyku8x
7Djcre/RapNnffEvm0frZJc2AocxUuEwg5NLTWMEpRk3e/CcIE7c11WdvdJ/i4GYLx/KmeKGGLzQ
bjYFLCb9krYWImg9eoK8osLKeMtfYBzoOn0sUaPN1eCWxyerm/wfbATiErGcWIYKW98elDPqGLS6
+mcJmuq6JPPyEw9avlqBZel7WI2ldWZtknCzoAYK1h6lGLfKxmPzOibS5+XEbuWGRRsmOssJBRHo
4aV4pApmOEZsAL3dnJrF2uQkMva8WOOIJ3zaX3gV08+0REGx8/PCmVdZ7aR73VOxvktpDbhXQ8b7
wWIOAunIFWWBWAzKH1bEEEcDghcYIdrbDizu2sOyBKwS7QF6BHnL/MiN2eEbE+bY4PaUq5wKTmp6
SgxJoKsaXoXwzYjKRHREeJsW0kaMLiPSX9se4y2We30n8AEwR8sAb2/jRvjhms7bVIUhHMfFAP44
CgNC3T6g1FNdBhqcDbCjksAtoRoGN7Q0ZCKHpNSOtMi0LqXP9nKckuE5LU1Miq0mnXPN447RPJzn
dGf3pNy93u7dCxiGxaV9qWjj4+IQzoCj5cUvNdto0DhOY+Izs0Z0HmJCLeBIGSJ43C/2StZBUNKJ
ECzNBb4iziuIeK1/P1HmgpGRGndxqlDVuXZBL2LhsiIzb2U3VOaOaiH6B5LIKsm2iYDAfIjWNa8j
T5Ck7gzgW/JUOAs3eIc7sQaZgUMysCO3/DOLXz54vL6+RNr6T5Mlh4O0Rp5LWYyR2bHdqUT8pWlp
JTH2P6RVbuodZhn/0imnfFtUmo3bejDjM/tEHT8FZFk0Fa9lYg+f0eIEFXAxP0B78BzDZqPriawP
kr3DHx0HhfySHDX+xnwmltqkk/7UlZusIwwkPpH0hqIqmffiKkrVKP7qcVpemJNpmLNiNjb5JvLa
RR8otlrqV28Iq+ZfPvhR8sMJIyHe0C5RdvKXhtA5whBvXo3et2CUzX1JCWtUggvRhf9Xjyp4U1EM
QAOlm9c+bguuC1TWdnhhGcidue1IQTwoa3DCC5ZDjIirwp4RjWeaut49P5fXyXKy6jBQe38UssQA
4c7Vs0wGjFW2DIgvtiP0KEM/Vreyk2Y+pbXyv2oDgOq3JInxU9ID7yFmemXzO6oiqB9CfBbiCMtQ
lTjLfM4CLWFQthwlHvP6i2Odmf8RoaqyDbFk9z/juKp41DfKh40WQHfPgVa4ct/gFiIi7nOgXAmq
TE8pT96zouPBgwOi3e/BHbyDCAQmE12X/laEHlc53RPl2tZ6dHBuiGYLYIADWDUFhGaAYCzHFFfU
9GF66ZlPeBtuypwzR8NX65px5K2ceO94Dcb2iSvFad6ACBrYEVNA8cd6YgtIgLvKHnlGAIBpxhjr
R8vK3nhNtG11ENwZ5nCKE0IHIBZxt14eimwq4mOcutEflnZdbnhSu48Mrv0pqBZ923sH3U9mivqj
TidCF2kUmQMJj+6pBRSwr/2m/h6APj0YfBMtZRoR3XvYq4Oz17mTWfEpbMRm/JDAqph60h928aMT
7voUowpBWuGX/GOSWW1RR1UIthXLH7+aKNT4L1wSAbS4wibYb4IUvPYnT27+lQsDU8juJ5QPJubk
RE2Mog9aIqpgflpsVJfRdhJ7o+BNv2UwPjKWbynoCsImWq/5Gp1Phj0NiSXODQUTmkgxV/Rk9fFG
gxQe6RHBp/JBiCHFBGgNcrjaRcPVv3JJ1tT3FPzV9aZsZ5g0qovbfZDqgYVZhWdoQ/wwSaB1tQSx
pD+UzqNKhpyBvGMjWDWKY8OS5L5FxrZtFODWtnarI1j5UuF9rad/Xck4fp/GPgvggQ4c6qEz+zsJ
0NqjbYR0h0fNdtFQBTjTCfhECDitzZf4yjkdJ1TbZKhh7TRdQwE8e1yTa7IPLFBRUEqiAN+V30QU
/9L0AvcVX8deGKQnNDwePJDcQnszumY21JNhu1VUFg1F91VmpXdOiaKUiIZVov4bTFrYvFDpVrEp
S4y4Zm5QSBNeCWFV+WuRQHHcNkxp6W52M4r6XPjEuyis53RLTXVQgqCgu+/XJrznvFOo6WBhkBAK
X3tyC9m7jwcBWRTPbBifYFa6z4h+lOgQBsUlZmuqVSoeXVspQ3QJp46rfSl42Nac6Yt7PU5ErBOc
rlcakjSll6OlHtl+h8k2c2DY/nZu3HOBQBL1uj2jDXkTiIscegf3GDLYuBtkJxx7/tTE1kYEPTEF
3EYELynYXtmkPPdlTgMAU6W1HBbXt6yXsgPjvff7OEpumr0T3S/CArEnKGIyd+3Ifv/ccfWYfda2
AXOgZD27iaKku+f6Xd4AbbU576AaM7LpcJxUnu0giTiJ+Ymnps9WRpRpRowjTrktfCmGva2AV23n
3qHHi/mAcIXgpA65qJyP1WSnE5wyN98GGL9ZnhHqODpCQUzXfo+WUrhEKFe5E1bbRlTRPaJI+lyo
GkdIKmTxFuRATDjhVPE3alb0A9XThkIyDliz8XDy28IiWeOKFECmLBUVBR62ReXtV1bP3nBIJ077
GYUNcqvB7ewiNAsysHQgMPAp8H5vN8xZyuzM3bxtmHWClRBooVxTldtssYUOGzJfUMjIWcBdYsF0
E+MhRgL5qsqF1k4q0C4s4gn4J3nJOtrH+YUvSNkJWxSXdFbJrkAR/IStuRLZYsg4tAMbldCb7Xa7
uOwtua6a2Qk3frqM/mfNAwlsa80u4xmioJU8eQnLi2eERCaCwAHPfmDqmOPXhedgtHWjmGAUh6Zj
gZ4IfSYc9iqu0NIzOZ+w4gN+gzJ6mMn81isjU0SN3Bk0wZnbnWzb0Or3vAwTZa8i/AeGxXsDkwXj
yDT++HyHM7XYwQKyzXFItOG2L1tU1o6r4Xnhss2OHX4EUnAdaVn8sp7/6ufJ+A0fRdTvFoEKwgwl
HyNiqXMqPa3vUzY0f5wsQ1yKTZujx3eleEtDNxQHttvpfcxRmfNpJproEXOKi1NiHhGnozE6sy9C
L0sjhF1FDmzF+lqy4BukvHalBSpSORNpI8lefMsTS33gmLGeqszFGSpbCWkX7Mh56iGfxOBc0cjH
uvquQHTdtWXT7jh2kVaSduEeBvwNL3EMGv/sk2/egI6wbOhkMpFrPC75JTaNu5DBJj+8zpwR6R/t
S2xReedqyx84PM8cbl8wwnv23iPyyNc0UqS42FMG+l/p7NQqo61dVYf64g2dRtScIzyI2Avc7i0O
iup3dNhAkzFuKux5thfeJXoGp4L84L4KhPTyOBXL2NwoPm1ygHgQnqOWlx9puNv+bNUFpIhud1vr
fFQasuE3U6gMLh2W0eZ5ivpM3/nwKpcXn8K/9rMBGbor6wAobUCxk6R6lLnqsrDx3fhOM3+4LtnO
m/j1B+MQY5JtANOWHharsG/qL1nMzBl12bdqndRpdg8l2euvYhJsTCjnK0BeKRtPpa2aA8HayD02
DaNG7yt0c1PxP1zl1tx81dYyfVgWwXOQVoY0UjfsgYooj6vBlMfBckvWeYqPiAo3++ZB+wN+m8Xk
6dnxodA8QcJwQ5xgnnvgnbEU9MzWeFi2LBy8TxukxZW8ZgbspApYJS2ty3kRi/WmYF6Am2Ml/R5c
Aed6cM/Zf3FgTUjKtPI8jF1ZTN8m9THZTZ43a0g3fbuXTp8PuyEHCbzuMeWLNfNu8Wk8F8ZqXZEY
H3PlixW7OnnhDaGfc06vGE9ETOaDFvUfALXmDNB7orYVO+4jFGPK1BOe05RTdsuz1EFGCau2yr0g
zb8tZUioNHTmjIwJJBYeTPbeZth+jUfi6qvIG+RnN5P/5iDMzzRxrt84dDmDugZi9UbH5PxMsqF+
JA3zjSd1/IFmHx8maDMs77P8lGOVOQhggqzgZZ2yPB7VUWsN6Ce5RZhXvt3ZDX12y3jntEkgtp2V
0R9Gg719ldL3vlvDwxrnT9wccooGgV/07rvLMoElUW9cHg9d6B08VyFsyxvGB5sCn5JVcfy3JDJ7
IaU6/4CZtKBbqFCg8RFecW3s1Hgmk+AyjXb53PKxP2HXNo9MqIxiElwQqTQ7uebDqL7T1KW0y9JD
cA7swZvvIopW9Z6gLbGVyZq8PTVUHckCASdLk8p5kE7J4YtJYStjvPRr24DfhbmKc3SYl7OL5Z5J
E+IzUjoWsyGIC2QrO1o20haDt8FTlLxXsYnfck79POTb4CGu8/a5rhOwWcwz2Xuvu4+kyRVfV4ah
oW1FeaZxTX7SBZ6/xmIiAam7NDl4VD4eFzn/q2N/3KfRoq7U+6TZwefG2wreet2qUa6+0FeI7cYj
dHff2xzEt2Pn9SS3PHOcjeBb1XX3wfwxbxuSMTuXwt/pRzWF7VEA6y67CmZAuopMgjyK7RuXLLXb
kN1VQpFJMIQHa6JPc2N19rMfyPHBvh2y8I1w/cYjGEoMxsGdW6Thk80mYcVLKt9IVC+0DRpMTm0t
kiNb+u0ss3FXxJo5i4h5QxNjXPunYTA9SBN5HaYYAJycq5PVJ9HbPHjPRK2snQuf72zjej6UpeM/
asLk+yWv5uHoUHW04VlEc3GKVbrcOEK4p4TfB4IR6oGzkmKUKDG9w5gh8/Jt5jF8AnfHb4vSFKPx
NIn/XqFjLgeJTeMqeVkd0ji037E/UF2B6RlRVYP98JqlzzajkL7k9Nh9Y81sX6gVxQqUe+k7Rkz3
WCoYxHnvDgIXPmhILN7xL0pRvE3KrqF4GT+c1/K5ygmWVdo7+KY5VG0qIaBgZXqkrtUfWQfTWJZd
CDb0myH2g6cYsYkj/ZBE2MIsD8U+lXlMTw/0LgwVhX3AkzX+G6Z6+hapUzDOdl/4Daetm48TXtUi
DN4sP8StFlnX5faXYoKsZqowuEduBBhiF5QaIyyA4AbUywm2xw/QNcMho2JnDa7OvcNOwUHU11N/
0zxpm8ynKjlpgjZ81AVabpFg47BdRh2wp+t2YKMtAVOvHBo0HhGogEWz90knBqbGzQSPw6ihEaGt
j6APWnpe+q59DKLlwHcdbGuzYAfUFvIfkdpvF2vApnEG6zQl44lINdvK2uvSP9+J25XVubz8Wr7V
Bbpy9rzMge9vem+k9wTiQUuUyaw5fua80AByfUScd28DW08xOJIQ4yEuqUd6NPxPq1XnWJnhDlxA
5J6CyOGh6oCwfrB7bPwd1Kc16XgIprhqzgxL+VlNt/C5h9XiJ6wdvm9FHVcdZL63oymkcaBvcEVb
NEWmBjyYm8yAFskZ7Ni70Oh5C5rkRlCBDECUF7Gvi+es0pkACpO7R59t86evTXU36Z4IOuPwD5N7
+VsU1SW/JSy5dUPN/5myo5XtWM7XWOeXqjXRhw/HfNWhiF5C3yt2kNHpEx4jsK7rVAWDTcCm4qWe
yJ/ScvIrL6zppJi0aJIEy7PqG7p9DkYwPzPcQpITGlwItTu3V2jOG+tNRDYAXXa5fINBd2BLYbOA
5GMuht2FmZP5hLMHt3Wckl7AFGI2ca7ZHjDbrhjpg3czRUQJ+kofsAEB4EhzIrZpbl7avOWwSSFQ
i/lI3ZCpy5hsK08lPGT+/44ohvwf4lRQbuUcOQ9mWCKXQAM7I4p8oc0bAZtrTMofiCt0hHL53Qyv
potfszB0H+hxSZ8ksvkmbycf8jjz/7Q2uEP0/zg6r+ZIdTWK/iKqEEHAazedHdsepxfK9pkhgwAh
wq+/q+/r1DkzdjdIX9h77Z07rFkRV/WY0bKmivUszIYNG/7+Vllkv3Pi6Bd6/U+VEBU/FGCPcdRT
IbAiJYKg7r5YxE8k/9qqu5ihIOk7Y4sNG4AB3dcCZSfbSl815mIPtPzd2P/HdDiJh9CdgFnNo7rm
0g6hTkX5TXheowAKihtadAT5jjvcefXdiZAdv1fVV1eI7LCivt8WvcdgG7ZZe1ggmT2lvVFXuhTO
EmmU+Y9ED7NR44qUwDQ1oxbl+9mWcyEgbgfAz25YZab3N7nClq5y2hoLWFC7dEls1Rb6DnKVd8op
6X3QsjZsM6R9dhJmuz1mrRgx8bBrTd5haCAa2diF6bdyHkmEKNqw07t8VZSyLeoqErlUPAKs5DhZ
3oDNoX90J0tvhynC2jq9q4zQWtA8WM9RO8G+ST/MhK8Uil6EyRelcjbPBp45e3bJcYanQlivzsLa
xnVNeWcHrvPBjCb7NIGtTpGOpDmIqjxAiLzJj0q+H+zhTvaUNAzD9oEDf7HvcO5sSRtDGpP05PBM
GLCLvDuBdbNOOYvH9mBpxoOeCeRLhSv7JXD9LI7wv5HLFcFACwbnveoG+8MC12YdqtwufkbjIbnh
1qp/S3+Y7nPUWBFwd2K6tg7z/ptfnGKfBI6ak2PMHxotq4s3hf22MyGjfrgPGDqA7ySaJGmwpyPC
fTN4Nx07pNJ8VMe8CDEK5Ky66iD1UPrNf9MZYRRuyXNhYyxvqY5RVBUfDF74x8boudZsTkndPWMS
IDc2nIb3Aho9HpV5YbS+lunwx5TLa5rcaoSCN+0woeVGCOz58QJTaCd1WJ0wnqVPHSuHz1vIKqkb
dcBY+7ZrcOaM4xOPEyUX0PUDSwamGqFdk69jq4c+hPxZLGX3OsGn2JalcfstwgRx0ylmrzet3xuW
h6U+Jww9qKZIzSYQCMTr3QpGfUcQyvCDATsyLLPShgMuylGC+YG70LsRHrtTep5/265gdznyW/z6
U86TlRM1bpHVDgELr86XMuV0qZnOuAdKoBA8N5twvGg84Ahu89pioouuBC73L/SJ+Z35iX0Iq8jv
CLoa3OcxbPvsVArW2fth9TyMPBjhzEZg0/rnCI+raEZMGo+Zrf/j8RXNoWZj/8cp8qn5so1pHtd+
VU8BzIenCdkJvV0XCZz94VTeMP0gbE6o2TxSpSIbWG8Bi3MiwBdQwEjOXC/rK42j1zPtUNzgiFwL
5xi4zY2il9TTxczTHH2N9HkBQqkB9waqJetlRXa7/NflvAJrEECaZdqETGRcM8CGhJI2l3wJuXn5
Aouifg6m0QDhWFV5zp0gg5nX5j+LkwluVbTV/h4gjV894QFwpt0ETuydNDpqLYMBbp/JpjnSHaKR
JuM3eBQT6L1QewWNbbWGL1la+gDlDGK/F5vRb86xAc+GamJ0zbhD9tDsEi2s6A4FjCO3mqT5XV74
9m7q6LvRC8IvLHMi//Y0rhmjOiQybqSgbPqSCDWP6xAVfhvdrVnT2AdtZu8ve9P2XLo6pwMk2EOg
oHamO97CG/KYEII91JLhN0eu+cgUhyyfOvI89MKJizYTogMLyBBjEVnrvWECZMMqYKyDzX87egzV
934YrJ9obnxyw71V/jFDtTRxajeye5w05lFC6nrUuHpTaR9coN/nxY0M59DpZTFW1460wgUP6r0L
GK95ZZFF2jUvIq3Il00T235kHuoCJAaKZQq+Cvp+/nPlYDv1Z6um5CLBadg6A1OpDiVvOiwnegV+
TMxRxQs0E+ZRW3Ydgp+OfSgur8wrJRwpUKtb/D5N8uymJSnjMeKqbO4obRlA50eOBisVTEjd1L1G
aCqwDKOPzP7AUSySt6QeTfQ5YZLXZzMh58e/0loGobaBRtdO3EbkFDoH1AF6Oma8q0XNjiczFnCO
NrHzeydJXBs4NVwnaG4hGRDlqUzzYCbRal1tTcZS1881kVk6ryjh+KMC1bkU2NkpN9IEGxhtiMn/
sY205d+pgoMyAVrIC0+h56jk1F2zKukS9BX0x6UPDg/2S79ntAwGnItnvSILiW7+FZIwr1FhW8Ox
S0AHEaLCdbKhCRNY7pQdxbXsSEVK0TlsMMoyF8vmlAEyIunhs0zn216qcsw9HS4x5T3kCyowHCbe
Rvd+Vx7Helr13kRe/UmYhl2frJKkAoEfaIydwi6LI9002YlymdbiAc5dERyWLnDD0wxnLUHS2VBz
ApRxzsYd6VGg9LB48uleX0DzQH7cWJ7S+lLrhAkO2vy2gbEV5vMVXxPK4cZIWmiHm318KPUc+Me6
b6JpH1r52mGwa82n44zweTcUTLN3R/cyHQfckcjxqz7oX/obraMVt6hGNK+CxvmmBCZ4kYhzbEG8
JVt8HqneC1heX20+Ig7xwFtz19S+8xRk/nJjZmnkTYMkOeWEOCxcTr1yZbYXzlTVd/yTsiNStEOQ
y3EgiTS19FtvLcEzAigzvZJRNDzKwHj8UsTQACpx3e7QDLUL1C5iIiOcjobfR15GQVvZE2d71v6h
WGjG3xHmzy8BdbihHJbjIXYyDPz3SBT6d1VlCrQtw/bnxhr1v8jDH3LE84qktUJS+sAc0S0evc6h
8HHDecdjl33jrgiGk8V0dSNVWjwWHAfVwUxVVu4bou9+pCQnJ87xIBJzwegyPZZw3TJsoDk/J/zh
+gIwTBJVZTm5F6+lcpZ/zOPHa5927XiIlj78gRhn46kmQZExo6upoSVwDTvOUtmeWq9o/xuAizBX
si2y6YZ1si82W7Yv/KTzdZmV9cZrS/oTaiESzsKxGIPT4CfiYaJr8faNMOUl07B/qc4URz3ffOHt
va5kQ9wzMMCyge2fBUZXRPcVJDYrTrFl0CpyAonLVK3tGw4dydCfRglVtXByHC1zIOjbHOnSJJHQ
1j+QhFAERDgphCOVdLrvhBCOO9+XyXn0sZJzYU8l3BvRYieUA3vLOGgs+bqm2Dr4O3CBEBWatuCV
RhHckaeAV0pakANvDp3MMMKrZB2jbvPLtxou+nSsx7H+saoZcdrIbJZnNp8F9iEART9egUcVH71I
glcY5uUL32jDTqCvhjOxH8GH8OnhjgwBHTRIg0F8nDfhuO8b5Vv7kB64PawuQ/YYZwrdp2t73rzv
kcAZfK42Br8Bz/dnvk6JulQ+dOAzItgs/a/vs7rYWXrS6c6auq46JcAZc0ixhLBhtZjFC6Bz2NuS
Xd8tz5NCbcQE+Bz0Y8dARCSi3FYVJeFm4sMEFarAjHPLTfq5QL91sSFu5gfBrfhNhCI9M/tbeaUq
AWhqqttPrEebeUVjNcTh+EWFK34aI7YXoU3l4FbFjLa4FpzbZlVOcMDnArmZkxJ38cDJ+4yToP4Q
rU/mLU8vhoLUwEiKSQqDxMaVSDxEx0F0Mmmep6/9wuh5N4LPGreMD9ynHHBYG3f8Dq+pgc4Vz66X
bkHHintL5zbelHQt71rdUHoNDF3rz963+v4P49TmztLrlOLfmlR+pu3zdh1ODX1gssazxzqsmUGA
won0kOPfMZGzzyLl1BBZYr5FHVYYaaqV2afAQ8c2aIF/eXvm0ubUsS9EPUO8mUBCibu3iJvJ6f8A
DJPLf05SEwiyqQUjvO/CNcgUKD1deaQgNHIz9LZAMw2LObvqsuHTKBcxkX7kyTmCxhMxSZrnNhp2
y4SjfyOgnk7byqrNcrAnKykOJg9D96AtxmFOx7OzUVOnf0LBfnsvKzXdCUQ56lsxTy4RNKS9PjEd
t9I7RaCoPLimkJIKqgIiMzFcuFazG6Ju6im5sZYWUPkkriGCTdi6wTphJiv4qKVJJ/vIWkDnX2x4
x+7ek/jNj47jtf61YNhsb+x+VOuxagcyxtx2avzjYvdFeOK2mBiI5zeoqU7ph2HROOxLXRuk+tZW
KnhtsEWSNwUUKv3WZmzUOeX2/0dQC3savuz+xepRb8YDlJD1wUsb+x/K5PlxTCeg0iqH7ILxQdhP
SwfNIJ4nqDHnvnWCf+gY2NJJz86DbYDsMTyTNrIGXx300HgMkUBpKIZUD3WVPwS9Z+yd4Sa26Isw
wwlkvdulyoLzGkZkIVNaMYEr+gyoH8z3uCZeksOAiGSxL2z2nS8uwLVTBRKH8mFqfucAUfTG9BoN
ifHhOe9E2jAa0N4IILGpOv3Yww2hoqwNJXHe5f4rv1PyMvs2WDju7MgGM5cQ5lSEYTs+50gFT8XK
lv8GUbMfsL9nd20nPuyOVW+s4Tc+rtMMd4UsvG7jA3HZda29Yse33HMIZDDloJYo3ZswEe/4UXXx
vIy2D6CKOfjW4dxlDWI5jwF0IRvncy0ZhLXWk0CDflcwTy23NYO+vbIKAglvuQ99g2hrVzEmPyGX
yCCNzHV0QDbGXt+NivpjrQ3+1tolMuowmdkq7/rFRahkBMQw3UV8FiZJVrGDltYp9lzJWpUoY1fs
SG3h/C07PFFZPXMjtW1zq6bCzxsr5oGfoXsA0cYu1WXTqpA6VaWzyacWlllTL1/SrXvAuytOFRtz
ytlz3NeUUfcuqcMbtcqIM8opqA1tHX3Aj/kP1pEHhtVMT+gNef+LceUlYG7rP840UVewwTMHHhPV
PaLH9E1b2juUIY9hOS0ZORd1LmDoZ7QBvnKreygGaJ2WSP9Vvi7PjbIla9cSqeYuysv6LnKS8jhU
hXxrw4o7kEU2vqMeUvBm6nCMoxYMs2LDnRDsch9ZMuChJNp0OnKApmEgOmQjidQowfHN6bUnBryc
2uA+F3icQWogXjOYZdikQClxvXXnJx43KTCDh7zM5GOG8O0uFEQNMZ2GXhQwMkVrqbqfkWpjjKnb
llezumCQqMQj77tlvOpS8vKLbWfXYTTVclkwKFOHikfA3qNcT1o+vY67Yxk6CDyNKud+p50xn0+s
c+0kNlWtAc9SWeCD4d144bUmbpHRcqn2JshGOw68TpXf5WLYI/jWzJFbAN4CKFATUfiao4xCb6MM
bDK00TID3kHgGwgC1GMnIL0+Q+rZbr1uLwSvX0zzUS8fg62yZivWIewfZyvV0x2zFowdEseex7Mf
oWzYpAmW1ENq3TiXnARQqxSDFHdbOROKAIY+ETJK24sOnjLVjWFLyg/XS+o/QKe4rdF09jdKcZTB
DlDLLQCIE4QURETzYD+chDSSPetzgm7RS9SAyiJy0Oi5R45kt7ENaXkMzUizG2o0MmaRAb+8oPu8
zZGRK23zrO4WbqNajIyvIJ6hMEcwHTdOGrxA02KTxj9fvHdNy3G2hJH6chPWfFu4RxE3CB5edR3w
2fL1zkRz7ma0u/i9sCNjS8UvCzokDIZxj9zSe4FGFrGaQ7mRovMrVH7ISkqeHWc2K8pCZ1EIMTdB
WR9wH/Gak8cM1TMzEyzGDHRQ7DWOtxzxBk1m2zezdg94VJ3o4II4OrURgBeEHZkxjE66rrjDHdF1
B12yY9mJQZFGEclBgUkJreHRG2/5GCHp82+1pVDyaWwj184rYcuCFEQWXJgwXzhJlG0fiJFhksiT
ROZsTiKxe+nJVnSwcjV99guqAwxzEy7Jlw3GDLmJ7vIuLqKqYvvkJv2rTSjh77oMALTJdeK+R7Db
0uAHnrj9bCYM3tZU4/2h6qxw1PVQcM/dMuSkCBLA5+7bZSUviFbEo2NyqNx4Xcmj2wOa1GuMIpYW
EXkyZSDpvmaN4XY78PncYpqPCrDFP4cv9qth7BveN0thzRcOTezRpMJ5GO5osJ55vfGzBnMfsrOK
iHuhIohyi6AaeeMDoFx4jtA6Q59L2OvwPNnlaerAYW3NsESfVuJYzjYobp4hlKyND9t06R1WDYP6
RF4KqI0Kwd6PtBQE4TioEYi27iO999A4Ifh0w6VFgTEOIfMm+pmdbj14TU4FKmozhhUMDdM5WXkZ
GI74DL5bPz+ycbPsk+9IFHwmUTVQQ2PCcDcrzSMEj0SOW1Zcrcveph6ufoFE/uYenWxgeRx+nCku
ouKmaGhvBTV+GLPO4sSphCBEJ8XnKOFPk4e743NoS8g0ifJOiFfc9MULkdY9smofCNjwW3/+9IXb
dntgn854KKvQibaIR6TPXhY5FuFb4fCdcZEMMaiA4DZyJWhvm6E7fpnzimBIPHzaP6TSmvwdRXjv
/snB89uvgpbLghAd5BHmBZ7PGCFKVd6NyADBIVEIn0tp9b+zq28o83puDhSC6csYYBjZqVbgK4dM
M4d3thR5WMOkNhWcBt80y07OLbzZAD0gy3l9U6lSkcp/MIdZ5lE5+OF5qZ3k3+yPBZlUlZv/LplQ
dzXh1YxSoLzwva9elZAfipwSSVCEFqhnq8qSBc7YJzK8dmCM68A8wuqKXC1LLQtSRpB/MzMwhkmt
QqeUdPJcp0izMFSo5YU/C54jhLdqt7oo6fYZg2hni6l++GERO1sxpUrnx6OVDeMjY9syY5OuGyCs
YvLpJgdUSfdOGtb+h5Vg4jktZcGAx+sNAe/QIMdyOyfFeGcmHP7xguyk2TFiUt02xel3RRNB91v0
EPqszPfeqsVfLj0a/QGMrAqeIDUTTUP2RqdPC7UpB23PsgWUFrJCqJNjdiStYPhnj23xYw05tfA0
IKM8ORiMxdHntn5dQFf+A1OUdE+Ng1F2o5x6fRgpYh77ofAfmlSxjkg4TIHZTK31nC6qte7qoau+
M5Lh/3o6JQCsU4hjGQwoYhnI//Ri+P0SSZ4ZCJSMeguqmrHdn5t4kNfVyosHyULxP7hG4heNevMU
pgvitAKz3wG1E9RaO3VJEGNhBQmuJ2sE719+A2tFgRxZo7kl9ZonBMUsLlD3neAWXWwpnb3nqgNw
visbiWJNWR6rzV6B+HqBnemouEds+KNs+nKCKGz1JggdC7aEY+TDvg8HljlFzxTopjmLrviwSevy
RZFiFcevCoUkR1uHWdjYQRwsWcZaFTeCVnX0nXR5zwwFrtLqLpR0HT9hx6pmnyspH6Q1eH9gZF7L
dnkFxPhU5cX8ZM0L4Q39LO7QlsH66bP0Eb/s8tDzSOWgrefyVCHEPUnHILlArZydBjPIPbdMeUSM
3b2Q8LNc2eavOzo8YirnwPpCwGhfCOnlfHZGuVMDmV0F4Km9CIflPZX6dWq8Cd1CUWzdzA0uM9ah
e9kM6J7L0Do34WzH9uB/rjwou8TXLx3AmrgBvIc2gWQ7lDwNy1kmj+xjO0w0UZCZD4wK7yzsw98K
q9OzpSEVUN/nxwwlJbnPVfSlJKikVBgWZ4rh7SZpq4pTdRz2S+TJLx+o0ruVNTd61ejUT40I7Ht3
ypItcq6vJCScBlxkoJCsKggQjEK6O+xOrys3/kbjDoCuZfUxZo2CVMM5/21t6HLLMlrnkriU57qA
0GBX/fKEeJB0jN4iUSgM+ws67PpSlmPxo1QK/KOoi2NPJuCjZcb1XfJSxrSxAQ4hf/2iZV9O3J9Y
GzKwo+9zjnORub7/N1C2vsBUusEu++S3oJKP03DtL1EXdncObiQM80NzRMQ1vo1IxFjsDt1j1AV0
1z20SMsO9GtPVBwYDRwnoHUWfq/mp8iCaKv72vljI5rchr50TjC43aNntPuWFKn8O+JxO/QO6UBI
EMSTI4byj+8X3Yfrh/T3Tov72GGJrXqreiEnrDusnY2hAZf0zgKJIlVXHESt/hK+0uzASDDEqxhJ
XIyBC560KKN943pMe5FwHRK4CdhfvIF4HuKNDkuFOJZSBW2YiwwtNmUp7qvO5G8wgSrE0hSOaErG
/SikPvqyme5BusL0HSUDALKIGCRGTBdx97G7YGxygn6wIHwpppAVzxxuKJejJ24WWcO1XoKHyQtf
Rpwl92W2dpJTeZhOjm1V3+hxr/hH1Kc74sOJshGZbDufyGdK3toy2lsM0T592qHLMtTOoUUQgcGU
aS3+ueHIA/SEW/gjH7icRWWN/7AB4lmlZ6y8eXjijPsMmjV/L31vioHTMopyYEA1RCxCaR6YrjPj
eptzyPVZg/uH6t8/OF7HuQBhELeqOwTuNiE96VqBkTKANOqdaKPqCDq4eyJ7DCdoPQWnFW/QvhL6
hNnORjWioiIm9ZumTQ/+nwVNyCdfxUTigvWisOZ9WiUtA+KJ5o5gOFJqPDQ1QPxGzEQNUc9H5WTe
0QfFRrw3pEKWzA1jm3Raf2uRLUj/tdmvosNGNY3vwrJRjZMmK9nGppARkmlkTkkjwPU25cuLJBqc
CFwrfZd9l2wXIvteS5MRCLr6XfADBWV6LF22kJumX7Eo4IljIo9O1PlJh8GPJTwnsfGVLqD9p676
WlX9nCkfrMAg7zpgo0htahIy+DtKPGOdvSWgVb8XWWNe+E7khvs6OAhc7wyYffOf7dnRRzAhhMxm
aPdd59febk0R86dQxOD+IpqJmzUVr+7SYeLwHUyeTkPsKUHYV1G0qLALGHIrQs6g+EMPog6hU89x
tVaw8RCaq5NMAZZXCrWC1zKBlagYOuCYj5Vvsw4d2vXTnskBmRME+SwLnQvrWb3zJlIJhYPgIoC2
fuqS6GPygfpruqdrnob5P4ae6CdUTv9vl22xD3IZxDgM8HpQEybMXJX+cQKG1lS85NswmSfBpwtA
/bUuUqOBQhVzgMAoSr4QIgi1wu/tunOYobspZUTvx+R72ydRd0yn+v8NKZ4MeqL3fLTNBzY/ancW
Vu2Z0zj7qlLpXPre/LUN6gT4aF+5J9xL5xCNPREMsE+Azm2FdgyEjyZ9YIWFFdRlZx6j1sLXX9nL
3ta6ecCrAn6i7FmkDBl+0baQTYdVmtUceL3uWxeFd1+EJnkU/lwgEbSyrT36b6Bg0zcGMKygUbw9
WlaVf06MFp5n0eMkrGHEd7Ao74kdeCS1wH2qTCAO/TLnT64lzLtTIcbVpdA3LOkN9Wqp8NKFRX+I
IqC9FIIufi+QEg8YS3D+ytFsmfG0r61no4Ytp27XRomzhetk9szb5FPOO0G1nBGDiGQb99waDP/K
BAgYMp/JvbKdSTCSG3HsGAzGTqWT61qFoBpS0vHQKSb3JiBemHaadCSEXu43HjBsNfM8UCZ6I6cV
7swLlBWoN6g05jdQam0ay4iOc+PbrNp06np3y5Kre9yL7PJF6sQrQ/cHK1XiDsrkcJnnsDvjpeje
g54GUoqg2zEJXr76NHsGEomSNg2fwON+2Z6v0KEyrNvUDhYdmTXONQF7sdf+MlxcR3H7cA3upRzd
k1iq680cvCPICkJ96VjsTvR0WCI+kCmoxm6rppTOLPSHaGNQgD3m2CnPBn3DS+Br8UfrXkKNt0Ec
7hLcnnrTSBrgiyx8eQyHxj5RuovjvPQdORm09yd6Jpuyo3U+5eompxKn/7lbaX0i1gxxn0izGxF0
CGTKff+8tLU+Nvk8v+PYb46hboC68cEGEAZZiL7MnVrvo56Vuj1b2aWPWve1cEJ+2nAoIsZKfME3
oMb4aPWltS2t7HXOYR0SGwAYVMJL8raTTUCEMTBmZwxbyF7DlKW+xygSNKuXfXdD0sZiSpIPY+sH
8GH+s5PfOGZ1kCQXd5DZY9WO9R9ca8hgK2Cm0Uj+LCvbsf1qCoY0bBvt39IhXKXR7Rj3QVdBhG7J
ubDG5EqkBxtFqMc/xG573xBdDhONKy4eeBt3QtTLoYFTQqOIRLph9ji68bAQ43YuBvZUN+R+nCe5
m8Xsj4huRKqJgNFqF2TYiePlbKHrdWdXOj0kM4NQnpxi2xTCXdBdcqskHXWBu8r2N8uMPvizDt70
bPJf5MHoK0B6xT5G8n9LI5ABcGb0G01c8CEP3Hc9YW7dRIs/TTFu8+rKmKSEF+7b1ouDE+VzbIxB
IeFbyV62fvKQTzJD502bsCPc+C3TnSYyQ3pP6Jsgj3GCl1R8c0NKgIcXoyBiA1sOG5qPhCCFV1pS
tHCuTmPUieG+r33rkNZC/IuKCczHDbhOEkBGbZ74rx7x7piAnO4F+XIPXTBZAFqQyJ3XsyYNmIwe
1obVSOU69VfMMuszMDWL7n4JmOxVlTnlkIeo6JaALAcVxiQLJig40/Hbd2t737qquba5jHJuEDuL
UyFY/KYhcQdt0lIe9HkGlTmSJ2Kuo4eu0P235iq6m6og+IMFa4yXVLMUoPH2SXhyeRC6fi2jDcPk
dpswvf4uFenxrKLmO8Ew+ZjjL7kWGRmJsevazWfBWvUXV2W2JwCTNVtp66dBgWFwyiz/VY6LCsoa
b+FZiXdBrlc8rNFMaOVieW8N2te41fW4TyMR3OR/KnxH0NH/YTWZnFy3Tt6Wbnxo21WfdQHEvyH0
5ielcd7h9ODYWAZnkwHNuIFSBKidkBRoUVr6jDRy+BsMZtzz/yWvVmjTDnc+sXMjbP0zjGV/79Dr
4+4KljuZiPnUpNzbU83ahhGkox9y6iJFeOyNxmXq/6alGR8aCH73vo97DLEnVHV7xmJY1cUvG39O
9zyzbhxd032PMyGyDPTOM7CsDcjn9C+TrPKRNkB9LrMhmaYzovmzGucNMx3Ti4Hswa3SFNuRCsbH
CNpxeXOGNwyHPP/dWOjsMOUHE1ELvjz3K7NNk3DPNmOdXh1luoei0wZA/dzVG/LXpmcQimbPK2oT
vGCFZybrkT4ETJoQM/zfz9Y563Cdw9ScNciR4UxK4ngkX6a+7+GAbuREm7UBjKuhkFWNxbmbp5+l
PxKIjBFNbqp0rvb5lNJhMhJ+84e+wUBbsKeF0notQXceiBwLIUPZ5I9iCpkRn8I9Mtgt8IxsHNBz
/8+ewMnhGnJwkbbiJ6NyoClHP1RnSXJEZRjNV/JORnmHhKiMSZVIXqBsCCp9iEktGP5bLlm/rYBK
73vp9sRChLdAlrAgD1o4w39AOPNHcrL8/MssIY/bTJ/A+/9ncHJ+pN7VH6xDyrjiw6q23hrKXeFz
LaaMmd9DwKYEhM5pu5ksSamrkXUzVpo8xUxBuMdZNuowR2L4ybjU/787Cb/QCHoEqAOP5AgZdysm
l/q0Wl2fM62NWFqxnyH+kfpGlbuefeNzgtPoN+lhoZZdImHi1d6/1B97BjKMxO84dSJr4/Pm4FgZ
ulOAx17u+zn4AlsKab5dXMKGQMocXeL1eKIyyjZ2DZjj1GJbK2hVSJMSGPJf4ClK3BcK88QWAFB/
WcnKeZk0WAj8Ztklyufub9b3wzWJmhJLbtd/5pxKZ9y0Jk4Jan0h/qM4RZh671ih6oMlqYfy2keI
uXhWswsdnR8ru+/rXeSp/iosub5ZdSovS2n5IcI8lIOIG2rUeYxSJF/JYO/hxGexnv387Do1+rJ5
1ldUofYpYhL9UXaFs8NMVzLZbgb/oSosjbCTykw+KdfqPnIWlRxajFBU4i3YSVaVH2ekl59Dmi4/
0qnWpy7U5eOiVp8zgVyLsLPFoxgkOdGmbt494lRjnXj/wbcayKUAaTrUg/VtTYTfzK7JjwEssZto
v/kcZof5/S2jIqkzyejKz35KhB9sAhrnIgl03EzGzfHi4ziD15EGIM3AVzwlGYqpDdhIeUqNdMH5
NMXzDcC1MRmxUnLiyS6EAq+BzWqg1nSq8An/tH7FrtzfN/R45HmWezUh4x3dI1gY97CidWBo5C33
JFCa73UoLNgRK9P+IjJYLtCbNs1AKcWQMcVoPofNyeYyw+8fJZl7PyokUTbDf2SclXwzdE3RBpza
O6YI3NQWbpPPJFHmAb/y9LxmqT41XG0NblhCQzyJq9yFpYHCF6wDS5cp3JHPsO7HWlaHPEqmP0BU
9IXQ6/oqbvkjoDg8JK8sd9kkApJipjaI6Gr5qDvgNiNNLHAJXP0atzIRM3Te2K1NofdEnvpfFFLT
vG9GTVYgemRxkei9xd6xWLfDN6CU7lnkHUYFJZk72/tgVFtggM7NBBI0XAid8JzwbpnmAJDGnPtM
34d8/AWgIRykYTLjc0eLt+vbHBVPNEsCMG4ekr2HSuq9udHunxk4C7kDD+ec0ZuxA2IMXfvE/vm+
He1ySqRXdo1MnnQdsP3LC8LafjAtTs9MwFOxz9qpU9sJ9cl8cbMBTS+RdWnxhPLGIUGJ/ubXlcJ2
t3XFIuUezf/QAh7Oik8mkWieCCPN1g12HwTNopz9elsrPgwGbrJ6MnmP5WIpahfTWjnBQ2QwjgSf
9xhdMhFD6JQjmkO9zta9qW54GVSyCMx6bjZymILypYw8zTRL5DW7mdIUGZk8GTqGOurT5wk10hWG
EgKJrLSwQsNn2UEOpOgPXLc5KqQdVChVEw7o80TPei8Ck3SqLXHjZwbR+hfjAr6hcNXTuTerWM+w
LNUrIGaAcD3LauAJ7a0SKwKRhE9AXtn84qLitvQyWENAykqLb9uf8E9GdFfMvhq8jBcHoysvQ65r
IozCVFdHAxQM/P0MFAwHqAL7BqHdPkxywKBSNOXHhEiVshDTnLxpksmEM62KLmve863ktrMC6YP7
u4XE5zA6Y3uPgpYWOKgjdp7GyyB9dBZsi928hPbfcrCIQsErZV9ykAD0mq0CTskvidNmyBcBH6/2
/fM0jUHwgFNH8d4rQZCybQXWZRGmTnaOFE0d96BR1KUWUXAkks3uTlNZQcEL5lx83+imVL+mb/+5
/hTsa0kUxqZgv/DK6nVYiaKBmrDviFCbLrmwvX+2GWldqixU90AgvEcyWoL3lMOcFpY56OuQ0CTt
xP8oOo8lt40Fin4RqpAaDWxJgpnDGU7UbFAayULO6Eb4eh9snl+Vy7I8IoHuG84lesysL7Cygyhr
YDYBb1fIncYvYKfmCT6tRmi1y9rfE7q0/FCWGKo7ZC8SGewcHca2GF9t9NY/xpC/MxMMviUO0FLp
stNocCGn6Pk3aOEzoVsy2VFuz8Rq2+kV0op/4UrDwSPmav5JeJ4BB+ZRUdXAzEe5DgNgnJvCdj65
OSIw6NI4cNIOPtJu+jc7WbpnO4XLnqfQ1t0yOLbE7DlKUHNA/R6SF3IXTK+SQEj+cxS5Dr4MgKu9
n5nH9SdQp7OgRrqZmNqunfGZRYdtJWiIA4d7piT58Ne6YsAhkt7tp9cLsovT2LFpDhc3LMlZ7Szl
UduDecjcYmzvSVBRcvWa7Gj3fUEkxFcHm1FEsJRe+0SnRT43AxL8NmKVC3TBPO7pmXwRcBxv6Nbm
JYsbeTKFb325wxCd4eSxcOUbQf1radrglus1KxW5b4Ui2K7MIP07c7E/mHSs6dWCGqkJ2BQBhrSr
N3buX/3Jnm4WxMFtUZse5FAabGQakrcWw0xs3IF8KAzEB/Ky9YEg6N/Q6+o/cWTpZ79eDynRDewQ
AEsSHP5FFlZz5wTgd+tRajkOa1I/51Q62Zb/kkB/BRMFN6G0JNGVrimp1S8utIoC2BWQ6M/S7/4F
+Op7wDbR9wxG6b+ILW5uxtp9FkAN93nUTBvHN464Ycjepc8L26Scc1WeReXM63nxpFX9HhviRXHE
PFmwVfYdO5FPQB1y7FQeUfhcxzinVdIHkbGv7KTZZAjW3W4CKn+rtCgvXGbR4PwHHmFKtqL1LlCC
I8qwiZlwLhxfraWY3Y3fwS8uRoZMK544IYoyngNJvQMBE66LeFfoHYpE4ix+dbQiNoNyPny8pRBb
p9xQX7/LJoiejMm+ZZTmNorO9R5QEj+qvhh28yL1fp6CZocSXIWLAUdUib75AeE37ImzDvvedT+T
mToko+xbzvGAJcEXc4LFWAhM6V/JlnpnoYkfdxYTWl1E3k53tJ5tHbwVMcw4ZoQhwng/C/VHoI66
ci6SIPWpShLvE0v8IhaC4laXpiwkCzRVZf2aZ/3XbvNbDwOhb7XtIKGa7cWJyuzgSO9EWtXdeb6o
0XSi5Eg0uQjjLkFFrMW8r4fOfkby9y8inS9A9dCao/ENoI7LWWgJdeLOF3KW34mlJLWbDjg2aeU9
maffQCAx2GL2JIlxgotg5GuNF8YUQxc7Hp+ViZZSMPnOU8I8s8ZBqmdq5K6bXIuOnTO77UYmVfvL
InO8H9saOnA7khq+MNMpva2WvBv4ZgBltazN5BPhxeARB5hI9ku7Zhs4vnKcnQs37DXgiXHl5PF4
IkXd1d5TS/aTPLqV7Ez2cJHV2CnntLqzaEGThreHI2UxommjpTeJLv4rHT4+g78Yj45T4Nk3u/4I
zGXcdn5aXyNneA/wHl/jzkFqyog4anZH+8g5NNKZfixTcJ1w/atEAeMOBjIIxEW3h7kGVIuy3hHq
Uf7UQ405NIPxo4EXb5jVGggJ07XwPa9nKYNH0VGmnfxhXpCUSF6MNVP01F5Njf9UBJZ+IkB2o7DM
zrgwcXH8uapDx52jUyENbrucnNNzUinkDQABh1GaFhYGJYaSEQDIkVnLfi1LBS49W6azM4u5Q8P7
Rat7GAimFQKehrQUl3HimBvYXgMFUit9aiEO7QFLtbs2aNL3xDJ+gLWr8eynBuhM2tH/iBub4GTg
Vh/I/NfkplNGvo1qEvulY7wW4XScTpyreQ/WjrpAszGOmVTNM1ss2S8u9OSj0tblZ4neljZz/cwU
hLzajt4H8x+3Tl00oo5+7AoYA0Sx0D2sqSl6nu2ddIBukZkqf/YLR2wC3zYevG4Iroy/W4I32WFC
IPzlOoP3Vyuf7IwVz/NWZ3Fvn7B/udanv1TvRnePt9IFXXFPmMC/0XK4CkeytZpVbqx2eAaflSaI
zxsWPNXANSFl86ecCmLYtaJCymcfk+xv2ksS5UGb7/g/wdlMlma+WEsVf6YGu9V+ZMstAp3PLpD3
e3bm/9pR65c2YcbcBUaCZFD8mH5E7iNZrj4LBve2IetlxuW1LdsOV9TOCS/nZlgy17NdSH4UGyH8
Zj+Pyn/HFqbNUSiulIoFk0Nmd7yVWhlc/dVkVynqI+tKQDni2LQuzdTxAmxE+Ya/wuYsX+vJNWu4
HUn+zvWKBxKOG1U2Hv9ujRyQCTwmsKNeKe94+Pd4PTaChytu+aLas1MN9p5Qfv3KNHfE0DWzTDvb
ZLzdiylYlhzXvslTsVauhvfOIBRXVr7Htl8NL6mRnKVMXOY2WGkjuM+PydJnU02ffhvvg4GIVUW5
ZpmcCe561eBC2+Xf2Jmbhm0PA+KK5EiIin0b0kx+5AvDLdOc3U3h8cpqO3GuxmhfdPlPbxQgbqD8
B6AEvZk/TFpmFJviv72xqAuNHrhLI89ruC76yQ0CB5k+7Q5zMqy/hz6+e3ayvvw8R1wNP+4PsZX2
b7xK59Aca0AgbjkUX9LzvD/mZGV/yJdBVEnSOmSjrv4Xyeg5TSnDhEoNX72z3LWXIS5MuFjbgWGA
ZPH6h2c3BzXALZHdT0wWeYtVlVGYmszjKCp9xRxbB6RXoEuOXTMmOhREGbe8Qn44wZ1Bkk6neuFB
41LLPtndTGdkGuJ003eMsCndlCESbHUQyvTpkanV72jecYFevS6PaITE/SU3q/y9X/BhlNQMeKKS
apzDOn+vHZ6r0oipukL+PSo/OIBj/w+tewFl3YcFzLFLmpOvTIF7n/iauLfaSA7TTPtrdKoo2/WI
4LuusiFap2o0sIHxNUTz3pHF2eCbg1WxOPROZgmkU7Dbk7vrlnqxiCcadqPJtRkqdNT/Chp9BMNR
4q6UNaiZ4DnPqGPJiAQGZR52ueScnljOyy4cv+LDRGjiqqsvojzEsNWbwVSZB12koXVERAEVfYFt
cohl7XPwrnrNUhuEUQPi3kGNxA2rMT+afWvtW+mWL5q+YFinq1aYlSxA9QWH4dK7x252tCjwUS2d
+t/k99uD4xrznrU/Dt+2hNWnVHPTS/LwodNwJIHoXMJzblYZ3LZE/UNHOf3T5/0rXyCL1c5ieqtc
Au+4rOIP13QWGhxq1Y+8KbqbTReRlVGkY9tX350QlF022kofyWiTovaCeFU3OUTlADehayPUeGlz
DQZ9J0P40liEnmdWCzcwS34CXdUXMDR1OMwJp0W9ro7nGMeXzmja0+ClwW6KaSDKinNbGv/MZcfL
0Z3cPUGNt8Sq7k3T8SpFGp2AcMTyOHIceijcTHpCEylkfKhiTP1Dr6XxSt1xFW/xqW0Cuut33/pw
VjxdFnDMIaJZHA2RvCzYOyRx8noXk51+MaLhucih7HKoMEO0GjNs/Db7a5Ij4DHDF3cQQX6YELBC
niAdxCYiSiEzl4IFekO9pEppZn5obWwI/WYxSaJ1tC/10q9G0Flhwmsd9W4v8YyVCQZgr/l9No0r
9xRKuOnFYHi5AAPf3nWpWx27LIHgFMGY8fx/UZ9cXbLUkE/xZ3L/N9cB77RAHznYoyNukkf7wcho
AE98LqqIlyMEEysks8uVFrF0GPdN5I9vvojrXSr87I3tg3OLm3NzZOv8R68Gq05l0ZdDVXdF7cGA
a5Qf4ql9xL6paNlyKfLp3swTaZ16QVEPxnnE/iINvDPXQ8fOiDi1UsxnSjsO4jMI4qfAcEdUdlgw
ucNUwnmhF30r4Oef5QI6kU9uI7+DUvaPznCeGmgGWFxI8ycS/+QTk2BIL4kPkd/mwLEh057dlxzf
RClWBTK+He9RV6bbqbH6rwWLDvmDAW6oNOk5VXHsnUpBSrVGD+EsjyYGPhpQH+werpt2kTgHmlXF
ju9afQB00NFogevnMjUHnlkSVubcyWISEFJ+KNNk3GHY8ZMRhfHFKRQYPtWxLTHJp5UaiRNrl+eG
TCTtkplX48WWU/nqTvHwrlvRPtV5bO77ZBnfLNYA0O+Qi869h04hyvlSaAZ1arvkbMg+8D8g1gHH
yXHtVEmGnXbEAgFglXGqij07S81T2/TOXvXW7zyozsIfxj+aO9yFAqDFs5fyy4Tb5fT/En7QxSEv
XY9cYdvCBUizJRoOrDuMuKtR9Ex8W11iHXvZo0CscfejQA06eVbPY7/hykzBExVikzR9b2HN1PKj
pT0RusxFP8sUQdpYBpLeBB4rl3dA3r9I6f+xVJqgVXXOoYCnFU7eTCY5twMBl9mbQper137hIHGo
fb43pZIQlCZKRDHbP+TX29WvMydgOLRuCay7+fJXD2n7ey7l37nqvUOhuzzE/05ycoQl32XUtuMC
OuYlE6Xx7Td1xITU2l8nPkzF1LfZ44V23HIxLdQGuOxf2L30K23eNitdbZuzwHng4jRs24ExGX7z
0DCS9V7PXb4+93Xc0K2nWO7GbLQRoR7s7RJkJ1GlhOXaThOJndsrj0xYBKTFiWKbav7slV0DGKJF
xcOSmcviTTlYlWc5jhmxja7iYwrdirDikOAJIjCwD5PyE9kT2PHkAXJAfyoqIkJbjwDZgeRah62Z
lt0HqzBUe2HKuOJcQj6oxydJPAvP11A6Wc9jBCc0ldc6JYhnqutCfBnwiidFuJTRL07by8OlR21u
KKnbRyQqfVLgFd4oLUvgIoQCP1qp4fQTRSwfph7HQ54ERC4H/nHT7ON/8CdVGDCFeaYS/01zozou
BNjXMB2LsOW6y27M0ET3EFTaKnRk7T44vQ+XfII8RvgKAS/QVnyPvM4L04DPJVF3AhrNiFZrZ1/s
xPTnRGPgc8HtwJZK7DBK9upswhvFTEeHxPjHXsApT4ghMsfHWgYW9g8dMrqyTuLbG1BTzGWx3ejT
YkFcQzHZoDnkB4wHJwsLi+AGYf7Eerdz/ZHNFTLkPMO4ofbvENoT7b8+KcF8AilFdbfDUc73nJ3d
jUqIGfH92U2V8p/I2ni3jqQuEGMgja2L8TsLNpV4H/xNHWXto3JOcMDGj9h2QLnCmYMkwx3u1C6L
IgLS5BGqnJbjmW36ZZMuulhpP5Z1UWYibz0H4SPVEIdtHsik4OqZ0mkBgBFeG8+TldLTwgwKC4bZ
F6deUBGOZosLUAVJchz8lrZ1CuHbLfpg16HDEDPlyfvN6YowezS471Fif/JTXRVwsrmb2MiuSySX
z8qFX1j3I5G2zmZOc0mrZys3dejrmTx11j7YIcW0j8A6r4sX1r8Y/QMW4GrnoO9ZFOMhUfAvWQ0G
RHPeVEA9YbJInr58euZu53dEeBqz5qSUsVfG4lvAOl9bXVghUYxSRj7GUp+H2XoSjaAVMo0x+Sgt
xOx3NGM3tZNxigxGVqMghd+bTP6bF/+/gSI/hRrIJIPB5hUJpYK05eASAl2YZw8HIW3uToLsJ3xC
WJxpVu9tv1qTM0vFL7iIdzpozLh70kt/8SJ5oeTJvoJFiR1YOQd+Rr0WfAzWp6PHDBOExsI8TE+8
f9uXiWbmfKJy7lCl4i8zGYOZpwYa4MBkjPuc2dZ5IPl6RFQtj1k2MBFiM9KHgxfs8AdqbE6LqK4d
Z5eJeMbDD6ZdAlf4IE0H+7swf5bYOOi2Y8WygLLYjgX6VmIHL/PIroKcGB0p5ubkN2xREQIzvmLG
fEE+dmbEt8lbIAe21nfVq6TZsy4KNmSEFFp5YjhwCO3O5ULUi2nM5u53s33s0nGlODAWF9iaGoET
4PFk2QV3KnjOAuMxOna9c6Hgko810HCL0Z4YAGqJuXdjDz5mYFHTX3Gr83fD7hrIfQbsL0MJbWWt
RPjftaPFHE7ZvJQXE+b5q0Sqrc+EBdArdNefdFmPwEw7P3rSA1/bO4ZuXYRTnUN6SOZSjXvhLdRi
d/h+VU/tprQvU7c+vFvdvk759MhsU+zsVv9QKpqa7axJW6IPcfJrFnYggZ5Tiu1imDtkpGKCbAL0
wG7iZngs04A/wMkUf6chaM4ROh2xRqS/zi/eDYPmYTyjo5vEwRLQ6ZuOwntMJXfC0Z6mGG2yINyT
mzlxC7OATRRRB0at6azi4i/su4q5GK+5W0B9s2TcbovGL3nbZqNpbwkrMMY9j/YHj/X6P04By2fD
5XIKu0VOr2it+tVdoI9n1LCPForkuTDMj5WQHTIv0YexaQdvxJ8Hqj7JSDjcGXosSrM5e2brnzhM
gLzIJxkSN0ewsxlpeYaoMBd0ktuMPnQcXQVvpfxuONoaL3jA8xmyikd0y2+GIzGLMcDqIMCUcU89
Sj1GN8taoEoPMv+ay8L73TAm9HCXwvlg2RVXoC21v7FBQ/Mt0kwHbTGrYjoiETvYJZJAAOAA2GTj
du8Zv/BnW9TNXmk3RK1gLXGhqLvnt2hzLNOCEjRP8Wg5ezJKHykwttvoAzFDE4OkBSIym/bpPFFY
KUeRb2ep+79+jSvfyxb5iSfV3ve4ZNd8do0ynZMQ3ATg95Y+2hGEXctnkCseu7UkmpmVzdId8Cii
0Kk/70xqIse0DORTveS/oIvH4UKdmGqcbM+J1z2V/fJWg6qyNZYRUCbmaYyl+2+IUQ8DWZPF9kZo
354r8RfLwth4XtmChEiEWv9db1GVFn9KoiBh0KqWHFYaLJRYjXyvusg9mvCdyWwW9efiZQc3LZ+9
JP2XezwEKODTxh4yygnYELy/mrFdZzGEZCI8NbJtnMBMyhTY3RgeaFj1CGgU/PryQw9ejlcGfhsd
lgdsR5Zpb3DtP5nayW+Lpm3foz6j3GAUNVFw7ImQHXNuCZKG2/yqWHt/Zja55kMzowKrVu/TYBAX
5BuuzrJUh5o28zUGMPRfClMAmDDQJ+TkgOtHYdd3Oc/BEVfaJoFFCX2ZWrnvpf+fZPD7wggQRw4I
6wceORBaRcYPga/xXk6cEUi0LrTAvPqrwUnwmSFdmJ8ZtNiKTlnH2rffrWAqajotRftrIp5DfxeS
VLIvUmm/kCx/YcTBOfcrLiGy/Se/McQTGUHcTIxldmqtHGh9Er0kuJQ7hi1tuSNJP7AEopwghAU5
v7dqsH5ijxCw7dOPUllt3Rtlcb5poTqbxyrovJ3o6vJeBtm0c2g2PQAaimA/87erTe84Gk42IacL
Jmfz4QjZdnutk/E114X9tGQRH1cnzY40I4szZ0EcEs+mIA68cvXVOdxiHbHvPBpkEry2GPRjlKL5
PXSx+4tzzHDO49k4NNrKLkEyDB56h+EegGxZfxDxk//M2SLwjkhezH11k1NxG119rzGSqNIHVMbH
Ii0eS6XyPXse69YKpadtMHoOLF6D8WrGqk4lN17+x63ATrMkjavAMEfd/pem4IDsjsc6QiwvPOry
uIQVcs5mqSogsaP16NqJX4TvLOvtxZeV9e1+5LaSbU2TrXvhymg/ThUzYix4wOYIWDbE+TwlLSxQ
1Kt6mWEZYUgfq8mKIyodg2OcDJ7mdMDqdnz0dmtMaDBWdG3bylbHbODP4nUBXASWM/e4GbsApxns
YTRTw9rYsT1KQiWSOO4uNJmDAB55sPqI2O4ieC60I/wywSgZqrimGcpqsGf9SXAt7wASGPtu+FH8
S+RSnFQxSgNvh8ddZbIPEo404e4+KbILtKpgzyeweJ5L8VfT+gsjCxZyIsAY0iroNiPftmykPD17
mkV18BPFf4GgTEZnBBt+QEP6lzUxgvhgFeOhF8bRFmVBfa96cbhbkISn0oCgw2BD3CRkXkCFYQlY
mCCWZ9gHp2n5odCcegW1TmeXzSDU0WYCRYWxuSeyB0hjqkh4e9qbbgt9XbSgVkQIuEh+hBJRTB0/
gJRVefUxrrEPyE07wfImhj7xwq6T/bduzLJgq6Gc0100EYLd0ojjS0c4QukPYEqEbdxamVfJivY5
yHIjeGWNzQul1YJjrcCnhOxF2/8sysAvnhtHejMRXdppggVfSQ9zb5MnrnNro3lgeY3Q9z4L0iU6
kHCvOjSgUq+bg7j0+TSgn0x2P6SvXAAnJwSLiZxdtX65640p+xKJne8dbhHeN/fxUZ0M3YzZ3jV7
pkjhaZFQ83hqX+w5bV/qDjwV9ONIfsO/l+VzgoDpvvbCxVcC8lAnL5qXQR0GUdBUd2DbgmsfO9Kq
OWvKn9Nei8wQq4iWXPuUKcdmTDPnFV+Taotjxn6/gYTCBuGWe0i8TyMKy8g0DEkjjNkMRDdLcaUn
6jBmXRk+Z/xJzHpEzGDgF6cKAeNUujJH8SAVSby31lC0UjaZ/cbVVLIL7mAb2SxTd5k92ypeJ9At
xmFI5WhGG0u3NXoIKS12spbfXck63cUFXvSbiqq9LyoRL3dyl1kXdlEfz+8c1Sjwo7On1R/f7cUL
h75SHgrXj6g2KgSkvhT9k1GYucXSez56X/Sa6+buNJZYDtgBpFs2i4U2uJ0TWCvNBrFJQT7MQX9G
RkQZLLVd3ng1K2DN1pjcYuLrNyBVc90yOXsR2A1YN6+dE1VF8dt1M2bNibGJHa8Idl+jzFJPKUZi
cY3B1ZKkIRh2WrKudJ+sGhzvja2E6sHlLxdHLkAjj918ojccWWBGN0nC732T+3CrIMco2I8jr4sZ
OYG3ZRCUBd9W12ZmQMm6sXY8ddIvjocOk4pmU77PXa7aTwB3MuNPkHg8WAJ96KIM471lfDY6syFm
WqcyGeLpitE+C/Z+uW5tgesnn3XZ1XI3RooKi+YHfy1T4Y5nMmdVD0nO8Y9EwHr7g3ovm6Yu06EH
j7Pxn4yFjg/MkFb8SSc3vY5i4IQq8FBD4C35GYbNcC9Gqzqaa5mkNlmj2hgNEjuChrdG+4HkfKCo
5QxRVjKOvmtOrOOLR/qYZxjr0k5puEy51H21XndLRYfJ66N0/DdReK53lUhkuyeAMw0/haGD+Cdj
5Xw8m/Zo59dikOqkPRRTloS6Yu2ijx2ZZCOOzg2JI/NBNHt6UEgEBtj1mn1sr1yA2jOEk3D7eSK8
ZBN/S3lcTE5K/GsRrkqvFR247MksbfYb49nOzg6R8QY6TeLiknFX1gUCIhsOx8rMCPpabZyTknHi
R6wDlglE0dG3V2XBSuSQzVeDEPeA4SzST2OpUNrdinXke+tEBgFYB4iWx9q3vGXT4n8qRXZ4Y0yM
xkdI8B9t04hdNUXmw6+b6iRSb/gd24En4ZvYwiJcSS/sEixQZtMUvi3Uu1lXikVXFA/04qxOD4hi
zPONOjaTg+1QcODBTt2AJw7LLkMXkdkmz1x/O16sHE4Kmab0N+HVn5rYHP8wEKW+lhxFM6HyVqgp
hByOHtrFcG/W2IUVNaeob20iXUW/kAg3W7M+Z2A5AKzmsUJsY+ilnLBdYEqDDKIq7yz28mMpMYwf
rE/E/T6b6myNeSQpGx7tlPrZoRtN99ZxFV8ejkUMLodwJKsNvRtB759dHqaNdNM+JzNbDOTIGO3b
WMpg+aeqEIFCjVeLBou2P1x6Y1AugmYs/ScTKn8EWCK1f9VcZiAtwrOzDgnLWucWTXsiY2ob70DV
YBEw1qF8eK8rTznZdhZ2Nde43gYie/ZzQvotElLGoHaRxcQKzKhex62tCg6eAzOYmAKv7mno2re8
ha8g1oDvR6M6J/inKQerO33TGp680JRdDMxNojBP1tybyJm1KQtx9tly3dcRqcltp6BXXdNR2ZpN
BadKTo3PCeGo8PlDEovDu9OlgNGauObyugZtTtKF2EBiF8APQ1byD8f/PmT7jVBRDFzzObCxLi+N
RXTvMXhrwnCYaxsuaYe1SbaPJaAnZRU+neuUBjhrWUxNsSEwlbZT077TAenlompP2lqDgeaapNln
TZD8YyHD8p+QK73yibilSwo0sPyWMrCF8o4UmQlJmSsbefXIxBysvYPnKe9OECc4K9gVO2eBtbrj
kJrP12ngBfts1h2qF0Gj9iLLsf6g3zFxVKqM/rMw7TbM07Kxvji3laeU0wnOs4g9oC+Etfv3hmp5
gvHieDuzw5E82HEEhctL/FNWdtFfCaofDV01FzDZ0ZnR5vEqU6uElMPvwGXRuHc64p0DtY8Mfw9S
qCBO0HMRw+ziL0DxnKSAFyA18XiujsmeMH0/7dxEAAYkQ+USH3NcDFjaikkYWxSFL1UZJOvixaAW
/+K5NgyuUdFdGfgsUH6rhSoOPfQBTKJKmu9+tYKbgWAhLdpLWoY5LmW5DdoZXD6NS+5xBU+VbaZb
WbBW1znbhLPzR6pkcOc/E1+P5K5aY6ZzcpeYW/bGVs6QHDh494SIGd0Q946c7snwMWYpmk9kDkGe
knWLW2FiWTjzh2O53oedaOslVzm2+bguEtz8zumGm8nWSXUbkGCiPyUOH08OW/I8hUfHsNWRKyaK
I1oTK02xTAsj3QXUKOOC1wSf36Mxpg6vHEIpb/FUyquUw2hkG8ZrjOI2m9x5oFMlgOEnnvvNpi8N
+cXJ1DJeTBOb9MuEKHog6lR8KAp14x9CuZDPeJ87yZccOJ4cyLE346PK5oT5l0mS5fHmZt51DWMg
rN5Kl46OrF8cQLUzzWrurjuPBR3+2GrqFZelzDT5r5XZ+qmMLgu5FDcPPhORvtLUs9/YHmGB3OTS
cEpxVyWetoi/qE0N846EXMBXiz/y6BLBkaTJ2bQhGBDFMNJoyK3TT5WLy2SLxHsSmgvSGQxjKZYN
OJWZPFQbpytAwqH7/46wERPXdtDj5yigAGsm5V/P8vllbUKQIX7W6JD54gh9jGY7OIG+H7D4+ZqE
5qza+OJM3Ke3OTn78p61HuwHpCzOvsXYeuAOBxsbzzZzOB+19HqDhJcQkk6db9PBlT2ZXOiXgRey
4+BN3wF40ifD4k/P3qEcjx+qGgyn2rF81X/BymYzvG04iDh0KvpLPLTyjECQZFuSEKtY4Ll84NzM
7WgkWjAn/Y3lu3Z6Eq5nBacqS2W+tQ3eGBs0WOKIifTGkHrXckUCXr7i3jK7g5pbD+mlmxkDUgtT
VnTTxi3hPfdaAcyD8yeSKtvl7IYuFHij3vgg7RmdfNlJHoZgq5xHbVft9JLS96yzbQGdiJ5Y3sa+
2FuD1XQvZTKPWBeQUCkRCCKofAhaDYbE0Sf0WH0lkGUzmTzDFjGEuEr4L8GOqLKAUJHVvfXdgpb3
dqrj1LzNYJPMxFWsNChAUMlqPFvB6lHViS2adldDFwm4RstRzGqXjXwmcb/YnS5Y4ebrwP1rTykw
3sWTEj8Zrfubz6f0yDC3HBj2W+rp4RomenA7RoDQBxooAIWLzKVe3yHIe04wdTsxw5UrupZMLanq
8QeTKEn++A17wzda0gXFU5t1wL2NkBmRwsz6fHhJXIWZ7gx+VRxg/1jigUYOvX6UTnVI2shAE2ij
kmocE3aNpix/9EzapWFWZ/WFAEER6taUx3gidrora/QnNQmYU7JK5MqcjPkxL92NIWLO0rEY+z4k
WOfskdJHMlc4gS1cnEyVb8Pk5/k1N/2xJuC+mH+DpLX+ItRA9K0NJ7D4x4EPfrd8YcRu6QDZxNMA
LnyTeiXW8lC47zQ53R2VCQVOrDIuJoVnDnVog7WxawrfqmDCFQUkkAjkAjkeu4p+L1M/hhpKh3LB
kcUL5M6hMuxzG7vm2lPE31bU0d69wmi832afdDcC4QvQpaY+EE9g/QQbKXPI/cxqD2VswuyvFboN
tEA34eeR2SoEMdhxq2n6YS9aIuqolv744ASX1e+w20gd8JbVku7gwKmmETNvgVb7nr+tXLKbcz2R
K4f4H29r1jPJMDfGnL8wHL34B604qp36wY3E0a9jq3kr1mYR0jsImd+TnieYgBWkqWxNTjfNeQFR
Rh1cmrbiTrDE6Qup8M59AaA10gdztc9lPEgMWDUMWjfjeIarmHSs81Uce95gx3GP2tneCsKsA0OE
wksVXuvC27HnWtNkybM/MEK4UZosYU7EOq/pzZlYUEyFMEnZh40ch//cYvXBM+SZcyd9ODdcSZm9
sof2vU7j4JAKy2n3sW0lPkEu4b6VUx+8Diof3qwuSP6bgCqY3wI4w4p6962/xA5HUua50M8c2hOQ
JMlEICEX7ciLPAHv0/Gr9EGNcGoMcfJmqNn4hUg0P4I4cyOGJnz4tmD7IH9dI3hyLxGX9f9aM0As
4lngvYHDZg2pyEc13wvA6LcmGPiPB5rgsLjq6jIO3aZ1bbZQW/aflJfUXVhaFEO3rlXMFyPDXmSF
1NJvU9IlvwMSWNaejHtSPvuNSaEkCmhlhWjHPNXMiXNETPr4DTylIc6z66uJc08BmBuulagrUN85
Ayk4H3h1pgqCG12XpmHYtWU0qPSQyi4lEdyCaVVmNmmdJK4VKnY7LnaDAQ3AjY1tvDzeeyFxwGh6
phQUfNEEKd6xpEcddrjXJ1l6MP4BAj0WG+vlzJXUK88xzudPYnb6wze1f6PRYMxIGP7MFrYNJDSI
rXH4ZtWyHZvL0qIJ1YSoeFc9pRrnj7Vgo9G/GLkhoEKIZ8EyAzMYUbkMTMJjYG4XBDIe6xDOfQIx
bm20l4n13HqLMY8VlKh+xBdkqIo5X+F7HbRh8nnTk7YCfdftIJ/stC5fPViG0d2YcvZp7UhPrCY3
cgisXWU1Pee+qAnq0IZ6mYDab9Njqhrxkbhs1Z0w6WX/1nN6oXRe2Im1C9iQkVylG+i5G3qQ4/+c
ndly20i2rl+lo68P4gDIBBLYsftckBRJQZJla7Bs3yBctgvzPOPpz4faNybEIMO7u6K6o6uqkwAy
V67hH5CY0ZDqN7AWPPq1jP6yQqN6tWSNwE3c6z/SOHU9YDDV322kt/dx5Mi7Mg2C9GC6PQZJLuQI
2nVDFv3MpmaRbRVz0GO4o9kflM9w60MT+qFLbUhKfDdZem3eg3luqqPoeWIQWygbuWEOSasYnahC
Ddm0xTfZt9otJPtm+AwnzdVpu1OQIuJewzr+VThc/o+ZzOj1MpWYC/enJRsZP6RDF9NhMpH3wkiA
KwWgnS9G7heDu3+XYx9sbFyEx459P0f9A2UHaGr48ZQIYxwjYYiRaTljHDyTad7adgwmdphKF5/z
qQ+eaohm3U03GQlS4nMoxCNgF60DkkrK741YZrDGFEOW8YUzfOi5Hj6Zap4esQ+2y4/4DaVf8zyg
pTq4gY3iQ1RGENCWb4dALUilHCbzroH+oj1JE8GL/GgEGIcg7T7VbvlJky4yyFpsIZy36Yk5ZrHY
AsfIz1uhi6SH8q0CVKoaqBI2DE4HDfWO0hrR9uL3ej5Kp9g3WGWX9W8aE8FQbK22hB5GOyoagyO9
ZuSiTTEvk1+Jyem9XhF9gDDSkKONNIWfA0TlStjlxVzvmKvDAaeVMqpXiSUaiuBAR+J76TaqjdAL
RHSm3HBlufW9xcjpzfZHpDxaNCJSOiVFQJGfTdikxmg6IBsxygKOMwLwVJaWleAW0kLHNN6yrG6R
bZn6MNAfKCNboHspbE2G6KKQCRwJiCNA5Rw5a3TjYcYyt6I3dEu+O/LymsI+ZkYOUyOoRw1DPMe6
FbZKGuRDyEpQg0X4xH5eaMflL6Rys0MwWOVBVJTcv5S1bJIOg45b5ZpMJvsyyn6MsTBjintj3vVY
nasdPt7sxqGraLSGHfZrf80DDNZjWlB+fIg0VRaPpql11b4GGhZsjT6X6a3WjLoN/Vrm1kMSJAAm
ceODeIJnz3Fk/yOLKQZb/yWB5KcHmGyEzZjS/s4eAlR0oyStHpGt5ir3k3J8KJgY6O6mboPKfkkh
XMpn2AtZGmwAP2k3QNuAEZYoWQH4c4c3JoFoMUSuDkyejlEAlqPUzIeU1PvVIAfJPs1xHj3bdGyp
3egb/8Cog9TOkUH9yWjquNjhreDc5Zzrr9AdZzST4e/eUJDRLGKWaYzJxqL0GFFSLzL7LioC/gIq
92gL4rrgINTZaHX5gfFahPZpOIvK/mwbajoiTSBhy+aYFNLME5tOxSj85kl124gy0R4baiAgHIaw
xseCeMpElJFCNu/GRgU2qBdXvERIAYKIitw89SJm51sXYHJX7oYsNusH0LRR9jUPQc9+k7bdd5gY
Anrf2n7TDtsk0jX/Y6hBEGKyLskQ4MMWpv2lQNJDaZsA/THzDRIQQzJAXW5yC/iofDBHiagNswbr
u4tDnA8lCedjTH6IRvZBm2leZFQ5NO8fNMNP/F9uQd8KrTKCMrK630q+qH3kWNUtzgWZblQPosEJ
+XNv0QDfx51ZGpAwdaVuGEfBnAvaYb6BhYD3sGIOhdxLK2d170woHyBPMauHHI8VxRhoovXh3qT0
c5jfIGz5Qr8rBL/GHJQkxIGSDxNKUEQVkCBU0nmxA2ToloA220/YeVcB4iia35Azl8wRU2z7xGM6
i3xb+gaQRhLGMHdeG7pUVOplpsaftM+BsVJ5TqAWaDeWCW1ILLHG/pdwecKtISN6FO7YNS9JGuZy
m9EN+jIRixmHanaYkYFN40tDcv0xnXuNkxVWb+joyGNVGt18X1k9ZWmE3OveRnYheJWGPtLMmI3E
/kmNISGvMd4yn9Owct5mLCKCYG+aMyIeI9Ef2Q9lJOhiST9+yYsi8B87OPp7LDMQTG+S+bkzUN9b
PJr7oHuVY2qEN24/oZ2KZVmVt5+4dmIAz1mWF29mFXA8YcGEXwkxzpdmGhQNl3TGihYfcvnR0CxX
h4xQ9T0dtXQGMJFJ+WmiPtBvW6wxvhVO50RvAIxQMButOsFB2vHFU1/4JjyhKqEkCgf5xcSo3oOH
DKeWfNUKXlr0upxPmJNSbXFy3O9TP/YHVxiQlMcyu6uNBXJPkzR9I4GdjrR/YVE6wm5vMGtGKhFh
/xYlMGAD00NmTfUbRIlofE6cdJjqTdGb/J1Lh5SmI6ntj5ZZ9oLct3G9QqMG5aSuhFiXZ7W6mamY
IbwE1ILbuXVF9MtHcPJ+nHBq9IzYLZjVJa1dHsxuJgFFla88hFEXM5SpK/RdTJJWaLRMvfDxHW25
zYfG+YA9NCk3DBAmu0mROV8ZOZefOmn2KGxYWd/0N7x+Tb/PXTXUXw30fbTXAZK4tp1hfG1LgrS8
NZRRo/9VKK3Hj0H04U9Ffpre1j16ESZ+GOqeZnZfHwUE5X6HyFwGNsptkvLRcZ0BNhyVlmb9Tf/J
gtitobRQPqVgposbQyn4iMhiopANvXhgvGppafBRaKi76dGI18ONNjeV8xTENZRSchh/y4gT4Q+k
u5CtiuDMaTf8PlU+lINegD92iMz4KaBOWPiU9Tt/tpwfMyMlrJo5Ba8BshvgLBJ0l+FTaBhnkhWa
6baZs8HdUROZ4i83h8C7RTuZKTG6P/pEMgw2n1kTCgaIC8EEpF3AiOxZtBo2FRVTUHQfbcaUg5nd
WMh0dcyUFHUAYlxgTsxw0ahVegsVhc5usB8EJO0eAVOxFUzjXsDI68k+JjtZJuT65HzPEZxF1io0
q3zPUNqHwIoVrDcORf6atXXNwCPupgBk5SLbSXULom8fkqDC8O0QVUFSL0i/dUSw8dFJXDO5M+Iu
apu9PpVKeyuR3VJfy85Fl7ENuHc8VLdA51UG/50mHu3TFxQOUhJjkudHc+z0ZN5IAYzrl67bMe+N
wOIiSIwu23wEzt86CLHwib+UCGDPb7AF7AAlnTgLu+cC18BnZrdjgIWCE/yNwHaXfKoqRyLvDVLh
kGq8Q7JiBd4JM0/L/Ybfk4EHgYim71OLv3GYBkxZoYWKjTMFYLCVHlBCMKBYdJOCIH4ou6D4lfqO
SwPAsPgzdAN7bzs9vaZl/D15wLut+q2ORv8XIzyn+D5wUWAaCa6b9Ejz6/olR5oB5Xh6gE++VdEa
SBAI4v4wnfl7ooUlpDgSO4h9eJLjWVMSdKwOWOqDPerDMZ318q4OB799AewziqdFJKA+tGaLZMGu
7KoJN5HOJ47IEMb8M3ZFWfjMiMlkTT2Bcyo03GoOmFXYv3AmohCNnTZktBR3+8p11GMl++TWVEl1
Uxmx/peC1geXHmQ+cDR8bap7ezbxqaItBkBr5kju4SnoOiCqaD4YRU4R1HE2nFFotHekT0uFhhOC
Gro1f6o1YFY7mVnDlzzIRveQYFw5od3ku3gmiJhuxBZJ9hwrQoIH8gyo+PvmOH/JGYIBFDXyOZ6g
QXC3b5lJ2Yv4JRnGpjctp3xhQOfMtwEE0ISiZ3KQXCMuVsfQ6mtGR1P5wDgyr6HkWLn40YV2+epo
nSER7pkGawZ4o/EPtvnUf7TzursHxKOOOOZocHcSE8BFPiBFMLnKXVr+ORKvbt7Pb6ItI0Ss9HF4
0+FDW3SYoIfqfcYWjniv8kiyFGBKmLvPDJh4x5nmxBqBzLWgd+LLZcHJzWKjeA7cMsNwjxAHVLIr
yK99tFE8EKh0FwMUstMb0q0ZHIYrS7FNQOHmh6JjChqAQZboo4MvPGb2aCWc+762voKuLOKWbkNc
0ReYZ4CT4iihG7BCPOmh8wkEbPQwN1laIGzg9NrHfnYGDM0q19Yfx8podY9YBomQKqz+VuN98zHR
tdL/rMpOsxbJCbO+DX3T3FcQMTwsdqcPUk7MZLXIfpgorZovvc0MdksnzvxJl6WIXnFjmF8rTZG1
UQuqbeHwWj/hjhi9NkxxtuBgS+sns4e59PDOdO+yDl+dLZqnLnOoGCMiqMQ4G9whuZ985F6AmkRJ
ILSbSFUu0+s4g9e4bzI1Q2EZIo7o6FVI5iECLOn84nyHJypO0oaNuQNSqO4Qb42U7MEE6NLDoDwm
rW6reBdwPkl1M6tTz/FAZblrunmguheT9rF0Jg2ecbY0tO9n4OTBYYhh6mCj5Fr9NwPZxeRlasYk
QIJOb2hLWIMLTQaiFd3kAK2pca/1eG3qW4GdQaZtOlkyh6kcvEAQsy9Nf+qfIAMEc/W30uuuh7bY
lxM0SmhR7UjfsgC3lk+7vgrzVn9GLzfG/9vXGO03L5FAKu9z6xT9+ABQRyuDny7JduzvmZ9xwMB8
j8DlD04H3hiHtQxK7wdqvRkbDql0N0gRskAI4oifCNQHa6L6/EBP35l3XWEW36LaKPpDLLWKAZJR
CdkdYi6yDrreCEEo36oMCKc4Mi4Kw69hL4lYxwnv0KncGzn4OKv9+9//+r//779/jP8V/Co+FumE
ldG/kL/6CAikbf7zb8P4978I68v/fPvzP/+mDEGl0lIoupC1uRYdLv76j+9PER5v/N3/RyRB1sK+
Kr/7dltVOyqf4ZDqqfFmm9QTsP3gaUOcx5S70d2J6qV2mNyPCXOtCHjS5V+jTn+MqWhy4xXhwum0
3WWCevpjmN5N9sC9/zUxgHvsDFm6Xww4Le2N2WdTdsBIBTpwlYSkFH+4MqR8yzJ1JWyBar+Qpyub
khmQFmrDG7licqizCVsWG3CcUnZwDznyh+EjcHV5TcM9fVyB4JxwDEnPHA04hbn76aLApmglKfDe
GIAMzYMjOhvhyFZa2YZ5LKOnzcCxITSXjWV8tEx4pwjhW27K7SwUbaGSaeoO19dCP9q0aWOaWHVH
UoDB5oJP1LC7Tsa47J8Ho/MdL8gobO4vP8TqkwndFUgKO5YrTQnSynVOn8HkBc1W0OtPkzJ64Enl
+A31vP6mMXWkugRJzZfJNIPby6su/6+/7VphmLqBwQpdTDaKZchlV/+2a4u5SULLt4tnpB4xsShz
J7vvE5iF0Ijndks7WDFfxnH2NnRw57iyTa0zqwupJLvV5D9083T1Dqxs3TR68ewXQ/uUZMJ6DpoF
pos+4pWllh2/flDhWKYAmGe7Ui5b6LcHbUyhMRCQxXPTUlnmAD+2kInqfZe4475WuvN6+cWuP6dh
SjYkeEPHYl+a+upzWgj2VCP0hydcJ+EthO4yZqGPgbBclB9p+DM3skmPL6/6/oWyqkUDXxomSbil
nz4lPQ4elOHbU5GQom9mzf4rbOhgMzXT5h9/vBbblM6YYxnonq5jDHuz0mmx+U+MzsUriSK6JdDR
oqUbBZvu8mJnXqcU0lCOaUgGrWq1UyQkcJvW9WIMtND5Ua/7Pi1sHKSATPhrFOvYSqaRMd1cXtd4
v28kCzs2X5E46orlh/22bywN8Kjppv4T6Cuv1ESd7muBFm9ArwWL7QaJ+miY6++ZbbzJxaNnmzQt
PgM+ihU10daG+DBQz7nov3xEsuTFdXt55RCf+Y02BSddaJumo66vfmMVlsHQIF7xNEmcSTZhZtOW
gy8t7/IG38coLaq3y69lHXDZ3cokTrHPeCWEkNO3ElItz06oySeTsw0wEP5AS1MAfLSNgrNAReoo
bY3pPfSTdh9hkLu9/APObHTipcHvoLtl2GK10ZPegCbSBerJ7kbzNpUNnaQy9QHj9t2VpdY3OzFS
LpAg4iyANuQyxOnDBvHod05W2k8I2rm7El7tHvg9NSHj/EMel3clmd8G/qvYGYaPykZRAA6o5+x4
+Znfx2rLNVyLH6Pz5Lq1uuVazFzA8Y/Wkza4Jnq3o2Pclmn6BTY9mX6BFGuf6tMOjmx0ZeX3n5tr
yWFRx+FK5zWcvgF3HmrXKqV8AvLBBFSzRrUb6T/tnTmx7hlKPaZgjfZ+Zy/gEKe8u/zg7z+2xfXE
1WgYpBSgLU6X54Zy4Aw0xpMZk8ka8VCMiD6F805ETf/X5bXenyVbKR2jOmly7Bm1na6F4TS+G43j
P+nAGfd64y4FXWgdgEi321wf48Pl9Yx3X1WBrRSKIAMjWUdK6nTBDMRF7+gZU75AM8o7zA1jceyZ
eNIajnyr3tvtoN9m2NwgIjUF2Nyp2Ra3E6Z288cGycm/CsD2YpPLRtxbczJ8iSxucSSNaojnZRnG
H9zQch8v/+zVa7JtQO0cCGXr/FkY7mov9s3UoRpr5HfmnM9HRMPqY6Flxo6JXPoUhPq1Q/h+PaGb
Nt8F7V6Xtu1qPR3cEZ7oScWI0sWmNh9gr6Mk6iP2z9QCiXFnf/kB/wlhvyUMPCGgJd1RSHo5hAB3
FVR7QBMFKKbqjmFy++pKLTtIaeZbO9TH20jM4os2yAQzuBFMSJm1yWFmfL3TKWJuLNMcr9zs6yj0
P79HkTawKxE3dFdn0EgRVelMNJUAzeRZiLFnLX4OcemHf/slc7jbOhwXoR89jQ85qBmUhpFHfZa4
FDmewPL09coLWhU8//wgcEiOEMRERiurU8m8zgAz2fJJgiztt6hCg1SQmDWxQ61Yf8RDEiQx3VkU
jbBrnMTe6jT977Q0o3DXZ5Jx4+VfdGaPGMp1XcvRTWfZLqcnydW1gcx/bEEE2OnejY3pGYGp6UDz
QfzSDbpGl9dbndzlBXApGK5tA3c2dXO1J5MOD5yOXsddhWw02sFIOQ0PZmIz4a4EwPyjU9X2+KGm
vf2CxWZfX9mi5hIaVluUZJarn/dvkIitkvemS7GNacLmLhzT6bbFpw51UH387Eb1BzJ+iZZW+LiY
1/7MloENNbDgcqromdu4px7xS0JhnOHOuFEAoVAGNpy/gx6VpcAe4o0f2tHzJJQ6RiIFDpLRZgQ3
+/3yS1x/NIe6mQ+GIqTkjqG/evrRGomgIaV7elvy07G8sS0UbFT0yB2otgaeBU+X11vdJbbj2NK1
4EfrJhNx11gd69CsQ4UguHbrOG6vw/SkAz0ybKwCCG+bNJu4wa/sy+X/8vfP5DiUpNzbguc0dMNe
nVwbggINf6f1ZKuXR0XbG9+PCdGiVjZb26rGGwQXiyubY3Vl85yOsigGDNu0FjnH1ebEMm/KwHxi
SuAoh/FhBkXNerRTZibHSi/raY/ql6bdjo1RtkztATds447xz5WHF+9/iKujO2JyoVoOqcPqA+c6
+J4a4peHvY8+3DNsC9unDEx5xvVtd80X2Rk23N6Ort9OBCj1ZIitteP0ovrIau5bpq76Z9q7Fl0S
pIT16OsgFsscEL3Ibn6IQfolTxWyHP5OZ7jm/mgk6ps3Brh9Ak/Y1fpTiXJrSBlbgZdD1QIle7DR
bUiaVk4RbtHRUBr6bYM+EO4+mRwZnE5xoS2FaKRH3tBlXY+JYwTEfgtZSgtexIA682sMwD79SH6N
JuE4jGNnbjCRQJv78p59d0Yo0F1LCPRqqOlMe3nFv9UgJpg9PBHAKdlNzoQ08Qd7w4gRSRxzLn/S
WHGufLRlc5zuWBbkhBj84fDllsDz24JJA38bP7LM04ex/YRgbvmMMWpwZZV3VxpHjGWorU0OBTft
6rlKJFxiQOeZB2ADL2c6h7e1FLi1yF5g+Vyat1qG0CIm4CHcJzxL0jJrtiqckisJ5jqS80OoKy0w
MgYtGFeugsKYCEQvsQjwAlcOr7JKo32ON7WX48bXozK/6EBGRelR8lZXXsKZ42HSmrJpFyiKi/Wr
NlDnK8rIwDcEeuHWzvPoMUPL6GZYduEIseMWzI/CLBIT4pSWzMfLW+vMl6aoEewr0nop/rlifvvS
YdaY85SBpgxyA9grmNDspxZl0Z/vYBNgm841CY5Xt1e5Qj8UncKNnC89Q09E3nS0H4TjT9Y+iIfg
DTg/DgCXn+zMoeGLKrQSyZkQj1ltrrgJxzLMwtBrJLY4sm/uYBACq+9Al1kmnhiXlzu3mdFgNnRQ
4PzBdj49M7WeTC0jsdAb7JRrdExq4ptP8BjHZI/UA1YpaYnOxhSX94HPiGByWuNRr6sfl3/Iu6yA
zUyLnL6Tspc28Dot6eUIgqAOMg8ZVRN/9VGNjgdZZ0y+SAxL502Fb5X4NjYg97ZUUGa0sws6xpvZ
sbTgZ6JGvXz0OxPJVeRa6tnWNow3LLGrDTcwxaYgl4y9OJqH8sMMLKl/rAwF3d/VETpqtpnfueJY
5LIGhQOsFoHOyw/47gbnMhW02kk9SYWFXJX+KEViIm3SjXFArP9aFGMPbd8j8Qp4CAPAy4ut+z/c
o7xN/rDAEdNZWRceIBtyJ+KSQDkvFfk+RFvoBzxPpLITZ7KPBDVFSYoJ57w3wQ5UiztX/1JiyZPe
84/mzyaAGH+rnCZ6wDXbKPcY+Zo/YnJY48oWPLPjqcnouytOmE0bcLUDp0KH2NtEHnqYswCsjV+t
DFTzas2mUzy0TDb+vvx2zsRNm7fCa6EEFOZ6z492bNJv1xJvmNx+h7eQBSxWRV5MGNuXwmzuGxHg
dVgG8evlld9tAkzBBVqqhG0uKCYvp8/apAbOTFXEPrSxmoXKYwYZ6M8uusuAej9cXuxMkCTBtyi+
oPkJ2quniwkLRoBRVljpCWe8bSFZbo0p+V9cQsQpxkdKmjaF1SqbH3B56CNYz14zJ7Q0QTkDINUN
DSNPhJVQU+hwHZoAw/lpdnP5Ac99R1Iz3daJl0vH+vQBZ8A5biuL2MNRKKWHZxaHFt3hXeiwfNbA
XIUjJbeBOQ+Hyyu/z42ZOyxxmg3L/WCsDjNAdjF0bpJ4rSML9Rhq9IBucEYJn83AZLI7YteIv0Ux
+n++dZdcarnvqfIh75w+cl1KMdWaH3slHi83yVBqmwlI+/04xvavER867DCCAmILDdfyyp3/bvMu
3XI69DrTQrpqYvkcv1264MeDyOlm07Nh0m0L/q5Ps+mjBxjr2ZXy6t37pcJhJGkwC+QhOaKnS1kA
O3KaRKaHp7MJDQ9jJwXufBPYzXgzob/H3FfP/jQQ8VKXVbmFAPmTt54uWqdg9iddKC9FwOOOMgsp
K4yBNvncRoeWAciV9/n+7uVKoNCxHZpous3VcLqgqTIMdJLM4sqDPwA9EgfxOP67svEiwMJk2uRR
xtOXOQruIXQP6I7mvhgRrvnD3bxcTYai98CkgG212lTSjhPpB770mrZyD00LvBNtinwnayU2wHX1
lxyS2pWnf3d4l0W5p5bzw5Lu6m1HPrqYo+4LL21iOwTB280gZgby9Y1L6u6hcogktbIydazBr/5p
ZsfqzCvJNEzSH2Lx6auXulET3WML2SWm8W+1wkEACZCi+AAwK0EoI2ggHPz5a2YIZBMjmeTRnztd
c9bwccyCnmQO6zBYKVV842uF++jgeHIIFr03ULFZfGVXnzm17pJJMu6SpsHXXa1qMOUYglZ6k54J
HUmqpkHdKfDpyBohYNrLz7hslZMSbHmvaEJyhLjMuX5OV8tS1cWalktPlkSGNlT5lsm9sY/C6btA
0dC7vNy5h6MOIF0k8eBCX+3cDjpbhAKUQDViyratGWGWpwNqyZEouFJynNuvS29VmKTLZMqrxLwy
qmGWTFm8tMMqQhede9SQ7N7nKhe3Lbj31zYyjB3tS9QRLz+lcfYxHaITNRcF53qQUaN/gIhs6HoC
9fXMAeI8l8UWeZyx3lRwS/wbNwKLdoPfho7BLga+EquIwJ1c+l+tsBHq96Htb/hnY4Qy0dqb9P2c
IzzxCsTCN69gAs5tAoWYAtGNHith/HQT+K3vB3UEI3h2QCL2IECRy1DZMY8paaYw0a68n3eJDptu
gU+w4SibXLWqYWaQ+GU1BSiMZ237E1PH+gArNftw+Suc+wiOrRuODVaRnbDa2rJ1xkrXa+m1RdU+
47KU3bUtEk9RM8srsfH9UnQvDEGTkhSeBGf1QNgTWBrSFIoEtde3ftiaN10lEXyOenElEC7b9vTA
Lo0SHeqxY9jvgS9JYDU1lEAFft8BcxWghazMqP0MSrzf+2TgN8Dp/d0kSkgyOsosl1/q+4ue5RUD
crBHQJP/2fm/5RQCxSWEJ3LXm0Jnvk9L+ZCUqN3SYvOxowd7aIbICFxe8/1JZk3gRYo9SmbsrNJG
FBkxBZwW0QpadU/6PKJlpgaBSaPKP1gFXsvN0MPCLrQflxd+v0+X3Imds0wkF7DR6blonKGsKiBB
nh1ntnwoZYNKOprJVfL58kLn9s9SzS9FFW2ENZ6i16y+mgTxIkQkwsO/u7yP7PC11nm1l1c6t314
jXLp2vIB13VmErZ6NJmB45VhrQFjs1ssKaM6vjOGAd24JK/6T0mqsq9Dp8e/LO7GT5d/wLl3uiQR
NGhskyJgdQNQu5aalk22h3zU/OijEYibEfX+n8cY6jXSQ4eTwrRmjTjqYyU1hXCCZ4Vx3CNv2lbO
IaG9+MdRhnW4P8Hk0XRmSHK6R2jfzs5cKtwtwZp+U3LO7+AT1dRw+s/Lb+7MMSDZdWwT9N/yr2UT
/Xb0lAwlIGrX8sZy0m583cj29LjHbd9XOGwDQCPHxnrZYlR65ZudW5nUj5BjK8HHW/76bysz51kw
4sQceOPZV3ST4p2bt1A9uE/RrY1VdkDbr9sBLLs2fDpzMuhNMv5iIAkCY30yiqiHVBp2ygvdHC6W
xnRratNk1w1OdLj8ft/fgqRbLkxPgo1OQ2V1X4Sx1v9DvvQgEDPG8qdoOGaSpgp9YgRXNOwCLy94
JpbyWA4DIu5d/r1+rRrKVGUZE16MAEHl3rrtLBeBk0hgozgU9U6h/XF5yXPPqAgyBluVXWSJ0y9J
3TBUiLMJz+0R2g5A0d5JEwKDrgqJ0EziXgk35z4fOAfalDY1KBia0/WQxZ71SVTCE9IEYsAvQols
xpVkcP48VjOVpdgVdKTetzWidhqrUu+FNxeW+2b0Yb9zrLG4ctrPnQT0PiyaQoQUtZ6xmY2BEiAS
LF5ZIaFcuZn2GUOAfBf0BQh3qzGbLXKM3yLl/yFuk8BCH0IoxwHsJ4H7rXI0NOwTXPpI1A3Av/kG
Lqz9uSncN9MAaC1HyBH1Upb98XYxSQfRzFyKBGEvwfz3g1+0Kiz7hB4oDatDGyTBTrqF/9KhTLKr
IGhGVzLDM/vTRBKRzr3LhwR8dLogEgWwuAeKzL5tJCbXUX9r5qZ/izsRo3areb38fO/QF8tbRe2V
ghI1YCB/q/Ogx/VkRW4nPJR92q0VxOjcgDfcRcMAN2EkN9j0kUB1o5eKUqGvH4qF6TMw+0XfIWyG
Ky/8zPVs0mBgSMTlxfFcfeURt8WpsAfh4WvbMDV3MHjfgEmBp2pjDnmsB7fcN5AZjhVwrCfHjtP9
5Vdy5sRScy5IFMRzQNUtX+i3Ty792fGjrjbxwxn8Q8Q03RururkJqyK48rBn4p8wQK8ycnQAvpir
qxMNQYFKaWd6cebodzBNkEXtOvtzEc/Rr0nF00Mrev1KlD/zhkGOAwCgIlii7irotq6lejVa0st1
1HyRFXe7GXMIhFw2aYWt7KZHV/BD0KJ9s0WgXd0pOYTdlSdfzs0qiec+BcdjMQ/jLK8+M/qTMcp9
FEATlotfo2bwP819aM5/fprAzVi0W5cxPUozp9+ySAdk+ApDeIavmLt0iJoWZWNCz4eWJ3ImvX++
d1yiL0gVviah6nQ9bIoHHGSZftWakf0cNWl7mMhrHwr4B1fuzjPbdBn0m0t1Tyq5RoYi4RdotUyl
p9O53aL4OuJe2SKiHJghAuaXn+tMVCL5AIKzlCAg6JfP+duZcJN47kXJrZmBVn9xe6q6DSRArJYE
Rg54vbqOf2XJM8/H5qTG4hByp623KbSYmOvMMT0IXPp9XVglzb4GCT8bjdPLT3fmRNDKtOhO/8/o
YbVLmghnNz/28XoyFoyOhfzGsAmwBt9Bn4PnLfrxqyYGez8gbECJOVlPl3/AmTgAUc5h2MZpAIK5
CsJTlKo88kv4leEwa3DkxQJ9Q/kG7Q1zNBApArmTbGFnOdWVE3KmpUu0hecE8pqiiIr29NNCZK6a
qghT0iBLTXAFfdTmdBsLphkDbRy8NAeRvihMPgymEW97Bz9vZw6dX7JV9s3l93AmKjBKpcQF6szG
/od+8ts2S0ZNp6rWk7tZS4xf7IxsW6ax9efJ/O+rrDupPXJEHRL5yZ2lx/7OdEeJ9wfS0K2TFZ+V
5T7NUVl7XZRfA3Of+8xcLIqTxIQLLsjpq5Y5QE4X5vrdAC9M3k01Wg4vbmAZzwwt02/tqKMFqIxU
jVeStjNnaRn+0C6hkEdwa3XPxK1m2qhTxnfoQNRHJ2/MQxwbGFcE0bX7+59B0iqyO84/ma6j4Ait
E5h24K8J7C7uVJ1KHFVAtWLdE2UZJhdd2bXlLRZ+nb8P8IrE3HfMwXofqwrW8Yx/NLSiK9f5+9AF
bpLpz9KzNwmTq+ucpCeZ/SnL7mLy/gqf0HqKtjo536eptIbHrs2vUX3ev+0Fuk2whK2x4NlX4QRq
VGDpWowvbThmhzzVo5vKypqdMuW1XOX9jhKWS3tmIWOBo3ZXHxaf1harIbhtsV0130MjypHz5Igi
65O3EM9DM9vpk4t04uWDeuYRFyAhNzh4Hugzq6DR22UXYybreyOqdDU3aZ09dFGYF9sySRjZX17t
fc1Bp4ZxMHvXgF27Xk1AXMV7BHQt6rbOhxQ9tBu/7DCMwekbCd2p69qtWS5gddrd/o/Li7/fP4zz
FkYCz6voLqxicwG9Qw2YUHpWlNHhS7tpU1tlD9HedjdpEFVXUoj3MXCpbpj002LkNnhHbxQZGnY4
83itX9FEtVLzMIBiubn8VO8/IFerTWN4yQNhMK1OxaBMdHwxMvcmkuqPRePMHzSI5F7a5u61kubc
WlxrOm0bWt1k9qdhT0UqLcE7TR5CQwuwI0OLGglwyMrJtebsmaUonBbIPIcJrNcq/4qxs28HRMW9
qVPRdwy30o95rKU7bZ7jK5vy/FJI6jEJBHe6jnPYcpQ6ilc9PIxi/IisSH40C5nfoC1+Df98ZgvC
k1ggJySxy9Dz9AU6TY9hn5sNXo/k18GpkdDOogHMR4FK4Dy03ZVH+4cKcRrDLcbmCyBHMbRH+vF0
QejEejjYfu9hKpjhuOlY0e0Ujv5zISvrq177xiEIpz7e1BmtEzvgHtuVmTkczRTHGUJ5iR8tzruX
9+z7YGcRcKhcACPRg1t3wrIagzgzxvYKwQOkNcwpuFGdn3ghgjKocYwHBEL/kPFF0wECIehlGsVL
OF8n9F0mhzxFndMTqPh+0UA0fx6rEPlMJCH2RoNj3eVnPLOrltQAAAFcL5uws3rz7oi+ThZ1XoNY
tJcjinxLj38+KtUYh//FUhBiAC5QazOlO10qMrqxD1Oj9RDrSim3A/9WaIHchxRmV8Zr556KMCOX
NsrSW1ztJ2y4O9Sv4tYb+6j56GiGeyDhNV5odDhXXuCZTaJoRNM4oSZS1nroGaG0UeqVaj29GpGd
12r3OChsVVUYDw91NSFYNRd/XlLTcONrkUODcqHiPH2VgdvUjsr02iuGGbjJDs0THyhaindjhkd1
iOIyLmhjeGB0jyBW4YrU/4k6S9lcGfmeiRTkXtzLBqBEOhOrfKDrUryO6wIMOCq/06cWz4PwNq8r
FOkocjSEUDvpp9s/3kiOIDAtoCbWXV/PqploNMyy8ZTIxsOE99Y+QgnmKDXUky4vde75lldMGeqS
XbqrawtrrjHBPIrsfFHd8XX3Zz5H/g24uwkdA63fX17ufeJhMfXidmQoxQR9jaY1u56yMbRqz+Xk
I8kPzX3CNONY5sUnTIaiY7P4daHx01w5m2efkzSAApgmwv/n7Lx640a6MP2LCDCH287slmRZTmPf
EPZ4zJyKmb9+n9K3wLrZQhPauRgPMICrSVadOuENN8ALFAuLScGh9zw2VvwZeY/sn8G2wh0SDFJb
sRL7+w/6RhVIh1qeGjJfIAHLKyYhzajqturPFiwsAGhJilt5hqXYdhpatGYagU1JOMUu+pL5PFIw
5eGvVCjpj1FLG//+r7kNF5wlqEWy3wpSbRkuoglVczRpZvpu9RDucGKbn7w+raej2mjl2p66/cjy
5KLiIOm1cm9dH94+EslkZrV61uoSP7MkRQx+h12d8WVCSPyzZ6O7jfVUku5El1YriMfbcMVY4HWa
TVzkvl0cWKBG2oS+knpmRlJvnSapfmiDiP8rCwVpGU/6BVtt4v589wsGik5CTWsFPtUSZ5kg2Gpa
A9a8oYaynJm07oci15udGzb5yk5+41vS4AS4RKuKDHAJIXIbq45Mi+bUUKbGj8IZJx/lFBQIVRT4
7j+VfFfXWQt8dcnRMumfq3zM6w8ZckdKYf3pHIKYPjBWtdBvLqxTBvrvhPEtwIBGAQOTVCNSE1Wx
cobeeFIH+Dufk7uAamFxCbho8uaSWXomZSqPDaXIZsCcZIO03FqC9sZSoIeYhgCQgoa3HCo1qmKQ
e6b1uQIMv9e8KfuU45GEDaqIV0LgGxuUphBzQZpTlAzLeZmg/YM99MhTIY8KvH9UmjOY9xwLe6Si
v+UVB/kiOC7lu68y5q1IK2jUl5DbXfkO/uoFgY+NpyjCAdLAIwT4UuhMDsm1M8+7FsG8fytPDNk7
ybZgncHL2IZJSi+JVIs1W4wJVWyxi3PuDVV+nGvVyw91lCLtmNsdTiglXd+VYPfWCwafJYeuUt9h
ieGkL1j1kLrz85zimRrU1s8YzeiN28EH1O3qd6F4axCI29uFx0RNAviDvEmXkzRtlBZEXpCfRW00
j/bcVId21HNIWHV+HJRmTUNguR5wY9nVk6wqmnruMivROjR17dE1/UnLyhCJegMrS0xuo7B7Slo1
64qNHFGpKztoGQ/ksowW5NhcCgYta1y1LIsIvrThY3bV9KdqQq12mxvCRhG7Qzu2CDWIcLnl7iIG
+PvBHYf9/Yh0c62y+RF7pAEF1oSQsEQFixor3jkPdR8DoZZmbj0Ww2dhgV86eHNcq88jtp32IVC8
IDhUaIfgn5VVafg4VPTY9xEK9fFKLn7ToOM30bAxJHwWLhR0yeuDFYV2CIi1mvysqq1NGYbiMjJZ
3VrQZoBSRLjdwHDduvhK0cNLw2OFz9p7S1r5I7hqZQoHUwmMyvWP0LjhlRg2iT8A09k7LgviKD6e
Haf9V8XReCVFXd7xcjka65Qekk9Pmnq9XGROmBzleu9H9jCK5zT3MthJ0YQd+KFhmyTOBgXbFPdm
rN/iiZEn1ggr21E+0t/XE78B2BitCQ65CvJvcT0hWx/jpGH2Pj55+h97nrKvmYiyJ9FE/crjLntI
LEUDkp0HyoEG55KTOmP3pzaD1aGUVzg4TtTN3qYAW7kabo81rRbmhzKPIIAtc0Yvtwom8UPv9301
PYoMWi96FVjTZKO6cZG429w/TW98RKm9wiUrS3H6ntcf0UvgZxba3PkGX2/43Kcl+XiXG9OYY3mY
29kZipseYJOIe/EmzFpTXZkcLGM1I3myJVIZiM2A4dTFNrKr1EF6PGx8NlmCUUFiFlN2gF4HmSSt
HeSvCiXu8KHMDYy815SVbghncnkenSuK9gyJjnxBf12JXeH1Ds7ss48bV6h7p15Q2KcbFxOo7ICm
tnAvLrM/9UthopdHO91tK2/Yilnt3e8ddiva0zC7rnHMbD1Wviuo7FUHo0cDfa+oyBccGwhmodiG
I+2Cf6NAJNmz1iUOBh2lJEL9cD3smF8a/MsR04wjpDjf+4VBlXBNaMxnOCbLFMqMvRi8b8jsK64/
F1GHH3SLs02jZLAp+r64dI7eHgwtVlay1NsDY4DHlXA8IoSs4q/fbGrgXD3aU+CrKkjShNprG9lT
/vXdj8cqTIZNijp2z+L7CayDS93sAh/jOj3ZhE0nBaPMfqBr2FmVe3RtwOF7Z0x1EyxpHn567/oA
SuBvkGaAm8UD5fopI6csRihWnj87AdxQIpXYdD0zpzlKg594BIa7NMw6D8Euu13jp99GC2RtKGdo
3UElJJ28XhxZvgp5m9nzx17DJEi18oekdvPnXkP1sXZZ9f7DvrEejRhE+STvB/aC/P9/HRYPpds+
SkbHb9IaY+PSMHocTwXksqZSKACasF7JHt+4WRHNIeGgDJGYhuWlZtsBCXhdOH44t5IKguX5XFJ+
qBMzcqcODCQs66hkkAGYJo5JnqcYtuqgRflj2nhZsXKc3noFYMtpUHM6pbbS9SsQGXoADOl5BfhQ
nJVw/IxkeL0PejV9zCslXsl23liOCYkNcQxgq6QcXC83FInTYgFl+eGYIIvTQgwpw8nea6E2biaV
6cL9L3yb3wF0o2lB+a7L7uLiPhhN3iXWNOG5K/Ez2MyVjicpNHjtp10GxUPdWzZGX5PZf0EGHmsi
D8+S4nT/N9zeCNwGrA9hEZWLm8CR2wySA6MBnzVq5alrsGxP4yjDqYEmSREic5gR7t45zqWHyjgX
9Uf+lOWmjGZ/be2cIRdNgiE8I6nn7XJmpkevdIoDxP41dYvbpIWlZHki6xNmYItvaqj0nTGOCc84
iiv6ASXKsNxbKjzNfZ813nvBrjwZfUtZwKM4Iuc410+mVWmFoZGOQbOjND6Gl8qmyO30O97Ga42J
t04roCDaS/S72LHW4nRUgYGJqNbh22ZZ88FIcfEsbPzKKg0NcTEM5jYZkUdFUw5Tc5hI2PB60eH+
9nnj9XLjUFZTIEgY7OJ5g0wJ1ar3PL/tuvIwDNZHd5qThwAEyvtjARkDyQuBn7e7bPnEmWfNFjI2
fs/7OLp5oVYbYWCQsC36TGyzMI/fKTpJ1EG3h0uV7i9FPNXm9ceMZxOB/kFBO23U9EcQDxbMfK0+
wShrV3Ql3viYsoFHm4kZuDyMi32qh0OuhZgp+HPV0Ceo60b9L6hq7R+7T/FHqeFNn82pHTF6njr1
cTaV5Bt2gOZKSLoNga8UMjYx0CzKGxmy/jqZVTm3BrTl2h8rxaVR26KbJdL00S2F8DUq/OP9/fOq
8npdVEBZI2WhkGJUTJV9vWDZ4nSIj0nle9jXIFliZ7lSnhEmd+zPM54UPLAR5KiUS22aY+uZtfIy
4opSP1iDmtZ/glqZrLMdT4r9MuCQioGNaHLjp5N0dog9z2BE8dYMujj3R32quoOnDQUqzbHAzGiT
6DpmnrgP4u67GRnnqvFmCkPP+BZ5Dg4+R03UTXSwzLQHrw+XQv+uYhv3Lxpb+Cy6aIU7+2xIwvTZ
Lcq828SBKJT9/Vd0G6GRMWZXcFVAuCC9vH5DhVHqvAh+f9xUwdEb5xcmpuOJwUh+aCbwvOoYjCu5
x+2xJlWXGn70POUUarGmopi4XdspWq64Oe5igYezWlg2Hlc0Id/7eMClSKsgXlDpMfxePF4y5UWk
5Jk/1pP+1cTCIty1qduM28DRu/FY9SMY5VkQT1dWvi3HmOlD2GFSydkGv3q9cu6FuRA4Z/g2CkAj
nPVQBX2ihLi40AxJD64ZYx5Z9xi4zsS4lch5+1mpAKEq0NihcUYX9Hp1WF+14NoafavPDeS54RLS
SRj3PZ2dxyJz54+FJGLff9lvfFePkQSTNZqvMEYXV0YHVJqZO2bUjj5G9akvoA2eVL2MUMhu3n8X
IrHmGKhvyqk3867rJ4xDLCAmrel9tVatvd1gGk6C423mxFjrU928zFdQmI42gENZwLDreikH5eZp
LKPWr8BaYqeZ1XvM/oanMVS1c5FkKZaq6Rqm9OZlSuwJvR+mW6DEGOsvFqWuNIcybvw2CNG+px1m
PTn15FXop1Xhl/tfTm6HqziJwhIZOWglAKV8vsUTxlOC7ybuLH7XDN5+ZL71lA+VtwmRKNtPMBd3
U0r26HaFdOquzZXb9/Z+koWXRFLIlj3uAYv7KY2BReF5VPulAWEdWXzvaBZDhur0LKIPqBpn24m5
k8kvwFV8hyFxreMt8m5wO8k5+D+6+cwP2MlLzZrUK7FRdjXh57OBCkXbWdgf4Aa+yZC0/Xz/nd9c
hnItqR5iMBmm57aIgp2lo7GJEq9vTQZI1gLnzGRTtCiZHogo1sGM6kBbOaFvrQmmnEyHoRri08uw
YKKwIeyg9uvGqqJTlWvR+MUWCq7WJW2hFwfa/HsHP/KdmowqiURyVLxUTQ2cbFTSzqpp7HXlfzYc
qq09h/aXqUPj4/4rvW0osxbJBRuZ3IrMe/FOqyQObCvvhK/whZOO6WxVZOE2E21Dy1YJJu1EQuDl
e7eqvC8k6pW1j9JYb14UXEyDZNMYddmuxOI3XjqJJZArUO+yy7r4UaiKtC3W1rmfYO72DUhi/4P6
PlI2wPb6I32psHn/Z6aJTaEpdYnkub6OHVUxW45SGrnfZXndMJ0etXgX4dA2/wjM1PxqtFhHruSY
ujyj1zEEtgvtR0gTBlt6WZyo6WDEFm0yfwbYkTubmYMTV1sL18IJERPZJtOjrJqis2HgV/TRtotk
ONS4tFlPU60jZtNa01D+q+G0Y2wrS2vDV7fFBIefzqYL4sWh6nX7IfI8NOfwARusTVRhW/ZZdcZR
nOrZrtrj/R31xreTgrjkEK4N6Gg5oYhKo3GKsc5A5ZbxqVAs/ZQqYtzrlfWlcqNkZfogS9PFO6Rd
TMkqtb4pKBdxsMrzUqvipPFV5nvndGybS+FMa33EV0nUxTLQ+wBPcKVxUy977SLyUNia68HHeqV3
fCrcAikWFYuRQ+06DLkDBSy/vRsVnBI+1+ilaueQXA05aSMr0u/pjN3IM07RQ/CV9owXfUhMPOCm
neUVhr7HUDDE7y8lU5a+rWOFMRvmmbZvDSMxHT6oizL8VGfG3orToD2Cso+VE5RROm6FKGqYgEAO
9FNcmb2GGXTlWJt0zibnI7K2Kgo5QebNP9oSp1qcMLH2+lUomhrt80A3q6fI0+J4nyHYMWzjBmeg
XebW8/g1M00kX2Jd7//gQZFPT3Ohtd0lmyLFQKbWiGaN/DwqCuUsvBq5oY2mI6uRbsB1WN4TkoeB
Sz9yworo/ia7veoZfJArSu1lCNNLQAdYFn4DRYDfIqY7nppKH3HqDqM420KZaf67v9pNYgpIGMgB
uTDqcGyDRWIBgzycPIbW/mhnTh3t0BQ362f86h3nWExjnP7X1mHSaTsX4zJnH48YrLzc/wlvPDCw
bAifMJXpLCzjkzKIDDjyVNNbGItvBpSKbwLjGaxPsVf5/1hKniQmPjA5ljeeV+TOZMeF8FtkobVv
M4SJ4buSkqH+GdHpMj/eX+42VeTVwk2kpfiqL7joYQ9dnVQAAWwfS7jmMRc4wsFw9TNNdI8Yr2Yb
0IPWSuR9Y03ZOKasJ+5C5loEDTMBo4ozFdawYiq6nd61utjaipl/6cNG2SJO032KPKxv7j/qzUeU
1DGwD5KSg3XMspgnrbEZHDs2QLbCfHQwvT7HTKsxtWzX7vWbKPy6FDqCEGslN2+xZUUSBQ0CGvap
iZT6p9l4s9jjtZk+64ih+Lkx9ysn8s0FCfpS6J1m/BImaZRRQ59esU+2Of8KULt+HLDs2mnu/DvX
1fjL/Td5m/4iIUjAhxHCNwQKIK+Fv/oiuNPMeEw65qlUlfSj1lnqd7MjmdgnaWFHyCcXJWbJydAG
vq44rbZRA0SjdvjP6vv7P+WmEDAY79BqAx4KCYer/PqXqG7QhG7j6Kehx233P2WKpsbZ5647JO1D
NVpJKPXIMvVpTgC5bO0a0N8hSY18+Hb/h9zuLo+iGVUNOety4P1c/xCvaxhgxniuDnMTbkIjUo+6
1RTHHiyN/+6lKB+lcw/bWQUde70U/rd42VfYgeJ665a0baLMsD/pIrTHb6Rprvf5/no3ARgVJSn9
A0KT+Qt77Hq9hJnxNKpKd7QTe9g3uR39mlocpWj9iGNkVtC13Ta8mGYV7+6vfDsi5QjhJwDUAiUR
7WbkkRWzK5C4aY+R02DehqjIS4zl70UxgmrPK6p2cFxR+NGcFqCz5iCZWM4PTaPGvt2VuMmZ6IcC
TMh36NMh5pVXpZ+h7Exh5tVYnvad9dGqhtBXB5wOs0DoT6aWOCsB7+Z0yqfA3goCOGx3RqHXLzAG
rhKamB4eeU/2Jarr2s9KNdkm2EAcsDVbU429AfyTAIEJQVSVWhxowjLUkQzYxVAlgLpMM6oOqLlH
jNCNoMuQm5znWg8/jSiNdmfhBGn4oQNpn5EpAOd5cLHpUD97Y+QqR8w1abVtFMSUzLXK7jUTvcrp
+I2ED6QUKLOAGi9ipIJGsNWOnTg2eDSctWbSN0JEYtPUcbmNBiX+Zee6sVfnwXgcy4AiE52HXVsn
+NtWSXLUOtXdaWaII1UUJR+x4TYPjWXVu2YuUx81//QBD0KsQNFK/uK1lX7wRGxtM4KjX0WNvbEw
Vz0AGVFOmAZPKzv3Ji7Jp+P6dsEsIbi2lCFD6A8BoVIRxzx0ih30quzh1TW8rIS+C9KufRzRjNqp
bdc+MAyL3hsi5PK0mxDfkQP45QWUCg1Z4jFqjnk5ATmtY/cYiXre9raxVkfdRgfApUwFDFIWSoEl
4VSD4zdWtpH4da56ot9paeIEh8ESY3Iw5jIon1zdTowfQRgV889Z0P5TV172TUIBC4nTZTD7IZEB
o7U4X1Y6qJko+AlpNl6isGy2uIc2j9aQ1+fG5qAr7Tyf7semNxflgSF1yYC/FBcfEHAVrh2mvif0
to+3okVpHGVxu3ROKh4j87+prudJui1SUzRrSuM31w1CQOwuOR4B9UuueP3I0yAqvdTU4KQMaIF1
lgO+u3fSPX2mdOXt3i5FJ5EZHk0cm4CylAiJKGbsOJ+8U9nY2YkWov4RBQ1nO2PHu3Kb3wRKLhka
3xR6sr9PL/r6qcIJF2TVCbzTmMbhQc0RiXN73b7AB/gqUj1973iH5eg1M0MjOZLz0Ovl0rHEbAkf
3lMGUX6voqa+zRBTOykRVllKhUDx/S1jLF4lM3QQBWS8r+ML6pNFtk0fUw1MY1AeTGAiOejQsh4e
cgxn0kPU9W5N+zB3EOSlnRaKjXDUqvgHz99BPaa4RNoXdzBV1GXxJ0FoFsaieiCP7ubvFUXpH0pK
rFqT2QKzPFO+JnvTTu3paAENmJsdxlPpwzikqn3QxiqNNh7K//U2aMdxwvVqDkblyYO9/Iwqidmd
kgm+4hYhbiYeZgCy4eQklTXu5qoOwmPcBk5OCZ5rs7GG9FgEFBi24Duk5YFE7shy//qr9BbW83R+
wgc1M4KjEOJr31r2ZyMYna1jdvYu6R3wPFO/1vdanGgWpsAkf4OWSqZhmouFNarY174yUmUhQhqq
9hOOjbKv01b3tcgcTlLM43B/S7yxJoKcxGhDbnzEW64fFsPkuLJmt34YQ9c+hTF6BUVXuReRmBMi
42G6A363RjN+zYr/unuRAEdolSUlYBPxymUBH/Zc75aw5gsNHFPd970769jytFnJDE2bot+lCIZ/
6lQxMFUum8zcuuiRv4RYHCPgkMCz39a13TSbCb3QJ7OuC3EI8shxHsMqdL9as9DDb2WSK1lLJAbM
h7x3FhnYlOfRVGPnxquoNl6IvfITOlltsuun1nE/q7XmFrtaLdvqo+FWs/ZVDGWfPzjYhqW0VIIp
LbdFBoY6RxTX69iJUjA+RB5Q4FqBscMA6vSFzh56HVu1tisgOk7ljfVOC5tC7Dr8hi5NA3ftwD2S
fusrZOo2zM0HHxn6Wd3HXJsfRqh0v1PM7f7zICi6mwZL7PdFOr4As5lXGTdGboS6xZVVetHgzUha
X3JPE+iMaT+nKYifTNg5pylOjJUM9GabsRxJIckASkSUpIvlBDi4YATSiGCklVyaoDcZzuILHtC2
Osyd9bvwwndyLeUjAsfgKIF5BzSwVObzmAc1I1zbS9WJ6cWq5vKfVu/ExTaY13pSrO/+UboJrmgA
SqMEcOL4t1CNXR8lC+HROCQ1fKojazoirJY8zHNUHgE9z8d3LsV9T6DA3BBTHMmGuV5qToO6gBwc
PNTU259UMU4b7Iva79k4rhE2XvWJ/j6rwFn4aqiJvAr8ALa7XivN3VqjtGwuxMqSGsww2/xs6YPy
w1ASs9oA8QQHPySG9wK+aui2CmI83lHgyfriYvwr2Xv4oJxal042DChEP+qp0761U6ut4bIX97eM
K1JlieAt8ZAkJ9e/dQ5LGtt1b1zq0py+F1Bz/iWxMF4mvfipJKJa6ZXJR//71dA/gkpComtBcqM3
vAieRdrY+VCY8wU4Tn8Z8Cl+HFq7XgnRtw8lyxROjfSyhAkkz9ZfzY6yq/CpTKvhArQixZphUuMn
rbLa5zGeMAPnSlnZyG8uSGLCkJjmEffR9YLJ1IMOmfX+Yg7zhIJIpXnbPnWtI4K54aEQpb2m73sb
HniTkOYoxAgRQF2uVxynYi6VgtzZiWpV3VYGSudxYMT5dszb6YMaYjrUT1668mZvTiw2xzKBJijJ
MfUyKikaUvVQ1LRLY839Tklte0NJ9aedvTVV6DdWYhwijyojeEhyi0PUQrtMi6xrL1aA9NFm6iHh
WCY14kazI7ESHV6hEot9KaMf40o+IiPxxetUIVjZbRa2lyBRgl2nc79vFQE67Z/OcFqx0fG4bDfu
MEXf+9bsy03rdaaHKKseGBuZKWifQwZh/anu2r7emZ2VYtqhK9+4B71yn7dWd569FtsyW4tDBNWE
0MwHB+t0RlYMBJK9k/fdL7Ow1XSLBE/5EQFUPT2o5jRVKCF3gomJ04xr5/H2LcPipybBlxFAPwyf
620Eh2+0tFqoFwvvtmOOkOimd4L+idnFsJJK354RghkdcvR70GxAEOZ6KdH0mjXR/b+UTv+nqCn2
g4EbTJLrk41VqeW/74z4FPMgRNAwkrozhLbr9QJgfYMdDWhKZrr5Z8R7aN+3ej0eJiec1qReF80D
uXe4wKRtKABMgtwi4jiTEcSi9MyLhdLzripMVAM49herDB00+PspOeDtKcAa69l8NKpoTbTk9u3S
smDi/Kq6wSUnP/RfIS9nKl1OmPZezNAdz6LrzGrrpfr827WF9cEsRBysfM/brcO9wWAFsCjKhfAh
rlf00jzJsHe3L0HdzfsIMxw/7AZ3H47xvBJ1boMdflXI2+rk3Y6Kcu/1UqHVu2aoUU0ZQartVTRD
T505citWyF6omOH8cBUsae/vn1d/vL9jgrzG6aNCCuRwkD7IV/7XK01EGYSuF1QXMuYsAcHoDPm2
R+d53gtDmasHFN+cf2CIBSro36Cej5Ua6uYWqe+83MWTWaUbMZeu8ZREg3OoVNj4G9p5jn5I6iJW
j1mgi35//1cv94H80VDLsCsFCyHhn9c/Ws9RILAnGGUx+WHysehSV9s10Md+VVFUVc9DOFjvnJ1I
S1cagvD7KMol/nwRRGZ3tPrenupLnPbZL3IeN98poq0evSTpmoMX9NOP9z4ld5AEYNBLh82xBBM5
cGCzaQyai+jr8lFvZvVEE1x8S0K1Q8DRWJPPWBa4PCGwD2IWUrkg+ZeK0XzPXi9z/DZDcO4hFbgW
t7vQNfLALwVOWBsbhdAv9lwp20Hv5m/vfloAhqgQoNJIy2MpBuNaBd2pQasv2TDa5r43K8vdel3l
RY/jUKr7JLP4Ie9eUzKcgL0xqqGXsgho0vQ6DxwLK7EpK7/Go16jyd266sbSmvxj7CrNy/0Fl+GE
O1LOYGQLloT4pqxuTJtrUVemi6TEnjKm7wfhAaXssmatFrg9IxQCwKGIJPQMbnB9VeDpDVoh42Wo
NGNfm2a5LSdPPYZF+O9MV3KlknvryUhhWA2QnaT9Xh9Jie8YDLjplwLRy2groMR3uyEy2x9WFb9X
cBNXdJluSCC2nLDhxHm9Wu9NsekCvD5m4zzsHT3/NsAs2/VI6j2kfWeujDFf1dv+jpKsB6eJBIe5
qaTdLDInl3RhAHJaH0ttiKARU9XkT23neu0G9FUGjUqPq+NY4Si5CYvCeIWhhTHA5tb+00Uq2uuo
UIDTGpqxfHa11P1WK6LRNwGip5/UxlOKbZErI/NmWI3uFrvobB8myHuCk1a6fVjAF6fBJIpoO4Vo
6m0jp8q/3N+cy+v99SFlp1yCJ2D/LSIcKR2erX0tjkOniKewSSLgy2p9YABWMBPCdme06exqhZkd
HS+YVq7a6+VRk5G6kChm01pjAENgv/6mhZa1usv86TCNdnoK9Fw/T8qQ7A16Le1uUJQKDba4AFth
Vd/DVF1TCV+A3v73AwCNQNYg1EN/XGxhx6q9MAXvdzAa7FQLHbJyos3qSwTid4cN8vw46q71odXz
3hdaE+5rUJ67xFaqlUv5OhD/74dgvkMfTFLo+DXXbyKvo07xZlfFKjwAA0DDCunIEOHcrm66cwBR
+rnunPAAq8M83t8D8q/+fxudUCGbm6QfkmcrNdQW72DGfRugRaQfU8cOP6fBHDw05O8rn/o6WLyu
wiCQy42+Pc2fZXcxi8tZ7czZOLomRTlGldqLNuli5yXBWp/iOgz+36UYwJOUMyem1Lp+lwFAqtKJ
TOMYO53+IVZaLi+hjd+DcHQP8xysJVQ3j0bHnkIDtSuGa2hsLV6gq/StJ2hAHeOihwCjQnfBf1Q5
DLQMtve/1SIq8WyofHJZkh7wtWDYL06MFXKLYxCoH4XVts9z1wU7TXHdDQxT7ai2ye80jyqf+nj8
gu/hvAmtyH1U3Tj9bBcYLZHdNUf2IcAIo3R3E+nWebKxO9edJH6Ko1x5me0U5NKAirOAXXjsQzeH
/Sy9JZEx2Bd2V3+8/0yLEfH/fSapjEEgkkXx4pk0q5noMXf6sUYn9RO3c4JEgDOfjNQQdJ8BT6tm
0Z/0XijbKJudU1bYghmsIvauMaFl4CKqev833WwhXrMELzLRkjXA8jWrVaQZPeOlo2uk1geElz+2
UzOdRIGia1nOf+6vtjz88qOSH3Cp0RHlJSwOf2nPI5NTwzjCxvE+px76ZewBGtVqox6r2dQ2NaSx
70lFaHz3ysydSAARoqMHvCyT04j8DD6Jcaw4mudIAyuTGFGwcZxq+qQasXKJmln3A6VZG0DdPjNc
BxohUByJd0w7rg+pYQWCHukUnjLaxDut7fqDkeDgV5oZhaUryn2W5dj1dsaaJvPttyW35nGlirZF
UbF4231lFQJgW3qaPWhNVemU+9IyosfUJT9Dk2uNJrRYj0matE2QeQtlBNFvsV42mojNhBXEIKOC
Nn8YUoWcLKewcz30jscZlVM6q/3p/qe9XZaGFsQ17nU2FSTA6xcsnBhRZVtopzwwFMwfMerCM/23
WQ/jIZ7DNdjX4irnKWWn2+WjWvBV6RZeLwfHoQtNFKVPuJCJXeM53T4te+ObUcTRD0vx2lM6uvaO
N61ucr72Slq/2E6vyyMV5/7Pp5z/uF7exhuqm9BoOGXc5+cOkOKmjZXhWFfJhzhv1X0Wp99hLxqH
+2/5uoKn20OTAGwLmSk3ANF5sW5YqLHXhKZ2yuog/ubiCrk10yF8RvJMP84G2R1T33wlN31zUVqj
YK6ky88yOukxQniul+unUVjGQcltFyUGAqbZRJDvKeR2dautGYy+8YFRnOG4UJ9CgrjRwALqa8+5
qZ8iUGVHXAmDTaJp9dFIkKOwKau2XtA1p6AsrR3EHP3P/Rd9u51prGsGpTGUMBSqFpfEgNSrHs+O
dUL7edxnnZVvdWdIjm5kJZtZjd5nFSg/LD8S2iCJP93DG/T6FOtGOtSpfUqYXGzt0nWfIjAcsDxr
9CZXrvW3Hg7xIm51vAJlIX69e5G9KJS57+xTyh4+YecsnvRBgiYHc/iac3BWUr4F4eB/TwezD24F
kZeG9+K01uU8IoUSO6cZUsGmToz5oRqG/JNeBrInrBlHEdnFUc9MjN3ASh4n7sBNQs167PN2fkgC
vX9pEkzVqRHKZ6Mq8ufWgSJSaVq0BQqUg0JRSYmGIBzy96WS8tNQmVGS8SfYjCW+keZqb5RBgnOz
NuTPVpdbW0NDj7cW3ZrczW1YIWxL8xIVrQOydP36w8x9oBWN09ununSTk6dDiNFAoTwPjQ3yAEbs
tsxi9xDXiDXe3++LpPL1IeGwcUUBdJQOtdcr2w03ZOQC4ME4xfpn9vgBm9qo0dwpNO3z/bXe2H7m
32stzlaFWCtu461zckINp3AHlvrkdPbZhkKwFWbvnO6vt7CGYftJZjpQMJBhnC9aFdcPF89VZwdM
3k9cTd2LUvXPhdalO72J2s+D8KLftZdc9K6y/B7RkA3KbOOBREXyT5V6d//H3Lxo8OZgwMnbuS1R
JFicPafHEFqFU30aHcXeIuxsnaFpPkZeY3x670okuVI5Fhg2fnRLBV6QZ6ajkN2SniNvoCSzsh8q
R/fjVLffGVAYnLEE1ApeLqOf5UN1bjuXdeFpvm7X+aVoo5+KW/2OszF/0XJ12r/vweSYjhRWkhDp
lt5oK+DvUzthZphwjmxzKxovefAKzBqzPl8zEltefSxFkcCVJ0FgTAkX920vJoHFDBsjVptpU02t
LffEvM3bQNtHk/FL5KazUqAsj8frmlRC0jwQQpi62CHWlDCRNBvLj9DfP+hNqe3wFC22sS3ifTvT
Zbv/OpdBR64nmUz0RAAAESyvT0eTIfFfUJX4wMnrXadVxlYdwQ7uJtqk//YKavTqmHsz3Lyeo3p/
cfmX/9UNQOtALs7aYJ25ApYjZjUonK4fLQsMZa1+N6pK3XWBwBXr/jJvfUe6DhQdkPv4ZxFyyryy
Os8dLB+jNuVgT9MXQ4G5kzjIUqOpEj7WoVOv3HpvfUfmHjR7UIG6pc7YKN9WbRrbfmK44QXx+P5j
YnspIXwqt3o+qL/uP+MysshX+dd6yz6EWVS6ndJJ8sux/KKKoX9ApXD6r48ddw3t8NZSlBk8nIxg
bJvrLUNPCaKdGOCx1HSqsrbMnxwuqp0kY6xEsbfeIlR1cGKgFaWCy/VSiToUgQsEwHeDPk02gR26
2zrOUvIGxK02vV0UK+nuWw/HXQ/ZjkaVFEe7XjEPG9PI1Mj2MYMQRwKN8tjpgeWn4FLfvRR6TnLu
4hKkNari66WmyeisRESOr8X57ywzpic1wTqrCqpx5TXePhQzAZlXMIijXHrltfw1hOv6wW1Kp3N8
pgfRB2jyBlYlgxRmrN8HqaDGhTjLbAdMoex0UnFfP1TaJeUUhIbjG3p3tjPpluwOLQA1F7CaAy3f
iOz5y/29f7tLmOtAkYQGI3EcS7+dqZsxJXTnwG9DoW9s6KxnVWiS/N+YR8Cb75NZe31GKUJDAw5y
A4Zni3shD/pxbMgQztyl9m4qRPjsmKmx0hZ6Vc25jo6enB2ROjM9pWWzWMbQwsyazDHEKdDLj06W
NdtmzvqXWJmmzZDk/VNVMzJwkiB6qc042ZKiDtEW9fJ4n/CvTdP0+gkiTsfsUu+dlaj6itW7+X3k
jswrUeO5MYgx+xFlrkxT/MTuw00DQOA39k/9g+iGr1mJ8JGS2cYBUrWxM9rK2Vp54R0tq2h2U/B/
qDuz5raRLk3/lYq6RzX2paP7ixiApEhK1GpZtm4Qsq3CviaQWH79PLBr+jNphTieu7mpCJdsJYBc
zslz3iXW93IYu205ZuZWT4WxyMrcNuMMIrTJI8T1XSOgN9l+snArDDDR4+DOEdFTFDta21Zqf8vS
wT4glpWta9McDoo5OLtyLMatrIW3slpA1EPqRGfi5RtbiWY9QOSlosS2Pdm0lV0IEvVe2YEUHfd5
jFjilJbWvuOWeOYDvz3UgnKnKUDr6yQ0V1krTKualJ1FgL6Gf47cNFiefSTL9sxQv0RIe0E90KSk
IwAw3DtZajlCbxkaKMnekSJeJami77xYqL4TC2VnuND4TBP9qPe37S/vx6CAkmi2MeBiNXR8VMAL
5BgxxnSP8pi4SHpLXBhuIi9KMz0Xjd8aipLnohVMU4+S9vFQjgLfJbbDdK90FUY0oz0eBn3sglEU
5Rlq+C+HEW/181An0bHPpTVZo5uiaub2fhtr5XqKjXjF9/8SRTQw3/+IJzhJDqNlPHdBXBFGyBdP
FqQ3QZd1GvQAZV9ZQalU1SrK4nqtjzMWP04ZXQ0WKA+rdJzNpBg9oH9lBjeMfIKeauWNh9bOhymS
NTowXEyqOo9+N6XlCR2s74CdsLqYhOOPHzplraUG6isc/8VN2ltPo65Fn3PG3HhmXv2efuGPL0K3
AngkTVUWmHE8HgYv0YAUfobBiiw3aTm312nZo1FSOoqPfkGj+IMeN8FM6lb6oynSSxsnuDMJ4AlZ
9PtjQM4BpAVVBbzfKcpPdxu1LIWa7T1jRrhRUdHHHetxNq9nPUswXcpb78UWMumo+BTzV6GHNFg8
uPfN755ZC8zwuxA41W8oJidLEjg9Oq+1m+17FbzhHCFvBXm/2Fjs7jNDnRbuWI00mkkjoHRw+zxF
WbRdJdMKG759neX6dVTkjm8BO1/HmjMcxrCxAxc3hNvYjtXLMMLn6/3d8Mbm+07GsoDhfbe4Pp76
EUHBqkNCbF9qcty4Qo33VaqKdT1V04NFU/PMeG9OMgUiQgJI80XF/mTAYQ7nupD5XtqjwQLPBrAr
c9f4g2fHtOO92ApmOABRMOe9HlQjsjlsynP2h299dnDQS4+DFMg6TcnDuvUkWoT53hmd8WEEBLaJ
cE3bm3n/kZ8MT4bi5YE9iSSwO4x5zoSPN47XJasEu8CFmfvOMi0/5Zfd3ERTWM/53uzzkKKRcK+F
XSd7wBPnjPl+nWGWMDd/KqWgaKmjHA9VS4j7cvSKvdLEk18NzkB52FNe0Or8oPdJdk6t+Zfy0YI/
B2QNLpFkDM7myekF2QzUrOaJ/Vg5bqCmiCwKRIShLMWVr5QlAioFLEC19/K1NIz+Amka9472o/Xk
SPNcT/aXBUfqQT2SJbfI5AFcPvnUTdnZ+aSM4zZz8s7zGyAi25ymesBSq9EGmYvrhO+wm2ppfqbN
31wkifL193YZpdClTokmBJ8DvpJ+PAdum1rVUEEY6w1vBBMuc99yqvgSKY7xcnSac+Xx0+yE0jjB
gwoBwYNr2WmigJExyVZpaXvPLK2VCfp9Zeht7+NLpKPFoedBFpX2mfN7SXl+ym6BqCySj4BAyb4I
JKdySGYTdhXAd+XKnSpjX45OfKt0qkTiv6ct20lrO1aYdBRlea5A/+bIiw7GwhNG6e/kuB7HiPLQ
BFtOyyx1X0Wee4FDoNjJCunoFplEv1O1mIsNzn3vT+xJPYZ3RpCJAh5VvOUEPS12p+iJxJJuzkGA
i1plUgs36dD+Zo9yGYVNBQ6Q6yjXxFNZd0s4ovPKuTiMo9ZvY7Uz/Kgb40Mr1DnItFnZvf9WJ6fT
9/GoVxhcDxcA7GlyW4D3GSJrKg6566Qr22qjbTt22IDP+rl27xtDoUZGTQQuH0C8U4wR/PNEFrlb
HLjlMk91FTqOXwzolXpN6p67IC5Z6/ES9Y5GO9mHAKRnRRR4VtIIMZwgaeHA9oOd08avHkjkjVsi
dPOhNlvvgKCY4ePkrJ3JP0/O4+XjLnUFggsHE7imk+NxwLAly2OnOFStWUSrAsGqAJ6m8dAa5qWp
FMhhvj+bpwfyjxEXIAe12aWccXJXmTpe2Zn4xlY0T5eZNR3wmfL+Lnul2ff45925GllunXpPneeE
ahBZVDoQwi15uPocd/IE38zJtLw/V3Tug+idECKOz8I+FkJgeVwestlS6Py2uR3IRpjwrzMAbV3K
bBR6dKEPThEoYd5FvgbF9ACkWKyt2ERc2qBKGNWu/bGvEJl0EAcwVmExaeszH+6t5aJRZ2LXsRmY
tONH7QaNtrmilgcpMbDMINKi/B/ZgROa6lWikKl04OOeG1eYj6JKjXXkSleemb6Ts/z791qumKiy
LyUv9SRhypds2U3t8oBf1gwiYrAkzXO7vrAamflh2im+o2e/2U/+MSosbmeR0uKqdLJKQ6VwpFsw
S1FmONcAVz+Vo14BcpnmtQRJGlRm/Fo1qvs4t3I+s0/fOhQIlf8z+EnIHsJmRF1ClIeaRt51h4Df
CmqevU/0+vP7U/zWZiT90tkcEMSQLDmeYbdWwriqp/IwNWH5DCA5WztZP1ADIlD7BTehzfsD/hqq
EAEAaUdPC4mPX7oVrZ3WPYWf8tAmTX3TxtichYndXwxTd4tOeYKYqTt+kMz0mTP9rWUE1oWensrl
ig7N8ZuqxjAJNfXKg4K1zEWiNsnKGiDJaoUTX6oOSvlzBCrk/bd9c1AAyA7CjPSyT8mrKCDTA5mi
6hAn/fyQ2k59ZUT4EDptYW1CM2rvkto+p418Chv9vna5XywyiYDDiJvHr1rlahhlY83yiXPzZUKH
f0vkmtaiScW90Ky/cVW1r12hPDVQ2A8Yd7QUkW3jHHv6rbdH1wOCAonR0oM7fo5w1FJkXJryUOSe
tjEnu/+mxh6d6SFPnkfPCq+mvh/OzPP3iTyJcUtJCignRSKUiE8mGlCCm00TZX69Rb4dP3Xloekt
eP1uOj4ak6p2QdSo80th5tYG4FF84STexJRU1S4Mq3pDsze+YuLO1Xne+BxoVVP+JdBzEzlNxGub
xmpvF/GBXg4CS707rRyrNdZOiyripLnhxTTlw8VvrsAlyJCOst1AivzS/AyVOioyHHgOQsYRRldA
qn21rzBpIBkoruXQIx9jtfaZWfjlXRmWtJv/gDwi5z+ZhDoyFQtCeHzIO037O8dBegdcJdvn5fAp
WQ41Y5zO5aInYwJDgPxL9YTFRmsFqYrj5VaPIjOGvClvaqxdkos2dAc390HVVlYV0M5zuls17Pp8
4+ndZP9eyYrBl9ouCiPgnmDqnrqtp3NcULBy+puqmatL7nEfqXDBXhqF5qNtMp4JiifnNlBILpc0
gcB9LFww46Q82dfStirT6mAydxdtDz9ysDLk3jG42YJdNG7fX0Uen+6nPcVwQPEBYi48HBJ97yQa
tpVjlp4xmPcqdmnBqHODKVJEAGwU2kgUp3E9qC2O63FeXmXVoDy8P/xJ0PhneJYUN/klTJ2sJjAE
cLmNxLwXxpyuPTnKnVK0KnDIyVulo/7BGlw7gMLdrt4fePnFv773vwc+eW9DREYXR7V576ZZtRJI
X92luu5+eH+U04X74+vCiWGjIN54Wn6MMHkwm1qY96mXKZ9aCZVR4aa5mVwn2lZN7l0WrSHPvNqv
K4gpRfeICgXiR6Bsj3dL64ksUqPZvJ+7athgF2ev7A5EMxZoll944TnMx2lU+j6J33W90dFgp55q
yOSJk5T2bJv3jaz7oNTsJsD9DBl6o5pW0IWijZ226SZH1ONDhaJtoMdqe9eg23KmBHeSXS0P8t2Z
wSCjXGwTlkn/qfaUCXfSsiS17mM7KtdW3yR7XcDjnqvqnELLGx8Z4yz4K7CegI6filvZUd6ABhus
+1H2t40jtb0RWdZzLjOQUs7YnCP7vrGSaPxQRuXWCuL1FLdQ6sIL57a37idY1duy6L2/CQDKakCY
Yx2ak4cNoHmOO/HG7jSQoIH+uHi8cfYdf09M64w003v7Hvs8AKVe2u28sYdwVHXmYQ7hU2RVdW+q
43TOz/E01i9TSbWeNHIpKi1ou+OhwwHrr77UrPt6ggKb2w0tXBNN9RDE5GYKVYwrsyhZWw52Q7TK
+00FBsiPkaa9CbvUXsdlrW5F1J4Drh/PA7gRAj2p1wJZ54bHxeT4ubQ0i2NqNfa3hSjhXVLszPXL
MFHbxluFhgHgV5ZdKj8WfRVZvyfW/31whoUVDe4JmskpfC0eDKqruJd9G2sn2WS4MOz5iPEqs51z
9OfjuPBjKPoUkE/xVHTAzB2/p5mSsbjG6H6bgKld5I7WbgY9n7ae3SO9oDgw+71MVR9dHMD8FN/S
34q6lEQZHLjaUmwDWwJD6nh8K9fGnvJ2+lqNEEa2HuqK6q1oYmk/ZU2sDaGvoBownzk6TwoKy7AU
F1Gmo2pL1EdE+nhYPWnKqTMb/XUWhQJDzovtbI0Qld3snLytpVgBIFL7BwO6oXsLDFRNrydRxMI3
9RDIOwIS4boLuUGfSbuOzxueaPE1RqWbcjcdPvShjh+MjAvInp2or6AkodeYWaZt0rDs5MoSRfPJ
LWt5joJ/fJpSx4b7DnmUav6Cu/4FLOkqqPdJx4r/ptwhcMoeh0fcCEdfK4r42+/EyX+GWhKRxfKG
ZPbk4I67ng2Hk/3fkPUS4yr1erBu0Jvc/IOmp87tJGMsCNlrjnVmxk+/KysdED0kCQp0iHCc6gxQ
28ZryhvTyM+k018mbmlcTKj6G37i2MoWyYHynNL7L98VWC9aQNQ9sH7kZD2ZShniBlV4MbaxikOb
XYk6K6gjTvVeraKL9z/s8QnOh0WMZjm6qXXQ9WNTHS8bhTPMUbqmjfzUssNtVRb09fNq8KdaS26G
2TFvkEzL/NiZi+37Q//ymkBsl7Ici3ZRwjgdup0ldUJ0IXEaN93pOvKmcF1wZ7nRG5qAvznWAs/3
IHLBngKJc9r4FonSA2opQ16zD9Nn5A5r2wct1l8Vs/DEmRT9lzdD94hqKcQoyn389+RszLSUovmc
DTENY2CGoIyywhdp7nn+QJA6M9ovU8jth94OrlMcTShMnoymzmY0R3pux74amerAaKiF+q0Vhyb9
j9zKFjAvrATPmqqDMZnup/e/7UmbiTXEl/2h3EC1kJ7uyeYcqNzmhjTC2KcLoquICRvptKqHws33
1ejh69VWUYppt9q632IXkX8/6zz1U9eJ7vc8v3iWxed30fanxbg4IZ88S0y2PDve4MR+7xjJRa/n
3WVX1ZIpd0ocieZzUgy/fH26i1SzMG6DuMX5cLKBdNlHI4VJyArl0Il7Oqn9BnEpxTfzPNzFWdXf
RbYxrCySkDMb6DTVQN94MeZh9/La1EeXEP1TNoutidO6hWTo0UiLz1NR32O+bDxWpUr32NGnXYbc
/JkD47sM0L8vRnSayLnI9pARpTwKbu8kAsowIQhVhhr7Jjm8eFAbeOSrdiymMuDP5gfDjsdqO+aj
/tnuiuTOKPS+fLFzTV4J9BgH36qy6dFSy0TzR6eY6qskLc1PgPasg+aI8bbtY0jrSWQNyoWAcDk+
cxoOV50K5TjoSN7aW0ePsv7H5eA/vo7/Gb1Wtz/eQfzrv/jzVwqbbRLF3ckf/3VIvraVqP7u/mv5
Z//z147/0b9u5Gvb9e3rH4eXWvyx6ctvL11Slaf/5uhXMNI/T7J66V6O/rAuu6Sb7vpXJN5eRZ93
34fjmZe/+X/7wz9ev/+WD1P9+t9/fq36slt+W8Rj/fnPj3bf/vtPVud//Pzb//nR9UvBv/pf82v7
5SVJX07/yeuL6Pi36l8UAjAZIOci1Sfd+POP4XX5iWn+RXGVHJwWO8o/XEP+/KOs2i7mR9pfFClo
EuKKgwIEd4U//xBVv/zIcP+iuQcUYkFfIKBCue7/PNrRZP178v4o++K2SspO8ItZ7P9elgudGp44
xzuWR2Q/v+SjcwzTakLdYO3MmHooTbiY/VLm+umD/DPqz6OctHC+DwN8Y6ETwhTjpDlZ/dgRaxpk
L22dgUffTY5Zr+2SPo2tT8PTZJjfBn0AHdXqxboW5XRrp1GNUquWvdhj3mE8L6N01ZWJvZVWtvip
dNKnY30uOz8+lb4/JoGA56D+R1w/vR0l9N6EnpX62jJMcYHPVSn8Yvaiy74bX6M4Dw+JK+WqAyd2
JhqdkKb/GRpINIWZpQJ9mjCVqTYkk5vpaxx28/shF91TR9lznRh9u5l7ByxV1YUvRRilfk5DFw3M
WDyZfYq1gt2utVxOZ1LjN5YGPGJwp1QkWW6nMMw0pmaocldcT60O8HJU1GyD2Ffx9f218dYwmGRj
R8H6W9b88XHcCK0rTNGN6you2l0KtCiwrOFcF+XNUdgv1P4I+4iTHo9S2XXZmG4zrpN89gIchpWN
q4Zf3n+V48jyfQ4XJUVquCwhbjonvaGwyQbXy5IJcip6gVC0ptUky+pep36LSG6IYilgvPX7gy7f
52gHc4IQSSkooCDINl7e/KdwpmMpy3Ul1NdDPjzXGAXczq4e+zRuome9KuF+Txn+hYWBzpasrI/v
j/7Ld11G5wQBHb60HE+9k+dZiUfRePrahrBn4S17a4eyv39/kB+V6KOX5L66pL3oRS05m3pyfkS1
NrAbRbpuKmVaDVY8HFI7AgA6G/m8GEmmn0NvytamXraHdjCii1kvTM6YOV/lvXj1QKI+1+qUZUGj
Rjj8LEWm56jXrG0eWsNlnA35vncT1M/QhkLThTdywnls/MydUKfSKBD44dzbn8NGDig4Z6rAGlVY
BNxUJmtp2RRRMOOWti8jtX/s2ylZt52hX4rWyu9GoxmCNG7tzxh7zxdp6jkBAqnp305jKh/A+kwb
2Q9yNTHNU5BxKK/TxpaAy5zykLepHRhwGTYWOmK+0eSvUyTqV6gNB+QUw32foptAQTms1lwNwuti
rETmA/t1LtUh9/ZGQxrhd9KYv83A1fYwMOp9HA7po2D/Nz46ZZPgrmQnPtYlY4FPfK197u10IMyW
T9KhtljBieTvkJlfpcUio293PcliJDdYiQm8cCM93ERC1Ct3LruNl0/yCRDHBNK58FbKnJvXKvyn
dpULOb9EGsp2ZivEwm+GDRLUZoJa2dBX98CI5Sdh5FSnmqTG6sOxrFVij1vX7iO/qPIMB7q62eki
NbbYSKc7x1QyREktwAmAm9PATsZPcYVimW205oVVj9G25hD3idLarlUqCEOpDedrcOWuN/v6gijt
UBBTn8k751uufKiKGN6qspXuFmUwvP/QAFp3aiW3lZmpK30Y/FCGD1Ov3Ed9N+1QttxkICb8Bm/e
ORHlVY/srinTOAjVQvXtsDa3rSL1gD5jf9WNZhLEdOPXWW5tuykb9ylyjmulqcSz03dbw8buru5Z
QXVIT7m/irkzBf2QPOGesxKZetkn+pe+0Do/Mq3bJBP3qZ3ONGQT/F2BM93apLi7SjH1XVnll3GV
XWtlaq25AsgtgJdn2K9VWn3tjPwKcaKPZYR2ZDR1+1AtP1m0g3ZuxBfLbdQTtMKSKz3yBn+Iwymw
yKkTP4Og60et1a+Tdmnwj2Jca3rjW3PtV92YovugP1SUB7YKih9br/dwjDepJ9qYvYVTh3uxFfom
NLxVFhs3qpteJ/Ogr9DwL2CNlSnuQIvNot6m4toMNd0XmrcTbmKs+lKf74Uy6ru4keFt2GZfUCIA
3T718qDHsVyXWTSiU94rPipI+UqWCKAUxXSQ9ZT7aQST0aqF3GLQeTk1w7Yxx89CVSukDspP8Bwj
vxqtm3Qu7xRYAY9eVclbHQnBz7Jv5l2q5jdABL3bsrCmIEEVGsWWFsWVVn6zwD1PeG77ulXf2tF4
UWbJt7CfQx/tv3YVh7VYScVqg26OHivdvKqsMb8MMz6apz3LpJYgM6aXPMM0QindL7NbbzWhSemT
rXiuryd699CNg+qbFYQB6Q5sLdMsvoK9usgN5zJqajXAuhFp97l+UpLxG2IyIKOHeF7lubI1B2e+
FqPyVYmNMMhLDwCtkRrTzUTSB1JkMgJWVepPKkur60JlM9riC16B7Dw7vgAA+YxB2E1VtU9uEjcH
G4QkggWCDbocgpO10y24JMjVpFDMEfBrsK/MtND2a1tZm+N0p835Tmtma1MpgAolOhNsp/x2VCs3
0FPD4jyoAzf2OMCFcyHabj806Zc0nfa90xt7K4KJ5BfTi2wUuPsmYgE1U4yH11MbI2yfielz7znX
fV+U62bwkpXaWuHaNEoT0w9V8BywaBM1fixF+gkE4LmLLbniaUD+Ls5Kuruwg+linMSqHL5n1iRO
vfYUZZ5oz2C8uFFHaYYbK3eUV3e2olz4Q0t7H785Cem0zopmXslKb8LN2HXxfZIUrIVwhKC0youq
+jKI3nsJEcvBrESo5XqQ3fChByH6d2SiiBxoiqJQmM8bOhaN6KfnKfHiL6jzq1Eg0B8nqSoxcNtE
vbXIHXbFC3h6VMnG0ra+lsid3iZ1XkT+UCgaSvyOW/zt5Er20pu1TaWpcjsGTue6WalqWqHOHjnQ
hWQyFl9YcvpNp6jtLdYCNSc2fXNrg7xEcltVfQWXN0IqXYZqj2lOATBonwg5WME0x7XwXReCyErp
w+w6Mkf3Xq27GRUIoct6N1IWfYkRj/cN6Ovzy9DnY0TQsZL5LlbxnFmrTQuhtQJQ4q48c2gciO5D
u+AVsgGzx2JhZECLq76GhdNAhZCKTm+nLTnMzLArblwzhbiRV4X1SL03b32kL7GYNkODiGJJwcdU
0Ivwo1z3rpQsFlSl9HFsffhQyMCLUEXVoelopvoAseS9gUUHNs55awJP1x2ENbl34RVYqHFYrAC3
FIdET5HlVewWo70Obk63R9QTp9nWGOwxKNQkTTd1XRqlP5Rp9gSLXYcu1EsvW8GsWSAQOr1zP4wK
Pd3Qy8G90nNAa29QkAq3SH5ZWgBjy4FZ1JujHWRp403gl/scNIO+VHppk9dTYDth9M1yShljThQ1
VjDIqYLUpVjJK/Uvjncw9+VKr8e89t08L0kOYsjYFzpuLOO6VYe6IGxLc/K7NCpwGChs+dxPEPYu
kwIGwroH1qxf27NSZFfgNtwQfJRZCm2fu7Isk6BUxzYE1Z1W2UqKcUKnOdKTXSp1OX/0XKkMK48b
6ZMiqsQIwphy6JqeqLlP7cZsV2OuGWPQpyAHA0C3prHuirF/bEuVI7lywvFhkCAoVjHRoPYba0DV
1GEd3DX0SXMYPFEBXDOLuy6orSwzgnkS2rpuZz3iA0bqGFDGbznQaUZp/lS4Uc3qytoHu0q6Tygt
KXe2No+f+JVRH2Rxmn1F3Kh9aaZ8fNGnxrplybdNIJXE6reT7ozVSo1SeTMZTan7/Vwg06r1+Cty
KJnO56ihpu0jsN5mvhwc+H4cnIkapBjMpEyG3V0m/TAyXZkYvorE4nBTwr4jNBrxgOOjpbW4aCvS
uk8ip7X9XKlIoBJJsXrDEe7YK6uO0idFcWEQ4MveJ9wpZ4kv05C+KEKKcDXaOiHM1NAfZw8J5SO6
MHwIqtqjXOdaI12/KmJc15SogvqgWV1242iwLsZI0dH1IrW+KjOnNohnQ1gFzdDFs1+4nuh8BSDX
ofXUydrUeBFgJBwJ93kwSkRY2Cui8Tssd2+qKBtaH4RRZl2IroDPvZjK53hoGt6nWXXS/FKzgRXv
07g3ifCzHWM44lap7me9Ou5ITNwXy2zHRwhYOo4kWg54KBlQdNxwTFgfiylV5UZCWc8uJlQbOMD6
rvD1jl67X4rJ+ZajJrUelRalWOSYlethUsOn2ct1e494Ou1RjQkbCPLAN/ajmXqzP49Rz2UhQflx
NbEOh22ptR7KOXM7dGuQQ9PNOOhCYC6ShXeN04FpA+oONlWW7Bkfpbm5CKY2b9WNggDCTDM4QeFh
RKHHr2uujatOAzyJYURiPhgYTMXryTHE7Txoc3KDeR/SPRm9iGtpjaYbAK1JVB9akKr6akn+6RtZ
UsLjpLLxwbMS80OOk0USAJ1w8cN1x6yGYNAMN3YztV+8IUpGzni7yX0V84o7bhnpJ2yWaqQMpWXc
mGaI1p82a9EXmyWCR3TK5aFx0wbZIHDA9O080ZaBWA4rPEpdrQk0vW0/OpXjRGzGRW8BJ56svWzU
QU19NY+HLwArlcKPW8W0Vk6ti5VnlxFiRMro3ZfVbGCFa2Mw5s/Uda+GvG7uXE+Jv9amUj/IiYtL
ELqleAlNRd0VmWtmHKcQZYKxtGQXtLzZZ5yrZj1wurTBt0Pk9eOkJ128llqeJ5SieQxoHYPjkRX1
lnWhiS78iha3+QoknfaOYSjytnMr5RXb2D7nxkePb0Wba7hwq4jIWdaG9awWUdWtG9wBnwpOftpA
aiOrddsuApylG87VVaG19vPcR/V9P3RJ6+cIcHNPmNzG9G2cx+CZON48+GjwEJqcMrHQ69PIHPMp
5BwbDCiyFxCXs8ecS8OwihOc0HcOxbEbiqbpXavGDXHAquw2wNlWZEGd9VrsS60vTT8C3jrvMlPm
L0Ykxk00qAk7IHIJTAhnDH7hJPFjBy+Y1MpGT3fNGVLl7BFDK3ZQ2qS9yoCd1EE2u10ezDXlI5/K
yrxupnj4oCdK5PjQV6r7gXOMhbXcZWhUftDDYbjv7N5ACtUtituh8wbyDQKr46Om0pEX2VybVkmS
519iiaJbUNEMRo9ctOJjJmz3xkhT0whaB5Cv75axTPzEGxb2F7I3d3qbOcLPxrEzfc+qaAbmWMFw
lI7x9KWWiH3wbnP21MmOu8zodER0RZEmTUMp8+YCF4sm/mAXuUm2n8afcUq1MSNKFXlZOH1uXQ6q
21xnFCvu27Gk4abrIRxUgBt9HOS9mYcbzLKsOujGvGqCyAvdB8KF2QaZGwkjUBaXkU1iD93IuD0u
wphShbjr1unLOA4ix6MnF+4TF6NErEJ3nOdHERp6ubMSEe2dQQs/I/GM9xcac9EYYAIaTmuqld1D
nVrIk/V92tlPrtubGJlnc4m2rpvKyUd6eqAEQe9DbDpNDyF9Azu+BIM33MGrzlxQlRZX+rDoumql
N51kSZPEXRjSa5R1gkfxZ8ORibeZwDB4h3oQs4JaFLgav1AghXDJdfSDADhqraI5hhtfQA7MNwb/
4wKhMdNAj3VsHtoUPK/fJEP8iqQdgXDAp8bzqzieLd8mn+uDUGn7aO0JM3+Ns4YDRM+ayF6yl3Qf
R0VX35h4Afd+VgLVWL1fa/quOHNcagIc58BJUtFiQ0ZxKfL9XE+z6Q/pUdStYYaXH3QzwhAoweNh
8h2Iu+BhTO1DbRXaFTZKdaDVXbvui7pvAr2UbJfcE+6uAXG3Qz8Z/UNLL7PB50ug4Jwqo/YtTdzx
xzP/0/g4qur/T2/l/7EFU7+WD137+trRg/n/oPHCx3+n8dIWr2Xy8nOjhr//o+ti2n8BF6LZBpPP
pl2+9Fb+6boYf4G5gMcNWxrIBz/6ueuy4NxoUEBGtOB006r5d9eFSwTQP1eljQNcwvudrouG4Nzx
LRG/O5RBQbohbYF8Jc2h42XW2qKbwCmka7ctEwpndbziOinX9Rw7AXXWKLAagw5J4nSPBj3hC72w
n2kkrdIkO8QYmnB4fSTs7qKpfjImey9iNHAABmZIRHatAcu82Q4D2rWTMZqb0Qz9NiqLj5ki4sss
rXcZXrIC2GJgtCAZNS/Jn40Cz2k1Ehsnn+9Cuw5XOh7me/owB3WMXsAA0hlpiRGAiPzYokgDFfZL
BATcN0kIA2UJzkZcPDSu3CYpcphzLz6i+Ix7Vj0Mu8ZK9du41QShYr7vOusioq9zSMzSvbfTor8b
0jkN1KbL16MUGnKIDWkj3Q0RKtVNXz2IEOEdkAAGEf5OzyIgc03KmdWP0h9DLnUiKXZdllZgeLhA
la3tPQq1vkGx3dp4RXZd90a3nWRUb5Bozb8IiUCzraU7MCqzHxe9CLQyJG1Qkt2QTp8bekSBZlD4
nIvxSuoE0F4Tm1TLvE2eDN3F6IYpKWjUX7aZh6yM+yhMVMAcPFgykT4C4Gu3hSG1O1309toz8IKX
DReLSbkX4edKTtJvR0KvTBMf3JuDa+e062bnqVbEK/IuErUBTweDgHx1U5cruLg+UPQLazA+lQWh
VYvn59Cpo6DIcxradY1rvNU/6ElJ7lCKqPLHqn10VKv0LSX3fNfp1E+KbXQ+ZYRHz6XyFl9PwJ3s
THwqa6KaTZKrhcO2taMruxN1YAqT2iBR1E9BMXeT2gbmkDT+zMX8I8m2d40pLhWOuX6mIDl8MStd
bEslf5Stc690XjwHVjrfFimg5wp8x1JJin1tTLkOKvqVzs1vBfqE74i1fTeHzhU6fK2PImGFaLpy
q4X/m73zWJIbybr0u8wev0GLLRAIlZFakdzAmEUSWjjgcIinnw/ZPWNkNoe03s+mrMpoRQQAh/u9
5x5RfG+C6lAuM1VM7Z6tlo7apy0KRV/eJHoVmVNDPVGOb4X+0vbFS++XDcjxqN4y6AVhkpcynPvJ
DW0xJbck2RNpqdfavtSm4ejNmXpRwOtnyExLLFiSe3QoD93ka5HwcUqxmjrbogEdhgelE43ulHzP
K1YMyWfPsOysOC9668YCjI+YXjCqqzSXzPjVPKZTn8WdnSwPuOiBtOs11Rb4nhFhtGSHJnj1VSBm
QaKnV15D7YntNbfCURWRSk5wt4LranBzPtLqeYW+EbF/RZW0SS1O5f06jx0yK3+OKluvnj1F9mLW
GixOoygimIYsFCgsjZXWNPbjg+p9gaaPYNvFE/W9Yy5vAfam177d1mcw3GanG0Uea50UXeRUEnCv
d9fKDZdxqnZ644nr3BFLWCfm8DzmdhZh0ZqdYfU0ryUugXe4AVB2Lgw69hNkgrAYnPEfoKn6uGTo
ayJkzRWRu2q9Z8csdrkh8zGiFi2eDS0xbstGeGpXv5e49Tqa24JxCd3LivlWNu5EsITXPHjv9TH6
RGrlMhA9Ycv0K9GYkLcUzsW4HtRqOjFo0PQcNJt9zID+7gulf34eOyoMOGkNH9KYruAdTU9yeGD1
1tc89dPX3usqa28sdhsPuO7FxlLQl0FPPZpayaq3/bk+De4cKDo0PYiNechgpXIzq+8ZodJ17YJ8
fHHJRObR50XuXBe+mO5mUI1/Bsub8e6dx9Pq5PKtEC1QeiOTab+MTXAyWj7iURPlmz16RiS9fr0x
Zm0ktyOFlhp2q0sLbdXZfsVubQGtctULxPD0Mjg9TzJdk3Ln2auHA/Fq742uNfiZ07ruLKs3rvoR
qE1xvyddZPO9tc7uwyz0/srOnOm7CMCkwsADSlh6eF560CzPXt5pp+m9t/Jky1flFzg8gL1+W4ZM
HHWmFZfe0ql6jcmMbBLC91pWiCsygr0diYjFjelo/qc0yapYa+SElKlJ002TSGOnFTVGbVWdfIWA
Q0gzAiP1pZio8QnvkkdRGsM9yNu0zxxVHRK2uMgUaRoxt+v2+FtUz1ButHhcjfHkYupxXkkr3Zec
q4B37x3mYtAeLKRafa+DwriMWdl8ke89aW3k+a6uHPGsUfNHDP2A18Hz+MuDMMuaJSQh1b1I4Mnr
ZNDAyetgcdilG9M/LbW7RgEQfJiZ43BwMrkeMhpEoHdyoJnuMPMBlc12I4hWjMH4cGlLgBCcOd0r
HZuwVz8Dw0wdvbzPk/SrTDJjny6KyL3Kp2EjQXs/j4W9GzrNiGfZeiRmZsPbouXFU2qhibdG07xC
LMjfDuxZhrBIu/3oOt0pM8aUbx+bhqPQnW4/dF11p6WjvwfrmW4cMT0TuisxP3XgR3qJEy6uXZOJ
6Xk7WUzTYfZsuWtrdruqU+JSjgxNiDPydhm8xiNcMJqx2teOfrZZYJSt9WVZW9Zeuoq9Zkl/b2nJ
q/DT5QdMp/oymnUXW31wr821eibrE1hiGPazNcVGKz8nGsd2twQZL2OfqGY+gRSf4KM9prkVA5Vl
+wS8JnT9t76RMSjMrky8XWk0b+3snWekQmEOOmLLwQTTNXZd57VRUBfDzsb8JKyFWYVaD7sdZPQA
z/lTqqw5bF2VoFRtI98ZPw1Lu0vsedyhNmPO2JnVdzWs5QNZOcWLnJc2HOnGPiWuxwPTmtt6cbUt
JNe6xt+XoFzPxip6VsHDUkgnhAnmxK07BZGdZxttq9DP1BAPNlBWOVFv5Q7O8HMTG56mwA6829rO
9nXvR8yb9V055SbdkLuvXO3BrfsknIX9kGn250XX5CfsYz+TMmJcHMajR+gox248Wom5851hb8t0
PFXYwHUYSkXNMlV7WS+hD9J+UiL9oYl6l9FoRaLxyhCpshU2WSJ39dBErl0cbamgCrjMl1qSVyNX
OHns1+IJykN39EhAC50yiUsoa1Pd4V+7iO8+3y2cjYe5fhy96YiD4ucgb2IGlje6Yuo84yXmMQap
hXMYg29zuzz0PeJjZjN0dGz6O6WXHOTTDbb/NyNF15j7NcNsdTdwkpaFqvYpeBJn60EKN0ZUMcfu
aHq7HBXJFZ69+1JfRr7d4BnYDMzDW37oA/iLciv6TGXPO2x+mfijYt3B/f+MdvngKzduqKLPAGk7
vAF/iHRL7ZseMdqgB/fMTtzAMd7jbPdjdpfnESX1DkrhSm0ElpymB3DygXj1OtnlquuiRg3j0XTd
nhbWxIIth4LB2ad90olgOtgpE+NxgJWAhwaWF7s1WKzQTksCofXVefBzokyHcYoGO7lvzQocRlq6
fpAwJMPRVvewB9vb1PGbs4PdUdh0eRsS3HUletDrOmND9zOwhWlH4onRxoaonlatZcCQYMqzmLCl
WnekeMvSS+UN0QTseQj0/IecS7p1U7knBulA3RVTOG9qbDecjYmjw11f0wC/bDrm8boDhxmxYnG/
YMl0FWiFf5RB6l05CocOiBJa+4qTBSPpuZ5O4P0wKmy1HifmdqRPYfXY940WsXaTZz0x2khVgXc7
ZpkkmaZszz35grvAnEEVckj3ncDm3ulaG4dI2bKdZree3upHl4yZOyPQ1DVEaRiH4ygeksbJPtkc
b3tT6usVg6yVcb/r1xc8oTjTmnl5SvxKYNmlUqYWgQgikPwVPNHDMcpKbArpecvIVf55WEo7snuK
0cFYYBu4XqG+T40/HooR5gj5aXdiFcwtQWWMmzaQQCddV5yZMxlXrZUkUSeQu8tJN18JaCwvZuUW
dw011s5opLzpOqeLpVboYYcV7b3XFl5oWpX2iS3A/zKWpXM1L1T0gWePV77k8UymNUbLUn5NLEpg
t9aao+0J7ZiKqQwd+a1OG9gRyRiNnfHid82hyJCFm4dlzV/b3D37648EWtVm4m7q+RTKThjhaHax
N9aXnqmRWaTXiclGXM5gRG1y8CH8lpr/RJjQd6rt4dQamRF69vS5t8l36Qt5m5V3i7EeDZd6SrXL
gcib7TNdymLXJ4U69JNqwGNX/5QEDNaGnnNVTQD87lhT/q8qMqW4g8gncUEI1ip2+3Q6bmyNT3hw
M/atsfTC6QoeyOzc9XmecX1QGF3PKMazVntSSVUkHAxu+k3Pyy4eB7mi2VFtSxVednQwtRdb+Vrd
52PmEhyjnhzYEFbYa+Qhhb1pic+jaQPr1nLuoqQS4o0JzhAHjV5DeBnEp4FohznEnbw5dMOcH6ph
7GPcW6bvZq3RPzddwjpYpuECB4Wk3s5JrrWumPdFmbYvHQZCF1O0z6VeyEdArHknDND9sEnn4cKZ
yGGRtv6ZDCL6PyJFCjdcE/IHwsX2FmBHuErgl7b+NR9G3WCvtuRBGJ2/q3293bti8n/Mvg2VbcRN
iNtyczyL6gH7KwaKTlcWaHqr/tLkQFCz042HjFDbkyez9oVYpiU0itZ7nLtEAg8qdSyVVAcZkGlR
EOF8FE3lvWmLTK+IRegfiAgGeDaxNwEozfqzcurq4G4EHGOj4pQbKUdM7idLEbOiMz+A9j14eAYw
P4T+4MeYgE+fVOu2AMDtCmq2EX+sfiMBTQZkjXJjBq3vJCFQXOsm25hDMCUXduZSvQ7sFHsStzrK
FJXsk3faEfZzCjgV4FIj/I6KJfcvLfUXHfvU9ZGXVa+jG6jtCzU+a/5Gbmo3nhPGCVCe+n/RnzYm
VM0Rd142dlTm1/o3L4EHEepyDM7mxqOqVwdKFUiydqM2nhXkU3uJIWYl53qurt3F676bELPsjaG1
9sQ4lO+srY2/lW9MLqYhRTy/07uIblO7fON8NWavPTHbKX7kGyNM99L1gBuv85mJNIeBJqt7omXN
K1Mf8njceGXFO8VsfKebZRvzjNcNCS3Z+GjBOzUt2Fhq9TthzWeCfE8aEDS2AEIbyBHUtnrywZs2
vlu5Md8QjjpHZAhwB9+Jce07SY4HJb9kZvedGBDzTmyEOlTG4jrYSHbzRrcr3pl3DbwtFgJ0PNR9
yy5Ylq9mun5WTnLHBInNUmuvZIUbaT3+2xv1/4Oe/2uTM/+/Uc/wa5NWX799H7Kfgc/t//kX8hmY
/0PoEnRJDmFIqLQA/wf59P3/QcVJBYaH0CY5cRBt/ZtvbgKXoqOmMkWQzyLcUO9/I5+m8T/onBBr
QA7fdHwgmf8F3/xXXRiwegC6zqVtQuL4Je9CwZ/Q9To1FxhgQX5ci9beA/0UhzTDWMldm+pA2ri9
/+nZ/IZ5vqH1P6H5NrrOzWEMd3APhwPCOH6FWRvLYFdpmvTIDHKObGNInmyV1adlVcX14mc6p3P1
3yXOEhvDRYGdMTfATwRZ6QcGkDn406haOz1K4WiXoSozTn7XCgkD/VvO9Qf273YpUGRo/EgINqb2
xmj/6Xk2GOivnWvmx2WscelfbW0HT8JGz1uW+x6biTCXHgfC9m+Zr0/Pf368Hy7vc5M+PTbESUzY
/xPFdqD0TZXj98dSUhpOVW3tZbtqdyYzQtiQbb+GVDD2DUMP8QaZbjj8+fofDJw9fgDeFY5h89Bx
bGNh/3r/5cRWM7qGOCbj9pLL2XweBy3/UipyxbMFTiGbdmZfdabYoS0fD6JuHPhBswmopuRgPHru
OB98Y5w+TYtVpX8ZJ31Y7++/D1tQ3CtNtHTMAX79fXnrIGKpdHEUfgbjoW7UbnBm9+hXao7lBm/+
5YFsHPOfFvx2QSx4Nw8ZvFzwqfyw4Imz9SmpCO6BcqsDV0HOMELuzPVjzi0ayVYUD0Vf7iAZIxz0
TZnAm/CWy9yWpfwLN/093/bnX4NFrE5CFjsOGhPypD78Gnb9tt+4XUcmr8jouz4N2lB55nAWeH9T
IvRZcVEdhMV87L65aFgOw+SuMam5NoBw4mcP8Ob1L2DKfQ6juU9BR/C1eEnl2J36DVQMU4bPFPHS
oGuafD64lv3lUjdCO9WZP4EZgSEBLbTJtUdYxpc/P/B3VeLHW4RdZPCWt+/w4xfYSWmgvclrStfJ
J1WvEYO1k7Kbn6veJYzA6+aXFms6HRDVCG70qiv3gg4FD280JpzB8tTWyfCmDEe7WxkbP1bOqOP2
s7hMKorqsSiN7jOWLMDBw1h8swjZjNpVml/HVYOjO4Oq6ZEwlfViA8RTaTfrcD3VSsUiDarHP9/u
Npb6j7tFg7+F36KU+ZiPpakpodHLquO68TBdzOCiYXH+ZnH78ath2RAIxImDQySs/4+aEB8awzjz
u440aeknbUPOEok7Y7863/2SivzPN7WJPz7cFGNqnLDZyMDQP5pAeDMz/7XnclbdptdIKM78sJmm
d/6bh8iH48h/vzEOPsLq0Pp45vZLftqua4xgUmsYqiO0iPS6ojF9Lly9elw1MZxHK68eayPLH/58
ex836e2imxwFt5SALehjCAKyrECvZFMfJfjQGxifT8daCr5EhAeGhQO5a70swdx9LuUGPfSO9rcX
+rsnzEAVxRqU7037/ut9a9PWROtbT9Z6GrWv3rJuxgaWmQmE8pfQh9+sHt4k4iTmqtCi3+28f3rI
yirg9JVpf+w0r3q084mdNp+8Q0u1EWaVlP/8+fl+pAxsbxUbURNZETNiHvCHQ7hFpJqLoG6PuhDr
GtlMimSceS1sFhu35jpatXK9MzzmLplWJBi4tX5+YTYIbKKy3C9OLcOT6ybJh7fR7ce32uwU5/WU
WPspd7VLYsu/+dj99o3gJowrA98ac/Jf3wjT5NI1gdyOTGcden0qk8SrmqsAPvHTn5/P7xY9XXiA
xtHgPtwPl2r8XBDsbnaUQ31ybZiDcT0O83TWTOGfbatsrjKLSK4/X/Q394eMaFMNQbx1kZX/en/r
ZIvSbEBKZqjfe89qkmvadPfYOIn2Fzv633xf+OOhYeNi715Wv16qzRY8d5auPSaSZOl97RbFBZsn
P1a2GO5HaSwn05KSiT728ZeJUMG/LPjf3StXx2Fj8+khN+PXH4DluDdpSGGOtZ2OgBncobF0we2Y
t8FflJzbUv6wVeJdgZAVbz6skD6WthTo7rZZ1kebM+s8N9aAC+fK2ezrq/WSwtkvdj7zjrMm/vpK
f/OcoWQYWKdwcVbuh3Uk/LJancntjrnQ1cECiHrIBBMCmBAoM4t1Ye/KJ3OuwqVHwwxyQrX151X1
u6WMSt7xMH5wyBj78KWvAyE5yne6o53pMJ4BfE+TTPQYsOi+TjWMoCqz+ltN95vXy47pkByBGhjz
lA9F1Can1cXA5pkWdnCTICMCioOFDUuOvIX9n+9we4gfXjBSTKxpKB9djy7t17XU0SH5yBgZHlGr
3eR1/6yGv1apv7kIgnjWKgU8euCPLjg141ZnJdj4KFOIpaHRaUEBpRiE5c8385snZ+qcO2j9EfsH
H59cBaoFBwtl8Qxj/KXMGTxBpoXQrEqr+e8iv0kY4lTnLKWT8vA1+I8AjL4F3IR32B+p0M1DnQW5
uQt0KtoVIPoKop52l4ytykHfXUhN/xcBuPvX6/lZX/2754mHRUBmCqwldoBfX5pW8Nvk3PTHqnS1
Xa/sN63g1PvzRX6z9vGUDlj8pIj95xkeaLrwZt2rj0JzWIYrRcMKjnlO5ZTvh1Igi8yD9G/Fy28O
c751dMHcGUfVxwZqtTOYm1VSHzXZ2C8Nw907MnbFk2+1xbFw67994Rtw8vEDsOhk8ePg9MAZ/MMH
kCJVrqvVbY+FZaFqQJaQiLDAeegHH4P3zMYQwDoPgul57fzkLmgmjFCyvEWklTqF+NHZRvU4FSZd
QN8s3gEyhQUnfMreHDun9i8dOVkRZQHTGV8EVmwhY8O0zhyeKFy61z+/tN98AYjWobVvZy/4zYcN
y3L1QdoN2jazg+YadsQF7TxU/q+ML9VfUkF+c61tY+RgMHlX9J6/rkLP9DumgSXFrasR7WhM637t
NXDJDYv4r2/LwQSB/YmxNJX7hxNvgSPWLOZSHd8Rj0GHVaEnvrazk6z4SyGxQV8fFgTguQnMsIm6
LaqYX2+rzlNt0ueEj2tO6agltiTgBdgpG32lf2mkCeHV7p12vZXVwuEzLr6LbWtZPQ7a1JRRxTq7
W3y1XqTX1c/2OkPz45UgAW219u3PD8bcDoNf929MXLdKG7iOTc/98BKEvQy4qgCIgPSnV91kdV8r
lFwXxhe4aU15nr6NetY/SUekzHuMhMjT3oSL4GUCzaOdRpmhy/u+ldDgPHqRthrVDrXvcMZ43b+f
/GY+MESCBJC49dXk5n91H2c//OUmwAsopdCzY9e5sRCMj/1fMfTYn5lVh0RTc2B39ePnBKuCeuNk
oDqye5IDQjW49dtEPcAjx7OO/noVk0JWpmpCG2bfzyO/swRBXaiW56j3g8yPMl+zXzI/Rzw42Sb2
hW3revUh96wubpeVwmW2K6IfAlhAyV7aGITBJSzSJXaXsv+a2X6Xx6XeocihcUMBYMO2sUO/vSpL
zbvXy6w5C2bU14s9QzBQvcgix0nN2yKlaoqWwRMr4c4bEwZtTPvmZFWh7drEzXcSA57QX6Cij2vh
nZOg9J4NJvKbjgu2nd0GCITnY2IaQzwLAzcB0PXqMa9S7ZvfJei4cUJX371hfVjL5odutOYONcsa
Z7PBsLgMRsadKWoSBKlfkV4RelXoBB2UrXdTmdrK/avuCcHKtyDx8murCxAUDvpQ48Fm2c+Z5UAE
sypy+8xgUNfC19bxUBnbgK8pqts0ExUcqYXXQaKg9iTaJf+0mIiaYCxi3JE5s/aDkLEuJk/DVqGO
UYK8OHkVPOXCSm4bBu+sV7tBxO73SAs6CWlTdoOzxtoKF6YYO5iSiafkNTSpACrOmKivgbBKfa+Y
QZD8M30ZkO6+sRBaVGlOvXzuIeOchkIgdaQLKQ9jYkHl8XvXiZtpKB6omis4r5X6zN5Z/2PMcj6B
sVlwEKvuJUgV2WPOiANJE+CCVZplxzuaMryQk8fBUy9BXdVTSEpAYO+xtcQrsYAdeztMtRcWcxX0
4bqsI5EWwYBQpMqrdp/p6JFmCDo7czXtyG/19k4TzXDJOcFfczzt0awm+dlneH/SrEbfN7XtXy9B
jXIDi0j/s2tr/QkDLvgkRLXRJ6pPXucyqa617IyG9ltB6u0+kWQQ1gwVoYb4j/bcfvWkrI8NJ8Gj
VGX/5BSedRxWmtDRxA4wbPta3dSjbpfwFK0sHgxXibAX5hsty3CfWaUIF2WXZ6A885QKd2PtGVq8
0sle9CTD3LZ4wr6y2I1wY8/gtSiAXA3mYFOYa4hYbopbPGLifEjWLGrLGb1m4QZ5tu8hfuwTQ7jQ
CAo/RWkInE1khRrHWOpzxwDLw9c/8hddJjhmDlXEIXYwpOa/zSIvaXVsGD4N1JZyTuA1NRkC+tVH
c7lW6WVcIdZ4XqauM4gpMlzzSu3STQkMY2RBNIqy6oqYKy1qcoRphnL8L4r4v2eYySOanhFiMGvc
ONV9sXH6laW9II64hq26vvZM6w/znBvfc0bgP5LUSZ813W3fVnGfoPfgnGfnPBjBmO7xAShu5zXp
Lkh6MqTatcy9iI6njRxX8N/eBEkFcs3Bz6fuZnNJfev6fD42GZL2adX0B1QR6ZfR0MxYVQxzF+Ku
zrZyvTDoHY7BqTPUg5DK/M6cHfEg6Otu0Ge5dxrzddAtUHKtEQwj+lmuTOQznYAHBvsZcq+Ox9Ui
pY7cTnjPyaSNr3ZJm0fyi6Ni1N1NjTRVV8dZmss/vjfj4bfOVDPlpIuKGSuUG7ybsWmAzmfdLmS+
1KFT2/N9kwTrK54FxtEhFWA3e6Pq7nILlnA4ill7M4qF4bpuZgwpVf3SZZl/NetlE4metbaDRoK0
ykLqH6FisYZINaU8ZE1exMms5UebYubsBMnwpDmZ06MvwxCRRWx2dwT7ZRqMVIRPYVkn9j7VZWnE
xrBubKZJqHxPPRRcCOCt9/oIuS1PO+vJ6YIEcMbSyhMvzxT7duzUIS3r+ptLs/KogITehubHPJWM
GHDV+A42iTM5RJ4Szy02yF1Q2M79YLH5zl7iRRmEnKiqdO9RGHVwJeXoh17qNjA4JsVmnlki+eoi
Ob6VXdGcp1aJs0TahoGLo4+f3Kmer41aupGjsisCVqpjPRc6tsBWubd6o4oWqJuRIXpx4LMd9+iG
x3hdbe7VIYRlrpS2N2qXUOdFbicINcSXyXV1HFGA5x5hGATlp0pDfVx6pjwa9oQX0zh2dSjk8t3R
uvGaRF/7tOC+8dlxPYYm2Vjcm53TYzfmdY+V6Uxx7WnZt8Vu1pduKqpYiOYgTbO6Hz37ZeizJtQ1
8qrWaZ51uJPzwu7VJsYQjSUGGFgLJuqzXdn29eg76bm2RjdamVV34Qw56OQslg5ZEAy3iLTVkled
3edPTd0YZdgPWnmplT3disXt2/MoHceEP6g7eFfMipeQkbq32sXGpYaLX2stJxsuuWgPkTw/mZOn
70lVnZ/6VvMPZLWr2HcYIsEFu8ETFYkSNHuQ7iaX/uPqte6yA9RMtLBy8V/OvLm+x6CpE1Fnall+
mKRBdTp41ndMmdO9XVmDvmsWkSMadtDw1hClw25zq0yWoDs5DnbZPP3qYuvacWHc8EY+QnCCM1mA
ZNiOOrjJFOAhofrqopZ1+JYlIsuQ3pHRsqts0TEDmWjPdqmHTGOGBoDwvmp+VNpo3HRu5jyroHEg
6xkqvagqt6owh+nIZtoq0ktHt3PjtnHHe9QR5nH1Mfc34VGhH8jNqwUzePxB3OymWzDWDiBZX/U1
t4k2m/Zo7lwjHFwD1r5tfR3oAyJfq5po0Qa0Xr6llzsyc6C1CKd+0NFexbaTdcxjO7FesWF9z6yg
iVeqlauhSQXWJKr5quaUBe+lu67V1ElKbCBxcFKXNGfogGkFNhzSS2Nw4CXy57bYdbb1Vqipf8Xy
YQ4xLzZwzoeoKhPvxeiMNfJLYYagSHj5Z7pnnfKZyI6lrUskkkFxdNc2i1M1yR18Mu2YT3ilG0Zj
XYiUuTGnqUWnQesYpex+IeyXKdSY3EC1FdkjY7T6UKR9dr1KuD/8MbmIkNmt2xJ/kwernNYbDc9l
9q9AAgRu+sEuGR575nEyKk0ELOgcGaHqi39i7bevmdVrOzn1yctciOFem9qij/LWa/f19ogGr1yO
DhqHnZe7/dHrpzS2yk+cfuzijZkaT7ZRrpT9uEyEAMA0Jkba5Nfp4MLXadKzPqxf/czsQ2uAs2ti
KnM0mlZFMMUgoWs9jB8KnB+uVrdf1Nr0VyrrX8dk7j97ffA2dAultsceaLD/TqUDmbo3vuCH0N5Z
7Atxk9brg1dKiEYJEVemlt9n44rItqOYPqSiRv1hNisCeHfajZDQKEJorPtA1te6OwSx7UoRJ6Lu
r/wAP4msrYJ9mkxRPRT9yfby/JomBAE3UTZhYi0GDNM1fUVim0LPzh5sq36qFiKz1SC789poqD3t
pLkEFnFJfANY/yf2G2l2W203o80x+QfFZtzUXf4Z43X3nFE87owef9fCX9udIMAy1gpsL5CSVBBb
64DNYB5is262QrO/XooR+U0vX7CCmMPScsYzrpDIIHQ00pFh5HCVDTcP9D2aT/irmvtcLPXahJ0m
CuhtRmfzuRkBjh1pEJO25F4XlcwiY23VQdWaRkgZNl7wLT00BXN9OxdO90/XQCr1mvlxbJN3kw59
n415/TpOqTpMtD6x2U5PIphNhjyd81LlKMj6NJ3ioZzK61QLgp0OldhulnOld/rJrCb9ph/hgmUY
eBwNkfqhrJGJC60bzmudWv9MOW770i0GXAI8irPRn5/tzS2d599FXmcjCkHyBMfW+pJX+Aehtlrj
Sk6scCPpgQTaY08gQlQ4eElVRjVTJWl5cxNMsovLHl8hcxL2rd9aZHdn1T/GkMsXmQj7yI6uzkkv
gQ3RYcX26KRv04IPDLkpGXNQq3wZ3HH8ChuuvQ/wpflkKvxyhNMcxtq3ruSUDDuYIj36/UCdNWU0
wTFvwBJae+7ipbMG3l216ZQy1fxAwJfD8MOpBMpsNgIz5/pRN/vshvRJEdkph66uJVqsZaM498So
hJlK1N4zWn3HK6uirNN6SnBME4LJP1g805DDwYeigX5LDDLS8tKJiSkPi9I3KT7RQ2lL1e8JNSsi
awi6h7nExrjL2QsJA+vjjuk49FD2HpceZlfgEHPtonmmMfWlFgV52ewNKaDjQzCAMpdaWC1R2OdE
WpfqeoE5fue5yr0Co+n3i2utrFP33COpaXaBNbW3Ru4Ytw0V4FGjqjvh+AsBVdIRD3CfHyp6ppAL
TDvp+zCe8wYNDjYpx0obQOP1zmBTEXqI0v1StfmbvujuTYWx/z2CxRvVUOArbf1mC0mgdl1e47sU
hOZkmj/aTGXRiFn4PU431d4kJf6TlS/aVYWIwkTlMCLB0N3xOVFmc4ETvOzQId5Ipb4wE0CGOOiv
TQnJVBvbajdmJmm0nSujQYdbWiH4p5eV5X2nWs5tQHAYfvh0VZ01hRD6xrOhzJzGXCQH3cwzvva5
jDM7CV4mA613VeT/lM60XsQAXhm1xepFXs7ww1ZyOTgkmnxT1FZ7CavhZCDpvptIat2ZJnuup1Os
hH3P+DEStbC/EPaso32utBh3q/pZG4bkyh9cf18mWMBhOYJaTSYQ2+d0uYUy8ob/yLIb1xwRIon2
b6Ug+J2+yTgGmW0/jfAJw6Z2u50xtgFOwVsYXe5WHsdHseIqxttCrLxiGJbjPRUERB+OiB28qT1M
wyxvKnzbnmv83jhQ2mSnOqs8E/eUx4O7QDnH/OIJzcRhaafhFNgZPPZA9V/liFJa7+ebtkLXqDUs
bpRJ3b2b1s4/eiVeTHtqLsituihfkKev/pyfgzpx94UHObR0c+Q9eEyNlz5ph8ellFM01vSP0VTN
fhV2c15eWclSoi/Jfqw6E5YR5i1+l66OYYuqz3oCrhqqppv30srMPQq7dVfU+JsZDXJaHxzL1Cw8
3MbBjqpiLI+mY68/ZirSi5Z4Rky+7LWWW/LRcstsz4gJWgx0uN1geP+buPPajV1Js/QTsUFvbpNM
Lynl3Q0h7S3RM4ImGCSffr483TOYqrmY6asBCgeFY7ZSmcyI36z1LfHXSfG1Op0xUB3wzWOE5DWb
gAXJfYk8AEUPp+NbUMx677nypKq8uxszbSORnT+jqv/JizLYBb0lDtrrF0ySkbkHkNGcZoSw7qaW
/vRjIK9qYwy000sZLflbHZY9KLHfsidM2fPQvNtp2+PF9Zs4sNfmIxNkcQGnUad+0u4JXfF0T1wV
V4iGqrq1kRAf0tIKsY2Nmb83G8uN52svL/NM7JjbpY+Z5vBKs7U+FCh4n7hdcaXKNk1KuDgxaXuz
ALrkil0tRr5JFSQrDCPdQMEoKvmZNno+qG5MmURV+XZUBf44z8KXFETfPUaJU6+jdF8hqX5lMh1c
lhZE0SYvzRvPibIbLWo4fa4pol1foKWnQ+9zfF50GBYwBQAA2FilwLWx9BUgv06wZPPcxa1jK+tN
WHJGJ3Uy2EtHdcwKbkiEXpF0e/pZ6LndCSbVx6Cq7nMvcLYiowTP17CO3aWq47LCqmSKtTqiGQJc
0IXydW0EimuK2TmLafDAAeEaWXY+qe3zxrOUhdsOJOpWFcUjMys2Aui9R7lQDgZBBbIsmv3E8TGg
ZGZb7/gx+i4Nh3SPoVLdzWltEs+yutu6CWILJRbmmuoWTv3XhKGKKSKOrJaJ2Q5nw7Zb/W5jpdAK
1y5SZ+1E6aHW7n2vRc+UBqMEvZN8MScXwg4BQ4jGVWFshU7nN5YjRdx4dNLC9LtfzaLrC8dJ+VAa
0xJHVF8o22W+xzTo3IJDtt9bPyD5IKPSdjYNUKkfmWXW/uqYjKTEiRNdYUUoR4+WWdXHwLDOmfDe
4KqgJG9QYxedehGWVZ1rF7hghFsg8Tp33TaES3xM5FqE+4XcEVywYKVQJ7neXmM7e0LWXyW1o7q9
I2t1OyNKO0lk2bvcdvNPh6FrtcE9GybdMMlbu06HbRANxa8dFsWdMXXhnk4L4zIV30nxlJ6pDAS2
9yA6DG5mxP3ou6emWU1q2NF5YaQQfQWhsM997g+33jQH91GUsbDREU+hCKnD1dLKnT/wlaWdwtxW
z3hsSdu7nxen2qw5Ex1CK9S1FvPOA0g3irbKUV/4SbHFj9HshpuZ9/DJJHzJAJ2T+X8LtrqI+4ei
v4d/wYXRL3Qz1A2nVGXDLZc1wu8wDc7dSJ7z5mqcPCjiGY9X57e9CTrmO503pO9rkItjGUzm8Yqa
ebWYMe2qtZoiKolccbROKy0ySpfPPkVhWBYkcYKnA3kbII1HfKrdjWiD8g0UfP9k9W53l0Gf4iIs
9ZrFMyeZ2ESrATkqyqooh3oCfSETC392708kjy4QR26xpAXAbOv5z5hjGSIT4GrNtoCxpGLVl9Uw
+geRVva5Tlv5XFpZRTXRklhqTHg0utyfzpUP8ifOylHhVl2JXNqslWX91XDTbkDpNN9m4zOaz/25
vJ+WvG1jzOWFf9OMWKo3YSfKG7y5bPurToV5EsyF/eYWU/c7qAr4G6bP9myXIRcz0v3QIELaTu9b
XSiuXjruGxM4YHdLRrhhx5b2/EPXmcHfpUBBu3Iu/maLyMIzdZh/IBmRe3U2rDwlEc26oiOrvj1L
H5d9UgxG92xkufsa1c34x2ylZFoIoRlK1siOVHNUfarBJBC+mXi5qjSKm0yh96rAB77WUdX9Qpsw
P/mQA2BNRdRvtW24G5WXUgK0CzOsV/5Y42B2DGRAiAvD3UBLx/y+sg9p7thPsu6HuwUcXsPNWCwt
cB/h3uZDw65Km+NAvYRy30lydZUFR9n80q4hgslONOh03X9el5NOXjzI0ix3FJjdx7DMXrTBLsBf
5ciJh7+e38QKoouDvOTWUzl4VRYq6WGZg/lFpPAx97pZolPZr2u3sX1VdbdZG+C+QutTDE+l1Agm
UhPrXNCwJi2mKR+eplISuOI2pbtrSqPNYSA69ZNjtll1xMeYF/E4hb2TmFXfQytrWgeYVOQy2bD5
1qeqdMChDiyFuBByRJNEumL3IirhHMDSeQJINe6lamZvOwaKN2RYBt5SC7lRRvkvLXfHU1paOxZm
VBbNwOq2Gth4gbNluhGnwVo/MdLI3hnD00FHhnR3ytLmpyBh+cT8vAQrUdav5lwSrRphOo6hro37
lLibP4NW4521zMvJ90pVnCPWvXcMZPnjgW/gpLtuLMMx4jmlo0/xxfNgxgj0EeJFSn5AL05voxJv
VoA2dwd5uDyEqc8atw2W7NsysvIGBxmahglNMAG8PoMnKMM0SNuKoeUUSzMC5mMC9nsKGgnpsIAF
2SSY7nkas9RjTzmE/N/eSQvM0Y7zykQA5FJfyJ7Doh7mLxF53XOp2/EPphs7YETnGF+GjSyTNIPu
mammQXO3CD8pwsoJoNVO+qU3nZ6oTAYW+HTDV3oG/y5wsnnd1FVEjLFPfQBO2OeSbw1/EwycV6xN
qcdTEKdJVMtM7cq8RC02kPZkzgZ15chBesf3YCRPj+FsFZdkElOlWMCQwRSmLA8UkZrZHh+q+S4B
oIWQElAAMsHiyeqn0n0NmdC3WPgcPoiOnPmN35s1HyZAlPNUIM91ln5IH1FYcO8yDG4uBerWpJsI
ZozqqL6Pxjatd1bKXHWDoXn8A+pBMAC9JvqhYFjykwda5tXpGh6CwZcftT36f30nL29yEMmMIRfN
8WCOqB5Hww2aTU1nDsl0KcqFHYPJl6cWV51KKSHYJh5pvs857l+WsRFPoCE7PoRWsTnaDUAC4MeV
ngMtDqjNazZFVnNgRqVfDMASBxOBw8VhYYCX2lRxrXlwuRbS2zzw66cFLNdzFYX5cCq8IfhLs6Ob
REwj341iRIJMQbAaiFQN4u7yETndnjoaOIYA/ibilTnie01MKnWWkPZwxJGSP3IVdaAv+iotjz6p
qYc+DLL+JuP70cSaFcdnTl7dR8X26q6t+HYuxFrsACtx6lZL9s52irczsOylvWhy5yg68mzdmmyM
yt0/i2uFAO0Xr5LA+p5OHPc+Zmf8oeX1+z1KGp278Crzbpeh2l3FLB5NdgvT36o05z0/hD80Inag
dkgl2OjI7p9GLHysoohG3pXXk7nlAthF6zzfmF6KE7MV8rEt2pnNkQWpnqKeG6jy+cdMnM29XbbL
rW+GPe8But97cBPC+6wIqoalUeY+Q1Tm6tcJFR/S3NTjXoCl4FZtGj+MF7v060s+ztO+GztxNA0p
gDgb5mlcCdy7XnLSj/mAGXJD74ICPvPXJF8rznbAbeml9iA3JMXqcM55qeAQMTvDeaWlNPd1CbPV
y4z8sef5vnRzld5q7CnbMfemg5FZLMtmauq4EStvEji8ZiSNUwyARtuWSWtrhKlxWhqzXjZC8MDZ
AABdyL14PG2bnWvSVh3FtsmUdJ+zrrlhYbqGmxLgIIxPgPwlG9MaefOouudZWnwXr2CeyySJUuB9
8A9pFxlx5TR9l+hegL/0Bu8k2CdAEwqRFdmW9J5dnu59NRhNRl0mvK+aC4UqGaPbQWb6tmz6Ybph
FcqVNfqIjFsX9R/FQ3kghso5qHL2dmXm8ahMbGhjGbL5wOnMfWHmi35xzdGnbuy5pMiGQN/oLPUT
hZYBDDnMeHjHMmJHmUvg+rEOai5MqkP7TBuvLks3YY2UuTtv8mFAxl/OFmDq8aIs8I1hi3fTb7kb
DGNGAi1n46SUHk6MJvhtPFDMQ8xo3CD9paMEJEibM95oh4GjavTc7D9FjP8t59yzaPjfvxPA/iW8
5f8t1GX/I64xKMO//1HXV/O/w8r+69X9/0xxubpT/peq7vpC/iXG5Xb5apuv/l9MdfwH/2mqw43w
H9cAelSfJCSRFoUqTP8T4oLdzgquzh4khtfz9KpV+Z+muvA/0AJeJeHc2egcr6kF/2Wqi/4jYvnp
RYgGcR0gp/P/O6a660//F9GPSewEatToH11qhCXrXyVKuafawHUF6uZw46wJTSjdB64zO/i/iXMI
pvo/xIYBy1NkXkRweSb5Wf+mMHKZnSKDbO39nK2sYwZUDOvOsCcgDM3aN5dIoarbqRqn3wnb2Jht
a557RqD5qs/aLkw3DhjkjzAmpP245EH/5oLsXeKSKvSPqd3+nUtSwjsiegHCVx8tTUzuJHdiPzFP
35FB0jhJJ926SNZJAecN3DxQMcIY1igWtQuj3sX2iECoZG4lnZ9nBAIEwMTEymeIj2gSrIAa19o3
YoK90y1oHnpvhPA707q0h5rtBQiXVoDkoisT4A2qOr1xeTFfTe6gQzF6STMg9GL88Iq1gUqp7p6w
WegfGi8ACmEpAcVgN0j3/FTrZq6hCcPhdQGpjfW8C5fKb6B9e6OzH9YlV8nKMhJqJkTL+colNnXc
k7dSJsJV7h/QMRE8MqxBm8rVNiBQ01mpeOzMu/SzdO09E1OP+ovPnExRKbOPHFKMx6TAcCHzZD0W
86GEIxGXXTu9ySLt8FLZuf/cm2hzNsjUyD+DRtO/DKY9vNoL3Uk+11Sn/eqQPwOBoxVoeTxeUu5a
62OeTj7kC6j16yYIZg/qsinnbwM3GcRrJ3UY5dgubBatGnERhe6Zbgd9w2Bzsjjl66Y32tj2GR1g
16+ojbyKNU0uzeZv57hzvyn6YLU2ZjjId59K8tkTnXKAFIRdFvthWd6uPvaFyxQwB6W7Sg21CTPT
+wv5F1zZUgbqe+g7890zZXe/LGTLoU2Scx4P9cCKnIpH/QaEAVkAvnXEGnVYiiPw7kGfQnBS3nFJ
HWP+8TqLzTVtk/07T6V1rAtfoE2zrdqIRy8Y0cJpe/lZ9VJPm0l1lbvxxvlqDZ96/5w60yqQXpXX
KB32sjjFKgPkLYxOICDFNIcSTRbUBVSkvnlclnH4M2CprzegdZnZN2mUR7uRiwXfF5kSEqW0nIwY
ZWyI5rSpnEuXWR37T8NUj36oyvexL+3m1JtG+ebPPmzPdCpcZ+M1Qwj8VuYl1Py8KdM4AxNEWoEF
KiVe0krlezvDUnwPRaEaECbIso5R5ip5uwakihy8DHRy66Ltp0QMPQSEhZwfl4FZNOur6xyMh7p9
QAnl82WL6uBPUOLy2rII5YurTGoJHDgmyxX0DawOqpl0iFiWEBzZ4K+sZz0tWAWXczOjiHMa/e1M
NSC+uTFYGFpj3sTN0odXAbx5XSYVukD5gnL+r3Ds/DYIaVmWumFx57N5AOtx3V8kQmUIvuoeMvcm
Mi3iFjgGRuPOYPB85+cBjI01ZH+QABhE5KZ9l2NDkt85xazn0r3tOMtH1gukQnUXpADwDHOgUI9A
ygmfBWk6CH0Ug0viwYJt7sy8Inyr2CTCcw2YVTDI8qybzHDdk4SR9Bw17hgmmFKKlRyYziiJe/CM
l1FftQ5dVjKEhAXEngSRznRnhogXtstoD3+HmaHcceF4w/hYmet7WlUAUoOF8jSJZm28kGg+p/so
Z7++y3wWVVAOwC3sODnn8dDzRM6Jj/7pjR/LewoJRsiEQMt8r/gwmXgyrmLIaytI+WGo+4eM48Z4
mXIBrVZ0GXQKyQK52VLUBZfIitji9aJjiOk3DczZHHTCA0qhheWYRBp2jcR0IVakRTMx2FCkYwQt
QIfNYk7ohzxfBWDnFnIZEpDfxUsoSJWhQZbjd5SbDK5Mafi4A/rBBYyp5CDiefAkSq5AfqNV47ke
fYjy27wRqGCabmCNvujI7jZqHLhmslJa9dHPSw7pnOL1c63S1NqOjipvm4DJ3sb0/HJfaumau66Y
ovpIYYacIgit9U84DeK+XRryHIzcYZ3X16DYk4kzbd2FDorKXXGt8XclmtVoA/k5H46IzuAd+Ngv
xWbobOlsnBHeF3W+RrZj6/nNXZEMbyysjx8BjE07KdHtAaSgcCfhJ505uMnw86CUUHmQDQs5RSOV
mUSb8J42j6FP5mfScOzalJwlbGaZWSUpBLOXf1ZzNLwXTQtje8x9rwNgMk+XDIpdSrZQan+tBeMN
Tnxv9PfRGNFRlmU+/WKjH9ghhLNHqs+omiM+/to5FaTKROeWz45MnNkamq2HFPpmFE7JThNSG200
hHKmbX3tBjvf866IaZGhCIOvLlFHWRDSQxWi+nTXwcWMu/oSz78hmYOnwhmDZDBWiOpr2TBvqXKr
2GJ3ipyYHYC3onuLeOWrss1HYVSwPnzB5BJMmlndzJKTM5FqRosLCjktY5djHx8uvMAHR0Q2EHKk
TB9Z4I5fou3s6dzqDFiTll2oqJPqrt0CneFYwyhCNzlz5m5Rv5SvJnnYSPvh00NKgWNlXFxA+8sJ
pE6LaK9OmQnCtDe+Mzy4OVqNtGHioJFGbH3mwWrL1dBf09MIcuGArrYrE66LR2VkHh30fyZLtaL3
t4GtfN6ZoUx/fb9wbOZIqz64VR/x+dWqe2IQlE1khw0ECHVGRMFDEI4HIkfD1d6vQk+Ad1YmtUxT
NUE+zmCrBQzTUnPLUMpth8wOJwbMVvg9ocbhXo7qfl8OTnNKWzc41fRq58U1SoN5aMkmeujW5Yex
6fIiKo5jU8hvf3QxsfS342ADpZpo5ft4EWH/gWDC+BhYJZMu1KDt7E+5C71EemV+RGtjxqrod+3i
zDtXBHSs6MfZvkdw1uojkPbxpHwUNBu0d/zTsbHMH8+HIwu5KkCmY/+DdctEsKlYmLmsvbLqd/Xk
GiuWS4n2NPs9hjBJ3aZktqp1JbkChxS/umMo78aSq1cf8l5wKfvQ8I14ha8ac9j7L84SHEh8v68m
mvE6tYItUcFOwvDmYsjAZNU07urMd+4b0xsY5ytKoI2C179SfeTZTvaYz8J8NGjZRj+ix2NC3+Rz
yhTf4pwj5sF/dFerepWodTYUKz0DZ5/sE9n37LaAVmxwKK3budQ8wyHJN3ZUWN84sLyYCfDsbMEB
YdEE6QfoKPA/wqblUGdl3LhcFCzsOnryZcfDRfSS31m8Pbgd0T9Dr9KB1SXOjEYsi+y3xkAgO5BH
5G0IhUnftQ3ocw6Co0KHMB8akwJxU3mm+8Pco7nrgOcdLGOarguLfz5a7tukmRG1B7rqY0eBthsK
F75kajjqdiV8Z91E81B/+VkWfY5kSXWB4Wzgt/ns1ou7Dgf+hmCf9M5bwzQ2GZChWyAGDRE6ACza
6AN+f2NfEd2VRBrdvyzGdRcw3X1Yq9E4iAybUQ/LsFk/IwD+T53KqrMiQZeHH0RvUXSP5To6PZVg
NTHDDioSdANgrn3dkb3UAmFAmRKA3VrFm0BXumEAnwik1yhwhsZ+HXps9dRE6L3JgjNuyfGpnp3V
uemkWvkXg4a+HecAZyiMNdW9pro+KkgTDyvdHkuk1hfHxSyNvXSrZGa9miiB+MMZDSxnnr8lKO0O
Ow4P1EptMk8cvM46MBKABrRZG++XIRZEYDUuj3qwPingiwzxkI3Sa0TMMxjszXXW8tYT+TkSLjGZ
ROcE6mU2m/oBjALVXSWjHUnC6WE0OASU1clfbzSWW7e3s50wUwAUxKyB7sSRy4mNwsDvQrKkxIRw
IWtQkRnts8kRXDH+bvNyQ3ugD6LptmXYwGAcOF8yAzWgdPaw64Cv9hSjJryPGG0MfKqW44FNKYoO
zwfUtV5CVcg4R2R8xqf0yJLjwULjHTej424GB4aavzTGfkpZOirrzYmKU5v1f4ei3q76CsBiKbct
LN/dG1O5cxdVn5Z8eSYc9BUTw3C2sLegCVnY2pcfUWcfhbN+ea79vViDLzZ5ZZDbgoFn43QIFDHn
QJmTqHbyzvt1tGYAB0CX9BR4UCNP4C2QzXobulrv7OumHLkrzUdAYlMqLSbYY7jKRAR63rBvC1D0
krDHSEm1N1R39lH6S7vTtbAQtFS7yW1eMRLo4+TnjHrVAqlhJauv70dG2xP4xWwlkWBETbwpnMzd
FxMhQORGfbtMKAsnh/kKA+HCkfSZB9Ozr5g/xlnO0D9ZitaBfc2A8jZqK9b3A3qzhnJ0Y9S1xAfj
rhClUH611ZOSwf1YWA9tD17PpE0Ztqpr0rsi8O9BHBu70S4ptTgLeN4c+2f1lp6dSWhG+yBqP4dm
OAfmwHtd8fWKCvPNYUW0ne10jQMMM2fD0uMng5C/RRD1e4WJA91TC7csK2747qQbeK8foQGyLpru
hR/CNhtGkmK4yTxvZ9RiOvc2KF4QMtdmbEJT4ar1yQ2yd3aRdE9d6hxCu9S7wjKiL+VUiHeJSlIs
SMltONYDGgz6A5vfofIDfq92fGuG6AZpBS2wE+6Y0/2sXCY5TLB+SHxhHJV0T9Nqd9BCw3sKvixp
A4ayEphpEIw0XhYcWUbjSe+4t35UXUHS7rFGjnrCavdTBLJkR8bf8hrfhAUWEvGhxPta4QDHqFGb
Ghloan3YVn71DYanTovj7AT+tlbGTO1AnXSuAHDtVqb8ieOkMHJRp6NBTWm+2pr4lNTfjz0fuReR
voYYqhg0Vgj4utI/i6j5SOcZRWzg/xkN40SUyl8yx5dzJ8dLaAPgA80ZRWfDsEjTXsvbbkFeBe9m
R7+w693wYJHmExd2FcBLWYo7O3P2PZ7ETYfKD5VRGF6otwmpCChty9F4t1t+KV/X/TYssHBUZv24
BJnLVVS57w7FGcVefUgX8zkMiod1gerYG7yT2BuBgfWdGwuU8WipfrNV3wA2yfY2jo6FqwwAvqcX
2vFsPhRLrTd10dPs+e7MErZBoeyCtA5tqW/QEjpJu1pvy6jyLfWaRf1qpHAIceMMBwQIZ9TUUOZh
UelPm7DhGEWgmZBRhJRDqOmYO+WQxlOfrcWGaRLZYQgtLk1ttjdNrpv3EgnEZ5ZPS0JeWfXB06Te
1RB0rHyK+7AlJK8dQLxnTXS3wrCYXGkl7pCtE4f42t8t5fIO37GZdssoyoeK3gV7RdiZD3U+/SVP
MWkic92Iyhm3PfIl3tE86ZwMgvj4DeNZ7bVl3EpgkQlrTvEuc+9BaYSNPMA3EDpgxrUwn6WPnEBE
1fpeiHr9sVeHRwKYnss04cElZzEaFo4mqN0AcckxzXfl7Jg/lcIEoGu4wvZ4cWba0HAlQEZZ4cdK
btghsDHr5CVQ5DTodlaxju9snmaPLsLvTiJC/W+JfYj689yJCSn5eFut2dNYlvz6afOpldQbNPj7
IWu+0769n7E+lhVektYS94hAvHd/vrKRzebNqrtnxwQ6OaOuTRBc/nY4Cm+9nElZasNM9aH3NoX6
yVNzPBnMWzC+gE6XJ22575Ux7ifb9faeszAmEQNKUo+ndRBXpx18y7Kaq4tWofESrfmdwbolCRkx
AZruvV2nbT6WaQyRjzfCeYQVRms8ZyM3lwEO3SM6z3LoM3LUGATspB/U3NVmzIsH54pctlX+Zlqq
pqw1w00/VljillMfqoNhXT2JEnb+hGkMmcR4lyr92XTGD1NatTEHYsVCTbnWsuJOjIZ8lsUPC265
qf3OcpSb7M9va9SNRmS09M6SaQNm0nHr1ng3hxAxejL6GoI6nRTZeuFvpVnJRe2QIiYurltINNBL
oNnZMJ1hhAcUHvVvd0Mf+sW1GbCWNz6579rYG/jR/DaufWPys6GlymArLPMyuogt03Zqrt6Jwtms
KCnRdLK4izrkjlgA1qix6NJRdvGVP7AmE7sU9Q7HQZ/lZ9wl3GrGsIVNnlBgPVcByqlEZ8GUnYl6
WB+z2jnCrM9Jb1BREXvO/BP4nd4ZIb8aRJG7tBeI4N3xaHvzM5bH1L4OXoPE8ia8U+LQrLxrq+Mx
R17Wdj+1YHqRwpPKm3f32laOsZl6pCz9FZcasG/dYuNK4yukrkpKt7J3UFq4Y8fs+vJbvJLC2SIu
cJPJSr1nuXJAzfloxW5UOIdcDmsSFpmJQhvm9a0pi5vOm56gQCdY//fCUolw/OWHoAf4NiPjiw2q
pnCbMere9M1sXn8pXr7HfBlXkGNvORCAZmceFZZm0pVoxuuMA9uF8dc0ifJz6ay23fbNynU185yV
uu8OhmIvSEBCjpx1UElnejXzycY8+U52khkcelIXfs2WTafN0FC5+yUa3wbGdLdelRkvqwbcqvvX
yZ3+YD/cRikn6bVt5FRaGsZ6tgXOLeQzwZSRPvde+Mh2I0SDYHUsQQXwIhyNxLTlUn1OIcK5yKiY
Qcy5y+g9i86hjmiVRpf5RyoChrWlQgk30JuglY7JqwOAaftfoIXXs2j1L5rCXSuu+jwgPUcVhZhh
6vGntSRWSV09Ez61n2bxthJqiZlnRUEtD8TrrV+LTTnVoDTopVVhMyLeCA/qegrN4KXpymNPcmgl
V4f1XGvHpIokumJYaeRXfTKA8GcCEtq4ph50pctkvnrncGBel1nvfJLL1g6sC3hYcrdoNGcHaj0h
ZYy3Q+0yAij39jicSWFAWVSWiMRHh/kUAQ8mvs51ojFr13Nk586pQnx+6tr+N41GVoc4zt/r7J9D
L5v6m2JCHFwtxSddmrkly2zCsbvcNHp4B14GWHPKMdLUefjQVFLfttwqvWZl3TGYAUuPgkNahAJg
3aHs9C8rY4Mn0S9nxf77DqIHxNzaUhe8IU/YzPgWd0Byr0riTHGXt9HyaHKmsrq/Z0x4KYacLhE7
6v6Ku3hNA/NXle2BfCkoxOZliZi5gR187YRtxhzAduwp9ebICFFX1LwF4RQc+wlrE0eoyYpC7Mue
7G6NwWxxOWtGOiYiu0iMzcZj5vNxOJHQL8EkGVWxfkMO5qNjQsWKVP3Z72qbLhunCmbT6jHqsPnR
SHT4MlfrYGXLsOs75wHSd3gOle4ugbROqivrl8Zzxd+hd4gLsdEcwc+tdkXUCXpDwgWj3P/iem5x
pwJIj02xNAgRoGN3Q3lxiWUj68kE5eZxCjZSjO0G8x6jXK/xuouRUlDt7Cr6G2Iepks1Dt4cZnfa
7C3GplG0bdifkMpCpHiEf4N4gNXadhZ7ipSl+3YdBQ7Zcu72DCdfiaXU6JDJgI2uqY5RqP8uYo5u
/NlWHiPNDHNzPX42EtFrTBY7YZ+jmtiGp9OeMQF83SUlhaP+cfwa8YI+RFH/PV9jhTt/GF47fGFV
bIR0MVCBbeDa7hB2iEZSx9zmGKiRlZAsEfNAVoh0x2p5o4UAaOE3vGNdRq3pGbOxQhg3QjIt/Kut
RkA26bjSvxfTxEtWAhqf0eDGWnXLE8onQFiW57lnBiyM5pD0tO+uT8+dSrP7s/o6g2VrUhsyOjfx
6VH+aVorBIirPvY0uzxFi9yl8NGvlX7F2o6YDP3I/adiqftqX1jNkwjbKC7b/GupnCVL4EDgC3Fd
whCSiFVREfvjsPXJW0Fc1QHL6whDoK4lRGA1s4LnrF1vXG7NZBkoNnuvr3/tNXwvLcuJReqEGzB3
f0eCmRmsOrGTk6O3+mPzTJaHTIgTLg55iYQ8W4fx5OZkXE/BAo97Lb19nzPmA14xPmZyHRNs1vpu
dhH30W6Suzs2Fc7+NCO2NWvfWrqQwSq+oyzskx6Wb2ZZWwJUWOHOhn+HOcQ6dIqHdjLS9miRrLax
QjDD26W1Bias2Pt2ky/SJ1kN7ofVE5ymi6+lzR4qoINbEgYHoi2zQ2+mZMyyIkW3YFvnOSh+iWZT
iUz1Hz8V37geyh057U8of0QiMTU+Z0OafaZW/sx68EL6wENd1v5LtS6KINJ1xLjSvbIk5IM0VsLG
ncs0o+3O0OdKIlnsN9E6bwzehoT55p8V6zMf8bD3yVTEgNiFX3mJFK7D+MoFhv/Jm69hwfPC/egh
L20ged9amq0fSUdMcTr1iV2r24Jj+24qS/2YUnpdrEgwObba+gqLtOLLC1zDK/CGdFrufb+ldYry
myzE0jA0JVB0CE5DWT72bAETXKk2fbh9dVcRaRLYLj5shy8oiXZqQYHoG3ftNG7rwGzPCw5izAG7
SjEJbcydq6p7hTPmPpgVw8RirXbB7JywqJBhZWowWMzvBt6jI4XfcRr8C462Kh7h5HfwUYv5VSOe
33iBjsgeBBtHXoWI2xBzqFhc0nt7CdibK33npWRlgsq55nX/zmX+aFg2y4DOBdbtUrVl4SOdvLcJ
Jwo2Z/Dz3cxzcraEsZ8jAPyBOndAydPYSHEqIKTuS3jx07OqsPuZY3HEc68wPdVg1+vZfSia/Bzk
66GUZXdNRmdVg8DohEbMIaRsCbaVqphzpezyCAh0HiFuWDimtV4+axbSdyja+WOvgPrsmo00V98N
JTXbBf1KvDlea0J9/2rPYckVBQPKKiXDkxl0znGIWmT709EnYoCsX2G/4wooMWWaLdTS8KotIoqg
xSvIQAHlRY9j2c8/nEzmt4wR9WMre7q/lBqNYa5N3ANasP6R16r++mwzMfZ1/4O689iRZDmz9KsQ
s7c77ubmahtaZKRWlRtHZWWlm7nW6unni9scNklME83FADMgcEEUSmREeJj94pzvuDtH+xKlY9AW
n0FnRLACH0wh47ErLLYxMkS26HMX0qZUlCW1P7IbiBD6EJJARhVuQKv5bdlpMdJHXnt4Ii/NTqeE
HGdVQOMN23vPN3Q6zXOZ3QrJtprbmLFcq9DhlqrFOgSfbrW0rfp2K04vhg4/0TFeY5GUdYu8C4pO
lQr/uasrS3BY2M4+nWL/YSIQmXvEa9Wn0xiAIf7s57/CthwOrNmY4OR8AQlxwFYNbnFNFou/KQt1
U6lJnDtT/OoW4p5bZ1ibviTcyXOpOQOT10+LTN5CYqHWOvP1VobugUUgt6cTU7BaORkfBPJSvk4J
qnGa/ygpqhe8/tMPgTLrvVHTj2VUBGM5Obz+sJfuqcgXijikUZz9QzIjIfASV1+apSor6i5kBysV
LFAd0kwQx0ZCNcFoUzu8tjPme1LdmnfMouir6hIHHF6euGblodSjKCVDGsli2t+EGjkxK50k+PBT
stM3bVYtz7wrHDfTwDSdSCrKWrsCCLwuB6/4UdeKseEQJR59qiYOW5XNL/96+PTLtDcJTunW4q+z
arVNF/aFEu/MgZhfJo+K52dDryHIxMpC86WtyQQca+TDxNF067a92HaoQde501YnmUbqjZ0TKt92
fiuaNr9bCMvhZxwNJ6Lj3AxJjD1ElAGfUtY5K9ll7rtbkDUGp6Bl4zItz1U8aQzFVr1BuMfmO+Im
I2klbR+ipI/ve695jaKCo6RhCYyFxEvNRYGJtbYyHd2DZet+j8SOB7NGT+/JwYY3GcZXNnA7kT87
W/pocehTyZfLfiLi7OzMggpmXLAe0YddanhOGcFo6xYS4VEFPH0JPkHiutL0RnR+zQA2jZ6RkUAZ
Tme9HBOvri824pQT7sSdahVGy4E6isPaHGQKbGgV2/2Ln1U2+3cQHS63G9E54jPp7UMzWt9khfYb
R8QPerAaBnrX3EELa/4GVW710UwYh3l8r7OJ3KfXzPr4Cc9NsqFCybBOSesptcMIo7YY2h+pQMqf
Fe25MrO8lXxDf2Pnjt+p9QPk5rJoeQd0vrdaCbW7GOA9jAHVqJsbhJSRN5YvmMC6TUEQ/BG2JCiE
UZCeQqas3wV4XzECM0ma49tmQVkkWZi5XX4jBGsxxVlMEmu/lL+drhdrVugDtgOiEeyM6aRTu/2Z
9nxY26iMKczYdXud3rUynV9SzG7JioO12URTNm+qxYy7BpPMXeAH469EssZyNZuhJoyuDTt5sjG4
hs8a/yCmFWd8CxLPIfynndYod/V7jDvtjal88tVLy+1vktpf1q22p2fUMe4pScEcXiFE+jXiPDtM
Pr7lupyCPcTh8iUwakk2LsCFNfqdlNceWvWaH4BQlZGoPdQIjAvu+5SwFzIX2UwntIvMHAQUtPCD
BrmZOeJm6xGKUYouwXwXqeLzKgDRbhMnWlYOQIu1MwHqI0UgXffCyb6Lyu5/DnOmD2S1E8YKh+w2
GSFBRDPqJdU9i7zzL7jBSf5hGoGLMaGmCBaHGEtOn5mF+oyE1rRdsl1sTIpoeV1xS2QKgdgod16E
MixcxTyBhIBSwl2w2OiWItXdTv2kc5bMkXzVkUmQYEmrJb1vkOmdsM3M9x4BxJniZrEo7SbWn2ZZ
uK7ysiDhaNRiPFlqdH94S3hdVzVEzMlUp6cpWszaaI6PNXB49FwDmceYauaF/SAELH3u8q56atqS
liuYQqTEsZUAnEJWLuBPFMumi0mkZT+NJplFaKF3Ln2654n6hDaB+HindahevfYzq6bxTpc2wegR
X4mii8MbAUVv6+FJwK0+Br/sZBjOwA2XaTX2GStWoCMrrSROMMkgui6YFcv4zRrn7tJETCPiPrhH
QxHiYGOGRhsqZlgc14xpXs8SbmPYPTcp2HsYQ911hZoQipx4skQ9Mo1HWcboxvP2nZatWXVXC9+s
DFd3452qXrE+ZBaJpWS+01H6iOWuPkkmQ0jGvIKhnbpDRLTBIUjYTyQ8hZ1U+7hg/fLRspjeSQ+8
NibYqabGWILxIOpy5v7B87Bi9uesooF2ymaWu26KnsQUt1MbhxnHGsL1R4u/FrmWRN5Cy/bKCqLd
R9YSfEdBSLSIKhHnrQIByY0nPI1/ajofhihBpnAn6edEdfgbQjYq6zRCxnCd92AtzcgtWRGgzH5k
qNwza9Ycu5eqyA+c/WljdG/tqD2pAZGZYMFYTE4SbBm9waqgvhonJ6VdRoH2LKJ2OiF7RjrQXZVC
dWLuLZRL+4YsgJ/gnc2b59XizUYhodZeuIQ/2Pcmt5bCsM1ZYYWvzHBph2Qz3OoutplZZFcwk90p
WzMjQ9dhotE5tUFmv+lJ6kfic9RKKGsk+Jj54RcjzuYc26l3l03hV2G1L8YgfiAr6HeKWv4wooLD
PFFkq87CVpbYLQHwyxbPk9x4qMqqnc1GC9mHk34SE/VSs2xi5us80o+euz65gZ3FWvbqWluFc0uj
6uWkwQTtV6zCp4qx+XGBwjA0Rt+OPqMkP/7CyzJ8AGz6cuwuvDddxe2G2ajfWGj3WJIV20EnWxUl
8x774zvFmf+4DLX4CEnO4+K7JiRC0g1A4otisXZBEj1XSNy3SkbxoWgXehSnDWDjALoCKcxD6uAM
m9d4ulKI2slnSiTpaRzEjyV3vnMuriN8pAraynwt+Z5nJ+zvyOYpz9XonoIJ0Rs25OPYEjhjpKMR
ymoibd1bXHP1mz+7ZwHDy/TTibxYhhgzTi8MJYjkkB2DAMAah0yIZSR9oKzkDc3oTD56OjMxYZTM
IGBS0JFG+5quZbUHN2QxEVbpzZwQhDNN+eM86SfQWdOmK8M9qHCi/2Cx8kWOgGc7a8qE4uekxuU+
xcqKbv6OO734SluyyDlY0M8AmEoeR0amxySuqgeSh/iJZW57JfN2IGBhgDdf2k7HICl1jH+vMMnl
e2bqkuDcjGvnmgY5Lqe0iCxaEL4VK4tQ0dfedUDQNJnQL1QL2Skqm++2dPXOi3KBc9fKnGR1hWfr
Ve3L+c74JU5g5lfviHaKO2/StlpZY0P6UM/4c1n1BtQZ4DyaXr7klnvpakx3kkrvdnSK9LmW5pqF
57mcv3mdIxOuJwLnUF12TBREfTa63Rj0qaJ8d6qr78StBIQ9OpOKHiJZqvuuGm/BdW2XusdT1yMJ
rJxpJj0td0/x6DfVBXHzBE8ktJtxLadSM4gAqNHu4uB6n2kRzR0DgAT7RNtlgJY4VFlfxVk0/DJi
ouEKSLEynxXz+YXbA6s+Hz3Eivy7EhkJyIbugp5uWKzh3tV+1xCZ6FQvNUGzDwmHp/vhVHn5FI6m
eyH5iqD5eNCLs8tTyecwzD6AeCyCTb3Fp108tIPqBfCAqCi+wLPo7HrkeuZsBgu4nkyNNRxNig5i
B01hiY5FW0lrG5YzXQU9GLZjlUyw/kDsY7hpyKAPwWxUXb7x0HYWO2E86WDqCMPyUrTKxtLXpZ48
DlOOvUcv5LdcnKlgCJaBVyDluLF18IowzPti1i+46mtV8pHUzfyMZJCVBnmceOVDnbbd75ybiftS
sHZjHAagET/+sNgMOT2Z77y5lMGmMYMbnCH6YKEXQ+APH0vL9X2p0ix76mTQP5m0Yc0fENaMpCpi
yb9RdN322ctMNG+Rt0vnGV4MGUiII8hexBbfhes5ZmN0IFDYDh8YUXT0FEzp8YnrDukc7hK+FgLN
OIwqYvtc8qBI9juYIE7ll3GE+4oUk7wyWVw1kmlkWySbReg7Nw0zQAuLeDrPLPUUXYsTk9OynuI+
/OEh7TGXNKal4SdW+Zcz6vrit7a2ELsKNe76mCDmM6FozneWoItEVRGk96XFcJSv6eJ4h3TsDI/c
MmMnqJgXZaewaf6cGEAYQtI5u3S8aU+zCRVOzrvZoFE6GKuKu5WH6M865Lrx513AMKnBW5xa9d1U
5/aba5FGtlqmhCyYEuQRY48eCMYeCMecrXmIsAtxUrQBOLgOrzz1G6JSx9gVOBWCaFucPQZ04DoE
E4EiyXixt6nGpTPfVdMwIvI7B9lWrtvRe07KpGZMajvmJqt66a1cHgN5bMsKPBybpgU9uDMXGnX/
kvdns6i02lR0bt5dwQJB3GVmmdtDKLOl2o7sSysOmxLneT2q1D0geJ2gXNXaaZPD6EiCNw1rSIaL
ZPIifarr8K1zBh+jdeA55dnUcc3NjPpQgdrCG3BGODriSsVWQtlNwfuOfzVnQpfYeCEz9lqSiUCW
qr1jTNMdw9RzSeLyYd+uFhcf01eYE33U0/40ibrATY2bN4doo/lHB6cvQnnUxDdRGk/miLxxmZ4o
AEqq8SQK+qsPdMip3Hz04JtY5Z6Lj9Fyp53gzpT7gbcsuYUf2fPwCrvzSGb1uuqmBBPzWY29be8I
AwfMOZpGYMAtkcSRFkm0ycUrWfFwvSJEW1OdYgGpkrnJNoyp4x86RMmMAJKt+AuP2fgQRVmVARyp
0gVGArre2yRJ1Hzj0aCOHKdp/MHgpMCUW4bQgpyu9L+HwJ7UW9A0fkWRVWflg64J9z2mVmNdZ9pI
MrHUKT4FF84sOFZuIx5Ng6QKkgMkbVS+ZaJq9XTFgYk9BkgH/2VdAS2CuEHCKRaRmPUwpp94yz4v
13eZ5mxgSFy6/VuVgb7fMGyR06nJCHx+rByUfNywbB8pDifUu4x2WEO8zx4I6ZcK6dt4SMi1zy6q
UKhVXEzWZtejwnT5DNC/7qfcI4UYjXWIRzmI2y+X6Lpp01o1G3Ix6gGYsAla5xg3lRo3jKvHB8TR
U7Ml8DG8HWLVTrcMqXviTm2CMTAKo7T6PYzxVJ5t0FXPSLlZnvFeUsAIyyMtRscmCh/GYZmyvb+4
qC1JUqYgHoxu9J5xUjpvO/gCcM6cmlYKCX73c+rBTPDOXkWoBn4bkh/0U8GpiSNEZWHdua8VRVJ8
mCzReQzKfZKyddv4ajvg2BgOblVxjXkEbBZ3Eg3/SPpi2fOAcOV666Rr5h8ajStJ6tpKHaSPyUDo
PWTefueW5DmdEqKA1A5uYkb1IdyIIBE8B4w4WBb/pj9FBVX0U1etu7Cy861jxcsvD+Gu5p4Gy7pR
3RS8hCLsL6W0kVJmWW3Xt3MfOPLIc5yaXdeW3k/l5k62tZOs7aj1Mpu0XVrpX7xNU81+NA0+y9kx
vxQUHeTCSrj3yH4U32X+reUuNG27H8ORqOPMNSa7MxlG4S2j776HDRxnPiLBiR4EtaR0HqnIOVX/
x9XD9m95/f57Rr676nfx1DW/f3eXn9X/B24+qJXWvzT03bUdBcVfjl3f9NVf/udftl0Jtbr/yxEN
avH19z6/v/5Vf7X6qeCPAMm77SrMeZbt/s3qhxr/j8AFRY+CHTOzcsBW/9Xqp9w/XNf1GTpYjgKD
cHUB/tXqp9QfShJNBq6cU4UAh/DfsfqR4fePXr/QcVGI8W/RwQaQw/85zaeac7TlghUMjpKvYmCI
ydcY50Ci00uJhWwrveRb10WEuNq/ZYSxoMnIbzqUzSv0JZdez+qLdBQqPbPQhmJifRgjWT8QS1Tf
5nMwHf2p6RjtymJPQqd7ZyW5e5cNMfzFJb9pEWys/GxqN0s/x0S3hqyZl+gXfrQHFHGoeIr6PddM
dqRPO+1b8ddsG/wsImJGGlRP+RxDZA5+2IPzUJEfSWwyUOgRnck69xnu85Uj9T35hOAFZ4h5+oyX
HW5i8Iyal72XzdDczVifRNlCULVFVG04J9CWlldZxy9S5x8locUrH/8dKa0/te0fVZ9991EJyN9S
t2aJdyChmqNz1X44sn0j716vJDv097xOP40dPLezIj6IUcx1I4bhxLuNlDhZvS+2ToGfg53jWfdt
ucFcF2yw0lkbjlqXnToyFKsbCGPX/HTc43j5Juv1ilrC8BY99x56aJiJzAbA/W/IWP3mzLQ2DNFe
rbyZ9/PQtmt7trutH/OfUSVfvriajSxet1Wb6i6SsYc2a6RudYv7dplAn3dWxny+1F+xY1mryRT9
QQ1t9DGSSPseJ77GfDX099mQ6XsudrWJEdZUNnTXcspGgs+Z0VM9qBNdf3MMa0XvUcNrgc2OFN3w
7/uLhQnALe33vuIJAEZH0tGSVbt6ueopLfMlMvUQ+uJkj7xo0PE5I239XVyTE5z421Qj+gunuIGz
FHAK8xbFvmqRD/fR0ZpmgJuDQFNKMiuHNnqceKwASIJraCvbPTARAyXSJGBJFlWf5omXz3eB0m0Y
Ll1mQCJhV9+UcqghoMyvEBvUfgDluhq4n45JN6cnjNjprmiN85ZRSAKZ5gGLmeos1vgaiYz2vB1Q
Idr+Aznc8IMjgtpjy7sV7UA3Xqn6FwsbKFoBUvm4UgAtUSZbvv2QlsnXmEyvSc3PjbxkuVSjmF5y
rv9V1/EUxf2MZn4pnj1vkNs+g5npe/wtWEvvi8Z5SE09tatp5FNUTteCfsHFUMTRc1Qnn2KpnoBB
ojxJeA/Sqg0REfOeY4kFo267DwLS2aoOWH0nNbKrtLq3xuECjPnGxu+5WZaCdOOEb5Jf0tqnBQ87
UckWu1Z3DwRfs7zn0XVtnkchxvgGPeyRDGQe7rK4rx0fJWfi3Uo+zVWDGlpMiPIEQmUUgSyIuvIJ
pRHm9aX8qNvlNfZnXHCWfI06npN5pHATedBtAI3dZA0SIBPjWqlMwWOnsCxVkBRWNnXNM9Hm/hYK
CAOXjvMlqXNC0gOMe6LZGsVrbyzuzSC7wV3nrv05fG5ldV/ioNxYoX9L9hZAP0a5K62xUrSjhcqJ
dBIQvt2wLt3k+woxplaE/yiJAa8nECmJBcKXdSzQLK+OPv48/yAD41El/Xg7x8bDlMVTxGTsVXgz
MBKw7FuXD2kN+og5GM7LVc34a624vtf0g5+tVA8whaeVDLzyDjwxkPeF2Z5lXM7cwBFbS1g4dpj+
r3PBJ1I2Ngu1eEgpngI2UivUdzyeZZcdl45dYk48NiCo5r2wm3eRt9bK7zny57AONtNcPDFTQDgz
qfaRIhy9iOvtXLBgW2GQtnKmvqYeTw/Ermc8GNjd+GHw4DXvYIa+dRX9VJ7+RvXVHCG+JJybLLv/
/LsxpqUba3GPQ+8/R4g80TeD8gU69TkPGYQ8osE3Ldw6ZNt1tdMjnRThJvtCz6+Myb9ly8KO+Eb7
FA7jpbYBYI9/Gs8K16xLnd3Uc3pDxYcQInRuka5eSE+ftkvDtRSo5KPACt70uTx1gcYGLIBKt8R2
Qm/ktHbRbTrXkesaVmuIw4htcQ1VUOAkb5OluYQ9abIG9uRqhOq4nobg1qmch2Hke2fF1RM8/Q/c
di9JjQci1jwLKRKRjc+geq1AxKxsthksvVPmypl3a8dxdshIbnjCVe5vZZfg1mHTZkmug6lv3zPS
2E8McL5Q9KCg7rGSjD2uiJHpxgkGqiEvChgruUv2MzlX7noYHXfdLeoBaW+4dzMRHqFloP5m146L
jM828p6pJ5FCZBXvseB5QVT4zUDkiTiIe+zSH6A7YsYM/GZIqp/xzB+NIWMm9fxK5X07lHW9T+Tg
M1TAm+woPtAubt7zJQvXJuGd6ALxO4z55Sz2j0WYffAcvKOw4DlQPj7V8FcE0dsK/GnLLJ7T24wW
Ke9L9BhNxX2Wzq9xVr2za4c2NCXNxSlYkbstiqDQE7+5aVqMW+Zb0AjsyF51uATzD1tEp7nysvWo
4y8RX9/6EqCmCw97ZQopGHO374h40NdfbUk2b/MA9+ko/PkVkVF0SoOh3JZTnjwI5hy0OfHZs7R4
HmfyqRvFTByg9hcuxe95indkr32hVuCoKTXq3CorD3NFSoCj+ekQ8hHJZHRIikMw7ZW1yG3tQl6k
3XEAPvNMAw9VrHJG3iSRfIeGbxsR8i5eOe5AAy+OjYf5BBZ/oht3WXqJ597lKO8RMtKnX98Qj8O5
T67B9xXGmhh2dDxyGhQzqwjLa0B1gYVbV3ooNwPMRp5vqyzpI+lsLs1gq1db827EHYcurmyEwQqu
qutwC3Qiu68KR20sy143Di89TJii41sn8KrHFpby76N95DhiO6uV9dDhaWAf0pDE4fLFWGof1T8T
jtsYeCnDVk2rSzLl6XpSrqF3vZoiiH42g8eLydr3a33XGhLWTToW+wR729aitloHBUVNJTlypKnD
HRRRa1OiAV9HjORWgkJwS9byDWNugISpu0mG8iMvTb+jbt53Y0egQRF/sdHm8eO4SlNOf0tA+K5j
KkcnKrCfIyu/WKXvgGxoJGTWsN0LhxMyGfiPrHg0fQUlKVGc3WJgrzHWFUkxrvXA1mznAGC6MT7f
GhD7uPXoGvuxuifTtODCQgajvZLZlCGjK285I43m7baYtDY5x06Gn4Rq2RUoc/iTQcdxFtse/Elf
Pw3Q9nczO85tqqZhzZYsXyPG/Sqr9CMeQzwC1xJbZ7l3AQ1YMWFGR6ELRM8R20LcacFzoB3KaQ+B
xLTY1xa/gfS8X5DQowZNWMZ/xuhpNqrKmRhBh8GxqKbjn4ehUaCp6b1PuXa/OwhcW1Y++LE66iCS
Uw+Mrohhipx0a4aUa9eFpT10PMFS2fM5BvFDQaC/45HPHwDmTEHtPy8t9fK0oAivDbs1w6R6Uzfc
RAl0mxuTesictO72/7ca1v+yrf1/ED1zhaj81+iZle67n8Xfd6TX3/+3OHdbKk+Rp0V3STdK4NN/
kGeIc/fdwGJeLx12dqBp/taOyuAPdE04eSVfesISbf7QX9vRa9I7ga/872/x8P9GnDsWiH9oR4W0
Cd0Orq0tv/53IasxMgPFl0EeXI/ldgkSamOcMJU4quv8QMJSc5JXqmJT6GsaADqvdKXIFZ6v2iC7
ezFZkL4Ky33Tyk0AjoUVvouMsg8BXauDBDK4rx86tqAZB6o/QFz3sDEFKRagjUZ282OyK/0BCcV7
DAShoz66T1LJrpYNGyJzWZHSMLaIfjoYEPENA1L31JIpgBzTtwFAZMRgrAqU9Os0sTpW2US/oMxn
tXVyBxm/1oGM5oNTAChgJakjAohk3exsVc2PXuPO5l7Iwsi1oI5Dmtz4IYSAZU7wm3tz5276rMUn
a1RQPKe5nVyXYss9xrjx5IS4lCIna9aWqjMcoF5xQXyRfUAlnE8uUaM3wLDNwZv6cY15EGwBrsty
bYMd+Yz6ttjNV6UI38WR2bYuL63Op3OcZ4B4bbnHiq+I80JjVfs5dj27I8cBSQVpTS4l72EcDSZm
Bt0hC4ZG4SSoA9xo6MqDw+y6KC8zz3g/MiPKQxrH6gbCY31mGdY+sBl8qtFUHqIo7oExWMs+xNSM
ig4FQKzcCyn3068ISTgChXm+VWk7nAjumbdZKtRzFfjFHfcha/4xIBLHIUplkwdD/dZllst9g1mC
qqvzj3MpYmwZlV8ccw5UUFaDfRcg0nyxABPt/OWKVyjT5WHhyWSQmGbtlumbmTZMpNtHfBuIzezh
qltpQ+p9MellT5gLZytdKs+PVZ/rpDuAkgb3WwO9RzrWAb9LMbnHlnrzHYLyGP6+CYgnZ0QN6hqp
Hb9FQw+tYmGqSONZs2atamDdYOfWxCPog+INWMHuIWgs994SBo5A37Wi2etRfhPhhXQD1ifGDYFS
kiAI6n/U1+7o4Oeog2hEAcaLQXxTqq8OYSp++XiujqQ/mO1sAnsfNgreR+Wp+cIKW5wdqtwM8SQN
AQaChoLcIPeWB9i1Exr6JO/vR09Ej2ZxYdsurs3VFUcZRGhOdueupz5qtnTCZE11ENEZv7iJg10H
v8O50Ll9AXC/vPqu8AMY3/lQHfo4tmnkXOvZUOIte6qDcctiABUtUytlPzYgI310kmRgdzuSDWwQ
9+0gBX+yjpGCpURVcVGVp7Gapl0Rky61cWwlHmTsozWT0t9bzp9fu7G2sOO6HWuFpLoYSZoHL7Ls
kRvZsPR9KDN7BzdYfmCcXGxthiUX0Y94PK2xOGfsJyFW4BdHYshHBIhN1XqXL3GwGlm/dFsuPfFi
2U5xyYarlGzsrEfllpJDCXM5EwVsACunCMej5w7u0cEB/E3bGT3EdpQ3m7nq5DOOj441UtZJe6Nt
IJbbCLF8Cac0au5qN7BjqNI2Gcto0mS6F34//eoJpj56AV5J7l3qNxxi86nPEgyECfU1Yo629UG/
O255t0hbPJSe9HfIEbCduTpu9xYWbqzGrGyoKkeRo0BBnryCtTeNnMOx/dEFSYkpJRwLBKhs1i0n
aJBhmKtWJxkDdc/DNd9I0hsihDcL+pPUa0S9shix4EWUEruDQVPZsgg4O8B17rss4ZnzahDgGTpv
G43CIG9mMPb2ugtSIj8qeDH7sM39Y0TqB+buMc1uccD6N9ZQA/HKUASg7p0ppmMX19GkIfzJus/J
nGm7DjRPJ45ABxrMpqRGn8nfaW/yQMAS7SbMmNiVsLSycH0sW/niG988eWE+/agCr/4MWHPgNnKF
PAzRNP7+98uS/wYz7/8jGp7zL4fnQAaK3+YfSpL/hOHZ7h+EzSrH42t4rUi4+/+jJLFt9Qe6jICk
XRIoSVH9zwm5+wd7D0Yg/LKyZaCuIer/e0L+h2U5Fp47O3AgylDm/DsTcvufAlxD27F4PElkVyEl
UPDPMdELGCzwZGN+XMyEWj5+EWhhqI4LxN3h/DqiB6BFukmHI5KM9EgUmTksdD9zmHz8XRXHJmeO
y+LvY3n/sTYinO36k1BqSY9N7fV1/2ON1LeaxDG4R8cqHY+cu1i4pDI/XFZSq3/9L/0fXzTvoaSD
9xXl4D+VY1iWHEvnIHs6K+L0KrZykjfMD5yD02h7VzFXWaXxiBD9yvpcTIlMq8mS3SIpNNByhdt/
/QOp60Pw90zC64tnO0Hp6UgXD+61bv37AtFA7qXRDIlfqgUr4hk4R3QIQrt4GnKQ/qlezmnfJbhd
bIIMOfRdpreBZZ1DVuJ7W5n8PE845lcgmx9D7f6M2xkr1HHI2h2q6F1rhm0UJj9ZndkZFC7dfkW4
IXD45uRIV/ON6vYEMXeHvpYoFtB11cJ765fc2y5Xdkafn4zw8T2/9CwmYbWI6TYCSbfAvrqo5BjC
gfi2iQW7Jw29/7weiJ2V3PZkEyBlFnLTx8uNNVkoyRGsk3zYT2cd3saAuLdYAY8iSJ6WggmojBGH
s6u4LYf+6Pld9FnSRDFAG55se+rOqhT1fZDTs3eEftzrukkus6eJuhuQ9emlqjcEts6felmyt9L4
W5dQysCdNV77EpFanV9qb7kU5H7BV0EaPefvoxtJGFUBky6iTVrfu3g6hEMYYjjN0T4TwshSs7+P
/OplZAyydWfgaOuEe3NNFF+q17nUgLpaNhxFTqhLM+pm60KcWyOUjM5+wxyccwD/VsXiBXhs7a0D
ZoK7IVs+EjIQgVLXUUGxCchFjCOsFdmeit6aSUmz30pZuuu+sU6NqsRFNMsXSs741kcoSTESouuh
CRWQBles5Nm/SL7JyWxP+xzxBwEa7Jq9TKtNHZUIQRuMEnmcUnSZ3FtXfzJArl6I0mnu2gysGyDH
PYymX0lY3To5X4zFfZkX+1RY6uhIk25nhlKOb702untHO63WEBlnwlg9JOHeaA5Fjg4utnALlcSp
nRfccRTMfK66LazDbOVoCqZ8uY66MA81QX1JO9ILKdafY11DjXOFvonkkjyWDCFeuswOP5l9ifsw
x+OJhHqZ6enH4OSrRv9qI9newSb0cRjjnll5HMQfbZyE5xhb44n/43HXR74+asFjnywifrNrFT06
+L+h05bu/InlRd46iaXvQqtxNxHqIHIrSGJe5R5jfTgxMnwKB412PkNpiVfDxhFQOe5nmEPN3VaT
LI5ZUQ33WMGmY+jhBu3crDoxIwqOHSspKlMxPnaqXfINnVd9WFqT/iySefnGaBThxgAIOTvFL9nb
3ptlqeYn7Kvifgjj8diDNn4cp3i85KSJXowF2CdPBetJMudiZp1VeWbjGt60lV/u56ULHKBJYM5v
g7npDtVszS9VbZx7jMvDxU1mlP7x+CttvTpfST8ff2fSuXh9oZ+WysbHUINZA4x6sEGf6AlSUaMY
8blV96t2ra++66ufhdX9dKfqDhgetUe11Zjt9kkt0ADmg+nod0B9tB/FyNmFh3lbhRqIez69pqTB
Hhq7n978yT6RvenfL8Wbd/391cJas+9pMgi3zZKck6l9cYjGPsE7h/cLeEaoiy3cdyIrUrOaDQzP
9qoklcNYbwL1Mfuzte9U/cVbQoJsj9qM5mubKarqio4Nl/vKMJokEbPZyYnurTsN9bQDkMKw+i4a
lgN5iRuwdvSbPJN4Qla9eI6s6izzvYvcipPWhoqsPrOo69edTShyazb2tLNRiq5MIk8B5CMiGt4q
KNMO+wgDn0VoouKGYz+CV4yds5mWXYXdc9T+Zil3Y/VWD2cM1Bg7MNeQ0YbdCpwF2k+3/9WPhb8a
iPBcaoKCOUrQEo3ykPpI/4mW6of+IlFfJcmJOK8N60tMes26dn9q3NFlrw9krGj2xhXIZpxyCLDW
CY7KtYLzfdRtjHS/p7Ouq0Ps9IfFeULpi8RbrNrhW5AUsJ0Bl8Z1txKcsIPVn2NQcCPhMpGJ7nvV
7N0GJayGQgEbcjMseKjIBlqRqeSjPiPyhYUaxfE2CSlq/RLrGNJC4a9Fo/4Xe2eyJDeSZdlfSclV
t0gjBFAoAMWiemEGG918HujkBuITMc8zvr4OnJGVpEcko1i7FKlYcBFOupnBAFV979177irSrwMA
Ta5ZGht72WnmeZdOdw4LWhdfxqU8o9Zdpf1dGkbPpnqzC81eEY6V7kp8ph4B5hf1eI4G9FYbK2eD
CS5dO4Z2FQom7uWszkd09GMg0L36cJkz5Kol3UTawuZFnRtnLCDrn+/llv4B+bvs5Yr8eAcNDchf
Mnx+3MsNxwh7goiSQ4QBpy8ijk5YnaWfehVLR1lbD3kOFdMqtE2QHOFgi00r1aOYGiRE444T47bp
bXfjGkVwIPo6bZGJZ1meXIQFSCWZC68MKo/atPAGXStuUGwYV11eNayK8hmS3GU1UzQXsfHouzqm
bB13uTD2oCOwospq29jNPVnd0RqlN88U8RQwIhRfA9gOXZI8BrQG2Zej1jHEcG8U6oLyWWwG0y8e
6laC3e76/LNoNERAcXGczPBOJ/lka8X9J62Xa2BDR4DmFi4fcWuQtoSWIQjPcWmfu6NEOIeSzg9B
i8ByWBljcjQ6bauoUveYiUnRQNu1Rh7FbIoTB3vXUnVh+iZA0rjlXsEIkIMqwfFVm8QxTstHd8gC
kPXYs3uAlOrdG3B/9GeNcaKrkbImMNCpWYo6LfzcEvEOjW0VEhFK+k9OzoB7UaNcVlF5r4O0CTtY
pcJkOK7viubFFoO2mrWIbMM6KQ5dQd5IoIMiGxvicwqx56D62E/tZZSItyQmuLK2bKgvtAsWMt96
qCQcE5tGD1qmfZmzFcaDeR+wRdd686z54GeaqlgofV+AKdJeqyi6W6x72EK8rCMVOaMNsaoJCjtZ
XfDIWFXf9Q3hvZBUgI41APykkrd1vbTpouqC4A6iRHULPEKCoJBEgCthzQC9JH+hsB8cgxvEnbps
ozP2fGg7m2RGdCGi0AVwGDAp2E6hWZUcesmO9bjyMEh7h0FVIcQR4qa9rob80Sr7p7Jx5D1x2M+j
blRbiBipF5M6nPfdRrmUoKUzsqqYGwJUT0y6d4OGxaHSx01ekdBTvUiNwUkyXaeGvtFCDnFILOHA
hKanhe0RhD3Rr1V0Fho53k1f9/Cm3PiauAZd2jKM146wTS50OA2yQOcioRvqfUsuBko2hK43c2wA
LYsGLA1kzKbiQczRzWja55QHa61nwxrjT4rIzsa4FW5+CMZX5punVIC9R+aXEovWWR6ielyqIFRn
z0IhofyaXPVpU4IuiQQq3jAk2OE2oJYoBrnJsR5ZGvbiGHmJ82jSBkMmuBEVlONOXzcd8/DsVLQb
BZGU+YWWjtfMUx8U/Ed4QG5QXOE6gfa2k9abA37HHIEbnSuLQUy3M2VywdngVAJLsYlWhBjQ1Uhh
BsoX0h9mT0dUqY9faH10iHCrpDt11SUikm2BUH+uvjANfpLhU9m9anDcOjgEcFSd+LXV9E1qXAXG
fd1WnkZDUBdXGFW8kfhZ4lz2KAKH4DXOaWKGX8cZrl20LdvXaBgpDcjtwTAr+q0qj/gk3iWfrrEZ
oDyX3Dw4zKXdXmQZ64/RerCMVxod8GXfEKa90Vyeui/p6DkmVYyoj0tMGVfXbcabUfKIclSJhouS
mZOfcoVpQteF8IjVudDgEgr9jHHtCgseikp5jHTXYwKMTBjqcsBd22eLRpFYPRYd+9qsXqxsBqSw
kH122szvQSCpkK2KHpVDrjZkRhbCXrc1CtfW9+DWeQtZTLQ8iojJKxxmotlLgKluxfgt3nJSvrEq
wMzBLYewTa8ULPRyR3fRG03MqFW/XVJgG4J9c/8xM2bom5vZBfTBHZhCtOzGYT+5SLbIdElqTuZi
OrPFUx/UeNa1Vefqp35Wx4BUs3pX6fWD7TP4z+W5iJNL3eg3o2WtLP00ZTUeiPoMgDePVeGBT9rP
vdzM8caSEDbJO5RWzWjaPgKj8Wz7DB7CsnqcIzRY2fIyFl9IX11nmeGB57vGr3Pu1k9DfhnkQGeD
F6sgdnE4jxCdkFPnWTrwncFHa38BSGUnEEWvmhnuRMbFI3MROmnFCG1HDwVsvAkroqzLC6z6G6yJ
+i5LIkB76hqQxl3kA8Cd0MJug446gvgjm9+CBNkMp+0iXRoAhq2J3sH+xSFozIqHrA6+Eh9zPgTh
fIzS4XaUEHV8ozWxgyXZsewXB8PdBPTJFP0VvBHp2jtNBsqLtPqswCo+tmqn4w0EdIvHWUvfSI5C
9M2bbCNIE3asGCg3RLb7Vrb7f42Nj8RJnORQ+XV9gbimOE9F5T5WFT7WgAAiarFMw1ci05SXroIt
sfUuOsvEvDLVGH1JyLc9Syor3mFVbc9+fvwwxNIq+NZdObz+x9/p4WA0ZwJm2o5kr0Ry9uPxo6xG
LZvIND6UqNozb3Cq8YbasKXraSj+Z1ce/aU+mRXEo7LW+6vUAJPBp4pYvJaaxl+qm2ypc/z3kkct
1U/+XgjF70WRttRH/lIpyaVmApolLsaljpLvJVVZJdqNxmAKN93YvCothpdgjLRcsTekx6Zu3DPi
w+SXxuGkCsRGOufKCNtLXPjhS6IsdTQ1zgxWhLh6ifDTrixozM/B3Ir7rtXimxJY+AlvO4+v0d0l
OiVaUmb1ubIzHSgxteW8VJkzkoWtLyy6yvgBqfFHonBoHMzaNTTy7qVNiv42N91PMkNGUTBbW5Xy
EQCsu8ra4CppCSKwkKfkaf8025hQJLFfZ2MBANfpfYzplDlZvIGcQOMC3ojekfAX1pS7kRGwh4mQ
VZSM0LZxPo1pzb5k9o8JXmluzoAQ7QOy5u4xnJqecNKRKfwMeCVY4RF3j3iBDGcF9apPNkpDH9Ev
9KpNKBasGoIjt7nOuJ1um6WkI+LSvCqWMs9ZCr7ivfYb3+vAeikJ5VIcDuFc4JBdKkYGTP05Uevp
VboUlAz6hvMlP+emW8pN9J/51byUoMZSjOKhy1966lO8Bf4+W0rWaSlezaWM/fndS1vzu3v3vQfo
0AKkwWlLnWHt8vPv5qQOdvrJ1fX04BcD2h7LfRxUFm3qUh7wfjjISsjpaHX7/ucv+yfdtx9e9sMj
o9mJaUzVlB6GChlJbnGuMpLGxFagrn/+Sn/S5Pz+lZwP2SMEY4ZpUkNYD8PhGQbGzsdEzADLecWk
+hefyvixEFlWAkZQ+BKWa0mbEy31D1fznytVSN7TWbqsODzq6gzlTvSlXdajfFmZensISHJitcJa
mh20aFnCiAkzdsmyrukDyePfOrC/JLT/bwwI/qVo4fu4nP//7zRG4M77ibKhS4OnOnr6YZDAv/im
bUCmQOdKmkjjDZ2dehkXfBskCMGEwTGki/bB4FHW+ck/pPbyN4YLZMYySkTc+j59+McgwfiNkRg7
hYE0XtmO8UtSe0t8eHaFRGu/vDmdcAqh8/t+vNskfI6hWzziQxDEl72ZCI8jMFhdVRf6zqlClD5l
4juLyFLabwloTuboZscxI9Kb+JOtKtvY9KWVXNQyWkKeJBw1mI2Z4a9j0c6PTD0jKPc1DReez140
azrW4MmT0QID1Iqxdg9l6lc3M1NI13OjQLaer0qq/zA01HWnLUo1YxQLD7AmqpMgOGJr1+S0Ga+V
wZeDdh9dcjj5p9afedk+IAFsVTNah05lpc60Svw3YdB66pKgpBxJGJHWQ/6pz2D0ONalMLPL0Gof
NSi+iK7PNSs8JTEdNEbNQw8SsO8wqGsbEYwbX2Qbcif2pPNxljT2/L3IS2Kzhyhk6QdANAtDDPHs
1ciK+WyJh9otLETMoSDQvvYWPVTpA5d1aOzo5VPVOheMEr1cxWdl5d7ryXgNwBl8X9wuEAfWGQe4
R1BuGgowg+60PqJuQLhEO7WoUI45NRYnhRwazSL/hFqHypTjmrtyOvMxcApK7exQAzIbiWdrV5i4
PDBk+zGSsEJC64uoRhctRNRvoxa/2KpoxtHyikJyjKJ79Ekzh+DRgI4RgRlOCQMSk/Q58U7yvGca
n2AFA2M16gLAAVgLmm9GGFFEl2z4Dod4PbmPcFZexEoriN8JTHliQXV2LRTOMxY0RkZJ3JHEjZoN
jEMY3bSAQe6J8A0mD/AkVX3ZVPhW7RhFfW0MtH/yDFcX6aRmdBO45VSuTNhi5LEOHRQTyuLEabNr
3e6mrT6Z+pYMo4a573g79FWqcGz4w1esoBQqBH7vyd2h2kiJyt4w58m/TuGQnXHnj3ugmdE6sXzX
U1ZOpi3e6z2NCSqCvAlfppZwNXr4iMh6kSWXASmzTOHKl4ChOgEvfvc1r/ExUts42wajB5pEA/n1
0eE0gppwRCS4joYqymmP0/0gKMIvXgEKtI8h9MdPonY65gs1zgo0I6Z7bZJja9BVafiCXduoX2vX
rB9GPC6f9LKFtOLTw7oa+wrR52wq50sRZs2nmur+ecp5aWZG9RRBA2xyQqo5BVJmthz1M72yLn26
RRDpjdx9IZRm4h4LhXs/0SCF8pM5Kaa6NGyeYQB3jCGmYIg2McK9YrEiutEWgEvIEap0h5NM2njY
4AlJ3ujzDs1a4LY8NXTT9HXadHz0XmeEA0UKvuepSGX2Rhzi8OKYtR5eGFlU1M9JDDp5HQ5NTtkE
SZVvFGn7LlQyrUgbL3y1d8gEkl5OoDry5VYCDxvBAjxy8/AZWZ0o0ivfqqDRSbICIhteg+cMfVac
0qzjdJvoOcOPonUSdW7kmcUZgg7wdYrZihUoiag8BQ+ApLfRDHh02gQLAKQetCFzrCJ7N9CQpfTz
a+BKIe4W/2JuWmJCM+T0cjMGceh7PuZDmsIxQQYrGcw0hTqjp/+cp4PNZWxMEqOYN7HSZCHlwSof
KYouAmPRiXCpOCwPTWPuY5Pb7iiNUv/cA+NN0WSLSN+U0u0QwpKIVO9IWVY1diZtxP082AH5en5n
2tusCQw6/VIvS6w2FgHaYdgMl5FBKbJJJ2I9PVZYG7GCrHUQ5DPELA+JEoqoMVfuizG3tBqbrkTa
K0mLEihEc8yCeAXnEdKJTkS35PaqThxvVXuAIQNN1k3zONzSO3Qe3cJ1533YYyP06kH5DXV12hsH
Qf2mr4QfIvnQXMLQGbdZYImRXpvuUUNSO5yyoMuXGq7Ld6Tbq+5qTBvzYqJ40ddTWS/Ja1UEtcoe
BrDdI21cDVRmG9MVNPwSpxjZCcbO5LmFPBHpqdgQ4zAYnsWYvjyNbRu9zZWNsEhLCDW5dOwis08O
4MBwM6syPuhAbxHc9ZljeU5QKrkxe9e2ttBzXLmQb4f2MJAL9uRSQJz8CpfpSrhpd8yCFJ0UW0As
V/zD3tjiegJhO49tf1aWhYTqw9aZrRrAdCMti6yyDpqrd+laS2Y0VJk9TpQ9WiK/1HmMQzcOeh0a
lz7VLkkgY+aZcW+fdWMJ0WrQEvuEFDCNPZ3MFlKjOp/eqWZ0SeLN/UhqYyAWYavZaYSAW6ytzdpl
3+H/ZLi9PBRb7Qj2bxAOivValZ6cTdIsGtdsvkwdOOOVC0FxAJYdO+0aYkjCnEDGhtz4kqKHtBT0
5UvTpADdQamKm4M0CXRX6Vy8Ml7tnzuyO6N11XWAT83Gt04Rlqy3pgoYt9A5R0Ac5T0sLEmbvDHE
LfAIuTEy8kE9PQ4ZflkmaQ9hmkKTSVGEerWZTqc5GIZPUmYInkQ7Mv4iKQgO4yCeCdbBV0AMH13E
cjCiY58EDYopTIAbhNF5SjJeFkU7JS3tGvP0HG17In0+W85DYDEeDjPZvWYjQ+ML1cvxnu3JND0R
MNRYKYKPXqTvgCWx53a6nKYls5cGtHiIWZd90HGOtaQULKkmXGD71iml+YIbD2yjGCzy1MDMly8q
V029wVtXmBiRrZTQMN03AeERgHgIMUwxdyaC93HSSWuhDzYwBXFbwyaWUplfLdA1r9IJnNbTYHh8
EbgtYsYS2OUZS9o9neskHFj6dENmXopaFv1zOciVWfYADVwMBPR05wIJeOm2Dsxcq8qZqSWFg/xI
jjCWQfS9jE3ekWA8dHx9bWXDqYsLnS/JpMNurHSXg4oppihcA3hYtU6a3ph1VQEcSlMi6oCSAkQK
ndnnbnJcGogVKU1EGWaQN7wGHwaC/Nkgp6A0J7R5eUH/qFLJgATUYdrBBq2N3mAWaMv9iLZb0MXh
F55Z95VGOxY5IBngwKxJgRqJIdpzCLEHYjRKEY43WJVz3ACm8eS4FsYgdyYkfTPPS8t9JJN+onrv
Qb6nNWePMQ8NbV0QIw3JHyca9zDccqKCzGamFacXlQQ4P4tnFankueXPFqGhw1QMUcUCA3StSH6b
TP1S0fXfq6j+3dzNkjL6X5dV66fsuXj9saxa/sU/wkqd32yEN8JiS3BNh3rrd3mWTlllUkRLZnlU
V4ry+veqCuGW7VJRkdfmMOuzaMH9XlQRVWqYLjcAZZAppSOcX1JnLe2Af/byUGS6i0LJJf/ItlGJ
vff6vuuHuFWTzZ0Yuz09CcjZVdp5rgODOhqhsaDqqi/oIHG2CC2wnjY+mUml4cN3F+vqj7qsRf7+
8U2YDqp1aTkgjyxz+fl3byJXRAsR/tjuoeUsBBCdfQWGOFSOcCJIlNg+nWFb2T/TJ0iBm7QDPJMe
wtm6bvPoPkuA+vz8LSm5tC6+vzDUs7qFMk5R8lLDWh+KTdcKRsjOCSD40kl1Khy1HO2RYTClCavs
cRwWzGNOhBZaAuJVCGtUbNsERA3eKEVNKqA7DtW6N4QzbBNNa6I15ktLPg1WFXy1DIyVK1JeGLqB
fnPKHQZUZviAEGZivIvuVIugexnKqIagJlG2wjI3c8UpXzFcEoVI9waH6wqPXkLdq7Wm+zg1mjql
Tv0mTRF+5aQV5qvlRrKuZTb4wSZK2fM8UMvDuMHppNnHPMGhuyJ1pIr3kVGpC93t0TO7g8FuPyZq
DM6MYLCzXWGNPWignEH+CpYGHkExE35+TFJhvDqKrC8WzNDlI9W07jZC+lmzabParBYzczCsQh9c
+LYf3ZyMLgvFDaVbwcKLEXh4TasFtAGZ5XNgFmh8RYqFfWuE2YwJCCvkvGprZkyZnxWPWskq67mN
C5vJamb6TPxS4sjQ+iy2LYElWQtC3o8VdL27MzgLYlvN9PIg0GWBkZIClqBTqfEJRRM2iLjImwWA
B0KEzzByFMlRohHlyVCIWQzP9LghPq5+niEvQXYy2jraJ4TmlKfYNDKK3ZKo9RX4D3lgDDtXVw06
44gjS008pkgHcUkG4/TmR2YLVGQadaijEX5/9OWa5NDt6wccr0V2GqZAfh7qmW2BWUR9krJOvEjl
+M96WjAPS++73YK/i69nvzdfatieF5MGARodyJDdyxCI4bpx0fCtLTvAGzqNjnYRuXom12OMjIkv
BsH/lgM9s+7IiLn+NCvOhESnyDyxyNKz3s9GPLB80aD5GDBxcmwz6Lv1aMzPXTWQ0NTNIwZd2fGi
S/+4A+3kDJiEbR4GKgvwLTZb0U70QlfeYDc59/Uc53esZoQ/uT4qg5UaYUOuW26/IN5ouWzl3Vym
gThFU64zcKbWJlKztifyCXrU1yiAcmx/xRC/nzRLzi1xNTKmzLKa2CI69wDoxnDgMG+HDP1SNX1F
OjKfgNdXILIU9KKNTiRGcbCttkcVAzvX3KJuYDN1x47mRcVQ69ROVmBdY0UmIU6O6NvWRsl2zfst
rE8qJHQGNOtDmTF5iYc3FnHiFMgD3XRol54g0tzGnViEewfkeM9wmfqDiQ/6fCjES+uDh6uPnHbF
eQIqC3QWgbsK8kkwjV8dGJFr0ehE6NhZva3dYcXUwZv8pby1eKaweHnw/F/1csRK4q4CLtBkRce5
bbZ57ZyXQO8Ifk09OxuvnbY/cfg9Rr5xV9TaatKYCkLS5n2saJwki/luZWD3w069LcMyIlHlTneb
my4h4Rjw9YhY9uSM87Eg2J1HAtbQSuKIodoqjK9tJMdHhWtDGHwCZYV7/ANFh/WyBncdGBpDWaAu
uFTHMD4hIT3WDmgik1AXAmQseacCxumuBfHLpWJ34VInuUNwAo74TwquwyaXLiX1VOACrs+MpZqw
6hDurHajFzUW9irw2tm9LtTQbPJoYgScka4Tj+OXOiMMKlbltVEwlgkn61OTEQajp5dORrVRDW2y
g25DfERT+usiT+azXMrLXDxaA9r/yNjPZPjViaG/zoz+hIGjl7HTOi1IjIA+B+EIevQZEdfNOXEN
xioZsujBcMt7v7SwTadbbYa3h2yl8zpZVgT/zG0CJRMJWBmOm6bNhoNl0ptEVUFsSlNd4xi692vz
2mryI8X0Uz+2R8Ci5VcYwsnGIJb2s6+PjPRlhM0yM8h7GLqZcqxKd6aVuZs6MG+yDuODadNN6afb
JiDoLsXGCB0AxQThcAGhdrcEO6xEQb6tPmzAgBQEMJBIopvl14D0Ps+R040sja07QfQqKUpXKF8w
HJZmd3DH6bLRRhPraOZ1rnsNvPnTEGMWX+KnWFZOpikeDDu79VmxV+if0R4Q9NEjwVkbTdI+zXN0
YZfxJW0rbRtOL6p+NYhSrhrM4YQpD3k57RrfLU7Kp/jYDzHItsZtqkdtMM7iAjc+UqY9pd0lgZog
KM1o7p+nCbCFU9O2tRv9XsvCXdPnFx24O8zYJWqDUjdPeTcTq6H3QJmR0Mnu3EBZF6SgQgvDmlcM
NxjlER23BbOgrcjn+tQH1WeXVFVHXTOsc1awq06lGZxSIEF0NyQcvGhT6PUxEYhHHPnZ1MdTk0gm
7uRXQBDM4VzORDy5ADdWURfvNbwtVZKeBie4nLogPs7SfTRGs9pFggYvDRdCT3Uq+63G8O1aj4AD
tSXzfzwooBpiv9jiFkrXLGG7sXDufYi158jDTsKkU+no5T0xWvO6BUc5I+UB1QvCqsQ8uyMXxFNp
PN5UErIj71yr123Q3OVla0HrWiJ3C+WndxoEcuDAjzPOd8B3n9EcH/qedITA7m0wXAY0uppK0fIt
kkltuxPXo95cKQTk5CdR9Zl7FlYT0JiLEurBtWNwDJGBcCoJN7XR7ypBxVZH7o4dBXB0cNBjSJGD
/zDZOjEzVbM3sQSc9Vpz7xbAHDO0Sc2o0UVHFAEysLyqHXzi/jCfafzYimATAzdc0lHY73V7PI99
vUjOMqxhq0pY+PrjFC1adAxqKdcIF6NX8tHOuprC38Sup8+LbkaqwINrWzgJ1vMydLKdmJ0Qjj4p
ikTS5uJcTBl7ElnY/Zron4FGth+hOreNFz7gpV1n2c41Bc3swLrPzaDj6KK+VlqNzsTsCGUJIPWT
7L2DVx3tCFM5m0r9aMQNkQ+2dslxzPkkkulNDPVZXRHNk/fauR846mosunGPQe/E8ptfRVZZvbiK
QNgx9S9JFyBrqs63juWsKc0fUMFv53Ak0gIKEOFRrA2cQ+Grd3s2r3rdA8QQDi0tyMtLoN1Xugse
4iFd9ifDpu0C+btYFyanNBxgCZ36rryDC3IwYGDIJGdjEdNTrBXJlRVkV4AqY+HV5cC9ZhEpGOuQ
hYaNDF7oiJ+cONwMWXe0i/ohZ/tam7LfY8d8naxs2rWG3A1g3Hjo52OTGZeMAMLHnISQWuc045Rg
wfVSaOtsalcN/fOnTqqZZd866K1Fol47Yx9N1NmEjZ0cKW8esuTeCZV1OwHw5xhaNOVDOlYgtxkZ
EMNFpEf8pjUFkrtYS/1422ZRfI3NH2jImCGQW2dB3LJHJ6a5kw1imFVaVAQZWb3DVCYsteqOhpv6
HDsjnpGC/sx60ht1WbeD9hXAg+j3esMTT2Qs3qnO7AaG64KW2DpvYms8ZJwYOfZAjCt3ie5EnLcg
MWOjLZr5UeVl9qjskTLA1IbPgVDkfhAj/WxDEnrL03m8r3wkeGWJj3U1AEA8mYOZEYo91RJZuunI
RQBfdvDm44Glsc+JVqx1FSYe3RL5FLgaJ3eAwkiO7dk2D0S4EgwazQ3G9yhBqLebzKEkMcRFNCvJ
1gbv2Q6xj5W2DTcOl7Y8z5085XlxwiUPuI5p/MEpqm6TrLXrrSPzPthW/lg9ES6gv+DixWsAKzj6
ZAQSaKStajeh1sj0Qx5ryeXUu/Vl7NawCjojTbWLDBxVukVarsRu7trxtix1975vyYBbR75O2EDA
zO+M5L5kpIuYEZ4I5IEPZM2gaxcRLrkaRPyM6yRoiVRzkKCj1kwCHYxNpyoqGl21V24ylZySNRGI
dZNo6jrq/JEjFIoA5Iu+WwEB1SfWDI5IuWdZGvddEeLcPLZmOH+ShT+UO903tDeDZIsF4BN21xMm
/MRrOAQi1SNMGn40Nl+gJfRn0vUcax1yoHDUbmGNP/uhmZ10Os1eN8jDqDLN3pSOBg/KqsJXnvSu
I8naqf01ww5mdHqt4G9lrIvrKrOHXTsF2dusMCzS6Rq7DqxYa7NSZVnmb3CWJkxcjIHxqEzADO6r
Nh+QtolkiNdNk8QlXhk5XZjMUoU35MNEfZrUNNgzDsPPlWshHkzqKdYuy9gkwEj4ERraqieTLM/I
fMNd2uARN+0OcpEiaTnb+4btf84GzV3NxCgABJsVWMtEcsQG5jEj3CXLJXpOwkhEHmNZ5ONpnjBC
0AdJ0cCExHocsHXj1owZQW4S0fXnzK7y3AuDEHsFVtBMYy5lEDAHArObHy3yGG7tKidzN80D6pEK
OAg6vFBl7V5Dcl95GcelO53+8W1F1vtzNg7W57A0GMlpPRbmQ2AuAatD3VVvVaQArGpN5n+pzR7N
4oQx6ys5ZGBurajov0B/Lm2GcVb6mRWKNqJOeeOSkqFL9jJw3KzFlqpe+rTw3wIMJUiTzYF1zw1D
UgerTBq5V2s18d29qIgZzJhi14BuouopmJLpzoWyqCPvr1x22CABJWYHMUXwjAd/pXVzdF2rviUn
1xkgEWMFavr11NrVgxXb9bBVpAI8BbWVQKOqevfMCudpXBOGhWWrm239M68/x5wbWw6wP2+W0MD6
oVWiEAYgmRK2beA7s9UiSfmufWMKTUcD3IGyToV/KOBsQKo23B1rU+D9/KV+FJwAOl5eCjuNbah3
ZyImyO9fCkKyIr/MbvYxfwU6QJusHYGM7FdfxTKk7To0pRyBSOjDq+DgNQTOM+wKtalt2USZxZFk
9BevsvyW7ztMZLXRWuL0SOfL0fHK/PhZNDOxylqhecXaicnE7UgLgTrcXc2wjO8jyoc7hBDj5S9/
NnNxhPKaAi2FWOya331ZKYeFrEU0vZ9hnzFm5lbjpsuX5uZ/NUCv/tjT++MXxVQKB6Rt0dw0HfOD
MgjYtNuNDC33UYi8yhH5ErczJqefv8qfXEL5rj9S0nYs2/ggdkLdG0KHFs2+U+EAciqb7mzf6A8T
zrKr2n+nVPnJ8ecv+sfb3ZLKwHZhmwjJIA/8eAVdwvrYWOEQCw0MdM3RGdsZeBeSdtrNz1/qg+KF
2x1TFQGvLi4PWB/2h89nxXg6Sn2phVKteLOTmP6TlA25Bo10teve7kIOsnnYbJkJqfHXHzagm7Rl
HVthMnk3uX53qxhR17caW+MepmN0jN2RXkg0dX9hZ/njnYIRWenK5IGWkjvzx8tZzYgxqqpp9lMd
G1s8fp8Dl4DXn1/IP3kRm/8Wcgvfnfr4UQLqJKboOevGmFO600r9pJr41+8MVg3a8vg1JTxf98Od
0TZjNaELgCZiS7oeWWtddlkMraCLkv3PP9AfeuashA42IMcxuUVYeT88x2CTSj2vwobMaL0eYAIV
dIbiYYJjbpftrSbJFcN5V9j34WRSuY30ol7NeIpBTFJvVOvEQbH6F0vaH+9XvkNGGUzTeC5c48N3
OcctNCUnavZsec9qwhbXo8ux1ctkB2+GSS2badVfrDSLU/3DOsqLKu4d9hRgkM6HFxXou0qrc+p9
yeO6lcT7nUsSqo6Caf1xjBtxXTcq2YiidbE5MxB1y3Q+K8NQXJpm6hyVpASInGq4wDtGx15kiMY5
Yg3bioS6v3iil1vgw6KPRk43GbvwufHH/Hi3wyePJqvhiXaF7D3bD/LLbKghcJitX567rrTCv/hO
/rhcIcUQQizMIoA774OO755ii5OOgMTS73MSlnZ5Vbhbw9JLXLIoO95vyv+d//3dRN/IV/lfO6D3
1D797Q3xajtdPGVv//H326cob/92/lST1/a3/7Otn/KXt//7g8zy22/4NhLUbPHb+/HCxcbHQ4zP
/h9DQc02f2PHXISOTBaUzWLyz6mg+o1pFMM/vhrDhm3Mrvr7WNBQAB0IhiPL1OEQqjvqV8aCP94z
zClti7OWsBmAWcCNF+by94eEZCSpYYQS4aGWEHvGNPS7TLKUzBxQ+neX6U8OCuLHCeS31+KYAKsC
mrrzh0Gbac0uuE3X9GIm5Hun2WR1Q7c0CeXaJBskGKi+qSzjdW27KMRbOrpjulU178RBzbprv0Z6
YO3bhGaRkjSW9Cj0ZJ2fnES3tj9/s++win8+vu9vloEgGzHsDMalH89sQrVO0/PlwdpEeQF5cwXH
Mj0phfWQhv1Y9jh3SoWj0NI8p9qjgIHJN/rMkRoF4fW9xdYleGRN9Qxl9o7OpbMuWxodToWTy+pQ
bai48uJZA+GfmNuRiLZdEDpH9jZytaAlbqwhhy95IVq8pjliSzwP1XqY+UUWAL+tIeKj0uOz2o49
cgpeQ4UTvXLHnW9pdwqDmOVTYf36k//Tmf4PeurL/o1A3PqN56Vs/rbt8tenNiryfwfKucmD+q9X
gYuCZsjfzor6jU3s2/KwWGaM5V/9LgYwdSb7UFeEjYWF8zuP1u9qACF/gzO6PMC6yyTM5if/0Fib
IFlYL0CXiMVxs5BLfn/uTbQFDtUQ+wm/0eHPX3nufzwmab/T474pr7/bI4Y+AgcdAGNznYx+AapB
xIuzfvHdtfiTR/1f/fYPG7Rj+zr20Eq7zmPrc9aShUNm5189mT/sq/9851y071eqxuiUjiQ6uPHz
+NLNAK82MD//h7/8w2ZttmVbZaL3r/M0/lKyyR5y6LrfHh1u+OCt+IWrslyt7665icKOBjbvvBmU
WDlK/Cdn57UcN5It2i9CRMIDr2VQVbQgRSe9ICiJgvdIuK+/C33OnZZwRDKmXqanqxkoVAK50+29
1qXCouOT6PpnIP+3WVazQ5RxBkElC+8NRQ32clDK16ygYjHs8a2c91S1P+9/4BsUECjhvTqBWoHG
6pEnEVyfd3Fe+N8bx4FiQkqqE9zNGUeOgWE8jZ2gz/2na/6l4d9rm9WiCkl3Mk9x7N7ZfYk6sEEO
b6pLRlgkPnlv/pyZ/qf1qXv44+67chznwjKcO/I65utsqKpjY7bqlpzC7pZ8fwNCrvyuYAE/fPyT
3ulh/0yRf3uXMnYYxi7LnTt2xm5m1E3wsTnSOu/iq+5LSlNRgF2070RofVNA1m/Lxnz++Nr/NMm/
A+u/TbXqv6nTVNJuZX8HOILq5Xg/zFiSgpPWPTkzNd8zw+mW8tO0XrIEFn7UMZM/guBkdx7/W8JD
JnPh45vRli/9282s+ntdqtSqWW1/JwNSSarBm8NLJb8fkmuLw1FT/z6SLoJ4fdNjw3JebE6tF8Bg
VtcXgbhaVLz/+4+6N5e/gTO5iSgPzRUoIeUvPXA/udN3cJ/sVv35hgmnIUsj6vs7XYlOuv6dPXEE
pV6gj5ccCKkDNciwTZTG2c21p0jQ2Ea3WCK2onAv0rT+ZA3PKPP3FlvFmczNE6XhdOxuKYbsBpfD
PE4Z8u4AWa7Hu0UjDM5LUN1hVlfJ+qB9oBXABiAdudkGlGaQ1nzkj1MqVzSMAuKTFlqy6/76LJc7
/q1L5BPiYalU8R2wGBRWjU3qs3hxas5JdGqAIVxuB8q7Odipvqjkvm4yzo3vONl86h3y/0WNIcG9
ijmWcanb0CblWrrxy9jCL2vlW4OuCf7RxdBqFKpPl46qXNuygRQYtacu0B+tgbKAXOyGwKIARB2/
1T21OBnZUFF0uWDI4wBGjZNcgJG6sTjrYF5wIURwkNK+hFGAdo4TQlosVoPdFE03bS8Ps6HeJUrL
XnQNG0gF/K3VRxfdTxRnd7EFSrBWHM/M4t2UZU+DMnjZCH8bXse2G2pczuMF2dQXtlZySF5fgiC/
0dXiPsMaAe2+2E4y8KfaOjMKrmK4OuRhTSlp7Ws9A1w0cvplTRIPVabl16ItjNto1pGL/pfbt//G
knVgByNlm1PCb2gqT4upaq/z/ceh4Z0Auy50TOC/Gm6uVb4Bu4N0DtgdVfX1vGsvo8hvb6pR5ilb
Nnrt1zWHCJEV3Dik+H187Xd6wWLo+f3anBjlSWWbtU+JXttSXWJGd0nWAL6pObb5pK+91zirGE5S
z2Qb4dT6+ITvpJFdJCL1P77/9y69ish206okgNi1r9SkAcxZeS8T19h9fPH3Gmf50t8aHiUEheN6
2ILA4nhS4dhsQ56KQFoltDPfm1V8HNmJr6icaPxOmfxZUaC+W0VzZruvQpxkVc3CeG78wWa8IWO1
of4qjc6bU4hV9x0dts4oYGr9bMy+2jPgBvbwPm74957qqqPmbjTFOMwaX3X7GWH07BukIH0yJv39
4oa7mnzZDgbHfiDsZAFUXZc7pwDPPquvchb15yuT6ArKXber/XR0f7Ar7m4gzH0yF3rvxld9NSNz
NkEj0PlsFRyKZsBIr9b5J8H4vYv/nz464Q9yuLjmBl7VYlEekETsznmexho+Hphjg0fWIcrUQJd7
8Js7qu2yTx7o8uD+76zMcJef9Fs3zUkvMoe45eBeAjkyoZn1WfqlTpNLNZt/oYu4KLqsB+BQhP/V
Wdn/H0ggXfz5jS1Y9FmkS2NV6S/ep61eUA55XlutOq2LEznloKjxSc0h2rObBxbCOH588XfmY+T1
/3nnnYasNK4UJAqdXbxSJ4j12J5xIvSBgwF3FF7Ka8bZe63dOBS4BJt6Iv8iNdV7pgz1bdGbgTfb
k3wcSRK5yQQ57UVF+ZRiqbCNoVBfobP+mVotxUS9ap35Aq0CQpciLR8V0fkgi99CKE/Qv7pPrv33
xRgHTH82SSDzoHHRtvuanSrH3AQuKnX7iaSnPRCy5krmEecUlWhPHz+D5bX8y+u6FNH//rrO3QA7
lMI1qv9QwjYChDqoqfPeHmcVIyDCBUUjFYbayQrg21EHRTZ+/MnV/z4gImj889ZVXalniIadbzok
KISzmV8aA17gFlzLWQM6/Lo/v0ImZsv3po0fAeLYUD5s7G2rmD8JFe+1/fL5b6ECS1BFgaLT+nZH
KXNotj+tKfxssaMunehvT3YVFpxRmajBa2qfoz+DPLRSveyG+Afn7MzE62qmirpXTuwFp9fwashd
pRAWwKv9v8cs/+WOkeGsQkdpZ0RZq2n8OW/vS1TvJFr+Ou+lXcUNMoKNpsm7zi9t40cljJ+i7X9+
fOl/CMN/a7ZV5x6CkUwjBBR+Uo7ypNYT7FjwCaxXFXj6YRP2uwppMmAC+xnKGQLbmvPKlGB1oXSz
3FpRVhzcOUj39uDKL3ZeKNd57ATe4OYlq5tJ2SpBkG8r8hqAMKbNYdasDPy5cA8gAx5qKhp26gy+
E+8ZVhtlrmEQRCYH50FIfU6XH7usRfI2DrrnxBkePVHXd85kVqcoQ19GblV8o7ggwnQLZFiuzc5L
CkiGlV8QefqUal+Q6HUvQTpMF2ptVruBmnQqbMQPObWLK9FGTU9m72YeKKuBpiAOg+W+2H0+7gfO
FDZzg3maM7rvI7oOcrziM0cbe9UhWiRV0wTyx+/ykWqQKZ03FH9+EuneGZjtVX8AoO8YfdpX/hiS
gz3FpEnHonizLZs9B6eAQ5ZUnHyQ50pOehmFn0xM34lSa/plj2+2RQNY+YTy6NQiIqIiGxI1NRuf
fMM7YYSztD/CiCazjPoeUflBE1wpuUptktZ8dla+BNO/dIf1cXWqDWXQC6PyOdSWWwCRA4m5UEPG
SJlO6qSknzyd937EKpjjpc8rYaut31b1rWyCbxS/PHzcpd97AqsgPsZp7kz1UPtDlOtfnUaHxSfm
ct9aqdh9/BXv3f0q1k2oFcgcnSpfROJqqKafSeo8f3zp9+5+FeuaatISWMkkCGWxdgmtTNtM0hLX
6Bc/G6bf+4pVyJOI+mxBcp4P98C9qlqlP+pYAbdUEo1n7ZCTd/LnOyoVSXrdpFm+VanWZjSmxwSa
xcct9E7jryFZMyr2uK+4tpJRaiOT5rpqz9vZJ23rz/sGkSJDKlEtP8lgmB6gs513z6vXHS6GMplG
auFU7U4UFL2GunvenMVave7aOFp10wrLt2NXgUJIxlwykJR53o0vD+G3OUvjQvIhW87060gVO7cc
DXJPo09y1t57kqsQrQ8UjJtYznxq+2D7Z91NMIFg+PjOl0f2l0i2Vgo0ZNdrsq0svxZ9dTMEHKSE
LrWR0lWxq7oGWUn2oOw+/rJ3upS16rVCd5rl6N30nbEGFYrLZ+NAmr+x+rHwPv6K9xpr1WsVF1/W
ks7oU3W7HcisVTT37axLm6veGsbDpFXNxEOulRTmbwtb0lTrT9rmnRs3V+MV2p0oTXrJjU9Bv1Gd
4ksfqecNI+a6v1LTW+ux1fhFAlhbtSnIrYyXj1tllQPyn4X2Os9kyUKJErJR/DG5Kjo8Q066zUZP
Kx4Ag+za6nqMzZ1QD2P+punfM/0ZOu6lbp1sCg2Xf6sv4jn15uCTuLdKKfv3flY93YgWylGS2z6l
uRtrHCnOzHYqyJfJ1U4ioErmZMhbu05OaX9TAKktKSiUNVW9qE7r5RCjBhjyceO891CXz3+LC0OS
lKToZqXP5MArM5OavyaRZ158FRcot8WfzMzJJ/H+GvjJxaApn0Xid47RjAVe8PudR0FqDSJ2ct+h
IvGHGSXylFfhK5vzsHxnnT3Q2pxOY1x9j4L+AU7QU1UI534EpbMlk49cmZAqxjQN431vcW5V9mq8
0yttuMW8Gd5RL6MjXnXsY1lWX+NW9Jt81L5x2HCtA+s5s4VW8Wbk8N+UQVP46Gt+aXA2AYzDy/n4
2b4zBzRXkWbOS6sWqpr79ZhdlxPVbRMLO3DZ+asGHvPjL3nnBVon/g2cIMX9QEmrHY6vOA++W8PT
eVdexZvZXsqolD73g9Hd527iJ0H1WbuvhDX/6YPGKuDEXTTX0TxmvuTM8hQh3/xS6WVyrSnA2qos
Dk8AqKpqSx52gzwXTUyhd9n9LPVm2w4UEA1pR43JkFjfIwo3rhy9EF4Ys3XYsRIkF0J9MDWKYoNu
eBuhu9e7oRzgYJmsWvL4vBN5w1hNRyAJIW8oehofeEujRQdWFLvzWn8VpGL84cgKw9SnFx2oNXqC
pvBJQH7vlVnFHFRQrFyzLvVTp3hzK+pTrU9C63tXXgUcMYC7ErJMfEpUwj2lk80+UtrDeS2yCjim
3TiGPQ+xn8sh36thre4mWX/WWZcsq7/Nc/75/LdIrBeKWc3qyOVtr4ewzayGzbG7An1Q5+UmOSRJ
vxflK7Vo4MrfXFs95IbLyv60HJuk6ryLMnPXRUt19hPZxp6Zg7ii8jVAjVeqX+in2P8e0oC9geqZ
xAbmyJtU174Efb3HT7DnmzrnZeBTs/P+52vV0N6e13irWITfQYOMlWU+RXvf05LQKpTPOvM7T31d
BcJptJropDH6TY9esB29MtbOe+b6KgbBQwwtav9SP6jDqxJBTyXPi5v6KgDp4ZBE6ZwvcZMtHygp
+3DMHs9q7HXtSEaAAUhg5b5pnQLDr88cz/VVTKDqsVAHa0x9vc8QE5BWBtqusc+bGC823N8H9JSi
0ZwFJ1cv6+swkC/syz2f1yCruFCQW5zmcEx8MafmNpRpdVAySo3Pu/oqMCC1pKa211J/dhtIa2V6
YwSae+bFVzOECnq/YiFc8acM3xPCs207yjNXhfqqVwbAwvRhRuk+VUXqUShIhU553uPUVouRFKf6
BOwn9dXEbff94DDjcgPteFab/0Px/S1azuw6hZYa575RG895UnwvkGF+EqvUf7Yg/rLmhH71x6sY
hFWaAuWLfaEpBwLxFd3etJ6ItWbtnATqX/x+7XhaYvQ4d/uoe7bYi9UmbTuF824yWGLnyl3Yz3td
6gcq9zdD+1NPH7hCxsawnplXGlexOhC1ljyy97sx8umko9gO812KpDssn0tWnxaxXU/FpuvQJcw+
AbwqzGMpTz0IV0J1Cwq3EsmBT2ZeC2UQJ8aPWo9OhfVtLEsbeNU1/1FLDSYI+qZzpu9O8FM4j2oA
B94AcGxeMRjos/OzGU82Zgyiv8LDckqgc5TXMxLgXt2okXHg22u7+2KGFPrwQ+LqPslPKb9Hid4C
iLO5+6OVqCP4Hi6JD2enBKSoJdf8mSMAbdGKKtXpOVu4+f80Y5tRHaijtWH+gte8bbd5f8NvS4I3
CdqWBmE06wWsfwy+kuLZ3KbKvqkvOuG5AQY421vGuMlWN0ijb0tVXrJj8By4ZFqCizVP6RBeSZY1
MFT3oWY9cw9UqYPlyI+a+tKARLUK82ts5JdB0e3zmsJ1mCJzCO2nu9YgX3KAFFFlTPXrVkJSCYW6
H2eNrDd5XJpQBYbJokwKTzbWjjvvuq9JYVJyPF0uypEsIn2w2qXVafmNmnxxUuuaTYCNmAWKujM7
22oiGA0c97q2mfiUTFPfGZhIU6xPusPy0v+tM6yifhi1PVwrlhEQeR/sTls4vhLAYcmjjHHnAWHs
zU++652hXFuNAU7ZWE1PToifRuFVb5aPRmh9YpZ479KrMaBO6yotZJv6lDMaJ6rDcYeP9nDmja/G
gEqOroVtlHW0Ur7kw4gKMP9kD/afYru/PYDVEFBzaG2agx77Be9+NEZbtRku6GCRNPe8/8uMp03v
Bl491L3RrN6o3dPHUfa9R78aHzKwthlEr8R39OwXZ16KH7ht9QBkIv2l4/m8ceT0WX7Xez9znc/c
TIFhVbMV+2D06ssBFucdKDKsFUHM9odUxmuI4DF8lRoLeSDdmT6pQkrXW/yUdPxTbIfqJ8PLOz98
nepMUW6WNVle+OAxqmvqIbKbrnWyl5jKN6LmFO5lkrXnvTvrekYHS7q1OOR9cxxegXG/5FP4+vED
XOapf3l1/sns/W2YzDp9zhuSWHyVWn/isw20NgWrnVBBeRJp4x4VN5t2IBvL85Zg6ipa2KOKo2ZM
M59i7H5LggunjcBEPv457/ThdUKyY5saWq4p89Oh/FoU1WsutE/0ve9dehUe9KgBa4gxxK/TCb5U
/439zk9epvcuvYoNk1Sgfxta4ne2eApQBNRQ/M5skVVsKJO2QYunZj5Q+ecgdb2s7j4ZU/4p1v/b
y7Pq/Sg2SrDCRuw3tpZfjJOoNsLMjYd2mux9lGhxuFEKh9NlXLbaPhumO8p2UUsCXEvwaMXqoSwj
DfCvku+Uqe73w4jQPg7desemgnps8hAITB9aXsqP2A1Q3tJdFNTBJz/gvSX1Op+2aad+UBF2+nLE
bWWmXkEkSTgrL1IHtO0d85mJhAr+IaCmpT3nCUy1BuvZtPV9YvrLjGqmkIhRvZ19LX2o8otkVPhF
6YHPWFR3Vg6GPd8zW4sgiS5Th94JtstsK9a/5em9bPudvvAcWwNs1U8hX9BcntUZFlvG7+slK4fG
ZYK2Ws644umgftbJkKwsc/S/PPl1Qi9+hmZgdzRBqQTWZIL447F5Oj8aFmrDPs4sjHhus0/VXOzV
IQsPhaIpZJMDoTjAaR5w4ML0EXODVgztmLYlzSJ/gqPAfoXSGkACWzXHVTA0N0MTs+ldWtamt5P+
oMtoJk4N/SJiSq90quypzTC7Y9Fr4LQqq1O9rhrSywHiOm7FXLsQTcVMpE2K3ovIOeQJGcqjU7r3
IhM7c1RvI1CaGx0oKU5FEjLQ7iLXzKpmY0fVDHS8QOZZFBiDizjWrxSg88zkp9ITMtcfjcGY4R4A
yEP0EP9S5JC8Ou5gvfVlX71FVdLezjoyN+hG6R6Wcu+Rwm1uaoROzwEAzj09xN4AEy/YXHa0bZyM
4iogid+zqjE76fgrd6Wu3wFp+J5E+rQH+aPA1cyaY9JF4wV5dpTRwwK8opgoPKR1/Ro7wCSroTeu
HTwBUFjDp2iOvrpllT1TRGtikGuDwwDCwaMEO9+KPCHxo9CH/rYQWXcAziKPkyWtXUaCynZWY/vC
AKm/I7eCmeqA+ZQKz6csRh2WKFWCgS6on1gT2YBencp6NWoVvVrX3DFcbzsFXN5Ug2Pn2sVGFR2O
s0mq/AGn0kPZwqDGdrfPbJB0QdrGt3HV41VGgLWRcfJtGKt8P6WEkSkHig9gEdyXoqJaFm37RUls
+mll/CJxyDg4GpXsXJZMj0Z5lBkJ1Wk4kiWIf4qm6uPpNM1AnDhNtpTvkP00YJASyWUbdwhxgSSG
sy69OLe1XQsY+ximhXpKDJWnMzaLXZSK/JMoMvtg6fn4VQxA1d3acE9JMVKu7y68rgn2HTpUdy8a
y/QVRxbfoyLU1W1LQpBXyipBTAa5iPxuZmX2ND1koLWijVAi9vd1d0IoAnkcxjexlfSxytrKziUD
qe1YtUjVBi3uujrAM+D185XLGHqHrDR866wAIV8A2skIjQYkRxqU39NeJp6rmM1elQLLZ6A5u8lV
6pvSGfUtiwz9OTdbfUFRBd1rkun2qRiqcN9O2bQFIo8rDwpS+wu7PG9oKdILh3q71xgM0NaYWF1K
GKWcFSvpQYIf84BzJttYV7I9O7gWfPTKxeklwSrPWVudmqKUr4HZmBfVYKOfK7NqpEd0xsVglyd0
Jix4JUsqvcbaAQuz1rcuAMAGTukuH63hWMf2TKmM695NWVRcFO6sf21FrF+rSDbyjTq58YWkYzL1
zMLTpEzdXdRWSLYYTQ5icNp6n3R2/qT2hX5lKkZzwFxrcGKWTZhX7Ex/M1MHLWuiC+mRYNJeNpLt
GjZOY/Umitw0OPZqYU2sqsf0cqZwXGGXNFFPIIGKW6cWqbvXKLjfSNPMn0AtJ4eciprHDmxvS/UW
5IOFDjWivc2xB2M0o4JmLimgmgGaxZsatN+XyaXjjBD3frbm/A+vrZqsXWeOYvJKVKCo3p1cJfnV
URh+NKNs73SrCiGExSNCc8UOlguZ8kkCMfGZxw2/qkYheCRSHck203R558ytBQRKww+ZuVkLJLQe
FE4n4A+PQZ7gNJgpHQxkdVNreX+Yu1Lfm5Wkusqw23w3gyW7SGJwg7nJr4EDj7e11Su0K2AuANrp
V/ncdpd1C4Y1Lxs2MUtHLLadUtlZ9hju3WKQd4INwt2YWAIgKVltaT+4sA6hSZOSR1ZGapdv4Dzm
15bcOIj16IbyId7Kusb8oi+Ay6tq0Ep0DjNJZQUvPEy2VLGPSSu1na2Ew26y3BKFszkYuF4sWGqA
oqLvTl9TyTQI09dD1Zo3hApjR20BtXRVp3m6iaTHDvtsP2p6A1ZXGntwCibaUNy6ah8yf20HDU5j
h382dqMGRWDbWTcqmtytyf/91g2dfIaPOlyFpOIeaxvvxL4LnPRLX7sBHsi4Z9ekEdTjVwh2pOZi
xwUNq0D8LcS4QWUI01NBtckUHEFQbKmv+mR236fcZvOiUOubjjp6puphfmGMY3HSo5EdBLWwt3VJ
P2pNGHJuq1u31hS34ya1AO1CTi++FIEWXmBDLjCfYcwUbl48KnVTHCPDjG+qSc1/JZFFmd443jpt
wLwFbdAtv0pH8TAOb0EwTXc9Sc7brnL77ygOHW+eeuUZ665yGmSlfwWHkvF2yRDBBZx/6sqtTZiI
b8gwfojcvoVkZ2xBT+p3WWkge55AtJiqHLw4C74MOEi2uZH1G6dFWAkxMtmBMYE6ZI/QbKX5OhsT
XJmcG3I0OAxZwRmGEynzjgLO/Jo0ue62zQdE0TPTSjyEkLl1OHWxmuf7DFQYsXHEvxxFi1qZuR0m
R3zAGSmaUQfbU9pou5m1bqacz0P9tSqSrSLzLaD8HFqkrO6Yz/zAhiM2iVla/J2rXFM535xysmN3
WYXcOgXY1WSa59bZaYqa+JAjPNk4YRd6TaSqByfsq69COAU+DZRWjRL0ngtP536wMnXPwV26T41A
J6tXpPohHmTB9zcpb2ghKrCpcLU8JC1wb1OpxEc4Ylq0q2UvTsEsChI5p8aT0hq2WuJa3qQ7X5te
/iilEh6mSQv2WZkyjDF33+t5rOwy3QFxipL6IgWoxeLZHoO9po2dZ0OVp0KuBCxVaqbr9UX41qOQ
2oZ2nOF3aIo+BvunZDmVk3HzYE3IUDpWArtIdYOtqKz00ILCPRCM2MMzWnFoipbHv9RmxqoyX+hq
j4S7GqgarZoQVV9W61fkrt0bceZsjNisNzMoIXiuZkumQ/22zGxvKNSVmJK1QeAb6kI0xAYriVIL
u10bLdpdgTQDWql5UPTAOFUFXG67pE/jMoIBxEhykZdauQlwfl5mi5h3TqxTERvKVV4Nj6Hota0g
2/fU16r+1XKTcAez+leDH/qYduWTDYoXjK8q2TpNyQ9pZlN5NJREeWUHVGybCkN3wXTuOZ/ixDOR
0KBc8yLTkV9bbnDbAsO7iRVTPTplHTxacmiuZobP3VLf6RbTF4LJsOuUsX+sZxH9cOI0PU3mOJ+0
Oqw93SFq02NL1MsOOD2jdeODnrXuoYjbfEuRPcxfUMnaVTH0pVcXdrgf9Z5KYbfptq6ufplnyUTR
pTYWt7V1VeZQaavEStl/LPSLhLlJsemawgF42oxvbp4tqpt2ipYmAxqwUYwRqxkBYlMZGaBRZl6s
oRRnwrVsZjd1q7VXVj0y+w3VHqIckHEw4I2UqHVi/UekCdWz+ia87Ofqljmj9oAl8qlvkwCQiElt
6xyK3aRo+X2Slsw0yBfZIxR3b5ugkW/CSIcLPFq/LBfCsl7F2uNslUqPu84oj0O4mOCtuSKzP7Gv
M7jB2zoQ7LyXMprwDrGkQCkV1cuYXW9K2WOHI7OahlEKwNS1UPaE0uJrWnRzv7VStEDCiFNiISby
KHEdT8btzVSH9uU8lfE3wyqTA0XO1mbOc+CxcTQdgWr+Yg+f9Y1so8uUuIt9SBHe2FliB1X7LTNR
A5GGga7FzKKbSdfo+SozvkrrG7JOVRDgiTlva0sHQiyh4RqqhXNB1wmLRmRwajssWmw5/4iCeZq2
pZOM20mJ3XifApgnYLta48HiN7ptZIzxzIF3t8mj6iUXgXOVFCqzQyYxlOamP8q6n71qwpGnpWHJ
GyUA/G96Y6ayvBDMLhpXuxyiMN8kDsaBcKntLe1p3Ctx+maIwbpD1THtJRu03ljYNQDaVskf3MrI
KYHI2Vnnvn/KCuhlHITKJtES2xubyjpAishPdbbw5BFXea5wSXPvhuprbZX6tyo2na1uz2LL8Glt
miAej9TWtTulH+Qhr4L2asBEe0z6ubiWo1oem65Pt2owtZuenHiUW9K9kb1uPDZlV12Z6Lm2LakA
mIF4pUIKKjZORHgTHZD+sI2ifVky3CSg+IlSZXiTSpx7wBexDvSVfbL0qnhyhmqZN1jiSnAL+6yN
LdLPmRFbE2zPsciaGzUKO1awnJ3VRtvtjbGMdkVjIJGzZfolmbgDds7tEyU0EfxRR3Gf2w7/ATyf
4mvedoa+d8rQeUJ52CWbcVKp8TZFd90An77NmHxsM6jfv2b2FZBoRU0xso4N2od+EtrWEaP1MwxS
9VhqdrNNLWGQSWZHpCZEoxeb1guSC2fbC/gTcPx+GboQHkAY3dPGAHgxVWFyV1M1/eCGjHpRFuaX
aPqsy6kU6q4q3eRyyPTiyM+bvSHMl0OizroQhUpaS1Vo30uE801ByVfDioHlTaLeDpB+lY1pFN3R
jNtfpBi8milwMIigWbSvZ/fnEETxPlejaoPTQx7blhG7A8G7EbIVN6yEZ9LgKalMm9r0IJZyNi7b
6baXRLepQpQ3oHW9Zynl3k8aPNYoAXYvlQGHn+ABUfVg7YqsmzmFmjUsFjYVGAZu62JZk5iahGI/
FuKkCMfa60rcXJSOjYpEncwvmDxZJ0sIZ4gMeowDvH33VVtG+4ACBzJ+epueYOlfCr2GwMSSU2z1
pqRiTcuVLdrPwusAUHl9wGsFFrN+QhRA3gaBfNNH8a8wnLpt3yGRjwZHBd1vZp7qaqCbCtkfyh5t
6JBQGVxoY7IJkTzf9FoTt4Tk6ldUBvFLlsbhJQOl/VjWXXpSTG1ZrtfGRgUrcIDHHmwNpWH1OMvy
FGnOdFO6WbDVMxjtumtONwFXPYyin4/MDeqd6pAGGWDr2lZyQlRVqsMdZ7Q0fhkpx7bX5p9TrVs7
RXDEllfu7McTxz99kf8AgKzcWVmv7KsG+p8z58GxYvp9WbP7u0Hdou/HPJgQWszMOnQHkHlCjRTF
suZDjoHjes6M4A6ueLPrTeofcqYnzPIxiV3LUtXvVa0LPIP8plNYzw3lgGb/SE0zqwpWGqfe6Ju9
VQ8vg2FRVtcWbDY1tsNBpd0eOwYo5HWxvAw4UtjEk23fWAMnrLIunOtWyOKqG82Bght41EwyQ4jh
KikHRW60vBdFcUBXpm3RBcYvGsCsHcoI22f3w4BtIL8FsUFtX2XlXyvLXJwY+X3TG7daP7loV6Js
53RxctNSjofvbdB8K6r90smFBZdrNC5EGcl2V0OL5hDVViKvq50nq7TV7WzHL47EgiSSbie6+Y0V
2EsWBV8BeOe/nDwEWy7tXWyPYidHiVjcqkv42db4TcDaOjmUge/TegKCDqYTRL9SPHAajcGCjRyv
jasU09HYUxTUx1cTkDDPgUDrhVZX7+nsr5MGjZ49C5M+5b4Fto3DY86GPfhbFI16iwNEL+9SsvDY
K5kLTCE2LjOtAxiWMSvaywiURSYz86HRGu2iLIhWRjEcp7GW9wCGFS+Lv1eC9ahDSuUhNSaf5ZF9
ZOENYXzBE8msfE6i8NbIe97kpsWYqVnjc9cK+2fasgdGn6uc+5ST50stUbT7yIipr8S9+9Q0oeEH
XSM2tl6Pm75qkn0UNmS5p6p1wcaJehObLJBLYaN6Ee5LK+cbPTIuA4NzfLwE5S4dtdBLS2u6DKI0
3g1gWh6xfcTXgqnpz0RCtA4RRh37DgVIF7XXaZk80mbxLjOqn1mn1mwnuXI/5Jh0prJ7mjrnCxMy
H5YAy2ZVe43d7KHLiwQJgWFvc2Uo+k2AxGczBww148AuxKTfsFbBJxfW1znxJRiSYj8Pc3ZqEGli
ORA2jNtYaa8UanrYbyhGv8NC883GGcIko1G3XRJP22BsdnVpenHrXrkS42JaKPZFstgETR0k+ywn
y2P6JPawodnsdmX0pLoRXkHnqss0fd911gvQvkfDQCWs87oeY7Vsrizsgw9s9cdYmqLuYHWxtmny
wOFxmrtAykPZOvlPGUo13jT2gM5YF+VFZGWWNxSdOBqlbm1ZDNSbcLIw4kLmZ29+MSRth0q/U3Rl
IwrHWRiAzUEBkHKh6C3EAdbzO9yEoccGVrUTkWsc86aCS9LkpmcAtt/adR7t4WR3O0tRMDF2wHLV
esyf68i1LqTGea+MTESIRXIza+20sXHFnEgjuRBVuyubNmIcVeH7Uo13JZNUuZuB+T/qCa3Ok3Yv
Ha34f5SdWW/jSJqu/8rg3LNBMhgMEpiZC1GbLXmTnd5uCC+Z3Pfg+uvnUVXNOZXuQuUpoNFAVjot
iSIj4nvXZtP7mlOAQdmSZzEpSsnj5RXkgZVMkJwGPqSuQLYrhzLJcr5h3XLXDZvnVbM4hz6sjoqu
imMdNYgryoEkeKswbkIxvw0zBYtFzSFFKnMIqqnId4aTDZwAlg/3jEKh9rtXbe8T5JcSO++1go7X
NCFuo/2wWvpL6OjdWGZyPUy/VfQCmCytdTflxcEWIfkEkXhcCkVsS+3TW6GOzYhZyO4oAWtbgg+5
TVZdZx87mjhXmT9QGTxYH4KtrZnqgHkv5cA4GMwG/esAmiI4g1pTeOdIn6F9Kea9Seffk6vAr9Om
jG+oLyKYZ67sA6FyMtD0xAW0WuJEq+NLtdiXbgena1u7RkgatChUtJpvMSVdtx5dWSwtJlU4vo4C
g/KnZDKY+GxjYFv2zHXmuv3WdP2LhJqnDSmrrLYZd7Mpx+4OgWn6YfVUCdXmN+4ItkCDNPNQarWy
bHM/0sY6kVnDWW/vDvmRrrK3ToSXTV5dE32fkh87HZLlrlvOWezTLiE+HXpiRO0hjYjiY4oIHMfe
N/ZCK4xBHH1Tns99z8iD70VS+uthZqWfi9OwhJeeZ2R7WstqUIgePCRbNo3wD5oNTmtvO6MNjspl
2ND2TZ10QVtBLY6tUdqXqui/QZ7ekq1zsMLprqMwIihJa15bmXSCIifKchjG2wgp1KpKk35NU1N5
m2V+tR2nZbj3IhdEPFmeo9Kut4nx1tbp2yLA9R3SDgJXQow0BPbj2VQJ4e6t+y4LOkrmYdgTKJ+S
2c2tEnNMo6bLz+vHvk8fcjivVqtvuVNSUhNxbjXKF5U136MuR0nNZkGTqHV2ZR4TNnpDJdaVUUYn
KJZgKZY7uzWLC9tuizVV5wbXjqotr4gfqWD5kQ6CdhbUr7U/MQC1J+CCbJe6lFp6Cz1p0TQcmemO
+WjqdblY+wkdbJBlFGsoOiau4sk0rlXM27connZS89CgZGbpKbJAlrF/v2gzRkfENbPgH6aQ3I5F
O3nQNHJDtNG97Ocy6JOQ2Ci/WPt0WokxrvdJFqGOtQvaiDPi/8u810+N180bJ6Zps+loR2/MvTKX
Z1xV5maku3nDGY9KlKjzgyEPQZ/m6aquEe9a03vr6D0HSYO+9CJY8vTDbf2Biq24Bwdr995U7s7V
OGmTHJnPD3Jm7w91XD+Eljg06lNK++lcCyTMaN1ONxwN1lkCGOL6WXJIqQ0YbaB55prRHJfALbvk
qXTLj25kufCtbNuK5HkMtTo4kzdcehrMz44acVXY1QksV66QrD9kIOyrdqQ5RbcUoRrYoA1rNCh3
GV+oeSAzTeirrIYOlfrWmavLjqpYsM9qlfhvflkBgNGthWy+WbUWTRQNI3WbWNZF3NIGNYqrLCS5
f0gwtwy9fUNpWx1ErdWe16b0ounxavjLU0E/zsqhC4OQ2OuSXKugh0sLFJVX3Ge2c7ks0TaK7gk1
OVjGLb1h9WryXlnur0LxfeyoAEdWzWmvX/TVpHLQ13z6HtESvYsrlojZMX5kwtiTx9pc4FG5YOQp
L1B6pVAtff4+hlVuXA7W7Mkd9pgUIHuhNGONLiyH0c5lxkFenOuF82+14c/sKx6NMxB+k4+WTbWv
nT1+dgbUFCynuIvt4Vt4flRdP6czQSrGN6t2OKwYNI3AVgPQDmHyPcPAbjT99dwyohcNJwjG/ewB
fP+7kRPnb+AqbeigW+dZfWdOjL82/ZRZgk0zNk25EYP7AjTuru3a+tHl/slFPmiVhMNFcU7fMaDE
RoRVsWvC92SYmHjouDYmep/LMnuitcsLnLy4Kv0j+nEzMIdhk3U8s8bQRSs1y5MBxTXk9fee859p
k3GmQqvhJFuikaMvZ1WZztZAsm5odS6tcA95bwZVxHC1jHGORac4DFyigah3ZSaHrDcPauRHcfcO
+zQ378/bmd1Mh95sy5vJnU5YZTax0Dvl9E/KT9SqVNr/JOlzZ7p00ocMQnDiH1FhqfU4zt/TjIb7
QgJIe1VGDRqGtZkoNCO/9droZNKJvapFqSAlp0PqhtvBq9LNHKb7ojZC4nxKmq8SO935tn4cu1YF
s1tewXHmLEPQJGIg2CTkQA06817liOF69tYF1qKPWg8sOn0B6gIbc6lLpKOB/97T42wIyniGcuO6
dKQvurg3puzBlILr010LiUAirF8192fQNfqB/Hi5iWkWw226vDaW/54n2avtd+9wjMvG8Ow6sMqp
XLPBuIGRVvf9Yh8pSbKcVgGTynTvoKo+9iPFxkukZWCUvvNt4rC+EV18aZGOty49SI3UEM1pbqQk
/bjaF4lmdIqTAeoZXDxMoY0Mq8k/k4kymjo3n+rBoGQ5BXRo5qII5II4rRFsUNQw1Kc+ZnCKdKiY
Jef2iSnwFJIitctqgcRTTRmr0uzsvdBoSUUf6oCa2mzv9sOjrIzu2gyTkLpxCymqLPU2mbLpPnea
7DEeUoBhJ+7uPQUUF1NdfgXz526MyXPvVT+ou7rqX5rYmTl/eBaBB3G10HClwytGG+e+MBLzgZ1A
nFRUcUhT010IWUDiT+ttbbvniEJBzLO5DM1OFV3JtWYtD81RnBq6ITe/HVX9JovEGqdPf6zZAo9W
UqIm7ObqQcyVs5EyPVVeT3QKgbQrppKSFu7evxvdxTvYTclKQhLVKnESGpPacldwSKYvaSTKwILG
QoFg72AWZqhnGe2XpniYm4QiQ0sMd3krG06HJcVhPXl9cQX4HeXkLRjd1cDR4ODWVN0Y+Bb2lRFm
68zqQ1xI9bRfxmq7WNy9c5waG7cV0TMrNg07ffc6LmRvrioNpeJj3V1LWdkb042ag5XVzgX1fvYm
6Ys5IIjhkBd2F5Sp7V/nkW+DBIY9phOscw+x5ZRH214S8klIpVTZfEeHHiqAzMRwJ6yUlEaZslGG
ZOblqbhBmDDdxY1xVt+YP4Tm+8pKKR4cSnbW0tAQj22/rKnOemomuIFR5y3TBCT96If3ynWA7QYW
zpp2x4XSLSrw5jX4gvGN1AyApQmPMzdQyumQKvh9b/fN3hrADEAXXUnrqbccppiLOMyyvaAZnTsZ
mUxEqRFb/JqSr+ShzLr5spJGvc5HOd6O6gw5OKMKujAvOUgZyePYk4y5zJ1/Z4/jA+iCuWqh0R3W
87DfL0PiX090FR1trYttOOXoCcax3Q1Js9x59mg3HNzIyapFEl5Nekov3CkRb03iLGuqfmkrTW3E
+dqByaqd86Yg43hHbLwbZHBsO1hfwXdWF84hccLk3Djk0UDpFp8hLWUZ5YgWB0R0JDYK8cUM38cm
zC5cX9oXuumWi9HuHeoz1SIJBkyLj5HH6oYfrglkb8zlkYJz0ptyXV3NbmeeVKXzVyezxeU0lkyn
cVg/Ub0l3iHJXDQwYbFNYfKoOiNCYwVi6qyTZY6vQD6jYIoi+7r0Wn9FZXABguwCpiY4YI92OU07
WLB4UycK+1zWdRdtnwPnzYO3g4UWT21hWrcDX8qFrUt9aDndPGSc5E8+HWqfERXuCud8ItZmYeoz
2YYe30LikmikM9bYGOvF6OPbCdDsB+1jxc5agFuDiVKuIRjCDOA7D8l/r9IsJy6mMUDydR8yz7HM
IK9Ot2mPLGFl9ZW6XIYsvZ5qtXyKpdQ8Iy1pnkPdv7Vmw3xRlf4+m01WxiypdlEUOt+56/vjEDnF
Fv2id1oG3QWUP6AWd8iHmsGjpaSVLY6v2tYrt9mwMOJbFXG7KxhaB5tWpad4N6uY9zDGbremBbk9
jmKKb3UZWUdFIee6SFS1SR29TamQKjiram/X8DnR5giF/q2ZPHru3GJvdQDXSd+f4waK5dzz7tn2
q0s/HMe9sqJLOEcbClsIWRqV0dtgqPGCvH71oJo87YiYcca1bXcTfA0LL4Q0GB9ogGsO3AA+MGDl
NT9S7lwrLbvrVPFlIotzvDcJ13oHKVq+2Yk7/qj8wVulaQjARoHRrW4VC30zRT8m18lOiS7UWvUC
2i8Mx0s/5tHLW4pNWQ/TbeFwzI3Y7o+50+HAmcdD7or2IncdpBNT5jZPS8Xm4+fvcaSi7ozc5HvD
bsZgbFriWX0n3Gcq24yo3DfhNFegSga+gWr0cLp78TW82GNWs3P6mcNdYob3uZ/W35Z2pnI0AtWo
NkVXuB9ONAItGfz2aJzyS99mHU4z3W5tK7OOpdRmYI/QQSpHxhOCdr+Zhh9d12qAZsqSNoD2VTe9
cIg4adoXQ7dNu0qZUFgT40V+d4p8wN4GzpKmQ4wSK1F3o8UZLRojna1qWJNb2t4ghTs7vu+6GolA
YiAW8PlphjWW+rNwe9tNxbIVA2/H6KPqosavuqbS0N4YWcOoripxKL0wfkszSEgzzp+iqjRWJSuB
ERAKJpN1Y5XNq4rc6mnkmmyUnNgd8BcTrIYEaB6Q1awSo8x2NMe8jVkbQYW2r4mnph3e6e42a8Yu
4Ahu722SK69zxxWPKtPd3knmAhZOAE1NNSf9Ts7MN621NatQbxStZwzx+RgUS41aLYrhwy0Osw01
rLac3d1sjuEWFsdjdPbURqWzWJeplaHGhy9e/HHa+p4BXzz6+qqjsxnCBG4oColgtkahVw3EzWcd
oq8b88YPeoQ/qyTH07L4XrwT4QTQZUbZVaQkDcQU/EQ7WzjclEkp127nP8rE40lgf85fYtG2N9Xk
UVRptkd7jFgUutJkZ7Hzb6z5wyZ2wTz1g0kI1L0z10AFbSUuwl7lKydW2WEGIzuWNqy5pqszAOj5
URRuQRCVpsZ7TBuOtymZnOOo70f0mfDqcnyUU3hu3jXhN4gIx5CcAdSIsuquFuo/11ZoMwnS+Lul
PiLk5tTFjXTaF25/dbHU87RmYiv2U9GZL5kXDpdzPEInK7RLnY7Mb2lroOTM6hPHsZqyeZsm5jA2
bkbZTWubrrM1CjWLwS+nDYdfQAaxTlYEWjJXRx0fP0XS2TrLax+NC4IgV/BYtOVGxVW10V7LvFbX
/jWif9ozFadpA3Y7CN2ciona21HnyFQZm8VemAOqCLfvDi7bUAXTNtqHgeruYz059imxZ1oPqync
CSN8DkNt72ibNo5T3NtvYdPyx0bPx0wN8iLGpr1zqPS4yNqq3dXVEJ2yCVxgNYySavNmGANnEMOH
LlLKouPSufcnuyFveFjQ18RJvVPhAo3fDh+e6BERM+3fRnk61zDLnnWUkUqDWcJINcJyLh3EPvW6
6Pr2jcLWia+wZ47Iff8j663ykHeOe0tOJ8L8zHjuozk/6gZa0nbsYtOEAE40x+tL2q7GHajffH1u
flxHRVkGetHLs6DJYx0XSgTCmbv7ovXbh2ak7ntshXNBJCeFjOwNL8lYblG8Ue9aDUAn9KcnqCwM
sz8BpAODd4LuTaNtbkJqJzeJ7dLICaHN764qyn2LmOXQsm8ggD4j+LqNMyQDNd8NSuDiAiJ8PXpz
vHIW+qbrhQCkeDSHhyGfm40xzMlDsiAaU5Hdf3hgVIBuS3vZzLXcqJnKXUANGAjOEFTwTs4j/7S7
lOy5e5KdP2JUlFxPPezcMMnfFnLxvo1OprcsDOGx7Yf4UCL/JHBC+Bt3wfYwW3RDW+gqXg2n86iE
LLpwXQzmY8+n2nF1nVMYVe2973oUn9Vtn2yaamnWNJOto8loNnNZhAdrIGrM1vZ8j1FyJkPOEWs1
5+Vda9VIoShHRUPaeOlNRJfhnjg0zt6t1V8iXJhOi2yqdTrNek03o3/VQUo9MSozYcaOKD6MKcZy
F9bMQXVKq4vf2/qYWsN8wwT9TQkKbQlTlcQHR31zjKzxW70w19rN0gSD8N6GRNqHljxsVDAAyxCP
GVQkqkjchicydF5lWn14YZQCBSTgq4Q1AFu49fjDtBeon6zoZxbVUq+ZVUsWfGYM0vrMd1uFYldU
Mr1war/G2gZlSOFtFIkmSDqbCuqi4D/neWXs6bXP9p5w1bURl6/GOKMBXcio27t+Uh2LZEYX5eF0
VHWXwizXJfyrvBOZm9xaYQXDpZL2bu6W6SFRhNTVsHVY7mDM4yIbd1lqvOaTlwYoseRe1lAn2Tk7
ckdqYnTIPRmvIUXFWkQsDoSODs01+uVvsyGrXevU+UVJbmYwlAtG7kW+SKQrh6QYxLP0kKOk8RBv
/Sl8dPPpPSG8b50VhbNBEIEZsOKWakMRnqrM25vyelwQXLhJ/Wq4RXLdeG15kq3LRum1a8Qr1pIY
+AbjhYx6VO8R3MXKzY2bJa8TkHzxXrMgB+zuP1LP3Wq5i5o7U3Savp2qu3ZxJy69G21Cit42XhT7
V2Y+v3cW7Z5WPQD2dqnH3tWX7LbgdnlBETK1qcL78BuS2FZaoaaKF8fdzMLsqPdpyOUDp9hoiQi0
81Hj4bR6HroqDzj9E7pjhspYI/p1712WwBu7y+LbBgXES5pUyw97rsoH20SIoXRvnRB2ZCxEfQne
bqiVEQ3pkzQ6bJ/o/haOx8a8RnSPStOw92Fv1JeGzwS4KaWd3+l8QksEZttA+4Wqefdt/LHIdepN
jQhrb0HBotNOCMuunAh5cG4F6GDZPsbK2c14U6G4jPo2Bpq7mHw72c9VyO0cW92RXHCOlBQShN1Y
HOhatyeorhDaPYrG+x7h3Q6xFzvWmIcbH1XiQ2NW+ZpT/byvwzQKLLD2Y5yYUYBsAsSHbtiNC5+y
+i2kNjSAJSI/84FoxbunQ4A2ZRnAiBl15jfjxEF8jFKfnm6v/2zgWBnHF4RO9pBtuiEpHxvXqdAf
tmAhQW/66Vq6jb3DRWB6h9jLoO9yZourbO4ogMBwmaC2ceVdojR7JRkPmmniRweMf907Kf2/kTt4
P1TpIVHr0e2EMKK7sFjcaxMnDueppLwfC9sm//7cg63T+d1HmXpZGdgJ6wz4cJDYccJ0SL8NCKcA
pIbxoNsaIUToV+7WbgnYsigH4oOgAKY0vr3qUK4CxafIDaJcnZRZICkxBnuVTqj5OKmYu9pungEf
4x3oKb80QkK+xMMnmSLFO22j+poZPPxWgGvt/GapLqslm9jPEoaSmhu0Tdx5z0RkB5Yo2ku/LxPa
hO34cUkW6hu6QbMPWYRpxm5E93fWXQ7tiBlApWg5JlsOOy8rousyLP23YQDVa90u3Khiavdxxmmm
GqqJ8goYjstlHOw9lo2Bw6vLecZnRItnNJRTFp2bbB2veWmls2wm1sKVmybTUSUYFTkRufFecnyg
MAF2U1gJSqNY6u/aNuiwdLqqegauLk5Th+yjSozw0BB/tFECrnexouSeBubxOPWIKQkVxTNTMJMI
PfhwYLl7UlZ8H5tNuDPLFD6usF4Q0vRpkLEZeqIN9yhmq105htaFrhUKLicS6aqKXOdeRF5znFHM
ce+3WdDwHIHtSJ9HHUYrDl2QfGNyVyMRwk885Ol16CA+ZUguHrVP4sDKHt0Z/Mbr4o3fi/HGbsLo
NeLvg9QbmIpTNs+qDonxmJP+0iq8dNMREbyp/ahekz0ZBbkE1YhIZiPRijUXvP5eIm1fk58Jjxgl
zXtHZQbzQDruI4TbgWXM/WGwFtzryZhdlL7XbZPFn34oGfIs+OygO7YfmubZyiFXR9o0jG7Ak9Kl
S7TBjsO63CU5UE00P3Ue1nfw4Y/F7PvNIFBWmiKa6WTOtbF33OY1thtoSwRGG4Q7VCIgShnxiNC/
AU6KxUM10+col3oVZdCfvRridTom8a7hCbw20wW3UW/qZyjjfFNlOEIXhtULc/bcy7ymWJ2DXfma
ZfnLYJkAnTFriKMwdYTV/GIY1YI1xpFowzsjqNHznjIcDFjocx7lWSqZoR6hrMaNeh4Hp/F+95r+
oxLFh6rgf1/70H7qUNt9r87Ng93XHzq/zkdVzxiYYt39929/TRHVubDwpz9sSlCo+Y6qkvn0vetz
/d//+XsA8fkn/3//8o+Os4e5pgIRAXOpz78tosvt5/ozzLv/t5np/Pt/qk48vC1vWdzpt3//R793
pnnqX8KStAOa0kLQ4527UH/vTHPcf5HOblvKcWkrtNTZmfxHZ5qU/4LoNflHjnQlday8hz860xzz
X+eWakAQdOGu49Hy978f/vZ3jx3X7feL8cef/6Psi9uKhsfuv/7Pz0ZkZVHSaFPAY55bHIVjfk2k
KGNQfK2Rb1b4JuD2pjD7TiGpKAEEDfJFZSGvnYTO7l/4Ss923f/nAPzjdc9vXrm0U6pzkdyfTYZJ
DFQ4huay7Vx4KJM4ty2zW723x9z9RXrk+Vd9fSmEn7bteJ7jEUz280sVS5wuvcYBM2AdusxF/+gz
zWztZRlWpW3c/unb/4sL+rMj+vcPRr0lUnePempe9udXGxu8XKme5i2jFFp+ZUFFmoCNCA7IjxvH
MWCNsoLCre7//oX/4mO6rrRMgDJauS35xSCdjGC1WHz4Jj18h3Hnmj96t5g3SbpYG2ww1S9cx3/1
er5LPZ1nCvC7f7PV57NLVl6/bIs4PydCpVjq1lG7DHcuxz1/C6xEneXff8afnc7ni+tzv5LJxw3L
g/M1+6VztZt6iJG2NLan0PcIG7zK8nb/7FVceEyTDkMAIYtn42tiltE64IOtGrfSOztSax3vmzT9
VezF1yeAV1G4HtARODRyOr/FFfzJQk8MtFGWLsgRsxQR8iKfkqe0hmRZ4Qw1f5EG9VcvJnzlsCVY
vvy3u1LHFvOrG01bM6yTnRtP3yKbHVEk9ss/vnbKMR3bs5nFMNF+uQtrkZZlwoFoa/jqJqtlC1bn
T7+49b7eBudLhz7svG5JHjLni4GcO5r+VzpeaQxzPoQDzRotofeLZeOvLhl121wtVkUazL+8iIhD
yvtwoW8tzx129bKA/PjVMY+SX1VM/eyG5j7jgWXFIGbPVfz/18xA155HwMM8P5ibcvWrCrEvv1zQ
Dc7OYkqPxm2P7/68AfzpNhtBktCCFdk2pknDWS2JGbYn4aaWviN3q0v2k7ZrjjRLCOI3gFDVjwgT
wun09/fFl33m/DZsGkMp+RXnquuvfTwGQ5y3gPZstTlmyzMxKY23ihO7q1BgZV69V2UsXicUXO4/
u/V/e2WWfQAZLgTE3ZcFWS6zyNulz7dh4uW7GUB1O6dYTVpurod//iH5OtnlkZwhJj9/F3+61k6M
N7T0TVT7MVpqI+raD9a0/mIInYVY/6I/ZY3X/6KX9K+u7PmRJtJdULfsfLHrh6ltQnS3OIQTi6Gy
V1o/DVBUBDVpxJoTOBgKsaES3//hh2X9pS8eYajH98kh4ucPG9pmVWZmXZCTFOl7w1WEFcVl+dLl
Y7Mbu766Le3cefr7F/3y5AtpW8K0TUljvLBMTiw/v6gz2o4qfavYNrPl3Y3aG/O1GBMx/GKj+fLw
//46nLJcx+fJ56j18+vESeiPHR4UvPpReCWzwbmtbSXv4gj//t9/pK/fny+FK3EseQ7Xkjv0vM/+
dNMgtEYFhnxJB/o1+UUJkC2+xBMrBPjntna2Gb4vHOdf+41E7+ABFbazG3Qs1cacl/JyiDMzWY/5
2XuXwr0jAmgLBnZVpXa2zktvJAIMlrtcjRY6E+oFDY6EwsGopmq6ElZTGvnPjpaOEQxxR5gY+dZI
ogZPRoRnSVTTmJMb9VLBd1/maDWiQHjTBH4lOiwKYkiIzRWa9mijLPbpiMks6LJWXPZL28mr3F4M
XMR2AVTnJAKa1nDHJwU9kqyS2o5PZea7z1lHQxDUmnNtpVp+oB5Sn+Zglne5kVJFrTqtXpJMRhqU
RUC7MHkTkNIuiACDuIvg0euGd7J2dTXvdVx1SI0jx8Topyz3noc4vO67dunWnfT0sE3Q6N217iLO
UN/gUJEihuhC6k4ii7J00q0dC83PHvQOesfIfPWQD/iJN5PXTC421YjLz4wwOfvyNw5Z+cb8LoAj
nuNcUHs6l1aRr/wiQ2jtRHZzmbK0n5MbtNSB2/dVjTo6gvVQY1Q+R0nYFVhIzPyuUW5NXhZ2w0Mk
kQWTJCKXcB9qNxKrxjtjii2GasAVY8j7fSYb4FPOORUuiVF1D2FGUnOZeBapBDOhtauc5h8Bw+ym
0x7PHuXfna8pJBGIRjifFPmFigxQnoYalGw75l79GRZyuZHJYuKCnlsBcZ3V+VUNPiFuoepGggbx
EwYkilX62CdLObHyj1Bg49yW5Z46CetzSdyqg1OC5ZpmW7zaVjLCGccek37EPajWeiiJKoy00dZr
sAO00sge4CoziYgbeHIYUYB7At+iG2txGrKsxSKCFvyHP6S1R7OsB5sRc358CVVSEXJaRXV626bm
dGic3Dd2ApWgG9hyKl449FliV+E97rZFxR62zyPc7pBTcVGuHLfjHU5ibDcDoc7GXnMsZ/Qnxibd
AqUj8dQLRuEqc2nObKvGMLH5kN4bpEXTf8AeWdDEgMllgJrfPtSuHattbVGwHpR9b97xdlJca2ZH
A2oY9sLAsdNYKBHcBbVb29R1BE9c12cjpzveLKVFC6btivkVoUmNzzlSU7chKFt3xyycNeGUSYPs
y8BKuDPRNNAGY8mu2kRpXRRbkaOrukADoPXKtpYuukO6FzqkPjiEn7jWnG4yTqkHLABnZ3zV44wk
5yMn8c+XACBlZ5aXoTVzyy29jzB7qVJtgEv5I0uKiBU8A6pZIHdsB8PK6P3WWoECNP5Zrh+FzBCO
kAXxuhjog9mpkXkupo7e2xa2bF00uXSwnyEZCpoc9eyOXAddPvhO1Xvroc60t3GWITTxuHjWuI5b
VB2rOFe4ecpZLYEUcf9k4fqR30ZZq8ckiUyMGSKbPw1fSxursKmdi26ZqRyrvakiDUQk3eXUKCnx
nFfuSwjxoi8ighqjoFJu+4QJPc/Wg9GNn0koS4HeJncJdkgyt2flmpGsq6bHqK76Ohy3Xr4sTw4n
/2PZmDgeZWnHHuAWxdzQWWbkbEezqHRQuk2+a+fZiDeY3GY4ENdwoq1fx/2PcZgMKwAVzK5DWxb1
Vnb58r1uSn7MsXv5SKSe1QdeVXIL1J1ATaeUjt8GP65Og0qgiy3EKO0KHzdaz8wtKyIW0O/Pq9Jx
WxStNfTurnZjCMwo9I1hM2WQGasSN56/ci08tKulVmQWdVBu+8KbKOmmTHvIgXZtMw8yWiIv9Pjb
rdYVzRajvq4uoqwf7LWNGgP0FRVLT4RhEdobO3bCW0QV+ceQTYh5ZsWPNWYKMd0sGWFoieFowS6l
5ffedA11jKTkzgdB8v0NOQcufdFAB8OG74Lq2WQuz3XY7YAhJB97F/QUHapEYh9pd281fiZ3M+df
uNRqxARNdh9q7GVmPSo0ROTYQTJkBTlDtpokoZB5WT7XLUEoeVpwn0sCZtZk1JVXxqCTdziXT2aF
EbVhaN6Q0EcIUYKsWCz5OaaDEwZYW3MSFcvPusopjqR616tffgNZMBKHECqKoZYrm3WQdxwVeE94
mw75jOpnR1x4D/ZcDJchooFjz3GMhaHa9NJ/Ix3pppOFvymL4rM0cP3ggEJ4Z+hP2XfL/WhnP2xP
bWPT3ovEu8+bviJDx3yeEUjHZvYM7bx3avsko6oKzObcseql6RWWWUqmFkw6Xk5SlT2TKmE0xyZu
58N8FjVXCY/WzC4XKGmUiLn1pYMAno+gdr5rV0E+FO2xRaX8KLSO1w5pIvKc3UHQXrhC71sF9ZD0
MK0IRFuFAwQhUHeZ0vC66stoa9QLbUJtEd/ANg/HkTStjixpFj5qyc7ePlPyzCMvbb4T+FJ/ul3R
T5sUmcNDaw7NZaFmb9UVTHfBGSrada4FaSx9+dEtFdEjscm9toK0te+J9dEnpxCcYxN/fkjw6AHU
1gBeKR9k1w+jubP8Mr1xmmh5dDrrlSgXdRTUIN1A8yVRAL6SPEd1BPlklV5+08CFGpynxoIeDq2d
z8YtAEisog/Nh9b/H+bOa0dyJM3ST8SGURjFzV6400W4h9YRN0RkZgRJM2phFE8/n2/3znQ1ZtGY
vdoCClWFrMxwQdJ+cc53+sxTfCB+9DKZBaQNwoxFPvoj1lJthpfVQo6I7+RpCAXiuH52HokwlKiA
k6W98o3LYiSf3J/R9H6cMnreCYbpbAlEvM6cShWqsHHr2tiBdl0nul8JpayCIdQnyzbUM7K01XRi
JzUBYtuKf1ixm0zOp9u7xFs7ZKltfDZngEd67oZ66u9D34aJgp/k1qL4+aUYm0+vQ7lM7i4nnpBt
4lgXip1qu3zjgJpPy7x+1zIYd/VkDTcJE4DY1KV8M6nI/xT5Ir97Ew74yDSFxZjVr7Ptew9zyDjk
cotwuSnhTyfgS00Fj8Z1Phphxqto8sQPCZGfM5iBBwdfy9MyLEfKo2JnW7b1Y7Fqvq6jpL24894z
EPtvnryYnsaBZDORThs9pZgPEmJnbyddXSm8A9uAcNGHlpXYiiUYNcmURiWr5vDHzDicSZhk/TUr
Z6eHYN31gerjZrSY34+TszzryMMrW7npzvVQTeSIv7fCzhCJexK/UYO/yhYIOvREVLWfT8dIrHeh
hTdjg34jOLWyZquYJr7/3WdLxTFaW0TsNmR6f03o5MzFCTztqErFxmdTtF98A+xsEkWcO+5+SiQC
YSd34BuUBSLzDhkVxmMWBhRzuMnlDOJ2LbllbYBJLWq32Ix+FOsRmNK26YXzy/MSfxtl82sy+vqp
qQnX3qRNtJxagWg4SgT4hympPlw0JM9DhOokVDgVFz3792qs3GfwofmjUA7OLlp5hAz5YGOjp7q9
y1eWKOyIuKjKcNLXHmfaJuia8dQgJjsgG5lif0WHOEO/gmgzcMstypZHi7WWRs23C41ZtrznbD9j
7UU01ffUKwObmj64cE2qBf17OVYnkfb9HUVgt5Vl2aN3kD5fXAmig+La6okHL+S9wgL66jX97EJy
yS80IL9gmdi080e+1uEmXMzS7MqCA32/rk56xzR3xUzgAs/ZRMpgYXHqhafGEK6niW8JnYudWVuK
wIb7aAn2g6EK3HRVwapnWp0M2pZvJStLwimjDwEv8aAkBfkRr4b8Xdq1yc8lRkf3ygUl1d6AJxoG
HBBIg67dMvRXlB1jTcViV3CUuJb6XdjW1B+h5sjLa8t+9jILrXdIYQsfAKbwVnv5Om1DW6zlfs1b
jz+vlM5y2dvh7OU9gDFTwx0qvbqDjubjW5+idrxq/R7pWhR22TPm3Xp8aEl6g+RjfWOkl5i5WBy5
fSS2/SitvevWJS8jHV4iapxvAFUjrg9YH4+X3c6uJtvkbvLUx4gyCbWdvsutsd36eWZzSFOWwUki
FWk7odQckTU3iPhwpY6oELMUN8lIwbVZ0mj+WDUEj1j0bnWYp0XvZw7ZYrt0XUW/icO/bOlfq9yy
YhzkPGh9Bh5oKwCSZfZNtaq31Eq9U5YmWCNdtfMpfk5F1gQ3gYC+b6xqfPKtDJ6OB9gE91uZsTkE
kmN0VyH99slTGoo87++bYmmu89HTO24e574rO8z+fuO33r4TKf60yOfXvd6/lTM6LEt2R2NR2q0q
Fazl8zS9p6Ni84crdMN4pj0igF+gX04FmeZo0TuoAAc3WOzfiAmWV+nqjK7EoTuSFkJ95DDL2eX5
FMTMgZo9n8AruwbRIkyxQ3wrbDjQ4oPL8TYQ2KFTp4UX0UBClLmiNAwObtdiwqxlnR58lV13Kvzt
rIBzaF1uvGopnc1cmAvMCrjZMcitt2pphhdYO+Y2TEJxn+FcQC2sgcGs8y9/bsu7xpblXdfW8x+u
rFcmbRitEEfXm6AJsmu4XP6pbN1DKDLzyHbkKphy8ApLnfLZItUTV3aVLrC76g88F5dzE2OkXYQu
OwzbXh+SgPHSxnFXcVZpGB3dFCuFx0NxW1Wl80bxkD8PxYhApvOZpm/AlKTNTnVJMR2ifk6fgbJF
cM8Wk2IrSDRXLJX9Jycj8vBqaOKQZymVVEmBgV9kU9jp3Syq5Crs/PZ9alqRbRW84herwHm0mRBp
bdkkJk8Ir801ii9ARVFQBv6usdnhZy5mIt9o68WuFmhcGlpKvjVl2cXTKN49/vupqP1u3k6F+Vp6
+4UJk7dPNco0sowV6nVp4rzqbL2ZqCMxTxbXucHuUWNep7asg7ndCBpuFO6leLaGdvoGUJgf07J5
6+WIkS60EjytogFhAggN1lBFzfHdRB0PdjdDAoKzZW7mF9F1iB9lk+yZA1cfuM+8tyGNXOKKwPju
SMMOfwXzkuCVuLg6NusgbEJsyCzdp0bg3AyqUmAy5pkch3n9DZww3zR2at3g1Q3Lk29S66EtLr0D
RK/lAy3wBZZOEXGbgIMwB+ZqVbkrp0W+5OSp0FZQ3X2KMPViVS7Ft0Pq9w3gh+V1kkY8uXZzISRY
uGVqOYAHBExWYJt1anMQlo0IfFVViDda4ehsBhe/Pdmt+yxbcQUElcNKfwzxizRqteKmsjDSRGsW
UHzycSBl6YelA3xE+O2uzPj2t2WOeka5gwNqUK6ug6rUIKonb3F4HcOUUn+uG//U94H/5mUaXXY2
tr7hiR2O3a4fheT7TOeqis0atDfB3MHw4gIppjgqSnhjeNKsTYPnABtZPeZfI8RPkFigL+5J1YOk
5gIzERRPtq3iEk6PiSd7Fb/znod6HM2ND5R9YoyyKXDRPKtIFBShjXDGGBgJMlh/QnKy4+mR2rsA
Y+njNKsCiEgPLmAbNMYpt2EY2D9WePFMrP1go8Tsg9aHLJpk+Gd1IdSmmo3qqe+ov+K29eoDIwV9
8Xld+HtFEDQ/CXviKU5MWeC1ZN50U7OMvVbkPI9bpQKe6iHZM/eRu2o7Bq9j31smUrij4AOgiW47
WglquXm4juYUNQ1eHXZizHrpCh1Fc0LWlofEE+8G5tqWCK3OKJ57izeu7wxsyNvup37Aw+uO2CzI
dDfgxzLJ52oknhMO8PVQg0FEU4geksq9I+9VqWnNWH2MlX1RHBVsE70lgQLeL1wm3Fo4aTtvSaur
qRztfrciTRqpHm15XSN7jZhDBeNDylEF+J9Ptok9HrUz/sGg0NSgRWCdW/iQahd0sGg2XVZ3z0XR
42z0Z4tJVYBl55exGd2Ch8lpPBj9GSbabkFyHDKp5k4owaFZN4onEiwnBIttzrQi1pIoHkosU37m
7tjyAJ1NabazGeWP26TyvY087Ft9E+HJsguJeNy36lFuXVcsNx5iZ1Iaere9C9YAszlurvQXf6L/
A1mZUjPBjfkhnSH86d15vahaq3nvWvhFt8pH33ZYIp3R+C29720qto6kkOZO2+xqf2JmmwqGb/iY
UIjvozFw3xeMzsSj+ZaQR7+tOmrExfJVHIHGWnhIjgtwpdYeLkMwphtgK1KzY7Jl7lISgMOtFUYz
+IPIgmrbdnXPvJoYojDuqIq47Uksp1Xr7ai9qsY2hdxArfiQof50r3zAVyvYm6w6yATrynad22bc
2LWlg3u8NwRvEQ+/FOA9a3ZSUZtf9FhOBqKvwDL+GQS5fOE9R095uGhKLMdNgWzmUded4OvwtkJe
Iwdn0GjvjBxaz1eFHrx30WZ09QNt7LsZqDJ2a+I7+Gbn0X8KlQOBqE2RVmwTQpyXuxSsebstImd8
zUUHj86Phsr7tYQIKG4BPE3LDVUvVjRV5s33bAPCQN+DTHoziSj0roeGETmiXUJjgDkx+vJi7OOi
RymH+2KxjcuPqG3nqlTr7Lk/VKkWgHuRK9lj5U5mIAn3qfbTIj9HPeJ9zswgiKZ6h0AaLTRWW9aI
2Ms1H6u/XWVQW+mxrmWB9cA0Rb1sJ/A+9X3IYTxt8ESmdNONpmV3RAUeq2Cpg2w0WrWAeYoBAHwP
tT14JYRrcdMJF8RxDbbpTbgVxnDAa2l7SHVrgu0YzUUSszLs7a3PXK/BRiFCE2vdjlTcPKx554Mt
wk2nCvB8PZl79tboizcF1m2gknOpKV93SVuk87tpWhsY3qBDxeSRVjPO5oAJtWMRnrRDL27GElpY
A3nP84x/yNzJrd8GT03UHzjNcy5/VTlXGQySDBUfyNOz8Oyx2LWN3dRfnCOje3Z0Xf8xdtqi9gtz
+rRlIisrZiSMgMHtUR9v54aq9qD9PgR702k3fWN20CVgw8KSYrdeIoyKrsBfJul74Apo9viMCUza
fmuvb6wD4WGV3DVz6UYfJAewSNWt3VNfwcpCZ8w7yk5+pcY3pRiPbC0PwRzl05jksWWpoTxbC9bi
kykTD/pxcOm27tas5H4O0yQcmF1J79mVTXH5sDG4D0aKx8br/HoDFRkDcFIk85uzdIN3ngwYx0Ni
z5i7PXIoDQ+1LDhZ0p2DXW5MADzNRL5/P+o6fWTum/M4zubesvaiSQAqyjRMI66pcaqQPNaRszHI
Nqf3pLJEeu1J4433HjMFffCDxFqgb3jo2Rqoul+AVxFtcykJn5EZCoGdl6rgR02jzcSZ2UYk9hQS
5OjNo/G92HCdiBPB0m3w0PpQJjj+NSX2ZPtsw8WgQE7XbhVaO+bZebUtknQujw235IDRsmyq44SQ
74eyO/c4Y5DBPuQTqJzPvEqBuqWNLeYYXUdV77Q1DzDCW007DzM7cIs/TpoUC4XOgouAWaZ18ZNn
gAQtwyZsy/48ewpXyqc4tJd1oZGYum6buW2TfaMvunhXard/ipIMmikwZYiMnq5ht9S19bSmUKcO
deWbGbhKGvQHaCLYw9pgHhSuPwFZA8eAyq/8adAxrANSMXobV+mmF6t7X3qN94TLLQCEJ8rxT5Qi
YjqvbM5AwmBdvG9cM3H+4hh68miGv6STEXC4ZGv64wpUuhup08Z6xC3lP2LWAtizDH0UfSwuPqd7
xqkTnGKn9U8IY9v1HHlBkx7NQg95PcL81vuC5IHo4GIqxP2/ACNBZ1uoUN61Oi+e5jQw9r53FzFQ
VnbZa3QZCdFMD9hdVDL+YUZGB752cIgPc8eAZJ/wtKxuk2xMaeW50gwE7BW3ZFat0tv2XN13a590
t9RhJa1yj+ge50YV6kMuFn+6Br3NCY9WiEAfN7dgAqW0sjs7aek+Q1pZ7slWJb8pXcZzWXO4btaw
SBd8V11m9nPqZU9pG3EyR5WgfiTEnil5a3mkeq1Up7uqTfVL2ytkoLOzdhQpo0CbOsMMYppjwzDX
aNv+NDDJoadmuNi3EglYXseen1jVmWeqdm7pitmKCEa1Aze67e7lMJc/AjRCBjwskgWXJUrpfecI
U8Y9u1/7Si+qKPZybEocRXiyG4I8RFaaY7MWvFTg0Lh3r91KUfSrwQTznbYEQIm5JsNpH+R5Wz9V
ow3Oq8O9wf5jSdxxW0dTB3zSqdL3sgovnvKSJTUW8MA257oqabOha0IC0I7UQFKYwZM10Ev1Gc1r
Y8ddW0WfJbhVayf0AOEPz6Lg+gsztyy46ZJ8uk1tH8cLd0MmzoMemLGhpva/5SokWl7+W8WJ6EZQ
IgNkj42LjRuMTxaUp2FhZxq7wp1/eeWqzizyNDu0XoszSOKGW36a2w8BPI0G2jC3piycshdbcHPe
Rhl7a/YDesFw4rG9wYaQ+TubyWEQR1a/HvOh8Fnlg05bsDmvkbUbSwip1x1vhOra9Yj/pRjuWoYy
GcQiDOhueViR9aqNWmx/OMwmJd+CuTJT/0k0dNA9ZyIgU4zOn85UsgFm98GYnWkPcxRWnJaAdVKs
L3VWtOIUAVaeTl5CA3q1hgHVYQq+stul+GPDXR+SLnC67L8RfSrGoxBImfbNIoDfR2BFAetzEA2r
J2/q7Y2pcshGxVR9i95BzZgh50Q23WbKbJBNz6RStApuqkypkImnn68T+mf82cvIN2bCcKlhNs4e
o1RJkb2v2d1CA2D0GgBa8RYI/hjUrC0POfFOSEe98gCp1vRUsur+tUQpQKU6kjUDrX641F9MYcpd
3ti+fZNzODZ7FKwrtShn76ODZS8E9U3lFhMNUvmHMHCzCHIMD3NO/8ad7gtDKN1GGNXaH+xqnedu
5DhyBf63o79KiGEg/AuLE2uVdTwoXQ6Q+BrcInZSWt8rtA7vqHlJV0XVOq8UJVrGgPhx+sxKJi9e
7Sw65rO+NKSr5uEA9cQbIZYl3rILtbMkR2x53hIX+WyXMOpFzbAwtPOsP2qut7eA7Tuu7Z4h0g5R
BxSVgQwEHxG3nemnPAgwfRIv5gCnzEF4dft18mXxNQ1+MjzIVuTXwAST5np0Q2Ztq4ueZtNaTj6f
GSDJz0rP9hBfisnkqm08VggtNaTZw4OX/pNUXXQH9MVMu8Lx+sdQK3CGQVM0oLaKhnB09o2Ny+ba
n561LZbpkIlBylNneWFytFAHRsexnXiJlDf49KieELWPNNDYs+x1au50mytedEonf2sKLI1xpCcc
xSxIXEIAkhFI7GjNNiPXRYY1Po8quMZB3wWHYEz69rNptXD8bQn5zd4p8Kj9O5KA/nPOTADSK+tZ
2KvggqJZxxbXS6K832mbqueVb28GZwPi07uWPvfszu7hOBKCuEKi8peaiW44KsQyMinHQ26YBF5h
BAl8NvuSCdDOXSbwcxTYwa829GD6Dij8g808lzDiSVaov1KcgPWxQvETbZeiGdUBqX7ZnpzCYiy+
Ym+VpzXNPPGZ2FlvkwwiR7kwsUvcYOs1S9u/BqvDkPgagfE8x16D2+41yEoqEUy56Qw7HrsEJOwp
KOm/bCcvp3O2AhPfGLBs434M/La/aubaMadZ0+btgnHNpqPPmWZKhDae851IHpTxlLkaBJApbHWF
DXfCSx6G6rdbTCxIgWRJpMqz3/nniWLtD3CvoovztmDVWLSdDB5GnDPyKeinCf4H/r9sw1pAfxsk
Ei7rCPqwk778tIEYAViLETOYbmqn9ohKZcTdOrcdeClKdB/itpxO3dw54+PkmPmD1V9W7EIPmtCm
N6ZlhC8y76fX2rJuuaWKl3424iWT/vQZDDn+fnovylozNr8QM6liM7lBhx1fyvLBuNQDse+1E/uB
YG2yOGgYT2yShNXZJnfs+cfvVJIe+I6D/kqlEjpLNbMXv1H06/yPdZFwRg2290kZxryhlmxdrxl1
Ujght2nzDTdz+e4sFv9q0fUhve5CrIxLns8Zq4iuBVSkC0eBt+MD96+XwFIhIGRh431yQ2IL0Ip1
zgZYPLNRd84NEPgo6qE+lSNxJ2Gr13aPnk+NB6uWXrGDRBO+t6C6kSiRmTNsoWUQo+FbjltRU1+C
MhaYG8FRpCnmYVowDrocBEJ0jWrbt2NySgr7SNGcvDNo6KkKtGWvOx9B4R9flhb70glXD5ksCahs
Xfb53kfW9dWXdrvcZ8tC4WxZlegciJKyXY4F7tL1DD5G46sPB8oJC98fS1Lc++n14jjlhRkQ4Khe
i8RjYj819TllxH7x5xvvMQKgC9/Ki6oz376KtlaWcm7rZBr+5LA6Ca23qWk3c1utzbbIo6ZEOooL
alvljAe3ZIYTT7IWLVQxntz0f/DdyvJMFgt1b+XkCVL8kd99la1G4divWGZuC2ds7rDTk54RoD8k
xKnVhR3barqYiibdQqroQvb5kcABNWXkoMQiLECrB1APKKdH/Rb0C1V+V/S4AnvFVnOrOuXcpFBo
fqd8aC9oI+S6STxd/NgeapkLoZVB3TRLvjKIBAsxIVXk3CHBZQ7Ny8oP+QBBYoMioCdNRVr+/Wyo
AGNc6dPnyDgCWDOV0yPBRYXc1NAvUwbrLugmybq12Lg0PPcmrfzbgd3lK5cxuphJTZisrXRuU7AE
IIE2jLLcZ8/r6kvUDJckj3YQ2lh46+rejQYQ8R24akqaAtHgpgXD8Z7Q/dcETDQpGOE06u8yMw4z
+jDNBeYMRbvPfW/5LaQjHwJXux+tLFjXKIuYsk3EjPVOrzN0sjStvphoBld6GuflzcCL+Jp8MmkC
ZqDwO+vBI9RIjCJuisJ5FIDWsruqaS1GhyM3Vww1Vv62vJLwBMg4OS1nWvq/ZbnU1n0XuQOMTRs1
1NFTiQ/rVl0oB27Z7wsUUoigVlNThi1OfgMZh0F9z6MBl2Vp2clpzEfdfvq9C+JBAKrC3dnoZdqo
Gi7wttRJj4OxHRaWx6slgrtZJxzjac9rhL4K5g+BCRqCaxYnwQpZsbdMTFRkx73qmVZTxzfyJoQd
BSs1DyjvUBVTZHTrkP843MIGb3LgguovwSzt0XWF1lWHiY7vuM8Zz2BhNyHUh0UcFe03bMOSydaN
nNkBGUR7EQEOgXOdKRVN+yXKnPu6tMUPnL4h4oG6YM510r6+kZ638iRY5/VHllq/WIiYzUYx1f/D
cTaiprCwMGwGbwJ9OEhQT8gNBtU9jxgO6mzTy9T903mFaq/XywT6J8+VyH+3YQv1viwzjaXfqyFz
FWWU/2I9iit3nMZ6vqpTKuBNUBjEV1k0L9hTl3aIyUFXNy3iJxCQStT5izOCzoLakcn1EDRZ6vxG
XWDGXc58bn3jT4Q5S/QJbU5SB0w9WYyYYrtOFbKcGkYyepURQFKVr6EkdKoYFkyJZQ8njPfBLNDg
+K4BoYHWA7mSMNIvZUqrscHy27rOFoUzGrXew8i7szoQIhvme+zf2Npk41YKZvfIFBL/rfGTUn5A
UNHrda9XQsBWE2DlVeh8NlJW0wz+DRTfFUy9Wj/1DrChPjEBOK2w8hgZw8tuj2KEgXdk7QcDUAT+
oo8r15m+jWCVEhAQRghXSXZk3iGFaxJsfamAC8PWwwIDQR1KpwbYKdtOC/PphpEvo7RkU+CrTz6B
5a+kYUWp6F6NaGrnjgoHH5biJCt/q5VciFPZ2bK7sfBTZ/nNUuQ1G1Bb13OT0JnV4RrL1ODHtHTR
OLuQnj28Ltua14xQr66urTTEvcceAf90bBILvpM9DsgGKZVCzDSNLyxi+aJQpCEYTCsYHTqZKuWQ
xIrKc2/Pnk55WzPAA5ZUEVZVI7Lw+cp+Z16rhlPjrnBoNv086YnAn7n6TS1iun03S/XRzpBZ9mOz
skeYuUCeS4NUBCjouDCxB6f0JdYqLeACJFGwmxDrlOfIyvISRdw0Mf33vTl9WOqpm95zUpbGm6Vy
6vGI3q/Id9W0JihN57wWzmHRQr4rgAU/PVdxuQU4m8xxWjvFZSkJ3QqRB7JI2MOchx0PK6stHhtu
RbV1UNVOhDy7Ul7jIFVvXL5zdwAI531DQs1hQvSDQZu59BWj34KG7ypRQK32vEcfDLeHpGarJs/T
mInpMr/KOQ29eHUxx2wzBNCZuEC5WPpbZcP5kYMiS289NwC/mppkeEPIdsGQKs063ENpmx4T+N6M
ZbHdIyILVTn+kmMJAMCGi+Ojpch84g5bAvFOFVvvkEAo9k39cXWai1t/xocePKBKKRlLrJ77O2Hu
q3ZCeZ5gvlPxATPKSPNdklXQHbai0hIJaYGqq4mVQOO19wITvMONRqKgSsQA+5YwHI9BtN+Ykywg
H+/9tCZKHD5xVp5Sm73IEYMypKGm1AWHvaUVaKsZZBoDulHlYBLnhZxwKPXWeAgGDANnZIWN2Gbr
IGt8eAv42NoZWV0OaTdFhyRCXvVh2TMVDP3P0h2dpRTZGXF25cTZ0sKS9PocazD7JazJqB0BPLkL
E0+c3zTqd6MYgM8UDIeg0vC99zeeI9FF8lULdZ6daYBtiESWxww+z+mJu0Hbz8KZLwvKwgIeZXWr
9ZA4TeNf21YiSNPu1hYfashhdtUSEW1vfE50clrWECeUPKPZMNw3GaiG6j3xOwB7Nd0pA5y2tPRD
4yRLTifnMgOqncYq3/p+ZU6P/j3tvyzFlvBeN0ndv3Y1AtHryFEL5sWomZtia9deHv7JO1CDgAQz
BuI29VjJmNqZPCzMoKqq6qGfant8G1PShCrsH56FLmdNgmHd2Z7W/YfPWJEij6V9SDSb6xRE6awU
OVz9k20H7xOqE58isKmJ83KcpBmfuf5B8WwTUUTkmWvIOOWth3uhgKpXIAiysnFJEQ0xfjRxlFtd
d6V0U6anpQhQcyxN0zGjYI8f/qnzsM7fArsQ1hW0Bss8rJiBka8ArMvsu3UiQgqFSL+OH/Wgbeem
ETD8YiBZQbte5OKo5KlhU3bAhVbrsJwxxKdan6GE9ZVzZ6LCrCHKeCvp4AezIzk0HslGt0zZuvqa
laW8EKyR0ZzzOiN3YuprFHtVGRHrxtHnEHomNCSkvgc97RMEQRpI5CBCjJRy4dg1RJMVCYvDnCoO
JUiHWBFXA2rBjaAr+l0MDbpBo+mMNxGz33MEx4ES0/AL5xFbeUC4GaVhSm6FI5EGJAeQb6k3H5KJ
arV5ihSI1+FKEXEkqyOLEKfsvkKR19yRukC1SIRIY2MNWKXpxgcjxOgwS5JlEQyvhlnLhZhYatUs
v0vihzJ3z6PNF8PJm03WhvtpHhiTcYBJL41dMCZesTeFk9nIHvKlJ/SrXHyEoE2TRBfQTyvRA+D9
T1ueng77QE7jtPMtVLhZuQBWn9eMPWQ2GKJ8dhOME/8xSZJMdRtWnKHbXyEQk/M9qV2Co8Lw2qIn
18+T6dixWFlhCLQpc9GiKrvNNPXhYahd9QpKmzUwnA7xMJFx/JPjihk3Uk3ym2PNeJSkbfgWrFXy
GV0CCDYNsuJnNYbRYRb22h1Lx9KfdtfKt8qSREP1VWYwxJS9qonvojTYmEHOBVzexcbFktcQUyq2
2/8PPvyb/Der0Ppn+FeX/T+b7P/XXfNdPQ3d9/dw89X86//5/6MfP8Ss9X/3499/dV/p+LX8xcJ/
+S1/d+Nb0vubIwPaZg/Ple/z9/+x45PD9zffE74PQIRfYYCKVfAffnzLjv7GRvTin/X+8Yv/aci3
nOBvpL/gxuevv3vy/yeO/L9az3yPAbBHiIsrPagBIer1v/rBFg0tceLZsgO/+kQmDoxGt2R3nqRB
/E8fzH9jVf/vf5IfRAJTHRvsizPtn51nRiOL9iDu6IDms0Guck8corerZyhO//Mf5WKkBXMA0cD1
/8VM63jeODgDb4poqvsMudHWsuUjNfO/sbv91ZT+9w/PxZHuYD32Az7Dv76lKJIt6rQIp8rssFLo
GcjS9Gf2mcITKIZK9b8xJP7VvfePHyhD3w18GQUy/Bf3pVGs8AHmaKwcXXEX1eGnmhS1c+h6e82c
gNOp/3d57jasB97HfzEN+LHMDgXfWchwKHSif71IkrJvrah3s51newFaGsRSVYNSK9dVdnSzLHwy
czOBfyRR2x16QPNk8pzmxgS3STDKWHYuHNxGl2+RnTMrpfI5GVzQ92uWAuguOwmsZuyuIgESHAdg
8ERGFkJee/7fZxThPyvNnE2H26DZMEV48hHDfxQYUnbECUaX9dYFRNUBuIwFQOuSRd5svwOzw4rm
6uAD3mV5yLAqsHbEcnHHszWkYky8T4+vDovbyhat7DQiq2GEpxck5fAV1AjWtEFi7Qa3Bi32GU+2
2baNjmwq30HxeQRUojljy7Z05zMLuOIYXqRhekDNaLOwuZVBO+1YrQx73x/bfDv3wfxKFk9/YMSZ
3+mJxJgCZdWV10XETYnySyChOCYtJiWMtH36ymrI/urwaT01xAfCuKJWpB9fGHiEdk1k1RQW+1WS
MWZ5SYgEoTQmtvyRZjfKGz5ghoDjHcBiks7IcCt+DRhtAfH77XVWQLNBXytoCUurezdFrx9tr5ie
g6whLHZRkiDS1Sfll6Qsf8UUpnIQrH2VgqelNQFE6KRhDI1aMmkNR2ZPSK6TLLGfLRfhOhaRRKIP
wPpx7dedPqLZSq46LH47Z23TOMGhQCXk6juEYikZMCwJbMo4Ax7OBZJXorTDwFYUcYcxaa9zxWyA
bCZ4jAXT5sb0w9NSShRkZVmRbNEzxDgNSmYfqe1CC17DhIE+40/ATRpN0SrcUxS4EFuxS+M3oHP9
bVjYjqCJ+vE4IUJg2zV0/qZwuvCI7wlqUdtf4uLG1I698iL+q/O7nNFNfymr/ww8Ak7lHI3tBmkH
Z7/rdvbjIDgDRyH6M1Ne/4oWtHtn++uSZLO22VZonPKbqgUg2jgKclcxtO8tK3gsF8plQGwyMlos
+IfuaNa4gN9FuZOvaL4Nov7Zlq8DPMl7BzUwZzuCvgSO0Vs4MAOwHeW/M6MSJ+Io9CuOBErFti0+
YY4Fu7YOmoNaw+8B+zZAzjx4t2tGs9IfENBEZfpYGelf+xhOX5JSOzS8fnhAPpKeoiGrbhh1hET3
YSZ8cddM3I1uk9yiUUHbwlpsfsoY9MdQZ5M/GN5QvkkCZdYFCijjBP2A2+Q/qDuPHem19Mq+SkHj
YoHeDDRouvA+M9JMiLT03vPptaJU6tatlkrdDfRAwEWh7v1NZESQPOfsb++121dTqYzuonZVnXkC
P0b7xZmeAaAMtSpZdxhZ6f0ohk50jcWC5IWo3ATltXlMFlbhINc13DJ9QmUHOvjoEhVq8buwsjHz
lWHog1Wx1GzIH5VEHCwtpSwPOJPA42ImT57TFIGC2p5M/MYe0hs+tFVmUiFH78qpzTINDywpfN4L
o0DTIciovi+1oHcwnxbD8Bnag9SGSQ4vlegt4jDchrPYIQwnogQTXVZxEDe0CY4uHF8hwV3ID/th
GnP/FA+lmroariSDeaesHiB3tygBs5pzINBAwVEVPQ8vOF3VYSXpyvSRD/Jjnqa2Gs2Qcjt9sb0W
llVftMp97NEUtqkRdb8cuuebNOeR8pSkAZjfgiwCc+8cKOKmEYRUdXMjr6ZdlCCnuewIsmsToojA
gnuOg7RZiRVne10lYh1gbURmstwZy77dtEbgcninWQBLMAU7BlnYctyGZuQDz+OCK+bgTrCZ0Uqe
JL9qNC/4HiImNLXFgY7LiShIUOEYV4WyW4WasqWtM3BSYps7oSfAGPB5bIRB+EnQVfa1Chavq7BU
iTBrE6fUZCDwI23b83BLubxKoL9waNM13NhkJU14arvIemr79oQrmwRxjl9ZxWTq53W7qkJ9S7au
ds2iJ7AUqNJJVud7//iMlmjFCuSZdbODUrfTI2GTV8Yum7L7ONav7L7j1RTMX1pNqzF+ZkwEK6kZ
9th2nh8W82fWoVU962sg89kGrxjZyUfdaw/N0Q4ec1PsmpuSFhEmbII96Ms9nbltcHWGLsztD9rp
92WaHlglV53V/LaltCoV9aSS88Hdeivr7FLg42AUoK5GnYJdI+rfH7BrTv8cXQEebRikA5CkqvY4
FMFvpI5PcdOdmH2ueqvgMN4DZ5YbWtOsl0ZArbcCWvLmDr45GZaLWXEdMYonnUB0pV6R+6LgJom+
JpE4Wz/bofXTV8xka81yoyW7lxX5ByyePDKzBGQgZj3GWo5UF3tNI9iiG2uS+87Q4ieGBIoF9xFl
tNWu+2gGfuJF2uMKP+Vqs22iloHOLLHfhCandrXfNiP6pXHqAB+iN+pH1C3WfaVHNzblm2o0Hoyp
VT1MTxBCqV/QmvJABG6dNznXEUEyrZd8qqGAOGbzW6Bhn0n0bDuOnYeukBE15hoOSkF2xsEq3bEU
1BUDmvJBRyUAUowg3MZmlcD8RiFnTipbDIHMjJIbQ16VdRTZydycUYvrF8kcqANW1ObUx8ZZwS8G
bnBSoLYsGHrl+nHm7OOtGg906tbkcYw0e4o1toZiWhz0BjxfmhU+Q82NSKWC1kYf6LTfDwse9O7Q
mw1o6qr8iEMjfmHFAwYT36zc3M11SOuAkNDuOOIj4AV481SsGQH4/UYRfQPbg0+ZxMsczD9qxayF
5GrvYD2g1C3qkavbcUDVkYwLfubqGItJ7oI+pQRFbI4VJD97soT+InaVtbFK7bUVEj6ydt5Z2Bt9
PRM39ZKLq7Dquisn9MAvy3r0cyFYW4s8fgAPjA41bt9tP4/nIC7Ws/iwOlNneUjhktemUK7jcdk0
TDDcyRDeqb8T1xJOBaJb0mFY9EuB3rpu5HCyLTVJ3lLxITTC2Y6s9jXihOSMTUagr0UYDcZrkbep
2/Xxa2fpLdJs9DrrvOLICziTOV1aGBA0Q15zU91B28B4JDNNCK1gBXBZPkqGcBgNq4aG2o3sC6Lb
NItHSRk2Sl5dLGVmQNPuB6mZMFzrdGZbUTGukKcP0oKFBUP7e1aHO0hO63IaT2VNq/Lcy9gIp6dq
ln5TwniGUl/rKLhncBEVTTlCG94zYTpTtzf4w9J72O8Ym4o9Esw8fenYNwmweWpqbqyuWdN7tFpq
dQ9JmpvFnKnVTg9lRNAkSRPfNONjOUifCs7lpY9XQ5eYuGJ4BEmC+S6p9RUJAIy/apyoBWBaCu0y
lU5Ni3dcNHKXxnhhr4vFU7eInwUAIaLIgxsBgSQkWaKKsGXZ4oPDqsobJxuDEDwxqdYzAoTR2DNO
4HNhXVr29SQxm+Feb5uGZ2FJPCSONeVq1N1R4hcxOPXSuksFOgsak4LzCqJKV/UYMCr5WWilTVGa
lSc2i2EzW5kfUUwZlVL+hq15L8ETM9RTJ4YEwleVqaKvhb2+TZSRcFbUPpOSvxVRTxY+Zp4q05pl
t6CxmJYqTXzRGiQ2TTbIfFHxQa8LZVK9OXwNISx+Ik2HXh+FbTwKHraTx6VCyWJWvE+0nxikC2/L
gw5aKVQ0pti5nbZjSF6NlvQQv160jvggu5+3OZcOOZKnbegSn22V01gjt9IaijQmn6lNvuXB+GR0
uQKRupub8iMozNmb5ODEY8pTqcBigpJ1fqWndJfpEiMTKKE+wTUNI/dwaxg9MSHUN7x/3opeHBOM
2tnU7kyRTOSAbkfEWiHe0VKWJIdEuyZLZf+WYIRCHxLsTs7aHc57FY/UJGwQaBmWBlJZrPUkLVbl
oidIhmKVsGcNaVmlFcdWqFPATsd4JIPGXyg9bkvox56c1fWqC3qtcPELUBPZitN9yeZpS5WD9sU8
KyW72hzbNpkd/Mr5belzwA2ka/CEBOiRNJVzzur0/i4WBl1oGFRxqbbjZ9HISP9yHklerpTmLSYw
4FLAhFLMvchVFxJBRGMpf6QpWvYCLcz3IdSsXyOMhlU3KgxvUfoql1BA5ZgR40jPbK2F5vEsukag
Ej9SMZvWjaocFiWI/FE002PGkPYn6RejoyCw1cEj4xnrVUFjeWBb7XTMjDobU/GmMKOJeWIrzpu4
l4gpJZNsrhZgay194jkTUeK8W5xDwFTHmhrWuFvOAZAvXx+16djAJ7l1XaudFCPND01qvZXMj7B+
iDRtZJJEORMNKXQeEAMAZhLgduzKfcNTcKV2ZbqvmlS/NXPB6EPpNUyldLMxEYJWVje1WwnY8eD7
DicK4/X7DDqETtKo5xA1V+1BHwdj18YS4mditsEF8GnupoQVHKoWuZ2Gun+J50jeFYIkXRAHKubp
eHgOmHzjJwGvbmsHojjWTqoFWGlx3H2pklB6FQvoy8RV+GsYhJMwGsufk6VkezHFSNHrc7WjI5B5
SaM9/F5WElFzUYcjniIiBdU2xdC1ksPBWNdq0B20gNA1Fuqfvq0NPxSJpKhBZD4l06Scakuqb+Mi
C/SIjGzP8JkyuiX4P5jfQwMtAkwgJv3F4oue5IY4flXOOy1c+muj5Q9Vw0imetUmdBq50+Ob2sZq
KIy4ObCFY1k4ZyLX7UyBNnQ487fAemGWnqlxOZyNSJ7nnnLVOsbtUOtLmrgGuHEcdDiUMMh49Zwm
DWyIgMLBidhPieIlSIe20QL1/MDqv3RqjrNamxJA9QMS/zVX572kqTxc87HdiFGIQ0OOy3TVycjB
oDcUDluwANSAph8eMaWn89OzEUUHL4JG9iUpq/eVKUeeHpvE5XAueeVc9x6MwdmT6jxY9bmu+ZKl
j2t89GxPlsFrlBn/UKS45VjR25LTBlVKTEZNU8GAZMrmnmytSctLAFOb3ZI0YeLn1DatShb+heiV
jLht8HURFl7xVqdtyuB6xZH/Ng/ExviCTfgDsY4qXWPzGUPsTtObai4/ekxbNIRzZH0FjMsgRMo2
qoKV2ixMkjjkYE7bhlU+OlYZDvuJEmpckJLmT1MTefTV9NuO9pFDxcxthTc12+FWz7Yxtkt2mIry
Slr2a+J+XoXYRFxaEgq/zOhAwv9Hn26hPgUym2AKjPyeukhOFHLYOdVkEXvqAn3XyYXpaJowkGY0
qkdzeLPpMDDSKA2bDFrJJBzJj+ujKdG2UwoYvuaUIfzyaaHDf6QqLbjMonR/lrA/2vOjjowJ50VT
1V1D6YdnKsuen0dzNCYxbsN1RAjTKku3MsXNEpfGnlt5YsE0FHqxJD74NFJPTVUdGQ5bGwJEnc+A
xaJrdJRmGxEreWlJcSp2Cyxi0zfZJ2F73dWzLvV0Uxpw5qYlXc+1CgPn0QEjKmSexvYjZuiFLbEo
wT2bgh8FYYx9yaxPZLSvjJ9pE21Cpvm04xnzmHpNPb9PHbV1YBMCj/JFa839bqxDxuFU31ms1oPo
lzkyxFBIpLPyovYDYjTYusfgER0+InXOxxql1uVUmcNkrvqdlk5wKnGIPZxk+MEhrtqgYmYnl7gw
QzENMOESYsMdH+w4qH1Q+vwLu/4BICdZseTZkZYC8xBbwcnUII8Roh7eFEtINg/qVGaXg4I1Sibs
Wkt98awBz0I7Cy9Vh6XVFAoeaoti+YOYRGtT1cQ3aGLFpkrFxu0KfJ484hNHw5C75hiTeSwEoJwJ
0DpTAiFhbgxtIxKRxdcqTa8L8qrX6ua8RwfPTwnRcg46SfEp0AZ0AdlLeDOx8BNoxAK8ypSCTcCb
99pqomhVxg6D4Zz/SMNSvpVFov9i04lXigySRzhdIAWXC+KzWfcsloKiw8ogaF4UsNs5i5OUa4z6
kUwfIVTX9QFvubURAot6M3VJEDYxpnA4SmD+2Nj8AtgbE/6sur7Pfbps5gA+16AYXJ0KKCwZY90D
Pg+kXnpMbAWut7y+M4U/SmElnqikE3kuWezKjLogeBkqY0a552wZdznBVRIDO1hNViNs4SjS6Ec4
ABGifE4rZHbcS5DwseAESUlU0YRqNILxcedJMeHqLK9cDskaUprqdQwOmRKXJDDkgS0ongZ2NwNX
ispGGXoKvUrlGl8WorMi1Db301mfBpAnZm76fYpen2ByBkJQ6eehzpj4NsqxqYoMGpMxi8x5RX0j
YArqMulZMuMW6TPiIF/SjZZSM4inHK7FxCVhNlCyFBy3Sqffa+qe4RuRtaekaOGU+MB/wH/3mGC/
wd9ZJ4FyVmbzPZ+GT7ZSGlvcZFjVo9mdInX6VqtFpXzqAVxTDY4dbUvt04iJupo3JDI55NViB7Jm
1M7cc82BBo1u37DEr/MEoHwVZ/M6qsPJ0yslBTVjCOI5lct0O48xbZDzi1LPDOKJs1HfPd+KRWyv
6ojAUXch8fisyXVP7uRT1RMlsNVpfLjcqR8lQLjr5Z56aa2wXujxmF40peIchVvsUPZsnrNYtY1q
6sCi0WaZqdMNtP/dsPRdKaWZn+XAuVKNFa4JgY0RfCBOVbtyMK6qYdoaRrRm0+Ai6OJXVc33emYd
TSOCwIyJcVvfxib2OqKYebpcdVziDgq8ryVIIbFYHswFfv+gF66iJXCtmji+jDjgEMBBQpgu5R/A
Xvp6MxbxBtzS0YitVxAAOwauTqXKqyVMtmEN53zJn8gQmHS954QW+3Vf8ry04ksr9E9DVD03RU+G
2lyjqfrRlNPBzCaG/ETY0qMe0RIeSD8dA4KWEk/a5s74PrV3mU6PZpTcTGKxXSqMB7XgQcIGcYCx
LDFoyxhwIdL0lg2zV7FRzzJhR9KA9cnaKYbk5wEVPqgO/iRM5JWB5ViKTzb1XuVghuLmbQ5Hu0WN
AZHP0yvchjBecq3ycc77mCQ6+pF0v0nlG45tDNdyZ2NAtbazpT/jgSDmI3uZ2nMVLZjka39Owb0l
EcwolH+d2h7dAKGB/G6H+XeuVPVxyq12Pcqly6qxHeWxeh0VBUNbs4qGcaNGrOpxMG0wLVG3AyRO
TdkiFMO+K4sVB1Ou1UDZ02dC8RwxH2B7mNf9NCzfqqRxwyRxWD9ItlVnpqGvhsBj0AxZtEV9n2vF
tWgRkCwRhJxR8PAOOt8oJaYCEl8GUXBD308k0iJ9ICqfnRWFIEGYRA4oMM+gtFqw0mLPR3mwtOCp
6xp2GV/KSHd4HPtTnJ7VkYht0qcuQOsnPcjOFKmhLk/8JajPHHYsmahBGO5DC4xaE+e3QKwP2Yz6
xYpOkt9d6nxwJ12s7GJULiGBfWex3udcwLDT+yGLB/qosJ7kxFOURaa1c9qnWHiIVvK8MA9CT1Fl
WxNn5V4Wyk0RcOzvucesicGfXY3wL1jlL4QC9sqQvENCPZMgf3jMu62cYCaRNPOKsD6zDciIqveE
LDX90PfqhJX6IWCSDCrKYbooqYysTcIRflpyZsG/ECw6NA9rhYjHgKJwrefdpwT9Us3qdqARr3WM
n7Exhl2VtV7UI8RSaU3RuOVXqrSbAOU4LfUMFOZG50LL9yqBKkcPx+ugzbeIkK2RyLu4JxVUKO3o
9UqT2Z3F0zQQYDFFpULeljxQHBGEV7iuONt6eqK+K7hcUSSwz6j9vVF5dGIfpFqkpQsa0qAbZs23
OPasLv3vFE2bZqT1p7TAFMRvQ2RcmBg9yxrZnWzu3zNlINJmgiWRiieVp1bFbJAZ56Gzok8IPdsI
vjhmuDMx3HVoBjwuGfZIsRW5TWD5htRcMaMTPB4tjIvEXmpV2mhpjrdLezYX4WRQdGvDSsfUGaq3
Pi7gBTUdzM3sMA75T1IqOMCpT5mEE2UjH1YLjA7dZROoHPweR7mStz4K5YmzCUGydKdl0S6wpmuq
19deZJgXae22qNoj6997GVsq4TrzOQujaZXLHfsnw/RCpoI0zhUno0n3pB7SFWCtFybYGLJJ6lj9
KSOgyLkiEPfmIsY3jO+SI/TJdFwWpnKjWT4wOKA1gJjlT2mCuxQQneABlQhnm4QZxy6VGg/DIgEl
ESnaE+oguGEtx6qJu7XZcl9wf2SbFlfbKpxU85jxDFl3tSE9z4+5IFQbFHrJ7GbbkDtrk01q7cg9
JeL4qopoNT5KjoRkBvLUGNayi0VFOsgauNK0a3GBlzUIQ6kBVyQL9BExSGaIXGfp+pHqu+VApz9T
RU7OkI9QfVJrJvdALQBN6rF8pctLOytGJPJmYitc50Eq/gyDhRIjSBg1ayuIE4eSvcqH0vKZRVPQ
rINYVRVK68P+DcICdm11LMezVPfV6EyWSf1WJ6cyfsT4s6c+nXaUornUTA/XZSobNyW2lhdd0Exa
fgfzKFi1hEkw48RsxeHitgNu7ajJpjPSofIWCJH4Tl9etC7HjGJKLQsqX6/FwEkYw2VeHMLUzQ28
x8BGxyupJcKFbG8g8rRsqmTWsKIN4w+rJmoIRpf27qmDQ1hWCvtx7P06eJ+d1k+KzzgBbmIZWFeN
HDEzZuCLXsbmAt8icQ9fQiXhwT6MB3XAzk71H2wQk4zYPSuCyQk4uW8HbTQ/InzOPr786QkiI95K
swcqQnf5s9hTXE1+5CdMWQXKeY7pexpZACRLrNZ4lfut2XMmGuP2O4kiMjdad8LpTEaNhMRTn6ti
b5PgH2B4pOVmXvr01mgIq9UYI8qgq7pLI4EMJDlDDqa6gRyx+CQygDvYfm1iOZ8Fs8HRxus6biYa
L1dVS9aJXIbhE26odoCvIF0hk3l1iLeylI4lmjsB20q/AuqidIvGK4wJF0ZDyjXKF/bBdcNvF3H1
uADmCm9gt/0ytdNCIXuKTtZ2Reuyhx080okI6vE8eB0SqisrSE1EieVzTfMjXC6D1BGAA902AMOR
mYqha0flkJ3gtzMyK9RwpzbTyNoxBo/VBMeFPVZhf4xbRXF6TUoA0qjJRSyNd2oCiUgQPMVDrmcr
9k4kXQwYtjiFWdj7sOuO4mBQXKYnLcOm1NLSba9hYbO61KKAsy/b70Ui4OqEfQMO2xj7k1mJOcc1
neB/v8j9CvYS2XeD7RtHfENdLWrbdGwLEobpTRTyoHnA9Q8BFtstRjusemmF+a2sFx2hI6rSwc+n
KVn3DEAb16KYib2/3KhPdNLJlatNClArS0QB6MLFOpHXFegRnoWZHWM3H6e0Z6olhd2rRDiJZGMc
uRasBBSdTjvgYyz5OwX9WAWt4WpCgkqpzbR8mQmx7z8vBY6dqpeQEix5jriWQ1EOeF4HHCXIYkmv
lp7o0atiGAJ27IjJlmvok6hs/kzbQQ3uL0+8cMBgxXjDDMmBMNEXjzpYw271Z/K7xLrIhKGLAeeH
RM9rOTPXOHTeao7umOI5E//VBPXwyNFR8zfD1b+Wr3z9uw6bP7jt/g89ecNP0/XNz5+w5LV/8vvi
+6Ojlua/gzvvwYH/z915h4+vj/JPt/9x/YM97/Fn/tWeJ0kKXjoMmpauSAqz0v/pznv8iqZgszIM
UZQIwvFn/mbOk+W/yJIqEnxgdXn0g+Dba2E6Rv/8T/ySJOqmisNNeRj7LPn/xponPbDv/8t2JfAq
hmpo+Nj+aCujqcmsaqsedsageoF1TEvleVIOY/ggRpwDzZPH4IWR0bjrin1qKW//7jP6D4x6f+0o
+I9e9+8Y+xh7246KhGE3zP4CR126iWN5LMJnKaKUqpadk9Y1H0FWuYjRLj6mtVFuwUz36rXu1hm/
AVIYDfA/IhSnPis8i+LQUj+NoNpH1VwbVkmj2RvndFApuweneJ4+//HPTmXRf/Kh/Z3nD7FhyBMk
/10abyYRJ8FnFr9LiqfOmZMUlCT6dfVVSL/GdBy+JH0dhe4ynsVkZit9tObzyJzXyI7CW/zJv+Xw
csqFrMFekvdUfm/r/Gakz4+HIc8/GYQJwlXosJx607Z8r39TdXbZU0Sbct2ui0Pxjp6NtuJzcvWb
FdhQT3Mrt/V6b3IXF6PefrFjO/SA1LrYE53ETb3iJNifjLzs1gtSO9one5lpCQ7J4EVjT2fIvpw9
yeNxitZJvQmkN51paPZcTFsiAYbynNYLeB5vzF4sjHMpcpZZ4MIgLt477XAiu26G/gA1Idu+t7pd
bolTavEJyae+CopDtoInMSmSroTyDMAkOHYz7M7JZtZTKxeG9oB1mEAY+jprnnhBTqtdQ3Cx1TGM
+gnBDuKKaCjdvS626bxWtLVUrSmYk9T1NJxrFo1wK9Urkanq8K1TPSoLdj+sczjBD1Tw45F8jdAE
LVwfqZ2vCUBXn6wvz3BrtPQaLQdg/fCWbAotM8vVruRUIR5WHsGA7i6oB71lkji7jORpkOYfaVtG
jK7IEcKxi99G/VEKZw8f6pf41aOiJ05BDEI3J+rXYKfCuGURQdK6TshPAfg5EJJfJQLipxplb8Wq
fTgSUYSm9XiLXye585k+vGCgtcXw2AZM855aiFSk1mCw0kgINSvlaxcOcY+qBRYoIKD7QWEySflm
lWkun1PkTQbQFQjAtmK4UbZWjB0QN+W+8D+WJ9MODuh7E+NZIeWgpEdd33bWvR382pd9dImN4mXb
7Nlay1vNt3zNFz3LfZAC1VX6WcT/RQOI9EfX698eSyrn7T8+liYmmVFnWv1OuGXnYFtvpXV0Uo7a
QdkWx+lYbIuDdM53//iGlh6W1v/tYcSr/Z3VNZmgtYpMxnfFvr/Xx+Y83cp3wCYrzUuOzTF/Q7by
moN5LP9fX/HvDMqcG4G/EMffSSdxG2z1+7KpV9EpPeh786Rts6O419fyi3lUnv6L90io+D95l4/P
+t+ZogeQ4RJuvn7HGKt28B6SuQc6J71Yx3g7bSjhe5pAU2KKuM9baVOvdW/x0zW3wJaG9C3/zW9c
ZcPpb299wRDdN+fuVPnxrjjHUFsQ3FCnA06yNmN3ARwUOFCXkYg6Mv13QtkLU1D6TvxQMxl0YGP1
6FlA8MFXKh8ssI+fEoziSzwhotHvDGzTxfKVeHT6oZASyXL2x9K/oLJMpODmDWcx7bXay4xZuOf2
3XBh0ygyIu9WGjz0dhserZFO5j1bP04hWW3Pv3OBgdRusUbxL1PuLEwjS1v/1QHxMV9Z5RfxIDJM
KWzzAwfF0do9tSvykhwWcd4CJkkP3RoTOUj4/hVX53x+eFCRNu2YklJecsMLnCAuIAt5CTUCbqWt
wGJjLVV5lBBy7NZ96JtM0PJtX/9YPH3L6tei8eMrq9465S4Xv6G4aYy1maynL/kw7oS3VHC0xAU2
m6xyfQtUqKcl4Uf8BGi+odwUPD6m1a/wc3kD1T0k7oRl63M6i5d7jFhf7qb0fehR7d2GgY4OUNNF
gW8Y92a4yR7/p+o8Loj214BU+RUfCfivw3V9V+qLpT7WEcXhS7LW7W7eASoZX/SreBUv2SZ6Ul57
L7UJaHFLZodyjVbJTdS537AYXd0HF3KyOFICc+Tx6FudE9K9zLUio8bhGba7jeJmfroq1tqh8TCb
OIsvX3DgIT56VHx46ZEgiehUe3BDvnUSf6PzLnQTu3FQ+W1KNnj5xDE22Wvtgfe4o/HzDUsu3laa
iA8sehvDo+PeNre8RaQuOyJmzMXvsnIzgXiZT9IxfG+ZeFqXEDjrfG+5D8KnAqYNdhSstthNPsUf
a1dfq7fmjYug5p/UU5NVs7hNuybXr3pcnprXMPpxwl/R5zwWP2c7HQKYOWywiHZPVMc40Qm6gF0+
w0zjj/IX6I+SXlu6ivMNZ7VyEc8msmNx1UxfuYob4dJ8JEftUr9Kl/lk7gWPJ7Sn7GWPiZFDZbCd
uIv9xLh+XV6FV46/+8eHKTiRE2zfu43F7yZr6BQuYzYf759T2W+Q5vz+iQ7lVeTN69p/m5yvyTN9
qt2/k5alq/uIz9kxuPWvA4Mz3hJMlnO6JVb/+NvAcmyXLWuWSw63tdWPVFl1sYtBLEJdn1DhPOkT
nGrhQjfQKRPZUdrE6Un1WPjF2lEXtheEwK5cdxNrMMlTld2cbdmWX/jDjrtN/UZwLF9xmxjFztRH
h50i3s/FqYhA++2tOujkb+cV3ILcFVZ4FGC4rnLQD14VgYbdUwVyDC+xcC/fAVfvBxAWOEZzd/zF
P4DNbObCl6k5WLWKL1LXoviT5ZP60lonfSe8v1a3ip+wW9I30ov0oqyZ/2xUzTZXWbuR/P64bPpj
fSTneBd2y3m8DF+yZhPLbSMHKwR3ZDvbEVdy7Qgkzr/whOQXWmKZ80MXQF6qQaNnm1h0cC3FYHGt
vZnuegSy3m2ni6asm3a3dGcZ44r48OLaOPmMzJXxc3D+nL1lNUneOG2rl+KW7sJdRyp7W1Z3WXqr
jE8rfdeFF+M1XNK3VsTY0OHsAPdLAUP7FM6/uKQwcSTP2SWbuqe2yD4hTXgd1R8mTIbHk3JcJ4eH
nv6Jl2nSTQ+gCM0moFCib+GVSvqz9TJkVe6Udf1eypRcW75eIeqm8gNmyRef2vVP/mO+GVf5LJ7x
YC4T9iwb0SP46j7CN6x8l/C1Hs/Z2K1EffDkqYYa6BKb60rZ63FeZ50TxO9httIKyR7Z5ld4bxkU
P6vNJkphFNG9jmf4SqzX6W7YzL8x7LNrjhsnHfb9sTupbzrS77qfX1UB82pHpH+SmWXFjP+5JAAX
fsTxaRiwem8smQ4cX72W3zAVh4czya5u5l0cPtP2e5Y2wmt+717VC0qEMGCMokSFza1uOtYnrAsF
/wKfz6M9JXeqiBKI+9L7QeHHOJRqPkN2n4TMEVj2FVthIpYHq/1WLJqIXPy31Ug836mVTfRcZfR9
MOHuXlTXOMCeXWY7fszhHysMHmHduuYS1oud0p1rya9I5QorTkbNjt1zi616D8PpVN8CH29WdKfX
o2/cDORv7xSzU83ukGOAY6sHDAxgsDOxEQWkO+xod4NZPKreNDwvOVdY7IhvrG68tWCvutYl+Aq/
o5bZNn9tVZzn/E1nLh/1fjY7wrwZVB8uGKwwdpk4akTFYaLKbBLRMv/JOWS0K026LtZF63ZkTnnO
8Z0mvwOU1LO87y4UW8jVOmo+FGWXBftc/bRUO+AAqG1ac8vZTmqe44ZkL4ZRa0RndbLJzglYowGW
ribtFCLI2acUJUBOWZ6B5Be6QywhnzDOT9TYPLFsGmxgOl84zXeejRcDYxV3vbBT+qPWH9OL6sXX
9EM7Va9K+Z7B07TLl/hWnpTnAE1d6u7Yi8tN605X6f3MM8nDuPGMbbH2QHcwT8uYC3ObrR+DdVYn
7GKFTaYTcJQ50mmtMMQdqUl5IYy6CyUJWNfgiJuZVW9F4PoMP4xx6vwZlhf5psFsYMgbcTwZi6f+
RgWMTmfUi3QQn+ozEdpqIe+A2dplnsXhcrqMXwpydkaRmF3H3pBh5nAap/e5INOv0tP2Cb7YF+PJ
9NtzRvPPCowBneTEbtNb924GxEN9QV5Z1c5Qn5pqF6sOdToGM0fmHetknbv1p0qG4Bk2m7lj5n/J
fgRgnweucPz9j1IJmmE+499kD+UI2DqNG8/RPn0JjjBPBGYPmiOFaywvy3f9gnE6A/lRPTY2skwt
B1haCpBswt+NL175mk2gTaLz53g2AbEF6bCLg2TEYzPbGFfXuplchFeY6c8ReNTQTuF0u1YP3PGY
tAcBv0ywbTgute1dZs7LLscfBcZzQ+E9KDcic2AwAarwJtUffZZ5Y58fMkBmHKct6RUwpTeVv3/d
fv9/EMqOH0AFfsv/FsIYGb5/IIyVdDxl8ccfdTH+yL/pYtZfCMVDCMJM+Tf1a/xpu3/+J+qlDVWh
1k+RJRkFTEeb+rcSacQv1SKWSBSSekiD/OffZDFV+otmImOZKGoW2AGin3/XGf2POqRlSfpjlBQO
8L9QdyY7riNpln6VRu9ZIGlGI7nVPLjkkks+3Q3hd+I8Guenr08Vhe6IQCIStehFLwPIm+6Sk2b/
cM53HgZSQbqncvgtiMD8a9cUtAauAETLp0hG8FJcSXoNyiib5WJtpno4aRKVMKipqs6H7m20fZ61
GZYw+nbt2Ub1imRkMH+pyPK8Z1UpVLtoEofvdm3l7lfqB6W5S5Ncog2t9GAxpBaEVic49ucDgIyq
u8DgStHI+bJZabvB7GK0GSH3dWIOD4V9C9mzqtg/XEgwIiwvFbNCh94b8T3TjlhC8Bryu9awlC4K
bVn+ZPgye+nbXpl7F5sF5Poi1VfQnfINalZisKN3kvIdtY7IIbWOnd6RWuJIzKcGKkEEOPjaLNbM
Oo9PVthAvlbpf+Fj/Yd5I8MxRX8ydkl4m7VEHLsYIEL9VJXhPdmJxVYXjCEjkaDveo76aEB70luk
0xOX1xYnDeiNnqV3SgFYZTAfmBiAZ+qIMNec101S5u1HPrDUOpOUFUd7u3FKvYOZYeufzCircA8l
hMQgoxuyb+FcPRgLsTE8W6Wg4vLQ+8SvYOvLVW46IDVtD2u/Agm57RxNREPegqqdE1veB7N1642X
hwYMryzb1+wWPKjYToXdKxrTwl4m7CXBETvAVn7FMfiBRVbIYlwVpHqhTMk1AEcyS2x2zOgjHY+H
oqn9zSM95hy2HeEIOTNjgQsOVQ6WzYi8o3UFNOsxVgMyz/EcT4rMLmNu4MCUBTjN1UhMib7mQlXB
QSIGB2Fc28bOHRN6pqGk5uLJo3nPwrq9Y0hKZb2G8mF0tzz34Ht2HmoUSoVhKpuL41VheW6dHC/a
EhIqvv9VJPKO2xuJ7kyJpT09tOfMy630vRaycAC2BehiPalsb+dFKvJNYCWdhwgWsbIkcwU5nEPn
g4ho0Q/k1G6sxAq6jTJyx131/tTijmi99mm2+kF+WjwJ4n2oTEqHvmjyjlnTiMyLKZUVO8W66NFk
vsoB8+ihhPCvVn7gUsw6uJDyPXaaIbq4Vi5IgyQW0SBFoWftjhAitMZvUkQeOJGKSMZbi/Oj3E2F
R6KPr8IAV2gvCe0YzHl0d2xdoR4WI3Pc9ejYKLBasyCAIug0O9Z+THoCRMTcGNZH4+GKWxAP5dPP
WnzyaTVmuvL5k9uZTE6m2xBaRSBh6E35CvM4OFQFZhUpa1slko2hdCQKslVYENpArFjaaSlWUo0c
BagRtOO/I2X0yf3AmhJPv9xoLJ3vrSuHhjOidFLTWiRNCs5vYda905KGXlbOW+XNguQnY/K9lGY6
VYF7ijwcJ1hzfUjUmyqXxCAe4u4B8T50hqtYzXXZmDs3NcfeiEpzaMS3Skx0M+jRW2KkTC3UPQCM
RytitXDP29zvs9e+csmM8JFTxOusCiIgfXMbvCABpxZA7CjzHebbuVkEAjPr0YecTo84OTGtpDBc
/xKW8L6WQ0LGJvxfb222kzR2qY6MfAmZ2IBgDHGkZg4s5T03Co+3p4gTimo8wONicnUsPpRXThyM
DkCrbTd5JsAVH/kKiRYIpRdDUE0finyeeFuPsVnfa9a/lKipiNAId6X8wGabrXCKjHuJrb05Bpgu
nzS2idOEKJKlMAIU4Os1vQ9O5NDZKqwvLdIVy3yo/Ky4f4HOVn7UYTifRRkXC8uvfXQTsn/WftmA
JQRi/Cyx1NL/M1ognCUmNLWzKKyjqiLWBsjfZzgb7WeqaQEgMwmfyQPq290wKO+nCZKXdph/uzBJ
saOY1MVBDRZzhQqemWdVwTM0Xo+mM+/DN29yQ8q1jMVDMOl6HY9zekVRl/8iwmr+CCxiFRY5ku9q
A3Z3dPbd3BBgF/AQi2dd2xUY9Wgk5naa2LzTNzTOSSZR+T01UvMjHQGBMemqwxPY1XS62WRZnZQV
Qvpu66naYw+ocYHgFZlOge5ggy+JfvDavTfoiBF0FRjqRLZrVz6rNu5upeXb2b4ctMn/Fc6dSdTR
Bj8jNmgAa8wligpi/FTmdCwm5NmLOWf3NO34SibDvZtha3kLqD0PRiT2ZER3SACGZdQYmih4nDwY
0eOkfZ/qIX0LHQxkIBQCTOk+PP1lGMrqBF93+swLUugGN62fQ3JaiMsdHEB0VvQClNQ4kEISPtWl
zfkDngrZTdEENyl7DDVErgEtMvhCQkjiwxIZVrZHlGfrLU42mr20cKDoT8L4xIvHdKyT/gUfuCJl
svVOwxBNhwZzHg0SYUnkZskPrwUKgO0er6gHupxPoPVrP3XYS5rJQHpoREiAHBsPWHvTON14yOwU
GsvkWaxctFeirgQ1H3eNybMcooMjoOanAnkQJwYMbx2m1waP0S0dEnNHCAfTDWEwjusaJkAl0T4f
YTdmn/ZUq7XpSZ4dXcYHjBzhpzljzVp083C2x2w6BkNfLZF2ZnuZcYEMbhgfPJd9eYyCn7UbuZmw
3rKuxBXTMNuKe/dFEUcFKUrVCDTcWS1007EDcjvODdTryZdMPAStEhL3wswbw6eh6XhCM9O/meWc
PJsj5hDooN5xSOZ61xUTg9F2Tl9joyfANQ8YPLqJf1YD4lpwPtZXkKD5GICz3xDnm8Tl9an/YQPS
p2MJrbNrJ+kefC1KqXYmKrgU/pl0P+8LxsCvNIPTXQWte21DiYXTirtjldusJFzTvzamn74EMX32
jHAbTwGS6OdelPk5i+uINJ4MmcXDX0GpSedHPEFAMbWorL44dIWLgJ28kSOHMSlr4RRtsW2bm2kK
gcBBwT8mFg5xmGG1d/TLKN6Nbu/etRWSbGJqNIcyd69GEuTvdhoUB5/HkuOSMXg5oykswCzjB5s3
qpTyPZxbQNwm6FAwDKwAYI3cy3I+TyMiGaDcgDNKmOYn5VOStt28TSx0fKKWCMX7HxHQ7W2oRLBx
swRNtMWMAsQt8gMz/NFiAbx7jUWUNNfqLsmTjPN2stGUQ/6FFHrIENc9VS2bBF/klwkW3l67dFpV
nJxdQfwGOmZ3BUOh2mp3KJ8k7r4FX+BjllvXYXzhmRAsC2PhZ1s3wK9+KZO0OeMQCX9J10++ibIr
X9zcrdG4tiVKjWh6SoKxoi3nthg57Dw3QYEUkSg6W80bnlnWg470+fLNSwFxi0886ptnP5irnDRI
7+VGeXO0A0sPGTFn4pTPgwud2c+/iVkMalUaQUdCaiuTC3K9iLCUVrbXiprwSQTKOZZzN224rENW
luDwnTprsOdFETrtKmpQ2mbRvC8II6HFV6/Uvcml1fCz0r7Lop0Yg8cSsJYTfGvitu22L0+AwjBh
JzyxS2EgNlgEdS/goKKU7UdCSMHIFaDLot8GJIHtDJHqEaY8Obc20REA1d4wvjp0Bccg0925EVDn
oEtU3Yb7ldEsIN0fEFLSpfTMHLFPU7/yWHtLRM2wRiZ0AcVk+au8jQLaIc0aeHTts0bNs55HBurt
GJan8oHJcCiHtmUC89SO6AFi6DXhorHZFgq6lm1UUZbRD1EVkniD/wnKXRN1uOKi2DvqKo3fe+jL
VNg+ll8litPIO9eMNnOxQuq9QYr5xociuDC0YCxjzs640i0r3TqjsVgYtnK+hX0dbEiL7Y6T5IwZ
+97+9MB5YJcouDtUga6I+KzfcOHPkBmnjeJiOeVF1q4il1BYW3b5xqv1eLTm+rmVlvVSOR3ZshkY
gdyfvQ+FDbR4cMA8ojJmYpkZQM+IR1e1UTyVlF77UBTZxjR9jI4+8ytCE+UNzWu0xT3c37DLfnRp
7pBGS2VPZG+yMfKOA2csEt5HvKA6ItSRXqt5CcMk2zmk1aIGIE5rzBJ9rmvyJ8ElYsdugMkvBzJE
oXCSX2WHfn/QFbspDPjjRze032o/yo5OGitAKLniJS8+2zGOqApnc+sT35YtPKDmw0qMrrlqBQLE
BFH9E3EL1jGK45e2t9g3g7JjMI7pbWkn9i3F0nDHEFBgEpXpB8fvt8J14GfEOcpxRW1jWIQb1RCr
VYsXuFP6iwds2plUh2s1yfJlKisX7y/fdSMYmo4qSC+Wj/mx64v8JLtIrigGgPuO1Q0dC8NzIaeD
0xIMZTaP/jeX8ncmWATOWDM308yA0ZwYP+W9JoHK4Bp3RwbX1MP4BzjAFmHtJMcC0fuuTcS8m2aG
6nqq4F8IG90XtL3gPKAeZ0FPYvLGg4R8sEDhsXiaK6SmxBkQ2eY2pGC24ZfpjtXJq4Z0X2g1rEXm
1ze6fMK3KDMej/WQ0xqxXBqj6SqSKryGpWfcALMhXjN8/9iieuR/LJCWG5ylpLI0r9rAzeV3Q3WN
S/pEOlRaZIRv5RINpPHZGnm6STJME9rEQ165QcqyJutuoB1/aOkjz7cfSrckxEy1KGMYhA5EQ76s
xkyfgfcx7fTD8QXmPQg+TyR74nGKV5rd/nPyJvMSBLVzTGUl1kzY82cdqeQwlRQhWUfYKqdDvtXF
2J3doSgZvo7vkr7g3S/j6JtnE6/Mttld82qyuuWKWYdKZ4dZzPJKDs69tNqr1aTkDvbJePTNsf5K
VT8fuGa6HXwU+Rl3LNEeHOznsC/Ht4qX5b1CtkjL0VDVRVHXHSkO3moy5Naxo7NTnnDsor/uv1RE
QQBSiCWLUZ96F8JJOSk88/PIbPbBXsRClR6Q2E1rmD7XfEwkK6CWCM7cJgQwQPmhEd590KGMp7G3
SAUiaqfZtpzDh4p8m1MbNffZZ2cyOzZnZ6hNksqScgm65jgSav7UEiC879KKaccjx504oW5VhSJY
+YV17i0drCN3fq1Q463bIrQ5pRgnPHAaHNjDr7khAh7pRlVs41B4e1GRKl1JsgGldFA+j+1FZp21
dW3Zv8UwXtdW9bhUlD9CYyWlNPY6CBt5Ud5LX10T0VrLqLDDvU0e+CJqSMgSHtnQcUUoYJUG1smH
7UcqMn29YZrdpXFdiItJ4rDcH1D1I+9vFLrZsG5Iucpwk/uY6UqYvA0xV2tlmV/Ig0NU6zFMef4S
WLx6BcA5bnazC8U6q9FlddFY7LnPuyMstuk6+258Dby0OdbGTO9piYZCI3IOfPjikOvKI1akqik8
7btTabH2ze4QW6mLE8Hs7gSJZSwSYuM+a52/mOZIHF+KpMDBWfNtgH+yLKqsJnUyMI6GtLXLSFnF
u9oLw2edBf22caufzWyhcTcK3KpO5bIA0+IX6ZJihUMd5x+EPP+Q5c3QLmKKtlVJNsmaoaVPbi9t
LTb7gWqzkx+2N1df2VyzC/OYNKJHVZrMX1VfmqZii0sbBIjJTR/bN1y/OzcEjkCGjfpuEkXDNsNw
1pidFOVN26+IVIYmUE9NfzApopctMNAVoT3+kta1OOAT7t7zpHlAkAd10VFtbTOrgK3jOsEbVzLJ
9UKlX4kIkHjNIE5K9IfU8mVyNAm234EpQxwWe+2i9kTBmrtDAEEFTMPoFNlTFJv9UQ7K3DLNstBJ
zMZhsJITe1yk3a0KUD3Nw4M7X2A9C7P5Fwh+EwZAwPer55GQti78ZJYSbjSAhnVmMbFDZ+Dnl3iM
8QJ2UYe8RjfTSgnnq4kq68nD1bCpx4oeGmO6t7Z83ltstcXHlFjTyay6dGc3prEk4aS9ODgsTtNU
8KaOxQBrcio2sJ2grgVO/22CDYQ3AHT8wm696XkkeOKd8E/8ZKQ63SXpcPaiMbPmlKHnWwbkEj7X
k5i2XCBIplD4/VQQNoNFm+eCwDk2qWRmjS868X4Grj0/5eM87O2IscwC9zME3jz0NjE5umvbiwki
pr2Hu8Ked/JJIDGKfCByzPAa5jlDXSwkEIY1RkHjysyUORj5Llf86fENLxOpKKQgbM1WzmdAWNhE
ktwkSU4JkpN0CMATlPrRsE3vJerm8clPFYkBrhgXQ43ErPJ7SfmDY37TFtyGfjIQgUTfvgGTRwSB
Kh+qt0R9a9qRdMnEbRDozCkhJbXg5rMFuxRVWCn9KfhhpvPdNvXa4dWCwYdPXQiDSFGvA5ndRcFV
4eqDrRXNCFn8x5gTxw5Zm1oYwGkNzr/HbJfZBAMdtQfMIqMV2d4VqdVl1yyFKQjZcyxnTXoJacUO
ybs77Y2IgHh9CclIzAxzPm3tbOftHkdVSHMUNWs77+J5M7m9/q5y9aifx876MnQb3eGKEwXMTTO8
PvJSGEWV3lZNI3xkXCJ706lIo0XQThVdK4Y/weiYVAo5y9AQr+KAWv7cDdSb9iSpKA1vvHmdma1z
Mj9+lUbb/zRjS/JruNY3dLLG463p8dVW/lPPSwxDaGqsraci5y0s6dQhC4tns3Z7Nuoj2DVlMB7v
sP3/skxtLAnIFVug1g2MJNVgkNJXLyvdjeTppE91CD1U2B5VYH/LFflYVUzRQeB88a77EWwuivll
XhMl2dbzU4qaeJkTXMuYkVgSckB3lLa/vLh7MhJdLZka/fAalPv8wTHDuo11mUUlEQRaNTbvYd5E
SWoid5rTFVNn+0DMYbNRPI8L6gLEUkTE4qzBANJ5b3LkQB+5XKlZqquMy0MVPy6KzLjaFWtIitf7
wyFZoL0NQ+NTl4LKicC1zzypf4ZRmjKs8CwqkIQYAGnnzxOpeA/97nijjKixhwlmEpNob4YmEw5P
rZdh0E1RRQGS34D4ouVVKX2Vyqvf+Gaz9zmJd7bDoanEgykDdX7f5xGy1zKOafsL0bD1d6yvqea4
oDF3thzbt1EyjxDkpKwYpp3mtqYONDVIZbKzrnGvUjqflkSs3vxoinB8qyMwBY1JXCQD82ipGiYd
jTHHl2aIqqfQcYKTwoG/ri35wgz9tWbXu6kM49WZHOcceDWLfbIheZ9ifL+jdyGc4lgqczwztvF4
0uhFx64/Ab3IfrSSA7HD6YqLm4mCExa0QUEX76vw4eaYcK1jm8XcQULOi5ekIHgs2OIDLNZ1UZZ6
P6aj/iZ6G210YNu02oTn7YUubiIl/2aeUr03G5BKkmZvF8wgOQKSIzasTPyLCi1kTG4eLHD3uM+F
4z+CNnr9YjogF4MqGV5KyUs5zB5mA3h0b0GC+INWKHsfMD3bDKGBZ+XWwHTNyeFvAZmHBx0bvMS1
beudOQFHhsA/bJNKT/Oie0Da40h+8zC0LEAx8gPbjGGDVRjfNSOBq3INQqfBovNjGKOVZqUvIYFn
sAOn5OQFznAPLd/YdqZQKGVFzBRtUmJjYC57nOekoNd+chlw0a/ztmp2YMKdO4uoclsxsDu0wo13
sJ2GBQs0Z59bDIMD+CeD0ljJPSbSsiRa1jLzADrKMB+6nmKy4GP9mj0XPd6EIDsLXLzfbhwxoA19
+NBG8jKWEeda0qmNEQ/BK8pvJrVJjdRnilC7QFmGhok4FJEUiOWjzkRLL9HzJvSThbKqsjiPA+mc
+syZTC66AckQQW8TymnLXFIhK1RvSaWo7YxmYbOswdY5MHTJCxxwqWOH6ypGQh2W+tNtRXnlIgkF
0Co4oh63CqZxpkhmPzLm1p17MYXH4YANoQAj5ydAzqsTOR/M4szuLO30FjhlcHF0YB0ZSATkxJUt
hpi0BBBlPXgWdRff22pqNw3pDBxiBkBZ4dX92u2Yri9EEQMqbG9dkOXPuAnbMx+E+khbAbV2NvbL
lLyikhM1K7n1p3Lbk1K/8NusPPVV5ezQG9HBs6c6eX1eXPzWk192ZDDxZOQxviQynhd9+wCsFUO/
IxjbfWLrklMBdoLJrB99N6buq0hrOA62iJo3BlNJCMZdRc+tQpnl2Lo/VBVXIcQoh51cORW7dAat
Td/kr2bzYbS2HXQbjxjJzBqSaxP0SDZCKqGdV9vXsrKGHzXI0PMEO43pWfOB7+ch43Zqcls7/Z2o
7mFPe4elK6JIcv2M5E72vpVTPiyH1h5mIYor8O4YjcU8jWtIiwOiM34Qw5umAW9DhPMwI8UuHphu
Lr+gqq4slfOXpA6p//1UijuNvZJPRV6q9ylxgyZegneCvaG5NqG2xSP4VEBVbfsjbzsmKoY9sIMB
F+H2m9n1W+ejqDsQXFCVZL0jR6WiwZIN6XhOF9s/LEDkLGlbO+gvsreoC8EtvTTA9JoV5v4h3IxQ
0aoNnjiUt37sYBdllUEYgp2RWB4OtnjRbZ2VG02yxmvZcMMzqSzrFSiO4sImDo7KqMKDwRos3Mc1
fCPkNlpNK7KgvG+dNGD6sFvnv4uOKDPuHmLy+EO/d9BsT0QPeAemY92VI5P5AvxhRYSEXaPYqbOb
Menoh+v4176a3e8QbMq1HQ3E1hTepeFBWlgEW2Qrza7jJc6VGHgJAuA5JbmOOEm1uBu2TfjRDNh1
X2WN7J5wTZa/AL4MV7N3eOt7Ojbs54HrXJs0lB9xNAhzD8UquSY0sGiGiLhB4ph5xC/Oftmf5dBH
88FkwOTfAdw0THUizoYvIQ0EUEA5tV5LH5cwdjrWCpy/tK/ZKPgSOyZoEVc33rezjlqDiRTBFzew
/44iQ06a/St4u8bYZ60Mox+tITuaNPCdYJHwcBcxAHa7D2WyU5LvdRZ2/9xPYbwlsorhjdXr4nPi
8tqoNEVMlrcOSr2ywJlSDF1MQEgc90xOjf4eYzvd8IXZx9bAcJ2CcAPrZ/+UAwf640h0GoJ86Pug
rRq1c3ZoFfZjO3TfKXnJlRPNY8ussxWBVe3K5m6g6U6bjWa7BzxsMHdFLUlmh9i7bGwJRqEX02+f
i+CWw1S0l8gK1KvnuPKaUlT/MNUs7/MweO8mqYxr34hdtRhSNrnENkZPna3yQ8W++kfpVO1mIhaE
k6sTw3aqWdWyenfIc8EEDMPO95h6AYXklGfUfHIJkP3Z6zrf9TXLqXTQ77KHt6lEfXDKmogwDeD6
3o5VtRizipjdKDNXWj/KK9CAn2U5foWVLo+xssiuT5wWpaPXX6YgYs4Th1S7nNCErUUUm3bSMhJu
BnUwg97bQj/JmaZQ9eY8RUtyM8orEeP2LjIU4EpM0ASmEJQF4qAtVspCtmBTGZxi3sp97lrv2RjZ
32plW9/BWOKRMcroPkIXOPsN+rXKZ5dSF6SM9UTJ79w5Se9u2s97djM3ym4bMTyBsVs0CfyJ49k7
ScNni9X1k3cUsfB2PP3urSta81UhTL16Zafey4IY2kWMO3bVGVWGjKxHw0D2qrfkiDLPqGYENqiy
f/cqnd5DMopOpj32K2QP5Uko8cqJZN/buogOHREs6MlaelabYDN2huIR0IoNkqUMpEUAEegAlAP7
xe8O5uC6NwPqK0bz+SWA6ztO4QCTO2boYDFtPRQmnMREOD7rxdhaO+UUrGZGFLC/wwJVCIO4mq3b
wrTMo2YsStSR6+20qaJ9mkHXJma5Vpv5wREaOXTf0iGYN61b/pgxmVIsBXxlXq/sF7L3yiWRjeV9
cgXMsbHHlkBp83jp0uxcl4gBFLZVTOuC1ysUFPvhQDx83UTRqbFqe81g6XtDfDtlaAKBM/MayBFt
z3IXNNWKzDS94/Wyd6yqnWX+KOIzHkTSMGeQDV7gr6NKX0OpsF6JrnuLsiz+3Zaj5SFKJTHP70f7
1FZ1+X2sZ3EbOAKQ8/nWvS/a/jc6hfF37ZfuLgfd+VjxvUjR1cfKDMYnw+Y1I6jsJbStSwJ89hVK
0ppbwaT8E9k+DXzkjmgbPRsfdMzvEG8Lo6meWUXVK8NBfyIMkS4CsGsvyQOIOmbjjymNvnoyxEyI
436xm7P0rkh7xXKm6wtzy37YVA3FRaCtp9CbWfpKIqyO/jiiIq5lKTaPKezCcFmxxtyfwD+BbhGy
qdkGj+wCxnFA+CAFFYgoo2MaJh9eFEXWEolI+5aWGZNnmTp3Hg3kiLVM/YUHEJiAaHxafc2v1M/u
U4d+jKGfY2+8AoYQ6hd/bZpz2YDYFoC1aj8N1zZd+cmXvrjUebL1Wt2sJmEOXzz1Bsbyub0lZZ+u
Wx/FSUTEHWHBZH04JeUH6VPya2RnsFOCwGUWQJa9ICKmuoVGGt1YFQ13hxn9HjQjgvu2p0KoUxwv
jixRUiJBtN9Be8ZEsPgfgKuBKAU+lLCylwsjDaNfVMvMYyOidqwll1DBcqUcnOhnKXOsEUEM5eEJ
wD2ZK2mzLy3e2aeZL+N5NMIZmFDOVRPG5ZRudNyjBwWqvjTYs654ylhXASi/8bQEn21bEhUetZF4
bjrVMs6TNot7Q0SKzifrHqRXd2/V4bxIDal2hoI+XomkfVIq7uK3vJ2igzmHjxCxxtmmpPfB0LHx
i4FaORUWmafbhnXLtIprs7DgWEM0IxSvGkJIy6nEYsnCNCE93TaN8TDXKDc2bEiQgQN2eALqg9LZ
ImGr37SzEvFnYjLNxi0IO2PYtiQ0gsX2Oix/gYW6aTFMWZ1cgazbLT7B2rm7Jaq8lYxmfN8gnSbH
fJPEonpXyyV758lQXIq7iOVuH6/93Ez5oFApgFqW4egY90HEjnfqUlRHR5mLoF8JI8Ov0KRR3n5v
J1saz2jJsvDKKncY1m0tZftjkn6fIgOLDSP/mI06wFVheX6B4IkZZwJcvye60AUDUplW+jsyBiNY
s/RlD5ul886hgsWaD3x3MVWMNcj2y1eKIOhzYcNLMz2U1/Dg1I15zIwWGmnhkSzE6Wzyzu8iTzcR
NC9iZlathXpm9KvwwQMktRy//6qPTX/VmTK4tYh/CyLb8XSQGG2lTwmr8t/MkppvrprElwOqz2V4
Zqt0VSTT+IsJxfRzrgYL1qWvvnpLtO5hgC2RXUps+dhIiJuXh7GseeYm7dg/qzgyllWJMcFFGcXK
JmgRcwapYW5zZ5h+Q+NmMCdlwHE9ERq5oLT2nfXI+ghbh+eAXPXoiXKSXXcOd8m4zsvG4SrsWDe8
tGZg//ZG1e8bK6X9gT7pEjPYTAEjCoSY5QJAQeJeHZLbWjJBbRc+MksJZ3p24qoMV0QWJDb4znGI
7Y+utjIMX6OVjvFPRJ8R0zRbJU3X341UldlzDrcoRBQnJrerLxUoCAObXCYzlFwZVDb33Majmx6I
dUn9TQikghLb89ruRdoVOcTIC00HzT46kZCRf9QFqOLWbhSX2ykcs3e3sbW3ApI76pXrBsOZkTZB
FrRQhCy/RAKejArCbywS+s+inN1kNYQBygLhM0WaVhY5bDqCASnzEKLnlKXvWtN8mabUGYECU5Ov
CCgLSNbufZijtPVui0wjK0PuTEOIsF33Xtn0zwmZvCms9ZT8i0VSBb1x+d8PJfL/Azn2/3dZQgoh
8z+Isr+yn3H/S/9FlP34J3+Isl1YBY6LrtpkbSOYvv4fWIFLkpCPQgZtiO+yQP+TKNv9D3SqAvss
QAKGdcrlH/23Ktsw/wO2gWPyLx3JP1S+7f9PdNl/NepCKnB9yU/xPdN3Pc+XD9H2n6ysEKsBe2pS
G6g0fPVCkEIB0BfrgJVhIXCbJj5a/tOfvqB/gSr4azANP9OzBApwxt2AzviAfzP9w0CKCtSebMXr
Il1ZxAFjC7Tb9T//lL/l3/z3j5GOY1oulbb6L1DDnz6aFVS5yAcodETzwIEXaxHsNGcTdn4A7fFn
mb6n2a5CGpkdanCN/jKuyPhgZ7eYwn39itHUcA8qO1cGmaHLlnBbHFUYTSiwJOua5UykAqMk4nkZ
GyM8pVgEd0x6ypN1xonuluuhPz5ku81C4d+JsI0uk6/0p/gCqeDMS8NYm/ZKI1HHKv5j+lEPaLRX
TGMl1mFlw1s8uv5TgfT7QS8ZqLvIhl27PUOTVfBHFthfsCP/q+jyC7LJVmMJ4O/8fw3bf3xZHJZw
MKBnSMf+m6UZQF9tWj3PQW2zi4L3u44GPzwmSf+SkvC6dAjWWE7w3f/5j/SvHgXpWj7KRFcpKf72
Y7OicqYy5MeaqPw3dAn0/76u/o35XfzVqP3Hp3Ntmw8G4eNhPvjrU95rmxw2yZYucvdgamp3JYtt
pE+DX2I2+4HZjUCXhWq+8uJNZ2fLec5LMDWc9Tz+Ewr25bho5N5C87r0xkvjv6f4dgoTSNjBcil7
n+OeldEc7MfhcxKvKmdM1n/C9RnT733xb96ff/lxPNNTkq/OfrxFf/04zRS5Y+4C+iYmyFLPqD2A
YCSbKHwaJhNbH97q5OHczpa45FZjCZ55uCQO/8mTjEjR2xJlnZubqD5m85cT/zaifV/LVeaOy0bT
Uz5ljV5Xwz4lp6YD93b25coRzgIVKcukq+oQp3GLdft/fhr+GpT1x5/JU67JWchDaHl/OxgwagRI
tNUjOofEJFHPGwb6I80gcaRB1/O21PLfPPfWA4/y9wffZ2vmOxzSNoj2v36XwplzlvkOWX8S63xM
tkcanCNHolauuENrNFZx2u1Kn+Owq0S09WZ39c8f+/GQ/+1XkK5USjmO8vncD6LMnw6qkgmj2xQA
NDvUWEvoJUI365zAWrJ5ze3//Gd5LtN6TEC87n/HQUjD7UwUT/PKi5E5jd3C9EBxkreETGow+80/
/7R/8d5xi3H14S+yad4fr/+fPtlUiZIIFX6Q3YqnMqnRXqMMW+S2A0Ega95SwJRJqtlNev/mlf8X
Bws/2ZW+Reaa+k/2zmPJbSVb169youfoABJImMGdkCDBMiqjUkklTRAlB+89nv58qN33tghWkLH3
+HZ37PZKZiJz5cq1fgP55HjkccSdvWolU4wRHBiMNvam3gwu3DHvjMLF7picQ01Fk3G1YcHBidxg
jm6IL+ymyyvK+YY+Xdgf2vLHrDaIVPEj5C6DxaW+3XR/LGMS6QWq/fSt4QrsbJpM4IbCnd5psLop
yW8AOyMgDxpypN+stMOFIP3O3SAhZmE5iG4S6cpK1GN2BuqaIIpc3qhLG/m1aoHGqFMPpLyZputA
Rtji1BdGfScYSI3sQEOZiVHXmQk1MuBpKXp6RT4mXig0KtiY9qkIsdAGp0jrl5vzu/XdEYmqlipo
+KvqEir+XGatSoJhpJkYF3RGDPpsvOh8OLtzpm1LhVYb3uXBhY/7zuF/k6ySCzuOvy8/6o9BSz+D
htOPk5tp97JG7iIw0f7B5eb3ZOsXtuu7Y4HgXc49h3ERzvpzLN8YQiVJGIuWxh7fbHRsUT3fmDEC
I5OiXTiC743GSKojyXGJNqvl9NsIZwE2iJt0z+gUorIIPWMrJnqSMzzV89/uvZNoSqhrwuQfBNLj
qelqMNLt480kIoCuAh4TOiogWM6PcjoloaLYq0OGNFRwSatI3QXzEKgOo8CgNXYy/db3yfdJ0mQU
mHacH+skdiJvho68Y2BJYGLmuNoYUeXo3dCAHXXwlN9A7RkOuNkhFJGon7Gu3qi1Nl81CQh0M7w+
P7S25ENHAYexTeqGwsLphMC9ip7hBFmSJsOSYEQ/5jp/bnDz247AJl18e8HLo1gJJL0DjLnvA6ps
9dw8AwG4dDhOTiS/w1Gltbix2mSmq6/qj8CKm6HGCH5ufwpOx65UDYyDEi8RQOoihW7NP5g66SiJ
AG6nsF5XnziuUJEeF3MFPaGutmBzhsp5NCGBUGI0wo0ViceoQ4DSQUSe0rLxO+8dqkRTcumXLCOt
PgLYccnrb/GaxcvzeEuriq0hkw2CHYQJ4slZuzDilGs1rkBq2vJ+qTBQpdDtvaMiOISq5K5X7Ws8
c+4Uow8vJJ0nlwAPTh6JNEl11SAery4BJNfoIWooTE8Un+iahEs03lb55FYDWpGTCK+zMvx9/msY
J8faoTLsCINvb+i8dlcbUQTmKNLInlxVKyDL/u55IATBS1H+4sygXSA3sCh8WOghMv17Z/6cmXdG
cqc239L+c9ddCeVbiCgTBEZYMI/RIgg1HIIB0H2ytXIPbHsifwGDRzHDQN0mffJDmCW7UlwVwed4
QnaYYuTjkHwYmwsutNpb/Dv+vmS6S+IHZ5vkWa522qyYWgz7huumPhjqtcLr05I/J/sho79bN1+r
HLivee9Pn4r0xrd5tX5C2YSubxbyhJF39fBZA5kcVI8G2IWofTE7r7Ve7PKQ86wtPGi7k7PH4gfc
Baz+3sXWDzpgqWyDXWU+BMOubq+KZi8HdJKvUv2WnZ13j0rwU6QfenGjl69F/gHNqa9jctApa5lu
Zz7qaKSGrv4yfk3Fvmu/9OFTmt4BhZHdLWoEpkS1QIYvY/TSzwD0acs9zcaVjthNtEWJCnT+4O+m
jwuge96oAxBiLFfkQ1vfCOxDq2d8KIDeV/mn4Qc64ln0McexdrFcw1jAFc8WPVEVnes70nG4RHSF
mnnnlC5IUZ7ZUr8BEG5L2I7oBlFnHp4t/6nqtrZ1a/Ue6YtiXy2pKACDyroBQmirh/4r1L4RRgao
qBYpORelwVvpb83uXhX7LEFTYoN/U6Zcw4OK4TfjToxtTtRezf33LPw+5ni+bYBzqPPBqPf4NYL9
jZGlo4+hv6rmh+oqAToJ+7Pf+ehMtwdNojF3NS7Q6Qs3/GnAZE9ZnHlKS6rKk/c4ZqB/6mAAQ9KE
Cje9N+RkSQnROFWyL32MdK1NXL9wJ753RE3yX4mVjG7Y2uoBBd65qGvsFl3Bv9iiV41ecArf5Xwk
QKvzJByS+aokZkLlZtLUVShYMBUVNMXJHfp74FfwKU3xqPuLMsb8A2FEW/1W1p+m7uNo/NSNXw2M
tx5BKehtQr0K0e9FpJrmM5S93u3sHQS+NtpJxxsW5He4xYDBtF9i+NJ5t+v7lxBp9Y3/UbnJkNyn
p7ELH3m0GGKDe9aMSFBwbX3IwM6b+/Cm/dBKbB6QH9vM1dbxAEjcVU8CZSp00xFyidwM4cZHSgqF
A+/XC+769LZEsB8bgGyDV90G59L0R99+sqOnHDGP6fe8D9QdXTsEcWDgcugpuW+mirZ0lG5V+aWc
f8DMkv5Ngw5I72LEEsHjaWDxvNRYAYYHoYGsdsf+iYqAbW2wj2lHr5tdxJ91lK6QeIcmWe0N+7pp
vtK5bR/9+UuRPmdIzBucsl77ZsOfbrE4bTWQP6gxmsoruHOjvNcbymGgEevqoc+uiw6PPHQmf57/
4ie5Fm9GCtnUOAiRyz8fb+W2aFOrgq/lDmZcuTLqf8ga+SxFGjezT//474+madwxyGPYvDlWu0uY
uYGpGngXFP+3sUEVb6iQvrHAY7k5TOHzo52+6Cj5UouyHWQwOLHOKjeuk2apzk8TND180qYMMHyg
gx4GSwpHh51nJtYIWwqL4EZ7AjUgL1w/y+qtLh/SZHJZuTiHA4E4Xt3Ywv+jS5jvODtc52kEIg3B
+wun9r1R6I1QXyZZJmVejVKrzWwndgUspbB/RsDINtDdLz3C39ko/OG6MMHjL19udY+K1Ol1vJB4
QVlyn861tVCdoFfgGUoDdxYXvt1pIrSMRbEIDqqksLFKy+KqwKWiR1GxLkygW8q1o1JG47WDsFju
+jmAbMvGu+f8jllP0tZIglhEag1US/lXx9/LLv25knDuXD0fvpbFAC/Vxs/te9VEyoUJrh8eDMUw
grxbJ+2GBXQ8VNyPeQAMnLK25nQfuF7LBOSIWTnPSw9Z+NeYBruWHk3781Nc311LV8BmavQGdPLL
t0fJHy9hTQEXBXi1gXRDpK2yLt4gk4GUeg4J3RpcdVasC0OenENb47Z0JK8d0mye/qsNqocqihM9
3silLOnQKjVW2ZFrDROgeiXZzeAEEvqJXof9zKjO2oXzcfpVUd5hYOo6ZLc89I6XOkoVYO0JjrYO
1BornsD2F6RN9UStoZ2dj+cXeL1zmSxnkUuaYhW59Do5oLyEG4qCgJ463jcDFEkVMKpd0UYvWyvc
o1rwrc1/nx/z5KMKHrEUr3S+p6BttZohpFSsNlHrdWHK1IB8UD60QLq6FTyHbV12v5OsiC5s4LfS
0J/BzRY6qQ9FBx4BCBvJ1WGBwaZoRedjSWY/zNGe3u1O9W/t+tmq0HirsUUtyRhBKNWAjxyk3MAD
ZTgx7WmLzsO3JNnPCvJpCAZ+C/tn2vg0n/cRuAVZ3nbFB/46FfFucHjy9hsL3UH+t0750Gk4DO2h
jfAHSGj75NZpsvxflSzbaP7tXDyfX9yT7cM8LZtCBAnfUrpezdOG4C4nO8ndqayf/KFWtlVpwG0b
EdCTJrY554c7CQzUcNg5SxvFcahMLN/6jwM6DuVkjmEWAULgGQhGjATCAfZZYj+Upr9nPQQAq0YP
fW48/IORNYYnudWXctnxyLMGiK/FLc6d4uRXOGrYTQ8SDb8+VDwE3/dOM29BQYnZuTDw6QozZQqC
VMxJDgyxig+diBL86+OILqXqTWoAKS6yeGxNrbMts0s32UkzwmZtWVfNWGov1FxXpyWViK7Ldh4h
8DY0qhq3rkFCZc14JQdzuiuacZ87fX5HoyxwzRRXWuh3F07PW2n8+PTQiaEfSrWZ30Iz5nix9dKS
Y1aPo6sDl8iQalIVsITPWk82KlD+NqKdCjLyoGrBJzxvGmCXMsI0qvHy9IoNPxfINeJ3gyHklAC9
QiRLQCOE2gI0jQOSP4V0pux2r5oPTnXFw553KATcTvMBlgBxiXFBfaX5glYnh4m/cgg11ChqChwo
UuFmPkT7FioYGc9Gx9ZRvfX5o5HvQlLkwp5/75PI5esTR2hS0ks4Xo0+1uwggwZHGfou0kZwhjJr
b1IeIvCCtO2QqxvUEqRbB/KxaBuoPzIML3ySk8C9NMuBEVBIRT8NdbPj36D6MoKRxFNA67E0n5G1
Gm1EMPvP1mgFEF0RMQ2U/fkjd7rzuYmlLYWmv7VmV0cutYFdtXXVuXM7u12H4Ch8IOQPDMoihro5
PxhNDKZwtOl0Sl0Ui4FIMCy31PEUh7yDA6kMras+6j+Kj8QW9TMaKHhRJsEjbAh/2vFvlR85ZBHa
mbVbdLc9RZ9mg5uwSDaNsVGf55vgasxdvJszdHzkT/7ajV865x6ITlx5mHwqAtOxGlag/rrQrdlC
ylZISqxX6OnDNUzrXS4+FtPXEelPfNyhmxT0RJVtpm55GPFX4KZwlaDvxhjZVNsmc+PQBZiFq6DU
d1Jsrcq1cZ3uDgsjECF+/aBE2NTiG7qHIl9Jz4+3ECaWrNuHk7HJH/T7+aGFdokP1yfrC3q/IBCw
N5yUg5YfUDZ2DM8Ifub4x5Uetef5zuFJ12/pf1DUwhQucAvzAH01de5Kua/rfR1v23oTq1dls281
L1ch5d8hcYlDU+VA7fH4DxFoQEZhFt7UXqGJt+hrDvv4WxPf68E10re4zITb8FbcjS/D7+zG/CY8
5Tb/heBan8hdIO9RmBmm20JvwSXvE1Q9px8IXJTJjyh7xCmNMoD2AEwt0K5BpyFibqpb52f4Yb4Q
oU8upWXjLLqBDpZ3dDVWEVpJNdBR/szGabBubZwSNrZFUUdvwLCMeniNpaixjSwRuKhMmVcXNu67
+5buBpt3qZavi7SRLEYoq1rrSjXHrhM3XIqVw4S1GfRWvpakl9NDAwTmC0Cgz7K/+y5g+iZQAGo+
lmFTrD8+NxoTjs06YKspzXUWhi2o1O4J6jRVkXy8MNhJHCIvp9AjuZvUJRytYoIdhVZrNfD1Yowg
D83kf6BCvy8hAW70KX0NWjZDPFX9hegglhfcKjgwLmAhm3vRphVwPMksiaoacH7rZjHoU60XC34D
VCsKi4ZH1M5uIqkvGAhtC35gvG9TE9nqPtK29EhnNyNN2xW4r2EU0Lh5J3BDz+1r8jaBbL3sQ+zq
FOqLUetv20VV9vweOV01Ugg255LhGyogq+NfD69J9IqDr0SvVDe17CB1gfYcyBm7Jl1IzMWXIb7w
vF++xPGKMaZAnmuBUkjHXt1acDjtBsW5ijStQg9Xjp5pdtd9JW5o5GAKCcfkwt44uS90MBTUsnFC
whmPdsXxLHsfULXRA4mi8NFep8r3FHUse+iUu2GqPv3dFV16QcDIlm2Is9hqH0ZF0TdWVBcurnKG
V6lU49AkIc4g6m51bh44zjVpcX7hSjxdVPaeqnEDC9uk1CmPp+hEC5ExLyCKir6CWNfsgNuoHg5x
uKxpCLrFXXZh65+mHzobZql50gqn9WgvR+OPnDuXjYZKTVK42ogpND0gFIx7aprm3PlXuQB/3Jrp
gBZchoVKh2FYbg/htteSvx1m0YBdUFq8VR1DrN9xMKCQQKjwmlYTgTITZNTMSZFFjLKtX2GVULGF
RxP9ZDk/nv/YpxvreOTVqsPF6yy0bhjZcq3R9ne9EzkQNKW1C+ILy316mRyPtTo2JfVni3CWuU2l
fJts3vthhy8bhCG9vZvbW0PE1V6TtAHPz9E4Oa6MS1glFFAlA/F5/JWzCDJw2YUUAZFe3XZTAztR
yYMLuex7K0lazxODiwJU5OqIBrOMAyUUuQt5eHEPMSFHDCjGBRHMxPAS2OCdresYoIzYuFhMc07F
8aRi4OLOXMCrjsf0R2QmvyEmwBDS/A8DN0fhV7uCnDpMLeuKzmNwoBV6dX5ZxentvPwESQDUETkG
2Xj8E4KaZiWXI0oj/bcyXMrpuRXSt4/zW/jWKHXUfXRToLi3aQ3t1ZgUeNg0AlAS8zcJUPtblCPt
LUPUu66TqOrG5Jx4nZfbUAGmjQrjhSh6elfwgxGaYaPx9GLZjn9whwOyrgGLdcNYuS97BFEDA7fI
Gv9lc9pTrsJQPMK86fw6nWwMg/4yJSHAuJTcpbnKoWzFh4HVxIm78HT3aBh+U/AJdQzri54l9j8Z
DDEKVKp5yVOjOZ5i4dsQzpowga1fB9zeCT2NRPvalcjV0bf9uzMDH4m8NY83NuAJ1BjckjrUIQ0P
lBu/11WTH0rb8aDQurmGHuPfH2xBnJGL6ktlfzUzv+nghkI4dalfHqAwedI3+g3SF9lmjMzf5wc7
uYyg7Vh0EcjHuG+N9emalBFQGzxaF5FMik4xGv2VY78uBEsts/qrLBzMC1FKuzTm6jJSkAaz+ohq
iO2DfUDLwStKdPSTvFNfugYF/3mkjY2VQqKZ41YL60MQ4lOdkLpvcwQlZh5n5qgYN5aP72WuWxdw
KyenhzUBLECdhoaRqa6BauMEKZ1yJEIQpa1gzKPju9l+rwofpdluwhs7fLDTobwQZZbPepRrAe4x
lro8wy5v2HV2OprQBUWKxBwH6SpV5u/w9S/V/9/aqP8dxaYapJsoJS1kgmUjr9FUNtijQAg0L5M0
LPdqVADsDSlPY635CH+q/A4x9xEOnIa7OWpdnaP9bJLuZTLmmzBEvUkZ5nIR2Xkl8JZXg7qI7Wj6
U1PDYjm/M48v0b9+KXxvkgTKdWzzVTRBCbjG3DSMqUqaH3Qnu2srH9WNJoivSt64jv41jILbyJyM
C59fO/4SjCwooVNRXyTrIYiuy+lhHhgd7SDOBM7FMfx2rAqnQ12l6R55buGpoKIbCaLY14JoN43h
LkIOEn9uWdffgmH+fH4hVt2Ft99jOtRPlmsd7KRcXbhjrAyWirK0iziK6eoVPh62qwRWvXMa/EGC
ovDmFi97U6qbDGXLC+f1+Lj+Z3iKRgbsDrLkNYIy8js8MWKG7xtQDRCYPymIcs6K+gApD/50r4wX
Rjw+gP93RF5pkqatfvJQK0eU+mgqLGqLMQg1OVsPGK7MhY1gXjjph6pHLQXO/l877v+Tj/6F9OEf
e859bV//51feRjjjvma//s+/Prymrwh7vx6Tj/i//NcRglYlvUpCxlsN+1//85cjhOP8mxufnEin
bAGFaIG9/8cRwvr3kgaAnab+R9Thf/L/yEfqv98+LCaCWOICTFx6rX/DE0IeB87lDYcg/5Lu8M8c
11WykxgzshJ92XhGN5cHW1JenAMkulLfjw9/LMvDX3HyT3rLe0OxAsCtwNcL4DHHSQeiBjkvhrjx
Wr0zDlYevWijqu4mAaP8/EjH0Q+mF5Oi50V+I3UNAteSkv7xYAuTtBgJw42nGrNDVaadPLuPyp2l
WM2+oHbxEdBidZv2dfmSdkbyfH74ddb91/hEG7qohrFcR8fjz1kjBUj+xrMqZXyana7Zo3gT79EN
9J9llMfe7FfxD2wA4mura5KbSp30DVolhXvhlxwHg/+sBCkKxXM61tq6cl71Xdkpgs/LrYlATYt7
xCNSXrTbQjMDq5IBdp7MMrwJfa3GXxB50twPw4/+oHaQOqcQxBrs0k+Jia9mGLf0Lduh+DzJxDr0
Q+F8OP97ly3w3wv27edaFt1ucip+8AmOSY5RmsTj3HrOVKOrK3qkPvFVgKEZj9Z1YSXTp/MDvrMn
LYubinYs3RaxfvRFiXBGTLFbUDnI8ubCpljq4/HmK+2lBF8c34x/TY5avmNDsbKXeuHxrpgcwB1q
V7MrEBJoqCPk8VWhqn3rIl2UvViWle9MpMIX6qmGv/ZYz/YTmkkYN2Sznt8nwsZ9PXOyFkcwLLe+
zDlkDkXzNWcnwx5NKU1vjWszTmjr6Ag679Rp7PJdjIwyZeQ4mVGOAOCSXdhkp2tIOQlLGUIIkyMJ
O55XnkZ9MEV+4yUNes2oG/RbI6Yo4s+Nf+FuO75NlyVkKJPaMR062zbkKq1plN4BMVOwP6JeuesM
pO4WHZt+4ze2dR+aMoQAgiTE390kbBEDWSgiCQShdZofTi166DZ5i5jRFYxTEzqW1TRbQ+ui/fmh
TvbIgq9FJJAE04IgsJhn/xm58hqlkbbta28a1eG6GSWiCMg7XPhi741CJ406mrCoQaxryGXeGN2Y
25WXo5f6yfGlffDR7W8vfK1VLsjnAljBIV5es2ArKFwdz6bGpSGOK5WuTwN97EqvleTn5DQ4tYV6
3X+TU1/+9JGiM1yEg0zkExPkmTekKmhmTWBxkg9xF1DoQYofwXxkq8EQn1/vNxT9UcRZrlELZpTN
3rXBmh//RGdCBWAuNGDISlXuYADkV+XQGN/joJCHee6tzRziKaebSuBmPQ1HVtU6JLYYXLPrtOsM
bbrrOS+qm7YI7AuGuutwCP8FHX0bbJqx1IzWBCotG2oUF4fcUwx8E+O6+Vj0JbqiHPV2FsqFbX5y
bS3D2SQktNkFQJF1ndPpWi2rVZl7QxHtLK2U217vno0++1wnEyCNDlMyA6RKJmhvzRqwVvl4/nOs
Q8nbL6AEIvH5pd36FkL/uLhN1HnVqjJzr2+LbNc4U4YpJkoTxEDNOz/UO2vLJcMZo1YOUHfdNELv
KCp5y2ReZErUaqSyCVEU3EY9IOiqsi6s7foeJvkHaIjn/YLd50OuYj/0/9yKxZR6mhUDZjUUfEjb
TqOvTl5ePSDpik98Y+r6LhZl/w8Gp6vLF5UCxS91Nbhtw6Vo7TL1dCNReJeVk3BjqxfXIkPUEUhY
sy3on70O5uyoF0LNOmIzcWBAC8GcvcXjcBUCgonyi6pVqTdXtvygmWGy722lvy8DULdwkabPUSzq
C9voZFAaPdSbHMFFC8tSXx1qBFLsoNLpq8aD1h96NvV+ZltxcvJffoLN+AYZkml3fkOdfGIGteiM
GRxZiElrmoSfto6WhKrwxja2b+vajg40msRhklZ8mDJb8+I0T34MuZJdoIWswzmh663lQxizSPPW
aMihip25bDBhTkZMfnEBy29lW4sL7ax3RjEoGfLHQwxGI0Q/jpQi63m92qHu2UHTIwFla0gyj9WF
VXz7Y/4MyEyG0jh/4/VD2rpGPjb2TNFAi3Wat361H+x43igYf7gWtnz11pCNet2l03hAKrm8stDC
v2nQ29uqMzRdXHPSOzQ+sIM+/21P4hLUZAEVjDQHhiAn+HjuSJJoWU6d3auzqiE8InJSjrU7QsK6
Oj/SySovuS/Bnrt/6albyy77IwLWk4lg0BwKyJZWcZMKNYS3MV3iBJ8EP9i4JL14CjocTsqXx6PA
Ie2xEWIUvUKVu3Eiy1MjGB51J4xD2wOC/puzMjWkvmiOc69Qcl5XQch3qmiejdQrLS05IM5rUZgC
/35+lJMTyCgLW0vn+IGPW9PI4z4POsBDqdfOxfizmDXztmoybDxj24yuUTutr41AqFjWaCj2nB97
/eSkmwOG9A0FuODJ1zkiaXU/DIg+e7Lp/WrTtXjwuLEG4sovdEj8WSDxjF1A+5FIAwAwKGNcaA+e
ftTlJlsCHyFb2muEUms0M0FHS72ETOTRbnFHx+Yn29Y2gqFDN4gLpb6TKMuUgckxW4RT2FDLVv5j
q0alaSuZXaReFqFP5kM9QdQ2NJ/sRMMRPU6cw1iH7eH8Op+cxLdBFybaUq+ABHc8qGHVM9ZTLXr9
diNdVS97yY3WYf+qF0p1YUVXxUPEWFajrdLxBQZp6kWD+4/v4Ns+zo32s8PnYdsqZfm5MK1Mu8bP
ZPpKAlxP28FEFvwKM7bkwqxPP63g9QH/wgSUDad++e//WOo+RAaVlAGL14W5n+DQLlEAhh+CMpGS
FBdi8EkMQviBp4FJA4XnFhfaajRdxSutLQfPjzprj8S/RbcGz5PzX/LkdQBgxuDAgnSnTgnDVRwP
k2P5o8QGruUtLA2MbDXN2Rvl1H8fbZJxFJKshBKEjMtD2uV25A501V+TGa9oozGUZ6FFVowo4Wwt
mLCE58P533e6CjxmyQ6hGUBCRenn+OfVXYocYdhknkhZahsWxb6PB+XCzXJyiHjL6jxlYLpTEoCP
cjyKUWE+geBz5rU2pfKuAAIXz2JyjUU2ua3Nz9hcahfGPJkZeNo3BIGGFosEVHk85li1+ZBjwOHZ
ZPIvkS/zOzjOl15/744CiHVBbS6l6NX6JY3K40VMneeXnXMlLd/fQ/AxL+Q+p+sHAZcnJtQ3esua
sboviQQhZitq55lKOmwVHROsTpnEXS0J+WQX7f1cJZeIcO9MTahQ+5gXFT5a68cL6HO/lEpB1ahF
rsfFSIu+VgHI6W9uQEju3M9AMTVap7wajkdJ8XlU+EfrlSi8VhsA/sBstdj6eH6Yk4hK1kifiG4d
lyYY9lVEHfoA75eiz8kFaNhNMeD1ypGdmxVBtT8/1Om60ZAVzAhPI6gP6y4d1rtjKnyr8oAlgMsP
pbkzC+XHPxjEsSioQ1DknljNp6/n1A5ys/KGHtMNewr9Wyfw+wtP8/emQngg5UfKkqRidYYGmYfh
rAyVl6HIijogxV5cSvQLD5nTb0MPTS4vNyABklN0vAXCWPbV0FAAwG3HvqGojq0FL7e7rq+rC9vg
dEJvKKeFcg/0l0798VCaok9hYOeFF2kYhaFUN36alFm9kN4uy3KU3dObX55lvO8Nlm99tYR05Smk
QQNOgzE7UJVRfiRd5l/TDBw+RnY+XQgPJykhrTe02rAY5UWm8ag4npUVYMMokEjgDPWZV/u19RGt
PgMxsEJrrpXRdq4zy4y3Q5h1F9Kj0293NPTJq0xMEiPHdEDjqgx3ExZYLoaw2i5sxvRCpDhdVXgK
IPFQc6NsfrIZTQy1JUZXRArLLG5Fk+HkkXbjLw2V1gMSYv0lrPhp1JUaYgjIJNHghw6ybKY/8hFl
KMRUYbxL8WQ2r81ai2103h1rp+MgchNHMHlSmUW78yd7DSUChbd0UOGK0SOAZbgO9pVf+wgwIm+r
R1Wfb5ohS1/SJO9v6qR36m0cJOELZuW5vVFN4hrobz0Z93Rixk+dnlfhdnSC+SMCnFW3yWc1N3d+
ZBfBQc9gBz1MlTLZeyMt6maLRK18zcMJJMf5OZxmPUuBcBH6A7wIWAHlwKOlwzMEHewxrg6tImsk
bcsAFSG8DLA7xRT2GoY3iDqU/GkADAkA5n2IMs1nGfe+4po96PwtwjjCvG7nGBY0ErvQAy78xNV2
AjJAuWYR/CD5I+lcwxzQbSlNw3f0KxOUY+OJOJ0+4f5V/DJxSvupBzG5QpjHAsSxcMrEnbtEA9U+
lhOYdy0eMHGwC0VDKkz4j7hpYBrhGw109CaRk7iwoEBcT2LKwh1cwjB1AxtsyfGKRr6RIwElcg+c
jokgRVLb2Q43h/ZnBWQEJH9ZlAlOThC1drEyipcqCsZfGMFF39EOx8PFauvJ2OXqsPhC5DEOZkYV
BxRciV8xHO1+uqOo0kf4NjRWu1PTUDAjE0FwdKtlmmwlxuY3pb54WCLIDuS5BtmEtLqdFFfJKJNd
0mnGYuunWJ/jDtluEcgvqt9Y09bBimGfNbayB4kVZBvbSCl2yAgdMIS5cQjeYX+kf0rsck5Rsp/B
ega+ANYblZStN/hxiY4dYSFlbMp5MG7R4pXaoSpIn7dTKaIHVr772Bn60GwVdc5/NHk1XDk9Vant
7NQN6gSI+WePVZCr4w7hWjDyOUnxQ8GLvnPx5g4eDC3DkU3p1E6/wS1h9qIkQelZ68vsZZio7W/q
fnI0WP19Pe6LuAjvUkBlzoZpY8qGG5Xv9U2iw18PtRFiQg6DXnFzXOhh/GNlFd8uBdLaBXg3hYe0
mcLyQ40Os9wSVZKFclbZr11Zq9gIW2kLYrsPShnujKZCMzCo8cnYDkaQfu2MvL2p7IEynIGc4nwI
MAW6n6HzNPtukHqwdwRq+VYoGmRL7DH5rMed8qpUqf4Lj3DKwRpvdnR+2zbw5lQfu11Np3TYWDib
P6d9FpswTnAU24mohZLuWxbAFuw1zBfFR2v3t9XnuuFvRTR3qmdhsI06bzFUr2rpzGq10bFt/WHC
ZnxJR6A/e9Sgs8prcSxRb82pt4FhZoHTovKIKtQ2q3tnkf7rE7SB58hBhhjZm/qnP83VhJQ5Jgde
MOYGjt4D9l5uMLbtfZ01GNcmGbZCc6Kjm5HEOuBZHG7hC6iYIvq3fTvgJlREONS7Gt4Y2C7RFbeh
awN73aSqCgtnRKv4ScUvr9ugPK894i4KK0bEWTRuECKYXsSU4FkfOOG4uNaqT5MGZHMXCcjQ7P+s
fwq4PRB7yPCnRjmwbQesFdKo3ooyWhYXXzZA0ug3GzDMgvon3pLKt1ItlJ9hmlt4cvnPvByRlhjt
eFtTj9yZRo8+fTOE82Nn52wvTC/tYmOohXmb13O+h4maDK7Iik4/4HlYPWv1MOcsumwwcEZk9WMH
PReDZoR6PUNa47xX1MFxNnFo87AmE0FERKeB+lQnWo09uzaVt7MeO8luKMJ42pFIAqMac6Bz7hB1
MB41NR3Rxxe+uWnVYFqMwKZAoZdfzDOyMPiTNrEef2KnxQ9JoBTNluut6zZlX1CIKnhaviZ17Oeu
3rCrsK7RtG9jMVjOpkZ//AGQt9S2U6PG5lazhojQFMjwBgBnj69jlIaBaySLs9ao2SE66ODTQBPb
FQ5UTpjI51CIVnfVUlNeGl+UPxpsWSFpqAhpGkHWVdtBon2OtGqG4EvH/blQs9A/t2zfCtkJywVY
mWK6b0cRR57Cc3J0AV8mhwrd2PwpNecBIRwRGWyTvoWqJUCGm15v1uB1NeTWzV1coIf6ZA4ZCjgY
ESKMYuVdhbjDXGvPhRVxGSuDXuqbAGOOXZpL0e9R+s6HzQw8pnEbrBuhYqvjrPIMx94dIOnY449R
wkFJkJbHW1qkvrzmvE7DzUiD/IvA2OyHzu1mARCW1ncrShzkokZzfkIXBQkPJ+7rLwYe17giVYD0
4CmNowKeUs9+qQgICI5EENd7h6+pbFMJuSlBoT2j0y7rHxGzsLDojVMcIZqMKl83TTLdJU6lJFjP
xE21GfV+/jRFUZkCP41Q6uhDtZrdRs9qJGjDTi1hluYZ6o80917Sth/0hdyYBK4yDQEOsVZvWjvu
fYHaT9fwQ30NWwMa3Hr6UIZ9Jrb9iDNROyul6Y6IrLTQECvsrnqqVjcDEv3mNU6RXGHCjivzAz6F
XYG/Bz4b+3AOTSZgR5V+qIPQ9++LMcnynRhyC6ESn0C81UvsyDcWxgocoVYX14uu+kdTm6wfc+ro
SPHGAiqESvKS7Ac8WRCKzzWrec7MTJ8+6ZnZTztbD9hTndbYvzPdCT4T2XV1q2L4BdAoGvuPDfUX
UrcWe3A6vL7euzEcMx0tmFC7NRp8P7ZDFgYJjs2EFhzubS7cJBiJcVnUit9GUKGKqAdOghAblxrq
ZGWq7R1tbupN5PRwwIOgyYxdMtKr3jpmWPxsUkpLmHkrQrsxWpQ/t+MIWnJTzaHxvZQ4pGy0hEj3
oLaq+oWGSG7tHcx1oTYlRabfFABl4gO6Hnm3L7nlEbPpG139oCNV1m/sQOmM2zDXs/kAHlEVF95Q
bxoBfzyi3vIzCpM6ruBQmcBdHCc83WS1OXaXxtXE9vlAdMssWnm48m7KyoDAm1RUZLFmqVqHYwP0
ksyjQIcrH4ZPTUs5wzXGklwjpxo/bSJQF9oOeof9YSqjwHFRujQ0fCJS63ut2Ga+z2JnvM+nssww
SHa4xc7nm8vPPZnO0u1x6D4DHV5lxM4YR0VeFcZVK/0OxdwaAHM76Pvzo6yyxLdFowFL6g3mDq3v
VaFN5o4Mjao0r/6XvTNZrhRJ1PS73HVTBjjjojdwRkmhWaFQbDCFpGAenNHh6e9HZltb6oRasrzr
tqo0S6usSA7g+PCPesEWwZrIi3bpqj96/vQVkf7BpTiP2dDXnKTxSJ2c2pF0Tq5KY+cYTdAedBQI
gMrO89jdE5z/7+8LfMikGYDgFSS362b+H0exUY6GbPLSOXJ6NsNsIEpJm1smCxsvwb9+hH8L+MGh
UfmeskazDpc7171z9ExyJCZL6ZvCxsHB9JJ8Ab5+cATBUAr8zjAH8j5V0DVStCY5/dYRNXn+sBDA
czBSU8MMrMXJTlvdBJ/f2wlQsA4P21xFg5j1+O9p0iPLYO6il7aPqph/sHna9nn3QI3hRddnvyfF
mcyf06+sTh9flICXNRQEBdUJ5jK1vlcgy7OPke4l53Lpxm3SC3+b4RvYDrHG3jbVyWcbIusrTdMH
H53NIAURwb+H+u0EN/UXo6NrtrGPtBrSjdl37b6w3eWLT/vPL2FFL0mxRAcODPNH5veokbxS0apU
Retux5X604rG0Knpf/V9/3lDuFk4rLIlQFzHS3z/HWDRqXKqkxWiRg5NFu7YndePj5+Pkg/uhwRG
sFiXDDTgOPP9ReaFkjizs/pjnzfYphrfBMVs/KuuF/ILKeQpEc6IxGoIQYuMAZKNS76/VkQfTzM3
3nAcsz45i+LaOKsonf7Z1r12pjpNXdO14oamO9Zbz4/9Q2H5dEiX+XDsldMfoP7sf/2R8Gw9JLxI
OrBfnkLFMfq30Zij9lg6VHqUQjN+VI42fGvswqRA0KU60umL8yL37H89kGCkwPkpSeAHiFMCOTaq
WPRzMx7ZWKpgmeVwxiaJ6I1Fb/afv+M/BxKaXS7yF7uIDPVkQm2q2s4Nb7COujLZ9yNRwIsWfzWX
nvqpeb0W2LTNVAoLDwl08gF2fh/ljeTb9wuEMXHcpKHjaH0APKp2wFzmEcDeI2DANV+cdoy2ftS3
xPcO9ZnuD3k4GTi3OLgbQaYSbZPYU/qgJkHeI4XCO1t00X5pjCagb1mGmmNrW0PHzvjv3wsJ0CbS
dmBddBsndwEYnSa6SK1j1zr6Q2MMHEX7DGNDtTpTP38x64D/xz5hldCvAibmZshfjJonH58hJAkA
apTIMJ06tL3YuJNdz/4dlntv0WZcB0kxTV8kKJ8MBzBHFCnw6RDqWCqcU52YwpRnV5qfHVj73O0A
Gx7afvRVqPEHV/nLIcD0BedKcuT7j921E6Vy06U+tpoMNM+cqg6IQ8zqi2d4Cj/+NexQE+IzpJMD
CPVkGzTJonP9zBbHBKF+urdlpHfh0gqzP4vMkRaydFhdt25UBJGgnUdwxjFCa6GxNKjcccjCGXAS
gJXl+TcMEYGgn7/lkyex/kCA+pUvBMzmcHvyllXsZdkCdHC0BiIHG0HGaDVb1eHfX8VbjXu8VQSW
p7rvpgSl9NblL0+6mNrmSGDIHb7SGP55LzZhA1gRV/vjqkx5/1ZJlvVaRMLi2I7eTxQEMLxVJRCC
fH4zf65KbP3wxKMaBrlFg/L+MkvrG6OzxOJYZ51+z/mF8MrGTg90fprbzy/10R1BHvMfWhJQm5xM
jpa2tioicjuiDxiPNj32O8RKX8X7fXRDNnJh7KmYpL2/5s5/7GnbZqRGrRxNuopL+5LqSnVtz2SJ
IFoavpB4rM/mH5MKww1NF/tmRHvQGVzu/bPrU7OcZj8yUOhMibdpvbWqXAl1sKyE+t4mmhvwo0aS
ZdhV/Rdj/YP7xKDCWEc/zy7sdO+OTqc3k5qTD6kG8qIaCaDD+j+fOQPBWp+/uI8utYqxOTICevyx
odbzzsLoYnGfC3CaMFr66hILuDOvjX8/RtaocK62/gVx+f6RutKc2qWJzSMS9Ixi1TYm7zj+H4wR
Em+x6vN1Eb12Oi8XkbREpCxxjKuh2HFzUahGfSR7nlzwz5/dB4OeSxEAzuYDicEp12tqg+cObNeO
s1kBX7oeMax1pHafX+WDN8TqgloWlBJ2S5w8NquMm9avCgY9HodL0KiFJqJmuGUu/4ovPFlJ10HP
pf5qdljJ5dPTVZX4Ku3y3jwODgXPKYAxxXK6PYmjcsr4QEubekipa9S/GIQfXpdoBnSdvDdEwe9H
hl4sOcxQax6rJnlqQccDmu32vvJ/WdbcBvro3f8Pnuka27XOi5ywTi6obGvw6W8zWUx8iCw/haZC
y07NSv7vr8RoXM9S67gnJvT9rY3TUHRZkQrsvYNxI22fcBK6ma9ABf+lPMvnsI+jFQYRyZDr2385
xP8xO7pT5KFKYYU0p1ghKl66b52//J8yuf9nGdUf72q9CkJfvi2ugwLr/Q15rSb7uWDQ08yjKOGY
ZXPdu9Rl2VZFV2sB2WFzGk+Kp89f2akLgb0WHwHg+3r450isnzxJwyzcEgd9fezH0SUbHs34vWdX
44NmNRSf5nbnAbeORnbodTt2NqVO/tW5l4wxwGXV4hv4/AetY+TdCgEAgaEQpwzHDpCjk++yZpLT
/WWoaGcqlrCmpvt+UkL/Qi2wPs7TqyBawQqKSgQOc30d/3ipmopsJ56nmgx4+mQ1oM3DrOpoZ8TZ
Q5Ep/YvJ5oObYhnAk7p21zEXnOyyvJlSXttaymPfJzgkGzHsChl9Fa36xxhCoslGDkWCBQwgxPtX
+flrIDvpj7UauJOdFPGXq/aKdfP9M/Kc0siiIUoOEsXg9y4qYUkSXR/ehjGXb4Dp1FlL38HSCFPS
9UFp+WMXlhAC1108aT8mdjYPE27Q37ZyDHq1M5W3JINPKtqyVLndPhGavWmqirSIpLIM8jHsER6o
SYyBzJ9FF9+6uZ6pRk6r7tYfIapCORVJFS6RTvKZLqvmTNQOLrGmsYD2ia+jFblIk5Y/rnD+k1OY
g8H7cVLq+9ipa7qDF2lGVL+o+Vm5BHuFaadl+rauhkiGLZ2REJWwj89N38wRqQ1LJLa+YY1E35UJ
qgdfi4xXm8ylfEv4RfM9LrC2hFkGxU/vZyF+1P20H9N01oOqFb23SwuPDIhpmu3bBgFmEWKs6onH
yHUbPYKhFcRZkJE2ZWKZbxUqD7SYnkePyzAXcR6YQwyBMbrWeIep1kvIQXAJ3kNxWIpwRnJ4XCwQ
iz01qsltNSBZ2LDRSy6Vk9bFtpg69lImJMZLSaldkI8e/3jADhPnHZV7URFhbOwBpsMln+XdYuAW
DpK0IWEV2t6Foh6k+CZdjfx5A22fDPSsbe66rsLCo9Hm8LgkdX9jJ5rlbjWKSBFAxzOt143lNK91
bC03SURgHJmp6UBVoKvgTVq7IgEXxAV5BeQj2PgyL0UU9CPV8FpiTCNtvpYf9nZchJSvKvLblzTe
ZAM/euOxxW85Ltnukx+7VCCMuHwUkRvlSBh/i5Zgw9aiuNDymQDCponcO+Vq5oNoPCCavOuHR1o0
5mzr9ZP5lFtZ8Rb1KB02XWrHP2NLFQ7kfjZ1PKPIYYCOrrY6Hmp+7YjZmGszY2a0KffuERubofFY
k/x7PC4GPRITJzxEap61ReoxXnFS6RmTDkM6bPqM3Sem4PqVrnZCFDM9zXgJnPQOJFh4L7ZYhvPE
RAiyUWJYiJ7mOOWHZuJbE00nNGcHU2EM5d5pvUIFeUMJAZywFgNL+DpVu8qSM0GjWWv+4hit0m0L
69zxh+i3DNPZGA0ovEae9dFC2/dM39u5Em1thrUhvGdv6eRN78PE1GORToAZKrcBPPApb7sZ+fmm
ElXyqMf+ckFhL9xHosX9zewk8hE9ASrGqUgRa8TDoPhFlSKsMV6M+c3NFj85n5u6s+DO4/wIKTaS
6wMyBK02CuWHhHrEpGTo9gs9mR6ko6lPv406KUmm6iHnYJET0iRKKoRR5bFi/dB8f/llZpF8rbq0
vUnNbHwoWcfJdNSy6imv8/6bktieAz+VtJ3E9No++njCnU0yIjgKC43ublJZk+zNzePY2teWXprn
5I4vj3GRaCnckoXIpFYVSoi4972XksTOcussjXd0amjiw0JE9ktKcTEVBVLVeSCAZ65pjVSvUyWg
+lEVyZch70HxksnKA8tI5WVd2Uu+tUSrX80EuyRbSNHlzk4lubO6CZ20NabWKAIqq6vXDm9DErq2
ljd7e4rhnasekVDYOMCOCMPaMtDbKbEDrUOfRKOLh1exjp1WbKy+dPnl0dzTrjmSm0joU9dAJQ5p
ZQa0qrnQfdg9FX8/e1cmI7pl/rS7NoRA6RekKdZ8NVdGfRCL3xerRb2wNwqP7A3krpFg4JOpTXY0
93Meu6n3YtY6awH0HHDCbHklMep6wUgxbemW2zEeZLml3bw++tNMi1yu5dI41I7FXSyLTF5jgcE6
sCJcuaFhs+cIQetlE3plgqHaFJX53Wwk//Kot70b268tpvChjddek4jvO0kqSquFZKq2pUqeSYvX
XyYvb8xg8dP4GyWsNsV4mra+G22aVx2b1YmNXGJfhXXXyQgSNqOCpUHBaX6Pm7xj9rIW51FOCBQO
0DJSD3x9dB41j08j8MGQ4J8Xr/rddkWktjZLWoJKqLXT3bwYKBNgsqsnD/vWuSwJtN2QnstmgIL1
vCPW0VlovDCaojq0dVu/FKabMvQIXXiqp6ogpXTokBRmht/be7csDDtA3bFcZs7sPs9jW6f7URkW
gdT+kG5Ge4GZTKC9naDKtO65RXJC5Wdn2ySV2trPDOtgGqjYdg5OjFgsnKcse+tpLmeiGZK42lh6
Lt0Dypz4TQ2p/KG6pbJJJNYySDxCFASVhjVUaJ4XrRbOOk3OKAq4iR7BWrwBuDRoupemNp6PrrJZ
OJKxa+4LmTjmAbxVaBur0cpx0838wNAkjKwIrapt3b2mRqy+aEIWhHeeJa/AzQoDF75D/VdMyKh+
XJtXijSkZD43j5x+iKV2XOmJkPbuQb93JiMdD9Q95vkmt2LvVRmoeYOU/vmIHltBWfvYa9pjVmad
2OvFSNwBAZ45qK1HhjpjqY5uUxv5wqx6980aK/UW2XGMpIc2AiKcCrejVAZSOAoWRDuUn/C+qMVC
WfgIqGHemI2rfvAj5h8YJ+bb3JL5bwQF/ts4FQy0HqL+nFxMfohWe/V2cBSNRkORPGkIJn4bk0cb
bd+tnPKUppq70VQWvU1Rlz/ktbBvUC96N8ugYnY3Wa0TPNlY08EdWmQWwJAgDX5LtsVmTdmH0EoE
VYUoLhHb9Vqre/S52OKnrIY5/UbSd3vHLKW723p0BnRJDUTtlt6ZPt9047C8khE3dHv00mON87+t
/KDsKtQ4kZXLaD841IaE2ZQ0w86QfuXsrTk3L/mEo4kmbyPLtpC+8yv53U6ynwzsJ+GCr+ZB7+OM
eAxvodUws9zmWtpF+jOLYn5lYYgIoR5lZ23QQLwM2IWnlLotFv/vmo8McOMpgDdnyP0qVDGFxzg3
kPBQyzYUt1lXThc0VA4vbY8YkNuY/TSYypbn2aZdqULhK0XycelFOus84bnTZC4ijKaqy9gHrl8L
RB5bxQqYmJbAtCNzyiu6+EZKe0ReQtbqtcfYTyiHJTiA1j26wThOozHbsCUkT84chD9uZnfIGEbd
qupZ1Td3/TTl2IgcqkECVETp74Ejg35k6zqdezKR6uCN3Yuu4pc0s+I0YJPC2W+giGzfseG870qH
tNvIRrSz9srXl7lI0SYyzNxv0rZiHlJmpu4G7E0fNpbXOzLESCqicDFUeklWhABAHIYl5ve4zRBa
poym73gfk596W+jfFj2rf42aNl5qbFtfDRpgjcOoiJbYFDUSobAuDEXw/7zQDu3w2VIdb2i81bQs
i3YjMuKGD11h8ttdv7FenWgx72O04u1OWs14lmWzczmyzs1bd5HepYoGAx1jns1xgNq1Z3+PUifa
DWkylGhAMv/HYtBMf9bmNW9LeKygm3HQyGUHhzKmc38ha3bTmh2T7KQl2uscT3Hou4C+dl0W4kxy
8B03Mqua6UFz4uVODHGPQsMyKedKjMXyCBd12HTkvYtfMu4Iu+6EyTskS6u7SnUxvkQ0NRPs2vgd
/M7SN9+snjLz0Bql64S9tBFrDpQV1qGSLXu9PssatJiZlcltU2SLh8TDTw7KiLILpIsmwr8U1XJY
unr2ktum9mQhqGLLy76OUUkDmXE3VL4bFrN5rhX9kxTTQWYzwQzUIAdxozbxrDHck6gLbLe9buxl
Z1ve1kFuP/fabsbh9BBJge98GeaEgBPZsibLYnrGlPKt9afhKR/adpugrWUTyN8VnX9nsxO4yvTM
fEKiSpPaEsP77oas9m40BEpBLWPvkqQAe9uO3TZ3682S9zdiYglEiGojlRozYwtagWItk2fN5N6l
VuFsiNbfTT7B4WXENxeiBOcQpdkXCH/OVEuyftUjBI7KS+HidG4jes9sRLkW0vDQmFI/iFzryuwk
ItDcGX8akblsXQpb7kstcTmyudNZlbb6dUYG7rUxuPSVe2Z6Nvv1Web23VZLLfd60IaBfkNRB2lb
+o+ehR6qie4FQMAmldFy4ftRfjvT0r7R5TPZ3WmvppvJdC4zRGBySQ8j8+PqN4cDJQVFf56YEu14
uJqW/DkyEYVOI3ECA4UUjha6st0iRAy8xDmSP3oYyunKdZcNoXy3evwNDekmy+JfMafEPD/qxiBx
c073BYGv41I0CKJGytbd+5ZtomYSZZeTkUpMwgQ+Hs9VmAgRoNQAUt5kTvpjoTadohxOKjRyaUW8
09A1BBw/NolatkVyQZOuv+lFWm2hR6lS9/GoNrwCsNGRvYDqrz1XgUoasbub6fgSS5Wfa6Lstr3R
vLozRwsN8ujCJf/mkRWfLwFBNtm7RtZwbnaMZN7bhdosjkP4U9QfqmTZWKxptLqyCMjiOsubX63I
t1400Io39tZ1Ku2LMplf06KkW0OjKs7B2rX3e3lbenF6rzepeT4Onf5rkCS2I5LzNs6S9GFOmWGl
jHqbul4f2pN942B12pQa7pKsuE0coZ23WVOFohRPBhvWMEGZHTR13QYcAr5hLu+udNn6L65bPwvA
vI3hFPZ24Uwe2m3xjXzJvcc6S7n9MgdDm/5c81DPY6nKsPTag6PXd6bIbmdmBsSKU6BIWSdK6Nds
pvdCfi8N+eoNy64Xxlnj6Ug6+40/E0CferfIO/eFHj/o3hIh48MHMTqcYpgVfAI+No3mU37BP2rQ
BTRBP3s/80Q80U3yMynEowD1JId4bQd3kphcgIHzI6LMh1lhx4MYtsvmwbTiF7dr4rc42xVMvaaT
s37l0aaYSPlfiuoGYhHpe/0j1pr5Erm2urOqxD03crsKnM4I+X73ueMCTVMINNrdsTUatnFlNwfR
2MhbUSNLNt2yP2vc6sAEjQKhyPUltGNL48DovXGkY36xzQ0xxoT1Z/3OZuMTWA3J432zq5P+Z5b6
TbiK5mxOjtEFO+X61Uod/3WMvOyOL59GJB21Kq6/HxFH8J3yxbdCxHe5SfCRRv3tZeTUaxPtkutF
CDi6TTPE/2zzz5XmXirTCgVSQuXWPyuroz8jKSX9nd5yzbK2E6V3aaXToWVLPyDaS7tYBXZVmUc3
UXLje8r4rfwlpXLTx/Eid8k0XTFWfs01nTfgIFK7b+KCnX9rPZDWfBVrkYt2qlE6P645t9RRZVbE
aqlDMAzG4JwZohZnvvWTcb5skM2LKsRsOLJSA+PgnriRRVbmAS23tL/5vXFmys7xN02a+WHkCcRR
kiiEqIznceOXYtj7RR0LOJhMqp1J0mtWtpXLSmP47ID1HrxFB3MIrWIAHYtHtlA7ltri6BKM54RS
arp+9CLmYKKukuzW11VRftO7zNTurKLFJRYghXX0J6a1zg2N1hXasS1oarlKCtk/1khxeaCq6ZxL
4MJM201lZXb3c5XU4CNLI48DCEaxxTCEo7iOUP/voeditLj8DzUuUjeZXlrIE2wFnc7ALHwbjXXV
NITINVHhVQ8Tb6L9JbxmFiywZI5aw5T+ssxm1nb8cSZy4LJox/mrJAs9R5ixTbIO3bhXjRMazUFN
yb5LRFPt8ryt37DHEgKJTso8oOUxQFHQ2L9Vk8OS1/fEOOzHqum/m0To//IrkT6KKhvcIJPjBPoC
Ov1jiSf3lmUAv8Q0WvUzuIopiNFfFI2awPv3vY5wn54UGY8XPKiG9YJgViu0LLu6nhLBO0NWZc3H
wsRetdGHOouvAEOjgrktb++SxOvJNUmSLSf/qTianT9wvpU1AWQKuHQMCZHLp53J3PMSuZ3kX70o
DXOHoSgmsJquuTOnMr0cHFoBYr1hEiszdSmBM3a+3sgnEyNTc7AmzA67pNOQh6PqB9fXevaZwbjw
BYbCnpfzNkEPBbS7jNN1PSTpC0psHCVzquecMj0j6Vjx047N7jBUT1oXs2tfrPUbmBev+cF7dMhY
7gcf24FIRxSyi5C/3DbSBf4kz815NSV7WF8WOnByp6GLhWwAdmL8s0rmxtB8Z0ko3tw5RTPcUqfl
b43CzL8tLiF/1NAXonuzVOsAnNlCCxMTCwtOuUG9FH2eGEE+F0ApMQUBlKhGFDZlbdUMrF+Vzwru
t9F90RbTkzFXUbQxR8d8LS1gijCLxCzDuS6mclNUZO8eUr33Jjw6RX7bLe63GMj1ORuqabgS1E+c
UboWKdZJb2bm6twcnDoFSmX2S1MA6Uhobz3F8k8in8WFkQilbXWlsz/z2rwxtm0TOR1+CGe5TctZ
uxvb1C/DYbIaEHaD0JCgcVPj0RkW986PKlntTKMYb4oI7XNQZkb3ZCZO89C0S3lnR07aB+D0bM5E
Hzdrp9CyqiqjAouFjoNrT7fUVHxBq/zJc3gWQunVaGfCq5xSt+QZ2Z3Mo/5oKS0ifrUarhbL6b64
yp+cFacidHpkJWBRpILkPdHxv4p0plFdb/XjrDXGuGfrTg5wVv9okS7QjJsbBN060cFsfHGH1q84
m0DidqKyoy94nT9IZLTAqIcEHBrKNXi09xRJVnk1O+MCiW6b5E4wZgrQsNKa6WKxk6+inv/krIh1
X/OFkUL6pndKI6ukMPKc9L1jA5y37znGPUwsIdvZsfnyG9u5/4ICWq3b70ky3iYvE83cGux5qpc1
BsYXx9nh6OV+1L0YneU8E5iH/K1qih4YcjDo8StTawYYHjN72vt8OUFcE5e4//y3/DGw4LPI6Fv1
aKRrQri+f9CDnEZXUpJ4NEer4TKq29dm9VXa9wdXodMGRJjOFw8ibX0D/2AFjZZum9mmY76Zu3Hv
V3lx4VfQUp/fyx80HXoeJFAc8YivcojieH+ViZopkaXRcoykY1y6HPsO0hHjg4OciONWPOwE7Vfh
5xf9YKTiRESwS0wguTmnwRcIu0hmr9zl2KVUUlPbgV3RIPAD6cjyxUfx0VNEh0XrIkqRVbv0/v7y
VGtbMXjLUZnl8mb0jbiMPav7YkR89BQJeyXgjU9v1ZW9v4oXAZa1i74cHSsXV3gqqTkuRopthr6t
d6XgKKnTNPnFY/xLjvrum+CG1gQR9Hw0k0Eev7+snci51VpnOcJYJQQpRjM7TKfPzVfQ2IkTFCEY
w0pnqQdbTPPjDGrqrMciPwc664SCkpjWbbSeWxdmG2uAuVKHo+yM1Xb1+Uv/4BkhoEGMQSIkx4VT
lYTy3Fb31YQefALxstaOBSqGN+2i0R2VKgScDRLYz6/5xywFyb2moqEd5fXrp8aPtMAJWMMKHxMY
to4ywU0pMni5JPtRQf9+frGPbpCN0hrdzAzleCdDTXpyStlx6cdKzATc1fFIIpvU0n47uYl+W+G8
u1/m1Hj+/LIffEyI+ImvxAVNDMCpqjOxfIWb2AW564v8PLJRT1Qlp4OaYqUvHucHl0LoQuIcwT2r
tHF9Av+Ykpy5QLQpTXW0/KrdSn/EFy1idziWVZV/oQX56Fp8s1Q2YfBG77L+839cyyOu3MPouxz9
3mqeTHuGSBWASUFRzP4XOt8PhgkBwOT8IPAnaOm0x5M9fGJ19sAkWDtOzEG7ID/XK/OzmNfpsYkD
xvv8pX0wLWGhJpeRBW2Nlj2ZdjuWaaWvM2Ae1XQGWXQ4wuaK28+v8tEEQVwWUkqTmQ99yYk6dNRq
ZOYGN0aJbvuyMHqvcElBtfdJbT5qzqh/K1NswihiqxufxfQcctd5ViUqxMAUqbqIolRthzRCTAFk
GO/hnecv3vRHz4LcO3b/uHCQv5z8yC6t6qa1tOVoIUzbdAutmv3QD1+M3Y+usgbr8hBWmexpNMwU
z74aW38+Rotn7ssUlkQa8Vfa4o9GLf2hTDrcDqFwJ1rupDT6aIza5Ti7VNiapTXtZhgZjv2IS/56
uf8/dP+/mK//Mc7/CN2/fGuei3eJ++v//+/Efc/7D4NdsAtfs9//7rH8O3Hf0//D/P93qBIt8/gn
/m/ivtD/w14EVw/uwL/U1MwPXT30yf/+L9P5D1kdaI/sNVWer9X8N4H7/JT3iwSmUgv1IxmB6xT0
j+ks08o57qesPbiF3d7gzxyukiQqj+i3l63tadqNbtYF+E4/YutINUxje7PttH3G/Hpb5+RNsDLL
bdSW0SFN5nRL5fvwuyxTZ0OyRv5rEsN48HJ3PV1m2fhWJKm91fuyCOtpMNcIzWmHaIoSDsdK7tDu
d5dJPSIBoJYpJ85a1BCuk/rmlVF8Byy3bBFL6G85Qe/UDc5tC0mUuwfAtvzG12FB6nHS7xdanBBX
pJF3i7zTODp+7/0Y8Uce6bkrfi2knTzhsCb1RmpS7pwaQH7qS+9cM4xMD2I9p0VdRgCnXZVvEB5W
Z5OikMqCdT7KMnFvV4DpUiSTfJRmHa26WNL9AS+MyiW/wBI7JWX9lqLvuJFmYuFkHxLtyZ1QaARj
GzWX5BXIb44+EgCSlvZ177mhV+vxeZfmxiU+KXWAdppvx6wpfpSmHT+kuXSY/TIfosPXyTWxErH8
HOu+Py9LjQzkAowREDCXaouhwdvnhdVfDKnZ/FQ2IA/xfN1vgcv9EkJyeM1JJ73IOl91IZEQsPcK
piMY8tE4SviYR+XkxqbtFnE248xN0UclcRHMRAZbG5lY7WMEcQwxjTftpZFz+VKbZXVc+q55zW0M
1UGm0UwHJJJhMNDnTYcOfNcJq12ZkTujItdC9ICDPkw5EqhA5vWjKoyDA79ArELsB2kOar40Q3Yb
g3o1lg+TfV81bBU5RrlbAgHLvYvNNNBwCDuUa8s4sQ6J0V8KIwuGBcg65qh0S6KvcYiySWy0+ndM
z/w+FWkRwsPLQBPDtsqWX87cHQy/3GtGTom9TWHnSLmeSQPYOFi3XWWtuTbFcohybZv48RbK5RlJ
AIEs3rXJ4fJ3VsGLuzSLqgAlrP46mUO0IZD2d9OM03eCiLutxPcRygJnvsVfQKfPQk3pwS+Sx8mH
++hEm5+TjLlR3S/HBBO1MJr3mr93J1cLoXmRvfy0DX5Wni/bKNGOaZ7tXc2vfpqzsndeeYsGr9lV
Giw4KFKh3w+YUusy+YYj3KGDmfay1CU9BmLDrcYbfA7seMvpehIRiGo/7OOuOJhJ9YKi1MMkXG5L
qAynUkcKyMjrTxdndb6wTntoDHR5ZbGPPEvcdBPX9pOXxq/w2TSpt0Smm/Zb6jrXeRpNQTlRrG64
PbgkoFxgqYRsJvAzpFAacFp8US6Qwx0BFwDJ127ibxN3ol/NRMPXUm1slentkrg3ZeS2D9LXaKHt
03zfDtm+gwm/JAgnVEa1KZ0m2/TEayjXnzYFmbsTfregd73s0BiMRMeyKpK7y0d9jf4RpdzVAxoD
2rWtY2kVd6asfg/FA/ICPSQXjGY39syB4PskcZG8DuC2rU7l+BnJBGagzeLoG70etHx19+5oetcI
Mhkg6s1hR32GZemBNMDqelAat+6poIGN2floxHrm2JyeYTK+sLsP4q6S6JHa+MZzQf7xjOo3cxu7
v6ueyrlkjrbDWKqN3ebi0rWWZ6Ja9QwjHkwocU0oJZPab1FYJvQJ4UAob5y2HZ6VxUszVNVeTZYd
77W+yS51AJ8UfnTpzxuORZuxMaKzvIY+D7RlIfxiJAQiYYo9R0p2RRZF8zJPi3jW6il9WRK/ehOl
Lq7jtsMiIiUhqz4t14VnAeFN03e710AdnMg+2JrxvajhDHyjYbhlHOI8e5gCx5/aswUsj3OgqqHF
csv57SlxTpqTFbZdbIWLp9cIR/ufBRq3nlDlDdswdW7AkpxVcD7bQiFoMvrukiiHJuzL0bpvKEq8
MS11XlVIJVI1Pg+ZkV9XAsrZHfUuCdw6uopcp3yJ6sh9KSBa50AMlXXpZ3yq+V8JRsQOelVopLPa
eih5btRcZevCNQ/UOdxr0zgjpjBuyth4Wayl3yV2auxsJDv3o9ascVkGbU14ChTTWa4uChMPdZQs
7o9eyTtZ6pMR1IhinlfeKmxQAoTkd+6xcl8QUAR0zvLBlBqX9o5sT9Yc3/hv6s5kSXIju9qvIus9
+GN0AGZqLQJAzJkROQ8bWFZWFuYZcAxPry9ISmRls1iSdr9Zb9hZFRWJwf36ved8J98Cq5lXF9Aq
x3nD16LOHP1k6izNnxH+CC+MRfulFsw00PWPh16anGVzZ7y2q0sYIZu7ycO3jFodsIzlvpkwOF9l
42BUfsZz1rZXWtL3fJDcmXpOe0W6ke+mjbWiN+lJzuBG0YvroX/O67b4UrW14aUZ2DjEfGHAecEK
elgiGqMuJKkkvXMrCjZjpBCpYmOESZUtN5Fbj82hinXl1E78oisV9eYKWeoKYVL5GmpwVNG7qiiV
p9F9SuPMcFbOYrM1uBedpaM4rde6RHsbSOo9s5euv9QtmdPxObIiA4rNZWhMVm+UlxDulMGXvQVH
I0UxIbr14rTPbdb742R+c9QJ1Egzgb4TXcjVkQ9jBX5hwOB/lRAX0qx4lRwmgyQ/Fu2+NpSMHHBh
HPCbytUMyYio0WVGpcvGwYjfR/KImrIJ15X+VbF7GcBMQjzN9xSltatMwT0cxi9F1hzxc9kXp3Lu
T/n4IaeR4XmrjBbLywjthNVPmmqyWnKpbxF/V6tswohrz3snG5kKR95ga6jDGuF1QgdzEtauZxiI
+xRLBTjj+nGSY2eRj+qsvE6iKZle2hbBnnN6mCUsrXgxvtG1OS1ogVCrjntDMbdull6lGeOdCTBR
veCvoJ3/bmdMUZN5gcHjEpcNc2aljUYT2Eb3bVYFnqCTsNoXWRjnyYzmTWUozR66/ip0EMLbTfGB
mh+JpuOzFiFIi5pXipz+MPQEnZMem2xcp9b8xRivBmllN9FwUOdQWRXNpINAqg82nLfsQhLTCD8V
zRWBBPI5kcPWmG4R+areEL6jWtOPkSYCoFV+z0DDJ4bTM7v+ulTitcQeG0E06/ryKS4HlJBl8ahZ
RDzTnJj1M77qq7yfdypDvH3aIKzktpBLFr/BDGT8aQqv6pnPZsZygyHiOCfVNbSWs+zh/cWFuZWs
0VtLJ8gQNdnamfqdlXVXTiIA/YOVsvemlKvGHOKdLBAVUgHs7TJ+7HLFvCsX55tezQTM38VO3Hhl
nz3XEwNVADjvrr0sAdzCbJxSb8rlF7EkaElC2jcFD6vCdGkwi1dnTNIjsisvU+lDoKVETW5d23mm
rWRigDSbnmH9J6d6MFv/cpkslLFrUVjNlWkq5nUm7hgZPqLA31nKGDRNkt8aw/SN8QBzsqpSV7Lj
GDw6ZvtVSawDiX3GagjLB5mo9yPcZsIGuyPPbEbRVTw7bsIArR4db86dhbcsW5tZNbLlLYUHEO4M
v0VDeWShAiJxdeUqmeO1Rf5i53CiULRGwuzWmjXqK23mTVsVpRJurCI2PZhrdZCV6TVxy8cCHd6K
zJjbIRLbuoekqDj3xjBSaeDPuRuguqO6m6gxSlTrFW90NXtD8jV1rPNgqJsRo058EV6OY8HkcnaP
Wr1g2m6YEA5nEeWHzLWuGNBiO5aIx92klNs6653KB3fHKB5oHh556EU6YD0FQQsOV0L1RsUMrCkD
zyPfwXSla8uul5U+lfEGKN+udeqYc838wcKvFNFhphbdgWra65FGTbVsC2rThG2l09HaMuuo72gy
oZbJVPGgZMYeTKJ1VOvq4NrNssrTW4xXs6+Z+TZ3G0R0ziFV1PuWkkdvjC+NbDkp9NZJdiyitTQ8
fdFOoZVR4abVkT3pqIbVozItjQf1ZB+xiDtOtakY5cV5HqOT70+qdkocfdeJ+eYil+WOCGRVg87L
qhPdaC/1AfHBnan2btB18SshXlfpgtdjjFg3+pWlJKzTbX0vurFoUGK75TWTYvESoh20UpVjmBy/
8MCyD89tvCFya6XERJSxgX6zLDwFbI/HdGZcF+nRtTLB0HLUZ4qpMObbWn6aDBQ+rjoGdlve2YmN
elzXWFar7FHCIuU9QUPHwJbHYSGqRlQY/sCVVaXS7Nz2aysQY87Ii9GCLnc2e4sXho+KJve2yM1t
kSOCQtxh5gpyK5WdRdSdhwgLX0Kmx/4YWYtXOrrzXmbJ9DoI9zpR9onST8h0o4AO2lFX+Tp9L9FK
Qpjl3NtQAPVmToIZYny7bzduVj0ok9iODFezAWZX2UMpMTLTUxpzU9bRQ9ldyhC3WRPh3u+cyoJt
acBp69r+rhiNmFeM/FUrHfR1KsRNmSGuggl4qrrk3e6VG1tbttK2cEboBpo2d6+1erRpBhVKPMxv
kGdavI4T6UmDC1HIaz3VnsF3NZ6hV0f0KR+TvSTXaPzSlamXX2b+SB/quS/pLa0zRd8orvYsdZUo
9EjrbknTRN+hFvzpjjNCkot0xRL5Co1ND6opkufCKZYb+nvdSktUT7QWE/B0aVd2XZ6rpr9NNNP0
3AKLfy3Lo1GLdifrofWVUvlSDPFXxPBvtpmBkSSWiPE8Qi10lM82nbvncrRPhTMlPueI2seZwK9R
Zxuh5UfVHlOWosvQvjCdW8tV7hsln7dpWFsQ/JzD6NYfBAWMmE/a6WAYNnHmRncBAGrR5qJnsepp
b4zqLXceq4NlJcElpjDvAI7RwXF8tUOUz+NZXPU9rY9MHwP6GZHXx/QHRKLvcsgZpWzQ/hThXWdO
67GtwSQpPWlevTw0YbEVaXSvtUW9mcgt3XR6ofrQ8W8Y6e9Tab53CXIV95RGjhcNznuUssS5ffpR
IvVY6a0ZaDpNAZVe4ujq58IdCRCnpLapvGYTTImLFjOqHmSFmhOX9iaKk0OT5tGqjeHcMSt3cC9r
CH8JjtfBBK7GGQFfn6q8qLod1OmMSKBZzbG7+Al+KX9RW227KC2/qc2xs0EBLWa0hLJvg1kxEfXK
RDvWikDSqx4Ka5GBIqMTrMT10o0LtjXCV7mrq7Z5almld6MGgjYWIvWjOnxhqb023fAuB/C6alJ6
Rxkbht6OICDb+FSF+jO20DNj0CwQ49gd49DZ17X6JRmdj6FKLgYqLfUGVSkQuUw3Wqnpnp06FBsM
0Vfsq2tF9sNNaTRPmjQenJhdV0w9QQtDEA/WRtWorXq4rX2O7nYy74t+CPRa95Kx63lJ452SwDbV
uy99kT2kqOXNtDrTLRu8KHO61YJNM5/zG+QZ38IwujwpiLjxTFUssomnQPVbKwTlNHH2LYOa7EWG
cmso6VmtF570QvMaq4JeeaG1Lux9GU+PGUPFUBBcYdOI+AVT6HhLjoltGLv3ThtDv7DMdaTH1KOW
u1YX86qaodpF7To042+plqzH3lqp2iQfohaZgEIxWtNegfvP6aSem0cj0b/kDjuBrDv+ZJenQarq
p4IMs03dMFfKp1C/IAOV+EbkOBxml/qBg5OP2euZb+wZsrgtigZ+lRkoTdGewrgu96QINk/SsNBx
dg5NoD55YSB6nueqC1pD3FURF3HRJ39OKAL02Hqsp4mDx2yj0aPpM2TNXRrnQRwmIH/SaYOb477V
7KtyGa/SRHI4KK5y6wFYjOMDEnxKcHlnyvyBzeDYKe0p7rMAL3azNhwFF48z9IGimC9FafoKdqIg
4XowbyaxJMMkyKNoFzUegGqnW8rWTQ2VB90ICsuIqS+jejVG4V4w2EAZ76DnQbn81F4WFwDAoWU9
JeBKNPBua1upd125HDuxrElHuZUOMsw5jB+zIV4X6ILXYBEOTSOvtUFb45u5GaIBxVmMlj1igOYs
nDjG0KvNKDvSF+C6lofWzLu1m9l4dMa1mrtneRH0sHd6tq6giKqx8lhqdQ3s9eRCqKV+zk6hCW8F
sds2LMt1btKsZX/K1Pg2X8onc8LiK+QF/WunNFzA2syZlnlOqd5AL8Sv0/Yezu9xQ/BAw8sdqXdT
9zSIcpsY6wtQxhusiKkmvR+GHCr+gvdLQlOXqn0wxJp9Hq1sJnDL2mhRuEn10Fk7LYUKj/pOGsgI
04NiOkfbrU4cPPdFb30lt2EVZ9r9JPMO6LHyGFe0sHC1U9TPT0OUQDfUqQHqO2ErjW9XT25GpY2D
cNW1s7EdpzsVw4dsOfsPYQLxFVpIqg7daw7kVFG7g4KgDJFZu6d7SgaZKpAuDobPf5x7ZHfeEs/3
SERPWGL2vFJHY8kepATgisT6kexCUgLbBDlVdbBK57panI0QF+n2Ums3czXonK9mz5L9gZfChyji
aZrxGHImWJmKsjXS+pyO7XNaU7Vpdjts0EgwrjXC+qC3zSGLafNZ5imxAOHq+c4ZnBN5rii+Mn/C
o2mjsSc81co8jR5Z3nC00y9n5fa1rjHID4K2rD5uimij6vO1NZesAl25R4mH1hJ9ntPqlPaR1V7k
yI2vUuibguJzGZNr2+DsV8BEYETvxQ3arzHbO6XJnN7IIYJp72qsPOJPUL0G9yZBOO4HFoVq1bo8
36pkrZNZPt8O3ZAEStXXT/QWjbQK/XjkJBNRnaP685vZerFl/wLYOPFz7JzH8GKHVZc2unbcdmtl
4140S7oGk+LPbUWZJRfPLDpjWwEvt/q9luTfRnR4D0JF2GtadktqIjdFZq68KRe8l3OCM7rt0J8L
xGpIZTisOulwYBwImzvPjvjrtqX9jDk2C+auqziMYzcZgsWkeVYwqJwmuWFO6cm2fnCs8CUvXM2n
/wIc783No3tVTkdHhutiuc11CseGYCDpfIuo1E0mE45tvOp5+16qNdzTJJgszAKW8mS19k7oIljG
fEtE3uMCDXIp069A+z9mi3Klj+8U/QbpLLWjfVBFfqND+131wjgOTnQM0zqoQTalqojRBCtp4Oqi
WnUp7dREyPmgJpF5lYhk9NqYu+DSmJofU73RPRrWIzuve66W9H5p8zPzEcpbh6FASOuo5XhH2Aya
6GmM7kVLG9pxWVPoGLHekV3VmPpmKOO3Xs0oY8O1jS9mLQzzQYTtyBxFO2eTAlbXrA1Ekd24Rlm3
YLkbqvVMSzNo5isda+RU37aDGds0RSFcz+U7uzdHQrxQEBZ4dPU4uu573MSW/daPGjbN0VrbKlQ0
jeaI3VGX9LjliniDXtjw4kq97niyOjHdcYA7kXQ882MhjpaDvVJvAjehdrXQ2x7xLdl+OymvQ5td
yYRWt5J8paR8dBhIBVnNM5NRv+2UWbNXoF/DINPVfVxceqAYCZOLaTZC2LbSGBAk7oeOQ31lx+l2
ipOL+n7wdKlZeM5UOFpLSJu4/dbT68AbFPvSTMpDychlygc/KSr9BrB6suXEXx/chBKNRjQVLvsl
jji3DqTukqLlJl4HQWjDzK7CWoKvCPN7pSrnelDpthBXRwWjbuNQF+u0wVSe6K/GwIuz4C+M6/Rg
NWB9JjUpGFv0vH25XlG3zEJRr6RlddsCg85epou4Lxu3JykMwep5MioLHrnjvoKzmq/asKzerI4m
GotbhMSk07RhPYgCl77bIQDqsslZGRVYdzO6GeeRRMeBKfVEs38S93mtklijhEV9NQ4pLsdKDWW/
xlXb7Fh3aB7ow1pPIOPPKkZCqzu7QxXjRkjf1Tk/Vhrq9bS4wAKWK3xW3YUw4HeOqK8X2gVfmjos
z1OO4d3KU+cmMiWN+2GmlZY7DVAFGeXppu5z7lWkt2+pKktecWpgHSRw0RFvk+g+aazLHlR+anOA
mShAasJcJDmwMGgHFS0yimjRzOoa3oOGmTg13K+1liqMbmhcg59zDhU5FEHOwSsg/6NZX9jVlzJD
CxaMxscMotB1DFrXr8cB16RpQVMPy7r9mGHfeviP+sAe+I5ZOYA4n5ax3xInpO9H+AfkCybqLTJl
GwafY6EXWTAsrqjsw8TLhk4XWDqGficXMXyJRJPvhJ1xaHabBf1XF4RWzeFfoaSsMfF4VTGPR65o
v3bYj/W1ki7l5E3c221PnaN7od5i7addX0zrxcYg65V5O21UTF6n2ZicY6hcTCdRrbXfJoDjeC5r
XhkXJfXDIrsi8cxB0i1SNcV+Aqk2Bl1WV9tWnzleL5lr7ApEPIeupbZap6HCTmTFZYLbqjO1YxON
1E2ygEgfRjk2Qid5zZZC+argPF5WcTuItdFq0S7Uinpt8c+VVNrAbwye2LdowrdA92O5tup4WTOp
tUu84hmGLnJzb8yl1v1Quu265xXJVmlIiPQs+voQ0QjaZlPxgp5qudc0pdoYLqcM9qvwCP1xunao
Z870MOZdWmHnMqAhIsI26TJYtbkTxhDfgo02T/EwZYGKIWUjcw7xK4wA5njirMNYzgEXQ/GOV3/Z
QS6M6Kjz9n9p49S+7uYB6FiluLeOwYHdIyxEuTLo7QT1lMxypaRu8tK7cXtlxk5+GrXKPGij275g
22rnfdZZePErquIjPXZysFU7UboXotR6b5ETVWWl1sU37C4GHj+iA9YR+ulk60SRNjFrSiVNkWhm
/Fge8nJg5pRLPGBF1mN8WsYBy7ylT9aZBUTQo8mwLuqXREesL30d+XbNNHuUFXY5nf7FZjGV8Fat
lVtUftwCxWFZDLWy2C+9Oz0uiuyeHHq5QQPLwcttGe1gCk9X0NCMje68Fk5jbbDhxC5WZc29Sxaj
gIdg1MECD5HY5D6Jb7pMNqxBVQ9joWqLbDOwxBMkHxtnArRFteFtD6OjKUeOgmMy0Wt3xlHUGAik
C/YmXA6NEQvajDiHNU84dGTWTtefdZFj0kuH+MrhGAkmSlHmQBaYz4wwdfOv/H+18Q65As823KB2
0xYlMQZsDP2EqilH4KCO/X1k6LbBTHa0HgcOV0+NsEHXK/Y87gdzmI502eC6VpZ6rOYpfMVgYtES
oX/uVeUy+06shVctBJ+gyuji06mmilDT6K0wh+zWFcBJL9W3c4jc3HxuJvzZ0iywMZTlcNPYjbk1
nMVaZ+U0PXZNfIeqLL5JIxmtNZI/8Jymjf2CYCAa16MpTCaC6DhNKUr1rLTLoNwBdbav7dF+MfNG
/RjoFeMQGpn0Wfg+8WfXnNdaQlK80S5cYkdEHZ41bAL3ixEvDwWbkiB5iJ7b/MC80r2TiYlvEDVo
uaohWwJ0wiaUTKwKU5mOgOonxBBkoZpYOCvlCVG1GYx5hcPT6S9dqpRoisIQ8xOXuziOpktDT1HC
7KBy8MUqShuHFK7Wk3gejjMOMpSwpmm8qLHjPi2MGTaWWaxjAkyCSNoRgm3behrcwgZIZqn2zo25
pisVjUSA/Xu8B9lo7SWKlyATFWeZwVpy/ANmem9UA53thpltYuAwtEFBrckdD9dd0afIDuyJEA1S
4HwUL+zhJE+fcl12hznLw5tOH/EHxRHd0LwvrsJ4Vpnj6Rln2omIFXpHSGMEoZucqTJGBClBGdd1
pmNUncrKyFY1/lHpLfngTquI5+WqNdu+3c7MGDNQE4U8L7OgdRratXk1L0ZI1VvOI9wqe8GdWtec
NpA/dhwWJvPIOa8PIpR4tLbdfJW7dF/dQcdFaYR0Ars5NFj7mKDYbTN+CRVKQ9xh8lTNprUSoahP
FllunlJaVu6zMs+YfbXavpdVzpSe9PlERbsS1W8Cw3UVGCa1UVV09FuVKO8Tyglo/6PKfmTADEpw
9FTZ0+y0boQdOJNXcyvlm5Vp+g1cUOZWoHJNcv3S8Rm/MaM2Ay5rEDkZJ35Gv8VJNwfRbXW3VX2D
RwwmLRoBXXHja7tTDJ8mcbmf+7H9JhhQrcbKXs66pXZHGIzRTqU6DbACgAP53+vm7quC//37RWv3
XtUcFAki+I9//+6/Nh/V9Vvx0X3+Q9/9ne4/fv1x9FFdVGrf/UdQ9kk/3wwf7Xz70Q35b5//+5/8
n/7w3z5+/ZT7uf745z/eeZT7y6dFMPG/079d4l7/36/f//fP//3vXX6Bf/7j/Na+vX/k/7br8jcA
Lf/yN39TzsGR/4V4cFd3VeSL4Ff5zN+Uc5qm/aIRg3mBnYEA4LX/b+WcZv+iscqDYERfT+1+UQT/
rpzTrF8ufHGQtsiSTctCe/pf3/D8m4adi/dDIp32l7o50/7VffMn3ZwScjEy1Kd7pELXKWmOeljs
s169zirTXyabBobyzL52PaF011va7a4esRZEWy0Uw4pskfdyCj322u2fruHv3/Df2F3PBJT03T//
YXE9/mRI+V3Jxzf6lDE4Wb1ORsvc7dNa3TtKE6FjrxmxuUUJiY56vIIahkyPhOy5PzoW8WiN2amr
Yhm+0k19bJxe9yZz2cM/ejPtJlppimP7gDwYHUPIWWtlfs8wx14zLGVBXoD+iIrpExI+dEc0PsJC
3edD8mIay35ZqvulSK+55I/z0kXMv9pxWwKI2Batgo3YqfqA8jxiMrN8WE64i4rKh7J7VqvqHiXa
fVMM13aR2ZwVYyg0VvpsgPrwGkV7H1v1URsmsSlz9W62qmhFV45P6sVpgcLw9xfU+F6F/d8X9LOV
CE8G7Otmkns3RYIkG8cb8Nx5UewgckTIgXHKF3nsDwnCyLA+znX6UpX2jr6licQp8mWHFIYxJkmJ
1baIxAesm1UhXxnf43+azn1qKT6MjGjtlGOxG6Ho+L2OsM9NdRm0c3EhUMgBQsuUe6QrsfSa4p7+
PXNdWwLasHd//6vq38uE//hVL8/Un55mmtyqRMop93M4nhn6HdoyRUJkXHGRt4y52ZNNmXuxFdpP
ocHzi43jBS1JGsiFEtXqG6ZWdGTq6I7iZgNH931wemjfHag5O8qfjUqnPq2N8iaeo/MQMbj8yVfn
Zf+rx179pP3POJ8DyFGbfRtG23mht2XtE3AXGGJ9xPUb1QxvHYZTEU1zWhIvUqiPIusZKsV+1o4+
3ZLcyzMeX61hYjHy0ELS0Y6uAaHMrm6jabz7+6/6Sf3+x1X+pLWNIYxamR23+4FWgJaUfolLM5N4
ACXTS45X763F4+NU97mR3i0t7pwwjtQtFZfXVvWx4FVZTe3PLHM/uumfnAyCqkGzLMQtjjGsBsyX
1sCb9fu29sMV8lcE+h9moD9+24vw/U/PFEBX5ldqS745gVU0EzFmz+OqEaQWWZfmhbTL3otVbPet
qW1Y8djNYzzruV7cRQX95VSNT+FFKtJBk4vybGNY2EDtPHkh3udO07ttldoff39vfrCcq5en609f
1sb0PM2gD/ZTiUAq+nCLFv9XSf+coZ5t/2RJ+ZTh/cc10b//Z0jT6hIQf81eq8bdpTEnmoLrE22Q
Dq7MS93U1tcDUzbXmr2//830i83nr+7DJ/tPWEZdOeVlg5hsgaWIOiBDweSacb7qRvENbGToQ+hR
HrJogH6XblNh0Z1QFl+h7uPB6Gn5SXqPeaQ+pw0NwK6VX1zkgCAWIINBTf1ZlvFfq9FNTBHfXx9h
zYoIZ6fe96N8qROCGXX4BxftzAKKAbRZ0uQbEbkPut6hvVsmzzGLp1bHwOxEKOrYXoJZ7Z+LQfHD
iEahRk3rhj7yRy+LCaCakvcm0W8hhCwIEXXVB0wYdIX6k6AM/a9XI+yL3/8Ci9M1eHaMZr8kVMYZ
YtMOA6ZuiHt10Z8QMtBlHzaFmXkyav25FmtiEjk2KCeG6lczyC4MwzcKUt9FH27HijFpZ4POS7dh
AZoYxfLPYlN/BZ7+63NBiMX3X7UsGXgXodvs005BYjDoznHpEektHDOu3XERQcSZ04snBKqIxkCq
aNltJWr1ZGmRWBUXbQ/CShpMEQGXBU1uK0TqVYaFwUCq67YE0D0oY/pIL/2BuL5Xl6gvziv5hu7G
m8rJnUokMbxkUiu0g/PBKch2FJZ5b5Q/M9loP7ofn3aHsLnIdUytZsIRe6JMDkKE+0KAGSOQEpzp
ddY+c7sO1mKsOSIdaKmsy7xUfvLC/4ps/6uL/GnJL52+HQjWrFHY5qqXLzOU0oKiBzVbfK4pKYCH
QAErme2S+vclM8z3GsgxgDUbP7trtBvBGUp1cJnlM5NSd/g6FRxxIBjA/OhSHAeFRmxZDdFzBZGj
8BH23tR1Zm6nyLML4Rt1eyhyeTAvQRsATEa/jB0rgG3jrstBPzr1mG2AY27zUH9bdMWhNJNABgrE
4ppCNcXR+WFx8p2BL3PFpsQ4oFFvIWaPwJXaVwvkDJKJEBp+zBC9Uq5l2T9kuf0UG9mLZBFHNYNY
KzK2dRwF03jBXMXmT7xa+vc27P9aUansv3+KbbUbYVfpw16dKGi7qLnvJAquGgf0CpEXnZxY59zY
wjRSht5Y5WOpB4JF0WcnztYOpYjHWPrNjWlRJfXl9B+SfkvW5r4dJ5JDJgrhv1+JPzGD//iun3ZE
nBrkwhmD3DN5v27lFaHZADfOpkEgY4vDwhysPZN33Z9sQAfUBZAjaCJgAnApGLoo30yQIqt4wWzQ
nrLpZYnyK1txNg19ntpptvUE/AgKXGeb23YxNrkZ8buSZA3nMc+E3zawqqtX2qDbwtA1b7bbWwg2
tKYZdDOKnEMNkNJNLo6svTROjoX8Oun2OgJAmjBp//vr8MN79mmzDQnuSOJRtnsLUt2G7nd+n5VM
rnu85TvNaW04LtgPKtIVvYo+J0+m6iuLuxk0a3nDOR1tzXRpUCiRedqpje0bDVYFTZcMpU0sIN0M
0OknX/ayNf/VG/xpyyZ+mf4Jorg90BkLBCzhi7tEpPNVWMYhtbJzQg4E7+LyAiJotj0TnZQXudXR
FFqEcwSUPVriODk7DBDvxsJhmrqY7RW8PxCJZdVfYF/YO+osDUT3k3pG/Gjh+7Trzyh7Lmatak/T
t/cXk1zmrM/ENutQFkq3XgIjrnt0Fim6NxN1piyIqMZeidwyao6QhG/tJkQyOm8tDcFibVEzA2qL
g2kQpifhuqwSLKvgo9IeqiYyb4GVbaXrqQDBUcBzyuyJ4RSiDjc691BwEBHp5hZzSrY1GDhiQQbf
lcf8oNEwUyBPnld1j5ehndNbK6Tou1SNYZdXfpx1WznnLxAkzglpcrUJgoe3aNeEDIWVMkhDhGkr
G7BgEBkqUCskpLtwzjLeo0tVr5bTppPiqc8uyj67igKJrtHT8xzF4Oj8LPjrB0UvEPPvlyOtycTA
4bXehwrITNIJqZa6ETbJWITTpe0YkRZJ886uho/JxOPTKzWBrVNXB245jEFF5GrQVNqT1ln7bDFu
ZGogMYgbTieGdZp0eTRLxCKlof1ki/rBqeRfrKHVWJemndb5Psucp1j2r/2FvG2pI0QqPT6TkPik
6/ZTocenCX3bhixyVkqhMI0p0ZeRs3ruCu1tTpPbv3/lfviNPlUmBktuPNklnYxGS07ajNoIhK7e
34VGuY0VgctEdxsfuJEVxJqp+bjsxm3eKPvWrGJ7wwKDrHehZ3QVhUuCTSiMfvJe/aDvQw7o9zdY
lzBNu16t91G8jLzwDWQuo4s2Rg5EiCKK4F1AM7YiTj3h1dB0e/iZZEEEdqFBIsO4wvinUtfKOOj0
E8D51DyIP9lhfnC+EJ/DWzQUZk49oFotzWyHznczgsJSFefKZtgteNUvwDXLcrxCi2/+j3fL+v6K
FMgSyUdgYhEm2qbPwo1aWJBDE+eA/g4GqrrpXNdvLHJxJ/QEafjQkQOm436kg4IEezFQhMf94Sdf
56/bYOIz8oKbbo2Npk17WH8PRpoLz+glUrtsOocpWM6so49iZeUH09wDxLOdEVd3pA4A6TQXKzB6
NBMQ/t6rxESs0KZvwlF+Yuv/NVPkL/aSz6gJnku1HpRp2A8x8gx6ONFrSM38TZs1d9/KiqY0smBA
isY6SeQhoxuWd92ralXHFnyUJ/HSb6WDxY+OQbKnuhxv+kiArtXyWwuy4iLSF5vcdTT/M+K0/vT3
F/VHO7bzaRMMcwXaTu8Me62RDxaMb0Rc02rqFXII2uJFy/pXgOW9xzyGKVSPJJcQYjSbMT2F+Boc
+VWXRKRiD7axjhaedy6CjoYo+YhKqtq//5ba5ZD1V5f3054namWJsdEMe11D0e+q6ZXWTBm+l/Kr
0QycnqroJDj4rog3OEL2O2rE6q0g6fDNCr4eK+z94rBhNeGT3VKcDaOv1Hq/+fX7/a8M8v+DRv9V
8t5WXfWt//+h03/Z6P6u058lXf/2/XDg8ld+a/Hb9i/EzRLdxVyGZC3V4Mb91uIX6i9Aa3TVEZe8
MkInudVQ9y4OeMP+ReWvoJ5kOHCx1FNN/97i141fLggLTt9gM/g5P/rU0v+7Fv+lKv+Xp0nHVPH9
uqalC7SqpRRBhS3Cy90YsN2Sr/90Hc6/fcyfu/U/+vBP50IhcjQAIR+uKcWj7poPutn+9pj9sPH2
o4/+tB73lWFmqVtYARy9YQUWW1m56Hf+j59++Vf/1CjLUMMgratE4IjphCX7ANcu/8kL/KNv/ulc
MM9465iTEjMr/5Oz89iRXLcC6BcJkETFbVWpuqtznrARJipHihKlr/epgRczem/csFYGDJujZjFe
3nuO8bnS7j4xKZbf1uGrFSydclnEioeHxnaeS118kZPa+Fuulp3EoTwDYLcHrZkaBhJz3cPksv5t
+/DViVJQejVRa+FFMTlK+8RvTqRBeYdNja8116J1/XlsYpeMWY7hk3J/dkK1+22Nr45xYThNqmDn
iKhY5c5TGfqgamNbp6/dRL7dKx6sYiciF8x4HAczOBPCqb7Y9u2r+SmT1BsDrdzIrdSnGAuH14rX
bU2v5mcD5FxWLU371Zyfn05uKhLdtrW9mp0gGutysblCtC356IvNJa3vhx/bGl9NzzhXOu5jyNaY
b7/nXM2yqnvY1vRqdjJKQsAprFnJDEqkDA6TjN85EJ679V+WcWc1O8FsetI2cygbHO12A3kn90mW
9Ncsv+8Eff+ybDmrGZqK1MA5CdXEBlPvm8Z1Mn3f1C3ifND5bbElShAuk5m6iE68q94dv7TJfw8j
/+8ucabO/N40DLgOb1BCIJCi9BOs5OJaWfY758W/9IhYbZ0eZZpxaYKZHIVz4y3VZdUN0bYuWU1M
yl4oYjjPe4eUXCyfVwUu8m1NryamBXPbJP7J/dvwqIP0DfkTS3L+uq311dQEhgVYgaKmyI7nD47q
74h0b+yT1cS0PRgSuMznyDDt78tEWgzshU/bPns1M9MCI7tWyRxNgZ6P7tiGB1s43bZl9nzw+30U
1gFptMkoNdU13kMcutRjdC/bPnw1Kw3AGZ2YtRNlrf06uc53WED/nxf4v4Fc27RX87J0CpGoTOkI
Ovs1ZqC7sRjfwbf+ZeqsvbkVGboGVqkZtlkpdvGQ35VT+H1Tl/x6dfttOZlFFY6NOTlRTd7RLhjH
C1eoL9vaXs1Lm3qDzss0ZNmKspnOD38a1bKxT1YTU/ZT0zZc4qPenH60hnxLxOdtX72alJWjrSXM
6e3equ5Uo+7MxHg33P/vG8+vJ8LfetvKhdOGPCtHvEFV1zWs5RdlN8m2c/ivAORvrXv9bNhF2+po
EsG30nWeqzJ8Z8f82xBcTcoeWjzZ8WqObG8mVzS1ruo4DbYdCn9FGH777nGxzvmQjY5iNV1Y0iZA
rg+bfsxfYYHfmi5iHRgqbGfKt+xHQao8GY7bRre12i3L2F26HrNBNPpnXI+b3aTQsDZ+92q3zJMe
gV7bY4DNCgoZy2uryrbtDL8irL91SQIRpQzOo6TgtfcQkmXAi4Pbb1u91yrxOGhjGTMSoyChpkKl
lPNAeNs2NX9J43/7dBRmVVB0DJRRwbmqxceEd4ZtA2W1XyZGMTqGxQAvHJM8q1pToVoW246ya3Ax
UHZITmJgS2uHj/DiXdRE5s22D1/NzLJb0t7xWVKantfd2heHJSs2bmrr/MGu8U2ra9nUSHF+GpL0
oyq8bR2+zqTLLR4zU/o5EhxmnwyZjR/yst+2XK1Zop2AkBAM1UwdcP3iag9QWLltsVrnlum88SXi
zfM+X1S7eQx+OO62n9Jc7ZdOrb1BylLz+iSuKsD/sF1fNo0Sc7VdpsILTLKzdSTdswKrrV7SYtnY
tvPngS2B7GdYFItFTZDhzBmsfVk21XHbh6/mJSdBJ3BDGFGq93/mGkVRSe7hxsZXB9lpoDgqgRwb
CXsk/wJ5bVfPj9s+fDUvU7uDA2nS47AHbwVkfVdm287f64yoUJmiTMlIj7LF+AEW6xt8rC0Th+jq
6hSbNq704QvPUU4azyH2bfI4jPce8c4D4h/Xbhpf7ZgjpViDy+0hCmrsfiERFHLs3nlH+Vvbqw2z
L0k2yiy2Bgc121G7Hrl01fQexfxvra9mpm8OsCdihviQmmGUTCCyZqPOtmwP9MtqcvpFbog275aI
ukDzU2kN4Rc8gNNpw0Ck9dX0zD1tVYF0dURR/avp5U/+sGX60PJqbg7CUrlOXKLKxkDlbiYgIxqb
om00vpqbsqd6iDeZBZiG81jP1JT19Tt3h/Ov9m/jcDU1DXy3lJeg0jMpOm9HMzKH6euEL9fKssO2
Tl/dNEmD5k1RNUuku/RouckRNcOWDQgf82qKem4cqsTg6xMbzpTRqteJiMqmzz7Xavx+9060ncCl
apAMqtaInGLRu9E1fmxrfDVFC7OfvaLpFxIahre8nz537ZaLD12ymp6xX6b2aAvW8an8XiIf5S6b
bznQ0vZqclJ+SzWHXsDnVs2nxo4fzPTrtv5YTUxYYdoMl5itLR8eZA6Ibvn/0O3/DUbw0auZWZp9
1tUL65VMeCLWoXShImyKidH4amaKRZQzEPYlWrL5OanbZ+Q+0bYuWc1MP+2C0W8pm6zb6hK/LxCk
dttiFaxnZNV6ASuKHXWDwQkr9sAqbv1ufzUnR7y4sTsyJ7vOvjJj8yWcNx3BrfCMD/99SqYLhay9
y9O9u4wfODRfeYOzbSXxVxOS7NOAsnvSvpbKf84T78vS+BtXKX81Jb2MOJufeTrqedaHF+L3VHQ6
r5uGib+ak2QLOEVhtjbCaH2tA/NxCdWWwD3dvZ6UWd9mUIvmqBLti9HJIkpgUG7s8NW0zCFdOq22
52huMoqE7Usk8E/bumQ1KUGWZA0O9jmyavtj5uhnkuDfSws//+3/sl/6q1mZ4VkobJepo+0MWiPx
Rz9QH7Z992paAuElLW8GrQuQ+1vZLp+Cc2X/pra91awMQy+TuiBOHc7FfZNUMFq5+GxrezUtS9Ny
ajtu4Aqp8ljHQCBF+s5KdZ5+/9Ld3mpawomqlxZWdGTmpfiajRSVw1Cjom7nM/VxUmycRt5qjtr9
XBqyIdLpi/ITqJdDOcTft3XPaobGg43UcmE4mly8Pe28Ll7wcVvT51H6WxCI7G59ZsNw/kmHp0JT
Q9yEG5tezc/EUyPVo0QLE1PdJwgkKZHZ2PRqfuZOBjIo46vbrMUGfSani2ZLWAybx2p+9oMPXxN6
BRZPFMd5OetT3RjzO6flc7/+23BczVDKZ8ag9HtWRGMePpEuJ2+rOJPvDPa/tO6u5qieA9fyEy6c
tWd9S4aceoTR+7JppPyqiv1tpDgVoPLhfFJuq+pRafJupz7ctm6tM4G0E/raC3nOJM6JZaHoxp2J
A3bbh68mpiTfkIpXHu/80b+1SeRPhNi2v7mriSkowPGwaPB2V2KOHcFa9LJ42fbZq5k5lR7EjzDl
QFs+oxP4Ug3hp20tryYm+72MfZEs0TDVwUWl6vw69oblnT45/+3/MsLd1dy0nak2BdUNEXgQhD5J
Wur70l2GJ5mGaXrY9Ces3+3zcxn26PInuEF33c7BB6sNLrY1vdqL0lbgQ5ApvTNbX4wel8dsbwur
rJV0c0vx8hDwGBt3IEJHs/mm5mzbkuiuFpbB9CqqJIiK2+ZwAVn0aIv3Ant/+UXXOUx16prW0rDz
BzJvTpBY9yP14r5nxNsWxbUHirp5D5lmToC5KZ5T23hd5uD7pl/zH1lMfqEtRDc8WdXKPTkCtruR
JXrbWHFWS4syMbS0JZHxMpU/wsylCGjBybzt01eLizOV0oiRBLPro3cAOPWakHC7re3V4iLzQMzl
fB6JWfg4lf1FrL1Nj1bgI1bLizaSuplBdUWhYVQ7K/W+TR5Aqm0fvl5dcrvE+ceHo2wHCqrzY3X2
/WxrfLX1D0o1VjITdqfijppAUoE6WTkbG19N0NRA8JQWjJWa0tu9rPA8Q7DYNBB9sfo9zYzteaxM
J2pt7wPpvdAprXjbZd//Vd/6284vVF86YRKLSEvgNugi7EMZUoe1pdMBBvx5AjV5KUSkm0J0z817
p13sS2/unNO2xle/KPdxHYcDn44vE6414AKwk9uaXv2eWtcOQqLciQaQ5RA7q+kxS/Lyndjhebf5
5y6KQ+nPXqEMMwjbXAYRPm23jrLACl7NovGxYp/pM7u6oizv6Nfl3O61qoJ+0xblr7NjTNlosgM7
n6xPB4d36RjhDcwwaW7auKF9/vl3mWOleLoxROTlY7urUQbtEEK9bfpJ7NVyvAA9M/249CPRVvhi
HJXfZ8D5820j9Rfb4/d5kJlJYWQMJt9LKRalOlu2VrBpefB/VbT81rjdDvaUJHRMOU053hlx1SZQ
ULd1zGpJ9jyoUsFM4xbSmSN47i/DMscbG19NYCVcox8NGl/SIL4o6zcpmnrbuvYLufBbr4zd0LXw
TJwoDuVjU1TVvVWY1qZNkNrJP8einAQP5UlJ4qpJ/RK8v8+jnUT/u8f//cyEF/3PtnVjzWVhhqQ3
p536ytMzzjvZDJ0Ab17Oz//7Hzmv7v+ySKyTZkA6poVp0DuFod+KHKoF5JqnbW2vJ6qEfDuPLMsQ
fot9BU4sqkskdttaX81UAGlhoyWLp+cK2EKcGY69XeXvdP7f+mV1ctICN+JA0kJUxtNXOy5uiItt
W7/WORx2zJ4d+CQ9jtrac9++Q6y36RTsr3M48DeC/BX0ybLgJgqzxD4u+H23ffg6iWNwQHg3JWm9
5QIdGKzIjTVvys+2YIX9OdibBdebmYeg5wf5Iu3gvvER0G8aKes0jor6IIrqKycKUGFe5HkQZTHa
kv/d+K9cp3+ZQetMjgUrFxx7x42Kqg+qS5WYcPnh1BnORVXK8qE2zw4zRNK4Z4I0818Np7LHA0Q0
BAAQHFJ1UN7Eo21R8WZ+nFrAre/8YEDXzovFv3zdOkMrCZHkJfA8I7hjQXyTSE8OuyzIbQMSl0og
OPeV95QlqkBC5zVucwmbUDfthY1lYVwgPC7cf0CS5bPFf6dtyJiOlZ5gX8w/56z2wx368uKQJKE6
AU+wZ5AvBqqtFplYgQuIXFkCayp4NNwJ31NlqMzfgRus3kBYewGQrkxXMMXGuMAhWsdf3XFu60NW
FNOrNtsiuZ0Hy0epEnSYl2ZqKgHDjIv/0y4qyJBVmRf9Vd1gZpxJ5HLuMJIF3k0yUJd5s7iE4a8L
o04TEpeXvn6jhMafrucpb5pqh7kC3dEu6HsQmEtlkgLmU1aNvZQn/0AfKaZYip0Y8MXx+lDGA+zV
CRlWM3lJ90HO9hxeUA9V2gjxAFu9krnXPVTgG8P7JXBLhCICmslVaDq5eVfnvSX2IZLO6sZo4FE/
uH1Xa7FLzYIs/11jNaHqdiX5uRUciFKMN6oPdfYZ6qnVnpKZonULwKLXZ4+G4F31JrUXBenRUqbf
PEIiTdpbmFhUzWIBnUbrsVdmLU+c6JNgV+kmkLzxljOlxUJRZoGmMAbP76RIIT8PtTF14LKR0pRI
QE1fBvhKRCEnYtyqKsJvU9vF1k9i6333IvyhHm7a0p3qe8NBbXndw5ys7hFDjPwAwUgRF0giGM0A
fbCLLOeP9J2q2vt+mqUvAMrd5j7J3SB39g6gXrg11WA1ww3RYy94K+weJZuSBehPIOn0cpg4GQC2
dImbFkFdFT4lyrWm+6Gq2vwWT9eY76dqquV3kEdxr6Khq4nmir6T16g+ApgilXQDz8RjpcfnOs6D
YtexcVsvZZwK+9A2yM96ia8RhkWF9Ee4DrxJDuiYMcxlypfDmFbDXefb3V0CAbXZ1UkVfoqdoE2u
qEBH37eTcdIDue+MvERM1KGT9YLq3DktssV5sagAnnp5GAo3+3AWikjYxJVxVRV9b0Ren1ZmNPet
82BhETkNwSgwjVVNfjZsVco/wqYuAphQFBDsgq4kKxLuIkTxcTxrakoC+p+gKE8zlKUgsXaV0Qf7
Qpr9RcCzyDE2Lf8TkHVzN7T90uzrdDhrBuOpn3c4RNuLvp3Ex6n3ZncnXUAXkU6yYDqQ3Z6oi9Z1
xPdsGI2zxMN79vuwaagDyJcY74STNJdN11Z8Sr9gVhzd8EXMrjzUoTfpo0w8N72DOY44hVh+fbLS
Tn7qEGhfZQqBm11YfFVR4Bvf4wyZxGkI46x5ag2SNvYp/jgsISWw6Z3VVmH/2M1B8Vg2Cenx/RRb
DzougvQgc+TdoP6CnFydqjk14dI+xq3BZW12jXg8DLV8KmXnXc4+ORUHLaD4Hg2Iv+1xAHc6RZye
qTQ2gwUsZ1IL89ZMC0wuTj10+XVSqQw8sSIj+lTnRbPvIV7Xl2KJaxmx587yNre6Ux1M/Q9rSeid
KskPEnUOfECwEKeisYa3OnX4nxf+DD0oHyf/MfVlgwfInN0HPXZ+ccWLu2teB0ku3aNwdPBcoKBS
147EqIsbDQ7QUaklM26aMlfykhdGZJolCfI7DH3Sh1gl7OnBFrmEtNtRCluBDdPk+pvz8trWgb7w
nTq5yZw0RwYpjPCb6/R4CcLFg32kUQEF0GcKeVN6k1f/7PGygZZxlQ8HvkA8Ade+zrAlhxio7hKx
IJdKHE+XRy42aEOsyY2Lw1zV5BoXOsyWp8ZNcfoWENiRK6h+eXJclgweFcK2gDoyEBwhB2oUhwzs
ERTdIcUlFQy6jKbZFvMeyAwjtFBeoTCOlWQzw3IYS/SSmYVsNBXHscr7txBnIu6jPugvu6Lt5qt+
nuf+Yarqc4G7MNrOe2ybOVe37EWxeyuHcH6dwxa1DmIeu71AMUQy3L7oBIkwPEt6PxPfk/MuD00B
6T3IihBuZlxkpzrGngB0POlEewAD33i3w5iFGYkAaGGuGVHdLfjJ7KXAfZxEfcHjbDR3qTU91ue8
mHs0vY3YK+yqnx1/YhjjOgTPbgzK9V6D1u/S8lokge8eDK8y4wwSwgA/wwnMaGiSn3lrDG+FpZZD
HjsM9DREmmX4snW4Hjj+YymV+ODJZvwWLiUYKitXfriPw9g9tZloibpO+haoqHrKcifAm9ib9hGw
jbiW44gt0Zma6pqIzdmDhUoY35p5wj8SXutmGcwDKCdy1wL+R/mnVqbtZ6d3rYeiaTEx7Zy49Rrk
GYz7p0baEsSRWMyz6lea6TEvixCEA2Rt94xY8z5ZcegNOKgHIELMasfYNbbqrDcmFbZXHRZGd5OU
S/rBzvOlOcJDz5yLXgR5u2PoyWuEL8TAzMXKT1hJsLEZeCJhWleef9mk+XKmzzt9ito89G/JG+rU
DuJOqS+AFGbOlchGq1X7XveQhFGUz1Lct0XqO/up5on6EIL9fCw76p8OLXqalwRNFCKNeBLDXubl
sKsVCSC73vOK6Q6wuw+bT4bFqanLqrpGRb6UF4NfGPLJtq1F7ZXnj14kEo4gSYAyAHQ/Vp7LLMf8
8ZhhicSkWnyHQYLop3fdXB6Q2VhXhW7y7CLgxbKLmslEuOLh9BYOuOZKFm7zYSSfHa2DZA/YzVb5
CSNveJ1l57c78qNwXJG6nIncZqVHBoZ4U1uBPNqcOHZI+owYbYXFJj2aQX6ngf2A+Skmk+qP8RIY
jn30J8sHzGAhB+OfO/RhfK9V9nEGlfkktCsudTYGRGFaL9mHYmAfU04egqnSnmk8DqYC9xmrFEzj
qFupboelj0fUrAlP6G0HLOYocBrYuySobVvhInaT6WSZtd/tQWvnxU7biy6ObeAN3Z0YU0BbIIjA
9DYLKqydzsLUvxp8ziO7DsyW+jnbpRvunKUkmQsJEaZQGU8BAsMusc19ZnF2qHeWNvsPQRob8tBZ
QawOTUJqJh+k5QtxsjZDI7SIGw717ngp3Hj8PqmA2ujGoY5vPxWMpmvP70LYRmwDF4bL4QrwjnTn
l7DvS5exbE/mvk6GuXro0lF8bN3WZo4gUOCEEsaouwIq9asodewmO0hpa/9CGIDFjiIOHetE9h8y
MxHAtnpKYFeZd1XoLj5mWwWht7YMmx6o7OEOXkNcYeiZ4hD+U2h9UL6hMYuWmVfUl4Yir3JXZ5xb
MXNklbgrfbhMe3gQYOFGLYt7wD1+u0sx2no7b7FDgFJhWpTXXRpYLy02V3/PullfoMII7nMNvvGQ
e20mnxarn574bvOrCOK54m+u6+xkLrx+oUmYg/HbMs6BHVG/QZxOV8M0H3I/k/5b0kuvv/T49Qt/
3xP+SL6qaiAXFpkKQf9E1+EL+hedR4GfemZkkAad7WdjMGucBybyLoUMfb42QB30eyep7Q6ZeM5j
Pod+8yZLaj1y+pVlfV0tmUZipAJz17TKwxLfDnokpbrVX0K71hCSkmya6ks5skBfynKoUVv3BcwR
vnVE9evnbhrlFVtvpAQWwnvW8UI/Nwr39PUyp9xVbT0X1UlruLqH3ueVHse3tQQHa7DRIy6WB8k/
m+yA9Wa0U3kdDsM8XFqLxzVwgiWcvPGbC0oVuaP0P9qaLRQVqbN0XwpEBjC8IJXph9lNZ+tRjIZK
IzXkwHvq3KyOHqzpj41tDXepYO8/2FanXG4LqIguoMjZyL+dLl4OYd0oddlKnYNQd/LagJYfd/4j
B1Gh9qRWZv0rtse2vS1SjnGo0GpN6CMd+qNJy3d1vHDArKpUlK+5Td39TV5DnfloUN3WfBzBDHn3
FtD94HK2AvGCCEe0jLOyvW9GwMqXPS+67oFjNYoyKKVhDaksBLE2dJ0Z/hDC7MFPZtYC8MuZlXFj
+F48XDmtzAJI+V3ZMmPaZtl1uRueWWJOV/pXjHqET7bpGsZ9Zsax8UAmAMcBqBrMIH7sPPXKqA75
nY5iNucJIGnCucPyBoVqK3X6F2dAIl3tvHTRzae2Ufn0LWxYFL7BSrKW7+HIyJU/bZuJap6z88qe
Kyp5r/FelbZ5Ri03WkSyOycFZVk4XatC9vmh1Oxeu6JPuNwm2ZB9cSrP+6hJ2ThH5dvERF/kw6EC
YC+m5Kgq9sz5IAz+MwZvWKhJX8fO1DXzg0VOYzpjlhbF2B5YC9KaH1UFwt7nXJoQfuSS28uQznYP
mVIaYVTnpMsdRFbMqDep1TJ3aGVADpSZFuNu5LL9hm0rQasHjjGufIqGsb7Bu/XjGJdRMJaz89Gy
c+Fz0mgsYw+ONkvuR9zSyQ+W2a4+oOCU+piqzg9OAYXHAhpvqPvwE4ITWz6plAjBU934bbmXrlcn
3DIoyj1UJQbqvc86GkeuhYE03MXzIJZbflYvu4YQFD6D08jyCxyPY3dvSGHZh5EVJr9qmm56JuWV
HN22VqnzSEXeyOmUWAF2C7QTVgR4xq0uUUziHOs5co/PcpbmuHOXqiqvZjnFI+pxS/DMtdg/7aGf
cDQ0if5iGr71DG5StbsMx2K/SxMl6kPZKAfJ9TRlP+p6jmW7w/NZjRzhm4JRaJHUhuG7NP2cvzLY
jYls76o2aC6ZhOojqLkYs9KogkvbwySdmz7XVc8sfXc/81giI1Fkfnk78KtAuC46RZR6Nw9VUyL3
mAS/hFrcB+od2n43L47eocIzoC8Mzniw3c5+8MIB3YvguU5w9mF7g8R8riAcjRKXXdrDVsDNm4QI
/zpTJVHY2qL4pq2kRpZma+mQ0JZaIXOLAzZAvJ53lcEwF85tbune2yEJTQ8uORINNXgCU/vCJbk8
ZMsg0+tFZ65kfStTsRO9W2dRxv1zOAGwN25npRL0tqKeghvp4FJAF9FAo9mRR+x9cEsZfBfaMIdP
iHelvk99Y3SPBHWV3NmNG/Mn6Nol9wOlImhYSo8eaaJzb0Y882cvrIV2RrpGPaI+rLq8uDS9Cfxm
p4LGE/u2cq03TMAuO08yu8+F5ROV6V2G977UXhOc2G+G9OS4qTgRWW88UlkKgbNLenGFbKnrs9tp
ZpmLin7UXAMg6zrYQJop3cHC7uLrHucUtSeWH9t7rnjB05R2Idb6cApqqHEy++jhhUUPE/f2PqFc
8jVWQY6/tg3Tly7pvA+FQvOEr7jIvrTxsDwHfl3zkRMbOjcfB3NOKsIHb4yzz76pSutgTEV94h+Z
H8QsjIiFtXiEnI4YoBz0VOFaD+SFm4CLP1X5XKWRg38BEWXhduchy9P3ceEYkBy1IHjBPqfIN8Dz
DFne6KcmfU5Gw28+t0XLMcfmJcb5aXRBkj5TNJ7yRGOxSxGvCbg6ZKC/i7siHMobOcPPy5WRjPCp
Lb+L+h6G9dPZOYPd0rBZdWN2rVohvrddaNaKw/2ZkWtYhNKMst+5mijSftFpJfcl0ZGdSyFYETZ3
NgCcV8wq6pJCWXO+HpKm7r9JbcZsFtUwJFfGLCuKLc0gE8iFc6q6H7QpRLkPiw6VteMLw3gQ3Zze
whYJTEx1rX9aAm3EOD617xzQRCTZa5WQL/UA19SxOaNao8ZEniSPpm/z5h5KVd25chQz6WVxM99q
LtUn0U3d9Rzbjtpzd+rKvRuzkQ5cyYqH2nGCr1ZVlhkcW04mu8bNwmcq/4ornsJbhINq7Dlljpl+
I0aDz9cw+nnhapM3w7XR+x4Ps/00fzAbio9ibD6gccM4v2vHpvpZWr7f1cQhLFaLeC6X6roaufBd
jxjnciTvyBf2c6G554M0N6j9dfnNLoK8HCXIt9rN4mffTRAPGbmRXZUtot597+D/u7JjBWDIDPzh
B2ljBagKNSD7sxZn7i4cVQkcsFqPe85x8X1mT/aNE4ePSqX4uywNhOLAsrncSpG19k3JI/ePUnr+
YwAN7NMccLm4qlOrjC97qzQx9jrerC6Ws6l0N6AXfnJdIR6dIQao2cf+DEle+x/teqpxd4g6Muvx
OKfEWtz62ySYEjsHfOdH3g9QuErBaY3XelZOpIIJ98t7QfybbAlJikA0cnx6S61Fnzr2zsdgHqRx
qjxNiLTELv7ohPZyNUofB8Qch+VV0l58a2FIDjO5Ldoxp4N/gT4dY5R3jgSnVp482yV1uFbA4MoC
dCDoOVx1QbYgGoo+I6C3RzTMT5GTgn83J6V95yXL/CUmyPdaQVC9n9twsC7D2noLzXk3o7Rxk/Fl
KUt0V/2QJFe5uxQtIT83vXa7ND3xwxi7VnoAf0GjVvNhgL5QUdsduq+xsejx4HF47vdnSEWBojFN
f4plRL8aFoIYNLl74VPIpfk+CzGTGiIHflt0c3JWX3Uo92Loi4+5OenxuLSAyqI0m4m7jqbTfRKm
B+jTj4UgOl8Zj1ZoDCeIhwN5i/FUf3PcZf4RzGOLs8SYXXxufRX8rOu6+e64Y87/1evGArrrgD8v
qwnNE4lM7Wc7IUAdteGkPnV2DWl2qpGi7krISPGhCf2834HojjWHw1nfKK2zfI9DfXkJnFDoox4h
Z3MpldNnQoRtfRy9LvjBxLIvPW+5qw1R3YW5VdyKpR+xK7VC3XdemNyyXPtfi4ryk3eyLv72cLh6
J3c7NsXWzWDf+KN9skU2Q4sPN5EZLH9duF6ahDbsoiZjhCFujBy3Stv49L9fsv725atElyRrs27M
z4+HFn6BkeXIsqdN2Dje987/6G+v8B3mzEaSJh7hK2YQtNSKZMjJNlXJcrz7s3VLoMuO2UYjFcZW
cJl55nJlS15C33nk+0vXmKv8hEF1OQFvD4/Z5D2Z8Y0d5ptyLn1z1ekz3NxiSheyrnBiLon3YHj2
tpG4rkrmcQkPV81YSZL4aztBAO2D+rBlrPxDoaBqv4xFSttuEn+QwbLP/XTTb/kP5UEms9LNNa+1
qVF/divesZJxU16+dxZO/T4IBeurUIbtRl5tcLyYPDTKm8Brlheu0hHE0KUht0LgtJX9A7HSPuws
vekB+x/8fJ6OLN7nLIeIhfG1ktZwsJLS2ZSEBlr1z07hZgOw3sXRV/UiP+RcoN94Qus2ZSQAAf2z
deHMBBDleRAqK76xCFW0Ytna+GpapqziU4XLK2qUvANotrdbuYWOxs+5mpdKLwTevZZlfNBvhBap
mUk/bJs7q5yhswQRPkNHQhKy84eswMgwLYnatKB462pknkW9cEnB0QUGTzlTZ5z8PN0EZbG8dTmy
O5kmKNfWjUpBbJa3C1IXuFdv6pc1tXtMNHz4GtqdaMO3seNNigDdxrZXs7PSmT8S6Sa9pLcvS19F
ZW1tW6/W9cijt3SxH/DZxHKPU51/Dovmy7YeWU3Nvm1yz/X4LX2hlv0kivkyk3LZtoava5KDmcSC
JIbnmKtQUiLSH6xu8d7ZMc9L6j/zTrx1TbJLHIe07Y6RMinOjomI3fiqNzVpF+g0Qo+wVl60l5Vn
4WDb0ltQ//5caiTrYjN6lC9M5nyZ1BUL2viwrenV8JnMvJsrn3x022z3XaiuxiJ/29b0KtHMK0es
2bi7o8UY0r3rsQYv9ra9NFzndA8IZ7WAuRX1cXEPE/+O2MemhR2485+9nZSpW9Y1vd15+VeLSivL
dB+3dclqWQcFGmRhx1e3aXyh+THLwDhta3q1rFu8QzeNP+nImsE5z+oaRNvGDlkt6543aj+vLZLz
neUYy+KO8PY7k+k83/85mcJ1JncTy0wFM3lJPmHcHffI69Evt332Olvb6Buorpk7A8bAQ6zjZwlq
f1NnrxO1Y04qjmlRBsWDeXDpx0t6CtS039b4ako2s+EPbRhSxeEaF+0cXmJA3pT7Ga6TtLu20WGf
UsMxObq9G6fMPpWd3raUrJO0eVHMLQdKb6RmI93JimgSl+NNe1H4H+bOpbluHNvSf+VGzpkXIEEA
7LhZA/LwHB1JR29LticMWZb5JkESfP76XnRmd6WQttXFUUfVJMM2RYF4bOy99vpMO0N0QFpNIiT6
FBt6Im11EdXtxkExFuWUwK6qaR10cDkgLsEA/BvylJtOZ8+UaMvM4ZluMAfV6F7pFLUxOLL9epp8
V2L/aO0Yy9IhMgEYHr4HLs/jBWyuAhWOiqbeOWGsux9YQU5imaBPpHPA52I8UaTbn1CSHS/AI+ga
3y2QadkPk8P6wzRU6jSC/HyNRAhKz60m0RHuHsntPBKr3hR8et+5Jn+7LNdadxMouxhr4TyhhH/h
qmpTtO+ZZoMQH/MWSV4UP2nxaLf6GOV62x0fVfq3R8KcqEoVTjmEi/dl1dvoZWMjq6liHSkMqjT0
YeFcAuoNBrYts40DYpxjBRKsfU4nFYoqv1SNAwsLvu1oN5M11pBWPJpgXTFCx7OzmxR4JzFu21yp
cZIlQmO+dYsKIwGpF4skRJbpuIkgQMEof/spQf5CYl9jVBpSltCQA1Ajc/vw6zW5btE/WJKmSt0u
oEWERE+FEyyo77x6eIJSIMjBMCuL1tuU/fBMsXonoqaG96oKl1GnJBwj7V3BAaF1t+2HZneGJ8Zc
LQkMpfgYXRbucB5D8PLr8VnXyw/Gx+zJgE2dajTBdiitLntsLYQsftegOOfbFUbt1z/kJzGFKbiP
Zi+tOrtRoVJ63g1jyX3wTDfG4qbkvvayjuVuq8IOijm/EPpQF+nDtjdfh+1vu+MMcBS1c7w56a1D
Du0a6tyftz16Hay/PXoZRppODThfC4TVSCqcW43a1BUH0eDbR5dWnAI85mHjLTooPqCgBeMGFbiX
bW9uHM9R61o1XpzBKRXlLIgKNaT29nvItJ9NFmOzgVKaI/EMU2pnHqHFm1BTphv9vMw05ZIvAO6i
9zRcCBpKEvDPF8I2fU9puifOsXJlJZEXVnkPDHaSorI4uRsfLt9+UQbd/qzXjF/iQlKk0+XUuvWm
e4o0M5WxYNMAZK8bju3y0g3VUaRy08EhzURlA5IqIHKgaMUWkqDF2EE320G5tWUeyn9YJ6JPAhQs
PD2189CCXCN1xneOjR9PQmkmKus0WkTWAycHAs1TwvmlhOx421sbixPCafRjQcgbJh6UB0nsvUZA
wW3aaaVpnJgBxwFeJt4b0ouj0OI0ONvWpTSzlKj9drmTgzvjtLYVNlkZJKKUu22DYsQAqNxrSO8V
D7tlkWckte9HNr/HF/3JxzTTlDlkJ/CVy/BwpR77gT4t1bApopNmknJobIgAFRqqljF9aDgF53Ob
WYs0U5RpygfipJgnvCrT3TywPZq4tnX3Qz5h7CeL4HbZAT4BCNISOF3+wa75e61gPxtv49B0lziP
eSQwCWNyJSuyXyyybX7L9Uf+7dAccTi4KHvycEIa66hbjapQl9jbdlkzS4mPifb+GC8+RcMjTD6e
VMs/bJrgZo4SAsfZdjnKQdMoBl/U0M21YtN5LKVxYkpZqGlmBQ/TWl2Qubko0BC/7bWNdTnOMsu6
bASBS1AgUqH+0YVNt+3fpnFinE9FP9QYk3yxLpA073zFyKZrrfyHcyJx4aXd48XRY5PvCMw35tra
BLKi0vROFCkUnZD5uuE89QEX1ZVb1jebBty0TlzbMso4HYAOHevLaLHQwLPNgRktHW/XTmKhP25B
30nYYHUe1g0lpvM2805pWifquCi6hGFI3LF9jHpysNvydtuQGAcmB3J4Zs7ohuALVNAKBtMAfu62
ZxuhrOiJnY8DxkTOcBouM/KI1jv1cdvDjXUZjZ1MCoFv2QLzisaagvit0hsnuLEyJYUQccp7TJRG
nsrZexi3odSoNK0TCQgiNSSnPCz7Gi3M6U0q5bbghxtxrJUKYsEmemWdKQH9LgqI4OXUyfmmETfd
E9GmB536OsVnpvfuRIrQiukmwgqGxTgzJ4uigW7GuzPr0dZVgv7OfpsJEbqa3q5NCgfwVBdIGKCH
6HnKkV4eSm+bCbjkxqHpSk1Gb50qvTUuD2nq8gMhsdptG3NzedoYZxeuLyEYu1cOK07LtgKK5Mbi
hLoPEpux4yik9ufLPJ5FWm2L20zXxK4hdYcmDR6ywj6tNhow1tw4HsbChA/FkMo19yMYr89sp0v3
7dRsu5eYjon1ZGu7WxIeFnZ8EfUZ+v6KbUNiGiaWMZochU4R37vWtZPnaEfM4y7YNElMx0S6klui
CiGKSMHf9rr4OLftNq8I6RoLE2rDCV2VGPEKzaFBWU/plzlFt+m2VzeWZlKjgSJh1opQTETgOl15
g9pbtPGDGmtT1XRKYnRChTSb3X2EdOV1n9ful23vbqxNNNWxsUdtHMwz9G50EtJONnfb8gamc2I0
T8nUAVyNHt7oBY1kvV+Oy8b5YhydCp1dNeypvltJTOgtyitwUdAa9+thWT/dP5Oe0jQfnJglUEbB
hlgyJzmhtTyGYrl00Kgy8UFti+RMG8JGsQa/A5A5eZRcJU3ra9JtKr1J04CQZ3mJw2LdBdAOG5QQ
rQUjmv7DX4/OOvV+MDqmB6GNtqNlUZiSRYLwMI8gNIdEiW2LAEwPQlXh4ZpyBP0t7M00f5gqsUlU
KpmxUvMyFnPrYlicAeYcCS/Vo4bg8X7bsBgrFd1Ko1fkmJKOdD8N1XJQVbcpXytNC8LMKhC0VOAc
a7SkBUUK4xMXepxtMS4zjlExKRFjnvMQOvwpWDu9YB61bBxzY6G2dTHoCVCrEG4F7k7ZE/qA5ZJs
2x1NkqrVVrZILaRXksy9RBxzxt1tlpLStGQtxtQanQIv7q5ZFZrkHSr7cI3aNFlMmuo4oePUQ0tQ
yDnaoRn6jQFL2eZgBlL622CRFUuUV+gxCmFVgs5Pmz4X9bY6onSMszSb0JbIJ9zJo3m4oIBLR/N7
5JWf7CuOsTwTC50df04Vr4SI3vlGhuFu23Aba7OY0FkYofM0zNFLtYfxy0sl4WGx7eHGIdrEjhrc
wsFM0cvRS+ElS1n97dfPXn/3H+y1ppuka81lCU9mQGCnJHlUSxVd4nRK9/UwbJPxo/3q7WyZbFz3
0euOVB8D/cvOhT73Wt2+c5T+7KMa0a6EIRN03wQj30dXObjVE5fb4gtTiZQ0ue1YCx4tiQC4Q37J
ymGTlZ40hUhUQAaXCoyJ25HTgESfiGAg9etP+pMRMZVIhKm86gWqElY35+fjtMg9fJI2ARwpupje
fs0EKMEEslhoHS35OFVIhHhEbCKU4uHGCoUetnTBHkBBpZiLY23DBhd3mW7bVDHVSB4cROAgg0H3
Uuc5zscWDBa72fhwY5GOLJF1qvHwROpdqp0Lmb8nLfvJGjXJqirt4xjdZJCV544j/IrZ3ctUWWjY
d7SmGzd1U5c0T1ET2R1+yhhn2WVbWUPApmKbmBoWDW+nTV3DiyOzMSknZ56DfuDjLrbddyLdnwyQ
KU+ohcgJBP0oIFpDdTcnLyLjO3ThsXee/5MVZWoUCqGQlo/Wl4/7e66aI6HbvOWlqX5iLLLKeFhz
iwodYHVjHzPpddsODlP/1MYUjeY0dkOtqpNXL2eJI283bTKm/ClDz7maON47rWCr0cF31EcecFtq
0VRANTWkjnOFXG4EwVpYVuS8spZtojBJjYUK4yqtxxofs6/rk6bVNfwmtrFqwNB5O8uJzQarZlDe
V156xVl8JjaRsqk0FVBL0S1Ek3VTl+yud8uTrOBtvO1bGmsTwnjZMYY08ZQo4Wd98zTN/cbg39Q/
TVaLLt8MQzKM8z0Mr45ejc7+TS9uyp5cBqerGU30YTctcG0s76063za/TcUQpQxswRG7oajsVRu7
7C3ebwM6SlMw5LCoigeBDjsp0cgN26CwV92ycVCMMxR+c5OMKsyUNkpuYR99rRL6Ydt4G1Eubs6s
dlusS4gR7mZCujADLWD364f/ZBM3NUM5jA57lMzWJLH9FNnwHPBg59Iu285ns6sR6uxkaFsXDrqJ
ngGNq/SdcsZ8W6hodjbC0WWAnwG+qC4mthtiD4KtxC63pVtM1ZDFSZWjLxzpory5Q7/4kZNtBQth
ioasqhubPMISynMVwR7GvYkHb6NrsYlc9WIE0Onq9jo0xXlWFY9Lsk28JkzNkDVBs5x7+Jx96cG/
ZBnhHiCGTYtfmKqhig2wFm4Ry6nR2jW6vpgrZ9OnFKZkiFs1bnMCoYpTw3HE6dA3n7nz66+X0I/j
FGGKhoosgkuyg/e2vfwUNx8r5txve7JxaOZofFuy9Q4nU70TtbtA5ghXsW0Pt41TUzpwokGeIlTU
OpXV48TUw7YnG1dP7LGEC9Af0GvPv2SteB0X8WXbo41Dc6AFG1t4b4TgVHi+k+shHLYxlqkwBUOF
dHonrtkai4s7VKH2Xdom20bbVAz1w8ATOC9hIxwqAm1PDvNKtWwSsAhTM5R4wzDxHqMSuySAmeh1
1fNNG7gwFUPaTtvYntEXvHDYEOW6ve0mvalsCyCKMQOTpHWkg/FOdTb7Cs5Cs1OXwaaZYkqGmOzz
SqfryZM37W2WO8UDrDhgubPt8cbStIacajhYoV+6dII0t+GLvC0RL0zNUDvEfUmhfcB+MtfUt2DW
diFHyAY3TkVjeXaeBZY1A4VlXsYr+O3svERu22dN4Cpt2ZJLODSFVQ/aSL0kL4kzP24acVM2tLge
6qkORry0k6sBHiEXktZ821Q0dUNDQ4lHJrw4/DOvtCXvR29bq5cwVUNuEdmwnIOwedD5AGvkuOmP
mZhg0LRtXIzUkMvn2OUw2AtFNzwWNsyY4IO9ca6Y4qGFQzpdJlAjTpEMGye+isZt3GlhSofaKbYq
eOvxUDWDfc77iASUlfM76/PHcS1Om7d7i4bhnR5VC52gvbr9Zsp5je20BrFAJ0m4beTttz8j6VsQ
aeMONhIwvvcbMcINDa7i2x5urFKSzAvumlBBkKJhp9qCyR8aZra1ewphnKO1nAFK7DE8SJ9dzLnz
xWvKatubmzqijvIsTTtUQBsX9uAkl8c2q4d37is/CbZMJRFB/bP0CgS3c8fhlx5lAcv5NnsAYeqI
YFjWyoSsHQ45hY1c1sHdxO/jcdvuaCqJyq4bysaGKwPrU5hZl/fLsq0VSZhCIjXAvQM4UJQSI9jO
AwBQw69r2fje67f4m/oW0IiYYtOFIMebdSCLpdt1Mt36RY2VyicywaYcyA8uYO3beteEbyuYQ9v8
9sVpg/RwnlOky3gR+5iYX0e9bdc1lUQlnB9hGAh5SJnBkWwBIiIsYmtbARTx8tsXn2Gi6U1QW8K2
FzaADkkv4Ny9jdgnTDFRVcAcPqaEh1USVVewau/DlsftttVv6omoDWtwd6J4OkwvfQIL97pp7zbt
iaacaKmmTBUaCsWhnKdzsWjpp1PabosBTD0RvM+cDM46mIjti515HwtJN1XLhQlgbYCciJtmVSXP
0XPBkw6ps+Q9OsxPdkTXWJ24e5bNUhfImcULhLICfnCXFp+8D9vG3FieHoyS8xb1IbQ3QsxCtHsG
rOk2zxRhaokUz7yyimDhMVrOIZvgfPxuB+jPhsU4PyMlqwJVM1xCezc6LaX+Ip0o33YrMpVEGsEF
3PERizp9Y4Wk7r+BmrVsUj+IfyiIhi7WUQsuVN97aZjxJoN6w9uGphSmiChvprz14IMfgs23A40L
SLF6Y3u2+IeGSCf1jP8h9bRQmO5T55OTDJvUMlBRvt0T67rPPd7jQqc0ucgb+1nG+cYRNy6iFHaS
nrvmEWkU3ayP5u6437R8mLE6vdiriG6wk+vJ20mQZGKmNmU/hSkfKpyKw3ZW4moeDbCERCjkFaTZ
to2b6qG6K/tmadBnU+XZTVQ18Kh95x73k8icGQszjjuPLxns6NzUIWHCB/cLvIaRzVlANXrYNurm
+VlHxLJwxQoheTjCsBMWlciDbnq2qSCyyFiqvARyTie5vi3yhR4gh3rP9U5iNv9TGSJMBVFVNq4T
VbicF9GUXVaqjR7cdoDAEo0WVuF7hS0uC8HotwmW+RuTU6aySJfRkDVDjKt1V14uaw4mAqb5nUjJ
+8lvZKxbkF8GdMXiWEXzMHkoW7e0w8yTLXpCJ4Clw2aEQa9ftUtXA2kkADkaQTzcNhFM8VE9lx58
3VfqI1SC8GT3Hhvt/kXZ+++X6X/Fr/XNn5+l+9f/4L9fagUHabQ2G//5r4e6xP//Z/03//fvvP0X
/zq81lfP5Wtn/qU3/wbP/evn7p7185v/AHIXzNRboIHmu9cOJiLfn483XP/m/+sf/tfr96c8zOr1
j99e6r7S69PitK5+++uPjl//+M1eK8v//ffn//WH6y/wx2/3aRU/q7p9/ce/eX3u9B+/UcJ+Z4Qz
5FAZ58jkYy6Mr3/+ifM7sr8uHIi5aztsnd8VSL8J/tHvjEMD6XkO5w5ymGvGrqvh+rv+ERLRDsok
tnTRbMmF/dv/ebc3X+ffX+u/qr68qWGF2/3x2/eT4t9rS6Cn0ia4IsGryhN4nlnAhGclm+fWqg5N
FeXIUOkdbLzAT0gXkOeozR9tPoM9iqRCBjaPM0sfjYE4zxAIweC96zQ61kRUwRJZzvERnU8J+inB
gkItpJ8A156FDIZmoGIfif56spWb+S2o2DtSrFC8Vq0O1rltVddt0S43SkUZTFYBWrvt+tT6YMPP
+T51BEv9heZyhtP3ck3qSA8Ab1C+gr+WAyVDDrAAT/lT0TOYbroxuExwJfesIB8F4EHopkcXPXUo
jMjzZjkOQ0PeMb74Lph6O5KOx5lDEbnZngfT5LdncjHAZFfyoj5Mi3vGI1JfoNiXHmVXtkEJZxIf
gXq5b4FvAGuNDOfFmJ2ibPrEysL2y3h8nrQVA3ziVVctcy4AYgBzbile69j1ws5zbkE9cb/E8B8H
zUktp2WAd5nI0n72WdGic9DLx8iP2PLOFeDt7rvOEPxe8PGHbM4lHjNnCAemEN7fY32oRuvL2q9t
icI5FW5VBTSxHrIqv0qivLn52yL6a6L+fWKuO+E/RnOd5xR2365npvHdJMmKjE31wXIgAwSPyNmn
eWT5XjnAdnoh9J1wZxWMmj8PdrCA0uE3Rp7dCHvacoAxvuXWh5nZ8w14SuQSXv/NjsLbATiGpT0J
wBjfGdq3x/6fQ/v3H2ocBzUoILydZH1AIo6A0tjIAM3IFMnoTOx/PZ7flTb/+AWZDeo02CS2Y16j
KzKoGJwihc/4HUrYhq3tnHdOfL7AqXk3x3G8g/19DLP64iqHy3uQVEP2IhSYFmWy+pmXZX2qlib1
edO/J1f50ecGPg+UP2/VkZnZpjaOC9Axy/rQyyfedumFbpflCN/f8axt/7M04p/D7rk2ozbSBhAK
Gt9axaDcqAwrVa4eaZiBMWgS757xP5pRHugz6E2A7NYzJRYtwBWs7bv6MKChDWm/WAcLV/OhKPMh
cNGOjx0tm8Jff+Y1hDa/siccgt+MIsdjyhc5T2uYtuNXA5I6C6YKtdKaZP07k+l7WuTtj2GEUGZz
gtoIgRjo7V4H9VLO1MzrQyKOcX8n22PUEpjZemFd04sCRjRjeQfAj2U99c28Y0oEWmU7z/pGrD1t
PYAAu0BHH+YSUK/a2S9FONGvI/RnUc18cMuClAX9nO3JqED3OUQOB9kMWaXuoiFfWY96DWAVcfdc
RstxtM5lIQ6MfdYNHCWOUXGCHYHvwmIHtqOHOrp1YjTNDjMkhbC8t8egLEGeWxSSyL0v9Bi6dbqH
AZPP2vS9SoRhhLZONpyNju0I0GpcyswcUOuhxrSkeXPIUsvalzFA5CMWwm2V8SzMlJiDBuBA0Cax
+SPpQn0wDfszvQp+Xbdsj2Qs0qt00M0hsmZyaDJIXa24eW7SRPqVPed7BvHUewHqD18bPgIABqEW
ibDA2Jp4wYY5pW17mGXgAVKXAHvjFy/ig/OtvOTgiIU8mJ6cGWgWADB9fuB3t/zP2+1/FEteq9fq
Xrevr/r0rMxo8U2AeUpf2rqrv2nzb/3/GFOu0cPPY8qH5ywFDUw/vw1E13/0Z1Ap3N+pi2OZYulx
RJfrOv8zqOTidwfTDbkMBgyAdFcFxl9BJaO/E+YSuNvYdA1E17r7X0Glw3/nYsUYw8AYpDM88T8J
Kt9GDLAQZ3gBDyED4w46gcxUM3NT2DEsjndgcqp2cTSoDxrIiKeIOOIkIK661FlDb726V+9sTDb9
Ll/599aEHy7gek0Z9j6bEsLMrSkCckcsEIUdbER+ZzTt1Af8zqIHHzCKKLisSxVGrnDnHY+4HvZA
XF7MvAIZa5mLl271bK974tyCrjsekAsRj16yxPfEkx26+6rRAaXITeSe2Wl8m9SefTbaznAL5CHQ
iL3rtnSXaJawfQUyxA2VE/8SRSOcvotUDQFMly+VXECPiCoOw//Oj8qk/cLZpM+mMnb21GbyeSrs
ZvEtPVK6HxqAslosVb3rp3LMzkEk8a1pnnJfgt/rD51b+knH0vuVw3ExAZ35TdddAQhOXFKs3zFu
611n9yUYH3Xrt8IrLtUYxScKM1K/Qgq5QjRvq2sHnS8asbdqXrxxUfc5mD5s19MmeanzyvvYZDFa
EItZ72QHfFzAdOzCatgFChkl0XygO8Vc8LbHofvIitHO9nmxqC5gVtYBMBcBRLDAszUPxqwsH3G1
bIN2tr3JByM6D8VcyhP4c/Be6iKYR3HincVo3ASPD/hHBePYM4BSsxtwK+tD1MfpHgTp7JuEQAoV
9iS6klHWOj6L7f4S/FT7ZGvH2iH6mk7Ui9RDgS6q/QjTq7M8yvObEQZpuxxWT/umRiDtj+P0Sbsp
/AnmaSi/TjDm+AgfPnoxk56dhiEGBCVzmkfgWIALdIf4g44ya6fSBY2TMxAh/kQzsk9xAOQgkKnm
K2C87jVwmHqH+YPrihUrXGKSOt4VVg+gcUbacwvHxpVag4QZOY6d7G29Bxeie9bS26m+vfJIG1LG
FpCJR7DCnak7ckmaWw2k1HVFm2m3okzdQsVfsV9Y54WoQXpbaLxPkGu7qKyS7eHbbh2hfaOPuE/C
h792YA+XUsCJClJ+zpkWt52Y529l6gC0wvI5vYfVXrUEQLj0oMkx0MXpPFwCsi17sL/J/EnkegEH
VK5Ac+2BfOigMSh0HHQelVWsjt0yHxdmv2hniC7bWNU7LIwvDdaxz0sYxztQoAVsWPuIrPnG5ZZ8
daQ+JVkbaOrVoTtM+8aNLDSnxM11POShgvDTj8CwuxklzVfiinvRTCDgxrw9JEl0rmN6p4C5CtJy
+cprduynKFTgD15mXlfuK5R0lxj3h9zWADw3w9No0/PIs19aXER3DolfLXoPp/irRciwLFA9mIfk
dirSx1rPDy1vz6PUebDAZcrT8s5OmjNgtX3PATYqGw+8T08OuHJRNMHQKgNkttRYTHklwB9tH6qq
fbay8bEVAMQKrH0E+66fx/RQIAjy3J2bD18Shz0kuf15TmZ94havry2gP4PU1c5NZ2df5yROY19P
05XS1mU+8/MBlqi0o2drYWxpX0sHCaOCWefKoRwBT7xrlq4NeNE9EKD/sEEFyKdhEvYNOMtKXgJJ
HflWBh7fXFzWoJY6ZAqTsfNjXGFJA0ZrCkBnx5IUXDfthNHivMCdNQuAHtWn3gEcp6jL/KyS1QPL
I/ccylx1ppOseXGAk9hlZZzvJ+ru0Ep/Dbvwj1aWyFfLc6wzjtbXbBwfxpXdQlxd31N3CO2qiJ/s
qQHcewCC0bb9pkjOh3LxWfaE3Lw+cNqHNQcBAzZcfpGTYFGf3aFa5VJxEOfZK7iUd9AhAQPkYbfX
/GoeizZc4FeDiPADciAPibxasehQzqXY+KqvUY7nTyhG+8qOTlr0PtOg72X9eCdK1694eUhJH6CC
KgMQG89hIb7rE/J5qck18ConATU5yJuXoy4sdFKNQzinCogwuptaeQYQqdqTSSSw1+7u9DLtMiLg
RFx3oc2TsLaQQRkRxVosPTUQ3bg1DXCAwu7fm6BAbpYrGzvVmNW39iJ74NwQ/9kRdjaefoxT/tEG
PJJ5+FZp6zxlWoapV932SXmdt/SW9h4yLTI7bznqGsTyLjOrSwLkOGsg0cB5jqfUJ1l6nTnWNRb1
vQXYXirwtJjzLki9IwWmyq+BhvVxlgfdYpehHtzrQYLMmyp1PQ7DpbL6T2qsriLpIqiPn7UDXuuK
wY4STxxmVGwX2Vl+43UHUCNPdBYa05UDKt9fFJG6qhYZ9Jn16DrVJR2tFRG5+Ek53OY4LDitix0R
cwgqJoiKtXMc4xH0XSC4ibJ3QMwBD6YBPJ3OtPvB1lYVFJCJBSlIl6HbNkhjxV50pml7OZXuCani
7MDUK9ZXsgNy3QkWZxIXke6rwI1RuU6wwV+C99EE2UzoDrjSh0SNbJeTbtbgrZLqpqr19LBIbp1X
nN0VMPtCWoJBzlThpy2ZM+88yAQw6UfMHqv0ML8JjkGByRpreZYtZMD3B8xyQqBxnpJqPgzgtfpd
P4faeVYjz3AVHyKwHS0gZL1ZBE0a5RdI3p5EPFuYOLlfd2kG7lLexPdWij2mC9S0PA+iv4vq8pFq
fr04pfM4iWKSl3MkP8i6C3JZ7CEw8F0uziXDSBXoXPCyPShHnl9m00k6l7p5lAouogPDZ+qs9KYk
65pGAqCer1hc7Eags4QlPoBOBphajvsByz5BazVi90vyPdpyMl9MVXmt4WqDBHb3WfD2ZpkABgf9
PZhbfh7DICVb6JkApF02kYeJmD2DVo5dy5Z7EJ2+NjRB/Vbkg5+O4OW17oCNU7GvQyU+1DPalZWr
hl2nii+iBHdOW2h5K7Mm6PR0XCzAtHtk8QOkFe772D4qi59VTXrT5eo+yZIPBTIMkcWCWSSZn1Q3
k3CLq6q970l3VkzZbio9BCyTXyTVw9xAbQB2c42Z4h2SMTnPXaDSeNmcZ8CB+nXkIrxVnzxAf4eo
Ptot2ecj4ALLQD7CH2KXp/X5nOtvWaROnm7OW1YeoO34NGXpnbIs/FoS1heuewDd786pgYSEJS0L
EpV+TmTR+TVDyotb4hy9/RcUrMyuHLFXacz82SqjQ03IWZNEPGgXGiiS7JYJRDgY5nk17rmTqC67
KWp3AE8vgcJEBXH8mE5JAwPD5jKDRbw/YAeDyqLweTYC9mq1NzarvrSgjAUzq9JDrNp+Z2UN99UM
7qqe7mO0pQf2CLCjInwve3WRWyA999x+jF2BVu8+vcsGPexSOaozEsV469oOhg7iMHsczgYCMjNJ
Gzj6lTXiZrQWBQPj8aGm2YfJBeqUF+2+72k4un1IO1IcZA3BamZTJCAlsruko/ZZWiKjayP2DmHs
/lFTdUiK4twqqluoXYQ/YkcBckh89toSaecp2fHZKfxYoYJsIbzYDTxt9q6DMBxWG1/ySLk+L7BT
UmqHXtOQQEjyiPLDbbQsJ1zux10NAnXgRRxj30SvkwI0vpxv63RsfdUK61BY2b6abQzwhD0x27nY
m5K5+lhCP3U+OgjAMbcuqDt3jyVCt7M4lscoTUmA1pA9UZL5SV0H/ZJ8o16WBHHVPuZWf6OE/ciY
PIujKoigT5l6Ow/0Oil5XgIbPZbIzovrqZBBXSf5EdzmxrddcrJcLvdOqT7bE2JbYhMvIO2M7aOo
YiRaOBDSJWCKwMHFmMnt7aLTx0wnZwQbNSolIGQ0QapLbLriqYlIg61tcA6JPeXAtJIzoFg/iAXg
SkcBHrnmZumsH3kxn2Do7jd8Af1leAKBb8253Ni9d5Y204dxkjjQrUOt3a8zv0AZNNsP3cx8FPcu
lmG6QDX0tenksIuTdI3NLuxIf3I6hDkeuIuLI0ZgSL0cgHGgwju3e1Z9FIoW7wA7Sh707fy5ahSq
atnyjHd9lmP8kXXkCkkTgrUM8jv6qiOkh4YvsixuwZi8bDt32oFb54C07Sow0F0k7GgLumQs7PTc
WugukvFRM3qZEuLDBPkACOZl1ZEqYE38UPE5OYBEN/n5mMOwtwXkk82nLB6Ur+BVHQPojmAaZnkl
NteY7TrnTsbtObCTO8rTZd9noOtCoY1th7QcG332AE1/H2Q5ECWu8w2qXJ+Ww2U2JSG35weL8Dls
YPXs1Olj67R3qGwgrseW22vAurtm8Jml92M+DYc+q5OHwolJtesKF0Uezr36DDThtvfzpMeFsZQf
PVF2R5r0+aGQekT/ve0B+jjw2wZhNwzcRItyC8x6jlDuVEcC69M9WCrxQXeL8wrHMftJ1skMjN0o
lrOqRuthsopkcJeA88NEgaok0XUGo2o0akIHBZB8R6zzhHnRCzz/nY/EHVK9hhngsaIOlN7gRkXj
oJoa3GK7ZIiDopqFCkrpOg98KHGdA2y+9L2JOq85bhrYM1K4diNqaL+NvF/vE8norNd1ekRPZBOO
StFp7zatdT21Q/G1HqP6YqhT68xC2jzMh2w8jnrpz0AVtK5EzxmQvFXeoeaFdjMkOxxUsSaEjXVT
/W/mvqxJTlzr9hfxhSQQoFdIcqx5dr0QZZeNACEhEOOvvyvdN+J0lf3Zce7TfTgdcaKji8wEtvZe
ew3hS8liALl16BVJQyezCSWJt1r00RZLL/vOUesvAL7CccATLH8MOzt+Y2u+HGNXty8hC8PNpFZR
J0SBwUUZtljwkwVpNpqo3rNS5/eVM/G2FJ6/H0gh39m8wrm9jLraS3xvahC9R5oSBU1gc2Dh+vTD
1dK7bnJslFiUH+d5mTIjdLMbS77iABXLjJxpYIZz7wj6syGYb9BZDIjgNTK4QjY1EiwxwvDjXJco
XCH6ZFcj2tfS0O0dE8ETIq7om/FxH+ay+b5qEd2venUZ6+vOJXYurhzkYUrWT0gebRMLN/jd3Pet
l9rYMIiOpLn0xDTvOqQGY9gy467q+zPO4In9xD2F59eE3r0rKmzK8nNAJsWcuSSFFvyYtwOTuzzy
u0fkgUuoacbxtQpn/9DxZtx2zYLuObDe5To03iUSa3Eq5pM7SkHNtjhnmAvM+8iVkPJNobhbDGIL
Wrd1VNF+jKP6pu6j6kANRyrGUMzbZZL80E0cGRy0nfdTnOcJXiHzbItmegt799zPeAXMdCowVu00
NOALaLJh+ZUgubnA9CRkjcFpKJskILlARGwXLsk8KoAmwVB9C6SpToEJpilpffSPJIKesWIRZLB+
ld+EBFFUwCBaxKSO9tIGYb2JMfvjY88PVajDXUed3UbY7aR9yK+sj7HO9AjYhtHAlYP4BW+4N0X7
vhjdyYST2a7ItPrqBZ7a0IDKFzPSeYfDRt2C9pB/Qcw81H0Fmn38j931OW0u7TAuGJ0ROvgoUEn2
3VIi8taBjUXSJZRYQC59hDEs4ldzjYTUxIfPwTZkwNIkR+SuYd6YmKhk35uSV18wTcTvQ9Eu2yWH
m7+BTVRiC7k81wsrHvIpmhEQzKPrwE0xzAxImbW+67NgrJd0ZZ3yUCSoRYtT1EesnstrEtUo4DOS
lrturp4D4fRNzUhzHRW8wCqhItcBYohu634aL2S0rq81xaEXwv/qViJKdsdqupyCUQzXwizrK46K
AE1yrMMN4u6GDHRip3GcqvISPigxS8LV6PcBXsr3Eu3rRSusvuGiRbB377NHS9HVSebaE1265YFE
8FvHfZV9Dyi98NJxhQ1ryAO2Xcu8Tw3pxxMGl/Igoja8FqFsN0x566bhgN3jlbCHVku1l7mptpbw
PgOjsdoPSzxswFWBXZIjtH3z8F5vcKqSrEdU8aaI8KedcXmKzXSexhFpnhcsvE4NNX5GuZefIuau
26m5D20EQ7oc+csRdLspKwHodEMT3K+QUaSMS2ClWHhjSDYFLlGs7kWu65CIUZSnzmj32M4kOFJE
bWcer2KMkDF6MaCWC33IPQJSsJIz3dMpHm48EomnAvKSi5xFHdYKZqH71fTxZsT2Mkx1ZaLLsuaA
UIjg8xc9695ux6L44jdlg96fNt4FuACLSmGQJvWuxPt7H8NrNSOT8zduajTb+zmNxmMNvvqMfkc7
cG1M/VjmsL5PFiHUteWQ9yc5VhwXs48XcpotkAHa2tuAUaQT1/j3yVLD/SsUskMYPed34zq3rwoI
4BOj9sAqWOdXHk983MQ9zklE8Kr6kotRb2AdXhXgWU1q04cyvA54P2zFhBUTYgKn1LEu6PeNDb1M
RXR71nuMiTBYo6m60ZeBnSegBOhZOAODFYnkavT2Y4joZOmf23+S31DZ5tt6XPUugkExnnZHHka/
+16HkHEb15bfJPOQi9xMOxNEFXDR+mvXgfwTrqMGcuYBnVjxlGXDjNnk2MaldwSBwiGsG3mGCp9T
aAwFwHXbrVVIzI5EA5p7XqB8Ayvp8DogJuZyCAbMoiVipKtkCYX3GqvCvPWVVF8RlI09YJWrbj+K
wiBquXQ5ZsRJlHtZK/GgGm/dujnqyxtNZgFIKipChnWfRW0clwETn5p0fghEg3oGcQm2ipAlDBlm
Zx93fJ52E3xUb2TF4ocIsCWOH38YLvRQsu0UoeFMZC2w1wUMXu0hJRNPoa0jCKR9ul2BsyOCY7Az
qkvbjseV6wbNcCCRkt4PJmfZCKDnNK1xt58HNYPKoqcd8tmDV/iHsS+BNw7Y5VJ9DNaKs7Qd8woI
Jdgy7wUd+sOsaX49tVXw5KGxueY9LWhS4u/DnbGMD72pcCJQCP0eewvceSvsWj6cOS27SZbWpM1a
hak6P1+qoqkNC29HNQ0O2gY4G5aWd/dWqRExiCGpEi2X5bpbW+8SITjzt8KH9Dvhq7kv59bEGzUX
7Gpo9XRTLA3b6Cnq67RAlidYNKpj6Sw8DQkpq+WD9YR3IEQNyGtz3mGZUb6SGDDsS1wN78W4CIMD
WgB1XiqokzfhheexlFbjJh71TV4U7d4ryJrB7ANjCG37nUWQ/BxgX0GNVwO6z8lVHbbRKYA5rQY6
U3YXtqMMXp49wR2l2ALjmTApsRCykwrIEcrdezG0gLIN9S99PncPfWvbR1MQQE4Slq7H1QHGQ/B9
6WW0BgoWD01EEzcE6zUEFRHAOTkiugS2G7uOTWgDzk5QuuNoiNdabkaAyo8YBvPTGI7mhMG02zLt
2vtJePQ4KwvH7zHw+S1gN3P0W39JxzqYT1jvYhBywXkOlHpJKbiiO+UD05Stje4LkxeYFbxyeGiN
Hz5XWNXuvFqbx054Uu58IMVvICF43qWZeNRcctlEiJ7U1YvqFo1ttu02UmGBlQRBKc5NSGyTseuR
sdGVA9v5AMjnp2Gw4TUmEqovFwaq2SZfl7XO1jaft83UGXsdlJ25jkk7RBAK6xpdoGe6L73h1Tdr
Y4XJH7Hgp7Lt3ROrvPh2UAWg5L7V39aq1T8a1rdbtCvDIwifeBWUCL6MIGjBxr02Chl2sHmd/SY6
2IICuKVV7V1qVqjrXg3DVR4Y79AjPhy+foG8Nhxho3boZdKREdJfRdprgFJ4oJxgb2VcMb1TbkEj
iI26y+piHB+BovWgcZVFnxW69tN4QQwtxslmW3iDPJQoRqcafdEjHov3XodoHgBG7fJKuDvPCfew
9iOwGhiLtbcNKozc0NXHE6AaqW9jgS0FAdC5oRr99Wi6McPOQL9j6WB3k16aGSsWRA16g4dXprcD
7FoCZMBfKA2QH8S2224AWEb5pB6cbEkWaAEZn9b9krjYV5Aj4pbLeoi2qHHdLhCx3YB4V/cbjsT5
r2AuM5VBkge+0WihuwTIZKzrvuG++pjgWvc9mpjaOOeRm1DM65UDa2pLJWObaAmHSz0RzFpB1Dug
Koqjn7OQnEZTd5PntXdTkfVBlOKhq/L5ronaJuNe6BAr0xJeYAxr7baAov5REXAPMYNM05CUIB+g
/56CuEvYiETIdcU+1etpvqEmbu+6GII200XdRsWFfm1gkvWK2jJdBLDhvCQVdpGIxrMXJfIZHwuG
c8tFYftay47hWCNhOmFl+FVVhj7ovH9vRAFQ18h82wKBuYCNzVgkxPpqTHEn1nQYG5jxBXlzPVaz
/7YMxX714/nIOnxWVRvYUBdjbw8AsOebUMeBS1UPwDAF7FcrzONVc5FjIIOzn7qpOEHhCZr21JCo
nbBL0A7nvNd+83Q4PqL4ABvBRLvDJIYOjK2nhcZmQ848Eqn99xreYHEyQgeGZUrtd03azUu593EE
bSENr2qQWpR58rqAfg8j4I7MYLE352rZYhqeLsFtQjDRmcLiml4f546dVFR1eEzCZz/ooj1Ib/52
qWl+U57TqRJbBvnO+p7n0oiT5mpAlFTCjHelSht+K0LyVscwzxMGMFmXn7kvxO14A9QPY1l40dYi
usQL92zqodfgayxBarwZq6oQNxtQOfJoqhVtWtz6ZFPa+KkQQEGLeo3S2VVpNA4HnyCwoZ705aTo
BusC727sOyRj1oDvMC1PiczP4/5Ar9u+XZ51hfXLHLMiiWJ87ehMVqytxk89dLuom8L7mRWH1vcB
bQp/xeC6pkZWGxY1j0XePVq1xgcoMsgBvcVx8edXb3Tnz66cd1tU8TX8Qq+mSiNtXV34hrzmWp9i
S5KZqcNMxV0169tq6i5Br2/wU/hqH4v8thi66In6qzqz2/K0iL058brwUKFXDRMyzeRZNEBDBy8A
OuTuptC2ycg9su28+QEDCVAAsKtCpOymKgqbbyvQ6eNaLaDVsxDk9KQao+BrOU/xhJ5LRKk3l2bX
B7xBwlWFOMMtoLPlOHt+tymnvn2eUPp2q+QtOLex/yzK2qWFXPMUK7szMtVOdw6vdJPCvRxLU9iv
AftGDA00fEv10C+xmIDc59UFvLA0sJCpOThY5GQ0jptX7MQxd6u+21pYWm+AaGBhPwdXkBmqnVNL
uxeY7YZE++xH1SK7NgG3NoJYHa0jmOeokr1UtzWOuiuMrcCGO7HoHQ3z9WpELdzNUXPEgTU+V4NZ
kx6b+81aOyD/mN4P8HPMnwgSYbYhbGPzxAUBBosa7uBlwga8YiKOpy3tNQ4pb+zbW3BbzbQnDBuu
znY1fiSDXdzU0F0VI7F3Bl962EAm1TcpLSYHNJq47hF0zjV141qfFr9fLjBRQhaDDLdUY5xWiSen
4UVg3fheGwk4bbGFeyULN3cq92esmOiQ+muznIAca7Lh3PBDs6qS47WQ+hLaCWpTx/sLHNXTo/L6
7qIHq+Yt9IYekCCaC5Fy6vp327r5OFehfAbBvD/NC0xKErGU/CCwm95BxzDCpgxMjgKOgq2PzosU
JQrFAInBOMU4b9dSqSGFxpkBhFkmeg+obnwcQMNEkGbVhH7WB0JfLDP1TFa4meVHOHN6NvXWoGu2
WPtrkLSxu71X8Vgd4zUKLqN4An+zqL2Dt9QDllAzvcOq0QJygH8vWtH8JEPmhQAri+aYk7JV6Si8
+FLlGMnKZmEljHmC+InLCBMRdpgGb4yW5klBEL8dDQrxaK2+pYjQ5MnkGCaDVdBL9InBATg3Uldh
JMLwUxiCvkySBfS/RkEACLDXZMEUgHOgBOs2oYujI2mjB6Vi4FlcFtVVh9n1VHJbbnOPYm2FCbhc
oMQJNCG7MK+jH6yry5tVcchCMG/41/6AFzAdfW/A8xiqU4TwUayXnL2uWlRA7OjGbekpbxPWJUtx
YuP7YQ8JtgC+XjkF4+2YayyeZQE1WxxNy4Pmg3kM87zYLyBhJLGI3XYNeX6FWMV2D4srycyrr8tn
bkMgFzF4eYKT8b6hq9kTtKwvwWrYjWK126D3Gl970Gl3rq68C/gnjyqtiQnTthXqZnWyvF/6ob0d
4/UrKwHyQfO+tACoak6ChNBF+YlXVliONROv0SKtVX3Sug5vbFBHm6hsbJQW4FV/m0quDtWC7FED
dQKWEihiniXeD4qbmBJeyacmnJct6oF/KLqApHXRQEaj/FVinUrDS9EbCcqCGI/t0GBkaTv6tfXy
aIMNML8g2DEcYdKqr5bGxgesFottEemvMm/v4eGO5PEWcyLQWFzD1rwCwmfwA0ARi/oVyzTo4ibr
qPjR1+v6UDHJ0iEuv/ut7U+gmKsMY/pyGTdldQ2UOX7Aqp3cyXgYbhdsgS5LVQMuzVeovQZs0hJJ
anEPGx8bJENUiTe1NhibbEkw5YH+fzszDWAKiZRdyliFgRK5vXovpzrO+BLz73j+wRBpXfDUF7rY
D6svgUd5Yos5dC+qct0PvKFBEpsw2o7eKre+0FjGqRb+l1ZifcRdJ/MEbgLySguXbwCsh7dkPO88
MdCtu6gpI9ij+NWUKMuHIqUDA0KoYI94ANJFbxodm5uhksPVtChzWU3Sn/AyghRAopgeStVgIzHV
QLSU7X80pJTPg8eXMsEvWGE1MnlxZlTzuAIeewZkB3zNmuCiwCiZ6LW1mZlAJ1JF06ZYjkYXpa/c
dTV547bt6jaNHR++5TYA47aMx2Rltb4YV4PAXaGwwWQdyqyI3N3AV33lL1W5gY9hmZJG0zGpe5yf
Pmmw2GDo5KbV0iS24taXwbIphfLvTFsvl16ro3RqY/sUTZkFlyHNW3cT5tOcDGA3kLYlaQsuVGaG
KGCpCkcB3A008HN/kp/0GkSbYSHzkDg/Kk9gqapTOCJRc/DLCtSH86hcgLue+8F87GyvnwFAglJT
VNjcGbwpAHOuadSWO0y09eO6+u564ROo0gtpvlBMd7vCrPYl7yWI6KUXvgdNd24oQEsGo21O45nT
jZZUPXateZz6BjCKr6/jpbdH0ozR1UCQWKQK+FSwwM3boRzsaemNt8MKHzoPNZob7AjwXak/02ET
gRZwAPicP0UVmXcw0WgltJG+h+PZttfDivLYUR/wK5/0cN3bSLzJQkZ76ltXJD6wIx9DWHWPSLoa
nZgfhZfYf0x74WgDdjO0ZResgCd5alA7uqSE8+w7AWdvg+XApRibAIhLUEQgTwCtadl54+7VCz8O
I/pM10/Y00y8HRKw8vkDpaAZBJ7ORq/Lv9bNfK6tpJzfDeg+NwMG+HhDFaQ9MG+vbKYXxP3E+rtr
0IbIdXkYyQJSDB2PuI5/qgHHZbl0DESU0NhXqNPOLOdiBU4aMHlX9y4VGJszikXz5QzX2XjTNYa/
81KCAcDR2l11Pq2uRvDFsjD2bebb7mBVtGIngv4Hu/UgAEeyLgLs+b2YTileGMQw/ouc+xutyk/7
24+cU4DyxIdw4cy8Z58dic0IJeJiV7EDGN6Dpgmi0JJH6kUhYeoxCvup2eexx247m9tjzjEsZH5F
IGH0e9PsPVIKCSq4Q1HvsaFNNRbrRyqp36QGW5+CuXk/Il4qadFIPSxqXDcEDNryL+TZnynD//ka
0FdGcO6DSI35nDPIwT4pmFxD5hL1tdwPuSzSCdbz5lBWDBXTYRe4BTWnywIQLDKD6fMijgdZJEMH
PuJ/5a3xy+f4LFUpS1rMhiBcmcvZT2spXVbCp+4fxc9/xS7/XznjH5jlf+Sg/3/ILqfnzMv/nV1+
86bfmrd/yxV//gf/MMu9KPofGvlA2gM0CTF8waHt+Ida7sU+COQiIpwTyAKwb/4Pt1z8TxhEUO9A
vgPlIgvPLsL/l1uOvwfG+ZlXjheEE+ga/xtuOTtLS/7zkHIeCmwv/PM/QgEZ02ebBA39HLrgOcgs
zIu2ggf0Hi/ftF/X0G5YPLMrrxndYVwX5qfo5MSdaMPwkqMoXfgeqTds6IO0cmTEqRrwHUYV2ycN
xHcbMHjQVEr8HUQsxmkEEtNf5Ok/JcufPj08eVF1GBwWz5//o3CGKo8LkQtIWbwwvmlkXp6EaFiV
NsVSbpzmX8y5N1mWyitR1rU8LhUWt35LOQc4XXKMQhK0L1JuQXIPzivEGjvWpj72+sx3CAd0l+aO
s9C+ROTMSSu1eM1VRDYU+0Qkuc+VSC3o44AT5HiSAhUZTRRknwL+Soj0MldkbMq9MV6/rSL0BvUQ
s62dsaXsmmbe/+vJ+03p/CgVON9N5uNBgo7op6L18+/BO9KYQdV+FnfN/KBAfR4S7FER7ISDGhsD
v36xBOGlqDPj1z9f+qdh8cd7Ae3iWTvBw7Mw97OwUSvdFDGGuGyY8I+1EuLRqXVBB1/OWxAQtgqM
B8zMDRj/4/jkzXV9BKD97c8f46NM7PwL4HGGaAGiQ2h6qf+p6BrZwgptjl02jT4M7pBpDBhC/fCi
+ClgDdIWZFf+5bz6KDv8ecmYB4JAv8Uhf/vs+D22Mh8cmCNZPAGHY2H80sCWpo9BDf7zd/v17kI8
FDI4JXJOffHZRFK3Y6H5GrosqICYJSsWErvccLfVlgUbEEpqDMQxO1Zjxf9yhnw6zP75kgLFAIcZ
vqf/2fU5x50t2nYAfpw7s2uACyPIWGN53hdRpkiHnSpW+bOCfxNdn3Reqf+HLy/w/X1x1sD88iv3
XgEuz9i5zPD8heTmbbbhS+WDhWUnl04OI5kOH/78g3+U//380kKgBaFQZkRAAs835F/uVMhzmQjW
Xw6LmZ4fMDb14IfF7eOfr/Lr8xNTKNMFhQRdUNTgj1dBf9P3OhLAK+tSbhasUlCwQGPWdfA3Z5bf
3EZcKwxwsoRAxVErPl4rCqeptj3wrDoPToONsFzn37FqqVKwsCChBGpqCQLgVqo2zPXPf/6mP1+F
jzUC7VwgIAsOYD4JgcPHy/fBCgG9j8s7n713tbkgc/caEffqF8OeQu5gWmTalHO4qWR0D4L161SJ
JeUrwxJ85jtbgGo4xHWZ1n+LePrNXfjw0c4eE/+6165v5JgX+GgRF0emxY0I3Ffcmv1ffoJfD1z8
BBH6TuajPKFefrxO6DXxjNyELoMc+z5yPYiY/pPyuy5Br5j14DtKIi/jCdABq4vzJj3+79ybz481
PgIK9E+1G7Rl54/4r69aVs5VZpjxEMTWwNKxFZsJZJm/fNPz2fvLvRZoKwjonQQP3MerEFOpZiIj
rlJFj8USPTjlnjRO227usz//qL8WfeyizkI5fDfGoQ/9eKkKgBcBBNBl/tp2+7WIXkqz9EBFZbAb
ueMgUGAo+vM1f/f1/HNnB+UgAJ/P9uOiozScqx4tfDs8FAK8sxDKMxdEx1H673++1u9eW0heoSmM
OK6EGfbjF7ReuLIc+YaZWiq1aTyLDRoSVdNiMTOYzVDMtA7bw8nFL6aYsOpt2V/u5m+Od/zGMST9
sC4IyC/pVsME5ol1Fjr3MLgUOOKx1R2rrcvXDcIFvi+4LReUAsU4A/ToW+/KsfP+8pv/9kPA2AP1
n+AcgPX1x9+hBvHBMqm7jM/mxffJ3ULZ5ULdQ0vbJ7R2Nzi7wLjmPwKJ/fts3v5yH8716fMzDV4w
ihR6LGSefLoPY1M1Q9EXXQb22JJVo3chgDbu6rySmeN62wd9NtZlvQX9+7xnd7BYkD6XGw8B985h
O6PBqKvPDJLcevUeDmtkA8oP2fz5g/76cIqYEB99KXZ/hH4OgSLIkpArJxQHV/BYDn58hC3ODhDd
BGqeN6V/vtqvpRNHydl2W0D/fx7dP96VfmJgh1aKZoL343tdl/fcN/6P0ftbe/vJFORcufCS42Iw
+eaM08/IQFWBBTPXAckoclU81b6sfg3Zge5v5gJ9ZZlPQCqw6d/CcvQIkobYwElg2reN2gykbhId
+VAKyjne6Dp6dWE87h2QyqTVDQNkg2aCSnnbjbg/gWrihLO527TAw0Z/CNKIgAri/hZe9vleRQRH
AQ5/9DTnzv1zNZ4GLcNWWhjUYYA6i9Tj2xnr4yRegxw7Lf23uvy5qfnnejH1MXlikCTnf/+v6i8b
V42k7dasQ3d+MhXht32Rh395Aj+X5PNVAuipY7DK2Lln/XgVFZS0AZt2zVi+qs3ayq/rXL6C2XEB
vlUm3Nr85YKfX01cEAppFkZoamDz89kLeW4nGXPw2DJWRMVLi6gvaI/sG+voN6rqLmlGGK5WJvib
m9YnJxDOzxdGTwwNIK4P459P3xQEPQedWDxnyoLiBZVpxoz/kDukudRT7x/ZCNoWrx7j9YcM43tN
ymukp13k6IBW07wwCunGKOTf8sc/v5T4WBgUUKOiAPhj+NlFdNYF9rt4FyC8wOYpn4vg0OYFxBbt
8jeXuJ/xPf8ui7gWIk9/DkCCAuj41NMA1x8g1itn1MAC+OqqoR30200QsRXKNw3qDGyTNuFK3/iU
b5d+6VNMfl4Knu4Wjwf4gVP59c816TePQ8whm8fHidFnfU54GuDPimvVc1b1odv26EVS34LyxqP1
jfnLSwXJc1qUSm7/fN1fjmpIoHFIYhKEyw45Dw0fH3xgNqjnczXBRbj+ocK1xmI2aupmI2AfkjFs
Xi+APJtTCJO97QhsOUpsY937nz/GzwTuj7cEjQJY9tTn0NL/cksGZX2YvXtjBum4/87b/Es9ltcT
YQPo3u57PQ3hA1ha4Kucxed3XdUue6VAkmVC3nqgTtbgc18M4CPs5w4bZBBtwNbQoDmdbDB328Bb
zW3kdfK6XT1+qIOVHoRewY8HC+0Lh9fc3vgreYVege3AWBK7QQ4DcAdttxbKiBQmSEmztA1ivcbm
ykywzLLaT9limxSrd3aYg+qrBr52pIDC4A1G5zvXGHzIIdiIipkt1opPdvLnu0UheQOL2XHPwh6c
bdCwknJU5rrp4ZwpRRNl0lIoN8dO5ZsC2vRLiDuCKxdXQEVC0sWneQJhrY5MxXdt5Py/Rff8WuNx
MAawg4h8lCjx2XdztVUc1HCVyqZm4O+xsjmsuHK9b1byxDvxN9ua3zyEuPHo1jBiAWH8pSZ5i10q
PogJ7C7/gRfBI+7hVxO1r0MP+65ygsZ97fc28jPoH7/9+dE7m2V8aJIAhIXg+sNN42w2heL/8Q1o
ylXHEpnlGVJi86eBttjTlBHfNBHJv5UjC0sQKK2Xgi4734VTPj0rz68epOqiUxGZ8MdYAZKHfNI7
gc8D5binSuiGOmtKhEKdq1lNlvmOLIKBAG7L1EX4QyByk10LVRByB4Zy9+fv9Gs1CfDiMtgpAVcj
4WcIXfFlEd0EKXLQYa0JhXJ504kyvo7bGc9OKPNDPM5F5lgEqcifL41G4KO94fmEwbkS4/TCJxA+
Du2PP6ikuSvyHDBELitdbmt4hIEcFzcHZmInk7YN2y/Ihe7DZCzm6NC1IJtBUOk11zkH7W6Oy/K5
OFPrJvjTHTSUWTfwPsuBINVDcKpas7zEofQPrB1/qGGmV5CV9yeQ+NVVPFFMTjbXHGoyGYu9G5p5
3HrlYm5my79oSq9IpOgeGc/BqY0N+JUTVqaiefO1LvDeOXPw+549d1ETvS5GQOJojLrUsz8fVA5y
VsuZvXFY+aToWMTduARgIgWsj6FWgUlW1iJS++AJ8J4luIwPWJYYsxnPvos4b/dgE7RfIGUGqSUP
ocCdz5RM3UKtVeKYeZGNmR6B24isDmrWIYPWlGkL6w04mhrgC5BCEPwQDfjsF2Wv+uvZW/D/c1Bn
TjnUm2Bk9uP65tWD94Y+mz70k8/f+AwRa+qJGqc27aHhrsDP/zIrqMNXO51ZMIPawhN4PRDoEK4V
zPxuKcSs6Yh9f+L1LAJOXsEmTEKYAkXdQKcEHDUiiiTmCPpqtTP+prfaXnWQB7gtqF55Khcoinnr
wf1BksJuq1aqMs3BFw53S478VR1O/UPjXAf/jYK0X6DCabc9hExlQn1PXNGStpc9qBlw1Cj1KxZ8
8gRnOLdVpog2AmxxqJlyyG7DyEGhZuq6SlrAul/Qy3BQOLoStLSIV3u1yijTMbjjSFWxUONWFQRW
tn4nxTjcLAt0BwsMXJKVTvJKNXN1hA1cuYO73oQdwlqlMan8tCcNHrXFr0DupZcSvqpnPT7Yw24U
sETy+9g7UiX599ktLUwUQmi2khUTb5HFDjDXrgTTIEhD1tmdG3PrH5YOQ/HWhCN2FYwGNXp3/8y8
lXFs90TMIqsg6EqLaix3yPX1D3Fjyx0sXoYrsoTlEU4T8V51/XpHPCYheh/FCHHhpJbjCmPzWzAu
vXTlrbio/T4Hxl3eg5tLLyxv9c61HXnqhK9PZdhykAOWfNt3hEJIUeoBrMTabqBzE091Jcbt3MXR
KwS+dr/qYLYp0k1kCipb81wOesXxqpfL3IOGhDEPXuSkAQN24jnUo2uU0f9D3Zntxo102fpVzguw
QEaQESTQOBfJnKTUPNiybwhZtjnPM5/+fLT/Pm3J9VuoBvqigbopVNnMTJIRO/Ze61urV2WZlMFL
ZuEMFlN1jiPH+zAPg0dMnDPdNQb1xWYp3fqyQQCA/TDzq2HW/CKdhZEpxGxOP+wShf1uqtvxvEwt
fVWWqFCn0LW2yusY6sd53wGVLNH2o9Y2zrt5rK8clTT3vCafet3IrXKrbGtwpjh0jdCIs1Lv3MT+
cFycLsZpaegHNHiapM3Ae8KCON1NkVheqoybOYSju2dInt2l9Jcve7PqtjDkXSQwGZZNHQyXTU/A
E3Lp4sUrDG5dkCdPlQPK+8c9HdcsiGxq7asgxk2z4ahWnqzKi6aj7tJ02+YNR78Z3tdlYI9Mq2Jp
Ww8WE4K7uSD821LC87EL1ye3CudrI813nmynmx631105SWztU1Li8ceVjQMQybJwkSOMHrQu03FP
Nafh8zRPnkc8RIgoVn2gaXTySAz4rcpbNqOq8ZAiq+Qm5oh6U4Rp0GI5iXCoiMVYrrtykZdjp/G3
FFZJsZikDpYAZYFF2Ti9vFSxA4xSZeNjgeVSlctyH4+JdaWRBJ9xiYa+KZ5YlaSm3DZNI5HCrbtg
1xWMu4Z+CDiQxKIcdwF77SeEsdZV0brVJ9E3yaklxf3riEfU7+qxPOFDjA+5O2IAL3LECHFDCok/
8kM8labNZ7QmBEpO2R+bLhjOkUKeVZEbXg9Ad/dF5dTnNu3EKyTC7q2RFP22mPv6rnfd5fMChvAj
5sD5FtHIPc4B45tCUcfagzaQHpqFBsbMsWgMBaiIpb/BcIXR1MD9MV9WBYaYvmrhuU1FUunrKkka
fE5D4d7RTKnOF5BLewU2hN2Z4djjoAecKJPpjdgz+nCYjjBjwts4sydvr7tV+GjBk+CIiAtkS5c2
ARckK2Mz1rPC4KtCvY/SKWQayHh38tN6WM6qxar2QVUUtxXBILXv1qr0m6R5zCZz9KOmUderBfZb
YhnTxyzyDC7dDuMeR2DwURp4YTaRUUb7sR3Kp4TuuPbVAJhmF03OvG+9BgHaGHXeqdPm16Uv9a4f
un2XYhWTiAJTHybMZZtgyfPMIjvEAam4m0y4rs8uM97QHB8+69RIn1NsrA9lNYXgg6ST+shYEUyL
SbQIuxpj+WTYQ1FvbZwdlc9fnx+dcGG9MbOz0ZPIZCur/L4UMvUtB8Hfht9rfMQVOt9UxkBXZLWB
FbaDJk2QfoO2IlkV70WP24OZTFodFhhUu4njyfPoiQ5BiZweg8CrFvA1RnQFlVB+M834S6UHfR2i
lflqVBl1Yp8NzuM0sqYwnZ2nm8qaqGrSytVoi1DsowE1r6oqSc+8pBc0HiGHcA7Sm7ZKsxNbavYJ
9oHnDwPpal2BspWXDjNueG+mw4nzTuvDJbV8rw3BKia3CtYNvrvauzAmXlYwpfKMrqOLryvggHOw
OoMxNzCWjeFMBBGbmTiY1giDignk5ylZ8viDbpdPM0YMc88mjQCtb9biAiXVIW5L3s4o8s7nSZzj
nbSP+YQUl7e5HQ7N4txko1EEGw3tCSW8qNnlZCtZgm3ZsLXrgjkCv4k73YxjEFUYn6mC8NFGhyGq
nLNyQKm2wTdcH60pPnf5jJeUK+0NC2kGiVF/yJ21jmky76QkjAUzGW5HC9YXW3dymrrlZPZ5uMV5
6j4kVNPo3NuD7impjWyAlYZLsh+7nAWUyC2Oee2mF/pjEeRYOJlN9aT8sSGL7wHP1NFxigUJcU6k
YKV3udGrfRXl8QYPJArOcnxSSW8cszXZdUKy9pCgt/zAL5R+yWukOmlh6n3q6vCq9mqqa9c7S1cd
kotZ5rrDXXbWr02jpo6mj0rl8XmbhaxATTB/wF6FF1fzqpR5uUOCCsZpNEtM+4iV0L5oX09uemZK
iXkqGXzIByUsq2NcTcA0AQPwMiMbDZertCrgr5hVumtnedOpERVnbdm3bmDB2HcmszzDmdDvuzgq
rtOxmm/EUoHDapoquppxrZ+wQmBfSaLysCjLvFrm5Jq9rZ/WX4YKdqbeyBvK0VF57S5G8u57LHS3
ztQzS81y54JkoPpulKF34Vr5S4De8ZRlNLC2qlcu5kr+g9l0Cbw4E6u6VYbWLjJsOBdx6+7gRzRH
Vn+UakM9nUfwz+mHhf0jf89p4O06H5i2rV17q3sO8+dZx87e7FJAHDy15306U5FJnD61ndnUyejg
Re8oVqyKexgG9S4O8qvJKawrw+bZTKgxDGSXx6DFGxW1oC0DXO388fFFKoRtE25XeMZy2ToUg9A3
U/loBGWN1Sec74bYis9kl5o3YR/Uh0GYHHIIYzBgOGAegAXmeBPLpzVfaFBJh7qx50c1VuQ/eGVy
ZycKWUed2y2WClHi1SkL5xJXSQqlINc2FgGDp37h4IZXX9cnZiRxg4h8lhoWl83L0wONxWZWmOne
i4YIrEQbQtQDSL1NDLl8U4nClJcrD9PLAnqROr3u1M0cRGCJ8PKUnxOdhfeDkVZnHVgGXPEB4vMt
LYvhtq045/q4hcarGq/m1VCKaV8LAxxGOAcsU2Wz5A89rsSLTNrYTPpFUQCUFggEjx4m+potjrtq
EzjcejO3p7u2SpxniHrfwcc49p5OFir2ycSYEpsaBZw7Vi2qlLnKDiPsvAtaUQZ4IJnsrbRI7uIM
/7pVE3Ye5ar4mA9Gt2EmHB/Kdc+HEUT5ksX8qEtDCNam05gdB0ElaLMLrmagkAiloqPEXuIjBBoo
aJ1T7abMqK8AsfjF4HibuTOnDY0Y94D1LfbJ07ubu2WGKVNXewsxfABWKA12IyDy4xCFeIXmrHqZ
eby2ZqidPeI+vXeoGpntd3PSc/6cjRsnD9sDZ4Tq4oeYprMba5fiNBg2VlCaz+VUqq1qXCh0CaCd
cI5cYDp4TzjguPt2KQjdgoKbIGfctqNDUScB2GCsGp/NNGz2meDmlKM6r735itGe9QH751ddJOGH
YZTxl6Ezzf3Sh/lLb+TIO0zwiTAbi7sR1PJ565TRBcnVrO0wQ7dRNcuNY4/4dcbCs+49O4wnv1oc
EEPrR2oxH4RDduF2jVVtHNkUfo9rzm+Mob4YXIFbhJqu6yrjWFcpyk+h+3OT7vVhcjzEjIvMDqHR
VTjsAnMbuhizqDONjQiL8dSzWG2mCp1hbLTeJQ36RSAXbdCJ0HQ9Op034Q0zYs08BPQ7+ysa3wcx
LyraqNKCnEAGRb1Lxwxvp21eeiYdWkAM55Yau8MiG8rbUPb8ihJPwjitXjGJXLmM5fCREN/xrKqM
WvhBm/H8Ygrd0WErTngO2e8aQbTaw4IV/9wwrRKDUUTBGGQu45uK/XQzuA3VXSE5CCQP4RgHZwFE
aTTCsBaHaL4P21idz0OI38f1wnntIfdngbSGfYGj3c+NAo2VyZKEyjpvN6a5wvMpqQ90BkpiTHjO
k2RMA3Pj6gBmG1p85gJ4/C+atLvqJ46LbDvoxOXwEjKpxyoXfPJEO13NmaIZhWDvJiTv26czYm9K
lSkfU8WFpxGcqa4d9wsuyZ00Shx+iH0BQzxNTXKGb/1bAX0fWvF6iBtLse2ShfDDRYGah5VwaLrq
DEsoPOOgXh6Ggj8sowSR+GSZZ6FFXI/J8Iqzit8O6bAtx7CmDTIvvLEe1uFIG/vSXPb090NmjuuO
kMTVgUye8QKkYugLor79AAvTNgvmh7mRxRbQQ7ozDaUvLZk6cPKqC1mkODhiHgUwL/POnU1GJ/F0
WSTIo5cwuwtSt9s4MUSvqeqod6eDUOYjN+EZk9IHfqgPs5MeRxvIzKROY59D2WBHJqMScCU2zcBt
AxRz0qNEWWA1Yi+YC9+1jelGZkkLuIUiaEFir1kpYR7ZjkEUl8zmG3dpplu8NhMEoKEw7mwH9E0d
JuIKt8/wLQa775tW8XFhRllu7LSFahTSPPFaY9rN4FX9IA56sqA8+4X3ydsk67I/87CcFNCqblPR
LAJ6KA4FhgN0e+omyBSwNGuQHwdLPri43P0xz6sr/Cj5BpXXxzgX8RYOTIrey1pORVNnu4q7eYxL
YQH8w6epvKGlEsJ7gDWB83wsvc+ixR3ahhwlObWvZBIaLXPyleYEuFEvfhSTAeDAiQZfZ93XPkj2
rHY8cjaHa9qb4sYRg9jFiWdeRtp2b6UL/CWOrHJrVX1yRBuXQ5+xzlJOyVdr1xtWHMms7A8AOIN5
Ltm+U+eqQyx+Cew0uzLrBr1kHe7NUT65IZwgWVA7BJZwLtWEG6qQozoqJ7GftAUb0OpbAGPrX05p
gLqvm77gl6juygQ8Xq84ugSLtcCwKJgfKEm3bEW0g2ao26MtRH5l1AlwyCjzvugStzrCyhIXMD8A
3bQMQUHjh3VhsFNEpoofO5o8ijbOFIgXZ8GWjs1DVeF6QJYEttoUxCtwvzL76FnTEznVvBO3mntw
Cse6OBUmURtbHFztNw+wFJeLEsYSc9cdi2QOrzW21SuHPfnrlCTGfdXI9HtQ5fPFlIXVpzaX6V3X
mYO10SYdLV0zsJ9Hxzp0mJUZ+LdiS5jCsJNhxMNDwsRWNrXLqyiap1C084NVxM1h8tLhsQW8esvd
hQzR9XF0DAIKnzAxkwvdhNmOUX11KkowDzvOO/BcLYBegY5DzucdDHdnGhtfRuWyFVz6sismrFxL
Q+wr5jz6jgnSrdZ291ABAafVQ3flwRvCyztHN31g5PfEkTRHuOxUNW4aMi6tExEyE+B8NN3FVjEF
+9qzaLSnVuM8h0tMowJFpUcu3sRt6ikZEugqLC/C1dkXr2GfWjRghs3kON5DrSIHAjuWmCXL7Q8F
GNGPBqWNLmdv56Z1KTY054ytW9dlBRuYbSJfDM+vOi0/xK2kjaan8J41/o6Onm/aHIkZ+VOawImF
hVWYzr5W9WGSTbLaeM7CmA3MxVStrYiUV4vHhLSTz11O8wFvnWYIYXyXKaoyM6rocOcS0xLAe9ra
x4hhA9ilotiCwKPp6/LO1Wn3Ad/EGa9u/9L0NGuabGy3ZaSwEiIFrkoSG8LAoDEQxc55ylff6Bn/
VoOLEH4/tN1lyrptNqTdWUQXe+uwyX4zA7bojnyivb04zjc8h9gc+0luewo9NZAjm4zecIqLsrpY
BaBn9OsN3wiFs22WoWzJKMlzP8LD6kf8uXNJltMKtaDTRwu2hbQIL4X21XBZhSwUwgysB3x4sDJ7
DB/z4BQRVS7YQKt18Y6q1jQ2iFYVD9Pk3ta0tS5+HLjnqBgfw6iwLqQMh63dJt3GnGEUuUnmsO2O
7ilu1Tm0D3gCUuxn4FvhpkbbfsCU3d9btgUdy55XvDNVISCNMjnIIfOA6vbTTsiu+pQ0pX4uQLY/
wVpqP9BXg3kyxqupCNtaecqHqf0aMCU4FUy5ziaDNvFMxXNRL6q68aDSHoo5hFxdJFtZzNGHPw9c
3rD613HLKiFbgSVaMdt/KzIaGUalkSnqnWUntm+0Nfud5T0WKT3prLouAqu6d/hUj8xcvrE9UbQI
jO9I9WTmPKu1nB5DVx10zVEf986jBW72vC3hmqZxEdFfc7x3PvPfTOAd1nmEJFIx8GXg/XpEZNNh
CkaZot4sE/txjifPx+wRcQioUh9bV7Jv1xUHn/DXSPIitQwNTkne2peEGbaY0xB9Uhw17wj0f5+b
ORoltiVdj+OgZb0RVUqzqMNFh/VO0PJuUZowj7oNOGBuijqyt3aQYvYjfOw9QdI6EXs9/XYQuOCR
WKeQ5EG90WRoZ+GJ7uJ6t5RWdu6VQQ1OZxqSbRDphyqRz8jTH2f0xL7bJANHBAp1h4HBpqvd4gbM
eoZq0Xmm9ZBeMoh0r8bYLs90PcvtYjBtyxdRIp811yFVYzFMmKxpy7Dje4P4dkNHW1OpkSfKeUa8
BE19FRAqtbEqi2DU0TvkC7I9h/H8hUcG9gtBFPNWZymMCy+HQ9kvJcdupR5ox0Rn5rAMn5rUWrZN
AA0F+rvcoicCHhjnn1ysB+FmSCz1svDuAFWhAW4v4fztzy/Fb8o7SM6ru8D20DZAGnur3CUuHsXo
iFy0wiK5HZv54Jmed0UnHr4hjtjYr5WOHnrXiFlu0q+xpUxfJg7wxj9/klWe9OrWIqwQwhOIfBjh
EAjy+kkf+C9V3JvlrpululVB6DKrkOPNj6v8D7iZ/l302ivLE/lt/PO/IUlj1Qn9e6/Tp2/5t9ch
Guv//9Pq5Nh/OWgOlMLlxOop1pf9p9OJpAyUJCb5EdpElqhXD9R/JrPxP/1nEpv4y+I/M2BfO7ag
fv+Rr+nHSP6/nhOEufyDONfl7/TwCK3mql9lblU3TE4MTnJTggYyQANFTXWzpMDXt1XYrXiULJty
I9mELEDxhXDC3Dk4Ol+u9UJL50zpmbLItYVRH4QsahAuycKJOxO5sLaa+cinWQwSlnQUzh/THkG6
W6YLrdMgLT+60kg42ozAnek71KUBF6QPy8793A2SGc4maFxWZb8BmVTTLkrnmb8kCobh0VJhme7D
rAZO5sdtkxjfUzQvxJ5B+EfVtzGnKGYvSg182+ezEa9dfTO0DNcfZVWmFxzxernHrBtddGZvjJeo
qwowxpkpxj2BEwmDJbm47Y1jxso+o1MS0cabl8aZz6u5Tstnt2OC5yPikGGDZjJ2o52lDVpgzToI
ZrZbZhS6yZiDG4z6rlsB/GbczFuC351nLCmu+RB4Mf1SIAJykQzjnRjKwSkhrj3/UEi3Hj7PUzs1
j006TmCWmymHFwCeDLAwhEdBuJFXRjg24fHI+WoB4hDdekvgfZ5wTVVnwVQO0SVSY0WDb3SUTJot
A8o5cPYhX4Fje8JfxjEmdBcEBOy5cd2CW6vycN9IUYu85wTt8mRkoGkaAtO92UrsmRvD2r2AABPL
EqCHMGOYaNHOW+Yej41VVFFEJEeQU4NiEu88mLoyL/QA1aSbZHeR1WXKv5VFTf6fgHk2HfHuFgI2
ftfZ+TFRbhN/r3vbEPchHvnDAn808h3EBI8B88/nQhMI4EQZbFmvWPXDJl4azjN9lZyRptvklzpi
ksnhVTtPRH/RjQExp6rzArJHeGwjMQd+udipv1AI347B3G47iPa3Vd9jylFRGYPLH5V1Kw1JqokY
cI67OXyyavSeOjOvvhCldC2aSn80w8QgYiKV9m0JludFuKHLqBotbLkRZt88yTqOm+sJAf5TZU7m
fc2kbVsMlfeJHI/wMgyFJj6wspzGr+nBNBtSI/djbNzLalg2AwkWp5meZLexZ6f7PDpTdZtFo/1Z
2A3mcBHZXbDBgBPigl7k3h1dZlGAWv18FPGJiYGxb+Fko/cozoIIQRlsQwYOk4RsnzvfwXiwTQzU
0O0Czi8Deun2Ql2oLuGvsEVzF7oF3B3gL4LB4PeySpoTh2OxK4vA9nk5UqxWZp/et3kLAcWbHIoF
KsMK1GEKQWSXFfBXTrrMZOSnTH/T89qJtXfCc+vJLWZxWo+DF7TpFSyoKdlJlL75E89BMn5FEOx5
ft6OANyGgVBUAJWhoT6FSTtze+dJM2EpM8fxB/g1xbbgREWcxhS0i28Q96KvPaPTaie6kfwJ8HDR
9xRhLH7zQFV3cNe8m4kE8y+g2DoNuo/tGbt9JxixL3H5SB+2UYcElCgfogFB8YRzktweIGKWuQOu
sVTbcrYTcdMCe+v8MqFY983QFE+jNTTFzsIy32zEWNkzb3mSMjC1ic18ztsobc5TeyyTo1EtzCcy
pdckkyUKaWBN3hgNHyUjp+kQprTEfdmHSXRRIx4y/WBCfYHkIKhV9k0jA0xu7Kquqn0ny6Yxj0vd
zMs9iUWd4UMUF9kJGmXOr9O6Ei0jebAMz3/Z4W5+bhn/59dMz1cFBycBE4Ehll69Fj/ub0rmiLEp
9NQ+2DRJZ0R+AVig3FZV072jm3td2PzrOrj6AOysFou3xw5ntKZFg13eQNqov1TROH+xGjpAf/42
r3XZP6/irBJ6RIgaKPL6339Rfy8hqCI1Nlj16HAeZZ7EezBXxV2roNjRa24vCTco7v580Td6xJ9X
VSgfEQSidP9RGvx6VbiT5D0hiOKgBOi+Myb6YrlJ598mXGrX20l8oODjUF0y/NuZJbIdBma2fueY
9FqZ+PNjaIFQm7qApVG9OSXREdYJfPMA+HH4EQ1SeMFWu4KT5vcOPr/fTGESJIT40dMcRMSbg4/L
uhmX1mJsurDwHpyFqKylna13QlJ//z6Ca7jUw4yHVnP565tZ6BylZFtyniexwW9pvm6jsAguGItX
//gtwNiLsdbml3MsTgKvL7XMThI6imG10wD5dmfra8R0Y//n5+Rvvo/i8XA5y6IToZP++iKIZswu
chOPzISA4oc2e0ACitvdiBSC4T//RpwgeBbFaqxyfxypf3kTEiiLMEyhwFMwPBkmvPMlTOOzf/6N
qENRofMMEDD35huhiJFGbI8eJBFIz/DcgMmf0qFYqKtKmPLbP1/ubx47JbH2of7E0C8lhfav7xnQ
NR57bCYAQCDkiqbzdugYst2fr7J+6FelNQW1s1pVWBG5yFu/j/ZGb7QL2wMFj7SwHaL0pHpebqZX
/Tlmpq//+HIcC5S0OHsKx35re9adKyFpKg251Yg/TjVpvgaEq1PTeyWiodl+x+v8+xLJSMyUOLlx
G3GWefMjhsuYmHU7a2bGEfqaLnwWnDk3aqANpVZS75C/c8Xfn3uuiGCbDZ9lDpnr69tGDpWMGfTj
BBAlQHENt5wtAoq8mdb/eP3nUuuiQUw2HS5nfYJ+eeode0VkJRP5au007cnUGfd4yPoHzSx7H+Lf
e9TM9d7Tv//dF+Th5y3Aj2DTD3p91UZl6IscpLmuZQ0HAy7BTjDX3DMhb9+Rav/+ClhYW9cdezUE
cSNfX2q1KcCsm4ONhf/hFBt6rTPb4fjPnsm1KCD01yU2j5qKI+3rqxSd26bQ+njmsyH6kjapcfCs
vKApkQ3XOTTwd1bGt6/cj+ut6bo2pu11AX59vSQIM7jUdYCXJJm3kd2khz625yc4kCvUT4f5Oz/j
7y/BaqXSrkcTlLO8WO/oL89J3C/GgLfXRUlTIFUsFKW3iHT6YAOKPm88b0xh1dfje8nFf3tdVhUc
pquvQ7/5ot00WM3cp2wBY25DsMAuWWReecsYuXuZLXO4N0o0HH++m78/M1AZHIKcibukLHhbF4AC
njWjco8pVMNgj7m1/CKYG23/fJnf3wJBK8qU+KFxEei37sWM2svCSeaRPoTa3pnDr6xB5SHxUGT/
N67ELaHhwsVc883dGxJCaerG8jalabWfOE4zTLYZDMFVtyCc/Plivz+b1MY0QoDZrhawt9CRSYVN
b6mWiwXZQcAxpGeuX0akNAdaGO9kfP9+q8gipasLqxhQAE2e189lwrQwWFa6dj8Opm9OQbklZtx7
5yv9WJB+3eIkHhbBSsk3wj/j6Dc/YBRVE2FV2t3MwTIG2x5SVLXpZ9HD7jfKAoXh7PKbQieNnpBE
NsuWZnDREyMSMeYEiT86vggiggr6EGHbOw/S3/4Ia0lBwx87iPPm0zmcNINW8q11RZ6QCnpzPyuC
bv58X39/FZnYaRsfG1MbLIRvVlKXVFP4gLhgozY1LkqU9zfoI9Ot5bbV/ay7+im2lbz880V//2rO
WjNDGsG7uH6/1/d3NHTQAx91mVAM7iFy5nzbeln0zuq2Ls+vbi/kBS6CcZM3DMTYm6+ms8pIUXyq
DV7h5sWJ59TYQECkExWLnJj6JhCOcRXVSW5fOE4s1Ts/7W+vDFYRPInUajZ7FC7B199SLyjrO1Vx
/SpvLvpwjYG3G2s6TsWMqIHUqHz35991/RvffGOLV1QzDsGpyUjk9RV7MlvRBwhnU+vILh7toAwW
pGY9tlAkcKP3zv74223Ec65+TGAcJPDiB+Ltl+1D4DJwbU0op9WhwPaCjpCfcvrHm9R6FVZUinhF
cf12FpA14+CirIA7nqbtXhaldXBS1IDWKr6QaU7uXeAM79y73w+ziJ4dxoRAvbA2UyO+/ilJ5wma
gZTwDTiCVbU/PcXK+kByz5UbtQ9OPnyxA3iceniISuR2f76PbwYxnGHxJFB20xyiRDVJQn999a5b
uhH0oLOZDGAlqDCXM8iuBMsyC75RNW00XXfJbd324wGnUXvsobLW9tc/f4w395f60UJCxMdYnetr
IfT6UyRWiUYGzq+faNS9VQeCh1745P/zq8A6YiHANumQg/36Khn8k6WKvRzxSE1QU02Si7sAPf7z
Vd4sBjbPj8NuQgVAiar519dXiQsxshChq/AWkjX2RaC85w54YuYbQjbzc6AgWu7biJH7buwxmz7/
+fpvXs31+p6gRU01ye7PO/r6+o4IKzcClcq4LDTu2DkGUhClmsTeaHpatP/0auxteLVdTY3M1rbe
2V/eTEWLLCwm1fldyBgi5adH9YdhDcegHt1k++er/agTf1l3+HI2Qx/eFuXijadN8fpyk7UEDbaz
wTclGQmsB4NXjCv9Uo+HwUym7rxPoE5BjWrU/FCTJyx2qqAzf1Deqiq1G2+Bs9YzGVHPDbIGvbWH
tqu3WoTWw6BK8r43OtZVepsW4wQMIrJ6vcWWan6eM9GYWL6syturwIIGvEE1mpZPQYKZ5edd/B+Y
GP5v4x8Kmyfy388EH5cv39K4ZTLxKwPxxx/6ORjU8q91UsurRTlFHbEu0z8Hg47zF8sn/EPqC4QW
2Gz+/2DQdv5ihYMjx/h+LWJX0+u/BoVS/0W7hrKE1Yfu7Hr4+r//wbg1/Fb+q53bvvn3X9u7r6sc
TjC88XR5THQTsN6dt23XjjaQG8ksOuZBXG8Sgh4Pk1GPh5D5365ohXigku1vfvmF/vUhfr3o2v77
r7divSi7MOcNLkhx5bxdcmQ3cI6zdXxUfa6oHQePAK6lU8u8KS3QXJuMAf9lKkWocD8jF15Diybr
nZfz9cL381OweIP0YYsGcPZm4ZPjOtDPzIS40/wsLiXaffoc4SKIVFL551wQc0Gi95+/+r96ha+/
PZAvjj/rNNiCevJmTWBQaMyYScqD4XTjYw8MfnZniR3AseuF+wBHXnV9kJ2ClTMflxV5dvWKoNd4
waIfCOyXppuYEw1NJT6SbFeNR6azUj3CmE8cPHy4grdUQhiEIycR2T2D4F5c4F6D018vxVZWeXEF
CxqneCahCuFiUDesllf1jywAJMeT2IJZJ4guQIjOwKWXHwvbrHynml1cv5nXbLl3dXJW5Fim/GQa
iSigkoP3jH4PKQl89tAiLVykj2ReFd/SKs0FLhrbD1t1trAdnRX9GCJINGngrokKxphiO6hC7yCW
9Kby+htmJVCzOxt1CDkNhMUGqM2C7r6Zppo0IFFdmwRmbJQqzO+Zgdx5Hop7xk6K2WJmHINKdGjB
4CIPARdJdEJG2lKkSJPmbI8T51rVy+hsI6P/ZNUkygfBE75RB0yBEgevIr3CIGBlI+ZUw7M2vmdj
Spxr6BpERwwix3cFyuTckZn60s3uOSm53rbGjuLD+ii+VWx4L+5QQQLhXG/eDaH9MV+DOUhgPE1Q
kJP9aFDY7dD0cuIvYgUrF9tqftn3RXlNV6P253yoD1ZtzN+Wuupa/GnKJmmlH0itnz2kqzf9ZJC+
ZKaduE76wfnOyAyPt8qYAp/4n8frUXaORXj2TF5YOSubFOHZxSHisvOce7of9XXkrOksOEanflOV
hWF/aiaL8X8XoF++E/EyNvdrR3Q6ZukQfuk9ox0u61oTSOP8yKZJ7Tn2SRMYul3Hi4aJ9kfMzYLT
qT86yPcvDZCfYBfifupPYU+ETuCV/V3EGBFXpbE4LcIBonesUnbY5jmbEm0r4jzic64JPjqK2T2r
utB3xEopedRl5xVnaJpCY582tfXiTbp/hIQxm/swN/DZu2XjMlofBwdhJOafMdyVyRpqFNQWGWqj
OydE1P/IQXJzcFFbAiXm4QvP8agRCjahRfCKiXg5YBrYbJIRuv9ujsrqLu3WhCahkgJ4n2eC+04q
ss8Co0qsgx1H812vAtKushL5wwPOiTk74bVSg0+kG8CTsu+AY5KPKMDCNkzu/KE1CFEBxqqKPREp
ZbizetWW54Iv+0BoFAf+rjeI1spzFpVtZitiqBkbYZwvpZfW93GYhPNeotzdl4ki8CvqMhsyfJ65
/TmhQLmJFx9dKm9uaFzrMiRbtx7aHDB7Lt1gxzRIdLsB1VjqN+AL50/kx6r2YhxK73FiBJ7dTwsI
/S0EZ/cBp9/4oVtz02hATvUVVtcp2zLUTPmN0YUKUr2bOP3EC42THkm5E34cZD00xC0YsLPbZmUp
5KksLpMCfx+WdAHRc4ig1dz3uCfUS4okz9yZOXPgc3ZHCWguE31+gkPang1CT/aGeIAx3/bz6oxU
uWcND0Ej5pc1ByU6NY2Nri6vM1x52pMCod3cNUhoI2/ZJ9k4niQKkTtnIvhgDz0XQbBteHO0d6qG
mKqMCMdtYQay4ZeMyeLuaMs9QhVp3F2eoPRsix9GgIDcjbOikzhx+CWT4sRLK4OLMW6CdOck03Jn
T91IKV2vIUHolenZC8QeJH57Yjwnl3xJtraYm28e1sFmWzeRdR3UjkOb2CYLfjuzAL2YA2BeUldV
hXEBienXioIa8dlApnSddU1LeqYc9Q78+/AMk7dxz5uk6IaNciHGYU8xSdRmWjYfydMsFuQEaY30
d9b5i5aZd1tausVkbWIc96uiNjeR0tMzWW5Yzeb/x96Z7EiObEn2X3rdfFDO5JakzW4+h08bwmPi
PKiSyunr61h2owqvgG6g973IVUZGupmbKa/KFTky1PnOqIqRpjBEvcj3A+PVNTfr0aBnr4tyh6qv
KmiaPO5syugj2139W8dQ4SXdMg9HvkKIRw2MQO9MYtNVB7J2i36q6cDprmZfzdtVpSnuCKenoPmI
h4ESJcsbigdIzAR9DYnqFdM4UVTxgNWlImJVOrcOGYCskVu262Pl4kw1yD/KqOvZnp6AS4c8GIRX
zREbbN3A5Rh4q43Osju0Y02Ed+RaBafIXtOHHMXwTlHVlT2Oa5Fuu46CtIPiB/ni3MwerJqcNk0Z
1IETEs2dSI3Dh9NtJ7k0BDo7qi5oClZj+9EHFcvHW1svTQKK/it3KrrXEh7UytOiFPtODxadpaH8
lhp3bDLWBNJ2WPM3dci0GTyPBL2p0eJor21xx4VJ3TdC9dM71B96VHGmGPl+DDr9o6L+87Ff8DhH
KiOWB6SQ2yGJ24DmO4cuskR6g3AOxryWVmIZKyZXe73lIEBH6Huep7fBZ/Is/1LZwsf6LlfD2QHP
aMODU+FFSKaePjnqY+rfbs2TIoGR1LQHlxPGIAIdZMUJxINQF5B7Q35eenflX45TPAcVoQBRG8G9
NKHVUAxUqAtG9Yr89zTa496pnHo7dw44XXwWkurO2lTqStPVtsWqVUEKy9okYT/QTMNc4Djdb72I
iTSPsS5HrTCMJ5sp3StPbFJN3Pj9776iMC1Zh20w+JCbG9aSsUj/6ID6gYsuOsh3A8jXYe8pLSQo
mTCbOR7M+U9Jpqq8o0SnpoGGgjKdWJoBNuI+5RY8eLKaTI2qs7jy5j/tJElqDXr6NfruA/gO49Lp
ANCA3Qdf4UCX/Wq+j44NEZBWE9H7sPksTXtnSAqNtsI6DszxjI0qP+IqMcuIdDuZQZ8gfTzYHo9E
YbQoNzVsy7utHoJv+BBpRDhd/7VyEnDVnLenfu4cWoa38Uy1II0UEi8+nV6QBNpqpCmsUck6gVoi
Nl19ZibrXqx4pn0h1wptxhdTdefktfl7zBt5Nrhxn/tQ8qQu7Gxv0VHy5feu+FG6/fMMVtmPmmox
9k3KjIAD5nkLh3sGUliDfQ3Nzf7qMC3t6ub2jSPkdyIAQHmBDq0jCZMuLkH9x7IYs0NtrWc2UuKo
M7ArKxJ0VE8jcQQxFhd/NMudASU29kODCo7AqO8Jxz0wBnXJOJSQt0TwrMaKCWCYzYMHxiywwqsM
qflNg+rsmu2hyjNE6FW6RIrbo26IWTruxdG0zGtn/ghsJ73vinm85f96Qowc704zYE9aVHht5lXv
TQAKR46Hv+xYK2yR6mvIwoSEV3oUcEaEJP/l0Vi5mFP3ANKi2ZlLfubPpOd1UP2vzKogkXI64wiy
DtWaX6C1HVU+7IeweWJApk/KEE8IaUxNhnvM6CQtyE7ymMrN8kwwTEfWKKw466l3RwXejfwQMUh5
75zSThcXTQkdwGc8GjuDIFFDqMwzy+ccImTLHtWlSw6f3tUQW3okvKRivkpLbGDa2LfK3Bdz3z8y
uC8UL084ykxrBE+Gufl7NPP5YkFqebWt2fsutza/nyr55W6T+2jntOnpQKTkx/36TLrv0bL1kmAq
eTVdypnSyaNhlqIysfoffi6uSgXNkVvQ+N2bTntyG++QNzSHdDRjnSnYyWE8Uk40VdtBUhQrwxwy
h2cmc0kBu7IOxmjQQpP2H2Orbn0jfnjV/dYfekVvo2WN122hYDtfivd2yp8DwgvR1C+ntBL9Ae25
Ir75O8B+OGDsjhojP/amfu2Vx4OOv+tMeVIV+05zj3NMRITY3plcqEeBTFDu2mbxPkblv5U470j5
CnpI0v7gtdmy0y3Vv+TQo0bzMV/Hi915eZxbFCrZdWM/O03TXVgbPa2b/2wTWsH1bnn3oN2Cn+5M
0+Lsrf4eMM+Fz6h+9VR15wubCqe0vcsLI17n8traDkCWqqcpTxDcyWgRPhEd9k5uLu0dgLvnGqK+
HqeVlMy8F6xgeR5XcqJNLpvPTqgOjuM8G9Z6qFiwHwdHZxdhS//XSq3QRzBP2WtmK4+5Maw/1ta3
7nN/qSnGXX3nPs91Ghe9yquo8cyn2vCrnZGyI6AjZouLslCcYkN7MLbV/p3aRfHWFMxS1JARgaMO
LzFC8oXsj97qCRBmH/b92d3q863EnmrdVD/1SvvnOd9eBW68o+ik/7mYeHE9hQTQ+6To2gmsQdqs
ZwegZZQCWTy3lWUf6T3Mdr4Y6hjiCCp0t+bN99aLl1XOzqu2edzNAeIBwnsKS9t7Vb6ZPU/lnHKK
1bc2Ir9OUjHC8bCLLiEK8UYzyUWKotivTenTjtDOLsqggywAjRxbouWl140D/GIHDZevvqVvhfqb
a6NVsTe0fZj51cRi7pYI567Y+R4WW3OVFDcZiodyJxKqfcwH0wk56juqNWlcTA9FSAzf0E4xxKlp
k05ft/ZsriR6o6Y1pm8/zManMqOKzCt0CRYES6hjG9nFWaGOjEt54cJZJO66GK/pdkOj2bp1f9I2
8RQWY/jtuLxXXC51FpT3c05XEqbqNp8SLfWJkMK548vDQF6PpwVLQSyUdN99fs3XyTfKGKxEe80N
UsI4/4ggL3bW7E2AlwcZeIQ13Wx8bcsapqNpw2+qW+qFKifZJqYBHMTVs9Jee/YasumdDN5Vj2wR
TSgHD7Y9eccGil2Mwbjkq5m2lzwv3ke5jH8HzfhgVVrs8H5uUFvGmVpGm3pXWQzXpvB+aY+zcurE
yR+dI/nGw9aXe5JnIBj6CeZQGm79uXA761y3fFyHhSb2hDxOsyAm2Eih89RQ8ZUTdh56sryBvTyi
5gb2cDLoei25fgp7AOM84pKi1HnZqJ46cD+DDJCYmaJsW6jByliXW34l2Z9JWrm5MYeuBBnUrB5W
7i0tGJ9Bclg5/VXz2suf1EbqySMHX7tORmvSmHs7YJJeH+xZ13mCh/nQUdW1J3AsuvWXCbAkfHQG
+WOc8a7sCgtfOYltfG9zcJ2F0FawE+6k9FPYY6HE1h8O+co9qegm/+MW4W7Ud6XL1m2PS+8P3ngK
a60CBqRCtUWz75Hl7eWwbS6MtsPk2QS0Iqntddr2lhyAhJ4Xbx3sUifNNgl4DNwSF9vY52mogmuJ
U8DbkzPqvrKhTyEU0kRv50LTbVerYL/hnE3knLrx4FAg0KfqQEXJLx661DHVpXpREh4ZMQXb3Dm4
zfe+s8zYZKnPxjKNKXnq97iDs3jw5Q8M6LstoNRi9roHpY1zKYWxK410ix3pcIHdSuiYHe2RkjMg
Svkdfi6BSS5s4aMpC/CEwqVBWtl1TUmpOZlTrO35dhsTH407NGe+imqf5ZX/VNiNcZ23gTsjjIoj
bWcevSpeQK+sEIANXEMm4ehd1OYUI85cwfdpZSW01DxJRm98KvRg83KGpX8PtrLbYiB1GaWNi+Pt
0p4OlAgaUPkQsvP8NI20xOtHB6J0/E7uFMxzWwK3KYipWyaf12zIYZ8bKJY4ejIHRWKVsAZBjIF/
jBAcmSVMIrenOQ/zg1vQm5b0q2+/54VJ6D0DN3O2+NUm5VjDMw0KnH/+XP8AVO9HRa6WOzBoXgIU
+R6gWHUatfojGw8ntjXErpr2TuMQ6KopXVxWebLbYd4RtcjjdOu2JwebwLEbVEY+UI0/DMKohqqZ
NWDl3Vc0jjFczN1f01hhSg2zNdzhuTYp+zaeiwIwjYHrJxk4hvZznV9nyrb2ygToZYr2XOd1fQgn
RtuoU+ArCu0iZRnd7EO9nN1ISMOOMzGsL9JevG/DyG5xt9o+DRNpNGe+1WXSr3keCuu9J3h/MjWx
LGTYH16zXVd3gJmuN0sdRCmf7HngMU9f353Ypr9jq0GDjVl3Gn0HJsQQDCfHWY8la88nEAQBKINm
faBi3TsVVWgdeq9fx53RdR4INts26MnVqU5mhIzHdPZHDNR8Kt6RaNIdJGd5NEjSxLmDR8Io/SCm
iCN9ZVYsTx794VALjO5RTtaz59AwVJtV89Rh6GTgSZdzTYmlsbcBiCWu1/QJFSHNvrAJS/uGS9a9
rEc+zwbRcBTO3L96ed+THJ+29Gz1TnConXBed2w5/cOc6uIuqwZj12Sl+9JjYyHvO5S8vknh+Wu7
G/RJTZ9kR/u3DTP9wYVBQx2viXS3I+Z2JePjPjaaeVhBlHrBoKaimcbDOCzyao+sYZIGRZFLGtGX
B/DE3EZm09w3JE2xcexVOI4/tXDIkSLWHqmA5XJgNJBzlnSOTa6IvwGAqAvk4jbRws0Po+AK4hC7
Isqb1nsj3Dj8q1W/c2N3sVDkDZbdMl6RdXOiK+0gjlVleuqDKlabb0za71K/H+5Xrth3IT//K9rG
ckOQw+31ECXJKC5vbsueO6r0yB1J3kopl4VnYQ4hxBjh7Jko0dNsKorYCI/HoZcZb6ugDLXme7wb
2OHF/rY5h2GREh5A08Wj4+gf48Dl164K87e1qb/ZwJCMWty6SZc200ufucC2MprStmpN1pWoewoo
7zSDLYlKj1GipdNtzNZsXzgUgpclXAILaGS1yZupgyHfRBZgjuMJHABKO8husu5uPOBjugRBQhk9
AI6NRjZVCwpzfVc/LBk+DzuozQNCHSzFrCjufeX+AZjZPtJBXx98LA8PHrP2r34ap31tG+p+qpcl
KcWw7fyWXIg7iuxosQ0heTN+oEThiDISDRYycoPs7OTBigt4mpO0VUgPqn12h7o9ae0a5s6kg6+N
1LyqPdceSJzE9N0IUKF8xjNP+Z/0QSqxBz8OVTPyYsfPxlLLKWyC/A6NNEhq7BAnABz9o9ApESAJ
/CXKpV/tjUZDPvKx7bk5U+BcsTKlckTZP6nUMA6NMgEydp3dAScKu+E3UtT2q6pc7xyEiCpBw2PB
XK0eIsOgYQl6xkPZGRMUfqO6F8hXDQ/4MScBqtq9xaYh3m6MMqX0XWM2zQWdsaOf2zkWY3tjVVDb
7RGCD+b86OfGehol3MUyBYnQrinufOaNG4OUnDncHBbI0QL0/WlNgURHa81x2q1QPEFXnhrOUblY
L8jWbZyW6ofOJGEUfBqfswW2RQt9rLQ8qLZlB+G4T9D6+ETn7ibtGAlquELY7X9Kq81ZiHsmBAO7
Jfm79/yw3POfiy8UhIHE2kwT4oEhpD+i8fsnKVJDgYGFdrAyrZsXgSJ8plS3zU6un5nWRxXOyea7
HfJnn/1msFi/tRvyzBIVoSOIw80OAM8O6O77RCaJNckdIghwbPbXWEtKWEe2W+/wLtKpNrgMwqT9
kSSXuhYPeccYvMeknEjX9LniWNKMB+PG9bXETysr2n0ajv6f1W4GnsXdkiBqtveSTPJrqkPnTKiF
21NJ1Wc0S8N9oqKY1t+2MCOgECCEpgmm1sYsENfNBBE84IvpEoCLbLtcX9re6vnYbOZT5y7jbgAG
PsVFl9qHZqIJNVqdEUSXsQR1khUzt1Yw+cdq2maTalVWWouJSloLp3tcjLp7N3m+RRZq8nIDqzCk
69zeNcMEVdl0dIzEnL+iv+h9zQxHm6JNkfHKFQyWZveeCo53FkqQ9uA4wfYU7vNNMXpC33HPVkmb
6OrecmZ16+mjD4LlUOMhfpp4qr12vO48aogwHRlX+yTsWX/UM6RSfBtfA/z6T7xq/RLPwxSAXAtu
b0ujVvNr80wHrbhoeazwE3FZGd2VhKfa3s0KZqo59ebA0Eh0Drwsu7cpCPh8cD0NNs3aphzsI3fs
AIW6K5yztjPjzuxreS5NZ7qrILG9pwsd1tybRCIgH3NxKqvpdQRldAjLoSQvZfP9QZKJs2amPxL6
Y4o87G/rOuyouF6zb7forl0XxAahsWXXFjLknlF5aExRzuOJl97ZTj+id3Z6OxSGruZ3MYqFEj3U
QJhUXJX/6mXkchMzTaO9BSIYL4sgwLpv7L5aI7lZhnlpQKBEJan4C7DskOUD+zSvvfBBxBitTdW/
rHrYjnWoU5Qg6GWZsv1yDyymvocr237ZvUWak+cvJ9NiS+tBVuInqzd/gjLb2ftwUda9b2nGf+Ez
HHKsKftTyjp/mw3FYoDdi4VxsDRVUgt/OmfMNGPaGWI39sv4J4A8Kp4rFMcE/XJ7VdWNz1XetHV8
XsnsiEPYyRfaAPmgeAIGYH5fAojsp/C5p9chhOyU5Fv7Wij/K1TfG3ifK+m7Y0ADnBulfMKTcXEu
nI0xynZ1HikwdpeJlcKGAsye9xCgh6LslecZ6kWU1WR1SrbPXgZda9UXXnDk1gQWPSd/UpZc9yX0
jb234a/S3RAH3m2b0zn0l7ePrtGywwBktY75fdZ3e71sHJNQRY6Ttp6Xhf2XVJCcDL3F+QAZxRvK
zyYM26TyeFQULowyoBQmWsUxQPPPmvxiTL3e0y/Pv+efsEfmZpV8spQdOYZ5KHLydbNBG3FD2crO
rnL/xecWuKNU5UEYIJaCsI3J0U3JDVLlzMBghb6fUmz4fCH/hm37uHGTiC2m+SeDTbGa9Mlyyyvk
zwDQpEQ5z2MSltVRrcJ/zCCOmLWektTqP01R/wSU/uCuFgqlBzaskUmQ+X+pf8WeS6ruGWxu9tSs
4to3y686U3Pcc5IiklBvb/sU1+mNuGsYJgGZ6HPNo2m3oZJFacuNdzS9gnp0x4y5ueMEq3M/YSWc
X7MwJ5MhbVYY7dwndirrfYPsl236DrUarPWY2b82F+m9Mq6Q9p4aG/VFKSbYlH00BVQNb2QG4Nbq
8A03zfDO+3Ncp/xiKvvdDvMey6Aj/YviCDkw8aU8U26gQzKctIGp+Z0vQhiFkIRqIjd8QjeqeKmM
9uh6DqXrxEtuLnwV6yDjq7zaD9xfTYXsvLL1QaYNrRuXws4Sv4JL6TDYoPniEAd6VeKmANbONS/9
NvrG2t30CTDl05d2tP33dn7FWjTVr5QNDNHO3gB0nm3MYY85sXrYyizGFoTF2ZtPypm52M3S8pwH
v147xjdV5C9OJUK6IFMNupOFA4cXFZtdkd2xIyqaOHMn8Rf8oRn9z//qzc17BqlPy4Lolrpy7D/+
706Uf/z2/+ZDIcqGpghXHxcny73/ZrwrKxmqTuTZ0R7D/Kl26vF5NiWXJ8F1YkmWAOc2BKaJd7zQ
Gg1a4gAY42YM008qPKwHvAqOAYG9rv3DQjnZ/NyyGR9iDBhiJPpXiHqn7Ing79TMsFLdsC00ToRF
3tlk6T7b1UFX0vaEOyQDJLIjVQpo/Z+X+f+Naf/Dcolm/Z+NaW/Fn5G48b+50m7/xf9ypZki/JcD
nQY0kRP8G64C/MS/TGpjbg4zG6PrzdP4v3EVlv0vXPdc3fCfiX9KIf/TlRb8C+M6nBs64XwMixiS
/19caRYWt3/ziPncdm7W1/DmvXdZcv53o6avm3xIy6A/9nWeLX1sogBvP4jGlv11mGhZf9CAWNXb
3A+Lfd/ItaXE2xpBF6EeoQwrM/LGzDcPNmdLeEGBV7/7wNmap2nL0UJSltvrl58WvXEfBrP0kzxV
pQsP2aLk6g7oZWia5B/q7qeANKd3EqwQ3DPJDSdpXdHjqblxG3ai3NLsHARt/xikU/MQ+oMxHxB/
lJlAeFt+ytKvXlxv5ZjcCurH/lIMLFjWU5eOiIiRs3kYR2psoizznBT9lpf6YXa9P/3o7UIUB6pU
m2HYVRgggjPKdYhgU/PwoCLRXJvhVWhoYidF9pELmNfIN+kg6lFAU2weA9aU9nfe4A/VKc8xjFIW
MOcvLHDb9IQFlb/fn60AbT6w5IZ6NbJ5LdOJ9SxnIEfQIWV1vvzUZgbYQTRyW4/wlaQfb0ZdhTsw
hI6xhzKMfjpZc4CmYwfTwR8VkBqRl1AJ13YR8HqyqjORBMTmPNOCAgxoyGf/3WmtfLtA0wZ0GtTO
ii5vCoPSy86e+gR7K+XhOh9vanXpqBw3URAWUZsO9P9hQwl5k6eeU6OfVQ7xo2zI+bdGpqmoF+nG
7N6txpbFpZqM7tx4oERiRq5Z77rAJ5jaF8u2UA1MVUiMZ8xc46AJNycKuKLcroJjN74b3db/ES5C
9Gkph5mbibag7+FZ7oxDaa/m0McpdZe/u8EUoGbNKkwTy3fBaYA6d8o9usG8nDb+TLpDvV0b4KA4
TuKpzRwLs2Mm57gxy/w7m6b1dj+wtu8lbyALbH3l5m/dogqcF9uSvxWrJJajUlAYe+GlW3PJV1fd
yQmg4edQ3lLznM/ViQfwAJ8zb8r8y2ES5dNa+mNzr82hhBGxpbrbq8XrXvIh1/V1DPul/S2dzBz+
lC0cacD2ebbtobrV3bnF5uOcA2kIN859lxkx37IxspQjykMhHWPchRwOv9x665h4pbn4Lk8B6p3u
DSWc+c2ZnTS4uA0VIwDGw+07taeNWmRL5uaBUTq1LwAXR3wN64RhBU59Yd5tWzavD+hPYo1WxaXo
saFL0BR7z8V5ZiQ4K6buCa4FFkNajlBKrcIZhoQqAHM72laF4hM5rvI3N/KwLZDm6/ysBN6Rw7Or
77sNMf/ORo1EVfGm256BNKMho2Com+4V88k/rBB+pDqqi2A0G1CAztKcW8VNC5jfELymjguCL4IY
yEkAMH/Q+BVcCDl2beR93MoVGfbmBqJcwCmCF5zm+kaQkTCOm63vsDUtyrRekNudbxAXWC7GYUMf
sUeh3Rc8f6J9WzG8XS1Y1dsJWmA/n6Zi64+AsyU3yA2B8aCFUXOPTrMF6Gc4FRDca1PDlWdZcKOe
LKuQEQUIuDZZdzTQs5UezWSrgEfcwbfMth1hpqqh0gAoTMyRKx24nG7jx/XY4UuyazsT+7SzupuJ
bSrLA1mbFd8KFqAc8bVW4aHc4E2/aumtitbtaWzYYSx2nQSNsF+3KQ3g+Dtd45wtu6nnG7Z39fau
mB0qV2Sp8g8VwAfnN2GJ+uiD86qObNjsPxJ5kEvd1o2XVAhKCspmE0VSFCn1scRjWPb7zczy2TMa
7gabM87cZ03Erv1Ur2FO1xhppChzNXh0A3jwN6Xs/Irw1q/1rjVwKcadFfZf9jrk8P7arf0O1T95
ZJ8b39OKY3baVWs5D8Cj/fFHjYOiTQB/vJp+enXDdcTaYwny7fN41EEJDayywh/NDDKoc7Jwpwt4
yGoo7utxetaAGDPciOeKbaY3SxYKahtwD3U70BjlXsl2txXyzQRedBcYKVJ7s/LJ9H6bCH4Pltsa
uDfr9Bpgr/mQi18hHRcGBzF7wLyq+qPrKpV0XfFWAh1OwOy22y5t25J3CFXsb0n/T8J8/rW224dN
DQhxNJZVBR7JF5p76Iux55XdfgcFzvQi3/WegER+soTBElbWVwMrQJW4hv27Kh3vbyb868rFMgOu
fefoMbzrcO3RXiRhscDrSRd+wcZSfDBvsjPFKRgbqL8HAD4vvpwDjK/+wZnsw1IFVPOEw7v0pvsM
sihKuZf4vU/7QLocWe3RadhlIIkhjPMgr86lyA8DwwGdtwWb3RbwjXGzVsBb5k45P1qFD/Vf6Dus
DFwNt7H9q7uWPwCe1yyBx+StJb7gaRd/Gsl1EWwzdx8oD8Vq/cpm8zKVynqctBzMZKAQIVINWqCd
riej6d1oE+5uG5cNs2aWJiA+0MRSnhoyH+LabS5mB4zcZX3ATdcGcc3Ef9pY0l+yQBg9EujSs1wa
sF9YpPgH8O0164qBtY90JSIcv2wK6+JJOomysjPqoTy53jYd6rQ5Y3pKFLNPMozrwV4G47oAEzlO
K7UvE/83XJeXDv/9qdHG9ixLVK5JpYTD1m63lHrYa9YF0TA4l9Xelre+MfBk2WLDbcLZ1GbpeApS
rgElExeLqokuZleBhXVVsQs48IktzJ/O7Hd3cOHdH2k4pCccKb+g33kIFJXf/vEmyLEY4Jb+A/dr
+9uDqUs3BLWjO2OzXkIiKYRguAQ7uBPeeYOLn0NPyQEuAZahrfXszmzz62ZmVPDVhd5fqMOzwQMZ
TG5sadZQC1rxko3Vmb7HyyrJhWVTRtdBn+tkQRn9Tudu8/kZKl6slML+g5wPJ7kzW5wbsr4ASaL4
oaMLhhUD/TLBEBdukIN4N9FBDb/YI/FhBN6GP5gw4CGYbDs5hkJWkOuAfTXFn6QxNLDeRYx0F3ga
xVUgzBTaz2LceRYihemfHBBeHa54a3mSBBL4OBYLDqR8O60YVvBAbU67w5/l8Dvh9juk2/cYhv5X
jZXMoDYj2gJ4WpG/9IiDeEDYfrwFk3PqsvInW5kgESmwKamWB5jB3Vmr8LTkoxmhh3TJXDmPhZs/
0M3YJ5lUZGelCn8IvpZH7H7DbhFScRPLQh5+NNDVFMCA35ZUsXoZOwL5ELKW3wU12rftrHd8lRE/
kEwC9dkG9C0I5Ke44W/fucwGUeYsS7wYy98+ABJrhWeeznBSiw4qrYMn0nfPm8xeps1OjxmgGBrH
ykOaqnPmTPdu4amveTOc3wh037NYt8OC0SKo7WPoFVuCBZiWhNX96m+FC7aPB9bz1u/KWhyT3lp8
0KRoXTgVpuQHrKwb5HLHeZGeoJgpCmX4HTMaQ2WrKizGhNUjZdvXtkrtmLKKEJWUJXIjvkdpvBpd
ZpxsmlRpCgk+LKeeLg5Fy7QZ2ndu5j4NMDH2gunUD1vvOPscslbpQ+q3LTfuw3DdmeTbhqsDrPZO
a/8BgFVB7qzBOSA87T51qNLkFmDzd1Y/JL4vifySFwX/3L1mHXaduBUDjDxP0DW5ZAcPKeLIU6AC
WJ0eTeBQXJ5dqELb+t7YeAJ6Q8dNNanXDFXmN/1uOqHYY7sMMpzGKOBlfqajyyJi+JzrATC90fPe
F8tZOKm9S1NaR7Y6E38aawooz2FfcjRYAmG0c6zsfajSHzxPnwvFqm7cauy4TFMLIx4ZRYzQt64Y
6jrCfqi72MbllfCQPHVD88H5FJypvNSxuUEbc8XR1FhXYV0NL2tm2K/sN82TR1sVA2phedteiyAp
l0H+6AgbsPgqgwcbfvk1sPPwuyjq8CFjQ/5kOJ4BqHgMQrGb0NEfF0cY9xOrADB64hGXkuJUc8QT
RsQPpyTSzUvbgUHD5xgw71lsDY5ramFeoQuTEe8nKS47rjHlW8estDHWbg8weV6r0HkLVf2SFWH6
jlg7z4dwVssvji88uobceyXWizV1SkXrzuZfmWJqFgkUTFC781YVGfMNo/Mr3In0L2cB6Yy5Fn/W
fnqheW4/r1TjudkAAijQxCn2E4KoLM3f7WQfPZtsa+PbnwEpdEq0wYlYrp7u+lzwiWpzKR8aR5hM
HMEKwp5aRoBW+ktCc6XszwhZmgb5KVuC7Ne4go3DN50d9Tb/SjOnucj0pkzZzIxfGn9PIpzxJb85
0mkeIF3b0v7j9U8lBjpuUvhcZpRTd2AliSgJzZaKD394beV4Bzf5ATIghTlIQT8KmDYPVKsZSZfZ
0LdRgfQwxZbkMc2LE4cqLF5Dz2Tq6M2AVb8odwMtj30MR9DzDpXaioOoh32p0W43AyBHYcmDJ/GX
ZfL2VV/Gn2NV0GEDTp59xtW1mIcDP8j/qAmwMmanMN5uEtzqVStm3yJdfi2rSydqtVrc71OHD8Bc
1D+rwew/qgWwe9sIk6TF/JOaIPdSWnA/wbGL+kDTgX+ovZWnTzqR9oFFWT5oqsYiLtlzVHhjdx2h
+kbjMH4ujEKHwrc/5q3dU3VHZ4H0BckIM6cc19vXlvkF77ZPZIB+JnE8cLWPmH0/U+oVGj6lU1o+
VYX/WLQhRYdh+eHWE6k4EdM1lJSqefVG0jTsS2FPLFxuaevg2JhY9owc/PVatYdOVMu5MBdAw9yk
X2Y52SPjOsBwQ2d9tvcIf7kXrBRuXM1yjvqQUiSc4ixIYShDRnvIXHGqPfPk1oSrk3YZTqvF8jv1
gp8TDVMvLFT4sSuneeJAuZiGYuNXvbNN2uHlfCPJ83fgfhuxRMZ3kYmzB2mU44k23aYE1b0M+B8g
kyAg8pPB1OSsJs8KBw5aaEhIpfsP9s6sN3Lratd/JTj3zOE83JKsgTWpVJp1Q7TULc7j5vzrv6cc
I24LbgsJ8F0c4CCA43RsscQi9157rfd9XjEfGf0EVznWSyEmdIW0oI2wO8sVazsxNlsd1d9FEgZT
NziAPI4iTjZSbA+ujWHIa7p4+Qg1oaz5+nZOm5qkGuUzkuzZ9JCMcORgXHEQxlg860W3KbqRJVXV
bmZT2uJPZBomso3KTYRsQY4KJydqCWWIY89M5OnIXCk+NS2tBoKBthFhJpU+vIhkaXdEOsjY82uS
mpIWbJ5j1pavTGbIqD4t3gGz7/o4fk9kqrchYl+ypjbGiowpdB/WaPlBA7qJpYTegqnfw/aGBMci
rygTs3GTdU397kgZgqUuGb9VOOD2QI/QFPNdk6sVMc72aK8RXwBjHUGHafR7QKOEdGnRaY5Fg6bd
ztENtE62ob2VBsUkxqDUY8F4HxeSPs9oDmuO/WiNsn3Tq9U7QRqH1Jw52mPs9OtE3adR1PkhbatT
EUFxSiZ6wESYzG8hk1p6Xr35nFCqokuxxh3Q0uGAJ+BIclz+arLsIGQqTxHaKQYvkvze89xuWYMe
hygXP1R9DldSIfeeQ2YChyhzes61eVPlRL0iZxKPmBE45s+geNIWFWXnSNyeWN40MxJgM5atW5U0
ZOTaV+GenRUHeocFEzf+kquowmSLuR0euVde9GfSID7qtHoJ2foS6vBiui8JAdxksk46l3yxknre
cbRlRYzeLKat56lUshXc0AA6ECfTYsVuQg5LG34kBeMApatnr4zy5WYsqgqPiRUdUG3OZOGRuIUi
ADUrji39nk6e4w8iPEBdj9dM8XpPMtCMNHqLqM+sH1q8PJs+6x1f0cLorm0X2vONlk0xox/IFoMa
Sr42Sox5IfULyy+ZRktugcF+P3bq4uUw5Z+0dlDPFV2OFUKgg0KD6ID7XuwMBqcrtKftKocTuE6n
sCXoqlNPs96GaDucmIk2Zglydgl0ma1dZFk/ejlP133DCU0d4GDbFk9iON/mNg7M0Altf2xRlLVo
HZYu4itOTTKzOkfHL0pjmqikVFp4vGdKcDGImmCTCCDHhNT7EttjflFjK9QZ6WlMa7K5xtsGV3hN
gjsOkyU3p27L+Hviy0+2ep12Bvs63Uf2TrUKShul6JTFpfCitpLWECt89Opzuk6j0H7NSOHaRhYm
iwnVO3q9TPYsO32azfG9WyT5vtTHTLj0dZzvPeYyY2UWWXoy1OU1zqRLmc36c5FVWKOq6MFUG2nF
LDE5R7BpMC7am9DEc9Qtg+5l9WsXtbXXt0TdqBmJKpqTbAarD/SRkCJ8Mdg2OmMEOmqjuJZn5Gy4
kE3X6ZsPjQKCXM6sP1HT6mcgwu29XRc/EkSHtMasyXBbqMFBk5QLKeKKUZJdp3OiWczAFmp/qbqx
9kZki7R8nJmK1PjoqnybQil1y6l8Mwf9QphYTmBmdqraeAo4pJEwmxksclNl/Ij0cdmKKCejwJEB
isFLAOawzhfGoRzSAptvs6nIOk7KLr3vrbSE7YfLT/cHwsu7MjNsb3Gm5GyZjNlcDcHmVhNzSd5X
o/ffLVOEqsfhxyyRtEyeqfJIBlafZreDPck/6BkSKponijPBYJXS0QXEU5yl8GpGJitW/UjwJr+w
WeQaRrqGQaBdDIFRCoNR04D+FDwtNh4lwdDdGCtD6xBoq8TWIDkibHdGJs5rRU5utW0rhaUEZgq7
ZSY4iniqwRFCI2jYL/F2Tl6Bsdpm6xzr2wm67j4u6aBmFe6VRNbp9naQdVbtlLAxZXVBZRoSL+Ih
iVZdvWoH3EgI19zMmokJVBoy6As1TTQvNmfsLVWSELA2ZAb61wgx+bTO+zQ6D4RE1Hbe7BNNereL
iSjqWc8kb2glHmkqKunMjE3XPaBN2l1URPJjoyX9D/IIEtBloWh5Q2JQzG4ljPZZreUSMVbek4ak
Y7Smeld4Sln00vusMsx9xgHi6jNdbkHOkITiEFWAQqPhYbJCNXw25fkkqTqUWjMBTHu1SjFXuWbo
OanNANopY9dmjV2VdNwqxJ4iH3yhxnLQANHHymCJU4kIiOiu+nlQbYKjMN7TAUvyKIPzK0Xkbc1T
esnCnl7W0BBtFad7HaXXK8cNZ1s1cnEywvhks3usnKGGhVjxJMqZfF809rHLk72E8ownsXBDqbmg
qRQr3nCcMKWuPyxzOfOXottK1gRGGckwGiVCiugmR2YvfYdw+5QapBQiMXicqZ/fr6US6gImC7W8
byacKJYqmGUOWaS4Ga5nJOmkjEXzpMfEOYt8C4sYklEp11t1Qg+h0qUBV1XZh0ZD3HlFG5BQZZjc
JccJJHIwaxe6tPOUOM5LO0W7pm6b7dXVyRth5n6cAy5uezqCPayAjdSXdCBMjtmI3BjRrgtUOWtL
yU5LIUB+JDu11AYfz3ZM2BxGUL2j/kyd+WhCdjbD+k7g+712Lcs13td2i5ngDoL0sy7okQ4KxX3B
LIs3Sk9ukdbcN2nWXnRFTV5iK6GNYULVZPmzXKfOQu5yGUZniSQuBXVf2d6H3WIh2SIHHTEDtmZE
JOlCZNVgjIcxH+NAgw19C4xk4jyQkz/pRvVM4AucAjhG8Q4OfRYgN8xWLUxUF0vvbLsWdpFtY9ci
3MxKTjd5rsbxOwRqvE7oazFYIs0caAGg8ytp1JQqOfE1XJ4V648YkAUZ9qs6h+JJSjtRbMxkto/6
0F0HSRFeZwk9juWOspGsaflxEat11ky6UtmDVgBzHC6bsbLqXCWBfBk50qvlPtTzkt6fqfI7GLR4
S6TmLMueScb0sDaImIVonJQbMlw7rJC28trjaVXdifHYYwz355m08+SoDmylxPH1+VZ0PW2NrsQI
h547eRAQ1m0vJebwmyHG914iLat3WjY42moSR8FCFN0bijh2HnPU9GXD1meD06Gou7FT20LxgYV/
NddA7dGCxRTdWioydxhb5ZxnIowDtSOVXCRU5oldBdw5cdvK4/SUAimMqGtFgi+sVteA9KgZG3wt
e1N1aJRqklG+odHqz3zKZKQRy1LvEtyqeYuaZfc5Q8PSVfRF82gD+r1qjvtZ0OREYRZriPYdB+FE
qsZ+nJBx45JrtGxNflbm9ulChHETv3GO2/VmdoUjCLSEGSeFflXQ/UbCUVmkhnA69SVVBkvRxeoW
l0F1Mxo6trCcTpIXTyOu5GEepOdQCbPj3EFJmFLLOjrZ1KwpCdUfPdvxnsfDy7RYOdTEiV0JbOmp
I3/bzeQRQCioKReuMoAQJaM7mJA8R2dbPNBQJtauBla3ZwH2FhllqtGZ4VPfL4w0l87q7iSpCb9H
coZ4vWtz6fo6j23lWp3Mz+sXZ5b2Uq/gRKOOtN9kRJnhztTI4C1WKcVOvZLKfBAeGots2Q3TOJzb
STCucggkINU2n1ZJNla3YKukN+jjQWQX3GV6X6TYDcYlCkvjGJtJoNSJdSsshyy2EVWGw6gIrKVQ
cqyZpBbgg5FkHY80wdCAKbx2Nubv5DfOxrpD53tImb5vuqWISXuGVvGQl0X21unMfnwdXSb6EOMh
p1XEfaruZFzIOzJrNyQKXEWANXsBKluJ4dWgiYttgECQGUif6JhDBFDFt1pKn7BBAvPTseu6hFfm
x5R3fBXPTD8di4BNi+JgxQH6Ga2xg1lNG8h4Gxl7yEWyUvICxkk9LAyumzYXeLjsh6weL1k5qyi6
2+QEM/+QprJvQEtZkdEZ2AoagGE6ZxK5s4g97XM4iScbyPkxYy7tiVL/LjOicwuIuD/GSiVyhgBQ
yrBvzjySUNM8K0ZKhDXEDk8RFR1f8poQlkMPY0Nr9A0eFNmte94Vma1qlXP8XdW5AS5jTAmhEobh
SqoDMYOV/w4XsrRamoz8vzbrsgOj8BdF50wFFOKxKmj7L92inlDMxEQBC500V472FARKRz62Resb
xeqsS/WqXSoI8xLBDzT60uYG2MtLKkojQOAxIHPFyUgPuO4tGb0pe5BH75fuXwWxai+6VBYUJSZh
tUu5rzSxryK81GBrALvQ7xUXDoaMPcey1x76Fi89LaiPkk1UO6Ljo1ktybLETybZ77VqVOa3A5Ll
1I6wdCw65XYahuaua2bm/7xiWyJfyWC3iJZCrEY4FUdbA8HwqCwk1bZVNnkWhxR2Xd42qksqjLYd
71JFthl7dUgG4ji8U9uCE2Lc86CFJV0pppfdo2JLKYYZUWr8DnUVSFKPbi7LjxDPyDQZKW3YTDRC
CRwOszNND/DcM6WR9NwqivMYRxJrl0zPy8TMC2JGS6XRm2camK1prLII7xpLWcQUSRSNt1R4nHAA
uctQp2eaHhn1krqK8KMPrPGemQ7GmuIdiS25wWuG9DfEToY+/CgSPcNB9Vtt6j0rSV7tLJ3Wah8R
CFvYrAOYrVxh6OETu4xxUxQLURTk/7xok9o+aya9c0syXWzChsexSj7CDlEvY1Q4x4jBPf1Iq7wI
1SC9NqqVYGmN8Bk//bSrBsViZhDeFaH6oU7WbSjp294aaCqFavHBME/Y7tiL8ZDg+Lg1Oe8ynNLh
EZFKcUKCcWjrMPQTx84DBOIuT0F06eSsn7kRfb9e4DrdTPaQJn6DkZhXSQ6rB13VEmTMmXkz9P1j
rurZnQxaCGPwNJBjOnKgnAmm0kP9tunr9oDtnLOajUBtQBge2draMLqBLNvKRKyQKOTarmYOV4Sk
100/ebQ1Ys4VWYvqpo2W7q6neaLg0psy4isXUMLliDHdJdhiYLw2CDYAFOZGcyY8OFIPYal3+j1H
vTqiITVZKoOstC8hU1skGEPQ14p7cnkVxCl517EAmsNMxiGeiE3VmWRXDLJtp3zgehxpk0/0BEL8
ZjbZn8ryphkd4kRzkZlXlwvyHToHpPJ6iqQQ5M7ccyGhoMRcVicKwvglVxGbEp3XIALm9VslrUlA
9TJZEnHwLewVHbEzbvPf4pubKCse5qlOQLJUNgGRBuJMQrZoJo62g59Wi9vH1C5pEEOJyPwp7JFx
Ri0SgWqctZeanNfiQNy1HAhrCnW/ahPadQ66iifG+kLf2GE//4i0Ubtpwgj6U1Yk1Ba13i/NeUDT
HtSYCRHezjJm4tS0p/ogK12bbLUUzTDnJ6l5KxGgTXjJdF7mCk41X26NKgTxC4ZNN6uwQRLGobDB
tRTzb4mFbIkQmQK1joaFKKhpPkD4iHqyY1MGYYh1GIWBfufKDbqbCZWUXVvOszJiMaGzyOyb6Nei
ehZt1h86G+4IGxCxHFiC8VysJbXqRxfHcfOSNSrv2pyN3/kUDf1J1pjrJM0pG4/wQ1xXdl/TDJm6
Sm98RQ8puhWMocmqs2JyPE2bM+S1J6p8VxBsNLvWXqqBD8hX7dZIorGIRKNZbObMnqI9TzWHbRmF
B2YVpbFPNQHE6bZVLJWFxLYlc4fjcJxWTaFQKUXwSqNVXaqzcZvmLcW1QZvggxzJ6T7qNed5obpG
dV2NTXOc1UrNt3UzJpde00p7u9iy4DTaqu1M0OzUvbPCdYdITdECWDLkzgLVXM14vMBJoSuMed0B
S+tHo8mq/k3GG5OwGE/muG5GDmderlZNHaCBw+uR9zGcbCRzudenk5l4zsQBduJs/uxYkRqzKhaj
6Y4W0noXUfdUc5N6Dfsl7g68oXKbckpS8IicRoR2BzR1lbPl3iMeghGbiA3zFXTgZLovMTPAXs2/
0euKM6agpdJd5lEH+c9BnSxp9GFxfEcWND6QZWgL473MWHYvYkzoiKLkiev2W+OoEG+ZAkgxUwJ9
KW8xurBC49e1lXWnlP28Mtp+br3QGJm4GZKeUCirnZzc/KTN/Ask3p85fBa3UcNopCJBNm2wcJ9D
BXRYyRU+wzkw9smOxT/8F+zu/8tg/w8UwSux/NdC2BvRtdXwj31ffqPx3/7j//77b5N/BCL/Vn7/
WSP7+4/7XSWrm1cOI+M4UzZ1SIWoVP/FblQgNJKweB3jYri0NF3/t0pWJwlOscgxQMeNfFM1gQ3/
zm7UtX+a/BAeHu0aBEByyX+ikgUg+meRLDpb7arcJoOCwAtVka8i2p9opk1lm1hP8HwZA/2STtKP
sM2kFUHFbxUcoVUMjcxH51C/4T5y1llpVX6f6ebRVOv6W4ZndtU15bKG9mqc0H0sSCdL2hb4aI86
zkIXQN6jToWxarOyX/dt12+luLX9gk7/Zpi0ZLvgcl0ZcoiOxBmrA7AfmIKILDZkROo+IsRbcDzm
elSyb5pVzkHBYMRDYtWviyGtvYJIKL/qWEbBDeTbwoIZgeda0DrG9JYNee1JdVZ7dR2ihqzifdVV
tg8QeW3NFBtOVL42grXVWbAr0rVsA8vO35RZu7XZxJI2/V4gKyFkjLbwdVcL5Uc9viqTRLG2q+VF
cLh1BQQ10sIOkgziAIhVsjGnhXVPql4xLEaroaKFgr2hZkJhUaDrZkaZ0ZHxbmcfqh3udLyfO4sR
/DYxsrd47h18gtUdh98jw5CGqWOHqnGA/FC2rF+9SN8svSV5E7HIxo75/HUrp/dNreRBUiTxjQ3n
mCYA1PF9aCDwMedB9a5msZIkP5/VWseZYdmbK3zRbfVQOUy1eeqzZt6Q9Hmum1eZnHtQ/uVrPpRA
bkZOtPLIXbj+EbHtr7gs75gA78OF86Va8g8zVSxwLqToXgbpXUmI07YVefBYWY8xm6HfFrGFQRhh
MKC6+75MvksmdTau7dcG0t8av8O0Q3md8N1PzL3mDlBGhXdqRa9yRtKCXnFK5PYo8/WoTtQ+TzIR
I3VLBlebpR8U3btsvn7GPn91HLqzTqTk1It4oBe+jySN8b+Von6tUwd9M9MLvFcaYb1lUW1H29BP
8/XRmTRxdEAvuU419IffyhuLXhmnkqVUKPmsQr3kUV6/KYrc3CZL/4zPdKMmve3jaaK/mLzVcFnx
LiGPZcZ6qqfyVYTtHYP9wtPS8k7wadNGPJdycUZoiBZ4nBjatFK2StXizeqz7zMOZtpnOYAbXZNc
SxPTrqywxOtlrRHyd52CxtIuxhfmzDwKKqJ0n3b5d7Uy0BUqt0Y4Q9oqCEOsEpG6WUb7npokOVVy
QSKzauQeIwnjsU/S8pASh31NZZMgLc35WW2NbTdJV5lfedfOvGfoID+MWUEua09U8zmPXVJ+GDU2
uDzGrKarBQ+hKZdY4PSZIwcFq0ghJjnFeEyTGLNfDQ4zItA8T7m1E/L0EuO6giinGys/xNl/MBeO
F0NomCvoysfR4JmZDL5PmTH4OrfCiHvR0V9B+nSTqLBjFoFe18lCGiiGgB3oMAmClWZ4o2Kj0iKf
xTe0ZmREni6gO2EEonN4xovHOGU2r4nnocDbHMXfu8p5x6Tc7EIp+QhtfYNTk4aQBbRCT7CaDY1x
tlgWNVXWArMsdD8XS7lxIm5Aj67JVyOu2DhIf2RpeeROwuVw5CMDXH1b2Znsky3LiYQBkCuL+PuQ
jMepyD5sDnuPeUoAuApDioZWaLug7yJYX3HhjWlXbvpInQIrZ5KrcVLL7OitVeVvtjyAc9CaBDhB
Oe2asM/WCi+3q2f0KjOdca89M/e3jYGVtiTvvoKGxRka93c9G82up1tIm7msb4hUW7aEwzfPfRVj
l7Xr8lAMZftWVwDYh6RBZDP0TNF5bgwAadeXjQhim1fKaWlbM0GetzLCcKhzjNIke2agmiTOxtD7
f+Ub/C+UIcfknaWw+uj+H4iN1RTz6l/5dQlyRy3Z5fPv5Yb4ud74/d/9vd5QzH/qlmYTUWA4CiEQ
kJN/rzcU5Z9MGVVTRhwIulzner+7cvh/rmkd/EuyQmyMbGDY+b3eMP9JECw+bbw6GH2Q4Gv/Sb3x
Cf0vXTHW/Ef7HHHSxqM24NWyaNvvhFG+h6rpF2r4UCrKRmorT6+rnYMhB0baT3fpL6riPwdF/HHB
T4hkhIRDrgpem0XW6BpABO45ndpLgv+hfvv7ayh/LqL+uAgV3M/FE5mxY4zFdw6y/jIuxHGXnT8a
ph9F7PjTW4g1eEDdQIIrHXxYDGzIemh+8RsqgLx/YmH/cfXrp/qpdMvNQpkT5niBnI6bimM4OA+v
YtaviILi4iwzV+UXvh5UPGkqDmWx/eL3vhaHf/j//rjy9RP9dGXNkZjRNRKgI5ZJu9pwMA8MGsFR
NO97eTjjhdpbmem3sCtCAHFfXPaK1f6ry36qVTMda6FhN1UwTyvnpj/lN90TEpryEax5/MVF/oz2
/uNX+4T0lpRYxT5RhQGCOQT6SCWccTO3N0wl/L7CvQyb6otf5xdPz+eIwwTBidOM0xSMpr0B2IfH
FRlJqLoYQs65QbkZLhuWYY4l94ZGB7xoV19c+hdf4OfcQ3ORpnhRxi7QgXUM8rkbUQ220Ta5omsY
NdeCO6rvIXT5sflVXMSf2e3/vrXqJ7eo7UwSMqylCzKVfvbo+JpMf3nQN6QI+foUbsJFvfZTN//l
L/kpsWUw5NluOtsO6uf6LvmBJp02cw7S7ak9MnGkQ/5fXujTWpPh+rO1TGsCR7JoPt8XSMO12fnt
8WGcRcCx18BdUFLtQf5ygVN+Wzv/4nVQP60+xkjFNIYtZKG1aXnJo/JcHqv4GCOos9fxuQzU3YjE
M1s8vOTvdMtjNz+Vx0Fspz1mh/cQxXq8CtUdpIQTWgfxmGKJ/zYcJFdyWSsj7dh8q07VJUey7aPG
2xjGUVpxMFm3/PFtmgbd0a6Vp7zJvekJ8aT7bruNiuDWt8W203ZC9xy1dJOX7jJchH0E0OJVByaL
1kYE6WreGoG0xwsxrSdf97RwPW/aHYnD8lr356DcAkIJxXt8bE9imxS7btuenAsTZ/RwpTvdFxdp
3d80Z5S9ZXKrh2/pk3aINngHEebsqy1jV/xFSOK/57dkNsutT7KMzoJxknaMfKZNu4ELnu77rfgv
V0b105qsjIUT5Yh+Ayo/pnNXJkKytbqQBtWQnq3rwTPU/GJQXZu/T/ClffEMXp+1v3oY1D8vyZJG
qy7DKhDAvXNrGa+f4vgtrsZQfY0B4VTXhlb7mih011hWhq4+F4m6Ie8b5dJXb7j1q3Xl8wqNoEos
6hCi6QETWTFUdyizUXEBbBBw+PBnIkzJn/JR3ocFCMrKiHYLvBiJKp7JBGO8mvBkUTLeplk74W2M
Kaxxu7rTPEoUwoODUqm5MApoI6gDVMbDDrZmsqZIXyGR9NkTe79R0TxJDNxHiTmgyomhYP7gIttD
cjwwGmMcnkdP1ky/VZ4f0kgJJkLa13ReGDP38wtsgxsxgRS+os7ySD9PinFEcuTDxGrWGuB+uwGt
XRIJYBWneGB8nBY+5+67KhbbSBFk1ysFqFcyGqHEY29IjFOJ453wFq+r3yL7Vem+aAD+qgxRP+1Z
qa45ud7UYRAm27R5dpzozZZkf0r6s1VzBxekK/UFqYJNPEbLN846/MUm9os1Xbn++U+VQB9H8mBk
+ICVsHmLNcUvbc1PNEqAEMxaZO2RqLtdq321pv9iz1Su2/ZP19Nbe0qwL4RBgyCCnfJKpeAhv+6a
sJcu8QBgIrnEzczyHgEZ+io47lcF7OeMoYUOVjFFeOkAep7LrHdLZFw5irG4hvKR1nt92Q8GYN7L
Fy/0r37TT7uXrhXkqhttugPT7Di7XLQP4MK21y/1SveHkjG0+dlQ2KlNdb9EOyf4+yv/ogJSPu1m
s1T2majNdDfYzh4Uoy8nw144EpXAvK/539cy6O8v9cu7+mkLq+QxtxFbqUE1y+c4lHe2ca+nJq+1
eADVQmUEObtbaG18FcH7q6r5t5fopydoYghcajjzgyHs9hLzknC82JA1ihgRrqLsE1bDcLZufusA
8FGy2fpqkSYf769X6d8+1E8X1/H6aHlCyTcNqOScbZjXa5vNIa26wlUmBzlMRXsReyzdmu5QEgxc
4FEpwL827QkIzn7JxyBvwpdaq/Ak0iPMNohBUfGmntRtVXNti3Wm7Rqxrqr9vLAU4YBYS3x7ylrq
Qo/gDxdPCo49lKSLZ0tX1gF5IGIb880SF90wPGawd924vXhp3PGiLfuxftPzc02RGG+GYYMzjDlQ
JG8na7u0W2tay9OqovXqSjQ+Keiw0s7hfs6eNfU0Fkicng390qv3zvRU6x+d/liUd+TYZhoq1o8B
/6gIBnzdsH+VDd4kudgo0/VDi3jdThtl2ErDNo6CyABcvJXqNS0y5p1uHdLck2r1MNgzB5EhZcpf
SttU026ytr+HtQLzNeXXWk5KlO2dugkAyW3RSq7oqGDhGtaooYMBvOHQnKY5C5ZUu0NluunnQJaX
k24/aebDUNHTmudtDsxJ8Lp3tb5Pc2Mdo8KN7QlXbepa9nxHzCJzQ83+kErlwsz7Qe9OStUGpLvc
w6+Dxly8A0rZW8l0UTCL0gUK8HGs4rz1owI1H6AwxZFWyizeR8leO1Q5hWj9Oi2/LbKD8yqJbxOb
Bu0ys+boD0WebpamBKXMzSBSJqe5Ix/kOLtPGytAeG/kPyBLurpARdnQgPxIom1LB9Tx82EuMK2N
x7hHGkCkglwZyyonWqwazW2DULxDyTCR9AMIcTdqahChCSHR6DwDJbdpMA312GNV3AC4A4u6t2v7
VonbbdkxZew132lg3sbeErHdoKkaRHWXT+VNOqAixKJoKXJAgAt2GvQtzfXW3HCmvO+yJy1jqL6A
nPEt2qm0+C9ZMb7XqGMIAl07Sx1Yeh/ktThiuljNKTAC3YJSl9g/dHUi/OOIERd0Ay9NlYEvsgrz
OMxbVU52YwTfaNKPdP7uxsh6sxkF42AnZkDdgghdz4ZxgApozucmAwrbGLeDPB5UVFAlauhR7jcG
/QqtULZSWAUGKunQsrdmfIaXBPXR2NuENqR9RvzMi1SHvL/TbRzpkUu5HaZYCPQs+aY7AjwsHQFg
v5r8zMrqZpbllclZMZOv9slfLTSfCjEFrQf9v74PmjlYxLS1SUrPpXaVxDaoT46bH0V6jYanpDKX
HeDCv1/Q9V/VA59KEStEh20JRFW2hsMpCo9RxwteDOsqlU94w3ie6RSLzu3rE1I8tyruIDX5EQWf
bN5huPAwXnlEoPh1bnpyDU66632rZACANqa6Uj2pIJUJYdDi53bqZYz39fJelC+yTLXzPRlVMGMG
0yKdPTLjvZQ2oBW9gRJt6sWqR0o0OrfRcK7LS2aBdIRnbd0X4+L9/S34BEf69zFX/lQSLTHpq8PV
QqwxV7/qO/Ndrt6X8gs7DLgwFB1TD5BQgsGLw3U+C9zEDjWrTB9Znm/7KZDRV46pW5rYGbrEB4xx
oHKDUGOubvF8fLH5Or9okX2OoKRDGKOkQuxXzFoQswlbEt6gaNyULWKmi+ycWugn+FVgEcBSUxim
F0FWdgc17NbFaHltUvI9nhP1CIVr5CFT97mM36TmNsct0hmv7wk6yZ+1jsftjSEiWTPhRsA+zqDl
TNiohIMeAs22GZYAJytMHLG/GLJbwf0qpZUgOYNRJJzlq4/rvsAj4CxeoQlX1t7z4uN6BAB57SVd
vBIomTNMx8qMe04HptnKQFIYSXTfpPFViUYkQYfaIFZYmm87bYYOLgMguc26IEe/mt7oKtNK5OyK
4CmUJg9S2KF6mmr0Tqq9th1mD2njNSO88VSsS358i2lmCnO4b6bndC9lh2DNutfZvXGAWiy6/dJ+
8VgZ1y7JXxzw5Ouf/1Q6SFYZaRgMOTeTX6JsqnKRCcIwzzPxJ3B3mUAGBhql9DECE9pML018S5Kq
F40cpc1+tfS2l3fiXu+jtZ1juPJFlngtbggOWcD05jujgdhFikrUtkcNK09PpK+l9cx9wg3a7Rsn
Y0gE6p6lzy1MNSiMEI734DPf9KEze1cG5AjAviTCqRmWLcB9D3aPu+TFLnOsbaY2flqwrxrQKZpq
lSZkVJURpD7MP5Qjf//6/ZZj/Vf36XPdHLYKbumwxW74EgpcFI15ZPPey8Pi6lG3ZXp1ahLnVu31
77WU3PfyJrbQuvHFZVF+0lpovGZzq7SBzmOeztLNYlZMSLMHEetPaiECM+pWPfRb+Bae6aDqKq+H
6CHiTPJiivYwRtOeqE74Mbor59/QYqNiQRwSIZSapY2dwqTnaZxL6UbCF1+PZhARHhXjn2/6foue
VK9+g166w1RhMp6ONVafOanRYYab4op84r8b2WQoam5kOAXpYzOmK/N6Yq7uwrSG00AiGCmhVgJf
JdvgoPEnxH8h87O/v83KrxaPT6cEIBoMDRg27QBX+7bTUqeLW1JyaFoO+7m7mST+OLc3gIj9RoAy
CbEkwUTNle7czA4c/K+aDtovWh/yp0PEMg8hw2l0wXbqCBYvbS/PN2KuFNqZzPuypX8D1n7IrfGe
8jvQlrsuiDJgQpXC+suMt+luEYaCWVhUXUaZ+TTnDwvxCgieWeeKt6JfAtr6O9VxrzDCwLC7y1JV
6U5DLao629EIsD59cWN/ce6Tr3/+03tu1TDXujE3AYHo9MbiZ42OVm36nQLe0B9Sc1920SMzyH01
7U1NIvUSSdh/efFrOfHTxbOlURIbh2FAFhgWCdVvSntf1c63Qu/3caOinB32MFFhA3VnJ833LV+r
hBz3i+v/osMvfypb8hLtidpGVgCE6wZR6F4jgoe55jlM6fHjlfutdzUaIDDTx7+/5i8qFvlTxdJm
hIzAfTQIDnTIa9N82z5fz/XXzklOaTLGsvs/1J3JkttYlqZfpazWjWzMg1lXLjCTdNLpk+TSBuaS
S5jnGat+jX69fpL+4BGZISkjFB3V1osyhYVJ7iRBXNzh3HPP//2Utvz8Yn+QqgEM8X0DU5s+mHs5
ziHT2yeduVmDO95orzKAOc18LNPGrTXDRX57FbT1RM3ySWMf9POr//7OnpLw7y8+tZVEsYesHfSZ
lBw+OhsWXjo8f24TKEOA9u3P4s997P3rLIwf/feXokB8TbaBfWK73kqz4mZm+SRyj3vLUrwZdF/7
lop1CSWK2isITbH3UAlNM+XPutLvpyLBCX7/Dapq6AZF2cxDzmpZyqoL+dmRcnLltGdLGw+DBFrc
dGZCj5yv9fM23k9vf/fOf5gYi2KSulldzcPuWZcbz/vYbaN3eHzsRO2TRNPrleAuTX5t6z9t7z96
tD/MgVaKLdPuWHdYKF53yAP21bv98N/OyL8JmmHrElUXhJzQnMb4WJkqYJZnCOsfsbq5xuSjlY5a
K0p1f94Mvz+qKDL7vvWLXT+ojeyt0Tq9QDrwevyzUlEL8mgl6BdPlPOcpEj7s/72+xMHWOnvr9cq
JafIU2MdZjn7ZHL0WFLODo1gn69MJfHwPIFn9T5lM/zzG/zD5/zDVNVrcawJJj0crWeQqqIrA69V
5ucISWUi99d5JVncPLdGANX3PzVXydYPc1WZjCg7BUsgYp9O8QZZgtOykRG8T4tmZZxEDisRtv0n
W9X8YbYaNVwLO+CMh5jU3z5h1IzTZVNYvdeT3Il2pEI1Bm2ladEv1/xLZR6Pdcl/P1ZvYFT9uW5g
3sbJ8Pf/SjUehmhSRcE89MdVHueX4mV9obq0S4v//T//V5/v/wq69eX1haLT8OVTXb78o+S0/7YG
5J+f/VvVKRWdmqxo2huil975W9Up7quUN5L8phzUYH76tQrkrbRU1GQYU3hekGBhEP1Wdaro4l4j
ihUeTFVT/StVIN9PCm9sV0kFEW0gPLWoOf2hG69W3hVyJXZPesSZIrjzUtXdpsftU8Q0kcLMvGyC
rF7/7Hzkh1X3lwtj+ajjmqZaivkvx96WJLfDoAxPTbJ6Hd53A2Je/LM8oaB0SQRlLcw9cp5tOlNq
AN4JDr8Ngg3FCRVlqqUFewl3r/ZHddEp8S4/ZtvqJUTmlTzdZ53oFXgcxWgL5ra5zvUnqdSCtawc
8OR3OPc+1s2nhASt3pY3eH96fak/Itg6W9hgY2awwX+sKS0j2NuWQMn0D/A2Ecur1qM4gGpA+d6R
rs4+JWoTiH1xsbadqZC+KOikD1NnPsYlm9Gu+UB4+KSqhHHQPoo0fU0Qj+FpeKd3y/2kj+SzmCsh
mpqXuTCgsa/3+0dSBX2YKN9EuDgf8s68xSATlYscJb5KvQ6KeXcZaKwc9BuTzrK7J7GwDpCqPTbO
N7jdfgZEhLB0rsJKyF4xgMt8SvDUwJibZyvC9E/ZPi7roNnY5iVkjUHWbJMnoxN78zFQKR02lE7A
4oRa1JYtDOwMjkwpliVlj/aGpGDRHxvW1Eotb5BmAVwDu5quHuzAP1u7vt9QvHUXWTQopNJM1FP/
soi1fVuOGCx1TxT1uuKigQDufatdOWfUMNLATE3R51v094+THp8Sq/BU0C1oNC8pWU7K5B6awfDb
ddkFvP1zXCzvCnwbhroJEiwbSaOAVow81POulqohRaV3lNIGaWQdVlY0u6w5r9fbax0t70rcO5OE
x57pNxwLPUt4AinYkIxsNluUb8JMQd7+dDZ6MXsTBEkWp/LSiMPR3sHheaaxCZ80mZyiYB1OqLlI
io9gjuy80HbrpsmZhPLjPFFWOqJv2Csfx7X5UGjdEVwjvgFaCPXlztLLaykbN4hGb2NluW3a9gGp
D7h7Afy++oTPdohE8GnqYl8aCmeNyqvBMFkSDHflzjfU5TzFnykTc/WyvMYYj6JAcQord1uJHiIN
vlKUB7Maj3TQG+zbjt9Mqddfos9/q8byijXm0P/Hv0tve6jfotJfHqykQJpG1qIq1NN/Hy1MedeV
1az3T51oPTa69ZjBGWe3ildJ99yJVDvPEvWli+Y1Q4ZBAXm4rr6PpqBWMUjRllvoK0HXZjepaXli
HfuwD7DekM8NrkkzGGeEt4/qOrppYdw0G6cOYCjFgtySIC2nrm0P2qIFKrXd5VLhNjM5gzF7fTO8
j5gJ+wg/J0UNKsZbZqynNEeKA2IiKvAIWjIXhfOnKMExbzengo/MJm1+15mZ24wK34iTmLREmgqz
bRh8a60DSJ2+vMTOKsro0idwRuVeEEbTN1fyouGqjefGmpyl0RnDOWK1+lAP2FaRY4+V6bZUSDGQ
SSuNhVV/8wRcSDNpPpfYVVUNGldwRk7bUWswYiJbI6tt36Fmu43mJqzzV8s0KH2H6rYYtmh+7mRu
QaZOu+uOY9+EpIGv2V7Ajh34oVGY+SPh+vMn/kOJzK8PfJdNsNxYhrQDyb/d1wLqLHVUkv0TbY2P
ClNKrAXxujvKVWHLHsWaNRwc4jtKjDnmsjwha4IBLoWw0Ix0Do4fPlC67Vlq2oBOrfGP1H1UUn6n
qmGkq04/5xezBBlZj+97k9obRXlqo/TzPkpkxi1oJr8DrBSt1gFG5KUDXvPzm9w3ND92akVkUTdF
6jR1lujv7hFz89bQ8214SjIDeSXXnOUR74AZLxDs235+sbdT4H+5GkR+RCoaGQnlxyEE6gCOMEup
Wg9Hasx9wzZcZWjI3Z+GFpqngUx/0m7Q3joLvChxpDoce8DENqLK+/mX2cU63906Spj9hk2J+lYR
8PwPcaqikfdV5ml+miFRbVl7EDBrKPZFFRdaDgd1xB9EGYUadAaGx00TzgNsRU3zS8YTQlO8JfVL
NiiXoWBFRYmRjMZNTaH4gt0GbkSnlhlVnqpDbY2QFuqrJlvXVOveq1t8ojCc0xv5qRSme33gNisc
xMoxuyjC8q4rlJsO4Gecxa9l2QYT+TBzHc+wB1zcu770rNqyvtz2GRchBCrN6gEFw2SDpsOgz2jx
LInWdxKvgSvTfMAn/A53CuhrBfO8LDz2on6zKMmpgXL6Jw957zHfPmPcImXVVFAoiZKkGW+5v2+y
QY0UIf5JaFZdUEI2tYFSRL88ur8U5v9hDP9fNtLX6IB/HOTjO9KN30Xv++t/CdwVlF+mqRHMELq/
GWv8I3BX5L/9Ei2bOBkQBJts/X8N3BXtb7pF9Cmy0hkaYTVTw6+B+/55PERRNCUUghIl3H8lcJe/
T2qwwotcVxUVE1CLDF/rh01vbamT1EfIr8pp63Djs+ZWAh+B8ZGDs9P40GnTdIcYQLqxGurx5qTs
0OaqUveJwx5QYkbXy8Q5avOExHJuQY6awwvIoOa5j4xyxDRUMqBAZAOOxcaUJpUPgmVT/W+a+3cC
gO+TJPtdkMwl/qe9sCQw3qaTb/p11xhzLXaC5Ggg0zjFwthH6BEtZRsiMgDvxOWZE2fjh79+WYW6
fIP/YRz9VjT3zWWtpdEqBcCNs0JCBmfPARRFGGJ5uy3bsZmm87zzvX5+zR9C2Ldb/faabOm+XfgW
0gVKM+zXFBdqtEBOc9y6u8XLH39+IXSH300Wb1eiNVVZNjW6qP7Dpk7sUiMVGlzrUkkhoClr5EBu
OuWURGTVJDwOq6WeymSvpqnHFq6JAJZn2VDGeksa6ycBaEgIJAfM9pTLnPthxLdbJaVjTmpWll5E
rQSztijbOCIQtupro/Sc2DXSlBd/MvExuf3r3Ui6gtqBTbSEfci+2H7zrHClV2VM1jcH1sdWAMaS
AFxgKzm6uMxKC8yIpKJOqBqNxTNKpUtdAV+LZ6oTjDSYZw0s9DxJZzic2Gp30rigF2ZH+QULYEaM
WrTmg4n2gY5nCFGD7FmtcW6G/QXO++0+EV1LL2ouY6OaN5y4bSPED+TowA0gUtFU895oVjxvnYcN
NWfgZNyI7vf27femTvdGb6mlgPD/9ixmYW49tviRtKdaY9FWGgVt2YRLxJc12wkZG/NHfdQUE0R/
jQ0W1lBjjcvvBmxXXZCrE5amo+QlM0Q3uDSW8jVv0k2w51IagNCDzottIIJq6zTKFHGcqM1qdtMn
HSznjVAX6x9YYkAFWvCP7GuBDdAsmyx5BofRPNxVGSI3lymoecDA/tjG2YIYm831ca6oV5D0jZi8
EmUZB6i2XN5XmlHvqHy5JNKNx/sEc4DHNVemD63WiOJNgkVef6XoesbkA7Or+xIzgkOywPLxNUSi
26u2wcHwYNmkpk3gtyyXJS9byLSzkLaeOfXrfY3KM94Jaxadux8iAMpFrgDlVDOQnStnzVSDDpoh
cNzdsZczqXA9sIOqVBtnK45mKS/Z/D5dMN3qsc30tESfgYfi7LE6imlouTML2vwoR2t3pEylLAPe
RTfRDcpbHTTEkKbXTesf8EWjZqCPYvkr9q3WbDMfK1+wb9UwSM5kpUXrMY04dpvzu0aqZxU2IA+6
iFtYsH1WiwApNRGCusDuyF2mqYWJzlOjFKosi9WLkmaOghwTc0czO52Ci7Fun/t9kkYDtrTIBZm6
9X0Sn9/m82qf2uteZpY39wk/2qf+fl8EDAAVD/+tRGaWD2wNAPgJltfEje4tsZhybxYJAFslA0A+
vBeBQ4I7sx5TnBnUP5kDf4xVZU3HwI8FUCfxpTKs98H+zWCesS+aE+gBnO8Zt1QavZokXYi0BgAl
uNYuY8fKJMtfG/gOGD727tbpN9h+WFSwTPcUW4Vt8Wcx6x6SfhNbvX0nU0RPhXkSMFbzh+nyt4ZJ
e4M7lt9uHrI26Z63NtHe2qcYhAQzyb3Z1r0B3+bs/w/B123zpXoYui9fhvNL82NCdr/ePzOy/d/f
fh1/qd2X4eW7f3hgyAYKWL6QTvqCAHf4+//gnb++8v/2l//25e1THtfmy3/8++d65BiHT4vTuvou
HcrJGnHrN0vY/m1+fe/lpeS9j2lZd8LNl3748rvv/DWRKht/U1RJInoiLjN1g2Xv10SqrP5NVFno
3rR0IuiFf8Zjgolojn0m9qOyIRJtmMRJvwZkAqZZvFYR0XEAF1L+YiqVz/uuI+GbybnOG/gBIABf
Uv8hJINK0mjqJjYnUVSr1Ynl1fJXUCzuIqA2zxqE5GlDXNFkZo5bsdodNiCd73E2UtiWj73lV7Up
Pi9zlLwCv+gfrVyOvk7CmlOkp2MhKzVVAX0vgfbqkI5MrkPWRccU35EWSYXcsSeqtjN2biMcFJzj
r7VhUP1RGfpnPYvwCxLwqylVNfdU8NTwiDoHm1vWKlXt7jSlAP20oOScR+TH2pgIj5Wl1C/azLeI
ahAbztxYiJJbpS6RB+kxP+HEP+o8ypZg4q6bjkeNbH55+y6EkaA3O1x+8LSfkf7DA9/usC5tQB9P
6V1ttKyKkPAOpMdyPtUcFdWL4pGC0q6Ma6od0+1sDJhSbIbBWgu3KXkVR4mbw3aUG0Gx8Kw0yPdF
tvEcmwpQ4wRShRs1gu05m7JecNQsx3iS+VLYMOeyKyqc77ecSQUoZ/k4lDgxplodfZAWacHKdBTA
lm76VmlXOWq2s6nizWxlEhOWGqtYpWrV6KEpRLYLkc0z1xRyI5HAMUtHqhynqmrfS3IdoaKQo8dh
MUpkiBw1hytH6S27brKwkdjm99o05/hWl5P6DjZjcp1zGRP7rVPGxiYt179v4CF/zBrRCHvcm64s
lP2jJEXC+wk7x9DYeuuQT3HlRZapYMNUgizoFxkjDf2xAdL0UeNI+zVdMw2HolTpbxedkl5ZtT6I
aL0uy5xspNjU+daogAngkY5tUmuWV1Wsk1cz3w/hxVn+AIM+vy7LGH2Yx1wZbX0FlBCT+HU5t1hP
cfRWhzn5CEeSy5Jm5hl7nfoZFw/xuU2S9QkMoX4VwWsj9OAlaq7m76YNhfUYiQK+I6Q6R7EbPHC3
AtmsUqbWzDQDtVi7Q5ttk7MKeu7hljo9kQC4TTNsFVYyZV5aL3j/TJjDFEk0oO6EsxRiOh9hcKWj
Fsd+dHDw6G4+6FDCqf4R1rPWSPG1zMf440a1dTB3K1TYgbFJ0RMl51uXn0mr5mcF7MFdIZHuXNNa
saVtSAM1oeps0BRSozg9nGKsn4O+RElVsDyw8cLVdi74vAnn5geY4I2/yiOV9KPRXRNcqaGKFlh9
q92ztSvBU0CBZ0Vey6+FVS0XfViTc0RK6TXSUwgROU6rPQFvmOZpft7p77G9Kuq7YiW2tzdBL/y5
GGL2RkU3kQaLu7F1S7Grqc3uqaqSGKYS5g8JJHgK/wAOxgoIsJx6PFOOzn3cGwAmVDIuEoXHqZ5M
R2GB2T+YY/4ARr8+yZq21rDulvxRTOT6GRh48pCMiXw3lHN/6nSquFdsbY7IXZunuosySp6jecCs
ZBsPsAnxDlXE/qyl6bjTv3df64Fj4L5Tt2s9ye113IrxpjG26r7NJ87Ex1wPY+aZQxmJkr801NRr
Yqu/aCCtjnoSR0/KilFfrKk5BN9yDr9Zc35nK/om0vstDnibvlmqLImNtaFa5o+ZySbSeqlKpPyk
SnHxDq8nGAKcBOkQMsa2DQYpOkGo0p1JV+BVVNL03FDYERjrMD5rWYpNoDBMQcQx+3v0sZdmBmrc
Cbr8UGZG9iz2WX5SSGD6WdVsh0VrqUc1GhLMVllbf3JMrOrf75pMndQDKUFqoDlzVMnE7QmlbwIt
VcaNc1Ka5jQSYb83K5VZM4VN8HXZtvFjsrdh17fshfS31t3bGSY3o29v+2R/Ck3X62FKcW0IHrq6
lwvwG+pCNUy+ZOJ1YVk6T9htk6RrJcyGYy3tMYXhscsrNXIC9Iijin8Q28K9g2x7V+n3TjPu3QdH
bPmOHVLygMq3fm73bsYBKj2Oo636NO7dMF7pkExg47GXhvnMFh1L4r3jNmkinFcxIvM2UF6RDru1
7pI1ACly9dVqZSZmuWFCpDQOkwMJRKROWqQt17O+DaIXNdA5qHCdcTkCo4iEEo9zIBSM6DhLD6No
4JBjG9WpYt631sit9OKUiB/z9JRtL+x8NTzXKO1rs/tMee4obBuar0AgheVjzGqqDwr5C7Dx5zK5
r7qXanlqFbzuy4Nc32bLJ8tsbIXyRrzrGohx67OEGH3E+xDXo/S9NZF+J0/MoopXQXNTZbtF0/LC
KWcXg9GzML0xHvW584b0lvJcJFisneMEK9RLIyfT0kNe+jvkWj4B67yPPzVGmHLegQJkxr7Nn7YP
QvEegqMqXnPI3ZgYpCXu6p9NtCifDLrMnN6Olm+uZ2CKCBpKu9gpjG3qY9fpForldfLJTN4PYk0R
XOz0xexoVPSYFckUTQR6ozZkSEX5qaqmSzktdjZrx6lVTsxd3l5gH1e5A3oQ2cu9hrdBAk2FIkTS
E51hqci6hAGoWS4L7jDPYtiYyYD2I2o8TppoOlO6EXasYAbCMiA4kQgHKlLrmjzbsiGwP1MveLnj
DWRRyr2ue3Jgeba06WYsNrcn1hriWMC9SfLNVD1byHEybBW0dD/r/IDPeIebhPJ1m+dnsZI/F6vo
EvW8yptFagFJ8dJ4Y1c9tZw1L21/mim+KIf6ODejxsY1epbGcKnqS6F2zHapeKuIyA6Ybh5ApIeG
XIVL+bDFPjBOVf20sYnf1vkoKFRp65kjIYweEaYiFbQ4YYbOf6Ntc4VIVsYP3JDJ0WxlqjGXc4Ko
tSh+zDKl+iNTvAGnhwtJhWs3DnZkrhexXgLsHG6yzcIQZfXmCnXwuArhjAu1g1wSlmVlPBRYapso
dsvjYrz02HrKqrOanxTjEZmuzPm/qdzUsz9ln2v80ARqaI2GUZ+Bu84AU9pbNXCSgA+KBo6njG8r
YNErqHyjQydPcZtE8U1QCO+3hsCsXd1hrGCp3O0m35YvNimG3B8sheL8j1qlvgfb6AvR7v126cUP
bJlbTPVKqzwZ0YOmoDXmrDeX3bI/ptRUDcZ+hNROE7yKzm6pGW1QGsQU9cUg1j8k6xUvQ/l9IptO
TC0lJtq+mB5ikfhjr00fGSWMlIyTp+H9ZnmLrlCTjt2xdGvC1B1b3TG6VyNGnH9WnlbpCvDF7l66
dAdIvkJc2L5wHImdrTMsGERON73syvK1kLdz014YgVo/hLX10cpPcno7VbWtzA8dDmOEm6Gc3Ztl
fqOIhTviWpiRM9Cp60zkycFlAaSdt2kugYiKTkLDM0NJO1+ZUVJ6WHEcFFx5JuCmm4yRieR3RJ9b
23uG8r4pLqpWBuL4ddhqfomCvP4I2ZHoMnZrHE9npDjk2/i+vWcOdwYFBRPdJBaw+yAbaLZHE0cR
raBUq/iUxI9ad7XASWTSc0d2QVViWyi/NgVG7AVxb3bAeMMbptHdtvyd0m2ONnlps7hSkdxh6+al
6BBeY5wsYoBfO6xLCivrgo9gXTxW6F3KJuziPVyR7MRs3oucYZN/HlLOzAnJkZvNOmaTxo2xfACn
YQMsOqyiGXIAhR0XybfZVuevai4h8vYb8TBUrScnL20GNcvD7/KXnfov29/fCRN+FPm/La3s81RD
Nk3y+4TX3y+tICmbWJHq4rTUER0p62aQnaZJR0qtVtJsNshrQ63GUN126loCWDDE6SOCaIt4ZmHn
oZTnAVfcI4oSgos6KjDsgY6bvwNoaQXCW1BAtqYCZ0+kYMgDDnq9np3EcmXc4Zt0iwlmfTvgNhEO
Va8ek1nEZBS7BqKrDOH+lDG9WbibNcCA3DzO7pij3zVlSh/Zo+IEucE8+KmBqnSk9iZZj6t43xSn
tE8PZhqxBQF8reRfjPpT3Xi14uUTvl35Rkq+MtyRReIYS8suihQZV1EYQSOywbKHSrn6k5yERZN4
Rr/hv6ODTrflcZsvYt6V/tY8GtZqxxQsiGehHM86dfXrR1N5zro7YcbhMOlsFXIwLp84vJyH8j5e
yxOb2y8yZ77Ku0KOQzHnkF9rRi9nl2hR+J08jlTrtKd8Ni4ULXtKBSW/n9xx6NCRKEIoFNtBt6ie
maqngadjkOv0hvVoRtR59K9bynIsXLFtLZPhUGvRXWU8sePBFEjy5A0V7KRT7t+FpYj1VjucNtN4
kHoFoz/FnpLe1rPHGl/TaYs+JnVzUlAVtl/17Z2x9k5OslIEIgtUV/yzfNr3qX76Irk0shoKeCEw
k/9Sv7WJWld0WjudMmMmdNiwk2oKTnrHj8RC2zkH7xts1ZJ6cx83rPhUesh1J/pxQwD411NY/y9l
gt+mrv4efKn33FD/XyDBZRmaIRs/TXA9YET5ko//IEb9dzd9qddxoH7wbqxeX+pvs17//Lh/ZL3e
jg05TpRJvJucqP+W9VJ203cATqqMJeRbJcWvp5Cy9jdokqJhiRq/0UlH/TPpxa/ATdDTZPJduinp
f+kUklq973Jev0jrTIBUP5zKEJOoRjplyjk7pKf22F9Q0ISK3aCQtc2zfNz/qV7Mi+4ZaGB8zLDC
9Sg9wI+TbqO79DL5kVed0XeEkbf4oPFv2T8dZadz+2N2k78Uh32xtGzWvuZAZe0p82J38XUH4y8n
d2VX9/QjwHhvCkmt8/fFlYPGze+jowweZTklzuq0YXvqPdWBh3ICD3AQQtZLFzFK2B2AZfpioB7b
IA8yd/UEvw71Y/MQHxVXcvNLH6SLPZ4ltzk0fuNTn3CJLxMUOl9xhxCw/nkXd3EOdJOfcbK4yEfj
Vg/ay3pOXP2gutuxuKSHKWz8MuyDwlc9IRyP5rG+i67CpXjIj9alPpdhu7NUvNSRuE8UX55w1gLD
AduBHtewy3Nyi4NKhICIsOcpupKysZdPAFgOiCq9jI9V/N7+cvB6N/IfcRFwpEB3U0/2oq+6Q7v6
Tai/fQ3Vk0I+wW0DxSUpaNeH3vfEK5bRRywNAwrTHPyqwzGo3MQHCHzYPCXoTqMrBV2of+hOCKF8
xdFd5ZjfGN7sGwHHgcF8rcKJd8335V3ib4F1N6Z2fwB7cze7hpMH5ZEERB5MDqUZwepODvBsOzsm
x+xo+spX6Zhf4SR+tj4SKfE9erezx0cndmaXsNKZPO3Y38y+flsfVD+y8W4OmlD0SzcJxxv45rfr
zeq2ruiLLhGN3br6bXYv3pSv2zuCKeKNmByPbLcEVRfR7Tztolysc3/IH5on/D0Oy1fRHxztYLgl
H5Jek9MUyGEWaFBxBk/ycj87q2fNLYIIaSb2OKqdPhhX49BxNRK6AT6j/pZfq2Pqot8IUld8r4bN
UT7N76kOdxE38mVNb/ic8vfVFUP1vjwphzFk4Volx7yo99KVnhhEXuoXXss4EfnZ63gqnqRryo4M
Wred3aEiD9hi60c1EPz0Nn/IztmNfCxu9HN9Mu+zs8EI6G6yQ3KsjjgQn36eHoF4+wdDnez6t6mE
ucaBS69b6bw6s4codPEHF8Njpw9H27AbvkPnfv06BKlvMCqLQ3PYXNVDD+4MrvCIysvuvfKFFKdT
OMT17uBjj+WITm6/w/jbH+3ZIW/p4eiehpLbHRhhfh5KsHrs7HPqGR69yEnc1sGI3Td8Nvc8b4Ve
PpzU+FgGuYN418FYxkGjHixhfaedkIV7wN+COEiDFD9ouzCOQKn7L9un8mkKhxNKvCeQ7kuYBust
/uv0fnLQ0+lecAxHeAdFnp8NYfQh8fVDcVIPuRO59ZP5IT7LB+kSpzcmfems39IhD/FBftzutXvD
6/3paJxLI4wP0zG+4ez5Evm9r95qgVJfTV4d2bGT2dJ5CSDE072XfTz4k4MZJj//SjLeeflQ2J9B
LnlQWm1if7f3xOPgKvbr14z3zy5jktdGDugcZ7XxWAau1B+043yDZ3SQMbGaFwyHQDlp/oQ+35bc
2WPH56Q+J6FraNEfhVP8nh7nNs6LbouH1NkceFx8uVfm8Bs14KGchVN1g++6O3qo+L3xZF0LR+Nf
OBP5g2965r1q2EUAXouuJweaSyrBBX7n4cTuaHZ1EG7X437d4rx+im91vLMrG9Cnk3m1n3gMgUMb
1p4aENJ5i5vbjYNnwmVwUhceqte5s6M60in3REexUz/3Z3u2O9BUI0tN7+GHZ4/215gVYXKZ9e3F
rQ6aC+Ursa1DxqvaULxvwwxVufEhdju6X/rc8ekUfB0EViCBbpxxa+jc3ejeOIABsOVACBs+JDk2
T7E7Oj8fRkRl39dy/bZk/pCSmw2cxKhzEM+tp583ljI01oFgD24blpRk8kyw2/Q713S4A5oS54ib
hCdBWSqNM/NTwX1AE+2PnsZfcZi13+FT5K9eab9WDp7kdm0nThRMtKThsuc+ruF4GhmGgFz9fciy
rXIX96MZ6MHkszRDF8t8imxYFXuv84vZ3rvNvkjyCxeGqwPf2Jt4tx6wxzyYx4iJqvNNpvLIwyvA
Fj+Ox+Kwf2Af6vQx0Skvi9/yt4RJs/V6/oxehww3AF1mY5nw9oP8Ze/PfYgUiH8j3z7k9yof1MIu
wRTMk7lMdpidhZvdP7z1pENGZxncX24kI1CgVJvJIHFNt3A3eiUb0UA9oyJzsFJ8N3J3Mt1H52bo
WhcajUVc8Zm9uHPGhl+/ZI98Pu0q2zDhPd0Tg8HnWMST3NJL+aM7RBVHPo/mpk8J1+Ip8kyPYoRg
/cpjcRqXAfhJFO34IYrt5Kk/tfQd0gIuenoHJKyjH0qeM1wM5s7Fr3icFt3U8gFtSYDW4MIGnBAR
q9DRXRyP3ZWBszo7923/3d5mgBF4mLEfs3agKWBhhKbLQACpxWhk0B2odPf3rlx7Fu+T3JqLVNxD
CWPrBvNYl8P0w347e6g0+OMJizufN3GhKKCBeIVg710P8DKNVx22Z6ynjyvNgZu4b/LsiSeCKGhu
kkN/bPeO6uqBcLs/acNdQ9i7dFjTi/0uKLzOeYD0xT2sdLjK+UrSyMbLwU6YFXLG7N4Wmg0wwi/4
297IOI4S1OGXyDogEtEg+NzosHydUD4NgR7q4cCqjLmcZ4XCiTnoJFznsA+h6fr7tVSivH2MxG7m
JW8dU2KpmPmimdMEne4IBwicXE32DEbe3iWqG+amsNh7MrMLFqNewuQReV0w0MTEHQ5Hlk7vbc/b
c3LYd6luAs2uxj+ROchgqTfo32qAwXVBzxNZldtPaNAOnU8tNj9JAry2GcV7TwVnHkD384Ww88PI
mU/WAcxPsA+HgZfA97Ex2WI5gH7kJoS6TNGOECaH4bPKNGzd7HNVEYw0qUyX3m8Vwxu3okUVukHn
GvQqmbYky+cxFj3xznya79QLcxrPunSlc+nu7d3wZcjNhYS/Lp9m5y5GHMx6kUOM5GOwZVdBsbeH
k/IaINUMSKb6YOa5zBeJd+8Tv8J7msPISIiYixS+1cRCwbggjBYD86x91hm+4t0amCwxnBK7zQte
KkxrNe8ZvfodPYCoHxdcJh5yXzwbkUG4X9myDV/mSRUH4leHsC0kAe82vsV9AkxgIjA9y61dgjmn
oJEHn4Z1xaPyNreJbz188SVmrH3l2UfripnT2yxTBYxURyH+bLh1jpkpkKGTCMyamAc7lHO5ZD89
zCISmpFwZ1/1+CrTTUJsgbuojUHgffJaX/ambo94SzjUF3nMnvy+8SxCcjPIHiNC7Oa2DFoClcRV
mJ/YhZ82/VzdlnfrlyXcA4WByCYlXOlCZg6GehRQORRYF6u0pxO7Eq9gHOfn+MiRf+ZzCuPWx8oH
4HDkzC0o1hsqvJJbJCfn/tx/ATdur74VQMlyCIJIST9xRBikId/FJxvkoE/w6WB24s5B6yx2Cj9y
sgsbkRRRd+MD/yeCIrglzsnYUqQ29ZhERXvYJbA/aZ1k/+NjSPsqODF7BstpvD1uwSDLrfz1PF6W
G93JfKhMoB6tYCBQW8je2z0fL8OtTL3ooESOdWlCJcDIjpD9/7B3XktyI1mafpW1uQcNcOhbIAIh
MiMFUxTJG7esJAnp0Prp9wNZ1c3kdFVt2dis9a7NRXezUwER4fBz/D+/yEP9VF/ZN/IR8LjnH/qD
+9Q4T8DczjWN2D6BFx6og8dRwj6AznIKCFLeFpze9s7jyGZy6q+IpH/i/WWhAG/cklJ0KK/E3aTB
hArSJ+sk6ODMT9Zn79G6Sw+8Pfxs9hBzO87H9AvmKlfOnTogpY+IqkvBjxnxh/E9A+k9kM+BEkmb
ufWhxhrY+/ig7RteJ1EyYcyXJeclFRYBk+wdXp79keFGYB/4QtCEXXBHb/pCmkUV9ES5X6fXMWFx
4RCZhylipMHnT6yF1RyJWk1P/ifbDhJ+7YN4kMytWCf8o3rkh+n5to8XM6QIN2EbHzJWssd7WJ22
c5j/7XPz+YMoQl6s+Ur7RHvKAtS6a3nsdl4QP4LcilMK7eSQRFVI7PhHINfdKwFLgXyddlM0719A
GNkU2sALPJ5E7tEN3b0VOIHD6up2NWu35/8tu60NRS0TWN+6RiQtXAIBisKiiTMXx0vGJgcR4dLE
V5cNVP/asa32TciUb0q5HfGqTump3Sc3qx3NX5cI/iSX27pbbDJnjl8NVyj4+4LH1uNK3EXgI+A4
avciciIMHbmNnj4564L4c/G+uFnigxVVFLetraMJYluTrOn6yEH04u5Z7WzrcZTt1Q7VCNfSI4Of
Abw/UHP44Fi74UsfmhRabj7cHhoSovjP9gFkdKFbs70t7vW8hk9fs8PWz25v13YE6QOO0FxkoUTX
of6Lxh7lBOMZN5ugpWRvN8WGEmRsQOTVBxkbEt05BwGylPnfibespy667P+Qc+mkt65Ou8pCihqH
UdLq8HSlpuZ0UrwO3nSOoQfgd24WAJ4bqUPJJr+1gziL0epmey9qHis2f/9UHDBa/WbEiuyfn6T8
hvOtzQuwjv6ZdfTYnHi/KErTvnteI0w92ZQ9am+2Hw/ekeSBgEJ62PCX/pBs2/B+e5c5ArAp0xZc
j6D6Xzs6Ri2quVC2n6gtNC4Bv8AN00hFyUk/pzfZaeuxkSOlkQg4gVi7mRfD9GNff+GoTYXZjosa
XcWf99/ob/7gGLt9/YeJODPUVC1VbVxoUuk0FcElAEvU9f1n+pQ9PnsLNaRkAEQld7mwTZEdwYJA
jtjTcnZAPHQpdfiJ0qisu/hY3G39FmzurS4cCIegKhhgSXSmwXorn+RFXtpr/7Y9if14Qg8OwuHT
sXYhGBNN9XS2wYy65+Jx2cfH/iTp98iIZcdGvroBNUd17i5FNF5h5sZ/kFxuRePSXxEIzY44RN7D
uB3buMPxl/mXObhzKULq0D0xarvtLtlD92UrA8bjVt8U4E2+t49GUFECunv3ag5eRx5uRT3Ytio/
YLZN6Wefp9pZLOdkZx9Rtq58Gw0uWzAJHmG2SxCk0WdudYXU4iuN3ZAp39n5CqGZfSXZ1T2bdhaV
vHkAS4B0W0lZOVhOtKhcPwQ5CZeIyTnnjG5rWqOtKEFAi6Yd2wQ/s/Vo8n6Otu7GBmigaw7E87rb
eoMNvhP7OurYyLY3glp60A5OVO3Wby8Hl3WawoZtik+ko4xYVOfqtJ5L875zeNyDCihrZEcn95BO
mp18JuX+MAAQoQl+4KWzDaAV3Y/P2v3Kg2bu5715ZnR4sqna45HCfFjYLxm7HjLOWWlElBTFf6b/
aaOtj8TChA5x67E5LfAaGBaEdn/r39UX/ZfsnqlXqtPqZZeJx3vbRHCHiMNQ0YQRho1VM0uw3W1r
kqD2XctR6wrCVfSE1DUcTm2AWJQ9orifnTA5t9sGctyOthyueWYnPkca84AH8HZrEQf6n63FM/cN
js5JUJ+LPWzkcGsMZ9644URpZS+p2TW2lq6mLQPJoamrzevtUEKWLlvqtnOxj13L1+Imvpt2M3vS
Bjkothl0o/Szf/60GvYfPa3b4OOHpxXKiJ0Xiede5Bfj1jojPwCG2Pq9J/39+uDkAU5n0brbGlmP
rXFrLY2ovNNuJ1Dm/qN9Sh/su+oKVO1+fSUM6Hb6im42Mo/U+L13xg0pSm4l+PHWPcg7fDgeGJdd
GQfzvH6twDfxNwvXvQDlXKL05NAY9tccoGljOBqfRlpiDnERYcu3Bb2Gc9deuU/rGXxv150omvv8
XLFE0mt13XHEvHykOLL17/SbnA1v3e9LQBdxJz72Z3VNFaKhFdQyGQ2AnA3QhHPsTv69F++mV5x0
m1MTYQJ/5d8WJ/Z3dnHgc5A381bcdFfuiaP3fjvgZwf/Oy3qbzGT/ytjnX9DSvJ3bhSTjD8Whu0Q
w1b4PDy+5F/IGVMvb0c0G7eK3/9tRGMa7zxGcL4Pndjz4R//Y0SzfQeHB6Gj3dv4xUA+vwvF3Hfo
nZGIbZKWzf2Buc5vvGSTb5nQtzZRFPRk/uDfEYoZb0eELsMZG1Y9QgPiy0ybZJG3TxLasbXS7II4
dPUVo9JZb3FQ63Z4UhDpWe6rNg7h9oZuwZYCyFFCq/rhnfuXE/M3Ffc/38FPvGjombnpt9wBxthM
TEmywmuuQiU9XZaTjauAR3DT8Ek5fbgZoPva52838LeW8P+ZsvH/s4WOdQgat81v6Y9X+t2LVqTa
a5K+YOw+/LjM//nb39e567/DJWQzC0G7vVl28Dl+J+DzHa7kCYeMrW88+h/WufluS8dzfdd0TH5F
MD34fZ2Ldyx9JteuwVJniur9rXXO5PJHHcc/cdWfFrgvljqr8bg4VpWVHqSDfL7USIpdxNp+8qEn
BLNA1GJrEy7wVYrVFGZ5cGhSCqooRH1iwLEGueelL+7YVudWn+Nn26rsc7wWH7Kp+zQPTQef0wV5
KtWj047zJspRwUyJIpVbLQFk8TqEVEzTm2TFocj9c5IU7vvEnDXwOB+PgarzbjU5TNeF3+fPdp5b
H7A+sODQYZMfjNz8pSmLTxDgPbJi8NXsZC1x+9BwJjPtB8N+gSHehqNBgGWSdkB6jRWWYup2Rtdl
F/Rz1aWUyXKsaoljZrs0uDuV3OXCTx9tjERe7bSUD0lGcHcwGjB+psVxPsVsaOc4X9193biILnXo
Dku3qOu+qHhO0UmmyKNl9cXMLIIcHDM+VprbXtVLWb6uQsqoXZ34USLceHZ7g0RQREtQ+/L2rPkG
XJ84Ne+bajH3dF5rVBT5cE4MaCSGu3Ag9XX+mcuYSADWV+i4pY/ts7dOgexh8gv4LQHCj/hm2liD
pWGNJ2lLGkv4dq8dum4P43/bLeAO6Q0aznY6N7yZ0JJxZbT9zjxYZAHBHJ2L7DLWZX2BUV7ekRRS
HmUKXTEo8l6PEicfDmZblRerd8SxzvTsxsF/75chHeuw0qT73skS/3aZC+26jKvxaamK4txWNkg3
fpFQ3VRxu9ZVfuPPDRAT5vTXlhT4qSKLdGAISgnvkJHTVCXJZajhgPfZCJDmaP0Ox5MKPRgaSstb
jb2uN6u2z5OM7C691Tuii/rQm80npSG26HxveZ5GM/s1JnAOgvV476maYUiLKAJSnHfrtoiXugxr
StnzcZkCLzu5dF9sJQHCLSw+3ET8xp/+v7bL/hs2CtTfP9s6Dy/ry/9Ci5XWb7dNfun7jvlN8o2k
TCd1FJ+fb5vf9x2T7wjDIxXMs5xth/5RQm6QUgr/3HdhlxkGm+Y/d0zjncAAAGqHYeoOAWJ/KwHM
/KkzQMNuwPFEhsf+S+zolk/2Y49ddmRbyzrGL9YumBANGNvejNsjicOCNN35rEmzLMIYL7eOpJd4
4kuuY7fHthpG+H1JY8L+Zah16UaRX9mNry0RuSsjRsHm2pGxPGe3nblUEa4yMePMGbnsrs5XtQVJ
atptp2OVKwsNu+ClTO3sUHbwyWXtwOvrxRBDACjhoxbL2lXfhef/Dav1/zXBnSGoy39c708EIb9Z
rtuPf1+ulkeBx+lgW3vWZn35D66R6b3DQtaBYWY6VOsfnMpoVhlZssZ//yaL6Lf6LugKbGRwHiZm
CBSwQ/k79Z2M3jf1Ha8Az7F5aLDCoKHenp63y9XtB7uQo17umoSwiLDd9AlxaVcMTsr+RLJOcZSV
7Bieuo1FGMncTsnRXuMseXL9CRq6PqNSuneNRqFpoZPpaULLlnhs3hVUTV1VA350XV/fqF73s4iE
2zg+6FM3x3hNpQmxTaWt3LOzdiZRp3nXms2noVHW8h69Tz2Etpb5UGLLXLOeraXoOiIuvbgHTSAg
zjskRWJ81Gc24bDKB50ZeqvpoDfOVMjLEEPt2be+mJpd3BYzXKqh0PWABJDszmu7Ig3atCkxJ+sL
jTEgxhbLU6L4IVjiKzUbDVjFzyzIguBJTvJr5jgmo2bTGSqCxZYea5xxzOvmYg+uld83fT1bT0jE
B7VfGszYAFertCKthj1jApqKaSYg5zquFWaixPp7GJbR2hFkFbsHH179Y2oWGpScxC1THBTy4YZM
Vti3uMSiNjHnJfG45wQH4GJ5KnK7AgTNy+zFq+fxFr/RcdkRcAKnO++JP8BuHpa9JSftquisDG7D
WjvQgs3RBk6xdZHirlSNcGkcl5Lc2qlBSmvj2CDyNbowAKm1shiUJhbFc+KFPlmNUdBCjJV/GQsl
IP1kZHnsa08b4q+FconB6GscxSKz92ovXIZCzntUcCj15NilOGk0eH1DbvdxhIhNK4/s3moXkjVz
llMcDxBLcl9xaauMsbYkGUYHxoq7OsMBvIyf2njWwI99w1T72BTrij5g9JhraJ18n7g9rO4GAt+4
9/zC+yxzzDL2iCxKMLHK7JPrZhHl+yTr8T1wG1N+mb1leVaLRDDXDFrPFMP3lyZs1WyoHfmDFWw3
W4mE78JU0XUoeUVLhIcsPUw4fc2d3YMToxfdiWH06fPGOQelyz0ugHXCFKUOaXS70p1jxmyz1kCq
QgZJ3p6xEtemk97YRlNZeKSzO+7FnOu62fl4GqCeh1KawKrPcE8op65LEDcmxS02CJkTrKQFfxxa
5YHtl0tFWpAFGRgqt2r6w+z2HhCbFetD0E1SuOTc68ayQ+LQqlOtxvoFbzik8qYR91+9dMAx3bZz
CPdq7eQvSOdciZO/icgosYcOV7Da0MJi7KebLGsJciGIOacfWix5Qdrl2fdpK7cgxqQnr6hGgS7R
MMUevZggIAp3vtF78Y14SKiC80SO3IjZJo+70z3oWtGCqcnWAl3vWWTRKPp1gbzP7nGZhqkbg7yS
ab6jI7OZEjmV9eRnruj2pic5anet30Bw60xlRi1y/nw3TMtMCKeeEH3S2hMiqtnq78p06H/NDeV/
rq0Gmr+uj9OlYSn0vLv5lsWjxQYk6HFFbYYBABOSXCxJ2Ln18tFJG9cOYi11WNSJ49wVejJWu8mR
bhygBpHshXbdYYdQZBNT0tocjFPJK6tDp80MpDQqQe5TaJNuRVnGHWBvUCuYC0m/3qQDGWJhOpQO
htMdMkt4mvFMOolIGEkultOqo6riGYqhaXmvOGxgctYYQ006ihyLLPSbeAIAqDvFGx/7Jacfdg8E
MxXGDQW5ujJKNTRJceKIXxscrYCfJ8v84FY+8IC3DuJqmezWRHnSdO8t6WqcZ9h0oEpli6p2JnKR
KiR5TYh9KT3jfSEwS03JN3pPx8HhLTbTqT0QiIzQiiOqhIRvGetxkJkLwK8XkAXp6DxcafD6SHaF
peQHW8QVDoy8a1CEctNIQsusuhgnf4s1Z06EfwqObWGTbi6KWXJbUqlSgcDOkEkamGnyVCPEJTsY
ueYqsKRKXfQibh3vl16/z+14uk1cSDd5jWSuiPP3s2NdFVnTIDop3xdWl94uyiXVS7tCNf4gexZB
S6QpdPY7OXFUSjsNuos33pnL5szRnJ2cIMlgimtdhez/pAIlJsdUOsvdhFXgvbSrs9XqpyReibbo
VBoHZvdMjYOIVUCHKr3sKV8QDsQQyHVuwtHRk7bD8DkmLtJQ4hn+MUlniYuHJGyUWDq3hsS1wrd/
ndbpkQx1J2zHhU9Eivo4OiuPrJFf1iaTUd5ph3Ql2t7JnzoMh0Jt6M+N6KwvNYFDC5vJpScx5Ez+
dw+7R1fZByuGkotUFWLh2MVYZyePDX/ByCXD43XxkjiUmY7QZSlZ71jgDc0xac2bfNOItSZ0Ah0M
tWfW7VRiN6pY3IplhISaKkcGhFXEe2u0450Us3fvlxwDUbQ41JVECzHreEFMT6PqVjk6i6qJYqJ2
5FSd+1ERJM7ki0yp2yJV90Wfo1BbetxYWjv/PLT2JddURjKYmu/dkoriNIRx84eYUc832ZAOj2qs
wJgV4ixryZ4m8jwufOx4+LuVcy3zTmD4Mk84C8eobxqvvM116z4piT0abWexDxi5HkSpuUfNyp8a
VcD5cam8aZHAyMuGK2HJx1Yo/9hY+UX60nro8BwBlFbGvTEgj5ps835uGz9Q3lR+sgW+Z55qvDup
UU5WR1/CsqdUKwE/j5ABuF8+svKdjbv3wzjVxI+7CyderyLlakwWxOW6c+m1ubrV2+6zIAj81Gjl
rlpK9p1Fy1XBo9f5YTI3XxCd3XYiEwwRLAuQZomrB6eeCAyYOZ+rriwDPGjSuyyeCYhKkaLeVE3C
dDdROdW1Ry7ipdNdXmNcaSbJYzvjqlD32r1Bqxr6joBgnda/yAFtZTHFr0XRf9LNhpbGcWzrQYv1
6tHRbDOSTW5+dg35lOlqfSoUWjK8HOhfiEMtFvyQJisd94aaDuZIXEqTFPkxrs1PBa0EyjTr86Ax
/HcRrQnQh9SPtQc3K6h6Y+Hs7MXDWCiT17XQ89PcQ4pJXHrWtLrOm8m+KdZShcKcL51BcnCa2D4U
o9w0T73ln7TcYT5H7arKcj0tWs1wuEPwM4kiQiNS3A1OLD7j4fBeTuuHRSRf00HDAEyblkdh59mn
uMfSczgl9mZmkNoNacSOU9aCxHWrK0840thDtWdDFQbJWbjU/ir1pdbvhCHG/CKMYfSYwff5bH8l
kmpFOSzy1DJ3k2x6PqPB6rr3Lf6z+lmoFnQitBJ8Hb7KRhMFyacSwdHepVVYa4wZkcuXN03rJb6C
dOiOLuU117rqdfTavk73Vb8Ys9rRE5glgairNpi45jb48Zzxox5mgiCFMmySUb1J5fdZYvbNg5nO
2vzRVip2p/2k6KPMs4OBcJodEpVUhvXYKs0Q9Z3nKH3O4WGkOp6CAJ2F192NyHTy7EU2LRY9GH+O
8qvuJ26qgsqtuKWudqZPFi5IQZN0iNzE7Bi4Mo2WMx8Gs3beZz5OQkjw8yJyam+ikDsjoPxNq2Wa
+ZSVOJCbpqj1fSkSQ/8FEbOl/WZl8z+n2v/AVfHPTrXnqv388sZ35tsv/AbD+O8wocE1hiMtGCLw
9e/ANTCMz0HTcm3g0c0cBojk9wENwPU2l/FdzGa2U+ebgy1fwOxJ8PCbvsXQ8nf/nN/GIVjv/KGg
EB/Hnw62dPXOt+tziBE21itvD7bjnOJ0JIY+9JPRONpCDUh2K3ZDq2lJ6+GUWEBJRLR6sroc3w7N
VbvC1sCBMVPocZ93p1NnmM+TEs1pwnb2Hm/tj0MFbouL2U05psuTplzzUWgt6l2wl+lQmxlM2FVf
r2dhYGeG4+0dlqaQyWzldGdzMnz4UDO78l5ojmpJwKNlPcNh7kXk5aZCBwFwjEjTYX+/sNkP/RAS
FEm+GrIjmX8p7MKuXqSHR7e3MzsLta4fJ54WpHpCbAnWnqKrgz4jHsDb4bYwz3hsWh2cFVx/0cla
7tXUjIj6ahcHmbVeMkhtGZuTKW3QKL1VCkY+1v83RTtNJ68qBdQwP08Do1/LCzW9xbx3xiZtX+ap
0c9h3U+rc5N2VYL8gFoHTXOgyXovtbaGfZXpHkMy5gKnrp9RFkxragAprwmNPpIDN41PrVn7j2aH
d8kU5rxPeBAzS2iu7BzQSzM09RErtNm9Lpqa/a2ZoY3E3Trezt1EAtPST0+ergwEJX42E5ru1/zd
CZeYwLRL334xETHzGtK5KR51ZykVUMO3rW81sljFERuPzPwgGUoF92Ee5ZjsVU7Wzq4Vs3wy2jix
T7gLyS4LMVt0tLOf+91ag3z4BSIDcPLX2MEDLcSW2iajYPRoXQSLqMeB3CnmPcYLJUoEDye/LRIk
5mTrxVkV2V02RDUOUDqW1c6qXtZhNCBh4zEyIkMvFvNLWZCk5yS1isN1Wgw4CKmttHDKN7l6ndpk
kHEYfu1FhiZ1nokVxGzC0j/Ok038lHLzVH8QbQGBC8RBPvfeGL8U1rqsnFKx4QjsNPc5UmRJ/jDE
k90HtrcUWJvMbkU0HRbZVZjomcdrq6vhynNmyrU2DO6tbWHICmpAFGUXuyXZU5rtF3jxYBW0w3Im
PcnJs7665Lw66M2kR9aPW6E+qyo5hlZV5/QlmuVea+RbIu9tXP9YmAXxcUk+re/V6mroCqhVkEpn
y7/kupdBqV6LEud2M23wVc8sHDqrdXls7RZ2Xzrlw69eiqM1UI/lfk7cbvCRqMz6h3btlyezrgRT
fpBTiMFDRs69BF2WodVUCMZFOTLqGRZMGQ92VeHd1ieyLK9ixrp90GhV82WQSyP3o6UymDqMYzTO
RHFfHvEPNi7WGBNd5hE9ZmjISiOtHjCCqYQ1QrnJl1G/jj29h4vQljBoxIK/Ef4+bSv2liXpx7rR
JMSqdHyNOom038iFetZae0Ww7o6sthVMBJt87BKcwbNuHL3sclxT1jRKy3IigYbc4ATCVdJCqULZ
7t6vtTsX0eya9bPbxt0Xgrp8E1tAbf6Qtip/j+1fGtjtbBpHn6m6CpJqnOOdxx9yo8Z1IbG1iPhH
W09QDS8GMA5GSDJrD7ZEVBmtcu7yyBTXVG2OfNhZtKp3vGjpMF3SR9eKv6vE/6cQ/8c3Pfwfw8tX
w/SS9m8AZpPK/Q+A2cIL7rt923cY+fs4xHLwxsWt00WY+ntIxu91WH+H+NV2fJ3y81vx/h1g9hgg
W/w57HpwmoYx8Xfq8DdVbP1PAyAG1JRyG5yabA3G1R4GvW/mIQsZlJZqRb0zgHyZd4AbAgESSmCh
HOK0U8GcqLQaYphdYtjQDs40k3mrNw1uVq2OmmuOUxWWcY6bpNdXksllmiBIRQyc4rYgGxh4WFnJ
gHTymhnykBgzwX8G4ZyYH+Wgcl3ZlUeuNL+28ZaShBOGhlg/HwxY5P04nys9wYLSGz3j3sGc872X
evW0WwvBIwZGQ7KeNwwepxWj4ORa1wasMr3K89AENEV86zblCeRghnFXtyjwJSLhY9kVyXWbKqsk
RkYARFmzlW7JAiu5z2J1ERVlXTvuJvzpoPmWst/nOFHd6mt/s/a5d0NHj++PHzs2L7C1svuMMvoR
8NPmSN1ycDpqrknknM2fTchWfsZrk2hNGyjqueylRUTeNxid55QYxbzRzAfpMAn/7A+ZZu+LuES/
l5R4c549zDTjqHAw6N3T3KNnXaoUyrIrN5eVZGnrm1hbKoiMoyc4Neu4t94MY7J6RH8AC42O4R+x
gjXWAyi1mdyXiY/dnR6b/bG2iPW769vGhIdpqv5sxq5XHjMTSf/cNKX1qxMvKd40Ri++liCJ7Nl+
dgdk5YBs8C7vUid1HhiFF9c4MTD2bed14atji0tr7Zkka65z/ZrkBGnjLeNaH+yYQWwh8SVnp61v
bHN5sRwm4qvibQzM3q5C2zqTN1D84uaMP0KaKqxwNzsP8FLd3g+ZYFSeWrSIjG9SEovn277wOS0O
dDsjlaMp49DHZxn9Qt6lPnEuc/sX4lDjrTZ0e3TA2ZnJ8A+aYs6Ebx8dq0p8lsiKPDZO02hDHg9C
l0SI0H4rCJZg3LAY6fKCxsS4Gq8IHYlSWTpHezLrqzKr3Pvaraxg9WqM0EqjfMLsE57xksy7Hw4G
/4KOZG161bePOfeKbp5RpYB4In7ii1j9IvUcFsIu1htc77KMiM07mXaexyed5dgV+c6EugbsoT3W
AvrHuurzlVmL3N+bDbYShOago/Q7a20DnPSmr07vxF8heZjYz/jlUfNz60EkOcUlUy2tkJtl1VUi
iJMpk/Krg02eObnVTcWDGJUMcSDEd0O+i6GXffEXG3Oceu0/KSB6KA1juXAIlYbpkjFuyGdFDN2X
Bae0+8byihvl+JWLPZNZD0yv+BNh0eIHR9IA9riDykc9SDhAqL+iZv50avn2kVNe+eyFYzMc3L7/
A0MT13B3nBJyDbI8td9Xqh0/DCg3cuJrj0tc9CdbjyFstAkhLaDKkZb37kuhD92dq03GyYHT8CSB
1nY5Adj4SRFC4zZ9Hi2aGP/iI/8Xt0omAeN3dnbYSOa2In64VX8sk9rRSgjyrRh+AWUFws/qNaoG
XRwA+lCiUJv44MVU/dXb9C+eDIajBs6yLmYLzPV/urbfJp5aOlbbbDunMm+9o8FUglyhpX70tNG4
MZVg+p52KmLOjXqgwvN59asI3Hvd67n/RapYu7YW/E8ApcV5xkPx8ufPxDbz/emZwEsEHxFmuZ5u
chZ+e5deVs6qcpC3E+RMOWkxeBziTj7Uw0DtWBcOFJ3HQA+YdRC7AtO4vRzNlelV/sGPu+k4po71
QVhsO3kjtJtWat3e8EZ1dEhJJ5y+GA4kS4M1JjKJg293/7earT+d0r+xFvlDJuB2vdff48z+Pcxz
N3uOP5nl36qfMI/tx7+3Wrb/js0Y01voHQAVxkYw+d5r2f/EOITD8B5uEfPH7TP/0RzXcN45m20g
e/kGkPxNjOPbZvDjnuvSwHlwY5nau7pBz/Z2fWHRh49c5tk7g/gjGCYQRJCsxikhn/68GHcj3uX9
aRy9sblo5ewzEx5m4NKlYkS/02oO3oTWmPXXWpNYvelEut9kooLbRzAU478Nk8vw8zJ85mM4Ob56
XQ8cZ8ZjrWMk7eWIzHKVAx5gmPigleP4rC8NIty0rrIlcFtRWjvLr9n3Hb3R73vcnj+U62pjh5V4
G+DPczPj7xPXS8CRUGBQYLR4ywPU4Ms2d+38USnfwDBtbk1miL7b4CveNK0R2TZ2nfu+N6ohEpy7
zzjiZqQHN0BB4TTU63puzRZU1lo6A6/TelXUQbtI84hg6NR89Kt8vCJQijkLgGjGv+eMIXIaLzgp
4WVvMxTrhvW4KkDOwOLsp+F9KEW+y6fEfBgNXmRYLfnKkMNt/yrCaSvtbz5ayihhFg4uz3CZgcve
frSFNNjUMwdigPRrzmADc08MSxQGnY4snPusIM1V2hwWe5G4N3qn907oFKnjBMbkekf+cHn3w1Pw
L0r8T0wRHAAhnXhE57kEdNj4Pr+9Jcz7Y5VMPnYQ0AtuDM2Zd1UzUd6TuT+LRnrR374e5G+XID3A
YrixPwF4hBGMWL41XG/u1gjTqfSj9Kp+hy1g92oAeBz+/Ho/dzAA+hs/hcOSzbMNavz29Q11l3vC
txC+x7y0XIuns1VNGao5Imz//FJsIG8+3W+XYhsRlC6I5PZWOH4onV3ld5hnm95OWzIPGGSuXtOp
/ktj+P90GbYfaEL8t4AvvlHe31wmnXoSHuLU3cWaQEaerE3EVNL9Xij+GGr9Sfzl4pS0eSVh80pu
C6/G+unl5NNsTSneRSF0zG70985sazDZ4slczqPZp83TIArd/lhYoHmH0hXp17jMBBLXrKk8GZaM
6C2isy17ZBdK8nm+nSdoPTgREiPyMWNEiVpQEOGAaNepBQNuociGyyY9Lo9QYLQvPnnD6uLHJs52
w7w6v1iThjJ0y44GLmSTZGZbWszGgrLtlBGuvT2Y4eRNq/qYGFajkf3gr4sChZ1jtjuoOXRXpmYW
D5OpsUf0IyybXQaz2ccwppPWfak1YxKqyXV0xqJMgdVutccY2ascYArBWxq0QgDssAHboVQEEFWh
rhJ7OedSm+0wzh0mVVppL3FUGqqCllM6o7oxVlUS5+AMWYkVR8ch7GqoZiJbpFK5vo91o8+AHdMa
DTMngEVeK87T6d4mlb64kTjkOk+OAkPEPLTP7F9BsEoscACGmwPpjF15pVel/MDQUet26BjS4cPs
C+91JSXuHgp1Oq8B8Qxpf7dCusqelQ+7+d5cmmF81H23zo5emlfpZcVJbwy6olQYX8p6giCxwxnb
NCKrk8tw7Nd6bK5XnG3z5zhdrOx9I/qmRvbVJunNOpSauFqBbJdfoaCV3ErvNf7tCMSE95Dy2iTi
il7FvLJOvd2aWvavS14Ul0mLlylIxtoeA+ZAXf1ZxkWejUEGFXg4guH7sBgco3Nspq2tpj1pQ+G7
TzlPHK4R6eAVUYVVNPYGLefRpy4ZKuthXI2E/MIsxf67i715Pkxqs4Qng3EZb4tmLbE3BW0o5Adr
pH8/G3jNI9qFMVJ+4rNI4uKY9JNrxKDa9iheRDy4Wn9g8K6a19gjnh2pPV0d7bvnw6SH+zRqgTRT
Q+xcwNiHvnTgXOChncc7poBjeVWY0uO01w7dcsxdDRocRBf30CWT6Rxqq4LkUc8bmaLnw/UO3Thg
htdrmomcmPsGSi5XMoYazKNhX/t59XERrMndOuQ4Vg49Jtk7faoYNRZdTHplmg/k2GXTUvehO7Wy
P3s9wOa+qAEV9haoCZZZmKA+eYuMr/XSKrz9bNopwCwvFWsf73+zd2a7eRtrur6Vxj5nwKnIKmCj
gf3PmiVrsK0TQrFszjOL09X3QyWr2/rlJS2voz7YQRAISaxikTV8wzu0QNUxRYENnfiVC/ZmBDpo
BCh0rzVtwmiT04tN92MxkSTGqprGVRFF04Teu2OG545bAwvE7KmfDpFdYQDcxTZU3LRWj3Hph/DL
msYPN4ZtJ9WuRhnZO/HyOgLTOuulSwoXDrYx2JWlyS8L9I17FV71HXCBuygabeNQOtrsMco2i8u2
F37FeQS+fNPkQXjn9sx3HdYGl4vknqERbunEyeeLyW2qzNi0s3Kgzhezx8flyTOfcRbAGmynubgc
Dew9VvkIgkQdRu4NTiAc1Bq0eNA6tEM0Ox27phW10UWWUXCRcd1uDH+ucncfD0VghR9kSkeXmmsv
CFLJ3W1x1+CedZSCFEUQRnGTRJtoKNwrNZowtDXCZ85sGR9catZRuvMyloNq38sVSnh7dA0Qp1Vs
OT/amE1f4HE556uYlu3GtUvxMAkVf6ocuEqxtMPLQBrmtqRoRRkuqk7ev16Xe+2n4Gl5EEDmS3gu
PUJt52jSqjZbp3uBT7qT7x04xMM/XU4a9BlQg1eITGFD+cGLPrprXQdHGUI1c0Hmegsu/fVdm1Bd
cQ3Xhc9eD6jxFpxb2Vim2/dn9nYUwi84P1gB+oLo/yhG6Wm8RRVkFRRnexeEZpjse2XOH9zovxjF
plSIxcdLtLeUmn8OT+qSiCLLY4CkESCqpnXtk8Fo/W/vz8X6xTAUOtBTl0RBHky+18Nwu3VFnwbD
JhoTehMr6aWBe9mA/023uvJV9TDmxjCf2CAq4sVl3H7sOMHVeVHWfXdepxjG7etiNOXa6nAvuoyS
WvX37z/lUaXBxUAVYx1sdfDJosl8vIGw4BpoHGYJAqWZD/UFehBioNZOQT/aDzIcN5Hhxn8tpt/K
vf9pRv1zQv2f72bo/xtzb8UL/ueNjhtcbJpXfY7l//87+bb/IO0m46WfIHG2c/kvfyff5h/otZoo
hsIJ/cu9+x+AA5Jx+qok42RTEEA4nf4HSe/+4eKbRH7xNwD/txodR4vZoVuyjLxgHqiK8SSvF7Pv
slStKmg3bVO5F5afJ6exad/89DJ+kYK9GYTzBXIrZ7qgDwH15fUgmnTTwFwRCbeMor1oLLGYuwa/
d3zCn+XXL0UvcBiU9ySv7Oftn8jWKDlfm01XB+bZ6MV3EZDHXdwbxE2mYR3en9Ty6346rf8ajg4V
rw7rRfwKXw8XjKGBmfvYbGC0Pmm/pWLbqGozy8laGZGAIW9N8Qf5NTCTX4zJrmZbC/+FKPTzFMtu
gWE5KLEHWZ+dJ3WosKFrkD/onH4z9yiSAlyjsetOJ4lopw/uiqNL+WXGPkMrumse2dPRXdFPgCvz
jNFVjW7+gCP1hopKu45kF34w0bdDWYL1gsE4ldJl9bx+uTFeMtiUgJUL6eisS5MIqlZtg2bCNG3e
/46UA968VSyh4JGwBF98xY8O9Jysom1jSksZJIhhXZc6P41tP7yFVOAVW8LA5lGaISCuuHYspCrk
oE8yofPHrA4cMJfRgCZnloiLGgekB/A9EfIJUxr/AEzmrLCq8b+MNfLUWCGYu4CifGJLLvXGQTG8
KsnB1nPVtl+mOQs/uwA5Hg1Uue8CHCudtUhxBVgHQdeZGxsuBFKbARYy28gdh3InQ9BnObqD55EU
OD54c9Cdk2N6xcrVNUADKzHmB0HQ8S2YG+1uexVnLf/WJqroI1v9GMtYoUxXtxOG1XULzSoqvODM
Tyx/XfVKXqjECZ8C3agHcEnBD3w0eowDsqp4plxVWydD0grSvi7L7+MIoMNGkg6CRtbzfTwLeTeJ
yb2PmpImVRF4I9m2v4hoh8QdXxNpTd+A3VrxJhdDgiSKkyeXsTcYoOcSH/D51EXw0kPSFb0RsseM
sMDoG5T5CIanmCHobEQHB2TlQsSh59Gb8RPObZpCnxcB2BGDZ5xpRT6FTUw3fauQIP9u+kZ90adJ
rfdmU0dfsN6L78wBy7eV0wjvbu6cgVg38bNnoKQOMvfUyy+GxEDZN5nQCvfNMF+FMfipeY6iq6ZT
5mleYbMCnMQwslXTSHJ+YgiQMwjWGyg1OR2uCZMOMF4vLYH4FsAXLVAjB5/rXVpO2yJtpRL1rPKs
vYlNM8ZU3oY/jDJ+Qx00mgGOh8BCoZhWc/IQ6MoDilJ1gaJ/QWcFjmcRP1VV6kIwrUdxljod4Hlr
6sHpTEWF33Xb+8jxWC69gzi050MEL3UTBjVKPHSl00M3jPPzlOMLiuUjUuhrbWWLyvzgjT8AY5YP
2ZBMTy3dnc+G2cwlTbsZ1gRncgvTxaq8L1LU9rSCON3DJPB7+zNpNzpukC7yXVx2iA9XjYSVE/d/
atk5nxoTC6e4nPsfXdcCgBms1oXSVZg3trba4vz9rX5c8eEEUwvSAB9U3HDobizn608FrErPMGmo
rG6mmr5pq1b1hJqdui9Ce0Xjd5vAAWgFr0Oj8l7cVvW3wTkDFrKu1aVQ52N+NST1ZnIuJH5e0zaz
jd3YZvuXp/z/UdT/sZfi6z+Pom6f9HP8H/+vefozfvo5mHr5Y38HU1gq8xf8QwkNzyXU/0cwBXqT
UIZaKO3Hf+A6/4Easf9Y6LE+H5ziJSIaZHh/o0bobDgc/gRaWP8t5sO/AxohSXt9k5CmE7S59Csk
IvzobBylkthihVnLwbbKaqs09kEY5t9jV4EYLBpfnI6Cg85u6CBjLGKbeMo63fQwU7+zTrBpqBV0
jDz70eTWdBuGClaQ7XbJAQhHsrejuUU708QiJ/YHBEYBlKMvCggZb7CpLldUlsNnUYT1CYHQfTFT
vGukWZzBI+iQzHWC5nOcsNXtIjaeA0KaT35VWLtBjMmaF/2V2l+ynvMOUqHUA0WhunBajJ/S8Gm0
M+/rFKaIgsR+9olDG+ohYU96koYudCS2Bs+twKRbkopJAzLuBwgzcHUYkg2bWhfutQg8iBFG666r
wBkwGBTA0VId4oXgBGW/b91eY5+gInc/tR0mSJTnU9LSbs6RB6uxHz0LWkBhp2maISkgoya5jUP8
UfbOME7Vxm+DtLugCIt+OdnPRWLALV7FhS++mDScxntbYNRzMmNNduZTCf0eRF6GkVsGMyeS0Qgm
z66z+zEqY44HS9EryZMQctIBFmOQfkvrMuWayftUZ/lD0daTAk8xBLlX76WcYVT0hH4hGqzQ4KwI
8kiv6/7HEI0krLhSmLJqoXyJXAeW8d1SpaGv7VoAsFV8sNBGrC8ONNaYm5zbozIvxlzINF+HM6W9
y5hSYBmhXQ4tEtBcaHu0YlGMtQplXQDfA1wx97pBb1y7AWJ1hamfB25RHpgVdEFs0jYnQ60VjmUi
KeW5nFsbYWCv7xETtUbvcyAkhcLWk3W/qWdoiwR4Uj1pLWZrVYpUnflNL7rzCo7TjMBdUzSoE0Vd
bu76UYfonlKpXWvt2NlF52Zu/8lz856llUMl/ioEnX8xB6hjlLrp1WelUnknCYouvSqJ9M6MuvTG
90bZfyJkKcTJEFRN+zAY0nsIZpU8R2bhuFd12VePIw548R6kJRWtMc7CdT0qhXhdmYtrya2YrnVl
5AAO4fYiwzv46bSnxAjqATu+4ZsHDydcp1QFqUdkvvzW1lFI26+yu+gMus88rIFDcUV3wmjVaTak
85eOuxzGndWGZ7M9QMoC1VFmK3+M7XjbFAZgF6OAtCUjqx8PfUVjcCYhVDvHn5qbKtf2vRAUMTdB
XE9fCw0Ke9MXxIlQ5nW664dcbUUqO+uUPvlEoY5+J8iy3rmr4ylo10C81H2yUMW2qGdEJ005DXgM
GlVIwT4c6nE7h/UwP5kSP59t40B0XkX+FFanUZLW7QE+V4QmYbZEnEXYVVegss16M85GOt8BiKBt
WU6sxdVg1ZZ7BXkY2yhzcvznZiwyFHOBZYQbe2iqO50lYXdSAbeEdq1xDt9EwKHRF069fkdRmAJp
kCuVb7umjAb4ll70VKW5eyitIbryfat3d3lhpF9pNyQTjQ3lGu16sGw+SgDY7iysXLZ/4sfu95ny
6nVlj/apAhoUrsqwTn74cjQ1jocldN4OwReksefIjCloZHF5OhGHbKbQbLzNCJUMkxYNPWYqw+KB
irj9BXY0sVs3y/IzjS7xdbR0Z1Kr9uJwoaMO9aoSASpdg++nPVDlGBgtfzqMts7oOdG6wEtlN9Wu
DgmwqmAzh2F9RRFXfTY4WFGGpEeG3wHu0yelj7DHTtZWF6zzpQS/ygeFfH+d1HOGxAel8nxX5xj/
rOwYM9f1FBihs6N0XW6KvqMFdgaTNPRP7FqVcGiNF2BXS1MMk60eMmNU7h09BAF8RiMXwY5mD/Ka
RpCbVOjjBXdtAYz25mZYG3BGvfOq9BKYACEVIytfAUcfHjHVVtvYrh0vXmvbhIWKBXNS4hgvMDie
cEG/9gfbSV0ETGHo9vAB0XSh68gmGWbXuwS2nRUWoLnCZHXUjd2WtOddIzLogFgazV+HSDrfjC94
/uIF2187uJWl5KhGDTida9E6hyE52uYWH3N+7zYKewr8uwk20opjB/atDdl+StBngTe3ly5V2gDY
vw78foMF66j1Vke+M5zlmMhBqo2d1BvTa8OdA5B5lavyepu0lvFN0PBCyHIIx/rcTfigRlFYj2Kg
RnE7+Qb9HCH1hG6AbIrbuFZ+uQYKYyINmIvJW5tB3jU3iSxDfR7gCzUcEkED7iDGtv2RiaK9M0bV
IVcK4izkAav8O3wjauaB5bW4Lc1ZPa1LZ7Qfab1E850xDHmxDj0/HVa9Yadin5Pj+VewSuPqLHRt
rMyT0QSHHlZ0+qC2kS7yCTIQ/WuJsWy3r1sePlmxB1tv0+ayF1/6XFRAwafGm7urjgQSad88BK5d
JRgu7nzC8Zg2Yl3MCHImHMeOHRGcO/Pk5eeRqcOTCVLscD7kGlQhmXMv5r1ZxJl7ScNytK9ns8gd
JMOaKN3VY+HR2Ycl7mzsuLcfw9bxsSu05krRM5NJezl4Kj3IYZJXHTNSD/S7SiStuSUgbABkRO3d
7Lmh0iY1etQCqJMXV11qgdqQgymukAVK6/WsO5yokqVi8q21AmzCZK6Hr1lthM06hwh2KTCivBUV
MkR+5HJsNhPEKtI3O8k7dDltbT9acRNhyKVct3wsfR1/yawuRtJ14b3jY0cP9iQ3wjq+UVVU3FoT
qmwPRjL6k4n7WJrZp5wctOCy2hs65FAs1fxwSyb1UMq8UNsyyXHFaGVXCwAWWrbBWZP5rrlPoDDO
O9mmYHO7oKV4so7ZEfG4zmq3dk5D10y+VVnvVVvIDogDRKzF6brPxyh81JD+HxP608hbJB4PmoDu
4JtmhUDKkpA3PpmcvhV3YWGIKl/lQnT5jtgw0LR19LirOsCC51oF3vzJknOIXMMEQWI716XCQ1bh
k/kIFQ08Hg7oxTVqEP5jkrlmvQUrbzt73cUslQLCHEYXA9Di1QKJhW8JeHaEHWHlcf+oE1MgUFm3
GT4EUukewq2RIa1JD7Be0fSe5CpLnOwLzUMCnDzKG7F3VDCjbC6ria6nV3EVeLOf5FhJ9B1TdOol
FxOtavqtE2K3toqNyd0Rd0UX1jjYn4sMXRkbts2dBI+MICvYSIGwME38dev1ROEdIlk3Zkk83EYT
5SpY0XTV68x1SOVS1Xw2IY2iehtpjVjvIHxjm0H1Ta9SUXXplWUJCPU6LdRhjiejPZ0UtPWcAkq8
G0G7nAbAgZ6Cqi36NWgX+VhTvBo2OYvGuzX6NseSGn9vShnppGFZEeB7kFQPgTYotiRwJX9Atxzv
K0g0+55GD4ZpGC1+mtmq086ZWpZo7EOF8pjCSWj32bYPYvMmoDt61RhW++xH8WCuLDPWWCYRO2Jv
bZiCVe+43bosUJFaGUPEqpch8C7UJGKlVq0a0JcACDmH/mJVFno7ip3u2Uxhycxp/zvRc56CS9pB
1glafCDRU1j7eY7XdN073pfSSJOzsusRJwuhQKFUPJeyh+Jjjk+iqSd35fg1NYuOeDFaWW3m4X9j
BY1/Lr0yujCw+KOy1zYAlqCZmWjvl9q/JkpXT+AFSny6O5ZE5wDGBTeh2S9ojo0ITTdxfxfNg68P
c4eno9cvePgpdJMDeBzN4o+Qfdv6XTP+mZqJKk9yqCAwVegv1/Q/LL9cmWLQcLVHbeXbAUoZ5k0j
B/vqp+z1F2Xvo2otSo5EhZRKFccVPUx5lA2WDbd8XaB0MI4Zx3s6i/A2KZAry7IIiTLc8IC6E6le
OzF8/JmLffjgCY4K78sT+LB2SKAt1/Nopb6ud3BZ1nMac1BWuRlctkaOa1I7tT/en+dxB/Vlog5Q
+RdQq4ll8uthsG4mGRmMfC1GCpkbv25zHHS9WEGxGUr8Hgw0olbBPPIWiKXY1lbtARiN6GDduRKe
2AeV6rfzdv0lAZcCMSLfO0Z1d4mBkaIbl4BVHXdneSTRRTCFN+/P+1ejODRwMGJj35jHo6QWxCM/
IoYX0pxPSE9cAo2g+ABOf1QK5+XSzUQbj+IFwHr4KK9frhglyVsiC2oDZM8co7aN/QDeqfcJikTl
X8Wnf4qKejsnH24bTSqLSgmQ0aPRHEme3gVDQVik2DQTAKetGVR9+8HKPOp1Mytp4jtND0NAInIW
ROrPlTj6BppLh70RBEWf7BAlJWoMpoYSrlMVW2qX8Uf9oeVX/tSwWYb0Tc8xgcAidkTW+XpI9M8U
FxwcR4ip7Y8m9pxrEUX9mRlp786ch/wbhz6i0wbr9IP1eNQrAnjLWWvZ1KBo3CzL5fXQqWuNtgAf
tU5d9B7XKUnFj1EMvGDKA5xeKEz5mF803dx/8D3frB5eMl1En9cswOdbRyOXnlkpb3KpI6QZDQxw
5walojbHlw1Skf34/o6wFojCq3dMW8ij/0ZLTIGpON4SdhVjLGpJYpve4drp1MjFkGTTdC9wacZH
YRTYtIlIPMhaBsVeNH5wGVdp/OX9B3mzvHgOjl0U8/A+xJz16FtPrZnYjiGQJ+/o+qyGYiaFsJCC
CNdmnaJVIzLvwzX9i6/scc47NkbrdK2O13QcgLhJ0SCgSyXEQ16CqbKwzFYChnZh9iG+6HJG0y5t
VJhfvj/hN99ZQImjKQjSlfjmzYkHi2DJgSOsJ3pwd6aYaUHFhmx/oIBFCvP+YEdv17GpnpvsJWj1
HsMtmrI/b96p9bQ5uqjeZOSnZ1r3frqqpfc1a9Nk00gqgx8MeHQqLQNyeXHUUvBlhscDVirpIJeU
8brsfOqhieg32cfn+ZtpeTYSiDQJKAdDoX1z0koEUiplwJJN8wr1tcTazG4b+etysJODZ44fXZxH
C4Y6NQMuw7FYUfY6Pmy9HFZhH1Rw+kLHfsxIWD+PHH5UTASMC+pAyNuwUd//eEcrhUGB4ZBxWCBe
iU2OTwTaGw1dnAXOaAzPASWYtSr1c2Z74wcf7RcDoZcEUJi/uVPcIzhTNMVWZTd4wk9sixW4sQm6
OA2WxE5/tzO99Ik9uAk0cH3A18f4osEcJjMmCYDnVC1ylUwqIzzdqOWn91/fsYT28v4ATBBW0DVF
E+IYzJAFnkhaB4eIymFGVoWYBwXPoesvklrMyWkw++ENalDB5YzO37yi2dchljLmc7Dv3czLLoBW
ZsP2/cd6+7LdBT8mWLb4r3re0csuul5WSRtTIp5J6wKUR9Du0clWLT/9/lCLQCgpMkHCm5cdz1k0
FqiD43Te3/t6uO9zfY8a3P3vD0Pwyt1lWQtl6mhGeIm7FQjrcN1ZCV1fK8u2CAHCtOua7N94edB8
IQc4rFQW0evzLNawYXrc3NdDi3hdFM/BJYQCzBiXn96f1dst73qLjjsHNUQc7orXQ1FgydIGru6a
KCs5UG1mf4+9nk/ylDOG/kZ4IWCkfHt/1KNMhDVL+M/lAGKEBYKIyetRe/DQAap04ZoTToHmJte8
HITWV6rtWKdRNHye4wZQg6SdA5w5/yBS/sXq9FmfaIOC5+fiOPqWJMuDhMe73P99ZV/7ZmY/ltkS
G+RezgO9P9u3ozFVsEBQEdAnd4+zHrSXKw3lBqv7ZtE6MSh8e939v3AWvB2IVp9PZAWBgFtwIVP9
fA9aCUA65K0odM7jy06gcfZv7QRvgcK8hON4NR+/va4qx9gTmj6HN+Mexzd6qEfd07bip999dR5x
ucvbYzpvQ5ih62ToWOhH121yuuzt3IxP/529zUJYUG0A4zix/aMXlwlBBFzTJ5VuhF+tnp5zxy3O
kqh7fn8+bwIHj24/cSBRP3kaedjrLyQQh22SjnJH4lrJwRUD5nAfnlS/GAStAnidxNry7SCdn09x
idDKKnOK4tYVUfuDHeXufnsqcsnigZpwRMFefT2VfCiBzLUj0lfIMt9wvxTI1+mPctq3S9pf3heG
4MST/Lj8958QEsS3cexGHS5bJUK4G5e59XskQQifFYTx38R5czAxBsBIEIiEIvBxXg+HDnkR+BOl
UrsckIUFf3JST5QqMpB12/ff369mBsiZSJJkWrzZrE49T/BNORXQEAnGTabi8sxMSdzLOpYfkYve
LAnKD7CEF492E07Wca4Jc0eBmlG4wwSoZhrkf1szYvG9P6U3oxA1uotiOEpRrO4XLamfPpYxp03v
Mgz6cCy3lorrpprkb784RuGlLVBHrmPurNffSFdJb3hNih0wSftw0AvNgSw99z8RS7r1B+WON0E4
owHi4BB6WRfHUeOonVZ6YR3Qz0jjB8dBzwcVkfrTZPX02xMv/IDt/Kt3CEsIPAk3BXHd0QlhJoms
aaljKLmUlA0PvvmoZHL47S/FvJAHYzWYzpuYCcVis4Q0FqwiRJKnMzMfSQdlMNbT3/znf7WA4ywf
ilKRJD6jbiTMI4jT1M0AeWNYZnZe65Tmmt2Vq0Tm6iMnF/EmlGGkJTJDHgV0Df98vS7acBgKgK7L
scfZ3at0vIiDwP4zB41wXrUOtgPDUJVXlaLZCcfAyeDWoam7nxqkmZDSQqoWriqxKkZrpnFmTmid
gW9oqWV3OeIV/qQvddeLR8SiHSy5o6y99K18fojURO2Awud077kdehx1oGlE+TX4LRq3boyOByEO
dFhB8h+lXh2epC2dhgP9y891MDjJaY5O6NdWdGO0s5cs636EOHRJTR1JV5o30O4FUkX3w1zJ8LLt
cvRbaAM61zWiClh8Amg4V6MF/Vi6YYA6W+l41JVhYn6f+9HLV5zlgw0k2BsPcziV8rKLW+sxgQ1F
28rXFH1+d4VBlkHy1qZ2x8V6vG9aZAuhIyBZq0Ni2DY18IiDv//BOn67O+XLXUp30QW5fpw8IidZ
IfTG9YC2J+UkJxuDy0JpYsjBCC6tqZpPfm9a8IhJtABVLTo80FuXB/rpiCubIaNEJDCXQ/v8x6gg
HGVF/xHc+PgQYBQOUuqrVMiolh8XsBOJhrwA7rFCVYpQPCbMmiEp374/l+MbiFEUGDNqjxwElOSO
bvAgi23dRiYi6YUuzyAAIhLWZgEZQA5u94NE4xdTIkNjgxL6EwgfhwtpUum4LLWx0oOBUlrOtRDS
uFy9TOm3sIp3Zc7f//cVa+NF8vC/9RP+818jhey/l5dP+ff2+Fe9+s3/O7QYBK/7nwMZaVt1T//x
Kf729DOMcfkzf6EYDYnbESE9HwehFg/sIa2hvzghhvT/MBXBPlVxisU+a+hvFKOF34cF5HtRHyFk
5kr+bxSjAPrIDUYcbVLPIer4HRTjUYGDjhWwF4eDkRiTi9h6Ofd/2nJGDno6m1S6G0qOm5U0e0xV
ASGfGl0+YtaIcSYQ3cy+bGgfbA3DQxS7JJYHul3+mTZt9fWnd/eLNtpRewmiA1wA0nLqDQ4VZVcu
++qnB5pD+AhpL31kIqV1F7XSOUHwSW0ikCLXC5Zq3y+9ptIW2XqJHj8jpmTeFHEz373/JET0DPU/
9e2Fukb5kQ0Mu4SL1jm+Xb2yztqo7uxtp1CDmGVurMTYlyeYQ1hnFC+fI9wa1mPTjJR8vMnaj2PZ
omfT4zZLb/d8FoUFFLIG6zM7zhc7MMS+bsZ8h7zkaoJdudMRUPoN4rYKyetw3LUevj/NbH6qRYcy
fBtuy6zX526KblDQ5NFl2U4m8Ci/W7eOk8tV2cTNdYulyif6msWlnfviTOmqWwUWspkr1KDsH87o
evs81cFZJlJcjlgTKIFmZ+XQtfvBnKEbG7neD477Da+ibN2X6SMP4hwMcHzPQJPoabaLmUHrOuvQ
Dz+5WXY2qtB9yDoEdGLIpk+p5Ua7MQLfIbt1bTrffDBfXmJeDlF1P/QdWn3cNUAV44u0jLIvMqnw
8K6sCNnNLgJaxwtWrSXOG+S4VqZV42beoi46U2XbAFYdd2kk2vtiwAlKqqI9aVOEvtrMck7UhK9c
PLoTkAW7SldW6lypoXS/ya6Hb16NHmIiyTcUrUdkGqF0XtGMH24GkIe8PwIXfCLM6TutcRTTc5Nm
bdmn9rqLBcAwP/Ia9ykb6jg7ZemeL1yN4NAoa40A5Lnn4QnfGwtY5KES5hcP4MiqChcp7aiFBuDl
f6LVeuq00Q/uo0eUqxf5NCgGlLjNQ9hl5qqvyuYsMTE0mTSklNHLvikZUMy00NJQ5XAC+xhcDGDM
i8J1ur0WyAz08NRXQgxndLyjezuWdJncztgkc9Zt4Iivo9L5M1EBSqEWIu+gqTZxt6AywGve+Wqx
NIjqc0xJqoNRTc9JHnrbauhdJK0MxMQR/183XvTdSqoDqt1f0hZUqJ0EyKRVNHWp+3eHIBW34Yjj
AyL/B39BIMw+nSAkna8cFGzBTEpZn5idaW6hxn+CUkK/m5trjZaeeV3RJBp3WgZqF5JPXYdBOB2m
Wav7Bdt9ompDnhN8gC6s2yA+BQFhXSEXP17HTodUtpx8DDtxgbkGSNefF93QLCu5Gdxt5adCgG2r
jGyjDQ/ZdtUO0VnJabKJbTlsiqIKs5WtpydoF+mNUXt7QyxrcE5dw79ow9KxtqBIocXgJ1dFV2Xv
IbCBqKwB0aWtChzjgmFSWNbCZUZGvapHC8QJ3fBDUzZYHvli5HFcgKMYp8j0agh2owhTRGXKE5Gg
jxlXYtP1ITZggQ7WU5eR5s9Du57FbPK/RtWp4w7i05TMHYjgsthBxzZyxN8bgCul/YT0nPXEgZde
NyIi3A5y3zzpYRFGNP4m8Zi7gfHdjHx9A7jbvDP6sLhwQDzoVRD49TPt8nld2mm9Mwj0QW0DHG5M
xNc6a2jARoz2wR/aYJtIszwJEPnf+Fk3750hQ6tfjFF8kCqZP085G2sYzfZ+ij21l6o/2BZ6UPYQ
+z/SjutjY4Lw/FoWfX0bYTlF56PPvbOhwbNlNVfWcKmSPoIb7Cv6BMCMNrEogMMi/LAfa4eYfGKh
NXYD3gVR1/RTwQrjTGO5Xuej6B4inAQyoNBRXOw0DjwnpvCD9GFWgyfvEmBKmPJayIoDpIMcWH2f
JcCPVTElFm1I1012SrUTQ3eJtyWRA5ViF5W4qApTrfO86LwHBGatu8DHb3UK3Ks0DhANF0ODGmRI
UuPS6kVwfd7GKKmjCglI+tuQWXq98KNPEqfAWB25ikU0sN+XFTrK3FiIbCV0g7eJbq21NGP3xKl8
fO0LneSs9rGE+xaMpzpw5gLHOG3dZUEJ/LHuwXKsDD8UE0jDcbwORfjojAG0pGaSM+dEEUA39rN7
KYEMrbEWsB1gNknybfLFbdwAN1jNgxyvUQ0Zr1ky47XfRQtRuQItVBeRgcFcW1l3VL+sO0pp47WS
2YLNhoqHikh9boYJpu9hqm8j2QwH0tH8Npzy7Nb2jGv2+3AS8f4vtKunAuMXs7kIhY+bbmtY25Az
dz0kWXaIc2A7WVKET6LU8X5cePh2P+efPPDpGweVQPDAILXP4aKdVIMD/t9J++qumWsHaQjL0et8
VFZ3GxvwnMF7hbuw7BMcy+vOSzn6ZGPC7HKrC2CB3ueKcwjvCF3iAcgrXhthBlwapkB7hztJCP5d
x8Enfqr3Q0NLNS5SdT4g/XvjFJ2BDZlpYyQwNN5N4UWWXmWdAdB2rAvEaupqvkJDzqd15zp7y4PE
v/VSlPiBh29tWaX3Aph6eBBTyTHQj91dPvnnQIGdHYvQBHe5KIfMfb5VGcq1G5xeSEWNQeu7qUnS
65BG703Rl85KzY65z71sPs8p2D60VY5Fum3ujcDt2MGBOLXw3diGblp/zRY9oikona9UA4Y1Ek3q
UAZGzeEQFXeoZdVfwxqLhig3q+tJYqmQoA6+80JX7zmW1dKD6Q4hNdDdxLWBo6Pv9GhU8eyrydJY
TSYOp1acfGlAen7SETFhaQ7NNpyb4IymeHdr2vjLrGkcmxhOZ4ZzEpXamVCs1ANS535br0jRqq+q
HeU5DiZ3ZpFUT7GrWYcjWS2bQT6lk81VZyRlhEI/QeomcNt6N5qYfU1DFN57VoHmaVrY3o3T1HpY
zdmUf07mkVa1l+VQjyPD2PSBE6znHiH/1eR1stl47QImhlzYnIo2LjoEyp32uRtD9Ew6b1v7Tbpz
jSS4bmZX7oZKgH22nOIGgAz23aDIn6NUYZX1sgftOWOxwKGESeaiSgKBEWcmrqszwJjJRoaTebCz
GlJcbY2bKeqzUyTfq68vBwR6mci9KxV8nTNIQ1mngsvKqnOHCM5kpwUQH04my4jwdjGckj7fiGdY
0rtmeDoPjnYvzDKz75oul5u2j+27TLduDFvGrUa1UYl0ultw6N1z3PccBZ43cMzIbryeR93G91E1
eZB4ksh3D9T82GtOmKN9IhsW/NgF4x6XHqI6r7DH65drubYX0eS+rdUPWoLqXJWyff4v6s5rO24t
u6K/4h9AD+TwWoWKLCYxiNILBqUrHuR4EL/eE7xuN1msZll68LB72P3Q90ooAAcn7L3WXDk8T6jK
hjC1+4TwDISwfQFsyKtrjfgXHADBwqtkgHuySSHPZ0KMN3UjXb90tf6Jbrm7RC4R3CCRI2foVUhm
GbL8ZhRTQ16J1oE3rczh5vV/ZKfBgIyxUhJiEZRYZtFUl99CzwJSW7SWGy2V2OIGCnNkfvMqdgvh
UNo/QytLXmyU7Tuij/ljpp2ZOzcTg1j1gzbcqIpdfnOTsXxqwEiw9XLiCaC0tPlHdld+Azir3sDj
FJtymNmhUepWS9lWHoLGmHXoLuuy/gIr5EQQl8rEJMaW/9XFOnDjxTVC1PnxC6/zrk2r+vuo8r92
MP8/eObWZzjBvz903431kW1w/vf/PnCbOja/We0A1B42H42Nf563DesfiCSxfcMNeTWbUy/9p22Q
NEMURC6COBMHNW3b/z5wG/x9HMMBriGlMFT+4t86cauvbd9/nSs5cM91/FdFDZ1LLndUtW1aFuBY
KoSxGMrMzDfwrgFyV2eS/hw1k8MFjZdl1OjZs5bxgS3NGcJvvPL4U0ujkoRYGUZTYCeFCyrYzYZV
VgzkSCQZWv1lIfgBF32iwPt3wtL96Q5Jzi605tBSEuYnSVfyWiWS8TK0usjaGWoQPCDgSzx/wEFM
/g6emZJ9TmSHTkg5TrUJZfEIkqmi1ajJKv9pZzl16QUO3znKRZOeJNhFyxyzvYscOXBAcUc5SGgF
tk0MjJAFKeTG3wExXuUlBNUZcthmBOg0X4a/o2Ti0DL8qq51MmaQzhE4Y2jtnD6jy3ZgYwFBW71x
ERP/iOdiBobvESnesGiHPJaPFfvTfGfnA/EOo3TgxhO5A1wx9bqaj1VpXewhiwyc3Xc8JON9GtvN
ddXCTcSlt9T7QWydXAt/Nor9WATGlRTdokPDdtBTuRkJZIwH41cbhbcVp5xoCa8MXFuLGTOvNJWp
3+NgEheXCtg38ugattJuUx9mBOfKKrBxZJ5y4Gd9DRKTZxoRx9gk5r6LxYWQ8nnor9DprPM8vCBf
wk8qp12qbjDuIixzi9oMnS+2tA6eyJdoiw7mjG2S5pYoqXXV2FgFkvJxnKrLsu47/VLJimrPqeh6
GkOz88eRbajTh7dEKcdrjOWxsShkux+G5moKdGvdODMBHJHAysRw9zSZxXCFMMm8Qqd+UCXkGwYG
zbttyLmv50didxCPgPyNbR0qyW2md/g5x44wOgrvgi3yJhvI+hjYSy5Rez2wayqXXUxuESGFaGNK
ApZYFfYpQX38QTycyZDa3hZdnXpwRM4WQvP1OnssEyl81KNwQWsOv2wqhrIiJrsMH7paL/a2XXsk
eFVuiIMpvFC9X3QhCa8G8pQtTPQrnNTrQz9vfyaH7pKiE+K3xz1wJXI7tlaFYZj3hfAUsSrBFte+
1ne4YhkIcNnKbWTVXyJzqheOE+Trrh6uIs6G1CrylDy9gtRctWQzRH0q9paksxVbQrm+dFWxdcpI
+v0k8w2a8Qct7Vn6FLnIgqy/mYX7lGk1k9Bwm7EQWa8wj3pnJSVKsCob28uU9hWEj3Efpu10EZC5
t25a/stpHNowhW3ftOg8lJ1aARJGaL7wRhET/x2VPzS2NXpeRT9qiMElO674L6dsk3KJOv+5aSzj
IPty8Oc2z37OTblwbHgw9mwsMJNhi2e3SrHIV83STSY9xKpmku1Q9vW6yVv4FZlxGdMuWNixElw2
rektyYG0fO7Ku9HJw+hWyOnsYm02c2Uo/as3tHxdyky7Ml09zbdmoYwHzJ3aJk4xdZJUyJ9GPO/4
fa+S4KmAUdo7QpdiM9khS3pmWsg65S7WZb/KWyQ1a6LcGzKo8mozIvnnY8tbYO64p9n8Th4GmQUe
Q2pntH/i7DqrlBdNaa+bsHyxAxvzqhGx57kZC3lPnIrrw127TxycIVqLG0dKlB1FunSZaw+qFexF
bT6NTp4qPzKj0kOCbha1W+zYxAM3d9WMLlaQGz8bj/6b2uculLXau9Rd7Qr0ebxIIi9FE18oN6Yd
7uuovIpIN78gX2XRlql5nXYx/xLhpMxoGKkpwpq4v3mbAsDisjS0Fzjpnm+nbrIwuupX3WfBSx06
31NPWRFIxnbLSLLFpJYkWwzB16AbL6HHKWSNkWam57h/1cCrdnFnXAGkMOZjEk2sJeeI5JmzQX4t
coIZNQsjbW2Cq8zjGyiVV2Miasyi7BrXnaMQGNJqjKzZzgWJxsUwSfweuE3AJlZNvHN/ocXTZcP5
ZsX3xD+yB/WrBgFvaXpNSCibqKwLqr8E1/IH6TUXd44MfHci7LZsgGRalGsUYBxuyGGxUTeGWVpX
sBmxoAay8W07dPttWTFlQA15GYjZZM6x/KlhwRBFw+ltdO4CI/xmBf2TYxXOYYRkklfbwuXo0FVz
C6Y5TAFVl3jaYZBunzKa9gvHa3d5fbCm3UAce5dW10k1spr2oC4Mi7FfVI+iVklcCgZAXigPVqFO
MkCDhLyNfjLTtYs4FNYljErzCwVX8ZfR/UrLdGVAQiKIoWmSm4jJATbkrSf7haUNGxkkB7p7oOjK
6jpCfLpIM1v9bjX0v738kIbGF9t9LqXVHUiAwuBK/PYUXMNtYePfNltlzGDAUKReo84tfniivS7h
DvShdokBbj/G6W2i71RlwLlEIS3YE6K6HEgiGOrCD9X+UuH8ITjRLXNNeRhHC3e2cl1JDsEir3eZ
Ln4x+fZi50CYWepWeI1aJF0jlT24ykup3bazKbpJ12wOvnbehP7BjslvglHilYk39/Q3Zhalkd9X
yc+SebIo73XjhwtApwvNRR3/hVsXlXpxzd5grRKsQckgwKtIwXpR5uIecQqfmcZUhHdKIUKVkolC
/cmWZKvdZUr9tWp3EVI69LNMyYEvpl+urcAkwEDlKH47VGtyTrdZ3l7ZE5PP96mhMsKMghd+0VEH
d9wr2quXfLI37CeXacaWB057NVEs5UjpUY+qothPGtKFo27f6MNWatXGdn6mtXXtRgbHlmKVVC4e
sYZhVLK/+GYph8wwoXJWJIO4MfD5zrvM2nlW/Jqkjk8kNIqUlW7+Vas685Qe3RBTwfMS+wEv7rKe
7FUdQAOCpO4q1cEDVbQIRN91LNpecUsmOgY2c08ndR3q7D8G77oEUdsk2ba1b6omREMpCoA6Yaxf
4rTC3NtDMcTVUt7GXsJehD3yHPyIV5hIgtqfublb3K67ydhYFG+GziCzuvG1ktGCAbOEA7Tv25To
Ss6F2B6uewJhFzbBgpKXXbIMi6m5nSpF31lmn++xeERbakPDysW9XTXNZRFLvv1cPpHGS3GsLHAi
2sSMJJzjovqWquGXrL52wrjYdhn5em01XetuQ5m3u9DlqjbIH9Gpx5GymzlMkUXyxSKL7HEwKDyi
IXGXEBvwoMZk+BVkOo3JjecNO8EfWfRk9vYZxSp2IsvRstotJ7loGY7aOkvqixoq8aIvx4OrhneV
kaq+xXrH97dL000hY4MTaF+u+H8ATfmTmffhvu8bRjf4BawVNtueGI380tXD51C3d44Tfy0EtHsy
j+6CMVyFhG8YVbQYnWZnWum9zpVzWje0CDCL6u6jGbW+R/VgMelXpryt9HnEo6EoW4PoJGfJWozJ
MFpi/j1okYpXTvBgCByOqbkpMSvGMivdbRQV43oSchWwOR4ji8IVgzUatqmt+tAvJFGVBJxkUDCC
bF0q6pNBPi7ObT8Yy7vMLK7iAWyt4hgPjVp/nf+UXaePZCbeRbHy3bOSS6eTXxRNfZFK99B7Vbyo
2RIsPPJJZJWQd85O6nrqwemMwbpK43U2VJdqqu0VIyNDTmOtV7FKD/qdZjYPAzwOo/jRpHxeDgAr
0KQXamozAuzvWjN883D8urVzKVp1ZU+5QZ/HWyu62ORR+TAUwZXZWtu2wM4Yt17GYSQnElyqxkPv
gHSwbSVYWa418mcr5lww7grIqKVFPsdOj8yVg4FeVdqwQu1kj34m4BvF8C6Ijl9zKIhgTQwbHDff
6STVpHgM1TaoNb9kRw9Ac0UQzqqVFfbvlDbW3suNb6h8LhLGCvWkVQZ0hFg0lR+L9zKlxAaLYy/g
JStZWYHCH7ZWy3EqDr9NtA8XFL+bbV6qzzps/EGPFgW4BZfZMQ4gXuH7n6WG0tyTSumDj3l2GuXe
C5x7kXYbu9AWII6xGNrDDyu5ILvVW5gloChdC0Fketd23A0+8cgI5qeL2FMXYrKsPRzf+MKmmrkw
rXILbIdZiCYftCiZ6BVQqye1VzdeCXVOz9ZOXxLGU/Rrxxm/RE60A+CEoDg/EBhG6G68ZJZZVU3x
PU1oKLGy98jTdQeT4Mx5ttIDfP59OF0XarlwzCfE7StDvohCWbVTfhuNHVD+dlEUNZs/6Q88IzO/
VnHwU4wvfIudcdCzqxLq7aSTH2N1W5PVLRHugogRX81idMY1si4KpPLayYe7ygrp6HBYEc89+0l/
GGk42fYlQd9+LPvHojOqJYb9ju6PktyXo8v6YNR00BpxFTcYiIJIoWxEqBiJ5GC8JiyVYrywtcFK
fRLO6fd1Y5X+TIRnwghwLLZ5Kh3OYBPUzchpyHDjr06bIHB0zYG9OFCq4CfRvDQu8MUP05ew8Ggi
05XyzI1DWjI2lGxUfzlNrP/Ueim+1GFucuNaZD+HZZ1999QmM5cGuS4vdZAzrVdxzPKSGd54Z46p
Q/tUjGN1GZLVvaOQNtY+LGr6puCbK6y9qhIjxc0S7brjDKfg+tMam7hyo8Y5Gsj6GV55zC4vdHFz
O4Gg2Z+ATEeUAxZkPmoJ0bNmZeH31C2gFjVmre4Na+zgJbQtMd1eqhOlAwmAxiiyNCnWjtE6K7Wg
i+vYNelPiZVb4Yow1CvbHoqvkAiMy1YP1e9G5ZEc02YqZ364+nhHB2Uc6xXUgVVYs0km5NeUlDgz
VGKLCExOwr+hgF8rszoAUg+F9QIyR8ruqtNV2PXYpx4IYnSYuhFVX1lRR5e1JVIvYPkb6ycza+cE
pzoNoE4YbWOvky4Sh8ntB+kHVRxd8cP6e6G05aHXFYN2UTU5d5njMGgitPb38VAm97CfrQcyrfoX
xdJ6wJBq7aUc7sifXKraHIQEKoqTBf0yllfyMWOI12bKBk4vTBjEE7qyCSQfJuql6OAG0XMjAXRp
dhw3OSjX9pcAwPU9+YKgrpHpgorTSqtXDnEDQ24pBwyeyAfyHu6mOmXJivYRLU/Ljqx+4SByuDZf
wxCJxnau3SodKDPNaYnsLAlOnLQ5RDF5DVQ0X8MV5WvQooi0+E6TqDXYEsxRjCX4NsDrQAueoyRT
HrXX2Mb0NcKx/zvOcU52RNpLyCMRonDveqIfi9cQyO41EHLGPSjLcQaW/G0F+K0y6P9MfPT/jUir
62hT/n019CGP5K+/XmFq/7HKovpZ/mreipFe//h/MdXm4Bd8i0haDA3R7b/ESJb2D5RAFPlwHTjE
375RIwGoxUhr4bBGi4TwcFbK/DOJT/8H8X027RrcFzBvCcs9SsD9LBH3veLG4ZqYZHAA4eeggPda
uX0r/rG9LKtS4sB9fku3xj+b7+i52n/r2P6tanaur76pv75exTTgOc8FDoSU6LHeXsU1+sgoa9KM
dNWqlzNj67vStgVrnhod0GNhiOjs2gc4YMwQxOLmzbs5IXE6VgZykzBr+c+rqghbxPvLp1OUFQE2
XZ/eprpSMpV5VwsN36hL98ydziLDozvlUkjuscrpiNOPLmXAHtB1ZTD9tPLWZjbd9zZ7BKRbEMSc
Jlp0RGMtpB6dEXGdeI0831mbCgGZoXQkFq67WrGIUOcOw5jIw8BT1mBazrmdj+Wp83MEZzzzf1X8
MjPo7+1rhFRiT25gWb7KmfAw0tf5rnDdhRZl5kFNkvbn5+/tSJr2Ojr5XtRZFAY9GffH+wt6ZVVo
be8QXCQ7Cm1QV3Y0m7B3UUItIBGj9m6XNseTdavr9guxHd8jxAyk52rlw5nfMj/CozfLb8Fmpdm0
E5Aevf8tDYUORwuF6WddV1JocfxxiK4DKseCAPOlAWdwWQTNpcVv3uETWyAQtb+LmCqPorbV8vOf
c2JIv/s19GLevgo3a9QIspfhW1S/UdM2z2og1L2KvDs8M6RPjC0LI6YHngRlPZ/v+0tJcy5JDPX8
9QAngbR7l5aNfsaXcPJ+eCqYY5gSQVC+v0jqUBXJcywxHl/qHm0INQknDrcEKZWbP3h0by51NKjM
QLqDHZuGDwuGtd8JKZy05aUUzW9y+edpDy8iYAoMX8AlzKO2E9EV1JjQOfolpSRAQmp1QRfZ/e2h
AJSbr4N5DccA1pv3j46IE2mWjst2nUr+Ls+mcQdJKdux8Wj+4FKYbtCZ0O+jjTIPlTdSUYItcAaY
TulnfSYfATgqW0Sa+iPxdfVvGkdm7vesSZ1dxy6twONRh3yERHYV2FxPGkdYcPbmRHfOfHNssuAv
5u/3dLyiCE7d18bhmxsabbIvjAKkHau39stujPjQTLa3VG1qoT0g1B+x3gXb3x2A7y86zzRvLtoO
TpU5AXtWO9DcR+pNHTUh1ZELDfXomcH+8eOdXxUWSoYhjup5V/P2WgXB6KaFnJc3htBUDh5hI6YM
zpB/Py4MGDSt19HnsSy8cive3JGhuWysO6vxqWtqW6MpnS10YBBFfcZj1BTrjPr+xGuzwPeTqOFg
X6Ch9/6uLILIQ2LcqPM11VyOm1DdBM5AfZj64b6K7XblATA7MxF+nKP4hs35IQIbQit9NHE4RSgM
LyO4MfEMwnfzOtunRS19N9bqMzd44oHiRMSRQcMCU8OxsTIMK/KNMS5zrGm768Kq2zt1Iu6oQAux
NkPPHc7c24mlllXWYqfJvkVnGjm6uUYkzaBXUe0DdTIWeiNzQCZ2hSY27cHRA9bU44Vd1NZzCW0r
W9aylbee1le3kVcBpvr8E5mv9n6xZXPLM541+shRnaOZM5J54mSprH1rDjtaDDLVADdImQBtgMH7
pYlHGGbjYGuApmMt/i/jxb/dsJ4YYMzLzNkk4vFAjq3HXd7o4DS5fuvJYG3kSunDd5E+Z8pn1F3h
DvmTPHPPH4YX1WC2EPo876GWYF//7lMldUybpCS9FOxsvEJfRAO2cDm4Ffmvz5/ux5fNpWDI4N7l
3pjIjy5VSkO4NpQaunmcJ/3M0YONS78K4b80AJ9WPTayAt8VaaSms9SD0Nm5vdnunVmY7X/+a07c
tzGHxXrunMmBcevovvOUPDad0DEJsG7hKE71xUq18B6XWHxmUfnwWWGwRQkKswZ0Bh/y0cw75SRU
ga2RfqkW4aqOYiD8ihgegpBKCfoh9+nzW/sw+3I9zI/4lrEV0/8+cj/aCv33OmDGqEPP+5lwRl/D
V1B2n1/lyDbBNpnL4JkAKq1x9Hildr+d5OMOzfBk9dxWmQQXWkODmRZikfpoCXX6UmZdowlvm1lP
EUJXFfHKgeS870tX3mQKGDOq1MKkBiOj1ee/7dQTsEy2jtheZlvN0RO39RSlW042yQzYIfbPGNZT
kYZndo/zeH03XQBFYv/D/3EJ/FjzEHuz/kQtZNfUmiBLJ1EZLsNuSg7RlIjAL6tW3xh0di8bplRf
p/W6tQD0KWcGsTbfyIefYDiYNWnd6DBn3v8EUWmJVgRd44sw0TFX2qSlB3lB/0C3Ltq0QoeQho2g
Bjk4D4xR76bp22zlAqz09anWtiUxCWeW5ZOPxdKYPuHEgG8/+szJRtQdlJ18WUER0U4pVc4KY69K
2nDoY7ZgVIYtlcZ6refktI2lpgRnJrUPEylvBhsTVAocWa55vP/AI0noozMPzVirrkuexsJOxmTX
4od+mRR3YIxO2pnP/ENEOuU1i1gTKg2GQXP9ODzGbtVBEUXa+4FjfDXrq7yQZAoofo5Xb/a6AgLY
GbZYDuFIquyaouIOFnOH6QnrwsKia5uJ6frzL+HjkzDoUlNjIWHO4Rx99CWEnjaEak3Tw6qN9kCj
W79C+13dTCZbCCWeaMVhsvjx+UU/TngMSUhd7CUwlkLqej8qxyrvW3iQqp83TnwxviRoJYcyW7G0
ZWd2ECfujyUTYx3rJqbIY19b1ptoiKdk8kn7qG9xq7UreA35XULfdos5E3+JYepngmw+jnCWDah5
1Hfm9ePYv4oHiuB7WjlgO3iKpL7He9qizTYdS8TBWe5GWwgBqoEvqx2vpH7WQPtx8eK6JhsmFhYq
28cVCrpYFq7oaEKdjLOEpEdxEThF862vU333+bv8OJXCW2FHAmBhfsLHRbQyLuf92DT6Q2oFf2V5
ED3mrfHt84t8vB+Mx7NFl2AsEsq9+S2/mUnLvgX37HKRXm3ru0oDgKsUofEzqelsfX6pj2OTS3EK
UAHaAfA8hjj0IzGQWhiPvtbW6c5uzJJkJy1izm7og4TR6Lm/vRjNK6SKa3deK6B0vb+5nvtCWClH
PyBJbIuGXbnU+846M+V9fE/zVV6PWySJsak+uooq6tbAb0VpJiHvNkYzA2w2WX/+9E5ehf0xnnRK
Urp29GVP+DL7IWpGf/YxrLMmti/aWAxnxtyJdwS30VGZQ+aijDP/8zfDARcALQSHoKge0sGuKKoZ
3xxUX0wzBPgHW/HMszsx/DSXejQVRjCZ2NLfX29IMIxEFtfL3EjZG7GieCgx09yBszycWx5P3Rw0
Fmd+S2y33aOx3qSSqnOD+knBjebH9I1jVbyoanzD6MnPjPYT74tzFSeJeaaa16b3d6YBPLer0ZWo
bSuPMxOJojKs2u3no+LE85u/JQ059Qz4UI+eHxxYSpSK1fqkI//Kgshks2N8k0xJmz+5EIc0zqcU
aI8HudISyKiVRusTw5F/qfocuhflrkMwtb8/IzEagLzM6zhco6OzvuJmXeQGautjzi5vjMIyVoqj
lHdDORhn3tErP/P9Jm6ubf/rWvr7lzSZoS5ch2N3VTri0KFqqpcGumZYZbkW3Bqy6ex1pmgakRFe
jU0Xl8sAIj532PjBki48+rdG1iwkhIuJlpsuJVqvziXxKSfq4b5X8vJXbXW6Dq8ae4+fTeSe+J+/
m2NMKOcBrNwY4MGhsA0iv/z9bSh1GIedUnQ+GdLqCslwc9kOUj6NuYQv7hGG4QQBGpbMnJSD3uCv
HR2z/IOhOD/MmVZK9cw52u+0IwfaUZ9NIib6LaGzzwVu0W5mfNCZS534kOd9HjsdKI9srY5G/QjC
C7oX/J8qrZJLzCbEuI1CKQ81yvBFGRrVuVzXk1ekpUDMFZmHH1LhrZxX0CWy803KJrvIsFssygKZ
pUDZfmkkZXjz+Ts9MX2YbFTo77BJol93PH1MYHtMfSQV1SsK1GMjMj7djs+MnBO3BQmEDhImDjYB
xyBQmZrB2PXE1VZxqfpxn7b7Konr7aRG9bXSEMPy+V2dGqlkqAJVpbzq8DSPRmoW67GtF3Lwye7u
FoIwccRUOrLvOC7ukXkoz5lBMJxP6ba/xVHp/XBbNkF/8N2zh6NGz0pA2WlGSbxd5uA826khRvyA
ttRWdZLkO4WaOhBPsPXYB9Pw2sjd7mLUQ31Z2CghJKkRSxrtJkXbtrwBKa9SgRxNoAVFtg77Bg13
Jwo4qnyK+BXoU02u3p5Znk9M93M/SuVUARbKOuYBj5xf0L4oPc6uMVIXJIUPWy/rtZs87/ufn7+r
UyOQEc8n7QHJALXz/hl5vSDkJJs9xiHCj7AoK6yDllj/wVX4mF2afSrAzaNx3iueO+klAeR08IJt
2sTFvvSIfPj8KicOiNQL8BWxCaSH7njHM0Ye9ipbEAKwcOL/1acV5IFsCpGIJtDtd2omvHapU9h9
GIMsR4sLr+eqa9R05xn2i9qTfGOxI1mPTiJuLBJlusVIlWOL+797/Py3fjxX8VPn6Or5A0e8PH+z
b7ZgQ2SZQ1rw3ClyTLuxjLJDKuoYyVgQbPoUEWyrleaPzy96cmA5NF4hFQIinpUJby9aYRLsCq9A
vyaTrzUa/6WqIugT3pStPr/SyWH15kpHt9dQ4YzVgivlXU6IJBrqyxB35plKyOn7wflF29rAxnE0
z7TShiLl1INfuK7AS96SwRCBAwdg4WFk/oNbwmZD6YNOMRnD7x9enARtpfRMakmfaOtx1t7VjVqe
uaVTD26um1LrmMv1x7vXyoGGYFrN4Jt93660MWwXSTmc4/GeenBvr3L0PSaa2lSagXUl4xx31xag
oeVQjI9mCZLhzHM7UZaGQTOXaBl0UI2Pux69Zo4q6VcgI0YiPoTp4gsipqXfdyJzv/ZAQPaD4dZP
Q6mmD4T5KIdAttEFPmnXPjdDzCPiaCuIIodIZb4BupD20bjsEHB5itn0Pgb4lJl+iFagSr4OmlNv
iK196YzIz1sE5JFspoU9RGI94oX9/ZFEAYfSncNGG5j10Uhqg1AdJlI5amD+W6vT5KIg/eHMKnKE
JJrrxxwW6IGCrgbUh2zl/WWcEtyYU/DIidBzLqZMJLcJe9cr1trG9XUiC/ZRI5xVTDLcD2VOeguI
h3jSKek94wbRzu3DTw26t7/n6Gs1y8TpySLpfTeA8NzWPAD6GUTx6Ni+f/8Jmx6LACV6HZHD0RNO
ErYltEJYCEaDEKrARJRcJuLMJDd/JceDaYY+ce7jtEmE5vsHXLc9PJk+BETBnr1dRMgFiZqYe0+3
ppogDu9wHBxUuPoGbo64+F3A+/yC6fPoVIHZQH5Ar9OzFc4krN4vsI7uqy6ul2TG1V8+f5Yn+hB8
Kcis2EvxH1y9729Tr8IEpytFj9oYw+dUt0TkO1Or3I9IGS+0YsAvNMRdg0UrD38SejiEC5LI2mo3
SU352uuNSSciUGjsRsQXpWe+plMrKc90VhQ4FMWNo7msSipk9Z3aU8xQjS2BXXA9euncTK6bbe0C
R6BpZtb95w9lnieOX/28rzTnihA+Df39MxGijfQkY04bizRaRWGDibCIiW+xvmlSefz8YqfWBIcn
TxuCXTWm6vcX04sW/9fI50LDWN8blUvKYGy1f7DyoFd0DYr6M9F//nzf7Eg6LcHpGfEcjcFG/J9n
N5Ps6rvPb+XUJ+PYcwotyi+qhEcvK0JYzRab/gD66uYxkJ52lZGquc+VWn4PFNNbxYEBTUHttTO3
d+qNQY2jsgb6lUbs0SimQdfFBRoh3xA4oEICzfZVCYZqldlk0iwyNUsePr/Xk6+NJh7Ue8R74Nje
P9CqIH+JXzT4fe95PmZB01e6KF5/fpVTsyp3hJKOUEISJo5m+SisoTFFUDGCAF+o0QzenlaMBBmF
p+7zS516eRCoTYStlIgQmL6/obQ2bVTZCWYKYfRXCRa9h8CR+XaohbLKeO07oUT9U64Hxh88Skqu
6lwWZdk0j76AUnUaOqQK+xVjiB6jAgIQYCHzTC/n1AujpkE9ipMQpMmj+XzCyB51qcFE1xAEknl9
RgiKXnh/Mm8D5pw7eLPm0DsaiiWLcG7DI8NfO2grr/fGjT2Wlf/52zo1L9K0ZCOJgoeHdvTMKsGI
rM1hwIQV9JfAedJw1bcalVfVI+ezHjOCVdW0P6NxOXn4n5NAuPQcGn48Sspc4hzS2Fv2rYmr18or
5yaQY/PA5Ghvg27odg0S0M1UxN1174X5DaCdc5E6p/Z5BFujKOSINYMq3g9Vc9KaQoNHgr4j0Nep
5nXgDtXyOQaDthmn3PxL1SfjG+eEhkBGmFokOkrrRqTx9Adbkbe/5GjGi4l5LJNwYkNvly3GvVBf
x159DgB9YuiiGWdtoGZAaf8YXArGwhSY39leT10SglswJjwfgAHPvN0T12HPyu6Zej67guPGb5lp
epk1UvPhtWeHISaDmjS9c2krJ4YuTV7wyLO8jdbY0VJEqmlVW0ao+aar4Lrp7PEn6Xb5ZsYT0QQU
FnYs9A6bzz8YjzFxtKYzXE3KcUTMwKo8flN6WOUiTDW/r0L9Fq9RuPZ0bVgm+L6XLTFb+ykeKsJM
w3GmRJTqmZFyYiZHJkPVEVH7LBk6uus6JBc0FEKDWdiqNxkHoZWT1+Odg0X78zs9eSWKYmwZ6QAx
YN5/Ha6nTSLFLe73jTteEMtbraakUu5UQ55bM04MGJQyMK7mZq6LavH9paI+LvsgcjV/RF62GBy7
x6kTBmfmuhMrk8vJDYEFEgGEn0evzq2toK4he/sC50/ke3YTfoUs15Z+QGjynCIpwyv4jY25Fnme
5GcWxlNb5HfXn4fWm72TnTShLb1I94O6ql9w2rXXnYnbdopmQ2eRmfnGaPtsBRkRJtLkDtqGVFHz
UY+UC5KfVkUEWEWYovn5+Ys++fQ9ddbcsfn9QMjpIXvFBUVaPywyjKzDmPrOaOtnbv9vGcz7T4d9
N0oUziG0zDkKvb9/1Wl7T2lEixRjIt3XAaDyNGGCNLXpmzFiVEvdOtlYnUt/DK5MeE/Kc5H4jRZ6
qIDbIL8SCg2VpYQXo+DO16R130a1Ioi+dvPLoZ3wyrVw++1FVwlX3VeZh28abL9r74Shx+U6qmtH
+LYQUbkusJF9D4YSYzB2NgCnUhmtiyQIh3E7TS2ku1E2ujhkIc7DBb9hHMBijOCosloZk00WoKji
SQlsLfD7EJCoMcdpX9NFg8alAdkx1G7jrbQ+jQgrys3UXYFXF4fRKqeHvphiqmo56TCLwa08ED6d
2YuVCyxd7pN+LOUywmKB2y4kY4a/pZCgNHuHepnaJr0Aahtkug/dp/hWQ1fXtzlptfm60SirLcMy
tpxV3SG2WTR6U7qbVBsT2HFmMbtQwt6wN10fO5uZm57u3bptxm2C4LJCeUi76gJQWyp89DtCLDuz
tO+CAXuLbw6yx53oelFPZFhMnl/RRFbyYIhosB4St5ludasfa2rjA7m2nLuUah22RGaDV9Ec4LHk
un/VKTZgBoKucVlUSvlkWQ0Z5LpT78sR2T9Z6VFZwDcNjbuc0kWCvn2slL3SsV+CPdBOW+IgLW0R
i9EbyUMOXIewdiPuLlK9FQ5ewaYhQyEypa+5CeVqIWkob9LWTgiYBcx5iG0HlI0ZTDrotQhyhi6y
eFxIKzGuIjGGUGlC5vodhR8AfI7UG31pD2FaHSosRTpO66ae7b1tdeEZAfo6GPoTSR4tFvilFnRO
te1c0oCudSdXHol57J7qMSE2wOnpGhDMkts/Rkbss+3m/XWtYaV0symj/az2+oKTjjqbI+P+XjWJ
8YHYWfd7p8Azv0BjoxF3LQopPb7WbMDp7gr3SpWNp2z7yBPDt9Z1pbWIATbhgpSSzHIilbPYTzvV
eBlyIsQhnhjxplNq5aWIKLkAycCvAj0gZ8SqoLG+MFnCTZjyKftqZcBYSLenWLKkIBh+j+PS3ZFn
kv0iZja66bWhi68DXOX/yd6ZLMeNZVv2V8JyUpNCGPpm8AYFwDvS6exJiRMYKYno24v+Wf17LVCK
SNHFIE01quZZZiozpaDcHQ7ce+45e699n8ZEBSC5IeDKJRk3kn2CPIKGOyZHqZs7LR7gIQQMsiN0
XDRuZkzxfdGTpYVSYgjKi1GdpdQnuAaQ3+zEzVcD2DLgxgzXrhtYVf/QkslRbWtAXOnKSkLjnnj6
od8QqReoHmMk7TyNRsdg0EkCQYSeRlq1mTMLN9InHkqi4XPIS6lTySursTKAV9LsnKdhBqJYCngj
Md6O0M340iDrOpPyteGoA4xf65/gkkgS+CoD9J9hp/p9jJo/dG2rmomhjZI49Uc0KM0KrZRi7xys
0rIfOzYFXeHAwPGEmOMLlWeZzCHCCzqvD7AaeFjZCwmEVlbsHD0m7jSuCtC4TdNV9KxNFVhBNtag
Z9QwycRlJ6kMkKHDdrpfy2lR+YNt9MmZCU7Y8OIZ/qhrSxGZnxI8LiKZhRY1PkeX4pM6yALyX5+X
yWZyGp5OVY7sHNl3H6TbZjA78D4qbl+SUFkUmH4HLcIuByrjONrGtRQNtQpsYMaiPQ3moCxxEzGp
zJ3A2B6gwZ1YcOhQgAVVoNAYZTpsRrMhjoNRmDmf5L0olMTPoWSg+e0MYeWpK41SoIgnZHLFKF3K
0jCbYNqIzJGy23JMbWjABCKojNb+e1Hjs7NRSfk9SMkDvS/n2mApujHURqKdVjtiZcZmdpJARIDc
MCxMTYhUTW2pt1OkJPyxI5pbEFMVd1RWSsUHNeIvglAbrQeTJdwCNOgR0BydEUPEjT2cEN1PzPCa
ywWEQAkmmFqANYklpDAtmtrXgvQruxIW7EQCEo4g13V0FpuqE7cvO/x/eXX/Zcg01f7Zq3so/8gf
i/8m/sgei68/m3Rffu67SRdOIaphAqw5ZOO5eEne+J4YoOl/om6hachiRYwkJ89/EwyVP+kRIYAB
gWubWBUoJn+YdDXlT+axxBjSvSeDF2Pm75h0CRqgLPqpbCJ/CG+GSRFuLnoOhkqvy6asH3jaDfo0
2OR2SbyvG+0QVuVTWQHHjtRsjRoQVLd52wX2SaVlJ7RdzyrQzXp6yvjGBFQlf7YqxfIkEKSRNn4L
Z5C4ebjXPbiJM3OxYK3Ej6JVH3gIJ49059Dtdb30sJc9wjr1amqIFAYb8sp9YUCgQinjqXr9qOob
Vd0m105yDqGlYRnS3alaB/bKJIH8xKnokmwM+6S2L85bs3UtC6CEF0V7ur/dptZXucZusApaT1Vg
ALlSC6vXdQWBBMmKtVAmd7JayTpolgsnvYTbEpdXQXJK+VYTDh34lO12arn1Rk0PMD8cfZddZ9eJ
z1bHfvRc32ryVX1myC7oR37VUsMF65uts7VxLwX+VLv5gz1tqmuYGixDN5Li4RCuoR/F3yLlqrgG
vHVTZ4dSulPTliV/dqmHQhdErDe7mVqd1clGbuzNnHhCGjcgamBJDkSQz/4uG/cMb7Zmd1lKFLDr
uoMTqbhZkXkMt11lg2mqVVEie92n6Yv0ID1MX+SX/5Zf/nv5NXpsn7//Gj2qX9pn9ctf/+qfk0dj
Y2z0L/2z/sUAfOcOS865OTGtXgfT2tnU6V4FAqiD/GbFcrWOEcNJVuUPGbyNtTw4hIN9rlXsyThb
XfVT9kjoQN9lbnqD2uRqlHdpC3tr4ypeuYvmFVjKgazdhmHJOT4gxVgPkc8maZbnTe2N8zkbHHMN
/i5L2fDrkr9SntvN1tJKd55cEx4hvxTGOpJWtKo/j57d02vKXI3T8knNTy+n5usl58HtHNd56D39
3G1W/HP2Y6mvIERZD5u82SbVF9U+N0ggiKYVtOaQ9ACLAm0Nxme64HNGoDo4UrQ+vMHB1W+mi+gp
kNeOuMgh8BUnI+XyaYA9cxt1sITEYjG8CqUvoTjPzb26y7p1uOHHy+huHK9G7cEoTi5MeZ1In7hV
Q732mfZQhcHuGHpvocfZ0OiRnmMCQLG48LD6XZrS+vdi/bQxGlcbL6Juq/UbeSamyK+lVcEHLo21
RSrSGTufJwGc86pwYwQQ5M+qPXiTcQ2Cpt3blw8GWESHZkfkOedNexJFhM7wfHuTeiOkC9EvIgbJ
xbaUyBdJ7w7P0U18OPPXvk11/7yumX9Lh+HxjFiN2IX67HiF7s3zGsQmwfK97okDejHhi3nlaPum
d7Mb6byPVvyN6rQywpWYViMwvgUjqe7T/DmI7ylr3HTiwLofPB2qJscUoeUeouuNCshNlwzXwHaA
4R6wF+j0WGYmJG2d6DSDhqrET1BZQK2dNMk+bfdF2LlVuncadmVoJrw3p11VF/IjcLuY08GdA1jt
Kq+fU4oLAmLzbFxZAPOuZrPlvINKEGSGzQJzruoniZC3xVeC6CAqIrfsPUAlC9DL4wDJ/7e/nkPm
5K3xjSbuuIMRptHe9xTrIQ0IKrW+OYN03ybrzNhm1W7SThflXFa5dngTKfckqfBJN4W8Tou7Qr6T
s1WFROhgP6oJuQURdDKqxPlkyE61BQdorzpzcAHnZxfydJPA967Wfbjvzqz7gfVQccvLHOg1Iw0X
HZH08j+K8+5MnL38Nr/3/U9klldYbgDflwUNisj3f4PNFt/KM7SKYtixMM6nJAYA0ArddJTdGQIa
4lMoMRe1fjACT5meuO0ZYksjNKjcLcTBmDLupHtJhmruxx3PVI3QCY6phAEwk4Fczn5I7kkjeWG4
C4mx1HkXVrETVPuMsMkjW5IiTuijRtWuMW7zVTCsAG2ncMyTuYMDFZifgOsSpOua1RVXtVC8BWaF
tMTg3F482W7AK/uQpWZH9ewOXU3jbEpAfZ0Lkc2pPmWDuc78gnORRSwHHKxHc588QTmvUwG2+iwq
D2Z4V7I9BgCfiq2d+BYY/mg9H6oJxaMHpmpUPxX42VsS48Ne8oJxXMU2z47MRkK4wJSqFy20tlxG
flA/NoqzKk4MHtq4vdeNcVUxfHJaY61a8yopg3U2VM8h4TgVShJVz90EOjfIQT9VbwMlfWJj/5xk
ugM3Z3R1NAIclf1madyhxgw6ID7QhuaZRAuNeUnvhY7m2p3idbqyE4W5krLqdOGCGZPta4Rs5GWz
GobnIdzb4j6Vhg0xSKkbyxHt4gtJw1QUKXrszvQH9Sm+JOJBX0nwE8d4drwGUYOrCAhvznk+Xivh
6GLBXKWqzoGvxqVlFa5ahbk79PNaSjedND4YSn9IE2UPgencysa7PDO/qoW+D/XzqHj8/Sr1/zZW
DOOZ9+rPfTd+y5/Krgl/Lj5ffuh78Wn+SeWJ0R21LtYg2pJ0Yb8Xnws9exncL05gpq1Mrv8uPg35
zwUBw2QIFyd9Nof38KP41J0/6bjzdy22L4pT6tLfIMTgYnldfDIT4j1QAtOdfWkFHw0OsdJgfMYf
yPGwbSkgxmlFegP4W9hfX+oKBOBYDfk2SnLlcnICwE+EEa8SOcnJkMoTr09RjUEIgOHe2OrGVBz7
zlGzJ0PM7WZW0HloVUjiQtg+EvqCvzi4Kxv98zxCkq81a20b8TN65xtATlQ2UVa4SkTgktpo8HWL
fRsZzgktuCtLsr/qcP1coVf1bpxri7ZZBP0R3oOnqpl0Wjg0peooeKpHZ/jcKs1EwRLF1+MQT2y6
CZlToWwRyxJormlOhV+ECMX6XO1W8NBSPqcg1aAQ89oOFfh+9GvP5UB2toE5jGxaRMqEkUh83NMb
S5tu7SJ4CPOeVp6aXkaBBr9a5l16jtHXm8SY0pNOcligY8v08k554Dh5qUbJuOmL+osVjdmJ03J+
zUW5GpWAoCtKoiDU7HVR5k9GPGgsScyliias14nq0DMT5ryWZ/iJfDkINKuekJuSwohUDJmPZD8O
ram6/QApOTGjFh51Hp6SDfBQof0BudGoTyWFDF2txjK2uppD4Utom2Qyzr1wsG4LmYqkkPLpLJta
yatUOfES9jdPkaCXTxn5fjalAGmM6wyrwwF+ouK3Njn18YR82VGLq0gfSZKaHeFXhUnTIVbPMkMk
vNFGcZsYhl+9KEWMqrnTJhXvOb4JfiFNB6v5LZnzBLwAXAN+ZtwRM3Ij94Ht2cQBwYfr76qqbdep
Mp0ZA/DSoRq7g4p73W3aCWJlzK4BRU5xY2kCfU1VoQd56EZKf98Ope3ran0tFPJRJ9GftXqH4Koo
ypXc5Ny91QRZRlsbyztI7OwxqAJKIWVv1K3uJkoOvrCODnMfZL4gqVOeSHnq6oSrV5XrSpc/Q5Mm
QEOlyYO8xWcloAYCRU9AQ+sWjvLUQELjaDCfS2FxC6JwnZbAqtURirUw7rNaCtZtQIE7GTYQxB6o
Mv6DxmuYO3GK6pqboZK3tkbx2QT613BgUyqL4R5vle4lJXTiSIyjS26lWDlN97nRwpsqGoNrAwbF
Ng4TbaVF0YagVZMpjHqiCnvL0begI1aZBPlaKrtFHivruGwLElTgRwrQJju5YFhsx81nYWXompBG
uhOxktuEBjqggP5E7rtx27faDvaZvYUVvcGeR+eR++tebpun1pRTX4Gb6pfLlxBG2rA2pXpaA497
kLvwi93Xtz2Qfnc0Q1QFGUg7wXuilzg7G6UrTao13mfWZ4cKVZE361zoUlinKXPsXY/vj9NmWJ0I
wqT8Aj2UnxilQzmOOLtU4gfWBGzDcNjcaFRlXzFRvdpNto71VPEtMVxrRvI5jodVO1ezb8Ne30ga
zvkg4vTRKxN0S47OG12UNHE4IBLjV0M8NBHyr22pPRgNZQWDUg/KP53CotIw5nTxuq4ovUI0W1y1
VL+CVmrcWEVByRQOxGnNmQIokdXfV5TpNNdaSi214VEz41WSLTlqqShWWMEuMSmcqgXs0UQC+Vk8
6sM8XtVhtgu0SvWkzGr8IJ+piGaZOk1tD044PTXBkG6kdjZtKrPgaxTGGksG/4mtW8dJOi+sscOq
BMZB/ptvu8J66gPkxz089hoGqAujRVsHQX2fDU7qQ2ndkuUDLa+Wn0hl1TaZZdYeISTBOkh4Opt2
dEupw3NrSQZiF459bcD7UYB3boPY+pZSFrlyltaurfVnozp+LSeKpiTmcDiIcseAwaKlO/ygdv1W
b+z/x5xNfGJA0RZ8yj+3z2664umPnViaZ+JVAfP3z/7g3Bl/sgkzW2VKuCinlm7YjyqG5tqSzUy2
JC4PtGkMH3+EgMC5U21CJxnIMnxElffvFtryR4TY0zili4qVkLLkN6qYZa77UwONSSOSJ4TSMPXw
xiGBfN1AU9R8dmqDTrklQxnvQH8PZfQp0dKnvIuajYMGhP3qAyWZ8sv4nFdFzYQScmEMEY3y+lX5
jdiENmv4SgWmvoVzRO+NpvQU5ye9Hh+mpuTkZWqbJM+IF4ssT+S0JtImuk3I/fWxk8PLLZIfYfe/
db//v8lt/HFHv9sQ/h9P3R9nneBk8q1o43baff2Pf/375/6+m/EDIdxEdoVeDo/3T3ezjNUQNyy2
iB+F9193s/EnNTfYGA3NIp3iRY7yF7WRP1rQeYurBJsTvt3fuZt/9a/AEtFoRy8qVsQ8x05mCajt
sPiy/boNT7SJE+qUBCCmNYzos6qsjChJV4MRXTsQXaXZHLa9TJtKM4jaAsa8NmZl2o6huStmngdh
2OX3Sf9/3WH/gpiDr0IDamGTaG2jnKcZ/8/L539era5XV3cr/3/+cf9NtN+a4o9fopTe/Cv/Hkw4
rFYay+MCkkEt99d9uEQrwXpZllU6CAgRfxpMaH8i1nHQ9PFTP8Cifw0m1D/JW1o0d4tfkvVW/537
kIXz9br61rX4Wc8CBYoyKG8ULyTx3W0MYxsqZrRCeDlv4zZmhjmQOIlt5MzIpMtE7+/oePhdSGvD
0JMTWQON33TFBkgEyTepazHn7xxxSGuRPdj2GHi9RJxHPpkBCORQ3ZD+fq8huyQPDG/YpMSKazcT
x7DUoSaK5+eM4Hlm28V6Aim8l7KAvhK2GDnLr4aK6j9Po+Cyayem8H2p7yolI6+lpYMyDYWP/jYK
aDnFNKX6sqmvGpXjSDRShlGujZtpWMDCFlovGE3rckRdUdChy2197fTFfZpE1YUe08A2QOm4yDpu
Sl17jJr4UOTmFQmhvWvIeIprO/L4hw+lZh3mMr5DEnSZSMqeSeJZFKubxpjmVZ6Kbo8UpvF6Q8MM
kVSzZ6ikGzSWs9HlTl2RVHWmVfmzHCSBR0Km4umjus+7eT/NMgJmvaZD2tukhsryNxFljyIwD2E0
CoY3RPVpukS479gYawQdwkuEvQN5jJmI0/S+qGh1KT19UJGeckAn/KpwrtMg25WOfd6p4bzJ23L8
1oj6GbSeINgqZLCSTrtW4fyTYggv7McqGHfE6rmB6pcqUQFEbsKJJRDIOi/i7LmbmtlNKnK0zCIH
OGY11bk5l+uwy2hzJqRSwp+WaSuKsBU7dZIRejSSfigaRg+9nDQbQlUstwOJvaT1bUuhWNeD8mRh
JCN2QsQnUxxdR6E6l1TdOTFeqLuZmQduh/TmPo7n2zyyEH9gz0eTD0u9GMsLEpzKfdsMw8VsUOr2
0iCdzIX4LETkbHIwFbaVfekLrV63pO+1kRqsdKO3TmxjTvwGdPapUKa9JcnFRurHWwES3FPS1tY9
tWJEokJcT4gtVrOtY+XnaSJuAmVesVXRtyfWpHnGWLTGV8TBGnM5UjlXdJrXFdGqr2KXc8yuZMTU
TA81B9m0q+nqm56Yisu2UDYNkRh9Xp3WoeoV8uee5qmTjCujyVdSwBFf48ug01cnBg+HczHa2cZq
LuRo3AztSeLEa+eQdrabmRWoHGISjDMCg1aBTYiAJCnnUFpVF8zJSka8U/SoOm9/vwP4j7XJsv98
KSGox2HU/p+RVf/ipvnn9d9rysf2dXLey098X96VpVWHinQhI1NswNj4a3lXWMMpOwC+0AZAla2z
8v4oM3QahjquJIxbS0twicf7q8wgiY/BylLS4yWAQmKpv7O8H4kC2TsgivIXmRo1/eKVPSpfYRiP
UhFzMq4K8hTFlPghEhH/p/3w4nsR/kfR5Rcl4Z7iP/714mD9qTZ/eRn2L44O2Ozgdy1V9E+ayGxQ
tb4M9NAjraK7MlUh39WmzAAk1uvmKiDz+lZN+uG0M0qktEVb9KPby47U0IQZJwmpiyXfR2IKWcML
BFcQ8xuzdGGPSacGHaabKJ2y/DQ1TBY+zM3GwWFTIs8bQROgtA5x8kpTe5sRoaZIn/NAUa6R6yV3
fQo1jTXfqhM/ylvnGqKvRWJXaMh+kBXJaZ0qqURWYGqf252GZfj9K3PceOX6QzSgg0vZiHf1WEM9
sXAaWanQGSM/uimcgzXb13pxGxrUtn/fkm98BYt84OgbePVCR98A4p1UoVuWMPTu7qeqPNSZzdNP
JuCgrTCEu/Y4nrTNbxqy+Fzo3amhMDcgrrCOLeVLHGuvFXLgiikvPAzH5OkmWbnqAitY6yxiTKxb
6wPx9LHL9OVVKcKJloRXvXTIX99uNbbzwBnIpZ61jgQ5h8x6MoIKb5hy9aJOc1GgPTDT9ZDSK4rq
ttyMkw7/kYflA2zdC87mp+uuwibD4MTZUFl69cg7Xr8VkRfGEOYjI1vsZxUslcg4A4NCmy3WCOR2
Y9J3yLgVunOwCYHAGsCo7ox8pCXrp8+IgSQpUN7j32gDjIPNdB+XQ3Cl12l3KXWlM51UjaIMdODD
MmAUO0nTRqcrh3KiMdvaS5YcCMHvnxlqxUg8CsyLEUXm4OZaglRDqS3jaVlt5LWcKxRBGs6eadWU
yXRVhb1CMqJi5MKzDMLly9JAVGb1mTyuHPq57E6p/JFXZbkTj6/YcrJamMA2xuSlHv1prYBiTz77
1Eku4Tsdk1izvgPpyCxzVD+yPh8fsl6+nYWwj8LHQbJ8bBrP20qYYcLImIwNpntOa5uIBLp2r0lV
fJG0nJyQqUueQM9zkFKpWuW0vC+NpCSYvi9ReFA4UMFpEYWq3CQkH5KnMaZ6m3xwTx8tFC/v1Ga3
YCC0KM6OMU02NMd0KkXoTQXzwJzEqd4TsxTDi5Wrq0yHu7d6f8V46+LosEM5ZdBQIcb1SN5G06Sq
WxAXXs0zBrDTsr8Fal70D1PVMBvKE2lk/iBH2TafNAbXES5txdMKoXxqM81ATywRtYmOFrH/UKRo
cgYj729jS+0KTHe9UDfvv+OjzWy5RjqIWyx9NKlYdo56MfPUt0mg823ycFzVmsBKrBkFD/v7L7Ps
iUc3qIHKFBKesfj/X1afn27QqS9TQsNtVhddn85buDvovdXrWppbKCEidCuIQR8s38dOquWz8UzA
zMArDpnjZYL304saoaVJapdLriwv6tY5mOZkY9DwQr5VdqRfVxMhIoOwGLNZ4CT6jZjklj3F1JKb
9z//G5eZ3gTWGEoQQzGOLaj61M8UFaVEPjXJ6mOXV+sonuP1+69y7KN4+cQW0kpQWvjVucVerwO5
kdG1MZAgpHMv7zJieVdpOhCVGWkB+S1EYuoP/TDS/1arJQ7SZpgIyiwiWK2KDyWxjonbIbil+R6p
v2d9+v7eFkMdOkJslvbRboqgN9UijSh7RKqtb3TMXShxwt9/FUinIIhQH3KOp9J7tRJWYSOVNdpd
/GhKe2GVA5O0StXu37/QR33T5bPwdIPaxi+mQPA8eswtuwWxPHKdFS3K14gH003dKvk2qLX5MJpp
uNX0jjgbgOa79195+QaPHiTqTqi5oAhloJJHz6sajz1oRW4knXOpzVaIwpjDs7l0ESbHl8BQnMno
uj9Z04C8d2B8e/n+Ozhu3758eF2jx2EscSu8j9eXWIS13On2stmQX4IRo8j8JiEhMU7N5Erqhmxb
NSSmik7rd7pVNaeoJLptqpgYNjOrPSGClp01nAKvxRPRf7DSvLHo84TxBdHWphmpH91mnVLGXRGT
2yRZjXKemkgMQ0EZQfzy3O/tTKmaD566t24G9sFlYaN0+2WbGTkIaijSQ491NiczV8ynOm3IpyJc
opcUTfixZmlnE16xT+9/FW+sqiboITY3JgHMC45uBpI2ZQKoNIBMXU0p1mjckBXAL5hbyApSwcm9
EnXwwVr2xqtyAy4gF8xDFKhHN/+ohk2fQUZG+8r4Vx7q8PPQ5zWSfG0g+tZQ6Al5Yz/nm/c/rb78
xUf3PmBCMJUmZepyAnx94zVjkw9wrpaZ+azbfiLxJGxNs6gJsysDEvdwqGJooAI7qbpE60+0vJOe
p3aSMHlAdQu3dS/Lz7EaJOE2J66N/lyaq7nXGWFS4UWY5qc412Z1u2QOB4iv+ir3GN7W2Yqj2Dys
lcy2b+xQR8ApRoqerULw37QTxA6TTJXPggGsZjblqUgnYQC5ifMtK74z+TWy6FvVHjUASpJqHWzS
lJnRBiX8+K4Aze+2VoeGc3SyiFC6MUVKOo0dzaYuH8RHJOA3HhIOwpB3eY5xiB4TzWC4ZJ0hI4rM
HbU9JdJzWCVK1qOBbcpo04VF58HmxJ7RwxySDL08daZRPjD91ImOrcudPXXVLok051C3snreawMH
zA++7je+bQB5DA6IP4FhfbSST6oRiqIn+k6VC/NrwnLmTQzkP3A6v7Geghdgp1hYq4jSjypn3WnG
iW+fwiuqOGrkNgoEdSDH07VJYQK1sgRd2hyZ0AnaAA9TS/b+Nz6nw3FPQWTPvriUDj9VKe2QdmhA
TGlJsVY+KepEg8vBXPf+q7xVmXKUQqkGpZO16pimwAEulzk3006oSGjTswGVNVIREjP1HOXEEvw6
5ZWzK8EnbvCLxGu7HvHjoEjZVTFKHbrNTXEXlazYiTzLnqNEOk67JFM+uCC/rqc85AtbiD4Ny4t8
dEEmR07jNmVzzQuLPaLQohVplMl9VQ7hYZ4cZUfA+P3YyuYHe+sx8YedDbzq95kXGHz7xbzy01dR
EJbnlBERg0VSI8NUQ+O86J1yh2TF2BIsHJJK2ZvPpkQCaB6G4gQ113Boyo6UmSKqP2JH/1o08nYY
pLCLLeX5y9v96e1MyhSoMonhriYRa52XNKPziTbpB3fGG9ebWx83B2o7iGrm0YMWCbUarAHrIi7G
dqXB4PbrBoge59xe3eToWy8GDvyfZ0VGxdYkxCaHVT75glApfZ3JWrECIuDQjU6MfABlEz2hAbU2
BL/rbpeTdvz+G16W+dfbADisl6PnMvvhwX39wAwpuWVtS3tgGMonPSkRn2WyhCXUGNP2g4vz614H
7gpALYc5pviyc3RtQqJoJWXi2sxBQnt/brLYSzLttp5k8zYuc8oKYzKf3v+Ab96H9rIY6DZrCxi4
159Q5LTdmlHmPnSiW0sP6rUcGKzOaorCJ8MGGhHXFpFBzZEq9dJZL1yNLESGJ2PsuLFhVh8Axd+6
5JygaXbSXqB/erTzFlo5dgOnKXckSWsd1iNNKKkamtId4jH4oJ56gTQffcHwG+GHLwhRFuWjAkOL
TPoCiMzxgknaVTeMU+xqoAOoNhw5ctJtqRKA6TNWdoZtGAdGsdBMkowEVbttPASlY4YaSY83ljlH
4ycnCyvhZQj7knOnLmjmo3FGljYZZqRs3//u3niY4BLSglnEqcABjvaTXAoVK+1471avDJcAOxMy
34krJbS02aDfzM7UJaA2hIgsPrhXf93KWCtoc7y0zLlwRy+dKDM6UhrAnOA05OQqJdhdm+TYCWS4
OdJl65A53+AKNb7J2jDfjL2SNP77H/+NEyhvYsH1sHyivtWPHpjJSPGN9wpvQi/im4F5Ct0WbMcN
FmhbNGLbzzZHBVlrydqV+k9VVsc4hJUpua0HMXqJ4VCcBVUkf1DzvHF1DIUvBJ/90lo3jm6qeIKO
h7sd+1KIqZ6cmoSc0lJVzuIehOtmqJwmRAxe97sAJV68qzhcVLfvX503FnS+16VzDVeNBKOjx2iS
AuEI4tXpXIP04gYpSAIOPzqPvPGwmsBwGUwwzF5uw9erB2kuU2sja3QHywmZ7dVJ5FFmWlgtS/Mj
PsWbL8bGSccBGg8JB0cvlpswu0mz4CTalyiZE/sR9NWnQR2Vu9++eItEiVMvqHoovEdfYEq2K0bs
5ckqgnoXFeTYp3IWf9B8RnHyy+6CQkUFSoaIQeFg9voDWVncT3q3LHUOztqmmoe7qOuFtiPTXDyY
OazbnZWqjj9lDHSxEySVCxHrqzp02IP7NnvEpUA/jXSG5zwOayLizbjz+Ms0rIOlGnvlZMnZ9e9f
HPodOLZ5x9AqjnYMuoqGPWmY2bPRVlbInyd3kiv9g8Xt12MDrt2lX/hCRaTP+fraZHlN2wNvCPhJ
DBqCFXUTq0K51crI2lPHig92gl8MnhRkIGTBb1iMwNCUHG31kPMkQTEsYWmhe0rKl3Svgh7wtVl0
m7AZcT/BmtgzD0y9MEuhcJImlKCu0FS/In9i1w1QIox0IdkJO1zXdqO6DsfjXSlpe91pC7FPWtF8
UGy/8ZybhJ2icONehXJ3dA8xVh8V9Pq4qjgscSxt4q3EkH71+985U9IX8DX6KnmpXX4qDwkrkTrk
I7zKLIyTZobqYylN+8GrvPWAoxGkoYZhF9bu0a4yh2msDwHVligDx29GEyVs5Wi4SJVc+Yjs+daL
AfRVuL+Y8P2CRxpnQyYCe5JwKOTRPh7iZlcKekl6GTq73796POIoxVhQ2BiOviOhpfVQ1NxaM6IU
t1AasSPKXL98/1XeqB+RfAIpRZD0Mpx5/R2l0WQ1/chqQn5261HqN+uSPF+vEFejKPykj+sPvq9f
7z1mMzwuGK1NxJXHgTOGiBsCCDjnhRxo3ZRcm3OjlcYP7vBfvygDrgHcRpC0y6H1aL1RlAKOHfoQ
LLFytpYlC+d+Tno3IpnoI67UW58IBzrTXgRf7DBHi0BHjmAkIX3wOL3Jfk0ypBvWYv5gbXuj6qSD
h7QWRw83OxEBR1/VFE1xGZDYQFyV9KXJzNEd4WCfzGY9bLsE75hIsuZKTsPkMORRfYrhAb69VOqM
vmvsKolZ+0rTfUkHFEEjMM8zXZ2TOyEXgfNBqffG5SfwhqE8bNplwHH0UGZ9qcW5w20l2oiGuoRP
3bXawWEcG6iff/cWplsA4hzzFBU5iLTX10U3AnoiCh0SIaMT0womfZNk5h5g73HZ+prwOrYHmCrv
v+wbleTr1z36jCQMdmNZciNLIX1Mo9Eek6rK1ryV2bdsiKSZBqgnIaxhZ02tee706WOeOkiaJikt
132LaX1Kh/Lx/feFv4sP/Pp4whtbRkucUJA+HMuXc3NipOzMsWfKUV1dimmWpFu5mrPspAlzI7me
i17NPBUU2bMteB5x9waEElhNm1SXRtUXGA4bST4AMcyMdRJ1NecDsgevGfOZ+pYvPrM2cRiqd4nR
TAWdwbFhWt2HpkRlDL7FqZKSWGV5VlSgQQheXbsKEgknOHgXBGtOk570zjwTSd3Oau0SQDeWrjHP
wEXaMdU4HAwm0jejNK46h3OVN0PLvqRJlQDYCZviS4/9Q5y2nYGyioGSnrognUbD411OhleTsVPu
M4uOJ3vtMrhtS2wWLoqQ6V4z8WBgpFGs2AsD3EtcJ7U6pXeI7I64WUAk6ZwOX8jV5Em2EZo0/KBj
7BG3tKavZS1+EzAn2SUqleEbYBB0JWJs62lvxHInVmGTBqRc9gFZWnLXUVbJpZjuEfBKVwF5ye4w
Wlq90SK9DVmUSh0/nNDUJbypdy4HJYyzVVSXJcQZADArxR4sw7MrDtOu3Paz5pckLn+2aiCHQlSZ
6o9Gr58QZw37ITPQdhVVIfkw7Svs6URAUHoIC9JCINr5S6111b3Zmm6cNJpnRFWgosMbOQqqVKxu
M5AW7Sm5ZuVrvD4R06mkwSaVIyFwXAVa09UQMfvhvBRVwya2I733pJiwkg1yyewqH5Lxk0Co8Wmc
8kut7pJdE5uNsrKDvPlWk8/5Je3r8p6o8/kCICfuvAkw41d7GEfNS1MrqQ8VE4XcL1S5lz1dQgl3
gkC6wdirmjkD8jBsb5S+I3g3s4RyV2RNyL5fWNw7VoKNiDjvtFLO2nhITwPzf7F3JstxI1u2/Zc7
fkgDHP3gDR6AaBjBnhRJcQIjRQl942gd+Pq3oFu3KiWlpSznNVYTEWjcj5+z99qTjdJn6bwy6Iws
mY9FNS93jhFrb3rnLGg1QG49D9nifcnbzlqD2kvSB7Pept4LnCh0/PFsOaFVzO7rUnsYcjS/WW9d
pz7EFSyxEGfeWu90gEovUpaZGRVxXk+h6yWDEfCk47eZbCd+WID+C6xOiXE5O06DFU3pw/W0ZOV7
kVfzdWm5w3vRLU1+AWcqv5AlpeBag99BrWH0D02eYzaXXZbZAf1YmDyFqYzz0jSdu7OdUZRBazZt
uncMpTu71NfzfOegBGnCmtgYFSz+mNaBNWA5jmbZxm+WWoFJ2f4wLlssAWManr8K/kWbHjA9I6H0
3dV+sCeNZL21doERLe4MWcxSmKwO+ZhPH3WfoxiRvVFEa6uPXdgYNW0QGl3tE9SqmigN2U8SX7xu
v49uAZq3rbNuxLZp4bfqK9NyDopJUBW0s1+Di3CypTpnumybQMIxrI7aZBfbe7iYz0XXN3ApgH6f
l5jJ+iYWm74BA68fjZHzZjACMAMnMQCfBz7putEqUrxQ+VxlXxsfmlvg6lr84tRJc1kvXj4jlYr9
V8Lnpxer8UqWiJWGN9pkNbsBvTUJUorjnh3q/ljdaGXVWKFGG/KRaM/1ZdzaFGPnGBugqiZGaBlE
mUbpsA5PBC+g2ZxSu79ZDXuZgni1xWd3SuPbjFV7RKCbjfc0BNY7f0lwx9bIRJYgk6u5HJAosGPH
5mJNJ+lZWcst7wyJ4bH2b+q+Kb8MsPWmaM7XeWe3uUWcfabNd2uX2e9yKvsbfW6IfmutSX+f5Ygg
V/PnQqczLnF+9uxUoddlxbexs/XnJdehQxRWn9yh5spyXmi7d0LeYptL3HrAGZpmhdokmMvcz55J
WxFsmMJCmvXuSbUrpAkLzORVOWJ0jGxrkvM51kbiL3RcYI/ghCUUu6S1Hg0xsOo55NPc655M3zmy
0USPYwv+Am3852wZhwdLTGo96iCKW5oEtDYDFFXDs57W8fflhxSImYWicx0wJUmqrzwfphZ/a5S9
PA/IJYoHLJvlC4u3713qFkdlzJxt82Vw4iI9uqMm0SLOSwk1zik/eaVcqz1J2I66dcCsDuGCwk3c
GFNd93vALBAFpG5iOM3NBDhorpiCBKhJqktziLtLybN8OSdKg4uXyNVjqbFgZqz1WOsXWgUZLESi
BVwra0bxRj+4hl2Tb5mDXdFXp3EzByax5jgRQl7jeig79qrBNnvjKFDQs1TAm7phXh13EUoiNGG+
bKwhSOlN5oiHWDqjEfLZ1agVGewHqQOWK7SFjG2/ArwVEPiSP1RSxvfMQTFJDxvQcp96g9HAUTPT
T2TsdeIQo97p8hjjKz/zlMy8a4vWMc9kSSMda/SyVjA2R08cNTx9y5HIQe26d/w0DZONiidTl5Te
xhDyxmj5+jtjTNOjPaS01DyeGGy7yiBTdU27dT7oeSrvi9rwsj3LAFDCya3hkFXShEszlW78JWGB
fVo5uH8A1iz0Y0PqCWNHZxa3+KHhsVvW2BDbasQSNA3TpSys/RJRXT/YGjKW1V69AxGXhB6426/R
HDaOgLmFe6sMg1ms0om4pFsAEDZoYle/7FrVaFGra81Nslg+1AdlD/pBLN2cHEdj8l8m4Y3ZRS47
dYXTxOuCOi0b/xomRhVVYqj8qPouGOoBONwofNQ2Q8wWbR5BxVoTilZfnaAo1tGLYlhU+Ej9QcZ7
aWlZHmAen4xd0nvleImz0v+wO3f+TBeTjCqsQu4DOTs5fJcOMkVgSlm9UQeWAqWD3/NET5Y+BYY9
m2+LKtkrU+o8qB+V0rPAcdVGXdQ8ltp49AU59n4urp1+9G+0fBju2zhNr51VJjdparjLqe55XcVi
Ao+qTEPdd3WH6R1aoIX7YELHGOZLv7xS8Hlt0NqFyMFNz2wSupEVU9BKteghpUl/lyyl+AxOsmCV
Whcw6cXouNdln9ahb0H8ZWPSo7GV/re8d7S3UTDT1NcltdE+SjMLDTbNONDrpN6LjCJpb+KdOtp5
N2+II23DV+FG37vMpuW90+sqj+xBTMk970fahmpIYpBWwBehIyWa93mGplme2jyvy3NpWdOEC3pc
8rNbpR06lVIvuwjbRV5cFJiKrkY8DkbYunK0Q1jIjF4F6oLuyh5lLNnfqqLaSbv0sXWRqjcchLaM
3sEVddaelJeTK0w4e5fstZis4ANQPwvR04h33NdG9QljRP7QZMJXOwzhWhmUvWYRqJ3U3SfYIgU1
0EqECIVKUbEMDX5S7JSdQ2kfJ794RhFlCRArjf5kV27yaDeqwgLuqvSEz8UA/1e01X4ofFTgA4/K
becWKUSj2MuPJJbO+cmbxvmqpk3GmEohJQhQbIx4atYpG4JJueW4653e3SRoUAwvrGxV+IU9SjTT
VzzXi625l8BqjArKTl+5l2Vj+qyB1jpSr6SQEsJ57v17o3Jnb99QF39M05C4+1WVSRl2pS3qoxht
dMx146XfJjeP+W5UJ1dlvehQbwQ0UncTMkTp7IkvbJfqiZfJVqGJRPyuMWeb3khb3bZGmsYXrYi7
z3rr1zdos4uYABgM1s08FegWBFCIoG+NSYUJ1fyuGxOm6MwD+kvWElhDdqsv1WW3jlqyW/XY6Hbt
oNqj6zR5T2YPVUCgL7ZY92WP7XvfOVWBRwZNms0bNoIotYqEIIy8Wqj+27hWYUcXzrExfJQs+9ac
rk9o5eU1DqHZPKbrorUBNIiiuivmtGh3nl7GU5QYk5RBbMgKME1qWsvRhrMrg/+TrF1hJiNqnsam
msJsk0IWHiYoiUxcevGbDudfjPpoacA32RwFyFrcn5p4RVn6yyQgHRWgb1EhDx8jLE56xFAoSNkD
o9N7Ng3nWX/vu7E7pfrUwylT8VcH5uo/7+rgzNU3swoMYsB6Px71F5RddVdBvOCZSQ+tVvRfScqO
AV1ayT/MuWVkwCkagjYiMnRR9DF//CzbjCmnTVifyEmaIJ3gXsx93n+rIfoFjL3Fb87tfyFbw7m6
acIQSm0S3Z+utCnRMLQWbSTLYUzMSa9mowRvOgReqT7itJofHbtmCTQq+anQvPZGLr61G20xBTIm
q5Yiw4eXW2pKHYrVZbj9952FX3uFfEF07CickKMQtPHjFUGiqTdO3yJXTviWaoKaG/gqb8N18rTb
oUVzMdbN8psn8NeBpU1XAR0X4RBMpfyfOnluwu7IG8Wnms141pQBRqAYclAQjb/ue9ehx+6Z4xpK
YKO/6bn9+tk8/JtOlcgU6OM/92BF4seFV/PZ3ZovJ2io3rGfKhxlon6jDI5vQfgC09C0f2yxwOVJ
h5TAm82rzFzwx0utMs03m9mmkNHm8cR5pzqZegzFnaZnGtRL+cIw/HdJI9v9+7FvhPQVBQ6jWYSp
xsYX+HO/XoOYVa7rdw1wbp4wsXAyWCl+GjtLL/mD8vD3z9NfPPEsLAR1MY5GKUGX5acP1LNRyRYp
ZK81zR4ObAnCLIYdrKgx2dOcGIqHstgpPc7fFgcSyZkGKWd67+uy3q+IdE+GGtEmWZmfhjPw/98J
LP7iorANsgIiPqHr/7Omb84nr02FSihCAJfMBQ1yvbkELL3XpfHx9xdku6s/3QAesu1BR+qCSHhr
NP9pYDJruF1V7SKBmprm0m/cTjvmluY78F0wFYeDbyXP4wqpkOaRDhlS97z6d2nbvxptaN/g/2CA
Se4Rx4mfvgXaOhtay6ZuiJehOjViA410aWY9VEY332tSGq8qnlZwbmw7VrSYgsIKb4X3oWk6wOu/
vyh/0Wf1SGzYOAzgIDZx5Y9XJTM9rf1uWSD/SuygF5PWuRUY7Vp4d1Xa0NSu0vaQNNILckkGejli
8ZRjPB27PJ8+T/T/dmPb/y6T4NcnY/tejJwQQeFo+Vlj3QnlmwsIFPQ2VRmpFUmDmy14oTDpHok8
+Z3e8NfFCEkrcwYcI8hbGab+eB0GbdIlDyKz8nr2nhfGU2QhDn1B9bAdCZKF6jovaC+atifm39yF
7T//8dHkF7IQMVVhSWRr/PHDnTHPzTZekLYCiCeno50BM5bub2ZDf3FJefLwIGzkBsf7RVnnODmE
A17n1FqtxwIJ9W0nVmPf12t/4ZVAOX7zs36dU7CjMADjRdlYJT/PDgr6EnD62dJG2SU3dqV7UZ3X
LkRMRGZ//xz/xUeR8WXi8Nw8bLr505IOjawzBgvnDcLaNVqHPt8p1DLBKmP1u4X114WET+Bhob5l
Js0P+/FuJWRk5FOqs0mrtDo7Y90+Y+QBgbnatXeVToma4XTO/WXla/pxXsU3MWVNhKhSD9uBhjEo
/OZkdYgq5aitO1o08d4ZLdDEtGjnU4nu9Tff+S8vD7Q8FL8ITRmv/viVJx9MYZLwNtGsyr8yMZpI
npthVunrevH3d+LXFYVhNPfaR1PIK/xLmsWEP47AijoNGU7r1U03FuQlDo1UH3na1T32tKn8XDuo
j065shKmSCJLpzcpUpi63dpJeJkVKrDIZGQh7trUT/zfVB7fBRE/vHBbFhyLMOd3/CKob3+8Huag
93GprzCxGAcuz0Q0JGDRsG/4YUm7muhlbVpKqHxk4h4GJfzlEwKiHolw4cZkP9i6gtHpwOdFF2Pt
ZSsBZ7ktATuUkw3icSY/2nVSDqLbT4Uc5kBacSagNeD9CRSRHfOpss3uaqyyvoDCn6hdn+A3v9DG
WGfmoBVque5xxYvfvCjft7mffjrmoG3mzRUgd/GntYacM46rDab3jrLuMGuSXLBS94pXeg9mE63e
WOU7GoZuAaLUKts9e+rcRKgClyuMPWq5lFmjQQibHfehH93cfC2ZLzyYWb58cd2cbmHuW2sTOgO3
PqD6Gl/zqhG0GCby63a5Iu+PaSIIgr9/8H5ZRGlYcqQgzhErBPSXn0b6MonLgnozDTWdgx4IfTds
u2X+jRby17IKzQDnI9OmbKaK3Hzmfy4juFJeZsQDQtAxbi/zavTJyaiXPo3KyuoO2epp66eli2t6
21ldHTvAcmOYjW0TTS0TzTCtbV+LEjXgxKbTEYvd5Kl8/Y2S6dergekNgSxzSgGr/WexjkNv21CM
8UImNwoKdM94iwPe7p9ec150lsEtrXx7k356mOiJ2DkvK02klPgYDU2kHhKak7W/eWp/WXIR6Yvv
ka9oNrYDy48XXdt80n3lZKAL2zSyM8cIYjolu6Ua6uaQJ8o5T50BYblXFtRkOyvs/d//0l/qA74B
1xNLNiQvcPM/PV2zXk+mXPkGlmi0fW/pTeDiNLtkOptMtPAGBe3Z8A+CueDt33/0L/s2H72lEHFO
QhHLDP7HH68YtY96pjFPneUazjhPrjLZxPcsOsadioF+/P3n/cWjs51CNxIOPxYD7Y+fF/OWI6el
2TK0hX6hSutjwWP/mzv6XUn34zq0mbY5CW3ezK0i/+lTOAkP5TLlYeZU9nPhdbjLUyI+oGFTNaS7
HFoKGUdaituGwW897Vaso0uLEmymt4QAozGnmybrxy+aZZRDYDFAPLuj1YxHJgvlM2oS9R5r6cg6
0PR01Xsxr/fo18R16bqDuxdz5kJQXhuzD+g7u6+qNXxtNxbFZEUr75TDy6PN8NL1HhBpYLvNeNMs
LYyFEkEkM/5a0x4yNIDxV680oUXimnGSfTUr098xh41x8aISLqNCQxQQDVY1rDsaz5UV+UWSWHs2
egWzlZ3qWcT4qqOubUm/ZZjUPDa0f5azEsWKylxNgwQyj6GbYbYqjaBuh6oOiinpX1bkWERUJaBp
ojxNMZhmAEDFAYgm2UnFajY3mkbSZDQtPZOqnpflDoJrZwbYttsvPvaX+JgKrDCfW0bNF7bbgunh
GLh2/14t/pd/9S9e2f9GS0Rvw9t/QdSu36qv//df/698f6t/pJ3w9//NOhHGH4i0gFkZuoWxE3H9
f7NO/D/oFFBmwrpA60NX6H9YJ+IPelkc7QVmXx3UDeXef1BW/h8cmShoQIds6Rv80T8ABP5SNpIK
73MoYk6KrJ1T4o/vKA33jJY7tUKcp9NdUQ/gc90p13YNPcjfmcT/nZH7w5LAKkc8Kb4HiCHIWH9a
6KRNElLC9CAcusbiuR6yd92VKU23fmyuPI0W8n72GHAHTSXmd4j6cEPLREzXS744pBfXZYwkZbTz
G8Vpin5HyvyF6Kk2v7NGy+EtGRyK8Nj0q3NvDVUTVnU7X6Biq+sw8+3CgKWqey9F/B0NscQ2Yx9H
QEROYqNhgCTy6slOO2o4o8vNuwKz360/VxPfRcK3Ry3pQtEfSmuKNKjmL13cJhdJNmrIUO3R98Pe
yueVvatt7UDvCNAMhyIWr4i5XBkui5s+9eisydowSp8IyrpSHv+SQjpctcGsgLC6ROKQ3DVdJ13Z
PPcqrs7N3Ob3CRKC/JhvQ+2wJDULS+HMMR3VgYXMURulvJ0mV6B4GRZj+pq7hXR2g7EOrzgU7RtY
r1v4CdyrF5yN2hJMXSnQKJRohUKWL/mkz4ZCydpXTHTWIlnu3AKtN7H0gkQyBDTyM+L3+DnzVdlE
uu2VLjAZvWc0xwR5CU19nl8tHQZyIFLDexYLykhMjkP1XlVLNu8bWlFZgPUSZENPbcOEMfGNu1lL
KvNoDXZvk5FgjHf5bHKGlfNYDThfMw9QiMsg/jArZxzDeu68M08tUBwQaP6j5wkclU0FhopMubYm
zkJznddUIXcLqkFYb1rVayIsV6bPO7J/025PbKS8XeZhes+7ecTF5K9wlnEWI4GqrE1wsQEHPlk6
BFv8N8rbM05Y08OQzAzlmnlePg3tXHPPawt9OKLG6YZwIxq69DfJA4nTxo5szXf3tQNj82AOVvc1
a9FJ7CzxnZE/u+Wl16WzH4rOcz6SXMvBB5eL/lgnos8iPSXYbre0E2EOht710O3LaXyx5g3NJZYU
W6kJOkvsSg6Ur8DN4E7EymGj65oOREci8SEE1ojNMoiZu1QXFUCV8sKxyiVlUiy0d48guDQSmtYT
FccRFTo1+WLc2TTOh6jwlt5EIQnEORhTTT6Ync3igCgQyJxhKqvcicISKozdmhCDHs3Yuzf7DDel
LIaCiaboih1yK4kQRct6EegE3BXBaDCzD+jhzd/8MW/ZQL2St5mv8WibaiYzhtODuxOczU2wuUtL
X1JffC10q3Iw9sKfx8d+6EwfXq/sQBiZXnGFSgfZcqEp75oOILVFutryYzUn+toGmjEiwaTfgHBx
s+GtpeynztSTxt2l3ly+zssAp1SMLfqAOMvcZIeX2Pw6m3Y1XOXtNqdSLdKZw5oamX1CekUSBvEH
806ouqv3diaHL3CJyeIgXEw3r0jzLWTYqA2uVHbpmGDfWtcusJzSeV0dsrwjk2YcuUDu8uRmvf7Y
llN9n/gpaQ56V063tl/axm6VniCdoEBN9u/i7H836n9t3Yq/2alHno0fd+rtH/wXlsz9Y6v86Z4Z
9FGQWP9np/b/4DSIEhqdLGY9BmecXv5DJfP/oFOEqXQzAmyInv/ZqQGW0Y/hqIphg6HUdqL4Bzu1
wBDBZvyn3XNDfoAXocNHKtbWYt7+/E/97TzJUIKsyIZ0f4pP/ViFfkkyzey+xCTv7E1XnnxCp4ig
MQGiZ8oadpZ6dTOQ1ggZnG3TSB99exkXhAFp8WmGAEY7mnkU8Z7p40J/JkhT+xCT8ORX6Nl42p3Q
L9CIlkLts+yxX0xSPq3hYjKmXccL6jRpEhis6kR4XCAWwsL4MqA7vTT9964bTwsiszqNi8BSXQHH
CTYPNX/mnor0Roz+haJVRM9EXNVkCGPuuO9ZUWrrWUMShsmFDpN7ISsSpujl3DDYK0MzJ0MzFkQp
KnJbXG2ndVezRpLSqkVVAVuzXD4z5BqCnERVacB8IhK0q6vA6uOXadGOhFmh6GG6nBGi1SWvDR2r
dD4Z7euWKkkb/sUpdhaA89H8PNYfLeDDWj1PGo0aIlLMo+tXxO/R2mOqf+Lc9kmW1aHu509jYX1Z
0xVRvl98ataTILkk8wt/75HwU/ZEcKHnI/lTnf1CO7pTHXIq3I8MvE+zYJ/x8/Rozfemik9zWqsn
l4yk3nt0/RtXdvxO2wvHyghVo246ZtohipnxUNRpsOZueifxu3WpfiS15kDs3qWuXtMp9+/I9taf
SNiTj4aWjVd63DwNgwhYg14Tfmiv6y/GsDlst929PQ1FEzTdQ04Hp0L/TzIEor8qHbboWEQ0cdcc
SyRDrv9OG+SqgIUxcHaJWrLK+nU+4ZnZgm/Miy3qb/Jk9tQRpCjnCiVxrnc73WtuuyV+mq1cvq90
07567XOMKMBWy1tXQNqLvdsxL287MYelvOO0vgVTBgBNI99USVRV1CJVSyUUuNV6KYjx7jvrkc5C
/6TG+tNSFj2kBtoyWbPke5nH6Kt10nzGxjgo0wh904xcBKZ2/Ymew27GILiWd8Jpz06M5gk9MdgS
K0xz/5pzckBMQtSP2bHK7bvWJ6Kj4ZKSnVYUJwvhUF+UJBY5h7mpLmL0JU5yRWYAavDQrGC6p9ZR
aQ29xjHoRPXJ4+G23Y88qcKmORdQMHsGMIHZRp59tsW4XyYiaoD4+X7/KFLIe+WXNTknmCdRWPNX
rwiEHXeC06szva7Vu9/fOfBkzZQsqeYwEjqXGsB9ijMeRZqQDd8fgj6n6XcDSbWupAqt9A7XOdpI
hBGyg5/ad9xkcGsaiRoy25zPt4xrn5ctV3W19ivCWMMJTXz5EGEl+V0ner/lpU+wr/TbR+kkd617
YQIdcuNJRJVtHEnucMKEaF/Uz5Lu75QQb2UqSkvtm8rc7Gx7+a1RdFcInL/NWfZadWPK6T9/aZLV
PaSpvpOTee0LEpZGLZMMFezli4G26mVtW+9uLhvYuXE9RJT18GBN4xEd9XSiUCPDbPXHfYe6O0Am
yqtFwRIi2yK+w+9uRW8/dGZzX3jzFQiOQ17m9bdiXeynEou8EWx5L1LElCIFf58ZniLTrr8vkmxv
92j6dAyuqXY1ws7oCMTr3P6V6T3nmcrBiSnejbI7lvFw7hbtISb/I3Tzzxam+Typh51C9rWvOeoQ
d7YgUxu9ObI0Ys1kskvkW6zGIGmYnjSTuKnNb7Mkcy531MtonZt1Dct2nJ49JBW7yUnSjzmeFbMq
Q2MGQh0M2Jo8Mj0GSWu6HYGx1aq/zqS0X2KvielJes0u64dhhxDQp5/JYyo9uiNFb2tRLzce6xLl
iQXwNB4SDNnypRLeY2p0+iEnvJqdYtW/TNIzt5AVMtMo+XeoTXZSPgtXvuRuSaUZv3TVSet8715m
H21f8j6XLhKQnNr2TuTHiZejVcDfI829yfTTJuGHkzKYX/ARDAmvRssKKc9L2VxUyfTq5FUaxV58
LBNG6njTCx7DtuGRNd+oE6HC1juTFBuwG0FBdkS8lefKuiphI6mY5AfXSA/68tKznhGF+lkHVetK
lKh9ZRG4vVIClm6D28Cb7xHn7/K5uxTeetlW+X1qOw+c62HO6mVTntvKu3bb7JUsEUIOR0UOFUGx
DAim7iETlxxeIOkSgHYSOvMp786zks9VlkXJXIckvEfjJpF6kKyvUugh06VXEE+RQOqnDQXjVxWC
Yb7xHdKwmwssi33yEg/yVWMmkcrTBA53q7/HChMqPiyfmWmKmh4N07WchoPbaFfY4j9nrrpw5Keq
7F68dtkks8uZlnoZzIm57Grd7QKYJ3nQOiXNuMG9dlpGoluiWTp1RK8PBrX8PF1qc3GHNLC9sNZ2
CIFhkDut1rByr6n2D27qh7BqEd17QTNxlxf/A5fAPpEi8ryOQbKN8ictywMpHWeVy4sRhXTSUmiQ
exDazTRd+HWP9KTMlwj7yedGax7juX5nHnFWaOwA+sRRRVxcxRMMyh15QzM9jLWxTwvvQ6Cuj0Ri
fQyO/zwYsH/nZDhZvPlB0ouV3LfO2S/C0FBRWzGpizwqfu2FuruylXxWED44mK7mrurJiJzLFyNZ
1IWShOxKID4ECOMyrfgx+vQoVQ772R/CQcv2sJp2udu92GZFYGZ8Z0jGq3KA9iYxgeH2I1BpLbOD
xVKFjH1vsMMXCNuH1Ty3RNgwqxzNPIROF8IEehqc6YJmIRefyRLg7FUFOqlL2QrXzTPOTUMSXn5B
5zyHwyT0g3S5OpI0ybo41e505PC3ne7OWU3UKP8rvnY2MREWfbyHIn1YkdM6Krtp8EIAZPs6mR3m
TjfySUhDBvXQmtXdoo03wlH3WkrckhlXn03cQMSFPxQwQcApVZV5GJtviGhOc382krfERnxv1hez
PoZKm4+uLA8FXIae10bvOINfpe0VCTaxIAHnyeCNjslbzKrd3J7Ql9d+vZM6ieuIFFdWWXCaC1J8
zX8ysYN481tfedjB1J5cU4Rp4cRQk9vJvbMipduPeWkjdFTH2UjZLqrXfCvwBr0Wz0ghIxHbYWN6
gYfMyYaTexQzLSSK7bOxlghDAFpp40M+e84uQwzTxPk33eNVGotzYs2XWePR9u+m6zy9IMvsrMol
gqWrX3O+JqLP+tKNMvSVbu28vDkag7bXaSrATTm2pV+jTs4iadcGr/CdUwjKN/Vet5IRMbqCjtA9
RAInkTkXKDfR5K9qbzvNpy2YaPDkvdFfiY7HIBV3Y/bNJRxoNQpWW/3Up+JkrvUtE+ssWoEYBd1Q
sM6PTzIxqD8Gms6xweE83sFW3beZ/2RN3UVG6XStlRmUqz42wp54+8CyQQwvDBV2yVQpJ3AWGeq4
xxT3Ivcabz/oI9FbJ9NmdKl0Fh3zmxOvn5qZn4DSB9/p6N77SOqPDiHYYZmLW0a/HvRtvG/dO7KE
IQKgnBNJ2pyzXLsva/9VLcNuNbQbhvi0+IuLufmwUZ7ENkeHCu74qdRnzgGkOOKvI3QHQWLgd1zQ
pr8wCz9KV4GGtfGumNGejK57GixI+/7mCpufCpcorcw4s0+gYaKuafSzxEqaifRKNM0RIBcJTut4
Vr0UIZ6OmTVboWbHpFULa5+muWAhFu2uzdOzdPRda2GMWJ0Fv5ARVs34mONHJdE84qjzuHDJtbmK
ejT9fr7Wl1MtvKgfStJgp+GTVylq3VFPd7hL8C+Sv6gndtTmw1vPUT+YR/0LpWv32alZ/wtl6NdJ
5VgsHlN9yHqzD6fRsOpIS4QTkXFo4Ipw8Utomjy7cQsCVywH2RrmEeczwt08ibIhfiidNbktAVeH
U9+1nxizs+IS1Ta7N9qiiht88ypwDFI/rYmmnm+jZlh1i1r6EIO43TKbIqf29+5YUvpLLkZaa8/K
a+JbTXDYw9BBfvBACldsXqydiaZ3tB+Vpl179FZ44D2eyLahVdZps0HisEOsbr0eG4+DXzONO89N
tefU4ziAQiR+1Rz/NteZtBDw3AeGKG6W3F0Z2RQYtaHGk4eKuY1h4Y6Z6qnw43ucFjpGmvY6JWch
rOv6tiO3PZzIOs3tHTFLInKs1tzJDDp1XtVvhpPnt1me9B+GvfZHr/SY6OjIADJKN4kBKZzdXDt4
DeplOoxgfXui6vqMQLNs9C8ZbyPDTkA9gOo54RF8FBruJKhrTVhy0kJMirxOvE2iN/dNPcpjRiMW
bxjhwuvmyHKnzryg/jm0yKCZa+I10Vswy/7qcZMIVSP4zVlvBllcZG531+uEU1L+pVkcGMX04TJo
n1GBB06X0BgVX826uKxX58YdJbUmL4tg8iUqqseBbKx912QORs86vaGO12C7LdphGLht8Vo7YWtX
/X7pTBHipqo4E/WvbSde5s64N1txXHr3spHEq5n1DTF0/bnIvknL+9zp43H23W91lkdFXXztJuxz
ffyGMPEoqi+e/5TMxpOJwa4rrUdbVekpXtIvdGDf7K5/bVB7utp4n5n8es0SN1gESjQg5B0mvAp6
tlv8lJJZDRc9lgqzkRhePyoO8efUaTY+mwFVYzKdgO6wEyzoDRoYpituDTMf1+dOt5N9o6HVlUsZ
5V57rWkaXdj1TrQqPZrla4v2lQb1Bi+xh5vGpSdul2UZOWN/pdmafS2AS4eV1+y/J6g1+n3P9mGV
xUmo9lRl43uqNutrvbYsMjAuZYmEJKdroYZTkyTPZZ0+QD2+ju3+uhVFZGM/Qlz3MRHJaLLxhmmH
+0IWKak1bNcYEjkgz+Si6ZFe5gdO5fdlO2ExoHW6uMvbrE3Hce21SyyQ3zLKHCPJz6Wcbmt9+vD/
P3PntRy3smbpd+l7dMCbiOkbFFDesIoU3Q2ClEh47/H080GnZ1os7iFD52pCitjSFsmsTCTSrH8Z
6qJOrkZc+g0qI1P2aE7GUpxlGlhIcGjP3KwyH6soZYDE2figoEQoz5xIGXqb9BxGzU0YeGsNFY0y
bySyXrpE4yUu/hxcVn0nIbyX3NZVVWvMfGmbScpO7FsCytofmpxCLkuNlTcYy86UnFjqnTAkwASn
UI2jpG2xUsX6uK4IPTN8EKJWkR+mCIQ4VIE3pJprdoFMttkErc5Rynghc32dmvW2DdkJm2LTKkAa
g4eSw2oRLo5Wsvc5oo6dJ91UVXAkAHLRKMI9AvxukQsFoQ5QFLBa5ti69uui3Ruw6zmKDpsuGSlG
BFHTPHAiavdWKf9U2esaYXJwfuekTWwl9RNfQ0ja4zaiFIO0CZQxPOKtw4YowFLq7akwh7PR+0g3
e03vz1GNmR5oxq1SwuiKRGV8bAp52xeoWQfYWXbTIc1po/q11BFzQ4sa0OykzV0QDscuVN7yDJ6t
mffl0VcKgeRQtRp/+KRpkpDrpwBNJTsv1HQ8RVo2YLQv6HrzdSTU4qX0sh0fu1lEYn2LBpOZwEvi
Nj0S1UEZTl3euB25BXmDZpcvPiU8eQH3tj4nJlgMl3Gq5yuxMTOH8qPuqM085rBRzR4hREihIQnu
PS13TRVYBn8VjTAWLzh2U05GNFdkkihxdTI3VTFS31ZrAOqiV7d6nV+gA4X7diQp1QgzCnkS9nLN
sJ0UNuV4MPAOzaL4rqwK3O7GjsQCFBuOUGBTjPSHGZIOP9O8djWpaG6idlwaM0qRGSo3kXXfGI7X
dUspFX3s0nyMV0I01NAoff3IIo+URwbYi7gLsF4/oQ9CGtZzfmn0lGAZspdblOfHVquHH2Maji9C
IvrvsLRXXnssU2Edlv5PRW7ClV8oBKXECH9NlD5kkoYIMiqqC/q2S+41NH/4SCz8gtwes9VuWyNY
iM2wjg1dX3XKBoLKuxKCfcSj4KZaeB7ybKlE07LziO9EejgdAjTkgiJuUqG69LzEdlcGl5pAT9v3
tPeGZLb5jKLoPekucKV3giQ6ua4uVK1eSVVyZyo/FbQ2CUL3JlEuVtaNDrK/g9H2+BSV7KJYeHZV
vIOJkKzlybtEZESXsrQSh1nx2PF/OxiU6EAYlyAJL1UqHlLDGpai35HCjWrsIfGe6mjYy83FSi+l
nq0J1lymxSSdAKZ0DeepOFkVEaGmhgGleaoxtsQhMHMJqHGKMjmq9XAIvddCuSWqAg8wtMhhpTyO
hUsJUgaXA9MbCKM2u+gYDsJiYlsS8LtwhIxkGWTPnEWmR0CPLbyZtSQBgVBn38LRoF4scRmQytvO
E7jAhdoTRMTWzmLszXVO6AD1thmbl5AibNTozyMqRDZuy9VRui2kJjVAVspdpN3VvuFoLGYNeyy+
qG7mhzvCJ7amDtoTggDVYrT2xXFBEdGWsWpdULLf+Fx7RqK65b5DAjuaD4MXVTZOGjBXVCTg7DaF
QBUxa55q4VSDSo/kXxayq7PzjBqJSgQx6ETmqsbEejR5lu+IsEofA/+cCs85db0+q8FI/Pf5BdO7
gjy8ciVUIjbyrMV1HwPXj8fevx0Mc1sb2kYPRFtAwBl1q856iJk/gyee2zR/jilj4i7huXKRbKyG
JblvbnOWC488dt1z8klbkAKBoL45dJ26KsV5gbZW2fCT8t9zbQXOhOYbYKLtlv1ovkXccgQA0LhF
sgnFEju/FeKtbTw0yyB1s5Zg7dtgeJPTl8R8HEnO9YJfjZnurKpzEZov9PipDn+AamAwvCpAoUWV
fFK/P9b4ZdQ11wZJOqqWQNw5pFvs6nep/17k7CxSeqiwL899cWW2Fj0g2TgoVUdUod2VOC+IZOYW
kbkUgoc5zYKLLiOn+ls5eA5kZZMl6UbobnCJzhexjr1Lqq5DAZqupt9o2a2pvMB+n+urGALLlzTh
Ul+pwqqVO+hHFSLiEFME7m12lBERosNbVyonm0CpS6E961P/mqr+r1xiJxzq4iYxZcAb9QZm9H5i
1SuzcJOYE8WJNMi2lSg/ILlDzf1QdseMSojX30tKuCz894F6AuL5Sn7I+tPsvmKl9/k4MLjkvetT
ejMJiDd6NdsIwyXuKEcMtb7S8d1PYnOrht1erHJAYd/plMdwajZh0d8l8jPe3HbUGZeuVlcR3iOI
zBwyln3tSQ3NdVZ0eH1Yxg9CZ1Am9skeg4JVWCa7vDl5FqnDUhiAOQnrMiLANB+4KVqO4d2GkbfD
RHeRDcJKkcdlpCH/i/tFDEM7VE1cXm9Kch4nwWMjvPTqXdZOtinL6YFMV795buXtCODbwI7F5aoi
rLInQVvcUueRqj13KVXapcWB2D47AqAMtrG5qfH/Evxtxgk5iNyYw2LoZtl9Mp0SHfcN8VlgG4/2
Rb4dfGMdcYYIhju1iw596CbiyCbiMXe2FpXjMPYds0SMypSZr4aqkK/D6ZenDA4pUuckx/d7eDAR
7lGcR1tdH8CY836GnqcjWSDLrEfQkvk3qJHcRCLZEmkiSZdVedBiqlh5jG2LylEJdC00Owda3sYo
tRMmBRAq2AJsquiuCOUt22nJQRfva2GdN8BFSyWU7Lx4G7J7pabw5YYye2BhXMqUL5XygxcCiZCp
lXT6UphibJqE+0qKyNWi2NHhJVGqsmtOq5HwXWgkC6TRFHiOlcy89Vel1T8p0XmqHTI0bCAWfOeL
fZatUPQugIgJL9aDkGVKXqrWhHOF9CqRxhNQ87er9GZmMFGsoARiarZkGTtBFkrHT1MKgWp66JLI
sgPLeCADW3HzCZd4rmAcodw4nzbQMG2qBQ4JPHbAQxSDI7pH1PqpSGFeDuO7LjBlLgmtwX2dg1Cw
8TyYcaVopht1rLmgJftCArRF7V1PTb7OhOLUBN5Lr+fPpJWAZrYPqAnKh6hLsi0sLI6FUlwcRqt6
iofHSZxqW6zrn3kS7qt0gmxCnK/+m8vrmoHTiOYyFU4xQcAzSG6N46oyBFZh3S7GE2pkIpeeEb9z
E1ZRQOThD5jLQBxrpLDCeqhXg4yz6UjVdoZ872IKESVWbm4ahW7aUlYr9mPJgT9zU+t+lO7L6KjA
ouaIjnCxdHPm56gkS49sO6W7keqfvSJswrzayOYL1KlLBAorhzcedA/TqFxjGjnLlMsKJDnON0Gy
GVs38B7lfpdpt6DcxypVOH+TgCFrsm9rIiBUXTa3+MjAqW6UJ0vrncR6MrtiX+iKYxVU2UovhAdr
spSkmyiZDuKo/Mr8VxXwmKTm3LVkmCeBZ5DqbGRH8AIFLKoYFrHa7TuRDwkRHM6Otk61Oj5lWDY8
6ZNHxvco3/BuNW5EncSFW4MNEYruJ+7ZvE4GVaC6fYonrB/iaakkytlHpTR7Lb55dWnXiXywOn/a
hkPmNuQxlLVSAcxxSkHu5EQRM7nEFRyZBtDiaKw7Q7AoLMdUeCvhNResYzZRxxVE9ZjElrkzw6a7
6yb1BZldTelnuGCisxys6r1tyg3eAQJmU35D2QvE3wKeXFQNNZFhwFUpEl/wS9DXNaYEW50rCiYo
i1J7GSm127D0B6AiIBa/09ONYY0HnChKjNR83ck8n0xFMyjPguZdppbbR6sFP7AHVxYgkQWS1ELk
fap9mKeSck6lpYeCkeP1Ccvm2V6iJ7QoVF6sAL+qMfBHrpyDeipZjzA4H3usdFXK6Ii0vQcuhhZT
yJp2keQ3K8g6wjYtW0lzdULElgbQu6Om1bowhgd/4GmUvQrnuXro0W0KgfZCZvESAj6FbFW+h/PF
FUxe1pi+EBl10rtyQ4V46ZvMwDpARS7uG0s8GmSNJ5FAarZMmlY0kQDYWsF+iCvRSSZBXFnMJPyA
RvQqfkcCX+b7myzWcJ0rjJFQvyhJHuDmqJErg5Ks6lqVA0fE77TlmqTIAuuJfxfGbSHbRh0AXsYB
7TrRGK16PXHrQmm2gqLpLlUcZdeq9Kmm6gBGCzEP6xQz1AjzLvIVRm4XGM3ZJZcokFojYY2FL2M0
lUWNG+uh/MOoi0Pcp4rLVTNfTEZf2VLB3aYriJ3E5IByeSA2tyWoiwuiL930iRigIhr1Zo2fCrXq
FkstWBNyOJ7LrqRGjo5RWhYyd2Poo+bsFEHYZPGzNeFJHTNPVgAb/Fx56lOjfO9mkNeXibYqepAm
EsOr9ykUY9vyp/aNd7BjI1HaE6ZcBkbfFehKGlEMhrp3SPk+mAxjx7VqEvgRVGNU3C6k2TjBBK4o
RoxLgtnhQDfuO4wybLUgzB7yxjJoM+WJkjuF6bxoScGcBFeFwGjXWS85IsIZonVD69HHDxFUounJ
MJXfgqxUmzUeX9q+rPHUqHyK3j58h7ciw1HIHktO9iIRpEEvrC1vpjtbUwnSpgftXuXVX/eimu11
AdAp99Y8CwLZuW9ss7J6azoJ40Mr4OZIOZL9doAEztYE1iN0Kue6XtwEs9QcfmJ7lJJRe8SXrcwX
Ul1b72I4KDkcP6FbyUm1BPboNTfEdM0JuNGsigAxLyS+sjaIDDUr7sHJmLxVqhHf4tBTXLpsqCmg
TLkT9tNz42VEkqVT8mZFeYj3BWARpdiuQGuchll0rlvfII+Yoxv0YIuHbHG767D25mAhL6yyl5+k
rJVPpYi7X8O9ZlPEWnqAzV6u5EqTjyn3B044BScq3GVVGfqYJMGXKVV2xd6j/plg4cJ7LeX7KLKA
B/vAXGEhErqqmWHjbVUUVPD10leZeIDahzNbO6jmr0LrUpeKtlg5OuyWEwxF6xVLDWkVTYLhdkWl
HTzEUEuR88EWhJpDFHvpqe6E4cHoSJiVK1m/IfizXupw2AAriR/YVfDzjmasGChiGpgwClcKQinA
dIayL7lO6N1r0vsaahoB2UOEVAu1UpWJ26o21f0o+9JFanyS+ArFyF2clHCZSSlQ5yFeiLAuYGv6
SlMfoISokIXz0b9pAYDdVpW6m1gf6F9jClSlJaNfWm0THDScbfke0nR4lbnKxXKzwgmCSC6hEB9M
z5uqJU55wxqhn/ncxcSMLMQ4nUqHXUy4yDG0H8MQfoleOgAzjN6vtJoJphlFJ6IsMeWFTpUBUXjW
0fJBTaqEKPMmMkweS6htpFq7GbwSfx+KmCSLFrEPtKFL3BRzQ3pQE0+5AeAhFqTGNlA66nicCHaE
mov7QSEtcF5pXUEwI4l3Vs73YBvg35HWOYaq4YaO7Y4yRubZKPxxNXh9tCN7rXMJSCIFxdCNtZlX
zcVLhvBccL8oZSM9RhwkIX303ntYIKSyvdI3D0Ue3gxWMa6COCPvtxKXraFQyPXITRkLWV6EXeE/
ouRWt1GvPfR5Vp7UJhtuZLmZWK5lxaVbMmPteWtApIa8SE96nJfCpWZxh5KLbPzRix0PgTlx8WNZ
W40YMdvdEDKL1ErcqGo+3umtDuoypJjfKZBoQvCJs1jJ7RmkqhAovcMptk0813R8TaLKwJxHJU4Q
l9cfAZUEz+zx3UtSnLTisdmafV3yRvg4+5mS+aaGEVUarGGXeUHVl3eIokqpMj0kjvm/oj4YDwBy
r3lLxbw2i5U1dVSSmxg4Jhmm7GiQ+pLZaFhG3sNU3QQVBkv6IDOFe2WFs8Ryqi1zYxg5iL8J9zsX
y23JPftcZGp7oGipLiU8fg4KLkCu0CS8Y1GVOTD/9cvgZfpBNvv2NHbasE7zMr438wjEqUCs1UJT
GNqjQpUE0m8oepx3uvhmaIaQ1DHQ2EYOLiP6j9PIs4UmrgmKSznJWCfBcB9GZnJGOdnuO9XwHqDY
iiBu8aMEurBIhVpypmHI11WeEu6skonTVYXjcWr8YWntoyWLpovVHOBoPibtPSYsgWHnpY+daqnD
HwaYbop1VcKkJq9BPkRzdJTv5+KS4w91JNx/V6ZKoXKiQHpCsQ4tKwUFopK8G+JeOdYlln1VPD0D
9IDP5PCKPQ9LSzUZ4F70OoIenax3GLlThy9lW3BjIEjDLYYUwFMQParFKf6AXWaErtEnmcOBoWHT
4CCSxXWxxJxsk4LmJXaDiQDgy7Psx5LKgq1DGrK4gzgQ5uMXKePReTLEAiVFDWTH4cy/KIcewrcP
56QpU+8t8yVzPwL7lXBrnEkRYPJEiYOO31iIYi9umaDx2pJ74xXzUsiZFCVPkDgUGqqMVTIFOlUe
SRaOeMjR7zxee01bgcCg4tmIfUcRaFB8rs5j452YbdzLw7pM4Dp54aWB2MgR0+xyNyrkcN1w/rBp
1nxIkqpelzDrRsyZOh4LaUhG59S1HKB7N9LhJMdtA2QEi+2IXznYep8Nm4jsJCifLbxp1ajJZOGO
AOerDPHblvzhvU/L8KQmk77IdazANPxIa1ALa9jCf6WiE/DzSHHQpk7am2ZR3sTq6L3WuCCVdq63
4mlMhPLX2OTTO9Y4+daaxDF2DV+gUqB0cwV28J9hYGgnJF/dUgaA2sod4mrIMVpwFsYsc/Fkb3a4
sctOHzTSehq6+qnxJ9/xLSyNJCUpLuQ7hQcwrNxNe5lTdDA8JdwfeBNzAcCwgeRx13oDsel4Rx4s
z+uWeTJh3ijLAj7AeOgsiN7ynSkfKnccgSxwGYEdmwTj5FRTCY817c3qhH5hPUTo8wq2pI1uZhLW
UezwcT9khxKjOgfN7Hgacug8VWhcPOqTS9xLo6fARJ2x0Li27loySx1h0N1KCKZn5OwFBHcLelaU
U3I1BrwQyWSL7CEUKwC6xtihCIWg2J8V3X8EgYeMII7VMSkjZdVkcnvClo36NFlG1o9Kb4t1rif9
qkul0hXytj4rwrwxDF3CLmSkrKTNRE5iZWbQl6bRPE4ZpCveGWEfYKPwWvkMZqDgd8t7XFJmz4Dx
CKlHoelPeCZGUc2z03E59As9yhaDwRIRa5H0wGLy2lJV3FAWtmwVaMElh2ZcZuEQHbwx4h3xfHxU
CcGc+hfdGq2z6R8Sj9JHsLO0Gy8N0i2hDtWvlEQer/T2ZTytwLNtQ284AlTetDQwsrU5kJL8DU6p
thkFl53WwTqscAGSVCi16Y6sisZpKoskkcCbBl56U/Er6kCeseaAov2kJqE+sXN4K7iKZMD0uaH9
tErBu2/TLFgnABlUzynRDxD6RYGDfaQ7RkEQhJMkWW6LalktZDMgTqdaIxK6F4H/2oU5Sf6NqWwN
tVpXHvB6UfUUj/Nq2iQG4H3oV5jlqbt4qsMFKWW2EE97z2zvhZx/UQJak0HytfHtN+n9r+j/d3nK
7/81f8/P/5Mt/puf/j9/+38Gkn/4ntVbPsvg6usf9eEn//+RWs5l9yt1wP1b9sZFKcF66i1DPTNu
fv3Xf/z+nn8JBATN+k/MXXRK/BKu8rKhQMHv3+rmv/5DMJT/xOZGVVR8UfFFQFH3fzUCkvafuFLx
c3AKELEeUREW/LeaT0TMZ+p8D2Ehmokhvmz8lUjgo55vttxCJ62DMuL3ZKBLmJXGf0gExCwhDzUf
Pef+NNmp/es5tG9C++Tbx8A+3rytfmzfH39tv9Plzxbh/yNM+NwqEsc/W51Sz9PSrvec59K+P+f2
nW+X9iN/eX3bA4TPf39buU8PL8fd/XH/8uP99sfu17m3v/sc33yMK1kznmIDCCidz/N7SXytgvMf
k+HmXx36M7L9t0PXV/28cgaQB7WRtbmfuf14f07t3H6+f7zfvb6Rp24/8vs5tSf77vV02Zye7za+
vbnYN5vLZbM/Xi77xdHdry6b1eWynf/kbrfu7vn2uF9sb7eLp9vj4vZ2dzovtu+72+P27Ox27998
fm1Wc37x+a+d9tGC5pAx+PyH58Pjebs+PJ+ed4+Pq9Xd7vDo2+7+sndX2717uZwup+Vp/ojb8+15
d+set+tvxvKj4P/TnLlOM8rDPC5q5fdYvs7ThrF8fb17u/HtOxQIDOPl7S5kLEM75I+wN+zL6u3u
jeG9G+bZ/MBXPhT2zVNgv788Hd9/Pb2cA3v7cmZ2Pd28M7vOt+/3779ym22LWfl+j2ms/Xje759e
fu3ebwP7/Oub8VXmef7V+F6padW4IdpSo0/O8uCsD87836Vtu5vlcrWwF7a74C/22lk7Xw+mIn3T
8JV3QQF7OAk9Dq70kGl4/vW+ez2l9Pf18ubblyNjldn7p+39y83L8ZsnOb9VX3X6SpXU9KoPoECn
QUBL/SEUn/0Yigmyi4JKg3j/dVev8nv+NW90wyTQjhAqAnKvxliLRcIv4shzpqI8hP2+rZEFo7Pr
1PfSgGOqxM/T8BJy48m6i9o9qNRjsXcXppcRxdNw57fYKYffpBLPKq9Pg4AzkUYhBGU2Mi3+/Y91
N6aILxp9MK8Md68wvO1LaL++3rzsb16ebo6/bkX7/td3r/NV/vV/D8UfjV4NBS7AJVY7NFqLSGS1
B8OYK6S7Ybw1LcozjefglyA1p6+fwKeu6r9Vbbi6IcG0jGtnnZHIbaCIcnK49NUOx68JSnna+86I
uf7Pv2uLAFoNhTyGLDoCdfO3E9Efw1p1PULxxjfhfxrdoe5H5YUrqXypojD9xoPjulu/m9Illf2Z
ADnczT8+wTxUQmR1kYkhbTPdapNPrtrItdwm1zz98XW35lfiz1dmbosEbwYS7w0sbebP8ke3uNhm
rVphr642uXayas1zsaFJvpmU/9SKznuC/yhKe/na0KQD8uP8LsL21vAB8npqKpkxWd+sPZ9m4dwZ
ojKgh83um+K1w1+hhUpsjLLhyPWgLwNVUR76CbnGItMMbxumlYw622sip4xN+Nk6RYgo07iF/f2Y
6tieYTSIoQJntKsxbamzx4CjxAZPAEJWR+WQ29XiL1sx0bUTYqGBc+B+bF2ddGqsAYgna/EL5z63
is0J3+sev/+/bYVCIWGM+BiScw1N6mNffFwT+wDDaWcoRYBRK5PRZUIR+bqVTzN+DkCbLcOA44zZ
rfBjKzr6ReBDGI2A+NY2KCVr0TYKdAAfuODrpn77SHyY8VdtXb1dlpVYKZFQgzNSUlSC+JKaxgLI
ZN223iYyajcR0gcoxHbZGYQpFGvmGYojfYk95VrSERkkg6sN04uCjb4hystI4SqmKNKPIfrbheB3
LhwJ7NgwYNd3vb6JkqdEPYIIh7pPvmxM5VExCeEh7yP75gF8ekHnlmaHOUIaMPlQryYT8F2aKDkc
A2hu+iHGN4MsZsX4ZsrOR/7roWeyciGgL8Sqzp/ij8WGNI+wGkp1cCAeGK4eYcSQ9B3O5SP4WWEG
2uYvnzUAJXccEXdB7iAIPq/exLARsP6QqtGR9tWNdmrvs0P1iD7oiKt+81DtovvxZjoGL9N7eGNt
Pbdy+m+OJPL1eej6I1z1uR/KREh6PkJ+r9yKF+OkHvN3feVvlTPptv2N2drCD/EmguC/qdfKSblT
v1l8r0f9+hNcLfEdntNBK5SjMyM3ZpOtK9yAZK3f5qWx/HrAr6eRRWUQKxjLwsmJk8csTv/zAQuR
VohNjauE1MHOlYgiuK38THz8ppV/aAZvVV5SEgIpy81uNX82M7MiKRfgD6oG6cYsi94ZO+nRHNAm
BQXQakVebbwNih+K1K8GMm9a64eRlovfETkC5UQqIZpVPhKz3mrA7MEuqfo1bhtOKiDT0OFuQQmC
cadElLPJN6xfm/5Jkp4GDcf9YiOB0E8i/Ea0UMIDJQkKOagZe6gG4a+8KZ7ZQZdaFcvfrF3/0O/Z
94xkRAmLKPPaLCuPVGx9Pbqb5pP1OsS+Cqs9cb8Z3auXlGdoirMTKuuxTMHmai2OJL1tZHnsHXVM
Qcqr7mwk+fCNs90/9IRG2K9NFpwZbfj4BAd9rPDGr3tHa0iit7BmplZrRv9GV2Z7ghnTIDzr+mKn
k3riYaPTO3FSK3vNgDSlYuj/zSpzfdWaBwwLM1YYU1YUqGUf+6L0NByUXe8M1MkwwkmsW1yymsNQ
Tu0q96Gjx+Mgf5MxOz+FP5fS340a0EZY3ngHZlemP18Bz6eugA1oj/7fzLdGVb2UREmRrjUbYUKl
wVJYmqA0Jx5mYn8/QSRU7BJmUJyJr42a0BsKWRpnjCrSZKBMiHSor+RvFs5/miGsJTPpgIMUF5mP
HVTMEb/QCspMnBIwEGkJ5tnsut84F0rXi+M8jnhYGRa3JfhX1tU4CkneVXmd9k6kIuvKkoLIMWq+
N0TKmNvYG007oO63rPVM5ksUCb5FXj9hO7SGF60wnXqKfUl6V/SGG6rSNy75v49X14+ZeHrO55zQ
Zcm4mlu+3A4xtkOdIym1Ly88qiyvGomfpyrM57Uo9i663mXrifspF2vJr8/1kGokU+uJHC+ESc5+
fv305wG5+kSw0wjL4KBt8amulvhKjfTClNrWMXArWqejghhYMYJl0vbfvb7/1JQCfMgSAVgpG1eL
RCBhsOMDrjskONTQBfN8OEcq5vFrMffqzv26Y/MH/9gx1iEcV2ZTT4xVru/NWmH6gOhd63ShiW2U
Jw827qwxOvEC1TRRV/tJEdfBIF8KEUfWrxv/1FVJFPFPM8G9TGN+rT7O9qbyKrMVo9Kx0mxCIaMm
7EKV0SXyqg8SQte+bu7TrOetkmcTF4WLEo1ebaDwZXQFg6fCGaPylAjNY6Gg4PeM8Tmp/9LtmnMr
TBJ8gEXoZewpiKo/9k0Q0myoZotXLzIaVxyF7gDltt3oTd1dyKju2M76ZOVFvrn8upufVubfLc/n
H4aXF/2q5USw2q6qrRhCiUEVRij2VYtD9FQEz5VVrCmq+t88x0+rFi3OKQO/A8mZRFcDGyr1AK6u
syyWlLALfOHsBrt95+t+XT0+eH+sBxwBeAUVfv0+c/5xjk61Fg9KYyqcXIo0ZZ+aYVJf9FQnd2/w
uUes8mCAW/p1o1dTlEaxBmXGzG1is319tsvw1s7MpoJ6UhT1zzDBKSBlh8OSSwuUl6/buhrGuS2N
jCfgCHY2rGeuFpmOS4inwLB3miaUzl5UeHfhRFTZ37eCclolJYEDDwDIx4npUcfWiprypFIp8WqS
guilUpTgb8eN+WCJFqcLGASsmVevdjhASMgnxk0r2hQWr1JnD7I4ki/aVmX9zVn/+roB6CGCBbBt
MsswOLz2bx0nuUWgF1FyNUwFzkehgoRkvkL+lVlpiXoWx1DDmyArR+SbRV9lT2jKsFguNXKTIIxn
eQOT1zCCZ+KRq1fBj7PozcyE6pAnQdYjxQ0bcvjUUFYjZ/BMvd51k4zrNo711vkvHxCdwbQV1Eil
koTr88cHhHo1FKaCzihTZC3yRCRSLIJ/93Urn94mhaWJOy+GWtjQEq3zsRV9tEr0qVXiWIjy4IGr
zUBmEhcYtAJiKTxL7D7a351/eUySpLHLGGTMz+vjVc8aTGCo9SJ+BpIrUWcTF6iFQ/7NBJcUPvof
e9rvZnSU8LJM/7jhX71HSCLJTrD81CkHsuwyM/CPPTFW6AzLaSv1ZnFLCIOMjj70l3U7BGj/kbNK
kIFWRgnTd7JG6eHr0f70atNz0ofm36TjsJB8HO3UbNQwJY3UsRIOUcil+2UkkF/6b7QyG5Nyj2F/
k+eB+WOFHIYxTNOSViL0drdmEAQ3fQQT7+9bYfmYwQyVjI+5ovtnK0JNwqxS4blbhPK0w3mzXcmh
lP0bc4UTAZElnANxZL7aU2IMHIWksFBr9V20NIdedjQD08x/oy8zo0vTaEj7ja3+MWITHvQYiCjI
iDwpec8VscckvoRo8nUzV1vy7xmJEgNKLish7/XVxGffrIVmbiaB/3IWIpK8shBmo9QEDYwFM94Y
YfzdXWL+odevAdsWcAHHO7p2NYJT2PgYakoIS02vdaR4ENcqyqHFFFXp3df9+zy9WUA4Q3LeoZfM
8o9TItYQhxMAh2+4QoylIxGDuI+mJP7OpPxzl5gLuO9KHK4J8bhGTPt6VMU6B4jN/Fh/LHouAUgR
6lDWXUtrZOXt6259fmz4knB643ZLLhF78sduJVKl12zXNJd3xrZildCWYz9ayMszT12hIo/XIo92
9bfNzquFKs21EMBucV66/5iUqMIiRYCntdDRHPYuqWhCudKIlDhBTCOOUWLNwqgtTatvkNerywDT
lIZBuy0FJQGpG1dXj6GSumYQA4GVsvd2QW6km9jwo9U0jEgYshEBZBILx1JSIkdMs/6bfn/ekkB4
iE3AyHG2bbxG3WF1VEOSCN7CII0Y8wprCtJlSh55Z4+pAiBcyGYnOV8P9uepS6MyYWzsTNyEZ3fo
Pwfb7MQ8VfVZh6CZePzNivc+ioZvWvk8cWmF8ZUlBbCEKfWxFStqIqxoZG8xVN3U76swA59rAqgi
Thwxsb7ZCD41x6lLhvBHDWNe14yr7caHWq615kRydD+JK+Im7hNFJPi8xO3lL4ePeaKwpAFIUlCD
rvmxY0LdthX2Zjg7NUGwNIkTwfEu7r8Zvk8v4twKVS4mJkdXNrePrcBeLVEMKbh29GV2mQNMn0sO
E09SqM7k1pkIDLVHv/u6b59GkVbZ4X5fTXkjrkeRiqRFLoBsEh87ZNtMTyC+d1J87isMAb5uau7A
h7WaweNFZ/5xazNwrP/YQbQtBHqo0PEC2ajuDTRd3VlvEyFELEqcvI8iEXBq1URw8i3IfuRq/+2B
nUvHjAYBLPOTsEv9+AmSWq2oVWHtpPRstUKhZINtiWlzn5em+rcXnbktTdbAOPglX5OkMLwirsRM
NTiUbbFtYyE/yGr43X3xHx4fSUzGHPXHQYKN6WOPohGbHQEcEf8gEbMCAdP/1PVBdcVFKfnGdwDh
5+bmNxzSl8y+ROXl6kA9qBU1a3ZHUkv0bkdqao3t1iCdsBdL3a9nyz82NYM1VP+B74yr1cSPcehI
xoaeCaU4Ov+bufNojhw7F+xfUcweCnizmE1aem+K3CCKLBK48LgO5tfPSUkzoS69kaZn9ZZdXcVk
IhO4nz3HRmP4tox4oA6jgdTw71/s9NX741eT9/VPL/bbV9Nj6SUP9QJ3arKQrfyT2rkb2//w7P+v
3hKFd+IVGvPcdqf//09nHg9h1ul9yxpnmySYebVMHmDqpleBTCP9/3H9IBX4oPB9MvvfRZCraOhO
G64fSsjoAEze3bsidK78JV7/w/v6lzMtonrAYY53kteiC/jH97Xmi6qgaIZbL2Hwt1yDFDRh7QJb
AWwm+679D7fxf/FpUa1wqTv5IThk97fraDIrA9GrcNsLnTxZWB1nWdL2uz/9neC9hIwdZNTu/qVA
qwD+9VNVA5UTYXWLysQ/bzGs/dlE+HTtqPbTiqcmTnr/x2s3l9rvswTUZZuw6F6rrjx6E4td//69
/BefEIt9VHl4+AZIQX+7b/nRqwo7N2ABt0h+8QkOe4M/cFOPin6p3yn7Hy7e6SP47Yaij+fSmXFP
Gonotxcc8kI6NBOYz3A61W3ZgWZXluUY94uyOo3Rf//2/vXo9EIGJVx8rACrqWD98SIKJHfRWPBq
0cwqY1yVutp0dsquC5QGOxlntxYS+38oyJDWn97FH95ligL0ZNQhgyP2/70KqW21+mvtWwrYo34a
MJxPZzoQ+opxngDs5hDBpcfa7LwFXd9cuzGLAtt8GdJ9C/sxgTPasVGU9KxZFygXso1ij5dhsypc
t0ZG6bQ1QdE+1kM+ss9Z9bPa6liyrU2IqoetHcPyMedWiADQ6P4yHZwGSX3KIi7ozTiigOfM/rM/
Ruqt1RXLu3ASB7s1mpXaIjktSJc6DD+h8/TX9RBi52GbjgXMBvBWuQuLoab/aRJtD2XOrlRrrXcu
y9OERR8V/YVbuclX5mTeedcGOZtuY15dRYI93yP/jVK6BLR3yyhL26EKmJozoG01HLHRjT/6kGLW
xhhKxRv8iP2VGiQy5VKMTgJBLPHxf1VV8Tbm7mB2UcGC9wZKSnC5xO7SXLBxlFIJs4g/twMz/q91
CfmGa5SbJ5Ld+s1YzZZ/y/FYs6zpeQ+mH6CA1gvH/YYgT/yI/BSbFRVEbLjeOqtfhefALI0mVT9l
iHiW867T6avEWnHPRBO8ylY44ZMNevE6K/xul2aIkx4WCgi2DavhQKuLld1v3xtY8/dzPVt0BKNz
xwJG9aPwiOC2uuxTsx9jldIKqCK0PU4KM5K9Q2e6PvHcxmOiC+BVcRNg+AAXxbJYuA7TmeMPMCPS
MgywV4JLeFu8uHwLnJGtZ4niLTp36pT72DBt8aWY/boizueiLUr21240znIDU6S4YgtVt/uAlcGf
FUATH9t6kbRbtpTCYNsoARVVh43+SIYpOm2W1uGrlYv8OS0qYmsCzs1IHz257O1QTsBaEtZvfDOx
pJjFGNDBgamHAm9hsfXDfKy2vlqGmT2shK3ifhhPaFzQQOnesjN9HokVFI8mO6Bz7wYy2hY1L4Yy
PIVxZIb2o/bn5i5jExqldZO94mWs5u1KgfeyGGT77g2hYjtQOc+CTfzPomMADRRdDxQ5Jo4e90li
2dEVIYFYLDDH7VneCGnuByaAAV9a91ZnK4RJxXrlE8vskOf6jl1xZQVriwR4aXwYvV6RDpdxcxnw
BfounYrR0LlwAC3GU97zabHk+Wh5wj9ZIMk/nNSFB5cpw2p+s5x2uWDY6mlbJqO/95cKlgeZcVEh
K8m8gYtYrj8aSs3TYVkddcx8Vu6ZJ62TjkjVgMadwnB9aRs7XhZkymLvBMNJp2V72M/enNRncWbH
vQzmCNY2sVtIvpAvLJMUMoO5mq3mwqVU9kqlbI3wRQXO9dijiXA64AjQAER36QJUEDv8N/pepGkT
HhSE5vN6HatqR+Mx1du5cU19cJglsueTT0TB8uHaXKvERl9NnM4P8Qg4cJNWVvos+rhGbVBVsYHv
A1B/csa0fGFrOrz1pxPYvlhaC65Itzre6kak76s3jzdtdSKTL01bZHs6pD0wKOm1gInn0+q1cpZs
LwKfB1WQzAk7VnEuJfhh21XYRVjG2yE/D7l2kY0+LFh5wD3VOr9wCMXJ0aiFdbLZc7r5ANEalQts
mLk7zGld3YHjAZY3mSh6Mp5V624IFoC+M/rBG7W2LQqfUGHjG+Dchdu6dpC6htz0kB6H00b41I4A
tNJRy8uEffxfQkcpdMam1G9GKXW3BkNx33ed8+5TZPheY8Dom3FuDNVFD84yX5waRlGj0ASJMO++
hBjZV5P92pTsbDMNS79pWR6rFpk9Y89V8TlMov0e+Gotu5mg3J55S4mZZi7jjPet7YuvjbooIge6
eqXm6ikcVfyTAH4Uh8C00w2zBt53Dsj+1qlYa9uny9L/nEZuatBkKvjI2n6YzwwZNRyuqW7ey2ac
XEZpsuRYzJQUdgLzSnuhhTCfQR5WrI6uzvzBZNTsshGtlusIA3jOpYPzv4+Zpj7ELYMB+3yW/Eyv
cAILBzmb6qPfCntfgsC4pyvr/Fzcdbo55dvvU5+zxauBFrx0Nm0NjVRh6GTEa8maG0wvTo1opgsS
rjCCsTeW4UXAxuInwZR+YoeVLxtLc/bRFVX4WZYBJ8I8TZIbtPHGn0VsFx6NVc5JEnmtz9HcsV3o
pAq8nnVN5G3Jj/MXwORZ516uMCr7+ahZx70PXJ23+x6FTbcb5gb4ZF1l9Z0Mlf5lgy4/n2etPtnZ
RZdtOj44vm98eTeD9PUTB1v8kZVBxIaZ8uaXwrKwNzTxIA8BJ1G3TYqo/XZmGb9nTd3YQ1EP0m4C
BK+Cvrxj371aQBedHTfec1+tTKDLvrmqk4odujKZPL1hj1NydZJJnawOdf1crynPmwzIdEVPOGTX
2B158m39MjQv7O0mQB9yftNNtOY1m9TNPPORyrUYsUUsI6CDeejW3UIw6x/WuOjLTZqsEB7W2uNV
M2H98hDGAzB6nu/RS56u0XIWO8Y8+min030BABpzFvN8K6P8fcFq8ZQXJ6aksu9BOvIuZFr2/XFc
2gQIlZ2znodumL4qBXV+o4sykyy3W95AyIwsyHdhMTiFxCMura/MPM/1mvxS9IUldFv07VwWlc2I
L6b0s5kgOI/jnFyGdqneqbrJW0cV6+c89cOnU3oFHNzUQlZj4j33jpz71fXYOTmcomqonY1cyvIm
DwUhkO8bsYA7sCI7QFuuXJYFhvqppkPrsjfuQIUDogFH1Al758Poxv8YtNebnaoly4wuOGMeOk34
6jJVbDegffPlGMNU43uoipwBygaYD5vDxJU4Pgj4Kt7tZLX49LM6TDbZPNYnelnf928niwG8NM4X
1EpM3D6KKCggxEZFyT8qvQiQs+Das7ppi68pdSXTrSsE8oNj2vYHYScbTSQIzXpUuuaO8VbadldJ
3ov8bLZrzG03np6HpjclOpggHPAW+Kn8rGzkmgM9xmYFqj9AHCrbamGVRrROdWGpLgPRmxi5Izrj
McrS6wiA7YIiqeJNN5VbXRpVCBhSnZyqEi6SY4bsIR16D/7HpLvkxwxL/ympZzltKQ1LMFr9IOPi
nP6Ns76kjhzjW00/cT0funFtLpKuYeq0FoboYiuy1G8unSbucTKaXpfH2bIOfF8Gpb3AiLXoXRG4
jnthibX9i6iNav0rLAky4ZZIBxlMS1Ww2Zu+Ncu2M7pajpNJRY5rigH/fO+4wi12pR2suAhrtlTe
inUd8pOIggHGYRMG+ZJdMOzTqivpLQR+PE5C84iiYTCXsy2X8D7QnJPuRjDaI/f87KA6LH0xZc9r
2zDaNkU2zc4mHhHhQ0DIA4Ga/mP12A+FRPgx+fVSkXy7dfGaGMCUqMxE6v6oAIhULvfJadl0UBEp
A38zAmoWwoXZsICroW0WzCdt6qEFIBVwjnrb2K9ltCFIa1lH5zCIDiLhuDzKluf0kzfywV2ZtS3j
i0QoaY9Vr3N3t4wisc+eV6/rXVhSARzOi2YeGP+bmMkXME46KD1fMDDgd6B2nbrDGDity2A4OMaX
BB9ZczsyytzuE1mYaN0B+cihz61LkB2sKZR415Dj2paYiLTF2yZgH8pttBTypZ/CdsF1wfDBU1oE
jtk2XR44x1LGi3MtbDaEbLgj7eRpACDmhzIet5aNSq8+BEA5iPTi6JSQKc0jLWA/nBfm4xPnw2Ac
wqksyUeYGEQX8HeRuPJwZcGjGQ+2by16mpwawnfmZpiJg7kK/J9xBwnpuo9bbR+GtIlYmpbixKIs
1Ghf2KVITsf/1DbL6+Jp2+lNkphcIhbpaEeAGKhwVXRNKUn5MtHrX26N4efcaFr9VCSi8qavmBME
Uh805z07w6DOKifyObM81YKYccauOSDirKurTJVCsdhSJfbOA8POTnIcmrfEsspwC849SoG6S9f8
YpEDtGYaWfs6g9hYd2kyheMuBE6jNgW76w80wDxkGIuI+225MH4MZb+auqMZSw/aV6gTMgpUkAA9
1lnOid54Yk7RsMp8HAjpxtUm3zkskvxmVg7hnV3W4DmfLbzdjqh+ORhdi+Kh9dsk2Gl/nZ1LCu6s
WLht4IJqcUII42qsrP+k+RABwBJIers8rzr3AwVFGKMKKKZAs5qkE2xq49w394tKPblZIqXb67pK
c3GN0Z3pocX1a7vXzrQOj/Qp5vHNQHGqT6vdlX6ewr6rYlBP5G9s5YNpP2YMqYnzwtQ850QAKu2g
Jzl8Y3hUP7xkXXtYYNIk5/ESAZZxCz9CR1JMxUOWlRjpipDGJCLYYGouCwdNx1Zgxug2hpr3Be3m
QOPEMqRRVNIc7051NKXAls/krEMqWCl3uymPd4Y9+Ik/4S2eN7rnbm2WQnDSZxVEcNollZDbfl7s
x7zUXXZXM2OYf4gVNddFRWaZXiq7pPUr6AyoZKKCu8MWvvIhFPOLrzcwtKfpGkpuRPaZNZJ9d2Ja
6JdhyYzo2eDOfP/VNITxXdlGSSVRXc1BQmy3FpgtMfkN72s1zl9inqKoOwMxhawFZj9Prhb7Qbtv
IexeJKlEx0OBMkqXZ1PC5f5eCjcAtCZ0pry72G3aF8/yddnPxs3vwqEjVxcGcisuTvY2uGDVd8Et
hS+jr9LggNFqkJuk1EbseOvpZeNWqQYJ6p50E0EWXuQz6CKAL5G5iiMZcSuoLsUVEZVFuWEMxf/W
k8dYFwUGTgZVD+NnZIuUREwl812VMEnH3dPAsenjOo+o2PVFeeDnMWXnO0X0gxS3X4+rmZtn3KTl
um+XNIQ/O4743MNIAx6qYG3te9if6qhO+04bEpDGHJXDzcNATOKXe4kh/nuV1dEufj8cTTzYq954
0JaHrDTvnM0tyGhvytUeu/robOYaBleC1FTsDD6wCYTjAP9ttO5HoETnn/XV6T6X7oiQIq2STBzo
vi47wcoWkuCWKgJhQ/6gy4Z6XRlNvtxW42I/48mLf81J0TVbx87rw6DbhRqb643XiQwSvrCASV+1
rExEuszw3whMZ91q4YufYP16dRgBGqRHcspuuJGOO8QFJubZhbDZiOVXkiima4lOTj4rJ47qn9Ha
Rld+lk/YymaTAY5xK/tIhWT09mHlyccmDdZw1/qrAELoDeZldWD3beD/NWY3MUD3BoQOGnk8hZDR
F1GrceMFg/s9zt0S7mePnsV2mVy9Qrs+8UUdWQ1ffHC4RpfFQX3MqlnxnkaNQ2EglJPdsHRf/fBE
C+cj8TWHZ5EN3XuvvDo4DNZZ8o0fW+dt6tbKKbdIBTzvTEcGhMwSFEQhFUmi2SrVed7GzhYdCUyT
kAp21w8foDr6dpc7ebnPYLd9KV/gO7W9+QG7Gvq+IF/nF4aoAfWXlOGZPb4JLrSiGLpTgGdLYsFY
PLlCAnvTOkyjLV7U77I7EWuXoV4hC2Fd+iWDArZWw3fnNshnJhhjImOql0DqaoRynblcwsj75USV
QdaXJebJmxgsw/mETsYbKfedNcbN1m1k2gEKSYNCbpdNRf+rgzrfn6yg4gfMg6Qm3yHo3zmVC1wx
pO7S70uZ2bc8rb0RKFVGvBEKppxTSNCm8ZPLNZDBAE64OAlwA4/aGQ8WTQLcZv3b7Huy34a5M9A8
EQ3mKAc2NUlp28awUk5y1403E9VCKitSsFDhFFHMBDeF8CltURaIFZjWbBDYbWweAmGBsQS8M4vS
4I5giGi2SWG1bAgO1dcoZl457FscaiLl3GYoTjKRobVX1Od1ODnpJm5FBU1lyMW3A00dEFFaRT/m
OhNql7dm5GavzeTsUMJRIB5HC7IRPrKo95gw8ulapNBzSGvTBoCtHHzirnoYrogVR/BnrU29E3x9
fQ2D8YRmX6TByM1DjyRTm9HsClbI0lN1KfkqTD6VW4YIWv8si+ilXoaw0WDNFb36uawKt01iB09s
dajB/3Q6UBqu9kJFynMnhEsllRYqMlHYPILZW1r8BmVa7/0yw0Tl08XZphy53i4mKToG0OvMuR1j
7exTCv3wbjjdI+ZTvcLfJf3QFkegOAOOclwp8mBUCDyFpmIX7Qo9D2pTYRAoOeISCPcpph7qwLPs
SyLY3rvJZOu7m7HQEtmW9pt5Z2ildVDJJHiVBDcBxtY6xOfgYPzJzk3vRF9GaIfMvaRQBduqKB4m
7c+PWdtCRjLjsOPHM9M4ilyxJppJ+K6hiZaTeclr5X7wM9jmvullvvPH0Oa7tF4RtNhoEd8tNjKx
nec1KM8b1vkAapKt2PlR5jWSNcuYH2UjFSQ3ORC8acvIo/uVtjm4XXCSGqOXO6tjsGoYWQnZl7fD
lmEftEmCZ24PKMSSLvFVLXsvAqvbmBvWWqljOG2NeUA47r6PqqFAJSC4fah6PVd+fwKkVan7lrMd
JfZIZykJlQEjV1uVgbI8Cm/mX884UOiJrJDvwCgnWKhlKVxnlzY5pV2qJc4jDgdRcLj37qeXizjF
gzjL8nydEC4eBd0PGLu2G27njirANU1fdExeYRZwB77NLquVHe3LdiIg35L8uh2gm6gttkvX86wq
UpU+p0PmcPwRTyEVYhpRFw80Nsr2TpJt3IiE6H+XhA6VonzpPwcnCTEx6bH5zpAhP4HdXNaN6VTg
UVsTzZWorcdM2RyeVu2j8gcVPRabayO7syRPI8GBxkWmprSo29mYFbtwtxAguXNZX0rdjNm+TWPC
XnjsFzw51x8jfLYOO+HAqjQx3mSPlFSdMz0HUKJ74KwUrpxJln+f/ftTdJzb4at71PLrS1//HH4n
2/wBf3NrvySDT19/4S+qvxxQgv7UuCd+/zf/HWk4tAb/76rcDZVz8fMvP7tffzn7kutXQarS/fwD
GYd//w9zLlJ6j/4lc8NkYycx/f/m4sC+YawjCbCPoNQ9tdf/DxYnjP5K0segUECvmGmhgB7eP7A4
of/XKCbRYqYvZXWdbYk/Q8Vh9PYP3cDTDg+BKj/whNkJYXD8NsCDGBT9jQ0rzjtJZwk1LjzfHNDj
NUuHDTlkN8AQm01Rn+oyCeITuZoYDVJxsoXMeqoOFfPMALCVmX4WxKHPqkxshW9w7RCOtVJW+3md
UEdrG3nFfk6ZZ95EfjOm56j2JrPzqZex0I1cnZMszpW8idy5w2qqaFuwGzKBg7JxPu+NbRqY8LXT
vDiRgskVxX6xsk1/YhpzPkKT8rXLEcLG0AtJl3iVRVlfycxkJCdNGj1yz8e8vag+Cc7WGTMp6khc
EhGECtD5vnfmUQ3kodtl8OlQH8prnbUwwltfycuUFStnY9Mm3heJkZciZLfObTPvWiw53pzY48cG
XWpvmHPG3ACiekR2YlF5rwGVCQQMYEt17fp7fvsaN3EhL5sW8NpmjBFjb0XNhuDGXRcB6GVEZE/E
UI0PdCD1N5XdNr9sQq47vAAHji8l5UzsyMpkihRUZcHZGio356lcC7tdIjcnlHZx8uSxLPE9DhyM
E91ou5k06lx2zSOw23qKIJHbprh2KkVzRZ6QIQYP7Gdfu8mnEw7rsrVdPV7qiD2zXQ6t7azIK7Bl
QdqW49Y2efmckIHKzZR0M2BTt65v2rTVN8o/8TeYDURInJSU2rclHSW7gcbqXxE5wBeUJkfF2An/
xSfMPq+rgRKktyALbZkAlVsuPnXzte5MvPHaUDxDToeYx30xPFdJW3x0eGigB5NvpZsRme5rm0pw
w20xtM4+WcK/vbTrIsZA0kR1zHWju9UK0u9+SGIfqjkguUNB0J1fxrGh67D2J0hwmsfeJYg6To1B
UrvYUMksPapdpX6Ehs2vNibG39AAr84bufTV+bCM5qOpaFEk8Vp/iNnVN3McA1ykaeRdrVPj4xqM
4vxRZ7IgpOsUDp6GIoDdyrERwc6j/vhj4gQncmidk/Mv7o5F3q93S8KHuAvqKXln8Q6dAL1fxMhh
1y7edqXs/+hk1D42VHfTT1FZ5zVlJiAAg22dn/xKy32X+Lk9ixZJOubENnKISaf6cgB9610Hk03n
LRPCCEp6rDoZJZ/Ye4nGJCbosko/+Zx+llrpKtNt5NgewbMfG+qiATRweMtoeG6yaWblZ2Gj7Rf+
JhxlGaXOu5oY/VXMjf+Z5a38gr9NSoTenstGRRNO8vSjjbzpR0NZ44EqWbAcLcBphHdIbKZjb+vU
pSidpw+59ZDb54mnwg3Ll4TPs7cgNAiaVGa401zNbCqh6X0mmMLZ4LkJtomm0xycrDJKr5+lSmra
ROQcGKU8MNqbMUBZn80RyHDNVs6FVgP5bIok9xfWovCNMtca7BRscxpv6ZREW2llsRdj3wfbify7
2ePtzu6VCvxlxzJ0MGwl/t2CjCkJxmPmIQds6I09uDzC+FTAZhKv51i2KaWgHm6WBVy6nPW4XHG3
RtzXyTB/rc7U3K/AV5tN5DoaK2zZxfibCDo3kz/SP6qwSHxySjjdLurHYUEshwrZyUBcs1vjJYJu
U9WUe3r186vqT+NhWSRc+o+L6YnzplmARO7LJSJjpQm7debKSbZwyHV70xayQ2GWVlzGaTL3ecai
zVZGffRAEdD9UjPDjzSvVq/axWlwMrXolfEHk61rtBPAemsqJTAwt8mQVw7mtr4k2XVX8LeEVf2y
zYYs4olexM4ZRQpiUBFJpkXLovBf2MDCDVcmTJyfdUGRPjI6IqFDxwMWFPrU7g1frJaEXupquCdC
jmnQM20uCfMK73vpkLqjDm6j6nFFOtpcSFrUznOcOfz18rR+s02cUXt7Bt90egkdsxh20+BlVNs5
st+zKQkw700igZmeJDqh4eD4N25crw89fXtvlzmnHJelp/nDdF3zGpuwN2d9nyeXeUgyzxaBMp+6
FNOt5dM76SuoRmxsdlu6NIJOQMvWgiutcb7nhobhP8Ujd3+f5vlnHtsfp1ZPpzprxCkbBi6LXmzq
/rYJElJV4DkOGzRjvPmudQqiYxMn9FpwJPtAZnaNzbrLhTGQv081/akI8f8Njvhv48j/jjEhF/Hf
xISwERG2/yEI5B/8PQgM/L9ylLBCGPAQDljQYWDu73BEP/grM7CEX4yCJUATAz7JDtx0+T//RxTz
vxjROgWJUUbwyHzcP4LAyPvrad0CPE16qm6HcfZngkCmP/64X5C4DAyCOzqhe4gGYfj8FgVaOLo1
zaEI4Y1fh/hfmwy+zAiF16yc9mpINwzDHCPY+ztpnPQ8agrG00YRILhYm0tOLxBKYfc+ugxTeOwH
bNc+wsS2OOfZyhHsD1hVGATPNka59x3JGGiyvnlMHIzNDS7Hk2T5YqxbAsyKqQHlcgSjSgW8r4yz
o1+iLshUjxRr5+f8tCBY4ksI8ljt+FtweSd8gDpnzCZrEIotNP8Ncxqgs9vEw4KTRO39zGjFmW2H
N8Zv7olgyp01ituvULf03l6iegp31KLcK89nA2jk/N24E20AN9GHU1PsGAcDD7EF129rieyGLMOw
yCe0KSjeX7bUBSktpfs+6Z7oImXbtpmufbdTd5zH4zFkZOnQURK66Jj6Ow9KExxIEU9jMC1jcFBk
dxQ6AU2T4p7VuRJnPpn0tnNLGm61OVE9ktMkP52xYz/lOExlwCJBVvrx1sqxevHSfCR4nNanZuzj
S+EMOQUjCLrUsTH+BX8Tiq1XYSTMtzbpGS2a9aEr7EUYa2AkradoY3tX1Yj1au79K3Z+l4uqpWJA
N3os98XEvjSn8deI2aEB0Y57iwE1ptGpYD+PdfgrA6hzqROFMVLK+IKG4nCWr9nPyFlvcVrbLQJl
/2CR0cD8r8fbEoY6phBm/qaIwbF4pcSsPXk3B7a+dpL+nQHUszkEfk4dvMnOl7HXO8SEyXbOkwwP
kTkPIErQvjCW0qOYdkNdR6jim4HAVlwK6b1n5ejsB0fghuTo9NZTYMCO7eqUDr7aCp1emsl3z6UT
LIqxOSunEenTGOEvJLBF9ZTao6vjnxVetZP7dvGcq6LxdhSwd3Xdc5jzOUaDuiIYYHw9vir76KLo
2tfYAbI+vPFZoMrDyVtJ73lWHSMA1DHGtkSbQjetLcIz5ouy27YDnO1Jbz2DeTTu3QiXQDcLnFu9
kRG3BZPg3J6hetFzQ1E8S7AfN2IaL5kmkc+WKLlZR6jBZsE5jbKVq49tQHIyrh52HWA7lfGPVk5c
Qaj56RimZ+S56a0KiuCzcqgnOIFfbVVh1D50zXAI3Qmmfjkuetv7jr6iDRdcKGbaR6wJY7LvMbXs
qRTtWopykVszhRfSi71gwsjbqMCK6yoP4vtGK3jzWRn/murlJmv1HgHkkSWOftc1nKVD6tudGzGL
4OekVuh62+ewB//fgvr9oYeiumuHYUSKFS0XUz2IbW6pCE6BmY/1apioMgZl4hrp+Y4v91WifPO4
EkdsaJ/3ap+pCqmeOjn49JmuzEWTZsTasGCPIbtb+XZMEYxZQ4Pf5B72M9pUQTNNx7Kg34oLUWN2
qGCdJz+TeEwurR3dM9YCCbAWOV9LaTTfKXCAiGLgWhtPoh2JV+de+Ir5J1vxJCrpcZbTDNJJxM9x
ubytqiRX9NNjVrf5eQF/qu4YMWau+yHuPYv4IXG2wNW7HZAfhktTlwdsNRdXQjkovdI8uxhxs5BT
Fl500w85IoaSx0VJP+SuHzDtQH7mQ0HVKGIHaXf2PWDka4dCbK2o3yMZB9crpLCF58e1m6AhUrS6
eV0bXTk0Gxm7bvnmkolHGzAU5tZix7zCYqiBTgg6tiOWBG2RP2VqvCnpOzyDUU+3DkuTVMR1spmd
YbqQRLP7kSr5MQgUSZAfJUeX8wYFFVrXPWMwhoA8pHtcNiGdkgCdvF1or2y6vj+Z5WxzaHKF+pwe
4dTu69K7bbP2bVnMebmuTzXnRCGTi3lw9xUyXy+zTEsCP2Eircpi9hWWLVoKFpRi5kBi9RFTK0Bg
w68trhj45rX9m4apliITFxH0pdEa7sqeLX98XdpHwxx5iKRhvJMWM2gZaPPGTO2ttq8Tk8zR35y3
y31opP7sF9LHJnUiXDO0BbLmrqDB4AFiCpmNIp8g6zAkR9VwXnkfIBWvFx/lXVRqvHnlKMr7pAzc
24zc4oq4VSEv6Zd+G7ASsVtm5pMy+sLnSzxlT0OR/upbKscUPJ7zYZ6O0ciKAZPAxJXd5CNSjEZ7
aT3mFWHmUX1xy2++Yenfiu2s7I6DoGLutnt/hhuV65DJS+4g5xUWOdqEWua3XkOfo6CzNrFfiZsF
wvnS6Wu/zClne2oqzqAuiGt/XJqa5Chqj+UyURidxvRh6NPipxPX3kucAvbfYMXTx1C2wqW6lIjr
OfDqi6zLx+uVNY0fGi3crJfgo0yWYluoKv6QNZIYZUq+OdlEzBDMaFcUmOEzJ6aTuqndKTsfpLOc
MTQwPk1dl90siTvcKlXxtCjrns57TALNmMjId+70Z9SLvno5tRsBRV6arC02Oi3ju5ouiO+o5byl
l7fheXBRxpH/BhI+3PXFLM6YoOLmpKl8L/Fx7Bns3tW4cj/XFYA/TyaJpqE07VXJoOv7xKP/0Afp
Y4/wGY2S/si7AnNZxyhS29QL1enVOy9SBgtxZci9E8fth7Vlds0X672ncMNumc+YGXu97jkFZEb7
ZJQ+lK1JbpqMrsui1vgM+wrl+/KtzX19Pg/rWxe1J1+05IYw7kYydoS9snafpmp2z3WdNWcGS8Ch
i+b+tW37aNtwOPOhl+O1M9lAkKeuOYnClF7NZEl7Z+BIGxLpHMQyafLjsvhf1J3JcuNIlq6fCGUA
HOOWBDiLmkMhbWChCAVmdwCO+en7Y1Zf68zqW9VWu+51WpoYJOB+zj/GjezXSwqst5/WmwbAa+6L
UNKaXaYm9ezD5G2cMOXdAzEhfq079CRDvXkhpDM4Uy3kJqXJOYcff5c0hu2cJphPCLQb3NAaxEPf
0hwL0oUOQ+hWMS6hx7Inz6fTdbkfXJ3FjF3IRiqZ7wdrqr/VN6YKJwHL1YRCOx/hQ3Tb1HsYkyjH
z4Ny7U6jW+ARNGBaHffO6BeKsntQK1NEvu0+Iwf9oATjuSqRM5n+ru8pwtRglZmXPMBZ5Ud+RGAp
PI2RhQggRmn1sq6l+zawN9dLvuzDShU/gxaihTgUecISMz4oHdx7i6KrpnSpNKrz/rNYk+m6asuY
thPQZuyiNaIyPX3oIc/ffGpaXgV1WfeoEfMNOkCazBuaHTtYsRfE1u4lTO0+yl3wLJzPZTSgA6XF
GjHV1g1HxsubMn1M5l9lEpjnNjB2sM4Whla6yIqk/pkKYoRsKCw3bHZ+OV270I7CW+WqN5Gz4VFK
z0PqNs2TP69Hp1y+U+R99AaBQpLeZe0F21w6J7sIvufz/Da5DQ3CJp3QLsPdnO5NbxS8mTBlwXIz
gA7hfsnUeKiT7FtB5fOyUuw4tsPjNNBrmNT65ObhyVoQIaOpjCY0Qft1HVDSeRQlVDs9GXErf1J0
GNFgdi4leAgfpvsgDuNjUAldfvTGj4F6RWX7O1jsHS0d2UbytsopuNKtPm1pDL+T47wXQX/yaKHM
FA2cUj0X9CsB3VMAv1rksNpPSF7qr3GqvEjN/nxqh8G9NOVg0sHnFWeNEvFK0C66+MCJihy/Aw1s
DE0pjsXMz/SdkXr5JjOpoU/Nd0Nz/841pJfjAIwozjo+Ul4dVOq8IXnAHm9xiq03gwUtHqfSUns6
ldCDustDNdP2PldHv6G405RoPzKdYkheqjsAC3EYm9x6IAOqOEi/KR/mNdsNlMQak3tBQWm9W3gP
PnrXuaYzVik6cew9jRElzxHecFo40SpRA4Y9okMPj/43LszhSyC/igFw6brIUnIJUBDfBLfT/VKG
SxwWrUQ24Yr7unauIhgeZ1ohcEcU1g8/rxrUblX2VeSI5jhuik+56uss8TG0Pq8O4ixTFvIV58Bu
gtX0bpaxG60PhculQOUi4SBbv2zma+23vzxpNbEQXU8XITepMKnuAb2t4871vjKL9o9lVOHWbNzd
1Ar/blFVgGixad2zayfilEv1lQzajxBn2XehSF+1DV6fOGiXBv1ZFNQe0TNJUW2z0LRllXd2X6Q/
wiJo0CJMuli3iiaebWIFblyBMf4AdNIorLp8NwZrXIp8ihk97e1YonSftb+b/BpqgWuvPiydc9Cu
uvP8dXqmh/fRC6ji8WX7qNzsGczwu1/1d4BXZFyl+Sf1KUgz0jyejPCAhO7E9ZZtDHPITx038B0t
0M2R4yg/Z0ghUFCABpq16aFfqi6JZnIL8TDsnZHCTwhW8ZZ0iHlrR3k/ZCvQlThWJPryVsETFWPo
s8H3sWoX8ifdb3XdE7jCYOxM4lBBCMihCw8d98++cnmppxCh9BCoszOlr2NLCd0cLI92lX966P1j
sw7KvTc2P0ZF6cngfgVoYfqJMugGbRXlg7a5c13GaN1wFNHQCIetuNgoNL8Ap3mbtqwe0JzeJ4np
b+xeHCzjxy2sszbGnTshjEMSdJpr/EgA9T9wJwHn2kV1DJyJadbg/UtT10P6TZdQPrniBfo3AR3u
gh2ukHOnaRLZ+C2tk41lbiHCfg55dxR+W5+JzCiuzkp8buiXA/jxEJxRED2HaBljN9HhRvnNRzAl
4SEYA+8Ajl2x6oR0KRUWZ2u4PqAFfXUtSR2c00ACUSPEv+ck8vYbeCB4qTF2B9ANoPCcpe68ph6r
FTO+jKAQKPDl9dxgZS8C2rpqhuXaeQ1cq6JO0dKMX7Zx7HWl35zKlxfDd9uo0yB2vV/3j/2woBEA
gaURfMzoSs5vzd+V5eqtrO3sAY0eikwrV3QBMXL0rkSMxTX/FdJ8eFh6gGDPzJdL7Xqv9JM2B2FX
9WeirO6FBig7btdcfnWkO5wQwsidPzsoD+2k3taCDpyQ/qSIeI6EM0eUO+XJ8ntLFcx7I+rhB/Ql
4GbufhX2AKcTVDA4ym93wK9gKkSwU4YdwKRlpjpopx72/syto6aswfGzqF1SiTJe63X9LLPG2OMW
m5HMNlOC+sponvhp6GuqwmabJjkV84uHHmgYEJQhcvWfnaEAHfecjERbJZ564dM82BlzfejB5Cm5
miW/DIYtlyyGB4GO5oFtPLgoaU4bM6RFaDYyqokXZNRlMAzbpZjp1p01A4hSWACyJo3l2i27yvfy
Y4Dc4QXlS36XVDY9A4Zf3hU2rqTaon02KfSpSNIg40/W4/d25Gfo53A5OsgXjouJ6L1q9/nA05KO
eBaD1MMcOGN328jZmc6DtOnN9bmwx2l24t4v8KuYS8/a3K7Tp+O3zZ4RRhK2aGYHn37jpwF9gDBr
fKRDezUrjJtClTyZqT/vJ9Vbv9qkS6aNVXD9kxhTUyUnYSzQXurqea7mTzwDqNigeJF7E42TLrj5
ozBN3hFUYzY0EjAEHE/GbaenOS4zkEYicgQj1EAwNOz518VRIrLL9N3Og4Rx2x9vdd/5XQgCjWbH
ELdqwsJ+T4ZKH1KvHzmhGr43J3936oY2y8T8TFwU+Qh58I+pOtsszpr/6JvqOUuWd7QNF8qpLICj
kTipkWba1FtOmHdXrAQISEYEqQ47FUW4C4nah9EvzLegNCCQnPkmSewMZz7i78RwMAUTdbhFmkeW
tlI0mCAX/WgGB08N1ZsYrOwgIQz5xqz13PFwnxOQ/XvybuenvMjEW1CZ913bOCnHHA6ZTbtCcQfa
BJJMJcY3t0n0pqGteDLXkadwXa6uX7rsdDJ7VKqtT+Yq0F7hLNploc2d6IaFwwvRf4HSUOhgzevJ
MTL7kAxGR477dPZIotmbrW3d4zm5Ugu2bWWwE6KkAn6ekxdUp78VYxrsAnMCUr6SHqswc/fdahcx
Wpib+nKgoNbUxrGzWHz/QKcR14l2iyZUbmedNPESWiySM1KoSZHqLl0kz3kfTBdcBLuk83Duofwq
BP9m02feLjGFt6GgBMxo5ufKStKLnhN7NxhJelzR3u0a9pB3ryDXvBfroZNZhxQH4ofRF+2sdS0z
v3ppED1v1iYHPmmm4Oi5WPVozxIUD7bijEeT63PW5qnvl/kuR5F5rxYGSZZQe28j9owKOwX8pFtq
MNZ+2VBatSN7lx+4Hn+Q9vcLP/N7leVMuNLc1Gb7blXCODShx9s0YyFAGQ4uoROa44txaLeYmTzK
fbOPGdGcnbwYVh4l6ymdVISqwcFyV6zWozOr49zqdUerOflmbRjuiYBSTHotnGQPLN3ft568M9fm
fgqZhBczjZ22ZyQCaqFUy+bcaobYq4dvPNLsjpn7WEMgbZLQ/M5idgonhnCfVkt0CnsFw/MbDCPS
ofEsax+LydymvxKPHwKRwk5mDm6aFWPjxBH+Rj72qR+dJ9NtoOKc8neWMfmBuctvFEj7G4dQo8hb
LcL3xPxpySLZJVP5RBMzfFWVTG9eZ5fX3oal3BaV9jcjPXBkDb83wCnoqp+MQG5EfVIGDZsGXyTR
9r/x9uzARgjAJtjNHDwKxjJ99j3RsdY349XrLS8ilaQ+oeaHyXYvQdbRyloMxrYdludltfp4SZfv
TudmEZvFb6vTVNKZyR6va3WpFkRkxhTsJ+Bo8ttke8btZcQYfU+Lvwx3C2m6B1RRnClDKs9l6L/7
+F9/2aCcU7K+WmDbL6lXkeyfV8I6T7X+ZDWHmL818erS5y5Zcguz0LJVzL83ZWjuPNBZxn9GGJA1
kTBcuVz0YJYd4G1BR/EwGWqDzji/N/OVI6dbELPf9YupdhpjMgZbeGiAuHKgeW5pxqz+xO1XavQy
MLI3v5JAAwzz6fHHV/8GSI/0YVNXSF2FcA22ginBNoscrvnl9SEh7kVKxngSFBDLFDcH79YodLPh
iFQ/kYOFQdTaXf7ZY6852TrF6mZYRIljNGSnL2X/bXGXGkJ3/ujTAp2jGb6ZsM30InPCnQJDPLmQ
xsxJ2YUjA6wNsvxispo8S6wLW2cW5r40SpN3tQ+vaarr50mW2XlFpIJfnIrC2Mhw3IzJOCA0cGBv
ZFlYu4FiiofQYs0LzDQ7m01f7OnK847UMkRuVmBSNXLncaDGjkjLjybDSYJB74SxkcJy4e8X/1fv
8CrNlgILW1BVFvXbAKR872usgigwHX5+6e8awoo33iLh5Bcb2mel9nztOM/CrAkQHKfZ3tTTB22K
j701Fse1qVWcLjcbhAEDBcO1cQ2OIUOu5SvWDYaRBmY4gSWzmcA4XScCuVwd44A+daVTnUZs6GQg
WxsUvGOESGyJraQq9rMNz1HVINxFj0vOReJjtR6YW/ZozWb4cxz1/EMvBhKilfsPpt8laGstVOxJ
Xjl76klPHDESPuLueoDl5tgQt2Gl9K5L302xoybe4klVE7OcvRdYyo46LV7Zb155SO1tR0M1mXrv
mZ3EfpC+EEl17GT4KLNJ/Ab0avnJCK6LzJY3KJMlTjKDlESUU91LgHr3KEzzVzotQEZjANw9ieKg
nJx/VUJv6Ow3V9qov5yV27g1BnGPcGDjeLkHBmoCQCcrXcGbhSd6CNz1A9RdxthiFp7tcogU08hG
2+gavCGDsikt9zB0KlKenreZs3ooV9RTZ/THRCdwRSFLM8e92GCqHONmzpy4Xv1ij0EmrzetCryH
vp6GbY3CeeeNafoOCo62Zu7KnTP73vfQUB5njJn8HsoKy5+uje9mtyTcJ1zneFn8XD5hKqu+Q7vJ
aGWgZUWWd8SQ/F4bhECV8dNqlBuLQObvSF+oqkyGfaPkr4Cnm2t9g80J7ap3rOwc9qSUqj0kxJtd
+7UN96z+L6EF+u90jD4qD35x/VVx3mA8sdYYjbe8K4S7nEHfqSQ3dffsUBF7d/sFez/FTtYJQsva
6onY4ZynbSW2hEbpYKoSZOWEim8NdJmbIFnv66KR+0Zr+olGL6cxdDxqmi82qi5/jo7/6hGoNWXr
pjLKQypc4OysBN2rgooO6O5bADsUl3zZjMxFuxNhAjdLWoTv0NfNC+HU9xh/Rlbt/OBSS42oXSwb
REPTh55M/9kSvfmNGDdvk/YtxTgsCE+kXYQMI6Vzg86L2LGz7ALVmD21C74jC4rq0bTFcMHm5kdq
DA9ob8KdRLq9rVAGg/asTfWCE6+NagxS0VyHxjHosRoS4a9x9uK8pjphmbcoKpdd7ddoqwdbRObk
lWQTtH3EYPuT29Let8XE/d5BZiJTAf4IVbLv2/xZBIZ3FjXqE68rL02GmYJyG+bZSn9L1xv6ZjeR
9tov2+qPVrVy19d580ruyF1vahEFivnF7UlXMSKVdBsyiX4MnicQ/gRRXaTW1U5N9VO6g4v4TlRb
ujarSPrsgn1jqiMPo7wGXu6eE6yDUYNpwKnTp4QPfsJJtMU2BIelNdolE+6Y9VI6Z0xQ+AXrYgtI
89a3krcVQfvWEf2dmg3n1HpEvzRUuxtzL19YC/EuT/aLgdN607jqQVpaYeyEHkhDjVGGbWozLLBV
GeEfTofoR4gEbLceYlYkmXHFJOxIxvwTHV2OBkb2yaOnknnTGNLcd2C+pWf8MgYSYOUtskVhISMx
pQ3vbNm1dFxQFQlH3M53TguP6y3Tt34Yvvqpp1NZsqPripUAK2SQzgvXPkisXQn9kK0z+X3ZCftN
3OuEmA4ri2og461q7RdyV7EPFOe29ULaNYppfUzXwrty6at4tQl7LYgez8rp0mqLUj2L8zTpNEKp
Oj0SaZdEvsdTVtIAxNYAym0IfezHit1seAxHrzzlWl3ysb2mrZff5WRJw4pSSbBpsGjspqmGCPad
1xGy5JBORnGf4M6O/K4AujWwrcaLFMGpn8GUQ9ajOV/eSYvdp7yhR76he+q6MY4GEmSXNKTcJmgu
vFF/DiTNYdIEXpIVPfxaip51ek77pzIktGBbISTEYjaDmJLrErtS+YSzWFgR89X/cAEEz5YeAax7
b4chB825cwbYFoi1mD4C1TnPgcrwyY1zc6CPy9tMqZTnIBuKa5tbPRMSmtXVMAsgcEmKSgv221Mm
f2hq6wEJbXceFu4rgg4IM86rWzG2NoPIl07/Sa+2c8D59z7djjrCBnBa+7ixJg++sZZ2fXQQIsaE
uqXnxO9O1iqNvcwAKMvgXdNMy6dCjom6Nu7LhHSanFO2XAxxR8UW5392SLPul6bZW88UUs/tvuir
J99D0DWeAdjI81teRMsrnkP3Wh5F3s13wgkQFeAeLKo7N6jsbWN9rxrw5KB9NlxQlJy0NXEL0XBB
f3sPSSD658kGXW3tfY/S0xutaz8H007hx9/a4fTG63rCtfW8BkO7WRr7WGoPQG0keZ6k+VHGBe+R
bEsMHf1+nszb6w8ZjHAPe9KyK2sBksA9phtO6Vu+eVvbxyaUWM6tTx/ns82bUgSQg6nJ86l5KS03
bi0A05VPnvXtfp1oPw/HrSSfhnUAeME4ZThZ4J9rsH0IwqTaWwyax1U51r1d4/vfDLXKX5VPlMJg
9HlMJbW5BSh9GFmW92VZzdesT2J7aoYDocn9BliJ79A0X9cJC7Oa5UNq5P3WGgKOKyfI7u2hVVET
arFBe4NzpR/Mg5eARZXAinfWZH/4PvEahrII3e0Kp7zkad0+CMQMGPOK5Ni3A5O/4jYztf6cPdfY
czTeE25BLCKkKPe283ozTm2aPKu+c1sgEpAKgXiRhLiqy3el4QSbFs1mZTYrkkFML9JZ7nO/wZsy
a/KSm5waH2tIgax9722tB17gCl4PLL1dzL2n6B8vblVq4l2woiglSb7pNnRCk2cNACGmJhpaH159
sSlaKejmUtYh8TEkex5fR5D/Ym+Ju1btfbTDhzTXJ6vx2zgo5xWTzoAIXieFDVSZlBsBLvad0Ouj
yG2YaWpBFJrjFXsKAj5Wx658UPntXCy+ljakYq7cTqOXcdTm63Y1xZ0/STAoBiKNRBgViru3W1uu
zNTjnec5O9cE2Vf2E15561Gz1bHdBE9lFXw3nHLakohCMtHAhGFB1xQuI2uXhw/8EsZ9w6LwLixS
HzZ90gX7gSppJPE6t68IJ/kUAFiNSTEHiq/mN01htE739RwcRtxqW2NZHNTetIm7Gcg/USjqRgC/
woSfdQqJb1tca+SLDXFWBeklNKrncErq85C47Zb8O3YlouV5dHODKSYDvsCdzIaPZXRrFt6DN+f3
ft4+rUb+rTHG/azTfdB5D7njP9l5LTaEAdzydCksT63wObVb6Cp8BrFVhIR0udl6lk6Lzsnk99rM
bmb+pq2DxFvL8Ls3S2V1bFoZyW2uCIpXSUYGvtcsIx8JInoIEcCDeq+tuJoQfYDU/qPSKTlqelc3
A4CMxa0XmvyIU+GuivpxL6QuiliK4Oy3KkPhbIfZnv560HuUtav3EqKPjVSms2M3puYrKTKkHLHn
u2HEH+d1dhUiabfCRCVNr9m5VD08lkGdnpgkkZ6F4oZhmZxLIzlOX5mfINdLgs3S0VhJ0gfF2yWR
Pu0tzOAGbFpoDLZqYSAynPHqatIftWnd+6rjEG14VaVhRgTlEPXm3Y5YfODasdOjn6XdXYbaMfbz
cAFHKt7QxmVR5fVvyMdYCcSwHlVXp49kJnEqwToUPnZm1X+Zuo3WySY+zAiWWOgWkH8V5MiFYxMH
XmEQzdWYe9ItXhaVPZgcQ3hQHgseOPrLu1NTqas52/d+qV5v+OdO+5Y6UpgUEsBgVjtTwA6EQw/H
pfLwdZnnLvJn40o5FoeCB8QwwORBoHdPyMygM9d4Bm7fqCrdOel6H5T0dXg3avgmC1eWeLKMJQYW
9dHaVC+lRK5guupZGckKS+yHsW9g6bBFC8TFyt5xhwOY1a02ro0m14Ocq8HAdEZEd6aWzxoRdtT4
mJVbd0i3IgNZK/r2MvrMq+SElHGq0SBO/qKemCe9sz+YA7ePNC5Wzdtd2X+8UmO6IzzC3hEFQHJH
OD/Lhe2N+oB9Hsxz7CcmxpSMhKIRcwbTWQoHPqKKVgM+mMpC1++LvIkIBLR3Sz6fmEvac9MoY9+V
qr/wjfgkCVT1ezpk9pbqj+Aicya+tpm+N56YDoVjNlsj0QS7EGe4HdZu3cPWBddct18jZMJGNukU
j3OePxijtjcu53MM/x7rMPlZy4GZLiPeG9nWwRjDaVePt8nVYSoDoEkuxI59QLzqA5pOrk/sJxGp
TGEkJbma0+qBza9T+jCAx0ZFaLlROcC3JMoxr4jpOuJCmvlFM7Wc+FuvNJy6+PwW475cAoIJQZGS
h9VwutgtOB86m2QIj+SJFyZ9PM1AxxsbWOcBZ2L3SCZZxcXOKMT24XymnTmdkeKvdyGJHOvWI8ck
DoPEPRIxxGgUDtW+sIYB6r8uHsn1tc+YFaY7/JwBvj/0LaSRLX4fBV7bbUG+lsdak+4y1W7D/kzk
04s72g+MkQSKyZ44DAbGHpLUTOFGvi8ZVoK4RNhGpv1SmZEBKQxdAQcaGXx6Qn5cwnVEJ3+rxs7a
jyYJFmNbIQr+bY+ty6GGlGuThQsavsZ1UPJm2WydtdCK+ajRd4iXx3zXE7Zebyoe0oAoM5GSp6fW
R0JogWWwuzGMqTkNMyIUM8yzMvRQ0wobfwvzVm2SSl14aFe7Nm5E4+94nwlICtefjbv0e3fNxk1X
I9HHwszU5mSFPmCqjIaV9CESQjI8qS/5sIaPg2fpCOGriXsYfix2cnLibmZnK2SbRA9igO9FYTmf
E2G/NCqs7rOJcWgZy8vkhM2jNdrDrqiGH6p17h2DDadwYInrwG5PdVkbhzmBpq4VCVh2CmyW0WrB
aeS/92q17qyeXA1DEaARWA+imJcDwUaxkP69DIDe/fF7xkybhEMswnmn+/Fs8uvgiP5BVv5bgWvF
zDIdgQRcEi88zkMVk9DCBbYAZBQz5htrNMrdwO2oN6iu0lObYqn2ZzdnyVmM80opQlT0mbNnCgpi
/HTinBYufxMF740zGj/IMtw1ykzWzTr5OyubmbRvtpUQDvA0UtDz1GYQoBuVJdYP7RP8vBmbZPxG
KIB/N8mk+NHjyoqypQ+9qBNJFXcCQ23PcJshGemSi1U1/XcGsEcRtLhd0IEEB0pKRlpgEX6SKE0G
FEvDF+7zMgbgflLCmVmBl/vMNr+Ua8NEG0fyEi4mvaI8pNeWwE89daj4nIuhuudEup8U7XJFk4PI
DBIKZ5cFibGb8cO/ejbcMGVp67Uscr2127JDqlsX+6J242acubQR2eP1GoK5Cn5UnQ8xIHrRbbtV
ih8dnrf3uWeyy9Lcwbxvk3Y8GtVRTNKNbVvOD0pa98PUDVMUgkBevAnoGV9ykL5n6+0ppR7rG969
dVPOsjqCmChmUME8zJ2IWfi+zkz7tS4rBnvcxLf5KTv7WehALljJThiG/Q7M+mTCBZ38iteDBcH4
VQ+ugfI5V+Fr3fCYkHxTn+wmKA6zK7H11WL9nuU2sAec8RcKCnXn1EvxkiOXhZYwjKO0W76Pxvox
uvbPJmT6DXJZ3NuJfB+qwbljXVneTNtODkiou8cF8c9eo2L59NgRjkPTtvem2TgPqOvtM3ai4qL5
cu85leEuuqoCweaXLDs5Hf2iLD97AgfiGmUGiTsFvwEonyAE4CLtNbviaCPmu+7Ia0yLuOus8KD6
0HwrZv+zyMb+PE7gzaTQDseZL/xauEsYubPzWPdpOR3KthIfqdRz5GMmeuZ93cKSEuWQe+YRdfSl
rKff0p2Oa5/258W8Rau6Y7GQ/tB0Y+w689dEvkNEMoAEZFp2Khm6iJqhX4Y/9rHOG/UY0scFedPn
3FhW9ehTQmJCWFu7RFXhLapt8Z5p/CE4EdHBtjIVebl++YZU0/3oydFaokaTPNkHwy+fA67drAiQ
WaV5vQD5Aan0ajX73LftKzmIRkxfw6dKDYiEyQlOXqa/NG31/QEAqt4pY/Cf2cDs2PLScacKvp08
bz6KEYpxMnJemwAbf1MvrwpjHmLHHCuX6x5tI1BX8CDnLNh8kBbw7i/F+u5nCDIhj0MN0iKffavk
KtCVtxz05H1kQxhe6hvNEcxSvtaV52AwxzSwUtnD2o30xPdTzu98/FKewBRq17hsFSAwFe/2DmQP
KdaAq39Prm4eSUFQ26RNVPd1VvmHXrnALzN9UzFqsfogxtGFUMcQNvmr/87uAWPce0dLDOe+tdFZ
NSSOHTzTTc5W2Tp7vzfKY84iC/phJcelxk86WMO4a8Pi7GKzudoKN1eQNfUWo+ReS5qUGxNYxy2J
CiFhOXhI1p4yvd439rwRKxTUmrzYFSOHDML+FGTIKhkXqsO6EsY64c3emwxcP9AAooS0wXp9UHXm
PguzHnqp2O0ybsHUehsTL90LO0TNO4Eycm6b6QeYCYOR15nPNeT9NjXScKs9Tz9VOjwRvKq2Mp/v
lJ/9zNdm2EJGFhfI0HBLUYOIC9QSpLRK9h3hd94hIC8rbpBFbMe5/OlW07cmZw/Gmo1Mrh2OGn/u
oTecAb+1a+2UXl48K1i+zZlxjwIbQNoPX4fclptCme8jRkFyDN10m5s38XAbHon/usrKeaZPV6Nn
0jLiBtQYfAeM4aOLf06keykTMx5b9UQUKQoLXeo9Yf5YjTOzOAjiEc1NgBSKnsxqerVl84jawN0W
IIioZm8M7AIaaxZLSGBKeYVCiKe2cl7aPx4OKd0ngWoDZ9yyxipjUrNtEKiwAGnc9EFASc5CTatJ
m51hsr7mnReFA1lwlmX2RzSc+YFZm2PHW4NvOLEc7rIWOE8Z7aGd8mAbeqVEa0gqR2YY7sHtCveS
EacUByn2AhS3PQEKfifkT/Qz/iHHAprWmpVJlXemkZvXgYyrbdYSCkUb4oIxXHq7EF/jVrlMNMhC
WMv7gfMGCe4s2jJKMUTylLLjekTvZoXVPEx2K+51gNJepMvNeYnBnkhAdzp0YzNfGL06GDXj5zpm
N2zIElse6vtGt8w6S1GDK91mrbSe9+Eqpgtt5cvfc8L/LRvfvzTo/SXo4Z8a/v4X2vg8Ohn+uY2P
UQuz+c+/hDnc/o+/+/gMD+Md3Z8B3ZGeS1LirQHo70a+239yKLgzOXIB6ITpEPTwn04+y/2bJwJa
Y2/NBo5jOf8V58B/ohHAp5wa3wHVOv+ek+/mFvxztrvLJgMz67FXegGGQeuWOf+nsgYLw05GRWHL
QUpZ8kraCgHIjk3kgVHN+bYeBMCp32QLKcdcgxj/00pHrkU8GzcOpZRTbwZfHEMnokYNIOSwebAk
6tGBY4tzl6f9t62QJtKR3MzNhjySLsBfhuqbegh9xmqyYCUjtukC5TNcimBc3hpF9kucOWP9zRss
+5WOioGDv1xPIZlF52RuUAR2Tdfl2xYXJarr9dpYzEi7P37Jf+uZ/qdP6l+e5/+7wSW3Kpx//nTH
UGQkl/zZpHr7H/7+cNvB32zSD1A9Uolh+n88PP9pUrX+5vuUcdCgjp/Ytpw/mVSJNwlcz6FGwAqo
GvPJF/l/JlX/by6Ruvwnm3SRW732v2NStW6dEv9VW0BjEggHIlvmF9sTvGn/UJew2uDjXU6ekxxM
++yv+nuDmnJvWKt76VfCSnOrlmd6isJ9YOEeF91CZjKVJS1z/eozSTLvnaSEBv/TV/j/8Vr/tabi
jw8WIOHmg/ESh3bwDx/MxyhUEDhmRu3ctGfZD5hKbD3xQaFnyEqALP7Xf/C/fxOw677FW+5aLqIH
cmP+/JLjyutyTZ5ChLV+2Jpd0J06YfTf/vVf+etRgvPBdG3+cS5mYFzw4R/BMX86Sm6zOzIY3u5c
DOZlTlYB4dPm8Mu4BF+lbaev6dDaDw2Wn+2//tMWB+xffutbHYvv0SNH/s3tX/oP/8IkEO3I4JvG
YvXKj1u3OIYKvLyOQ8rnpquE3ENaTbvQI7AJ9TBBpGuGubGmt+1a+dq774UM3v+HT3X7q39+Am+f
KqQtBsmWaXnOP1aF+ej7QpGkSZTMRGi6/DSHW8g+wL9BaXyD6fmpmKf7HJri3CyM/NmCcpBz03wj
eoQH0AofCS5OMrZoH9Xl//DxeNP++8fjniFQyOai+ceStuA/2Duz3six7Fr/lYbfWeB4SAK2H8gI
xqAIhWYp84XQyHme+evvx6xqX0mZnXI9GPAFLhpdLnemFBEM8px99l7rW7NpzVAbFlqrbXnYfRhw
x3r9OMKM2JpTotzr0EIjR0SFvFGUGAgikqqNP4rirGw4Mv3+/Xx+LLhahmKxZvCsGpb64zt+d/+I
WYygl+uQFprFg0jEZrcuOTKvzVKWHkLDnk6/f8Ff3TUG80BqWmK4BPfCx+cCLkUaR4hM1zYtOUiu
yPOdpKD4rkHqufAr6EZBG3mr+Aqow5r2fCqNZF2oSrkHYyjdymDlvvhWPoa8LE8RaemmKvCmsjJo
6qf3NDbYZdUUoYVvCvOybqEY1TJ2Vz2AtZxHfeOasAK/uPSfFwiYAPCmVINVieeHBfPThehKrbP9
KMaJ7jP00OjEzEZafHG9f/Eq+rLuKSSaUsIseIL3y1AupNqOEj9Zj0nDBRUtNvy007Kr33+tP11B
YrsWBAJFlU1CrfGppMkjlokEwcgqEbhfCqDvu1z4KSMIuvibuYtQaEqZuPj9q1J3fXqaeFn2Oz6a
roBs0D99OgzUtlGRPUXBOEv+VgoN6Q3geJh7xVSFXjYw+EKht/BaBon0j7WfF5yV6nlQB9iUEnol
ib2RcZFdt9eJVIXhptAG00XfHhskdwDUcWp9Kq9qEwWdYyK9u4pjIzhwK2mnGOf1ZWVoDQ2s1pRB
G01+cwhmGJPEmBm4oMpM9o/0wOD6dywHG3Jm1OKcy4hXHC/huG5zjdgxScXjW6M4+yHi6DgYhUp7
F5ajOJelDJ51H6rFnvskRkJn2hg3wBQiAU6ipBgctTPT64Y8bw51SgUpMR+6skfF1Iv8cuxz+tnw
jSxUrshvMU73Ka4jMPxrW5vSu9FWI99FdC31KwV4EpJZudVAYUuD+SRxrgN2ny0+hK7aNSWDpCHy
q7tUx98fZXXerH7/nf7qTmI50hQWSZNC+RPkIsXVo/oUmFj+MlQ4gK03IDvEWlSLl2FO+3Mmjfn6
9y/606ax3EeALVRd43dZ2rLVvVsGBx9DvhaUxirTaoHaJENxm9OeQ94m/u5aw9pH5c8rKfxHVT7d
svTkEkonm5fiqThTJoYWPihtlw67DlIS6ZMQUvrFXv2LiyoURRPyQhURHH8+fr40CHAbzonAT2+3
x2QaTz4Cbkbofr2STeoTAST+719TgdeSQpBKUCER9eNrFjqdl2DS+aCknHmcurDwRVbuaVgctr//
+n7axTixqRoliNB4RQqhjy9FqBVuzK4w0HbhtWbXqncyky7kr/Z8VAhY+eL1fpzQPhQZimrRqhJs
4UBZdOPT/ZIyxCg6NPCrTLQUOJllv1nzkD5F4RzddEmmPuhW3g0buQAVgcapmq9k3xyZOiaGZgJ9
sIqNGMhXQFtXyxdVoJSEYuVYm5tcstovHqlf3N0Wa+NCjAG4r6jLHvHu7saIUw7SIssjV9g+dF2U
4bPy8VmVtGl//0386qWoR8mCUwSrsvbp7u4RxWJzC8yVEmaMUi0p2sUSmegpq/IXX8Iv7mmQO8sT
y5ybtf9TRQ8RoWHQj8qjmQ2f1ADMG2gp5BJLR0TntU3jM0g+/Rev+osPaBsEz8k2bQCDf3y8lgVA
Ajp1s8kEOsmZE+j4x5jdOF3A+fv31/Lnu5oThEbDQaeVR2di2fzefW3hOJvptEi/0J1hZcVOgd2r
qzd6zMBQSdr0b2UfUgUpGrhbk8hr4M78+6eb2g+1hKAtmoKFqAyvIb7iYLPDfnGH/OpTEUdIf2VZ
3Ykm//ipKnC6pa034McELVQcGt0Gq1p3ToJhAae4sr54PX4lv/Hjw8raAtZxSaGWVardj6+YJrbN
OSyXVy0cbQ1P8IiNKlf0HnoSJi9MWYUWYkefMLY1YzUHTjcsqjG/USZwr4DQruC/QgBoCHMk6hwO
wE0R9XG+Qsjmo+VJ6f0WzUgZIWezv02CuL+jaq9yBwNL+hz5xbRBrTe8NRDqTwG6LdUDS8jOnWrh
0HnFwN7qNJYRwMtNquh8nLP6+xjLlC1Aa7MLMknsAMtxk36r4nHEvC8HiyBMrrtXEm0ixH9lAH5g
0NQBcyDll2uDWmw5UsfVGYc0+RnR8gg7UCjZbYMJ7zbh237Dr+yf+yqyHooRYnnAhqI+cKJKymnO
VyZ+LkjgZJoZRDs8GYXe+nsSJY3lIvrTBQ6HZdwv0tT3miRidjxlYX2uS+RQO9j4TSztyZxy+IPb
faZ1sMuhiQfjq9pWdLHCAMeuKNsqg8FfqjccFvp7wAugJZJ0UIID1l/GoPY0jU9+XzM8hHClI62D
20jHeMjb+xC9Qem1s8Y5jlFqlnpJhLPHxTQxJ5toNA1KJyQvGFoZH+bOWKfZM71p6QqDE7qcovKX
dhpZBCBG6gmpFRJH/hdKQuM5AzP1JtR+4HMRHNF52BCCK8b1PmEn1VCeaiGVd5RuLTp8P2KuSOs/
J+Q4q5hDVxnpP86Alw0mPR6v0Q10BfVvPDctpkqEOPgctFw2D+k8+t2uE1Z7mxaZYJTfCTjDixhl
36q5BkRjBjhja1iVNtUohjOYBHnuZIqOARLQAkpH0ODAWDDW+Gd8g6OCYGtCcjHNi8AVG5k5LN8t
f9EE1j3Dj9G6c/zCbefaUm3exDK0p1VUJJZ1HKys2OGVCV9oCNrJBj0xuIl2ENM6wV2+i7Q8hydK
qvJlL2b1hhfCajQ2dXE3jPl8xX0NGNUPy/4VqJLdbRJkhrmjZmxyjgH96iSAk6br3y+WP58EeMht
ZA8W3QOoep8Wy2hkuKoALF1VoWxsqlwUZIvk6rETEoEFFioITR6GlemT21an+u73r/7zqZZijjRh
S6EzhwnApHf8fq3OVaWqVPQHK1xNADdQ+eACTlViTialBDpNtjDpWgEFCoaJsqntk60X5knlC19Z
RjccShRKX1SaP29VPM6CYy1VCpWY8WmraiUYsVKGcQtSykhXBlmoZFU2rjk7vfzi8y+/69MaS9m1
fHgbSar5ucSwk0IDD9QioVfFwGAY6DnRmfnBhKlMrubYPIaGiZ86hlWj1MxUOYAU7mSh86qEH7om
PumzHmqa9/s39nORoANO/3H8lSmB1GVveLeHRqkYGgVWObMoFFFyN9hQowR678LCxOEnIr+T2n74
4mb80cX5eDl09hvO3KxZqkW78ePLznEpo00cUG37fXBeRiz4tAHLHRlPtHZ80Xmzxt4ipMS8MKPW
3DFOJ8PFl6Pmu8Tw8OH3V0EzlvvvwxuiYWwy82AcotAD/nw+V+pxRHmlBVQQfbfXw5SsxkRwLMRF
6MPqkscpIobJ7DpcYTHHEbXk9iHuUtb2AffwSw9TiMVizs3dmMBkBZu3WE602dBlyFHUl+4CbC53
HJlZ63LbH/dBadndqlawv7klNpU7KB3yVhXJoLL/Vj2kmUapt2ocBiVeYjTDKMVBQzm+yiLpDpMh
7kMjgBclTxMKIiPBys7D1EXnQHrxoveqAtoNuAFSVdpm4rkkMRzJd1YN404DBCQc06iHW8uqkQxN
egvFowSRsFP4Hh60UsPyrpEx0azqKrMm/nLUZM9VQIIs2SqdbO0JQcBh7kTgWbE1maOSFrqnIQ04
GVrZ3Ao4fi0Rr1p16lh3NRdGjoIGMSZjcBWNor5pTFoJ8EpJLtkOlirNq9aQjzC7RH7Rs6ZgJMAx
y1wylNO7qgvQ9Y+6JTbgt2l4ocpivltJFoIXEqmx8JHaQ96o1lXtxVi0xktcWEju2RfT7DXrJ7m9
wTYga7czLmJ1WyG/BJYPfUZG71Sa3Z6Nu9lBrK0ISSpFf6jM2CZzkqQqwAHpWOi7eGirGh4MPggP
CUCtXKr46z0pJC5i1dXoFJCykVxBUkdZlW6RNuEJW4UtHFyBw40cjHDvRMjAgW8zENVq6nCB8fbL
ZeIlYz3zak0mvND3h0s26uDZ5CZCnpBExhNFL9Qq284xjBY6SjkUA2yUeSg33zhPwjRPSYSAUF1E
lb+zpgE5o2iGnl5dltApsNGgO1HSSDoD67BFyoEZD63TlG7aqbAwk+LAvSmqwcQIVKejV0YRSaeF
qXWdIzc+OZmtRCKQN+fcpgv6FRcuQzHzhL3UQituxNnk1DjLB9KX2+aOqqGRHTIuUdgRUUI8Fu5Y
U/HqNMpuW63Ade8Pg0F5J/XlK6qBItyWetkNbpYrKpF0IkGYmHZ1Wm+qFNVSPNewK+SIrJGDnS+v
Y05SswUzAC3HgF02sZRjeC5RbyAWnYceXNJM+MUBK7h8Gyp4GT065NKTIJXLRNSXQVipZwKXMP8l
4UNgjMNWysiyWEe+DYME+5L2MOeT+NaBq5CctvOFjmGBYcKKiF/KwhYBqLycWhk2TpM8AUKZ8vH7
gGmQngwwgodZQv3sBjZ3GsAKnZDFelwqmwCJeiFBtwHwBE8DqG/VUaw28m3XtEHjouSq9uOsx6+G
2UiXQSODvyvTqH8ighj5wIDO6ltS2dINIlQTSA6IX5RG2oCPkDbNNY+6364G0affCN8SD71qdzeg
4JI3FPb9sQ5KbEJSU4JNy/RmvlXtMnhKW9OUHCS5XebGGBfAVtQhwGeesy7D5oN4ZJ1WikX9XI4Q
WDhYt7VjiXEsXN+fwOsP5pja+FHgFKl6kCQLE5EQFK1LlVNKUQ3XOAJXhRUm0r73MH1MvOnVtIdN
Xy508SBWd5IEZmLdtWh2cMRH1nMzGohth6RFB2mmpt57MyfLC3+shgeCVBH6qCK3bhNsD/umQm+w
UlNkc+znc3Ak+CUG95aYyoTTcbDSVTk0+LQUBsYVc5lJM7ZsLHXoDsWg5kuAnkwEXWfC3QTZE51n
eLsIQUQ+SOvPSi1lXQt0RatcEf5lWRbFnRJCTYLJpkczeru+eUERx3pmBbF06lklA1r6ObrHlgvb
uVUdY4WRxgQnYSvZ5MDxVNZIIdCY4I7SwzvZV7HQ2XONSq4YywnYpFxUq0FesqUDq0iSk6m3uVgh
+hmnzQzI9U2bqkRsh6KT7vmmEaYWqpaVXIKBMtsIUoHAnNySBNiUYj90nBFwkgQxgkYL+5iTZnCn
1nbSidvez9mzgq5IXyJllknhAgly38pBdVnJDBpQg+T5oZpwhhNcCkoeyp0++m4LXixayXor1euB
MFgmXVYxPgVCLeCaUzc/+Eo1P9WhBMg9LHJ20bbXkLPwZXaHUa8KZkymQa+2LaTJXPvMGQakLIDE
2qU6w1WuPGR1C5QtzDXktLKaERuDg2LQXSmF0ODAq8Ia9aNE+J8Yu/8uWeR/oZTEohb618N277Eu
Xv+xa1JyQpr3I/flx/6pJ/kDOTf9F4siyrYYcvyXnMT8A/sN3Vpbt1GVGAsx+i81iVD/0EiqZexu
kRBiUHz918gdDQqSJplGLB1L+s3G3+JCKx9PPtBvKO0BQlNkElHCQHE5BrwrcamyQ2VJHndZHxvc
Qbay0+vgBhYe6uMeIygxM81a7SDhOaWEtciKo3O8ZOo+ipPcU8DEwHELrwMZr98checWtt4DNPvk
clTMLyY22q/eLdeFnBVaaNCxP53TBmKd4gIADGxgpbnz81RB/VfU1k2pFZjDCr0kwy22d6pacn4d
9K66gjlNRHaLi25HGnQDKlbRMg+ii7XF+qzhfSaokJqhwzxB6ntnQ2OQXpMxbs/linyLuOKUUU7s
fY6qx/NlKNQlO2s2rksLLoer24suE+4ebRxJ9V8agA6gnkb7tfX98SrE4wG8j1r9QlHpmkapiQ8t
r/30O1RYRrXvbr+LP2vy91D4HwOO/1uqL98n/2VGwEnWZDgollL+3ffZDimLDS0ENygI4u3s5gAk
sz/0CiY0uMcy/YEyMqkHrUHbRYGayQ4D3OGqLM0iY3YKXx8mC7xueQqVdS5K9TKi70sXxjCy1cSG
+8U75n59f7j48Y6hm/NmF0UKrfhP75jZXGM1zJldQuCk6zb3052MXvwZP3rOaZuT0F7Go38bGYHR
OhbTedS+wZvuF63mVszfyQNM6yOi9qByRVCxOQ+aPN1RULd3PjJphL5+MhDR7DfhFdXDyFSr60bm
eBMJh1M/kWts2kQmDiSkEg+ZiBosdMopEwa/5RjtQEQnN0z40iFVAJ/b67CY5CFHwj21U7pqxrEk
x6Ft1+TAdRW5AxMmjMEMb0wQHg+M7mIXr1x2RSOrfOxkPgZ+sFhdzTbOSkzuRCiMwLJANXT1dlKs
5qVJCX4DAh3y5gFxTpi9hX3UDFO6IP6uPBXZRMfObpXo8vc30LJQvTvr/fl1oGITMv9ZHrRPh08J
AkDty+gfB62KONP5EZrgmEtCAodP3lhQi2Q9qEyDmW5Za+pFmMhdp1/FA5NSVyKvEQ2k2+t1fxGZ
samvLRrHNwvbBOIAqo8TtSmbuNDaEOL1EMRHG8vsAFDJR0kwKOV0JOllW4aEliEZi/iSZN0nNKzB
LAXz4sCUNMGtiLadH6I56FYTVgemYKzSiL/v0r7gWAW3m5q6CcJjTq4Hvj+RAAtgBmRBLgYMpskx
tWlD6m7Ch5qmxRcvTQezImKaEjuGpMDRC3MWZx8Z40/SqNkZcX7Nkd6rITw1VcvzWaICpgMQ7oth
oJgini8Fwpfq1SHM+AtuJyLtIlIFYd7WiKwp78JtlVzik5Uh14J0lMsp8HK8e/eCo1njiQUfWMOt
SJHAS2dyEVBmKgYE1tGMvwny6w96pqVX6gzw/c9dHNkbxNtfLB7LV/tp7WAjQFdIMhyDzM+JEjSc
EuhMsALhEtAOZLh4SDRbnFe0zjAYa9RSRto8FXMofzE8+KT8+vOus9kjmcMjJFPlpRPzbtnKghmE
2IAltlHLYm0AlvoG5dA8q7FOIaJNd+htqw2wQrJr0SKlNg1HNerCo2RX+touuVUGAmW+EFmov3gY
BABem+eAT659boKR5laMVkr8DtkDGvJGs9/E9N8cPzI7Z4Yy4NEGAEiNsBE4G2WqKQXpbVD4kNZC
XNBC6+VNV/sU24Em7+l4CzdMAGbR9BwRlefaM+VB5ZJ1P36xri6qvM/fJiOLRa4qCP7SfuhI311S
INRZnYS24vpEEx9EDhyDhEd1yrd+olznPopoN8ae9CCnGbUsNOhTUpZvhKQDFCE2ihRLc1jI6yne
Nf6ZZfJJJyQz9sQIHC8u1Oh8kissVHQuw9UwsMM4fj5U61pRoEVEwEG1nBO8jwJibXAd71PDhH9v
D8p6KBSfx6WUy7OinqYXVe4Jf+H8Ppw1tXSK/eE0CzKxXFmY0Y3aCkwJcmLXp4zn+tugKHNM0GA5
HruZvs+QdSM+CAJ4jBS3KJh97lygLjqLFefqQDmTBOkwjjSQKmyjeImRnJeRxwgQPFnCSqVrzfSg
tlZ4TVYTFXSkqCAU1LAnD0nM2pVOnC4yHmOk1zaJg9xGtxUR2o/mlELsnxqx8n/sGz0Q6fmLx/JX
e7rJIyZU5nlL9fNpVtnFep7QnSaLFvHEjdop+pYOPr2xPO2Rg5oNUYpN7I5so2dVPFcemEAS0gOC
yCKS5b00kx+hCcZeWOE5BkCJ3REMqFOWJAn/fvvQlvfyaQ2hg8t2jULNkFH1fHyQCYCYAHHJbB99
ltxXFZHOEt4XjfGFR2a18LibNDy3hbLuQhGAlqu+VX0C9cwCrURyLp4+WdfcVorhlApF3SG0h6qp
wFoDb+QpVqjfVhN6+8a0Jaa3Sn1VhrG0tuGif2MmHp+3TEE2mdll21qqpK++jI+9alYqRvaL3Ium
ODWz8VkhKEWRb9Eh5AMqicpsTcE/XczDvTq29qHOEnOtFNXIlrUizaO3R0IaRc+b7wwZVLJ4kdnW
vnrWlZ/WKd4U+ls2Ug2RBvbBj1e9tDIfO3imQNLR4wudZLc18EsSMc1+lyCV3UYck/FWPDCCXFPw
70d62V80yz8ODH5cGEJmyL1hhMFyIz4VDlEUQ+Bg9E3e5vBsRGBde7tXvIz4vi+W5SUa8eNNpnNj
0ddECMORioPLx487NlMspXKquE0wphd9Ztp3fDDqbxMklNr50vdopuJ229woLxo1b77TogvumPPC
1fFHQJK9YUhnqob11AFhpzwlJDvZmMrIBkh1+LMzvVDoAem8DLBEDohbS+JNxpp5VAUVUa01OpSI
ibDlRX/4mKcmPA1FjvD2BfZorXUt/kKL90Ns9+HR0sn8pSlk0MHVBDqjj5+aQxw0+Jz0mIGqZ0UC
Oyw3ejqEkljzbTfpNC0Dc7iqEWvt5hjeL0no+qmA+JStsJDy1424PmYqr7AiWny6hmkFOFdMivQU
DFFzrUjlmQyF62YRZmFKLHt80pA168dKx2pD3WB4vRQQ2aCkCcW20XfOQGgbUW8D/SWU/h2ioBKk
w5KJpWVz+TLUkvQi21n0LcAn9ZAORJ9rkmo+Da1OVV2iuD4kFaBRmCDd4nQ38Ak0YbJT5hbyQ5ab
HY0r61um9ulDOSo5ntbillNarwAlbYqNrsS8EjGIRtio0Z+39P9va/zbjwrrX/c1rh+jvP3HWdS2
zY8I1PPXPmre9zd+/Pw/GxzElXLmRGeiYcFEcMKS+U/DjPoHQyzUPNyupqz8sA780zBj/qEjslZl
lZ9g2VqEFX+5ChTzDzwA/KGhLIoSIf+tFofKL3q/WjBGQ77BdFGVkYwg9vm0fcbLESKyAhmgSxsf
BW3sKy3nhLiCpqlexGOSbkIgSHujiMgu1YyiJwm68ckBAsGQN9gwW2o1f1Ceiy6MPHlUkrtoIknY
sQpjOldbBejgoM5V5mRGJp2lI0TpoB+fhCLDHAJolLisnPUrqpbui/3206zQWD7cYjfi7IwihkVx
+fDvqjxbFIGdo2leYVaNHhdnx9uoCOkQIxvmgCgh2yHfVdlJpNNe2xZBpsCo5+hhrnqQGbSm/9wf
/9Yj8983lf2/a8JZvCn/+vnZRE/1Y9o+1u+fmeVH/npkjD80zSSFzcT6YLCPLTvYX48Mf7QIEVlM
UdvxmC1Cqr8eGU38gRmEXR4DwGIPWc7ufz0yyx/R8xEy9/gPQb7yt4w4/NTHh0YsJGB+I+8QPDT9
pE91nA9uJzbK4k0h92A378qb7IoEFxpl8K5hva3E+iXZZ3sy4A7KtqucYjNskq15Zp9Nr8ahf2l3
7Lzn+U26k07pS/wC6HOb3szh2nwG+Mbc/rFZy26+Y96wtrdQuHbBloPc2bzrX5apFSgkN9inK/rp
e/EYXuhv0bY4Ggf10Ybfkm5hX6p39U17aPaSR1Pv1K5SL19xNNwld+pleSDx9zLeaR4mVlddpxfT
uroElVd0K+smW0db0rwBDJ6Ky+GW7B7+pLmcD9ZmPHR3mEyvpJP2rO51N/SGTXsQm+Tc8KqNv2q3
yVrem17oirf4otjzLs+1M3Pr32VXEsy2Z+sNLGxgrchZIt8EsRUoeeHgwLP21R6HMTPb+mR7xla+
DcZTtS/ti6fuGO1BDe2D8/Bi2tun6Y5LeOAzvKnr3EM/40R7xthr4yw/mY7plF56zUFgx/bnhm7j
3mSuuc7W5UHeawci71zZoxF74+9zD++Dq69aJ9sMr7nv1aCWHoxtsVc826PDte2O/mWNGVc687+b
22SjX8+I1C7DFJq843vMYMD8twwa4fJCK9ty5K5ShymYcqYRGnRm7JD/urnH+Yv3ha+V0aRrfWuv
4RhpuPfB9j/Mh2wbXZZn1YaZf7yrtsaK0CY+F24jLku8C3fgQbbFJjhT9/kNIobz7Ghd8Ar3iOwI
S16HO05zFpcdWdZGrMwrbVuxSL/gtZbuk7P+NGystwlsidPf21fMOO61s/a6PlkEFYabuUfytrV5
o4YjbeXzyFPWeOo31Mde92jtp32buytbrLMz5SRdc3/2bhTmpyjbAtNwiiM/vyIJzAk8QZazI3tA
9qINQ7JvJIg61SWdLoKHAFCec9Gy3BWrccu8tUZoeTP6HoYCKfPkyC0PvTe4CPSzJ2M1rqpNuGpj
NzheZK6ju8VV7NEi88xt+uK1N6D9xR0oUhpkg8Vl+k5fBEXd2ndhga3VteQSExBtqu/ZEYyV154Q
M3BKhgHO88ZthC10N0J8JmgGdG6SH5Y+l1N3niIeOhO/dftGIeZM9lvqnxmYBkgE1Lajdmydi+fG
I39vXKdnumO6aBnB7rrabX85XRu3Gb0xuIcZWjGXJKUUZjLUqOduFTrjbbq2FHdbA10EogPhjHsx
hTiwyqkVR2xUDMJ6Z7D3ywRr2srPo848j3tXXpPUVjvTY7Wf7+F1x/YeuclKoUWx95+Lm+4CSl2Y
r0XPx9hXO9Sz5mO6j07GTfVGg207mdf+ucm6BJZznx/0Tetp8qtxW63VZtWcumt2YtNVNK859cfJ
6ck6Pxp3uqe4kUuuN4QLliOv4JSK8jGmA0x9jzUERJoTQ9ELmXm6Q8sHPor5Ri+JwN5oN/WeR9gR
t7IKBI90wkukBGbbOwzlLTJSjsWF/mKRUbcGDAOkY18B6Rt3ZnpMH6NraSfgynlg0avN+CatJleu
1vcFga6A6p3kkmjrdbYjQg7ecKs9cn3lh2ZJ2LzHD4+S5bWs7xm/6qtkU6IyAeE5b3WxVq2jlq7z
p0FyyPoxbQCqvlOfUcI03+gzO9l6uKpcCyLaSoRnmsK5Z83IlDui5fL1DiayRSSSFN8Jk1FyMAur
1H/2o9TTPO26m7dZeEFWQtvv1XVyB2xC+aafmeoxv62yHVjm+2gmSDtwrG1J+4Yk4418rC3hfjfF
hhl8c5eEnhB3bYKl/h6RY7HFJSO3rhytm3QlM+p86BhyzptCuMlush+51tO1hrx0O1wP1+Yd9xTw
M3c8b69kEDLgBMkL2beXyera3CmGS2cudwvLm4aX0DoE9mUgrYb75l6+lLHNeCSzA/yD/LmB7Qc2
epXfShfWVbN9scmEBxS/WqSiR0l/NKEBdG73gDwHAlMDXX44KsEVJoQTrejRcPLvZnfbZSg9FkC0
QAnSkwf0HLvThuowc8xdtEpdspyuhvW0Fv7kmkeC57mRb/g9D6kbXoboAYrB4+FQCJ3Y1+uuPKr2
UTxlDr92Fa979BzhjnUDch0NkXstihxtU4l+DVa8mEDHOKguMx1EAnAqh3gS6Q6OffYNLgJsITU7
Rg9y/qCc6va7EuzM1u3g9b9p7QjJ69mob+2TkZx1+8w+6PJmVa07h4eqW/Wje9uv18Nz1qxFLDs8
iQ6JRfp9ML/0xyX+uCzVFWQJ0rqOveWyuLvc9mTDl5uEP7jsvBb1BBAmpv6RfMGOhWT1uSFBwsrv
dEwdIsnupVU4HGllJdfIcogMBQqYA3V24n23I+nTrZ6sK+ucJmS0ao/U0Q1S0Cf+0R7T/XTwTyRz
raqnwQGI4kx8qaVLuOTBorFfs9SXO8Huon8Pd91TCc33rHvSLoatfmYAT+4dpNCwFQ8WQbAPg3Gh
bMWqW6ken3VwNcUjSoN/oWMm0yNcJKmcUeHtb7lXmSmRW2AOWwOvY7KpyPqL9v7MXHDbGvcI1IKX
boc7ZpwZBq3zbO+rq2T0CnOzD/fcZNzNPRwfBzZLt41WjxZ5i45SeMLyBkFU2oVc7FNoEu3qRa5d
Wf/TG/C3ivSbAp159u8fRu7/+e8fLPKb1+L8MXttPv+lDz/T/OePP2bCsHpsHz/8P9QDUTtddq/1
dPXadGn74/f/9Tf/u3/4j9cfv+VmKl//4984YeXt8tsCWNbva2vmBr+rx0mBjZ4e2+inH/mrHlcM
+Q86lpjsIC5aFvacf9bjqHD+4NBEEqDKP5mNML78qxzX/6Dnxk8ygye8FWsARfxf5bikQIpAnMr/
bCLsZSgr/lY9/qmXj12fzh7OGM3CgICN61M1boAokbWg7S8m4M1rWikJiNvppScb9qWqEpa9qjVw
XrBxJrLerGIFLvLQoZ5Vq05Zv7t0F392nN7PmD9PRXg3TMkQLuBkQafKv348cypjlGZEQicXQ4ph
u5a0vSJnWAGNELWUlNfbTMnJSMWs7+GYbtflYguMQEFJc/5do1fktI3Fc5tZzc2oIV3ra73aCaa2
x3b0x0Pe2w9jRAjK79/3J98VXxTvGycZqgqOTgtl4OP7HmO/7cxeii/kstml0KqBV8duqjRA8G09
uSxgbu6smQi5Vu3ti9xCC0dWdroZSoO1ownq5y7rm7sy9c+NcZ8pyuvv3+GPPu27Ft/yDmmaG4zB
VDro9Jc/vsO+SHV9THiHmZLKV6Tk9G+RjzgjrMnVAzFinMnWTKyqzFKodI20qmYz8QTJUBw201XY
NNVJz/SB9O2iOTfzudgkdgRLUhoo/eSMOj3qiaejG3KqWjYCFHxsTINFPsdo+1/0aX+YkN9/HE62
nG1hlSzCEgZpn+QaEcTSOpFKBkuaGDKnlxeG/dQZumfRsYaEG46ECofzVWNIvnLWt/ITrU1xihpl
OXMwmY+cNkg3ZlrGq0DCzW20CNxA/XQQ+edSes5icmzdDD45RhppQ850fjGbYfeaTw1Dq5BQCIJm
rjXUwlPRWIcKBxHhgzqyh6qtCW9Cppiw8aTF2ThpuFcsZL33wqwsuPBSf67hJ72f41G/SSvEoG6h
IdakPAjz737Bgq+o7SvfV0WUSIvMxulCyyaWV6FuR0xaPujtyEEU/ySJxJFSf3G/LA/au+tr0vuh
I8w0QubxXwRDH28X7IBVEzRRcT0rTMnzWRFea5X6n5ygfzkW/txj+ullWGrf95h0DQcCDbLiup2j
cgOUMtyk6Ew5MheAgenyHUsl/M4dGLpElGR30KPyG1vrbrJJevj9E6ItT8CHj2zqwEmAuQqTeZi5
YHY+vBeTMbs2wReEkcUISRPjOVocClfo+4eO4E6XRZzgUmx29KcH5Q3NrHTIWLLOknqewYha+l5H
b4zmY7lm8dCvCHVrT2nc5iCLK+1lVG2xUfVhmwUDz0otmjMlS6gOdCjVgUbTz8nreUsAQHIfknN8
BFRfnmqLvogZxsXWQKB6YeNBuuK/JBpXcXXHfmZtf38pPg99TDaCpRmEhd1CqIEb7uOlGCfw0W04
+lelhtx5mo8x1wG+M1Bo242oIwSExaCNvWgorqtM/Nnp+9e3xU93H51eIutpReGYEXDSPr5+Cf5f
AMTTr9A3VnvDl5ALm8NepIJEDn9Kt4PsR9eRxDAKtqAFyn7UHUNr4xX/O9huJUkP4PSGL+Ykv3xb
NJtVOmgyw6FP7d6oNdROa0btqoB7KNDwnBsRQIHfX/xlq/hwGy6fnY1Y4//ArPls0ZgY4hOfzWA4
iCxtI9SBYrKodx1plr9/oU/Na75k+oCL4M9UqUqUz4Z2VY6tRteS4mqOs8D9P+ydR3PsyNWm/8vs
UwFvtuVQRc/i9RvEdQ0PJLz59fOAtzVioaiqkb7VREyEWotmk4n0J895DTKkEBdK6vobQLnDJyrv
1zi4BC2LnnFQkyyne3B+4dKfzmoVlph8YuFxDAwydN34ONTqmpLqLxzFN0DUN65jZZvLnXxnKYM5
QdKDUAm445nwD4SXxHHNTh4HXjv9VL2Eo4NxT+tlQz0L4IOUsrdtOaudhH9pWvYnHv63S/m8z2BJ
NNsEh0YAaBiLAy6yQHeHRj8ce4EgcZdb43MStfna7pr+ETvqH3wSyUCnvcYHXuJe5voHcR0MI9B6
LNaljIeRo17cJnr1aPT59KDwrsiEWtz0FNdj9AVHMCI1gGkJLRMT18z/bITIRJpjgtRd67TfuY6K
p3h2JrgyI/PV/GaBc7Tgo8baIwqZqzSvJdg3dYUE/6uEk9h6tBBeekaq1Lyh6q2tM5SZXybQdNaQ
zqLwib5LpXtrQ31FGLX/5SSYkZd2HpEprKxdWEDUmhS732QK66g0La4HKafdlc+dN/XJ59oaWoqg
sjUKIaixzzP85nOFlsYq9mPiMS9ICcD5EF17p5rYwuJCkBe7oNF2vUAjLZ2uHMOLtYMaArpJho02
CjE6KMbFKehjlxFXfTM+jqDFnWa09lrNqZ/2gjQ5Vp27opxi3FuvgbUWJ9BruzD00LqgekBZeNFj
NY01xwBs8ggoJNrUdVFvhQ1ODUBQc2V05y68HVyK7AQYHAbQ5SkKLCEP7dirjQ3V5AmtafFg9+Iu
n4TYsrCB3vstGkjG8PXKhJ52D8zSrERmgk7mhgM8rSzu+YwnVzT6FcoHtjvhOFc4GygAEzhUvVL3
djohM9sF2UEvW/sA/uanr1TIutqofStTBa6zx1wW5wnHE0oGq+fy572e7/8aktfPI0IH0Y0IE/Jc
c8nz7XrD7TbOub/GY5Y3H3GzmLZBW0We44xIJHQ6/kIBmqlKq4RfYozV7/AArh8A41SbJEp7CBrR
nCHFJDnqccF2kL1ZW7XqVKQ46/Cr0dXJQSOLBdjaXvuRJR8yLZ7uKzS/QYUaX/DyUneJ3g43CP/E
107j+eOXnYPFr8z3G//nLMLKqKYopQTddEzj1Frj9Nje6n2Pe8k0TC1sCUMAKVLxPHV+tJgnGPBc
1gCos2cW0UcNeCY0NPRJfl4e89ONxpDP719QUCxDgBkc2KdDrpvAhFp/VI9xk+i/TKfNoTiU9rrM
UPYMIzF8hXpcUS9QrkU6Z+NBy2gtEma5lMXAnZy2rNjAAHHWUY+Rb6c7uBkzkc5Vr9z0ZyueMwTR
mpmGbBLKL/vnN4HVq6VTHTniOq/Szc9ljX0W7FxxZfWe7ud5JG1zHkwKjES7Z3Rb3cIt2tCL6mhi
iP3FRPwE4yD3VlNBg/T4gKK/i8T35dlb3HRzow4rahbWhNcAmnLxFnRKOaB0arbHmLfEDrMl7ckq
qa4jNdm8xBw+23DEC6rVXGWr1B1lRtwBVrVlwBEzhmAf5X2MO7pdXztpTm+6f37YvIfnmqq6zGZM
0M5xUfTbo6YYBCCRpn6DYNTe+r6Og8Uo/Vs/AWPInZauNOSPb7haYlIHJDlzkhUhr7BdapgBkvax
dpPWDWrPzm8jf8Ufjd2Vs9g4ven+fK7GGLpIibJM3MU20NCsUoUuq2Ol9eZugquKc4WlBJ5d4ixc
yZkQ12aeYVfI5jjtcOw6J8FRAXXubxYWyGv+Zn0AQBne+XodPPDKwqmpbDLoj5F/mwWy+K1hhXsT
VJ2OjAOW5K4kSdAZAIMTabp3oYaCktFG8qEqlG9KkpSfOBgqY0VWzH7Q05DrbuqrhxBX7WPXSGcX
IluwalWzvpGlUW5CYKHkT7PwcGWNvTOVHA8QbeazmSW22KgBLGUAeGF5tJX4gzsWSJ6PpXHTF061
F4VsHoM0FPuub58wupw++yjvfPXH7kviVNmOgxdTBcuET2dW43p0k/FhFEZ4kzeme3RmKdTLn3sa
2r/OJGguly/VbIgPynwgvIlZ4jbP2inE6zqFW7x3R3jOWABJTBVSc9NM5rS93N75tieiByXGABHd
g9BbtNek+CtganXkqaF8aUdlVbgkPzD7IRUzosrtmpV2pY/nhxq4H85qSEYu0b27iKwz2yFhUwXl
sQCVsqo0bJzCxhgxgAM4f7l77wynPYuXAkSaF8FZdk90nWWAczs6GXa8Io4DDFPxN4rCJL9JoYD8
x+0BdgKdPZtlIGTpaqfDif51iArWVBwdrHk/9LJ3sSoPR/x+JbUZbNCvYOTP7j9icuTxDBcYICnq
pWBmXTdoo3YRmY8eoXBwr2gVRWG3syLMxqTl+6sYN9NDpWC+enlkX/NIJwHBnGkAZWS9Pgt5sZx2
dbBaS8YWXY1c0X8dUPT9IVU5fQJf+aChYOeRulUQT1G0B1FGaAOY0jykIS6lCFO0EEW0YuN0efsl
0dDyQCN7VlQBBetSzOfPbobhm1C5eHynrva5oWMLbLTV5xb/q8+tTY0rd+M1+zlC/qvB4pDMYL9P
+6a9Labi7nJnz1bs3NdZj3SONkxgOqd9lZU/Zn3HMsI/Aw390o/wpQHAG47puL/c1NmGXDS1COH9
dswn3B0lh4sywM5E7jbHmS7t3c9NWH7RwGxfWbOvyY/FTPJSmYWMeDkg6bA4A4xOjQtrdNIjS1W5
QSuAAmeausUXqyjVTd9GOjr0lNmrXnsqq6nD+0nHbSkr8LavsnDbZg53oXAm5YC49FZkMvWEaKqd
G0/RTsIRORZ1VN2W+oByDHbcq0k0v+enBZV7gW78UE2yWE3FhFfjbBM1OMUNDg/XOqqeXZMONRdu
AE478ujnaQwxQjp22uQoJtwDOQ3v1BGTwG5Sql2OA9PGHYyXsNOBNLUprlzG8Ony5J4dR/MHIJvm
8hncRsucQtp35OeTKjkO0IHJRAPA+531Ro85dNx8HPss8S43uEiiMJe06CAYQlGGYhHP4dOVqyCK
0cRhmB71qLQgi2M6wmvXxONxlUNh22NiYzzkXRXg1TdRlAXUiyXTcC01dh7p8R3uayXtVUDGXdxr
beXapEuC9FiheuDhOBF6iWEjTun4mFS09W/N98O9FoCS9rvaRzgIUIjsmCY/MZ87fOa+h/G16Tjf
1lTyZtU1hobUxhI83c4ocNT386Mamc5nG9A3HmRotpoJpniXJ2JRH3udCDLyPA55M5NDWSYjYOSQ
z+LNcJS1hueOE8LRH6m0rAKzDvRtF2HX1uqo1agOO6wsBDVnF3UNVJadG4Q74rVpCKSYnTxOUPEN
arh3hc/IaWTimmo62HPAt24T09z7PpoQVy7ts/cOVUaohPN9jfoPmbnThWSoApNfaKNHw8ksHP7y
aEeu07lyFi1Uj16HyZmF6RQNlSEedotELaeB6Wh9VxzBlP+OOnuPd8PnosR1xITruccYB92PMPKf
dQG8Svit6sE7GT9iQT7hy4Ij4+V5e28DoaxsooMOphYRu3lc3gRk/kRZLHLz4ihynt1Y+bjbZNRi
rPWsD0A2p/t8fKzjWmDeN33QsJved9ceI4tji0QOyxR0P1EMa1RbVnQCobYaYotIm5A7QN5hAlGf
KH9lph1vEd+vvABY6E4HTbXNSGdlWXcle74IofkAxB5hfxrk9SGG64sx0OMgoaKnQKppOiQ3kaXc
FnX8KY+V70EtBS6UIWqCVkl6Vle7K4HGYuH9adxF9RMguUIAv4jflbQxoQjJ+hgM0S9NjMYdCfHs
w+VpNs/GeI595zGmk7bJbjydZsusukn2VnskvYqsLYo+OwRIAGVovIlXo66pRFIIZmNLW+yQSQlx
KOt7rO1D/4Mlp+QIs3T6bsVF8pA78eDpauJ/gQkSfA1qJYKRoIc7LRzaXY6z5c5pGnOHcPm0izJE
muakzb7peZBkefCIiA2507arb4cQHImthl86K808HZneLQzs6sFKxpp3Zi+wXx6Bx05DcR8OQDDt
wI6RNYHKrdQadmlaDWwMg79VGBbfyhIJ49tujGqvsyGjBrvLY6gtQhf2LRIEiKQzVWRGuG1OxzDr
1KTWB306lm70Ux+dfq25QrlJMzcCz5RN2vyuByUYR1rv+cEovwVh/TVpyRlXaRL9kEXW3Heyks/O
bDEb4JC2ExInlA4dlluZt87GzIr+0QyReUROL9+Ymo8MXYuEzb3eAaepqwALn3JSrnTtbA3CRiCX
SzIAOe/ZjuC0Z3om7Kx3QuXI2wEGTTyIZ1TF/af/fAAps0DQhBtBfnXJtbUw5HEHv1KPbTpsClhi
AWoegmQ5wjU7R21eQsfai8GAwad6SZ+vujx/UtGECT4F9WOe44Crj/dOjz2ym2+DZp9WzYckQqiv
j9Yj7FQ220rq/SeTG//KQfnO7JOZVWF5zUKtrjJLWrw9KPuxD6CjN86xRTRgYxcYZiJjQmhvaEN6
wEUgYpZHsH0qDCJ0EygVrqogxrqsrEGlGWR3OnzI1hIG7brs+pspdH528No9vNHdm5KS9nOnUGRw
hJL+gvYZYgWPqGGkdcEGGQBKnZrW74v4uhTd4pXFwp7jNd6QJgkW+P2L4EWNjT4NQ1Uch0Qfd75e
gN4bg6d06oanaerkfYWb56fagjmpw46dKSLmQ192Ey6qVIcjI9qVyqxxVE5QflccKTEVpAH4NArb
m8uLaBHT8K1oQXNRz5UaUnqv2h5v7iv8T+26d1vtWAihkmwu3EMlJzS6hSauPFXebYqcITVPjRBq
SQcIRhy3A3AeRw16MO+vMvVcABHbhOV1vNyrZfz4p1v0S+NxTfi8VJLF8lTtp0bqR8AX7T4xAKpm
Y9CRNlJuef+uwqqIDikurd6oup8ad9T2ruKXmyYKpo2msjuwGPzPovnXb4IRj9oK1AzyI4vY2ihc
CnhTpR+jsP+LWFrmmtchbZQi935lVhcPhz9NcQkzoTPPdJkySUwFTCg4hOOA2qpwAb4nOfB7SyjB
yi6C7ubKcJ+veE4gg6TznKZBBn9x4AVGwYqfciRCW734YQkXa7LASTao8iM4iq+D+mXoNbveAInf
T74jfjlm5wCAz9EEB2Iah09oGGwN4FyfBXLghwkDu4NKApTSWxGPV6Lr85uH3AeVJSrFc6F6mf/s
uyEjpzjFL5Me5huEw/qfuir1PTghnYKb1h6qPDKvREXL0JBJ4ZYDMUbOlaieWvHpidfJbnLVLitf
6lazDnFB+QlNLbkbMTwEWQsSJG8H/TvHssTCEZ46ztPh1gD99me6/iPo5v+lwdH/Y0pLcwLtAqMK
FGle/x7fIjjn3/gbwKnBjCLxDR5zfnhS1yAg+ZtQpaGyNLsKUasDOEQJit/6J4LT/QfVHAuOIQkC
80RmyXD/YVD74hGH/gPeCuZ/hN+cA9d/pV0oClMgRlqeNACQFApJixcV8J0GPe4AjG8VureW8JNP
omzjB7sQ4W2rZzqHl0mlL5ANhuF1fVNB9l0VZmRfiW6WGMjXL3FI/VA0ZiR4Ypwu5MbP8hhjyAGC
RVJEmy76huVsdKePSvcXGeiZ1KiF35zRDBF7CINmhfGe6VVmH3xtaoFrMJli89mYamPfdCi/QW5S
o6OQ43Rly53u89chc0x8bjDhARmi2nOc9uZy60gS+siygVKn3LITsdC9CnI1DKo+C0vMe315Ba64
5LzNYwOdUqHATU2dFNkiqEX6hqQJwC/UJiHpTOHeVjAhFaoiVoo1AiKwRiyo/fZLlKCsVsz3OzB6
He1tJOMMBzfLtk8ir08wOn5d6/9/1/+vWev33+/61e80mn6/3fPzf//3nndgECNsMntSkOFDHoOg
5e8977j/0DSy8vMTj2rAHMX9veVVh19inim74PL0Csz+J2gbnz5WGmArgnJ0U0BU/BOv/vRnLwN1
/7eQotOACSQRocu8w3hB8LdeBdzeLt9Wi4JZvq32GhEenBCLrby6CcprwJfFLvnTDDZh2C9xgIEb
Pt0l41SipoMkOVwWcVs0yi4df/j6L30In1IjubZB5g3w5hj70xqob3yvSJQYZ6EJXVJndV3PqeyH
AKj6OkJdMhI2nqlZ5q4rQ+IUBIrWGNVN5YRPcSe+qX72ktvRvZzCw1AdDStMdn5Q/6Bg9IEj5Uqg
thRL+fONABKhRDP4Z+eG2uuzJP1Qe6iTRqsRPhASPc5KKkhZx6l4CdXyQ6lqezOYZdy12b5Xkl2K
hycjdu8UbTgkAoydNDFfC/HpQIQyu3IIa3NItRxH1hivC7JeMxz9dNZCg/JjYpW1R0TW8mrHk7St
dl1MnrilhiyM4osBWc5BfHIN+Pg+CA3IhXCMBh1RkxC7cYhJX8Oq/Nbn+csU5HskSECfoom5fbPd
/l7Wb7H+7804fnqz3N4MVFvKyQkTy6bUZjQDzcg8bIjrLQIowUrHQIA4x4ZwptYrzKG71dRfq+jN
R/zZMJGKAjtARu5M7U9pURZMfFl7KdAaDKHYR+Lr5f4ttylVHgBN83omIaRi1nQ6E+g2Rkaox/jb
Ks5tO9b7yCTlWlhXikqLcgR/f25HpwpATpObdwkysBoV0+48rL3KrX4HuSPvsTyItoWektnI7BQb
9TjgpZkGmykKklUZV8fLPbVO3xV/PgFteSRaGFC4KfPP31yoJloaaZogopoYbnKXRHG/rSAY/HD6
cdw1QGfETdD04+dIRjgMgMf/GiTwpOq0de4UM5EwnrM0+t3JNJFwEQpnbWb6cEAOqd+rJn9qZ5mi
/jZU/r1fug8SA4h7M7ddT0069Egm7OUNFWliNH6TTqqe2lqPrRQYeARoMyBd8tglBWbvk/+xKBoI
hjH0BO7qPZ9xJxTsvcdEmDtfHYIPRqMY6B0hEYTGIwgkv3h0pGZvjQim2mwltu4rTB1qJbzDQyHd
9nZxaEZFBQahrEDVB2sEqsVn0YuE1HtAAsUYfkC3IGNhRVgHK4Jy1V7XINvoHbo+phte2VivoKG3
i3teEaibu0Q6JFE4tk6no8haJ+0yMrpp6YdbVMyTdRsjbcbRcATtvc776NiEVEgpkQ2o/suw9ey8
Mg5hCa+1jcxPbav3j32ru6uClb02pgw/7AxKoBLgoTx2wX3dmaugCjiQ6bL4PFT8UFKNX1WlGnwL
YiwNo7gli4ahVKCX0ypQnL8uL7v3NhiCtLOzEj0GunTazTFQBsSp4PgEWi0+pkHU3AdT/aFs09+X
Gzp9xv5Z3jwBXAI3/gEVedpQr+KxUrRN5UklTfZ5OVHZdIYUX4RW4dRK277ZdligxKyD1eWm3+sj
hRKIDjPU4SxlqJA2hq8iK4+8VfK7rJ370BrUr/5EqfpyS8vrniGc60o6KkucVmct+ehwN6niSw8l
/SezLUNevAbaq7VnTMZT5Mtfl9t7Z1DJTpJiAp4yg2vnnr85M1SBznGfKJWH4JmxrXX7RkXFMTKt
ZuNL9R45uHUDIf5yo+8MJ42SbAKMBZRnGWUI6g0YGfeVl+EeDi0/vjN6cBWaQUn5ckvvHcszpmE+
FqnRsktO+2f2wnHLBMF6zZa/gzH5rtv95Llmu+5c6qQmRgB92/xVKnW+rrPk5+Xm3+0oDAIiKTIK
Z4g/iiidXaFdCNivXmWmeW+Fza5GPOxyM+8sGhI8wMWIkinrLLGqbptaSNHmlVdMWrcDVvopQl0S
ZFu6slL1g1RR0L7c4iKF97oZyV2RmYTPBqRxicVRVbADA+prnta45mcL6rwG5S6MXE7fMT3iyRNi
nWjBz+0DbetoVfzVqeW2b6xiZ1r9dAhHaV3BV74/2WTaybrDyjyLXq1WSCcPQibbV3aNjdJv6Yzf
pfuzGoD22dMgtoYCNMxFH6xvnPpK1PfuNFDbM9DFQ1b11WjqzV6yfT3GTcItPbOPj41LWSQb79Dv
ehi14EecjsHm8iQsoyfOCgozJGyZgfmRtHwaWCLgBjJLuFrujVYWn8v4Wr3uvS7psyAZz3R4Aks5
5sCKKehMfekFVWjsjKbL1xpGmbteHb8ESnALwf5yn5Zy1XMcRR7u/7S4lEIM3DAfqnykxUL629gX
3SNFpHiT5d332pQa1qt2HntG4WAB2degH6y71kq+drX2kFpy78bm4Pl2/b3LtPugxF+hsvVhH9vR
78tf+t7eptLHzY5OII/ARSlzrNVcoUoLK17En+x0uO/18sGMwyvZ0GvNaKcHWNIiomi1XelZdYnd
V5Osg3RI8OBEU+Fyh94JH1Hy+leHFsupSHGCxW8XSclp+hnp3TbrUPZprU9Ndo3a8O5Ofb3noOSQ
0nv9+Zut0sOYCY20Lr1YL9JVbtwlLQYhVaI+YHN2rziICiXpHufWwrPN4Hi5o+/tGzygKK2gaqbz
v9Mh7XGr6FHlLb0M1zcUsJ3uR50N8sv/rJXFzVM00aCFRGbe6CA2E6jbMUivPDreubwdBRuhOc/n
8nhbrA34vKVfl7r0qna474r+qztMR7WOn+zQf0HbPN2YLoKHl/v17tzhOcjI0aoJzfp0+HKr1YZJ
Usrzp0H1BOrW22k85oS1qNFw+OFZjKhrre7jPNUPvmp8uPIBi1zr6xHBfU6/ZxY1C/b0A+JhROFx
yJg/qX4ryvSzAH+DN2BPWSP7OJTJV0NGfzVamm+bBKZORgnz8ie8IpwWsT1vZRccxUyjIKV4+glF
xPJKZC69wqzwL67S39GkHrt8sFeVCU2yA+q+Nu30uewrHf3cBI2pToPEYNjbgXfqhmRK8lyPfuip
ZX4T1LO0SN2lu8GFBiMtpIOGJDmkAGmrPJTrqpgeoM8Fu6YTL8i5Q1gN+k+jqDrQO+btMGDE1jR1
sSnxNvFsHR1vFWXiTdOLQ1rmCK5QstmyGPx1LlDXyJgxS0wjRSc1p+rqIw8jkwFsRPLShylyOYXx
JCv7EIfo5oWu2WNKYajrsM/uc3LYKIkkgOWnCARL8GHo0m4tE/1mqIa7wIl0LwnLcq0HTrzOJhRn
MpEoG4PcAkC1qd6iHpnuOlG+WNGo7UYRWAdY2o/hAL+6LiLIHtTDv6qTq62Uwr9FsLz36gmR2dpx
7ig4p7tRERb+pK2/AgcZrIy6UW+SyhFzomLG0vzAmQdt4vEQiTjdBDW2XmpRmbfwh8WhCIz//OaH
SqPi+arNIm3KYq/7ca67mTJKr+nzeI3pU7AKg/BZqaOnwI2BY6tXNuE79zI5fmzsSJ4DcFk+9W3H
HpDPLaWXty4ef6kDWCxEYUlNbkCcRegYXXNKO0tpcTFThZ5BQ4BBZonc0yVvVCEeLrVVEGSW2OjB
UNyS+IpfillOqcuj723JD1FvcrfSNZ+zDPkiPNX4tPw+0KSx8mWYHlQXVXwzGsZHs8nzH4bQ9F2r
Wkh9OUhdXBmlRVHvNUqlAMIxwSkFDOOV9/7mmhmpbY7YwkivltmdY8ubdhDNDZW7R0eX+Hw7NoTB
eIo3bqn91Qnnxaj6awKO71zg8GKIEBAf4cR6rde8+QajL3UbVYqC2wZ91rRBpaYx1+GE8cDlQ2le
ZIszCbjAfB4imkvGYXEm6bWUbV8Mhacl2TcrNnc8OK5E2PPRftYE4BmwazNWfBnhkq2gplV1aE70
2qe6r+p1mOefUjyryMtEiN2Ez1agP9u1WV/p3HtXnTVfOVAGYUOeXTpJnLr6oBReXEc3iWP+TqX/
wayzpzHM4XqY4zqPuyt4/HcCIofoDrwIzwlyRvMmfDNzcEZAQTcqvaXesx796aU0s60dJe7OQCjq
8uy9N7QUEsgHz9WOs+xGi20oSvSu9OBwPIm4TdYGvgDIatzi23ErDPtFL62XOFS+XW73vYGlemFR
c8eZkXzVaSfN3goLYajS69QVmd6t1JAmSwuEfmWpbs1RSwnLks+XG319kS4WEklKBCPgOZAiWzJj
kq7OaixEaXVyk4MhanCAPNeM2vyhJ4jYRcFoYbGS/YisZk96aZMnCWboCIMJKKLrxHZL0JJptgv6
cVoHcOmwUQJxshUFx30V/zQMSS5Q1NtA9DWqWhA21bp6sRPzh5s0X22JeZmc1I960qLpoboPyKwI
rxZoXiCE8R3BBSTNYwBO5qxnrDvdqqVauqGmGm6rusQHwK60XZagUN5F5cvl4dG08302P+QpKvGq
0xDEWExKalgS8FjhDXVGMGULJJLnB5jES66aCvPGGFt7h0f3zThHB6HQym/piBZknU4vCvjNpg3r
LdCtgzkV8Va1C+SwRGms48j4ajlxtomDyN0VVngtU/bOxYQ8wAy/Jg0BhnA+Dd/smSZAiiGpJLeE
NUCi5HtWLbIlm74egjtHMqttiYns5fF659GI0O4sUuFa0IoJDU9bxRLA1KrJLLyqN5pdi2XiWkvJ
QEjuZVIgUtlFU5atcb3zd7jHqWugwRwlMWpKrq9/xKPpx9A3n9rOx2VCmZ5Bh6KgXqblVilccSVY
eOdWmoMEIKrkTwDYLbecxNmuRPU69xSXRG0Tf9Bzv8EEuEDyBnvE+V/zmU2ICLfE57cts32v9dcI
FOcHDmgJYhXoEzCxKf+cjtkQlxJl7x4xtjG5TUflQcE6KKnHbROqmxyWcx8Rwjr1tWfm+fsBqhBW
owjakKLhDplPpDdLxKyGyPS7qPDSFvUfobrofIMzGhtnrQQ/MFV+YZWuBrO9T6+ZF5zdxYumF30G
dojvvJJyRSJNmfjDAf/Lu15eo3BeaWaZEnc6LQ2xmWETuN19nrYkV2tPK67lm84u/Lk36gxxnqcQ
z/TTgQyUzGr1mIHsB6M6+FZZ3KaqkW2vbK75Bjg5q+dm8ByYS+ZIlLyqb7+ZL21yWogpMZ6NQ7LT
Gkg1lvFgReGPznWf2gATcIpat2VV7rXW+a8a58KfCZQz5WUe6jeNy7RreAwENC7FTd7qz60f/xqT
pl2N8nvZlAfcaNO1U33Ix+JwpeNn78y542/aXkS8sRBAwwPaDqJ2Z7rptrLmSi2PvtFC7rT7UBrx
l8ERH7BKvUNH7krIc3aUzs0bs545+AaQBItLIMhtzFJwxfQ650eI32mVBbd9iSd0vAfudKWxs1hn
0dgiJzKJQPCAtnMPn8d1Nyuazr6hpkbWOv0fNrVYtj5ITpenYe5h54MyJp5knH5qd9RIyl+ewfc7
NYPGiP0NFOpPF49utHIGLxVe2+BSJS1sHigVDTxlJ1TdLbP7b3o2vzrYkfC2lynBjIqkSU0790YX
Fd5IgxVUdanc+VWmbUAPpldW6Lv9e9PeYoXYfdK1WsakRYF8stX+vq7KQ+mgtKo1+/9iKDlnDN0k
Ij6ro8BM0BAk8XNPjUACSMd4cPHLqVKkUavkWjH9LCadFyN1BZLXCo/c5bzVQst9yMb0azTQobFQ
866sh9ZttnU5HWJYm4nQP17u4PmtTOWefCDUOnJLAPYXO8CoFKE0/jx5bQTUGw/A2g9/NGW2VQN5
EEZ2V4YlxqOQIvPGfkm76srjaj7KFufsyQcs9kVrSKNXBvZ7GQG7Sa29QYUidfrj5Y6+c2uwZHjB
kbKmePD6zn9zoqalNVnRwODWqorxnkvtOIC2cWVpArg67w5JQkhgGKtjEPFqdvKmnbqZOLYTYljs
FL+hD+sfjTizdkQE6xQ9jxqnwudRIp436uPPUcYUb0n5bRIt0kl+KS+JKP9yClmuIkfrPNuJK4yC
yK+lpXxJwLAj0Y2VnlbfloV+Hw/a85jDO40jazh0KqzpPjLFKuxKKCXdoKyJ8cXa1+RH8lP13Yip
gteQ7t4FVW7cgplsZshLCwSiSYocP0HWOcVyPIekDuKv7jLnr6JTgn01mzAXXbTvcvHUgey8TWgJ
Zc4JGkuv3Kit7mymTr/1cerddbXbPk252Padm+y7StW83Kb3STb9kk1iPJS+8SUgv7UZqPmWZgUC
PGs6zzHERz1O0zsm6ZuZWsNLw+t4XbjBtNJ0Oe1x6TNX0+jbe0sWSOaaaXnoO9Fu4OoWaxTpbttp
2BcSwV43EzxX0rZ8DmPD8RBM9B8NI1ORg1DTVWKBsTBMXk2W2myC0IR87StfZd1+6IUvVnquPdq+
ekhUCfzRGjVzV9USC0AKntgZmuk6MrX6LrP1hoSfGO/HROk3YTL5z6Fvdus8iqsbiuXoB7PDbjBt
RjB+Th72YZL8Flij31jaKB+UitCzxTdgbINq68aNubUCLb5zzKBYK5kB7T00t4bVKIc+D+5QyKD2
k6X9ITJUJIV19UUfg++zxdwq7l8iVe9vItVGklJWxbpxkp+5kcqHbqp+8Mye6La70cmfr1xjajxd
T+NtryBUDbZgawAI4w5MxtUM9NljJ5qstFjdd9JZI0/lri131LdBHJsbysb6Xlj5I5l35q73u9DD
IhBSNBaCX0aJksFqCOL2FnDOgEe07u+QIUT3J9aKfovd8k2P++pHFZDLCqhft3LtTPPULLA29mQU
N0ZbD8hxB2GwjstqGwfFF1zK012gx8m6d/r+2Wk6n9eh3h5E7d9La1Q+9wIH6EALkqfKl7rYFqh0
rmp3WMG38+8sRxg4thn9NzOvkDlh4JGBAwWg79BFU8p9N6ji3jLKpCJ9XGGEqfrjytVg+dhBuOv0
qX7G5VDz7AmJdd5jqEJ35rAmn5uvzEnK24xSxUEow9as6xh7pcLi14tPttLs1awvvputVRz82Dzy
jk4+UdtUtFUHAvJQdlbzPdRlto0xh/JXSHz2v80w1AzE2vuuvHG1EqV8MYp4ncTtB2xf9pitkgTO
wnXjD1uJn1ymu80uDRvrZtDMr3Y4qLelooK7k+lM5rGnR0CBiBMGYtdWzMmkt7yQyxrlJrXlxYbQ
Iv7c+eR2XqqWWD3Eou/vtCD43ii9tfUb7tdMN2Mc/6pgemwg0upe4IzAC3n2PNjIp3FmVC1uutjG
BWtckmD/TgVpTyeoprXUaiBKQVBqnrDbPl7LarCVrR0X8hFt3e7eztzuplbZMzsVCZFtZon6JRoF
vr0p1jZ44RnRz6HwH+3QqddTB0mn6Ixo3Sm+8iw6yqsrDLDD9ZhhHeXH/aHr8ekLg37tl/kvs0VC
dS3DKNjKEnPttYhMcpJ+6lsHtTaD2iuSqn8wc/OY6Nm6bnhBu2RhbpME145M+samFMMaM+DHpI2f
gCo+96qxC335WVbxr2qUYoVv2y0+fQ+wbfd21N8YkxxX6IsVG9sOw3VbqZ/FNJGWUYBgtA7221aK
2jcwG2+qi1vHSp8nuJGoX1T5dqoFHhJq/AU8Qr2xcgvnT0X9bJvcGCWBz3oM9Cen5hmC6avqDWHz
RM7uV+awLvAR6zddHxxUxP/WXDmfMPX0MUaw/6IhhBGAsjVld+vL6GPeGpte/9w1E0jMqv1cWxni
n7zJO+d/U3cey3Ejbbq+IvwBb7YAytAb0UjaIERKgk14JMzVzwP1iW6yWMOanlmdjRbdCmVlIs1n
XqOQJKv1/ej1X3LXuFJEiTpzj644NrqjYgJ6apDBMV+wZcNSyEYPdplpSqf7mJXRZu9OgQGpRk/e
0HZo2auboioRyB2uSjs+d1wsE1bLRNzZByucGwqpdot2T2kFUS9+ZbDnTO8pqbygqb3HEq42te6z
ykx+R1m8y/ArRfTmIrGGzeQOv9SifJSjieq6Busu19diKVG8DWgsM744mnLB6x9oJKVzau0onl8b
8TcNV1OOefIsa/vKyB0MQsesCca8vNWNZe/Z3AVTXJT3isZJzxfxZMjZH2d3p1nVDb1ibCB6RFMn
5TWREQ4DdnxtaiI0U+2bYnZ3CIOiW9IhEeS63zlT33OJUr6Tb3oMv148Cn5xIi7UtnV3sXdvR/YW
tRD3h6jyK4Qpcf3QCkx52Y64je3nwjzvI0vbG/yHyYiQR0TJI2xMawodxNRzS25SApKw9FAiNWe7
D0x32cFMvM/L6dc4dxKFdrXskXIaY3vaJTbeWF/nZJLpnSXMsq3uosqZkg0YSXsbp/lyTgXz9+dh
2LEyyApshwLnIpwFGf19chJNkTOsGha7TG8vHYkX4gjOz/2mjzezrt6Axn2Kkagd3PRUTn0ksaTn
vjpmoeIAV+Vg5KacpMI2qnZd1wZe4u6LXoFS+KUqxmsvsm+NWjmLkB8AccA+t38hqHA+t85drzkX
S/dDLZSwP4UI+Bj8gtK12W4Uhdb04iBVG81KiWMU33YxRsCjjsMDLisKaNDPV/1jUIrmIE0zDywf
EneHSKk81yMvkkXJxkcZOl3VzLkllns5Fr4qk7BqThVEP05MBT3zR92VhgmthPef2VSTBmww1ZPR
ss9cCPUE21eLYoWfT+xIKrj2xaHW04GE4nfwTZMsVUtap9VOdsN57Fk7kSigIdut2pxSfDq2c9fE
jOAHevgqmX8wJYzYM+QigWaIigAg2trzDx3Hh65eAgNfwSAxzHCmtFy7p/qe6z/9IUf6Z+hD7jZG
2VGZ9qwmWj0XMVrVmGesT399NmIJsSw8iEPinEvTPZHPHF/fv+d8eGY6ZVJaMSbVzoi8B63FKqSs
t0NTXuMKeoKveWzHrEw1Tuhq03yIc50WK59q5N2BVpBqGtodKQpuJ8O/o1/RRiPf1eC9gYrkOx62
YGK90uyF9v5uGAff9p517CjMwdgnXb7JFecEVOXYpsFsDloO0HTUrQ4dPVV7cPS66DkHc3duq/Jc
VFLZt27+srQ1JUSW149m4zFuknPbOYUDPbKmDErn2kXQi19xUCnJkwLjWFHx+RZBR6Cf823m2GnQ
YrV74iR+vGIQjF2ZP2iscckcSuLPdSfTqW2qXSIX66K2xLIVmFvSfBjTPXruarh0y7Rxl94+0TY6
ktm/GRmltPfnskaFS1MdJul07tnaPYzc/+cr8t+Sno4cg7UGxGdEpwzs0cE1jShAUywp58+a+4vS
3rvGtUE6gcL17vP77MgbBbgIZI32l/juOtc31QP0/tskGrlj3Lz9qjf37Zz/RG9igxw+UsT2idN9
bHtgYkAVfSUBu4ene1GwY8+Jrne0zIK2t7dthRfYdGr1jnygNT+ElLlyRWksv59Um2ItraPesQOS
8L1doYmWeff5uh0dgpYAxXrYWZzw90NMRbmotcoQUzpf2QK/IDyvH/5vY6yb5M23ifWptBOPCyrD
RYq2o9/np5oORz4IAjlcgEiZgWz+0yB9MwSoF+T2iFJ2vac+uVX6U9bmPlHn/8XrvMoJ/hHpIH/4
g/N6M46cXDGpNuOUzvIkRfYijRKrDcRYPl+y4/P5Z5yDJXPMWDZWTW0PqI7iL7kMR9d9aKjofz7O
8c//zzjrsXozH2WcDTB4zAeK3x3SEneKSE61Co6OsSqfrXwq/EYPttgw263tRev75ESbIdL3zUlR
yeND0JmkgIiC7WEttnZndwKWQAG4V86xbbiU0tx/vlJHbjJKjYA6oBFazOXgslSlBzrRo9xbLcVv
MxquZpG8NJ24XLxT7fyjs3Hoz62ixtqHPp3WRoXN5y93E/GJnyxMSf5rrAqQGNAxhq3z8V1nJdG+
/fCaV+UeRlzlDhzStafgsSxduTWbNMBf4ESh+th81uAPSp0DjePQAd4e0Rn1KpWxevVuQcspOnXD
HDsuCAlDqYe/S4f64ONUWlshZCr5OLO4XLPKKsopMaYnsC/HhgGCgmqcg+WIcdiILwCQuHHEI2Pg
P2ZWEyVKsh6jPdGG+iP1cxC18lw6ROd0TzSw9O8/zkIt3I0KNgBF6JsKJz8d/SgNN826CZ3agvsO
As1zwr61zizKOVqs70bElOzUL20NHT88+l7FssYQi2/iQrzo3i6v6pB4+LwczS9ltaANn+9bY/A1
4xrv8xMP5JHn+N0MDt79LulAAnhGuSt6g+ryS2/qu0ytrnSz3Zh6u/v8bB4dDZskfHCBGNMJer9e
sTeoqVOzmTH9CtXlRplnX0kaf6p+p5jgfT7YsU1ApPH3YAdXs5ig77kpg6kJtVpXYCmEA6v9/Pko
x6eEU9IaGIKiPMjPyiTvO3diASdr9jkwwaQmuxjce01sbzsnGpHH5/TPaAfhrpTUnOuK0ZbK2TrG
vLOUp0Q/EW4eHwQch76i46A5v/9KkXSaQtTAWFwFndDyTvWqMG+bE1M5dk8Tsf89yrqwb160Aj3P
zrF12nLIEqnoo2Fr6FLq1cz/43QOtngNOFoiDUe73UDLVrwW+jer0U9stqPbAKQShjJk0H+85t7O
hrfOlWLQ1jig2ynjb8NudpXihJS7cCbyTiRdR9fun9EOuTRgF9KhGxltdXqZYi9c4IPOrs4W/9fg
U94fb31NgYnQVzzcDHaj1oZqz2wGnFKhImyF65xYu6P77c0QBzuhG2JXlcrETnB0XBXOXZyeE+N/
td8g7BJ88riB8X+/3+jn4Mc2sA3G+cpKVJgb1aZWyYpPkSCPfhweODTI+OMD4DM2Z6dEBokQl5bb
5NibGbOyXkdi7ZQe4seRqK2hYU1wQL/3Qwmq1GtPzVJCndKyt4bRnHUdHZJmuMlIvD+/5tbVef/S
MRTkLQBD6JBz1b1fPanjBIh+UrnDK2rrNvMT8IddoiXXSp7shHFJu7bM+hODftwYDEqNDWEXgLpg
Zd4Pmi8ehlTlQrSAS4fqPHtVcS268cT2+3h0GQVh2dXsbtXTOoiwPG0Asy34XmO2bKCU0AAUm1x9
TqVOVcF++Hwhj85pNYZiD66atgcL2UAqs+KG89QreahBNCkU+oXjtPnXw2iU0ziw1A4BJR5Mii5k
kSfZLAi09ICI+5KZ+81QnriIPkaM1NvpnZnwt0FxHaYM6gLCN81dsYs7NbdD1LD7Bzezs1Mo8SOr
hkoUODUHsD0C3wevbFzil9l76FiIyvxiWnWo4foKueVfB8ArvB610DWPB59ycEdoS14YhWMIEKR5
G7gWGMlUsU68R0f2m7Wq9FKbAyNNIPR+V/duJuupX8RO9+aNpVeXQvUu5YzbNRospVm+fL4TTg13
MCdS6zGibyt2zYjNrt7e4DHgr10Ar0nDtjplynF0OBRH0O+hWP1BGrhMKlWXtmS4ug1Q2NlF+EEn
pYHbsetn9AY/n92RewnICzegDTOCfP9gY8xel4y4Y4rdiMHQpMU/rKXZAO8LHOs6nef9MDt7JT4V
+B+5eN+NenCIB7vOl7kqxQ40Ao7CCyi3aTN36S4X9l8H+V/pR/0PDH//Z8Jy/x/ZAq+uWP+9utSu
/fXr9ddbdan17/+lLqV7/7FJL1cGAhoEQKG5tP4Sl9K8/yDy8Jc+LFA+5OH+Fpcytf84a/kazSUC
Hjx2jL8dgQ3zP39yYsIg3nRomfq/UZc6qJeTjwJ7Q7SGVN4GJU4Z7P3xHwuZlgp6K1ihztV5NNnL
DVCtBMVYYHD60g7XpjPKuzo2lF0/DOk+hRi3f7NYt3+922+1gd5fp3/9BociHOcF8C1yne9/w2Sn
oyFaJIrmwdT2Faa01zSQ24t6Nk9phb9/If4ainVltkRDuHus98WbMH8SSmdJ1VP8eICtaefl2Ppl
0+Fr8/mU/uT0/0QoDMQzR12eJgR6UKvCxvuBciB+o6syp2qKrM2wVNOeC7hJyWylfT06IsPCMmoy
w2/KdIVSAqNQzsDrz6+WNWdX7TxaD3jCNXNo2G3dBC5CuQ/5rE3afpSlhQXe2BsIrVQaIlM9+vcr
Vkrm+UYlwLf9eVz93Zvcrr/hRGRtqhrQwGbCkBGuStOPP9eocNNNY4wicJYDskxcJ1V9fSZz3IDF
pr2uxXZ90Za9uWypImcR3frEgZeiLrV57qRKl5y4Pj98HegBoGhRCeFP1NwPN4KhF5GDPGmQxNOr
3Uy4JkslP9H3OlDnQ3MV1OXapaFEBlMOO5L3n6ZphlFPFai8Tgx7WKH7fQHT1wxmDsujJ412oyn0
HdAMrjAgijXtZnSxzExB1/q51g+hMDTkStyV+SPZTCe2zvvbfP15tFQQXOA5dqAvWAcnstXzvihq
ft7S6W5Yd3ZOh1NR5bZpWnWTFJny8PlePaBc/hmR0G8l5aORteJ83y/IJCYrNaJZQWpbpo9Y1MKn
TdRF7OOqaF7j3MScuzSleHb0BOwjLKXhZW3ApRstS8HeOaOVnOu9F4mt5MmhWN+aQKeyop5/uNGi
J7tazylHqV1HlVilHHUqLTyyZiZxGGKUK1scdtv7GQwL0X6+lGwcVTxCk+53qRmn4dCbV7Xu/fx8
vQ6vKz4QVTZKrFzAEL4OWbgKaKFiMaB0mrmBRBWCOaDZi/mmVCLjVEC7Bgxvr5F1LGqtiAASmoHh
OHjakzLKFfRGwKjJVK02AovMdCs54PhNaMq8b1wb38TIg43vz5YZ/1qs1rud4pm0WJQ1ZAG1iNVm
O9lK5gJPSvJHEHrOrZ05iRVYeWPAfe5lDsTQLIwkVHGPuo7RMBsC8kVPBqYjwPGMqZS3lVW3pi+R
BCw2UtcBc+DQp87IaMpG8au41G970468G/6nfTcuM2wna3V5MXulPq9KZFx8EXdcVKizLBka14l6
3bFJkr1MmmTcff6ZDtwz/mzrNUCnvwPDjULywTnHCLbRF7vlOyVV1ASaXgugkfqEDr87SeuxRIoC
UCxNG5/Sqb1bpFYnm4b2zU3rzdnPqYA76KeD0b60lRd97RDqvbWbzL51bGkCQszGXMfFr/eeEJLO
e78BZ/jj80kcyKz+NQl2AAUbGqKwodfN+ObB6os2l4VV8I6UVSYwbC3lhaFEVRh7HUX3EucoHyKt
S3rf9GFnapNfWEoLh6SJAO2VWeE3sbTPqRYOjwjlGCFw2wadEyQLTmXl64IeblaSolUnk/uLWuf7
3xq5LeWO9WLNcmMMtQx8o9XhN/H5kqwv5/tRVtoxUoJIMvKuHioJ1ulkx1FTxYFWRw7YPme61Jo0
MQANVu3GyUcBLjI2+F+u3d5+PvaHcGl9POgWEnehB0qZ/eCi6dpZyqSo46AXyfzSoHgbWkk9X5tW
Ej9W8VCA6eZ54PktpiZQDGVKQ7jGw4nf8fG+4xe4gLkg94EyOgS9O01kKYNJGKMky7BNuqy5tKqm
9s25zEsfA59TzpXHBqQVh8YcSobogBy+zAs8JERI40Cfkx7aXmXve7tpsZjrsEjtnVO1pI9bSQfA
AWZtVb5Aaung3uvZNskw92j0Fo0Maw1BoI5w7sRTe3QUwkDavzTlCTjeb9hi8ry2GJlV0nrmvhvV
NvSQXDoR3h4dxXbAakCaZ+ceJIWji1X87DEXz2ugOip5EyoqQ32+NY+Ngpkz5Q84LZyLg7mIiCsa
eG6M06KyhGazRBsLKfMTh+/oKC5MYQJoym+H9SIrFtTkRq4jp8ZUzbd6A3d2+BL3n0/m4xknWycf
0bH45I39c7W/ufVUHe6mLfgwYz6O28qYjC1UaXuXZznoNrudn7zMHAItL40TE/wzg/fXC71Tuqgr
Joo/DrWbYYoYTRtxic0N/7jaL9VD3ygDUO+53FQLMhhV3i/B0g/ldjBfu8J7IAiKAmzcqxPh8Hpf
HvwUWsOrDgJpI8p56/9/swrWpHcYzkMTYrHrH3FTOQinmGhPmfN0oqH/Z6u/H4tkZRUwRciEAOpQ
1cFO43ZSTREhWb14T5x2r/PLbJBOQOZgmoFdpqOzRdBIPbfaPHV8F5rWpTCqyCBPGJKnuh8hfAj+
lfsJUNDkq1SIla0YkrwIh3ZYuBSXtIcdbXQZ1Wc5Yyei4HjT+d0wrRYfGA72wWCCLgyKzLN3ndoa
kJPAVZ849h/XlQa5hdk22oCEBYeK4BNAsHGOdM+PJWF1GRtaoMQ98pXGSUP6j/cm4QP+uJRy8Zem
kvf+E5ItFJOpQTfB4E79NVZzf6n0cR72uve7asr+RMzzcWa4jQDNpPUHiRVrg/fDeZYQxjKu7JZ5
ob6l1Cgd9n2m+UoHZOvEMh5Q2dbYhEmtJmjUjWGo/Hks3+xPIZ3IzDv6ZQWseISRnfIctbv6fKmL
aItopbodC8N5EoWr3w+d156pBvo8uWblZ//2uoBOhwEqJHcq2fZh3mhIN5X0qyPfkXP9rMdjBzsG
Ixm/aRta1YMRLWdFoVobLRXWiRD945Kv9zp9Fe72IzlrPgNAFyuhqK9zhA8W8np8CxvEEiCRfT7N
w8uXAjpA2FXjVbeBX3zIciKR5B2aHYHIhletNJUwcvT4xBb685S/vQlINOAncrmThAKL+JM+v/mq
WW5VuqjUGs8uIRNfcbxoN0cGJSI5T9Po20ZuGXsJlT89g5I0EvEYq0XHBKEH9dfM9dLA7BO7AzSf
qwO8k7K5bPrcw3BlnKRzx2VgDWFpFZYa9KWSPsvCK2N/aZexuo2HJq+3RSXg7H++eocfinmR4iLN
D2wZFvuHo+jYtdagcBdkzpJfx0smt6hHKpfSQNDh86E+fiiUgGjBk7yDA9cPcX4ZqiCxQA4cFRHR
7ydF8cJKQoL7fJQPCQ6b3VwFtfGZoscLP//9aZ8TajgDdk0B3jnNtwm/5Azn01HJSPes8UZmlkDr
wJPDl74rK+5zqXAVJEXSfRVdP2BPYPQLJR871VVfyEqBpZOkfRE05iisUClFOYaIX7UwfQyj7H2n
jHt4NUsWnYovPwTWzIXCA0UDKLlApQ7Z/96Y9kuTZS0ysNmD5on2RzcONgFt6pybncnTi/bG/VSL
9CGCbXlp67VxAqn88autHSquMo0CAuZ9+vvlxIHekUVk1AH0umKbRlHNfbH8OzVNstFVCXCdIZ9t
HeggTotln2VjVfaB1pCz1HQ5z6CyqJvP98afItb7U2wSCoKEBtmNVsmh+GDSV2k6lAUcMgd3MD92
x25GuiZvv5jSnL45YydvWnfq7msnna7xh5we68k2xl1bezXIIRpFKRUwAiGfu3/cd9KtgcGjcfIb
j6r2KlpAm23zYlHjbZtJ8T1q5TgFSaGnsPgUy8oDdICcR+rXsg8xP4d6Gaul58u2ia7SROufq6JE
NXCM5qIL4m6arpa8Nd0A0S47hkQlkVjuIDmeWZMKUTIqG/kiamN5LXA5qxC6xwDAb8HXwYvKyxBN
Pqc6ccI+vHB8LHReTLpHYMRwejjYEvkiSXy0qQ0IxcZnhMi930PqFPu0AYuGx20etnpXTRsv9ZKX
SFBAKckyYHsOy1Cf+jFrrPD+k64xBKBynlw+6mHTO9GEt2QlxChDv88jP+gXX8YBsfh8aqS14Pd+
JCppFMhpoqKCxR56fxLq2ZEiVhDbc7zKGi4X06KdZZcWlVlEAR0ooYmMy6B1TKgDtT7YWWgPwtFv
1SHWHz7fyQfunn/KN8hx8Su4s0H/HEYZU5dEEVAMFGFH2KMBZN+0ZL+MHgB7gCe/O8fqkGI1rKIO
UzXVL2hfaFS8TKoiPEFq+kT/wzR4n5XhxNv/cX9wx2PjSO7IdYHF1hr+vXkrhdaMWqPkVQCIG59G
bU6jzZS5w2+rzqviLG28QverHHWf7TLPwvJd6fbDxtQi5aIePYB3ny/WXxHewafjYmGt2LY0BQ9J
MwOonz6ORREsetbRwYkWi+KhVyzadipGK4UGb7p3KAFlLWr37oiMedlDv8od5ZtIZ/WxHyr92Szt
7Auidu0GoYDiscB1sgg9ZRifNbWbHqhTRQ+RZYo8NNpZu0KHxqh8ImomNJmG8mBGnRLfVl0+Q8AW
il3xpBiZe44OtnUFzsv4nqea8lsYbdEEEkWOYuNh6vvUz9XE5VOXzlmn9d4r0bNb8zSZk7FJ3MV0
/VhUhhG4XuJgUEm8RNfDA09NSOOeo+ivATyCcUIkSBXsVwqP98uS9Wa0MdUYL8mxsaraN7hVvo4e
3oPbEo/q743FbUNdWoN5OqgF1W7dbh251ZrZem1w+OUCw99hCDPKifa2tGaYxJhWFAhgVS6k/84S
/Xg5SbVIz1wxW9+tZITpZdkJdCU6GNxT8cpF8eIiBzGrj2PqZxI60U6XiZvts8ZDo2SSeesFQqde
EEa46j52ZTkruzTL6nsc1drHaIhhyi3051qfdJSAooqG/Dqf0h6iZCTrULpd/qvWx/67m8zZZRXR
jw5itEKS0BZL+apOdrnRxSzmMzNu05iLqrK7sIX0fQHs0gOaWlXKr6ZXmilo03J5wi+JLWzIWNHP
Okun+5GXhYQK3RVuikxotSg+4YLzUlnLdDePkXdnQTceN+7MzU+FeBh+9GB1FrwFsgWact8WPwSs
ptnPsgUn3Fx0y04Oan9NQan8mox29tzUVT4E8dxqbVAP9Oy24CN08n1bwaO4NCgrX1RJkwVosUXi
qmqFN+H9rtsDBexIYpI8CHHtiaZzN0uJQfIGMaahvcboQMxhkRe04JUZOU0kWvqpQRSyafqgjTqm
qqKwoG30qknUsDI8XhbRDc6varEUquGVjpBMVebt5Ef2YNtBZFJ8vwH76NCiM0qcE6Rb2iA8ZyVH
qbBp8z6Y6Q6ETZ5hcNJLK9XwV+lN08+L3EBGvdD0MzF57bp45bLBsaJXw8xSF8dX53TMQxOu24WC
cWCzVUTuTNtJRP0D5hqSjo3Ikq9VW/dOMOIq+V1EResGtjM1yXawnegKtIWhX0YwsB6l3ict4mPq
rASWUY/Zxssh/geNyGNUKRK3HDaFg5WmX1rk30GSa1Q75ARH5oJad/2YphA9A02iDIGyq17fFQgA
d2uMNv+apOtc5DUOsphLjPIhR+CnC5SaUJ+fI8pvPWoZsd9PTod0q1sTHkihnMH5dL4VcTJ8nWrX
mPw1BlPpZGQ9B1vrLYGcupc/IKdjmxc5HFvdr3sXoP5Y4wZe5MSiQZpx9/qziVhd0Heq3oXaNEzf
MAwFz+vUcr5NJ1OtfdVpB/O8xtpPPdfVQvQXahxb9Fyzwdii1mCsfiJ5eZ/qblSdjbWC2SYn2DMu
vBKbkoAUWBJgt+TfYdP1CHsouVx8MRU1Zuz2VAwBlhoSfj/+s1dzMdEhmcbMA1TcDUIL0yxSd54W
a842yepxDlx3Tn5OeDnFm9KN8K21G+fcLj3lUjcoGAYz9tkv5FagxiNwBbdFLGsvpONDmAzKSX/F
zsd0sCVSFDcsWyITUNlTcjUWtovHiZyMgGsi8zZGjdo5nc4yi7aD6yT1mYpZLs4ooETrvaqK9LHv
dTMJrVLQ4kFhPjcCrvAx91E5wCNYojtBT1mkeDTM2GfqodnnZbM1vdZeL/7GoLdcD91PhPnR0cBT
1Wj9TqCisUcnWW02jYFjurM0868CC6di6/S98dXsZwzYhtjg8Ri71MuCbtI90G523oVF1eJpLsRc
qdyMTjn4/ZLKPBy63FxuS7dNXgYH2RosVXj09r2rdjKw+pEeT+qRuvoZWXIUZoMKXFjl2QWNmi6/
F1ilXyZdIZHVYyv2/MmmQ6XNSxgr7k5mQ/NlURE1TRrtikqU5c+RvHDajlqCUK8F/rqKE78otfMi
LGWHRnGCePyEr6iSQ7lHGsLETDsfHjD+vp368sGV7Bn6k/5S3qRN/Q0zrTOyxs2IKomaZlvIfWeW
VAOXNnNl2deRrdK2xFTehdcu2MuuhXWUPXk7J0GXsxHPHY+7WXcXsxahipul1+MsLyy7eMkczbfa
6mrRvlXDQx6LjWu8an3vC805M/kXujndFn2ySQViuMUEZDvFnjM1W41VtVuMuBF7SXqm4cdlZOC0
zMtV1lSukYC8GZRCBbWuJcN9VDrE3pQopj29hgsqqfxdo+Fes1BJLjpV3MaRM4Vqg8q70z0MUmzV
eBW+ENVVNKIX7gBlo3l3Z2Lz2yvmwgzFl75tn4k3Hjolp77YJ+N3tXTavTo74AaX7zbCLE3nofJr
XfD979HOfLSUam8BqEYnQb936/gus50zK3904yvDEm2I5q/nC166C3ZZv6nH33mDFgLRe4T8Be3I
/lGr4ysz0Ws/m7DsMDAX6ybDpTs5fhGdtoMepvm16SAMYzxGXfZDgybb9LoVFhJd5FHfRjR5fJKZ
LdJyXydFv9USam8J3Rm1Ur/oaQ/pIiqD2rWoXyuhwzRtH7/RXY8poJEMfpK52AHKOPNFsmwapYj5
Gbe2sL5KbXxWmq/GqAWxkr1mffGzi2hwTV15pWfTZYymhYfXj+uJm6iYUJpAviOLNeO7m/Lhp7kM
DGWczjUcTuNovhgXUjR0iEdd/VmxgTbQLH+mxveRHv1ozTdjbD0XnCcfVYlwsdV9PFjN/YgPpaSg
ZVcxZ33cqG7109Ty/TzJa0oCO6tpLN+IM4oFfftNV9AHpx96W6TtvrLYFVmsBuoyvHDwbyp3Ls6q
uaw2g8MV11TT/dCOCIMY/Ws+IDQGxDGjl6ohVrTildHFqMqrsa/Vy1aNnC0Ps/ucsHXMM3W0roBR
7F3cttRoMvZu3V7mkiaz4142lln5Per4fmEo13aWLzzYBm3UdNpHxDE7+Mc/SXuTYBHtr0wXD6Or
fXPaZAo6TB2krdQ+SscozIzxRLZl9aaKqHlVRZe5sKYnuzSU7zrokJ9CL+I5gGczD75KDBL7ostA
BxRa7N15bq1nvkWqSAxJgOWFfTc395OXNN5Z1yc6okPqPDtB0ulaF9ggIFM/6YrUCHK9X75mi9Ci
YE7mtAxlVHuISScyv3ZcBOc2c0PxrDDWt6XDYp6fh+rvL2+MbMTds2qEyNNW6g7/K5OGRa1oodlp
6U3kWakZCE5F4ifgbZwA8QcgSB63Afqkuf6iqlVj+r3RLebGFXKmUF9lLeFmrY2It5eJpiCeYKAj
VBJkoajiRvNGXdDP8Cn7jtyRbl4ZPrPWfgjVLO8abOwx7Btlts3jhMJ/X2YtOvpFHsG26BbUdprW
dX8mQ5Z8702JUt9kVM2dIzlcYVPgeR3A4R65vnrFCsYap3hfUhc678up6dg9S1mE9ZwRNuZJjzNY
6ixRRXycV03QFQUlELNtGoQ8eFzu3azyF97BBPs7r9ss2J1rfpkbSh2iLi6B/oyDhbS9ORGGWJPW
vtadOfFXhGvfe1ZTCh+kg92vIrlclvVcITTl4EU2bxMIpSY6KK72e45MQ3DU2tU8qymkCYzHc4bQ
GJH14RkZiW5HRLRn7twikxeNswAHmzVp3BsFaI/rhgs2D1RiNNT8sTC98LI21UJDHWEJIMJl/c7K
hs9XNUP8bEqQ+T5eAMkLEmRavbHzvn1Sek1eVugDreiEYab9GGH2xGnsVDzp9S67clyk830765XW
z2NnSYIqi5cqGHFqbYLaaQR7x6u724UmZrNJJ215LDIAUSG4i+jJabryxVJSULyKVWo/9ChBTl8Z
1PrGpCx+lc+GJs6EXARhmVEADkqbtbGXlIOXbQk2ZXxeNcKbQ3eAkMUObcAlUMBVL6mF9O6ekgfg
59j20vt81MSF0hTVs5PX8hq3PyY/Kz2rTB9SWavJ4+j6XYWxB0APZQXJLbSmLLTjiTPySP/O5a17
QaQhbuy7gyR8M60Bo2qzcKPSb6I6PsuETL/GU2nIUMlSRwausIHSTWhfvahmXN2qbWZwsNH58m09
E09jXlSogRVrdxesjQUCA9oqXRHs+b5mHkAdFNRcdEaKsh7POkMr1ghJFRdpb6dqYFDI0kIri9I7
Je4GL6QiRt82tYfsJrJHb/GXbLYN5Klbed0aUAn9sS3HF/KMdJX6Wvp+W+N4d6U5KAf6hlCSFwSQ
ja92bjiCN9jVm7Ch1U4pXlQuMUSH2pTDave3WlSUP+A10OyTg6L/qOyougKGNGiBJxXqaQqB9yu2
nMNdqomFzMARmrsTnZkV5EvQ2ZE2SOshjDI9YUVHUrFtvwyQDltTLYytgtpw73tAa5D8XiAM7uMa
+OKtYdZtHeKRNbxSnFF7mFCG98WOxxIxMVd+K7SKVD4HjvQFCviqNE0imftu1/S/cbKI7psq6771
ra3FIJ3XuymjaEAShEyW7VMpQhE3G/tk3+JrgY6ZOsf1pq1MIlo7ymlreF5K2WOeu7kOxxQpNj/T
lz7boHyQPmsI/TxH+KFya+CAwJVX5y19LFvctEpRjJz+goBSqWN0A0tKBXAsxdIi5NaL8TJtMQrZ
SAhQViDRYM4RrJs4L+jY4jwZk9SQSqwGyTTp1Z941KROKC21fa5qs+qpuRWOGmDGk6CrFJXYEyqY
SIVOxgbwY2Wa/ouy82iOU+nC8C+iihy2wMxolG3JcthQtmWTQ9PkX/896NvcYVSa8l34LlxlBmi6
z3nPGzTMC0v7UDrWTSZL8JOWwE8oWpVyo9KlMt+w3LtC7dOeD1frf6fTUFV+Ba2l8FmC8kaqioX5
eq+QvSmijA+8NWqFzbzNpt8uoUim71YjYYKgwv0LFS3+5poZUWXFizVxqiRW8jjPVfwcq7b8Ussm
4QCLy9HcgViwJgS+LVj+TOAdYafMTrcnXMg0glGbvCNrjgQQmyQcy2/HfJZ+bVkJNoG1i61hBzM0
nKSjjUFmYzwWjosXPybOXMtAz2aFKVRH2IIvB4teRHr14PrIPvANE4ph7oqSZiRsksG5U81MiXea
JpzvorKryIcJrf6c2c/0PW596vfebpc/+jw0v6I4MuVxmYRz12FU7/jGGEefZmLG9EMxt90TZoed
wE8yZYlFrd0UYWY6sTjQRK8Il6Fmf7C60lgMeHfO4ShBn3yMUfpfBRtX5rNnzWloTsJLQxn32Ktb
XY8fIO6eajDKpZc71+6XeQeM2rR+pNhRwuFVZZ+AA0zs1zm6Wj5lEg8PwsmXMJdm/NCBedc7V40o
bpJ4eLPgqwqLdcX5FdZ9HD9abcNisCWYqJ97qZEG2bz0ut9jjFb7SasV38qut141lUOG86nXqZmN
hhNcAcaeSF7B0Wqx6x9Z7pXGzpmGMpgLZRFXfTnnv8EfMfKa8u6+ljZrKqcmtgEa2/GnO+bibog9
QCbohG98AFMp/5FawxHDyMhZk13NdQa9odbo2aLVUZbmgSer7GZCuHRHc3yBG3E2F+IihqO7yN41
JKjW+vf/AXk1EvwEpVsW0Hqmu7bgQeVlnVyYYZ/Rks1VuI9miUEDmgDC508voytG0gL1EMKTxc3d
jCESJ4E0v1YTSJSeFNpNk3nGA0aZLkMdvdopRfms9xM4AdXxtYAmFs5S0uqZFFUf48pns9O334ao
Zc03IW54w0meqtqtSsrhYF7hK71qk71VR58rN7ukFNvELq9wP7Q62IhYgaObIGLk9DHAkMj0lvx6
tg8MAPxZts5fryagyCrrDPLIUIfWWuDVGQ59Nsb3Qdfn8feFTE0/hjFt+YPTqbcyNvD5nPLq2u1U
8K4M0KFu9ejLxw9mEwnw/59LW7sGokArZwh7+nMnZuGFVgx1oJhJeZVmgimp48n91Er92KdJu08K
JQ0zNpxrmx+PzWLaX2NT+9UrUcrmlC+fgahiGhtDvXNlrBt4kpkJhH3X9YtJExdIRe+sZljlrJ7V
MJc5wWZoTFVYKdoMD8dUPPFHVoX3K2mQhH78XN65CjZrhA8gz9QhMG8Ws2q0ZZOlsgi6LkpvAXbJ
+RzkJQP88wk4Y3zgtlW4wlQMCfLp06fx8GocwqrAzVG0Nq7u7eETt69WqetMQBLvrpoqJ1jahE21
qe07Ma3YOxE5GFzClVX29jTEYT6RvjKrneMGS6QsN4B+yXVROPIgJ9d6Mu153MUUr+HHD+n8q+LX
WwhvoOqg/tku9bTWpVupuC6MKbUD7wtLywZ2oLTkvxLk16+K5g9HIBXSE2K40wfVjIU2diMqj2aV
6tdpHAexV/M96/bvGhuE3cd39s5gzCR4AR7JG1vU2/oD9apCM69NdWCTwXCfcTjvatMUO3gF7RFq
jrUX/aJ+Hh29wbrXqUPDGVrMKObyH5my3Dj0CBQlq70LfP3N96lqczk5YNWBpfXdHyWTEeKWsdrb
YGzA7pV9gfpx/k7RB0MvUQF7GJ5u2clTpFpJO9M/YcJZPdimrL6V9uDcjmaeXTiX3rsUp8W6Na+v
dssycRW8OCHlgSAQHmCSrqZ2QR6Bg/tV6nn7j9/o+QdNQ8tjJGWeCHVu7nQB0SVNhsHBhAwGsZTb
llh/4it84SrvbaeI3lihHAGYVm4H7nU+Zm5mpDBnJrw3g8qzoq8uNLNopw/VgpAqN7Q+4BCZ5KO2
9Onk4xSK8WjBFLYInXxSqAGbQdzrC1i53yJHedBn134eZCYVav9y6X2mD/HLgoPtJe32O28E2RfB
sHxs6Gi2LGmlSVPAC5JyNGexQn2alPu00nDHJaL85eP3sU6WT+a8hEXhrI7NnM43hnL39H2IIWq1
2SWjqMGd/ypp8+WoaGVzFKRXEedEkum/X++t2mJb55zbRnJlUR01PT0gluWzdRj7uMfP0m53qle6
D4QSlvmFkmMtKbY3iGcWFGCIr3Cc1mf9n6pr6LTR0STnVAE3my5Aj54y3RV3Tqs5h1zmwGp93D3N
mruAm1b5pdBL7ZwIZ0PUgdeHcROLEYHi6S8w6cCxbvdKvNqr8jXJNO8mqysPaFgolhmS8jwq0GCn
VvdllauvrYf/xW3ZuPHkG3yGRLDH8TTvSuKCv9paVk1MVloJ6Fk6jERcMgcV+saZ6Egc0xkRRJi+
/3bSBJ6ATCvk17Vr4kHHuFN1fWsmcNKgmHB8M83n6S5PI2BqpvUmEGuKu3PgYBrNNbxMdcI+b5QU
LvjU3SWdI8zdkI/Ok9YvELhgwdnETs2Vrt5Q+64NKowly+90FYwQskNMJLyn/13GCEA9S8yvMhXp
4Ed9Jv9KkhV/lVykv4IWMk1EZqFrDMq2tP+g3MQB2zPcSYQmTbD3dWi7Glak3llO4Km1pYdT1WOH
TjZz+h0XCvEd9KN7jGkK1ZBTvntJ+g5Qdq6zBqowkJ++ryXksNvFmKn69NhEt0TBpSUhzsWdFxSF
WXxr0xwaKsmLDjFWCy331Qi6TEwj0wolSJehO8rG9V5Np60/xzMUsB1p1cv3KYPv7ys4pWt7dR4B
RDF/FhG6yCEFMKebxMeE0bc/I8H8qmrm+EU3MZRkEJwxcxSDrWGtBJVhwAvbop1uJ8Wt/EKRBa+j
SrV7s6jghMzVMsUhlPEiC4Y+qZ7wNoaPlQBS3nJ32d+0GcABu5ks3J3szfSv0pdiDSJowUrjKXnO
YmPR/Hx045t0WJMpmpZxahuZDFw6T5gt+VdO8UuTzhKknTU8f/z5n2//WFFwgOJNQakLcnH6LYhJ
T70yJQLHsiaJhYiu7+wR7djHV3nb3k8/empFyjhIUqv7hbvuev/56GNvKGFzMNMtZ9GGkqyYn3iz
A3OVDBaPtOPprluKZjcp0RRUIm3DAeIvDMumDoAJnZvMldNdR6kV4Ovkpb4mY/UWCRzUCALSw65s
sWPutQZz8VqE5QBc8vEtvLMv08WxZVH4YK26La+bqGpMvrIyKNPKujfGLA4rXbTXsaEygjFYOh9f
70yvgCgHvRVXZKVy2bcE9f88MsIv1MQ1KeW0UPm8XFnfin15iK6Wv8X12DGyvfCK3jmhud5q72JC
PsLKY1PZ1xlh1HpfNUH44/j5z+fj8eDvgqvRDz+N/oUC53zRnV5qU3MwPSvVduBSk/w61cxFvEtK
AO2d13VyN+tP+M/Tm2N2UXW9m5v9855bORwOf59uPl24kXfW9XoncFsR87urE+TpZepRjSHcchmx
k1+mWxHMj8OVdUMObwCdJJAhaWxhfWTQH4fLo7L3vn+8Ss4LE66NvpxejJ9wppkDmmkRdzcQswEi
/Ska3CPfUrNvcYy7cK/nL+3/l8B/kALuTPjeRL2htKJL0c/o8VcJGZui3/tXoQPFKHY1MPhwLGD5
b6WGuiiZ0c5tSp2YFs8iJkZgNjPmmVjwXlrxZ2xIruVi4o2DH8aHKElPX95ij5M5W1gcQkztryfY
MkE7MM4QUFAKRk9q/KMolZHQRs3YZ5We9GGqY3D/768QaTw5vKubJCHAm1/RKMwMeJGrl3C3Y9g4
Hs2sesG/Vr3Qwrz3BhkHsEoA1VYr5dMrIRrLajvlJM2UdDxCU16OzbQYlzautfPa7PUaaxIc4s0l
flvqQ/QhcMeR+erzP/TEfMTmSi7x1sw1Q+l3teJpz3WXxxrdfal+TxvVfSrLJnlKYlO/Zd6zAC9Y
joSpVKzEFIu5Wuc30ejt41p0/w5p4BmBfg8XfczHvK1tgMwYn8FDWmFACa686jsdcoMuPPz3ngrM
VAe7fPYKAJrTh9+rniR/VEeAvwzlbWRXzqfEGEhO0ezsS8v6NKA6TPLC4nrnlSNP5HXQvdC5bCWK
rnAUD5vSLLAI2jh6wmnC2YnKC/d2TvLniwWswRifHME1C/b05lKtYEBnxHmQVWamQ5rNsymITZHR
k5W29IAjmkTfRUZcoiqrFzjGblYMN14zq//m4bQCd7aOiBiukudR3W4bGiXNpfbGZaZZzkJXB0SG
ojofXBJQw3/+dAEHkRJSVwJqvoEl/zlkDEimk5ZoaaBLx9lXLYxDmFE3TPv+nbmN6gSbCiz6sTJE
vLMpoJDoDhb1PnuVsdCsLwPELGTSRL6A+XzKBjM+6kvSfsrbxT7CM2fOqFTeBd+qt+Zz82mvwB9N
MHsVeMjmV5ArD+PGpf+YutyW5DY2y51Vzyb08Ug2oeImf9spIdsoztWDoo/pJz4t83Vyp3xlnWj8
IbxQ1iXS37ogk2lB+6lBPRGHiHiO2IcTMg1Ikxgtk16V7gZ15feVInuZZoLmP35973ySOENBhGdu
xtm29X2LNHJ9HG1mfdTG/MKcw31iZkliKvD3TlNH7wsGCMmFZ/jOiY0qWXNhY3PAnSlgi7qDcjxy
6GC8AW+j17Jb2QuIdG6iXmCx01Sfb8UMURg9YBKIbmlb3TN6zpMyyRR/EvBrfEsblNFPEvqZISug
m6lDzURdmirkNkjf+TNZJd5OjQ3xqUqkB0HACGevV27bnhwuSt9SjcJKW7LnxV5ZiVZXwOrsV1bv
TmQjnpTIfjUzUKPaIEIKk/Gfel5rPxt7MX7VqHTKndLN+v0Ay12hY7RspMYRE0fEZLLE10OrVZhq
01R+mdOypKzBhdT20RMrj8TKEnak9V5xj57V/qbklXNT540FczpSp/tcLPD1B1do99DD4y40B13B
oKsTzZ/e7uvan0q9hmA9O8SWRKbSFH7TZ/Zz31na1yGemm8GdHGx6mKb+bNCrk6019nO+tAphXLd
kfPqruLX7NrzkplunYHv50KNbdNHsW9EMHjGdsD9jnSOhzrHRGQXm52e+4MVQzRBuXPNdA4apohn
cZeAKYkQJk4ThfPsSr4m4rg8hP8qv3oFXlykMAY2iGVUwu3zSphTAccu1D3bqxjZWHqcqb4K6zvC
EsRJH9zYsmJfzlIpfU+O831vz7mxn5UBcnqR26QPekWcvbRRGc8hQ+n2p12XuGa0bN3ZzikQiZF2
XPGvetW06CGy9PYWwpSrhMVCfppfRlXXBL3S6eleKUw6W1ZXg9DXbIYpcLGb6w7kmEEshNy+1KHG
tOB69MpoDpvGHb7gvwLZSmFOJsJxyppjYUVOeVtOAxZVJXNh4mJM+QpGsCyBkGpahHlnJ3dDT/jT
DjY/mb7Cm/WDhJoFBW5SIUVDSXX/JCAtvFtu7dZpVL3ZmUXvsVanXFoQF4cB0uQk1MKfRqWGymA2
k7mb1dx9BSma8utWn1s9sMh2Dq2+mZUQLvlk7VxlXL43U9xPQacOYxqmjIUgD1SUjH5SpVBo9Qm+
JiQDFxRjtLz4Qe1mg0VsRkaFMLKdIdvoTDF3tWoXv9lRQNhEnVfYuI/ro65tbegOShp3JEXm+tTs
F+SUYtc3UoirCEmZCxObJLSAKbMgDMIezQZQoB7sqwVVFnCN1BqDlZ9AXmchlgzXktq4WQbF7EKh
5vOPttWi4drSm64PlNwunF3/NhuqoqJpSDDzEoTMojIBmdrCswKRxPlymIeptRGEanVzT7QOnEkP
XnV2lZfRCL2lUfBRzdvUqY5LM0Dvjfl8513WuuNT7NSxecUpZTo+JszjbQ2n/uvAgfUzQVbTkhAS
Y3OC8ok8CwihjbZTYrs3Hrw+x0srnfQY8UQav6adWj2PdU4Z7kjCom5NObJRtmrPYsEB0lN37mD2
kLjbKPplznP3Ip1cd6GsjM4fQd2B2m2Q+bir4KbejqS5qt8H3OFVX1MZ7aEoiLzvEBkjGD1D9mhB
sPmiGJP+OSlHOm51zK2VTVqRJuQWC0QLq9Ous75sDcw77fh1Rkz/BV5E/fLx4fTW35+ctWvNptIJ
odrX8GRfS7v/FBeSMtFrBgrGkq8BQ2mvCm0EvEdhQ4WalMUO9TwbDgwKjMBwYRxb0AHxcOpEqHlI
YtYNdaUdDJ8//mFnJSW/y2KQTc38NmvcFLKdoywoyE1GtmrjPtRVMT1JedEs61wdxmWIf8ft0wUR
R/l0evtRm+qlmmRloIzFLhuXfWR6CCrVZyu29k5lvZSZcpu5C4gSgrEZpQr7qvrQlpec8c8ObAp2
xPfAMEiN8PTddE24C7ndqCN7jIw5+uVBKAmxSyc21IYb+a+Plkod7zoYCdhDGM7mnkdTjAV5Ayvr
oXEOjVFEfxvp/DPtAco5/ziKaVLqKX42L9D0ZnoryFOobrp8P5qx+ZymxKJ8fC/vPDZ8GLDIw+KI
0nVryMcgh6lDA3zVRkMOz6dd9lCjV8TUueDCf74gNUSrmNcwmLRZeRs4vzVcSSRpxIHo8lFgYTHv
o0ZZgo/v5xyP440gqWFcADKxWvmeLsgel1aZpWi/PfYvmJY4+OXBouaLS4hFFTV+LaZesKnDafCV
bEZWathjHUzWmK1DatEfe2P1Vvn4d71z93wlOCSs2WBIOzdrRiaiMFHosj21lQ3EPLo7DMSc/cdX
OcfTwDwxYtBAihEdny0avXGcVK9X4uiYQoeYkvyJM6kLZNeIPTmM1n0O8f6TNhlIeCuLGBxd6RJ4
K41FsnSRfeHZwLzOK9d7Ngp8DIeqHf/9UTAU9jQGjSuysyUNRcuUtVneiMCLoUmpKkG2sQfJ7+NH
8c4D518nVoumjxp+Nff8776c64IQ6ZgS0ik06OheP96rRaFdWG7vfD4QZWBk8h/4/HYsa/W5PYyZ
1qxkuZaTFSKqVabiqojM6tK7XT+Q05MG76v15TpM41b3q9M7aqK6TnRF4M6CRusxgXX2kuGH86VP
reRKRw/+2Pda/imO4hT6i25DSc6tZzE4l1Sub6Sas1+C0R/90cr82r7BpGFiGKUwam36kvR6jhb1
W5L33S/TtVOC3pM+l/4oxsq9oaMwXrRRZMn1YKdzEZRuZz5Fijd+0fIa8UCV96pf6HV/nLs1jLEA
6fsNmCvMQF9kd1N4RG3tl2VUX/NuRFIFrc6JoZuW5V83Gls9rOM6UfwUmtyXj5fQ+culHQMtYeqi
oQPakii6zJ4aQnFh3FF3hxztJjOPTP+GzbZ74VJnPS6dH8aJOJbyvzXb5fTdWmpjGIvFtHU2jFS/
blUd/5gmq81712jc6Qo7xMbBIQupx4UV/M6ViXVY9dP4v1qwhU6vbLdixqwGYuKEbPUFv7opgJgj
94YjjB96kk97MxL5harJPlvK4D6wQXiP7FfqdlDPKE2yggBT3UUi2IhGy/pKN2DdyShdKCXy/MJd
nrfYK0wNdghEi+8Br/X0NvNWT9XChIeS55p4Kt0FgaW2lFCkRez2xpF02biF420onxPdg/rg5k3x
5HhVD525K5LHdIwaWG+kryk0fI14yhkJhgZCJIxWWlDoowY+8LuWVfs54XRRw9JK0u+wPT0gQ5i8
jxIDBjQiFfEGUGmV3jd6JSt2DfHp+e0U5bbiIyURDnPehrGjcBWEJba5aEqoppb5V3FmWV1laElN
XxMS/Fm0iJzSJZ+/tUrrJGGDM0hPZjhlAoahLtLPf/wgwOv47KFM2SuzdFvstRaCJsQP8JoXKW8B
T/srCZ98b/bqJcxuhdNPthiPfRVYEB4PbBQ219P3hdkWjpLp0AcVKsO7XO8zNK9x117BaxJXnVDj
cCTu5z6qc5CFj2/z7Ojg2uzmVA94iAP1b9ZKZAuFkJClX0XzzjUAONJi3TOO/3gVbEHWIaWF0w+M
G3szULDw6CE0kJkQ+l43KABe70tFzV8/vopxdjMgS4CAZAysp62+Xfi2G/N5d1wGo9DdEnZhExR3
xhETwdAIq7248+61g/I5v5qukj2WonvvUO+Lnbar99YOabpf3c1X7g728wWE7R3C7ekv27zitnH6
Ntb4Zbnv+EX4BzPl3R9Y8P5Tvk9DrAAuvNZ3SHGnF1z3+/+0ajVUpTFdL1j6vz77x+/B7tOnj5/2
2YmxedjrvvefK6RzjNpo4gqK0/m6uI2xxBXZhULgvTcKCYwiGkIYSNLmNrTO6GCZgfM1kBd3jhiA
IgzvkrfGO7fClAWEntm2B09ycyuZRGCT4CZKYnDRHq3OUvd2NpWPsqnr8OOnth5uJ9+67XDQrlxY
ggzJm9wcfjkh5PyGtkByVyNKiFsYMc1g17/GaLGvy2FCho6tmnwWShuPVzTQyqWlsZ5y259APBjh
Ipy9jBk3axGFEgw7ORbBMLSZ+hkfk7IJZK9pNUoVK8IsQImTxxGK+nclMexrZcC86+CZsdg1uDww
lIqXS/ET59DCCt6vwXhIDBh7bnuGOnFJrseMmuJSml9m2OkINHiGN3ZdCRDE0jR/j33RkKbQDwC8
dqwVnq+nIxKQXjXKnwTbzN9MOzXmYJ6T6ufHr+0dghau+SsVgdnVOq/c7GA4G82ONiDH1XIrq25h
S6HqklLDd6KaUViivUtJMovcyOE4m2X3ak2RW+yqRrFoSaTMf4rSTR+HQS6ralSfK8DmrsFhSluW
Q6HnJH/jlobdhSOEIg6Kl+RH241c4SeNQIwuetHIC6vx7RTbrAWY73AIQXMYoGwt+atliXtcVjC8
yXOIwHmXG3dVJIfXdm7HRwD5JgqGUiehzDTm5ndFb5XiSd6YT0oy2R3aEGPaGaPnKkeLrPfPiQ0X
xXcFTuJBhbTa3H38Ht4Z61HB0Q/AQEGDcZZuycxd9JMHN7BY+fYYgS9PrlFyfDlV/iSHfkaMp2q/
l3xJfyQM2fZ4E+jlhV3pvV+xWnZ6zL/WwBRr09/3Dcad8RpHm5FwrtwA+yOUGIclfSkMUNsg94r5
x9TVue2nzTIRc8P09qdcqvzXhedxVjvYDFKoUph80WkzvTndhcn9xjcLqmBgtR1O/k1X+zrJCjex
bk7XGYX0UXOFusurdH7ssmT6AoCGpl/LlQeniqJwZHa6g/g5XzGDyfeeFtkH6LDmXQfH98JqW7fR
zWJbnczp1tlocV/b4AIqNsJM2/mG4BLHJE1HZdi3irHHPCwOormVFx7OupFtrkdhg/8ZUMTqo7x5
S0M/Zk4ZTUVgQyi7R+rXXIlunq4uvIJzzgbq0HVYb1HDQSfb7KeLiEsvi9MiSNMCqlg0SUzNtNhS
ULwBisZopKRdAZd2OFAU6kBgmQV593u8qPaFOuP8CVP0sxwAGjCXo4E+XQ2LU0wzBR9mNb3Xf0u1
2t3JoptfrMUyrpF3pV8+vvd3RBFs2MhRNKaWa9u4UdB4PUmWyEKzoGpdGe0ZisFr7HJF/Zu545Ls
ytazfwO6VTojp659tEaUxHZetnhB2D38UseozTus4kbAi8jAOHBBY8bOWq+2DVD+xc+4aONP5jI7
v9rRVqddjz/QRd7NeQXAfWCguFoz43i5/aBF1NZGW0EQcQZP+VNIHNg4prVPImO6KJLCvKPoFOij
zSHsMis7Rq4zhkaBM46vzEr5uGjFfIW9K0PlJXIuUCbe2W84epi181pZyACxp+91zlpPjxPwUZnX
CNuMKFGGu7mOp44TxzH+prMiPwO0xS8tRAaks62i33lzW19Cmt55TvTs8Gjojdgptu9b6qrMplmH
DDN51lWHTwP2DZ15A2fnkg7snbMJTQ8wAQkquHKf6Tp0I52RrWPsLpfM3quT211Xi108WU6ePmnY
UfY+n3984DTo/dzV5ENhWPGN1Ozmyqna4QieU93nXuf5eSrqo6Jky5XGxOZSw32+BzM6ZzICcUul
SNgySbsEXjP5sQWAxqh+Nyai6Gh/u5s6w4LXkUqCHc/QHNG6mZfyRc4QDWQ29G3r8F634I1typJe
jYx2MYA2G6cdZjZyPDX3OUoxgIapIE5VuOn00KlxehNlSwdz1xHeryEbxi+eOkh1N6DDdPHBqORt
lSZVFS6ydGy/GGZo23bcasaFQ+B8U0YY40DYgEJmMZXZbFGOHJYlYacMjNwtbpl/xqGttfOF7v29
V7IOaWx4JcxItpw9TzDc6wccDdy4Hp7y0sG1h4PpdaJqeeykmBijRbLzK8rxC9ae52MiZCvUUgzK
WAtsEpuW2kYqS7Kdy3QGftmVhYXojbSzIehwcPiLKCnbTV4dTXuMjOaHwkNG42eRIb4gfrYPaSmj
TyJf2kvMkvd+FmC8ARqNOTSEqM2Dj3WvhddXF0GjdZkZlhgHPNWgQr6TewaiTz37ZbYWdgGlzibW
Vtpzn6v5tMPY1TlGgljUgESNS6radzYU4HuM5HEER9K4rfuVCVUWcX14CGb98lQyud3BMLCOuQtD
7+PD6p1L0USuEDnCGVqN7XuZNQNTx0gGtYd9XYvZW6inaX5Xj/YlprSzbsinpccqzrGxmV03BMSJ
pxt2EvUyEonZBVNTmPMDBiPlzoOEmB0TLW7u8ZHqcc9PGiwflLqDLd7aEdYz0jO+5lnLZLcul+RZ
ID0iK1ntk0fDrWOEGQ5/GZqOsvqGZIu4dpxs/rroTLV8j1rHQtFfqs69O3SGve8gtf9ACad9xZ9R
fi0wdnnRFO237jXqC2Yd6o/WltdwA4v9Moh82C3eQFRdXC3YDEa5GH1llG18qDNHqvso7YxP0pOq
hRBERYXQCW7d74yUeQbOBRg0KgU6z0BpBjh9AzHtgz81XvRHG7FWOeSFN2n7BHZ/7wPP4pJJjJxX
+PGIWR8T+SKGk+fk1h8P4dxLGrW6wBEhnn6NNk/Pz8aJmNwKrOqrNU/4p2kl5g5+rRJT6MvOFoiE
RmP6W+hsJwcTMvyMJY1dPBuxbV/q4s+3Xfh1DILXAIR1f9kABvhkYexgQqPgcUZHemczNFtv3De5
pV/heBhjhjJdCvw7H3jZnIMq1LDV73klNZ4uqnyc+kW2lCHejA+HhXDk1sJf63HJVJspGIGroRz1
FvmOMlyNsOJCWJD9oTBK/VOresseuYl5jHF3oJ1TieYlidu6UIG+iRw3K3/NeGNCvbKHKQ03P7IZ
VT1NVpWOldVaCNY3VKHLUv/Tj01DbyxMq9slk2p8nhHRP89unepIuzwF5FGdrNbHt3PCC5yvwPNr
T2BSZHrLWg1Kdaz8nnwzCjFMPu4MbchAkJtWUULNwgSPJBqXmhJPr3TamaJPvStsLeLPTpZXr7jH
zGngpp7xmi70av6S59lDO9vRb9lVfb+PPXt+wPtRXHMSJiZ9lKH86TqU8JdO7fXr3zyjFaJcPcLX
smFbzhlWVCqAvDJwMDrbEbKehxA9sl0FJfxHGjvD/YTTN2IuKF2MSoyHmhrzthjs6bCUehLkGinp
wce74ztLGkAP4erqLgvWuykxkULFLmiwDMxF6UMg6e4VGEgL2zKO/AyaHny45JLS72xLhjqASzrq
G0ywaSQ2HWEkU1TsOBgGbaGUx8jJ5DUOH1QzjXOpcj0vJ7mWq+P2rcJ3BurYLExOWAhZlgbNt8KB
dhdNiniF8qQ9p1GS/VDMnnrSiomUgp05PqG3I6EOuNq6S/RFe2117a/dMr4rZ2N5toQz/8F2vvuU
te7y9eM3cY6FwchGQmEZ7IIatd3mqdAEdI5sRBMYCnO0wxJ3Ygz6kZS+vamJOb3TMqToYaM1FV5o
7RKNWKVNIwRJt0+ASjGBX4IabtDs91na1w/l0BgXWpI3k/STNcyPhPfLQJTIb8waNpVnxYfB2zOw
S5rN/OcEXPV3tkqUfV6pR18dayHOw5ns+XfcZNnLsKhYpWICRbFTobs1g1jD8IPxbiEQ02ljGR/V
oWFmNfZYrh9xsKeS995ayA4d+YH7w/UwNhv0hnhT5kOIg6rb7HSzgHrmKuieDp5RL+aFcvUcSHfI
0wSrXc2pmQBv7ShMp6ucMYeAL4fSPA6ZBmPLEObeTZwBvKVwQ6zEh10PUBQkPdilhwEPzh3QVC8s
i7OaYv0lqw+/h0v2SmI53Vk7DlGjwDGHy5TfXWiUPvO4A2Py6ziNtYM+THtY7kdnxklfLCWEvOLS
zvW2e2/eOr8BzInQBpP/b/r9iO2zls76G3Q53o8xWiMiVXT7ux2bbuTLuNQCCcrrx44KVS3GXHJU
NbIV4Us/rsT0UCbVchyriAlvnKh3ngmDMWKmdtuOVr9Pq0hgxzlNh0IYxCRGQHtQ8VQMwPJiZ9dm
u+frjnelaLHjkp3YuxVOarUKxUypXf3Gbdvu5eMHf75J6YipMD2l6V0ZPZvCOcuwtpeeRWEjveh5
Uadh19W9syeVQnz+90vxYDkSiG/BUXr9Kf+ZqeCBmbddygyuN0eoqoU97ZsOBynEr/XVx5d601mc
vkoaMIRTfMJEqPE2T68FaW6Ohcg4S6uFRA0xztRsiN8LcIhQyxNyJGpvTS/GqNUf6HNCrJ8mYj2B
dUZttRpWptlXHaEy2lbtH2pT9MelLjCfGmvxVTdQCacur9ONNfOxTErlAfBbe4w9h9TGLG2uTDHE
+ykv+wITt0o9GvYsjhU5hLdirptLzPMzmI7Bi4EihEeLjpHBx+n9anMzQ+wDZc+d2f6jJlVRhfi2
Ko95BBN9z1k9KIdikj1eRYBo6RUNMob3McxSzGenOH6lMIGpwTPVrqaujxNfqywCuafRVK8azUWf
LEYnKRmcF9aL3jXG749f2fqBb94YMgtU6tSeoEDe5oimJGyXZMmxBM2G9F7ro+mh6Z3xCLUyR6Xl
AZIs6aVt592Lgp3yAazK9G2UCQl+XWoSyYoibeweaeMqjMixH8Y13P625NPybHZuc4Gpd85s42VR
58IyxZ0BDt3mdElrHNPB+bArMfL6iuA07appqel9uO7edZSbdbDwBw2GgoP5vDphjmoCI6nXWmTP
mXIJ8j+DLfhBrA4AJeTCFEmbTcAwsa4fC5IBrJRrCUjCh1VuduGjfKdIgS34dtucNOeptFacNhVh
7xVPW1RPhBGUma9GmWuHGfOu6zkZITuXk5yHfVIvyf/YO7PetrE0Df+VQu6Z4b4MphsYipJseU8c
O/YN4dgOD/edh+Svn4eqdHdZNuzJxVw0MF3oAgqyRIk85zvf8i44WAwCmKnZ1+M3Eoq2WKOU2Yu1
0ldA6+fInUKfdiI2ClSjYLGFqGi4vL8s33pYCweZ6mRJq16hHek1pCmTS9ilU+OetnEefZv0GjAn
onjHnddaQZjm5nmJJPPlZEK3QoFyPLWbod0gUjvdvf913gjXtH1o+9OkXMYNBzG0n2MpkYDOV1rc
J3d2kmMpFNnhvRp5pFTvX+t1Y5YOFqchT4r5GVOAJdP/S8CeECFjbxBUIi8c1yK2d6hybOhWS9Tu
2oLecHzHskQU1kV7Ls+2H1x/CVoHIUEHWoEuC3UEMe0wJGQpxDJkK1f1lORfE6sWaxP9SkijnIpA
ZOTtxHD7Au/Ifq21lbmd46JBXjfXrwFYTR8khW9sEmoHJrn8i21y2GFRmqHWCkMUFCjg+SNbsY4s
fJk+2iTLTT380Uv/RiMDgX7mHERyx5yFLgaPWTElL1apbvtFn/Tmu+ZFDB81pcudjdopmuPTOnDQ
RVdb4bdGmvFnJodZWqhRQkM5z+r1+8/jjRvAub1ApZkRk8MfPA7RuyoMPB5HZNFc7LBtOLHT2jp+
/ypvrHCuwf1Fugxe4aHOEMz+yTFj7D8nF83YeYgx0c4SaJzIqX2wt9/6QYB2qMxMHMfgFb5c327p
MSH2CHs4rHknVOAQ4sA2z1/f/0VvXcYFheTR2kCG5fC+4VyH3nOHkkE5w7BzW9M7QdPyI5feN+4b
zU8a5SyahWR3kECXotTdLqbFmWhRgXa02q4NxcxryH2z9sFWeI34AWRIhc9ZwYUAehxkyo2FVKhg
fg7aSVIeKLaNNrhWXBQ5BghZqTVfjNmYA7conTPdwIU9LQtlFUamd8FEUQl6dSAdbrzuaoQy8lEH
4o1bATeWL8gUm9Hd4XGmVWAWUHgocBFowt5nZqU+63Nk/1gQGu7ZFJIzHieIHp1XiWGW6y4rhi98
EvNNhwUXIv2q5q3vOiOai4bOieU3UBc/wqq8sS5Amy1cVrAXix3Ry+VXRjE9QwhLK3oWzXGvo+I1
Gx8d7a874wyY6NESv01a9nzUy6vgAulBLusbDH4bTMGGEUuNau4DHW9xHyWiOHAQAT5Pylacl7hs
ZAHuSOIOk41bAItGAOSn+ijGLRvrIMZhS28sHALwh/ahNWgxlA08OBPF1dKRV5XZLeLVdfoT95d5
Y8qpPwJEtFaS/BlbtWFtjl61lbSFPghoryU4YC1T/S6rZCFoHJb5ahcqsMnUBWSPJgzDpJ+erMst
XA0oMOgnXjZ0h78U0dzh54GrQTJME2xa+ZS6+pUuUfd0m8H82ag16oRgY9Z2Xc7HYycQWQTA/8F5
uDypl3fNQDXSXAZL/MMWf/kkMcnwrKrgISoKBLquLd0znBi8k8wYcVBFlWKrZNL9YODzxkWx7GKn
Q7jGndE8WKRzVQyt1aPZ2oYzQR8B3TN0PLttPZbTqg6VIiiZEK7ej5ivm8HAU1kgGGOyfaFAHGTI
g7BT3ezbGkBu3t4JFtHXEpDcd7eS5jk68Qgqox3tPdi2wJqCbouurQoLyVx0jcLsxhad+NGiDXkO
ikBfMGfOdNfrhX37wfd84+4s6BRQN+B1SJKW1/+SIdXAIOrEquqVOcCaJNBjCJ5p5vzd1Zso58zS
8x+VmUyXmhKNtxMS1otolZm7QVh11jqG5KsflWWeJ+uG7HXXhEn6jJZ7jjJqMmIJ8/73XW7bwQpi
tYPoIXWkv3X4dZ1yqitZ8HXjzGiCREVKKUMIYqOI3Pgmi9a4d7oYHxoBEu39K78OySj52ZoGkocs
AZD6yxuVgb1d5FSWmYIKzHiOxDkY4EUwHwGw378UIpDLIIxCGJmPl5fCF4i+oEEXZ0Aga40Eu+dX
bjL4E84YH/yqNx4/hwzijGSpC1LkYGYhsEiPFJWZhVNiLADttXR/zIYe7RRPnfAQwUMHFqnRqB/5
6b1xO9kWi3YGiQs91IPbiRhwhlS6iuSj1tTrqB28oDCL1PfMIfogH3sNDnQAgQFGAUYHsJNU6eX9
dIsEhA+2P6sihE20gsQgnosGiQ8fwya8MdLRoIDWUTbxNqMTWnLtEJvmoyqz8eJSFCT0fTI6gctc
7Sk4Y+RMKe3cFdEKPe1GP47GucCoJ+rrtRfpdRjAKQnvKzspGn+AlOvhr0b2/UGMeePZMSqmN++B
ISE3O/hZVe2BoshhsaWjJW7ISPuTRbrm1MLG/AvoEmD/c5Jcvb82Xx/5pEtgfSn6qWnAyh7cy4jO
Hk6PiD/WZbiu6Eb6RiLV30/PuAwTASDFyEeAonh5mVHrJaIcHnpP8aRDfp7sK3uc0bWC5s40kiHt
MbL86JOYVb2rVKtmwSbxGiMpE+wPYqMVqZU/xW241aROC/r9u7Bsi5dhCCg+0A7uOpKAsD1ffj03
MylfKhVRAJzR7u1MQGVG1DSYbBwh/C6zxfb9C76RryLAs6eQURPxxA8aHArefRP+aM1KF5A28JSx
vQA3OMtD7FObvVUiJNRkkRe26puR4Wx6OCAzKtx1luFNEMJTKtrMuRdqnl7EYdsjdd9nH7Ri30jV
WGYLEHwhoKFAdnBfCPvR0ClltMrL2lijT21vdBVsRYJW4T3ZskgQ5WnctZaY9c7KRrlpWszbsaeK
vgB0tU8YTX8EgnstI828jCfFUyLTo/w9CDW5Umg4l+hIfmILWqG84jqPaSWSO2FV83OZMhDeeLRo
wnVaQV9fD2Xff6VxlZebMHTxXssYpaA7h+L9rdJ0xhOQ99YM3HbW1NU4gyXWGEA8fvDAX2eY5JX0
DVhnOD0DVXi5xGQNyE1tVAUKzoBP4dBmDJkmazzWYZGugfuaCKKIcaM1tjyvPaezggHq1hNmKvbm
/e/yOlYvcRM82T5DYED38qtUmHmQgyNjD8PmAXkg7cTrjUc51t0HfcXXwYULwUMB7c/Wh9H38kKK
cOLcMXlSbSPDlaalCVNf5hbv/5y3rgLCiVUKSXKZgb+8SquHiag7iqG0haxnD4W7HkucY96/yuub
BmmHYQGKJaw9TvKXV9GHEjU5W0tXsSib1QKY3KChH+1a3Xp6/0qvfw/zAdsgODCZcMiKXl6ppm5e
TKsiaMZFcQJhk54+Hmrr96/yRgQCUG3SR1yyINLag8jfYWRraHUIO0+m3llcjfI5AigSNC2Cr5Kl
eRtlXeKj5uPAlJqHVab1Q4BvQ72KioaJJ7qcJ1kU4yiV9s4HZ/zruw2oSyOTRf0QrcjDIRBzBS0M
swzZGrN+CtNMRzq/Nb4kbtp9wB1/Y+KIet6im82gD+zy4cY00A0lhKSKj6h5x/abtdRPNL3dAf5M
1jIZPV9VONNWoGH1ILRFe90D07khddZ/W5+NSR/0RUAn0KxxDDgIbUlBYSgZFHHcxThkq/N4bOtR
+lG1+3o2Q3boUYYD7TfRgztYy5HST+CNkHAv9Cb95rlR7ccu8xlMWwCxmGpChwKzrbQb+ieD6jJA
QG/48f76e/2EQUZDvmESxlwbZvnLVY4AEkopHFnwHex4IyaKRZobPe5e9Ud39Y1jjN9IRcRJBu2C
i768Ft7fxNwc93NXlBiJWmW2dOvjrNNOhtIqsPkQlvUzK2f4zEsSczZNHM+rUDUBT5ktwn8AnwbG
IXPrJs4Had9b347bsGTNe6T+4UMvJiOUWpvndF160q8BLfetjmrQdQfa8hpDqGaXqIMaryID9hKs
6GiLw88Xt3ChkEwUEseRgdzZB1/rdRQCAwzGngEDKRE74+U9w7IuE0qX5hg39hnYNjM/tjHy+d2j
CIw1sGaQ7Px7WRAvr6KNSacy3ipWzKWUH1UWlyeM0mfG/Zb6QRPu1Q/iUgsncgnitMwPfxDKuWZV
uABSPImZ95AY0Zaq/bc7uAwnwMHuBejQij8chxShgsm5xAYKhkJ1BOIK15/GdYL3N8+yOV7kq+Tr
iyYki4Yd/KrxHWfOPIa4Zqwytxi/1WlsfDNQM75xjFY9Bgdt+5GtNkcjxk4rC0es339qpmGDwyN2
7KvNl08tDgevLGxqLMAqS7PVK7aV22MtWWIB+/4vfVUUAQahkuWx4X1NBnGwdekY5EJpUfDT9RLJ
29wvdA1z250gUza6j7wUACa9vrMUXxAT+R8p0iEYyJUEebfGTZDaHMc52SPXvaKbpgJBKXTprax0
xH1uzI3oAmkd7K8n0N0PWUOHzHdLw3yKI0CBW2FF8mHujOmEGXK/rSHm66scxjrY+bzgiIkqa0I2
jPn3DETHmzuCcQaoc460/gvQB7uDQVKr1lfM6HrTh3wAUIu+KL69QpuaaxHqnbUyI4lcXdhJNLKd
Rk75znR0cJoFAW+FjhM6zmqkNDN9skFDAakz0zgQqAidt4oXJqgIDu1Jj9Iq5lmFcJ9zMQ1HdjVm
CjapyYyNFrhSZJYGuzlnFOMm6KFLrNq9pjfEikm+8pA4sTzxBF6aSGjFBushimyoRtJR7kv01W8j
J9QZYjfT995pjacoKZX7Ctp5gRioJUq/11PHI+72ynkV5YqxVk0JH94jI6lPh0UnM6iGDm8A8hnE
vFN1RgAUrEuiHM+qiLejiXTnNo9sMfu1XqEe75YVMmG4T6uB0urefY5TGT8Qstj3qi0wVFB7FRtc
ZYLFddEJk6CgobAOGC8fMVTts8m2171V41KbJTMOMHhe8JhG3bKSDdPU6m7Iy1zHLqmdEfjtkvG6
y2rdDBzkyL7h4JYXQe91WB2Cvm0cvwSLXgeQXhg5WNqE7GkLbbvy5VT1NzPG6Nf4KDFdTqq6KzYZ
qyQCCFiN5drDfb3czRWip/h7FDnzgB5nCtzNaK4HA549g88qs60ARxamU/iP4o87FhWS1BSP+hjY
C10tSJ05e0rmdmQT4Yil+9HoaneGBuTEjzwLf1IgVP1N7+Wziir5QFZH6zd1sUCW5RPwiH786ql9
fZOalgmmDxgUK4Sq75QGvaqtOq0FVR2TsAgQUcZwqXaIta8K4TSLzBZyDSD5RIXGWJ4iP8d+En4U
Sucb2oBJuTKE555XczOcGtxNPs6JFjtqYzDn9QzH0fCrepZAybPF3oyF6CxYuxQr5LK0Rp++LCHv
/cDzOsRyMGmoOVD70ro7PJlMQABzn5HsajWEmBVzXLFBlIkfHMfm1Txa0zeZVUgc4lPu53RW/syA
/+Nx/M/oubz8M5q3f/8v/vuxxLgmjkR38J9/P4sfcQUtf3b/tbztn3/28k1/v6iei69d8/zcnT1U
h3/54o18/q/rBw/dw4v/YOvH3XTVPzfTl+e2z7r9Rfimy1/+b1/843n/KddT9fy3T5jLFN3yaREu
PZ9+vXT89LdPzKz/8iiWz//14vlDzvu+Pvx4ePXnzw9t97dPim181jUiGB6RC+Af5ManP+TzP18C
cKp6lDILM3B5YAX7Wvztk+Z8JrtggsuYnD4X0MBPf7Rl/4+X6JMugDOLoQKR/9M/fviLR/SvR/ZH
0eeXZVx0LR/8sp0NEJvkcoFiM/R04DwctvC0pLLR/Xf1YO48ZTulzpFRA6t2e/lTn2e/ldd2FbWr
xJCPbaRBUYrVY2WuznGXd4Nybk6Z++lnlIabDMu7M6u729/J/4tFNTw3Xd88/8Gaav/Y9MXTQ8dz
/DdYXvSp3lteu4eC3zQ9v1iS+/f8WmPO54VssGCvFtwR0EAe8q815n1mTkCWTitjwYXuy9Jfa8zR
PkOp4Y2oeyxQgWVl/lpjjvp54fCxthhxWL+zvvaIjn/lfYucB52BRbwNsBah6ZDSG5sR3WfgxkFu
z4VNF2LC1HTQzE1rO+mRyMIFCjrE5bBGtaU/ryOovzhH0jn2Seij7EhR4hivx5DZo9/VlhFhUCvz
2UcHsSGDcLz4FuMEKMtl7Mj7TBMxjvZdOHL4JWhx+swmMxSSdGjsvmFBiyF9UX2AxMalrTKt1E5o
Uk6jho3FniTTt068nXXNxj+R9PsBUtzsIA6b9F87awo6Z1qsTOJW/SZNK8q3A9ThE4n+dxMYQpk2
sPfhpShFKg3Ira3YSXTSH3U5H1PotRDC9THaIeSJdeVkc5gymcBcXYC03LaIFWyoCrVsW3jdtVfE
ebZx9Tmox1ocmaGdboCjl/E64exHcVPB4bbRPARNe5e8p271h7FKuvtiITKXEisWRJR+8bH+LzZk
9e8V5RkLv7cNTx+6IX4R5/dv+HMP6u5ngDYIDzgUGERt959bUFc/L2MEVGJB41AWLDDaXzvQcj/T
aWR0jykdfXz61f/cgZb1edG7MNnLS0OJwd7v7EIAuy+LBGjHdGfoefB/g0Jy31L6y5A1HQF9O3QC
Agrn4icWCN5dkZvxjF7Ywv9Roue0GBgc9GRZd+GcoY3sTv14piIcZ240LzNvMChNK1/REFfyw8SO
kvVkVPM2matJrCgYzRHoY+qoa63UNbBsZkZ/JoRoeReSt/TrhPVv77yxd7RV0w96vc6dFHHwlMZF
7/eTWm7ggoT6iYFOt1ylUqTX3DXSYBK98XE0y0bZ5igFdf5cubiWRqWmSvSxJEJqrjGC7BJWXKNZ
W8fk3MJUJXbZIV2IMM+S70bmmjDt7cEbkBuum2ptGALNW1xQjIcsHmu4Y6ONT/sMhlw90mWq7ELN
gIrfyvly8MLiZ8uW26VxmWMfWI9fmEI1V6GVOlGgznoLY9TQs4c8Ld3+dtJ6RolGr3pnnZ5P55Y+
TfQoE3O6mSaGZeuxr8Sx56VxDoaHxHYqrKFZ2ZU5eBsshefvOOpUIkhRTX5AD7ixF9K8Hvkpbp1d
QOjOQp8KptHWbtI5Tw1slGiFnxKCwkUVW2dObyMsUCO0GAVkgv1Pyrv4JjK5zDoz3EV9o10cqxOJ
vbCfqVI504TnzLtkakBnorNsQNSQ8+0QwxKmOhNL1srEIQ/gEvTdCsh7dNOpyYgBRQ4La9sMror5
U2I3jV/Zpex2cWuEHXQhTol1kYkUR4VUY3CHLbtzLKcCYd8IvsRTjyrYDmle1KPhc6PIPwxpf94u
KlCUofwcHq9hYVEsw9Ha4Nzc76Zc7xeZzj7kloSxNFeang9h0LWOhclN01XNEVMU7bvXuQw/R6cx
Yl/Rh6CHKeWsNbidDOfMuvQCVW/7034w0iIgneA7DE6NsE5vO9MPiKbFd7NJwBG3bjn+gF2CGKZm
4k++7jHVigMq3TFcdX3IUmqmGGcK/GgKtH6VUAQibusrU3HS20SbVTibmZU+ybBQuhXHlP0NzIIt
1qnLFJpHFSUYNcui8yWt0O/dkFLimlFmc1A4y6MvR9BiPuJGjKvHsldu4Remi9ZxH/1UMaeatoWk
vg+kQffhYlRTNYYeh60VitLVtBW1zL0VwvUGehf4CtyEAPfI7HAqabZRwyDVTzpjvqmaJIl9hp7o
vXcTMs2odDZSrESuO4hipSYd0JzhJCdpIrvTNsmQOE8j2TDJqL3uHtFM4zaEZhEGhjZjPAapL4SL
56YDnEwjdfJtOqdJvitzp4BtGJV9c8ykN082bZaY+Mnqo9Vts6SLk4tJ4t5+JB1tpgJtZ565pgid
srcJaxdSmDdbqyl2Ihk0Nd2fLZym0FlVnodiTa2387gDHhZe49jMTlbnUkK1r+Lhym3cUtvFiplZ
R2MzmvLrWKmpdh8XhpmvHQWGyWrMtBF+fDO33xsWgumLUg4jID0D32EdyYV6ReYzJczz7SRFSbtq
eUAXyNdb4RUtFVqzIlTaIdA7qJ+n/RQb2jYfClOcp4YX/+zsEQIsxmSDR+jBFso34tRot4M9qzdA
QTyXtlGVPKbtiGm1hCOHurlRGtEPUxnM+wZLiqehZxrYiFzN1pjYm/h99wOz2AEx0Juio74vK+II
tEdNsbYY96W3GuL0nW+JIcGR0LWjWyfX2/q013D+RozI6m6LPMymoDcbNGHjcUzLNQb0GBnQSoCz
bpZ6l66NEET9lT6hUL6Id6xz9EV/eIMG07eRxixWoy37PqhcC1Vno4iN69k2qSN6VevLIFMdpcY0
d2jSrZ6p4a4rgQX7XLa9rc2s/WHItAuxSK9bx+/CEhHWUDPRsGkZ7U5+Y/Uu6J8x7LW1Q2so3mDf
KYKmz7TkWFEVBwXierTRcw8NjU4QUfyYKYhnrC2pEa/g85UOyylFJso1awefdawpVm5V5dKPxIhV
lyVs2R016AZ+jzkAEIVD4uRHozI7Jngktho0ujK0OzGH3Xwk4rRB6Lmsuse2qXvNH7t6vob5G163
VF3tUe66dzjYhxgWmAliTiKyd3PYyB9WX0YnPcB5w0/aPsRZAL2ovhzL68Z0O/jebf6zr2GbbOGj
TEedItCyD7nEYwVm6id28HiRZJrqcJjIbNDRR545yWSWYHJdIwd/T/hGrsFhiX63OlOT10qiuV9m
1+5usR3AhHWIx/4S9Eoj1ylMwds0VvA2Dk0aTri5p9bWyXkuvkCv9HiewhpZPFVM5aapbZtGoLN4
z4XppOsB5QYyNlo3bM0ms76WfQY4Kh9SYBrCygDw1AWJug8uwrtjuiGctemF4iFte/Q9yypB6X5O
oY9tELXCkGGoRgN4ZZPMP/k9Q3MSKiDct3QvXfM0LNSkDqZCyA6IbDNeiEZM0drC55VpX+RhlKA2
xSBWpRaqgLUwRdRWliJEDF0snOw/Zw//nxV/QjL93aw47kT/UBwmxrznV2Jsf3ZJPYHSANcBpruU
un/WpktibAEfWhSYGAyAIf1XYmx/JlGF2grYbelL/DUxNj7jQYIPFCC85YXfqk4P1YmgppIVox1I
Vx2cM9OWl2MBM7Qy4i4ULccJKy+oCqKMrxam/qC4UZcGmL5MtwtD/boZx/tMbUMcHWMn3WBFn2nr
SRNOG6RUWSdYuubVetFGIYxDrVXW+oAC/7qP68G7LKJkak/GUVMmptX2ePOXW/6rq/PXLg4dvlf5
PT+BLgDQHPpI0ANf/hDmaoYzA/AKbBixkNqjWvRbdxbmvKslVhloeGTxU6w33omTq/VzzHFv4x0K
UGvFgRhlPp5sy26z5ppRE7P8b9gTxpd2CB1nNbOVT0bYc0nQjVH3RY1AyZMGeXZ8TFvRTZEqWWjn
iutm0ZHi2GN91OrdVPtSVVG5IsmEDDfVZfY97KW6k/nQYHHQykRAT06kfon6dX5jTvHo4AKiZjBQ
5rqpSfG77LFyRT6sZeSMWSCyKQxXUi1xUmjijpFvwvQDl/LITqx1IV3kSuJpwLSTtrxW+ygTas7K
TJVpwCw4qi6FAUtr5VUpwLjWGdxq09LVZXLMQz7lnHWv7GVeCT3VAJWfaLEnQVi3beZ3ua21R7YX
KXLTu7I5LQjM7o56Kqy2Wqtz0NlOVj25sVPv6tmzTpLGhUwIPbTBM2Ro7hLEObBGRiqXm6TUdeO7
QsMRHOHJ+ahu+ujOmqHQDaIz+k2GDsYQcHAM5yCAOFNwBiR70ZVZsTH8ctQIu9alzcHwvY8wE9aS
izweDPJXr5ifwq5pOpxOpPGz5nBq+RGZvEbtYVBWmSH0Z1CCCUkdXhjrblKSc03gdX9RjoV+Wktb
mn6O7U8aSL4xk6MGD0snUfE1U+V8nRqRIb84NowMP24hvG/G2movVIwxO1+TixZDaQw6isB1bJ26
LV3rlQhLtwzcvM8jIAumdVNAtnhESJhYbO/jcrKP0aTgxGttH7vFPo7b+5ge7+M7gMPxYt5HfWV/
Asz700DZnwzj/pSo9wfG/uzw9ueIuj9TWImcL9n+rDEHKR7k/gQC3O7dTXbHuZSZ84wO/P68QopV
IqqbWOZXnfMMGgcnm7I/5ZxRSuSKw4zTj7SDk1Ddn4q0qbJj1h9npVyOTQQDOEGz/WmaLQcrxTln
bJO7/aW3P3mVoetuw+U41oxxlteG3ibfk/15HbujvDfrIYORpyjV6ANa7/F6KQpbHMOr5dT3yqr6
qSypQL/PCuYlQcir0nW30exmPwtr6s4osctrm5yCQ5bsYthnGhmb+ERd0o98SUSsfU4SuaQnBXkK
xvNkLLOYwutpSWNSobD65JLcZJVaecdeP7Uz+3vJf/R9LtTu8yLHKbQfU0++tVXa2v2OhM3QoRq4
5FPePrfy9nlWG43OuttnX8k+E9OsUEY49IQO/iT7bA2HWzI3eg9kcZFGQkf/n9wOkQARuH9mfIjK
amtg9WSCkDLICpV9hihUHVuDdp85zl6Ew3qzJJR4YbS3VhGRZRpLwhkNRZ1uUcIhD+3hbpYBVF7y
U04k/RqWAJt52mewxRyRzQopyGx1SUmYhnpZIA4BuwFvzeiqNLQ2XTNygUKpyCVPjkeZlOthnz8n
CosmmN2mu00JrR6qrrHZURf0FCiKJdBW7OJBGieqk+frNh49uPqDpLa3w/QWfTM6ivaYDYY/jjVW
zFWfRV+E1yXDSsNwPFpprbtArtSpQgbU6nD1MWsvjP0xDhH7KQ2jx1UFlSAMmGwthlxNIh1tBLL8
hY+HKwhDmxpjDhi/ms6mS7U83tB0ic5jBoDdkdIgeI4mmHTc05xuRebDKpEPOvXjtWsAsVgVmDQ9
6b1njmvo0MMAbTOR+ZMdi3kl2OO275IjM9TVDPovTJ29eUdPN4Nwl9gYt1d6MZ1QLbl5IF11fEjd
VDuLx66iORBK8xETSp061nXxjw09QlYZ2zR/GFbqX73Y7k5knU3fxGQgDZu2bXHFeMq9cESqX6Fz
2f6k0NN/IAQ0Nps0BZ7ts3thEIRt6+Ai5qW6xw6jnUKd0WEhnhG4ew4sEV0kucNRUUqrMH2b1eWn
dRhpp27VtQ9U+kiEFL3Xlr5rUNmtmqrqJtyOne5bbDoUV2M7WzGiEI41HYV0wFU+Ku7RI5iG7r4W
Kj6DmEjDSEZXHjUaZN/TR0A9FibWg9snQI7bEC9AOjgIkEz8dZZ3g7vr+olZv8n+uLSNfFSRJMGZ
2Ied704rRe96YxnUIwkQscTAR0kML7I+bmd/AISfnupN6V3KpuuuR7xqUL7uZHg5NYtXdoqjNxVE
jVTjep+g/H96/AnU219ytVejwZVowODlD+0fx232UDz9dUy4f+ufWTI4zc/4xtKaZeRC921hrP6Z
JS+vAEAHvQm5nlx5yex+tY8VTf1s4hRP3oqGHC4YC2Dy1wRneW35LBLchbm2/8TfGBMeiLm4oIMY
FfL9SNPBItHPfplfehg4prRUtSMkho2dnqHH6ddKvsjsV1YANpchShHmMeobiYEaArJdWqOmD/lg
yNO8YRP6Wqv+IAOqjoUdXY4RMszeoH+hs6zAx++S5rwWunc9ROH8SHeVYq3S4IMU5lQcm/SPykGm
f0pR/daq/O++7Rr6u8zYfIaHD/0f5c8/vnaMDtsufmz/HaaHi73Df/zj4b5agV+zcnhID+sz3vKr
PtNZJxa8PRVYOpA+nVd+rbylcjMoxsFHLAtpUSH6tfJM7zMzabqQYO0WkvWCTPu18EznM0hXvCXI
ukEdg5P8ncEFbzysbFjfjC0ITcsckYn38vpfJhdtO6VNllUDRAdKjLslYaDF7QEvXCuDNiOOzgys
BRJix/GqMazsyU1oCs+9FjhDXyJzlqK3PHmh1q6UTHe3c2gk99MQF8eh1Os7GtW9H+d0XCHVjDh0
tcRyFQWnio5zbk190IJjuqa4srZy8EY0PB34Zah+nQxmKr5LZ5i/JE0SMHWLTvHSUI6gYY5rpxmK
R52SJpDYg95UQ2she20pV7DWlNMqcTyI0k5bbyxH5ke6yhBlqu1mh44EfaabYWls4+UsnE2coGye
FJcellTmTRWG+VUJ2HVtGflwjKvPyu6l+VRFRv7VJIO4kGof9wEY4e7cqTTrRzSxz3qnnK8cSBvf
CxwEsWWj4brVI4+UMZH2VZJF9rE3AOFK1Caj1YeWamW4K1DsiMWODArUPnGPwtLkqIGVtGki1V57
fVkfSWmF39nK5nlo1hpdm6AFgrMdgDBv8gmzQGbQ83kxJ996p1LowtdRNqxtVYynBlS6k5zZ6KYc
0o6WYyRO8awKtyHzXLu1HtFS74OOpt1l4Vjj2WDkxWmY6tpihZkxYoovXaPSgs5Qxw05aHIFMPxG
p78H6VF1T/q85SdkyMfYUYtyWNiMQaW1OxvCHlmj+USVbx/HjTX4rl1cK5ZinXkCDbq+7MYtwbo4
HfUKky4jiW7lvMBubatZ1XZrf0ti6w5tUutSgXm7UmrHOC0jUW3DOKb/5k4eolNFa26non4Mk6oA
OpUbRySByk4Xebg2GqN86PMbu61AT+OJfmUrvX4mqU9XkEN/VkhuKxA/eu0Cs8w0KOyyOxv5Xmty
/jawi1k9AdODTF1pdtkXNyp6uGBDfuSkUbEd5r4BcgVua+jG7kaTjrwZB27ckE7qLQ6e3ywmGUvW
GZ0MRQuDiQRwo1tYFkZAQauKEUBe6+oK1PPSFWjIbXRMcXZ4O+ob2xDmfWXggNuihBOIplLPZlEj
9N7F83Yoa31tIpt3kZRufUanIYH1WidAzJRkvAPiNR1ZVKL48Dlm5g8M34Ohm25V3rKagVRHx7nR
5QgyqOZROHXOEQ6X0WqoLeei8UYAjB0V3U2BiMaKcwi9MDef1tTfIohG3dn1nmKjMTnT9o7j8Fte
RazopJ1O9EGvN6niNY+dWZR+V2mM1nHd+AZdqTkOw1jVfMdyi12TVdqxpjbGhpnMnXQ61S+6AlfD
DKV03Ei/oG2sDb5aSe+J1fMAsC/1GTb0OyExhDBaF37UVLQrVaJD0wKD2woTSlirlugZzfb97Iqk
X6uT4q1J8ant9URssNmsT3JwZMekguR1Tp0z6pxtEJamQwRK0bGUYm4vClk1KKHGw051UPYV8BrW
NAuGE0sz85MQn0MaL5p3bSeyPqF2V3yVLgi3SYHJZoe6ctxLKC74S+hHjIzMBxS3yKuNYva9MWqg
TbTVxhJZfeICTvyqxLq+jjLzVJ/LMwBF8R0EiC9tmd4pcdtj+ZDq5w7WtKdCROJYSaOv8zRP68q2
L0SBH67roFWbsaUpoEYKGTn0QdYyDbRqRpkNkp4wHGXE9yl5gqX8H+rOqzly5jrDv6hVyOEWA2AS
h8PMXd6gyN0lcm40wq/3M7JlWa6Sy7qz71T6NsxygO5z3ljeJfgNdlpquV9Wua6vy7gQtVdb7nMD
aL8Fg5aeE9abqJhmxhAuoruh9i3eCZnWvGecvm2ntOPqaA+pXnzlxsGyxBitrhETMf+RioPj1Nmt
mtIJIKTipeu/sG1bbQxgcreSc3/IemR/QSNy8QTfsV1Nb0X92JlHWj0jYM2OtNZhCjRJaW+Zqy7K
qCuNVTcPx6Ey2M4JCBc0QUSaVu9yyp0aUstpdd1grdKC0d2i2Zg+YdMo1RnzdXOcHDsLJtkYB38b
ny0vv666k+9aWxkR2ST1/VQK9TCTjP+uJbKLJkN8wLrIYElt72GqCzMenCbKVfKD2tBjb9wIjNXw
T7PlH1AanDTbkM/uVsQ69WR7MbtHl3g0ifv27Pr8r2RN144iZScPKftt43QWp8X0v82ieLCpf4iG
XiRIZdJPzYdTEvqs3xd5350o1ejpG2ZvYtDbfoHKsbeMvKeF0yEozcDxHDYPUWoyIzTToZzUHPn2
1+57MMqfWafSyLolzohmSGOtMnelxNuDdohuWFfPDspKqsNmCPtn7uQECHVQBwJ+ll3XOqsu9aIW
Rr4KJs6qJVc21GKyHAvP7eN0K3tWtumyrMN6cmFAB1N/5CWLdSebEWlD1wXudq97ZH1OFfZfB2dW
1BqKGizKbsuAnQ9GQnnVflFAOrHTZUTuVm327atEvdq62R0qa5737mZq9+1cfbSjYe5JvnOPzjib
R8rwvhVxCFgESFgOyHb2nssuoT8NDflupDH2LLxR7Efpjgh93bQME5HYTz3E+X3qT93DLXAvAE1e
9ytY6BOaCG0Pmeucpk0mFzBCJ+77qYOeqdpzRkvbUeQgKss8AgEOhXjVVAZ41M5zvK4Ft53c8kkG
GjVxpBHmBTus141/LG/dgGrW3ggH9smdyz0B3mETwi+kdfKb1t9RJyFp2pumByLGoInlOv9uOrOl
0FpY6RkOJ73UN52rA8mdzurONagVo/v6YE+aFleV1h81uXYx1pHQKrJnu2ut3+Vs8YPlyj5Wmlnf
KVMiyh6BFBKt0QOUBRUeyAqJs2aK5LoUq33oGbLCjPxLCHAv/RjFxqjnHQlDAKlezw75oKUlYqfX
YhSzNP+Sz1eC/JT5dOyL5jD4xXnCX7zrNw7vWZgZ6uDqYnfzLk9X89SqzgoEyAkh/maYl1NFp0tt
xf3Y7MtpOW1+0j2uynEfp8SpY3wTQCnp+gv+8ZgA2G2EO2kLeVbynMs0QLa1NzuK84r0J3oOqMil
vWh5c+9h3d6NYj1Lm0Wo5UHeT/bwrpfbRblNYLWgPjgjqNqeh902gFzU8tMHiaQUmTw6Y6z5s3HP
a9WhFtaxWjfSdF0t7H3/V4alKswKHmLekTivmfsQ2fn7zEujqZy/evEhu4YCbSPTl4vHVRaa21AH
g78+YSh68pIB9ImfJCnTCDwL666YyleV4qVzqvYFAbjJ38XUlbZnb626fd5c/TUbSOmx92O6FsF6
y6EtWLUCuWp12KQUx+gGxQgzPKYmGsiSqkdV74WpywwOVVwfhZH8apX/Zjun1ZguNaN30Jh6EQmt
fhoSh3+DOpt9ESjJzzmppMlLw0GTudyPlQ4uDr4dkCu97WiG2lup/lIK96BDmBJeP67XJJO/qas+
L5lUIeZbJyKV701at3bk6cNs2mdoh99qSL/xnEWzVhyyhjbyTg37IWdiWcsVaNvOH5Nkpv6N8sU7
oTldbCqG30lNd+sq/VDXsDakRpxNDvXppIxE48x8XfHlB05pe88+3zcbAbm5jlnGqXrP0MAEna73
KOzTWGX5fWqnXJhGTjgCdE1rVq9N2yOj6fq31DVOxRIqklICclVJAUqLMNHTI4qU9qT3xXKlWmR+
N25Hp1BQHl9Cmi9qa2haz/T8TvA2eww73cjXtEyHYehfOpuoZV16TVDn9m4pquKeSJDhJAgyPKxZ
SoMyT57/owMjCsZaGN/VVtgf1ZIESyt2GW4OJv4bAyajPgUbg3ujiKe7L3kU2S+WLLQri60e3JnQ
yt4d/ijIj5jcApC2nifdsKzY7N0tWnFtM8A14n4e8i4knP+Lf92pEuJSK+mErjOqq6ZK71V6DvIc
oLB7d7ATBiPabXvhULLDHxsO3mBjYJnGd70Y553rq2utT+SMb1W7V7IXZ2HDbribX196P3VevRKa
g+Gl2xutS7BR97SaCx8bn7v0QlvHSlsYeN4TTCbyU0mIA99DdAMpqDnrnTcDP69y51jGfZvkp46Y
AiSuTX4avZx68uLnOsj2Wkgbi16pTmVzO52grOJyTiM5e/c5Xt7zaKk+zoDlLswlTmDPs85LsMS8
d5fVnT5KTTmETm4XIke59DCLEj1bycO4zcVx6r0HrgEjEFtylrNso4qi33cr0dkt+vlPMxULG0+K
UV8mJzRHDPuDmAMiFRVj/7DsCaS5oF56kn1VxGySDq9zZ/Ge5D8qhSZjq2lVrJ0huSpNOj/GFR4x
4UgNXWGNETa8ryrPHXRbKf+uijAA30ljvBwvVlW/NVrJce4730r3n422fOJGDBtMChSLuUdcDCTT
GI72Wt1A7am2eI+rFXPjXHPxIhmgr5jP2flI1Ga5PdbzTGleU33iO+04ylYRloXDEEGWV6Tlm/EL
wnTfsMmjKKp2c2PvtSY5NWVbhYK8hij1ujRK7a5+R0kdEaujn0bbDu1y6riJPQ7Xwn0z9JQ0Yt8+
oe/b9ZV/lxkz85pvLkdylltmCA5WBIJPFGNk0Wbbl8pzIw6wJKTgwwnWyoZpS1zUkDc6BSHEZWid
NVK58Usa0xvD0RVRWvLgbtujYednYOefRtFbYdUwAdW2EXpekjCZFPo+07V3q0Q6XVkNs7lHR3U/
0KdcDu0biWwk3WdE55oORCZDb7Vn7Oz+eHm9nkaT1P7cogarsyvsWbY9/Z6goHiKl24hgdmvvOPa
iOLHDXK/2O447V2EJGmgNtjaolvdz6bejP3gWKphIyqrk0GE4g+xKfN9W0cEk04uznlRzHTf2nNY
UAQMHZhu+zWr/eMwbN2rMfGOJfVoTjyGS5lygDNkrkpHM1cQwr74tf1eE8VkxZOf/8gKCTCwcUoH
iGzpHXG1db13enONW61yXrp6+jUtY33EqVWf+tawd2WHWkpR9sgMj7DSS42U4Aq3vRO5ZR2bSbqh
K1v30dDwxmllqx059fKXhvjQmC1P3Pvbys3rShcVNf3p99I0Gnxamvick1I+TtJvdtKS9reo2fvK
bdUvfuEvL/2YNgctrWzCl+2tCXpeUqD3on/P1aIdMBmVR15GdeWFMqj1XVEcOh1dBQFsSvIMFybw
DkFiRE7X9E8z8Vkf0+hobF8DaYm0cPCUjeIJyeV29lgHiJNgrx+I+o7M2lq4WxIvplxV23vFKLCx
5VXs6i52u67bskcfwdV+HhCAkpzWnisxLrvRHJ0vKDf3rE8jDFTRUqiYweftrFHxl264iAJlmlVE
ogfX+NJYdR51ZIeagfC6he/YWOLZN4e4n2bvXJaLp+1qNY9MNm6+BdniTjuJOOfqZV0fKdcTArx4
VOcqt8mGXmvtMqSY5FZlV6Hblz1No77AUqaPR6NBFVDnZRLTQV+8oiP77MHvHtE0f9oCBLC1XLHv
/YxmxoQa2sqHIJkzjquyh7rhK7QiG3NWqbWhkxJdb9aXmgkF8xcwXbIdW5RlSm4Um7DiO1tMVikf
NnuhnJEWjRKMe5n03/bkeicGfT8UhJcfctF7B7vruj3COw0pr23+bPqJwjcKibSG7DuRmkyW4Gni
oRkz6e+spc5OhArmh0FY/q9Wa7sDak5cxGgDY9ka094Zsi6LJJFMr94q7efG3f4U+B5PjYv0sKE/
6mnTAJMUCM2OasP0QSRADNz2NBzU3nDo3UWRo03WO/2+Lupdo3r3yXN6SQlXu9e0JdsTHmA+JVPK
GVDpAvCS/tfjRhPEW9M793Cagk+wNDOejTkh6L7CabFDkCV8xisD3tLOi/oebaT5jhtSvyxeX2dB
nlpsYG1SaEer6XUaTawZgVe6lnclCk+UxgD9excl5kOqLe2TBWoDLGBX00/a56nWzHM7/TFzbaHS
5kh4zlB0lDvbE5oOzGSmRmQiOCCprfgP49y/xAP8j5a0f7Cy/VOL2+3v+0/H2/8N4xp5FP8TN3Bp
q9+wA/9ASt1+x79TA6aGQcgkzJhkqhv79J/MgOEA//N/4mnD1nNTYf2dGfD+gl+BcCDILcJA6Hf5
OzNg/4U1laJ79ANERBK99S8xA2BXIP9/txZBl2EHwDfJByFyGYfdf2MGFp8ANkKL81Bz1FnNop4j
i8nrsSh7ymdwD/eClYs3xLC8QCtcPWKLUzuXKfxaWlpdHKCStTEeptxrmRYyaRzsNVmeGmc9wQgX
sfDUbxO1aSBl0ceExAIPuLSmpONiv2k6zaLt0J2NbhWQBzPSRAzKTxsK3xBlM4Vwwt+T2jaetNED
G6nFt9HNy0V31mdQ398AdYpuQ23pgNh9CZSlj5PSg6TvN+uU5VhcM8uYXre2Tu8tOxlDN6U/7MHO
WxY5PVV5Sf5cYnix189CsjPlWvZSUjSXxfPUOIeSnB6w6wXssJ4/gPu8JZBGQwPkhuWkDv0+Wd1Y
V752QJW7oPJfxbQzUpt9Mt9WoBKnXS/K6N/kWothbxhr8sTVlG6RWuyE4H3hWjTuLPlRB1dLAodu
ViSYPdz5KF+NOjPevXSy7hZnBAKcfZ3/mK6Iq8zmRhCOfbObzCkLmhL19Kw+qxJ7cDC0Gtt/37jX
StXVQHVQ4kRcKcl1zOruy7txj+T/GWRwOtaBtTm5ouvI1GnAF/xq11AbaND6WkSZmywvvtDtx9Gq
GNSlbeu/NLspQmflywks0Y+nhMWPdsLSKKJK8xlup2mePu3are64Z+2TslJLsKtQPFP5VhH1Xqcg
6ofyWEwtS8EwNB+AJHgm05KGXHtwHW4RYZ+VLO1zVgziKsvOmY6zn6gzZI89IOO2XpPbh58cZyfT
ESQRnquPBsKkn1b/oU3blAmtIZOulHbxYWAk29109uCmxqVUy8poQoA36ns/PyzIdHdFiWlm3Sy+
cczxITHGRCpAbxwUryOaWwaSfiyR6o65H8thIaJwarGr1dN5ab331EEDUyElCzDioA9v5lggV4jt
wQrTfr047LxBTmVw1LpFOHczhb+CetAyaVgHPAJ3kFMMDE8W5bo7bzTmHTsYG7Lx6Cype8fjFZoD
MueqdAuExrmOpqNRAca5JLSb7ScwiIEBg6ch29Z131mmHfaWijcHBZ5N5k6sEswnG6BYiFY/P3Zp
cTezvvjl41w19hERVg0ey/Br3qb3JpHy5PVWGjnmJE4SQ0+Ql/6zna20P92sKoQKGwwLizzYS/WG
bHlnSWMLiPGswI8tth0xcK9RsgPSMHZpuFAmGHSUi6CmdG+jwgpw115pDbquS3KXtAkyZiXnmEYF
nC0DiJsV+KKiSa/JX+e2yo+zVYRInF7dtXTuVI+orKG3i5ZnQwWVSxFwZubfW0HQ8eDNX1vnOjEB
4q9QnMh4evdxdbMfqa+qC/Z6npB66wY23FuVx7I8Zsx3D02/rseUWAbaXbQ4J5D9Syo059CDMI6U
JuVBJ+ShF5725tYmbyAVd69YkGqFcMTdsXKgWuF1+7bRWN+WPB0QcVKLcahTjWQd7Pmk7tuVirsR
K9Sc5PfbxqsOMmAnZZAVi5VhHlPV67p1RhkY09hBfULwXRvwIqmXd1DWyZ2zzijSxtqOUgts1azL
HWKlx02J7RGRI8n1c/qHSqj2VLFGHISeO/tKcwS+HYMCxy5113s9R4xk4i879zCRVVdlO8PtPLDx
dmovOVnAMDc88G9252xVWIiqfJYuZi8MmktlcvCYaYzOpw/M3tIjVGLFIw+K0RFRYPwkpcE7tjzc
EbkO1mM9jozFtewQ4VRD99aJKuGgzDTTjqGDsGvUuC8DzwDRMoSXjdiOkOZH88BCPW+k4HW8GzEs
h34EBGEg3hZkUNmKn6WtWuhmOTqfKGXxdlIKFxkZoIvb+hkVnujRNvwD4IHg5Bm6N33SdlXdEvWX
+PVeUx3SJbUkXH6IQVXpGvekM3Z3LCfjLoPAeErp7rhjXU0iuHMXMGtO72BuhjAdLGw1jGDmU46c
maSQObfsUCo3/3DWzb32y+THml2Xl9QuE/hUnjZew8tYDj/m9agqPrntDAdTb6KsdfIL4MlDO/Vt
NGj82qRS2xnvWnX1ZsZxMSTE75rtUoYVfgPIVKsOvckxQiMtHBk3PKvSwtvVS/HeJKk4ZdrYPlSp
bqMtWZOHbeQ8y80mIrMxNCZJ/KPT3uW9zbNaN1QZIc0bLIw4NBzEQKShqeZQqyquO2rACIZIozVT
ZoR5aoFpopGebi/0aQXJCUKXJ2dEYpc43Duu/Zwv6VfurSY1CkocRtcf9vaCKUXfbAVOuhZ+FWFT
e/BNHr016+4Jy3wgCqA7mZUlj9MirOei6r/HUgft0Nu7Tqj217pNSLP0vt5Nxb1LGOi+pwn6YPPk
PfWCf3TAXvPcKNbjDXzvLm0aEbujATXkFPUdJiDtoXHq4uTZy3SsKn7wRp3216KpuwdRaXz2sda/
KHZ26NBLVKy1mC/8wrrkro+veG1/GjqWYme0eB4n420QeP2ttuP+ygtIwpEIt8DMksNUIhyb4Mce
+2lIn0H70rcVVd2Uc9EYM1lBSzsn93lXglaxWlJ8Mc2BdJwnRUI2f+SUHYg5yPeOrE2sikP1pUws
dFRQDadeztqut8bx0tjZnVnP3i7TupVsjewzE0P3rBFh9VyWc3d2sC3x3tMMBOnKuKQX88W0pzri
52GzeTo/K3zYe76khOCLVefIRhd+l1hdF3TacmoBGO6QugjuMMc/UjCsju26Vb/owyOqBlIch9H8
2rXuW5ESaDKY80npuCtH228eXEV3A9I+0MCscV/n2Z+vcGzeNauaV91DFemaAO3WxtLHtf4k1gTk
KVXtodX89jxwrDx7AP3nrSvGKCcZhxZNoF+Uwpub/6TISCBi4O2w9/mad2cWvuZZSiEiey3JYK+B
Uc+dntdtKIdyZu1vqi6ktbD6LG0CZcJ28D+3wW9/6LOWX7CMe/NRVpmKKITaPmfMjZj71nH6ALaz
n8gx5eWTS/tW17b1sE5Y/5zMHtGyu6+rpJTB5DY/kw3Q38L0tEfkyqvE3pZlLxMo8M/ZydR3uaRN
hBaSNZE1HXjcF+X9NtX9YUO8/N3pBMIr5O3nsi/yfSL8NSJXqP5du1N/gpDOvhHt/ynqKdk1swP+
jHcxZl2Ud1o6O0/SpAXQ5eTfWW7XUj1ERA1oiaWlu6oVlChaCqnjxn54kSiCRehUtvtSVLcvvJg5
BDWzIjoGw2uoRt+PG0g5O5I2K0OQiIKCZtuDApD0XrvEti/E3hwcj5NR+LTKAGBvcadK834beuNX
6XQ2n6itXxq5jd+8I9g0LdTIcd4jqmGw9K2TMyzvC8YyxEDlH2lzNreV6bzJHusSz1/3MHsSBRzp
wkvKuFC4LYokg+rJXrQG9l57eu38toqhfn+ShLlEhu5PMI8qTDPvNVWAXZZ2JB/gZDvK23mtm1Du
NXb7bp7CZivv6gl9Q7pq40szpc+9bHdOm1247wIJuqaNE2gExW90RN571U2Rl0l3nxKTHmxJRqt7
Mz40njaBIWyfrSfu82qEeaGkAo0V/Lw91EloMVPiv8BV3RNrBdjLfG240WihJK0Jkeq2/NiMFJ8V
ZrcvRjUe28wqTzzHNboFcz70ivwEnV9/FlBCTD6VHotVJ34Iv89jllZNhM5XxCQHZ5cWpQwZuv4Y
Q2v5h9xRRYgRAH/eonPIZcubPTdNwKiTBkup7rB/GmG26b9oOC6CRBmP0J24E/t1ipYFaMipInOZ
o16z11hj2gCKRoeBWvhUjsk3aSinHtPBMWGJIGwJRRU+lOS4zroHb5sOYV2q6iTLsQyQzfqnCZcA
FTW5IMEd2GfbGvKCDVDayp1zRC7iJBaeb7NMuoMCDbxLW+wwlg3pU2rDl54RqKWDxdv4PqPBbvCK
bugf+sm8tQEXMD28zyNzA+zPKudPFNvFpRbCvHISvzeyH56bwk72hO8xaVE2c3JX64CNYQn5RVzo
FbVnivH4rmPVCyiLqE9pivUGmhbHz/IwjZ5/i4p4qTJD54n24UXdsDXJEfOWY05FLSFQBVXE6Kok
54lvCudOx+jMBqagJZAYBUOaogKxM/M4UG0dz5vgAG2nIrQzSNnOb75E70h+yoKehKXx7nTDSq6e
t/70nKw+gEmd3GRGRWRGXPlYQS72OowH3OO4XmvbBecy231iObsN4VFkC32LB+pJDwsjPz5MfzjA
FLxa5jbt6l7MB59UTM/PstdKlNWHn15yT/K4dM7s8Tehk2nKdYZRGo0dQazIo/3kiTtexRjC74DO
DsvYkXVuJAc/5SvRVYsnXEQ9akLqIV/tvuCKS2+a774/tC6jmjZP8TL4mHT5dazWRCqUazyU5hu1
K+SWFHN5xGw1ncUk0VBJksRI5+dSZMJwBzIQEKUtbhGTK5ZFSDSaOM2Armm/fWlSAfHJmJ/UyWFQ
Ix7SRBbh2DQyIoT6lM/FGNImXWFkH8qQKpAqFmLK9re+5GCx+PCc+UcDe5aJiAl/P/oLshntw4bu
i5AUnFiG3jxA3w6HcpvcQ1bL9rDSsXsgO0hycmN2N9aWedNlVt4iAO71WCzlzWCby10uClqzzYfR
imtqrB9SG8J0BhI8lKP8MXS62Jm1+dHzbyPXv8SfztFw59fXSf2Z2VUDokpnftqECxXQ1qhoGK5/
lI5adk79URZdi/QDHWc1g+SQEac1zu9W1h+C2Dh+C5uwUU+kcvXGrmWHKAlGXu3LPPn3uee8m4v3
laR+Hq14uMLKds6yLMpAFctlBuvZ0XICZE42gzAK7BXExB7NjrdSdAUmNF6IECZlORf6ImNF5eBN
zdghJ72VwkxoKLaUNDvLpshhVUO32yZ8sOy19TnTNEzUtnzEWgQqLNW9vsmfrgG74ffYzZMGVNoT
iq0STaWfIzbSoGbKNh93tvIe+XZov3IUDA64yZSVaVR523Fz7KjEO3lwdSnBDzChj4BgjBOZfsio
QYAiWbFlgYn94I24v1n7WthdaUDjz5gvmCg7E8rZc4FrZB8lqiEdux7PlXzz/LIMlRrnBxTenKg+
oTbWjSRICJPtM+g9rV+3I6S+ILeubs96vQCHZ4JxZiRbmz9xRKmY+hbKCBSxGuXRfU/mGfb4kDpV
rG3jte7ma1pNbH3cmx6xpsgq5l2SuPOJ8ybFsrD8Fa47q6rgDZiciMAJBhTffMlN45KB1wRIpaZQ
gPkF29qvO5npJHqvrXXwapt8bVU/kW5CyCBBbSMaFKubywPMytX3O5zMo9d9Ebo3kP3R5fdE5mQH
IYrv3GWJncyuO/YboL9vb2AUgn/bQltQYK4cmY2tEQu3NB+UqrFqFPzoqPMSJxoZnBOiJoj+UfzS
SRDdbRb5e3QaqKDp0AzkLXrbVke2kdubib1HH6PCJA9oyuVyTTbND33kyLelo7wwxt82UvOZJ/fR
86Z4LRN5gRgUQB+pihKB+qFeCgpgsSu5XXKZKydKWvtX0o97uxBPNRv5oZf5E1H8QI9a9TTgKjwb
1Xpc6/TRaxtC7mrYejnEiAzeoFt/a7UsY71qzZAe+mFHZc9ETNzgh0QUKtZ4rzw6ySPh+zVTKgXM
SV0/Gs3Ap+GUsH1UQ4vQ9lnmBb5JDLNWeBeyIqIZvyyJLQ08Q/2SDg7slsdHmVs9p/yZgPjJ2qMM
eFd+Ty7ThPpsaZDEDOnsBW7fh5lbXf0sJzuwRy4CdemwPVhXMytOrkxf3VntN9Eq0iDThyoz5dHa
HHSruv/dpOgjMkI1yqxnvFA/QWsPQzJfN03hYRUujaB/ynr+HN1pBZ0itE9LNbTAqnjy8uy52Lwv
a3S1fd2uJOd45nrIPQJlJ5V+VmYVzxk/BYMc+WEw911h4Je3kFqvpBDuMqqdglpLH8ni4Pr0xE9E
TB94eB8Ap62Qn2IeqnSKa12E5KDeZHL1ThTyUUj1BixBdg25GeQikmtoObhnXay4ASkyXFdUVu/L
tblKhUbDfSdR8Js4DM4i16yCJKsffKche9dwqwccJSI29apHgArashHTCEqMbnEd921H+IwzIoVz
Vp0dgwkvG4jaEsNZyyVNLGiA9bL/sxjyLR3GeCmMz7UuRyR8HuuSZQAT5u4Bqh5oDyBsx23eh2Rg
bDu6ua5k6nxAAnxlLZ0hJmEk4BDFL+V2kHnL1oWIDSTDNiNm5YJfJnB6BIrKOHUqQoIL7zgvruLK
nx7RpgOTaH0atTfZD8kgzwRtFDu/MdpoXZ0pEBjiwDih3xYdYBiFP4xoIloSNPtXMWsfpcUwlSzk
UFRm98bahtmbhBc+V3Hft+KZXuAPKZtfbrNQheOT7GHCt2FAUajwswTzq0GRhun+JkltDjzZobrK
iniY66uzyipcbqpJIOt8l+vNo+A37lZ71rDPGkc0bCdid4BInbVDf4FQpmmKNZjpDEUDvOpowUub
Wb3UduYm0nBbvTwYRcJz04vfVtK6pHLSV9h4y4QoD+my0xY4ehvglMzAWWhYjAImi3kCyd2BNjj8
bSLnVqsq75Dy0gWicg30eOtjNfgGn1TbAzE9Jw3GBdJSTLRvRPWMxU2ytfp9OHfi2yWnWfTlHwhe
rhP9IaE7eHCnTzoj552xmW+5a7Q7y8yua0G7l8gO0yLPGJZqBBreRkIQP0fA7elaIms72Lj7uLwL
XAFqqkNSctc40zw/8kGwSJIm4rPQuUzdpXwCswi0NosqoR8IJHLeaEo7r532xXY973PtTi1qj5ry
AdbxdSlXVKAqvcHHyWlhwB6rP6ue/yKog9Rd9WNCFaz3n7nhv+M//kBN6rzVcmhx/W/uSde4i1or
Ocqebmwa7Og8W6dyX+KpDHrbMsPRbQ66t+0X6bwRAP8lpf5WFmN2gGMK+Wl5CKwYB9o/HnNWR5xS
alZlaAzrh8TsH9QFIa4KvbNLHGsoesIuALnKUBJKT9QyHmvHPI1O96vjagw1t5xOKGb4AKQfHK1+
NgJWDfvg6DPWDtWRSMc02NfD4zoJ8PnqxZvNR68TP/BveUFXijYyNAlR0TEOoUH4nWmyvyRK8D1M
H17bqp2nJnwZXtLu3CwpqaVEejyI1UGc7vWUZVvDGXj9vFRU+pn+HTEo+i53t5/thkrIaOmhaV1u
x9pFUhjUov/jbvOyBgmJo4NjX8nDJHY3KR+XScLNWHqgT+lLm1gP9WQ9LAUHNYUVkRo1+N15OzS1
fZWtiYXMzvsAN7G1o8ue9JlZ1gePkSMQxYgyNWdWs2f9UU1oCjCfBeZM4zzmxtBOGJu0hiy8ovPL
MBtddHMO9k3NG/2nDLwCnHtur1U/fv2VMf2XyON/Sgn/V0b4/13qqW5D3v5zY9mlbT5/tf/IHfMb
/p07dv/Cc0EWHu0ADiYwmuH+Zivjv5CEektq97BzQRETY/s3W5n5FwJIyXChx9y49ZWSIvI3Wxn/
yaAuw9dc6z/CKv/mePtfpJ4SJfKP3DH+AQNDmWGTe0q/tWH8tyoJNwMASNSqGGMfwX3TcDo/2uG6
2+JsV4TqgMaOiYGk4WeMCCdiqEOGnr173dZ44+id1+D8lhK3Q6D53tzLSOG2+bEMwWnCWx0W8fwD
j8uJHvDTnB4QsmpTyFQ73r+N0RjUB1w6kReTnorxFrlq9G/UndeS5FaWZb8IZdDiFdJVeHgoD/EC
CwmtNb5+Fqqqq5nZ3eSU2cxDm5G0JJkZgYAD9557zt5rI4+Wi6uIGQuhcm9TE5OnaRc3o3ZfJ/bI
hS3O7I+uKXmzH0529Ka5g3M3cBV3JC17lpsH8V734iBxMxsN+J0yOYgRh2OCRs2+DnZ8Es/yXb4X
+XE4//nyoT7pgRzUrvZ6FNycLyK4iMp27SH35I/ED71hdwWv94Bj3t6+AwdP4xbhnnIKfSXxEsMW
78dX+WZwBvsudDpPusWHrNnXw931atk3x+1fFgdC7L7z3lQHiZzdntoTTblDhlbfPlIg2S/+42Nk
f+DLOmEA84p7THd2dm3AaSM/otN+FAPaynwcyepYlj1cY7+kj8DXNuy3xH7kXtnpvnd7/tvsGp+W
DYfMYSH8aF8VN7vvXZgOp8KOzosFFPkJq8U9ysQkSAEJDoDDjJJ15K75XANxX+/64zahoyWs+Fhm
NP7cSbtLLuRbBN1usKXbfmVOhsSx8ORbZjhDd+Av3bydjEv7svq5Sx7FKdrzHFxnDzGcq7/lB8z2
Sk1t7TLDpw6YLmTY5xf080LnZHf1hzoxgLGH7/qWuBb1W/ObuyEAzOj2nxRXbWYf0Y/CKtT2bzMg
LgGTtrvwWVOjrN/jjQaaItgIUgEnyWfC6Wy2zyd8CXjmjRusk7LXvtF2zN0s3s92Fe8vZbx/bed9
/DPMNt5yJMok3Xj9kZB1Vzm1r8vbxPyKSQBT3cq2ml2sIriO2LRcaQoa0TVOneiN4zPMbC0/W3ep
Lbh1YD7XN/EJIPBDe5qC4Uk3LsKH9VGtoiuaCcY2mxqHX4iH7By7wi3aOycVbqbJE502YyBli5pP
mgv+H37dypSKNkrc6WTsqcyAvUnkF1twn+iy3Cgdphmb2JHhh6kmBRoC8glA4OPwTsyTdupv6dO1
FajBAyyyKt4pbniIL+k+PaHpGH7CO76k+4E8z75cTgeun6z7h8YVWAIqpBIUnS/UkPUjc2qFERBH
7R/9Tb/hcB/QIzQRCjqCpxwyX+ABo4+S0LD/BKnHMyAFLp0cMDROiJMGw6bdc0SZXAFt5gtPXaPZ
ybN0yTjsv7pMmMMH8TP1beSKNgaAnYrX0YHmYzraJz8YgDg/9gf/suzgFThRdoRlwt2B9kh3+Kzc
hk+Cn7nbGywqT8tznLkwEroProvatXTqF411w3DGFyaEl+g4f+lopL+FD1rCFAGcOzvFb+adFpTR
c0MRuTxCb5F2y03pq46/eJtO1e73q3uLM+z4QT7SDa9Ncky/srN+wNWpvyNJsbPvEKwF7TDHfM0/
6BK0O/n1Et1Y7/DV6CWnF/leuSTWkwLMQ35dl33vSHfKjfxqnmp4NVFFjo/9Ke6l9ca89VbHCMwX
EOw3eEIcfIgf8mWv3AeGI53jH+VsXkaHQd6Dcjg3e+Q8PmMIMbo3sj1jR/WqtvxA7Xk78u8yl2XZ
e3+Pd/R1rL1oP8S76nJIPcV59mo7ts+L62l3zFY/mUS6kdN9ySd+ZYuu+lK+vyos5nTpSQDwe4/o
Mj9+p+luU8rZkjN7s5fvNGf1ptNZ9iXnTD187WJXvV0P/Ah2MjrFvjqhQPbM22ov8luwh9q1PToo
2SPb4vegFdLt/KwdJpcL4q/nk+Qgy6121ESWgqrOyW701ww3/KH/wUvGL/OfVyP4+1Wc+yuHOLo4
QW3nVwPuFFIEm5l+d2pOAItkHnIq0/EnlQ+di5OVhii6al+3OTRtPxNhKXZzsoIxZ5lhq+oP2A3D
27xw0c1IwbD4g8ufoecb5Jov5EBNnJnHU7xRPyMmjrXmK1500YJXSKL8DPjxMCZAaw54Kl0jwFPl
vivvT6mdHh6c3Y+ACNeVj/rR9J9wB3OUdJBPaO9Id/ct+6ZxI50zFC2XhFs0+I3buEqw/d17wp0B
lPKNPZbLNwIOfNFj+b4Fv1hBd+KizBeUhefpxPCf+OvJjm+s5m3BpfvF0dsAnxrRR7gNvTvLZb4E
WSNAwjFGOxVXH/thziWDHFSoYU2/FnbKuMPO0YuwDw+69c8I43+rgHxkclQVv8MGfqkeg+9qo83/
ryAS/GndaL+3H+9fVfdL5fivwlHQrL+pIK5lEZ7yf7Df/gEk2P6XTqsNJSI8ZVMDS/Cv0lFS/gYC
Fnk+QDk0ifyWf5WO/C+kgkgSYafw5AK5/3d0hzLaxj+oDjWNi7JMpIcyAkeRQnVLYfgDj6BMra6U
a5U9QpNOIkEUvZuqUeKtcIwHT7cKtfUEPLZ4aYHEIKXpBBlnjIqFGi2N3B5ioKo/GhBb2ZGzfPpG
70Kbo61QKsV4fpkWKNL0JYUmQNmu1p+Ie0pvWj1fleD/28nlfy9aX+dB+JMzzHve/yp/3X7/P5ks
6t80xqyKBfDkH+Tu/zjCSOrf0K+qPAp0EWVAGP/5HCo6SG8ZgYchc7AQlS24659HGEX7mynqW4AY
GhMEfor5bz2H22HoDw8iXx8ArKLoKhFhsPXJJv/1QRQJgRWiTKAJB9o4QaQkTyoDB6bptMxKgBnJ
8t4rykXK35GFmcPTUAU953J9ie+AOQQK7eM5PdH09bruAVODXXU7yBMcm3a06zYmhhc1FTF2uRuu
O1O6W2VsTdrLWt/oCKG2bz3Vj/IcIOlyxqNQf+LftgQa8bvoSZ/vxDwwWpY9EKCGE8/lvo/oatc2
OneKjtCtGOw0eUB5p9O3yuP2UPGfjFx0wQqaRcFojyk+Db+k/c6L1EVGYYvdpY4YvqrfanXBw20n
jEBHBJ1Z/bNObFjWy7L15ormAxvsbS9ihaUpqmZYhaJdqyk3uLv8BEfhXLyY2QdLiYMewzGoIsEv
2Dp9ZimE1GR5LaofMfuU6/pUaQ/obIN4fGcSedVwT87h5GsLeg9lqnZFeLXG0pfqyC+q+Ah7ERMR
lLtZ2tOY5iYyx5RGv4q2AScHNKPeTSgapPlnntCsxHaNsC8B97Yf4xnNzOsQHWMGI5qBcz8DXtKe
4XU5ihV5IV26KfxkyysWeiHyLhe/pfXThDZrvUs6mjKmqFKBNHf52NC7jCkvMFYfBxPOtLHT2shr
sywQO86TxgvmKGByjcMYm1G+YDOuok/UAQAIQrpvtMM62AxWmTvYqAPa1bfzVvUROr/hzjNFcoZY
wdNG+Ls+eG09egZeP4VzcwcNluasmE9ejBBuEuBKmY0XN+9lHm19bhuRmSMepzE+JHEHRR6rCCPj
cUmOtShDnHxQtuHkF60n3A3k8hhk+vX72VQxmb+JKFzlijRADQ8DBZ3APj9FSjDjZdS13CsN4rAU
hMV8KSXq8GEHQiW6M7FfuBJOeoEQN0L+hwm7Lol7MG9roqkUw4sSxEVyfoj06zi+wpAAg3iTg/0c
Yq6BN2H7jpH2Jg2DU21EiPI12+ounFOisk+TT+iAXt0u7ohnsOFtMxm2Rc1KMir1FvrxJcSIjS+5
a3BFJ7S+4m3Mu1nvwLdLs8s0yC2VzyJL6IohupjLBQNYxIhroUCXOELMLu01ZrEXfYuxpxUqPdTZ
fIs24w8r4T+bJn+Eim7Mqf+6wCD8h/FjoFglCOSXnY5momzFPXmCcv6TcE7uiqeMQ+EUMjWY3FW+
RAqMeJRLa2ue1CbdL0bhSWPs1evsC+EUVHnoz/hiR0Xyxwg5Mv2/MPbBBvHHoHRLH+V8vwL9Nd3+
G2MTik9GZMAfiXhSFwbalT+lnHMyy5bHYxXfr41fGQKAcLR2JnIFJL2G8oYYQVbwM4pXa2t98jbr
cH9Hk3ecXuZ60tWvmFFGWgpHvTs2iKjybp/G74qF6DpGLAkL4RGHHASfzqGfBSkPpfl9AfJEm/+x
51Kp/Q95O2wnf3pTtzS3P5QPg8EEBW4Nwr78Seyzi1qlblwzIJszuyjfllqCFPHCZGI1A0LTUCkW
f/G5Kv/dxqEqMDq29hvIp996X+UILXPapOCZZOCpoeMfE+CNqYHxmZvqH4wni85ZY8PTWo+DuCbf
q/q+FF4aYz8TUVzdslSI8lVMTrz1wgIC9hiZQY5WXU+YFOxqkYnMcPvnj+PvMXdsd9CpqAqN7cpp
Dv564ySeGIyxOcNM62Ng4jKIzFiN05Ktf3F/ti/0B1vJtq9uGCzdUBg5qOQB/vqN8EXlgzgVg81b
JtPOye0icsw5SJikNH/1vYz/8mMRirMFaVqyqKvI2NVfv9uGPMTvHg92I5zMUr83QmmfdNMuKqrd
qI8ulBu3ZLIOVu1lqqEiaUogaXug7Foh2tl0kxvo70u6hdmSPm2xGFKWg63hoJoXzww53Yh9Pt4Q
gWKxy/G2pxGibeUa8/JOSf+FItxj/XesvNknI+3BbTUfENFF56n7lDDQ99pyIfi8M6ebGUDVfKuK
d405eAqNiWi5a8FhAIxz8fMuGpoYxWLOhJ7CyGyTGfvIFEUESQ8u4W0slH0lzqc5Rz0nsZRMM5ys
fCdH15xWxxA3+7qNNkHBLoKvuf4UwiXKukMbB2ZnMCtgRBTOSJPP0HfkCupXwdBHwhXMhmg2rdOH
j2K+T8ya5JudAQsSypxi1P6EiEoyOrvlNhivAAz8qX4WtOu2DTOBCTRaJrisFbQEYbHusBIyyn2o
DYCO0JwW8Waa6dssX5J4yszG1bczpfC4pKjg8q/FLA7ipkTVDsvAvND6MaUvg1uggChDTD+V70PG
9NO4NaT7tLgFiophMOtxCkssVUQACs9RNqKt+PsOUFTP/cDQ3dQckRH5INROJ58myVVSCKPQZYsK
LpQ5wAJaglVZXD2uGb3itaNo602Mk7PbIQATNyYqnhCVDoAq8qNb2LaBwq/Kvl+LRzPvg5hRno0D
01WRSOeGuptxU3V96qQIgPjhlazeiEDA1AYeqU+54b3PpePKWV5SHJwnMckRICPTUAqM5ZNQa5eo
DE/hPdnQOhF734ALIjrlkeVW2AJUajO+XRnDDmtVgqBCeKJXov4Ok36Qu6BUsPppdknvjxkdVkBv
HJqdoV+AGrCUG7ttS1Wmv4sf3JpCBmLMTkSvCRzEsfSzlnwRCXI3Z16I30VK+4BHzxczv5BfTGnF
ksu4c4h2yqwGUHOcEZeOSfG4xActtfaYfkB36TbcHlwoOJEQ3Jfd/SprD7nyNGrjjaISr2voBwnQ
V/Rkxvh7oU93keJ0sZciwoLvahfhPa7+wBQucSjBaUU7/YmGjeoL+z1Rxap4wJnsjmBaJ8OfzO6A
iZ8aJnVlaP+TTj2ie2BL70vOknk97SW6eHL9U4k7vb+vW+BSCiqqljk3TnKmaxnyXit6SUZ0VGKK
p0Wwq0rex9aF8m8yv1e9IACRus6Cc8AWKV0b83bQJBcfK/DSY6GwiRcWG7XwqCXPw/woKsS8kXtu
TTEGUMwHI6jZsnda+TYUBc9AKzZ0n0LF56W+gJByYit2l2k6xGH0sJWUqNK8wdqCIZBHxaMf159l
91xnNck67BnZraqLfj+8ikn8hN3TXZkF6kz4qe+UbieEcA3wtV9Hg52yjUGy4J2j1NQWh5wKdPqg
K1DllT4JAPYCn6vaBOuFjlbQ4FG95Bnvy8yzsuCXpUE2PBvyTcQy243P2EVsNeG5JGOgJ65RhVHB
aN1d5JdKPHQCWkbeeSBVcbUvaf2GQu8r8kXaZYiOsAXJ8bUR4kME4GWpsqsFJ3xC/Gkm2ibtdgYp
vzUMbEfN4oPUChoiYDXEespCa3dQ3SIGO5BD6M1JJAm720YynUifd6lV2Lm+V1rqFr2gCOE1pmvf
Lj5isz2fFsaM65A+SeVPSa0kEO6s6bgaRHUPHhYt3hWpireSD5w+5POXxrGnqYbdDJaeuyAIetAv
6yEu6OCFqOji9k7o7pts3YcyNS/DVL1VHT3ZJetEkgM9NdRtcrnYqzJ7ZvnA1tBJsY2N7lGcjnHL
U5rvR/PYCO/SxEyCS+mr3pWESzZh4ea8EkWLBwzYERATmRp+M+0TViDKHF5bkbQ0nlZ6astce+Rj
MWkXcC2qMC9akM/YktiHMk62ZpvDZkDkZzxry0OhQrchBnzNqkNqfkko3VjyhlA6cmAOIqZdMTMb
iA0f5noYrd2k0k/UYGjIx7B/ysTdMNEEbYNs3I3iKy5JG715k9C+NMq9pt6SkjLjZJruWsFNxl2E
TCIEyUjI5wNqiibcbTIKUzoZbU2sS+Ew6dx1TEM64bubX0LOXtQ+Fh52fHqsBcc60+xUD6bmbS2v
9fZ9ivwMkulNAKs8as2bblpOSJp0eoX365rQzaju/W5+bI3olCwcJHhoLREFRkr3ORKdYb7NyKGb
IM8YdeQstXEWOH/3U0MiHGy0sXozk102yq4wN8A/cDWuvsoZNvPwXT9K1b7Sz2P2Ohpvkpw/Sa3u
qNJPQbNzQfGeVu4SY9KbeU6ZhcawNhDcrzH5kG/YDJ1s9enwhxyI4mSvIDAVQg9cOGhVl6QAdxEZ
+Rks4BkrETZ1627lA0tpgxFz5yJGtcnNceahQ4mEXUu3U/SPEpuMzDva9n6zKRKYMsXSoWUx1eqg
6JXdKD2tSArlSvNmM+ZlQRvRjv5sWpvp4LlhqZ8q1Lscr+L6Ye5Ow4CQjpyvPKxPUv6Aq9buES6Y
U+xZxguH+7Ni0idpnsL5WxCWc6dAHWIGJ+MFWbrsB3Ws3fSYwOJ9aXl0JfhgXgUFH7BleWXCi5fP
Ti+WNxby9JCxb5iR0R5ynH+E3+jgqqC9MEBt47zCY13rIz4KtFr8/ObC+SiGB6UiARZ7oDdRMJTp
Y1KBQWIGaK7ZYW15rXtMrmPoYeyHlYldDVmpJTu47wvuD6ZJ2DjgOArWEe6uwk+ooZlp1vJGlmtP
j9HOsMXkI6PBkf2cOJTKgr8kou5ND70IaqVemAaii0WKqVRAINl8SefOVIoT2u7gfwpxPgu8yzF9
lT78aebC7eQcFhKGTeMCqbzWSTBQNlslP4viAGoJsMq6Bi2fTNaCopVss9LstVhPCid+IUy/R1Ej
3csEyFMHLQNKtct9koTP8ValKN1tmszMLUU3UXfSUvgL6UlErDu6WN+oUeUiIeHQXrnZcJ1DtJNd
6ukhTyqjSUFx9XQ+5xllZ1bc1P1tkVF+FK03b6fWuXzH2XjGxLRHJk3+LejrLZCqGL46lsxRzw94
r/cRmBpTnTiuts7cXNYFahPBVKm+7i0KUYQvJqwYQy++FMKwRpb9piT8t33r5tmX5w79boPtQ3ND
2F1LITl4CX3YQLaJfmvE1VB7vXhUxBWt5IzULvFV/bUwH7CxOWPE9le+8DSroSMtYqACkYB84maC
7qJCc/PwrZOoTIRipy4clavVnaprK68+9mcQP09r+cShQK47X1w1X81X1jC/rd+jnCnRuJG0XqI2
OwwqoZfpS2S+FNkGrR+DablR5gqFTZffClN7nhitrn0TJPIU0ITT1PwAwsQtyuT+76e6/9fDj/87
gc3/phHJNqD4n/vSF2KAB0Skv8xItj/yj9a0oNOA5hhM4CQpkaao6kwh/jkkUaS/yQY4cOYdHGAZ
UfxrRqLKf5NUTVfQ2HDI/SXwFdQDFZ1FpLuuqf+gjP878ppfTtB8B4mrow0uIxy0dNDSv51pqzJf
VYALTtRlxjlm+b/DtwD5foySA89QhRNWBRfQlFlyIw56/PCHe/XfdK7+rt75zyM8F6BKpikCrtDw
DMl06H+7gDpKylhBhM2VCk8CqWGYvVnba7Wc92OLdh9HGUdIte+Ss1YIBlRGobW8Fcwjc1Ng/cdZ
0+trseivYVJ36ABnZXrEoDqugVDnGm9VCf4frsFf9Ye2e/PrpUNSURBBsSFqqiT91n1o9KWiJ42d
QNeXudgtYiLpfpfUKhvqIhsvSyMPuW/N5HCyKK9ysq+UWcqOyyyzKf/5ffy1E8Jt1JlTyIQtITS0
yJr+7VqEjOWgkWeS8DQNaByEYUnfYTrkqA70laSkrIyoRAFjWRN7iVhXf3EB0jbD+O1uMEaxmHIw
dtsmbr9+kFjZuyKK0TJV2TytIFcHag0Vdaboz+hvP1Kz14AbEX3uhlmxVrj8xhGbjFX0YjDXRRIf
8FXjnIMdGi5OLohp7uVT1FiBmnRJd5TFafqrps5vYJLtvqEq47VUIKNvd++3xw9QVoZpHv5Vo8Uh
sD2Ye5GDUwIiJd5X9KnETqbxQQzVUbgU6mLhDxgBcKACHyqdw6OcT53XqzlJP2i3TZopmPL7659/
uv/dZfKm6DKfLtcIR+XXm2tawFTFENMUb1I2c9A1hwexrTK/htQZOaLc9Kio5aGSd+kqyDFx93Oc
BnNU16Etiyu8525tJfbdEpCvjV9rko9/fo3Kf3kddNp9GtBlVdxCDH7PteIxlxdI5pVjVVrUIt9U
aniSMZ5Ee1gmfaVEJICnGC018Witwmojvmn0VYF861051ONgR1NqHtYqHD66mCJZrakHjo2Wf6RN
uinE56y9r7SeOEld0bCLl9jEEegLUyh6S2tFqjdgMh5vWzjnyEkgdIRPVLDTk0F6mEYsk9F1rj4U
ZvQXzUHp1wY8zxFYLsPi1dvEkIYs/vYBGWvO+WswciqDFLk7YcERjgxRZFQ3iQV4mCps6L5MQCW8
aZHF59gc0W71bRS6Y6WXmOvlVDb+4rKwLv/2Vm5IIEUReXiYZFpsNb8+OA216WCqnIfUtsqNvVRN
zX7qlznFwlI15QdGjy2aO0zK4Uhoyb5Mhir10knBy9mbFwsUMs6CcZ72Rk0hjWnb79K2vQ7iMD0u
ivVilZqyz4l1ZQZWDFLs9EWNxxSOwsnqS/h1Je1+Qy5vE0nlLJHI+NqgYPSBIrYpnRNTfKzG8qss
OasoRv6UR6t+XtqtYkZvD0g0ZHak0eTFdTBBmjRICVR7+n3K5Lf58gOYA/BgXb7NYrug5C6q+jgJ
LWFCRa2SDdxyhJeNtjgCl+RKBMC2ZdNDIuNxib+yv7vpx4br5VE1TK+DuhXbAoiCG2vJNy8rxHfZ
GIixnRmAICIIoo11vtZz/SDp0UO31hIJZLK4y+d0vVHnvGGSEZb0saIGv++sm+9Ck0sOUWLxDbEb
EmrzUH9jKQXwB7HFwOS+w7KH9rSUy8PM2RLxHmR4kilJ3XNyLRoR9kSy9tzo0exkhvCwpg0DkbQv
97m0RAF6l8IvcCdiKcTAZsAngv0jP1lhk93KNdZwKaHAp9eDxhPnr5CUpwVPzUtbzMJbCzUn5llN
t5ihtF8RnRIqph0sPRu+SYhtvgpOz9rceaQIZUGXz/lFMIHbN2ZYPNRx/4ZaH6b/UH4rs9x0ntXM
gJc2ci4nTFEHESK16YfYSvXqzOvmhKmnMP3p+s74amDHXCyMQs/tHJrfdbvSuRL1CQFeHwtnNdWT
oO5uqDtktRj2urGWm3VuItysPIpaZ0F0lLF2GXwOHlxwxV1FpMluOsd4V/QouZv6ftpHaxvu8YQX
VUDgU3sex9Sky0wbxV6tMdDHqdqDgodXy1E4kEc9vipLGETlqhxTso08y5rUQ0S+FrnHRa4Gwxgz
JB8JvV8XDAO2oI3VU92Mn2MWtQMfWtm+m5LWfsiTgmSP1IfVNxO5fNB6rHm9jLuRiXwF9GkFMvJu
ldESDLHAxBbwJXF7df8sANICEFQkHBNEiX3HlAWRDFBQ8RfTGjiQSugd0ITldGr1TB1S3qSsxIk4
60a7jyGxB0OqolUtkpdI0JQHs2+RDo9L88HCmtFwkZu3GNbNpRknZIDEjGGj4ZjPTWekXSC9zVhg
H5npynTUDR33ganGW4I2DU1BzuQnbetjxm3EWq7PvLJWJoX7ohkyhj3NehO1tKEGjWw1OU5ucg1F
pRWDOAfdyMkKZrKTzKIa4Lb9qMV1QPDLE4tkV54PU6K3/mh2zG0LjjR5OF2KaXyluUw3QTTbvQVf
W3MIftC8VZYm/A5ZcgfmO3SsKZPuzEmN76NuFPYy0FR30ZcyaAuDFtAUt49k4ImdS+KaikhTvPBv
yTXF8LLLDFrHBMsBN8U1HD0yspk/RkFPX/olZx5ccsTEzlBX54VEk52UESkrzTGpBW24tF9SlWF+
AJBZvvbZMu4WWCrI5UZipdoZbXAPW5+uadnmT9k63ylkv97Ogr58WGvUO83SfxSq9m01DSOJWhHi
o4If8KFom+w8yOn4MyeNSO2rpMAx1cgKwhQrT2euaNJXhY9PySZzIm4XvmjIPvdUdOsXyQrDiyr0
1X2xoSvVXDFJU25nchu3mzBzHz8JFln3RlEwXRQ5riC0lgoPdjdccGBm2+6hLkEkxZFHkqSyk2SB
Wcs6JlPjdU1fXuXMVOh10dTSjGI+KVWn7yQRqz4Jb+9SH453ZT+nB62r56CrwfjrGgSKdtZFr57a
BcNH213Dsg5P+WbDWsx0oWsw9pcGitYtTGoMsfxuZgy0GQGCYIEBrAURMs+DqJNymsP59Exzoz9n
bTFqgR5VreaHeQcjcsmS5tacOcok7dS3JMVE0beY1D1sE5F1PyuSsw6U/DjpveUBeKB1D4ViXvNv
S9Y5ixPb5iUQdC8E5pHhAKXLwT2d2sC2rjVGbVer+hBJzqzj4+VPqiHv8xZBRrMN7vQWJpEqAlM/
TdoYEXcRKP0bbYzje2mS231ahRmEhyIHw69aY7I3cLFeGw5mcKrw8FcNu14cxowr+NZykCc0rNrN
zydVs/DZGuN3YjFDCBMZ6qVuLuiwR/5hhKxoGyulRReSpLtu4RzQNnXl4fZuMcGb8mNNzilenkH9
EjrcQ2ZcQPVS+2FEMC/7AE7AUNTDU1eUUqCNIvzWSpP9fq6HPX1d+c2wCr8zjZrb0q/St1ZbPP7A
Xy6hGrUBRej8Og/1eq5B6Z6hRjLDihJEHvWEnbSpsdGBR5mPCgy7275dmt3Yg9EtdRharADKMaGF
9gSf5nlcLesgKBFizwkwJZAElfZtDKLMNpPsmED7BASVzAGRduVBLRGCFvMIqzLMq5ayQ/6GQDc9
YESG2rGtLeYIQtRsZvORWAA9ctoxp/k7y5JfmGr1wJudHwk27TunbTOmylTgNHuUhRHgqnoLzcIr
01bxDOHPeAWJZTByDqWEuO3QcrCrM+sZMw5CjTSaj5Br22sTicqLMM2s8oaSTt8EZ6IMKVcT8Wox
RJ4698wkeJvf5VF9KExsUjWbEEmn1kOYze3bQPDhw0jn82daq+ybxM34jtiUzNd7Qd+ZXYgbM+zi
loahueVLr8m813Wao0kdf/U6LdIsQyeghAy2ksSqYdHE2U2/fWYbShQQT8lelREyu0t1ZtUZVnjG
MmLzUCUIztJVpbqYVVMJ0nmVHGyX9IOVMYnuZKLqEMdoWcLc1ZKPstyVnNxLQfuE/7Y+hMrYqx4c
juU6jbUA/owC3xVgHUr0hReEauR3OgWCi4dR0ZrnpkqABXSF+RXLyExdJH6sAGrcMdotxeWiVTTO
uqSolQNpguatkGT87H0ZE7PIi0VP1uKt94d5iU9bqvX9QKIF8ihx+RoQadKJLZZW9rGwGa9yhO2Z
zMOKf1L+mU+qFBpo6hQrDV0eViB1Wpv2vgWgayY1Jk3NK8QYRGT5YLFjwmXmbZ8w+lss2m1BS5Lj
OH5KbLL8j3auGutuTACKwcDpiaTYNdHIdh7i1dZ3ZK0sF56OLDpZyRJNftrgPHYncRk1X4aiUuAO
NitGeL31JMVAeWSlh1DCYe8namgeU1sUpA0Na3QpVonu5bi11AlWXQbWHQukSWzgQbVhx93ExgA/
N5asr1Lst+AbZaTkiYzmlZ03PtWGJO7EJLUiJ50TFXODqIaLK3Y9+wa0dx3ABPgoVK91fEotiXzx
NmWgmPXUNy47T/VaNJExe5JRhk96a3aDL5rrWmMWzsHRjavE7MoQ9Eb2NzLeVz8p5hM+P+E8Ty1f
mIwqfeRrVsJ7yLZFxxbfIyQc04ges1kN38XVhI2wKEIRtGEOmik3G/OJ3LCpDIYuN17BU+LTmAWl
7wPJWqzWTSjLWyaRsUH2Tw8WJn+kIsQbkggjkjGjF2NHrLrsDIgDX/UiaCVDkVmOTaRTbXU/U2xT
k5BcA7JQiMXSnRpCG+w6keONjiecx4oAHmfbrnNnmRImq5AWzSepUWYtICVdk2CJDLXgZENmpW+l
MsQnXuVSOJC4PPQB5cGwBtAxKtmjYYEisGeylh8JEGK+30wTg5ShDcWr2WVIqYZZRlyR05DGa1wa
zLRJ4dUqRxI1tJJqWePAVqhbEnrXhXHVoE+kDJj4RD2zHrTJNxqT4ricCqQTYdVbVOVibtypUKvO
zIVzlNEpnxb5H0RjMhXDGSU35Y0wzOZr3NIMd8PBVLxSRwNTrTMCvFi/NKguD5AahHc5lmiGM63l
hpFK0AnOVOtMueMpRpeYzQ8aVLlgBVbIaKVVred6SIEOVnpTeBXRL8dhiJT3mcX7XBEm92PRi0RJ
OAvVTo7VniUvblW67UXBmXNo5akOMr0fAFLHawplwhwWzefSFSyy6oijRuiEEsMQ08bO+4uex6/6
LDpG+HQ5VEB6MDV6l+pvCvMmi8duJK4O+gHjLYZvnH6SCPl4llp18H+oO7feyJFrS/+VxjwPGySD
jCAfzgCT95RSSt1KUtULIVWpeL/f+evnY3XbR0q1pdMeYHCmDdiG3V3JZJIRO/Ze61tuGuEkTCbN
Rb/YRvIJuKPQmf8lePdlZ7oNhD5SiY65RyLL2nBs3M8CXl2z7m0zYEMLGbu35oBiQov79FwffbCP
TdAxJcl5/OewU7Mxl51eJmd9Qj7jlqUFepcjCJ9d6MEEFbtsmpIRlB1iXA/TBNnlxzfhXXMK5TWt
bZqOPHe2NOV8k17p5MosVGBgSwaFeeR/x1IK/avz6vxl7JV/zaX0S10UxjUzfQp+NvR4EcvJaJYz
ZfwikWN0NJIQxIgIreGP3Mh/LeI77UpxcY7rGHTTEYDb1unF6aXTN0VJ1VenZfSFSF0OfhVKE9Ds
aZl2h953om1iDTrEf/Ix8q1KSmS1mjUDeT++UW/1Y3N7EYGmclyLiEa63vOM4PV98gvAPlHXIXke
x2I1o8ZApgxrXwJPmmIy0T/+uFnz+bohO3+ccPjKaNyFIfSTn8XK3LoPQx2Wwmg9NdpQ3INRmpZ5
I92nf+OT3FkWh3eDB2Fujr16AFI/1yIguCl9Exf9x+jqZzCF+mXjdtb+10f9PxtCzR/03wz8TVP3
1e3+y1DQl+xtKOivf+RP64P8nbUH04xCmkiNMb+df4yXZp8NcwlGzaxLJoMKnsd/uLfJC2VGgB2B
f3PhB/Hs/MO9bePpwfaAhphGCbJK8+9YHyju3j6G2DEEmCXd4vOBk7tKzv//q4djqMEDDC2WMWY1
8X2bKO97C5uWmL/JpuOUCCvs4SLZbggzNChvULtMPeROA0qKawxAlQLyzziUtEGwCxybxC+fGvdY
BSptViwp8hnKVRAsNTVpl4URcNjWEw/ERFvUpbl1hMl2BGOiIoq5wfkJPSU4q6P5cEb2l1W4tbnN
yHX+4oMey9eFlTdAudPSEwu7C50b0muiW8LTXfTH1QwqbEs07bhdMSCgAwadM2UzsC6USkYUfbnV
YMUVtFXjIe3rVSy8+Nj6NSmYtS1q0E/SozEag0i4zAtNSciokp3Y0SG+mYHtn/eWonrm5zOfjKhD
9+cjZ2cfy1yyL0p0npzuEao79AmZhZGcFLgH0mGqg5BOeogHGvGML/wASaRJDsEC1RAV/zDVOWSY
thPm0fZDAMaJlsDu9UoVN5wGs+Yx8n1mVTaHXn8HklZ1q3KKhkdzssobkfFT0m3SEbiMY4w9tRUW
OeiOWz2mvm19VYZv3yt/6L/FpVsePRl2aIwgO9A8rESAtoJOV7Ysh+hSFC6UVtrBJsZHz4U8Rz3M
OQQwTZM792TBIyFHEabBJ8kMUs41ncOidlTeYzpckRJ/7hUA4UbUJ+C1uArSEJalFe7pTYdr7Ixj
aG7CZHhC9XetG4e8Q8HjTA+o+umU5FNzOUXhysXjYmLQbsxUkVaWPjM5+eJwil7SyUbyXh7tMaUp
014YdrOV6XQc2pajnHsWaMZ9Ur9EBe7wWQ8bvlhlQ4dXfwxbDOz4bznVHVtCMhINsXjo7Y1O05e9
JbZeUD+WMVjVDJpNP24rq7xm6rOQaAsXAtNDmY7L2Y/RqzPAu+Tx4foepLlJKzOgsRxsIZQfJoc2
rilirI5uuY48N2Tm15h3DI3FLf6z/Huk13sx8Mw5/UD4mko0ZhDCuPM6hTMCgHLX6+o2tkPcRwX1
JvIg9pJ1ZwDIlxYcSqtsf5pxdSEdIgXJnDvPbJpxVB79XT2SjKjiTeuRoul31aUi48fyyb3ryn3j
HioTaWpf3WAeXIdiIhPTfXCNJ328HLGIxBg0gQb3+gPz6DXWnweULOu04odEjmSScE7PbEr0hXDc
ac3A4FaicdfaFG0V7Qgd9vL0TVrdtTc1t0Jx2orkkuBQnhCx4oyG3PIykfbG4QimK/9YU5ixTq4s
mtQx2Ymg5s6dgKlkT9abFp37s8IfaG8Z2Qf6jSt35rfr2c4W8CYtrsVCQZk3+W2rfQmS76QEnQuQ
4v74aMoI62D5HawoB4zz0Es2HdMKd9gRgvo9kPgmfPxFYFozRm7d18CiUeuDZQ5uAezflUOWw3py
nzUMQTxq5106zsQW9EEQ21YasHQ648uQsC9ifbqlTneCMkYslVNcp4gnPYmispQ9C1X2KJvm0IGn
c0bp4hGINtCvzT3nzVWHspH+37AaQkRKtX1sQw0fV/9iQ4jNWVhN85o8uX5lirFc5n58FVoOIffJ
IemCi0kXhPzacYLPPk43RmjHwGba4Qa7CEeh7qvScsRDUXcxRvJSTPEDU8JtDhB5qUySEuN2b0/O
bUoCLLS6DcnpBKUe9TA8c1G75YkGToGnt6uTSz0Jn12YZLUBGb6IQwIGRJkADWVNdzclWt64q+Rm
8nhd60fRGd/KdEA7nka3GQG3TGdXViquCxUe9fRgwx7yY2dbdMndkKtLlVUW8WKjAkxYYEWDmXRj
av3ecpq1UV8h157Qrt70sjvQbz3LCAzrQMe6dVvdJopmNou+5vv3o6huSNd1e/rTlfrSFPGqAH2A
7hck1nbo8a+FRT+c+9NBce6utJRzThQeOUcepkg/JPZIxilvY894qaQVAuVBagcbXKObXCaw20V1
6AM4/XFOJGudQRVjIEQc4Uy+bhRUf4KJwI26LtmlNAJoGRTOShQgUjJmeMuJeNHW9H7Wg02wZrwL
e+WdZ5lbPaU2CbV65+xUUR5Vh8J+mkN54q77YhFSuQhQSCMCs/14DeQak3a/HSLOag3ED4YehMks
2Fen5hg29qH2vleJDoQTyWiWbxrSuWKM3XY0rOEDL8PA5PDbPpehfSAu+MqgDWcK9I39sLHRuJn2
82Tu3Sk7quHoMGmf6isdj0Cvn1u0JqSoVwa9Epd80JhjjoUJaGpQZ6F5ypewro+xNyzaBCzTqPdP
KD8OlrIeJxhl1tQ+Mmc7bwH3LwSmjJGe+9iEG05CrK1DtVHpvuzxUvjyrrcSki96QotNddCwz4Vx
cUw5VgYsl+mXtrK/OhP4hlJ+L5VGiEfzPFXtpq+1/Jmm+KpW9x3ChK3NoMUxDVBKDlPEkWS8xGXn
rfJH8Nj9qg71q3Hy5Wqcrlxjn7bM7/SIlywHbMfQVGe6ptKdwNHA4vtEg/LJBNu20Ovj5JgXZjMQ
AwAJwEBI1khcfUhO59QlqCjuzkdMrHUuY9LwsdIUv1d88PvSuNYS/vjxXtcbTuED82sQyYxuaBcw
WG0AUrmIwa1hR7opbyqezW5KdqN4rD3fOa8muoe9fTGo6qfNthaT4L4aSoyKVri0x36Xz3tpjAjI
ORrVg4V2mv3xHs7QmZ/DFSNX+7rxrhxfPQxRvCfkcpN6yWIYnh0Dj4eVD+elXqwju11qfrAtRXhG
5+kuauHJmAMUBuJvW6sJ8ZoECC6zfl1F+gM6pu9VXqzCCD5gVV+2DZYSjTcpb/bxiP5iAvEv3PaH
L2cihx1eoJU464v4CpMho+IsbFb9aNzZErcqgMFxLxoL0WhtH3zBjFCxH6RLOVU7yq3gMuK7SX1F
ivW2NToyikn1jAQp9MZ6in7kHidz8i5W/ty6jxjCNsNTKmFDdLP25TaJfHC89rKMv4nI4VOyrwWz
tI7MTkfiEh2/CeI2Q6wecuquQySSEQlRWfwVvDD1GhaaIbwsHY7TtJoatgKZQcmC9Wr8aKW/M1ng
486gC0VBm/rck4idDtm2SZQ6lBA7zDY21mBjVu9qw5XbQtWGui7I0SWJkX05v5ewr6Pw61Q8BFE9
0jgM02OIZl8FdOClBaOa5G7GE0mCnQV44yV2K4Ubg/wNfjJ55hAkvUD96O9CE7CHqa/Gji86nmNz
fqxK+7Yntu3BBjlBjvaOqgRnL7k5JoNtSeoL4dM+BwKrHlEsElPh/+hMa0XvkgFPQxRAvZw314H0
uJ4LGXBE/OLNScnjSX7DqE9fDKxxk/CtjVORLiKqa5DfECjDWWJbIDcuSBtoSnFRxOZ9B0jF8rdj
ThbieVo0AO2ylZtgb4qsTVI8O8OAIPegcA+DKyQr0quBv2jGNkXek714drcHjk2o8Znd5Oc1aObH
Lgu2dTcQyFJCe2WQPiI0rjQTUZB1m7gUW42/l029NZK+faFNwbrTcPxPmnVuR6DPJpQpZMhgxeGE
EXOeYfw4t6KTR1Ea1MDZVRih+i9BOzJvK/f0w5euOXusSQcKRp1xCZFAZKeJ2zlIhuwMElB3vULc
PEAzKLm+PLKfFLRRcnRwg2fDyIxU/ahltRo1/c7GPeBC/SwXZdCwiydgWVVTMJTj4DSp+hkz33Iw
xQ/GQv11BvJH0BEdPWsz+iju1RxG/K2szsRITY6xCcdu5AQXo2HvwrG1rzNQiPp0HmrmS6qoYADA
DxWjQo9SKHM5Quikpra8QR7edZMISaWX6xJ1yFzvmHQz5yFeG5ibvkR8PfBD2ek+GJ77ZNglkbiI
sDapAp5IYm+76sXXs7UdInXyvntBf2wQivjI0qLEWkYt9ug8O/dVspGVu4gCuvjdTa12aXrDtboL
yuRlGtj3kk2Hs+q1iRLbbI1lbmYXUWouWkftLIIyp+6ngPXSQd+BG3jR+frBYbG8RKSwRey5avvq
ygBpG6URchCBsh8T36o2tGsiJ5+MFiiv3ouVXRmxOY9QsOtgEBpdOriTB8hrAnCs7AOTwG/D2KU7
P1K7oSy8fUywGsm/2tFVLaWPjp8vekzUTeJ0qyTQl0Zsr5QG41C3k+pJgGEtlXOVEYiZxmdGVF15
nq7W3aSEvkhSH9xlUq0cP7tArUWPtsU7JEdO4hXIf2Oh0dRBU5HawCaDWL/0KH+yetXDFBPkhdRl
dOFPQKOHdF2SDrHtgnm0hOh1EbX9t8BhPQc7u5soFVOOxb7+FMcRy4BI9DUw0tl7SvkjsjuTN52A
A1RcBsMPA4hvEHZnCQ0zbITuwax4B5sQx4vd1jvXxqlU2QzGx8gr11LjBSZIwVpaWOCntEo2SIQA
V7njDzXz3/PCq86MfmrOUfKIZUK/6kVznWodGtohjsvvZe1tBbpDfv5h6/YotKUTjKuyJCVboGO3
EKmNS+bWyE7LAXR9OXshs23XboxZq9IO4tyeSNPDDBjXzkVrVQ/ZOO5m5OLoINaeQNWzy2lL062f
Ur8jp9MEJmuUsAsmpgYR+UPgeRs/iq/KOTUPNPWAv10prBd4AbDwjM6hQYUIXJbcL+pUK9PlPiyu
ixrhSCHXHeGYbr6XY/sTrv/827UbokT5QyIcVLxIVQSckZJnuA9c16uXTeLUX8MS7ccibL3mJxln
HlkNPQOuBVbkytuAx3Do4UMad1YM8nW4C0MLZLlFM4PGFUcm9bQxWsc2TzlLJbhs+P5IB2bjVO5e
6m3DgIxVbLhoTacN9wSvuY+eZwz+zrcHYi9lLo1w2ZRlcezSoYDNPyXGwctKdp+GtxXXnWEU2now
RnXlug7nArPwuaFmmbqP/cTJYls1NpnJVe4wg4+YOmDfZKw/V37IIde1NHOGKIFjXmV00Lgc3K46
XzNuf/z91uR/Tfz+YYDhf8sOJb3jf62Av30Ks+a33Uvykj39z9/+d/39hZymPPvtKfvx210V1s1T
9tuPp9/YLwIayy9ZQ9L8/sd//A/T4I/9UyVv/Y4ayrbA9aCQF8wT6In+qZIH4WIrU4EaQCM+G7D5
v/7sY2rqdyIF57YixCAB/WDWPf/ZyNQsnc4oGnm4lgZjCfvv9THfNNMlqcM2/nuJWp6nTKK/f9vF
nIZ0INIFITATn2RTM/DAb55NXkk6fWZ06Rf0l0X+7MfWgOI20ETVPQujpY+DqjPApvXqBlMxj+xC
r4EPJ3pTKY25rz9TkujQMnk67ariwhtjx+V4mgQMRDOnZEC47KIirQTa2DEPv2td7dDIzG0Qvthe
J9utCUuYBDgw5jVexkslJ5y/REGrwydXx+/4avQgJbcK2ZQunRkPxUjgpOfru2niqjkSKW8iE0B4
kbaleRY3KgDf1YwdOrCMIR7QEm/mHkxMghjkXkVZMrgbkiQ1dW34vqN/dl1vVfKSrrbFwwIUSnfA
VtFqePsrmqIUmSbDsyqzk3xcT3prsZrHbksWYtnTDAV7Kc0Jy1Wrx1l5P/TCouIz3JCS1+gijyOF
6DWSthaBS3LqypJjHd2lRqIejC5OBjLqqyiE8V91bFQLVC+jnvwxRvpbI5D/2jrzX0CV/cs/6L/l
MsRs46NlKPvt4omY+TegW3MeiPw5KjF/tw2HN9hiJEErfB6I/DkqMSHdWrbOX0wxccLwwP5jVCJ+
d1FuYFIx53eN//znCmOJ3xniMd3AcmEqMFHW31lifkmx/3Nep7hQ1hZ7TmtlzRLqFBLVkH5jSkyw
bPps1Bl6yq07a7ls1P6rfASYZwZizQCzO2oo3Iwy3FtRU2x0M75LInMNNPmWEx/dwyEoD1Vu34sU
c6RICdTRnDpZBy6RDVUnqr1ETrlILA/va9nlmyCOODBq3kti9oDrOxEtC4m0Z9DVTwXUNuxc2M5u
9qB8sqy6weG82hq3ndQJ7/SpMDXwEl3K32PXHHDbfVZ+a3O/XxiNpI9peXdpZ/7BGPlbb8H/zfP9
eg74v/4/cqNhB/vwJSB59fmponR5tc/O/8gfr4AQvAKGZTrgyHjWcQv98xXQf4eShtXM1G1G5kxx
//kKODqsZ2WxK9u42GY9+j9fAWXB8mNMKHW2bhZX3o5/24wmEVNaLO7KwNWGY44rfLs8a1SXU1zr
xnpUdX80cof3QGnoLohFSV3CiCjInU1bz1K1PNST5qB1qaEeXt2wv9pb33om/rgMUpFx61kMVDEn
vL2MjPZK7WII5TASBggIh8Fy9znDCG+B4tX7Fk4TMrkIQ8RjW0qTLmSFdGsdSaQyu7YovaPFvcfq
73Prllbg12cSowFslbHExhopi/iLT66ZRe31juuyNtk45AzT4bpt95cP5NWUNYom18hkTm4fFib4
VhnIYU81lzl23PMO88C6ib3gpiYdea0hRdnj5EVYVWIv9TsJbYWDlCKly3Oqz0qVk2Lg16VxbbrQ
WWBZ5OZLf3VpDHu52Zoh1uDg03M1ygHcoh+tCSLqNnUzXWM6FASRmfVq0gwDqIFdkT7UElH+8U06
2f3/uBCgOzMy6FdN+PZCYponnLgCa01UEGnvVuplL2OlJVc2SVQbr5zDAb2JdEVMH5/5806fqfn3
wRslkaJInS3jRPtReeFkOJ7i95Fi0hdDN6BpClsSFuLOAX7hFExYFnkJ/PjjLz3X1KdPBoUPFE5g
BIz6Tx2eTC88vQdtts58oHapNrjkH9AhRDYeqYhstLTa65nTLyqQDjd9O9KGaIf0WsWe+6lJcH6D
/3OPI/fHpJQnRJJRInU7fsW3P4GcnArUnW6uTYJtibxVWlStIkOU/iLXcwXMt8ny6KyKTNSLkxyS
p8KY4NfIovSfPrkx738SSXnKIYSNnQubjxWvn8veQnrrxbBLSB4e6WF2dblRlutd+G2MDqtnk/wa
YucFkVQklyFKyC/k4ZV3na1vEkkCFDvlWHytrEE7DBGoHLo3aDunxnv4+ErfP7e/1kUkHpx/pGud
LIsYQhjX62AOtTGglGdXpqMsB2YylX9hJl5yabX0GhEV+buPP/n9w0N5owtOT7pJ5WzMxM3X9ygv
J6+ryjrcOBPGKcMs4I/lrcssudcK/WuY1uaD0SbTz9gNht2QO8H5YA3hJnZU8wlUzJw/682zwxU4
zHx5hjgrIul6ey1t5Ef6MPrDpkQZCrup5PwyU10QrjZEZxIjRVrqmckKDfofA97eRZMGByIcMDQ0
IIWusciK8BzToNE9ACxa5ZkP8qGuJrBbU97CqRD6aBywyoBDIQRqaLZ1RmjcwlIJPJ54HBCsfHKH
370RTKXYY3g7DYNVUs2isVerY0TspB0aMT5Im5CwjjzznZExhuqDPiRGCba9iDnPQTqMvg/Y74B7
Avf45CrmD3l7axWzddxkCHx5en55e19dBEuyH0qixzamLIYJoHSJWQL8kXHhNupLNhuePv7af/Fj
srmim8S1jAZpBv2++dqirYbCGMnMHMAjfNVFnjObT6w7U08yZ1WGWF3xcg+HcsoJoCts/Wy0J7ru
ZqOuszz9gUUoue8mBjpYraP7IscbgnXnPCBaLFkGaZ3ubLrzgLTtNLcIvqM5JDlXfv/4e8wJGCd3
ju+B/pGqioXkne8ThYrF0InY3qbmhLGqLL1Zy7ytMdz45XludPbOc7FUhJpPDvbkMzBMc3Xb18X1
aFXFxg3wiWIskjcW2x59a/L1ylg4Ry8W8DRYQT/ZD8x3y55Fd4U1b177JI2N09fIbWKNKLF+A4Qt
/CnMhEzUvG/RuiTj9ewy2Zm8MECMzPRGaf13N8vpv+YII2r05iFjrxH8Hfnud7kjm6NJAOWqQaij
LQZvGh/Is6RfiiLqGA3NF+VrMS5+70ITUQSwS7HF6lrXXQ4MEz+pgd4/xPNrZLBEsM+a/CBvHymT
gDonohez8Vp9PNSx1uIW6vIjldy494QVffIMv/88WhzUcQhahQQEcLJ/2K0QduQB68d2nz2KRvtB
0UG+TVn1z7ofNn9PPsreORej8xGRfYDDqHXyeVXRpQhm234T1rYFz8yOX7RpUOe2jVnP6Uv7kwX3
RNf76wORC9m2lLRLoESc3FBFeLzj6/64KThMLluhfFRYeXqL3L4EBtVBMwrYd8pW69ZWrwj8aduM
ITIqNeOqJfDtjtEqcudmkJ/sS+/fOg7KHJWR9FLK8WK9/alR9LpaHRK65RLeufVIXbz3PQBvbiLb
y6EhqIohrPHSoElYCDP7TPb9Vx9PU4tKjmqWd/9k8crL1CLMNydfRo+HL7pWGN9ASW81K0VK0tSN
gBjT/GCkXJwFkaY++fLGW0XlH78LTwONrPnIRfXy9ts7TpMBT0fIX+fULADTXPuusopymRC/1IJw
qu9gHKurxlf7kPn+vtJVdxSj7cTLyBEMS9rCI3klAiuIXs3/8vGa+O7uQLiWWKYge1Do8tfbyyNC
M+xxJIiNpBTYVVZkHnM/Z4BtluVjb4vvDuLKm4C3apMltX778ae/L1nQrfIv9tSZKvIOmRrWZT4J
l+l3xNRDu9HyNv/S01fuLyNipa1VUjFzWPqol5p1HdeY9UO8gjvDQAIKxbhu/nbpzwUpmPbYA+bG
8emp1gfboDMIslgncP8vugY+h6fneHbQ9KOabA6tlv2pk/6Xuve/+BHoiUsKfppTs0D47Y+QTpY3
wOa3NrFfI5qJ3M742RAwth1TqbYwJNPvys2MXeNE/G+EdBeflBSnHWpX2HxXYAimqyCzcgPeXsEQ
9NIMOik3DaY53JDNNAEihxOQ7eEfEMSY61G6H8OW3OKYv+UQaF3eX4nG6Ai9wIw+P7xemq8/fj5O
gDO8PVwXdgUGBjOxgXnD2+sK5Wg2htminsOgyWQOub+9ZJiaoVfXuymAkWbnA9DiaMpWWS5TgUGn
rmFhhY3c4z7rgEh1pjPuXMQ4hJXHI6cHgb5TrYopsG9DYn5RioXt5G3r3mRcngXa0H92f9+tAmi+
ERRxkqU5qaPzfvs9qjxNjMJo6IfEiJmxgjojYs+opOUQdAFeMy/zyWEOxAwJ9VygiXmeKX2J59mO
iWJsxmbbh359NDL+yWWBGpxsyHFEFvPxHX//KNLaJGEMYhFWJ1pLby9U5bKZHatqo9H8WcXJaO+b
Vn8ozcS9MMMxITXOgIBe5NtRmuHm4w9/t0lT4FCgSZ2BicnZer64V5WtVcHFi8NQbZjqaqA+/e5K
Bi5oWIPDAzPO8hO/ya/y6U0pzQeyLrM12BgxXXXyeNFgqKURCLUJVIarXRPDNuHMu9IiSz94QrPy
tWfZ/Y49lfAT39XX5J/nezNhIVJak17mk4pXth/U54KA3G06hqW2zhK6Iak/OY+BKqxFP9bUVyOq
gY/v1i/czcnVs9Uz3YUHxcZ/urEGjO81vQ1hZPCEX4rKde+MTKDG9g3/Ph048ybYV2FxhGNzwLcJ
/MwfmxUwDOyimFq7TSljP/ukZjXmZ/ntZQmqH/6aTUYQhuZf+dWvWNEyyYsJ8aBX+QnyA/Y9fLiM
pL+EkszNh8EK9Dk7CsHg0oLekK9R8MlDMwl11oCC6RaappGlDra+guth+h4Cf23sz/vS7RAaV2Fn
HwqzD/6dC3cptg32aUYEp1gmngQzk52GoMIZ8DCUborsMG6le5UREvuVVHgUiZ6RZLQPRUtkXGQY
/be2Blw4b9VM0JhtA1UJa6bqcJp9tWu9IafWRq9OspOBvCZQlqZ/duFzDXFyx7lkOef7zbXfbBB5
fcf7glndaJDeDnAA/KEvjObJjhHDJcK/zuaE7dR3tG9WVWvXvhnUd06eRGi6h+wyanixP3ku/+Jy
5qMpTi5hCQa9JxVXIzpOHdT8G6n6ceNjJ8a8MYRnubTrC6+WaCTqQJ058CLPcqTOl4kxpRf8l70y
R/8T0tH7AswWrLhyho9zh+zTHX1McrA59UCFE+bEx3s4xXTyQG8QqXpzG8I8F35cbfDdoUCWVUvs
6QAF3aq79dSOpCdE1XSVWwKpeN0ln5Ttf7ECcQJykMhgd3NZhE5WoNnxoSq9nDYVOaLWRU77euFK
2GhXGrIrLLMCL+yDNmrN1kb/rG8cbRTDt9D1KYCSNNUYCA0qNy5o19NL9qCryZWDPWXEhDgF6dlk
gp9cgZWZZWy2F+SbZAopM0NOLZ/d6r/44YmfnKtJmiMsACdfxiENHJZ2Z2zQL6MsCsyKY6h0CDj2
NWR2dj1dCJM6ou/8O417ciWqSO4E+pYtJgv7k/UR0cC714Il3aCIw/jJ1zl5DiW/XtByMtgE2EH2
EEOyy6zh11gZtg4OthHGuhlFjayNnF9vGKER67V+5ZBDvgnKTt81TV9iAGSt4GRC+Po6D0B8LGLU
TMspnFMkEtFqd8ruZql/EH0rTcCkftQ8h/kQfU1SJe8/ebfEu+/EERZfIvsWr5dxepyoonjU4kq6
G5MX7BgYsbiQFdh1skTip07hF/XjEvCvHo4MNjz3JfT7Z36IAhD0GNw0Ogq2f+OSOGDZrHBzZ+y0
RxHlbWPGzFsQ7rXVoZJ1AV9XQ+9po+Y28ahsZZK0jy670iXrwogseaanVoYk26mShIYTt/zxNc2/
7NsFkTadw9CY0w0dstMVqKtFOeiG8jaInuTDCM0VSoWdX1DTd+tAy7UvVo2A++MP/YvnjZYvzxpz
MSYHlBRvl2Hg5h20Ms4OQenDyQlDc9dkEEKjOh22RpCm5y4X8RhWUXRe1Lr8Cb/0KbDB2pGxjpk1
BvlzoSUuOjRTZOe2WctLDT7OIp4MtKoZFoJtnnbGWou0ZD8BYIEhZEZ3bDQHiCiV+uQuGr+aBq/v
o8XPOr/IimYGc/bTrnucVOa8JerrmjggF+XgBBmuYWxwF7nmOKww5eNFAtgLo41FGHOFaE13P6RN
LZBUc+RcJLh4psWUir64z8gQ8VcmGd3Teqg73bwcdQE/WNc7gBmDkRBdzDhiO2VjRQx3BOcChZq8
s+NghAFtEKnhZPF9PmAr8luih8vCzjKSn42mAIqeUL1HYg6z93hNIB9QH7fUblZ/FbcGBOgxUD3M
28AavtlkksAhjkODrmbsJWeirv1+3eUdOSkyxRqB5lubVpYxaC6SPjufzTtWkuw9S+8vlZnMXj5b
eNfculAso6iKX6o2FBE8iQEaeQJ1tjsniaDwdiZeGlgGZlPXfEGtjfdUCPE1jZzqJ7CT3l2MfLlV
2o/ogRkP9ETzGAl2qrwuL4G8R6g/izoXSwgy9bBse3fWSyu7BFSGa4yzghi1c2SBJXo9q5CIKU0A
KGRKY2nJPd2F+g1L4jKCo+Fy1JBttavtstvXyQRbRjgRSnzPV9ZaxzR5dGuExmdGzoxtHU9JIFfk
GcDiDspU97YgugpjK+I6ueHmsRxWcKcmMJEwtHkbY2yEuVQ/0hKnz2enE2PeQU4eSJZzIoYp1zka
2iddrqKUVRawpK9TIzTOInQ/G01VvC8ILC7ElGL4HIek2Bhs4mdWLuI950dj//GL/q7XxgfgnZ8n
LaBiKXZP6i3dqiZ8CqCix6ho9kns+WdZZOvrxAkv/bbP9sKXt06thXRTfYzjQ2UT++Di948AQvnN
KOkDhfXLx5d1enr646qocRwpmU2cqt6KktW/nHzoAWPavyTxQAxZq6qrrvWTR9tP8s3Hn/eudmGF
46TGBos2i8y0U85lEYNVk1Wn1o47uIeIpLOzSg+Sr1CTCP+yS94N38oupzb19/WUhhDrgm4+ZhkQ
omRs2IwtomC6l2OV3qDaiW7ttKj7ZaHkhZ62rBFQ9BWuKfzHll4b+mfrG1qd0+eJwtCQJrUGZBrK
r5NfEjuNXcB99daF0U5ynVuqcvZlUkpiByAJg2wYg+DMw6hVb/VETLclz5+/UC1wwU1vG/0F9DyM
V3GP22FldBxqlzIJ86/YQ3oFbibdN0EGL9vIav3Jj2Pq7i7DtUS8RZXlq1Avmvsqs841D5zE1lO9
HZyVdV3BXojzYLgO0lmRTLKbzBcTLP3HQE49C19Tg76jeQdixAfaAy+q95t6nUeDl6y7tsunve8k
WUNIGagzlO2OfTafr92VqVeGvc4qP0csN3Xpc1FEYbGJEjOe1h4niWfVllmC/DDCsirdisIxsSoE
cjI0JussmjwERIZTjYcppjUGQZvfi6Zd9YMFImnuaMJUz0GVEZFCJAjxWmx9RnpGlA6hB0PHWG/l
pMK+TByB1cXRQ0QZ8H/7J0sfU3NjDVGUsqRJ4pBbOQ+YULpk/l5Y2JWXkrGttU5QrRLwXLrEFhWm
rqM8Hiab1NckdPqdUYRJdqYS1xovoiptxSrrJ7KO9d4D4s7SPurFNN9r88bLXQqiEbYjdiovsb6z
IzpXtu22xbKJwnQlhkxzmTdGeHr1VOzoi5W3lmgybeflE2cJEdlEERAKUR97LS2GpbDjGs6Pq5N3
jQrf/OqEmntVRz421ADkHC7aeEJp7WX1dJdhkOvXmEqgNOYNOQAa9r6LIeubahn+H8rOrDlOZN2i
v4gI5oTXKmrULNny8ELYbTfJnJBAQv76u+o83aO+0Y77cCJOuLstqQSZ37D32gE/Y2/iTt9olSSn
5GR0jYd8dmIAsY7b+Uf+KdHdkWQwvIMeaJs34JmYkKJcyOua3KTr3lh0b7g54LXYtdHDJ/T+s34W
ou+WEy4AQxRWL51fdUXveiki7swD+XthDAAekL9TwIU4pkPXYf1s/RFPujM1KybPkCkZIv/xrleg
YqHih1hoQ7+WCCR6nQJCLOPUDM/4JQBqBuXWfU4rpkvkyPIhZALzCVEhbjWfWhp9MLcj3s6Tqiqz
3C9L7fEP63oemeoVfX6snDKpjr1VzWvHNbtkQVduGXLZunvWKNdu3KHZafbuCmESWyKPrm9mUTx0
cCax7tm1fO1gKxLHPSf5eu/rwKo3x6oYbR3vprmUo8DU4VuzOae1i3A1hsksWI9hpK3u7SZynKdL
AlwJotLanCwho/LkxcuSGQb67e8aoyQxXcaV4bVV6O32TEeT4Qw7KV33XungZvDLwUMVz6QzROan
6nlvGMjaJx49jHStCclcC2UzHgvwn4D3EhLgPO0l6twSbMGhTtdCk2fS78YPdbxvPWKbJDDRe36R
+Cz4xNbLXDu3iOGkTN+AlnnimQNl2bA2IeUH63RbxRi2oJ+aG8+uqRMwu0UxC7ImPe7NB+VFNS7W
glIWa8aYYwknuqLeb0WI4DAfNGlZjd94AGrCLX1r9Rx6167dordJl+ZXNM49x1u/tGRTBVBIj75p
WkmYY8iWzWH6qHfDaMdvoQ/we4/htxsOi1Zet3O8Bi8i1ynGmslNPXNx/WqeD8aM5XsNG/e3EW7w
HtZjN+wjJ5qAPEXIAu7wHbc3dKZJokOxdR0l87zobh/CBYMIJtrqZ967ZsJ61uv3mHXveEK8AfCt
Xh1LYlDhhASt9aKVB68piI+TPDHTfgbQNL0IyQ96ROxCxbj6dakPlVjxQ6Z181flJU57mFLcYUgd
Ihu+uJOaribMqfia0HqGbdvNdETMu/zutDUqHn8uOSduHKp+x2J9nA4DKS/nUReC5K1m5lVnkm3S
rFgmwKGoracXd5inz1aPxFTqpZ4qgpcrTeYB8wLQsYEO/+bTjbq7lgYLHwVF0ruzheQFoXWy98Zo
/TsIRs242S5JcwjENBFE5Fh8QRZEU/xaRKlD/kQUGf+0rrz6ZD7qYjlUzVpgrFVEb8Az6IILnvj1
4lRVM1/qeejfNHMAnG/x1G4PK+bOmYcS5/KxcTzMNkVq2zobxESRlrjEXOxA9dgDWGh4C+Mi8Xgw
Q5rAv47JKrMg6qOsrp0Bh+LkYuvNizkhKbxLeIClLsJrMPptd3WoTvdR2o589p1V02nzQbntYuX6
n2rR6/IN+BlX+dyYlPhTOdvp3FGbUrFN8yeVNuqO9XPxstW8o4ctrkiMJ8Hn6zKJfj3VrgtHYoMR
+SYCTeSHbjFDP021NThIrSArq9YhR6zEwQKSYgCXyT4P63Y21aOk9gNbiyRqcFFmVBA1r+AFWsMd
Xfpf5Dzf2J82LQEmqhX2cR8106tZRG73gPxMgp69b0YO/RWzpLcGKnlhd7D2oNlV+ltWyY0t4Q+M
KGG5KI3JOiSqpJIefws2Q3VZl2i9s8ti5iy5nV670RbcghMVASblDb4HXNyS4Vs6M/veDJK6rDbD
VhyrGobbceKPgnOzhEtKjFhFZozfDZg5jWzeNwUH9c4w994uYyIaDKd+a0i+YzN9LaeGWidpwi66
5LFF/eHcTN/p3OEnw8njPtaIC5Evt4FP8UOJdbcJuLrUgWKWmW2AnAI9jr07TPaW1WdB/Me9Ugm7
Wdvg5FZlsjEgWxkwX6EschF2bEKoCkoGXoG28Suyo4nw96hx009tI4372LI2k3fED8Y/0a6lhOL0
/kSe0TgSDLYOxdjCAhimH3IKsdpGc8BXo8u3sBJgxx6WJR2XfdJbTZybNXraB4ElYmpZh+0V86qd
CAJy1l/zKtwfwmteCt4Wvq9h9vDAOpYB0wydnjjevp53bu8GL/lmfXzUTLmR9LGB8h6cyoWfEBM7
/OB3DvNykYJU42ukhAvWCxBVtDc9RsEyaUTWDstGPs6WJNdJzI5zxovBZ+N6bfG5ZPq6Y75Zz2cT
alk8wNtBcuAz1Wr3nurBR1YTqpYLM5n10veFP73atVPOTtgh/C2gMnpHaj7HfbHOKPo973ucH9tA
Ti/AyqbtsNSaJ5WSguqos5JyWOu8unnJbNFjYZ1Af1oVThky1bbLVpSwy7lzO7EcOTUwb4xAhra9
SFPgLQJqQ3LG2Z0UxDUF4cswBIY0J1M75ykyw7wH8NXBVCGXiXQgFaosj1QSXoAWggEAjeuwEEwm
5zyPiZ1+MPh0H3oAsc4Ovr3bwAKEpPNctPGcn1xoe6w1vVsKs468Fl6mKjvaaumkx7J3VntKmnJi
AKFJyzvlKozbg8NatLrwAxIg0M+Vf0GAltsHcDBGPgE/iEZkfZ7jnurN9/5m6BSY66oa19mHLma4
pQlb/yCmlQVlq9PuPSzdCYQ+8RMt72gZ/CC2VEB/dNAQZNPa2PER0wqVZa/CYjiHuh5xNg+e6DNe
9h6iBMTHtpgxpLfwdWUsmx+F14rPTZp0YEHimVgjPyRgAiC85kxnj6YLoAyr+FaTqJ48K9VV41Hl
NedQoiq5nMsBh/pXl1UZYHPTyadpbv3hjhOcOQzm8vXRJG1aXwMTKtRtrAjx/a6DqY41xtNolxZ2
NvdVyIt6D/hBUwursCQwsi2gmPhsGp7lALkIs9+Y4Mtdx569dplIcy/TOZR3QwmqEzk0+qZTr+eY
AkOXTjb0UOmyMgjaVx55FC0lklg0V2EjaMLKIeyPXr81d55Po5kt0RaLQyiUufe9nCaCO9jzHgrj
LmQZoU35MUEjjw755va/qhxnKUVjqy555+G1wJURh2fXraPXIRj8/ixDBGMHGpYcClQnW7Awg1vY
G8svuNGpDN/JCmebUKe2sj/dsnboQ0pZXNGbQgtcVcVH6Ay3ZOl2TiClo3AaQB50joOZtU8OxtuA
qdTEd/8uwoXF19o4JnisnDg4575tfwaEc8SH1UCIPeZTj7m+c9rh9zpSv136spn7UyQ7QaM/3Nhb
pu9LdXCcvGihMOF133VkevTHBCTiLtSDJgupzrXz2naTna+1veliozYcP93eBmI1Wtzl+8oU6p19
5fDm8USXZBkqwoJVhb+KszlZXTy5tGI7NykrcpkgXEX7SgfTaerXEjCfRBmIEbT429QjsN9hHmqQ
i0EQXKdGYM13Q6XKq1OlxoCJaW6wnwQFSMzJ5WeNoLW6532enwvTJclxat0OsJauQcuXhN/ccfZO
L4ZWIj5MVRv9GjrjObfkrsB9A2HX3pVT0Z2Zc3d76hOvZwEZuOBEsfw+liuVN8nT43os+sokn9IJ
rV+WWMW+QsNF8w9M9HX/d7xuujto7eXjqXQUoalzEtpPJHWr5cJGKb9vCemK95XvkQogkcHqo+cN
9LNjUTYJmaWzWHZlakV1LAuehyxPMFzOQg23oL5xTLMV7C5yUZ8fuhWJRGaS+OGvcnbK9zlsF2hl
hVrfmNvJ13Ho3b94KmqY7lRI3Y7EDGUvlPKTfCwUTEf4AhBayRHUJFiJJthtsUN9IEAGbcRaG72+
5NQWbub7MET3RSvbfh95g+efsDwAJKgp4MS9tJ2f3MMz49vBxASlpPRTZgYjnPBuH/sGGiTYD6Gf
iIRM1Z7roFqoPKAHZCtju9cQTdea2QUvc8/rkhNsCrEtb5+pgup7Msed+V7ClD2n1HH+Q7DNYqZ6
btPy2THAMTMQrcu688nHeh3ckoFBEBZ6O/VcLeIzWx581ylqRIwZhZNOYBjWIXhS9Ua8ICySAL0i
eK0zb0z6LUAHesiRk3MJULQQNObXERN030nhj+WA8D9LUh92qd8UihKzFcSQbUSMu0NfYArctJsf
KK+9/hrKsRTZiIKE44lF3hmwrSXXemQKhDt+CR91TzTAviIzF811FVhzDHUqYYBK94eZROLsZyqd
K8oj15BO0cM3YOhQ3t/GUhCHTOltRDT4Tfyawqo/NF5sUKson1M/EkpPd5GbL/3JqiB+osYanUMo
PXOXC+Anh7AnG/Mou+Y29UVFGQu8L4sRe1uQprND7leOXId1MgNWYPRM1G21DfVFbXXa3EUqdRmT
p93MwLnM8xfyOJzkCI4huoxGjFNW5fnyXVrmC8eBhf+WzWwChifZp03/KR1mh9y/RqR4uanjmLWj
v+aWTMy3Me24rKixqBo6dr4E1M4k1hZFsxDJo0TePScOBfNlrLrcv4gthCzgbB1XyuBpOZxXezsy
nWboO6oP+uVLUs/RKHdQxtx3EFlw5SdD5QMLTalbzmLtmR3Q+vwH5GeOQeICyVfzO4T3Gbmr1Rt3
TByfWT3785mnyp1xrzA1u3OiMnCf+JDFT0nqfb6P87wigWNQK8TT9YbUaq31/mo9hvL7xt1gwOQq
L+Whi7q1O1fE/Z5E3QfVxa7m1iPqqblWYVd7O4+9CWRy661fSwOKar/2q+YahK5e7FPJw7oHhZgS
aMzwIJsT5C/YfsES2FiWQNgDfuTdqgeOhj4CngbdJgnkcUQjx9UUrfP0OM0W0Tu6GoA5fu+UgIAW
A2wnkclwESPd8FPXuPX72tfVj2CpCfP0h0qCpaniZNk3wo2Hy6JLQumkNvIrqymQr0G88OUxNn6y
XVOwV6DpXq80OjMLvH7OD93aQ8pgUCWvIMoJ+SnhMpO0PkC/2AkyCCQYiap6wKmT31ViFOrebUf6
9nxYVEg2sA6+wVGAq6OkCX/i7W2KQ1sRLvAQBgxFjr4qi20vQeYyPbY1lJ2N6eR6l6ZraF8U6O75
KDpsKnvNQP6raUU13vFgguvynHgR3wI9tl+9TbKQ7HhFQ3g5sCz3+bTN5P8Wff9ATkibvI+TXyH0
iOV4bbqatPieSpYc0kUzCozjYgFmjka0AR+jsL6sum9+LyIWWKPCpPqbvr7vTkrVNn+M1o0VbNeb
4OfSre6IrN0jiTHlr93xrfnJCb4l309ZSAITfZI2XlAAhuOJyRHYZ5HkFG1rY9wHz7rJlvFLoQ4P
hBO8dMx6gLCbIv2NFm72D4VpK/dMihG7wQVa4LNUEeyflYFxQ2NoZupdOwNBtN1yN7bWZ9yFxZ37
bEtzMOneNpidw09ErENflzTcA+qwHZtvDUaoFO1vhDb2kjSz95PZIDKWJk+woLkElzv0W9uu6nX3
dbN17dM1bWX+bKXyv1UEQMgsRs+osnXWoP3nHN4SDT7eDmotRxP66GpisVWs/2bUbcRLGpTgvqLE
OONrwOUUH0bkId1xtAITq2fyAAusZg9/dWeLo59SN1n3qZO08iHozDpmsJoJZndKOhyCmkNziXLu
L4IzE4W+fLJUbyvN+pvemGdck4nozauSg/swBX35ZgJFQ6aTDRxf0KfbfoIxeRr9MakzUSZUmFsE
c+TeV8uaZ4Bl6CLpauRzoQS0GUUYwLhjjCEeMA+Xw5X1dKyPMnA786jSUYyPrtgiuCXzttDSeEM9
/QB1D1xnS8x46iVK8Ua5zvc2Bg2I4NKQFrSBc2AiotQD2tQtveTIUgmMFA7c7HSpYIbpphkHXv1p
CW8zC8zvDPdsdBqQW4sntyO3/DjZfpP8V+sWf2GGqSDABH3LqKVsh+HMT1wpeDaJrw85PqvlOjRO
5LxVOYGa18n3ZlguTR2nFzB8RM5g9s8ZQZQ6ce5LvYz1MTLGbLucE82SeEqJGqhoodLGqTpQSbSz
f3K23gfj6oAb8J/UIN0LdeXENNX645OhavLOpvUFAnYvpQaH+JLo74NGOfMIKMo015Ucga9hXYmf
qIF9uZfdJIGSNAOczGAsXoj9joBXj66mZRjrarvD5Dl1J0LEI2IhuNPB+CjEW9vQ39g7bTdv9xj/
+y/WJeY9M0VQ+ZmOegKwi9jyE3KshXUWMjf7ltoh+SK69SaRz5lAZS0NITnwnt4ONdXwz75u5U+3
n4vv+VLp7ZyQc4YGJ27LX4z45ktoZk8cRzcH0tOnA0xAmVbzG3ahAkp82EJCMfxmGPlKP0E7UbQk
Q+SFq/fhEI0Xv/LEl6F27a+6HKfxolVErlJRkwR15H1WMRnNTMgzb5kC6HN1bcRdn96mnwyGjXzw
Vn/pIXjlMiGxdHR/M2QN869iqPr4O7vbLb+newzBdlbe7B3rru6SV4UmCYDlKtblNwyLdMlg2aRB
5pkQ4WrFkxg82wGGz55AaebgFHM6JNNVNA+6Xtj/sR6uf/SpRG4UbbLLiD8WJKIYIGnSBmOwu1lD
TnwYfJnBy2nxfdIbqDdVikGhyjc97iDnyOZRitj0R8tO+vuy4qx4xilU3jDCSy3uKCXnLObOOYxh
VwIHZc5mMNMPeR6fI7m0v5SvI4m5nQCYX8DnZgQ+Bh7Rzo4F+dvIpejrNwha4F97EBMPksHVC7lg
sWJHht5jn7IG+RIOQ7ndgwGc0/NKrZVxRXEjGCZt4c+WB/Zdk5yiDm5QNee0grtxLeeJ9X5QFn7A
aDecCa+uSAn6e40IM9wb5JnqSCRFbO8qcNzS7pmPhzlipdGcy55lWWaQvf+im662bPN8B8L+Rj+l
HBIUSKF1NvetA89fPlpMfhUvcarOZRmK+L4bAyRL68DAHnJ93af7tmldBZFw0p901/HC3jJDB+CP
Cgzijf5BFFeZkzw5y1URaUaeL4LHJACT5ZR8ADsvXwyuWNTSQD3bIbiCywTcWrpx5+w4sMcs2qqA
xJHWRXfqopoUWdWz/gaBzNv11YwkXtNxAu/7zP6tf0ItMkU7OY9TfTcvCt5+i567PDUw/J6wjcXk
ZBexTyrBVIzzgT8gSwDX8F8JViYQmHYNzzXRFl/MwMG1U62tyUJw1jyn7fI51Jgtw/QwKDpeC8nO
eccsILg4jSGDAeNoEJN1HBSP5UR2+HHZ9GROISsRqMm514F9TPDa8YIlN7ppXCh9yZd1ITKMlL5g
r+ManYuZyxnpb7jFccbs0KlYEyGJz3r2wHNm45HZ3OKtQ7sH61/SaYxt/4Lb0WuPgWMX8WP1Yv1p
4Oj7CmBsJpRm6wcCYcopeJB+1GtyM1b7vsH79K7ogWXNSgHsA0rYwHUOgRJSX5JZyTYDb5p456gE
KcyYgc+KwLfb6zTVt1Q6H9LpqW2b5KQlm7m924xNeprQMdNO9eUNCazz9V23ov8LlJ5hn8rSUuyD
XORng7543Hc0ecRsJmKsssAk4d0yKMsm1mFeRsKSQ8iDEloCwJLEFN1RreKz00sU/6YTGsj2TrY+
ouNoTHLFgIWEJO8r9m1iGXtm0lWBFGb15urAVim5jUV976kBNU1sa4msmZUiMVXjrQF6cNFu3wKp
PJCGTaq2o2xyoqZW/pWXtvWWZi/6ppYXItPkvStKqIxRmY6/1zokp3ZZ4GlfqdwaxhbY8Y81J/F8
7FqZVOd2YX7DZI01aiatMd2TFC46pZ6fMz6R1ARqMSFZ78QOoRzvWR8yJ+y23P+7Km4o751o1uit
GYO8BPs7IV8Avk30WEkEDXHdAfPr/ehsuZvF9KwQaLeEQYwXNwE9FdSCwzCvfOLtGuVXvSq3OOgh
dr+DC7khEjezLn+Srt10M/+lq4luIJOb+wMCPV7PD/6Eonbp2byZTPacmZJmppJNQHGurlMu+Af7
4lfhElR2sJ7QwPhi77j2Md32bIPrFidAlIz1r7O18bnux2bfLZP8rHhnKeCL4pvnNtEh1CSlQ95t
9Od/F6J8FJxz2WCy4xuP/ABJyke8UtNuTbywLTn22D8Bm5HdK4VIWesspF3qhiVKR85Nn7K8+4OE
RHzUY2IIvikto9BjO8z//yAgYUllk7Du7XGJfP00R0jU8in0fOC+qQu3kBuLlKOK7Xd1gjZr8myM
4y0+tcIEwRFzAwiH0m9jSJuqcyOU7gmjfbpsJHJG1yHHDkV2ecdFV7xo05pPlfCNffTKKql21Kum
pohXCJhXL59z9hkxbNFWMKI7hASyjEe5ALnd+Sx/WLCwpIkOY7626rFoNvmljMKbR3sAQrc6C/Lw
bZjM5xJzdrDv7PQrQM60Z6DbfUEEOz+z6BgPblKtBbKWBTRooScRdzukpSAoJcE0B35JcflCiWKH
H/LGYMrciS0cOHC/+mHBpPbbjmLb6b4ydMYZrsPIITAt6utfLWDvl8LbAvd5BpDHJhw53fIqi5F0
aC9EdsUJnfffoxW03F73xvmOcgV1uVvIcGaUHZLe5vJiM9AO6pxssGUYvlUxTIs/Ke7/oRu6/dqJ
YvBvgIibrZH36X95HEJmvUzfwZmXDWhezthkV2NHuvh8/IdgarzMCLv8HNP62xIPEOfzVhy7wj5A
a2fd3IbLkyn5nv/9RfiHI+T2NMIjAgIQghZBg//f35ZkZuIzOlyPiFDUI5eZ+57KajrB/LRvhNrq
08DTABczHQuSkfPgPYoNiFlEu3vfl0u9800b/EEu91GMyzfFq8FndIvadUGL/Pc3NflqmF1M+ken
UcV1TPv51ikM1QXCut0Zms5LhOLmTy6E25v3X0faLRNDEHIC8olb8aPDOBYThROMyaNWDLXLUVN5
1uH4iJYeOQl+ZzZodM9v5L2W1yFcvvDXdE9N0tlzEQv3CMQyfY5qWM92rKmV/v1X9X99d+A9bjlc
GOvdjw+Qhxi6ZgvqHTlhnwxBoKTt1u3woPxmXv4ghP+Hy5JqjywdWFkRAa2wCz4I4SVLZhnMBYe2
M4U/Zz2EBe7bjSjsxS1/+Ru12lCCXyxDtT10pNtmSaME2+ncHv6/PzbJJ1wyjPtDV4Cp+PAsgMAy
oSvXIxnE02tN6864qUxTsv0gNP/71/rntZD4CCE9F5km5uOPRzPDyRl1hbTHQCgac4E8FFhvwE6w
hyDIwVPLr3NCxz9TDPzha/9Di4lCHwTif4SROPfFh/NBr0nO1olnfiYq6dW0LAASf2mDHWgvffAi
Qazgv/+0vv/xecdLz0Tbx3KF68H9+Jp5s4Q9rrz8MM9Vw28QwBGE4sXtD1PQUtMH5bxcIIq6C+K/
eiC8o/P6EwMsWnxaIvfSJSEVSefO/X8k3VP07Do1+WyeYxlT1pQDPDVsAsCaUStmpHnS8pXhNOor
MrLG+ZOb5ONnGJGPw04CliOabx6aD27AqV55igZJA4/U+Sf9ju12Ha7FTxz/3d1QRObbkAyoLNuN
M60VxJVEdco0A56zoiR0o90cgD7VRDk+zLMTfF9FUf2BUvh/fZO3wgO/Iv9D6/3hgUYf3rasuU9z
3wvvuDXlvH12e0dAtJ1WT18xv83Tj3//Xf/jheaj4RGFb4eO20/wtf/3V0W+5I7klvYn1c/DhcmP
ojILo1dqtPxgWZg/BHG+nMeN5cnOdLeG0YigOLOM/pPd7z/m5P99zsZuAMiK8+VmG8X+86ECKhy/
7F3WT6fcc5HX9agD73qt/YeoLqy4V7HflneWnq9+5I3IvRMOvEpcRnonvMSCLcYuxRUfZDgZ0+Ue
wStLDDRko3e3KI/RzdZo/sQdNce4U+vokf0KYRRxkGji0X2Os11fSFeefU0kbVoi4IDQrhkbq9Uv
x4cWkYO41iHn3LWC4JzfR5YBW6YN852dDQ18hJLJnM+eISDagAbUwuo29Fj3iO/11wiUzPatIA6i
eurHjoHuqjd7p5Yyje+CcAyDR39CyFRGlRvfFzxqzZ4AJPx4vTPTGCPHjT8LPN55ZtI2Ms9I2+S6
Z3yJM2LECHv6w+Px8SiIuW7dm2EDSz8l8cdTdmumjnnj6pKNzQ4LxkAKF5C5JzazwhUQrYIB799+
iNxkwfgkAwdBYJOYfZqXc3NHrKZB8zO44/KHUuDjrcc57JPBF6c3FATy+Q/1CTZP95abuZ1sM8ls
mgqFMbXmbS1uTtU/HCBcpB+OROAbeFEAjNDaUH+ID/dev1VOq+OpOKFcE8NNAOb1T3k/1H+3gaO2
Q4ApAilXhTrsZSaA7T2dkzK5zgwIi6dtwZByqucicr8XyUy/vUaIjV6Yv8nHtL2BUIu0WMK7Gk2S
960njmL9NMhyaA4DZfJ6UEqP7iFK2HFkkXEp9/UGC+mBmGBFDm73nw+8BwL2aN28WPYzn351EKsp
mlNeG8cv+M8I3Xufy2LdzlqHjf0sPOTfOzNAzdyFAE28c1qTQxQ6WNqy23r0a+oRzT71OVOUwhOA
7AqmchR23bQ5Bzht7Xe/LbyT68V5fCWRHhUuJq3cJfcA3xJGe4gm1P6BfkLCPUasz6mtTmzEWplp
uc3kJdAV6MMcOEv+WbO0P8XM3Zs9oTj9X2vgLt0RDdKYoEtWw6d09DGkDIMz/636VuyUTU3zF7cG
E582Deb2K2safyAnsfQ+bWtZ5XvKoWD8QpZlcSlon1pI3dHyGvQq5lrL8/4W/JCvvwJOVo74Hos8
IQnz/CkJutRcDNvDIGNLrb/eLqt0N6AwlSSdGA9meiiTZhcnTfC31/jE7fXltP0mESx8C5p6FL/q
OkGO7sghhrBPHnRd4ew2RUEkkFexhOBhuQcK39SEi5s13okEb+kBuU0zIMDK52Mo2o796rgyV2T5
QxeD9GeGJZ6ULvS0uq2BcQf90PNdRG7ANconjn8lqYpTTMNq9643d9+SlTnwToDiZJ4Vq/w7F6Tt
b2WbdKpTv4ro4FdIb84Fwd/+O+ZZHMe+nZZr6I2EUi+OTQ7o+hJ81KzrOM/mSiXnBtpRm0Uy0b/X
amHv2HoFfeQAzcHZIYBj74BwbTJ3AxeQPK6Qj4ldov/tz8wlRHcnZ1XcGdiJw5UZu8CQVQpJJk4g
y59T1VUKq7GBAed5Zdvu69Hr2V4AsLd7zmx+DbKLQqTEy9b5GevL4tkvEb8z14maOnMCU+mDA8Be
7YNYt28uUudo53VreZcsdYh9YIij37byGfTjTEkIpurz7anlP6+ynmM1eWJGjhAGzv0zMULjD7r/
OL1NpjaegFb/DGtLJDZlFL2OwHG+V2G4wnQPWyVYEMsF5NFCgoLftZRPRuZ+cahG0k5ir/bqQzct
yO2ctvuUxtV26ZAR/EJTMlziOilZC/t1HR5VAC/l0gX8BgGYNGgu8ckkKnPoY+2e0JAt2bEpDO5L
P0q5pZcOIfAUaYVSB38sxTdsheviDPKdcew8PhSTWl9duMUwLVvl3SPpdEiDmMTQ3TO4hBcprBD5
q/GtTO+qRVdRhrKFhzQZrf+t81wmarrEQLhjoMbH3SFbxFPmFe6ajZSx5GjU68ryClLdyM47r5+d
ppHbeVsZbSFkq3xSJwomHVh48Cnsmiif+DQie4t7SwtOofQm5xF5qO87VW7mAPWyDJhEO90Lqv3h
a8iQTOx6G0Wv5bISoRckRX9nb+75nUuJEGSiRjuyG9bafDHIAfprkizEZWAF+NpSk3b7bXM6m3Wq
KtbLUiUN0WeRuxK8ZMNib1nKtHtsWxVMp1QeeCsYCRjlw5bxuvJbU2N4OaftQHzKfyw0eVoQQ+U3
Vr0XFbpAoG0EOOw7tokdT0XDs81fn3wmlrMsWAjl1RdS6rHpIfNem4NF+XMkb68lXaCtBxx2QLbz
Yyer0qK29KvtZQrbMT2QOhM+d6pgxdGFsn/VeRz52egSWHPnWrTS+9suhzxuoDQl83s//EvV1O2H
pbVCXbxwsl9NLClDAs2TWkLzir8QUFEjN0GyVGWM8HEl+pPDS74YFvj9prZi39cBmfA5o1BSlNLo
4PAH/V4ogSBXutHwV0x6IQpVkrSDDNG8eDH1yvHTySn/3rbs6vcziCKOnyRF6DiZCI/JVtnPFrIX
6UHh6L9Rt3XVPl6YRFwghd307MQClnsbjX0G2LhxGF/5jr9b3ZBYNem7orlj17S+VyvbUs7xdZWv
UaHrX6Ox3kvj9oM8xx0ETg6sW4pcseZe9MVjr6J2CbRuoiHIYsZXGRdcR2zXvnh1h0sf3HfTH1h1
xpm7seopGm9VX0Yl/SUbkw5VOscU2+YQJiF8jy0N7fPQucXRSREu7a0l4+y8TZRKO4Tcnnt0VNDS
nLIF8E/Ngs3PBGsSH2+ZxvGx6r1k2Evt979xvBGHMxP84KF9RROB3KaJEySJ4oCF6UpGxjrhrpxx
hlm/XG8z7H74K2EJ6zLy9Qk7ibc1EuclJrzik9JJsKK3nhfvefVtEn/OYx69Pd5fLjVQTsy20iUf
diJCgJFVVV68+hVmHhzgy3oaqR7+h7oza47b2LL1X3Gc54YD8xBxz30Aai7OpEhKLwhKohLzmInp
198PtvsckeqW2vetHQ6HHTILrCogc+fea32rZyHHqhUGiNr4RCStT69ZE8cL5n5XQY8AaMNHqz5Z
c66R8ZQLbfB2KasEPzMaAQw8oRXbzpvwhuqTqffspm0XH4dUK9JzUtrGB2Ocg/JI2x7/F+16+SVH
p1XhvWhj/dbXS3vrKcA+G8RISYcEzMiq0GjaJ0mwsb1NKsRsO8NLcHvMPiAs9K356vAISoZnhRB3
OavyF7TfWcqHaJFlPvZ4OJDvVuluTif16CV6/MUxFuL7SJactkleNi85B8Vl18L+f/WEj8iv48ks
yfVDf4VloS4VEZnVXLE45fTCRqLkddQe7F34MBy5RAPGThWOYzudPY48TIONZRgPmtaB5SEew+M0
DNDryizA9XwA1xszu9Wm1ttJVbv3Ms9KsXPtjHWscK2en9eD4oO3zGPP9hMsF0Odw+cEBlQdC5Mj
AQ+e4luTFfzttnbciyaGJRnpPoaHXbwQHspAw8fq508m0mctkxlo3kbOyy1mvgboYE/AJvlJk11u
urycmbMTCJ4x3a7tr1MnWj+c08a099mUex33eU9Tf9E9tJ3S5z4IRHNvlJkpkKOp/sPQzMVCxejY
UWmuHaKE5yyNxNwwDi8zOaE7o3VWhUvQTu2OO4UnSFgc+cp8mYcLxjntC4ArnAfGpA/OtcZQeYz8
dDauFgR1LD2L0UybiqDQ5KKSlepCEjDjT84gnNeW5cQJh5Fk53M1D+YNZjgGPJifZe6etYpU003W
kEl68gHLe5u8ZLG+gIvRNCviNGu27AepvTVHw46veOgXH93cMG0DyaJ1qTGDvzSauXLOqqGYv7Vr
oWH4SYB5nvyKL2mzHqWRkST+UEaWjrJsZ2adc0GVvMybINcJ/LKy2n/WxJToLE5IIMIKMIx/SESe
4ACe00Wj3AAGtJ011L1V6DGuCa6SmHPExjCNxY9IHWyX69xxp5q0IeLZt1TVcjlQoMe92iS1wvcP
+sHYZCbqhi16ScJWhqmgUBSk82XPDRISZ1cMdWuwbWkaYUWmLS9BSmvlqaSh+bLoyqQNrNr0S+zy
XUe4a5S8qA1ksue2tAr3GuSRO3zrnXgYtjky/uFYZYt9q2Wp7eypqHpWfRRukwpntB9rXqAdfDQS
uzpMSUrmD69i43Hqgd7cpH3iM4IYzErfejQtym1GgLCKbCeT4iK1RZDdFe5IkKfL6jUcR78QyYOH
GXO1QzaW2KZ5phNmtqAnuSyhxRY73CFifDYG0XAc72fSYdFAg/7xiiQe9gzxanFXgMfGHtAOxHcw
9HH7eee6ZZwhMZwKn9FsYmC7RIppUPW3qFQQ8mvjDXxWAoYx49a3QvbI2D14d2NkjcyuCOOjX/pk
J3Z9i/oRr/uSIA2gvEzLZ30WKUGOPz+v/9hDotJHx2L4nmsFUDTednOIe3KQBwi1R6pWXwGB+NRg
4APIP2G6b9LpV3DetXH2fccGcghzAjgiPsAOiFvvTPQBh++CgDa1z0gGfuytNI3YCbK7MZFqx7Qi
VlFQjc9wZtQl9e6vfOP/1eVpAAAXo3VEp/Ld21W+S4e5YyqhpyPyJVVrIC562+4+jHbSPwZGL74V
kvTjpE77C83Svv38435//XViQ38EMTcfBMb1tXvy3eyG9uncdZil9rRraj/EwUUXhnrsiPxJbqF4
tNvFr4dVjYemntqy3fz8F3jflli7IMxnKHYMutKm/e4DaKgmdCDvM7gw1ORIrsVJSxv9KeCtE0ym
ho8Oe/EvOu8/oBPWq9IKAhfmMq6kzH/7tgXWPLOLE1DzJHszsUlPw1jJyESrmm70DJODyHz/nBnA
NQpk33egJcpf9H9++Oih4Dl/wBNAGJtWsP75dx+974+Yhflm9gllaH1yXKBuZ31UwxgBQGyXcws5
qrpLWrv7WgZCvwapIvvdzz/+PxrH39//FFVATUAXMId1aZK9+yTgslS1QUzMIZudmfhpGVN+610z
Ll87px2HO2Qrphd1tFOc1SMnv5lU4umOcFshL2XWG8VlYY+mdpMT8t1/G2VTYAJOXU+che3ly4ES
YB5IjpQQYIZmKbZx3JD8I/QEPZKduCy4WkfSR94ii4k0aRT6eZl8BLVTm9TjrrF1Nz5kwKzKD9gv
7PoZnbhvXvmZwnjhJLEik6tDzBaSatwth8JTox3lLl2QnaoDu8BCjuMwnDSCx0YMw079xOB9NrZK
meVXrKO6DMcO+WDUAA57oP1ucNyBmlKc83KKnV90yX8YTHoGg2UAMo4FG8fxrHcfuY6IdvbyEWcZ
WOfNhDJmF9f+snFaM33MEIJckPEznYgmq8Oa6voamryzz5t1dq5m4uj1pj78/DYwfrgPGIQxgPMh
X3p02SC/vb0bJSmKQoNDtwt6H87TiNNMO8kqM7RHOZdwAfx4wBmJjrKNhEX47VZ5VEZXHf0ynpEK
VujjREJFd0TWNut71DtGG9oDTY+veKv7Rx/bvDjMMQ2j7Vhp7UePmAfUntPkPDfK8V1qV6990vqu
yE5ThgK4AJTb7kSpL/HBNrEWhKo1IcFOZoU4A04GipcynqkNBW2/bZHGDbpBlQ/eGbvGWJ3ofjj2
7WhlU7MrbOiy9750RXuk7JQ645s6sXcY3UctlFrmX+TwD+0Nk1TnyWyXrkDo204dzXIVk35qeMRj
zNJWnHQBeHS7mng53F5Y4Tgik2dPnSmlg+bCMGV2M1OoeieOPwy8AU8v2Xaesk5duyapW/uqars7
O2t0NlTkOfPRBQTkPioDbpbQMgvxFPoM94Pgi3och9p66TVHNed+ov2yTRJ4bUhgzTjZVQvjFRTS
PbrchID4ZVcgL0uvRtmNHJD7xX+wB3t2orwRy13Pg1VFNRARd5NRGyQE22p01TynHFPOc4pQSzpX
AWf8nmEYc8JguHKGLKg3YBromMOH7LZ8C0u8wWM457ve8dVLUwibnA6QK6fJEIhiVZL1OzWRqx1R
xfEWEpW4KJhGeJ0IBGzin+PS0LY9WPn0eshA3JxqveQ2dxAUDWQEN/X4Bd4p6v2QGwA2M7RVCZqH
QZhmXYguWM+vRq9xLeEWe/Sr/nzT5L3ehKnm9c8cySiEkb6ghOtzM5muRR+07p2h6uKEmMlAOe67
RYJtJ1V7RE+1sYuNnDjfSpsM54wTkDedAolLrwAaxM9Y3WGgB7lvdyAZoFGVnRG/2onED1XMI4Kx
EWrjqS8mrz/NWoeUSXOr8bHMe+WFdIJ19Ytd7H2pBOCQutdZw2/W8BTrnZYA4nmjJ+kioGsBxxNT
0N0uHSkvlDPLseJG+5tz3PV61Akr1Ivvw/DebVgUo0oNJtezSs26h1/8ZcbnQoC8SD4nTjd+/vma
9MMQl+uByvYDgiPQLcBgfbskeVrQFEBicMN5DsYZr5uuExHsOnyQH7MSsgxQq6E4q2AgPzIdbSOU
gTntmbX7H01XvOSeXnFAdu3NuHggZmFHkxZVxWMabwKUchH1UH2RN0N1kWCLxm+a2k8/fw/vx+7r
W+AdmKbP6MXw9XerKuezOFE51D0xgX3BbWDsPHxRG9db6LkKEyCaThvwQmFL2P/80uY69/x+Z0eP
QzADqUdM/gNYbO+msXWt0EWq2N1VKZYb5Is5gNx+rHCQxbqjgqvKHPATITdG6tq7Aq2HNmbL8yRb
R21MCQU8omiE7NRzxsaoZykS3n32ghP4reWLW7jca+5CYwKnJ4eYCH9PkOx8RyFmFq2hXTapF4DN
of80hD9/dz/c+wwB+GxRjbAEGdb7skWrhlhU9dDgTp6zjUu/55vI4LmSuUlsrWZo2S/qVOs9bWtN
f1kh9qjQqBipmd/ejQLWIPgh0e7HWafrHQviZnxVQqnDeclGYHdjevZoR5R7U3QuCdgUVtYGB5Cl
trpM8zmyax2DCXSOgLmO25WPVV/YEgVCimmA8xg+ZC+xMBktDKsftVJNH4TZpuKIlIhmfUrcesGp
WD/g5is5sxKidszRcHxpOB1ux3V6zOrbP/7xUf+tvLKf5n6+CST7XxXLZ7Jk/iSWb0zl8toVpIG+
DSXjp/7K5SN6LICQu6JbqOAZ5v5nKJnzO5UdKzPHe3dlaa1/8p+5fN7vPmsoZ621Blx1pv8KJbOd
3zmXELWEzmNNe4Ix+DdCycCvvVkCPMaWFgc8fgu4OZgp3Xf3rMWW1RqpaWKBX5JnWhbgXpmUuaEB
gKUO9RZHRZAvXTQgiQwH5sLYGTTvhq5JfExAdmwbVJmhbYieXqls7hNwq02v6qOMlXFdTnVwzrVC
AFSuhkvhyxojUp/VlxgP2IdRFlwCjNg6jmceGxG4hAMO/XCa0sXHuyj6rUsWDwyYAfemY2lqz3KV
nwAgyZ2BifTj5GXGZhocvz/WQT0T+GU5Z0aP9xw1cPXx03vqEcaaFVJ8ShbRPUtyLbbYhCDtNM1t
gZ0AQkbVbTwEOn6klYnYezP2+qLHq0dpR6xHRwpD2CVYFlvTUtQbaTHdUpvZoee6+INBZITSbu09
SRzNCVjMuC9EZe0w6AxfxoLwmc6yXzv8gltGnHrEmQO4UR5kJxc5Ls04AtPXWNVLDvMDLfsW61tl
GN5xHEyv5Ln1hyY0LIFLvuiTZ72atc+mtrCYNQE0kLJQuJPT+TT1axI1aRXax6UzzM+goryDlBbM
9tptg48CW/GpS+fmvleW2Mz2UByGPsdfIUxxyAmpn2ILZE6i5sNQV9UxqWNE3VVl7SVH/gNd+ObD
2PVLpDpHXApr8c594rSsbXk/HOqk75nmMKI810B2IwXu8kgbTruyUj0NcKHWewI0ss2Mil2FqVUy
Ll201A3bAmAkg5h+oxznG2uoex46NTIIqJfbZbCdW7MyIX40pX+slRXs/Vbr9nT5+zO27lW5lLsn
Nye+thhwl3rogmk3Vt0HE0QAQfdGTsAT7u0WKFEEgy7bOH7sbFpLMx6QyhbmxgZCzlwN8oNDFl4z
efuZrgdt3qW6Gstm38vc+zx6BCaZQBH46AqgXJP3FJhluxslCe85SndsaC01vRjty6qPnUjXDeT2
HmQ0L15znUrHO5b+QsR72UpMxLCLcC7vy2HQH9kGqMRdbIZjYBhaxHws2RYu9nhJ53Gb1Jn9XBcq
OXSS/J2QJlh1jgMmaKHOaD8qOSDW9O4y4zkpEoIPsmH4guACS4qwTKI0RnK3+2Yyjmzbsg31Kk32
ouhi/uFIDlxeujUBPjFd9mCfB3ODDt/Mra2qFf86810O+ORNKMDT6K50kemT2S161Evy6iszcR6g
0n3KNVBkhVFYV0Y3nEkpKqHLoIiwGItfB/Cxtn0BMgyLybCtGzqcVclHJAfXuGzbdaBYlc3BnTD3
cOLunSnEiZSgg5gL9diOAUawGDEPVjmFEkIuH8wBWG882GtiSMn8ZaoPEGGMjal1esQU+rn2e307
2l78xKOqLvA5F7dlMj16cQBw3IFZ4Zrr3ciBzbqebBqvaZGHM6XeTkvz/CYGQLSxcxJ4QrCF6qpl
5Ki2QZ1RnlWIYx6ZB08HyydmCJS399pOiXGefcVIAKMKvi+TuHa8VWPCYFGXF6WtMxYYEYJdmkoC
VUEB0LcbTsbVVUIBdk6S0olDPcfiaIMcidXyGezdfJk09fK1xaWB0rt0Z9yzfRJNNvJljIXs6zia
X4240DYBr7fX8lmeqqIcz2Yu1yMnTsEi/5BrttNs0jEDf+sw1hpPoDWH4DqtZ4aZWqvyp5ZH/aqm
E5lFGRPkW6Q6l76A28AI2jyylSW4cKc2xifU19yhRD4+YG+wm6Oui2pPJkHf0Iqftuw3hEOV2sn0
xLiZQPoztme5I5WiWTBjmQXeKO2xUNI9LwzpH3Dh7spg9OkpdwB2utqEnsuti98122Nu2iBmEf1m
YAwD3zBRF2LQXWgFdMjMRtocvYYvVgsGMFBgsy08u1AmmGtPkGzDBFN6VHh9ACEMrCRY4eUydbNh
O6QlnGDmTIFdfSHM8mPRl0cvGJ4JRrtCfXvvaikYoERktHsrF3EdZbWKOM83B5k3Lzik5kvsmuIC
3zK/rGV1Bz1Ft6os0Hecupj3NwsrJe2FK2LBrGcNFs8We1t5SvzKDK0pbh7y1Js/pW3pM4p3J9RF
qohafOiSwKn6o1m0z8EwX+VjcO1LFqhu6L7KrgXEbsK8YGHcslqMAKm86WqBjRMJvtZj4fRn6WH+
nG3/1kLAsAOK/rkatfgJIib8sBwWBmX9wrYN9RbgFvNxP1AsZqDAaf6zN2rE1t3RSRCIvYmYUUPu
3xaAI8Ne5RekCRaQxdiAmc1oY3mw00C/bwYvfymhQGZh4QsvgnPCOHQEktYjBmC1U8XTDI/q1OFu
3vvujLmKTg7eOa9+Vk1d2eQmKizCXu0eDbOxPjPPhlLrVin8NWmRCzX3ztc6wRoLxli/ZXCN/oDB
jn+Nz5gOgtufTD+bT6Mn4sd6mJzsvM79b3C6fTFG3LFdzCZGLNyt8AzrngOOt4eJWe9EL4EpMPY/
BuS5bHzpJB/bOXXQRTWW9jEn6uxYOfFUbXWgXR4Wrg3rMhnGmePsuTF1DHzQxBysd9f5rM9jxNGm
uWWK7r1UZnEz4JAYdpRVixGS5FZd8hUznpbeXN2My6wegS099TVP1OT3AJsQCdBzn0RIK7PY1V0j
tgaIzg9mrNUH0Q4OjBtKTy/Mbb1FykERERIgVWyAP7nP8L/YBxurO8d6G1+6ZtFcJR0mkU7009Ho
83aTaO0CkcdHQwSMgd07mLQv/I6FHRooG9lXBt+7Em1MmGria7uATAzGD3TCnc7cWqKML5bEtfZJ
ocGDHE1AumEelAlqiHjZEQ+312CvHuAbXo5+ZoQ5oFFxGmws+tqQ6EZI58uFP2jnUJ+SPKzxR8fb
MVb2J+mT6oQ4RJtCuoyoc9A/f63Mbjr4VTBf1XGT7BeAVaepM7qHbPAVWwgQnnAgkSIaDb29oSHZ
SPq9LsAVHnbnkGQu7ckUSNEnckJzCfDKGCOTg9seS59AkuNr90A5Wbjq2KXtN7rN49Jl7cfO4qx5
gQqRKGmrVcZ9ElcTZszGQ7haYNGEce99Im1jKRhFpbaJgSXVoh7V0R6Zjf/BpvdNP/dbLV3rfgxi
H64rnsOEbb8MHdmUL4HFqGOjF1m7zx0ZXHV/kK6s0n9Eg8N5lT/VThzq9wZYDiqSpL637b7bo653
du2QL3cOXiP8hmhqJNjbTK2ShLnLfGotIUOIpOXGdgi4kHzh147mPtnUkrsJWgpCNC+BeTplrz5K
ms2aGX4kEsDYwGzKD7pKmi3fBIwRVFkfqgmO21B+aukGhXBJ8sjT+W68FGpNQCVWkoe0tqSN8qNX
Eb3gpemF7Sz3HHtl2EhteMmkc5XlsrvpkRodqVNuO7sle7S5Ytr0atZEl87VXasHrxX5lwzsvwD/
2Wu17h3GejEvHIql0R/hsnk32IqN7TQbx2kpYSdVDQOyFmIEo4NjJ1z2ngnNAwthHnWIHfNRhzWZ
7E2G95+njBZnlo8zJVogswyQi9vfIWFelR1pPTbHjDa7dlt70vFutTz94lHB3pqaJR/g+1tqlY+s
aqhZ3GoC1omnF2NE3GuxWSarvI9LpLDoLpaNaqV/ggPOOXwZl+sAPoQeAgxGcw9k1D37jNZQSHYw
3x0a7bejrnBEBKDRNonbZXdC8b+QbR50xnypj4126IMsPfjNwmkhAcRGG9ROjpootBtvQSlLmqlc
ruxiSF8xg8F2TWHupGiN1vH6ACEjdW5ss+vQu8DVqibwGSzGlrtXVDlTSrhP0YPY9AoNYYNqywRp
dpdsLYxyVEtNcsjHmKZ6nA1pWPEFOynrD3uv1Z4zaSI59MV0WUo7msf02SUThOZSNWnHai6oIEp3
38UKALAqvZwTFkzJZmZzzUz/Ds46+VTquSoFjXNP3ZfpwqRcLeUB2U+381fmgHA8OKpyPCW4lvcj
mLzbpDUvCru9cVtw2DSs2iedNutdm8+oU82M7K3ZTC7dliQsdOxV5GVFue8yTxxRRcR7JJHLFjBv
fA2/wrxMjMnctdAl9k6hCOPMvPY2K7m9F5PJOMpQgGbzdDk46S2ZFsaFLUftODK/uoxnBiQ6mrVs
6ybMRnYyHcq7RYI9ZFpzGJU+4k7XTPDr+F+puElJu3B47Bg+9TTV0mRKP2Bc5JEVIrgz5jF/Ugga
zK2MB2Fvx1HvHzqoGRwfSuZXvEDpXQh87BcEnYhbXOnVFE1uhayiC5ZNYrAiaIvhRiIBP4Ao4VlY
dnBlaDZ3GzjX4cKpUh+wbaM9E96Eobgs+LbiQgfLUS8nEFUcWAvrkDO0uGmHzuMYmYmbZYyDLSsc
QHJnkbuk05eodRsvKit3+twNwEsylHb1ypBuvzZNWT850sHfKCfWoVDQYrDrtWsFost6nLBs7+vM
ze+HdtbxBDoOKA7GLJO35Jdpht5r8Ch+lJz106L1QJq7xi5Xzn9L7lacbj19rtmfM77fpEWbxPnD
Xt9LEmpEnV+XqHjuOwHDnFNq7z+X3BjnfmTmg9yquQTvqePum+cHf3GgAKhJ+wxFZI76qk+/GdL1
n11tzo643KaH/6idkkBkeqs4GYxkfbp6gH2xdXCQhUVopV5QKY/n/1BetmQ0OpyQpL7hoLdBFc4i
mK6azL3KUhVHaG4F1UJ6y7EzuzImY775+w26h5rU0vL/rE29L3VDvLtI5B+to3//13/bmXvzM/vX
+uqlfO3fv9SbV+7/7x9/LF7rzYt8efMfqH5Rid+q126+e+1V8edv8df/+T/9w99e/3iVh7l5/ec/
vtSqkuuribSu3jbimJz+9+27hy6t0q8vX3+jf/fbQ/35RdQ//PSfbTzNXft4qAF8Q/cC5ATOv/p4
mmv8Hli6TfeeEaNlBau96K9GnmH8btnYsgLshKDFzTVit2fVTf75D0P/XUcQa+u0plEYmJb9dxp5
bzv52D1NGk1Ap5j1rCGq77PNcHZCdoNJHOHDUXuGT9Z2nCb5iw63/7ZbiL7AwpqKDoXWo8W8QH83
rKB/DSWK/I9Ii7P4IbUAX9AmG8BtQeRJPuaJvYJEU61dZaXZZGCuSoGHQuOdrmdWGFJFYydl12v0
gdYem1TP+EWR0mu5nJL7RDfh11q2ui5ZAVAN+/70mSx7CNEIW/I9MxL5uPR24u3IadIdQqRNCte+
MPqPPLHdzWrhEuceHI3HGH+2bjGYcYBUBciMyF+lLKFjaEjte11kQHcL6asj6/pwk1mAgThWNdPV
4LeBuw1aGlecOue2A39nVxc0q/KWnn2lsERChnHDwObtRaSXL99Gb2xFROe0vs61JH1MdRqokdm7
dC1M1A/RiloB3qxV84VCLG0dgbXYcGpy7IQIKxcWcnNYts2CpCKku0p3AQuE7yBMToYJq149g6Pk
3VDdcuAuF3/RNsD13Cu8qjSeWqIQbht7FQcRQhLvLAbIIownO/YjWxb+Al8QLm5ka7l5pQ25+TkX
Ppjy0p18mtv/eohu/hwg/Qb9/aZeu6T//Me7m9HlWaA5TTGOccmkj/1OvYAiQkLn6LTIWvrg0GNi
DwMrUbufX+WdQoebcb0M8doMsFAH/ZBaNFexLwPVaxHsyfHI+fmuHwyQiNLuz77V9BFwvphecA37
1bKyiynO/l4C45+/goWfkYM9SjT++W7iA9p2YoqsRZ6T9JcFo/cD8iATFRTVskpRxP78Pa+f3L8H
dn9ej0WGN86jyKLy7nrStsBxEGMYNSVxJaRqy00he8w1cOv/3nDwj2t56GZ0Ium5zfDmvn1vbZPE
bJH4i2ZJr57Gd9o/a/PA2Gqlw0lQMfgZNhoH35yeaX9TC11/HeuSSRXIa+tiWvIE8SYjuOt24Pfe
x0sgA/DlQxrJUToyii3RAjTj8fEjZJo+5NalPsMeym+TKvAuM7fu/oyw/FuTqv/ZLnc9vJJY0r3+
dvnS9L/tVPX1RbK7/G/Y9FaF4r+e13X7/WuzXHftf/7jQ969pNXrm41u/Yk/Nzpb/32dYuoMMde5
kL+O1MfXXv7zH6b5u7Eqf/7YXtCCrYv/X9ucY/7On2AdB1HE3vNmXmX/bjGEZf6+qshIDQ/+/7c5
j94irTXiO9l8kDMwuH57T5acQjJTdSPGMDM4QduxT8yIul9Mjt+uX39dBd8/b5HQJIxRb6/ipY1f
pg1WDo0oUI2Wfi4PE7z+z9997P/FMvl28r9eZp1Ls50yAeRp9t+9GVqhwGzcZGDUX6sQwlsdxaXQ
Dujm0xOZvf0HjcyTc50b2S/JF28Xkj+vzXQcXylecR1G4tu3WMK2KPSiHja1YFX7DDDUXxBLtD72
A0jI5bKV6OCnPdaxYtp4fiAepdEZHyumHfGGxhUISgI6iikSmofnq+x0ArNwEiasBj//mH78NkCV
IDvkIihQf5jjgwwfcDrpw8ZILHlnLkYmjq4+F9YvCBjMVL9bW9ePhGrMZt7KN+5xmXdfB+46f1y1
Chug/JK2jGVOzrUpy3a89AmO6YjOUWTPPSeBICz5775Jn36F6aL7428wCFSX3ys9lZSZ0VqZv/F6
zd2goPbONLK7X2yZP3zrrOMGseWrmpgHOXh3ldaa8b8YLUJ5L+shrdCtHhyreYSA9fzzL219pX9v
VHyYq5rFhb1mIjpib15/k++Uq84cNCUCCWNDgAu9NOywdFUHRon+NGnnInfA2vz8ij/cJixV3MvW
KhMGruOsX+93V0yVghbnZniH6XUf0IyikXVr7RfKzB9ukj+uAj8JzQ6z/PcbsIMdk9B3rmLpTXyX
kUCwY7pH03dKLTQY7aMFX/3PwxtnKs48/8U68atrvrsxCQKzZ3vhmqbfrn0TEmaMvP3SlK77JP0c
SIbwvNPPP80fr8mSxHuFPsKpAm3Q20+T00SHVg/WNt3X+DRki7wxrGU65VpNtwFzMJ1T0qPGePvz
6/5431DWuYSk0ctFrPB+TRSMJoj5BmyNXaa442CRvGB3cUOWX0+FA1y6XyTK/vBIsALyl0HzlkIO
efnbN1oT4NEXreNsSBtvro2gaZuN0ssM36Kfacefv7s1dJTX++7BwEZArcqFAhvkiMMx6u31yGFB
2dvmA3IqBsJ7KB1ZdWoyTS5PmexISBK8SbJBQc9We1My/g1N8i8KAB1ucHCMrjVepmLSHew02B67
E/FCvsA2583ajhFt69HGB9caTlMD0B6lLKHcRufE7rZioj/sWdYQAc1eP1kHpdYp/dBhVabNrtIu
KgnDa667vlzs8zx4RnUaF9prT/4yofxAyBj1i3XEVR0YW4s0JfYtME3mIUuCSX6203ZiUuzPY30x
IjhwD0gaA4IH3Vj7YnQlfVccrs1zjXfUOTJ7W7DJOigwQwfoQwVlmBj3SOi1Y2zmgQj7cOiCYZ8W
3UxWb4mtKbSKRuWXmU7hHzL3EOZeaE52Q9Y1Pv/FM/3hRsvHxNq1ptc8Q+zWtB3tF6fZIVqz/Qvb
A8ARFt1qhjYwI177um1YB1fo/WOs4wRhyiAIpVm7yLP4wupoT/a2MQU4jCiO+5aPthnNfOxJifHs
D1KfiJBu6pnkPRMxNHkHAE+RedA/x2VL3+Jxnjg57gO6d0YIyRzSuzBxlZ4XNJsHc4J/sbXRDjDm
AWV5GzRgqPb6bASfGIdJ1SCLGJBD6Ii/PA6QxeQb9yPbhXFrtwChcUUQA7dfWhtWED0+6B1bLcjl
CAw8WMxdMg2DdjEmE01qTcMg/+DV0Ok5wQqrD9kmiPGspXQhIxqEFDFdJx3sxjT6CmJ+iyc3gkbH
v8cdKv2NQsXKYDerjKcs0xAUx5jbz33P984ZftGa/oJTVvDAkKgGd5aRUYIdbWgf/bgzdYzdMg2i
CedmfuVgQJt3TBliMkLZAENG/gXhnLJx7zucF1MYYzusz6zrFBtlw+AJgnxvoifoKuelAyNYRy3G
UA68DaE/z62U9msM8nmOSnDjKyuqKNPILHWw+lM2tY+DtLQHBsoTRxQLqx3ZFKtRFluPAXZEZBin
4K6M2erv0b5x5+PNdWs43aHVx/EjIVktkVYuvQSMBBNsygXifLtJY0Fa9+Iw4Z8G2dxWysDcSZRP
3G7wimLvx9isrL1HNttTXVQdL0KTgOzh3iTuRgOg8dkS2Oiv0qxe42hMd2Zo6udzwtgP+lm4LIk3
RuMYG18DTZHAQ3TIPHF7cbCNuI784pQmUgwChtiMehsYC0bLbq4JSbVoEvPd5fMhTYzA3vVWpTW7
2fLBGaA9W9R1Q2GFwDshLmarzzw3D6UGw+GOTZATM9qTRDHCtdqrOQ5ARkLaLD8qMerP2tBm1z4S
U3uv0gmjPNLCPD0CbB0nZO+a6X+gY6afeHT1jwykZkG/VjPvq14swafcJMVm1yYQ7ZIIEGcXfKIZ
XiY3FhQWhDGDUS28TqnnPSqJJnbaBB6bXUIm18fuycAu3t9Ynur6MzRkdT9YwkmOet2Z9JeVxLtD
byZnU975c2GiGDCL1f5eoTy/aPB05bvOnHvzphWp19+NXm3abYSdDB5eubRkxdCwyruvWZ4b04PW
pll14NmsCsQkve2/CpepzQ6rH8xwU8X4G9WsTTB2x3Eh/K9q+uqOEFN3tSHYxY5mvJwwyRBbyZwQ
OqWP2SSaDRfmpu5w5GV8TgC4ETf5HUW0/pgstoQ77TfACTxwqxsdp8DJdw39Y10a06urivlbRRVg
7Z2uTa6byU+bG1IX28/INppPTm2Nt2beBCCRRet/0JV0HvVOgiGkW7j6DlkXoVV5/l1WBNrXJqiX
536EtbGZOSJm2wbGgneCjNLu8WS3w8bTKSDDTnfgkghLAP6cyXz8f9SdyXLlSJqdX0UvgDJMjmEL
4I6cZzI2MJJBYgYcDsf49P3drm5Tt8wkU0sbaVOWlZmREbwXcP+Hc75zdCRbZQPWS9KCmtjigCzP
aU8eRLck5BuCR5eYAPkIFxuYiAxSeY0IWD37VcaJNZFKWSHA29wdfp/ZA58hmtfZnDlWSTfZ0oNG
RTckQScYM4p6Gn/mELpIbIfKeM36yr4HPmw4EVBjOF6DcmyYpQgX9nbfOfoM2GA6BhlBCsRjdbzt
qQ7qI+z2VJ1AJHmfcxVAF0P+P77jVAJ52bj4hhNZrsvt6MrtAZMJ4cVjji06yoSXG5HMAH3vSPct
CCsgRqLj6y67H8wJhAVA0i6IMhnYNvUsh4ekFi4bwQlut3moTXR3cI5K5BjI/NTzbGoiH6zRmT4v
X+03XniHAou1M9ghg58U03sxF4dVVOPN7LORjyFGuWgoWkeTXzpk9yZcQJ+55Jq/r4Kfn9UtJk/W
p7OJgH1RvU2wpsI4n7Gnvd+MrVeJHvQaHCfi78woDd2eG9yXyKT1VhhfCgE8qBCjC61kyufc21Wr
0/5hqJeGt+QFV/jCXe6QZ3OdXCNqSGy8aefRsnCqB5D8zdJJjz6kih/CI2QZt7gtsphxkfz2Lqnc
+2osjRCqbub/guVURpIS4MQyzWtdvlEkDDsBhig9LIgfJJfvepcGM8KR3g/RCoTrCj23Q97/ZuN4
H/ZtGoopEYCmmZmiaAEaoimZo3KzRL63xCybmGymtIx8RKH3i4I4At+tsz6HDKgvOofCxCZWVYRb
2psRfNaYld47U7PaqebOlnHqLs7LNlvGyjdrAaLcMLB/GgRfILTANFVFCy6nNdLFAlDCU8OCugCX
zV6FhXrMSn/LE3oXOcZBFXbzoZ0RpcVS4nJLhLAJ8sY0AkRhsPUY84b0Z5RjzbpT1iX00KXk+So4
FB8DLmdY6sjCtmgKZqbnqq3yAVfDovUO1zbHpkVoE3CtANvSfnA3U58mQ/tNPAaV+1EHrAaSiuwH
hHUQn8fdkMLAjlIoaFzgcjQ3gufs4biwmn/GRFya5D3VI4M8BgZLEhabNG/nrG/JrpAV32qldf7o
U5caCYnG8uK9UitGe0Ibd45ij7InrnX6KoOJRUCGxgIqmVcCmfE06sc4LTyD4Ml8C8mZbRDD4C2t
stvSwfx41LASyDAA0+gwUpXWqSDihRpSVpjsL/KLjzp3SfrNm4ZUrhmG5WNKspU+Y+ZluxhikH2V
WBy2KFhcEjYMO3fuekm83sGcvcw7+g4m/Z1TXrB4hTUUbzM0/09lzwwjsdwHfsKE3/9Nm1J60eCk
eR5PHNO/k2jDJ68ew7M5SxAqyyDVK6zE6lXbmSM5TSBSgdturIMOB0L6utBPoXN0nsfYdlzVK9vn
kTveH+XX0qHjaAHCvwxKMgpF0CiPfqf5oZUshBdXIiBv1yfFAuUsK6pka1zM4kvltQ/tAj4/7h3I
1TjMrf4NkryEGb6Y7bkzvI0w8tECwUb0vP9q5FhZIhD6gSIyB7LU7oI/vUjUFLWpYLyBZHKwAcO7
qF1y3jRMT4lPNPEYEY3jX9kNDRKkZ8u5AUIvgFkgrvbRJ1lijSefVjgCJoM+UGuTZOpAwEw6Y+jD
Mm8B5niCK+xWB2mJ9gb97fauqPDKnbOgaELEGlLQ2Wx52cFu/XxCDtS+pWtqUBF1TXPL19mz/SjR
ZMU2KWsPnh5WcnZahVZgqpsnTfL7k22v7Qs3UEPw4KzTH1gPPSqfYh3JdkYfgjqmYjWxNmtwG6Sa
fHjQb9lruPUAiTJ0yGFMib18T3nT3jJvv/QcfLFTBLznkkcPeI0COFvESK2YB5xaGi+0DApCOaGP
k3UpPcNBLeAv9pvhjoLtE5KLjOq45MOfyD05CVbc5PdRsD5snJCKR2Lqyj0Jf+nT6o5cItCys2hd
Xbsn+myUvxZ/G1snS74vOBvTFHm5o+7mMqUlWPwQtXM/bDPxiDoEUGFDyfe71IVZNG5UIMUyOIpU
em0WcbF48wfaCblFYduLGxydDllww9w9ITEzOJzJDaPPQIGiIvZeWXMmFGoGb89R9DKRf/cVhK1c
jjUJtXctaqf8iiOy+RhWB3k3MW/BE+lBXhAZSzf+0coT/GU2OzBJFoH8qOvS14AHoTq5dte8heZF
mK/T0sJUrF3jWvYrZ2hTzuFj3dC9Jq5XgP+isEUVS9yVT9UE/IAXdoGRH81eUQxcMQIBoKoz690b
8uEkgD+VaLNUR2xqzS58t9Is/pSKTgt+Eo3rbsnMcNmV1gUmvVkdjDlChMGbV1J3SExpZaMJ4TbR
64tb0wX5S2PGGzKnC/E+J2p6CJaLmVT4+YEYlSlFA2Q5qMk7DmdBtO4HdYtrJ5Yo5V2Xwptku4gW
H1wIGPTIphK4QgiLYKIkD5K0vBlszwNSa7PB+jPOHxOSzGcYQ0QxcXe1tyPoqf6WsWDIAaNMag8l
7YaKCvEt2yZaVDzJKJDQfhFXtzAW6vo/hQ10g58sBDWfN3okWaqcScsWY9A8W0hnn83RJP440IHz
lFdZFUQWep6Vzoqike58CL3IXcfiMwc4hV03rDeknSHtWdAEHOmj4EmPijQEEDwShvDrLSLnmyPZ
aI9WpfrTi2L6QXGxtHtAGFxNfB8G+WMDEQ2MH12+1U5UKP9mbXq/XomC465dHehl/USCCww69qUo
f5uFcATSepv95Sf9ges2wUcrEcKBW+tInW8paknvJHavpr+oLnHL5U9hzIwam5YSOGoseyNIM3Mr
L/YHavvIxm167WgM4+NY4xkdTN+ICX2g4cwDz/60rca4ntSiP6bMLC6SZI4T6G2lfkTMhZM3wF9J
EIJtlWZSCVHzQa5A4PaelukX5cFIMD2aFHpZw+PPUXYZ6a2m4n2IoFIGt75f+U+GaI2X0a/7zzSt
N2528i+ex+bSzZRpB1HcUKn3hGkUQ2LYEBN304BLdw7hBJOLqXTF1GKlKflrsxl/l8KUpEXYBfN8
DM/6mFXk3hLOslny0j+RHQhDc9MnmlTKS2Wrip+jouo4yFk3zxVfdBMTFSiOMMDcHq1miHnU1Jm+
ugTjJjkwzCuWEjBb7BUoxZETdSMN0TcJ8cxs6TzOXgWHhXTbyY3WVvSP5KuAdqldB7BwLxr0iNlG
ulDij25HCEefUYACz1UPmMShG9O0rR2FOufwzgCQJaPGmER2GIG+3SExsD9CfRGY2dKgeORc9jKM
diPjJckM5Xps1s4gsB69WDKS+1ZRPLQkUjSKkDBwTWkRfLbsuewEQRkavAVm4xuJCuRwE3KN5BXp
aI6W1RHl3TIGot8xxIJK0IeazOW+acJTserQSxTUnRHf0DK9ap88vcjVk/U5Up8adEHrRq49rLLu
3OJ0hyYbohDCyWRU+J4vNmejWInWA+qi5VUzr4p/4wJoC9hOvM8kimCuLCAwn4Ty+TO0jpF/kv3C
b9OSTxFeqSHsjKPqlvwSkePxYLnTyO8wrzK4kANzTxyddOOjRQjfNhGJFLrY0xEON6gT8uY0A8nC
+oxDsYo0qOkw0jJfkaz2/bztVaERYbqZCEhcDHELZXx9ZNK6Pepib+BZ2ZkuU4R3k2EVEVBtzsm8
GIsOogWejxfjECao1SeZ7kAgpedFXg9/i0MrtYPEbublhTd4E3sH29gDFB9RHhUtFG7UJlVhpIQ0
kU2A/fmBQ+rAkpnWlaNCb9+u9sTZtjzoYP2Qee+CEMc3VdrqO8M5STC7m5NiaC6z+GF6jNhQu1mB
wYtqZd37sz3+nf2FYA4K9f4jbD3rLtAyAzFbZMELt1bn42fiOUVIM3UP7DhM/yZQrnzRDlqUaEDC
dV+ja31nrpESdmVAgtkN/QCNaLjk8CEgv9z7xhIQ0+H0FmYGQXIukd50F98bEAISRHLWmIMsC/zv
S7cK7LRmJvdTkLlfTmmmT0OA2DJufJy4N1tAftoe6Mj6x3dWEloskDSMGtTkzMdKVXVxD7BglAmB
MaDkHH/w7WOhET9H3iUJR8+ObEWypW3Jfov3997ebN6IsfLkb0uC7IRhFJ1xxJVaFzEUMkzbkK6n
5sWoyu5l7dnl4NbTyzNGUhdxt+NTNWhBE3qcfMiKvER4+BDalvKatD6Oc3eeQk6FiQ0Dcz9JQI4n
epsKiOnn9eiSJ8LYBL1ckhkYsi4mKXIQPCbnkTtmWI20lVafhJTYxMHwEsLDL0Q3xYv0gjezCUFd
wK0OyUXssonfuCtXSoIB0+uKasg91i6TDx6iPHsLDYY78UigVhcx02PkNhS++5ddg7KSmtOA1HF0
hCppu7r8KIDSUmAOJQEQSPHwMHT2VhG6XG/Te4CuMUNSLVrqb5PRU5Rh1gG5tbSg7ETayzdYpR0B
Bqb1VLaBTnfemM98mYyv4tEe+hdOzOnWnnwEEJpGExcwB/SvUw/Vlw3plEIAuG92WBvanp1LuuV7
Ki7oiBGaAuC+uRhvRE/ycFxA7/Z2UAgZnRidKPjvsbQEUWi6aXoSjICZdjWdQTb8Wkk8IIaTvaPa
6O/D2kAFykggJdG9xU6M0rW8D5fSJiw8bO1j5lRTuHetqbnFR9QM+9KwUrJmEBO9+OVM5IYanD6I
B6ZXeN50bQf7zkuHnHB26wLt9Mc12NNVpde5iZIoFhngqHPZyO49ZczaQ3ix818zxN++h8iF2Wsh
ZP7ZZefKl1YK40+qBdSMjQ+h20tGf9nOn2uoK04XIkAlLvN7Dp0JiCCxlW8mssw0kZNVvRRTR8q9
Zbfsi4ZlavyYzFr/ZVqqnluf82HZ145VfbNsZohU4vgzSDurxXbdVZUAbSTs9k+7rg41UmE6/dck
XQzuugdbGXFShtl9NwmzPpGnMf84YtR/rd5doE+4uRqJdGcrEw3GTEQ2/hTrznXI3CJEe8aFJqDv
Lknfh6Qp2UwtbhTnhMG5iN3Sd7ELXQPiGN5MC5dO7FKunBxgP5rDQ7nfYISBKPZ9ytzW8IL2rTSB
WyapuQZ3pSfF48qk59tkFMY8CQTGVz50dEqkcRXBAa6PZsRh+fKXuKGO0D+iqG4XLgwnEoNjH1lq
1/Js96AYYez1IHmlpErVjG5/wnAzOJ9Go7k2YDGncTPU+H1w31VfOLXKhfepa5nugx1FsQzwE5pF
WFBpz6XDMbtSIk7xrFGhRfRtwSX1D9DtsXM8/2yQSPe3FGAqOEfZHXBqEvWxa2AOW3tio0Qbt4zM
e0re1CquVuZndgIht/jAbMXDQsdGjAlFPG8xBkx9B4l3/bMg5aTVc2D7YdYdUT8zxb+44ljWEr1l
ruo5l7b7Y7dbMQHJG5bbundgEJjkkUN4Li5xWT1exkeEa1QXqbsNAHfXfGLkkfFYwOdNC7xjrDPX
aKXRLk9s2cTd7OgJJ/TsTEw7ZiaLO08FTAhQrW/2jtpBQuyzuTf5o+RzFhMJFD7PTZOlMXF/LmUh
NaN3JT1ViGQMiQs/6SEQt5CgzHvr8mxTYnHhJr2WFiPZGngu+6QGXwCyfHE9L7VmZYQ0y7hzjMZG
rg/bngjkauWNrlVnQ5AD3Mv2TBlpcMhz1pTYdNKU46kFJruT6CAJyQH9zC4r6FR5SEtmGtcEvDIs
1DbX403FXBT1IdO3LWm8qf2AQm+gSgsrArBTms0H6hGj21FuUn35MDheAOWIC2ZWpJeG2sNsavGm
EJ6EM66+n4EYzLsAA4OIfYbBJoFikgFIWjPa2SP6IIt7DCSZqmWm0KQFfMFZdHlRSPwxEB8hgdtG
lh4zI6+YXxX+hiFJSwftY+iOVKf8E85mOvWJ3vTG6rC8kzFt+ZxeaKUH8I2TUx9aViAqmcJ0uhor
6Y3E9tjGHbMT0gULoq6yWJlO2sUhPJUfd1PNkBSsBC/wPfrqPZ0nrgvyOhQQWdxvYIqVWp95bxtj
B5mWS3ncOBX20jfTu6J23Fuzc7qviWXAFi/MbPwYqpSks0uXip3vRikUWzVCuETwzqVYJ9lJ7cNU
Gitn3Jo+ijoNMUL3eXU5xcvOIUbWoXU1p9DEdegs/p5Shi7arI3NOFMGoxRsp8LMn00G2vq7MCnH
9tJZc57vBvcT8x1+1+quk/DMDxT7DOk7pp7NFTxCtp8Q2nBl4WXrXFy5tGV7OQ/qKiDh6I07U9ss
BHCpxm3hmcOebX5dHnEVj3eWJy7GEn70/tGsSNoGXeUxV8syf3pHEsAUeWMNhr3ergOL2KOSrJuk
5pZ29wU7h2C3Yf3eU+4vVuyZdYNBsDX0I6ql4s/QFQVj2ZpxbdT3w8xpXlCtjiJsnhodhjdIXtbs
xs1cKS/lbG7sB7YC0I2s1qswvrZkP+L6oXd3xDZW+HG1xAlfhnXKYWS7YWTBB8DomzcAUyD/Nh+G
7w9m0o22wRJ9m7wPJXE2sjkoTA0voSPxm1RS0if5neuPcDJM8t8G9rOyMsvfcO2q96VAVwfkvR6/
QzFK9ZcuBjHWPjcL4X50nFZNj6mOAXIfdxojA4Zw2EhvW+0SxO7ViyXjsOzUemY21o07BQ6PSC2/
rQd6GRQFkb9gsmZtzjYxggwVTL8YeXIOt0ExeMUAmqXPrCJyTU81q0+M0pwfBpyHLLLJo3IPc85e
JqLXJJS7D9NNxNhn3WNmkJDDJDksgp2pEC/tAKS7T21QUv8ydRpPS+iDdhdmWb9uOeDqBD1chzSX
hb+zCzerL+KeC2J7WgvLAcqTB7z2aWqVW+JuhkkaqOXJ/NwpdpEJ0IYsZ3YLSz5RRm9W+6oeHeMk
ZxHeBxR7DdzPwfIaJmNw/rHYiOkiyM4osT7DkLznV5mRI3zqvBzDFMICBqfU6bakfU8DUJp9CT/Z
9Hk3LmNqsqajUKVMXKetYRKmhhY+tPRH2He543GtiLYztr0FLT6/jJi8+TzP44LKoqnCPfw6A4pA
5gLN6Cs8/YwJc+zatRF2nc2OcBtP/E/LPplkPF+1kWAowge3woKJyFHtLsc0TrszHxc5lVh3NR0N
AYGMzFuWBZEkCPiv5pp6MjDh0BMazjrFBGVIN65XV5zcdNb+ztD9yHyxJcMssZj1Kga5Jp49Z7D0
GlWQuBl4EDk5XIlWBfOVIYgSi+dQSzLExqIMzxZL7ptt1eD1S7+29m0P/jv2SF8KDzbJlTaJq2OG
CSavcYbioGP8Piq7OKAS8/iPX+LeXiS2pPKYE4JHYLfVh4qhM8/lcuqr2vsGFhF+W72eybdCs0AC
6OQbnXdD74C3GbwAg6dQmj50P2b8BAhXSy1/gxYCXAWOtCHxlhXAaWJeihVqYSew066f3zFiAlHJ
HIWYEstgXpfBGa7H9nWlfe0Ykm+Dj2+oHZbH1AYze4JCpN0Dt7np7QuFfGC3YLXMYz0KNrsXb7N9
bWUOpfzGfMs8OGwU87tFFW64y12/l+82l2J77xhhb2CLRvoRM7pgCugUXv9/YOr539Qyy5/2Sauf
H42Y+f8HBbNAFvU/VzC/osT+/mz/W4yN6D/JmC+/7N+wO/Y/XBHghUET6Lo+iJ1/lzFb/BNqXjRY
gofFs1G+/Tt1Bx+PSdhWiHIRMbNjo936N7OOe/lHyHH496kJUGoG/yUV80VA/B9FYOjCGBqIwIG+
43uIpv+zCEyjgYCai136AkhQ40PhPqSa4V8f+ToZ2iNwRH95Mr2oDI93+0Y+hsUdxNtdSkKCcKrI
YL7vwOjhKYPy/twiO0TEub7k84u53eb9/aj7pKQqaKNyOXhI+IMHr/u++LiXa4IPhPX0r5//f0lW
//x/4S/7f9E65v8vVfRPP+qr+PxPT9/lF/zz6bOdf5gmjxYSW7xf/7R9/VNEbwX/CCBrQr64yG8Z
nf33p8/7h8Xx4ftI770LYxOl4r8/ffY/EM+7cKRs34LFy8P8X2A+IaT8H7SyNnlHyHIDwhMvljbz
X/Oy/qNWFo9K6GekoGMrns5FXhk7OAPibPhZ9+l01vhmg4bE8MoOUK/LH+5tI85tre4CdFDX6BHc
L0YdG6VHEZwIvsjf8hKupBg395obADcxp6H/Tj06HGSNJutK+LTtIYJGhIF4KWduoQfw+OIUbtq4
pSlQj8Yw97fMW+YI8sJ4j4FKA3Aa5euwGVncznm5m8VII0pzu6t0MexUaBsvpe7dizOejE0L8SKg
OaYym7n0DwyN3CeXneoB71j51fnBSP9ZzCcHqM9xkY1+IB12u1oYJx65n21IBta262B37tF5VNfd
MN/YwrzPgN5ki/9YWylhDbb1lCKejcESOhdODPhnBA+fYQAX3+wwohMsShYnekFuzr/p3PBnz4pd
AaRJ1vhmG78/MJ0hZwNZJ2vWs+3Ud172Mq/doyFqBRtdzPcjWRR7YChE/JrZPL+1alqv2zZAx+SM
+ieYpYswsm6O1majsWtY+kKbWL+sMjef3LHpT8bqPpMDMn9UaYgELXOh7lgZtHbnlkGPOGyWah/S
puN2R2bxMrfmuvO9ka14Z0zPGbM0dGMywyqLnuuc97MXkxE5vmpnESy+clQLmduHdzAevnGH76wS
Gm3D+RnVmN5jI2A71/o6/R7zKT8Qf60fHIchc1tnxkGmIyIB6QIhSN3E7vS9P2gEZYBs8t6J59UG
nrS4JxzgyeIS6y1yeodxec0k2oF1MeOsGr98p3gUFbzTpapuaGTkOVhLIuebLd+D4uoYR21Xelqu
eiRmBOXEtVRfOXzVKBszAlma6WWyL56HIRvza6MfGJjqXvKHGCw1JnZL4+VXkMgY6L7i462uLFa+
Vykx10z+KFeI1IAmsTbO3qRJTLKSzKKi3c39X7uH6kADPwNRIoDF788pqoQ4G5xh1y/sJ6gYwYts
fLx5mp67Md8thLfcqHAe4yKEUMVI4xCUDqVextQY6pq773o3tSkP/SCZYNDcs/WJXI8kJIAY8eoD
qzYxrIi1hv0gnIjBMzP6aQ8OKnIo4BDUuVBSu+WIm6s/21P4o5R1Yk7NnL7UV6wql2hxVpSb2l9u
8B0SES8y9ltetiNn4Gqy6Yy2UfDCOfmEEK66cmRhnQleZ4JnmHuhrCHWTuucCtr326EjVnUK3IcF
whnoj/57MNSLPxFlbgXiobVZSDOvALc0NYLP3N12vm98LlJV16TYlY/KxPtSrg6sLbIEbJeN60IJ
BybBW+m02bVGvAjqc9Oud6XywD1UK6vhSRhxpdPsDl/FErGzBqDTmIeptubX0XNcqM/9+DTa4kYH
Bp9VbpCT0559NAvkW/wyFTwpNy9uvGxxX6t2sxNZ32nosEmwXuSUpIqT5z1/E2JNt9Cbzqsg2SZh
QltcUfntnYKVH8vsdwYFEK5UtSWmyp/TTSX4XLtDuzZHHxbbRdZW+NdE5shXlz18TCv3XeflA0aD
kZQAN8pD9wawymXh9Nr5dhMVWckzCWgP7OzfdvU//bGHv4sEzy8Yo3o1LtamS48AIcozrEmXR91T
RLhX02uP8/XGDhyyq3zyZeyNJI4UPde3A4PvuoCjHDE/2n5V2VVJ69Qog2svI7HNHw6sCjjuBpY9
SM2YwEjLhf4srXo/lMvCOqPmfeolc0tmagdFRDeZgKVg5xtyGoZpnoB19i9q5TmuCKnfmY3ztc0u
+WhzapMg1C6HzLWDKyav2xXNcv64+r79p+hcwYol19Ytynh1N6QFfLXqIUWmAnyiDot95m43NfDM
NAxaJ2otL//rGZV3tKawfM9Esd76alA/IfS1n4Wv7Vxt4YM1lW6MyGj5EgiZP1eJtxeZPFTfGvpJ
zZAx6zMQhIylpl5YJxVk9VPjF3+1tpAFdb2TGNpqXzu9TY+XPfzrsJLPa3vbCQoC5FbwbA9GN1mk
BZShPaBG896NRUxReyEoy+XP6rcvacNoZi430o44Bm6nvvpmygJ5odCEzBp+nZg50Q+82739KfMC
et1o2MNrEZA0wo96kZ2CdnH2jIsQ39ht3z+2m0ffdYkYJbl+NdwT2Bbjw5lke035UQVJJVv/2TWN
QEQIqsYPn43qMdxEe68NQk/DsOqugdwZyeCWdE520dhtxGRGXTvoDeF6oOV+YZ80308FKci7At3W
12gGcxClUFePuFPkK8Yz8ewy5pVwpfMti4a6xcFA0p7x2Y/F+DjZtgK8FLSPtsyHJ0oRYrfn1otr
bxyigYlolFoIaVhDEZMZiuXOE/52wwRlPOdVLeFAb9VL51qvTJx5xMamuwrl4pyLTS2ffB70bZvX
dz/rhuS+X/PxN+NfWpO6GJwXf12yidWLzQmJ8huZpXLg0x86kPxo3drp0R4F6ltB8lZoAslKw6ey
ZLJfmreE+zwaFdAQp0vjUZOHMRJb40E1+S3U7KGtBs0yrIda/A2CNjGQjGh3ShhIfZk20wYfDnde
uEQphunKGLBLr4OKtE6UGSd2Lp/BZCwkv3NQMIg25NelXLxyujG8b7IBct+ypUMc5Cw4SJ//xFZl
JGvGWpjHl9XQeAh93lH2RIkd6ulgbJl4ca1xTigjnBuz5jg2qyXbt34eIb/fdiAPhoeptLwXxeuE
TE0v/VPpOzZCfze8z7N2+CzUCJZk5JpJyf7YjVvlodEpg1MuEOAVDtVfpiU4snD2fjx/+Fprf2Po
O858OI06SHN0/wqipnbUXgM3KIPsUVGkDb11JbqtfkJ/SaxSijhVLQQYddt4IO30C8b4a+joMQEG
2N52oWL0VPac6giTP5jBH82VWDLeSwFCJQu6g51C8i/Cdok22zVfoZTYKoL7kl1xCbU/U4m0oNkY
6Wy2zA5oeGcnKusy+9sP1advBOrObqxdSeLNtcN47FFI8DSkY+T3lmPaH72apquWAMAXoOLO3Tzq
4ejVa4uhh7GknNHm9rUuv6c2THcTgs5ogwj3QkplRynQ9sGv09SIy23RewcbcTdvGsAffBY5oSuV
N92t2dmsxi5pm4MAK8Ct5x2ZORZkxOT1fdap/Lx1tjouA6t2dMbZHbmkY7MrYPLsfNY0iZWhbxLc
sCegmQ/jxnYcZ2Z4O2+Ig3q8d9CtYPK/4E0d0C43w2hGIsezxzFeONhREGWU5AIK+k2j/DOv1dEx
9M630qewvi4C1PHQNT3eCr31hxFtJxwaJ0hPZT1Zv5U7DEfZ5Fck2umzygrniiRzluKqWI8VOJyT
UnI8baNvv/WB1cRQYmAaQsMJScUsPERFTU9QEI7UYjf6qgaL7LLLnRiAExc7VPCUzDILd3aRkrvq
LnrYuZvrpJEPd4631DUozuAxMdu/POegDeUftRTGTgp9yIhCep917fJ8rMXcJDz4WWKaSH6ooizW
3kYOPXJo06uGF40Qt0q5ACRF7uzUQoolcUkEbzE6DA3SOg1A6syBM4ZzaxvQsAvnKAdGWVE9LAhC
5Da+zQrUUB84Bb4NT60As4rRfIYmwQ7CHooL/6lk28Wo20z54Mzg1cLUD8P/sieVjv9Mehu6EITi
1eNSOs3BCFJ/D7aPqf7q9mgNURzyzTd2PMnAieVaMFccump9rmcyuDynbO44/7M9YN9sN2hyVjcU
WncprgYGCUJ92uRdMU8oq+7XNobts+rY2+nMm/dL1z9PQ6dIiQzVHG8thQY8CRwwpWWzs+qdWyM/
im31rhvBneRUqrl11ajOZSvrZ5s2gIOJpo4LBCSmwx9gJgvgD5/OeGJtgUB1qj3UdAY5HtIX16QB
fEgHtkcdaKMCJ1UIfG/TdhqblCOvNb32Dj2afbwkNCFZzsJYq5JShYDVs8XlfO61tx1YcRMirjrj
ajYCtAJYe/fjEJhXyCKNHQoTh/ymvCc1xDV2eXmZgzLdbd6HVYpTKQnbGANYkZtnrYn0m/XI3+JC
NRHnuodhrqw3b562KqFhfUQP8oWUvovQnjIpnxGC6wYblu4hEdr0yU3W0xbl5JtyrLvrHUtrJ87Z
IEceTqOrySOY7Amj3eOs3DP+CZISPOuehuHPGP51FvDeGL2mcUZ41BTUuCQfFub82NHxoRabw3OY
gwBcUrc48XxUsdazfucP+pFOrUAN370ZcxFGiG31p1e5P3OZX00saGIWJpHVwOkLnJulX4yoTFnx
DH7+64iLxdtEx4OvloYhnIjNLJu3JZD+9eKOr+Fg2DvUSISsNumNIlMlpr2vbyEdt5xAdXDcVnLd
E/picUOSCzYQ/l9bieVFr10fpazTos40eIgXP6U6dKKlbdk9UPXiiiRMemwPxOyRXW7XsaOq/bK1
4kltjbE3wAIfekt8TGkevHMQVse5qP64Xsvym7xgsCkw9I1X4HYgVexOHPjquyS1B3HUafU8ExaZ
c7QVlBehplegoUeZJdtHeMfgBi04axWbLr8+ZKFZlrvenPyLMTHFoOOVB34hqUfh8lSU2zcuJg1G
EVkMmEIyBieZ3vfIO/i4/VeHGNEuAqhbntywHL/KyTJjYcHAinh1do5c9si6ZTTZi4EacAof7XCi
K1JpcNPTGAWjvimqpr4TyFzxhBfevif+DIGhuxOC1OCZqXOyOJektWEFPAagOBQUmL2+DfvwuxwD
6Mqwt6MGIuli2FdOgSEEKWeYrEH/gv7gSRkdK++eqXYORwcv4HykqeR5FXwdfYiUqp+86di7yHTa
kgtpzm5Jx3DPk/gX7s6juXEm3dJ/aNABn8CWJOhJifLSBiFXsAmT8Pj186Ci+073YibizvIu64uv
VJIIZL7mnOdM850x5h+zrZPIYfWC/B4aUJoXfd1J1NJ1cgXEGx0WEaqo+Bqml+xAx+Aim9gBMFwx
gxRLVOIam8qZKHh0A3Fgy7/eN8Zn0mK7x5L2kSJ5CYohWaczSmbWbACKmSsFfHoY4DRglV4v28Dz
agiS+XwjE/ixNuoDC6MlkHfyNxaWoHVtG2BEI/vMfYskM3zMzC/NHPodfoFpS3RK8oUWiSDUJjzm
vfgQTX9qKddrg2zrQXEZQ2N45K5o7kAKVUcpSsYUaHiibrBPLMjnAzDEvemGEd66cNur9p7NYjCx
iJODP+2JnmHHNbgrtRCeq2hBbDPvW9et0+8wWjpIoOxkl4ch5L+hmjZu2rwOrAbvmgyFBYy2N9w6
+boo010GGXidZuElox7fVyFBpdPMIsaSzfMg062l0nMp1U/leQLsOHKviJ9rR2j0fCya+s0yCnWT
jXhit8ZaN0eBzgnT7gqQC9eceQHqG23f2XVzoEVfHAglyZOABNe5HbmE24By1NN2Cjpp3nyVCM5S
zfiiffuC2AO4c5Aw3XNcpmYzb3DzhotYigU3zF2ZwYiLIqJjEUogH64dZx2Pfo0msiiRiOkHYK9k
G7EHxXQAHI2duIUDNFopVukZEbOb1Hb1S4UKnZF4+gy3/Kpj59l7qrN58xjx+L2ipSctdIOOLWbR
jfUPbVHrfEYWLtQsLh4rc/xsLbZLaDrVKiskvyOkwyvQFzU6aKYYivXtkvLLqhkBVGNoD6ZbH6Pa
p93EVInZmmipnIkeTsMEIQnVK1vkvVuy3ibC8N3g4rmzpXchDo/vaAKHZ9TrTM9OQ1G8IulO97DH
kq3rqORseCilgEsPnChXM8QnvzwnxR4XAteFDP0d/LobhYeOqsxHPW2BZ0WYvuFNP44TxpO+pMHs
Frk+JeAfuKzerzfF35idiPdAybUa8H6sOKLQduggQOvaQr7Ly0k9lezqDltP7LcPTq/W7tw16yl0
2geJdMhP8jfClusDwcHstGKPxYVx1rXqBhJ5pyzN/eOh7LCTcJdV87saKCcSzKIeXhWSXJelMj2P
Yrdmv7WOGX34PlIaYH7IRPNz1cffgktx1cFPoIxLjTdD8ovv8Y25ubOejb6/sVk7mVD77QrPlsqc
bt2OFjODZF3FY76JRFE82ZmMd6M9npqo8bg4pmE7T9YnK9gjys2zEX6InufKGpPfXOLu1ZYn0O4Z
VrYVNnkihVbkAbQnpyONVcHHOgG3vY09H5c/qACFG6WTlLuwnecgFtidCDGNaDmLwAy3iSufEtc/
GBkh1mVO38eqvMLtC68wXZn+ZD3j2/gDpMM4x5NhA31xrK0G3fMMxFk7e82HXvdvmt1u/GhBWaj6
B7hiv62aNl939IIQ2lO5iYfKjxFYFl/cs2yxAVsPlqUA+I/vgIarTdyOxUbVv8o2A2SyV4bQ2Lry
764Z38zUcVctxEGIY7G1T1WUXpIhns9GbTpPc8ThDj+ap8V+JS3ys0QYs/f7Syfnbl9X0XdWQoeZ
an08D1Mzbrp0RJlqhZQtRDaJ/mwk+onte00XPeHUQLk1V+5VSvdCqkDgx9nMbw85ok/89tZ0XP2d
XEMMWsRyd1XY7K1JIiP+bcoA49SqHu9ZpQWDoXZm9meaXzr9vYcLjgeMxirHDGdlv8gxt16VU0Di
wL935ybfdDAaUagtkPk8fm3SXDtE7HV5Hs8oko0nXbOJmrC0/CcGG7KR0OQg66r5xjiT5GCtxVWm
q5wRvgafwdLD88CbRTz3o0jDa6u5w65Hs3TJyaFaIx97HkIqdCc+xVHE2d9pGqgTTbG4D99MW6L7
Iaq9nLX4ZGdpfuHXP261ztnDOeYbLePiSfkjJxWio7dOeyPofGtOY0BZ5YKNhNsGFWJxfxnqER5e
vBk88xgZ8wHGVryjJPkGUh6EWXTSlYlUtP8hEfxqGzyUtEc/6C52ZlkTRE5ynlZGOxjM/MaIHJO4
GyGNBdrifE1xewE8n4/u7HhY8whWwvCy6wiVPoFP7wL8s/YrhlrKAg+LuT3IYY3oSUET0Gfixkpv
P4ZNtaWdyim0q+Zm9lA0EjYGWEfygumt23J1e/Zv4xAjz3TFGMdvS/DtCEgL7xkvOw1Iup6Hxyly
9m7CQ4gEIMdgnh0M8o1bblykIKtEvFdASLiOtqJzu2M0xNNlZlO0RQYKmhhJeyLW+sREhbE4gkr6
O9ndd7giJz99VB0yE1VE8gOU0SkNNWZfwwMW6Rqp3sCtrJrngqopmaiblar7NdEN4jjCqdgUZLfq
+AK/x9x21y6lxKQ32g6MoHNSLjcVQzB1sglOjoZuWrklA4Ra8CL4tX2qGcxa3HqweFGbzC6+kboo
bYTuxeCs3NmculXXC7gcjP+qyzgrdcp0yIDWPHCo9EznVkDwLwxI/yDRUqAYyZ9fGVR+wYz6/K6F
iR/k8QJitLkm0dqRqYetHTDO/CSQh+5bTdaENBuEXVQGdY9teAPx49BmXVX6l6buO5wLKJ+2aeGg
twHjAIveSMUzqnlnPXRYNMC+oaUTKXH3c+3G8UZCrLqERsnBxB0UBToGGRJTaZ0N8LvoTQ3/PmX2
/qXpNfr63gPcp5eLUQ0REMqtUv+0y+6sSRddXpEc8CbEr6YDCqb3Oeb7sUYHbtfpwRzJRgpH/onJ
6B9b7uVfPtw66AsPA5zwesxj+MNetbzRfwhnd7B8h3n8S1R6QjfJRAyrSLXGZ5J9O42tn+McVKsi
imaHRX94KwlZf8mYPa9ztHlb/GD5MXYZ7qNXchiHJta7CfPzwkjI2ZHXVzx2HIR3oZ88y7kNzyNJ
g7e4Md2vXm9q0rzpEzaOr1UbtKvxSwsfHmIF7JNrUcvskrct2SQj4OjUcJLLNHTVWydm/zigxtsy
nWqoavN2A4HCvBSjUhs5F59Rre7thP0B8s1k1Ti1doibVFx5ILotWZ1JxQeml4+LYujUJdJ5N8sJ
ikLsRMPLiCr22JFLzpwJD99UIaFnFjnoRxAA9snJjPmRJMLk7JIKT91RkO3VjgQACFifp7yM3B1S
Xlx9Qnmvgz2qn97B+oB4sNwCTZ+CAQzwFlYWCHnYlNtkQCUaSePBzrzyYJpV81aYznTG7VKeymQO
f5TJ6IQZUBEZLnNEZfNUywKXBoNsO4EsUM3Nc6sZGEIaLZp/uqSUKy0xwh2jUutUji+AJ7RPIthD
OiO33QP96G5NZEcbyDXs5Iok30EFSLG3+urUhM3IFUZxgXxoeXlqUBG5RMfcUxdR49VmeJ+ERJnr
pmGfjAirLqHzBRWCyL8rfgHHmWiNPSMGmA6iL1v2k1n2oOjwg/9l8yIr6TG9ndNerGTvk9MyNw5z
zTkKrCjyNrkWxRwxtvr/kAT9zwziMvy/sK3/uyjoWqo2Btb4/ftTFv+pzPjn3/0/2gzLhigHy4do
bahJ/1IGmSB+HctFhQFFzHe8hd30L2nQAjiERiUc1K2oNID1/pc4Q/+Hx38EmYimAjG/89/RZgh/
4T/9uzTINn3fRl8kWAbT+C3ypH/HmBFXXptUb5jDRNl7DLdj4wzC4jchuCGa3tIIV2tKYcUF/WE0
1RtBnwfXHdzPWdOmXRGrHydCBEEWwr2N6J9ZjuuUewtiB5ctDk3/3Yo0cyszY+eFxs2Ymg1ytnvH
FhgHWceXQxv/cQraaC49qgt0z7CT9LG5lvkfywLHUuVNGOS6nzy2rSjv5phT5NBMmSQ2wYFEL1OH
XRfEBQ4VHwH/Q1mrgPNwk3nkrLjpXQSX2IcoQkpCaW4npM+XmFv2Qvo7owbyYNd4RmAaFM95qV5q
OV/wVFwMdKg7poysrCA6ucVaJqw5urKwgkmgzR/L0r1zmFhfRDTt9CI7wKVYyzY8dCp/bgmk3TW2
uU4SggTwja9DpVhzyyi9a8oaiwMTB0kkCDc3utO2OqObPNPe/8SJ8VN72r5y8pmhuHwVvR7wdhtP
dT1b2y7ykJwU9qNlsFGF5bSapNK2+Ti8KnQMUzQ/Eeb1i964P7N+eMpK8T5LcXQkk2krNX8KJIKp
gSxynLRbkYSnsvD71aiiacX8FLWnzP0rM3QbCWxBh14lm6H6DRWYn+pPqastxvPml6RUfUOSJEPt
pr7M/GUjl/GT5bJftWysJ6JziChT9cYhG/cHngzQ1iEVD7GZP8XqIccFitg+pNTC+PyYjFhKc795
Eqb1iY0T62bKJBhdRKr4VqXRMjJE5rO2yrlaOYSHcBqra6PMlszB2d70E/dsIqnEQkS8fKso901S
mGOVu0xbs8AqW1BbNWpzhqv+OtFzYzcO8DVGwzaRLos6MNlQrrQCR5ReY1MZh/iDIBZ8jFqP6XkQ
99zGuLh776R5GiFZqN0ifmB08bO5Mi0im3tP2htZItsvK/lFBOphMOZmn1W4QBPMt0yvOjA8K8Ps
d1ONvD7qwv2QIv11R8EE0W3WSoKo72g2dLNEQVR4GzyerNrmAlCDxJe7NvvQfTe95l3EWknSBZ0b
vV6kul04YmsUt7RhhJNbDJzo+KymO02hteMx3yi9Rjwr0ifXtibejxxyD7HYzFnANkSOZr9ruJz5
o03OtfbIPAIvEPynEZ5y1iKfYTO7xshz75R3eRy+l4i+Qx8NTAHy7LXLzA0shoAYXQrnjuwvHCdX
J55vREpOe8wP4V2q9iCAC8qi+TAVSaD7CtGPLH/R3ONl5vMIBCtnoOcfEWh8nTfXcDTWa8m70ycc
UhHtOh8K0wI9swOWH5usNSll7HHau2Kq9o4jhnuL2nlX4mjdyAaLPbatR5bBQefjvY3jfTG6Ohpy
8ceerYtvltE1S+dPZwrFNa5gmtPJeFlkM8HkS7uR2thDtB2RJoc9ogXT2uupzihQUmF081/WFzIe
amo0JCRUsH3gFfNHf5NF1qHEYbXqh+67RifR2XhxK+Vgj6oxLHDXr0ArEQBrViQLx5B0OvKXcv0X
RN6xi+N7DPL2PpvIM2Bw5MOnYPedY8jp9TvPIkPO0E6kMOE4Y9aDn8ApFa9MVLCm0Iyd5o8fwDfp
dc0ZJqbltfTTBK6aJmlqLICytd0Mr146n9OB+Ihu1skJmOk5QmZ1Y7zTFxkcQdEPDHL4WDNt7xKL
s+K/JqeiNHeeOwL2y4mPyDNmCaxoqAuB2Ppi/tAzxBqW+JikPI064c9KFmkgHDlg057ejURsMIid
oxw1zGSP34TJrzKbOCSfCFPkFTj05IZIIWLeS2ePl+8+6eioLKRy66rrn/SwJxB8XlfuR1QZxSqu
QEsIdydm7W1E789wb97XTNZjvfn0anw5df804g0CY/YKaKinXxjfp66/MFpHZANhPYlqQKiaf4nE
0F1zu9COTGlwey8apb7AfVoPSeAURfGNykJjqspAScnhk7zjGHHefBMs4TH9wh6pjT9Gb7WnsC4A
hAvzuxlHa+VGL0M0pRfwHuPHQkffAqZ5LYirW5VjeO/2T5oT2cfOzNlWEAJ1DCu2GHNet/feENOH
x+6WWENyFP2oOIyArtIcYxWOSz8obK5C163vWIXx1b6I2GM1EBGH4zNaFOKdVQdj54RRvgdst8Wv
g+dUIBZIrolR3SNXJ7HK/RNV9bTW3Z6m0rePScrzzLCPOO+UbRoT9e8qYaGYYIRda3r8HInW2NWu
+z2x5dsSMWM/6osUEipOs+r+6iONFg1htogmLWxEz/kipOwKkrbLim10il0wUMuT5sMwf2HK316a
MOvuHV0DsJjI+uouYs0xTrVrJBFwln2j36LBi/+ADszPrTvhz/yr+UR23+zwXog3/KWY1N1FHmoQ
EbmVi2S0MglD9BcZaT3P1pe/SEtzrhFKigz9CrpTdHUsChYpqhBF9xpBtPhUtWYfMfaFDOVp+5ul
5B6X4ttbyvCoWCpyfSnOGzPNH7I5NO88TUsY53vgI4qJ9Dfl7LukrbZ+wjZvZcXkMvke3Be9S0ER
Mcb8BHWIT5Nt0dGWkpZaKvM0W9On5oftT+Zn0FBSWT8BoeyApfGZhyP7TncaNjULkpseETAz6BLp
4ziEqAQ92zjUUwvAoq2XvTrr5Ys+xNWJbSnLa6fW73RAKseIt5pzXbE2cAA9XHREBdgfc5S1nw6Z
VmGET5N44BYYQRnfYe/r7sbUc7JA1S4sdUcpdRtGXwML2s6rEYXbzphjRjWpaw9XFk240jPUI/6c
REeN/shfgWtkfpNiQl+FOKyDLk/ct5bApLs4qz+xTvUbjB3D1+CYGiARE8ZLNC2zsMIa0k3O+PfB
TauZkL+wfkg6SroWJuR7VpvIQTkVGywZ2rwj6oXw41h32V1ckcAgAWm2VrhxucP85rMnG3FHHOJ3
PulrbXI3DJBPhAissSPnh6Lt22d80Vdi1DeON3ykMj9pE62vmw8HxMrpXddJB11chLYvgvdVOX9/
sS3YUH0XmgR8svU+lzHD8jk2jxUgv9WgMkau6Ya2sbwJ0rBPVT4Hdt48dISgWr1jBF7Dc5tzS+Bg
GnZDmv+g8mDANor8eQr7lyacSRfILJblcyzZhMR7ghcgvBF7W0ZGsa3ZPt5h+rmU0tujyH6uMzxT
1Fb14zgMQda7Nz8+DSYv4RxiyHKAijRFoV9tfLqg1aqt9Mb7um7XusK2mFGHDuGmTqjxEy0vySfV
ymdHQ1jKxMg2pwPSqlWlC8Ieq2QXasnDELFQhXbFopEOXybhyzxDuBFVy7Z3cuVRjB3Lga70b2OE
jMQ1w52d6QHGoxfLVfVZYFVYVahT0lVXTG80FW9c0ie8e0x/W2dven9qqNp3xGux6CsxgQ/8v59a
weZxZGcH2aah9502ym2/WYTPx85/GrPozP57iyCgCfyxAfalYVNLHJKm/q7JkVjMCIiz5nUk43Sd
UAvmjb+hr7s3WQRvdFoaWdYLGe4oWoKTnDpMfv0Box6urUvdLpdL+2LEtXa2vOyC83EOusUplUYX
p3m2WAiz1egvepud4SsfLWCt63lJ1yTD7tFfoJR+e5xqugxRQpgy/CMhmtyPesvg6Tfv2JyTsfLB
hDthfzifjFxbCKuQ8zweo671i4AoM4xqkj0I04Oj3VN7c3dpEStZXuIACxfIAjVyMfAlNNi5o3IN
rKzutcn55+35rpmREWNKu+h+u40cO3nFSGWd1VSzNP7vmzj+Zw4PsGHY4KT/X56iU9mU/X+k//zX
X/rn3MD4x+LngNPv6ZYwdJ8RwD+DEfR/4EWAoUPAgWlgq/g3S5H1j8VpYenElNjCdVz8Hv8ydRjM
DYRLbAiuDuaFRDD8d0wdBoOG/5wcGMK3Hd3RXQzuLq09P+6/Tw7yNCRk3s0KVui1egA6NR+1rokO
NX5p+H60yERvxwXaymgqdTTdTf4inOonKvOPfrKOZtd+Ukf7gYOONaimiiDpsreY5hKDyFbJYg1G
6cLwlwvBbD6jZBy2k+DuMKaJZQcLJa0e7qKU3tAqwpdB9JvIpYYtGnnTDCvZxx5wmYGeZ1pEO3pk
3EGFupf6BHGkX9RxmnHBSG0+quFYesaRGWR0VFr8PCbtr/n37sIYciVqjzAzZuybsGvEyjWYp1I2
dDg/wy/DH4C/11eiGc+jyN5w1PDeyeiEVcHatLI7GBXSnN7PzqHJCrFzqwdTN+WuSHNQPoSs7Yc5
v9JFm4dQy09ClGc03yfBSOmSJM6to6QqZmjNjGqINcPOua2z9C7ViCtiHxsGqmzuJWlFR5sLu1PT
Pu3BXQGZLnZ+KgMva3aiFPBL6waqbURja7ovbaOvZuXD5CC0LBXVOvUp5kfLeoyi8VpXPYdB+aD7
U1B31Z4WnRpNHZKR6qCyDtBAzr1ukabbnQcuvxFyVygZb8qUhXJaPeUZ26miFs9+IyFSEbU2Cb9c
MzQAL+4aOxSazyZhd/Rc2r4FPX6ZbDsPUpRSWqNYLFl8MwO7P8U8WMy7aqllsiI2D3FdUVc186GI
w0fJSKWQQDTsjLi4CEd50WBndWwVpLh3hARDOeGQxox8wD68R668rx33kuTeNsnSXSHqcgOeC2Fh
1pyqOjoN5KmttRQYg0YnThlYvhkGXUhWAIzW+noNE21L3fwLCqNBbReSOJVRcNe0210iQBd03zAI
zulSsxkN+NrMFOtKZju7RudRIuvQTfBHADr3ad2naxC3n7k+fWC82aGPIZ6qK86I5V60JruXbndH
1bnJmv4J5TZUiHyTEQVrmBRbJgROwrd3SQVvMkE/uhls76smYBCSs01ysMnCwyjQ+A+guQiVJJxW
34dG+zD25kG33LNVjgeE60i6JvqZrEOTVBGauOX5eQkLcaVEpDfq3AfDK/hBhvIMpS4KgGPswcRB
KaULnmbIgsnfOrfzNxIACExeGVR29FgV2TaqykBM4euAUoRfRftVJxP28/jbNrWXiciooxXZsNft
71mIT9W0p8hkNa9jXUa7/mQu8+/OTR6ZJRLKZ5wtxvgWqgly9Pbm3zH5tHh1kl0KVEkV1U5k483X
EEN5k38u8/E5rtNbVJsBhI3H2oxuFeN2Ssl1RBVqLnN43y2ezBRzZJgZWy+fdq4Op9jO/VcLNHGH
e8luws95md7PVn1T6LqqsL20QDPnFCaBnsK11vQ9GLtFa8+KtSp/RJsfUu/HzLl69aZ8BOV6pK2B
Z7HsCJTq+q1XcEgsMmxnWSDkgyrYudqYJlV/ELaQ22p8sfToFEblppGSRgJQKYp784k/QHjpRDA1
sMNm851HNKQJN69S2DJI69pZGRw4taYd6Vm28BTzuzo1ioOrnK1bdk816w3kMnc9RL61GptdVqIS
afVWbkJDd3agbiLW6PEzkGgqZozzmf9KHbDxzPLSE4+18fpkD6Eh2/jui188x94zdSPBvgs9x4jZ
vw3WrU9aDv+ZWoJuXY7mS6YUfNJw03jTd0mtDSaLHf5Uw1to/HTfsPQJDMSZbYSpaEyuejqSR27D
PsLOfALicZFM50oUmmuLVxfR+bwxPfPZEcW9cHjZ2HrzlqDvB+fRuuiAgJl13XsinAc7n5mzYF+z
3HvT7l67ZYUUWoySwgj6F2HsB6Z313iy0nU19z9NaVX4raW1ssr01o39h1wWUUND/62U96yGAnY+
su4pZEPsOvJzQMu8AhJ+K2t9K2HTo7nmyIVG8jp0/KmxI1awRZlQevq0NwUDIewDg17ccxTAN9SG
V3fZhfVj/NLYxZcbuWeYmd/YzO8jmb9xnB9UqB/y3p8hbS778+5FV93e7KD7hp06UDjyNrNJotI2
t3nFbpe7g1rVRcxVWz1YvWk80rl9aS4Qajemz5/FgNuovUym95336DiYVjHuUdZL4UpBFGzeBiFI
yXGwuZkQfRmR/2cwPHwHpuw45Q0CzwuIl6lw+3NZRx/joL95aX6cbcJOQXmsuNwwqPjiex77U9lV
d4mlA5lfuPAVni+mi8jWRVS8FkZab90ouU+s6UXq2m9vxAwfh/ZgT8ZDu8S1KleA1BO3QWQXGxuf
BGPIUHgJ6hErDyWZbTg4wnAjtM14wnCTABsU+3Iw0Bsv20054goRTIU7eBsEDFKgW+aPSM17Ps5n
Di51zrJqn4G/YzpPbENVdQ9igKXqadCKSWdaQ3pBmdeNv0StP4ISLdckDCPcq65cHdkqrxDKT6Ee
KBaAsm2ovs1ym2jTLQdetBoar97aZXZvePZRVt4tKTOHR7fDn90zJZxtNr/JEH01I4yh3gesY2ff
jekdsTZBN4J6fqGigYniG3yGvmAnCtm4nRtU4sMUlLFKVlVSPiSVfDPgd3K55/u+L9I1QQ1VMLsq
8IweiQxlV9udzRxaDjMJzbf25Vzn8FisPzAaAk15p96L54OsJO8WMRG23fcbKzIYUZudcUmqd5cN
dTfTL7GxJtfg0Dr6NWv9XdwO9cZv53EljJnjodkOctrmy5obwdfBgfi1NrL5I3G9r8kAniuizlt1
jn43CZzkSLrKkM/JNVK+dImnbkj5SLLPxrTjkzWNJ7ZS0Mb9/sFC8AwGQu6sCn52OjU8zoV1xk5q
r22tslZ+x/p9LGW/K/6u5KXziSE337TJcCFpQgeqxHghs4i2wJ+wtnvUbAC/nh1PHqa6+EaMaqyV
n1zqCMeFIQcQr21CMHAxbI02JjveyZ60RD+bqG53HGRdEPY2qtIRlUBUovpC2cOUBenUVsEzhcDB
9r117DN4JiAwDadGahynXoVApqPXYZEezFNt7dBEk0yDpAUVtx5tY4eOj4U6sowYTZ9tw7FNgaIx
4CiE+WlUyGfR71XbZmqvnHOn3urPnOQTR2JyEV7xKVgE08cD6gUIrmEkpd5qSdnQMT+RsUd7nCUF
YoERK1KDSRgsapA73nNrTg9ul7wP83QxZXJumvRTdKJdKYHNE4FBH5gxOzynhfY9+ZCN3bqiFAjx
UugFbH8jEr+V1bkB5yKyxWwCXGWskFcsek+Ex6G+avrhTjOtdDPU1q0dF6kOY4lBLcZGRqneCF0E
mdMjIEc0pe1JmtaRdQBTpM76qYRtnMQ4PM6V99zYXqA0j0AN21+Dh11suFuMYNvYrbCTOrJEsgD1
vtdEgCqPJYlXYgEushESIRY4gj44dKbhfWqjdWeLcBX7w3lSerjiMFVQK/tN4k6L/SR8GIBNUSSj
tvJV+pmN3dkwGOJbi8YFtMjVFXwTDSaRtRUvk8io2Gc6Qs6s7m48fXTqofnT1uVzGBaAexjaSisA
It6ubfQznueFTHnrJyIsqgWLf2rM6Y0MBZofyP8rxhxPZqjO2DSe8OzcQUZ9aIruxDMs+ViHJ8Nb
1iOG89WgqWt11NTgD49Wmu8nZzjZsXWIXBZgfZtScQknmFIKKoQx932OXQvxK9HoNfxXiuG5ypGA
pv5d5LQSiVSPpLTM1uaiE5qQwIEWczYag+d1loV7R2NwUvmHton+hFbc7RwoPDm3Cmi/gtRp7P+1
HF4zL0p3ObKoTssCR/kHUiq8s+61cgf8rjtmsXtFyJ4H/PZWnEXbKEsvDPvZwfio2eNFPsOpo2Pu
gNDU7qGG91tX0xftoI8WW4+dxTI2rCHxd/upYwtIcEV+nOJWJ9wao7mFanfGJBDWRBBZzK7qxP/s
OwrXJm8pcP1mI4RzrMDRYSVvtG2C/psyBWOqk7CqBCuv1k2LIJa5/tazMe/pw/TW5BV2Fd25j8H3
k2ufsuwy6UIZMFmtxO+YvHh1cUpCzwrC0hIMZ7JPq+JttAEHrKGvb0cFMZ0VGWVgD8zZKtQ21dhu
aikKsFrl9z1sKrK74RYaQ53cVJx+GWY8n6CAH6VjReu+5kgcLW1nl5Ha4W1GyeTSjpLHcbVieR/H
zmfrKAt1W4rIkKitWpXbBQwEc3ClBucmQG1ms3dFNUi91fJFsB0ARAp0r3wzURDR+EUs4WNmZ6nj
F1TP04fb4/+XyTOv6zfSgzt22vQXCoCWN6kfv0ItpM3xo1t8T1b+6lpKbpUltza1NR0snrFpAcO1
8HC2WTYbH7FBTJMXV8DtDHPiQcS+CmIyP5u+8WlA3V6HBn9LQgBj7hI/tstGBvnGzPLE27hZrm/A
w9FA+AzxUwNGEDGg7hkpwFsaI0mnVshxBRYGnvCkeJrxwtKGMOyFNW+xqDeIVsI39eOVwTyxIsd3
EFqkCLX3FbG5Eq2xQQ7APu6zB9e684sUbuLCQDYF6qmpOVTVdMTBe3R1ht7YYLEdolBn4HrydRZ2
hqneigiKPRMCDsUORZNLahQ3un1r9bdxqMODWdnbgiZ3ltbBLTAi2V79OhIFD9Z9fqkF7BYLOwan
dzhM17Kx1DYUFtZCAn19sfMLyah0uBVZiOCxTa7kNp2SRr/ojnVpKcFit3jGdfUEL/ARP+6LMRj7
Jo5hQRoNYlIbd9j0xBgBOoDf3AtUq1QmJlWQOcAIM9/DsjVWpIspmt3uLU2vbF6flXT0TRQ3GQ6F
6UfNLFIaWlObCiwcljaeYXdWdVgunNhYh7Nrrp1qXOfkPtMYF0f81HjVGvLLQYLBkMKKDYaZaPVv
y3wdOBD7ub4l/RTv+ih/O0nXv7B4v/Q9SrMRLYPeh3ex6vMD8P9jwb+j5GStQW38NqI+V7rHGhl3
27K60B0Gz4BDbYGiwk3eZolr+N6pPm2f2IQ2K6BF9tu2oiZh+7vuGsSM6MEOskWF0AlQrOXD2HVo
fBPJ5nKMHydLaCcdv+amdaZsW/c9tb7Qr5Own4iBYyDMcFbyP6wmpCH7BWkNUC23yh9nBkgvivmK
xwH8B4uATlV73TWuFQ4xI+z3rmqekBeobTF9OqnzKWohDtn4J83HQ8okQRY67LJuvjoktaD0/jH4
jl5tROG67r0V9Vzuuzb7KUN+Cq+f+us04b+zUZeabkw0Uw1Dv01SM8gXYlDlh/+buzNZktvY0vSr
tNUeakwOB8y6ahGBiMjIgTMpURsYJVGY5xn7frJ+sf48dW9VBhI3oqhlyUyUSRTT4bOfc/7BOCLS
7YfUgQmzQEk4jr0fy147GeT5LLLue1ilEoX/2PyzUTqTU6ewNWYXnEzYnU+DcLV70crkweksJEsM
0gC4mqW+HaBE2PbibwgE/c/UqpI2TwcLNBmZX9hKln09z/z//m+mzObPrfpH+1I/aPMH/WfuGTNa
13DRnMedVLf+E7NmeD9ZhqVzVTkQ6nGoR4PoH5g1HOuFUO7YaPwYl3JWwvvJlaZhoI5lCQc5LOtH
cs9rz0bMPkl/0z4IOekZa69Pu0HsPR5QAjXLCQnxvh/JHDj3ddIMJAuc6fgiL//uLyzcS3fxrebI
czPS0JNR0lo5NnZObbvCixY/Idw6VCU36qD4qA31VhJwpvyrLPIv7TdV3vwFIk9X3UPKB3tvMvyU
31btpS2exrXgypIav4yj0T0hsNK/0zNKWnPbZgB7yrk7ewg1HD3C3rvr/V2JNT237+EUaUu+AMii
cpR8IdaU5n1suBVkVoQLnXOtIyxXJCI7XW9lVT1QrZg4HcIllzrAwFetNMA2TIjYvlmNBYXytsQS
G2uYXI/nw/WmNgaUd5bLkuGJyYN5VahoqjZxrWqGEmYDgek8DSstUXu8RcrszsCkbi88Txy6UVsU
Fr+80VNjq33qNEjJQmxgi6gBfzGgtosoUi1IVdXQ4RF/AeVMBdtFbTbt2WxgpNErqCEIcDrXVfKU
o4TLW6BEFhmVxTr6iIMKxKs0tVM8ocoo2YcDlE0/77XwHZoD8x9x0Mvf0UqNb61FY2uagK6ZJjUe
qkdCKcu9+PbEow6N1zKLH0PEgxMh4133XXjwEld7l0+6u5t07SkoAgOJiaTZOUOCxJbjFXdtqUEi
9aKYei0peA2e6/n6vKqFuNooJo7W0nBIVqPtuPq2KXa7ogpwp9UMYoOxltUpBD9F0mbYxy1PrzqG
59vU5nTDrHbjRKBhYQiTg9DjNL4clNKOC9gP1uKjutkfZQclv4aEjSnQ9Ic+tH9dZf/yPHg1BfQN
eS/ToMTGDWytutnm5ehp6WSDRBoF4uWN945ID8CXSTrv+oi+2vqqKdtgkQrHNZ31poRq3NZGC5yy
rNAMClzgikOd3+iPQhRfTBuNmOCWdSVEiC4hN8jLJYUbAaIEESJcWIgFu9no6kNiExVASARg1Cz7
ZZH9jSPg1YypNm1qqBwEupSW+v0Xy1gzesyFm0T4QxmM78Yiq58GG1aTlzYg9guj/XR9IJ8V7V51
UnC8eZ40sTdZ7fk87Se7dmgwztHBzSiFABULY9+w3djv5vRrO4TTQ+/U3cecTXWXU7g64MuS3jjM
tz+ExSPBkzuYHKvV9aLnRL45rHjN9hHoXu5IU9RP0EctNBFQksqpTVK01aj0t/i+EQXX5yYdi0MP
9//Gl7yedmriKBCScHCFwZ69/BCnqqoI/onwqxosiYMM9Km0YVDbcKkBRlW7FCuzW0fvqyPCoVEE
DBWEHnnEtfAl9HwqPNSxfVOj0IL3MmpeIEhhUM/wPBPEYbB9xNFXfYMLhygHeZIK2zta0YKOBS5I
d8NY6z6IQoyQ6uaBlILlS090NxbMxujgPu247G+myZWrI6Wv7cKBBan7+AJ9cBwY5aEV5B+yyvla
djH53DpzoxttvrqXoB7YXMTPgwPoc7URsbkKA1c3UJRO6/oBVJ1GFITIClaiwSdExX8vNSWcjAk4
ildlfuOsebYuv9wiNK9OGtaEhS7p6lp2zDKaCwQyoBS1kmFGHEDklY2Zi237bWb1xzjTcPXBwRAh
hTL3u8QuT7OOMgvRhziIqTWBp8PfakYu8rSs+oOD4iPKvaisXN/Pm0MlYYSwgZAdE2r6XuyieS4r
Uj0LvuswOWDWaw0BNLlZaMKVn5bxuQ7dPS4F33kqpg/X295Yw57tsSy4b4TL2XzZtoy9GDMHpqnr
2v4N3HtUnae5ua9gJu1CzKOPIRfhp0lU1o1ev755mKEXLa9OzZbykdnVMAZ7kGsH1+J51hdDctCI
Oq/3cWv5c8kBI0E8F6XQVR/rUmAluPS6DxSrO9RNxXNiQoA9NIzoJEwTKKy52DdW4Nakvmx01T2E
o7wO1w78HV00bgy7kndFUPy+6PY7h3wyZSNSoeD9JZzs6kefEOw9YcHh4fkgpAkY52JB9b1sUVJg
v5fIFuLQUTePQsctIC2QTywQY7+xiLamUgD6cXi10PAarENRBNsLfIV8O0fzX6ZBegpS5zfJk/VG
+LJx49A1FR0aum6yvVfxiwbRGfcDEj9Fnnd+nIYQWIuB6lBLOdCbwS/WMFQBKQyFP2nKo8GjlF3o
oCSvLyrDZhDXJ4yAc+XorjQk0dvlIAtbp1wcYeDZuFCGESQSe1i0wO2LNDvIsnLfav1Q7QHp2Iel
ILtPKRq0ytxGb60UyBLpi+m+JFI+3/gwNQTrD3McVHFt5byB1u7lh0Vzb6N0jgITJmMtOgUman/V
e2BGJkYMC2iOOR/R6cCRAyEX1JQbGE1ewxFYGNZ4uP4xW1vPkQK8msFj2jVW02VmvYMI7WD4I8j1
I4/tkEx0Fd8lsybfR7kXvg2KvL2xSLa2HmexY7vkmyxhq5l7cZ46/RChPWMYfp44RBQ2zDMnn5+0
Du0avG7iQyEAYfcNVvXItKen61021MSvxx9TMwpkkgchgsSXzbvxQkjishuwznPOJtHho6FrztEe
AT9qkHcP+D4DYFIxGmyABipDML3hf1tgbXrUF60K56wqc85Oa1eUwFHJv/6JW/tVCqAWbCWCm/UA
5anTTFHYGzBJC2OPEmx8tJEWPbai895eb2prMFwgG55qjDNidfaaiJO3WYriKa5x4vvgZfo+k1m3
r4HIHWfMZG4suNf3Gfg2wcNMsimF+8xIfDH3I6f/nDrSgAEegVqhdAPUuJjOATwgEDnGE4CcfdYa
4Zfr/Xx9GtCuehkwoh5xm/quF+0iZOuQ9yRQFbMZf0BmqdwPruXeWFuvVzatgNq0LZiVPARXZ46J
BRpCPMJAzUvIdy4Ejr1n9ek+yuzuHKTwCQHS56Cqgz/cyXVvHPOv51K1zlufhx1vqvVc4sWRj6XO
2Hpa5PFqFcqK2w0/Z6D20BdNtBv7+PXhYYJClaRHSOQ4/HI5puCuhYeYJoZ9JY/pusbnQ6DYxis7
T3y4cyESAbF99+MTSeZRBRMk5Jx1JGEFZpMnqlG9sMenkFeb32LO8cM7kKPB0Aka2RvcmtZl13rK
Zy6VVDhthAgHLD+BW6GERc0XqbbrHXq92VVTUkn9q/fA+sa0AOihLkuHcN6YfSOHqIMjUef35Y8n
M7mYSUEJw2Kj44eoJvTFJmhDpBbsDPLfoKOgOWbpb9EQhFSzOxJgM4Smv9EzZMl10rTkm83Vblic
YOnwrgbEkKCx0daEoKYHPdJExOZGUxvvDhMsMtPlEOhZ1notIi6M6bwYTB9rvPQ4BuVwiEDs+JPh
whkcc4gYEK7RXC0rH1oLlsbVbGJhp+n5jV1x81PWR6pW1V7eoRrTjnrvD27l7kOu76PV4TLjagWe
iCHAQK7H+BeXh4Jf5RPo2KYRNwZla3/iMom3BBkX8kerRYz3FNLdRWpAOTGTOzeBIGFCd6I0qRQO
0b0CWnd9xrdOIC52w+FvwfG+6roWGtgYkTTzK8DjhzRxzENrIS6uV9HHIEUz5npzWx2kbC48l5sE
XdrVenbnlFISHj5+P8fx2dInzJOyAJWqvngvFLdp0uPoxvRuXWC8oUmGwlVF1XQ1qLFjgEQObHWR
zIguIv93byJLfCotu3lPcWLYUSjQT06NZMX13m4OriPV7aLzVLNWV1gdWb2NI4/pJxVQghKw9yEf
jQKQahkdmMxbe2rrYFL8AwO+gc07bZWzGbspsUeN0bUC8AtW3lO5FkV0NCRr+3rXrI2ZJGDgRQCw
nWyNu+qbFegmkMiYPdNq01PV1YA6lNlaEwMrriMc5QE2oXt79jLDA/+me4+oeHzW3QpnLYQ9gKCM
uI6EIxrmXIGYk6HlsaAlYC1TcjeaWXDSs9LxByv+rAchJF5qzp9NcAgPcYUkiuiQsit0dzwFELhR
j/aoFbQkizQUxM9xEslzbi7NA07bwFwlCL/QMvrj9VHYGHADMQiHYEW3pbkO08DomekysbSiMU99
pzLb92Q5ykNUh8uNnWNsDvh/tbW+RtMY3+kwMglC4HQ95t7cI3uGcHycO/V5Annre0vbHSsLH4AA
oOwRcTQUepIUZHOLCGxSW/0JMf1mPzQDopkIXvOdg3NjSDbWPEOCQpnFoAjcSi5vLNSfm7SqiJVG
1uk9TKdPDdqAXzqKZ5zvyxL/+B6j9Klz6ROawZNZtSdlCCJePeC8fgjeU5/v7trAE8emx3TBrsf0
xjxsTjmZSUHag17q6vdf3MhaiDN052iG3zZG+JTMGdgYkspIOSMkeH11PR++l3EPdSiocSolSvgl
Vs81zU5GLVFplrzJO0zSAih20WJpH5CJp2ZfplH8Lp2kfOd1+geMXgcfomuMqbPmvYmzuvqlMmBU
1+b3pG+Np2by4FrmrQ0WIEIYkWWC55h1X1UTjqFBGZEZqzqI43rjaxNub3tCzAnppXyiShME1SiQ
5woGdCK0YkEss67kF+i0JgTdKBD3qAWjimBouQvZYWnHd5MXN/deViB7D8Ko/1hLsiU7Mqb4DPEm
VwCZLHqbZWam7xDUd76JzJqw+xYWzpWjKLP6ZCDaJ46RRBsCxrwB5FTMIdpdQqbdVy/IUnjbZU9t
AlLnqcaA62ctstyf3bEboTiZ/RtZOPMvuZmD9ecYa44VHqsmd3pn/pwT9WSoaAqcPKA6txYkwqT7
dQSP/xEHX+MIFYk/1hqZjW6SrL56cwyoueettxuxfCUfBBi1MKa52HeOBa84BzvzRyj6ONuRrw90
dKlttmlL8HGCyQOM8/oC2ToSiI10YkHXkq9LM7whcHfAY5BUq1L3c36psz4+WH0N4B+qFyJ9gFWv
t7m1/lHUY7thDqTTwOX6D012Yy5o00Ik/QyOFQGRNpoP7YTa1N9oyiLTAeaSXKOxurgFXrauOXTK
QpGjpKj09gQ/rfxlWZic601tpBgAv3FmwbOj6ET/LrtlKhvivhpQTfFS6VteJx70PEI2NfQe21L2
cLxhRgFBqo/eHBqHxpq9PdhBcQ8qrdjjjjse6sxazuOCiHhg9t7p+hduzTWCwrZCGZAF8dS5++Lc
Wdx2MiED6H4Q5iXQbbQHyX4jjN11CHYG6fg4JPLG43AjI2cq2AhWDOAK4GKvJnvsbcyUENrF7ANx
rB00fO2AOEgDT3Cofs+V8eiuwofzs3AxyIFMMYWfh8SdvsxzHnwca8Cluxit+nfI+RjFja8z1fyv
jkfTIFXIy463FZXlyyHJYVTVlRGgkIfbHoi/AdwXlK1mQsfMmtyHfjSMX1KieXTFTQtcBAza5E1k
WWDmSfPFvxRAEVHbLPLHMMZKcgcTWn+DHhjatFh3fo1s4b2H/BSjEMdD5bdaa+XnqYrtP3prbpwb
3dm4OE3qjzoAGVIRlpKQejnBQN6qtsgncmzoxR9lPP/aVr29n1zUX71WmD++nkyTUhIydKYSrlrl
1BhnJAHzhaltdUDjcqqB9OMa7gSR8w6rBWUWwra+vog3Dg+ypxR0kWkmI+CtLs9mcYcayyeijToO
ydeWLQLqHqBjUOU3mnpOhK5XB1ElYAPuT04RtXpebBiAsCV4WzoIJAaNwhn4YeBydcgR5KOlmYEv
S5SqvHEh0szdB1gwxVGr5wRV53K6MbkbaabniI6gDkQzRODLj0laxPEDkfFQLLyaMwYyD5rDy30V
F3hx6GMBcQMUKmA+kK4i6W40/xoX4rC2dKkzEiAhhGVetj/KRJhdRALXgo/zR45z58fFXgRKd2MK
u1NY79POJbWdQvR0MRv5WC0VJatOySpHzrhDOBV78Nghimn1+cbhu7Xy2b7PcBvgDOuluGDtDieH
3Be6kwZOIMmT3UwnnAGi+yxM5hsX2Fa0DyIOlz1KHoqSvTo24LJaSBuTU5naoPKpl5mAWvGpwEu3
RfVZYY3JI+1kZ8EiNn0IUzawRzO8cbup/bxanwB1FGCMfAtwh9WUmAKeMZQBfITUDkfjFovUcTDv
ru+4jYVnEaFwqyE/KoHBXE68I3HcaLMRX8jMMd6Xs4lbAQbuu2zopiOYr8JHPLQ5F0iBnvt6zG50
cqt5g4IBfoUezL510ZhKUZQNMGaQ2CYrFyzT4hd6ic5JkKdHG8cO38OUY68YE1UktXfXO7+17FVm
idDMonoHpOyy93hOST3uydTFgJUxx86ch14flLK9kR+7wZ3vVFWAdOTkHvDZRUdFJggpB4SWyehE
SN5kwGVj8cGtxurG0Khltp5/bhmuVbLbPKRWB3DsDQsof8v0Zwk/JVpM413D8+SMZhIL0oKpMC/L
rQzBVqNUUQBAsvxJAa8ORQRfgEI52LaEyLI3TfrG6ovlGOOTd5f1i3yYu1tFPfUT193kmcuZR3xm
kOa+nILE9pRNHC16owXxFrD90QRW74850iGRjCxVXsTkDnrDaUE+QzFWpk+p13zLFJpcE0imX18V
G8eNhYUAyWjAhZKs1+UXZXnh9CW6K+CgYxympNOftKH63FYNhjs52uHXm9u48wiHMe10iItJGa+S
Mimu0oGFa5wfG/guJJUgRup5Szpe79465tXPWg82eF3SMh5wW/Bal10T7Lcs9DLLp3zcPaDMSM0k
6pL9OBmIQw8QLMoR/a+k0chWo0Z7ruAR3DjNt5YYLzJwmwww0IvVHR+Hom0LnW9Y4MKy70usbxb5
uYAYA9stwdUgKX+7PsSbTYJUUrgUNtQ675UYcTkh6s4ht0Tdm8IYsVUJGpAl+D35gFpmbEpHeEHX
W908XThZFFAUBDBg1cvRLhs7blIjYCGlVnCuM7ia8MmchzqYl5NbQ7lIh9I9oDmYRbsA6t9xAUiH
e0WBzd+MkoaOR8FhhBoNlYsJuv55W8uc256Dj5sfELp9+XVdtrh2C8/Hh4oLGsRD8kpWwbRDeVEc
0K/ybu109QPXiw/QGiooCOGRsFgdaCyF1l6UZxGz4KJxT17ASYz0iOxvdQqs6jvWTdN9iqbm2yot
2zMmoN6+GtwC2WIx7hRXltfheL4+DFvbjxKDNKizAT9fPzlFNfYFQTFwTECLqH0BH2uz2e+kVdwY
8K1VyPsOkKkEFwMe/HLAQ6/FpxGsnl9roXyUNoaHQ7gobze81WuItg/4StzC/Gw1CpKHWo3CZtnr
+z0BohzjIm/78PDGA6Z1p6XDCsczDBMYRfkJiNKnHx9QcG8ImpDhY+2v1tVkDFlSNAkWn6HM9mNt
U+9ua9Qi2ni5cXRuYM54sVBrE/A7CVPWUXlsRaFA3w2ng1S3fnVCRAyE7j30SYipbtVzsOVefIgI
OU8oT5j7ieQxJrizfnRF3z3YCZqsAOKrc8XD9lAsRgbol9z0XEY3jt6thw4PShD4HsQervPLyU/C
NkzTtkNxQZslZfHwW9EbzX3UNDX8szS978Uy7IwyQvHUJAN1fU5UdmK99QDLerbk9LflOg+NlmXR
hyXKHKE7Y+faceYiMTDAcGqrE9lFeGM5MqLuNP+N3eURW7EEKaxQNLzsdjSS7BJBRsMRamiN7oaw
etGgIHDo/k5TCOGhiYy7FwLIl03ZOKlEQc1KbwNU7V19QHgtMueDW6OUdX04n2uPr8bTI7lLj+A9
rE/2yM1gO0zkFUscLd8YUN4Ap7fLwcO/JnKL+gnX0uS+nurfqaiZvGAEch/ouJ+yxQRX2GOno+kn
r22h2xYWHALOXSNrdHRjXR18UDY+hFwXp9DJdcjhwYhMa23f6MXW0YBYNPEmbADdfk6fvAiA50bL
ljAZbFV3n44R+jgHq7Dr+1rWzb4P24FnAYI814fO2HiCAFJVICkyhAoxdzlNljb3adGODB0ung8p
J9cuD8CMTLKM/YaCqm9l9pc+x5W4LHGBGEqE6a5/w8aRz+EkJJcyHyDtVS4votoVpJKVUmnoRxjg
l99WrvwaTzDhr7e03VvhcRBSCFNlvsvektn1piQwbQzNBrC3uL6QYZ7+TIvRPTpp2Z1QjOr3ej4T
eTuatp9wg7+xL7YSHYT2JFN0hzjv1WLFEGjoUWyxfcgcKG0bWMdJnDZ2gxjHO1afiyQTPn64EWmP
ZUf6HlVOD7SfF6D2hzXsjSFRE7zaOyQMWXOusIENrS/cMp8jLU6JmaNyRBq4k7A7jFKDPtgJv+Ad
sBPDgAQYL7bDSM71nFkWLFS01fYzd+uNGdp4BYEx0LmQuUP4ntWlHOPUpnW6biOI6vYPi8EBtcyl
9iS0AdGp0rgBztpaeoBQVCkKasCzCNzLpFMZZUKEIarSGpVThHy19JxE2Fb25ABuDPRmU5TZVLXN
ZJOvetaGci5Gs7F9dA44RETE0SuQnkYK+tYSU0frekoVRfCfTalBfnGSFGM2Ux9iQyXKvkOHKn0w
W/RCbqwc9V5+1YzKyDyDXnR9tZkkrpUt+i/oSxUzPoQkgvYgftJdCyTw3A4ppyRuV2c9RCrNRVME
rWtSzXEP2hL/owjfDhQWbnyTerS++ibWjaSoTiZ8DR6IpqatJ3XBOVSLAP6CHIysipSB2dRHE8Pp
3+NgtlH3LJanERqOMoaJTsnYmYfrX7K1kMnnQ8bgmGF7qcF7MQdihu/VlGpbJRUk67xOnoiosx0a
zw5XSCpuPee39jE0FOJjlZuzrVWDlSUCUU+Qiyr9nY3X904U06+hNuKVCKWYukO+ID8gUvcQY7j7
NDaRd4ynNv0SNWN0Y1ttdh5mDoCR53LE6kRHHAd1/bJlAS49Ji0B/p1tVtd+3cryKCLZZzfmfePu
pAzEOaYIBCqSvhztChe4rKtRBCRiw1ZvRMiorZYU04LyK9nBxO+iob7R5taGfgZgG2QEWU6rDa3N
Q1khQmn5Oh4g93lWjPi2oVUh4/rWLf18L62XNTQnTmh2K6nQVVto8IejhqU1anqLOOiwjigJY3rC
+dXshiJsfackR42MvOej2WLusz43lJmgdmww6EEKYAwPZoqZquiq6owwXP7o2hAgXcpDRxyLNJ+i
PJItuL3fjZGYUbwfEYGws/JUizzaF5PlHiNN1m8zqJTHKC5MsCryVpJt42GM8qZiX6sq6auYbLFR
wuuRjQfwmMc+uuqeb0aRc0IfDZvIrCPNjOPwuemX7sZptrVkeYtDRXUpQnA+X64gaEue29ioDfWu
bE/Ik7TvQkdTQkxJQHSi639ji9gks3WLEiHF4FV7CAXL2LRR7Y5aOe/NeEJOrUS+WVSBgVi65dxd
P4+2RvZle6staVX6IiLg1NCPeiR/hgb7Yy16BIzTnVt7TN/0DeLcaH82b643rCKp9dJVuTT+Rh4V
cNXlwEYioUymA8AAH5z+6YrCvUcDh4hgmZEDQyH7KWc17eNahscx8W5hurYqxcoZxQbtozDRa1yy
1jRanhI5+EvSezs9KOOvAc/w+zLzpnOEydS+a83uLp/w9xztzrzDoK/+hnRTdS+L5tHrQ0MpHsv9
ODbZmyFOixszs/mFimVLrETSn2G6HKEEy+HennFxXWxQhM5Q/GFNNYGSFO2pVgD4SrrjLpgR/0QU
zTy6HbUHyNX6Y2s6zW5E0etprCvrjR4ivjzw0P54fQq3SjC25D1GScLiQ9c4R6PV8DumVYorGHqi
HpvZhzI3/4gRUT+OTbWgRVu7P2dh6hwtjTSwI53srR5EzY1bdWsxQfj0qPzrHIbrc1CkndFNSrXL
NgjbkS9L97mW2md3CcJ7p3ecUz/YXxdekMd4nqgeXh+IrSP/ZfOrh1UeiWbGWJNS1NTanwOyFBBb
SJ+hFqN/vt7UM9hwvW/gBz2fDTgYrUkU8ZDonohKgFlpaPqjOSNHjqG439iiPPewVz6Ertk+os5W
8M5J5lOoF9G5crn1piIQH4hm/sjN5KNHOHkPVlP4wpjkL7wLgesWmnhDCQgF/MwBMp84AaI9Fs6u
Y9o9Rv1ifEVz3zgYBbpTSanUuEVaniZvALVjhsVjQHX0iFiCe0T42noUlKLvRW/Wxz4z+4NpIAh1
fTiey2vr4XDJUkP0B/fxCvjKWNiF0YOV5LLq30cRZF+IexIIcBjsEQWwHoeql/dmPtdPmLFVR/SM
xocl7pw9ZjvL21JiU0t5CbPQWkq/R73lSz065tuwr4qT5SQF2zyZvy8pkFoxyFuFla2lAwnEUG8i
bvI1HJBc1GiYOcqeXcCnz3mEAabupCdKHs2Nq0WdF6+GitoxpGxgjpCkL88TRMUHtx+oos15ihcd
qJedlvT5m4pM/g51+MKf4es+XZ+gzf5xQhhkAKUp18QMpApyw+6p0giZ9UdrEPmXcZTfDOBiN0LE
rZaAXag5tTdieCOXBFAaLTUNwpVg1u8DbzDfpdK69SbYbIk6N5VQwGYAty4HErJLDU+Xg3nssups
5gX6VIMRHEw5ajfW92ZTDoZjAGTIx6yztEtNug4gHXNml8DvnDo7ypYnUBy59Y1IYWN5wNGhxgob
AmqYkjd/GZnksyDLibe137Rhd8ZJKzwJA8dwIKpwr3Ez3c/azVLXRv8EtSXSPGx+aDurofTsNnSL
yjN9Z3S9QxXaGWgsMWEi6t1K7W5lAynuUMFTRnEGZabLDraIjHjBTCVl8JriNDuAKmOwIwcdt4on
LbaawwQf/KhpDcYTUVHvIldpFbjoW0NVaU/4MJAE9kLgjEiF+Nza4ogPkfsoMbL+UJqJCTTaKr9X
Zkd2AmuUE3Wj8BS31a/X99TWywA8DKU5yp+29yo3Y+AI9RfSAtZReRfDudhVWhs+NhlK6kNQ8TrG
42QnW6QvceVEW3nS00cb0cV9UGEsrI9J5+OhYz21Q4E+q+eUX65/4kaqwSGPRYwLqIvIc/W6I5Nl
KKItsHKs0Q62VL4pEe6611vZWD0vWnm1ERFDTka9ZHf0ZaTdRxHaYzb6AndphGjg9aY2XhisGwrO
SsmCFbsKo7ORbFtHPA/kAcmuUKbDqUWjHQwQ6nYxZhr4fxXJB6+wqjN43PzG5tzqKZwviqOUB0iE
rdau3s+s6xkRhKlpYrobJ8j8dr9rY9Oernd0syWe5WhGUW9DU+pylxidBYZEoXiiMiw/opA4npo+
InFuWeNfY/q/LzRW2me7g9/Lam7iMOpW//ofV50o1E96+Sf/8ZP9b923//g/L/7lUHTYV73vvzfz
h+9tn3X/tFhQ/+d/9zf/1/fnn/Jprr7/+7/9XvZFp35aGJfFS/ku9cb91+6Up+b790JJfq3/yF8C
X+S1flIXr+mRUwRUT6Xln+4SmjR/ghsLv0QReJCFUDflPyS+XOsnDi6Vm3ZRgoBsxW+1Zd9F//5v
SHyB4TU4CohNQYT8kC3l5RrnBCb7TA5VXaDAF421ekrpdDNVvGR8qqe+hoLXu1OKmlyHwn7lm21o
cdbNeYw+BR4toxucR2xd6i+BO+TVjehwBVlV3wJGVlLehAQD/mD9WOFsTVr1rHjiXemYCQJ9etTd
IwA8ap+7XFbOE1zxlifT2CXkjU7hjKz/z3gHuWi2ujGggS5Py7PmevhlekNsue9brYiX84vpfffX
6+mlStmrIXMhnDqqZKeIOjAjL3fLMOkymISVPWmmnmE94PWwaHCyscafKebFs59jv5ycxganwN1g
OFED0YaC7s8//hnQepk5IgIGbPW0s+a6RG4my57yECXh3xprGKKjaeVJurNyaP/HHlKRgxVhEVbe
Q6IPWXcfdlPp/nb9O1aFFCX2o/SLTOITSsp8y2o8gqRLSHKP3n2O6ktk3Dtlh3u30/W5pz9UcbiY
n7o4HdESqWcN4k8RpdU5MYkzpqDQ5xv3w9bn8G6iZEAumnLjWkRu8kQYjIkl76vclMX7PrSiGY1V
5UuGW5vXFvYxXAikVA6aKhgGzoOttRR4U8TB35ct4p43ono1AP/1CEdKhAIrKHjI7QgNkORZPXgy
a47HKbDkuYf+Xc5+GdZNeEq6ENburg3xBJl2epbNrYlbo8iTP0XXaKidXp+n5zTzxWeQgEWSAmgP
kbvlrbdXZ2lLA7h3OQezFxXBrxJHkliJYbSeqJHD1uIK0wO9xqTjjcRDvUQj24ZzbKPSKSsEpNJ+
rJM/dXsS+r6YyySZ96NGWtXc43uEhe3BnGBwPYSd1Jxv0TS57aGBH0sGcehknX7LcblUffS0Mv1G
1Ytfu74KO9e/3tP1EiCzRO6b+p3KxEIIWPdUEwlI0XjEYxviCfwpmYNkLM+WaFO+Mm+NQsv2S1gP
6veyIbOwd627OpNHYEFeoe3NplGKWdc/a7UMSOwpUpUJ4oPICLIC98DLx3YlrHiGwTIc8y6BBach
+FLda8YSZlBjQ+fNFLF7d3YYae4JB5MivLUzLq95wQfAZnrGqxKZcYKtTgzcxUZcC5AyNcjhdE+T
u5A8ytEj/cM2Rz17Qli47d7h0sN/xtyj+xKFaYVaeJGhNNeBPB4fQwKR6qRz8M0YxOnT8nVpM8wo
ro+Uyp28WKmwswhKACJR+FZh0JqIJlFtB989o5VVaY57RPjUjABmRG37pAzyPsLoGaYbm/TVooGq
ohLqiirBykE883J6OghMmhyj/tiXi+6+gbUdO5+DhGzJWztqR/TEDczUPxJP2/WdbIoge6obYeNm
bOa8em8slpWUIYepw3GqwEjgHQU54dXnBGYyphSJ2uNCEu6tW/YY7vZGjC8FpC68bcIpGt471dKg
aBbVBpjEpH+fJ03r7CNXLl9hNQbOd09LnCez1TPtwCuZFJnppBa0zbGyUGAnnCn2Vhh32o/dTerj
yW64ZOfgmMKCW8WVBj4jo1e2zTENend4n45TIgO8UyfrJJapM78ss7NMb4dqics/x6EpEVlOXfH9
+jJaldefx5Ddz4oHywC2cJ1NBVulazX7nOIWukZTahnv+5EQf5+EQx3idRtCk8Pw2hDVYxZ3SfiA
n1EIG3MKpumU11pg/5lh+jSWt06o9VZkgMBZ6rz6iO85rlZnQeTZfYKBeXWMTDH0CEyRINmHWZ30
xJhRlfv46szWKathTe3TIOprpI0FxIsssTP5ybbLYMIDKpyrj1mZpeItSReRvmVl5+2NMOT5Wy53
I1Bb6C0EBpAnzfWF2jczXhKd2x+rVuafO8wIogPmJEMD8bet0vvcMLB34bWKOwmi/RjGOLOBA1QF
l+1nOVtIE+WBle+RoB6ROWlFdJSj0U+HMDBQgbbrpUCaP9Hacxcs8hvCHfF0PyHN8GGUeo2OeEx1
eBeKwbmP46Kzy91QTRo1VFOGLcDUKaw/SmvsERGvbFqQRcmfwlJ56b5dX1Bq2a5GwiV1wV/8wqZU
J/yLQm7I+6WpXNEeJ2OZ4/c66Pxkl2G9Ld5ZTF59jhcRP0pdyz//jYaBI0FdfVaLXEWinVuG0CDR
aeuKPKW2KNr6BPc0jI56XtT9vY3GX8YD3ei6GwnE1WNX7WSUaRVLVynWvAJhyAJdaRNlUnxd0Sz8
iAO8/Nmbmvz7khed91XOkow0quYIH+RcxfC1gwbg/Q93n+cK2TeKRtwG7uoBVVpZaGsQQ49ZrOPb
VfeT0e81YeAGUwkjHN/jP+D6eJaEPwa6fz5BAOdwiqmnJGO/ujKNeqpG1626IwgL/HzrIciDP1v2
NLKnGG/iqe4abXkAAtPcuo9U0L1abAR4EDCAKAOoWAtplpiJFhOWCEcpeiSCqedMKv7Bq7KpeuS9
dC2hkGWa+N2EhgyyUztoyPlwWQbtQ6nrDM6PzwLJXOCcZAp50q5mIWkRfC+iseUcKAvxmLpe9T1z
c++xNjWt+j40k3O/uBN5g+vtrt9NropQobuZiiv7WllyqQq9agQ3obAzpOznqXA/NfD1P40VJvP7
lHpXtm9Ck2Rp2Dtacrje/DosZQuQe6H4wmOSyiE3yeWuh4cWN+ZStcd07jKvx/S7Hg4DNDvp2wkl
FnAuOgrsiVkBJaxdob0twVI8lGO3YHnBOfR26CqPql1aN+3OmNubxP3X55IaHtiANrQIRQq8/MK+
cftKCyK+MKbU5aep486/LJOhnT305NtftDG1Yh/Hplt8jK2xIVQHuUY1FR7U/2fuTJbjRrIs+itt
vUca5mHRvQBiYjA4BUUqxQ1MypQwO2bAga/v4ySrWqJUYteuzSpNRYkRABzub7zv3re1XHSyvRGi
OYazrbn9MCYDemQ5hymOXKNygezaQn4sgsHqQ8ZzGOGBcerkGol5p1fuymT4YgB/OjnMw382YQHw
33Fev4jqFGuwujPiXfLTN462Sad1tee43Q3ZWvw1WSnMyc4i0LxYzArF4swx808ZL/5sLUZ+UVKa
niLLqNb3IFI/G1IMCbOnBlxR3M5bL4oS4dQ0TdXtksBNNfZy5WddWNamdiHM2qAPNDtKswL6nrk5
JmYMW58NXur8zm5WruJHs0JECWs8eajaLW/NSgDvEYzcGu05t14BtxejtW7ziTG+cA4qlLS9Pp6+
1O1ceaGGqsMnURAH7ZayFFcQFqz5nj0vHubK8Mb3TJ56GW/uzVNTn+RJeB0ypR/3cVpXY4vGJOgs
SKngnJj88qTpwBBaXanzzU71MA65eNBqf2k2jjZ0Zpjkjtgb9Vx97TKE3N+xeW9g7DgAEiZazAw4
0l/6eSxH6iB7kPVtd/7cWzTYEe54iIMedUhakxALrdK392PpZl/8uZRXzKpVTLC4Oum7gKnLJ4Qb
WL4J49xGtfQyMjyRL9uhQDsMiZFK342jGcTv3fdP3gNHCdegetNM9JBO/biUEBxCw6xBkmDPLmPe
G6+imv0wMr6UMk/YL955kLKRfw9WIorPqGz76S11bNl9cgoD+WizAg78Wvz9ofb7feXsDXhArSZx
OKgG8K4cyp+YZ2xkszTLrbIduk818h+yL0fybM1s/ezGjEvfPY5jr2l494W48LGsV286r/MYuw4a
o/WaDztp26K+//2pMJXv+mHnUVB9RlTh7AEbvS3RCDddJ5px8dbRRIeQmUVGR+XTSoAuFiGD9I59
qM0lXdH88wATfBZw6FA9gNHC7aHGdfirXG+oaOSFzmheMknnAJDeGU5NNs/2cWEao3PCWIPu5WAH
fa7/7bo+SI2w7X2pVe84rZ88As1xagw4TCr6zPW88QjLCjKhT/RgC/mAL3cIMun1pTaIuNsW/txl
SHnFEC1Go7fW4h1mPLA0P64mqF3o1bC3dNzYej/1aGCNkxbGJN8vTStRsYJfYmWxglmT/AHhRVKD
p9aCeZJPmTXZ3nRR4A6QmVzWXNy4NOOHT/NzzSi3empOqT3N7BNjTFWRDJKOWvqRpstEzw96MyRy
3NPDQfnxALCtWh+lkHX+zfIarfyQ6PXqfMpb/HEcUiV171GHRBSAG9DbxY+MilQMgdt1imOk2JtE
rI/WwhWYPytKm1fTr3kQB9sqrzudw10MfC2acF2uDVEGcoJfmatab5udXo5tGez1MS/4+LJ0jGYD
fCzUpWMHBIIPBXob9/6m8tC5QI+IvGqkmRSUauuklaA+1aS+qolBCIXmGvQmSd9n+yTXoOYJqeAL
V56ryXNnuWkYFFmexgoRuo9GnSwGQuQuxSWM+CT4eSt1t42tfTxpWi6jhPGvilnaUthIyqQQKJZR
1Qo4R8BEakWfh04Rs3KbcQrUvzWF27vXnZOl6u9I7wzn4FdVgCRwYQ8rIC2PxZbljVa5LiKkqBom
pr7P2wEW54vGteM4b0MNHi1HvZ+MzO5y1kxO2K1uTETP1693C0qSlsBuXaVHDS6Xo+Ogtkjeja7u
iibt+hgvlFo8gGKpoTlhLpye0xkDquWR2UblXF/qsqfG6DCci9xe7JikprtkzI1kPBr1aLHxUqqi
LL20cp011+HoYWFTJOdHMv4ODazniUuwIGvSc8ILt8m/BUme856a17NfzykvvegrWOQ2sQBUDIv5
y0/1AiDAOcD+UPH0rtkG9aOZmCUTyL1Vro9TI7rhOnDj5JtLa6B/gN1wbj5nk9DlqTEkGhMhqeQI
KUZrrClSZtkcpLzLsdDURZlbwU0xHSm8z3brtNqdsWSqgglATL2tjuGNApCF0J0H16TwumuyZZo3
I1wQ46Nrljm3XL7ca2pTv/3s1bFAybXLC0KOu8actSLYD5pu9AjhjSvtvQ0wIZ9TMdS6stP2kFA4
Cn0/ad3rIFizwLow50VVTIuZeejgqNsiGMorsw5iK4wzp+uXsKrKsmY82XDrLJxib+5vJyefXLHN
Mn2AIC9hnlqe2kkbUOCj8re2+aYNgPnvk86xsAopA8qBE6Ee4Dkf5qXqEM3qDHRcs6HGAqEkNhQS
+Utzra2ntdbULeecJYJeWbtrsUZ5M83VCHlczTPumKmoOVqMXjrTWS+bBBsvnLZYHxv4vVlrdMLz
9RGUsfo1u2XzUKkBbGU0t76RrWzBEsQOf2nQOG0smsFD4WrXJcrb2XltYuVCMsEg3iGPk4HN5jlM
1mR7J57UH8UkBcvZoxGaf3s5ZRYwTD5kkzxzbs01yCd4HizEjIOQYmNTfB5h4uQ+nTRbOCuYGPXS
M5thWcxa3bFX8y638j8NLUY1Olhte3qaMH0WlC+wtgeH3JZZfBaTqUQQCjzejFqC75tfdYmUCPso
SdS5gN0c25nQSICSJSsGdzKjppqUt5sTX/OjMaeGeBcgApQ9NuaoF3ujpWjsh8jkGEgw2Fa95PdY
wCk4G4u18i9eYa2Q0KSEu/UpbsmB2uj1PcEbRzsm5Ld1THslJxz+ywNnKXoCE9QVxhxcjcvQ0v8r
7Wb8yxtkMn5EojmDftWxZhqDzIUKqYd+W4OB2xpzMzZbO2EP/V13RqtdGV0nCrGjbeh3d0MfABhw
G+kCEE+1EcqQfly1y2IYkynd+GVuVYcpoW123VF2pZcVx8WQb7tS02ZkQZssTh4RrzW54TivKNS+
HgkrdnhRrz0N1g9d8NAQZiIfstWrERJZgdvUxcZcOnWO5mFcl8s2aAd+iOtE9XzGxFOu0p98Y7kc
PKaUPzNmqbahFGPrXKCe7jAniMRLFZyH1u75KK0XyTulSq/6GvMcI3AWVs4A8j6KBSXjEcOyDi6l
ZJhVTtY4ZdmJDSuQoGCMzAgNo6Ry07NNfP/oMZrBgbbnnK5vlLqZsnFNP5i4OQtfpGkbAYanpIr6
4tgILhw57dPG6gGfo3FopLclkxfzl3Xtlb9+jZVsI1bm+tWXF2UeE2AKbVbnKF0Wi+/n7KsO0av7
zRUcgTt5cWkmIAyOZmfYKlx6CbzQ81b+akJ8go95g6uMeDXW6kzoq6F8cd5myqmKuVf+U4C443WV
KAmrpbI9dfRfvR6gEtR9Ivq7cWb+o1eHdrOym56LQiRydYzteJHOqqO267w0iQD7P3/zgBwko9C1
VPshcRbVeBI+DFMaHBk6QcxQzQlfhRg17ynq3Jwj67hp2ifnRY/XsnvItbjV3GjWi7rdocRYNFhn
u585la2vJVhb+yUupT8OWSFFjzkQy6bnDPrWMY/5ub4chrbDQEjNrvmAR8sAH6IPDk2vSI97FVMY
L66v8Cq1b4hr1NHLhO1qcjuBqlcW6OUKXgFkFG70haKDvq2yUjlQBxq3ghlJSzYJmaELEGcgkHDc
dngozE5ryscO/AjLEMSZpudPqRmrVW9XD7wIygayjOuKPBzYd2dcj5Xpd9jGaVDb3KoN5ZZ7gRZj
s6stUfEry1QYvHS9CNRTEFGXLGTDlrYPjT5Zq3FrtmWFKCzyT1Zn3CTCKViKOpsc4ObhNGt8uwgB
AxP7ZagJTs8rJVJPXT8FtxU/ZRqSPOXja1hgZEU2fGn6xR8fFs2yOIyo2AyqUF2SkkZ2NSgznKVe
pm66sVVMaCmExAAVkG3RQ4XIErefjYzbdAcEtQtex2vskZkdmk0R9DTqIas0ICK+n7vWnc6dj8CF
hR5jJWLmdkr1hfB1jzyOM441hwg0gSYJrUKGVE3UK0MMRm3bzGkw0ciLdHShmpdZa6lbe/0KryLY
rS+6Zqi5NcfqQbpHS9pXHBGEr2q+xqgzdNnU3GzbTVdobqj9LPpavTo4vNUpegWENGnlcltWZREH
WNn0fDnQEHxlQemDdonT1iL/xjwVmlAbInyG6dUOUY+Zl92AJOecj4V5WZZJnzHVrWeFXm01S/OS
a+J+FFu9SevEn0Ea++1XL+B60YhIsT3sA69vxJ92U+r09dsczm0ltVh1zXQwJLq5G6cqHfS5O5vI
c5PT6ik+gkNrmZdlinQF45K2lDnrMOv7YLyti3VdPraitirYXbt0RdpOdIVJGIYgEzHXVTowZ9KH
ReDUWRGuNUwnyE5ns5+WDzJZTP6o1q5q3Qgt1XKUACdj6QVhO06V3LaSJlMQAugs0bgoSjbULd/r
ULpIgdGLvzPmkQaY+VNzjduQtSk84wTBTZ03Zx9Qjg7RoV5OznBjB5DdjPsGZSUDYwddx51hULAa
DkXQq+sD+vdlvm21Wv1kl0ZjHyBCLyptW5nmWN00/ZTp/kG2MEatR99bBmHRj19ThCLXviuyOGpt
RNGNHb3BeMFHirzOD7Kvde4tbQXIhCwM5GrQ/amsVGgd3JRCbZSZ7a0sHhDx6Ry/RM2vJrvJzABY
DLGNVmKJXVfZeNo5gYHyrJ8v+ee+b5wUic4YNgJjO5AOVfd5BfNsinEuEwfhNiYJP+Zm4fNmZ2go
3SEcg9VAyWAwytkNHc1DlBgKy8Zp9Mj3snmAS3I12DduFne9SWPdyJwr0xlVuFrVnUrbrBcnl0v8
TBmZ+bLwCNbLrwg9sX0mGKtVG8oNrViVlJGA9JiMl9zU6YT6LhtareWyEw6nN2c4apW3cSztfsem
DXDpbBSCyfU5PcmD/NkvlHzmcmws5euthbKIhaisynRNO1HemwnKaQTWvphxLXcUfuM8u341F4Aw
BB5hbBpl9Qn84s6QUU0XM+1OfcUES3YmT4wnI3QLG8KHqDAyla903qRM+9JrKsbM/Uo5YPStOanY
Kw/LDimAGQ9P8AxBQsMcWfEck8YA6dvwFS+huzVpFoztyuD58+jhM/pJ5wlhdZhYU1M0CiySV1oj
pl0x2nlXHFw4+hZ/H4Aqk1s4IUV7Zw1Wa/KuR5YNq8GucfS4MPGrRiPVMMeLGxduLrGRi+M+r8tL
GqP1fWK0YKPdXmy63p/SiA7RgGXT14BdFq1psPIpqwbEdWDgVVnRjLiVBOklcB6SgJJNp1kKkCOY
QuYXqheTN6SMA037V+caN1rGCyl8TSuzUCQVFZWwRrCNPdy8RD7ZECubZy26ChVMP1FGdXgJ15O4
UulgTbdGJRQLVJb06y1VajCkVJ7OH7MRB+H3hgq09Bbm43pbZlqQXs7NEi/m06IFcl738P+Pct6w
Q/zgXrfboU42Ak6L5CuMAEN8H0xLWxzWLNXiNZpybbKgx2b/VHZop629RAklCqNDJNAv/K+UCfQP
bR238imdLYWDShNe496upgyA+5TEy2MTF9UMzd9qrfukGaz1A+9kbbV9XweOzI4L5ccWaoCiXotH
ieaB/smMK0NszYmhFI3icjCjupIYY981IYS+Y33OqnZ18zArrcw/UPfWMhzZuizFdqil/dmIS2le
aGJo8y/5AGVyjsaNtxeWDFpxhBlnci/WYdKm+4qOXHwzJZk6l71IchZdtgR43+J1ypNg4/bwsW9s
ICsuOQucDc5hqbFYw6avGh1WJ9ykHWdXKjWDsRqeSyGokbFyBI+wCPc7i36jUZ6ctO3XL68Z12uU
TRigop6XIsFLvqIhmsxmsseUrDIJGgJ4DwZLDT3jegRAx5im8NiU/UuinvC89eZl/8uXGMp8OVVy
WSk3zlSP2B4Z4Mvi80vKXcSrCjVf49zXI8HkuAqrW71SUbhmDa3+ibJB86Wdlsyjw2Kr975bLYjQ
oLrwxqoxGe6J5wmjbfrssE06TK/hiAqts7xV1qIv1i4/DZTI8pva9NMR6XFNr6ujN61u4W6WRCqT
QU1X5UEaCQKXD+xGcviLuoI5JaSWQSrZtIXREoKORlAAjox5wzUkZg36n5siG43kG3apxHStzWIE
26KVmcwisrK5/MCRclMl5LF0+hz2DkgRxMDR7LnmBTbzdVLUPvRwmW6taKohIAutL+hL2X9lKGDs
vxJLjDm8H0xFPaIDpLMN+24Z8i9DrsE1FQ4e2J4Cf+F29hiNq67yqWyZFe6JuXCxPKFwpspfEi0D
92sOhCTL93FfTfyevejKCOqJVPa7bibdYJc/F488evl1B3QKhGMeFlqjlkO0UseQdkQMxEZt5vDD
1Pude43ojfIE0jARuNm92jBOnE95Iu0nBN/1zGiNAvJYJw7y0HBgCKluW1qRvDD3xQ+NulVxO+VL
ON/plso2UM9U5iswVmJRRzM5FLD/9JWNpOark1ZFJ5a9LtQeKAyHMog7m6Pb7RdHB7pI0dRvzJNw
arX5slaved8Q1E+8aLO3VEGjdZu+52J09piXkJ41MWftOjJmY8pX8CBF4DKg5lEhSbOp4fMJghCu
3YLJheWlBlDpgooJ2sYk0RBSc35iAVWDGwXGgAqvP0yT/nFtMiruAC0b99rLGpNlg/4vmT8ktjFO
H159qi6a5+LpDNBz2cZe3CxfYjtpjXFrAeZSiwaVIms90xfhsQm51TLFqdSwzJrOKa9DPto3ES5Q
ec3OMJcBr2nZFIMjTzMrFkPPOqMfQkgIy1FsZQB9d88HIOabL1/LADRjVaRBAaLAOHSvtTzqsEQO
w+ApI/KaLCZT3JNSVKNbrcBK4CGRiFq2k2QDD9PiLnuvtSafMHlZYFeOut6ZVXUo6amIHTKzmXkv
YPldmHspjfowIRbQKymufWi8GPUyZMvkHHsorXh1HQAOHiHRXBXgV5ngvWe1pX7QUuGQAmReNlVD
G0G68ew/i8mzTqx73VyXA/W+r2tWJjqxlyHXazs15ymPrMCfpfnxuT3zbw0NfKgr/vc8AfDP8YAf
xwz+e/+1vv5cfe1/+0v/Uqr8/+HgAeQ/3/Wx1GDD68CCesz/+s+H+/94zLokE7/SHH/+7OsIgmv/
QQcQAChAf0hk4dr/5wiC6/wBMgxCcOjfQL49S3y/jiAYPoMLCJUpnDvYI1qg/xxBMLw/KF4yvwij
BZ0eBx2df4xf3L601V5mPpKv9evP37cF37SLGOD01SAx8Aq6gtyNamZ9B6vSwBHOiYDVNyimnZkt
+8WP3+mHOT92pH66xJt+GEBhBn1mLiFT+8ps5D5rtK07Be/0Ed8AV18vA+0xoEda/G8FdwcqeAkD
x/EmLuddbVcnVdEonOBRq8eL7171LxbtzUCYUhaik0qOZLvAL2hOK8DBd6tGNtq1+rrEG3+aLlNj
uKx9ERaIV8JhuG9RwaWzdlkvyd5Oi2NWLdfDYh8YJzqo1Q3mZa9r7juPr1bxuy7qyy15LgMtKB9x
b9aPt2TktkHHVsYbKkLnxioPKVQThTFeJurFdv5DUsp3hkbeu+SbPrdtJour63MM+iz5KBYuO2QM
PY8RTB+RhrqII4N3cNS/2q6MzfzzKdVe+27hB79wnY76JiQUeZTrKRXNf1NL+OXlqqEKDoYHRuPt
Rso9GEXoAvJy4/p21cWT8O2DxrXQe75yK/tqcsfLHnrQYKhvITU6vLO53iAxnt+kx3S1Qs4CyHh7
JBksH82i6GKIqZ4au7tZhwpVSaRfRXDyYyL/JDvmTnCeg/LQVv5D2r8HPHw7rvByC4qfLgB9CsBI
3eJ3y8zYpp9YUxUzupzs3DX/hBbZqSGgRcXgQSiegSwJ9XGmKG0dQdv3cDZlR4oym5G5XFCR+FXe
DwePrXACuHVZBMgq6AXEwQyxw2z/+zV7A/B5vV81CAO2l2P5Zoiu7Rrh2mnNK1vcqwENrlJLtrY5
RrTC70lYL+G4uhJ6/+X3l/2VZUOOBa+udDd+GiavYo8DNwt2o5i/BF1126DG1bnp+feXeeawf3u2
GbqHCh0kJm7hjZEm4TdoNeUxpNMfKEzfCps8uFqtLRXFnZ47R+jqjm2S7HS4ypSJyRFKojd+Mpfg
hAz4XSPWPfIPIen0RnrJnQsGqxocFEmQH7AYWEUiYe/nyU5DYjho2hv6Qht3XZj2YnpVWkd6xlsu
zszy/vfPBsD/F4ZLIX18aC0YXnh73CA99Qtt8KBWM4IPqVfdkstc0gK7cvt4U8buhhF7lAWsaUcP
/0K6DMoMdOT6ZAvK4UhMGGpwiUhJR82Ot41DB1HetGw/qvBRQ78GnUKGZJhAivN563XVQXiQPXYW
FtI9rGt+Jtk7gIMP10LbegXCI8ayN73yIM1pS0lpA0nlXlRO6PjTVq2knuURUhWX/H1o9PMXr58Z
ZXYOHSua8PdpMF+TX9zE1VPrSZQT+otcViem/XejTM/LzOCCE5AEgLlSYWIEuesJQu9tDMkwvb1P
EpFudUG7qm855adxSSJYYq8TWW4Gt/zULsNl5fl/zxaiUL3ctxn1z5QRVWketViEiKtudMs8iGXc
OXr32bSzY5aL2ylLqkhLuxsIHK/8ZNlPLrrDc3VZ9+XeS+L7NWg/a41lRU0nr82ZY2v7j4zUndGN
ucnQpaDwX3yYlqYOO1He5oF9CGzEwZJ0C/7who7LxVhkf/sCQHS97usk25bNtM088yMZ4BWom0eK
wrBYIES+BNvBi9wx3zp7x7oqOqj3MB7KkNTuNzozhM72Qa11s1BNElu7ffKpZdEs4a8s52+Z2AcA
HVWI2zt4bnM28urUxeWmWr17bZ4vKeTsOqGd1HcharBP1v4mKNKjl8aK+ewkJ/ii5gEyBmfZj5r9
gYFauGfTY99SdIozOE3WByShrojqL6S2XlBuvxrgUNXs8tRAWynM4JQL99BqAY1NfF6m7xPDuvJh
VTNRmG1z55AUSUhZ4jyLCc6LJhBRN8svS6Xtcn9S/zFKLnCbvdJcDO6hDHjoUWaVQycxmGyQ2ahO
eavvm9EJK49za/QXvSo4xzb5ZnrUhnknivzoOsl29qZLq54AIsNXHw8XlK7Dbl43lKjgsXEvsmQ8
x3Ye+W134/Piapv+yYLMQ4vo7qw47tmE3jxE8K7/BV8QuiCk/nRMLsbePqpXncJolrkEVr72qE3D
xWzPW4PSl55MUdkmVKe0nZ3IHcq3ftgH7ONpvCBhORMcH4tlRW0rft4Dg4sns5NvS7HCZRJvS0b8
PTO5pym3tRntVI7VNT/4oM3pSh0d6tUJy9qpV5MA/O2yT70nOCK0W9knU1UdHCN+qEz5joX6lZFn
ms2HLAEIPGPEP/rClc5Q6Q9msLH87sbzSRmF3I/Oe4oDb2Fwzz4sYLwVgh8QeiAHf7xOHttl0zLZ
v5mD4lvKKe5cBt/L+rZ0aDMa9hFwy2EUUKot9UifQaDxmPypfKruxB/Ba6K5JKuz6w8fPVmeYh3C
crlsfm+un8WD3roixhhh3kcwj5GIN2HmYMHUUDFwAlPj4oSNoZfhEqx/zRTNctM6Sv7UAuNouOOX
1TKvbEfuvVzQxKrf0w5+O2H0smCQnDwHSgZDwT8umOmUc2mVLiWMOT0D7/pgi/XLWCyUf6uN6w1b
0xouxQyJlIfML9UNYWvb3y/HL/fGd7fwZjXkVGlVz5Q3SAh57bV0w9K6+Zz33offX+dXmwMqRYW0
QTKYPfJmE05lmzGzaAWbdS4/Nbp95XralrTuMKzB8xkRU7z1vGUzYoZaK/1z6WhZaTsLKxTE3QVo
4l0XBKe6y47VyLFNx3eQh2/xpep14L8h4fMgbuD/vFkLajpdSUs3gC0hQU0QWdIOw6Np27ygp1JO
O6OLt6MWPGhMBQNMcsLfr9Ev8j814Q9XBHNvDnI5P24HLfeslCIfMorGk+zTrR+bf2XEQaV4L/37
Rd7DVA5MvUB8CcueNR6/i461xvbqomxh/cgvqtHaurmiqaC2Zy57utFY5HcISGgWc/Nvjh2XhBTP
U0QGsBP8+HCl28lqyLhkYxOI4TiA6UV+x0wagS7lsTT0Wm2r/lFlndma7EYKhyEyNQe1IxaSMnBr
xwVd9cVmCnY1D85SHmg1ndbAOfZrd9EPyZ9rJndNre/Hatq287TN3QrIHj5HTluPKKhLkivfrU5V
pj02lXYvC5DybX9jLHk0+cEpK3B+qXMcOthrE+dIEf3Y0wEFr8l8JA2vyTm0bv60kFUt0nvUy/bU
cdPq84OcdgvyyhTGUKS0j37thJY/bmcbHyfTP1U0NnI90Y+XTptum3K4gHLxSuY5yhB0aJd4OxEF
Lqt9NHSUBEiz1SkZA/697250LGZQ2gcVLM0zBeci+ZPG1UaryViG/JikxbfJLw4WubI9ynMbrLdM
AelhkU87tyFEzPoLgzhYRVoezpaSKN6tPMSptk117ewXisEn2ePtjvYi/7LN4XJN5LWy30sHPZL5
lLUxELVyS8R7iWIaPrqRoQpF4gnAc55cAGN3U/FkjMmemfCIHtGj3hOCu/6JMkS0TE6kotF4HaK+
YRcE2V1C9NkS9Xp1QlQTnBbPDssuPc7WEKk1nIb2Rq+Sc7DICLb/vfocrfid8qg6SOlJWlegR6+A
V93PbfYN7tJjnY+XFZM+EwPzmRPZAdNvehaBNrgw6SOscXFX1OUmcIPzCh9LNxA/lTRq9WWvAhnK
tI++XZmAt6C80eQmSLyHmHwkDoYbTyzQ902XNiKcigxM7TVQiKFeVCfHlddOdbN6+TlnTF/0T67h
RMxD3KqaEQwHe9OZ90ZjHedqumiW9AhbUzhQUE+z4o65wCip50tBclo7xZ0gYc2Dzt9oKA4nfBjG
e4JkJHpVLUTtEVfC14aZmmbME3tQuVgwtheLV5yWft3besV+nbcBquYu1nVgMmTw7dDs1n2XOpF6
N502bl3aXJST7z1aJHB6RVZWHhxZHIyOSG7+wJF++L2x+9n5wSrmUk9ElAZhYPetPAok7PnIswcs
rXav8gHThqeZqFJtA5Hbh6xI7j1v3Wf2su9jwkAreCct/cngKmIz7D1VQ8bSmJj+0SYButZpdEAN
2pfJdhJDVJo2SOvysFTvCXGR6b41gKoY43oooD0L0Lx9XkMEmhBaQs/LyY/aGixhuqDgl/Xp2dPX
DfOmddjbxZ3mINCOHc5b47FN5RNi7edmaceQCuyRfvJpSucdiUyoyfmLa2eRLxPgGjUpJ7aBgbE0
XCYidc3VTnmRHae1BMHnqzBHLS5JWtMke9j7DwZtEQmY3zfn/eyOkSp2rS5RmFzl3m2WPaMHcVhX
xSGOx0vY+Y+1Z13VhXV0LOpHXnYm/zj3HJ2qm8Ems6OWOQaYAk2x3xL8L/ZVXSYC7jEXJAQgwTFN
PuagIOi9r8i1LEAhVAZaYqMsc5AhwNYbe61OdudezUP6p7CyO62obwfaDaEv423nkFQ02Mux8rCx
7FVB4mjG586I7/XChbFX22KHn59+AKBQCu1ew9lGZpWeRxDV4aKXB9sevmhd+nWRLghs3zq4Amyu
O15MHF+NUkSfaOcip9WkTfF97TqRYfEGkhb93SL5OFhkhGSOYhJoyzHPhyU4Jlm1n2FZin1xOzgk
dQ7uKiVZMwU5cD3tYIwAKpok53bQd1hkq8DXDf5JM4P7gmtSMrsz4oEGXnlqdesIrdOVTz5dagxi
8Op6NBjh8T/Q2tqwzY4Lyb7lckTJM+in7YYmPTb5vCs6IIGYWa/xHowZUq8BWGLXdSEos83zlwf5
IZMlQEY4lb2BbLYtD/AQnAAiHSAZofVKV7P1h3uGEpULho7bCv4GNZPA8ONcGGlPtzRtrQMTj34o
6oIO2DdgNbRHUU0MgbodS604FL28tnwgVYMT9br4XBT+fdaN11ZZ3rnYFm+oTyrxzjHKK4lUow9f
0q70Q63SOtqe63JslvKOPtejY6bn3vTPLcZ5G4wVBsuvbpM+flApdkp/nr5hFmkwChtYNJPxds0t
tk2cbN0ST1k70TjPW78ht661rWi8C508OQzGJzcjjSfeRq2aGXBsJtjP+LI2rCMl/yNYoQ8A5VI6
s/K68KQT1p4noryFgRu59E8BsiI7C4a0kRbJpfL0MOa8Ezv/wnIwQU3MTF+S6OltrX6gvFUtve5t
/GAmOmIxcbyuOoK2OBVUJ35vmX++HLzFitkJ+gyDGvKb1oCeuam0BkGCVI6XKj5JyZp9IT6rnd7I
+Z3L/cIRMFiJyqhBVmbz35vS56L0pFx79jY1Rr8kwe4ybwqLVd9Ts0FCoHjSl/R+9otTllaHrB8j
GeR3z8/8b/UI/2Vv73tOsf/+P3QS/+UX/T9sEqrC+L9mJ9uW/3H/uZw+g3P/np9Mfei1OejTy1Nc
pAgaQjoJrgUfO3/th//6Ty3Q/6AhiA6V2kkOfp7c8x/NQfuPZ6kEkkH+xScM+N/moPWHQRuCMTrd
h8QF9pZ/ozfIlPUbr8vsLST21NNRQoFsy3/j4uE7lwwRuA4GN/4wUiC5L6RWfzY7dz0MQLfLnR47
AyF2UzFS0cW5FU2g50+dUXW3Q1IzsZX5MNooMhCo4E0E40IwzcunmgrVJcU8JiKFm8ibxPfilHDK
IcQOBrkRmSEeDKfMnmLXEufetVBAT6DhvQPHqoddYBSXTV2lBy9JkK13THi7K5k2kde1NUbK8750
Q5BvTIdQdyOWyc23kCN02xGqkZrcRLc+pplmedQii+VPkfcM3BSpq1+lcQ/veYvLuMtBq9xVRuX8
jd4oFOFgNc0G697GDI52mZ1QvDVbwJCwauZbUB71wSpNp4qo4/bepvwf9s5kOXIkS7ZfhBTMwxbw
kXR3ksExYgMhGUHMBgMM89f3AatTJCOyskOq3+YtuhaViywWne4O4Jpe1aMOAbVDPmFuCpvKdGVo
THnzta295TSZRrFrkPu/ZR1XdYR3np6GErYIajBj3bMcE/u1qJz5Ki4hEJS+GL+Z/RwHxAEsksp0
ZeRu4IWz8uV3TZQ8OBzMjLwkaTvlhg+g2kI26m5KE9BmTCjwbEx6mm8F9vGrUQ57MXZXogjcDUPL
h5443UNC8DQPSWiA7MSYm4TNZDIsMJhVZ6PU8ouQ1a2NC/B7zU0uD3N89Nzvg3rg9FEptGVHK/XH
pE9dWmJlX78SxtetjTkE6YEmVPmiz93LVDQyzG2hHcqqkCEc/PV3ju0mzs2vlU0odgOdSwtzR7vE
joYleBgGjGUkl/eFRmaqyY3HwmgvSu/0cxv31qZrA/vb0KbfinRcos7RMi8E8aWuPezV1KOVtAE0
lHn2jZftrQyi+KgE9hPRneHvnGe3vySKziuvqGw3qvxJ8aZ4xQEahkaGCufsXdzo7rkQoPgSP1MP
i1cV706Hn92ZCffuHdmBwi/YZTwvi2FtUiPH8iznh4Ucxc4sU3noLBArYSV8QzCuoaBjA4fD0naM
nHkK27Qt8/vBy4r95HNcweEbEmMpt5UlPtyxT6lh5gScoKj8cAylk9/tX1tBsod42MtozndlbXEi
wW8aCmPoT6thvs61PDRTHtMwXRhFcGwKw3pr3Bb4S+qaMMcQiTzlbclOjh7Tu68d8rKfjwlAj9Cg
3GAnAtXSSuAdpi64U3HB/z43xEPRBD+UwZfdr02Q2HV7y+ql2NTSaEIAUkGoGRoo0tarly9Lh38c
Nd2jxx4c0ipUGNMBe1D2rSbB+tLa5rJLzHE0IxtD7r5wzQIkrXlXk8ag4yavN35nZDDO9PGmoxdu
V1bu0wz+inTcZL2xwnQ56BrKemmZ3fgCxS1ImtkvZNQIrGehmOngrUy6QnuHq6lgNeRocHZnZ61m
0Xxn01E2GRmNM0StOw/R4mvmVdL66dpXD2BC0iltofd/8eK+RWypqe2a7SDKtBaDOUbHHcbwOolG
smgM8UIFT+aEmVzz5cwNSF9YJZGxtjZW2cQPdlABAl+g6yQXffTVzp6dBf9gZqlNTz7cXmnivvTi
7nbCAXkVNI16xj8Q308z66PbOhi6LZbkLKI06K2wF0qp9LkgjjlOtyX94vfYhpx8Y432dFtwgMg3
iTEbhwWn2D3ZqvihG7zlYBddsPexvW8K2yuufF2qTc5dY+d6AduPedK+jENXFCTEqoVyPDt3kVeM
AQKdCPbDkoORoiPzVE+lBL9RTnQRLYZgpTSRPZSuo0LANTHivTfdznnuCu4Z9fDD6dcrbFIkMIXN
MyOAlP6BTVMWt3HiN89tNUmuYFe696LxlHEqPex40V+exf/OxPH3hxs0COiyKzwDaO6vUrYp4EU6
2eCwqwgukihh2LhUkHVQlTLzyk0EyznBnM2HtG6wVCihwnA+eIBx9FwIzLcuTuTfbLI/+Xh/Vfpg
5xkexhI8HAx1mIB+PlVbua0TrsicXa9R8ool7hmd+2mp8dlLYiXHwVgeICBx1Yt3iy9j2JS1okdO
eygy98KuGgMa8k1UCzZLQR1wYK6qkKzng1WuhmLVf1Q1uBal8qv1y/ObN/VXUWB9+Wu/A/UEpL7/
htpwWxIiSWzz8vtZ7IMGHWpWZxI/rz5JR0KP8YMbsNNoFCdRM9sTz7KPTj6FdC1se0DsOPGqAwSc
33DRfx3LP1/X6qgAvgjT7df6CVvDONQBa9h5pSTPK8VTmVZWSDSLg6nnbsmA/svH8R8Nxf8v4+5P
c/M/2ev+P5yJV/b0P8/E+/61+1G9lq9/nYjXH/lzIvb/WNkJIEgwBARY0xg5/5yIzT9M5mQEoNXm
weTLv/pzIvb+YGOmY/3gisYxt1J4/pvYa1hwfkEXgdCiXAwSzX+E7AUS9/NIjLMKDhtLDl6bbWPX
X+8qfxH/C9h+hN5EsbfxSnMUXh9364OPYeJWz3CIdutDsciTD399TOpeq+3wzN9NPEGhdrYbc32o
2pNgv92b8zF2igRR1ePp6/Mcjot0PxKkwzue0C7EQfrNXCaMo7Zk9JzHb3VOEArWDxZppz/5mc0I
onlotJZ+x2LgRVQVpv54fDXkSLy7YHTyJowLzTynEdyMD4dBdZtg7Q6xq0aLJ4s9bd5wHTVnB+if
sUP187RtfUXrTtqbIlSfk4uxDjGI78muG/WHZB1wLBqwN+U69HRBo3cbUGEi25dtnoXAxIr3uZPd
aSaHvONfw0IcpvlO5nhLQkvlCOfr487/nLnGmFtSnwE/lcZlWgczmC8CJKi8Gj6HNp8sG2GbyP2c
6Mgdq+v+c84TaVPvU6t1vjXrKNiuQ2HOdCiZEvXYyEPyku5+QTv8IJLMNCmD4FKDTI36WdrJJmDq
9ItSbQzws2GxjqTZOpyO65haJONLUmVnW7XLzq5s5xEt4RE/I/U0o56cRdpXRyV887XGD5FsEGLt
TcYj+1uJryASxmKS3C4GdeVM5Vd9dOfvjteoU2aX7lEZ7vxSN5p6M+vmFTuhsNfpPe1Cz2ocHZEZ
U3+xzPQEsZcelxC/NJ3vU5sdR0cLboIy5ZHl1M0VMAEtdKHRPZAUziLpojBlOA2UNMuXxY6ro48T
cDMA0bj21eh+Z7DpSdq5xXcUJUIgXTP05h2l1pZ27sg4dYduMjtC0jz4T/HYAfZyHKyMC/AAzDRT
PLTR1KL4w10iHDgljTgQY4jlc+yXRX7oZ1N8SRMmkdCcEDT1EfmydrzutCSOdepF/4Uj50TBB+kh
gR8nbPEBRXrrP7tjeQl8+pY1a44qWT6bHVkF8mhPDJVqY7XzPZ2f9n1RWsW1V6eCY1VTcETq1UyC
WE+9eX6WumU3LwMNAmensfwD+6hu64hePU/amO0yI/PeSevlclME2nLvwm3joc8HmCTu/KwzKO+m
seru87ETJ1aV8QPhC/LMmifwmE+Of222mNT71cLhOY35pajb8mZSWfUCysp6K/tah0W45OAJqH2r
b8x51Pg+VFa2w1uuPdeVO7FdMjUZzhwhufbzYUTYrbR8P5D0OEhH3bXt9EFDJc2nI2WfXsdxz/X7
crMYBvS5zOqvMp9SkTStbso4fin0CcHV0w/aeNPUXr9hGV8c3dbNDg3QQPJLU4TYIHbNoO8qGuY5
jJT9xhIa8Qgkhcim8PTBKGeS2nmkvNbEhMQiMUfNjbPkYubqe6xb3Y8ubeWuzwIjhVZuU27GMsdI
U+2xUK6fZqc20cpSXSQwY2feJiMMl3mrPNvJgp3rxGZAwGWU/ROr1euF8/271RbF9y4u3RenFu5t
rFLsbI1Bcr67XSA+ULvagTjo3IlRfcH12NjVAfyqiYpIs/ZdnjnvXUdONJ8CNzJjuRfpEGxL21jC
OEmHJ5XG1kVoX9xGzW4Uk4qguUiO576B+lVyiDoFfpF+zYMuvrGaZTjHWZWc+16UDS4CEe/SVnMv
Va+6Zqs0a+fUHOFHgvyxd+33WMemSbyZs3WkSyANByWAGss+MgnTHOO4vZ+S0tioQL9zluk6Joq0
GTkwRhbci0jl07TTiqa4qpuvzZTiHXaGMGG9eS3mxr9tyzjb9qkcboIcQ47GGf2J7pU+JIUrFE1a
TYoPI18jOF3rYAE0VtfO5E1h7HnV3jDqOtvG1Ugn3/JeOvbdJBWGOt0a2aCRR0JrSa2PwXO2KJaU
U/TDfLfeMyOCuucFPtDBWQzicD1bAFevj5nIyAk2CPrxlNYPbtHsvMw1bvxSEwf2pdN3k9zoblTK
vQ3g4lxNXQb2J5jRZub6wXLjMqrho0eSAZLFKJYmabbJoQJkveX7KyMjMw2ObJ1+X7Za/WVQiDvZ
1Lzoml9eE07ztqg+37lP7aYGRkGDQ/Otnto8hIdXEYNOm+W+M4InJ4HEDvJ8x3RQbJahfE6Ir4e1
zQmROXmOJvhmt4m5Bq6mad1fLSGVLCdYr/O3bqH2xU8SHx5VqWOCHfeVV4pNPXX7mPjSNq0CDqNQ
VFuzeLTLIcH4PWRh2zTTzoeoizOvTx5YEDzGdtPyMZP+qQvvfhiXl2UYi/tB5c0mtsfhhE2rOtiD
SqGU9emu12OxYQYhMWYnkdXmeyMTNe6//qKgCOG3Mv3rIJdBaGdUU3emmK9T3zQOZT+2UWzzHNNj
qsrqcYa6EHj5NptR3/BgchoedGJE2p2v94gi3QyDOI9vithAnmf8qHtFbtTO49D3hvYaUPwEF4Qb
U7twp+oKVMBp2eW9/bIsFWtOyGrNl3TqVcYDSJlObl9ZQ2oPuEpTBMXQnA2ZblMv1r0njV4yzrj+
YG7gHPjdmjwWN3NQ3wjD3JmII0Upnrh1Y3x0zSzqhs7YTpkmtl2b5tg4TUSkwX42OtPZjyo9TEFw
Nr3mjrj7GBnDfLZqu4WpnPIEdNm0cbch+izaZJPrFbCR7Ji0oqXVzxcRKswuZ72TZM88Vl9RmLY5
xtMwCFiDAY+69acxauemZdZyt7PeXdQSI17G6bUbzEeRZlvwNqEa2ncw6uk5GYIJ02F6yyj6JRuM
dJdyRjqwftM3pipshiiedu6mnIY+5Du/7j/i4r2pU+NeQiT3ynVOS/N+jQc6j84oYcXFzbxJyC/e
j2bFezkGP5ygF+feUNxkJvt9Uku1A2zX3rG6GXiIxJ28kUV+wt6udz3C5DCaVOrMc5ZvqQQz7K1k
BUVGqa7TbDm3kDv7TedPdXGxFTL0uehVBd3AcoBGH7WgG8cwzdjcH21cDwM0yTEL3udZsTQMP48B
/3dc+k3BCUeS/+m8dKjF9759VX89Ln3+yJ/nJQR/i04i5Hn+8dN5yQ/+sCjE1Mmo0KNDTugvGwSP
eJG3QjlZb5ogptka/XleMv/AhchzCjX/c/Ng/ycrhL8lZZy1WcRFB1hfn8vL+fm4RCaqL9PCdXfT
PM5bFOrQdoRz3en5naUpnCrutIEwqGOuRrdsnuOxgWSbVOZxmLR2a8TJZmFs2q0m5L+8j/9G//kk
s/6ktIDsQqngWIh1Hzr3Khn85SRH6H40O5v79jIa8deVQ6JHdFQmAnexVezlqJIJeJSqjmiYOo5f
ekaK0AXJdtRjbb5fslluG6tXD1o6KEhYa9OurRkMb8a43JpdZ5xG7g3ZbV4v3Rp+jW2ERQob3zI3
57jU13H8w2SXQ6V22rJBibkPnzTbbo//85/66X375U+lA5nDG5+AgVfjl0MrKBCrSpOJOYbg0QMR
HTzDcBLSCB6Ud3CzPrvPDAzOvlZoewwt2dfKkRqG0jnloFAJLztrnZnfZLFj7P048L8TWjMYy+T2
N690fSW/vFLImehefDD8w/plnUla2Bz0IFu7oGE55BXUcxIf2zbla8E6bLwZ2tl/nCiY3i3tYN8s
gfSPOYSnDUWLWLPj3pxgmdfZNfGFcfebV/cLqhJnoUVPn4/7Fa1hhdv//JVx6wkv8JSDd5Oqu6+7
ZkID1P1oNEqMQ1kxPKHC3thIvFeKQrSTo0bjNwko3/w3EtvaIKKToiaaY/3KgoYKE9huSwO9p1yt
PAvYYdZVUvkSaG3xkuS23MwATyLayMCPOcqOfL0uyKo+LmytNkUrjOuiWUxG8lE/aSsfsBnHyBoW
dhLJUH/h5C3Z1GswSODb71zhmLdWhvFqsg1Ol9j34HBEba3nTzUuQmwLonhSc4tk7A37cjTtqNXG
h9RN5RnvFlL+bC5DCMQwe0itMWVUSMxB7Ifae82dxEgR5M1yF2umU0fuMIiNG/fpI9Scco/F6JSZ
xeKH42CjQQt7XZ/MyXCs26DQwmTu9ChXjv/cwzsK5zzuLF4G5YthOchgFwz6NjDyB49SDdyogDux
Rtjvo1uV33yjaA5Y8piNjM5lJEx0EuKAELmWWYdsR1g2dShT+LYAKIyIELgTZWDQiMW0cejJnKUm
uMbsSc9p84wTdzwsU9V8C0i0X7SqpI9F+viRzZ5gSsy5PXWm+qDZjXqNfQUmLxMn31+6XTMP1RVM
nnolkeQISmV7rFR9mURRMZs2zknARtjXbulycMYvIQdNbmd3wNMGefJEXjT9Afyv2Jp+MxwNTd5b
DuSUqkUQYgG4Y7067mk1W168spbbqnaDGxys7SYbhwwtSQXBt26Mv/r+eLvM+tBEQ+9YDzU7mgh2
9QMlOpg/Un8OHvJR8z+SUubpNRhRGERWNUWBMgwYgAIjmAadPpyJllM3kE2XxExZ02itWd27sxwo
qTfcPSyBbM/IfT9Xst4VXgNfVCVNSJK27AAe9Q9pmgcbTk1zH80+tEG69DA8Z3yIk1mnu8aYjCPH
9OwHi2RCM9SkbuvR/zovNSJzPX4t00D7oRE3Z3xV6a1j1d+mlCWUCwWPoI8+4tp14z2C17s2s0uJ
p+A4lWN7Q/XJGwO2iU1CYrH1LC2qofDVsIy2jpY629LlEAgqVW0yvkiVmszrYdHu0ia/K2NH3RbM
+Tiw+mNZLFbE1Rjv7D7uvhelc0tCYdmPTXqp4B7u0jLzf2iL906QIosGcrihEcOOzLOqiLB28omZ
WRuZdZeRjo8NeliUeT0NcfqBDKIu3Gt09myU0H4dF4xItUHvr0E74SFbqNSI6qU1NthPKOoeW453
MvjBo1qFykm6iO/keCNJX+yKPOseKJUIMOk39m1jOVvBGmcb5OWwka1TgWtCwzs5TVvgyxKZzurJ
m75VYgrerKqxj/mQui8aDodvUlhUFgV2doorVr9RX0IxoeuDBbCjFkobg+UyGX61LykcuPEb8T7L
+RmyHQsNzO8nJdf2Cs+Jd5qs7afWWtR9msZXS1wuV3VVxXcFHOwTODcrqgP3YCxDFgGzc8sQFzRN
hEGOmuHkfsaivE77j4Jr9Bu8SM0P49JEKEmmhMyS7u3WGH1kzflxrsdyYyTQtTtMkvgY8kk+9yK3
jnk1crmV9lVfzv2H7izjhRNGu3WWVizbOqaIJ0zcIr+FBqZF6MYvuZyJII3eMaXpceNbkJsoImmu
UheXa0VLwvVKALr4S+I+ZxjqBebWSVzDtLE5NBJpwaxcUAj+RZN+c7GTpDxwbiWkV43iyvAwIXi0
fT2MYnHAI0kDW1dXb3RTqZ3rpoxQ+kTvEkaDFEZ3kt0kaW/tai97rjEtZcDnBiU31dAvd7kNzalL
BuBjtjBayOKNu6+9rr3SqabaIGWLiO9ERRSIQvRQS0qXnXp512Q4xBqvSo+V0eQvY25kj3oh9I8V
JUkvSPVWAEC+9pxAQszTnAdoLbDok8A8GiNMV7e578tgDKluA5O/TlRpIsUurarmnMy5OBawO8Pa
kt658VjOiHaIb/Ch31VL95TbNedxw73nMYX315qM7dj20xGexU43a3nltuMpd9WNB/Nry/H3IpGp
Qk3hYCuytj16skIXA7J1KMBCXsNGu0JguxM9Ls/MH2VYuyNOyhYi7d3gFH4IQSKOLKgoG73N0l2c
x29ijr1NqtZ8GNGgQzLTfNEP8rltkvoVwpR8zMy83GZ2X4eBBfcfDpOzZ4M4hBR259dEVafIslN8
k0WQcIHa5pZK5/QIKci7szs/3aQLxbNVKeDKVX0Vln5r38AgbcDW2Xy/efINB00MFB0w8T0Cgb2H
X+x9n0ztTGXfY58DpTLm+LYZBrltwT1+zHbVn6EMVuc89rIDeAvB8T8ecUdMmfMDkEj54SX9eKGY
K9mAqsthqM+4UAG/3cKRlmpbaFoFYqnR0e89TXJAVEM8FWGedNy+aHEw+9BPJpzsA4fWdqf1NANe
t0B2sQz6CcvfZph1m4X6oBn7bphqTuW9mkrrHlhOi1Eji0sR7xc8u5uRgnOTpHDXJmGJ4F7uoYtU
74KHE91PQz561y4IPKAbvljU98ryEHOhuqBx6HyB6oMIZGvvJbGJ4h7BrTpBN+q5PwUIxgOBvg7W
nVW7h6RRq8cDk1Zy1PWpcXfmaLXjXY/4JgnMol5F0lMolSyfzkADk4++nVmPB2k63ps189WFr3nP
AaaVezWl4uQEWDfhO/J+mDNcunDuY4vwQ5IPJ0zOZkV1yKyeCewbj33L/sUehvIiBci07exoGy+r
gle96KwD7gkLN7fvqZAyBUXVeiLTYsvmh/qGQU9YFRRuFll9am/7ZcZpNahkhptieRMqFWt0eCoY
/DctDR31FpQetYhL7bFZ6rouf/QKu9RuK7u3Q1jPyW2PjX434GjZcpfRrxewNmfYFSzgxzr+ChGV
o0pneoXcDN5Qz9s0zbg3BW3OineS+CQQIOIrrdLjqwJlRt+4thJHwtnjvTXYzZXZ94DYTR2tIs0M
89Da/fzGO8Cc1otYMoPm7pea1MNVCl6Zx1g1Mj1Nxi5exPAmFdlQYLFGG7Vxlt2aZmw91whG35i1
LSrgh+UNS9dChDERAQNs7f2wRJd6kZcp+96rxvt23SH0tXiqmhZmTpA9Z7xvUczCgdbLC4Vjz2rd
RCw2AC9GUTxp657CLNSXoRmsUy1mdhjrNqPPSCJ2Qi9YcbiN+BJzl83JwC0+S5DRqMUB7lCMoySh
ul0rWZgIBygzhhUM7FUKBHVre1AKT7JcutCJAVwejKI3NBxonTLvsiVI83ABQvt9DOweRS9xv6Os
N9e6P+AoocUcoiT7nZRFT71ufKYFD2/muPJBq10WQGXSXMkh4P6OLfZGG3L2Rl3LBmmWLJPyz8WS
se6Y3M91U/65esL3xRrKNMXrOI7qzQ/U/JKu2yrbY2+linb+XuYklNedVv253iLxhqFO4b5ys5oD
8NIWCUbpznzNsa4dWW8k587lw87i4ZH2RefRWrdpY5+cAY3KF2N1h4lPo5i7esa0brWP2auTTPjc
1iLlpqjF2afZjLIAjGfW6kGrMKNhJsovXL/VWX5a1XpefsKGz7LIJyKUA87D1zZjcKtWpxth36sB
69uKUL3SP+1wweqMK1aPXOo03U2z+uZ4J7DQ2Z92uvjTWjetLrts9dtJjHf16sCrrBoAULH68oLV
oaf73R28eBx4gjXsRs9F/Fx8+vk04Xd7VjFyQ+l7dTPXrFFRmuPS45GaekiMdV4iuA6DFiVZUJ1I
5zJ9+jDcrMQg6Qr8FvP5j3LopxtI8Ueeu9zlYtF9ZJ/mQumRvTr0rt15pFE6twLC0dWH7tOWWJZj
wPJoLhqiyd2ijtKW6sx7/iH0DPk3mJ2DVStaJTHIt4BrQ7+Czqus9Kg5QXcX6NXd2GXlBv/5c9I0
S2SrhmHSal9JIo1U2nN9OQO+jngq73D9G+ep8sSjby4NfRuruzL5NFqWAXGIvgmqnVuW0xt3lGU/
qGLDUhtDJ9LpkTOWhBY+OiFNNca16v30mHAD3sQp89cGDALCkV3kfPnRiBNX4/kaUJFZrsbPLPfy
p3JMcds3jJwM3wMEGByijHTFtb26RpuOLI7r2KSsOiyqTXk/uwZf9rICUyVdDnO4k8SjXGqAfJM3
DPjylAO039as+24qVqm4NyscrCBPw6k12+vUnrnJN9zNg9lwLvQGmFTJTdZWmVbylScO6ms+mPsW
NBtNEIO+sWvXe0V8f5Kl613cIs7fqqJS19WIPZ19UMrIqo4JXkBqt4qvcTo0zh4mVnIMWit/x9Wo
ntPJH3eZOyZPDLbadR30xmnFhL/2C0G3ZW4U8f+MBy6vrEiPYFkse6uExfiw1Oa7PoLaDo1Z+ruq
db0h0nkYHOm2M06upZsbwt/1dZab+Y9P+eT/JN7fSbw+JpJ/tsRcsvdXLpb+J0uMsf7MnxqviYUF
AzgJ4EDHkb1mCv7bE7MayCl2oegRMQohzML48qcnxvkDtxO5gMCk9lb3PX7qT41X/2Ntt+ZA9b/y
xPwq2eHGIbKOHMXvxxnzi47qlTp1zRi6YC0sDcqJ49xjHO92ViyK34hff3Nx4YbXHURr13ZxAf1a
y167lnTyLGh3lKkem6q7y5meWH092G18TfXtvyxc/9iZ8/dfx1uOXmq6tk72FuvQTwoxIEJ/HjOn
3bm99WDH/tbCO8NhOC8xlJbnJS+T3yiMf5M/1w+ZT1h3Ta4yYDY//8ahBbM49/xGGg/Wu3CznYZm
y1gc/Gvd8o9/2t8S5XQp6ij/lMnxTeC/f/EZUjTQ5sKf212TxIrQa1FsMwB2jJUymXm0p8W146nu
wZlzyRJ1OKbzeM//07fBli/V7O4FQwddtWOw0FFMvNaO5dY14+Na5vCF2rzmdwHzv4mvIGVNPUDL
4ju2bid+fm/ylR1TBkm5y7Xu7NYN3ejq1kuC+VSx7B5SfdgMKP5hxZllu4zEYv9yVf6bhcHfdxnr
C4AsxsXGqoWM+88vYOIwbdalX+zwF+VFBP2eAxhryV3AMyrzNBGmAbdpQ4v8nvKUyjuZcXA1Jc4r
lKzrOpmgDurLu1kbvyt3Wv/0n1RzFhjQj1Cl0c25rH+5BDM/xUHuVdUuNgun32Kq4MieWKQpul7o
iF5ywUcuES1HArT2ppK29Rvjquv/qktzI6LsjXsKqx4CoeYvb88qwttZFmS7itnuQ6Pr7BtsWSeN
AuwKR80kHxHCBChuRVZWX2nKeIhHQDWxJhC+hEncfJAL7xsoji/8mLxCcNF3th/YO8uDLhn3WI1g
zkY+V8gmkPUDZ5rj7CTFC5sNc7D8B1utYWx0WJv1bGUO454B0TO3cK4zua3x+vQnzFbsQVnF6G+u
7EAfJ1ZpvIGsId8Q103Jg1ELvoII7Z4V/3kmH66/oSuOkhVwu3gbwREDx8fcsJ8QGSln/NTzTskc
S3TfMktQF7nayXRxjfVWXLy1NQUwhBp+ZAtHtZC0aNwA9KFfQmld/NQWYj5yGyqsbTNNy1505bzD
YKxBGvLq6Rk/npHv51if1x3IEKDD58XRc9v1UCldcQHMXdOKSBEkgJj5wXJKlyyn75entDFW37Le
fZgz4RMYdX58KVVX4yZX7UkW9KwwXM4NrSqMDWaYDctQ7/EvlSer9boPyJKsAbQ6eBZBjFLuQal9
EZ4bX8QSjGfDI504GKV5LOmZp3AIBMEGIisusa6gxCRqHfACadohNlE6Ph9EGbPsVxnDbugAMp2i
MiBPg/U6GNc+oKHfQ4xGEfETOUQsF91TsKgCB35pqjcJYPkm6R05HwH6SpCgCV7qLcZJdAU6MJcl
iiGUdDvey9U1ZiPMX1XklI9Bkkn+SMcvWMLjPmnmI0cRozgiEBE9AQTvROzEvR1JjCIaGomrhk6j
yr8x6XVEk5xN0IKDVSAE9LT3RbjnDEKhVvdowzrTN7GlplfTpkU4NHI5NFcFLAx3OyzdnJwXErE5
Z4LcDqeiyO/iwpYBBsRKe0hqH4WgZTbdiIbBFsbBgC3bWXyEB9ZNLuXXnqRoNG49546S9zg9+qtQ
U6+STevN9g//U8dRDfJ2sYo7C3rcuXH87swbB+12FYGc2b8FOY7wVCaPgR+cAZF63xeUI7lKSB6s
n2sNUNshs/wijIH1Uuaxyk4QCph4VykqW0WpkRrHTc3G9m5eJSuc6ObWWWUsexW0FqlP0byKXOkq
d5Wr8OWvEhiVSuw2VlksXYL6EdR8/Rrn4lljeRWZIIgOpUTIqFZpDSfDm574xGZW2a1cBbjFQPdT
qyiXsDiZwnyV6ibEBy5W+64epivfkh4BUoQ9LaUFtVzFvrx2bVyHrYmcaFxquCNbzexvZqM/GatY
WKEaJnk1HXO9hcGfdsthMfx7zUP3Q1Gl61jDXiFK7UavLc7oBmnbSXXGEfJ6dexqX57LKRM7i4UZ
hDIETdMF/C4a89ZE6swNHc0z4/zvrDoo3U6STSXa6JQXb82qlsJRXj6mVUGtuG++tKuq2q76KoUZ
d0nK8dCieC8Jq1WHNVZFVvGebOSq0lpV7u4pcmj37OwQcbNVzwW2tOA0nlsJKGQVfMeqfLYd3dq5
iMHmqgorWSMQ032yisUcPHbtqiC3SMljliEqswEKHtBubIBQgoCYgdXY+dShOfRcMGSlX4oqjzzE
arswbUYjSuxcp0DKBkTvPAOcLi4xBRPX2ap5w2tproa06wFJcHTSxto7WvN4kvSx7ERdZhdRZXdj
RjQudD9ldZCHLVc0gOlhVd1TzQcr1GWKZcjoh92nOP+p05urZO9Kg7RbUh6rVc7nwOpRXK++s3ah
scxsmxujAA7IqUvX9pht+o8OP28Qlp97ggVkzcEbGStC2heziI0DhQrJVven5WRPbnAnqmC+Mtyu
WXt3wH7knvWUcrPYJ0lt7jUEmNN/sXdeO5IjWZp+lcbes2DU5MVerCuGzojUmTdEpKLWmk+/n0Vl
TYUzvJ2IGgwwu5geYFDdVZXmNHHs2Dm/UNuRAhOdjES2NAbZ3IBfgSgv/Q5XCYILRwHx0xUWD0V9
pCU0y/YI1m8GxANaJtlcTp9TKMNXqWyoWHU7fk3xJ9u7Np2+TaQU+k2L9zSXJ64ZsILSySsz3bzH
5sPdxLJ5U8g2DorsAyC8VGod6fG+B0C5D2TzZwhd2paawGoJRfr+IoARc2jxldir8Yz5kR5+ofiq
ewlGTEDKZGeJKxl0UeQWWEDU1Y3I0mbvRBoM7xGJ5ioM0ZWQTSpDr771+XyF19VjUtI3BTmKdx2f
QBnB/9YQnvZOlr91G1TsRarf6522TcOwfsy6IfaCSqN5WxYUJepgr/ZRfT+H1hs6ru9y2VerSu17
oDv1rqeYsA/z2NxhUzDiuaxuqfoA/evhCZmSv54p1bdJ9u9q2cnzBShZt78ywPnSu/K9PEGsEjM7
0J7WkG+Zzq/ZFIb0OvNhi2eC8lNDcwTrGpqPaKuUSFnuSywkt4rsMeKSpF7ivhEeIjd0H7o6HYHe
YRCyTWEtAdFqDR33oQQvlZJAlRpWd4gpDOBBoX6jANY9hk9d0MmkMDzL1mg4stcRC6yNz2Qb1t08
iyzc9hpH5mJEMP9DpLQV8Gpar6XswYLG19/3qdNVW8ft7v3WwmQrTIx6l8pWLkLFwOf50TjSR/1X
t1YiQHV1gnQB6M/omlc/WJQpdL9gyGYZtBmNVGxabGM+chKiS5DkKBwA4Kx+JqbDFnJDs/08T2r4
oCqDVOz1AxjmGdiDTdklqk+1yPBzBGF0mJrq3GIDMI1ORS4R6eR0USmiEuIhyKMdL9SEJmaCxhxK
frX2xgzN4l6Zxw6Mp7ST87E+ErvSHLWK9rmb4+xZRdH7IooBDaCvCF+3Ka34IyYxCCeGTt38arpu
LDeDMkqNoMRBhaM2m/J9KlENQGnSr0WVdztzTolCpaLe0Ckw7iKKH8ZVoge2TysxHhvPymrz1nGi
+AewDkRMaFPql43V6jdZHToXZWC0yOZkDqeQ+/lTTAzYNkabvxu7Yq9nxnhd0r2pN5Zoc0KW8L9M
yWh4tCmHawgOwwXwn/I2ghTwDcAjGebGbHL3K/VX51eaVQgINuP8MKC8eIFhHpbiZVPpHlxmdQOg
ssAJxu8nd0MDx+6AKc+Uj7t0Rk5gSqb7GJuo/m3kOlO46yKRcQVa5i6wW50/FgPa7djZbgniOwv2
CLfzl51GkCnaOLlJbCcePVHm42d1yNxbUXVm6O78thU6noQhSW2o52H2gRrl+N3mafWz7JzpnUrZ
1921aVlfOio2gTtzDKhrarUQ3yIwtDFodlG8Qxs/De97+OBAfd1uMrfEDW7hqXBZS38q3lYpG8Kb
gO/eAaKhDFllYwoCc8C/AoGMz0qouZ8b/uxwDxoOObc27R9U3ghXSHq1b3N8AL10Stsbe4AZ2cBh
RIujwbxwI+h3fCynyQHLi6EjWibBPKIhBE25uMQeLzDIOzHV2Gb+2Fsf08gkEatn81YTOg6j0MOt
vax605c0jPiQTbHq39FtnAB8hGZd/iTC1+28iXQ1c6Tcl+O8Fyg2ph/hHdNM7kMyAnd0FSQwR7P9
mMRZcI9YJ6wcG9mOt5VWU+80JjgWA5Ly20wUORNRT/zQvt/NcetjehtpoddrCndgXcLP0FPXvA7y
hq/kKV69m9Wh+RK3bTbu1CGyf2luMlwkU3dRiYlXyCiaD2PGhWO78fypjcroQhvSrNviLDN7mpOH
uz5wMcocGoAp46hdhMpcb0geQnQ4p547gVJ3kNfVwS8wNHF9u/qBuwiQUr8Pco5MJ2A2293D/xQI
8zZqp5UCIS/lf18e/D/8CRQH//WY//jX5rH+1v04KhTy7/4uE1oqwvA6QimQ1jTLfMJ7/i4T8reo
myElrUOf+y1C/1eZ0P7D1hAJQT1E+n8/VRD/KhNaf1D1wjpU5c+C9oY6xSvUJF5UnKQOiU7ByUCi
nGrF0g6+0+hwlmgq7NI+s99FgMav2smZCpTLZvFNL136pWaf+IdBqPSqZyebNu0wcakkqIlearjQ
PJhj7V9O0Wx8wl69gW7cjnjLRZRVvmEbliKMRteZR2rurGid68vqBqRCVUhVcCH1VmDYHBd/FGRt
xFSYwy7szOlxGHXtXWKZEzx8l6wiBMT5UcV5Z1NA16Djm2k7YJWHSQwaUZ+y7iUKfkjkKLajFtuB
Eqe56ZRE/xCE6h76kn1nq85037X68BkXPVTNqllX7mnOz0h6+fPestO6k85O+ecZ7yHxJkjzOtwI
angPVhyHN76WJ5cuGW20Hbiaok0rez5NJHpt82z/nSiELYuUcipgW6qUKB3NMA05Vc+Asyqw8iwF
CwmHxvS3JQ3WTTcKZeuWwlohaS8rsHIojX2LEQIlUbytj4eKMFBS2wzUF+prNVKOpbhqFF/Zam6P
s2nj217Q5f8gCv1bEZojVu6b/mfddvXPf90+ls2/Dl3+47GNinzpgfHfkKSrsqbnQk6Aj/cxR1f+
G38FGiDiGmU+1+UJIrsOf3N0Lf0PjWChEUpMhxtTyhX9FWhg9rpopKNh6aDQCZzr736Eg2qNS0mV
WPOnScZrAs3TUXxeDUURh4CG4BOod/TSl0d1znqYflZAo5YbfWeK6BP2neke1ervhdt+cyLnoatQ
Qwi1pLxqeqAUk0Hz79mMnTgk6rJc7RCHkdA3wF0bUtZX/v1npwRGkAlWyzF2nS7Edef0V06OgUoc
vx+VhvaaAgklttNNkRfYLwF0WBn/xdFhfARRYXpYFIWfOAPPxycSlGrT8Y7PDEeJdtRrkfU2ErTd
MzOEHEaLPtvoijoTrdAXBD3jVIoJFDQZDgPCbxtAdhHvoQo7LVi6cbizqi6FlVpgd5uWZbF7+sGv
6g7+/37sDBbp3x+77eOUPZ40lJH/3u/DZ7vc11KVCbUvbgmi4t/NQPUPJJ+o2P59X//H4ePfQjoY
sSkkEFwOIP/WX7e8y5Flh7qqrYHlwYfmNYfvpX4FJVn2HU0a+SvoLB1v+3zshzwvQ94u+Fd7PFIg
v2ZYt86qfVCbEfa4rlI6EsYPZ9CCe1uMk1fPNKwxXsf1vseJJijcC9FOxSaopxj/48jR9n02+/eN
gQag2scYBPdfUpiO313gz5fWaGQrp/fJdeB5DKGRIjuMBsIghgHGXt6Bz05vWKXgBfVa4N2GJVKQ
fLBRoaefPiSQ4cawu5twTQjhe2tbCP05xc1yBJIaUF8JkzrCtW0uvVQdrZtKkf4JYLWoKuQo4Kng
ON7VSNO8HefyE539lSvzRaaC/pdrSkoQ4iGS6EVL+PlP15wkwsbW0g8NnSzeT0b93oHK8qUwKJds
3VqlITSWiDNNRv62rIYPYRWJ2xynwLsog2tDVSeP79GeLz/G1ZyCQWxcHyNuiwc7zo3Dz1DrXRhw
7ZepqPXLTIT9I3AQDROQKcsfWqcrQJ1NAKRHYV/WbqHZ2JOHPqEOYga6PjmWkmH0SVgp7B7SRflI
o+HjoieAO9z/RJWAHIN48PSyuPzxv/+X6p69ze9R2+he/PN/hhO4Y4QTpDbIalHHIKr8FU1UXUWA
DgcaFyYOfDAZZ37f5M4fyHKARXC4ZXWuWFrHv2MJiQHXOP8zp4Y2Hf/Aa2KJ3Kh/n0FwxQjJkGRK
dxUoS7q62Mhoq/lI1djTjRtl7U6NJQrScKbNqFLw6cup3ZT6tKfilO2fhd0Td7c83McDmwxN9sor
hc9cDizogLuJOtQ3TsjtiHactdUVLcfjWAlWTiup0suhXElDs5CmNJmwo8Pap1U4dUNe3xS+iwNg
28OUM61o5YOM42RETiVRQRCNTZT8JO/veJgIqFaH2DaCIZYCZxxdq0MjzPSDDYfkqo3EcICzrWIJ
W48OCM+4ogaBo0665UcPjxHUiT2uJRZicVpVe8qMU+3WUkH+bbTZ1t5QPS8oGBhW9KN0kzv2Wwdy
u52mD2oPNirpq+EHPBPli43pK97jlI5gdMc95Q2F/oY7htPbGJtkhLeH6ksbqPZ1EI7fzCYWD3We
Y7zajzJN80WFuwmEk6/urAL/Or/sJ9ZCygWAmTF0ws4SyKKhfaqpg2hvksHuDtjKZju/G7OVFT9+
SD4tBXgcDogqrxbxdIE+u1lg/qEWhubXjTmHH/tqp3d3YTWUHsT45s+U6t+CPOxTX2SAySFXICXm
RB4vOwR0wN2l39z4UwTJSGy1APC+r1OdpnT9PYgPpQbaLmm4eaPtBO6k61uv4VXr0LFx6nute0xE
fBlVxc9AMfbh4HiZ+4ZWJ0CCO5MHOKba23DQMf7+6JjouIL5G6QaGWaFNX4zV4Jrr3nrY8QZiq9G
9Cnur5pii9SaMgfb0Bb7IKFkq9fkwt0BjCq4VE8Nae5Znxpw/8X0kCBj6vo38Tzj//4wWT/9Fum3
+HqI3hZde0hVEPxUltW7zJ62g3XQkeui889fPtp6+gb7zAvkRmq4cOd3y0KT//dCIn1NNYMatmEu
3qZdRCmuaNTmhr6xiiR0frCcHG3iJP8ZJcW0nZDiu9FQ1z1kpDQePpLhezVJ7iJesQcToMIuC33r
uqilhQktcLXtPquaduiNn70KxjmN0TXnLVM/xI2I7v24ACAdz7CuohRtR1x6yKdAQwzqjxTtvcvE
NvtrxBjtW1DXuIErlbqrqzR/pydWeZmM0cAq5VgbkZ5dnp+LJ2zHImJCP7aJ07AVmA+uhOc5RwI4
p4w7q4XxiMadDTobPgrilXM5I02U6/0vdxgJ33YKqLLP9M9Bk2uXOAuTUgxodvS+VUlglboza2Ae
ikNDRRW9C2gaLTOfQHMx+g1/cpdkezRH1hZz8Vr7czGlDpwQGt5+jrtIWyFRmWFrq+1Nhr7eFvHI
CrFp1/LacgI66Qy5l1J1v8YXFN0ytftkx4iMn5/EE7cOjGTCNBcOBnf2Yj8NOZCUREs6NANHopyr
xNdKMtNAN/21ssrJobhWAQ5qSKovr4Mcpgm2yl1341Z0x0djUveZlogvYdeHK8dE1gmWN5z0LePR
Yquo7T3FqGfxTqgtMtxd2dykKFTf0Uxxdig+6w8oCw7XTAYS4uHsbO2hTm5CVUCp1urmYCqAReyw
Mt9MtE4PWhs3d3WaaSuAwgWmS647MDhuRSElIqmZLl7pAbXHoaGXcRPUPozY0BrojQuEbVCEdej+
6d3ODhxn67b6Z7+K0G8cYv/CzAdMl9TZ8qx0mC9gh4I4nntxh52stnJfvMyCeMVzaduylkD1cZEF
GQjYWEjLlKgstsXbLMehPMTz9kp2yz17CpPLuJmtG5UO8srIL24PgwSI3SjzBWBWy4JtFVCHtUOM
uaekcfZAyMtd0Dm/hR/+7SX1chQSPBJK/k8FXmwuMqCyd0HLAJy+zkQ9HgQyTJvYzpXD+cP14tY1
JMPfUYUgsyNcLw4X1F6Lp0w/X2eTStemri8wnFY3JLLVThnMP0f7r6hllD/zd23982dLDfH/gcKh
fCCcqWB03x6fvzTkP/1X3cJAqEK12MFIU/+uDP4FYjb+oFSHtp+8SilWqWyB308NjXoivEnEGXkI
qK6tUQj5u27hULjAeZHqFKh9/TVPjeNNyPGXJRDAoRhcawyzBFAWVdsmTdv2XtM406HW1QDbBW1e
iYXHofDPUahxGjr/jwi/zBhKCEnlgBWSp5S9vkG8KAHhFsYQiXV3/2zeV58wL4fi9fb8Qo5jdxC2
mkHugeFsooa08x0M44Ia5sv5keT5/PvqfxqJzpJDBAVILNtFxyOBF0qR6tU6UC9KAOzRxOWhB7m8
Sdqw9HrXLT2owE+24c2XARIDO+g/dtiJLz2xdCYXjJxVrLHoFRyPr2pwulJl6Dyr06yNUFwarb7+
uzr5b6PUiaWjGMQGBl+LjKhUrHw+n00ZNqqfVB3mMzAu5riKkFzQlE3dIij2+g8yNJt9yGMNSO/i
SqIh7yizyAFCwqX0bN1HFTJ09Vc9dp6WzbIkTteiSGRqS8vUXEe2CFWA1gPXiBYA3KF3lO9fd4X8
OQr1QCk9YgCYdhebo7MBlaWl0Xql0xrXUzH64AabcWXGjq/I36PwhKbxyXxxkI8Xp2g1ZygGrfUC
La8vgfdSGaiEAyY1ta8CGhJb7jGMwSLxuuf7nyNTJpRtjaeS52JkgSJg1uZt6yF3iy9kYZT7IbKm
Vx9mm8kjdMKxgO1hLXaEPYsiQkEeWTs0ptEIw0hFHSMLcuFcvzm/+V7uc3gHBEPyNXo0FJOPp9J3
aWk25Vh6MOHsq1nr7EvEIuq7yjbzy9cPRWoDkJ5HAzDgxdyh5RXiVhOVbHHcOfIGTfJC0eID1QVl
ZYO8jBGYrD8bSmYHz3JQHYiJ0WYpQ7WNflEYiXk9BtnaB62NsohEQJq7sqSg4WVcVxvkstXbqAjW
/KlPrRDtHHJVslcabYtIFGXxlOH1y7fMwXRhhtqwcRUzkhpn0cp9dfKD/h5qGYkQmmh9kMuF50+2
c2kHaJRbkfbzH2yDZ4MsM7NOr8oCULBXxgBqQr+DGzwoyCU2fbsS8+QyH19VbAMSWfeJSMVj9Xgb
kBv6lJCcwkMwpvaCNjMvItFmB2R7vxMN04vzX3Zy+lwYc7RCDN0w9ePhwkABzePYwOltnGjhtYLP
Blz86kVyeMDhfkACxeN7aQBT9YiSZjAuvSRsP3Zjj2+Pa6wpH73YdNR5Sd6Ab0hNcpx0jj8F0JgW
+a1IPXTYeyp/YftDD1vgQWVtrfVeXkzb01iUXTXpMUrefjwWt5VfkCmmXtlb46Mf0B6g4UHJ9/zq
qPI4Hu0GxpHNMpvEE/aa7LE9DwqFCVQ3hGvhCbQ/7xAIj27yCdbQkJjZDY+r7o0K2/hW0YfqhnaQ
9iahXPwJUdAZQ0HFQSxJD+dbu1MwX/TH+JoboHmXwxpeIT692LXydzLp9KN0/H3EYj5wmo7MCAau
1wWd+7VuffNOhf7kKYFhwynoX51/6IxF/5xJkS70ywBjaCg2NIGdepqqfATAgsSzsMfX7loGcegT
MpLBfyRO4PnkJ3OO8LVA4AkTmfpgZ5gj+Wa/Zkr6AnNExiavTF7N0Nxomy4CPxVvXSjgbLyGZXos
wblOO0vByAESL/6YZQNVY1sONfTnORs/63roehUFgPdEcjCQWlO+c9RAAztb2aBImYhNpSDeCcms
mfd0QIvDUBZqge5KXz6c36Avz4GmUbKVZgCC1HOZ1cCKmAsukcSjxupscG0tLmplcg7nR3mRO8HZ
okKMZBiOaPJldrwQSuCKzqm6xPPrEvwqstlbdEODA5Y50XXd1zX6z9NPG3bEu/MDLwpD5E5yZFMS
KwEnuEiaHY8MYSNXHKuNPRuxJ9zrxlh/Z86T+ViUNU6OkCzQhaaPOT5MMT4guwqaUkI1OQnmm9Jx
OXYIJbhfE3DHX6mRYG+ZmI3Aluz873x5/HhbkN8ZGAfwAHUWl0ZnZuowBtiyzFaq74Y0/mqGObqq
bUaJFz7XynCn1oPGmSDZE7w2DLkrnqUqEBwLt0Y52ksQDdlmOfZKpnx6bK028j0rKY2vnVQ0Lycr
/3D+S09tODYCqRi5Oia+i0ATanU8NWEXeyP8QSrMLVrK1Fq986M8He3juMuGo+NFJkuhmPh7/IV5
hMZOhNmNV8U1IPhUqBNSG9n4tmlG4wqREf1qAnn+YaZnjIZVYFwOVe8bOywmx0tpHvDaa5qaK0Vf
jHVlrKDPePx7ogI97QL2kddkImHzKwi/SlmT8599YnJ1nVwAUwyT63rJjqznaZw7LKG8LlSw/dGy
EvpFF/8nR1ksoYpWa1dyXXjDZGf7hPt8AyxwrZh26uhycukoqUBHCeAyXXi2SX2gBE43GaGHbt0b
mh76uzAKasTBENFIpaZFR0epmgw8SxQrep8WosNjUwq3ObElLiPXKnL+0tV+aByqXyXug87u9fMN
u526EgFUNySd/vlPbItIUSGLISTZwWDMZme+N1J4MedHeZkXgZlRcasABymf7ItRkFFUgziaIy9C
5+zKxKdno7hduCdz71eW9mW6Aq4DdA4lTKqy7KTjDwqHtNGgVIYe1RVIY/abJjLQumvtDyUSc7Gj
fTv/aS9gdILqACUVSeqnHeosC/eho/ZzDR/Kg4qSeFkHDRKFpqDdVTzh36gqithKbbXQ2QSSemaQ
Yx2th/cspfnp/E95OcucHA4OeBXpkvfEPH623SDrAWvHxoiMMJ3fWxhrIEWIqxoaF9lKMHgZ7Y+H
WgSnYtZbhI4ZSiOtPtgu9q1YxEweZKjgxgJO958cT14Hzz/NaHqBAmXoAZhBarMo9R9RkoxbgF9I
EiHtsHLdv6jWEYQ0mduhLYBeqsRuPB8PdRV88UQRejqCghdVIhBtiuwIzWx/6tVbJa+T7WDDmPP9
1vmSxr766/xantpWTLE0aSHJpAm43Md6olTobUKhq7TqoR664qMN1GXb+b5+PbDKe9TlUtgdBn5W
QYVnvBO6yabsX1t+YCZke0nFVpj61FJOIBwLGzGBOvTGQaWOx7HbdvC30ZVJxUosOrV/qX/JlIdC
KQW340mHaFKrAZ4jXl1DLsamGkctGCoIzpfTSpQ4tX/xjJRoTs4LBcTjodoiHrGIsBGjFyEKeSGG
o5CcfBjwUh01TOOV/fTyWqPkKhGHIAtVlRvheLwEAAcCqHqAUUlYXCPWp/4Sdp6vVKVexj5GIWeg
yiyFBZaAHNpDZdsgPOeJwu8/lSl81y7Q1YNmo9A18i5DpxKTuPM79eSnsUNJDmjLUsU8/rSAWiOp
Zh54qS7KdzOeBQ+hqg8rAeBEOgToBDi0TdGNbHaJVlbo9o6oFCBDnRrZQzIn0/dANZoroI/+HYY9
9lUz2eHeyLWS+licb/scNzVQLNnGLvJ5Zf886X4cZ2f8HNI6jfNJKXWZf+KdQACBs+RRjCzeQBTT
P+bhrHCDNtXWjRP9rXBys96Yk179LGII6yKbjAt0jOLbUguCSz1PwrW779RSAOrmqQ7vQNZbj5ci
Eyp6gEoVoKPk6j+FyOFNWT0i+udXfIECkOeTj4fnAhidly/XzfE406BP0P9CDL7ZD98KrcREpK7L
azebzesS3v/l5NYhYgINHoZZWT7gj4o7wj/5FTBNwG6DpaDecvwr2Atu59uKckCddP6cDzWAhAI+
YxumzbbqWocSMIYW7RzHd3Nk5xsYzcXn8z/ixIxTcgBASmEEuP7y4dzj/qCWAMcPUFNwVQcgCysu
qVc2/4loRQOP0Aq5hY+1F7efPHaYDg3KIUDcU4GTfItJ8SGvzJH45a48OE8NxvGyiIzyClzqveP7
qc9J3yoH+PfdgSepvSefQJQ3zZ1ron7y9vVTSNSH7mRDsX/hLxi6sWOiK8rH6e68G1QMXjEmTVaM
7U4tFLGRNZJzSJngeLN0+UDi1GEyZqPZgediTC7oj2vlmhMB2MBxjd4D/wFIvqgS0OQI57pilL42
4/tgwucMyWfOvgga/MGr4bpGj2Ll0+RPX4Sio0EX5yBIp7prZ14vcTsbt205tNdVK/mNTWF8s/XB
v2jQpvb80rcPr146+C0AY0BkUmVfdvvweaWeEwXKwQ1CwxM9UX9GnMY7P8qJtIDNiI48X8kK6vLv
P8v9osRSB7Me3YOaWSl+WiDisCOFQgYQant+qBO7hHuMCq7No1vG9uOher9W0carIZ6HvfPBGar5
ui7bYSWlko365YqRVmKjSLGNp+GypYOShKjnOsV4pdbHw2gVIW41ANc2eAaJ77o65Ic5FtEPK3bS
eTuaffC9MDr1TkOyxLOtBHlw7tz7ptMV3Gdnu1Y3JYFw2/RzeRvmJizzrhtehwF6ivqQdXAOhM8m
X3KLyRE8anwga67EwJZ3Rgor1sPEt0Yhw0F+N7uIgYdNG6qZ09sonTGxdUUYfU+UInmL3pJ/H042
2gitKiDRpix5ubGMQs/x7Qq64P78Sp7YNDJ1ltUoyv30Mo5XskrczlLUzgEsmaPRXcIpxFss3dt1
naxcRCtDLduOYnADCykH5+Ag5P6Ga6K51LRxuK3G2V9Zg7WhFkd96gfft4vWOYSJ07zPk1pc2PRO
bqqwW9PKOjmUTjMV4W3ZCVq8gLoiCWLsCJ1DJ+oaVUmE7LttotfuW9/JrP351Tpx7rCIpCdNQ5XL
dFn1Uaj4YHpYO4fWxO9LCaWsB+qxKwt1ehQQxaCWoaYuzU0x9YJPXrMnqNx3GzdHDLYM8zXg8qns
iI/5e5jF1ksc9LjGtHIOOuIiH6uxou3tK8aNWopfICbVR93HTEKpkSkQnZWhf4Gx3usjM1RlQbeL
wCnJBsfbf7BTtCtEw/avMwVtdR3fhWkwXx8uiQSS5IrfB9tkcanOM/D/KEEf01GB9vLfEDnGC+/i
H2wOcgPXoqpM/X2x6Z0pnoAu586BIvmvcKyCg5pX/Ur36OR256EtOyA81J6YAc8umY4iDu9NtntU
dcYdLn3pRwwcTK8p/bWS29pQi+8ByOzUgcUhrpI2u1bJsr3WwJAdyZ5sd37qTg0FTkFenjydOFvH
2wCdpVCCfpwDItjFxQQ69AoViWjnDq39D44w3QnyAJARPNMWqQ/ECZfaJke4wGqJDK5AnQgPs5Uj
fCLBQsjOwvSGlxt4tkVU8tF2SPI+ZpmG3ryqpii6wr5QvUDFSd9EmlNf93lYfjo/iycHJcMH1gRm
G3rg8Sz2qE0jIm/ZB8wny73sgO1dDOmui7ad31A2bmk16NFKqJd/6CKrA16NEgHHCvDtMucvaxe5
4oldX8YJnorDoB80BzcTM+3sWzvU09dHDFcy+LgqQadBhVh8ZGKiStZylls8WlFKQe3KLIbq9etH
HVyle0DJFLDOYkMauiom0TOKKpJ+PwTCwfPAwleirPJtnbTVh8rt1i7oU7UD+jVUnsGsU4FZ7s24
yMq6Z6YPJAxoRVWK1jxoAWaByHLlzpcuJUYapZ7fByjoHMpIdtQGNI+v8yTQLhXylpVpOHEuAZMJ
k6IxfXoYYMeTrYvOmCZNtw9u4Ue4tmIyKHCoPBiu+0/W1YSnRQVP110qXsdDGYA06wSF00MJ3/Kh
H8xwYwS9s5LSnrhaqduRm9PuAJ4s8afPc3SUDwfREIAOqMuW+07gvRN1GDWeP4gnRwG/JouElCSX
Tdigm5vYjxmlhKN7iO3uEXOr3Hv9IMimGjxp6OrT8Tr+lMTuRZlm0HCjJp73aO45m9o0Xg21kouh
ARwDiSLf0IsJc9xZQ1pgsA+6W9dbvENwbnLCbmVZTu0z0Ch4SkDzl33r42/RVSWtrbCxMdmcnItB
CWABKWH2AJFxjRpyaijegICDZPeOI3481IyWkY50ln2o7dzaWQHkPIVXyCEPhbGyQqeGgp+tC9pD
sDFfsGhCtbfnMbAPIBbK3Zy2uNyqdrYLFAwbzm+GU2V42khkc3Q9wdksC8WqGoOzBuZxUGvzMkpw
FdFwWKJI/dlW8BJSAvtD7jodjqGCmNFoX9HM/Hb+N5z8XFAmbBT0lek4H8+sP0R+ktALJHp1+aEw
Hap6iZHv68odVvIFmZouLh2ZA8FvhcwK725x05kjWqSZmKxDU2rKdVCY2q7EmWpb+Jh6mBEm5+OQ
V/u6DfsHp2rWZJ1PnW/uVzzjeH6Toi9yiMBtE4WjZx2QGTM2tpG3255YuRJ8X64ptFyK1fIisA2M
KRYJOoYE+YRvhnVAr9XYDHnkY95ON+CHgqPVNTa+xq5sfGtfF3HxoRuM/hChlHFvxLM2rvyWF1/M
TyFoApUBvUTzTv79Z2nnXKnamIyddWgdkV1DDIWw0otP5zeQdLA8XlaqaxrUFPT+Zblh2RgcylHR
e3DtB8Mqumk/V52K33qdAb8UfTcenFydfvh6QjZVCUWFumUP4d3kzqW9sfUwrTcoBavjDovxbPT6
Vri916PR9qsY7ARi5Ghzq9Z+2V+LLoUTO0wooL1D+V98sBvadvteHQpjk5tqn+OEIJKVMCeD5fNt
CyWGloC84umVIeu8OCHQkAd8oPres52quG0k0THPnQgV2WEWF2VPWiFiTfl5flqXs/o0KkUi+Djg
XWjVHa9diaIyRFjIEFZdNfs4wRfdanvU+uqm2Z8fSv5Riw8kCnEZUdV/ujaOh4Jx4ZsOdx1YkMyF
+aghyYjn9HYMNOU+LA1xSALDeWxnJ1mhLSynlqooORNUINDFxJ4l+s8N8XLT8rkHH2BMv6jL/phF
iTdWHVQXieUEF+OMoO/5r11O7NOYVJ5JEeXAUpH/+aHAmj6vtZ7lNNJa280BenkiLPC9t8dpJb4v
s2wqcAYqW3TLYfW7cJ+OhzKdGLnb3Ko8/NXxOlP5NDzpOf8gHjeKlbsr0yn/vOcLKcejlM9WNWRb
VcjpfnbetaiYsr7vKm/M9cYrRm2+7IO4Gjcdnn17NRxiRO1cC4+92rqmxR4aKx+8DDhPP4CHoEa0
ISQsK5wVbnWOb6WVN7WNjQUcF9wmE2O2puvzct9IbSMaCGQfsoO9OBxOh0oYkbf0XCeSVrG51n8f
rV5SDoo8unTUTt/Bsm28124dhqXuLtlQXNtLlg0q87weacl4SZ9+TR0n3tZl9R5RlTWO0ol5pFwE
4YoSGdWx5ULqpTNAHJ4KDyEX8xKHs2IzBViBvvpzTADRlF25/nm6LC7EORiEVfZ14VHrGT4Nuq9c
knvnO5Erydqb5OUXQSvD8ofvgUYBuu14a84oACPQHudeqGTNxrAbdUMxJt2d/6KXBw7MnkZ5neya
CvuyaSeKSUQUETKvCrp456qtsaW55g2GGqBV69ev3u4MJ7tZLBV7frndxxjXrJyXnqcUsKQBDQWH
NBnXoMAnPoqHKzpSrs7JIkq/mLp4zpBr9Tor+WQhm7mNE+OiaRGzHBStX5nCEwvFIiNqhCCJzID1
49EQUrRNMrPCq0cxP+htMR0GV7wWVisfWFKVC5YfjDFwzsejSE/CXq3UwqvK1LgZ0Oj5qBeiWlmf
l6FeCplRbkPlgeRk6VSSTjlKfK0B1WAW/gEGFGV6tTe8MdObV6Za8oNoMkpZQvp/9jLVigWGG4ki
Cq8vUQgU4P/o03fz4fz+PrU47G4ALNLiwVqmIgqFbDMdU2gaw6ButXJuIRwoa423UxtOKrfRnQWM
CUjpeHHcEbGgvHRzb0gq5zN+deq+m5DRT9weLwF8YlcSrFNf9cRL49agPr/EoqadmiWVNucemssu
LrlKuM1C5R8cVjYC2A72NGXEpzT22eU4duWg5WiqSQNfsc+bFNy+Vdiv33I0hCRRnDjEXy2SRURH
glqNdJQmhj674JGR7dHATgCctu7KUC9aAew5Ho42ZRfQj1QTFjG1xO0hw+Gj8KjQthsndgAp65/o
1X6rw/RXlvbXYZe/Kyb3uozqlbbwiTWTVweIXQaXhMzjPTLUfjpQXCg8twumbaz2JYjTfO0TTxxg
/njQyaA7IRZK+aOjhIaw2PhGwSgFJsJ1S4CNm/Qhcuq1sPcydaL4j7U47yVbBXa9GMnFeFWBDFF4
wNBxGEWKeYPad+f5aRPf6XOA+TD4jgtgnwG6yUazchWfmk56+nQ7IGlC0ZZ//9nmhNJrl1UXFZ5d
uBPG3Zp5oBnaruyYEwebDgRXMFhcxFKW9xWJRibMHpZS2OKRHM8KIG9kXCteMomOcUEi+pURXyZq
Di1JWEQWSROPf/34uxI1yxUcBBDuaKbqmvchr7+gMG5rVO9xvIYtjOUJmIaVaHzyaLgEL8I+Fkvg
Zo/HRRG7yRU/JISNM82pLlI+BHWeXDm1hqY+Fjmbrgv1+zbK6yuNTPFjB8pn5Uec+HYTlBzXAcki
/Ue5Gs/WNDKyQe2Em3lq6ypXMRa8t4ag5t2YLfzRWOtvQQS8FmNATACjJ28HTJoI34uYAOG9rYeS
DKgGOXaB8ZyLTWzQvn67muT4kpzEUeE+Wnwa0RqhIS3zRDUFD3NYtjuFysL+/G0n75nj5wyypjRS
5V6V67h4PoW2nXd5OmSeX7WI+c2l9ga+ar4bmzbc+SWcy7jCx76oumB3fuQTcQdBVd4WbCDexUus
aIvDIHJIVeZlpVZtBA+lTaJPxWHWxLDyZnuB9ZMrRsEZ5RMbvgnJ0PFc8r8CHhrK7P9y9mZLcuJc
2/YJvcTPPOxCJlmDXa6y3XbbO4RHECBmJODovwvHv9GVlVEZfja6o6M73EoJaWlprXs4Gb7/w+pw
rsVZaxLRoayRfprUjY84PBlFeNuv/aEyyiOOlDdD135+fc4XQhBlaXJmCpFgG87L33aDYPzEpQWL
eiACIkIYT1W1Xdk5F1YWDjCv/f0lBfz5LM5ibNB02HzXJ0P7w02GntlNo9VnXI3XK9/wQrBjQXl1
7DhniuBn6zqtOClUDSDmpbFEPAZzeADFEq9iSbFQ+NuWOF9xJ9KxWUkwyGPOknQnW6x56oLqJIbO
PNR9M3xxld6uCGBfCCn7IwriCpcu8r9n14QMco3kfVWdvKhavhaLPR7XTQ1xizn0Xd0r665UuXWN
C/rn9jk7iHuOjisyeggkhmeRDLegsingbZyApLa4jc5VfZIwdm4wT0VetMz1MZOr/bRZ0jrASaDl
bAzYFI0uvVqsLJK825yTl/XBlSzkRe+NZec2o+e7v7z3Vsfzw7MaNZd2QX7VOi2iVkYWIGTU5EB/
ojehWz7gliVSXKXfBYV8Uzb6QfahHZfe8vOvD88uRw4zlErOXip8/jvKAd0or4efZviTdTePUZ+u
66yuBMQLR3R/Z/q09tgDXKfPR6HUuMxeY5Qnt9cjiGh/uMsm78frU7lwQiE07p8aNPQuFvN8kLGp
w85d/RIZd9UdFmxmkmiEIzVH85WRLpxQWjpsZLqUHJ5z0LWzAL/dcIU7+ctW4bpLiBsxjc5jkv/t
85ZX196DL2rzbBfoUihgkRHwD+cdiLHRVa0ErLdwE/md5yxoxsrcEB/0lHunLlrqg7GI4TDWYYS5
3FrcD2tbJpsv5JWde+lTopqz84m9vad1dpL3ZGmxMlmeEFgbjlsrjcQAXHkFsn/pW1KZR8uMtgce
pGfHIwyKvC5as4R52+bpLFE6jEDUHBCdNa+EppcT+lPApXIQ/SlBngVAcy1cHWRSnuBgGbdutnwf
tWveXtmb+/PpeSRilACWPRczze3zCTXIJmJSXshT16Dwkei1E/2TSy6H4R/aOmPSaPRtjxXmvHms
FVYuMVeq/W5H1IORxevwO+XfWiUjyHGbmhANMXzRluHJHCsEFSuMtL97bZD/rAooxWD9ZTbdbz7u
f4eIdNVPJHD7n8vkiI9aDsvt2uI1qEx7eFeVenBiw3JGN6Wp0ciTDtYthx9Vq/bGIAJ+MqdRt6fR
W4eEgaPDmlnO194BcIIiAQKqnd+b30Sm61/G6prrIZiwOEjCITK/F72BPtxUz9mNa3gYMdldK7dY
VQHoTdvNkfRthuCaZOmFPJr15ulFKNihuOeF1tXsy3KyHRjiZbd9VkPkf+lLD29NyxieOllYby2U
zVMgivZd0GDOZ4XV3zZkyWT5DdQNge6RTJ+/IXiC1vZaelw5/pani63QoOy8MZ5cXJNf31+XNvG+
sWhoMaB9rnow62o2xwjVA7tHtLldswpL8f/hsRdRqKdvjrgBJDD77FEUdY7X9NFQn4oqc248qdVD
DbXuytm/NBfySWi1uyITTfrncdzNK5Z005C4MOk0FXyKLJPGlez1ZYBBOOY/g5xNpbBXUVQrg1Si
pM1ZhtWpE36R0Du/RnK6OBQPSTpGVHdf8A+bfJvbYFD1SeXmCEGsz9IMwGo8L+t0ZVYvLyZmBVrn
T02XJsVZ2NxA66wIY/OBsK27G7vJhk/bShO51qErMIFarpFeXiZ2jMidTkFnf1Kdp49lNuCAWTKi
14/O24Cqf+KtGif5sLWTXZwlVaXz97UqBt1lpSlYAnc5T+vwwKSWGRX1yVdCYx/n4CwKQYNLeL3W
sLmwGSGYsOF5z9EhPi/Mh4tWW9NE1WkVUr9FQtL/VvUBKsh/fX65TKm70TalcOmcXUIBFqymOTgM
49n6wR7b8cvU5PLKLXThY3GiyCJ4W0CdPIcjjVKS/0MlOZVtjX5u11u3iLdbSwKt2nqrlfAPagjC
K5C9i6OiTb3DRAD2n+f+sCJnf8VK/pTDTkt71+kTa1rKBz+rzBRHrfKTv0Xe6X9YUFxEEL9A5AiK
4fMggmW1vRemqtPUWepGRFMW94H4W4EyIrxFG2pX16ScSVr0fBSW0rXGdqpOeuvzN0uX1TJuPdVe
iYj7sT1LHp4Ns2/S/xRk1qnw3QXxvZM3heUtbnMAEJZJ/kBXpkojMfqnuowgOqyyCO+cKXOv7M4L
XxBtWdrAAPN4/55jvxDbxTe2z8rT1rjTg0LkK1lcNG4XNdsHNbrDrSFl/un1L3jhiUQXkdopFSHU
xEjon89ajKssu75Hy8JToj9y0UQPohsw2UXL97cOw+GHGszgnrRKxbZZLviQGfbJh+X41pRVdmVH
XQjjNAEBx/jo3e+gkec/RxI77cXoShzjLZ3AuayPzWqZh75wrgkiXwg6aBLuyia7qxaB4WyoMFtt
vGGrE1nFFJdFXx2bcr6WI12aULDXp9Arh7EY7P/9P7vKFeaAHyZfNasKGN3bhlO7WYZvHU9f6wRe
nNDesN29R/b6yfOhgtbMrN5jqKKPvuYIXd+ZorhG+Lq0SwFGQCjmDgSrdfaB5qWA9BLa5ckJMwFs
vF+OXbPmb9wCr88i9/1bIJ/XXmaXZkaVmIyLMvxLV/cSj4E5YtkQF8h0bIW2fr+otv/n9bNw4V6n
Hcgl+6dIivDy8/VD2ixzbcwET4En9Lsqz4fHpszQN5mbaEqmzPGuRJxL04pgstJNgzcNmvBswLXv
JpUPFE7wTj55hjumxmpeUya8lKXzkkTcjKUDjXtefagNUyq3UuUpqpW+Mwu93GqJ7rmDTehjnkPZ
JpGpb0GUi2/juHlpXsitTV5f3AvngKVFYw2FLMog50JrYzmCdt5y4ky4uZ8QzhZxbyJcMWTqGp3i
wrJy2PA828UTMFg5O3KznvWCMZ04Nfi7f4uEy+4co+bw+oQujUI2RvPMgfMeYsnz7GDjgwmGe60Q
izGsr70EmOn0KBW8PsilVQPqsdOSuBgoVZ4NgvpiXjWFOC1VbmCdXKmksfw1lrYzXZnPxaHI93w8
uXbTsL3c/p9AJTfd+EMXFEj7G1/6fMkOQtuPhlFm/8NOoKTNO51F2ystzwfi9uvUGiBM0wZ+nrTr
aB6dRRQY3v41L4TMAerOn9Ib/fAXeiwuiisIK+DTubo99b8BCKtr5OHx9Y90IXFAfIpya0DffYev
Pp9QOXhK2kD+TvQBkY2APZGJNOgqfzzyTZejxrtrTTIAMFusa0gePMYN7wqH6EXw4u1D5WPv7Oyc
2PO36Q4hnXAQofg3yfadUOWYKMC7MZlicJCyya5U6l9s/308wPZ7aXXnYJ29H6PJGpC8asqTCgKZ
Rqae49Cd8iv7/8Io9AMYij4ZJfTdxe6/m9L1UdXlwS1OVqR/9MasDqY1XFM3P3NGAAFLmkrNj3cB
dUbQR2db31wGSsiiFyeDWkJHD2AEE2Igd1cXo/M+FNil+EjKH2x3ME5Bac0Cu3dbvg1sZAbzcaxk
EllqTrcxH+O6R/V1cPRyXAATprVnGAdsqb2k6OfNSAKnXx+NVfifXt+EL47vPodoL8OQxSGAfLZS
EmXJwZ5YKbeYsCDv+wbDrTb0axFjcXuNRmbvS/IsWbagKnOgaIkHNI3PWS2ucKsyNzTKLDa2tXG+
9uUxzCiR3pnUTrK7MdhBtzVWNbHOlv7nsK35Q9RqfDWDtTVwHrfCO0jbzc/Cd4xTu9qLjMfca9+K
JlAP2Gbnx3nOxFu0/wNQrTiGKsQD8bTe3NtpKsNTo8zhRmrXue0z4xuo6mt8+pd7jyki7QCdEuoV
Uf753hOW2VggIxBzamvvAX39Mq5cbHpf/24XXMxQWiPv2L3dWM/zco9fOrlVl3NxymxM7+fNTs3O
fl/0E8D36NM42/dukD2ixFfHrnRTXsW3EcaFcdYMSdGsj0ujPmaKzoY2tRkPekj7enbiFbme1lmu
lD5erslekdq5KSSYAA/PTgrs78hwaTambqPwIG5aV2IFPs/G4fVVeRnNGGd/AAAggd15nrLkFZIZ
CBiEqcw254MIyuZ7S9lf0quv5fuNKu6VAS9NbKd10NwEDcZfzz92NQbLMHM1pFmkjNuo5N3lLEX9
twkfuLkd7bBz6/bu8dmW8iIBK5FmBxSHQd+68yQOu9Le/zIXsCIk6Hs14JwT7jvttHWSuZTTWrzN
zV7HnazElTLHy4CzOzDtZobgpkAz7Z/wP/lCEdqtqvCFSae+6w9+X8QqbH81AFSuTOfCXtizOQB6
iJxRrjx7cUxOPrXFGPppk+frve5rnuBOwNtDefqffvWvnfvL43HX7PhDEOBnN5twvUn2ZFmphN3z
Vc8IbfoSEagJ4c2jbi3v0+t7/cLW24l4AFK5t+Ggn52prWomC10vPw3tyb7PCq88UjNa0tdHufi5
SIXAiUJeQzr8+eeCvB8hX7bPygE9VIBJuRmddUEjyL9GqL+0gNxFBM4d6QZc6flQzhoiPehsUFyo
/t5tW++8Uwv9ju2NN5TdlW34cvX22xsZIDrrBNFzZNYkvLZ1MuGkg736cTFg0j5pw7mS4r1cvb0N
R0uVYiiX3Z/r8D+bvS29bWEYOw376PvmV1biUadNBygnV+p4l+YDAMIlO+ZRCEr++eJNvaqJCFhM
DdjTA5T35oPM6+yvAxHzAfxKT5rPxPX2fJTVyU2d545NG7osY1HN1j/GaM0f/3bPAQOiPQNqjWIo
PNDno0RIUBZtpu0UX84sRYtGpGXnmR9G28uuDHVh2bg7d5It+APLOuf2bi5iyG242OTd/e2oXO9+
lsE1IcCLg/BxAPljPUpf4/l8lj4zkShmEL9udnO2ILwT2rjWZXpZktuzDnY0qccOqzivqjaqRuNV
Sivdwmb4OBRTjdCKiazkk+GS2D9amR7HuDK7Cp5ahlNZ3MGtzm/bbdwQmtqQ/TxuvqeuBcaX0ycL
+gMPBNC58w+eT9/M5aQF3IrUzf3qVw3okv6/2V/pFL+MHpTNTSrZO/2Vtv9ZUSSSqxxrD5M2rEer
QxiuyMzn9RtV9F3iyXq4crIvDgedk870rmV+rqQNNQumi8xxe7Oc7bbpXDsVPtpMudodcU15TZf1
xSLuHBwSAHIb7k/w+s8XUWXCHdzG9VJX+bipBlZzNDf3mprhi1kxCjBRbmWeZrANz6JIZ24I0M2h
l46r+OmqKUiGEZO0Zpt+GIYnr7w9L82JIgVPAd/Zyy5nAX/pRDn2g+mlS+fWCSr03THHzftKpL80
J3BnJJ1ApylQ7L/iPzG4h6koOsN106jw89MS0QVw1aZvxy4ANuoW12Q4X4jP/yHeYvPGWfwjKnG2
E8VM22ZGLzUt+4xOYrepCdu7dqyHZOtd4ACu23UFpWkbffdxq7Fp7Idcf8KMwysPSM/tZoDKtuck
LPRkHevWMhwujr6d4llPgLJr3a3Xmlx76H72MqN1wMMFLDuEEJrzZ6d0LsmkSqt30yGvl88NoIvj
2hj+wemgsqGbFL5ZgA3Er0f6lzHrz6ioDFMB2cmkZxfKvISbGeS8T/KtqB/aVUX3EWIf92Ed4rbc
Yx8RV36Lu2HeYaq+k/BSCoHtg9uW2Xfl+PPN6z/owpaksAEeDeL0LuZ8dsxydB6UW0LUj5rCfVhR
EYrNeh3/9hpl1ggSInJCDWH3Lnm+JSmXTdjLTKhjTO76xtWdTxUrsP/+eAGx4D7ACdjChHY/GP/Z
+INjC8Q/KjddMeFIPBwIk9llh72+Ypf2DSoKgBR52kOOOlsxuzGrwNGhk2Ls0GaJDOvlYEUQpeLB
X4cbnkTuLRW9v2797qVvCGaQYnbr83OC+VIFq1U75G8GjcQYMAKE3SkarizhhcmFNj1sIjzRkMD7
fAnxbZzNfjbt1N2VvSOLcY6IrVmHTHOfx4KgiIe5P316fU33MHt2FlE/YIeASiKjPhf+89faRW9z
JWGwljye16X+WOolOFrdGlLSyuZjG2bmUxauv18feP9YLwfemyWwP3ZVzufz7a0A3XJiD1nxPB4n
JeeHCm3623X2rSsn7U+B4nwstAH2FwwxB/WK52NVwyy6eV6ttBEmPOuh6OoEBbaRWS+dUR0ySm4/
Crf0DiC2wyNN6vnol0HpJu7WTkck5YY7rowAR0+KPmPpWveD0w93dV7g/RJMyP0adM2iuRX3Pack
LlZbJrOwuvFKZfpC0KDxCkqXwEEH/5x2FqHQZfJ9rDTyBv/GWKoyyWicXDloF0dBRsRmhJ1McrZe
o3RNqiiTlRr+8G4Ys+Bxykrrys7b/ydnH4Urcg//jMBdcJYAtCMFzcWcrVQYG1FXqO9RJ20kx9Tt
OvJWf327XZwSOWFAV5BqwDk4vBFOMWdjZ6UTRiixOTnBbbVhUPX6KH9s4s4nRYmdG5lYSD3/bFIN
3kBDveDMazZe4yUwpIcvGItRFqQaEn43Kll8agu7FMnioOVGPXHRY1orCpVxXs4m1MjQGn/3zpJ1
8YDs5y8nGLdvOhsUXtphJdwjlIhBJMbgenUygLMWJ8T8uLxqd946BLcj/5snuyg6uM6Krhl/g3zb
OpYSJOGZ08SidJuvUmfhz4jO3i+LN/BH5Yb6n2UyhAtsx3G/YN1QLTEsb+8zPtNQCKDBTFZswtoD
3WqHQNhqNzeXRCJ1+z6slBkmWJrQHoHf2X6oha6+5EO/5InjSlslymy3IbG63ZMWFGI9xfzw1Tv+
X9gGQRGOjZWqrC792M8BCcdmGzbfr3yaF9sN7CwBlqITly3s6ucxIArrbgP8ZKY8zYKjvdS4Qxui
wyBquabi9JIRwUuSWimo/V1tGPuN52OZ3jxU49ZvacFjqE949223PNsb7l4pxXC7DKUyUAssyvlQ
z7n/CfOR7rvdanmPAXQ2J2utqZK6VdP++OtV2EWeaMAgdcRGPdufy9J3ZQt1CbxmbycRpMgDDUQr
trv+WgH+ZYDnrt6NQMDYEOTPFbOIfXk0eMWWDpmlj6jluqlhhhrMoLq24C/vTobaH/DcZDsg+SwN
ns3JmMLWW5HezHh3Wn3WPVmbu4IpdXPjUVUeNjz56qBj9fpyvowqVCZQjqNZiO4EgK3nH9qbvLrI
3GVNVx1td1Wb/Y48bV7JDNg1L/cul9aes+7UDBjHz4fptmYaFisa06zVVXTTR9NqHKVrbdXRydbl
q+v14IfNNnfa2J8i/5MSYYkVeK990Lf9mGWHol1q66A8WdoxwreGG4vJ6UVsWdoqjkvUefaRy3/B
nd1b+o9LtLVFojOxlGCU0WW4wTqQmlUvo6VP83qEj+6hQ3xs6mx1bjZddFWyjJRbYwI+iih4BpR5
IjIKXw+dlBihrFsdlIn07PzfflWhkXShKsJD1HThG2BouXvj5z1o0mBoo7irtP3RnOc+j5WWBllI
VubqqPxBVscsl+LJB0Us6bjk4ZT8EXY/ZLOZ75MedJXs8qt7n9PK6oNjrX4X25kt/xXrlH0Aq18/
qTD3f/bZbHwAlWZWiJ511oegt6zPszOHRrwMYT1j59Tyxu7H1vMBBtv6rVtbNohhb4neNfPQZrje
B6WXrGsbLOlY9DVixoGxtW8kSkH0VbcWMosSxpzTdQt5kPVdGIkH3l/STDdlTY/Urkc4H1th/tOr
sBZJ1TmqQvZikzLehCezWDhIbZx6vyskLC47Kw/0A633rh6Ec9S1PXY3shjmT45XON9ohk4IdOyo
bzH46sE3DHyow5xT808muvFeFJu9HXs30sVODGud09R2TZOEZuUfynCRYex6ufs7GjLfQwDHW8GW
uUXu4BK2Wu+UJsTGldDmJ7xY3CElB8mjI1tleKpbQ7Vo6lvYJ1mbPVEX8YtoioO1NG7Gng5kjKij
kRHlt/VLNVY9ixYanNNiNlbctLqR9xhWzpxhIWgnRZkz/wgzz/1uzP6EOIYMxN3Gn/6u8n7lywwh
SZveqvENFZLNSbtROR+ViuqZHMwsJk49zvCJby+2j9HWXPxunNZ9Y3taPNI7RMnBqEPxWJOOvg/z
viYvjIJGHaY+pGpvllb3Y9g0PkZzUGumZoxZmxDsNNLis6Pu2qLyvlfAAmhuUfxjZjLa3GNe5uvv
bqi8D7ZWfoC0um3RhZr8VR90QKafYJpK1RELnIIg1YbzdgPOZpRJNuXmo/INeOo+LXvuDp2LYwul
/VaG4QLypRTdb7v1sq+o/fRfmhCGYTzyKnoaKXg7iR3xlATQbw1vR/9doPI3veiyj7rrjd88mMYq
6dU8NgnCq8EvDXHgS1nOtnUaotpdU1s5Ut7Xvstia1EOP2AneQ1GdUVYpPZcVCIeQlU+NCBsyyRw
1/Bb1/fql6DC8sTiZNAF2ENLYqJ9+quNijlIIJkbTaxxz/yG9vz8cV212Z1aBJP5t0GkpoMjLadN
ZpScs3jrqvIj5UNRJyb9LStuINZ/HyNqHccVn0rvMK8ZG6Sqvexf/pgA1zVrP65yXRaJ8PrgCPDP
JyX3jOD9ZKyoxnllFcaONU6PtdMh0IWzZsCuHItdvF1EfIKxCYoudoCj3kfazvrbDDlylXKiond+
7oa4hC0rvXHXaoc8Hn2bpqJA/C6IKY3pj6RC2xDzBXVJ/mQ592Hrr+8dWZqJLh2Iudpc3bt+iyz2
rFWE+m60dQezlSfQlCCsmsuYCWrM4gJ/vDc8Xzxl/rQ0h6qpPQxVlOl+yIpMPvlFP/p8wtbCy8uf
rBuPov9jG/kwfwIaJaRXSNf0x9HFa8CIcHMvl1m82RBB/di7trWlftB5/V2D3VwPUseAFzJoQmki
VFW82e1b2Buu9pe05bSpdMMvvjmpuewaillN2NxU3aCAjQgJ5nNpx39rqvhjUtBVPIVZ7hJwuwY9
dzlq7004D1Cya7u3HkxQTn6iZTm/tfoRTS+J8eEJK0uiaIOjnrjDEzmfMBoptHXyfEXM7GGKfByq
sv5R2IbOT54IlzydVNmIU414Fe8g8lrnJDwdkaN2BaGpzEX3lQEWypYF6Qn008j6gANGRUd6MMgE
BjKxBuSqsVYJeuz2503iF3oaZhWYNxi82kXs8RUrPoyAY7NEcvFiZ87CNobbOP0rQ2EiVVCakGOa
wN3+xaIal7NNTvZTaFf1rTPT8I+F7tsldhwY+McyyMV4kxGMzYOdz4GBolobfMhRAPfjiDvr7cCh
C+6CoDNMNMLduo7tsql/1WIeEOpCJegLHe/hvkW/NQNrZQ2UMbuAPHzduvUxizZDYQfTSGL4kHlL
HJQl1OnScJs+GdGkvq2XzItbXgOnuQ/MZMunN9COxkfF1+cuIpcrYxvDrzH1uk6xBCg+4PuV7x6V
NIXnR1cseRmD9sq/jJ4h58QbFAB4WlLlnTl73c+WEhsPOG/2yrh0TTJs8mCjO9RlQxacrWtvxXnn
t+KwroHxZpbIe1JU8Yovjjv5b7e11+JEoHSWQ2fY3GeFVRpxEJWYJM7S7YmXfbk8enM5fpFtVreJ
0wZiJZZ6FWQpbXXZYQOnUcWt1p46cGDq6JhLNX3baD+ckJRewztdiOqmH7g6DmVAkvqt8ip/O4pK
59Zt0RjF18BUbnfotLLmhMaUuGn9cj5Oi2jTUXRwr1yn6q2kWTv5hrUseYeJdmwTsRl5l9ho1T1s
NXTT7+66UGCdq8n/2A2e86uIfBiu/lhr81hPIZrwDZOd49Liuo7NcCA8TK0/vquGof819Vx0J8QE
QWw5Y7byuCPsjr9yPYfcSiZ12SYz18+Ws8hfarNssoN+WN2PlTL0j2n4WdSpVcrtJ0bM4Zel3hoy
uo7q75JNoDNsYARhbKjA7w98N4/2J8aQT/0cTj+muVafWzSt67iHs/tJLIH6yfuE9K7zrU7Hqz2S
3rmoBNYf9vTkqZhXozipukACMsL9SsUg+uFjDN406wQRjKVItmWDY2NGQn0cBjv43IXe9G8VinF+
gOLf/ID5W/lJOFrBEMvMGB6CZRS/vamx/7UdtxuS3M2y3wQ2rubRdim74KIq85j/T/N+dhvrn8qU
wQfVryZAGGmgyE7nv+4PiyAFO3Aa6+iWLMpfjlVrLbf+xnYCRbvvngqaAGojBYzRMJ+CJ9yzqjpe
iq6APYlI1pPZ1k5+0MbUfOmyyvtVwccjiS5V9I/h2YUDi9+Tv8YsMt41w9q8LbW1HIWyqvXYWIPc
zQvE/E3Ktv+x9hOULJll3fZRw0hjS4il+NDqiKQ9yCsrwLAQomCsMgQFmUO1Qghu2uofFqxSdwpl
lE9Fa4gaQkNrdA9bP1jGQZkUKA8B8b6LqVtxIZWV8IJTZ1nULdFVyL1DnU+24KEyyvKdqf21/WcU
BI1kHBx3O1SLCdSRSDA9ISQ+dEkTBesUS7bqQzMM5hOUdB9nCVMT3si8mjXuqITK2CrwSI3DuYzW
uIoQ/otpwnn5jR1h64bd2zKImIZuNx+rKcw/YRgb/WzpMYGaC5Ziiyewbx+q3scFZ/JN46vEgWQj
k66L99rmFo2FoBK1DG62xXYBSiZe2rxtYyPjc3Icm7y58yZrKfCJUM6DRCDXPo3+LH4vUzPzsrar
7BCViwygeC3726N0rCnBJaKbkwFNTeNO4z8lEGUIi49lUCuX+LcayyccfFd1E4XbtB4lr0DsEE2/
pyGNxyjXTGQbHhVMf+5SP9tEc9OD539jD9O0HiqnpFy81VGVZsJuR4TkHO/37rJMKqqb0Ltt53b5
CdAy6O6k6+RDPBpBRmnGzmVSQTP413FaTlI1BVwk7TAv4zsbz155kw9zHSWD9kR1sJZt+dQ40/wt
A4KYJ9WsijGx9dR9E5EY8gSEYvCjKTdsT+em2fw4rPl+icDG2otdYxo+TybNMaBSMvxWtzNye3BJ
qTdJ6eVvkF3vjaM5+VZ5dMauwNiNm9mJF2Dh+aH2SzM/GFuuWJ5N7Pp8ebXJk7IljAU7UKXAlwQp
j5Mf1MhRaH+m6pqXraMf0I1o9KMaA/8fI0A6JrH0RNQ2TRHcqMmZx9jMQqpWaMciWAc/ZAUvSh0s
8XLVmzf9WDv2lxqzkPnBGMcuTJApat4Wa963t1G1Fg+SPMGP56pxm5h36PQF2Z3pcbCwII+XrfXK
JDJIRhNONnS1zbPnLGl4ZrQkLDSS47BfS7L2sq4+oLhUO/GsmghTzHEedewjtNzQg4hGfZr43OFJ
RDhdJGFeqOLebpxovSczwkkh6Kzwtu47EzRag6ZqUpfB8KG2qvl3UxERD7pa+/eaDtGTnCty/jLn
eXhfZmNN7IBVgEVX107FG6MzhiUO16FT+EPKClVssXDilkK3Q4z6jvsNKvhYHCrf6x6XBY+RG4M0
4FRVdBCPrTKzr2vFSh8GUrsqCafefOrmnqTR0WZbHtWsjGFfmmB+ov7cRoepmqcxDreod+KycVi4
ybHzjnzSbGdymIWNRI2HNjjgN8+6rwSB565Qw9SSgeTd58AwJ3FbQdz5EpqoDBy2LR+2g4waDLlr
vaJzSAY1naaZ6ifCwRnmmtMaLL8kWgV3o/J4vKoNz6wYbhjiO2bXy4xwFUoVQ23P345wNh/DovOf
bCMkZFt9Ls3jGvaZHSuf7JkyalkFFEpEETHWXHVJVIQRFYFNmz9CNSCvZnfL9LMv6TvdwBDL0nbZ
ouzgN2PzYx6dwTz8n1OotsM+TKfV/iBuK5vksTcW00v+r/N5sveSRjzl+YCUfdLOx6Cj8pR7iKol
KMlir4WcQlTEFKFzl+/m1B/4zdE1/cqXRTcEO8GEIv2PqhYkmOeVIh8/aRXaNQWpnCYukYO7wG/D
EZCYd03b6mXxi94iXGNKe1CUXjT9ZpAm2iq7NRWt4m6e3ehdoYv659+W2Kh30UoPQVdTTD3vi1lC
ra2zNks6KPctepo++cVIxfivK3lBAKAOvWMfVj4l0ucLV66zoTrL1KkJpxQEMNSnxlyvSe2/7Hlg
WIyxIhw6+qUcoeejcIuMRY4YPI5Qc/lWloV8HGRU31mZ56R9GzpXRBouNL13xD+A2F1AAZG1s8ro
Jnpn87xcp9rF6c8jMslBcV87yycDAZQ4bHo36RFyjr2N54gsn0qfd8Hwty6IHuQhZ+fvOXv3Cojf
84kPkyJHye0JAaJS3+gO36YGpYO//oiMgmIOWGVmbJ2LK1Q2xJrc0VMKURNe9RCMJDw4yLy+I1+c
MRQzaVqBxTd3FMM5eJVKXy3aXKE1nmn1tqyxkaG+7J14INTJ60O9OGJoMoIopTf0RzblfKhpmbp8
U7VM+ykYk6FoxOO4CH3liO1F/+dNKxg1gKVQwqPGjEjC84/Dj3flyHfh49T0dRTJq1/+WDJFBdH4
AuMMfPc1UPmLRUTbywx3thysIUrCZ+etnvF7nEyPT9WUVWLJ0jgE4OESdPr/mpoH14B9QXLFESBF
OzsD9jZ6W+ZNa+riVhMLHl+nDYnuK7vixaf6MwpUDwgaNLTPPZrqUjZ6dnt6EJ2xHXkRbPFmtX+t
67WPwl+7uTqx9xzHlMtAB9bUrLRSFj/2qMulYsLjcRuN/1/7+f/7f+ydWVPcWLqu/0pF3YujeTix
qy80ZDJD2mBjbhSAQfO4NP/68yhdroJ0bdO+2/tER3RE24UTKaU1fOv93uFp+r/Rc3X9bQCIf/0X
f3+q6rklnbc7+Ou/LpInEveql+6/1o/99c/efuhfV8Nz2/Xt828XD7X4bdOXXx+6pCoPP/PmV3Cl
P+/Ef+ge3vwlIKe3m3f9czt/eEYV1O0vxz2v//Lf/eFvz/vfcjPXz3/8/oT+sVt/W8Rt/f7nj06+
/vG7ybD8P69//Z8/u3wo+JhfFUmZPD2Uv314rvvHPHk6/Ozzg+j++F0y7SMoydg8rt4uyAdXMsP4
vP+RpR6xcaFopPe4WsWu3IOy4tD+x++Kc7Tq5WDlYCtAp33d2kTV739kHUENIk8YduVK+4Ps//0u
37y4v1/kb2VfXFdJ2Yk/fod8djDDUbljB4Jom30AKvIhhaWWcjWdtXwM6FjZ1lkKKjdvqg7bok2W
5emNShdjDDAKAWNbQpEOGwGroXF70eRnQpEr1dekLKpOhZHP/ENHHra9AjLoEXGfPCy9SntgySvt
K40HYpoyetGFW9d6f1umTBbPGiEQuGoXSSkH5aQtT+iaVaafW619m5RKBdqLrw0Vfqd1s5uUtp5h
eZY2WNVbMygTUjU7uyjzQkRuO4wOAWW9FaYezew52ooqtSR60Zl2mamd8Ukx0672yLfDuFspJvxY
20VYdRBW1vDs9IYFSiWV003LWaM4zmx7hZx0Ux8um7jAjC8cRN14khPjW+M44dfVPax30S2puj9w
tPoI3zM3L0pF1I6XUQpfjM7g9KdETKqzO9fC5tTcTkXBZFlUxBQj4DRGTUjZPYUjeLvpFDspLhmv
3egLLEg/Fik43LEi5/16Jh4gXtJguh4MTK79kZDWB2XCDc61TD7twc+cRIAbHg4/mhlKqjfKSTn6
1dT18X3clfIVR2O5dpPFroBi2fyHS4ptfdyKZGw/i8IYaEY58PqHQEqgjB83dZ3dcF7PdG9InOJc
S+JhcmkAFhehNcgPo2WnV8QZWI84RuvCDSmDkf+TZzy5pNfrCiKbOb3Kdaf7VDdOZntabcuJW04o
9Pw4lLTHxZqi2RVTutxG9ElH0P9womNnws/ZNBCxAW+lRUq8uRJwBtoaf2BiTxvD2qUWQIdLgONg
bBeparRTXY9jlaPTGA5ehQ6Q3CJDER+Q41vNBue58KI2hk71wY2s57X5n1+CZ6kfuoE47/NUH1Tz
uO41NfMXfbEJJZ7CrPDtYsrxwA5RDJ5VOKyMJ6UEFucN6qyOnHND0fmim+rIy7sIk5FUwdnRU4bG
0TdYScaS3xdGnvl1puXhVmps/UI3i7Tzok5AgGjJTNO2k0LnaZMlM1y5uBL9B6HEFqep0BqflGKc
BtdkydFd0OF4OC872jxwgPFOjDlvTZ4D3Fy7ltrahidlw3LS60JgsmKOMn4rpjYofqeUSN+BwBvH
t9us+ohvVEjroZQix8MCT0FCmMMH+9IbUmjTGMPY3DWmTPrcCax3XWFM0qc2GcbRTwrL+GSPo/zZ
oRMbupx8Sos3vqZjAFu2gZLQ/NLsqXlyqgbvMz2VySQp02QGkW+HR6vMhmtpmia8q4dZozMIc/wF
RAzH8TmDCoMVzgrQd8XzHMKC3E7mMk/ekmSh4g6OjcNYQuQIi2hbeHk+kX2exZF46uCcdN6YL/Z5
HcFkcKu0YdpYcTLdxH1mXOr0xkEqS6dRfHhBxcbC9wQ0L5ot+iNVHZ0UOd/WV7oOSWWPNV3hVzW5
8j7VSF35qtE6kP6UjhNjwUJNnI3ekoiCto0ekEPa0hwAKVoXtDiU2pMsg86MM4HxeuWQTBNEl2LU
ztTIwByikOWnQg37h7LVQZuNkeQ55Ki5rruzufTKdkJCdqunaQl2QxLIR4NBWCPqjBP6GJHRf5ZN
EEc36rAfgfczT5j5ICyv/WRg6LqjHtPZt/URFCnhFSjwWKPoMQpj/ULuMmN05V7VSKgfMqfwosmU
G9euJEzV9IF4pY3da1n6Dhvqx11Hgw+KSwEh2HgDHRpLmMiilsXo8FZcaiUI1dBxQULfixrY0+1f
l68YY6wCPIo7C9INqeNvy1e1leNeTC0cE9yCOno8rWR6csdk6PslvYhTuaUBnIb3YxYbZ8pCy9TX
0Z9tXtUGf+66r3fZw4rW5FsiPkDNhi8xJ8iDMjMWWjM2ptYEZlUop2ChwxejTsVtk5Q6hcVfZcg/
XGol7b79xviBQklFfIF4BX7v229clqGjiDyp4Wv3SeEN+mSIIFNG3rLT1bZy3jY5BLC4UOHRcU6X
e0+kVfKnve1/KsRXFeLqf/7Xq1kL0DcV4rZ9Lh++PrwuC9cPfC8LlSOMF9YIUMBJDBJWRdufZaGp
HIFSc4SkGrMgpK2Suu9loXqEP5KOTn59ydR/nJW/l4XKEcxPEi/XfBR2K4hCv1AWHg5YYAH44GAR
K0KAkmX9+SvS9kxqUFlbTeprqZR6Qm/MQFIGcWxMneW/eir/MGB/EGOv1+J21W8WPnzjt9dSoNEo
E07kfmM40kUOzuiGoW76jpjv1WzFq7M8DlbhEmnH9XUOPkbyIS0ve2Y7hI+SeqQfbsd+AVsF0F1p
hgKQS+q3Y1FtiqFK2XNbh8YUDcfSzoRLAhDhGTnNKjOu2TmcaqF+7LTdz7/a4eGZb8ZxDzAHWcEa
JHdAsLfIZ3SykMsvkpJvOk4AnjKJKmD3aFwNMYib947pLtQF7yw4h8vrtyuD66xDDJLhwbpH8Q4N
HX8DDGvLKMDhAXBV1ud3zrV7M7DXiw2XQSmIeTXnEf50SNSmK6UkveMk/mikQ+u3hlwHWR/3vuwg
3WCL11pfTe0wJz8kCp9gCkdfZrwWmzGdLU/JJPMjjKhTi71+CxOMrp3BQeElHu1kB82sK10FJlPP
PlZFNKz7Pj2bbCW9T9vJ8hFEAW1Dl9LONKhDJ/1oTJ/3L/A/q9irVWzvqPPfL2MXFefG57Z96F6v
ZPsPfV/K1CMAr3VdwgAMJ/zVvOH7UqYeqRr6rdU6GIIRf/x7KTOP2AqJjIASBsSzUry/r2TmETU5
AlT+I0OLgvdXVrIfdFAYQSKtBb3VQFeJHDuYhIM9CnNSs8nvTU3cppA6vsTZtO31XKZHo4/K6SiN
2m7NIXqmXWZewzmfTksWvlMa4v0XM8pUehdZf6ZCaz6ZEzX/QMZCnn6bTP8Za6/G2grl/fdDbds/
fH2mLKmfXw+19TPfR5oCYAJ0ixUZ+YOrcunvkbZumqvknRHIWgSd7fVIY2kC5AOURebBx/4easaR
jSZ/VWuCOCrsnL8y1LixN6UXOCzaHFSEGD+DJR4S/E1QAmfWht6fCuVz2KqLW5HK448Tx2k4Su8s
vvtf92bx5XJwybHXx1fwR30y53woAEAafstuCRXGsLuAPWi8j0jFPV1GgXMCXF8yCY3Iir8SX1iX
x3WrKSdytnSyayqJHLuJ1atfWjWHL1CG0gd8ySAUpMqs79SSU4FfapxZvZSvvIX9325pkMocghsb
3VED4XKmvZ7nqnoToyyovYkkmMQZUAdOhXwyz8skPNMIu96fDQ7fkTnHESLfGYIb0eTZboxjGwqL
M6Tv7L372PHDx2MCwwNvkZiF18/bskIKca0HYOHxOHlzX7ZFfWuO1GKBKSGlUBsKHNecBov0sVK6
5096tFH1HLKNxLEaVCmN4f4uKY/AmmTQlcykH+uIKrpN64KOMpmPwsOzBs3+Ui6Ka9LQg/mXDj20
Xvi7gVKZylcxDGm66dnnoRGkM83e1GjcrjSPJ7mDpWyZqX0mJ/B0x1mTzivETpvFWvhN1qjmUPYK
JdppUZzdQflylxBHPv/VJPuHAmzv+HrwpFbkmGOJihYQZ/S3T2pZ2rxm/RZQhxfbHYZccQ2ILgUR
reSQkyqV1udYt0pbBS5lp/QGFUsUdDGesWqiqGelMk0fu1E2trTMIWULGN1yJn9C0RJtCzHlwTs3
zIQ9nGgonQiTAWVxqJ4PlvQ8ssY6U/PO57QDq2Cxw+Nhcu6SNoTbpuOebKyKFm2SY79Mlm5TrN6h
edYO77TQWFN+vA/KdEiM1tpZOhhiXW6ARBhR5y9dpwXAJRqsSfFegfxDo451ZdWB8gqYw/R71sfx
qhhP06ax8yztfEz9VvylnXwbkjf9K114otOmY4e+YrAKqV3SfMJTzH5Uz6jwJ1PysHrv6f+4zK0u
vgizyEzQ2MAPbgfWeWmpFfJ5SMHNuVrl9QniAnX04hW3C+Ox2MlaiGagLOCZpOpyOnM8Puuztryy
1G6rDfZSblJ+e+yOQxlejH3bvGdDsI7Zt2MaGShuUthDgN9wkHr7zKYOsk0bysJfRlP1cye5WJTy
tAMHO+3tq27p1G+P5Ze276v6ufzYtc/PHd2OwxbHmybJ/962CC2JV7P1h1Pv8UPSJa+37/2//3P/
tpQjml+APmuwFoeTv3ZvS6enQXuEfQzSJJvx33WiKh/R3McbRUVLw0xYR//3QtE+wvPIYljTXSGL
CNHvLxx510Xj9Yhhwyb+AxmNDYmN/+PuXs+yxW41iRxxZCsD2KabVARWJdiMn1RzoodupDoV3tWD
9AxPvrsypzZ6T8O8XuHHOwARA7HCCuYw10lNm6yCe2oFEXy+TdtomqfHpRJAUPtV5fcazrCun+vh
nud3ABIZTSuFBRy/oID/58v1Yvgx/ZN3NpYfnyjPlHwsWpEIRrH3e/tEYzunOdTreiANmXzVkl8p
4BNUuMylQHD6Ri3y7hirN+nSJPrjM4RxNdm8GnzX3x7ea+DtcBlYxVcrXoKiDa94jgFvbwG9Bhzc
VEUZuQYN16YwL/I5dHzwhgIwGfmCJofS8c8v+s3T+e2bRPrFZooVF008buHgsmoRNrncGoFc1mnk
VnESyyeSnkPoX2K1dgJnUtropGuVEZjfaUDNQ9mgZ+DUWXUVdZJ+Wy/yOLsDUobzsjahKsmD2Txk
SecgF6qiiP4CEPRZoyzwJ+sU22w2whITB0dbpsxN4nAx0R6VnJu5U6Xbtnas38j2GkOdGJNqua2V
JvrXNBZS49n4GowbxHjhbawl6R0vK/1g5Zr+aGdNNmxmdoTuuEgVHDLMxjE/RLOT3NO0McxdBw+r
uNUhJWquY2Cld2z3kvklMuZQv9RydB63mT7nW8wSloHA7ExRPWUPWMtdMXwmLxsYW5l0p77EH039
GJkWQPe8Yt7LHv4GVAcqAe4GFq/2EHm5ouVQLZUnaGcyUYcrmF7tgfVwD7LjSQLrvtmD7zqZ9xeo
aIDkyagDnrdShHlun3YGla6d50D4DAptU+6hfXpdwPxrGk3hq3v4v6jGJvZRQkUnZUs/CIBpbRaA
OhebxLbYifV+XkY3D3vj0l57DBEnRwDtYllIWlm7ENaIttMjPNF+KvZtCjYuWhaUT7qP8iPdyvuW
BnA/7Q2TiQJ2ldfPElyTj8u+ETJMKWIlde2PNJjCxqiX1rYJj3O4LmmlVPumSp5Weo8Mx6DK1te+
S9iFhbfgjnTcSuNgBSEnkl3eWfG5I0znro2G+BmtGGInTZJXOZa9aKg2hmZbi7zbWrpknxXZbA1n
qeToXxraxddqo1W0D6FZn0JBtBbXoo93MU2OjURnUZzdgAVR60NchpqHdQCkzqxKaKColghCmlVI
PUpZX7yBnsTlpMR94+kFSVa+A2aduIYqxZ/qbIh3dZ7lUpDotdMfE4FiJl4u8iggDXJKPxUDD610
I5K1zVPkCmBqNc4m5emkp+FyTohUWvi1WjgfEstpei+GF5l6lciWLS0BjI/U2TYavw9LAMWll5bF
F3FlVsf6mEeP+jCb+AFwzl/1gbVtet3Q6W7jVOlTbVWYZmrdIhNrQiex8tTClLSrFH5R6M0Eu3VB
BtB3iZq6m7wEG8APdECrLzY94CcM4RJIpo0U7sjfsa/iLLVQ/xp1dNv0FmMcerh4tpA5Xzt4Esge
ksp0NydKFwVpKOdAakmRio1tSMYnHXvk+1adyhcatnD2nSYf7gUV8aOCBLthcVHQSRm445LNp2cF
me4geeHVkLezDM8ftqGH9Unfe2leTYrLWp4TFy5PI730KmOeKFbqXJuQLTtfHUoOtgVx955S9gj5
6PRVEMSTUr2Uu1TLXNPmfOBn/dzx5wYiih+rVHcurCkFayK5qnVfHYGS1kby8qWRTAnnvbwrH4yo
Qv+txl2Vbsqih8HiaBIOKNUAastkJdzQT2wtJhyvb2eFI5dwaFlJSx5daTUGzZ6WFYPtm3ZNqF4/
aGRZSKOMwoVeZg6tp57a3O2YO8hilCZGnKJgrkILJFFZXAZ7epj6VoKiWVm1HMgTETReZ2nSwulU
j6KgSVtt9MmsluNTPaTu92r0WytD1y4f7EgvrhdGL2IwHHU0V2ur5cqcpVLx8JAJn5Dhp6upzdB/
ySNJvmkkmnjMCDyk3MmwcOdsZRWFmEhJkPMRfrY2vT6cAn2nbTPHH0Vp3BDP01nHZaWlrV+a9lCd
jn3HyJyy1rztQQpSt5ZLG6WgKbL3nDIOy34QOc4hK9Bggqbh7PV2T7MrViD0hEYgNb2xy8Wugpl4
mi55/UG3eFY/30P/6WqrupyTOwUZVeHbqy0V8lhTpEaQIBy9hui/+OMo2ZtBy3Xadt3zzy+3l4G/
3rHN1dGKBjtWLmjFSQN6e722LZeWJUQPhiXqd7GdlLEbG72FWrF1lt41YDi33hincGFSbM7LW7Q8
UujTae5gJTswzv1GN+sZeaigrdqXAkVVpEV4Lg3lPF5oDsxtH/tHMXvQUpLuuWTney+J/MeGJ16/
6MHZ0eG1ESx7cDhTTLuH9IVJdN6PEiocAcD6qMeDYCNaMsc8o1aa1JMmLTgbQTYQLSKxVajQsFr3
3wrAXzoT/f9OEwOEezXUfjgPnT4UD9DE3pyI1k98PxGZRxi1qMAYwNR/wpbf2WEQx2gLYkdBPLqJ
qd7fZyLFpg2IiRjnbwsAZI+Dfj8TWUd7iivzxlgd6GznV85E+MYw7l/PCxpIskKKE0wznEtwx3o7
L9QOmrhTK+lmUWRMyPF2TB7sRIdtMLJKUHlWZb1iEo7yoVLkDC2RKJvBJ6d5mN1cRs7kYRhD0FdR
iBqKvqTok9ujCqDfFlvn0Dy1Asb/KumZNDgbvZlLx1aS45g89sN8WzrOErph3fSqN+Mh8LnuSNEL
SI4+jcO4+DDnqVZ7UGCxlTcjO8eSgBBxHYhRp1TNUeayqZDqEgWLha7aTSJD+1QQOrYim7p2nodq
ddfkwJEQQE1uUNXCKzuvSgQZGUaMZB72TrptDKFci1EunONYK6ZPpi0hMUS/vjTI1uW+8Ipm1NF1
CkolhDP2ZYVgbYIQpkzPkeJM1EtNMd0qKc6lk5LlhScvSnbCX8H7WOiVzyQCqo9IQbFXoyecPPSq
2Y5uo2YRdp2RoSZB16tTGihLL3+Ckq5/zkRSJMco3J1HK2maM30cDSvAe1iqPRltm44gI81Tv19s
6UYxMDTw8OvN7jiE65CXUOxTr/UxL0dodnpXW4LNbo45Z7toOITqNkoYzq7VwVX14OFI90i2BgXi
F6r7TYSaIGi11nqoJNXGuVFKujukPfHT2r213cqswysVx9nEJaqk1XySNrt7FJyaBvtFxYqrBuNb
zvEGS+8k3EI8wS48+ImSpRRrVWdM9P2k5L7VpTpzpcIQOhpuR3semn5KPFwRpwr/hDbdCGEkd4Ma
anlgRhDeJB0pqzuF6ohjPmYLyHolZwy9IYzX9Nd+0HemQBlJVHQ8nuqzTkIiF8Dz551d7IcT/d4C
EyYGM5W+/KGlSloJFGtonzZwfssg4SVS3OLR2LFVv3OpHw/b2PxBnKbHwCYGHPl2ouZ9kkcttdoG
Bfe1ZC0p/MmRLDujlQLE7Ou+lAznNX+8VlJ5/IaE/melf9W8wiv6Zyv9NaTkrvrtQ/JUvV7t95/6
3r8yjlSEHVRQdEVXVISq53un1DoCnVgzPyz1e2vrO+mD1Z5+K/b+6AkMps6rVql1BAsERSSu2/JK
2bB+ZbVf96E3iz2lFpRiQF0Ix/AGfrBuTYYI91ZR4KhiSgGeSKOvC2w1EOthxE+GEjUOmcSns2p9
tOUedW9WBrWWxnSAFhl/eTNh7abcjzubRkIq2edmHj/OyBNP47hhhpfNmdLjHpVIg3MV0ZQ7bfK5
C149938D9AHzJdyHHiDwlg7L7KBSHWtdSUIlKaBAhYRRzr3wizC5Nih5PHIREKCmyuj+/JqHM50p
DuAMKA7Xm/7joS0ahhKof0FbgrCWM19z8hfVKu8dufhVe/TDCx1AS70zLQmEiihgf7tvU9SgduHc
/PzLHI6D9Rp8G+rgdXSxj79dS7peo/zt2DNRFdpuOwrorV1bv/Oa9rXD69qCy7Bck4EOVgYisDdM
e9XXgHqD81ddEDBh944Pa/qsKpzPYWJsnb69G9r+thVKYGWYzaWLsivs6frn3/PwkLG/ARhTLJeo
xwjPePs9zWpQnDpF/u1k1XmOhP2CvkDjZgPuNGDA74nifijO99eDhQC1Ae2Oeqh0Qhes4XG8Oi71
zezBdX+MIdxi9GYvbphbV6VD76o19B02Bi/AfR9//nVxbjyY4NyAQ8oGkKyG19laHL7BuLVykvSF
w2uQOPUpG8VlLi1qoJvpS9TXyw5t6A6vg3JbDLUGPpg/4tT0Qsbrea12qRsXtfCzmZyHSl7iDRYd
+nWv25dNgjrVKs5tybxc0uxFFvplmdjoPmcgwXmUECj36KKVzAhPCxR615kCyxis/+uQQ+lu5ZXX
HWq7Rcs0t1ySj4bS3GeheSNsfVe1xs6WubJu0XnVRgBII320qFbcZmlpWnI1YJfSXW/Ddkx4sKV1
M+Kr7taTstP76DHktAQpV/5iz6njDuuPjEw1Psrh1AWmiiVVHtvtsSkm1YtTLpWLsuaUBgGco96y
09vK9onQE249FOdJqu5SQcWz/2Zqql/M2Aqc6c265iUSOWzSSJCI1WQXSSbuMGrjWyG9h2K2FN44
jbYv4fsXOIZ52Wgj8JxhfpEsUX7uKFJ8LFocr8JVlIoEgwEjGzS+kXC2Kkwyt2yKRzO3LqfBvjTS
rjrOBNy1POudzWzYN+Zaw7KGLxd2rQ+eFcfYTmtRgrslzkXsPJeKUWquOjslFnc4Dy+Wtquz4jGb
tU9qoqq+Y4m7sIjzoAD+xWqpnG/X9xpa5Tngg+3mUx5f9U4YoFRWvL62BZ3GQvaHWpcCPW41VxeL
A/mfh7x/jJMOuJHaeMjF0OJvLXzbsSPjIcyIiDelUjrbOZYdz06sS/I6na3RzvOWZAQbv8fkUS8x
E9Kyrt7I6FjcCAueQEhYx41CW46rythVuWlAyGcoQN8xzkYeQwwFcNPihxWkizNfhBGN4UbSMt+g
yPZAsFAvlGxxTZO/2GN9p8bWyf7eaS2XW7m0TspiQTswYa84qC+oKG4wcK43MfJrXH34kkMTv5hz
hEYmGlVSdGaMpBQEJH0ydOCTc3OcDfmuMGki2dWkBonGfWeATxsnFHcou2XfSM2MateZ3BxHMl9B
rew6cRJttLSct6VgClpld7cYDADJSF6kSC+JmmnvusnKgslGmj1KgNcWgmmMSye2VyepITMqO0fB
mwaKPqVw2vDpsDxfJ40MEgFPkn/EgUpDN2PssG0CARig3g8EuCFjCfnVPY3kuchejIFJli/FI25h
l/GoXKjheNXIzk0BE88F4cwuGrQ/a8K3s01CVbj9qO+WEPZ+IyYb+3Pzsixx+CvzxILz4Fwqs7bD
ylG4qhk9ag4PZq4UrhG2d4ZanVPp30kST2q2ks8cRyASjrwwBZAJ86pYukkJxr6IrXh29QwVgzGs
U9RangaiIb3Jtm/kZcGztZBuIKpNeOPYN1qEhk3kj2XElMUE9EbEihSsi2/XWZnfiPYuLdRdm9RM
WrT52PYw8OUQ5yfCmtCcSdhsqKOBRwhWVZrOkrFY7XRaJ910OhUEjq/YL943cgdWqseX2C0soYc1
ZupaBLe5huAmZaLILmQaJmRo2UzROn80OvBso8BWBClOtJEaMOp2qIqnYolPMt1OPKdmxou0vWut
GJvp/q4t2jsIVGuUD9G5ltmyKFuMEzvmvis7fskTnCX381SqrZsil5ct0CkyCgTmXlu11THOeswK
fE18RM2qZw/SzTRnDC7JOXWyvN7YxMJ9wH06/zRYIUJ2OUznbe6EzzInTV+dNCmQdD4VyuouzwrN
ZcsMH4Dq4BmtZV/orEtjMynnmoUPCWYrhrLVxEiqt2GNV0rHuwRjm65tjUUQrDsLaGRpJ/raqhpb
hnbYdGJ2eSnScZRgxZO30sM8RfG1ZhcqwSlVddyrLPiZUd2ZMOiZNrAnznU8XDdKtKgflCVB0TJI
c3s2WDMrrZZJhdvFkozsPTb4pNJLx4XOLeP7Nm8j1NxBOw+s9IW2a2OVdXHqBw91R2Zy3E3F5zaP
46tMKvPAaI0HZMyZryuF8EdH2D4WL/LdBEfyDMPQGiciuf6iSPa0tctwvpBygEf84uJHEUnZh0SW
HpQGqwX0aev7S2Ws4LF7kQJ1VNRgGBv9Kz0oXBUVbfCyiMky5HgEkB+TBxPmOj5tOntjNYN8N6b5
4zSxPa+LE4bt06nGhg05BCB4aO/22yJ1624eW+gYYMuekNd9MQvbMxxLsB2xjUuyThKUdEyDmgVD
41jvq4XRnulKJ3lCjFd0OJL7qmQF368RWWJeyqIuP0pl+hjldQhPkh5Dt3ZvWeLXPSW/IRaeRoZp
YYvDejyhAvToAb30tXpda/1FW1lPepx/Ka3sLMMdiL4RVYKYsKWqysLZpIOs4pzEhFNZ4jZ9gjis
knNkrfhuuSD989nUyNn5PFkcVEK79SsZdIdJd6Jmw8dUDMVGzeXe7yZjuibsEGR9FNA6scH3qCjv
7HL9mqAcXJT5mGfNct8nDprR+DHB+tbN2uRlFVh7SrNO2rXA2JcLGPbczWb2SHZ8zZ4l4P0AxL9z
mF9PKG8rY5jV0IpAcjkVouk9qNMKjnrltMRBThZ9YFrSzciVWDTTlzFpVQRQJAhBmEjeue5e7Pnm
wibZLTqigzX4nGPgQYEIWiZ6/DsRXFvDVZxYftfFp5o+7MIMP7tagYIWYZTtym3uU49cmJ30SbGa
u5RARCsrQYF09vNF1yjZ8J+W2waXkmaTtsvHCJzHjTi4ebEQJ2EnP0FYlDBfkT6DbX406pZmtl1v
msk4jaXoVhH911TNj5XIopfJsB7y8KVu0cvFRXKKHyhlWj5Ml4bUZafFzFwuQxZuENOTca3dR4Aw
dx1zRkobumTVSbXVGjVnhRRddjXbtNXdFpcUD14oVSMkIS8ZxeKN9ly4RZ1NnlQvWtBL6js5ZIes
hG9MO4RAnLFRJh2mGVW1BRMhsSXfVClC0PBTpCnmyWJFL2nN6snG+vLz0n8fw3TwYgk+QwUFAMGQ
OuT4qb1Wdk2YS365Pilejk4OG6WtFju4lovlS29bdAXYVYpc3w6hfbmWk+rCgl5A5/Q6Uuvw7WTP
XWsmeaQEWt9ySzEwa9kjYYGZX7CG4AIIRXrwBT42J5WavzR1e6fVVDr9wrkm1XaTzTrvCIRzSVJT
BbHtq3GSB0MH5VSndFzLTWmhcigowoXM7MQhMwto/M5uTLuFqo1Dy76mG1o0totq39iCKSKxP2VZ
Kx0rI2+bhtllvfAvOUjdTakibipHxXVMjCuNM1rFnSHb+LedkTNXNLIxjLMsBdMU4+7hiJZ++1iz
sGLqh+0Pu4LjzNJa2EEr40ujqsyglik7LWnu8InrAorn8DQibul+//p+CV67qQr+91NW2b/Xa9k+
V6uGXRz+qvVu/pLx/8/Q4EMWezXOf2iu3OARKH57KL/+5tFkqcRvJyLnb+IN/rb+iu/dFuWI+DqS
+VbQAZx1bal877aoRwiuTNA6aJw4kqwkzD/xNxVlFcpBeuGIeRAAryKGP7st/IhgBKhpnD0Q3Rmk
C/wCA+1w1YcnhE8jbQh+FUFFh8ljszRLYdxRCqpj1n2aC1SlCudY38xXwXuXvAwEkH3SlIp2018s
+3/Ayw6xq/11IdXLOnql1ezj7W6zzFY5Yi1JUJwu49sptPZDSiHjJXLZ/7IVBt+RsJHVf2h92Ic5
vTzKfhgGQulyO8JlquC4g2Pqe7rP9Y5fr3brN3JWzx4QU17oIRguhG4VprJG39lWEXSiGDdWqGTH
VKklJo9TcS5VYaDq21aMxcnPn+bh4s6FIX8ZOrJWB4jHOuiYGdjMLHbOtSdsfgIr1s8hKVzgRJZs
1DZRgrbW3ysX/uEFUilAcjXg89EuP8CxNFLTsTpDnD6GTeKFpazxeFPCVhojfoc5+A9PFnELjj3Q
ONfW/AH86DhxjSWsxBlA1Mm1ikbfd5YyOQkNKjl62/dGJp/Z+NIc5x0tnZ8/2n3k2sF7Xfvz67ck
HQq1xduRakoi49oGJd9Q2V5cW8uWFqPmFriFk6aqtL6mLhakqLnfJOlCxdQNkq/YI7xo+l7Ig7xY
Tt4LQv+nxw+eRsOJca2i9H17V4tixAK4A/hDz52N2Sw5WdcAXBG2vZtffwJA/Wv/QKcjy6Lz9lpK
k45JrifxZoicCspbaDzGlZ3fl0NjYBIuD75jjl4tp+VJn51LaMs93GnTIMHTeYMoEJBPCZXlHfRb
PURSGfQOhx4FXSoqMHqBb28LaL2OOrEqKCaNDI02twrix2a78pPaUSoXArt9wwauXGrDomHLOc6x
h8vlTKquNp6O6ih97s2JT5GnE/sCHbwXlWUNv7xH91lqFlSLIvIxd9PPk0h6LDLalnEcU+NJeCsd
p+ZofATOc5R3vtoP+rGVHoutzqrq4RjKuH/71TKripF383ZbapyNMSz9GbazBQeHSkZoH1ax/DKF
FdaJeEJOPna1qw/DPKguHgv1/2PvvJLrxtI8v5XaABTw5rFhruWl9y8IUpTgvceOZh2zsfmBKWWS
Vxxx1BMdMRXTVQ+VlZm6Bzg45jN/A8ySaOKAzojWOmVfWnc0wvXJrYIgRJFSmT6D57+SH97vES4v
QNTsT85Y41ixCZs/bSpGzacq4xduW8eg64o8R7IRxOEeUXfpsklDqeDwzbvDDA7/PJa7AYPxyUeg
FYMESCmq0iJpOCLKYg9JQw9/gB1Lpm+BFR1lJKeREwiuMHQazqNKDC9qwrHIForRQEM+0c6JqtPL
KNXAruWrAEnkFthWq67BXck72gLaZaT75uhIzUhiJ6HQMMChuUnAIdzEABy+tmrbraSu/qxNetza
AFhNdsNFjZEoeY56tFeVXuu1QFF9z1ei/iYtJ3Gdm5Xm/n6bfjyKSQpHZ86EtfF+zZRzGPuCJfqe
FZjUCOTpW1Hq5ien4a/hwoIM4V0WIgZM/+VYetM+Qekkmitt8D1p0FuqibNxX8tKZgdBntI5J2vq
yqF2pjqXP7niPhh5cfNacMMo0FLFez9y3LQWNMjG8npNiRPU9BMnHBKwA3UDHtO4QWgivBXM3Pjk
jV/tBd+v7eWMYXkTQaD8d4xGqUM9EsJYsTylEPGzUEbTv1X6unlCcjhBfaPWBDeTRAEBlSGjdEXx
flNQo9OcLpbLhnqgUZ6EiTi9xI1/Ug0UcGR4Yq2NlHp97cuxsO9DQ7lexJozZHXz8FJI8uwroBQV
lKEVn49d4q9/v1h+vVL/OjihLuLSyuJ8P5tjiad6WYqWF5ZWv1IH07qiNXMJy4ADHh/EFci1U6o4
4drC1Ok/NaVsOABwOK/TOn0/egJOBk/s2vKKpOzWba2Gji9gzg2IxFjHSdWfpagB2uVEa0KIC25Y
SUtWcyoq52iWTF6Vm7eJ4Rcojfqzq8ozFCzRgGhYqLqHAGrlZPUgu6VYfguQJLG7rH5CnsI/bWUk
R34/k790FBfahASThHMaBAR+n+9fJhhHqQ97w/CqQDYuZ44T21etaB9mrdTSr6F0QpZsbaPWV91U
q6ztmNXFuV83we1/4lFw+JExdKUPjZLd+0cZcwReo6Rgj9SIsZZiVz/1HaLwutI1W3OWhDMjpGde
qcj7U4NeBNqNE0mp28tPHmQ50Y72zBICLz40Or3H4+Vl8TVpL4Q8SFWfQOncorsibpGkiE6I0HBx
BJbmoF99MjWCugFKa62luEjdMpK1TxbbBytdYYWz2HQssCh/vJ+TEH+STCCw83BNUW7gNJoHnZ26
b6S8gk0WGLBLpScLBbg9/bDqE6+cDw5lhS/CaUkOB8rhKEYpKqw44orRR8v3D35jmSslU+u/1uAf
per/Z3n4vy8HDKmON4vwl7ScolmLlPC/blGQjvIPk/LlB36CYtQvyJyoIhApDiDplbn9ExSjohEA
hIqqFZEl9Uw+2T+gGEIcwk1Y/QtidwG6/oRAApwUAUIhO0D0o3JD/UlSfhzZ0jKnYsAeIKo1ER8/
WjXTXNflCFWCmBTRcxUyt5M3OgTfdZf+qe/hMhYlQYjoYOy4C46SK7FBEbxvYkLdXOvoKAWxp9NL
8Kyw+eR4es1J3p4Kr0O92kkSBlHXWE6NN8EDVCG06yJeC3smB0HqfW/e5tk4uDC/k1VWQyoa+36r
J76Ay2R5Pxkj9TLxnP5k8Zgp3/vgEihnDOmV3i8gQTwIkKVTEhnFISXzws+4ccdZ9fK8sLiWy5/a
wS/oc+D/mYaLg+V2EzW8uanIawZYKMZAvlciV+4KVHy8N8v2g8LIazT4bpZItFhhi/QvGQCoifez
lKaRlnZTZrlljKCaWRUXQdV/T2UrvYAAeBj8cME9DsUhjOgSjorkqZNuHXoVSX80u10c1dwoMi9C
UIiYKCmO0mCCFFSHsr8dhWRYRZI0gWfATGmawVlpGXwF6qOPk6bTkyiLq6HWL8a+Gb1Wpck4AbkA
ImuGMJnw9tMgOPsZfQ/cLSanrqFwZ0G56Jeld00tOMrYR58YvP9CRjaXUhhOrixRBLX4z/spqYcx
GKKkRUHK7Ea3NjLNUabkBfZgZMNmQlirCe6zFvaVRIgl+tYuRfESvcdA/yRu+sVK7/VR2CeKtSjh
goR+/yhTkRgqSBULtZkIJOgSzU0l+UScQYHAv4G7LSWsimQ3CSWILE3bOpMKil+r7rBe+syl9ZeT
YpmZfx7HOKrCWCquLUmPMLq14FXRJgzcXqGGrHS39TD/aSKzvPwiaoL2gwhmX1xuuzcbGL8VbAGQ
wHMryvq2NbS9h39K/8kO+KAhBI0aCDqq1AsQ/Dh6yNRyStHZtlwhhWrfj+2jQsPRMaLukAnILwXx
7E6jqezKkHDOl7TdZECCmG3dwP+0QRsfKK/RrPUxuyyVRcA+7Td5brwgYUlj0zp0qeQfUFsPHEHp
Vn4u9x4uumtBFXQSi0awrZ4OZdQ7VWjd1Jp0hkq6uqd1U7kzTQS7CkL6vxGOuNBx0MvLWkAGroku
0Ra19wyjF2LWTDBI88LMU8emxjfLfxLE+CXJh4cALfQTkw6sYAUztHoRCSKLIyWJbvpoEcHWK5Qd
CrpCjBN6SQ7exerzz7L2D9cybSaEBCSKakz3+88Zjmk16EmKCn2Ksj8kwCIOYB7lWrFpNeEa34Bi
L4mhvkJAA9+bwAUCORLCmk7PH/srhqG+/7Eo7HF+t6wtDjxU88gHFCQh3j+MYZXQinzfdA1Ioza9
ex1/ioKu31drsEsaqSBzWvGT4PDDQQnPID6j4QKp4f2g4jygHwLJD22v875tLbRC+tZW6+owRzU1
PVDhrLaH35/wHx5nOmVoNhAmkXTj3o+aD1RSetT93Ubrtg01eQ9VsWQN79YuesFyhKZ7NIpZADVm
PE5iEu2zXtvQbgo/ef1XfvnRXYOKLCo1iFFTiTSOTjO/1eai7AKAkPWgOlOGN5YvgssJ4Y46YgWQ
a8Yy3amCsd75dTyCXGlNTzaE05KoZGfqoMo60jCa/5vfT9IvzrXLemBdLkx7eOPw8N9PUgK0HAIC
Z42VPShGlZ6l0+mUwFMY9BW8KonNI+LapipbKOuzDuYBKwVOCy3qvDjTFuEK7igJkwuIALVdlNZD
kykaZM4woyt7Gck1JmFNbK0R/eLXZDISI9cdxexsv48PlTmYHkDRhzGaXJxDEW5JnnR8iG1hYnUA
gEiGeAN4zofFGuQOXsux3QpVaQ96+ERrVbTDeVo1hTSfGMFZZeS0djNoAXiR7QWx6lx8JGMnZaKD
YIxdfaoMF0wONMcqBRGpflJE/+imMCDeL6cqYd6x36wWVmXe+YbpDrHVu0onODhVenIb3YDAq/86
wv87IXkDzZd+m4/8R/atfpXqvnrKlt7YX/Lfi8b38ud+pCEw45AxU2jncZ1yoS7J6Y80BO4VGhSk
IfTHQCm/7Q0KEv9oqTWwLUTOLRKRv/MQ4t8voPaRZARLjd4yyNv/i0QEEAhPx31PpUY0OJSPboga
jiF8pN64krHzcimlA4YZwM4naS5uaQA129/v+tfg9s2BBLuM5hksMxkcClmUdRT8yoJiVRg299cG
qlY+FUW0jmxsyMzdbDWdaw6qjCxQEqzESlU2BSTZdTNBdnQlNQh3sc/pjb0gnFTF7NWtgiXit7zs
HoAcBYPNcaNe1sgCPAbgMteBT0FEiI1e8JQmi7ZT3MdPo5oEKCYWYCVDvcUpTIXcrRXhSvJvjc4c
MVhckADlWGWfXAtLye341cHAwNhBikOkPPf+wJOoU/gT3nDXWH9BOjLlcMk77uda+qxSfJTXMMkG
TE10BxbJThGsz/uRrBY+t9Lq2XVuRO0pB620NapQcn2DYgV4prLYdwMM+t9/22WdH70gAicE8CLC
HCQ4x5cNNGrY1vRBr1EZkVZy1BluiluXqyo4p2oa4IgCvI6j4yyE+tXXCWj09e8f4TgDfX3zhWpC
9knqz557/+aiGEy1KmfZtVJBHw+qOlqPZmuBf89OC2MRDVCSwYOAEKxCgCpi2HRba2AhikmSeEmD
wFCbCMNaT+vkATwkMFasKLaxjNuybj34SSjjujvMJzDd5c9uxKPpW3orrI2lYrrwIo9jlWDuFIQt
IuEqFu90OXAKYScnny2No1sCUU3KsXwl2D0M9suG74OmEqIgEa70MFvr0bc2K3H8446Mb18/xX/F
DVH+RuDo/0X8yAKt+hsK8Wuhqsifovrb2xuBrvLfV8JyIzD39Fshvf+g2f6sTJlf1EXkD8IUEvXv
ybnyFwi5Erv5b0zI35UpDB+IpAzCSEACwOvUP7kQfhEABI2iLMVl+uDkgEBc3+8g3CxjWqyZhKNz
K92FOozUsSXDQbSuJt9McI6HZDA7Vp1Wt6w28apWVX/bRLq51yyiIwBg9/6gAjuuErNzRDJ2UDYi
TpMwdIcM/2gpswdNCVcNtpFINsydN+di+1WVEwQHugDq7wDw/IE7yDyQkOrfWLFxigaCWW3HUcY7
aExM/TDgPruaTCjBU5dxfgMvqOyhGPwHo5Hmqzff8IOqDTfu27ON4jJlXqp1MNtNakXHqrt1GtCR
92UMpvvKhw6rFG6a96WnNQp2j2grbRuQX16Gse36v2wj/dvaoqB29+Zz/LKlHPoYX5/eMyCXP/Gz
2Gt+oZHOuWZQOUI5eKk7/txS1hcgQfxtohyCsNeK7s9iL1tqWZ+oe3Jj8YFJQH4WewFnYZslAgqh
Rosm4B+Jxb4CSN5c/Pz0Ao9EcpY09DWue7+lJvRW4JagGAeOUniZqz48TWrsEvd9WYsg/7CrwFAi
X2FfggnYLD7Mphzvqc8Z1Hnw5ZwxLKhccA8SdSf8xi8iQcevQAI0Y6toeGBIWTb1VSD1Ne5GPqZv
fVwYGym0mnSDVgiFVVRttnMOsMMrzAIGTxZ5fUwf9oDZ6z4BHw+TJZofTLWCaKlZQ2N4YjO7hhkq
GxVLedIqdVDYmH2Hohdm43XoTH0NHqn1u0+ArEdX1OtWo/rGZCyyaczZ++lCcRtBGjxYXaFLdwjW
DM7Q67ciVIqFfVL+N8n4F9chsHG/215XT9j4/Mt+omT6P/9H+i2b3t5dr3/250aTv6D4StZiwISl
B/kmndHlL5hrLfogwNNIKhYdvp8bDRbygq1aOIJLrrE04H9uNKjGQBmkBePE2cpG/aO7aykZvN1o
S3JBC5CKAg9B9XYJUN+ULxtsXQyhozE8iSG+OfFEstAKEX91Qzy4FgN5jajDNyv2r/UoS/GZjUDg
gNc1OhRmMaq99k/M2rSwVbSgQciGm1vKNp9wEoq79rYFj+QkWXGwUE4zBKDcqKLkTt/7nRvP1Pcw
xe3XxmhUuJGMtTehBrAX52RHv+Plzy+F/x+EIaljQD//TbR1tSzdwxNr99s7o60ff/DnwlW+cC+Q
DYGpes1339wQyhfEaVFBpatOALUswb8XrvkFW0uQj4BSgEK8RuQ/Fy7/SAQYiRDf64XzRyKRH1Tp
tAXpBkmC0ItDbzkR36zbtihCcFKqQsUILdZa0ns076pbLbLVorzFwyqx/SK/7pD8oWkUqE6S4vxX
dliiC3p810Y4Xqt6OLlvZvKDmOc1+3+/n2D1wmOGxUwBVTpuywxphUax1is4HSBe2TZ9vtFqcU+P
8plqEya9qf8otK1kh+l8Xpb1eZIbuFalxe2EW/jWSNdGCnimLs0bSapFeygHG8T9gap4Ss0sFW1g
hJqdZ+b5jNORawwGVKikr2g7KfHKDRLkVrBCpiNHLubA5FnLkLh0E79nWBQT2EhxDy4q/evF/yty
l3/bkAtRaoqrUJfBVdL7RFLzt/vstKi/F2nyo+/+9oL48If+2nesnS8UqIA3Qg6hAL0kG38FZq//
RKKKxaZc5EyWf/LjukDXhT9E0wuXCREQJH3Bv+8LQSaew/JGhXEOOpTy2p/cF+8DDTzjsNHgl6hG
oZuBMMES87/ZdoDFkQpEWe2u202wtW0otJ+EMkclkV+HOKq/t5LS1tLMEK55Ezz19+lZbzDS4Oaf
oWXfV5d+GekYnZ4ayAdaJiMVXr05/8wX9OMXeQWrLqUrGpLv5ypAfjBRcdu9G2DQ2d3pfOevxOvy
9DNt1Vfk6z9nzo/3eDMQH//tR1Gl0YxLeQzvctVRQjy+bWNVS7b1HK62va3stF27K/f+OVeu3W0n
tz5VPMpLumuuki2B9Aqin2R4vz8Jj07oX59qmf23SyUeA31Op/CuNjdz6ySbVfHN8rpV6w1u/TTe
9o/IQ+mS88mw77POX4c9uhjC2pfVymBYcSe59fW4nU/i2IbbdtPvpZ1vN+dN78ScoLudcf3J2B8t
qKUgxcVI4ouEzPtXFioh1tW4De+kr+hWmXRYHgune6B3p16jd6qeJatI9nCASp5/P/Lyw8cr4O3A
R9vSkmsctqRlqU0eeFOptufbr8Xm94Mc9ej+mtq3oxztzEYBk0mvO7zTaxuQRPkgVjaFCYigDAjU
Arn5SHBgyf9+3FeHgF/fbgmTiVNJDI+yG/q/sZlLVninZl6dN+0qCKbZA59Z2iXtMBI6BRSKoV9k
Wpw607hVxB5Kba23e0MSUocQt7JRfMSLPRyLQyqpp1abwFEbjatYqB+FBTqZmbGXUW4GPDGuc1n4
XkxGuDEKA/1Y1K9WowJ8IW/u5mlu0P4qP3ONPeJU/Jzdf97y6LjI8RfEME4O7+S1cNaeB4fxEtfC
U3T8b6dn6QFe+Sc4vKNe968jHp0bOTlp38tzeKdcqSb1fVuwVS/zAts8o61q3mMt8cmXXH7xd1/y
6Ezwp7Tu60oK7yove6o2Ph7wTueNq/SERmPjABLpz3E3djMPRviEM5TbBJ5Fbz3ZoOiJFOqwCdfp
ttmka/5/cia48t7/5OD66AB5LVnR28Go5vU7vTm3ZrMXQzw3ObdO5r11Sur+F4nwf9vVf40Bj2dh
wZZJgEAhRh1j36cWb0y1jqI7WBaOvgZzekgui8v6pS3t2cbT1PsKhKK6MR/mfehOZ+2dhCyaFz22
+6k7tOZK307n8pXIcV460x1WqN4Y2z6CylthJV2N59VGBHD7LXash8HWXmrVTSTvAofD8+4lOfft
2B72k13adF6D86fB/gwTo3x0EL59w6O1nIaVJELzD+80u/PCbe/mZ4I9ryBAYJ3hit5wKap2sguv
zC1SvtNqdnxbdrOV+qzbtRM+irbP/1ZXoYeHrNt9dkcsB9XvPsDRwp+wQ8lVyQ/vpnV8Mu3E0Glu
k0237jdt4VLYMdv1uJN24gmc63PrBNj67/eB9tE+eDs/R/uAKugg9j4rILHLE3UXPiB8vCmcej+c
J861sYndcW+6iXNX7xoXZi2LotpVTrtrDuGq3o8X+fP509fxIvWiVerEzn3n0L9+wD4ePNhox4fi
Tr5s9oNol4dh/5m5+lHL6K+DA0M6ihOv+MjF4+ft1R7KCTA7yMJ3rYv3xxZFYH1tfdVWkoufxMrw
OJNLT7+ave4semmd9iZwv/9+Bj88u0zCWnigRMo8yvtHkMNAmEw9ju6iW/lW/iZcqi/YWLS7PPMS
4O+ZrSn2kH1yfh3h2n+8+JtRj4KLuQkSTcmz6A55vzNtI9jnzUm7DnfD/rMt9OlQR7FEXRolkHGG
Sk5zjIoPnAj+Ktrmnn/KwfkZ7ulIcu7XNzuKICrFAsVX5NGduvZ3o4t2y6nvtO54Ar7FEU7HZ8Gb
HsQtyD63todtc5W4QDPuPvmqH27MN/N7FGEYU5bORsZLsynXw7rczOv0OTwLn63TYKd5ilceekSM
Dv6pyNm5/v3or6yEX46FpQUMX4ilfcxayNN8xC2XOaC74qYuRslutE/d0EWv0ym/Dw+IlLu+Xe7k
feDWrXtAoDv4ZIkh8fnR4QTAj4LcUslZENpvNxcCMTSbVebgfvuc2ZF9f3V4vl1Fp1TIXFZc4/T7
wn7eHp4Ne494ti25mePJtrdbl3Zon29VJ3POZEd0sl1m3+vrR2weVtn6mjMkXF16ibM5Cd0VNDR+
b3vuqbxfbz/fBqurzD6jK8WfXO2d3KldtOjtAy66dmM/XhyM1b5YP14k9tnMn9XslWFrrroW7Qvw
byfj6nDWu4PXOL7rpLazntzzb6vzh8uv3nRmxrbszavIPpyJjmbLTmHve1ffnR1U7/E6dBT7O04J
9uH20a3s61vMm+yvtTs5Z4fZVreZvSns69RmfFtaKfb9yt+iH/E6AdJKd0KXX0XJiGPy29mjwcNd
FG5mX51O9svhceYV3L3gepdndm2fAJm0ta27utjdFvZgH3ifF9x4Vzebl2Bl8nAUiezNTef4zsu9
790++tvILpxzpFg5aa8S/rpwzpjLZXWM+2e+R2ADPuadC0ewt5p9cbhye/ewbe3r9Wg/TuvHvfMC
H5G/9TjyUqIzc2pyl1s8ebM+eyRTI+aynFXmrGfeMDm09qXOV53OdX4lc1SXfbfi91vbQ0vWTpa/
+Oppnrc2bQetGce58nanup2st+er0X7Y3PCoirPunW1jn1MSY92e3J1e7VPn1D4/mVnOJ5sdoDqn
cr3dyc67PDHtneXeV/Z+09lXtbfVvBMGcYi0bAeGtv39yXQbh4h0Zn7WD6qtsuLOcZ/amTbH+6Gz
T3Pb22jEEgWfonNOr2R744X2y7zSmFBl9zV018NK2Ck7W1492ac3k5tcB/Yj/NO1zsR5l/xPae+C
5dvF9i020S5qOw6YZfvkm+F4u3Lt772d5CxP9q1wVi6sT7d39LPTEwbiOZ3SOZxFrvfdc3frb0ug
452+HDpn13mWfcOBRj3t3Mu99bfZiTeVd+h2F5Nz6N1+1bvSqnU3ib05wFZ25N0tu3tiWR3Ornt3
NTmTV7s3t4czzb7fGOyI3jXX4trbtK5h3x72Fzx54hKReaWD7JK977yz28S1C/e7Yl/dv7CSl21k
2N8z19vc3Dre+W5iAZ6uH5i+zP5+u7kfbGZ3cuPTp5PaNu3Th8B5mFajt/PaC6C09uxhBL8u3NCO
977N3c5/1yjz2MFqw2SXO4wAXH51+b3OsVzNFZYHuvFueLrW2/nO1cX982DvR7dhQgybnbdC6HB7
fSvyxfS1yRRegEC5Ee10U57Wu9zZNZ9kkUetvR83zZvz7ahbLiMxHKkV5xuO5Pa9sL+f3edDw6q5
5UuxYbehc1AdmakvnOfrdetl26+UDartnWmfLLFr71Urxbn6z0WFICtJcSHvo0D2/uAtY1DTglBH
VA7yregFMPjXWGoldnoVr1oKUMOZvjFhFHjYi7Hgfn/7HPGbf8zLm+GPbmArtEJdzZslJpQvHovT
cWtwDq4jTzn1N/qZvip3yVn1yddYfvT4yoO9CpGIMjq4raN3FsMk6k1liKApYFUdav65JWOUI0jV
Uw6pBxHIssCJvDY+q/ItGcAvAy943yWfB98sv5/sLDOLQRIYePDmrfjd/K4+DPfyPRlJeTDOhesf
JN0/qk//R9e0C6nxKf+X3dXfnrp/Fd//ddU+QZJqo6//FjosBJy/g9GkUR+9A1YuAgE/Gjqa8QUj
tld1ACpU4muN+J+WP5QeBJCoWqGORr/xn9Ky9eVVA4XaMajspXXDL/7o6AgyHUwahxCC/u4R/YHs
Cun1svf/WRWLaAM5MaTRRUwf8wfjKLEwh76WB1orHsWaEQ1fHUVD3YnluusPeRDJw7UgJ5O4M9IB
Fo6IS8zs1oWkTs/a1KrPQVD6xiMU0xgtJQslYEfR9Sm2U10NlM4ppznR0EcT8su2QOFxJaLvRtGq
jS0ciBCtHEO7mKdcOqtSEHAOOuTDbGu1olUnolioJgZFihEO17lUagTkQ5Vv/L7WCsXrE20eVWdu
K+ytWmRIk9u0qKpkq1ZFTV5bG8N3cPXtYxzUsrEyWwS8osnQvRw1Lte3otNRVMbrustyB6YE6vFx
cSZ0KpbxWYcJ2hTd6l1XfEWTUQNPU5OmBtOzGJnKfh6FXSDibxEayAGELYDvOU/w4InK3C4zSV3P
0KlFJL32SaI1jhEk7UpCFH479dZea7T0DPnoQHchXDv0qS+aaY7cpC4rN8LoG1mstj+FwpvaGLtS
LTbCCz+DiWDG9anWjeG2Daf6qutL3TP7wNyiMYxS5KS1K0WjA5lJo4t021mga/W26jHzNYvvkjBd
KFqCMkoRCKt6jG6wG8dqqUfI05ji4kJK5WcrjlUH01DVVZHJvClxbvISOcu9WEyesdZ4zEc09GhC
FmtdnL8qeiiciUpXenIUVxAWZtIYk3RBLqL+KrE65OJU6XIhQCF0LHR2mgf+TSJPyWPECthEpV6i
pgJMpK3NwZECFMps0xi68ZqSYCi+DHOV3MrAQqjNDEanX1V5NG11Cx+eXdP3rfLi96lpsCALAcE+
BaKcfBpHuOmtykhr23Us6CIKvrNqelYaVOEuROzrShjbXEphRQvoxYLZrSJpcJVeMqn1mK0a6ufG
1Fpm4ZnQczXzeykG7TSdBEbXWPJ5qAbCEFAYa0Up2jW1VuauOhv4RlUaHgCeCkbyMhDLYtqbhYgw
SyDU0tVA3fTJmA3TEdp53HRxWF0ABsMxamjqDYRjTMFHPLDsvvVDR49aHUkDlscsdBgKkMDR2hSz
doNoaXWo/bj8rgRKC4w/LyoHgSM8VnGGP+2CxGgarygRPGtum8ifBseIE99J+hyxVghsp9KonAdG
obiVruDzYwoYhlqZDhYh8WG92+bQlf2ikaiYO1lKJ8jwwDHHeYPBAzTQYBT2g5SKG9NqR1v1Naz6
BGGCqSmTDUV+1Zw0ZRXUmwbFOtFt8tGvC7tIJuvZCit/k2p92WEn47dQXILA33S+EKCa2dyEdaE9
QikMbRNVG4j3uFOvpq4Mz9VCn9aGIEieJUjWCriNuAIERIRA5uaY2GPZcqamdlhE93OpwcZq82or
DUtbN65mlC9r37byKLlAGmfeNWpmoisVIK1nnjWRHO1rv8y3ZVCzYbV6EYmrhxXGRvV9kU3CvmgH
ut5Fax7MeYifcKBDXg/dSY+iOJOhoOqmasu/MkOKHAY1XZvJYK6bRsKLDNxStDfrnti1qM21KQvN
Nl1oHnGnzXaDSMxJMlu4ZuS01gsrFjeiGsX7IRyEPS1J9SbSxNZpAmybmqZOvWmOt004Vlci+wTt
EIZMMBa7UifftEXMlngq6zag6ku21VuR7vI5GDdq6/vXL1g0pYg0xKy4prz8gqAP3+qxpmuehU8J
uqX7ET+PXV2EwzYI8/HanJgSzl7/rG2VxpGMJnXCuqQyAllphWAN71cNw2oQCySMO9QwKKQo2whv
NXtAthPWST94ZsrqiUotdMpRfzD9KX56Hb+wdJoohp6uk4Z/Q6wC6/R1Dgtssa7FMWu3JtIM4yFI
NVpMbL2XoNHMQ66EyssYt+JFkxrxU2OkORo5c/yUdEp9jz3u/DxmPQ4rWHzJNgBMjj7YzA+JJIxb
0ArWtdGM/VU958JtVIYVpFMLZ0GJEnwFpvNkkPTEyWRz+B5hJ3RIGtPYWxIifVKdW6V5p+AuKRjb
0o9HZO+ZY/w/2epzkfY7ZdTLOHRgqUqoJhP7yiExLdSynQrStLZLQ0u2AurY102kKbuRNsS6HfQz
vxCv2iq5nPR8M+bK7BbmQIg4rOW02YJaWMndtAGA/VyaAOREQBauGTT5orjN4i/Ns0GpWOimdG4G
8x0+YwX60RUaDDrMZuyUm/UstIKr9hAQuXOmVVS3tW0FTbJSO630/MJU6ObMpm2CZiUet0R0UkN1
3yhFs6ZIT8rSY5um54YEE08LNrXOEocll0l41LRPRiXJDmZive0P0y1KNBHzX8Al8B+72v+K7ETh
SrlwJdVDdcpdYjndMOUb4FKZF3cDq9vgKAZcR1sCKbENTSP9Ziy0EaHZubmfwrb0jN4Q9nXUC+um
QEgor+ke6U24laxq4uBWze+j2KyQdtuIUm9nUzpwZUXzZQMIcC/U47rxFTTudQAjk5ScyYlgHEpt
DKF1tIHTGJG5nyCWOElCIpTpFFbL8MbPA1qaA3TvoWp2VRvfVe28LnWUEfW019etqVAylpKvkRrh
G6NLuZMWcv29haZvIy+NVljj98gHSHTWpWkzd0LldRoSbaI15i7QH6xb0LYN1GKroqDkTrGeniAx
q4EWzka3yOGB4RvEMagZwq4XERsR627Lfo3XwjjpXieV29ZazuoidJAbz5/iKRq5FFvlYkATYh0M
ve9ofmWdw0urLqUGtSzFSEU3R6HqqqgNeR1gu7ZJ0AinMZVGoxtkTeSCijYozhlqvukRSLvwAwXQ
zGDC70aRfJuAuRxYfGF0OjdZemaBnF5xVvch/SRBvKhNv76rJ1Wv7LqHmorYueUSkFKhCgquEX2S
251h+S+kRdMp4OXhIOZt6hSJKrlmWWYXkVgVkJqrAOkOvMX9rPZRwrdQ/vHVTlmDC2W9quBVfTzv
VrUY19dImKoUTQUkBDtUyR5zKxfWRqfV7qhBuJvnYNj2fabvJiXuVxGOhPsoM5OtljfSXtFjYzNw
Xr2MXVGyJGPhDPmXnmUaJCeSVc8rzkVp2+vq0tMfh9EpF4dFd1Y5ZELoRBP2mRM4b2Rk5dmOW2jB
QYQ0PjK2oXUSoXbqouLfESsW5QG33dqNkyRdAWsX7Bwi7lUO0dyZFCJG3ZwCp0yM6RE3wNaOUzkK
nKA2gkugYINroMrl5eMQfou1QvOGvMOxqQqRCw4XY+xuok8MewIPVSJ115+H6bwcZOui9JHv7ZMR
CcJEOF3w6F/54eQcNnXqtRXnfy+2800/Tmsd40wb9aF4Ow/WThkm1dWTafoW4Pz4YpaGiFEU5Mwy
QNI9UdRNFPvYkPv+sB6lePhf3J3HkqXItm1/5dnt8wzhqMbtsGGr0DJFB8vIyEI7OOCor39jVzVO
VtQ5mXa6r1OdKEs24LgvMdeYHIieX8R5i7t8V3AmBWX6R0jBOYHl70ecyZ/Hah5urL5oH0QlodfK
9lUVfZV0uQm2uK/y55CQMaZVXZy81qVJORKAjqv2knLlHwp8+Qcn+uNm9zICbMqOZga3U6gfUxO3
0NmGSc+xbOtj33OaID1uHsQKGpyohl1NLf6nOhwBrDPLnbnDux/q7wCXib1cA6+sqhPMR2KqghHy
5o1sl7LfT3b55jHDGOus/ObXG6ffBivI0uqu5xuLKsgK0epqTtoOrhChBlVLhk0Z3zRrwOImlaXR
v2mktK/JRZoDzONyt5h1/orUG+OoLqyDqwwEyA7z1ZFQ2d6FRN90/Nt5v0j2UUaI3CgzZIe5pP0t
KGvurzTlt/GyIgjizwCdMYLM2/CYiqJ7WHDd22mrVldNXklek53GfR1OZ20u1CfN9WmVgXcUSplR
gVdPNA1zHac1jhau9y2oh5dSYuBk+tWWrKN2d1blGftBpV4WmeDQ9/7WPRo+MSWSpctL/eFgEYv5
l6fvs3aG41CpH/NgEOiqvon6DjAbAgf5hAWBfpgMOVLGLDz7vBk2VGAVlCw2nb4OiPi6mADL289E
S9GK1empKnpxCP283y11+H3SdrWrPC13GLM10dDb6WniqDvWjvFctQznGoE6p2I2j6NTeHdTpW4M
YW0HAxeSM7L4LMb3LGQXgcI9ZCGVH6O3d7UetsPMY2RcxHIkdAmdnTJXsJyJwOOx2MzHlOH/T/Mo
KZKlywMGqN9QKtQvckafMYrucTCc8jkTtn2YRO98Ia8a9ktgvuMl4J1DZ2Yv9NWduRh3m9neNngw
zAGRlsxwMus6WIaV16wnq3V68PL5W7UU18Cvg08purWIcJ33aF30ikV4rjw0GH06WDvsfdfYxTA2
mey6OrijbZtRWHfiehajfJxFMO5RziisRy5qErsy91O4jceq3tLkQqO/mtKM8Mz46stc3/jhRDW9
MaYfKTSSV6ewmhh+KQpkY3aP7F8IjqsOHpkr5G1dmPNhw2j1hmoTR1gamPG8BHUME+pkpDxMz5yz
+9nHQHRbB/euaHOIyF7bDjtktPONO1Z5JPGSunEduwF5rcdbuBaA1gwHwvraqNvCXptD36H7jCyy
eMiW27sU4RaXSz49LGttMFBHHkqw4jEbN7ok3kq/iVzA3evtNa4tb6WT0+RytxjjW47g5SJnwYsF
qR8TZ66+bvmw56qzvrjMA+3coLTOhasE638l1hnF5xWv3J0qcZxe2bM/ScPvD7NK/ed68M2HDKjz
dRl2FBeW2SAwDzH9zdbsqpDVw6QYq89GD+Nlu/4UFDlVTtG5cTcF/q4e1XSap2DA20DNbBteoWAf
LOk9d1dcAFK3YmvgP2hndp+gGH7pPbFFi1flGu6dCO+llBs+N/bw1nqN2MkSORQRWlpFrkkkorVU
xGcenJ05q4/uaJhX0oO9E2hyKKKN8EE49fQ0BHZGzo6JeNy1zvqYY+yXkAtXx1a6OfFfqa9JUceE
mUX/NOXWEOt+roBNN+2jI1eOAcE+i1FGvR0xPO+vnNatbnUaTO+QBtjHG2Uf/arOnhq6zthtBDJZ
WmF8Hh1vYaxW46PSy+6uMSqF8kl050IbOXTRqlz2lmJzGYWbvw55+ZCb7Y0g+c9y82vtdsNLQDlr
xwxrve9mYlcZpuqAR8pLofBxrdy1+azsWl1XWRdg0UtVVHV+fY1jRHWyrO1bbzM2VdbpetC9u10L
V/4ww8m6yuZ8u05ne44soZejUy34mm+awn7AJxeW2XAU0sqAA4km6tLse7s4OD+X6dukcLau++am
J/0atqG96/1FPvje6v2RekEdOVmmr7GIcB+MPi0OcEa2IjKnrPsqpVtf8+gKEBmBOODrAPiFqdAH
n2D8XpNsUSRPERlTdNjhwFxje6w0VASPj+XyjNIIZbdt8YM2/NZXEVoxQA033nK1FtFaqvJxzofl
OBXSP8xU83ah28yHUPoGI3TK+Bx2qdiZ7pbHsMSap22uF6ggGUoKJvovJghyPzAXFEalPSM8ZIyW
RegsLsZHDBIlzWpPB7x7EZeMqbqFZ5HeLmE17Ahom1guUnxtV37UMGXlQJ1DeUe7U83jRlidSExL
XryR9CTvlzHWtl8d5KVKYGba3Bslp+1amadQmeOR35WfwoViErWG+kZMdX/I8P3+o94K+Nl+Z+0B
TNeIzJrhMKlm/TJ0bD4mZIU6YuMT3z1bOTvonsG3wG2rpARXcNzcMTh6g2z3K2Wbz5grrAkG8rhA
F3q03rFXkq9jgGs4pkE6fLS6wLxTW2l+l+GYJu4U9EDkffFDU05CLr5mMfI6vEDXUu5DTYXGTlmU
Yb50r5Sg0jcty/aWufZxJ0e/vc66Ue2yWc7fi1B/cjJR3c5ZoY4ar5DLHNTSfsUQXTzai8mo1VIu
X4KiG9lCRPDG4GJ+BeF6OlYc3M1uYR7xcXCN8mkaUjbhVnW7ubkk2nI1zthg4wSu8oJZLQ6hNidr
xukaqjJiQyu4qaqguOpKXbwxoIx3FMdOBhDMbsr7sd9oY00OnuEXwD/BQ+/fOp5RrVfzBqTmkHvO
EBWNlxg4q8YCEys8lvKCQ6e0pitthOokUuy7+A5UeCeX0n+k2lbdWF2Vfatt1RUROEbG8Oet3wE9
nj41+HwD4OL876m5PYvMS69CTxtxvRr23g6z+dwC2t9hAJAT6xnGD42zdWSbxf2gsunebvzl3KYN
9TPMEg6ppdgbq+0mtMLsMFFvvC79Kn0weG0EpWt4by9MnDLUSZtS191Nl5rpmb21uc0ry0kaVy13
F9Re5K/Z+B4SCHUtVj92+Ga45pOguHptSKyurBT7wI14aIJZbLqQc32WSZDb7w3uQrh7hl89XSZ1
DVe2d5rsiuJi/TzChSYKshkC91+8uSt2MM58QJ/Z3rIg1M5Mu8cWX0PirHaMberA9EGe7XLw/RFo
j/1FfHhw1cQW380EmGt3ntpsfOqNgGWDodGUZzbbXb3tp5J5tpzZt7Ny7In5+PUVbfXnVoUoGlyd
DHLat2SjkZWa041lUUFM0+bIB74h5jTSm24c7YtRgLzysZTC9rUGKmrPhGtOkMExyf2dXY7liZnI
8bguw3pY+7WGZlWd2z4db0iT6IlZi3ib/LKM84yTv9D2g9Oq+ahCYy8mHEDswskOXb+JH57Z9U9e
NRjJVglKsw6J1IZB7s5hTuUI9jyIjLFkqj9ndp7cCiGAr6ubWYbUXpuxxm3WlWSRZflZm1UTwy43
78tyNG4KZVjoXzYtEo6U8A4hS56ExfTcFLUVWwMIMmNF9qTG0dop16n3ykvzhwn34MScfSMenOFm
y4joh5ryrdZ9dgoHr72R1JL2fj+TRzkk2X3Ls4fCt+s9i479n3fGcnhe5PoYXhjGxVSJiLiTqE+p
PrpkVvhC0Zl1TX9XuMs51WCRBl92t3PZnuy2/NQN2c3UGe8dfpSxUcCXMnGXujWz4QE+LDJXf1x3
mZn6xw2CZmxmAdGfG7wFHqgoPKM+U+JRu4nxI5KoID+tThbsuvQStzf2vl2o/266SeBaOg9T57AA
5oaStIM2hHRiV24gk2tjMqIqdNogWubgLufj3gm7K5jsrJpT0GCEPA77AStiDChgwdU+abAKdpWg
Q1oWbUL6kEYe7aG9EtuwdyumTC21mTHNiRtRts+LW3K+9dRkpeNdyxBXL6enYyDzfE6U4y/J1ixF
UmKwgp0A1b0cHG6bLnZk45P27BvDFwRA5B60qXfZxRluZGAnbSu9K9dgjps8GK5EML/gdFZQ3GrN
fdOZn8vAydhaqumITfJz6xFyqdFZbhDpDRXOHP0hdDrgYK5+9L2O7shST7c1lfGLmY0B2bBdMMeV
6z60p69THj65KSWRsi0P7PQ6rkb7MlLbBSe9VOYz4WN5KMLvG0bu1O+wm6nM8Jk48lNWLHckGrD1
nDZ/KrR8X+nn3FaM6e81ONobYVjvfsqobNjFZoHcpR+7Q6g2eZwdjdwSsyZOTFTcmiXhW8V8WC9p
QAi+uhbd+zQ2p7y1X1IFOLatzMctFe0Z983yum/IbEOrjO1QfgPNR32rIe8BmkZrKxXDqXKYDlth
OUUIvuX1VpZnsqTsPPtAk2zD+l5b3XNWFd+morDOWWdYR3BG9bEJazpJBKxX2Zi5B4dQ7dr0qh4B
cjAfhzacktXbwrvVsd+dZqqfKtNeTq2h1p2bd92DEyiGAWTexlmu8x3Je/+QbTbWclJ/KRaOkes5
m+Mif2ZLn091M3eRA+7wYDc0diavzb52S2fFupUscXMAkBSI0zgz1gApvISYNR0QJZ7qefvSaOt6
yPR+gw4XYZV3xpHwrtUswMJNq71Vl1/WVjzwvE+LIxJXXpYntojOqsyEquthqIqnZUjjpaT1p7RM
74uc/2nSzVWvBuiOQ/dIp+3RWfq9tvNT5+K7Ztvoopjxt5qJX6i68UqkCEN1fq9D69XI+NS75VRV
ULQ2hQS5XtAXGtbb0Jgnl69hYmkcZl3edGZwYtjpyfKcGoBlc14GdH9OlTB3EG1hZd8vZWtF9NfQ
BVOhjGH0nOt2wMimVt5r3svPmDES/srui1qMe7di0NsanoTK0fJs1mmmE5mTLSb0ebvP5lbe5ngQ
Gs0Yc0TFS929mDncfKLYvfScW8fqEPuvq33CaXG9zdL22I5FuuuxXk+K5jItsNLrshmYnbPlDSce
/2z0QXUG06AJs9LP7iWycA0iKK/WsadbwG06G5J6Xb40uTknCxbsNmmLO5lm0is8QekRUQJiZKFr
8ealgbAPlH/Ogjy8UoNVkOE50v9EQcyNSAsL7JbG+Q6W3ZXaiOM8Us2k8cZiT6mh+yz6dbxffFGe
jbIobkJjw5lQ+yXVVKY4asc7UGcpTvlgePvRxi0MbrjuXgX+Bm+odFQ0LNRdWOSy/lZ4Ltk6cbVI
2fO7i4uTOWBHuxDKgVp897wJ8WGR5TRkTB3DEMtwqh/o6eL4Sz+P0lM+CT9xeDPMSpcJo8Kc3oQm
IrVif+gTV1NJzqhmgE1/KnBHOk7+MiVi0N9FVVF5oElFzSLSujjxBndEgy1FdS1jNbcg1rXrnu25
ebQab6KlYexzvb6KVJ4VXmORNs17T29VYvtdjeuBeq1zfY+x5Aut0CryOvr/BgM8sbKy/iS3HnsA
N/jeZ8oiMTfRh5de+6zbyT8HonwcN+8UpKGz18pJYXxaa6TF9mB3W5c0GAie+2nDM2ZF8i6tL9MI
sXAGRIoPKJ02YVYPLm/U93G2awowoxPY5ZXGaBRQoMUOasABKq1i0Oq3VZM9+sDkncGf6PDnI7jq
7TjlTIPC+9+32v06BNZXPUGE7OkpJlNXWFFfjq9Zq7+H5hirNKSV4rnJJLKCdezc53ru9m090Aqq
ze/gn5uj4SEgFz79Ob/KfUIHPJuCDdErjsD9OMWZnr1T65dfsE1Nmqq2CRXH296YnYNA8b+HBvsY
pBYpt/s4en5/ly3Qavt08a77ViCdHSlvTw2nMtunc75w6f05a/E03vLzOBViv1mqPYYVYTvtc4rp
KUmo77XNrs+CVyssh1vZVe4NnshXAw5piS+zo5Uud6VgGZqXgyYlwejLKmnaIaFzWURT5fRUgOjg
VnZ5B2YQOedg2lHprxJvsqLaaxr2SQ4RcFcBmOKrW4tTHVC0xv7Djw3SAkyBp2u3Fk/TNnnJ4s4P
ykExYvrmK2ahZuRmneA/bX4qJvubs1DGaJubMUOMvtqyvjEzgcAfM+qdJUhU/NUhu4GFKanikthd
RltK6p7O6+R0S93ct1lnOT82u0tVnCq69xGTdO10clqNu8uybN4adWqonRt6sla/s9yp6k9DACXt
Gp+v3OgoVSg6UX2G3eXeHcK5j6mj99/KLq+p04/D9imnVLc8DJSS8L2kGDkf+OPs3ozkny2GdwAu
7znf0/6uN9r1jw2MTZ/Qau+o1zeweo4NRhYMtKVyyuxooVXS7ppMtYyluL2B66Q7EhB6q59/Ud2c
ObcjIKzu0aYpRjTNuq+K68UtWv049WlI4JrZqow1GiV5llke6n1Iu5vivRtqb9c5mKocWg8nuyez
2trKuMqova6385Jyc2naUtICsjWMcRmUZAvwSierWKJ+nBfxWap5M8/ham0OYc0iLDB/Huv9rkA8
wTqGO+hFWEWu8WyVxcRYWxDeo6YIbgEyvi3KvQ96bMnENHm72pPFYayG+TFwBFqQslPHIU3TkuWk
s69NOXf3RmVMVdTLcUNLanKW7kxpBSeEHo/b5LvPTVZ9znp/75U5BXAr3dmNnvZZ5dwHc/PuQEcw
UOA0eIH04oHGeXvOjKALduyGensVhQ4CXKh6+3L9ybsK5fAyd7B+Z5XvjSz9ngttHZraP4Rlf+gm
YuC+vl7dAqBZaaEpLtviwmTcaMIUVB19e0/zgsGqiT/KctxOVgN6vlchsh9/XF7V5h67fmmv0tEm
eSPsvZqbFd0z1rFXjZvnsX95SBJTY0rf/aE3HPA+S4jNrdO9SSO4ze2wIUdS57kjxiM7WtjgNrXw
Wbp5YmTso57dXUb0+ELm0bde0sFnP15s76YGnR1TvVyRMpSIv6defFoXjU5x3j51Y/XeEnTE49If
SpBCR79T5S4bQ7krNrf8JLvw3V6D8qRbDdGsrw7tND/nS7FcTVS+HhSmOAxl+v2+LMyvcgQOU+QD
p4xjUI/uGfXblyRoEtO7sv3mByS04bbtxUKffMkvFor5kki0ayRVikaEWs807ZwjwGAdh6vdJcKa
sW7Nao8owf+s85JMWQ7LQ2alXuS5Tbbz7LCkfJwiOgU0fBP4/aOQQQfyz6kAaWzeA5q+8DirzI9p
rqjv6VxX0VxgGhgqd6E3M1jHYULj1fcDuURJpzbv7QxyLU0KzlkDRaSSJ7526q5BcFUgpnlXNA4o
7m+JI+d5uwvs1dzJKnSj1DXsaE7huXnkn0PB0dba5VNVTssO+/cgoQ37tC1NcxNWuOwMoSIavBBB
Yrcpl1cIpA3BDBqpMw1vvaK04NlHlEVXKCBBuH1DHma/1UBB2ocxJDkEwzpZe1lbC2qBtS2H/Wjm
5tktm+5tm0LqgTCKlXstakiIO5xcP1WFVdBhbLsXlG3uFRhDyA64TkV668/bZcuCvpBWNyLoJO0w
eV0jF9wpk5pLF2ItPl+CG2swtiMxR/laVl2O5imfz/aQLmc2MALrIK2rXd+xDhKZ9gDae20RdQ3Y
tDFdDOkCpuKol+CdpE8ymKHdMAkWTJ77EHCfUPN5yVrxaLjecA50Y8dLbnj3YbMw8YYP9O245vIx
7+R3u8/sGz5iCSulNh7aqnkASted+t4QT7RFDpSOf7h9iWN5X157k8tWuAnx0GlLT3hXA4ffvKxM
Udvk23gVeNlXp25f6DzqeC2Yw1KmcSpTUmS7KB6XikaeWKlNcQ4fA6yjf0iFxqAN/d2wtofSlhDM
1Daf2CH2rouoJ+AjSWCzrppFXokYsJfFyexVNxk4symkt2fW1oHOVxfZYr7qxGifbMdgHAROBsSy
eb8FFc9+nofiHhuCiXBe0o8cc58BQBylXAQCL3Y3+reZ1/gDiSF2R23ZMxga2OPJyivg9rndv+Bs
/+oEEKxnrd5JgMZHJHioHNr5KWfb3dBdLcsPzxfPFIiKvabfQqf+MWsY80v7EEq9np8JQUtYyuwT
SoN/r3T3aQsxz+agns/pYPJqrJGe+OzJS3Yx97OJFGddwrG8zlzXZdB59l+cyhM39ezWWA2HYBND
fJTRAa1hswEBDyKuTX3r4gCnpfbapEFfO177uZJib1vGm8aMAYKiEZzspTBvA70KvjpWWGqhU5l7
WHDouUysp13v6KAOmCNvXMedtVXW7daOXytXzTe6sqpDXQ5rUutMXNGMHG6dRYloMuW7ZD3GnS6q
K9UjW40amf3w8gKlkErmccG+rLtebb60UD3NQNP3LU2LY6Oma9/wYyuc8mPjIOhwxs0iGJfFrnXM
gqVuD8Q/IdIMr90rGg0Dyh9a7+dQW0dNS85eR+Z4BwYTexQRQ2k9hdl46zfddYOhHZWxdsLQM0Ng
K3pMsGvh6yTbwo5pfYj561DCv0SpFPdS0U3NZiv2ctxtVBGkx6EX3VFTeON+EX4V4fraWGO7q30w
YSVPqRqKDFlvyRzEUj4ag/GKOe1Kf4uR8dBd0mic142j3r1vm6m6qqVLT4uOeZE2gIirGbCY1x1p
1S1xbhGSty2FSqcCBd1VwZc6N0GCLsZ3x1qftg5L5ZHye1L10/U8l8bemEBIYyRAeghR8sel+HzC
HuGHVY6XOWtw2klFqBDN1radJA/rJoUVQQbyp/j7v5K8///ugHKZrf7Pgvjku/723vZ/Q6/8SxDv
u2AlGR29AFgvgM+fGHghgEiYHZh6ObZt4/vwL0G89X896v4X9JAlQLSETEzQaR/z//0fw4WYRFcZ
exJQqv5/xzf6+2CGy/wJtMvADcFaXojH7of5VmNpdV7ZmJHzoXC0Vs8O4N2++UO64lgv4amV+J58
k/K19q8Df0ossvlxaU/K0IdF2Qd2ysRc1tNPj+/+LyX+/5GaDIPm9vC//8PD+kmff/lVQFYdqJkI
RnxkAh9mVOp2SQMK3mA8TMTw01KxCw9jmAy5o5PCC39nJPWnE9G/BgK4IARChHnh5UkgWbQ/DAul
mygnIFNeUmz1YETKk1BpRw+2eTTRqHeoMwpI5jP97mHnmQiZ6cci6RuskqKslcJfipZM1bd6W4s+
arKUsq6p3YEReHMwHiyVj59UhSo4kRXt1sgBl4aZwSLszx0imAxuRH7JlUbEwNpfskMarmsXT0Ew
l09yAJOeNLa7UQJvC5XuL3fiYZFMlwY1DP3Igzfj0U3I0RfB2VGXt1mXspoid7PHR+QRvrVrKXHu
u8Wa3EOxBRkKprV04xqWn9jXdq736EJMD1y7451VW8v5UChXuVCdZfkpQ+ZNEVfklhfLUpbgE6ZZ
f1HCQ8hc0j7bIwqdMsz9bOyS8450GmWUQPMi3SVElRCifd6FWaaom1nNhhR4auW4R57guRRm1u17
kCoqI2E6KGQdWeeinCUBpL3qDG2FTcC83g0g4hn5JoB0I4TM6Co2o8aLEQlBMyZZDxOeEriB3lbj
G0pqbdbui95Uv+6WNvAwYeFM3M0om8Yj+W55axn29Dvez9+ni/9cTIDzAicwQweQ0YUw+/NkraHL
ol6a1aEw4Awnz6zDW+wryK5bEOLGLq0XRItGGTaURDSqH3PCAeuvTfk/wh/+8V0HlhUA9jMvOwR+
lh+mewebuAC9h5UgcaRAXBcj+uVtgl553nyJ20FnzA0BwIISLFqIlYf9rz/hD5PzrotdK85GvB8X
wDr+MR9+wQYbvKcIBoShmJ1nXanhvsyHOYYI21/rScsTwwlyn1oFEzBpEVwjFYQTnjKZstV5FudI
xX7DQ/j7yDM/ybXYTfhFIHRR17qXbecn5IZveF2xmqXFYZvWN6Ho9R0toP7l13f+b68Cuisk4oSD
JT4MF2VLZpd0i63YdhZ5tRayTuoUX/lfX8W6PL+ftixuxkF4yku2HRCrIOL/fjOqNMe0JctGplIF
9+EUuI+6H8UPaOxoiQPYM5AS2ZpF3Ils2KGwzn+zS39YY//4BR9uNLBaCttLZaF0sv5AKdvF7TAC
PaLd0nrK380ZyuFSrfI3dgofvq9/XPfDmYWIvhVFQVd6orh43jrPOJdKfFW5IlUfO4WDO13f91V6
BUO/JIP3v370H06nP6+PmZ0JhBWsJh/635889d6yy4Rx6ZurbJ+KhpkoGsT3/jLUZ4pu3tuvr/eB
0XBZt7xiUG3YhFxQiBcc3M/rtmiNJkWFadJyQiFqBLmPPrmzX1C8mhgcLuXJRcdPN9Jggspylx/Y
4vhPbp3hdPnrn/LPtQ2YF+mzzQwnIY3z4QtqTTbnFS8zyjvrxeLDth8FQ2gPv77K5X4+LG2+UBsv
VR6v9Q+jpxmcrtN2kxWXwiyfMR8lfAWi9OzmG0pI5vA4LvM6/Qs3+x+3zH/e28UZDfgTg7m4gIWX
ZffT7oAYY63qjuXsdswHlLmukm3CiOjX93ZZnH+/t4sNLexcC4874sIPoU3bZu7K6zRj4Q/5fmkW
RZmIHbGxyvrLry/1z3WKH3qIizEHkQmh/ENQs0EIdhwGglE8TfONDOf21VikjqrOEAxLZeVvvML+
3a35VCNsCjukqR+dk3FDdqWcUD4ijlQHdzJqosqZWuvS5L+51GUa9OfHyLb8p0GzKVCMEliLD6dL
7nsoyqrMQ7Y9IP3NLImyz+3c9s1ZUzXtWs+mJW7REoUWUYr5aJtDK+M1U9163fidOSZjppb7OWNA
Iqm60RQ3S4HILMrmixL312/iw5Ph1xJZe9iCMPVtX6jWH5ZWNgq/b0s7KeoUUem4trS6kfOZjvwd
2MP+cC78dS2AvyajlqQI1ocFZm16Awi42on2tPl1puiELU7qDi+91GFP4UVSYdiqvHYOxbLQzq+y
QJwtv5zXHQwcDLEGoGVL7BVb+I0CbhXsRZUG466hk/s8DDX6UwyybBFvvpuiPbdwDPvNyfJvnhdh
k/BMhnPhupsfdtiqChfLlYVDT9QJru2aoTy0BeuVP1X68dev5sNec3lc7GbE9mhcGQ83P+ytEofq
qvc4nsWYW4fNorPmAjwlsCx7erLSTJ9dVerf7HAf0EYXb1bfd1z8v0wfwwcCsb+viBbVC0uxQUAl
i+ERcUtKTY4y3N7q03ZLxt6a8h0kZaa2qsWad2NjW8BA0pzaWuUM0juOuJOANkg371x45dYeaFYW
B7dHP7ObhrCQZ2u2a/dqyWr01fgt0vUIxgnNZWWVKDx+/Rg/bJ5/3g++CNjisH8iGv6wwmUwzsNs
kqVQYhxvGMjD2WxBOfnrq3w4+f+6is0kOKB/0uY/Y6Kftui0axhuXgIrqRlspj6pvffWK70sKcYA
UQeqtn3lYgEitQifNQfTb46If3N9iKQgNj3BIKgILuv2p+vjem8Pbemye2YUX3vnqrOhavnqVuHX
0WihIxn4r8Lpvv/6vv+525GbepgK42TrQ4b98D0oadgF1mVu0nTOBHiqH05mV8/MpakiGQ3f/6+f
M1Bl3I+oMTA3B2fyw30K5YWZ0doJA5/9ddg69ZNANn6qSKNp3Ra5w0yqbRxEeJm0LQAc/ybO+Bjy
8KZJ/fk2BNkDvq72hzuGWSYK21fccT6nT77fICddsT8C3RKOyHdby5+oQnjWDBCn8pxyZ7bIULFb
nuSLQkEw7379Cv65wKnd+Cw5qgA8HOeyNH569X1OiGb0aFn468UaVP7hMKv3m4v8eVv/ig4I8nBF
oxIDF9C6+Ca7H27bd41xoJNiJiYNqC2ymWb/3g05s+1BKn2xb9jc7wtpueSOIwXreKhEYB9mU+Z/
eEtXfwGkDfvO18vWITcBcxm1pj9c5eFWDHunLKRNCQfXgJ3IN0xDq2prjlkV0MDOkDmh7fUtw9j/
+tF9QE7+eVdA5HmNnnMJfMSH5RSiZ+lkIWjz181+yGwC2dJDTK4b7/sGD8GMNqs2vhbr4veRwdDC
YWzLBeQUXm/JsDEFJArpPojAqF5+/dP+ftDwyy5O2SHFlsuPEzDq//5WGaxm1Ixh5TjwCxWjnUBy
aVPCeQgyy339L68lrAs1WfjU2eg8fKwxaT2rwbdp9dOv0qABsibW46boiprLbz6ff9zWJVnAzYsk
HB9P/tEPt5WLkUFXHcTUk5zraplh5Yl8Orh+7f8mGfqQ5/MIL9eigglsOoSmcamU/vxh4CQemBSn
g9hEhLnxq9iQ9LTTjeV/D2nrJ4FDDamdNr03dWifc6+solBVF8J4+f/YO5MlO5FsXb/KsTPnGOA4
zeBOdh+tupAUoQkW6uh7HHCe/n6osioVRCi25bnTO6istKxK+Qa8Wb7Wv76/PmAods5u7/nTE75z
qHOyLremte243belQKPK0xsOLoBWL0noISnxWz384xf9dKjVruA5rYnwgqESbEf3mqzGlkZxNsp+
js7sDU8DleU9k6C02Be46uPh/Msd6LcNyPbTIggVZIy5NIe3g9nqT7SgGO/nSfvvhi5CpJ2X4syB
93zpLqNy4jJzTQvT7uVd/zZqq0sdB0PqETmPHorDFIPWyUkvgrmzT1EeIo31KkrYsa72Libh1+zp
1dvYTdrvg9XSqzcEcng/5419JgnwwkfmWoM1zJImXngxT38YjilpVma9txv9CfAFjcm7qVXjoU1C
c/9PFy428hiXmXjZ45K6vu+P9OQ7Y+F6O2rC5klEnXuDvVl2a1Ze/vH1oZ6eMr8+MkMt+f7lnCF5
tHoqq24qVjZDdbSXSmrJNHzoc9vD08TNX6OQPFoCXtxe16O4hmxrR4TeLp68PD3YqSUfRBeVV1OR
onwb7EC9catyvvKHsDszjVcn+78Gt3+9TNxXTQpTTx8RtOXsxBEGdLMr1CWZdIUepXHeuEVY7/Ii
pjjqS/mJtEZ+KLwmvyDyTx4jb2yaM4v3aTT31y+hYZh+UrxvQRc8/SUmXJaaPnT4kpnOb1B0ZN86
t5lui8nvTqI09cGr7PqjN5rqru5UeYaL/MKC9qEjLTdl79eR/3T4jEbKFEc7dxdIY7oqDFN8mhwV
HlLV3xH5K1TfKr5/fX69+MjUM6FhcQA9O4nd0tWGPxXebqryeZsFNjk7Lr8XdewbXzle9dXsWMWn
sUNzkhbuORPAlxYtqSOXoBIuMdPv6SMvFeQ0mDBbpeelOcS+UG+nIgtvaNVU319/0hVF/K+v+9tY
q63ZrCsK22A+d4Ms2o2KenmJ3gMigKGaK+3GLU14oGbCfB7eSW8E9RlN2UMpKpdKt47/F3sIeRHW
NiBZ1DSrQEM7OlLJyFwzdTOikWMfNaPqJ8HQ9P840npjxBC3zAxGKvNAb0MSbfvSQqaZD2azO/OO
lz/rSbiKO8TvT7WKM3LTAkVE5+fOqt3xzewW0X7Shf0mdmi1cZt077dVsM0bD3ZBl4jhpoWYkufu
uXvhi/NquTGQmySvv9gY/X5KKRKVDseBB89It7tZhvOWljxxmKzEP/PMLw0lBHn9xZqDTOhqWsVh
p628Y/sS8eTQ2tjLg91Mglbq9Jzr5NNb379mMPMFNw3HhcCyHorWZR83MYLTsaS8CKGp/BKAv7jC
qbI4zInXn4HlLTvv+mty9rAhOmASvPWRGmnFBUFVfM3G8raKqtS2su3pzAHw0hYkqOq65JKoDa0z
H17hFHZjMco8W90leknjVsB32hhmK1AyZtE26BNxg9t9eSuQ8ZzZ9F/adX8ffjVlJ7TNXjssm74k
b48jtX/I6TY/IklFmEu8jMrVTo+vL5QX36wkC0vWgJyru5o0cojMymAZ8CWRfedOmV9oopczo7w4
NTGVJ+wl8Cfj+3QVGEle1I7Ho6W5CfuonCS+WgoJLO1Trz/Pi5sra4oEAdlykpurobKW+ARPE2+X
BTkzxGjIg4Dvmk70gezKMNH7yR6qw+ycejRP94305keK6abe1+Rzz8yoF9eJ51AusDHhZP0/fe7a
ab2+7Xi76cAd0xzb5sYpRHDTpRhAqrFXF68//Ytf87fxVjceM6b1nWI/Dx8H9bbpIwcQlwjOvOOX
RiE1iBW7T3cJB/7TpwqLwUACxd7a0QH63mrTaGeMsfm/eJbfR1m9u74cCyuZa9a8O8dHFVUePc1z
sn/9jb205gnUxVKMllyDV8/STWQvS4M1n+RNe6k9uDCbjNaPhwFvrQLSG3pdAbfEpqWtsaxjbg/q
zE9YHmS1uVFscTwPRR5/s74U5kEqwqEo/d00RupKxWpGTBdn25Iq+qfXn/aFLQanWPQ8DtZFVOtW
Z71rhi1oi4qh7Kh8oBubZiVyRl1X1V/gl5iHnL71w+tjvjBbGFPiQiu5pnHnfzpbukkbRq4Zkx7p
eRengBvAsZ4rXr04is10pEJGO/v6RPIGd551m/s71ZUlJLXqp4BzcGbiv/j6Fl8qjqKldrXaW/JO
KA1Kiju1KJZGU9PP9jhoeA+zp+w35Jezd2NKy/T/4gWSevN5ebAc5eoFEonTbjYwKmrO7IZ8KwrH
+Gwl135hFuIwzmWaKIWb9Wrr6Ow5UYVhsXWMU3bMlNd+7qekOtBPPV/XGLbdpbOYj6hk261hjvYx
q2190cEzkRujac6lpF581RI2EyiUZY9ZveqBNotKelyiSe4GUL6ScjqI0W6Oea17tu5ivNGOQODz
+rt+YTsIqIf9Z9jlLf2WVIiT2DMImryd1GO3t+sh/DEbtbfP8Lzf0duRIrMVLXJYH+5RPwEten38
F3JWgtNi0YAsBVJW6tMfkHRT1OdV5KP6nLJPHHCqAJEie9Abfuc9+oMcv8/dAqaMepNGI7t0Ho2c
MipYKYhH+3qWONWrwqMac+anvfhuyGyQ4rEIkdaHWY8FOy1eZACIXxGOKNeE09znxi23ZR/DeMO6
n5RDAwK0MGBG9N9KpTetcvXdPDrOj67FZNnLwy19eM5FE0TpAXxr+iZxE/rfYz8czqSIXtoTKNFR
l2DrWiQKT9+llrnhFzRQ71C7AMmLvPjCDEP3zBn/0kwFAQywg5njP/NhbOKyoeKJML0FtwBTazSm
TeCF48ESEa28pcaVPaqM+ayFyrMF67AylgQxaVtit9XJVULASwH6+TvfwmE0Rtyzb704P6T9WWem
51kZhhIUlhAmccNYf/kxrQ0VIHjbmWNZvO1GRQtFOg6QEmI0KPiNCDO9Vr3pFV+8DEbZmZknlsX+
9IRkytmC2c6DojNZZuZvq3KslQaXHYW7TIUKI8ukyX5khiKGQm3o3AJhCyJ4BKZ7LVPAXXu3Hz8Y
ZkGplG5/QBVOiZPynmaUwt9BxUUebRvAJjadW+t2G0poyXDHBucxAXg8bGlIDfsDJ6R9C+0NmrDt
Je24R+ffvic0B3tAYvKxiwZjRoieV9jHlQiyN1UBcaLs0+6cN8nziYyZKMkghFtMVxLVT58/oMps
lynXrUwmGEzQgPi+Jcv5j/OWjLLoMlgrHFrrOKRWMpFRkJF7axVVnRIegpyHHwCHpzMaiZfmE9ag
7G+LIfCz1K2PzDDoFCOhWa0vvFTYH001i4OogfvQ8KSan4jn96MhxbmawIuvkqY9uOv0whGRPH2V
sE4cuvbIGnOpw+9rnGhvXrokjsLUHhb0UXMEDwDTyPe6w5BwFLbUqq/Y1Kx9SpNFaoAgkXU4vjuz
uy6b0XqOCzYKe1Fu8TerBFTfSc64fCABBYSLVm+rsz+4yEHvqAM5t5OsowJthJV/05Ew6OzvfcST
WHVN03aajKjZFq7S/zgPSMDmcHdZLvlLbfnpy0pCuB9uoL0ds7K6zdM+pO94mL9bDiBH2mPmfNMU
0TkFzfN4mEmIOJWiJgUwAp+no7Y24J3BkYTkczFuI1uWB+5R32mM+guJ/0dd1UqrQx5DElrg3rsA
321UoasHbEOrC2CaGrvG9PNLH73yphZT9J7tRl0nfpIqgH2j/SXvu+KgUqmOVek75IIhNNlzUX/z
Gyf+Xk82bdXG1FSbvING9/rMeHbsLr+RiYEcirVirfNzYRTB2EJAt2tkPr1VdJZ+C9swfOwyd+7p
xEpi81i78fRT8dPutT13x9d/wLMls/oBq1CsHUs/hiRn7JTKkZvHwcd5APT6+iDPtoRlEC5gBNaW
7aPXePrR094DW8A5Q++qsbRVXWa5WGBw4rqVw1XvyPeya8/EB8vXfbLkljFRwS5OthST1sWGsXHq
2DUSY+e7RJmY69GE5Zduy222OSYg/+5ff8aVMPav6QYGiCibW5iztluVBgpGmorCnWeqkGbySO7S
LphykF9O+3MaiuZrSes44r5iAMGNjtAtzl3en62u5aEJGBa9Bm1G6zvMxDyLI1kZuwSV7CZmw6MC
aspbVav6w+vP++LE+W2oVfxFjTNCMMPEKcvJuUy9+D3M4/z0+iAvfUQ4PC7/+SXwWw2iPWeYIgOg
jm3ncbjHrmPBJTe+eaSTyfw8oXT/+fqIzwI+brO8JYzfFrkk7QxPp6rRaVB6cROQTQq7K8vP9Y3X
efm7fIqSZDOrND+UsyzObAPnRl1tVVnYR0Ou22A3BEF1kAiMftpNFB2aLhjgFcv62tAgxF5/1Odf
kNMFUeDSICTRSKxebpPNszvFgEmdNPGuHLN0r4Hu5hevj/J87TMK2hRCHLzUGefpCx3ZXvzZHsJd
HtBmC0QJ3X3sULFNxtndILItomMB4nbcVGmenJk/z29cchkdv42A3LlJiPl09MwgZMwrGe40xi+3
3XLN2g5l39wBSLu2G0jaZd7UF7qLvQ9ekwWPXNFMOrV70kV+Jy6cpXn6n78QQj2arOgGWMSST38S
XglJW0JC2aVt4KP0q7LT5An3U9hafQiuqZI3TemOoPrsOd28PjbCCP709bZIlwju8njTiGeS0NEq
NC0aQ7SPRQ/zdlG1YYBTzWqferVpcvsn+qm8Wr5JI2sCcSr7iVaRZATG4Te2C0jaN9p2Q2umK4+l
qhNBo4yZf+a0x9vVMt9WoQigLVP8cfZxF7dyE2eiLLdBWDWUlStDJ/swqZz7WKkgPk6iojUwqLr2
bWOGwtmUhjW+c+DFvFGwe5JNahatonHYYEcLOiPPdk3nDy6YtQy9tCoEoqTa5OtvoJKI73RbTD9L
1PfXwZx1wT7z2vTz1C8ooJIqL3n2aXY+iFpXn1okMDxPrZtPMvPMmxAaSwmQPoBOCwGDvwK2p5il
Sy/PtyWC929zjzHkRro9eGj6gFxIO7A/pkvPHIZ+04etps26GuuJZDi4vQCTDbn1ZpA8m9iFjHNt
SFsjY4fz8DVw/SjaueC1LpCqqM8TIul039fwyHYuNiLxO+xQoAj4aebfZUK3GQCykT7XLbkkfxi2
0jdOC8IfDUapMBXf1XPRevZHi1oRFyOP5yuanY9coBm3sqjDj0kkKHFAnqnusEvwfVqavT4vKAyO
0KKh/DcAhbA/yfc0JAcCdjL8lp10ldVuojymUmI0pvfYT3H2pQXJnW5TM2hynGydCSeCENrHZqTj
GASDnLj3z/B8FhODZPoxSGG+qylI/4jHzFsYKQVw5tyIom7n08Ewf+p8+mUPbtmE2alzHahS82zi
GTtNFIZ2tWWAjG2VT9jW6G74YOF2Qf4Y2k+7qzvJrdXOGkjKuWj7ee8tPOFLYmcfRKDngM+rIRuA
NohFhNdsZKEG6vGW+QkZKt1McrBIrzhR+5ZMS0vSNPMgqo6EDsYBMmnPVBeDe+vLeQZQrUyAxXFF
93NbU8Opcrejsyk29HfKAcCHtAAZ3gj2HqiLofd2QM4IarOaSoAnWqC7MmSR3esyIjwYWjt/Q3jp
v8NZov6AKAG+2NxUNelOu7TeanAPiKPtqQWcJ+Q4XDdh1cFn9gyLPx8xAWQGs4J0w5dz4eXJyXyw
WWwfyfTgBSFtMjrbOXJbXCJMc9gAL3faHfHR9JWC8/Aogo4/iGogPYZGkc1YMdfDDCItMj9Q+LS/
SPKCmLINGdABreb2rsw7Oe1Jog7Y3IrQdXe2SgCaKSyIWOKpn/zoRagv04FU9wKujN+Gjj31l8Iq
isvMqLvy2HHqY7Yi46mFj2oABSMwSymTR4jAG6qE0bXfOdN7ozW8LzMGRG9l5/XxCaQIDYygg+Su
CH3IXDG3FLhrKWilvPS8byOAOcH8GwfzwjBckAloA1MgyppmpW1BPXMmLx4vht6m6AAIlML50fTZ
nL8dDAGhIopTYzy5prb8Tc6dTmw8e6qASLVZ+dDYdfkAyEJ86oxYA8lpWkgoXieDL34ajfRF2yHW
QkEdQW0tihEfgj7JSsC1Rh1xxkGLhs0v4uOYivHOnTL71MnYoI0zgJtUz5cqy5Ovk0ZMBs81T+9j
aWJyENdZywYsZfu1oKcdjhvy7G3vu/291eeudXKlp8Fu0KfobjOVxR/NyHU/2qnKugP4/wln0zEp
pgeyZmLaDZMjs71OYvvdlITDdGRRAOMJEmGqb0nb5Pa20CiqIakknXeVRNqA5e7ALTvkLZkpyBIT
xW5sFhaOuA5B19YGAqW9jvIsOdAgVQFe7yfz0iVKzTcu6XODvHNmfqmdbFYn7VSFtRlyo09IcXHL
2aTuYOqd1zmgKbF7AYPmAlHEWtmEQgg0qve+DODSPjmAiLrN3MUhfogDrDHAT6YBfwsPB/OiwjAI
hL+NpApvBW88+qmbAjgc00ydLDjzn2xjUBjfVW5bXHTeoGrIDiYkclRYIX+Fl+MdlBkWyZXtTsYx
jjvzp90uDYUO3iPqOgfWi31hSkS9VZ0z4rHUG135VtjUQY59PvcD8yVy+V/pMcXCGr9tGNh+Nt4r
T/qYJ8oFiWmJBqRJWdMe91HQBFt8x9lqHHfQY4ArFm5XX1kqGI8Aqd2PZhPM9w4RKA6xtg9/OhFh
8tkVoNhI1dEacZv1tC7tM6cs06/Y6mLtZNm0U6NICCiMmionVyssbW6yuVbB1vNi43EwuqAgD0Nq
YpdnaTvtZniKX9D7TbczmJ/sPVN7xI8RXNMptRLjW+s4Sl0IFVaPJrWSbEun8VxuejeM2DuCPpgF
1GioJ5uqNHpcS7xgdA4jAh+5R4SJmoBegz7bS+3qz6BAgeeJMKy3UZKxTxjEIY8+zJdrJ8lae1Nm
BUe76fTOHbRZ477pnIEru5gWwGY3iAHnDbCh2xTXgs8w46wIH4uu/FggI7J3TTVYP41m6H+MYtYP
9EuPLLzGSa+8sPUIGUrtDZtgdjxWl2HWV3NLJvlQhpWOjrmX5BdSdoCoprJ03pJIyb/YXmzfgkmC
/Kl1VfUfRZsmN305i3YXgOi57fh/hRuKs3iF4XSffY2FFUPbSctCbrUeCOdcPx1+wJLisIYF6l6n
YKS/qKpVxmYyLTCmg+5pQParSV71ZdD1F0kyN/3RqTMDtkJe2uhMFHrlLR4c7J+QeiRsmjJz3jnY
B30ISwyEjl6d+PXtMDsjCMGRNChhnAINQtMRgQgtINhYtQpZ+4ZbUIkHOy1j4dY1Bv2Y9WUJnzEt
YJsMvJcbw6uQRHsVPeO0moPpWjDsl6HdjsA7ih9igDS0rTGxuMlFnGa7mbKNHF26mxOmEKcNOaTh
GPcVHAq/bvyDGYzpQ8V67MFs4HyyK9tazZDYYZHjAcYihKzVPbZaT3I7cIOXexCe/mVZiarftIZJ
d6WFfO6xnLB5EliLRZCQi00Bp/GIdYjZfS0mLzIBGOLfsXX8IqRuAauJjlQuCHJbNB2w33725kuQ
IwvQazbGq9ZQ8S3asTLbmb3nvM8hEZJmBMfjSoenLrKU8NhpbI6S0a5zOgKHiuO7CiGVoIE1Rk1b
c12CBK4i7M1T3wyxREM4sIcCZ6kNOz9cSEv63r4pqqaHj5s0351iUj99syEiwqQO4BCtNjhNtAMy
/FynLnSU3jcKEDNBK7atPWOuNU00YAMBJlG3sRoZqS2tmpC1iXzZzgKK9/S3S+xV9jrl1SyXLPtc
1vpXWeDpRYJGGAow/HVJIq7VqUWLmjPXsbGjJyWmRYh7TI0hSFVfabJIm9DV4lIMYUqlRGTwG/vx
rZz9BghlApLZrYwLo/PmU6Ai730BEpfEdBJele0gN3IYxLFSOZZyqWODgzYXoK9CvD6PPj4MHfiR
uvn4+tXohfwN/aU0NdNfYwKnWLfPN/Mwj2FvhrtFt3+0XOVcONZsYQzhyBs3UHBJrTC9JcCOnS3u
ceK2U258Rgv1PIFD8zwXeu5ny8tdJ4q9CZQdmMNg59h5vx3NVL1nryEcL3Xzzy/mT4Za3UOxj2ya
KiXT0ZVGjNWd1X0wohxKFZeIY65plJjr5s4hPP78+pt+Ie9Agw+9VNIXAc1FyxX1t4IPLgntSN0b
mJbb2vs8y5q9AWrjzDX7xTeJnJkbNupHf51Znc0y87FTCHZ0iBWfMbb08Xigg+1I1u1sl87Lg3Gd
RqbtwT5YJTkCTnSnTcjfOOmEWUxFkZTI8z1AvvbMDf75/Z0JQjLj3yOtXl5VtDHqc74aBbHpFHsg
W31MxBAf4lgGqBHXmRgTn9e/2PLzV2udtCbqAXpIWey/ZFm/fTGpxjCucxXsNM1/O40pwA6eU1xf
W2F4rgVrmXbPxqIFiTKOBRZuPTvaMqr6zisCyJC282MMOoldpOydDyCwTaD3SXkXlyK/t9VsHXEr
sz+9/qwvzE5Sp3IpGFgOBdFVOW50Q8Jum7yxsEfvU5PT1uiJZPhXOe7/w4v+60fZgw25+P5//nup
5P4ZXnR4zDMIPt//66Jb/qv7nWK0/Jt/2/pyzFAxM0nlI7cJ+F7/tvW1/ofZuNQzyaYtlhr8W2XV
/otVZAErQvCFNpcmIY+uht84Rvb/QMmwEPks1QH6De3//ge2vqsyk4GinZsxQ6xSiy2BLsquLD9l
k3wzxTNA4z5LoMMnCID7Vnwxu8z46Il8uk+yOttWCcZVRW25GAFNGsifDo50MIGHNkPrE3StszLp
p0vp71+22iNiIzWHzncyHJni4sp2dE0vVssZTdfljV1iUGq2FCKALZoba9D5h17gPmbE1sGmO5iC
RSiHrTPn0Q6OjX0IwVru8CS0jl7lT/ucVO/7377823+t7t+5S6uz9+9futo3zYoTtA+yDF9S6n+i
VTCbDbigpARjbMGc+Mp1pgp7whh0jMRZi0xVV50pWP9x9GVX/21bE34XAoBrM5JoNoQ0rx4B90dy
7zfS3rZxX0A/h6Qcj2NN+mkcrlz41WcEJk/T438/+bIN/TZ2VeKSiMo1O81IPTAyxj3pXcTN9sKQ
ndzKMTDfJyLRwab3vHM6qKen1d9jiqdjglk14cDb6Qlb6OIwFoouTR9+L7LA72c+6J8ea1VT8MEy
FeY8Ara2oviKACIGn11WdwUyoFM6h/E+dbIBHhMoTq8uylMxDz3ur/Ntlo+/OlJ2gVNOcDe7r2Xj
OocqsdXWMqzwzEf/pUr++5z5+yWsCp7IFauyw03uZGNstMWQPt27ftUdcoKVkyBsuAR4mF1GATxX
jxr5HUrZFNBDE+wrZUYs3qjbIEb0jvgRxZfmaNm3NVeyKwHi4cLsAnLVjddtoGD2t6+/1T99t9WR
VHRj0ue+LE9zOBVb3LyJoqd0OJa1d6ao96ud+PlbcZ9BSOIsyh0uQyfaNXJaywV81ZL0ssxrMLJI
XzZ0Q1VHMgYVjYC6vQC3WlwOBaaf5qSsd36L9jpuY/mmypqCuvqQfe6x+DlFdaxOXgrVcUCLuw1n
NBgC7dZ+mioaQ2OLy1ynrH2W621DjnBfhKF9GPq5vOK231xM9ZTuaskjt2Qpr5zIgdmeVTVegBwT
wDpu8M3yD2PUin+kmPn3BKFn6OkqSbWcUyTo1YnkP9DQOqEJ0YWAZtbaO7z+Qf+w87gLZe/31d+0
kAwCPfG6PViwqJPN3cBeve1LdYsW5PMYtg+AIcrdKDxMokFUnvnQKyX930+32nFrI1R0jzrVKUtc
DInBtDpglQmFPpnc038UAwaPZLdyz6U3WWfOVtVWcOwCqCV0s07SPM1YVlVnoto//pzVFkz5Cfun
SvKygVJcj3MGiDLogLVrLT2ySM5l6Uc5YkMBBA53gb1hZRntE810wj/hHGZo1ST491tZ7cZDKVnu
plWdKKYkp9IGjJfR0gOXPfzYCNymk7Jo9trsDYrqoGJnSndH35/VmdNgefsvLb/Vzkzw7Rj4xuQn
MMtYNpoGguoK88gS5Qp6Z0gTr0+8l3cSNKhP512ofVYWLI7TkE7FsdMujn0h4lfTau5eH+HpPeXv
N7naXvG4DGbaG7NT1qt0h8MsKogMomIjLXVBSQShFQWwz68P9qd1tJa8qxLtX9HM0WkqO3HQ4Jzf
5ZlncPCw62SW2+1sX8QXhlP/VIqihzul5ZmV9Eux9MI3WzfXeJ72tW5645hgIXLZ1QblssqfHzQ9
nze1ZZV7KWqo7UYs22NY29HEa6YVYCMgcn4lOd5iF8eLj3YC0PUtFn5YJbdSq1Mix+Jg4JB2EkVi
1VvSPfXXzPSLexAY2MkoM+63hl0QqjVlQ/0kcfQEC5tM35umd4P++PrrRS/1h3m5PnmmVJXcnMsT
vSL6OxIfuEFUuPQliTEjOFAFKjtotLjLblSLjUIemVgV9yqcqAA7ASkMv3enfebWrUu+J7uBv8Dk
S3qEuvngZzdT3rrZxkq1+Y06VfjYFKGlqAeJ9CHTnXqI8eRDJd4jikCS3OK8we12Q7MHMk8o6ngr
6jIOMnxzE+8tOOg2BfOMuRh+Xd5gQjS2bzo16FsR5rbaz9xhL3Ld+YR3WGfN+7wIPX9DqoCCrUsE
fHQpult0ANAhCo6pAb1JY9ObSPqoA8UYp1e4wuXYZbhFKTdlZxuftdNmPwNSdHiMBVjdXetmih4k
YdtVotJp8cYtrb10J0dsU1joASK01g42Kh1TF+c8r3H3MLKjg5gwCDvaceXeQSgAYK/Lav5phKnx
bUyTYG+Hhi9PYO3Eu8af8VCqA8O5blM3uNMdTRp7ywmTmkF1ifxoKGxnk1eqvZdBONI9H/N4GxCX
c7svfNHKaw0qQBg9/9CuYozO88vchGq5KacELnwPSW/YWrZKH1NTTHciKbI3WTfUF01JYk5Gi0Fy
30q+PMpoYNBDXsd6Q3PKmJw63XGBBkdMkhjzcHmcs9K6d6mRY24FYjjbjhi+v8H6OTAuyXd2PypX
5j+RIgfY8Hg1ZpmUCPfEYNXe8uVAXRLz9GbblH04IOlVRYZufvLvCn/mK1v4470vsfctQHHZfkXl
qHDvjTmp8CjonGypmwZkJ73BKu7HIilD6MWJY+3JqpPsju3IKE7BFIv7VLvDSfhZi/1umj5iuut+
K6gtYskSVRrCS2+63yALzMaBTkMMEtPBnqJ3biLKZmvVBm7gYFaJ5+3Mrt4jRi0+RXZVRqAl8X09
ZY3CAlBYvXkAvV6ikx86TL0NeoMPydjOWKB3LtUfqo3XndQBxkX4LLSbpE4Q0Lg+WunNFJvqHcay
hGSlMins+wliUuUYdrRLetsBX6LxUhlrTMaKIKaM1gbBlWwrtUsFVlOWFVKe91s4hn7K5RSLlXR+
CLRssJsLZrfEIHHqPzQ1ULWNdDQGG6aqyUXi13t0JqjkMFyCHrg/83qLvyiTPe+jn2DU637jyJGs
PdV1uW+rLAKHDwX1ZATYlE8d7jBvxt5yP+AooO5b06j7PXxt5iFTB0T6JAiGXFOk77o4TnKMz9zg
a8VaazZe3nofQlWXPw3Rud/8aLD6XawH+aMBfIirQKMoyQ+NGj6mRmdTaKH29LUfuj7eyk6UP6rI
ST8mVZcj+DC1UHRDkkbfkDrU1qaxVPnY0LR4qyxhL94L6mCDEb1z26TuNt3iwt7j+lnvcQ4IrW1I
Icjv/H00oc3c1BCwfk4Rnpk450qMZGV9GWGAhItgEbWbKS2aR4/pRKm6QPdxsqsiPWRjLHK6d33x
MHRqivfkvS5HIO4XDSoSSrup1dQnH/HSQmJIp1Pv5J69DSH0f82CtsbJr0v1vLej1LgOu5mGVTaF
4n3Y5BO7Zl8/kLnXxaWJceJNosR80ai4B9wFN+OT06V8eBVo/xp3N6pOWdtQJTYobKooTG6thuXL
h2xOshkndzNi4qK2QUYBy8rxp8cIPGejAIh0GrTT4yIxBcEPWZlJuC/y0fxWRKiqNtzXZXZRBpP6
2nAjKA9+zea5qanUFVvXMfIbHVQ9dQ63Jduc9XVKI64Xc1guqo3RqJ0HM+iLxyEf2W3zzhYFNsJN
gl9MljGfu2EIQ/Zw9sxt0gQ4lplxLK8BhbAOXz8C/xAwrfVjzSiUVHVLfNpr/PBKEV3klDY21SzC
3etDLDHmC3GEt7oLTKroCgpC1Qmjd0yNey1OUar16fU/fVWv+U9AttbfJbONdYxnl6cJyxPqCJl5
JJxwNgrb6q2TVd2HXObYF9gIIkg7UNoI4TCrltAwwLrnkOGFsPOlsjapU6Hl4hQ8OHOafKoHzzri
L1pQ0umSUyo9Kk34le65/s+XjeN3t2abOuduCksA+dJrWt0UMGwbwqSf81OqxvTanCXWOSnGZKnt
DIdk1ta+i6pltQXdRUMYeszBOl9b9WCfiZ1fzqrRzvk0dvYI44rMb5KT1Kn5hp7f8GYa6/TeaDBl
wJWy26Guik6GKuNjOkf6zF3R/kNEvQbuYjCYo6dwklOYps13VCO0/ieo2azYG+trJQqXilmkcOYd
mmL8iA1R99hzXSEfqTSmQm6dicWOogNp7WFqsofrlyRb06GkiGRrwCbMSdt6Y7lyoH+6y6M7Iy8i
LvZxXgV7uhPdB6Ofhqt8cbDlki5CNhCnPMc0+tN7Xd1JSqdOKzZXSlBqsol64iVRVOf9Xk1jBwW8
CSX3VBv07QYqYvk97tIqOrP2/rS8V7eVuQUF7gruD0HpFg9uNOk9+GjEe3Va/yM9+n/W31ru2UL3
bBu/S4nc7C3SheJYlHhaxUbyfRLaO7M8/vAg6/aeyJsT2kTq7JQMwrmOumnYtbiAb0cwhWe2wj9d
kte9vvicu0a+uH8JvKkP+MWghMNblxAcKt7O4/jZTticYEYdYJ+nquBi9DHSNCM7/PH6ZraS9f79
MlfZC49WVXyvzJxV1leYfGhcJIMyfotyInnXRD0meCR0P5YWuFn6QuRN2hTy3dxkDZYb7Kl1mBdn
Lkd/WJZroXjZRgkTs89OBmHzxs/NbFuYEoVXXhlb7KXSvRfov8pGf+xp+dPnXe09ZMM8GBFRdVK+
AL/oYg2LGsLYC6id719/t38aYpWC6DVsjKkVS5IxtbE8oSAbymygYxhl7etD/OGk81crvdYBOj6S
3GQVJ3sjkq6CI9hbZ0rof8ih+Ku17Ie4xReeW56aRrZbwJZ3/5e9M1muG8m27K88q3EhDT3ggzcB
bkvyspEUkkITGNWhdfT919cCszKTBHl5Ta+mNZIZIyQnAIfD/Zy91y5qKa6bDGHGAEbswmtwZrla
2zzyfnBzWAH5ASPTvFVbdbjNQuWEini+kbD//YGmr293FlucPtAv3LqVfvvfM3/tkswhNmsRqegH
GM7VZ6LBuSBbSTiZkBY1f43RLJAQrSYhh14Cy/GQZUGBcjFFzuoHlZKSdl83SFSCOP2du0VBihUH
YVySfa0gm+nTig3dcqBWJtbiOc9Y8Q2rKvYT9NP7Uo79VwetIKlcda4edZ1exSZwzCiABct2c6+m
DWczR6nIJdMRIT1oaVmGHs1+2CZj2/QPcdCln/NJ0nUy86qYLzyQMy/iGu4k2oFuFvq1Q1BQBMkQ
uO3Kpp1vDMT+QOHT5GsVZeGFSfZ2fwMf28tNANxPoyzcMj4QXvLLMNqHhSbD8SW5JXtZ2zfukH0z
w39l3Zx978+tuWvKoWonUOddWlSkzd5obtc9kPClMqBLDLMel7uuicQuE+ljMDvKV2HBN+z4Wl+w
ipxZFOzl58+6VKQCZyUk5/RgEgXiq5ktN1o3x0ddZvGFhsy5IVZLW03LxR37PDrQiuuOQayrQIfj
4pqx5gtf+XMzZLW0zS5KwrJTwkNL6iag7QodfWWlN2WtlcexQlRYEZDx4/1F7tz1rBa5fIlImYQb
Hjg7Nr47qPZRAH33h1F1tu8PcWalW6OMIgcb9MwRiOhmp7jX5lIhf5kgvRYR8z5o0SO/P84THP6N
Pfcra3JL9p5Ssz0iyC+/TsrJ8ElTDzZaYZq7XDGUU+c26VWjdncaL/69Y0u5dbSi/NzluvZYDDJj
F6n9yjlieHmBgcNt1U/hkOQHknOVoDxkUdV4UZh+mePY3s1tFi6HZGJ3FIz2UxemO6Vu91EhqUiV
knxXtFvUPfr0Ds3ij4QSLCdcjBYJ9rtDXyD8Vskf87qCDdBoR/Ih5/Fug7Tmc4wc8TrtSFtvGh2c
pR18c9q42pHy1V6YaOdeV2v5aDx7X9qsLFAy6JwC3JLjPqI4Qqzb2vZt0mI2OEvcPbGF6qFWhmDX
V5nyd9hUnW/ITL1w3jsz161V96rokTfNhhYeGumESFbn/OOs49DQO1VDTYm5wMOw0v96f4asAML/
/ixZq/XQqaAFtVMaHsACqyfHxh1vBPl8KJu6Pg54Zfat3eicGhud5IFeejE2Bl/qGAeC2MbuNBLj
FynCb2RaIyeu1Z1JoOm2keb8zabVsrQIk42lk8bLMVx6PcrbC6/RuVu12kyKHjeRQ6TpwRnHZmvo
ueqxEE1on60vaPbjhzmjwPH+jTo7M5bl4tnMmBbUgCSQ/qBLzuKmMTV7NWun704/9dcxeQ9XPaGh
11EWRR+HVBb+HCXNporjS1d7ZvNlrdbZJBVxrKgtV9vCfiQtSlmyrNULH+FznZg1QbpqatEDVQgP
oQb7a9a1+FDMQ73F+4QyfByd61IZ9a0u5+RYWxUOAnziF45Yyz18Y5myVkuuCq8ZDzXbGNUi1rjo
xnwDx5rMctTSF67vzJK7Bo9RdErMeUIn6ZCW/tUI9PGkNsGPxgUI61M7uVRverJEv3Utq46LO5E4
AiQvOqQO4o9KjNODMczyeqjbdqMXgb53wbPuhgzTFyk48UOud/iZ7Jgtn10mtDGo7XvNqExbEreN
q8nS803j2JdSS87ca3O1whlhaLSTy+c6q/PkIdApB2uzntEysbTP778r54ZYLWHx5BYdzo740OJB
2z9RnSMMz3dmZ14Cyi3/1Bt32VwtWw1uRjyXMUM0SXPlDBo6HCUVO90iJNMsY510Cq3b0jMqL3xL
z13UarFRJOFopdvGBx4f0u9RT6+Yso1v2qW8sJN6itp466qWsZ+tMcaIi9jMBBUqR4k+UYKV+17U
+n1W16U/hYqxmXBFfGTc6kiTPTroI8ptK3TnXe3kJNqbGt4MZzT9Gd/6xiTbhJB25l1dj5eOT2de
JHO1DHWiQo8bKzHHJ8wdYrBSfyKrfFfYdHkcvA779yfRuXFWe77ArhTdCVm/a22yaKZLELOF0HYR
5TQ/kpiM3h/n3HNdrT0COExRVlZM9babj1k/Jp4SCGVbD5m8sPacWbnXGPuCbmCLEL049P0QbOdW
mKe2yqft/+wCVgsOFsGR0EGRH2qcRh40BWsb6Hwh3Imu/f9oiHWGQVoVrYErKD8keUhPCQ/oLbC/
O2zbw4XP65mnsIaUhwLofD1lXEQk3LuS8FVfFPV83/fy0lM4M6HWumQlIpeGuE1iC6qg/RwEarkt
CSE72mpTekhB2+P7N+vMrmSNZeFXr8cuNZIDOsuP2MBuw6Qhux2O56YvA2yzZKy+P9K5m7b8/Nly
AQd7mIeJYwQRaqAkc/LTEqfSqCJE4sIQ5wQEa45VG+p565Z9ckgSdHzQs4IrdYwVQhhz4iMGMpCr
pWWjU17YxqmGvweA9FUtMcmAt7+4Lz/38FargRtZlAVyjtFRUZWjNwi3xZZsadq3AKMtmc5TUh97
PcAaBx/pUTaF9s3qmrLAomQaP9pJGa5EakHDTTlzII3LOEaQ1UAB5f1n8TRT31i71zCGQoktjvdo
do2u8lLcah8ns6N3T1qTXqf1Fsu16SM9RNRrF67fGBMewlbtdiLsBs/MLIvQTmeC1MZjHEC90u11
qi9dqLn71sKz3stg3KK9nLHNDuE2CRMMsGl0XQ/NTdXLxisaHLQdGWcq3cKbfgrtL3bk9nsZGumu
C+trnmC171sFl0Mc6rej2my0+tIaceaLvOi1n0/GDJOzXmpMFPr/+jHRRs4pIkF3q9YcFmf9tzIv
cag1Hov37zhha29vAtZKf5SaUeqOUXIYZkH0sdkV5MZXBPfhI06xVIxqF+4tN7OFX+KpPGlx0XcU
7qnvbQ0rjjccH5GkYD9hmxnzpcXwOJZ8UYcEU2RtGYL0KFYi3VJ2fY3PHZMU99bHZTN8kxkmca8v
lGDfpm5z1GPOBZ6kBvsz6glj9yK+2vdWpfR3yJqMj5mhwQeCufCTeO1II4ivz0hXbGL7NNCGjj3R
Nl3kQ9sK7qRQrGLTK2L4gOvb7jdhaRfdTgl/0CUl+1xOgX6bt9huabGn9CCgHV2BiiiTjZjbCv8e
cLuNM6ko1GPah+MWG38YeZPrZEucPF1BxVHmbIO/JXW2QUNYheeC4/tlU8jZjMTJwHcajebvulfj
R7d1EVIqVS0WR5OFyxe2WvCoat34uVDlh9Ymlt6a6K82mrgrwx577QxYzzPrCJNtPxH16o9kmNwU
WMFUPNmR2XsB5uNyy/XFP7ss026CJAwsH1ph0G0QydQ7uyqiR92pG/qaQYJUz8IQGG2N3NS+Wm2l
X2XA/bZR5DbVXpU5pQrgdLjl0mGoNd8lQfxgKFxOPMCm9l0+XdE9WUsGyJCgS/DiGfn4q1DLlvD1
qK8+JE7S0yp3BR5QRC7iRxU0meHPlsjIfDWNYpNrdtAtvAmJR9II6+G2FUr2MweM9jWbOIWSNg53
AF6EmXwmGwfb24CN9MsQR5bjjyROBERsDu5fbdGOid/PYfk96SZelTnNMCrW4dQftTExOk+lm+6j
Saj0HRKdjik96/jesfvnmceEHL5OmlaEV7HWu3+VehD/VpA+xfu8kTLdOLIJDmObJ4AQ6py2vDkh
w/DMwSCAuHStAEd32HZwyNMJE7tR52iYurhKdpxILMxIuTTHfTqAYzeM3tC3BGOapm9FTnwaCHjT
OKkN6sMQRrNDZF7rerEuor9CA1LEydVy7BFqOarGsZ9nVfNSXOX5tpAC9VbVKPn3uDVtAmy6Vnwb
HLELXOrefjnm071LfHHqpZlw9j3eMANrsTn4iU1YnxcDUL8ZQIymO6pa1d9TH4ePjTrHJJpnyVLF
ihJftxtVXPW00wq/IuJmWw60Qa+GWINqa1DpeOgcACoHtnd0vlzgBNm2qzG/e6ze5ndBrsRfStDI
ETqh6lwlugbDLc1zlbASaCPkW1jd16Cr+mtajng5dbe2Ep9ukvgYxo2CpbqkH0prW9TJByrNxT5P
FOtHb5PKzFxQiHwP5EytL63iv7o8cH4WnZXy0U6IdPRH0TRLKlleoJKu6BTsWlHOIat2UJ7CYYzT
naFkzUNoETPhu9Q9LH9OBXF6tVt3eFSxOoReEc0WWopuSD8p1YgYjOqN/AtJNAS1MY3c78ClOGmm
MDpmrAqLPqexTOtudhcRf5H2drZJnDbYI5aro60iAmveVRQTbzM5YgkeWUFiLxWzxlJT9gruEtKv
6d1lk7KdDKXUNpmBa2BbzC5OVjUoP2GZQe7dq85NagxEA0ZCtj/7nrQHGCPOvJtiodLm0QaaIKYJ
jWPGQOl6esJsEG1PnZyA8VNvNkBd+fdcXx+D8FAHTaJfdd1cmlsuHdlgGdXZTyGImN7IQeuAUkvr
b7x9KktX2k7coarv3aNhoo/yJNSR0GP69tfjTJyhhzjHulMJfQo9UbfDUeJVx28tYuuBt75CQhiJ
KgELIbqJZBt38IsZcss+pIr/3bL6kyurz2Rhx/WG6HBxPepK+Evy95kJiHk88MTxnSkd40cQhQoY
h6QsiQy1desYIq93dkbEOrUldIsOLOAE56EcG3gMhbpUPcfMMT274oMKTqLrSY/Fi/8YNKQ2gtpM
QnrvUtMqj+qM+jWYICMeWhncVbHh3Emj1z7FBd1GSAhR4YHBsJmKSSbQCVD8CdBe5eZNRreNiV4O
wf1IBLbpmW2p/e0Uoiu2VoPUCC1VddcEekvq5fQXgsVFNiGS/JOSzkqCrjJqfmajXUw+ga8GbIku
ld8yEpuJXiMuRSOK0KyvqDBK6JxM2c1UFsrgjbGrAglr0+4DirThQ0Tcxzfic5pp77aGom/t1Kpb
EiFi0iaTnoQKj0+6SnuqCNVDzi0gMCjLv49x3X+ai1zelhjLTaRi4Vx6eT5U8WZUAqX3bSbOAdrK
BCUlLYbQV50xwoAdd7GxLzGk/Yh4d/9mYwDBQKI3LpHZNQGKwz6s50WvS6i8KgLRIrhwgqPZ5RT7
6Oh2N/S1LQ8hl7Gneq54CNZu4r4uQYNYevPhf4ueicGuwd33eSK/oNfhV4McUn55f0N0Zgf2VOJ9
dhxIAlZJTKVij3O98Yju+GEOWXMnWLuOBMubNLf40pCEKS7UK86cP9ZpYSydYx4tA/I9Kh9ShMC/
OefaRyeLf7x/Seeqkk8moGfXNKiAxnDCi73TUxXLDYOQWBmlOzvWmu+t7dCAbvtsU8qmPsTIDTfg
mcfvFwY/s7/UVydrFZWorVDF2/fa8Cm0NNWf+ggzSzoYvh6q/UbvrXgLACn2dFblI5Qm9XqoBhcQ
UZpvDAD8u1TtH9//dc483sUs+XyDPc56Kct+sPfqUPDZCXt7V895cyuIECNzh0zBQI3JRGKTcmHE
M4eudSIsn802JQ4Xo4SSpJ91fEIbQ47sOViwjqj2L4Fnz8yjNV0S3BbZhph197iE822U6dmJvWW/
KfU4fXj/5p0bYrnEZ/NozgL4O6Xj7uHQU30R9l02TkhcSUG9cFI+N8Ly82cjNInUDIXm0d52lb/a
xDDuk0wj8daaLkUvnHscyzR9NkIl84yemUkDIK707eA28roYC22HK7TYa517CSl+poDxpN15Nk5A
WGVTRqBzwjT6yiH2CM8NrbGMflZxMR1Tu3UuOLWeyrVvHJqfqg7PhrLrrFYR5UeHoMOxWRVZeO+I
ur+j02R7c9vYB8PuUKc2SX7Cg2b4RR0SFRtFhCHz8fgsMvEbmg97lrhNb/pg1D4ncjDw+BjDRudk
tHVD1AsmzDqAnq3coom2t3oW2/cGWLxdTDCwZ1OXRrGWO8dBSWq/nUy5VehC7iqNcDo4ydldCAdt
bzhlegrgMPpNNw03vVKO28hR5VESou4PWcxXNTfnbT4kQLeRqm+cDqkEJ1E4GHMzXZho5zpRTz9/
dtOqMEuQ0GXKvrLz5qixz9zCMYmAx3XNxgwIioEhg9E2TZWrJm7VD5GmsSFzo0tO/1XI37+bhk+r
9bPfINXDSq8DGez7oREG/Kc5u6NLaICpwU2xdzS70jduCzAStWHTPPZ6Lzf2aHd7FzIZJ4gp1UjX
tqxbkVCfvlCCObNcq6sF0ojCBgTNEB3qrNL2ecw3CS2nvvkfrSDrkPIu1RQxBrx9Fi4Bv8hApFjG
1O44BF+SOTx9ON94HdZs5Q6Db2REc3qoYXFueKjTrgwpsANZCMEKo88tknnAW1vN2yIPwr+h99eg
cQDg6fo8XWU6B7vArcP9PLQ4MRsRnALyw3YUK/BkhuK+MLPsIW2LH7Ul4t37d+Zcy+tJ+PpsOkRF
EOZdRr9nDma44Mj2fAl4avdPG/bcOve1Yf8Y3cq4ySbTOoiY1oweq/B82BvfGxq8KiSyvHqBKT6a
kWV5eiO0C7jsM8umvlr63RBc5AxK8hC4pfMgbEhN8NpjXxcz/rbaMS+UsM8sm0/67Wd3IQ1VSa68
7uwjMd0T0FDsUzDqHqyYwOMh7ucQV8P7d/zcJa2+BNLt4TkWerBX67G/mdCF+ZwVh53uqvgOMXv8
89b9f9jFM9gFYaDPbv7msX38v//x9lH++u//df9Ydo//dftr+K99F+e/2EH9h5Px9Ff/ibvgvPoP
EsYXSrYJ/wcC4r9oF7TD/7HE3aqmQ9Y5IYosT/+CXaj/cMk3wrS9QDAAu0Kg+Q/tQtP+QYK3A2lH
U5egB0K1/4B28XJxJIzCIAUWmA5/CAfI/2pPOxijquD1cG7w0C16f6NVfueU7C+8BMta+58V7GkY
IsvISYHrAU57zWKSMLUoU5TujdKW2V8EUMxEO7TFLaeh/EuoaOaXolX0o6FJ9UsVARR/9mzu/znQ
cx7F66sUNuxn3aYsp5ObuGoXKIWoGyu3wlOu8vHVUldu5Dh8+PNB8KcDeQBUAitz9b2JVMirBZQE
Ql0tYlOmqvYzHf/i+6O83E8ud5LYVjxyhCRD6nLXsg9lnsJAAHo8qeNAfRGP3HZ2Z7mhWqtu3h/q
rbuG600lKFglYEJdzY20q5jWdRed0Cx2P0ThKjvQvRdzmt4ahnx4QRIiIe1ifU5tIxd9XccVgVRv
txGeKS+z0vbCoXS1PXq6cQ6JGeCxKbWQ0L3akMd9Uyga7MZTKIry1BjFTF6Ymu2QYPwaqKXAI7Dd
rdEt8IEpotw+zsW2xrH253PRwYWmk0VvaYDsl/Pcs+9CT655oEDRPkWN011FrrSoATvZt/ef3ctP
wT+vFkw+F7okpbnrrqOYctpDcChPBGT/HMCFe8IuH6ySctmkj/afzxTHAFVPXphqLOlhL6+p457X
sbAjjGlmt6eYDi6jGS+1/t+Y+g4INWLXmPq8yas7F+A8tXVZJydjHoP9KLJqU8np1wDh+sJL9mpK
mtT0hGVrqkPGG0O9vB6ka6BFy0QCg0wBvjJwc6A/oV1YMV49JKDhhHGQXcx3YPkIvBwmaF0MSE7J
ijHLeGOHMv1ph5guOeO4D8Wc9H/6mBjPtZzlAdELNdfjTZrRDHUTxadgjlPC3cAvKoYrt+9Pvdc3
j4wORJGaZjjcx+Xb9XyCV1mHzC8x5WkkpeQ4J3A9CyxLF0Z5/T6byzBgmggd0RxrrWUtLK6wdgJ5
Km2Tcvdown0kDOxnTCjDLqJRfTeRyGu4VfO77OviLtD7nPJsccnH9fpyqTfxNpO74iyr12quxBaY
WC3KoxN0WJApnfIzUOLxj58cF6iSwkM0lsMFr2YKVsmiq2JeMBG0yF/zOt5Mjl39P46yupSiCZcO
1xSRo8wJNtLNEXG1W18Y5dVrzCdlebnYdyzBfGtlIZgUzDVaIU9S0c1NaA/TtyxSuu2SqHf//lR8
eyjBq+VC9SKt4OVUBN8wQEtX5YlCuP3RMOjEeno1tJ9TMMaXnIzL8vNijwMEkc/+EgdHJjro5peD
zXUTToD2i5Oss/uRSKMjiFXdC9oJAEhPrXqxFeVDf2Fr9Xr+MSxxCLzUyyqyVuwa6TT2LaRd+myh
4gGYCLwGEcgfPzRGwWNDwjgLItP95cW5UZ6UimYVp0poLj1cXenkdTXjpPanto3D4/sP7o17KfAn
kt1hkjShGat7ScjUTIcvLcnqMDR3G1Rz9jmLbFLNIQS4t9jj3J+T0tmnsVTiS9G+r5dlNiPsuVWD
+C4IoqvBQ86AhTE61aloWy3fpPRZ8KHkdfJ3FGXGtyhTk0vRs8s/+WLusPMxzWU5g2/HsKvbq6cz
bvpQNqdwxAebqRS+ZpEkvhVo1qXi2htDsQHh/EHCL9/T1dWB203IzCraEwkt+m/oDtptqTbapbPo
G1fE/oYla8nMFvzxcsIMUzfNGhFZp7nT+mtTpnInuyY8wiUPvr4/WV49L3YenE7Y0vGOw+tc3bxC
pLUJvLY71S7dJwTX2dUwVgp5W0p7MLXWvbCDe+PSHJLtgBSyEbH1tQYKnmVpRZzlSffkgppStCCP
88EHbeVceLlfvQfLpYE1JNFgybt/kro82ywy9eoFUt6d2A1pj4OaJahNenkzWs5wm2N3pY0menvr
yNC6IL4mJfX1TCGMcTmDEmTKd3w1UyhsmZlJ6skdpoDRfBidUUHI7w6W+xCKvB53y+lUx9A7a/NN
iDDVvJJ1XhSw30sxyl1SlRLOsgbvbEspSLVboGOZW6i+DMqO9JbOYCdqmIOqHAmRqo2NVSf0IiVq
FSwCdDQ/I2JQ2B9PgLgPaQl0Z1NjUGj2UgvpegZVWTWbDr7JuDHVwY19ACOJ9a1OZjmh8ZHzFwDb
cXqfomWofexVjX2dByDisiVtpCw+anEnUkhgvWHt6l4CR4nTfmh3Rq+bwX3UtZG4SxOr+U2eFWi0
SGRKdJPTxjePei669qHLQtIBiPGEXWVWEOsPRivVdJOYXfM1lDMxjJIqDNkHbgBiehwNCcuigQ2G
IMh2+xtEDOWNqo7Z57Z1amObcDSIP9lA5Y9awRL1iKk402+jlGjEu6ihTbGN89n91rCf/6LonBz2
s0jbaAcDr6DQlw5B9yVLq1S5GZMxcY6jG4RKsSUGKdAekkGzKqIPXce9m81eGXaqJpzHBZrhbiJi
jdMjNL2CVIuxc+cD6JaBHielbFgkoFEWgZMw22NPwpD0crC/LjRJZfyo9KNG202tkq91K8vIE51D
vmljljYYyM4w5SYUQfxYAjuRXrVAyv2WI/RRafFRbLSmoUVZjlJJPJkGzfdg0O0PLagKAnVox8c3
agsDYgu6WfzqYefNvjuDjvXjliV6H0TBJDEAAZg4KTmhq7t0RgPOb9HwYkLjoaBCx1uxUScq5It8
jyws8p6SOl2YeJiZIICVzmzEfqGI4ruNxeG7Dfla95U2zbqd2QyEBad1rI9PzA/928g5KPo1g8PX
Dyj93AI6gZo127GPSgf/kx11u3k0U2tHUhoxBoFOyWDXWJhvfZfURuQYnJLSmU1PVI1XOg1h+5i2
hqUYnpWhPPFi0bfDhmQjWpxtqqIWhQlCiCAG27S9BtBEw7lHUtZ9myatanZiGIx4F6dGHWN9oWN/
1QilakAbGkCdrt1F1uFVisV0T/qGNIS6ybP0ZNlw/X8OAEdycCcuWRynbszgKRdk8oSUjKtAP7YW
neq9lQSl8mj3sgBv6Yis3xS6WmT7vokRgjlhZj9QvolcAPmctFXPDqrQOtoCHM/OwUhV7+cuaMtj
nPKXCVFz4wzuWtuh9GkJJL8SbAZsqE0ZqUITn6lgO3RqeW+H+WB7zkBV6Q4TUotUpi9192uYZSnB
a9R76vzzrPV28HPWQBR+nSxNB3wyZsjoiEpQJTbEckZzR7nERcT2WJLh035IedunG6Xks7JPHUnB
oS2NltDEJBqDEip/NBQ/+ymt2u+Q9Awcwjv8sl2tMhcHy0qJME1VeauoPUHLTQQD8QtHbmB2wL7K
qG+8qnY7/Mpocgzw29yvY23LiRWbIttQfCwh8JHSl7RdcT/IRMyHNkvN7MG0qcWjroNndcWrJbor
Owt7dO8hyUi+XUducVdMwZD/GOd8Hu8nECvWRlVqWK6k98T58Guqp6L/ncaT3n8QKRSqW7jrMydl
djKIGmol0n9JXZXkBaglCTifpnwOEFSpRH70V5WmuvUP+uZqfY85NY83KpMg2TbAXsSVnDqDF0tX
sw9KY8TOPhtmY9prSSflQUsATJ16tnXWrgU8UfyGhALihoAwlbViIyd2sp2PI8y4IWLC/KHNTiwe
A97rcItQq+q2dp6EKaBAVxugx6RxaxwQvtrTJs2TgiSFMsI7BtNk6Qjq7mh/JXOkG25Y8Mj4dukd
phvISelt0YwCt1JikADpNL34LCMJhMZUmgI9UF7qWBeVebwWsiG2bCxsidUfSZ61ZesgzUOk9TD5
W2suBVAv6fDYdHVROeWq+RtsFdqPQVqoqzsjhcMyZEn8ja8APS+yjauc+JQuuopqOMNeWuFM2eiT
m8ldhVPlHqGbIXy3Qh6MuwkV1ifYkNEPaB8pptyeheimgsbEyumytm/coe3UWxKvCK1y8zhvNtwX
Yg4mdzRL32nC8icejEBDCoHyiVAHxPMo4iLTvsdmPtc0WKYYVueoVGkLqIqGxJ5Ot4huauBTA/qw
WjPGG1IdQw6whYNsQuq1phzdkdMZbGHDaPy8t+uUHmy1yGhkhjBtwwZVC5EYVwlrni0t66GqR4R7
IfSlD6VgW8ZirqbTXST50m+KymrMD+ReEspEIk3CKxbrBFRDQJlIlqrbprgVJWowMGSDWGJMK7s6
xDSbgz2kkkG/cuqoVx6kURLTICuCNviQ2PdRRk3Uy3V6j14Sjl28zdi6fSPUUZVXVTYEBkQ0I2l/
dpFa3ZC60juVFyMrmPesL4j12i4lB9kz0pgIi2AOrHw/Vnpr+0UfIZNJe3Ytft8D2yUZLe3QW2ru
kqkxNkGEMTSpAeg42mBvMqfPcjS4VWur15SxABWAdNMRZjhu8nvq9SQ+8r/HH0OzaT83dTnWvdeD
ZXJBrY4gpTGZKk8eylHfpICn441l1lL5kBsVuFqsaqX1sQqDHiVcoxFRhHs3KpvrMc/Kn8hSlejY
9zm8zySOEooiY1gCW9d5TYd9VWjGdNLUMSx25ZyzZgVUWru9LvuE1yJPWunLhG36ph4gzBxFq0Sf
Y0fWpmcUhfMxn4n/9qqCjIG92wXiZ4yCMvGaWh94eG1AWbhGmfiY2lqVH0DdFfkuS1Id9VjYJpeo
+W9uwYlUoGIMV95Yh1UYuVHOOma10+ASTGzGhMkkUb1VgincvX+4eHMkVycrXLWIcFg7gImbIo2k
dbqTKJGoFWS5oY2Uhs91XqokvTkUR2yw/FAs7XXYZz5gcp5cuzvNQ1+w+1PVr2qgzlcxcJ4L5OGV
f4P6MDeOpg/tGELhOMwsVYVnBwsM0z1UCR2FogIDG1y1m9wib0qvNMMOTyrkHgBTpWOx4MUiIGg3
lPovh6y6u6pOtQfAwERKvX+nXxUyll+J874jCBOmQLn6lUp1rFRqGf1pGoran4PBvAJpFFyoLLw1
CjxMdTkpuoTYrro0czwr7dwyytyj61aqbtylVBK371/LG0dSWjP0uejQUUtYQ0XiaGy7SbeGkz5Q
LYmpYtCbTaqjo2XV165pkj8+krJNt+jT2HSgiJxZptazxzlMIkJwq84nVBS6j+sHYEqjVP6s6eXm
Ty+NSQOEn/ou5V3+eDnU1DhgLDNTPSVqzclTNo0OAs6gJbVRqgG1ewaKNr0wN16fgzloutSCXA7c
pqWv5kboSNIjtFCczG4U0ynRrCbeK22e1cfZcPENNH2b9/eZ4GN8yuidORd+gZdd/OV9oVCvLw1E
ylJUT1bljC7SVaCCsXKy3dq9GpxSu0P1z0G0AQHrJQ0HZNKBg9i8MO7r6coBnC6EQ6uYUII1n8SK
gOQLbMKnmVm2zdOaBM+Cz877z/T1KBZ9G5pSmrBpk65XA1UPJjS6LuqQtEV7berR1ll2GO+P8mp9
c3Vh2jqFLsoCwl77HvFS4gEQvXMiTE71SRl0fLY6QHPz7BLT7dUFrYZalYTUBhhtOU3OyRk67VSp
uXtHmSj33r+g16MQO8d0oMFPT4q6/MtXwQ1LWZn5IE5lojjwGPsQCIK4ZBx8fdso+FOJZArSwSZx
9+Uo6JhNU8vq8Lbso8GfCok7uzEreBpZJZLPf3xJhsVxWNAlQmCwnudO7+hkCYjwVgH9W9/ldO3l
iUKreeGz+urWLYUtViwCxDVtmXwvL2qe9TRqG40POBvqHQw67RtppfOFz9zrt/blKKtpYFdxFXaC
bYIh1b87cgi2uhmLg1SK4FOSZANfmWTYv38HX41JQ+r5HVw9rtmeobQqMrpt9R6Kbq5steYXoWtI
fxbbRIMC8cKIb00QWlBU5gWVQl6sl/cyHVs3Xg4Qt+5kZp2vp4O8IqJejw+DNUU/3r+8Vw+OciRt
f95fKruG4ay+NJM+JArapug2lo5262ht6rDLH8vf7w/zxl1EMLOsEqSPABVfdZQbQuiIkeyj2zyy
w9ukKAsOj1p+180SJKneTpNndig73x/1jTu5yHTYfJEAw/ZgNSqFvrQuJnLjnDzIwVrk8TaJCaWt
CuXSDnb5YLyo+C/30TXopBBaQ2dq9dDoYGha2c5E1HEqWlLw0tPkmuy35BxAs9aL+ILe7a0Hx7bH
IB/HZoew1os7ocZuutCj25HsrK+ha2l/E3L1ZzQSvpNclk7b3Fbpm3CBq9mvViTWjYYT3QKRqJqD
YpV2cCemWY3+dAFhoKUGT1IjtWF6Uy8nPVnFfZ2WbXxbWUZ11LNm3hqYfv/81WIUzhes70TWr1We
ZdtgDy2a+BYBEVBJNCEeFhDEx5l9aYvz1oRgOpChtmgCaAS9vKCsnijgDUN8a6n1B7SynAPzFH/N
/+HsvHrkRpIt/IsI0JvXcm2kpkbSyO0LMTPS0Puk/fX3y15gbxdJFFHafRjMaqGsTEZGhjlxjtn9
oNf+/X5Dl20FROK5W2RQ14slZeQ0rjXFftFm5gc1HOp/5nZsGIjT97olW3ZH3Ia/1+TnWvabiqzI
SkNkpBcaYrzk9n3QflU8J+r/vL2nzYVIn2jB4jbol1zvKTPjuDCEGftBUAjKj4pjfzXUwRPn+9eR
wA0eYxJCV+IE38baGWm/WcDU5+dl2n1zJkkbzugOZAX3rgNmjXiMa8Q/wANerzPXRaDPHQYBU213
CiNNv0yOG32+exWiSjQfLUAofKXFKvBpT5RL6tR3m3F8n9W9+j6302wHfbV2rISnoJEMW3NsBPwW
t5X2jQou3Uj9FrT6jznua/j/S8BImTL3x9s72ltL5hJvcqHEzRhdtufU72N9/ggc0TyVrTqcqReH
O+5hbXI2tmZxgDTINNzd9VId/YogZPrRFzkkuhlU4hdacs69yZ3LKhIlSuGa1ZbJT25XBmKEeeL3
KeLNZ80evO5TAxAKUox0do17M2S5HJ8KVCiECTzy15tCvCx0rM7A5w0DBWrq10ehIS11+yvJPPv6
/QMjhEPgHkmwkLqwCF3mF1aHWwj6eKQ2CeqgJnq2+sdGdcv3nQspdKJEim+a5dhemFqFIfH2T9gw
FNjlwEO5TOoSwy++ntUmNZyZdeI7LU0/KogzamBdmZTftFA13dPt1eTfttqwx3HyPvKcqItYFKEj
Jo+VJvHNzmgvFOUoqtjw8JtQUDzbSSfehehPPDZodu/sc8NKXVT1SCF5j+V/rj8oZGSxl+VQWiZT
xox/rcXnbtCnHSvdWkVjMEu1gb/YK8iG5Y60Q2qR+DFwuW+2mkT5if8xDneu9/qdtKnF2bY8RpLy
peEEVN7h6eUcFehOPtvCrD4nTojacUCMWNHB2uM62TIT3D13zyNyAqVxfXy5Mw1zOCixX7VgNSdX
6S9MN3vPgvrkjjOWX2JpI6DmyClJ97xVjAYjc1InDNH6adh2F+5ECOzwBcpz9WuZOD3Cxv1egWFz
d/KD8QYglbt8ngf6iRn0TYlv9Zp5yYl7nx1lVFAXd9odb7l1A6ieEG7YeF0Usa4PsokFydiIH+uQ
P/tsR3X2Drmd/HkQBXJZmpVYhwapoec2dfrz7cu3uUt0euRGqc47i3RzpLFnopuS+KNmt/8xPJEA
Nm9nUdEeDcReNW7TRF0UKS3M08LDXW80ivJ6clnDdzsXcYnKqE5M8aTnoteKd7Y6mz9u727TbN6s
t6hp5hVE9iptGD8fJpPqX/Yr7JT0kI9J8kzrPX+PAmq+k1pvnajO1/QMnYqRzhTC1StrFFk0eIps
tAXB9C5IInc4QPha/AgiQ90bslrM+8q0wqYs9f+rLUyHLgj9+URPfK1pK/M0FnV3AL4Q/JEgyQOj
QhGBiqAvOQm3cw6tYxTfmDjYiyxeRx2X91NnWEIWzgHcLbNStLxnb4gdXuJB6owXmVP8rNOI9oZw
DBqIEJb22bGwgT3QhC+Hj42lB390cRU+5pWRPI2NOp8ju7D2WOi2LEA3iEJoiWhowix8lOu2gx0k
auJPWhed0zIZ2kuhpfQrqZt26cNQOH/z2Fc7OeWmEcDrCA6KNMJdFtMphQZB1wHl6azWZ8ze+Don
gXquM1vZ8R1brwuZMlGWRGYDyrs2t9pVmsAV+A5jnCENDYrkZCOGcLl9kbY8FKk4wJPX0GQJsxVl
mxYMcyZ+SaHeVyMbMQ1a+e91c8g/zY7w3hmBKR61Ogh3UHmbJ2kBYwNESoK+1GtEc0pFIUlL/BRa
qrPXzvU51HvjmRp3vRMObEVeUorZgDCfQv4Sf8sD1sWE4ak/j82v3MNUBUwOv9ra0H9QqZgeoNCZ
fpRumf8CtdHuwMo275BB+MPUERhgazkdmKFIy58Eqd+QEzwoSi6YgpgTL4LCo2o+p7D/fnNyKwN3
NGg/R+g6pqI3L5XbGZ+RGAK/ElnDvONBtz48AwyWx0CeQ+wrze9NzpBOU0MnkxBJLQ1KPY2mzZeg
msVf+jD1FBay4j80udtPiqbvkZxuLk2HiLfXBjS8jM4GI5U6rrTfnDIYnGME7RAd+QTYBooP6lCc
FCDU40FTU9gNstzzup2rteU7DM/S6RwZ4AyXhSHFCCKSgTbx9TnVPtSAw74wmpK8aKMSQksVWQ9o
jRl748pbbyTwb8YeKHjIO3194tCmjNQKKnjWEQyBNqY0S4mliJQPPXW9J6PQlJ3LvXXFTCpf5FKE
/fZymjacojEFYJH4jYFI3xG53NI7ZaPCPKaD/NFetLN1rKZOQYcyJp2rJal3PwcqJAweT1bUuKwz
1H+3aQjy0Ivg2xqGwfs3ItP6etuDbR4rg3YUdqhi2kuOCgYtOsTLeAi6Hr3awxyid37QpRCdnK3r
LkantV9uL7l1rmSmqqxZEbIuz3UUSTklDA/63WgUH5wI0RWoncMeoa7AvI+w4b+BAKUQlAkp0AKe
WZhNDLepmApBcm812Vco/ZziUo5x9nfjwGh2vr2zdZecsIPFVJu+i0f/b1EPHr0CgT3IqPy2JI+B
9WI4KvTNzwCE5qOthcc+M7WPsdoWJyfRo9M0OxSrw9YpD8oY7ZWMtxw3HRNeCHCfFBuWIRddh85B
tg8oUJf+CHIh/LSM6KIR77g+6sX1h65LA/tgAAN6b7mULHeejvXQjTwQfBVgYF4qfPj1ra2ZPKkt
hZ/QpK159LRWHd/PvTWdkjqeP1Sup8QQXQ9/CE2Y75XY0SRdfAeOfYBZ5/bH2fKbIDKoWpOS0VGU
N+GNy+7DJKrhXEv9xIzcC30INMJM1IjfdZU7Xbou8v4xxzx7qcrS3rOLFTKaYyAYxXMx8AMoZGEX
bdPBYKakmV/kdMNhgVLM78JNuu+KsKCMsKe2fTD6LnKh/6kgbstQ97MAGzCEu+PUtrwM2RRVDIYH
MNSFTSQw8qfp3KW+1k0AlGNYCtHzi1sQUfNEffIi0jD4F5Fsdd6J/bZWZgxZp9pv4VGXZVDBvgoF
f+bP/F8cWPAKNTojVWF+yjqQcocG/CQE8GLa6+1u+RuGUWWDhulpd8k4bI5eOZlQc/iZVWbvtRHJ
RFMt6k+9jrLzbRvb2iPjf5gYgRlbXaQdij1HMchCiqOAaS7IKBZHilr2EzgD5V2bR1+Told3znV7
e/+/5iLSbSGo7OOqSH2Vytg7hG4+AW0r3gVllT/d3t3WW0HVkg6bQ8eBuc3rG1QCUq5VwG9+UNYO
JKoQpMwPddFBmoq+HKzvQ6c0O+Hf5prMsXkUcACQLB1I4BlMtExV6g8F6DDoxGb4F7jhDNukBors
vbP37G/5CQJKGVy5WMyyRjsqcVenhp76MBmq5yCvTLgeCsggdT213w1OHIlDyyt5UqB423EUm/ZD
REVZRUbbhvzzNz4q6h0VHjfsRwmb51INfDsZAZHZ3UclDlpkF/fqHJuJMlQD/1tx4aALz8k0F4EX
v9CZADAlQVZb1cEZAEvz7ECOdZqd4keuj7B0iX5+iKNO33FJW6maC06B6F7CZpbtaGq2WgtWOPV1
NHWhDFSrg2sH/U65cfOz2vBmvPZQqTpeH202RyiV5W3qR0hpwYmZhsjI29BdKH30vgcic+nhta9Q
P2J64Pa92byhb5ZefFVIdEmgAo1mBr0slHjtLPpSuzHQX7jjGIO4vdrmccqBdXlpaHcuvigkkn0D
AWLmT5CsOge374msqnoY96obW9sCtw1czaOn6ix7NLqgIK8hCOU3boWyS2KjhnYhvM0pKDQqUz23
97W5HNG4nA+zKU7LP39zNyq9muMkdLFUm47DIS6y+hsw/hbi0qDLfsMmye1kI012apaM5dmYQKyH
IoDPX12dWiaOjnM5Rjs2ubklF++G1dM+Wc5XM9vUlqEXZ76gp6EiqysgxTaKSHweWgfZjNsHuOVK
CQUZogYzCSfEIghRWnp6Hirdflca6WdhiulHY3jRdxg9oBRvKSH8RpWJhE323QEakqsugo0AGT5I
EebMR4/AIcbPK/QIBND4jOGaYxlN5h9w5O4pnW6cqsdYJMkMBXiXh+PaUATstK5REGyZaLQOB9cx
MpqHwKWhKG71j7cPdSvCZSbyNRl3efSXehh47MBudKo/TVYwedbb7XMMSdITFMTTgx02+kXoQf4+
AQhdHaxGrU+K2TrfM60tdqxp4/t6tG2wJIvpP/KQ633bbYBsZ2FlPtKkY/XUQW7qHYJcZXShiWfj
T1E07X9u737jvYKqRpbnQZFiVos72RSMXPXzQExHnfVv+ISZumti9Zwz5PIBiGlwYYTH2RMK3fBw
lC3liCN3UwUwe73RNqo8NF5UPnCBJMupiRwByHrQ3fR8e3tbtSc8nI5vI2ClyreIrQA9O0pZNLk/
QkyWnmE7pwFn62X2ZRYl6TJDSTDb9zWUolZyJmzIT1EdMpALYcdLkLX1o12Myh+3f9XWd5ZdM4tb
TIy5hHjOjQdn/ZTkPlAN7SzqHqVsRSvrB0YB1SfA79WP2wtuBQke8SzFP5NEegX+1hEM7/MZP0UE
FBxFIbzjXOnTE3YxyLkw9ZjSAO4Y4mNIQ+XE/lSVtNjZ9pat4SoJPenH8Ags3jX6S4AZPK41ZdX5
z7ie/3KVbHpUzN75XFmIh2FueyP6Gxm0ZxiyW++wF/2Vd/DNmzOmGYRwdJ19NzemT12o2vM7tP6a
5uhRUzjBbfONeS9lApLahdMBYiRj/nr78Le+NuEgpWxwzDT1Fz60GhiNs0Zu9ahNjX2ohsK0Thbp
4S+nKXrxzps7q9x5KbaO2qSyR54G+nZFf9Q0RmSnpp35rZL1X/RkVp5yNTFfnKmvYEhVlccI+PHl
9kY3F6VcT6mZxjPUO9e3ehytyWhEmPuO3pdnRlCRc5pi5hoytX7U9FH8GFJF7BjVgoLwtT5EKZNb
JEGYQNSlr3nzhZVMBJlQrNw3krj8RrEXYeTGGb42czk8qEZYH914OjNJNh8UMwhPNmRAR1o61ZM2
i+jsoqX2UFaMH98+jE3PY+mS04uQmxLOwvME6EHgs5kXLOAvfuyRvUWORxniowsm4KhoTK4GBnOO
fTyFJ1NvaYIW0wHEeXAs6wlxaBVdg9u/acsSSUvIpAkh4DBZ/KQpmSrY6Ovcp83sQLncA33ndDo5
Rg3dMa9MPxXazkFs3UDZdpDZNP9c1is0UUaB7enMTU6VdrGaWn/ygMw8gcutL6MFZsBzFfvY59B5
H5g+nvYMZMssLZ5TmvOEE6uULIuHqCjoOvu2CT/Baejo0x16w2CqjfGq+cGbIusF44JBr4Lbf6Dw
jRJQfMCpNMcGvb3npG2mf6MRDOxhbNzyZyBC5BpUfch+3v5A0lavu43cOpnhyG6jTsPx2pbhlGlM
6LFjv6vUoTsyvKd9MbLGnHdu6jrAYrJA9jPxjBQ5lx2INIGPWpO9NVFTtZv4V4tHEMHnZw2Gce/X
3bti1hk0uzQ7FluYXT13HtNzNtDDzLTDU42Cy/xghnE97CQYG8cHMh9oD16A4HGJ2zAqRAsKNAx8
N2XIwAjK/MQwV7azyjoP5TXRQPXQNSSoWJWIdKNlt5QXaICXMfAvt3JPwEji7lDERvQ1V1CiODHx
LwfpVS/do39eXyjWt6neSKgghI4LI3GJK4CGxakP0sr5w2OQFsZZvVfD75XSVFK4eDL+kbqIPC1C
tO15UMrp7ukYSDeoQcpBCE0CFuWPfON164iORKwMqe/EU3bOoAQeaMLHZcqN0SYQT7XLZakz/cdt
W1q7MB40wAcS8skdWYZOThiHJaEKaV0z6uhsVNEconjv5tODheYsHFe9We2NLqw9CIsykmGSc/HZ
l8iHAibBSkfvzW/MbP5JOXA+Or3VP5iZUb8nMY+/10hR/nX3ToHq0qCj0SL5kxZhg6KEdtV1FD1t
c4CiPyZ8ZwYxK9AUNEYvZjI3U+/TkZJvqSzvcnMoDTJdsATUJmhX5ulMiWVWIZQ4dXnvoFZUGzXi
MLnS/Xn/DmlqSDQlDs9cqvfUVAPKwM1JLu3BgOygUPXD7I7KF7cVSHIrqVB2ru6G36MDCT2eaeFe
AXddW20JlMKuvCDzNV2g6jsLtR7OgvZL9ZX5subu59YhoWKoicFAyq3LDj8SMJ016UbhG0i7nFRm
uvw+b5iWppT1YNKl+HL3eVKUV8kngMpRn5Zm/OZOwrKVFq6bFT46ANnjLAzjkHv69Kuw23Y8imba
JXLcuBjgJgARS3SXTnx9vaKSoewaz13hAwPXlVM1Bh8CBgVRTZiyR6vvvHdepml78LwNN095AAdM
RQKTXfZiqFVEgGfnwscB6Ui1zMHfdR1NT7dPc3MVSJrgjmTka0XEozWh2SXMkflQrJfnyGj7o6sM
e2Hihj/j7Bg04PwkHG9hkRB+FrVZjyXQDPLhixmDNzoMsZXol1l3I/3S6ig07VyD9aLgXxlQZySY
xATk/PVngye7ibvWK/xIxNYnJ5rNzwa0Kb/mKLA+Z2VnW6d7z5J5CjI+QKJyamk5VJEUksJUNUq/
s23l3FVmdwmQIdvpo2xtSxLsMqSEHDfJwPW2itA0k8h2WSV3GJTXs+Fg5WhdO21DqXjWjctv7ErC
OICAyIBj8e2SKXAEelqVbyuD8RIJhjSNctp5BtZXjL/flK8PeRXQc/V6U0JR6LI1ae0PWZE8F8Gc
nYOw73lncx24bRuP34PQDbQdE1l7SrkspRNIghnhXPZaqwCs5mh4lQ8FVP/BChPtmdY40pi27aXK
/eYBzIi5dAM0DMCQxUHGHTmcHka139j9P12Vdw8Tok87KfH6PsNjR0+fm+YxML20jhqmkglVoMZP
urpA+kW16u9TS+XvfNsqNqyQ0NqDpRLc6ZrAawoKM8woaPm6zvBLXznhs+bq/+pZVfijUu1BvdfL
4YGp4evAbAGTLR3IVJrQBqXz4Edl+GOsXeeoqO1H2+rdo8imvZGldez76u9fYzDqwsshzhzVUhV2
ntFHzdIGr4aGJqIjiUjPPN/e+6LPYcWvwjqvz0PhDXtt+PVlwFkyUkxvj4eVis71ZXALoP1FWk/c
cDiDC7f5htzM1xA81bG2hg9FhVzWnV+TRw2oo8S5UGAgMbtesbMMxi1qT3mJGgcWFnTNFT2GkqZw
ed9m7d6I4XU1h2sHyoHzXXgwTW0Zlq405SXOkJgnQRPMSsdifuTBt6tDgH/YWXF1zyk4E/C9JoI6
zabFicZjp5ZZTcYJdcRsn8ZSQcUrDHTnZ6Oi77tzN1Z3kNV4t2XSxOaIpa9PkyasAYpCTs8gAn8w
x075aHbTHuBwa0/EBnBkcrG49NKI38RB49CEBl4g9odxHk6pO0ntEld5VrJiuDdIYENyLIz7LrnU
l04lQymqgF438etyrJ5B8mTnSRv0nRa6/AhXZQFWgZtR5nMEPquBOrx90Fuwyfkd5ZU/SwCj0H7G
CcVEgaxT8fdQxKmaHVoF5fZ3nRGM5cFJG93bY9LYOljiWJpdHB+0IIuDjRQ1CNMRTD0lx6A8d3pd
tidYh6z+JfHs7jeMBXgm8Sx+lLKi/DVvPqPX9lbnWD3ZfAHQWlfVEkmTskDM+vYV39oVL4IE0BGJ
0ZK4XmdopnwCZwOgJnMSCFu72P0ZuzrqZEGsmL+1GNgRCnCkdkv8dCACjYkOFgME2lM1QLTtzGxz
82nO82mP1nR93XAino63ZPATyOXicntqOOZRSMG9n5DHi+GWggR/9u7tWr2eHU83cED5JiwilCEO
PWEPCj3QvPaY6LIaEcOIZCT/MEgbf9DtPLn71vG1eO7ok1EB0ZaBV47Y10x9LPfpVsg5oMEplIvI
S1gMb5vG6nFlazRaoQUnaGDmWB7wGxPskyKIrIbaZZOJvoY6TcuVA8Rz5XRy+ioOD3Ut6xy3F109
cizKHeN7kaiyzcUts2eyVERsQx/1O8WPVUW9KLAEwsvT5I9z1f7Q4Z7biTI3NkqvSZdujEr1qk2W
0CJJYpC/von851k0lfmj9OrhEy9HckIMk0fh9ibXlw6LlDIUNFxBQC/Z6isXTdpxoEGRjtQ+Tl7p
tP+g5jf92SgTZGW3F1vvjl4IHRgX6B7wd2dxD+pSNSMb3JyfjwrSPbreqNVpqCYF+U/hRMkhtnJE
HW8vuv6MDFuDiJEwb/Ks5bh/4pmZbeci873ZCp6h+4XkEPEb8UknfDyIZAyhc+xibeetWN95E5oN
7juNPiKkJfgJHkb0FnvaDt4wg0n1EuCZo9PcHRYxnckEGbmW7Kwu2bjsAjje7NDBTJ35lzCi+N+s
KLqvrlnUgFFpoX++fZgLc6FHTEpn0FQCBQw1yvLGz6AhW0Uvxxd8anDUZP/OhejvFAlnj5h5cYBy
KSxSp30F7NVhwub6zquAp9TKtaeXAkLvz01c2lRU53gn7tpahUYM8iv8Yspti0suZmgLCzGNL6rZ
Ui/h/TknppHtGP6S0FduRl5oqsRgUxgGXbyhVjCMTRlZ04uc50mPhpYgHFd4DWS0cc1dOXl964xH
p3amf0OhV+UBqIv9PiQ5NPwBZtkfWlg6n0pV1OO5LXJDP8RGFsBQGLcZxw+Vi5S5hJoBHWrgsE+D
CuPls1kminhpe27IsRzyOrvQfTaHBx1B0OiiZkFuf1BGY7JRq1arp9CMgBzVwUDqd5hMJwzfJ7bT
Ri9p5bbF2aumZjiGaoNydG6SvD2qwG6mp8Kr8y9pGjnzIWgqY7zPxl/PDig/UT8VLq7U4hPNulbB
GeiqL3WHylqQVd5Zy7PkAk13fW7yWr9vIEiuR9EceA8tGXL9ZVVGy1PFVJCsfTGG2jxqRmWdJbjx
0M1GsmcX2PCbgPK/S+mEO7zaNImXIQ+dCdSIg1l7QWQa0d4Q1MPchnuvpzyg5SqAxuk2YoKQWS0O
0HQiVNib0XhB9UKBI7YZg8vgtNo51FLlqE/dvyLR7PIy9YzQ3fYXG9eLg5QBlgN4adX2N5Shz+Mx
G19qq8hPhVKEH1U9c3YsZOHiOUbKmmCuKNzRDKEUee0quAiqPULT8OKZw592DKfj6KpIAEa/Qkgw
DlOwl9mst2Xq3DxahBJAQQv3ekGl6Aa7KRTtJbGL6hFNxC+TWe2NxG0u8so8RZFEhnXXi3hl24nE
rvWXUADh70ItuuAv9iTu1h6d2rhOBZcKk0cnbRE1iqxC1Zfe+QsgiKC89NXcWgfA1dTH4dPenSbc
+FQU0RiKh+0MYO5yU44j6mAKevNljDztB4p9xZPBWPwziIXwpWY0/zKmU7LzFm/sETwsyzK6Ashq
SS6kWFo7wRtrvpAUKz9Ntwm+zEPMgBeSG/V9UTi2CKib22ZKoRc6VYt2kTVMWtwkrvkCpRFcioqV
nswqYroMRlpE7pS9Z3IRU/13PdmAk1wK1EWkFb0JjdPcHsKAgsxLEqTDaQys/OiMLZTGZd8dYDoe
P96+0esPKCPiV4kIWo80Hq/Xi8uYwUG4Ml6IhZ3+GExGJZ4cxS2aJ81rnfpdy5wOYP0sT62dWHXt
xyzInnkGCCKBsC9hlwI5cHOYNeslrqfyGIxq8DdAaMBS4KQexiacPplMMx5Hrd+jPNo4ZIkqBZpL
BYApUeN60wkd7XByIbWjnzqcqiQQ8BtPwQG0qYum9bgnXbtej6oJntqiESFfh4URMZBdVwzCUu1y
wuLACHn6kM5xdDTiDNH3up/6f29/1bWvYT04FkmEAdCSClxvcPLmyMxiobxw+uZBiAJeEEQjT7dX
WUI8MVaWYYRKboy+x4pQDwHI1Elt5cVSLL8w0/nU9tVfg6X+awkjPLix+BxHbnty1OnDoFmPbjLu
aelK+7x+DPkJjK5wSdktfu96p+DGAXwS2fidaXcRWqiBPXxOS5IBmIw9VySHCl6B/AF1gij41Wka
JMaOCrfvzlms7xHZHY0Yci7SWlq+179jNvU6SuM09L068A5T01Uaffq2+suuGMCtEiYXzWis94os
6+1LkTySLyqVJEVLRpve8UYapXnsl/ZkPzIc0E5nEzlr9dBGuj1Btqzafxn6ZFmHajbEl0KrzV+3
rWBta7QyKKwashHFY714cRynUZ14AJ4WwQX30qZaghhwPexY9PoKUUuSpX+UeTC4JcYqGZ0gRYUV
2Jeiq4chGZ7pHbkHr1eewRHs1Qo29oRLpJJKPGCSSywuLM5K1Ekoch/1leJHahTm2fWS4fH2yb1m
I9fGy6bAT0LzpkFHuay7R6ghmLOulH6cuLOtH2pOLz00DYXRh67T4l9lYarzySuGCjZsZJHz4TmE
EWM4uQXcenal9s7RzhHZ+QwplfczpEuiHRAuLsQxadW6PE2aFxpPeBwn2Znd2Doiqs28vrQNZOvg
2uDzpHPKovNyP9E6+0jzXzk6JYTzt49o/dQDcJLiewwcgTdeFStHaCcnLyh8B4krpCBd+zQEmX2s
gEFfbi+12hBFPdBbkjcZ81pNZHYolleFE5S+0Lz4OPSRcnThLd9ppq78BKtwV7ApciD6fwt/VQZJ
V2jZUHFh8/hSNwahRDPZyiEIYNA8AIbvL52t38lLKwmiJJ8F8RLj2mxzYdCGMWTo89LuFLaYj63S
MXVrauP57iMkvyIfRlKVquWyZJnlY5xOyLj4Q6D1R9GKkLSzik+3V1nZBHuRXpZOIO8pPM3Xloc+
hRXX8cBeYKR/nCc7eckIbU5UfvaajuulIEh6jTWZ02XsbXFs4wz1dO/NlT8Prf3QdqZz6kObsUUl
uvsBIQBi9ITxDKp3EgF3vSsqMakB2Xztd9qof+PbpLCgoFZ3TuppjA/10AXQ3sz6vfGtXBbJJyQA
X5GEix2qIin0qGpqP9ENBurElJz7IZh/BGmUX7w8U+6cVsISWRDQAqE0udaqeB6LWlYiitpX3ax6
dEFpP0RpKs5d6tzZ9ntdisOU2E86xlQNr490tLTOzBqNpWKtelQTiAXb2OzOKbWhdwnEkx9vG+ba
g8CpQjBE5Y4MD7rp6/VMp0o8JTBqH3iyfS5zq7jkmnInyPS/u6JCyBUA8k8J5XoVq+7MOOu92ocw
UT2FrpYfssGeL5Y+Vfem+3wrLJH0jryVQqHc8JtkxNFSexCzW/uzpQV/gbQa/mjFNO/4+LVLvF5l
8ZloeYWBAvWSz5iIdYxtR4xHI9EblH3Atf5UrOGfzu6TL7/xsRBJkb6KT7ZM7GqnsDQGuxt/Dt3w
eZACIAaSPPefIOYOiIU8Eo6FpfKvZYpAiRq78TuISLnKCYJQUTzd7RGJSCS0WVKPMXa4eIsDtGHq
xsXQ2yBJjyZkl75bh+Ozo3XGH7ePbcMjIj5NA03OHfNELGwc4GLI4Npc+2HvhZ+zZlafJi16F05x
vxMdba5ETQE4rMTeLku5MWU7qxBODRmz2p3c1o0PWpS4xymmv3B7UxsXV3Lw43dBy0j49rWdE8YI
o8+TxhdjqBzzSi8uemh8+o1FqETKagLd12UEm6t2Z7dR0fiazOxFPg8HMWl7l2kVJ79aAqGvnBah
CLnw502P7EvV9RgcN/WprpCdqSdEmAjW6qcwL/YEi7e+ki6BMjKKRVpVXu63LiKmquV1E7uKgzEh
Dpw65VIosfjQ9VbZ7djE1ocCOQgaTZKIULC7Xs1g1DTIp7lh/NuoHuJQRa/WQr3s9pfa3tP/Vlli
wwKP0TQ4Vhu/jePmRJm/ONYJ6lplFP66vdLWfuggEMQQmBlgAK73wwyimClMNn6jxP1TMszmMWzH
4Pwbq5Ah8pEwvxXkOdSLEiJCr/ErqO1OjTb9o+WIHP3GIpIsh24IEfsyUo+belDCIW39QI8Qox3E
8BBN1v1BOsEzLx8fB4TgCvsL86DrdW7Z+gAm3P9oRm95TybajvrDb+wG1LacceMtXya1iOkJew7y
FqbYZp4PXjqq9qEpinqPOnXTAoDVvs6U0QyRtvjm/gjPEgx0xRxbPk0nUgPngMTi3fksPltCFgDZ
Q47Fm3e9StZZY9ybUMuh1mecg6pF/s4BinH3oZGjSVIdqKiYY9AXq/Rgo63GhsAu67VjksTKyai6
+z0cwQh4EqnmIf+5WCXsExvJIoupAZSR/tDjWP2HSTjjYziL9GnECf11e1cynrpK0ikrsR/6fJS7
qKovHle36EtndAFjz06ldo9lJGrl8xBN3fwSDFNZvxRjENiX2EHg+ZFGtAjvDtGpHFIJRuGeFATo
9PWxDjlHPpp95adNS4k2CkPtV5WhYnNkOkz5DsFQt+cB168IWQ8rSgJjbGYZUJhegtrfZHLNiGC6
Y1EoZn4BxzA/oM7H2LKj5/leOXi9puS9kqBtKjdESouboHYMiibA5PxwUofo5KlZbX/LZqMPvyhm
oxh/VWkS7hQx5N95/W2v15S/6c3tC9uhH6n5Cl90qv4+pTh2sqNcfJ9SYtDbZrS+6NKd4OrpuEs1
38VXdN25NRU4Hn0mtpTT2ICizuqw2nkgtw4RU0V0hFoZNZ/FhuJeE73a1p0/GenX3Gy7w5wk77tZ
f+qSci+43To9qa5Fj5vxY+g8r0+vLLU5paTb+Uhlts8Qiv0Nsnl6cGe0rG8f3mol6b2waGYQaGvx
xFyvpBhU/ioxCt8tK+WUwBbKQJLRHuJ5anaWWn0n/BYvMmhpk3BmNXuRT3UZ20gD+0EB61eaeN0p
EdXeBdvYEFEgAHBgVhI9vXDIbT32WqwXPcwnca0fQhH/HNMgRyPbQrH67sOjOm4DWOAu0+hc2ISJ
yHI9uHoPCMkumVKvmFVFkc/TqmON9u7e1lb+8hVRDzqObET6j4VVEDdZTZubg6+7A89AB9SwOMLt
bzePiGNatI2nFllHWnX915qUr9sJRNZHSyAq2Th5hyh2rbCjE1oDfGLVt7MsPveUWo6tFnQPw2zt
8S2sMlcqxBgmg3rcbfqui2AbcNMc1UNugPJFJlkjziI7cZMLUnCmr2eN83dmBPG93U8aZvhm3iRJ
/UzqfH0X3HCs6eQ2jt+5zEY80AEKrQc42TVkw3pl2mNeWt8Hqq7QL2M7dMvogV4vNw5dn4aidBlu
7tWjiDT7oOq73nH90WCBIz6hxQr+lTD1ehXFgN/MM5LZzyJGy0+NK7BOR7RugXYtxGE7l1xeryu/
DzEsfSuacYwUyGHd6+UqLZF6O5PhI31onqISyJM9uc1Ft0YVFbtaP7ZdTD+ZIvBjW+t7b8HKbiAd
fOXPphmIl1nS29gRGI68c2YfkrcmvLhDwxKt0YrsHW2uxjpEOZq6COeijnG57QxWt5OlAY2ATaH2
TBplXO/c1CIUgoNSg6XcrapL0huRdvGqKNLP3NR+PPHsWu7RisZsPldKa95JtiMRUyDpOH1w11LC
bJEw1jZRVKn1pp/MiKFaqef+oUXEUtHQap9Rk95rsqw+NbAzjeEol6iXPuHS04ou9+J5ti1mpJTm
UVeC1H6ySiujTckbeU6LGB3ZoXaARphCR4jTJFM2zrdPfXWJ5I+QIoZyWsshNL4+dQWURD5lqUWB
AeIdXFL2PBeWvtNbWF0iRgCgjyZfoW6nA8u8XiVvq9ntXcjRhkgrn4fJSU8Vdf9TZ+3KXm4uJdut
QOdxst7iAtEpIWnR3MC3PGFOF4HYWX4MUcKdj2YHH+zh3vODUpgqNf8lDKaEfL0zx6idfOyF449e
FR7sEKrlOo6rnaRvFTxJcjuSPZClVFFW1NiV7tFsSl3H76nTfXDcRv/HAcjyVA1oIXp5of7n9q7W
h4hRkC2Du+Qg+XDXu8p6xZhF53p+NLkpYyjQIRxp6GYfbWjX7vV4vE4U3WW3Xs7yL7VIGt3KUJ1u
A59Z+gKWdWVqTkrVVGe1NS3UqxEpByqpuLl+1pTIziC/N+ed893YL80nOp6S9l02b673m1SWSz8F
oynhfH8sta47xXnpnnunmz7ePtrX2fErD28Q/VKz5nWm7Qwm+not28jktMWQfmgCrRaHCAX36iHh
wxsfUrXumrP9f5ydR5PcyJal/0rb28MaWoz1ewsgRApmIjKpqriBkSyWQ2v96/tDzrNpBiIs0Dmb
MpZReLrDxb3nnntOxIW7w90Xz5SaSKE9yHVd68eynybpjhsxJRcwREMnxrDYVcdaGE+f0XjJ64MU
R0PgqnlrJo/1rNU9vE3H+LtuKqNwC6NXpoE28qzvXbMqEaEOE0frvtRTpDMKguj1Lu7Srt1NaVwg
0DRxmnQ3ETVtlXR55cGnRNeD4U5OClu4NReK5A6K2RwnAOrAQ1ZI146J3o6+krXm8BI4ZhDcxx10
uQ/KIFX1kyKqut41TomexphHunafq0YRY3qttxkEulTPvtLfNs2HWq+D0Zviecw+dRbNucdayELs
Y7Vt5p1skBe5dmqO39F3yWNP1jgQ+yjLEAgsYxp393YmRtsd7FmrXpJG7TGqr01DukNVOOg9ztkg
DqyrrO/nBLmely6ndNe4yjQNzkHG0LX+GuL/bsduSjamISFSVa3u19JQYTQoK/3nuK/t7Nuodl12
kqIaHFiUIgk+jRV+Tr2HV3wYPNhalHenYFTl6dXRimaCkxIp4n4eaqV0S+SpyiMEJ4P4l8jTfIE4
axd3tzfd5S3/byNGAjPQybWQa29FXDCFVvohovD7BtMrt1RFs3/vKHTa060HFoCmAKHZ+c7OjCYr
0y4dfBLx7qXM9H4fh+pWlekyRKG6RM6l0SILm2UtaRpoejP10nLBm6m6w8qo+FTLqO/u807CV0dv
cscAVI77P947O7Bx1g5JLfaGtm6cQwMiqjE6in2piofRi6dBd0O7MvONLOHyrqeygFwrEvVU6ijx
nq9iVSS63PFq+UPScsj6Qk3/TmkI/sLuh0dUp4pRbny45Z88v5IYkhkxPaBL2OnnQ2qhitVopSW+
lMyFelCbKkj3OS3B/Qd0IWb73buRNAdJSDbJG1939bpEBSCNLSOOkCFfvU/7STkE2Xt73gnnqPPD
kllCSn7hrGKOfBzETLdj8Jxoenss4Ua+Ft3c38lo3u3xg4bP994NwoB8sEUxZKkErOJHVY/1GFeY
4Jm2OfXoxPhX4Ab1Tsu4ZVq0U8LS4LV6k946/1YZEFRumlHsO4Ou+9ocmp4lCWvjE11uQopBgP80
esBkIPk5HwWyeoMRYpb45Kfat6Gq5i+hhiuLVtrZQZLLfCN1tC92IHAXFXH2BcVcRIPPx8tHZUa5
rS/9YkiNR4UQv98F+CF8pVoVPjBT+YlLof/VjMq4gbRdG3opQbBXFs76GsFJUpGNda9Xfk43bn9X
5imCugiSzBgWTZpVHCdES9qHQaGR7jhTKdvoAri8m6mLIsmEIxTUA9o9z6eeCnUGNTAHX1fz6QGt
68DNAGY2Pui1URC3X9KrZZA1pTVIAPFNIx39N3pnlUnRr7Es5y2ppMubBMyBq4SQkSOAXPn5ZHIo
Y3QE9aMf1/ljGEiWl7QixjqHpprbp+3Npvj80lqo3WTkpC6wg9dozhzplVZr8eTjOTnnMPFF+FqZ
U9d6Vjqr+a5Xh9k+lY2o5T3xh1GdxsRsFXegVWX4LjIJ/Kwa5ly4sdFJ9t4IrOGDMQjJ+MsJMYN5
9x2LMh9dPeZioMDPu7r0JCsVClHP5BMALUhkKt+NStv5tkU0c3tpLg8v+n/El5wldjWFiPOPIDS5
72ba6nwi2r52G/qG7/Jw6P8qKL9+ksyhbg63R7zy2Tl+MN7pv15Y26ssSAuSekiMePb7pOsfaFfM
vAl8cWfPlrKxjlc2skMWufTmI7MDg+Z8ckGdSEJvk8yXJ1m5a8UcejS8JhtLeBlkEGBwxaJ8DxJK
6nU+ihXJ2izRTOt3Vd/dqbFefqFj0thL4IKug5rlLu26aaOccm1qULAXyXTkii5S10URXoxOy6Al
jfhllGeeCka6dXCufCxuHBAthFN469eBjKj7LpbiPPejEjjBoZBxhIuUe4OsJSd9mstvHUIAmUvT
2HAM6uFhlPXhmx6L9CHFp/GR6nm9FwU0N1PPttQtLtYAsHIRV144IzTjvYks/l73cKJJnaxO8fss
ByQw7MaVJUu9v71fL0dZIHSooXCIwCzXJ4SqHA1mAsf4cIKzO0eJsrfh3W9s1bVSJUcPCJ0odelH
Wpioq10Uk/MWidp2z6maTabr6ASuv5B46JoPYjYq+SnvSGnvKElPtOTNll0eU8me7YdK5EL1gi6O
2z2+0fPojubQA5/MU7Yl7HaxHRZVJZ5RdjmgI+zP861uKhQJu7runlVJrdw40uDZIerjSmqibmy9
y2Vf2gyA2OD+gxWvwRJYBCRg9HE/U0mpvd4Ki6MWJ87uvR93ObKMsAyyiNmcTyhFbBiX5ap/HvUG
jomjhkfQ0+y90d7SYbzwcmAaAxe+PU+/bVRZTxoFLr38PEum8lD0SbaTu0na2EIXV/nbKHSDgBPi
TrnmMlf0tMGTrxmFHMftYuNHp813RYXxjBmILcPWy60AiMVGoD6xFOnWMJ0xxCSfqaaAdTtB5GoJ
7SBGUwmQ7lT7evsrXR1rqZUvvlTYmqzORhE0tHAid/ks5THq4nWoe4XEu+GYAL63h7rcdkxrsdRB
tQwa67r1HL+8tEOEQXkeWmF6iiyCXTRXW1XiiyeDTwX3lwZiFEi4xFev7pykQ6vOLB6ecsVu6PIJ
fKaTPrYarTu1VpQHxYy2msCuTg3kVl4SxctkeDTtsAE6VJ7naWoOWg4mGCbdFkR3dRRCCnpI4Dfz
zp+fKKVrRRMWuvIcambmdU1ePWqd2DK2uD4KFBrEyZemjVXl0WzHaazgc+Jr1RpeEMfVvSQ1Wx1W
V0ehz5tbiAaKC3ZlYoRIdE42+6620O+PuZerVtqiglzdDPRvLa0vZNRrMmI2JbnZk2w84yI1e2oW
+aYcfMIl/VNclE99HrzPqpOXhs33P+OtYfxQjg38cfhCcdl+ywVWJ50jyp2Rd1ts8IuqxTISPAFq
3iSGF9Y8DfLJnT5JyrM2YMbZq/ZdJPI7K0QIRKvmz9VcfAu64AW/h3cqSLzNkdWkExb4gKrm8mV/
u3GbtDbaOGJ/IIQQHNWun+AYO/ldSsr43niWSS70Ksg1pBcA4OdDJS3bYp7ZJGHnqB5G2bZbOBpo
5NBu5THX9iMXLkRwnhEiktU9KAM4N5RrVWw9HVwJnUx6MOmiPt6+Aq/dtiaZ9UKDI5tfU5OiUe+M
qa7U5zqw7D02PL8C6BE7WyRbRfa1oRqfCUYQwDZ1XSglFC3O145mjqYMumJ+zrUkRL90hHs0laqX
FlZ+HLCz8Ls5HJ+6XukPpdIGB/DO8i5vxQAMam0pKV0uLyRx4kjkOIjGaNI6/2myXJsMfdbn59EQ
k5enDmLbc669O7AhEYWDtXB2qN+uTYCo/dQCmVH1OWdZd6LtvxljtSVPcDkVrkX2I6I7FBAuVDAp
+SaAMtr0LKRSOiiixwfNbvWNnXIRcSBdAheDcvfScM7jfL5gQRB2SuiE1nNUmR8m23jqaeV0Q+S7
KD9vbZaLKRlUW5ClpkMSThCUjPPBnBE50T5ujGcktfTdkOnY3mTaluTmtVFoq1wohlR3+Ebno0D8
7WNn7I1nozYq11R756An3VZ/9NVRAG3pW4WOAMPjfBTbriHj0CfwTJt7RNOwpOFwL4KPtw/ylVEW
bYrlkUQWgILZ+SgltAt9pkn0WWjFvMMIXtn3rTTubo9ycV1QkqMXBpneha99EUKPk9M2oxTbKGQ1
7ccqpWoUaUn7E12UbuPoXBsKbScaNPk8C0XzfEJ2hKBzzQ/ynHV97haz2h8tnSJj5MT1e6vQzApC
0+KASkxE9ns+FLBpipJURqVRSsId/qtoj8jokzfZvEULu/KZMDxaukKpr7PtVkNFRdFmUkNRU8gY
vnaB0j0pdju999VfJkT3EH0BJDpUas8nVIfgfZEWMSFH/zPCFvpe6xxkB+zxvejhItwAMwkLOWJN
BA7OB8pbdFwikQlfQ21ob5fqzwJRuvdmVAQUvH88H4so1UXq31UiArdQwJyH/BUjxfCzhKjd6+2d
ffFhOCDgUwq5m0WFal1tprLTRX0y534vU8SpG0SMLVUaNjY1PYWsyBk6SVJDzYE0FGjysplMzgkL
VbOzn4e6nopdqdriVGG5N3odZT8dxrZaWD4LUqW7cEoG8SWaitF+sbC7VB8E+lnD1zSSk3w/5RU6
cSaRcOlRL1Wfyzrpg6/KMJSzG2ottdxCkXrDVePe1O5LQ7JrF88Dum7c1mxGvJ+RT86PeLgmzS5z
pil1C1sW0k7F7mf0EpPg/hC0aWO6ihoP+r6Qx0E7ZM7QVgdHaYbsKDB6HB+63jaro2MF2SFCGc2a
XCpFo/o6ZcU8/AFvj1qxWY32g0hCvbpDT9YJ7wcnKf5OuU5+EYtrymEeYlt8cPJQjw6LVn7XuqM+
y9FuKKHmvI4jKchLkOhheJwGpQZukqKp/qAOtoFzAwAzjrdKno6u1gTOtyLrOLvE2o6MegFmFm5U
5NlHM4TL6o2lriZuge5x/oGoZKwPlR7Pr3LaWH8mypAW/LRpGe7GWdK/2To4yN6e8ln9aPaa0d5F
ePuqHl1skuoidFGh02wFpanuTcgY5V9N1iUvkF4UBUUToshD3hq4/mY1ZmB+rCDZ9jDV5TAcxwbn
qEMS0+F+F5DoomWBxlv/MkRK/6cEYA3th2fdSD0nlAL9F0iqkD1zHtPpbzznLNWLcVVpvXzMysZL
zTiwXmeiRedQ9XrZe3nWz/3RUHIjvmtNa0RZICumQXridac1U691cSpYouiHYw1BspcBAMNDZSfa
H6GR65pHn2Ja7p0hyawXOZlSGtf7IHwVg+SkXmk2pYSClFxVu96KB5mN0fXqbhjDEFtU2tD1xyTp
E+UhG4IpIuednPjU0nA93el1nswuH0OCUdBYle1laBVMHryFOPx7nkRre46os5+BaPJXU2Cg5hqE
jY1XiiF+7SZtlD+lc6c9TfKYYuLMTlMcpNVMOfam3JCKHc6wxXzftnLW4sAA1vNizHoa79pQlyJf
0VMpPsakyeII4cUM97NU2Op+CtsOgsnyGb5WpdKoB7AO1fDkOB7Kw1jEpXyE7tKpnpJYYeVSu3fG
I+WheHLDKJ2/oUdo9ot7CefJ1atAT3cRkjnfegXjpV0DvaN00R8Y1Z2tVYqxK3G3N/Z128jmL0Wp
MtkLtVpNoJo46qnS5Mg8KXLRFIlLc1nzR8K5VTzTSIQKES5V2kPR6PLP21fhxctrgigtqvi0KsMV
XQMWyiAPQyoVtS+AsA6tU0Z3RiSpX+oWSd/bQ125dRcGE7xQNONxyl7FeTiPGKHaNLVvlK15F/ZD
5mm9ou1uj3IRui4h0VLjos+ba3ddSctbyl4YYNd+RR70AKO9puOQLAfq+QHh879uj3Y5J0hLYJis
HPE4Ed/5m1hJTiCnQ9z5TjFM6JGZhSsLudrfHuUSQ17QHTQ26TZcBB/WrESayKxO8Kn8ScrywVWk
HNOgqhQ01waxonZuYmt2uG+SrMv+Upxp0a5MpAAaUTIUzYc8TYrxkFY0yz4lVmp0Li7WwbsrF9A+
qErTTUrSvLBXz9cCwYWAQkzf+onT28YuGwb50Rid8Z2G6/Ru0YNOfYA3nPo0YPX5OGqjjVNJhx3y
nDSRlknYZy7U0PgzFRx9P8KDOgizy8XGxrooEaM6CrVfg6i5mCit+1zSKByDdiAnqqw+uLesH7Ey
4N0mGlqPkxyqRNiarlp30ru7o2Bm0gQPqwCJaFSQVvMVMmJVc2maz3mpjEd9MatD8enj7S12OTvi
YSCBt+TIgJ95vqi1NmvZopX2rNmBdDAlXXuMqYLujNLWD2miPqYRkjlOM2jvjiqJxEnK0fskniHC
PB9Y6yoeQq11noeK9RNw3R4brOg2ov6LWwEdOqAPcqXFfO/CY5Hsr6oGU3Ke6y6IX5zEig+KXkpf
2xACFOoM8+fby3l5rXJggdF5ThbmxLpHUyk5ZGHgDD63r8xTX8e7mPjRDbtxyzf2ylAkeFSXiP65
h9ZlVyFYt3CUOz8zpn6HLl3yGdVM7bEspG6jNnl1KBBmWItUDGn1P/9WUlhNzhDqnV9HYrQ8jhuQ
jiFER4Al15V5uL2IazM1XgpwdIpzi1EMyYe+/Dy/gX1TmbayOlmD33KjZT6tmxL2WHNqoAhpY+3m
NR1/7T43akt1C62Xq8+2jmcv7MYytpD/ViJxhyM6FZNBCaMtLOYivOfHg7TNbcSVvNjNnv949iC1
Lbz83rckJfK0ISbYo4z2IVIdSk5GRXvmKG1VGK68OACSdAHRcg6wpi4/1G9rEmqofEwUXn2uqS50
cbwxTgFrsrH2l596edfYUUsb42VGPqXobibZPPpqR0nY06Ri9rFhdaJdN8262AgNroz2f7terIVu
fAEXTlk0K2Bns0+D5HQXRR0k1iCKPtAL9OP2nrr8ZkunJDDrki0jSrW655wCY9tsCkafl1t6QatR
GPdg5uouz2wtOyAHU01emgx16L17YIrtoMg84296tuffLbUElBOYqj7wQ7kDUpfcUJGGXSc7ha9U
VXo3LEHw7UEvrj0kwAmHUKnkAeG/y+//tlmsGVHuoheTn6eT8xr1s3jMJcNBri/qPzRZgqL87QGv
fEjASbJargh8XtfqqYreNaRTOQOy+E/CitE0QRP8cxC00fH2UJcHgWcDnJIPCdbvrOuUZh4o2mxl
k9/IdvioxgkqhFm05ZRwbQV5l+gXRs30EmordE0opDSTrwfh9MUyomYnFCM9yl0c7DoUsjeIYFcW
EPtINMRUTgI7dfUctrPZICORy76SOiaerGVH1IqZXVyPW8Y5VxaQoZC5WfTUF0bh+ebAiqcvoqaS
fU0MwR5Jc/1O1+J3I6KgH5w2oEpqhtyVqwlpWZqGOYLXvjG0+n0yONMTAMiWzsOVuaDxB97KRQwz
aF3dHfKmoTxdK35jwZZI0naks3TMdre33JsT2hmgw2QWdBcBWC5+iofnSzZYkZBsK5D9npqhtgtK
DfJcAVqBiGAxyj+k0YbS3kJKfpnqsHIOUP8bIYBaSsm5m2pZTTw1cMYvkzVO83d1yFNrn8tWZ3jY
gw62X6u5nHqyCWX6IQnq+qcVRGb7UFRRb38GMCtltMUiKpWaEYbxYQp76Z328Dy6VC8Wm2bYdCzn
mjnRos6W9nml+HoWWc/kNuj6J2W0sBIV5evtBb1yupZmR44weSFQ2GpzjHXGJRLLip8WMn3bigFp
1qW3TjsBFNfNvk5j1dwIBS+3Cm8ihWUgpMWDbl0ltVvky8YxxzdGStSjakfwmGa92dgqy09+vlNA
s2mjZhmXdl11NbNEVfo8QaTBd8yi/5EaTX9g42qv+QwYNI21+VXH1/temWR9g8p6eYOQH0EkJdFG
h4J75HyPdoEGZShkjyKiUX5I60n50iUQdocJ5O/257uylAxFHRgglfanNZ2RB6eVmoKhAi0dnjS2
ykOkdtb97VEun2wigoU3ScBJcrnWrbJaNKuxgdd80NJ6lxuDccjG3H4a1Vp8TCIz/cvBO/5we9DL
qaHIjaoaHFY6P2llOF9FlJbTushVzacK43hmnURfbCc03h1QL0wovhKS8JTR1w5pUxnrU4F1lI+p
Y/QBZ16Ouj2YT2ZlbXF/L7cFsAukUy5Jgmp+fT6hbLScUqII6jty+KOenfZe7srpMITNVj3vyi2J
Gh0NINSnkCvkwjwfKjRBZfVKM3zY64mEpzENfvE+iRF+uld0/B53kT6UdB9hqqQ8mOE8N7vKrApf
diq73qvRWE5fo2h0UCrt9aXCNepyfCesPjpVUyKm3VRL1V94PovoxYInIu5UJDayvZnLUUiLko3h
s9JlkePCWakC2p/SZtoKdZYFOz/hHHD68NCIYw8ANp3PEn32PBjsQvPrJvq7aCvNs/TuvgxoAFKj
5vvUh/dTUuNpJm2EsFe25kLKJ5UlJFkIYecDm2kzD0DFqq85hflh1iXpe2rUysYBeOPhreZHpZ1H
AE0WxlnDdT2KLPVs14ZPS5TtAZobz6ltdjsRt+2LYjWNL6Pie5yMrvDGaShP2A5Eu8Jst3ziLnfu
YlvMm05QSTlSWe6H34JYkrguQobA9i1sJ1zQSsmrx6oA8p6T/XtP/dL5txxGHsBFbet8qNYsRBZQ
S/N1yY72GuYWlBKoJ9we5cqEoBSTMwJgYdix5t5Oc1KWkp0ahEQAx5kRiWOvzjhih+yd20NdPkPW
UsUncF1wuYt6NOJuidOVjeErwpJ2k+jaz6aS9J6obVBAxQ7pCByVKd6NWlputHNc7lPGppLHxc1u
BZY9X8whlctIVhk7jiJnN+MgQbKjRrvbM7y6mPgZ0HhL3Q6t6vNRrD7FsabpDT+ay+4oMO39EJKI
HTCj38oFLk88E7IWIvhi1QBz7HyoqpZGLFVlw5+gZKIdyhvx6kRZ8zVk2+4STcv+Suu4+yMAaROu
EKazpWB6bbKLQS+7htroxXuhR3rYs3cMv6TT4eMohf0TWoviq5kZW4jZlfPPk4tYHxsUJvaFV0lR
60hVBKrpI+jTW3fB3EuWm1SmQ3ekFceWVzjh8KVoojojeB3T/ig7TVQ9mbWC41QFISvfyPiurT8B
M68YGfwCDp2vv55MFgqgtenropnA2dOMWuX0qWyqvV6YhtsEyo/GEQelSN8t9AtXnjYoaCMKMBTM
/POhZyxPhsWhxid0tr0+kgMY6aI+RnXbbczy2jdedFd4Q1l+ugDOh2oonABShpbf56PqwmnCNKU1
0ShJAv319tm5pGkxLYRr2FBEIKA9q7HaAU/2SgwW+6ntpR2dccOvOK1QacykbH4ZlGaaXGvuUn8a
kmjc0WUbJIe2aLvXJs7M8aglariFlCyDnj88S0pP4AWKAIS45lH1uWibqghtf5Br/bnos/5phE32
6fbcr4xCjoOAI3qoi0XU6ouakSjpIekc3xq6Ec5J3hTfesOcNi7gK19z6WOgEYosm4+1oh2ZRWh1
s5TZvChZAu1oml4HQxkOSmjqGzNaAo7VunENLktGjIyQ8uqdtGJ9trpetv3UbvvPvREGj9DrqHla
qezKetB9efcKImQDHZj2ESgZ+urmzaWiUsG0bN+0gtQt25RGPbvdMkS/toBvxTyg9OVdXi1g1zea
cOzE8ZMs7/aB3XWeUlgZgrzylr3VlS3x1rEGKWiRFltrrhqGsIRVpY7fjNW0G9qy9FC825IZuDbK
4rYAj49VQwvr/HyHdT2OHeiPb7R4n7SI6+1iYJ67d38c6h3IXS8cWeoQq7tyVMKcymUiTryKxjEv
hs6VtWCrueXKXCBTsQvYb9wf69DMRE8YmQ0kocpBS70uspL7hBtyCxO7iGI4p28iv5SNCc7WBql2
PChWhqXuSc/sbt5NXFrzZyVpcnCxdpRsrKTwPtvRr10qXtWoMr29ZguzOx1tvXlBxVwdXzHNhLEA
MFCnHsE57tuLzIQUuwbX3J+RjOiKW+Fh6+ywe3L4ddLl0l0aAFY92fZQwIKQrZy6SmQY2ecaIZNT
y90SYbhrtrLrdAMyXKgrTOmPAsfO+qmwkFRwFSHS13mMDLyCpL4tY5c6VIDzUoXAzGNZBxBpNCFF
KCzg5+m4iWrEP4cEf9HXKDba4q5WC9XY6ygbDY8jmlaWKysgxX8OtRzNaFYpk/ko6ZFi+ZGTFtV9
hJFCQBvKgLJUrk4Opbu5mScXN4y+dCUkSpN6J+AL6j+UFi+eX+/ceIRGNBxSIqWISCfEKi3qtRom
NvmZr6pZe2gbmi0yAWv6naNYEJjfYHyu1ksVr55AA02SyfY7woydqWVi12aI1d8e5eJGXUahfYg+
vCUMWgd8jSQpKo1Xtm8XXXwyMUVys17oj6k2jvtgSJs/bo93cZwWZX+DOi/wDYu4fiwcvXIKflfx
4y4qDpWKMG5Y68a7Z7V0NRLKgm4AoJurC8igNURG3kL1a2HVu8KKywN9b9KjUY7SvaFWW1oNl6tI
prpoQsDBVnjal9P9e/4Wy1Jn1o3m4/Kkn3DZc0I3hBH+RQSaJFy5wzb69jouMzh7CQHdoEYv2gkL
3XcNgU2N05aJ1hMo1llm7QyrrH7pwxSWRzPnkj9WhjQaB6wdRnMD0HkTFVwNTfMPvFnY0wuAv3oU
IfotzneO42fN2E3P5eikPxMrT/6orSERBytRu2+YGlEvTJNRjOhIOmi4dE7Q/SrbrJHunRSDKlcz
U8nZsSdtKH0afI/PoWk36pG0tJ53UaRbtGpWY1v+qVmZQK6uiyfDK5O6i/YFmFK96yKjaD86gWn+
Hai99ZUWVq13owkdRFeGJPi9bygQH24v/NtrvJo+dEXqanSFkPSt9ZYVSZk6E+kRH92A0q2o6vmx
Mxi6G0+O8UPrpy+53e8m1Pt/1kXf/KnXZrn1Wqw//gITEjmCKkEnJ3483251CNcKeQfHl+IkOg5t
rdRUp1WReFObJBtg68XLZBNvgQ4uIvRLv/XqcweD1uZN3Ti+I2AZDqRmLj2y38wx091cqo55rr4I
m6fm9jpfXBQ2cAhcIPBQknvzYo61lclGEsWnISq6PwapSF3UjNUvt0e5CL2WUeiZUKAecZGv4V2j
mrH1SvL41PRScrQyRf6Qj3NyAOLayq8u7ggSdwYCKgAyAE5b3xHO0GTIrAG8pA5uEub455gIywto
yW+7Pty4Hy4nRpfrAm7xgqiILqxGE2E+FqIsxake+tIDQaDSnJbas5J177YkBP6Anw1AzqRAldTz
3ZiNIyp5eFic4rGgyFPV2aFPEY25/aUu9wOzQEQRcAI0kqzxfBQJsK5Q84o3qg5Sj7gjvC9i4Rxv
j3Jl2ZaMiceDOjZw9Qp4rEKrsJIhTFi2RBO7snDKb/ZMO68bN3ko726PdnGJUzThDWRGFhrBVDTO
52QE0WBmA++ubIjZNTKU1ZxK+lmX/aMU98URGuaW7uKVCfJGQdVGlmZ5G1dDdtwV5py0yQmae3kf
GC2lr6mVUk5XG/R/3p7flW/mLNUTHuKlE/GNPP7bsxhao9BlUSIaVTTiyUGc+lOsZ8X+/aNQfFV5
fxcVl/UqgpGEUitZ2WlWZmhymSTtUecoNr7Vtbks5Vd0KzlWYNLn3yoUsZIjXJCd1M4ODvSnmN9F
aMTf3jsXtGF0aFKLEDlQ8GoUySkTERsBK1bqcIkRxHNFX20ZYV5e6Yxi8FFoFkPOcn1iZ0ue1aLJ
81ORavMxo6tr70zJfEBwqr3XJXV0K/TDH9sqM7doMJdbXlv0CLiQyEiWho7zZQwGpYR0HGanQrH6
4VWtMzN+pjdGHU81qWT+aVLL7odZBkb8bqH3N0cGDRUVqoYgXMuP9ttubMq0UeKhKU5paA62V5QO
RnSY7L7/iFE9pyhE0MIXRMDofJw0mgJrtkVxCnr0WqDYZ56RIX7mpKb17ktxkVzg/eLlQrd1HQVq
cVZA226LU17O3QF0xDwVcVtsRHyXOOmi7ECLFFI3xBXwbM5nFDWx1klSWpz6OBnuzERPDqElBUdy
sWivDqW5yzJ4qeDjtjdiPLXv7UF/zrnzNq7nyzeUrn2OOnXtpYKx3j0T+qzglFZxKrHaOQ5VbrrZ
EOZ7TaqDnZJQR3v3cUS7i08IGk2r9hrfz4RujGUdl6eq7osd5MOXHO+L/49JkdPyXi+KIBd12FxN
9dTOuvJER4zwZs2JvdwJaClVg3KfzXJzd3tSV44gXYLwiskf4DiukxVyirmeaqs8cVI0j9dJ20dU
tw9OCsnRnkEW4KmK77cHvbw+kY8g/CFHgnwBiHe+hbi2A0QWF3GiQHW8ADFMw1MJLe2NL3Zlh4Bs
gWDTxIVD05puoUAbHo1Jrk5Fm8t/R2ZevGaJmX9pMPjbq2X0bmoqnWK0OPGUQmhCN28VlthqPRja
YJcn6OrawyKpfUiH0d7J5hYWeVEaYCSuFeBIbi8C1lUcXtcVvE/BzEBhtH0j0qr3SEPoTqrUBB2T
KM3kz+ZE47bTh+09u7b44/Y3vLJxAJNp8oKKxgW6hvWaTq36eY6bE1dcoe25rmt1rylDlz04hVJW
90gbSK95IRvFRj7/1r58lnQt1BkKpLwdSwS4VlAPwyiGE9QZp7TCR8PifTJKRFQRPyjFA/qfVXTv
lBCjPoQInNd/l9Y4W0d5yOLmY27NtJ25SWHO5t+K2RTVIw7tznRsR7Vqlp4eOb+/vVDrTUhrAFuB
b7TwK5bc6XyzdwOtB/2spKfeyptdPycPQgpOuS6+Ujt+L060DAYBBxBnSdMudFZVpegUa47zU1g0
Co6vaY8Hq/ze7IVRkG7mklqoTKRKqyk1aam2Wd7WJ9wLTc8wJOfIVvtsOGXhwZRoN56c9WZfhoOx
R4JNYkGNblnh397qUoe5adtTc4pKyTq2Ok9M6vTKno6q3hvsMT0202Dv69oUnjpV4cYtsr6tGJ5+
NmIkoiOe8bXoTd9XSjI3ZXsK+yAAbqXhoQ7k/nB7m1yOwjl+U3rgVuRKXt0dZoP8rzaL7oRKjf1U
0SyW3Y1ZNWwFyG9lkd9Pj0qrOwYReF4sJVVzHSaYTSrlTtcNJ3AbXHRULR7tY+PM8gN6s3N+SO05
/lM3pEp5CWsEJ+Yd7UvIx8IMaNFKsuWuqYAWVFp801JEn+Jek+cjfW3x6Nn9gMTM1KM2Q4ulE8du
l5j2fBRBZv5ILDn7FAWABm5WhzFOy7Zw/pjQgqXNR5Y+a2Zjxu+MiZgsqAFpL4StxXdwVU3RElr9
xiofT4UjfVN7PTyGRWxunPCLdqVlFJtbEAkBhuKYn29QrRKqnUXlBGTaK8q+Ho1WdytIb9NulnJU
n5xxBK6SxtZBrVeMIj+lGqf/GBvCbg74XMcIstSgfO6Ito20o9CkDe/MjBbvBXYyx5bCLiDKKtkr
K3sAjZvLU+/YxNqZYj1LWUfh/m0f/+fP8f+IXwVJAGT7vPnXf/H/P4tyovMhbFf/+y+//JV/bOtf
v9qn7+V/LX/1//3R87/4r6cI3Ksp/m7Xf+rsL/Hv/3v83ff2+9n/7PM2aqeX7lc9vf5qurR9G4Cf
dPmT/9vf/I9fb//Kp6n89c9//Cw6ri7+NUHX7D/+/Vv3f/3zHwv2+Z+///P//r3n7xl/7WORFlmR
/8d9k37P/2rWf/HX96b95z8g/f83Z+exIzeypeFXGdw9L+jNYjZkuqqSYbVs94ZQqyV6HzTBp5+P
NTMYJTNRhAaCVoIQyWDwxDG/+TfkRobqq0/Ly7c3/Xj5B8v6N7r4650OXm1F4f3rP6oa0uF//kux
/r1KbKwYAFImjhc3cV8PL/+k6f9mFkn9RuTgSoSB86///YFXb+r/3tx/VMgy12klen7NWm/9Ghro
4lIxU3CuCT6jum1WAcM4kthXh+Vg6o99o5Yn0A3ykGUIBlh9ND5qfbQasPTRsXAW65gLSCb5qppd
2sNwJnR7O+jVl5Ha9jdBQ6PYQOvJ5Vmvvy26vbMwvTELc9E4QE1qHNRLay4+GnUR/ZgkMtWHMSvf
WibwEJ/jHz8j8ZGo/mxNy+hXQjPOTWxoHzNZkCQ0ZtoCZZmzBEBVUU3ff3nn/7Olv27hCzlt+3PB
HuHJuMJmEE6+/rlG3g52rss0LFThqYd6nJqPlAttH6SFo4QuTXnXxwLQe6jScvyDsFDHgRHbf1v5
qL9TZ03/NDbu/BFy9IJJeF10P4qkjs7KbEfPUvfyn2QT6XfLTJZPss+bDzmjPhVY9OfXH2R7Ha1H
YbX44YzS570RZNYS0alm0qWhrU/ZgxubWYC0wB7obo05m93i0OooMAPJWGE+17tFMuOmrZg5cJ2S
H0ZTm4JmbtunLgPX+PoDrTH4ZikC3zpUB+l2M6fLU69xbR5ISYefxWgBW4/0t72iCfSHrE+vL3bv
uUgUSI6B8kEn2pwCLkFTHyD7h0njGG/UQohjVWXuW40pyU5H/s6LAj2DcpOJXB6Dp833AY0jLelJ
ZmFWJelpMrk3FtlOh9cf6O4qRAbkBSncSYOuX5QsLTWdIaCHCAdDJTTU7ji7ym/rYOL8iiEn/UEU
m2hirDXHL4keE7wpmhctC9EEjP12aAd675m+8yx3hjbg2WB6McqnTrtJX8VspmmV5BwFOPWHSi+T
i0JM89NZ9Z24ZANbXfcd6c7HZa6lb6AAuoMVXLO569NIba+RgpEy0L/eNt0yq8oce8wZaCT6z6HJ
urOhj+KcJPF0MJd0CMaxSw+idva+uNsXSbONXaYeJg/gwrneYrfABqDQ3SzsqiE+DEkBl7pum9/+
2DDSQA6QebK1Uis2x8UVlEG6zrxGbT26CqP1TZfVF4XRNT64O3ow97aSCxOEKXJKdGU2ifOYuYns
zQb5BVTijx3w6ONSqQrZJSoXxuy1QIbN0S9KBApf/yju3E1rSklEgVaBjez2vI7J4FZT1BehO/+V
9+NbUxrHCaSkm6kPQ6l8xOI60EmF5yo6QKinf/Mhkdm3Dho7lG5yY1CUwz+v/6jbF7xik6DF6mQK
5BqbrbfHNsFbYklCr1DSz56SeX/QQ95rU912ATm1q/oi1L71VW9lByJD6IAEkmy90fJDanh5ME22
uEweo94+SZyLg5bSn3Y31EeKEO+SdVF/asx6r+K9ff2Mf+gm0ZIj1iLLdX2gJ83sEHzOsjCBCXxp
GgM6lFDnIw2QJIjUyjxZ6ZL+oTu7DMfbG4WV1+4188LVzWiz0yVj6rKZOXhz4sljjZ3IIYX8cvRK
z3pfpZl6fv3Nrk9yHTPWApjbCxoPLfPtevoqSmPFPGk6ivTjghRh6iNY1Qjanoal+KZuYAmSA9Z9
UIr0lFTIEwSv/4R7r51cdGXlc9nfmtc1MjXw1Cyz0Gk078kQvXe0yVn8Zuh1YlZePQxRJz5ks5P6
dWLbVISpDCwjaXbyQmPNRa93Y/Wu4Spf5UfX8dX1ex8aTYpRliJMU8FlkdSNI/w60+vhSBGmd7jn
lMUQTF4dPykKyhBydFuKrKlugtosZR+gBz+GZlRU0bGOyrz3qyFTTb+Obb25uGgIjb7sDUgVuYjc
N52o9D/rKkkOsQSg50PJEV+d0Zz/KLPBHYJe7+QPdV7Sn63r5R+noUdk040b+k8DGIHfDrDkxAzE
1z987NuKM/VEbJZI44W1MuKOVpBq4qoXBYmFYI9sU+PD6y/+NqFZlbCYtTInWj0sNrttOCMmIO3c
h3TXmouVGBZJrAMcjf7e6fWlbgMYSxG4gDUwm+T9Xr9YbWhaiagJ3R6u4kclN6KDk6l7XPu7q6Dq
RdRAjBfQ4PUqrRxSd04UHgi5iWM2N18UM//dns6a+3H70atEFHKt964XSdoxsfHQEeEg9fpULLHu
S2/ZYwTceRQGuLB13fW6vRnISKVtwNAJEZqxXhy1Mfo7T4y9G/3eImQsuKaBrqR9sLllXSloAzTp
EBb60B/FPP4Y5dDtnOqbnjKRnLyP0oPEmdpjk8sKbndPOHIIM0CLDzGwuouC8ewD5Wd8XFDsCJbJ
3rtA7j3ZWlyjsco78m76YU7L6EAaLKqKOsitcTiigbXXiLrzAa34HBJcgB+gMDanuqy0zvLmrgvz
dJSB12bKQWEDqFKtPS+dO2U8cMS1JUWxAxV5qylslLiHGcvchVktlSBV4dwO2aydmsGJ3ka68N7o
ZjIHSmZhPJrq7XGKW+ND0dbZ0R6d+ZM+CWOnhXtnkyHjMDQkKwGidtPdtMZ8LpNKhNWyeGdgxz+A
uuzZ+t0OBpicYSTAfbxO0LA0u/7eRGPG6DhYIsxBg3zGUy3HCCI2qynAqoHOH0J0kbpU0xH4LEJx
1jTJMoiYsWP5Ok5xdrDHXvQn6VZf0kHRiXFeXVbH1+PbnZOwDrxxzV5fEG3D6x+Zli09gaoZQuHZ
8wERObwcdE8JTLeXh9eXuncSrtbaJEeO0+gl7YMh1LrEPVnSiN+bEK9PdZIYD+psJqcapdM3jeUp
7x01iv2S9gRIvSi7ZFq8yvMnzs7jv8w7Nhf3qkr6QutZgSCboFgJmURSs6YQwZbmTVb2aCh3jTMc
pmicvttaarV+slR9Fiit4tonz6y6kA4QVPB+FEL40orL/iDdpImDxElsHQ9u2en+5A3CCYRd1N6x
tYf+lFiKPqGtVmh5QIekCe1ajfbYny/iidvnIQcEAEglt95b1+/TrZY5jmtvCNPW6I950mUnLHS0
oJps13cgKtEby35kDs2nqO/Hx9VWJz+LYdL9rLA7pA6L+LQMTn/oGlf4htRpGxWF/rEu9fGfCZ2O
A8xcsFQ9TwoW+ycybmbommN8qtNMf1NFc/UwZZN3dlPXxX2p7x8UoGDH2cnkYfS6aeeCvj3AhEtG
4CvokDttW9yBCseMNVGnUFV6JUjoaX+x7a72c9XInl8/wLdhA8gae7qO3Oleb9v37TyMpr04U6h0
0jgnffGjzUft8v9YBGQpjXv+0si/foGK0YqO0DSH9NimA3r8TkBvT9+5226rBTpdNEAJTfgR0cm9
XgUsZr2QJ8zAJvofqXAfM2c6qaJV/VHApX39ke69InTeWYbpLHSVzUUaTaaVl3U0h7pkcNMuozyV
8Ef8RmmLne/5Jahen3/YHcCUwGKwGli56wfDuySLpJXLsIutBmVDN31o0xxDtRanuhFQ6CNwov6b
ltq6CHh99pPLzK7yrR6RSkqX0hNBmnUG8N8lLvWzAHP3MwOh/ttW4itzf1WNfZnSo1l9/UOnHrIb
M6I5NGDvBurgJfDc4z0X9jslEstQG6+OXqQy255mW+rAzzT2g+k4DAmrzxmDaTmykDAh0KfxO0ft
LllcjwO+fb32DTmpOD7NyEF+iIZYajuXwJ2DRz8OwA6tJi7fbYMQuSqjM9JmCacl1b4tCtKhfNRZ
WDldfyjmqt056Hfaa+ts/v8W3Jz0VM2UtmxZULhN9F4uXnHuTB0AeGHHjzKlSz8NTfS1UqX6QRSF
cRrn3xcJWwnUtINoyhA9aERdv+skdmwIe/MSIj/bnpdCln6FfNWhMuI9LOqdb40sa81bqZBWs43r
pQDxpnlaTksYgaWk3kTw0xjG6WROfb+3tevduPnWWAudknUisvYBrtcqUrBZ9mQtNJxc4zwi5X8w
YzMGt9C5F9ixJs0HlBKTVA7HxYu6A/SUNMgspfkYdVq2E2VuGxJs8ppxrTRkitBNTsvA2q1kPiyh
JDr4vTZan5CmzYLUrfrHPEfXVI+EPPJE37tuVHZSynv7DiwXuQobHPVNsqcNOc4IibqE+lJ8xePE
Ocxl/bk3sm7nA3rJzbe7/utKm13HCq+t9EnRwtKWxdtIzTztpOl9kx08TYj3i2kn2KVGxdD6k9Fr
4RgzNz8OTWmfF+HOnm/QgPsYi8J00d629NH3xk4caNx79QmwdPfdTUd1uDhQIdQ3fKE6osRYsL6p
2trwgrZJ8GB//YK4jdoQ/th4ihHYzvRQNqfWcpK50izFCDs3b08RyIozwshlmJixphzcqZEeXA3G
v74x6/WzxzDwi8xrdfQZJMOJNQeUiZ3Uc35Cr1JUbrJJ+ZAro/b59R+6zQCYWoOHZngP/mxVoVxP
wS8jgTR1bblkdR9GmmIFGRJY5wna9c6HdbsKpG8AjavjECwhZxOyAF7nhhDdEJq2SC+dIauT7co9
BPQ2EtM2o8J8sSx5EbPYrFJ5zdhMfTeF8yQkZlhG6Tdz7n1S0spBO0PNPuzs3TZcGLD31/yJfAPc
IkHjevMaNHQNkiYVwTzD+S5wjIv8VnNixR9wQ46DInNo/dek2SPQP0sXflwYVuaDr4r/6Y1cNQPM
SrsIudEk/eJg4aUdzKzyJsS3e63wF2tIC2qGSpSBIxL7vVamBVlGa6d/9fzv2q8MBWVmuxr6v7tO
i9/2Q+M8JZMCDbFOLHXw7QWwSIC4GY21VENaJGjqbuXP9Klg/qnnPdpPnTUykm66+ZBMpnR99L08
eIgWag6HxDKatyny37mf0cb5/voWutsYR7YAQtkFtbRSAKgsr7dwGDTETqt+CL0URUWfcnm5eJOr
vjPb70piKJ+sfJF/LiagErdKWx+oX1EfGFdkdVCamfeo1kvzT6UxnPPzZVDKQ4nbWOF3ea18kSNK
Wr6cHPUx6WTfvIFOtjyk0Tq+XoQp/k4St2nPyA55F14vb6acvCRUO7v7mBQu04UYiZJgWLpc9VEj
aoy3Q2ZYsx+JUjyWgzAqmFUSlI8r8xSbcU+J2+NgjObnYYjrzo/7TDmXSG+7fuOtdsJ2pk9vk6U1
6iCpZf+5WTJtCeqOJklA+x14dF8NQ+NP7mA9MwBsvCMU4+RRgnhBMTqKluMyiWrxU08uIjCF0y1P
ypQV+iPoG/FJz6u4CMahH1w0OdoseXLtMnqrxMv4XNc4J/pFrP7FCRtKX8WUo/OrIlLVQDptAivB
ScBq50ZeD2dLn6hXmzauMdMe649pnreonwO3hMwPcn4+whOzNH82m3NZlTK5QNftgG5VUfdZBz1Z
+UMNicgvF+NrZGN0usbmzj2/foC2kWU9PxDAaP5RLq2k3uvz0yP1qA+NDqxrsMVRw6vq2DCUPP32
KjTMmMtSvtiMZNZf8UuUbIrS0mtAp2FnurlvGLlyLHJrr/C7yex4GJYBcLky/hh9rfHml2Ui/B2G
SBlkWPR9c1FB/x1zuo9BZiyIfDnzN6vWZr+XhnqsByrt3sv38MprMfbrXbz+BD7DdXK5ChNvcfuJ
3kRSmaKBwammHSoAHN3YJz4N4iooYqu8tJlzcjz54/UNvhn1vayLrsyqQYpSzjbzqsXoGIrbMjDo
h1gEyaz0X0q2QfgIxns/K9GMPz2SkDzInMV+ByWkPOX0ukJbUcxgKovPWjVVpj+QGx6lJjvhu1Oc
jr4QerEzG1nzkZs9WgWpXhr2N4yOvhqRgB3MMZzHkYl2pasPmZ4VR1PM+K82nqD2cvYcNu8cdIIk
Q2Xu61X3c9NqUq1qdofCHkEka0UAfJGqjuZt8Pp7uBOO6SLC4UWbeuWzrVfsLyew0mrhtKoCeNFV
0os6LpjnuOkyggkinfpTVGXi+hUY0J8CFaU2iFrk+Xd+w53t5Rtj4AgYCcrMtv+RjQgvFlKhkp/c
5aLNXnqOpZ4+W9UIm7WLPpbC0T++/tw3nTzOH7QOoFkgbk3A+tvttQs7GmNNhqnqXcxC+ORv7ygc
P+pM8GWrBtx938bCPOSuCBuieqHhPrXrKnQDdfzv38GcHX+Elxnz9QsQbSeIuTHVzizmBzfRzadV
Ueux7AoHSWJpBLOeRL7eaM2RsqALKkuC0JaKCKYh6o9lpWsBMJ3d3u+ay2wOPSUnB2+NTZSfmw3C
Jy3V6pwf5o7D7Dt18tNV6La0WVpfep2o2KI/cZRjnH8rMts9LXVkBaIidX39Td05HSupfR38AMZB
e+56gxCMaWtlLbfjadB9da6G9/MIWVDFHCvAv2g+NIpsHl5f9AXksHl6Gg58E2TJAKVfXtsv3wUm
11ljNJJiCDTQObLH6GQ3eX+eFiV6AB5WIawTf2i1Yjiaiqn6XVawGcwJDmYi3GfqK+c8VJXG6D5v
36B9Jn0ljcUTwCLl1A2L8zCiMPFdeun0YCQR3iCjWxz0UTMfR9X8LBcjORKQqRl48z73sfKki2gK
xmWajmlVlbQ5O8Pnc2K4IvIjo8TioMGSeGumY7UDidrm2ZxRpmHrGIkdQZNvU9v0phOt/hFL2Es0
Nd2xSH1YbeUhKb05yHRp7jQQt5Xouh46HcC3VzbGC3bz16DUYvQQIzLA0dOBVec2KgNFnohjlnT1
+fUXfSfKkoi+EExWQstLmPjlPaPgw/275GqYAz+7TEtinkdP2asO761CP5uxsg6w7EaHHPSolqHs
oYa9RTKrV8hhjSrf0evPcqPGtO4bLM0XMCxj1pdO2i8PUy0GGXufaGFUcL+CklnzPYN8+nm0q/zP
eJ7HL5aXJOIx4kn/qONZKwPIHk57UnJTbXHX65BbfP1X3Xv2lzYw40A4pFs5qibSU+CjnhqikgmA
JO9kgBPCniTenXxinTmSwtCXW8WIN2GittzMSLmaw9xasmONqBnGjmqZWn7hFflno86SLzRv5XCI
ULwPs9EYqM7y1CH3Xvr0L4aHJtYlQ1n9vdqhvjPmwul9x540L0BrO3Z3wtrttvB7UdOEpLwq7Gzz
rmz0aKdJi+aGKrlWI8s9aBBEd67W2y93paivACaKfQCom2yZEt9d7KHWQ8cmeAxGklBnGeLN0hfJ
BSflac/Q+O6C9ITXmxwMyfZ74sqNF9kvemhHboJuZtT7AJi0IzyuJpjTYs+m+SUNug7UPOEvC677
/MuZpzugVe1g6CEejX7spBleOcsj+hZvaBanJ22q3cuoiOiIjAQukX1qnmnV5IdhqNs/6IRUh7ia
5GPdt9/m3M2OLZOKh8pelNO8p5tyG9b4qUgigNWjXQGB6/qnVqaVgWzhp/bKkB64XoXfAJYM0kjs
sWTvvoZfltpU2bB+XCSDbD30TCyNGBXQWypMzbcRMTkpZbaXRt47zXzd8LJXS0ka49ePFpsyoy4r
9dBIzfghTlWeStZ7hmi3qcDLl80bgHOhInB3vUrUYG425TqHy2rtoIlaJ6zsPMN/F7WbmeL/CILM
+/J6/LotkBjH8PW8aFiAmN8sWqna6JXYXIViMexgEsVPtbHcj8y47Te92lCTe+PyLUoVZydC3HuH
kOFflKbXid3m1jVsXfKFZUY4W5gqEbXlgdHz8s4si8jHomdPe+XeenDWGeaAA2MctHnQobEs2Cuz
ESqioPFqKelbx+uaoExMeajpBe9UVXc+B44LNceq70kBummm0e1O5TyUS0iRQxKXSf3sDsaPrInz
nZXunE6wjKCTV4UBsufNSlE6zlNqdUuYGa16rhLnLdjXPQDdnccBAIxbHwZzKwR587oqYzZdxSVJ
GoaivZCTJYdFZzYT1V288zx33hRTGHDWlA1MJbdyZp5Xah3urQtvytXfi7k23ua5XZ6KQWpnuoB7
GiR31wMSygCUBMa5ebQkqiXdXDXMssU8ORRsX9pi+EsxnPzdks/JziDiTlsE5TkGu0BBV1+s7a0l
oVo2Vmqrod3AhOsnr3s2EtzO2ihST3ytySl2W81vCnc8WejNP/ZTruxUAHdeJ78B4g4CtJC8boK1
JgZZcoWHLr38E/IoA9PGzDgbNFh3Luk7x5PMDT8cigIMgLcqYWkTC9sGbRuOqR49yTnOaOV16k4c
u5lQIJiwju+oBbFkYYq9Brpfbsq6rd1yXDMO6bjNd0MZuJANRT9aVQQ3SS2SJxX75EfdWczAMEUa
2JNQTgZehefarsuHwkh/KI2hXSa45qcKIZfD65H23l1Ov2PlX63YhJs02e0ySKmYr4XSG1a57il5
Y03ZeEn79M8ZCtcZIFj6WBTlFz3GjdGRjXVGc6w8VE1mfVEkaHHRuUAoRrDh7WTlR6XquoNASN+f
dtLae+eDt4Y2P0MfJoeb8tit2hzBJEsNHeF2Z/QXyz9Gx1zL82iPOnTnBlpnlLTpVurLDQVKX8zI
LqxYC6G9MP9m7PB27orqnbCzHiiwp618LZUbQhf/vP5G7j0kNwLmcchNgpPepBFTqvfwShcNYoeI
mIIuf/XWZF2KDBWK11e6mfKvp5Nrdh0NIHgEm/b6dLqRWHLevh7i4/2uZghw1uJS/M3VUH0ojML2
6RHh68gI5i9trvVPVl/Ii+GkO7HnTopBnKPUVdGRIrhunnhO0rReulEPY7QHfMLdu2py7cNAp+Sw
ZHiiRrH24fVHfwmfmxSWqTpXBho+iJRuNc8aB3WsObKMEGeObuVZJMUbc4Za5TO4RImY6PaIMQ08
N7fORx0Wemc5pxrhwpTJjczDqrV+MlnskoPOPAW1GdX7grSm/bdCoqmgJhJjCYlHMkCowcmrn/hT
zhMumn2TB9EIGdzvFMfIjq6jIO7mtp7+FfV7+U5a8wQRWSj2W9Pqk0enpUnhc8zbAEOI8inKJ5th
7JK1gvmE1fSHtI7MJWiUaXyCkjQyqVqgkgdo0hTlQWrY0PmWpuCQhGe3/d6ImJq9xQJWA8JAoVQD
f1ZcplfW0M9BgcuSchEclTM2HNWTimnhdzx5bRuh5lR53+s2IDW1berzQs+wDlrh1l8MZcIfoIoW
dwmGpBm/NEta+kidZv+gXVA3D2KIrbXb13mNX8YN0xjh1dnZiaJ4D1R+71ADFkJWfO2crIz760ON
EghmollvhCBz3jtLo73pU2f5tFTz8NOU6vQoIC4eHMZ9f1ZqpMyA4Jv+nbbUxeX1M3bniqEQAmHG
9Y2d9PbrmsxcUXTE5mixVvEDI0TYhw52pr+9yvoJoyi3MmgRM7h+3Mrp9ShTIgMdidQ9If2dH+FN
f/vNReCdg1tG/8HDP4fe7fUis61jlCOEHaZiao8tQgdIw6d7d/JN5GMV5PhA5SHlAhtlkzLiXm/O
aqQ54ZzZBW6Xsf5uLXIurWPuhb6b8M4ciy9/5SSTdpNBXj/QNOWmIdJcCVHSNPyhaP7IVSn8Iq+U
R1Ho4qB6yXxwzXoPWXVnYVIsxMoQLOOq2gLNrGxZtHoylNBmGv3sdM0UFG05HNOl/MdVE8vHEksc
UnyRdk7jf7cBrkLeanxBtwa+IMo8xNvrZ24Bni6KkebPbu9QpNLVSU59vRRvccRKlwPzL4XZsNaN
bxkDZhert5pjky7gjktIpmaM+Ihvl4r33hSe972sM+dzugwtftx5bgZe1Nf1Rxor6eI3uayikxZP
dn8i/amPbbWUEcVj0mIPZOCn5KDJXz+2iEi0WPECuDkQXp33ueaIAVVeu24DBbPnMuhwCr10SxM3
fqwvc4hLfJwexrxIn3GGHJ+Lkg8wkPVYhZjzYhUZV8W3rNYKAnfv9TGUOfD+uWLnX7JEaqMPH2P6
YXfLgL2x6PUfmhPNviWntvTF5D0ltWn2b4mimXbutVZ+EdYUG4EHziE+9T1y0z4ZwPzPPFjGP2UX
qz9raL9UpVmvN/4KJvWOIk/hOicY5z5IK82tAyzT/kdeFg8KkYnwH0eweAzBYbgoeT69kZlnfhDW
ovCQaWFf2mmx48S3pbMcBy+Pj04JPsHvE0smh04Ywz9jMltdkE5jfIxH3RhPau5V/ZGeeXrRlEKP
D0s90ExxW0b2DqbQpwitwRPe4X8NBprfpYk3I+8GRYmXp8oe6e6ZIY3C7Ivptn0SKBFacAEyjv1X
YfZte/TIt0KUnLOT6TXxQ+vl+Z9FNxhgP5vBeJdYMF6Q3CvayJ9RQo53EvabJGE9vXQhmBrxjhFs
uT69U0/LlNQgfVb7JPZnT1WOWtrXh8FsxLFvJE7NtjvvJJy33V0mIGjWrVkShirelhypKq1Z2YOb
PysZgzhrapvPMAZl0CpKc9HllJ3dtirOec0MPskW/WIwzF2WXHtyejv93RIUHjQlC40YJrgwwNf4
+Usxkdm8Xi+Pymd+R3LUzcg4ZPNk+v0ICzaW0Z505G1NSC69ag0zhGBNuA/XCw5F4ZlZ3tfPWpYP
vuEoyznL4Znnddm/X0ZXPqm5rbL7pXZOy0L+oclc//N3rx76FSalPe+BK32rH6i6SuK6VaY/O3FU
P7myGJ9svdxT/F/j/XVstFdFC7KFlbjNdOL6SfXB7bBsS8xwMfKzYqL9GiW6dihqiKCJnrxzl3b2
3c4bj5NM9zC9t/cei3Pd0VKF83JjpElA0x2wamZomV381jEjzS+qWDlEaAq8vpm3t88qPkSyAIzq
5aVeP6aVzOOidjmP2cMTSZiGyEpm5wpNjuM01g6d2MEgTtveb1LFV2EP0g46QitlnIrjeuFKJqBL
094MO93rAltx+m/x3JonDzOdx9yepkMlo/roLIuykx/d+YRpgK9YdxrB8LW3Ypq9Li23bEsMV0v5
WWLv9tEZ7AxQqZU8anlyFnUrH4g5ycE2a+/drGUPnl2chZL8/fubT3ODwo7whVzuZg9s3KALb7Cs
EA2S4b21UE/7zdjpF7VQ/mTzIaBCKinJAPLl0+tL3zvetDVXOiLtHSA219vPnZk1ZWpYQAOXJXCH
tHyTImX6UMpiel937lPWFLCNMyJrTJXy+uJ3wggKoxjgrHrLABOtTYpqJJXjZTPZ45jWyINUaXPB
3rR/X02O+5dT56afmL2JzBK0omcAO8UR2d1uR2H6pp/GCfz1R2yCpxc5qEBVic2QZFSD2TPjUzxR
YFsCsQlo9unx9ad+uRquQ4qj0lfiVXvrTGaLJZlhEkwDoihhp5YKkLOsyL8adlZ+s7go/rAaIKuB
UN0iDkQjjK/kExhSMpXowJzoMhEBp2GKAyygquI0ILVc+TZ41a8kFMDl0kLawkdAz2r8LO3zC+kr
5lCSigiuhEiVr33W6QrMsXy4FJo29UEOuvX73JHzvP6kd74wsmimxrAdWRqg5vXpauuZVKxz7RCL
RMOvUeB/8PrOe5eV0XACLwyrSc7AmwD/+VwYTyi2DFiPJN2pxy9gbyp5+6L5NWT2a59WhUy/OW29
Xk8jFjl2CFCue64q7wcf+HRxktJ9mvR5b/h2U+XpLMfJpoPP1Uz9cv3wuGTBVLZmO9S01Hhj1eVE
zwYbuZ09vo3cMNZXhVtGlwhubMs8a8VnE7yc0GwV62/A8FT2MnnWUt17r9cF3y2KwV8NqfQfx0LO
b405exKZp/wDXYyUWi9j6xjrkZsfVL2MQi/y4oNaGHmKW8ood7AL67e0PfpY7K3Td+zpoZRd74lT
qGkzuNIOJydeAEPG+rEHrOiDpNNPr2/MnX0hsKwl6QuoaPuV5XYz2WljOGE+1Ui04XlynhzpPcVz
ZPhalMPbryfv0I2uuvOB3yakjkU6uuZkcKNvGuZVYYglc5L4WZPLfJGjEj8MRdw/DH0yBTHKd0cG
39VOLL0N5PSQSf8YLRPLwchc7yzSdgoWVFbyjChE8VSObftIxdcc0lZHdm2ZFn/sPPCm+uQ9gPDf
U4+9/bbW5dFZ5QqnW7eVsK9NYel4riTPYxvZF4ZJA6MW7AUHBcwzSKk9mund9Ui+gaYQW5iGXD9u
rpZOLAs3ec6Gtj87U9FdkIvSgrxQkk8TEmg723v7Ma9oG4gwNtcz2uzb9ewI8c+FwnxkzEKLA1RD
FSl7ss23uIlVqJZ6BkYAsx0YiNePNYBmZhytpc96NM8fpAU1wG+TsjDfYumRDEFUFc1HOJPAeXNd
OFwCY13ofgIOEApQHGeub+rjNPmGmc7PyFcaP8pkitWDLfvyfWZ0eOy8/pnduc34ySQvAAYJRAxN
rn+yq0nmX0aTPScST8IqTbg+81L/uhSJclYrBWV54WqXRuv4tW7UPORG6wC8N5QPlNHuMcoz42K7
uXtJtcE5ygGdEy1qhmenr9JHYUh5hLUdqnGPnU6aGf2j07v9xcZh/lEvHe2QVVaCEJox/HZRRcrP
7HB1HAHEsw2sthdZae3m2XNJc0B0NJ5GnDoou83Utxv9r9f38TYyshq4QxAHiI9wT11vY2cliyXc
OHu2ClwkgVplB93q1cCjp3x+fak7Z5mlQPsiOrfWy5tDVtBSL7XFTZ9jvc6/1CiUB3He9zvbd3cV
Nm71nSbYb7utY97iqDf32bOBJ90ZAodyEKb5u7pna9m/Asb+d5U1LP5S+Spa2S1WxiqJ0TnBoOLv
FXneH67aaieYNP+PMEcZCDp8RY8xHdxsnTpPo+OOavbsSMv80A7NEoxSOoGTKN7jMCV7vbnbqwRI
um2jdIsHE4O4TQ6RdFhoFSPEYx2w3wkeqTjUjZ2cJ5000JpldJBpu+e+fie20lLDKnId/UHF2yzq
yDIe4DpkzytR5lK0ShKgm2EfUSb+XhvZXhVw5+ai9AP3DuQee8AtByWJLSUxxZQ/Zxjj+I5RPSGt
/KFszZ/6aDx7c/bGLK13yJz+rugHZ4fxDiW9DuEbMMKm7ErojlhaQUyPBuDsaewYx6aU4+H1r+1F
Y/w65+E2XoUtKazJCrYGv6KK+ihR6U8hYwKHAxKV+FLBnVF9fMGE4S//Rd15bMeNZWv6VWrVHHnh
Ta+uHgCICAYpkgoaSdQEixQpAAfuwJun7w/MrLpikK3oHPSgJ5niokHAnbP3v3+TK9ZepRgLmTyD
evYoOWM/GjAVSnXDwI9uNNWXfkK9tixjFTjR0lobdxTLthu8pfexfMhO4VsfPAPoOnhrkcCvnp1H
y9GURdYSKUDCzliss/2u3qU2ATzZIuxgRqR5Yhv5YPmjKFxF90w2DZjgb99jFIL57EYCOK0ZHlJw
8L1ohxekMKc8nj5YlmCZI0WHhweJ0F1P/JcFo54ir5CDUxziOEUmXQkz6HRnOnHTP3hv3XVAvHqu
ANscR4/YxayZVW8WB1x+GK+pih2OyNWCyvayTYlpU9hgUro58aR9cNPWI1I5oMXnOTq6iMXUUGz2
cUnSZ+MGkCmLrVdY9YULqWDXJNV4KCYTfn2FM5vIPetR6ksZ0vlbKKjAdIdUGbd9HZVXTe/WV+Zy
Ejj84Da7FMXr5Au01jimn469WxCkO5cHgQH/hasu4OrqOCEUdLsTt+CDG81dBhhkQAVAeczj6DoM
nByU+Add1FPQlErmq3lbbH9/zd+pZ1lEkFXCOmBDeC0X3j5PqjNqOC1l1QH9kglJ3LDOo8Yqvi31
8PpCMz5hzvppEfGwo/KptjLT60vcR4E6LKveyqVD0aPIl0ZW6RbCVLkh9Gfa4qSe7u0hf9CFhbBb
l8uPGFVdkCtIzn5/Dh9dKXgJTEQxKKIGOWodFMIeKwjvFbW0qrEAtza2F8kpXckrg+xoHVytcehV
YS6hrzh682IUfxD7PHkoOzPjcRRDupOFxNpN6Ys1TdqQ6VOSoQwOa70zvuC5LR1/NM3okXGEdhgm
fbqP9FjelottP0Xl3LZbz2nEobL06AcKOr0EQFxZ1o3oNOlnblSceMU+ulQr8r1Czq+2iG/v9uLV
Rp1WmTwYJgmSGtZpib+0hffw+zvyXg/DU8U0cPVLRhRJ6/H2ODFe/xN22unBiCLMFAhmHhmhZCMT
sBZUv92YvbYRtcvib7VBP437dlQvq8U5+/0H+WBvBn5mGMpkBYxUXa/HL6ulgbMAN7QUB7uS6Lwq
Oe2FZRDGILx25y3jz7l0tn3UNffGVOYn2B8fXAXKU5p4Fz4iWRrH1Y+W1apAgVceGoMchKXTpi9G
smA3gVBkJwyNjDZpqCKw1Cq5HHEd3Uh7cHdoVEVgJ421wR69OuHH+cF2zvK1ygTRSEEDOk6GQB4X
Yy8EHukYU/zYtNmMhBfm1sNsD0rhK5ibu746Y/7uz2Z6IerGOCMEGjoDgZNqtEn5qafc0eiLplQg
Kenq6ec4rXpVUUYqwz1VVU9NMV5rtrcvH4RzkBCG2kwUcGp5eyNFVEw5YlJ6wtZsbow6se+BJEAO
Y6YPeEVhLFmFdB1eFDjIpvfcEbnDfTpVgjGV7hjUVtRn27rszacqUrXLjpPb6uXU8J5NygApx+4F
2r9IqZSgZS1cYb2e/BNz1rPPg2KiyHGk0j5oacH3kAW6I96sQ7TJzElcu3M6u6E06lFuNGTQWdh5
Yr60esrDEHB2Qs8Tu8gFWq8sgyGSir01aii5m9Ft0zjoGyOX4aLWDigbDKW9EveJeq4sSbsj90gv
fOqL8mBrjQlHuFmaZxeJsOTTYVVG7xd0wrnCxGj5LEeIGYu12D8qTGFqPzKV5q7v9D4LdDUZH9XG
MbMAxqchfNlm5Y8oGqoHwnrscUMxXZ51ZAh4QdZGlo5gNyZJ11SGCPrQNCnqeTpmdg/4Wskm0Fjf
MeeNHLgmdVFahy6zah1gN56fMzRHBBF4LVNTgWuS7WdkOfEQta37czYlg9gTr/q7tW191VZOG0Ct
DWx1VPIZimml6GKWg11n0IZYDzCHrCup5r6WujmC48Wh9usXr9wpXj6q9wJy63bQSzz/YIdo2QVz
wEn6bdUYL/o0RXfW0GGoTv8SB81S2bwdeB/2AcWe/l0OS9QFKOfGC2T2KvpWbsFN2tPPbfrY1B9S
t0sKnwwihOGm0dihmLXpQp+6BRFu0tQcOtcNf4as95iW+vKlUnNenHqopRFGuZp/1jDUYpLUzVm+
QbCbR0GFd7zcZJMsnkx8VfWwIuNaD0feeKIevXlElpG7dHXOII0HtcvmvVlPcetnfe0OO08juMBv
TBOgYso7vQmgYBED2s5wtypj8Kyt28tB8xVUEh069RlpjZOU6qas5iJEpurlAYGWJdHEVvIcybhK
IUnGSR4UuWYn5+j5yFCNhJH8VJcu/oqTp7jVkn5yL+rGxi9QruoE01Bm1Wco423GYoGTNuYZye6K
USwXGRrpcsMGaT7gXxuxWPZx/BjVMZr7UUcw24xOghhcgVIeKEodXSZZkVVXcZfp47mILHXYuTNc
s+3SVNXt75+xd5gs076VZMLqsTJ6jnN9kjQSedp37WEUbh5YUjrnpt4cWjVufNLaB9/Kx6eWxJoT
sPO7whiNAoIyZtVMW1Zj6Ler3yyowcQyNweZ5UZQ9VgnV7GO6WJk1rtuOKkw++A8V6U6wBGbOM3M
UUXVilIjqjrieHl00efgU3205oUZxUXflDuerWrT6sbfbmipQjlHKs01RBn9x9vT1O1Ycxd9aA/J
qoJeDeE3uY0B/+9v4rsanoGGs9JP4SiBgBzXce1S8HqqxXDQaucw9cljrprep9Fs9BNPywcHovRZ
3VGgSa9Jdm9PJ+owwYn1vj9UGGCHNC3oMhlmbLM1dvNvnxPkdmyWWQBtAIGjtW/UYCpQP06HEoPh
gDVh2SCndC/QrWUnzur90BO0+tdjHXVpwqjgKPXTdBgzfIy6mhFgvGAeZmQ6NhdshDuyK5wvFmnh
oUwEyU+mdSom5/1aTwoHPpI8pCAgGBy9vbROVsAZcZ3poOOvF9qt7Z2T9nbKm+s945JTpY9dS2Ue
FQCFt4exG5HVVqNMh4nopp1S2MNFo8zMP4hvvoD44AZ1PIobl6Sdfb6aD8ND60Oltty/Cy/wQV49
tIGY6D6OP8g0C3xw626kHzcbfxprawOpowozLzl50h88tuyjmK3xLq6nf3RtMXyBqJM306G1jF2W
x99H100f6ppwoSjaGX0SEre6m6d6D7OBmO78ruPp86VjKJdkvaoIh+0TZfwHH4kbAK+RySewx3E7
kfZG6i69Nx3w5Mx32ESO12KE0NjoQEl/f3lYHatohz14WSC/b++5R5zmbIJ6HBqrg4iWCfdWjA42
kQYuUb9/a9/PHoCKbIae5F6gQYO78vZYNpQnJYlN7TBC2KXtU51S3ZqUXKU/eB6yvnQUUiGfqKDS
LVb/wntV0ZRPaTthhiu4ZLq/OFb1uWa/HP25j8yLmDJarLapKBm6qDA2EP7spwVN6HWesucGzTT+
nJYq+8Fm088Xxagse6S+7MgksZnp5RKN5d+GxzhRPt3aFL6aix4thdCOBiOe7flgGZWBMkQufgKQ
dcMkoT7RdX30rDBI/pNVBW559M4qQz8oc6bMB28e5rDMhjxIigJx/5ycNHBdEdY3Xcl6Wmin1kkp
aNlx0DGGb5W+2BzL6lInqLpaot+3sTUvcS03lOQSMYwSZojoz7gfn0bdOxW9/X6nhnADyI29AP0l
JKS3T1DuKdZEzT0f2hyGPwZfKqVZjKupsvBPDOEfcrUqGZsuxal99H1RAgGEpCQLB7/Vo/toz2FY
t1hJny8Hi3bGN4sCOyp7rGmKTA48aX//vWQ+jLgZLTo032P34NrOm8FxZvXgIeRxUr2+Nwqj208j
qvPfv5YfLPuotFZZE0UXXadxVIf0RdsuMs+twwL34z7yICEIz+XVqWtUXP6AXe++UiBO+KWd40fq
Ld6kh7HMYCDVrfPl9x/n/V63EuABfbm/wIHHysYSy9qm0lZG8OQ9QJ8zcc516xMr7PubiSAIHhkI
1wrYHD/Jpe6lda3X1qExk2w7Dg2nrJtir3VuvcmGTjsBQ3xwUgSe2dZahWESeMxuAIDHbCNuzIOK
c48/lkBfTeV1J8qiD86K3RJimscuvs7a374dvWwbEPLWPpSNVZ5nyF7O+thIdnQPE8QGVf27VCyW
gxW4hv6+3qhjH+2orfNlNmf7wChFCwqq2U2vjgDTce6ddfXJhPD3bz8yH7hYTGdwuOT/b8+vKGPc
H7TEOWgeNKQI/TnKl07ZxzUwm7Y0bbCUrrNblOT598/k6/15u/KxG79yD9eAWNbAt0e2kw7DkIYr
Sw7W+NM0KaVjJW82Vq/cc4nbG8m8P0xbF369miO/kcIOGemaG+wQ5istsfLAE8ZTS3Ho4zldHlxM
i7dR55h+6ljlicf7lRt1/HlhOeNowYrFUPxonWwzgrym3nAONfmKGxthUOD0rXiIKrzZ1BGHSC8a
05Ama/5E3LakJ47TjdZJJWwdW/oJevsgG2EV/f5Cvn8PoH9Ax1jxCkY6xzyQaOByWEQO3hCz2wRz
3OmBwJTyRPnovt+onNVj0MBuhWOQ6PL2dsEnGy3B9PpGAY88eHWt0H9PvYfxjOzGx2qKzINTAxoE
C9MUdytiDISCNNW0Cn+/Zsx82pfqOme3Q3OVpO4TgVO9fu4SiXRWitjbJULAfXMjZNj+JNN4BO9q
6yWcLa87zLVFdphd0l77qiUakyQ4q/iCl/hyYdtlU2C+l3joHqCcw09WzWXjJCI7E543FA+wnhZM
Lfq6zvzcsfMNUE311etR7Q9Nkt2wOxfPTpya3RneU+V93Zge9BaZ6jfR4jhbmpniUa2rpMGcI5qK
0OZkXuAWqIvPKrQ86EZGOFfbzbhKGGPTnE+yb6LNqNXaHvKKeE6lJlQ2tjyLA7cwmxqfOltetH0j
ftaUpNiY6/Hyta50+1rUfZFhHJ8ZV4WOu+DOcUi4wfh7GmK/x1uPYU4kk3yXj+UQ5Elu81zVwKvw
vKZuo+fS+qTEkLRhn5sjySXCzrQTz8M7WBwsgfqepwGSF7CZ8fZx6GbMUJ28S29Eh+e8Z496aBRO
9601FcxbjKE7bxzF2FQ1Q64F07gTJdr7ZYvDv6J1zLWYZB5VDulC/owZEftTZsa3YkqQqSSZHThj
agO9Ov1nxiWLPw54mP7+bVv/8JtVADNVaiSI4rQwuC0fnbedkkjTwxq4YZjTXE6VM4RNYmvnAjBs
a0UivqTmV0684u/LCYvKnN2bVw9OwrsQbyXnveR90m+6vqg+RRZY6lgoU1gwc9/X1G0XVpVFW0ng
GEMCcujdLCs/Ic+tT2xPr4XL0fnDi8BYFl4nJgnH0EfX6NrIZzFvlsSGUTf1rqVshG6N15M7a1ea
SEB7o0qVhm+bMa6I8WA9GC3ZB4hF6wHXfOJCLwa6o3E7lKV51Xgj9k0lyedjKCmUcJaUxGgEgxeV
21HELURg/Hl83PX6eAOZ1BShWZnePqOzoSxdsNgPNa2UeJKBiZeBaGDUw5eu8SeMnY4d7PdPwLuK
gJvAUsh/yATDKOeoO7A70YwNdc6NB04L+8wrAkSSy1Y2Y7kh9yMNf3+8d4/6iqC94miMV+FrrJ/n
lwFUjNc2iZDCuGntJrskzMhAdhy5+X2tVndZo+oPdTVaD6QetieECe92lvXIRAKtc2p26OPhU2Mo
basrs3EzNpPp54aSB5BuTu1fHzzcTLeASNbSdEXejy5o4RXTqMvauElJpj1PvZxwTKsQZ0WWO2xl
S4zfny6uNG7ud2vOvrmdme5xpj5l7Pau7eN04Smg54CDYzCgfXuhc2n2Io174wa9xHynjmV15kmG
fEmnxF9+f08/urK/Huqo6qK2K0yTlfOmcAEnJ6kUARXSqUDgd2s0pCIoN0hTiXEAqVw/xS9PTupo
Kg5LvX2TzIa2zdS02MN4N8jinMuzXkrtPNYNMrXUfrmcM007sVS+h/kgNIF1wz+A68/1PCoZUnNk
27cj80aak7sRbrFLE5H7ZldfwMZ9GEr1ql2GfWU214OTnjr6eg3frlQwdyjdaaotm7H60TUeRkdR
uzKxbpZlWi77TDMOuOgml0PWLWGTwhNFZtu8ZIZafG/y/L6s0tW4thGnCsd1Szj6INS5q0iM2wDo
f7RltF7vLE5TKDdqQyPha87IJBtTlu664Xuf7YI4WJ8Ia2kELtZ2P8e4P+tYZJGRju0cLJ1MtbBe
PPH0+4fw3Ytnrsgkyi62FR3e2fH9abMY8jjUsIPez/FuUq1PbjwbZ45ZGRV5OcV8jnVv+9nK4M7U
olDAI7LysY2N9NTrcPzqrWnVK1rGtkLsvHpMENOcJk1s0OZDKXXi3dtZkdlGTyjivazOygCRDLMK
C/+T5ZMnFUjksqgxbotNr/vm8rtROGHHPsNe6zUjXAw3Xwdgo5lumgVHJl81W5tlE3YzdqLlUn6K
nHx0/KbKlLMmN60fNSKCT0wWxgYhaNo+uOylvY/+RY4+HuXDk9kv5ldPlemnulKZLRg0Tl5Qlcj9
gqJZsTMRZ9MX15g7OMqiuCAp0MJUS5S6T/Um9bChlVGwLpHLFHRLXgpwFsa9vjYV6ak0qnfmKmtD
RcmARBN263v3HzXuSm2UdXYbm1mj76cFzo3fJTHOjungtrrPep+9DJme30WK3oLcLVl3q3e9cUb9
nT+lmjBhWAMWAxsKL04CDHhBMTTSdn6eeA7XdeDXF4TPSrAITAIE7vCVjluLfLGqthB8VlS5GFlm
bt4Fw1Bru8JQ+52pJ9U+0apip4smu51Xw0rIF0OojVkWgH+eclLRjl9YsluYukA9WRUl7H/rjvzL
uomzbjo3taLfKoSHYJJ+Bji90ezviQuk0drb1cOlsh8LTVxZC1euGs7MKfubBTYfAgkF2aq446AV
eTXp+OVDYK9i9Vakq7d51duBTeJmoC6zvRuovM+LVq19KZPx+4gnNM6dJ2qOd0wlClzwT2/VxbEr
s4K+vQRd31mRYxfO7aJ/TvPLVruumMq6Rh/iTxmuOWomlrxC3NidR3DbtxmhmmHKILYuCyrSxt2Y
peZ7+ldRip1aNJsTj8xxN/r6+SBL/vX5jhPQJneclEzLnVuosbti4+6HjetPm8Q//P5Ax1voehzc
KRhk8HSC5x1dB3OUE3lBXIfM1wOsUILBH0NeoRPX+91SfHycoyIvNSI5jDbnowaa3wZJiAtkuBE+
3JA/n6v/+jH9j/8OgW9fQ+J/VBKXlZjcvrdf/q/L9AdVdvWz+5/rr/3nx45+6lq+lLdd8/LSXT7K
459884v8/b+OHz52j2++2JRd2s2H/qWZb15aNrV/x9evP/l/+81/vLz+lbtZvvzrnz8qtCvrX4vT
qvznX9/aP5N2vw7T/+vXv//XN68eC35v18+P5eO7X3h5bLt//RM3zT8oQTXyFID5mAxa3IHx5fVb
tvaH8VpIrQ0ndqZrgVpWTZf865/uH0Qikf69wqtrDs36HOL7tH5L+4OCllYRYS1VED/k/vPfH+3z
n4vfn3flv2/ar7HzML7eLJIrHYXVAHbiitTTdh6rsHmAXDsrhwRn8gE+coqhYxm0IOWScYwdeWhf
xPIdbyTzfpEJ2Q2l6wncmZY6wWxq6obbMZ2m2p+1zPjeJm76WdVJ7EVbUyp3M1yb53GRnh62cXle
q5G8GfNYZH6nQPj3K6WeLgyplSpwxxDf4KqjO4FSLtmhZ6n4pJmRU4fEH1pfJnIIIl8uZTX6TDVH
YgXM2cyxD9FaPvASq7eocfC6wZol/taqfXeVYnJkhO0Yad0Wyy/OyImy9hsO1RFh2SVMs40+qc5j
Y/bxoZbRMPhJb2QvcZss+P1XsUGrP2VNvxFjZ/lK07aPjZpMeTA3RQylwgYj3OHW41zUemTFIQlO
HeQzEqPJhsdMONtoUNa0EHPV+KFr4/5y6GJIJZHrzaa/NquHRCtx6rSTsT0v0N33YVEMynWzpGa+
bZ1OxL5ee+XgZ04P8FD0njWQRZRP0XpfCmsvF1U/g/jryKsxTthaY2tyHqDIRDGlfwxIGKHuSfag
T1bh984gADX5AvFiOqRW0NZNix6b7ulMYkJv7Y3Rul3JYzeKoM/eja3Rk/GQd9qNUiRxHtbUxZck
jZtxOHaISrGmxumHrA/gUVtN3L1Kcaf4MN1c4SdKtLJnzEQXAddQlliDKN6T3UzUS9K2uidtsiaK
nkyTw5muFtYt86o59V0lH+5GGrXB18x23soY8rQ/JcIN9N46T8ts2YxjGs1+1XvycihGywrzbuQ5
nhRHw8LbgDEYES1AWkOttS1XO4/gKY8EW6ML0LF2ouG259AZBrA18i7Vazbo+dnAUuVlIN/951Qt
6rXdzEu9i8qVUtKp0VAEcswTBg9Z7k2+biodt6yeodfiIgeBSV8gLeZuO3wfpkh+d8oqiWF2WXFN
t2kuZ7ltFybU0vFyUScl3ahtCawzuoIEP31pmu+Cmbbt22iH9UofMHY1s87c1PAyz62uw1fWmSNn
8Zc40c0NGnvSwXAKks3TrET5VbR4OHUTvogmEtkFF3LIC3OzOrhZO0cfgEEIGtGXUG+tCzw3i2gT
SynvYJ3AokFi1kEuhJtX4mFLHwXsm2ELXjViODTeXIg9PEhvBi/NCSp0lcV9kuWi2UFjpppOOpFW
2VeTArMEPdkyXkOArDpfjfv8udPctrloPCf5JO3cmLD0niZ1p9lMAjedsRAZIxfuhT8PlfypFmXy
QhEZfcNvZHlUKm59oCu2/VDmvbqKuE35gAxOKsQui4HSYZyJblcFDT6xdVj6B3OUTHeuPsC+x0t1
uBokKhs/XrT+uzUJ4xE7olkJE5GINQe7zK5JGFUeHcwCjHDCgPoZnF2BG1tF7R1OQU6Hfzmalk3S
dvVtWRfagWcMzMTWpbTopqpMbKJWDHXgzvi2QEmy0y9upKZl0BU8uH5Tq3q87RFFx5DWdNlfdKb0
tPNeleN0NSArdPwOeX4aRNPQd+d25XE5zBo+XlBYGoVaryt5gUnP0th3VZ1kBmxPWTMHJVxHsMgR
KJ1NYZYq48WoqlV2ZUl8uDZN0qr493SZM1+Kkan+tVbE6pMi6K39KE8id5dDstSDJVU1EVp2N03X
MEUqbKAMqWafcAaoynC2pfW5zyEaHqqlVZfAREYYhdFMk35jakqinzfJXEENrdMpOm/6wrIjf0lt
DT97c6hnG3v9okwV32uwkdm0c6/eO8sIzjYvs6IEpemMKpmcCs83ROCyv9JpHJsv2Ct0+QshREyS
GNm5IxlLOgMBt3bdeZfF8AJ9bc7Nry56888tzyJmzGSa82bCjnli5qw8Fbz3wgfelpafGekIF8Qt
uruRa7OEuVmX3lYwIJ22ipmSrtrOOEhbajaet1isfUtXWX1g0ytfMrxG7xy5w4CL2+wqdTBC3v4B
d3n5QWRfc13Vmfgu64m4IgDcrxEv9A9NjsmCp643GT6LDj7vY7Y4z3Ts/T2oZ0WcbzoUEJXKqMeT
YYiY+kgVGz6au2iNQ8tM96sxTF51YWNhB3a5FN20qUEhN7pbLwW7BEtOj47W8COIaTUXwDRQSMyA
5GCe5IuzX9oCC4q0v9Xt0pzPxlZasN/HfCQDop/vdXxG0wCbpzj22zo2B98YxzLx0w5h5TYrmmIJ
K9XlAtbNEiOCTmO6E3uJsmSrDeQH+FkyOdA8o7r/otqTaQQKzRB2D1pPI5ovLsqBfjTEfeqMrUs0
D9MeWmFP7dguBEcVXpR9WryC82E9tjeKFWOdYeJg8V3vTbk6ZWn1wPaf5cNWFJ713Y6t4qcTg+kG
VW7LZqv0hngoq2r6QpISYx8ZqfYTeYLdnQH8xg5qTjmMZb2FLjpPXfvDqRRvP3Re++ymWAx6dV+x
YJhwb7HHar1iIxkIHuYSAu+0Y7f1SvWiLGT0pRcR/n5t3NVIBTrF+4lDz/xz5Sj91EypsjoV5lVq
LDYEnaxpr61SKc4Ioaku22LqvpVunSchijUSiFqL+dECkwqJGqDbnumWdM5cZTCsoIzcBsTdiMl/
TEuj2zhqqfehtuTdWRQ5Rr/RFr0wgsSd0fh1iaE+2+O0zOEkExOvGcshzQ+acL5XJ5yMfEPo+h0N
l3lXknXsbXVS6oRP7EqkBkrMhEebhAtvKioxvPAyzCUcWSoV06dC/aaW9vDNU9HWbWJQY/D11jBS
HyRouSIiW+vDtu/bfWqnLsNSmYurnmTl4aooxKiFlijie3YUNdsLL9O+OE6tj4ExtdE2AUbJfVjc
nRnOiQsow7BlNrY62gdlU5aNfU8mldruFiqnb42T5FMI5pLdLUKVn4U9QlQfVEVt4TFm+ScW9eSx
88zhuYDo+Ew1Oz/lvai+u0sGx9np1ltnpIu+jnS51QHvvNMwcZQtr7kddZ9TJ0ru2yl3oyCGOM1c
BIKHGkR4h92Noo8yeNma/TD3YrkoY8aFW8sYPe9cOp1mwwSGYrlv00hW7Emx9qVGZ/M59uaqOKuw
fXnGNC5pQyAWeaFFqFvDhr52CBqo9RX8o9rBvlEMuk+egnY+EgiahwbjtvOljAv8HlPDGGBqt8jU
eYYzNk34x3jqxTLaucawDktxLdwsGH6jGZdThxqhmrRv1AgFM4yKIjF0a6/9mnS2MgRt1A8IPlBB
OX7bgZv7Rpoq4gx/uZQ0ZTPSnRACv3czl0iHfJyrxjtT1MlXUgalDJSCaCy/KvXka6nM44vriDyG
30Tp5JMVuFL2STa5yMwiOeApoNR+PI7OXSEFM1z2+PgqbVwStjRVziLwymnSfSWf+G1XJt7V4uDy
gSSnJxSux2+jxMPzTCjGosE3HstzZczqJBis2dpntW3ei0FIFthm5g9UVhtdDwbqC5hPES4NA+ac
eKMYo5EFHjqG+P9dGzy8NF3fvPyDLrj9x7Yvnx87Os//HxrilXX9f26Ib3sWIlrjNy3x+iv/bomN
PyDbIXyFdAcCgkPzf1piy/0D9xhWihVc/Kvv/asltv+A90k61KsNB3G7JhPU/7TEsC/5ecZJoClY
Cvydjhhm2nFHDOnHXpU8q6Uwg6p1VPsLQhbremNDTHT9BYCc3kdfnG7rksvX+CTRusnW1XJ5vUaC
k9SHQOxrYZfTBXPUkSxTMnujMxN195ckgzfit2lLqF1m5pkeaMSQbIuiWP+51tgb9IfpVgxJgZHd
mCsAgDXeZwVe0N+FstT4tuZOb+xcpyXvy3QKdQqj0SouZrQmj+bU0xdaVOXYxC1O0uNb0VRO2EaR
rgcGmZsDPBam9X6Z9vLam121CmZ0EeaGrazZlb0y8tambSwo+ZeuDjubZihYlMJxgtxtzCeKnKkL
MXlJtG1v25ncx63TKz6Okzk1eLn26WaULp7fxRbkY9dtc3xyKyIowPRItfUrSGg/6GiSL6UyjstW
bbpiCrRk8g4mdjE/TeIE7yNrbO8bo+J0PDc2vjZ9nNzoaBI1XJX6YtMbOrXRwH6YbJQsKq9F6QLS
t80APcOluGZ+OKWRu5cxUXKNJ8RXHCXt7ymKlD4YRDLZgYLurw4rTaR9CBwxQFA2FiPQZqW5RG2n
g63E0Q1eRc7XinYlw1kwy++oeZIiVNu0v2PzWTdSJMlXdRLTsxmd631DXgP7rdPrJvSYbOykVLX0
rCxslt1JSOqdSu/PG5KEKNG8UtHCKKv7iZVZs+vL1Uh/CVKj0WXQerGp+BRNza2rtXXi18pQPkbC
1dtPusCaOIxzWjWWTs9cjY2HJKynkhzfmnNlCuaYeJiuiystbatIAuOWxpy2ZN6XB0OLqrOBmwns
TLdA4TqMtQZTZM1ldBGHvqjIZb7l1GBiN89psZJt0AMEek5KO56ducB0Ji8rHInbAUHOYkDHQPRb
2tGW96gFUGy0PgrLVoWeB1PAovptKpCDKWZ0/1hqvZKeA7xNPwvXnJS9VJwYVZ67lMjFcymV7YBR
G2ycpqOrBrHCY1JpvkF+yONzzcxVsbejJrrthp5+LMSzdtLvXTO26qfWq2xxMevLcEuZPbg4AFjG
FDqpbccBSbVyOqsbJbqF+0L+Xq+AnjC2yeFNp3mNCa1i09xRASlUZAwjMF89S+DMXA0RrHYftlzc
EbedO8mupGEWUGXH8VKrdKcPabISbKvjrmhDva+0bINL59J9jlRF2qEkF5XKVm0HhSKWAmP27SpB
4Za2QpTbrhYgC1gBav35EMM+hiJUARxlRWlOfqqRv00xHg+f2iqnnYyUuq+DMqmE2Fh/tpx2S/tJ
Va8etCqpb/E9yJINCjOr28O9be/s1wa2KzrvuRxxTQupupRHyD3ZtUfYNhNaqmGFi0k3bJJ28H38
s0We4vEKrIDGeVp7aPnaTsNSorVWwR4UKoW15U6mivabwZp8aAwNHpTutja0tbVVry1rfszX/l3V
jfilRrP/M5/s3vBxsF/MQH9t+6uuGtUd/FnggHZFBqxcNs2Fa0TZM5Z6JVfvFUXQBYDCFNuFfVW/
Ag3VK+iAJs59Ym4EFGHEjjsHZZvnYh9T3R5qz8Za3RMacQr/m73zWJLbaNP1FUEBb7YwVe29IblB
kN0kPJDIhL/6edDif0Q2NeJodidiNopQkGx0oYDML19rOQWARvMGbnQoTfxI68A8xLLVadLY1jkp
bcQ2TZNXoTx5g0rUVtR2MrxBKOuOpiCkBVjBs9dc0ZgJ3EKCMNDL+gbD0F3vYSL2PFzRvV15Z3M1
So9Uj27SEhY3QmN3UAfZo/zE6MHf9VFqadH6BgGtgEHVGyxUqoyexT/BIj8FOBp3DIk+bI52Xbvo
HLbkMoX1jjelUzCOMYAHMBQR6UBSC7UHDePTDlWtZb/2R1/KlczzruyfzTdYy22313aHuhAo72vO
GwK2vqFh+qJAxsY3lGycChCz4A09A5kjM7EulPGNSPwREOINa0v5um6HYHU+Yf5bOYRaZ7XX+lHQ
V8C0edmsBwLo8J2paZ0eaFkA1BuVa9+bb1Cf/gb7DXo3filG18zJOwYXLN4gwvQNLgyKbQM6JMQF
vO4NUiSPxT81p9QAOoV8fZre4EfrDYoUOyrJbAtAOcuGE66Gbw233w5h2sSvf3BTPt+p2nHOyliH
nKzgN/jzDQod3mBRPKP5g4b29nlytR0UahkDomJzc//WxsAfas0q7rK20Z0kBY+x4bJdhz2uawR0
erBVwf8Nk7+yK/t89d8Pkzdf5fjzIMlf/z5Iuv4fuz6bmCKcKtD7u6jsO7fiw63wzOGNRavCH5gQ
bN8HSU3/A6eHh4gSGhIB0r7j/b9RUjP8P/CQYYvbj2/IcpEX/wt6ZVfC/MVAk5BHnoFr26CFYFSE
85k/j5K5k2ZENZVZ0uswCgIL8BGFaPobPdXPFM73qxCVgaXfx+9u7b/FDwMreeYmoFOWJatkOyv9
owiKz0Axl3aXB3FRTTea1f2GXN+H4PefDLUaejVWLgipneD84ZqtLziU50qL53R1El1LtTtM5OmF
o7bPCzDu5dIyhf7wzX8nr34iq/7mmgTF8W1bMGq/+GfmocqozGHnEVrxbATU+9Uq20JYtPrwz1f6
uzvKgOpSgUtCBMrsnz+d0TmFl/kDgY+LIiGi1bXYyvQaigUHMjnrxomlz8Nhbdr69J+vzKP3833l
evQKIOtBkkntzrvvMthKy6lss0+mkjSsmPQ/477pkEPFVWoSU/fPV/vl+XyL+MLUSpALZtD3qksH
9idThi0TvANOJAo1HRrDy0/+F1fhSgSEYgdw36dBERezsi+7MhnhrS79FtwLsFgk/+4quBBN8ih5
05Af4Ud5J7OzWoEctEhlUg9oF4LJ1A5Ip34XBvn++9mvssfS4GWFMjHcd1cRLPsKvYpKRmrSGKCM
+b6zUvdM9EZ6/Ncf6M0ya+vozQgw3h/SH16xynIGB2iFeAYSZqMAPTji3Mn7c4/5ibb/8aV6/wjw
gUiXRNTDfSMn7H1CslyXeqQyRSViNrxY00dY3XXL/v2X89aAhigM09IvhuNaqq5Ci6mSWWMQQpVj
wWX6/857i0nBx4GF4oyVPcCOrr9blAhaspnKSoDxPihPylQsIPUDefK/WR721//Hxc9Fv4Zyg8WB
3BaYN/adH78ZvgQ5jUGvg8Uq6uIZnU5MTad4lOQDKLfKbm/++VF4p+PgkwU8BaSHszPxzBH18/MV
86Zrx2nPU+Xs0DEAWjTcGFp1QBdYntmu+JzZTXDchtxI1txR56ZdFxfenK2/+eSoA36GR3aN8m4i
YncEg0E0/l6njJJwm7ypIZU9M22shaqbJPa+zWtPRdkIUcWOwBQY20Vpm4e5kkHzlIo6829JrMjW
o1bP2dcV4Vx9ZtbU+V72C8jAB6Zqe7jp2Eubs0BpOcipRdfDBmMwewXssSnvtKVCBg08Q0Zz09mb
pKFpFjfKqObp0M5CXujd1IABW/niw4CI6gHBg92c5C71G8ciG8YiWtaCxs6pcU2KdtHce7HOsUcl
/VTQMKXmeX3lpF9uCQkbm/0hM3pF8kbuNsW5njHd3xHvoNZzVI7L+Vg6cxDq3tBMUdbms4zzVWyY
iCpcrDQZW9XgX6BToI8iy7TxoqN0SaOodT9qKrJ1HpGJFRwPdCWSgEYtlAZ0PJ6XLWq0uMp2rLnw
4NHnNFsv0sHSxWvrN40XEifOK0tsHIbaekqlHm2j0amDU+dqR12GBuyYiGgzsebRe1aexOdvmrSG
JZRb6zZMSm75oWMr5wZwyiX7Tmr2uc1Oh351G6sy1h0SPjqN5oeozSwzj5ug5yRgFSa0CnaMjvQY
g3qQxFSLd0dqLMc1tew/Ra8WXyZwP+s3bZNBHhPR13rhpFL1Ug4UbURFk++ie33JPuWGIlTSEtYn
5Jcerp9yRYex2BX15KU96/NRr0yIo6I0ZozfQswfFYj2t81u2ZmhFz6MvS0/F/CdadwUc2phE8hG
Bai9uB9sKLos7NOAundhK+/ClQEkiKn52jW+J/FSkRhBQyyhWmT+QfbXESmQHsKQslRnmcxh0gZc
VnQTdDzWoVfl6mCtHcqJydy9rJmnX8nelU+qRf5ztCYXYUgrC0HeeUnIG6yza4W6SYlnnLJTOASy
TUUFG5s3R60qvU8DaXkfOFq4z7MlIKdu/MktiQwL9FShLyYYZSTLwDPbY5EWMweS3Azu+MpMO7ac
GQlBxVg0h22wBE9uNYo5aTQ1YXeYF7M897Vhqo/Sc7f2UMlqdKHzqM+IzMrpAaNGxZltzhzv2q5S
26J8zIaftVfglIssz0rjcpJ7FtfHyt/kdUZQPQdxO3NfN9xAD2JYCOBQ28DR1A+QzoWt3U+ftHnE
vNEKw7tdu5JUqVTiqiF3cW7vc2LCaxiOVFx3nYnaQFB8hcglz9oyMox8evDG0oXr8svgoQIVdU4X
a6yuctnYU5RyWu8PdU0p3aU1+/ZHbSMVOTSGxdDPAy1fYCsk3sAkpfrJjUboOivOEWtfUr1ifPWo
V/dBlrz0bHZNE59f7q3rwTHkgAYjgEGMtEoCm1z2pWFokU/XzkaiNdLqA0KeNNaKPbnHbduphmrT
chXphWOdexXrVaLI+qKyJdeAfUuN2L+w0VsyL8ZWG77NSNWJa2aRKRO9dYLpLHe86WKaZL+eoQSj
uMycNclZ3pTZ6xr4/SwTQ+r2pYMe8wvxYMZKFK+PY2XFV/11tKfmyZK2yo5yNO2Pq2/nnypHL542
Y7A+1tvSe8c0E46BhqOhe0Hk2XJfo9CYw77UYAM31Rnk0ZTMFlR0123irJnmhCvNJB/r2Vq/zGvf
3fk5iHZs6enQAzMs6HEy4nSLCLoZgMTqzPRBt4LCvIBGXSfy86sgDbnD+kv31mAzZg0vT81bMVMp
h/8idAvlYsv0arhNOfX1SWqv+RRShU44ljMhFJ6Q/bBcNHn/TB9RmYceUZkL2LXdfZXFqJ1vVe0b
obUGxkdn87YPjayWICqZMIjM0sy6isasmIE57ZW30bMqOz9FeG0feZY9Gzq8Xz7jC1JGRO1Ui357
HSd1Plr6eue3lf8taHsBSo5xyscGV2xanE21+OKwBrxq5KYpNKmae2v2g5PBFe86DFLQgU8m9qAE
+FJRLtVN+U1gmIBE6eJtIO0VuDjWMSv/Mg60P0W2XwQF78Y4zolGcLhMutSo7lOe+T2oyNSmYyHB
fMPR6sbmXKAEuqYWr3COg+V28Od5PdZJSl7TNyMvrCl27Kw7eINXpASHkU5+A7nh3FqOmK/qVm9e
hmWCK9WkX8Hprv4K5SzlZwIe8OfPY6k97LzxhyUfh4EKUpNHvzGF9ZqxB62nBEBRG0DaGWILsTar
cyAqy6AH0tLbkSikgfWyyjZbwq7m5c1Ut5UeIUgxbnV0gyJ0KerrDwgiB8qtulLcgRP2KBvo37IR
ti/1twDdzhrWqrNb2GxtvVAj4XQHk0PfrTmgS0DaR38WVIm7OieunYtnv1iQAy7SgLLstaF4qmEh
Ifa8DgoDd8r6zVbScuKxHTt5YbeUap1oAM0ZQkLYn9iVOsyK23lVf46ZVicvJefVXqXrnRmLhqPU
y9f22hgqGNRmberbwBodN2qG2nIv+5p6HrzNcOfQsMZ0jjwP0BzpSHq7sMUNrLWjfinJr7XDvkrV
I2sOZC0bO0UNM6NXpHuT+xVd0HwE+VRfXWuDo6zXulyPWZeO9xMpBh6xa0NeUVKcLyrsZNqRf6dm
7ZO0m+3DqHubIAd+VHcppdTXdr9UTrItkp2FgsXTdZvYp1qCRTTeMUN+IutCH2PkGRRxmOlgPyMf
M1822KyTsbZJzydG03zq1tYtok3SPyi6FY+DV1j5V5sR/poxQP9ik6nThw0/Ow+hZ/YqqNTWvxjK
Nm5EMfRfme1siuczZ3jU0p7YkDHVKfnKhJLJ4PvpFvd0ozWItWzr1hhS7UFrjMY4DcxZXIzS2+oI
Xnz6sjX+3MejOfOSKVitU2B5ciwXb2Dwq3wqTIYhGLDf9sZ42maTmbLbptUdB8yNurFS2Pdwya6k
en7rEA1KHZLbJxljC210uW0sxNTUIV7UfkZ2F5SnSuY6QliEeXnoLyXPq5f6/k3tscJFTFmuSDY7
qB5Kw+GXrGAnvjSm0QzhkirjJp/7TYvQvaZ+mMt5s0O/LJG/mNbaUq05K/U49I1/Ke0ahLYnJqxO
7EYZ/cO4paaKaDhNxxONuaFI+KrUSn5FSgggylUTbc+k1TmDrGiXxMYiWLAN+Tnq2UoVTYzfIdgS
29ZGJ5GjK/LQ2fWHYTBIG13/ovkDhZRqeUKzKQZzCd20b8BezapBixvMLtyN1TofB3/Qr4etCzBX
zuTJEt8ieQG4+9oXXRe9HaLebR5H2QSQX4bRhAvJayomeX+68ZrMSBM62BjjprbqDlQybJLoVSJe
Dm2+5B3FaVsGadlXyFM5NxEHMgdTd0kMDWEVlm/Il17moNiu2TclgzKG/ZCkmw2pvAwKTlgiaF7x
hI9khAvbfu2KbHOJwDBIN+p8xqhEubPnha6nodKyFzDng02MvY7QTA0cLKjmWQm76r075rkRWUff
Fo8Tp4M+6XxlndJBSEMdJeHr7gQliVCqSV5ohE91cel4skb72+VfEdq011Mn1QcykJZH7lrztS/E
HjRYphvJI14uvmwk6t2hUErdKM2p5YF2aoNPXQdoFxI9rhyEoVZwxelHH6LA7do8novSnJAR7pSR
aS+wS6k16OTxoxZ9nKa1edA9cLcwIJTxKW38+nVJzYYEQ4Rfp8EEuYDGbXDqU1hZwvXNeuZzFKxN
l+YodeL48sq7Fz1VzKHQeqQkdKDXG4KYtP1kSHtGETcuPRGOEt16qIw6+FJD6I9RUE9IZrpyXB55
v/SKOaddvuXkqDvHKtjUZ9eqZz+yOL2xxBJwUxz6fi4vLOk1rJTVgoN21cr1sxhnH8vDVo4ft96X
H7xcVkigNnN9zRadsvm89Y3L1qj0c5D89cEpxWyHulOZ3fkwoFxM2inzX+nzac4se9sUu5E5fhqd
lYAgk7K/C01V9XW2OtYD1XnzNQGP2F0Mr+xv8mxgg7OgCJirOYee5DYisiDTFhVpk+oQrMluec67
gDqTot1sZL1WC78uJmW9jDwJnEYKUotDHGfZ5yKrtGutq6dXmTMEhMPYMtBOTckXBrfuJM1Q0J3W
znJ+WNvRe5jK/c1sSi3/5nNcvV+Msc7P1Ir2h1F8tjm6BP5QxOvQNWa8Gk1LuYi2Jzuj0k0Tz+8W
ZD/ZTHpHM3fBaUus9JfKXyfBuubC65ZOB+1DuaZckTR1dCzgtGvXKNe89sWpsCzCv0mfickd9AUN
Q8Yc4ii5fk496EVIlyz4YGmFVGycpIYkpC57xGhVyJ1DWsKDs3X2GCLKoiAkwW+nIiRM13+Z61SX
YV8bkvO6UetnjpCDHnto3j4QP5ivVF4RjxSyS44m0S0Bpiw5GTwIrhiwrQmCvx8FxutbJGlrzedQ
krwC/MIfBYrBr0QEjwyDXTVes6Ms4sBC3VznGPY+bij1Hj2LKEhqd5biWyp7KRI6lYcXaxiyr+O0
VERN4tAbYj8jfT0kWqD/tnJL83CaXI9AuNRly5SmfT8jSieMqu2yE5R1Bs4+b50+eW6QP48wx2WY
SepAjqol4izS/cE1WXWCtDi4I4qsOC0D62JAzEqzOOO2EWlrD5WFUi6gCFcYYon8HL6SziKHGSFo
XSALOeC4SFw29zWp3AYZZ91BKPPujqhFTdUuXkzL7nQPzgkZ3xsa2/O8GBzirF6oLpxS5fAi8zBU
J5Is8PngLarenioty1QMg6bXUTZXcI8Ec3pfPU44t7pXLF9pVaReu6YCudjNFJvimc90fBS1TRfK
RD9YHfUT9vjIkVv5Ke1xTNil6pEmu6MhQ2X6BKhAhAdWlIlmqpOOfFV4Qk4w/FreQCOyVfbZKi6K
QFmX+FLTR7skyst6GAw6bcxHLxv0LZ7HKZA0Fo2Ln/sP2+AU8hYMIrfioGyHMvH402ev3/TTvMqz
jJ1D9l+2yl6MGJ2Ryi5gLdkQ/abuHbq6CjI3ulksMRXMC/qw1QfaFLKzlzO7FG6RuO6gDdgo6BoM
G28pX1yzrGs2YBcqmRqallKUnC4rZO27jSAoFv1S69b+SdNJTw5NsXZP6Grt+1I1vhMN7v6i6kta
PC9VLgNwwW69mEq5fDMDzXwdiK7UQ3OtOQPZ/qIkGbcc9eFKaSljnnFGaFaDGviIWHX0ao1bzTeD
ld8MmoEWlxRFeVOvlluF2TgG+bHBxvZhGTXa3/XFw0JZd6DFEeYV6XCOX3M7YRkI2GeLsW5PM692
+w9GOfr6RbC1TpF0RKCyAirYq2T1DL6p0KRu3SUWUQQba4dt6gWhb8qbWVpqOFGLM2HqlxcNccqT
jDcIZxxyej7JMXT8JrWP/pgvC9IcZ6Y7JyVX+Ftbs+uRDmthBOjL3D/D+RrIh6XIx+6qbK3Oj516
qUE1dS1TwxmF1s74IPN5wS2yUKnVxFsFAhgSvGmPt+0SbOm5WLx8uMjXZpIFlVqI9q9IeOChDDsx
uWlKQqcttCc5eJu6tfCdzJ/QJrj1VSbmgWLW2Uwt72jnuNvjVc9MHd2mI8Y+XFrMyxpvQB6sMnRr
AnhvhSJ3+GjUgxeg3rcMDpbDSvwLrSvII9ggNeS+fXNh4F9AloQfGf1+jG1HdSg+kBaDbJgKQKsO
xYh0K4scHVzhZRllkOkHqCbJzSIAWVkH3ybeiwO0tQRe6FSazA9B7ekdW01df9UWX11ObabwQBrj
rDkvuYmd9riOHdPi0hEZxJZgAUY6he1x4uYD7BU+RV+QDhxNHUeDR9bAEt2ottnrUB2HaswnK5KC
BdTgflcOncjzVHiAnWsLQjhQr/a1mbZ9FQE7a7GN4Jquz3WzL4dmj1uGLyoV9+Cl8JRhRa0+4QXh
gS6W/mLxs35+cKbOcffaKnD/m7HFIQpQZtYOqcGGkVkGER6lNhK2q9ltcc9mpaon7H84Eqrc3XK8
Wk5fPq40+XbH1Or9nixexynulnJZuRPuYqE6s8fUP186isE4RKJCbiosIGD/cdvqnblizbE714pH
Zrg2Dft+MLwTq3M167SCWjEjXOB0KzWojO6geDrLTBZlBXVxzBzCNpfT1VCLsSXD5C6ZfyxGY9CI
zSEh2wIrriw5pmDInJI8coh1NaDlXmdKUgoyh0QtL2YPkQwTseb01IVnPP5qS1yvgYX+k9T77oT8
zpO+s16++9//qRPz/1sJKm2qPzAou+fzJ0/mIxLB8fP6o3Dg7V/8pUDVobuwr5OWvEe9Qad8Fw6g
QCV3CBZxT/JDOrWHW/xHOGChHPCBBciuhPamjQ1S/LsEVbPsP/g3kEL/+aHuv9ENvGMZETPQnaOT
n0AUEpTP+/RNZGCTbc+g91vT6h+pYVaHEcvFA+Na/rsm3Hdc95/XQlpr8YmZYd73r6FqL6yir6zE
o9celtktbibCLw6gZuNxhLW4r8puZPMn2/qH7+Rv+Px31OOfV+aaOFn3BNX38YH+YiGLN9F2V1nf
IdVGmi4a6zcX+dtbSfvXm9cdVn3n8n5gURt7HKyq4yKF498rEjHYui6r37VXvSfo/vwsP1zmHVlr
TB1J5QGXmeVUXI1t5odzL7UHYWvYJESqxmO3wIiA5YwdYdzVc7Hh/lzG7DdJSubffp/k6hB9Y9sw
x++oQspw5tyf+T7nCOlbrKLuUouKI3vC0eC/QHbzgQNAKKM6Yhi+nSM/ar5wzD7D6nHq/zuFwff7
8tdvsz8DP9x+1t7CtcmZSqY562JkgRfastj/8jvmnEV6FXlCtOUFAYzszxexbdLl07G1EvwUzgEA
uL5Cy2CFubV0J//umfVILqHdzYWORdGACfvdpSyVNebAig/wjzy5YmPJh8GL//kq9Bjxc36gmEnJ
IGILFQMh0jTK8Vr+fB191DaBY42dRcIjhba25tuJSQ264vSep+3RnsY8P4rCsr9Y5hxsoUmRooBN
gusH3+VYMp2iLwHGcOaZQw5DdSqOOm0V1W019fi7wF51+9qpNaLjCkzYRQRXhwabI7HhRCsJOOpc
1gVFc/QO1HAyrXC7W/xVgxPBEFFe0JWgspGn1aZ/2azcmdOywgtZFd165ZP9iEPrAmk5AvO618Ft
tIp+QoTOCw1yrTfZ8ezjO/PmocNBOvW2Hy8YauuTYv/vUVSFCk5yuYjy3jJbAV0w9wN4Wt93QayJ
NnjCaZam16PFCfYIU+bQ17g6kwa/h33lpeHszmlzFsZH7HKYkvMazCLJEO8NiPkYEH0a6bo4D9QS
y6xV5ZEeParGqYHM1GEjRNaMCJmwj0rziKpdypywCgFKecC05CPRzlMLvNwgntHyCxJfm7oZT7JN
0y6BbRnGqm7wX+1uEcY1Ua3od4MhG8han9IOEqw2ipFYSl27LKC9+yN9G9OaENfgvwZ6uVj+0Quo
J8i0lc8beCs+Kc3ykR1Uy1B/tlAKjYlkNFsPbbEg56xqYg054uAsaGbVapSKZ8aNKU0IAddd/Zu+
Ve0NEUDeLUSI+8XhHaH2CI31XTDlDCdzHuBzLyoU4RG2zm2KqUNQ3/KF6SZm4OIwIRcMDKGw8/mh
IsMANoq4Npiu3PM50Bq9NMJJmPUL+yfI02xM/cfCbocmUhyzHppM89twl1a8aGlWXKFaoOmTFxaa
NRfUXCbCyzK4NWzyH+2grY19FNYgWTRffKvgZy+JX0tfMmDkm7zZtj4kfSCTEWrs6XpeRfu81joL
bCay7BqXFMChB6NzqyjRoEymRb0eeYU23S/T0L/igCzE6ZrOdM+rXiP8kVNO/rxRZVbGjY6yIfQL
LKKhbcj6irwkcOal94cLiIk91MlV0605WjXkjrXOV1ZmLdA6Ew5LaVYgOBws1CNuxeAUNBavgklG
ZIbXTnfYF3QNjnZt0INrxaTfrnkzOuFWSpFGRdYCdGBHRtlc8aBfm5osNpAVT0MkXss+pNnXgoUn
fOoVcmHSz7ug4XRq+9snKBsibnjM/Ou5n4BVQLtmhO80BH9yg9bDBD9SYIZfS9h3QUrzZpjCrH3r
4Ds+D9uKgiVAMqyH3P3yuk3F+sgjVb/mGfbnGEnJvPCWlaIPSxbKK9xt3KbSTo07xRpihPbG1xD1
eN3caOuUe5k6jc1M7FrDh3Xym0sxrIMTFzwxdw3pVDhOKtl8ba3cF9RLWRXPLWwmDvKVVKTj1Pam
e2KTE3VORusmIyD/2jmp6EYhq7Mjiig2TLIcEnTXG053OasGozQ5WLAvNaFPxrZWIwFzovtEtgGE
TW44082CkGuJa9/vv+q6hrwcfVyRAU4aywUn8dq5KKp+UGGdz8V68ApijA6YYgM7mR3E80nvpo4d
thOylRC3hbPcilK0VViM3Qqi2Ig+jc1OOf5ZqoSUOP57OWHNRXtxtDcMtBcGRt6ngMoHfNdkMdzn
CizqiKFSz6O0mKw+6g3LqRMU/3K73CX3N6TlmiZWZ6O2QrNV1042liJxDHzLJ02aSuZFoRyE+CSS
lif6uvbYK2W9UJPUefsXRnDZGGcuHTcRblwgvCXIg/sJLKjZbeOEIrR6q7tHV84ly6B0Nfz1jbFM
RzOgo4aINSulaBn9QxMi/8kHROdjhU8J6m4LlSd0fSfPiPMYiM0SB7+Cuk2qQh/7E6QwuAYrx4O8
yuv5zpWiwO1Nl491jpogn2OXEm3FRpDX/klrjwxp1rY4N4s5SxEJb7GcJNerZiY6mEjo2Oj45Q+N
05nauTGajgRT7SZ4JY8VtTSkeGTAzPZY32m6wlymuUlWlbWf7LFytF4gH9YRC+6Kt8oogjwCFzb6
yNVL17xwqg4NC0bJGmexTvhkIrrSHB5IPCVQko3TenYWTN4n9jIvASaSlBtGFEi/HHJTl0tEyWRK
qVgKQxbx5kBVoDJKJ2IZCktLxk6z9NAZYU1CIxjKS5ZV2GFfCveUWie8IBhJ7g1PFFjep9S5r8sK
Ok2mZsvQiE0mdkYRuGh8csfhR5i1LC98f5q/CVV5dSzJvRJRw37O4Xpr1XD0CsQCZzWyWTvelx0B
mo6OAjWrZz5TBVVfr5XpfhiGVqwXWq6pPYpJQ/KCiN666C2CokK78IbqINPK/rOi9/+OrD/ECJkI
6f57nXv4VTbj6+efTqz8g/8o3e0/CFFgDETgTUK0u8vZ/5MiZP9BjhYZQyjxMDb9qHS3zD92ByO1
FPvpx/T3YfX7eZU/Qpxn00awT7GebZr/5rjq/qwGJxEDfZThkZiLaNpwHX7aT1M+ucJw5csgD4tR
neZOdRT+iGgtjWy0MOYcL84d58B4qtarzK9Ommk48kuFw4ZFMTcuS686dhoc+fpEOWNkKNYhBB1A
yjDt6iRVfuxr2pnA3RFYr/bwKfAwi/fjCTj6s6jk4zi2h7R3D1leniCaiVo427I7LGLD1FhEqNPD
rBxI3MyfM1vF0MHx1jFylGTEFHWoudaReesCX7oVnCAvxFbozlFAcGjoNDjvzbZ8wHv6IQ0mAmop
CS60pAqGcxfFF4T+QKwyTVuhgQDwh4fgb47IPytNf72x1s831tfdac9KlLjFujMBqzO7N8SJJlPv
/EbZ+fNh/NcrvTuoiV6Q3iD4CgPzhsq9yfhdFeavHwUxI0HwZGGBq3A4/fmj9J7WKrMkB9HPLnGf
RY1/z55aGWnk2pBVD5nZRTB1jPfVlcjPra45sCDFZXk9+OwKQ5NYAjPTTpVpTuxOz6MF42w8LTw4
OaSdQs8AvBuWhMjtP4tQ+4sAJY1L5a9n3e69Xnu0QwmRDSGVrIKiqFKhVcoS6L1w06qTFhWWxSbe
OWc9XXv//FW+C3rf7zA3AKcE7wgIE7jTzzcAx6eXYlCUB8kQmHfFcXkpM2rIx+eRpL/K2HNioIwX
PiPpTtyU2kwPKb/eP/8ef/s9/PBrvDssNzpq4zXjeyBtI+TgGcI+Ex4Kd+SYv3mmfj7E/vqJ34Ei
nUCigOyMZYEoEhP2I6VwjoSM33yifSX94bD8n+u4uMNdFrtfDAZBLgmoqrizynzIhXNa6mlYzxCZ
jcDn9SyDC6b/aLDPpD7ebdpV102J2p7NAIUL+SSt0MMuTdIUU536DTSxn9P/Osf/+qu9k4rbalwm
VY6kf2KwwJMTIzig8o7pus8SYuiPeM0SgOS7/82X/NcdebcgBxoF5mLiS8ZciSwEdI0ELiWmQ53+
Lrf614Vjf6z/utS7JQomqSCdi0vtjXwKuVvW/Dkd/A8tCr/ew3crRz6i2QkkV5jXT9J7UONvlqa/
fyPwkdFajatoj+j7EaNyafMSpcciOxrXw/oyejwdmcPs9vLPX8rfvg4kqu+5fi577rvXgeGJuiTF
dUh+Yao7ivFJ3+7/+Rr2W+PUL0+cjy/SMajHs4x37zedDbquNzxxqCJZ4eaDWNnpCqyTmx4PlR63
fspMiLC+mQ+Fe44OnTSxsmCRfFqyhjXU+2Y6xXWB1Jd5FE+otuzaGJKuUARQWMlf5VRMQup0onFO
apbHkixTu24PuVHhUM6vtVrFBK8kFAYckaxnw3zQOY+NwXY1eC96/6rZ/HtPnGlCPzPyK6oeoYBQ
K6G1ItJv3hLNelX2o9GhQDsdGHBLaks5Y5ySSRa3Hm93z1ujkZNbtIdsg9CDkiSv4TRdlijXvTgt
hlhuT71mnFlTeQImQPTx7s5POlVfme1X/awwui+F9L459vTkOtu9ny53g3cczCsghdux9r6VYxDn
2hxNSDPTUr/PJ25cmZ8P3DiVe/QPyBgwjjNfgEhLT3zhxe58g2Yz1OZPsiIy0LaOzuwcO1qlBIRU
lV3BCyY8IjfNUF0h6bqo+teREWI78W6H/gXPcsreuH8EAvsOKaDFqt2N3efWfcm2T6P9LKuAzemz
UzQ36VKH7kp06hLEFaKdjdiTbi6TIYDQXdzDrIirAkAaF/M4549z3x/6qjtzg6PZUKQLHKVv5WVJ
Yr45dBf746IVr33RHBa9PHp7JYfQY6i5iO5a1I94GDrnYs1NCl6XA1aXe7p1a8wLngozo7ogJeqS
LAIXUTxYyDSjMJpPRk8dl/4+zZHY0ehlqv9i79yaE0eydv1XJr6rb18wgQ6A2BH7YmemJMTJYHy+
IeyyrQNIAgFC8Ov3k9TM125VjbV7pnu6O6bC5UMZDCll5sp1eNf7qs02doHzSeQPR+TZSG2u8LYG
cP8JlEAAHDDbFSjSvANGpwNssFAV1G6d/UsrTSAHwo6Tz96+VjwpRnysyE7Kedn3W24XaQ96OAKS
hEEvHME9ITq9KEiSZwtFWePY9rjnWYgfukf65atHAOSb0uOgFyayWG2kzgGkG8tNcyTKyv5NWl5R
y1b4If3TTqHZ6+4PL2bkInxEf8k0P3jH9qyN6u6Zdu5kF13naelZlg37UqqQq3hIEEWqLDBTQOTP
q1Tlh1CQavTMhGzAoY89Nif9qFTbtel18vW06NnPq3byFNvnq6ybT/Pz8Xp3dMYprixZM2MZDqls
AUuFtPHw5WD3aVMu7qDQV8vebQmNVB7Blpu/7E9vR3oe2qRX6O8fFHRWdPcn8HO7Bcr0xNFnue7T
rjI7xEA4kldjCdEuHPxnw3Bjht/bSxwn3z52uQ8b3+jiSfdjuP1aaHPD2gMHIBxTidFy19F5vFkD
OjH3o3SbS4BhkyrMnja82sE0XSe/IkJnBOSLEuGE+6t8teM+oOlL0b/bLb0YPZ5TcrfuEDts08Gh
lbIgO95q87Q8bWbLg+VGXVpRjieStBu5J1p2nAXwOXfZ7sgWxWSoFkHFI0vSomaPMwmMshuu5wX8
mDCsyfika7yVGxeZR4KP8vvyzrKLQRfcisPq17DjLHJTiAhBz47pe79ak5aMoGXrkMUAK8yyTOEA
gJcOjcUBeruyAC+nr3Dl7BfdXeWX5hMVDjfJFp01PGj+HtD1Ls9mcRoHUZY+OUVrHu+LIWRXY/Nk
SJTH/ao1blHjBhVBD8VTYq6UxSx0MNf7U+GWHSozMF5scs/gjYzNxrPTY2Av116xswfW8hBUcZ8t
XHr2oe+WuxAZmL7rtGc4moCC4C7tkmFsmRLexkHYUufwOCZ97FI28pcrTdAR3vcxUK3Vfpya7+2q
L3btWdQ/jE7QaLYQaD6F404czuGCmFrbJ0gxrotDFZTlZONAXnXqw8YCWNrMPHjuRTsLMpO04nrl
W5i7Y1JNKWDcFVCzJUY0KrrlldFLJ+fVanBAv3kJAgU6wyDeLYqwbKjS1KTEcRkIaimdANlGPKxN
Fv/nRzro3l1EKq4AXZEPE5MogERKhxw5QC3wwWsvzQgJTXDEELECPVBUgl3biUarsj2hb0YWDl3T
0R3Ik4ahfeMQ1kZWO557sAKtccgKr5s6yiqWV22AnGZyBoB3t2Yu+7vUg+dTfe4WfON61N615npY
h2QPekzz41XA4+072MV821w3Obva1/uZ76HfxqAvwuyYDrz7taoVRBmG0zZXXBwJZgCXg04Lb/uw
nx3aJNNaPZVXfdc4Hq+0A5DQdHcCTto/H0bl1nkImQoKhRCKANZaIYI1Mvcb2QG/omP06AhulXVl
H+xbe2sRNJIO65yoUPTUtv3aibRYVzc4du/21/v4Zm9YJDdDxMJpFDHccmAREpaorS8LiaSPgB3T
BT+1QQzRxjvRDb1w5mzglqR/0t91T9PC2s/odfQc6y1ehTMyYjO957pGedcJ0wfwpapzDmfrXd9d
99PJssy8fni8i7qGSy8UnWrm0zE9yV606Ibg3Kui8tLTebFrtVVUHgYolN4BEHlY78PrM6FJ2yz8
Fi3za6KxTS95r2iTOhwcFSIQCbeo2lEdp9in+fvoMLDk5+vDaJi5S4j1oU6LCVwikLrWy3LaxiZG
xcJueTqN45ydcck9Pt8dhodd7mN7l/0vn7/9N/kj+K6+JqMgdKBorZfvh3ffbZ2qAyC+8PLch2zJ
2wTRNE47oCgPX5foL8o03uQp/+pEaz9jLP//YzL333LNAb6rv5Qezf+wn/8xSMxtdvw/zj7K/Eu+
+8t/j97e1oA7/9dfgt36OXvdfcxG6hf4mo3sd/8KNRuqfjqMoZ9bU7t9TUbyCHnIfodAigL5JUv5
d+yMYfwVrA1/Q1kB3KCmGf87dMYgFwk3ht2mrxklYagGflEu8ucGFoQzVOtQbhDL2ShJsap+vpbO
UOEiR2mZfrdMRaccJeEghlPIvErTYF+obqrSbEE/FEVMnE/4dvaDrjWi2Ekq3KKkO8woIeDWLimH
Kgqh5XnQpozSHRYOB63bpaBgE0rDtbUoE99q+a3lANc568nOlnMUR9NRUdfrJcMig017vMQoRS70
sZ216u79tBptzkGce4RP8QmGMcp4k2jUu9vdpK/Vc+e9es78lj09pfM4eTzZQbpsCHc1VOqDlf72
DtWstIk2ULGMbNN3Wu7u6fQG5dnT9snsys59+62kYvpibFTvJX/Knw5vJHA1Mv+lguBokcpw6R1O
b6dY5aZwIECgLpwPjgmd0F+6OozZ+sl5srPkKfFOeQDA0AgHncPjuvWOEhA8ywARkhme3IfVOvt6
wnwkMbB0PuOng+ebS3J0huiDAemtNztrSZeyf+w9bIq5sx60nVGndbsxZwQk0/N7a+48HMbpDYDo
R8tt4aM94lRtSwk7X59ACOIk4JnXRxxJPL9CEula/OG/OMxaNuh3GmbTAqmzDfwJFshFuOOzBaLP
vw8L5D/PKnzHKMC66VArAosHTUfNL00NCM0gWLP8ONs6olwbIOGhHwYPqFanvdOQsm16t5qR/hff
rS47o8+EfgdeEEAnFtn3uqxLYZ/zEFyG7cPu65/k0bVlooB4yL7su5h4eeaDpgEFbaMKVafBPBkX
RpDa8vs4gAvn6Ifll65X5w30ZNT+/aMLemAtzgfaqwSkxyTGOg8nuR8DqNrTnHzjPFevy60wb2mw
PNCFthW0KaCKuhpuFn0toi3Ds19A0/ASD2mLtpaKzPr2Nn0L53ukfbuE/3J125pa0MmP4tv2UfAT
X5FlIhH2t/9Q/4Vu3qKMn8CsJ2Ad77nE9WiLrnbQYog9ZZmbcLx/h/+ydUs9/Zr2ENpMrGE4Cx/P
z/RVHGyZTY+qvA5p4F3LMbD1cXHXXcvNWox7ROIPxt3utfRXV6f74wh1jOstgHQRX6+20u5QfhY3
lgfyJtxK+ihzaMUh3o688yPazpohSMTvkCGH75sv2ZfNlwIWDLAzobCILKav7anFsVu6J4MBS2tz
qxM5oST4pHBTdACSCdgnsydzFKsdWEyo+iA+Xuz95UYB3YlGQOLW8nPz3jzNNfv+Y5r/jNPcZE3q
CNtf25r8PFi6+Dq42CDRe3DbwXlcy21sy8pwIuQO/I0Zvh1Ne3aqtvQB93bnQb+w6JG17CbRsKa3
rB0Ov8Zb1hDVf7tMysVoLELHh0b6z0/sVcdcbftWBvjSPUkUGeTN/dmNpvJvEeE/rC41vlHNHf6n
3+hS4K0fAtB4EZQQ4tqEJj+/otjMIyhSt7ZfLoFGWA7UBRkwBYma/cBERMnbbapw0OvvuloI4uy1
kPcTRZc6AjyeDjiv1laZ2SkNTjTYDqOW3ZY27JuwgkZbr0unryym2w0Ix66DSU6Wq4yu8ZsKLig6
rvdNyR7ze4vi4+XUJijbrSgIQfLk0/iXyuhI75s8EzUBVCwYArxEcCKpdaw4zEAVo87yADyy2s44
OJbwWWeiV02yZ+QYyAutZNOh+91t+nF8tXkN03W7n6SM74RnH7RA4QdL9KJIRy6KK+ehO3AG5sOG
2ACg5Es5qfxiEjeB8b/n53wYQ51d7U8+5Z3a+fbvnnK94j7ZYJ1a1TuP6JYB+m372+ctAldIGjzv
DiKaNJEANi2tTi2a+C2WVtO11ori//S11mArX+0wbKkmNKoUjtvtmtXaAceEhHll+w8PbXl1FYq9
eHy8XSwashKXyalP3sf3qZmT0EFbpK/f5zQMr/dBJLeiPVz64WAfvGyCIrBx27sSBzmA4E34LR+i
L0HLuziON9NMPD8Pldvy3WGXXxp4phtxjyKZyMR0LwFiNjr1F1DbZwOu25cCRqdtjn3JIfi/xv4h
uXaY971oZkTuSlIKawfFGVEtmc03w+0VuDRErnpbsbztBZ97nk1jqZNfhr/hWJoWzOW8/RDr/LML
5rvn9ocFU2/F6UQhqciUBVN6QL+6w91TwCGT+9REN2u3OjZ49433uLbpj8l210Zq2fb3qvqSVqp/
tb7ZooQIZUmkolhx3m3AAlLnHFix7Fs3q5LkodwqGMqQq4GS7vNJb9oxl4n4cKN/9x3TOGO1NP+/
OmOXFfDJDr2IGX+4QbvuoV+uYlZIlsrcR/5iJRHnsJXxjl7SSqBnBbrj80lpXCU1c/mbr5LGm1Cz
q7/GTfheArGvUy4QpJrkk6yaabQSeCRorrF9pZ5y8bTxjv7kKRV79eAlSryFrgBMoZyrRznfuZYY
LBZTRMrFSQ1GJ/kwUIPbRAw+nxjr0gX4zWr4aVB2LUe8PoAjzc8Mqu2j0K04aGR33hEA9m+6/uEk
Supy/G83zEe6F3L/0J0A25sjd/uFZyJzNDix9feeJe5a3ut2YD1CLCb7g6WkuUFQV79dEpzMl+78
bi2NWdc9DcmXDIKWhElQdQMSabIaOCr296In+XT3wp+heuZVo8h7g8vIPUvwMe5bMYKK0b6ZkZpq
ufjOb/lkqezZXry1pB+s/J4Lr77qCuk+0rvAy6Pi8eqoN8RZhSsLMYQwyIteOKpfQn/nxbwq6gN+
LL/MOhORjmeO6rkdNwA9EPTkhnF01Vq4Ow+txqCUPX5t84yd16dxdDnO7mPesqs6172pTpcZfju4
T973w4N3X8pqyPV8WckvXTV+PKr7qSPuSW/J+9l1Kn2bt8tEHhwVABTh3/PQeAfbzHDoOoKnIxug
c29tLw8yMZwu5nNk5MTe64iuO0IjkI8HsGJi9Fpdgf71DrJQO3evRgf5emdi+hE15XBP5Cu6fgJ2
QbdQ2TgVpfcwOojJOqAsrDgg1FE+TEZJUKitS3boKhqPsrF+sY0qvCg4DssH6GDg5IBkWZ6GyTgJ
DgU/UvkRhyG0kl41M0kfJuPT0LrSb6tHuJTARuUdqGE+VuJ1+tjxl1eOeB68H8TdXXseq6QSbSG2
47XYco9hplLtB/dxFezdrijdPHiEZEcd1XkIYcuE29ySlQhC4Z/ESQwyOThyfQ07QbuGn22Emhe/
OZwpUuvd2RE7F7G0gAuYeEHux+JqUqmzl42Prpr1fBDtw8dd4KJRqSiMe65UDV5fk6Wway77v8VS
NN2f2kFf7CGHqIrL/dGLajnpXR3dSUsgaiyfDHVWgK7k8Pk0lq7lswcy0fbC2Xg4XMwbbk+z0aq5
+T+M1g+j9Z9ptGq+42+5KZvsQy0B+1vaT1N3fn1jzClrdWnr15iret2uBY3nOaLTgrMJtVjV9vX5
uHNLr/QOLlLQ3pnv6V3lAdn1j1I/dhpuOSX3l+fpipR+DAEbD5RxYHiG5wzp1pDodXqmG8nUXbmx
m6gWIKredTkA9S3BTSogsXynUXzQmVPxMQ+yV3jZ3UFVsivGB+WWbmdYus+h6isHMoojpbckgOp2
ceIULRUcAPyWJkVFnYaYHY9hjVeDNZ0iHC5uny35DPbyEuLjNPhvqXRmOafj9cqfXdtqj2NUiutc
jk2k78b96faL5Z/lmJM2E+PZ+P6xS1IgEgM4OsVdLvrifDm1OaZfR3e0rAvyGT2BB3iSHTE/iFd9
b971gBbvHN88ThfZxal4fX2lGjqUibvyQm/tpzivtjh5AJVcfVsitbvdqpPX9VK18bVT4MieWvuf
n9vMZ8Nc11z52KmiLITBzN8wewfu3gHujgMfCNNxlOuZHJVKVzj1NNrDo7sJsgA9mKBSJ9fy2pQe
TZIoG7zw2O0M1l7oRl7C/zLy66kbqRUTbqmeFzH9+ndbP/JodZOJF7uQxPE4z/ZyGbvnQeqveLQa
rCbEvJu+al+l8L25be+MC7rytuPTA3hc/qE37RcumPng7J4Unv7SNYXpVW5HhnjTG3wwLoYPg1HF
7pLL6PJ5cvHeVA+Pe+seZDrautZV1ze8NomgdVB6G7WU/CWJ44IFtvJyD8G6wUbKDDyNGw3E9qYd
nKfWPB9vA3O892XkIksqSQALiGA9Y5gNYiFwz1102LzU9Y7Bfrqftj16DIa80mSugL/JaJjyV/kI
onS2DxGAass1jiSOoYzvSv4P5Z2qeEW6GfGloQBgHe/dPbdiRN4JB9T0c9dxu3z2uCCcdr15SAwM
euP+OPYGfQkH4s3p6uCJOAgDCd2pHzUtn0ZTUYvKfpiKP62pgCbqc1NRD3aXyCeuYgdTUXqIrrBu
u36Jwa88qKn/djAs2UsmNkI/Qmurr+2DodruiR249NvyBEoiU4mHToH8UhKwsmjdILZk/rAjHDio
s5uqmPXcYxOu5dofqmyynxyD7gPt7wLCf/Kw5+HpCtiBYlegeu9ZeM/EF+xe9Jc9CIiVfdUWU/Mh
ut7L9bAf7P29z+bzLB/0FSjQPKCoL53LzsHaNcFQeg3Hp8YlfsQFFcgsad0O20eY/bKjD5JIfnKE
GglIsNv5cvZKteFYPHudh3VwxirZWEhUBS5fLQWprEBpwF+rlLu3k7a7Vjs/8SLuW8jPIZYydJdq
qSq+h27uh8PYXXs7f+sbL9r20qUlM+xronI/Wui/S0Gn6OfGc9QdME6J2k74O2wvava8gjFIPLij
fTQ5/JabSoQJuOHwj/v6WV+fuXvTz8j5iDz9NRyuvXhoDLY+33nH2EWCxE8Zd8y8rL2tXPOVni0+
ET33GBPXmHEKrL0DI9BWf6kiriP1+Zykvr4enbkIh4k6D3I9Hk9/Z5xcCUx9Sr/z5fNKnxP67zC2
03KQYnK12e3hQPRIKMRytgpSfIYx2tb4D/QKzTvDXbC+Tq7thzzAfHO27qe7G8SwVeU5Pgmbi5NT
EdlrZ6bDB5qhfsYs2BJKa0455BrJLTmy6679/GKjc7WfwtyENdeni8l8hQO9HivmoM0uWbq0l8hC
ttVSJNcdaVBQWClEZ2ext/IiN3JVMo9wTqCt5njXR9eWA6Hwlu5psPZDjrSTd1Ipj+09MgnaobAZ
a+npozrydZ7CYX31VOJm1ydlyLHjbd47OBZLGU2WOA0n0ZlR2x2GagFhZstfk+XJfOc68WPFMb/k
XFtKnBKYfaVbcOc63ElKMn2yQLlsTXp+R/b9bbAb78Y9fzHZclQWHGOTI2costqqkCv1YHgdLhq+
Qga4Ydnr/bV0Y8BPKw8WV4BQo8GoHxzFnb5ChxvDkBm+GhwG1HM5cg9sEEarEPVSOamtjdub047H
e/ddwdFXCtEja3CWtwPIwMnwjAekwoNdYA13Y8M3H+wv3S87dfoSsjKhnRsDMh8ExNW0/OlAW5gS
9ysVI1I5anL2HrzSbU2YWjzP0AelNmsNK3/tyvcM+/D+vpbzV8rpcnE7fU7E7e1RvOL1LZkweRgk
t92pGmlvzxBnca1TLDtxo99lyw90M0lIXkWPdE+Kc3gHBYAiDaL0Mtu6x0F/FjLDDndqiz99Ymnp
Ke0oeNPISJFv8o+DfJQzMdoW6ru1ZGq2rIOTiBV1IbyeMcAr0ntHzxpGgyEzqd1xOtBZdXoxUS1n
CS0l8uf8nPAHa4zr2d3iZ8qenwc93+DGWcPuQ4vUUOZzWXJqKni6uDFjGQ10ek+4fd+lee0qvHrP
XQia/SVrP+MDXBuXoA21xW/7TCGtim7Ey7QaUhbooTUcPbWUjr1BTqysdtRJLtk6tHQuMYnesNpD
1ZuCCsolPqkedOyhN3Q+5fDxIFx2O95ZFTcdz1C2NMYGBvYwDUc9/r8P2q4Vi3CAfix7tysn2k3t
jDfeCzxRt1gxhTa0tm5YNW3H8Fg9ZG+GB3+LvcN7nZ9uD36xWKvDZOcbAmvH87CEvjHKfew0ljnB
AkMggMUGg+ZCkEqCFZQgH4QZfTjRr6q5uTAX8fjwaEw7k9U4DDrT8j73K9Hir/quTpGSWZ3RHoUN
x3ZrSy8Ym7aynAwrHwlgLF+LI1W/Nt2MMhzbgpYv18aHZdkMQs9hk+lZ0glGfOuR4dLZenf0eBbp
3JK/Oc5K2Q2qEZbZXy9CV49xPyBhq0jc7V082Ow2VLA+e+Sl74/3hX9QW/zOGPu24vVZBW7iO5iX
hE2M8Ae79OQ9F1LiVhcsT+aJGYz83cuaoAb9qDlxHPtfh0CJbwRkQ1mFpEu1d8v30tMzXZBq1Uen
Ns06u65/Is3Ikb8FyFOQjCU6ZSHiM/jx1YkcJ/IqXuav2TcO5pEPN8Fob1nA+lCGUA3Ta7kG+fED
bnUbC9v3j4Rbm/cpWEivN9ZJWlreMGMhvjsPKRi5+Uq44WlP/ECKteKu6T9He5tYoU/MYQm9hfV2
7WOwYVgD+cl+4Z7DVjVL7zFzwVKmhDPMFSshxbTpgJfAE8SoLmDseX0d7hyCtpBYcLZT73IUXe7M
oMVL9h6Po1ZAcyHWgA9vPSx9aP6DbNoGLJndlcPOhOnSSXcRPbfmHOTuctGlOMBSmi6VE/B5WYoO
cNWvB2olNvcrhqCDiM7UURaf+nBd3S6D1jUH8yi9LQfVSB/MesHpV2gRmiwvTgVOiZepeKCDwTOb
6IXIexfsaH+IBecQH3o2EJmWpjc2vZ77RS/kGKfg6EeEgDgd3IJ0jDbV1cYfxF4m5frtQKLaYXah
JmfmtBmLWcpQrkB0IOQr65gbpO+2fR35elXrCBl9H75yKhLssNZv9DHUutHP1b915G6gf4bPwTev
9cmpo8HIJ4wiGuTZkmXX4BA2xth2Lfn7I8b+EWMf0hm8Avvd//kvoymcqKXrIQfen9dHsnEJzq82
7jucvGdtJs1JEygTapOGk1Y//qG+/SN4+RG8/AhefgQvP4KX6n+Hb/nsaw38Yx+hzoDWK+MfiimX
avUHg2q00jTsa/MN1ICcdOD38IkbmgCb3qMGEPqn3qM5CKuVCn4EYT+CsB9BGH7XjyDs9w/CGr3o
WqHqX/Kiew32uN6i0W5vV2m/olIC99il7rEJdOE8G1tXurCqkWPUHwXJCqq7cPhRQ9wQm/bIG5+V
7ZrUMeAqcs/kYXR++2vWCJyeo7686bzsSr4h2Nl+vT8PSW/TL+l2fBhHqJ+AnQP0mKsQ+JtOyOic
x9c860jHx024r8YrrdU6/rxX2lj+ulTSPxzk/6HlL+MiI/GNw9O1NG8wrPN2HUKOWIlpmOVeL36y
deTrdM7t7u717iRfSKrmoCDu+MVGkU0fARM88tXSqXWd7yMPFZzVy/VZXG15KrqF4uamJa6AEgyz
q+xq5zuz/b05s6bWpJrbNxt3Q0J7C3KkR7lqR2pJzGazL2tKhTOymmsxIxV1Hp6H7QBM6vDsbxX8
uiDscrKjEaIleXACzLpVuuujIriOPMFfl+I8fFyL3vz9fRGJBWUAxtpSr7Gav1MDsLiGFaX6FJzH
nYZttrzR3YjE9xhFKvn6mkiwH9Tyyf7fFeqO0gZ5wY6+YCCcoEIO+rt+RF/9/I57cblHvPLe4wvP
0KCC+evnYI/vZ9E/zEwttl/Hq/7KWR1ssMr6Y0TJRz4d3Url4qEnvBsace4R4xbXlbi59LL7gJeF
OxbgX8YgaG7pkXHRkVYxJQ9dtkNiW3oZxavERVtSX0tCzvXuFajN6XLX3sG+JO77SXx+JZcS6mdr
rAaXqqxTq1MhgOZ3nzYPyzdg1v5x2FvEz915e27Oq9kO6SFRRQqFYlof231RoZl4Fr2Js6A50EYv
I9HdNNVL/qVLkQ/pD9mCzRS635WkcdCcd1GXEeXj5+O2dKbvs3HXHPU+Yo7lBoFk/zQ1Yuq0b7oE
msovBjUjFYp4EofyNvXI6bottVqsFtEE/REqdzEVIZ3T1vjgz8d0abD7bEw1t35fhAgvb3RthQqV
LalEUQqxvP3YAcel63kAYsRucMGawJQn9oabgwQy7o/eEOwSHVNUNqkC7i5FGYs1nzBUMDHUiI6U
MNcTakZ4TZnfeaRFtWEpwAXUcE9rJ3uSwWwZtxi/rhY4jFcXaakbTDTkB3Vlfv5aH4JMDqxYeK3h
SyWVuOUdtR/waPsrjUbb3a75rsvbusi8pPysy+kazqTL3xpkr9d7LFOq7z5CoKGtrHl4U/RHW1uh
XJmReD4NEuDXiNoByY7HFVm65+7V2R1oyI8jNxz3FH6ZRYfC6Y66X+ldymkkofWI10F1gSXBvAl+
zb7SeIXStYZtXAToFcGR+cfR6+vSfX+/Hb+l/vUMXuksE+w/bFSs+BKxBxfvfbUDoaaz4zrnrc99
/fVI5pu6NYWCw0D/X1eBdK6c8iLJdZhwyShSsv0Xl5dZa5E4IL+3PFks+VS0LxgE+nUH+vYeb60B
fIBUz2IRyRhTguEdDrEYC8THxUbetsVtqm5vFzlFjssVYhPnr68ZvXfaRn6+D77vIf5kHS8Nmh/O
93aVoZBxYKDb6/WV3cXrAmnml36uUWA+FG/qPDbvG9606bS89P58eNcfp+W/67RsXA+1qs2vsh6a
jLFZS/b/frulyexekIEfFu4Ps/vHMrs1D+kPdqo3OUoXoogPq+vf4Sg1OZ11rvU/itPZ5PabNQfp
j+v293Q24RtXtdczNaNYh8aEmnXs5NsQ0hFcPWf+VILcucqrQXCVLXYTYwDIW72BpHDX4m01CfHk
wB6owy0wehkPcS8G6RBsjwDsQ3j3pUK7Eg1zCWeV3/XOk5xMTCIA6qHkecFVIHuN8xTd9vG845WM
5hsfvb5kXmzFfE2kR7NmgyvbeHm1+OxPdnkXxtVvZs9p9wz0g2jlrVMAOilS6nvtYLVPMrs5AJGx
73vqQUO3NBa2Ujjjsrgh/CAAWQ1Wo+4FK7qVh4nGgSaebhMpYa+BlVccegCtwO3p5gGVXAGy8tIJ
lNXkvwDPUCHXgEugPBIhar5WfkgHQW5AYO13DK9/cD935BovruYt/Kkuzvou8vvDzNX23am9CjPT
LuHrQEFcjOZ35DXuHoijwd61yYL4/swm41LKS3Zy5s/mG9plDEk80hBOfI/8Risi/30N1bbIdgmT
0brDSK68YLj4fA4bL7N2Zv6Gl9nRd/SzvVJLFHSsPO4eClI1W1djSVfTM0kaL8Z6vejky0swNcXz
49gP6R+Nh8GUlA3sNDxy9QLYkaflkhyaTiuc3CfL3wW2l87McXfQHTmDdBHuRZOKrR7RZyOupRHO
y34vdypGDLetNyKh9/nk1DRIvnLGfJz52im2X+V2bvawHkUfMiixOsnV3YtuJjPGtmzzPQOBiYgj
CE2NRF8rY+AZIw0b1xF85EXqepdK672gK5+MBbz10sA4LIUl19dntxCA00R5dJfXnw+84b706/Fv
1W23ojP3JZ0/0jo2bwqwv39q/LQl+rUU/GZbRXtryxuM9nQRn0GFwpYlc3J7pFBb4kavjDOx9wt5
VS8QPp1s6JqIjvdyJrv3xr+3GVw3t4V43ODTFoJR0tCmM4SIZ8thIa45C2lwWpDHe2+LNrC894bZ
tfRd+GT19E0e/+DvtTbnVtKOuAisyonBP/TFw5YEsM4WP030b9Cz0HBWDvi9O37Uk9fyC6E+n6ym
fdevmfE//r7T4vIf79wv3XdNy7dmcA+/+vKtGd0/5/Ktmevfavk2nI79mg3+RadjkwGuy4f/YQzw
dzkSHYdCVA8JVZgfaxY4W7WMXad7tP2XiPaknZ9D3EOy8R5bJxe4KLfYO0UvhS5SNXQuGG1tML41
bD+9ec06r897E13Wiv7aVG6nCR1FZ3phT+7kwux1hQLhIANsr+H8fZqpKsimwHkuOjRCvYyKRVgg
XoioJAc5wGt6urSFh1PDGpRq+Qgk3ZtO21yHqd4TrqL0nRHCc0QyKV05ubLkos2Pp6DydatRQsI+
9tqDBP6QkC4SijQ60Zq45mBF/JN6iYtSiORBuj9MHGhTtZWpnrUfveWBz40tvJsNN6dm9U/bGBbK
JTOjenRSI2xxsfijnKPnhFup/9vG9E+ekDSkm0b31tBtzG964uHvVSzdhV3RW255+ozIhe4NeOrz
l1t+rb0m3Ymj+xH1qz1tBY99/Yhm+jnwBxMU3tACBohfw/w3FDMoGbomxUGHjqizrGjv0lV2KLf0
/4H705FEW3iPjoHy0mBx5K/oncpE3/+K3jeGBgdUBR/N57fsH5xPPy2n2vmUhkZ6yFcspzZR0la8
hCLYyuubEFcP13AnMuXpX+g1krpZ8PR0f1L3loS5boPT8/z8CoMNZ3giXufvw5hVv5ERiyFVTXPb
uPBr59J/0sL/Lm3UR4tUO1S3CBiVm5RZvLjzOlOhP/Skafct8W6CG3qI6CWigfzi9MfM783LyxbH
bP5+dwf1wNubA/fTinh4GWgPj37a8fD9/Z1ewsVAvrcox+rJHZpC72e5oEUvpkVnQx9e5tPgpuu1
yXARuSfRYPMar652ov+5rq7ZaNXO+h9Gq9Fo1dyS381oNXoKtRjzV/UUvutoI61tIGhjmNYlOfEh
AlouuzFa9ZyFnFJIYrKlcww8VHdnMXzuem2xHjbY6O9SzqKz+j9vWbvc2Gztu4nJW0Y947VqO7BS
OAUCLPsXO6L9tDRKP0X0Xq1WaeplZzhSbQOqUXsl+m374XiEaH+bZjv08jaztDRfNhEyW9mp8Du9
1U70j2W7acTfdRh+GrFdc+XSZLXqLHcYTphISvpwgeREchNY4jQhP4jWcTnYQANy+6xBCcNpCD9/
wwl8yfJ/49B9GELNoUtRUzx1bYZAYK1N9HXo6kY5TWe3FpoWRvcNhuCE5nhXi/c1WIjPfQBTe0Wf
jaDmNaXVYbeKtoxgoqPj1/lEEyJeeXD67fFQxrfDRMwb3rLpvtfdjl//vl+YzD+76po/sdsc9sdW
i6s2vC2eHLiwrST3RapjC6xg65/ZL5oYASafUhzVlD4+7RqmYp6BJogVAInTgCnR3m+HtD9ZDkBK
73ef36nv27oPy6N2tFdO2WqZGcO847R+0R4mXhluJykN7dI+KL+U8BFtxEyTLH6xIRbStI3+tNBx
iG7sHgxutCegh37U+RhJI/rd3fvi/fORNi5kPecfDM6vv5Abp7R2kv5OU9pkJrVq2ccb9fubyabd
WrPrabiyjqsNazAVk9l48Pm6aXjxOrb5l734RWjik11+wUd8WJRJZaGkeuRIYrfs2MAGNCUQk8jV
JLnfi7Hugo/lepoDqTpAOQa/BnRfGzGFnEEjnl51xeHR/fyKm/Z0Hfn7++1po8GJqJPI/xpORMNp
dLl5H2bsVziNGhdJzcam5xgt0EIvkraESiwEyIu3xAmwk5r6Vp8JLfFUKWJ+vwOI7kQCZOUtp2AR
fbCMC3rzZYNn0jimujX9I4ypZl9/zc30i8Qy/+9hty+e1/Fz9hdxKN6eD3/J3/+y2D/v490+/vJn
kL7UJuAfS19O82IfvRXZXybPBRf5/D3tS/0KX7Uv0bb9a7tr4zM4jtPtGQ7ny1ftS8O2/8qvEKxB
GtPudTssqr+JX5rtv6JI3EM+wUDiEnFc/uhv4peG/VfDME2Uyaxe1+7ajv1LtC9rFoXX73ZMxHIM
AyU3VDBrZ4nRWmV5texUs1WrsFS7ZTz1VluUYLJ2T2yz7CyjgrLah7s1+2ruP7ZMalfuwyHAe/bM
LlK/jtkxOl2jbm83O6eXWZlxnJ3LA1LebdQzEfFOg8/f5SJgUHsby3Y4UBzLsPt8/vxcNzbJ+pia
RjkrjCgbRwkq3FFSqfXZNlXSqkoR7cxwsjqugipzFt31JvQbRvDNzTWRku63USi1DAsduVo4kzvl
4XQ+n4qZk+/Lgb1Z9b3jptPx2v0SastdZzVM0zZ52CgEd7wtzaC1QlDNyvvrwcooOqLTLU6jQ2St
JsbeCEdhuQlfrG4ZNdypuqvYbpu9vt0xrV5Pi6Ai5ffzO9U+R3bSNexsllhZ5HWzBBc6C1v+MUs7
/4+9L1luHFm2/JfeowwxAIFY9AYAwUEiKYmaNzBVphLzPOPr+0BV95UI5iNeWa/arM1yWKSlHOHh
4eNx981IxxbR3lhxLCgoDoEC2L065m/E90Mr4ePPOvD8Hymt2SFUy2KXuHG/991QbmIqGqfuGFvn
nhE6hiHzDVebu04fulfCsGPN0LBH3a9Ia0W1mr7rYX9auIJZ4RFHMwjYT7mBbhUq9dkVpMmgDC3j
8Z0mI74rUtJbYtSCW7XzKkuWsWo1vOwO3E26lZ8OqpNKLF64/hGTA3kmiNNia6CZiE4pldhoe87e
rNI7zdDC6K5La3oTx9pL6NF0xTq9cbA4Xo4eKtV6uTS98fIBaIaE9pAqdu5yKuaI51qVVauniXfX
icG3RoO8xH6DkUChpthuWMlNUPsn4WqoJnhRZStlq5jXTz6PZdEgJKH7poVc0HMSa+LPj54SmaWh
nsojllZVa+EpwNIXo3jw0qBbGa6I12Q4cS88VnRAvQKbVaugdB3SUKT2sSrlJmKF7xhtPNxHpbHx
g2RNUwUD5mryWsfUqjEDSYxyod/6QkFpWGiJchLlOu5MU2eGNap53vUKlccykOI0aF27qofCXfA7
yfSszuQCP91g4I/BNWxBn7tWtM8yLxPGeAzCZNt7jbLuCYQUWCOzibTQIXXZf7Cc/xk0GDA06oOZ
NIZYUMbz8EdVdQLShpjuh01r086vSIlKP22zkR5T5qoHLW9v1bGP39paohXLzbFxsmARuaVYi6Wb
odr+qWmF7ttNLgwIThFlb5q29yvZZVYdqUBeGVpJt6lWVqYrQo5Rt3Ux2RJevo9NyT6vS9jcJZ4+
3xBcSEoMGDJVzBwzL+O6VkZSPfpY/l0qgfdWMchWKDjH6CgytIADNjLcYxVLthcBF67Z9627Fa2m
Mof7ETX54JN3rdOrPWAYLmY1scHbp646LtmDWWyFb6VMI0LV0D0nuJxPrqeyj5IqbesjC5PigWpa
ve4KV8CtjYijKB4G37apuEmHvH9KshwMTEiG5EZrQNUWYVtZEU/z0MyTsD4qghWOn6ay/evR/isX
7n+2zPyYf6anuvz8rPcf+f8DG82nhYD/vVtnZVn0W1cO/+svV04hmviDUYLtgrqhaVz/x5dToOP+
MDh8NQNWFAU89R9nTjGw/VxFJyXDlVNdFdPF/2eVOSV/SAziViXnlDA4iPTfuHOTKflHpWgCtlvX
4G1oTIWhgbSdP2ah9Vqjly57qBSK/GXklRb3M7GuNdMFThLibQ5db5JxXDC05yrzi7AQYA825jL4
O2SmRRLkTLXKK/kD1hBmdiZ8FLLFuOSpTD/l7HjwlOH7Yvc7Q60fr+j8eFrahk3S1Or9qLC9IopP
lyjoLVL6XdT99HiY7gRRF9T0+aPFyWY0ZyYsq+Iy70NVva9810x8D2MVqwST5FTvzsjLBWLnHuNf
xDj22asUrbUwDTM2ZkriQvGCmJ92qi3RzInFv9FgB+hYPSVq5zvfJPzuL9Z9d8VnNuiLoAbVCSec
cSy+nzvJbVOx0q0FvS+96IG6vLot3WKbRtHWU7rHkg/KNqBIxfCN2xy0evQXPIRZG87XBwhNI0Rg
OamE2Z3Y/y2/kLF8KGWd0XuQYrcNp4dAZvm6UDqx6bIGhW29wmjENqO27qf1KXJa2iDBmqfhSxCk
W2VbV229v86WizvH0HwO310zVARF8GHOP8qDlSR5HIi7kTdo26yGwQQuHfM+czFujL5YkrFLLoCg
ZhgCzoaBsGh+72WrV7pRjPpdqknPGozgVBLlhiR54eThgIGfNR0f47TvTb9QLK3D1MCuw6qffMi3
FLbWVpPs5DViyTu40Cf4LsxOYBLjYoTA9thzRqi0j7pEjuIuU9HCGGtb7A54T8KmWMHxJGtfV2+b
cgw3Q0zKhTrzb3kiua7qOoNWNOZj9crYE1XTgrbwqttEhL8kPPkn4vUOvrZ/EbI5+jXmmo5ayVec
cW8rUdHKBEMI1Q7Drexdav97uZACICPESUIaX6CIb8KqUOhXr6C4pryM7lRDFlbtNZ+Rwt/SyqAL
Ujhn/rRA0TDYpOsQooP958zvAtfliJ60B0M2H7Kg2zJXnFYpHvuevvtj/dQHGCWfjouO6VyZS5g3
RmDGJGJC7Aue3XoX+Dm6mEfywOUpEJkZGZ7NE2Z6Ow9zS9EbgWG9TW1qmFrscjMMApsttVJ/GYzv
qv7rGyiHtSUwqxC988NnXsn42FHy0KK7di+wfY39yanT6AettCALv4Tu9MFGV7Ax1sozy9+6oxny
f6ue5p8xU09xGQyxp+AzvF86d8ofpNlg03jZWorY6anlNmaIMdgfemkLsuNLtcCZdwsZm27iGxdm
IlBnXuKqA8h3mFtHNh7dtIE9BlgCfOyUjffEiemXVjk+xZjP+ZrGdxWahT+vC/0sjrz8iJk4NGGS
IrJTyUOjJ5ZWvLUUgw4M+Kr9j1S9zyEgpUQ6f+BLocncGn6dnk3pMUTwOhcz09uqZeANQUwfODaK
+BZXp2XBjWfp/bodH1wPk6/ZBqbBjLp9WPVm2b2P2SHlu6FzuvhRYJ0rB5KOnfzGTvJdwLdJZHn6
ntLNdRZ9+VUX0or3wmC5Ycb4XEw0pSmziJGHqHR6gMda86j3ttFbGQbIogCIZQ/YPRGt0hOc+OJH
+6vaailGhffwy2InT9dFcyiISaWZYs6CrTrac5XZjW81wuTEks2GjguiPQv8/rpWTlQoGXiLhpw7
U7lvuInCWvoQoZE/2gwfJb31WlNJ3wQm0idW4JliE3B8/KoIVxijMHr3Y/fUY31JaiPFs6Dtvor7
cx5+/57Zbfck89NMafA92PaSWINniYPR7j0MygkcXax6JP+jfeVtWWX7vZMUTyHbkAGDRZqj955A
EcX3iXqjqRs1MBUM2FFfgs4ssxUtdgL770qOVv51Hqx15A9eI+M+djd6aaoPWOp4XRymB3HtJDPd
JdW6bpQanA3G91pupHBiYAiMj2Z4ZuzuOq0LD05yKEgdZhLxBbIV8xQLV3xNypSTB1ljOSFzEszT
dzdyL98FNsheJzYrlUFmZsRmJ+uwNUj4AnLeABPJ8Musy1Wgo5gtViLbaYkp013kr3l007YWcy0F
/lM/PgTAm2ALXnhsmwMGTKg51u8UGHGcmdq9ejtG2L1qVhgQE5sNQJin4IRFqAVQAK/cQVNXpO9D
P8CiPcVk3WPFNmO798NVyO1kuGWejf8c/NAz21ceaLq7fuQLN+SvI0ttSmUh5JvbfHibXOHpQB6G
tQRetbASDBr/wV473aqo4wZr5MdbYQf+bRFZZbHwSr/qrWeyNHEcRhh/wRrAQT63g0oXcxnm4Lj0
1iEmsWMS9GhPGlhLMalFkNUQHlJtnSHl4fTaxo+t/icSNZ1h18RMs32HJIHrdEFo0vB5GoMSmy7Q
M8l92tocby2+HatnIzP5iW7QB8miVflZYHB38iqzB0+xSOb4AAUZjyO5UXPMRjMyO11cgXqeCvtb
ruBRIQKmaB78QhJ/c6yqvJJi9MDkGLPDRysC4vdDhfZ81lH9y62G7AvPof0uRT340LRmrZsMyN3K
CXVbrdZIA16/dXGeN778oJnhdeuWJFXfkwdjsALUG+lzyG87bHY4Yo5MG++L+tgGx1bfNeEN0Xco
YTSKSU9aafroy9LNKDQ59KdnV66dpghd7B6Xkpre0fAtP7OaP6tn8SO3hwf/XvvQXVOcIF3uuHV0
oJRjMzPM8sFw3FedmuyZRKanm/wXTIuhmd1zcoAPII/yLkQvUOJ0rUUVi+F/UTvfKT+v82KG4/ib
F8jfIkITKDhdpK1UHVUqpSMPykketR/hT8ks7c+E3tR8qxJHV5wG6vq23Gmf5Wh6oVkccfbkA464
fAW2PftQiJ0c6ge2yp+Tx2Kr/SoPEDk1MdPXxrBqGJ0fwUN6694gAazcYxHFNluKJuYh3dczliqh
8GsNbqizJDwVcVb3EocAc0tsPkFrWGkmBwVz68t1rpkk2uDaxGeNvawpogrMIL/Oxq8+7PlLnoI8
jgwGYu4vkfsm410llUT3ffrg/0wB+H/yMcV/HTW2xAy5zkRWJu6cWDpQmlpoqa/UNG6qx/QBF9ps
k9xOuRlzRDb7+qnzTQNtBsr6+hfO9v7+ddGa/lWuQsCFKOpc18hElLlugEdYYgt8cWz2j7D/2v0q
DKzqrkav9P8lwZlyK+OkUfRJstISoYSpf6bY7KWaA1YCDOa45xgFD68uXfArF885k4U0Sl0jmWTB
fRp/1NTsDs2n8Ujuw4/2Qz7HC/7zRRgH1f2Nq/MSlKInf1Pznl2MEsPW4g/6U/OnRd/BInxxidis
lOeNte5XGkK3ARty+y1rLG84Zhk6BwY0TGSvvkgA84xN+FMZMOiqwxUrN5wAFth9bMQmo3dy3OTu
QdU8UyufebrnELcWkZd2dItT1i/NJP+tA/OdP/Rc6vxQURoWQNUWWMjg28NTmm0yrIQITIbc9w+U
p9JwSfAmP+XiLf4j6foskZh2dax7Pmi6uAdiDsNKkU5aneBjKu6KPSnCTh9Cz8TRtTs3X3povzN3
yKuoFNV9RE7zkQ2K16W8GRP64P5SP7xh575Jskr/zG8IN5X6GCQLvvVXGu/ivP8QnFeiqdemlcwK
+qDLFTXsPrI06STDY4qza4XZ4rkH2KJFbwT8rEjVHZotsHzSHde+YCaYbSkrzgSO3D6W2O7c2D52
4AbmED1e1ykXvvfkPkCVqcKYMppz/JrvlV0/uK566nrEjKUZN7uhcNrENXOfmoF8u07uMk8xozc/
V9SkogxALxpWsbFpklXdrmOsdtStEUv/ErtObFrcx8KOEDw/tfcVtlqvgmjhhpeOPXtEHUqMbtfi
MwyyM7CgBHuJqh3x3oLUSox/r2Vmh549Hy3MRsP1QU1BDR/jFTFisHKwCl3VTA+buPiq1Y/J3gB8
D/tV+q36lsYm8/Y6QzXCjlwTvzwsZQlsJbNK3SoIUppI41s5da5fz1eS8EzsZl/Kz5WLFrmtkWf4
0hjLY2rLy299LFVq1yEyhQe/2nrZDXAfAxabjSYr1ykeRN9SUxt+FPzAc/jYboAIOLFZjmRCue+w
6bQ4ROhUxv4bhVo9FjnGt2gARw193ai+pcFw6VavxJZeYGMNtjIpm4xklopAtRCnpP15/YRk4vXF
CXXCOEOyGmWfWepBU/ywCShO2KbH91xiJC0msOnbEmtl2BuLthKh/XgX91atL9nRCyd5Yu430nN/
wQik6qsg7fOVkOuwAxOsBm3qaMTEU8Ccj6Vu+EtjMSM58xhS4Ab+vs/4NlO3qtW3u1Y6qv5TAOKg
7plciWpBXesX6hpEKbBYEw5LUwEMOBciX1EDXQ0HckIWri62XF0XgK0wJGcczTclsKqxOTwr0JzS
psEujBzhrwkycZ1DMTajhtXcJliIhJVCuR1inKZiuWJFQ5t3pvbQvcm9iqU9/IfyPrx5kEUPP7q2
/dhEfIxZlu1DiUo19ismltwbgYk0Y0XgsE6OaoDxnMatzBuz5i9Gsa69nVFaXYIAYuEpfdnEuaBR
pqO+RxnQJHOUUCzDhnq1op6C0QS9EmXr2/YXhriMjnCPElMaUhtSwK3W/7MBXDOw8XzKl36H7b7S
NB6VB4CbYgMM2MPB4/5KNTaschpjE7x5j9E+wbs0e20VGHbcrn0gnyqnN0w9Nz2slOqfpLJq+K9G
2QG0wzKra5wxNAPDpGukikYw88XXkY7/dDEAEjEassLhggt/4Vx9ycE/HJgp2VpWsmpCyHtF7+sc
YcQ6UDb69qNI0EmqbK8/7NnuVZiwGbWZkvUVY1BSHfxGkmVb/hC4agMblQr4jxk6dnPLwFbBzzg2
CzQBpmsKp3mHGBNx1Y/yPYxMGBr3z2gpA/QbbYN89DSPAuUPdDKdPwVg3dQgGkNyAlqQVWbrWYhL
rh/80lmZDq6pusCPB6F5xiUtopgkZU9OAu0RWECIft7MrH/Gf3rUDF2r7uwRs35yM/U23st12jPA
0t9M/0Z7Zi9Yz6TPE9AOKpM/ixf108gnEdRe2pcOeJdwGk4kEI6/IdtTEct7cZFT2UTgtWeqCzik
3xn174yYZds8qWZd0HfkVCfWiD2H94lmqRg/6mE10PVzX4ZEM57PrEgqx0FJypGcqiHdGBGSeXiN
toqRoeRWwKorCFwcRd0PzYJaWaQ8MyJRMvgqmsQhUYWNBFeBblcsdsZCOEQowOZgg6JhatgcuRgF
Tld5oc++XfXMlCRRyBmwXeSkvzfP5RtkTP8YDTNMTeVZ+fRVqyjsuDfhmSzw+ncW+/u1TmrmWyJA
q5LQEBF4rbEHhp2Fre0Va/UAB5Idhw/+2fTrnOGmxwVxmuE8/yPcU7kdaDMUdWe+qoxFzdpOJaiH
WCF21zJLGZzSXWuytod33WjNxn8ss9dUjCYPfwTeaXga813J3gpCzITcdREqMKjFohToYkg2tXQ6
mCwoLUYrVFhW1xn1e/H/53NnusZ3c9LWoHxykQTgVg47U21d8ozyY1MspXl/a+On5BYwcIBqzvsz
61iZlnDl5JTWq0LHILG8twgGUE9Qg1s/V0w3cHJ/t5j6ZJN8X4jhN8IzaSiUzMgbLcMp4bbHJmwg
ykZFZMd0ZWC0NTeb1k5ae3xBISSiTq1YeoOWTRuNmRJzf9iqwQ7hBuBV24+2Q39DUQyv1zx0mH6r
i/uWnzyMom63bbfTmv3Yr91qQWH/1iz+c4J516aRBkSpkgJixa0amekS8oFs6BC+1T0w1/B3Ivu6
ZFymJCd1pQMzgm5aQfkcoBGTkWddDY/MF1s2amYZ3lakQfyR2jze0sausOQROzxVq+SboUqcHjEg
YZaO0dulE6fPWrKP4z2SbhRD7INjP+4NarWKzahZ5tui2wtETSJ7KdW3AJs/29UYv8Z8W6Zbamxi
zOyIxts8ic08LlZpiHw5RU6FPPjubVCdFg578Q5QAGCAouhIjwNGPIc4DoEW+HoPR0Dm+wyuHTew
nbJGmtlYJ8+l3Ir6PsyPeK1JcuMlWxE6Y4yy7L1WmbluupGV5lYX2PKzlhiQRYaVn9gRtRv4anDC
4DwcFGVVItGeIm67qdd5jGkg8bDqS6cS2+6VYuYITC8YUmMmX3p//XhfVdyzBzA73swAKNo41G2F
43FM3mgQIVoV5lt9GJaC5d4tRpBjLgqmm5T3yCILCsavPHHDNSSkHI49ypqZ42zcMrDOma4wdkV2
v0IsLaarBmxi60y3QmJVyjrPATZeJQnmU/P0VKomj62u2tTClIal+rZ2SIRFQgusKQ1b86xkdPTo
I2lWNd0jxV4FdkNtVGzLxGzQklyYQW8CPlq/94WZvyN8LakT56OpuxY3nFJ7yeXtdV5dukYTr9BM
wlXVQN5o3jpRkoAAaePBNeKrgTqqH5ljfZd6uVkDEoTmcm5VzZ1X7MbJ9+53er2QzLzQVrMPmDml
ZUu7Wi/g/xnhxiie8vogdEvQm85deOKXce2M0twTyzUGTBScbdVd1Qgth+GV6PdUbIvcbLKddDdR
eSMCO8vsamnYHblQaTPiM89LTVjRu5NMFphDN1h6bEsIQ79Tp6aI26rdar6j9SvX3QXlmoQHr1zr
pSWxkwBmcSl1dgnAmH3NzDkbS54SN/TJKUlvarExUJ1oVvyU/QRurwB8oFryyS48lBnB2ZMEooeX
I8XxAXBMh59Fu00Mz9TZi5o8pINdVPdN8gquw3Vx+2p7XcgvAx/gPqgKYJMUOhCzF8CvisZ9OvLo
lACNDufbSE1eJ8GqluObKzIMwEMPD4LL5t0rpH8TTeFXpbHOrgSioVTTtPVQuoeuTFKLD8MvgwJE
TYjyWdb6O3y+Yc2S4YfvOe3YiT0s1uNYleWCs3XhXeIQDOEy+r00tFbNJ95NpXrBAhKdynQCVehF
v+phttbXeXWZD0E4TnRkToHfQHnu69+/+ZK16JkSesI/FYb+1mfJiHXXNQC+WY0SU+SSFaDKtxJa
DfA0VE4bFNVZu3TWS7X09RWAj2L8FnpsjFmCpC+NzPPcwT/pPUqZUeXZRqGHVtpU+paXdmYANiU5
Q4uNbiXZRlFuq5CeREGemi4YF6R3eg3f7ImBPh+gpigAEUANofll5tcXfV/Uvut6px5E7CKIT35f
CVOtvV9dWS62uMzeykRO4xJZsAnYD7DojFxkpJo6ygxnb9mtTgPiEFb7VlHTJzf2zDjnwaamrFzl
afJRRIikmJopN5U6vmYtrHjeCsXkel6svDj5gQKo1zTapmgZos2eMyuAYiEautR8XYsXvN45Bmj6
+KkKgS45AJeYOu/HHoYMLWFAPjzQHqWPsUD6sCQpd6Qbbd063muKINvU62uzUBLfNrxEcbwSNaS8
iApT6NnzkBWRGah0S3PDWzPjRvcHxQ4FFrBoDZZzaGzpfmdjXOAIqV8wKwpci4pUvzbzmLvBbVwq
PPXU6+TgJ6rZFTy0OyOobsbQfVSCSLmnyeih6t6LTezn6SqtqLoOje6ghXl90/dIFgJeejsEybBt
GLFyV9sHwHWbg6r6dy7OaTXNCC9A19qDrzYd+t7U0MqScLSuv+C5tsNpdACwpA5Msa6jC2ema2u9
CWWgqdWpDSVWb/vgvqdUAZyLVKy0MgAQK3wVOmkcLMTxLdcDkEYkEVBwGXy2Mm36naJ0yEahspxG
lXsIA6TgvFF3sO/CQitrcV9TkcEJGjD8rc2xPkwpXRvdR3QhDpjXQgCVBlgUDV94f1JMaObzwFbt
etnKJJcPYV5mN0rQPVG4mokuDhoEycr0vLLioNloI3KlrNe6Q+ID0MKIEe1iEq2aTgl3LA5NBKqZ
DbhTaFMGc//F8f/f3/K/Jr373/e3OJ8/P8uP+vPnVy/2ZzV1ZX/1+aSfVfCBHpe0Duph+/N/f/2c
v5uXdfaHCrwzamnQ64A3whH6u3mZiT844MEMVVTct6bjsv9uXibqH+hfYAxwfg16GB0b/9XuQvAv
MIuQEkCaCVBr/6rb5dwZnXpdpK5zFY4wOvUMdOqdy1vAwiyReRrt1SqwiFGvvEhBLTM144Sannz8
xq27vyzI916Jc4v+NzW0mulEotUMzRnn1MZgIMoQttE+U9pN2bAVVxfc+wsK6NEkfALc67Cj/Msr
/WbM+7Yo8iZN+B6deNTykw4J/yBeqqFccA3JVdhr9F4T4PkuJlElhlBazYjrfa7FwOE1GnpMyqRZ
d03ur4oxQ2K5IHzBHZo5KuAe4nX8Ab0wUUYB4Zx7dZAGeWbIal+JRrklbvorF0NsR5k0EFV3g10S
IPg1dCLbw4ieEJRrkQdJW32xeHkeTv/9JRA/hr5YBFHzQafAvHeKrFm5r9PAcLIRAEOXleRViYS3
cbvaW8mYcocHDGuMpCJML0E5pzPazC7Ulmz7PopWQ8yiG6G5wmwDyuAkF/nG69vXLOXA7WZdZadF
Y6xJorVQ5Tpvb3RSug8uqnW+iZas2ipcQ79V3UxfiKdnsct/zgeoInIFeBhfuZNvUhQb4aB4GOe1
L3xZOkzrXjJMGEAzORV25tWeE/Y5u2+ywTATV/gHDRKBBpvCPbohm4LoYFgJOjy6jZG9lgUf7twk
qm24dvBq4LIsuPvn7tr0uegZk/Ac4eyjpjC35kk6DE0CDbNHm6q+7gSKaj0Q4VbJOgn7x5ZwWJeP
TBDKCBZMwEoB4zQTRC2WaTRGPNirQWCNKfZF9LV9XVPMDOF0pnMaM5+Q1Xo3IH4N9tUKUL0Ww7hh
+LDMQLEgFya6vVcUcLnMVs0l6b7kpiCIPNC6jG5ric7Y82eWq4ru9Whw3we1g/672yDFSH9juBnQ
x3v9kAxa/Juf/dchJRJSk5MNfTVHptLaj8pooMG+xiK24CF8lMf0Vt9B3slreIt1YOv0tj/StXBy
p3ryPgFJvj/kh2xLj6ih8MbSfnUYb3kMFrh/HrtfftfMPcT4ijQoojHYs+5mgFeRp/pKKWuA7EYn
DITpJ4aFGuR1blxIlYEmf7hxgNLDjUYYdM53PioFdZug39dF+otHw1pzs6VeuYu7/aIhGDr60f0I
9+ecBmmqXE0ZpisgAYPkH1aWoTug5Xd9tJDkuVTWM0rT1X9TIWHoh65eghIz0Ye/0zah/UPDoo3q
mC+4vxeXBUpf3Y46LDmqylN09Y2SNyRqrE8TI0JeAC+Ovg1kXMjw0Y4vAbKu8VQREgs1zAsD8EUT
QRtcEQMIrJnbwOORuW2a93sZY+MLEtauMFbC3xvyVMWAohQLZn2J3txxUGomWwJ6iEqBqsz27Zg6
Hvml1+7WQ06XRgsEfyeMU5oQiQG4W/jrnKkqbUVf6Fm/J53fbzsMYrFEbCw1kFxcHWZawNtXAYvH
JBt4/OdUvDhr4k6rioNoMcLarxBqG7YEvjHzEwSxnmVk/rZHv8v1l3bBzS+y8Pzg8wE/Nw8yxjhl
vA+L4qDI4F5VIqd2ocdFtSpo9i5jlGaB6LxO8jcnRcIV5W40IeqI12bPoRAK4e50UswPWWWJu9UY
dypNOKNaWi5N7hst3VVye53qxXOXuhAwygZ8JjyMeRdeEqAvtsv14RBw1x74sHLLtUAqO8zTH9cp
zQd1w1vHKB4kAOB+ojB4YRONLC65z0a253vlyHfdIdrp2Jfx6MJYYQPHOl+lKy7MBsALbeE6597o
X6QnohjSo8n5AKI+YwOVyN6hMoXVpPADtVCaA2DHFTp6SlC8ftTfkoPxB2Id7VrQOOdCi8E7Aes9
dI97BtZVdndoxl3H3XATMBTXCkRJ/xVf/Q8ihq+zfSM2cwP0ADFykH8RuzGUd7K0e2T+zinOwNEX
CjFBGg+DB84PQ0Ves0DVlX3RuVhAno2YhTYAknf9FJM6/CefZkA4OJ8cdvzG+BqkMs+pcIKqA00y
75AWsnXSonrP4ijehEPAnOuUfnMeUIEDjuARemWOs8oAlU1GfwwOdRUGe5+nht36bKn+Pn9X0Po6
lQyFNEyhQvJrxjWPDGOgKUN69BWmr2PfYI9jm5M/Ax/tFYUav18/1FxfgRxAchLDSSDdhM49Ml62
oT/GsjyGvbQxNOnYoZNWHYg9VPTU5QT13YXn/JsDIkz9ui7E5fDQzi8sL/yxCIu2OjIWAzhDuq3m
jRgCj7JZ0YqH68e7kA4cD37mNGwCXdpyPj2zyjKkB92yOtZQx0jxYuw4F7tEagsNHBeyAWPzNUUL
bruBKUrTob85Cm6Up3HAqurYxNlN0NwkqlxfP8kShZlcDHUURij6VMdCGIASHo00WlA+v+GVZNNz
gtShuDGHfedZK2jr1dVRwHlT1B2ttkqQ29ePMSuc4b1OnPqHyhzrnZAKS2MiUOFP+VGo5vgSZZaC
EV73wQ/AwuJP1OqycOFoE3POlMSM6Mw3FX08ZEkGokFp1mi/JCuX2YBfa0v24jfPCW8XM1RQDMcf
c6uIJpqiMiZ5y4Cl1PvsjrtKB4QBhuum5UqpMcG6W8LYzu3/xFEBvAzUNbwO+lX++CZ7vkdit5Jj
eUQzGEXa+8DCTcXM3ANeBvXWBS14EcBP5AwVEwNR34XimPdb6aM7RFLTSlygtsnvvBGrQ9jNeIO1
h+txHW3ZTu7Gd+VnZ5j5Z/ZyXXx+9wq+E58pD14mXTm2IK4C3sOyu0iUCwL6uxtEwcGYtPA0mG9m
FRM369o2AQXYE9tHG3SUYNe2p2GfIx8P7pC+Z2mwoIR/8yi0SUVhGByG8CD9NZNPJPQM2jKlO/aE
YJZWe6dLCshIZROUzFHURuoQ7f3Re69GKz2TZtehMztd8Ogu3z/mPqnIymDWFsAc6sT7b3KklGk7
oFlgPBKSWgJJ+LrfavLn9Qv83VFhcdBUYgCTw5EWPadSlEYfgPXDkVA0l5uSWJyZ9Ifx2h86s/iz
fS6f0qUq2KXJwcm+0ZxJTUWiInU7DydLsYgxdZIkMZMUiQ/tbuF009efKxoNPaJIr0xTyyRaPGan
GwNkNHMyHhMoGlSHCzMxbPpTvLco/SZ2dcueRrG6TnT6mddoTvf67d5czG/yInUYjz7gemr/kqNJ
8DqFrzj3GomZeWMkaP2Yq+ORIVXEbop9b6LPHuvr1Btlq9gBloAEa4zICzIz2Jbr5Je/lo9Gal//
jKWDzkxgVf0f9r6jyW0m2/KvTPQeHfBm4r1ZgCBZLENTTqXaIEoOyETCJFwC+evnoL5+n8gkhwh1
b2clKSpUF+mvOfecKkGQMMhdkJJbc7jx3GomNP10sM8GOqVIoPMKj1VFkUvTyzpraORuvEWDobsu
X9Mffb1JyxCMEmLNnvynrbHUDvp3cGtoB+1At/Vr9syjYAks010341acpTpQukBCxbRRuwUZkaXW
ECSysB53cn2XvSLrgNRctTTQhf5kaaH3dS6ku3g2j60py5xVudl6+mTtV//DsTYOXwdN2ADmP5Eb
hA5QczclWcUzgYjSxD75BKejVBbWSn27swTs5r/Io7NKV3aUbdy9d5c+kfv0TvJQ/zLMHNXze36y
GYC4Bq7v1D5/emp0ZM3HRINN/Zft3Wf9Tb5h1hMe61kKhHPnA1EDrnYs4sRRpKr6ddwp8Wq54254
a1fkw3uW34O78jEDddOd/oJmA7To19hsQDO/dTd/fmRQDzJQskEaxFKZPxwtDgIyxuNOmm44aAtT
znmNF/yBaXi/TSiL59ms8gAxGHf6rQPS62E1/qrui3tz3dwWG7qx19kNt5fWtqAbAmzUjGd36U44
tq4816NIczOvU7ljkmlhNWgr3rG5VqKLRkBVOrmtyHqoncc+A+FWUXdyp9k4DoAZN/zL9XW69PaC
yehvC8owtLznWsVw7zT1qyTZHRu9G57rM7vhwjuITBGIm+DdIMtoK24GIZ1sx+ka74JtMK468aUu
lsa/Ktjfh/+d/Cz3f92Wx5XIC/vdxWbHMwimMPDEKa+t9Dkt6RjLbZLY2zFZdfSlSNvDKO8DzZ55
+85938lbArEgaoUTjaxyY/kSfU80KJytSYOF0acvQ7DRyV0QxyhQApfdFpHs51IOF+7JiRsVvgtW
zEIpS1ktPmZtTXkHUpzOuKmk3IwgUYl9De0/m9Frl3nrLllRrPr6W49+VrD/ItLpV9e3zPliooTm
OfiGCUwEyq/TC8xNrcqvM33YkhgVFHP0Vsj9Q5OEN8+Nr82VLZRGCNzRaKlBNR1yPRYIHJEPOzVX
pVmjicFMdjFC0XBo7WWpJZuWoZ2JxesU+aoxpu+6mW785LGvu2UVJDNuyNkhQfEIAkUTJTgq3J4q
4R33aOwsEzvYEu7jDNoVKicOmDfsLCEzBeGLpgIQD02PE8JhZYWtgg+CwFnfxo50lowB4ak3Mdov
yib70y2MSBsZJQ8ALeQnUPw7nVg2tDrpEn3cCQnAPCpBQ/qTDC/Sofd63gPwBB65mRLD2amZTE5x
PpZzqpApV7bNLbMGkGDcNbwNkR2+GQIjIra1RwZlMZrtZmzkWopuxn+bJu3EuZqy/iATNqbMFhrI
FNe/JJXHQHJR73qTm4tR6/u7gMWQNATtREipviWATG16dyxnjsqFzTvBkpFAxpG1nU/202MXGRUv
nviMN7CcrUvi3TgFuA4MhOWJk35DYWeZUH3VJxE23rqPfSN0e3dm914YPeYUzwco+hBZqn1jrKmH
MfV4vcukpvcAgdjZEqyN1QL15OYHUFiAS7WVse/BrT7zSCpAuunwgo0fKTCAMUEBiyjzdI85PUBi
GevqXe1oBD2hrsZARZiBL8UriwfwWY93XpDKu7Ee80XV1TQUINiLMA4kLbxgWIgx/TJq1IpkPaIv
J+5t4KJcuSIlRXdj3Q2brHaH0Ktyvr5+zZ29vdOnT1cciOZQUFEjqlgWMq1ZXO+IAHuzyCmJBs0N
Zk6EAmL+a4aQuEPYiyIDrCgzZPNKDkWADBGlAdyk1qiWrtO9ZRk17nof/Qm2lIekYOhepZa/pH7N
/7BGO63R1L8L+AuqOGdPmSRFnIJOr9m5fdVtZM2K1SB8NjOd50cfCdHpEADAPCUq1XEGgCz4sdXs
msa10eMq8w8RF8HCHUfxlLGsW3hpR27AaS62JbfZ4/XVvHQIcA5Bpo9rZyoKnG7E2ha87XK32Qlq
T+1L3Ipo2YOCH8U4oxJ05fYA32m2Ns4cgekXK3cPrnMIWYA5Bj1Uap7b1+IhjTPhbrMWFZwOWgFr
sxEdOp3RDg71b+sGNN3frw/2zCZ6UMGXii50PJguzt/pYHNUtYzUSyycum+a9kBEvDB0PTLYq0jE
zO1y9mAptqZjdJQEGCCGoHVVbO4CQDIz376DJMIdiI5nzFwe0lRphNiwZbmKv1XKBGDpzDZ3tgM+
nATZRmDXH7ov1yfu8mB+W5m+4mgwbtC3rU7hNfV8uClLb0H62zSRM8H12V6cWoRxIwIfAig8Uqin
VhAbZWBRz8ydqFeuvBmt2wFSxu3SKPftMLP9zpw1JC11qGwgxQc3Fa/fqS2tHZnOvAEjesvdhcOW
w2tiba7P2tnRnmyAJRkFWSAYAYk8tWFkImhaTNwutaFbETfZSwYAtw9MibSbRWyUetiM4L6vk5l3
/fx5PbWswkuQHOoMGXAd8REI9bqS3MBPWmjye52Tx1L3QJrWRKarLVv5HnR6NFJrBio+zd/J8Z6+
ADxGQPwYwM6pHg1edz9LhsrYBR5beVqyTIMvo6DLLj+0iTVzCM79/8nadEsDKgj/X40HazinYKLh
xo4NRiQ8dw0xl2WTmpFo6as9vMXMfEvLJ0dUkdDQA9XVmxF8RteX+9KWmvp0MVzI1ADNerrcRW6U
GU1NYwe8ctQ071YOKpDmh95oM3v30r4CTgMe1KSIg2Dl1JDMAp/WdW3srCfar7r6nZO78geLH7m9
A8Tnz0cFqKyBeAavMEqTp8aIboxNlhnWruj9R0/qd2LIHto6f6szb+a8XLhlgNH4bUo5kwMlAwkG
00KtxnxMXHBItQPA92LmdFzamlPQApDyJImkpvB4Xnc2NaBgEVAb/K40eIv7joSt3b1ambjhLggr
rs/heUoGsSm8PLAguNidZ3zdVV50JDNAAqiT3H9jowHViDqXt5aZjoskz+sNrsOfTM9Ai5nZ5VKg
YatP+3uncsDyp+OpikkeSUicPIxMpg9V1nwvDUbWxGn6LzMfe74MU5AFahh0dU3QR2XFnQw0ymjm
aPFKoiPA9ouvPGirJTSJnEVS40q24Yre9Waghane6kvmVf1y5OC0AW0UKGhTgaa2LtfCkgVzBD3n
awdCPERnEKox4DWo5Gg1ngeBPlp4S70PaqqW3tM6taPeGdDJ5Gp3fkzn2sqV5mFMBaqGE9k60KYA
kiJMOj0BQWq2gkx4VxGP3nvid+kPkbXsaRSdBqV10ov3IbeCciFlnn8tO2K5aK/UMqSFUb95GrhP
tj44QZuwBJq0DkeoHb1kjGrvFdeNHGGPB1ywNgbkHR1gsgoFNkmAlnnTPNC0Be2hnpryVtDWOdiV
qTWLOmFQQwpMBp0PPcjiZ9+GHlc4DqYsFuhBabaFViGdaRgk+4rs+UjBya157zbkfQ8ZOHCzsK06
8W1sXFR2+5zmz6DX4MDrMrd/BXgk/yZEB9rDgufJbhAoZ8yciGnOjp8HlGQBqMADjG6hicpe8Y70
KmmAHHH5Dld3lAxoTk1CK20Xhlhf383qZlYNTT8/8lyEpovG4jDU+XrUav3CZ7sABAHXrUyfe204
yhYpkOcp+wJWHB0YWjDVlqBjvm5CnTEkCJC7wxsH/R0T7rKS7rF9zWgLg/Y7lqN/NM03PQloGNQU
LXIZsmvXrakDQqkVSMdJDgr9UoAnK9NGC0DYKtb3O5IiszPq6MRpfOD9r1s5e8iQXkWCBfEV+hHR
DahMW++6Q29oBCCNtF/WzUQc2HqPLRcr0PKHYy9RjvSh10uyP9wViLNgGOS8JlDkQD0qgYAv3KEt
eY7gEty3JQjmPE7C3p8Z3jRJx7vi0wqq80hvYDrxfJ7uPcRzALFZBZIcWh+Z3c43CHhojD/ce6oV
dalIDGIDt0SYSlmxzIP4C2oPYnV9pZSWTVyC04xNISLGgxBKzSF3jhR66lPEiW0cMerteCnDtv2J
Ou4ik9WSuvYN2MRwd0HzAxz0oWUNA34ibipt7iicbxv4Pqgeo/yG70K56HRex5x15WDH6X6iTSsC
9zYrq0hmgEiZ7SJ27BVvD40ZzByJs6cHzS+gtIW6BboBwIJunlq1x8AeUToiexeFt2BFhltHLhJw
xH+5PtXnRw9PG1IPEyp8SvAq62nndWOYhUb2zGi1lS5dlMYdUFRct3KWX0GEhfDH/OxP+sQcng4n
cZlHWGLiJbWCIbQz0wDKR4ygvbBDXXhgSuO+jfRO89GMiFhIWc0B69SB4gs+Cx/w+HRkwGxloIUg
vAOBHpiRAb1elGMuQE6QlzNO5ZwV5Y6BYiXwzaXe7oYg2Tk5AP4eOnJm9sYlIxD5+JxT5Iw/aaKO
XplB5IwNyOHurMTFs5npRfWiSUOfOYXTtx5fKNOM4bGE0hj4HCC8qGxBD06PX5LPQ+gVKy5IHeWp
VqM50ycr3nC+vL5JzoYFF8sEUgMQalxUqOqc7hFoyVGnsAy+S1xQILe/uPNy3cC0xCcD+jQAtDI2
Au5j9STDN3dLvXf4jnlJGBD4MSgRpa//mRHl5RzqAjvAgBECNh7Kvwj5xL36T3eAMhJlaYrMqRPQ
/vGdUb4LwCiJHGfuefXWgyczqev8PVfKm5Xz1K2G1OK7ki/ADwi+MRxUiip1GLdLMVfMmluZaWsc
7egyHnwGkBXf5dazkVVhKe6QwJiZNPVKVYc0fcSREaOyxoJOy199x3jkhtvh4CFCnzFzeRv/njnl
CvBzqM+gJYnvxv4b2KdCMhcizE3WNM6jcVgE/avaYPOdj1y+lu8959nwf/1nu1g5i4xpOaEMNpIR
eGD/w8pfwc/0n9mYtuDROEjpQoStxxaj6JLvDECz2Bc2W46eWQ4VcCpkQ5sqwEh6cMHaIO3moCC9
PpCzi/L0rKjwPdZgEBU3+c4z6A33BNoSdsKsllb17bqhizsY7QEgHkTDBzKJpzOmt3EK8COOPUKL
pY9ajSPevdECvelj7MyURC7usiNbymnxCdovi3IKZeoAXKL3Rv/igmTh+oDmjChnpQZ3KRPmdI/1
Vcggl+ND0+HfCf/QG/B72pQD04osqJtPK2a6qBzQ6WogbtTJoiv+fEsDQInyBhKRKJZ/CrUfbWlX
M8Ekrem4/N1qYYOHFPEyWOJnrFy4m5FMApoIAe2nHt/pNuBdQ+OqbvjOClAxRnANzc3QBCucharq
wp8LNy8sEszBIwcmDkmJsxIct2LU4wW2N/8qkbrKLCgseavrO+EsqfoZOh9ZUffb4EB7OIMVni+n
yGVb7bMDBdF/FTZ9yL/Lh/Qwy9h7cWgOIBTwTlHRULuRs5aYmpl2WK+ARXEsfrrgs7PZnEzLRTNH
+QflufZ8ZMhRiYDjQT8GYL2Yts26H9cn8MIldJLjUB5s0zay1gGTz45Cs0m3D7XxAsH7tQQN3HVD
l1fqaDTKcbIaKvq2wXUnQGxgopwXSn94qIX5VrIkssDt6/bdGgXpR8erFmDmve09a92byZ9fuycj
Vt4or8yQVhXTDUVb8HCaEZhtQqAe1n71h3ScqBQpGSTlrQIHSGmgRYXvGpBo11ERh+1z8+jdZKDR
WVh5hDpYCQ7UVZzPzPaF5+t4kCqXYGZoLBOTYYOC3hkyFP14mFnPKYBV3OITE6rH2kHWEXkLvgPZ
QfDWgbrvG+hzshY9Z1GQrHJnZkgzO1Uln0oMyAYHgELsQLISZeODSTLASwuQR/5bN9fvnapCL4mT
IdlEYImYfGmTW571KyN7vT5/M4c7UB7lPO+SuvlcoWK4cbo7C8TtOp25Hi+8/CdrpNyOsdaYdmlh
jfRcrI2+Bo17sjQ7EWrZtjaS9fUhXXxgjuZtWsGjZ8yoaqI507z1Brx/8OE35bqSIL2xX7wWZx6d
wh2EDq8bndsWyrXSy/8xChw7rpVdKl784YtsZpot1LLvXycZNTM0dk8d1srYQKBcFF0L97wtylXm
6CFS0aELkLMXVCvk6bad/HJ9YJctevDYJq8N+MvT2YSwM+U5k3g/qwDS9vS+KsZFAVEm3fEfsyAA
G9cc2OgMOP7XKH/bVF6DNiGBcFPE0gUkVIT1NoBx37f6hRRkVZYgXjA3RrC0mltrton1bB3R7Qlk
IiijUHlCakkZLgSdXdaYmrNtq68WtCZadOWWThkBW7/8w4lVLCmDDALq2yJP3G2t72Oub6wGA6QI
VVvy0lZQpXfn4lSFgRvvgGJSOezW6ArXiGHSXkfmbfNqygVqZgNYVJoQQBJoEibLfIGKzKtzO7qP
4MOndySaq2ecVfg+PwMAHrTQGAZ6hpScJNcKyXqJzyCvzYf4BXL1TfNYPyUH77Faso9u0z2VexhH
CS2aLX9fXOAj48p7MQ5Cxq4J4+4DJPEC8IcYoUUXVrPo70C0vB/W7KUE2eTPOfqQ8109zf6EvQWw
Bi6nCsvMrNzymyB1t0Md9X0YQI+njWptSdplDMXXyHxwZ7bY2b2rWFTefZ2No5WVsMjH4GAWz4Yk
kHrsozp+laA3vb6fz16SU2NquVEPipSnzbSf0QXm10vf49EQ6DOX+5wVZfmYJou4zjAkqKIktMYL
koSl8f36UM7uPGUoyiUggEy2cnfaoGm+NltIyhXBjVUPyzoHWQ+vIRFWzwSsF7clEOfYGCB9Qe30
9JqFQHWNuljsbJkPKXRIijhZpLHbdK7J6/L8/bajXAGEMbOX0ne2JEHbk7Wt9DU0PK9P39xYpm84
eoBFyaTRlAHu0PIZMmSRBRZGHw1WhbO6buis0vJ5kxzN2vQlR5ZkrFtlg3oZVGNC/RB8b58KPST3
5oZ9676LN5Bn+CAUnvNq5+ZQeeuFMwx6jTr4tmjAnSxAmzyJBL5cH9ucESU+sLiR0MrBQ2RrwdIn
4BnPf4J0c3ndyv/jUvq9H5QrQtMBwwlM7LsGDNX2DiqWwYf/A5GP+0XTow7qsHMKXdd3h6krt3/Z
AMGNUMDZ8nJtBXfMe27QcJDN4UjmzCgXhRwrO2UJFslJqgUoLYECfiugfRnUM1N45m5+Xhb/M4Nn
tS4dbVjUGrFQ4MqGri/uo6kxfA3OEl2b5CivL9jcsJR7otU1vcx8zF5rf49d+7bi3xD9LwQ0Q64b
Og+UgWKCliNSTy76hs46s3O78IqmGZztgP492i/yR3DnI1n/I+gjN3yC5s7HdYvT1XMSyU0Gp/59
9IOg0K22e9kjYOQ1asPbwFqOUAXQcXavW7hwpmBhqhPiBQblorLZA2DFLU2DBT3lMTJ2rFmNJUj5
vMyZe3pnTKk+DuQoeztFk9E2n8h6+ZKaUHIgv/6j8ag4B99nOuHAsGx1E0LdTR25TbWA0uTMDp8b
i/IcmhS4JqvHWDwPElgoPOjko+znGmQubzgAXVDSnRoN1XSWG8i8aLnubEHGvY1f+QCmCETzdgTd
LzTf1Tw02xBUOf/OHP62qtyzpRz10hpgtZygSc+t8+bO0fBd8rux737bUPbd1AAlvVI6WyDV7h0o
r0Cs3NtC6/6Jrfyoifpf9MNZW4t8ZX7T2zD4Wn6bo12/vIZ/f4KKcrVjwCsMPjrb0egQnwYRQlNW
vlyfy8sn+LcR5c4tDR5D/xPjFNrrmH7I9uuf/X6wfQOJCPAqsBXAwbjTII+e+4zrcUsS3u0bKlmE
ZsGf2qDP9Rme9ZtMl8OEOwQX3MQ7rUJRfAAGDdYY/T7TCn1Smo+1d9+v+7dslN1X2yw4BLHcrv5C
WY50aJfaBIFDDCGRrEuGVyIMQMtHZop3w62cYQEIBpT7KnSzfrEqwuliQLJ6DHMQbBVhrjWthm57
3s74sKrvP40CSF8TSk9wKMEjczpXQWdVbWKzdp+aTD73Be9DWvMcmUwQNBdGvploPGfOkuo3f9oE
cQjeiwCcferTbrEuL3lgtXvc5f1PQ1CxAAKWhIWYZI0rS37N9P5lsJzN9X1xYazgRJ6YLoGPAN5E
cWppYLSo9utiD0Kgg0hJsUpzCnBzh5oCKMzStZl7P//cJGYWuxDsjIjolK0+MmAqhXQECK3BOprG
/U8Nh8q29OfWkg9xx/o/fPgxt9NS/m1QuYSpAyJebnlij/pJuhRMew5yV4TmiHaspon/MByBtSld
AG5QoMShaKS4GYZfuTTRB7EP4tSETENNH91YvJbMi380dT/HW6J6NZM5cBwBoQ17QFEomxUPjOmy
pBB7xwMzkDVCoi8BERwI7bMYQpbcn4kiz9xetNEBSgekKlBtKA+pZzxxnKaCCpy1Z94vYiWPDjg8
s8q+yXT4bvEkReLfmSJ/oLy6t+lcQv7snABFB34GsIgAowLuZ+UeC2rf0Sg67fbWSN8Hu0k2o560
C1G0r0Fl8RBswV5IqzkWprNWB4z6xO60DEf3p4hdwcbBwqip8WUY7VXqWHdCM9GTWoWybMMGcNy6
iTdUGIDBDhaacYqZO0J9I5yJNwVd6ECkTRyqKk6mZr6uEem5eyfT/ai0nCIUzfinmMxPK9g0SFlC
Vh1tFacjNbC69dSmtmdazNdFbjE4eejhuH4JnJH7TcS6qPqhGxS8246uduF4fml1ZaeRwzC43YuZ
+1BHjEWs7wIZFyX04wv3o6ANmhsYKVPIkLPWByO+V1TPCVgyD3pNhjUd203SlNlKJjrUZahG/3oK
/j8r+z+mdo6/WQOjj/bjX0zr24/853//Y1X/LL6n/2uPIOOchx3/8y8eds2w7H9Ct36igwKwzvu8
y/8iYkcoYP9zqiQgDNIh1vCJuv0XE7vm/RNYdxAdomUJ0gJIZOKObMquTf/7H5rp/RPsnQCBARVs
4U/k+v7Pf51wEDTKv485CT4bgH5HRhPad9LBmFqPsZ8B11D8x5YORksAOHwQpItXHA7KXSsoQLI9
jmdWi/6hG1qxNIzWD0G2JW+7oiyWpp6xSNQQ1KJONUSIdkB5Y6f6SnNtEnaS5bfc1SFdnpLumeQu
pCUK+VoP3QsfyYegQ/ccZ5291h2EfZqGdoWjxZgmPSmL42EpsEoMC/cA3ms0UrqYPbxvp4dU8CQo
cRaGByg7+RswIOrvFVI2IMnS1p8fqiPeSBqS7m2XjAh1y7nONoVoGZ+AL7A9sFbhcUVRRe2cdYkb
UKsy9AeZ9qs3n4/FHt3ztLzpM21Z+PWwMoYYAlaJbSZvk1BQtej9uP2iS6M8UFFAKrN0R2jNtiW0
3fMMMOoQlKPFW1c69DtIevIdtbLuVliNZ4SF7tDNYAngN1JJN2g+sO/rmpfQbi2DBnJXHR2akDeQ
aTBMFjghUK3UwyU8lxxREmef48YtjDY7sB1P9GuK+1LztBsNXg8PuRNYjyxpuQxBYKB1YWk3/JdB
UlCu9IyJFa4+wI4GEdu3g4N2fpMHoQFcEjBoY06/ekh+9DNPhBIJTl+H84TjCGZHSB2A2/50Y9CM
0IAJw3ygYG/5KFgK7SEPkjtrh482hJeFMy6z2kp2NKmGW9aDuG5hmyjAIv4dQMiHwBiXr8jiGejK
6ds1fZcHFUPsEnQqwslVg6iGNIGb1Y14qAl9b6fiV+/P42NPK9qfVtC5gLzL5KOgq1p5u/rYSdDp
zuWDjvBjUdcCzpCt4ew66VPGeXsLt0L+NFJTW6ZSB9o0Z1q9yqs2f85ZmRCol7TMxVz0NJTQ/+wj
8OCBiTm3tLXVyh4easHRQhJ4dOuCDTSyjLEFSXPhH3IDRGqQxAk+RqcEBcaQjoBNNgaxn+zBz9+9
vH4nDmo3y5SAuB59mmlkt0UdCYZydQh4PWSBGg9qrjJz+Q9svCzCM8zmHKgL+xfXBq5etMDB7UcN
6XSH1FKYJU0HiFJ3ZftmZqMNJdOxcGp8rKUttJI0qxgFNLuhFUTUZOc9uSnPQbzh5SSIxHOxsGrK
fszcaNPGPLmocYt42B3o+Ud4ir6w089qmqbNRBWMD0UFcmYtluZDNrp5FJtWt8mFLhfQkxEbWfbi
VcqSr0bqeDcjy/K3mS+ZHHTlS6YmEZBTAZEMmJXiYkLEMaFFpekP2lCiihkzJwELgIVFoo3dRQE8
vRVNSgpxj1If3xHN1WZYNpjAbHDKapm5OEthNw5udP3LTl19FN6wteH+gVEKQE/gpacPP/JBW4u1
CWvj/uBlxUdlYpp8J80WOthWF9lgzkSG6omd2GWQu0Q6CTJSIA5RpkEbnAFt+65+aAaLf7UHlq5y
Whc318d09pIhYIeLAIIHBBTwAlWQmaaZTtbxxDiMOsgr+4Zpy4bnIP+K4eOOPaq6kL17r7wY0tHg
tHqnuSjmQpppKMcrjm+YnBFApaCKBldGiaFkgAe5Kbrx0A3BsPaaoloJW2+WnoldmHr+tg+8B79x
6Y2Hbjm0ZfQxlDizbY7fG5ZxACCBbvVyEdvxHKmSEnhMiw5XH/kIz8dygCpK/TbaOJ3JYnYICkMs
3NbGpZNPRecRYDlJoSXqZrxcVmnrPJKmzheJ0TnLjIG0pod7PLMFJ3fpdKbwNdgPEIXCKwPf6nQL
2kkxDLlusYORG2ztJCDLQ+OfEfnRFikT98nJbdTfIBQzt0Tq9fA5DUeGlfgLqaPOMqnODmiCqEOr
avTloEOMDHECf4k5CH5JgZ6n0eP6squg/UusYuXTIJnbr2eHEHSd2KcguoJzCkIbZQaGzLCHYtDS
g1fVaEGCVxxVQ9HexJ1VHgpalFGSAsFeaHEBpbmvpdN+bVC9G2q3fRGN9PYUnZsPrhzkSqRsLhtw
fpwmNtFpM6MIgAfwM3o/uiM6DTmk2KPkYCVdGg2xVx+EJW+cwU3uDCpwydd6t6W0De4A1kMFP6nm
aAGmHXmyR/AJ6EZDUsKDFw/P+3SP+KSgqQWJ8INuxyifO/qjnYzlEvF1vGlawwjLLk63Pveq/fW7
5NLSAICC7MtEj4Wg49QwuvOdJJcxDHOnWVkdtkeaZ2QBtZx0hSQJm9kLpvpSmNNIwZ6N9x6UuMC8
nBocGc1bu6b04AQMIIiYig13If2a8NzdkJaPYdVA8TXvoLg39QIuaumTtdAhp9dpXLsddPHOKe1W
Y82LpdMLKEMiAxrptLQjUcXje5PmbuQM7atbV8Yqca1khvDq4pzBXUQOyURm+MxjImgFrklHDmbX
kaWWWTIijL5RA2SsRm7bM4HLNCNne8MFMTcSVtN7psyYP+hxp0lGDzz1ntHp0a+r3E/RfpZ+K2lw
XwbWHBRQIZnEBQoWTR1adiYCpQANrUoE6GREslQHDTh1aqQRYvNNn/I0Aj0UAFSDpYF4LTh2y8fA
3wZOuSWCtPdl261rpPiWZthomPk/3ajo1URMMOkcTl2bygkpEq9PtRJ3iNEM/sIuvVfT7A+yTY1I
xuWcJI6SavlrBnxk/dEHinAFzPmn2xQ08lnbjS05FJp02KIGBw+4nJzE1CHGK+sf0HHdI0m8gv4d
fBxmolGVIMPXLPQmleseGoNtaDo3fTI6L6ifsg9MtzNH1PP5FadbY+KhR9PjxB4InmPFu4HjnXMi
JAXYO7d2/WDIl7YX6SYNWAetZaTAoTHNSgYVbxTvKOIqki1LD2ctMlxqPQmn77ZGwNh3H3UOpMYM
aP5kjdvZkdkU1kMB7N994mrjoWCO+XZ9RT/Zr5WvB/IfatgB8hooryhL6vlxCV+/SA6sGGUYc58v
GaoHN0UgzQXpDCuCK28u8o6YUZJl63gU1t3YQD7YjY3gZhQmJNXL7KbmkG02O5pGugG9zgpVFDf1
vND0M3FragKwTK1dNI0hFwT3aTDEcWTXbhCWvWMvEPr+RC5Yu3XqR98tsieQBFeRbWdDxJn2NGSt
uU2LelhY2VDdCEjUrnjhssXYBpDKZLRd+x0ikJm5OTvzaCKAPhDokNDXqzuTo3n0JGljpifeILX9
WCVdaOZNFRWOJDPImc9nRV0BBDSoOqGhHB6yEvkGSWOUxpAnh8bjY2Q7lbcxC8jyZniLohptRmGV
8XbZaIZ8Au+TBTJP0u3Qb/qcxoV8QOtgecsCBhS0XX2YXv7SZYEX4Z19dsfhayzydCmTfKk3XKy5
2cbr2ERyx+6xJBCq4zOO1pn3DYgf2MAQK0OpFzrrymh8vRtr7ChtbzVQD5S1yfaBTP+V3jxJl13N
I+EKA1kIUulo+kfNS70cY61Clkl38z0hOFhx78GpTQZEx1axs5sWPQWptwJRWBX5uf7g1E4+8/58
6lqcLhu+AAOE0BKgEvBwT3eH3gLsOIxOvocIxDOp1qiVa/EYet8oZOB56y0bL7sz5DJA03A9DvcW
D9Zi6B6q9FdiksVAg5lMhYKxnK5LfBHqfyANm8RfzhQVOYs1FHDyvUxa68ZC+Tc0RmKuJJ2k2bMi
v0N3rP7cc57j0mkge926cqHHUOLT/XZcWkPWR6KU9IeG6tLtmGsQHkocMGMClwSHK/P/eK9MjwmC
F3SzAGes3pyAFtjcyOx83wM6uRxFIxYkAKzr+jE+C5IwLUjlIu8FM6BTmNy+o2PMdLCwjI6V7/20
b9ZZJ5IFM6wmisfOnzF17pRAA29yr9F+YOGvyp5Ie+LqpQjoXpI8icwRMOkkBnc78Uy6yCx9bsUv
DO23PWCnlQfStCmte5dke8r8DfF73AFWe9dkwU1qG8vKSh8Kv7plVrUAOCUkGnSQi7WwxtDv+W0y
zHgHZzGWiUT69IognQ71NrX9OsnbFpSRNdtXWZyGlYOskk0h9Vj26Y3pZvARid+GcPOdBdWGeHl9
mS9sf/Ag4ppG0I9sHaLh03V26r5g3Bnonti2XLteXT/FI/cePEvcpmDMA02faT0IW+uAxjA6oDtH
KOYWWnJf9A2waBopxtsxq42bRG+CsIjB2K5VY/IQtJTct0b8fP2Dz8MNEB6BKwJEIuiNQ83g9HvL
yo0tC0m0fSPRsooVBAy7p05UgI5tkbBCrhpP25V+OddWfCHWQuoCqiYTWw9yB9Z0hx+dCI8VAvsD
BBFI4I0rAc6z3rflS9+bP3Q/kV9aI6hCq9atBbSUY6geOPmMO32+cfEF004xJtcOBdHTLzD5gFaH
Xqb7oGkei6o29+h3BLNPURQzs3yWWAYZDB5WRHUY7dQ9oZzJkVLBq66EqaG8oR5oGjQ/sx46rWzu
vLzZVmDI2KZ9F1UgcgQjYZTUANchYb/tIOc9M+4La25Azx2aO7j4wFOj5HlN4bmys0aytyCFisb0
rNn6buYcTF++kbq5qd0if9JzRmd6SKYVPX2s4MT8X87Oq7dtptvCv4gAe7mluiybstNzQ6SSw97b
rz8P/d1ElGHiPUCAIFCA4bQ9u6y91v+A6Lh4QNJv1xv+grK01Dq6Kr5hHCSTDgdH7Zzt+yf63vyx
m3N6gawYuJ0lwzMwT3+KtSy8RtXQnZwo6Dfk+YrdZOofamVc0T544wxh2XWK6eQ7STDNv/9zivXS
jHtaYqKrVDofk6yK9+NE/pJEQn96f173wR9hsk0NGwQhPDXLGkCllv1Qw0h17Xrld97Qv6z4avUZ
ht5fydjIv0EWrWlkvDU5BoVeU4FiCO6M28nlpUjVPoLlRIk06WJq9ecAEtxjYsp/3p/bG3tGRp2C
JvQSBDDL7qIwH7qp5m32SqF2+yJpzKMp6IRQ++JhBK60cgHeiJbm5DRnAxdlRgUsrqNSJD65JlXx
pjCzHg1VqfZ2KKYnqkskPAxBX2TUHcPYmi5UyexzSa3oq9MW20qU1qkKffVYBcZELaOygl9t0wyH
thj+auEQv4DcqDfpFIsVZMwb+4+pmg8ZLoTDrtxuhhrCQGvSzeZVlaVvi66InqVcvzQWzmZWSTU9
D9BHvr8vby4UUAOK1KQrSZ8uruzoiyJr2lL1jDg7gBU5N/XHuP2rSeofHKpjE0LJPPqunqaoDTuN
GwXQKeZn3T/UWerGRvfJniQHG2NudF85Rn27YlPuV4WokYzIjOCx6CFfrErqw4cEEVZwVXP52rbO
S93L2lOp2hddrtKXPivDFffq3orNcSrXYQ4uyKkuzk5R1OjCln5wJZEWubmT2TCdK+3h/ZVfAIVm
P/pmmGXaIcPj73PTCq5muVerZhs7ybkznGhDHe+rmUxfJ7s5pIF0qfThJ3Ida+WS1Q9YrKwxikAT
nRNcOR17qQegYwhHdgkK922h7jsnfpQS52vqn32aKlNnWhOpuDcKuCWcdlgbsF1Qgd0e+N4vY73T
cqxPqcFZBQVkOrZ/lQAx7rT+8v5yvyYbb98mVpwUD5k8ajZ3BbSk0SIhVDm4amX0Iis4YUkBt/iY
pSo9Flq+18eo+kvkEjzMyehvilzaD41uZke9xhTHiAC6uDnOpR4D+W/UFCbSRYlkRm5hl3+K2ifH
3k7lZ/ILfQ2PYHCQrBhGQV0f0gfJCcN468PRuIVlMNqJQIUwbkjGx8gOnb1qjPGTaifF3u9S86cm
lcmmKUb/K5xi/sVmk1ZMzVt7z41CqoFCHgTiS3fF18rWiQshri3wo7OZTn8AjpVnX5X2Wqe2Z8Pq
SMBPgsyWFeQ7CsfKp0Irju9vyr2fQjWTsJoQG8UZ5ERvD0Aj6yR8KyW8GhxDGMTjv85UikNX9fGF
KKfcKk37O00a+e9/HhcHAuyNNStK8vTdjqvCUxlkdRdcA5Ra3QhH/zlv0WfwR/Uq48SdBri4j1nU
WCvcym9kWynj6TIn0MSloIZ6O3IutW1ZUlO4yiqlO1CEfxs/jbappibFpgxoximS3j87hfRZHhrn
eVRH9QD4GUBCE4Y7oxbgcArdi2zr+f01ecODJa+IfSUVCsMsXFC3nyYkGJDJETle5Kg/CnIhm+KL
Shke1DrqzvEQfzCb+NKaRJu9mp5bK/5Tw6b6OMbBWpvuGxZ4zriQ6kQwDEz2fG7+8bly+sYrE0lZ
dAnj4YeTT7ErW1O8cgrunR/qhjwtOD/kvpVlLShPBElfpKS8NG+9LgmHSx051aHvKlOsPClvPGJI
RxKtksLF0C1Br2o2acJUe99LSbftYqeL9kEZZG5pmd221PJukxTqGiXhG7kjLjirN4u8Ie+w3NGs
VIVZ0YRFczzcfK5e6camziHOy3XxDeSt5aadGR6SdsT8Rpnqb+lgfdYmOzw6ellCT1pZzqZuCumM
pDM6TIUt/61b/fPKyZvt/MI0A5EjN8NNRMpEXjy4Uy+V3SSnthf0ZnrM1dIEFzxFm6ZS2y8YkB+Z
ohWXoRnlM19ln+wSBeeoDX+tfMc8zu13zAIUOsUQfEdKAfN79c+xc2I6eJrSL67tlBVfTIhXTgSQ
Ea5Y1W9Hartbk2DtqJr+J0kf+12HH7/txmFTSEO2TYtxpw6RceklmF6bKRH7oUAhLRsH6SFJwjU+
rflrbr6W7APeIvhQKJRt+EFvv1YxyJrnGJOrXA7tRh4qMv9N9MmZJmczTM5/PsIMB7M9dhpnDMd6
sTgxoQL4Uy0ghG4j4IJTuh8ku9zaVZbszTCrtzy6yYq9vDME86DAmDECYP+tpYdQcYQt6BmDa08m
ZkNuOkEMJB1XnqHXsvxiKedbOScKoL1HjuV2KYlbIcCTC8eL6+hAmoS0duZCT+C27ckRMAQE2jYN
Dn37J+kecuk0xLLXdZ/UPKfOUjxIQ7wNoOIZRH/Iy2hvFJ/QcnV10fG3vvKxdwAlXBfuNF4vxssE
C7RI6FQZsmJlmkteQ+FgZ6UdfOBVdJjjoI/g1eJjIlppO1bOizXWxrlLoUDOEp/alTzIGal+2ToK
AOSnldtzZ+OQBWK72C3iZQi9F99FRB73wzgG15Zq+j6ofHEMCJJOYPqhTjbjo15QDSZkCJ5sOYoO
iKj0W70P20MDXilwG9tuYdJl0ZpR/AmoRj4Du5oO73/m3a3Red9m/gcStXPCZj5x/9xxPSiqRgkV
9WWkNL9Ps58BLKXalAGj7tPt+2PdP6lz0zXDsFl48ySIFoPFU4y3SBxXSLbpVbnuWWJAzjPqcBuD
wjqHZq0+zP6untvRA8QUMm3F8k+tFRBSU2/cv/9B99EevJU8dCg3KSrQ1CUEwJ5aBxdEda6tXjuH
oa0nqALkgCQl2KGXFhaMx6pzvqGvrh56OpN2Vl6q0pauR/awHNIDzKs+5K5l/dEGEfSrKCWywfRO
VeVOawPfHR37L+hgmNXf//K7bePDSSFSg8GLV+7CVD1GTkyRff06hf1uGoS1kdT8mQIdzwUFoP8+
GBBJclk4IfOAt9sGHIv2psrQr2kcjxfTyLKNn1FtbBCwOMKzoK6Md2flmBzJFx35MG4pZ+V2vCbj
AKZ9y+QQhHMLFc4tq5PXrNybo3AK0RbnJIKPux0lTc2itCtTv8JmNmy6ogSA42jlSkLhNUt1Y0ux
AFBR8IzKiB+SWbodBlxyBEviYF1TRe0ustS0n/I46Ldt3RsvtpbJMy8UEUZkTRLtRXG/acA2Wrte
Ahmza5VWgXRdN7trjnMSuFM4+n+tZrS+2mPtf+jbCqa1IJPNxp0d1k0Skr4hipP7zO2Gyt6pFqL3
VpzGnwBWg/ERQ11X7kBIfxyDwSBVqCKrLY95jA6tY6SnCOldN5D49wbIZPHDCbtjIZPG3Th+RW/t
FKhh4ZYmHNmbqEvULQUSnwcQrGOM1JqVK1KzK+JB2ft6Asi8CMQQuJ2V0F/EsxWs3OG7m8BLRdcd
gEDCcrRPF74xUcsUtoUjX3WRiV0N4Baiu1rnq5IY6NuqSPBr6/LNhgJgRyGMLs45DwNB7O2GNqkR
d02CvKzSyWfb+qZ02vemtS8iTMADV24QnUv7ex6OL30SuwqA6jJKjhrcL76zIWG6U7XmqKIpJFl/
6vZvov+hKEytWKUuLNyiTPYNVWXhS9tEfdaoUcAb8FBQSMpI2qXSJ7sbG+j0lWcIF/e5ku3kRNo2
/Up9/C4YmGc5U6eACSdxuGyEaHHee7kv0IAcOyJ9taovQ1Amv8XUfXzfurw5Ej0J/yuMUNq9Xc8+
0MLODvXJ6yJr/EKR+4GTnZ2mpkl27490H20yKRLKs6gUvQh3vUogAhXfdMrJy40B9KP+q06SZ9sE
CJh39VF0uebqY/NXVCgVGrWbRMm151GOw35b2CTw5XLF0t1jbeYv4lHEj4QHiZDodvKxqgp5lNEl
DWur2cStqp9ytQtdq9H9wAUuV+wqdTAPaaLYl6hLqdWY5zqlPUAbpGxrKWRLOrOwnyytULd5n1Qr
Bfc7K0l3okJXIq4134hdvv3AXCb4s3JL8aTJiU6GXeIBxvV1ZWPmad7eKVB4XGR2hjoJPYi3o3S9
09DtoKIoTNy3V9S+j3k6E+PU44u6Tejb39rcuWq5ox7NRAwbf5LByNEJcjBFSFtoU7TWYxf6v/tw
RkQJEbKVsRK7naSnK8foFYGy+Foqh7Qa8SQCR7YXbkwc6YWih1LrWSavYOdE4mDpwtin8AyWRB51
cnYMaXwUCGK4hV7LByJ4eOEzSKT9QKuuCUxNh1SrTKwUWDplyOCyqCpUOJSqHTdhAaXFpLTppqPA
7iJEGBy61pIsVwsyppTrpM3kBDJcPU8PjjbtnSytf8VqjQAzUBD/VBp+sM2asTlkTpJRd+3puxkt
sSeNoJ445/0ubKJqO4yqOFN8/JOOoj10hdZ8EGNv71H/e7ZHxeEgFor43g+y4zVFnu8p6A87vzOe
eLUvtRY5h1aCIf394/DaRbxYYLo/oFN4DT7x0G6PQxFXQo61ZvDMXOV5c4wmeA6QE+0DfwJhX8pb
1EM+10rkP1F9tzyh60ibyqa4VlNpe1pB1NmmljiU4VAfJlRQHpo2pHeiDoanAnzJw+jH1h8URbQt
CX/ZRVW3PjpkX1cO9l0EjS7M7PzzB+QP6Y7biXTmEBtjGPaI1vTKLkSaZcvx7Q5Vpsh/OF2/ykZA
BdmMXbOPh0pZQyrM92a5kIDy4WJFWm4mZ70dPy2pcdTIg3pqFFmfFakG92wN9nno8UhxQMaDEony
U2sE9fdaIkppYcyqFb93g9Ze04Z9La0vvoYOKCBXkF7PwNuFsRsDTe3aorE82uWik2yW4FztybAu
5jC+THYrd3xdAw1a1Gmk2qP6R0rP5y+lTcYXCg71R63zTTfFOXyMKtl5LkGyP4xaZj1JdZrOembx
nlas1LULOaVD3Iz2zRR1O3MICG2ckebQog6pqqd6ZZxU0ZjfAYCHH7KiKJyVM3znlsxoTVDoeOfk
0u5Kv7kWkPKs7NbTYEmEUaiOPDA30QEEsLKpyr5ayQzch8EOZOE81g4YY3A3SymMHmx9gUKD7SmQ
QO6tIpu+E0AEj8IpUDKJK3kbVUq75/R3B32YSli09e53G1r5D1B41Q6Lqm5UBJNWFuLuASGBoEDw
x2tLTvEuUhk7LdIz5Ky8AvpCmv1y81So/RqlyfwM3RwtqiZzsE2tmDBFX2KaNCWLZFVMjueozWOX
q9LnRu3PNA0qP9+3TW8PRKRIAhEkxbKQGqWhkXQhwqLQt2ePcELmG8sP60NRq9FKaH4fnc7iOmRf
qLa/Jsnnpf0nNke+RRttNbE9qRvT31kWac/EoPI3s0Ijxomm8JKM4qsmQZ44lPnsIKbOh0AeDReC
l/q7JEkRyNzCPI7pmPK0SNFXM5e6Y08Q3rkaKUVIMQznz/srdPeWv3biUtpWHQ4+BvD2q8c2sdHq
bGwPuQnY/WSldk2BpBgI3K6/xPboPEpGNn6aynhNuecu5cLQM2R7bmGii3dJ7dblRkigh16t3U7R
Tu5frMGStz08b1Vjhm48+mvZp7cma3HV5yQP2P6lSauMQGhxLNketzPeTp1kbrsiC57YViQOaYML
Lza1pcY1w2Etw3QfWjJdcui0KoOykfmK25UeqsgJ47y2vUaMygc5gyBNCyF0mCo7f4y7VtmL2nf2
o11B/R3Y9rQ1EiXfZFodIBRT4jYEZXfpjYpSXTnK3+HEpE1GmBOkKlObEkaWIUs30XrYxo18mQzk
vIwo7NAm5dUK/RGVDyOE0WmiY/LYNKH12pEQ7DgEjduHY7Lv6mr0JIQyA5I5yDVFUtMhN4SgfJdK
ulsgUjC5oCTFsZKFOIfTVGyMiTZd3fZPflYWpyjomscIPbFNXva65pLgEJvUHsaN2crax/cPr3K/
oTSfz0ghon76UZaajei2KSJpY9T+JM1AN6ijaRBJpkeRTog/GY0abxqW9gGf/lPZJMomakyxhXym
O+ErfhCNGu1CJetoGG3BCfhpXz9avi52sqKugRXubRHfCkYB7COJNWVJ46R0ZivVIqH6BYnOD9/O
dtpE83QwiZf3V+X+MaMIAUPPLO+Cy7tkuBkmUYD7aTRPma44q4BUe8s6NmrxcTSVFZfp/r1ggBk4
ypsJWG1pYK18yEMtMVB27MPuSakbY5N2g7T9zzPicWaTSKUDwVkCfcxB1akiSJpXjir+V9ciGJiG
P0MdfQHLB3nw/nBvTAosO6V9TDkInCW1b6mkLbpF1CknqafOabU+JTW/b1f26R5iSJKWeUHphR4h
6JCFvznmVd+axAeeHATfjTYEQD/6NP7VchO5slk8iHGI9tOQVDu4MvRnNYw/vD/TVz/j9iWmpjfD
RPDgwTUtJWzRqZ96pZw0r5nieKelSX+cMmFfG8N/Bk4xfqMjjyfBqPLks1KY5cYkaz84tFi30ag9
Vmr4RRhj/0gHQ/tQjv2wlxrZPmgwq++dwq+vgZIHbjjp3clPehJ3Xf0wJrrbBBUN0bVabOwufYhi
WnMSANv5zgJH41a0Cm+rQITnKFPyNd9rNrSLOUN+Qh2Cd5poeRkkV+FYVo7T6p5IW1juLWu4JDku
lhYnqhdYdvmlkpwrGSksHpUCYA2K1X17f+HvQg28Afr3cLUIomlOXaQzjRAanyrVNM+mOenUGgai
1bRXPuSp3W6he/vRGE22B63smeWorbgqb1giVLvmuhtxPMCVhWefK2okeqvQvCQ0LmrXqImbZwg+
6xWQ5Pfn+cZVIvJ2TDBa1L8Ac94+eoolRhTmc9vL+1H8DJzse4ls/copfusisY34kTNzEId4toj/
uF6SWciShESBB5MzDTZJL4Fw5PWbOQ0pIdXRxZK6HD6ozDoYqf+njOnbeX+ib7xEJIXop4AcClfT
WMRucSRpdquljget/0XVxyd1TNNnk6z1Zizz9OJEPIkpIqfvD/vG+tLEMOd78KdnJpbbmU9NLXSy
jY6Xp7GyL5xA2QUFiqL/j1GQssDWc1jBCN+OkippF1at73gSjafXRMgXTRmS5/cHeSMmoj2M+z33
wc/1ksUSGm3g1O1g2l6RaFeqhGiP0sBz1sKiuBSmXr5ouT4+6lb3OQoG+dkIU2Pv11a9T/SsP8VW
0Jxbo1l54O4vqkpKdZZ9QTUNbZb5Lv1ztEplpGYELguBufG71NXNQ1TSPug7eRdtIrmBlcvs6Q6P
MEFnydftlbfo/lzxujoMr9E9z/ovjnZly4ESK0QVOhKN5z7r823dlMLV4ueyhiU7y7YkLdegTfeu
OT0COFZzvQU2guXLlIRCtsdSsTxryr8mcQfcDOKIvI9eKN3+0KSuWzFJ953wZOnnfluVKc51gcXm
x12sBHUlTR6+WXsYK0McCmeCH2r0q0fFDPaWXSkPeiTyLb0K6c5GemXbg2PYULhf07C6x57MwAQ8
dVpUZkLUZVQkS0VPgIp5bovM2KFaTy7XFlH6Paay8lBnY+E1ma38lp0ABV7AJeMUb51hAGpEA7n2
WZfhslH9Kd2VuhxeC00jlaTxrv/ni6nSrM734ahg+JYNvpFIK7lU8SkVXZhX08kek7YNV67AawLv
9sFUcSQx4POjBf55sTeAjttIoVrmBXmKnGoYIpcSiWbYp2PzEMZptjWaadxlrazuHa39UE9oJBW6
7/xdsRBvHEueS5SbOZizO6jdXkZfggBPLSTF60clPgXRlJ8K3SAAIoUUwRwvFfp3Pxzh4c3a+JDU
1ngVWnlqaR/8VgeF/egUMMYQ81WENSPCxKdATdOz065F1fdWA9cCOnsSO0Dh7ylbKfjWUqSY3qRK
05+ghqgo7xQEZnR31KxjOESfEqWevudwTK0cidfkye1uMfbM5AurBwXnJbJGaict6p3B9FBScMmJ
XJpSK9zYgbpKOk/Tryr9XXbDrzyyXQBqp8xszzYJCTeb8PNoZ0EvZogeraZ2O/shMiEVQICnNiBy
dNb4Ke8dEc4uZAtAaCG7Im9yu59hmIMNDEL9KbT1v1kniqc0CYqto3fh6f2jcx8TzdEDHfCzu0Pf
5cIPkYOoltKih9ddgd6vRHJg3ydWvqsBXOzmwH3FHbgvXjEWFFJgb/AyHToHbqdmyA0FkSbRnqoe
sg5bTvWDlAh6ekVi/lIzxzibZRa6/ezvG/Es6uCHO1Ii+sfEDCUUwiNrX3Wl2OSRueY03LF7keuh
UZxcBAdkhgwtHjUJ656PWmN6gf8EKKCoUGYfw1+h/lVKla2A4KiLzYcuyy6ojQ8biG/cWP3ZGNOz
GdQPtXQ0bbiFPkrSh0AqBteRnyr1UdjPZgfiNkwIxLVt5VAbh25pAIU71McmP3SStXbY3/D8mAle
NFq3Ki7DkuGU4H7KTP6QYAs/h9UsDjBViKdFbfEc+Ha8reHq+NqaSr2BAao41IW00mFzb5OIJOCj
omDwGisuThZsW6oTRKbqmb1QLkUiPaPjvmt7/VHpStB+ov/0/lF+jQ2WF5xTBfAZsB/8AguXIFAa
swqHgGjYSM+6Ue06ChUhWixxXe/i9sUG7a9LQNJlsZ/GbNOGQCPN/JSW+edANjfl9DLYxUY2zqF/
yXXfjaTCG4ddE4cbu1GPiYY6EDLqWfPy/pe/8ZCwVvRNYUZUsJJL2atSzq0sjDXVI6wenkJYTF+C
boiQ0KmVDW8ZD7zVBTtDl+RDXevGzheq2NYTQPT3v0R/w0CT4OEacEGJfZdP2qCKDPm2VIe3bQJ3
oD9EaBQWqXqNRb9z4hclek7baGtL4bGEhpJLBFJg3ElGuSNndHXCvRpK1674PEhnkJNG9TmSDpUB
N5z9S8hPBvx1xRWNkY9mUB5LJzv2lvpZZCdTlvgvgWdF9S6Sn9qK7FxGYSUIAUI08S9fNQ6lOj3T
U/8hyVDUMBrqIJNkfc5a53FmDiB0WevhfyXlXZwo4uBXThcyLDQb3xorM5+D1aKTvQpuJl3C7E++
a8ZfpKHftLg+wrqO0UcSfjXFRpQkNIGG1CUc/k7alwFdp6DzyKYNfbgvArrm6aTOM/nU2tp3uPBM
18qSZ/gcvAk1sOZTDq2QbBzf39A3ggfIJeiMIMTEtGnWHPT/46fDGwN7W9VOnh4a0yWUVCgPiBav
aeGnezGpySGq8/6xzf3oIEuVDxg9TkeXfup2Kxly8mB1SXsKg85ea1a4D9EAMOBJYmkhrjOXjPd9
F2tjASLYGxpxjlDvc4XZG0fFTmx30iyJ5G7afMcRHfc4cd2vJpvE3pgi2XWc/GPup8PXrqpXjMhb
hpOiL721oBgoXLxekH/Wqx9UX48SWtrwhZRzravfcG9DCG5z57lLQ3EwTSR4tEoFo0am+WyF2hqd
4f3rT+oD6sC5E5mlMRevfyc5kZFr4DsCLT4q0ASAEaBj62EKwzVH477veU6zkNQjpoHa+K5jxPCh
7esaf/Rqe+zOsG1dJr1MzgZta49BDBNd2dMmg8pz+C0ATNuAAko5sF04PfAKp9ssSngVC020j06n
Kj8cKbCOahWYz/I4WY+a8OWVd+W+rE4qgSMNdgkzr0Kad3uiWyUWdlk6g9fK6Zm2isETDYVvN5RV
8oHCcBMstGsOlv5cy2P4IAsK576DpnzTxcEZIkLhqnY4PtVVOnhKGtlPvWHBn2U1F5SCyh0R1CEI
avgLsjK+to30MzAhZlkxtW95XrBdQNoEPsAGMHI7jbSddEBsrfYUVekWkgR/C4zH6yat3TiFvjLY
/V3D6yJOpo4F5MlaOjZA9+zQKEvtaZBaZVNKmrUt6+rP+7bm/tzS9UO5GJtC1MODdjujOBqjAihq
4vl6mHmlXb+MwjEep7j4z7H/PBAlUvJaMO/Lizwdne9+p6t14lmBlB2dsvtdJc456kW06ZX4kuH7
u1Wc/mcaJ+DqBsVAmleAynL6bufX5X7sRHKae8Jygs/aZHxTx/CjXsSAWRy7PcZh7u/fX9L7fZuH
pA9Am1VV7nrpfLqyrXRqck8KbPMC7Y96aYw1cNS9pzYjAIlfiTboF7XU23nJvdalsHzg6wD92EXN
aJNzzaOdZaaqO6jq4EpJF69c43tHY6bBhyGHdjWCwSXg0bKzwIfWu/Cy0egPPMHSS13o7VMV2T+c
Sr9QHlfIQWvjJfdJcazch/veAPby3+Hnz/vHzAsrkqYorgtvkiu3S5/95FECldV3yAT2KFDJxkcE
Go46cPe8/ZnbHck0uIOq7EOJ/GphfCrx3ePmMJWXDrUq0urf7aK6OoFA/Et5CZ01usa3TgLxFmxu
FO1poJp//+eDHTnLCnsUKNT3UDU3vqPubCdf02R76yhQcSH+4QnEuC5ulizTIm2EcgENThycEhGy
OHH2ebTTzB2jtrpak77mB7wxJtRFdI9jzm0mt9gKtRzNejKN1JvL+yboV92oXwwp3Qpt3EWlv6kg
UW67n5BLPEXFh9SxX/JO2vB4n2Hcv+paeMj6tTtxb53BJcxoI44mQL5lZneY8rEtYiXzorz/0phW
TkZENk+TnsKqURarYfH9IoDAwzrjDlGDwbDdbm+hVqVgzq2XdHr2JU6SYF+V9vRZjCqQK1XQm57o
Uf8U16p/anTnJeNCf8pEiTdkwTNY+WDMXMcMtJe0ycQpKqzpR+oY4cf3DdIbocoMoMfw4h9BnmQu
jEUuDIBgVQGXOM7LsbZU/9L0mllvdDP+OjjN1c/qfZWT4nMVycw+lRMK5DnxxsobcL9BBLa8nHi0
YNLIRd4uWGQrQZ/UoBflCnJSTeqlfVs75SEvDKqFSr7G1Hafb2Y8nI7ZVFKjXhamQByWUU5Llic6
FNvVtCx2RmNHj2ml7xt7UC55D69AK4Zou7Lisz9zG4SAQaEgCgZvrqDoizupWpMm2Z3VerGQjZ3I
avXQjYZ09ms6PNKml57DYKBlqGigSKOl95vgVzASwvAmv6i3feqs0eW8cVqJDwFCAYriECzFTGKk
DeWUoo2XNqp5xJP1z4ZRZluqdPk3wLbOrkuGb++vw70B5K0AEzMnng0osxavbzMGfZmLoSMRTkhq
K7G1mRQ4z94f5d6HAan02iQC3Sn1x/n3f8xsVCK0USVV6UGWUYMfTOuDrRTy8xQ6YqXe+taE5v4h
unMBCLDHt0MVTVKOtu0X3iDwG3wwLeSEqmnlnX0tSdwen7n1F3gFxpV1WzJY0Q9KOJPJ/lNUU4U2
xyQ74UBdstQwNyoSMbsiN34Woz48dPDI/XEaWto1iwg7qWI6N6gi7KQkrTemMf0Y8Iz2veoLlxZ6
DS6BBDrowkx3o9Tpv/7rTnCuCEtoGAb7Sc7wdnkqs7FGABT+E2ry5Gli+vZyM6sPfUX69v2h3gj6
cEJmh1Jm7zH5i62oU9h8gcOUHq0ePxqivBdRdf6ujwMEwYXtuAmW+6jJEsV7e5q5GJt65eDNQ/y7
TRoKdrheJlk7h6TCcrrN0FpVZjTNE/lOad/bItgJZ7Q/d3Yijn2ci2Nn1LXXhdol79ApXFuC5ZXW
YHKaLQz8xtwtfYnCEqOwRGH31lML5fNDb6vlSZTBfvBnqjc52mURtzrU9InYPP4mWtM/SR3tfw3x
xkshdYj+JGW4H0P16+Bn/TEXSrt7f5vuPpGlIfAjHc4x5lGeL9Q/d9MJAnpGRl1cO6f8Hfa9Qc7F
rk6yEeeeVgGY1UTWfn1/zLv626wcRiIVHxWHk78WgwYZpOf0lEfXVNODD33g0F9kRDDIJJQ87YHe
a+hUw6Okqc1mqKXsAld5uonNqTDc0CjWAoLls/f6OWhg/s87Idq6XYMWKAGQPFtce8n5GanN11Qz
DkjAoplV5t3KmZzndnMm57n/M9jiChIzC9L1lrjqrbAf/LhBGj2DK/f9Jb6fEo2LcykX5xan/O5l
VbpAHYdOXNXGST/aiU8Mwi5vKjRyjgoR5cpRX5p40hwKwEXcGG4azDwLE6+SzxF+xqz6wPg5GXp8
MuKm2ISjtPZMvjnSXL8hROXlWlr4XJeI39pBXFHpsA03g7vLTYZOm1yCx2jz/jLeGfrXeeH1guqd
nxR5Ma8+ppMTE0/3gNJsCi3aa/ZcvRJQCPbDMG0mv30pYlBHpMPpxLF2RjAe5XTaF2n8OE4j/RUk
xdEd2uDYuNCq7AMtuMAmcxZBvOL0L72p+VvnhnN9BuTxni++FRo9y49MR1zDYlRpAMnsl6lRs13R
wUORy6Lf5qPh7/RiWIs739oTCl0GVI5Es9QBby9QFttVhbycuIrU0F2ljbQHkfi+G8h69h+bjuZJ
Uhme5wkShSf+dihpMkejEtBwhcJKkZMdzI3k9P3Kvt9f0vmWAsnjmOElLsuafhhLTdQF0bWgr5Fi
QYwbRifh/v3T9dYl5WkgPONoQWAy//6P7TUhOaRFsRdX3/GfksDvvIqc7LmU+uFJwKN2+v8MN/fp
wnSBgsriQQa4g7pIwR2lzQMiUvMvLma5cyT7p5qow+79we7fFVaQ/Dh1MhQH8MRu5wbdqlpEg4yZ
GzrDHaLwTymXUHW1UX9IUvsaqfWv90e8P4QaVAss5GuGGdTr7YjdpBZhq/eUwXUTXHEyVHuoP1u3
08p+xbreZTpw0JDH0Ul2YGBnmPXtWHFn0FCVqQaQDW2v1v5+IAu6HeyaduS+OUt9I23t0P5p5B/U
QD0O4jHRr/nwKUyvdQXkUD8rYJjVkHRoMu2FNKibyso+KXNfuNI3ezvRYJLKVz77Ls7ks8nvkauc
afoA+MzH/p8D1xfCHBzCSy9GkcaNUq3fwlOO7xpG9jYujf+j7Mx260ayNf0qibxnHc5D41QBTe5R
05YsebwhZFvmPAfHp++Pquo+3tyC2EYiUXA5pSCDEStWrPUP5ecYxUDXFMK8U+Suu+oUVF5iyxEr
K/+Nb8UlB1ouVw+DVGDxrYxa1GacIM4tIqFcz635wyBFcFoBb6+89PxO5+etNTsIAFMgOHENWbSb
kPE3KieThlMeBig2oRq4G+Q6//z+4rvcyuejLF6oCMrSrP1gpIxpg03XVAwcbGWfaDS1/GDNvfu1
Y7h8qdnvDGo67n2g0s8/pCIhvGPXzXgKcmUnNf5Taau+lzSQCkM8Aa6q/qsUBzetcpPH92Z/FVcf
ovjTGJ8M/0YdfgT2yYjv1dn5dPTaqvNK8x6Y3Cktn5vke1NfZf3PQARY/yLAs1PVn/b0fWqRssdj
AB9023Zb/2uPvPjoXDk2ei4C8e8vorwPhpvI+d47GiYFNYzrAz56nqM8asaDND3J8pabrdQ/CAe9
sHhvVL+c7tgrn5DN7yhHYr7hWuEvyfEKI8Nz5GDOOkPf8+BzLyVuHv+gn56EUFiaZyt6yfNfGQx5
29dJM67G5kpRP5fOnd2CgFI3OVLCEvhtKz1ie+K+/7Uv7jazYSVAU1SMqctTPljOv21EQ8hdCvRg
S4uydZRPyPAbP4QzBNeVGgbIw2fKEbqEflMA63PR3bXWDF1e0+TFKuBaMaMFydxR+J532W/bOUsG
GzKX359EjXNkJF/F5WE0xDMWEhSKwvSFJmC6mVLjh4Iloqw8xyOVvtxtAeJUeNZpV1003aTNF3v4
OSkvjnJIbfgc0l2rP0sgK4qpvE2K60Hs4sL6rBfqg5E9WwPdY5QxPMp2K1HhMoEBIszdlGYHR+4F
1deQw9DqzVQ7qRH8ay18kqicehEknZ2eG/k1mv2u5lTGyrAX7VzttU0HHnR2YQPksEjJlSpH4swY
xlOr85Fiq6n2w4T4ZWr4Yq/HIPLQHu6UL5Hm70WWp49Jqxm3UZGW90nR6beibX3PBBr7xwc2ZRl8
+dAbBdN8AYwsksQIUxxgTw2CtAXi1Tu9y22PmplbzUC09xf1ZaDE5IVYQtlPc2YE6Plqwug9kMeo
YDQkb3dj2eYQYIc1MMRFc5TJ5pQm9M8SmggeL7aOBT1XVUoVWnsmHX0isjgCZcaU87HLMtZgF9JK
M/AekgIvDkBnTsr32M9/mEWpuXndPKI1uq+T1OsGOPfatGq0fhnKZ2Ydpzp1Cy5Oy9tgFPPXYkTe
oCyNHokvTXoyHCnyfLyMHmmxaL/en/fLs5BfyNQjZQoSGVj3+bwjvFGZlMblkyrBzBZO2Oy6oBi2
mrmWO7+xv2Dpc1AZNBJnesv5SFOmT6EUAFuwkDvbBBGwRmi/reuH000Q7imq+T96o/34/vtd4Fvn
L07OAYoIsDUAsHnCfwtTWlaALQrT6dTDDv+UAVK8pvVVILivjKecgvYpzKse0xvu+Lok/SiEhHZV
NJae0AKgFNzz9h2M1KMJA96V07rDLqpPvr3/mJcJq815SiSgFjLj+hd5QoS7Rzw2Jtodml9A7GqU
h7xqzLtSnyKvj4x4q3XtWvfzjW9PEQQEMrhrbjNLbckcKbfa7xW+CDfmaVBsqt34QQAF6FZW2QVG
kK8A0xwEJNQbrk9LIcdRGoFp2Q6YFTU2N0onY8tbTx/TMplAXDpCfxkbNLqcMn2gA+Ca+FJ+LR1j
2OvoKn6th+RJC7p61wlN++MMDV6KyV2Ox6NasaSQqRi4h81Q1idaGwHaSIbklkOZrYS3t5bh3Ol7
PVvm77xYhmlVApwxqvoUNROoojQcr20E/FwF6uCt0CR9Fw/VVlZFtCMRMTeR1SMFntcntCK0LaCs
fFe08ldoZ5OXzg4sYzIMaw95GYRnBSzaAHAs2KFLLLglVKS5jbo8hdDAPupGX95NdvwlGyLni1GH
yW1sWs+Kk4kPktXpd40VtQA8m+4BcerPcVTTo6jkdO1ouFDnwrweNAWkD5wMZxeFxdlgixZouNkW
J9F+idAhu1L9ur7SU6P/kucgefLAgZvpj8bNhEfQvcAUZitnZfillfurPltznnxrllgucPPA98Ep
WzxOKzC/aRs6qmkQlk9RU4S7Lk+m7fsR4a1RuLtS94GKAXdYPY9bLRhuUQGzP1l2Ft60U4Tqrzmu
WW7My+48iQMZNnOzaNTOMi+LuJOmoBzkqqgg4nMfgkxZbSvbmDamFAKyH+I/bJDMX5KxqEWTOGoA
Wc9fqjfschpKtTjhLiau5VYmAeytlT7iZVgjztDkJW+ZrViWW00VcsDN2ywR6QgCiOXNQzEo6Q8H
Bcb3P9FbC5Oy09zCYr/Msmfnr6MqU2ilktOcOMgQ8WgV/6Ba8d6Mm3FfoAnxs6zVQyTE+K0bxsgD
5tp6raolKEVrT7GVr+mTXeBlmd85xkISZp7hMSzSm1KAwYgxcD01YX9odcO14xKZLkx9fcjMWSJ7
RdZrjyE7ZlM48lYWvbOZ5Lb9jO/izPzUnYJmfdG7TohujYP67g0/a7tJJrpt3COIy9lodN/sLG5d
pCXHp0448rEpcCqUU1FPbqhFwOfSTPv+/mTP6cHZSqWbQ3oyw7npmfJxz+e6bIcJtc9RPskN8BU9
nCKkAAvnqlXQCckyOzp2oDGfCqWMjpEsTSs1uctvTVxELo1GuT4T35ZFOTsNa2eKU+WUDlny5NvO
oYyn4eCn2g6kJWj3rvH3yH19y8s48YyiMzcWdg7qhF3eOPX5ShPwYpHzODNjiTY7VgQXLjaBYgqa
S5lyonmfXqVqEN6M0P+eq8xfu29eRKJ5KPqNkO5YX8jfnM+834ZiNJxCobpQTPeSYTXeoNIjf//7
XqSHjGLj0kpNBqYETJLzUaAWpCHy9vJpJgd7qSqyg1YoPXpj43Bia9WPlWF02wrB9ZVj74IjwJFH
UZcbLHU1aALL0jVg8aqzHdGcsE7GVi5Lmi8SLiGbIevV60oo48EKjc+5DBAxLgKwk1j9ncY2tB9H
C0tZmskd1iGB/5giNn4oO3x1i7r6Bmb9nlu67CqJI65GZ8hOUthwjlOW+aWnM98EgUT1UCKbtdMG
XFn7UtqVICQ2aW5IX2mbqLsRy9aVpXyRa/K6VGEhq/IvzZJFIp4WkdPhLk3nsaqRRaV+tbEm/D7j
UcEoQHNadK2sZL/yeefQfr5/GXVu0QAlxBXowk3Tmuwk6/TmhMrfHlSH1XwyqABKZQdEetuSW1d6
4qnFPquf0MVx+/5KQMaQ8i9BDDY8ewiaZjOH2VLXqXU++D2CEWo5658dpBgvK+e57NVdIuJNWtyJ
UMIBYYd8c9jS/VCyQ+lrWFkitBMJz9aTbaAy/SG6h7dwzoPE8CRRbMKu38VWvIOJd7DSfgsPd4Ma
XgY8IayR/MzDw6Dn2yZON3OimCKKmPJjPka1w0HoAYBP4Crgi+2tZtS73MZ4mv8Nehm7ZXunp9HG
l46gt/eppXhJ8F3maQZ936rqvvHHfUaNBAGpugtjDkao8e9/hMvrLwUO+mMW98q5brxsSedmI9Or
quWT305uKU2dm2AyiHabcyNpY3Aama39AJppo5ppDfelmRCgTKqr0bR+SVpVHFMjtzY+LQoPY+hg
K8E42DS1rd1yfVsTFb7QvABNjuwXpS7WDKF/abThJLavSKlKickQxSEvo+oGlVaFomEvXetToNyF
chq5IZBupbf1rVwLf9ukmnKNx/RXIA6n3KJFPovJVN6UxP3O15z8XsumtZP3MkaCMaDFT5mXrgN9
yPPoZU660JoRrFRJtWAzZkOwG1Wrenj/+701ykxaoFlD4knr+nwUp5SNDmJgC9XPxkqsQAjXlFFo
e3+UN446shkQa0gjzSWxZVJYt3noy1rT3mODZF3RCfuq4oXg1pn6Msjw+TQ9w/ex21OX85K6QcDG
iifHzYIkumZ+lc3K88yTdx46gIPRJueSBkoX6Ybz1y6y2qgDKSnvayfXPK1I+pOdo9qdR4Gxi6rw
GY/ibtsD8PPygtQLA3vLixLx+P5zXM7+DONgPhC5hn6+nBYjCoYY35f8fnKsZ0ePcVQL5GLlGLwY
RAcKj/sFMk70mC+aJLnTBJh9xNJpQnTzBj4i1b9mKFai8UUyNY+CrCGLH4ISF4DzGY0jlqmmjNJJ
0otpK9Ku3LZm0R2cEhyEbYfxro168yiNtrUHHyitZOivWghnXxTPMoChszw55Rnqnufja+qUa7HR
G3dGHyHGjj2rqwy41VRFGGy44ukwtKgTuk5EBd8eUU+Lsp+j02lulKT3WoNUWaMmo4cgzue46wAS
BVKHvWJtqfeDE1sHm7bzddJ0vTti+L59fyFcHKDc/uB0IeyF58ysA3z+9MWQZUIIIzklWaVsqD7l
8KliCka92NdKdDSjVl7bkxfHJ4IznNWzliyfjC93PmatDzXTSIsnw0XJE9iZ3Pcx0iHWUOg/rEiL
jkNBbVqZJuMWPwx8Ln2zPDZTZO9H5B2992fgIvukNskmmDVLURujtnP+NA4a+34ZTSVcCxu3FSPS
PlcICv+SRklf2f2XG4LGmYqNLo06sJLLXRcOhu4nEnCFSsqTHWUH4ErIKK6McpF9MmugdGGhzF+V
tsr5C7XwG0ZqF/HJt9p8F4f4oCbIl+2QOQ8+VVkffU4KP9zVtL1WRr5siyIIhnEorlvwHOdb5PnQ
ydD7emuK8tT2wtgModze4sAQ4z8Y7wp9SHYBvE63TsPiaOFx0CHW6MW53n1//5NehoRZ3IgDFwAN
RfglWsy3ep1eTZOdDAOcCJIiYi8My1PisX8o43FEBp0GT6H3SCz7jboyC5dbiksVEvmAJ19FPhY5
aa/iEjHJfXaCWhO6OYSpvd4a3YYd+CHuEnubK/Gap9plTQ7wA/HHlrnVUGNZVqSRQ50Q+bLVOw4u
fUuCWm7J9MpsIxI9+BpIcnYI5QmCf4HkqUvZJ3SLoUWOPTCT27xMVK8QU0nzUZO/GWXLpk/KRLvW
Utn50/02M6uRxIBdTcMVWPn5GomnvLPLYZDvdEn9SJe8o+Kko93jdyvHz8V3AJ/BJQh4C2VaON3z
bvytWi5l4CXKgoEm6WRl2VcL28m8QHqirpNPfuav9ZLn33d2EMzj0XmYC1Cvtcfz8aZaz2ta/fId
1FPhhtYQeWaQpitvdRGu5lGQjOauQ/mZ6uv5KHmS+ojF9fKdJGXoYOMNd1SJ2C5l9mmlwnWZPDGW
DpXllctGIFmExnKIlCybGvkuNNVHbQbWYu6SeDqIqBe9Hbp918i3fqk+RmbjquDsKzepA2cfZHRL
88H++f62flWpXs6wDs6BlILmAqnj+btrrV1Hg1PJd3ZQjpvcDP0tUiDxlVJorZvKvrOP5TA5TL4c
/ypNnDFdOMnhN0edNJTbReZsMdRq9nVgCRfr8Xzn06rYm3ZaHVCa/DmYaXgAPint5cR48ZOk3FS1
OhKmJO3a6JPsLpqK8Lky/fFLjXb7IS1U47qNdPNU5ULxiOfYr+pddcNB5jwpebvqrjPH7vMZoIkJ
OId8AwYb/vHnM2BZRRy3agm7UGnNjdlDHe875SGJVc8pegNWMv9309fo9ml24FW1VK0kDJe9csoK
eDWRdYEMmsut54/gm1asBjlcEDWXrjRDumm1oNlWtTVcZ2j1XTVh+txPXXydy2gIYjBZwjuINbw2
kiy6SVMmVAsmZY8zbffLFKm+8Zsag+YU+n1cBoeaJGcfc2RvK7Kfba8M8k1jZ+VVFWnCkyWk971p
hFE5jZp5m/uR7tpFJt0omlLht5gT6y00m6L8/v3V90aIRRiEOvms54No+zKeVINUxm2VwLAZNWmn
o0Tvm1qD0EakVITLSLQ3meTUmzqZDmk/PYoq3aQa1rdy1xjHLKYHSxIo/Ef6n86GosaptXttJbpe
Bj0eEg4I1ypyDA6C869jB+CoaruRwIrr1VUzhkgmpjCXYhuMSlTHg9t0mrxy4l1GPiq1NJ0oeTkc
fEvlvRgronLmY5yqIJge0Qyrb+UwXmvxzWv7bO3P5CMNTOasB4IA2uJcRb+54iUQUJBZ/+qo99ti
6JOt6OMKQOmqB8Fl9KOoQPOINIr6PpCG+a1/Oz9sk0hrpKNyipMSfe+yMamJtEPzpeh1aVv5Nc4E
WnQ3Nop6jLXQ8JIC3XhVGpqNGqfDI7C3tdTu4uvOj4SYF7kFgY2Gyvkj5Q0aINaIkg7yc1/4N/PS
rMx+ZAUwlUCXo4+jvybEfvFtX4cE0Y54D/ecV/3c32YBg+jBHAtfOY2REXgC2dNNPBT9n5aAUUGi
ZzmLvNIkoih+/mKyjGx1QkP0pNdKsLOn1P7SIt1+yKRCe3x/H18kh2RmDEMnigmEKbbYIXHZx8gO
I6Mn10l7FyXXrVNjBOg4UuohLqTJHi32rYra+xUk4ZXBLxEymHy9ikdSDaLdssRETAl+ZpEpslOP
/N0e6UX/kBhWTUFCUSBuYm8lb/tKfpLtsNx2TargUlB024yiuFv2hu8FgTmuhPTLtH1+KGDHzMtM
KVxy1u2kkzjYw+wUaXpzpKgtb4qicPZJUBtuQtPo2Mnqh9AYvESOUW2KkoOvpmtl1UssGI9BdWSW
t+EawUXifBFoQCox+OnTU14pt6McBbdobWpbsmyATEpVbFI4HRunlZPNkGPunSb5SnJ1ub/IKrg6
cHmgmnBhk5FNQcLR0sERb/VHXZeCo4hRzZLCUmzQ8tqmWrW2pd94a3BaAKTh6MiY5OhzwvfbBkuR
6xRNVqSnscxrZFhL51sdSrjRiYTSZW/LwDuoHMRUzFikTbVtBociwfub4nKXnz/EIq/IqBEldd2m
JymJpF1lSvE2LeLg4x+PArmfHg8NWkj4S3hYJhxFSrI4PKl9CMZOVqRNn0Nien+UVzbq+UFBGYaW
IbRtRACpuZ7PaDTKeiXGPDwFTr/hMHez5FOqRRu4SrvB+OKo97FxJbRPep97Vqy7gGhdJ203o4TV
cHtn+SN6zBE+hbIromd1Su60/MrQX9pAxzD+UQ0/+gOuEgnQy7b37AaoSZUeyMx3dt5/hAh1Ywfd
p7L+VuCRtq3L76gd//n3ggDIGQiIgINgyUqG9NMGbaQGJzxVru1MUvGKaFYznotiJSAFGxAhUoIz
SWCZb6MxO5ChVOEpQbj+UBqj5fkw9A6jU+xCyQq2WHTUXm/HjmeBpTvkqaq4AByalS/6xuqcWV/g
m8HOcplbnA4Noh5Oi77Iqe9ijeYGZoPyXCF9f91cbn64ZaybOQIgV7uMgmXrdEFk5cEpn+qnXp6c
x6qxxJNEoMIFJbK44rCAP/zxoKTTwEHI6wFvLRP6sAFEFdpIC01ykx4njCKuAZbjv+IPuzSRug2Z
6JrT6eWLciVmIrmqYqcNuf18fzT6ENIVFjmqKuADDTM2Psn2JDZ2PigbllFwHVVZun//RV9tOM53
JaMCTgJoAh4HlYrzUZ2MPlo11vlJOKep8D0lxN/QSFEcy9wChsHU71o42vnTAAZX7p9SiducvvX7
Y+kfSmpVZnIn2iPCLa5lP3TRN71yPHMcD8l4UDTcaaB/wc3Kip3Wh26sPSrZrRbeWQ5l4MBoHsxJ
2Y0ymPUmReOxcSOOVSfKdr7I9g1SmZ0iNgK5TKtJnjOAz9sxBTNr1wAWQ4FbUF/3h/enZL4p/T4j
lCSo0OE2a83IGwCS5zNiTextuY/6DzmHw6GS8UWrMIM8SIWs0ZtDQ0FYnbXNWn0tRL5mbWdDo3WL
0ApJ++znQCnhfGjbycKJQyn9gFCm6goEaB/b1LivVREc8W+hhRYw176d+VstZnubba8fYgGSPDNH
5LK6TMWV14yu0P/RPYLQuKsImRbmrY9Thu3W4H96f7Iu+n1IS3Dzt2fZQVbRhdXjMARJqNem9MDV
+4CISnlVWFJ0KsO02UqlUR+kttmkhlxupJ4EZhxke+vrknIf25FzGAQOxy0ldXNUsRvvFO1xtLt6
I4oguc/UWF1Z7heJ3ozYgZCPOQkRlObHYpMVklO1VldrD74ScFFQ9WYHkaD4AsL8m+S3qJAhYuDJ
ql/cBpNtuJXptF4Sde3Gbqxkh6VS5+EeHv/hEQxsj87efI2dGRxUis8/fFJMUuEUg/rgF0G4jU2p
2bRB6K9UjpYB+3UUKDLYm8HBp0t7PspQpmHeT7OVxhiVO+z32HZVJY7vL4lXFZbfVzEAP4BXQLtB
+JHSL8+FLlNSRaSS8RArTrUza330SpRe4UPLzygDXPWJlmwTO30yZ42OsWm3eReX23FA9NexRb0t
siE5OLmjXCG28rnGxcdtw8cwjEKkku2PsSEPm07Liyvq7CbRgRsQyiqVpwZKuM11q7px/Mw4hGGZ
e8okJTuKs4any5mFcqdA9Q2fai+vdP3JTszU0xOrQj/OTldOrovtzEQwC3QUCK7koa+L8bccMir7
yRHYBD6Q62yNHXrv3uh1x2hLmf968IrbcAPF71R+Ey/Ro79yhM1LZvEVZnQ9wJ25HMkt8fxjI7Qs
1LAW6gOAzwMsTr22Nqa+V7guvP+9L8hir68J6gJBKojoIL3PR8J60c7Y/epDeWPvzX1yN+zKo7KD
ae0GW8WVd5mn7ctP3dZ6MPbWlbzJ98EmdKXd+8+xPD+Xj6GeP8Zgtm3UyZX6gEqwayAFlxrftHJf
qybwzZU1vtxJ5MrgWubci8wEKZHFK+vaXE0JUVsblNy4tezgU5M7zsrt++1BwE5T1uNgXnpckFBV
tZ9mgKcj3BSLKI62GMhFK68yH/Bn6wRdEiAQ9Ppn6TqOn/NpM/oQKdepzE9mG+DeDNcaOegimJn5
/gaxjG+0BrL7CsycJyXT2uK5fMcZS/jvag5l7SVjj+LwCA+V0Ss5MWFPjsV8w1pzcV2MAthrRhng
vzu31ynhaefvmKVUfjKEJ05UcLPWnYAdH1Iu1A/vr8AlOPLf41ADRwOEWhh7/nwcNEZ8doOenQY5
Ho5hPvR0aguvKBKL41wRmIuKsvZq36g3doKmK2D46akxZH+vdHjSiawrXFZCsVW0ursewzF0pwTq
d1W35j4oh2MbHpIu+t7j9ecJpb62y+QRWni8L9Tyx2j6yUoffZEM/fuN6AvRw5oR0Ev5hBHWuC9y
LTtVTvAw6pR7a76TARHURcUncvUAjcpSke0/28yv4+p0iIjgZFS0Z89ncgQIaaFhTkGmUYyPaZZG
V2XLlU7oWeCmlfW5KdfsoN9YJCBSQChTUON1l4iFROcg6asoPQlLDw/+ONleqkGNel0j//Vj+F/B
S3H/753V/Ou/+fOPohxp3oZi8cd/ncqX/FHULy/i9rn87/lH/99/+q/zP/KT//nNm2fxfPaHbQ53
dHxoX+rxw0uDqdDrmDzD/F/+//7lXy+vv+VpLF/++fePos3F/NvQG8v//s9fHX/+8+/Z1OO/fv/1
//m7u+eMH9vVL/mP8K/HohXhS53/9Zz//Ot/Y6pR/xDRj79u+GOz/GUvz43459+W9Q+6RqS65I/M
PKCmv//qX+a/0Zx/zDXAObrORO7XJmFe1CL859/c6/5BrYJtzM8ReF8NZZp5bP5Od/4BZgAuGZ18
WnF//99nPvss//OZ/srb7L6IctHwMCyw/wmLs64Yh+bMSoPERXxaIoJi3GJEMQWhpxlh85RoVoKr
i2I+d7Lu71KtA9qH6fr2t4n7z0P8PugrOu5sVBo3lLk4shmeKLLIAylS+ylXjNhLk3ZTtXeKcZNa
32vnZoo/6HHudfVDo36oRLzNZrtdJ90o8VOVP+pRsun6r63Ru4UlH7P6Ox2eHTbFbtIdEP9KreGY
0XQw2wfIFLvOR/RQD7wovlGdp0qh+d0kLomw68Ay0JvBG9t834WKW8qkRuVexb9XUA99/3UX6Dsm
efG6i7NHq7FuQwEj9qxH+za6q9zWzdxpI+0Krz6VW+0h/VSnruKprrNy6p3HtcuRFzetHhNo2QfH
Q7OobV3gsie//hIo8bbKo1/tYBz15tfKy87f7r1vOx/Ev2WDhWGC6tEYEtDMdldtd2JDY9ZNd8be
PxRH3B13j+8PebGGz6d3SUUci6KnjcCIITlnepo8fdevXCneHIKkfeZbUEBY3qeUtpsUoVIIHawf
k02CYtwHFdptxacs/vr+2ywgXf/5Zr+NtVgtqVFbVTcXXYO7nMbPT3tffawPw3Wxh6VzF7wEV+pJ
50i6zh/CfSBc7WmI3f7z+0+xqMq/PsVsOgZdiMrInJudf0Y9bdo6jtPEa1D0VTaILXFGW243bkvT
DQM3Ulx1DS/5xtI5G3OxWjOlNmXs1xiTm1OHXW0u8BcIBjpNRTLtVt7wcjRSDGpeBkVaMrOlKzXl
JymT0MP1rELSvUBNh4fAgaOcjKG5yQtNO3BpE7t8KrNbHYvNDfAL+xkfqPbQVFqFYXfTnriGqycp
spOXMTH1P1t1hEdSEVp/BEu0fFGoPf8GiiEpxL8ICU0jnJvZMv0HJ/KvNWkEzOdLYKDpkayEjPP8
ADnH2eUQkDCcIv4BwnI+qKxkTqqomYkEvNG4mR3UO/Ke6PD+7M9R4LcoAW6dd6KkSpViPhmXlYB0
pJga2c0IMhpbDtDqZkv528yNp1qGEDYUo3VNVwrMf1KbVkTF1Vy7OS5arJx7c5JMn5rcC8Qxxi3n
b6qUwCDVGLq8SltsayipQymQlFlH2gkTr6zAsr38Fpp17kWVU1/HIeWEJFJGz5GEf9W11ATfn5VF
mHlFkCKkQR5IhxWA7mLup8IReYDpyE5o5gRubaqu47Kqjnptv2gQGQ+gWOOVw3ih4jXXLxhPnq9F
UJ74ZzENhVbEQspDBh2H7LHMWnkXtU7y0VLj5BBqWp3hzzBOGx1vBHJiLNwGNwJ6MHo2JEHdRXR6
jeG8aEvNzwQ+mbXIlRAgm7KUGO1UOSz6aqp2IRJJCPeMybVvdRoVytrfyb79M+kpohRcOpQA6xbh
VObKJedyWgC00ee3IbJiaEyV8nx1GJNfwf+qkAVkiYQe7RqFVZF2cgG6qgg/5Gas9kA+9HTck+LJ
X/ywrp4tNJBNzLr7iSg5VP739xfIgv7LxLyy8SCAINLFP8trrB70jdRVaod/t4ZkIUXc6UMMhPuQ
gzj8YBkiqlxZ70pK6cE4/MAIwLA3qaWNCAbXdXxvZ1mmuL1qSdjmVdP0MVK1INqsPOUitM7HJOqN
9qxhRe0AKYLzuUOpTli9lZsHYoB/gxdh9kXpE99FRBGdp25UdomGQ6BtBZQwoNkdaUXjq2ILx0PU
tfV0PLG8SRioQ5UJKEHRrtz3Lr7u/ITU7qBvkESDnF5clZNRa6yWjsEh90crdfXcVLZKBUlDqUvV
pfXUXxWKryHVB00dS95sGwe24oU6FD5AEP3KYTRv7N/C4euE8XHhGlIaR7JqsdjKShMCDLx5iCnr
cfyF2Tbxy569paypGb4x1IxLJbhzBaQ8uqjpyMJoo0ygRA8n8UWu6bz0Wk2dn+LCWt47T+L5W8G3
peYIhxKBlQt5TaWpqqEyEv8w1vGP0YliZDeUkKYSFvdRmutPlHCr51ZrCtcUSY0reF17aMnaXj/g
K2Iharqyqxe1ylk0i4YHvMcZgYFNj7mIsL1GEIOD5h98IeKfQ6rpD05rHOUglbwY7409Qb64TkPh
7HKpVj8qI9JTfTyJ3dBHaNH7UnvdmJ0JU6OzxbbuRX6VTE22F2DjPlQcx1ulm+rj+xvq8pvx1KCA
uOxxb5KXzcGU48tGj9Q/tJ013UQR4i9DW8mH1JfHtb07f//FR6MGgqzjbPcIImDOD37L340kcMwh
MpxDUertk13HAdSv2S1uxugbbusIfEftrHkJkUrdqbGSHIqRwtquzmNjTft5mQzP32sOnhh4zaLK
xL3zp+kRtHWsTvUPoq0rwF1+8qAP9NPKcNCSTQraHEd5A4svT8Do+ZmztWCm6aW+nWwZl3Tc4XEP
MUrDPna9hCJMXIUDgoZaipN8Jzrtpu3q+DkzYqM4WBkNHGhzClfAGlLqyul+carNLwP3AHwc9cWZ
d3T+MgJ9DASSeRkfXuAua+eOdu+LA8C+dmtkab7LSiveNvTmtjCA002gWu3+j5cSF25gehCBwCgs
N4DZxMCzGzaAM1jdLirTae93qXmdqckaGnBOTxcraZb/obg1B1q0aM5fN5Y7E11yWTqEqW9sWq0L
N5Qa8LAZB3szoCWC2iL+HaKwSu/9l5zD5cXISMgxMKBJQMTnI6cgIcY4qaRDPubNQZKj5wKfHg/f
EKJ8UuYbKcvlbVbBFcCouliJe2/s1jl7Q6WC8igeJYs1G9VlmthTHBzLIjBu/HaU73PWnitBA1l5
0WXCyIo6G2oRzgYRZrKNEu+RLWvTxMUEpZXNdDeS1W06w283hZImKyHizfeDZjGz8149rM5nN9M6
jo8WDXwR2N1WNNJni62PKVhfroz05usB7sSZA3UurqHnI3Whqgq7UHg9biUb+Csu0LroqzV1/pWW
+fqjIU/f3l86ly9H6ANwhKERqENtKeWCjnw6BkzpMUmdcmelTr1r5DbY9XLmrNyBLvfHPBR7ED8B
eNNLOrik0dTXBOukieMic2Wz4LofTch+9IaWb+0aC6vMhg9YACN//y0vJxZZx9ljd8ZRG4x9PrHD
lMYO4Tw4aqGdHyUbiFCqdsNdbc2ZY1T6G3mYsrWk6/JoYUMgTjWn9cB1L4qNsZ0qymgHxyKEg8GI
Ktinqcbvya2mPjtC/aawYZdB3R0RwlOu0tGRKmp/efC1GMK1CsCCrj4nAxRd8UIjzwdzB7TnfBYI
0UM+JY5zqGxEGnu9gaZSk36aYYVmPxHEa/La2Kg0eY9OE49XScjdzAwkvFwtuQKIkPoPWYIYhAiV
AtJ5015VcT9+yawY2bxcbrbZoJnXkR+X99jdt0crT5Jjmo8D1OpYHBFuz+6VwdduxailV7IWgSHp
uwpgA23ayBbWSiJx+d0JhzB/5isVLQBjEZp6PSpqoBcgEtpwU6t3U03DxviSV3dRt8bkfWOsOVkh
qeUeQPtwEf4HSK11VtOTjCIrvK1a5wutDvkaTXREMcr0qZlW+YRvnLDgswBMYxFlkistKyYRagdT
AKAEn080QxQtOJgiHHAOxxQbdY7mgLYuiuWOk2xsoVk3fjH6K1N8effhEYj8XNSg/5BDnS+q/8Pd
mXS3jaRr+q/c03vkwTxsAVCiJFOSRcqycoNjeUBgDMzTr78PlFV9TUotHlevuhe5qHSWgxGI4Rve
QSaYoCw64M3MxT1as71vSl/HoT0v+sYes3PSxm/vK6QrWFx64ACkwfIcD1eWEEAr/DCv3HLurzUl
qXfLpA+f8nnuzggTv31V126BTcuP2NlzTqW10Bfv51GU4mpy7etYRg0ae4UTmiZc/ZbVJH6Poj2g
IjuszTE9kyKdViQ5rWtZimsLAA45m3WysBCfDGVYlIRnFRJGOSfuVR0bYiM9ownY78u2nQvlpR1y
beNisnFXSuUJIV7HO/O+v93YYFe4uMnXIFMj63e85G6eWsWE58FVifKBnddTqBXK8tzno7FrhKEO
QTqf8z1bD+ZxRLOOiZ6HDQyRcsT6bX6LyqMmHTGCcaDEGnmyibRU7AhZxzN79+1mQuZXo38MLovu
4CncvkfDSClrFGDGEimJXK/1rdGg6Q+jsDtT23xnM60ruDJFsCHnhjiekNcYozk6eXqVyxaB2sg6
5Kqd3SAAo2410qjAHGT+Ka1UNK9LLLw/fv/eHlImSmyokwpS73xNO35bzkqTfRa5VXoFJTzfTFEt
L+rIqv1JGlfL4LRnTs5Jx3x9aRiPHQprymTM03vJ7LoRlQekoFPVEOFoO9NmMOd4M0ci3qalq9xG
fdJeq3GTXvBaZYHmdmIrOiyH677BAlHtEfrtk+RF7ZsZMpN0tnNnRSEhbQRK0UpvtGUwgx6SEP9x
Gl/Sop920aLgV0X99Zs1dJ8Nu+0eP17Hdy5cJsY9S5/yVSbq5CzEmSbavmzTK9qeqd+7+F24uBb5
IipjFIebm1q06vU4dSDLJv5wAh99Jkh8d3HxhuBdI1NE2Owk2m+VsdeAemVXU6TVm4nqdljpk+H6
stW+AENN75QaTjL1OGluQcx0n/TScr9q2jBfqoMrtrqsn/uxWDatQLqpte0R7qRlbV3FAIto4i7s
EF9flxrJ5lBbNCAVxSwJVMZvBn9v4RjlJZKD59z83rtnwEAT43PbEG6fXO11USWpwPYZaV0zvegq
rdws9SywHImNELVqfEiqcv728Rd97woAHsOtBscRfvz657+dDFNLlQGrjfSqtnvLV+UkKfOORug1
ljyTvLxzCKm+r4RcqrwOcMXjoZK47bW0a9g7itSQJ1Ljmz4GI6sb03SJxsg5oNo7dyjSFxw+Hl2T
Y39alZTNqqbDXtVazQ4Ns0HwBCHBM9vxbVRvMgRvFCImVJBPrxZlwWxIiZf0KhrtYUtJRAQAe8eg
zcm3O7X0bhV9lCHnJjoTX787v5UEx5ax6emfrGcXp0OV6m561Wou1HdNkV9w5mzuP94g7301elGv
GrPrXXYS1s0InVLcULjKJk/byFiNdvM8KFvFUbLPdtSek0d+fzxgAmQrlE+skxsGFZOiGXvWc0jS
DYgceaED4QpojEG97M61IN/7egQZNDwJqVYDvuM9mQH5jD2H0ZxWK25QCMhCqLrLdsqWoNHmnV1P
X2Mllpv/YFHpgnHK6Uu9wZJ69HuaqLTSK1Hp8E9Tp76Itbz342hWdk6iWp//g/HggK3DYVR12n7r
6tL0ikFg71FpANKXvPwUpXy60aOUOcjxHO3+ndceWNqK+l0fXeLj42U1yly6SU3uQ51TCUasJbZT
S9jYQS+5UlSQYB6+ZNRYPbEdVUWcCTbeudSIx1cm/lryfaPxhpKQzfNrZ1cVc/Oj3ppup7T5e0It
Yvvxwr4/EltnVRkhKD85HYLOtZfVIr8C6BZt4sRrtk1CrxxNj3OYtffe3lcDgFXLA1ne0/cBROGk
tdSdr4TaiRfwc/XVPNcOWPgUgyK7r67iqXR3o1yigGCo/WoN7TkFl3caKSCXENsmaqQSCzv5+MtW
8C3KSJvTK1WBH6jaqAYRpwPcL7yFuvEAbc0ptC17Hx3oUsggtg3BNoiqLXL+w+XHy4+WCeMdB8ow
LOnrIkUHhw5w4/HvMRWYwHq9KNskrTXN7xwhfxWdqd050hHLJbCm2dx2VWb+yJs8qi9tMxo/TfVo
PbddNVFctrW9XU7NrpsayB5aP+lPKSKt19Y4GF/g/WaqP+NPdr+4UxL7araCF/UhpmKRPQ9d+UBR
o8dPYundCxqcxc8oKcdpA2veesZ/vXW5RtKQxBFl92p50Hstvy07WASg8pWHwjSre8UQaeqXY9HN
fmapc46gG4FpWEd2JvwkxscVweyyCwccIdNPpohxWxgVuDMXDe3Z3I8wELjs07oi5rGgvPlZ2roM
anX5d4lW7peiSHhxi6kfX9xqzncukoFPJqYsAv0dQdPZHo3I73uH1jxCZoUeYvdrf1IbrdpNtY4y
nJFOxVe95TZsmngCtDnTsUEiKO4zfzZFu8EYw/tWz7L9UiwoHYaaVWAgkrSdsu/42WgVZ3GhhUtS
aM+FWsb7fpIJWv+dnTl+rXbJXrFkhRiCM7uTv/TgL3MttT6NbvUTM9svsaM41mbKS+1r3SXltNVn
eq63FNjHlxqQ+yZTIcj7FIdTLYxTx9iu6+3cIcHbzv6INOKNS12nDIqeGCxIJtNpNwZy1U8QUrMX
R+hDt7F5aZ5N6Ywx3gj2/Oxpne1c0/A2ka0bEue2WmbxzcqSyLtqFEe7UprGKHHkGPpbnGlbdJeK
sSx8DCyb6LK0JEbvK+of2WIJwEex+2jnTXazj7KR3koD7EHbTEq0uH7Slw5PnYKWYKgk3rIvzISW
aR9JF1YB1BzUi8VQPhZGhagVeM9uawopH0aAq1cLbNkQXUR1h0dw9YBHLEXuqK9pODjDMHyuyqVO
g6b1ss7Pl147qBG3ybbJ+/TTojbqPRrBheln0QRv31aUbPJne1TFZZWo8ba3a2MOomLu3VBr7Z2c
7el7WSPwFHSmEw1+PNZdHUpdzZFBtAr1h1iiDMTSsqhuqCPI+1Ufq+ElbrPUA3oHe89vG7V6NqxE
/vTMvNsb1tJ/W9REm9jMkxGaKLnzS+IxvUu7eLaCdrasF6sbGzWIplqtsOtzlZFtKID+TVazRyvB
pZYYgUIMyt6yv7WtmAs41kJ+y9JsTDcKYPSveobMbELx0fANN6mKIE7WvydPc5wRAAeZV+ootReL
Yml2GY2Te09zKdb9MpNmGmSkNCFUC/NLguLadVnPKTqGiYaPgBKXA67tuln+7Y3UVpGJSDCwqJI5
TjaGjjGM4PmQdHjr2WCDZIa1MXmVvzpzIYQvvIqTZCa0qIJeFU180Zf9PG9ykfS4csxLTt8rtXOs
18r2HrLsXPrG5MQh10DzXbZT8aQYqXlVSE9PfVWA6VzND9orb5yML0tWDj9QvQJknCTxEAdakkVt
0Gaam+CFpSgAykTePzej6mUBOrTt33GK2KKvj4tbXyBagMJ82ndfxjm35wByWW36sZFjXsLvFkUo
AJuaFJLNub7y+rSDNyCK23yso8J362YC1Fl01kOqLgZJdwV9xK/LZroXqCIhBF2NfNCerXvRr1p5
olmsH2pE8oNiVTzfNykcZXAEaVcimThYbPWkSu65wOMhWCwDNUZzmeNvI+W2JWDrwWuSQ5d9GtJs
ehmiUrw4szbqvjqAMfHRUvAQSMoW72FuMT0JW0kD6WYVfDvkPUo6/jzGVMhHu1W1DSdvgo8391lA
sz7/XKh1992q0ptuSZ7UxTL7iwqhCCh+EZTdq8xpKjWsFFRQC1CnYxiBchv9fJiqJmQvSHFfCRPy
iFY75VbqyxBft4pwnJCOlfK5Xww73STp0jy0SS8ePHfAmIXFPGC/+amwvCdSxzQN7Z7HBqF9bo5s
KPtPSFgsOASzgZ+rfqgSpFPZW2oeo+drx+hXBEVZRMvGzXo92fRZkhzS3IifM60WX/jrcTeiGsV3
WrI5ul5ixFP9ROGw+JR05C9pRnrva51SPBbgIR/7Nq9bJpVPtq/NaJWEnqKUsR+VxCK+aK0ZV8DF
sB7cGV3MHOXqT3mdQTLrJwWPmLLvlGbjjl4TY4kRRWwmkaFHibANhpYezZER681sA4Gz6iC9EF8t
RTs4/lSLTlD1KFDbgWiATIHqTt5V10rteRhiHDHjcXB9W6sKLZCxMt6wmaFrOkblDJjLjFUV2rKb
HD83ZAfD0wMgPJe2fC7qur2rCBD7QDe8CWdDQcE50KGQq/5YYTO40etB+6oIy90hxu39y+Xp/2sE
PSpgv8VrK0L/CEK//fmt+fFfV22+YufXf3bfQ1l+y//979rfAfSvf9e/EPTGX7RpyIvQTAYYhg7I
vxH0jv4XVhg0NCixURQGK/C//uvfCHpL/4vAmGzDIQYFS7fqlfwbQW8Zf9HhgwhEOY64FSnAPwHR
v0ka17oBdu0kp7TTQPMfx5w2qKwI1xPlSrH64sIrUntjy+i5xr4dwYgIXWtrfhxl//jb4t3/E9Qe
wejf9NNWJVeYA6suDeaWK3/h91qN1yG0Jr0ovR6ytrmv1NbD03CM5BPxevEtL4XygIq33AwOaBec
sad5CGiHEdThTroRpRzQKK+0m5QQKA4oYWo3iShz7aLJVfkV67RYhI5BwGX0vQmHsZrS3Qz77Jcg
GDjMi6h/KWl/aebL1AeR1q8XTtbv7EqLv5dN8diYWtUHXBCKi6+RrnydlTK5z73ksix7RMdtA5bS
oI8IlllqjTqQUCL1zsFR9J+V+qOztEu+N7KVv7pj6skxheX/Oc6KthIe/8+klduf438F3/KfP2SZ
UAj8hwazcl1e/3//nC52zl+cARqgoI1hgqyO1f/wU6js/kULHAwfh4TO+spc+ffp0ty/6JqihIaA
O+02+kL/c7p0/a9Vnho9Ayr7FNhB1v4BRWXdxb9ldCiT0GuCo4Ls3Hq4TrlZ0nW6mBps9FBULyMv
nfok5BkK4kml9Z8hmCe/mOrAG2EzBe2RWZhT9GAkKjyQr52XbEzvmxYfusH0f/sA75za0z7W62Dc
VCsCB9/LN23/KPHGFXKqPIyUyYP51qNmXV+61AiSoDC35aXunBnyvemtDclVuIne6GnfXU07rTJx
XH3of8m/5aO5B79/dpCTOt3rtFaMBsk36irgqY8vIyKg0TVKK3qoUtcfnBgV4yYwrfRiiZM/nw/R
DNgaauK0A0/tziMwFTGo5uiBcmqgmI9V/tWuKl/3Wt+m1vLx9zqpqq7zgu8BCpiqFSiNU1NUh6Ss
kqSYewHYxW5wUz5XBz/d4FTZ2d3ID621P87SyfMxdhkUSjHH+ypSPyGiqcZWqPTj5uN5nDxSoEuP
RzkpwZm17g5zvMT7aNhEim8bT9GdfTG4je/8ma8L1d8VXEuvEgwUuC++0PFW0NoYpwsvFvu2Gpog
yy5qS8/ONA9eV+X3a+F1EEQ9IJ9jRQ9B83iQaTSMMqVasW9+uBmCC8FcAUG8ml7klf6Ctx2lJjH5
+hNyHCDNxj8zff3XHIG1UnwzkCI89a7R0XwrO12K/ZA/zma9F6PcSi37PtbVmQ93Wuf7Zzl/G2rd
P7+1ZNougSQ61mKPvzYmT84D2cJdfaF/mnbFmULp6WZ/XdTfhjr5cmsy5RQIge81e7hqxBLE3R/C
QtbZgD8mGkOBDlrRa0Hxt9moNuKRXt4wGxWF7Nm6sRKkIBAq7DRtK8pzd9/bw7V+H2CXr5QWLEdO
Fq+1jGo29Hg/CR0XTC7XLiTF+/hsvTfIWlkGSw7iEQT38SAo7lINbrgjpMh+KfoWqvJj8oduxuuW
I8RcfWlYOBqup8YpqVuiSyB0sa87Kz2YGtYBwokU8YcX3uswQKOICGChvHkM1WlujMq1xN4tyHyX
2g00R54jxL+3YispltCCwB25rOMVa70ctXE75lYdm02f34oc63qRnikHv93OVKRRDcTcZYVPnEox
F/ViLxbK6HstD7Qh04LGVM4JN72ido8vouNBTqbS0adFOo5Bwt3dwdjqpu89DXfUrIJ4+/JwvwRz
iKJdWF2bN83k4yR8M/ufP95/785zRbVDZwPWf4p3hSIlhVDaZG/Qm1rRAbdx2W3+78Y4uW9Fmyde
pNZ8MTPfuvME9v3P+pfr/gbh8z+zOOmdzCkSaKKrkv3Yuc1GWH3YQVk5c1TfXyp4jfiD0gI+zdXG
lg6Qi+/YvsyabUq1S5RnWkDnRjh5aDuAbwWZFiNwwbVqHIjyzEKdSJG83gQrFup/T2J963+7Qx2n
99IxmZJ9c6FfwlC6XMLEPxSBGyY/o4oXInm8/+5cjuHt7M8vo+pHD25gnoGzvztPKIoUfMifUU08
/hGWGIeuUZdk32f9VbxkYaycQ1KfGeK0uRQnNdDXZE723p3rJpdteU5M5RWN9+bwmrQG2Qtc36eM
O7MGcB+NBof3hZL+Je42F+2l3GU76zY6OJvvz9dbJ+Q72g/5LrvQt/KiuRSb2f/xHxyu337Gybsr
irSNk0xL9q69L/s1jD2n9Kiv19BHMz3ZliBv8c7KnGRP6f4yup5/thkeULCsUK9xAttH0nqTb6pL
pAhXQ2nQM3fxxTm04rsfFPEVEM+vkdvJPJcuVZJptJJ9bNeXY18X3xS9jn5+vJjrX/JmpvBl6Ini
b/amBdhRgSaOt5N9Im8jA5EB5WbujUBO58AC787mt4HWR+63Y6iVijfKgSUFfRRQJ6Gjdm6Idzco
KAt4OPyDqNXJpThRj1lgTqT73UtxnV9oN9pTPPnD1tnU4RIYQRGWAe7Zm/4mDvOgR1rg87gV1+rN
9j94YwjoMVYFqcOvOZlsXybEBEuR7k3Z3hppcTtp51AQr/5gx19uVaRbZXEJ2ijNndxrtuwTBFEy
zIHLwfnZLsqw19Kpa3zY2EBoLHOcngc8k39V05h/nRdMstvMyB8rc0h3tjHpDwkOBNcNDkzY680K
vTiZDtF3F/0vbsdlbWoVaVfv+ihVf02xNn8f7EJNfBvNsN2oQpgg4tEMsB4u94IvmkHB01hvzUNe
6xIVg1wpP8NSVne6HfG/LdCRXtAWWIb4WV65Ga3L2ZxWqdSpRW9bK28jJMXxPDAW82GpC7FDHtuG
jDm5k7GZ8D6Rvps3SMLr40BzJGn0MQnNTNS57yHQECEFEy0wcC1Nfp1dFX0xnfOl0mOEBO67mOr+
+vj0vE03ODIQ47nSqYispdPjXY37Xg46P/UOmY1VNRw+9NV7NTd8pfaUXd845h1nVrkpRLrsWoNf
hO+a9/Txr1hvo6OdoDG2BmkQ5i3F1VPBhaI0qzJJ0mEPgfR2rh6kaf3y8rVxe8uL9KcvGTwWUhLI
LPoaEZwCepckycQ4xSqDqb6jodbfnLmSzDU6OpoPVA/ODrub/MBkdY8XVa1MPS6kmRxcRNlpMXR5
9Wwjb/oDAHrXBq5Zqg+K0SiDb01GowErtpzrJhXpryLJ4vveqwns9C4DcVwqc9489vHQpq9t6y9R
F5Hvom0kf0SuXtwr01T96npb/aG3S//3jKes50fRYCRg/SdUT4rerbDIXfqy8mHuZA927YFjxMhA
m5GxnOKb2NKLz0g3TY+ucA2omGmNS6QlAPJsQJbqpd9Ao9rFDdAFPy+0zLqc6J4Kn0YQ5PmP98Jr
Sni8eNQfVyUEJENf64rHi+codSu6ekgOCmiFnepCOle1vglQ8pLST8a8+9t2WuXajSRUjCg2HuIy
/k4XetwIzz5n+fRKxj39OYhfrenRagZxqiXqUHPv61pmh0zNMC0ptDicosjdKrNabWSnxTdAnoHw
QoTZN1Xl+P1syEdDBZDiT2bfbtraHW4bK5qugcupwSJzZe9VsbjwkJinGDg6+yjKL5RxljuDRtuF
OtXaRT5b8zX3osRioV92Q+54oRhNep1pZ2w+XvJXhvbxHNEkomaIpTOZJqn68ZKPWL82XqepB8/J
16tImt2vwYW96FdS028SJDOei2pYrgytUVDjyTvz82i8gghUtF1jUu5D6c7Nt95e5nv6zeILr5t2
aOcKl/gZ1805mOVY3XdFwds8E5gYQwA8SzvQQ68/W0lGNOkUfbazgZ0k/lKDDA96L3Z/gvWfvoqm
pUdJESb5OeB1VQW2K3o1EEpdoyNtZ0MdJKoyAW5r4TlXkfSeFOAG98CV7cxX00Hv/KFwsq/6kNTf
aVlGo69Vlfqlpo66H5W02+kZbQ9/sD0ljPLMgZr08SK/qQSzoT2H0hFwQx1p2tPK9uzYSR0No3fo
Ww8f2c5OZbtrPQyh/Dbvh0M/Z3MSgqCuUhAwVAmDvm5d83IB5EHDZY76Lx//ojcBDcYWiECBkaWA
Bz30JEZcMrNCe3zIDm2felueKyvsSsc5gyA9USclfVkJ4eC16R9QyniTg6mxlihWUpSHKKo0vx57
G/QhasMw4LcZT02AV0oxx/ZlpK8ek0uHb2kRocLRzmixidG6bzmDF388d+RIVugsXp5r0eB4x8su
FlZhjOWhHF33oumktVmW4pxF6tt4buWaQVFaHXBJN05JNFiiaoJ2tDxgl97eCFuNbl0ltrfumrRX
c7bvZF180mLH3Iw5OIwFoYdNEVtF0GNhtYHpPPk16K9ggp7hjxHWSpqqGOFSZA9uC9ajH6dia2ML
ve0BXWwHZahuOguxIjfN2mCB+b0h0kiCNjLOAazXyODo0ljnxotNT5KuEdfG8RLGbmzVTlvLw4gV
R9jaQD1bU6XAnFni8uOvdQIoRbABaDr6RHBsV0WmU5X1bmGbmvUiD67dpTf0QO2NUyG2PqV4xg45
toXFkGcHT0PRq0K/7urj4d8clHV42scOBC8qZafyEbady2i2u+pAYKoEkz1FtyrInDNtqVes+OmC
0t5YIxP4RnTnjhe0Am7VAo6pD8AJRQAGAnJ7tnTLJqttcakXSXeBr5z6EBeRzQuv7RojxQlIM5Wt
nufzNRTzwq+mDCZlN+lgORLnV6KglJUt9eSXRNGC17tIAleN9YupKqfw43V6E8aRWbPRqfGtsgsI
TR9PAIWlkpbvUB+8qUdbw1ox2yp+F1Zr7bvKAjkJG+PjId/0OV6HhJu8Dus6pxZVwogE7/ZSHzLF
MrCMwkrc7RZjg6YHa6T0js/9Srqb5dqZlsR7k0W/HaFUJFMpw518rU73Bj2ul+bgZWisuFHnIgq+
LPnGBLYSZqrZ76Wrn+O6v7MVWVuKfjTfmO1puK42ham2mtEc0lZikD0lEdRVYZ15q94ebdJp0k+P
k0cUe8qx0YAydRWb64B1Z4pXonjpkDMIelRd/njLGCA2UErgESIPPKWo9nE7VLawjENccrQ8Dxg1
b/1yOStoUtko54eWYsRnNs2pFhSzYovC2KD7jS8KkObjjarHLrz5USqHNJkARUD4bQeAs16E8nuH
gbLn3miiP6xyg13kglkbrIcuMis/ys5Bqt9+ULLrFc2yHh2izDWV+K2q0BitmeBGohxER2MLt75f
U9L/C110JM/5O3Zk3YvHNwsGZqt9NVwHiBWn7avcUAssUfHYaJza29i6xJtPRwjIkG6xAboeX358
Kt/G8MQ6r5AA8jqg4m/8jGbTVVSrcw5tYv8ta+MyjprMT03xeYr22JuBBy4Br/R+UmYasGUMqLP6
zAF9O+lViNMFmw+UgOOyrvxvK0tZipQTTaWDUXoWntfzco0eu0NXQM6rB6965pV4N8CD07FmfKsx
1SnNoih5vngt3YNIVHC8qN7rzyVYivtWX9LBb2jpPJjzglF4bkzWEii6HMVFlOTmj453/4/LqbzK
wKog6sHAhzhzssmLOp8Gx6q8A2w2z1djRVkxrr8+/tLWuj+PtxbN7JUkvFISLN7m41WeG7XJk8gs
HpOoGsjYh4J95abdtmoWbQmsfOiu1Flo5mVn9uYYZLUzZ37RlpJeKphW3Ijc4UWtcOkJTPhvceia
o5cHFQgiEky3ulNzieq20WRflwJTOt/qK2rcQrNipLjtyL0nOSufKtGM0yof13jhqOOLNVtThh7/
3NzhmtuoYZfPPQmwkgxXep8K8ItZpHwhhdbLIE1a7zmBTQBXXXMQWEfXEj9LBVERJMYX/VF6C+hZ
fJRVxW9hO/LLoqqPw1JNrfaiTRNj9iu0Be5mHWRTwBnEVUdU8iFXa/XHx0v+zj5D8x6XSZCIq+zW
KTVaGIPdDnVXPcae1V/UHnhobzGU3Ee23ghMgL6BFeUI3KTptTXMw0WcVtljHXXn2npv7y60g0AF
rX1KeKqnauyyrgqn0qr0EXeH+Ga2Y8w0TLs5d5mssfjxFmMYchR49mimIOp9vMVUq1W1JovSxzF2
0m2dqO5N7NgFtRs0G1ab223kJu0m6RXxoPWj47PR2vDjRX97mbirTQvNWBBzq4Hv8W+QUW6bi7ST
RxUHrx3N7OlxnBr1FsT1wZin5pyK7DvjUTOHlYbWPQ/DachZ4ZeOf8KUPBYZzkWKiIftoq8vkaVO
F1YsznXj3gIseIcBSKLYQTWQttzJbUGKj04v/taP6G92W6QwQeu2ZrxZBU0QxqhrSqUjh8+Ttj/Z
Xn4hI9cIcVLFhtKVAqnUpNzD/G2vBPoEYUrScKYP9jbUW38h9ziZFHnb6ZJggSB6KmPpo6vxCazG
A07F8PDLJjg+q4r7NPT1Y5mcLcu/s8/psmL7sCbLqy/j8cdXa1TKwFqnj5SsYKwRZF5QWRzPvFfv
PJquA1IMZCdsdeqha1T2+4Ml1MkcXBswgUMZC3FUTGRwEL6wKBVcYsFkXFSDY/hZZjefZqvPri2Y
LmEpVCMcQW6c2fHrBz85dVQrAG9Q/gdz45xc7LU21Y1SltljUnh3Uzb/sl15sKP4GU/721YOLx8f
sLchJ3EgHC5IXJS03zTv8ayYnQRN+cdxsaobW4mtB8VdvlLC1M5M7G0yCfyR1BXxd+BrPNbHy9zF
kVUUrV4+Wov3dxar3b2HNMFtOmLp0WjtuEEJcLwqOq0NEzexN388TzIGagEuuojw4E72ktvDDMno
dD46i6NeFw0lwEq16w1qZOewh1Au33xDT8W0yXyVPUQF7yS4tCtdposXNY8VR7TaqkNihKoLewMV
0LbYVKaSVYEsjfHvxZoN9TJSVuvOuk/lt1LmaX/jRHleXI7IxaCGhzRu5uuVtPaaW8f3s6Ys8cY2
Fv3CsGVOqyIZMbOC3r0Z1F4YG1jz+a2d8CVCHa3fb9owmr9S1MG2g1Y15rUNufjblEVd5WM1SU7r
YPiDWy5W4hFnmYggjBs3efZkP/eXzgj2byQrfnF1rHR9FzPc+6mfzZcyzrwkQNoeAXHbQFSwy53x
k1GV3rgGGvNDJPjv/IEU/8ErU2gepBn4o0IIfGxjdfZLjmMoVhzbtVqVOLNZTK2Fh2cNyGhbVWcH
w5g7+1Za9c6xesu9EHj1Dcjy6aj52HVZKD6Mt3w7VwAeQD/ziX1B3+TK6Xv9OqbSeZC1Ev0iAc5G
6vi9imtLrQxfF62n57RYWb7pZa8u4OecqQiSUvJvVCAzI5SpFVqgYkqmXmZaBVkmlp3oAxWxwspf
ulkQYMrRufQUmk18BdoDILPn5a6JM+W5dju1C0pTG3oARLXh+TSaZjccZarTabEMbAbptwndJ2LE
zIgSVLax8al/WqzIxppqIMHEFzCP7HsMcemXVG2qw4ny1B6ekwf9JUTC0o7CTNg5DK6hKZ+4qTsZ
9vqUO76LYnu3kdSiXL8b6/kGsQjvJaGg+xINZgGfPBYqf1Ej7Y0FkarGkatY4KOVeDGEvWklV4nX
AyofIMU98kbohT/kriRfcwbj1iO4LH0nl+SmbIzyGYob+gmSarU6Te2GK8C6jrHWOiwQ+oLYSqZQ
X0wg8JOIlhnbw+n2VQrwzm6zxvAdOgFlmEgna4KlaJIHj5beHonatMMGeomvBdYhO6BO87eUEqod
6MtUuFD/+0X1W8XBgj7u0TxttbL46VpFlPoT9fVD40Uen9GNxeeOg/eMJIkDW8et75Vuzn/2fZ5/
akw7ASYcm/JmwvTFCxW7jV/qro2faFkqduhWpXq/AGqWftsmj+ZoZpdaXkuszQygfAF5V/HFkWZ/
U9uzuHTrSvS+qY/CpTahJkVQt9X8Rc5k8yxRtthBI0xIMLGOnezsQUbzJ+KaJ9jh9YPMdPXvum28
hrc/aR7qpnFav2kJ0v0lGqyd1yVNF6TuIi4q01bKTdqZm2bussdZN4fbSktGxYcYhPBeoi0ohlhA
yxjBHpO/S8W17+KljF9KyMucfQWtm+scS0g+tHc3lK79NaIb3hDyKHBoHWWZ/qaLSs4OFxfuuh0b
adjkue1RytJkHUZKNtirfvj8o3a97maYUn3rtiPLMNciyKCghuOQqJ+yUbV/iMZFb13I3nhSjWW8
43Ow82KKbvBMFajTvoyl8SXhz9rQUyVifklu94dlIsw/ZOOiIfLQecuPScs03JW9/Eese1KB51BV
ey/OHWiW7fLiWJNJxw2piqArh/xyjvEyjE2jpERbV8uvAcu9tlBuh9S78tQCizkzan/Y9C1Cs8jo
AoIGeIrNzK4DNrYufaNzjZ0Sk9mAH4/q6wKPD5X0LkHgonO1WfpTPOBerbuz+ksf6uieaG3cx5Ey
f4F2Nl97JdG6r4wRFuoT9TnKSKKef6aut7B8dY/u3mRx61dSn5Rg5dzwyaIc7+tY1rXqE7+kcWgu
7D3uOIwhESwf0s+lmyWf1DGVWsi3K+G0up351Pw3e+e13EaSret32ffVUd7cloMHAdBI1E0FKYnl
va+nPx84M2cksI8Yfa53R8eoR65QicyVy/xG0oL5k/bNx0TQwoCKS5S22zsj4eYCR8BaqtO5fgz0
Nt+GrSY7pWlmLl8dsjmZYLn9OMzrPtQ+y8pvNeRoHAEPZ4JDT+Mq7nMLUWomXUnDOesfU4prfBZQ
rlpHahF6EOu00RVLw8xpzXZYG03zzJWGA/A8OoKSV05WtO1dG4jpQVYTGYIhhNatmBrLC3ddu5mN
FsmQYpRw/qS32kCcy7XuziJMGy4L0gMrGJv4MQu7AhKmTP7ZSpgo2TS9cTGPENzB4hQbX/TVJ7rI
mBRK4bnXM334JFH9CEhj1WlPUxEB6KUAvakVVBUPeKuXmkdZriCOJ7N+Hjv1JUea66hZteiVTVmg
v1nEq0QZO7fJ88kZcwOr4zLhHOhGx2yrU/bqOHB9ZnO2rlqEu+ARyEe4LMOqAji/GvpE9kZ1MTfd
FFYX+jbhVqW//Ek++DHzvPZqMDjiqzWQR7zmi7+k3Qm33DRbWvM4LKxmOpfIUkdC7/S5rn2yctfU
8vec+tdHfUhyLRm3xVAwmse5j0JPiUcYYwuSj/80xcS2m04iQzc070HW/P5Ck6hGM4pexWMgVC/j
YPV3oWnWjiII2tufn/Q378OBgMXAjO8qVnazESpg8X0Y6+VjcyVVTrR3bQ22/OofP4UM9loQkczS
872pRNBTNGsdP63HaOKK6zKEMlMdJ4d/9hQ0pXQN6AkdCiIYJ/z3VZtFIWBaPdRPKTeFU/Zq7FQd
AIw/P+VW0h2UDTUkS0bDjIkSc4PfH7OUndbNcjA8lfY3t7Zbe7FLx3Aq+w2XP+dTMMXt5r593M3a
6XoVYyDM40RHs+HGu60Te4JHLOdZibcV7dj/8xteC5hf9/j1iTT0gWHr70aBNwBpEgFwNXAkn/TK
uusUMnOlSl6x/vkptOUnLdfb/Xf7rJv6JkisrJVVYXga8r2qfY+Thz+/y/tM/k8vcy2wfokNsoQk
dTqxfDvLrm3L7tzeG9zNq+pktmlLziVyVoQ2V/aRN3ZF+xOCxm1LgOrtKhYLD+66nrg23OwWqCCl
XsjK9JjWhShBbi8R/BBnhG+cKpXbLfLGQMqqIulELy1juQJMNhsRsCIxUz1qBu0uE9ul+KSIfRdG
+mVd3j8X8YVcmEElpNCbKlZs4igQynp+DPJ4+tpLXY/0A6WsIUTLpq/VwMFSJbgYZawwxbGgo5Zy
YIdCO97NRaX7vdU0d3U9nEepzfbd3HTuXIuhG6tpevnzd3izR94/6pUxy4QJoZgPTu8L9SVZnT49
WoshuP1cgy6ZKC3//JSbXc9RBsvOJUJRD9sP2cbfN0qrDoqADojxiGameY5zQXTSqsVllbbbOtDH
f+tk/S/H9X+kq1LbHziuL33T/8Ztvf7+f3Nbdf0vDgudOrr0iGthlvYfbuv1V5jJcI7obl55d//l
top/Ie2AxqbFn4BeRujilP2HOs4vkvNdbzcV6iFSpNDb/gG79QMu+9qJ4UNcMTFMidgtv+8Trh40
PeoyODFaVl05Yi7Utq/YDM3rykR/M5UFYHtX+TEzpKL+2Qj1gyAumJ4YQLa7nGJBmIwnCaHHKJ42
McqWjhgYodMP34VFfn1f2v/dZewyTvD/e5ed4u77S4zv37/kC9rfNxx/9F8bTmA7/QXUgXN/bbSp
zNr+s+MEJLL+AluEdcu/WdEEpv/QqWXlL8LEtfmIQiEg6Gvj7j87Ttb+AmQoMRHmpqRNKP+T/fZ7
WAK/fZUKA6CAEhvDkw8QLyJvXQ19sRy1qRRw9+5tsQEsXUxY6zEQ/Azwf3NfXZ9HXaTA0iQbJFG/
hXQ3KoJLkhXJR3AgXFSQhzwZ0ROnHfTjMsrfRCkrmRx0CYqlpzz/KoT1VQ5Hnj9JGd8n+P+9oK7A
9SuC4Qpto3GP4t1NPC6XnEF+W5bHCv2PepEXxEkwy5GQ8t3V7UubF8FKiSOwjGpkrJtGewvb8b5g
7OaqU68dC6M996VVrACJPRhlG+Nmo0oXWcWbIhFLPyzz2q0bpfGGjv57Fw7xZnmW9Wqxi3gsP8kD
/tX7/+19rt5lNMeRsDAIDbeFZ6XVUa4hxnXIIwf/xr4BZmor35E7RWXLV+VtL67VbKumm7ADzrbO
2jN6Zc3JqjZJT09rrQmO/rOkW2A3zaqtXlrTQ6K6obRPHd4XtT67PZSHudwnsW/CMuiINPRi7VB1
NQ9N/tpVDCdUL7llN+i2JLZe+PIPLbVTwccgZTmOCYnIOvoifctAexorFG6RUESQaaw3ZebMd1bx
pNPsVMrvhbTVddS5NyjjaoWLU2DvGBXDYhdpHktcSfmqN1dK4+eR2yPNZLjG6E6an4Hkie1cdSJq
tNitLv0JrSTdtLNz9Wg8K88WqmShbdDRt8XWwcskb7+kpm0lbhkArrCF/QB/6jX0aMUJhi19Kc/C
FwuTH+zRdX/K/UDw5vb71HmD7JbRYUFl53vc2HXgDKqb7yo3+IYTi2aB/7dnzU7z1dzQLrblQ3Iw
Nppr3MOgVHo7+NkaPtBvEw7gLnzlW9PuEVtECRFVrprZ5YNig3hcqSsEIKEvH+IvS+gGMzDMTVLa
1t345KMWtu93AOINW3sod52f7aevlmSrh6JwutAdQjd8XUbbdOZt42ub4JKpQOJszHSm6oCvLMKq
ymkQbImxtsvANL2znrOVsF+e89cCsbBVXrlMq0M/cOTV+AYFIjhn+9Gx9tYm8kS3RdzLqb7NG9Of
nkKncQKHFq1rbBB/q8GSeWliR7mNYV/1lrxZk528FbOdiJvBdLQtqk9+uRtpYS32ckoOaumyoM/F
CouvTd25VeL0vuSkP9INZIdkZV3M/bKyDoM3bqyfwzE7Wmc4qVA4s+PywrFtvFCxazDzjR2fJK84
F2c1dawedxE7vuoz2QpSvqJT/bts/99r8H9wmv3TNXh4oZv7kmV/ew1e/+h/NEWkv678f+yfSGCo
U4i2/9YU0cW/gN4Ah4E5D0Dgqjby70tQUv96b6FxUzDUtZit/987UP3rys0A5YZVBZhpyvL//zvQ
pF1HPxxhB6CRPAvH+t9TrlHKs3yk931pJhHp+Bo6jmjeDyN6gdFUm5/cPNeC+r+B+l9Pg7dF8QtB
HKTV9Ub+pWLUk3CcMqHCnS1uUz8/y0t4NzITKJXuUCpRTCw24vUvX8rpX3/7r/Cuv3kmWS0iwCwx
kvm3ohV5EkRyj9DgZZiNO8A+5XrqplXVxp44lARiOd3F1mf4x99Ti/cXhdANhI7M5zqyvlnWQaex
hN1MdpEXbVkP3bVLZ33pBHOXxdir/fkNafXcrit5Ej1HHnhdV/RAbtYV1W0zQTT+Yt1pg28yswJm
lP4QJxsGi90mP2Jds4viax9CIrtL+qPZ3SnFmvupQag0dOXOWaQXa7GTwO2jH2b4wywfp5pJ1Ukc
Nt3wpqgbBoh953aRnyUPanunR7vMdGrNiwfHiJwmX5nt84IIcQHQZWoc+aFvNm3kqvvkXEITVX7M
5YM63EfFMYvuFuNZF1ZLhZ/cKtAuGCZU8llUL3TPYd1wgzJDG6tzJwqrlFvOWMerSV4LYCcE03CU
ixlslJWxxe7hPcYad9bT8qJHLk1h0ODb+Fn9kr6CL02F06J9z4T8EOsVsCm7Lk9jGzsq0yfxeTbv
sTGtCe0zs8yiOsv1a52kiN5xW8s/h+AbuvLM8phZ+a2yGTClScjclPprsJwD2kWRT08fzBXDTmT6
hfmrkdByVr4I8a6ZuMUXJCUrUFM7sdpW5BCnInYo9XUBAbbQCS2fvYCkepPu1IBbHDF1R1dXocCE
DX+UT3p4t2w2oJwwFtHnANj5zi6/aeLVSdiE+WjpF+zbajoPaMup0AjcmZ4oGyFQfbONlX2BJbo9
U1qVHap0f96qH84FhwF0Adk9eE7K0Oth/SUAzEbXpemsq5fOfOkYtDnkoajwVbCy6At+htL4u6eB
SiGs0fPlEFJI/Po0TZC7vlwaCMu99RhEFYIhSAE7xZDspybqPulyfAg0QCawZ7qKX3DuEY7//WnB
aAxCr0zZw4T+s61Mtat2xqNRBZtuzHe6FT+i2ZfYf15Q6drk+i2k8lTaK6g6ANtFOp4a69d3nIOw
ENXUSB+aWXvujHWUD+aj1QX0Ls209qSkXeyGDo/XpuMaeyn2chU9xPlw1kfmUG1vKsA50hI7gsHV
p+Ty589nXNf4t8935U9CbWHHXa1SbvF4sawJeSqH1n1RHXBw49s2SBvNtSajPYLYpq2K6zldS/6E
vKiH2xJShlHlCT8BCcwgM1FF02z1Hmc4XAn9/NDspG290bbGapntvnGj2rEOes87OvxGoGb8OWl0
yYQkR2cgmNnCVvdp56rwUW3hh7Bvt+Vaq2z92L6G99FW3jXfsm3oR6vAqz3ZcArhqgjFVDW4aM9/
Xo3bERnW29fVYDKEkQEoptsLMKxEU5vr1Lo3H8fZUb6HtZPIdskRaOxIdYI3Y1c+Ul3Ip2x31XRk
XoZiZgOO0UbWsXmqA6inTn1fHcZd8rN85T2Myh4+21XvslEfv7X/fs7rrvvlnDahOI7LEFn3yaba
qyBXTRzFGzLWco2THGH0jSG78jU9Ln5wHr5Kd8V+3vYehILgmMqrIHKCQ7Sx1iHJ80XZKKUzx35c
rq3eYxyPkVUWuVXkLuk+UR1zeuwit0DLlZkr+BI4oJqLVCW6fKNtrI1dsBlP0nm6zLR/DLtCArOm
4LHjyK37FWWPstyp027R/JaqoDzNwYtYPnfdhTGy0tjq1+wY2KWvrqtVcq4O5R0KTOV9c6DO9v/8
/b7rztyuG7LutPhpiF0bwL+vWyrJVh5Eg3kfP4lb6U7aLHfJvj3mR8vW1sIX9Qkb6XNfs1tBqjGO
tzVcv1pnsHxBcpLOGb/lk5cVjlk67bRpxhP1KHacBXItLVNBO2uo/Twj9hdtFdUeXAoTxEzvUiGY
moPeRV84teph0tvuk52WusU37h3D9IRoW1ccOj/7Vt8L235jfkm+6V+kw3DMfeHExaMAjDlT8CB3
MBI87nv8aFV0ljYRtl/oUJdrZGyF0heS1bhQinpZ6omdDSgi+cSR5h0A/3EVaZ0zE0M//lbUbE7I
cXJus/vgEBzip36rbKLHwKncbA9WQZw8QbTL0o9aRy8cK7fzg77p/WxX7OJV7VrncoPKuK/6YoHo
FaCp7FB+klTCo7yJaxrzdUg1hDQYJ/RSbuIuInITfjP1fM7MVZyvSmmLgLPZ+DrnMcxk4v8uZf7b
Qt/DgivcVvEmM876cE6KjWht9XHXVs+q9Wh227b1jPCgzQ69kjm4KrHU3yvTDwe7K7fd23wXBa7Q
2Mq56OwGiAFF7o+UgctLeKreZB1s1GM4fzWbOwklGm6exoEdngAAHR0TM03DGenkoGRZurF8v8CZ
rd0ZT9/kqORek7lBvMoiPw7XnYFwMgsscews5S4rt4P4aKAWOyfHJT1U9SpKrkGW7I/Zi70Ux445
YA/3FrygDtgIcHntDv1PPnzdrQz0A+Hh2f1rK9mKfp/2u0T2y/Q8CCt9fp3JFfViXSyt2+vg6gwF
nAB5CO2DTOUV+TBq2bCkZIKACXJbIEYqmsMWLaIrbXVZd2Zoay4oILjwkt0Y+3y6GNFp6A+tGaPn
9hQbD3IxoXPAan2GSL1NLmh3o8N4PergkCmhbo56kMv43AA7uxQqqgwj3jSBPiteHchQC2vjk5vj
w9M0GUKqCVwR7jz4jpvkQswTVQcb2VyYVv9oG1I3JaXBINbMsyIkhP8cx25pqSgAUKrCV6AtKmMr
fsvR72LcCxhkhveJntd2L9Wo6hTFd5T7rnn+NkpU0YmNTTHgGhvWtZsiC68uYbO2Krj6TLc+yRv/
5gPRNgXgzIcClIouxu+BVRgTNRajSbwgpv+lGSPNJ3HEfVzfh0qfgQoLVp3CpSrkZysVjnFtnDUd
seQiFM/G/OnU/TbXI8PjIsfXlKwLZYZbQz9i0xTmorxcgmZcqQvgQXXsbL2ufWsBkr7kZWCzxP+Q
esbXgq/Tu1U1Ba3K6OX3VZhipTNMkJCXPq5aT0xb0RmksKWjxc778xb4+IZX68+rcQRIe9hnN9tb
CDPMFMq8v3R1J9hl4AFiaG1tiSIqy2+KkuhuKqmf3J+kyrdhFUS1BU8IjUni/gdu1NSgJohQgHxJ
0y3WdjmOHuoPK1McOMFLBn9j3VtHI3wp8sFWBstGDdxWxKMpHjTrSsh/1uoHtbsE1RNYwGnaFdP9
XD3NLThBdsl0H9HC615jfad2e7LltNilCxJe66I+zMu6oh2oegldcUlBtVzNHfwr3S7Hxm5j1OsU
hBkOf7Zk3i2NFy/rBvhidTZiTv2p6A+avs7FZ4TBuIOFY72sMWtLhbeSmmOREeqXY1iXvsHVq37V
w0tvMQN+qg0qobXBBzHvhNCXle9Z+aTNXjkdWzB5+po7bjDOmbixtF2Tu1LxZhlXx4K9jhSUwUvD
xclWYowhFxhBdOEFzxK+AMiXl6McXaiwDd0NeCfGzamwldWfQb/ShhepPBbKOa4fMspbvdsm0irC
tnaYNwlrJXDRNgAL9zF+ZVVueo2JxZpGD9zvv0el4JjFi4RhTqR9a6PYoWVc6St4pHCHyvZczBQ7
2L3AFdpUpierG+pn2GZD/xDxW+MUbKVy387OZD71li8pnqys6VHEAYXzNVa3lacku1H7hCbx4dYm
Lbsy24E0XUnL76o7v+S1KHdAk9EC9RLFYUbBrtOdrUxg1aVS0bIWGieWUKn481H6kE0zZEIdw0Ao
CA/kK4T/92MbLeHYT4WoXBb9RzHYebM45eKJNaKP5S6t31rhKOJwMHGZhmel24bKNihWUnBQ66cu
9wko7fQsmH5mHPLpIOfHWBaBFJzBLdXaeZa+BaGjqnZFP4GksdmOmYc6RQNoNTm16tWhhJWdtzj7
DZY7bGVjj6qV8khWt5wC2tbW2Rp67yoNqrha6A94meN6C2Pd3C4DRrzithC3U/szLHxV87rMQ11F
X4msnbi1zkN6OC4Mqsa7KPla0vfXMmYCcW5L/X5RzxWsNKN5MpQtjgRxc5cpvgHhOv5kCsSs+EPo
uE6AFLQ6ACDS8bupWcy2xhChUBA+UrZpfK2osP7caKfAy5zxbRjs8rBANPyq4sBylYywmfWBzrOH
4Cwu26tskQ9ID67OoYr2mfp6/T9hgnFF/hTocOjdrMBzwZUVGwlIi4z9fj6WyzYxDlFxuCvptTFt
RssbJa4NIEBbmX9OGKekyldoDbZR8sO+nDa5VPnKAMD+mxW/zMnBoudjOUG5QtstQkl/Wguv1Ulq
DwAy0E8J0ebXn4L5cegHxwxrW55fQvWsVLT624O6rAT9rsKxgzxAlHInhz5aNXfz/GL2e6sUKZgu
Qsxks98Pblk7QXcRBXp2pSP028KUbSw7Q80eFrfRV5GCUvFDq5U48LyCT3YT4arr9CBa83XJZurB
Pl2LXAMNok+lnVDDIxgVOjWuKLrhzk/SvpcPMFrl0dbFoxpfmpfRDaUTBnbV0tumcIAqBo72Dimj
IBndeFhpzQ+F2BYd5H5axzCrglHbF82p1Z6kMFinEBnl6q7uPMxlGBT1r+Wk7fsu3kRMksyphtT/
iq9NbvwUmbShQAmYO/KlclU04Mdq3+i+S7Fj5AFx3VeM8loKBc3q3YO2IWamsy2oD3m1DebNlLpV
T1+v708hpMVcf62yH5ryINvN4ArTSktXfUzOvE5mNzS5C0jz/dK0H/kyV8W3J/lVqHyslfLAF0U3
uQiPvehKPxi1mRQvta+MnlU6Vuo10yFFtSC2h3N3nBZKYH/glLtcNNkq2syJHxirEjWuMvfqdDtn
bvXYpTvaqn6W2YvHUAeYtxJuRHdfZSv0wEIHPaKwPcS9Fxm+vrbc1iM+RM/ApMtv4c7yy2P6IpwY
TcHIHy6T129GYMB2e9fTS9U3Bn2XS/QtLOxJsMV1fR8nfDrcMWqVkVS1S74gNRQ487lRXfVL8UnN
d0uxIxRDpwJkiMaOAY3slipbksvnqVXIlwQqsDfElYijxeBQIEY2fghwHSTLS8RC5oDS1wrR5rNK
a5fpNHbiWj9GqvQIwWDfip+Zi91gpOB4QQwHxoBPN/Q/410D6Zc7w6qbPBaCfrok+MBAkZBLVAGH
ePXnS+JDvsWrA0xFvwAqpy6ZN3eE0sVBbSazeElisopK65/ESDyp4kCRv7x04nLCpOaTmAnM6zZm
0qukaYkJ5HXlmSH8fjNBABfkBF+lS57Z8eKIhpuLYLadeCES+HXh0v9GnE2X1oV8TIRVxD5dnjJi
LF34aoMAUey+En4qtGlKp892hnQJk9KZhGcDnZVpOMYaMWM3Rz97/bSMP6X8q9HuxOx16E91glvP
UzG8LfiDKXSxHKlxjMWuBZtJQ5q4veaQc0p04W1cANkDSeQD725mx5q8kkwq2cbNpjDcCZBhj9uQ
w4kZYyIvPGQ3yrYmbWUf/9w1Mk33/ZpE5Nx6FJMO/UKX1tUKEqFTe4PfeuHRPAffyrfgMX2rvpZM
cssdcxR+H1Mjv/Z0b3hOv+Sv0nO9kzbyt/ks8KN2GgPElVDyYIxi42XJv0W4XiQ/XS44Qc7FBmvt
aTwXK1NZV/nrkH6f88Mk78TBF4aDmNx140ZoCyzQuGmq9aDdJ/UeywnEDOs9BxwCWVwDZdxZNHHC
TRavC8W30tU0XbW88ZXBY5n/HS7iQ/2corv4jAmbAWqWfqdEZCME2hCPjOf49c8blkL34+YB8oG+
x7UD8rEamTsYAWbWL5dIcpV6PenrBAs21ZcmP7A8kkp+XtVdOd4wgrMhYrOx1W9W7TaqN1QPhfHa
l1A79uZy6EisZ1sF1h7bVeThb6/Fdkj5Bl+octpL9ix8xZGqPILQdWiGEgT1+y7wRslNck++C+7n
r3rmpLOPCpp2Vr8OT9JbdCmemJEr53CPw54XbutD5Kf8Bda3DMQEUor74K73DY/PuCmeqhftaViV
PiQ/QXPSe8L9G9N0gw3XYF7uxpLbQ8bjA66jO2Odwed+KVrXWOubqrEb6UFHRL7aRt+K0gFrkHnt
pnujE8jFKdnts3YAjKodlIPmWQ5wo1W60t3WD/dXvVEAx37jUcEILwkNGg5U4ijf6LWI98E+eBBB
bLB2P5Cx2+AlTI8nQcPIrg/ldjwq62Gt/2iJ1h4uaa949O3AgWhnPKrUhxqW31fOVFF5yeLiGzTO
W40equQtxVpkZjX8qIzzPGxm5R5TuJU27a3IT1qHX4PUcr0U4I9dxOfiC/Jjz/0Io8EOD/ljXdv8
a1RoDXlN4OrCWse0UnKgwLWw+1OnLp2Rx41rq90Nws4cDuUo0q372s7bkR4m8f0V7c7VVe58oWvv
wUWCgTmc086RHscf2s/hgDAZRni4DIymnTOjTD06SALubLqThU4wYC+1arWV3B3TDDE831BdfnOZ
wuizo5+RasNa0hP4ea6J8nTvB9o2sNwm2SmSr0l+oGwkyTfLbTSer4rY4Vrv39SYfOpeYUQ8rON6
1aqHMnCU9m6kNEm8rnP5yR7iXrUqS7cbCXUwFJ00cGhsM0QcmVowvmMS+UkV8bEFAnjsOukB9YY+
3AdJKVVDDMII8uWS9waopZETHsSouqUD844oNbZdepGavS73p6L0INfJrsA/Ti5qtHiV9JMb+0NH
io/DtaGgLYTyAAOv368O0F1TOfaRdJG+WoU1e6JWMWEtGWtM5if3FKO+D6EGYsBVX9Ci50Jr4KYb
IWaBgmY5JpGTm6/rbX+c9uOT7CW+5Y0njgbotUVy8mjbTw9V6jSyJ9EifpRPKhp6tnmiS54MJxQR
EjrmAvUIlbCP8EdbOHK8MiPb/L48zqLtaC957iiarXcO7MwMrXLTb9nbJ9nw8u4ua51xgI58vaD6
xJtKt6Es62zxlLxdD/rd/NwPayV5CNXjPHgK4fk0n6qd/Nysw02+77xlG65i4DzpSvC63XxS3XRF
b/ULv++O8P5UvIz76ij7I3FJOapgepKjwZYM3BbPX5B6zXaOV116WLrTlB5ylc/hqqcpcej4qvU1
HAb4Yw6eYJwlrhyEQwy+G2c8CY/X2HgQT3z88FtJGv4onpiviV+VN4EYme3oExsYlT0vi8schoKI
GKOflIvu6m7pSLbmL3vyW1+1uW+B9S9vDThGyxYei1eUtKrW4fNCUufcmXb9k4W+hpr1stW/RpcW
ecoHRMpKBnLVOQPW9XOA0xHa1g/rNAqOKjmoJ/Lz7etA0GKUhCaObOPT4hWH+i7+Sttkax77rbXW
L8nPkPt53Db77EH7Pm/lQ/pqKTSOgbfRFOZHYdoiSYDqleViQycxOZJ2mnI9qou+z4ZzG+zM9jjC
IvXTcpsN63naT8O5706xeghVP258WIaoyVWSH5sEHcKDmwkrq13hmSD06yVexZE/Gg5dDByh9G80
rPWWwO3mraMl7BY7/WIV9hVZgMeIN3enqj9AiZt7X54BSx7S1omQj+C9i73QH7LuTugCJ4U6Gj9V
IYKYtvFJX/dvziyTCkBI6FkaMKxuEABmj6pVMHXLBTm/6k5Q4mI35FdjyWFSPawU5n8cI6B0XTGm
9D7QSbgdTieljoLlKKSXgIYy3t8mEbOpt6WY/phNRGD+nJG848N/nRtdmzvkHLBBYDMQJ26ihJVA
UcKSO70kbVC5y5y/anLRn5QrW3nuvosSAXOmSoq6q8kyiItoAstZFFypOtdVl8v0nlpG9bOw6oYY
B1ir73wrbL//+YPefg2sPN2ga3cdOhDG4ddo90tFUcNwT7okjy/vXnlYLrFNdb1zKXYcgMD95s+P
uyWkQNuC4XGliF1JRygJ32T5aWXlS4Ua7cXE3nOX1fN+SgLTT9sIFYd4+V7rVFRzosTebC4MWiLT
8GkNo/SjZs1uaKgZeZ/GFhIQvmiA9rT1KmNfxeknd9y7L/uv3yC0UfAToCi4VVgb7WZl4PrWATzz
5V7+1vM8CR9FO3sQ7tSVdh+szG3ulWfmpdF9uC1/Kl8I9QxF42/QOsHOkq80sa8nJ7X0UbemXZMB
gOiPOQ2X2BdiZLRcUhINKjytHynm/r/v1aM6rK1LnuxCaYe0glbvyPLqzEmQFwZFrKFE6wyLp5mD
HeFl3fl9QxLhM/oERyuobp0fCpnm7VkILiPpPhaVtUdPgERk3vGfimDHr6U3nwG21oY9gDxoryjU
AYwrQxTSJXI57qMvHdEPjBUGvIkTwd4mCdScavxkid9BL7dLDCmJsQ7/0G2/iQGQAw3ar5l4v1TN
vujzFOjypOGgy0VZCZNsc2pfhoL7s0rJrnLxTpWCt8RKyw1DkdOft+Ztzw4pR9TNsVNja2PALt70
7CiFI50jW9zLqBMyxcnuVHUcVkH8XZJ7stbHeSjXyTh9ZsJ+2wd+fy56kAQnrA9xxPn9BBZKlVt6
iyjPYAl+JwHqwtBvsWM9sHNY2zSz9PaTgcqHQ8+rIhdP5kYnAXbD7QRLlbpWUur8PkGH3WuM3Yxt
F0Ue2XySp/6f1/VvHnY9SFgwgjiBbXDTTZjCSYsrTWNdk/orRoYk2Ir5s5T6xzmLP8tMb5Mz/vp3
Eh5k16uV0S3CUqkVRDiUcLwPlpSWW9GSa+Pq+0l0f78sft+48I/pozMagmD+AeWfqMrUSnBd780D
TTdar/b0EOHOq9sogwg5SZ9jUvTGazM7aa0bip5GvgOgtXjs401Z7JLoIlh31bSrNC8JViXCd1rm
Z5p31W/pvB7n8PqoNA9V62ahK7WrSXAtdd2mbhf7WrDrcLylULR2oerNaDksayvwLI0RtSu9UU4y
tZ5IlTpcZd34IX+QnowJ5DxUZqc6knvx69lTOthYHdeRJ9VOSPaJklTnlIwMs2OpeF28nvJjYvio
kVLEL6FjCs4A9Kb2a8ULjRXeuvlaDFbpuBoOxar/ZJFvu1B8lVe8nAL4GCwYSL3fz4UqCnkUZ2J/
L8KysvThjhmfvVjy5Axd87XXyruIdv6f9+oHXCL6v/hEXRk49NeuvajfH1oY0VhksI/vscpKKAMn
d86NyMPLCmzX0KouDDVaQsO0Rn4m9Oqy+my8/PG1MVlANE5lpAuH5P1a+uVCFvGCQ0p5Ku4zQX3K
YojUjRoFTlIXtdeh5+Im5VtvlNknb/7xlBKCwWPKJGSAr98Vin55bIuodRMPVXM/60277cyVABZP
izQHHXXhk/7i36wyKpcKxpU63Cm0wm5CgtCJfTA2JQ8bzftalNZtkcH8qN+i8VQKyN8LUp85i8UI
KavKTxLBv3k6yFNU+Ug/SM2MW5Hikvs+KuK5uRcK0WJmsbhDER6UXqtdLY4P836sk4QhYPjEZO7r
nzfYx2XGNhNBU6SzIJMRen/fX7IaY4ZtFg0ckxZ+E1rRCHsQLxBWmaz20zjF3/Z7mOJptMXwxL6i
+m8b2dYo/h/2zqu5bWRNw39l6tzDhdBIF3tDEgyiApUoyTcoyQE5Z/z6fSDbMyLlI673emrPujwz
shvobnR/4Q0lED+9ugVaUa8pZHX1pkcMataoxh65EH+upvlAgxnqzcfv+Q4LCgSct2SJKeSCStHU
wxf1eRtTyumAJckAyK2U73zw0Glzi6f0Ni01vmKVlnRfm9LM5kKYgxC1HBFsDNsDgpnH8rIe5aXZ
CeO2os9+4vHeXfaU95Fe4LansY/r+dFlH+axBBjXk2+GorbmXj9899uiWhpZXs3UiO4+wYAJdJ1W
ph31nMw1SXThP9QBnvG6SMSytprMSQzCvVy7UfW4ccoExFsennjUdzsGuOrkiwNNEQoyzMXDiWzT
sTP61ECqBl0vAHp0TOy8gGKuRl+Qg6lPLNy7C3TCZOMDxAZVkEBVtcPh7KpBD8kzs9vB7DUg5eBW
YreJT3yD+hTZHexM1RKTRiAcxMks9FimsdNLLavUOLgtAKvBFLPVJ03pbypY6X4RZOeGAK3mDSNN
YFEgM6fzHLYUaxd9Y1y5smfvMteOlu4IvAc5izOck7vLXA+0baRQUzDGRwSWaO2WoXFl4z4wa8ZG
WY7qFwsgr+S7L/hgShseg2opRWE17jF81al2pzaSAeUA2kAmUKmFdCZFbnZjJylSiQigjeMoVrkp
wzqkOoqYdHs9mk7sqvYNsIJBr7OdWdTDZR2cCE/fZ05MGTDEycCTNFYcK2hXAUJ5+HiEt2OdhHMP
i4h5KxfZwoyVbC7jVrEIwto9a5pox2F+B/mnm9Wy/U2u5YtIdR2tF+0D+h3zsaQOUKp2uYSNL07c
2sfEaf5aHpNH5PtCJJHk/nADFWrqNbaVBqgHS8FKQzjmSqnhtHptrc6Gmu3UuBloghxdYU0Felo3
66rw2dCizuYlhYCdl2JiESdnox2cJya6tJFoVkFcVedC8rbI5ajrj4+Dd3cuWxAmAGRU4BiYlh6F
4FqTlhjGd+2E6LKhM5azc3prM08Gum5hJjWLrb5Z/PmYHJBTvIHCCIfk4Tx1qg5C12rLGzWsv4xx
9S3x44fYjTaJ5XIJ0veSZH/58Zgokr777oj3GWzC0tnTiXI4aqRppWqgOn+TIiqdXhji1kTmWOn3
aGx5ZTPzlEc9wWJjWyNYZYDZAZsZIJpuk6N6EEQLJwi8mQefZ0jmMpyMwKoWGplahZ6V6Y4zbwSK
ob6YNfDfFwMXokzblhT84P6o7VWrYtYk1mE6G5Ibtb9sQffkyMIOuzpemIOTRuSaJEL7Ki7mbX6f
KC9dgTFLAfV1I+yl7X8H9hv7VAYhZVJRT8S9ka2th9RYdOmjpm1R3UOoGpRUtdOx3xrohAH4oU2K
+Xszt0OcGPrvUn4TUR2HGZz2m8i8EMYVWj8u9TvjQaDHYUVXHg9c3gzUzLJlDqWypxKL49FisGbS
E6cuDa8AJqe5NCeYKX+VE6WQK7jOAUKulJ8yEv9XYXC+KiSE+azUV/0KpK0O1y1GQ3BoDJUTUtNA
TvQUN93g0gNWm3VtdGJrcgb/ZptMXwIaCOgsIV58OFygJ9hvFaK7acSyU6+RknXHqwr9OWSScQlw
9JhCgf5oWs92foGKFqC8W79+9JuzSnvSxDdFfOs7Slz5zsu/xdKF78LtdkT0MDYrMG9NtnVlejD3
inU/DAjfoZyGQGzd2Ei7G8uANhmU99qlowGoogUz0kUbt7np/ItMXXnWY2MDkcq/qhXSf/ggtaxQ
1QRzBZZ1XeTs5wcbLz0fxi9sng55qAElaItKSl/Vm9aXHBxF5sO8A0AnuobSSUdRjsJyhLxJCzyC
XpqdwWeA4VsP1CRlAT6YrYO2tKR9U/SvgYREtbKzH3uSqRJurQSQP6Va4D0WWbJqefSBenbJf1Wh
MGEIQn11DypmJiMcKFfcJhEN7vZJ/wx1oKMWX87CfQtYKUYQ7rrMb8Loq6B5HKk29YCN5eP2493Z
3nVQPmXGjQxixn/MwO4Y2wKD7RFCEUC3JERDM5kJJOqyVZM/AZ8CxtwvYg30BDu2WUn6wgKXTiW6
2Fh4T+wz7jw0Kma2PafOQh+tuVe/K/jyLuiAK4hkRtG5ClNBzE0e2Hea/Fq6pivYvmhbBDCpzwcr
RMRE6XScCPVMTO6a4H7mAcRskHxckvIisl46dS/ZTuY59IJgi7fdoongCc8Lf2EgGhqu43Rlkxu7
ZwEwxu6zXVGS3KjmphiWYbnsJjYeFO5eOg9f/3U/XNUlIHT4cVX/IPsD/binJnvq6eOCwu38hbnv
vsJIp50HRx1yIQ3aUsUF4syNUZk/8+pHz9rE42ezfR7ZmRbkFYtwY+pVN74TcY6xT+iK2quscTRr
YfVb8PAchfwvbc9L6TYCGRVtyMl69SyKAQ6cJw1G9ZcGQJG0eommfjJa59UmVa4FDy/lX1vluo1v
3f528laudAeyiFVuDG50JHVT/yJ1LzVlpXorPzkT3soNz6PmLIzPimZK77VxDToyHa+UdGug3yeW
iX4zdA8Q+bT2vomXyabJrgZr1YtlHtyVEdTAG6XZNTT+3QeVz2PsN7rt2NY5QPZEX6vp2qZFCgzq
zKAheco6UEy3/WGcBy2Ya25CwSmEe++i16zOgnpob0YagAHY0jiscTavh+WgyLdhGHebsTC6K1Ej
dlsl3nnaq8HCtV2E8mSqKEWjUheOenj8Koi5YrLwMFtUE9EVB8eQuLRQZo3d3llhele7U/9WzZzY
lEE/TECwFLBWnfj9qug9KjBtLi9x0oMLactIkvsPdq0ps9xMCtCyLbwTyzGKehKQBO85ZquoRXvh
xB38LvQlJoJxOOWBKFWj9394tkq5XoWKLyFV6srdzvDbRaGlCwQrsBFvFS7jFjKL5b30TVXNZNlr
TmXf79aEB5j4gRP3ccq+pwd8k+rrjdKa+C/HtyRv4tzLd1QDhmVei+9BBXSwrlEfiUuKw+XQd/M0
Gr9CGqfnlLPRP56LafUPdsf0JAJ5SNo/GLa/1offPEk3xv7kOJ3cjrH85Okjd/dAxpUR6q4MFYlC
zvWPR3wfnk5DGsgIAeHXSf+OEvA00eJqVAWlzwrBQytLu3kdmV+03LZ2ifAgTjTqxijTBDxs5Tqu
KK/KXr3TuAzPCmsA0Wck955a8sewLCAEStt5jWWGrX4zey4t2M/9iVk6drbjWWEZWESnBP1g0o5D
6mB0AxzHiggYHPujVVJ/1fYyeh1u0y6ULqidPG7HmeqRLhmgdTEW8HY1EAuPdmOTxu1SeLayGmS5
WaG8O9OLKptHjacsPbcylnqa2SvLnDgwSQgYo6qrVaXkxnrIQF35fvBlQGXlfEDso8OY48TbiXd7
AA9wSrWAoAU0jmPRQJznejcTY3SrQqqYdVZ1N8jh+sSqv4tnmMG3gxytuuvpkapGLkCaSqbRMZrJ
MlDKHBwNvwgLxh+Klkv8oyjFxkbgGJX9WDRXaR/ny9CUy2VMxq106lWPYireGUC+6DrNcfiKFmOI
T0YOytft4S4lqLSD3bfWufCgJeSSubQXrK52KpR//xVPxXSVKpaFFpb+mmG/+XbywMKOxx+lG6MG
2JSZ/ugUcktxwPK6jZ+TtBjEBY13jjA75V3PK6HVWgYArc46sYTHWonTBqVzYQCWnFoYZKmHJ0pt
C3cgTZJumiJe6bXWroqaWZRGscl0FFQVNR+WI6g8EelzVRm0KzuoCRLgSTieThCmJ3RaQvMUkPG3
D6ZMEg8IPcgaIhWHD5bmXRrGZSndFPYwIsXS3WjothAfxAvONsi/af3UNi5Gkaxh4ktbmTrC3BxA
SbXYLCDF6d9iG/54Yju+y8KYL1JjvmTWjWT+KPcrmzYIBy/3bmPXSi+RiV4bWrNyY6vbjqm7MVy7
XOSRhfK16OW54KfmRpUbW8xSnVDa9tm5RpdUyKm09qo6IVYwvqe2PywL9ETnPbyI1wf+V1flP7TA
3qzd4rl+/utbWhORXD4n3/7nP3dZ9C1+bt6qir3+iV+qYqbySYFwNx3OUCmodv7SU5EUU/2ECZ1O
JxEMLdVett4vVTHrE/VQjaSf4igEEERX/lZUkexPVP8pCHA3U/lFePRPFFVey2j/XLDAmKnCcrdS
7pZt+m/H9k4qCOJhNHL5VlWuteIqRbloGabXg7rNVBR/Npp8k3vnMBVmLmxb4zJPnCpcjmcC7agH
O5qPsA/ssyZdZfmZRxvS7WfedwBloEruiMmzBcdiG+7M/hLmVxMvPHGFglKvbGtjoj7a3cobnF47
L2y0ksXGGDFgw+YOmHuDvse9Xz7JwRzJ5WIFj6FurTvJyBc1pCUFR5x0FwSfJeXJSK96+cIeKRNd
xepVCq0Hh9eZZVwo0d4TJJ+ohQxiPYAb8m7bfgYNcVZcVcUZ/h2zN8u/+zF1bxVclMNj9+eMUj9h
yamOIkZ4eKJ0slpnlp/It1WgP+otHkq9J8ytNpqfzR5xzdqmjyEtuwepr/ULUxvaRdjRxT/xGIe3
5vQYU4OI/gEgBYoDk5zd2xguTSsrx5FsvI18da80inWje3KwpdiiB+FjZ2XPRi7uExlhcNUqV6qc
q3Ndi4fbLKS/1yr3Hz/P4f3K4xC7sb0o5SI6gYjdUUybZZaKt6zV3ZZqKS+bPLCX1Sgea21YJaFx
hsWstAEj81Nt5t9ziXOJo+S/yx7eZan3fHgq8fN/n0raJwrFSAwRF8DNnFy6f6g8cSpxvhCtA7vi
7KE+y0L+OpUU/dP00xxk3JjgXSapvr+1DsUnxaCLQ7/714n1B+KaR/BRzklCBOSuJ3zUhPo47mmY
URDqqGLq972V2efUfauNjXP6Ig2hIuootq/VSE7vMNyDT51F6CSJVO03QwkpjiCnXDT1iDKPr5Sj
82Yaf/N9Txv17YFJakCArUGoJ6BB3Ojo8076XPa8QKrvXdkvKe9T2iuMQtnR64+WpSTiHzfrf63r
HX/Hr+NNlwdSjMgLHOdifgvEZBy89t6r0saJO6hUSVgpp46Lw5yTv5fXQu8BbVSktSb/xsPjwnfz
SMEMrb3PTXDXqWRnsAl8S0Idw+5urGZEUyO06vNENdBINKt2LhVls/t4bqe5O5jbSeSSM5N+LyLh
bM/DhwiiUFSubWV7SZeGdaWq0uNQQCeyEqt5wJ8O7xEraXZqkckQe0COfjz8Ud+XSaCbRZbJ7Tpd
yqR/h+NLQq9GJZtq3TWsTjcDXYvxibXT5Fq5zHSzheQRqlutqPrLsBePTQRJ4ONneLfciK8R8OlY
/EDjAX1z+AhpHeFXgzHAvlRVFwA6xY26NI0To0wvcjjRjML3Szxu8oUdR719H3aF4vf1vjC0cqMG
EZB9v9FXZYhT38cvdAThmiYVKWXY33zFIMFBWB6+0Zi3nZKJYdgPSqUvvB5LF8IhBdCGZZ+1qu7j
z5H74LJr6dHoIPbFACfWAbKjD67nqjjoaLHxR8zaH8/EZYSuqQx4BIP6w2cSlHPCpCm7vaFJnxvA
ALAC0nXY69covs38ID/VZ38/4egOgxshg+V8hDh1OKBqjaI18hjDlj4EvAOlfOGp+Nv5SWCe2MXv
hprczRS2L1JLoO+PASp1oQ+VHmftPm6gFyYBDNLRbn1YeJV6olZyfKlzSbCoRLeMRyh7jERJ8yLM
fbdr9o2UJsvetKUztzEQlyx1/SYbDNlRzNKcSVlyivD/u5ckJZ56iWgwg/45nM+wbvxcRGW/Tygq
rhEtl1DWyOKl0IdTtq7vDvypBjeZi8MbsieRl8Oheg8oiD2q/d4V7rlZRY9K68U4JASIDlbay8df
y2G9i43JYNyfFESR5DKY1MPBzFw147bFHz7qc9iqxFXpPArNap0PSX4+BlKybVKAyX88qqJTyqNx
zB1OSnA4ajmOEQUcX96PUeK+RB3aGXjQoKqrSmupqTQab5L2/eMxp2k7OIIIMKjmAJ/FdobC1dEX
wVOItsVhZN96UK3tziWX4C9Y//EoKpBlQmEiCphfR5XMtO3QPqvdcW9Uvu34elXPLK13T9zRR3zQ
12Vj3nSSsQmRRuRyOIHukGltrrfGPsytiwTSUe7BsavzXYy3eFs6iobamY547dqP973swQ0dUHYc
oCMTPvT7j1/6Nx/HFClQ95n0R4jhDp+m0PxcirPE2FvAcitwz2M2GWWl/5+3nuCNGB1quCoe41KH
yER2i67YHpkNIBIdYoPb4MK67YSjAX6YqZviC7pn3leIBdi5//lLvh386EvJFDO2k7Iy9ql9IZpz
07z0/BNMnvfziBEAeRyZC0ouQN8P57HV0lSOpbB+0PBgWGFglSyTyGwxJtKjP96nbFI+fOJKwOn8
7nAoqUuE8KPG3hed0TmRiugAIP9TluOvil6HHx0JPbL8084gghdH955ihmVA2d/eW1ab4fkUZ/U3
r4tBkrshrcyFm9EwnRnZWCDLMBlHYRb+vUhjunae0ofmPCuEeJKbxKZk5xp+tACHkH5N9BS1yrRW
wOO7wi8oS2EhVa98PTZdOJ1RjLiTVg9bkRftDigbWHULCgEQO6SEu0bK5LUXFOyVSkxigBpibt9x
V0xOHXTvDx3eH0FJUIVTS+E17XhTEtWVqKAE3pn7tIozJ09cjaYFPpEfb813YSxNcc5u8gSwdRNI
83AxU2TkS9Wq7P3gcnZGroKMhltnpnqm2gGl10IM9XnTwZIOXcyyHYwzkj/ChE0HEq00dH+oH2qA
CY+zlBHh0aoPJG+vd6q96ekULVQ5itZSl6VO5NOK/PiV308sao64mkwmJ9S03qX3YiwSpayjPaL0
0cIcUVwyEhgMH4/yfmIZZSqZURGb6rVHH6TaKy5OcFW097mpAZloub4MhwLdha7Vd6nXllsvpTyq
FT1IIs/LTxwIvx1/SkuBAZECHzfmEK0U8Wim0R579uAyr9snqYBOEWQEOUaCW1nX90hbaJn0CF7p
VGfqCJozLSqvD/LXoFCNvNYx/72PO0vyfSPcx5BFO9RmuV7LrenJBRW0Ib8LfQ+Bi4GOMNSpdG4U
Y7wuBkWc2Fu/WWt6tRQmqeaoIPaPV8HNhZ5LrALknXHVBzWAyCarVh+v9W9HoeWD0wGiTuQQhx9R
N3p2UZjsqKyoqTnGfX+Wy+Ep7bDfjsJ5ixmIhkXza0b45kCIsTJLdSuK9gZOdLOu85FRT8zqxF31
ypE6PHenWA5HBVkGPs13cvgyjdvWbtvK4X6QIgvVz6y6kPQSorVX6fMmSHYj/Rh1Zg/Cfsi6wr+I
Ezu5NxC7/iLbKABnrts7Woriptm33025Aa/YdyYYF2lMh+9KJKkr0WsjAih1OThxECF05MISdlsF
tMvHK/Obr4CXAQc+vc2Urh++jNp7tC7cJtwnI82cxuRb7zGom1WSAi5iUMVccrOXJFWv83Y4BYp7
V17lI4B/g5YZgSOrdpy6ZQnUsJy8e5/Gpe4wdwB6pFzZlDJspyhXwtWg9ea6Kxp5Weidfpm17nDT
u3Kw9CLX/398CxD5pgYSBXxxPBcGlR+7S9Jwb8eyuankIIMMIdIT38I0o++2D7HB6ziU2I5i5dY2
+7LG024/Wl2EdVSPAqLtJZsgScbNmOn9ifF+M8mT7jJTDFkBMuRx2EyzrGS7ltXe7tqn3ERYIPNV
fdYpxrAZe814VOr2sRVIfrVZF26URoYgL7fVViuz6MRt+q4qM7XhicAIM/GVhpt59PZ+gN1gOKQ1
lXxVKZB1qaszEqXE8ezKX7HrqwcmLl0angB9lfsTKr+QT2z6dxXJ6Sm4y9HBozpDvnu06wuJdY40
s55KBhadjKJ+IDz1Np0M9qeTYfYlKTwIUSbpcsAE+KVutOHOldRvqZ3s8Gm9GfTSPlEwe+2bvtkZ
3AVTfWXyMqLAQrxxHNBlnZUCB20fTW77c6/Jw0ejqkAZulDZEAIyLaTnqhLE9gx8oH7hWXHxaBSD
qNEMHpEgGmItvizSxv3sK/UklmTG+oVh+lo1azvoLMgKYYM6G71WuUtED65RGvzsqjZGbKIJweVH
5JKbHvPiLr0r7AyEmKTp8a7qKuWachuwpQCQ/J1a5VoPQbFAqavMvOKzF8T+FwS4xF2cZCHM8bEC
P9eTpoF+y0dAQKruFjdtJ6Wf06RU9oNlI6OrNxnaI0JzUfcEzOc/q3I9AjX0I3ub9UZ6AWnE+9Im
WsqthPrNizYi5Z4pvvYVIgEU6zBK1BettQLkiYxevCi2V1yLUUYWM09pkczyXCaYHdlLqMlp/pfc
NhO0PTqCcw1nYCBGtl3e4YAH7C8Jc3sEJTQiQIctd/gkp4n7IzX4t4VBC4OP6IMWRtM+x81hD4M/
8HcPw8Z5aUq6qWDy4U+Nip9OFabxCRYxqTjBkkwdlfj7VwtD/4S6N6V7BBpkfsXM4p8WhoLLE5xH
4gCVP0YE+SeN1dcS6psvk6AFYTdOzkn/guRRHCUBlSnyWs/1GswdaMIEbO6210D16Ukj1kFTWZu0
6pOV4ZXZTm21/Ezkbr6MB2PcVVrfbpsoiuG5pivPg4VjZUV0buMBdacofXpupsR8BnYJa1FW4xZL
ZhnRLb1ykRxG+BEjgPJECHOYC08pPvEu+poUxinPcy8cXvqyKHUk+DVxqwMLWnhJajmhZX3BUUDa
vFnk3Y8pettAnWKhfybu50iTdxtNACpux/ySJqnssMsb/VZNYDv6fm9x5aBglep5ApLVNy7yJucc
smNlPHHI/+YlGZG8ieAaX9xjlRDfyrPeSmT3Vg+QjEbs19vGrgABpxvDiVvt3VBsMgwOEFi0ycfB
2R/OZ8i+ae02wRKuM+qlPxjPieHLc6nHXfrj+dSmePxgQulVKRO6iW6wDprv6OYyM8znE2Mo7iJT
XiZetaFuvLTG+jzF37fAKQnjlpmubVIvwhrpgRP6WsnUeQjJ3H1GqY7aGqyLau139dmQ7OQSbG4r
NomgHBLf6o1/3+vIkCSTylC1RSlgW7agyzCUhkWmnLjxpoc9fBngCtoUeIJOJBE7KuhZ/RAavhpH
d0rUoaklg1Pr3RTH+wFuSCCkU0Wud7sREuKkLkwBiG4JO+NwnfIOAbeQMsUdKEljNbo9PFqpR30k
cdNN3nf2dSSZQJbKkzvkMDXhO2DkqQfKlwd8iiL74chmGPYw3bg6G5OSkJeniKqobnLiazsGQDEM
WRz6wDTc4LfI5vQYbzIgJVdo+MOkv2tcBfa65EdrQQ9qFSUmUlB4cUNDqWauB7bYK4FsVa5vzEpR
4QWQlCTBTao50gBqsHj+eN++m3lU3mwTJCwkzEm0+OgAzfsibrLQ9e4D18vmblw3V6YC68XNAcEr
MEqcVoEjbSId8/HAR9kaMz8lhLgHw+IFQUf15GhK6tGQfQMb6VqAugfpT48KhnOXXhfV8FBq7V0Y
D8Pc9Gx5ip9eakxpOg3tNVzcUQBrdn5H+ARE7Dmr81XUqN88Ratn1GpfMrikYsqac3J2VNU+fvKj
UJknJ1ImPSAnmxRMIGccPrkERlV41GTvC129cEdj1cX5IrPsy8rGgiEVc71OZ4EkHpSfsh3/Rin/
4dh8swrvAGAPmGoF1V/P6de/lk3dpOzyH/iwzdf/+fFn/w5YDCASU0UZLheL84+1FqALa0KJTUCM
KY74Fawo2qcprqEfDOJrUsHhCPiFt8Bza+LN4qzFqW4gnaD8SbRydApQWiIbMMklsGEmp3iX8Hmd
2QSBItf3YRMShpdaEl/2aWDiNU3xcDXxhGdh73mRMw5q+1I0Jer3llwBctaM6N4t6uIy7rXkRhnk
cVWRP564Lw/P/dcHBAcHvBmnVVo5x+I8HbBauaRmfF+ESBOht3GGPpYFgjkpxIkj8fDg/TkU7RM6
GxT/Wa/Dj6huzQ448FjfD9KATGRXeo4n++GJFvS7AHG6/UHdTb0vPtd3IvEdrAaphHmwJ4VuVooB
vSGB3d4DbpjDZCyg1jY5BM3a5bKLB+tyLKSLqIy3pe8i+aV4KXl3NDrI+uu3icWMS4odLcJhiJam
exOZsGKjNszXoUc7O698d+U3BTb1LbaMb3b8b0K21/b1P7fyNGWAZ4msOS3lSZrgaMoGIsNySCp/
b2Ib/dXkTthRSqvmBFnk5UFuQyxSznqBPnkjhnzVxuPcGyJ5kdRYfZVI+cVVUkL+vtNFGzpt5AU/
FvXf84kzxn6zWu/Op9vnJDs6k/j5v88k5RNgBDxviadYxqkQ9DcQTP2Ed4NsIkYwxSKH55IgCsO8
DelXMqkJpPLmXOIImeCpFOm4QBEt/wMc2GtD6mBjEXbRR6H3zkOQkk1BwpvoBBkeLuC21+7yoCik
Jzi49lXQeyTrCRXVTRS3YGNGN31O2yhHqSQp9GUJpxt6vjvmX/PARZ+z1vVZpvqDPLfkooznlsKf
wONHjSZTCLnoMPvJU7QHTRtp1a5LxlkVG8ZOkNjjsCRrVTT3okE1F6E6ZLfhKH0u2wohv1TtsheZ
suswabLTR4JtLt3QFBr9qQ/WJjM1bofcaWTd/5oYuUUJLU31GL+TEhnZpI7zXaARRxd11xbzTm37
5sS5+e4woyiJgAG1PNpAKAgdxTIlCxtQplXuYjlwEfVvynmSiHbxZkv95gB4dzozigLVj9bhRD99
TUHeLFNcEp0VeUCJKBWVk/pZuey1qllKKEg4Wpucsi76zb7gVUhEJ0sLqkjmUaDTqEk6akhX3Bly
PtD0ydqnXrMkbRlSovwecaFG0AhCe1VwdLPKitkls0rL4Qz3Ge3pvHZDXLZS8SVJ5fqbK2c21njI
Rpnz2uzgoHtDJm5FgFHhXM3FcN+Yg46QgKYNmRPkkH/SoSsrh04opGGu5yhbjKMyGLOo6cZ67udm
asxQgQivKqVCRVZo+YCsLI5Tko3QwMIQOUKLrlncRGPXP0sGQktzqWq0Zz0wyu8iiUIibAHxbCbA
gySzP1ywCaaAuJ7A9prA/xhm1iFOVDe90d/VXvrdHTG2lZibUbXXiBkEP8LSf8/e/9CbIvZCeQin
E5JEZME+PIvv06D+9vWv2/q5/lb9dREQ6P111dTxEKTe74xZf/vX/zy6TczFYUzSXf55BvPl/3Jq
NT4ZxIzkTJzCPzgtP0NK1ZoiStJmgyIXJ+uEcPx1csufYAlR5Ca9nsxeKCqbf3J0HxXMUSShYDTZ
xPKVQiKgbn94dKsNZM02MLynokXJoS19/UapwsucepVUFN86mATZON66Qz+sIkuw2ROntgocgUOl
c8pU+/rxlp/aBP9cJT+fB9kJQJ5Tj3qqF769SroSqY5haL2nJMqLpeQZ2IZMv0SIWS+kCLPBpJEf
Ph7zKCFjCvH/ocRDQjl1jdGrOhy00tRUGqRAuxsMaasrpZMkXbn3Br+Y1aUfO2XRi3laADQtUh+Q
0ilrV7bfwUvDzEc9gkSQTtkUPB8tQuKnDVPaWzejPsxsXFf8AianwHbQkDbc/kRfgXYJZ2/cfPzm
7wfmgAFkQakGhB7/d/jiZeX5wI017UY1JAS3TZTEugBLUs1tb+2qW1ao9uhKvi4y8fTxyAh2Hrw0
O5gFhm7AOoPmnahdh2OHrdDpGPjJNY7mMzReZxcXnzebZI7p+Qokxrl+aTv6Zb22FsbG2ATYCZRb
LAUuJQe7oIU9tx1cLvj308/l63KdruvZrlzX/NZ21I26q2fYJ/GDX9r5l52xQJv6qdzajliY/Ofw
pXsacEQkyccFkJbLJneUy/HSO7fv+2vkq8LZsFM37UyaQ3SetzPTKZ0vO/7SL19qftvPmwXzNA8W
1/qimSOkjqk33HR+p80Q93XKhbySV5kjr9olvurfww26Xwu8vtf2Wl+Eq2wNJh591/GrfKls6H1e
9VfSFlNPxzxXL6S1vELTGiF5hDH52+icvv79lqNvpKU2s9fjTlxqGKCHK8zP59/X22yGd8XcXEyP
YS+KdbGt1vH8NpnRd5njdrdCiHKDqcHKvqvW3eyUFewr7PufL/fneqKwadP1BTJ43P4M0DV1C12K
r5eLqzsMM7fFPFt51+1LgOZGPfNxhc8dNDRxVVx7DsKIjjJDvW45rgMnW/GjDlfp8tvq8myA91PO
b4dZt/YWhIAz/oUTOtGCAG4eM+Xp9P8XgzLvZtc+EqIzjLLSe3uHRHfAPy+6tbTwlul8+rPr9ccb
97UlcPSeeCKbqMugvPIjrH57QuUi6QhqtQQQsu2hJtJZZ31bhCg1pKsuQP40G8LJCMai4lQX5z9+
QUbabxJ/8/pP1dA9AYOpVkUS1LDWaU0G6dDOlT7HubLNAAwYSiFvXKWbl2qfnb3+oqAv46swqc2G
L5R+CwU+k6OBz0igI9hduWkon7ks1JntVT9/SbOpLeh65uKff/f6cwjGWidK2FNG8+YYe90BuIlN
WQpQEAsv7sMv2h3TPhywmrimz3ImCelcpP5NWPvnVvJNqutbxcXLPoguNUm5UPUR6pW1nGicnu2M
VCpVjG/kr56PXbDo7swwfc4y+7owA6wK7G2T1A8N7DK3AsGYvgSie4Iyuc4QuNCHEm3l5tLOjFWg
7EkcLLCc9g45y1WR9whcj/7KwL8ax43zvo6WGL85nXCdzL+iUYIAe+64CDBmJoLCRruOsRoAH7IQ
ot6GenClxYjVFvENSMPbDv/EDgfYjzfV0Q30OnUAJWD5vaJoYIcfTl0SWo2tqol/LUdcNXUIfhFU
D/Ch7zI0ji0oPUXfAeJcAutoTwx+WMKdVowF4wacPFJsLoOj28fCHGfoa8V1EPfs54XdBfNw7PKZ
KDU0aqu6vskF+UEFsPDjtz7aL1NUJmisYAqHhAGJz9F+0bvSqnr0Ga7CSv0WJTZ+tW2RLEcP8wUg
N7Ow1nSUIunz2nBpVh8P/k7ZGWC6DbsToABZK7HhUc6Viwaf40aX7wolQkFbeDdhYkVbpUH2RHal
eAnSA7tMPbvI8mwTjEFzEenYXSnJ1gdpguZS+izEmC68eozxXc2/5GFe3SVmeaoIdThP1BRfn5Ri
MbA6xK3Uo5gotQCsxMQPd40SPAG3R8xRxoc00MxtWgVPTUTiHEDxj8f4FE9SEGq++aYpVdPAgeZC
7QHQK6X+6b+/yRmVLiktFcvr6zhtFnHXuU7ejpvlIjBz+MolcqiN6tFmikYsaQMfKoOJwm4aN6R7
k2BO0djnZsaJjzn2thXKozWk3XXdqeWqLFErf/1HI8N4Vhfo/KcD5PFaJpPzqG1qunxlFSK8Nuvc
vRf15Zh0w3nondmm394CFyhJ4XC8DcUgL/xeD+dVl7Zn/8vdGey2kSRp+FV4mxlgpbZIibKAQQMS
LctuWWq1KHuwc1kkyWqyWhSLXWTZQw0W2Ms+xJ7n1Ie97XFvfpN9kv0iiylXFMskpcxt1ZozaDQl
dVRWZGZkZMQff9yDCH4FZ+z8+nD4L5cv2h8paFm03tv186jr0k1yx///LP9NP5ku0hiabxtH+fLt
x2k06c7TKJpfmGn5L9V/OPve/noYJRIdUl9ObSnzT1mULq6jWTbmIctxyp+u/BZJeeGa/PYqiSfz
GwjtpRq6IGKrP1ovaBlCv1lMKbHuJ9kE1Np1NMRBLEbXufkUdubDkOxQ1kkYG0acDRC936IEGztF
pp57Dx+s45jKyeWv95pE7OXHXIzsh1+DVyho6Gs6WP96TtXrdLnuBSKrckkwSKRFISjsgB6hgR1Q
DxQW8hE0beHddw7IPtiXttz7/Fv+qBq9vJRZeL38/q6Ynz0uw/rVqcwnjkX0H/NtP1zbajbvnm/e
ogAY+oAXlAGgAT7ckQqT327vNoV9HxRG/muMc70UwNL0VMH+wS61P5SHCR5IPloFzf1dgKa4RuTr
8k/dVADptacKDoBQSVnxg4ErmT8AUbAYWBxMvWZf8hReO3+nebCLh0Z+Hyi9m97CBmDr75IF3QN0
m58MtbP84k95qaDV3sVBl0IGXGX7USZg7wUmgi5/QK1rt/B97f4Oswv6j3pHILP2o/f+TpvfQ1aE
BbTHPyHRuulAKmy8pn+ntccRwO6HKCTXAZeDwg7YgbkG1BHpvyVKs0YHf1P8NK+332vvguiS+mH1
0nDewn7RJoFVuxNf4tVer7y/x4EG+o/bnnrnfbwgqqghKaLIRj75g+o03b6zffAC2C/8RiSm81fU
252THhIAAB/Oza/dbgdD7Dn7ePNEYKAUo4jEfpjl4m6HiwpGCIFv5B5v/bz9PSm389oBrSbLQBpY
EEnMP0oHB/vQ25AkJ3WW66B2Z74FgXqpYAcrIDNM3Ce/3JVufUJKRlKdoJlYRh5VIzPQ4oDyevk2
i5yUEEix5SLXxn/nSPKmuATcCvIFUDsVQAjjqwO51kClCclPvgW0KTw63D2UHIuU2dpP7VQg2SGv
VbB/xCuCV2ON56+ISguWEJIr2n1IO42l61c7KyCARC8NHHDzpUUf6egvk1zQwEt8YzAFxGXtc2pk
AfDWPV99/1CAtvCeVXsCe0dYR1IW5I0fToh6GUHvO3+bsB4tlaBYWno72ghyL2brQ2y2XP1LT7tG
i0AoLL2W/z5mHni8tC5QO7+5C4ynRVjMzX2+2Gr06pD5er47l36AIPQuA5JT4QIBGtoFMpGTkdZr
4Tf3fee9JZsbYhzArFWGf+foaJfscosCwGVAJH9gjeZfqhW9lv7BHhFvEn2E9KtOf8kFcEWkZHJp
G2p39mGaPFWwAwaO2A/0LwIaLRx7WD6BKoEyrt2870k3F6+Jb2LcQOhSzfDlblN4d3LkZLpkUYDX
lifVaNHjpnm+vETzQLoCINcGf2ePshtg7IR5vwSB6/XydL72fHlm9qU0ktCLHdeXex4AOfos12/C
fS85rHbwUwRvheBRPtixwmoXiltggbDCLQMBtQv2UdjlOe37mHIWNteY5TlfiveQ+Ba4MlCzXEP1
8/NsazIvo7fzgn0PXE0qrJcf7GhhIVizB1O30J87b6he+1+Ygrx0cEA8BzZViWnnKtB2YEf8PVDi
OH31XQe+e6GFraPOAQz00uvRe4FkkMDdIbtZfup37z30DX2yDJrUM2Pyln6/VgG0GNAdCFy9tipo
+6qgSQQcBm2hcFVGAAQMcUFpf8s2qN1ZKOSBvgZAqkTgy6oMehLxINcNBmJpHup3DsAA4KuCo10g
w3AJEPq3H7348ZAIhJH+kU6G9lO7VSAAVq9VwL3fEj3QECjf4aWgZ/NQ3EHp+JUfODXy/6lT8nz5
UsKTJO/2E7yFIh7wjh26zQ8sHDKOZlWAyK/9gUMLrv5+iQK0XAJSvvlQkWX/VPCR+dNzRKB8/17B
Je1FrvBLgW8Wvqq/na388fLli88q/ki9auU7uB++iaPUpH1aLFrk4vKt8g46HTMxA1PEdUqi58sg
VwCgDxthndQzgLGTMawMTpSoUCLavoIvor/F/cTJEalcnN3XSsDqVuPtGsC0jSv0lEaWTOIi/jWL
8FWdaLsEpFGH7wuoIkQnzkqXCJuv9A4CUjNuHN9FadxX0yo9HvE+v/qEWWGbr5vajknjXi8ySjWY
Nek9Qqhgg/yqBfwQ71jdgBqq+/jfL4dj9Wvf322J4qZasymfZ0+eROP4PnK6zBeH+/b0Nd5JZnTP
ui4tCyHU/+qcbbkkTseNrhl/NIMkdcJk0BLh8xV9llGse2fGaikLG62v4DfJZJClhlWfS5IBc193
X5+u5ksUnJphpkZM6M9f8hWm+k6LlbjSek0834YjtkeNne+GW7M5n+nEPB73zCRW8xBg2RxP2D2p
koovuH5u8wKGdcb6OJvNUz1WqRT3FYuBGsbZnRNkLdSe+/b0rXOSzFCsPX/fROl9NEw+xmVGpwBP
oWNgmqmNLx1dvXWSjYccjWoGW9x1feW+iiZ3Jr11gkTXAkHwFfs2RQ3aP5Nol6/Y09k8KW2Ow3Ve
wZYnTOc+6o+0biWO4Dva1/GKkyoZfm+xJk2iKkYJ4UL1Fp6aSV85B5KS95V6FvfwG+dGHeBCPO0t
mOK2ySxaOEmyfjefWpst21mU3pmJFhtCD1xctHYFkOurBDiVKXpTpgGcm7/cNxltBlOlBAvS8R3v
2/6KcbB5QG+5czPWo5UaQl+pP0RpaYHBgRRArJk0Lswi0hcdIZLzHfA7M/9YWg37AbYahNijrOya
QD3rP+AuDcvMbXnIAXT8LsauzyNKdqNY61kKbLz1nP0tuuslWTp0sqyXL82ufEVfJOMBOnGCrFxp
F+Yvd2JK8Y2DAFvkQmy7G50dbDvA7F1G81GUihuhvCka/LhHPd0XvEzST0bbihBH81VS9npsd2/f
abtK0nk2NGP33lbFIeJd1wmnnN54oEbdY56uXtnRUVmw1PX5aqJrrWYKuZaTJbqgztN99RjzlCid
E5NLDbCTu9Dc90w6UIKbIVT8KRrow8PmUrwV/Cme3+e7Tg85wIZ+f5uiYuVc0tfCPebpM7cMep5D
tDZI9LVRSmt8VfIB56rPuuvAhOCk2fUh7Wl8hV8kEw6oiEYATpYVHeJW043SXmlvC3er74jfzsZR
I/kZ50XtFvqmSF2dr3QM83yE7H40KN/0hHMuwGF1nsySj0rbIOL32y+P/Af/+d/F/FddzcClgj6l
/A7msgOYgSHw3vS45wutCaGdf2itOH7Z2+Syij86lWSRS6WpMJ77jfvhugjUiRmJTXG6lL0j6Crf
VdhZTEsxHEEP+Eo9M/cGfsg0njpZdrxSpeUr+i3XdifFCpV6Om+hs9RE2ukIoVzG+qsbnB2rpGx9
x/pDkg5KKghhjs6zTyaeu+HZ0UrFtO9o30UEeXX6z3KE+8r9EXfOjc4OVnqN+gr9CTqg1ImxUoVN
w1dq12SDuHGcmvIZJbSl3sIhVTJOjAyZPsHuq7efIWNunN7FqRC9Oqn5QwJo+y/RbN44MRMVkoXG
yD3o6cP/5+iu5DCGiPReJg0W3R9mjfLNh2POf8xncqFqdLPeIJZUQ19tRcivQ5jlm2zSqzqzBV8L
fXoA43TcyxoX2UytyKX0ADr6+/Vp9/T6w+mrf23I4iEg2uiW1z/wKBBwLamEl9ZH+zDobZqcqsN6
zREeMJcOthn/1x3/63Lp+BATbMVKHl2n9ZI+eIINf1MHsMzxz2VUhSVW1sZw+cpbZjaOJ9juvtxf
3HTnx8JqjvuRcmcl+wqXlHuCs1CPk3iapclU3Q3zDG/pLHic0Pw2UQVXsXgrL9k2+WnGJT0AA/FU
RDfJuAFVjBnW46MV3+Nx+vhRdoIecbtFZyHIIaFrpCeVUIatHO6Pe8YV7sKwfHdrSxcbOslLF1Wh
jKbpQ3m5ZF94ADlVt8JVsWZMaSHS4YZSoJfSMFNKoqiIWndybvugEwKccX/J7e4GLjvJcqAfvYRo
i/ejl6otsdIb9gnvdRHNIAedmzs9VdKijK6HAnWHHgw24bUJv23f7cIMR2nUU28FcZD8T1p90IQI
QvV1h+C2D3qAdjW+EtmlEwnNhdFiixIZ6O8h8XGjcjZlRZnPd0qJbd7mjCoM+f/DGTQegu1Tp0UA
p/Z4MsSRc5MpG2fFSBbUtOXuP0nms0+Alopiha43wl7NFxUrZlu5RK7VLUqYc72F0jRrMoidIFGB
9LvxFdsZmYGTIjJDhFOvo2nWG2PuCPKRgWl04ExV8TJp2OI78FfRXdLnBsVjNj8vwArsGDCrib5y
b/aBNwMFOsldkiaYwFwhMgdCCe2rngekrXUJJw86cpLtc9adbFuu9Y6ZRo0PUTpQntfaw3lLya9+
icmNztWKF9ohX82cDhdTdQuUDhDeQn8FCJpg98aNs4wrhbIp0vbF+wFpDJuzEhsiFn86H9G9Sptr
aSPuO9wbtv2ZuSuFZqS5rK/kM9PTm1AaPngLHZWOgVUfPPviXW65gFcXAjB0/7F2Pv/XPGoM/vD2
YxKnatfBKO8v/jyaLNQyq7iYPV4X7+Je2SuAS8F/tO9wdOcjdbiQigkgN+6VtCClT77L7IJSlqGZ
AcB2ssQM74U4RkACJfO5Xg5rvd8tFzHIDPNJ2WDbpshfE+OS0AC7+IKDtF9GpwTYEhcmw/rSdV3N
WjvAXs4ll2/Ull3PW8PJvdhfyoT0qAMs48sYF19JDXFkWKn6JIKKyz3m6d54boZ3TuLZzGROnN13
q8GQxxu268+/ZZNy54EQmMxrbia68K0pPC++y6IbLfqjaDwuJR5CoD2XcaeVGKRl5fEfNxgHDWBq
CvWLt1ypqTONd1FSwpXsBfCCuqCjyvG9EHnVblZKVRLq8FfFTaJvabZRp7d+P/8jadCs5PNvtm7i
Kv38n5N+rOO0zVYAXZOEiUuhPNt61vcFbszkvmyg4QPxV/f74coGD4GyPcnSW6pSGq/NTLlFEDz4
j5ma3Ljk0zeDVOgRhyETo1wCmkP5D/ivK3cQOK4CiI3veqb3SR2tNNHyF5zb0NX9HQKyehKnjRuc
OQXIIF7vP+rj3iJSc3fYpL8VNLL7sCWSMqSYYOOGeb44bFNuON9gIPbnIbdast4a0RFg9R+D7+yZ
+BctOIB5OU4BGGgXMMC1ACzEcGwG0WzkVrp4fyFKMC4WRorflNgQAx5l5UkLYFpOiB/rXSrUGb7H
I2HRXjLQcxbiGOumceMdIBYViggRMQANoCP+Ic5FqrWHjXP5R/f42inV3jFC+Oxvqb2dRCXnxhKg
+c4ekvXUQXfmhv/0G9cPZqpNg2Wm9R3r+SIdLu7L5oxTxn/AeZb/PCkFWGkT7C87P9ErZAfY0ufg
QW9HqyoJsK/fGZ2TAHbsrwtQ2SZZ2SLSqM13cYCCJ0FYWsshPFPiX4P4o74t77UDnHUSWFuU93SI
VMRlNNX35L3DAFN3ZVIg9eNKmJs0n/GdwCvq91YWcogC3ytol+LplJzMzI3SHv9rEQlbBke7FIyY
KWZDSRbOVF913IxMXMZDWrZXb8Hml3hV07jrAcZsYmJWTk7uYwWwRDdcaMUtLK8OWhC6Zz39qHp/
34sq1BGiBPNDHM0hRHFjtPoIYep+BMeafGy8nQMImDa+a5ySd0zm2XJnFh8nHRwCTMDygefZxMxG
3CG/a7h/jaseergf4obdnZLbHy+q7E0L5t4QR0Y8GFCIdGpm86LS8tqVr29grMhW0LKl1rqj+BYg
1gStPfwrBVCEfooPpZ0GeKyNd+TNaAJ7qhgmKI3H//Nv/zG7NQvTOEsXJJ4YwRtyp3fGzZqyh8AO
260QmbObGDzDDnk5nYySjgIt6U/ja8C6EZeCW7fcZ9+9ik2y4L4UN34CH2NUzOvokE4GIXITr5Lb
QYICb8wt18hYsxzBjgt2L8DknZssTmOF26fH6os2FLz+ersyO+N4pw9Lyc5sljl5+R3FPiNAHIji
2mGF5AA26J2ZzkcltyZXzcZD4PkCS7QO/iYDS5WQcDrjuKn/2nH8jDPh+P98w3zFV5DX/D+pSTxO
s56KewQ47cDxx5C+2STMiUl7ZJDcdFnPxH352txtPnqAaGbxWIM0Q7jCMlqo+9RpFaKMVyBKVH9C
WadEh6jz6pgFJU1VvksIx7JTWh0HGzfe5sl7ldyRftFFHiHcOCe3GoAY4h4NlWuZITZExRXEjgMI
VjOdqQyBGHhDPahKltBL2X/3/cA6Ls0fpPb+ci9MKom5MowkBERVmAtmkn1X/jfdp/xHfQWr1zwR
MlHlDzZDVBTmXLzn8Xw+s9b0MvoYawsS4tKVP+Vd1tcxrWYQywf9STwwAzv8m6RHtY1TuT0LQnBI
ya0910+HdZnMqoxhc7XkK3s0yjJX1IcY0jkokrlXWch5bhVWgj4hQHwnggWbjRof4nQYVxp5SiWd
Pp9+nL7vrn1C0/8JJ8nElBCkzRCcuB2KqojzugHaJRXiEtY12itqHgawb4Tw5o3TjOBSGeDXDAE+
y1cnLsx89Pm3cXS3KGrlIAyAiRe4MDxB12aTfQ8RTc5fID8FGn98DUtEP/pT8SVaVFptdECKbvOp
VNfA2/H7lAILrfg3eQljycKIqU+HEARZ5MJ+Tsa3FZE9GgU1IVE/arehu3n5kgLYjRf755v3vNbV
97qH4/wlXqV7JzwXu3M6lBHpFHaIcOgJ6bMS62MI/pOT1NxrxFErwNHVIamjki4hIpedZJyUK1ZC
BOxP+9wlNPV8iJ4Qr7n49EdSblSqXQmBFXttxrcSpK5y2w4DhDrPMqAzKgJBpNMdK093mrrEvcm5
qKVBR2d/wZL+JHyiju+9lyFuKlGaueHZYOxmo7r5Nv8+zcqDpauze8zT1fsBorl7+o6oiaPcepPk
5zsGqsgJvsFDIW+nAm2LuUvU5ITwME+gsi6HCwNccLpibpPKC1QITE8nkVvnH88jmpVMhn+qMmQh
boMWOiSMObjIYoirnhOCeLeTJM4nU8GGEOy7r+NfYreFxQaFwIu8hlxU+K0GS84LS/gY99NVINva
rjxbJluXZyHsuYsVoFyI1iZL+RbLJZMtJ+MDM47gFDXDcIiDgQCkwg6ssqpkj46VvIkgkl2uUPsO
F/1XBAHG7mdqZcGe4xbF00+McxKaPa7WTpI94kKUe3RGKYgQYvfL19EPCDDyy+hTo2PGFSyiIahV
L+NSXV6IYu4PZkIVunYnQsRILql/1FJD7FlR8F8jUHAaCgHLqZvLpy+7q3jeJ7ZVebjA6RPgAWZK
Mk1eoaLKO0y6flyuVgywqDmkZqTRq2F8q5Rej7cwebjoTTQmKfNPjeMZQdkZ1ZF5pFl2LGkxoCid
bDJSfgpUS/6TcpPc4puqlUrj0hBygfk5MTacGQIYfJPB7F0abICV+RemN84j76+zOZgtNfAQucIV
J7MZAvzSEZSmZG3cpi2O+4Ag4+Eh3E70YAWssn8Qgmv//SQu+CcXUMKnjR8zQGf4i5Vu3KEAfV5A
g/iSKJj0R6/zxaeCL8334lO8xoltXhfC/X2iu1Vkbb/vW+aXcYlHPfR2dQNYRzt9FiVkj9TeDIGi
vs5mJUh5M0Ry+ebzf1NUuoiKWxIqPvf1a+d0cb2c/q5R/ypWPTctdq6Wy3dNfHeFaq34NvVY/VV0
ft/gW1ZwCX57b1lFXViztyxuALeddR9r+Yv+mEvm9/8LAAD//w==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2.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309561</xdr:colOff>
      <xdr:row>5</xdr:row>
      <xdr:rowOff>95250</xdr:rowOff>
    </xdr:from>
    <xdr:to>
      <xdr:col>16</xdr:col>
      <xdr:colOff>361950</xdr:colOff>
      <xdr:row>19</xdr:row>
      <xdr:rowOff>152400</xdr:rowOff>
    </xdr:to>
    <xdr:graphicFrame macro="">
      <xdr:nvGraphicFramePr>
        <xdr:cNvPr id="5" name="Chart 4">
          <a:extLst>
            <a:ext uri="{FF2B5EF4-FFF2-40B4-BE49-F238E27FC236}">
              <a16:creationId xmlns:a16="http://schemas.microsoft.com/office/drawing/2014/main" id="{861D0647-4592-E727-2180-1E37C6BB0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376902</xdr:colOff>
      <xdr:row>6</xdr:row>
      <xdr:rowOff>40967</xdr:rowOff>
    </xdr:from>
    <xdr:to>
      <xdr:col>16</xdr:col>
      <xdr:colOff>225323</xdr:colOff>
      <xdr:row>23</xdr:row>
      <xdr:rowOff>61452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DF416DC-E6B4-4610-097A-76F61846DC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82402" y="1092527"/>
              <a:ext cx="5807261" cy="29999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622163</xdr:colOff>
      <xdr:row>4</xdr:row>
      <xdr:rowOff>1419</xdr:rowOff>
    </xdr:from>
    <xdr:to>
      <xdr:col>4</xdr:col>
      <xdr:colOff>759972</xdr:colOff>
      <xdr:row>18</xdr:row>
      <xdr:rowOff>49246</xdr:rowOff>
    </xdr:to>
    <xdr:graphicFrame macro="">
      <xdr:nvGraphicFramePr>
        <xdr:cNvPr id="6" name="Chart 5">
          <a:extLst>
            <a:ext uri="{FF2B5EF4-FFF2-40B4-BE49-F238E27FC236}">
              <a16:creationId xmlns:a16="http://schemas.microsoft.com/office/drawing/2014/main" id="{6F548B00-14BE-FFDE-A973-F0E11E5C1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23812</xdr:colOff>
      <xdr:row>3</xdr:row>
      <xdr:rowOff>9525</xdr:rowOff>
    </xdr:from>
    <xdr:to>
      <xdr:col>10</xdr:col>
      <xdr:colOff>328612</xdr:colOff>
      <xdr:row>17</xdr:row>
      <xdr:rowOff>85725</xdr:rowOff>
    </xdr:to>
    <xdr:graphicFrame macro="">
      <xdr:nvGraphicFramePr>
        <xdr:cNvPr id="2" name="Chart 1">
          <a:extLst>
            <a:ext uri="{FF2B5EF4-FFF2-40B4-BE49-F238E27FC236}">
              <a16:creationId xmlns:a16="http://schemas.microsoft.com/office/drawing/2014/main" id="{DFB72EDE-EE15-5C3C-1F86-8C8DC7493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176211</xdr:colOff>
      <xdr:row>0</xdr:row>
      <xdr:rowOff>161925</xdr:rowOff>
    </xdr:from>
    <xdr:to>
      <xdr:col>8</xdr:col>
      <xdr:colOff>552450</xdr:colOff>
      <xdr:row>16</xdr:row>
      <xdr:rowOff>180975</xdr:rowOff>
    </xdr:to>
    <xdr:graphicFrame macro="">
      <xdr:nvGraphicFramePr>
        <xdr:cNvPr id="2" name="Chart 1">
          <a:extLst>
            <a:ext uri="{FF2B5EF4-FFF2-40B4-BE49-F238E27FC236}">
              <a16:creationId xmlns:a16="http://schemas.microsoft.com/office/drawing/2014/main" id="{CA35AF07-236C-D76A-19F1-2B9D95B64A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625011</xdr:colOff>
      <xdr:row>25</xdr:row>
      <xdr:rowOff>1</xdr:rowOff>
    </xdr:from>
    <xdr:to>
      <xdr:col>17</xdr:col>
      <xdr:colOff>505146</xdr:colOff>
      <xdr:row>48</xdr:row>
      <xdr:rowOff>131558</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E254F11C-A59F-4AD5-A1F8-C27497059F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03213" y="4298023"/>
              <a:ext cx="4554877" cy="40699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194781</xdr:colOff>
      <xdr:row>4</xdr:row>
      <xdr:rowOff>59933</xdr:rowOff>
    </xdr:from>
    <xdr:to>
      <xdr:col>4</xdr:col>
      <xdr:colOff>547955</xdr:colOff>
      <xdr:row>24</xdr:row>
      <xdr:rowOff>59932</xdr:rowOff>
    </xdr:to>
    <xdr:graphicFrame macro="">
      <xdr:nvGraphicFramePr>
        <xdr:cNvPr id="4" name="Chart 3">
          <a:extLst>
            <a:ext uri="{FF2B5EF4-FFF2-40B4-BE49-F238E27FC236}">
              <a16:creationId xmlns:a16="http://schemas.microsoft.com/office/drawing/2014/main" id="{11F1B07E-A5F0-47E3-AB42-5B1D322F5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4886</xdr:colOff>
      <xdr:row>4</xdr:row>
      <xdr:rowOff>51371</xdr:rowOff>
    </xdr:from>
    <xdr:to>
      <xdr:col>12</xdr:col>
      <xdr:colOff>188360</xdr:colOff>
      <xdr:row>24</xdr:row>
      <xdr:rowOff>68494</xdr:rowOff>
    </xdr:to>
    <xdr:graphicFrame macro="">
      <xdr:nvGraphicFramePr>
        <xdr:cNvPr id="7" name="Chart 6">
          <a:extLst>
            <a:ext uri="{FF2B5EF4-FFF2-40B4-BE49-F238E27FC236}">
              <a16:creationId xmlns:a16="http://schemas.microsoft.com/office/drawing/2014/main" id="{5BCEC80B-BED5-4EDD-9BE9-B24663A9A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16957</xdr:colOff>
      <xdr:row>25</xdr:row>
      <xdr:rowOff>8563</xdr:rowOff>
    </xdr:from>
    <xdr:to>
      <xdr:col>10</xdr:col>
      <xdr:colOff>479459</xdr:colOff>
      <xdr:row>48</xdr:row>
      <xdr:rowOff>125860</xdr:rowOff>
    </xdr:to>
    <xdr:graphicFrame macro="">
      <xdr:nvGraphicFramePr>
        <xdr:cNvPr id="8" name="Chart 7">
          <a:extLst>
            <a:ext uri="{FF2B5EF4-FFF2-40B4-BE49-F238E27FC236}">
              <a16:creationId xmlns:a16="http://schemas.microsoft.com/office/drawing/2014/main" id="{E3B45AAA-1276-4A97-BDF3-8A99DA56A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659259</xdr:colOff>
      <xdr:row>4</xdr:row>
      <xdr:rowOff>16190</xdr:rowOff>
    </xdr:from>
    <xdr:to>
      <xdr:col>24</xdr:col>
      <xdr:colOff>66355</xdr:colOff>
      <xdr:row>26</xdr:row>
      <xdr:rowOff>85618</xdr:rowOff>
    </xdr:to>
    <mc:AlternateContent xmlns:mc="http://schemas.openxmlformats.org/markup-compatibility/2006">
      <mc:Choice xmlns:a14="http://schemas.microsoft.com/office/drawing/2010/main" Requires="a14">
        <xdr:graphicFrame macro="">
          <xdr:nvGraphicFramePr>
            <xdr:cNvPr id="9" name="Country">
              <a:extLst>
                <a:ext uri="{FF2B5EF4-FFF2-40B4-BE49-F238E27FC236}">
                  <a16:creationId xmlns:a16="http://schemas.microsoft.com/office/drawing/2014/main" id="{175F1289-1989-7AB8-D25B-A97B2F458D0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015663" y="718257"/>
              <a:ext cx="2078377" cy="3836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573640</xdr:colOff>
      <xdr:row>25</xdr:row>
      <xdr:rowOff>25685</xdr:rowOff>
    </xdr:from>
    <xdr:to>
      <xdr:col>20</xdr:col>
      <xdr:colOff>641667</xdr:colOff>
      <xdr:row>33</xdr:row>
      <xdr:rowOff>94176</xdr:rowOff>
    </xdr:to>
    <mc:AlternateContent xmlns:mc="http://schemas.openxmlformats.org/markup-compatibility/2006">
      <mc:Choice xmlns:a14="http://schemas.microsoft.com/office/drawing/2010/main" Requires="a14">
        <xdr:graphicFrame macro="">
          <xdr:nvGraphicFramePr>
            <xdr:cNvPr id="11" name="Rating">
              <a:extLst>
                <a:ext uri="{FF2B5EF4-FFF2-40B4-BE49-F238E27FC236}">
                  <a16:creationId xmlns:a16="http://schemas.microsoft.com/office/drawing/2014/main" id="{853615A3-1F24-854D-920E-12FA179250F9}"/>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1926584" y="4323707"/>
              <a:ext cx="2071487" cy="1438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575779</xdr:colOff>
      <xdr:row>34</xdr:row>
      <xdr:rowOff>30008</xdr:rowOff>
    </xdr:from>
    <xdr:to>
      <xdr:col>20</xdr:col>
      <xdr:colOff>650696</xdr:colOff>
      <xdr:row>48</xdr:row>
      <xdr:rowOff>145550</xdr:rowOff>
    </xdr:to>
    <mc:AlternateContent xmlns:mc="http://schemas.openxmlformats.org/markup-compatibility/2006">
      <mc:Choice xmlns:a14="http://schemas.microsoft.com/office/drawing/2010/main" Requires="a14">
        <xdr:graphicFrame macro="">
          <xdr:nvGraphicFramePr>
            <xdr:cNvPr id="13" name="Genre">
              <a:extLst>
                <a:ext uri="{FF2B5EF4-FFF2-40B4-BE49-F238E27FC236}">
                  <a16:creationId xmlns:a16="http://schemas.microsoft.com/office/drawing/2014/main" id="{B28017C0-4204-FEC2-D4A0-D6C412C06966}"/>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11928723" y="5869154"/>
              <a:ext cx="2078377" cy="2512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42809</xdr:colOff>
      <xdr:row>25</xdr:row>
      <xdr:rowOff>25686</xdr:rowOff>
    </xdr:from>
    <xdr:to>
      <xdr:col>4</xdr:col>
      <xdr:colOff>556517</xdr:colOff>
      <xdr:row>48</xdr:row>
      <xdr:rowOff>133670</xdr:rowOff>
    </xdr:to>
    <xdr:graphicFrame macro="">
      <xdr:nvGraphicFramePr>
        <xdr:cNvPr id="15" name="Chart 14">
          <a:extLst>
            <a:ext uri="{FF2B5EF4-FFF2-40B4-BE49-F238E27FC236}">
              <a16:creationId xmlns:a16="http://schemas.microsoft.com/office/drawing/2014/main" id="{9DA444C5-11D9-4B6F-939C-734ED67FC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34246</xdr:colOff>
      <xdr:row>26</xdr:row>
      <xdr:rowOff>149833</xdr:rowOff>
    </xdr:from>
    <xdr:to>
      <xdr:col>23</xdr:col>
      <xdr:colOff>591606</xdr:colOff>
      <xdr:row>48</xdr:row>
      <xdr:rowOff>68495</xdr:rowOff>
    </xdr:to>
    <mc:AlternateContent xmlns:mc="http://schemas.openxmlformats.org/markup-compatibility/2006">
      <mc:Choice xmlns:a14="http://schemas.microsoft.com/office/drawing/2010/main" Requires="a14">
        <xdr:graphicFrame macro="">
          <xdr:nvGraphicFramePr>
            <xdr:cNvPr id="16" name="Years (Release Date)">
              <a:extLst>
                <a:ext uri="{FF2B5EF4-FFF2-40B4-BE49-F238E27FC236}">
                  <a16:creationId xmlns:a16="http://schemas.microsoft.com/office/drawing/2014/main" id="{EBE182FE-AC44-33BA-5819-77A6AE1EFFC4}"/>
                </a:ext>
              </a:extLst>
            </xdr:cNvPr>
            <xdr:cNvGraphicFramePr/>
          </xdr:nvGraphicFramePr>
          <xdr:xfrm>
            <a:off x="0" y="0"/>
            <a:ext cx="0" cy="0"/>
          </xdr:xfrm>
          <a:graphic>
            <a:graphicData uri="http://schemas.microsoft.com/office/drawing/2010/slicer">
              <sle:slicer xmlns:sle="http://schemas.microsoft.com/office/drawing/2010/slicer" name="Years (Release Date)"/>
            </a:graphicData>
          </a:graphic>
        </xdr:graphicFrame>
      </mc:Choice>
      <mc:Fallback>
        <xdr:sp macro="" textlink="">
          <xdr:nvSpPr>
            <xdr:cNvPr id="0" name=""/>
            <xdr:cNvSpPr>
              <a:spLocks noTextEdit="1"/>
            </xdr:cNvSpPr>
          </xdr:nvSpPr>
          <xdr:spPr>
            <a:xfrm>
              <a:off x="14058471" y="4619091"/>
              <a:ext cx="1893000" cy="3685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265416</xdr:colOff>
      <xdr:row>4</xdr:row>
      <xdr:rowOff>47087</xdr:rowOff>
    </xdr:from>
    <xdr:to>
      <xdr:col>20</xdr:col>
      <xdr:colOff>547955</xdr:colOff>
      <xdr:row>24</xdr:row>
      <xdr:rowOff>8560</xdr:rowOff>
    </xdr:to>
    <xdr:graphicFrame macro="">
      <xdr:nvGraphicFramePr>
        <xdr:cNvPr id="14" name="Chart 13">
          <a:extLst>
            <a:ext uri="{FF2B5EF4-FFF2-40B4-BE49-F238E27FC236}">
              <a16:creationId xmlns:a16="http://schemas.microsoft.com/office/drawing/2014/main" id="{81B4EDAD-1A65-4468-AFAB-BE507E9C4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6.38529583333" createdVersion="8" refreshedVersion="8" minRefreshableVersion="3" recordCount="2689" xr:uid="{529B59F3-97BA-4FD3-B35F-AB9A65E84BB1}">
  <cacheSource type="worksheet">
    <worksheetSource name="Table1"/>
  </cacheSource>
  <cacheFields count="20">
    <cacheField name="Title" numFmtId="0">
      <sharedItems count="2689">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haredItems>
    </cacheField>
    <cacheField name="Number Of Titles" numFmtId="0">
      <sharedItems containsSemiMixedTypes="0" containsString="0" containsNumber="1" containsInteger="1" minValue="1" maxValue="1"/>
    </cacheField>
    <cacheField name="Release Date" numFmtId="0">
      <sharedItems containsSemiMixedTypes="0" containsString="0" containsNumber="1" containsInteger="1" minValue="36527" maxValue="42367" count="2116">
        <n v="36715"/>
        <n v="36730"/>
        <n v="36835"/>
        <n v="36567"/>
        <n v="36599"/>
        <n v="36683"/>
        <n v="36572"/>
        <n v="36786"/>
        <n v="36837"/>
        <n v="36709"/>
        <n v="36530"/>
        <n v="36721"/>
        <n v="36587"/>
        <n v="36656"/>
        <n v="36640"/>
        <n v="36736"/>
        <n v="36779"/>
        <n v="36832"/>
        <n v="36849"/>
        <n v="36871"/>
        <n v="36723"/>
        <n v="36553"/>
        <n v="36807"/>
        <n v="36635"/>
        <n v="36844"/>
        <n v="36568"/>
        <n v="36770"/>
        <n v="36735"/>
        <n v="36765"/>
        <n v="36780"/>
        <n v="36564"/>
        <n v="36636"/>
        <n v="36545"/>
        <n v="36569"/>
        <n v="36537"/>
        <n v="36698"/>
        <n v="36586"/>
        <n v="36686"/>
        <n v="36810"/>
        <n v="36611"/>
        <n v="36601"/>
        <n v="36842"/>
        <n v="36761"/>
        <n v="36604"/>
        <n v="36877"/>
        <n v="36843"/>
        <n v="36734"/>
        <n v="36884"/>
        <n v="36859"/>
        <n v="36717"/>
        <n v="36651"/>
        <n v="36814"/>
        <n v="36663"/>
        <n v="36792"/>
        <n v="36597"/>
        <n v="36637"/>
        <n v="36667"/>
        <n v="36700"/>
        <n v="36868"/>
        <n v="36581"/>
        <n v="36551"/>
        <n v="36787"/>
        <n v="36788"/>
        <n v="36655"/>
        <n v="36583"/>
        <n v="36863"/>
        <n v="36699"/>
        <n v="36711"/>
        <n v="36828"/>
        <n v="36540"/>
        <n v="36805"/>
        <n v="36746"/>
        <n v="36885"/>
        <n v="36766"/>
        <n v="36857"/>
        <n v="36674"/>
        <n v="36603"/>
        <n v="36845"/>
        <n v="36544"/>
        <n v="36701"/>
        <n v="36719"/>
        <n v="36778"/>
        <n v="36751"/>
        <n v="36629"/>
        <n v="36642"/>
        <n v="36851"/>
        <n v="36728"/>
        <n v="36692"/>
        <n v="36713"/>
        <n v="36535"/>
        <n v="36796"/>
        <n v="36841"/>
        <n v="36607"/>
        <n v="36565"/>
        <n v="36595"/>
        <n v="36589"/>
        <n v="36676"/>
        <n v="36726"/>
        <n v="36623"/>
        <n v="36706"/>
        <n v="36638"/>
        <n v="36543"/>
        <n v="36826"/>
        <n v="36812"/>
        <n v="36724"/>
        <n v="36627"/>
        <n v="36825"/>
        <n v="36714"/>
        <n v="36542"/>
        <n v="36784"/>
        <n v="36854"/>
        <n v="36705"/>
        <n v="36819"/>
        <n v="36785"/>
        <n v="36531"/>
        <n v="36619"/>
        <n v="36757"/>
        <n v="36872"/>
        <n v="36527"/>
        <n v="36781"/>
        <n v="36800"/>
        <n v="36621"/>
        <n v="36782"/>
        <n v="36855"/>
        <n v="36743"/>
        <n v="36584"/>
        <n v="36856"/>
        <n v="36794"/>
        <n v="36908"/>
        <n v="37148"/>
        <n v="37123"/>
        <n v="37068"/>
        <n v="37212"/>
        <n v="37172"/>
        <n v="37005"/>
        <n v="37243"/>
        <n v="36948"/>
        <n v="37190"/>
        <n v="36973"/>
        <n v="37193"/>
        <n v="36953"/>
        <n v="36936"/>
        <n v="37073"/>
        <n v="36914"/>
        <n v="37085"/>
        <n v="37138"/>
        <n v="37100"/>
        <n v="37067"/>
        <n v="37231"/>
        <n v="36910"/>
        <n v="36989"/>
        <n v="37080"/>
        <n v="37071"/>
        <n v="36946"/>
        <n v="37032"/>
        <n v="36964"/>
        <n v="36959"/>
        <n v="36983"/>
        <n v="37239"/>
        <n v="37237"/>
        <n v="36996"/>
        <n v="36985"/>
        <n v="37197"/>
        <n v="37174"/>
        <n v="37074"/>
        <n v="37051"/>
        <n v="37213"/>
        <n v="37120"/>
        <n v="37004"/>
        <n v="37106"/>
        <n v="37169"/>
        <n v="36965"/>
        <n v="37217"/>
        <n v="36935"/>
        <n v="37128"/>
        <n v="37124"/>
        <n v="36990"/>
        <n v="36927"/>
        <n v="37144"/>
        <n v="36928"/>
        <n v="37143"/>
        <n v="37019"/>
        <n v="37110"/>
        <n v="37181"/>
        <n v="37038"/>
        <n v="37167"/>
        <n v="37171"/>
        <n v="37114"/>
        <n v="36896"/>
        <n v="37118"/>
        <n v="37063"/>
        <n v="36911"/>
        <n v="36945"/>
        <n v="37084"/>
        <n v="36904"/>
        <n v="37191"/>
        <n v="36918"/>
        <n v="37116"/>
        <n v="37026"/>
        <n v="36912"/>
        <n v="36939"/>
        <n v="37180"/>
        <n v="36998"/>
        <n v="37079"/>
        <n v="37092"/>
        <n v="37010"/>
        <n v="37142"/>
        <n v="36986"/>
        <n v="37105"/>
        <n v="37044"/>
        <n v="37178"/>
        <n v="36903"/>
        <n v="37129"/>
        <n v="37192"/>
        <n v="37035"/>
        <n v="36984"/>
        <n v="36974"/>
        <n v="36898"/>
        <n v="37222"/>
        <n v="36993"/>
        <n v="37040"/>
        <n v="36947"/>
        <n v="36940"/>
        <n v="37249"/>
        <n v="36975"/>
        <n v="36905"/>
        <n v="37096"/>
        <n v="37109"/>
        <n v="37052"/>
        <n v="37002"/>
        <n v="36961"/>
        <n v="37250"/>
        <n v="37086"/>
        <n v="37104"/>
        <n v="37122"/>
        <n v="37003"/>
        <n v="37254"/>
        <n v="37135"/>
        <n v="37111"/>
        <n v="37141"/>
        <n v="36937"/>
        <n v="36991"/>
        <n v="37070"/>
        <n v="36979"/>
        <n v="37076"/>
        <n v="37024"/>
        <n v="37201"/>
        <n v="37015"/>
        <n v="37225"/>
        <n v="36930"/>
        <n v="36897"/>
        <n v="37021"/>
        <n v="36933"/>
        <n v="37136"/>
        <n v="37164"/>
        <n v="36956"/>
        <n v="37033"/>
        <n v="36934"/>
        <n v="36895"/>
        <n v="37185"/>
        <n v="37247"/>
        <n v="37214"/>
        <n v="37455"/>
        <n v="37326"/>
        <n v="37304"/>
        <n v="37352"/>
        <n v="37378"/>
        <n v="37594"/>
        <n v="37297"/>
        <n v="37424"/>
        <n v="37405"/>
        <n v="37359"/>
        <n v="37539"/>
        <n v="37438"/>
        <n v="37533"/>
        <n v="37555"/>
        <n v="37526"/>
        <n v="37423"/>
        <n v="37375"/>
        <n v="37576"/>
        <n v="37520"/>
        <n v="37559"/>
        <n v="37258"/>
        <n v="37372"/>
        <n v="37367"/>
        <n v="37586"/>
        <n v="37356"/>
        <n v="37523"/>
        <n v="37596"/>
        <n v="37527"/>
        <n v="37578"/>
        <n v="37483"/>
        <n v="37584"/>
        <n v="37263"/>
        <n v="37492"/>
        <n v="37370"/>
        <n v="37503"/>
        <n v="37322"/>
        <n v="37306"/>
        <n v="37502"/>
        <n v="37484"/>
        <n v="37513"/>
        <n v="37604"/>
        <n v="37307"/>
        <n v="37434"/>
        <n v="37324"/>
        <n v="37588"/>
        <n v="37342"/>
        <n v="37530"/>
        <n v="37532"/>
        <n v="37325"/>
        <n v="37377"/>
        <n v="37276"/>
        <n v="37500"/>
        <n v="37452"/>
        <n v="37509"/>
        <n v="37450"/>
        <n v="37311"/>
        <n v="37344"/>
        <n v="37288"/>
        <n v="37333"/>
        <n v="37441"/>
        <n v="37285"/>
        <n v="37460"/>
        <n v="37456"/>
        <n v="37382"/>
        <n v="37266"/>
        <n v="37620"/>
        <n v="37437"/>
        <n v="37561"/>
        <n v="37472"/>
        <n v="37477"/>
        <n v="37362"/>
        <n v="37281"/>
        <n v="37300"/>
        <n v="37305"/>
        <n v="37391"/>
        <n v="37259"/>
        <n v="37393"/>
        <n v="37475"/>
        <n v="37331"/>
        <n v="37401"/>
        <n v="37402"/>
        <n v="37619"/>
        <n v="37387"/>
        <n v="37351"/>
        <n v="37547"/>
        <n v="37296"/>
        <n v="37466"/>
        <n v="37394"/>
        <n v="37430"/>
        <n v="37280"/>
        <n v="37564"/>
        <n v="37478"/>
        <n v="37489"/>
        <n v="37556"/>
        <n v="37514"/>
        <n v="37416"/>
        <n v="37521"/>
        <n v="37582"/>
        <n v="37279"/>
        <n v="37350"/>
        <n v="37487"/>
        <n v="37512"/>
        <n v="37335"/>
        <n v="37291"/>
        <n v="37293"/>
        <n v="37501"/>
        <n v="37493"/>
        <n v="37550"/>
        <n v="37390"/>
        <n v="37264"/>
        <n v="37302"/>
        <n v="37289"/>
        <n v="37436"/>
        <n v="37606"/>
        <n v="37554"/>
        <n v="37432"/>
        <n v="37465"/>
        <n v="37573"/>
        <n v="37381"/>
        <n v="37355"/>
        <n v="37481"/>
        <n v="37453"/>
        <n v="37386"/>
        <n v="37425"/>
        <n v="37567"/>
        <n v="37486"/>
        <n v="37321"/>
        <n v="37327"/>
        <n v="37447"/>
        <n v="37443"/>
        <n v="37552"/>
        <n v="37411"/>
        <n v="37388"/>
        <n v="37583"/>
        <n v="37415"/>
        <n v="37417"/>
        <n v="37542"/>
        <n v="37431"/>
        <n v="37261"/>
        <n v="37490"/>
        <n v="37553"/>
        <n v="37364"/>
        <n v="37290"/>
        <n v="37374"/>
        <n v="37616"/>
        <n v="37649"/>
        <n v="37788"/>
        <n v="37759"/>
        <n v="37917"/>
        <n v="37869"/>
        <n v="37798"/>
        <n v="37938"/>
        <n v="37883"/>
        <n v="37872"/>
        <n v="37631"/>
        <n v="37713"/>
        <n v="37817"/>
        <n v="37900"/>
        <n v="37777"/>
        <n v="37848"/>
        <n v="37888"/>
        <n v="37884"/>
        <n v="37953"/>
        <n v="37949"/>
        <n v="37893"/>
        <n v="37637"/>
        <n v="37629"/>
        <n v="37979"/>
        <n v="37865"/>
        <n v="37825"/>
        <n v="37695"/>
        <n v="37679"/>
        <n v="37707"/>
        <n v="37839"/>
        <n v="37669"/>
        <n v="37655"/>
        <n v="37969"/>
        <n v="37868"/>
        <n v="37836"/>
        <n v="37960"/>
        <n v="37801"/>
        <n v="37642"/>
        <n v="37722"/>
        <n v="37936"/>
        <n v="37952"/>
        <n v="37730"/>
        <n v="37851"/>
        <n v="37678"/>
        <n v="37699"/>
        <n v="37800"/>
        <n v="37890"/>
        <n v="37911"/>
        <n v="37878"/>
        <n v="37793"/>
        <n v="37875"/>
        <n v="37901"/>
        <n v="37677"/>
        <n v="37748"/>
        <n v="37808"/>
        <n v="37831"/>
        <n v="37640"/>
        <n v="37958"/>
        <n v="37665"/>
        <n v="37670"/>
        <n v="37657"/>
        <n v="37702"/>
        <n v="37919"/>
        <n v="37755"/>
        <n v="37966"/>
        <n v="37972"/>
        <n v="37845"/>
        <n v="37724"/>
        <n v="37751"/>
        <n v="37905"/>
        <n v="37737"/>
        <n v="37850"/>
        <n v="37628"/>
        <n v="37726"/>
        <n v="37892"/>
        <n v="37984"/>
        <n v="37944"/>
        <n v="37760"/>
        <n v="37951"/>
        <n v="37903"/>
        <n v="37662"/>
        <n v="37795"/>
        <n v="37647"/>
        <n v="37940"/>
        <n v="37753"/>
        <n v="37738"/>
        <n v="37725"/>
        <n v="37791"/>
        <n v="37720"/>
        <n v="37856"/>
        <n v="37813"/>
        <n v="37832"/>
        <n v="37877"/>
        <n v="37811"/>
        <n v="37785"/>
        <n v="37854"/>
        <n v="37937"/>
        <n v="37749"/>
        <n v="37916"/>
        <n v="37765"/>
        <n v="37934"/>
        <n v="37703"/>
        <n v="37763"/>
        <n v="37634"/>
        <n v="37756"/>
        <n v="37718"/>
        <n v="37885"/>
        <n v="37921"/>
        <n v="37758"/>
        <n v="37894"/>
        <n v="37803"/>
        <n v="37673"/>
        <n v="37636"/>
        <n v="37762"/>
        <n v="37693"/>
        <n v="37698"/>
        <n v="37771"/>
        <n v="37818"/>
        <n v="37861"/>
        <n v="37847"/>
        <n v="37881"/>
        <n v="37904"/>
        <n v="37941"/>
        <n v="38154"/>
        <n v="38325"/>
        <n v="38158"/>
        <n v="38120"/>
        <n v="38021"/>
        <n v="38218"/>
        <n v="38072"/>
        <n v="38312"/>
        <n v="38110"/>
        <n v="38318"/>
        <n v="38091"/>
        <n v="38282"/>
        <n v="38129"/>
        <n v="38020"/>
        <n v="38117"/>
        <n v="38102"/>
        <n v="38012"/>
        <n v="38314"/>
        <n v="38168"/>
        <n v="37993"/>
        <n v="38267"/>
        <n v="38336"/>
        <n v="38124"/>
        <n v="38134"/>
        <n v="38279"/>
        <n v="38290"/>
        <n v="38083"/>
        <n v="38185"/>
        <n v="38247"/>
        <n v="38261"/>
        <n v="38217"/>
        <n v="38319"/>
        <n v="38280"/>
        <n v="38253"/>
        <n v="38147"/>
        <n v="38246"/>
        <n v="38222"/>
        <n v="38140"/>
        <n v="38286"/>
        <n v="38148"/>
        <n v="38310"/>
        <n v="38322"/>
        <n v="38106"/>
        <n v="38273"/>
        <n v="38244"/>
        <n v="38252"/>
        <n v="37997"/>
        <n v="38249"/>
        <n v="38050"/>
        <n v="38242"/>
        <n v="38233"/>
        <n v="37991"/>
        <n v="38088"/>
        <n v="38152"/>
        <n v="38024"/>
        <n v="38045"/>
        <n v="38262"/>
        <n v="38263"/>
        <n v="38015"/>
        <n v="38236"/>
        <n v="38335"/>
        <n v="38057"/>
        <n v="38348"/>
        <n v="38337"/>
        <n v="38188"/>
        <n v="38248"/>
        <n v="38208"/>
        <n v="38209"/>
        <n v="38191"/>
        <n v="38087"/>
        <n v="38157"/>
        <n v="38303"/>
        <n v="38215"/>
        <n v="38098"/>
        <n v="38285"/>
        <n v="38200"/>
        <n v="37989"/>
        <n v="38275"/>
        <n v="38000"/>
        <n v="38058"/>
        <n v="38033"/>
        <n v="38111"/>
        <n v="38177"/>
        <n v="38085"/>
        <n v="38149"/>
        <n v="38327"/>
        <n v="38027"/>
        <n v="38146"/>
        <n v="38278"/>
        <n v="38009"/>
        <n v="38127"/>
        <n v="38174"/>
        <n v="38330"/>
        <n v="38171"/>
        <n v="37987"/>
        <n v="38076"/>
        <n v="38306"/>
        <n v="38323"/>
        <n v="38151"/>
        <n v="38153"/>
        <n v="38349"/>
        <n v="38161"/>
        <n v="38011"/>
        <n v="38112"/>
        <n v="38186"/>
        <n v="38183"/>
        <n v="38063"/>
        <n v="38035"/>
        <n v="38101"/>
        <n v="38338"/>
        <n v="38229"/>
        <n v="38234"/>
        <n v="38080"/>
        <n v="38241"/>
        <n v="38347"/>
        <n v="38163"/>
        <n v="38288"/>
        <n v="38159"/>
        <n v="38331"/>
        <n v="38187"/>
        <n v="38084"/>
        <n v="38078"/>
        <n v="38099"/>
        <n v="38059"/>
        <n v="38239"/>
        <n v="38066"/>
        <n v="38216"/>
        <n v="38254"/>
        <n v="38196"/>
        <n v="38054"/>
        <n v="38109"/>
        <n v="38315"/>
        <n v="38204"/>
        <n v="38164"/>
        <n v="38029"/>
        <n v="38293"/>
        <n v="38005"/>
        <n v="38180"/>
        <n v="38143"/>
        <n v="38068"/>
        <n v="38065"/>
        <n v="38048"/>
        <n v="38667"/>
        <n v="38574"/>
        <n v="38401"/>
        <n v="38608"/>
        <n v="38455"/>
        <n v="38684"/>
        <n v="38436"/>
        <n v="38548"/>
        <n v="38390"/>
        <n v="38699"/>
        <n v="38708"/>
        <n v="38621"/>
        <n v="38586"/>
        <n v="38457"/>
        <n v="38500"/>
        <n v="38555"/>
        <n v="38716"/>
        <n v="38562"/>
        <n v="38652"/>
        <n v="38425"/>
        <n v="38651"/>
        <n v="38416"/>
        <n v="38510"/>
        <n v="38672"/>
        <n v="38556"/>
        <n v="38456"/>
        <n v="38571"/>
        <n v="38387"/>
        <n v="38629"/>
        <n v="38650"/>
        <n v="38483"/>
        <n v="38547"/>
        <n v="38665"/>
        <n v="38540"/>
        <n v="38397"/>
        <n v="38628"/>
        <n v="38689"/>
        <n v="38395"/>
        <n v="38552"/>
        <n v="38519"/>
        <n v="38609"/>
        <n v="38508"/>
        <n v="38679"/>
        <n v="38365"/>
        <n v="38537"/>
        <n v="38396"/>
        <n v="38566"/>
        <n v="38509"/>
        <n v="38445"/>
        <n v="38616"/>
        <n v="38668"/>
        <n v="38678"/>
        <n v="38607"/>
        <n v="38381"/>
        <n v="38703"/>
        <n v="38398"/>
        <n v="38612"/>
        <n v="38371"/>
        <n v="38641"/>
        <n v="38692"/>
        <n v="38467"/>
        <n v="38561"/>
        <n v="38565"/>
        <n v="38495"/>
        <n v="38676"/>
        <n v="38563"/>
        <n v="38639"/>
        <n v="38409"/>
        <n v="38670"/>
        <n v="38653"/>
        <n v="38434"/>
        <n v="38466"/>
        <n v="38426"/>
        <n v="38501"/>
        <n v="38686"/>
        <n v="38491"/>
        <n v="38526"/>
        <n v="38531"/>
        <n v="38655"/>
        <n v="38568"/>
        <n v="38479"/>
        <n v="38661"/>
        <n v="38617"/>
        <n v="38575"/>
        <n v="38685"/>
        <n v="38582"/>
        <n v="38451"/>
        <n v="38592"/>
        <n v="38615"/>
        <n v="38513"/>
        <n v="38448"/>
        <n v="38589"/>
        <n v="38370"/>
        <n v="38376"/>
        <n v="38368"/>
        <n v="38404"/>
        <n v="38419"/>
        <n v="38411"/>
        <n v="38546"/>
        <n v="38591"/>
        <n v="38428"/>
        <n v="38602"/>
        <n v="38378"/>
        <n v="38543"/>
        <n v="38577"/>
        <n v="38493"/>
        <n v="38600"/>
        <n v="38427"/>
        <n v="38360"/>
        <n v="38633"/>
        <n v="38462"/>
        <n v="38624"/>
        <n v="38458"/>
        <n v="38673"/>
        <n v="38375"/>
        <n v="38636"/>
        <n v="38642"/>
        <n v="38585"/>
        <n v="38557"/>
        <n v="38497"/>
        <n v="38545"/>
        <n v="38596"/>
        <n v="38701"/>
        <n v="38648"/>
        <n v="38476"/>
        <n v="38471"/>
        <n v="38584"/>
        <n v="38402"/>
        <n v="38512"/>
        <n v="38604"/>
        <n v="38511"/>
        <n v="38420"/>
        <n v="38688"/>
        <n v="38669"/>
        <n v="38554"/>
        <n v="38539"/>
        <n v="38534"/>
        <n v="38527"/>
        <n v="38421"/>
        <n v="38538"/>
        <n v="38620"/>
        <n v="38569"/>
        <n v="38622"/>
        <n v="38850"/>
        <n v="39029"/>
        <n v="38907"/>
        <n v="38756"/>
        <n v="39036"/>
        <n v="38889"/>
        <n v="38793"/>
        <n v="39041"/>
        <n v="39065"/>
        <n v="39064"/>
        <n v="38740"/>
        <n v="38804"/>
        <n v="38784"/>
        <n v="39048"/>
        <n v="38990"/>
        <n v="38955"/>
        <n v="39010"/>
        <n v="38892"/>
        <n v="39024"/>
        <n v="38802"/>
        <n v="39051"/>
        <n v="38818"/>
        <n v="38952"/>
        <n v="38772"/>
        <n v="38731"/>
        <n v="38939"/>
        <n v="38946"/>
        <n v="38920"/>
        <n v="38778"/>
        <n v="38970"/>
        <n v="38750"/>
        <n v="39079"/>
        <n v="38816"/>
        <n v="38791"/>
        <n v="38779"/>
        <n v="38972"/>
        <n v="38752"/>
        <n v="39054"/>
        <n v="38831"/>
        <n v="38853"/>
        <n v="38755"/>
        <n v="39040"/>
        <n v="38819"/>
        <n v="38786"/>
        <n v="38794"/>
        <n v="38760"/>
        <n v="39014"/>
        <n v="38914"/>
        <n v="39027"/>
        <n v="38846"/>
        <n v="39022"/>
        <n v="38860"/>
        <n v="38805"/>
        <n v="38729"/>
        <n v="38988"/>
        <n v="38865"/>
        <n v="38964"/>
        <n v="38985"/>
        <n v="38758"/>
        <n v="38781"/>
        <n v="38882"/>
        <n v="38811"/>
        <n v="39080"/>
        <n v="38776"/>
        <n v="38839"/>
        <n v="38963"/>
        <n v="39058"/>
        <n v="39032"/>
        <n v="39039"/>
        <n v="38982"/>
        <n v="38884"/>
        <n v="38898"/>
        <n v="38721"/>
        <n v="38745"/>
        <n v="39031"/>
        <n v="38771"/>
        <n v="38872"/>
        <n v="38835"/>
        <n v="38947"/>
        <n v="38813"/>
        <n v="38829"/>
        <n v="39002"/>
        <n v="38823"/>
        <n v="38834"/>
        <n v="38757"/>
        <n v="38890"/>
        <n v="38763"/>
        <n v="39081"/>
        <n v="38798"/>
        <n v="38896"/>
        <n v="38922"/>
        <n v="39067"/>
        <n v="38878"/>
        <n v="38838"/>
        <n v="38787"/>
        <n v="39006"/>
        <n v="38916"/>
        <n v="39037"/>
        <n v="39003"/>
        <n v="39007"/>
        <n v="39011"/>
        <n v="38797"/>
        <n v="38989"/>
        <n v="38961"/>
        <n v="38986"/>
        <n v="38858"/>
        <n v="38928"/>
        <n v="38828"/>
        <n v="38932"/>
        <n v="39060"/>
        <n v="38901"/>
        <n v="38999"/>
        <n v="38762"/>
        <n v="38902"/>
        <n v="38912"/>
        <n v="38775"/>
        <n v="39057"/>
        <n v="39017"/>
        <n v="39059"/>
        <n v="38875"/>
        <n v="38983"/>
        <n v="39035"/>
        <n v="39066"/>
        <n v="39053"/>
        <n v="38725"/>
        <n v="38944"/>
        <n v="39025"/>
        <n v="38847"/>
        <n v="38741"/>
        <n v="38837"/>
        <n v="38883"/>
        <n v="38728"/>
        <n v="38886"/>
        <n v="38876"/>
        <n v="38900"/>
        <n v="38766"/>
        <n v="38873"/>
        <n v="38924"/>
        <n v="38774"/>
        <n v="38936"/>
        <n v="39013"/>
        <n v="38732"/>
        <n v="38790"/>
        <n v="39000"/>
        <n v="38976"/>
        <n v="38918"/>
        <n v="38825"/>
        <n v="38870"/>
        <n v="38810"/>
        <n v="39152"/>
        <n v="39356"/>
        <n v="39112"/>
        <n v="39392"/>
        <n v="39242"/>
        <n v="39367"/>
        <n v="39110"/>
        <n v="39274"/>
        <n v="39249"/>
        <n v="39327"/>
        <n v="39182"/>
        <n v="39296"/>
        <n v="39322"/>
        <n v="39314"/>
        <n v="39161"/>
        <n v="39394"/>
        <n v="39104"/>
        <n v="39373"/>
        <n v="39185"/>
        <n v="39162"/>
        <n v="39190"/>
        <n v="39126"/>
        <n v="39174"/>
        <n v="39290"/>
        <n v="39324"/>
        <n v="39382"/>
        <n v="39195"/>
        <n v="39385"/>
        <n v="39445"/>
        <n v="39145"/>
        <n v="39262"/>
        <n v="39123"/>
        <n v="39377"/>
        <n v="39153"/>
        <n v="39226"/>
        <n v="39204"/>
        <n v="39150"/>
        <n v="39422"/>
        <n v="39362"/>
        <n v="39424"/>
        <n v="39140"/>
        <n v="39282"/>
        <n v="39391"/>
        <n v="39413"/>
        <n v="39409"/>
        <n v="39309"/>
        <n v="39444"/>
        <n v="39086"/>
        <n v="39171"/>
        <n v="39371"/>
        <n v="39337"/>
        <n v="39376"/>
        <n v="39131"/>
        <n v="39276"/>
        <n v="39289"/>
        <n v="39177"/>
        <n v="39098"/>
        <n v="39349"/>
        <n v="39142"/>
        <n v="39245"/>
        <n v="39111"/>
        <n v="39117"/>
        <n v="39254"/>
        <n v="39092"/>
        <n v="39138"/>
        <n v="39250"/>
        <n v="39215"/>
        <n v="39412"/>
        <n v="39311"/>
        <n v="39326"/>
        <n v="39319"/>
        <n v="39320"/>
        <n v="39350"/>
        <n v="39255"/>
        <n v="39167"/>
        <n v="39357"/>
        <n v="39248"/>
        <n v="39212"/>
        <n v="39396"/>
        <n v="39214"/>
        <n v="39438"/>
        <n v="39432"/>
        <n v="39240"/>
        <n v="39168"/>
        <n v="39313"/>
        <n v="39428"/>
        <n v="39252"/>
        <n v="39206"/>
        <n v="39202"/>
        <n v="39397"/>
        <n v="39256"/>
        <n v="39188"/>
        <n v="39387"/>
        <n v="39087"/>
        <n v="39135"/>
        <n v="39166"/>
        <n v="39344"/>
        <n v="39137"/>
        <n v="39440"/>
        <n v="39181"/>
        <n v="39259"/>
        <n v="39165"/>
        <n v="39275"/>
        <n v="39381"/>
        <n v="39388"/>
        <n v="39370"/>
        <n v="39307"/>
        <n v="39316"/>
        <n v="39235"/>
        <n v="39228"/>
        <n v="39187"/>
        <n v="39149"/>
        <n v="39133"/>
        <n v="39253"/>
        <n v="39361"/>
        <n v="39338"/>
        <n v="39437"/>
        <n v="39146"/>
        <n v="39411"/>
        <n v="39417"/>
        <n v="39346"/>
        <n v="39118"/>
        <n v="39703"/>
        <n v="39784"/>
        <n v="39585"/>
        <n v="39801"/>
        <n v="39645"/>
        <n v="39601"/>
        <n v="39808"/>
        <n v="39569"/>
        <n v="39684"/>
        <n v="39541"/>
        <n v="39702"/>
        <n v="39598"/>
        <n v="39753"/>
        <n v="39728"/>
        <n v="39516"/>
        <n v="39804"/>
        <n v="39698"/>
        <n v="39496"/>
        <n v="39715"/>
        <n v="39734"/>
        <n v="39732"/>
        <n v="39608"/>
        <n v="39792"/>
        <n v="39677"/>
        <n v="39500"/>
        <n v="39622"/>
        <n v="39750"/>
        <n v="39497"/>
        <n v="39479"/>
        <n v="39587"/>
        <n v="39553"/>
        <n v="39460"/>
        <n v="39593"/>
        <n v="39537"/>
        <n v="39652"/>
        <n v="39795"/>
        <n v="39466"/>
        <n v="39812"/>
        <n v="39591"/>
        <n v="39539"/>
        <n v="39501"/>
        <n v="39485"/>
        <n v="39552"/>
        <n v="39780"/>
        <n v="39502"/>
        <n v="39700"/>
        <n v="39564"/>
        <n v="39528"/>
        <n v="39489"/>
        <n v="39571"/>
        <n v="39782"/>
        <n v="39494"/>
        <n v="39542"/>
        <n v="39716"/>
        <n v="39619"/>
        <n v="39791"/>
        <n v="39633"/>
        <n v="39762"/>
        <n v="39581"/>
        <n v="39470"/>
        <n v="39456"/>
        <n v="39487"/>
        <n v="39577"/>
        <n v="39548"/>
        <n v="39676"/>
        <n v="39659"/>
        <n v="39482"/>
        <n v="39695"/>
        <n v="39602"/>
        <n v="39583"/>
        <n v="39687"/>
        <n v="39463"/>
        <n v="39570"/>
        <n v="39559"/>
        <n v="39672"/>
        <n v="39742"/>
        <n v="39679"/>
        <n v="39678"/>
        <n v="39719"/>
        <n v="39644"/>
        <n v="39809"/>
        <n v="39491"/>
        <n v="39469"/>
        <n v="39451"/>
        <n v="39649"/>
        <n v="39642"/>
        <n v="39474"/>
        <n v="39612"/>
        <n v="39551"/>
        <n v="39670"/>
        <n v="39536"/>
        <n v="39643"/>
        <n v="39707"/>
        <n v="39503"/>
        <n v="39681"/>
        <n v="39651"/>
        <n v="39586"/>
        <n v="39617"/>
        <n v="39781"/>
        <n v="39803"/>
        <n v="39638"/>
        <n v="39731"/>
        <n v="39789"/>
        <n v="39550"/>
        <n v="39543"/>
        <n v="39668"/>
        <n v="39565"/>
        <n v="39701"/>
        <n v="39525"/>
        <n v="39756"/>
        <n v="39637"/>
        <n v="39621"/>
        <n v="39511"/>
        <n v="39810"/>
        <n v="39806"/>
        <n v="39693"/>
        <n v="39790"/>
        <n v="39465"/>
        <n v="39452"/>
        <n v="39560"/>
        <n v="39566"/>
        <n v="39768"/>
        <n v="39793"/>
        <n v="39794"/>
        <n v="39697"/>
        <n v="39515"/>
        <n v="39554"/>
        <n v="39692"/>
        <n v="39686"/>
        <n v="39773"/>
        <n v="39580"/>
        <n v="39807"/>
        <n v="39613"/>
        <n v="39467"/>
        <n v="39744"/>
        <n v="39739"/>
        <n v="39636"/>
        <n v="39573"/>
        <n v="39921"/>
        <n v="40137"/>
        <n v="39958"/>
        <n v="39865"/>
        <n v="39838"/>
        <n v="39954"/>
        <n v="39990"/>
        <n v="40165"/>
        <n v="39859"/>
        <n v="40110"/>
        <n v="39875"/>
        <n v="39874"/>
        <n v="39967"/>
        <n v="40034"/>
        <n v="39996"/>
        <n v="39941"/>
        <n v="39885"/>
        <n v="39881"/>
        <n v="39950"/>
        <n v="40118"/>
        <n v="40006"/>
        <n v="39956"/>
        <n v="40089"/>
        <n v="40042"/>
        <n v="39877"/>
        <n v="40111"/>
        <n v="39908"/>
        <n v="40054"/>
        <n v="39986"/>
        <n v="40162"/>
        <n v="39888"/>
        <n v="39864"/>
        <n v="39933"/>
        <n v="39815"/>
        <n v="39978"/>
        <n v="39918"/>
        <n v="40060"/>
        <n v="39846"/>
        <n v="40125"/>
        <n v="40029"/>
        <n v="39927"/>
        <n v="39860"/>
        <n v="40009"/>
        <n v="39960"/>
        <n v="40065"/>
        <n v="40154"/>
        <n v="39856"/>
        <n v="39952"/>
        <n v="40158"/>
        <n v="40046"/>
        <n v="39840"/>
        <n v="40176"/>
        <n v="39896"/>
        <n v="39843"/>
        <n v="40083"/>
        <n v="40049"/>
        <n v="40090"/>
        <n v="40063"/>
        <n v="39899"/>
        <n v="40166"/>
        <n v="40095"/>
        <n v="40030"/>
        <n v="40059"/>
        <n v="40044"/>
        <n v="40131"/>
        <n v="39948"/>
        <n v="40096"/>
        <n v="39889"/>
        <n v="39892"/>
        <n v="39845"/>
        <n v="40055"/>
        <n v="40032"/>
        <n v="39836"/>
        <n v="40141"/>
        <n v="39999"/>
        <n v="40128"/>
        <n v="40076"/>
        <n v="39963"/>
        <n v="40016"/>
        <n v="39907"/>
        <n v="39974"/>
        <n v="40123"/>
        <n v="39871"/>
        <n v="40094"/>
        <n v="40010"/>
        <n v="40011"/>
        <n v="40135"/>
        <n v="40121"/>
        <n v="39934"/>
        <n v="40068"/>
        <n v="39970"/>
        <n v="40122"/>
        <n v="40119"/>
        <n v="39882"/>
        <n v="39851"/>
        <n v="40048"/>
        <n v="40147"/>
        <n v="39938"/>
        <n v="40051"/>
        <n v="39919"/>
        <n v="40018"/>
        <n v="40172"/>
        <n v="40145"/>
        <n v="39863"/>
        <n v="40127"/>
        <n v="39828"/>
        <n v="40069"/>
        <n v="40057"/>
        <n v="40155"/>
        <n v="40064"/>
        <n v="40159"/>
        <n v="40080"/>
        <n v="40142"/>
        <n v="40138"/>
        <n v="39861"/>
        <n v="39951"/>
        <n v="39904"/>
        <n v="40043"/>
        <n v="40153"/>
        <n v="40004"/>
        <n v="39929"/>
        <n v="40171"/>
        <n v="40140"/>
        <n v="39916"/>
        <n v="39979"/>
        <n v="40102"/>
        <n v="39945"/>
        <n v="40115"/>
        <n v="39832"/>
        <n v="39829"/>
        <n v="40174"/>
        <n v="39962"/>
        <n v="39868"/>
        <n v="39847"/>
        <n v="40109"/>
        <n v="39931"/>
        <n v="39839"/>
        <n v="39966"/>
        <n v="39895"/>
        <n v="40023"/>
        <n v="40091"/>
        <n v="40163"/>
        <n v="40312"/>
        <n v="40190"/>
        <n v="40266"/>
        <n v="40225"/>
        <n v="40218"/>
        <n v="40446"/>
        <n v="40331"/>
        <n v="40281"/>
        <n v="40228"/>
        <n v="40382"/>
        <n v="40433"/>
        <n v="40327"/>
        <n v="40242"/>
        <n v="40371"/>
        <n v="40510"/>
        <n v="40541"/>
        <n v="40286"/>
        <n v="40417"/>
        <n v="40468"/>
        <n v="40389"/>
        <n v="40419"/>
        <n v="40284"/>
        <n v="40445"/>
        <n v="40530"/>
        <n v="40539"/>
        <n v="40477"/>
        <n v="40542"/>
        <n v="40383"/>
        <n v="40189"/>
        <n v="40360"/>
        <n v="40515"/>
        <n v="40300"/>
        <n v="40410"/>
        <n v="40484"/>
        <n v="40540"/>
        <n v="40456"/>
        <n v="40392"/>
        <n v="40252"/>
        <n v="40319"/>
        <n v="40354"/>
        <n v="40267"/>
        <n v="40355"/>
        <n v="40353"/>
        <n v="40248"/>
        <n v="40295"/>
        <n v="40227"/>
        <n v="40418"/>
        <n v="40231"/>
        <n v="40343"/>
        <n v="40408"/>
        <n v="40240"/>
        <n v="40422"/>
        <n v="40180"/>
        <n v="40388"/>
        <n v="40511"/>
        <n v="40260"/>
        <n v="40463"/>
        <n v="40276"/>
        <n v="40488"/>
        <n v="40234"/>
        <n v="40536"/>
        <n v="40428"/>
        <n v="40494"/>
        <n v="40478"/>
        <n v="40316"/>
        <n v="40500"/>
        <n v="40405"/>
        <n v="40516"/>
        <n v="40490"/>
        <n v="40499"/>
        <n v="40476"/>
        <n v="40203"/>
        <n v="40507"/>
        <n v="40522"/>
        <n v="40311"/>
        <n v="40344"/>
        <n v="40322"/>
        <n v="40291"/>
        <n v="40247"/>
        <n v="40186"/>
        <n v="40444"/>
        <n v="40402"/>
        <n v="40324"/>
        <n v="40398"/>
        <n v="40459"/>
        <n v="40401"/>
        <n v="40255"/>
        <n v="40479"/>
        <n v="40350"/>
        <n v="40303"/>
        <n v="40269"/>
        <n v="40305"/>
        <n v="40233"/>
        <n v="40439"/>
        <n v="40192"/>
        <n v="40485"/>
        <n v="40385"/>
        <n v="40285"/>
        <n v="40432"/>
        <n v="40201"/>
        <n v="40250"/>
        <n v="40372"/>
        <n v="40502"/>
        <n v="40384"/>
        <n v="40498"/>
        <n v="40394"/>
        <n v="40497"/>
        <n v="40220"/>
        <n v="40369"/>
        <n v="40309"/>
        <n v="40532"/>
        <n v="40513"/>
        <n v="40274"/>
        <n v="40202"/>
        <n v="40449"/>
        <n v="40525"/>
        <n v="40538"/>
        <n v="40483"/>
        <n v="40472"/>
        <n v="40519"/>
        <n v="40216"/>
        <n v="40183"/>
        <n v="40257"/>
        <n v="40237"/>
        <n v="40211"/>
        <n v="40290"/>
        <n v="40528"/>
        <n v="40256"/>
        <n v="40321"/>
        <n v="40509"/>
        <n v="40347"/>
        <n v="40858"/>
        <n v="40817"/>
        <n v="40871"/>
        <n v="40656"/>
        <n v="40805"/>
        <n v="40691"/>
        <n v="40738"/>
        <n v="40557"/>
        <n v="40642"/>
        <n v="40558"/>
        <n v="40784"/>
        <n v="40594"/>
        <n v="40776"/>
        <n v="40773"/>
        <n v="40761"/>
        <n v="40597"/>
        <n v="40849"/>
        <n v="40579"/>
        <n v="40608"/>
        <n v="40572"/>
        <n v="40752"/>
        <n v="40846"/>
        <n v="40727"/>
        <n v="40844"/>
        <n v="40690"/>
        <n v="40554"/>
        <n v="40856"/>
        <n v="40705"/>
        <n v="40675"/>
        <n v="40864"/>
        <n v="40628"/>
        <n v="40592"/>
        <n v="40818"/>
        <n v="40799"/>
        <n v="40751"/>
        <n v="40736"/>
        <n v="40891"/>
        <n v="40884"/>
        <n v="40762"/>
        <n v="40842"/>
        <n v="40717"/>
        <n v="40875"/>
        <n v="40739"/>
        <n v="40886"/>
        <n v="40707"/>
        <n v="40769"/>
        <n v="40658"/>
        <n v="40841"/>
        <n v="40711"/>
        <n v="40549"/>
        <n v="40790"/>
        <n v="40614"/>
        <n v="40708"/>
        <n v="40878"/>
        <n v="40870"/>
        <n v="40765"/>
        <n v="40601"/>
        <n v="40815"/>
        <n v="40693"/>
        <n v="40722"/>
        <n v="40838"/>
        <n v="40582"/>
        <n v="40795"/>
        <n v="40780"/>
        <n v="40825"/>
        <n v="40576"/>
        <n v="40698"/>
        <n v="40899"/>
        <n v="40553"/>
        <n v="40775"/>
        <n v="40800"/>
        <n v="40709"/>
        <n v="40888"/>
        <n v="40744"/>
        <n v="40830"/>
        <n v="40624"/>
        <n v="40623"/>
        <n v="40704"/>
        <n v="40735"/>
        <n v="40702"/>
        <n v="40559"/>
        <n v="40828"/>
        <n v="40865"/>
        <n v="40631"/>
        <n v="40731"/>
        <n v="40573"/>
        <n v="40797"/>
        <n v="40880"/>
        <n v="40650"/>
        <n v="40673"/>
        <n v="40903"/>
        <n v="40894"/>
        <n v="40648"/>
        <n v="40587"/>
        <n v="40877"/>
        <n v="40622"/>
        <n v="40570"/>
        <n v="40720"/>
        <n v="40661"/>
        <n v="40683"/>
        <n v="40806"/>
        <n v="40616"/>
        <n v="40829"/>
        <n v="40783"/>
        <n v="40577"/>
        <n v="40563"/>
        <n v="40697"/>
        <n v="40861"/>
        <n v="40560"/>
        <n v="40881"/>
        <n v="40612"/>
        <n v="40887"/>
        <n v="40610"/>
        <n v="40649"/>
        <n v="40590"/>
        <n v="40646"/>
        <n v="40647"/>
        <n v="40782"/>
        <n v="40652"/>
        <n v="40545"/>
        <n v="40816"/>
        <n v="40679"/>
        <n v="40895"/>
        <n v="40551"/>
        <n v="40562"/>
        <n v="40588"/>
        <n v="40644"/>
        <n v="40580"/>
        <n v="40774"/>
        <n v="40591"/>
        <n v="40596"/>
        <n v="40638"/>
        <n v="41014"/>
        <n v="41218"/>
        <n v="40943"/>
        <n v="41168"/>
        <n v="41194"/>
        <n v="41154"/>
        <n v="40982"/>
        <n v="41064"/>
        <n v="41053"/>
        <n v="40916"/>
        <n v="41026"/>
        <n v="41185"/>
        <n v="41091"/>
        <n v="41130"/>
        <n v="41269"/>
        <n v="41072"/>
        <n v="40984"/>
        <n v="41177"/>
        <n v="41224"/>
        <n v="41059"/>
        <n v="40963"/>
        <n v="40998"/>
        <n v="41062"/>
        <n v="41088"/>
        <n v="41180"/>
        <n v="41050"/>
        <n v="40981"/>
        <n v="41070"/>
        <n v="40951"/>
        <n v="41153"/>
        <n v="41027"/>
        <n v="41270"/>
        <n v="40994"/>
        <n v="41119"/>
        <n v="41204"/>
        <n v="41034"/>
        <n v="41104"/>
        <n v="41193"/>
        <n v="41253"/>
        <n v="40926"/>
        <n v="41206"/>
        <n v="41138"/>
        <n v="40941"/>
        <n v="40969"/>
        <n v="41085"/>
        <n v="41254"/>
        <n v="41146"/>
        <n v="40955"/>
        <n v="41264"/>
        <n v="41023"/>
        <n v="41068"/>
        <n v="41156"/>
        <n v="41074"/>
        <n v="41159"/>
        <n v="41122"/>
        <n v="41184"/>
        <n v="41255"/>
        <n v="41244"/>
        <n v="41165"/>
        <n v="40921"/>
        <n v="40946"/>
        <n v="40931"/>
        <n v="41093"/>
        <n v="40923"/>
        <n v="41021"/>
        <n v="41215"/>
        <n v="40989"/>
        <n v="41003"/>
        <n v="41124"/>
        <n v="40944"/>
        <n v="40935"/>
        <n v="41098"/>
        <n v="41016"/>
        <n v="40950"/>
        <n v="41020"/>
        <n v="41055"/>
        <n v="41237"/>
        <n v="41132"/>
        <n v="41229"/>
        <n v="41251"/>
        <n v="41065"/>
        <n v="41158"/>
        <n v="41080"/>
        <n v="41036"/>
        <n v="40964"/>
        <n v="41247"/>
        <n v="41257"/>
        <n v="41057"/>
        <n v="40918"/>
        <n v="41243"/>
        <n v="41101"/>
        <n v="41038"/>
        <n v="41040"/>
        <n v="41155"/>
        <n v="41045"/>
        <n v="41163"/>
        <n v="41208"/>
        <n v="41047"/>
        <n v="41118"/>
        <n v="41005"/>
        <n v="41123"/>
        <n v="41049"/>
        <n v="41108"/>
        <n v="41209"/>
        <n v="40985"/>
        <n v="41111"/>
        <n v="41035"/>
        <n v="41228"/>
        <n v="41214"/>
        <n v="41031"/>
        <n v="40991"/>
        <n v="41220"/>
        <n v="41048"/>
        <n v="40965"/>
        <n v="41096"/>
        <n v="41051"/>
        <n v="41094"/>
        <n v="41182"/>
        <n v="41176"/>
        <n v="41162"/>
        <n v="41128"/>
        <n v="41216"/>
        <n v="41258"/>
        <n v="40997"/>
        <n v="41226"/>
        <n v="40986"/>
        <n v="41234"/>
        <n v="41587"/>
        <n v="41615"/>
        <n v="41299"/>
        <n v="41390"/>
        <n v="41296"/>
        <n v="41342"/>
        <n v="41278"/>
        <n v="41366"/>
        <n v="41345"/>
        <n v="41385"/>
        <n v="41461"/>
        <n v="41391"/>
        <n v="41333"/>
        <n v="41467"/>
        <n v="41424"/>
        <n v="41592"/>
        <n v="41409"/>
        <n v="41438"/>
        <n v="41294"/>
        <n v="41616"/>
        <n v="41298"/>
        <n v="41499"/>
        <n v="41542"/>
        <n v="41416"/>
        <n v="41275"/>
        <n v="41291"/>
        <n v="41514"/>
        <n v="41447"/>
        <n v="41436"/>
        <n v="41393"/>
        <n v="41518"/>
        <n v="41627"/>
        <n v="41347"/>
        <n v="41589"/>
        <n v="41350"/>
        <n v="41516"/>
        <n v="41371"/>
        <n v="41439"/>
        <n v="41571"/>
        <n v="41540"/>
        <n v="41352"/>
        <n v="41593"/>
        <n v="41374"/>
        <n v="41557"/>
        <n v="41623"/>
        <n v="41356"/>
        <n v="41407"/>
        <n v="41599"/>
        <n v="41358"/>
        <n v="41370"/>
        <n v="41406"/>
        <n v="41284"/>
        <n v="41497"/>
        <n v="41532"/>
        <n v="41568"/>
        <n v="41348"/>
        <n v="41317"/>
        <n v="41463"/>
        <n v="41337"/>
        <n v="41541"/>
        <n v="41400"/>
        <n v="41368"/>
        <n v="41479"/>
        <n v="41401"/>
        <n v="41351"/>
        <n v="41489"/>
        <n v="41474"/>
        <n v="41600"/>
        <n v="41297"/>
        <n v="41526"/>
        <n v="41449"/>
        <n v="41309"/>
        <n v="41353"/>
        <n v="41377"/>
        <n v="41551"/>
        <n v="41565"/>
        <n v="41437"/>
        <n v="41445"/>
        <n v="41513"/>
        <n v="41546"/>
        <n v="41376"/>
        <n v="41522"/>
        <n v="41418"/>
        <n v="41361"/>
        <n v="41306"/>
        <n v="41564"/>
        <n v="41577"/>
        <n v="41485"/>
        <n v="41362"/>
        <n v="41629"/>
        <n v="41295"/>
        <n v="41412"/>
        <n v="41519"/>
        <n v="41446"/>
        <n v="41636"/>
        <n v="41365"/>
        <n v="41561"/>
        <n v="41608"/>
        <n v="41287"/>
        <n v="41576"/>
        <n v="41601"/>
        <n v="41591"/>
        <n v="41582"/>
        <n v="41534"/>
        <n v="41403"/>
        <n v="41590"/>
        <n v="41573"/>
        <n v="41383"/>
        <n v="41432"/>
        <n v="41493"/>
        <n v="41442"/>
        <n v="41279"/>
        <n v="41421"/>
        <n v="41292"/>
        <n v="41448"/>
        <n v="41300"/>
        <n v="41399"/>
        <n v="41528"/>
        <n v="41375"/>
        <n v="41388"/>
        <n v="41420"/>
        <n v="41433"/>
        <n v="41630"/>
        <n v="41428"/>
        <n v="41611"/>
        <n v="41341"/>
        <n v="41354"/>
        <n v="41293"/>
        <n v="41478"/>
        <n v="41515"/>
        <n v="41512"/>
        <n v="41584"/>
        <n v="41634"/>
        <n v="41508"/>
        <n v="41962"/>
        <n v="41815"/>
        <n v="41988"/>
        <n v="41770"/>
        <n v="41966"/>
        <n v="41917"/>
        <n v="41868"/>
        <n v="41656"/>
        <n v="41894"/>
        <n v="41713"/>
        <n v="41735"/>
        <n v="41696"/>
        <n v="41986"/>
        <n v="41689"/>
        <n v="41660"/>
        <n v="41959"/>
        <n v="41680"/>
        <n v="41977"/>
        <n v="41802"/>
        <n v="41702"/>
        <n v="41817"/>
        <n v="41778"/>
        <n v="41768"/>
        <n v="41860"/>
        <n v="41816"/>
        <n v="41982"/>
        <n v="41854"/>
        <n v="41830"/>
        <n v="41738"/>
        <n v="41767"/>
        <n v="41668"/>
        <n v="41914"/>
        <n v="41940"/>
        <n v="41864"/>
        <n v="41690"/>
        <n v="41703"/>
        <n v="41896"/>
        <n v="41777"/>
        <n v="41664"/>
        <n v="41725"/>
        <n v="41723"/>
        <n v="41807"/>
        <n v="41969"/>
        <n v="41746"/>
        <n v="41836"/>
        <n v="41834"/>
        <n v="41852"/>
        <n v="41672"/>
        <n v="41828"/>
        <n v="41671"/>
        <n v="41782"/>
        <n v="41824"/>
        <n v="42001"/>
        <n v="41827"/>
        <n v="41916"/>
        <n v="41835"/>
        <n v="41711"/>
        <n v="41912"/>
        <n v="41906"/>
        <n v="41928"/>
        <n v="41874"/>
        <n v="41971"/>
        <n v="41871"/>
        <n v="41704"/>
        <n v="41951"/>
        <n v="41697"/>
        <n v="41794"/>
        <n v="41976"/>
        <n v="41880"/>
        <n v="41695"/>
        <n v="41645"/>
        <n v="41789"/>
        <n v="41787"/>
        <n v="41649"/>
        <n v="41918"/>
        <n v="41980"/>
        <n v="41853"/>
        <n v="41950"/>
        <n v="41888"/>
        <n v="41901"/>
        <n v="41810"/>
        <n v="41927"/>
        <n v="41756"/>
        <n v="41769"/>
        <n v="41884"/>
        <n v="41823"/>
        <n v="41978"/>
        <n v="41717"/>
        <n v="41685"/>
        <n v="41712"/>
        <n v="41818"/>
        <n v="41799"/>
        <n v="41808"/>
        <n v="41877"/>
        <n v="41863"/>
        <n v="41949"/>
        <n v="41931"/>
        <n v="41937"/>
        <n v="41850"/>
        <n v="41673"/>
        <n v="41721"/>
        <n v="41674"/>
        <n v="41765"/>
        <n v="41995"/>
        <n v="41941"/>
        <n v="41898"/>
        <n v="41955"/>
        <n v="41727"/>
        <n v="41710"/>
        <n v="41662"/>
        <n v="41892"/>
        <n v="41883"/>
        <n v="41763"/>
        <n v="41691"/>
        <n v="41752"/>
        <n v="41793"/>
        <n v="41990"/>
        <n v="41733"/>
        <n v="42130"/>
        <n v="42276"/>
        <n v="42042"/>
        <n v="42068"/>
        <n v="42205"/>
        <n v="42057"/>
        <n v="42040"/>
        <n v="42055"/>
        <n v="42182"/>
        <n v="42115"/>
        <n v="42257"/>
        <n v="42099"/>
        <n v="42164"/>
        <n v="42196"/>
        <n v="42213"/>
        <n v="42181"/>
        <n v="42358"/>
        <n v="42254"/>
        <n v="42280"/>
        <n v="42012"/>
        <n v="42343"/>
        <n v="42178"/>
        <n v="42248"/>
        <n v="42037"/>
        <n v="42146"/>
        <n v="42132"/>
        <n v="42270"/>
        <n v="42061"/>
        <n v="42235"/>
        <n v="42187"/>
        <n v="42046"/>
        <n v="42069"/>
        <n v="42077"/>
        <n v="42175"/>
        <n v="42272"/>
        <n v="42234"/>
        <n v="42230"/>
        <n v="42006"/>
        <n v="42031"/>
        <n v="42127"/>
        <n v="42326"/>
        <n v="42245"/>
        <n v="42104"/>
        <n v="42310"/>
        <n v="42344"/>
        <n v="42043"/>
        <n v="42188"/>
        <n v="42285"/>
        <n v="42255"/>
        <n v="42059"/>
        <n v="42096"/>
        <n v="42320"/>
        <n v="42085"/>
        <n v="42236"/>
        <n v="42194"/>
        <n v="42224"/>
        <n v="42220"/>
        <n v="42304"/>
        <n v="42016"/>
        <n v="42283"/>
        <n v="42290"/>
        <n v="42350"/>
        <n v="42106"/>
        <n v="42287"/>
        <n v="42311"/>
        <n v="42284"/>
        <n v="42263"/>
        <n v="42157"/>
        <n v="42322"/>
        <n v="42041"/>
        <n v="42136"/>
        <n v="42097"/>
        <n v="42030"/>
        <n v="42071"/>
        <n v="42321"/>
        <n v="42170"/>
        <n v="42340"/>
        <n v="42282"/>
        <n v="42007"/>
        <n v="42124"/>
        <n v="42221"/>
        <n v="42011"/>
        <n v="42367"/>
        <n v="42362"/>
        <n v="42292"/>
        <n v="42243"/>
        <n v="42032"/>
        <n v="42345"/>
        <n v="42050"/>
        <n v="42173"/>
        <n v="42183"/>
        <n v="42152"/>
        <n v="42109"/>
        <n v="42171"/>
        <n v="42172"/>
        <n v="42149"/>
        <n v="42038"/>
        <n v="42119"/>
        <n v="42064"/>
        <n v="42088"/>
        <n v="42192"/>
        <n v="42356"/>
        <n v="42121"/>
        <n v="42315"/>
        <n v="42072"/>
        <n v="42060"/>
        <n v="42219"/>
        <n v="42138"/>
        <n v="42052"/>
      </sharedItems>
    </cacheField>
    <cacheField name="Color/B&amp;W" numFmtId="0">
      <sharedItems/>
    </cacheField>
    <cacheField name="Genre" numFmtId="0">
      <sharedItems count="16">
        <s v="Adventure"/>
        <s v="Comedy"/>
        <s v="Drama"/>
        <s v="Crime"/>
        <s v="Horror"/>
        <s v="Action"/>
        <s v="Biography"/>
        <s v="Mystery"/>
        <s v="Animation"/>
        <s v="Documentary"/>
        <s v="Fantasy"/>
        <s v="Family"/>
        <s v="Sci-Fi"/>
        <s v="Thriller"/>
        <s v="Romance"/>
        <s v="Western"/>
      </sharedItems>
    </cacheField>
    <cacheField name="Language" numFmtId="0">
      <sharedItems containsBlank="1"/>
    </cacheField>
    <cacheField name="Country" numFmtId="0">
      <sharedItems count="43">
        <s v="USA"/>
        <s v="UK"/>
        <s v="Mexico"/>
        <s v="Germany"/>
        <s v="France"/>
        <s v="Taiwan"/>
        <s v="Denmark"/>
        <s v="India"/>
        <s v="Argentina"/>
        <s v="Australia"/>
        <s v="Iran"/>
        <s v="Norway"/>
        <s v="Canada"/>
        <s v="Hong Kong"/>
        <s v="Japan"/>
        <s v="Thailand"/>
        <s v="New Zealand"/>
        <s v="New Line"/>
        <s v="Brazil"/>
        <s v="China"/>
        <s v="Spain"/>
        <s v="South Korea"/>
        <s v="Afghanistan"/>
        <s v="Italy"/>
        <s v="Ireland"/>
        <s v="Sweden"/>
        <s v="Colombia"/>
        <s v="Russia"/>
        <s v="Romania"/>
        <s v="Philippines"/>
        <s v="Hungary"/>
        <s v="Poland"/>
        <s v="Netherlands"/>
        <s v="Czech Republic"/>
        <s v="Israel"/>
        <s v="South Africa"/>
        <s v="Iceland"/>
        <s v="Official site"/>
        <s v="Georgia"/>
        <s v="Finland"/>
        <s v="Belgium"/>
        <s v="Indonesia"/>
        <s v="Chile"/>
      </sharedItems>
    </cacheField>
    <cacheField name="Rating" numFmtId="0">
      <sharedItems containsBlank="1" count="8">
        <s v="G"/>
        <s v="PG-13"/>
        <s v="R"/>
        <m/>
        <s v="PG"/>
        <s v="Unrated"/>
        <s v="Not Rated"/>
        <s v="NC-17"/>
      </sharedItems>
    </cacheField>
    <cacheField name="Lead Actor" numFmtId="0">
      <sharedItems containsBlank="1"/>
    </cacheField>
    <cacheField name="Director Name" numFmtId="0">
      <sharedItems count="1414">
        <s v="Kevin Lima"/>
        <s v="Betty Thomas"/>
        <s v="DJ Pooh"/>
        <s v="Hans Petter Moland"/>
        <s v="Billy Bob Thornton"/>
        <s v="Cameron Crowe"/>
        <s v="Mary Harron"/>
        <s v="Alejandro G. IÃ±Ã¡rritu"/>
        <s v="Barry Levinson"/>
        <s v="Stefan Ruzowitzky"/>
        <s v="Joan Chen"/>
        <s v="Spike Lee"/>
        <s v="Roger Christian"/>
        <s v="Harold Ramis"/>
        <s v="Christopher Guest"/>
        <s v="Raja Gosnell"/>
        <s v="Stephen Daldry"/>
        <s v="Chuck Russell"/>
        <s v="Ben Younger"/>
        <s v="Joe Berlinger"/>
        <s v="Robert Iscove"/>
        <s v="Peyton Reed"/>
        <s v="Takeshi Kitano"/>
        <s v="Robert Zemeckis"/>
        <s v="John Waters"/>
        <s v="Nicholas Hytner"/>
        <s v="McG"/>
        <s v="Peter Lord"/>
        <s v="Lasse HallstrÃ¶m"/>
        <s v="Miguel Arteta"/>
        <s v="David McNally"/>
        <s v="Ang Lee"/>
        <s v="Lars von Trier"/>
        <s v="Mamoru Hosoda"/>
        <s v="Eric Leighton"/>
        <s v="Kris Isacsson"/>
        <s v="Patrick Lussier"/>
        <s v="Nick Gomez"/>
        <s v="Danny Leiner"/>
        <s v="Bruce Paltrow"/>
        <s v="Steven Soderbergh"/>
        <s v="James Wong"/>
        <s v="Gus Van Sant"/>
        <s v="Khalid Mohamed"/>
        <s v="Gregory Hoblit"/>
        <s v="David Gordon Green"/>
        <s v="Stephen Kay"/>
        <s v="Ridley Scott"/>
        <s v="Dominic Sena"/>
        <s v="Davis Guggenheim"/>
        <s v="Greg Harrison"/>
        <s v="Eric Blakeney"/>
        <s v="Diane Keaton"/>
        <s v="Mark Piznarski"/>
        <s v="Stephen Frears"/>
        <s v="Douglas Aarniokoski"/>
        <s v="Paul Verhoeven"/>
        <s v="Ron Howard"/>
        <s v="Hugh Hudson"/>
        <s v="Andrew Bergman"/>
        <s v="Edward Norton"/>
        <s v="Steven Brill"/>
        <s v="Amy Heckerling"/>
        <s v="Janusz Kaminski"/>
        <s v="Gina Prince-Bythewood"/>
        <s v="Nora Ephron"/>
        <s v="JosÃ© Luis Valenzuela"/>
        <s v="Bobby Farrelly"/>
        <s v="Jay Roach"/>
        <s v="Christopher Nolan"/>
        <s v="George Tillman Jr."/>
        <s v="Jon Gunn"/>
        <s v="Donald Petrie"/>
        <s v="Brian De Palma"/>
        <s v="John Woo"/>
        <s v="Jay Russell"/>
        <s v="Steve Carr"/>
        <s v="FabiÃ¡n Bielinsky"/>
        <s v="Neil LaBute"/>
        <s v="Peter Segal"/>
        <s v="Joel Coen"/>
        <s v="Mimi Leder"/>
        <s v="David Twohy"/>
        <s v="Ed Harris"/>
        <s v="Taylor Hackford"/>
        <s v="Robert Lee King"/>
        <s v="Philip Kaufman"/>
        <s v="Brian Robbins"/>
        <s v="Antony Hoffman"/>
        <s v="John Frankenheimer"/>
        <s v="Boaz Yakin"/>
        <s v="Darren Aronofsky"/>
        <s v="Bonnie Hunt"/>
        <s v="Todd Phillips"/>
        <s v="Andrzej Bartkowiak"/>
        <s v="Stig Bergqvist"/>
        <s v="Wes Craven"/>
        <s v="Scott Alexander"/>
        <s v="E. Elias Merhige"/>
        <s v="John Singleton"/>
        <s v="Tom Dey"/>
        <s v="Woody Allen"/>
        <s v="Guy Ritchie"/>
        <s v="Chris Koch"/>
        <s v="Maggie Greenwald"/>
        <s v="Clint Eastwood"/>
        <s v="Walter Hill"/>
        <s v="Gary Winick"/>
        <s v="Roger Spottiswoode"/>
        <s v="Des McAnuff"/>
        <s v="Christian Duguay"/>
        <s v="Danny Boyle"/>
        <s v="Greg Berlanti"/>
        <s v="Tarsem Singh"/>
        <s v="Jafar Panahi"/>
        <s v="Michael Winterbottom"/>
        <s v="Rod Lurie"/>
        <s v="Michael Dinner"/>
        <s v="Mark Dindal"/>
        <s v="Brett Ratner"/>
        <s v="Brian Levant"/>
        <s v="Terence Davies"/>
        <s v="Mary Lambert"/>
        <s v="Jon Turteltaub"/>
        <s v="Reginald Hudlin"/>
        <s v="Robert Redford"/>
        <s v="Uli Edel"/>
        <s v="John Schlesinger"/>
        <s v="Roland Emmerich"/>
        <s v="Wolfgang Petersen"/>
        <s v="Howard Deutch"/>
        <s v="Bibo Bergeron"/>
        <s v="Rob Cohen"/>
        <s v="Craig Mazin"/>
        <s v="Jun Falkenstein"/>
        <s v="Joe Charbanic"/>
        <s v="Christopher McQuarrie"/>
        <s v="Jonathan Lynn"/>
        <s v="Patrice Leconte"/>
        <s v="James Gray"/>
        <s v="Roger Donaldson"/>
        <s v="Britt Allcroft"/>
        <s v="Don Bluth"/>
        <s v="Jonathan Mostow"/>
        <s v="M. Night Shyamalan"/>
        <s v="John Ottman"/>
        <s v="Jon Shear"/>
        <s v="Martin Campbell"/>
        <s v="Mike Nichols"/>
        <s v="Nancy Meyers"/>
        <s v="David Raynr"/>
        <s v="Matt Williams"/>
        <s v="Peter M. Cohen"/>
        <s v="Fina Torres"/>
        <s v="Curtis Hanson"/>
        <s v="Bryan Singer"/>
        <s v="Kenneth Lonergan"/>
        <s v="John Herzfeld"/>
        <s v="Demian Lichtenstein"/>
        <s v="Brian Helgeland"/>
        <s v="Steven Spielberg"/>
        <s v="Michael Mann"/>
        <s v="Claude Miller"/>
        <s v="Lee Tamahori"/>
        <s v="Jean-Pierre Jeunet"/>
        <s v="Piyush Dinker Pandya"/>
        <s v="Les Mayfield"/>
        <s v="J.B. Rogers"/>
        <s v="Joe Roth"/>
        <s v="Luis Mandoki"/>
        <s v="Peter Howitt"/>
        <s v="Gary Trousdale"/>
        <s v="Pan Nalin"/>
        <s v="John Moore"/>
        <s v="Jez Butterworth"/>
        <s v="Gil Junger"/>
        <s v="Ted Demme"/>
        <s v="Sharon Maguire"/>
        <s v="Richard Dutcher"/>
        <s v="Blair Hayes"/>
        <s v="Gregor Jordan"/>
        <s v="John Madden"/>
        <s v="Lawrence Guterman"/>
        <s v="Rob Pritts"/>
        <s v="John Stockwell"/>
        <s v="Simon Wincer"/>
        <s v="Harold Becker"/>
        <s v="Richard Kelly"/>
        <s v="Gary Fleder"/>
        <s v="George Gallo"/>
        <s v="Kurt Voss"/>
        <s v="Chris Weitz"/>
        <s v="Renny Harlin"/>
        <s v="Petter NÃ¦ss"/>
        <s v="Jean-Jacques Annaud"/>
        <s v="Hironobu Sakaguchi"/>
        <s v="Ronny Yu"/>
        <s v="Bill Paxton"/>
        <s v="Tom Green"/>
        <s v="Albert Hughes"/>
        <s v="Tommy O'Haver"/>
        <s v="Terry Zwigoff"/>
        <s v="John Carpenter"/>
        <s v="Vondie Curtis-Hall"/>
        <s v="Robert Altman"/>
        <s v="Chris Columbus"/>
        <s v="James Toback"/>
        <s v="Mark Waters"/>
        <s v="David Mirkin"/>
        <s v="Scott Hicks"/>
        <s v="John Cameron Mitchell"/>
        <s v="Mel Smith"/>
        <s v="Jesse Dylan"/>
        <s v="Jessie Nelson"/>
        <s v="Todd Field"/>
        <s v="Richard Eyre"/>
        <s v="James Isaac"/>
        <s v="Kevin Smith"/>
        <s v="Victor Salva"/>
        <s v="John A. Davis"/>
        <s v="Dennie Gordon"/>
        <s v="John Pasquin"/>
        <s v="Harry Elfont"/>
        <s v="John Dahl"/>
        <s v="Joe Johnston"/>
        <s v="Jean-Marie PoirÃ©"/>
        <s v="James Mangold"/>
        <s v="Chris Nahon"/>
        <s v="Charles Herman-Wurmfeld"/>
        <s v="Iain Softley"/>
        <s v="Michael Cuesta"/>
        <s v="Simon West"/>
        <s v="Fred Schepisi"/>
        <s v="Robert Luketic"/>
        <s v="Irwin Winkler"/>
        <s v="Nicole Holofcener"/>
        <s v="Peter Cattaneo"/>
        <s v="Jon Favreau"/>
        <s v="Tim Hill"/>
        <s v="Barry Skolnick"/>
        <s v="Brian Trenchard-Smith"/>
        <s v="Henry Selick"/>
        <s v="Mira Nair"/>
        <s v="Marc Forster"/>
        <s v="Pete Docter"/>
        <s v="Baz Luhrmann"/>
        <s v="David Lynch"/>
        <s v="Eric Schaeffer"/>
        <s v="Joel Gallen"/>
        <s v="David Atkins"/>
        <s v="Caroline Link"/>
        <s v="Tim Blake Nelson"/>
        <s v="Eric Bross"/>
        <s v="Michael Cristofer"/>
        <s v="Brendan Malloy"/>
        <s v="Michael Bay"/>
        <s v="Tim Burton"/>
        <s v="Louis C.K."/>
        <s v="Jerry Zucker"/>
        <s v="Chuck Sheetz"/>
        <s v="Penny Marshall"/>
        <s v="Stephen Herek"/>
        <s v="Thomas Carter"/>
        <s v="Dennis Dugan"/>
        <s v="Keenen Ivory Wayans"/>
        <s v="John Whitesell"/>
        <s v="Peter Chelsom"/>
        <s v="Brad Anderson"/>
        <s v="Stephen Chow"/>
        <s v="Andrew Adamson"/>
        <s v="Tony Goldwyn"/>
        <s v="Stephen Carpenter"/>
        <s v="Hayao Miyazaki"/>
        <s v="Tony Scott"/>
        <s v="Robert Rodriguez"/>
        <s v="Michael Tollin"/>
        <s v="Jay Chandrasekhar"/>
        <s v="Pat O'Connor"/>
        <s v="Steve Miner"/>
        <s v="Luke Greenfield"/>
        <s v="Henry Bean"/>
        <s v="Gary Hardwick"/>
        <s v="J.S. Cardone"/>
        <s v="Daniel Sackheim"/>
        <s v="Frank Whaley"/>
        <s v="Chatrichalerm Yukol"/>
        <s v="Peter Jackson"/>
        <s v="Larry Blamire"/>
        <s v="Frank Darabont"/>
        <s v="Gore Verbinski"/>
        <s v="Stephen Sommers"/>
        <s v="Peter Hyams"/>
        <s v="Mitch Davis"/>
        <s v="Alejandro AmenÃ¡bar"/>
        <s v="Sean Penn"/>
        <s v="Garry Marshall"/>
        <s v="Wes Anderson"/>
        <s v="Frank Oz"/>
        <s v="John Boorman"/>
        <s v="Adam Shankman"/>
        <s v="Steve Beck"/>
        <s v="Jill Sprecher"/>
        <s v="Gregory Poirier"/>
        <s v="Antoine Fuqua"/>
        <s v="Mark Brown"/>
        <s v="Jamie Blanks"/>
        <s v="GÃ©rard Krawczyk"/>
        <s v="Sam Weisman"/>
        <s v="Jacques Perrin"/>
        <s v="Alfonso CuarÃ³n"/>
        <s v="Ben Stiller"/>
        <s v="Michael Lehmann"/>
        <s v="FranÃ§ois Ozon"/>
        <s v="Stephen Gaghan"/>
        <s v="Alexander Payne"/>
        <s v="Spike Jonze"/>
        <s v="Kevin Bray"/>
        <s v="Mike Leigh"/>
        <s v="Costa-Gavras"/>
        <s v="Denzel Washington"/>
        <s v="Paul Schrader"/>
        <s v="Joel Schumacher"/>
        <s v="Wych Kaosayananda"/>
        <s v="Tim Story"/>
        <s v="Gurinder Chadha"/>
        <s v="Justin Lin"/>
        <s v="Shawn Levy"/>
        <s v="Barry Sonnenfeld"/>
        <s v="Guillermo del Toro"/>
        <s v="Paul Greengrass"/>
        <s v="Karen Moncrieff"/>
        <s v="Mort Nathan"/>
        <s v="Michael Moore"/>
        <s v="Rick Famuyiwa"/>
        <s v="Roger Michell"/>
        <s v="Rob Marshall"/>
        <s v="Michael Caton-Jones"/>
        <s v="Matt Dillon"/>
        <s v="Fernando Meirelles"/>
        <s v="Neema Barnette"/>
        <s v="Jonathan Frakes"/>
        <s v="Andrew Davis"/>
        <s v="Tamra Davis"/>
        <s v="Ron Shelton"/>
        <s v="Jaume BalaguerÃ³"/>
        <s v="Danny DeVito"/>
        <s v="Scott Kalvert"/>
        <s v="Callie Khouri"/>
        <s v="Guy Maddin"/>
        <s v="Tom Shadyac"/>
        <s v="Charles Stone III"/>
        <s v="Ellory Elkayem"/>
        <s v="Carlos Carrera"/>
        <s v="Michael Apted"/>
        <s v="Kurt Wimmer"/>
        <s v="Todd Haynes"/>
        <s v="William Malone"/>
        <s v="Julie Taymor"/>
        <s v="Marcus Raboy"/>
        <s v="Martin Scorsese"/>
        <s v="Don Michael Paul"/>
        <s v="Rick Rosenthal"/>
        <s v="Yimou Zhang"/>
        <s v="Tuck Tucker"/>
        <s v="Carl Franklin"/>
        <s v="Chris Wedge"/>
        <s v="Burr Steers"/>
        <s v="Neil Burger"/>
        <s v="Jeff Tremaine"/>
        <s v="Nick Cassavetes"/>
        <s v="Mike Nawrocki"/>
        <s v="Jesse Vaughan"/>
        <s v="Kathryn Bigelow"/>
        <s v="Steve Oedekerk"/>
        <s v="CÃ©dric Klapisch"/>
        <s v="John Schultz"/>
        <s v="Dean DeBlois"/>
        <s v="Wayne Wang"/>
        <s v="Lucky McKee"/>
        <s v="Paul Gross"/>
        <s v="Fernando LeÃ³n de Aranoa"/>
        <s v="Brad Silberling"/>
        <s v="Barbet Schroeder"/>
        <s v="Joel Zwick"/>
        <s v="Joe Carnahan"/>
        <s v="Douglas McGrath"/>
        <s v="Mark Romanek"/>
        <s v="David Fincher"/>
        <s v="Daniel Algrant"/>
        <s v="Mars Callahan"/>
        <s v="Paul Thomas Anderson"/>
        <s v="Michael Rymer"/>
        <s v="Phillip Noyce"/>
        <s v="Peter Sollett"/>
        <s v="Patricia Cardoso"/>
        <s v="Rob Bowman"/>
        <s v="Paul W.S. Anderson"/>
        <s v="Robin Budd"/>
        <s v="Sam Mendes"/>
        <s v="John McTiernan"/>
        <s v="Steven Shainberg"/>
        <s v="Dewey Nicks"/>
        <s v="Wallace Wolodarsky"/>
        <s v="David Cronenberg"/>
        <s v="Sam Raimi"/>
        <s v="Kelly Asbury"/>
        <s v="Jonas Ã…kerlund"/>
        <s v="Stuart Baird"/>
        <s v="George Lucas"/>
        <s v="Bruce McCulloch"/>
        <s v="Pete Jones"/>
        <s v="Rob Minkoff"/>
        <s v="John Sayles"/>
        <s v="Andy Tennant"/>
        <s v="John Polson"/>
        <s v="Ron Underwood"/>
        <s v="Bob Dolman"/>
        <s v="Doug Liman"/>
        <s v="Sherman Alexie"/>
        <s v="Kevin Reynolds"/>
        <s v="Peter Hastings"/>
        <s v="John Stainton"/>
        <s v="Peter Care"/>
        <s v="Michael Hoffman"/>
        <s v="Shekhar Kapur"/>
        <s v="Neil Jordan"/>
        <s v="Daisy von Scherler Mayer"/>
        <s v="Thaddeus O'Sullivan"/>
        <s v="Oliver Parker"/>
        <s v="Perry Andelin Blake"/>
        <s v="Mark Pellington"/>
        <s v="Ed Decter"/>
        <s v="Roman Polanski"/>
        <s v="John Lee Hancock"/>
        <s v="Roger Avary"/>
        <s v="D.J. Caruso"/>
        <s v="Michael Lembeck"/>
        <s v="Kurt Hale"/>
        <s v="Alex Smith"/>
        <s v="Phil Alden Robinson"/>
        <s v="Roger Kumble"/>
        <s v="Simon Wells"/>
        <s v="Louis Leterrier"/>
        <s v="Kevin Donovan"/>
        <s v="Cathy Malkasian"/>
        <s v="Robert Harmon"/>
        <s v="Rich Christiano"/>
        <s v="Ron Clements"/>
        <s v="Marc Lawrence"/>
        <s v="Malcolm D. Lee"/>
        <s v="Adrian Lyne"/>
        <s v="Walt Becker"/>
        <s v="Randall Wallace"/>
        <s v="Anthony Russo"/>
        <s v="Niki Caro"/>
        <s v="Peter Kosminsky"/>
        <s v="F. Gary Gray"/>
        <s v="Harald Zwart"/>
        <s v="Rob Reiner"/>
        <s v="Jean-Paul Rappeneau"/>
        <s v="Paul Hunter"/>
        <s v="Anthony Minghella"/>
        <s v="James Foley"/>
        <s v="Jonathan Liebesman"/>
        <s v="Lawrence Kasdan"/>
        <s v="Troy Miller"/>
        <s v="David R. Ellis"/>
        <s v="Andrew Stanton"/>
        <s v="Martin Brest"/>
        <s v="Ron Maxwell"/>
        <s v="John Hoffman"/>
        <s v="Wolfgang Becker"/>
        <s v="Sue Corcoran"/>
        <s v="Mathieu Kassovitz"/>
        <s v="Chris Rock"/>
        <s v="Alexandre Aja"/>
        <s v="Bille Woodruff"/>
        <s v="Rob Zombie"/>
        <s v="Vadim Perelman"/>
        <s v="Clare Kilner"/>
        <s v="Adam Goldberg"/>
        <s v="Jane Campion"/>
        <s v="Quentin Tarantino"/>
        <s v="Jan de Bont"/>
        <s v="C. Jay Cox"/>
        <s v="Joe Dante"/>
        <s v="Sofia Coppola"/>
        <s v="Richard Curtis"/>
        <s v="Ã‰mile Gaudreault"/>
        <s v="Richard Benjamin"/>
        <s v="Peter Weir"/>
        <s v="Mike Newell"/>
        <s v="Patty Jenkins"/>
        <s v="David Zucker"/>
        <s v="Isabel Coixet"/>
        <s v="Michael Polish"/>
        <s v="Chan-wook Park"/>
        <s v="Kevin Costner"/>
        <s v="Chris Kentis"/>
        <s v="Siddiq Barmak"/>
        <s v="Richard Kwietniowski"/>
        <s v="Fenton Bailey"/>
        <s v="Peter Hedges"/>
        <s v="Gabriele Muccino"/>
        <s v="John Eng"/>
        <s v="Clark Johnson"/>
        <s v="Ryan Little"/>
        <s v="Richard Linklater"/>
        <s v="Gary Ross"/>
        <s v="Tim McCanlies"/>
        <s v="Damian Nieman"/>
        <s v="David Dobkin"/>
        <s v="Billy Ray"/>
        <s v="Patrick Gilmore"/>
        <s v="Jonathan Caouette"/>
        <s v="Denys Arcand"/>
        <s v="Efram Potelle"/>
        <s v="Gary Rogers"/>
        <s v="Vincent Gallo"/>
        <s v="Bo Welch"/>
        <s v="Wayne Kramer"/>
        <s v="Jon Amiel"/>
        <s v="Jonathan Kesselman"/>
        <s v="William Friedkin"/>
        <s v="Steve Trenbirth"/>
        <s v="Edward Zwick"/>
        <s v="Stephen Norrington"/>
        <s v="Alan Parker"/>
        <s v="Jim Fall"/>
        <s v="Lana Wachowski"/>
        <s v="Gordon Chan"/>
        <s v="Rick de Oliveira"/>
        <s v="Peter Berg"/>
        <s v="Keith Gordon"/>
        <s v="Norman Jewison"/>
        <s v="Tom McCarthy"/>
        <s v="Sylvain Chomet"/>
        <s v="Philip Saville"/>
        <s v="Catherine Hardwicke"/>
        <s v="Richard Donner"/>
        <s v="Khyentse Norbu"/>
        <s v="Audrey Wells"/>
        <s v="Len Wiseman"/>
        <s v="Glen Morgan"/>
        <s v="James Cox"/>
        <s v="Rob Schmidt"/>
        <s v="Kar-Wai Wong"/>
        <s v="Mark Rosman"/>
        <s v="Michael Mayer"/>
        <s v="Charles S. Dutton"/>
        <s v="Kevin Allen"/>
        <s v="Oliver Stone"/>
        <s v="Charles Shyer"/>
        <s v="John Hamburg"/>
        <s v="Dwight H. Little"/>
        <s v="Adam McKay"/>
        <s v="Frank Coraci"/>
        <s v="Kay Pollak"/>
        <s v="Kevin Rodney Sullivan"/>
        <s v="IstvÃ¡n SzabÃ³"/>
        <s v="Kevin Spacey"/>
        <s v="Jonathan Glazer"/>
        <s v="David S. Goyer"/>
        <s v="Beeban Kidron"/>
        <s v="Bart Freundlich"/>
        <s v="Pitof"/>
        <s v="Andy Cadiff"/>
        <s v="Olivier Assayas"/>
        <s v="Sara Sugarman"/>
        <s v="Paul Haggis"/>
        <s v="Angela Robinson"/>
        <s v="Zack Snyder"/>
        <s v="Shane Meadows"/>
        <s v="Thomas Vinterberg"/>
        <s v="Pierre Morel"/>
        <s v="Rawson Marshall Thurber"/>
        <s v="Oliver Hirschbiegel"/>
        <s v="Michel Gondry"/>
        <s v="Michael Clancy"/>
        <s v="Jeff Schaffer"/>
        <s v="Klaus Menzel"/>
        <s v="Eddie O'Flaherty"/>
        <s v="Zach Braff"/>
        <s v="Peter Hewitt"/>
        <s v="Nick Hamm"/>
        <s v="Will Finn"/>
        <s v="Terry George"/>
        <s v="David Duchovny"/>
        <s v="David O. Russell"/>
        <s v="Alex Proyas"/>
        <s v="Dan Harris"/>
        <s v="Paul Weitz"/>
        <s v="Zak Penn"/>
        <s v="Christopher Erskin"/>
        <s v="Bill Condon"/>
        <s v="Matthew Vaughn"/>
        <s v="Nick Hurran"/>
        <s v="Joshua Marston"/>
        <s v="Jacob Aaron Estes"/>
        <s v="Gavin O'Connor"/>
        <s v="Pawel Pawlikowski"/>
        <s v="Jared Hess"/>
        <s v="Timur Bekmambetov"/>
        <s v="Paul Abascal"/>
        <s v="Shane Carruth"/>
        <s v="Sean McNamara"/>
        <s v="Alexander Witt"/>
        <s v="Michael McGowan"/>
        <s v="Brian Dannelly"/>
        <s v="James Wan"/>
        <s v="David Koepp"/>
        <s v="Don Mancini"/>
        <s v="Edgar Wright"/>
        <s v="Maurizio Benazzo"/>
        <s v="Kerry Conran"/>
        <s v="Joe Nussbaum"/>
        <s v="Jessy Terrero"/>
        <s v="James L. Brooks"/>
        <s v="Katsuhiro Ã”tomo"/>
        <s v="Marco Kreuzpaintner"/>
        <s v="Morgan Spurlock"/>
        <s v="Bob Clark"/>
        <s v="Je-kyu Kang"/>
        <s v="Timothy BjÃ¶rklund"/>
        <s v="Trey Parker"/>
        <s v="George Armitage"/>
        <s v="Mary McGuckian"/>
        <s v="Eric Bress"/>
        <s v="Christophe Barratier"/>
        <s v="Takashi Shimizu"/>
        <s v="Lucrecia Martel"/>
        <s v="Brad Bird"/>
        <s v="Ethan Coen"/>
        <s v="Jonathan Demme"/>
        <s v="Michael Radford"/>
        <s v="Mel Gibson"/>
        <s v="Jonathan Hensleigh"/>
        <s v="Stephen Hillenburg"/>
        <s v="Russell Holt"/>
        <s v="Joseph Kahn"/>
        <s v="Yash Chopra"/>
        <s v="Paul McGuigan"/>
        <s v="Richard Loncraine"/>
        <s v="Sally Potter"/>
        <s v="Chris Stokes"/>
        <s v="Nigel Cole"/>
        <s v="Karyn Kusama"/>
        <s v="Uwe Boll"/>
        <s v="Courtney Solomon"/>
        <s v="Jean-FranÃ§ois Richet"/>
        <s v="Susan Seidelman"/>
        <s v="Bennett Miller"/>
        <s v="Neill Dela Llana"/>
        <s v="Vivek Agnihotri"/>
        <s v="Hans Canosa"/>
        <s v="Jeff Wadlow"/>
        <s v="Walter Salles"/>
        <s v="Mikael HÃ¥fstrÃ¶m"/>
        <s v="Mike Bigelow"/>
        <s v="Darren Grant"/>
        <s v="Romesh Sharma"/>
        <s v="David Jacobson"/>
        <s v="John Gatins"/>
        <s v="Carroll Ballard"/>
        <s v="Stuart Gordon"/>
        <s v="Jim Hanon"/>
        <s v="Lajos Koltai"/>
        <s v="Robert Schwentke"/>
        <s v="Dean Parisot"/>
        <s v="Jim Sheridan"/>
        <s v="Danny Cannon"/>
        <s v="George Clooney"/>
        <s v="David Slade"/>
        <s v="David Ayer"/>
        <s v="Cory Edwards"/>
        <s v="Florent-Emilio Siri"/>
        <s v="Eli Roth"/>
        <s v="Jaume Collet-Serra"/>
        <s v="Craig Brewer"/>
        <s v="Ol Parker"/>
        <s v="Christian Carion"/>
        <s v="Jeffrey W. Byrd"/>
        <s v="Shane Black"/>
        <s v="George A. Romero"/>
        <s v="Hunter Richards"/>
        <s v="Steve Buscemi"/>
        <s v="Andrew Niccol"/>
        <s v="Eric Darnell"/>
        <s v="Luc Jacquet"/>
        <s v="Miranda July"/>
        <s v="Dave McKean"/>
        <s v="Henry Alex Rubin"/>
        <s v="Gary David Goldberg"/>
        <s v="Kirk Jones"/>
        <s v="Arjun Sablok"/>
        <s v="Sergey Bodrov"/>
        <s v="Frank Nissen"/>
        <s v="Joe Wright"/>
        <s v="Breck Eisner"/>
        <s v="Darren Lynn Bousman"/>
        <s v="Joss Whedon"/>
        <s v="Frank Miller"/>
        <s v="Mike Mitchell"/>
        <s v="Wayne Beach"/>
        <s v="Jason Reitman"/>
        <s v="Judd Apatow"/>
        <s v="Andrew Douglas"/>
        <s v="Rebecca Miller"/>
        <s v="Terry Gilliam"/>
        <s v="Bruce Hunt"/>
        <s v="Arie Posin"/>
        <s v="Steve Box"/>
        <s v="Neil Marshall"/>
        <s v="Scott Derrickson"/>
        <s v="Thomas Bezucha"/>
        <s v="David Anspaugh"/>
        <s v="Garth Jennings"/>
        <s v="Sydney Pollack"/>
        <s v="John Maybury"/>
        <s v="Andy Garcia"/>
        <s v="Richard Shepard"/>
        <s v="Terrence Malick"/>
        <s v="Susan Stroman"/>
        <s v="Kaige Chen"/>
        <s v="John Hillcoat"/>
        <s v="Prachya Pinkaew"/>
        <s v="Jay Duplass"/>
        <s v="Jamie Babbit"/>
        <s v="Ken Kwapis"/>
        <s v="Noah Baumbach"/>
        <s v="Mike Binder"/>
        <s v="Andrew Wilson"/>
        <s v="James Ivory"/>
        <s v="Sterling Van Wagenen"/>
        <s v="Tommy Lee Jones"/>
        <s v="Mike Mills"/>
        <s v="Duncan Tucker"/>
        <s v="Gavin Hood"/>
        <s v="Marcos Siega"/>
        <s v="Meiert Avis"/>
        <s v="James McTeigue"/>
        <s v="Gary Chapman"/>
        <s v="Richard E. Grant"/>
        <s v="Rob McKittrick"/>
        <s v="Atom Egoyan"/>
        <s v="Geoffrey Sax"/>
        <s v="Adam Rapp"/>
        <s v="Robert Moresco"/>
        <s v="Steven Zaillian"/>
        <s v="Eric Nicholas"/>
        <s v="Elizabeth Allen Rosenbaum"/>
        <s v="Luc Besson"/>
        <s v="Frank Sebastiano"/>
        <s v="Alejandro Monteverde"/>
        <s v="Emilio Estevez"/>
        <s v="Larry Charles"/>
        <s v="John Lasseter"/>
        <s v="Joey Lauren Adams"/>
        <s v="Agnieszka Holland"/>
        <s v="Mark Neveldine"/>
        <s v="Preston A. Whitmore II"/>
        <s v="Matthew O'Callaghan"/>
        <s v="Aaron Seltzer"/>
        <s v="Corey Yuen"/>
        <s v="Dave Borthwick"/>
        <s v="Frank Marshall"/>
        <s v="Greg Coolidge"/>
        <s v="Stefen Fangmeier"/>
        <s v="Johnnie To"/>
        <s v="Michael D. Sellers"/>
        <s v="Alex Kendrick"/>
        <s v="George Hickenlooper"/>
        <s v="Andrew Currie"/>
        <s v="Sidney Lumet"/>
        <s v="David Bowers"/>
        <s v="Tony Bill"/>
        <s v="Phil Joanou"/>
        <s v="Ryan Fleck"/>
        <s v="Paul Bolger"/>
        <s v="George Miller"/>
        <s v="Wil Shriner"/>
        <s v="JirÃ­ Menzel"/>
        <s v="Jeff Garlin"/>
        <s v="Carlos Saldanha"/>
        <s v="Bryan Barber"/>
        <s v="Robert Cary"/>
        <s v="Ray Lawrence"/>
        <s v="Ham Tran"/>
        <s v="Karan Johar"/>
        <s v="Trent Cooper"/>
        <s v="Jonathan Dayton"/>
        <s v="Michael Landon Jr."/>
        <s v="Tyler Perry"/>
        <s v="Chris Noonan"/>
        <s v="J.J. Abrams"/>
        <s v="Gil Kenan"/>
        <s v="Ivan Reitman"/>
        <s v="Kelly Reichardt"/>
        <s v="Paul Crowder"/>
        <s v="Michael O. Sajbel"/>
        <s v="Pascal Arnold"/>
        <s v="Roger Allers"/>
        <s v="Tim Johnson"/>
        <s v="Tom Tykwer"/>
        <s v="Nnegest LikkÃ©"/>
        <s v="Lloyd Kaufman"/>
        <s v="Jim Sonzero"/>
        <s v="Richard Glatzer"/>
        <s v="Christian Volckman"/>
        <s v="Werner Herzog"/>
        <s v="Sylvester Stallone"/>
        <s v="Ryan Murphy"/>
        <s v="Christopher Smith"/>
        <s v="Laurie Collyer"/>
        <s v="Andy Fickman"/>
        <s v="Christophe Gans"/>
        <s v="James Gunn"/>
        <s v="Hal Haberman"/>
        <s v="William Brent Bell"/>
        <s v="Anne Fletcher"/>
        <s v="Liz Friedlander"/>
        <s v="Eytan Fox"/>
        <s v="David Frankel"/>
        <s v="Joon-ho Bong"/>
        <s v="Alejandro Agresti"/>
        <s v="Kevin Macdonald"/>
        <s v="Florian Henckel von Donnersmarck"/>
        <s v="John Bonito"/>
        <s v="Patrick Stettner"/>
        <s v="John Curran"/>
        <s v="Ricki Stern"/>
        <s v="Robby Henson"/>
        <s v="Paul Feig"/>
        <s v="Tim Boxell"/>
        <s v="Chris Paine"/>
        <s v="Goran Dukic"/>
        <s v="Juan Carlos Fresnadillo"/>
        <s v="Cristian Mungiu"/>
        <s v="Jon Avnet"/>
        <s v="Colin Strause"/>
        <s v="Matt Maiellaro"/>
        <s v="Gene Teigland"/>
        <s v="Kirsten Sheridan"/>
        <s v="Joby Harold"/>
        <s v="Julian Jarrold"/>
        <s v="Steve Hickner"/>
        <s v="Josh Gordon"/>
        <s v="Scott Marshall"/>
        <s v="Gabor Csupo"/>
        <s v="Michael Corrente"/>
        <s v="Nadine Labaki"/>
        <s v="James David Pasternak"/>
        <s v="Jon Poll"/>
        <s v="Anton Corbijn"/>
        <s v="Fred Savage"/>
        <s v="Hyung-rae Shim"/>
        <s v="JosÃ© Padilha"/>
        <s v="Jason Friedberg"/>
        <s v="Richard LaGravenese"/>
        <s v="Michael Haneke"/>
        <s v="Mark Steven Johnson"/>
        <s v="Mark Helfrich"/>
        <s v="Peter Webber"/>
        <s v="David Yates"/>
        <s v="Xavier Gens"/>
        <s v="Francis Lawrence"/>
        <s v="Jon Kasdan"/>
        <s v="David Sington"/>
        <s v="Craig Gillespie"/>
        <s v="Ira Sachs"/>
        <s v="Menno Meyjes"/>
        <s v="Tony Gilroy"/>
        <s v="Laurent Tirard"/>
        <s v="Steve Bendelack"/>
        <s v="Bruce Campbell"/>
        <s v="Andrew Fleming"/>
        <s v="Charles Ferguson"/>
        <s v="John Carney"/>
        <s v="Oren Peli"/>
        <s v="Vincent Paronnaud"/>
        <s v="Mennan Yapo"/>
        <s v="Robert Ben Garant"/>
        <s v="Russell Mulcahy"/>
        <s v="Tom Kalin"/>
        <s v="Christopher Cain"/>
        <s v="Chris Miller"/>
        <s v="Sylvain White"/>
        <s v="Greg Mottola"/>
        <s v="Ash Brannon"/>
        <s v="Siddharth Anand"/>
        <s v="Alex Gibney"/>
        <s v="Andrew Dominik"/>
        <s v="Bob Odenkirk"/>
        <s v="Jake Paltrow"/>
        <s v="Martin Weisz"/>
        <s v="Doug Lefler"/>
        <s v="Mike Bruce"/>
        <s v="Sol Tryon"/>
        <s v="J.A. Bayona"/>
        <s v="Stephen Hopkins"/>
        <s v="David Silverman"/>
        <s v="David Wain"/>
        <s v="Peter Ho-Sun Chan"/>
        <s v="Susanne Bier"/>
        <s v="Nacho Vigalondo"/>
        <s v="Kevin Munroe"/>
        <s v="Adrienne Shelly"/>
        <s v="Jake Kasdan"/>
        <s v="Philip G. Atwell"/>
        <s v="Anand Tucker"/>
        <s v="Michael McCullers"/>
        <s v="Danny Pang"/>
        <s v="Byron Howard"/>
        <s v="Randall Miller"/>
        <s v="Darnell Martin"/>
        <s v="Justin Dillon"/>
        <s v="Clark Gregg"/>
        <s v="Matt Reeves"/>
        <s v="Deb Hagan"/>
        <s v="Marc F. Adler"/>
        <s v="Jean-Jacques Mantello"/>
        <s v="Oliver Blackburn"/>
        <s v="John Patrick Shanley"/>
        <s v="Ole Christian Madsen"/>
        <s v="Marc Abraham"/>
        <s v="Nicholas Stoller"/>
        <s v="Seth Gordon"/>
        <s v="Courtney Hunt"/>
        <s v="Joshua Tickell"/>
        <s v="Ralph Ziman"/>
        <s v="Vicente Amorim"/>
        <s v="Jon Hurwitz"/>
        <s v="Kenny Ortega"/>
        <s v="Robert B. Weide"/>
        <s v="Martin McDonagh"/>
        <s v="Eric Brevig"/>
        <s v="Patricia Rozema"/>
        <s v="Mark Osborne"/>
        <s v="Nicholas Fackler"/>
        <s v="Paul Weiland"/>
        <s v="Phyllida Lloyd"/>
        <s v="James Marsh"/>
        <s v="Jennifer Flackett"/>
        <s v="Eric Valette"/>
        <s v="Tony Jaa"/>
        <s v="Jeff Lowell"/>
        <s v="Marc SchÃ¶lermann"/>
        <s v="Bruce McDonald"/>
        <s v="Nelson McCormick"/>
        <s v="Lexi Alexander"/>
        <s v="John Erick Dowdle"/>
        <s v="David Mamet"/>
        <s v="David Hackl"/>
        <s v="Kent Alterman"/>
        <s v="Sean Anders"/>
        <s v="Masayuki Ochiai"/>
        <s v="Alex Rivera"/>
        <s v="Kirk De Micco"/>
        <s v="Jon M. Chu"/>
        <s v="Kimberly Peirce"/>
        <s v="Fred Wolf"/>
        <s v="Christine Jeffs"/>
        <s v="S.R. Bindler"/>
        <s v="Joshua Michael Stern"/>
        <s v="Charlie Kaufman"/>
        <s v="Mark Herman"/>
        <s v="Rian Johnson"/>
        <s v="Saul Dibb"/>
        <s v="David Moreau"/>
        <s v="Jee-woon Kim"/>
        <s v="Mickey Liddell"/>
        <s v="Fred Durst"/>
        <s v="Marco Schnabel"/>
        <s v="RyÃ»hei Kitamura"/>
        <s v="Justin Chadwick"/>
        <s v="James Dodson"/>
        <s v="Ãlex de la Iglesia"/>
        <s v="Carter Smith"/>
        <s v="Sam Fell"/>
        <s v="Jonathan Levine"/>
        <s v="Diane English"/>
        <s v="Chris Carter"/>
        <s v="Udayan Prasad"/>
        <s v="James Mottern"/>
        <s v="Pete Travis"/>
        <s v="Ari Folman"/>
        <s v="Joshua Seftel"/>
        <s v="Tom Vaughan"/>
        <s v="Martin Koolhoven"/>
        <s v="Charles Robert Carner"/>
        <s v="Marc Webb"/>
        <s v="Shane Acker"/>
        <s v="Tom Ford"/>
        <s v="Agnieszka Wojtowicz-Vosloo"/>
        <s v="Phil Traill"/>
        <s v="Lone Scherfig"/>
        <s v="NimrÃ³d Antal"/>
        <s v="James Cameron"/>
        <s v="Todd Graff"/>
        <s v="Rachel Perkins"/>
        <s v="Daryl Wein"/>
        <s v="Christian Alvart"/>
        <s v="Deon Taylor"/>
        <s v="Raymond De Felitta"/>
        <s v="Chuan Lu"/>
        <s v="Phil Lord"/>
        <s v="Anne Fontaine"/>
        <s v="Peter Billingsley"/>
        <s v="Scott Cooper"/>
        <s v="Damien Dante Wayans"/>
        <s v="Michael Spierig"/>
        <s v="Tommy Wirkola"/>
        <s v="Peter Stebbings"/>
        <s v="Neill Blomkamp"/>
        <s v="Gaspar NoÃ©"/>
        <s v="Mike Judge"/>
        <s v="Kevin Tancharoen"/>
        <s v="Aaron Schneider"/>
        <s v="Hoyt Yeatman"/>
        <s v="Daniel Barber"/>
        <s v="Thor Freudenthal"/>
        <s v="Luca Guadagnino"/>
        <s v="Glenn Ficarra"/>
        <s v="Karey Kirkpatrick"/>
        <s v="Brandon Camp"/>
        <s v="Zach Cregger"/>
        <s v="Rob Letterman"/>
        <s v="Duncan Jones"/>
        <s v="Rodrigo GarcÃ­a"/>
        <s v="Katherine Dieckmann"/>
        <s v="Jonas Elmer"/>
        <s v="Benny Boom"/>
        <s v="Bill Duke"/>
        <s v="Jody Hill"/>
        <s v="R. Balki"/>
        <s v="Jorge Blanco"/>
        <s v="Vicky Jenson"/>
        <s v="Lee Daniels"/>
        <s v="Marc Forby"/>
        <s v="Hue Rhodes"/>
        <s v="Kevin Greutert"/>
        <s v="Brian Koppelman"/>
        <s v="Stewart Hendler"/>
        <s v="Fatih Akin"/>
        <s v="Vincenzo Natali"/>
        <s v="Francesca Gregorini"/>
        <s v="Troy Duffy"/>
        <s v="Tom Hooper"/>
        <s v="Olatunde Osunsanmi"/>
        <s v="Julio DePietro"/>
        <s v="Dagur KÃ¡ri"/>
        <s v="Shana Feste"/>
        <s v="Michel Orion Scott"/>
        <s v="Ti West"/>
        <s v="Ricky Gervais"/>
        <s v="Derrick Borte"/>
        <s v="Dennis Iliadis"/>
        <s v="Grant Heslov"/>
        <s v="Oren Moverman"/>
        <s v="Tim Chambers"/>
        <s v="Noah Buschel"/>
        <s v="Michael Meredith"/>
        <s v="William Dear"/>
        <s v="Juan JosÃ© Campanella"/>
        <s v="Tomm Moore"/>
        <s v="Jean-Marc VallÃ©e"/>
        <s v="Brian Baugh"/>
        <s v="Patrick Tatopoulos"/>
        <s v="Drew Barrymore"/>
        <s v="Ruben Fleischer"/>
        <s v="Reed Cowan"/>
        <s v="Anthony Bell"/>
        <s v="Panos Cosmatos"/>
        <s v="Derek Cianfrance"/>
        <s v="Rodrigo CortÃ©s"/>
        <s v="Steve Antin"/>
        <s v="Stephen Milburn Anderson"/>
        <s v="Brad Peyton"/>
        <s v="Pierre Coffin"/>
        <s v="Troy Nixey"/>
        <s v="Will Gluck"/>
        <s v="Dan Rush"/>
        <s v="Heidi Ewing"/>
        <s v="Nanette Burstein"/>
        <s v="Spencer Susser"/>
        <s v="Steve Pink"/>
        <s v="Steven R. Monroe"/>
        <s v="Ray Griggs"/>
        <s v="Denis Villeneuve"/>
        <s v="Anna Boden"/>
        <s v="Jimmy Hayward"/>
        <s v="Anurag Basu"/>
        <s v="Scott Stewart"/>
        <s v="David Nixon"/>
        <s v="Guillaume Canet"/>
        <s v="Jorma Taccone"/>
        <s v="Ethan Maniquis"/>
        <s v="Tom McGrath"/>
        <s v="Gareth Edwards"/>
        <s v="Susanna White"/>
        <s v="Xavier Beauvois"/>
        <s v="Tod Williams"/>
        <s v="Allen Coulter"/>
        <s v="Miguel Sapochnik"/>
        <s v="Quentin Dupieux"/>
        <s v="Gilles Paquet-Brenner"/>
        <s v="Ronan Chapalain"/>
        <s v="Michael Patrick King"/>
        <s v="Jim Field Smith"/>
        <s v="Jim Mickle"/>
        <s v="John Luessenhop"/>
        <s v="Nathan Greno"/>
        <s v="Rick Bieber"/>
        <s v="Alan Poul"/>
        <s v="Shari Springer Berman"/>
        <s v="David G. Evans"/>
        <s v="Lisa Cholodenko"/>
        <s v="Daniel Stamm"/>
        <s v="Julie Anne Robinson"/>
        <s v="Michel Leclerc"/>
        <s v="Andrey Konchalovskiy"/>
        <s v="Nick Tomnay"/>
        <s v="Floria Sigismondi"/>
        <s v="Ben Affleck"/>
        <s v="Huck Botko"/>
        <s v="Sngmoo Lee"/>
        <s v="Lena Dunham"/>
        <s v="Lee Unkrich"/>
        <s v="AndrÃ© Ã˜vredal"/>
        <s v="Joseph Kosinski"/>
        <s v="David Schwimmer"/>
        <s v="Debra Granik"/>
        <s v="Li Zhang"/>
        <s v="Asghar Farhadi"/>
        <s v="Todd Strauss-Schulson"/>
        <s v="Mike Cahill"/>
        <s v="Gonzalo LÃ³pez-Gallego"/>
        <s v="Sarah Smith"/>
        <s v="Joe Cornish"/>
        <s v="Daniel Barnz"/>
        <s v="Tom Brady"/>
        <s v="Olivier Megaton"/>
        <s v="Charles Martin Smith"/>
        <s v="Nicolas Winding Refn"/>
        <s v="Steven Quale"/>
        <s v="Kate Connor"/>
        <s v="Carmen Marron"/>
        <s v="Morten Tyldum"/>
        <s v="Jason Eisener"/>
        <s v="Mike Disa"/>
        <s v="Angelina Jolie Pitt"/>
        <s v="Salim Akil"/>
        <s v="Ben Wheatley"/>
        <s v="Gary McKendry"/>
        <s v="Jennifer Yuh Nelson"/>
        <s v="Kat Coiro"/>
        <s v="Tom Hanks"/>
        <s v="Aki KaurismÃ¤ki"/>
        <s v="Drake Doremus"/>
        <s v="J.C. Chandor"/>
        <s v="Simon Curtis"/>
        <s v="Edward Burns"/>
        <s v="Jesse Peretz"/>
        <s v="Henry Joost"/>
        <s v="LÃ©a Pool"/>
        <s v="Rupert Wyatt"/>
        <s v="George Ratliff"/>
        <s v="Ron Fricke"/>
        <s v="Alister Grierson"/>
        <s v="Steve McQueen"/>
        <s v="Joseph Dorman"/>
        <s v="Michael Dowse"/>
        <s v="Jeff Nichols"/>
        <s v="George Nolfi"/>
        <s v="Michel Hazanavicius"/>
        <s v="Jodie Foster"/>
        <s v="Chris Gorak"/>
        <s v="Brandon Trost"/>
        <s v="John Michael McDonagh"/>
        <s v="U. Roberto Romano"/>
        <s v="Tate Taylor"/>
        <s v="Brad Furman"/>
        <s v="James Bobin"/>
        <s v="Gareth Evans"/>
        <s v="Christian E. Christiansen"/>
        <s v="Dito Montiel"/>
        <s v="Roland JoffÃ©"/>
        <s v="Kenneth Branagh"/>
        <s v="Tomas Alfredson"/>
        <s v="Lynne Ramsay"/>
        <s v="Andrew Haigh"/>
        <s v="Mark Mylod"/>
        <s v="Stephen J. Anderson"/>
        <s v="Lynn Shelton"/>
        <s v="Dinesh D'Souza"/>
        <s v="Mike McCoy"/>
        <s v="Nicholas Jarecki"/>
        <s v="John Putch"/>
        <s v="Leslye Headland"/>
        <s v="Benh Zeitlin"/>
        <s v="Steve Taylor"/>
        <s v="Mark Andrews"/>
        <s v="Tom Putnam"/>
        <s v="Matt Piedmont"/>
        <s v="Bradley Parker"/>
        <s v="Josh Trank"/>
        <s v="Craig Zobel"/>
        <s v="Baltasar KormÃ¡kur"/>
        <s v="Molly Bernstein"/>
        <s v="Alex Craig Mann"/>
        <s v="Boris Rodriguez"/>
        <s v="StÃ©phane Aubier"/>
        <s v="Youssef Delara"/>
        <s v="Jamie Travis"/>
        <s v="Dean Wright"/>
        <s v="Josh Schwartz"/>
        <s v="Johnny Remo"/>
        <s v="David Palmer"/>
        <s v="Genndy Tartakovsky"/>
        <s v="Mark Tonderai"/>
        <s v="Steve Martino"/>
        <s v="Ruba Nadda"/>
        <s v="Dan Cutforth"/>
        <s v="James Mather"/>
        <s v="Asger Leth"/>
        <s v="Franck Khalfoun"/>
        <s v="Ava DuVernay"/>
        <s v="Chris Butler"/>
        <s v="Jason Moore"/>
        <s v="Nima Nourizadeh"/>
        <s v="Dustin Hoffman"/>
        <s v="Anthony Hemingway"/>
        <s v="Peter Ramsey"/>
        <s v="Jake Schreier"/>
        <s v="Daniel Espinosa"/>
        <s v="Colin Trevorrow"/>
        <s v="Lorene Scafaria"/>
        <s v="Michael J. Bassett"/>
        <s v="Rupert Sanders"/>
        <s v="Harmony Korine"/>
        <s v="Scott Speer"/>
        <s v="Seth MacFarlane"/>
        <s v="Joshua Oppenheimer"/>
        <s v="Todd Lincoln"/>
        <s v="Ramaa Mosley"/>
        <s v="Drew Goddard"/>
        <s v="Mabrouk El Mechri"/>
        <s v="Marcus Dunstan"/>
        <s v="Paul Bunnell"/>
        <s v="Ariel Vromen"/>
        <s v="RZA"/>
        <s v="Matthew Diamond"/>
        <s v="Marius A. Markevicius"/>
        <s v="Stephen Chbosky"/>
        <s v="Ole Bornedal"/>
        <s v="Ben Lewin"/>
        <s v="Nick Love"/>
        <s v="Michael Sucsy"/>
        <s v="Akiva Schaffer"/>
        <s v="James Watkins"/>
        <s v="Brian Klugman"/>
        <s v="Tim Heidecker"/>
        <s v="MÃ¥ns MÃ¥rlind"/>
        <s v="Rich Moore"/>
        <s v="Morgan Neville"/>
        <s v="Jon Lucas"/>
        <s v="Carl Rinsch"/>
        <s v="Michael Tiddes"/>
        <s v="Anthony Powell"/>
        <s v="John Wells"/>
        <s v="Jason Bateman"/>
        <s v="David E. Talbert"/>
        <s v="Benson Lee"/>
        <s v="Kasi Lemmons"/>
        <s v="Jeremy Saulnier"/>
        <s v="Allen Hughes"/>
        <s v="Jorge RamÃ­rez SuÃ¡rez"/>
        <s v="E.L. Katz"/>
        <s v="Rafa Lara"/>
        <s v="Cody Cameron"/>
        <s v="Niels Arden Oplev"/>
        <s v="Ken Scott"/>
        <s v="Joseph Gordon-Levitt"/>
        <s v="Cal Brunker"/>
        <s v="Fede Alvarez"/>
        <s v="Chris Buck"/>
        <s v="Ryan Coogler"/>
        <s v="David Boyd"/>
        <s v="Eugenio Derbez"/>
        <s v="Leslie Small"/>
        <s v="AndrÃ©s Muschietti"/>
        <s v="Dan Scanlon"/>
        <s v="Elizabeth Banks"/>
        <s v="Mike Flanagan"/>
        <s v="Benedikt Erlingsson"/>
        <s v="Tina Gordon Chism"/>
        <s v="Hitoshi Matsumoto"/>
        <s v="Ric Roman Waugh"/>
        <s v="Jonathan Newman"/>
        <s v="Claudia Sainte-Luce"/>
        <s v="Giuseppe Tornatore"/>
        <s v="Justin Zackham"/>
        <s v="Brian Percival"/>
        <s v="Zal Batmanglij"/>
        <s v="Paolo Sorrentino"/>
        <s v="Don Scardino"/>
        <s v="Tom Sanchez"/>
        <s v="Ruairi Robinson"/>
        <s v="Ed Gass-Donnelly"/>
        <s v="Ritesh Batra"/>
        <s v="James DeMonaco"/>
        <s v="Jonathan Teplitzky"/>
        <s v="James Ponsoldt"/>
        <s v="Maggie Carey"/>
        <s v="Nat Faxon"/>
        <s v="Evan Goldberg"/>
        <s v="Alan Taylor"/>
        <s v="Jeremy Degruson"/>
        <s v="David Soren"/>
        <s v="Barry Cook"/>
        <s v="Noam Murro"/>
        <s v="Kief Davidson"/>
        <s v="Scott Frank"/>
        <s v="Claudia Llosa"/>
        <s v="John R. Leonetti"/>
        <s v="James Manera"/>
        <s v="Rowan Joffe"/>
        <s v="Don Hall"/>
        <s v="Catherine Gund"/>
        <s v="Camille Delamarre"/>
        <s v="Richard Raymond"/>
        <s v="Matt Bettinelli-Olpin"/>
        <s v="Gary Shore"/>
        <s v="Dave Green"/>
        <s v="Andrea Di Stefano"/>
        <s v="Ernie Barbarash"/>
        <s v="Karim AÃ¯nouz"/>
        <s v="Joe Swanberg"/>
        <s v="Stuart Beattie"/>
        <s v="R.J. Cutler"/>
        <s v="David Robert Mitchell"/>
        <s v="Teddy Chan"/>
        <s v="Vic Armstrong"/>
        <s v="Bruce Dellis"/>
        <s v="Robert Stromberg"/>
        <s v="Andrew Erwin"/>
        <s v="Scott Waugh"/>
        <s v="Dan Gilroy"/>
        <s v="Sam Miller"/>
        <s v="Shane Dawson"/>
        <s v="Stiles White"/>
        <s v="Paul King"/>
        <s v="Christopher Landon"/>
        <s v="Jon Stewart"/>
        <s v="William H. Macy"/>
        <s v="Ekachai Uekrongtham"/>
        <s v="Christopher Spencer"/>
        <s v="Kate Barker-Froyland"/>
        <s v="Theodore Melfi"/>
        <s v="Ben Falcone"/>
        <s v="Tom Gormican"/>
        <s v="Jorge R. GutiÃ©rrez"/>
        <s v="Graham Annable"/>
        <s v="Patrick Hughes"/>
        <s v="Josh Boone"/>
        <s v="Wes Ball"/>
        <s v="Peter Lepeniotis"/>
        <s v="Russell Crowe"/>
        <s v="Sara Newens"/>
        <s v="Wally Pfister"/>
        <s v="Levan Gabriadze"/>
        <s v="Damien Chazelle"/>
        <s v="Akiva Goldsman"/>
        <s v="Timothy Hines"/>
        <s v="Duke Johnson"/>
        <s v="Dena Seidel"/>
        <s v="S.S. Rajamouli"/>
        <s v="John Crowley"/>
        <s v="Jamal Hill"/>
        <s v="Jerry Jameson"/>
        <s v="Mor Loushy"/>
        <s v="Peter Landesman"/>
        <s v="Angelo Pizzo"/>
        <s v="Benjamin Dickinson"/>
        <s v="Dan Fogelman"/>
        <s v="Daniel Lee"/>
        <s v="Alex Garland"/>
        <s v="Sam Taylor-Johnson"/>
        <s v="Etan Cohen"/>
        <s v="Leigh Whannell"/>
        <s v="Wilson Yip"/>
        <s v="Michael Dougherty"/>
        <s v="Henry Hobson"/>
        <s v="Gregory Jacobs"/>
        <s v="Robert Fontaine"/>
        <s v="Kyle Balda"/>
        <s v="Ericson Core"/>
        <s v="Dean Israelite"/>
        <s v="Adam Carolla"/>
        <s v="Lenny Abrahamson"/>
        <s v="CiarÃ¡n Foy"/>
        <s v="Patricia Riggen"/>
        <s v="Lee Toland Krieger"/>
        <s v="Hsiao-Hsien Hou"/>
        <s v="Marielle Heller"/>
        <s v="Ari Sandel"/>
        <s v="Travis Cluff"/>
        <s v="Joel Edgerton"/>
        <s v="David Gelb"/>
        <s v="Anna Muylaert"/>
        <s v="Paul Tibbitt"/>
        <s v="Robert Eggers"/>
        <s v="John Francis Daley"/>
        <s v="Max Joseph"/>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41" maxValue="300"/>
    </cacheField>
    <cacheField name="Gross Revenue" numFmtId="0">
      <sharedItems containsSemiMixedTypes="0" containsString="0" containsNumber="1" containsInteger="1" minValue="162" maxValue="760505847" count="2689">
        <n v="66941559"/>
        <n v="37035515"/>
        <n v="9821335"/>
        <n v="64148"/>
        <n v="15527125"/>
        <n v="32522352"/>
        <n v="15047419"/>
        <n v="5383834"/>
        <n v="75078"/>
        <n v="5725"/>
        <n v="37752931"/>
        <n v="2185266"/>
        <n v="21471685"/>
        <n v="37879996"/>
        <n v="18621249"/>
        <n v="117559438"/>
        <n v="21994911"/>
        <n v="29374178"/>
        <n v="16938179"/>
        <n v="26421314"/>
        <n v="20627372"/>
        <n v="68353550"/>
        <n v="447750"/>
        <n v="233630478"/>
        <n v="1276984"/>
        <n v="17174870"/>
        <n v="125305545"/>
        <n v="106793915"/>
        <n v="71309760"/>
        <n v="1050600"/>
        <n v="60786269"/>
        <n v="128067808"/>
        <n v="4157491"/>
        <n v="9628751"/>
        <n v="137748063"/>
        <n v="20035310"/>
        <n v="33000377"/>
        <n v="15427192"/>
        <n v="46729374"/>
        <n v="4734235"/>
        <n v="125548685"/>
        <n v="53302314"/>
        <n v="51768623"/>
        <n v="610991"/>
        <n v="44983704"/>
        <n v="241816"/>
        <n v="14967182"/>
        <n v="187670866"/>
        <n v="101643008"/>
        <n v="5108820"/>
        <n v="1114943"/>
        <n v="1631839"/>
        <n v="36037909"/>
        <n v="10494147"/>
        <n v="27277055"/>
        <n v="12801190"/>
        <n v="73209340"/>
        <n v="260031035"/>
        <n v="6543194"/>
        <n v="2954405"/>
        <n v="37036404"/>
        <n v="39442871"/>
        <n v="15464026"/>
        <n v="16779636"/>
        <n v="27441122"/>
        <n v="10014234"/>
        <n v="428535"/>
        <n v="90567722"/>
        <n v="166225040"/>
        <n v="25530884"/>
        <n v="48814909"/>
        <n v="171988"/>
        <n v="106807667"/>
        <n v="60874615"/>
        <n v="215397307"/>
        <n v="34099640"/>
        <n v="57176582"/>
        <n v="1221261"/>
        <n v="25167270"/>
        <n v="123307945"/>
        <n v="45506619"/>
        <n v="33508922"/>
        <n v="39235088"/>
        <n v="8596914"/>
        <n v="32598931"/>
        <n v="265107"/>
        <n v="7060876"/>
        <n v="12372410"/>
        <n v="17473245"/>
        <n v="23360779"/>
        <n v="115648585"/>
        <n v="3609278"/>
        <n v="32662299"/>
        <n v="68525609"/>
        <n v="55973336"/>
        <n v="76501438"/>
        <n v="89138076"/>
        <n v="6982680"/>
        <n v="8279017"/>
        <n v="70327868"/>
        <n v="56932305"/>
        <n v="17071230"/>
        <n v="30093107"/>
        <n v="60008303"/>
        <n v="3050934"/>
        <n v="90454043"/>
        <n v="14218868"/>
        <n v="2882062"/>
        <n v="34543701"/>
        <n v="26000610"/>
        <n v="30199105"/>
        <n v="39778599"/>
        <n v="1744858"/>
        <n v="61280963"/>
        <n v="673780"/>
        <n v="403932"/>
        <n v="17804273"/>
        <n v="13019253"/>
        <n v="89296573"/>
        <n v="75764085"/>
        <n v="35231365"/>
        <n v="3041803"/>
        <n v="5217498"/>
        <n v="69688384"/>
        <n v="13592872"/>
        <n v="30695227"/>
        <n v="13555988"/>
        <n v="14983572"/>
        <n v="38168022"/>
        <n v="113330342"/>
        <n v="182618434"/>
        <n v="44737059"/>
        <n v="50802661"/>
        <n v="35007180"/>
        <n v="12996"/>
        <n v="45542421"/>
        <n v="28927720"/>
        <n v="6047856"/>
        <n v="57262492"/>
        <n v="3058380"/>
        <n v="882710"/>
        <n v="34566746"/>
        <n v="15911333"/>
        <n v="22751979"/>
        <n v="124107476"/>
        <n v="77086030"/>
        <n v="94999143"/>
        <n v="21468807"/>
        <n v="1027119"/>
        <n v="68473360"/>
        <n v="155370362"/>
        <n v="6291602"/>
        <n v="182805123"/>
        <n v="8735529"/>
        <n v="33771174"/>
        <n v="4142507"/>
        <n v="5018450"/>
        <n v="19389454"/>
        <n v="157299717"/>
        <n v="9180275"/>
        <n v="24375436"/>
        <n v="15738632"/>
        <n v="170708996"/>
        <n v="56083966"/>
        <n v="78616689"/>
        <n v="58183966"/>
        <n v="206400"/>
        <n v="22723"/>
        <n v="74058698"/>
        <n v="33201661"/>
        <n v="902835"/>
        <n v="13264986"/>
        <n v="145096820"/>
        <n v="93607673"/>
        <n v="24044532"/>
        <n v="10965209"/>
        <n v="84037039"/>
        <n v="16892"/>
        <n v="28734552"/>
        <n v="41523271"/>
        <n v="59068786"/>
        <n v="4919896"/>
        <n v="108638745"/>
        <n v="33422806"/>
        <n v="52937130"/>
        <n v="71500556"/>
        <n v="798341"/>
        <n v="5002310"/>
        <n v="353743"/>
        <n v="25528495"/>
        <n v="93375151"/>
        <n v="23978402"/>
        <n v="16929123"/>
        <n v="25590119"/>
        <n v="45207112"/>
        <n v="727883"/>
        <n v="54997476"/>
        <n v="20218"/>
        <n v="58936"/>
        <n v="64172251"/>
        <n v="112950721"/>
        <n v="32616869"/>
        <n v="313436"/>
        <n v="51396781"/>
        <n v="51758599"/>
        <n v="32131830"/>
        <n v="5204007"/>
        <n v="13103828"/>
        <n v="14249005"/>
        <n v="31598308"/>
        <n v="11560259"/>
        <n v="6200756"/>
        <n v="8434601"/>
        <n v="4273372"/>
        <n v="41300105"/>
        <n v="40219708"/>
        <n v="317557891"/>
        <n v="56007"/>
        <n v="10397365"/>
        <n v="40334024"/>
        <n v="24185781"/>
        <n v="3029081"/>
        <n v="226792"/>
        <n v="31155435"/>
        <n v="40270895"/>
        <n v="6114237"/>
        <n v="35918429"/>
        <n v="1292119"/>
        <n v="12610731"/>
        <n v="30059386"/>
        <n v="37470017"/>
        <n v="80920948"/>
        <n v="27087695"/>
        <n v="22770864"/>
        <n v="14252830"/>
        <n v="21973182"/>
        <n v="181166115"/>
        <n v="4777007"/>
        <n v="47095453"/>
        <n v="36833473"/>
        <n v="7022940"/>
        <n v="50173190"/>
        <n v="1141829"/>
        <n v="131144183"/>
        <n v="2326407"/>
        <n v="95001351"/>
        <n v="15561627"/>
        <n v="4186931"/>
        <n v="54606"/>
        <n v="5308707"/>
        <n v="17292381"/>
        <n v="92191"/>
        <n v="5974653"/>
        <n v="5409517"/>
        <n v="13876974"/>
        <n v="31252964"/>
        <n v="289907418"/>
        <n v="57386369"/>
        <n v="7219578"/>
        <n v="295468"/>
        <n v="37882551"/>
        <n v="2025238"/>
        <n v="6173485"/>
        <n v="16017403"/>
        <n v="183405771"/>
        <n v="4356743"/>
        <n v="16252765"/>
        <n v="13596911"/>
        <n v="13903262"/>
        <n v="198539855"/>
        <n v="180011740"/>
        <n v="3293258"/>
        <n v="56607223"/>
        <n v="36696761"/>
        <n v="29781453"/>
        <n v="16991902"/>
        <n v="226138454"/>
        <n v="91038276"/>
        <n v="19351569"/>
        <n v="5516708"/>
        <n v="71277420"/>
        <n v="33357476"/>
        <n v="49968653"/>
        <n v="373967"/>
        <n v="70836296"/>
        <n v="488872"/>
        <n v="267652016"/>
        <n v="27338033"/>
        <n v="3100650"/>
        <n v="10049886"/>
        <n v="26871"/>
        <n v="112692062"/>
        <n v="19693891"/>
        <n v="18488314"/>
        <n v="25178165"/>
        <n v="69772969"/>
        <n v="623374"/>
        <n v="55762229"/>
        <n v="406035"/>
        <n v="27457409"/>
        <n v="7496522"/>
        <n v="144512310"/>
        <n v="6755271"/>
        <n v="17951431"/>
        <n v="703"/>
        <n v="18208078"/>
        <n v="454255"/>
        <n v="313837577"/>
        <n v="110536"/>
        <n v="27796042"/>
        <n v="66808615"/>
        <n v="202007640"/>
        <n v="27053815"/>
        <n v="43905746"/>
        <n v="4720371"/>
        <n v="96471845"/>
        <n v="19719930"/>
        <n v="108244774"/>
        <n v="52353636"/>
        <n v="71069884"/>
        <n v="11405825"/>
        <n v="13491653"/>
        <n v="10097096"/>
        <n v="60400856"/>
        <n v="41867960"/>
        <n v="3287435"/>
        <n v="13558739"/>
        <n v="6712451"/>
        <n v="76261036"/>
        <n v="22235901"/>
        <n v="20384136"/>
        <n v="100614858"/>
        <n v="81525"/>
        <n v="32095318"/>
        <n v="10762178"/>
        <n v="13622333"/>
        <n v="45162741"/>
        <n v="13060843"/>
        <n v="45063889"/>
        <n v="37939782"/>
        <n v="116724075"/>
        <n v="3076425"/>
        <n v="41227069"/>
        <n v="10719367"/>
        <n v="40566655"/>
        <n v="65010106"/>
        <n v="22245861"/>
        <n v="25482931"/>
        <n v="112935"/>
        <n v="274299"/>
        <n v="32122249"/>
        <n v="21078145"/>
        <n v="213079163"/>
        <n v="2062066"/>
        <n v="30157016"/>
        <n v="14294842"/>
        <n v="75074950"/>
        <n v="32541719"/>
        <n v="3799339"/>
        <n v="47811275"/>
        <n v="7262288"/>
        <n v="81645152"/>
        <n v="26199517"/>
        <n v="768045"/>
        <n v="464126"/>
        <n v="40118420"/>
        <n v="8586376"/>
        <n v="21244913"/>
        <n v="27362712"/>
        <n v="164435221"/>
        <n v="66790248"/>
        <n v="170684505"/>
        <n v="22433915"/>
        <n v="325491"/>
        <n v="7563397"/>
        <n v="243347"/>
        <n v="36985501"/>
        <n v="40048332"/>
        <n v="37188667"/>
        <n v="9059588"/>
        <n v="22160085"/>
        <n v="8355815"/>
        <n v="6044618"/>
        <n v="160201106"/>
        <n v="8111360"/>
        <n v="69586544"/>
        <n v="39659"/>
        <n v="30063805"/>
        <n v="56398162"/>
        <n v="17266505"/>
        <n v="5709616"/>
        <n v="39177215"/>
        <n v="1190018"/>
        <n v="4835968"/>
        <n v="15854988"/>
        <n v="13208023"/>
        <n v="6592103"/>
        <n v="25776062"/>
        <n v="32983713"/>
        <n v="2506446"/>
        <n v="77679638"/>
        <n v="236266"/>
        <n v="30079316"/>
        <n v="15361537"/>
        <n v="30259652"/>
        <n v="261970615"/>
        <n v="19076815"/>
        <n v="84961"/>
        <n v="13684949"/>
        <n v="41543207"/>
        <n v="4839383"/>
        <n v="33105600"/>
        <n v="176387405"/>
        <n v="4681503"/>
        <n v="67263182"/>
        <n v="47329"/>
        <n v="64267897"/>
        <n v="71026631"/>
        <n v="25571351"/>
        <n v="13571817"/>
        <n v="35168677"/>
        <n v="16033556"/>
        <n v="3895664"/>
        <n v="14448589"/>
        <n v="51432423"/>
        <n v="145771527"/>
        <n v="93815117"/>
        <n v="19184015"/>
        <n v="145540"/>
        <n v="190418803"/>
        <n v="4239767"/>
        <n v="132014112"/>
        <n v="146402"/>
        <n v="6830957"/>
        <n v="126203320"/>
        <n v="31874869"/>
        <n v="241437427"/>
        <n v="10460089"/>
        <n v="1309849"/>
        <n v="31597131"/>
        <n v="95308367"/>
        <n v="121972"/>
        <n v="46563158"/>
        <n v="562059"/>
        <n v="17791031"/>
        <n v="30307804"/>
        <n v="6165429"/>
        <n v="2073984"/>
        <n v="5844929"/>
        <n v="92930005"/>
        <n v="43060566"/>
        <n v="39532308"/>
        <n v="48423368"/>
        <n v="104054514"/>
        <n v="18990542"/>
        <n v="153288182"/>
        <n v="4046737"/>
        <n v="16930185"/>
        <n v="227965690"/>
        <n v="4814244"/>
        <n v="81150692"/>
        <n v="10198766"/>
        <n v="1641788"/>
        <n v="403706375"/>
        <n v="73215310"/>
        <n v="410241"/>
        <n v="85570368"/>
        <n v="43119879"/>
        <n v="310675583"/>
        <n v="13973532"/>
        <n v="119841"/>
        <n v="64736114"/>
        <n v="3064356"/>
        <n v="127214072"/>
        <n v="598645"/>
        <n v="28563926"/>
        <n v="4411102"/>
        <n v="30306281"/>
        <n v="121468960"/>
        <n v="174682"/>
        <n v="54228104"/>
        <n v="16988996"/>
        <n v="28399192"/>
        <n v="1779284"/>
        <n v="14060950"/>
        <n v="18306166"/>
        <n v="14015786"/>
        <n v="3517797"/>
        <n v="3034181"/>
        <n v="196067"/>
        <n v="41597830"/>
        <n v="8378141"/>
        <n v="340478898"/>
        <n v="40363530"/>
        <n v="35228696"/>
        <n v="28972187"/>
        <n v="32519322"/>
        <n v="12987647"/>
        <n v="75597042"/>
        <n v="6525762"/>
        <n v="676698"/>
        <n v="139225854"/>
        <n v="90341670"/>
        <n v="1250798"/>
        <n v="13134"/>
        <n v="118471320"/>
        <n v="24430272"/>
        <n v="56684819"/>
        <n v="25296447"/>
        <n v="50189179"/>
        <n v="39880476"/>
        <n v="12693621"/>
        <n v="15278"/>
        <n v="38120554"/>
        <n v="19158074"/>
        <n v="93307796"/>
        <n v="38230435"/>
        <n v="12398628"/>
        <n v="52752475"/>
        <n v="21005329"/>
        <n v="78120196"/>
        <n v="333976"/>
        <n v="20772796"/>
        <n v="16346122"/>
        <n v="40911830"/>
        <n v="141204016"/>
        <n v="127083765"/>
        <n v="16248701"/>
        <n v="15408822"/>
        <n v="26183197"/>
        <n v="47285499"/>
        <n v="14208384"/>
        <n v="548712"/>
        <n v="104354205"/>
        <n v="3203044"/>
        <n v="138396624"/>
        <n v="60057639"/>
        <n v="26536120"/>
        <n v="4426297"/>
        <n v="66257002"/>
        <n v="2353728"/>
        <n v="132541238"/>
        <n v="242589580"/>
        <n v="23020488"/>
        <n v="100685880"/>
        <n v="138614544"/>
        <n v="197148"/>
        <n v="95632614"/>
        <n v="12212417"/>
        <n v="34604054"/>
        <n v="104148781"/>
        <n v="32131483"/>
        <n v="22734486"/>
        <n v="33685268"/>
        <n v="26096584"/>
        <n v="9652000"/>
        <n v="2223990"/>
        <n v="173381405"/>
        <n v="46455802"/>
        <n v="380838870"/>
        <n v="110222438"/>
        <n v="82163317"/>
        <n v="4922166"/>
        <n v="5660084"/>
        <n v="12870569"/>
        <n v="37566230"/>
        <n v="4063859"/>
        <n v="11798"/>
        <n v="59588068"/>
        <n v="37788228"/>
        <n v="3645438"/>
        <n v="67325559"/>
        <n v="30013346"/>
        <n v="30222640"/>
        <n v="12583510"/>
        <n v="13005485"/>
        <n v="14108518"/>
        <n v="105807520"/>
        <n v="132122995"/>
        <n v="2580"/>
        <n v="51475962"/>
        <n v="4717455"/>
        <n v="35096190"/>
        <n v="35143332"/>
        <n v="27972410"/>
        <n v="56127162"/>
        <n v="66734992"/>
        <n v="70098138"/>
        <n v="65653758"/>
        <n v="819939"/>
        <n v="89808372"/>
        <n v="20950820"/>
        <n v="44566004"/>
        <n v="59365105"/>
        <n v="34308901"/>
        <n v="6239558"/>
        <n v="1646664"/>
        <n v="93926386"/>
        <n v="63695760"/>
        <n v="34468224"/>
        <n v="15549702"/>
        <n v="395592"/>
        <n v="90135191"/>
        <n v="1420578"/>
        <n v="74608545"/>
        <n v="2181290"/>
        <n v="55845943"/>
        <n v="58328680"/>
        <n v="30500882"/>
        <n v="1127331"/>
        <n v="40905277"/>
        <n v="1011054"/>
        <n v="296665"/>
        <n v="53789313"/>
        <n v="2360184"/>
        <n v="305388685"/>
        <n v="52277485"/>
        <n v="223878"/>
        <n v="39399750"/>
        <n v="116643346"/>
        <n v="1310270"/>
        <n v="110000082"/>
        <n v="81257845"/>
        <n v="120147445"/>
        <n v="41407470"/>
        <n v="10696"/>
        <n v="60470220"/>
        <n v="2207975"/>
        <n v="26288320"/>
        <n v="124590960"/>
        <n v="111760631"/>
        <n v="33828318"/>
        <n v="592014"/>
        <n v="43426961"/>
        <n v="150350192"/>
        <n v="3432342"/>
        <n v="279282"/>
        <n v="1098224"/>
        <n v="365734"/>
        <n v="100446895"/>
        <n v="8243880"/>
        <n v="31111260"/>
        <n v="75817994"/>
        <n v="19539"/>
        <n v="34238611"/>
        <n v="106126012"/>
        <n v="47887943"/>
        <n v="111110575"/>
        <n v="66462600"/>
        <n v="19593740"/>
        <n v="42672630"/>
        <n v="377019252"/>
        <n v="281492479"/>
        <n v="139259759"/>
        <n v="22108977"/>
        <n v="7659747"/>
        <n v="1111615"/>
        <n v="3713002"/>
        <n v="47592825"/>
        <n v="336456"/>
        <n v="763044"/>
        <n v="5739376"/>
        <n v="7002255"/>
        <n v="4068087"/>
        <n v="4599680"/>
        <n v="19480739"/>
        <n v="505295"/>
        <n v="43601508"/>
        <n v="51483949"/>
        <n v="1569918"/>
        <n v="35990505"/>
        <n v="6852144"/>
        <n v="1056102"/>
        <n v="15417771"/>
        <n v="214948780"/>
        <n v="56044241"/>
        <n v="261481"/>
        <n v="120776832"/>
        <n v="51431160"/>
        <n v="1029017"/>
        <n v="6167817"/>
        <n v="28328132"/>
        <n v="5881504"/>
        <n v="23222861"/>
        <n v="34293771"/>
        <n v="13395939"/>
        <n v="87856565"/>
        <n v="31526393"/>
        <n v="84136909"/>
        <n v="24004159"/>
        <n v="9910"/>
        <n v="80281096"/>
        <n v="64955956"/>
        <n v="5792822"/>
        <n v="7739049"/>
        <n v="6144806"/>
        <n v="5005883"/>
        <n v="52397389"/>
        <n v="6601079"/>
        <n v="40203020"/>
        <n v="16702864"/>
        <n v="40198710"/>
        <n v="32003620"/>
        <n v="12189514"/>
        <n v="73701902"/>
        <n v="136007"/>
        <n v="33987757"/>
        <n v="4992159"/>
        <n v="100003492"/>
        <n v="29302097"/>
        <n v="8054280"/>
        <n v="54557348"/>
        <n v="96793"/>
        <n v="58885635"/>
        <n v="6013"/>
        <n v="23106"/>
        <n v="13337299"/>
        <n v="1197786"/>
        <n v="114324072"/>
        <n v="5501940"/>
        <n v="22913677"/>
        <n v="12181484"/>
        <n v="34126138"/>
        <n v="70527"/>
        <n v="17718223"/>
        <n v="41814863"/>
        <n v="119078393"/>
        <n v="16066"/>
        <n v="48114556"/>
        <n v="5199"/>
        <n v="51676606"/>
        <n v="21009180"/>
        <n v="26781723"/>
        <n v="75367693"/>
        <n v="14334645"/>
        <n v="18225165"/>
        <n v="249358727"/>
        <n v="59035104"/>
        <n v="67286731"/>
        <n v="50026353"/>
        <n v="23472900"/>
        <n v="371081"/>
        <n v="11041228"/>
        <n v="4710455"/>
        <n v="12784713"/>
        <n v="144795350"/>
        <n v="228524"/>
        <n v="45489752"/>
        <n v="36830"/>
        <n v="25266129"/>
        <n v="31179516"/>
        <n v="66207920"/>
        <n v="10214647"/>
        <n v="17104669"/>
        <n v="74540762"/>
        <n v="17848322"/>
        <n v="2338695"/>
        <n v="20422207"/>
        <n v="77862546"/>
        <n v="6517198"/>
        <n v="603943"/>
        <n v="86049418"/>
        <n v="279167575"/>
        <n v="100422786"/>
        <n v="4476235"/>
        <n v="64371181"/>
        <n v="21800302"/>
        <n v="85222"/>
        <n v="992238"/>
        <n v="44540956"/>
        <n v="173005002"/>
        <n v="14018364"/>
        <n v="1487477"/>
        <n v="191309"/>
        <n v="125531634"/>
        <n v="15712072"/>
        <n v="424760"/>
        <n v="10411980"/>
        <n v="37486138"/>
        <n v="75305995"/>
        <n v="50740078"/>
        <n v="795126"/>
        <n v="8786715"/>
        <n v="55153403"/>
        <n v="84185387"/>
        <n v="47781388"/>
        <n v="17016190"/>
        <n v="57887882"/>
        <n v="160762022"/>
        <n v="13464388"/>
        <n v="381225"/>
        <n v="436471036"/>
        <n v="71502303"/>
        <n v="37760080"/>
        <n v="8070311"/>
        <n v="13922211"/>
        <n v="42044321"/>
        <n v="373377893"/>
        <n v="88200225"/>
        <n v="410388"/>
        <n v="95016"/>
        <n v="11529368"/>
        <n v="9109322"/>
        <n v="8712564"/>
        <n v="1110186"/>
        <n v="6491350"/>
        <n v="32774834"/>
        <n v="22406362"/>
        <n v="102608827"/>
        <n v="6471394"/>
        <n v="176049130"/>
        <n v="42880"/>
        <n v="23947"/>
        <n v="3629758"/>
        <n v="57637485"/>
        <n v="186739919"/>
        <n v="14589444"/>
        <n v="110175871"/>
        <n v="304124"/>
        <n v="261437578"/>
        <n v="39692139"/>
        <n v="24006726"/>
        <n v="1082044"/>
        <n v="65948711"/>
        <n v="3752725"/>
        <n v="64286"/>
        <n v="499263"/>
        <n v="51225796"/>
        <n v="665426"/>
        <n v="95149435"/>
        <n v="33682273"/>
        <n v="2086345"/>
        <n v="85416609"/>
        <n v="59475623"/>
        <n v="77032279"/>
        <n v="114195633"/>
        <n v="16323969"/>
        <n v="3347439"/>
        <n v="6768055"/>
        <n v="21176322"/>
        <n v="133228348"/>
        <n v="18947630"/>
        <n v="16123851"/>
        <n v="2921738"/>
        <n v="3753806"/>
        <n v="45860039"/>
        <n v="14469428"/>
        <n v="69148997"/>
        <n v="12831121"/>
        <n v="16831505"/>
        <n v="16964743"/>
        <n v="58156435"/>
        <n v="396035"/>
        <n v="40066497"/>
        <n v="31493782"/>
        <n v="21835784"/>
        <n v="1891821"/>
        <n v="25857987"/>
        <n v="5132655"/>
        <n v="16298046"/>
        <n v="8535575"/>
        <n v="82301521"/>
        <n v="19976073"/>
        <n v="205343774"/>
        <n v="55808744"/>
        <n v="32645546"/>
        <n v="1550000"/>
        <n v="46363118"/>
        <n v="3123749"/>
        <n v="83025853"/>
        <n v="28747570"/>
        <n v="70071"/>
        <n v="206456431"/>
        <n v="82569532"/>
        <n v="135381507"/>
        <n v="49000"/>
        <n v="61644321"/>
        <n v="67253092"/>
        <n v="379122"/>
        <n v="53337608"/>
        <n v="10042266"/>
        <n v="19294901"/>
        <n v="25472967"/>
        <n v="11694528"/>
        <n v="36020063"/>
        <n v="22264487"/>
        <n v="50382128"/>
        <n v="129319"/>
        <n v="10137232"/>
        <n v="28031250"/>
        <n v="568695"/>
        <n v="32701088"/>
        <n v="860002"/>
        <n v="131617"/>
        <n v="24407944"/>
        <n v="26838389"/>
        <n v="11703287"/>
        <n v="195888"/>
        <n v="42071069"/>
        <n v="89706988"/>
        <n v="74484168"/>
        <n v="110332737"/>
        <n v="30981850"/>
        <n v="4280577"/>
        <n v="31501218"/>
        <n v="67962333"/>
        <n v="1007962"/>
        <n v="289994397"/>
        <n v="3335839"/>
        <n v="66002004"/>
        <n v="51097664"/>
        <n v="177575142"/>
        <n v="51053787"/>
        <n v="34636443"/>
        <n v="47277326"/>
        <n v="32048809"/>
        <n v="22201636"/>
        <n v="671240"/>
        <n v="653621"/>
        <n v="18472363"/>
        <n v="62647540"/>
        <n v="1050445"/>
        <n v="48291624"/>
        <n v="52580895"/>
        <n v="218051260"/>
        <n v="47396698"/>
        <n v="4006906"/>
        <n v="4235837"/>
        <n v="211667"/>
        <n v="20433940"/>
        <n v="12667"/>
        <n v="154077"/>
        <n v="24127895"/>
        <n v="11008432"/>
        <n v="193136719"/>
        <n v="19118247"/>
        <n v="74205"/>
        <n v="77413017"/>
        <n v="23089926"/>
        <n v="3885134"/>
        <n v="57010853"/>
        <n v="864959"/>
        <n v="48472213"/>
        <n v="82931301"/>
        <n v="186336103"/>
        <n v="11034436"/>
        <n v="47379090"/>
        <n v="1523883"/>
        <n v="43894863"/>
        <n v="47124400"/>
        <n v="100358"/>
        <n v="77231"/>
        <n v="18324242"/>
        <n v="1987287"/>
        <n v="18081626"/>
        <n v="38372662"/>
        <n v="57859105"/>
        <n v="29077547"/>
        <n v="128200012"/>
        <n v="68642452"/>
        <n v="87025093"/>
        <n v="25335935"/>
        <n v="74098862"/>
        <n v="63939454"/>
        <n v="1181197"/>
        <n v="17010646"/>
        <n v="380262555"/>
        <n v="31704416"/>
        <n v="50815288"/>
        <n v="24792061"/>
        <n v="109243478"/>
        <n v="39177541"/>
        <n v="64255243"/>
        <n v="712294"/>
        <n v="37899638"/>
        <n v="14888028"/>
        <n v="291709845"/>
        <n v="49526"/>
        <n v="33565375"/>
        <n v="56068547"/>
        <n v="26005908"/>
        <n v="16901126"/>
        <n v="80270227"/>
        <n v="75072454"/>
        <n v="6061759"/>
        <n v="375474"/>
        <n v="10166502"/>
        <n v="51019112"/>
        <n v="72515360"/>
        <n v="35799026"/>
        <n v="6301131"/>
        <n v="45356386"/>
        <n v="158115031"/>
        <n v="2483955"/>
        <n v="8326035"/>
        <n v="12570442"/>
        <n v="12712093"/>
        <n v="113006880"/>
        <n v="16247775"/>
        <n v="19377727"/>
        <n v="668171"/>
        <n v="1900725"/>
        <n v="11905519"/>
        <n v="192467"/>
        <n v="381186"/>
        <n v="92362"/>
        <n v="39008741"/>
        <n v="47806295"/>
        <n v="7362100"/>
        <n v="18761993"/>
        <n v="12469811"/>
        <n v="31585300"/>
        <n v="127144"/>
        <n v="1666262"/>
        <n v="2024854"/>
        <n v="5128124"/>
        <n v="5023275"/>
        <n v="1325073"/>
        <n v="9013113"/>
        <n v="43095600"/>
        <n v="1247453"/>
        <n v="1530535"/>
        <n v="2912363"/>
        <n v="5654777"/>
        <n v="1046166"/>
        <n v="24520892"/>
        <n v="70496802"/>
        <n v="19447478"/>
        <n v="233103"/>
        <n v="16101109"/>
        <n v="119518352"/>
        <n v="234277056"/>
        <n v="871527"/>
        <n v="55865715"/>
        <n v="101228"/>
        <n v="26082914"/>
        <n v="28045540"/>
        <n v="53481"/>
        <n v="36883539"/>
        <n v="210592590"/>
        <n v="7458269"/>
        <n v="20338609"/>
        <n v="5480996"/>
        <n v="652526"/>
        <n v="7221458"/>
        <n v="10018"/>
        <n v="7156725"/>
        <n v="50859889"/>
        <n v="18595716"/>
        <n v="15131330"/>
        <n v="34300771"/>
        <n v="72601713"/>
        <n v="5851188"/>
        <n v="475000"/>
        <n v="19179969"/>
        <n v="8108247"/>
        <n v="70163652"/>
        <n v="4398392"/>
        <n v="16235293"/>
        <n v="9396487"/>
        <n v="57366262"/>
        <n v="11204499"/>
        <n v="128505958"/>
        <n v="244052771"/>
        <n v="167007184"/>
        <n v="4291965"/>
        <n v="35286428"/>
        <n v="24138847"/>
        <n v="137340146"/>
        <n v="117560"/>
        <n v="352786"/>
        <n v="27829874"/>
        <n v="7009668"/>
        <n v="58336565"/>
        <n v="6565495"/>
        <n v="48546578"/>
        <n v="480314"/>
        <n v="7382993"/>
        <n v="103338338"/>
        <n v="81593527"/>
        <n v="28435406"/>
        <n v="75030163"/>
        <n v="49413"/>
        <n v="71904"/>
        <n v="10174663"/>
        <n v="1654367"/>
        <n v="88658172"/>
        <n v="298110"/>
        <n v="54098051"/>
        <n v="1172769"/>
        <n v="48745150"/>
        <n v="33574332"/>
        <n v="20998709"/>
        <n v="64459316"/>
        <n v="13082288"/>
        <n v="5542025"/>
        <n v="13367101"/>
        <n v="220914"/>
        <n v="38432823"/>
        <n v="2694973"/>
        <n v="15519841"/>
        <n v="197992827"/>
        <n v="8080116"/>
        <n v="617228"/>
        <n v="194568"/>
        <n v="195329763"/>
        <n v="12549485"/>
        <n v="721"/>
        <n v="1150403"/>
        <n v="88504640"/>
        <n v="220234"/>
        <n v="399879"/>
        <n v="638951"/>
        <n v="17324744"/>
        <n v="3275443"/>
        <n v="42272747"/>
        <n v="15655665"/>
        <n v="38360195"/>
        <n v="13753931"/>
        <n v="5459824"/>
        <n v="59889948"/>
        <n v="58255287"/>
        <n v="252726"/>
        <n v="22494487"/>
        <n v="63231524"/>
        <n v="37442180"/>
        <n v="15962471"/>
        <n v="2975649"/>
        <n v="133382309"/>
        <n v="73661010"/>
        <n v="22526144"/>
        <n v="80197993"/>
        <n v="250863268"/>
        <n v="17508670"/>
        <n v="255352"/>
        <n v="144431"/>
        <n v="13391174"/>
        <n v="18435"/>
        <n v="13751"/>
        <n v="84303558"/>
        <n v="155019340"/>
        <n v="37623143"/>
        <n v="4857376"/>
        <n v="1055654"/>
        <n v="2208939"/>
        <n v="7059537"/>
        <n v="423032628"/>
        <n v="60655503"/>
        <n v="23000"/>
        <n v="20259297"/>
        <n v="1689999"/>
        <n v="63260"/>
        <n v="5484375"/>
        <n v="70269171"/>
        <n v="6855137"/>
        <n v="6754898"/>
        <n v="80150343"/>
        <n v="90703745"/>
        <n v="17803796"/>
        <n v="10515579"/>
        <n v="136432"/>
        <n v="198407"/>
        <n v="33687630"/>
        <n v="1984378"/>
        <n v="46982632"/>
        <n v="7774730"/>
        <n v="35635046"/>
        <n v="34014398"/>
        <n v="273420"/>
        <n v="6387"/>
        <n v="23078294"/>
        <n v="65269010"/>
        <n v="40137776"/>
        <n v="200069408"/>
        <n v="34703228"/>
        <n v="148213377"/>
        <n v="28133159"/>
        <n v="10996440"/>
        <n v="57651794"/>
        <n v="22518325"/>
        <n v="118683135"/>
        <n v="155972"/>
        <n v="23292105"/>
        <n v="217536138"/>
        <n v="132373442"/>
        <n v="124732962"/>
        <n v="62494975"/>
        <n v="10139254"/>
        <n v="1304837"/>
        <n v="39143839"/>
        <n v="41777564"/>
        <n v="2706659"/>
        <n v="7156933"/>
        <n v="63224849"/>
        <n v="2201412"/>
        <n v="39825798"/>
        <n v="52320979"/>
        <n v="17605861"/>
        <n v="11284657"/>
        <n v="18843314"/>
        <n v="37617947"/>
        <n v="7825820"/>
        <n v="8047690"/>
        <n v="82226474"/>
        <n v="53082743"/>
        <n v="162586036"/>
        <n v="56437947"/>
        <n v="36279230"/>
        <n v="61112916"/>
        <n v="39511038"/>
        <n v="1111"/>
        <n v="327919"/>
        <n v="978908"/>
        <n v="18500966"/>
        <n v="16647384"/>
        <n v="62318875"/>
        <n v="31471430"/>
        <n v="118666"/>
        <n v="43532294"/>
        <n v="47860214"/>
        <n v="1677838"/>
        <n v="70236496"/>
        <n v="104077"/>
        <n v="234360014"/>
        <n v="75604320"/>
        <n v="11631245"/>
        <n v="71975611"/>
        <n v="28637507"/>
        <n v="53574088"/>
        <n v="39568996"/>
        <n v="1185783"/>
        <n v="16930884"/>
        <n v="9172810"/>
        <n v="24343673"/>
        <n v="41797066"/>
        <n v="217326336"/>
        <n v="130127620"/>
        <n v="5518918"/>
        <n v="23616"/>
        <n v="50921738"/>
        <n v="31655091"/>
        <n v="14373825"/>
        <n v="18663911"/>
        <n v="126597121"/>
        <n v="82161969"/>
        <n v="118153533"/>
        <n v="5561"/>
        <n v="82234139"/>
        <n v="398420"/>
        <n v="1060591"/>
        <n v="7826"/>
        <n v="3950294"/>
        <n v="66636385"/>
        <n v="8104069"/>
        <n v="871577"/>
        <n v="13235267"/>
        <n v="8579684"/>
        <n v="9525276"/>
        <n v="952620"/>
        <n v="80050171"/>
        <n v="10956379"/>
        <n v="17114882"/>
        <n v="8060"/>
        <n v="16264475"/>
        <n v="127706877"/>
        <n v="39737645"/>
        <n v="100289690"/>
        <n v="131920333"/>
        <n v="52850"/>
        <n v="36581633"/>
        <n v="1294640"/>
        <n v="18882880"/>
        <n v="115802596"/>
        <n v="35000629"/>
        <n v="2955039"/>
        <n v="25031037"/>
        <n v="118823091"/>
        <n v="27667947"/>
        <n v="292000866"/>
        <n v="39687528"/>
        <n v="17544812"/>
        <n v="23618786"/>
        <n v="256386216"/>
        <n v="4001121"/>
        <n v="11043445"/>
        <n v="4535117"/>
        <n v="1134049"/>
        <n v="18352454"/>
        <n v="143492840"/>
        <n v="31937"/>
        <n v="148734225"/>
        <n v="5949693"/>
        <n v="43792641"/>
        <n v="14998070"/>
        <n v="134520804"/>
        <n v="4584886"/>
        <n v="5755286"/>
        <n v="1506998"/>
        <n v="7486906"/>
        <n v="49024969"/>
        <n v="634277"/>
        <n v="5701643"/>
        <n v="32553210"/>
        <n v="866778"/>
        <n v="173066"/>
        <n v="25584685"/>
        <n v="74273505"/>
        <n v="1430185"/>
        <n v="43097652"/>
        <n v="117144465"/>
        <n v="9437933"/>
        <n v="53680848"/>
        <n v="107917283"/>
        <n v="4443403"/>
        <n v="309404152"/>
        <n v="47852604"/>
        <n v="206435493"/>
        <n v="65087"/>
        <n v="19661987"/>
        <n v="9664316"/>
        <n v="20339754"/>
        <n v="50648679"/>
        <n v="3169424"/>
        <n v="140080850"/>
        <n v="434417"/>
        <n v="63270259"/>
        <n v="1066555"/>
        <n v="46975183"/>
        <n v="320706665"/>
        <n v="24530513"/>
        <n v="336530303"/>
        <n v="38345403"/>
        <n v="61356221"/>
        <n v="3675072"/>
        <n v="121463226"/>
        <n v="58867694"/>
        <n v="11702090"/>
        <n v="872643"/>
        <n v="274661"/>
        <n v="3904982"/>
        <n v="227137090"/>
        <n v="900926"/>
        <n v="93452056"/>
        <n v="90636983"/>
        <n v="70083519"/>
        <n v="20380"/>
        <n v="30226144"/>
        <n v="442638"/>
        <n v="20801344"/>
        <n v="876671"/>
        <n v="15071514"/>
        <n v="47456450"/>
        <n v="15797907"/>
        <n v="5932060"/>
        <n v="379643"/>
        <n v="243768"/>
        <n v="303439"/>
        <n v="12055"/>
        <n v="25592632"/>
        <n v="35063732"/>
        <n v="7159147"/>
        <n v="25117498"/>
        <n v="183132370"/>
        <n v="766487"/>
        <n v="128978"/>
        <n v="40218903"/>
        <n v="2849142"/>
        <n v="49121934"/>
        <n v="38108"/>
        <n v="54132596"/>
        <n v="214202"/>
        <n v="318759914"/>
        <n v="19067631"/>
        <n v="18317151"/>
        <n v="22466994"/>
        <n v="28563179"/>
        <n v="1071240"/>
        <n v="5694308"/>
        <n v="55184721"/>
        <n v="2426851"/>
        <n v="33048353"/>
        <n v="81159365"/>
        <n v="76806312"/>
        <n v="7001720"/>
        <n v="49551662"/>
        <n v="60269340"/>
        <n v="22531698"/>
        <n v="15279680"/>
        <n v="11169531"/>
        <n v="109993847"/>
        <n v="94497271"/>
        <n v="3073392"/>
        <n v="39380442"/>
        <n v="114053579"/>
        <n v="4040588"/>
        <n v="60338891"/>
        <n v="8134217"/>
        <n v="215185"/>
        <n v="35707327"/>
        <n v="2926565"/>
        <n v="7871693"/>
        <n v="80034302"/>
        <n v="4693919"/>
        <n v="36064910"/>
        <n v="511920"/>
        <n v="14174654"/>
        <n v="7518876"/>
        <n v="18378"/>
        <n v="10955425"/>
        <n v="33422556"/>
        <n v="32853640"/>
        <n v="101111837"/>
        <n v="33451479"/>
        <n v="145109"/>
        <n v="4234040"/>
        <n v="70224196"/>
        <n v="62877175"/>
        <n v="120136047"/>
        <n v="18593156"/>
        <n v="2508841"/>
        <n v="173783"/>
        <n v="4958"/>
        <n v="130313314"/>
        <n v="13214030"/>
        <n v="23091"/>
        <n v="148085755"/>
        <n v="4881867"/>
        <n v="227946274"/>
        <n v="38087366"/>
        <n v="75754670"/>
        <n v="90556401"/>
        <n v="2775593"/>
        <n v="7757130"/>
        <n v="317011114"/>
        <n v="17281832"/>
        <n v="318298180"/>
        <n v="101702060"/>
        <n v="80170146"/>
        <n v="17655201"/>
        <n v="215395021"/>
        <n v="39263506"/>
        <n v="31199215"/>
        <n v="124720"/>
        <n v="20668843"/>
        <n v="179982968"/>
        <n v="46012734"/>
        <n v="143704210"/>
        <n v="2957978"/>
        <n v="143151473"/>
        <n v="40687294"/>
        <n v="1186957"/>
        <n v="11802056"/>
        <n v="38232624"/>
        <n v="31838002"/>
        <n v="7916887"/>
        <n v="30691439"/>
        <n v="19151864"/>
        <n v="24848292"/>
        <n v="31487293"/>
        <n v="48006503"/>
        <n v="26876529"/>
        <n v="102055"/>
        <n v="7563670"/>
        <n v="108662"/>
        <n v="87341380"/>
        <n v="3478"/>
        <n v="15081783"/>
        <n v="15709385"/>
        <n v="43818159"/>
        <n v="7948159"/>
        <n v="168368427"/>
        <n v="31691811"/>
        <n v="626809"/>
        <n v="2344847"/>
        <n v="12995673"/>
        <n v="140244"/>
        <n v="22877808"/>
        <n v="40076438"/>
        <n v="5694401"/>
        <n v="67266300"/>
        <n v="56729973"/>
        <n v="33472850"/>
        <n v="69951824"/>
        <n v="8396942"/>
        <n v="25926543"/>
        <n v="75727"/>
        <n v="141319195"/>
        <n v="30105968"/>
        <n v="43929341"/>
        <n v="100468793"/>
        <n v="58006147"/>
        <n v="10911750"/>
        <n v="6563357"/>
        <n v="26415649"/>
        <n v="12055108"/>
        <n v="25871834"/>
        <n v="36497"/>
        <n v="16284360"/>
        <n v="3081925"/>
        <n v="145000989"/>
        <n v="476270"/>
        <n v="30028592"/>
        <n v="9030581"/>
        <n v="3519627"/>
        <n v="1027749"/>
        <n v="141614023"/>
        <n v="127490802"/>
        <n v="533316061"/>
        <n v="79363785"/>
        <n v="13823741"/>
        <n v="9589875"/>
        <n v="31397498"/>
        <n v="25040293"/>
        <n v="128486"/>
        <n v="64505912"/>
        <n v="13350177"/>
        <n v="48237389"/>
        <n v="15700000"/>
        <n v="134518390"/>
        <n v="11508423"/>
        <n v="32178777"/>
        <n v="183088"/>
        <n v="73548"/>
        <n v="102176165"/>
        <n v="26814957"/>
        <n v="115504"/>
        <n v="3607"/>
        <n v="12701880"/>
        <n v="34180954"/>
        <n v="6409206"/>
        <n v="17427926"/>
        <n v="37766350"/>
        <n v="71148699"/>
        <n v="19781879"/>
        <n v="50818750"/>
        <n v="2077046"/>
        <n v="26896744"/>
        <n v="26236603"/>
        <n v="20981633"/>
        <n v="317040"/>
        <n v="2203641"/>
        <n v="110416702"/>
        <n v="52166"/>
        <n v="191449475"/>
        <n v="3148482"/>
        <n v="28687835"/>
        <n v="83077470"/>
        <n v="72266306"/>
        <n v="23213577"/>
        <n v="25517500"/>
        <n v="223806889"/>
        <n v="2283276"/>
        <n v="134568845"/>
        <n v="578527"/>
        <n v="42168445"/>
        <n v="856942"/>
        <n v="80276912"/>
        <n v="1089365"/>
        <n v="542860"/>
        <n v="4131640"/>
        <n v="97680195"/>
        <n v="100018837"/>
        <n v="31452765"/>
        <n v="27024"/>
        <n v="12232937"/>
        <n v="64149837"/>
        <n v="166112167"/>
        <n v="32391374"/>
        <n v="31743332"/>
        <n v="137850096"/>
        <n v="15483540"/>
        <n v="9190525"/>
        <n v="9166863"/>
        <n v="108229"/>
        <n v="617840"/>
        <n v="25200412"/>
        <n v="33860010"/>
        <n v="219613391"/>
        <n v="12574715"/>
        <n v="133375846"/>
        <n v="15988876"/>
        <n v="19548064"/>
        <n v="760505847"/>
        <n v="9430988"/>
        <n v="1697956"/>
        <n v="5205343"/>
        <n v="59992760"/>
        <n v="110029"/>
        <n v="76382"/>
        <n v="58715510"/>
        <n v="4440055"/>
        <n v="27154426"/>
        <n v="28501651"/>
        <n v="13248477"/>
        <n v="2708188"/>
        <n v="143000"/>
        <n v="3074838"/>
        <n v="13838130"/>
        <n v="6670712"/>
        <n v="119922"/>
        <n v="124870275"/>
        <n v="6109075"/>
        <n v="75280058"/>
        <n v="109176215"/>
        <n v="13630226"/>
        <n v="39462438"/>
        <n v="25615792"/>
        <n v="29975979"/>
        <n v="41709"/>
        <n v="37606"/>
        <n v="29580087"/>
        <n v="115646235"/>
        <n v="42057340"/>
        <n v="9353573"/>
        <n v="40559930"/>
        <n v="336467"/>
        <n v="8855646"/>
        <n v="10814185"/>
        <n v="22452209"/>
        <n v="20999103"/>
        <n v="51814190"/>
        <n v="150167630"/>
        <n v="20488579"/>
        <n v="9176553"/>
        <n v="119420252"/>
        <n v="33386128"/>
        <n v="79566871"/>
        <n v="1818681"/>
        <n v="301956980"/>
        <n v="93952276"/>
        <n v="73023275"/>
        <n v="5004648"/>
        <n v="51697449"/>
        <n v="2035566"/>
        <n v="14793904"/>
        <n v="71347010"/>
        <n v="196573705"/>
        <n v="16088610"/>
        <n v="120523073"/>
        <n v="37479778"/>
        <n v="112703470"/>
        <n v="16204793"/>
        <n v="94125426"/>
        <n v="79948113"/>
        <n v="49392095"/>
        <n v="73343413"/>
        <n v="22927390"/>
        <n v="1260917"/>
        <n v="4542775"/>
        <n v="198332128"/>
        <n v="5009677"/>
        <n v="1110286"/>
        <n v="92900"/>
        <n v="51527787"/>
        <n v="8662318"/>
        <n v="49185998"/>
        <n v="16699684"/>
        <n v="10017041"/>
        <n v="177243721"/>
        <n v="19673424"/>
        <n v="38105077"/>
        <n v="10572742"/>
        <n v="23993605"/>
        <n v="19406406"/>
        <n v="49474048"/>
        <n v="548934"/>
        <n v="199228"/>
        <n v="10326062"/>
        <n v="20819129"/>
        <n v="42194060"/>
        <n v="6373693"/>
        <n v="47536959"/>
        <n v="883887"/>
        <n v="97030725"/>
        <n v="67128202"/>
        <n v="100669"/>
        <n v="27669413"/>
        <n v="209019489"/>
        <n v="20916309"/>
        <n v="4360548"/>
        <n v="11956207"/>
        <n v="274385"/>
        <n v="16999046"/>
        <n v="257704099"/>
        <n v="8742261"/>
        <n v="38542418"/>
        <n v="101055"/>
        <n v="7443007"/>
        <n v="5005"/>
        <n v="125320003"/>
        <n v="255950375"/>
        <n v="10269307"/>
        <n v="15045676"/>
        <n v="449558"/>
        <n v="66466372"/>
        <n v="25464480"/>
        <n v="100503"/>
        <n v="19959"/>
        <n v="115862"/>
        <n v="277313371"/>
        <n v="155984"/>
        <n v="100659"/>
        <n v="7689458"/>
        <n v="33313582"/>
        <n v="25450527"/>
        <n v="18439082"/>
        <n v="1474508"/>
        <n v="32721635"/>
        <n v="6615578"/>
        <n v="43982842"/>
        <n v="32416109"/>
        <n v="66637"/>
        <n v="1889522"/>
        <n v="17580"/>
        <n v="19348"/>
        <n v="1089445"/>
        <n v="104374107"/>
        <n v="163947053"/>
        <n v="56692"/>
        <n v="20167424"/>
        <n v="686383"/>
        <n v="31670931"/>
        <n v="65452312"/>
        <n v="63411478"/>
        <n v="296623634"/>
        <n v="88915214"/>
        <n v="42638165"/>
        <n v="2222647"/>
        <n v="10991381"/>
        <n v="71844424"/>
        <n v="3773863"/>
        <n v="402076689"/>
        <n v="45802315"/>
        <n v="292979556"/>
        <n v="83813460"/>
        <n v="107503316"/>
        <n v="5306447"/>
        <n v="77222184"/>
        <n v="13034417"/>
        <n v="10268846"/>
        <n v="179883016"/>
        <n v="43337279"/>
        <n v="15281286"/>
        <n v="75590286"/>
        <n v="18329466"/>
        <n v="99851"/>
        <n v="334185206"/>
        <n v="25077977"/>
        <n v="183490"/>
        <n v="3205244"/>
        <n v="5776314"/>
        <n v="56129"/>
        <n v="106952327"/>
        <n v="9701559"/>
        <n v="1028658"/>
        <n v="39440655"/>
        <n v="46451"/>
        <n v="1039869"/>
        <n v="43575716"/>
        <n v="31136950"/>
        <n v="163192114"/>
        <n v="44867349"/>
        <n v="20218921"/>
        <n v="7455447"/>
        <n v="98711404"/>
        <n v="80014842"/>
        <n v="251501645"/>
        <n v="33583175"/>
        <n v="64001297"/>
        <n v="24042490"/>
        <n v="100448498"/>
        <n v="1183354"/>
        <n v="58401464"/>
        <n v="80574010"/>
        <n v="43290977"/>
        <n v="2711210"/>
        <n v="11854694"/>
        <n v="9528092"/>
        <n v="23225911"/>
        <n v="1752214"/>
        <n v="100675"/>
        <n v="23324666"/>
        <n v="17596256"/>
        <n v="17797316"/>
        <n v="35024475"/>
        <n v="162001186"/>
        <n v="42776259"/>
        <n v="32741596"/>
        <n v="382946"/>
        <n v="50213619"/>
        <n v="30212620"/>
        <n v="217387997"/>
        <n v="92401"/>
        <n v="425899"/>
        <n v="6857096"/>
        <n v="292568851"/>
        <n v="53991137"/>
        <n v="312057433"/>
        <n v="6350058"/>
        <n v="117224271"/>
        <n v="10539414"/>
        <n v="48043505"/>
        <n v="47000485"/>
        <n v="1602466"/>
        <n v="76418654"/>
        <n v="12561"/>
        <n v="55673333"/>
        <n v="40168080"/>
        <n v="12134420"/>
        <n v="2848578"/>
        <n v="53021560"/>
        <n v="148383780"/>
        <n v="183662"/>
        <n v="32357532"/>
        <n v="134904"/>
        <n v="8460995"/>
        <n v="26589953"/>
        <n v="1094798"/>
        <n v="33643461"/>
        <n v="148337537"/>
        <n v="237301"/>
        <n v="30993544"/>
        <n v="4018695"/>
        <n v="14637490"/>
        <n v="28995450"/>
        <n v="2412045"/>
        <n v="3950029"/>
        <n v="20246959"/>
        <n v="84749884"/>
        <n v="88761720"/>
        <n v="25003072"/>
        <n v="52000688"/>
        <n v="90755643"/>
        <n v="2221809"/>
        <n v="26161406"/>
        <n v="90356857"/>
        <n v="19057024"/>
        <n v="13763130"/>
        <n v="60128566"/>
        <n v="105219735"/>
        <n v="98017"/>
        <n v="118311368"/>
        <n v="7691700"/>
        <n v="45670855"/>
        <n v="31494270"/>
        <n v="4074023"/>
        <n v="59699513"/>
        <n v="95328937"/>
        <n v="31584722"/>
        <n v="238371987"/>
        <n v="127968405"/>
        <n v="21371425"/>
        <n v="1768416"/>
        <n v="18469"/>
        <n v="42385520"/>
        <n v="1796024"/>
        <n v="322157"/>
        <n v="57744720"/>
        <n v="200807262"/>
        <n v="399611"/>
        <n v="35596227"/>
        <n v="37481242"/>
        <n v="94822707"/>
        <n v="67061228"/>
        <n v="104383624"/>
        <n v="11538204"/>
        <n v="39103378"/>
        <n v="31146570"/>
        <n v="102981571"/>
        <n v="453079"/>
        <n v="93571803"/>
        <n v="15523168"/>
        <n v="2428241"/>
        <n v="20803237"/>
        <n v="214966"/>
        <n v="138795342"/>
        <n v="131564731"/>
        <n v="40990055"/>
        <n v="163591"/>
        <n v="62933793"/>
        <n v="23527955"/>
        <n v="513836"/>
        <n v="21129348"/>
        <n v="190562"/>
        <n v="119219978"/>
        <n v="48430"/>
        <n v="3571735"/>
        <n v="96917897"/>
        <n v="63143812"/>
        <n v="24268828"/>
        <n v="27758465"/>
        <n v="263365"/>
        <n v="67631157"/>
        <n v="92173235"/>
        <n v="300523113"/>
        <n v="535249"/>
        <n v="5664251"/>
        <n v="61937495"/>
        <n v="389804"/>
        <n v="414984497"/>
        <n v="252652"/>
        <n v="172051787"/>
        <n v="171031347"/>
        <n v="58214"/>
        <n v="81557479"/>
        <n v="110476776"/>
        <n v="36658108"/>
        <n v="52474616"/>
        <n v="60072596"/>
        <n v="117190"/>
        <n v="6531491"/>
        <n v="100169068"/>
        <n v="25677801"/>
        <n v="3247816"/>
        <n v="127437"/>
        <n v="37053924"/>
        <n v="17149"/>
        <n v="34963967"/>
        <n v="1754319"/>
        <n v="5702083"/>
        <n v="7098492"/>
        <n v="35033759"/>
        <n v="28064226"/>
        <n v="3014541"/>
        <n v="133103929"/>
        <n v="4463292"/>
        <n v="1316074"/>
        <n v="17683670"/>
        <n v="46440491"/>
        <n v="1024175"/>
        <n v="100292856"/>
        <n v="83552429"/>
        <n v="27854896"/>
        <n v="9203192"/>
        <n v="37911876"/>
        <n v="169076745"/>
        <n v="2331318"/>
        <n v="176636816"/>
        <n v="191450875"/>
        <n v="36665854"/>
        <n v="75638743"/>
        <n v="34522221"/>
        <n v="84244877"/>
        <n v="52691009"/>
        <n v="72279690"/>
        <n v="21283440"/>
        <n v="35054909"/>
        <n v="10706786"/>
        <n v="31836745"/>
        <n v="209805005"/>
        <n v="42575718"/>
        <n v="73678"/>
        <n v="55802754"/>
        <n v="18298649"/>
        <n v="51774002"/>
        <n v="11860839"/>
        <n v="178739"/>
        <n v="116593191"/>
        <n v="45045037"/>
        <n v="40247512"/>
        <n v="63992328"/>
        <n v="18934858"/>
        <n v="1196752"/>
        <n v="703002"/>
        <n v="10134754"/>
        <n v="108012170"/>
        <n v="117528646"/>
        <n v="73820094"/>
        <n v="55092830"/>
        <n v="9639242"/>
        <n v="83503161"/>
        <n v="301305"/>
        <n v="37553932"/>
        <n v="37304950"/>
        <n v="74158157"/>
        <n v="4244155"/>
        <n v="8129455"/>
        <n v="37295394"/>
        <n v="103028109"/>
        <n v="73000942"/>
        <n v="26297"/>
        <n v="25093607"/>
        <n v="1987762"/>
        <n v="165230261"/>
        <n v="20186"/>
        <n v="35565975"/>
        <n v="611709"/>
        <n v="3388210"/>
        <n v="537580"/>
        <n v="46495"/>
        <n v="5354039"/>
        <n v="21379315"/>
        <n v="3029870"/>
        <n v="56816662"/>
        <n v="209364921"/>
        <n v="75605492"/>
        <n v="23179303"/>
        <n v="68218041"/>
        <n v="14597405"/>
        <n v="54540525"/>
        <n v="4584"/>
        <n v="70625986"/>
        <n v="13766014"/>
        <n v="24809547"/>
        <n v="104007828"/>
        <n v="37371385"/>
        <n v="24784"/>
        <n v="241063875"/>
        <n v="29136626"/>
        <n v="10106233"/>
        <n v="149234747"/>
        <n v="123207194"/>
        <n v="85463309"/>
        <n v="37652565"/>
        <n v="143618384"/>
        <n v="176740650"/>
        <n v="27445"/>
        <n v="2601847"/>
        <n v="23070045"/>
        <n v="38176892"/>
        <n v="4000304"/>
        <n v="18860403"/>
        <n v="186830669"/>
        <n v="906666"/>
        <n v="12555230"/>
        <n v="1346503"/>
        <n v="39026186"/>
        <n v="43853424"/>
        <n v="54696902"/>
        <n v="38536376"/>
        <n v="10324441"/>
        <n v="36381716"/>
        <n v="126975169"/>
        <n v="6923891"/>
        <n v="1729969"/>
        <n v="62453315"/>
        <n v="77564037"/>
        <n v="44667095"/>
        <n v="958319"/>
        <n v="46377022"/>
        <n v="7204138"/>
        <n v="37035845"/>
        <n v="21426805"/>
        <n v="82624961"/>
        <n v="1357042"/>
        <n v="48430355"/>
        <n v="22000"/>
        <n v="9213"/>
        <n v="40557"/>
        <n v="102515793"/>
        <n v="638476"/>
        <n v="98780042"/>
        <n v="51533608"/>
        <n v="5359774"/>
        <n v="254455986"/>
        <n v="2245"/>
        <n v="169705587"/>
        <n v="40962534"/>
        <n v="77501"/>
        <n v="29959436"/>
        <n v="57981889"/>
        <n v="29113588"/>
        <n v="88625922"/>
        <n v="4105123"/>
        <n v="33037754"/>
        <n v="37300107"/>
        <n v="142614158"/>
        <n v="28870"/>
        <n v="20315324"/>
        <n v="13303319"/>
        <n v="1068392"/>
        <n v="181015141"/>
        <n v="24104113"/>
        <n v="78009155"/>
        <n v="352358779"/>
        <n v="61094903"/>
        <n v="79883359"/>
        <n v="13651662"/>
        <n v="58700247"/>
        <n v="1738692"/>
        <n v="469947"/>
        <n v="13987482"/>
        <n v="26687172"/>
        <n v="146405371"/>
        <n v="16300302"/>
        <n v="21557240"/>
        <n v="1573712"/>
        <n v="80360866"/>
        <n v="33349949"/>
        <n v="138447667"/>
        <n v="18438149"/>
        <n v="37516013"/>
        <n v="70011073"/>
        <n v="25863915"/>
        <n v="56724080"/>
        <n v="225377"/>
        <n v="7918283"/>
        <n v="136019448"/>
        <n v="3333823"/>
        <n v="418268"/>
        <n v="65173160"/>
        <n v="12784397"/>
        <n v="20113965"/>
        <n v="594904"/>
        <n v="237282182"/>
        <n v="9483821"/>
        <n v="111300"/>
        <n v="5895238"/>
        <n v="6002756"/>
        <n v="18112929"/>
        <n v="64572496"/>
        <n v="27098580"/>
        <n v="318622"/>
        <n v="66489425"/>
        <n v="79711678"/>
        <n v="65804"/>
        <n v="151389"/>
        <n v="1332"/>
        <n v="49002815"/>
        <n v="162804648"/>
        <n v="13401683"/>
        <n v="1521"/>
        <n v="40983001"/>
        <n v="71442"/>
        <n v="2833383"/>
        <n v="93749203"/>
        <n v="1243961"/>
        <n v="5669081"/>
        <n v="35287788"/>
        <n v="9402410"/>
        <n v="96734"/>
        <n v="45290318"/>
        <n v="13746550"/>
        <n v="63536011"/>
        <n v="148313048"/>
        <n v="31607598"/>
        <n v="161317423"/>
        <n v="4063"/>
        <n v="3047539"/>
        <n v="80033643"/>
        <n v="73058679"/>
        <n v="103812241"/>
        <n v="30920167"/>
        <n v="25240988"/>
        <n v="14938570"/>
        <n v="148775460"/>
        <n v="124976634"/>
        <n v="182204440"/>
        <n v="14291570"/>
        <n v="66468315"/>
        <n v="216366733"/>
        <n v="65623128"/>
        <n v="113709992"/>
        <n v="18600911"/>
        <n v="12843"/>
        <n v="179020854"/>
        <n v="78030"/>
        <n v="64933670"/>
        <n v="45507053"/>
        <n v="21589307"/>
        <n v="717753"/>
        <n v="26404753"/>
        <n v="53884821"/>
        <n v="55994557"/>
        <n v="77264926"/>
        <n v="64998368"/>
        <n v="13101142"/>
        <n v="20275446"/>
        <n v="54724272"/>
        <n v="126464904"/>
        <n v="7556708"/>
        <n v="18381787"/>
        <n v="49875589"/>
        <n v="42345531"/>
        <n v="103400692"/>
        <n v="3325638"/>
        <n v="38509342"/>
        <n v="17120019"/>
        <n v="126149655"/>
        <n v="4007792"/>
        <n v="47307550"/>
        <n v="6619173"/>
        <n v="14989761"/>
        <n v="17529157"/>
        <n v="132088910"/>
        <n v="48056940"/>
        <n v="304360277"/>
        <n v="155111815"/>
        <n v="24397469"/>
        <n v="14123773"/>
        <n v="35057332"/>
        <n v="183125"/>
        <n v="139852971"/>
        <n v="218628680"/>
        <n v="36931089"/>
        <n v="484221"/>
        <n v="262030663"/>
        <n v="4930798"/>
        <n v="623279547"/>
        <n v="113165635"/>
        <n v="6643"/>
        <n v="42043633"/>
        <n v="86897182"/>
        <n v="3749061"/>
        <n v="6842058"/>
        <n v="448130642"/>
        <n v="53245055"/>
        <n v="59617068"/>
        <n v="85017401"/>
        <n v="28644770"/>
        <n v="2436"/>
        <n v="37101011"/>
        <n v="303001229"/>
        <n v="407999255"/>
        <n v="610968"/>
        <n v="1939441"/>
        <n v="18996755"/>
        <n v="1163508"/>
        <n v="60443237"/>
        <n v="15608545"/>
        <n v="16377274"/>
        <n v="51853450"/>
        <n v="1064277"/>
        <n v="133778"/>
        <n v="17738570"/>
        <n v="31051126"/>
        <n v="21383298"/>
        <n v="49122319"/>
        <n v="16005978"/>
        <n v="5997134"/>
        <n v="26345"/>
        <n v="292298923"/>
        <n v="125014030"/>
        <n v="34350553"/>
        <n v="54322273"/>
        <n v="11434867"/>
        <n v="91547205"/>
        <n v="67523385"/>
        <n v="54758461"/>
        <n v="200803"/>
        <n v="16684352"/>
        <n v="62321039"/>
        <n v="2964"/>
        <n v="41102171"/>
        <n v="83640426"/>
        <n v="189412677"/>
        <n v="95720716"/>
        <n v="56667870"/>
        <n v="75573300"/>
        <n v="4946250"/>
        <n v="25675765"/>
        <n v="95001343"/>
        <n v="38297305"/>
        <n v="67344392"/>
        <n v="40041683"/>
        <n v="52528330"/>
        <n v="15294553"/>
        <n v="18004225"/>
        <n v="317125"/>
        <n v="60522097"/>
        <n v="6262942"/>
        <n v="150117807"/>
        <n v="2175312"/>
        <n v="287761"/>
        <n v="37738400"/>
        <n v="101978840"/>
        <n v="7764027"/>
        <n v="21564616"/>
        <n v="8888355"/>
        <n v="19445217"/>
        <n v="8114507"/>
        <n v="16168741"/>
        <n v="7017178"/>
        <n v="41229"/>
        <n v="33404871"/>
        <n v="258113"/>
        <n v="19692608"/>
        <n v="100412"/>
        <n v="107100855"/>
        <n v="35266619"/>
        <n v="59379"/>
        <n v="169379"/>
        <n v="119793567"/>
        <n v="27296514"/>
        <n v="10880926"/>
        <n v="30659817"/>
        <n v="368049635"/>
        <n v="24475193"/>
        <n v="93050117"/>
        <n v="61656849"/>
        <n v="17536788"/>
        <n v="107515297"/>
        <n v="57011847"/>
        <n v="25121291"/>
        <n v="54239856"/>
        <n v="55747724"/>
        <n v="400736600"/>
        <n v="16097842"/>
        <n v="122512052"/>
        <n v="45996718"/>
        <n v="10494494"/>
        <n v="274084951"/>
        <n v="133668525"/>
        <n v="29802761"/>
        <n v="55682070"/>
        <n v="25556065"/>
        <n v="2859955"/>
        <n v="19783777"/>
        <n v="134455175"/>
        <n v="13214255"/>
        <n v="83574831"/>
        <n v="44456509"/>
        <n v="408992272"/>
        <n v="65171860"/>
        <n v="371897"/>
        <n v="32230907"/>
        <n v="28751715"/>
        <n v="13362308"/>
        <n v="63910583"/>
        <n v="116631310"/>
        <n v="8460990"/>
        <n v="125069696"/>
        <n v="7268659"/>
        <n v="71588220"/>
        <n v="291021565"/>
        <n v="8324748"/>
        <n v="268488329"/>
        <n v="8828771"/>
        <n v="17613460"/>
        <n v="117698894"/>
        <n v="89021735"/>
        <n v="27689474"/>
        <n v="11835"/>
        <n v="98895417"/>
        <n v="28873374"/>
        <n v="778565"/>
        <n v="11326836"/>
        <n v="234903076"/>
        <n v="101785482"/>
        <n v="49874933"/>
        <n v="17609982"/>
        <n v="9123834"/>
        <n v="68558662"/>
        <n v="37707719"/>
        <n v="60962878"/>
        <n v="33592415"/>
        <n v="22770"/>
        <n v="53215979"/>
        <n v="41997790"/>
        <n v="19316646"/>
        <n v="26903709"/>
        <n v="71346930"/>
        <n v="83299761"/>
        <n v="32014289"/>
        <n v="32154410"/>
        <n v="42919096"/>
        <n v="4563029"/>
        <n v="228756232"/>
        <n v="1702277"/>
        <n v="34334256"/>
        <n v="4756"/>
        <n v="11278"/>
        <n v="70492685"/>
        <n v="85433"/>
        <n v="21784432"/>
        <n v="21483154"/>
        <n v="51872378"/>
        <n v="49494"/>
        <n v="137387272"/>
        <n v="16969390"/>
        <n v="187165546"/>
        <n v="2268296"/>
        <n v="3254172"/>
        <n v="6594136"/>
        <n v="2835886"/>
        <n v="144812796"/>
        <n v="7186670"/>
        <n v="159578352"/>
        <n v="258355354"/>
        <n v="424645577"/>
        <n v="1984743"/>
        <n v="22525921"/>
        <n v="44665963"/>
        <n v="3830"/>
        <n v="23838"/>
        <n v="15152879"/>
        <n v="12026670"/>
        <n v="89289910"/>
        <n v="4231500"/>
        <n v="31165421"/>
        <n v="64423650"/>
        <n v="4435083"/>
        <n v="58229120"/>
        <n v="71017784"/>
        <n v="6851969"/>
        <n v="3447339"/>
        <n v="21501098"/>
        <n v="116866727"/>
        <n v="132550960"/>
        <n v="26003149"/>
        <n v="99462"/>
        <n v="101470202"/>
        <n v="206360018"/>
        <n v="4091"/>
        <n v="2319187"/>
        <n v="83024900"/>
        <n v="36073232"/>
        <n v="66359959"/>
        <n v="150368971"/>
        <n v="73103784"/>
        <n v="202351611"/>
        <n v="191616238"/>
        <n v="30688364"/>
        <n v="106369117"/>
        <n v="17314483"/>
        <n v="100240"/>
        <n v="42615685"/>
        <n v="5749134"/>
        <n v="17237244"/>
        <n v="25977365"/>
        <n v="48637684"/>
        <n v="17382982"/>
        <n v="66950483"/>
        <n v="52961"/>
        <n v="350123553"/>
        <n v="15155772"/>
        <n v="84263837"/>
        <n v="85911262"/>
        <n v="21197315"/>
        <n v="830210"/>
        <n v="2963012"/>
        <n v="14612840"/>
        <n v="14479776"/>
        <n v="222487711"/>
        <n v="42335698"/>
        <n v="21569041"/>
        <n v="46280507"/>
        <n v="21199"/>
        <n v="25359200"/>
        <n v="20285518"/>
        <n v="259746958"/>
        <n v="208543795"/>
        <n v="30523568"/>
        <n v="143653"/>
        <n v="15818967"/>
        <n v="150832203"/>
        <n v="42019483"/>
        <n v="55942830"/>
        <n v="28831145"/>
        <n v="86208010"/>
        <n v="38916903"/>
        <n v="100189501"/>
        <n v="23393765"/>
        <n v="106869"/>
        <n v="65007045"/>
        <n v="8691"/>
        <n v="85707116"/>
        <n v="20262"/>
        <n v="30513940"/>
        <n v="167735396"/>
        <n v="333130696"/>
        <n v="30084"/>
        <n v="91443253"/>
        <n v="72660029"/>
        <n v="54414716"/>
        <n v="176997107"/>
        <n v="19059018"/>
        <n v="50461335"/>
        <n v="8093318"/>
        <n v="187991439"/>
        <n v="47553512"/>
        <n v="127997349"/>
        <n v="14673301"/>
        <n v="50549107"/>
        <n v="47034272"/>
        <n v="2445646"/>
        <n v="129115"/>
        <n v="13998282"/>
        <n v="82389560"/>
        <n v="2468"/>
        <n v="126546825"/>
        <n v="241407328"/>
        <n v="36447959"/>
        <n v="10429707"/>
        <n v="111505642"/>
        <n v="3958500"/>
        <n v="51178893"/>
        <n v="43568507"/>
        <n v="150056505"/>
        <n v="113733726"/>
        <n v="32279955"/>
        <n v="52543632"/>
        <n v="101160529"/>
        <n v="91439400"/>
        <n v="35688"/>
        <n v="50820940"/>
        <n v="76137505"/>
        <n v="32453345"/>
        <n v="83348920"/>
        <n v="23219748"/>
        <n v="134141530"/>
        <n v="131536019"/>
        <n v="58607007"/>
        <n v="3093491"/>
        <n v="37440"/>
        <n v="10499968"/>
        <n v="52066000"/>
        <n v="17176900"/>
        <n v="38543473"/>
        <n v="13750556"/>
        <n v="162"/>
        <n v="59696176"/>
        <n v="20200"/>
        <n v="44134898"/>
        <n v="18656400"/>
        <n v="89253340"/>
        <n v="84518155"/>
        <n v="190871240"/>
        <n v="26049082"/>
        <n v="202853933"/>
        <n v="26761283"/>
        <n v="50150619"/>
        <n v="50807639"/>
        <n v="101530738"/>
        <n v="39292022"/>
        <n v="124868837"/>
        <n v="33631221"/>
        <n v="45089048"/>
        <n v="59073773"/>
        <n v="255108370"/>
        <n v="2428883"/>
        <n v="54235441"/>
        <n v="337103873"/>
        <n v="91121452"/>
        <n v="6105175"/>
        <n v="47105085"/>
        <n v="18821279"/>
        <n v="257756197"/>
        <n v="102413606"/>
        <n v="78031620"/>
        <n v="24984868"/>
        <n v="64238770"/>
        <n v="83906114"/>
        <n v="71519230"/>
        <n v="35887263"/>
        <n v="4190530"/>
        <n v="65182182"/>
        <n v="34290142"/>
        <n v="25277561"/>
        <n v="5858"/>
        <n v="23014504"/>
        <n v="245428137"/>
        <n v="1821983"/>
        <n v="115603980"/>
        <n v="31537320"/>
        <n v="30127963"/>
        <n v="7574066"/>
        <n v="13092000"/>
        <n v="37877959"/>
        <n v="22451"/>
        <n v="3588432"/>
        <n v="233914986"/>
        <n v="14616"/>
        <n v="4700361"/>
        <n v="20991497"/>
        <n v="85884815"/>
        <n v="3442820"/>
        <n v="4914"/>
        <n v="180191634"/>
        <n v="458991599"/>
        <n v="6498000"/>
        <n v="62563543"/>
        <n v="7097125"/>
        <n v="72306065"/>
        <n v="38317535"/>
        <n v="444044"/>
        <n v="13650738"/>
        <n v="531009"/>
        <n v="2557668"/>
        <n v="34151"/>
        <n v="31569268"/>
        <n v="1206135"/>
        <n v="201148159"/>
        <n v="34531832"/>
        <n v="2246000"/>
        <n v="62480"/>
        <n v="109712885"/>
        <n v="150315155"/>
        <n v="5348317"/>
        <n v="12985267"/>
        <n v="17474107"/>
        <n v="72413"/>
        <n v="43247140"/>
        <n v="25440971"/>
        <n v="56114221"/>
        <n v="166147885"/>
        <n v="53846915"/>
        <n v="532988"/>
        <n v="350034110"/>
        <n v="90353764"/>
        <n v="80021740"/>
        <n v="3219029"/>
        <n v="177343675"/>
        <n v="34507079"/>
        <n v="12282677"/>
        <n v="169692572"/>
        <n v="24985612"/>
        <n v="356454367"/>
        <n v="52200504"/>
        <n v="129995817"/>
        <n v="2126511"/>
        <n v="56443482"/>
        <n v="47375327"/>
        <n v="652177271"/>
        <n v="42592530"/>
        <n v="1865774"/>
        <n v="6420319"/>
        <n v="26284475"/>
        <n v="153629485"/>
        <n v="131175"/>
        <n v="66009973"/>
        <n v="42652003"/>
        <n v="44469602"/>
        <n v="3330"/>
        <n v="336029560"/>
        <n v="195000874"/>
        <n v="7605668"/>
        <n v="27285953"/>
        <n v="6998324"/>
        <n v="34964818"/>
        <n v="31990064"/>
        <n v="71038190"/>
        <n v="183436380"/>
        <n v="78747585"/>
        <n v="28772222"/>
        <n v="22331028"/>
        <n v="105943"/>
        <n v="14677654"/>
        <n v="26442251"/>
        <n v="155181732"/>
        <n v="12276810"/>
        <n v="46875468"/>
        <n v="27736779"/>
        <n v="52418902"/>
        <n v="200074175"/>
        <n v="44988180"/>
        <n v="17750583"/>
        <n v="186354"/>
        <n v="161029270"/>
        <n v="81257500"/>
        <n v="89732035"/>
        <n v="12188642"/>
        <n v="42478175"/>
        <n v="613556"/>
        <n v="70235322"/>
        <n v="35385560"/>
        <n v="1477002"/>
        <n v="34017854"/>
        <n v="22757819"/>
        <n v="43771291"/>
        <n v="10640645"/>
        <n v="54116191"/>
        <n v="281666058"/>
        <n v="75274748"/>
        <n v="27356090"/>
        <n v="25799043"/>
        <n v="1339152"/>
        <n v="37432299"/>
        <n v="45434443"/>
        <n v="228430993"/>
        <n v="130174897"/>
        <n v="183635922"/>
        <n v="81687587"/>
        <n v="33071558"/>
        <n v="375723"/>
        <n v="162495848"/>
        <n v="16027866"/>
        <n v="1712111"/>
        <n v="65069140"/>
        <n v="10137502"/>
        <n v="25138292"/>
        <n v="29233"/>
        <n v="93417865"/>
        <n v="110008260"/>
        <n v="10214013"/>
        <n v="58879132"/>
        <n v="5773519"/>
        <n v="3590010"/>
        <n v="33305037"/>
      </sharedItems>
    </cacheField>
    <cacheField name="Budget" numFmtId="0">
      <sharedItems containsSemiMixedTypes="0" containsString="0" containsNumber="1" containsInteger="1" minValue="218" maxValue="12215500000"/>
    </cacheField>
    <cacheField name="profit" numFmtId="0" formula="'Gross Revenue'-Budget" databaseField="0"/>
  </cacheFields>
  <extLst>
    <ext xmlns:x14="http://schemas.microsoft.com/office/spreadsheetml/2009/9/main" uri="{725AE2AE-9491-48be-B2B4-4EB974FC3084}">
      <x14:pivotCacheDefinition pivotCacheId="18458696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6.755360763891" createdVersion="8" refreshedVersion="8" minRefreshableVersion="3" recordCount="2689" xr:uid="{55721C99-44A5-4564-AD6A-2B7351ED4655}">
  <cacheSource type="worksheet">
    <worksheetSource name="Table15"/>
  </cacheSource>
  <cacheFields count="24">
    <cacheField name="Title" numFmtId="0">
      <sharedItems count="2689">
        <s v="Mambo Italiano"/>
        <s v="The Oxford Murders"/>
        <s v="Get Low"/>
        <s v="Date Movie"/>
        <s v="Road Hard"/>
        <s v="I Love Your Work"/>
        <s v="Anchorman: The Legend of Ron Burgundy"/>
        <s v="Talladega Nights: The Ballad of Ricky Bobby"/>
        <s v="Step Brothers"/>
        <s v="The Other Guys"/>
        <s v="Anchorman 2: The Legend Continues"/>
        <s v="The Big Short"/>
        <s v="Winter Passing"/>
        <s v="The Wedding Planner"/>
        <s v="A Walk to Remember"/>
        <s v="Bringing Down the House"/>
        <s v="Cheaper by the Dozen 2"/>
        <s v="The Pacifier"/>
        <s v="Hairspray"/>
        <s v="Bedtime Stories"/>
        <s v="Rock of Ages"/>
        <s v="Unfaithful"/>
        <s v="Waitress"/>
        <s v="Copying Beethoven"/>
        <s v="After.Life"/>
        <s v="Le Havre"/>
        <s v="Winter's Tale"/>
        <s v="The Watch"/>
        <s v="The Life of David Gale"/>
        <s v="The Back-up Plan"/>
        <s v="Thor: The Dark World"/>
        <s v="Terminator Genisys"/>
        <s v="From Hell"/>
        <s v="The Book of Eli"/>
        <s v="The Lake House"/>
        <s v="The Others"/>
        <s v="The Sea Inside"/>
        <s v="Agora"/>
        <s v="Amores Perros"/>
        <s v="21 Grams"/>
        <s v="Babel"/>
        <s v="Birdman or (The Unexpected Virtue of Ignorance)"/>
        <s v="The Revenant"/>
        <s v="Bella"/>
        <s v="Little Boy"/>
        <s v="Detention of the Dead"/>
        <s v="Ex Machina"/>
        <s v="Taxi to the Dark Side"/>
        <s v="Facing the Giants"/>
        <s v="Fireproof"/>
        <s v="Courageous"/>
        <s v="I, Robot"/>
        <s v="Knowing"/>
        <s v="Sleep Dealer"/>
        <s v="The Slaughter Rule"/>
        <s v="About Schmidt"/>
        <s v="Sideways"/>
        <s v="The Descendants"/>
        <s v="Nebraska"/>
        <s v="Resident Evil: Apocalypse"/>
        <s v="High Tension"/>
        <s v="The Hills Have Eyes"/>
        <s v="Mirrors"/>
        <s v="Piranha 3D"/>
        <s v="Y Tu MamÃ¡ TambiÃ©n"/>
        <s v="Harry Potter and the Prisoner of Azkaban"/>
        <s v="Children of Men"/>
        <s v="Gravity"/>
        <s v="Sanctum"/>
        <s v="Remember Me"/>
        <s v="Broken City"/>
        <s v="Loser"/>
        <s v="Vamps"/>
        <s v="When Did You Last See Your Father?"/>
        <s v="Leap Year"/>
        <s v="Trollhunter"/>
        <s v="Mama"/>
        <s v="Escobar: Paradise Lost"/>
        <s v="Shrek"/>
        <s v="Shrek 2"/>
        <s v="The Chronicles of Narnia: The Lion, the Witch and the Wardrobe"/>
        <s v="The Chronicles of Narnia: Prince Caspian"/>
        <s v="Isn't She Great"/>
        <s v="Fido"/>
        <s v="Collateral Damage"/>
        <s v="Holes"/>
        <s v="The Assassination of Jesse James by the Coward Robert Ford"/>
        <s v="Killing Them Softly"/>
        <s v="The Amityville Horror"/>
        <s v="Moms' Night Out"/>
        <s v="Nancy Drew"/>
        <s v="Hamlet 2"/>
        <s v="Weekend"/>
        <s v="Lord of War"/>
        <s v="In Time"/>
        <s v="Finding Nemo"/>
        <s v="WALLÂ·E"/>
        <s v="John Carter"/>
        <s v="The Wendell Baker Story"/>
        <s v="The Nutcracker in 3D"/>
        <s v="Romeo Must Die"/>
        <s v="Exit Wounds"/>
        <s v="Cradle 2 the Grave"/>
        <s v="Doom"/>
        <s v="Street Fighter: The Legend of Chun-Li"/>
        <s v="Chasing Liberty"/>
        <s v="She's the Man"/>
        <s v="The Game Plan"/>
        <s v="Race to Witch Mountain"/>
        <s v="You Again"/>
        <s v="Parental Guidance"/>
        <s v="Paul Blart: Mall Cop 2"/>
        <s v="The Lost City"/>
        <s v="Sweet Home Alabama"/>
        <s v="Hitch"/>
        <s v="Fool's Gold"/>
        <s v="The Bounty Hunter"/>
        <s v="Crouching Tiger, Hidden Dragon"/>
        <s v="Hulk"/>
        <s v="Brokeback Mountain"/>
        <s v="Taking Woodstock"/>
        <s v="Life of Pi"/>
        <s v="D.E.B.S."/>
        <s v="Herbie Fully Loaded"/>
        <s v="In the Land of Blood and Honey"/>
        <s v="Unbroken"/>
        <s v="By the Sea"/>
        <s v="Courage"/>
        <s v="It's Kind of a Funny Story"/>
        <s v="The Second Mother"/>
        <s v="Step Up"/>
        <s v="27 Dresses"/>
        <s v="The Proposal"/>
        <s v="The Guilt Trip"/>
        <s v="Hot Pursuit"/>
        <s v="Coco Before Chanel"/>
        <s v="Adore"/>
        <s v="Alpha and Omega"/>
        <s v="Red Tails"/>
        <s v="Cold Mountain"/>
        <s v="Antarctica: A Year on Ice"/>
        <s v="Welcome to Collinwood"/>
        <s v="You, Me and Dupree"/>
        <s v="Captain America: The Winter Soldier"/>
        <s v="Training Day"/>
        <s v="Tears of the Sun"/>
        <s v="Shooter"/>
        <s v="Brooklyn's Finest"/>
        <s v="Olympus Has Fallen"/>
        <s v="The Equalizer"/>
        <s v="Southpaw"/>
        <s v="Control"/>
        <s v="The American"/>
        <s v="A Most Wanted Man"/>
        <s v="Red Planet"/>
        <s v="Kites"/>
        <s v="Waltz with Bashir"/>
        <s v="The DUFF"/>
        <s v="The Chumscrubber"/>
        <s v="The Iceman"/>
        <s v="Neal 'N' Nikki"/>
        <s v="Man on a Ledge"/>
        <s v="A Separation"/>
        <s v="Surf's Up"/>
        <s v="Where the Truth Lies"/>
        <s v="Chloe"/>
        <s v="Under the Tuscan Sun"/>
        <s v="Middle of Nowhere"/>
        <s v="Selma"/>
        <s v="Contraband"/>
        <s v="2 Guns"/>
        <s v="Everest"/>
        <s v="Murder by Numbers"/>
        <s v="Walking with Dinosaurs 3D"/>
        <s v="An Everlasting Piece"/>
        <s v="Bandits"/>
        <s v="Envy"/>
        <s v="Man of the Year"/>
        <s v="What Just Happened"/>
        <s v="Mean Machine"/>
        <s v="Big Trouble"/>
        <s v="Men in Black II"/>
        <s v="Men in Black 3"/>
        <s v="Catch That Kid"/>
        <s v="Trust the Man"/>
        <s v="Moulin Rouge!"/>
        <s v="Australia"/>
        <s v="The Great Gatsby"/>
        <s v="Bridget Jones: The Edge of Reason"/>
        <s v="The Town"/>
        <s v="Argo"/>
        <s v="Tammy"/>
        <s v="The Sessions"/>
        <s v="Zoolander"/>
        <s v="Tropic Thunder"/>
        <s v="The Secret Life of Walter Mitty"/>
        <s v="Kill List"/>
        <s v="Boiler Room"/>
        <s v="Of Horses and Men"/>
        <s v="Beasts of the Southern Wild"/>
        <s v="Creative Control"/>
        <s v="Capote"/>
        <s v="Moneyball"/>
        <s v="Next Day Air"/>
        <s v="Battle of the Year"/>
        <s v="28 Days"/>
        <s v="I Spy"/>
        <s v="Alvin and the Chipmunks: The Squeakquel"/>
        <s v="The Road to El Dorado"/>
        <s v="Shark Tale"/>
        <s v="Kinsey"/>
        <s v="Dreamgirls"/>
        <s v="The Twilight Saga: Breaking Dawn - Part 2"/>
        <s v="The Fifth Estate"/>
        <s v="Not Easily Broken"/>
        <s v="Frailty"/>
        <s v="Honey"/>
        <s v="Addicted"/>
        <s v="All the Pretty Horses"/>
        <s v="Shattered Glass"/>
        <s v="Bubble Boy"/>
        <s v="The Cat in the Hat"/>
        <s v="Remember the Titans"/>
        <s v="Safe"/>
        <s v="Max"/>
        <s v="Superbabies: Baby Geniuses 2"/>
        <s v="The Banger Sisters"/>
        <s v="The Brothers Solomon"/>
        <s v="Me, Myself &amp; Irene"/>
        <s v="Osmosis Jones"/>
        <s v="Shallow Hal"/>
        <s v="Stuck on You"/>
        <s v="Fever Pitch"/>
        <s v="Hall Pass"/>
        <s v="Dumb and Dumber To"/>
        <s v="Return to Me"/>
        <s v="Eddie: The Sleepwalking Cannibal"/>
        <s v="Session 9"/>
        <s v="The Machinist"/>
        <s v="Transsiberian"/>
        <s v="The Call"/>
        <s v="The Incredibles"/>
        <s v="Ratatouille"/>
        <s v="Mission: Impossible - Ghost Protocol"/>
        <s v="Tomorrowland"/>
        <s v="The Lincoln Lawyer"/>
        <s v="Runner Runner"/>
        <s v="Cats &amp; Dogs: The Revenge of Kitty Galore"/>
        <s v="Journey 2: The Mysterious Island"/>
        <s v="San Andreas"/>
        <s v="Moonlight Mile"/>
        <s v="Land of the Lost"/>
        <s v="Chernobyl Diaries"/>
        <s v="Love Happens"/>
        <s v="The FP"/>
        <s v="Sahara"/>
        <s v="The Crazies"/>
        <s v="The Last Witch Hunter"/>
        <s v="Out Cold"/>
        <s v="The Family Man"/>
        <s v="Rush Hour 2"/>
        <s v="Red Dragon"/>
        <s v="After the Sunset"/>
        <s v="X-Men: The Last Stand"/>
        <s v="Rush Hour 3"/>
        <s v="Tower Heist"/>
        <s v="Hercules"/>
        <s v="To Save a Life"/>
        <s v="Saved!"/>
        <s v="Mission to Mars"/>
        <s v="Femme Fatale"/>
        <s v="The Black Dahlia"/>
        <s v="Redacted"/>
        <s v="A Knight's Tale"/>
        <s v="The Order"/>
        <s v="42"/>
        <s v="Legend"/>
        <s v="The Words"/>
        <s v="Solitary Man"/>
        <s v="The Flintstones in Viva Rock Vegas"/>
        <s v="Snow Dogs"/>
        <s v="Are We There Yet?"/>
        <s v="The Spy Next Door"/>
        <s v="The Book Thief"/>
        <s v="Ready to Rumble"/>
        <s v="Hardball"/>
        <s v="The Shaggy Dog"/>
        <s v="Meet Dave"/>
        <s v="A Thousand Words"/>
        <s v="Megiddo: The Omega Code 2"/>
        <s v="In Her Line of Fire"/>
        <s v="Thomas and the Magic Railroad"/>
        <s v="My Name Is Bruce"/>
        <s v="Locker 13"/>
        <s v="The Cave"/>
        <s v="Stealing Harvard"/>
        <s v="Pontypool"/>
        <s v="Duets"/>
        <s v="Idlewild"/>
        <s v="X-Men"/>
        <s v="X-Men 2"/>
        <s v="Superman Returns"/>
        <s v="Valkyrie"/>
        <s v="Jack the Giant Slayer"/>
        <s v="X-Men: Days of Future Past"/>
        <s v="Igby Goes Down"/>
        <s v="17 Again"/>
        <s v="Charlie St. Cloud"/>
        <s v="Bolt"/>
        <s v="Latter Days"/>
        <s v="Kiss the Bride"/>
        <s v="L'auberge espagnole"/>
        <s v="Escape from Planet Earth"/>
        <s v="Divine Secrets of the Ya-Ya Sisterhood"/>
        <s v="Mad Money"/>
        <s v="Almost Famous"/>
        <s v="Vanilla Sky"/>
        <s v="Elizabethtown"/>
        <s v="Aloha"/>
        <s v="Brick Mansions"/>
        <s v="The Transporter Refueled"/>
        <s v="High Crimes"/>
        <s v="Out of Time"/>
        <s v="47 Ronin"/>
        <s v="El crimen del padre Amaro"/>
        <s v="Ice Age: The Meltdown"/>
        <s v="Ice Age: Dawn of the Dinosaurs"/>
        <s v="Rio"/>
        <s v="Rio 2"/>
        <s v="Go for It!"/>
        <s v="Nowhere in Africa"/>
        <s v="Duma"/>
        <s v="The Ruins"/>
        <s v="Born to Fly: Elizabeth Streb vs. Gravity"/>
        <s v="Thirteen"/>
        <s v="Lords of Dogtown"/>
        <s v="The Nativity Story"/>
        <s v="Twilight"/>
        <s v="Red Riding Hood"/>
        <s v="The Wild Thornberrys Movie"/>
        <s v="Oldboy"/>
        <s v="Lady Vengeance"/>
        <s v="Stoker"/>
        <s v="No End in Sight"/>
        <s v="Time to Choose"/>
        <s v="Kissing Jessica Stein"/>
        <s v="Legally Blonde 2: Red, White &amp; Blonde"/>
        <s v="The Hammer"/>
        <s v="Dolphin Tale"/>
        <s v="Dolphin Tale 2"/>
        <s v="Witless Protection"/>
        <s v="Against the Ropes"/>
        <s v="Alfie"/>
        <s v="Drumline"/>
        <s v="Mr 3000"/>
        <s v="Synecdoche, New York"/>
        <s v="The Legend of Suriyothai"/>
        <s v="Frozen"/>
        <s v="ParaNorman"/>
        <s v="The X Files: I Want to Believe"/>
        <s v="Harry Potter and the Sorcerer's Stone"/>
        <s v="Harry Potter and the Chamber of Secrets"/>
        <s v="Rent"/>
        <s v="I Love You, Beth Cooper"/>
        <s v="Percy Jackson &amp; the Olympians: The Lightning Thief"/>
        <s v="Pixels"/>
        <s v="The Darkest Hour"/>
        <s v="Open Water"/>
        <s v="Silent House"/>
        <s v="Snow Day"/>
        <s v="A Guy Thing"/>
        <s v="Shrek the Third"/>
        <s v="Puss in Boots"/>
        <s v="Kiss of the Dragon"/>
        <s v="Miss Potter"/>
        <s v="Who Killed the Electric Car?"/>
        <s v="Head of State"/>
        <s v="Top Five"/>
        <s v="You Got Served"/>
        <s v="Ice Age"/>
        <s v="Robots"/>
        <s v="Epic"/>
        <s v="Down to Earth"/>
        <s v="About a Boy"/>
        <s v="The Golden Compass"/>
        <s v="The Twilight Saga: New Moon"/>
        <s v="A Better Life"/>
        <s v="Case 39"/>
        <s v="Pandorum"/>
        <s v="Joyeux Noel"/>
        <s v="The Art of War"/>
        <s v="Extreme Ops"/>
        <s v="The Roommate"/>
        <s v="Renaissance"/>
        <s v="Sunshine Cleaning"/>
        <s v="The Chorus"/>
        <s v="Silent Hill"/>
        <s v="September Dawn"/>
        <s v="Johnson Family Vacation"/>
        <s v="Best in Show"/>
        <s v="For Your Consideration"/>
        <s v="Paranormal Activity: The Marked Ones"/>
        <s v="The Way of the Gun"/>
        <s v="Jack Reacher"/>
        <s v="Mission: Impossible - Rogue Nation"/>
        <s v="Memento"/>
        <s v="Insomnia"/>
        <s v="Batman Begins"/>
        <s v="The Prestige"/>
        <s v="The Dark Knight"/>
        <s v="Inception"/>
        <s v="The Dark Knight Rises"/>
        <s v="Interstellar"/>
        <s v="Severance"/>
        <s v="Son of God"/>
        <s v="City of Life and Death"/>
        <s v="Bless the Child"/>
        <s v="The Scorpion King"/>
        <s v="Recess: School's Out"/>
        <s v="Sinister 2"/>
        <s v="How to Deal"/>
        <s v="The Wedding Date"/>
        <s v="Choke"/>
        <s v="S.W.A.T."/>
        <s v="The Sentinel"/>
        <s v="Alias Betty"/>
        <s v="Aloft"/>
        <s v="The Amazing Catfish"/>
        <s v="Space Cowboys"/>
        <s v="Blood Work"/>
        <s v="Mystic River"/>
        <s v="Million Dollar Baby"/>
        <s v="Flags of Our Fathers"/>
        <s v="Letters from Iwo Jima"/>
        <s v="Changeling"/>
        <s v="Gran Torino"/>
        <s v="Invictus"/>
        <s v="Hereafter"/>
        <s v="J. Edgar"/>
        <s v="American Sniper"/>
        <s v="Jersey Boys"/>
        <s v="Cloudy with a Chance of Meatballs 2"/>
        <s v="Aliens vs. Predator: Requiem"/>
        <s v="Skyline"/>
        <s v="Safety Not Guaranteed"/>
        <s v="Jurassic World"/>
        <s v="DOA: Dead or Alive"/>
        <s v="Hoodwinked!"/>
        <s v="Amen."/>
        <s v="Frozen River"/>
        <s v="An American Haunting"/>
        <s v="Getaway"/>
        <s v="Hustle &amp; Flow"/>
        <s v="Black Snake Moan"/>
        <s v="Lars and the Real Girl"/>
        <s v="Fright Night"/>
        <s v="Million Dollar Arm"/>
        <s v="The Specials"/>
        <s v="Superhero Movie"/>
        <s v="Compliance"/>
        <s v="4 Months, 3 Weeks and 2 Days"/>
        <s v="Wonder Boys"/>
        <s v="8 Mile"/>
        <s v="Lucky You"/>
        <s v="The Salton Sea"/>
        <s v="Disturbia"/>
        <s v="Eagle Eye"/>
        <s v="I Am Number Four"/>
        <s v="The Good Heart"/>
        <s v="The Guru"/>
        <s v="Shade"/>
        <s v="Whiplash"/>
        <s v="Dance Flick"/>
        <s v="Katy Perry: Part of Me"/>
        <s v="Danny Collins"/>
        <s v="Nightcrawler"/>
        <s v="Imaginary Heroes"/>
        <s v="Everything Must Go"/>
        <s v="Monsters University"/>
        <s v="People I Know"/>
        <s v="Harry Brown"/>
        <s v="Beastly"/>
        <s v="Safe House"/>
        <s v="Child 44"/>
        <s v="Dragon Blade"/>
        <s v="The Glass House"/>
        <s v="The Last Exorcism"/>
        <s v="The Beach"/>
        <s v="28 Days Later..."/>
        <s v="Sunshine"/>
        <s v="Slumdog Millionaire"/>
        <s v="127 Hours"/>
        <s v="Trance"/>
        <s v="Steve Jobs"/>
        <s v="Goal! The Dream Begins"/>
        <s v="Death to Smoochy"/>
        <s v="Duplex"/>
        <s v="Dude, Where's My Car?"/>
        <s v="Harold &amp; Kumar Go to White Castle"/>
        <s v="Bangkok Dangerous"/>
        <s v="Cadillac Records"/>
        <s v="Requiem for a Dream"/>
        <s v="The Fountain"/>
        <s v="The Wrestler"/>
        <s v="Black Swan"/>
        <s v="Noah"/>
        <s v="Diary of a Mad Black Woman"/>
        <s v="Saw II"/>
        <s v="Saw III"/>
        <s v="Saw IV"/>
        <s v="Repo! The Genetic Opera"/>
        <s v="Breaking Upwards"/>
        <s v="Doogal"/>
        <s v="Earth to Echo"/>
        <s v="Mirrormask"/>
        <s v="The Game of Their Lives"/>
        <s v="Novocaine"/>
        <s v="Harsh Times"/>
        <s v="Street Kings"/>
        <s v="End of Watch"/>
        <s v="Fury"/>
        <s v="Sabotage"/>
        <s v="Flushed Away"/>
        <s v="Astro Boy"/>
        <s v="Diary of a Wimpy Kid: Rodrick Rules"/>
        <s v="Diary of a Wimpy Kid: Dog Days"/>
        <s v="Home Run"/>
        <s v="Spider"/>
        <s v="A History of Violence"/>
        <s v="Eastern Promises"/>
        <s v="A Dangerous Method"/>
        <s v="Shanghai Knights"/>
        <s v="The Change-Up"/>
        <s v="The Judge"/>
        <s v="House of D"/>
        <s v="Baggage Claim"/>
        <s v="Panic Room"/>
        <s v="Zodiac"/>
        <s v="The Curious Case of Benjamin Button"/>
        <s v="The Social Network"/>
        <s v="The Girl with the Dragon Tattoo"/>
        <s v="Gone Girl"/>
        <s v="The Devil Wears Prada"/>
        <s v="Marley &amp; Me"/>
        <s v="The Big Year"/>
        <s v="Hope Springs"/>
        <s v="The Grace Card"/>
        <s v="The Lazarus Effect"/>
        <s v="George Washington"/>
        <s v="All the Real Girls"/>
        <s v="Pineapple Express"/>
        <s v="Your Highness"/>
        <s v="Joe"/>
        <s v="Our Brand Is Crisis"/>
        <s v="Saw V"/>
        <s v="Down in the Valley"/>
        <s v="Secret Window"/>
        <s v="Ghost Town"/>
        <s v="Premium Rush"/>
        <s v="Mortdecai"/>
        <s v="Mulholland Drive"/>
        <s v="Redbelt"/>
        <s v="Coyote Ugly"/>
        <s v="Kangaroo Jack"/>
        <s v="Heartbreakers"/>
        <s v="The Eye"/>
        <s v="Letters to God"/>
        <s v="I Heart Huckabees"/>
        <s v="The Fighter"/>
        <s v="Silver Linings Playbook"/>
        <s v="American Hustle"/>
        <s v="Joy"/>
        <s v="Hit and Run"/>
        <s v="Final Destination 2"/>
        <s v="Cellular"/>
        <s v="Snakes on a Plane"/>
        <s v="The Final Destination"/>
        <s v="Shark Night 3D"/>
        <s v="Whatever It Takes"/>
        <s v="Martin Lawrence Live: Runteldat"/>
        <s v="It Follows"/>
        <s v="Blade: Trinity"/>
        <s v="The Unborn"/>
        <s v="Trust"/>
        <s v="The Simpsons Movie"/>
        <s v="In the Shadow of the Moon"/>
        <s v="Hard Candy"/>
        <s v="30 Days of Night"/>
        <s v="The Twilight Saga: Eclipse"/>
        <s v="Turbo"/>
        <s v="Pitch Black"/>
        <s v="The Chronicles of Riddick"/>
        <s v="A Perfect Getaway"/>
        <s v="Riddick"/>
        <s v="The Ten"/>
        <s v="Role Models"/>
        <s v="Harry Potter and the Order of the Phoenix"/>
        <s v="Harry Potter and the Half-Blood Prince"/>
        <s v="My Boss's Daughter"/>
        <s v="Scary Movie 3"/>
        <s v="Scary Movie 4"/>
        <s v="An American Carol"/>
        <s v="Gossip"/>
        <s v="Gracie"/>
        <s v="Lilo &amp; Stitch"/>
        <s v="How to Train Your Dragon"/>
        <s v="How to Train Your Dragon 2"/>
        <s v="Project Almanac"/>
        <s v="Fun with Dick and Jane"/>
        <s v="RED 2"/>
        <s v="For Greater Glory: The True Story of Cristiada"/>
        <s v="College"/>
        <s v="Winter's Bone"/>
        <s v="3000 Miles to Graceland"/>
        <s v="Antarctic Edge: 70Â° South"/>
        <s v="Incendies"/>
        <s v="Prisoners"/>
        <s v="Sicario"/>
        <s v="Joe Dirt"/>
        <s v="What a Girl Wants"/>
        <s v="New York Minute"/>
        <s v="Saving Silverman"/>
        <s v="The Benchwarmers"/>
        <s v="You Don't Mess with the Zohan"/>
        <s v="Grown Ups"/>
        <s v="Jack and Jill"/>
        <s v="Just Go with It"/>
        <s v="Grown Ups 2"/>
        <s v="The Last House on the Left"/>
        <s v="The Barbarian Invasions"/>
        <s v="Antwone Fisher"/>
        <s v="The Great Debaters"/>
        <s v="Chain Letter"/>
        <s v="Blue Valentine"/>
        <s v="The Place Beyond the Pines"/>
        <s v="The Joneses"/>
        <s v="The Adventures of Rocky &amp; Bullwinkle"/>
        <s v="Slackers"/>
        <s v="The Women"/>
        <s v="Hanging Up"/>
        <s v="2016: Obama's America"/>
        <s v="The Son of No One"/>
        <s v="3 Strikes"/>
        <s v="The Wash"/>
        <s v="Gone in Sixty Seconds"/>
        <s v="Swordfish"/>
        <s v="Whiteout"/>
        <s v="Titan A.E."/>
        <s v="Big Hero 6"/>
        <s v="Seed of Chucky"/>
        <s v="Half Past Dead"/>
        <s v="Who's Your Caddy?"/>
        <s v="The Incredible Burt Wonderstone"/>
        <s v="Miss Congeniality"/>
        <s v="How to Lose a Guy in 10 Days"/>
        <s v="Welcome to Mooseport"/>
        <s v="Just My Luck"/>
        <s v="My Life in Ruins"/>
        <s v="The Last Legion"/>
        <s v="The Bourne Identity"/>
        <s v="Mr. &amp; Mrs. Smith"/>
        <s v="Jumper"/>
        <s v="Fair Game"/>
        <s v="Edge of Tomorrow"/>
        <s v="Highlander: Endgame"/>
        <s v="Nicholas Nickleby"/>
        <s v="Infamous"/>
        <s v="I Don't Know How She Does It"/>
        <s v="Like Crazy"/>
        <s v="Whip It"/>
        <s v="The Cabin in the Woods"/>
        <s v="Anomalisa"/>
        <s v="Moon"/>
        <s v="Source Code"/>
        <s v="Transamerica"/>
        <s v="Quartet"/>
        <s v="Anacondas: The Hunt for the Blood Orchid"/>
        <s v="Shadow of the Vampire"/>
        <s v="Suspect Zero"/>
        <s v="Cheap Thrills"/>
        <s v="The New Guy"/>
        <s v="The Last Exorcism Part II"/>
        <s v="Pollock"/>
        <s v="Fighting Tommy Riley"/>
        <s v="Shaun of the Dead"/>
        <s v="Hot Fuzz"/>
        <s v="Scott Pilgrim vs. the World"/>
        <s v="The World's End"/>
        <s v="Newlyweds"/>
        <s v="Keeping the Faith"/>
        <s v="The Last Samurai"/>
        <s v="Blood Diamond"/>
        <s v="Love &amp; Other Drugs"/>
        <s v="The Battle of Shaker Heights"/>
        <s v="Skin Trade"/>
        <s v="Hostel"/>
        <s v="Hostel: Part II"/>
        <s v="The Green Inferno"/>
        <s v="Aquamarine"/>
        <s v="Ramona and Beezus"/>
        <s v="Movie 43"/>
        <s v="Pitch Perfect 2"/>
        <s v="Eight Legged Freaks"/>
        <s v="Bobby"/>
        <s v="Gun Shy"/>
        <s v="The Butterfly Effect"/>
        <s v="Journey to the Center of the Earth"/>
        <s v="Yogi Bear"/>
        <s v="On the Line"/>
        <s v="Madagascar"/>
        <s v="Madagascar: Escape 2 Africa"/>
        <s v="Madagascar 3: Europe's Most Wanted"/>
        <s v="Penguins of Madagascar"/>
        <s v="Dinosaur"/>
        <s v="Alone with Her"/>
        <s v="Never Again"/>
        <s v="One Missed Call"/>
        <s v="Point Break"/>
        <s v="Falcon Rising"/>
        <s v="Get Hard"/>
        <s v="The Ladykillers"/>
        <s v="No Country for Old Men"/>
        <s v="Burn After Reading"/>
        <s v="A Serious Man"/>
        <s v="True Grit"/>
        <s v="Inside Llewyn Davis"/>
        <s v="Machete"/>
        <s v="Instructions Not Included"/>
        <s v="This Is the End"/>
        <s v="The Interview"/>
        <s v="The Bubble"/>
        <s v="A Man Apart"/>
        <s v="The Italian Job"/>
        <s v="Be Cool"/>
        <s v="Law Abiding Citizen"/>
        <s v="Straight Outta Compton"/>
        <s v="Nine Queens"/>
        <s v="Soul Kitchen"/>
        <s v="Evil Dead"/>
        <s v="Party Monster"/>
        <s v="Inside Deep Throat"/>
        <s v="Mondays in the Sun"/>
        <s v="City of God"/>
        <s v="The Constant Gardener"/>
        <s v="Blindness"/>
        <s v="Woman on Top"/>
        <s v="Hostage"/>
        <s v="The Runaways"/>
        <s v="The Lives of Others"/>
        <s v="The Tourist"/>
        <s v="8 Women"/>
        <s v="Tanner Hall"/>
        <s v="I Am Legend"/>
        <s v="Water for Elephants"/>
        <s v="The Hunger Games: Catching Fire"/>
        <s v="The Hunger Games: Mockingjay - Part 1"/>
        <s v="The Hunger Games: Mockingjay - Part 2"/>
        <s v="Maniac"/>
        <s v="Around the World in 80 Days"/>
        <s v="Click"/>
        <s v="Zookeeper"/>
        <s v="Here Comes the Boom"/>
        <s v="Blended"/>
        <s v="The Majestic"/>
        <s v="The Mist"/>
        <s v="Eight Below"/>
        <s v="Sin City"/>
        <s v="The Spirit"/>
        <s v="Sin City: A Dame to Kill For"/>
        <s v="Pooh's Heffalump Movie"/>
        <s v="The Score"/>
        <s v="The Stepford Wives"/>
        <s v="Death at a Funeral"/>
        <s v="Beer League"/>
        <s v="The Jimmy Show"/>
        <s v="The Longshots"/>
        <s v="Daddy Day Camp"/>
        <s v="Last Orders"/>
        <s v="Strange Wilderness"/>
        <s v="The House Bunny"/>
        <s v="Wasabi"/>
        <s v="Bridge to Terabithia"/>
        <s v="Remember Me, My Love"/>
        <s v="The Pursuit of Happyness"/>
        <s v="Seven Pounds"/>
        <s v="Playing for Keeps"/>
        <s v="Monsters"/>
        <s v="The Raid: Redemption"/>
        <s v="The Princess Diaries"/>
        <s v="Raising Helen"/>
        <s v="The Princess Diaries 2: Royal Engagement"/>
        <s v="Georgia Rule"/>
        <s v="Valentine's Day"/>
        <s v="New Year's Eve"/>
        <s v="The Hitchhiker's Guide to the Galaxy"/>
        <s v="Valiant"/>
        <s v="Must Love Dogs"/>
        <s v="Don't Say a Word"/>
        <s v="Impostor"/>
        <s v="The Express"/>
        <s v="Homefront"/>
        <s v="The Brothers"/>
        <s v="Killer Elite"/>
        <s v="The Book of Mormon Movie, Volume 1: The Journey"/>
        <s v="Seabiscuit"/>
        <s v="The Hunger Games"/>
        <s v="Dracula Untold"/>
        <s v="Atlantis: The Lost Empire"/>
        <s v="Tadpole"/>
        <s v="13 Going on 30"/>
        <s v="Bride Wars"/>
        <s v="Letters to Juliet"/>
        <s v="Enter the Void"/>
        <s v="Tsotsi"/>
        <s v="Rendition"/>
        <s v="X-Men Origins: Wolverine"/>
        <s v="Ender's Game"/>
        <s v="Miracle"/>
        <s v="Pride and Glory"/>
        <s v="Warrior"/>
        <s v="Arnolds Park"/>
        <s v="Hotel Transylvania"/>
        <s v="Hotel Transylvania 2"/>
        <s v="White Noise"/>
        <s v="Alex Rider: Operation Stormbreaker"/>
        <s v="Land of the Dead"/>
        <s v="Diary of the Dead"/>
        <s v="Survival of the Dead"/>
        <s v="The Big Bounce"/>
        <s v="Good Night, and Good Luck."/>
        <s v="Leatherheads"/>
        <s v="The Ides of March"/>
        <s v="The Monuments Men"/>
        <s v="Double Take"/>
        <s v="DysFunktional Family"/>
        <s v="Factory Girl"/>
        <s v="Casino Jack"/>
        <s v="Star Wars: Episode II - Attack of the Clones"/>
        <s v="Star Wars: Episode III - Revenge of the Sith"/>
        <s v="Happy Feet"/>
        <s v="Happy Feet 2"/>
        <s v="Mad Max: Fury Road"/>
        <s v="The Adjustment Bureau"/>
        <s v="Salvation Boulevard"/>
        <s v="Men of Honor"/>
        <s v="Faster"/>
        <s v="The Longest Ride"/>
        <s v="Black Knight"/>
        <s v="Monster House"/>
        <s v="City of Ember"/>
        <s v="Sarah's Key"/>
        <s v="Love &amp; Basketball"/>
        <s v="The Secret Life of Bees"/>
        <s v="Beyond the Lights"/>
        <s v="The Best Offer"/>
        <s v="Willard"/>
        <s v="Black Christmas"/>
        <s v="I Love You Phillip Morris"/>
        <s v="Crazy, Stupid, Love."/>
        <s v="Focus"/>
        <s v="Apollo 18"/>
        <s v="Wristcutters: A Love Story"/>
        <s v="The Medallion"/>
        <s v="The Mexican"/>
        <s v="Pirates of the Caribbean: The Curse of the Black Pearl"/>
        <s v="The Weather Man"/>
        <s v="Pirates of the Caribbean: Dead Man's Chest"/>
        <s v="Pirates of the Caribbean: At World's End"/>
        <s v="Rango"/>
        <s v="The Lone Ranger"/>
        <s v="The Boxtrolls"/>
        <s v="The Men Who Stare at Goats"/>
        <s v="The Broken Hearts Club: A Romantic Comedy"/>
        <s v="Employee of the Month"/>
        <s v="Groove"/>
        <s v="November"/>
        <s v="Superbad"/>
        <s v="Paul"/>
        <s v="Buffalo Soldiers"/>
        <s v="Frequency"/>
        <s v="Hart's War"/>
        <s v="Untraceable"/>
        <s v="Magic Mike XXL"/>
        <s v="Tomcats"/>
        <s v="Little White Lies"/>
        <s v="Blood Ties"/>
        <s v="Blade II"/>
        <s v="Hellboy"/>
        <s v="Pan's Labyrinth"/>
        <s v="Hellboy II: The Golden Army"/>
        <s v="Pacific Rim"/>
        <s v="Bend It Like Beckham"/>
        <s v="Bride &amp; Prejudice"/>
        <s v="Finding Forrester"/>
        <s v="Gerry"/>
        <s v="Milk"/>
        <s v="Promised Land"/>
        <s v="Dracula: Pages from a Virgin's Diary"/>
        <s v="Snatch"/>
        <s v="Swept Away"/>
        <s v="RocknRolla"/>
        <s v="Sherlock Holmes"/>
        <s v="Sherlock Holmes: A Game of Shadows"/>
        <s v="The Man from U.N.C.L.E."/>
        <s v="Special"/>
        <s v="Journey from the Fall"/>
        <s v="Conversations with Other Women"/>
        <s v="Aberdeen"/>
        <s v="Agent Cody Banks"/>
        <s v="The Mortal Instruments: City of Bones"/>
        <s v="Spring Breakers"/>
        <s v="Domestic Disturbance"/>
        <s v="Bedazzled"/>
        <s v="Analyze That"/>
        <s v="Year One"/>
        <s v="Josie and the Pussycats"/>
        <s v="Spirited Away"/>
        <s v="Howl's Moving Castle"/>
        <s v="Ponyo"/>
        <s v="Freakonomics"/>
        <s v="Murderball"/>
        <s v="The Believer"/>
        <s v="Maggie"/>
        <s v="Paranormal Activity 3"/>
        <s v="Paranormal Activity 4"/>
        <s v="Monkeybone"/>
        <s v="Coraline"/>
        <s v="Final Fantasy: The Spirits Within"/>
        <s v="R100"/>
        <s v="The Replacements"/>
        <s v="The Whole Ten Yards"/>
        <s v="My Best Friend's Girl"/>
        <s v="G-Force"/>
        <s v="The Assassin"/>
        <s v="The Virginity Hit"/>
        <s v="Saint John of Las Vegas"/>
        <s v="I Dreamed of Africa"/>
        <s v="London"/>
        <s v="Dragon Wars: D-War"/>
        <s v="The Last Godfather"/>
        <s v="K-PAX"/>
        <s v="The Skeleton Key"/>
        <s v="Inkheart"/>
        <s v="Married Life"/>
        <s v="Life as a House"/>
        <s v="De-Lovely"/>
        <s v="My Life Without Me"/>
        <s v="Being Julia"/>
        <s v="My Super Ex-Girlfriend"/>
        <s v="No Strings Attached"/>
        <s v="Draft Day"/>
        <s v="The Orphanage"/>
        <s v="The Impossible"/>
        <s v="American Pie 2"/>
        <s v="Say It Isn't So"/>
        <s v="Margin Call"/>
        <s v="All Is Lost"/>
        <s v="A Most Violent Year"/>
        <s v="Mission: Impossible III"/>
        <s v="Star Trek"/>
        <s v="Super 8"/>
        <s v="Star Trek Into Darkness"/>
        <s v="The Forsaken"/>
        <s v="Mean Creek"/>
        <s v="Winged Migration"/>
        <s v="Oceans"/>
        <s v="The Circle"/>
        <s v="Walk Hard: The Dewey Cox Story"/>
        <s v="Bad Teacher"/>
        <s v="Sex Tape"/>
        <s v="The Good Night"/>
        <s v="Robot &amp; Frank"/>
        <s v="Paper Towns"/>
        <s v="Brotherly Love"/>
        <s v="The Muppets"/>
        <s v="Muppets Most Wanted"/>
        <s v="Avatar"/>
        <s v="Wonderland"/>
        <s v="Certifiably Jonathan"/>
        <s v="The Purge"/>
        <s v="The Purge: Anarchy"/>
        <s v="The Other End of the Line"/>
        <s v="Confidence"/>
        <s v="The Yards"/>
        <s v="We Own the Night"/>
        <s v="Two Lovers"/>
        <s v="The Immigrant"/>
        <s v="Slither"/>
        <s v="Super"/>
        <s v="Guardians of the Galaxy"/>
        <s v="Jason X"/>
        <s v="The White Countess"/>
        <s v="Spanglish"/>
        <s v="How Do You Know"/>
        <s v="Atlas Shrugged: Who Is John Galt?"/>
        <s v="Kate &amp; Leopold"/>
        <s v="Identity"/>
        <s v="Walk the Line"/>
        <s v="3:10 to Yuma"/>
        <s v="Knight and Day"/>
        <s v="The Wolverine"/>
        <s v="Man on Wire"/>
        <s v="The Theory of Everything"/>
        <s v="Lockout"/>
        <s v="V for Vendetta"/>
        <s v="Ninja Assassin"/>
        <s v="The Raven"/>
        <s v="Trucker"/>
        <s v="The Spectacular Now"/>
        <s v="Harvard Man"/>
        <s v="Saw"/>
        <s v="Death Sentence"/>
        <s v="Insidious"/>
        <s v="Insidious: Chapter 2"/>
        <s v="The Conjuring"/>
        <s v="Furious 7"/>
        <s v="The Woman in Black"/>
        <s v="Final Destination"/>
        <s v="The One"/>
        <s v="Final Destination 3"/>
        <s v="Dragonball: Evolution"/>
        <s v="The Quiet"/>
        <s v="Valentine"/>
        <s v="For a Good Time, Call..."/>
        <s v="Lara Croft Tomb Raider: The Cradle of Life"/>
        <s v="In the Cut"/>
        <s v="Bright Star"/>
        <s v="Lost Souls"/>
        <s v="Napoleon Dynamite"/>
        <s v="Nacho Libre"/>
        <s v="Bad Words"/>
        <s v="Hobo with a Shotgun"/>
        <s v="Epic Movie"/>
        <s v="Disaster Movie"/>
        <s v="Meet the Spartans"/>
        <s v="Vampires Suck"/>
        <s v="Pitch Perfect"/>
        <s v="Thank You for Smoking"/>
        <s v="Juno"/>
        <s v="Up in the Air"/>
        <s v="Young Adult"/>
        <s v="Labor Day"/>
        <s v="Darkness"/>
        <s v="[Rec] 2"/>
        <s v="House of Wax"/>
        <s v="Unknown"/>
        <s v="Non-Stop"/>
        <s v="Run All Night"/>
        <s v="Super Troopers"/>
        <s v="Club Dread"/>
        <s v="The Dukes of Hazzard"/>
        <s v="Beerfest"/>
        <s v="The Puffy Chair"/>
        <s v="Cyrus"/>
        <s v="Jeff, Who Lives at Home"/>
        <s v="Meet the Parents"/>
        <s v="Austin Powers in Goldmember"/>
        <s v="Meet the Fockers"/>
        <s v="The Campaign"/>
        <s v="My Dog Skip"/>
        <s v="Tuck Everlasting"/>
        <s v="Ladder 49"/>
        <s v="Assault on Precinct 13"/>
        <s v="Enemy at the Gates"/>
        <s v="Two Brothers"/>
        <s v="Dolphins and Whales 3D: Tribes of the Ocean"/>
        <s v="The Young Victoria"/>
        <s v="Dallas Buyers Club"/>
        <s v="Wild"/>
        <s v="Just Visiting"/>
        <s v="Bon voyage"/>
        <s v="AmÃ©lie"/>
        <s v="A Very Long Engagement"/>
        <s v="Micmacs"/>
        <s v="The Young and Prodigious T.S. Spivet"/>
        <s v="The Good, the Bad, the Weird"/>
        <s v="The Last Stand"/>
        <s v="I Want Someone to Eat Cheese With"/>
        <s v="Over Her Dead Body"/>
        <s v="Take Shelter"/>
        <s v="Mud"/>
        <s v="EuroTrip"/>
        <s v="Jackass: The Movie"/>
        <s v="Jackass 3D"/>
        <s v="Bad Grandpa"/>
        <s v="Cry_Wolf"/>
        <s v="Never Back Down"/>
        <s v="Kick-Ass 2"/>
        <s v="King's Ransom"/>
        <s v="Tae Guk Gi: The Brotherhood of War"/>
        <s v="Nim's Island"/>
        <s v="Kung Fu Panda 2"/>
        <s v="Thunder and the House of Magic"/>
        <s v="Blue Ruin"/>
        <s v="Green Room"/>
        <s v="Captive"/>
        <s v="Rat Race"/>
        <s v="How High"/>
        <s v="American Wedding"/>
        <s v="Kicking &amp; Screaming"/>
        <s v="Our Idiot Brother"/>
        <s v="Juwanna Mann"/>
        <s v="I Am Sam"/>
        <s v="Love the Coopers"/>
        <s v="Soul Plane"/>
        <s v="Birthday Girl"/>
        <s v="Thirteen Conversations About One Thing"/>
        <s v="The Lizzie McGuire Movie"/>
        <s v="She's Out of My League"/>
        <s v="End of the Spear"/>
        <s v="Stake Land"/>
        <s v="Get Rich or Die Tryin'"/>
        <s v="Brothers"/>
        <s v="Dream House"/>
        <s v="Pulse"/>
        <s v="Jonah Hex"/>
        <s v="Free Birds"/>
        <s v="I Served the King of England"/>
        <s v="Autumn in New York"/>
        <s v="Awake"/>
        <s v="The Beaver"/>
        <s v="Observe and Report"/>
        <s v="Book of Shadows: Blair Witch 2"/>
        <s v="Narc"/>
        <s v="Smokin' Aces"/>
        <s v="The Grey"/>
        <s v="The Watcher"/>
        <s v="Attack the Block"/>
        <s v="Looney Tunes: Back in Action"/>
        <s v="Jurassic Park III"/>
        <s v="Hidalgo"/>
        <s v="The Wolfman"/>
        <s v="Captain America: The First Avenger"/>
        <s v="Sleepover"/>
        <s v="Sydney White"/>
        <s v="Prom"/>
        <s v="America's Sweethearts"/>
        <s v="Christmas with the Kranks"/>
        <s v="Happy Christmas"/>
        <s v="Pride &amp; Prejudice"/>
        <s v="Atonement"/>
        <s v="The Soloist"/>
        <s v="Hanna"/>
        <s v="Pan"/>
        <s v="O Brother, Where Art Thou?"/>
        <s v="Intolerable Cruelty"/>
        <s v="The Gift"/>
        <s v="Not Another Teen Movie"/>
        <s v="Bad Company"/>
        <s v="Phone Booth"/>
        <s v="Veronica Guerin"/>
        <s v="The Phantom of the Opera"/>
        <s v="The Number 23"/>
        <s v="My Big Fat Greek Wedding"/>
        <s v="Fat Albert"/>
        <s v="Come Early Morning"/>
        <s v="Jimmy Neutron: Boy Genius"/>
        <s v="The Ant Bully"/>
        <s v="The Marine"/>
        <s v="The Tailor of Panama"/>
        <s v="Hedwig and the Angry Inch"/>
        <s v="Shortbus"/>
        <s v="Rabbit Hole"/>
        <s v="Once"/>
        <s v="Begin Again"/>
        <s v="Ghosts of Mars"/>
        <s v="Brooklyn"/>
        <s v="The Painted Veil"/>
        <s v="Stone"/>
        <s v="Joy Ride"/>
        <s v="The Great Raid"/>
        <s v="You Kill Me"/>
        <s v="Rugrats Go Wild"/>
        <s v="Quarantine"/>
        <s v="Devil"/>
        <s v="As Above, So Below"/>
        <s v="No Escape"/>
        <s v="Vacation"/>
        <s v="Reindeer Games"/>
        <s v="Dreamer: Inspired by a True Story"/>
        <s v="Along Came Polly"/>
        <s v="I Love You, Man"/>
        <s v="15 Minutes"/>
        <s v="The Proposition"/>
        <s v="The Road"/>
        <s v="Good Boy!"/>
        <s v="Cars"/>
        <s v="Cars 2"/>
        <s v="The Rookie"/>
        <s v="The Alamo"/>
        <s v="The Blind Side"/>
        <s v="Saving Mr. Banks"/>
        <s v="Takers"/>
        <s v="Texas Chainsaw 3D"/>
        <s v="Captain Corelli's Mandolin"/>
        <s v="The Debt"/>
        <s v="The Best Exotic Marigold Hotel"/>
        <s v="The Second Best Exotic Marigold Hotel"/>
        <s v="The Jacket"/>
        <s v="Rollerball"/>
        <s v="Basic"/>
        <s v="The Guard"/>
        <s v="Behind Enemy Lines"/>
        <s v="Flight of the Phoenix"/>
        <s v="Max Payne"/>
        <s v="A Good Day to Die Hard"/>
        <s v="Urban Legends: Final Cut"/>
        <s v="Joe Somebody"/>
        <s v="Miss Congeniality 2: Armed and Fabulous"/>
        <s v="Doubt"/>
        <s v="Swimfan"/>
        <s v="Hide and Seek"/>
        <s v="Atlas Shrugged II: The Strike"/>
        <s v="Annabelle"/>
        <s v="Sunshine State"/>
        <s v="Amigo"/>
        <s v="The Next Best Thing"/>
        <s v="Like Mike"/>
        <s v="Aliens in the Attic"/>
        <s v="Shaft"/>
        <s v="Baby Boy"/>
        <s v="2 Fast 2 Furious"/>
        <s v="Four Brothers"/>
        <s v="Abduction"/>
        <s v="The Crocodile Hunter: Collision Course"/>
        <s v="Crazy/Beautiful"/>
        <s v="Blue Crush"/>
        <s v="Into the Blue"/>
        <s v="Cecil B. DeMented"/>
        <s v="August: Osage County"/>
        <s v="Burnt"/>
        <s v="See Spot Run"/>
        <s v="Malibu's Most Wanted"/>
        <s v="Big Momma's House 2"/>
        <s v="Big Mommas: Like Father, Like Son"/>
        <s v="Mission: Impossible II"/>
        <s v="Windtalkers"/>
        <s v="Paycheck"/>
        <s v="Red Cliff"/>
        <s v="Exiled"/>
        <s v="Hardflip"/>
        <s v="The Core"/>
        <s v="88 Minutes"/>
        <s v="Righteous Kill"/>
        <s v="Made"/>
        <s v="Elf"/>
        <s v="Zathura: A Space Adventure"/>
        <s v="Iron Man"/>
        <s v="Iron Man 2"/>
        <s v="Mercy Streets"/>
        <s v="My Date with Drew"/>
        <s v="Do You Believe?"/>
        <s v="Harold &amp; Kumar Escape from Guantanamo Bay"/>
        <s v="American Reunion"/>
        <s v="In the Land of Women"/>
        <s v="21 &amp; Over"/>
        <s v="Step Up 2: The Streets"/>
        <s v="Step Up 3D"/>
        <s v="Justin Bieber: Never Say Never"/>
        <s v="G.I. Joe: Retaliation"/>
        <s v="Charlie Bartlett"/>
        <s v="Urbania"/>
        <s v="Rosewater"/>
        <s v="The Kid"/>
        <s v="National Treasure"/>
        <s v="The Sorcerer's Apprentice"/>
        <s v="Last Vegas"/>
        <s v="Spun"/>
        <s v="New in Town"/>
        <s v="Tarnation"/>
        <s v="Little Miss Sunshine"/>
        <s v="The Manchurian Candidate"/>
        <s v="Clockstoppers"/>
        <s v="Thunderbirds"/>
        <s v="Birth"/>
        <s v="The Punisher"/>
        <s v="The Hebrew Hammer"/>
        <s v="The Wackness"/>
        <s v="50/50"/>
        <s v="Warm Bodies"/>
        <s v="Darkness Falls"/>
        <s v="The Texas Chainsaw Massacre: The Beginning"/>
        <s v="Battle Los Angeles"/>
        <s v="Wrath of the Titans"/>
        <s v="Teenage Mutant Ninja Turtles"/>
        <s v="The Whole Nine Yards"/>
        <s v="Wild Target"/>
        <s v="U-571"/>
        <s v="Terminator 3: Rise of the Machines"/>
        <s v="Surrogates"/>
        <s v="The Adventurer: The Curse of the Midas Box"/>
        <s v="The Railway Man"/>
        <s v="The Host"/>
        <s v="Snowpiercer"/>
        <s v="Planet 51"/>
        <s v="The Book of Life"/>
        <s v="Buen DÃ­a, RamÃ³n"/>
        <s v="MacGruber"/>
        <s v="Luminarias"/>
        <s v="Elite Squad"/>
        <s v="RoboCop"/>
        <s v="Sholem Aleichem: Laughing in the Darkness"/>
        <s v="Don Jon"/>
        <s v="Torque"/>
        <s v="TRON: Legacy"/>
        <s v="Oblivion"/>
        <s v="The Fault in Our Stars"/>
        <s v="Blades of Glory"/>
        <s v="The Switch"/>
        <s v="Fun Size"/>
        <s v="Chronicle"/>
        <s v="Fantastic Four"/>
        <s v="Maria Full of Grace"/>
        <s v="Swing Vote"/>
        <s v="The Act of Killing"/>
        <s v="War, Inc."/>
        <s v="Fuel"/>
        <s v="Serenity"/>
        <s v="The Avengers"/>
        <s v="Avengers: Age of Ultron"/>
        <s v="28 Weeks Later"/>
        <s v="The Secret in Their Eyes"/>
        <s v="The 40-Year-Old Virgin"/>
        <s v="Knocked Up"/>
        <s v="Funny People"/>
        <s v="This Is 40"/>
        <s v="Trainwreck"/>
        <s v="Becoming Jane"/>
        <s v="The Last Song"/>
        <s v="One for the Money"/>
        <s v="Frida"/>
        <s v="Across the Universe"/>
        <s v="The Tempest"/>
        <s v="The Good Guy"/>
        <s v="The Tigger Movie"/>
        <s v="The Other Boleyn Girl"/>
        <s v="Mandela: Long Walk to Freedom"/>
        <s v="Call + Response"/>
        <s v="Better Luck Tomorrow"/>
        <s v="The Fast and the Furious: Tokyo Drift"/>
        <s v="Finishing the Game: The Search for a New Bruce Lee"/>
        <s v="Fast Five"/>
        <s v="The Big Wedding"/>
        <s v="The Promise"/>
        <s v="Kabhi Alvida Naa Kehna"/>
        <s v="My Name Is Khan"/>
        <s v="Blue Car"/>
        <s v="Imagine That"/>
        <s v="Futuro Beach"/>
        <s v="2046"/>
        <s v="My Blueberry Nights"/>
        <s v="The Grandmaster"/>
        <s v="Ã†on Flux"/>
        <s v="Jennifer's Body"/>
        <s v="Black Nativity"/>
        <s v="L!fe Happens"/>
        <s v="Song One"/>
        <s v="Fort McCoy"/>
        <s v="Motherhood"/>
        <s v="K-19: The Widowmaker"/>
        <s v="The Hurt Locker"/>
        <s v="Zero Dark Thirty"/>
        <s v="Steamboy"/>
        <s v="As It Is in Heaven"/>
        <s v="Scary Movie 2"/>
        <s v="White Chicks"/>
        <s v="Littleman"/>
        <s v="The Singing Detective"/>
        <s v="Spirit: Stallion of the Cimarron"/>
        <s v="Old Joy"/>
        <s v="Wendy and Lucy"/>
        <s v="The Sisterhood of the Traveling Pants"/>
        <s v="License to Wed"/>
        <s v="He's Just Not That Into You"/>
        <s v="Big Miracle"/>
        <s v="Delivery Man"/>
        <s v="Unfinished Business"/>
        <s v="Thor"/>
        <s v="Jack Ryan: Shadow Recruit"/>
        <s v="Cinderella"/>
        <s v="You Can Count on Me"/>
        <s v="Margaret"/>
        <s v="High School Musical 3: Senior Year"/>
        <s v="This Is It"/>
        <s v="Semi-Pro"/>
        <s v="Sky Captain and the World of Tomorrow"/>
        <s v="Agent Cody Banks 2: Destination London"/>
        <s v="All About the Benjamins"/>
        <s v="Walking Tall"/>
        <s v="Open Range"/>
        <s v="The Tuxedo"/>
        <s v="Saw VI"/>
        <s v="Saw 3D: The Final Chapter"/>
        <s v="102 Dalmatians"/>
        <s v="Enchanted"/>
        <s v="The Last King of Scotland"/>
        <s v="TMNT"/>
        <s v="Dylan Dog: Dead of Night"/>
        <s v="The Count of Monte Cristo"/>
        <s v="Barbershop 2: Back in Business"/>
        <s v="Guess Who"/>
        <s v="Jay and Silent Bob Strike Back"/>
        <s v="Jersey Girl"/>
        <s v="Clerks II"/>
        <s v="Zack and Miri Make a Porno"/>
        <s v="Cop Out"/>
        <s v="Tusk"/>
        <s v="Beyond the Sea"/>
        <s v="Fame"/>
        <s v="Glee: The 3D Concert Movie"/>
        <s v="Fiza"/>
        <s v="Travelers and Magicians"/>
        <s v="A Lego Brickumentary"/>
        <s v="Stop-Loss"/>
        <s v="Carrie"/>
        <s v="Space Chimps"/>
        <s v="The Croods"/>
        <s v="Nanny McPhee"/>
        <s v="Everybody's Fine"/>
        <s v="What to Expect When You're Expecting"/>
        <s v="August Rush"/>
        <s v="Fascination"/>
        <s v="Down to You"/>
        <s v="The Singles Ward"/>
        <s v="The R.M."/>
        <s v="Down and Out with the Dolls"/>
        <s v="Equilibrium"/>
        <s v="Ultraviolet"/>
        <s v="Minions"/>
        <s v="Pink Ribbons, Inc."/>
        <s v="Fateless"/>
        <s v="The Matrix Reloaded"/>
        <s v="The Matrix Revolutions"/>
        <s v="Speed Racer"/>
        <s v="Jupiter Ascending"/>
        <s v="The Lost Skeleton of Cadavra"/>
        <s v="Borat: Cultural Learnings of America for Make Benefit Glorious Nation of Kazakhstan"/>
        <s v="Religulous"/>
        <s v="BrÃ¼no"/>
        <s v="The Dictator"/>
        <s v="Dancer in the Dark"/>
        <s v="Manderlay"/>
        <s v="Melancholia"/>
        <s v="Chocolat"/>
        <s v="The Shipping News"/>
        <s v="An Unfinished Life"/>
        <s v="The Hoax"/>
        <s v="Dear John"/>
        <s v="Safe Haven"/>
        <s v="The Hundred-Foot Journey"/>
        <s v="MoliÃ¨re"/>
        <s v="Sherrybaby"/>
        <s v="Cats &amp; Dogs"/>
        <s v="Son of the Mask"/>
        <s v="Dreamcatcher"/>
        <s v="Precious"/>
        <s v="Lee Daniels' The Butler"/>
        <s v="Along Came a Spider"/>
        <s v="Die Another Day"/>
        <s v="xXx: State of the Union"/>
        <s v="The Devil's Double"/>
        <s v="The Age of Adaline"/>
        <s v="Toy Story 3"/>
        <s v="Insidious: Chapter 3"/>
        <s v="Underworld"/>
        <s v="Underworld: Evolution"/>
        <s v="Live Free or Die Hard"/>
        <s v="Tiny Furniture"/>
        <s v="Room"/>
        <s v="American Outlaws"/>
        <s v="The Man"/>
        <s v="Code Name: The Cleaner"/>
        <s v="Kevin Hart: Let Me Explain"/>
        <s v="Bachelorette"/>
        <s v="Unfriended"/>
        <s v="Punisher: War Zone"/>
        <s v="1911"/>
        <s v="The Kids Are All Right"/>
        <s v="Take the Lead"/>
        <s v="Poultrygeist: Night of the Chicken Dead"/>
        <s v="An Education"/>
        <s v="One Day"/>
        <s v="Seeking a Friend for the End of the World"/>
        <s v="Pootie Tang"/>
        <s v="The Transporter"/>
        <s v="Transporter 2"/>
        <s v="Unleashed"/>
        <s v="The Incredible Hulk"/>
        <s v="Clash of the Titans"/>
        <s v="Now You See Me"/>
        <s v="Arthur and the Invisibles"/>
        <s v="Lucy"/>
        <s v="March of the Penguins"/>
        <s v="I Am Love"/>
        <s v="May"/>
        <s v="The Holy Girl"/>
        <s v="Angel Eyes"/>
        <s v="The Animal"/>
        <s v="The Girl Next Door"/>
        <s v="Something Borrowed"/>
        <s v="Let's Be Cops"/>
        <s v="Your Sister's Sister"/>
        <s v="We Need to Talk About Kevin"/>
        <s v="Unbreakable"/>
        <s v="Signs"/>
        <s v="The Village"/>
        <s v="Lady in the Water"/>
        <s v="The Happening"/>
        <s v="The Last Airbender"/>
        <s v="After Earth"/>
        <s v="The Visit"/>
        <s v="Underworld: Awakening"/>
        <s v="The Cold Light of Day"/>
        <s v="The To Do List"/>
        <s v="Songcatcher"/>
        <s v="Undercover Brother"/>
        <s v="Welcome Home, Roscoe Jenkins"/>
        <s v="Scary Movie 5"/>
        <s v="The Best Man Holiday"/>
        <s v="Digimon: The Movie"/>
        <s v="Flash of Genius"/>
        <s v="Delgo"/>
        <s v="Princess Kaiulani"/>
        <s v="Monster's Ball"/>
        <s v="Finding Neverland"/>
        <s v="Stranger Than Fiction"/>
        <s v="The Kite Runner"/>
        <s v="Quantum of Solace"/>
        <s v="Machine Gun Preacher"/>
        <s v="World War Z"/>
        <s v="Two Weeks Notice"/>
        <s v="Did You Hear About the Morgans?"/>
        <s v="Pathology"/>
        <s v="500 Days of Summer"/>
        <s v="The Amazing Spider-Man"/>
        <s v="The Amazing Spider-Man 2"/>
        <s v="Summer Storm"/>
        <s v="Trade"/>
        <s v="The Love Guru"/>
        <s v="Underclassman"/>
        <s v="The Collection"/>
        <s v="Friday After Next"/>
        <s v="The Diary of a Teenage Girl"/>
        <s v="The Other Dream Team"/>
        <s v="Brave"/>
        <s v="Two Can Play That Game"/>
        <s v="The Salon"/>
        <s v="The Emperor's New Groove"/>
        <s v="Chicken Little"/>
        <s v="Good Luck Chuck"/>
        <s v="The Boy in the Striped Pajamas"/>
        <s v="What's Your Number?"/>
        <s v="Crank"/>
        <s v="Crank: High Voltage"/>
        <s v="Gamer"/>
        <s v="Ghost Rider: Spirit of Vengeance"/>
        <s v="The Vatican Tapes"/>
        <s v="Kung Fu Panda"/>
        <s v="The Little Prince"/>
        <s v="The Mothman Prophecies"/>
        <s v="Here on Earth"/>
        <s v="One Hour Photo"/>
        <s v="Never Let Me Go"/>
        <s v="A Cinderella Story"/>
        <s v="The Perfect Man"/>
        <s v="Ghost Rider"/>
        <s v="House at the End of the Street"/>
        <s v="Head Over Heels"/>
        <s v="Freaky Friday"/>
        <s v="Mean Girls"/>
        <s v="Just Like Heaven"/>
        <s v="The Spiderwick Chronicles"/>
        <s v="Mr. Popper's Penguins"/>
        <s v="Poolhall Junkies"/>
        <s v="Gigli"/>
        <s v="Vertical Limit"/>
        <s v="Beyond Borders"/>
        <s v="The Legend of Zorro"/>
        <s v="Casino Royale"/>
        <s v="Edge of Darkness"/>
        <s v="Green Lantern"/>
        <s v="Winter in Wartime"/>
        <s v="In Bruges"/>
        <s v="Seven Psychopaths"/>
        <s v="Gangs of New York"/>
        <s v="The Aviator"/>
        <s v="The Departed"/>
        <s v="Shutter Island"/>
        <s v="Hugo"/>
        <s v="The Wolf of Wall Street"/>
        <s v="The Hills Have Eyes II"/>
        <s v="American Psycho"/>
        <s v="The In Crowd"/>
        <s v="The Bridge of San Luis Rey"/>
        <s v="Shutter"/>
        <s v="Gothika"/>
        <s v="Babylon A.D."/>
        <s v="Devil's Due"/>
        <s v="City of Ghosts"/>
        <s v="Aqua Teen Hunger Force Colon Movie Film for Theaters"/>
        <s v="Casa de mi Padre"/>
        <s v="Cloverfield"/>
        <s v="Let Me In"/>
        <s v="Dawn of the Planet of the Apes"/>
        <s v="Where the Heart Is"/>
        <s v="The Oogieloves in the Big Balloon Adventure"/>
        <s v="Curious George"/>
        <s v="Layer Cake"/>
        <s v="Stardust"/>
        <s v="Kick-Ass"/>
        <s v="X-Men: First Class"/>
        <s v="Short Cut to Nirvana: Kumbh Mela"/>
        <s v="We Are Your Friends"/>
        <s v="Charlie's Angels"/>
        <s v="Charlie's Angels: Full Throttle"/>
        <s v="We Are Marshall"/>
        <s v="Terminator Salvation"/>
        <s v="This Means War"/>
        <s v="3 Days to Kill"/>
        <s v="Undiscovered"/>
        <s v="The Passion of the Christ"/>
        <s v="Apocalypto"/>
        <s v="High Heels and Low Lifes"/>
        <s v="Premonition"/>
        <s v="Martian Child"/>
        <s v="Enough"/>
        <s v="The Chronicles of Narnia: The Voyage of the Dawn Treader"/>
        <s v="Chasing Mavericks"/>
        <s v="Pearl Harbor"/>
        <s v="Bad Boys II"/>
        <s v="The Island"/>
        <s v="Transformers"/>
        <s v="Transformers: Revenge of the Fallen"/>
        <s v="Transformers: Dark of the Moon"/>
        <s v="Pain &amp; Gain"/>
        <s v="Transformers: Age of Extinction"/>
        <s v="City by the Sea"/>
        <s v="Basic Instinct 2"/>
        <s v="Eulogy"/>
        <s v="Brooklyn Rules"/>
        <s v="Original Sin"/>
        <s v="L.I.E."/>
        <s v="Kill the Messenger"/>
        <s v="Eye of the Dolphin"/>
        <s v="The Crew"/>
        <s v="Krampus"/>
        <s v="Take Me Home Tonight"/>
        <s v="Funny Games"/>
        <s v="The White Ribbon"/>
        <s v="Amour"/>
        <s v="The Emperor's Club"/>
        <s v="The Last Station"/>
        <s v="The Best of Me"/>
        <s v="Silent Hill: Revelation 3D"/>
        <s v="Love's Abiding Joy"/>
        <s v="The Last Sin Eater"/>
        <s v="40 Days and 40 Nights"/>
        <s v="The Santa Clause 2"/>
        <s v="Connie and Carla"/>
        <s v="Ali"/>
        <s v="Collateral"/>
        <s v="Public Enemies"/>
        <s v="Blackhat"/>
        <s v="A Home at the End of the World"/>
        <s v="Flicka"/>
        <s v="Baby Mama"/>
        <s v="Saint Ralph"/>
        <s v="The Open Road"/>
        <s v="Bowling for Columbine"/>
        <s v="Fahrenheit 9/11"/>
        <s v="Sicko"/>
        <s v="One Night with the King"/>
        <s v="Sex and the City 2"/>
        <s v="Northfork"/>
        <s v="The Astronaut Farmer"/>
        <s v="90 Minutes in Heaven"/>
        <s v="The Merchant of Venice"/>
        <s v="Queen of the Damned"/>
        <s v="Daybreakers"/>
        <s v="The Vow"/>
        <s v="A Haunted House"/>
        <s v="A Haunted House 2"/>
        <s v="Summer Catch"/>
        <s v="Radio"/>
        <s v="The Claim"/>
        <s v="Code 46"/>
        <s v="Tristram Shandy: A Cock and Bull Story"/>
        <s v="A Mighty Heart"/>
        <s v="The Killer Inside Me"/>
        <s v="Eternal Sunshine of the Spotless Mind"/>
        <s v="Dave Chappelle's Block Party"/>
        <s v="Be Kind Rewind"/>
        <s v="The Green Hornet"/>
        <s v="The Artist"/>
        <s v="The Names of Love"/>
        <s v="The Horse Boy"/>
        <s v="The Haunting of Molly Hartley"/>
        <s v="Chuck &amp; Buck"/>
        <s v="The Good Girl"/>
        <s v="Youth in Revolt"/>
        <s v="Alexander and the Terrible, Horrible, No Good, Very Bad Day"/>
        <s v="Repo Men"/>
        <s v="Derailed"/>
        <s v="1408"/>
        <s v="The Rite"/>
        <s v="Escape Plan"/>
        <s v="Deuce Bigalow: European Gigolo"/>
        <s v="The Upside of Anger"/>
        <s v="Reign Over Me"/>
        <s v="Black or White"/>
        <s v="The Legend of God's Gun"/>
        <s v="Another Earth"/>
        <s v="Hoodwinked Too! Hood vs. Evil"/>
        <s v="Oculus"/>
        <s v="Extract"/>
        <s v="All or Nothing"/>
        <s v="Vera Drake"/>
        <s v="Another Year"/>
        <s v="Mr. Turner"/>
        <s v="Act of Valor"/>
        <s v="Thumbsucker"/>
        <s v="Beginners"/>
        <s v="Sky High"/>
        <s v="Shrek Forever After"/>
        <s v="Alvin and the Chipmunks: Chipwrecked"/>
        <s v="Jonah: A VeggieTales Movie"/>
        <s v="The Pirates Who Don't Do Anything: A VeggieTales Movie"/>
        <s v="Mona Lisa Smile"/>
        <s v="Harry Potter and the Goblet of Fire"/>
        <s v="Love in the Time of Cholera"/>
        <s v="Prince of Persia: The Sands of Time"/>
        <s v="What Planet Are You From?"/>
        <s v="Closer"/>
        <s v="Charlie Wilson's War"/>
        <s v="Pay It Forward"/>
        <s v="Monsoon Wedding"/>
        <s v="Vanity Fair"/>
        <s v="Me and You and Everyone We Know"/>
        <s v="The Other Side of Heaven"/>
        <s v="Deceptive Practice: The Mysteries and Mentors of Ricky Jay"/>
        <s v="Censored Voices"/>
        <s v="20 Feet from Stardom"/>
        <s v="Super Size Me"/>
        <s v="The Greatest Movie Ever Sold"/>
        <s v="One Direction: This Is Us"/>
        <s v="Boat Trip"/>
        <s v="Headhunters"/>
        <s v="The Imitation Game"/>
        <s v="Timecrimes"/>
        <s v="Caramel"/>
        <s v="What Women Want"/>
        <s v="Something's Gotta Give"/>
        <s v="The Holiday"/>
        <s v="It's Complicated"/>
        <s v="The Intern"/>
        <s v="Going the Distance"/>
        <s v="The Way Way Back"/>
        <s v="Tangled"/>
        <s v="Civil Brand"/>
        <s v="Interview with the Assassin"/>
        <s v="The Illusionist"/>
        <s v="The Lucky Ones"/>
        <s v="Divergent"/>
        <s v="The Good Thief"/>
        <s v="Ondine"/>
        <s v="Nurse Betty"/>
        <s v="Lakeview Terrace"/>
        <s v="The Descent"/>
        <s v="Doomsday"/>
        <s v="District 9"/>
        <s v="Elysium"/>
        <s v="Chappie"/>
        <s v="Cavite"/>
        <s v="Prom Night"/>
        <s v="Lovely, Still"/>
        <s v="Center Stage"/>
        <s v="The History Boys"/>
        <s v="Arbitrage"/>
        <s v="Forgetting Sarah Marshall"/>
        <s v="The Five-Year Engagement"/>
        <s v="Neighbors"/>
        <s v="John Q"/>
        <s v="The Notebook"/>
        <s v="My Sister's Keeper"/>
        <s v="The Other Woman"/>
        <s v="Drowning Mona"/>
        <s v="Godsend"/>
        <s v="Little Black Book"/>
        <s v="The Sweeney"/>
        <s v="The Perfect Host"/>
        <s v="Drive"/>
        <s v="Only God Forgives"/>
        <s v="Lovely &amp; Amazing"/>
        <s v="Friends with Money"/>
        <s v="Enough Said"/>
        <s v="Dead Man Down"/>
        <s v="A Lot Like Love"/>
        <s v="Made in Dagenham"/>
        <s v="Whale Rider"/>
        <s v="North Country"/>
        <s v="McFarland, USA"/>
        <s v="Project X"/>
        <s v="Armored"/>
        <s v="Predators"/>
        <s v="Phat Girlz"/>
        <s v="The Squid and the Whale"/>
        <s v="While We're Young"/>
        <s v="The Missing Person"/>
        <s v="300: Rise of an Empire"/>
        <s v="Lucky Numbers"/>
        <s v="Julie &amp; Julia"/>
        <s v="The Statement"/>
        <s v="Imagine Me &amp; You"/>
        <s v="The Fourth Kind"/>
        <s v="The Possession"/>
        <s v="Flame and Citron"/>
        <s v="Donkey Punch"/>
        <s v="Downfall"/>
        <s v="The Invasion"/>
        <s v="The Importance of Being Earnest"/>
        <s v="Johnny English Reborn"/>
        <s v="Alexander"/>
        <s v="World Trade Center"/>
        <s v="W."/>
        <s v="Wall Street: Money Never Sleeps"/>
        <s v="Savages"/>
        <s v="Clean"/>
        <s v="Paris, je t'aime"/>
        <s v="Colombiana"/>
        <s v="Taken 2"/>
        <s v="Taken 3"/>
        <s v="The Messenger"/>
        <s v="Paranormal Activity"/>
        <s v="Ayurveda: Art of Being"/>
        <s v="Beyond the Black Rainbow"/>
        <s v="The Great Beauty"/>
        <s v="One to Another"/>
        <s v="Sweet November"/>
        <s v="The Widow of Saint-Pierre"/>
        <s v="Real Women Have Curves"/>
        <s v="The 33"/>
        <s v="Kit Kittredge: An American Girl"/>
        <s v="Sinbad: Legend of the Seven Seas"/>
        <s v="The Expendables 3"/>
        <s v="Dracula 2000"/>
        <s v="My Bloody Valentine"/>
        <s v="Drive Angry"/>
        <s v="The Night Listener"/>
        <s v="Underworld: Rise of the Lycans"/>
        <s v="Monster"/>
        <s v="Paparazzi"/>
        <s v="Happily N'Ever After"/>
        <s v="The Ghastly Love of Johnny X"/>
        <s v="Once in a Lifetime: The Extraordinary Story of the New York Cosmos"/>
        <s v="Unaccompanied Minors"/>
        <s v="Bridesmaids"/>
        <s v="The Heat"/>
        <s v="Bloody Sunday"/>
        <s v="The Bourne Supremacy"/>
        <s v="United 93"/>
        <s v="The Bourne Ultimatum"/>
        <s v="Green Zone"/>
        <s v="Captain Phillips"/>
        <s v="Men with Brooms"/>
        <s v="Crash"/>
        <s v="The Next Three Days"/>
        <s v="Bulletproof Monk"/>
        <s v="Paddington"/>
        <s v="Wicker Park"/>
        <s v="Lucky Number Slevin"/>
        <s v="Victor Frankenstein"/>
        <s v="Auto Focus"/>
        <s v="The Canyons"/>
        <s v="Punch-Drunk Love"/>
        <s v="There Will Be Blood"/>
        <s v="The Master"/>
        <s v="Inherent Vice"/>
        <s v="The SpongeBob Movie: Sponge Out of Water"/>
        <s v="Hollow Man"/>
        <s v="Black Book"/>
        <s v="Resident Evil"/>
        <s v="AVP: Alien vs. Predator"/>
        <s v="Death Race"/>
        <s v="Resident Evil: Afterlife"/>
        <s v="The Three Musketeers"/>
        <s v="Resident Evil: Retribution"/>
        <s v="Pompeii"/>
        <s v="Made of Honor"/>
        <s v="In Good Company"/>
        <s v="American Dreamz"/>
        <s v="Cirque du Freak: The Vampire's Assistant"/>
        <s v="Little Fockers"/>
        <s v="Admission"/>
        <s v="My Summer of Love"/>
        <s v="Riding in Cars with Boys"/>
        <s v="The Master of Disguise"/>
        <s v="Monsters, Inc."/>
        <s v="Up"/>
        <s v="Inside Out"/>
        <s v="Stolen Summer"/>
        <s v="Vantage Point"/>
        <s v="Dredd"/>
        <s v="The Rundown"/>
        <s v="The Kingdom"/>
        <s v="Hancock"/>
        <s v="Battleship"/>
        <s v="Lone Survivor"/>
        <s v="Couples Retreat"/>
        <s v="The Dangerous Lives of Altar Boys"/>
        <s v="Lucky Break"/>
        <s v="Opal Dream"/>
        <s v="The Rocker"/>
        <s v="Serendipity"/>
        <s v="Town &amp; Country"/>
        <s v="Shall We Dance"/>
        <s v="Hannah Montana: The Movie"/>
        <s v="The Country Bears"/>
        <s v="Pieces of April"/>
        <s v="The Odd Life of Timothy Green"/>
        <s v="Garfield"/>
        <s v="Zoom"/>
        <s v="The Warlords"/>
        <s v="Antitrust"/>
        <s v="Johnny English"/>
        <s v="Laws of Attraction"/>
        <s v="The Musketeer"/>
        <s v="A Sound of Thunder"/>
        <s v="The Lord of the Rings: The Fellowship of the Ring"/>
        <s v="The Lord of the Rings: The Two Towers"/>
        <s v="The Lord of the Rings: The Return of the King"/>
        <s v="King Kong"/>
        <s v="The Lovely Bones"/>
        <s v="The Hobbit: An Unexpected Journey"/>
        <s v="The Hobbit: The Desolation of Smaug"/>
        <s v="The Hobbit: The Battle of the Five Armies"/>
        <s v="White Oleander"/>
        <s v="Concussion"/>
        <s v="The Nut Job"/>
        <s v="Chicken Run"/>
        <s v="The Pirates! Band of Misfits"/>
        <s v="Whipped"/>
        <s v="Rise of the Guardians"/>
        <s v="Nutty Professor II: The Klumps"/>
        <s v="50 First Dates"/>
        <s v="The Longest Yard"/>
        <s v="Get Smart"/>
        <s v="Grudge Match"/>
        <s v="Raising Victor Vargas"/>
        <s v="Nick and Norah's Infinite Playlist"/>
        <s v="Freeheld"/>
        <s v="Defendor"/>
        <s v="Hannibal Rising"/>
        <s v="Master and Commander: The Far Side of the World"/>
        <s v="Elling"/>
        <s v="Bring It On"/>
        <s v="The Break-Up"/>
        <s v="Yes Man"/>
        <s v="Ant-Man"/>
        <s v="The Sum of All Fears"/>
        <s v="Gridiron Gang"/>
        <s v="Cloudy with a Chance of Meatballs"/>
        <s v="21 Jump Street"/>
        <s v="22 Jump Street"/>
        <s v="The Lego Movie"/>
        <s v="All About Steve"/>
        <s v="War"/>
        <s v="Quills"/>
        <s v="The Visual Bible: The Gospel of John"/>
        <s v="Rabbit-Proof Fence"/>
        <s v="The Quiet American"/>
        <s v="Catch a Fire"/>
        <s v="Salt"/>
        <s v="The Giver"/>
        <s v="Mamma Mia!"/>
        <s v="The Iron Lady"/>
        <s v="Despicable Me"/>
        <s v="Despicable Me 2"/>
        <s v="District B13"/>
        <s v="Taken"/>
        <s v="From Paris with Love"/>
        <s v="The Gunman"/>
        <s v="Catwoman"/>
        <s v="American Desi"/>
        <s v="The Protector"/>
        <s v="Crossover"/>
        <s v="This Christmas"/>
        <s v="Rubber"/>
        <s v="Kill Bill: Vol. 1"/>
        <s v="Kill Bill: Vol. 2"/>
        <s v="Inglourious Basterds"/>
        <s v="Django Unchained"/>
        <s v="The Hateful Eight"/>
        <s v="Paa"/>
        <s v="If I Stay"/>
        <s v="Bran Nue Dae"/>
        <s v="Cinco de Mayo, La Batalla"/>
        <s v="Big Momma's House"/>
        <s v="Scooby-Doo"/>
        <s v="Scooby-Doo 2: Monsters Unleashed"/>
        <s v="Beverly Hills Chihuahua"/>
        <s v="The Smurfs"/>
        <s v="The Smurfs 2"/>
        <s v="Gangster's Paradise: Jerusalema"/>
        <s v="The Brass Teapot"/>
        <s v="Bottle Shock"/>
        <s v="We Were Soldiers"/>
        <s v="Secretariat"/>
        <s v="Heaven Is for Real"/>
        <s v="Dodgeball: A True Underdog Story"/>
        <s v="We're the Millers"/>
        <s v="I Want Your Money"/>
        <s v="Jindabyne"/>
        <s v="City Island"/>
        <s v="The Ballad of Jack and Rose"/>
        <s v="8: The Mormon Proposition"/>
        <s v="The Ladies Man"/>
        <s v="Serving Sara"/>
        <s v="Driven"/>
        <s v="Exorcist: The Beginning"/>
        <s v="Mindhunters"/>
        <s v="The Covenant"/>
        <s v="12 Rounds"/>
        <s v="5 Days of War"/>
        <s v="The Legend of Hercules"/>
        <s v="The Brothers Bloom"/>
        <s v="Looper"/>
        <s v="Snitch"/>
        <s v="Time Changer"/>
        <s v="Wreck-It Ralph"/>
        <s v="Marci X"/>
        <s v="Love Actually"/>
        <s v="About Time"/>
        <s v="Timeline"/>
        <s v="16 Blocks"/>
        <s v="Brigham City"/>
        <s v="Wah-Wah"/>
        <s v="Iris"/>
        <s v="Notes on a Scandal"/>
        <s v="QuinceaÃ±era"/>
        <s v="Still Alice"/>
        <s v="Donnie Darko"/>
        <s v="Southland Tales"/>
        <s v="The Box"/>
        <s v="Owning Mahowny"/>
        <s v="Freedom Writers"/>
        <s v="P.S. I Love You"/>
        <s v="Beautiful Creatures"/>
        <s v="School of Rock"/>
        <s v="Before Sunset"/>
        <s v="A Scanner Darkly"/>
        <s v="Me and Orson Welles"/>
        <s v="Bernie"/>
        <s v="Before Midnight"/>
        <s v="Boyhood"/>
        <s v="Wimbledon"/>
        <s v="Firewall"/>
        <s v="Desert Dancer"/>
        <s v="The Matador"/>
        <s v="The Hunting Party"/>
        <s v="The 5th Quarter"/>
        <s v="The Real Cancun"/>
        <s v="Brown Sugar"/>
        <s v="Our Family Wedding"/>
        <s v="Dope"/>
        <s v="Halloween: Resurrection"/>
        <s v="The Trials of Darryl Hunt"/>
        <s v="The Invention of Lying"/>
        <s v="Gladiator"/>
        <s v="Black Hawk Down"/>
        <s v="Kingdom of Heaven"/>
        <s v="A Good Year"/>
        <s v="American Gangster"/>
        <s v="Body of Lies"/>
        <s v="Robin Hood"/>
        <s v="Prometheus"/>
        <s v="The Counselor"/>
        <s v="Exodus: Gods and Kings"/>
        <s v="The Martian"/>
        <s v="The Lunchbox"/>
        <s v="Reign of Fire"/>
        <s v="Elektra"/>
        <s v="The Skulls"/>
        <s v="The Fast and the Furious"/>
        <s v="xXx"/>
        <s v="Stealth"/>
        <s v="The Mummy: Tomb of the Dragon Emperor"/>
        <s v="Alex Cross"/>
        <s v="The Boy Next Door"/>
        <s v="Monsters vs. Aliens"/>
        <s v="Gulliver's Travels"/>
        <s v="Goosebumps"/>
        <s v="Chicago"/>
        <s v="Memoirs of a Geisha"/>
        <s v="Nine"/>
        <s v="Pirates of the Caribbean: On Stranger Tides"/>
        <s v="Into the Woods"/>
        <s v="Waiting..."/>
        <s v="Stuart Little 2"/>
        <s v="The Haunted Mansion"/>
        <s v="The Forbidden Kingdom"/>
        <s v="Mr. Peabody &amp; Sherman"/>
        <s v="Corky Romano"/>
        <s v="Alex &amp; Emma"/>
        <s v="The Bucket List"/>
        <s v="Flipped"/>
        <s v="And So It Goes"/>
        <s v="Wrong Turn"/>
        <s v="House of 1000 Corpses"/>
        <s v="The Devil's Rejects"/>
        <s v="Halloween II"/>
        <s v="The Lords of Salem"/>
        <s v="Thr3e"/>
        <s v="Gosford Park"/>
        <s v="A Prairie Home Companion"/>
        <s v="How to Lose Friends &amp; Alienate People"/>
        <s v="Reno 911!: Miami"/>
        <s v="Ira &amp; Abby"/>
        <s v="The Witch"/>
        <s v="Mi America"/>
        <s v="They"/>
        <s v="Boys and Girls"/>
        <s v="From Justin to Kelly"/>
        <s v="Psycho Beach Party"/>
        <s v="Legally Blonde"/>
        <s v="Win a Date with Tad Hamilton!"/>
        <s v="Monster-in-Law"/>
        <s v="21"/>
        <s v="The Ugly Truth"/>
        <s v="Killers"/>
        <s v="10th &amp; Wolf"/>
        <s v="The Legend of Bagger Vance"/>
        <s v="Lions for Lambs"/>
        <s v="The Conspirator"/>
        <s v="Spy Kids"/>
        <s v="Spy Kids 2: Island of Lost Dreams"/>
        <s v="Once Upon a Time in Mexico"/>
        <s v="Spy Kids 3-D: Game Over"/>
        <s v="The Adventures of Sharkboy and Lavagirl 3-D"/>
        <s v="Grindhouse"/>
        <s v="Shorts"/>
        <s v="Spy Kids: All the Time in the World in 4D"/>
        <s v="Machete Kills"/>
        <s v="Flightplan"/>
        <s v="The Time Traveler's Wife"/>
        <s v="RED"/>
        <s v="R.I.P.D."/>
        <s v="Insurgent"/>
        <s v="Maleficent"/>
        <s v="Cast Away"/>
        <s v="What Lies Beneath"/>
        <s v="The Polar Express"/>
        <s v="Beowulf"/>
        <s v="A Christmas Carol"/>
        <s v="Flight"/>
        <s v="The Walk"/>
        <s v="Return to Never Land"/>
        <s v="The Contender"/>
        <s v="The Last Castle"/>
        <s v="Resurrecting the Champ"/>
        <s v="Straw Dogs"/>
        <s v="Buried"/>
        <s v="Mother and Child"/>
        <s v="Albert Nobbs"/>
        <s v="Open Season"/>
        <s v="The Rules of Attraction"/>
        <s v="Battlefield Earth"/>
        <s v="Thirteen Days"/>
        <s v="The World's Fastest Indian"/>
        <s v="The Bank Job"/>
        <s v="The November Man"/>
        <s v="The Sweetest Thing"/>
        <s v="Furry Vengeance"/>
        <s v="Changing Lanes"/>
        <s v="Morning Glory"/>
        <s v="The 6th Day"/>
        <s v="The Children of Huang Shi"/>
        <s v="The Patriot"/>
        <s v="The Day After Tomorrow"/>
        <s v="2012"/>
        <s v="Anonymous"/>
        <s v="White House Down"/>
        <s v="Stonewall"/>
        <s v="There Be Dragons"/>
        <s v="The Pianist"/>
        <s v="Oliver Twist"/>
        <s v="The Ghost Writer"/>
        <s v="Dil Jo Bhi Kahey..."/>
        <s v="Treasure Planet"/>
        <s v="The Princess and the Frog"/>
        <s v="Samsara"/>
        <s v="How the Grinch Stole Christmas"/>
        <s v="A Beautiful Mind"/>
        <s v="Cinderella Man"/>
        <s v="The Da Vinci Code"/>
        <s v="Frost/Nixon"/>
        <s v="Angels &amp; Demons"/>
        <s v="The Dilemma"/>
        <s v="Rush"/>
        <s v="In the Heart of the Sea"/>
        <s v="Gods and Generals"/>
        <s v="Dark Blue"/>
        <s v="Hollywood Homicide"/>
        <s v="The Adventures of Pluto Nash"/>
        <s v="Sea Rex 3D: Journey to a Prehistoric World"/>
        <s v="Formula 51"/>
        <s v="Freddy vs. Jason"/>
        <s v="Before I Go to Sleep"/>
        <s v="The Last Days on Mars"/>
        <s v="Inescapable"/>
        <s v="Zombieland"/>
        <s v="30 Minutes or Less"/>
        <s v="Gangster Squad"/>
        <s v="Snow White and the Huntsman"/>
        <s v="Rise of the Planet of the Apes"/>
        <s v="The Gambler"/>
        <s v="The Water Diviner"/>
        <s v="The Work and the Glory"/>
        <s v="Resident Evil: Extinction"/>
        <s v="The Midnight Meat Train"/>
        <s v="Fruitvale Station"/>
        <s v="Creed"/>
        <s v="Half Nelson"/>
        <s v="Saints and Soldiers"/>
        <s v="Running with Scissors"/>
        <s v="Eat Pray Love"/>
        <s v="The Man with the Iron Fists"/>
        <s v="Surfer, Dude"/>
        <s v="Baahubali: The Beginning"/>
        <s v="Jumping the Broom"/>
        <s v="Sparkle"/>
        <s v="Yes"/>
        <s v="The Tale of Despereaux"/>
        <s v="Road to Perdition"/>
        <s v="Jarhead"/>
        <s v="Revolutionary Road"/>
        <s v="Away We Go"/>
        <s v="Skyfall"/>
        <s v="Spectre"/>
        <s v="No Good Deed"/>
        <s v="Spider-Man"/>
        <s v="Spider-Man 2"/>
        <s v="Spider-Man 3"/>
        <s v="Drag Me to Hell"/>
        <s v="Oz the Great and Powerful"/>
        <s v="Fifty Shades of Grey"/>
        <s v="What's the Worst That Could Happen?"/>
        <s v="Dickie Roberts: Former Child Star"/>
        <s v="Top Spin"/>
        <s v="Confessions of a Teenage Drama Queen"/>
        <s v="Arthur Christmas"/>
        <s v="The Duchess"/>
        <s v="Screwed"/>
        <s v="Crazy Heart"/>
        <s v="Out of the Furnace"/>
        <s v="Black Mass"/>
        <s v="The Exorcism of Emily Rose"/>
        <s v="The Day the Earth Stood Still"/>
        <s v="Sinister"/>
        <s v="Deliver Us from Evil"/>
        <s v="A Walk Among the Tombstones"/>
        <s v="Hearts in Atlantis"/>
        <s v="No Reservations"/>
        <s v="The Lucky One"/>
        <s v="Deuces Wild"/>
        <s v="Blonde Ambition"/>
        <s v="Step Up Revolution"/>
        <s v="Legion"/>
        <s v="Priest"/>
        <s v="Need for Speed"/>
        <s v="Sex Drive"/>
        <s v="That's My Boy"/>
        <s v="Horrible Bosses 2"/>
        <s v="Daddy's Home"/>
        <s v="Raise Your Voice"/>
        <s v="Soul Surfer"/>
        <s v="The Pledge"/>
        <s v="Into the Wild"/>
        <s v="Nomad: The Warrior"/>
        <s v="Mongol: The Rise of Genghis Khan"/>
        <s v="Seventh Son"/>
        <s v="Four Christmases"/>
        <s v="Horrible Bosses"/>
        <s v="Identity Thief"/>
        <s v="Ted"/>
        <s v="A Million Ways to Die in the West"/>
        <s v="Ted 2"/>
        <s v="The Greatest"/>
        <s v="Country Strong"/>
        <s v="Endless Love"/>
        <s v="9"/>
        <s v="Kiss Kiss Bang Bang"/>
        <s v="Iron Man 3"/>
        <s v="Primer"/>
        <s v="Not Cool"/>
        <s v="Dead Man's Shoes"/>
        <s v="This Is England"/>
        <s v="The Extra Man"/>
        <s v="Bridget Jones's Diary"/>
        <s v="Big Fat Liar"/>
        <s v="Cheaper by the Dozen"/>
        <s v="Just Married"/>
        <s v="Night at the Museum"/>
        <s v="The Pink Panther"/>
        <s v="Night at the Museum: Battle of the Smithsonian"/>
        <s v="Date Night"/>
        <s v="Real Steel"/>
        <s v="The Internship"/>
        <s v="Night at the Museum: Secret of the Tomb"/>
        <s v="This Is Where I Leave You"/>
        <s v="The Four Feathers"/>
        <s v="Elizabeth: The Golden Age"/>
        <s v="The Business of Fancydancing"/>
        <s v="Ta Ra Rum Pum"/>
        <s v="Osama"/>
        <s v="Find Me Guilty"/>
        <s v="My Week with Marilyn"/>
        <s v="Woman in Gold"/>
        <s v="The Time Machine"/>
        <s v="Mars Needs Moms"/>
        <s v="Lara Croft: Tomb Raider"/>
        <s v="When a Stranger Calls"/>
        <s v="The Mechanic"/>
        <s v="Stolen"/>
        <s v="The Expendables 2"/>
        <s v="Crocodile Dundee in Los Angeles"/>
        <s v="The Warrior's Way"/>
        <s v="Lost in Translation"/>
        <s v="Marie Antoinette"/>
        <s v="Somewhere"/>
        <s v="The Living Wake"/>
        <s v="Hesher"/>
        <s v="Adaptation."/>
        <s v="Where the Wild Things Are"/>
        <s v="Her"/>
        <s v="Bamboozled"/>
        <s v="The Original Kings of Comedy"/>
        <s v="25th Hour"/>
        <s v="Inside Man"/>
        <s v="Miracle at St. Anna"/>
        <s v="Ernest &amp; Celestine"/>
        <s v="Anatomy"/>
        <s v="All the Queen's Men"/>
        <s v="Deadfall"/>
        <s v="Eragon"/>
        <s v="Soul Survivors"/>
        <s v="The Perks of Being a Wallflower"/>
        <s v="Shaolin Soccer"/>
        <s v="Kung Fu Hustle"/>
        <s v="Billy Elliot"/>
        <s v="The Hours"/>
        <s v="The Reader"/>
        <s v="Extremely Loud &amp; Incredibly Close"/>
        <s v="High Fidelity"/>
        <s v="Dirty Pretty Things"/>
        <s v="Mrs Henderson Presents"/>
        <s v="The Queen"/>
        <s v="ChÃ©ri"/>
        <s v="Philomena"/>
        <s v="Abandon"/>
        <s v="Syriana"/>
        <s v="Rock Star"/>
        <s v="Life or Something Like It"/>
        <s v="Man of the House"/>
        <s v="The SpongeBob SquarePants Movie"/>
        <s v="The Reaping"/>
        <s v="Winnie the Pooh"/>
        <s v="Get Carter"/>
        <s v="Boogeyman"/>
        <s v="Ca$h"/>
        <s v="The League of Extraordinary Gentlemen"/>
        <s v="The Mummy Returns"/>
        <s v="G.I. Joe: The Rise of Cobra"/>
        <s v="The Work and the Glory II: American Zion"/>
        <s v="Burlesque"/>
        <s v="Thir13en Ghosts"/>
        <s v="Ghost Ship"/>
        <s v="Mr. Bean's Holiday"/>
        <s v="The Curse of the Were-Rabbit"/>
        <s v="Lonesome Jim"/>
        <s v="Next Friday"/>
        <s v="Dr. Dolittle 2"/>
        <s v="Daddy Day Care"/>
        <s v="Paul Blart: Mall Cop"/>
        <s v="Bee Movie"/>
        <s v="Ice Age: Continental Drift"/>
        <s v="The Peanuts Movie"/>
        <s v="Shame"/>
        <s v="12 Years a Slave"/>
        <s v="Texas Rangers"/>
        <s v="Kung Pow: Enter the Fist"/>
        <s v="Barnyard"/>
        <s v="Hot Tub Time Machine"/>
        <s v="About Last Night"/>
        <s v="Hot Tub Time Machine 2"/>
        <s v="Blue Like Jazz"/>
        <s v="The Jungle Book 2"/>
        <s v="Little Nicky"/>
        <s v="Mr. Deeds"/>
        <s v="Without a Paddle"/>
        <s v="Drillbit Taylor"/>
        <s v="Final Destination 5"/>
        <s v="Into the Storm"/>
        <s v="I Spit on Your Grave"/>
        <s v="Secretary"/>
        <s v="Fur: An Imaginary Portrait of Diane Arbus"/>
        <s v="Erin Brockovich"/>
        <s v="Traffic"/>
        <s v="Ocean's Eleven"/>
        <s v="Full Frontal"/>
        <s v="Ocean's Twelve"/>
        <s v="The Good German"/>
        <s v="Ocean's Thirteen"/>
        <s v="The Informant!"/>
        <s v="Contagion"/>
        <s v="Haywire"/>
        <s v="Magic Mike"/>
        <s v="Side Effects"/>
        <s v="A.I. Artificial Intelligence"/>
        <s v="Catch Me If You Can"/>
        <s v="Minority Report"/>
        <s v="The Terminal"/>
        <s v="Munich"/>
        <s v="War of the Worlds"/>
        <s v="Indiana Jones and the Kingdom of the Crystal Skull"/>
        <s v="The Adventures of Tintin"/>
        <s v="War Horse"/>
        <s v="Lincoln"/>
        <s v="Bridge of Spies"/>
        <s v="All the King's Men"/>
        <s v="Sorority Row"/>
        <s v="Rugrats in Paris: The Movie"/>
        <s v="Ouija"/>
        <s v="Star Trek: Nemesis"/>
        <s v="I, Frankenstein"/>
        <s v="Edmond"/>
        <s v="Gory Gory Hallelujah"/>
        <s v="Boynton Beach Club"/>
        <s v="The Producers"/>
        <s v="Nanny McPhee Returns"/>
        <s v="Things We Lost in the Fire"/>
        <s v="The Interpreter"/>
        <s v="The Triplets of Belleville"/>
        <s v="Stomp the Yard"/>
        <s v="The Losers"/>
        <s v="Rocky Balboa"/>
        <s v="The Expendables"/>
        <s v="The Grudge"/>
        <s v="The Grudge 2"/>
        <s v="Brother"/>
        <s v="Crossroads"/>
        <s v="The Cell"/>
        <s v="Immortals"/>
        <s v="Mirror Mirror"/>
        <s v="Self/less"/>
        <s v="The Help"/>
        <s v="Get on Up"/>
        <s v="Proof of Life"/>
        <s v="Ray"/>
        <s v="Love Ranch"/>
        <s v="Parker"/>
        <s v="Blow"/>
        <s v="Kung Fu Killer"/>
        <s v="The House of Mirth"/>
        <s v="The New World"/>
        <s v="The Tree of Life"/>
        <s v="Hotel Rwanda"/>
        <s v="The Brothers Grimm"/>
        <s v="The Imaginarium of Doctor Parnassus"/>
        <s v="Ghost World"/>
        <s v="Bad Santa"/>
        <s v="The Heart of Me"/>
        <s v="St. Vincent"/>
        <s v="The Family Stone"/>
        <s v="Monte Carlo"/>
        <s v="Save the Last Dance"/>
        <s v="Coach Carter"/>
        <s v="When the Game Stands Tall"/>
        <s v="Dear Wendy"/>
        <s v="The Hunt"/>
        <s v="Hotel for Dogs"/>
        <s v="Diary of a Wimpy Kid"/>
        <s v="Percy Jackson: Sea of Monsters"/>
        <s v="The House of the Devil"/>
        <s v="The Innkeepers"/>
        <s v="O"/>
        <s v="Valley of the Heart's Delight"/>
        <s v="Planet of the Apes"/>
        <s v="Big Fish"/>
        <s v="Charlie and the Chocolate Factory"/>
        <s v="Corpse Bride"/>
        <s v="Alice in Wonderland"/>
        <s v="Dark Shadows"/>
        <s v="Frankenweenie"/>
        <s v="Big Eyes"/>
        <s v="The Mighty Macs"/>
        <s v="Tim and Eric's Billion Dollar Movie"/>
        <s v="Max Keeble's Big Move"/>
        <s v="Alvin and the Chipmunks"/>
        <s v="Hop"/>
        <s v="Over the Hedge"/>
        <s v="Home"/>
        <s v="Secondhand Lions"/>
        <s v="Barbershop"/>
        <s v="Fantastic 4: Rise of the Silver Surfer"/>
        <s v="Think Like a Man"/>
        <s v="Ride Along"/>
        <s v="Think Like a Man Too"/>
        <s v="Teacher's Pet"/>
        <s v="10 Days in a Madhouse"/>
        <s v="Night Watch"/>
        <s v="Wanted"/>
        <s v="Abraham Lincoln: Vampire Hunter"/>
        <s v="Peeples"/>
        <s v="Paranormal Activity 2"/>
        <s v="In the Bedroom"/>
        <s v="Little Children"/>
        <s v="Bandslam"/>
        <s v="Joyful Noise"/>
        <s v="Far from Heaven"/>
        <s v="I'm Not There."/>
        <s v="The Apparition"/>
        <s v="Road Trip"/>
        <s v="Old School"/>
        <s v="Starsky &amp; Hutch"/>
        <s v="School for Scoundrels"/>
        <s v="The Hangover"/>
        <s v="Due Date"/>
        <s v="The Hangover Part II"/>
        <s v="A Very Harold &amp; Kumar 3D Christmas"/>
        <s v="Bucky Larson: Born to Be a Star"/>
        <s v="Shanghai Noon"/>
        <s v="Failure to Launch"/>
        <s v="Marmaduke"/>
        <s v="A Single Man"/>
        <s v="That Awkward Moment"/>
        <s v="Freddy Got Fingered"/>
        <s v="Larry Crowne"/>
        <s v="The Damned United"/>
        <s v="The King's Speech"/>
        <s v="Les MisÃ©rables"/>
        <s v="Savage Grace"/>
        <s v="The Station Agent"/>
        <s v="Spotlight"/>
        <s v="Megamind"/>
        <s v="Burn"/>
        <s v="The Knife of Don Juan"/>
        <s v="Dragonfly"/>
        <s v="Bruce Almighty"/>
        <s v="Evan Almighty"/>
        <s v="Perfume: The Story of a Murderer"/>
        <s v="The International"/>
        <s v="Cloud Atlas"/>
        <s v="What Happens in Vegas"/>
        <s v="Extraordinary Measures"/>
        <s v="Tinker Tailor Soldier Spy"/>
        <s v="The Secret of Kells"/>
        <s v="Three Burials"/>
        <s v="The Homesman"/>
        <s v="Get Over It"/>
        <s v="Ella Enchanted"/>
        <s v="Dead Snow"/>
        <s v="Hansel &amp; Gretel: Witch Hunters"/>
        <s v="Flyboys"/>
        <s v="Michael Clayton"/>
        <s v="Duplicity"/>
        <s v="The Bourne Legacy"/>
        <s v="Someone Like You..."/>
        <s v="Ong-bak 2"/>
        <s v="Spy Game"/>
        <s v="Man on Fire"/>
        <s v="Domino"/>
        <s v="The Taking of Pelham 1 2 3"/>
        <s v="Unstoppable"/>
        <s v="The Gallows"/>
        <s v="Larry the Cable Guy: Health Inspector"/>
        <s v="Team America: World Police"/>
        <s v="The Boondock Saints II: All Saints Day"/>
        <s v="Dumb and Dumberer: When Harry Met Lloyd"/>
        <s v="Don't Be Afraid of the Dark"/>
        <s v="Hey Arnold! The Movie"/>
        <s v="Madea's Family Reunion"/>
        <s v="Why Did I Get Married?"/>
        <s v="I Can Do Bad All by Myself"/>
        <s v="Why Did I Get Married Too?"/>
        <s v="Madea's Witness Protection"/>
        <s v="A Madea Christmas"/>
        <s v="The Harvest/La Cosecha"/>
        <s v="The Yellow Handkerchief"/>
        <s v="The Little Vampire"/>
        <s v="The Baader Meinhof Complex"/>
        <s v="Alone in the Dark"/>
        <s v="BloodRayne"/>
        <s v="In the Name of the King: A Dungeon Siege Tale"/>
        <s v="House of Sand and Fog"/>
        <s v="The Life Before Her Eyes"/>
        <s v="Left Behind"/>
        <s v="Good"/>
        <s v="Post Grad"/>
        <s v="Jeepers Creepers"/>
        <s v="Jeepers Creepers II"/>
        <s v="Peaceful Warrior"/>
        <s v="The Brown Bunny"/>
        <s v="Persepolis"/>
        <s v="Splice"/>
        <s v="Chocolate: Deep Dark Secrets"/>
        <s v="Glitter"/>
        <s v="Sorority Boys"/>
        <s v="Transcendence"/>
        <s v="Van Wilder: Party Liaison"/>
        <s v="Old Dogs"/>
        <s v="Alvin and the Chipmunks: The Road Chip"/>
        <s v="Supernova"/>
        <s v="Undisputed"/>
        <s v="Bullet to the Head"/>
        <s v="Dark Water"/>
        <s v="On the Road"/>
        <s v="Slow Burn"/>
        <s v="The Cooler"/>
        <s v="Running Scared"/>
        <s v="Maid in Manhattan"/>
        <s v="Because of Winn-Dixie"/>
        <s v="Last Holiday"/>
        <s v="Snow Flower and the Secret Fan"/>
        <s v="Rescue Dawn"/>
        <s v="Bad Lieutenant: Port of Call New Orleans"/>
        <s v="The Royal Tenenbaums"/>
        <s v="The Life Aquatic with Steve Zissou"/>
        <s v="Fantastic Mr. Fox"/>
        <s v="Moonrise Kingdom"/>
        <s v="The Grand Budapest Hotel"/>
        <s v="The Maze Runner"/>
        <s v="The Scorch Trials"/>
        <s v="Scream 3"/>
        <s v="Cursed"/>
        <s v="Red Eye"/>
        <s v="My Soul to Take"/>
        <s v="Scream 4"/>
        <s v="Hoot"/>
        <s v="Home on the Range"/>
        <s v="Legends of Oz: Dorothy's Return"/>
        <s v="Easy A"/>
        <s v="Friends with Benefits"/>
        <s v="Annie"/>
        <s v="Stay Alive"/>
        <s v="The Devil Inside"/>
        <s v="The Perfect Game"/>
        <s v="The Hunted"/>
        <s v="Killer Joe"/>
        <s v="Rudderless"/>
        <s v="Feardotcom"/>
        <s v="Ip Man 3"/>
        <s v="Good Bye Lenin!"/>
        <s v="The Perfect Storm"/>
        <s v="Troy"/>
        <s v="Poseidon"/>
        <s v="Small Time Crooks"/>
        <s v="The Curse of the Jade Scorpion"/>
        <s v="Hollywood Ending"/>
        <s v="Anything Else"/>
        <s v="Match Point"/>
        <s v="Scoop"/>
        <s v="Vicky Cristina Barcelona"/>
        <s v="Whatever Works"/>
        <s v="You Will Meet a Tall Dark Stranger"/>
        <s v="Midnight in Paris"/>
        <s v="To Rome with Love"/>
        <s v="Blue Jasmine"/>
        <s v="Ballistic: Ecks vs. Sever"/>
        <s v="Of Gods and Men"/>
        <s v="Hitman"/>
        <s v="The Divide"/>
        <s v="Veer-Zaara"/>
        <s v="Jab Tak Hai Jaan"/>
        <s v="Hero"/>
        <s v="House of Flying Daggers"/>
        <s v="Curse of the Golden Flower"/>
        <s v="The Flowers of War"/>
        <s v="Filly Brown"/>
        <s v="Garden State"/>
        <s v="Wish I Was Here"/>
        <s v="Miss March"/>
        <s v="Dawn of the Dead"/>
        <s v="300"/>
        <s v="Watchmen"/>
        <s v="Legend of the Guardians: The Owls of Ga'Hoole"/>
        <s v="Sucker Punch"/>
        <s v="Man of Steel"/>
        <s v="Incident at Loch Ness"/>
        <s v="The East"/>
      </sharedItems>
    </cacheField>
    <cacheField name="Number Of Titles" numFmtId="0">
      <sharedItems containsSemiMixedTypes="0" containsString="0" containsNumber="1" containsInteger="1" minValue="1" maxValue="1"/>
    </cacheField>
    <cacheField name="Release Date" numFmtId="14">
      <sharedItems containsSemiMixedTypes="0" containsNonDate="0" containsDate="1" containsString="0" minDate="2000-07-22T00:00:00" maxDate="2007-12-02T00:00:00" count="2689">
        <d v="2002-03-09T00:00:00"/>
        <d v="2004-09-25T00:00:00"/>
        <d v="2004-12-31T00:00:00"/>
        <d v="2003-07-02T00:00:00"/>
        <d v="2007-10-10T00:00:00"/>
        <d v="2002-02-21T00:00:00"/>
        <d v="2002-06-10T00:00:00"/>
        <d v="2003-10-10T00:00:00"/>
        <d v="2004-08-19T00:00:00"/>
        <d v="2005-09-18T00:00:00"/>
        <d v="2006-10-01T00:00:00"/>
        <d v="2007-10-28T00:00:00"/>
        <d v="2003-05-22T00:00:00"/>
        <d v="2001-06-10T00:00:00"/>
        <d v="2001-06-29T00:00:00"/>
        <d v="2002-01-14T00:00:00"/>
        <d v="2002-12-12T00:00:00"/>
        <d v="2003-04-15T00:00:00"/>
        <d v="2004-01-19T00:00:00"/>
        <d v="2004-05-11T00:00:00"/>
        <d v="2006-07-07T00:00:00"/>
        <d v="2001-12-22T00:00:00"/>
        <d v="2004-04-24T00:00:00"/>
        <d v="2003-06-27T00:00:00"/>
        <d v="2004-11-11T00:00:00"/>
        <d v="2005-12-29T00:00:00"/>
        <d v="2007-07-25T00:00:00"/>
        <d v="2006-09-02T00:00:00"/>
        <d v="2002-05-02T00:00:00"/>
        <d v="2005-08-26T00:00:00"/>
        <d v="2007-02-18T00:00:00"/>
        <d v="2007-10-24T00:00:00"/>
        <d v="2001-02-16T00:00:00"/>
        <d v="2005-08-27T00:00:00"/>
        <d v="2003-10-31T00:00:00"/>
        <d v="2001-06-02T00:00:00"/>
        <d v="2002-10-31T00:00:00"/>
        <d v="2004-11-12T00:00:00"/>
        <d v="2000-07-29T00:00:00"/>
        <d v="2001-12-31T00:00:00"/>
        <d v="2003-06-07T00:00:00"/>
        <d v="2007-03-22T00:00:00"/>
        <d v="2007-11-14T00:00:00"/>
        <d v="2003-06-12T00:00:00"/>
        <d v="2007-09-20T00:00:00"/>
        <d v="2006-05-09T00:00:00"/>
        <d v="2007-08-28T00:00:00"/>
        <d v="2004-03-21T00:00:00"/>
        <d v="2003-07-11T00:00:00"/>
        <d v="2004-06-03T00:00:00"/>
        <d v="2005-11-14T00:00:00"/>
        <d v="2002-08-06T00:00:00"/>
        <d v="2005-01-20T00:00:00"/>
        <d v="2004-08-15T00:00:00"/>
        <d v="2001-12-08T00:00:00"/>
        <d v="2001-07-02T00:00:00"/>
        <d v="2002-09-22T00:00:00"/>
        <d v="2006-02-24T00:00:00"/>
        <d v="2006-12-06T00:00:00"/>
        <d v="2002-09-10T00:00:00"/>
        <d v="2002-02-12T00:00:00"/>
        <d v="2003-10-25T00:00:00"/>
        <d v="2004-07-16T00:00:00"/>
        <d v="2005-07-26T00:00:00"/>
        <d v="2001-06-22T00:00:00"/>
        <d v="2002-07-28T00:00:00"/>
        <d v="2003-06-23T00:00:00"/>
        <d v="2006-11-09T00:00:00"/>
        <d v="2006-01-30T00:00:00"/>
        <d v="2005-08-01T00:00:00"/>
        <d v="2006-10-15T00:00:00"/>
        <d v="2000-09-22T00:00:00"/>
        <d v="2006-09-11T00:00:00"/>
        <d v="2004-04-28T00:00:00"/>
        <d v="2005-07-01T00:00:00"/>
        <d v="2005-10-04T00:00:00"/>
        <d v="2006-12-01T00:00:00"/>
        <d v="2007-04-10T00:00:00"/>
        <d v="2001-05-04T00:00:00"/>
        <d v="2002-09-21T00:00:00"/>
        <d v="2003-03-25T00:00:00"/>
        <d v="2004-09-04T00:00:00"/>
        <d v="2000-09-19T00:00:00"/>
        <d v="2003-07-14T00:00:00"/>
        <d v="2001-08-03T00:00:00"/>
        <d v="2002-02-13T00:00:00"/>
        <d v="2004-03-22T00:00:00"/>
        <d v="2006-06-05T00:00:00"/>
        <d v="2003-03-21T00:00:00"/>
        <d v="2007-05-10T00:00:00"/>
        <d v="2004-02-17T00:00:00"/>
        <d v="2004-06-17T00:00:00"/>
        <d v="2006-04-02T00:00:00"/>
        <d v="2003-02-09T00:00:00"/>
        <d v="2005-12-15T00:00:00"/>
        <d v="2002-02-01T00:00:00"/>
        <d v="2004-10-19T00:00:00"/>
        <d v="2006-06-01T00:00:00"/>
        <d v="2003-04-30T00:00:00"/>
        <d v="2005-09-17T00:00:00"/>
        <d v="2000-10-24T00:00:00"/>
        <d v="2001-02-11T00:00:00"/>
        <d v="2002-01-22T00:00:00"/>
        <d v="2002-12-28T00:00:00"/>
        <d v="2005-03-02T00:00:00"/>
        <d v="2002-06-25T00:00:00"/>
        <d v="2003-09-27T00:00:00"/>
        <d v="2004-03-26T00:00:00"/>
        <d v="2005-02-20T00:00:00"/>
        <d v="2005-10-16T00:00:00"/>
        <d v="2006-06-25T00:00:00"/>
        <d v="2007-10-05T00:00:00"/>
        <d v="2003-04-11T00:00:00"/>
        <d v="2001-11-07T00:00:00"/>
        <d v="2003-01-19T00:00:00"/>
        <d v="2004-06-06T00:00:00"/>
        <d v="2005-08-28T00:00:00"/>
        <d v="2000-08-22T00:00:00"/>
        <d v="2002-02-20T00:00:00"/>
        <d v="2002-12-08T00:00:00"/>
        <d v="2005-03-05T00:00:00"/>
        <d v="2006-06-07T00:00:00"/>
        <d v="2002-07-04T00:00:00"/>
        <d v="2003-01-17T00:00:00"/>
        <d v="2005-12-14T00:00:00"/>
        <d v="2007-07-19T00:00:00"/>
        <d v="2007-08-12T00:00:00"/>
        <d v="2007-08-19T00:00:00"/>
        <d v="2005-06-24T00:00:00"/>
        <d v="2007-11-17T00:00:00"/>
        <d v="2003-10-06T00:00:00"/>
        <d v="2004-05-04T00:00:00"/>
        <d v="2005-04-04T00:00:00"/>
        <d v="2006-08-11T00:00:00"/>
        <d v="2007-09-07T00:00:00"/>
        <d v="2004-12-09T00:00:00"/>
        <d v="2006-09-27T00:00:00"/>
        <d v="2005-05-04T00:00:00"/>
        <d v="2006-07-03T00:00:00"/>
        <d v="2002-01-20T00:00:00"/>
        <d v="2006-10-02T00:00:00"/>
        <d v="2001-12-25T00:00:00"/>
        <d v="2003-11-28T00:00:00"/>
        <d v="2007-03-28T00:00:00"/>
        <d v="2001-06-15T00:00:00"/>
        <d v="2002-04-16T00:00:00"/>
        <d v="2004-03-10T00:00:00"/>
        <d v="2004-11-29T00:00:00"/>
        <d v="2006-12-11T00:00:00"/>
        <d v="2007-06-19T00:00:00"/>
        <d v="2007-10-17T00:00:00"/>
        <d v="2003-12-28T00:00:00"/>
        <d v="2005-08-25T00:00:00"/>
        <d v="2007-03-06T00:00:00"/>
        <d v="2000-10-18T00:00:00"/>
        <d v="2005-06-29T00:00:00"/>
        <d v="2004-10-20T00:00:00"/>
        <d v="2007-10-31T00:00:00"/>
        <d v="2003-03-26T00:00:00"/>
        <d v="2006-08-15T00:00:00"/>
        <d v="2003-02-27T00:00:00"/>
        <d v="2006-06-14T00:00:00"/>
        <d v="2005-10-24T00:00:00"/>
        <d v="2004-03-18T00:00:00"/>
        <d v="2003-05-20T00:00:00"/>
        <d v="2004-12-04T00:00:00"/>
        <d v="2002-05-20T00:00:00"/>
        <d v="2006-06-17T00:00:00"/>
        <d v="2007-06-02T00:00:00"/>
        <d v="2006-05-05T00:00:00"/>
        <d v="2006-09-17T00:00:00"/>
        <d v="2007-08-27T00:00:00"/>
        <d v="2001-09-30T00:00:00"/>
        <d v="2007-02-22T00:00:00"/>
        <d v="2000-07-30T00:00:00"/>
        <d v="2001-01-17T00:00:00"/>
        <d v="2002-07-13T00:00:00"/>
        <d v="2003-08-21T00:00:00"/>
        <d v="2004-10-26T00:00:00"/>
        <d v="2001-03-30T00:00:00"/>
        <d v="2001-07-17T00:00:00"/>
        <d v="2001-09-24T00:00:00"/>
        <d v="2006-06-16T00:00:00"/>
        <d v="2002-06-22T00:00:00"/>
        <d v="2003-05-09T00:00:00"/>
        <d v="2001-04-05T00:00:00"/>
        <d v="2004-05-06T00:00:00"/>
        <d v="2007-01-22T00:00:00"/>
        <d v="2002-06-21T00:00:00"/>
        <d v="2005-09-27T00:00:00"/>
        <d v="2006-04-19T00:00:00"/>
        <d v="2007-06-12T00:00:00"/>
        <d v="2006-08-29T00:00:00"/>
        <d v="2001-06-23T00:00:00"/>
        <d v="2004-10-10T00:00:00"/>
        <d v="2007-02-08T00:00:00"/>
        <d v="2005-12-23T00:00:00"/>
        <d v="2000-08-09T00:00:00"/>
        <d v="2006-12-10T00:00:00"/>
        <d v="2006-04-23T00:00:00"/>
        <d v="2007-08-20T00:00:00"/>
        <d v="2002-12-09T00:00:00"/>
        <d v="2006-01-07T00:00:00"/>
        <d v="2005-02-03T00:00:00"/>
        <d v="2006-10-07T00:00:00"/>
        <d v="2000-07-23T00:00:00"/>
        <d v="2001-09-06T00:00:00"/>
        <d v="2004-11-15T00:00:00"/>
        <d v="2000-12-01T00:00:00"/>
        <d v="2002-09-18T00:00:00"/>
        <d v="2002-08-13T00:00:00"/>
        <d v="2003-07-05T00:00:00"/>
        <d v="2006-08-31T00:00:00"/>
        <d v="2007-01-19T00:00:00"/>
        <d v="2005-02-07T00:00:00"/>
        <d v="2001-02-14T00:00:00"/>
        <d v="2002-02-15T00:00:00"/>
        <d v="2007-03-09T00:00:00"/>
        <d v="2000-07-26T00:00:00"/>
        <d v="2002-04-10T00:00:00"/>
        <d v="2001-01-25T00:00:00"/>
        <d v="2002-04-22T00:00:00"/>
        <d v="2000-10-20T00:00:00"/>
        <d v="2006-07-08T00:00:00"/>
        <d v="2007-09-25T00:00:00"/>
        <d v="2002-10-02T00:00:00"/>
        <d v="2001-11-11T00:00:00"/>
        <d v="2004-03-24T00:00:00"/>
        <d v="2000-09-27T00:00:00"/>
        <d v="2001-04-15T00:00:00"/>
        <d v="2001-05-02T00:00:00"/>
        <d v="2002-04-14T00:00:00"/>
        <d v="2003-01-06T00:00:00"/>
        <d v="2005-12-01T00:00:00"/>
        <d v="2007-04-06T00:00:00"/>
        <d v="2000-10-22T00:00:00"/>
        <d v="2006-05-13T00:00:00"/>
        <d v="2001-05-01T00:00:00"/>
        <d v="2002-10-22T00:00:00"/>
        <d v="2004-10-09T00:00:00"/>
        <d v="2007-01-13T00:00:00"/>
        <d v="2002-10-19T00:00:00"/>
        <d v="2004-02-28T00:00:00"/>
        <d v="2006-01-06T00:00:00"/>
        <d v="2007-11-25T00:00:00"/>
        <d v="2006-03-13T00:00:00"/>
        <d v="2006-12-27T00:00:00"/>
        <d v="2005-05-15T00:00:00"/>
        <d v="2006-06-02T00:00:00"/>
        <d v="2007-10-13T00:00:00"/>
        <d v="2001-09-28T00:00:00"/>
        <d v="2005-01-21T00:00:00"/>
        <d v="2006-05-01T00:00:00"/>
        <d v="2005-01-23T00:00:00"/>
        <d v="2006-03-01T00:00:00"/>
        <d v="2003-03-08T00:00:00"/>
        <d v="2005-08-31T00:00:00"/>
        <d v="2007-11-07T00:00:00"/>
        <d v="2001-04-16T00:00:00"/>
        <d v="2000-11-18T00:00:00"/>
        <d v="2001-04-24T00:00:00"/>
        <d v="2001-10-14T00:00:00"/>
        <d v="2002-06-03T00:00:00"/>
        <d v="2003-11-27T00:00:00"/>
        <d v="2004-03-06T00:00:00"/>
        <d v="2006-03-26T00:00:00"/>
        <d v="2007-04-20T00:00:00"/>
        <d v="2005-04-17T00:00:00"/>
        <d v="2002-09-12T00:00:00"/>
        <d v="2000-10-03T00:00:00"/>
        <d v="2001-08-22T00:00:00"/>
        <d v="2003-10-14T00:00:00"/>
        <d v="2004-02-29T00:00:00"/>
        <d v="2001-01-01T00:00:00"/>
        <d v="2002-05-08T00:00:00"/>
        <d v="2006-09-20T00:00:00"/>
        <d v="2007-09-19T00:00:00"/>
        <d v="2006-09-04T00:00:00"/>
        <d v="2005-02-25T00:00:00"/>
        <d v="2000-11-19T00:00:00"/>
        <d v="2001-10-25T00:00:00"/>
        <d v="2002-11-30T00:00:00"/>
        <d v="2005-09-23T00:00:00"/>
        <d v="2007-01-12T00:00:00"/>
        <d v="2000-10-17T00:00:00"/>
        <d v="2001-02-22T00:00:00"/>
        <d v="2003-11-12T00:00:00"/>
        <d v="2004-07-12T00:00:00"/>
        <d v="2006-04-12T00:00:00"/>
        <d v="2001-03-31T00:00:00"/>
        <d v="2003-08-03T00:00:00"/>
        <d v="2000-12-11T00:00:00"/>
        <d v="2004-02-16T00:00:00"/>
        <d v="2007-05-06T00:00:00"/>
        <d v="2003-03-24T00:00:00"/>
        <d v="2001-11-03T00:00:00"/>
        <d v="2004-07-26T00:00:00"/>
        <d v="2000-08-30T00:00:00"/>
        <d v="2003-08-02T00:00:00"/>
        <d v="2000-12-27T00:00:00"/>
        <d v="2002-05-27T00:00:00"/>
        <d v="2003-10-08T00:00:00"/>
        <d v="2004-10-15T00:00:00"/>
        <d v="2006-11-21T00:00:00"/>
        <d v="2007-07-27T00:00:00"/>
        <d v="2001-09-08T00:00:00"/>
        <d v="2004-11-03T00:00:00"/>
        <d v="2005-05-16T00:00:00"/>
        <d v="2004-05-15T00:00:00"/>
        <d v="2002-03-03T00:00:00"/>
        <d v="2004-02-01T00:00:00"/>
        <d v="2001-09-17T00:00:00"/>
        <d v="2006-10-31T00:00:00"/>
        <d v="2001-08-11T00:00:00"/>
        <d v="2004-07-04T00:00:00"/>
        <d v="2000-07-27T00:00:00"/>
        <d v="2001-06-18T00:00:00"/>
        <d v="2003-01-03T00:00:00"/>
        <d v="2007-07-30T00:00:00"/>
        <d v="2007-03-27T00:00:00"/>
        <d v="2007-11-19T00:00:00"/>
        <d v="2001-09-04T00:00:00"/>
        <d v="2002-03-24T00:00:00"/>
        <d v="2006-09-21T00:00:00"/>
        <d v="2001-08-16T00:00:00"/>
        <d v="2003-08-01T00:00:00"/>
        <d v="2005-01-13T00:00:00"/>
        <d v="2006-01-26T00:00:00"/>
        <d v="2007-05-28T00:00:00"/>
        <d v="2005-11-29T00:00:00"/>
        <d v="2001-04-10T00:00:00"/>
        <d v="2002-12-31T00:00:00"/>
        <d v="2004-09-29T00:00:00"/>
        <d v="2007-03-25T00:00:00"/>
        <d v="2002-05-17T00:00:00"/>
        <d v="2003-02-10T00:00:00"/>
        <d v="2003-11-04T00:00:00"/>
        <d v="2004-10-12T00:00:00"/>
        <d v="2006-01-25T00:00:00"/>
        <d v="2001-12-14T00:00:00"/>
        <d v="2002-03-19T00:00:00"/>
        <d v="2003-02-05T00:00:00"/>
        <d v="2007-01-05T00:00:00"/>
        <d v="2004-02-19T00:00:00"/>
        <d v="2007-11-24T00:00:00"/>
        <d v="2001-03-19T00:00:00"/>
        <d v="2002-03-04T00:00:00"/>
        <d v="2004-03-30T00:00:00"/>
        <d v="2005-11-17T00:00:00"/>
        <d v="2007-04-03T00:00:00"/>
        <d v="2004-10-28T00:00:00"/>
        <d v="2002-06-04T00:00:00"/>
        <d v="2002-06-07T00:00:00"/>
        <d v="2001-08-14T00:00:00"/>
        <d v="2002-08-27T00:00:00"/>
        <d v="2004-08-28T00:00:00"/>
        <d v="2001-05-24T00:00:00"/>
        <d v="2006-11-04T00:00:00"/>
        <d v="2006-06-24T00:00:00"/>
        <d v="2004-10-07T00:00:00"/>
        <d v="2001-02-23T00:00:00"/>
        <d v="2001-08-31T00:00:00"/>
        <d v="2003-03-06T00:00:00"/>
        <d v="2005-01-11T00:00:00"/>
        <d v="2005-07-25T00:00:00"/>
        <d v="2007-10-07T00:00:00"/>
        <d v="2006-02-23T00:00:00"/>
        <d v="2002-03-22T00:00:00"/>
        <d v="2006-02-05T00:00:00"/>
        <d v="2000-11-02T00:00:00"/>
        <d v="2002-01-01T00:00:00"/>
        <d v="2004-03-11T00:00:00"/>
        <d v="2006-01-22T00:00:00"/>
        <d v="2001-03-18T00:00:00"/>
        <d v="2003-08-23T00:00:00"/>
        <d v="2003-11-24T00:00:00"/>
        <d v="2002-02-11T00:00:00"/>
        <d v="2007-07-14T00:00:00"/>
        <d v="2002-11-22T00:00:00"/>
        <d v="2001-09-07T00:00:00"/>
        <d v="2003-03-07T00:00:00"/>
        <d v="2006-10-30T00:00:00"/>
        <d v="2001-02-06T00:00:00"/>
        <d v="2001-07-01T00:00:00"/>
        <d v="2004-03-27T00:00:00"/>
        <d v="2005-04-11T00:00:00"/>
        <d v="2005-10-22T00:00:00"/>
        <d v="2004-12-01T00:00:00"/>
        <d v="2005-02-13T00:00:00"/>
        <d v="2003-01-29T00:00:00"/>
        <d v="2000-11-09T00:00:00"/>
        <d v="2001-08-19T00:00:00"/>
        <d v="2006-03-18T00:00:00"/>
        <d v="2003-09-16T00:00:00"/>
        <d v="2004-08-24T00:00:00"/>
        <d v="2002-10-13T00:00:00"/>
        <d v="2003-09-29T00:00:00"/>
        <d v="2004-03-09T00:00:00"/>
        <d v="2002-08-11T00:00:00"/>
        <d v="2000-08-05T00:00:00"/>
        <d v="2003-07-22T00:00:00"/>
        <d v="2007-05-24T00:00:00"/>
        <d v="2000-12-06T00:00:00"/>
        <d v="2006-05-31T00:00:00"/>
        <d v="2007-09-29T00:00:00"/>
        <d v="2000-09-29T00:00:00"/>
        <d v="2001-09-09T00:00:00"/>
        <d v="2002-12-02T00:00:00"/>
        <d v="2003-11-08T00:00:00"/>
        <d v="2004-09-06T00:00:00"/>
        <d v="2005-06-21T00:00:00"/>
        <d v="2006-08-05T00:00:00"/>
        <d v="2007-04-26T00:00:00"/>
        <d v="2003-09-25T00:00:00"/>
        <d v="2007-06-07T00:00:00"/>
        <d v="2004-12-07T00:00:00"/>
        <d v="2000-08-08T00:00:00"/>
        <d v="2001-12-06T00:00:00"/>
        <d v="2001-04-21T00:00:00"/>
        <d v="2007-10-16T00:00:00"/>
        <d v="2002-02-18T00:00:00"/>
        <d v="2003-04-29T00:00:00"/>
        <d v="2004-05-21T00:00:00"/>
        <d v="2002-04-02T00:00:00"/>
        <d v="2003-11-11T00:00:00"/>
        <d v="2001-01-04T00:00:00"/>
        <d v="2007-03-11T00:00:00"/>
        <d v="2007-01-08T00:00:00"/>
        <d v="2000-11-04T00:00:00"/>
        <d v="2001-07-19T00:00:00"/>
        <d v="2002-03-16T00:00:00"/>
        <d v="2002-08-24T00:00:00"/>
        <d v="2003-07-18T00:00:00"/>
        <d v="2003-08-14T00:00:00"/>
        <d v="2004-05-20T00:00:00"/>
        <d v="2004-06-16T00:00:00"/>
        <d v="2005-01-16T00:00:00"/>
        <d v="2005-06-13T00:00:00"/>
        <d v="2005-12-16T00:00:00"/>
        <d v="2007-03-12T00:00:00"/>
        <d v="2007-05-01T00:00:00"/>
        <d v="2006-10-21T00:00:00"/>
        <d v="2003-12-08T00:00:00"/>
        <d v="2005-08-16T00:00:00"/>
        <d v="2006-07-10T00:00:00"/>
        <d v="2007-09-17T00:00:00"/>
        <d v="2003-07-03T00:00:00"/>
        <d v="2003-01-20T00:00:00"/>
        <d v="2001-07-06T00:00:00"/>
        <d v="2004-06-10T00:00:00"/>
        <d v="2002-11-28T00:00:00"/>
        <d v="2006-11-08T00:00:00"/>
        <d v="2003-01-24T00:00:00"/>
        <d v="2003-06-16T00:00:00"/>
        <d v="2004-02-03T00:00:00"/>
        <d v="2005-11-26T00:00:00"/>
        <d v="2007-05-09T00:00:00"/>
        <d v="2000-12-03T00:00:00"/>
        <d v="2004-08-25T00:00:00"/>
        <d v="2006-05-04T00:00:00"/>
        <d v="2003-12-04T00:00:00"/>
        <d v="2000-12-26T00:00:00"/>
        <d v="2001-06-27T00:00:00"/>
        <d v="2004-02-08T00:00:00"/>
        <d v="2001-12-04T00:00:00"/>
        <d v="2004-01-02T00:00:00"/>
        <d v="2004-06-02T00:00:00"/>
        <d v="2005-12-11T00:00:00"/>
        <d v="2005-03-15T00:00:00"/>
        <d v="2001-11-22T00:00:00"/>
        <d v="2002-04-08T00:00:00"/>
        <d v="2007-07-23T00:00:00"/>
        <d v="2004-12-14T00:00:00"/>
        <d v="2006-06-04T00:00:00"/>
        <d v="2007-08-23T00:00:00"/>
        <d v="2007-05-17T00:00:00"/>
        <d v="2002-08-07T00:00:00"/>
        <d v="2005-06-01T00:00:00"/>
        <d v="2006-12-04T00:00:00"/>
        <d v="2001-10-06T00:00:00"/>
        <d v="2005-01-04T00:00:00"/>
        <d v="2005-11-05T00:00:00"/>
        <d v="2006-07-09T00:00:00"/>
        <d v="2007-08-16T00:00:00"/>
        <d v="2007-08-26T00:00:00"/>
        <d v="2001-05-21T00:00:00"/>
        <d v="2005-09-11T00:00:00"/>
        <d v="2000-11-10T00:00:00"/>
        <d v="2001-06-25T00:00:00"/>
        <d v="2004-03-16T00:00:00"/>
        <d v="2004-08-16T00:00:00"/>
        <d v="2005-05-01T00:00:00"/>
        <d v="2007-02-20T00:00:00"/>
        <d v="2007-10-20T00:00:00"/>
        <d v="2003-01-11T00:00:00"/>
        <d v="2001-08-07T00:00:00"/>
        <d v="2002-01-28T00:00:00"/>
        <d v="2000-08-29T00:00:00"/>
        <d v="2002-07-27T00:00:00"/>
        <d v="2004-05-09T00:00:00"/>
        <d v="2004-05-18T00:00:00"/>
        <d v="2000-10-21T00:00:00"/>
        <d v="2003-10-22T00:00:00"/>
        <d v="2004-10-06T00:00:00"/>
        <d v="2005-05-09T00:00:00"/>
        <d v="2007-05-19T00:00:00"/>
        <d v="2002-12-25T00:00:00"/>
        <d v="2003-03-09T00:00:00"/>
        <d v="2003-09-21T00:00:00"/>
        <d v="2004-03-08T00:00:00"/>
        <d v="2004-08-05T00:00:00"/>
        <d v="2004-11-26T00:00:00"/>
        <d v="2003-07-04T00:00:00"/>
        <d v="2007-04-07T00:00:00"/>
        <d v="2003-02-18T00:00:00"/>
        <d v="2003-04-03T00:00:00"/>
        <d v="2001-04-09T00:00:00"/>
        <d v="2003-01-16T00:00:00"/>
        <d v="2004-08-23T00:00:00"/>
        <d v="2006-05-14T00:00:00"/>
        <d v="2007-04-13T00:00:00"/>
        <d v="2007-06-01T00:00:00"/>
        <d v="2003-07-20T00:00:00"/>
        <d v="2004-11-19T00:00:00"/>
        <d v="2005-11-16T00:00:00"/>
        <d v="2006-05-10T00:00:00"/>
        <d v="2006-11-14T00:00:00"/>
        <d v="2001-10-27T00:00:00"/>
        <d v="2002-11-23T00:00:00"/>
        <d v="2004-01-04T00:00:00"/>
        <d v="2005-10-23T00:00:00"/>
        <d v="2002-04-09T00:00:00"/>
        <d v="2006-02-22T00:00:00"/>
        <d v="2007-07-01T00:00:00"/>
        <d v="2002-08-02T00:00:00"/>
        <d v="2006-10-06T00:00:00"/>
        <d v="2001-10-05T00:00:00"/>
        <d v="2004-05-02T00:00:00"/>
        <d v="2004-09-05T00:00:00"/>
        <d v="2005-09-21T00:00:00"/>
        <d v="2006-03-02T00:00:00"/>
        <d v="2007-04-16T00:00:00"/>
        <d v="2003-10-20T00:00:00"/>
        <d v="2004-07-09T00:00:00"/>
        <d v="2006-02-21T00:00:00"/>
        <d v="2006-05-25T00:00:00"/>
        <d v="2005-09-06T00:00:00"/>
        <d v="2007-11-08T00:00:00"/>
        <d v="2000-09-05T00:00:00"/>
        <d v="2002-01-05T00:00:00"/>
        <d v="2004-07-25T00:00:00"/>
        <d v="2006-04-07T00:00:00"/>
        <d v="2006-11-22T00:00:00"/>
        <d v="2007-10-02T00:00:00"/>
        <d v="2004-08-10T00:00:00"/>
        <d v="2002-12-29T00:00:00"/>
        <d v="2002-09-15T00:00:00"/>
        <d v="2004-06-14T00:00:00"/>
        <d v="2006-06-28T00:00:00"/>
        <d v="2007-09-30T00:00:00"/>
        <d v="2001-04-06T00:00:00"/>
        <d v="2004-08-03T00:00:00"/>
        <d v="2000-08-21T00:00:00"/>
        <d v="2002-02-28T00:00:00"/>
        <d v="2001-02-26T00:00:00"/>
        <d v="2004-09-10T00:00:00"/>
        <d v="2005-07-05T00:00:00"/>
        <d v="2002-08-05T00:00:00"/>
        <d v="2005-09-04T00:00:00"/>
        <d v="2006-07-15T00:00:00"/>
        <d v="2006-09-30T00:00:00"/>
        <d v="2007-09-15T00:00:00"/>
        <d v="2006-05-24T00:00:00"/>
        <d v="2002-01-31T00:00:00"/>
        <d v="2002-06-24T00:00:00"/>
        <d v="2003-10-02T00:00:00"/>
        <d v="2005-03-12T00:00:00"/>
        <d v="2006-02-02T00:00:00"/>
        <d v="2000-12-22T00:00:00"/>
        <d v="2001-09-22T00:00:00"/>
        <d v="2007-04-29T00:00:00"/>
        <d v="2002-06-19T00:00:00"/>
        <d v="2005-04-13T00:00:00"/>
        <d v="2005-10-07T00:00:00"/>
        <d v="2004-04-14T00:00:00"/>
        <d v="2004-01-29T00:00:00"/>
        <d v="2003-01-14T00:00:00"/>
        <d v="2003-12-03T00:00:00"/>
        <d v="2005-09-28T00:00:00"/>
        <d v="2007-02-21T00:00:00"/>
        <d v="2000-10-12T00:00:00"/>
        <d v="2002-10-14T00:00:00"/>
        <d v="2004-11-08T00:00:00"/>
        <d v="2006-12-26T00:00:00"/>
        <d v="2004-04-15T00:00:00"/>
        <d v="2004-08-09T00:00:00"/>
        <d v="2004-01-21T00:00:00"/>
        <d v="2005-01-05T00:00:00"/>
        <d v="2002-03-14T00:00:00"/>
        <d v="2002-04-04T00:00:00"/>
        <d v="2003-09-22T00:00:00"/>
        <d v="2004-05-05T00:00:00"/>
        <d v="2000-09-09T00:00:00"/>
        <d v="2004-01-17T00:00:00"/>
        <d v="2001-09-20T00:00:00"/>
        <d v="2005-06-17T00:00:00"/>
        <d v="2007-04-22T00:00:00"/>
        <d v="2007-10-09T00:00:00"/>
        <d v="2003-01-09T00:00:00"/>
        <d v="2006-12-25T00:00:00"/>
        <d v="2006-05-19T00:00:00"/>
        <d v="2004-05-24T00:00:00"/>
        <d v="2005-10-14T00:00:00"/>
        <d v="2000-12-30T00:00:00"/>
        <d v="2007-08-02T00:00:00"/>
        <d v="2005-06-20T00:00:00"/>
        <d v="2006-12-22T00:00:00"/>
        <d v="2007-10-15T00:00:00"/>
        <d v="2001-03-11T00:00:00"/>
        <d v="2002-05-23T00:00:00"/>
        <d v="2002-09-01T00:00:00"/>
        <d v="2001-04-26T00:00:00"/>
        <d v="2003-10-13T00:00:00"/>
        <d v="2004-10-30T00:00:00"/>
        <d v="2005-06-11T00:00:00"/>
        <d v="2005-12-17T00:00:00"/>
        <d v="2005-12-21T00:00:00"/>
        <d v="2006-11-10T00:00:00"/>
        <d v="2005-03-25T00:00:00"/>
        <d v="2002-04-18T00:00:00"/>
        <d v="2001-07-08T00:00:00"/>
        <d v="2004-03-29T00:00:00"/>
        <d v="2004-12-03T00:00:00"/>
        <d v="2005-05-10T00:00:00"/>
        <d v="2006-08-26T00:00:00"/>
        <d v="2005-03-24T00:00:00"/>
        <d v="2000-11-08T00:00:00"/>
        <d v="2001-10-24T00:00:00"/>
        <d v="2004-10-05T00:00:00"/>
        <d v="2000-09-12T00:00:00"/>
        <d v="2006-04-10T00:00:00"/>
        <d v="2006-03-20T00:00:00"/>
        <d v="2000-07-24T00:00:00"/>
        <d v="2001-06-09T00:00:00"/>
        <d v="2000-09-08T00:00:00"/>
        <d v="2001-05-13T00:00:00"/>
        <d v="2005-04-26T00:00:00"/>
        <d v="2000-12-12T00:00:00"/>
        <d v="2007-03-21T00:00:00"/>
        <d v="2002-09-16T00:00:00"/>
        <d v="2001-08-29T00:00:00"/>
        <d v="2004-04-29T00:00:00"/>
        <d v="2007-01-28T00:00:00"/>
        <d v="2000-10-02T00:00:00"/>
        <d v="2002-02-19T00:00:00"/>
        <d v="2002-11-15T00:00:00"/>
        <d v="2003-08-09T00:00:00"/>
        <d v="2005-01-31T00:00:00"/>
        <d v="2004-04-05T00:00:00"/>
        <d v="2001-11-12T00:00:00"/>
        <d v="2003-02-21T00:00:00"/>
        <d v="2004-06-28T00:00:00"/>
        <d v="2005-06-03T00:00:00"/>
        <d v="2007-04-08T00:00:00"/>
        <d v="2000-09-15T00:00:00"/>
        <d v="2001-10-03T00:00:00"/>
        <d v="2003-08-04T00:00:00"/>
        <d v="2005-12-12T00:00:00"/>
        <d v="2005-12-30T00:00:00"/>
        <d v="2005-04-25T00:00:00"/>
        <d v="2006-08-01T00:00:00"/>
        <d v="2007-08-01T00:00:00"/>
        <d v="2005-01-27T00:00:00"/>
        <d v="2006-02-09T00:00:00"/>
        <d v="2003-05-06T00:00:00"/>
        <d v="2006-07-02T00:00:00"/>
        <d v="2002-06-09T00:00:00"/>
        <d v="2000-10-28T00:00:00"/>
        <d v="2002-10-03T00:00:00"/>
        <d v="2006-10-19T00:00:00"/>
        <d v="2001-11-29T00:00:00"/>
        <d v="2007-02-01T00:00:00"/>
        <d v="2000-10-13T00:00:00"/>
        <d v="2002-07-21T00:00:00"/>
        <d v="2002-09-19T00:00:00"/>
        <d v="2004-01-24T00:00:00"/>
        <d v="2005-08-09T00:00:00"/>
        <d v="2007-02-15T00:00:00"/>
        <d v="2006-01-12T00:00:00"/>
        <d v="2000-09-20T00:00:00"/>
        <d v="2002-04-30T00:00:00"/>
        <d v="2003-06-17T00:00:00"/>
        <d v="2005-07-09T00:00:00"/>
        <d v="2002-04-19T00:00:00"/>
        <d v="2007-06-06T00:00:00"/>
        <d v="2003-01-22T00:00:00"/>
        <d v="2004-01-23T00:00:00"/>
        <d v="2007-01-23T00:00:00"/>
        <d v="2003-06-05T00:00:00"/>
        <d v="2005-07-30T00:00:00"/>
        <d v="2006-12-05T00:00:00"/>
        <d v="2007-10-06T00:00:00"/>
        <d v="2001-08-15T00:00:00"/>
        <d v="2003-06-18T00:00:00"/>
        <d v="2000-09-11T00:00:00"/>
        <d v="2002-10-12T00:00:00"/>
        <d v="2004-06-27T00:00:00"/>
        <d v="2005-10-15T00:00:00"/>
        <d v="2001-04-13T00:00:00"/>
        <d v="2003-02-11T00:00:00"/>
        <d v="2004-07-05T00:00:00"/>
        <d v="2006-06-11T00:00:00"/>
        <d v="2007-05-25T00:00:00"/>
        <d v="2000-08-25T00:00:00"/>
        <d v="2003-06-02T00:00:00"/>
        <d v="2001-04-07T00:00:00"/>
        <d v="2004-07-21T00:00:00"/>
        <d v="2007-10-08T00:00:00"/>
        <d v="2007-04-12T00:00:00"/>
        <d v="2007-09-03T00:00:00"/>
        <d v="2002-10-20T00:00:00"/>
        <d v="2004-02-18T00:00:00"/>
        <d v="2004-05-17T00:00:00"/>
        <d v="2004-11-09T00:00:00"/>
        <d v="2005-10-06T00:00:00"/>
        <d v="2006-11-17T00:00:00"/>
        <d v="2005-07-12T00:00:00"/>
        <d v="2006-11-19T00:00:00"/>
        <d v="2007-02-17T00:00:00"/>
        <d v="2007-06-30T00:00:00"/>
        <d v="2003-10-16T00:00:00"/>
        <d v="2002-01-02T00:00:00"/>
        <d v="2002-04-28T00:00:00"/>
        <d v="2002-12-03T00:00:00"/>
        <d v="2005-01-22T00:00:00"/>
        <d v="2007-10-22T00:00:00"/>
        <d v="2000-10-07T00:00:00"/>
        <d v="2005-02-27T00:00:00"/>
        <d v="2006-11-02T00:00:00"/>
        <d v="2002-03-26T00:00:00"/>
        <d v="2003-01-26T00:00:00"/>
        <d v="2001-09-27T00:00:00"/>
        <d v="2001-07-31T00:00:00"/>
        <d v="2003-03-27T00:00:00"/>
        <d v="2004-05-13T00:00:00"/>
        <d v="2000-12-25T00:00:00"/>
        <d v="2003-01-21T00:00:00"/>
        <d v="2005-09-20T00:00:00"/>
        <d v="2003-11-02T00:00:00"/>
        <d v="2005-09-26T00:00:00"/>
        <d v="2001-06-28T00:00:00"/>
        <d v="2005-03-06T00:00:00"/>
        <d v="2004-01-25T00:00:00"/>
        <d v="2006-03-31T00:00:00"/>
        <d v="2007-01-26T00:00:00"/>
        <d v="2007-06-28T00:00:00"/>
        <d v="2007-11-05T00:00:00"/>
        <d v="2006-06-15T00:00:00"/>
        <d v="2002-06-11T00:00:00"/>
        <d v="2003-06-25T00:00:00"/>
        <d v="2006-04-09T00:00:00"/>
        <d v="2006-05-23T00:00:00"/>
        <d v="2007-03-24T00:00:00"/>
        <d v="2001-05-27T00:00:00"/>
        <d v="2004-04-10T00:00:00"/>
        <d v="2003-07-06T00:00:00"/>
        <d v="2003-03-11T00:00:00"/>
        <d v="2004-10-02T00:00:00"/>
        <d v="2007-06-05T00:00:00"/>
        <d v="2003-03-03T00:00:00"/>
        <d v="2001-06-06T00:00:00"/>
        <d v="2002-11-02T00:00:00"/>
        <d v="2003-12-30T00:00:00"/>
        <d v="2003-06-10T00:00:00"/>
        <d v="2001-05-22T00:00:00"/>
        <d v="2004-09-18T00:00:00"/>
        <d v="2003-12-29T00:00:00"/>
        <d v="2001-03-23T00:00:00"/>
        <d v="2004-08-22T00:00:00"/>
        <d v="2004-09-15T00:00:00"/>
        <d v="2001-06-19T00:00:00"/>
        <d v="2003-12-21T00:00:00"/>
        <d v="2002-03-31T00:00:00"/>
        <d v="2003-11-09T00:00:00"/>
        <d v="2004-08-12T00:00:00"/>
        <d v="2006-06-27T00:00:00"/>
        <d v="2005-07-16T00:00:00"/>
        <d v="2006-03-16T00:00:00"/>
        <d v="2001-06-04T00:00:00"/>
        <d v="2002-09-08T00:00:00"/>
        <d v="2002-10-29T00:00:00"/>
        <d v="2004-01-14T00:00:00"/>
        <d v="2005-10-09T00:00:00"/>
        <d v="2006-01-11T00:00:00"/>
        <d v="2003-04-05T00:00:00"/>
        <d v="2003-05-15T00:00:00"/>
        <d v="2003-02-25T00:00:00"/>
        <d v="2001-02-03T00:00:00"/>
        <d v="2001-03-04T00:00:00"/>
        <d v="2004-09-09T00:00:00"/>
        <d v="2006-11-15T00:00:00"/>
        <d v="2001-05-17T00:00:00"/>
        <d v="2005-12-24T00:00:00"/>
        <d v="2002-04-20T00:00:00"/>
        <d v="2002-04-06T00:00:00"/>
        <d v="2006-08-13T00:00:00"/>
        <d v="2007-04-04T00:00:00"/>
        <d v="2001-01-14T00:00:00"/>
        <d v="2000-11-06T00:00:00"/>
        <d v="2002-05-28T00:00:00"/>
        <d v="2004-11-27T00:00:00"/>
        <d v="2005-07-06T00:00:00"/>
        <d v="2004-12-23T00:00:00"/>
        <d v="2003-05-10T00:00:00"/>
        <d v="2004-03-02T00:00:00"/>
        <d v="2005-04-27T00:00:00"/>
        <d v="2006-10-28T00:00:00"/>
        <d v="2002-08-26T00:00:00"/>
        <d v="2004-07-28T00:00:00"/>
        <d v="2006-03-30T00:00:00"/>
        <d v="2003-12-12T00:00:00"/>
        <d v="2006-05-26T00:00:00"/>
        <d v="2007-09-09T00:00:00"/>
        <d v="2003-05-21T00:00:00"/>
        <d v="2003-05-31T00:00:00"/>
        <d v="2003-02-06T00:00:00"/>
        <d v="2004-01-01T00:00:00"/>
        <d v="2005-03-04T00:00:00"/>
        <d v="2002-10-09T00:00:00"/>
        <d v="2003-01-12T00:00:00"/>
        <d v="2004-07-02T00:00:00"/>
        <d v="2006-03-10T00:00:00"/>
        <d v="2007-07-05T00:00:00"/>
        <d v="2001-02-04T00:00:00"/>
        <d v="2002-01-29T00:00:00"/>
        <d v="2003-07-12T00:00:00"/>
        <d v="2005-05-14T00:00:00"/>
        <d v="2001-11-02T00:00:00"/>
        <d v="2003-03-15T00:00:00"/>
        <d v="2003-07-28T00:00:00"/>
        <d v="2005-12-03T00:00:00"/>
        <d v="2007-09-22T00:00:00"/>
        <d v="2006-02-16T00:00:00"/>
        <d v="2006-01-28T00:00:00"/>
        <d v="2000-09-30T00:00:00"/>
        <d v="2005-06-04T00:00:00"/>
        <d v="2007-11-10T00:00:00"/>
        <d v="2001-01-21T00:00:00"/>
        <d v="2003-08-25T00:00:00"/>
        <d v="2004-05-22T00:00:00"/>
        <d v="2005-08-07T00:00:00"/>
        <d v="2000-09-24T00:00:00"/>
        <d v="2004-09-30T00:00:00"/>
        <d v="2007-03-19T00:00:00"/>
        <d v="2007-01-10T00:00:00"/>
        <d v="2002-05-24T00:00:00"/>
        <d v="2003-06-15T00:00:00"/>
        <d v="2005-01-10T00:00:00"/>
        <d v="2005-11-15T00:00:00"/>
        <d v="2007-08-31T00:00:00"/>
        <d v="2005-10-31T00:00:00"/>
        <d v="2003-11-26T00:00:00"/>
        <d v="2002-05-07T00:00:00"/>
        <d v="2001-05-28T00:00:00"/>
        <d v="2002-03-29T00:00:00"/>
        <d v="2003-04-28T00:00:00"/>
        <d v="2003-09-11T00:00:00"/>
        <d v="2004-02-26T00:00:00"/>
        <d v="2006-01-23T00:00:00"/>
        <d v="2007-02-03T00:00:00"/>
        <d v="2007-06-18T00:00:00"/>
        <d v="2005-03-28T00:00:00"/>
        <d v="2000-11-11T00:00:00"/>
        <d v="2003-07-07T00:00:00"/>
        <d v="2000-09-10T00:00:00"/>
        <d v="2002-09-03T00:00:00"/>
        <d v="2004-03-17T00:00:00"/>
        <d v="2006-01-17T00:00:00"/>
        <d v="2001-01-26T00:00:00"/>
        <d v="2000-09-04T00:00:00"/>
        <d v="2001-09-01T00:00:00"/>
        <d v="2004-10-14T00:00:00"/>
        <d v="2007-09-24T00:00:00"/>
        <d v="2001-06-13T00:00:00"/>
        <d v="2005-07-08T00:00:00"/>
        <d v="2006-10-12T00:00:00"/>
        <d v="2001-07-18T00:00:00"/>
        <d v="2002-07-29T00:00:00"/>
        <d v="2003-09-06T00:00:00"/>
        <d v="2004-06-20T00:00:00"/>
        <d v="2006-12-16T00:00:00"/>
        <d v="2001-07-14T00:00:00"/>
        <d v="2002-06-20T00:00:00"/>
        <d v="2000-09-02T00:00:00"/>
        <d v="2001-08-27T00:00:00"/>
        <d v="2004-07-14T00:00:00"/>
        <d v="2006-07-01T00:00:00"/>
        <d v="2001-08-12T00:00:00"/>
        <d v="2000-11-01T00:00:00"/>
        <d v="2001-11-08T00:00:00"/>
        <d v="2004-08-08T00:00:00"/>
        <d v="2005-02-23T00:00:00"/>
        <d v="2006-02-03T00:00:00"/>
        <d v="2007-11-11T00:00:00"/>
        <d v="2003-10-04T00:00:00"/>
        <d v="2003-08-08T00:00:00"/>
        <d v="2002-12-17T00:00:00"/>
        <d v="2000-07-25T00:00:00"/>
        <d v="2002-01-03T00:00:00"/>
        <d v="2007-02-05T00:00:00"/>
        <d v="2006-07-20T00:00:00"/>
        <d v="2001-02-01T00:00:00"/>
        <d v="2000-08-04T00:00:00"/>
        <d v="2001-07-07T00:00:00"/>
        <d v="2005-04-28T00:00:00"/>
        <d v="2001-03-13T00:00:00"/>
        <d v="2001-05-07T00:00:00"/>
        <d v="2002-08-04T00:00:00"/>
        <d v="2004-07-27T00:00:00"/>
        <d v="2005-06-06T00:00:00"/>
        <d v="2003-02-24T00:00:00"/>
        <d v="2001-05-16T00:00:00"/>
        <d v="2007-09-23T00:00:00"/>
        <d v="2006-01-16T00:00:00"/>
        <d v="2006-06-23T00:00:00"/>
        <d v="2001-04-01T00:00:00"/>
        <d v="2004-12-10T00:00:00"/>
        <d v="2001-02-12T00:00:00"/>
        <d v="2006-12-24T00:00:00"/>
        <d v="2000-11-30T00:00:00"/>
        <d v="2002-11-05T00:00:00"/>
        <d v="2004-07-17T00:00:00"/>
        <d v="2005-01-01T00:00:00"/>
        <d v="2007-10-27T00:00:00"/>
        <d v="2005-09-29T00:00:00"/>
        <d v="2005-02-21T00:00:00"/>
        <d v="2000-09-18T00:00:00"/>
        <d v="2003-02-07T00:00:00"/>
        <d v="2004-01-03T00:00:00"/>
        <d v="2005-09-12T00:00:00"/>
        <d v="2001-03-20T00:00:00"/>
        <d v="2003-04-25T00:00:00"/>
        <d v="2004-06-25T00:00:00"/>
        <d v="2004-02-09T00:00:00"/>
        <d v="2001-03-25T00:00:00"/>
        <d v="2002-07-08T00:00:00"/>
        <d v="2002-03-15T00:00:00"/>
        <d v="2002-06-16T00:00:00"/>
        <d v="2003-08-26T00:00:00"/>
        <d v="2006-01-13T00:00:00"/>
        <d v="2007-04-05T00:00:00"/>
        <d v="2004-04-12T00:00:00"/>
        <d v="2006-08-16T00:00:00"/>
        <d v="2001-01-10T00:00:00"/>
        <d v="2001-04-27T00:00:00"/>
        <d v="2006-01-02T00:00:00"/>
        <d v="2006-09-29T00:00:00"/>
        <d v="2007-03-05T00:00:00"/>
        <d v="2003-08-24T00:00:00"/>
        <d v="2005-03-01T00:00:00"/>
        <d v="2006-02-13T00:00:00"/>
        <d v="2007-01-04T00:00:00"/>
        <d v="2001-05-20T00:00:00"/>
        <d v="2002-08-21T00:00:00"/>
        <d v="2001-06-21T00:00:00"/>
        <d v="2005-02-09T00:00:00"/>
        <d v="2000-11-13T00:00:00"/>
        <d v="2004-04-25T00:00:00"/>
        <d v="2005-11-03T00:00:00"/>
        <d v="2007-06-04T00:00:00"/>
        <d v="2004-03-28T00:00:00"/>
        <d v="2006-07-06T00:00:00"/>
        <d v="2007-10-04T00:00:00"/>
        <d v="2007-08-10T00:00:00"/>
        <d v="2006-03-15T00:00:00"/>
        <d v="2007-05-13T00:00:00"/>
        <d v="2004-11-20T00:00:00"/>
        <d v="2002-05-25T00:00:00"/>
        <d v="2003-12-24T00:00:00"/>
        <d v="2007-02-06T00:00:00"/>
        <d v="2007-07-09T00:00:00"/>
        <d v="2004-09-24T00:00:00"/>
        <d v="2002-01-21T00:00:00"/>
        <d v="2000-12-09T00:00:00"/>
        <d v="2004-04-27T00:00:00"/>
        <d v="2004-10-13T00:00:00"/>
        <d v="2007-01-27T00:00:00"/>
        <d v="2003-09-30T00:00:00"/>
        <d v="2005-08-21T00:00:00"/>
        <d v="2007-04-17T00:00:00"/>
        <d v="2001-03-07T00:00:00"/>
        <d v="2003-05-01T00:00:00"/>
        <d v="2002-09-26T00:00:00"/>
        <d v="2005-06-16T00:00:00"/>
        <d v="2007-03-17T00:00:00"/>
        <d v="2001-03-17T00:00:00"/>
        <d v="2002-02-22T00:00:00"/>
        <d v="2003-05-18T00:00:00"/>
        <d v="2003-12-02T00:00:00"/>
        <d v="2005-06-30T00:00:00"/>
        <d v="2007-02-14T00:00:00"/>
        <d v="2004-07-08T00:00:00"/>
        <d v="2007-07-10T00:00:00"/>
        <d v="2006-06-09T00:00:00"/>
        <d v="2003-05-14T00:00:00"/>
        <d v="2005-02-06T00:00:00"/>
        <d v="2006-08-28T00:00:00"/>
        <d v="2004-10-11T00:00:00"/>
        <d v="2007-02-10T00:00:00"/>
        <d v="2001-02-24T00:00:00"/>
        <d v="2002-09-13T00:00:00"/>
        <d v="2003-12-31T00:00:00"/>
        <d v="2005-06-22T00:00:00"/>
        <d v="2006-11-18T00:00:00"/>
        <d v="2007-01-15T00:00:00"/>
        <d v="2007-09-02T00:00:00"/>
        <d v="2006-09-03T00:00:00"/>
        <d v="2000-09-01T00:00:00"/>
        <d v="2001-05-31T00:00:00"/>
        <d v="2003-07-15T00:00:00"/>
        <d v="2004-12-21T00:00:00"/>
        <d v="2003-04-22T00:00:00"/>
        <d v="2001-06-17T00:00:00"/>
        <d v="2006-05-18T00:00:00"/>
        <d v="2002-03-02T00:00:00"/>
        <d v="2002-02-23T00:00:00"/>
        <d v="2004-11-28T00:00:00"/>
        <d v="2000-09-23T00:00:00"/>
        <d v="2002-08-30T00:00:00"/>
        <d v="2003-08-27T00:00:00"/>
        <d v="2006-10-05T00:00:00"/>
        <d v="2005-12-06T00:00:00"/>
        <d v="2004-01-08T00:00:00"/>
        <d v="2004-05-27T00:00:00"/>
        <d v="2004-07-13T00:00:00"/>
        <d v="2005-10-10T00:00:00"/>
        <d v="2006-06-26T00:00:00"/>
        <d v="2003-03-18T00:00:00"/>
        <d v="2004-01-31T00:00:00"/>
        <d v="2005-04-21T00:00:00"/>
        <d v="2006-04-06T00:00:00"/>
        <d v="2006-11-25T00:00:00"/>
        <d v="2001-08-06T00:00:00"/>
        <d v="2004-11-01T00:00:00"/>
        <d v="2003-01-23T00:00:00"/>
        <d v="2006-03-28T00:00:00"/>
        <d v="2007-05-20T00:00:00"/>
        <d v="2007-10-12T00:00:00"/>
        <d v="2001-05-11T00:00:00"/>
        <d v="2002-06-29T00:00:00"/>
        <d v="2003-03-31T00:00:00"/>
        <d v="2003-06-11T00:00:00"/>
        <d v="2003-04-21T00:00:00"/>
        <d v="2005-05-20T00:00:00"/>
        <d v="2005-12-18T00:00:00"/>
        <d v="2000-09-28T00:00:00"/>
        <d v="2001-07-09T00:00:00"/>
        <d v="2002-08-23T00:00:00"/>
        <d v="2006-08-02T00:00:00"/>
        <d v="2000-10-05T00:00:00"/>
        <d v="2001-12-18T00:00:00"/>
        <d v="2002-08-15T00:00:00"/>
        <d v="2002-12-01T00:00:00"/>
        <d v="2001-02-10T00:00:00"/>
        <d v="2002-11-10T00:00:00"/>
        <d v="2004-05-28T00:00:00"/>
        <d v="2005-04-15T00:00:00"/>
        <d v="2006-10-22T00:00:00"/>
        <d v="2007-07-24T00:00:00"/>
        <d v="2001-03-16T00:00:00"/>
        <d v="2002-01-13T00:00:00"/>
        <d v="2001-01-07T00:00:00"/>
        <d v="2002-06-02T00:00:00"/>
        <d v="2005-01-24T00:00:00"/>
        <d v="2007-02-16T00:00:00"/>
        <d v="2004-09-12T00:00:00"/>
        <d v="2007-02-02T00:00:00"/>
        <d v="2003-07-31T00:00:00"/>
        <d v="2004-07-23T00:00:00"/>
        <d v="2006-02-15T00:00:00"/>
        <d v="2006-06-20T00:00:00"/>
        <d v="2002-07-16T00:00:00"/>
        <d v="2001-09-11T00:00:00"/>
        <d v="2005-06-25T00:00:00"/>
        <d v="2006-10-04T00:00:00"/>
        <d v="2002-12-19T00:00:00"/>
        <d v="2004-07-18T00:00:00"/>
        <d v="2006-11-24T00:00:00"/>
        <d v="2003-02-03T00:00:00"/>
        <d v="2002-10-04T00:00:00"/>
        <d v="2004-07-20T00:00:00"/>
        <d v="2005-12-26T00:00:00"/>
        <d v="2007-02-19T00:00:00"/>
        <d v="2006-10-14T00:00:00"/>
        <d v="2007-09-05T00:00:00"/>
        <d v="2007-08-13T00:00:00"/>
        <d v="2001-04-20T00:00:00"/>
        <d v="2001-03-02T00:00:00"/>
        <d v="2002-01-06T00:00:00"/>
        <d v="2003-01-31T00:00:00"/>
        <d v="2006-01-15T00:00:00"/>
        <d v="2001-09-14T00:00:00"/>
        <d v="2001-03-03T00:00:00"/>
        <d v="2007-09-21T00:00:00"/>
        <d v="2002-09-25T00:00:00"/>
        <d v="2001-01-19T00:00:00"/>
        <d v="2001-06-12T00:00:00"/>
        <d v="2002-05-03T00:00:00"/>
        <d v="2005-08-13T00:00:00"/>
        <d v="2003-01-04T00:00:00"/>
        <d v="2005-08-18T00:00:00"/>
        <d v="2003-01-10T00:00:00"/>
        <d v="2004-11-30T00:00:00"/>
        <d v="2005-11-18T00:00:00"/>
        <d v="2003-09-14T00:00:00"/>
        <d v="2005-06-26T00:00:00"/>
        <d v="2006-11-03T00:00:00"/>
        <d v="2003-07-30T00:00:00"/>
        <d v="2000-08-01T00:00:00"/>
        <d v="2003-12-15T00:00:00"/>
        <d v="2006-02-19T00:00:00"/>
        <d v="2005-02-08T00:00:00"/>
        <d v="2000-08-10T00:00:00"/>
        <d v="2001-10-02T00:00:00"/>
        <d v="2003-10-01T00:00:00"/>
        <d v="2006-03-05T00:00:00"/>
        <d v="2000-12-05T00:00:00"/>
        <d v="2005-11-02T00:00:00"/>
        <d v="2002-03-05T00:00:00"/>
        <d v="2001-03-15T00:00:00"/>
        <d v="2002-07-30T00:00:00"/>
        <d v="2005-10-01T00:00:00"/>
        <d v="2005-11-10T00:00:00"/>
        <d v="2002-09-24T00:00:00"/>
        <d v="2004-03-19T00:00:00"/>
        <d v="2006-01-21T00:00:00"/>
        <d v="2001-01-11T00:00:00"/>
        <d v="2002-06-26T00:00:00"/>
        <d v="2007-04-18T00:00:00"/>
        <d v="2003-03-04T00:00:00"/>
        <d v="2003-12-13T00:00:00"/>
        <d v="2005-04-08T00:00:00"/>
        <d v="2005-12-02T00:00:00"/>
        <d v="2007-10-03T00:00:00"/>
        <d v="2000-10-10T00:00:00"/>
        <d v="2002-02-24T00:00:00"/>
        <d v="2007-11-02T00:00:00"/>
        <d v="2001-04-08T00:00:00"/>
        <d v="2001-07-11T00:00:00"/>
        <d v="2001-10-07T00:00:00"/>
        <d v="2002-05-22T00:00:00"/>
        <d v="2002-10-27T00:00:00"/>
        <d v="2004-04-11T00:00:00"/>
        <d v="2001-10-01T00:00:00"/>
        <d v="2002-07-20T00:00:00"/>
        <d v="2003-06-26T00:00:00"/>
        <d v="2001-03-10T00:00:00"/>
        <d v="2003-10-11T00:00:00"/>
        <d v="2003-11-03T00:00:00"/>
        <d v="2001-06-08T00:00:00"/>
        <d v="2001-02-28T00:00:00"/>
        <d v="2003-09-28T00:00:00"/>
        <d v="2005-07-29T00:00:00"/>
        <d v="2004-02-22T00:00:00"/>
        <d v="2006-10-10T00:00:00"/>
        <d v="2001-02-19T00:00:00"/>
        <d v="2007-08-09T00:00:00"/>
        <d v="2003-11-06T00:00:00"/>
        <d v="2005-08-20T00:00:00"/>
        <d v="2001-03-14T00:00:00"/>
        <d v="2003-04-04T00:00:00"/>
        <d v="2004-05-01T00:00:00"/>
        <d v="2002-04-01T00:00:00"/>
        <d v="2004-08-01T00:00:00"/>
        <d v="2005-05-24T00:00:00"/>
        <d v="2007-03-16T00:00:00"/>
        <d v="2007-10-01T00:00:00"/>
        <d v="2007-11-28T00:00:00"/>
        <d v="2000-10-19T00:00:00"/>
        <d v="2002-12-30T00:00:00"/>
        <d v="2002-06-08T00:00:00"/>
        <d v="2005-01-12T00:00:00"/>
        <d v="2000-12-29T00:00:00"/>
        <d v="2003-04-19T00:00:00"/>
        <d v="2005-04-05T00:00:00"/>
        <d v="2002-02-07T00:00:00"/>
        <d v="2003-06-20T00:00:00"/>
        <d v="2005-11-11T00:00:00"/>
        <d v="2001-12-02T00:00:00"/>
        <d v="2002-10-07T00:00:00"/>
        <d v="2005-03-08T00:00:00"/>
        <d v="2006-12-30T00:00:00"/>
        <d v="2005-08-22T00:00:00"/>
        <d v="2007-01-06T00:00:00"/>
        <d v="2001-01-27T00:00:00"/>
        <d v="2005-09-01T00:00:00"/>
        <d v="2006-02-20T00:00:00"/>
        <d v="2007-11-16T00:00:00"/>
        <d v="2003-04-08T00:00:00"/>
        <d v="2001-10-19T00:00:00"/>
        <d v="2002-01-10T00:00:00"/>
        <d v="2006-03-06T00:00:00"/>
        <d v="2001-01-18T00:00:00"/>
        <d v="2002-07-23T00:00:00"/>
        <d v="2004-07-10T00:00:00"/>
        <d v="2006-09-22T00:00:00"/>
        <d v="2000-12-16T00:00:00"/>
        <d v="2001-03-12T00:00:00"/>
        <d v="2003-02-19T00:00:00"/>
        <d v="2004-05-31T00:00:00"/>
        <d v="2001-11-09T00:00:00"/>
        <d v="2003-01-18T00:00:00"/>
        <d v="2006-04-20T00:00:00"/>
        <d v="2007-03-14T00:00:00"/>
        <d v="2001-11-06T00:00:00"/>
        <d v="2005-05-05T00:00:00"/>
        <d v="2000-11-26T00:00:00"/>
        <d v="2001-09-19T00:00:00"/>
        <d v="2004-11-13T00:00:00"/>
        <d v="2000-10-29T00:00:00"/>
        <d v="2001-01-16T00:00:00"/>
        <d v="2001-12-30T00:00:00"/>
        <d v="2003-01-08T00:00:00"/>
        <d v="2005-10-26T00:00:00"/>
        <d v="2001-11-16T00:00:00"/>
        <d v="2001-01-30T00:00:00"/>
        <d v="2001-07-22T00:00:00"/>
        <d v="2003-01-27T00:00:00"/>
        <d v="2000-08-15T00:00:00"/>
        <d v="2006-10-03T00:00:00"/>
        <d v="2007-08-11T00:00:00"/>
        <d v="2001-04-29T00:00:00"/>
        <d v="2002-03-08T00:00:00"/>
        <d v="2003-06-13T00:00:00"/>
        <d v="2005-11-07T00:00:00"/>
        <d v="2000-10-04T00:00:00"/>
        <d v="2001-12-28T00:00:00"/>
        <d v="2002-03-27T00:00:00"/>
        <d v="2004-08-02T00:00:00"/>
        <d v="2003-07-09T00:00:00"/>
        <d v="2006-05-22T00:00:00"/>
        <d v="2002-04-24T00:00:00"/>
        <d v="2003-12-05T00:00:00"/>
        <d v="2004-08-07T00:00:00"/>
        <d v="2001-03-28T00:00:00"/>
        <d v="2002-01-30T00:00:00"/>
        <d v="2003-05-24T00:00:00"/>
        <d v="2004-06-26T00:00:00"/>
        <d v="2005-06-23T00:00:00"/>
        <d v="2000-10-01T00:00:00"/>
        <d v="2002-08-28T00:00:00"/>
        <d v="2007-08-24T00:00:00"/>
        <d v="2004-06-19T00:00:00"/>
        <d v="2006-04-16T00:00:00"/>
        <d v="2004-01-27T00:00:00"/>
        <d v="2006-09-19T00:00:00"/>
        <d v="2004-08-20T00:00:00"/>
        <d v="2005-08-19T00:00:00"/>
        <d v="2005-12-22T00:00:00"/>
        <d v="2006-11-06T00:00:00"/>
        <d v="2003-12-25T00:00:00"/>
        <d v="2000-12-17T00:00:00"/>
        <d v="2007-05-30T00:00:00"/>
        <d v="2000-11-22T00:00:00"/>
        <d v="2002-08-31T00:00:00"/>
        <d v="2005-09-22T00:00:00"/>
        <d v="2006-11-26T00:00:00"/>
        <d v="2001-10-30T00:00:00"/>
        <d v="2005-02-02T00:00:00"/>
        <d v="2002-04-15T00:00:00"/>
        <d v="2003-08-16T00:00:00"/>
        <d v="2002-10-23T00:00:00"/>
        <d v="2001-08-02T00:00:00"/>
        <d v="2002-11-07T00:00:00"/>
        <d v="2002-06-18T00:00:00"/>
        <d v="2002-10-30T00:00:00"/>
        <d v="2002-04-26T00:00:00"/>
        <d v="2004-10-04T00:00:00"/>
        <d v="2005-10-21T00:00:00"/>
        <d v="2007-02-23T00:00:00"/>
        <d v="2002-01-24T00:00:00"/>
        <d v="2003-11-13T00:00:00"/>
        <d v="2005-11-04T00:00:00"/>
        <d v="2006-09-13T00:00:00"/>
        <d v="2007-06-13T00:00:00"/>
        <d v="2000-12-07T00:00:00"/>
        <d v="2005-10-13T00:00:00"/>
        <d v="2000-12-14T00:00:00"/>
        <d v="2002-04-17T00:00:00"/>
        <d v="2005-03-03T00:00:00"/>
        <d v="2007-01-07T00:00:00"/>
        <d v="2007-02-07T00:00:00"/>
        <d v="2003-10-29T00:00:00"/>
        <d v="2007-01-03T00:00:00"/>
        <d v="2005-02-15T00:00:00"/>
        <d v="2007-06-17T00:00:00"/>
        <d v="2006-10-16T00:00:00"/>
        <d v="2005-07-11T00:00:00"/>
        <d v="2000-09-26T00:00:00"/>
        <d v="2004-01-05T00:00:00"/>
        <d v="2007-05-29T00:00:00"/>
        <d v="2006-02-04T00:00:00"/>
        <d v="2006-10-26T00:00:00"/>
        <d v="2002-11-08T00:00:00"/>
        <d v="2005-10-05T00:00:00"/>
        <d v="2006-12-08T00:00:00"/>
        <d v="2007-06-21T00:00:00"/>
        <d v="2003-12-19T00:00:00"/>
        <d v="2005-09-24T00:00:00"/>
        <d v="2006-05-21T00:00:00"/>
        <d v="2006-05-02T00:00:00"/>
        <d v="2007-08-29T00:00:00"/>
        <d v="2002-08-20T00:00:00"/>
        <d v="2004-08-27T00:00:00"/>
        <d v="2006-07-26T00:00:00"/>
        <d v="2004-10-22T00:00:00"/>
        <d v="2004-06-11T00:00:00"/>
        <d v="2003-03-10T00:00:00"/>
        <d v="2006-07-29T00:00:00"/>
        <d v="2007-08-04T00:00:00"/>
        <d v="2003-12-01T00:00:00"/>
        <d v="2005-04-06T00:00:00"/>
        <d v="2003-03-19T00:00:00"/>
        <d v="2004-02-02T00:00:00"/>
        <d v="2004-12-28T00:00:00"/>
        <d v="2006-09-06T00:00:00"/>
        <d v="2007-11-26T00:00:00"/>
        <d v="2003-12-16T00:00:00"/>
        <d v="2005-09-13T00:00:00"/>
        <d v="2006-06-22T00:00:00"/>
        <d v="2001-08-23T00:00:00"/>
        <d v="2003-12-07T00:00:00"/>
        <d v="2005-09-25T00:00:00"/>
        <d v="2005-03-14T00:00:00"/>
        <d v="2000-12-04T00:00:00"/>
        <d v="2004-09-23T00:00:00"/>
        <d v="2006-12-03T00:00:00"/>
        <d v="2004-05-19T00:00:00"/>
        <d v="2001-07-15T00:00:00"/>
        <d v="2003-10-21T00:00:00"/>
        <d v="2004-01-11T00:00:00"/>
        <d v="2005-11-22T00:00:00"/>
        <d v="2007-01-11T00:00:00"/>
        <d v="2003-04-18T00:00:00"/>
        <d v="2003-08-10T00:00:00"/>
        <d v="2005-07-18T00:00:00"/>
        <d v="2001-07-21T00:00:00"/>
        <d v="2005-01-14T00:00:00"/>
        <d v="2007-04-14T00:00:00"/>
        <d v="2002-05-29T00:00:00"/>
        <d v="2004-02-15T00:00:00"/>
        <d v="2007-01-20T00:00:00"/>
        <d v="2002-11-26T00:00:00"/>
        <d v="2005-01-18T00:00:00"/>
        <d v="2006-10-11T00:00:00"/>
        <d v="2005-12-27T00:00:00"/>
        <d v="2007-06-08T00:00:00"/>
        <d v="2005-11-24T00:00:00"/>
        <d v="2005-01-29T00:00:00"/>
        <d v="2001-09-15T00:00:00"/>
        <d v="2004-09-16T00:00:00"/>
        <d v="2006-09-15T00:00:00"/>
        <d v="2002-09-29T00:00:00"/>
        <d v="2002-06-12T00:00:00"/>
        <d v="2001-04-28T00:00:00"/>
        <d v="2002-11-16T00:00:00"/>
        <d v="2003-08-17T00:00:00"/>
        <d v="2002-05-12T00:00:00"/>
        <d v="2001-10-29T00:00:00"/>
        <d v="2003-08-30T00:00:00"/>
        <d v="2004-10-24T00:00:00"/>
        <d v="2003-04-24T00:00:00"/>
        <d v="2004-02-04T00:00:00"/>
        <d v="2005-01-06T00:00:00"/>
        <d v="2006-04-24T00:00:00"/>
        <d v="2006-10-24T00:00:00"/>
        <d v="2007-11-27T00:00:00"/>
        <d v="2006-03-24T00:00:00"/>
        <d v="2007-04-30T00:00:00"/>
        <d v="2007-08-17T00:00:00"/>
        <d v="2000-12-28T00:00:00"/>
        <d v="2006-01-01T00:00:00"/>
        <d v="2004-06-21T00:00:00"/>
        <d v="2005-04-16T00:00:00"/>
        <d v="2004-08-11T00:00:00"/>
        <d v="2002-09-23T00:00:00"/>
        <d v="2002-06-05T00:00:00"/>
        <d v="2001-07-04T00:00:00"/>
        <d v="2002-11-14T00:00:00"/>
        <d v="2002-03-21T00:00:00"/>
        <d v="2001-12-13T00:00:00"/>
        <d v="2005-02-22T00:00:00"/>
        <d v="2005-08-08T00:00:00"/>
        <d v="2000-07-22T00:00:00"/>
        <d v="2004-01-07T00:00:00"/>
        <d v="2003-11-01T00:00:00"/>
        <d v="2004-04-21T00:00:00"/>
        <d v="2005-05-28T00:00:00"/>
        <d v="2001-11-14T00:00:00"/>
        <d v="2002-06-14T00:00:00"/>
        <d v="2003-01-13T00:00:00"/>
        <d v="2001-03-08T00:00:00"/>
        <d v="2002-08-10T00:00:00"/>
        <d v="2003-06-24T00:00:00"/>
        <d v="2004-10-31T00:00:00"/>
        <d v="2005-05-18T00:00:00"/>
        <d v="2007-07-18T00:00:00"/>
        <d v="2002-06-17T00:00:00"/>
        <d v="2004-12-26T00:00:00"/>
        <d v="2005-11-28T00:00:00"/>
        <d v="2000-09-03T00:00:00"/>
        <d v="2002-05-19T00:00:00"/>
        <d v="2007-03-03T00:00:00"/>
        <d v="2004-08-21T00:00:00"/>
        <d v="2006-10-18T00:00:00"/>
        <d v="2004-08-17T00:00:00"/>
        <d v="2007-01-17T00:00:00"/>
        <d v="2003-02-26T00:00:00"/>
        <d v="2004-12-24T00:00:00"/>
        <d v="2006-09-12T00:00:00"/>
        <d v="2003-12-14T00:00:00"/>
        <d v="2002-07-19T00:00:00"/>
        <d v="2000-08-26T00:00:00"/>
        <d v="2001-12-07T00:00:00"/>
        <d v="2002-05-09T00:00:00"/>
        <d v="2001-02-05T00:00:00"/>
        <d v="2001-08-18T00:00:00"/>
        <d v="2003-11-17T00:00:00"/>
        <d v="2007-09-28T00:00:00"/>
        <d v="2006-01-18T00:00:00"/>
        <d v="2003-01-05T00:00:00"/>
        <d v="2002-05-05T00:00:00"/>
        <d v="2002-05-06T00:00:00"/>
        <d v="2004-08-18T00:00:00"/>
        <d v="2007-09-16T00:00:00"/>
        <d v="2001-05-26T00:00:00"/>
        <d v="2003-06-19T00:00:00"/>
        <d v="2004-08-04T00:00:00"/>
        <d v="2004-11-24T00:00:00"/>
        <d v="2006-08-07T00:00:00"/>
        <d v="2000-08-23T00:00:00"/>
        <d v="2003-02-13T00:00:00"/>
        <d v="2006-01-04T00:00:00"/>
        <d v="2000-08-19T00:00:00"/>
        <d v="2001-06-07T00:00:00"/>
        <d v="2002-11-29T00:00:00"/>
        <d v="2003-10-27T00:00:00"/>
        <d v="2005-05-22T00:00:00"/>
        <d v="2006-12-29T00:00:00"/>
        <d v="2007-06-27T00:00:00"/>
        <d v="2004-02-12T00:00:00"/>
        <d v="2003-09-26T00:00:00"/>
        <d v="2001-01-28T00:00:00"/>
        <d v="2003-03-14T00:00:00"/>
        <d v="2002-01-26T00:00:00"/>
        <d v="2005-02-17T00:00:00"/>
        <d v="2006-11-27T00:00:00"/>
        <d v="2001-01-06T00:00:00"/>
        <d v="2001-08-09T00:00:00"/>
        <d v="2003-05-23T00:00:00"/>
        <d v="2006-02-25T00:00:00"/>
        <d v="2007-10-26T00:00:00"/>
        <d v="2005-10-03T00:00:00"/>
        <d v="2007-09-12T00:00:00"/>
        <d v="2002-05-21T00:00:00"/>
        <d v="2003-11-19T00:00:00"/>
        <d v="2004-02-06T00:00:00"/>
        <d v="2005-10-02T00:00:00"/>
        <d v="2007-10-11T00:00:00"/>
        <d v="2001-01-09T00:00:00"/>
        <d v="2003-04-12T00:00:00"/>
        <d v="2003-12-27T00:00:00"/>
        <d v="2006-11-23T00:00:00"/>
        <d v="2006-04-21T00:00:00"/>
        <d v="2007-07-20T00:00:00"/>
        <d v="2004-07-30T00:00:00"/>
        <d v="2005-10-18T00:00:00"/>
        <d v="2005-09-07T00:00:00"/>
        <d v="2003-10-09T00:00:00"/>
        <d v="2003-09-13T00:00:00"/>
        <d v="2004-11-16T00:00:00"/>
        <d v="2006-01-14T00:00:00"/>
        <d v="2006-07-12T00:00:00"/>
        <d v="2001-04-19T00:00:00"/>
        <d v="2001-12-12T00:00:00"/>
        <d v="2003-05-07T00:00:00"/>
        <d v="2003-05-13T00:00:00"/>
        <d v="2004-09-17T00:00:00"/>
        <d v="2005-05-17T00:00:00"/>
        <d v="2006-12-07T00:00:00"/>
        <d v="2003-06-06T00:00:00"/>
        <d v="2007-05-07T00:00:00"/>
        <d v="2003-02-14T00:00:00"/>
        <d v="2005-01-08T00:00:00"/>
        <d v="2001-09-23T00:00:00"/>
        <d v="2002-10-18T00:00:00"/>
        <d v="2001-01-12T00:00:00"/>
        <d v="2001-05-15T00:00:00"/>
        <d v="2002-10-16T00:00:00"/>
        <d v="2006-02-07T00:00:00"/>
        <d v="2007-05-05T00:00:00"/>
        <d v="2006-04-08T00:00:00"/>
        <d v="2006-04-01T00:00:00"/>
        <d v="2000-12-15T00:00:00"/>
        <d v="2001-10-23T00:00:00"/>
        <d v="2002-11-04T00:00:00"/>
        <d v="2003-08-11T00:00:00"/>
        <d v="2004-09-13T00:00:00"/>
        <d v="2005-09-10T00:00:00"/>
        <d v="2006-09-28T00:00:00"/>
        <d v="2007-11-21T00:00:00"/>
        <d v="2006-09-10T00:00:00"/>
        <d v="2006-08-03T00:00:00"/>
        <d v="2007-02-11T00:00:00"/>
        <d v="2000-11-03T00:00:00"/>
        <d v="2001-12-20T00:00:00"/>
        <d v="2004-10-23T00:00:00"/>
        <d v="2006-12-31T00:00:00"/>
        <d v="2007-01-09T00:00:00"/>
        <d v="2000-08-24T00:00:00"/>
        <d v="2004-06-05T00:00:00"/>
        <d v="2004-05-26T00:00:00"/>
        <d v="2005-02-18T00:00:00"/>
        <d v="2001-04-03T00:00:00"/>
        <d v="2002-07-22T00:00:00"/>
        <d v="2003-10-07T00:00:00"/>
        <d v="2004-04-04T00:00:00"/>
        <d v="2004-07-31T00:00:00"/>
        <d v="2005-12-31T00:00:00"/>
        <d v="2007-02-26T00:00:00"/>
        <d v="2001-12-19T00:00:00"/>
        <d v="2004-12-18T00:00:00"/>
        <d v="2004-07-24T00:00:00"/>
        <d v="2004-11-05T00:00:00"/>
        <d v="2006-07-27T00:00:00"/>
        <d v="2007-06-15T00:00:00"/>
        <d v="2002-09-30T00:00:00"/>
        <d v="2004-04-22T00:00:00"/>
        <d v="2004-09-19T00:00:00"/>
        <d v="2003-05-11T00:00:00"/>
        <d v="2006-08-04T00:00:00"/>
        <d v="2001-08-24T00:00:00"/>
        <d v="2007-10-30T00:00:00"/>
        <d v="2006-08-23T00:00:00"/>
        <d v="2006-04-26T00:00:00"/>
        <d v="2001-06-16T00:00:00"/>
        <d v="2003-04-23T00:00:00"/>
        <d v="2000-11-17T00:00:00"/>
        <d v="2002-12-13T00:00:00"/>
        <d v="2004-01-16T00:00:00"/>
        <d v="2004-09-01T00:00:00"/>
        <d v="2006-04-03T00:00:00"/>
        <d v="2003-06-28T00:00:00"/>
        <d v="2004-12-12T00:00:00"/>
        <d v="2004-12-30T00:00:00"/>
        <d v="2005-11-27T00:00:00"/>
        <d v="2007-11-20T00:00:00"/>
        <d v="2004-06-30T00:00:00"/>
        <d v="2007-11-09T00:00:00"/>
        <d v="2001-11-28T00:00:00"/>
        <d v="2000-09-13T00:00:00"/>
        <d v="2001-10-04T00:00:00"/>
        <d v="2005-07-21T00:00:00"/>
        <d v="2002-05-31T00:00:00"/>
        <d v="2003-04-16T00:00:00"/>
        <d v="2004-01-15T00:00:00"/>
        <d v="2006-05-27T00:00:00"/>
        <d v="2001-02-25T00:00:00"/>
        <d v="2002-02-02T00:00:00"/>
        <d v="2002-08-22T00:00:00"/>
        <d v="2003-01-30T00:00:00"/>
        <d v="2004-10-01T00:00:00"/>
        <d v="2006-01-09T00:00:00"/>
        <d v="2001-10-08T00:00:00"/>
        <d v="2002-02-05T00:00:00"/>
        <d v="2000-12-18T00:00:00"/>
        <d v="2002-01-11T00:00:00"/>
        <d v="2003-04-09T00:00:00"/>
        <d v="2003-06-21T00:00:00"/>
        <d v="2005-05-31T00:00:00"/>
        <d v="2005-11-30T00:00:00"/>
        <d v="2004-10-27T00:00:00"/>
        <d v="2004-06-23T00:00:00"/>
        <d v="2006-07-13T00:00:00"/>
        <d v="2001-08-26T00:00:00"/>
        <d v="2002-10-08T00:00:00"/>
        <d v="2003-10-19T00:00:00"/>
        <d v="2005-08-15T00:00:00"/>
        <d v="2005-12-10T00:00:00"/>
        <d v="2007-02-13T00:00:00"/>
        <d v="2004-03-31T00:00:00"/>
        <d v="2000-07-28T00:00:00"/>
        <d v="2000-11-21T00:00:00"/>
        <d v="2002-10-11T00:00:00"/>
        <d v="2004-08-14T00:00:00"/>
        <d v="2002-02-10T00:00:00"/>
        <d v="2004-05-08T00:00:00"/>
        <d v="2007-04-01T00:00:00"/>
        <d v="2001-07-30T00:00:00"/>
        <d v="2003-12-11T00:00:00"/>
        <d v="2006-04-29T00:00:00"/>
        <d v="2004-05-23T00:00:00"/>
        <d v="2005-07-04T00:00:00"/>
        <d v="2007-03-29T00:00:00"/>
        <d v="2000-12-23T00:00:00"/>
        <d v="2006-08-22T00:00:00"/>
        <d v="2003-06-30T00:00:00"/>
        <d v="2002-08-17T00:00:00"/>
        <d v="2004-03-14T00:00:00"/>
        <d v="2005-06-27T00:00:00"/>
        <d v="2006-04-05T00:00:00"/>
        <d v="2002-09-20T00:00:00"/>
        <d v="2007-11-30T00:00:00"/>
        <d v="2000-08-17T00:00:00"/>
        <d v="2002-01-17T00:00:00"/>
        <d v="2003-11-22T00:00:00"/>
        <d v="2005-03-07T00:00:00"/>
        <d v="2006-09-07T00:00:00"/>
        <d v="2007-02-28T00:00:00"/>
        <d v="2003-05-12T00:00:00"/>
        <d v="2002-10-26T00:00:00"/>
        <d v="2003-06-04T00:00:00"/>
        <d v="2001-03-01T00:00:00"/>
        <d v="2004-02-27T00:00:00"/>
        <d v="2004-02-10T00:00:00"/>
        <d v="2001-08-17T00:00:00"/>
        <d v="2005-08-29T00:00:00"/>
        <d v="2006-04-30T00:00:00"/>
        <d v="2001-04-17T00:00:00"/>
        <d v="2002-01-08T00:00:00"/>
        <d v="2003-04-07T00:00:00"/>
        <d v="2004-04-23T00:00:00"/>
        <d v="2005-04-18T00:00:00"/>
        <d v="2006-03-27T00:00:00"/>
        <d v="2006-12-17T00:00:00"/>
        <d v="2007-07-17T00:00:00"/>
        <d v="2001-07-29T00:00:00"/>
        <d v="2003-06-09T00:00:00"/>
        <d v="2002-07-15T00:00:00"/>
        <d v="2003-12-22T00:00:00"/>
        <d v="2001-04-14T00:00:00"/>
        <d v="2001-03-21T00:00:00"/>
        <d v="2007-05-02T00:00:00"/>
        <d v="2003-07-10T00:00:00"/>
        <d v="2000-11-16T00:00:00"/>
        <d v="2007-09-18T00:00:00"/>
        <d v="2006-02-14T00:00:00"/>
        <d v="2004-01-13T00:00:00"/>
        <d v="2005-04-14T00:00:00"/>
        <d v="2006-04-17T00:00:00"/>
        <d v="2001-11-18T00:00:00"/>
        <d v="2005-03-26T00:00:00"/>
        <d v="2007-06-16T00:00:00"/>
        <d v="2006-07-14T00:00:00"/>
        <d v="2003-08-18T00:00:00"/>
        <d v="2004-04-06T00:00:00"/>
        <d v="2001-06-26T00:00:00"/>
        <d v="2001-12-05T00:00:00"/>
        <d v="2002-07-02T00:00:00"/>
        <d v="2001-01-03T00:00:00"/>
        <d v="2002-06-30T00:00:00"/>
        <d v="2005-02-19T00:00:00"/>
        <d v="2007-08-07T00:00:00"/>
        <d v="2002-06-01T00:00:00"/>
        <d v="2003-07-19T00:00:00"/>
        <d v="2004-05-07T00:00:00"/>
        <d v="2002-09-11T00:00:00"/>
        <d v="2005-04-01T00:00:00"/>
        <d v="2001-07-24T00:00:00"/>
        <d v="2002-07-18T00:00:00"/>
        <d v="2004-03-12T00:00:00"/>
        <d v="2003-09-01T00:00:00"/>
        <d v="2005-08-12T00:00:00"/>
        <d v="2002-03-17T00:00:00"/>
        <d v="2003-10-12T00:00:00"/>
        <d v="2007-07-29T00:00:00"/>
        <d v="2002-10-24T00:00:00"/>
        <d v="2001-10-10T00:00:00"/>
        <d v="2004-12-15T00:00:00"/>
        <d v="2006-09-01T00:00:00"/>
        <d v="2006-09-23T00:00:00"/>
        <d v="2007-03-02T00:00:00"/>
        <d v="2001-05-10T00:00:00"/>
        <d v="2002-03-30T00:00:00"/>
        <d v="2000-11-14T00:00:00"/>
        <d v="2002-01-19T00:00:00"/>
        <d v="2003-05-08T00:00:00"/>
        <d v="2003-12-06T00:00:00"/>
        <d v="2005-09-08T00:00:00"/>
        <d v="2002-07-14T00:00:00"/>
        <d v="2002-12-22T00:00:00"/>
        <d v="2004-05-10T00:00:00"/>
        <d v="2006-03-04T00:00:00"/>
        <d v="2006-02-18T00:00:00"/>
        <d v="2005-09-15T00:00:00"/>
        <d v="2005-03-18T00:00:00"/>
        <d v="2004-09-14T00:00:00"/>
        <d v="2000-08-20T00:00:00"/>
        <d v="2001-11-20T00:00:00"/>
        <d v="2005-04-29T00:00:00"/>
        <d v="2007-03-10T00:00:00"/>
        <d v="2005-08-02T00:00:00"/>
        <d v="2002-12-23T00:00:00"/>
        <d v="2003-11-30T00:00:00"/>
        <d v="2006-03-17T00:00:00"/>
        <d v="2006-11-01T00:00:00"/>
        <d v="2002-12-24T00:00:00"/>
        <d v="2003-04-27T00:00:00"/>
        <d v="2004-03-01T00:00:00"/>
        <d v="2007-03-23T00:00:00"/>
        <d v="2004-04-07T00:00:00"/>
        <d v="2005-10-30T00:00:00"/>
        <d v="2005-12-07T00:00:00"/>
        <d v="2006-12-09T00:00:00"/>
        <d v="2004-12-25T00:00:00"/>
        <d v="2001-07-05T00:00:00"/>
        <d v="2002-11-13T00:00:00"/>
        <d v="2005-05-06T00:00:00"/>
        <d v="2007-05-12T00:00:00"/>
        <d v="2006-04-14T00:00:00"/>
        <d v="2003-05-05T00:00:00"/>
        <d v="2005-05-07T00:00:00"/>
        <d v="2003-03-12T00:00:00"/>
        <d v="2005-08-14T00:00:00"/>
        <d v="2005-10-28T00:00:00"/>
        <d v="2001-09-13T00:00:00"/>
        <d v="2004-09-26T00:00:00"/>
        <d v="2002-03-12T00:00:00"/>
        <d v="2003-01-15T00:00:00"/>
        <d v="2004-02-07T00:00:00"/>
        <d v="2005-07-28T00:00:00"/>
        <d v="2000-12-20T00:00:00"/>
        <d v="2002-06-28T00:00:00"/>
        <d v="2003-12-26T00:00:00"/>
        <d v="2000-10-11T00:00:00"/>
        <d v="2001-04-02T00:00:00"/>
        <d v="2002-11-11T00:00:00"/>
        <d v="2003-02-16T00:00:00"/>
        <d v="2001-06-01T00:00:00"/>
        <d v="2006-05-08T00:00:00"/>
        <d v="2007-08-14T00:00:00"/>
        <d v="2006-09-18T00:00:00"/>
        <d v="2002-10-01T00:00:00"/>
        <d v="2006-03-03T00:00:00"/>
        <d v="2006-12-12T00:00:00"/>
        <d v="2001-07-23T00:00:00"/>
        <d v="2005-12-05T00:00:00"/>
        <d v="2007-06-29T00:00:00"/>
        <d v="2004-04-20T00:00:00"/>
        <d v="2003-12-23T00:00:00"/>
        <d v="2000-12-21T00:00:00"/>
        <d v="2002-04-12T00:00:00"/>
        <d v="2003-10-28T00:00:00"/>
        <d v="2005-01-17T00:00:00"/>
        <d v="2007-11-06T00:00:00"/>
        <d v="2005-06-09T00:00:00"/>
        <d v="2007-02-12T00:00:00"/>
        <d v="2005-08-23T00:00:00"/>
        <d v="2001-08-01T00:00:00"/>
        <d v="2001-09-10T00:00:00"/>
        <d v="2003-10-30T00:00:00"/>
        <d v="2004-09-20T00:00:00"/>
        <d v="2007-04-02T00:00:00"/>
        <d v="2001-11-21T00:00:00"/>
        <d v="2005-02-11T00:00:00"/>
        <d v="2000-10-08T00:00:00"/>
        <d v="2004-07-01T00:00:00"/>
        <d v="2003-03-29T00:00:00"/>
        <d v="2004-05-30T00:00:00"/>
        <d v="2004-12-19T00:00:00"/>
        <d v="2006-10-27T00:00:00"/>
        <d v="2007-08-15T00:00:00"/>
        <d v="2002-12-10T00:00:00"/>
        <d v="2004-07-29T00:00:00"/>
        <d v="2004-07-03T00:00:00"/>
        <d v="2000-08-16T00:00:00"/>
        <d v="2003-10-26T00:00:00"/>
        <d v="2006-04-18T00:00:00"/>
        <d v="2004-06-07T00:00:00"/>
        <d v="2006-08-09T00:00:00"/>
        <d v="2007-05-15T00:00:00"/>
        <d v="2001-09-12T00:00:00"/>
        <d v="2002-10-25T00:00:00"/>
        <d v="2005-02-01T00:00:00"/>
        <d v="2007-07-08T00:00:00"/>
        <d v="2000-08-28T00:00:00"/>
        <d v="2002-07-26T00:00:00"/>
        <d v="2002-08-18T00:00:00"/>
        <d v="2006-08-30T00:00:00"/>
        <d v="2005-09-19T00:00:00"/>
        <d v="2005-11-19T00:00:00"/>
        <d v="2006-12-13T00:00:00"/>
        <d v="2001-03-26T00:00:00"/>
        <d v="2003-07-23T00:00:00"/>
        <d v="2006-10-29T00:00:00"/>
        <d v="2006-10-23T00:00:00"/>
        <d v="2002-11-24T00:00:00"/>
        <d v="2005-07-13T00:00:00"/>
        <d v="2001-12-26T00:00:00"/>
        <d v="2003-03-01T00:00:00"/>
        <d v="2007-09-26T00:00:00"/>
        <d v="2006-06-29T00:00:00"/>
        <d v="2004-11-18T00:00:00"/>
        <d v="2005-07-27T00:00:00"/>
        <d v="2003-09-10T00:00:00"/>
        <d v="2003-04-26T00:00:00"/>
        <d v="2007-07-22T00:00:00"/>
        <d v="2005-03-31T00:00:00"/>
        <d v="2007-03-01T00:00:00"/>
        <d v="2000-09-25T00:00:00"/>
        <d v="2005-01-19T00:00:00"/>
        <d v="2002-05-13T00:00:00"/>
        <d v="2003-01-25T00:00:00"/>
        <d v="2005-03-13T00:00:00"/>
        <d v="2006-08-27T00:00:00"/>
        <d v="2004-06-04T00:00:00"/>
        <d v="2004-05-29T00:00:00"/>
        <d v="2002-07-11T00:00:00"/>
        <d v="2004-04-02T00:00:00"/>
        <d v="2001-11-25T00:00:00"/>
        <d v="2005-12-19T00:00:00"/>
        <d v="2002-06-06T00:00:00"/>
        <d v="2003-11-25T00:00:00"/>
        <d v="2004-10-18T00:00:00"/>
        <d v="2005-10-11T00:00:00"/>
        <d v="2006-07-11T00:00:00"/>
        <d v="2002-06-27T00:00:00"/>
        <d v="2003-09-07T00:00:00"/>
        <d v="2005-11-12T00:00:00"/>
        <d v="2006-07-23T00:00:00"/>
        <d v="2007-06-11T00:00:00"/>
        <d v="2005-03-29T00:00:00"/>
        <d v="2004-02-24T00:00:00"/>
        <d v="2001-01-15T00:00:00"/>
        <d v="2005-05-08T00:00:00"/>
        <d v="2007-01-21T00:00:00"/>
        <d v="2003-09-02T00:00:00"/>
        <d v="2001-05-12T00:00:00"/>
        <d v="2000-12-08T00:00:00"/>
        <d v="2001-10-13T00:00:00"/>
        <d v="2007-10-25T00:00:00"/>
        <d v="2004-06-29T00:00:00"/>
        <d v="2002-04-11T00:00:00"/>
        <d v="2007-06-20T00:00:00"/>
        <d v="2000-08-27T00:00:00"/>
        <d v="2005-01-30T00:00:00"/>
        <d v="2005-11-20T00:00:00"/>
        <d v="2003-11-05T00:00:00"/>
        <d v="2005-04-19T00:00:00"/>
        <d v="2002-03-13T00:00:00"/>
        <d v="2002-09-05T00:00:00"/>
        <d v="2003-07-27T00:00:00"/>
        <d v="2006-08-10T00:00:00"/>
        <d v="2003-08-31T00:00:00"/>
        <d v="2003-11-18T00:00:00"/>
        <d v="2005-11-08T00:00:00"/>
        <d v="2007-01-24T00:00:00"/>
        <d v="2001-07-20T00:00:00"/>
        <d v="2002-10-10T00:00:00"/>
        <d v="2003-11-20T00:00:00"/>
        <d v="2004-03-23T00:00:00"/>
        <d v="2005-06-10T00:00:00"/>
        <d v="2006-10-17T00:00:00"/>
        <d v="2001-09-25T00:00:00"/>
        <d v="2002-07-03T00:00:00"/>
        <d v="2005-09-16T00:00:00"/>
        <d v="2002-01-16T00:00:00"/>
        <d v="2007-05-23T00:00:00"/>
        <d v="2002-11-17T00:00:00"/>
        <d v="2003-08-19T00:00:00"/>
        <d v="2007-11-29T00:00:00"/>
        <d v="2001-07-10T00:00:00"/>
        <d v="2007-01-14T00:00:00"/>
        <d v="2001-10-09T00:00:00"/>
        <d v="2004-04-17T00:00:00"/>
        <d v="2006-08-20T00:00:00"/>
        <d v="2007-04-25T00:00:00"/>
        <d v="2007-11-18T00:00:00"/>
        <d v="2000-09-16T00:00:00"/>
        <d v="2003-06-14T00:00:00"/>
        <d v="2001-10-16T00:00:00"/>
        <d v="2002-06-13T00:00:00"/>
        <d v="2004-05-25T00:00:00"/>
        <d v="2005-08-03T00:00:00"/>
        <d v="2006-03-21T00:00:00"/>
        <d v="2006-07-04T00:00:00"/>
        <d v="2007-05-26T00:00:00"/>
        <d v="2004-07-06T00:00:00"/>
        <d v="2002-08-08T00:00:00"/>
        <d v="2003-06-03T00:00:00"/>
        <d v="2004-12-05T00:00:00"/>
        <d v="2005-07-07T00:00:00"/>
        <d v="2006-09-26T00:00:00"/>
        <d v="2002-08-29T00:00:00"/>
        <d v="2001-04-22T00:00:00"/>
        <d v="2001-11-27T00:00:00"/>
        <d v="2001-04-04T00:00:00"/>
        <d v="2005-04-20T00:00:00"/>
        <d v="2007-09-11T00:00:00"/>
        <d v="2001-11-04T00:00:00"/>
        <d v="2004-10-16T00:00:00"/>
        <d v="2006-05-12T00:00:00"/>
        <d v="2002-05-11T00:00:00"/>
        <d v="2004-04-03T00:00:00"/>
        <d v="2004-06-18T00:00:00"/>
        <d v="2006-04-22T00:00:00"/>
        <d v="2006-11-29T00:00:00"/>
        <d v="2004-12-11T00:00:00"/>
        <d v="2001-11-17T00:00:00"/>
        <d v="2001-03-27T00:00:00"/>
        <d v="2003-09-03T00:00:00"/>
        <d v="2004-09-28T00:00:00"/>
        <d v="2001-04-30T00:00:00"/>
        <d v="2001-06-14T00:00:00"/>
        <d v="2002-09-17T00:00:00"/>
        <d v="2005-01-03T00:00:00"/>
        <d v="2001-11-15T00:00:00"/>
        <d v="2002-03-28T00:00:00"/>
        <d v="2006-08-21T00:00:00"/>
        <d v="2002-07-25T00:00:00"/>
        <d v="2003-11-29T00:00:00"/>
        <d v="2004-04-16T00:00:00"/>
        <d v="2001-01-13T00:00:00"/>
        <d v="2002-02-26T00:00:00"/>
        <d v="2002-08-16T00:00:00"/>
        <d v="2001-05-30T00:00:00"/>
        <d v="2002-11-25T00:00:00"/>
        <d v="2001-05-25T00:00:00"/>
        <d v="2001-11-26T00:00:00"/>
        <d v="2002-05-04T00:00:00"/>
        <d v="2003-02-01T00:00:00"/>
        <d v="2005-03-27T00:00:00"/>
        <d v="2006-08-12T00:00:00"/>
        <d v="2007-01-25T00:00:00"/>
        <d v="2007-06-25T00:00:00"/>
        <d v="2001-12-27T00:00:00"/>
        <d v="2007-08-18T00:00:00"/>
        <d v="2007-07-07T00:00:00"/>
        <d v="2000-08-18T00:00:00"/>
        <d v="2006-08-25T00:00:00"/>
        <d v="2000-12-24T00:00:00"/>
        <d v="2006-07-05T00:00:00"/>
        <d v="2000-10-09T00:00:00"/>
        <d v="2002-05-30T00:00:00"/>
        <d v="2003-04-10T00:00:00"/>
        <d v="2004-06-13T00:00:00"/>
        <d v="2006-11-11T00:00:00"/>
        <d v="2001-10-12T00:00:00"/>
        <d v="2004-07-19T00:00:00"/>
        <d v="2007-09-01T00:00:00"/>
        <d v="2004-12-17T00:00:00"/>
        <d v="2004-01-20T00:00:00"/>
        <d v="2002-03-11T00:00:00"/>
        <d v="2001-02-09T00:00:00"/>
        <d v="2000-08-12T00:00:00"/>
        <d v="2003-10-15T00:00:00"/>
        <d v="2004-10-29T00:00:00"/>
        <d v="2007-08-03T00:00:00"/>
        <d v="2001-12-09T00:00:00"/>
        <d v="2003-07-25T00:00:00"/>
        <d v="2004-12-08T00:00:00"/>
        <d v="2006-04-11T00:00:00"/>
        <d v="2007-02-27T00:00:00"/>
        <d v="2007-07-03T00:00:00"/>
        <d v="2004-11-14T00:00:00"/>
        <d v="2004-04-26T00:00:00"/>
        <d v="2000-10-16T00:00:00"/>
        <d v="2002-05-16T00:00:00"/>
        <d v="2001-10-11T00:00:00"/>
        <d v="2001-12-01T00:00:00"/>
        <d v="2003-06-22T00:00:00"/>
        <d v="2005-08-06T00:00:00"/>
        <d v="2007-06-23T00:00:00"/>
        <d v="2004-07-07T00:00:00"/>
        <d v="2006-03-12T00:00:00"/>
        <d v="2005-05-23T00:00:00"/>
        <d v="2006-10-25T00:00:00"/>
        <d v="2002-07-09T00:00:00"/>
        <d v="2004-08-29T00:00:00"/>
        <d v="2005-06-07T00:00:00"/>
        <d v="2007-11-03T00:00:00"/>
        <d v="2002-06-23T00:00:00"/>
        <d v="2001-01-08T00:00:00"/>
        <d v="2003-04-20T00:00:00"/>
        <d v="2003-06-29T00:00:00"/>
        <d v="2004-04-19T00:00:00"/>
        <d v="2005-08-05T00:00:00"/>
        <d v="2002-03-01T00:00:00"/>
        <d v="2002-08-12T00:00:00"/>
        <d v="2005-01-15T00:00:00"/>
        <d v="2006-05-11T00:00:00"/>
        <d v="2007-11-04T00:00:00"/>
        <d v="2005-02-12T00:00:00"/>
        <d v="2007-04-24T00:00:00"/>
        <d v="2004-11-25T00:00:00"/>
        <d v="2006-10-20T00:00:00"/>
        <d v="2000-08-06T00:00:00"/>
        <d v="2001-10-20T00:00:00"/>
        <d v="2002-09-14T00:00:00"/>
        <d v="2004-05-12T00:00:00"/>
        <d v="2006-03-19T00:00:00"/>
        <d v="2007-02-09T00:00:00"/>
        <d v="2004-06-12T00:00:00"/>
        <d v="2006-07-31T00:00:00"/>
        <d v="2004-05-16T00:00:00"/>
        <d v="2001-12-24T00:00:00"/>
        <d v="2005-08-11T00:00:00"/>
        <d v="2007-04-19T00:00:00"/>
        <d v="2002-07-10T00:00:00"/>
        <d v="2007-02-24T00:00:00"/>
        <d v="2005-06-19T00:00:00"/>
        <d v="2003-08-07T00:00:00"/>
        <d v="2004-12-06T00:00:00"/>
        <d v="2003-03-22T00:00:00"/>
        <d v="2005-05-02T00:00:00"/>
        <d v="2000-11-23T00:00:00"/>
        <d v="2001-10-22T00:00:00"/>
        <d v="2001-02-08T00:00:00"/>
        <d v="2002-07-17T00:00:00"/>
        <d v="2002-08-25T00:00:00"/>
        <d v="2003-10-17T00:00:00"/>
        <d v="2004-11-02T00:00:00"/>
        <d v="2005-10-20T00:00:00"/>
        <d v="2007-07-02T00:00:00"/>
        <d v="2004-09-02T00:00:00"/>
        <d v="2006-06-10T00:00:00"/>
        <d v="2007-01-02T00:00:00"/>
        <d v="2001-12-16T00:00:00"/>
        <d v="2006-09-14T00:00:00"/>
        <d v="2002-03-10T00:00:00"/>
        <d v="2002-03-07T00:00:00"/>
        <d v="2006-09-25T00:00:00"/>
        <d v="2002-05-18T00:00:00"/>
        <d v="2003-05-26T00:00:00"/>
        <d v="2001-01-24T00:00:00"/>
        <d v="2003-05-16T00:00:00"/>
        <d v="2001-03-06T00:00:00"/>
        <d v="2003-08-29T00:00:00"/>
        <d v="2003-09-15T00:00:00"/>
        <d v="2007-06-10T00:00:00"/>
        <d v="2001-02-02T00:00:00"/>
        <d v="2003-10-03T00:00:00"/>
        <d v="2005-03-10T00:00:00"/>
        <d v="2002-03-25T00:00:00"/>
        <d v="2004-01-12T00:00:00"/>
        <d v="2004-02-23T00:00:00"/>
        <d v="2006-10-08T00:00:00"/>
        <d v="2002-04-05T00:00:00"/>
        <d v="2002-06-15T00:00:00"/>
        <d v="2003-05-30T00:00:00"/>
        <d v="2004-07-11T00:00:00"/>
        <d v="2005-11-06T00:00:00"/>
        <d v="2006-10-09T00:00:00"/>
        <d v="2007-03-26T00:00:00"/>
        <d v="2002-11-18T00:00:00"/>
        <d v="2003-07-17T00:00:00"/>
        <d v="2007-03-31T00:00:00"/>
        <d v="2003-04-13T00:00:00"/>
        <d v="2004-04-01T00:00:00"/>
        <d v="2005-08-24T00:00:00"/>
        <d v="2002-05-10T00:00:00"/>
        <d v="2001-07-25T00:00:00"/>
        <d v="2005-07-23T00:00:00"/>
        <d v="2007-08-25T00:00:00"/>
        <d v="2001-08-30T00:00:00"/>
        <d v="2003-11-14T00:00:00"/>
        <d v="2005-03-23T00:00:00"/>
        <d v="2000-09-07T00:00:00"/>
        <d v="2001-01-20T00:00:00"/>
        <d v="2003-02-02T00:00:00"/>
        <d v="2003-05-28T00:00:00"/>
        <d v="2003-12-10T00:00:00"/>
        <d v="2004-05-14T00:00:00"/>
        <d v="2005-08-04T00:00:00"/>
        <d v="2006-06-30T00:00:00"/>
        <d v="2007-01-16T00:00:00"/>
        <d v="2007-04-11T00:00:00"/>
        <d v="2007-11-12T00:00:00"/>
        <d v="2007-02-04T00:00:00"/>
        <d v="2001-10-15T00:00:00"/>
        <d v="2003-01-02T00:00:00"/>
        <d v="2000-12-02T00:00:00"/>
        <d v="2001-05-19T00:00:00"/>
        <d v="2001-12-29T00:00:00"/>
        <d v="2003-03-16T00:00:00"/>
        <d v="2004-09-22T00:00:00"/>
        <d v="2006-04-15T00:00:00"/>
        <d v="2007-10-29T00:00:00"/>
        <d v="2005-01-26T00:00:00"/>
        <d v="2005-06-12T00:00:00"/>
        <d v="2007-09-04T00:00:00"/>
        <d v="2001-07-28T00:00:00"/>
        <d v="2003-02-17T00:00:00"/>
        <d v="2005-02-05T00:00:00"/>
        <d v="2006-01-19T00:00:00"/>
        <d v="2007-04-28T00:00:00"/>
        <d v="2003-05-17T00:00:00"/>
        <d v="2001-11-05T00:00:00"/>
        <d v="2002-04-25T00:00:00"/>
        <d v="2004-09-11T00:00:00"/>
        <d v="2007-05-11T00:00:00"/>
        <d v="2001-01-29T00:00:00"/>
        <d v="2002-01-04T00:00:00"/>
        <d v="2004-03-25T00:00:00"/>
        <d v="2005-06-05T00:00:00"/>
        <d v="2007-03-13T00:00:00"/>
        <d v="2002-05-26T00:00:00"/>
        <d v="2002-02-16T00:00:00"/>
        <d v="2003-03-30T00:00:00"/>
        <d v="2005-01-02T00:00:00"/>
        <d v="2006-08-17T00:00:00"/>
        <d v="2003-11-16T00:00:00"/>
        <d v="2001-02-21T00:00:00"/>
        <d v="2003-05-29T00:00:00"/>
        <d v="2004-06-22T00:00:00"/>
        <d v="2004-03-03T00:00:00"/>
        <d v="2003-08-06T00:00:00"/>
        <d v="2007-11-23T00:00:00"/>
        <d v="2007-09-27T00:00:00"/>
        <d v="2001-12-15T00:00:00"/>
        <d v="2000-08-11T00:00:00"/>
        <d v="2002-02-04T00:00:00"/>
        <d v="2000-10-15T00:00:00"/>
        <d v="2001-03-24T00:00:00"/>
        <d v="2002-11-19T00:00:00"/>
        <d v="2003-02-20T00:00:00"/>
        <d v="2004-05-03T00:00:00"/>
        <d v="2005-04-12T00:00:00"/>
        <d v="2005-06-28T00:00:00"/>
        <d v="2003-05-25T00:00:00"/>
        <d v="2000-11-24T00:00:00"/>
        <d v="2004-02-05T00:00:00"/>
        <d v="2005-08-30T00:00:00"/>
        <d v="2001-05-09T00:00:00"/>
        <d v="2001-10-31T00:00:00"/>
        <d v="2002-03-20T00:00:00"/>
        <d v="2002-04-13T00:00:00"/>
        <d v="2003-03-20T00:00:00"/>
        <d v="2004-01-18T00:00:00"/>
        <d v="2005-02-24T00:00:00"/>
        <d v="2006-02-10T00:00:00"/>
        <d v="2006-11-30T00:00:00"/>
        <d v="2003-01-07T00:00:00"/>
        <d v="2005-04-10T00:00:00"/>
        <d v="2005-07-31T00:00:00"/>
        <d v="2006-12-23T00:00:00"/>
        <d v="2007-09-13T00:00:00"/>
        <d v="2007-05-08T00:00:00"/>
        <d v="2000-08-14T00:00:00"/>
        <d v="2000-12-19T00:00:00"/>
        <d v="2002-10-28T00:00:00"/>
        <d v="2003-12-18T00:00:00"/>
        <d v="2004-11-07T00:00:00"/>
        <d v="2006-05-17T00:00:00"/>
        <d v="2007-11-22T00:00:00"/>
        <d v="2001-10-17T00:00:00"/>
        <d v="2000-11-15T00:00:00"/>
        <d v="2001-05-23T00:00:00"/>
        <d v="2004-03-05T00:00:00"/>
        <d v="2006-02-11T00:00:00"/>
        <d v="2005-05-11T00:00:00"/>
        <d v="2005-01-28T00:00:00"/>
        <d v="2005-10-27T00:00:00"/>
        <d v="2003-09-04T00:00:00"/>
        <d v="2001-12-03T00:00:00"/>
        <d v="2000-08-03T00:00:00"/>
        <d v="2000-12-10T00:00:00"/>
        <d v="2003-05-03T00:00:00"/>
        <d v="2004-08-31T00:00:00"/>
        <d v="2007-07-06T00:00:00"/>
        <d v="2001-12-10T00:00:00"/>
        <d v="2005-06-08T00:00:00"/>
        <d v="2001-07-27T00:00:00"/>
        <d v="2005-07-17T00:00:00"/>
        <d v="2000-11-07T00:00:00"/>
        <d v="2004-09-03T00:00:00"/>
        <d v="2000-11-28T00:00:00"/>
        <d v="2002-10-15T00:00:00"/>
        <d v="2004-11-04T00:00:00"/>
        <d v="2005-10-29T00:00:00"/>
        <d v="2007-02-25T00:00:00"/>
        <d v="2007-10-21T00:00:00"/>
        <d v="2006-03-23T00:00:00"/>
        <d v="2001-11-30T00:00:00"/>
        <d v="2003-03-02T00:00:00"/>
        <d v="2005-09-05T00:00:00"/>
        <d v="2002-12-26T00:00:00"/>
        <d v="2001-12-17T00:00:00"/>
        <d v="2005-04-03T00:00:00"/>
        <d v="2006-01-29T00:00:00"/>
        <d v="2000-09-17T00:00:00"/>
        <d v="2000-12-31T00:00:00"/>
        <d v="2002-12-15T00:00:00"/>
        <d v="2003-10-18T00:00:00"/>
        <d v="2004-06-09T00:00:00"/>
        <d v="2004-11-17T00:00:00"/>
        <d v="2006-02-26T00:00:00"/>
        <d v="2006-12-28T00:00:00"/>
        <d v="2007-09-10T00:00:00"/>
        <d v="2002-02-06T00:00:00"/>
        <d v="2001-08-05T00:00:00"/>
        <d v="2002-02-14T00:00:00"/>
        <d v="2001-11-10T00:00:00"/>
        <d v="2005-08-10T00:00:00"/>
        <d v="2001-02-13T00:00:00"/>
        <d v="2002-02-03T00:00:00"/>
        <d v="2007-03-18T00:00:00"/>
        <d v="2007-01-31T00:00:00"/>
        <d v="2006-05-29T00:00:00"/>
        <d v="2005-04-30T00:00:00"/>
        <d v="2005-10-19T00:00:00"/>
        <d v="2006-11-07T00:00:00"/>
        <d v="2006-07-18T00:00:00"/>
        <d v="2006-01-27T00:00:00"/>
        <d v="2007-06-22T00:00:00"/>
        <d v="2007-07-11T00:00:00"/>
        <d v="2002-11-06T00:00:00"/>
        <d v="2004-03-04T00:00:00"/>
        <d v="2004-09-21T00:00:00"/>
        <d v="2006-11-05T00:00:00"/>
        <d v="2007-08-21T00:00:00"/>
        <d v="2003-07-26T00:00:00"/>
        <d v="2002-04-03T00:00:00"/>
        <d v="2003-09-20T00:00:00"/>
        <d v="2005-05-30T00:00:00"/>
        <d v="2006-08-19T00:00:00"/>
        <d v="2004-08-26T00:00:00"/>
        <d v="2007-08-05T00:00:00"/>
        <d v="2005-12-20T00:00:00"/>
        <d v="2006-07-19T00:00:00"/>
        <d v="2002-11-21T00:00:00"/>
        <d v="2004-10-03T00:00:00"/>
        <d v="2001-10-18T00:00:00"/>
        <d v="2003-01-28T00:00:00"/>
        <d v="2004-08-06T00:00:00"/>
        <d v="2004-11-21T00:00:00"/>
        <d v="2006-07-17T00:00:00"/>
        <d v="2007-10-18T00:00:00"/>
        <d v="2007-05-18T00:00:00"/>
        <d v="2001-10-28T00:00:00"/>
        <d v="2002-09-27T00:00:00"/>
        <d v="2004-03-13T00:00:00"/>
        <d v="2004-12-20T00:00:00"/>
        <d v="2006-12-15T00:00:00"/>
        <d v="2007-08-30T00:00:00"/>
        <d v="2001-06-20T00:00:00"/>
        <d v="2002-01-25T00:00:00"/>
        <d v="2007-07-15T00:00:00"/>
        <d v="2002-07-01T00:00:00"/>
        <d v="2005-11-01T00:00:00"/>
        <d v="2004-09-08T00:00:00"/>
        <d v="2000-10-27T00:00:00"/>
        <d v="2004-12-13T00:00:00"/>
        <d v="2006-12-14T00:00:00"/>
        <d v="2007-08-06T00:00:00"/>
        <d v="2003-04-01T00:00:00"/>
        <d v="2004-09-07T00:00:00"/>
        <d v="2006-07-16T00:00:00"/>
        <d v="2007-03-30T00:00:00"/>
        <d v="2007-03-07T00:00:00"/>
        <d v="2001-02-27T00:00:00"/>
        <d v="2004-02-20T00:00:00"/>
        <d v="2006-08-18T00:00:00"/>
        <d v="2001-08-08T00:00:00"/>
        <d v="2003-12-20T00:00:00"/>
        <d v="2006-07-21T00:00:00"/>
        <d v="2005-07-03T00:00:00"/>
        <d v="2006-01-20T00:00:00"/>
        <d v="2007-05-14T00:00:00"/>
        <d v="2004-08-13T00:00:00"/>
        <d v="2006-07-25T00:00:00"/>
        <d v="2007-04-21T00:00:00"/>
        <d v="2007-08-22T00:00:00"/>
        <d v="2002-09-07T00:00:00"/>
        <d v="2006-02-08T00:00:00"/>
        <d v="2001-06-03T00:00:00"/>
        <d v="2004-01-30T00:00:00"/>
        <d v="2003-02-28T00:00:00"/>
        <d v="2004-02-13T00:00:00"/>
        <d v="2007-06-03T00:00:00"/>
        <d v="2004-06-08T00:00:00"/>
        <d v="2005-12-09T00:00:00"/>
        <d v="2006-11-16T00:00:00"/>
        <d v="2006-07-24T00:00:00"/>
        <d v="2007-03-04T00:00:00"/>
        <d v="2007-10-23T00:00:00"/>
        <d v="2005-03-16T00:00:00"/>
        <d v="2005-05-19T00:00:00"/>
        <d v="2007-04-09T00:00:00"/>
        <d v="2004-11-06T00:00:00"/>
        <d v="2003-02-04T00:00:00"/>
        <d v="2006-11-20T00:00:00"/>
        <d v="2002-09-06T00:00:00"/>
        <d v="2007-05-21T00:00:00"/>
        <d v="2002-07-06T00:00:00"/>
        <d v="2003-11-15T00:00:00"/>
        <d v="2005-09-03T00:00:00"/>
        <d v="2001-01-23T00:00:00"/>
        <d v="2001-07-16T00:00:00"/>
        <d v="2002-01-18T00:00:00"/>
        <d v="2002-02-27T00:00:00"/>
        <d v="2003-08-28T00:00:00"/>
        <d v="2003-11-07T00:00:00"/>
        <d v="2005-02-04T00:00:00"/>
        <d v="2005-05-21T00:00:00"/>
        <d v="2006-01-24T00:00:00"/>
        <d v="2007-01-29T00:00:00"/>
        <d v="2007-05-16T00:00:00"/>
        <d v="2007-07-13T00:00:00"/>
        <d v="2001-11-19T00:00:00"/>
        <d v="2004-01-06T00:00:00"/>
        <d v="2001-11-13T00:00:00"/>
        <d v="2004-03-20T00:00:00"/>
        <d v="2002-03-23T00:00:00"/>
        <d v="2003-07-16T00:00:00"/>
        <d v="2006-01-10T00:00:00"/>
        <d v="2007-12-01T00:00:00"/>
        <d v="2001-12-11T00:00:00"/>
        <d v="2006-01-03T00:00:00"/>
        <d v="2001-03-22T00:00:00"/>
        <d v="2003-11-23T00:00:00"/>
        <d v="2006-03-14T00:00:00"/>
        <d v="2006-07-22T00:00:00"/>
        <d v="2006-08-08T00:00:00"/>
        <d v="2001-01-31T00:00:00"/>
        <d v="2005-09-30T00:00:00"/>
        <d v="2002-03-06T00:00:00"/>
        <d v="2003-08-22T00:00:00"/>
        <d v="2005-08-17T00:00:00"/>
        <d v="2004-04-09T00:00:00"/>
        <d v="2005-06-14T00:00:00"/>
        <d v="2001-07-03T00:00:00"/>
        <d v="2005-04-24T00:00:00"/>
        <d v="2006-11-13T00:00:00"/>
        <d v="2000-08-02T00:00:00"/>
        <d v="2000-11-27T00:00:00"/>
        <d v="2001-06-24T00:00:00"/>
        <d v="2003-08-05T00:00:00"/>
        <d v="2004-07-15T00:00:00"/>
        <d v="2006-05-15T00:00:00"/>
        <d v="2000-07-31T00:00:00"/>
        <d v="2001-01-05T00:00:00"/>
        <d v="2006-05-07T00:00:00"/>
        <d v="2003-07-08T00:00:00"/>
        <d v="2001-05-06T00:00:00"/>
        <d v="2006-08-24T00:00:00"/>
        <d v="2001-05-03T00:00:00"/>
        <d v="2002-08-14T00:00:00"/>
        <d v="2000-08-07T00:00:00"/>
        <d v="2001-11-24T00:00:00"/>
        <d v="2004-09-27T00:00:00"/>
        <d v="2005-11-21T00:00:00"/>
        <d v="2000-09-14T00:00:00"/>
        <d v="2001-08-10T00:00:00"/>
        <d v="2003-02-22T00:00:00"/>
        <d v="2003-11-10T00:00:00"/>
        <d v="2004-12-02T00:00:00"/>
        <d v="2006-12-21T00:00:00"/>
        <d v="2001-06-30T00:00:00"/>
        <d v="2003-03-17T00:00:00"/>
        <d v="2001-04-23T00:00:00"/>
        <d v="2001-09-18T00:00:00"/>
        <d v="2003-02-12T00:00:00"/>
        <d v="2002-11-01T00:00:00"/>
        <d v="2004-04-13T00:00:00"/>
        <d v="2006-04-04T00:00:00"/>
        <d v="2000-09-06T00:00:00"/>
        <d v="2002-12-06T00:00:00"/>
        <d v="2005-05-13T00:00:00"/>
        <d v="2002-05-01T00:00:00"/>
        <d v="2001-05-29T00:00:00"/>
        <d v="2004-12-29T00:00:00"/>
        <d v="2003-05-02T00:00:00"/>
        <d v="2005-05-12T00:00:00"/>
        <d v="2001-06-11T00:00:00"/>
        <d v="2001-08-28T00:00:00"/>
        <d v="2004-02-14T00:00:00"/>
        <d v="2003-03-28T00:00:00"/>
        <d v="2003-02-08T00:00:00"/>
        <d v="2000-10-06T00:00:00"/>
        <d v="2001-02-07T00:00:00"/>
        <d v="2002-01-23T00:00:00"/>
        <d v="2005-02-14T00:00:00"/>
        <d v="2003-12-17T00:00:00"/>
        <d v="2006-05-28T00:00:00"/>
        <d v="2007-11-13T00:00:00"/>
        <d v="2006-02-01T00:00:00"/>
        <d v="2006-09-16T00:00:00"/>
        <d v="2001-05-14T00:00:00"/>
        <d v="2001-09-16T00:00:00"/>
        <d v="2003-06-08T00:00:00"/>
        <d v="2005-06-15T00:00:00"/>
        <d v="2007-03-08T00:00:00"/>
        <d v="2007-09-08T00:00:00"/>
        <d v="2006-04-25T00:00:00"/>
        <d v="2002-04-29T00:00:00"/>
        <d v="2000-09-21T00:00:00"/>
        <d v="2001-09-29T00:00:00"/>
        <d v="2002-11-20T00:00:00"/>
        <d v="2004-06-01T00:00:00"/>
        <d v="2005-11-23T00:00:00"/>
        <d v="2007-04-27T00:00:00"/>
        <d v="2005-06-18T00:00:00"/>
        <d v="2001-10-21T00:00:00"/>
        <d v="2003-07-24T00:00:00"/>
        <d v="2000-08-31T00:00:00"/>
        <d v="2000-12-13T00:00:00"/>
        <d v="2001-04-12T00:00:00"/>
        <d v="2001-08-25T00:00:00"/>
        <d v="2002-09-04T00:00:00"/>
        <d v="2003-10-23T00:00:00"/>
        <d v="2004-02-21T00:00:00"/>
        <d v="2005-03-21T00:00:00"/>
        <d v="2005-11-13T00:00:00"/>
        <d v="2005-12-04T00:00:00"/>
        <d v="2006-06-13T00:00:00"/>
        <d v="2007-01-01T00:00:00"/>
        <d v="2001-01-02T00:00:00"/>
        <d v="2001-07-26T00:00:00"/>
        <d v="2001-09-26T00:00:00"/>
        <d v="2002-11-03T00:00:00"/>
        <d v="2003-02-23T00:00:00"/>
        <d v="2003-05-19T00:00:00"/>
        <d v="2004-06-24T00:00:00"/>
        <d v="2006-02-17T00:00:00"/>
        <d v="2006-03-29T00:00:00"/>
        <d v="2006-06-08T00:00:00"/>
        <d v="2007-08-08T00:00:00"/>
        <d v="2003-06-01T00:00:00"/>
        <d v="2005-02-26T00:00:00"/>
        <d v="2000-10-25T00:00:00"/>
        <d v="2007-05-22T00:00:00"/>
        <d v="2001-11-01T00:00:00"/>
        <d v="2007-04-23T00:00:00"/>
        <d v="2003-01-01T00:00:00"/>
        <d v="2002-02-09T00:00:00"/>
        <d v="2002-12-07T00:00:00"/>
        <d v="2003-04-17T00:00:00"/>
        <d v="2005-07-20T00:00:00"/>
        <d v="2004-04-18T00:00:00"/>
        <d v="2003-04-06T00:00:00"/>
        <d v="2002-05-15T00:00:00"/>
        <d v="2004-03-15T00:00:00"/>
        <d v="2005-09-14T00:00:00"/>
        <d v="2003-09-18T00:00:00"/>
        <d v="2005-09-02T00:00:00"/>
        <d v="2002-10-17T00:00:00"/>
        <d v="2003-10-24T00:00:00"/>
        <d v="2000-08-13T00:00:00"/>
        <d v="2001-08-04T00:00:00"/>
        <d v="2000-11-12T00:00:00"/>
        <d v="2005-12-13T00:00:00"/>
        <d v="2006-06-18T00:00:00"/>
        <d v="2007-10-14T00:00:00"/>
        <d v="2006-03-09T00:00:00"/>
        <d v="2007-04-15T00:00:00"/>
        <d v="2000-10-14T00:00:00"/>
        <d v="2002-09-09T00:00:00"/>
        <d v="2005-07-10T00:00:00"/>
        <d v="2006-12-18T00:00:00"/>
        <d v="2001-01-22T00:00:00"/>
        <d v="2007-05-03T00:00:00"/>
        <d v="2000-11-20T00:00:00"/>
        <d v="2003-04-14T00:00:00"/>
        <d v="2006-03-22T00:00:00"/>
        <d v="2002-08-01T00:00:00"/>
        <d v="2003-03-23T00:00:00"/>
        <d v="2005-03-20T00:00:00"/>
        <d v="2001-02-18T00:00:00"/>
        <d v="2002-01-09T00:00:00"/>
        <d v="2001-11-23T00:00:00"/>
        <d v="2007-06-09T00:00:00"/>
        <d v="2003-04-02T00:00:00"/>
        <d v="2006-01-08T00:00:00"/>
        <d v="2001-04-25T00:00:00"/>
        <d v="2002-12-16T00:00:00"/>
        <d v="2007-07-21T00:00:00"/>
        <d v="2002-07-07T00:00:00"/>
        <d v="2006-08-14T00:00:00"/>
        <d v="2005-01-07T00:00:00"/>
        <d v="2005-05-25T00:00:00"/>
        <d v="2006-12-20T00:00:00"/>
        <d v="2005-03-19T00:00:00"/>
        <d v="2006-03-11T00:00:00"/>
        <d v="2001-04-11T00:00:00"/>
        <d v="2003-11-21T00:00:00"/>
        <d v="2001-04-18T00:00:00"/>
        <d v="2002-01-12T00:00:00"/>
        <d v="2002-12-11T00:00:00"/>
        <d v="2002-12-18T00:00:00"/>
        <d v="2005-05-03T00:00:00"/>
        <d v="2006-05-06T00:00:00"/>
        <d v="2006-05-20T00:00:00"/>
        <d v="2007-03-20T00:00:00"/>
        <d v="2005-03-30T00:00:00"/>
        <d v="2006-09-08T00:00:00"/>
        <d v="2001-03-29T00:00:00"/>
        <d v="2003-12-09T00:00:00"/>
        <d v="2005-12-08T00:00:00"/>
        <d v="2003-09-05T00:00:00"/>
        <d v="2007-09-06T00:00:00"/>
        <d v="2002-04-07T00:00:00"/>
        <d v="2001-07-13T00:00:00"/>
        <d v="2004-01-10T00:00:00"/>
        <d v="2006-09-05T00:00:00"/>
        <d v="2007-05-27T00:00:00"/>
        <d v="2007-07-12T00:00:00"/>
        <d v="2002-10-05T00:00:00"/>
        <d v="2007-07-28T00:00:00"/>
        <d v="2002-09-02T00:00:00"/>
        <d v="2004-10-21T00:00:00"/>
        <d v="2006-04-13T00:00:00"/>
        <d v="2006-12-19T00:00:00"/>
        <d v="2005-07-24T00:00:00"/>
        <d v="2001-03-05T00:00:00"/>
        <d v="2003-08-15T00:00:00"/>
        <d v="2004-11-23T00:00:00"/>
        <d v="2006-06-03T00:00:00"/>
        <d v="2001-08-20T00:00:00"/>
        <d v="2004-01-26T00:00:00"/>
        <d v="2006-07-28T00:00:00"/>
        <d v="2000-10-23T00:00:00"/>
        <d v="2002-03-18T00:00:00"/>
        <d v="2002-09-28T00:00:00"/>
        <d v="2003-09-23T00:00:00"/>
        <d v="2005-03-17T00:00:00"/>
        <d v="2005-05-27T00:00:00"/>
        <d v="2006-03-07T00:00:00"/>
        <d v="2005-10-25T00:00:00"/>
        <d v="2005-11-09T00:00:00"/>
        <d v="2000-10-30T00:00:00"/>
        <d v="2003-07-13T00:00:00"/>
        <d v="2005-07-14T00:00:00"/>
        <d v="2004-11-10T00:00:00"/>
        <d v="2007-06-14T00:00:00"/>
        <d v="2001-02-15T00:00:00"/>
        <d v="2005-12-28T00:00:00"/>
        <d v="2005-03-11T00:00:00"/>
        <d v="2005-09-09T00:00:00"/>
        <d v="2006-06-06T00:00:00"/>
        <d v="2004-03-07T00:00:00"/>
        <d v="2002-05-14T00:00:00"/>
        <d v="2007-10-19T00:00:00"/>
        <d v="2005-07-15T00:00:00"/>
        <d v="2006-04-28T00:00:00"/>
        <d v="2007-01-30T00:00:00"/>
        <d v="2001-08-13T00:00:00"/>
        <d v="2002-01-15T00:00:00"/>
        <d v="2004-01-09T00:00:00"/>
        <d v="2003-09-09T00:00:00"/>
        <d v="2005-03-22T00:00:00"/>
        <d v="2006-05-03T00:00:00"/>
        <d v="2004-10-25T00:00:00"/>
        <d v="2005-06-02T00:00:00"/>
        <d v="2006-03-25T00:00:00"/>
        <d v="2005-04-07T00:00:00"/>
        <d v="2003-05-04T00:00:00"/>
        <d v="2007-06-26T00:00:00"/>
        <d v="2001-02-17T00:00:00"/>
        <d v="2002-07-12T00:00:00"/>
        <d v="2004-12-16T00:00:00"/>
        <d v="2006-11-12T00:00:00"/>
        <d v="2003-07-21T00:00:00"/>
        <d v="2004-02-11T00:00:00"/>
        <d v="2004-12-22T00:00:00"/>
        <d v="2006-07-30T00:00:00"/>
        <d v="2001-05-05T00:00:00"/>
        <d v="2004-07-22T00:00:00"/>
        <d v="2001-05-08T00:00:00"/>
        <d v="2002-08-19T00:00:00"/>
        <d v="2002-12-27T00:00:00"/>
        <d v="2005-04-09T00:00:00"/>
        <d v="2005-10-08T00:00:00"/>
        <d v="2007-11-01T00:00:00"/>
        <d v="2003-08-12T00:00:00"/>
        <d v="2002-10-06T00:00:00"/>
        <d v="2005-03-09T00:00:00"/>
        <d v="2002-01-27T00:00:00"/>
        <d v="2005-05-26T00:00:00"/>
        <d v="2001-09-03T00:00:00"/>
        <d v="2003-08-20T00:00:00"/>
        <d v="2004-04-30T00:00:00"/>
        <d v="2005-01-09T00:00:00"/>
        <d v="2005-10-12T00:00:00"/>
        <d v="2006-06-12T00:00:00"/>
        <d v="2006-09-24T00:00:00"/>
        <d v="2006-03-08T00:00:00"/>
        <d v="2004-10-08T00:00:00"/>
        <d v="2000-11-25T00:00:00"/>
        <d v="2004-08-30T00:00:00"/>
        <d v="2002-11-27T00:00:00"/>
        <d v="2002-12-05T00:00:00"/>
        <d v="2004-01-28T00:00:00"/>
        <d v="2002-02-17T00:00:00"/>
        <d v="2004-04-08T00:00:00"/>
        <d v="2007-05-04T00:00:00"/>
        <d v="2004-06-15T00:00:00"/>
        <d v="2005-02-16T00:00:00"/>
        <d v="2001-03-09T00:00:00"/>
        <d v="2002-02-25T00:00:00"/>
        <d v="2003-09-08T00:00:00"/>
        <d v="2002-04-21T00:00:00"/>
        <d v="2004-02-25T00:00:00"/>
        <d v="2005-02-28T00:00:00"/>
        <d v="2002-12-14T00:00:00"/>
        <d v="2001-02-20T00:00:00"/>
        <d v="2001-10-26T00:00:00"/>
        <d v="2007-07-16T00:00:00"/>
        <d v="2001-12-23T00:00:00"/>
        <d v="2005-02-10T00:00:00"/>
        <d v="2007-07-31T00:00:00"/>
        <d v="2000-11-05T00:00:00"/>
        <d v="2001-12-21T00:00:00"/>
        <d v="2006-04-27T00:00:00"/>
        <d v="2002-12-21T00:00:00"/>
        <d v="2006-06-21T00:00:00"/>
        <d v="2003-03-13T00:00:00"/>
        <d v="2002-04-23T00:00:00"/>
        <d v="2003-09-19T00:00:00"/>
        <d v="2001-09-21T00:00:00"/>
        <d v="2002-12-04T00:00:00"/>
        <d v="2003-08-13T00:00:00"/>
        <d v="2006-02-06T00:00:00"/>
        <d v="2003-09-17T00:00:00"/>
        <d v="2004-11-22T00:00:00"/>
        <d v="2001-06-05T00:00:00"/>
        <d v="2002-10-21T00:00:00"/>
        <d v="2004-12-27T00:00:00"/>
        <d v="2006-06-19T00:00:00"/>
        <d v="2007-06-24T00:00:00"/>
        <d v="2007-07-04T00:00:00"/>
        <d v="2007-11-15T00:00:00"/>
        <d v="2000-10-26T00:00:00"/>
        <d v="2002-12-20T00:00:00"/>
        <d v="2003-03-05T00:00:00"/>
        <d v="2005-07-19T00:00:00"/>
        <d v="2006-01-31T00:00:00"/>
        <d v="2003-07-29T00:00:00"/>
        <d v="2002-07-31T00:00:00"/>
        <d v="2006-11-28T00:00:00"/>
        <d v="2005-05-29T00:00:00"/>
        <d v="2005-11-25T00:00:00"/>
        <d v="2007-03-15T00:00:00"/>
        <d v="2003-10-05T00:00:00"/>
        <d v="2006-08-06T00:00:00"/>
        <d v="2005-04-02T00:00:00"/>
        <d v="2002-04-27T00:00:00"/>
        <d v="2005-12-25T00:00:00"/>
        <d v="2007-05-31T00:00:00"/>
        <d v="2001-08-21T00:00:00"/>
        <d v="2007-09-14T00:00:00"/>
        <d v="2002-02-08T00:00:00"/>
        <d v="2000-11-29T00:00:00"/>
        <d v="2002-11-09T00:00:00"/>
        <d v="2003-09-12T00:00:00"/>
        <d v="2000-10-31T00:00:00"/>
        <d v="2001-05-18T00:00:00"/>
        <d v="2001-09-05T00:00:00"/>
        <d v="2002-01-07T00:00:00"/>
        <d v="2003-02-15T00:00:00"/>
        <d v="2003-09-24T00:00:00"/>
        <d v="2004-10-17T00:00:00"/>
        <d v="2005-04-23T00:00:00"/>
        <d v="2005-10-17T00:00:00"/>
        <d v="2006-01-05T00:00:00"/>
        <d v="2006-09-09T00:00:00"/>
        <d v="2006-10-13T00:00:00"/>
        <d v="2001-07-12T00:00:00"/>
        <d v="2005-07-22T00:00:00"/>
        <d v="2004-01-22T00:00:00"/>
        <d v="2006-02-27T00:00:00"/>
        <d v="2002-11-12T00:00:00"/>
        <d v="2006-05-30T00:00:00"/>
        <d v="2001-09-02T00:00:00"/>
        <d v="2002-08-03T00:00:00"/>
        <d v="2003-07-01T00:00:00"/>
        <d v="2006-02-28T00:00:00"/>
        <d v="2006-05-16T00:00:00"/>
        <d v="2002-07-24T00:00:00"/>
        <d v="2007-07-26T00:00:00"/>
        <d v="2005-01-25T00:00:00"/>
        <d v="2002-07-05T00:00:00"/>
        <d v="2003-05-27T00:00:00"/>
        <d v="2005-04-22T00:00:00"/>
        <d v="2005-07-02T00:00:00"/>
        <d v="2006-02-12T00:00:00"/>
        <d v="2006-12-02T00:00:00"/>
        <d v="2002-08-09T00:00:00"/>
        <d v="2007-01-18T00:00:00"/>
      </sharedItems>
      <fieldGroup par="23"/>
    </cacheField>
    <cacheField name="Color/B&amp;W" numFmtId="0">
      <sharedItems/>
    </cacheField>
    <cacheField name="Genre" numFmtId="0">
      <sharedItems/>
    </cacheField>
    <cacheField name="Language" numFmtId="0">
      <sharedItems containsBlank="1"/>
    </cacheField>
    <cacheField name="Country" numFmtId="0">
      <sharedItems/>
    </cacheField>
    <cacheField name="Rating" numFmtId="0">
      <sharedItems containsBlank="1"/>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MixedTypes="1" containsNumber="1" minValue="1.6" maxValue="9"/>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41" maxValue="30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Profit" numFmtId="0">
      <sharedItems containsSemiMixedTypes="0" containsString="0" containsNumber="1" containsInteger="1" minValue="-12213298588" maxValue="523505847"/>
    </cacheField>
    <cacheField name="YEAR" numFmtId="0">
      <sharedItems containsSemiMixedTypes="0" containsString="0" containsNumber="1" containsInteger="1" minValue="2000" maxValue="2007"/>
    </cacheField>
    <cacheField name="Months (Release Date)" numFmtId="0" databaseField="0">
      <fieldGroup base="2">
        <rangePr groupBy="months" startDate="2000-07-22T00:00:00" endDate="2007-12-02T00:00:00"/>
        <groupItems count="14">
          <s v="&lt;22/07/2000"/>
          <s v="Jan"/>
          <s v="Feb"/>
          <s v="Mar"/>
          <s v="Apr"/>
          <s v="May"/>
          <s v="Jun"/>
          <s v="Jul"/>
          <s v="Aug"/>
          <s v="Sep"/>
          <s v="Oct"/>
          <s v="Nov"/>
          <s v="Dec"/>
          <s v="&gt;02/12/2007"/>
        </groupItems>
      </fieldGroup>
    </cacheField>
    <cacheField name="Quarters (Release Date)" numFmtId="0" databaseField="0">
      <fieldGroup base="2">
        <rangePr groupBy="quarters" startDate="2000-07-22T00:00:00" endDate="2007-12-02T00:00:00"/>
        <groupItems count="6">
          <s v="&lt;22/07/2000"/>
          <s v="Qtr1"/>
          <s v="Qtr2"/>
          <s v="Qtr3"/>
          <s v="Qtr4"/>
          <s v="&gt;02/12/2007"/>
        </groupItems>
      </fieldGroup>
    </cacheField>
    <cacheField name="Years (Release Date)" numFmtId="0" databaseField="0">
      <fieldGroup base="2">
        <rangePr groupBy="years" startDate="2000-07-22T00:00:00" endDate="2007-12-02T00:00:00"/>
        <groupItems count="10">
          <s v="&lt;22/07/2000"/>
          <s v="2000"/>
          <s v="2001"/>
          <s v="2002"/>
          <s v="2003"/>
          <s v="2004"/>
          <s v="2005"/>
          <s v="2006"/>
          <s v="2007"/>
          <s v="&gt;02/12/2007"/>
        </groupItems>
      </fieldGroup>
    </cacheField>
  </cacheFields>
  <extLst>
    <ext xmlns:x14="http://schemas.microsoft.com/office/spreadsheetml/2009/9/main" uri="{725AE2AE-9491-48be-B2B4-4EB974FC3084}">
      <x14:pivotCacheDefinition pivotCacheId="881308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89">
  <r>
    <x v="0"/>
    <n v="1"/>
    <x v="0"/>
    <s v="Color"/>
    <x v="0"/>
    <s v="English"/>
    <x v="0"/>
    <x v="0"/>
    <s v="Ioan Gruffudd"/>
    <x v="0"/>
    <n v="2000"/>
    <n v="4182"/>
    <n v="36"/>
    <n v="372"/>
    <n v="4.8"/>
    <n v="84"/>
    <n v="100"/>
    <x v="0"/>
    <n v="85000000"/>
  </r>
  <r>
    <x v="1"/>
    <n v="1"/>
    <x v="1"/>
    <s v="Color"/>
    <x v="1"/>
    <s v="English"/>
    <x v="0"/>
    <x v="1"/>
    <s v="Steve Buscemi"/>
    <x v="1"/>
    <n v="12000"/>
    <n v="23864"/>
    <n v="84"/>
    <n v="0"/>
    <n v="6"/>
    <n v="116"/>
    <n v="103"/>
    <x v="1"/>
    <n v="43000000"/>
  </r>
  <r>
    <x v="2"/>
    <n v="1"/>
    <x v="2"/>
    <s v="Color"/>
    <x v="1"/>
    <s v="English"/>
    <x v="0"/>
    <x v="2"/>
    <s v="Mo'Nique"/>
    <x v="2"/>
    <n v="939"/>
    <n v="3354"/>
    <n v="69"/>
    <n v="118"/>
    <n v="4"/>
    <n v="22"/>
    <n v="82"/>
    <x v="2"/>
    <n v="6000000"/>
  </r>
  <r>
    <x v="3"/>
    <n v="1"/>
    <x v="3"/>
    <s v="Color"/>
    <x v="2"/>
    <s v="English"/>
    <x v="1"/>
    <x v="3"/>
    <s v="Charlotte Rampling"/>
    <x v="3"/>
    <n v="844"/>
    <n v="846"/>
    <n v="19"/>
    <n v="260"/>
    <n v="7.3"/>
    <n v="28"/>
    <n v="106"/>
    <x v="3"/>
    <n v="6500000"/>
  </r>
  <r>
    <x v="4"/>
    <n v="1"/>
    <x v="4"/>
    <s v="Color"/>
    <x v="2"/>
    <s v="English"/>
    <x v="0"/>
    <x v="1"/>
    <s v="Matt Damon"/>
    <x v="4"/>
    <n v="13000"/>
    <n v="15006"/>
    <n v="0"/>
    <n v="652"/>
    <n v="5.8"/>
    <n v="85"/>
    <n v="220"/>
    <x v="4"/>
    <n v="57000000"/>
  </r>
  <r>
    <x v="5"/>
    <n v="1"/>
    <x v="5"/>
    <s v="Color"/>
    <x v="0"/>
    <s v="English"/>
    <x v="0"/>
    <x v="2"/>
    <s v="Philip Seymour Hoffman"/>
    <x v="5"/>
    <n v="22000"/>
    <n v="36897"/>
    <n v="488"/>
    <n v="15000"/>
    <n v="7.9"/>
    <n v="149"/>
    <n v="152"/>
    <x v="5"/>
    <n v="60000000"/>
  </r>
  <r>
    <x v="6"/>
    <n v="1"/>
    <x v="6"/>
    <s v="Color"/>
    <x v="3"/>
    <s v="English"/>
    <x v="0"/>
    <x v="2"/>
    <s v="Christian Bale"/>
    <x v="6"/>
    <n v="23000"/>
    <n v="25462"/>
    <n v="126"/>
    <n v="18000"/>
    <n v="7.6"/>
    <n v="288"/>
    <n v="102"/>
    <x v="6"/>
    <n v="7000000"/>
  </r>
  <r>
    <x v="7"/>
    <n v="1"/>
    <x v="7"/>
    <s v="Color"/>
    <x v="2"/>
    <s v="Spanish"/>
    <x v="2"/>
    <x v="2"/>
    <s v="Adriana Barraza"/>
    <x v="7"/>
    <n v="85"/>
    <n v="318"/>
    <n v="0"/>
    <n v="11000"/>
    <n v="8.1"/>
    <n v="157"/>
    <n v="115"/>
    <x v="7"/>
    <n v="2000000"/>
  </r>
  <r>
    <x v="8"/>
    <n v="1"/>
    <x v="8"/>
    <s v="Color"/>
    <x v="1"/>
    <s v="English"/>
    <x v="0"/>
    <x v="2"/>
    <s v="Anna Friel"/>
    <x v="8"/>
    <n v="736"/>
    <n v="1403"/>
    <n v="272"/>
    <n v="132"/>
    <n v="6.3"/>
    <n v="34"/>
    <n v="103"/>
    <x v="8"/>
    <n v="14000000"/>
  </r>
  <r>
    <x v="9"/>
    <n v="1"/>
    <x v="9"/>
    <s v="Color"/>
    <x v="4"/>
    <s v="German"/>
    <x v="3"/>
    <x v="2"/>
    <s v="Benno FÃ¼rmann"/>
    <x v="9"/>
    <n v="127"/>
    <n v="163"/>
    <n v="24"/>
    <n v="560"/>
    <n v="6.1"/>
    <n v="62"/>
    <n v="103"/>
    <x v="9"/>
    <n v="8400000"/>
  </r>
  <r>
    <x v="10"/>
    <n v="1"/>
    <x v="10"/>
    <s v="Color"/>
    <x v="2"/>
    <s v="English"/>
    <x v="0"/>
    <x v="1"/>
    <s v="J.K. Simmons"/>
    <x v="10"/>
    <n v="24000"/>
    <n v="26938"/>
    <n v="643"/>
    <n v="0"/>
    <n v="5.5"/>
    <n v="101"/>
    <n v="103"/>
    <x v="10"/>
    <n v="40000000"/>
  </r>
  <r>
    <x v="11"/>
    <n v="1"/>
    <x v="11"/>
    <s v="Color"/>
    <x v="1"/>
    <s v="English"/>
    <x v="0"/>
    <x v="2"/>
    <s v="Gillian White"/>
    <x v="11"/>
    <n v="1000"/>
    <n v="4266"/>
    <n v="0"/>
    <n v="1000"/>
    <n v="6.5"/>
    <n v="57"/>
    <n v="135"/>
    <x v="11"/>
    <n v="10000000"/>
  </r>
  <r>
    <x v="12"/>
    <n v="1"/>
    <x v="12"/>
    <s v="Color"/>
    <x v="5"/>
    <s v="English"/>
    <x v="0"/>
    <x v="1"/>
    <s v="Richard Tyson"/>
    <x v="12"/>
    <n v="743"/>
    <n v="971"/>
    <n v="64"/>
    <n v="0"/>
    <n v="2.4"/>
    <n v="174"/>
    <n v="119"/>
    <x v="12"/>
    <n v="44000000"/>
  </r>
  <r>
    <x v="13"/>
    <n v="1"/>
    <x v="13"/>
    <s v="Color"/>
    <x v="1"/>
    <s v="English"/>
    <x v="0"/>
    <x v="1"/>
    <s v="Brendan Fraser"/>
    <x v="13"/>
    <n v="3000"/>
    <n v="5390"/>
    <n v="11000"/>
    <n v="0"/>
    <n v="6"/>
    <n v="125"/>
    <n v="93"/>
    <x v="13"/>
    <n v="48000000"/>
  </r>
  <r>
    <x v="14"/>
    <n v="1"/>
    <x v="14"/>
    <s v="Color"/>
    <x v="1"/>
    <s v="English"/>
    <x v="0"/>
    <x v="1"/>
    <s v="John Michael Higgins"/>
    <x v="14"/>
    <n v="957"/>
    <n v="4611"/>
    <n v="378"/>
    <n v="0"/>
    <n v="7.5"/>
    <n v="119"/>
    <n v="90"/>
    <x v="14"/>
    <n v="6000000"/>
  </r>
  <r>
    <x v="15"/>
    <n v="1"/>
    <x v="15"/>
    <s v="Color"/>
    <x v="5"/>
    <s v="English"/>
    <x v="0"/>
    <x v="1"/>
    <s v="Nia Long"/>
    <x v="15"/>
    <n v="826"/>
    <n v="1790"/>
    <n v="67"/>
    <n v="1000"/>
    <n v="5.0999999999999996"/>
    <n v="100"/>
    <n v="99"/>
    <x v="15"/>
    <n v="30000000"/>
  </r>
  <r>
    <x v="16"/>
    <n v="1"/>
    <x v="16"/>
    <s v="Color"/>
    <x v="2"/>
    <s v="English"/>
    <x v="1"/>
    <x v="2"/>
    <s v="Julie Walters"/>
    <x v="16"/>
    <n v="838"/>
    <n v="1122"/>
    <n v="335"/>
    <n v="0"/>
    <n v="7.7"/>
    <n v="151"/>
    <n v="110"/>
    <x v="16"/>
    <n v="5000000"/>
  </r>
  <r>
    <x v="17"/>
    <n v="1"/>
    <x v="17"/>
    <s v="Color"/>
    <x v="3"/>
    <s v="English"/>
    <x v="0"/>
    <x v="2"/>
    <s v="Rufus Sewell"/>
    <x v="17"/>
    <n v="3000"/>
    <n v="4565"/>
    <n v="55"/>
    <n v="394"/>
    <n v="5.0999999999999996"/>
    <n v="100"/>
    <n v="107"/>
    <x v="17"/>
    <n v="40000000"/>
  </r>
  <r>
    <x v="18"/>
    <n v="1"/>
    <x v="18"/>
    <s v="Color"/>
    <x v="3"/>
    <s v="English"/>
    <x v="0"/>
    <x v="2"/>
    <s v="Vin Diesel"/>
    <x v="18"/>
    <n v="14000"/>
    <n v="17336"/>
    <n v="46"/>
    <n v="0"/>
    <n v="7"/>
    <n v="132"/>
    <n v="120"/>
    <x v="18"/>
    <n v="8000000"/>
  </r>
  <r>
    <x v="19"/>
    <n v="1"/>
    <x v="19"/>
    <s v="Color"/>
    <x v="0"/>
    <s v="English"/>
    <x v="0"/>
    <x v="2"/>
    <s v="Kim Director"/>
    <x v="19"/>
    <n v="193"/>
    <n v="608"/>
    <n v="31"/>
    <n v="949"/>
    <n v="4"/>
    <n v="160"/>
    <n v="90"/>
    <x v="19"/>
    <n v="15000000"/>
  </r>
  <r>
    <x v="20"/>
    <n v="1"/>
    <x v="20"/>
    <s v="Color"/>
    <x v="1"/>
    <s v="English"/>
    <x v="0"/>
    <x v="1"/>
    <s v="Alyson Hannigan"/>
    <x v="20"/>
    <n v="3000"/>
    <n v="3451"/>
    <n v="7"/>
    <n v="487"/>
    <n v="5.3"/>
    <n v="67"/>
    <n v="94"/>
    <x v="20"/>
    <n v="16000000"/>
  </r>
  <r>
    <x v="21"/>
    <n v="1"/>
    <x v="21"/>
    <s v="Color"/>
    <x v="1"/>
    <s v="English"/>
    <x v="0"/>
    <x v="1"/>
    <s v="Kirsten Dunst"/>
    <x v="21"/>
    <n v="4000"/>
    <n v="5270"/>
    <n v="235"/>
    <n v="0"/>
    <n v="5.9"/>
    <n v="139"/>
    <n v="98"/>
    <x v="21"/>
    <n v="10000000"/>
  </r>
  <r>
    <x v="22"/>
    <n v="1"/>
    <x v="22"/>
    <s v="Color"/>
    <x v="3"/>
    <s v="English"/>
    <x v="0"/>
    <x v="2"/>
    <s v="Omar Epps"/>
    <x v="22"/>
    <n v="865"/>
    <n v="2126"/>
    <n v="0"/>
    <n v="0"/>
    <n v="7.2"/>
    <n v="81"/>
    <n v="114"/>
    <x v="22"/>
    <n v="10000000"/>
  </r>
  <r>
    <x v="23"/>
    <n v="1"/>
    <x v="23"/>
    <s v="Color"/>
    <x v="0"/>
    <s v="English"/>
    <x v="0"/>
    <x v="1"/>
    <s v="Tom Hanks"/>
    <x v="23"/>
    <n v="15000"/>
    <n v="15838"/>
    <n v="0"/>
    <n v="23000"/>
    <n v="7.7"/>
    <n v="221"/>
    <n v="143"/>
    <x v="23"/>
    <n v="90000000"/>
  </r>
  <r>
    <x v="24"/>
    <n v="1"/>
    <x v="24"/>
    <s v="Color"/>
    <x v="1"/>
    <s v="English"/>
    <x v="4"/>
    <x v="2"/>
    <s v="Alicia Witt"/>
    <x v="24"/>
    <n v="975"/>
    <n v="3059"/>
    <n v="0"/>
    <n v="795"/>
    <n v="6.2"/>
    <n v="90"/>
    <n v="87"/>
    <x v="24"/>
    <n v="10000000"/>
  </r>
  <r>
    <x v="25"/>
    <n v="1"/>
    <x v="25"/>
    <s v="Color"/>
    <x v="2"/>
    <s v="English"/>
    <x v="0"/>
    <x v="1"/>
    <s v="Amanda Schull"/>
    <x v="25"/>
    <n v="757"/>
    <n v="1201"/>
    <n v="13"/>
    <n v="0"/>
    <n v="6.7"/>
    <n v="68"/>
    <n v="115"/>
    <x v="25"/>
    <n v="18000000"/>
  </r>
  <r>
    <x v="26"/>
    <n v="1"/>
    <x v="26"/>
    <s v="Color"/>
    <x v="5"/>
    <s v="English"/>
    <x v="0"/>
    <x v="1"/>
    <s v="Bill Murray"/>
    <x v="26"/>
    <n v="13000"/>
    <n v="15419"/>
    <n v="368"/>
    <n v="0"/>
    <n v="5.5"/>
    <n v="181"/>
    <n v="94"/>
    <x v="26"/>
    <n v="92000000"/>
  </r>
  <r>
    <x v="27"/>
    <n v="1"/>
    <x v="27"/>
    <s v="Color"/>
    <x v="0"/>
    <s v="English"/>
    <x v="1"/>
    <x v="0"/>
    <s v="Imelda Staunton"/>
    <x v="27"/>
    <n v="579"/>
    <n v="1817"/>
    <n v="91"/>
    <n v="0"/>
    <n v="7"/>
    <n v="187"/>
    <n v="84"/>
    <x v="27"/>
    <n v="45000000"/>
  </r>
  <r>
    <x v="28"/>
    <n v="1"/>
    <x v="28"/>
    <s v="Color"/>
    <x v="2"/>
    <s v="English"/>
    <x v="1"/>
    <x v="1"/>
    <s v="Lena Olin"/>
    <x v="28"/>
    <n v="541"/>
    <n v="1323"/>
    <n v="529"/>
    <n v="18000"/>
    <n v="7.3"/>
    <n v="152"/>
    <n v="121"/>
    <x v="28"/>
    <n v="25000000"/>
  </r>
  <r>
    <x v="29"/>
    <n v="1"/>
    <x v="29"/>
    <s v="Color"/>
    <x v="1"/>
    <s v="English"/>
    <x v="0"/>
    <x v="2"/>
    <s v="Lupe Ontiveros"/>
    <x v="29"/>
    <n v="625"/>
    <n v="1378"/>
    <n v="44"/>
    <n v="170"/>
    <n v="6.6"/>
    <n v="59"/>
    <n v="96"/>
    <x v="29"/>
    <n v="250000"/>
  </r>
  <r>
    <x v="30"/>
    <n v="1"/>
    <x v="19"/>
    <s v="Color"/>
    <x v="1"/>
    <s v="English"/>
    <x v="0"/>
    <x v="1"/>
    <s v="Adam Garcia"/>
    <x v="30"/>
    <n v="811"/>
    <n v="3106"/>
    <n v="18"/>
    <n v="0"/>
    <n v="5.6"/>
    <n v="155"/>
    <n v="107"/>
    <x v="30"/>
    <n v="45000000"/>
  </r>
  <r>
    <x v="31"/>
    <n v="1"/>
    <x v="30"/>
    <s v="Color"/>
    <x v="5"/>
    <s v="Mandarin"/>
    <x v="5"/>
    <x v="1"/>
    <s v="Chen Chang"/>
    <x v="31"/>
    <n v="103"/>
    <n v="129"/>
    <n v="0"/>
    <n v="0"/>
    <n v="7.9"/>
    <n v="287"/>
    <n v="120"/>
    <x v="31"/>
    <n v="15000000"/>
  </r>
  <r>
    <x v="32"/>
    <n v="1"/>
    <x v="31"/>
    <s v="Color"/>
    <x v="3"/>
    <s v="English"/>
    <x v="6"/>
    <x v="2"/>
    <s v="Catherine Deneuve"/>
    <x v="32"/>
    <n v="963"/>
    <n v="2894"/>
    <n v="3000"/>
    <n v="0"/>
    <n v="8"/>
    <n v="177"/>
    <n v="140"/>
    <x v="32"/>
    <n v="12800000"/>
  </r>
  <r>
    <x v="33"/>
    <n v="1"/>
    <x v="32"/>
    <s v="Color"/>
    <x v="5"/>
    <s v="English"/>
    <x v="0"/>
    <x v="4"/>
    <s v="Lara Jill Miller"/>
    <x v="33"/>
    <n v="93"/>
    <n v="315"/>
    <n v="99"/>
    <n v="207"/>
    <n v="5.9"/>
    <n v="29"/>
    <n v="82"/>
    <x v="33"/>
    <n v="5000000"/>
  </r>
  <r>
    <x v="34"/>
    <n v="1"/>
    <x v="32"/>
    <s v="Color"/>
    <x v="0"/>
    <s v="English"/>
    <x v="0"/>
    <x v="4"/>
    <s v="Alfre Woodard"/>
    <x v="34"/>
    <n v="1000"/>
    <n v="2945"/>
    <n v="0"/>
    <n v="0"/>
    <n v="6.5"/>
    <n v="145"/>
    <n v="82"/>
    <x v="34"/>
    <n v="127500000"/>
  </r>
  <r>
    <x v="35"/>
    <n v="1"/>
    <x v="33"/>
    <s v="Color"/>
    <x v="1"/>
    <s v="English"/>
    <x v="0"/>
    <x v="1"/>
    <s v="Rosario Dawson"/>
    <x v="35"/>
    <n v="3000"/>
    <n v="4409"/>
    <n v="0"/>
    <n v="580"/>
    <n v="4.9000000000000004"/>
    <n v="64"/>
    <n v="91"/>
    <x v="35"/>
    <n v="9000000"/>
  </r>
  <r>
    <x v="36"/>
    <n v="1"/>
    <x v="34"/>
    <s v="Color"/>
    <x v="5"/>
    <s v="English"/>
    <x v="0"/>
    <x v="2"/>
    <s v="Gerard Butler"/>
    <x v="36"/>
    <n v="18000"/>
    <n v="23344"/>
    <n v="71"/>
    <n v="0"/>
    <n v="4.9000000000000004"/>
    <n v="122"/>
    <n v="99"/>
    <x v="36"/>
    <n v="28000000"/>
  </r>
  <r>
    <x v="37"/>
    <n v="1"/>
    <x v="35"/>
    <s v="Color"/>
    <x v="1"/>
    <s v="English"/>
    <x v="0"/>
    <x v="1"/>
    <s v="Will Ferrell"/>
    <x v="37"/>
    <n v="8000"/>
    <n v="11078"/>
    <n v="22"/>
    <n v="492"/>
    <n v="5.6"/>
    <n v="84"/>
    <n v="96"/>
    <x v="37"/>
    <n v="16000000"/>
  </r>
  <r>
    <x v="38"/>
    <n v="1"/>
    <x v="36"/>
    <s v="Color"/>
    <x v="1"/>
    <s v="English"/>
    <x v="0"/>
    <x v="1"/>
    <s v="Jennifer Garner"/>
    <x v="38"/>
    <n v="3000"/>
    <n v="6454"/>
    <n v="8"/>
    <n v="0"/>
    <n v="5.5"/>
    <n v="106"/>
    <n v="83"/>
    <x v="38"/>
    <n v="13000000"/>
  </r>
  <r>
    <x v="39"/>
    <n v="1"/>
    <x v="37"/>
    <s v="Color"/>
    <x v="1"/>
    <s v="English"/>
    <x v="0"/>
    <x v="2"/>
    <s v="Lochlyn Munro"/>
    <x v="39"/>
    <n v="555"/>
    <n v="1227"/>
    <n v="28"/>
    <n v="573"/>
    <n v="6"/>
    <n v="65"/>
    <n v="112"/>
    <x v="39"/>
    <n v="15000000"/>
  </r>
  <r>
    <x v="40"/>
    <n v="1"/>
    <x v="38"/>
    <s v="Color"/>
    <x v="6"/>
    <s v="English"/>
    <x v="0"/>
    <x v="2"/>
    <s v="Julia Roberts"/>
    <x v="40"/>
    <n v="8000"/>
    <n v="10003"/>
    <n v="0"/>
    <n v="0"/>
    <n v="7.3"/>
    <n v="169"/>
    <n v="131"/>
    <x v="40"/>
    <n v="52000000"/>
  </r>
  <r>
    <x v="41"/>
    <n v="1"/>
    <x v="39"/>
    <s v="Color"/>
    <x v="4"/>
    <s v="English"/>
    <x v="0"/>
    <x v="2"/>
    <s v="Daniel Roebuck"/>
    <x v="41"/>
    <n v="1000"/>
    <n v="3345"/>
    <n v="70"/>
    <n v="0"/>
    <n v="6.7"/>
    <n v="211"/>
    <n v="98"/>
    <x v="41"/>
    <n v="23000000"/>
  </r>
  <r>
    <x v="42"/>
    <n v="1"/>
    <x v="40"/>
    <s v="Color"/>
    <x v="2"/>
    <s v="English"/>
    <x v="0"/>
    <x v="1"/>
    <s v="F. Murray Abraham"/>
    <x v="42"/>
    <n v="670"/>
    <n v="1801"/>
    <n v="835"/>
    <n v="0"/>
    <n v="7.3"/>
    <n v="137"/>
    <n v="136"/>
    <x v="42"/>
    <n v="43000000"/>
  </r>
  <r>
    <x v="43"/>
    <n v="1"/>
    <x v="41"/>
    <s v="Black and White"/>
    <x v="2"/>
    <s v="Hindi"/>
    <x v="7"/>
    <x v="3"/>
    <s v="Karisma Kapoor"/>
    <x v="43"/>
    <n v="353"/>
    <n v="773"/>
    <n v="10"/>
    <n v="92"/>
    <n v="6.2"/>
    <n v="1"/>
    <n v="167"/>
    <x v="43"/>
    <n v="1000000"/>
  </r>
  <r>
    <x v="44"/>
    <n v="1"/>
    <x v="42"/>
    <s v="Color"/>
    <x v="3"/>
    <s v="English"/>
    <x v="0"/>
    <x v="1"/>
    <s v="Dennis Quaid"/>
    <x v="44"/>
    <n v="2000"/>
    <n v="4045"/>
    <n v="40"/>
    <n v="0"/>
    <n v="7.3"/>
    <n v="168"/>
    <n v="118"/>
    <x v="44"/>
    <n v="31000000"/>
  </r>
  <r>
    <x v="45"/>
    <n v="1"/>
    <x v="43"/>
    <s v="Color"/>
    <x v="2"/>
    <s v="English"/>
    <x v="0"/>
    <x v="5"/>
    <s v="Paul Schneider"/>
    <x v="45"/>
    <n v="552"/>
    <n v="642"/>
    <n v="234"/>
    <n v="451"/>
    <n v="7.5"/>
    <n v="75"/>
    <n v="90"/>
    <x v="45"/>
    <n v="42000"/>
  </r>
  <r>
    <x v="46"/>
    <n v="1"/>
    <x v="18"/>
    <s v="Color"/>
    <x v="5"/>
    <s v="English"/>
    <x v="0"/>
    <x v="2"/>
    <s v="Sylvester Stallone"/>
    <x v="46"/>
    <n v="13000"/>
    <n v="14463"/>
    <n v="19"/>
    <n v="604"/>
    <n v="5.0999999999999996"/>
    <n v="102"/>
    <n v="102"/>
    <x v="46"/>
    <n v="40000000"/>
  </r>
  <r>
    <x v="47"/>
    <n v="1"/>
    <x v="44"/>
    <s v="Color"/>
    <x v="5"/>
    <s v="English"/>
    <x v="0"/>
    <x v="2"/>
    <s v="Djimon Hounsou"/>
    <x v="47"/>
    <n v="3000"/>
    <n v="6521"/>
    <n v="0"/>
    <n v="21000"/>
    <n v="8.5"/>
    <n v="265"/>
    <n v="171"/>
    <x v="47"/>
    <n v="103000000"/>
  </r>
  <r>
    <x v="48"/>
    <n v="1"/>
    <x v="45"/>
    <s v="Color"/>
    <x v="5"/>
    <s v="English"/>
    <x v="0"/>
    <x v="1"/>
    <s v="Nicolas Cage"/>
    <x v="48"/>
    <n v="12000"/>
    <n v="29069"/>
    <n v="57"/>
    <n v="0"/>
    <n v="6.5"/>
    <n v="175"/>
    <n v="127"/>
    <x v="48"/>
    <n v="90000000"/>
  </r>
  <r>
    <x v="49"/>
    <n v="1"/>
    <x v="46"/>
    <s v="Color"/>
    <x v="2"/>
    <s v="English"/>
    <x v="0"/>
    <x v="2"/>
    <s v="Norman Reedus"/>
    <x v="49"/>
    <n v="12000"/>
    <n v="12776"/>
    <n v="49"/>
    <n v="853"/>
    <n v="5.9"/>
    <n v="63"/>
    <n v="90"/>
    <x v="49"/>
    <n v="24000000"/>
  </r>
  <r>
    <x v="50"/>
    <n v="1"/>
    <x v="46"/>
    <s v="Color"/>
    <x v="2"/>
    <s v="English"/>
    <x v="0"/>
    <x v="2"/>
    <s v="Rachel True"/>
    <x v="50"/>
    <n v="328"/>
    <n v="407"/>
    <n v="7"/>
    <n v="0"/>
    <n v="6.5"/>
    <n v="46"/>
    <n v="86"/>
    <x v="50"/>
    <n v="500000"/>
  </r>
  <r>
    <x v="51"/>
    <n v="1"/>
    <x v="47"/>
    <s v="Color"/>
    <x v="1"/>
    <s v="English"/>
    <x v="0"/>
    <x v="2"/>
    <s v="Liam Neeson"/>
    <x v="51"/>
    <n v="14000"/>
    <n v="17665"/>
    <n v="3"/>
    <n v="242"/>
    <n v="5.7"/>
    <n v="49"/>
    <n v="101"/>
    <x v="51"/>
    <n v="10000000"/>
  </r>
  <r>
    <x v="52"/>
    <n v="1"/>
    <x v="48"/>
    <s v="Color"/>
    <x v="1"/>
    <s v="English"/>
    <x v="3"/>
    <x v="1"/>
    <s v="Adam Arkin"/>
    <x v="52"/>
    <n v="374"/>
    <n v="1238"/>
    <n v="0"/>
    <n v="390"/>
    <n v="4.7"/>
    <n v="82"/>
    <n v="94"/>
    <x v="52"/>
    <n v="60000000"/>
  </r>
  <r>
    <x v="53"/>
    <n v="1"/>
    <x v="34"/>
    <s v="Color"/>
    <x v="2"/>
    <s v="English"/>
    <x v="0"/>
    <x v="1"/>
    <s v="Bruce Greenwood"/>
    <x v="53"/>
    <n v="989"/>
    <n v="3142"/>
    <n v="4"/>
    <n v="648"/>
    <n v="5.0999999999999996"/>
    <n v="44"/>
    <n v="96"/>
    <x v="53"/>
    <n v="15000000"/>
  </r>
  <r>
    <x v="54"/>
    <n v="1"/>
    <x v="49"/>
    <s v="Color"/>
    <x v="1"/>
    <s v="English"/>
    <x v="1"/>
    <x v="2"/>
    <s v="Drake Bell"/>
    <x v="54"/>
    <n v="1000"/>
    <n v="3141"/>
    <n v="350"/>
    <n v="10000"/>
    <n v="7.6"/>
    <n v="174"/>
    <n v="113"/>
    <x v="54"/>
    <n v="20000000"/>
  </r>
  <r>
    <x v="55"/>
    <n v="1"/>
    <x v="50"/>
    <s v="Color"/>
    <x v="5"/>
    <s v="English"/>
    <x v="0"/>
    <x v="2"/>
    <s v="Christopher Lambert"/>
    <x v="55"/>
    <n v="1000"/>
    <n v="2764"/>
    <n v="36"/>
    <n v="356"/>
    <n v="4.5999999999999996"/>
    <n v="90"/>
    <n v="101"/>
    <x v="55"/>
    <n v="15000000"/>
  </r>
  <r>
    <x v="56"/>
    <n v="1"/>
    <x v="51"/>
    <s v="Color"/>
    <x v="5"/>
    <s v="English"/>
    <x v="0"/>
    <x v="2"/>
    <s v="Greg Grunberg"/>
    <x v="56"/>
    <n v="833"/>
    <n v="2356"/>
    <n v="719"/>
    <n v="0"/>
    <n v="5.7"/>
    <n v="180"/>
    <n v="119"/>
    <x v="56"/>
    <n v="95000000"/>
  </r>
  <r>
    <x v="57"/>
    <n v="1"/>
    <x v="52"/>
    <s v="Color"/>
    <x v="1"/>
    <s v="English"/>
    <x v="0"/>
    <x v="4"/>
    <s v="Clint Howard"/>
    <x v="57"/>
    <n v="1000"/>
    <n v="4146"/>
    <n v="2000"/>
    <n v="0"/>
    <n v="6"/>
    <n v="175"/>
    <n v="110"/>
    <x v="57"/>
    <n v="123000000"/>
  </r>
  <r>
    <x v="58"/>
    <n v="1"/>
    <x v="53"/>
    <s v="Color"/>
    <x v="0"/>
    <s v="English"/>
    <x v="0"/>
    <x v="1"/>
    <s v="Liam Aiken"/>
    <x v="58"/>
    <n v="818"/>
    <n v="1778"/>
    <n v="46"/>
    <n v="314"/>
    <n v="5.6"/>
    <n v="52"/>
    <n v="114"/>
    <x v="58"/>
    <n v="34000000"/>
  </r>
  <r>
    <x v="59"/>
    <n v="1"/>
    <x v="46"/>
    <s v="Color"/>
    <x v="6"/>
    <s v="English"/>
    <x v="0"/>
    <x v="2"/>
    <s v="Stockard Channing"/>
    <x v="59"/>
    <n v="944"/>
    <n v="2928"/>
    <n v="31"/>
    <n v="133"/>
    <n v="5.3"/>
    <n v="63"/>
    <n v="95"/>
    <x v="59"/>
    <n v="36000000"/>
  </r>
  <r>
    <x v="60"/>
    <n v="1"/>
    <x v="50"/>
    <s v="Color"/>
    <x v="1"/>
    <s v="English"/>
    <x v="0"/>
    <x v="1"/>
    <s v="Lisa Edelstein"/>
    <x v="60"/>
    <n v="955"/>
    <n v="5404"/>
    <n v="0"/>
    <n v="0"/>
    <n v="6.4"/>
    <n v="148"/>
    <n v="128"/>
    <x v="60"/>
    <n v="30000000"/>
  </r>
  <r>
    <x v="61"/>
    <n v="1"/>
    <x v="54"/>
    <s v="Color"/>
    <x v="1"/>
    <s v="English"/>
    <x v="0"/>
    <x v="1"/>
    <s v="Adam Sandler"/>
    <x v="61"/>
    <n v="11000"/>
    <n v="25190"/>
    <n v="65"/>
    <n v="0"/>
    <n v="5.3"/>
    <n v="87"/>
    <n v="90"/>
    <x v="61"/>
    <n v="80000000"/>
  </r>
  <r>
    <x v="62"/>
    <n v="1"/>
    <x v="55"/>
    <s v="Color"/>
    <x v="1"/>
    <s v="English"/>
    <x v="0"/>
    <x v="1"/>
    <s v="Andy Dick"/>
    <x v="62"/>
    <n v="302"/>
    <n v="1189"/>
    <n v="143"/>
    <n v="1000"/>
    <n v="5.3"/>
    <n v="81"/>
    <n v="98"/>
    <x v="62"/>
    <n v="20000000"/>
  </r>
  <r>
    <x v="63"/>
    <n v="1"/>
    <x v="56"/>
    <s v="Color"/>
    <x v="2"/>
    <s v="English"/>
    <x v="0"/>
    <x v="2"/>
    <s v="Philip Baker Hall"/>
    <x v="63"/>
    <n v="497"/>
    <n v="1805"/>
    <n v="710"/>
    <n v="209"/>
    <n v="4.8"/>
    <n v="100"/>
    <n v="97"/>
    <x v="63"/>
    <n v="28000000"/>
  </r>
  <r>
    <x v="64"/>
    <n v="1"/>
    <x v="30"/>
    <s v="Color"/>
    <x v="2"/>
    <s v="English"/>
    <x v="0"/>
    <x v="1"/>
    <s v="Alfre Woodard"/>
    <x v="64"/>
    <n v="1000"/>
    <n v="5135"/>
    <n v="107"/>
    <n v="0"/>
    <n v="7.2"/>
    <n v="68"/>
    <n v="124"/>
    <x v="64"/>
    <n v="15000000"/>
  </r>
  <r>
    <x v="65"/>
    <n v="1"/>
    <x v="57"/>
    <s v="Color"/>
    <x v="1"/>
    <s v="English"/>
    <x v="4"/>
    <x v="2"/>
    <s v="Michael Rapaport"/>
    <x v="65"/>
    <n v="975"/>
    <n v="3580"/>
    <n v="0"/>
    <n v="177"/>
    <n v="5"/>
    <n v="60"/>
    <n v="105"/>
    <x v="65"/>
    <n v="65000000"/>
  </r>
  <r>
    <x v="66"/>
    <n v="1"/>
    <x v="58"/>
    <s v="Color"/>
    <x v="1"/>
    <s v="English"/>
    <x v="0"/>
    <x v="2"/>
    <s v="Cheech Marin"/>
    <x v="66"/>
    <n v="844"/>
    <n v="2289"/>
    <n v="0"/>
    <n v="24"/>
    <n v="3.6"/>
    <n v="13"/>
    <n v="100"/>
    <x v="66"/>
    <n v="1000000"/>
  </r>
  <r>
    <x v="67"/>
    <n v="1"/>
    <x v="59"/>
    <s v="Color"/>
    <x v="1"/>
    <s v="English"/>
    <x v="0"/>
    <x v="2"/>
    <s v="Robert Forster"/>
    <x v="67"/>
    <n v="889"/>
    <n v="1711"/>
    <n v="101"/>
    <n v="0"/>
    <n v="6.5"/>
    <n v="155"/>
    <n v="116"/>
    <x v="67"/>
    <n v="51000000"/>
  </r>
  <r>
    <x v="68"/>
    <n v="1"/>
    <x v="60"/>
    <s v="Color"/>
    <x v="1"/>
    <s v="English"/>
    <x v="0"/>
    <x v="1"/>
    <s v="Robert De Niro"/>
    <x v="68"/>
    <n v="22000"/>
    <n v="24286"/>
    <n v="116"/>
    <n v="0"/>
    <n v="7"/>
    <n v="150"/>
    <n v="108"/>
    <x v="68"/>
    <n v="55000000"/>
  </r>
  <r>
    <x v="69"/>
    <n v="1"/>
    <x v="61"/>
    <s v="Black and White"/>
    <x v="7"/>
    <s v="English"/>
    <x v="0"/>
    <x v="2"/>
    <s v="Callum Rennie"/>
    <x v="69"/>
    <n v="716"/>
    <n v="1997"/>
    <n v="22000"/>
    <n v="40000"/>
    <n v="8.5"/>
    <n v="274"/>
    <n v="113"/>
    <x v="69"/>
    <n v="9000000"/>
  </r>
  <r>
    <x v="70"/>
    <n v="1"/>
    <x v="62"/>
    <s v="Color"/>
    <x v="6"/>
    <s v="English"/>
    <x v="0"/>
    <x v="2"/>
    <s v="Robert De Niro"/>
    <x v="70"/>
    <n v="22000"/>
    <n v="36069"/>
    <n v="88"/>
    <n v="0"/>
    <n v="7.2"/>
    <n v="98"/>
    <n v="129"/>
    <x v="70"/>
    <n v="32000000"/>
  </r>
  <r>
    <x v="71"/>
    <n v="1"/>
    <x v="63"/>
    <s v="Color"/>
    <x v="5"/>
    <s v="English"/>
    <x v="0"/>
    <x v="1"/>
    <s v="Stacy Keach"/>
    <x v="71"/>
    <n v="602"/>
    <n v="1281"/>
    <n v="16"/>
    <n v="12"/>
    <n v="5.6"/>
    <n v="15"/>
    <n v="106"/>
    <x v="71"/>
    <n v="600000"/>
  </r>
  <r>
    <x v="72"/>
    <n v="1"/>
    <x v="64"/>
    <s v="Color"/>
    <x v="5"/>
    <s v="English"/>
    <x v="0"/>
    <x v="1"/>
    <s v="Candice Bergen"/>
    <x v="72"/>
    <n v="545"/>
    <n v="1574"/>
    <n v="80"/>
    <n v="0"/>
    <n v="6.2"/>
    <n v="140"/>
    <n v="109"/>
    <x v="72"/>
    <n v="45000000"/>
  </r>
  <r>
    <x v="73"/>
    <n v="1"/>
    <x v="65"/>
    <s v="Color"/>
    <x v="0"/>
    <s v="English"/>
    <x v="0"/>
    <x v="4"/>
    <s v="Don Cheadle"/>
    <x v="73"/>
    <n v="3000"/>
    <n v="4902"/>
    <n v="0"/>
    <n v="0"/>
    <n v="5.6"/>
    <n v="181"/>
    <n v="114"/>
    <x v="73"/>
    <n v="90000000"/>
  </r>
  <r>
    <x v="74"/>
    <n v="1"/>
    <x v="66"/>
    <s v="Color"/>
    <x v="5"/>
    <s v="English"/>
    <x v="0"/>
    <x v="1"/>
    <s v="Tom Cruise"/>
    <x v="74"/>
    <n v="10000"/>
    <n v="11930"/>
    <n v="610"/>
    <n v="0"/>
    <n v="6.1"/>
    <n v="237"/>
    <n v="123"/>
    <x v="74"/>
    <n v="125000000"/>
  </r>
  <r>
    <x v="75"/>
    <n v="1"/>
    <x v="67"/>
    <s v="Color"/>
    <x v="2"/>
    <s v="English"/>
    <x v="0"/>
    <x v="4"/>
    <s v="Clint Howard"/>
    <x v="75"/>
    <n v="1000"/>
    <n v="2515"/>
    <n v="13"/>
    <n v="0"/>
    <n v="7"/>
    <n v="79"/>
    <n v="95"/>
    <x v="75"/>
    <n v="5000000"/>
  </r>
  <r>
    <x v="76"/>
    <n v="1"/>
    <x v="52"/>
    <s v="Color"/>
    <x v="1"/>
    <s v="English"/>
    <x v="0"/>
    <x v="2"/>
    <s v="John Witherspoon"/>
    <x v="76"/>
    <n v="723"/>
    <n v="3939"/>
    <n v="41"/>
    <n v="0"/>
    <n v="6.1"/>
    <n v="55"/>
    <n v="98"/>
    <x v="76"/>
    <n v="9500000"/>
  </r>
  <r>
    <x v="77"/>
    <n v="1"/>
    <x v="68"/>
    <s v="Color"/>
    <x v="3"/>
    <s v="Spanish"/>
    <x v="8"/>
    <x v="2"/>
    <s v="Ricardo DarÃ­n"/>
    <x v="77"/>
    <n v="827"/>
    <n v="856"/>
    <n v="44"/>
    <n v="0"/>
    <n v="7.9"/>
    <n v="94"/>
    <n v="114"/>
    <x v="77"/>
    <n v="1500000"/>
  </r>
  <r>
    <x v="78"/>
    <n v="1"/>
    <x v="69"/>
    <s v="Color"/>
    <x v="1"/>
    <s v="English"/>
    <x v="3"/>
    <x v="2"/>
    <s v="Morgan Freeman"/>
    <x v="78"/>
    <n v="11000"/>
    <n v="12254"/>
    <n v="119"/>
    <n v="455"/>
    <n v="6.3"/>
    <n v="156"/>
    <n v="110"/>
    <x v="78"/>
    <n v="24000000"/>
  </r>
  <r>
    <x v="79"/>
    <n v="1"/>
    <x v="12"/>
    <s v="Color"/>
    <x v="1"/>
    <s v="English"/>
    <x v="0"/>
    <x v="1"/>
    <s v="Larry Miller"/>
    <x v="79"/>
    <n v="611"/>
    <n v="2818"/>
    <n v="88"/>
    <n v="374"/>
    <n v="4.3"/>
    <n v="94"/>
    <n v="109"/>
    <x v="79"/>
    <n v="65000000"/>
  </r>
  <r>
    <x v="80"/>
    <n v="1"/>
    <x v="70"/>
    <s v="Color"/>
    <x v="0"/>
    <s v="English"/>
    <x v="1"/>
    <x v="1"/>
    <s v="Holly Hunter"/>
    <x v="80"/>
    <n v="1000"/>
    <n v="3066"/>
    <n v="0"/>
    <n v="16000"/>
    <n v="7.8"/>
    <n v="197"/>
    <n v="107"/>
    <x v="80"/>
    <n v="26000000"/>
  </r>
  <r>
    <x v="81"/>
    <n v="1"/>
    <x v="36"/>
    <s v="Color"/>
    <x v="2"/>
    <s v="English"/>
    <x v="0"/>
    <x v="1"/>
    <s v="Kevin Spacey"/>
    <x v="81"/>
    <n v="18000"/>
    <n v="23920"/>
    <n v="75"/>
    <n v="16000"/>
    <n v="7.2"/>
    <n v="157"/>
    <n v="123"/>
    <x v="81"/>
    <n v="40000000"/>
  </r>
  <r>
    <x v="82"/>
    <n v="1"/>
    <x v="71"/>
    <s v="Color"/>
    <x v="4"/>
    <s v="English"/>
    <x v="0"/>
    <x v="2"/>
    <s v="Vin Diesel"/>
    <x v="82"/>
    <n v="14000"/>
    <n v="16196"/>
    <n v="123"/>
    <n v="5000"/>
    <n v="7.1"/>
    <n v="214"/>
    <n v="112"/>
    <x v="82"/>
    <n v="23000000"/>
  </r>
  <r>
    <x v="83"/>
    <n v="1"/>
    <x v="72"/>
    <s v="Color"/>
    <x v="6"/>
    <s v="English"/>
    <x v="0"/>
    <x v="2"/>
    <s v="John Heard"/>
    <x v="83"/>
    <n v="697"/>
    <n v="1517"/>
    <n v="0"/>
    <n v="0"/>
    <n v="7"/>
    <n v="115"/>
    <n v="122"/>
    <x v="83"/>
    <n v="6000000"/>
  </r>
  <r>
    <x v="84"/>
    <n v="1"/>
    <x v="7"/>
    <s v="Color"/>
    <x v="5"/>
    <s v="English"/>
    <x v="0"/>
    <x v="2"/>
    <s v="Pamela Reed"/>
    <x v="84"/>
    <n v="324"/>
    <n v="1013"/>
    <n v="138"/>
    <n v="892"/>
    <n v="6.2"/>
    <n v="134"/>
    <n v="135"/>
    <x v="84"/>
    <n v="65000000"/>
  </r>
  <r>
    <x v="85"/>
    <n v="1"/>
    <x v="73"/>
    <s v="Color"/>
    <x v="1"/>
    <s v="English"/>
    <x v="9"/>
    <x v="5"/>
    <s v="Lauren Ambrose"/>
    <x v="85"/>
    <n v="945"/>
    <n v="2282"/>
    <n v="0"/>
    <n v="614"/>
    <n v="6.3"/>
    <n v="51"/>
    <n v="85"/>
    <x v="85"/>
    <n v="1500000"/>
  </r>
  <r>
    <x v="86"/>
    <n v="1"/>
    <x v="74"/>
    <s v="Color"/>
    <x v="6"/>
    <s v="English"/>
    <x v="1"/>
    <x v="2"/>
    <s v="Kate Winslet"/>
    <x v="86"/>
    <n v="14000"/>
    <n v="14726"/>
    <n v="133"/>
    <n v="0"/>
    <n v="7.4"/>
    <n v="132"/>
    <n v="124"/>
    <x v="86"/>
    <n v="13500000"/>
  </r>
  <r>
    <x v="87"/>
    <n v="1"/>
    <x v="75"/>
    <s v="Color"/>
    <x v="1"/>
    <s v="English"/>
    <x v="0"/>
    <x v="1"/>
    <s v="Oliver Platt"/>
    <x v="87"/>
    <n v="1000"/>
    <n v="4971"/>
    <n v="48"/>
    <n v="650"/>
    <n v="5.3"/>
    <n v="51"/>
    <n v="107"/>
    <x v="87"/>
    <n v="24000000"/>
  </r>
  <r>
    <x v="88"/>
    <n v="1"/>
    <x v="76"/>
    <s v="Color"/>
    <x v="5"/>
    <s v="English"/>
    <x v="0"/>
    <x v="1"/>
    <s v="Bob Neill"/>
    <x v="88"/>
    <n v="2"/>
    <n v="2"/>
    <n v="14"/>
    <n v="995"/>
    <n v="5.7"/>
    <n v="145"/>
    <n v="106"/>
    <x v="88"/>
    <n v="70000000"/>
  </r>
  <r>
    <x v="89"/>
    <n v="1"/>
    <x v="77"/>
    <s v="Color"/>
    <x v="5"/>
    <s v="English"/>
    <x v="0"/>
    <x v="2"/>
    <s v="Charlize Theron"/>
    <x v="89"/>
    <n v="9000"/>
    <n v="10838"/>
    <n v="287"/>
    <n v="852"/>
    <n v="5.7"/>
    <n v="126"/>
    <n v="124"/>
    <x v="89"/>
    <n v="34000000"/>
  </r>
  <r>
    <x v="90"/>
    <n v="1"/>
    <x v="78"/>
    <s v="Color"/>
    <x v="6"/>
    <s v="English"/>
    <x v="0"/>
    <x v="4"/>
    <s v="Ryan Gosling"/>
    <x v="90"/>
    <n v="33000"/>
    <n v="54877"/>
    <n v="132"/>
    <n v="0"/>
    <n v="7.8"/>
    <n v="157"/>
    <n v="120"/>
    <x v="90"/>
    <n v="30000000"/>
  </r>
  <r>
    <x v="91"/>
    <n v="1"/>
    <x v="79"/>
    <s v="Color"/>
    <x v="2"/>
    <s v="English"/>
    <x v="0"/>
    <x v="2"/>
    <s v="Ellen Burstyn"/>
    <x v="91"/>
    <n v="1000"/>
    <n v="2235"/>
    <n v="0"/>
    <n v="38000"/>
    <n v="8.4"/>
    <n v="234"/>
    <n v="102"/>
    <x v="91"/>
    <n v="4500000"/>
  </r>
  <r>
    <x v="92"/>
    <n v="1"/>
    <x v="80"/>
    <s v="Color"/>
    <x v="1"/>
    <s v="English"/>
    <x v="0"/>
    <x v="4"/>
    <s v="Minnie Driver"/>
    <x v="92"/>
    <n v="893"/>
    <n v="3946"/>
    <n v="597"/>
    <n v="0"/>
    <n v="6.9"/>
    <n v="106"/>
    <n v="115"/>
    <x v="92"/>
    <n v="24000000"/>
  </r>
  <r>
    <x v="93"/>
    <n v="1"/>
    <x v="81"/>
    <s v="Color"/>
    <x v="1"/>
    <s v="English"/>
    <x v="0"/>
    <x v="2"/>
    <s v="Ethan Suplee"/>
    <x v="93"/>
    <n v="1000"/>
    <n v="3889"/>
    <n v="480"/>
    <n v="0"/>
    <n v="6.5"/>
    <n v="103"/>
    <n v="94"/>
    <x v="93"/>
    <n v="15600000"/>
  </r>
  <r>
    <x v="94"/>
    <n v="1"/>
    <x v="82"/>
    <s v="Color"/>
    <x v="5"/>
    <s v="English"/>
    <x v="0"/>
    <x v="2"/>
    <s v="Jet Li"/>
    <x v="94"/>
    <n v="5000"/>
    <n v="9082"/>
    <n v="43"/>
    <n v="0"/>
    <n v="6.1"/>
    <n v="70"/>
    <n v="115"/>
    <x v="94"/>
    <n v="25000000"/>
  </r>
  <r>
    <x v="95"/>
    <n v="1"/>
    <x v="80"/>
    <s v="Color"/>
    <x v="0"/>
    <s v="English"/>
    <x v="3"/>
    <x v="0"/>
    <s v="Elizabeth Daily"/>
    <x v="95"/>
    <n v="971"/>
    <n v="4527"/>
    <n v="0"/>
    <n v="181"/>
    <n v="6.1"/>
    <n v="41"/>
    <n v="78"/>
    <x v="95"/>
    <n v="30000000"/>
  </r>
  <r>
    <x v="96"/>
    <n v="1"/>
    <x v="33"/>
    <s v="Color"/>
    <x v="4"/>
    <s v="English"/>
    <x v="0"/>
    <x v="2"/>
    <s v="Kelly Rutherford"/>
    <x v="96"/>
    <n v="287"/>
    <n v="600"/>
    <n v="0"/>
    <n v="0"/>
    <n v="5.5"/>
    <n v="212"/>
    <n v="116"/>
    <x v="96"/>
    <n v="40000000"/>
  </r>
  <r>
    <x v="97"/>
    <n v="1"/>
    <x v="37"/>
    <s v="Color"/>
    <x v="1"/>
    <s v="English"/>
    <x v="0"/>
    <x v="1"/>
    <s v="Sarah Silverman"/>
    <x v="97"/>
    <n v="931"/>
    <n v="3848"/>
    <n v="25"/>
    <n v="262"/>
    <n v="5.7"/>
    <n v="29"/>
    <n v="81"/>
    <x v="97"/>
    <n v="10000000"/>
  </r>
  <r>
    <x v="98"/>
    <n v="1"/>
    <x v="83"/>
    <s v="Black and White"/>
    <x v="2"/>
    <s v="English"/>
    <x v="1"/>
    <x v="2"/>
    <s v="Eddie Izzard"/>
    <x v="98"/>
    <n v="776"/>
    <n v="1761"/>
    <n v="54"/>
    <n v="0"/>
    <n v="6.9"/>
    <n v="196"/>
    <n v="92"/>
    <x v="98"/>
    <n v="8000000"/>
  </r>
  <r>
    <x v="99"/>
    <n v="1"/>
    <x v="84"/>
    <s v="Color"/>
    <x v="5"/>
    <s v="English"/>
    <x v="3"/>
    <x v="2"/>
    <s v="Christian Bale"/>
    <x v="99"/>
    <n v="23000"/>
    <n v="26527"/>
    <n v="309"/>
    <n v="0"/>
    <n v="5.9"/>
    <n v="160"/>
    <n v="99"/>
    <x v="99"/>
    <n v="46000000"/>
  </r>
  <r>
    <x v="100"/>
    <n v="1"/>
    <x v="85"/>
    <s v="Color"/>
    <x v="5"/>
    <s v="English"/>
    <x v="0"/>
    <x v="1"/>
    <s v="Xander Berkeley"/>
    <x v="100"/>
    <n v="485"/>
    <n v="939"/>
    <n v="9"/>
    <n v="0"/>
    <n v="6.6"/>
    <n v="146"/>
    <n v="110"/>
    <x v="100"/>
    <n v="55000000"/>
  </r>
  <r>
    <x v="101"/>
    <n v="1"/>
    <x v="86"/>
    <s v="Color"/>
    <x v="1"/>
    <s v="English"/>
    <x v="0"/>
    <x v="4"/>
    <s v="Woody Allen"/>
    <x v="101"/>
    <n v="11000"/>
    <n v="23283"/>
    <n v="11000"/>
    <n v="812"/>
    <n v="6.7"/>
    <n v="128"/>
    <n v="94"/>
    <x v="101"/>
    <n v="18000000"/>
  </r>
  <r>
    <x v="102"/>
    <n v="1"/>
    <x v="87"/>
    <s v="Color"/>
    <x v="1"/>
    <s v="English"/>
    <x v="1"/>
    <x v="2"/>
    <s v="Jason Statham"/>
    <x v="102"/>
    <n v="26000"/>
    <n v="39175"/>
    <n v="0"/>
    <n v="27000"/>
    <n v="8.3000000000000007"/>
    <n v="151"/>
    <n v="104"/>
    <x v="102"/>
    <n v="6000000"/>
  </r>
  <r>
    <x v="103"/>
    <n v="1"/>
    <x v="88"/>
    <s v="Color"/>
    <x v="0"/>
    <s v="English"/>
    <x v="0"/>
    <x v="4"/>
    <s v="Chris Elliott"/>
    <x v="103"/>
    <n v="571"/>
    <n v="2241"/>
    <n v="13"/>
    <n v="0"/>
    <n v="4.9000000000000004"/>
    <n v="42"/>
    <n v="89"/>
    <x v="103"/>
    <n v="13000000"/>
  </r>
  <r>
    <x v="104"/>
    <n v="1"/>
    <x v="29"/>
    <s v="Color"/>
    <x v="2"/>
    <s v="English"/>
    <x v="0"/>
    <x v="1"/>
    <s v="Aidan Quinn"/>
    <x v="104"/>
    <n v="767"/>
    <n v="2187"/>
    <n v="9"/>
    <n v="0"/>
    <n v="7.3"/>
    <n v="39"/>
    <n v="109"/>
    <x v="104"/>
    <n v="1800000"/>
  </r>
  <r>
    <x v="105"/>
    <n v="1"/>
    <x v="89"/>
    <s v="Black and White"/>
    <x v="5"/>
    <s v="English"/>
    <x v="0"/>
    <x v="1"/>
    <s v="Clint Eastwood"/>
    <x v="105"/>
    <n v="16000"/>
    <n v="17771"/>
    <n v="16000"/>
    <n v="0"/>
    <n v="6.4"/>
    <n v="169"/>
    <n v="130"/>
    <x v="105"/>
    <n v="65000000"/>
  </r>
  <r>
    <x v="106"/>
    <n v="1"/>
    <x v="90"/>
    <s v="Color"/>
    <x v="4"/>
    <s v="English"/>
    <x v="0"/>
    <x v="1"/>
    <s v="Robert Forster"/>
    <x v="106"/>
    <n v="889"/>
    <n v="1262"/>
    <n v="394"/>
    <n v="589"/>
    <n v="4.8"/>
    <n v="100"/>
    <n v="91"/>
    <x v="106"/>
    <n v="65000000"/>
  </r>
  <r>
    <x v="107"/>
    <n v="1"/>
    <x v="91"/>
    <s v="Color"/>
    <x v="1"/>
    <s v="English"/>
    <x v="0"/>
    <x v="1"/>
    <s v="Bebe Neuwirth"/>
    <x v="107"/>
    <n v="376"/>
    <n v="1144"/>
    <n v="56"/>
    <n v="132"/>
    <n v="6.3"/>
    <n v="91"/>
    <n v="78"/>
    <x v="107"/>
    <n v="150000"/>
  </r>
  <r>
    <x v="108"/>
    <n v="1"/>
    <x v="92"/>
    <s v="Color"/>
    <x v="5"/>
    <s v="English"/>
    <x v="0"/>
    <x v="1"/>
    <s v="Robert Duvall"/>
    <x v="108"/>
    <n v="3000"/>
    <n v="5839"/>
    <n v="55"/>
    <n v="0"/>
    <n v="5.9"/>
    <n v="170"/>
    <n v="123"/>
    <x v="108"/>
    <n v="82000000"/>
  </r>
  <r>
    <x v="109"/>
    <n v="1"/>
    <x v="93"/>
    <s v="Color"/>
    <x v="0"/>
    <s v="English"/>
    <x v="0"/>
    <x v="4"/>
    <s v="Robert De Niro"/>
    <x v="109"/>
    <n v="22000"/>
    <n v="28050"/>
    <n v="5"/>
    <n v="413"/>
    <n v="4.0999999999999996"/>
    <n v="49"/>
    <n v="92"/>
    <x v="109"/>
    <n v="76000000"/>
  </r>
  <r>
    <x v="110"/>
    <n v="1"/>
    <x v="38"/>
    <s v="Color"/>
    <x v="5"/>
    <s v="English"/>
    <x v="0"/>
    <x v="2"/>
    <s v="Michael Biehn"/>
    <x v="110"/>
    <n v="2000"/>
    <n v="3753"/>
    <n v="18"/>
    <n v="470"/>
    <n v="5.7"/>
    <n v="110"/>
    <n v="116"/>
    <x v="110"/>
    <n v="40000000"/>
  </r>
  <r>
    <x v="111"/>
    <n v="1"/>
    <x v="94"/>
    <s v="Color"/>
    <x v="0"/>
    <s v="English"/>
    <x v="0"/>
    <x v="2"/>
    <s v="Leonardo DiCaprio"/>
    <x v="111"/>
    <n v="29000"/>
    <n v="29461"/>
    <n v="0"/>
    <n v="0"/>
    <n v="6.6"/>
    <n v="118"/>
    <n v="119"/>
    <x v="111"/>
    <n v="50000000"/>
  </r>
  <r>
    <x v="112"/>
    <n v="1"/>
    <x v="95"/>
    <s v="Color"/>
    <x v="1"/>
    <s v="English"/>
    <x v="0"/>
    <x v="2"/>
    <s v="Justin Theroux"/>
    <x v="112"/>
    <n v="1000"/>
    <n v="3085"/>
    <n v="112"/>
    <n v="671"/>
    <n v="7"/>
    <n v="51"/>
    <n v="94"/>
    <x v="112"/>
    <n v="1000000"/>
  </r>
  <r>
    <x v="113"/>
    <n v="1"/>
    <x v="96"/>
    <s v="Color"/>
    <x v="4"/>
    <s v="English"/>
    <x v="0"/>
    <x v="2"/>
    <s v="Dylan Baker"/>
    <x v="113"/>
    <n v="812"/>
    <n v="2474"/>
    <n v="763"/>
    <n v="0"/>
    <n v="6.3"/>
    <n v="225"/>
    <n v="109"/>
    <x v="113"/>
    <n v="33000000"/>
  </r>
  <r>
    <x v="114"/>
    <n v="1"/>
    <x v="92"/>
    <s v="Color"/>
    <x v="2"/>
    <s v="Persian"/>
    <x v="10"/>
    <x v="6"/>
    <s v="Fereshteh Sadre Orafaiy"/>
    <x v="114"/>
    <n v="5"/>
    <n v="5"/>
    <n v="397"/>
    <n v="697"/>
    <n v="7.5"/>
    <n v="64"/>
    <n v="90"/>
    <x v="114"/>
    <n v="10000"/>
  </r>
  <r>
    <x v="115"/>
    <n v="1"/>
    <x v="97"/>
    <s v="Color"/>
    <x v="2"/>
    <s v="English"/>
    <x v="1"/>
    <x v="2"/>
    <s v="Milla Jovovich"/>
    <x v="115"/>
    <n v="14000"/>
    <n v="17104"/>
    <n v="187"/>
    <n v="141"/>
    <n v="6.5"/>
    <n v="71"/>
    <n v="115"/>
    <x v="115"/>
    <n v="20000000"/>
  </r>
  <r>
    <x v="116"/>
    <n v="1"/>
    <x v="70"/>
    <s v="Color"/>
    <x v="2"/>
    <s v="English"/>
    <x v="0"/>
    <x v="2"/>
    <s v="Jeff Bridges"/>
    <x v="116"/>
    <n v="12000"/>
    <n v="25660"/>
    <n v="37"/>
    <n v="1000"/>
    <n v="7"/>
    <n v="136"/>
    <n v="126"/>
    <x v="116"/>
    <n v="20000000"/>
  </r>
  <r>
    <x v="117"/>
    <n v="1"/>
    <x v="60"/>
    <s v="Color"/>
    <x v="1"/>
    <s v="English"/>
    <x v="0"/>
    <x v="1"/>
    <s v="Seymour Cassel"/>
    <x v="117"/>
    <n v="327"/>
    <n v="1509"/>
    <n v="12"/>
    <n v="153"/>
    <n v="5.6"/>
    <n v="53"/>
    <n v="88"/>
    <x v="117"/>
    <n v="23000000"/>
  </r>
  <r>
    <x v="118"/>
    <n v="1"/>
    <x v="98"/>
    <s v="Color"/>
    <x v="0"/>
    <s v="English"/>
    <x v="0"/>
    <x v="0"/>
    <s v="Eartha Kitt"/>
    <x v="118"/>
    <n v="558"/>
    <n v="2039"/>
    <n v="10"/>
    <n v="0"/>
    <n v="7.3"/>
    <n v="141"/>
    <n v="78"/>
    <x v="118"/>
    <n v="100000000"/>
  </r>
  <r>
    <x v="119"/>
    <n v="1"/>
    <x v="99"/>
    <s v="Color"/>
    <x v="1"/>
    <s v="English"/>
    <x v="0"/>
    <x v="1"/>
    <s v="Nicolas Cage"/>
    <x v="119"/>
    <n v="12000"/>
    <n v="16646"/>
    <n v="420"/>
    <n v="0"/>
    <n v="6.7"/>
    <n v="121"/>
    <n v="125"/>
    <x v="119"/>
    <n v="60000000"/>
  </r>
  <r>
    <x v="120"/>
    <n v="1"/>
    <x v="100"/>
    <s v="Color"/>
    <x v="1"/>
    <s v="English"/>
    <x v="0"/>
    <x v="4"/>
    <s v="Taylor Negron"/>
    <x v="120"/>
    <n v="1000"/>
    <n v="6299"/>
    <n v="32"/>
    <n v="500"/>
    <n v="3.6"/>
    <n v="57"/>
    <n v="90"/>
    <x v="120"/>
    <n v="60000000"/>
  </r>
  <r>
    <x v="121"/>
    <n v="1"/>
    <x v="32"/>
    <s v="Color"/>
    <x v="2"/>
    <s v="English"/>
    <x v="1"/>
    <x v="4"/>
    <s v="Eric Stoltz"/>
    <x v="121"/>
    <n v="902"/>
    <n v="2735"/>
    <n v="25"/>
    <n v="345"/>
    <n v="7.1"/>
    <n v="96"/>
    <n v="135"/>
    <x v="121"/>
    <n v="10000000"/>
  </r>
  <r>
    <x v="122"/>
    <n v="1"/>
    <x v="6"/>
    <s v="Black and White"/>
    <x v="2"/>
    <s v="English"/>
    <x v="0"/>
    <x v="1"/>
    <s v="Matthew Settle"/>
    <x v="122"/>
    <n v="477"/>
    <n v="2312"/>
    <n v="52"/>
    <n v="157"/>
    <n v="4.5999999999999996"/>
    <n v="49"/>
    <n v="105"/>
    <x v="122"/>
    <n v="15000000"/>
  </r>
  <r>
    <x v="123"/>
    <n v="1"/>
    <x v="101"/>
    <s v="Color"/>
    <x v="1"/>
    <s v="English"/>
    <x v="0"/>
    <x v="4"/>
    <s v="Bruce Willis"/>
    <x v="123"/>
    <n v="13000"/>
    <n v="16452"/>
    <n v="226"/>
    <n v="0"/>
    <n v="6.1"/>
    <n v="86"/>
    <n v="104"/>
    <x v="123"/>
    <n v="60000000"/>
  </r>
  <r>
    <x v="124"/>
    <n v="1"/>
    <x v="102"/>
    <s v="Color"/>
    <x v="1"/>
    <s v="English"/>
    <x v="0"/>
    <x v="2"/>
    <s v="Will Ferrell"/>
    <x v="124"/>
    <n v="8000"/>
    <n v="10982"/>
    <n v="71"/>
    <n v="671"/>
    <n v="5.0999999999999996"/>
    <n v="58"/>
    <n v="84"/>
    <x v="124"/>
    <n v="11000000"/>
  </r>
  <r>
    <x v="125"/>
    <n v="1"/>
    <x v="103"/>
    <s v="Color"/>
    <x v="2"/>
    <s v="English"/>
    <x v="0"/>
    <x v="1"/>
    <s v="Matt Damon"/>
    <x v="125"/>
    <n v="13000"/>
    <n v="34774"/>
    <n v="0"/>
    <n v="0"/>
    <n v="6.7"/>
    <n v="125"/>
    <n v="126"/>
    <x v="125"/>
    <n v="60000000"/>
  </r>
  <r>
    <x v="126"/>
    <n v="1"/>
    <x v="104"/>
    <s v="Color"/>
    <x v="0"/>
    <s v="English"/>
    <x v="3"/>
    <x v="4"/>
    <s v="Richard E. Grant"/>
    <x v="126"/>
    <n v="554"/>
    <n v="2216"/>
    <n v="34"/>
    <n v="0"/>
    <n v="5.7"/>
    <n v="38"/>
    <n v="95"/>
    <x v="126"/>
    <n v="22000000"/>
  </r>
  <r>
    <x v="127"/>
    <n v="1"/>
    <x v="105"/>
    <s v="Color"/>
    <x v="1"/>
    <s v="English"/>
    <x v="0"/>
    <x v="1"/>
    <s v="Mark Valley"/>
    <x v="127"/>
    <n v="774"/>
    <n v="2498"/>
    <n v="154"/>
    <n v="378"/>
    <n v="4.7"/>
    <n v="86"/>
    <n v="99"/>
    <x v="127"/>
    <n v="25000000"/>
  </r>
  <r>
    <x v="128"/>
    <n v="1"/>
    <x v="106"/>
    <s v="Color"/>
    <x v="1"/>
    <s v="English"/>
    <x v="0"/>
    <x v="2"/>
    <s v="Bernie Mac"/>
    <x v="11"/>
    <n v="1000"/>
    <n v="1964"/>
    <n v="0"/>
    <n v="290"/>
    <n v="6.6"/>
    <n v="53"/>
    <n v="115"/>
    <x v="128"/>
    <n v="3000000"/>
  </r>
  <r>
    <x v="129"/>
    <n v="1"/>
    <x v="107"/>
    <s v="Color"/>
    <x v="5"/>
    <s v="English"/>
    <x v="0"/>
    <x v="2"/>
    <s v="Heath Ledger"/>
    <x v="128"/>
    <n v="13000"/>
    <n v="19454"/>
    <n v="776"/>
    <n v="4000"/>
    <n v="7.1"/>
    <n v="192"/>
    <n v="142"/>
    <x v="129"/>
    <n v="110000000"/>
  </r>
  <r>
    <x v="130"/>
    <n v="1"/>
    <x v="108"/>
    <s v="Color"/>
    <x v="5"/>
    <s v="English"/>
    <x v="0"/>
    <x v="1"/>
    <s v="Karen Allen"/>
    <x v="129"/>
    <n v="784"/>
    <n v="2684"/>
    <n v="249"/>
    <n v="0"/>
    <n v="6.4"/>
    <n v="231"/>
    <n v="130"/>
    <x v="130"/>
    <n v="140000000"/>
  </r>
  <r>
    <x v="131"/>
    <n v="1"/>
    <x v="109"/>
    <s v="Color"/>
    <x v="1"/>
    <s v="English"/>
    <x v="0"/>
    <x v="1"/>
    <s v="Keanu Reeves"/>
    <x v="130"/>
    <n v="18000"/>
    <n v="24024"/>
    <n v="41"/>
    <n v="0"/>
    <n v="6.5"/>
    <n v="118"/>
    <n v="118"/>
    <x v="131"/>
    <n v="50000000"/>
  </r>
  <r>
    <x v="132"/>
    <n v="1"/>
    <x v="110"/>
    <s v="Color"/>
    <x v="0"/>
    <s v="English"/>
    <x v="0"/>
    <x v="4"/>
    <s v="Frank Welker"/>
    <x v="131"/>
    <n v="2000"/>
    <n v="3372"/>
    <n v="10"/>
    <n v="0"/>
    <n v="6.9"/>
    <n v="82"/>
    <n v="89"/>
    <x v="132"/>
    <n v="95000000"/>
  </r>
  <r>
    <x v="133"/>
    <n v="1"/>
    <x v="73"/>
    <s v="Color"/>
    <x v="5"/>
    <s v="English"/>
    <x v="0"/>
    <x v="1"/>
    <s v="Paul Walker"/>
    <x v="132"/>
    <n v="23000"/>
    <n v="26652"/>
    <n v="357"/>
    <n v="0"/>
    <n v="5.6"/>
    <n v="102"/>
    <n v="106"/>
    <x v="133"/>
    <n v="15000000"/>
  </r>
  <r>
    <x v="134"/>
    <n v="1"/>
    <x v="111"/>
    <s v="Color"/>
    <x v="5"/>
    <s v="English"/>
    <x v="0"/>
    <x v="2"/>
    <s v="Judy Greer"/>
    <x v="133"/>
    <n v="2000"/>
    <n v="3905"/>
    <n v="82"/>
    <n v="210"/>
    <n v="6"/>
    <n v="29"/>
    <n v="82"/>
    <x v="134"/>
    <n v="1000000"/>
  </r>
  <r>
    <x v="135"/>
    <n v="1"/>
    <x v="78"/>
    <s v="Color"/>
    <x v="8"/>
    <s v="English"/>
    <x v="0"/>
    <x v="0"/>
    <s v="Kath Soucie"/>
    <x v="134"/>
    <n v="304"/>
    <n v="575"/>
    <n v="25"/>
    <n v="347"/>
    <n v="6.3"/>
    <n v="89"/>
    <n v="77"/>
    <x v="135"/>
    <n v="30000000"/>
  </r>
  <r>
    <x v="136"/>
    <n v="1"/>
    <x v="112"/>
    <s v="Color"/>
    <x v="3"/>
    <s v="English"/>
    <x v="0"/>
    <x v="2"/>
    <s v="Keanu Reeves"/>
    <x v="135"/>
    <n v="18000"/>
    <n v="18688"/>
    <n v="10"/>
    <n v="463"/>
    <n v="5.3"/>
    <n v="103"/>
    <n v="97"/>
    <x v="136"/>
    <n v="33000000"/>
  </r>
  <r>
    <x v="137"/>
    <n v="1"/>
    <x v="113"/>
    <s v="Color"/>
    <x v="5"/>
    <s v="English"/>
    <x v="0"/>
    <x v="2"/>
    <s v="Kristin Lehman"/>
    <x v="136"/>
    <n v="187"/>
    <n v="358"/>
    <n v="188"/>
    <n v="1000"/>
    <n v="6.7"/>
    <n v="117"/>
    <n v="119"/>
    <x v="137"/>
    <n v="8500000"/>
  </r>
  <r>
    <x v="138"/>
    <n v="1"/>
    <x v="114"/>
    <s v="Color"/>
    <x v="1"/>
    <s v="English"/>
    <x v="0"/>
    <x v="2"/>
    <s v="Bruce Willis"/>
    <x v="137"/>
    <n v="13000"/>
    <n v="17582"/>
    <n v="36"/>
    <n v="0"/>
    <n v="6.7"/>
    <n v="129"/>
    <n v="98"/>
    <x v="138"/>
    <n v="24000000"/>
  </r>
  <r>
    <x v="139"/>
    <n v="1"/>
    <x v="115"/>
    <s v="Color"/>
    <x v="2"/>
    <s v="French"/>
    <x v="4"/>
    <x v="2"/>
    <s v="Emir Kusturica"/>
    <x v="138"/>
    <n v="2000"/>
    <n v="2389"/>
    <n v="83"/>
    <n v="186"/>
    <n v="7.3"/>
    <n v="61"/>
    <n v="112"/>
    <x v="139"/>
    <n v="100000000"/>
  </r>
  <r>
    <x v="140"/>
    <n v="1"/>
    <x v="10"/>
    <s v="Color"/>
    <x v="3"/>
    <s v="English"/>
    <x v="0"/>
    <x v="2"/>
    <s v="Charlize Theron"/>
    <x v="139"/>
    <n v="9000"/>
    <n v="11433"/>
    <n v="115"/>
    <n v="401"/>
    <n v="6.4"/>
    <n v="93"/>
    <n v="115"/>
    <x v="140"/>
    <n v="24000000"/>
  </r>
  <r>
    <x v="141"/>
    <n v="1"/>
    <x v="17"/>
    <s v="Color"/>
    <x v="2"/>
    <s v="English"/>
    <x v="0"/>
    <x v="1"/>
    <s v="Bruce Greenwood"/>
    <x v="140"/>
    <n v="981"/>
    <n v="1825"/>
    <n v="79"/>
    <n v="0"/>
    <n v="7.3"/>
    <n v="162"/>
    <n v="145"/>
    <x v="141"/>
    <n v="80000000"/>
  </r>
  <r>
    <x v="142"/>
    <n v="1"/>
    <x v="93"/>
    <s v="Color"/>
    <x v="0"/>
    <s v="English"/>
    <x v="1"/>
    <x v="0"/>
    <s v="Mara Wilson"/>
    <x v="141"/>
    <n v="1000"/>
    <n v="2429"/>
    <n v="2"/>
    <n v="663"/>
    <n v="3.6"/>
    <n v="47"/>
    <n v="85"/>
    <x v="142"/>
    <n v="19000000"/>
  </r>
  <r>
    <x v="143"/>
    <n v="1"/>
    <x v="31"/>
    <s v="Color"/>
    <x v="5"/>
    <s v="English"/>
    <x v="0"/>
    <x v="4"/>
    <s v="Matt Damon"/>
    <x v="142"/>
    <n v="13000"/>
    <n v="15857"/>
    <n v="383"/>
    <n v="0"/>
    <n v="6.6"/>
    <n v="131"/>
    <n v="94"/>
    <x v="143"/>
    <n v="75000000"/>
  </r>
  <r>
    <x v="144"/>
    <n v="1"/>
    <x v="116"/>
    <s v="Color"/>
    <x v="3"/>
    <s v="English"/>
    <x v="0"/>
    <x v="2"/>
    <s v="Michael O'Neill"/>
    <x v="40"/>
    <n v="599"/>
    <n v="1418"/>
    <n v="0"/>
    <n v="0"/>
    <n v="7.6"/>
    <n v="223"/>
    <n v="190"/>
    <x v="144"/>
    <n v="48000000"/>
  </r>
  <r>
    <x v="145"/>
    <n v="1"/>
    <x v="117"/>
    <s v="Color"/>
    <x v="5"/>
    <s v="English"/>
    <x v="4"/>
    <x v="1"/>
    <s v="Matthew McConaughey"/>
    <x v="143"/>
    <n v="11000"/>
    <n v="14931"/>
    <n v="84"/>
    <n v="0"/>
    <n v="6.6"/>
    <n v="178"/>
    <n v="116"/>
    <x v="145"/>
    <n v="62000000"/>
  </r>
  <r>
    <x v="146"/>
    <n v="1"/>
    <x v="6"/>
    <s v="Color"/>
    <x v="2"/>
    <s v="English"/>
    <x v="0"/>
    <x v="1"/>
    <s v="Robin Wright"/>
    <x v="144"/>
    <n v="18000"/>
    <n v="33645"/>
    <n v="0"/>
    <n v="0"/>
    <n v="7.2"/>
    <n v="294"/>
    <n v="106"/>
    <x v="146"/>
    <n v="75000000"/>
  </r>
  <r>
    <x v="147"/>
    <n v="1"/>
    <x v="118"/>
    <s v="Color"/>
    <x v="4"/>
    <s v="English"/>
    <x v="0"/>
    <x v="2"/>
    <s v="Loretta Devine"/>
    <x v="145"/>
    <n v="912"/>
    <n v="2682"/>
    <n v="83"/>
    <n v="243"/>
    <n v="4.0999999999999996"/>
    <n v="108"/>
    <n v="97"/>
    <x v="147"/>
    <n v="14000000"/>
  </r>
  <r>
    <x v="148"/>
    <n v="1"/>
    <x v="119"/>
    <s v="Color"/>
    <x v="2"/>
    <s v="English"/>
    <x v="0"/>
    <x v="2"/>
    <s v="Dan Futterman"/>
    <x v="146"/>
    <n v="254"/>
    <n v="964"/>
    <n v="0"/>
    <n v="72"/>
    <n v="7"/>
    <n v="38"/>
    <n v="106"/>
    <x v="148"/>
    <n v="225000"/>
  </r>
  <r>
    <x v="149"/>
    <n v="1"/>
    <x v="120"/>
    <s v="Color"/>
    <x v="5"/>
    <s v="English"/>
    <x v="0"/>
    <x v="1"/>
    <s v="Nicholas Lea"/>
    <x v="147"/>
    <n v="867"/>
    <n v="3424"/>
    <n v="258"/>
    <n v="0"/>
    <n v="5.9"/>
    <n v="134"/>
    <n v="124"/>
    <x v="149"/>
    <n v="75000000"/>
  </r>
  <r>
    <x v="150"/>
    <n v="1"/>
    <x v="121"/>
    <s v="Color"/>
    <x v="2"/>
    <s v="English"/>
    <x v="0"/>
    <x v="1"/>
    <s v="Harrison Ford"/>
    <x v="23"/>
    <n v="11000"/>
    <n v="12890"/>
    <n v="0"/>
    <n v="0"/>
    <n v="6.6"/>
    <n v="185"/>
    <n v="130"/>
    <x v="150"/>
    <n v="100000000"/>
  </r>
  <r>
    <x v="151"/>
    <n v="1"/>
    <x v="122"/>
    <s v="Color"/>
    <x v="1"/>
    <s v="English"/>
    <x v="0"/>
    <x v="2"/>
    <s v="Judy Greer"/>
    <x v="148"/>
    <n v="2000"/>
    <n v="3954"/>
    <n v="0"/>
    <n v="255"/>
    <n v="5.6"/>
    <n v="82"/>
    <n v="87"/>
    <x v="151"/>
    <n v="50000000"/>
  </r>
  <r>
    <x v="152"/>
    <n v="1"/>
    <x v="98"/>
    <s v="Color"/>
    <x v="1"/>
    <s v="English"/>
    <x v="0"/>
    <x v="1"/>
    <s v="Judy Greer"/>
    <x v="149"/>
    <n v="2000"/>
    <n v="5838"/>
    <n v="278"/>
    <n v="0"/>
    <n v="6.4"/>
    <n v="149"/>
    <n v="127"/>
    <x v="152"/>
    <n v="70000000"/>
  </r>
  <r>
    <x v="153"/>
    <n v="1"/>
    <x v="123"/>
    <s v="Color"/>
    <x v="1"/>
    <s v="English"/>
    <x v="0"/>
    <x v="1"/>
    <s v="James Franco"/>
    <x v="150"/>
    <n v="11000"/>
    <n v="13524"/>
    <n v="9"/>
    <n v="816"/>
    <n v="5.5"/>
    <n v="50"/>
    <n v="94"/>
    <x v="153"/>
    <n v="15000000"/>
  </r>
  <r>
    <x v="154"/>
    <n v="1"/>
    <x v="67"/>
    <s v="Color"/>
    <x v="1"/>
    <s v="English"/>
    <x v="0"/>
    <x v="1"/>
    <s v="Natalie Portman"/>
    <x v="151"/>
    <n v="20000"/>
    <n v="22383"/>
    <n v="18"/>
    <n v="0"/>
    <n v="6.8"/>
    <n v="78"/>
    <n v="120"/>
    <x v="154"/>
    <n v="15000000"/>
  </r>
  <r>
    <x v="155"/>
    <n v="1"/>
    <x v="124"/>
    <s v="Color"/>
    <x v="1"/>
    <s v="English"/>
    <x v="0"/>
    <x v="2"/>
    <s v="Callie Thorne"/>
    <x v="152"/>
    <n v="472"/>
    <n v="858"/>
    <n v="0"/>
    <n v="131"/>
    <n v="4.4000000000000004"/>
    <n v="48"/>
    <n v="82"/>
    <x v="155"/>
    <n v="3000000"/>
  </r>
  <r>
    <x v="156"/>
    <n v="1"/>
    <x v="85"/>
    <s v="Color"/>
    <x v="1"/>
    <s v="English"/>
    <x v="0"/>
    <x v="2"/>
    <s v="Harold Perrineau"/>
    <x v="153"/>
    <n v="1000"/>
    <n v="2687"/>
    <n v="26"/>
    <n v="859"/>
    <n v="5.3"/>
    <n v="72"/>
    <n v="92"/>
    <x v="156"/>
    <n v="8000000"/>
  </r>
  <r>
    <x v="157"/>
    <n v="1"/>
    <x v="125"/>
    <s v="Color"/>
    <x v="1"/>
    <s v="English"/>
    <x v="0"/>
    <x v="2"/>
    <s v="Robert Downey Jr."/>
    <x v="154"/>
    <n v="21000"/>
    <n v="22974"/>
    <n v="161"/>
    <n v="0"/>
    <n v="7.4"/>
    <n v="173"/>
    <n v="107"/>
    <x v="157"/>
    <n v="55000000"/>
  </r>
  <r>
    <x v="158"/>
    <n v="1"/>
    <x v="126"/>
    <s v="Color"/>
    <x v="5"/>
    <s v="English"/>
    <x v="0"/>
    <x v="1"/>
    <s v="Hugh Jackman"/>
    <x v="155"/>
    <n v="20000"/>
    <n v="21397"/>
    <n v="0"/>
    <n v="0"/>
    <n v="7.4"/>
    <n v="290"/>
    <n v="104"/>
    <x v="158"/>
    <n v="75000000"/>
  </r>
  <r>
    <x v="159"/>
    <n v="1"/>
    <x v="127"/>
    <s v="Color"/>
    <x v="2"/>
    <s v="English"/>
    <x v="0"/>
    <x v="2"/>
    <s v="Matthew Broderick"/>
    <x v="156"/>
    <n v="2000"/>
    <n v="4288"/>
    <n v="50"/>
    <n v="756"/>
    <n v="7.7"/>
    <n v="122"/>
    <n v="111"/>
    <x v="159"/>
    <n v="1200000"/>
  </r>
  <r>
    <x v="160"/>
    <n v="1"/>
    <x v="128"/>
    <s v="Color"/>
    <x v="5"/>
    <s v="English"/>
    <x v="0"/>
    <x v="2"/>
    <s v="Robert De Niro"/>
    <x v="157"/>
    <n v="22000"/>
    <n v="33585"/>
    <n v="17"/>
    <n v="748"/>
    <n v="6.1"/>
    <n v="151"/>
    <n v="120"/>
    <x v="160"/>
    <n v="42000000"/>
  </r>
  <r>
    <x v="161"/>
    <n v="1"/>
    <x v="129"/>
    <s v="Color"/>
    <x v="5"/>
    <s v="English"/>
    <x v="0"/>
    <x v="2"/>
    <s v="Jon Lovitz"/>
    <x v="158"/>
    <n v="11000"/>
    <n v="14536"/>
    <n v="11"/>
    <n v="0"/>
    <n v="5.9"/>
    <n v="113"/>
    <n v="125"/>
    <x v="161"/>
    <n v="42000000"/>
  </r>
  <r>
    <x v="162"/>
    <n v="1"/>
    <x v="130"/>
    <s v="Color"/>
    <x v="6"/>
    <s v="English"/>
    <x v="0"/>
    <x v="1"/>
    <s v="Adam Goldberg"/>
    <x v="57"/>
    <n v="1000"/>
    <n v="2827"/>
    <n v="2000"/>
    <n v="29000"/>
    <n v="8.1999999999999993"/>
    <n v="205"/>
    <n v="135"/>
    <x v="162"/>
    <n v="58000000"/>
  </r>
  <r>
    <x v="163"/>
    <n v="1"/>
    <x v="131"/>
    <s v="Color"/>
    <x v="5"/>
    <s v="English"/>
    <x v="0"/>
    <x v="1"/>
    <s v="Heath Ledger"/>
    <x v="159"/>
    <n v="13000"/>
    <n v="18761"/>
    <n v="241"/>
    <n v="0"/>
    <n v="6.9"/>
    <n v="167"/>
    <n v="144"/>
    <x v="163"/>
    <n v="65000000"/>
  </r>
  <r>
    <x v="164"/>
    <n v="1"/>
    <x v="132"/>
    <s v="Color"/>
    <x v="0"/>
    <s v="English"/>
    <x v="0"/>
    <x v="1"/>
    <s v="Haley Joel Osment"/>
    <x v="160"/>
    <n v="3000"/>
    <n v="6217"/>
    <n v="14000"/>
    <n v="11000"/>
    <n v="7.1"/>
    <n v="281"/>
    <n v="146"/>
    <x v="164"/>
    <n v="100000000"/>
  </r>
  <r>
    <x v="165"/>
    <n v="1"/>
    <x v="133"/>
    <s v="Black and White"/>
    <x v="6"/>
    <s v="English"/>
    <x v="0"/>
    <x v="2"/>
    <s v="Will Smith"/>
    <x v="161"/>
    <n v="10000"/>
    <n v="14196"/>
    <n v="0"/>
    <n v="0"/>
    <n v="6.8"/>
    <n v="174"/>
    <n v="165"/>
    <x v="165"/>
    <n v="107000000"/>
  </r>
  <r>
    <x v="166"/>
    <n v="1"/>
    <x v="134"/>
    <s v="Color"/>
    <x v="1"/>
    <s v="French"/>
    <x v="4"/>
    <x v="3"/>
    <s v="Sandrine Kiberlain"/>
    <x v="162"/>
    <n v="71"/>
    <n v="262"/>
    <n v="27"/>
    <n v="26"/>
    <n v="6.9"/>
    <n v="38"/>
    <n v="103"/>
    <x v="166"/>
    <n v="50000000"/>
  </r>
  <r>
    <x v="167"/>
    <n v="1"/>
    <x v="135"/>
    <s v="Color"/>
    <x v="5"/>
    <s v="English"/>
    <x v="3"/>
    <x v="1"/>
    <s v="Eddie Izzard"/>
    <x v="9"/>
    <n v="776"/>
    <n v="1732"/>
    <n v="24"/>
    <n v="193"/>
    <n v="4.5"/>
    <n v="19"/>
    <n v="105"/>
    <x v="167"/>
    <n v="25000000"/>
  </r>
  <r>
    <x v="168"/>
    <n v="1"/>
    <x v="136"/>
    <s v="Color"/>
    <x v="3"/>
    <s v="English"/>
    <x v="0"/>
    <x v="2"/>
    <s v="Morgan Freeman"/>
    <x v="163"/>
    <n v="11000"/>
    <n v="17109"/>
    <n v="93"/>
    <n v="0"/>
    <n v="6.3"/>
    <n v="133"/>
    <n v="104"/>
    <x v="168"/>
    <n v="60000000"/>
  </r>
  <r>
    <x v="169"/>
    <n v="1"/>
    <x v="137"/>
    <s v="Black and White"/>
    <x v="1"/>
    <s v="French"/>
    <x v="4"/>
    <x v="2"/>
    <s v="Mathieu Kassovitz"/>
    <x v="164"/>
    <n v="326"/>
    <n v="809"/>
    <n v="0"/>
    <n v="39000"/>
    <n v="8.4"/>
    <n v="242"/>
    <n v="122"/>
    <x v="169"/>
    <n v="77000000"/>
  </r>
  <r>
    <x v="170"/>
    <n v="1"/>
    <x v="138"/>
    <s v="Color"/>
    <x v="1"/>
    <s v="English"/>
    <x v="0"/>
    <x v="5"/>
    <s v="Purva Bedi"/>
    <x v="165"/>
    <n v="250"/>
    <n v="454"/>
    <n v="0"/>
    <n v="133"/>
    <n v="6.7"/>
    <n v="9"/>
    <n v="100"/>
    <x v="170"/>
    <n v="250000"/>
  </r>
  <r>
    <x v="171"/>
    <n v="1"/>
    <x v="139"/>
    <s v="Color"/>
    <x v="5"/>
    <s v="English"/>
    <x v="0"/>
    <x v="1"/>
    <s v="Gregory Smith"/>
    <x v="166"/>
    <n v="694"/>
    <n v="1668"/>
    <n v="10"/>
    <n v="433"/>
    <n v="6"/>
    <n v="44"/>
    <n v="94"/>
    <x v="171"/>
    <n v="35000000"/>
  </r>
  <r>
    <x v="172"/>
    <n v="1"/>
    <x v="140"/>
    <s v="Color"/>
    <x v="1"/>
    <s v="English"/>
    <x v="0"/>
    <x v="2"/>
    <s v="Alyson Hannigan"/>
    <x v="167"/>
    <n v="3000"/>
    <n v="7872"/>
    <n v="6"/>
    <n v="0"/>
    <n v="6.4"/>
    <n v="142"/>
    <n v="108"/>
    <x v="172"/>
    <n v="30000000"/>
  </r>
  <r>
    <x v="173"/>
    <n v="1"/>
    <x v="141"/>
    <s v="Color"/>
    <x v="1"/>
    <s v="English"/>
    <x v="0"/>
    <x v="1"/>
    <s v="Julia Roberts"/>
    <x v="168"/>
    <n v="8000"/>
    <n v="9176"/>
    <n v="148"/>
    <n v="881"/>
    <n v="5.7"/>
    <n v="142"/>
    <n v="102"/>
    <x v="173"/>
    <n v="48000000"/>
  </r>
  <r>
    <x v="174"/>
    <n v="1"/>
    <x v="142"/>
    <s v="Color"/>
    <x v="2"/>
    <s v="English"/>
    <x v="0"/>
    <x v="2"/>
    <s v="Sonia Braga"/>
    <x v="169"/>
    <n v="308"/>
    <n v="1440"/>
    <n v="43"/>
    <n v="689"/>
    <n v="5.6"/>
    <n v="106"/>
    <n v="102"/>
    <x v="174"/>
    <n v="38000000"/>
  </r>
  <r>
    <x v="175"/>
    <n v="1"/>
    <x v="143"/>
    <s v="Color"/>
    <x v="5"/>
    <s v="English"/>
    <x v="0"/>
    <x v="1"/>
    <s v="Tyler Labine"/>
    <x v="170"/>
    <n v="779"/>
    <n v="1297"/>
    <n v="29"/>
    <n v="0"/>
    <n v="6.1"/>
    <n v="123"/>
    <n v="109"/>
    <x v="175"/>
    <n v="30000000"/>
  </r>
  <r>
    <x v="176"/>
    <n v="1"/>
    <x v="144"/>
    <s v="Color"/>
    <x v="5"/>
    <s v="English"/>
    <x v="0"/>
    <x v="4"/>
    <s v="Leonard Nimoy"/>
    <x v="171"/>
    <n v="12000"/>
    <n v="15237"/>
    <n v="21"/>
    <n v="0"/>
    <n v="6.8"/>
    <n v="146"/>
    <n v="95"/>
    <x v="176"/>
    <n v="120000000"/>
  </r>
  <r>
    <x v="177"/>
    <n v="1"/>
    <x v="145"/>
    <s v="Color"/>
    <x v="9"/>
    <s v="English"/>
    <x v="7"/>
    <x v="3"/>
    <m/>
    <x v="172"/>
    <m/>
    <n v="0"/>
    <n v="95"/>
    <n v="379"/>
    <n v="7.6"/>
    <n v="15"/>
    <n v="102"/>
    <x v="177"/>
    <n v="300000"/>
  </r>
  <r>
    <x v="178"/>
    <n v="1"/>
    <x v="146"/>
    <s v="Black and White"/>
    <x v="3"/>
    <s v="English"/>
    <x v="0"/>
    <x v="2"/>
    <s v="Mo'Nique"/>
    <x v="99"/>
    <n v="939"/>
    <n v="3107"/>
    <n v="309"/>
    <n v="1000"/>
    <n v="6.4"/>
    <n v="41"/>
    <n v="130"/>
    <x v="178"/>
    <n v="16000000"/>
  </r>
  <r>
    <x v="179"/>
    <n v="1"/>
    <x v="147"/>
    <s v="Color"/>
    <x v="1"/>
    <s v="English"/>
    <x v="0"/>
    <x v="1"/>
    <s v="Bruce Willis"/>
    <x v="8"/>
    <n v="13000"/>
    <n v="13934"/>
    <n v="272"/>
    <n v="0"/>
    <n v="6.6"/>
    <n v="132"/>
    <n v="123"/>
    <x v="179"/>
    <n v="80000000"/>
  </r>
  <r>
    <x v="180"/>
    <n v="1"/>
    <x v="148"/>
    <s v="Color"/>
    <x v="5"/>
    <s v="English"/>
    <x v="0"/>
    <x v="1"/>
    <s v="Joaquim de Almeida"/>
    <x v="173"/>
    <n v="578"/>
    <n v="2544"/>
    <n v="212"/>
    <n v="0"/>
    <n v="6.4"/>
    <n v="131"/>
    <n v="106"/>
    <x v="180"/>
    <n v="40000000"/>
  </r>
  <r>
    <x v="181"/>
    <n v="1"/>
    <x v="149"/>
    <s v="Color"/>
    <x v="1"/>
    <s v="English"/>
    <x v="1"/>
    <x v="2"/>
    <s v="Mark Gatiss"/>
    <x v="174"/>
    <n v="567"/>
    <n v="1775"/>
    <n v="16"/>
    <n v="618"/>
    <n v="6.1"/>
    <n v="111"/>
    <n v="93"/>
    <x v="181"/>
    <n v="13000000"/>
  </r>
  <r>
    <x v="182"/>
    <n v="1"/>
    <x v="150"/>
    <s v="Color"/>
    <x v="2"/>
    <s v="English"/>
    <x v="0"/>
    <x v="2"/>
    <s v="Ioan Gruffudd"/>
    <x v="47"/>
    <n v="2000"/>
    <n v="4270"/>
    <n v="0"/>
    <n v="10000"/>
    <n v="7.7"/>
    <n v="200"/>
    <n v="152"/>
    <x v="182"/>
    <n v="92000000"/>
  </r>
  <r>
    <x v="183"/>
    <n v="1"/>
    <x v="151"/>
    <s v="Color"/>
    <x v="0"/>
    <s v="English"/>
    <x v="0"/>
    <x v="1"/>
    <s v="Tom Wilkinson"/>
    <x v="175"/>
    <n v="1000"/>
    <n v="2643"/>
    <n v="19"/>
    <n v="0"/>
    <n v="4.8"/>
    <n v="46"/>
    <n v="95"/>
    <x v="183"/>
    <n v="50000000"/>
  </r>
  <r>
    <x v="184"/>
    <n v="1"/>
    <x v="152"/>
    <s v="Color"/>
    <x v="6"/>
    <s v="English"/>
    <x v="0"/>
    <x v="2"/>
    <s v="Johnny Depp"/>
    <x v="176"/>
    <n v="40000"/>
    <n v="43453"/>
    <n v="47"/>
    <n v="13000"/>
    <n v="7.6"/>
    <n v="147"/>
    <n v="124"/>
    <x v="184"/>
    <n v="30000000"/>
  </r>
  <r>
    <x v="185"/>
    <n v="1"/>
    <x v="153"/>
    <s v="Color"/>
    <x v="1"/>
    <s v="English"/>
    <x v="1"/>
    <x v="2"/>
    <s v="Colin Firth"/>
    <x v="177"/>
    <n v="14000"/>
    <n v="16999"/>
    <n v="11"/>
    <n v="0"/>
    <n v="6.7"/>
    <n v="168"/>
    <n v="97"/>
    <x v="185"/>
    <n v="26000000"/>
  </r>
  <r>
    <x v="186"/>
    <n v="1"/>
    <x v="154"/>
    <s v="Color"/>
    <x v="3"/>
    <s v="English"/>
    <x v="0"/>
    <x v="1"/>
    <s v="Wilford Brimley"/>
    <x v="178"/>
    <n v="957"/>
    <n v="1107"/>
    <n v="13"/>
    <n v="100"/>
    <n v="7.2"/>
    <n v="12"/>
    <n v="119"/>
    <x v="186"/>
    <n v="1000000"/>
  </r>
  <r>
    <x v="187"/>
    <n v="1"/>
    <x v="155"/>
    <s v="Color"/>
    <x v="0"/>
    <s v="English"/>
    <x v="0"/>
    <x v="1"/>
    <s v="Jake Gyllenhaal"/>
    <x v="179"/>
    <n v="15000"/>
    <n v="18864"/>
    <n v="2"/>
    <n v="0"/>
    <n v="5.6"/>
    <n v="47"/>
    <n v="84"/>
    <x v="187"/>
    <n v="13000000"/>
  </r>
  <r>
    <x v="188"/>
    <n v="1"/>
    <x v="156"/>
    <s v="Color"/>
    <x v="1"/>
    <s v="English"/>
    <x v="1"/>
    <x v="2"/>
    <s v="Dean Stockwell"/>
    <x v="180"/>
    <n v="936"/>
    <n v="3578"/>
    <n v="34"/>
    <n v="664"/>
    <n v="6.9"/>
    <n v="109"/>
    <n v="98"/>
    <x v="188"/>
    <n v="15000000"/>
  </r>
  <r>
    <x v="189"/>
    <n v="1"/>
    <x v="157"/>
    <s v="Color"/>
    <x v="2"/>
    <s v="English"/>
    <x v="1"/>
    <x v="2"/>
    <s v="Christian Bale"/>
    <x v="181"/>
    <n v="23000"/>
    <n v="23325"/>
    <n v="108"/>
    <n v="0"/>
    <n v="5.9"/>
    <n v="96"/>
    <n v="131"/>
    <x v="189"/>
    <n v="57000000"/>
  </r>
  <r>
    <x v="190"/>
    <n v="1"/>
    <x v="158"/>
    <s v="Color"/>
    <x v="5"/>
    <s v="English"/>
    <x v="0"/>
    <x v="4"/>
    <s v="Carol Ann Susi"/>
    <x v="182"/>
    <n v="3000"/>
    <n v="4171"/>
    <n v="6"/>
    <n v="0"/>
    <n v="5.2"/>
    <n v="105"/>
    <n v="87"/>
    <x v="190"/>
    <n v="60000000"/>
  </r>
  <r>
    <x v="191"/>
    <n v="1"/>
    <x v="159"/>
    <s v="Color"/>
    <x v="1"/>
    <s v="English"/>
    <x v="0"/>
    <x v="1"/>
    <s v="Vincent Pastore"/>
    <x v="183"/>
    <n v="584"/>
    <n v="3850"/>
    <n v="5"/>
    <n v="365"/>
    <n v="4.5999999999999996"/>
    <n v="62"/>
    <n v="86"/>
    <x v="191"/>
    <n v="11000000"/>
  </r>
  <r>
    <x v="192"/>
    <n v="1"/>
    <x v="160"/>
    <s v="Color"/>
    <x v="2"/>
    <s v="English"/>
    <x v="0"/>
    <x v="1"/>
    <s v="Kirsten Dunst"/>
    <x v="184"/>
    <n v="4000"/>
    <n v="6214"/>
    <n v="134"/>
    <n v="0"/>
    <n v="6.5"/>
    <n v="84"/>
    <n v="135"/>
    <x v="192"/>
    <n v="14000000"/>
  </r>
  <r>
    <x v="193"/>
    <n v="1"/>
    <x v="161"/>
    <s v="Color"/>
    <x v="0"/>
    <s v="English"/>
    <x v="9"/>
    <x v="4"/>
    <s v="Jere Burns"/>
    <x v="185"/>
    <n v="460"/>
    <n v="1315"/>
    <n v="23"/>
    <n v="387"/>
    <n v="4.8"/>
    <n v="71"/>
    <n v="92"/>
    <x v="193"/>
    <n v="21150000"/>
  </r>
  <r>
    <x v="194"/>
    <n v="1"/>
    <x v="162"/>
    <s v="Color"/>
    <x v="3"/>
    <s v="English"/>
    <x v="0"/>
    <x v="1"/>
    <s v="Steve Buscemi"/>
    <x v="186"/>
    <n v="12000"/>
    <n v="13390"/>
    <n v="17"/>
    <n v="361"/>
    <n v="5.5"/>
    <n v="98"/>
    <n v="89"/>
    <x v="194"/>
    <n v="53000000"/>
  </r>
  <r>
    <x v="195"/>
    <n v="1"/>
    <x v="163"/>
    <s v="Color"/>
    <x v="2"/>
    <s v="English"/>
    <x v="0"/>
    <x v="2"/>
    <s v="Jake Gyllenhaal"/>
    <x v="187"/>
    <n v="15000"/>
    <n v="17040"/>
    <n v="219"/>
    <n v="33000"/>
    <n v="8.1"/>
    <n v="283"/>
    <n v="133"/>
    <x v="195"/>
    <n v="4500000"/>
  </r>
  <r>
    <x v="196"/>
    <n v="1"/>
    <x v="164"/>
    <s v="Color"/>
    <x v="3"/>
    <s v="English"/>
    <x v="0"/>
    <x v="2"/>
    <s v="Oliver Platt"/>
    <x v="188"/>
    <n v="1000"/>
    <n v="3341"/>
    <n v="39"/>
    <n v="970"/>
    <n v="6.3"/>
    <n v="113"/>
    <n v="113"/>
    <x v="196"/>
    <n v="50000000"/>
  </r>
  <r>
    <x v="197"/>
    <n v="1"/>
    <x v="165"/>
    <s v="Color"/>
    <x v="5"/>
    <s v="English"/>
    <x v="0"/>
    <x v="1"/>
    <s v="Daniel Roebuck"/>
    <x v="189"/>
    <n v="1000"/>
    <n v="2557"/>
    <n v="269"/>
    <n v="204"/>
    <n v="5.3"/>
    <n v="45"/>
    <n v="88"/>
    <x v="197"/>
    <n v="24000000"/>
  </r>
  <r>
    <x v="198"/>
    <n v="1"/>
    <x v="166"/>
    <s v="Color"/>
    <x v="1"/>
    <s v="English"/>
    <x v="0"/>
    <x v="2"/>
    <s v="Lemmy"/>
    <x v="190"/>
    <n v="268"/>
    <n v="318"/>
    <n v="0"/>
    <n v="27"/>
    <n v="6.1"/>
    <n v="12"/>
    <n v="88"/>
    <x v="198"/>
    <n v="1200000"/>
  </r>
  <r>
    <x v="199"/>
    <n v="1"/>
    <x v="167"/>
    <s v="Color"/>
    <x v="1"/>
    <s v="English"/>
    <x v="0"/>
    <x v="1"/>
    <s v="Chazz Palminteri"/>
    <x v="191"/>
    <n v="979"/>
    <n v="2911"/>
    <n v="129"/>
    <n v="602"/>
    <n v="5.4"/>
    <n v="61"/>
    <n v="87"/>
    <x v="199"/>
    <n v="30000000"/>
  </r>
  <r>
    <x v="200"/>
    <n v="1"/>
    <x v="129"/>
    <s v="Color"/>
    <x v="1"/>
    <s v="English"/>
    <x v="0"/>
    <x v="4"/>
    <s v="Raven-SymonÃ©"/>
    <x v="76"/>
    <n v="1000"/>
    <n v="3287"/>
    <n v="41"/>
    <n v="266"/>
    <n v="4.5999999999999996"/>
    <n v="91"/>
    <n v="87"/>
    <x v="200"/>
    <n v="72000000"/>
  </r>
  <r>
    <x v="201"/>
    <n v="1"/>
    <x v="168"/>
    <s v="Color"/>
    <x v="5"/>
    <s v="English"/>
    <x v="0"/>
    <x v="1"/>
    <s v="Sylvester Stallone"/>
    <x v="192"/>
    <n v="13000"/>
    <n v="14780"/>
    <n v="212"/>
    <n v="886"/>
    <n v="4.5"/>
    <n v="109"/>
    <n v="116"/>
    <x v="201"/>
    <n v="72000000"/>
  </r>
  <r>
    <x v="202"/>
    <n v="1"/>
    <x v="169"/>
    <s v="Color"/>
    <x v="1"/>
    <s v="Norwegian"/>
    <x v="11"/>
    <x v="2"/>
    <s v="JÃ¸rgen Langhelle"/>
    <x v="193"/>
    <n v="117"/>
    <n v="155"/>
    <n v="16"/>
    <n v="0"/>
    <n v="7.6"/>
    <n v="67"/>
    <n v="89"/>
    <x v="202"/>
    <n v="15500000"/>
  </r>
  <r>
    <x v="203"/>
    <n v="1"/>
    <x v="170"/>
    <s v="Color"/>
    <x v="2"/>
    <s v="English"/>
    <x v="0"/>
    <x v="2"/>
    <s v="Bob Hoskins"/>
    <x v="194"/>
    <n v="5000"/>
    <n v="5103"/>
    <n v="218"/>
    <n v="0"/>
    <n v="7.6"/>
    <n v="187"/>
    <n v="131"/>
    <x v="203"/>
    <n v="68000000"/>
  </r>
  <r>
    <x v="204"/>
    <n v="1"/>
    <x v="137"/>
    <s v="Color"/>
    <x v="5"/>
    <s v="English"/>
    <x v="0"/>
    <x v="2"/>
    <s v="Michael Jai White"/>
    <x v="94"/>
    <n v="2000"/>
    <n v="5942"/>
    <n v="43"/>
    <n v="742"/>
    <n v="5.5"/>
    <n v="107"/>
    <n v="101"/>
    <x v="204"/>
    <n v="33000000"/>
  </r>
  <r>
    <x v="205"/>
    <n v="1"/>
    <x v="171"/>
    <s v="Color"/>
    <x v="5"/>
    <s v="English"/>
    <x v="0"/>
    <x v="1"/>
    <s v="Steve Buscemi"/>
    <x v="195"/>
    <n v="12000"/>
    <n v="15015"/>
    <n v="6"/>
    <n v="0"/>
    <n v="6.4"/>
    <n v="166"/>
    <n v="106"/>
    <x v="205"/>
    <n v="137000000"/>
  </r>
  <r>
    <x v="206"/>
    <n v="1"/>
    <x v="172"/>
    <s v="Color"/>
    <x v="5"/>
    <s v="English"/>
    <x v="1"/>
    <x v="2"/>
    <s v="Meat Loaf"/>
    <x v="196"/>
    <n v="783"/>
    <n v="1044"/>
    <n v="31"/>
    <n v="0"/>
    <n v="6.3"/>
    <n v="95"/>
    <n v="93"/>
    <x v="206"/>
    <n v="28000000"/>
  </r>
  <r>
    <x v="207"/>
    <n v="1"/>
    <x v="173"/>
    <s v="Color"/>
    <x v="3"/>
    <s v="English"/>
    <x v="0"/>
    <x v="2"/>
    <s v="Matthew McConaughey"/>
    <x v="197"/>
    <n v="11000"/>
    <n v="12237"/>
    <n v="0"/>
    <n v="5000"/>
    <n v="7.3"/>
    <n v="161"/>
    <n v="100"/>
    <x v="207"/>
    <n v="11000000"/>
  </r>
  <r>
    <x v="208"/>
    <n v="1"/>
    <x v="174"/>
    <s v="Color"/>
    <x v="1"/>
    <s v="English"/>
    <x v="0"/>
    <x v="2"/>
    <s v="Rip Torn"/>
    <x v="198"/>
    <n v="826"/>
    <n v="2689"/>
    <n v="374"/>
    <n v="0"/>
    <n v="4.5"/>
    <n v="97"/>
    <n v="87"/>
    <x v="208"/>
    <n v="15000000"/>
  </r>
  <r>
    <x v="209"/>
    <n v="1"/>
    <x v="175"/>
    <s v="Color"/>
    <x v="4"/>
    <s v="English"/>
    <x v="0"/>
    <x v="2"/>
    <s v="Johnny Depp"/>
    <x v="199"/>
    <n v="40000"/>
    <n v="41636"/>
    <n v="117"/>
    <n v="0"/>
    <n v="6.8"/>
    <n v="208"/>
    <n v="122"/>
    <x v="209"/>
    <n v="35000000"/>
  </r>
  <r>
    <x v="210"/>
    <n v="1"/>
    <x v="176"/>
    <s v="Color"/>
    <x v="1"/>
    <s v="English"/>
    <x v="0"/>
    <x v="1"/>
    <s v="Mila Kunis"/>
    <x v="200"/>
    <n v="15000"/>
    <n v="22485"/>
    <n v="13"/>
    <n v="0"/>
    <n v="5.8"/>
    <n v="63"/>
    <n v="87"/>
    <x v="210"/>
    <n v="22000000"/>
  </r>
  <r>
    <x v="211"/>
    <n v="1"/>
    <x v="177"/>
    <s v="Color"/>
    <x v="1"/>
    <s v="English"/>
    <x v="0"/>
    <x v="2"/>
    <s v="Scarlett Johansson"/>
    <x v="201"/>
    <n v="19000"/>
    <n v="34106"/>
    <n v="72"/>
    <n v="5000"/>
    <n v="7.4"/>
    <n v="122"/>
    <n v="111"/>
    <x v="211"/>
    <n v="7000000"/>
  </r>
  <r>
    <x v="212"/>
    <n v="1"/>
    <x v="178"/>
    <s v="Color"/>
    <x v="5"/>
    <s v="English"/>
    <x v="0"/>
    <x v="2"/>
    <s v="Jason Statham"/>
    <x v="202"/>
    <n v="26000"/>
    <n v="28867"/>
    <n v="0"/>
    <n v="0"/>
    <n v="4.9000000000000004"/>
    <n v="156"/>
    <n v="98"/>
    <x v="212"/>
    <n v="28000000"/>
  </r>
  <r>
    <x v="213"/>
    <n v="1"/>
    <x v="179"/>
    <s v="Color"/>
    <x v="2"/>
    <s v="English"/>
    <x v="0"/>
    <x v="1"/>
    <s v="Mariah Carey"/>
    <x v="203"/>
    <n v="736"/>
    <n v="1854"/>
    <n v="170"/>
    <n v="0"/>
    <n v="2.1"/>
    <n v="66"/>
    <n v="104"/>
    <x v="213"/>
    <n v="22000000"/>
  </r>
  <r>
    <x v="214"/>
    <n v="1"/>
    <x v="134"/>
    <s v="Color"/>
    <x v="2"/>
    <s v="English"/>
    <x v="1"/>
    <x v="2"/>
    <s v="Kristin Scott Thomas"/>
    <x v="204"/>
    <n v="1000"/>
    <n v="3261"/>
    <n v="500"/>
    <n v="0"/>
    <n v="7.3"/>
    <n v="187"/>
    <n v="131"/>
    <x v="214"/>
    <n v="19800000"/>
  </r>
  <r>
    <x v="215"/>
    <n v="1"/>
    <x v="150"/>
    <s v="Color"/>
    <x v="2"/>
    <s v="English"/>
    <x v="0"/>
    <x v="1"/>
    <s v="Keanu Reeves"/>
    <x v="87"/>
    <n v="18000"/>
    <n v="18630"/>
    <n v="48"/>
    <n v="0"/>
    <n v="6.3"/>
    <n v="85"/>
    <n v="106"/>
    <x v="215"/>
    <n v="21000000"/>
  </r>
  <r>
    <x v="216"/>
    <n v="1"/>
    <x v="173"/>
    <s v="Color"/>
    <x v="0"/>
    <s v="English"/>
    <x v="1"/>
    <x v="4"/>
    <s v="Daniel Radcliffe"/>
    <x v="205"/>
    <n v="11000"/>
    <n v="13191"/>
    <n v="0"/>
    <n v="16000"/>
    <n v="7.5"/>
    <n v="258"/>
    <n v="159"/>
    <x v="216"/>
    <n v="125000000"/>
  </r>
  <r>
    <x v="217"/>
    <n v="1"/>
    <x v="180"/>
    <s v="Color"/>
    <x v="1"/>
    <s v="English"/>
    <x v="0"/>
    <x v="2"/>
    <s v="Sarah Michelle Gellar"/>
    <x v="206"/>
    <n v="4000"/>
    <n v="6776"/>
    <n v="56"/>
    <n v="113"/>
    <n v="4.9000000000000004"/>
    <n v="27"/>
    <n v="99"/>
    <x v="217"/>
    <n v="5500000"/>
  </r>
  <r>
    <x v="218"/>
    <n v="1"/>
    <x v="181"/>
    <s v="Color"/>
    <x v="1"/>
    <s v="English"/>
    <x v="0"/>
    <x v="1"/>
    <s v="Monica Potter"/>
    <x v="207"/>
    <n v="878"/>
    <n v="2165"/>
    <n v="70"/>
    <n v="613"/>
    <n v="5.4"/>
    <n v="61"/>
    <n v="86"/>
    <x v="218"/>
    <n v="14000000"/>
  </r>
  <r>
    <x v="219"/>
    <n v="1"/>
    <x v="167"/>
    <s v="Color"/>
    <x v="1"/>
    <s v="English"/>
    <x v="0"/>
    <x v="1"/>
    <s v="Sarah Silverman"/>
    <x v="208"/>
    <n v="931"/>
    <n v="2912"/>
    <n v="7"/>
    <n v="989"/>
    <n v="6.2"/>
    <n v="116"/>
    <n v="123"/>
    <x v="219"/>
    <n v="35000000"/>
  </r>
  <r>
    <x v="220"/>
    <n v="1"/>
    <x v="182"/>
    <s v="Color"/>
    <x v="2"/>
    <s v="English"/>
    <x v="0"/>
    <x v="1"/>
    <s v="Anthony Hopkins"/>
    <x v="209"/>
    <n v="12000"/>
    <n v="13811"/>
    <n v="96"/>
    <n v="0"/>
    <n v="6.9"/>
    <n v="135"/>
    <n v="101"/>
    <x v="220"/>
    <n v="31000000"/>
  </r>
  <r>
    <x v="221"/>
    <n v="1"/>
    <x v="139"/>
    <s v="Color"/>
    <x v="1"/>
    <s v="English"/>
    <x v="0"/>
    <x v="2"/>
    <s v="John Cameron Mitchell"/>
    <x v="210"/>
    <n v="263"/>
    <n v="993"/>
    <n v="263"/>
    <n v="0"/>
    <n v="7.8"/>
    <n v="108"/>
    <n v="95"/>
    <x v="221"/>
    <n v="6000000"/>
  </r>
  <r>
    <x v="222"/>
    <n v="1"/>
    <x v="183"/>
    <s v="Color"/>
    <x v="5"/>
    <s v="English"/>
    <x v="1"/>
    <x v="2"/>
    <s v="Minnie Driver"/>
    <x v="211"/>
    <n v="893"/>
    <n v="3049"/>
    <n v="302"/>
    <n v="117"/>
    <n v="6.2"/>
    <n v="43"/>
    <n v="86"/>
    <x v="222"/>
    <n v="10000000"/>
  </r>
  <r>
    <x v="223"/>
    <n v="1"/>
    <x v="147"/>
    <s v="Color"/>
    <x v="1"/>
    <s v="English"/>
    <x v="0"/>
    <x v="2"/>
    <s v="Hector Elizondo"/>
    <x v="212"/>
    <n v="995"/>
    <n v="6105"/>
    <n v="58"/>
    <n v="0"/>
    <n v="6.2"/>
    <n v="34"/>
    <n v="93"/>
    <x v="223"/>
    <n v="12000000"/>
  </r>
  <r>
    <x v="224"/>
    <n v="1"/>
    <x v="184"/>
    <s v="Color"/>
    <x v="2"/>
    <s v="English"/>
    <x v="0"/>
    <x v="1"/>
    <s v="Dianne Wiest"/>
    <x v="213"/>
    <n v="967"/>
    <n v="3152"/>
    <n v="24"/>
    <n v="15000"/>
    <n v="7.6"/>
    <n v="129"/>
    <n v="132"/>
    <x v="224"/>
    <n v="22000000"/>
  </r>
  <r>
    <x v="225"/>
    <n v="1"/>
    <x v="185"/>
    <s v="Color"/>
    <x v="2"/>
    <s v="English"/>
    <x v="0"/>
    <x v="2"/>
    <s v="Gary Dourdan"/>
    <x v="188"/>
    <n v="1000"/>
    <n v="2664"/>
    <n v="39"/>
    <n v="892"/>
    <n v="6.2"/>
    <n v="83"/>
    <n v="102"/>
    <x v="225"/>
    <n v="40000000"/>
  </r>
  <r>
    <x v="226"/>
    <n v="1"/>
    <x v="186"/>
    <s v="Color"/>
    <x v="3"/>
    <s v="English"/>
    <x v="0"/>
    <x v="2"/>
    <s v="Tom Wilkinson"/>
    <x v="214"/>
    <n v="1000"/>
    <n v="3970"/>
    <n v="143"/>
    <n v="951"/>
    <n v="7.5"/>
    <n v="179"/>
    <n v="138"/>
    <x v="226"/>
    <n v="1700000"/>
  </r>
  <r>
    <x v="227"/>
    <n v="1"/>
    <x v="187"/>
    <s v="Color"/>
    <x v="6"/>
    <s v="English"/>
    <x v="1"/>
    <x v="2"/>
    <s v="Kate Winslet"/>
    <x v="215"/>
    <n v="14000"/>
    <n v="16768"/>
    <n v="14"/>
    <n v="0"/>
    <n v="7.1"/>
    <n v="100"/>
    <n v="91"/>
    <x v="227"/>
    <n v="5500000"/>
  </r>
  <r>
    <x v="228"/>
    <n v="1"/>
    <x v="188"/>
    <s v="Color"/>
    <x v="5"/>
    <s v="English"/>
    <x v="0"/>
    <x v="2"/>
    <s v="Peter Mensah"/>
    <x v="216"/>
    <n v="1000"/>
    <n v="3050"/>
    <n v="52"/>
    <n v="0"/>
    <n v="4.4000000000000004"/>
    <n v="205"/>
    <n v="85"/>
    <x v="228"/>
    <n v="11000000"/>
  </r>
  <r>
    <x v="229"/>
    <n v="1"/>
    <x v="189"/>
    <s v="Color"/>
    <x v="1"/>
    <s v="English"/>
    <x v="0"/>
    <x v="2"/>
    <s v="Will Ferrell"/>
    <x v="217"/>
    <n v="8000"/>
    <n v="11632"/>
    <n v="0"/>
    <n v="0"/>
    <n v="6.9"/>
    <n v="181"/>
    <n v="104"/>
    <x v="229"/>
    <n v="22000000"/>
  </r>
  <r>
    <x v="230"/>
    <n v="1"/>
    <x v="190"/>
    <s v="Color"/>
    <x v="4"/>
    <s v="English"/>
    <x v="3"/>
    <x v="2"/>
    <s v="Eileen Brennan"/>
    <x v="218"/>
    <n v="1000"/>
    <n v="1982"/>
    <n v="108"/>
    <n v="0"/>
    <n v="6.1"/>
    <n v="190"/>
    <n v="90"/>
    <x v="230"/>
    <n v="10000000"/>
  </r>
  <r>
    <x v="231"/>
    <n v="1"/>
    <x v="191"/>
    <s v="Color"/>
    <x v="5"/>
    <s v="English"/>
    <x v="0"/>
    <x v="0"/>
    <s v="Martin Short"/>
    <x v="219"/>
    <n v="770"/>
    <n v="2251"/>
    <n v="8"/>
    <n v="425"/>
    <n v="6"/>
    <n v="66"/>
    <n v="82"/>
    <x v="231"/>
    <n v="30000000"/>
  </r>
  <r>
    <x v="232"/>
    <n v="1"/>
    <x v="192"/>
    <s v="Color"/>
    <x v="0"/>
    <s v="English"/>
    <x v="0"/>
    <x v="1"/>
    <s v="Brittany Daniel"/>
    <x v="220"/>
    <n v="861"/>
    <n v="2543"/>
    <n v="29"/>
    <n v="0"/>
    <n v="5.9"/>
    <n v="78"/>
    <n v="91"/>
    <x v="232"/>
    <n v="17700000"/>
  </r>
  <r>
    <x v="233"/>
    <n v="1"/>
    <x v="140"/>
    <s v="Color"/>
    <x v="1"/>
    <s v="English"/>
    <x v="0"/>
    <x v="4"/>
    <s v="Jim Belushi"/>
    <x v="221"/>
    <n v="854"/>
    <n v="2765"/>
    <n v="11"/>
    <n v="168"/>
    <n v="5.5"/>
    <n v="55"/>
    <n v="98"/>
    <x v="233"/>
    <n v="38000000"/>
  </r>
  <r>
    <x v="234"/>
    <n v="1"/>
    <x v="193"/>
    <s v="Color"/>
    <x v="1"/>
    <s v="English"/>
    <x v="12"/>
    <x v="1"/>
    <s v="Rosario Dawson"/>
    <x v="222"/>
    <n v="3000"/>
    <n v="3769"/>
    <n v="4"/>
    <n v="0"/>
    <n v="5.3"/>
    <n v="93"/>
    <n v="98"/>
    <x v="234"/>
    <n v="22000000"/>
  </r>
  <r>
    <x v="235"/>
    <n v="1"/>
    <x v="194"/>
    <s v="Color"/>
    <x v="7"/>
    <s v="English"/>
    <x v="0"/>
    <x v="2"/>
    <s v="Paul Walker"/>
    <x v="223"/>
    <n v="23000"/>
    <n v="23242"/>
    <n v="131"/>
    <n v="0"/>
    <n v="6.6"/>
    <n v="140"/>
    <n v="97"/>
    <x v="235"/>
    <n v="23000000"/>
  </r>
  <r>
    <x v="236"/>
    <n v="1"/>
    <x v="195"/>
    <s v="Color"/>
    <x v="5"/>
    <s v="English"/>
    <x v="0"/>
    <x v="1"/>
    <s v="Michael Jeter"/>
    <x v="224"/>
    <n v="693"/>
    <n v="2574"/>
    <n v="394"/>
    <n v="0"/>
    <n v="5.9"/>
    <n v="198"/>
    <n v="92"/>
    <x v="236"/>
    <n v="93000000"/>
  </r>
  <r>
    <x v="237"/>
    <n v="1"/>
    <x v="196"/>
    <s v="Color"/>
    <x v="1"/>
    <s v="English"/>
    <x v="4"/>
    <x v="1"/>
    <s v="Bridgette Wilson-Sampras"/>
    <x v="225"/>
    <n v="545"/>
    <n v="1149"/>
    <n v="8"/>
    <n v="565"/>
    <n v="5.8"/>
    <n v="61"/>
    <n v="84"/>
    <x v="237"/>
    <n v="40000000"/>
  </r>
  <r>
    <x v="238"/>
    <n v="1"/>
    <x v="197"/>
    <s v="Color"/>
    <x v="1"/>
    <s v="English"/>
    <x v="0"/>
    <x v="1"/>
    <s v="Hugh Jackman"/>
    <x v="226"/>
    <n v="20000"/>
    <n v="22209"/>
    <n v="446"/>
    <n v="0"/>
    <n v="6.4"/>
    <n v="125"/>
    <n v="123"/>
    <x v="238"/>
    <n v="48000000"/>
  </r>
  <r>
    <x v="239"/>
    <n v="1"/>
    <x v="198"/>
    <s v="Color"/>
    <x v="5"/>
    <s v="English"/>
    <x v="4"/>
    <x v="2"/>
    <s v="Jet Li"/>
    <x v="227"/>
    <n v="5000"/>
    <n v="7945"/>
    <n v="20"/>
    <n v="0"/>
    <n v="6.6"/>
    <n v="116"/>
    <n v="98"/>
    <x v="239"/>
    <n v="25000000"/>
  </r>
  <r>
    <x v="240"/>
    <n v="1"/>
    <x v="180"/>
    <s v="Color"/>
    <x v="1"/>
    <s v="English"/>
    <x v="0"/>
    <x v="2"/>
    <s v="Scott Cohen"/>
    <x v="228"/>
    <n v="378"/>
    <n v="1173"/>
    <n v="0"/>
    <n v="682"/>
    <n v="6.7"/>
    <n v="110"/>
    <n v="97"/>
    <x v="240"/>
    <n v="1000000"/>
  </r>
  <r>
    <x v="241"/>
    <n v="1"/>
    <x v="199"/>
    <s v="Color"/>
    <x v="2"/>
    <s v="English"/>
    <x v="0"/>
    <x v="1"/>
    <s v="Kevin Spacey"/>
    <x v="229"/>
    <n v="18000"/>
    <n v="33615"/>
    <n v="34"/>
    <n v="0"/>
    <n v="7.4"/>
    <n v="140"/>
    <n v="120"/>
    <x v="241"/>
    <n v="48000000"/>
  </r>
  <r>
    <x v="242"/>
    <n v="1"/>
    <x v="200"/>
    <s v="Color"/>
    <x v="3"/>
    <s v="English"/>
    <x v="0"/>
    <x v="7"/>
    <s v="Adam LeFevre"/>
    <x v="230"/>
    <n v="80"/>
    <n v="209"/>
    <n v="52"/>
    <n v="420"/>
    <n v="7.2"/>
    <n v="64"/>
    <n v="97"/>
    <x v="242"/>
    <n v="700000"/>
  </r>
  <r>
    <x v="243"/>
    <n v="1"/>
    <x v="149"/>
    <s v="Color"/>
    <x v="5"/>
    <s v="English"/>
    <x v="0"/>
    <x v="1"/>
    <s v="Angelina Jolie Pitt"/>
    <x v="231"/>
    <n v="11000"/>
    <n v="12150"/>
    <n v="165"/>
    <n v="0"/>
    <n v="5.7"/>
    <n v="199"/>
    <n v="100"/>
    <x v="243"/>
    <n v="115000000"/>
  </r>
  <r>
    <x v="244"/>
    <n v="1"/>
    <x v="201"/>
    <s v="Color"/>
    <x v="2"/>
    <s v="English"/>
    <x v="1"/>
    <x v="2"/>
    <s v="Bob Hoskins"/>
    <x v="232"/>
    <n v="5000"/>
    <n v="7166"/>
    <n v="40"/>
    <n v="305"/>
    <n v="7"/>
    <n v="61"/>
    <n v="109"/>
    <x v="244"/>
    <n v="12000000"/>
  </r>
  <r>
    <x v="245"/>
    <n v="1"/>
    <x v="202"/>
    <s v="Color"/>
    <x v="1"/>
    <s v="English"/>
    <x v="0"/>
    <x v="1"/>
    <s v="Linda Cardellini"/>
    <x v="233"/>
    <n v="2000"/>
    <n v="4380"/>
    <n v="126"/>
    <n v="0"/>
    <n v="6.2"/>
    <n v="163"/>
    <n v="96"/>
    <x v="245"/>
    <n v="18000000"/>
  </r>
  <r>
    <x v="246"/>
    <n v="1"/>
    <x v="203"/>
    <s v="Color"/>
    <x v="2"/>
    <s v="English"/>
    <x v="0"/>
    <x v="2"/>
    <s v="Ian Somerhalder"/>
    <x v="234"/>
    <n v="16000"/>
    <n v="21622"/>
    <n v="34"/>
    <n v="0"/>
    <n v="7.5"/>
    <n v="99"/>
    <n v="125"/>
    <x v="246"/>
    <n v="18000000"/>
  </r>
  <r>
    <x v="247"/>
    <n v="1"/>
    <x v="149"/>
    <s v="Color"/>
    <x v="1"/>
    <s v="English"/>
    <x v="0"/>
    <x v="2"/>
    <s v="Aunjanue Ellis"/>
    <x v="235"/>
    <n v="400"/>
    <n v="1330"/>
    <n v="132"/>
    <n v="169"/>
    <n v="6.9"/>
    <n v="71"/>
    <n v="91"/>
    <x v="247"/>
    <n v="250000"/>
  </r>
  <r>
    <x v="248"/>
    <n v="1"/>
    <x v="204"/>
    <s v="Color"/>
    <x v="1"/>
    <s v="English"/>
    <x v="1"/>
    <x v="1"/>
    <s v="James Nesbitt"/>
    <x v="236"/>
    <n v="773"/>
    <n v="2440"/>
    <n v="11"/>
    <n v="30"/>
    <n v="6.2"/>
    <n v="47"/>
    <n v="107"/>
    <x v="248"/>
    <n v="6000000"/>
  </r>
  <r>
    <x v="249"/>
    <n v="1"/>
    <x v="205"/>
    <s v="Color"/>
    <x v="1"/>
    <s v="English"/>
    <x v="0"/>
    <x v="2"/>
    <s v="Jon Favreau"/>
    <x v="237"/>
    <n v="4000"/>
    <n v="5245"/>
    <n v="4000"/>
    <n v="393"/>
    <n v="6.4"/>
    <n v="81"/>
    <n v="95"/>
    <x v="249"/>
    <n v="5000000"/>
  </r>
  <r>
    <x v="250"/>
    <n v="1"/>
    <x v="206"/>
    <s v="Color"/>
    <x v="1"/>
    <s v="English"/>
    <x v="0"/>
    <x v="4"/>
    <s v="Noel Fisher"/>
    <x v="238"/>
    <n v="833"/>
    <n v="4551"/>
    <n v="25"/>
    <n v="371"/>
    <n v="5.3"/>
    <n v="37"/>
    <n v="91"/>
    <x v="250"/>
    <n v="12000000"/>
  </r>
  <r>
    <x v="251"/>
    <n v="1"/>
    <x v="207"/>
    <s v="Color"/>
    <x v="1"/>
    <s v="English"/>
    <x v="1"/>
    <x v="2"/>
    <s v="Jason Statham"/>
    <x v="239"/>
    <n v="26000"/>
    <n v="29325"/>
    <n v="0"/>
    <n v="0"/>
    <n v="6.5"/>
    <n v="54"/>
    <n v="99"/>
    <x v="251"/>
    <n v="2500000"/>
  </r>
  <r>
    <x v="252"/>
    <n v="1"/>
    <x v="208"/>
    <s v="Color"/>
    <x v="5"/>
    <s v="English"/>
    <x v="0"/>
    <x v="1"/>
    <s v="Michael Biehn"/>
    <x v="240"/>
    <n v="2000"/>
    <n v="4221"/>
    <n v="53"/>
    <n v="158"/>
    <n v="4.0999999999999996"/>
    <n v="18"/>
    <n v="104"/>
    <x v="252"/>
    <n v="22000000"/>
  </r>
  <r>
    <x v="253"/>
    <n v="1"/>
    <x v="209"/>
    <s v="Color"/>
    <x v="8"/>
    <s v="English"/>
    <x v="0"/>
    <x v="1"/>
    <s v="Brendan Fraser"/>
    <x v="241"/>
    <n v="3000"/>
    <n v="5580"/>
    <n v="253"/>
    <n v="683"/>
    <n v="4.7"/>
    <n v="74"/>
    <n v="93"/>
    <x v="253"/>
    <n v="75000000"/>
  </r>
  <r>
    <x v="254"/>
    <n v="1"/>
    <x v="210"/>
    <s v="Color"/>
    <x v="1"/>
    <s v="Hindi"/>
    <x v="7"/>
    <x v="2"/>
    <s v="Naseeruddin Shah"/>
    <x v="242"/>
    <n v="307"/>
    <n v="809"/>
    <n v="300"/>
    <n v="0"/>
    <n v="7.4"/>
    <n v="137"/>
    <n v="114"/>
    <x v="254"/>
    <n v="7000000"/>
  </r>
  <r>
    <x v="255"/>
    <n v="1"/>
    <x v="211"/>
    <s v="Color"/>
    <x v="2"/>
    <s v="English"/>
    <x v="0"/>
    <x v="2"/>
    <s v="Heath Ledger"/>
    <x v="243"/>
    <n v="13000"/>
    <n v="13707"/>
    <n v="395"/>
    <n v="0"/>
    <n v="7.1"/>
    <n v="153"/>
    <n v="112"/>
    <x v="255"/>
    <n v="4000000"/>
  </r>
  <r>
    <x v="256"/>
    <n v="1"/>
    <x v="212"/>
    <s v="Color"/>
    <x v="0"/>
    <s v="English"/>
    <x v="0"/>
    <x v="0"/>
    <s v="Steve Buscemi"/>
    <x v="244"/>
    <n v="12000"/>
    <n v="15013"/>
    <n v="0"/>
    <n v="0"/>
    <n v="8.1"/>
    <n v="250"/>
    <n v="92"/>
    <x v="256"/>
    <n v="115000000"/>
  </r>
  <r>
    <x v="257"/>
    <n v="1"/>
    <x v="145"/>
    <s v="Black and White"/>
    <x v="2"/>
    <s v="English"/>
    <x v="0"/>
    <x v="1"/>
    <s v="Jim Broadbent"/>
    <x v="245"/>
    <n v="1000"/>
    <n v="2601"/>
    <n v="1000"/>
    <n v="10000"/>
    <n v="7.6"/>
    <n v="209"/>
    <n v="127"/>
    <x v="257"/>
    <n v="52500000"/>
  </r>
  <r>
    <x v="258"/>
    <n v="1"/>
    <x v="213"/>
    <s v="Color"/>
    <x v="2"/>
    <s v="English"/>
    <x v="4"/>
    <x v="2"/>
    <s v="Naomi Watts"/>
    <x v="246"/>
    <n v="6000"/>
    <n v="8484"/>
    <n v="0"/>
    <n v="16000"/>
    <n v="8"/>
    <n v="252"/>
    <n v="147"/>
    <x v="258"/>
    <n v="15000000"/>
  </r>
  <r>
    <x v="259"/>
    <n v="1"/>
    <x v="214"/>
    <s v="Color"/>
    <x v="1"/>
    <s v="English"/>
    <x v="0"/>
    <x v="2"/>
    <s v="Peter Dinklage"/>
    <x v="247"/>
    <n v="22000"/>
    <n v="24382"/>
    <n v="71"/>
    <n v="139"/>
    <n v="6"/>
    <n v="25"/>
    <n v="98"/>
    <x v="259"/>
    <n v="500000"/>
  </r>
  <r>
    <x v="260"/>
    <n v="1"/>
    <x v="215"/>
    <s v="Color"/>
    <x v="1"/>
    <s v="English"/>
    <x v="0"/>
    <x v="2"/>
    <s v="Chris Evans"/>
    <x v="248"/>
    <n v="11000"/>
    <n v="15369"/>
    <n v="11"/>
    <n v="0"/>
    <n v="5.7"/>
    <n v="97"/>
    <n v="99"/>
    <x v="260"/>
    <n v="16000000"/>
  </r>
  <r>
    <x v="261"/>
    <n v="1"/>
    <x v="216"/>
    <s v="Color"/>
    <x v="1"/>
    <s v="English"/>
    <x v="0"/>
    <x v="2"/>
    <s v="Chelcie Ross"/>
    <x v="249"/>
    <n v="244"/>
    <n v="489"/>
    <n v="8"/>
    <n v="289"/>
    <n v="5.8"/>
    <n v="84"/>
    <n v="95"/>
    <x v="261"/>
    <n v="6000000"/>
  </r>
  <r>
    <x v="262"/>
    <n v="1"/>
    <x v="213"/>
    <s v="Color"/>
    <x v="6"/>
    <s v="English"/>
    <x v="3"/>
    <x v="2"/>
    <s v="Merab Ninidze"/>
    <x v="250"/>
    <n v="56"/>
    <n v="105"/>
    <n v="11"/>
    <n v="802"/>
    <n v="7.7"/>
    <n v="73"/>
    <n v="141"/>
    <x v="262"/>
    <n v="7000000"/>
  </r>
  <r>
    <x v="263"/>
    <n v="1"/>
    <x v="217"/>
    <s v="Color"/>
    <x v="2"/>
    <s v="English"/>
    <x v="0"/>
    <x v="2"/>
    <s v="Mekhi Phifer"/>
    <x v="251"/>
    <n v="1000"/>
    <n v="3300"/>
    <n v="596"/>
    <n v="0"/>
    <n v="6.2"/>
    <n v="92"/>
    <n v="95"/>
    <x v="263"/>
    <n v="5000000"/>
  </r>
  <r>
    <x v="264"/>
    <n v="1"/>
    <x v="218"/>
    <s v="Color"/>
    <x v="3"/>
    <s v="English"/>
    <x v="0"/>
    <x v="1"/>
    <s v="Brad Pitt"/>
    <x v="40"/>
    <n v="11000"/>
    <n v="13028"/>
    <n v="0"/>
    <n v="0"/>
    <n v="7.8"/>
    <n v="186"/>
    <n v="116"/>
    <x v="264"/>
    <n v="85000000"/>
  </r>
  <r>
    <x v="265"/>
    <n v="1"/>
    <x v="182"/>
    <s v="Color"/>
    <x v="1"/>
    <s v="English"/>
    <x v="0"/>
    <x v="4"/>
    <s v="Jerry Stiller"/>
    <x v="252"/>
    <n v="719"/>
    <n v="2446"/>
    <n v="49"/>
    <n v="0"/>
    <n v="4.0999999999999996"/>
    <n v="46"/>
    <n v="85"/>
    <x v="265"/>
    <n v="16000000"/>
  </r>
  <r>
    <x v="266"/>
    <n v="1"/>
    <x v="219"/>
    <s v="Color"/>
    <x v="2"/>
    <s v="English"/>
    <x v="4"/>
    <x v="2"/>
    <s v="Angelina Jolie Pitt"/>
    <x v="253"/>
    <n v="11000"/>
    <n v="11662"/>
    <n v="49"/>
    <n v="3000"/>
    <n v="6"/>
    <n v="93"/>
    <n v="118"/>
    <x v="266"/>
    <n v="42000000"/>
  </r>
  <r>
    <x v="267"/>
    <n v="1"/>
    <x v="220"/>
    <s v="Color"/>
    <x v="5"/>
    <s v="English"/>
    <x v="0"/>
    <x v="4"/>
    <s v="Ron Howard"/>
    <x v="67"/>
    <n v="2000"/>
    <n v="3734"/>
    <n v="101"/>
    <n v="2000"/>
    <n v="6.2"/>
    <n v="81"/>
    <n v="95"/>
    <x v="267"/>
    <n v="70000000"/>
  </r>
  <r>
    <x v="268"/>
    <n v="1"/>
    <x v="221"/>
    <s v="Color"/>
    <x v="1"/>
    <s v="English"/>
    <x v="0"/>
    <x v="1"/>
    <s v="Lee Majors"/>
    <x v="254"/>
    <n v="799"/>
    <n v="4291"/>
    <n v="2"/>
    <n v="0"/>
    <n v="6.3"/>
    <n v="37"/>
    <n v="89"/>
    <x v="268"/>
    <n v="11000000"/>
  </r>
  <r>
    <x v="269"/>
    <n v="1"/>
    <x v="222"/>
    <s v="Black and White"/>
    <x v="5"/>
    <s v="English"/>
    <x v="0"/>
    <x v="1"/>
    <s v="Jennifer Garner"/>
    <x v="255"/>
    <n v="3000"/>
    <n v="5401"/>
    <n v="0"/>
    <n v="0"/>
    <n v="6.1"/>
    <n v="191"/>
    <n v="184"/>
    <x v="269"/>
    <n v="140000000"/>
  </r>
  <r>
    <x v="270"/>
    <n v="1"/>
    <x v="145"/>
    <s v="Color"/>
    <x v="5"/>
    <s v="English"/>
    <x v="0"/>
    <x v="1"/>
    <s v="Cary-Hiroyuki Tagawa"/>
    <x v="256"/>
    <n v="1000"/>
    <n v="2776"/>
    <n v="13000"/>
    <n v="0"/>
    <n v="5.7"/>
    <n v="230"/>
    <n v="119"/>
    <x v="270"/>
    <n v="100000000"/>
  </r>
  <r>
    <x v="271"/>
    <n v="1"/>
    <x v="223"/>
    <s v="Color"/>
    <x v="5"/>
    <s v="English"/>
    <x v="0"/>
    <x v="1"/>
    <s v="Wanda Sykes"/>
    <x v="257"/>
    <n v="560"/>
    <n v="2238"/>
    <n v="0"/>
    <n v="0"/>
    <n v="5.2"/>
    <n v="31"/>
    <n v="81"/>
    <x v="271"/>
    <n v="3000000"/>
  </r>
  <r>
    <x v="272"/>
    <n v="1"/>
    <x v="224"/>
    <s v="Color"/>
    <x v="0"/>
    <s v="English"/>
    <x v="12"/>
    <x v="1"/>
    <s v="Corinna Harney"/>
    <x v="258"/>
    <n v="779"/>
    <n v="1823"/>
    <n v="109"/>
    <n v="0"/>
    <n v="6.4"/>
    <n v="103"/>
    <n v="112"/>
    <x v="272"/>
    <n v="48000000"/>
  </r>
  <r>
    <x v="273"/>
    <n v="1"/>
    <x v="225"/>
    <s v="Color"/>
    <x v="8"/>
    <s v="English"/>
    <x v="0"/>
    <x v="0"/>
    <s v="Diedrich Bader"/>
    <x v="259"/>
    <n v="759"/>
    <n v="2197"/>
    <n v="6"/>
    <n v="227"/>
    <n v="6.5"/>
    <n v="44"/>
    <n v="82"/>
    <x v="273"/>
    <n v="23000000"/>
  </r>
  <r>
    <x v="274"/>
    <n v="1"/>
    <x v="226"/>
    <s v="Color"/>
    <x v="6"/>
    <s v="English"/>
    <x v="0"/>
    <x v="1"/>
    <s v="Rosie Perez"/>
    <x v="260"/>
    <n v="919"/>
    <n v="4796"/>
    <n v="545"/>
    <n v="0"/>
    <n v="6.4"/>
    <n v="89"/>
    <n v="132"/>
    <x v="274"/>
    <n v="48000000"/>
  </r>
  <r>
    <x v="275"/>
    <n v="1"/>
    <x v="227"/>
    <s v="Color"/>
    <x v="2"/>
    <s v="English"/>
    <x v="0"/>
    <x v="2"/>
    <s v="Beth Grant"/>
    <x v="261"/>
    <n v="628"/>
    <n v="1265"/>
    <n v="65"/>
    <n v="0"/>
    <n v="6.2"/>
    <n v="107"/>
    <n v="105"/>
    <x v="275"/>
    <n v="57000000"/>
  </r>
  <r>
    <x v="276"/>
    <n v="1"/>
    <x v="221"/>
    <s v="Color"/>
    <x v="5"/>
    <s v="English"/>
    <x v="0"/>
    <x v="1"/>
    <s v="Mei MelanÃ§on"/>
    <x v="119"/>
    <n v="191"/>
    <n v="664"/>
    <n v="420"/>
    <n v="0"/>
    <n v="6.6"/>
    <n v="127"/>
    <n v="90"/>
    <x v="276"/>
    <n v="90000000"/>
  </r>
  <r>
    <x v="277"/>
    <n v="1"/>
    <x v="159"/>
    <s v="Color"/>
    <x v="2"/>
    <s v="English"/>
    <x v="0"/>
    <x v="1"/>
    <s v="Sean Patrick Thomas"/>
    <x v="262"/>
    <n v="656"/>
    <n v="1307"/>
    <n v="49"/>
    <n v="0"/>
    <n v="6.1"/>
    <n v="101"/>
    <n v="112"/>
    <x v="277"/>
    <n v="13000000"/>
  </r>
  <r>
    <x v="278"/>
    <n v="1"/>
    <x v="228"/>
    <s v="Color"/>
    <x v="1"/>
    <s v="English"/>
    <x v="0"/>
    <x v="1"/>
    <s v="Amanda Detmer"/>
    <x v="263"/>
    <n v="240"/>
    <n v="664"/>
    <n v="221"/>
    <n v="739"/>
    <n v="5.9"/>
    <n v="97"/>
    <n v="96"/>
    <x v="278"/>
    <n v="22000000"/>
  </r>
  <r>
    <x v="279"/>
    <n v="1"/>
    <x v="229"/>
    <s v="Color"/>
    <x v="1"/>
    <s v="English"/>
    <x v="0"/>
    <x v="2"/>
    <s v="Eddie Cibrian"/>
    <x v="167"/>
    <n v="849"/>
    <n v="2413"/>
    <n v="6"/>
    <n v="295"/>
    <n v="4.9000000000000004"/>
    <n v="87"/>
    <n v="95"/>
    <x v="279"/>
    <n v="25000000"/>
  </r>
  <r>
    <x v="280"/>
    <n v="1"/>
    <x v="186"/>
    <s v="Color"/>
    <x v="1"/>
    <s v="English"/>
    <x v="0"/>
    <x v="2"/>
    <s v="Natasha Lyonne"/>
    <x v="264"/>
    <n v="1000"/>
    <n v="1645"/>
    <n v="322"/>
    <n v="0"/>
    <n v="5.2"/>
    <n v="127"/>
    <n v="83"/>
    <x v="280"/>
    <n v="45000000"/>
  </r>
  <r>
    <x v="281"/>
    <n v="1"/>
    <x v="230"/>
    <s v="Color"/>
    <x v="5"/>
    <s v="English"/>
    <x v="0"/>
    <x v="4"/>
    <s v="Leslie Bibb"/>
    <x v="265"/>
    <n v="1000"/>
    <n v="4194"/>
    <n v="14"/>
    <n v="393"/>
    <n v="5.4"/>
    <n v="51"/>
    <n v="94"/>
    <x v="281"/>
    <n v="35000000"/>
  </r>
  <r>
    <x v="282"/>
    <n v="1"/>
    <x v="175"/>
    <s v="Color"/>
    <x v="1"/>
    <s v="English"/>
    <x v="0"/>
    <x v="1"/>
    <s v="Lilli Lavine"/>
    <x v="266"/>
    <n v="11"/>
    <n v="37"/>
    <n v="23"/>
    <n v="12000"/>
    <n v="6.9"/>
    <n v="122"/>
    <n v="82"/>
    <x v="282"/>
    <n v="28000000"/>
  </r>
  <r>
    <x v="283"/>
    <n v="1"/>
    <x v="231"/>
    <s v="Color"/>
    <x v="4"/>
    <s v="English"/>
    <x v="0"/>
    <x v="2"/>
    <s v="Paul Guilfoyle"/>
    <x v="267"/>
    <n v="210"/>
    <n v="469"/>
    <n v="122"/>
    <n v="0"/>
    <n v="6.5"/>
    <n v="127"/>
    <n v="100"/>
    <x v="283"/>
    <n v="1500000"/>
  </r>
  <r>
    <x v="284"/>
    <n v="1"/>
    <x v="232"/>
    <s v="Color"/>
    <x v="1"/>
    <s v="English"/>
    <x v="0"/>
    <x v="1"/>
    <s v="Jason Alexander"/>
    <x v="67"/>
    <n v="700"/>
    <n v="2842"/>
    <n v="101"/>
    <n v="0"/>
    <n v="5.9"/>
    <n v="109"/>
    <n v="114"/>
    <x v="284"/>
    <n v="40000000"/>
  </r>
  <r>
    <x v="285"/>
    <n v="1"/>
    <x v="213"/>
    <s v="Black and White"/>
    <x v="5"/>
    <s v="Cantonese"/>
    <x v="13"/>
    <x v="4"/>
    <s v="Wei Zhao"/>
    <x v="268"/>
    <n v="478"/>
    <n v="700"/>
    <n v="0"/>
    <n v="0"/>
    <n v="7.3"/>
    <n v="246"/>
    <n v="85"/>
    <x v="285"/>
    <n v="10000000"/>
  </r>
  <r>
    <x v="286"/>
    <n v="1"/>
    <x v="152"/>
    <s v="Color"/>
    <x v="0"/>
    <s v="English"/>
    <x v="0"/>
    <x v="4"/>
    <s v="Kathleen Freeman"/>
    <x v="269"/>
    <n v="145"/>
    <n v="275"/>
    <n v="80"/>
    <n v="0"/>
    <n v="7.9"/>
    <n v="212"/>
    <n v="90"/>
    <x v="286"/>
    <n v="60000000"/>
  </r>
  <r>
    <x v="287"/>
    <n v="1"/>
    <x v="233"/>
    <s v="Color"/>
    <x v="1"/>
    <s v="English"/>
    <x v="0"/>
    <x v="1"/>
    <s v="Hugh Jackman"/>
    <x v="270"/>
    <n v="20000"/>
    <n v="20798"/>
    <n v="956"/>
    <n v="0"/>
    <n v="6.1"/>
    <n v="92"/>
    <n v="97"/>
    <x v="287"/>
    <n v="23000000"/>
  </r>
  <r>
    <x v="288"/>
    <n v="1"/>
    <x v="234"/>
    <s v="Color"/>
    <x v="2"/>
    <s v="English"/>
    <x v="0"/>
    <x v="1"/>
    <s v="Melissa Sagemiller"/>
    <x v="271"/>
    <n v="159"/>
    <n v="417"/>
    <n v="12"/>
    <n v="231"/>
    <n v="3.9"/>
    <n v="64"/>
    <n v="84"/>
    <x v="288"/>
    <n v="14000000"/>
  </r>
  <r>
    <x v="289"/>
    <n v="1"/>
    <x v="235"/>
    <s v="Color"/>
    <x v="0"/>
    <s v="Japanese"/>
    <x v="14"/>
    <x v="4"/>
    <s v="Bunta Sugawara"/>
    <x v="272"/>
    <n v="17"/>
    <n v="44"/>
    <n v="6000"/>
    <n v="28000"/>
    <n v="8.6"/>
    <n v="246"/>
    <n v="125"/>
    <x v="289"/>
    <n v="19000000"/>
  </r>
  <r>
    <x v="290"/>
    <n v="1"/>
    <x v="236"/>
    <s v="Color"/>
    <x v="5"/>
    <s v="English"/>
    <x v="3"/>
    <x v="2"/>
    <s v="Brad Pitt"/>
    <x v="273"/>
    <n v="11000"/>
    <n v="12499"/>
    <n v="12000"/>
    <n v="0"/>
    <n v="7"/>
    <n v="142"/>
    <n v="114"/>
    <x v="290"/>
    <n v="92000000"/>
  </r>
  <r>
    <x v="291"/>
    <n v="1"/>
    <x v="135"/>
    <s v="Color"/>
    <x v="5"/>
    <s v="English"/>
    <x v="0"/>
    <x v="4"/>
    <s v="Alexa PenaVega"/>
    <x v="274"/>
    <n v="2000"/>
    <n v="4499"/>
    <n v="0"/>
    <n v="0"/>
    <n v="5.4"/>
    <n v="122"/>
    <n v="88"/>
    <x v="291"/>
    <n v="35000000"/>
  </r>
  <r>
    <x v="292"/>
    <n v="1"/>
    <x v="199"/>
    <s v="Color"/>
    <x v="1"/>
    <s v="English"/>
    <x v="0"/>
    <x v="1"/>
    <s v="Marc Blucas"/>
    <x v="275"/>
    <n v="973"/>
    <n v="3344"/>
    <n v="19"/>
    <n v="476"/>
    <n v="4.9000000000000004"/>
    <n v="50"/>
    <n v="108"/>
    <x v="292"/>
    <n v="34000000"/>
  </r>
  <r>
    <x v="293"/>
    <n v="1"/>
    <x v="197"/>
    <s v="Color"/>
    <x v="1"/>
    <s v="English"/>
    <x v="0"/>
    <x v="2"/>
    <s v="Geoffrey Arend"/>
    <x v="276"/>
    <n v="816"/>
    <n v="2893"/>
    <n v="422"/>
    <n v="0"/>
    <n v="7.1"/>
    <n v="100"/>
    <n v="100"/>
    <x v="293"/>
    <n v="1200000"/>
  </r>
  <r>
    <x v="294"/>
    <n v="1"/>
    <x v="203"/>
    <s v="Color"/>
    <x v="2"/>
    <s v="English"/>
    <x v="0"/>
    <x v="1"/>
    <s v="Keanu Reeves"/>
    <x v="277"/>
    <n v="18000"/>
    <n v="29484"/>
    <n v="7"/>
    <n v="8000"/>
    <n v="6.7"/>
    <n v="94"/>
    <n v="119"/>
    <x v="294"/>
    <n v="40000000"/>
  </r>
  <r>
    <x v="295"/>
    <n v="1"/>
    <x v="237"/>
    <s v="Color"/>
    <x v="5"/>
    <s v="English"/>
    <x v="0"/>
    <x v="2"/>
    <s v="Hugh Jackman"/>
    <x v="48"/>
    <n v="20000"/>
    <n v="25942"/>
    <n v="57"/>
    <n v="0"/>
    <n v="6.5"/>
    <n v="166"/>
    <n v="99"/>
    <x v="295"/>
    <n v="80000000"/>
  </r>
  <r>
    <x v="296"/>
    <n v="1"/>
    <x v="238"/>
    <s v="Color"/>
    <x v="5"/>
    <s v="English"/>
    <x v="0"/>
    <x v="1"/>
    <s v="Tom Skerritt"/>
    <x v="278"/>
    <n v="1000"/>
    <n v="2120"/>
    <n v="49"/>
    <n v="474"/>
    <n v="5.2"/>
    <n v="31"/>
    <n v="110"/>
    <x v="296"/>
    <n v="38000000"/>
  </r>
  <r>
    <x v="297"/>
    <n v="1"/>
    <x v="239"/>
    <s v="Color"/>
    <x v="1"/>
    <s v="English"/>
    <x v="0"/>
    <x v="1"/>
    <s v="Louis Lombardi"/>
    <x v="279"/>
    <n v="436"/>
    <n v="1203"/>
    <n v="42"/>
    <n v="1000"/>
    <n v="4.8"/>
    <n v="75"/>
    <n v="84"/>
    <x v="297"/>
    <n v="22000000"/>
  </r>
  <r>
    <x v="298"/>
    <n v="1"/>
    <x v="240"/>
    <s v="Black and White"/>
    <x v="2"/>
    <s v="English"/>
    <x v="0"/>
    <x v="2"/>
    <s v="Ryan Gosling"/>
    <x v="280"/>
    <n v="33000"/>
    <n v="33441"/>
    <n v="21"/>
    <n v="0"/>
    <n v="7.2"/>
    <n v="84"/>
    <n v="98"/>
    <x v="298"/>
    <n v="1500000"/>
  </r>
  <r>
    <x v="299"/>
    <n v="1"/>
    <x v="224"/>
    <s v="Color"/>
    <x v="1"/>
    <s v="English"/>
    <x v="0"/>
    <x v="2"/>
    <s v="Julie Benz"/>
    <x v="281"/>
    <n v="3000"/>
    <n v="6419"/>
    <n v="10"/>
    <n v="478"/>
    <n v="6.3"/>
    <n v="52"/>
    <n v="106"/>
    <x v="299"/>
    <n v="6000000"/>
  </r>
  <r>
    <x v="300"/>
    <n v="1"/>
    <x v="241"/>
    <s v="Color"/>
    <x v="1"/>
    <s v="English"/>
    <x v="0"/>
    <x v="1"/>
    <s v="Woody Allen"/>
    <x v="101"/>
    <n v="11000"/>
    <n v="12534"/>
    <n v="11000"/>
    <n v="826"/>
    <n v="6.8"/>
    <n v="116"/>
    <n v="103"/>
    <x v="300"/>
    <n v="26000000"/>
  </r>
  <r>
    <x v="301"/>
    <n v="1"/>
    <x v="206"/>
    <s v="Color"/>
    <x v="5"/>
    <s v="English"/>
    <x v="0"/>
    <x v="1"/>
    <s v="Paul Walker"/>
    <x v="132"/>
    <n v="23000"/>
    <n v="45327"/>
    <n v="357"/>
    <n v="14000"/>
    <n v="6.7"/>
    <n v="187"/>
    <n v="106"/>
    <x v="301"/>
    <n v="38000000"/>
  </r>
  <r>
    <x v="302"/>
    <n v="1"/>
    <x v="242"/>
    <s v="Color"/>
    <x v="4"/>
    <s v="English"/>
    <x v="0"/>
    <x v="2"/>
    <s v="Brendan Fehr"/>
    <x v="282"/>
    <n v="847"/>
    <n v="3004"/>
    <n v="23"/>
    <n v="327"/>
    <n v="5.3"/>
    <n v="56"/>
    <n v="90"/>
    <x v="302"/>
    <n v="5000000"/>
  </r>
  <r>
    <x v="303"/>
    <n v="1"/>
    <x v="243"/>
    <s v="Color"/>
    <x v="3"/>
    <s v="English"/>
    <x v="0"/>
    <x v="1"/>
    <s v="Chris Noth"/>
    <x v="283"/>
    <n v="962"/>
    <n v="4239"/>
    <n v="12"/>
    <n v="804"/>
    <n v="5.8"/>
    <n v="95"/>
    <n v="106"/>
    <x v="303"/>
    <n v="30000000"/>
  </r>
  <r>
    <x v="304"/>
    <n v="1"/>
    <x v="244"/>
    <s v="Color"/>
    <x v="1"/>
    <s v="English"/>
    <x v="0"/>
    <x v="2"/>
    <s v="Lynn Cohen"/>
    <x v="284"/>
    <n v="474"/>
    <n v="920"/>
    <n v="436"/>
    <n v="47"/>
    <n v="5.4"/>
    <n v="9"/>
    <n v="96"/>
    <x v="304"/>
    <n v="1500000"/>
  </r>
  <r>
    <x v="305"/>
    <n v="1"/>
    <x v="245"/>
    <s v="Color"/>
    <x v="5"/>
    <s v="English"/>
    <x v="0"/>
    <x v="2"/>
    <s v="Clifton Collins Jr."/>
    <x v="116"/>
    <n v="968"/>
    <n v="3012"/>
    <n v="37"/>
    <n v="0"/>
    <n v="6.9"/>
    <n v="110"/>
    <n v="131"/>
    <x v="305"/>
    <n v="60000000"/>
  </r>
  <r>
    <x v="306"/>
    <n v="1"/>
    <x v="227"/>
    <s v="Color"/>
    <x v="5"/>
    <s v="Thai"/>
    <x v="15"/>
    <x v="2"/>
    <s v="Sarunyu Wongkrachang"/>
    <x v="285"/>
    <n v="7"/>
    <n v="32"/>
    <n v="6"/>
    <n v="124"/>
    <n v="6.6"/>
    <n v="31"/>
    <n v="300"/>
    <x v="306"/>
    <n v="400000000"/>
  </r>
  <r>
    <x v="307"/>
    <n v="1"/>
    <x v="246"/>
    <s v="Color"/>
    <x v="5"/>
    <s v="English"/>
    <x v="16"/>
    <x v="1"/>
    <s v="Christopher Lee"/>
    <x v="286"/>
    <n v="16000"/>
    <n v="22342"/>
    <n v="0"/>
    <n v="21000"/>
    <n v="8.8000000000000007"/>
    <n v="297"/>
    <n v="171"/>
    <x v="307"/>
    <n v="93000000"/>
  </r>
  <r>
    <x v="308"/>
    <n v="1"/>
    <x v="247"/>
    <s v="Black and White"/>
    <x v="1"/>
    <s v="English"/>
    <x v="0"/>
    <x v="4"/>
    <s v="Fay Masterson"/>
    <x v="287"/>
    <n v="126"/>
    <n v="284"/>
    <n v="56"/>
    <n v="0"/>
    <n v="7"/>
    <n v="88"/>
    <n v="90"/>
    <x v="308"/>
    <n v="40000"/>
  </r>
  <r>
    <x v="309"/>
    <n v="1"/>
    <x v="248"/>
    <s v="Color"/>
    <x v="2"/>
    <s v="English"/>
    <x v="0"/>
    <x v="4"/>
    <s v="Martin Landau"/>
    <x v="288"/>
    <n v="940"/>
    <n v="4310"/>
    <n v="0"/>
    <n v="0"/>
    <n v="6.9"/>
    <n v="128"/>
    <n v="152"/>
    <x v="309"/>
    <n v="72000000"/>
  </r>
  <r>
    <x v="310"/>
    <n v="1"/>
    <x v="249"/>
    <s v="Color"/>
    <x v="0"/>
    <s v="English"/>
    <x v="0"/>
    <x v="2"/>
    <s v="J.K. Simmons"/>
    <x v="289"/>
    <n v="24000"/>
    <n v="43917"/>
    <n v="563"/>
    <n v="2000"/>
    <n v="6.1"/>
    <n v="125"/>
    <n v="123"/>
    <x v="310"/>
    <n v="34000000"/>
  </r>
  <r>
    <x v="311"/>
    <n v="1"/>
    <x v="250"/>
    <s v="Color"/>
    <x v="5"/>
    <s v="English"/>
    <x v="0"/>
    <x v="1"/>
    <s v="Dwayne Johnson"/>
    <x v="290"/>
    <n v="12000"/>
    <n v="15972"/>
    <n v="208"/>
    <n v="0"/>
    <n v="6.3"/>
    <n v="202"/>
    <n v="130"/>
    <x v="311"/>
    <n v="98000000"/>
  </r>
  <r>
    <x v="312"/>
    <n v="1"/>
    <x v="173"/>
    <s v="Color"/>
    <x v="5"/>
    <s v="English"/>
    <x v="3"/>
    <x v="1"/>
    <s v="Catherine Deneuve"/>
    <x v="291"/>
    <n v="964"/>
    <n v="2888"/>
    <n v="0"/>
    <n v="299"/>
    <n v="4.7"/>
    <n v="107"/>
    <n v="104"/>
    <x v="312"/>
    <n v="40000000"/>
  </r>
  <r>
    <x v="313"/>
    <n v="1"/>
    <x v="251"/>
    <s v="Color"/>
    <x v="5"/>
    <s v="English"/>
    <x v="0"/>
    <x v="1"/>
    <s v="Jason Statham"/>
    <x v="41"/>
    <n v="26000"/>
    <n v="32831"/>
    <n v="70"/>
    <n v="0"/>
    <n v="5.9"/>
    <n v="98"/>
    <n v="85"/>
    <x v="313"/>
    <n v="49000000"/>
  </r>
  <r>
    <x v="314"/>
    <n v="1"/>
    <x v="228"/>
    <s v="Color"/>
    <x v="0"/>
    <s v="English"/>
    <x v="0"/>
    <x v="4"/>
    <s v="Anne Hathaway"/>
    <x v="292"/>
    <n v="11000"/>
    <n v="11116"/>
    <n v="7"/>
    <n v="650"/>
    <n v="6.5"/>
    <n v="27"/>
    <n v="113"/>
    <x v="314"/>
    <n v="7000000"/>
  </r>
  <r>
    <x v="315"/>
    <n v="1"/>
    <x v="211"/>
    <s v="Color"/>
    <x v="10"/>
    <s v="English"/>
    <x v="0"/>
    <x v="1"/>
    <s v="Fionnula Flanagan"/>
    <x v="293"/>
    <n v="482"/>
    <n v="956"/>
    <n v="448"/>
    <n v="20000"/>
    <n v="7.6"/>
    <n v="239"/>
    <n v="101"/>
    <x v="315"/>
    <n v="17000000"/>
  </r>
  <r>
    <x v="316"/>
    <n v="1"/>
    <x v="252"/>
    <s v="Color"/>
    <x v="3"/>
    <s v="English"/>
    <x v="0"/>
    <x v="2"/>
    <s v="Costas Mandylor"/>
    <x v="294"/>
    <n v="723"/>
    <n v="793"/>
    <n v="0"/>
    <n v="0"/>
    <n v="6.8"/>
    <n v="150"/>
    <n v="124"/>
    <x v="316"/>
    <n v="45000000"/>
  </r>
  <r>
    <x v="317"/>
    <n v="1"/>
    <x v="253"/>
    <s v="Color"/>
    <x v="1"/>
    <s v="English"/>
    <x v="0"/>
    <x v="0"/>
    <s v="Anne Hathaway"/>
    <x v="295"/>
    <n v="11000"/>
    <n v="13645"/>
    <n v="0"/>
    <n v="0"/>
    <n v="6.2"/>
    <n v="108"/>
    <n v="111"/>
    <x v="317"/>
    <n v="37000000"/>
  </r>
  <r>
    <x v="318"/>
    <n v="1"/>
    <x v="227"/>
    <s v="Color"/>
    <x v="1"/>
    <s v="English"/>
    <x v="0"/>
    <x v="2"/>
    <s v="Bill Murray"/>
    <x v="296"/>
    <n v="13000"/>
    <n v="14609"/>
    <n v="0"/>
    <n v="0"/>
    <n v="7.6"/>
    <n v="220"/>
    <n v="110"/>
    <x v="318"/>
    <n v="21000000"/>
  </r>
  <r>
    <x v="319"/>
    <n v="1"/>
    <x v="254"/>
    <s v="Color"/>
    <x v="3"/>
    <s v="English"/>
    <x v="0"/>
    <x v="2"/>
    <s v="Robert De Niro"/>
    <x v="297"/>
    <n v="22000"/>
    <n v="32871"/>
    <n v="0"/>
    <n v="0"/>
    <n v="6.8"/>
    <n v="141"/>
    <n v="124"/>
    <x v="319"/>
    <n v="68000000"/>
  </r>
  <r>
    <x v="320"/>
    <n v="1"/>
    <x v="136"/>
    <s v="Color"/>
    <x v="2"/>
    <s v="English"/>
    <x v="0"/>
    <x v="2"/>
    <s v="Kevin Spacey"/>
    <x v="28"/>
    <n v="18000"/>
    <n v="19805"/>
    <n v="529"/>
    <n v="0"/>
    <n v="6.8"/>
    <n v="119"/>
    <n v="111"/>
    <x v="320"/>
    <n v="35000000"/>
  </r>
  <r>
    <x v="321"/>
    <n v="1"/>
    <x v="168"/>
    <s v="Color"/>
    <x v="2"/>
    <s v="English"/>
    <x v="0"/>
    <x v="2"/>
    <s v="Daniel Radcliffe"/>
    <x v="298"/>
    <n v="11000"/>
    <n v="14995"/>
    <n v="128"/>
    <n v="813"/>
    <n v="6.1"/>
    <n v="104"/>
    <n v="109"/>
    <x v="321"/>
    <n v="18000000"/>
  </r>
  <r>
    <x v="322"/>
    <n v="1"/>
    <x v="206"/>
    <s v="Color"/>
    <x v="1"/>
    <s v="English"/>
    <x v="0"/>
    <x v="2"/>
    <s v="Angell Conwell"/>
    <x v="2"/>
    <n v="522"/>
    <n v="955"/>
    <n v="69"/>
    <n v="842"/>
    <n v="4.5999999999999996"/>
    <n v="27"/>
    <n v="93"/>
    <x v="322"/>
    <n v="4000000"/>
  </r>
  <r>
    <x v="323"/>
    <n v="1"/>
    <x v="129"/>
    <s v="Color"/>
    <x v="1"/>
    <s v="English"/>
    <x v="3"/>
    <x v="1"/>
    <s v="Matthew McConaughey"/>
    <x v="299"/>
    <n v="11000"/>
    <n v="17533"/>
    <n v="163"/>
    <n v="0"/>
    <n v="5.2"/>
    <n v="108"/>
    <n v="103"/>
    <x v="323"/>
    <n v="35000000"/>
  </r>
  <r>
    <x v="324"/>
    <n v="1"/>
    <x v="255"/>
    <s v="Color"/>
    <x v="4"/>
    <s v="English"/>
    <x v="0"/>
    <x v="2"/>
    <s v="Shannon Elizabeth"/>
    <x v="300"/>
    <n v="1000"/>
    <n v="3023"/>
    <n v="17"/>
    <n v="0"/>
    <n v="5.5"/>
    <n v="149"/>
    <n v="91"/>
    <x v="324"/>
    <n v="20000000"/>
  </r>
  <r>
    <x v="325"/>
    <n v="1"/>
    <x v="237"/>
    <s v="Color"/>
    <x v="2"/>
    <s v="English"/>
    <x v="0"/>
    <x v="2"/>
    <s v="Matthew McConaughey"/>
    <x v="301"/>
    <n v="11000"/>
    <n v="12250"/>
    <n v="11"/>
    <n v="430"/>
    <n v="7.1"/>
    <n v="79"/>
    <n v="104"/>
    <x v="325"/>
    <n v="4500000"/>
  </r>
  <r>
    <x v="326"/>
    <n v="1"/>
    <x v="187"/>
    <s v="Color"/>
    <x v="1"/>
    <s v="English"/>
    <x v="0"/>
    <x v="2"/>
    <s v="Shannon Elizabeth"/>
    <x v="302"/>
    <n v="1000"/>
    <n v="2729"/>
    <n v="5"/>
    <n v="449"/>
    <n v="5.3"/>
    <n v="75"/>
    <n v="95"/>
    <x v="326"/>
    <n v="11000000"/>
  </r>
  <r>
    <x v="327"/>
    <n v="1"/>
    <x v="230"/>
    <s v="Color"/>
    <x v="1"/>
    <s v="English"/>
    <x v="17"/>
    <x v="2"/>
    <s v="Del Zamora"/>
    <x v="266"/>
    <n v="752"/>
    <n v="3133"/>
    <n v="23"/>
    <n v="53"/>
    <n v="4.4000000000000004"/>
    <n v="62"/>
    <n v="104"/>
    <x v="327"/>
    <n v="90000000"/>
  </r>
  <r>
    <x v="328"/>
    <n v="1"/>
    <x v="256"/>
    <s v="Color"/>
    <x v="3"/>
    <s v="English"/>
    <x v="0"/>
    <x v="2"/>
    <s v="Denzel Washington"/>
    <x v="303"/>
    <n v="18000"/>
    <n v="22370"/>
    <n v="845"/>
    <n v="0"/>
    <n v="7.7"/>
    <n v="109"/>
    <n v="122"/>
    <x v="328"/>
    <n v="45000000"/>
  </r>
  <r>
    <x v="329"/>
    <n v="1"/>
    <x v="257"/>
    <s v="Color"/>
    <x v="1"/>
    <s v="English"/>
    <x v="0"/>
    <x v="2"/>
    <s v="Mo'Nique"/>
    <x v="304"/>
    <n v="939"/>
    <n v="2815"/>
    <n v="7"/>
    <n v="593"/>
    <n v="6.1"/>
    <n v="40"/>
    <n v="90"/>
    <x v="329"/>
    <n v="6000000"/>
  </r>
  <r>
    <x v="330"/>
    <n v="1"/>
    <x v="258"/>
    <s v="Color"/>
    <x v="4"/>
    <s v="English"/>
    <x v="0"/>
    <x v="2"/>
    <s v="Marley Shelton"/>
    <x v="305"/>
    <n v="690"/>
    <n v="2402"/>
    <n v="9"/>
    <n v="0"/>
    <n v="4.7"/>
    <n v="120"/>
    <n v="96"/>
    <x v="330"/>
    <n v="10000000"/>
  </r>
  <r>
    <x v="331"/>
    <n v="1"/>
    <x v="242"/>
    <s v="Color"/>
    <x v="10"/>
    <s v="English"/>
    <x v="0"/>
    <x v="2"/>
    <s v="Tom Cruise"/>
    <x v="5"/>
    <n v="10000"/>
    <n v="11458"/>
    <n v="488"/>
    <n v="0"/>
    <n v="6.9"/>
    <n v="153"/>
    <n v="141"/>
    <x v="331"/>
    <n v="68000000"/>
  </r>
  <r>
    <x v="332"/>
    <n v="1"/>
    <x v="258"/>
    <s v="Color"/>
    <x v="5"/>
    <s v="French"/>
    <x v="4"/>
    <x v="2"/>
    <s v="Carole Bouquet"/>
    <x v="306"/>
    <n v="235"/>
    <n v="303"/>
    <n v="7"/>
    <n v="0"/>
    <n v="6.6"/>
    <n v="40"/>
    <n v="94"/>
    <x v="332"/>
    <n v="15300000"/>
  </r>
  <r>
    <x v="333"/>
    <n v="1"/>
    <x v="259"/>
    <s v="Color"/>
    <x v="1"/>
    <s v="English"/>
    <x v="0"/>
    <x v="1"/>
    <s v="Bernie Mac"/>
    <x v="307"/>
    <n v="1000"/>
    <n v="3664"/>
    <n v="39"/>
    <n v="304"/>
    <n v="5.5"/>
    <n v="64"/>
    <n v="94"/>
    <x v="333"/>
    <n v="45000000"/>
  </r>
  <r>
    <x v="334"/>
    <n v="1"/>
    <x v="260"/>
    <s v="Color"/>
    <x v="9"/>
    <s v="English"/>
    <x v="4"/>
    <x v="0"/>
    <s v="Jacques Perrin"/>
    <x v="308"/>
    <n v="63"/>
    <n v="66"/>
    <n v="63"/>
    <n v="1000"/>
    <n v="8"/>
    <n v="100"/>
    <n v="81"/>
    <x v="334"/>
    <n v="160000000"/>
  </r>
  <r>
    <x v="335"/>
    <n v="1"/>
    <x v="261"/>
    <s v="Color"/>
    <x v="0"/>
    <s v="Spanish"/>
    <x v="2"/>
    <x v="2"/>
    <s v="Maribel VerdÃº"/>
    <x v="309"/>
    <n v="269"/>
    <n v="361"/>
    <n v="0"/>
    <n v="0"/>
    <n v="7.7"/>
    <n v="173"/>
    <n v="106"/>
    <x v="335"/>
    <n v="2000000"/>
  </r>
  <r>
    <x v="336"/>
    <n v="1"/>
    <x v="232"/>
    <s v="Color"/>
    <x v="1"/>
    <s v="English"/>
    <x v="3"/>
    <x v="1"/>
    <s v="Milla Jovovich"/>
    <x v="310"/>
    <n v="14000"/>
    <n v="34565"/>
    <n v="0"/>
    <n v="0"/>
    <n v="6.6"/>
    <n v="135"/>
    <n v="90"/>
    <x v="336"/>
    <n v="28000000"/>
  </r>
  <r>
    <x v="337"/>
    <n v="1"/>
    <x v="262"/>
    <s v="Color"/>
    <x v="2"/>
    <s v="English"/>
    <x v="0"/>
    <x v="2"/>
    <s v="Philip Seymour Hoffman"/>
    <x v="11"/>
    <n v="22000"/>
    <n v="26050"/>
    <n v="0"/>
    <n v="0"/>
    <n v="7.7"/>
    <n v="202"/>
    <n v="108"/>
    <x v="337"/>
    <n v="15000000"/>
  </r>
  <r>
    <x v="338"/>
    <n v="1"/>
    <x v="263"/>
    <s v="Color"/>
    <x v="2"/>
    <s v="English"/>
    <x v="1"/>
    <x v="2"/>
    <s v="Noah Huntley"/>
    <x v="111"/>
    <n v="133"/>
    <n v="241"/>
    <n v="0"/>
    <n v="11000"/>
    <n v="7.6"/>
    <n v="224"/>
    <n v="113"/>
    <x v="338"/>
    <n v="8000000"/>
  </r>
  <r>
    <x v="339"/>
    <n v="1"/>
    <x v="264"/>
    <s v="Color"/>
    <x v="1"/>
    <s v="English"/>
    <x v="0"/>
    <x v="2"/>
    <s v="Emmanuelle Vaugier"/>
    <x v="311"/>
    <n v="1000"/>
    <n v="3294"/>
    <n v="36"/>
    <n v="2000"/>
    <n v="5.6"/>
    <n v="140"/>
    <n v="96"/>
    <x v="339"/>
    <n v="17000000"/>
  </r>
  <r>
    <x v="340"/>
    <n v="1"/>
    <x v="265"/>
    <s v="Color"/>
    <x v="2"/>
    <s v="English"/>
    <x v="0"/>
    <x v="2"/>
    <s v="Mekhi Phifer"/>
    <x v="154"/>
    <n v="1000"/>
    <n v="1954"/>
    <n v="161"/>
    <n v="0"/>
    <n v="7"/>
    <n v="119"/>
    <n v="110"/>
    <x v="340"/>
    <n v="41000000"/>
  </r>
  <r>
    <x v="341"/>
    <n v="1"/>
    <x v="266"/>
    <s v="Color"/>
    <x v="1"/>
    <s v="French"/>
    <x v="4"/>
    <x v="2"/>
    <s v="Catherine Deneuve"/>
    <x v="312"/>
    <n v="963"/>
    <n v="3543"/>
    <n v="341"/>
    <n v="0"/>
    <n v="7.1"/>
    <n v="128"/>
    <n v="111"/>
    <x v="341"/>
    <n v="8000000"/>
  </r>
  <r>
    <x v="342"/>
    <n v="1"/>
    <x v="267"/>
    <s v="Color"/>
    <x v="2"/>
    <s v="English"/>
    <x v="0"/>
    <x v="4"/>
    <s v="Lauren German"/>
    <x v="299"/>
    <n v="683"/>
    <n v="2436"/>
    <n v="163"/>
    <n v="19000"/>
    <n v="7.4"/>
    <n v="80"/>
    <n v="101"/>
    <x v="342"/>
    <n v="11000000"/>
  </r>
  <r>
    <x v="343"/>
    <n v="1"/>
    <x v="268"/>
    <s v="Color"/>
    <x v="2"/>
    <s v="English"/>
    <x v="0"/>
    <x v="1"/>
    <s v="Charlie Hunnam"/>
    <x v="313"/>
    <n v="16000"/>
    <n v="28987"/>
    <n v="79"/>
    <n v="261"/>
    <n v="4.9000000000000004"/>
    <n v="72"/>
    <n v="99"/>
    <x v="343"/>
    <n v="25000000"/>
  </r>
  <r>
    <x v="344"/>
    <n v="1"/>
    <x v="269"/>
    <s v="Color"/>
    <x v="1"/>
    <s v="English"/>
    <x v="1"/>
    <x v="1"/>
    <s v="Sharon Small"/>
    <x v="191"/>
    <n v="66"/>
    <n v="74"/>
    <n v="129"/>
    <n v="0"/>
    <n v="7.1"/>
    <n v="158"/>
    <n v="101"/>
    <x v="344"/>
    <n v="30000000"/>
  </r>
  <r>
    <x v="345"/>
    <n v="1"/>
    <x v="270"/>
    <s v="Color"/>
    <x v="1"/>
    <s v="English"/>
    <x v="0"/>
    <x v="2"/>
    <s v="Hope Davis"/>
    <x v="314"/>
    <n v="442"/>
    <n v="1556"/>
    <n v="729"/>
    <n v="0"/>
    <n v="7.2"/>
    <n v="217"/>
    <n v="125"/>
    <x v="345"/>
    <n v="30000000"/>
  </r>
  <r>
    <x v="346"/>
    <n v="1"/>
    <x v="271"/>
    <s v="Color"/>
    <x v="1"/>
    <s v="English"/>
    <x v="0"/>
    <x v="2"/>
    <s v="Nicolas Cage"/>
    <x v="315"/>
    <n v="12000"/>
    <n v="25489"/>
    <n v="0"/>
    <n v="0"/>
    <n v="7.7"/>
    <n v="241"/>
    <n v="81"/>
    <x v="346"/>
    <n v="19000000"/>
  </r>
  <r>
    <x v="347"/>
    <n v="1"/>
    <x v="272"/>
    <s v="Color"/>
    <x v="5"/>
    <s v="English"/>
    <x v="0"/>
    <x v="2"/>
    <s v="Mike Epps"/>
    <x v="316"/>
    <n v="706"/>
    <n v="1421"/>
    <n v="10"/>
    <n v="530"/>
    <n v="5.7"/>
    <n v="40"/>
    <n v="95"/>
    <x v="347"/>
    <n v="14000000"/>
  </r>
  <r>
    <x v="348"/>
    <n v="1"/>
    <x v="273"/>
    <s v="Color"/>
    <x v="2"/>
    <s v="English"/>
    <x v="1"/>
    <x v="2"/>
    <s v="Lesley Manville"/>
    <x v="317"/>
    <n v="149"/>
    <n v="251"/>
    <n v="608"/>
    <n v="484"/>
    <n v="7.6"/>
    <n v="81"/>
    <n v="121"/>
    <x v="348"/>
    <n v="9000000"/>
  </r>
  <r>
    <x v="349"/>
    <n v="1"/>
    <x v="274"/>
    <s v="Color"/>
    <x v="6"/>
    <s v="English"/>
    <x v="4"/>
    <x v="5"/>
    <s v="Sebastian Koch"/>
    <x v="318"/>
    <n v="380"/>
    <n v="1429"/>
    <n v="333"/>
    <n v="0"/>
    <n v="7.3"/>
    <n v="69"/>
    <n v="132"/>
    <x v="349"/>
    <n v="103000000"/>
  </r>
  <r>
    <x v="350"/>
    <n v="1"/>
    <x v="275"/>
    <s v="Color"/>
    <x v="1"/>
    <s v="English"/>
    <x v="0"/>
    <x v="2"/>
    <s v="Robert De Niro"/>
    <x v="13"/>
    <n v="22000"/>
    <n v="22889"/>
    <n v="11000"/>
    <n v="846"/>
    <n v="5.9"/>
    <n v="105"/>
    <n v="96"/>
    <x v="350"/>
    <n v="60000000"/>
  </r>
  <r>
    <x v="351"/>
    <n v="1"/>
    <x v="276"/>
    <s v="Color"/>
    <x v="6"/>
    <s v="English"/>
    <x v="0"/>
    <x v="1"/>
    <s v="Denzel Washington"/>
    <x v="319"/>
    <n v="18000"/>
    <n v="20456"/>
    <n v="18000"/>
    <n v="0"/>
    <n v="7.3"/>
    <n v="121"/>
    <n v="117"/>
    <x v="351"/>
    <n v="12500000"/>
  </r>
  <r>
    <x v="352"/>
    <n v="1"/>
    <x v="277"/>
    <s v="Color"/>
    <x v="5"/>
    <s v="English"/>
    <x v="0"/>
    <x v="1"/>
    <s v="Verne Troyer"/>
    <x v="68"/>
    <n v="645"/>
    <n v="2725"/>
    <n v="116"/>
    <n v="0"/>
    <n v="6.2"/>
    <n v="194"/>
    <n v="94"/>
    <x v="352"/>
    <n v="63000000"/>
  </r>
  <r>
    <x v="353"/>
    <n v="1"/>
    <x v="278"/>
    <s v="Color"/>
    <x v="6"/>
    <s v="English"/>
    <x v="0"/>
    <x v="2"/>
    <s v="Ed Begley Jr."/>
    <x v="320"/>
    <n v="783"/>
    <n v="2684"/>
    <n v="261"/>
    <n v="357"/>
    <n v="6.6"/>
    <n v="97"/>
    <n v="105"/>
    <x v="353"/>
    <n v="7000000"/>
  </r>
  <r>
    <x v="354"/>
    <n v="1"/>
    <x v="279"/>
    <s v="Color"/>
    <x v="5"/>
    <s v="English"/>
    <x v="0"/>
    <x v="1"/>
    <s v="Anthony Hopkins"/>
    <x v="321"/>
    <n v="12000"/>
    <n v="12993"/>
    <n v="541"/>
    <n v="792"/>
    <n v="5.6"/>
    <n v="128"/>
    <n v="116"/>
    <x v="354"/>
    <n v="70000000"/>
  </r>
  <r>
    <x v="355"/>
    <n v="1"/>
    <x v="280"/>
    <s v="Color"/>
    <x v="5"/>
    <s v="English"/>
    <x v="0"/>
    <x v="2"/>
    <s v="Talisa Soto"/>
    <x v="322"/>
    <n v="349"/>
    <n v="1846"/>
    <n v="8"/>
    <n v="391"/>
    <n v="3.6"/>
    <n v="92"/>
    <n v="91"/>
    <x v="355"/>
    <n v="70000000"/>
  </r>
  <r>
    <x v="356"/>
    <n v="1"/>
    <x v="281"/>
    <s v="Color"/>
    <x v="1"/>
    <s v="English"/>
    <x v="0"/>
    <x v="1"/>
    <s v="Sean Patrick Thomas"/>
    <x v="323"/>
    <n v="656"/>
    <n v="2754"/>
    <n v="167"/>
    <n v="770"/>
    <n v="6.3"/>
    <n v="91"/>
    <n v="102"/>
    <x v="356"/>
    <n v="12000000"/>
  </r>
  <r>
    <x v="357"/>
    <n v="1"/>
    <x v="263"/>
    <s v="Color"/>
    <x v="1"/>
    <s v="English"/>
    <x v="1"/>
    <x v="1"/>
    <s v="Archie Panjabi"/>
    <x v="324"/>
    <n v="883"/>
    <n v="2201"/>
    <n v="98"/>
    <n v="0"/>
    <n v="6.7"/>
    <n v="161"/>
    <n v="112"/>
    <x v="357"/>
    <n v="3500159"/>
  </r>
  <r>
    <x v="358"/>
    <n v="1"/>
    <x v="282"/>
    <s v="Color"/>
    <x v="3"/>
    <s v="English"/>
    <x v="0"/>
    <x v="2"/>
    <s v="Parry Shen"/>
    <x v="325"/>
    <n v="94"/>
    <n v="139"/>
    <n v="681"/>
    <n v="661"/>
    <n v="7.2"/>
    <n v="51"/>
    <n v="98"/>
    <x v="358"/>
    <n v="250000"/>
  </r>
  <r>
    <x v="359"/>
    <n v="1"/>
    <x v="283"/>
    <s v="Color"/>
    <x v="0"/>
    <s v="English"/>
    <x v="0"/>
    <x v="4"/>
    <s v="Frankie Muniz"/>
    <x v="326"/>
    <n v="934"/>
    <n v="3707"/>
    <n v="189"/>
    <n v="896"/>
    <n v="5.4"/>
    <n v="69"/>
    <n v="88"/>
    <x v="359"/>
    <n v="15000000"/>
  </r>
  <r>
    <x v="360"/>
    <n v="1"/>
    <x v="283"/>
    <s v="Color"/>
    <x v="1"/>
    <s v="English"/>
    <x v="0"/>
    <x v="1"/>
    <s v="Zooey Deschanel"/>
    <x v="327"/>
    <n v="11000"/>
    <n v="13917"/>
    <n v="188"/>
    <n v="892"/>
    <n v="6.5"/>
    <n v="87"/>
    <n v="74"/>
    <x v="360"/>
    <n v="40000000"/>
  </r>
  <r>
    <x v="361"/>
    <n v="1"/>
    <x v="284"/>
    <s v="Color"/>
    <x v="5"/>
    <s v="English"/>
    <x v="0"/>
    <x v="2"/>
    <s v="Norman Reedus"/>
    <x v="328"/>
    <n v="12000"/>
    <n v="15371"/>
    <n v="0"/>
    <n v="0"/>
    <n v="6.7"/>
    <n v="224"/>
    <n v="117"/>
    <x v="361"/>
    <n v="54000000"/>
  </r>
  <r>
    <x v="362"/>
    <n v="1"/>
    <x v="285"/>
    <s v="Color"/>
    <x v="5"/>
    <s v="English"/>
    <x v="0"/>
    <x v="2"/>
    <s v="Clint Eastwood"/>
    <x v="105"/>
    <n v="16000"/>
    <n v="18635"/>
    <n v="16000"/>
    <n v="705"/>
    <n v="6.4"/>
    <n v="146"/>
    <n v="110"/>
    <x v="362"/>
    <n v="50000000"/>
  </r>
  <r>
    <x v="363"/>
    <n v="1"/>
    <x v="286"/>
    <s v="Color"/>
    <x v="2"/>
    <s v="English"/>
    <x v="1"/>
    <x v="2"/>
    <s v="James Nesbitt"/>
    <x v="329"/>
    <n v="773"/>
    <n v="976"/>
    <n v="521"/>
    <n v="0"/>
    <n v="7.7"/>
    <n v="92"/>
    <n v="107"/>
    <x v="363"/>
    <n v="2000000"/>
  </r>
  <r>
    <x v="364"/>
    <n v="1"/>
    <x v="287"/>
    <s v="Color"/>
    <x v="2"/>
    <s v="English"/>
    <x v="0"/>
    <x v="2"/>
    <s v="Frances Fisher"/>
    <x v="330"/>
    <n v="638"/>
    <n v="1641"/>
    <n v="22"/>
    <n v="115"/>
    <n v="6.7"/>
    <n v="44"/>
    <n v="88"/>
    <x v="364"/>
    <n v="1000000"/>
  </r>
  <r>
    <x v="365"/>
    <n v="1"/>
    <x v="288"/>
    <s v="Color"/>
    <x v="2"/>
    <s v="English"/>
    <x v="0"/>
    <x v="1"/>
    <s v="Faizon Love"/>
    <x v="184"/>
    <n v="585"/>
    <n v="1165"/>
    <n v="134"/>
    <n v="0"/>
    <n v="5.6"/>
    <n v="69"/>
    <n v="104"/>
    <x v="365"/>
    <n v="30000000"/>
  </r>
  <r>
    <x v="366"/>
    <n v="1"/>
    <x v="289"/>
    <s v="Color"/>
    <x v="1"/>
    <s v="English"/>
    <x v="0"/>
    <x v="2"/>
    <s v="Vivica A. Fox"/>
    <x v="331"/>
    <n v="890"/>
    <n v="3161"/>
    <n v="2"/>
    <n v="1000"/>
    <n v="4.9000000000000004"/>
    <n v="63"/>
    <n v="97"/>
    <x v="366"/>
    <n v="20000000"/>
  </r>
  <r>
    <x v="367"/>
    <n v="1"/>
    <x v="290"/>
    <s v="Black and White"/>
    <x v="3"/>
    <s v="English"/>
    <x v="3"/>
    <x v="2"/>
    <s v="Michael Moore"/>
    <x v="332"/>
    <n v="909"/>
    <n v="1779"/>
    <n v="909"/>
    <n v="4000"/>
    <n v="8"/>
    <n v="215"/>
    <n v="120"/>
    <x v="367"/>
    <n v="4000000"/>
  </r>
  <r>
    <x v="368"/>
    <n v="1"/>
    <x v="291"/>
    <s v="Color"/>
    <x v="1"/>
    <s v="English"/>
    <x v="0"/>
    <x v="1"/>
    <s v="Boris Kodjoe"/>
    <x v="333"/>
    <n v="1000"/>
    <n v="3199"/>
    <n v="44"/>
    <n v="0"/>
    <n v="6.5"/>
    <n v="37"/>
    <n v="109"/>
    <x v="368"/>
    <n v="8000000"/>
  </r>
  <r>
    <x v="369"/>
    <n v="1"/>
    <x v="292"/>
    <s v="Color"/>
    <x v="6"/>
    <s v="English"/>
    <x v="0"/>
    <x v="1"/>
    <s v="Leonardo DiCaprio"/>
    <x v="160"/>
    <n v="29000"/>
    <n v="48153"/>
    <n v="14000"/>
    <n v="15000"/>
    <n v="8"/>
    <n v="194"/>
    <n v="141"/>
    <x v="369"/>
    <n v="52000000"/>
  </r>
  <r>
    <x v="370"/>
    <n v="1"/>
    <x v="293"/>
    <s v="Color"/>
    <x v="2"/>
    <s v="English"/>
    <x v="0"/>
    <x v="2"/>
    <s v="Sydney Pollack"/>
    <x v="334"/>
    <n v="521"/>
    <n v="758"/>
    <n v="50"/>
    <n v="0"/>
    <n v="6.5"/>
    <n v="167"/>
    <n v="91"/>
    <x v="370"/>
    <n v="45000000"/>
  </r>
  <r>
    <x v="371"/>
    <n v="1"/>
    <x v="294"/>
    <s v="Black and White"/>
    <x v="1"/>
    <s v="English"/>
    <x v="0"/>
    <x v="1"/>
    <s v="Colm Feore"/>
    <x v="335"/>
    <n v="539"/>
    <n v="813"/>
    <n v="252"/>
    <n v="0"/>
    <n v="7.2"/>
    <n v="223"/>
    <n v="113"/>
    <x v="371"/>
    <n v="45000000"/>
  </r>
  <r>
    <x v="372"/>
    <n v="1"/>
    <x v="271"/>
    <s v="Color"/>
    <x v="3"/>
    <s v="English"/>
    <x v="0"/>
    <x v="2"/>
    <s v="Robert De Niro"/>
    <x v="336"/>
    <n v="22000"/>
    <n v="34377"/>
    <n v="105"/>
    <n v="416"/>
    <n v="6.2"/>
    <n v="104"/>
    <n v="108"/>
    <x v="372"/>
    <n v="60000000"/>
  </r>
  <r>
    <x v="373"/>
    <n v="1"/>
    <x v="295"/>
    <s v="Color"/>
    <x v="3"/>
    <s v="English"/>
    <x v="0"/>
    <x v="2"/>
    <s v="Kirk Fox"/>
    <x v="337"/>
    <n v="109"/>
    <n v="245"/>
    <n v="0"/>
    <n v="204"/>
    <n v="6"/>
    <n v="38"/>
    <n v="116"/>
    <x v="373"/>
    <n v="17500000"/>
  </r>
  <r>
    <x v="374"/>
    <n v="1"/>
    <x v="296"/>
    <s v="Color"/>
    <x v="3"/>
    <s v="Portuguese"/>
    <x v="18"/>
    <x v="2"/>
    <s v="Alice Braga"/>
    <x v="338"/>
    <n v="1000"/>
    <n v="1211"/>
    <n v="353"/>
    <n v="28000"/>
    <n v="8.6999999999999993"/>
    <n v="214"/>
    <n v="135"/>
    <x v="374"/>
    <n v="3300000"/>
  </r>
  <r>
    <x v="375"/>
    <n v="1"/>
    <x v="297"/>
    <s v="Color"/>
    <x v="3"/>
    <s v="English"/>
    <x v="0"/>
    <x v="2"/>
    <s v="Monica Calhoun"/>
    <x v="339"/>
    <n v="597"/>
    <n v="2555"/>
    <n v="21"/>
    <n v="86"/>
    <n v="5.3"/>
    <n v="11"/>
    <n v="91"/>
    <x v="375"/>
    <n v="500000"/>
  </r>
  <r>
    <x v="376"/>
    <n v="1"/>
    <x v="298"/>
    <s v="Color"/>
    <x v="5"/>
    <s v="English"/>
    <x v="0"/>
    <x v="4"/>
    <s v="Michael Biehn"/>
    <x v="340"/>
    <n v="2000"/>
    <n v="3917"/>
    <n v="906"/>
    <n v="874"/>
    <n v="5.2"/>
    <n v="69"/>
    <n v="94"/>
    <x v="376"/>
    <n v="26000000"/>
  </r>
  <r>
    <x v="377"/>
    <n v="1"/>
    <x v="299"/>
    <s v="Color"/>
    <x v="5"/>
    <s v="English"/>
    <x v="0"/>
    <x v="2"/>
    <s v="Raymond Cruz"/>
    <x v="341"/>
    <n v="672"/>
    <n v="1460"/>
    <n v="99"/>
    <n v="941"/>
    <n v="5.5"/>
    <n v="135"/>
    <n v="108"/>
    <x v="377"/>
    <n v="85000000"/>
  </r>
  <r>
    <x v="378"/>
    <n v="1"/>
    <x v="300"/>
    <s v="Color"/>
    <x v="1"/>
    <s v="English"/>
    <x v="0"/>
    <x v="1"/>
    <s v="Britney Spears"/>
    <x v="342"/>
    <n v="1000"/>
    <n v="1531"/>
    <n v="33"/>
    <n v="0"/>
    <n v="3.3"/>
    <n v="111"/>
    <n v="93"/>
    <x v="378"/>
    <n v="12000000"/>
  </r>
  <r>
    <x v="379"/>
    <n v="1"/>
    <x v="301"/>
    <s v="Color"/>
    <x v="3"/>
    <s v="English"/>
    <x v="0"/>
    <x v="2"/>
    <s v="Khandi Alexander"/>
    <x v="343"/>
    <n v="556"/>
    <n v="1873"/>
    <n v="41"/>
    <n v="455"/>
    <n v="6.6"/>
    <n v="71"/>
    <n v="118"/>
    <x v="379"/>
    <n v="15000000"/>
  </r>
  <r>
    <x v="380"/>
    <n v="1"/>
    <x v="302"/>
    <s v="Color"/>
    <x v="4"/>
    <s v="English"/>
    <x v="0"/>
    <x v="1"/>
    <s v="Lena Olin"/>
    <x v="344"/>
    <n v="541"/>
    <n v="1228"/>
    <n v="57"/>
    <n v="1000"/>
    <n v="5.4"/>
    <n v="108"/>
    <n v="103"/>
    <x v="380"/>
    <n v="10600000"/>
  </r>
  <r>
    <x v="381"/>
    <n v="1"/>
    <x v="265"/>
    <s v="Color"/>
    <x v="1"/>
    <s v="English"/>
    <x v="1"/>
    <x v="2"/>
    <s v="Robin Williams"/>
    <x v="345"/>
    <n v="49000"/>
    <n v="52885"/>
    <n v="0"/>
    <n v="0"/>
    <n v="6.4"/>
    <n v="105"/>
    <n v="109"/>
    <x v="381"/>
    <n v="55000000"/>
  </r>
  <r>
    <x v="382"/>
    <n v="1"/>
    <x v="303"/>
    <s v="Color"/>
    <x v="5"/>
    <s v="English"/>
    <x v="0"/>
    <x v="2"/>
    <s v="Norman Reedus"/>
    <x v="346"/>
    <n v="12000"/>
    <n v="26961"/>
    <n v="9"/>
    <n v="398"/>
    <n v="5.6"/>
    <n v="38"/>
    <n v="96"/>
    <x v="382"/>
    <n v="10000000"/>
  </r>
  <r>
    <x v="383"/>
    <n v="1"/>
    <x v="304"/>
    <s v="Black and White"/>
    <x v="5"/>
    <s v="English"/>
    <x v="1"/>
    <x v="1"/>
    <s v="Toby Stephens"/>
    <x v="163"/>
    <n v="769"/>
    <n v="2538"/>
    <n v="93"/>
    <n v="0"/>
    <n v="6.1"/>
    <n v="264"/>
    <n v="133"/>
    <x v="383"/>
    <n v="142000000"/>
  </r>
  <r>
    <x v="384"/>
    <n v="1"/>
    <x v="305"/>
    <s v="Color"/>
    <x v="3"/>
    <s v="English"/>
    <x v="1"/>
    <x v="2"/>
    <s v="Sophie Okonedo"/>
    <x v="54"/>
    <n v="460"/>
    <n v="1334"/>
    <n v="350"/>
    <n v="0"/>
    <n v="7.4"/>
    <n v="137"/>
    <n v="97"/>
    <x v="384"/>
    <n v="10000000"/>
  </r>
  <r>
    <x v="385"/>
    <n v="1"/>
    <x v="306"/>
    <s v="Color"/>
    <x v="2"/>
    <s v="English"/>
    <x v="0"/>
    <x v="1"/>
    <s v="Ellen Burstyn"/>
    <x v="347"/>
    <n v="1000"/>
    <n v="3845"/>
    <n v="144"/>
    <n v="0"/>
    <n v="6"/>
    <n v="93"/>
    <n v="116"/>
    <x v="385"/>
    <n v="27000000"/>
  </r>
  <r>
    <x v="386"/>
    <n v="1"/>
    <x v="307"/>
    <s v="Black and White"/>
    <x v="1"/>
    <s v="English"/>
    <x v="12"/>
    <x v="3"/>
    <s v="Sarah Murphy-Dyson"/>
    <x v="348"/>
    <n v="14"/>
    <n v="21"/>
    <n v="126"/>
    <n v="131"/>
    <n v="7"/>
    <n v="58"/>
    <n v="73"/>
    <x v="386"/>
    <n v="1600000"/>
  </r>
  <r>
    <x v="387"/>
    <n v="1"/>
    <x v="291"/>
    <s v="Color"/>
    <x v="2"/>
    <s v="English"/>
    <x v="0"/>
    <x v="1"/>
    <s v="Joe Morton"/>
    <x v="349"/>
    <n v="780"/>
    <n v="2109"/>
    <n v="293"/>
    <n v="0"/>
    <n v="6.1"/>
    <n v="117"/>
    <n v="104"/>
    <x v="387"/>
    <n v="60000000"/>
  </r>
  <r>
    <x v="388"/>
    <n v="1"/>
    <x v="308"/>
    <s v="Color"/>
    <x v="1"/>
    <s v="English"/>
    <x v="0"/>
    <x v="1"/>
    <s v="Leonard Roberts"/>
    <x v="350"/>
    <n v="962"/>
    <n v="2390"/>
    <n v="30"/>
    <n v="2000"/>
    <n v="5.7"/>
    <n v="64"/>
    <n v="118"/>
    <x v="388"/>
    <n v="20000000"/>
  </r>
  <r>
    <x v="389"/>
    <n v="1"/>
    <x v="281"/>
    <s v="Color"/>
    <x v="5"/>
    <s v="English"/>
    <x v="0"/>
    <x v="1"/>
    <s v="Scarlett Johansson"/>
    <x v="351"/>
    <n v="19000"/>
    <n v="22554"/>
    <n v="11"/>
    <n v="0"/>
    <n v="5.4"/>
    <n v="181"/>
    <n v="99"/>
    <x v="389"/>
    <n v="30000000"/>
  </r>
  <r>
    <x v="390"/>
    <n v="1"/>
    <x v="309"/>
    <s v="Color"/>
    <x v="2"/>
    <s v="Spanish"/>
    <x v="2"/>
    <x v="2"/>
    <s v="DamiÃ¡n AlcÃ¡zar"/>
    <x v="352"/>
    <n v="201"/>
    <n v="546"/>
    <n v="12"/>
    <n v="544"/>
    <n v="6.8"/>
    <n v="85"/>
    <n v="118"/>
    <x v="390"/>
    <n v="1800000"/>
  </r>
  <r>
    <x v="391"/>
    <n v="1"/>
    <x v="310"/>
    <s v="Color"/>
    <x v="3"/>
    <s v="English"/>
    <x v="0"/>
    <x v="1"/>
    <s v="Bill Cobbs"/>
    <x v="353"/>
    <n v="970"/>
    <n v="3770"/>
    <n v="150"/>
    <n v="0"/>
    <n v="5.6"/>
    <n v="98"/>
    <n v="115"/>
    <x v="391"/>
    <n v="38000000"/>
  </r>
  <r>
    <x v="392"/>
    <n v="1"/>
    <x v="311"/>
    <s v="Color"/>
    <x v="5"/>
    <s v="English"/>
    <x v="0"/>
    <x v="2"/>
    <s v="Christian Bale"/>
    <x v="354"/>
    <n v="23000"/>
    <n v="25088"/>
    <n v="110"/>
    <n v="20000"/>
    <n v="7.5"/>
    <n v="146"/>
    <n v="107"/>
    <x v="392"/>
    <n v="20000000"/>
  </r>
  <r>
    <x v="393"/>
    <n v="1"/>
    <x v="312"/>
    <s v="Color"/>
    <x v="5"/>
    <s v="English"/>
    <x v="1"/>
    <x v="1"/>
    <s v="Rufus Sewell"/>
    <x v="110"/>
    <n v="3000"/>
    <n v="4123"/>
    <n v="18"/>
    <n v="158"/>
    <n v="4.5"/>
    <n v="53"/>
    <n v="93"/>
    <x v="393"/>
    <n v="40000000"/>
  </r>
  <r>
    <x v="394"/>
    <n v="1"/>
    <x v="313"/>
    <s v="Color"/>
    <x v="2"/>
    <s v="English"/>
    <x v="0"/>
    <x v="1"/>
    <s v="Dennis Quaid"/>
    <x v="355"/>
    <n v="2000"/>
    <n v="2447"/>
    <n v="162"/>
    <n v="0"/>
    <n v="7.4"/>
    <n v="181"/>
    <n v="107"/>
    <x v="394"/>
    <n v="13500000"/>
  </r>
  <r>
    <x v="395"/>
    <n v="1"/>
    <x v="314"/>
    <s v="Color"/>
    <x v="3"/>
    <s v="English"/>
    <x v="1"/>
    <x v="2"/>
    <s v="Natascha McElhone"/>
    <x v="356"/>
    <n v="2000"/>
    <n v="4262"/>
    <n v="37"/>
    <n v="612"/>
    <n v="3.3"/>
    <n v="104"/>
    <n v="101"/>
    <x v="395"/>
    <n v="42000000"/>
  </r>
  <r>
    <x v="396"/>
    <n v="1"/>
    <x v="315"/>
    <s v="Color"/>
    <x v="3"/>
    <s v="English"/>
    <x v="4"/>
    <x v="2"/>
    <s v="Peter Coyote"/>
    <x v="73"/>
    <n v="548"/>
    <n v="1005"/>
    <n v="0"/>
    <n v="675"/>
    <n v="6.3"/>
    <n v="149"/>
    <n v="114"/>
    <x v="396"/>
    <n v="35000000"/>
  </r>
  <r>
    <x v="397"/>
    <n v="1"/>
    <x v="316"/>
    <s v="Black and White"/>
    <x v="6"/>
    <s v="English"/>
    <x v="0"/>
    <x v="2"/>
    <s v="Salma Hayek"/>
    <x v="357"/>
    <n v="4000"/>
    <n v="7072"/>
    <n v="278"/>
    <n v="0"/>
    <n v="7.4"/>
    <n v="128"/>
    <n v="123"/>
    <x v="397"/>
    <n v="12000000"/>
  </r>
  <r>
    <x v="398"/>
    <n v="1"/>
    <x v="317"/>
    <s v="Color"/>
    <x v="1"/>
    <s v="English"/>
    <x v="0"/>
    <x v="2"/>
    <s v="John Witherspoon"/>
    <x v="358"/>
    <n v="723"/>
    <n v="3712"/>
    <n v="7"/>
    <n v="981"/>
    <n v="5.8"/>
    <n v="26"/>
    <n v="85"/>
    <x v="398"/>
    <n v="20000000"/>
  </r>
  <r>
    <x v="399"/>
    <n v="1"/>
    <x v="318"/>
    <s v="Color"/>
    <x v="1"/>
    <s v="English"/>
    <x v="0"/>
    <x v="2"/>
    <s v="Julia Roberts"/>
    <x v="40"/>
    <n v="8000"/>
    <n v="11327"/>
    <n v="0"/>
    <n v="134"/>
    <n v="4.7"/>
    <n v="108"/>
    <n v="101"/>
    <x v="399"/>
    <n v="2000000"/>
  </r>
  <r>
    <x v="400"/>
    <n v="1"/>
    <x v="319"/>
    <s v="Color"/>
    <x v="3"/>
    <s v="English"/>
    <x v="0"/>
    <x v="2"/>
    <s v="Leonardo DiCaprio"/>
    <x v="359"/>
    <n v="29000"/>
    <n v="47657"/>
    <n v="17000"/>
    <n v="0"/>
    <n v="7.5"/>
    <n v="233"/>
    <n v="216"/>
    <x v="400"/>
    <n v="100000000"/>
  </r>
  <r>
    <x v="401"/>
    <n v="1"/>
    <x v="320"/>
    <s v="Color"/>
    <x v="0"/>
    <s v="English"/>
    <x v="0"/>
    <x v="2"/>
    <s v="Matt Damon"/>
    <x v="42"/>
    <n v="13000"/>
    <n v="13000"/>
    <n v="835"/>
    <n v="0"/>
    <n v="6.2"/>
    <n v="103"/>
    <n v="103"/>
    <x v="401"/>
    <n v="3500000"/>
  </r>
  <r>
    <x v="402"/>
    <n v="1"/>
    <x v="321"/>
    <s v="Color"/>
    <x v="4"/>
    <s v="English"/>
    <x v="0"/>
    <x v="2"/>
    <s v="Isaiah Washington"/>
    <x v="300"/>
    <n v="534"/>
    <n v="1083"/>
    <n v="17"/>
    <n v="0"/>
    <n v="5.5"/>
    <n v="156"/>
    <n v="91"/>
    <x v="402"/>
    <n v="35000000"/>
  </r>
  <r>
    <x v="403"/>
    <n v="1"/>
    <x v="322"/>
    <s v="Color"/>
    <x v="5"/>
    <s v="English"/>
    <x v="3"/>
    <x v="1"/>
    <s v="Claudia Christian"/>
    <x v="360"/>
    <n v="462"/>
    <n v="1855"/>
    <n v="70"/>
    <n v="564"/>
    <n v="4.5999999999999996"/>
    <n v="58"/>
    <n v="98"/>
    <x v="403"/>
    <n v="13000000"/>
  </r>
  <r>
    <x v="404"/>
    <n v="1"/>
    <x v="323"/>
    <s v="Color"/>
    <x v="1"/>
    <s v="English"/>
    <x v="0"/>
    <x v="2"/>
    <s v="Jamie Lee Curtis"/>
    <x v="361"/>
    <n v="2000"/>
    <n v="5440"/>
    <n v="28"/>
    <n v="0"/>
    <n v="4.0999999999999996"/>
    <n v="151"/>
    <n v="94"/>
    <x v="404"/>
    <n v="15000000"/>
  </r>
  <r>
    <x v="405"/>
    <n v="1"/>
    <x v="324"/>
    <s v="Color"/>
    <x v="0"/>
    <s v="English"/>
    <x v="1"/>
    <x v="4"/>
    <s v="Daniel Radcliffe"/>
    <x v="205"/>
    <n v="11000"/>
    <n v="35672"/>
    <n v="0"/>
    <n v="0"/>
    <n v="7.4"/>
    <n v="232"/>
    <n v="174"/>
    <x v="405"/>
    <n v="100000000"/>
  </r>
  <r>
    <x v="406"/>
    <n v="1"/>
    <x v="325"/>
    <s v="Color"/>
    <x v="2"/>
    <s v="English"/>
    <x v="0"/>
    <x v="2"/>
    <s v="Bruce Willis"/>
    <x v="44"/>
    <n v="13000"/>
    <n v="15916"/>
    <n v="40"/>
    <n v="997"/>
    <n v="6.3"/>
    <n v="112"/>
    <n v="125"/>
    <x v="406"/>
    <n v="60000000"/>
  </r>
  <r>
    <x v="407"/>
    <n v="1"/>
    <x v="326"/>
    <s v="Black and White"/>
    <x v="5"/>
    <s v="Mandarin"/>
    <x v="19"/>
    <x v="1"/>
    <s v="Jet Li"/>
    <x v="362"/>
    <n v="5000"/>
    <n v="6229"/>
    <n v="611"/>
    <n v="0"/>
    <n v="7.9"/>
    <n v="283"/>
    <n v="80"/>
    <x v="407"/>
    <n v="31000000"/>
  </r>
  <r>
    <x v="408"/>
    <n v="1"/>
    <x v="327"/>
    <s v="Color"/>
    <x v="0"/>
    <s v="English"/>
    <x v="0"/>
    <x v="4"/>
    <s v="Jennifer Jason Leigh"/>
    <x v="363"/>
    <n v="1000"/>
    <n v="3752"/>
    <n v="14"/>
    <n v="227"/>
    <n v="5.9"/>
    <n v="33"/>
    <n v="76"/>
    <x v="408"/>
    <n v="3000000"/>
  </r>
  <r>
    <x v="409"/>
    <n v="1"/>
    <x v="306"/>
    <s v="Color"/>
    <x v="3"/>
    <s v="English"/>
    <x v="0"/>
    <x v="1"/>
    <s v="Morgan Freeman"/>
    <x v="364"/>
    <n v="11000"/>
    <n v="15571"/>
    <n v="73"/>
    <n v="893"/>
    <n v="6.3"/>
    <n v="114"/>
    <n v="115"/>
    <x v="409"/>
    <n v="42000000"/>
  </r>
  <r>
    <x v="410"/>
    <n v="1"/>
    <x v="328"/>
    <s v="Color"/>
    <x v="1"/>
    <s v="English"/>
    <x v="0"/>
    <x v="1"/>
    <s v="Woody Allen"/>
    <x v="101"/>
    <n v="11000"/>
    <n v="12766"/>
    <n v="11000"/>
    <n v="762"/>
    <n v="6.6"/>
    <n v="109"/>
    <n v="112"/>
    <x v="410"/>
    <n v="16000000"/>
  </r>
  <r>
    <x v="411"/>
    <n v="1"/>
    <x v="329"/>
    <s v="Color"/>
    <x v="5"/>
    <s v="English"/>
    <x v="0"/>
    <x v="1"/>
    <s v="Gary Cole"/>
    <x v="1"/>
    <n v="989"/>
    <n v="1576"/>
    <n v="84"/>
    <n v="531"/>
    <n v="5.4"/>
    <n v="105"/>
    <n v="97"/>
    <x v="411"/>
    <n v="70000000"/>
  </r>
  <r>
    <x v="412"/>
    <n v="1"/>
    <x v="330"/>
    <s v="Color"/>
    <x v="0"/>
    <s v="English"/>
    <x v="0"/>
    <x v="4"/>
    <s v="Goran Visnjic"/>
    <x v="365"/>
    <n v="1000"/>
    <n v="5437"/>
    <n v="77"/>
    <n v="3000"/>
    <n v="7.6"/>
    <n v="193"/>
    <n v="103"/>
    <x v="412"/>
    <n v="59000000"/>
  </r>
  <r>
    <x v="413"/>
    <n v="1"/>
    <x v="331"/>
    <s v="Color"/>
    <x v="1"/>
    <s v="English"/>
    <x v="0"/>
    <x v="2"/>
    <s v="Kieran Culkin"/>
    <x v="366"/>
    <n v="1000"/>
    <n v="2478"/>
    <n v="23"/>
    <n v="838"/>
    <n v="7"/>
    <n v="136"/>
    <n v="99"/>
    <x v="413"/>
    <n v="9000000"/>
  </r>
  <r>
    <x v="414"/>
    <n v="1"/>
    <x v="332"/>
    <s v="Color"/>
    <x v="2"/>
    <s v="English"/>
    <x v="0"/>
    <x v="2"/>
    <s v="Al Pacino"/>
    <x v="69"/>
    <n v="14000"/>
    <n v="15658"/>
    <n v="22000"/>
    <n v="0"/>
    <n v="7.2"/>
    <n v="185"/>
    <n v="118"/>
    <x v="414"/>
    <n v="46000000"/>
  </r>
  <r>
    <x v="415"/>
    <n v="1"/>
    <x v="333"/>
    <s v="Color"/>
    <x v="2"/>
    <s v="English"/>
    <x v="0"/>
    <x v="2"/>
    <s v="Raymond J. Barry"/>
    <x v="367"/>
    <n v="108"/>
    <n v="243"/>
    <n v="168"/>
    <n v="163"/>
    <n v="6.6"/>
    <n v="31"/>
    <n v="88"/>
    <x v="415"/>
    <n v="750000"/>
  </r>
  <r>
    <x v="416"/>
    <n v="1"/>
    <x v="319"/>
    <s v="Color"/>
    <x v="1"/>
    <s v="English"/>
    <x v="0"/>
    <x v="2"/>
    <s v="Bam Margera"/>
    <x v="368"/>
    <n v="608"/>
    <n v="1770"/>
    <n v="79"/>
    <n v="0"/>
    <n v="6.6"/>
    <n v="106"/>
    <n v="87"/>
    <x v="416"/>
    <n v="5000000"/>
  </r>
  <r>
    <x v="417"/>
    <n v="1"/>
    <x v="274"/>
    <s v="Color"/>
    <x v="3"/>
    <s v="English"/>
    <x v="0"/>
    <x v="1"/>
    <s v="Denzel Washington"/>
    <x v="369"/>
    <n v="18000"/>
    <n v="20970"/>
    <n v="415"/>
    <n v="0"/>
    <n v="7"/>
    <n v="129"/>
    <n v="116"/>
    <x v="417"/>
    <n v="36000000"/>
  </r>
  <r>
    <x v="418"/>
    <n v="1"/>
    <x v="310"/>
    <s v="Color"/>
    <x v="0"/>
    <s v="English"/>
    <x v="0"/>
    <x v="0"/>
    <s v="Phil Vischer"/>
    <x v="370"/>
    <n v="23"/>
    <n v="49"/>
    <n v="12"/>
    <n v="184"/>
    <n v="6.6"/>
    <n v="38"/>
    <n v="82"/>
    <x v="418"/>
    <n v="14000000"/>
  </r>
  <r>
    <x v="419"/>
    <n v="1"/>
    <x v="333"/>
    <s v="Color"/>
    <x v="1"/>
    <s v="English"/>
    <x v="0"/>
    <x v="1"/>
    <s v="Vivica A. Fox"/>
    <x v="371"/>
    <n v="890"/>
    <n v="3104"/>
    <n v="10"/>
    <n v="939"/>
    <n v="4.5"/>
    <n v="32"/>
    <n v="91"/>
    <x v="419"/>
    <n v="15600000"/>
  </r>
  <r>
    <x v="420"/>
    <n v="1"/>
    <x v="334"/>
    <s v="Color"/>
    <x v="2"/>
    <s v="English"/>
    <x v="1"/>
    <x v="1"/>
    <s v="Liam Neeson"/>
    <x v="372"/>
    <n v="14000"/>
    <n v="15149"/>
    <n v="0"/>
    <n v="0"/>
    <n v="6.7"/>
    <n v="136"/>
    <n v="138"/>
    <x v="420"/>
    <n v="100000000"/>
  </r>
  <r>
    <x v="421"/>
    <n v="1"/>
    <x v="335"/>
    <s v="Color"/>
    <x v="5"/>
    <s v="English"/>
    <x v="0"/>
    <x v="1"/>
    <s v="Steve Oedekerk"/>
    <x v="373"/>
    <n v="176"/>
    <n v="361"/>
    <n v="176"/>
    <n v="0"/>
    <n v="6.2"/>
    <n v="63"/>
    <n v="81"/>
    <x v="421"/>
    <n v="10000000"/>
  </r>
  <r>
    <x v="422"/>
    <n v="1"/>
    <x v="336"/>
    <s v="Color"/>
    <x v="1"/>
    <s v="French"/>
    <x v="4"/>
    <x v="2"/>
    <s v="Romain Duris"/>
    <x v="374"/>
    <n v="809"/>
    <n v="1858"/>
    <n v="82"/>
    <n v="0"/>
    <n v="7.3"/>
    <n v="88"/>
    <n v="111"/>
    <x v="422"/>
    <n v="5300000"/>
  </r>
  <r>
    <x v="423"/>
    <n v="1"/>
    <x v="290"/>
    <s v="Color"/>
    <x v="1"/>
    <s v="English"/>
    <x v="0"/>
    <x v="1"/>
    <s v="Angelina Jolie Pitt"/>
    <x v="261"/>
    <n v="11000"/>
    <n v="12566"/>
    <n v="65"/>
    <n v="835"/>
    <n v="5.8"/>
    <n v="86"/>
    <n v="103"/>
    <x v="423"/>
    <n v="40000000"/>
  </r>
  <r>
    <x v="424"/>
    <n v="1"/>
    <x v="337"/>
    <s v="Color"/>
    <x v="1"/>
    <s v="English"/>
    <x v="0"/>
    <x v="4"/>
    <s v="Brenda Song"/>
    <x v="375"/>
    <n v="1000"/>
    <n v="3679"/>
    <n v="13"/>
    <n v="1000"/>
    <n v="5.0999999999999996"/>
    <n v="39"/>
    <n v="99"/>
    <x v="424"/>
    <n v="30000000"/>
  </r>
  <r>
    <x v="425"/>
    <n v="1"/>
    <x v="264"/>
    <s v="Color"/>
    <x v="0"/>
    <s v="English"/>
    <x v="0"/>
    <x v="4"/>
    <s v="Tia Carrere"/>
    <x v="376"/>
    <n v="1000"/>
    <n v="3112"/>
    <n v="255"/>
    <n v="0"/>
    <n v="7.2"/>
    <n v="180"/>
    <n v="85"/>
    <x v="425"/>
    <n v="80000000"/>
  </r>
  <r>
    <x v="426"/>
    <n v="1"/>
    <x v="338"/>
    <s v="Color"/>
    <x v="1"/>
    <s v="English"/>
    <x v="0"/>
    <x v="1"/>
    <s v="Bob Hoskins"/>
    <x v="377"/>
    <n v="5000"/>
    <n v="7184"/>
    <n v="61"/>
    <n v="0"/>
    <n v="5.0999999999999996"/>
    <n v="114"/>
    <n v="105"/>
    <x v="426"/>
    <n v="55000000"/>
  </r>
  <r>
    <x v="427"/>
    <n v="1"/>
    <x v="339"/>
    <s v="Color"/>
    <x v="6"/>
    <s v="English"/>
    <x v="0"/>
    <x v="2"/>
    <s v="Nancy O'Dell"/>
    <x v="150"/>
    <n v="71"/>
    <n v="159"/>
    <n v="9"/>
    <n v="63"/>
    <n v="5.4"/>
    <n v="24"/>
    <n v="113"/>
    <x v="427"/>
    <n v="3000000"/>
  </r>
  <r>
    <x v="428"/>
    <n v="1"/>
    <x v="340"/>
    <s v="Color"/>
    <x v="2"/>
    <s v="English"/>
    <x v="0"/>
    <x v="2"/>
    <s v="James Duval"/>
    <x v="378"/>
    <n v="701"/>
    <n v="2489"/>
    <n v="75"/>
    <n v="0"/>
    <n v="6.7"/>
    <n v="114"/>
    <n v="93"/>
    <x v="428"/>
    <n v="500000"/>
  </r>
  <r>
    <x v="429"/>
    <n v="1"/>
    <x v="341"/>
    <s v="Color"/>
    <x v="5"/>
    <s v="English"/>
    <x v="0"/>
    <x v="1"/>
    <s v="Will Smith"/>
    <x v="327"/>
    <n v="10000"/>
    <n v="14823"/>
    <n v="188"/>
    <n v="2000"/>
    <n v="6.1"/>
    <n v="208"/>
    <n v="88"/>
    <x v="429"/>
    <n v="140000000"/>
  </r>
  <r>
    <x v="430"/>
    <n v="1"/>
    <x v="342"/>
    <s v="Color"/>
    <x v="1"/>
    <s v="English"/>
    <x v="12"/>
    <x v="2"/>
    <s v="Molly Parker"/>
    <x v="379"/>
    <n v="611"/>
    <n v="1834"/>
    <n v="329"/>
    <n v="0"/>
    <n v="6"/>
    <n v="9"/>
    <n v="102"/>
    <x v="430"/>
    <n v="7500000"/>
  </r>
  <r>
    <x v="431"/>
    <n v="1"/>
    <x v="343"/>
    <s v="Color"/>
    <x v="5"/>
    <s v="English"/>
    <x v="0"/>
    <x v="1"/>
    <s v="Tom Cruise"/>
    <x v="160"/>
    <n v="10000"/>
    <n v="12546"/>
    <n v="14000"/>
    <n v="0"/>
    <n v="7.7"/>
    <n v="252"/>
    <n v="145"/>
    <x v="431"/>
    <n v="102000000"/>
  </r>
  <r>
    <x v="432"/>
    <n v="1"/>
    <x v="344"/>
    <s v="Color"/>
    <x v="1"/>
    <s v="Spanish"/>
    <x v="20"/>
    <x v="2"/>
    <s v="Luis Tosar"/>
    <x v="380"/>
    <n v="331"/>
    <n v="387"/>
    <n v="58"/>
    <n v="0"/>
    <n v="7.7"/>
    <n v="64"/>
    <n v="113"/>
    <x v="432"/>
    <n v="4000000"/>
  </r>
  <r>
    <x v="433"/>
    <n v="1"/>
    <x v="345"/>
    <s v="Color"/>
    <x v="2"/>
    <s v="English"/>
    <x v="0"/>
    <x v="1"/>
    <s v="Jake Gyllenhaal"/>
    <x v="381"/>
    <n v="15000"/>
    <n v="16692"/>
    <n v="52"/>
    <n v="365"/>
    <n v="6.7"/>
    <n v="111"/>
    <n v="112"/>
    <x v="433"/>
    <n v="21000000"/>
  </r>
  <r>
    <x v="434"/>
    <n v="1"/>
    <x v="346"/>
    <s v="Color"/>
    <x v="1"/>
    <s v="English"/>
    <x v="0"/>
    <x v="1"/>
    <s v="Steve Buscemi"/>
    <x v="61"/>
    <n v="12000"/>
    <n v="26826"/>
    <n v="65"/>
    <n v="0"/>
    <n v="5.8"/>
    <n v="117"/>
    <n v="96"/>
    <x v="434"/>
    <n v="50000000"/>
  </r>
  <r>
    <x v="435"/>
    <n v="1"/>
    <x v="347"/>
    <s v="Color"/>
    <x v="3"/>
    <s v="English"/>
    <x v="0"/>
    <x v="2"/>
    <s v="Ryan Gosling"/>
    <x v="382"/>
    <n v="33000"/>
    <n v="34606"/>
    <n v="58"/>
    <n v="0"/>
    <n v="6.1"/>
    <n v="136"/>
    <n v="115"/>
    <x v="435"/>
    <n v="50000000"/>
  </r>
  <r>
    <x v="436"/>
    <n v="1"/>
    <x v="348"/>
    <s v="Color"/>
    <x v="1"/>
    <s v="English"/>
    <x v="0"/>
    <x v="4"/>
    <s v="Nia Vardalos"/>
    <x v="383"/>
    <n v="567"/>
    <n v="1495"/>
    <n v="38"/>
    <n v="5000"/>
    <n v="6.6"/>
    <n v="168"/>
    <n v="95"/>
    <x v="436"/>
    <n v="5000000"/>
  </r>
  <r>
    <x v="437"/>
    <n v="1"/>
    <x v="349"/>
    <s v="Color"/>
    <x v="3"/>
    <s v="English"/>
    <x v="0"/>
    <x v="2"/>
    <s v="Jason Patric"/>
    <x v="384"/>
    <n v="673"/>
    <n v="1442"/>
    <n v="248"/>
    <n v="1000"/>
    <n v="7.2"/>
    <n v="127"/>
    <n v="105"/>
    <x v="437"/>
    <n v="7500000"/>
  </r>
  <r>
    <x v="438"/>
    <n v="1"/>
    <x v="335"/>
    <s v="Color"/>
    <x v="2"/>
    <s v="English"/>
    <x v="1"/>
    <x v="4"/>
    <s v="Charlie Hunnam"/>
    <x v="385"/>
    <n v="16000"/>
    <n v="29177"/>
    <n v="41"/>
    <n v="0"/>
    <n v="7.2"/>
    <n v="80"/>
    <n v="132"/>
    <x v="438"/>
    <n v="10000000"/>
  </r>
  <r>
    <x v="439"/>
    <n v="1"/>
    <x v="290"/>
    <s v="Color"/>
    <x v="2"/>
    <s v="English"/>
    <x v="0"/>
    <x v="2"/>
    <s v="Robin Williams"/>
    <x v="386"/>
    <n v="49000"/>
    <n v="52138"/>
    <n v="132"/>
    <n v="0"/>
    <n v="6.8"/>
    <n v="207"/>
    <n v="96"/>
    <x v="439"/>
    <n v="12000000"/>
  </r>
  <r>
    <x v="440"/>
    <n v="1"/>
    <x v="350"/>
    <s v="Color"/>
    <x v="3"/>
    <s v="English"/>
    <x v="0"/>
    <x v="2"/>
    <s v="Kristen Stewart"/>
    <x v="387"/>
    <n v="17000"/>
    <n v="18141"/>
    <n v="21000"/>
    <n v="0"/>
    <n v="6.8"/>
    <n v="233"/>
    <n v="112"/>
    <x v="440"/>
    <n v="48000000"/>
  </r>
  <r>
    <x v="441"/>
    <n v="1"/>
    <x v="351"/>
    <s v="Color"/>
    <x v="3"/>
    <s v="English"/>
    <x v="0"/>
    <x v="2"/>
    <s v="Al Pacino"/>
    <x v="388"/>
    <n v="14000"/>
    <n v="15612"/>
    <n v="3"/>
    <n v="217"/>
    <n v="5.5"/>
    <n v="42"/>
    <n v="100"/>
    <x v="441"/>
    <n v="22000000"/>
  </r>
  <r>
    <x v="442"/>
    <n v="1"/>
    <x v="352"/>
    <s v="Color"/>
    <x v="3"/>
    <s v="English"/>
    <x v="0"/>
    <x v="2"/>
    <s v="Radha Mitchell"/>
    <x v="321"/>
    <n v="991"/>
    <n v="2562"/>
    <n v="541"/>
    <n v="0"/>
    <n v="7.1"/>
    <n v="216"/>
    <n v="81"/>
    <x v="442"/>
    <n v="13000000"/>
  </r>
  <r>
    <x v="443"/>
    <n v="1"/>
    <x v="353"/>
    <s v="Color"/>
    <x v="2"/>
    <s v="English"/>
    <x v="0"/>
    <x v="2"/>
    <s v="Chazz Palminteri"/>
    <x v="389"/>
    <n v="979"/>
    <n v="3130"/>
    <n v="60"/>
    <n v="872"/>
    <n v="7"/>
    <n v="41"/>
    <n v="99"/>
    <x v="443"/>
    <n v="4000000"/>
  </r>
  <r>
    <x v="444"/>
    <n v="1"/>
    <x v="354"/>
    <s v="Color"/>
    <x v="1"/>
    <s v="English"/>
    <x v="0"/>
    <x v="2"/>
    <s v="Adam Sandler"/>
    <x v="390"/>
    <n v="11000"/>
    <n v="11994"/>
    <n v="0"/>
    <n v="0"/>
    <n v="7.3"/>
    <n v="251"/>
    <n v="95"/>
    <x v="444"/>
    <n v="25000000"/>
  </r>
  <r>
    <x v="445"/>
    <n v="1"/>
    <x v="270"/>
    <s v="Color"/>
    <x v="2"/>
    <s v="English"/>
    <x v="0"/>
    <x v="2"/>
    <s v="Aaliyah"/>
    <x v="391"/>
    <n v="775"/>
    <n v="3001"/>
    <n v="48"/>
    <n v="0"/>
    <n v="5.2"/>
    <n v="137"/>
    <n v="101"/>
    <x v="445"/>
    <n v="35000000"/>
  </r>
  <r>
    <x v="446"/>
    <n v="1"/>
    <x v="355"/>
    <s v="Color"/>
    <x v="0"/>
    <s v="Aboriginal"/>
    <x v="9"/>
    <x v="4"/>
    <s v="Roy Billing"/>
    <x v="392"/>
    <n v="116"/>
    <n v="312"/>
    <n v="176"/>
    <n v="0"/>
    <n v="7.5"/>
    <n v="74"/>
    <n v="94"/>
    <x v="446"/>
    <n v="6000000"/>
  </r>
  <r>
    <x v="447"/>
    <n v="1"/>
    <x v="356"/>
    <s v="Color"/>
    <x v="2"/>
    <s v="English"/>
    <x v="4"/>
    <x v="2"/>
    <s v="Victor Rasuk"/>
    <x v="393"/>
    <n v="302"/>
    <n v="663"/>
    <n v="6"/>
    <n v="219"/>
    <n v="7.2"/>
    <n v="59"/>
    <n v="88"/>
    <x v="447"/>
    <n v="800000"/>
  </r>
  <r>
    <x v="448"/>
    <n v="1"/>
    <x v="357"/>
    <s v="Color"/>
    <x v="1"/>
    <s v="English"/>
    <x v="0"/>
    <x v="1"/>
    <s v="America Ferrera"/>
    <x v="394"/>
    <n v="953"/>
    <n v="2510"/>
    <n v="15"/>
    <n v="595"/>
    <n v="7"/>
    <n v="75"/>
    <n v="90"/>
    <x v="448"/>
    <n v="3000000"/>
  </r>
  <r>
    <x v="449"/>
    <n v="1"/>
    <x v="347"/>
    <s v="Color"/>
    <x v="3"/>
    <s v="English"/>
    <x v="3"/>
    <x v="2"/>
    <s v="Philip Seymour Hoffman"/>
    <x v="119"/>
    <n v="22000"/>
    <n v="35867"/>
    <n v="420"/>
    <n v="0"/>
    <n v="7.2"/>
    <n v="210"/>
    <n v="124"/>
    <x v="449"/>
    <n v="78000000"/>
  </r>
  <r>
    <x v="450"/>
    <n v="1"/>
    <x v="294"/>
    <s v="Color"/>
    <x v="5"/>
    <s v="English"/>
    <x v="0"/>
    <x v="1"/>
    <s v="Christian Bale"/>
    <x v="395"/>
    <n v="23000"/>
    <n v="53024"/>
    <n v="38"/>
    <n v="0"/>
    <n v="6.2"/>
    <n v="138"/>
    <n v="101"/>
    <x v="450"/>
    <n v="60000000"/>
  </r>
  <r>
    <x v="451"/>
    <n v="1"/>
    <x v="316"/>
    <s v="Color"/>
    <x v="5"/>
    <s v="English"/>
    <x v="1"/>
    <x v="2"/>
    <s v="Milla Jovovich"/>
    <x v="396"/>
    <n v="14000"/>
    <n v="17902"/>
    <n v="545"/>
    <n v="0"/>
    <n v="6.7"/>
    <n v="226"/>
    <n v="100"/>
    <x v="451"/>
    <n v="33000000"/>
  </r>
  <r>
    <x v="452"/>
    <n v="1"/>
    <x v="358"/>
    <s v="Color"/>
    <x v="0"/>
    <s v="English"/>
    <x v="0"/>
    <x v="0"/>
    <s v="Roger Rees"/>
    <x v="397"/>
    <n v="1000"/>
    <n v="3402"/>
    <n v="2"/>
    <n v="302"/>
    <n v="5.8"/>
    <n v="80"/>
    <n v="72"/>
    <x v="452"/>
    <n v="20000000"/>
  </r>
  <r>
    <x v="453"/>
    <n v="1"/>
    <x v="359"/>
    <s v="Color"/>
    <x v="3"/>
    <s v="English"/>
    <x v="0"/>
    <x v="2"/>
    <s v="Tom Hanks"/>
    <x v="398"/>
    <n v="15000"/>
    <n v="16828"/>
    <n v="0"/>
    <n v="0"/>
    <n v="7.7"/>
    <n v="226"/>
    <n v="117"/>
    <x v="453"/>
    <n v="80000000"/>
  </r>
  <r>
    <x v="454"/>
    <n v="1"/>
    <x v="360"/>
    <s v="Color"/>
    <x v="5"/>
    <s v="English"/>
    <x v="0"/>
    <x v="2"/>
    <s v="LL Cool J"/>
    <x v="399"/>
    <n v="1000"/>
    <n v="2763"/>
    <n v="323"/>
    <n v="584"/>
    <n v="3"/>
    <n v="151"/>
    <n v="98"/>
    <x v="454"/>
    <n v="70000000"/>
  </r>
  <r>
    <x v="455"/>
    <n v="1"/>
    <x v="361"/>
    <s v="Color"/>
    <x v="0"/>
    <s v="English"/>
    <x v="0"/>
    <x v="4"/>
    <s v="Sarah Michelle Gellar"/>
    <x v="15"/>
    <n v="4000"/>
    <n v="6355"/>
    <n v="67"/>
    <n v="0"/>
    <n v="4.9000000000000004"/>
    <n v="138"/>
    <n v="86"/>
    <x v="455"/>
    <n v="84000000"/>
  </r>
  <r>
    <x v="456"/>
    <n v="1"/>
    <x v="362"/>
    <s v="Color"/>
    <x v="1"/>
    <s v="English"/>
    <x v="0"/>
    <x v="2"/>
    <s v="Jeremy Davies"/>
    <x v="400"/>
    <n v="769"/>
    <n v="2251"/>
    <n v="30"/>
    <n v="15000"/>
    <n v="7.1"/>
    <n v="163"/>
    <n v="104"/>
    <x v="456"/>
    <n v="4000000"/>
  </r>
  <r>
    <x v="457"/>
    <n v="1"/>
    <x v="363"/>
    <s v="Color"/>
    <x v="1"/>
    <s v="English"/>
    <x v="3"/>
    <x v="1"/>
    <s v="Matthew Perry"/>
    <x v="124"/>
    <n v="2000"/>
    <n v="4169"/>
    <n v="71"/>
    <n v="201"/>
    <n v="5.3"/>
    <n v="64"/>
    <n v="99"/>
    <x v="457"/>
    <n v="29000000"/>
  </r>
  <r>
    <x v="458"/>
    <n v="1"/>
    <x v="340"/>
    <s v="Color"/>
    <x v="2"/>
    <s v="English"/>
    <x v="0"/>
    <x v="1"/>
    <s v="Rory Culkin"/>
    <x v="144"/>
    <n v="710"/>
    <n v="1675"/>
    <n v="0"/>
    <n v="0"/>
    <n v="6.7"/>
    <n v="208"/>
    <n v="106"/>
    <x v="458"/>
    <n v="72000000"/>
  </r>
  <r>
    <x v="459"/>
    <n v="1"/>
    <x v="317"/>
    <s v="Color"/>
    <x v="1"/>
    <s v="English"/>
    <x v="12"/>
    <x v="2"/>
    <s v="Jaime King"/>
    <x v="401"/>
    <n v="960"/>
    <n v="2415"/>
    <n v="4"/>
    <n v="405"/>
    <n v="5.3"/>
    <n v="66"/>
    <n v="86"/>
    <x v="459"/>
    <n v="11000000"/>
  </r>
  <r>
    <x v="460"/>
    <n v="1"/>
    <x v="305"/>
    <s v="Color"/>
    <x v="0"/>
    <s v="English"/>
    <x v="12"/>
    <x v="4"/>
    <s v="James Coburn"/>
    <x v="120"/>
    <n v="773"/>
    <n v="2916"/>
    <n v="32"/>
    <n v="0"/>
    <n v="5.0999999999999996"/>
    <n v="67"/>
    <n v="99"/>
    <x v="460"/>
    <n v="35000000"/>
  </r>
  <r>
    <x v="461"/>
    <n v="1"/>
    <x v="291"/>
    <s v="Color"/>
    <x v="1"/>
    <s v="English"/>
    <x v="0"/>
    <x v="2"/>
    <s v="Heather Matarazzo"/>
    <x v="402"/>
    <n v="529"/>
    <n v="2393"/>
    <n v="32"/>
    <n v="507"/>
    <n v="5.4"/>
    <n v="53"/>
    <n v="93"/>
    <x v="461"/>
    <n v="12000000"/>
  </r>
  <r>
    <x v="462"/>
    <n v="1"/>
    <x v="364"/>
    <s v="Color"/>
    <x v="2"/>
    <s v="English"/>
    <x v="12"/>
    <x v="2"/>
    <s v="Miranda Richardson"/>
    <x v="403"/>
    <n v="530"/>
    <n v="1381"/>
    <n v="0"/>
    <n v="0"/>
    <n v="6.8"/>
    <n v="157"/>
    <n v="98"/>
    <x v="462"/>
    <n v="8000000"/>
  </r>
  <r>
    <x v="463"/>
    <n v="1"/>
    <x v="365"/>
    <s v="Color"/>
    <x v="5"/>
    <s v="English"/>
    <x v="0"/>
    <x v="1"/>
    <s v="J.K. Simmons"/>
    <x v="404"/>
    <n v="24000"/>
    <n v="40484"/>
    <n v="0"/>
    <n v="5000"/>
    <n v="7.3"/>
    <n v="291"/>
    <n v="121"/>
    <x v="463"/>
    <n v="139000000"/>
  </r>
  <r>
    <x v="464"/>
    <n v="1"/>
    <x v="338"/>
    <s v="Color"/>
    <x v="0"/>
    <s v="English"/>
    <x v="0"/>
    <x v="0"/>
    <s v="Matt Damon"/>
    <x v="405"/>
    <n v="13000"/>
    <n v="14261"/>
    <n v="21"/>
    <n v="4000"/>
    <n v="7"/>
    <n v="106"/>
    <n v="83"/>
    <x v="464"/>
    <n v="80000000"/>
  </r>
  <r>
    <x v="465"/>
    <n v="1"/>
    <x v="289"/>
    <s v="Color"/>
    <x v="1"/>
    <s v="English"/>
    <x v="0"/>
    <x v="2"/>
    <s v="Patrick Fugit"/>
    <x v="406"/>
    <n v="835"/>
    <n v="2110"/>
    <n v="68"/>
    <n v="3000"/>
    <n v="6.8"/>
    <n v="92"/>
    <n v="106"/>
    <x v="465"/>
    <n v="2000000"/>
  </r>
  <r>
    <x v="466"/>
    <n v="1"/>
    <x v="366"/>
    <s v="Color"/>
    <x v="5"/>
    <s v="English"/>
    <x v="0"/>
    <x v="4"/>
    <s v="Steve Buscemi"/>
    <x v="274"/>
    <n v="12000"/>
    <n v="18291"/>
    <n v="0"/>
    <n v="478"/>
    <n v="5.0999999999999996"/>
    <n v="103"/>
    <n v="100"/>
    <x v="466"/>
    <n v="38000000"/>
  </r>
  <r>
    <x v="467"/>
    <n v="1"/>
    <x v="367"/>
    <s v="Color"/>
    <x v="5"/>
    <s v="English"/>
    <x v="0"/>
    <x v="1"/>
    <s v="Tom Hardy"/>
    <x v="407"/>
    <n v="27000"/>
    <n v="31224"/>
    <n v="53"/>
    <n v="0"/>
    <n v="6.4"/>
    <n v="172"/>
    <n v="116"/>
    <x v="467"/>
    <n v="60000000"/>
  </r>
  <r>
    <x v="468"/>
    <n v="1"/>
    <x v="368"/>
    <s v="Color"/>
    <x v="5"/>
    <s v="English"/>
    <x v="0"/>
    <x v="4"/>
    <s v="Natalie Portman"/>
    <x v="408"/>
    <n v="20000"/>
    <n v="42990"/>
    <n v="0"/>
    <n v="0"/>
    <n v="6.7"/>
    <n v="284"/>
    <n v="142"/>
    <x v="468"/>
    <n v="115000000"/>
  </r>
  <r>
    <x v="469"/>
    <n v="1"/>
    <x v="369"/>
    <s v="Color"/>
    <x v="1"/>
    <s v="English"/>
    <x v="0"/>
    <x v="1"/>
    <s v="Martin Starr"/>
    <x v="409"/>
    <n v="985"/>
    <n v="3065"/>
    <n v="54"/>
    <n v="215"/>
    <n v="5.0999999999999996"/>
    <n v="52"/>
    <n v="85"/>
    <x v="469"/>
    <n v="25000000"/>
  </r>
  <r>
    <x v="470"/>
    <n v="1"/>
    <x v="370"/>
    <s v="Color"/>
    <x v="2"/>
    <s v="English"/>
    <x v="0"/>
    <x v="4"/>
    <s v="Brian Dennehy"/>
    <x v="410"/>
    <n v="954"/>
    <n v="3901"/>
    <n v="18"/>
    <n v="304"/>
    <n v="6.5"/>
    <n v="31"/>
    <n v="91"/>
    <x v="470"/>
    <n v="1500000"/>
  </r>
  <r>
    <x v="471"/>
    <n v="1"/>
    <x v="371"/>
    <s v="Color"/>
    <x v="0"/>
    <s v="English"/>
    <x v="0"/>
    <x v="4"/>
    <s v="Nathan Lane"/>
    <x v="411"/>
    <n v="886"/>
    <n v="2682"/>
    <n v="50"/>
    <n v="459"/>
    <n v="5.4"/>
    <n v="71"/>
    <n v="77"/>
    <x v="471"/>
    <n v="120000000"/>
  </r>
  <r>
    <x v="472"/>
    <n v="1"/>
    <x v="372"/>
    <s v="Color"/>
    <x v="2"/>
    <s v="English"/>
    <x v="0"/>
    <x v="1"/>
    <s v="Miguel Ferrer"/>
    <x v="412"/>
    <n v="688"/>
    <n v="2584"/>
    <n v="407"/>
    <n v="160"/>
    <n v="6.9"/>
    <n v="68"/>
    <n v="141"/>
    <x v="472"/>
    <n v="5600000"/>
  </r>
  <r>
    <x v="473"/>
    <n v="1"/>
    <x v="373"/>
    <s v="Color"/>
    <x v="1"/>
    <s v="English"/>
    <x v="0"/>
    <x v="1"/>
    <s v="Ethan Embry"/>
    <x v="413"/>
    <n v="982"/>
    <n v="4251"/>
    <n v="72"/>
    <n v="0"/>
    <n v="6.1"/>
    <n v="97"/>
    <n v="108"/>
    <x v="473"/>
    <n v="38000000"/>
  </r>
  <r>
    <x v="474"/>
    <n v="1"/>
    <x v="374"/>
    <s v="Color"/>
    <x v="1"/>
    <s v="English"/>
    <x v="1"/>
    <x v="2"/>
    <s v="Bruce Greenwood"/>
    <x v="102"/>
    <n v="990"/>
    <n v="2006"/>
    <n v="0"/>
    <n v="725"/>
    <n v="3.6"/>
    <n v="71"/>
    <n v="89"/>
    <x v="474"/>
    <n v="10000000"/>
  </r>
  <r>
    <x v="475"/>
    <n v="1"/>
    <x v="375"/>
    <s v="Color"/>
    <x v="2"/>
    <s v="English"/>
    <x v="0"/>
    <x v="1"/>
    <s v="Erika Christensen"/>
    <x v="414"/>
    <n v="931"/>
    <n v="3819"/>
    <n v="21"/>
    <n v="720"/>
    <n v="5"/>
    <n v="86"/>
    <n v="85"/>
    <x v="475"/>
    <n v="8500000"/>
  </r>
  <r>
    <x v="476"/>
    <n v="1"/>
    <x v="376"/>
    <s v="Color"/>
    <x v="5"/>
    <s v="English"/>
    <x v="0"/>
    <x v="1"/>
    <s v="Rosario Dawson"/>
    <x v="415"/>
    <n v="3000"/>
    <n v="6161"/>
    <n v="31"/>
    <n v="416"/>
    <n v="3.8"/>
    <n v="66"/>
    <n v="95"/>
    <x v="476"/>
    <n v="100000000"/>
  </r>
  <r>
    <x v="477"/>
    <n v="1"/>
    <x v="377"/>
    <s v="Color"/>
    <x v="1"/>
    <s v="English"/>
    <x v="0"/>
    <x v="2"/>
    <s v="Erika Christensen"/>
    <x v="416"/>
    <n v="931"/>
    <n v="1917"/>
    <n v="7"/>
    <n v="744"/>
    <n v="5.6"/>
    <n v="92"/>
    <n v="98"/>
    <x v="477"/>
    <n v="10000000"/>
  </r>
  <r>
    <x v="478"/>
    <n v="1"/>
    <x v="374"/>
    <s v="Color"/>
    <x v="5"/>
    <s v="English"/>
    <x v="0"/>
    <x v="1"/>
    <s v="Matt Damon"/>
    <x v="417"/>
    <n v="13000"/>
    <n v="13249"/>
    <n v="218"/>
    <n v="0"/>
    <n v="7.9"/>
    <n v="249"/>
    <n v="119"/>
    <x v="478"/>
    <n v="60000000"/>
  </r>
  <r>
    <x v="479"/>
    <n v="1"/>
    <x v="378"/>
    <s v="Color"/>
    <x v="2"/>
    <s v="English"/>
    <x v="0"/>
    <x v="3"/>
    <s v="William Joseph Elk III"/>
    <x v="418"/>
    <n v="96"/>
    <n v="314"/>
    <n v="18"/>
    <n v="96"/>
    <n v="6.9"/>
    <n v="12"/>
    <n v="103"/>
    <x v="479"/>
    <n v="200000"/>
  </r>
  <r>
    <x v="480"/>
    <n v="1"/>
    <x v="379"/>
    <s v="Color"/>
    <x v="5"/>
    <s v="English"/>
    <x v="1"/>
    <x v="1"/>
    <s v="Henry Cavill"/>
    <x v="419"/>
    <n v="15000"/>
    <n v="17152"/>
    <n v="58"/>
    <n v="0"/>
    <n v="7.7"/>
    <n v="138"/>
    <n v="131"/>
    <x v="480"/>
    <n v="35000000"/>
  </r>
  <r>
    <x v="481"/>
    <n v="1"/>
    <x v="380"/>
    <s v="Color"/>
    <x v="1"/>
    <s v="English"/>
    <x v="0"/>
    <x v="0"/>
    <s v="Haley Joel Osment"/>
    <x v="420"/>
    <n v="3000"/>
    <n v="8189"/>
    <n v="0"/>
    <n v="422"/>
    <n v="4"/>
    <n v="43"/>
    <n v="88"/>
    <x v="481"/>
    <n v="35000000"/>
  </r>
  <r>
    <x v="482"/>
    <n v="1"/>
    <x v="381"/>
    <s v="Color"/>
    <x v="5"/>
    <s v="English"/>
    <x v="9"/>
    <x v="4"/>
    <s v="Steve Irwin"/>
    <x v="421"/>
    <n v="477"/>
    <n v="1483"/>
    <n v="0"/>
    <n v="332"/>
    <n v="5.4"/>
    <n v="61"/>
    <n v="90"/>
    <x v="482"/>
    <n v="13000000"/>
  </r>
  <r>
    <x v="483"/>
    <n v="1"/>
    <x v="341"/>
    <s v="Color"/>
    <x v="1"/>
    <s v="English"/>
    <x v="0"/>
    <x v="2"/>
    <s v="Kieran Culkin"/>
    <x v="422"/>
    <n v="1000"/>
    <n v="1292"/>
    <n v="0"/>
    <n v="677"/>
    <n v="7.1"/>
    <n v="78"/>
    <n v="104"/>
    <x v="483"/>
    <n v="12000000"/>
  </r>
  <r>
    <x v="484"/>
    <n v="1"/>
    <x v="286"/>
    <s v="Color"/>
    <x v="2"/>
    <s v="English"/>
    <x v="0"/>
    <x v="1"/>
    <s v="Gabriel Millman"/>
    <x v="423"/>
    <n v="13000"/>
    <n v="14347"/>
    <n v="97"/>
    <n v="0"/>
    <n v="6.9"/>
    <n v="83"/>
    <n v="109"/>
    <x v="484"/>
    <n v="12500000"/>
  </r>
  <r>
    <x v="485"/>
    <n v="1"/>
    <x v="312"/>
    <s v="Color"/>
    <x v="0"/>
    <s v="English"/>
    <x v="1"/>
    <x v="1"/>
    <s v="Djimon Hounsou"/>
    <x v="424"/>
    <n v="3000"/>
    <n v="3142"/>
    <n v="159"/>
    <n v="0"/>
    <n v="6.5"/>
    <n v="105"/>
    <n v="125"/>
    <x v="485"/>
    <n v="35000000"/>
  </r>
  <r>
    <x v="486"/>
    <n v="1"/>
    <x v="382"/>
    <s v="Color"/>
    <x v="2"/>
    <s v="English"/>
    <x v="0"/>
    <x v="2"/>
    <s v="Jake Gyllenhaal"/>
    <x v="29"/>
    <n v="15000"/>
    <n v="27646"/>
    <n v="44"/>
    <n v="938"/>
    <n v="6.5"/>
    <n v="107"/>
    <n v="93"/>
    <x v="486"/>
    <n v="5000000"/>
  </r>
  <r>
    <x v="487"/>
    <n v="1"/>
    <x v="383"/>
    <s v="Color"/>
    <x v="5"/>
    <s v="English"/>
    <x v="4"/>
    <x v="2"/>
    <s v="Emir Kusturica"/>
    <x v="425"/>
    <n v="2000"/>
    <n v="2759"/>
    <n v="277"/>
    <n v="287"/>
    <n v="6.6"/>
    <n v="105"/>
    <n v="109"/>
    <x v="487"/>
    <n v="25000000"/>
  </r>
  <r>
    <x v="488"/>
    <n v="1"/>
    <x v="384"/>
    <s v="Color"/>
    <x v="1"/>
    <s v="English"/>
    <x v="1"/>
    <x v="2"/>
    <s v="Michael McKean"/>
    <x v="426"/>
    <n v="658"/>
    <n v="1559"/>
    <n v="18"/>
    <n v="550"/>
    <n v="5.4"/>
    <n v="70"/>
    <n v="94"/>
    <x v="488"/>
    <n v="11000000"/>
  </r>
  <r>
    <x v="489"/>
    <n v="1"/>
    <x v="385"/>
    <s v="Color"/>
    <x v="2"/>
    <s v="English"/>
    <x v="1"/>
    <x v="2"/>
    <s v="Olivia Williams"/>
    <x v="427"/>
    <n v="766"/>
    <n v="1251"/>
    <n v="5"/>
    <n v="97"/>
    <n v="6.7"/>
    <n v="39"/>
    <n v="96"/>
    <x v="489"/>
    <n v="7000000"/>
  </r>
  <r>
    <x v="490"/>
    <n v="1"/>
    <x v="386"/>
    <s v="Color"/>
    <x v="2"/>
    <s v="English"/>
    <x v="0"/>
    <x v="1"/>
    <s v="Meryl Streep"/>
    <x v="16"/>
    <n v="11000"/>
    <n v="12624"/>
    <n v="335"/>
    <n v="0"/>
    <n v="7.6"/>
    <n v="174"/>
    <n v="114"/>
    <x v="490"/>
    <n v="25000000"/>
  </r>
  <r>
    <x v="491"/>
    <n v="1"/>
    <x v="387"/>
    <s v="Color"/>
    <x v="1"/>
    <s v="English"/>
    <x v="1"/>
    <x v="4"/>
    <s v="Colin Firth"/>
    <x v="428"/>
    <n v="14000"/>
    <n v="16502"/>
    <n v="32"/>
    <n v="0"/>
    <n v="6.9"/>
    <n v="104"/>
    <n v="97"/>
    <x v="491"/>
    <n v="15000000"/>
  </r>
  <r>
    <x v="492"/>
    <n v="1"/>
    <x v="388"/>
    <s v="Color"/>
    <x v="5"/>
    <s v="English"/>
    <x v="0"/>
    <x v="1"/>
    <s v="Christopher Lee"/>
    <x v="286"/>
    <n v="16000"/>
    <n v="23052"/>
    <n v="0"/>
    <n v="10000"/>
    <n v="8.6999999999999993"/>
    <n v="294"/>
    <n v="172"/>
    <x v="492"/>
    <n v="94000000"/>
  </r>
  <r>
    <x v="493"/>
    <n v="1"/>
    <x v="309"/>
    <s v="Color"/>
    <x v="1"/>
    <s v="English"/>
    <x v="0"/>
    <x v="4"/>
    <s v="Jennifer Esposito"/>
    <x v="429"/>
    <n v="911"/>
    <n v="3058"/>
    <n v="11"/>
    <n v="1000"/>
    <n v="3.3"/>
    <n v="56"/>
    <n v="80"/>
    <x v="493"/>
    <n v="16000000"/>
  </r>
  <r>
    <x v="494"/>
    <n v="1"/>
    <x v="304"/>
    <s v="Color"/>
    <x v="2"/>
    <s v="English"/>
    <x v="0"/>
    <x v="1"/>
    <s v="Debra Messing"/>
    <x v="430"/>
    <n v="650"/>
    <n v="1651"/>
    <n v="89"/>
    <n v="0"/>
    <n v="6.5"/>
    <n v="166"/>
    <n v="119"/>
    <x v="494"/>
    <n v="32000000"/>
  </r>
  <r>
    <x v="495"/>
    <n v="1"/>
    <x v="389"/>
    <s v="Color"/>
    <x v="1"/>
    <s v="English"/>
    <x v="0"/>
    <x v="1"/>
    <s v="Zooey Deschanel"/>
    <x v="431"/>
    <n v="11000"/>
    <n v="12687"/>
    <n v="13"/>
    <n v="1000"/>
    <n v="5.9"/>
    <n v="49"/>
    <n v="92"/>
    <x v="495"/>
    <n v="13000000"/>
  </r>
  <r>
    <x v="496"/>
    <n v="1"/>
    <x v="390"/>
    <s v="Black and White"/>
    <x v="6"/>
    <s v="English"/>
    <x v="4"/>
    <x v="2"/>
    <s v="Emilia Fox"/>
    <x v="432"/>
    <n v="396"/>
    <n v="1075"/>
    <n v="2000"/>
    <n v="21000"/>
    <n v="8.5"/>
    <n v="193"/>
    <n v="150"/>
    <x v="496"/>
    <n v="35000000"/>
  </r>
  <r>
    <x v="497"/>
    <n v="1"/>
    <x v="391"/>
    <s v="Color"/>
    <x v="2"/>
    <s v="English"/>
    <x v="1"/>
    <x v="2"/>
    <s v="Brendan Fraser"/>
    <x v="392"/>
    <n v="3000"/>
    <n v="3431"/>
    <n v="176"/>
    <n v="983"/>
    <n v="7.1"/>
    <n v="149"/>
    <n v="101"/>
    <x v="497"/>
    <n v="30000000"/>
  </r>
  <r>
    <x v="498"/>
    <n v="1"/>
    <x v="392"/>
    <s v="Color"/>
    <x v="2"/>
    <s v="English"/>
    <x v="0"/>
    <x v="0"/>
    <s v="Dennis Quaid"/>
    <x v="433"/>
    <n v="2000"/>
    <n v="6657"/>
    <n v="102"/>
    <n v="0"/>
    <n v="7"/>
    <n v="92"/>
    <n v="127"/>
    <x v="498"/>
    <n v="20000000"/>
  </r>
  <r>
    <x v="499"/>
    <n v="1"/>
    <x v="273"/>
    <s v="Color"/>
    <x v="1"/>
    <s v="English"/>
    <x v="0"/>
    <x v="2"/>
    <s v="Ian Somerhalder"/>
    <x v="434"/>
    <n v="16000"/>
    <n v="19928"/>
    <n v="675"/>
    <n v="0"/>
    <n v="6.7"/>
    <n v="143"/>
    <n v="110"/>
    <x v="499"/>
    <n v="4000000"/>
  </r>
  <r>
    <x v="500"/>
    <n v="1"/>
    <x v="393"/>
    <s v="Color"/>
    <x v="3"/>
    <s v="English"/>
    <x v="0"/>
    <x v="2"/>
    <s v="Adam Goldberg"/>
    <x v="435"/>
    <n v="1000"/>
    <n v="4094"/>
    <n v="154"/>
    <n v="2000"/>
    <n v="7.2"/>
    <n v="79"/>
    <n v="103"/>
    <x v="500"/>
    <n v="18000000"/>
  </r>
  <r>
    <x v="501"/>
    <n v="1"/>
    <x v="312"/>
    <s v="Color"/>
    <x v="1"/>
    <s v="English"/>
    <x v="0"/>
    <x v="0"/>
    <s v="Judge Reinhold"/>
    <x v="436"/>
    <n v="901"/>
    <n v="5265"/>
    <n v="54"/>
    <n v="1000"/>
    <n v="5.5"/>
    <n v="80"/>
    <n v="104"/>
    <x v="501"/>
    <n v="60000000"/>
  </r>
  <r>
    <x v="502"/>
    <n v="1"/>
    <x v="394"/>
    <s v="Color"/>
    <x v="5"/>
    <s v="English"/>
    <x v="0"/>
    <x v="1"/>
    <s v="Dwayne Johnson"/>
    <x v="17"/>
    <n v="12000"/>
    <n v="14611"/>
    <n v="55"/>
    <n v="0"/>
    <n v="5.5"/>
    <n v="167"/>
    <n v="100"/>
    <x v="502"/>
    <n v="60000000"/>
  </r>
  <r>
    <x v="503"/>
    <n v="1"/>
    <x v="265"/>
    <s v="Color"/>
    <x v="1"/>
    <s v="English"/>
    <x v="0"/>
    <x v="4"/>
    <s v="Kirby Heyborne"/>
    <x v="437"/>
    <n v="69"/>
    <n v="161"/>
    <n v="0"/>
    <n v="43"/>
    <n v="6.4"/>
    <n v="5"/>
    <n v="102"/>
    <x v="503"/>
    <n v="500000"/>
  </r>
  <r>
    <x v="504"/>
    <n v="1"/>
    <x v="291"/>
    <s v="Color"/>
    <x v="2"/>
    <s v="English"/>
    <x v="0"/>
    <x v="2"/>
    <s v="Ryan Gosling"/>
    <x v="438"/>
    <n v="33000"/>
    <n v="35294"/>
    <n v="12"/>
    <n v="183"/>
    <n v="6.1"/>
    <n v="17"/>
    <n v="112"/>
    <x v="504"/>
    <n v="500000"/>
  </r>
  <r>
    <x v="505"/>
    <n v="1"/>
    <x v="395"/>
    <s v="Color"/>
    <x v="5"/>
    <s v="English"/>
    <x v="0"/>
    <x v="1"/>
    <s v="Morgan Freeman"/>
    <x v="439"/>
    <n v="11000"/>
    <n v="12556"/>
    <n v="31"/>
    <n v="0"/>
    <n v="6.4"/>
    <n v="176"/>
    <n v="124"/>
    <x v="505"/>
    <n v="68000000"/>
  </r>
  <r>
    <x v="506"/>
    <n v="1"/>
    <x v="378"/>
    <s v="Color"/>
    <x v="1"/>
    <s v="English"/>
    <x v="0"/>
    <x v="2"/>
    <s v="Judith Chapman"/>
    <x v="440"/>
    <n v="44"/>
    <n v="132"/>
    <n v="16"/>
    <n v="0"/>
    <n v="5.0999999999999996"/>
    <n v="99"/>
    <n v="90"/>
    <x v="506"/>
    <n v="43000000"/>
  </r>
  <r>
    <x v="507"/>
    <n v="1"/>
    <x v="320"/>
    <s v="Color"/>
    <x v="5"/>
    <s v="English"/>
    <x v="0"/>
    <x v="1"/>
    <s v="Mark Addy"/>
    <x v="441"/>
    <n v="891"/>
    <n v="1919"/>
    <n v="25"/>
    <n v="3000"/>
    <n v="5.9"/>
    <n v="124"/>
    <n v="96"/>
    <x v="507"/>
    <n v="80000000"/>
  </r>
  <r>
    <x v="508"/>
    <n v="1"/>
    <x v="396"/>
    <s v="Color"/>
    <x v="5"/>
    <s v="English"/>
    <x v="4"/>
    <x v="1"/>
    <s v="Jason Statham"/>
    <x v="442"/>
    <n v="26000"/>
    <n v="27572"/>
    <n v="255"/>
    <n v="0"/>
    <n v="6.8"/>
    <n v="171"/>
    <n v="92"/>
    <x v="508"/>
    <n v="21000000"/>
  </r>
  <r>
    <x v="509"/>
    <n v="1"/>
    <x v="397"/>
    <s v="Color"/>
    <x v="5"/>
    <s v="English"/>
    <x v="0"/>
    <x v="1"/>
    <s v="Romany Malco"/>
    <x v="443"/>
    <n v="966"/>
    <n v="2018"/>
    <n v="11"/>
    <n v="797"/>
    <n v="5.3"/>
    <n v="81"/>
    <n v="98"/>
    <x v="509"/>
    <n v="60000000"/>
  </r>
  <r>
    <x v="510"/>
    <n v="1"/>
    <x v="306"/>
    <s v="Color"/>
    <x v="0"/>
    <s v="English"/>
    <x v="0"/>
    <x v="4"/>
    <s v="Alfre Woodard"/>
    <x v="444"/>
    <n v="1000"/>
    <n v="2908"/>
    <n v="0"/>
    <n v="187"/>
    <n v="5.2"/>
    <n v="38"/>
    <n v="85"/>
    <x v="510"/>
    <n v="25000000"/>
  </r>
  <r>
    <x v="511"/>
    <n v="1"/>
    <x v="281"/>
    <s v="Color"/>
    <x v="4"/>
    <s v="English"/>
    <x v="0"/>
    <x v="1"/>
    <s v="Alexander Gould"/>
    <x v="445"/>
    <n v="1000"/>
    <n v="4060"/>
    <n v="11"/>
    <n v="814"/>
    <n v="4.8"/>
    <n v="81"/>
    <n v="89"/>
    <x v="511"/>
    <n v="17000000"/>
  </r>
  <r>
    <x v="512"/>
    <n v="1"/>
    <x v="398"/>
    <s v="Color"/>
    <x v="2"/>
    <s v="English"/>
    <x v="0"/>
    <x v="4"/>
    <s v="Gavin MacLeod"/>
    <x v="446"/>
    <n v="284"/>
    <n v="1185"/>
    <n v="14"/>
    <n v="409"/>
    <n v="5.6"/>
    <n v="16"/>
    <n v="95"/>
    <x v="512"/>
    <n v="825000"/>
  </r>
  <r>
    <x v="513"/>
    <n v="1"/>
    <x v="399"/>
    <s v="Color"/>
    <x v="0"/>
    <s v="English"/>
    <x v="0"/>
    <x v="4"/>
    <s v="Joseph Gordon-Levitt"/>
    <x v="447"/>
    <n v="23000"/>
    <n v="26940"/>
    <n v="63"/>
    <n v="0"/>
    <n v="7.1"/>
    <n v="127"/>
    <n v="95"/>
    <x v="513"/>
    <n v="140000000"/>
  </r>
  <r>
    <x v="514"/>
    <n v="1"/>
    <x v="275"/>
    <s v="Color"/>
    <x v="2"/>
    <s v="English"/>
    <x v="0"/>
    <x v="4"/>
    <s v="William Hurt"/>
    <x v="75"/>
    <n v="882"/>
    <n v="2661"/>
    <n v="13"/>
    <n v="0"/>
    <n v="6.7"/>
    <n v="69"/>
    <n v="90"/>
    <x v="514"/>
    <n v="15000000"/>
  </r>
  <r>
    <x v="515"/>
    <n v="1"/>
    <x v="400"/>
    <s v="Color"/>
    <x v="1"/>
    <s v="English"/>
    <x v="0"/>
    <x v="1"/>
    <s v="Dorian Missick"/>
    <x v="448"/>
    <n v="1000"/>
    <n v="2636"/>
    <n v="30"/>
    <n v="0"/>
    <n v="6.1"/>
    <n v="118"/>
    <n v="101"/>
    <x v="515"/>
    <n v="60000000"/>
  </r>
  <r>
    <x v="516"/>
    <n v="1"/>
    <x v="401"/>
    <s v="Color"/>
    <x v="5"/>
    <s v="English"/>
    <x v="0"/>
    <x v="1"/>
    <s v="Dave Chappelle"/>
    <x v="449"/>
    <n v="744"/>
    <n v="3001"/>
    <n v="92"/>
    <n v="0"/>
    <n v="5.8"/>
    <n v="81"/>
    <n v="86"/>
    <x v="516"/>
    <n v="25000000"/>
  </r>
  <r>
    <x v="517"/>
    <n v="1"/>
    <x v="399"/>
    <s v="Black and White"/>
    <x v="5"/>
    <s v="English"/>
    <x v="0"/>
    <x v="2"/>
    <s v="Fisher Stevens"/>
    <x v="106"/>
    <n v="922"/>
    <n v="2880"/>
    <n v="394"/>
    <n v="977"/>
    <n v="6.1"/>
    <n v="64"/>
    <n v="94"/>
    <x v="517"/>
    <n v="20000000"/>
  </r>
  <r>
    <x v="518"/>
    <n v="1"/>
    <x v="402"/>
    <s v="Color"/>
    <x v="2"/>
    <s v="English"/>
    <x v="0"/>
    <x v="2"/>
    <s v="Olivier Martinez"/>
    <x v="450"/>
    <n v="838"/>
    <n v="2583"/>
    <n v="213"/>
    <n v="0"/>
    <n v="6.7"/>
    <n v="152"/>
    <n v="124"/>
    <x v="518"/>
    <n v="50000000"/>
  </r>
  <r>
    <x v="519"/>
    <n v="1"/>
    <x v="403"/>
    <s v="Color"/>
    <x v="1"/>
    <s v="English"/>
    <x v="3"/>
    <x v="2"/>
    <s v="Ryan Reynolds"/>
    <x v="451"/>
    <n v="16000"/>
    <n v="19341"/>
    <n v="12"/>
    <n v="0"/>
    <n v="6.4"/>
    <n v="96"/>
    <n v="94"/>
    <x v="519"/>
    <n v="6000000"/>
  </r>
  <r>
    <x v="520"/>
    <n v="1"/>
    <x v="298"/>
    <s v="Color"/>
    <x v="5"/>
    <s v="English"/>
    <x v="0"/>
    <x v="2"/>
    <s v="Jon Hamm"/>
    <x v="452"/>
    <n v="4000"/>
    <n v="6181"/>
    <n v="130"/>
    <n v="5000"/>
    <n v="7.1"/>
    <n v="141"/>
    <n v="124"/>
    <x v="520"/>
    <n v="75000000"/>
  </r>
  <r>
    <x v="521"/>
    <n v="1"/>
    <x v="404"/>
    <s v="Color"/>
    <x v="1"/>
    <s v="English"/>
    <x v="0"/>
    <x v="2"/>
    <s v="Michael Jeter"/>
    <x v="453"/>
    <n v="693"/>
    <n v="1373"/>
    <n v="94"/>
    <n v="423"/>
    <n v="6.4"/>
    <n v="72"/>
    <n v="86"/>
    <x v="521"/>
    <n v="12000000"/>
  </r>
  <r>
    <x v="522"/>
    <n v="1"/>
    <x v="405"/>
    <s v="Color"/>
    <x v="2"/>
    <s v="English"/>
    <x v="16"/>
    <x v="1"/>
    <s v="Keisha Castle-Hughes"/>
    <x v="454"/>
    <n v="446"/>
    <n v="497"/>
    <n v="51"/>
    <n v="0"/>
    <n v="7.6"/>
    <n v="149"/>
    <n v="101"/>
    <x v="522"/>
    <n v="6000000"/>
  </r>
  <r>
    <x v="523"/>
    <n v="1"/>
    <x v="391"/>
    <s v="Color"/>
    <x v="2"/>
    <s v="English"/>
    <x v="0"/>
    <x v="1"/>
    <s v="Patrick Fugit"/>
    <x v="455"/>
    <n v="835"/>
    <n v="2572"/>
    <n v="7"/>
    <n v="0"/>
    <n v="7.2"/>
    <n v="103"/>
    <n v="109"/>
    <x v="523"/>
    <n v="16000000"/>
  </r>
  <r>
    <x v="524"/>
    <n v="1"/>
    <x v="406"/>
    <s v="Color"/>
    <x v="5"/>
    <s v="English"/>
    <x v="0"/>
    <x v="2"/>
    <s v="Nicolas Cage"/>
    <x v="74"/>
    <n v="12000"/>
    <n v="15046"/>
    <n v="610"/>
    <n v="0"/>
    <n v="6"/>
    <n v="152"/>
    <n v="153"/>
    <x v="524"/>
    <n v="115000000"/>
  </r>
  <r>
    <x v="525"/>
    <n v="1"/>
    <x v="353"/>
    <s v="Color"/>
    <x v="5"/>
    <s v="English"/>
    <x v="0"/>
    <x v="1"/>
    <s v="Vin Diesel"/>
    <x v="132"/>
    <n v="14000"/>
    <n v="14790"/>
    <n v="357"/>
    <n v="10000"/>
    <n v="5.8"/>
    <n v="191"/>
    <n v="132"/>
    <x v="525"/>
    <n v="70000000"/>
  </r>
  <r>
    <x v="526"/>
    <n v="1"/>
    <x v="407"/>
    <s v="Color"/>
    <x v="5"/>
    <s v="English"/>
    <x v="0"/>
    <x v="1"/>
    <s v="Paul Walker"/>
    <x v="99"/>
    <n v="23000"/>
    <n v="25296"/>
    <n v="309"/>
    <n v="0"/>
    <n v="5.9"/>
    <n v="150"/>
    <n v="107"/>
    <x v="526"/>
    <n v="76000000"/>
  </r>
  <r>
    <x v="527"/>
    <n v="1"/>
    <x v="408"/>
    <s v="Color"/>
    <x v="2"/>
    <s v="English"/>
    <x v="0"/>
    <x v="2"/>
    <s v="Naomi Watts"/>
    <x v="7"/>
    <n v="6000"/>
    <n v="7567"/>
    <n v="0"/>
    <n v="0"/>
    <n v="7.7"/>
    <n v="192"/>
    <n v="124"/>
    <x v="527"/>
    <n v="20000000"/>
  </r>
  <r>
    <x v="528"/>
    <n v="1"/>
    <x v="409"/>
    <s v="Color"/>
    <x v="1"/>
    <s v="English"/>
    <x v="0"/>
    <x v="1"/>
    <s v="Thomas Lennon"/>
    <x v="103"/>
    <n v="651"/>
    <n v="2698"/>
    <n v="13"/>
    <n v="401"/>
    <n v="5.6"/>
    <n v="81"/>
    <n v="101"/>
    <x v="528"/>
    <n v="20000000"/>
  </r>
  <r>
    <x v="529"/>
    <n v="1"/>
    <x v="410"/>
    <s v="Color"/>
    <x v="5"/>
    <s v="English"/>
    <x v="0"/>
    <x v="2"/>
    <s v="Vin Diesel"/>
    <x v="456"/>
    <n v="14000"/>
    <n v="16611"/>
    <n v="473"/>
    <n v="0"/>
    <n v="6.1"/>
    <n v="110"/>
    <n v="109"/>
    <x v="529"/>
    <n v="36000000"/>
  </r>
  <r>
    <x v="530"/>
    <n v="1"/>
    <x v="411"/>
    <s v="Color"/>
    <x v="5"/>
    <s v="English"/>
    <x v="0"/>
    <x v="4"/>
    <s v="Daniel Roebuck"/>
    <x v="457"/>
    <n v="1000"/>
    <n v="3037"/>
    <n v="91"/>
    <n v="542"/>
    <n v="5"/>
    <n v="79"/>
    <n v="102"/>
    <x v="530"/>
    <n v="26000000"/>
  </r>
  <r>
    <x v="531"/>
    <n v="1"/>
    <x v="412"/>
    <s v="Color"/>
    <x v="1"/>
    <s v="English"/>
    <x v="0"/>
    <x v="1"/>
    <s v="David Paymer"/>
    <x v="458"/>
    <n v="372"/>
    <n v="977"/>
    <n v="0"/>
    <n v="625"/>
    <n v="5.6"/>
    <n v="73"/>
    <n v="96"/>
    <x v="531"/>
    <n v="30000000"/>
  </r>
  <r>
    <x v="532"/>
    <n v="1"/>
    <x v="413"/>
    <s v="Color"/>
    <x v="2"/>
    <s v="English"/>
    <x v="0"/>
    <x v="2"/>
    <s v="Zooey Deschanel"/>
    <x v="45"/>
    <n v="11000"/>
    <n v="12385"/>
    <n v="234"/>
    <n v="571"/>
    <n v="6.9"/>
    <n v="88"/>
    <n v="108"/>
    <x v="532"/>
    <n v="2500000"/>
  </r>
  <r>
    <x v="533"/>
    <n v="1"/>
    <x v="414"/>
    <s v="Color"/>
    <x v="1"/>
    <s v="English"/>
    <x v="0"/>
    <x v="2"/>
    <s v="Alyson Hannigan"/>
    <x v="212"/>
    <n v="3000"/>
    <n v="5713"/>
    <n v="58"/>
    <n v="0"/>
    <n v="6.3"/>
    <n v="153"/>
    <n v="74"/>
    <x v="533"/>
    <n v="55000000"/>
  </r>
  <r>
    <x v="534"/>
    <n v="1"/>
    <x v="415"/>
    <s v="Color"/>
    <x v="1"/>
    <s v="English"/>
    <x v="0"/>
    <x v="2"/>
    <s v="Woody Allen"/>
    <x v="101"/>
    <n v="11000"/>
    <n v="14843"/>
    <n v="11000"/>
    <n v="827"/>
    <n v="6.4"/>
    <n v="128"/>
    <n v="108"/>
    <x v="534"/>
    <n v="18000000"/>
  </r>
  <r>
    <x v="535"/>
    <n v="1"/>
    <x v="416"/>
    <s v="Color"/>
    <x v="5"/>
    <s v="English"/>
    <x v="0"/>
    <x v="2"/>
    <s v="Will Smith"/>
    <x v="255"/>
    <n v="10000"/>
    <n v="12954"/>
    <n v="0"/>
    <n v="0"/>
    <n v="6.6"/>
    <n v="94"/>
    <n v="147"/>
    <x v="535"/>
    <n v="130000000"/>
  </r>
  <r>
    <x v="536"/>
    <n v="1"/>
    <x v="417"/>
    <s v="Color"/>
    <x v="1"/>
    <s v="English"/>
    <x v="0"/>
    <x v="2"/>
    <s v="Bernie Mac"/>
    <x v="201"/>
    <n v="1000"/>
    <n v="3151"/>
    <n v="72"/>
    <n v="10000"/>
    <n v="7.1"/>
    <n v="195"/>
    <n v="98"/>
    <x v="536"/>
    <n v="18000000"/>
  </r>
  <r>
    <x v="537"/>
    <n v="1"/>
    <x v="418"/>
    <s v="Color"/>
    <x v="5"/>
    <s v="English"/>
    <x v="3"/>
    <x v="2"/>
    <s v="Connie Nielsen"/>
    <x v="399"/>
    <n v="933"/>
    <n v="3357"/>
    <n v="323"/>
    <n v="0"/>
    <n v="6.5"/>
    <n v="131"/>
    <n v="98"/>
    <x v="537"/>
    <n v="50000000"/>
  </r>
  <r>
    <x v="538"/>
    <n v="1"/>
    <x v="419"/>
    <s v="Color"/>
    <x v="0"/>
    <s v="English"/>
    <x v="0"/>
    <x v="2"/>
    <s v="Angelina Jolie Pitt"/>
    <x v="147"/>
    <n v="11000"/>
    <n v="12947"/>
    <n v="258"/>
    <n v="0"/>
    <n v="6.5"/>
    <n v="54"/>
    <n v="127"/>
    <x v="538"/>
    <n v="35000000"/>
  </r>
  <r>
    <x v="539"/>
    <n v="1"/>
    <x v="420"/>
    <s v="Color"/>
    <x v="0"/>
    <s v="English"/>
    <x v="0"/>
    <x v="1"/>
    <s v="Steve Buscemi"/>
    <x v="256"/>
    <n v="12000"/>
    <n v="16138"/>
    <n v="13000"/>
    <n v="26000"/>
    <n v="8"/>
    <n v="235"/>
    <n v="125"/>
    <x v="539"/>
    <n v="70000000"/>
  </r>
  <r>
    <x v="540"/>
    <n v="1"/>
    <x v="421"/>
    <s v="Black and White"/>
    <x v="1"/>
    <s v="French"/>
    <x v="4"/>
    <x v="1"/>
    <s v="Isabelle Adjani"/>
    <x v="459"/>
    <n v="572"/>
    <n v="1776"/>
    <n v="22"/>
    <n v="235"/>
    <n v="6.9"/>
    <n v="69"/>
    <n v="114"/>
    <x v="540"/>
    <n v="20000000"/>
  </r>
  <r>
    <x v="541"/>
    <n v="1"/>
    <x v="422"/>
    <s v="Color"/>
    <x v="1"/>
    <s v="English"/>
    <x v="0"/>
    <x v="1"/>
    <s v="Angus T. Jones"/>
    <x v="299"/>
    <n v="1000"/>
    <n v="2505"/>
    <n v="163"/>
    <n v="800"/>
    <n v="5.5"/>
    <n v="121"/>
    <n v="105"/>
    <x v="541"/>
    <n v="33000000"/>
  </r>
  <r>
    <x v="542"/>
    <n v="1"/>
    <x v="423"/>
    <s v="Color"/>
    <x v="1"/>
    <s v="English"/>
    <x v="0"/>
    <x v="1"/>
    <s v="Morgan Freeman"/>
    <x v="349"/>
    <n v="11000"/>
    <n v="21276"/>
    <n v="293"/>
    <n v="0"/>
    <n v="6.7"/>
    <n v="191"/>
    <n v="101"/>
    <x v="542"/>
    <n v="81000000"/>
  </r>
  <r>
    <x v="543"/>
    <n v="1"/>
    <x v="424"/>
    <s v="Color"/>
    <x v="5"/>
    <s v="English"/>
    <x v="0"/>
    <x v="1"/>
    <s v="Jaime King"/>
    <x v="460"/>
    <n v="961"/>
    <n v="2422"/>
    <n v="13"/>
    <n v="846"/>
    <n v="5.5"/>
    <n v="127"/>
    <n v="104"/>
    <x v="543"/>
    <n v="52000000"/>
  </r>
  <r>
    <x v="544"/>
    <n v="1"/>
    <x v="425"/>
    <s v="Color"/>
    <x v="5"/>
    <s v="English"/>
    <x v="0"/>
    <x v="1"/>
    <s v="Demi Moore"/>
    <x v="26"/>
    <n v="2000"/>
    <n v="4046"/>
    <n v="368"/>
    <n v="0"/>
    <n v="4.8"/>
    <n v="102"/>
    <n v="107"/>
    <x v="544"/>
    <n v="120000000"/>
  </r>
  <r>
    <x v="545"/>
    <n v="1"/>
    <x v="426"/>
    <s v="Color"/>
    <x v="1"/>
    <s v="English"/>
    <x v="0"/>
    <x v="4"/>
    <s v="Tom Welling"/>
    <x v="326"/>
    <n v="3000"/>
    <n v="7014"/>
    <n v="189"/>
    <n v="0"/>
    <n v="5.8"/>
    <n v="104"/>
    <n v="94"/>
    <x v="545"/>
    <n v="40000000"/>
  </r>
  <r>
    <x v="546"/>
    <n v="1"/>
    <x v="427"/>
    <s v="Color"/>
    <x v="2"/>
    <s v="English"/>
    <x v="1"/>
    <x v="2"/>
    <s v="Samantha Morton"/>
    <x v="115"/>
    <n v="631"/>
    <n v="1176"/>
    <n v="187"/>
    <n v="0"/>
    <n v="6.3"/>
    <n v="133"/>
    <n v="93"/>
    <x v="546"/>
    <n v="7500000"/>
  </r>
  <r>
    <x v="547"/>
    <n v="1"/>
    <x v="428"/>
    <s v="Color"/>
    <x v="0"/>
    <s v="English"/>
    <x v="0"/>
    <x v="2"/>
    <s v="Philip Seymour Hoffman"/>
    <x v="461"/>
    <n v="22000"/>
    <n v="61110"/>
    <n v="333"/>
    <n v="0"/>
    <n v="7.2"/>
    <n v="198"/>
    <n v="154"/>
    <x v="547"/>
    <n v="79000000"/>
  </r>
  <r>
    <x v="548"/>
    <n v="1"/>
    <x v="429"/>
    <s v="Color"/>
    <x v="3"/>
    <s v="English"/>
    <x v="0"/>
    <x v="2"/>
    <s v="Louis Lombardi"/>
    <x v="462"/>
    <n v="436"/>
    <n v="1172"/>
    <n v="164"/>
    <n v="622"/>
    <n v="6.7"/>
    <n v="119"/>
    <n v="97"/>
    <x v="548"/>
    <n v="15000000"/>
  </r>
  <r>
    <x v="549"/>
    <n v="1"/>
    <x v="430"/>
    <s v="Color"/>
    <x v="5"/>
    <s v="English"/>
    <x v="0"/>
    <x v="2"/>
    <s v="Jet Li"/>
    <x v="94"/>
    <n v="5000"/>
    <n v="6867"/>
    <n v="43"/>
    <n v="1000"/>
    <n v="5.8"/>
    <n v="109"/>
    <n v="101"/>
    <x v="549"/>
    <n v="30000000"/>
  </r>
  <r>
    <x v="550"/>
    <n v="1"/>
    <x v="431"/>
    <s v="Color"/>
    <x v="1"/>
    <s v="English"/>
    <x v="0"/>
    <x v="4"/>
    <s v="Anjelica Huston"/>
    <x v="76"/>
    <n v="1000"/>
    <n v="4050"/>
    <n v="41"/>
    <n v="886"/>
    <n v="5.5"/>
    <n v="81"/>
    <n v="92"/>
    <x v="550"/>
    <n v="60000000"/>
  </r>
  <r>
    <x v="551"/>
    <n v="1"/>
    <x v="432"/>
    <s v="Color"/>
    <x v="4"/>
    <s v="English"/>
    <x v="0"/>
    <x v="1"/>
    <s v="Sullivan Stapleton"/>
    <x v="463"/>
    <n v="1000"/>
    <n v="2212"/>
    <n v="474"/>
    <n v="2000"/>
    <n v="4.9000000000000004"/>
    <n v="140"/>
    <n v="96"/>
    <x v="551"/>
    <n v="11000000"/>
  </r>
  <r>
    <x v="552"/>
    <n v="1"/>
    <x v="433"/>
    <s v="Color"/>
    <x v="1"/>
    <s v="English"/>
    <x v="0"/>
    <x v="1"/>
    <s v="Kevin Grevioux"/>
    <x v="307"/>
    <n v="593"/>
    <n v="2713"/>
    <n v="39"/>
    <n v="320"/>
    <n v="5.6"/>
    <n v="75"/>
    <n v="98"/>
    <x v="552"/>
    <n v="17000000"/>
  </r>
  <r>
    <x v="553"/>
    <n v="1"/>
    <x v="434"/>
    <s v="Color"/>
    <x v="2"/>
    <s v="English"/>
    <x v="0"/>
    <x v="2"/>
    <s v="Morgan Freeman"/>
    <x v="464"/>
    <n v="11000"/>
    <n v="12194"/>
    <n v="759"/>
    <n v="4000"/>
    <n v="5.5"/>
    <n v="175"/>
    <n v="136"/>
    <x v="553"/>
    <n v="68000000"/>
  </r>
  <r>
    <x v="554"/>
    <n v="1"/>
    <x v="435"/>
    <s v="Color"/>
    <x v="1"/>
    <s v="English"/>
    <x v="0"/>
    <x v="1"/>
    <s v="Elden Henson"/>
    <x v="465"/>
    <n v="577"/>
    <n v="1653"/>
    <n v="14"/>
    <n v="1000"/>
    <n v="3.4"/>
    <n v="85"/>
    <n v="85"/>
    <x v="554"/>
    <n v="19000000"/>
  </r>
  <r>
    <x v="555"/>
    <n v="1"/>
    <x v="436"/>
    <s v="Color"/>
    <x v="1"/>
    <s v="English"/>
    <x v="0"/>
    <x v="1"/>
    <s v="Justin Theroux"/>
    <x v="345"/>
    <n v="1000"/>
    <n v="3096"/>
    <n v="0"/>
    <n v="0"/>
    <n v="5.8"/>
    <n v="78"/>
    <n v="89"/>
    <x v="555"/>
    <n v="40000000"/>
  </r>
  <r>
    <x v="556"/>
    <n v="1"/>
    <x v="437"/>
    <s v="Color"/>
    <x v="1"/>
    <s v="English"/>
    <x v="0"/>
    <x v="2"/>
    <s v="Eddie Griffin"/>
    <x v="189"/>
    <n v="489"/>
    <n v="539"/>
    <n v="269"/>
    <n v="26"/>
    <n v="6.6"/>
    <n v="23"/>
    <n v="89"/>
    <x v="556"/>
    <n v="3000000"/>
  </r>
  <r>
    <x v="557"/>
    <n v="1"/>
    <x v="438"/>
    <s v="Color"/>
    <x v="1"/>
    <s v="English"/>
    <x v="0"/>
    <x v="4"/>
    <s v="Peter Dinklage"/>
    <x v="237"/>
    <n v="22000"/>
    <n v="43354"/>
    <n v="4000"/>
    <n v="21000"/>
    <n v="6.9"/>
    <n v="152"/>
    <n v="97"/>
    <x v="557"/>
    <n v="33000000"/>
  </r>
  <r>
    <x v="558"/>
    <n v="1"/>
    <x v="439"/>
    <s v="Color"/>
    <x v="4"/>
    <s v="English"/>
    <x v="0"/>
    <x v="2"/>
    <s v="Sarah Carter"/>
    <x v="466"/>
    <n v="748"/>
    <n v="3172"/>
    <n v="160"/>
    <n v="0"/>
    <n v="6.2"/>
    <n v="175"/>
    <n v="90"/>
    <x v="558"/>
    <n v="26000000"/>
  </r>
  <r>
    <x v="559"/>
    <n v="1"/>
    <x v="440"/>
    <s v="Color"/>
    <x v="0"/>
    <s v="English"/>
    <x v="0"/>
    <x v="0"/>
    <s v="Alexander Gould"/>
    <x v="467"/>
    <n v="1000"/>
    <n v="5641"/>
    <n v="475"/>
    <n v="11000"/>
    <n v="8.1999999999999993"/>
    <n v="301"/>
    <n v="100"/>
    <x v="559"/>
    <n v="94000000"/>
  </r>
  <r>
    <x v="560"/>
    <n v="1"/>
    <x v="441"/>
    <s v="Color"/>
    <x v="1"/>
    <s v="English"/>
    <x v="0"/>
    <x v="4"/>
    <s v="Jamie Lee Curtis"/>
    <x v="207"/>
    <n v="2000"/>
    <n v="3984"/>
    <n v="70"/>
    <n v="0"/>
    <n v="6.1"/>
    <n v="129"/>
    <n v="97"/>
    <x v="560"/>
    <n v="26000000"/>
  </r>
  <r>
    <x v="561"/>
    <n v="1"/>
    <x v="442"/>
    <s v="Color"/>
    <x v="5"/>
    <s v="English"/>
    <x v="0"/>
    <x v="2"/>
    <s v="Katharine Isabelle"/>
    <x v="196"/>
    <n v="918"/>
    <n v="4692"/>
    <n v="31"/>
    <n v="3000"/>
    <n v="5.8"/>
    <n v="273"/>
    <n v="97"/>
    <x v="561"/>
    <n v="30000000"/>
  </r>
  <r>
    <x v="562"/>
    <n v="1"/>
    <x v="443"/>
    <s v="Color"/>
    <x v="1"/>
    <s v="English"/>
    <x v="0"/>
    <x v="4"/>
    <s v="Anika Noni Rose"/>
    <x v="20"/>
    <n v="525"/>
    <n v="1445"/>
    <n v="7"/>
    <n v="0"/>
    <n v="2.1"/>
    <n v="60"/>
    <n v="90"/>
    <x v="562"/>
    <n v="12000000"/>
  </r>
  <r>
    <x v="563"/>
    <n v="1"/>
    <x v="444"/>
    <s v="Color"/>
    <x v="1"/>
    <s v="English"/>
    <x v="0"/>
    <x v="2"/>
    <s v="Todd Giebenhain"/>
    <x v="468"/>
    <n v="117"/>
    <n v="286"/>
    <n v="102"/>
    <n v="2000"/>
    <n v="2.4"/>
    <n v="131"/>
    <n v="121"/>
    <x v="563"/>
    <n v="54000000"/>
  </r>
  <r>
    <x v="564"/>
    <n v="1"/>
    <x v="430"/>
    <s v="Color"/>
    <x v="2"/>
    <s v="English"/>
    <x v="0"/>
    <x v="1"/>
    <s v="Billy Campbell"/>
    <x v="469"/>
    <n v="789"/>
    <n v="1671"/>
    <n v="33"/>
    <n v="953"/>
    <n v="6.3"/>
    <n v="84"/>
    <n v="280"/>
    <x v="564"/>
    <n v="56000000"/>
  </r>
  <r>
    <x v="565"/>
    <n v="1"/>
    <x v="445"/>
    <s v="Color"/>
    <x v="1"/>
    <s v="English"/>
    <x v="0"/>
    <x v="4"/>
    <s v="Liam Aiken"/>
    <x v="470"/>
    <n v="818"/>
    <n v="2164"/>
    <n v="9"/>
    <n v="309"/>
    <n v="5.0999999999999996"/>
    <n v="52"/>
    <n v="87"/>
    <x v="565"/>
    <n v="17000000"/>
  </r>
  <r>
    <x v="566"/>
    <n v="1"/>
    <x v="415"/>
    <s v="Black and White"/>
    <x v="2"/>
    <s v="German"/>
    <x v="3"/>
    <x v="2"/>
    <s v="Florian Lukas"/>
    <x v="471"/>
    <n v="65"/>
    <n v="200"/>
    <n v="31"/>
    <n v="11000"/>
    <n v="7.7"/>
    <n v="153"/>
    <n v="121"/>
    <x v="566"/>
    <n v="4800000"/>
  </r>
  <r>
    <x v="567"/>
    <n v="1"/>
    <x v="446"/>
    <s v="Color"/>
    <x v="1"/>
    <s v="English"/>
    <x v="0"/>
    <x v="3"/>
    <s v="Tony Doupe"/>
    <x v="472"/>
    <n v="361"/>
    <n v="387"/>
    <n v="14"/>
    <n v="39"/>
    <n v="4.7"/>
    <n v="8"/>
    <n v="96"/>
    <x v="567"/>
    <n v="100000"/>
  </r>
  <r>
    <x v="568"/>
    <n v="1"/>
    <x v="447"/>
    <s v="Color"/>
    <x v="4"/>
    <s v="English"/>
    <x v="0"/>
    <x v="2"/>
    <s v="Robert Downey Jr."/>
    <x v="473"/>
    <n v="21000"/>
    <n v="22318"/>
    <n v="326"/>
    <n v="0"/>
    <n v="5.8"/>
    <n v="207"/>
    <n v="98"/>
    <x v="568"/>
    <n v="40000000"/>
  </r>
  <r>
    <x v="569"/>
    <n v="1"/>
    <x v="448"/>
    <s v="Color"/>
    <x v="1"/>
    <s v="English"/>
    <x v="0"/>
    <x v="1"/>
    <s v="Bernie Mac"/>
    <x v="474"/>
    <n v="1000"/>
    <n v="4537"/>
    <n v="0"/>
    <n v="638"/>
    <n v="5.4"/>
    <n v="44"/>
    <n v="95"/>
    <x v="569"/>
    <n v="35200000"/>
  </r>
  <r>
    <x v="570"/>
    <n v="1"/>
    <x v="434"/>
    <s v="Color"/>
    <x v="4"/>
    <s v="French"/>
    <x v="4"/>
    <x v="5"/>
    <s v="CÃ©cile De France"/>
    <x v="475"/>
    <n v="447"/>
    <n v="923"/>
    <n v="192"/>
    <n v="0"/>
    <n v="6.8"/>
    <n v="251"/>
    <n v="89"/>
    <x v="570"/>
    <n v="2200000"/>
  </r>
  <r>
    <x v="571"/>
    <n v="1"/>
    <x v="449"/>
    <s v="Black and White"/>
    <x v="0"/>
    <s v="English"/>
    <x v="0"/>
    <x v="4"/>
    <s v="Tim Blake Nelson"/>
    <x v="341"/>
    <n v="596"/>
    <n v="1293"/>
    <n v="99"/>
    <n v="0"/>
    <n v="7.1"/>
    <n v="106"/>
    <n v="117"/>
    <x v="571"/>
    <n v="20000000"/>
  </r>
  <r>
    <x v="572"/>
    <n v="1"/>
    <x v="450"/>
    <s v="Color"/>
    <x v="5"/>
    <s v="English"/>
    <x v="0"/>
    <x v="1"/>
    <s v="Harrison Ford"/>
    <x v="343"/>
    <n v="11000"/>
    <n v="14028"/>
    <n v="41"/>
    <n v="648"/>
    <n v="5.3"/>
    <n v="132"/>
    <n v="116"/>
    <x v="572"/>
    <n v="75000000"/>
  </r>
  <r>
    <x v="573"/>
    <n v="1"/>
    <x v="451"/>
    <s v="Color"/>
    <x v="2"/>
    <s v="English"/>
    <x v="0"/>
    <x v="1"/>
    <s v="Christian Monzon"/>
    <x v="476"/>
    <n v="2000"/>
    <n v="4868"/>
    <n v="23"/>
    <n v="0"/>
    <n v="5.3"/>
    <n v="97"/>
    <n v="94"/>
    <x v="573"/>
    <n v="25000000"/>
  </r>
  <r>
    <x v="574"/>
    <n v="1"/>
    <x v="443"/>
    <s v="Black and White"/>
    <x v="4"/>
    <s v="English"/>
    <x v="0"/>
    <x v="2"/>
    <s v="Sid Haig"/>
    <x v="477"/>
    <n v="1000"/>
    <n v="2444"/>
    <n v="0"/>
    <n v="0"/>
    <n v="6"/>
    <n v="202"/>
    <n v="105"/>
    <x v="574"/>
    <n v="7000000"/>
  </r>
  <r>
    <x v="575"/>
    <n v="1"/>
    <x v="452"/>
    <s v="Color"/>
    <x v="2"/>
    <s v="English"/>
    <x v="0"/>
    <x v="2"/>
    <s v="Frances Fisher"/>
    <x v="478"/>
    <n v="638"/>
    <n v="2282"/>
    <n v="26"/>
    <n v="0"/>
    <n v="7.6"/>
    <n v="158"/>
    <n v="126"/>
    <x v="575"/>
    <n v="15000000"/>
  </r>
  <r>
    <x v="576"/>
    <n v="1"/>
    <x v="453"/>
    <s v="Color"/>
    <x v="1"/>
    <s v="English"/>
    <x v="0"/>
    <x v="1"/>
    <s v="Dylan Baker"/>
    <x v="479"/>
    <n v="812"/>
    <n v="1882"/>
    <n v="6"/>
    <n v="371"/>
    <n v="5.7"/>
    <n v="46"/>
    <n v="101"/>
    <x v="576"/>
    <n v="16000000"/>
  </r>
  <r>
    <x v="577"/>
    <n v="1"/>
    <x v="454"/>
    <s v="Color"/>
    <x v="1"/>
    <s v="English"/>
    <x v="0"/>
    <x v="1"/>
    <s v="Matthew McConaughey"/>
    <x v="72"/>
    <n v="11000"/>
    <n v="14087"/>
    <n v="80"/>
    <n v="0"/>
    <n v="6.4"/>
    <n v="140"/>
    <n v="116"/>
    <x v="577"/>
    <n v="50000000"/>
  </r>
  <r>
    <x v="578"/>
    <n v="1"/>
    <x v="455"/>
    <s v="Color"/>
    <x v="5"/>
    <s v="English"/>
    <x v="0"/>
    <x v="1"/>
    <s v="Kevin Rankin"/>
    <x v="31"/>
    <n v="820"/>
    <n v="1814"/>
    <n v="0"/>
    <n v="0"/>
    <n v="5.7"/>
    <n v="267"/>
    <n v="138"/>
    <x v="578"/>
    <n v="137000000"/>
  </r>
  <r>
    <x v="579"/>
    <n v="1"/>
    <x v="456"/>
    <s v="Color"/>
    <x v="2"/>
    <s v="English"/>
    <x v="0"/>
    <x v="2"/>
    <s v="Judy Greer"/>
    <x v="480"/>
    <n v="2000"/>
    <n v="2564"/>
    <n v="1000"/>
    <n v="63"/>
    <n v="5.4"/>
    <n v="22"/>
    <n v="111"/>
    <x v="579"/>
    <n v="1650000"/>
  </r>
  <r>
    <x v="580"/>
    <n v="1"/>
    <x v="457"/>
    <s v="Color"/>
    <x v="7"/>
    <s v="English"/>
    <x v="0"/>
    <x v="2"/>
    <s v="Clea DuVall"/>
    <x v="226"/>
    <n v="1000"/>
    <n v="3969"/>
    <n v="446"/>
    <n v="11000"/>
    <n v="7.3"/>
    <n v="136"/>
    <n v="91"/>
    <x v="580"/>
    <n v="30000000"/>
  </r>
  <r>
    <x v="581"/>
    <n v="1"/>
    <x v="458"/>
    <s v="Color"/>
    <x v="7"/>
    <s v="English"/>
    <x v="9"/>
    <x v="2"/>
    <s v="Jennifer Jason Leigh"/>
    <x v="481"/>
    <n v="1000"/>
    <n v="1171"/>
    <n v="319"/>
    <n v="656"/>
    <n v="5.3"/>
    <n v="138"/>
    <n v="113"/>
    <x v="581"/>
    <n v="12000000"/>
  </r>
  <r>
    <x v="582"/>
    <n v="1"/>
    <x v="459"/>
    <s v="Color"/>
    <x v="1"/>
    <s v="English"/>
    <x v="0"/>
    <x v="1"/>
    <s v="Cedric the Entertainer"/>
    <x v="80"/>
    <n v="436"/>
    <n v="1395"/>
    <n v="0"/>
    <n v="0"/>
    <n v="6.3"/>
    <n v="161"/>
    <n v="100"/>
    <x v="582"/>
    <n v="60000000"/>
  </r>
  <r>
    <x v="583"/>
    <n v="1"/>
    <x v="426"/>
    <s v="Color"/>
    <x v="4"/>
    <s v="English"/>
    <x v="0"/>
    <x v="2"/>
    <s v="Nicki Aycox"/>
    <x v="218"/>
    <n v="296"/>
    <n v="1340"/>
    <n v="108"/>
    <n v="0"/>
    <n v="5.6"/>
    <n v="167"/>
    <n v="104"/>
    <x v="583"/>
    <n v="17000000"/>
  </r>
  <r>
    <x v="584"/>
    <n v="1"/>
    <x v="460"/>
    <s v="Color"/>
    <x v="5"/>
    <s v="English"/>
    <x v="1"/>
    <x v="4"/>
    <s v="Kevin McNally"/>
    <x v="170"/>
    <n v="427"/>
    <n v="1461"/>
    <n v="29"/>
    <n v="2000"/>
    <n v="6.1"/>
    <n v="122"/>
    <n v="87"/>
    <x v="584"/>
    <n v="35000000"/>
  </r>
  <r>
    <x v="585"/>
    <n v="1"/>
    <x v="461"/>
    <s v="Color"/>
    <x v="1"/>
    <s v="English"/>
    <x v="0"/>
    <x v="1"/>
    <s v="Taran Killam"/>
    <x v="326"/>
    <n v="500"/>
    <n v="2020"/>
    <n v="189"/>
    <n v="0"/>
    <n v="5.4"/>
    <n v="97"/>
    <n v="95"/>
    <x v="585"/>
    <n v="18000000"/>
  </r>
  <r>
    <x v="586"/>
    <n v="1"/>
    <x v="462"/>
    <s v="Color"/>
    <x v="5"/>
    <s v="English"/>
    <x v="0"/>
    <x v="4"/>
    <s v="Estella Warren"/>
    <x v="30"/>
    <n v="658"/>
    <n v="1233"/>
    <n v="18"/>
    <n v="858"/>
    <n v="4.4000000000000004"/>
    <n v="73"/>
    <n v="89"/>
    <x v="586"/>
    <n v="60000000"/>
  </r>
  <r>
    <x v="587"/>
    <n v="1"/>
    <x v="463"/>
    <s v="Black and White"/>
    <x v="5"/>
    <s v="English"/>
    <x v="0"/>
    <x v="2"/>
    <s v="David Carradine"/>
    <x v="482"/>
    <n v="926"/>
    <n v="3983"/>
    <n v="16000"/>
    <n v="13000"/>
    <n v="8.1"/>
    <n v="354"/>
    <n v="111"/>
    <x v="587"/>
    <n v="30000000"/>
  </r>
  <r>
    <x v="588"/>
    <n v="1"/>
    <x v="422"/>
    <s v="Color"/>
    <x v="5"/>
    <s v="English"/>
    <x v="0"/>
    <x v="1"/>
    <s v="Gerard Butler"/>
    <x v="483"/>
    <n v="18000"/>
    <n v="33154"/>
    <n v="101"/>
    <n v="0"/>
    <n v="5.5"/>
    <n v="157"/>
    <n v="117"/>
    <x v="588"/>
    <n v="95000000"/>
  </r>
  <r>
    <x v="589"/>
    <n v="1"/>
    <x v="464"/>
    <s v="Color"/>
    <x v="1"/>
    <s v="English"/>
    <x v="0"/>
    <x v="2"/>
    <s v="Joseph Gordon-Levitt"/>
    <x v="484"/>
    <n v="23000"/>
    <n v="26017"/>
    <n v="6"/>
    <n v="0"/>
    <n v="7.2"/>
    <n v="35"/>
    <n v="107"/>
    <x v="589"/>
    <n v="850000"/>
  </r>
  <r>
    <x v="590"/>
    <n v="1"/>
    <x v="465"/>
    <s v="Color"/>
    <x v="1"/>
    <s v="English"/>
    <x v="0"/>
    <x v="1"/>
    <s v="Mary Lynn Rajskub"/>
    <x v="228"/>
    <n v="934"/>
    <n v="3500"/>
    <n v="0"/>
    <n v="660"/>
    <n v="4.5999999999999996"/>
    <n v="133"/>
    <n v="95"/>
    <x v="590"/>
    <n v="45000000"/>
  </r>
  <r>
    <x v="591"/>
    <n v="1"/>
    <x v="442"/>
    <s v="Color"/>
    <x v="0"/>
    <s v="English"/>
    <x v="3"/>
    <x v="4"/>
    <s v="Brendan Fraser"/>
    <x v="485"/>
    <n v="3000"/>
    <n v="5593"/>
    <n v="287"/>
    <n v="665"/>
    <n v="5.7"/>
    <n v="101"/>
    <n v="91"/>
    <x v="591"/>
    <n v="80000000"/>
  </r>
  <r>
    <x v="592"/>
    <n v="1"/>
    <x v="466"/>
    <s v="Color"/>
    <x v="2"/>
    <s v="English"/>
    <x v="0"/>
    <x v="2"/>
    <s v="Scarlett Johansson"/>
    <x v="486"/>
    <n v="19000"/>
    <n v="32015"/>
    <n v="0"/>
    <n v="17000"/>
    <n v="7.8"/>
    <n v="265"/>
    <n v="101"/>
    <x v="592"/>
    <n v="4000000"/>
  </r>
  <r>
    <x v="593"/>
    <n v="1"/>
    <x v="467"/>
    <s v="Color"/>
    <x v="1"/>
    <s v="English"/>
    <x v="1"/>
    <x v="2"/>
    <s v="Colin Firth"/>
    <x v="487"/>
    <n v="14000"/>
    <n v="28886"/>
    <n v="628"/>
    <n v="52000"/>
    <n v="7.7"/>
    <n v="218"/>
    <n v="129"/>
    <x v="593"/>
    <n v="45000000"/>
  </r>
  <r>
    <x v="594"/>
    <n v="1"/>
    <x v="468"/>
    <s v="Color"/>
    <x v="1"/>
    <s v="English"/>
    <x v="0"/>
    <x v="1"/>
    <s v="Greg Grunberg"/>
    <x v="265"/>
    <n v="833"/>
    <n v="4435"/>
    <n v="14"/>
    <n v="0"/>
    <n v="5.0999999999999996"/>
    <n v="37"/>
    <n v="86"/>
    <x v="594"/>
    <n v="16000000"/>
  </r>
  <r>
    <x v="595"/>
    <n v="1"/>
    <x v="469"/>
    <s v="Color"/>
    <x v="1"/>
    <s v="English"/>
    <x v="12"/>
    <x v="2"/>
    <s v="Paul Sorvino"/>
    <x v="488"/>
    <n v="636"/>
    <n v="1033"/>
    <n v="9"/>
    <n v="352"/>
    <n v="6.7"/>
    <n v="67"/>
    <n v="92"/>
    <x v="595"/>
    <n v="5000000"/>
  </r>
  <r>
    <x v="596"/>
    <n v="1"/>
    <x v="470"/>
    <s v="Color"/>
    <x v="1"/>
    <s v="English"/>
    <x v="0"/>
    <x v="2"/>
    <s v="Damon Wayans"/>
    <x v="489"/>
    <n v="836"/>
    <n v="2467"/>
    <n v="121"/>
    <n v="241"/>
    <n v="2.8"/>
    <n v="28"/>
    <n v="80"/>
    <x v="596"/>
    <n v="20000000"/>
  </r>
  <r>
    <x v="597"/>
    <n v="1"/>
    <x v="471"/>
    <s v="Color"/>
    <x v="5"/>
    <s v="English"/>
    <x v="0"/>
    <x v="1"/>
    <s v="James D'Arcy"/>
    <x v="490"/>
    <n v="613"/>
    <n v="1205"/>
    <n v="608"/>
    <n v="0"/>
    <n v="7.4"/>
    <n v="244"/>
    <n v="138"/>
    <x v="597"/>
    <n v="150000000"/>
  </r>
  <r>
    <x v="598"/>
    <n v="1"/>
    <x v="472"/>
    <s v="Color"/>
    <x v="2"/>
    <s v="English"/>
    <x v="0"/>
    <x v="1"/>
    <s v="Julia Roberts"/>
    <x v="491"/>
    <n v="8000"/>
    <n v="12850"/>
    <n v="179"/>
    <n v="0"/>
    <n v="6.4"/>
    <n v="141"/>
    <n v="117"/>
    <x v="598"/>
    <n v="65000000"/>
  </r>
  <r>
    <x v="599"/>
    <n v="1"/>
    <x v="473"/>
    <s v="Color"/>
    <x v="6"/>
    <s v="English"/>
    <x v="0"/>
    <x v="2"/>
    <s v="Charlize Theron"/>
    <x v="492"/>
    <n v="9000"/>
    <n v="11736"/>
    <n v="260"/>
    <n v="0"/>
    <n v="7.3"/>
    <n v="185"/>
    <n v="109"/>
    <x v="599"/>
    <n v="4500000"/>
  </r>
  <r>
    <x v="600"/>
    <n v="1"/>
    <x v="474"/>
    <s v="Color"/>
    <x v="1"/>
    <s v="English"/>
    <x v="0"/>
    <x v="1"/>
    <s v="Carmen Electra"/>
    <x v="493"/>
    <n v="869"/>
    <n v="3007"/>
    <n v="119"/>
    <n v="411"/>
    <n v="4.5999999999999996"/>
    <n v="56"/>
    <n v="90"/>
    <x v="600"/>
    <n v="14000000"/>
  </r>
  <r>
    <x v="601"/>
    <n v="1"/>
    <x v="460"/>
    <s v="Color"/>
    <x v="2"/>
    <s v="English"/>
    <x v="20"/>
    <x v="2"/>
    <s v="Sarah Polley"/>
    <x v="494"/>
    <n v="900"/>
    <n v="2972"/>
    <n v="148"/>
    <n v="0"/>
    <n v="7.6"/>
    <n v="72"/>
    <n v="106"/>
    <x v="601"/>
    <n v="2000000"/>
  </r>
  <r>
    <x v="602"/>
    <n v="1"/>
    <x v="475"/>
    <s v="Color"/>
    <x v="3"/>
    <s v="English"/>
    <x v="0"/>
    <x v="2"/>
    <s v="John Doman"/>
    <x v="105"/>
    <n v="616"/>
    <n v="1942"/>
    <n v="16000"/>
    <n v="12000"/>
    <n v="8"/>
    <n v="229"/>
    <n v="138"/>
    <x v="602"/>
    <n v="25000000"/>
  </r>
  <r>
    <x v="603"/>
    <n v="1"/>
    <x v="476"/>
    <s v="Color"/>
    <x v="2"/>
    <s v="English"/>
    <x v="0"/>
    <x v="1"/>
    <s v="Peter Coyote"/>
    <x v="495"/>
    <n v="548"/>
    <n v="2389"/>
    <n v="35"/>
    <n v="298"/>
    <n v="6.4"/>
    <n v="60"/>
    <n v="103"/>
    <x v="603"/>
    <n v="1900000"/>
  </r>
  <r>
    <x v="604"/>
    <n v="1"/>
    <x v="477"/>
    <s v="Color"/>
    <x v="1"/>
    <s v="English"/>
    <x v="0"/>
    <x v="2"/>
    <s v="Will Ferrell"/>
    <x v="93"/>
    <n v="8000"/>
    <n v="10325"/>
    <n v="480"/>
    <n v="0"/>
    <n v="7.2"/>
    <n v="123"/>
    <n v="88"/>
    <x v="604"/>
    <n v="24000000"/>
  </r>
  <r>
    <x v="605"/>
    <n v="1"/>
    <x v="478"/>
    <s v="Color"/>
    <x v="2"/>
    <s v="Korean"/>
    <x v="21"/>
    <x v="2"/>
    <s v="Min-sik Choi"/>
    <x v="496"/>
    <n v="717"/>
    <n v="852"/>
    <n v="0"/>
    <n v="43000"/>
    <n v="8.4"/>
    <n v="305"/>
    <n v="120"/>
    <x v="605"/>
    <n v="3000000"/>
  </r>
  <r>
    <x v="606"/>
    <n v="1"/>
    <x v="479"/>
    <s v="Color"/>
    <x v="5"/>
    <s v="English"/>
    <x v="0"/>
    <x v="2"/>
    <s v="Johnny Depp"/>
    <x v="274"/>
    <n v="40000"/>
    <n v="46186"/>
    <n v="0"/>
    <n v="0"/>
    <n v="6.4"/>
    <n v="178"/>
    <n v="102"/>
    <x v="606"/>
    <n v="29000000"/>
  </r>
  <r>
    <x v="607"/>
    <n v="1"/>
    <x v="431"/>
    <s v="Color"/>
    <x v="2"/>
    <s v="English"/>
    <x v="0"/>
    <x v="2"/>
    <s v="Robert Duvall"/>
    <x v="497"/>
    <n v="3000"/>
    <n v="5458"/>
    <n v="0"/>
    <n v="0"/>
    <n v="7.5"/>
    <n v="153"/>
    <n v="139"/>
    <x v="607"/>
    <n v="22000000"/>
  </r>
  <r>
    <x v="608"/>
    <n v="1"/>
    <x v="480"/>
    <s v="Color"/>
    <x v="0"/>
    <s v="English"/>
    <x v="0"/>
    <x v="2"/>
    <s v="Blanchard Ryan"/>
    <x v="498"/>
    <n v="48"/>
    <n v="67"/>
    <n v="9"/>
    <n v="0"/>
    <n v="5.7"/>
    <n v="235"/>
    <n v="79"/>
    <x v="608"/>
    <n v="500000"/>
  </r>
  <r>
    <x v="609"/>
    <n v="1"/>
    <x v="452"/>
    <s v="Color"/>
    <x v="2"/>
    <s v="Dari"/>
    <x v="22"/>
    <x v="1"/>
    <s v="Marina Golbahari"/>
    <x v="499"/>
    <n v="30"/>
    <n v="30"/>
    <n v="6"/>
    <n v="0"/>
    <n v="7.4"/>
    <n v="105"/>
    <n v="83"/>
    <x v="609"/>
    <n v="46000"/>
  </r>
  <r>
    <x v="610"/>
    <n v="1"/>
    <x v="415"/>
    <s v="Color"/>
    <x v="3"/>
    <s v="English"/>
    <x v="0"/>
    <x v="2"/>
    <s v="Denzel Washington"/>
    <x v="364"/>
    <n v="18000"/>
    <n v="19739"/>
    <n v="73"/>
    <n v="1000"/>
    <n v="6.5"/>
    <n v="124"/>
    <n v="114"/>
    <x v="610"/>
    <n v="50000000"/>
  </r>
  <r>
    <x v="611"/>
    <n v="1"/>
    <x v="481"/>
    <s v="Color"/>
    <x v="3"/>
    <s v="English"/>
    <x v="12"/>
    <x v="2"/>
    <s v="Philip Seymour Hoffman"/>
    <x v="500"/>
    <n v="22000"/>
    <n v="23513"/>
    <n v="23"/>
    <n v="0"/>
    <n v="7.2"/>
    <n v="82"/>
    <n v="104"/>
    <x v="611"/>
    <n v="10000000"/>
  </r>
  <r>
    <x v="612"/>
    <n v="1"/>
    <x v="482"/>
    <s v="Color"/>
    <x v="6"/>
    <s v="English"/>
    <x v="0"/>
    <x v="2"/>
    <s v="Macaulay Culkin"/>
    <x v="501"/>
    <n v="3000"/>
    <n v="5185"/>
    <n v="13"/>
    <n v="0"/>
    <n v="6.3"/>
    <n v="39"/>
    <n v="98"/>
    <x v="612"/>
    <n v="5000000"/>
  </r>
  <r>
    <x v="613"/>
    <n v="1"/>
    <x v="464"/>
    <s v="Color"/>
    <x v="5"/>
    <s v="English"/>
    <x v="0"/>
    <x v="1"/>
    <s v="Ivana Milicevic"/>
    <x v="74"/>
    <n v="834"/>
    <n v="3637"/>
    <n v="610"/>
    <n v="0"/>
    <n v="6.3"/>
    <n v="196"/>
    <n v="119"/>
    <x v="613"/>
    <n v="60000000"/>
  </r>
  <r>
    <x v="614"/>
    <n v="1"/>
    <x v="483"/>
    <s v="Color"/>
    <x v="1"/>
    <s v="English"/>
    <x v="0"/>
    <x v="1"/>
    <s v="Oliver Platt"/>
    <x v="502"/>
    <n v="1000"/>
    <n v="3010"/>
    <n v="54"/>
    <n v="0"/>
    <n v="7.1"/>
    <n v="131"/>
    <n v="80"/>
    <x v="614"/>
    <n v="300000"/>
  </r>
  <r>
    <x v="615"/>
    <n v="1"/>
    <x v="484"/>
    <s v="Color"/>
    <x v="5"/>
    <s v="English"/>
    <x v="0"/>
    <x v="1"/>
    <s v="Johnny Depp"/>
    <x v="289"/>
    <n v="40000"/>
    <n v="48184"/>
    <n v="563"/>
    <n v="10000"/>
    <n v="8.1"/>
    <n v="271"/>
    <n v="143"/>
    <x v="615"/>
    <n v="140000000"/>
  </r>
  <r>
    <x v="616"/>
    <n v="1"/>
    <x v="485"/>
    <s v="Color"/>
    <x v="6"/>
    <s v="English"/>
    <x v="0"/>
    <x v="4"/>
    <s v="Alfre Woodard"/>
    <x v="275"/>
    <n v="1000"/>
    <n v="4231"/>
    <n v="19"/>
    <n v="0"/>
    <n v="6.9"/>
    <n v="74"/>
    <n v="109"/>
    <x v="616"/>
    <n v="35000000"/>
  </r>
  <r>
    <x v="617"/>
    <n v="1"/>
    <x v="486"/>
    <s v="Color"/>
    <x v="1"/>
    <s v="Italian"/>
    <x v="23"/>
    <x v="2"/>
    <s v="Laura Morante"/>
    <x v="503"/>
    <n v="60"/>
    <n v="132"/>
    <n v="125"/>
    <n v="282"/>
    <n v="6.5"/>
    <n v="36"/>
    <n v="125"/>
    <x v="617"/>
    <n v="5000000"/>
  </r>
  <r>
    <x v="618"/>
    <n v="1"/>
    <x v="412"/>
    <s v="Color"/>
    <x v="0"/>
    <s v="English"/>
    <x v="0"/>
    <x v="4"/>
    <s v="Elizabeth Daily"/>
    <x v="504"/>
    <n v="971"/>
    <n v="3017"/>
    <n v="0"/>
    <n v="329"/>
    <n v="5.6"/>
    <n v="45"/>
    <n v="80"/>
    <x v="618"/>
    <n v="25000000"/>
  </r>
  <r>
    <x v="619"/>
    <n v="1"/>
    <x v="487"/>
    <s v="Color"/>
    <x v="5"/>
    <s v="English"/>
    <x v="0"/>
    <x v="1"/>
    <s v="Jeremy Renner"/>
    <x v="505"/>
    <n v="10000"/>
    <n v="14486"/>
    <n v="69"/>
    <n v="0"/>
    <n v="6"/>
    <n v="144"/>
    <n v="117"/>
    <x v="619"/>
    <n v="80000000"/>
  </r>
  <r>
    <x v="620"/>
    <n v="1"/>
    <x v="488"/>
    <s v="Color"/>
    <x v="5"/>
    <s v="English"/>
    <x v="0"/>
    <x v="1"/>
    <s v="Corbin Allred"/>
    <x v="506"/>
    <n v="214"/>
    <n v="587"/>
    <n v="38"/>
    <n v="1000"/>
    <n v="6.8"/>
    <n v="33"/>
    <n v="90"/>
    <x v="620"/>
    <n v="780000"/>
  </r>
  <r>
    <x v="621"/>
    <n v="1"/>
    <x v="489"/>
    <s v="Color"/>
    <x v="1"/>
    <s v="English"/>
    <x v="0"/>
    <x v="1"/>
    <s v="Regina Hall"/>
    <x v="493"/>
    <n v="807"/>
    <n v="3629"/>
    <n v="119"/>
    <n v="0"/>
    <n v="5.5"/>
    <n v="151"/>
    <n v="84"/>
    <x v="621"/>
    <n v="48000000"/>
  </r>
  <r>
    <x v="622"/>
    <n v="1"/>
    <x v="490"/>
    <s v="Color"/>
    <x v="1"/>
    <s v="English"/>
    <x v="0"/>
    <x v="1"/>
    <s v="Miranda Cosgrove"/>
    <x v="507"/>
    <n v="2000"/>
    <n v="4403"/>
    <n v="0"/>
    <n v="0"/>
    <n v="7.1"/>
    <n v="204"/>
    <n v="108"/>
    <x v="622"/>
    <n v="35000000"/>
  </r>
  <r>
    <x v="623"/>
    <n v="1"/>
    <x v="491"/>
    <s v="Black and White"/>
    <x v="2"/>
    <s v="English"/>
    <x v="0"/>
    <x v="1"/>
    <s v="Jeff Bridges"/>
    <x v="508"/>
    <n v="12000"/>
    <n v="13808"/>
    <n v="378"/>
    <n v="0"/>
    <n v="7.3"/>
    <n v="175"/>
    <n v="140"/>
    <x v="623"/>
    <n v="87000000"/>
  </r>
  <r>
    <x v="624"/>
    <n v="1"/>
    <x v="492"/>
    <s v="Color"/>
    <x v="1"/>
    <s v="English"/>
    <x v="0"/>
    <x v="4"/>
    <s v="Haley Joel Osment"/>
    <x v="509"/>
    <n v="3000"/>
    <n v="9638"/>
    <n v="23"/>
    <n v="0"/>
    <n v="7.6"/>
    <n v="82"/>
    <n v="111"/>
    <x v="624"/>
    <n v="30000000"/>
  </r>
  <r>
    <x v="625"/>
    <n v="1"/>
    <x v="493"/>
    <s v="Color"/>
    <x v="3"/>
    <s v="English"/>
    <x v="0"/>
    <x v="2"/>
    <s v="Glenn Plummer"/>
    <x v="510"/>
    <n v="240"/>
    <n v="490"/>
    <n v="0"/>
    <n v="413"/>
    <n v="6.4"/>
    <n v="25"/>
    <n v="101"/>
    <x v="625"/>
    <n v="6800000"/>
  </r>
  <r>
    <x v="626"/>
    <n v="1"/>
    <x v="494"/>
    <s v="Color"/>
    <x v="5"/>
    <s v="English"/>
    <x v="0"/>
    <x v="1"/>
    <s v="Fann Wong"/>
    <x v="511"/>
    <n v="154"/>
    <n v="428"/>
    <n v="71"/>
    <n v="955"/>
    <n v="6.2"/>
    <n v="165"/>
    <n v="114"/>
    <x v="626"/>
    <n v="50000000"/>
  </r>
  <r>
    <x v="627"/>
    <n v="1"/>
    <x v="495"/>
    <s v="Color"/>
    <x v="2"/>
    <s v="English"/>
    <x v="0"/>
    <x v="1"/>
    <s v="Hayden Christensen"/>
    <x v="512"/>
    <n v="4000"/>
    <n v="8297"/>
    <n v="53"/>
    <n v="0"/>
    <n v="7.2"/>
    <n v="129"/>
    <n v="99"/>
    <x v="627"/>
    <n v="6000000"/>
  </r>
  <r>
    <x v="628"/>
    <n v="1"/>
    <x v="493"/>
    <s v="Color"/>
    <x v="0"/>
    <s v="English"/>
    <x v="0"/>
    <x v="4"/>
    <s v="Brad Pitt"/>
    <x v="513"/>
    <n v="11000"/>
    <n v="11301"/>
    <n v="0"/>
    <n v="880"/>
    <n v="6.7"/>
    <n v="98"/>
    <n v="85"/>
    <x v="628"/>
    <n v="60000000"/>
  </r>
  <r>
    <x v="629"/>
    <n v="1"/>
    <x v="496"/>
    <s v="Color"/>
    <x v="1"/>
    <s v="English"/>
    <x v="0"/>
    <x v="1"/>
    <s v="Keanu Reeves"/>
    <x v="149"/>
    <n v="18000"/>
    <n v="22679"/>
    <n v="278"/>
    <n v="0"/>
    <n v="6.7"/>
    <n v="145"/>
    <n v="128"/>
    <x v="629"/>
    <n v="80000000"/>
  </r>
  <r>
    <x v="630"/>
    <n v="1"/>
    <x v="497"/>
    <s v="Color"/>
    <x v="5"/>
    <s v="English"/>
    <x v="0"/>
    <x v="4"/>
    <s v="Sylvester Stallone"/>
    <x v="274"/>
    <n v="13000"/>
    <n v="22935"/>
    <n v="0"/>
    <n v="681"/>
    <n v="4.0999999999999996"/>
    <n v="93"/>
    <n v="84"/>
    <x v="630"/>
    <n v="38000000"/>
  </r>
  <r>
    <x v="631"/>
    <n v="1"/>
    <x v="498"/>
    <s v="Color"/>
    <x v="1"/>
    <s v="English"/>
    <x v="0"/>
    <x v="1"/>
    <s v="Matt Damon"/>
    <x v="67"/>
    <n v="13000"/>
    <n v="14036"/>
    <n v="101"/>
    <n v="0"/>
    <n v="5.8"/>
    <n v="123"/>
    <n v="118"/>
    <x v="631"/>
    <n v="55000000"/>
  </r>
  <r>
    <x v="632"/>
    <n v="1"/>
    <x v="484"/>
    <s v="Color"/>
    <x v="6"/>
    <s v="English"/>
    <x v="0"/>
    <x v="5"/>
    <s v="Greg Ayres"/>
    <x v="514"/>
    <n v="58"/>
    <n v="78"/>
    <n v="20"/>
    <n v="754"/>
    <n v="7.2"/>
    <n v="72"/>
    <n v="88"/>
    <x v="632"/>
    <n v="218"/>
  </r>
  <r>
    <x v="633"/>
    <n v="1"/>
    <x v="499"/>
    <s v="Color"/>
    <x v="5"/>
    <s v="English"/>
    <x v="0"/>
    <x v="2"/>
    <s v="Bruce Willis"/>
    <x v="303"/>
    <n v="13000"/>
    <n v="16580"/>
    <n v="845"/>
    <n v="0"/>
    <n v="6.6"/>
    <n v="89"/>
    <n v="142"/>
    <x v="633"/>
    <n v="70000000"/>
  </r>
  <r>
    <x v="634"/>
    <n v="1"/>
    <x v="500"/>
    <s v="Color"/>
    <x v="5"/>
    <s v="English"/>
    <x v="0"/>
    <x v="2"/>
    <s v="Nick Stahl"/>
    <x v="143"/>
    <n v="648"/>
    <n v="1769"/>
    <n v="84"/>
    <n v="0"/>
    <n v="6.4"/>
    <n v="280"/>
    <n v="109"/>
    <x v="634"/>
    <n v="200000000"/>
  </r>
  <r>
    <x v="635"/>
    <n v="1"/>
    <x v="501"/>
    <s v="Color"/>
    <x v="1"/>
    <s v="French"/>
    <x v="12"/>
    <x v="2"/>
    <s v="Marie-JosÃ©e Croze"/>
    <x v="515"/>
    <n v="150"/>
    <n v="253"/>
    <n v="66"/>
    <n v="0"/>
    <n v="7.7"/>
    <n v="135"/>
    <n v="112"/>
    <x v="635"/>
    <n v="6000000"/>
  </r>
  <r>
    <x v="636"/>
    <n v="1"/>
    <x v="502"/>
    <s v="Color"/>
    <x v="1"/>
    <s v="English"/>
    <x v="0"/>
    <x v="1"/>
    <s v="Shiri Appleby"/>
    <x v="516"/>
    <n v="855"/>
    <n v="2489"/>
    <n v="2"/>
    <n v="150"/>
    <n v="6.1"/>
    <n v="29"/>
    <n v="79"/>
    <x v="636"/>
    <n v="1000000"/>
  </r>
  <r>
    <x v="637"/>
    <n v="1"/>
    <x v="469"/>
    <s v="Color"/>
    <x v="0"/>
    <s v="English"/>
    <x v="0"/>
    <x v="1"/>
    <s v="Noah Danby"/>
    <x v="517"/>
    <n v="178"/>
    <n v="359"/>
    <n v="0"/>
    <n v="32"/>
    <n v="3.3"/>
    <n v="7"/>
    <n v="120"/>
    <x v="637"/>
    <n v="2000000"/>
  </r>
  <r>
    <x v="638"/>
    <n v="1"/>
    <x v="503"/>
    <s v="Color"/>
    <x v="2"/>
    <s v="English"/>
    <x v="0"/>
    <x v="6"/>
    <s v="Vincent Gallo"/>
    <x v="518"/>
    <n v="787"/>
    <n v="883"/>
    <n v="787"/>
    <n v="952"/>
    <n v="5"/>
    <n v="115"/>
    <n v="93"/>
    <x v="638"/>
    <n v="10000000"/>
  </r>
  <r>
    <x v="639"/>
    <n v="1"/>
    <x v="496"/>
    <s v="Color"/>
    <x v="0"/>
    <s v="English"/>
    <x v="0"/>
    <x v="4"/>
    <s v="Sean Hayes"/>
    <x v="519"/>
    <n v="760"/>
    <n v="2762"/>
    <n v="34"/>
    <n v="946"/>
    <n v="3.8"/>
    <n v="109"/>
    <n v="82"/>
    <x v="639"/>
    <n v="109000000"/>
  </r>
  <r>
    <x v="640"/>
    <n v="1"/>
    <x v="504"/>
    <s v="Color"/>
    <x v="3"/>
    <s v="English"/>
    <x v="0"/>
    <x v="2"/>
    <s v="Estella Warren"/>
    <x v="520"/>
    <n v="658"/>
    <n v="3086"/>
    <n v="47"/>
    <n v="762"/>
    <n v="7"/>
    <n v="157"/>
    <n v="101"/>
    <x v="640"/>
    <n v="3200000"/>
  </r>
  <r>
    <x v="641"/>
    <n v="1"/>
    <x v="505"/>
    <s v="Color"/>
    <x v="5"/>
    <s v="English"/>
    <x v="0"/>
    <x v="1"/>
    <s v="Glenn Morshower"/>
    <x v="521"/>
    <n v="894"/>
    <n v="1439"/>
    <n v="36"/>
    <n v="0"/>
    <n v="5.4"/>
    <n v="149"/>
    <n v="135"/>
    <x v="641"/>
    <n v="60000000"/>
  </r>
  <r>
    <x v="642"/>
    <n v="1"/>
    <x v="459"/>
    <s v="Color"/>
    <x v="1"/>
    <s v="English"/>
    <x v="0"/>
    <x v="4"/>
    <s v="Marsha Thomason"/>
    <x v="411"/>
    <n v="691"/>
    <n v="2622"/>
    <n v="50"/>
    <n v="988"/>
    <n v="4.9000000000000004"/>
    <n v="122"/>
    <n v="88"/>
    <x v="642"/>
    <n v="90000000"/>
  </r>
  <r>
    <x v="643"/>
    <n v="1"/>
    <x v="506"/>
    <s v="Black and White"/>
    <x v="1"/>
    <s v="English"/>
    <x v="0"/>
    <x v="2"/>
    <s v="Judy Greer"/>
    <x v="522"/>
    <n v="2000"/>
    <n v="6227"/>
    <n v="4"/>
    <n v="3000"/>
    <n v="6.2"/>
    <n v="35"/>
    <n v="87"/>
    <x v="643"/>
    <n v="1000000"/>
  </r>
  <r>
    <x v="644"/>
    <n v="1"/>
    <x v="507"/>
    <s v="Color"/>
    <x v="5"/>
    <s v="English"/>
    <x v="0"/>
    <x v="2"/>
    <s v="Connie Nielsen"/>
    <x v="523"/>
    <n v="933"/>
    <n v="2248"/>
    <n v="607"/>
    <n v="0"/>
    <n v="6"/>
    <n v="135"/>
    <n v="94"/>
    <x v="644"/>
    <n v="55000000"/>
  </r>
  <r>
    <x v="645"/>
    <n v="1"/>
    <x v="425"/>
    <s v="Color"/>
    <x v="5"/>
    <s v="English"/>
    <x v="0"/>
    <x v="1"/>
    <s v="Jason Statham"/>
    <x v="456"/>
    <n v="26000"/>
    <n v="35084"/>
    <n v="473"/>
    <n v="0"/>
    <n v="7"/>
    <n v="155"/>
    <n v="111"/>
    <x v="645"/>
    <n v="60000000"/>
  </r>
  <r>
    <x v="646"/>
    <n v="1"/>
    <x v="508"/>
    <s v="Color"/>
    <x v="0"/>
    <s v="English"/>
    <x v="0"/>
    <x v="0"/>
    <s v="Haley Joel Osment"/>
    <x v="524"/>
    <n v="3000"/>
    <n v="4480"/>
    <n v="0"/>
    <n v="227"/>
    <n v="5.4"/>
    <n v="85"/>
    <n v="72"/>
    <x v="646"/>
    <n v="20000000"/>
  </r>
  <r>
    <x v="647"/>
    <n v="1"/>
    <x v="509"/>
    <s v="Color"/>
    <x v="5"/>
    <s v="English"/>
    <x v="0"/>
    <x v="2"/>
    <s v="Tom Cruise"/>
    <x v="525"/>
    <n v="10000"/>
    <n v="11945"/>
    <n v="380"/>
    <n v="0"/>
    <n v="7.7"/>
    <n v="190"/>
    <n v="154"/>
    <x v="647"/>
    <n v="140000000"/>
  </r>
  <r>
    <x v="648"/>
    <n v="1"/>
    <x v="508"/>
    <s v="Black and White"/>
    <x v="5"/>
    <s v="English"/>
    <x v="0"/>
    <x v="1"/>
    <s v="Jason Flemyng"/>
    <x v="526"/>
    <n v="1000"/>
    <n v="4714"/>
    <n v="45"/>
    <n v="0"/>
    <n v="5.8"/>
    <n v="202"/>
    <n v="110"/>
    <x v="648"/>
    <n v="78000000"/>
  </r>
  <r>
    <x v="649"/>
    <n v="1"/>
    <x v="510"/>
    <s v="Color"/>
    <x v="3"/>
    <s v="English"/>
    <x v="0"/>
    <x v="2"/>
    <s v="Kevin Spacey"/>
    <x v="527"/>
    <n v="18000"/>
    <n v="32637"/>
    <n v="317"/>
    <n v="0"/>
    <n v="7.5"/>
    <n v="141"/>
    <n v="130"/>
    <x v="649"/>
    <n v="50000000"/>
  </r>
  <r>
    <x v="650"/>
    <n v="1"/>
    <x v="511"/>
    <s v="Color"/>
    <x v="0"/>
    <s v="English"/>
    <x v="0"/>
    <x v="4"/>
    <s v="Clayton Snyder"/>
    <x v="528"/>
    <n v="925"/>
    <n v="3423"/>
    <n v="13"/>
    <n v="0"/>
    <n v="5.3"/>
    <n v="66"/>
    <n v="94"/>
    <x v="650"/>
    <n v="17000000"/>
  </r>
  <r>
    <x v="651"/>
    <n v="1"/>
    <x v="512"/>
    <s v="Color"/>
    <x v="5"/>
    <s v="English"/>
    <x v="0"/>
    <x v="1"/>
    <s v="Orlando Bloom"/>
    <x v="286"/>
    <n v="5000"/>
    <n v="6434"/>
    <n v="0"/>
    <n v="16000"/>
    <n v="8.9"/>
    <n v="328"/>
    <n v="192"/>
    <x v="651"/>
    <n v="94000000"/>
  </r>
  <r>
    <x v="652"/>
    <n v="1"/>
    <x v="513"/>
    <s v="Color"/>
    <x v="5"/>
    <s v="English"/>
    <x v="0"/>
    <x v="2"/>
    <s v="Steve Bastoni"/>
    <x v="529"/>
    <n v="234"/>
    <n v="534"/>
    <n v="0"/>
    <n v="0"/>
    <n v="7.2"/>
    <n v="275"/>
    <n v="138"/>
    <x v="652"/>
    <n v="150000000"/>
  </r>
  <r>
    <x v="653"/>
    <n v="1"/>
    <x v="486"/>
    <s v="Color"/>
    <x v="5"/>
    <s v="English"/>
    <x v="9"/>
    <x v="2"/>
    <s v="Essie Davis"/>
    <x v="529"/>
    <n v="309"/>
    <n v="1062"/>
    <n v="0"/>
    <n v="0"/>
    <n v="6.7"/>
    <n v="245"/>
    <n v="129"/>
    <x v="653"/>
    <n v="150000000"/>
  </r>
  <r>
    <x v="654"/>
    <n v="1"/>
    <x v="514"/>
    <s v="Color"/>
    <x v="5"/>
    <s v="English"/>
    <x v="13"/>
    <x v="1"/>
    <s v="Julian Sands"/>
    <x v="530"/>
    <n v="687"/>
    <n v="1134"/>
    <n v="4"/>
    <n v="505"/>
    <n v="5.2"/>
    <n v="98"/>
    <n v="108"/>
    <x v="654"/>
    <n v="41000000"/>
  </r>
  <r>
    <x v="655"/>
    <n v="1"/>
    <x v="491"/>
    <s v="Color"/>
    <x v="5"/>
    <s v="English"/>
    <x v="0"/>
    <x v="2"/>
    <s v="Heath Ledger"/>
    <x v="159"/>
    <n v="13000"/>
    <n v="14165"/>
    <n v="241"/>
    <n v="704"/>
    <n v="5.0999999999999996"/>
    <n v="112"/>
    <n v="102"/>
    <x v="655"/>
    <n v="38000000"/>
  </r>
  <r>
    <x v="656"/>
    <n v="1"/>
    <x v="515"/>
    <s v="Color"/>
    <x v="1"/>
    <s v="English"/>
    <x v="0"/>
    <x v="4"/>
    <s v="Kirby Heyborne"/>
    <x v="437"/>
    <n v="69"/>
    <n v="155"/>
    <n v="0"/>
    <n v="44"/>
    <n v="6"/>
    <n v="3"/>
    <n v="101"/>
    <x v="656"/>
    <n v="500000"/>
  </r>
  <r>
    <x v="657"/>
    <n v="1"/>
    <x v="516"/>
    <s v="Color"/>
    <x v="9"/>
    <s v="English"/>
    <x v="0"/>
    <x v="2"/>
    <s v="Laura Ramsey"/>
    <x v="531"/>
    <n v="960"/>
    <n v="972"/>
    <n v="2"/>
    <n v="131"/>
    <n v="2.7"/>
    <n v="52"/>
    <n v="96"/>
    <x v="657"/>
    <n v="8000000"/>
  </r>
  <r>
    <x v="658"/>
    <n v="1"/>
    <x v="517"/>
    <s v="Color"/>
    <x v="5"/>
    <s v="English"/>
    <x v="0"/>
    <x v="1"/>
    <s v="Dwayne Johnson"/>
    <x v="532"/>
    <n v="12000"/>
    <n v="16930"/>
    <n v="532"/>
    <n v="0"/>
    <n v="6.7"/>
    <n v="151"/>
    <n v="104"/>
    <x v="658"/>
    <n v="85000000"/>
  </r>
  <r>
    <x v="659"/>
    <n v="1"/>
    <x v="518"/>
    <s v="Color"/>
    <x v="1"/>
    <s v="English"/>
    <x v="0"/>
    <x v="2"/>
    <s v="Robert Downey Jr."/>
    <x v="533"/>
    <n v="21000"/>
    <n v="41645"/>
    <n v="200"/>
    <n v="494"/>
    <n v="5.6"/>
    <n v="66"/>
    <n v="109"/>
    <x v="659"/>
    <n v="8000000"/>
  </r>
  <r>
    <x v="660"/>
    <n v="1"/>
    <x v="519"/>
    <s v="Black and White"/>
    <x v="2"/>
    <s v="English"/>
    <x v="12"/>
    <x v="2"/>
    <s v="Charlotte Rampling"/>
    <x v="534"/>
    <n v="844"/>
    <n v="3286"/>
    <n v="278"/>
    <n v="188"/>
    <n v="6.2"/>
    <n v="54"/>
    <n v="120"/>
    <x v="660"/>
    <n v="23000000"/>
  </r>
  <r>
    <x v="661"/>
    <n v="1"/>
    <x v="454"/>
    <s v="Color"/>
    <x v="1"/>
    <s v="English"/>
    <x v="0"/>
    <x v="2"/>
    <s v="Peter Dinklage"/>
    <x v="535"/>
    <n v="22000"/>
    <n v="24419"/>
    <n v="310"/>
    <n v="0"/>
    <n v="7.7"/>
    <n v="154"/>
    <n v="89"/>
    <x v="661"/>
    <n v="500000"/>
  </r>
  <r>
    <x v="662"/>
    <n v="1"/>
    <x v="520"/>
    <s v="Color"/>
    <x v="8"/>
    <s v="French"/>
    <x v="4"/>
    <x v="1"/>
    <s v="Michel Robin"/>
    <x v="536"/>
    <n v="23"/>
    <n v="29"/>
    <n v="162"/>
    <n v="0"/>
    <n v="7.8"/>
    <n v="167"/>
    <n v="80"/>
    <x v="662"/>
    <n v="9500000"/>
  </r>
  <r>
    <x v="663"/>
    <n v="1"/>
    <x v="409"/>
    <s v="Color"/>
    <x v="6"/>
    <s v="English"/>
    <x v="12"/>
    <x v="1"/>
    <s v="Henry Ian Cusick"/>
    <x v="537"/>
    <n v="866"/>
    <n v="1281"/>
    <n v="10"/>
    <n v="0"/>
    <n v="7.7"/>
    <n v="25"/>
    <n v="125"/>
    <x v="663"/>
    <n v="17000000"/>
  </r>
  <r>
    <x v="664"/>
    <n v="1"/>
    <x v="521"/>
    <s v="Color"/>
    <x v="2"/>
    <s v="English"/>
    <x v="0"/>
    <x v="2"/>
    <s v="Holly Hunter"/>
    <x v="538"/>
    <n v="1000"/>
    <n v="2186"/>
    <n v="308"/>
    <n v="0"/>
    <n v="6.8"/>
    <n v="126"/>
    <n v="100"/>
    <x v="664"/>
    <n v="1500000"/>
  </r>
  <r>
    <x v="665"/>
    <n v="1"/>
    <x v="454"/>
    <s v="Color"/>
    <x v="5"/>
    <s v="English"/>
    <x v="0"/>
    <x v="1"/>
    <s v="Paul Walker"/>
    <x v="539"/>
    <n v="23000"/>
    <n v="43887"/>
    <n v="503"/>
    <n v="0"/>
    <n v="5.6"/>
    <n v="123"/>
    <n v="116"/>
    <x v="665"/>
    <n v="80000000"/>
  </r>
  <r>
    <x v="666"/>
    <n v="1"/>
    <x v="522"/>
    <s v="Color"/>
    <x v="0"/>
    <s v="Dzongkha"/>
    <x v="9"/>
    <x v="3"/>
    <s v="Tshewang Dendup"/>
    <x v="540"/>
    <n v="0"/>
    <n v="0"/>
    <n v="28"/>
    <n v="353"/>
    <n v="7.5"/>
    <n v="44"/>
    <n v="108"/>
    <x v="666"/>
    <n v="1800000"/>
  </r>
  <r>
    <x v="667"/>
    <n v="1"/>
    <x v="523"/>
    <s v="Color"/>
    <x v="1"/>
    <s v="English"/>
    <x v="0"/>
    <x v="1"/>
    <s v="Raoul Bova"/>
    <x v="541"/>
    <n v="727"/>
    <n v="1310"/>
    <n v="22"/>
    <n v="0"/>
    <n v="6.7"/>
    <n v="111"/>
    <n v="113"/>
    <x v="667"/>
    <n v="18000000"/>
  </r>
  <r>
    <x v="668"/>
    <n v="1"/>
    <x v="524"/>
    <s v="Color"/>
    <x v="5"/>
    <s v="English"/>
    <x v="1"/>
    <x v="2"/>
    <s v="Sophia Myles"/>
    <x v="542"/>
    <n v="955"/>
    <n v="1777"/>
    <n v="235"/>
    <n v="0"/>
    <n v="7"/>
    <n v="226"/>
    <n v="133"/>
    <x v="668"/>
    <n v="22000000"/>
  </r>
  <r>
    <x v="669"/>
    <n v="1"/>
    <x v="525"/>
    <s v="Color"/>
    <x v="6"/>
    <s v="English"/>
    <x v="24"/>
    <x v="2"/>
    <s v="Brenda Fricker"/>
    <x v="321"/>
    <n v="214"/>
    <n v="409"/>
    <n v="541"/>
    <n v="0"/>
    <n v="6.9"/>
    <n v="106"/>
    <n v="98"/>
    <x v="669"/>
    <n v="17000000"/>
  </r>
  <r>
    <x v="670"/>
    <n v="1"/>
    <x v="526"/>
    <s v="Color"/>
    <x v="1"/>
    <s v="English"/>
    <x v="0"/>
    <x v="4"/>
    <s v="Colin Firth"/>
    <x v="220"/>
    <n v="14000"/>
    <n v="16400"/>
    <n v="29"/>
    <n v="0"/>
    <n v="5.8"/>
    <n v="66"/>
    <n v="105"/>
    <x v="670"/>
    <n v="20000000"/>
  </r>
  <r>
    <x v="671"/>
    <n v="1"/>
    <x v="491"/>
    <s v="Color"/>
    <x v="2"/>
    <s v="English"/>
    <x v="12"/>
    <x v="1"/>
    <s v="Laura Harring"/>
    <x v="543"/>
    <n v="669"/>
    <n v="1267"/>
    <n v="17"/>
    <n v="0"/>
    <n v="6.2"/>
    <n v="129"/>
    <n v="100"/>
    <x v="671"/>
    <n v="22000000"/>
  </r>
  <r>
    <x v="672"/>
    <n v="1"/>
    <x v="522"/>
    <s v="Color"/>
    <x v="3"/>
    <s v="English"/>
    <x v="0"/>
    <x v="2"/>
    <s v="Alexis Dziena"/>
    <x v="544"/>
    <n v="715"/>
    <n v="1315"/>
    <n v="10"/>
    <n v="1000"/>
    <n v="6.6"/>
    <n v="91"/>
    <n v="104"/>
    <x v="672"/>
    <n v="5000000"/>
  </r>
  <r>
    <x v="673"/>
    <n v="1"/>
    <x v="527"/>
    <s v="Color"/>
    <x v="4"/>
    <s v="English"/>
    <x v="0"/>
    <x v="2"/>
    <s v="Kevin Zegers"/>
    <x v="545"/>
    <n v="2000"/>
    <n v="3416"/>
    <n v="36"/>
    <n v="0"/>
    <n v="6.1"/>
    <n v="191"/>
    <n v="84"/>
    <x v="673"/>
    <n v="12600000"/>
  </r>
  <r>
    <x v="674"/>
    <n v="1"/>
    <x v="528"/>
    <s v="Color"/>
    <x v="5"/>
    <s v="English"/>
    <x v="12"/>
    <x v="1"/>
    <s v="Hugh Jackman"/>
    <x v="155"/>
    <n v="20000"/>
    <n v="20952"/>
    <n v="0"/>
    <n v="0"/>
    <n v="7.5"/>
    <n v="289"/>
    <n v="134"/>
    <x v="674"/>
    <n v="110000000"/>
  </r>
  <r>
    <x v="675"/>
    <n v="1"/>
    <x v="529"/>
    <s v="Color"/>
    <x v="1"/>
    <s v="English"/>
    <x v="0"/>
    <x v="1"/>
    <s v="Jennifer Garner"/>
    <x v="107"/>
    <n v="3000"/>
    <n v="6742"/>
    <n v="56"/>
    <n v="0"/>
    <n v="6.1"/>
    <n v="119"/>
    <n v="98"/>
    <x v="675"/>
    <n v="37000000"/>
  </r>
  <r>
    <x v="676"/>
    <n v="1"/>
    <x v="530"/>
    <s v="Black and White"/>
    <x v="2"/>
    <s v="Cantonese"/>
    <x v="13"/>
    <x v="2"/>
    <s v="Li Gong"/>
    <x v="546"/>
    <n v="878"/>
    <n v="2378"/>
    <n v="0"/>
    <n v="0"/>
    <n v="7.5"/>
    <n v="194"/>
    <n v="129"/>
    <x v="676"/>
    <n v="12000000"/>
  </r>
  <r>
    <x v="677"/>
    <n v="1"/>
    <x v="531"/>
    <s v="Color"/>
    <x v="1"/>
    <s v="English"/>
    <x v="0"/>
    <x v="1"/>
    <s v="Adam Sandler"/>
    <x v="79"/>
    <n v="11000"/>
    <n v="12952"/>
    <n v="88"/>
    <n v="11000"/>
    <n v="6.8"/>
    <n v="147"/>
    <n v="99"/>
    <x v="677"/>
    <n v="75000000"/>
  </r>
  <r>
    <x v="678"/>
    <n v="1"/>
    <x v="529"/>
    <s v="Color"/>
    <x v="1"/>
    <s v="English"/>
    <x v="0"/>
    <x v="4"/>
    <s v="Dan Byrd"/>
    <x v="547"/>
    <n v="1000"/>
    <n v="3092"/>
    <n v="15"/>
    <n v="0"/>
    <n v="5.9"/>
    <n v="69"/>
    <n v="95"/>
    <x v="678"/>
    <n v="20000000"/>
  </r>
  <r>
    <x v="679"/>
    <n v="1"/>
    <x v="532"/>
    <s v="Color"/>
    <x v="2"/>
    <s v="English"/>
    <x v="0"/>
    <x v="2"/>
    <s v="Robin Wright"/>
    <x v="548"/>
    <n v="18000"/>
    <n v="21107"/>
    <n v="15"/>
    <n v="1000"/>
    <n v="6.8"/>
    <n v="84"/>
    <n v="97"/>
    <x v="679"/>
    <n v="6500000"/>
  </r>
  <r>
    <x v="680"/>
    <n v="1"/>
    <x v="533"/>
    <s v="Color"/>
    <x v="2"/>
    <s v="French"/>
    <x v="4"/>
    <x v="2"/>
    <s v="Denis Lavant"/>
    <x v="164"/>
    <n v="226"/>
    <n v="405"/>
    <n v="0"/>
    <n v="0"/>
    <n v="7.7"/>
    <n v="186"/>
    <n v="133"/>
    <x v="680"/>
    <n v="47000000"/>
  </r>
  <r>
    <x v="681"/>
    <n v="1"/>
    <x v="534"/>
    <s v="Color"/>
    <x v="5"/>
    <s v="English"/>
    <x v="0"/>
    <x v="1"/>
    <s v="Salma Hayek"/>
    <x v="119"/>
    <n v="4000"/>
    <n v="9814"/>
    <n v="420"/>
    <n v="782"/>
    <n v="6.3"/>
    <n v="117"/>
    <n v="97"/>
    <x v="681"/>
    <n v="58000000"/>
  </r>
  <r>
    <x v="682"/>
    <n v="1"/>
    <x v="535"/>
    <s v="Color"/>
    <x v="6"/>
    <s v="English"/>
    <x v="0"/>
    <x v="1"/>
    <s v="Omar Epps"/>
    <x v="549"/>
    <n v="865"/>
    <n v="2972"/>
    <n v="534"/>
    <n v="177"/>
    <n v="5.3"/>
    <n v="76"/>
    <n v="110"/>
    <x v="682"/>
    <n v="39000000"/>
  </r>
  <r>
    <x v="683"/>
    <n v="1"/>
    <x v="536"/>
    <s v="Color"/>
    <x v="5"/>
    <s v="English"/>
    <x v="0"/>
    <x v="4"/>
    <s v="Daniel Roebuck"/>
    <x v="550"/>
    <n v="1000"/>
    <n v="3742"/>
    <n v="8"/>
    <n v="167"/>
    <n v="4.5"/>
    <n v="55"/>
    <n v="100"/>
    <x v="683"/>
    <n v="26000000"/>
  </r>
  <r>
    <x v="684"/>
    <n v="1"/>
    <x v="537"/>
    <s v="Color"/>
    <x v="5"/>
    <s v="English"/>
    <x v="3"/>
    <x v="2"/>
    <s v="Anthony Hopkins"/>
    <x v="551"/>
    <n v="12000"/>
    <n v="24598"/>
    <n v="0"/>
    <n v="0"/>
    <n v="5.5"/>
    <n v="248"/>
    <n v="206"/>
    <x v="684"/>
    <n v="155000000"/>
  </r>
  <r>
    <x v="685"/>
    <n v="1"/>
    <x v="538"/>
    <s v="Color"/>
    <x v="1"/>
    <s v="English"/>
    <x v="1"/>
    <x v="2"/>
    <s v="Omar Epps"/>
    <x v="552"/>
    <n v="865"/>
    <n v="3639"/>
    <n v="14"/>
    <n v="0"/>
    <n v="6.2"/>
    <n v="135"/>
    <n v="103"/>
    <x v="685"/>
    <n v="60000000"/>
  </r>
  <r>
    <x v="686"/>
    <n v="1"/>
    <x v="539"/>
    <s v="Color"/>
    <x v="1"/>
    <s v="English"/>
    <x v="0"/>
    <x v="1"/>
    <s v="Philip Seymour Hoffman"/>
    <x v="553"/>
    <n v="22000"/>
    <n v="24534"/>
    <n v="29"/>
    <n v="0"/>
    <n v="5.9"/>
    <n v="108"/>
    <n v="90"/>
    <x v="686"/>
    <n v="42000000"/>
  </r>
  <r>
    <x v="687"/>
    <n v="1"/>
    <x v="540"/>
    <s v="Color"/>
    <x v="5"/>
    <s v="English"/>
    <x v="0"/>
    <x v="1"/>
    <s v="Nicholas Gonzalez"/>
    <x v="554"/>
    <n v="601"/>
    <n v="2730"/>
    <n v="27"/>
    <n v="686"/>
    <n v="4.5999999999999996"/>
    <n v="94"/>
    <n v="97"/>
    <x v="687"/>
    <n v="25000000"/>
  </r>
  <r>
    <x v="688"/>
    <n v="1"/>
    <x v="541"/>
    <s v="Color"/>
    <x v="1"/>
    <s v="English"/>
    <x v="0"/>
    <x v="1"/>
    <s v="Darcy Donavan"/>
    <x v="555"/>
    <n v="640000"/>
    <n v="656730"/>
    <n v="285"/>
    <n v="0"/>
    <n v="7.2"/>
    <n v="181"/>
    <n v="98"/>
    <x v="688"/>
    <n v="26000000"/>
  </r>
  <r>
    <x v="689"/>
    <n v="1"/>
    <x v="542"/>
    <s v="Color"/>
    <x v="5"/>
    <s v="English"/>
    <x v="0"/>
    <x v="4"/>
    <s v="Jim Broadbent"/>
    <x v="556"/>
    <n v="1000"/>
    <n v="3175"/>
    <n v="153"/>
    <n v="0"/>
    <n v="5.8"/>
    <n v="188"/>
    <n v="120"/>
    <x v="689"/>
    <n v="110000000"/>
  </r>
  <r>
    <x v="690"/>
    <n v="1"/>
    <x v="543"/>
    <s v="Color"/>
    <x v="1"/>
    <s v="Swedish"/>
    <x v="25"/>
    <x v="3"/>
    <s v="Michael Nyqvist"/>
    <x v="557"/>
    <n v="690"/>
    <n v="774"/>
    <n v="10"/>
    <n v="0"/>
    <n v="7.6"/>
    <n v="34"/>
    <n v="133"/>
    <x v="690"/>
    <n v="25000000"/>
  </r>
  <r>
    <x v="691"/>
    <n v="1"/>
    <x v="544"/>
    <s v="Color"/>
    <x v="5"/>
    <s v="English"/>
    <x v="0"/>
    <x v="1"/>
    <s v="Sanaa Lathan"/>
    <x v="396"/>
    <n v="886"/>
    <n v="3222"/>
    <n v="545"/>
    <n v="0"/>
    <n v="5.6"/>
    <n v="247"/>
    <n v="109"/>
    <x v="691"/>
    <n v="60000000"/>
  </r>
  <r>
    <x v="692"/>
    <n v="1"/>
    <x v="545"/>
    <s v="Black and White"/>
    <x v="1"/>
    <s v="English"/>
    <x v="0"/>
    <x v="1"/>
    <s v="Harry Lennix"/>
    <x v="558"/>
    <n v="748"/>
    <n v="3956"/>
    <n v="8"/>
    <n v="265"/>
    <n v="5.7"/>
    <n v="50"/>
    <n v="106"/>
    <x v="692"/>
    <n v="18000000"/>
  </r>
  <r>
    <x v="693"/>
    <n v="1"/>
    <x v="546"/>
    <s v="Color"/>
    <x v="2"/>
    <s v="English"/>
    <x v="0"/>
    <x v="2"/>
    <s v="Vernon Dobtcheff"/>
    <x v="507"/>
    <n v="50"/>
    <n v="65"/>
    <n v="0"/>
    <n v="13000"/>
    <n v="8"/>
    <n v="211"/>
    <n v="80"/>
    <x v="693"/>
    <n v="2700000"/>
  </r>
  <r>
    <x v="694"/>
    <n v="1"/>
    <x v="547"/>
    <s v="Color"/>
    <x v="1"/>
    <s v="English"/>
    <x v="12"/>
    <x v="2"/>
    <s v="Miriam Margolyes"/>
    <x v="559"/>
    <n v="405"/>
    <n v="847"/>
    <n v="109"/>
    <n v="562"/>
    <n v="7.1"/>
    <n v="93"/>
    <n v="104"/>
    <x v="694"/>
    <n v="18000000"/>
  </r>
  <r>
    <x v="695"/>
    <n v="1"/>
    <x v="548"/>
    <s v="Black and White"/>
    <x v="6"/>
    <s v="English"/>
    <x v="0"/>
    <x v="1"/>
    <s v="Kevin Spacey"/>
    <x v="560"/>
    <n v="18000"/>
    <n v="23689"/>
    <n v="18000"/>
    <n v="0"/>
    <n v="6.7"/>
    <n v="113"/>
    <n v="118"/>
    <x v="695"/>
    <n v="23000000"/>
  </r>
  <r>
    <x v="696"/>
    <n v="1"/>
    <x v="549"/>
    <s v="Color"/>
    <x v="2"/>
    <s v="English"/>
    <x v="0"/>
    <x v="2"/>
    <s v="Cameron Bright"/>
    <x v="561"/>
    <n v="829"/>
    <n v="2295"/>
    <n v="143"/>
    <n v="0"/>
    <n v="6.1"/>
    <n v="167"/>
    <n v="100"/>
    <x v="696"/>
    <n v="20000000"/>
  </r>
  <r>
    <x v="697"/>
    <n v="1"/>
    <x v="550"/>
    <s v="Color"/>
    <x v="5"/>
    <s v="English"/>
    <x v="0"/>
    <x v="2"/>
    <s v="Ryan Reynolds"/>
    <x v="562"/>
    <n v="16000"/>
    <n v="19764"/>
    <n v="687"/>
    <n v="0"/>
    <n v="5.9"/>
    <n v="185"/>
    <n v="122"/>
    <x v="697"/>
    <n v="65000000"/>
  </r>
  <r>
    <x v="698"/>
    <n v="1"/>
    <x v="551"/>
    <s v="Color"/>
    <x v="1"/>
    <s v="English"/>
    <x v="1"/>
    <x v="1"/>
    <s v="Indira Varma"/>
    <x v="324"/>
    <n v="729"/>
    <n v="2321"/>
    <n v="98"/>
    <n v="0"/>
    <n v="6.2"/>
    <n v="119"/>
    <n v="122"/>
    <x v="698"/>
    <n v="7000000"/>
  </r>
  <r>
    <x v="699"/>
    <n v="1"/>
    <x v="552"/>
    <s v="Color"/>
    <x v="1"/>
    <s v="English"/>
    <x v="1"/>
    <x v="2"/>
    <s v="Colin Firth"/>
    <x v="563"/>
    <n v="14000"/>
    <n v="15634"/>
    <n v="17"/>
    <n v="0"/>
    <n v="5.9"/>
    <n v="143"/>
    <n v="108"/>
    <x v="699"/>
    <n v="40000000"/>
  </r>
  <r>
    <x v="700"/>
    <n v="1"/>
    <x v="553"/>
    <s v="Color"/>
    <x v="1"/>
    <s v="English"/>
    <x v="0"/>
    <x v="4"/>
    <s v="Kristen Stewart"/>
    <x v="564"/>
    <n v="17000"/>
    <n v="18711"/>
    <n v="38"/>
    <n v="591"/>
    <n v="5.2"/>
    <n v="54"/>
    <n v="91"/>
    <x v="700"/>
    <n v="18000000"/>
  </r>
  <r>
    <x v="701"/>
    <n v="1"/>
    <x v="554"/>
    <s v="Color"/>
    <x v="5"/>
    <s v="English"/>
    <x v="0"/>
    <x v="1"/>
    <s v="Frances Conroy"/>
    <x v="565"/>
    <n v="827"/>
    <n v="3144"/>
    <n v="26"/>
    <n v="0"/>
    <n v="3.3"/>
    <n v="212"/>
    <n v="87"/>
    <x v="701"/>
    <n v="100000000"/>
  </r>
  <r>
    <x v="702"/>
    <n v="1"/>
    <x v="555"/>
    <s v="Color"/>
    <x v="5"/>
    <s v="English"/>
    <x v="0"/>
    <x v="1"/>
    <s v="Richard Burgi"/>
    <x v="466"/>
    <n v="550"/>
    <n v="1102"/>
    <n v="160"/>
    <n v="2000"/>
    <n v="6.5"/>
    <n v="127"/>
    <n v="94"/>
    <x v="702"/>
    <n v="25000000"/>
  </r>
  <r>
    <x v="703"/>
    <n v="1"/>
    <x v="556"/>
    <s v="Color"/>
    <x v="1"/>
    <s v="English"/>
    <x v="0"/>
    <x v="1"/>
    <s v="Annabella Sciorra"/>
    <x v="566"/>
    <n v="448"/>
    <n v="842"/>
    <n v="3"/>
    <n v="0"/>
    <n v="6.1"/>
    <n v="65"/>
    <n v="101"/>
    <x v="703"/>
    <n v="23000000"/>
  </r>
  <r>
    <x v="704"/>
    <n v="1"/>
    <x v="557"/>
    <s v="Color"/>
    <x v="1"/>
    <s v="English"/>
    <x v="0"/>
    <x v="4"/>
    <s v="Jamie Lee Curtis"/>
    <x v="168"/>
    <n v="2000"/>
    <n v="6729"/>
    <n v="148"/>
    <n v="0"/>
    <n v="5.2"/>
    <n v="105"/>
    <n v="99"/>
    <x v="704"/>
    <n v="60000000"/>
  </r>
  <r>
    <x v="705"/>
    <n v="1"/>
    <x v="554"/>
    <s v="Color"/>
    <x v="2"/>
    <s v="French"/>
    <x v="4"/>
    <x v="2"/>
    <s v="Maggie Cheung"/>
    <x v="567"/>
    <n v="576"/>
    <n v="776"/>
    <n v="107"/>
    <n v="171"/>
    <n v="6.9"/>
    <n v="81"/>
    <n v="110"/>
    <x v="705"/>
    <n v="4500"/>
  </r>
  <r>
    <x v="706"/>
    <n v="1"/>
    <x v="558"/>
    <s v="Color"/>
    <x v="2"/>
    <s v="English"/>
    <x v="0"/>
    <x v="2"/>
    <s v="Natalie Portman"/>
    <x v="148"/>
    <n v="20000"/>
    <n v="28027"/>
    <n v="0"/>
    <n v="12000"/>
    <n v="7.3"/>
    <n v="212"/>
    <n v="98"/>
    <x v="706"/>
    <n v="27000000"/>
  </r>
  <r>
    <x v="707"/>
    <n v="1"/>
    <x v="559"/>
    <s v="Color"/>
    <x v="1"/>
    <s v="English"/>
    <x v="0"/>
    <x v="2"/>
    <s v="Brittany Daniel"/>
    <x v="276"/>
    <n v="861"/>
    <n v="3306"/>
    <n v="422"/>
    <n v="713"/>
    <n v="5.6"/>
    <n v="66"/>
    <n v="119"/>
    <x v="707"/>
    <n v="8550000"/>
  </r>
  <r>
    <x v="708"/>
    <n v="1"/>
    <x v="560"/>
    <s v="Color"/>
    <x v="3"/>
    <s v="English"/>
    <x v="0"/>
    <x v="2"/>
    <s v="Tom Cruise"/>
    <x v="161"/>
    <n v="10000"/>
    <n v="13581"/>
    <n v="0"/>
    <n v="0"/>
    <n v="7.6"/>
    <n v="299"/>
    <n v="120"/>
    <x v="708"/>
    <n v="65000000"/>
  </r>
  <r>
    <x v="709"/>
    <n v="1"/>
    <x v="561"/>
    <s v="Color"/>
    <x v="1"/>
    <s v="English"/>
    <x v="3"/>
    <x v="4"/>
    <s v="Adam Garcia"/>
    <x v="568"/>
    <n v="811"/>
    <n v="2167"/>
    <n v="10"/>
    <n v="810"/>
    <n v="4.5999999999999996"/>
    <n v="74"/>
    <n v="89"/>
    <x v="709"/>
    <n v="15000000"/>
  </r>
  <r>
    <x v="710"/>
    <n v="1"/>
    <x v="562"/>
    <s v="Color"/>
    <x v="1"/>
    <s v="English"/>
    <x v="0"/>
    <x v="1"/>
    <s v="Debbie Reynolds"/>
    <x v="436"/>
    <n v="786"/>
    <n v="2730"/>
    <n v="54"/>
    <n v="924"/>
    <n v="6.3"/>
    <n v="76"/>
    <n v="108"/>
    <x v="710"/>
    <n v="20000000"/>
  </r>
  <r>
    <x v="711"/>
    <n v="1"/>
    <x v="563"/>
    <s v="Color"/>
    <x v="3"/>
    <s v="English"/>
    <x v="3"/>
    <x v="2"/>
    <s v="Don Cheadle"/>
    <x v="569"/>
    <n v="3000"/>
    <n v="5732"/>
    <n v="549"/>
    <n v="18000"/>
    <n v="7.9"/>
    <n v="287"/>
    <n v="115"/>
    <x v="711"/>
    <n v="6500000"/>
  </r>
  <r>
    <x v="712"/>
    <n v="1"/>
    <x v="553"/>
    <s v="Color"/>
    <x v="5"/>
    <s v="English"/>
    <x v="0"/>
    <x v="1"/>
    <s v="Jordana Brewster"/>
    <x v="570"/>
    <n v="4000"/>
    <n v="6380"/>
    <n v="23"/>
    <n v="1000"/>
    <n v="5.3"/>
    <n v="50"/>
    <n v="91"/>
    <x v="712"/>
    <n v="3500000"/>
  </r>
  <r>
    <x v="713"/>
    <n v="1"/>
    <x v="564"/>
    <s v="Color"/>
    <x v="5"/>
    <s v="English"/>
    <x v="0"/>
    <x v="2"/>
    <s v="Ty Burrell"/>
    <x v="571"/>
    <n v="3000"/>
    <n v="10438"/>
    <n v="0"/>
    <n v="7000"/>
    <n v="7.4"/>
    <n v="287"/>
    <n v="110"/>
    <x v="713"/>
    <n v="26000000"/>
  </r>
  <r>
    <x v="714"/>
    <n v="1"/>
    <x v="565"/>
    <s v="Black and White"/>
    <x v="3"/>
    <s v="English"/>
    <x v="1"/>
    <x v="3"/>
    <s v="Paddy Considine"/>
    <x v="572"/>
    <n v="680"/>
    <n v="1311"/>
    <n v="222"/>
    <n v="0"/>
    <n v="7.7"/>
    <n v="99"/>
    <n v="90"/>
    <x v="714"/>
    <n v="695393"/>
  </r>
  <r>
    <x v="715"/>
    <n v="1"/>
    <x v="545"/>
    <s v="Color"/>
    <x v="1"/>
    <s v="English"/>
    <x v="23"/>
    <x v="5"/>
    <s v="Michael Angarano"/>
    <x v="573"/>
    <n v="947"/>
    <n v="2572"/>
    <n v="346"/>
    <n v="532"/>
    <n v="6.6"/>
    <n v="100"/>
    <n v="102"/>
    <x v="715"/>
    <n v="50000000"/>
  </r>
  <r>
    <x v="716"/>
    <n v="1"/>
    <x v="566"/>
    <s v="Black and White"/>
    <x v="6"/>
    <s v="English"/>
    <x v="0"/>
    <x v="1"/>
    <s v="Kevin McNally"/>
    <x v="234"/>
    <n v="427"/>
    <n v="729"/>
    <n v="34"/>
    <n v="1000"/>
    <n v="6.6"/>
    <n v="119"/>
    <n v="125"/>
    <x v="716"/>
    <n v="20000000"/>
  </r>
  <r>
    <x v="717"/>
    <n v="1"/>
    <x v="567"/>
    <s v="Color"/>
    <x v="5"/>
    <s v="French"/>
    <x v="4"/>
    <x v="2"/>
    <s v="David Belle"/>
    <x v="574"/>
    <n v="510"/>
    <n v="962"/>
    <n v="180"/>
    <n v="0"/>
    <n v="7.2"/>
    <n v="141"/>
    <n v="84"/>
    <x v="717"/>
    <n v="12000000"/>
  </r>
  <r>
    <x v="718"/>
    <n v="1"/>
    <x v="568"/>
    <s v="Black and White"/>
    <x v="1"/>
    <s v="English"/>
    <x v="0"/>
    <x v="1"/>
    <s v="Gary Cole"/>
    <x v="575"/>
    <n v="989"/>
    <n v="4730"/>
    <n v="43"/>
    <n v="0"/>
    <n v="6.7"/>
    <n v="191"/>
    <n v="92"/>
    <x v="718"/>
    <n v="20000000"/>
  </r>
  <r>
    <x v="719"/>
    <n v="1"/>
    <x v="569"/>
    <s v="Color"/>
    <x v="6"/>
    <s v="German"/>
    <x v="3"/>
    <x v="2"/>
    <s v="Thomas Kretschmann"/>
    <x v="576"/>
    <n v="918"/>
    <n v="2334"/>
    <n v="101"/>
    <n v="14000"/>
    <n v="8.3000000000000007"/>
    <n v="192"/>
    <n v="178"/>
    <x v="719"/>
    <n v="13500000"/>
  </r>
  <r>
    <x v="720"/>
    <n v="1"/>
    <x v="570"/>
    <s v="Color"/>
    <x v="1"/>
    <s v="English"/>
    <x v="0"/>
    <x v="4"/>
    <s v="Anne Hathaway"/>
    <x v="200"/>
    <n v="11000"/>
    <n v="17292"/>
    <n v="13"/>
    <n v="0"/>
    <n v="6.3"/>
    <n v="89"/>
    <n v="96"/>
    <x v="720"/>
    <n v="35000000"/>
  </r>
  <r>
    <x v="721"/>
    <n v="1"/>
    <x v="571"/>
    <s v="Color"/>
    <x v="1"/>
    <s v="English"/>
    <x v="0"/>
    <x v="1"/>
    <s v="Amy Poehler"/>
    <x v="8"/>
    <n v="1000"/>
    <n v="1189"/>
    <n v="272"/>
    <n v="713"/>
    <n v="4.8"/>
    <n v="76"/>
    <n v="99"/>
    <x v="721"/>
    <n v="40000000"/>
  </r>
  <r>
    <x v="722"/>
    <n v="1"/>
    <x v="572"/>
    <s v="Color"/>
    <x v="2"/>
    <s v="English"/>
    <x v="0"/>
    <x v="2"/>
    <s v="Kate Winslet"/>
    <x v="577"/>
    <n v="14000"/>
    <n v="19364"/>
    <n v="1000"/>
    <n v="52000"/>
    <n v="8.3000000000000007"/>
    <n v="273"/>
    <n v="108"/>
    <x v="722"/>
    <n v="20000000"/>
  </r>
  <r>
    <x v="723"/>
    <n v="1"/>
    <x v="573"/>
    <s v="Color"/>
    <x v="1"/>
    <s v="English"/>
    <x v="0"/>
    <x v="2"/>
    <s v="Zooey Deschanel"/>
    <x v="578"/>
    <n v="11000"/>
    <n v="14656"/>
    <n v="0"/>
    <n v="376"/>
    <n v="6.7"/>
    <n v="27"/>
    <n v="85"/>
    <x v="723"/>
    <n v="6500000"/>
  </r>
  <r>
    <x v="724"/>
    <n v="1"/>
    <x v="574"/>
    <s v="Color"/>
    <x v="1"/>
    <s v="English"/>
    <x v="0"/>
    <x v="2"/>
    <s v="Matt Damon"/>
    <x v="579"/>
    <n v="13000"/>
    <n v="14180"/>
    <n v="17"/>
    <n v="0"/>
    <n v="6.6"/>
    <n v="92"/>
    <n v="93"/>
    <x v="724"/>
    <n v="25000000"/>
  </r>
  <r>
    <x v="725"/>
    <n v="1"/>
    <x v="575"/>
    <s v="Color"/>
    <x v="4"/>
    <s v="English"/>
    <x v="0"/>
    <x v="2"/>
    <s v="James D'Arcy"/>
    <x v="192"/>
    <n v="613"/>
    <n v="1970"/>
    <n v="212"/>
    <n v="893"/>
    <n v="5.0999999999999996"/>
    <n v="167"/>
    <n v="125"/>
    <x v="725"/>
    <n v="50000000"/>
  </r>
  <r>
    <x v="726"/>
    <n v="1"/>
    <x v="576"/>
    <s v="Color"/>
    <x v="9"/>
    <s v="English"/>
    <x v="0"/>
    <x v="2"/>
    <s v="Osama bin Laden"/>
    <x v="332"/>
    <n v="503"/>
    <n v="1448"/>
    <n v="909"/>
    <n v="0"/>
    <n v="7.5"/>
    <n v="288"/>
    <n v="122"/>
    <x v="726"/>
    <n v="6000000"/>
  </r>
  <r>
    <x v="727"/>
    <n v="1"/>
    <x v="577"/>
    <s v="Color"/>
    <x v="7"/>
    <s v="English"/>
    <x v="3"/>
    <x v="2"/>
    <s v="Adam Garcia"/>
    <x v="580"/>
    <n v="811"/>
    <n v="1789"/>
    <n v="34"/>
    <n v="40"/>
    <n v="3.3"/>
    <n v="13"/>
    <n v="103"/>
    <x v="727"/>
    <n v="5000000"/>
  </r>
  <r>
    <x v="728"/>
    <n v="1"/>
    <x v="578"/>
    <s v="Color"/>
    <x v="1"/>
    <s v="English"/>
    <x v="0"/>
    <x v="4"/>
    <s v="Dania Ramirez"/>
    <x v="383"/>
    <n v="1000"/>
    <n v="4604"/>
    <n v="38"/>
    <n v="531"/>
    <n v="4.3"/>
    <n v="59"/>
    <n v="93"/>
    <x v="728"/>
    <n v="26000000"/>
  </r>
  <r>
    <x v="729"/>
    <n v="1"/>
    <x v="568"/>
    <s v="Color"/>
    <x v="2"/>
    <s v="English"/>
    <x v="0"/>
    <x v="2"/>
    <s v="Don Wallace"/>
    <x v="581"/>
    <n v="54"/>
    <n v="185"/>
    <n v="3"/>
    <n v="30"/>
    <n v="6.6"/>
    <n v="13"/>
    <n v="109"/>
    <x v="729"/>
    <n v="200000"/>
  </r>
  <r>
    <x v="730"/>
    <n v="1"/>
    <x v="579"/>
    <s v="Color"/>
    <x v="6"/>
    <s v="English"/>
    <x v="0"/>
    <x v="4"/>
    <s v="Johnny Depp"/>
    <x v="243"/>
    <n v="40000"/>
    <n v="58823"/>
    <n v="395"/>
    <n v="0"/>
    <n v="7.8"/>
    <n v="226"/>
    <n v="101"/>
    <x v="730"/>
    <n v="25000000"/>
  </r>
  <r>
    <x v="731"/>
    <n v="1"/>
    <x v="580"/>
    <s v="Color"/>
    <x v="5"/>
    <s v="English"/>
    <x v="0"/>
    <x v="1"/>
    <s v="Dennis Quaid"/>
    <x v="173"/>
    <n v="2000"/>
    <n v="4397"/>
    <n v="212"/>
    <n v="1000"/>
    <n v="6.1"/>
    <n v="114"/>
    <n v="113"/>
    <x v="731"/>
    <n v="45000000"/>
  </r>
  <r>
    <x v="732"/>
    <n v="1"/>
    <x v="581"/>
    <s v="Color"/>
    <x v="1"/>
    <s v="English"/>
    <x v="0"/>
    <x v="2"/>
    <s v="Armando Riesco"/>
    <x v="582"/>
    <n v="625"/>
    <n v="1655"/>
    <n v="0"/>
    <n v="0"/>
    <n v="7.6"/>
    <n v="205"/>
    <n v="102"/>
    <x v="732"/>
    <n v="2500000"/>
  </r>
  <r>
    <x v="733"/>
    <n v="1"/>
    <x v="563"/>
    <s v="Color"/>
    <x v="8"/>
    <s v="English"/>
    <x v="0"/>
    <x v="4"/>
    <s v="Bill Murray"/>
    <x v="583"/>
    <n v="13000"/>
    <n v="13430"/>
    <n v="12"/>
    <n v="795"/>
    <n v="5"/>
    <n v="116"/>
    <n v="80"/>
    <x v="733"/>
    <n v="35000000"/>
  </r>
  <r>
    <x v="734"/>
    <n v="1"/>
    <x v="582"/>
    <s v="Color"/>
    <x v="2"/>
    <s v="English"/>
    <x v="0"/>
    <x v="1"/>
    <s v="Robert De Niro"/>
    <x v="584"/>
    <n v="22000"/>
    <n v="23352"/>
    <n v="6"/>
    <n v="387"/>
    <n v="4.8"/>
    <n v="130"/>
    <n v="102"/>
    <x v="734"/>
    <n v="25000000"/>
  </r>
  <r>
    <x v="735"/>
    <n v="1"/>
    <x v="583"/>
    <s v="Color"/>
    <x v="0"/>
    <s v="English"/>
    <x v="0"/>
    <x v="2"/>
    <s v="Ethan Embry"/>
    <x v="38"/>
    <n v="982"/>
    <n v="3114"/>
    <n v="8"/>
    <n v="0"/>
    <n v="7.1"/>
    <n v="150"/>
    <n v="88"/>
    <x v="735"/>
    <n v="9000000"/>
  </r>
  <r>
    <x v="736"/>
    <n v="1"/>
    <x v="584"/>
    <s v="Color"/>
    <x v="0"/>
    <s v="English"/>
    <x v="1"/>
    <x v="4"/>
    <s v="Daniel Radcliffe"/>
    <x v="309"/>
    <n v="11000"/>
    <n v="33284"/>
    <n v="0"/>
    <n v="11000"/>
    <n v="7.8"/>
    <n v="274"/>
    <n v="142"/>
    <x v="736"/>
    <n v="130000000"/>
  </r>
  <r>
    <x v="737"/>
    <n v="1"/>
    <x v="585"/>
    <s v="Color"/>
    <x v="5"/>
    <s v="English"/>
    <x v="0"/>
    <x v="1"/>
    <s v="James Babson"/>
    <x v="328"/>
    <n v="366"/>
    <n v="1112"/>
    <n v="0"/>
    <n v="0"/>
    <n v="6.8"/>
    <n v="242"/>
    <n v="132"/>
    <x v="737"/>
    <n v="66000000"/>
  </r>
  <r>
    <x v="738"/>
    <n v="1"/>
    <x v="586"/>
    <s v="Color"/>
    <x v="5"/>
    <s v="English"/>
    <x v="0"/>
    <x v="1"/>
    <s v="J.K. Simmons"/>
    <x v="224"/>
    <n v="24000"/>
    <n v="36925"/>
    <n v="394"/>
    <n v="0"/>
    <n v="6.7"/>
    <n v="140"/>
    <n v="136"/>
    <x v="738"/>
    <n v="100000000"/>
  </r>
  <r>
    <x v="739"/>
    <n v="1"/>
    <x v="587"/>
    <s v="Color"/>
    <x v="8"/>
    <s v="English"/>
    <x v="0"/>
    <x v="4"/>
    <s v="Steve Buscemi"/>
    <x v="585"/>
    <n v="12000"/>
    <n v="13607"/>
    <n v="6"/>
    <n v="304"/>
    <n v="5.4"/>
    <n v="104"/>
    <n v="76"/>
    <x v="739"/>
    <n v="110000000"/>
  </r>
  <r>
    <x v="740"/>
    <n v="1"/>
    <x v="585"/>
    <s v="Color"/>
    <x v="2"/>
    <s v="English"/>
    <x v="1"/>
    <x v="1"/>
    <s v="Don Cheadle"/>
    <x v="586"/>
    <n v="3000"/>
    <n v="4142"/>
    <n v="83"/>
    <n v="12000"/>
    <n v="8.1"/>
    <n v="187"/>
    <n v="121"/>
    <x v="740"/>
    <n v="17500000"/>
  </r>
  <r>
    <x v="741"/>
    <n v="1"/>
    <x v="588"/>
    <s v="Color"/>
    <x v="1"/>
    <s v="English"/>
    <x v="0"/>
    <x v="1"/>
    <s v="Robin Williams"/>
    <x v="587"/>
    <n v="49000"/>
    <n v="51441"/>
    <n v="0"/>
    <n v="857"/>
    <n v="7"/>
    <n v="46"/>
    <n v="96"/>
    <x v="741"/>
    <n v="6000000"/>
  </r>
  <r>
    <x v="742"/>
    <n v="1"/>
    <x v="589"/>
    <s v="Color"/>
    <x v="5"/>
    <s v="Mandarin"/>
    <x v="19"/>
    <x v="1"/>
    <s v="Takeshi Kaneshiro"/>
    <x v="362"/>
    <n v="755"/>
    <n v="1244"/>
    <n v="611"/>
    <n v="0"/>
    <n v="7.6"/>
    <n v="248"/>
    <n v="119"/>
    <x v="742"/>
    <n v="100000000"/>
  </r>
  <r>
    <x v="743"/>
    <n v="1"/>
    <x v="590"/>
    <s v="Color"/>
    <x v="0"/>
    <s v="Japanese"/>
    <x v="14"/>
    <x v="4"/>
    <s v="Christian Bale"/>
    <x v="272"/>
    <n v="23000"/>
    <n v="24263"/>
    <n v="6000"/>
    <n v="13000"/>
    <n v="8.1999999999999993"/>
    <n v="212"/>
    <n v="119"/>
    <x v="743"/>
    <n v="24000000"/>
  </r>
  <r>
    <x v="744"/>
    <n v="1"/>
    <x v="591"/>
    <s v="Color"/>
    <x v="1"/>
    <s v="English"/>
    <x v="0"/>
    <x v="2"/>
    <s v="Naomi Watts"/>
    <x v="588"/>
    <n v="6000"/>
    <n v="8094"/>
    <n v="737"/>
    <n v="0"/>
    <n v="6.7"/>
    <n v="183"/>
    <n v="107"/>
    <x v="744"/>
    <n v="22000000"/>
  </r>
  <r>
    <x v="745"/>
    <n v="1"/>
    <x v="592"/>
    <s v="Color"/>
    <x v="5"/>
    <s v="English"/>
    <x v="0"/>
    <x v="1"/>
    <s v="Will Smith"/>
    <x v="589"/>
    <n v="10000"/>
    <n v="12068"/>
    <n v="295"/>
    <n v="0"/>
    <n v="7.1"/>
    <n v="225"/>
    <n v="115"/>
    <x v="745"/>
    <n v="120000000"/>
  </r>
  <r>
    <x v="746"/>
    <n v="1"/>
    <x v="593"/>
    <s v="Color"/>
    <x v="1"/>
    <s v="English"/>
    <x v="0"/>
    <x v="2"/>
    <s v="Kip Pardue"/>
    <x v="590"/>
    <n v="374"/>
    <n v="768"/>
    <n v="24"/>
    <n v="345"/>
    <n v="7.3"/>
    <n v="73"/>
    <n v="111"/>
    <x v="746"/>
    <n v="4000000"/>
  </r>
  <r>
    <x v="747"/>
    <n v="1"/>
    <x v="594"/>
    <s v="Color"/>
    <x v="1"/>
    <s v="English"/>
    <x v="0"/>
    <x v="1"/>
    <s v="Scarlett Johansson"/>
    <x v="591"/>
    <n v="19000"/>
    <n v="28493"/>
    <n v="80"/>
    <n v="736"/>
    <n v="6.5"/>
    <n v="157"/>
    <n v="109"/>
    <x v="747"/>
    <n v="26000000"/>
  </r>
  <r>
    <x v="748"/>
    <n v="1"/>
    <x v="595"/>
    <s v="Color"/>
    <x v="0"/>
    <s v="English"/>
    <x v="1"/>
    <x v="1"/>
    <s v="Zak Penn"/>
    <x v="592"/>
    <n v="87"/>
    <n v="256"/>
    <n v="87"/>
    <n v="400"/>
    <n v="6.6"/>
    <n v="60"/>
    <n v="94"/>
    <x v="748"/>
    <n v="1400000"/>
  </r>
  <r>
    <x v="749"/>
    <n v="1"/>
    <x v="596"/>
    <s v="Color"/>
    <x v="1"/>
    <s v="English"/>
    <x v="0"/>
    <x v="1"/>
    <s v="Stephen Root"/>
    <x v="217"/>
    <n v="939"/>
    <n v="3592"/>
    <n v="0"/>
    <n v="0"/>
    <n v="6.2"/>
    <n v="164"/>
    <n v="102"/>
    <x v="749"/>
    <n v="35000000"/>
  </r>
  <r>
    <x v="750"/>
    <n v="1"/>
    <x v="597"/>
    <s v="Color"/>
    <x v="1"/>
    <s v="English"/>
    <x v="0"/>
    <x v="1"/>
    <s v="Vanessa Williams"/>
    <x v="593"/>
    <n v="1000"/>
    <n v="5006"/>
    <n v="4"/>
    <n v="243"/>
    <n v="4.3"/>
    <n v="45"/>
    <n v="97"/>
    <x v="750"/>
    <n v="12000000"/>
  </r>
  <r>
    <x v="751"/>
    <n v="1"/>
    <x v="547"/>
    <s v="Black and White"/>
    <x v="5"/>
    <s v="English"/>
    <x v="0"/>
    <x v="2"/>
    <s v="Vivica A. Fox"/>
    <x v="482"/>
    <n v="890"/>
    <n v="1959"/>
    <n v="16000"/>
    <n v="0"/>
    <n v="8"/>
    <n v="304"/>
    <n v="137"/>
    <x v="751"/>
    <n v="30000000"/>
  </r>
  <r>
    <x v="752"/>
    <n v="1"/>
    <x v="547"/>
    <s v="Black and White"/>
    <x v="6"/>
    <s v="English"/>
    <x v="0"/>
    <x v="2"/>
    <s v="Liam Neeson"/>
    <x v="594"/>
    <n v="14000"/>
    <n v="17490"/>
    <n v="386"/>
    <n v="0"/>
    <n v="7.1"/>
    <n v="188"/>
    <n v="118"/>
    <x v="752"/>
    <n v="11000000"/>
  </r>
  <r>
    <x v="753"/>
    <n v="1"/>
    <x v="575"/>
    <s v="Color"/>
    <x v="5"/>
    <s v="Cantonese"/>
    <x v="13"/>
    <x v="2"/>
    <s v="Shengyi Huang"/>
    <x v="268"/>
    <n v="264"/>
    <n v="537"/>
    <n v="0"/>
    <n v="0"/>
    <n v="7.8"/>
    <n v="377"/>
    <n v="99"/>
    <x v="753"/>
    <n v="20000000"/>
  </r>
  <r>
    <x v="754"/>
    <n v="1"/>
    <x v="598"/>
    <s v="Color"/>
    <x v="5"/>
    <s v="English"/>
    <x v="0"/>
    <x v="1"/>
    <s v="Billy Burke"/>
    <x v="75"/>
    <n v="2000"/>
    <n v="4496"/>
    <n v="13"/>
    <n v="0"/>
    <n v="6.5"/>
    <n v="125"/>
    <n v="115"/>
    <x v="754"/>
    <n v="55000000"/>
  </r>
  <r>
    <x v="755"/>
    <n v="1"/>
    <x v="599"/>
    <s v="Color"/>
    <x v="1"/>
    <s v="English"/>
    <x v="24"/>
    <x v="1"/>
    <s v="Frances Fisher"/>
    <x v="170"/>
    <n v="638"/>
    <n v="961"/>
    <n v="29"/>
    <n v="702"/>
    <n v="5.9"/>
    <n v="90"/>
    <n v="90"/>
    <x v="755"/>
    <n v="28000000"/>
  </r>
  <r>
    <x v="756"/>
    <n v="1"/>
    <x v="600"/>
    <s v="Color"/>
    <x v="3"/>
    <s v="English"/>
    <x v="1"/>
    <x v="2"/>
    <s v="Tom Hardy"/>
    <x v="595"/>
    <n v="27000"/>
    <n v="29277"/>
    <n v="905"/>
    <n v="0"/>
    <n v="7.4"/>
    <n v="149"/>
    <n v="105"/>
    <x v="756"/>
    <n v="4000000"/>
  </r>
  <r>
    <x v="757"/>
    <n v="1"/>
    <x v="589"/>
    <s v="Color"/>
    <x v="1"/>
    <s v="English"/>
    <x v="0"/>
    <x v="1"/>
    <s v="Holly Hunter"/>
    <x v="596"/>
    <n v="1000"/>
    <n v="4369"/>
    <n v="34"/>
    <n v="484"/>
    <n v="5.2"/>
    <n v="73"/>
    <n v="105"/>
    <x v="757"/>
    <n v="35000000"/>
  </r>
  <r>
    <x v="758"/>
    <n v="1"/>
    <x v="598"/>
    <s v="Color"/>
    <x v="5"/>
    <s v="English"/>
    <x v="0"/>
    <x v="2"/>
    <s v="Denzel Washington"/>
    <x v="273"/>
    <n v="18000"/>
    <n v="20454"/>
    <n v="12000"/>
    <n v="14000"/>
    <n v="7.7"/>
    <n v="171"/>
    <n v="146"/>
    <x v="758"/>
    <n v="70000000"/>
  </r>
  <r>
    <x v="759"/>
    <n v="1"/>
    <x v="601"/>
    <s v="Color"/>
    <x v="3"/>
    <s v="Spanish"/>
    <x v="26"/>
    <x v="2"/>
    <s v="Catalina Sandino Moreno"/>
    <x v="597"/>
    <n v="280"/>
    <n v="308"/>
    <n v="13"/>
    <n v="0"/>
    <n v="7.5"/>
    <n v="155"/>
    <n v="101"/>
    <x v="759"/>
    <n v="3000000"/>
  </r>
  <r>
    <x v="760"/>
    <n v="1"/>
    <x v="578"/>
    <s v="Color"/>
    <x v="3"/>
    <s v="English"/>
    <x v="0"/>
    <x v="2"/>
    <s v="Rory Culkin"/>
    <x v="598"/>
    <n v="710"/>
    <n v="2655"/>
    <n v="9"/>
    <n v="1000"/>
    <n v="7.3"/>
    <n v="126"/>
    <n v="90"/>
    <x v="760"/>
    <n v="500000"/>
  </r>
  <r>
    <x v="761"/>
    <n v="1"/>
    <x v="602"/>
    <s v="Color"/>
    <x v="1"/>
    <s v="English"/>
    <x v="0"/>
    <x v="1"/>
    <s v="Tina Fey"/>
    <x v="207"/>
    <n v="2000"/>
    <n v="5032"/>
    <n v="70"/>
    <n v="0"/>
    <n v="7"/>
    <n v="159"/>
    <n v="97"/>
    <x v="761"/>
    <n v="17000000"/>
  </r>
  <r>
    <x v="762"/>
    <n v="1"/>
    <x v="603"/>
    <s v="Color"/>
    <x v="1"/>
    <s v="English"/>
    <x v="0"/>
    <x v="1"/>
    <s v="Robert De Niro"/>
    <x v="68"/>
    <n v="22000"/>
    <n v="24938"/>
    <n v="116"/>
    <n v="0"/>
    <n v="6.3"/>
    <n v="141"/>
    <n v="106"/>
    <x v="762"/>
    <n v="80000000"/>
  </r>
  <r>
    <x v="763"/>
    <n v="1"/>
    <x v="604"/>
    <s v="Color"/>
    <x v="2"/>
    <s v="English"/>
    <x v="0"/>
    <x v="1"/>
    <s v="Clint Eastwood"/>
    <x v="105"/>
    <n v="16000"/>
    <n v="28830"/>
    <n v="16000"/>
    <n v="14000"/>
    <n v="8.1"/>
    <n v="268"/>
    <n v="132"/>
    <x v="763"/>
    <n v="30000000"/>
  </r>
  <r>
    <x v="764"/>
    <n v="1"/>
    <x v="605"/>
    <s v="Color"/>
    <x v="3"/>
    <s v="English"/>
    <x v="0"/>
    <x v="2"/>
    <s v="LL Cool J"/>
    <x v="192"/>
    <n v="1000"/>
    <n v="4186"/>
    <n v="212"/>
    <n v="2000"/>
    <n v="6.4"/>
    <n v="127"/>
    <n v="101"/>
    <x v="764"/>
    <n v="27000000"/>
  </r>
  <r>
    <x v="765"/>
    <n v="1"/>
    <x v="606"/>
    <s v="Color"/>
    <x v="6"/>
    <s v="English"/>
    <x v="0"/>
    <x v="4"/>
    <s v="Eddie Cahill"/>
    <x v="599"/>
    <n v="639"/>
    <n v="1845"/>
    <n v="149"/>
    <n v="0"/>
    <n v="7.5"/>
    <n v="129"/>
    <n v="135"/>
    <x v="765"/>
    <n v="28000000"/>
  </r>
  <r>
    <x v="766"/>
    <n v="1"/>
    <x v="601"/>
    <s v="Color"/>
    <x v="1"/>
    <s v="English"/>
    <x v="0"/>
    <x v="1"/>
    <s v="Bernie Mac"/>
    <x v="350"/>
    <n v="1000"/>
    <n v="4462"/>
    <n v="30"/>
    <n v="491"/>
    <n v="5.5"/>
    <n v="63"/>
    <n v="104"/>
    <x v="766"/>
    <n v="30000000"/>
  </r>
  <r>
    <x v="767"/>
    <n v="1"/>
    <x v="607"/>
    <s v="Color"/>
    <x v="9"/>
    <s v="English"/>
    <x v="0"/>
    <x v="4"/>
    <s v="John August"/>
    <x v="71"/>
    <n v="86"/>
    <n v="163"/>
    <n v="16"/>
    <n v="456"/>
    <n v="6.6"/>
    <n v="43"/>
    <n v="90"/>
    <x v="767"/>
    <n v="1100"/>
  </r>
  <r>
    <x v="768"/>
    <n v="1"/>
    <x v="608"/>
    <s v="Color"/>
    <x v="2"/>
    <s v="English"/>
    <x v="1"/>
    <x v="2"/>
    <s v="Paddy Considine"/>
    <x v="600"/>
    <n v="680"/>
    <n v="763"/>
    <n v="84"/>
    <n v="869"/>
    <n v="6.8"/>
    <n v="124"/>
    <n v="86"/>
    <x v="768"/>
    <n v="1700000"/>
  </r>
  <r>
    <x v="769"/>
    <n v="1"/>
    <x v="609"/>
    <s v="Color"/>
    <x v="1"/>
    <s v="English"/>
    <x v="0"/>
    <x v="4"/>
    <s v="Jon Heder"/>
    <x v="601"/>
    <n v="970"/>
    <n v="3950"/>
    <n v="100"/>
    <n v="0"/>
    <n v="6.9"/>
    <n v="220"/>
    <n v="92"/>
    <x v="769"/>
    <n v="400000"/>
  </r>
  <r>
    <x v="770"/>
    <n v="1"/>
    <x v="610"/>
    <s v="Color"/>
    <x v="5"/>
    <s v="English"/>
    <x v="0"/>
    <x v="4"/>
    <s v="Nicolas Cage"/>
    <x v="123"/>
    <n v="12000"/>
    <n v="13679"/>
    <n v="226"/>
    <n v="0"/>
    <n v="6.9"/>
    <n v="193"/>
    <n v="131"/>
    <x v="770"/>
    <n v="100000000"/>
  </r>
  <r>
    <x v="771"/>
    <n v="1"/>
    <x v="611"/>
    <s v="Color"/>
    <x v="1"/>
    <s v="English"/>
    <x v="0"/>
    <x v="4"/>
    <s v="Mary-Kate Olsen"/>
    <x v="220"/>
    <n v="976"/>
    <n v="3974"/>
    <n v="29"/>
    <n v="849"/>
    <n v="4.8"/>
    <n v="70"/>
    <n v="91"/>
    <x v="771"/>
    <n v="30000000"/>
  </r>
  <r>
    <x v="772"/>
    <n v="1"/>
    <x v="612"/>
    <s v="Color"/>
    <x v="10"/>
    <s v="Russian"/>
    <x v="27"/>
    <x v="2"/>
    <s v="Konstantin Khabenskiy"/>
    <x v="602"/>
    <n v="114"/>
    <n v="206"/>
    <n v="335"/>
    <n v="0"/>
    <n v="6.5"/>
    <n v="232"/>
    <n v="104"/>
    <x v="772"/>
    <n v="4200000"/>
  </r>
  <r>
    <x v="773"/>
    <n v="1"/>
    <x v="598"/>
    <s v="Color"/>
    <x v="2"/>
    <s v="English"/>
    <x v="0"/>
    <x v="2"/>
    <s v="Amir Talai"/>
    <x v="50"/>
    <n v="308"/>
    <n v="1008"/>
    <n v="7"/>
    <n v="98"/>
    <n v="5.5"/>
    <n v="43"/>
    <n v="78"/>
    <x v="773"/>
    <n v="150000"/>
  </r>
  <r>
    <x v="774"/>
    <n v="1"/>
    <x v="613"/>
    <s v="Color"/>
    <x v="3"/>
    <s v="English"/>
    <x v="0"/>
    <x v="1"/>
    <s v="Brad Pitt"/>
    <x v="40"/>
    <n v="11000"/>
    <n v="19359"/>
    <n v="0"/>
    <n v="0"/>
    <n v="6.4"/>
    <n v="198"/>
    <n v="125"/>
    <x v="774"/>
    <n v="110000000"/>
  </r>
  <r>
    <x v="775"/>
    <n v="1"/>
    <x v="614"/>
    <s v="Color"/>
    <x v="5"/>
    <s v="English"/>
    <x v="0"/>
    <x v="1"/>
    <s v="Cole Hauser"/>
    <x v="603"/>
    <n v="787"/>
    <n v="2915"/>
    <n v="2"/>
    <n v="269"/>
    <n v="5.8"/>
    <n v="77"/>
    <n v="84"/>
    <x v="775"/>
    <n v="20000000"/>
  </r>
  <r>
    <x v="776"/>
    <n v="1"/>
    <x v="615"/>
    <s v="Color"/>
    <x v="2"/>
    <s v="English"/>
    <x v="0"/>
    <x v="1"/>
    <s v="Shane Carruth"/>
    <x v="604"/>
    <n v="291"/>
    <n v="368"/>
    <n v="291"/>
    <n v="19000"/>
    <n v="7"/>
    <n v="143"/>
    <n v="77"/>
    <x v="776"/>
    <n v="7000"/>
  </r>
  <r>
    <x v="777"/>
    <n v="1"/>
    <x v="612"/>
    <s v="Color"/>
    <x v="11"/>
    <s v="English"/>
    <x v="0"/>
    <x v="4"/>
    <s v="Oliver James"/>
    <x v="605"/>
    <n v="1000"/>
    <n v="4676"/>
    <n v="80"/>
    <n v="1000"/>
    <n v="5.9"/>
    <n v="46"/>
    <n v="103"/>
    <x v="777"/>
    <n v="15000000"/>
  </r>
  <r>
    <x v="778"/>
    <n v="1"/>
    <x v="542"/>
    <s v="Color"/>
    <x v="1"/>
    <s v="English"/>
    <x v="0"/>
    <x v="1"/>
    <s v="Amber Valletta"/>
    <x v="295"/>
    <n v="627"/>
    <n v="2052"/>
    <n v="0"/>
    <n v="718"/>
    <n v="6"/>
    <n v="93"/>
    <n v="119"/>
    <x v="778"/>
    <n v="50000000"/>
  </r>
  <r>
    <x v="779"/>
    <n v="1"/>
    <x v="616"/>
    <s v="Color"/>
    <x v="6"/>
    <s v="English"/>
    <x v="0"/>
    <x v="1"/>
    <s v="Bokeem Woodbine"/>
    <x v="84"/>
    <n v="904"/>
    <n v="5074"/>
    <n v="138"/>
    <n v="0"/>
    <n v="7.7"/>
    <n v="209"/>
    <n v="178"/>
    <x v="779"/>
    <n v="40000000"/>
  </r>
  <r>
    <x v="780"/>
    <n v="1"/>
    <x v="617"/>
    <s v="Color"/>
    <x v="5"/>
    <s v="English"/>
    <x v="3"/>
    <x v="2"/>
    <s v="Milla Jovovich"/>
    <x v="606"/>
    <n v="14000"/>
    <n v="16791"/>
    <n v="38"/>
    <n v="0"/>
    <n v="6.2"/>
    <n v="191"/>
    <n v="98"/>
    <x v="780"/>
    <n v="45000000"/>
  </r>
  <r>
    <x v="781"/>
    <n v="1"/>
    <x v="618"/>
    <s v="Color"/>
    <x v="1"/>
    <s v="English"/>
    <x v="12"/>
    <x v="1"/>
    <s v="Campbell Scott"/>
    <x v="607"/>
    <n v="393"/>
    <n v="955"/>
    <n v="12"/>
    <n v="989"/>
    <n v="7.6"/>
    <n v="47"/>
    <n v="98"/>
    <x v="781"/>
    <n v="6000000"/>
  </r>
  <r>
    <x v="782"/>
    <n v="1"/>
    <x v="577"/>
    <s v="Color"/>
    <x v="1"/>
    <s v="English"/>
    <x v="0"/>
    <x v="1"/>
    <s v="Macaulay Culkin"/>
    <x v="608"/>
    <n v="3000"/>
    <n v="5668"/>
    <n v="12"/>
    <n v="0"/>
    <n v="6.9"/>
    <n v="121"/>
    <n v="92"/>
    <x v="782"/>
    <n v="5000000"/>
  </r>
  <r>
    <x v="783"/>
    <n v="1"/>
    <x v="619"/>
    <s v="Color"/>
    <x v="4"/>
    <s v="English"/>
    <x v="0"/>
    <x v="2"/>
    <s v="Michael Emerson"/>
    <x v="609"/>
    <n v="2000"/>
    <n v="5161"/>
    <n v="0"/>
    <n v="0"/>
    <n v="7.7"/>
    <n v="287"/>
    <n v="103"/>
    <x v="783"/>
    <n v="1200000"/>
  </r>
  <r>
    <x v="784"/>
    <n v="1"/>
    <x v="620"/>
    <s v="Color"/>
    <x v="0"/>
    <s v="English"/>
    <x v="0"/>
    <x v="4"/>
    <s v="Sarah Michelle Gellar"/>
    <x v="15"/>
    <n v="4000"/>
    <n v="7800"/>
    <n v="67"/>
    <n v="567"/>
    <n v="4.9000000000000004"/>
    <n v="94"/>
    <n v="93"/>
    <x v="784"/>
    <n v="80000000"/>
  </r>
  <r>
    <x v="785"/>
    <n v="1"/>
    <x v="621"/>
    <s v="Color"/>
    <x v="7"/>
    <s v="English"/>
    <x v="0"/>
    <x v="1"/>
    <s v="Johnny Depp"/>
    <x v="610"/>
    <n v="40000"/>
    <n v="41293"/>
    <n v="192"/>
    <n v="0"/>
    <n v="6.6"/>
    <n v="195"/>
    <n v="96"/>
    <x v="785"/>
    <n v="40000000"/>
  </r>
  <r>
    <x v="786"/>
    <n v="1"/>
    <x v="589"/>
    <s v="Color"/>
    <x v="1"/>
    <s v="English"/>
    <x v="28"/>
    <x v="2"/>
    <s v="Jason Flemyng"/>
    <x v="611"/>
    <n v="1000"/>
    <n v="2567"/>
    <n v="64"/>
    <n v="0"/>
    <n v="4.9000000000000004"/>
    <n v="148"/>
    <n v="88"/>
    <x v="786"/>
    <n v="12000000"/>
  </r>
  <r>
    <x v="787"/>
    <n v="1"/>
    <x v="612"/>
    <s v="Color"/>
    <x v="1"/>
    <s v="English"/>
    <x v="0"/>
    <x v="1"/>
    <s v="Lisa Ann Walter"/>
    <x v="266"/>
    <n v="1000"/>
    <n v="2325"/>
    <n v="23"/>
    <n v="0"/>
    <n v="6.1"/>
    <n v="118"/>
    <n v="106"/>
    <x v="787"/>
    <n v="50000000"/>
  </r>
  <r>
    <x v="788"/>
    <n v="1"/>
    <x v="622"/>
    <s v="Color"/>
    <x v="0"/>
    <s v="English"/>
    <x v="0"/>
    <x v="4"/>
    <s v="Robert De Niro"/>
    <x v="131"/>
    <n v="22000"/>
    <n v="63165"/>
    <n v="10"/>
    <n v="0"/>
    <n v="6"/>
    <n v="143"/>
    <n v="90"/>
    <x v="788"/>
    <n v="75000000"/>
  </r>
  <r>
    <x v="789"/>
    <n v="1"/>
    <x v="612"/>
    <s v="Color"/>
    <x v="1"/>
    <s v="English"/>
    <x v="1"/>
    <x v="2"/>
    <s v="Peter Serafinowicz"/>
    <x v="612"/>
    <n v="605"/>
    <n v="1686"/>
    <n v="1000"/>
    <n v="19000"/>
    <n v="8"/>
    <n v="246"/>
    <n v="99"/>
    <x v="789"/>
    <n v="4000000"/>
  </r>
  <r>
    <x v="790"/>
    <n v="1"/>
    <x v="623"/>
    <s v="Color"/>
    <x v="9"/>
    <s v="English"/>
    <x v="0"/>
    <x v="5"/>
    <s v="The Dalai Lama"/>
    <x v="613"/>
    <n v="66"/>
    <n v="66"/>
    <n v="0"/>
    <n v="30"/>
    <n v="7.2"/>
    <n v="15"/>
    <n v="85"/>
    <x v="790"/>
    <n v="200000"/>
  </r>
  <r>
    <x v="791"/>
    <n v="1"/>
    <x v="624"/>
    <s v="Color"/>
    <x v="0"/>
    <s v="English"/>
    <x v="0"/>
    <x v="4"/>
    <s v="Rupert Everett"/>
    <x v="269"/>
    <n v="692"/>
    <n v="1148"/>
    <n v="80"/>
    <n v="0"/>
    <n v="7.2"/>
    <n v="205"/>
    <n v="93"/>
    <x v="791"/>
    <n v="150000000"/>
  </r>
  <r>
    <x v="792"/>
    <n v="1"/>
    <x v="625"/>
    <s v="Color"/>
    <x v="0"/>
    <s v="English"/>
    <x v="0"/>
    <x v="2"/>
    <s v="Virginia Madsen"/>
    <x v="314"/>
    <n v="912"/>
    <n v="2170"/>
    <n v="729"/>
    <n v="0"/>
    <n v="7.5"/>
    <n v="285"/>
    <n v="126"/>
    <x v="792"/>
    <n v="12000000"/>
  </r>
  <r>
    <x v="793"/>
    <n v="1"/>
    <x v="626"/>
    <s v="Color"/>
    <x v="5"/>
    <s v="English"/>
    <x v="0"/>
    <x v="4"/>
    <s v="Angelina Jolie Pitt"/>
    <x v="614"/>
    <n v="11000"/>
    <n v="12871"/>
    <n v="14"/>
    <n v="0"/>
    <n v="6.1"/>
    <n v="197"/>
    <n v="106"/>
    <x v="793"/>
    <n v="70000000"/>
  </r>
  <r>
    <x v="794"/>
    <n v="1"/>
    <x v="627"/>
    <s v="Color"/>
    <x v="1"/>
    <s v="English"/>
    <x v="0"/>
    <x v="4"/>
    <s v="Steve Carell"/>
    <x v="615"/>
    <n v="7000"/>
    <n v="13626"/>
    <n v="18"/>
    <n v="0"/>
    <n v="5.3"/>
    <n v="52"/>
    <n v="89"/>
    <x v="794"/>
    <n v="10000000"/>
  </r>
  <r>
    <x v="795"/>
    <n v="1"/>
    <x v="628"/>
    <s v="Color"/>
    <x v="1"/>
    <s v="English"/>
    <x v="0"/>
    <x v="2"/>
    <s v="Mo'Nique"/>
    <x v="616"/>
    <n v="939"/>
    <n v="3935"/>
    <n v="29"/>
    <n v="0"/>
    <n v="4.4000000000000004"/>
    <n v="75"/>
    <n v="92"/>
    <x v="795"/>
    <n v="16000000"/>
  </r>
  <r>
    <x v="796"/>
    <n v="1"/>
    <x v="629"/>
    <s v="Color"/>
    <x v="1"/>
    <s v="English"/>
    <x v="0"/>
    <x v="1"/>
    <s v="Adam Sandler"/>
    <x v="617"/>
    <n v="11000"/>
    <n v="12522"/>
    <n v="274"/>
    <n v="0"/>
    <n v="6.5"/>
    <n v="124"/>
    <n v="131"/>
    <x v="796"/>
    <n v="80000000"/>
  </r>
  <r>
    <x v="797"/>
    <n v="1"/>
    <x v="630"/>
    <s v="Color"/>
    <x v="5"/>
    <s v="English"/>
    <x v="0"/>
    <x v="1"/>
    <s v="J.K. Simmons"/>
    <x v="404"/>
    <n v="24000"/>
    <n v="43388"/>
    <n v="0"/>
    <n v="0"/>
    <n v="7.3"/>
    <n v="300"/>
    <n v="135"/>
    <x v="797"/>
    <n v="200000000"/>
  </r>
  <r>
    <x v="798"/>
    <n v="1"/>
    <x v="631"/>
    <s v="Color"/>
    <x v="1"/>
    <s v="English"/>
    <x v="0"/>
    <x v="1"/>
    <s v="Snoop Dogg"/>
    <x v="93"/>
    <n v="881"/>
    <n v="3943"/>
    <n v="480"/>
    <n v="0"/>
    <n v="6.1"/>
    <n v="173"/>
    <n v="101"/>
    <x v="798"/>
    <n v="60000000"/>
  </r>
  <r>
    <x v="799"/>
    <n v="1"/>
    <x v="632"/>
    <s v="Color"/>
    <x v="5"/>
    <s v="Japanese"/>
    <x v="14"/>
    <x v="1"/>
    <s v="William Hootkins"/>
    <x v="618"/>
    <n v="488"/>
    <n v="991"/>
    <n v="78"/>
    <n v="973"/>
    <n v="6.9"/>
    <n v="105"/>
    <n v="103"/>
    <x v="799"/>
    <n v="2127519898"/>
  </r>
  <r>
    <x v="800"/>
    <n v="1"/>
    <x v="633"/>
    <s v="Color"/>
    <x v="1"/>
    <s v="German"/>
    <x v="3"/>
    <x v="2"/>
    <s v="Alicja Bachleda"/>
    <x v="619"/>
    <n v="289"/>
    <n v="362"/>
    <n v="7"/>
    <n v="442"/>
    <n v="7.4"/>
    <n v="40"/>
    <n v="98"/>
    <x v="800"/>
    <n v="2700000"/>
  </r>
  <r>
    <x v="801"/>
    <n v="1"/>
    <x v="634"/>
    <s v="Color"/>
    <x v="1"/>
    <s v="English"/>
    <x v="0"/>
    <x v="4"/>
    <s v="Chemeeka Walker"/>
    <x v="620"/>
    <n v="0"/>
    <n v="0"/>
    <n v="293"/>
    <n v="0"/>
    <n v="7.3"/>
    <n v="193"/>
    <n v="100"/>
    <x v="801"/>
    <n v="65000"/>
  </r>
  <r>
    <x v="802"/>
    <n v="1"/>
    <x v="575"/>
    <s v="Color"/>
    <x v="1"/>
    <s v="English"/>
    <x v="3"/>
    <x v="4"/>
    <s v="Scott Baio"/>
    <x v="621"/>
    <n v="650"/>
    <n v="1343"/>
    <n v="84"/>
    <n v="0"/>
    <n v="1.9"/>
    <n v="32"/>
    <n v="88"/>
    <x v="802"/>
    <n v="20000000"/>
  </r>
  <r>
    <x v="803"/>
    <n v="1"/>
    <x v="635"/>
    <s v="Color"/>
    <x v="3"/>
    <s v="English"/>
    <x v="0"/>
    <x v="2"/>
    <s v="Harry Lennix"/>
    <x v="98"/>
    <n v="748"/>
    <n v="1721"/>
    <n v="54"/>
    <n v="817"/>
    <n v="5.9"/>
    <n v="101"/>
    <n v="99"/>
    <x v="803"/>
    <n v="27000000"/>
  </r>
  <r>
    <x v="804"/>
    <n v="1"/>
    <x v="636"/>
    <s v="Color"/>
    <x v="5"/>
    <s v="Korean"/>
    <x v="21"/>
    <x v="2"/>
    <s v="Min-sik Choi"/>
    <x v="622"/>
    <n v="717"/>
    <n v="1730"/>
    <n v="16"/>
    <n v="0"/>
    <n v="8.1"/>
    <n v="86"/>
    <n v="148"/>
    <x v="804"/>
    <n v="12800000"/>
  </r>
  <r>
    <x v="805"/>
    <n v="1"/>
    <x v="637"/>
    <s v="Color"/>
    <x v="8"/>
    <s v="English"/>
    <x v="0"/>
    <x v="4"/>
    <s v="Nathan Lane"/>
    <x v="623"/>
    <n v="886"/>
    <n v="5139"/>
    <n v="0"/>
    <n v="49"/>
    <n v="5.8"/>
    <n v="33"/>
    <n v="74"/>
    <x v="805"/>
    <n v="10000000"/>
  </r>
  <r>
    <x v="806"/>
    <n v="1"/>
    <x v="609"/>
    <s v="Color"/>
    <x v="5"/>
    <s v="English"/>
    <x v="0"/>
    <x v="2"/>
    <s v="Jeremy Shada"/>
    <x v="624"/>
    <n v="860"/>
    <n v="2609"/>
    <n v="406"/>
    <n v="0"/>
    <n v="7.2"/>
    <n v="233"/>
    <n v="98"/>
    <x v="806"/>
    <n v="30000000"/>
  </r>
  <r>
    <x v="807"/>
    <n v="1"/>
    <x v="638"/>
    <s v="Color"/>
    <x v="2"/>
    <s v="English"/>
    <x v="0"/>
    <x v="1"/>
    <s v="Dennis Quaid"/>
    <x v="433"/>
    <n v="2000"/>
    <n v="5780"/>
    <n v="102"/>
    <n v="701"/>
    <n v="6"/>
    <n v="106"/>
    <n v="137"/>
    <x v="807"/>
    <n v="107000000"/>
  </r>
  <r>
    <x v="808"/>
    <n v="1"/>
    <x v="639"/>
    <s v="Black and White"/>
    <x v="6"/>
    <s v="English"/>
    <x v="0"/>
    <x v="1"/>
    <s v="Leonardo DiCaprio"/>
    <x v="359"/>
    <n v="29000"/>
    <n v="34582"/>
    <n v="17000"/>
    <n v="0"/>
    <n v="7.5"/>
    <n v="267"/>
    <n v="170"/>
    <x v="808"/>
    <n v="110000000"/>
  </r>
  <r>
    <x v="809"/>
    <n v="1"/>
    <x v="640"/>
    <s v="Color"/>
    <x v="1"/>
    <s v="English"/>
    <x v="0"/>
    <x v="1"/>
    <s v="Morgan Freeman"/>
    <x v="625"/>
    <n v="11000"/>
    <n v="11972"/>
    <n v="5"/>
    <n v="288"/>
    <n v="4.9000000000000004"/>
    <n v="75"/>
    <n v="88"/>
    <x v="809"/>
    <n v="50000000"/>
  </r>
  <r>
    <x v="810"/>
    <n v="1"/>
    <x v="641"/>
    <s v="Color"/>
    <x v="5"/>
    <s v="English"/>
    <x v="0"/>
    <x v="1"/>
    <s v="Matt Damon"/>
    <x v="329"/>
    <n v="13000"/>
    <n v="14161"/>
    <n v="521"/>
    <n v="0"/>
    <n v="7.8"/>
    <n v="239"/>
    <n v="108"/>
    <x v="810"/>
    <n v="75000000"/>
  </r>
  <r>
    <x v="811"/>
    <n v="1"/>
    <x v="642"/>
    <s v="Color"/>
    <x v="2"/>
    <s v="English"/>
    <x v="1"/>
    <x v="4"/>
    <s v="Robert De Niro"/>
    <x v="626"/>
    <n v="22000"/>
    <n v="23769"/>
    <n v="6"/>
    <n v="181"/>
    <n v="5.0999999999999996"/>
    <n v="16"/>
    <n v="120"/>
    <x v="811"/>
    <n v="24000000"/>
  </r>
  <r>
    <x v="812"/>
    <n v="1"/>
    <x v="643"/>
    <s v="Color"/>
    <x v="12"/>
    <s v="English"/>
    <x v="0"/>
    <x v="2"/>
    <s v="Logan Lerman"/>
    <x v="627"/>
    <n v="8000"/>
    <n v="12755"/>
    <n v="19"/>
    <n v="15000"/>
    <n v="7.7"/>
    <n v="185"/>
    <n v="120"/>
    <x v="812"/>
    <n v="13000000"/>
  </r>
  <r>
    <x v="813"/>
    <n v="1"/>
    <x v="612"/>
    <s v="Color"/>
    <x v="2"/>
    <s v="French"/>
    <x v="4"/>
    <x v="1"/>
    <s v="Jean-Baptiste Maunier"/>
    <x v="628"/>
    <n v="517"/>
    <n v="745"/>
    <n v="25"/>
    <n v="0"/>
    <n v="7.9"/>
    <n v="112"/>
    <n v="97"/>
    <x v="813"/>
    <n v="5500000"/>
  </r>
  <r>
    <x v="814"/>
    <n v="1"/>
    <x v="644"/>
    <s v="Color"/>
    <x v="5"/>
    <s v="English"/>
    <x v="0"/>
    <x v="1"/>
    <s v="Vin Diesel"/>
    <x v="82"/>
    <n v="14000"/>
    <n v="17159"/>
    <n v="123"/>
    <n v="0"/>
    <n v="6.7"/>
    <n v="207"/>
    <n v="134"/>
    <x v="814"/>
    <n v="105000000"/>
  </r>
  <r>
    <x v="815"/>
    <n v="1"/>
    <x v="631"/>
    <s v="Color"/>
    <x v="5"/>
    <s v="English"/>
    <x v="0"/>
    <x v="1"/>
    <s v="Jake Gyllenhaal"/>
    <x v="128"/>
    <n v="15000"/>
    <n v="20553"/>
    <n v="776"/>
    <n v="19000"/>
    <n v="6.4"/>
    <n v="239"/>
    <n v="124"/>
    <x v="815"/>
    <n v="125000000"/>
  </r>
  <r>
    <x v="816"/>
    <n v="1"/>
    <x v="645"/>
    <s v="Color"/>
    <x v="1"/>
    <s v="English"/>
    <x v="0"/>
    <x v="2"/>
    <s v="Chris Marquette"/>
    <x v="279"/>
    <n v="355"/>
    <n v="911"/>
    <n v="42"/>
    <n v="0"/>
    <n v="6.8"/>
    <n v="126"/>
    <n v="110"/>
    <x v="816"/>
    <n v="25000000"/>
  </r>
  <r>
    <x v="817"/>
    <n v="1"/>
    <x v="646"/>
    <s v="Color"/>
    <x v="4"/>
    <s v="English"/>
    <x v="0"/>
    <x v="1"/>
    <s v="Sarah Michelle Gellar"/>
    <x v="629"/>
    <n v="4000"/>
    <n v="7461"/>
    <n v="70"/>
    <n v="4000"/>
    <n v="5.9"/>
    <n v="203"/>
    <n v="98"/>
    <x v="817"/>
    <n v="10000000"/>
  </r>
  <r>
    <x v="818"/>
    <n v="1"/>
    <x v="647"/>
    <s v="Color"/>
    <x v="2"/>
    <s v="Spanish"/>
    <x v="8"/>
    <x v="2"/>
    <s v="MÃ­a Maestro"/>
    <x v="630"/>
    <n v="341"/>
    <n v="358"/>
    <n v="33"/>
    <n v="57"/>
    <n v="6.7"/>
    <n v="78"/>
    <n v="106"/>
    <x v="818"/>
    <n v="1400000"/>
  </r>
  <r>
    <x v="819"/>
    <n v="1"/>
    <x v="648"/>
    <s v="Color"/>
    <x v="5"/>
    <s v="English"/>
    <x v="0"/>
    <x v="4"/>
    <s v="Holly Hunter"/>
    <x v="631"/>
    <n v="1000"/>
    <n v="1901"/>
    <n v="663"/>
    <n v="0"/>
    <n v="8"/>
    <n v="283"/>
    <n v="115"/>
    <x v="819"/>
    <n v="92000000"/>
  </r>
  <r>
    <x v="820"/>
    <n v="1"/>
    <x v="649"/>
    <s v="Color"/>
    <x v="1"/>
    <s v="English"/>
    <x v="0"/>
    <x v="2"/>
    <s v="J.K. Simmons"/>
    <x v="632"/>
    <n v="24000"/>
    <n v="41701"/>
    <n v="1000"/>
    <n v="0"/>
    <n v="6.2"/>
    <n v="193"/>
    <n v="104"/>
    <x v="820"/>
    <n v="35000000"/>
  </r>
  <r>
    <x v="821"/>
    <n v="1"/>
    <x v="600"/>
    <s v="Color"/>
    <x v="0"/>
    <s v="English"/>
    <x v="0"/>
    <x v="2"/>
    <s v="Bill Murray"/>
    <x v="296"/>
    <n v="13000"/>
    <n v="15757"/>
    <n v="0"/>
    <n v="0"/>
    <n v="7.3"/>
    <n v="259"/>
    <n v="119"/>
    <x v="821"/>
    <n v="50000000"/>
  </r>
  <r>
    <x v="822"/>
    <n v="1"/>
    <x v="650"/>
    <s v="Color"/>
    <x v="2"/>
    <s v="English"/>
    <x v="20"/>
    <x v="2"/>
    <s v="Christian Bale"/>
    <x v="267"/>
    <n v="23000"/>
    <n v="24994"/>
    <n v="122"/>
    <n v="21000"/>
    <n v="7.7"/>
    <n v="204"/>
    <n v="94"/>
    <x v="822"/>
    <n v="5000000"/>
  </r>
  <r>
    <x v="823"/>
    <n v="1"/>
    <x v="651"/>
    <s v="Color"/>
    <x v="2"/>
    <s v="English"/>
    <x v="0"/>
    <x v="2"/>
    <s v="Denzel Washington"/>
    <x v="633"/>
    <n v="18000"/>
    <n v="20056"/>
    <n v="438"/>
    <n v="0"/>
    <n v="6.6"/>
    <n v="209"/>
    <n v="129"/>
    <x v="823"/>
    <n v="80000000"/>
  </r>
  <r>
    <x v="824"/>
    <n v="1"/>
    <x v="652"/>
    <s v="Color"/>
    <x v="2"/>
    <s v="English"/>
    <x v="0"/>
    <x v="2"/>
    <s v="Al Pacino"/>
    <x v="634"/>
    <n v="14000"/>
    <n v="16252"/>
    <n v="53"/>
    <n v="0"/>
    <n v="7.1"/>
    <n v="117"/>
    <n v="131"/>
    <x v="824"/>
    <n v="18000000"/>
  </r>
  <r>
    <x v="825"/>
    <n v="1"/>
    <x v="653"/>
    <s v="Color"/>
    <x v="2"/>
    <s v="English"/>
    <x v="0"/>
    <x v="1"/>
    <s v="Ryan Gosling"/>
    <x v="369"/>
    <n v="33000"/>
    <n v="34495"/>
    <n v="415"/>
    <n v="57000"/>
    <n v="7.9"/>
    <n v="177"/>
    <n v="123"/>
    <x v="825"/>
    <n v="29000000"/>
  </r>
  <r>
    <x v="826"/>
    <n v="1"/>
    <x v="638"/>
    <s v="Color"/>
    <x v="2"/>
    <s v="Aramaic"/>
    <x v="0"/>
    <x v="2"/>
    <s v="Christo Jivkov"/>
    <x v="635"/>
    <n v="260"/>
    <n v="705"/>
    <n v="0"/>
    <n v="13000"/>
    <n v="7.1"/>
    <n v="406"/>
    <n v="120"/>
    <x v="826"/>
    <n v="30000000"/>
  </r>
  <r>
    <x v="827"/>
    <n v="1"/>
    <x v="550"/>
    <s v="Black and White"/>
    <x v="2"/>
    <s v="English"/>
    <x v="1"/>
    <x v="1"/>
    <s v="Gerard Butler"/>
    <x v="321"/>
    <n v="18000"/>
    <n v="20660"/>
    <n v="541"/>
    <n v="0"/>
    <n v="7.4"/>
    <n v="153"/>
    <n v="143"/>
    <x v="827"/>
    <n v="70000000"/>
  </r>
  <r>
    <x v="828"/>
    <n v="1"/>
    <x v="654"/>
    <s v="Color"/>
    <x v="0"/>
    <s v="English"/>
    <x v="0"/>
    <x v="0"/>
    <s v="Tom Hanks"/>
    <x v="23"/>
    <n v="15000"/>
    <n v="16264"/>
    <n v="0"/>
    <n v="10000"/>
    <n v="6.6"/>
    <n v="188"/>
    <n v="100"/>
    <x v="828"/>
    <n v="165000000"/>
  </r>
  <r>
    <x v="829"/>
    <n v="1"/>
    <x v="655"/>
    <s v="Color"/>
    <x v="1"/>
    <s v="English"/>
    <x v="0"/>
    <x v="0"/>
    <s v="Anne Hathaway"/>
    <x v="295"/>
    <n v="11000"/>
    <n v="15362"/>
    <n v="0"/>
    <n v="1000"/>
    <n v="5.7"/>
    <n v="77"/>
    <n v="113"/>
    <x v="829"/>
    <n v="40000000"/>
  </r>
  <r>
    <x v="830"/>
    <n v="1"/>
    <x v="656"/>
    <s v="Color"/>
    <x v="5"/>
    <s v="English"/>
    <x v="0"/>
    <x v="2"/>
    <s v="Laura Harring"/>
    <x v="636"/>
    <n v="669"/>
    <n v="2114"/>
    <n v="36"/>
    <n v="4000"/>
    <n v="6.5"/>
    <n v="192"/>
    <n v="140"/>
    <x v="830"/>
    <n v="33000000"/>
  </r>
  <r>
    <x v="831"/>
    <n v="1"/>
    <x v="591"/>
    <s v="Color"/>
    <x v="6"/>
    <s v="Spanish"/>
    <x v="20"/>
    <x v="1"/>
    <s v="BelÃ©n Rueda"/>
    <x v="293"/>
    <n v="273"/>
    <n v="529"/>
    <n v="448"/>
    <n v="0"/>
    <n v="8.1"/>
    <n v="157"/>
    <n v="125"/>
    <x v="831"/>
    <n v="10000000"/>
  </r>
  <r>
    <x v="832"/>
    <n v="1"/>
    <x v="657"/>
    <s v="Color"/>
    <x v="0"/>
    <s v="English"/>
    <x v="0"/>
    <x v="4"/>
    <s v="Scarlett Johansson"/>
    <x v="637"/>
    <n v="19000"/>
    <n v="20097"/>
    <n v="47"/>
    <n v="0"/>
    <n v="7"/>
    <n v="89"/>
    <n v="87"/>
    <x v="832"/>
    <n v="30000000"/>
  </r>
  <r>
    <x v="833"/>
    <n v="1"/>
    <x v="658"/>
    <s v="Color"/>
    <x v="1"/>
    <s v="English"/>
    <x v="0"/>
    <x v="1"/>
    <s v="Jon Lovitz"/>
    <x v="297"/>
    <n v="11000"/>
    <n v="13748"/>
    <n v="0"/>
    <n v="0"/>
    <n v="5.2"/>
    <n v="169"/>
    <n v="93"/>
    <x v="833"/>
    <n v="90000000"/>
  </r>
  <r>
    <x v="834"/>
    <n v="1"/>
    <x v="659"/>
    <s v="Color"/>
    <x v="1"/>
    <s v="English"/>
    <x v="0"/>
    <x v="1"/>
    <s v="Tom Hanks"/>
    <x v="160"/>
    <n v="15000"/>
    <n v="16199"/>
    <n v="14000"/>
    <n v="16000"/>
    <n v="7.3"/>
    <n v="151"/>
    <n v="128"/>
    <x v="834"/>
    <n v="60000000"/>
  </r>
  <r>
    <x v="835"/>
    <n v="1"/>
    <x v="660"/>
    <s v="Color"/>
    <x v="2"/>
    <s v="English"/>
    <x v="0"/>
    <x v="1"/>
    <s v="Bryce Dallas Howard"/>
    <x v="144"/>
    <n v="3000"/>
    <n v="7273"/>
    <n v="0"/>
    <n v="0"/>
    <n v="6.5"/>
    <n v="261"/>
    <n v="108"/>
    <x v="835"/>
    <n v="60000000"/>
  </r>
  <r>
    <x v="836"/>
    <n v="1"/>
    <x v="661"/>
    <s v="Color"/>
    <x v="1"/>
    <s v="English"/>
    <x v="0"/>
    <x v="1"/>
    <s v="Bruce Willis"/>
    <x v="130"/>
    <n v="13000"/>
    <n v="18085"/>
    <n v="41"/>
    <n v="462"/>
    <n v="5.5"/>
    <n v="74"/>
    <n v="98"/>
    <x v="836"/>
    <n v="40000000"/>
  </r>
  <r>
    <x v="837"/>
    <n v="1"/>
    <x v="552"/>
    <s v="Color"/>
    <x v="2"/>
    <s v="English"/>
    <x v="0"/>
    <x v="4"/>
    <s v="Eric Johnson"/>
    <x v="638"/>
    <n v="373"/>
    <n v="1233"/>
    <n v="0"/>
    <n v="31"/>
    <n v="6.9"/>
    <n v="6"/>
    <n v="118"/>
    <x v="837"/>
    <n v="7500000"/>
  </r>
  <r>
    <x v="838"/>
    <n v="1"/>
    <x v="662"/>
    <s v="Color"/>
    <x v="5"/>
    <s v="English"/>
    <x v="1"/>
    <x v="4"/>
    <s v="Sophia Myles"/>
    <x v="340"/>
    <n v="956"/>
    <n v="2260"/>
    <n v="906"/>
    <n v="437"/>
    <n v="4.2"/>
    <n v="76"/>
    <n v="95"/>
    <x v="838"/>
    <n v="57000000"/>
  </r>
  <r>
    <x v="839"/>
    <n v="1"/>
    <x v="663"/>
    <s v="Color"/>
    <x v="5"/>
    <s v="English"/>
    <x v="0"/>
    <x v="1"/>
    <s v="Dane Cook"/>
    <x v="639"/>
    <n v="1000"/>
    <n v="5039"/>
    <n v="33"/>
    <n v="0"/>
    <n v="4"/>
    <n v="86"/>
    <n v="84"/>
    <x v="839"/>
    <n v="40000000"/>
  </r>
  <r>
    <x v="840"/>
    <n v="1"/>
    <x v="664"/>
    <s v="Color"/>
    <x v="0"/>
    <s v="English"/>
    <x v="0"/>
    <x v="2"/>
    <s v="Brad Pitt"/>
    <x v="129"/>
    <n v="11000"/>
    <n v="17944"/>
    <n v="249"/>
    <n v="0"/>
    <n v="7.2"/>
    <n v="220"/>
    <n v="196"/>
    <x v="840"/>
    <n v="175000000"/>
  </r>
  <r>
    <x v="841"/>
    <n v="1"/>
    <x v="665"/>
    <s v="Color"/>
    <x v="0"/>
    <s v="English"/>
    <x v="4"/>
    <x v="4"/>
    <s v="David Gant"/>
    <x v="194"/>
    <n v="21"/>
    <n v="55"/>
    <n v="218"/>
    <n v="2000"/>
    <n v="7.1"/>
    <n v="88"/>
    <n v="109"/>
    <x v="841"/>
    <n v="59660000"/>
  </r>
  <r>
    <x v="842"/>
    <n v="1"/>
    <x v="596"/>
    <s v="Color"/>
    <x v="2"/>
    <s v="English"/>
    <x v="0"/>
    <x v="1"/>
    <s v="Romola Garai"/>
    <x v="242"/>
    <n v="805"/>
    <n v="1618"/>
    <n v="300"/>
    <n v="767"/>
    <n v="6.2"/>
    <n v="118"/>
    <n v="141"/>
    <x v="842"/>
    <n v="23000000"/>
  </r>
  <r>
    <x v="843"/>
    <n v="1"/>
    <x v="666"/>
    <s v="Color"/>
    <x v="2"/>
    <s v="Hindi"/>
    <x v="7"/>
    <x v="3"/>
    <s v="Shah Rukh Khan"/>
    <x v="640"/>
    <n v="8000"/>
    <n v="9984"/>
    <n v="147"/>
    <n v="2000"/>
    <n v="7.9"/>
    <n v="29"/>
    <n v="192"/>
    <x v="843"/>
    <n v="7000000"/>
  </r>
  <r>
    <x v="844"/>
    <n v="1"/>
    <x v="644"/>
    <s v="Color"/>
    <x v="3"/>
    <s v="English"/>
    <x v="1"/>
    <x v="2"/>
    <s v="Eddie Marsan"/>
    <x v="317"/>
    <n v="979"/>
    <n v="3133"/>
    <n v="608"/>
    <n v="0"/>
    <n v="7.7"/>
    <n v="169"/>
    <n v="125"/>
    <x v="844"/>
    <n v="11000000"/>
  </r>
  <r>
    <x v="845"/>
    <n v="1"/>
    <x v="655"/>
    <s v="Color"/>
    <x v="5"/>
    <s v="English"/>
    <x v="0"/>
    <x v="1"/>
    <s v="Dwayne Johnson"/>
    <x v="316"/>
    <n v="12000"/>
    <n v="14146"/>
    <n v="10"/>
    <n v="0"/>
    <n v="6.2"/>
    <n v="117"/>
    <n v="86"/>
    <x v="845"/>
    <n v="56000000"/>
  </r>
  <r>
    <x v="846"/>
    <n v="1"/>
    <x v="534"/>
    <s v="Color"/>
    <x v="1"/>
    <s v="English"/>
    <x v="0"/>
    <x v="1"/>
    <s v="Rip Torn"/>
    <x v="72"/>
    <n v="826"/>
    <n v="2466"/>
    <n v="80"/>
    <n v="260"/>
    <n v="5.2"/>
    <n v="82"/>
    <n v="110"/>
    <x v="846"/>
    <n v="26000000"/>
  </r>
  <r>
    <x v="847"/>
    <n v="1"/>
    <x v="557"/>
    <s v="Color"/>
    <x v="1"/>
    <s v="English"/>
    <x v="0"/>
    <x v="1"/>
    <s v="Busy Philipps"/>
    <x v="264"/>
    <n v="1000"/>
    <n v="6313"/>
    <n v="322"/>
    <n v="0"/>
    <n v="5.4"/>
    <n v="62"/>
    <n v="109"/>
    <x v="847"/>
    <n v="37000000"/>
  </r>
  <r>
    <x v="848"/>
    <n v="1"/>
    <x v="667"/>
    <s v="Color"/>
    <x v="2"/>
    <s v="English"/>
    <x v="0"/>
    <x v="1"/>
    <s v="Jessica ParÃ©"/>
    <x v="641"/>
    <n v="489"/>
    <n v="679"/>
    <n v="118"/>
    <n v="0"/>
    <n v="7"/>
    <n v="98"/>
    <n v="114"/>
    <x v="848"/>
    <n v="30000000"/>
  </r>
  <r>
    <x v="849"/>
    <n v="1"/>
    <x v="668"/>
    <s v="Color"/>
    <x v="1"/>
    <s v="English"/>
    <x v="1"/>
    <x v="1"/>
    <s v="Kirsten Dunst"/>
    <x v="642"/>
    <n v="4000"/>
    <n v="9330"/>
    <n v="12"/>
    <n v="0"/>
    <n v="6.3"/>
    <n v="129"/>
    <n v="98"/>
    <x v="849"/>
    <n v="31000000"/>
  </r>
  <r>
    <x v="850"/>
    <n v="1"/>
    <x v="648"/>
    <s v="Color"/>
    <x v="1"/>
    <s v="English"/>
    <x v="0"/>
    <x v="1"/>
    <s v="Topher Grace"/>
    <x v="233"/>
    <n v="2000"/>
    <n v="4681"/>
    <n v="126"/>
    <n v="876"/>
    <n v="5.6"/>
    <n v="84"/>
    <n v="95"/>
    <x v="850"/>
    <n v="24000000"/>
  </r>
  <r>
    <x v="851"/>
    <n v="1"/>
    <x v="640"/>
    <s v="Color"/>
    <x v="0"/>
    <s v="English"/>
    <x v="0"/>
    <x v="1"/>
    <s v="Antony Starr"/>
    <x v="61"/>
    <n v="506"/>
    <n v="1266"/>
    <n v="65"/>
    <n v="0"/>
    <n v="5.9"/>
    <n v="94"/>
    <n v="95"/>
    <x v="851"/>
    <n v="19000000"/>
  </r>
  <r>
    <x v="852"/>
    <n v="1"/>
    <x v="669"/>
    <s v="Color"/>
    <x v="2"/>
    <s v="English"/>
    <x v="1"/>
    <x v="2"/>
    <s v="Shirley Henderson"/>
    <x v="643"/>
    <n v="887"/>
    <n v="2721"/>
    <n v="87"/>
    <n v="305"/>
    <n v="6.9"/>
    <n v="76"/>
    <n v="100"/>
    <x v="852"/>
    <n v="1000000"/>
  </r>
  <r>
    <x v="853"/>
    <n v="1"/>
    <x v="670"/>
    <s v="Color"/>
    <x v="2"/>
    <s v="English"/>
    <x v="0"/>
    <x v="1"/>
    <s v="Jennifer Freeman"/>
    <x v="644"/>
    <n v="389"/>
    <n v="1792"/>
    <n v="548"/>
    <n v="0"/>
    <n v="3.5"/>
    <n v="58"/>
    <n v="95"/>
    <x v="853"/>
    <n v="8000000"/>
  </r>
  <r>
    <x v="854"/>
    <n v="1"/>
    <x v="671"/>
    <s v="Color"/>
    <x v="3"/>
    <s v="English"/>
    <x v="0"/>
    <x v="2"/>
    <s v="Viggo Mortensen"/>
    <x v="403"/>
    <n v="10000"/>
    <n v="12754"/>
    <n v="0"/>
    <n v="0"/>
    <n v="7.5"/>
    <n v="441"/>
    <n v="96"/>
    <x v="854"/>
    <n v="32000000"/>
  </r>
  <r>
    <x v="855"/>
    <n v="1"/>
    <x v="672"/>
    <s v="Color"/>
    <x v="1"/>
    <s v="English"/>
    <x v="0"/>
    <x v="1"/>
    <s v="Aimee Garcia"/>
    <x v="645"/>
    <n v="618"/>
    <n v="1095"/>
    <n v="13"/>
    <n v="0"/>
    <n v="6.6"/>
    <n v="112"/>
    <n v="107"/>
    <x v="855"/>
    <n v="30000000"/>
  </r>
  <r>
    <x v="856"/>
    <n v="1"/>
    <x v="673"/>
    <s v="Color"/>
    <x v="5"/>
    <s v="English"/>
    <x v="1"/>
    <x v="1"/>
    <s v="David Oyelowo"/>
    <x v="291"/>
    <n v="1000"/>
    <n v="1890"/>
    <n v="0"/>
    <n v="785"/>
    <n v="4.2"/>
    <n v="113"/>
    <n v="102"/>
    <x v="856"/>
    <n v="52000000"/>
  </r>
  <r>
    <x v="857"/>
    <n v="1"/>
    <x v="674"/>
    <s v="Color"/>
    <x v="5"/>
    <s v="English"/>
    <x v="0"/>
    <x v="1"/>
    <s v="Charlize Theron"/>
    <x v="646"/>
    <n v="9000"/>
    <n v="10185"/>
    <n v="45"/>
    <n v="0"/>
    <n v="5.5"/>
    <n v="178"/>
    <n v="93"/>
    <x v="857"/>
    <n v="62000000"/>
  </r>
  <r>
    <x v="858"/>
    <n v="1"/>
    <x v="675"/>
    <s v="Color"/>
    <x v="4"/>
    <s v="English"/>
    <x v="12"/>
    <x v="2"/>
    <s v="Catherine Lough Haggquist"/>
    <x v="647"/>
    <n v="310"/>
    <n v="838"/>
    <n v="892"/>
    <n v="1000"/>
    <n v="2.2999999999999998"/>
    <n v="148"/>
    <n v="94"/>
    <x v="858"/>
    <n v="20000000"/>
  </r>
  <r>
    <x v="859"/>
    <n v="1"/>
    <x v="676"/>
    <s v="Color"/>
    <x v="4"/>
    <s v="English"/>
    <x v="1"/>
    <x v="1"/>
    <s v="Sissy Spacek"/>
    <x v="648"/>
    <n v="874"/>
    <n v="1608"/>
    <n v="31"/>
    <n v="0"/>
    <n v="5"/>
    <n v="125"/>
    <n v="91"/>
    <x v="859"/>
    <n v="14000000"/>
  </r>
  <r>
    <x v="860"/>
    <n v="1"/>
    <x v="677"/>
    <s v="Color"/>
    <x v="2"/>
    <s v="English"/>
    <x v="0"/>
    <x v="1"/>
    <s v="Morgan Freeman"/>
    <x v="28"/>
    <n v="11000"/>
    <n v="11519"/>
    <n v="529"/>
    <n v="0"/>
    <n v="7"/>
    <n v="107"/>
    <n v="108"/>
    <x v="860"/>
    <n v="30000000"/>
  </r>
  <r>
    <x v="861"/>
    <n v="1"/>
    <x v="678"/>
    <s v="Color"/>
    <x v="0"/>
    <s v="English"/>
    <x v="0"/>
    <x v="4"/>
    <s v="Nia Long"/>
    <x v="120"/>
    <n v="826"/>
    <n v="3558"/>
    <n v="32"/>
    <n v="773"/>
    <n v="4.5999999999999996"/>
    <n v="75"/>
    <n v="95"/>
    <x v="861"/>
    <n v="32000000"/>
  </r>
  <r>
    <x v="862"/>
    <n v="1"/>
    <x v="679"/>
    <s v="Color"/>
    <x v="5"/>
    <s v="English"/>
    <x v="0"/>
    <x v="2"/>
    <s v="Brian Dennehy"/>
    <x v="649"/>
    <n v="954"/>
    <n v="3148"/>
    <n v="25"/>
    <n v="999"/>
    <n v="6.3"/>
    <n v="152"/>
    <n v="109"/>
    <x v="862"/>
    <n v="20000000"/>
  </r>
  <r>
    <x v="863"/>
    <n v="1"/>
    <x v="680"/>
    <s v="Color"/>
    <x v="5"/>
    <s v="English"/>
    <x v="0"/>
    <x v="1"/>
    <s v="Christian Bale"/>
    <x v="69"/>
    <n v="23000"/>
    <n v="59558"/>
    <n v="22000"/>
    <n v="15000"/>
    <n v="8.3000000000000007"/>
    <n v="478"/>
    <n v="128"/>
    <x v="863"/>
    <n v="150000000"/>
  </r>
  <r>
    <x v="864"/>
    <n v="1"/>
    <x v="681"/>
    <s v="Color"/>
    <x v="1"/>
    <s v="English"/>
    <x v="0"/>
    <x v="1"/>
    <s v="Dwayne Johnson"/>
    <x v="456"/>
    <n v="12000"/>
    <n v="15889"/>
    <n v="473"/>
    <n v="0"/>
    <n v="5.7"/>
    <n v="161"/>
    <n v="118"/>
    <x v="864"/>
    <n v="53000000"/>
  </r>
  <r>
    <x v="865"/>
    <n v="1"/>
    <x v="682"/>
    <s v="Color"/>
    <x v="1"/>
    <s v="English"/>
    <x v="0"/>
    <x v="4"/>
    <s v="Cicely Tyson"/>
    <x v="377"/>
    <n v="907"/>
    <n v="3462"/>
    <n v="61"/>
    <n v="1000"/>
    <n v="6.4"/>
    <n v="96"/>
    <n v="106"/>
    <x v="865"/>
    <n v="14000000"/>
  </r>
  <r>
    <x v="866"/>
    <n v="1"/>
    <x v="683"/>
    <s v="Color"/>
    <x v="5"/>
    <s v="English"/>
    <x v="0"/>
    <x v="2"/>
    <s v="Meat Loaf"/>
    <x v="647"/>
    <n v="783"/>
    <n v="2930"/>
    <n v="892"/>
    <n v="937"/>
    <n v="2.9"/>
    <n v="143"/>
    <n v="92"/>
    <x v="866"/>
    <n v="25000000"/>
  </r>
  <r>
    <x v="867"/>
    <n v="1"/>
    <x v="674"/>
    <s v="Color"/>
    <x v="2"/>
    <s v="English"/>
    <x v="0"/>
    <x v="1"/>
    <s v="Barry Watson"/>
    <x v="46"/>
    <n v="526"/>
    <n v="1383"/>
    <n v="19"/>
    <n v="1000"/>
    <n v="4.0999999999999996"/>
    <n v="140"/>
    <n v="89"/>
    <x v="867"/>
    <n v="20000000"/>
  </r>
  <r>
    <x v="868"/>
    <n v="1"/>
    <x v="684"/>
    <s v="Color"/>
    <x v="1"/>
    <s v="English"/>
    <x v="0"/>
    <x v="2"/>
    <s v="Dyan Cannon"/>
    <x v="650"/>
    <n v="267"/>
    <n v="1231"/>
    <n v="39"/>
    <n v="88"/>
    <n v="6.5"/>
    <n v="35"/>
    <n v="105"/>
    <x v="868"/>
    <n v="1500000"/>
  </r>
  <r>
    <x v="869"/>
    <n v="1"/>
    <x v="677"/>
    <s v="Color"/>
    <x v="2"/>
    <s v="English"/>
    <x v="0"/>
    <x v="2"/>
    <s v="Jake Gyllenhaal"/>
    <x v="31"/>
    <n v="15000"/>
    <n v="39789"/>
    <n v="0"/>
    <n v="13000"/>
    <n v="7.7"/>
    <n v="357"/>
    <n v="134"/>
    <x v="869"/>
    <n v="14000000"/>
  </r>
  <r>
    <x v="870"/>
    <n v="1"/>
    <x v="685"/>
    <s v="Color"/>
    <x v="6"/>
    <s v="English"/>
    <x v="12"/>
    <x v="2"/>
    <s v="Philip Seymour Hoffman"/>
    <x v="651"/>
    <n v="22000"/>
    <n v="22140"/>
    <n v="152"/>
    <n v="0"/>
    <n v="7.4"/>
    <n v="271"/>
    <n v="110"/>
    <x v="870"/>
    <n v="7000000"/>
  </r>
  <r>
    <x v="871"/>
    <n v="1"/>
    <x v="686"/>
    <s v="Color"/>
    <x v="13"/>
    <s v="English"/>
    <x v="29"/>
    <x v="6"/>
    <s v="Ian Gamazon"/>
    <x v="652"/>
    <n v="0"/>
    <n v="0"/>
    <n v="0"/>
    <n v="74"/>
    <n v="6.3"/>
    <n v="35"/>
    <n v="80"/>
    <x v="871"/>
    <n v="7000"/>
  </r>
  <r>
    <x v="872"/>
    <n v="1"/>
    <x v="687"/>
    <s v="Color"/>
    <x v="0"/>
    <s v="English"/>
    <x v="0"/>
    <x v="4"/>
    <s v="Johnny Depp"/>
    <x v="256"/>
    <n v="40000"/>
    <n v="57844"/>
    <n v="13000"/>
    <n v="0"/>
    <n v="6.7"/>
    <n v="276"/>
    <n v="115"/>
    <x v="872"/>
    <n v="150000000"/>
  </r>
  <r>
    <x v="873"/>
    <n v="1"/>
    <x v="688"/>
    <s v="Color"/>
    <x v="0"/>
    <s v="English"/>
    <x v="0"/>
    <x v="4"/>
    <s v="Taylor Lautner"/>
    <x v="299"/>
    <n v="12000"/>
    <n v="20348"/>
    <n v="163"/>
    <n v="781"/>
    <n v="5.4"/>
    <n v="77"/>
    <n v="94"/>
    <x v="873"/>
    <n v="60000000"/>
  </r>
  <r>
    <x v="874"/>
    <n v="1"/>
    <x v="689"/>
    <s v="Color"/>
    <x v="0"/>
    <s v="English"/>
    <x v="0"/>
    <x v="0"/>
    <s v="Catherine O'Hara"/>
    <x v="118"/>
    <n v="925"/>
    <n v="2252"/>
    <n v="10"/>
    <n v="912"/>
    <n v="5.8"/>
    <n v="161"/>
    <n v="81"/>
    <x v="874"/>
    <n v="150000000"/>
  </r>
  <r>
    <x v="875"/>
    <n v="1"/>
    <x v="690"/>
    <s v="Color"/>
    <x v="13"/>
    <s v="Hindi"/>
    <x v="7"/>
    <x v="3"/>
    <s v="Emraan Hashmi"/>
    <x v="653"/>
    <n v="724"/>
    <n v="2024"/>
    <n v="5"/>
    <n v="31"/>
    <n v="4.8"/>
    <n v="4"/>
    <n v="160"/>
    <x v="875"/>
    <n v="1500000"/>
  </r>
  <r>
    <x v="876"/>
    <n v="1"/>
    <x v="691"/>
    <s v="Color"/>
    <x v="6"/>
    <s v="English"/>
    <x v="0"/>
    <x v="1"/>
    <s v="Paddy Considine"/>
    <x v="57"/>
    <n v="680"/>
    <n v="2523"/>
    <n v="2000"/>
    <n v="0"/>
    <n v="8"/>
    <n v="201"/>
    <n v="144"/>
    <x v="876"/>
    <n v="88000000"/>
  </r>
  <r>
    <x v="877"/>
    <n v="1"/>
    <x v="692"/>
    <s v="Color"/>
    <x v="2"/>
    <s v="English"/>
    <x v="0"/>
    <x v="1"/>
    <s v="Channing Tatum"/>
    <x v="262"/>
    <n v="17000"/>
    <n v="20299"/>
    <n v="49"/>
    <n v="0"/>
    <n v="7.2"/>
    <n v="127"/>
    <n v="136"/>
    <x v="877"/>
    <n v="30000000"/>
  </r>
  <r>
    <x v="878"/>
    <n v="1"/>
    <x v="693"/>
    <s v="Color"/>
    <x v="1"/>
    <s v="English"/>
    <x v="1"/>
    <x v="2"/>
    <s v="Olivia Wilde"/>
    <x v="654"/>
    <n v="10000"/>
    <n v="12496"/>
    <n v="3"/>
    <n v="0"/>
    <n v="7.1"/>
    <n v="365"/>
    <n v="84"/>
    <x v="878"/>
    <n v="450000"/>
  </r>
  <r>
    <x v="879"/>
    <n v="1"/>
    <x v="694"/>
    <s v="Color"/>
    <x v="8"/>
    <s v="English"/>
    <x v="0"/>
    <x v="4"/>
    <s v="Johnny Depp"/>
    <x v="256"/>
    <n v="40000"/>
    <n v="60683"/>
    <n v="13000"/>
    <n v="0"/>
    <n v="7.4"/>
    <n v="267"/>
    <n v="77"/>
    <x v="879"/>
    <n v="40000000"/>
  </r>
  <r>
    <x v="880"/>
    <n v="1"/>
    <x v="695"/>
    <s v="Color"/>
    <x v="2"/>
    <s v="English"/>
    <x v="0"/>
    <x v="1"/>
    <s v="Julian Morris"/>
    <x v="655"/>
    <n v="1000"/>
    <n v="3155"/>
    <n v="65"/>
    <n v="816"/>
    <n v="5.9"/>
    <n v="137"/>
    <n v="90"/>
    <x v="880"/>
    <n v="1000000"/>
  </r>
  <r>
    <x v="881"/>
    <n v="1"/>
    <x v="696"/>
    <s v="Color"/>
    <x v="1"/>
    <s v="English"/>
    <x v="0"/>
    <x v="1"/>
    <s v="Shannon Elizabeth"/>
    <x v="96"/>
    <n v="1000"/>
    <n v="2535"/>
    <n v="0"/>
    <n v="0"/>
    <n v="5"/>
    <n v="158"/>
    <n v="99"/>
    <x v="881"/>
    <n v="35000000"/>
  </r>
  <r>
    <x v="882"/>
    <n v="1"/>
    <x v="697"/>
    <s v="Color"/>
    <x v="2"/>
    <s v="English"/>
    <x v="0"/>
    <x v="1"/>
    <s v="Dougray Scott"/>
    <x v="656"/>
    <n v="794"/>
    <n v="1467"/>
    <n v="179"/>
    <n v="0"/>
    <n v="5.6"/>
    <n v="196"/>
    <n v="103"/>
    <x v="882"/>
    <n v="30000000"/>
  </r>
  <r>
    <x v="883"/>
    <n v="1"/>
    <x v="698"/>
    <s v="Color"/>
    <x v="1"/>
    <s v="English"/>
    <x v="0"/>
    <x v="2"/>
    <s v="Common"/>
    <x v="577"/>
    <n v="989"/>
    <n v="2165"/>
    <n v="1000"/>
    <n v="635"/>
    <n v="7.2"/>
    <n v="114"/>
    <n v="100"/>
    <x v="883"/>
    <n v="3000000"/>
  </r>
  <r>
    <x v="884"/>
    <n v="1"/>
    <x v="678"/>
    <s v="Color"/>
    <x v="2"/>
    <s v="English"/>
    <x v="0"/>
    <x v="2"/>
    <s v="Denis O'Hare"/>
    <x v="657"/>
    <n v="896"/>
    <n v="2019"/>
    <n v="101"/>
    <n v="0"/>
    <n v="6.6"/>
    <n v="116"/>
    <n v="112"/>
    <x v="884"/>
    <n v="22000000"/>
  </r>
  <r>
    <x v="885"/>
    <n v="1"/>
    <x v="699"/>
    <s v="Color"/>
    <x v="1"/>
    <s v="English"/>
    <x v="0"/>
    <x v="2"/>
    <s v="Carlos Ponce"/>
    <x v="658"/>
    <n v="591"/>
    <n v="1729"/>
    <n v="2"/>
    <n v="887"/>
    <n v="4.5999999999999996"/>
    <n v="98"/>
    <n v="83"/>
    <x v="885"/>
    <n v="22000000"/>
  </r>
  <r>
    <x v="886"/>
    <n v="1"/>
    <x v="700"/>
    <s v="Color"/>
    <x v="1"/>
    <s v="English"/>
    <x v="0"/>
    <x v="1"/>
    <s v="Cicely Tyson"/>
    <x v="659"/>
    <n v="907"/>
    <n v="2723"/>
    <n v="0"/>
    <n v="0"/>
    <n v="5.6"/>
    <n v="62"/>
    <n v="116"/>
    <x v="886"/>
    <n v="5500000"/>
  </r>
  <r>
    <x v="887"/>
    <n v="1"/>
    <x v="701"/>
    <s v="Color"/>
    <x v="14"/>
    <s v="English"/>
    <x v="7"/>
    <x v="3"/>
    <s v="Annabelle Wallis"/>
    <x v="660"/>
    <n v="421"/>
    <n v="622"/>
    <n v="0"/>
    <n v="9"/>
    <n v="5.0999999999999996"/>
    <n v="4"/>
    <m/>
    <x v="887"/>
    <n v="70000000"/>
  </r>
  <r>
    <x v="888"/>
    <n v="1"/>
    <x v="678"/>
    <s v="Color"/>
    <x v="5"/>
    <s v="English"/>
    <x v="4"/>
    <x v="2"/>
    <s v="Ian Ziering"/>
    <x v="273"/>
    <n v="984"/>
    <n v="5702"/>
    <n v="12000"/>
    <n v="0"/>
    <n v="6"/>
    <n v="186"/>
    <n v="127"/>
    <x v="888"/>
    <n v="50000000"/>
  </r>
  <r>
    <x v="889"/>
    <n v="1"/>
    <x v="702"/>
    <s v="Color"/>
    <x v="5"/>
    <s v="English"/>
    <x v="1"/>
    <x v="2"/>
    <s v="Dwayne Johnson"/>
    <x v="94"/>
    <n v="12000"/>
    <n v="13517"/>
    <n v="43"/>
    <n v="0"/>
    <n v="5.2"/>
    <n v="237"/>
    <n v="113"/>
    <x v="889"/>
    <n v="60000000"/>
  </r>
  <r>
    <x v="890"/>
    <n v="1"/>
    <x v="703"/>
    <s v="Color"/>
    <x v="2"/>
    <s v="English"/>
    <x v="0"/>
    <x v="2"/>
    <s v="Hunter Parrish"/>
    <x v="661"/>
    <n v="2000"/>
    <n v="3921"/>
    <n v="12"/>
    <n v="412"/>
    <n v="6.5"/>
    <n v="74"/>
    <n v="108"/>
    <x v="890"/>
    <n v="8000000"/>
  </r>
  <r>
    <x v="891"/>
    <n v="1"/>
    <x v="704"/>
    <s v="Color"/>
    <x v="2"/>
    <s v="English"/>
    <x v="0"/>
    <x v="4"/>
    <s v="Ken Howard"/>
    <x v="662"/>
    <n v="649"/>
    <n v="1400"/>
    <n v="61"/>
    <n v="0"/>
    <n v="6.9"/>
    <n v="75"/>
    <n v="98"/>
    <x v="891"/>
    <n v="32000000"/>
  </r>
  <r>
    <x v="892"/>
    <n v="1"/>
    <x v="705"/>
    <s v="Color"/>
    <x v="0"/>
    <s v="English"/>
    <x v="0"/>
    <x v="4"/>
    <s v="Eamonn Walker"/>
    <x v="663"/>
    <n v="706"/>
    <n v="1579"/>
    <n v="19"/>
    <n v="0"/>
    <n v="7.3"/>
    <n v="38"/>
    <n v="100"/>
    <x v="892"/>
    <n v="12000000"/>
  </r>
  <r>
    <x v="893"/>
    <n v="1"/>
    <x v="706"/>
    <s v="Color"/>
    <x v="2"/>
    <s v="English"/>
    <x v="0"/>
    <x v="2"/>
    <s v="Joe Mantegna"/>
    <x v="664"/>
    <n v="1000"/>
    <n v="5761"/>
    <n v="216"/>
    <n v="661"/>
    <n v="6.3"/>
    <n v="79"/>
    <n v="82"/>
    <x v="893"/>
    <n v="10000000"/>
  </r>
  <r>
    <x v="894"/>
    <n v="1"/>
    <x v="707"/>
    <s v="Color"/>
    <x v="5"/>
    <s v="English"/>
    <x v="12"/>
    <x v="1"/>
    <s v="Jennifer Garner"/>
    <x v="395"/>
    <n v="3000"/>
    <n v="7048"/>
    <n v="38"/>
    <n v="0"/>
    <n v="4.8"/>
    <n v="196"/>
    <n v="100"/>
    <x v="894"/>
    <n v="43000000"/>
  </r>
  <r>
    <x v="895"/>
    <n v="1"/>
    <x v="708"/>
    <s v="Color"/>
    <x v="1"/>
    <s v="English"/>
    <x v="0"/>
    <x v="1"/>
    <s v="Orlando Bloom"/>
    <x v="5"/>
    <n v="5000"/>
    <n v="12700"/>
    <n v="488"/>
    <n v="0"/>
    <n v="6.4"/>
    <n v="190"/>
    <n v="123"/>
    <x v="895"/>
    <n v="57000000"/>
  </r>
  <r>
    <x v="896"/>
    <n v="1"/>
    <x v="698"/>
    <s v="Color"/>
    <x v="0"/>
    <s v="English"/>
    <x v="0"/>
    <x v="1"/>
    <s v="Chase Ellison"/>
    <x v="665"/>
    <n v="772"/>
    <n v="1058"/>
    <n v="2"/>
    <n v="1000"/>
    <n v="7"/>
    <n v="47"/>
    <n v="108"/>
    <x v="896"/>
    <n v="10000000"/>
  </r>
  <r>
    <x v="897"/>
    <n v="1"/>
    <x v="709"/>
    <s v="Color"/>
    <x v="2"/>
    <s v="Hungarian"/>
    <x v="30"/>
    <x v="2"/>
    <s v="Marcell Nagy"/>
    <x v="666"/>
    <n v="9"/>
    <n v="11"/>
    <n v="45"/>
    <n v="607"/>
    <n v="7.1"/>
    <n v="73"/>
    <n v="134"/>
    <x v="897"/>
    <n v="2500000000"/>
  </r>
  <r>
    <x v="898"/>
    <n v="1"/>
    <x v="686"/>
    <s v="Color"/>
    <x v="1"/>
    <s v="English"/>
    <x v="0"/>
    <x v="1"/>
    <s v="Jimmy Fallon"/>
    <x v="67"/>
    <n v="787"/>
    <n v="1827"/>
    <n v="101"/>
    <n v="0"/>
    <n v="6.2"/>
    <n v="124"/>
    <n v="104"/>
    <x v="898"/>
    <n v="30000000"/>
  </r>
  <r>
    <x v="899"/>
    <n v="1"/>
    <x v="710"/>
    <s v="Color"/>
    <x v="2"/>
    <s v="English"/>
    <x v="0"/>
    <x v="1"/>
    <s v="Erika Christensen"/>
    <x v="667"/>
    <n v="931"/>
    <n v="2287"/>
    <n v="124"/>
    <n v="0"/>
    <n v="6.2"/>
    <n v="231"/>
    <n v="98"/>
    <x v="899"/>
    <n v="55000000"/>
  </r>
  <r>
    <x v="900"/>
    <n v="1"/>
    <x v="693"/>
    <s v="Color"/>
    <x v="5"/>
    <s v="English"/>
    <x v="0"/>
    <x v="2"/>
    <s v="Josh Charles"/>
    <x v="99"/>
    <n v="1000"/>
    <n v="2740"/>
    <n v="309"/>
    <n v="0"/>
    <n v="6.9"/>
    <n v="123"/>
    <n v="109"/>
    <x v="900"/>
    <n v="45000000"/>
  </r>
  <r>
    <x v="901"/>
    <n v="1"/>
    <x v="694"/>
    <s v="Color"/>
    <x v="1"/>
    <s v="English"/>
    <x v="0"/>
    <x v="1"/>
    <s v="John Michael Higgins"/>
    <x v="668"/>
    <n v="957"/>
    <n v="1997"/>
    <n v="23"/>
    <n v="2000"/>
    <n v="6.1"/>
    <n v="135"/>
    <n v="90"/>
    <x v="901"/>
    <n v="100000000"/>
  </r>
  <r>
    <x v="902"/>
    <n v="1"/>
    <x v="711"/>
    <s v="Color"/>
    <x v="6"/>
    <s v="English"/>
    <x v="0"/>
    <x v="2"/>
    <s v="50 Cent"/>
    <x v="669"/>
    <n v="1000"/>
    <n v="3969"/>
    <n v="260"/>
    <n v="0"/>
    <n v="5"/>
    <n v="98"/>
    <n v="117"/>
    <x v="902"/>
    <n v="40000000"/>
  </r>
  <r>
    <x v="903"/>
    <n v="1"/>
    <x v="712"/>
    <s v="Color"/>
    <x v="2"/>
    <s v="English"/>
    <x v="0"/>
    <x v="1"/>
    <s v="Sean Pertwee"/>
    <x v="670"/>
    <n v="722"/>
    <n v="2859"/>
    <n v="41"/>
    <n v="0"/>
    <n v="6.8"/>
    <n v="90"/>
    <n v="118"/>
    <x v="903"/>
    <n v="10000000"/>
  </r>
  <r>
    <x v="904"/>
    <n v="1"/>
    <x v="713"/>
    <s v="Black and White"/>
    <x v="6"/>
    <s v="English"/>
    <x v="0"/>
    <x v="4"/>
    <s v="Robert Downey Jr."/>
    <x v="671"/>
    <n v="21000"/>
    <n v="22745"/>
    <n v="0"/>
    <n v="0"/>
    <n v="7.5"/>
    <n v="351"/>
    <n v="93"/>
    <x v="904"/>
    <n v="7500000"/>
  </r>
  <r>
    <x v="905"/>
    <n v="1"/>
    <x v="714"/>
    <s v="Color"/>
    <x v="1"/>
    <s v="English"/>
    <x v="0"/>
    <x v="1"/>
    <s v="Bernie Mac"/>
    <x v="558"/>
    <n v="1000"/>
    <n v="2689"/>
    <n v="8"/>
    <n v="919"/>
    <n v="5.9"/>
    <n v="104"/>
    <n v="105"/>
    <x v="905"/>
    <n v="35000000"/>
  </r>
  <r>
    <x v="906"/>
    <n v="1"/>
    <x v="715"/>
    <s v="Color"/>
    <x v="3"/>
    <s v="English"/>
    <x v="0"/>
    <x v="2"/>
    <s v="Odessa Rae"/>
    <x v="672"/>
    <n v="109"/>
    <n v="117"/>
    <n v="171"/>
    <n v="12000"/>
    <n v="7.1"/>
    <n v="231"/>
    <n v="104"/>
    <x v="906"/>
    <n v="950000"/>
  </r>
  <r>
    <x v="907"/>
    <n v="1"/>
    <x v="716"/>
    <s v="Color"/>
    <x v="0"/>
    <s v="English"/>
    <x v="1"/>
    <x v="1"/>
    <s v="Robert Pattinson"/>
    <x v="491"/>
    <n v="21000"/>
    <n v="53413"/>
    <n v="179"/>
    <n v="0"/>
    <n v="7.6"/>
    <n v="295"/>
    <n v="157"/>
    <x v="907"/>
    <n v="150000000"/>
  </r>
  <r>
    <x v="908"/>
    <n v="1"/>
    <x v="717"/>
    <s v="Color"/>
    <x v="5"/>
    <s v="English"/>
    <x v="0"/>
    <x v="2"/>
    <s v="J.K. Simmons"/>
    <x v="673"/>
    <n v="24000"/>
    <n v="50313"/>
    <n v="453"/>
    <n v="0"/>
    <n v="7"/>
    <n v="118"/>
    <n v="116"/>
    <x v="908"/>
    <n v="2000000"/>
  </r>
  <r>
    <x v="909"/>
    <n v="1"/>
    <x v="718"/>
    <s v="Color"/>
    <x v="0"/>
    <s v="English"/>
    <x v="0"/>
    <x v="0"/>
    <s v="Scoot McNairy"/>
    <x v="570"/>
    <n v="660"/>
    <n v="2177"/>
    <n v="23"/>
    <n v="1000"/>
    <n v="4.7"/>
    <n v="117"/>
    <n v="101"/>
    <x v="909"/>
    <n v="50000000"/>
  </r>
  <r>
    <x v="910"/>
    <n v="1"/>
    <x v="719"/>
    <s v="Color"/>
    <x v="2"/>
    <s v="English"/>
    <x v="0"/>
    <x v="2"/>
    <s v="Robert De Niro"/>
    <x v="414"/>
    <n v="22000"/>
    <n v="23328"/>
    <n v="21"/>
    <n v="0"/>
    <n v="5.9"/>
    <n v="180"/>
    <n v="101"/>
    <x v="910"/>
    <n v="30000000"/>
  </r>
  <r>
    <x v="911"/>
    <n v="1"/>
    <x v="720"/>
    <s v="Color"/>
    <x v="1"/>
    <s v="English"/>
    <x v="0"/>
    <x v="1"/>
    <s v="Will Smith"/>
    <x v="413"/>
    <n v="10000"/>
    <n v="13426"/>
    <n v="72"/>
    <n v="0"/>
    <n v="6.6"/>
    <n v="171"/>
    <n v="118"/>
    <x v="911"/>
    <n v="70000000"/>
  </r>
  <r>
    <x v="912"/>
    <n v="1"/>
    <x v="721"/>
    <s v="Color"/>
    <x v="5"/>
    <s v="English"/>
    <x v="0"/>
    <x v="4"/>
    <s v="Anne Hathaway"/>
    <x v="674"/>
    <n v="11000"/>
    <n v="14385"/>
    <n v="19"/>
    <n v="0"/>
    <n v="6.5"/>
    <n v="142"/>
    <n v="80"/>
    <x v="912"/>
    <n v="17500000"/>
  </r>
  <r>
    <x v="913"/>
    <n v="1"/>
    <x v="722"/>
    <s v="Color"/>
    <x v="5"/>
    <s v="English"/>
    <x v="0"/>
    <x v="2"/>
    <s v="Jimmy Bennett"/>
    <x v="675"/>
    <n v="87000"/>
    <n v="103354"/>
    <n v="17"/>
    <n v="0"/>
    <n v="6.6"/>
    <n v="152"/>
    <n v="113"/>
    <x v="913"/>
    <n v="52000000"/>
  </r>
  <r>
    <x v="914"/>
    <n v="1"/>
    <x v="723"/>
    <s v="Color"/>
    <x v="4"/>
    <s v="English"/>
    <x v="0"/>
    <x v="2"/>
    <s v="Jay Hernandez"/>
    <x v="676"/>
    <n v="1000"/>
    <n v="2990"/>
    <n v="0"/>
    <n v="0"/>
    <n v="5.9"/>
    <n v="303"/>
    <n v="93"/>
    <x v="914"/>
    <n v="4800000"/>
  </r>
  <r>
    <x v="915"/>
    <n v="1"/>
    <x v="724"/>
    <s v="Color"/>
    <x v="4"/>
    <s v="English"/>
    <x v="9"/>
    <x v="2"/>
    <s v="Robert Ri'chard"/>
    <x v="677"/>
    <n v="730"/>
    <n v="2178"/>
    <n v="174"/>
    <n v="0"/>
    <n v="5.3"/>
    <n v="228"/>
    <n v="108"/>
    <x v="915"/>
    <n v="30000000"/>
  </r>
  <r>
    <x v="916"/>
    <n v="1"/>
    <x v="725"/>
    <s v="Color"/>
    <x v="3"/>
    <s v="English"/>
    <x v="0"/>
    <x v="2"/>
    <s v="Isaac Hayes"/>
    <x v="678"/>
    <n v="275"/>
    <n v="727"/>
    <n v="153"/>
    <n v="0"/>
    <n v="7.4"/>
    <n v="159"/>
    <n v="116"/>
    <x v="916"/>
    <n v="8000000"/>
  </r>
  <r>
    <x v="917"/>
    <n v="1"/>
    <x v="726"/>
    <s v="Color"/>
    <x v="1"/>
    <s v="English"/>
    <x v="1"/>
    <x v="2"/>
    <s v="Celia Imrie"/>
    <x v="679"/>
    <n v="186"/>
    <n v="619"/>
    <n v="21"/>
    <n v="0"/>
    <n v="6.9"/>
    <n v="85"/>
    <n v="90"/>
    <x v="917"/>
    <n v="7900000"/>
  </r>
  <r>
    <x v="918"/>
    <n v="1"/>
    <x v="727"/>
    <s v="Black and White"/>
    <x v="6"/>
    <s v="English"/>
    <x v="0"/>
    <x v="7"/>
    <s v="Hugh M. Hefner"/>
    <x v="501"/>
    <n v="373"/>
    <n v="1136"/>
    <n v="13"/>
    <n v="592"/>
    <n v="6.8"/>
    <n v="123"/>
    <n v="89"/>
    <x v="918"/>
    <n v="2000000"/>
  </r>
  <r>
    <x v="919"/>
    <n v="1"/>
    <x v="728"/>
    <s v="Color"/>
    <x v="5"/>
    <s v="English"/>
    <x v="0"/>
    <x v="1"/>
    <s v="Paul Walker"/>
    <x v="184"/>
    <n v="23000"/>
    <n v="25049"/>
    <n v="134"/>
    <n v="0"/>
    <n v="5.8"/>
    <n v="120"/>
    <n v="110"/>
    <x v="919"/>
    <n v="50000000"/>
  </r>
  <r>
    <x v="920"/>
    <n v="1"/>
    <x v="729"/>
    <s v="Color"/>
    <x v="5"/>
    <s v="English"/>
    <x v="3"/>
    <x v="2"/>
    <s v="Jake Gyllenhaal"/>
    <x v="398"/>
    <n v="15000"/>
    <n v="15850"/>
    <n v="0"/>
    <n v="0"/>
    <n v="7.1"/>
    <n v="262"/>
    <n v="125"/>
    <x v="920"/>
    <n v="70000000"/>
  </r>
  <r>
    <x v="921"/>
    <n v="1"/>
    <x v="729"/>
    <s v="Color"/>
    <x v="2"/>
    <s v="French"/>
    <x v="4"/>
    <x v="1"/>
    <s v="Gary Lewis"/>
    <x v="680"/>
    <n v="203"/>
    <n v="773"/>
    <n v="13"/>
    <n v="11000"/>
    <n v="7.8"/>
    <n v="115"/>
    <n v="116"/>
    <x v="921"/>
    <n v="22000000"/>
  </r>
  <r>
    <x v="922"/>
    <n v="1"/>
    <x v="730"/>
    <s v="Color"/>
    <x v="1"/>
    <s v="English"/>
    <x v="0"/>
    <x v="1"/>
    <s v="Jon Heder"/>
    <x v="207"/>
    <n v="970"/>
    <n v="2876"/>
    <n v="70"/>
    <n v="0"/>
    <n v="6.7"/>
    <n v="142"/>
    <n v="95"/>
    <x v="922"/>
    <n v="58000000"/>
  </r>
  <r>
    <x v="923"/>
    <n v="1"/>
    <x v="731"/>
    <s v="Color"/>
    <x v="1"/>
    <s v="English"/>
    <x v="0"/>
    <x v="4"/>
    <s v="Josh Hutcherson"/>
    <x v="212"/>
    <n v="14000"/>
    <n v="27351"/>
    <n v="58"/>
    <n v="743"/>
    <n v="5.6"/>
    <n v="94"/>
    <n v="95"/>
    <x v="923"/>
    <n v="45000000"/>
  </r>
  <r>
    <x v="924"/>
    <n v="1"/>
    <x v="732"/>
    <s v="Color"/>
    <x v="5"/>
    <s v="English"/>
    <x v="16"/>
    <x v="1"/>
    <s v="Naomi Watts"/>
    <x v="286"/>
    <n v="6000"/>
    <n v="7123"/>
    <n v="0"/>
    <n v="0"/>
    <n v="7.2"/>
    <n v="446"/>
    <n v="201"/>
    <x v="924"/>
    <n v="207000000"/>
  </r>
  <r>
    <x v="925"/>
    <n v="1"/>
    <x v="733"/>
    <s v="Color"/>
    <x v="5"/>
    <s v="English"/>
    <x v="0"/>
    <x v="2"/>
    <s v="Liam Neeson"/>
    <x v="47"/>
    <n v="14000"/>
    <n v="19600"/>
    <n v="0"/>
    <n v="0"/>
    <n v="7.2"/>
    <n v="239"/>
    <n v="194"/>
    <x v="925"/>
    <n v="130000000"/>
  </r>
  <r>
    <x v="926"/>
    <n v="1"/>
    <x v="734"/>
    <s v="Color"/>
    <x v="1"/>
    <s v="English"/>
    <x v="0"/>
    <x v="1"/>
    <s v="Donald Faison"/>
    <x v="681"/>
    <n v="927"/>
    <n v="4990"/>
    <n v="2"/>
    <n v="83"/>
    <n v="4.0999999999999996"/>
    <n v="23"/>
    <n v="95"/>
    <x v="926"/>
    <n v="15000000"/>
  </r>
  <r>
    <x v="927"/>
    <n v="1"/>
    <x v="735"/>
    <s v="Color"/>
    <x v="1"/>
    <s v="English"/>
    <x v="0"/>
    <x v="2"/>
    <s v="Robert Downey Jr."/>
    <x v="682"/>
    <n v="21000"/>
    <n v="23932"/>
    <n v="1000"/>
    <n v="0"/>
    <n v="7.6"/>
    <n v="223"/>
    <n v="103"/>
    <x v="927"/>
    <n v="15000000"/>
  </r>
  <r>
    <x v="928"/>
    <n v="1"/>
    <x v="736"/>
    <s v="Color"/>
    <x v="3"/>
    <s v="Korean"/>
    <x v="21"/>
    <x v="2"/>
    <s v="Min-sik Choi"/>
    <x v="496"/>
    <n v="717"/>
    <n v="907"/>
    <n v="0"/>
    <n v="4000"/>
    <n v="7.7"/>
    <n v="202"/>
    <n v="112"/>
    <x v="928"/>
    <n v="4200000000"/>
  </r>
  <r>
    <x v="929"/>
    <n v="1"/>
    <x v="713"/>
    <s v="Black and White"/>
    <x v="4"/>
    <s v="English"/>
    <x v="12"/>
    <x v="2"/>
    <s v="Tony Nappo"/>
    <x v="683"/>
    <n v="654"/>
    <n v="1876"/>
    <n v="0"/>
    <n v="0"/>
    <n v="6.2"/>
    <n v="252"/>
    <n v="97"/>
    <x v="929"/>
    <n v="15000000"/>
  </r>
  <r>
    <x v="930"/>
    <n v="1"/>
    <x v="737"/>
    <s v="Color"/>
    <x v="2"/>
    <s v="English"/>
    <x v="1"/>
    <x v="2"/>
    <s v="Jason Statham"/>
    <x v="684"/>
    <n v="26000"/>
    <n v="39518"/>
    <n v="11"/>
    <n v="0"/>
    <n v="6.6"/>
    <n v="34"/>
    <n v="92"/>
    <x v="930"/>
    <n v="14000"/>
  </r>
  <r>
    <x v="931"/>
    <n v="1"/>
    <x v="738"/>
    <s v="Color"/>
    <x v="1"/>
    <s v="English"/>
    <x v="0"/>
    <x v="2"/>
    <s v="Kevin Corrigan"/>
    <x v="685"/>
    <n v="778"/>
    <n v="1440"/>
    <n v="12000"/>
    <n v="238"/>
    <n v="6.6"/>
    <n v="81"/>
    <n v="91"/>
    <x v="931"/>
    <n v="500000"/>
  </r>
  <r>
    <x v="932"/>
    <n v="1"/>
    <x v="739"/>
    <s v="Color"/>
    <x v="3"/>
    <s v="English"/>
    <x v="0"/>
    <x v="2"/>
    <s v="Nicolas Cage"/>
    <x v="686"/>
    <n v="12000"/>
    <n v="12076"/>
    <n v="487"/>
    <n v="10000"/>
    <n v="7.6"/>
    <n v="168"/>
    <n v="122"/>
    <x v="932"/>
    <n v="50000000"/>
  </r>
  <r>
    <x v="933"/>
    <n v="1"/>
    <x v="740"/>
    <s v="Color"/>
    <x v="6"/>
    <s v="English"/>
    <x v="0"/>
    <x v="1"/>
    <s v="Heath Ledger"/>
    <x v="538"/>
    <n v="13000"/>
    <n v="16651"/>
    <n v="308"/>
    <n v="5000"/>
    <n v="7.1"/>
    <n v="119"/>
    <n v="107"/>
    <x v="933"/>
    <n v="25000000"/>
  </r>
  <r>
    <x v="934"/>
    <n v="1"/>
    <x v="741"/>
    <s v="Color"/>
    <x v="0"/>
    <s v="English"/>
    <x v="0"/>
    <x v="4"/>
    <s v="Jada Pinkett Smith"/>
    <x v="687"/>
    <n v="851"/>
    <n v="1777"/>
    <n v="35"/>
    <n v="0"/>
    <n v="6.9"/>
    <n v="181"/>
    <n v="86"/>
    <x v="934"/>
    <n v="75000000"/>
  </r>
  <r>
    <x v="935"/>
    <n v="1"/>
    <x v="712"/>
    <s v="Color"/>
    <x v="5"/>
    <s v="English"/>
    <x v="0"/>
    <x v="1"/>
    <s v="Christina Milian"/>
    <x v="261"/>
    <n v="1000"/>
    <n v="6171"/>
    <n v="65"/>
    <n v="779"/>
    <n v="5.4"/>
    <n v="59"/>
    <n v="100"/>
    <x v="935"/>
    <n v="40000000"/>
  </r>
  <r>
    <x v="936"/>
    <n v="1"/>
    <x v="742"/>
    <s v="Color"/>
    <x v="2"/>
    <s v="English"/>
    <x v="6"/>
    <x v="6"/>
    <s v="Bryce Dallas Howard"/>
    <x v="32"/>
    <n v="3000"/>
    <n v="4211"/>
    <n v="3000"/>
    <n v="1000"/>
    <n v="7.4"/>
    <n v="140"/>
    <n v="139"/>
    <x v="936"/>
    <n v="14200000"/>
  </r>
  <r>
    <x v="937"/>
    <n v="1"/>
    <x v="743"/>
    <s v="Color"/>
    <x v="9"/>
    <s v="French"/>
    <x v="4"/>
    <x v="0"/>
    <s v="Morgan Freeman"/>
    <x v="688"/>
    <n v="11000"/>
    <n v="11218"/>
    <n v="10"/>
    <n v="0"/>
    <n v="7.6"/>
    <n v="169"/>
    <n v="80"/>
    <x v="937"/>
    <n v="8000000"/>
  </r>
  <r>
    <x v="938"/>
    <n v="1"/>
    <x v="744"/>
    <s v="Color"/>
    <x v="2"/>
    <s v="English"/>
    <x v="1"/>
    <x v="2"/>
    <s v="Scarlett Johansson"/>
    <x v="101"/>
    <n v="19000"/>
    <n v="20391"/>
    <n v="11000"/>
    <n v="0"/>
    <n v="7.7"/>
    <n v="278"/>
    <n v="119"/>
    <x v="938"/>
    <n v="15000000"/>
  </r>
  <r>
    <x v="939"/>
    <n v="1"/>
    <x v="745"/>
    <s v="Color"/>
    <x v="1"/>
    <s v="English"/>
    <x v="0"/>
    <x v="2"/>
    <s v="Najarra Townsend"/>
    <x v="689"/>
    <n v="538"/>
    <n v="1349"/>
    <n v="244"/>
    <n v="0"/>
    <n v="7.4"/>
    <n v="151"/>
    <n v="91"/>
    <x v="939"/>
    <n v="2000000"/>
  </r>
  <r>
    <x v="940"/>
    <n v="1"/>
    <x v="746"/>
    <s v="Color"/>
    <x v="2"/>
    <s v="English"/>
    <x v="0"/>
    <x v="1"/>
    <s v="Li Gong"/>
    <x v="335"/>
    <n v="879"/>
    <n v="2380"/>
    <n v="252"/>
    <n v="0"/>
    <n v="7.3"/>
    <n v="229"/>
    <n v="145"/>
    <x v="940"/>
    <n v="85000000"/>
  </r>
  <r>
    <x v="941"/>
    <n v="1"/>
    <x v="747"/>
    <s v="Color"/>
    <x v="0"/>
    <s v="English"/>
    <x v="1"/>
    <x v="4"/>
    <s v="Stephanie Leonidas"/>
    <x v="690"/>
    <n v="420"/>
    <n v="1215"/>
    <n v="21"/>
    <n v="0"/>
    <n v="6.9"/>
    <n v="116"/>
    <n v="101"/>
    <x v="941"/>
    <n v="4000000"/>
  </r>
  <r>
    <x v="942"/>
    <n v="1"/>
    <x v="719"/>
    <s v="Color"/>
    <x v="5"/>
    <s v="English"/>
    <x v="0"/>
    <x v="1"/>
    <s v="Eileen Brennan"/>
    <x v="221"/>
    <n v="1000"/>
    <n v="4305"/>
    <n v="11"/>
    <n v="621"/>
    <n v="5"/>
    <n v="111"/>
    <n v="115"/>
    <x v="942"/>
    <n v="45000000"/>
  </r>
  <r>
    <x v="943"/>
    <n v="1"/>
    <x v="748"/>
    <s v="Color"/>
    <x v="1"/>
    <s v="English"/>
    <x v="3"/>
    <x v="1"/>
    <s v="Adam Scott"/>
    <x v="233"/>
    <n v="3000"/>
    <n v="6292"/>
    <n v="126"/>
    <n v="0"/>
    <n v="5.5"/>
    <n v="132"/>
    <n v="101"/>
    <x v="943"/>
    <n v="60000000"/>
  </r>
  <r>
    <x v="944"/>
    <n v="1"/>
    <x v="697"/>
    <s v="Color"/>
    <x v="5"/>
    <s v="English"/>
    <x v="0"/>
    <x v="1"/>
    <s v="Brad Pitt"/>
    <x v="417"/>
    <n v="11000"/>
    <n v="22722"/>
    <n v="218"/>
    <n v="0"/>
    <n v="6.5"/>
    <n v="233"/>
    <n v="126"/>
    <x v="944"/>
    <n v="120000000"/>
  </r>
  <r>
    <x v="945"/>
    <n v="1"/>
    <x v="749"/>
    <s v="Color"/>
    <x v="1"/>
    <s v="English"/>
    <x v="1"/>
    <x v="2"/>
    <s v="Bob Hoskins"/>
    <x v="54"/>
    <n v="5000"/>
    <n v="5637"/>
    <n v="350"/>
    <n v="0"/>
    <n v="7.1"/>
    <n v="137"/>
    <n v="103"/>
    <x v="945"/>
    <n v="20000000"/>
  </r>
  <r>
    <x v="946"/>
    <n v="1"/>
    <x v="714"/>
    <s v="Color"/>
    <x v="2"/>
    <s v="English"/>
    <x v="4"/>
    <x v="2"/>
    <s v="Ayelet Zurer"/>
    <x v="160"/>
    <n v="745"/>
    <n v="2529"/>
    <n v="14000"/>
    <n v="0"/>
    <n v="7.6"/>
    <n v="298"/>
    <n v="163"/>
    <x v="946"/>
    <n v="70000000"/>
  </r>
  <r>
    <x v="947"/>
    <n v="1"/>
    <x v="709"/>
    <s v="Color"/>
    <x v="9"/>
    <s v="English"/>
    <x v="0"/>
    <x v="2"/>
    <s v="Mark Zupan"/>
    <x v="691"/>
    <n v="15"/>
    <n v="15"/>
    <n v="30"/>
    <n v="0"/>
    <n v="7.8"/>
    <n v="110"/>
    <n v="88"/>
    <x v="947"/>
    <n v="1750211"/>
  </r>
  <r>
    <x v="948"/>
    <n v="1"/>
    <x v="750"/>
    <s v="Color"/>
    <x v="1"/>
    <s v="English"/>
    <x v="0"/>
    <x v="1"/>
    <s v="Stockard Channing"/>
    <x v="692"/>
    <n v="944"/>
    <n v="4879"/>
    <n v="30"/>
    <n v="0"/>
    <n v="5.9"/>
    <n v="120"/>
    <n v="98"/>
    <x v="948"/>
    <n v="30000000"/>
  </r>
  <r>
    <x v="949"/>
    <n v="1"/>
    <x v="751"/>
    <s v="Color"/>
    <x v="1"/>
    <s v="English"/>
    <x v="0"/>
    <x v="4"/>
    <s v="Colin Firth"/>
    <x v="693"/>
    <n v="14000"/>
    <n v="17278"/>
    <n v="52"/>
    <n v="0"/>
    <n v="6.6"/>
    <n v="128"/>
    <n v="97"/>
    <x v="949"/>
    <n v="25000000"/>
  </r>
  <r>
    <x v="950"/>
    <n v="1"/>
    <x v="752"/>
    <s v="Color"/>
    <x v="1"/>
    <s v="English"/>
    <x v="7"/>
    <x v="3"/>
    <s v="Abhishek Bachchan"/>
    <x v="694"/>
    <n v="374"/>
    <n v="602"/>
    <n v="0"/>
    <n v="66"/>
    <n v="3.3"/>
    <n v="5"/>
    <n v="97"/>
    <x v="950"/>
    <n v="1500000"/>
  </r>
  <r>
    <x v="951"/>
    <n v="1"/>
    <x v="753"/>
    <s v="Color"/>
    <x v="2"/>
    <s v="Kazakh"/>
    <x v="4"/>
    <x v="2"/>
    <s v="Jay Hernandez"/>
    <x v="695"/>
    <n v="1000"/>
    <n v="2115"/>
    <n v="44"/>
    <n v="265"/>
    <n v="6"/>
    <n v="30"/>
    <n v="112"/>
    <x v="951"/>
    <n v="25000000"/>
  </r>
  <r>
    <x v="952"/>
    <n v="1"/>
    <x v="754"/>
    <s v="Color"/>
    <x v="2"/>
    <s v="English"/>
    <x v="0"/>
    <x v="2"/>
    <s v="Jeremy Renner"/>
    <x v="454"/>
    <n v="10000"/>
    <n v="20563"/>
    <n v="51"/>
    <n v="0"/>
    <n v="7.3"/>
    <n v="155"/>
    <n v="126"/>
    <x v="952"/>
    <n v="35000000"/>
  </r>
  <r>
    <x v="953"/>
    <n v="1"/>
    <x v="755"/>
    <s v="Color"/>
    <x v="3"/>
    <s v="English"/>
    <x v="1"/>
    <x v="1"/>
    <s v="Ian McNeice"/>
    <x v="432"/>
    <n v="268"/>
    <n v="450"/>
    <n v="2000"/>
    <n v="0"/>
    <n v="6.9"/>
    <n v="127"/>
    <n v="130"/>
    <x v="953"/>
    <n v="50000000"/>
  </r>
  <r>
    <x v="954"/>
    <n v="1"/>
    <x v="756"/>
    <s v="Color"/>
    <x v="8"/>
    <s v="English"/>
    <x v="0"/>
    <x v="0"/>
    <s v="Kath Soucie"/>
    <x v="696"/>
    <n v="304"/>
    <n v="861"/>
    <n v="0"/>
    <n v="264"/>
    <n v="6.4"/>
    <n v="45"/>
    <n v="68"/>
    <x v="954"/>
    <n v="20000000"/>
  </r>
  <r>
    <x v="955"/>
    <n v="1"/>
    <x v="757"/>
    <s v="Color"/>
    <x v="2"/>
    <s v="English"/>
    <x v="4"/>
    <x v="4"/>
    <s v="Talulah Riley"/>
    <x v="697"/>
    <n v="422"/>
    <n v="1083"/>
    <n v="456"/>
    <n v="17000"/>
    <n v="7.8"/>
    <n v="177"/>
    <n v="135"/>
    <x v="955"/>
    <n v="28000000"/>
  </r>
  <r>
    <x v="956"/>
    <n v="1"/>
    <x v="758"/>
    <s v="Color"/>
    <x v="7"/>
    <s v="English"/>
    <x v="0"/>
    <x v="1"/>
    <s v="Robert Pine"/>
    <x v="96"/>
    <n v="332"/>
    <n v="1090"/>
    <n v="0"/>
    <n v="0"/>
    <n v="6.5"/>
    <n v="224"/>
    <n v="85"/>
    <x v="956"/>
    <n v="26000000"/>
  </r>
  <r>
    <x v="957"/>
    <n v="1"/>
    <x v="759"/>
    <s v="Color"/>
    <x v="2"/>
    <s v="English"/>
    <x v="0"/>
    <x v="1"/>
    <s v="Rosario Dawson"/>
    <x v="205"/>
    <n v="3000"/>
    <n v="5917"/>
    <n v="0"/>
    <n v="3000"/>
    <n v="7"/>
    <n v="146"/>
    <n v="135"/>
    <x v="957"/>
    <n v="40000000"/>
  </r>
  <r>
    <x v="958"/>
    <n v="1"/>
    <x v="760"/>
    <s v="Color"/>
    <x v="0"/>
    <s v="English"/>
    <x v="0"/>
    <x v="4"/>
    <s v="Jim Broadbent"/>
    <x v="365"/>
    <n v="1000"/>
    <n v="1804"/>
    <n v="77"/>
    <n v="0"/>
    <n v="6.3"/>
    <n v="163"/>
    <n v="91"/>
    <x v="958"/>
    <n v="75000000"/>
  </r>
  <r>
    <x v="959"/>
    <n v="1"/>
    <x v="671"/>
    <s v="Color"/>
    <x v="5"/>
    <s v="English"/>
    <x v="1"/>
    <x v="1"/>
    <s v="Matthew McConaughey"/>
    <x v="698"/>
    <n v="11000"/>
    <n v="13073"/>
    <n v="42"/>
    <n v="0"/>
    <n v="6"/>
    <n v="163"/>
    <n v="124"/>
    <x v="959"/>
    <n v="130000000"/>
  </r>
  <r>
    <x v="960"/>
    <n v="1"/>
    <x v="713"/>
    <s v="Color"/>
    <x v="4"/>
    <s v="English"/>
    <x v="0"/>
    <x v="2"/>
    <s v="Emmanuelle Vaugier"/>
    <x v="699"/>
    <n v="1000"/>
    <n v="4134"/>
    <n v="163"/>
    <n v="0"/>
    <n v="6.6"/>
    <n v="250"/>
    <n v="95"/>
    <x v="960"/>
    <n v="4000000"/>
  </r>
  <r>
    <x v="961"/>
    <n v="1"/>
    <x v="761"/>
    <s v="Color"/>
    <x v="5"/>
    <s v="English"/>
    <x v="0"/>
    <x v="1"/>
    <s v="Adam Baldwin"/>
    <x v="700"/>
    <n v="2000"/>
    <n v="2853"/>
    <n v="0"/>
    <n v="14000"/>
    <n v="8"/>
    <n v="276"/>
    <n v="119"/>
    <x v="961"/>
    <n v="40000000"/>
  </r>
  <r>
    <x v="962"/>
    <n v="1"/>
    <x v="762"/>
    <s v="Black and White"/>
    <x v="3"/>
    <s v="English"/>
    <x v="0"/>
    <x v="2"/>
    <s v="Rosario Dawson"/>
    <x v="701"/>
    <n v="3000"/>
    <n v="3924"/>
    <n v="436"/>
    <n v="13000"/>
    <n v="8.1"/>
    <n v="374"/>
    <n v="147"/>
    <x v="962"/>
    <n v="40000000"/>
  </r>
  <r>
    <x v="963"/>
    <n v="1"/>
    <x v="763"/>
    <s v="Color"/>
    <x v="0"/>
    <s v="English"/>
    <x v="0"/>
    <x v="4"/>
    <s v="Michael Angarano"/>
    <x v="702"/>
    <n v="947"/>
    <n v="2968"/>
    <n v="31"/>
    <n v="0"/>
    <n v="6.2"/>
    <n v="127"/>
    <n v="100"/>
    <x v="963"/>
    <n v="35000000"/>
  </r>
  <r>
    <x v="964"/>
    <n v="1"/>
    <x v="764"/>
    <s v="Color"/>
    <x v="2"/>
    <s v="English"/>
    <x v="0"/>
    <x v="2"/>
    <s v="Mekhi Phifer"/>
    <x v="703"/>
    <n v="1000"/>
    <n v="4329"/>
    <n v="7"/>
    <n v="191"/>
    <n v="5.9"/>
    <n v="40"/>
    <n v="93"/>
    <x v="964"/>
    <n v="15500000"/>
  </r>
  <r>
    <x v="965"/>
    <n v="1"/>
    <x v="765"/>
    <s v="Color"/>
    <x v="1"/>
    <s v="English"/>
    <x v="0"/>
    <x v="4"/>
    <s v="Jamie Kennedy"/>
    <x v="182"/>
    <n v="490"/>
    <n v="1195"/>
    <n v="6"/>
    <n v="881"/>
    <n v="2.2000000000000002"/>
    <n v="78"/>
    <n v="94"/>
    <x v="965"/>
    <n v="84000000"/>
  </r>
  <r>
    <x v="966"/>
    <n v="1"/>
    <x v="766"/>
    <s v="Color"/>
    <x v="5"/>
    <s v="English"/>
    <x v="0"/>
    <x v="1"/>
    <s v="Natalie Portman"/>
    <x v="408"/>
    <n v="20000"/>
    <n v="44042"/>
    <n v="0"/>
    <n v="10000"/>
    <n v="7.6"/>
    <n v="359"/>
    <n v="140"/>
    <x v="966"/>
    <n v="113000000"/>
  </r>
  <r>
    <x v="967"/>
    <n v="1"/>
    <x v="767"/>
    <s v="Color"/>
    <x v="5"/>
    <s v="English"/>
    <x v="0"/>
    <x v="1"/>
    <s v="Sam Shepard"/>
    <x v="132"/>
    <n v="820"/>
    <n v="2705"/>
    <n v="357"/>
    <n v="0"/>
    <n v="5"/>
    <n v="145"/>
    <n v="121"/>
    <x v="967"/>
    <n v="135000000"/>
  </r>
  <r>
    <x v="968"/>
    <n v="1"/>
    <x v="727"/>
    <s v="Color"/>
    <x v="2"/>
    <s v="English"/>
    <x v="0"/>
    <x v="2"/>
    <s v="Matt Damon"/>
    <x v="313"/>
    <n v="13000"/>
    <n v="14747"/>
    <n v="79"/>
    <n v="0"/>
    <n v="7"/>
    <n v="358"/>
    <n v="128"/>
    <x v="968"/>
    <n v="50000000"/>
  </r>
  <r>
    <x v="969"/>
    <n v="1"/>
    <x v="768"/>
    <s v="Color"/>
    <x v="1"/>
    <s v="English"/>
    <x v="0"/>
    <x v="2"/>
    <s v="J.K. Simmons"/>
    <x v="704"/>
    <n v="24000"/>
    <n v="25092"/>
    <n v="655"/>
    <n v="0"/>
    <n v="7.6"/>
    <n v="239"/>
    <n v="92"/>
    <x v="969"/>
    <n v="6500000"/>
  </r>
  <r>
    <x v="970"/>
    <n v="1"/>
    <x v="722"/>
    <s v="Color"/>
    <x v="1"/>
    <s v="English"/>
    <x v="0"/>
    <x v="2"/>
    <s v="Steve Carell"/>
    <x v="705"/>
    <n v="7000"/>
    <n v="8341"/>
    <n v="0"/>
    <n v="0"/>
    <n v="7.1"/>
    <n v="217"/>
    <n v="133"/>
    <x v="970"/>
    <n v="26000000"/>
  </r>
  <r>
    <x v="971"/>
    <n v="1"/>
    <x v="769"/>
    <s v="Color"/>
    <x v="5"/>
    <s v="English"/>
    <x v="0"/>
    <x v="4"/>
    <s v="Taylor Lautner"/>
    <x v="274"/>
    <n v="12000"/>
    <n v="14899"/>
    <n v="0"/>
    <n v="0"/>
    <n v="3.5"/>
    <n v="66"/>
    <n v="93"/>
    <x v="971"/>
    <n v="50000000"/>
  </r>
  <r>
    <x v="972"/>
    <n v="1"/>
    <x v="770"/>
    <s v="Color"/>
    <x v="2"/>
    <s v="English"/>
    <x v="0"/>
    <x v="2"/>
    <s v="Jimmy Bennett"/>
    <x v="706"/>
    <n v="87000"/>
    <n v="120797"/>
    <n v="15"/>
    <n v="0"/>
    <n v="6"/>
    <n v="220"/>
    <n v="90"/>
    <x v="972"/>
    <n v="19000000"/>
  </r>
  <r>
    <x v="973"/>
    <n v="1"/>
    <x v="706"/>
    <s v="Color"/>
    <x v="2"/>
    <s v="English"/>
    <x v="0"/>
    <x v="2"/>
    <s v="Beau Bridges"/>
    <x v="707"/>
    <n v="552"/>
    <n v="859"/>
    <n v="58"/>
    <n v="608"/>
    <n v="6.7"/>
    <n v="75"/>
    <n v="112"/>
    <x v="973"/>
    <n v="1500000"/>
  </r>
  <r>
    <x v="974"/>
    <n v="1"/>
    <x v="771"/>
    <s v="Color"/>
    <x v="5"/>
    <s v="English"/>
    <x v="0"/>
    <x v="1"/>
    <s v="Matt Damon"/>
    <x v="708"/>
    <n v="13000"/>
    <n v="27114"/>
    <n v="0"/>
    <n v="0"/>
    <n v="5.9"/>
    <n v="233"/>
    <n v="118"/>
    <x v="974"/>
    <n v="88000000"/>
  </r>
  <r>
    <x v="975"/>
    <n v="1"/>
    <x v="772"/>
    <s v="Color"/>
    <x v="0"/>
    <s v="English"/>
    <x v="0"/>
    <x v="1"/>
    <s v="Eddie Cibrian"/>
    <x v="709"/>
    <n v="849"/>
    <n v="2178"/>
    <n v="2"/>
    <n v="0"/>
    <n v="5.0999999999999996"/>
    <n v="140"/>
    <n v="93"/>
    <x v="975"/>
    <n v="30000000"/>
  </r>
  <r>
    <x v="976"/>
    <n v="1"/>
    <x v="773"/>
    <s v="Color"/>
    <x v="0"/>
    <s v="English"/>
    <x v="0"/>
    <x v="4"/>
    <s v="Jim Broadbent"/>
    <x v="269"/>
    <n v="1000"/>
    <n v="1317"/>
    <n v="80"/>
    <n v="0"/>
    <n v="6.9"/>
    <n v="284"/>
    <n v="150"/>
    <x v="976"/>
    <n v="180000000"/>
  </r>
  <r>
    <x v="977"/>
    <n v="1"/>
    <x v="774"/>
    <s v="Color"/>
    <x v="1"/>
    <s v="English"/>
    <x v="0"/>
    <x v="2"/>
    <s v="Rory Culkin"/>
    <x v="710"/>
    <n v="710"/>
    <n v="2119"/>
    <n v="3"/>
    <n v="1000"/>
    <n v="7"/>
    <n v="74"/>
    <n v="108"/>
    <x v="977"/>
    <n v="6800000"/>
  </r>
  <r>
    <x v="978"/>
    <n v="1"/>
    <x v="775"/>
    <s v="Color"/>
    <x v="2"/>
    <s v="English"/>
    <x v="1"/>
    <x v="2"/>
    <s v="Archie Panjabi"/>
    <x v="338"/>
    <n v="883"/>
    <n v="1565"/>
    <n v="353"/>
    <n v="0"/>
    <n v="7.5"/>
    <n v="226"/>
    <n v="129"/>
    <x v="978"/>
    <n v="15000000"/>
  </r>
  <r>
    <x v="979"/>
    <n v="1"/>
    <x v="776"/>
    <s v="Color"/>
    <x v="8"/>
    <s v="English"/>
    <x v="1"/>
    <x v="0"/>
    <s v="Mark Gatiss"/>
    <x v="711"/>
    <n v="567"/>
    <n v="1145"/>
    <n v="9"/>
    <n v="0"/>
    <n v="7.5"/>
    <n v="209"/>
    <n v="85"/>
    <x v="979"/>
    <n v="30000000"/>
  </r>
  <r>
    <x v="980"/>
    <n v="1"/>
    <x v="777"/>
    <s v="Color"/>
    <x v="0"/>
    <s v="English"/>
    <x v="1"/>
    <x v="2"/>
    <s v="MyAnna Buring"/>
    <x v="712"/>
    <n v="513"/>
    <n v="1379"/>
    <n v="197"/>
    <n v="10000"/>
    <n v="7.2"/>
    <n v="342"/>
    <n v="100"/>
    <x v="980"/>
    <n v="3500000"/>
  </r>
  <r>
    <x v="981"/>
    <n v="1"/>
    <x v="778"/>
    <s v="Color"/>
    <x v="3"/>
    <s v="English"/>
    <x v="0"/>
    <x v="2"/>
    <s v="Sid Haig"/>
    <x v="477"/>
    <n v="1000"/>
    <n v="3544"/>
    <n v="0"/>
    <n v="0"/>
    <n v="6.9"/>
    <n v="261"/>
    <n v="109"/>
    <x v="981"/>
    <n v="7000000"/>
  </r>
  <r>
    <x v="982"/>
    <n v="1"/>
    <x v="779"/>
    <s v="Color"/>
    <x v="5"/>
    <s v="English"/>
    <x v="0"/>
    <x v="1"/>
    <s v="Alice Greczyn"/>
    <x v="276"/>
    <n v="631"/>
    <n v="2297"/>
    <n v="422"/>
    <n v="0"/>
    <n v="5.0999999999999996"/>
    <n v="144"/>
    <n v="107"/>
    <x v="982"/>
    <n v="50000000"/>
  </r>
  <r>
    <x v="983"/>
    <n v="1"/>
    <x v="704"/>
    <s v="Color"/>
    <x v="2"/>
    <s v="English"/>
    <x v="0"/>
    <x v="1"/>
    <s v="Tom Wilkinson"/>
    <x v="713"/>
    <n v="1000"/>
    <n v="2759"/>
    <n v="301"/>
    <n v="0"/>
    <n v="6.7"/>
    <n v="233"/>
    <n v="122"/>
    <x v="983"/>
    <n v="20000000"/>
  </r>
  <r>
    <x v="984"/>
    <n v="1"/>
    <x v="780"/>
    <s v="Color"/>
    <x v="1"/>
    <s v="English"/>
    <x v="0"/>
    <x v="1"/>
    <s v="Craig T. Nelson"/>
    <x v="714"/>
    <n v="723"/>
    <n v="1615"/>
    <n v="15"/>
    <n v="0"/>
    <n v="6.3"/>
    <n v="142"/>
    <n v="103"/>
    <x v="984"/>
    <n v="17000000"/>
  </r>
  <r>
    <x v="985"/>
    <n v="1"/>
    <x v="781"/>
    <s v="Color"/>
    <x v="2"/>
    <s v="English"/>
    <x v="0"/>
    <x v="4"/>
    <s v="Gerard Butler"/>
    <x v="715"/>
    <n v="18000"/>
    <n v="20354"/>
    <n v="25"/>
    <n v="445"/>
    <n v="6.2"/>
    <n v="21"/>
    <n v="101"/>
    <x v="985"/>
    <n v="20000000"/>
  </r>
  <r>
    <x v="986"/>
    <n v="1"/>
    <x v="782"/>
    <s v="Black and White"/>
    <x v="5"/>
    <s v="Filipino"/>
    <x v="0"/>
    <x v="2"/>
    <s v="James Franco"/>
    <x v="223"/>
    <n v="11000"/>
    <n v="12133"/>
    <n v="131"/>
    <n v="0"/>
    <n v="6.7"/>
    <n v="81"/>
    <n v="132"/>
    <x v="986"/>
    <n v="80000000"/>
  </r>
  <r>
    <x v="987"/>
    <n v="1"/>
    <x v="783"/>
    <s v="Color"/>
    <x v="0"/>
    <s v="English"/>
    <x v="0"/>
    <x v="4"/>
    <s v="Zooey Deschanel"/>
    <x v="716"/>
    <n v="11000"/>
    <n v="14073"/>
    <n v="37"/>
    <n v="10000"/>
    <n v="6.8"/>
    <n v="276"/>
    <n v="109"/>
    <x v="987"/>
    <n v="50000000"/>
  </r>
  <r>
    <x v="988"/>
    <n v="1"/>
    <x v="784"/>
    <s v="Color"/>
    <x v="3"/>
    <s v="Aboriginal"/>
    <x v="1"/>
    <x v="1"/>
    <s v="Curtiss Cook"/>
    <x v="717"/>
    <n v="591"/>
    <n v="2100"/>
    <n v="521"/>
    <n v="0"/>
    <n v="6.4"/>
    <n v="227"/>
    <n v="128"/>
    <x v="988"/>
    <n v="80000000"/>
  </r>
  <r>
    <x v="989"/>
    <n v="1"/>
    <x v="785"/>
    <s v="Color"/>
    <x v="5"/>
    <s v="English"/>
    <x v="0"/>
    <x v="1"/>
    <s v="Scarlett Johansson"/>
    <x v="255"/>
    <n v="19000"/>
    <n v="34839"/>
    <n v="0"/>
    <n v="0"/>
    <n v="6.9"/>
    <n v="257"/>
    <n v="136"/>
    <x v="989"/>
    <n v="126000000"/>
  </r>
  <r>
    <x v="990"/>
    <n v="1"/>
    <x v="786"/>
    <s v="Color"/>
    <x v="2"/>
    <s v="English"/>
    <x v="0"/>
    <x v="2"/>
    <s v="Jennifer Jason Leigh"/>
    <x v="718"/>
    <n v="1000"/>
    <n v="5085"/>
    <n v="11"/>
    <n v="0"/>
    <n v="7.1"/>
    <n v="161"/>
    <n v="94"/>
    <x v="990"/>
    <n v="29000000"/>
  </r>
  <r>
    <x v="991"/>
    <n v="1"/>
    <x v="787"/>
    <s v="Color"/>
    <x v="5"/>
    <s v="Spanish"/>
    <x v="0"/>
    <x v="4"/>
    <s v="Michael Emerson"/>
    <x v="147"/>
    <n v="2000"/>
    <n v="2864"/>
    <n v="258"/>
    <n v="951"/>
    <n v="5.9"/>
    <n v="137"/>
    <n v="129"/>
    <x v="991"/>
    <n v="75000000"/>
  </r>
  <r>
    <x v="992"/>
    <n v="1"/>
    <x v="788"/>
    <s v="Color"/>
    <x v="1"/>
    <s v="English"/>
    <x v="0"/>
    <x v="1"/>
    <s v="Adam Sandler"/>
    <x v="79"/>
    <n v="11000"/>
    <n v="13693"/>
    <n v="88"/>
    <n v="0"/>
    <n v="6.4"/>
    <n v="134"/>
    <n v="113"/>
    <x v="992"/>
    <n v="82000000"/>
  </r>
  <r>
    <x v="993"/>
    <n v="1"/>
    <x v="677"/>
    <s v="Color"/>
    <x v="2"/>
    <s v="English"/>
    <x v="0"/>
    <x v="2"/>
    <s v="Danny Pino"/>
    <x v="719"/>
    <n v="786"/>
    <n v="1674"/>
    <n v="0"/>
    <n v="957"/>
    <n v="6.7"/>
    <n v="52"/>
    <n v="144"/>
    <x v="993"/>
    <n v="9600000"/>
  </r>
  <r>
    <x v="994"/>
    <n v="1"/>
    <x v="789"/>
    <s v="Color"/>
    <x v="5"/>
    <s v="English"/>
    <x v="3"/>
    <x v="1"/>
    <s v="Miguel Ferrer"/>
    <x v="166"/>
    <n v="688"/>
    <n v="1019"/>
    <n v="10"/>
    <n v="676"/>
    <n v="5.5"/>
    <n v="72"/>
    <n v="83"/>
    <x v="994"/>
    <n v="33000000"/>
  </r>
  <r>
    <x v="995"/>
    <n v="1"/>
    <x v="790"/>
    <s v="Color"/>
    <x v="1"/>
    <s v="English"/>
    <x v="0"/>
    <x v="2"/>
    <s v="Adam Scott"/>
    <x v="720"/>
    <n v="3000"/>
    <n v="4053"/>
    <n v="47"/>
    <n v="808"/>
    <n v="6.8"/>
    <n v="191"/>
    <n v="96"/>
    <x v="995"/>
    <n v="10000000"/>
  </r>
  <r>
    <x v="996"/>
    <n v="1"/>
    <x v="791"/>
    <s v="Color"/>
    <x v="6"/>
    <s v="English"/>
    <x v="0"/>
    <x v="1"/>
    <s v="Christian Bale"/>
    <x v="721"/>
    <n v="23000"/>
    <n v="27829"/>
    <n v="0"/>
    <n v="0"/>
    <n v="6.7"/>
    <n v="222"/>
    <n v="150"/>
    <x v="996"/>
    <n v="30000000"/>
  </r>
  <r>
    <x v="997"/>
    <n v="1"/>
    <x v="792"/>
    <s v="Color"/>
    <x v="5"/>
    <s v="English"/>
    <x v="12"/>
    <x v="4"/>
    <s v="Vin Diesel"/>
    <x v="299"/>
    <n v="14000"/>
    <n v="16884"/>
    <n v="163"/>
    <n v="0"/>
    <n v="5.5"/>
    <n v="125"/>
    <n v="95"/>
    <x v="997"/>
    <n v="56000000"/>
  </r>
  <r>
    <x v="998"/>
    <n v="1"/>
    <x v="764"/>
    <s v="Color"/>
    <x v="1"/>
    <s v="English"/>
    <x v="0"/>
    <x v="4"/>
    <s v="Ben Feldman"/>
    <x v="547"/>
    <n v="1000"/>
    <n v="4789"/>
    <n v="15"/>
    <n v="767"/>
    <n v="5.5"/>
    <n v="65"/>
    <n v="100"/>
    <x v="998"/>
    <n v="25000000"/>
  </r>
  <r>
    <x v="999"/>
    <n v="1"/>
    <x v="673"/>
    <s v="Color"/>
    <x v="1"/>
    <s v="English"/>
    <x v="0"/>
    <x v="1"/>
    <s v="Jon Lovitz"/>
    <x v="722"/>
    <n v="11000"/>
    <n v="24351"/>
    <n v="38"/>
    <n v="0"/>
    <n v="6.4"/>
    <n v="168"/>
    <n v="134"/>
    <x v="999"/>
    <n v="45000000"/>
  </r>
  <r>
    <x v="1000"/>
    <n v="1"/>
    <x v="769"/>
    <s v="Color"/>
    <x v="5"/>
    <s v="Mandarin"/>
    <x v="19"/>
    <x v="1"/>
    <s v="Dong-gun Jang"/>
    <x v="723"/>
    <n v="489"/>
    <n v="949"/>
    <n v="45"/>
    <n v="445"/>
    <n v="5.6"/>
    <n v="90"/>
    <n v="103"/>
    <x v="1000"/>
    <n v="60000000"/>
  </r>
  <r>
    <x v="1001"/>
    <n v="1"/>
    <x v="736"/>
    <s v="Color"/>
    <x v="3"/>
    <s v="English"/>
    <x v="9"/>
    <x v="2"/>
    <s v="Ray Winstone"/>
    <x v="724"/>
    <n v="1000"/>
    <n v="2129"/>
    <n v="214"/>
    <n v="0"/>
    <n v="7.4"/>
    <n v="168"/>
    <n v="104"/>
    <x v="1001"/>
    <n v="2000000"/>
  </r>
  <r>
    <x v="1002"/>
    <n v="1"/>
    <x v="793"/>
    <s v="Color"/>
    <x v="5"/>
    <s v="Thai"/>
    <x v="15"/>
    <x v="2"/>
    <s v="Jon Foo"/>
    <x v="725"/>
    <n v="778"/>
    <n v="2205"/>
    <n v="64"/>
    <n v="0"/>
    <n v="7.1"/>
    <n v="112"/>
    <n v="111"/>
    <x v="1002"/>
    <n v="200000000"/>
  </r>
  <r>
    <x v="1003"/>
    <n v="1"/>
    <x v="794"/>
    <s v="Color"/>
    <x v="1"/>
    <s v="English"/>
    <x v="0"/>
    <x v="2"/>
    <s v="Mark Duplass"/>
    <x v="726"/>
    <n v="830"/>
    <n v="1064"/>
    <n v="157"/>
    <n v="297"/>
    <n v="6.6"/>
    <n v="51"/>
    <n v="85"/>
    <x v="1003"/>
    <n v="15000"/>
  </r>
  <r>
    <x v="1004"/>
    <n v="1"/>
    <x v="795"/>
    <s v="Color"/>
    <x v="2"/>
    <s v="English"/>
    <x v="0"/>
    <x v="2"/>
    <s v="Katy Mixon"/>
    <x v="727"/>
    <n v="982"/>
    <n v="3299"/>
    <n v="91"/>
    <n v="698"/>
    <n v="6.4"/>
    <n v="65"/>
    <n v="91"/>
    <x v="1004"/>
    <n v="900000"/>
  </r>
  <r>
    <x v="1005"/>
    <n v="1"/>
    <x v="706"/>
    <s v="Color"/>
    <x v="1"/>
    <s v="English"/>
    <x v="0"/>
    <x v="1"/>
    <s v="Vivica A. Fox"/>
    <x v="304"/>
    <n v="890"/>
    <n v="3138"/>
    <n v="7"/>
    <n v="68"/>
    <n v="4.3"/>
    <n v="14"/>
    <n v="90"/>
    <x v="1005"/>
    <n v="1500000"/>
  </r>
  <r>
    <x v="1006"/>
    <n v="1"/>
    <x v="783"/>
    <s v="Color"/>
    <x v="1"/>
    <s v="English"/>
    <x v="0"/>
    <x v="4"/>
    <s v="Mike Vogel"/>
    <x v="728"/>
    <n v="2000"/>
    <n v="6862"/>
    <n v="42"/>
    <n v="0"/>
    <n v="6.6"/>
    <n v="88"/>
    <n v="119"/>
    <x v="1006"/>
    <n v="25000000"/>
  </r>
  <r>
    <x v="1007"/>
    <n v="1"/>
    <x v="764"/>
    <s v="Black and White"/>
    <x v="4"/>
    <s v="English"/>
    <x v="0"/>
    <x v="1"/>
    <s v="Gena Rowlands"/>
    <x v="229"/>
    <n v="545"/>
    <n v="1274"/>
    <n v="34"/>
    <n v="0"/>
    <n v="6.5"/>
    <n v="193"/>
    <n v="104"/>
    <x v="1007"/>
    <n v="43000000"/>
  </r>
  <r>
    <x v="1008"/>
    <n v="1"/>
    <x v="796"/>
    <s v="Color"/>
    <x v="1"/>
    <s v="English"/>
    <x v="0"/>
    <x v="2"/>
    <s v="William Baldwin"/>
    <x v="729"/>
    <n v="436"/>
    <n v="479"/>
    <n v="387"/>
    <n v="0"/>
    <n v="7.4"/>
    <n v="110"/>
    <n v="88"/>
    <x v="1008"/>
    <n v="1500000"/>
  </r>
  <r>
    <x v="1009"/>
    <n v="1"/>
    <x v="797"/>
    <s v="Color"/>
    <x v="1"/>
    <s v="English"/>
    <x v="0"/>
    <x v="2"/>
    <s v="Alicia Witt"/>
    <x v="730"/>
    <n v="975"/>
    <n v="2944"/>
    <n v="57"/>
    <n v="549"/>
    <n v="6.9"/>
    <n v="125"/>
    <n v="118"/>
    <x v="1009"/>
    <n v="9000000"/>
  </r>
  <r>
    <x v="1010"/>
    <n v="1"/>
    <x v="798"/>
    <s v="Color"/>
    <x v="1"/>
    <s v="English"/>
    <x v="0"/>
    <x v="2"/>
    <s v="Nicolas Cage"/>
    <x v="289"/>
    <n v="12000"/>
    <n v="13156"/>
    <n v="563"/>
    <n v="0"/>
    <n v="6.6"/>
    <n v="156"/>
    <n v="102"/>
    <x v="1010"/>
    <n v="22000000"/>
  </r>
  <r>
    <x v="1011"/>
    <n v="1"/>
    <x v="799"/>
    <s v="Color"/>
    <x v="1"/>
    <s v="English"/>
    <x v="0"/>
    <x v="1"/>
    <s v="Jack Davenport"/>
    <x v="479"/>
    <n v="1000"/>
    <n v="2666"/>
    <n v="6"/>
    <n v="0"/>
    <n v="6.1"/>
    <n v="103"/>
    <n v="90"/>
    <x v="1011"/>
    <n v="15000000"/>
  </r>
  <r>
    <x v="1012"/>
    <n v="1"/>
    <x v="800"/>
    <s v="Color"/>
    <x v="1"/>
    <s v="English"/>
    <x v="0"/>
    <x v="1"/>
    <s v="Will Ferrell"/>
    <x v="731"/>
    <n v="8000"/>
    <n v="9608"/>
    <n v="387"/>
    <n v="143"/>
    <n v="5.5"/>
    <n v="32"/>
    <n v="99"/>
    <x v="1012"/>
    <n v="8000000"/>
  </r>
  <r>
    <x v="1013"/>
    <n v="1"/>
    <x v="801"/>
    <s v="Color"/>
    <x v="2"/>
    <s v="English"/>
    <x v="1"/>
    <x v="1"/>
    <s v="Vanessa Redgrave"/>
    <x v="732"/>
    <n v="898"/>
    <n v="2096"/>
    <n v="133"/>
    <n v="356"/>
    <n v="6.7"/>
    <n v="64"/>
    <n v="135"/>
    <x v="1013"/>
    <n v="16000000"/>
  </r>
  <r>
    <x v="1014"/>
    <n v="1"/>
    <x v="802"/>
    <s v="Color"/>
    <x v="2"/>
    <s v="English"/>
    <x v="0"/>
    <x v="1"/>
    <s v="Emily Podleski"/>
    <x v="733"/>
    <n v="1000"/>
    <n v="1942"/>
    <n v="0"/>
    <n v="19"/>
    <n v="6.6"/>
    <n v="4"/>
    <n v="100"/>
    <x v="1014"/>
    <n v="6500000"/>
  </r>
  <r>
    <x v="1015"/>
    <n v="1"/>
    <x v="781"/>
    <s v="Color"/>
    <x v="6"/>
    <s v="English"/>
    <x v="16"/>
    <x v="1"/>
    <s v="Anthony Hopkins"/>
    <x v="140"/>
    <n v="12000"/>
    <n v="12574"/>
    <n v="79"/>
    <n v="11000"/>
    <n v="7.9"/>
    <n v="126"/>
    <n v="127"/>
    <x v="1015"/>
    <n v="25000000"/>
  </r>
  <r>
    <x v="1016"/>
    <n v="1"/>
    <x v="803"/>
    <s v="Color"/>
    <x v="0"/>
    <s v="English"/>
    <x v="4"/>
    <x v="2"/>
    <s v="Levon Helm"/>
    <x v="734"/>
    <n v="572"/>
    <n v="1627"/>
    <n v="0"/>
    <n v="0"/>
    <n v="7.5"/>
    <n v="172"/>
    <n v="107"/>
    <x v="1016"/>
    <n v="15000000"/>
  </r>
  <r>
    <x v="1017"/>
    <n v="1"/>
    <x v="804"/>
    <s v="Color"/>
    <x v="1"/>
    <s v="English"/>
    <x v="0"/>
    <x v="2"/>
    <s v="Kelli Garner"/>
    <x v="735"/>
    <n v="730"/>
    <n v="1208"/>
    <n v="101"/>
    <n v="708"/>
    <n v="6.6"/>
    <n v="114"/>
    <n v="96"/>
    <x v="1017"/>
    <n v="4000000"/>
  </r>
  <r>
    <x v="1018"/>
    <n v="1"/>
    <x v="805"/>
    <s v="Color"/>
    <x v="0"/>
    <s v="English"/>
    <x v="0"/>
    <x v="2"/>
    <s v="Kevin Zegers"/>
    <x v="736"/>
    <n v="2000"/>
    <n v="3192"/>
    <n v="2"/>
    <n v="0"/>
    <n v="7.4"/>
    <n v="169"/>
    <n v="103"/>
    <x v="1018"/>
    <n v="1000000"/>
  </r>
  <r>
    <x v="1019"/>
    <n v="1"/>
    <x v="806"/>
    <s v="Color"/>
    <x v="5"/>
    <s v="English"/>
    <x v="4"/>
    <x v="1"/>
    <s v="Jason Statham"/>
    <x v="442"/>
    <n v="26000"/>
    <n v="29050"/>
    <n v="255"/>
    <n v="0"/>
    <n v="6.3"/>
    <n v="163"/>
    <n v="87"/>
    <x v="1019"/>
    <n v="32000000"/>
  </r>
  <r>
    <x v="1020"/>
    <n v="1"/>
    <x v="758"/>
    <s v="Color"/>
    <x v="1"/>
    <s v="English"/>
    <x v="1"/>
    <x v="2"/>
    <s v="Steve Coogan"/>
    <x v="115"/>
    <n v="1000"/>
    <n v="3690"/>
    <n v="187"/>
    <n v="750"/>
    <n v="6.8"/>
    <n v="122"/>
    <n v="94"/>
    <x v="1020"/>
    <n v="2800000"/>
  </r>
  <r>
    <x v="1021"/>
    <n v="1"/>
    <x v="807"/>
    <s v="Color"/>
    <x v="1"/>
    <s v="English"/>
    <x v="0"/>
    <x v="2"/>
    <s v="Billy Crudup"/>
    <x v="564"/>
    <n v="745"/>
    <n v="1721"/>
    <n v="38"/>
    <n v="215"/>
    <n v="5.7"/>
    <n v="100"/>
    <n v="103"/>
    <x v="1021"/>
    <n v="9000000"/>
  </r>
  <r>
    <x v="1022"/>
    <n v="1"/>
    <x v="803"/>
    <s v="Color"/>
    <x v="3"/>
    <s v="Zulu"/>
    <x v="1"/>
    <x v="2"/>
    <s v="Terry Pheto"/>
    <x v="737"/>
    <n v="113"/>
    <n v="278"/>
    <n v="151"/>
    <n v="0"/>
    <n v="7.3"/>
    <n v="152"/>
    <n v="94"/>
    <x v="1022"/>
    <n v="3000000"/>
  </r>
  <r>
    <x v="1023"/>
    <n v="1"/>
    <x v="720"/>
    <s v="Color"/>
    <x v="5"/>
    <s v="English"/>
    <x v="0"/>
    <x v="1"/>
    <s v="Cheech Marin"/>
    <x v="738"/>
    <n v="843"/>
    <n v="2165"/>
    <n v="32"/>
    <n v="206"/>
    <n v="4.0999999999999996"/>
    <n v="31"/>
    <n v="95"/>
    <x v="1023"/>
    <n v="25000000"/>
  </r>
  <r>
    <x v="1024"/>
    <n v="1"/>
    <x v="705"/>
    <s v="Color"/>
    <x v="1"/>
    <s v="English"/>
    <x v="3"/>
    <x v="1"/>
    <s v="Fisher Stevens"/>
    <x v="739"/>
    <n v="922"/>
    <n v="1835"/>
    <n v="0"/>
    <n v="128"/>
    <n v="4.2"/>
    <n v="41"/>
    <n v="97"/>
    <x v="1024"/>
    <n v="9000000"/>
  </r>
  <r>
    <x v="1025"/>
    <n v="1"/>
    <x v="681"/>
    <s v="Color"/>
    <x v="5"/>
    <s v="English"/>
    <x v="4"/>
    <x v="2"/>
    <s v="Morgan Freeman"/>
    <x v="442"/>
    <n v="11000"/>
    <n v="22383"/>
    <n v="255"/>
    <n v="0"/>
    <n v="7"/>
    <n v="177"/>
    <n v="103"/>
    <x v="1025"/>
    <n v="45000000"/>
  </r>
  <r>
    <x v="1026"/>
    <n v="1"/>
    <x v="722"/>
    <s v="Color"/>
    <x v="5"/>
    <s v="English"/>
    <x v="0"/>
    <x v="2"/>
    <s v="Natalie Portman"/>
    <x v="740"/>
    <n v="20000"/>
    <n v="22417"/>
    <n v="160"/>
    <n v="48000"/>
    <n v="8.1999999999999993"/>
    <n v="525"/>
    <n v="132"/>
    <x v="1026"/>
    <n v="54000000"/>
  </r>
  <r>
    <x v="1027"/>
    <n v="1"/>
    <x v="808"/>
    <s v="Color"/>
    <x v="0"/>
    <s v="English"/>
    <x v="1"/>
    <x v="0"/>
    <s v="Jim Broadbent"/>
    <x v="741"/>
    <n v="1000"/>
    <n v="1908"/>
    <n v="2"/>
    <n v="538"/>
    <n v="5.6"/>
    <n v="93"/>
    <n v="76"/>
    <x v="1027"/>
    <n v="35000000"/>
  </r>
  <r>
    <x v="1028"/>
    <n v="1"/>
    <x v="809"/>
    <s v="Color"/>
    <x v="2"/>
    <s v="English"/>
    <x v="1"/>
    <x v="2"/>
    <s v="Emily Watson"/>
    <x v="742"/>
    <n v="876"/>
    <n v="2544"/>
    <n v="554"/>
    <n v="311"/>
    <n v="6.9"/>
    <n v="49"/>
    <n v="97"/>
    <x v="1028"/>
    <n v="7000000"/>
  </r>
  <r>
    <x v="1029"/>
    <n v="1"/>
    <x v="810"/>
    <s v="Color"/>
    <x v="1"/>
    <s v="English"/>
    <x v="0"/>
    <x v="2"/>
    <s v="Ryan Reynolds"/>
    <x v="743"/>
    <n v="16000"/>
    <n v="19957"/>
    <n v="6"/>
    <n v="0"/>
    <n v="6.8"/>
    <n v="91"/>
    <n v="94"/>
    <x v="1029"/>
    <n v="3000000"/>
  </r>
  <r>
    <x v="1030"/>
    <n v="1"/>
    <x v="784"/>
    <s v="Color"/>
    <x v="6"/>
    <s v="English"/>
    <x v="0"/>
    <x v="1"/>
    <s v="Sandra Ellis Lafferty"/>
    <x v="226"/>
    <n v="523"/>
    <n v="1383"/>
    <n v="446"/>
    <n v="11000"/>
    <n v="7.9"/>
    <n v="291"/>
    <n v="153"/>
    <x v="1030"/>
    <n v="28000000"/>
  </r>
  <r>
    <x v="1031"/>
    <n v="1"/>
    <x v="773"/>
    <s v="Color"/>
    <x v="0"/>
    <s v="English"/>
    <x v="0"/>
    <x v="1"/>
    <s v="Tom Cruise"/>
    <x v="160"/>
    <n v="10000"/>
    <n v="12758"/>
    <n v="14000"/>
    <n v="0"/>
    <n v="6.5"/>
    <n v="401"/>
    <n v="116"/>
    <x v="1031"/>
    <n v="132000000"/>
  </r>
  <r>
    <x v="1032"/>
    <n v="1"/>
    <x v="777"/>
    <s v="Color"/>
    <x v="3"/>
    <s v="English"/>
    <x v="12"/>
    <x v="2"/>
    <s v="Colin Firth"/>
    <x v="744"/>
    <n v="14000"/>
    <n v="16090"/>
    <n v="460"/>
    <n v="507"/>
    <n v="6.5"/>
    <n v="97"/>
    <n v="107"/>
    <x v="1032"/>
    <n v="25000000"/>
  </r>
  <r>
    <x v="1033"/>
    <n v="1"/>
    <x v="811"/>
    <s v="Color"/>
    <x v="2"/>
    <s v="English"/>
    <x v="1"/>
    <x v="1"/>
    <s v="Deborah Kara Unger"/>
    <x v="745"/>
    <n v="494"/>
    <n v="2013"/>
    <n v="13"/>
    <n v="0"/>
    <n v="5.5"/>
    <n v="173"/>
    <n v="101"/>
    <x v="1033"/>
    <n v="10000000"/>
  </r>
  <r>
    <x v="1034"/>
    <n v="1"/>
    <x v="693"/>
    <s v="Color"/>
    <x v="1"/>
    <s v="English"/>
    <x v="0"/>
    <x v="2"/>
    <s v="Zooey Deschanel"/>
    <x v="746"/>
    <n v="11000"/>
    <n v="20009"/>
    <n v="9"/>
    <n v="414"/>
    <n v="6.4"/>
    <n v="50"/>
    <n v="98"/>
    <x v="1034"/>
    <n v="3500000"/>
  </r>
  <r>
    <x v="1035"/>
    <n v="1"/>
    <x v="812"/>
    <s v="Color"/>
    <x v="5"/>
    <s v="English"/>
    <x v="0"/>
    <x v="1"/>
    <s v="Sunny Mabrey"/>
    <x v="163"/>
    <n v="287"/>
    <n v="993"/>
    <n v="93"/>
    <n v="0"/>
    <n v="4.3"/>
    <n v="77"/>
    <n v="101"/>
    <x v="1035"/>
    <n v="87000000"/>
  </r>
  <r>
    <x v="1036"/>
    <n v="1"/>
    <x v="813"/>
    <s v="Color"/>
    <x v="5"/>
    <s v="English"/>
    <x v="0"/>
    <x v="4"/>
    <s v="Kristen Stewart"/>
    <x v="237"/>
    <n v="17000"/>
    <n v="32232"/>
    <n v="4000"/>
    <n v="0"/>
    <n v="6.1"/>
    <n v="136"/>
    <n v="101"/>
    <x v="1036"/>
    <n v="65000000"/>
  </r>
  <r>
    <x v="1037"/>
    <n v="1"/>
    <x v="814"/>
    <s v="Color"/>
    <x v="3"/>
    <s v="English"/>
    <x v="0"/>
    <x v="2"/>
    <s v="Brian Dennehy"/>
    <x v="747"/>
    <n v="954"/>
    <n v="2512"/>
    <n v="53"/>
    <n v="294"/>
    <n v="6.4"/>
    <n v="26"/>
    <n v="107"/>
    <x v="1037"/>
    <n v="8000000"/>
  </r>
  <r>
    <x v="1038"/>
    <n v="1"/>
    <x v="815"/>
    <s v="Color"/>
    <x v="5"/>
    <s v="English"/>
    <x v="3"/>
    <x v="1"/>
    <s v="Bruce Willis"/>
    <x v="539"/>
    <n v="13000"/>
    <n v="15053"/>
    <n v="503"/>
    <n v="0"/>
    <n v="6.6"/>
    <n v="199"/>
    <n v="102"/>
    <x v="1038"/>
    <n v="52000000"/>
  </r>
  <r>
    <x v="1039"/>
    <n v="1"/>
    <x v="816"/>
    <s v="Color"/>
    <x v="5"/>
    <s v="English"/>
    <x v="0"/>
    <x v="2"/>
    <s v="Gerard Butler"/>
    <x v="571"/>
    <n v="18000"/>
    <n v="32360"/>
    <n v="0"/>
    <n v="13000"/>
    <n v="7.7"/>
    <n v="460"/>
    <n v="117"/>
    <x v="1039"/>
    <n v="65000000"/>
  </r>
  <r>
    <x v="1040"/>
    <n v="1"/>
    <x v="817"/>
    <s v="Color"/>
    <x v="1"/>
    <s v="English"/>
    <x v="0"/>
    <x v="1"/>
    <s v="Archie Panjabi"/>
    <x v="47"/>
    <n v="883"/>
    <n v="3611"/>
    <n v="0"/>
    <n v="9000"/>
    <n v="6.9"/>
    <n v="147"/>
    <n v="117"/>
    <x v="1040"/>
    <n v="35000000"/>
  </r>
  <r>
    <x v="1041"/>
    <n v="1"/>
    <x v="818"/>
    <s v="Color"/>
    <x v="1"/>
    <s v="English"/>
    <x v="3"/>
    <x v="1"/>
    <s v="Meryl Streep"/>
    <x v="204"/>
    <n v="11000"/>
    <n v="12946"/>
    <n v="500"/>
    <n v="683"/>
    <n v="6.8"/>
    <n v="211"/>
    <n v="105"/>
    <x v="1041"/>
    <n v="10000000"/>
  </r>
  <r>
    <x v="1042"/>
    <n v="1"/>
    <x v="819"/>
    <s v="Color"/>
    <x v="8"/>
    <s v="English"/>
    <x v="0"/>
    <x v="2"/>
    <s v="Robert Downey Jr."/>
    <x v="507"/>
    <n v="21000"/>
    <n v="39507"/>
    <n v="0"/>
    <n v="0"/>
    <n v="7.1"/>
    <n v="232"/>
    <n v="100"/>
    <x v="1042"/>
    <n v="8700000"/>
  </r>
  <r>
    <x v="1043"/>
    <n v="1"/>
    <x v="820"/>
    <s v="Color"/>
    <x v="5"/>
    <s v="English"/>
    <x v="3"/>
    <x v="4"/>
    <s v="Alex Pettyfer"/>
    <x v="745"/>
    <n v="15000"/>
    <n v="15638"/>
    <n v="13"/>
    <n v="823"/>
    <n v="5.0999999999999996"/>
    <n v="66"/>
    <n v="93"/>
    <x v="1043"/>
    <n v="40000000"/>
  </r>
  <r>
    <x v="1044"/>
    <n v="1"/>
    <x v="821"/>
    <s v="Black and White"/>
    <x v="2"/>
    <s v="English"/>
    <x v="3"/>
    <x v="1"/>
    <s v="Kate Winslet"/>
    <x v="748"/>
    <n v="14000"/>
    <n v="27614"/>
    <n v="234"/>
    <n v="0"/>
    <n v="6.2"/>
    <n v="127"/>
    <n v="128"/>
    <x v="1044"/>
    <n v="55000000"/>
  </r>
  <r>
    <x v="1045"/>
    <n v="1"/>
    <x v="822"/>
    <s v="Black and White"/>
    <x v="3"/>
    <s v="English"/>
    <x v="31"/>
    <x v="6"/>
    <s v="Jordana Spiro"/>
    <x v="749"/>
    <n v="262"/>
    <n v="509"/>
    <n v="0"/>
    <n v="244"/>
    <n v="6.1"/>
    <n v="71"/>
    <n v="78"/>
    <x v="1045"/>
    <n v="1000000"/>
  </r>
  <r>
    <x v="1046"/>
    <n v="1"/>
    <x v="823"/>
    <s v="Color"/>
    <x v="1"/>
    <s v="English"/>
    <x v="0"/>
    <x v="1"/>
    <s v="Judy Greer"/>
    <x v="591"/>
    <n v="2000"/>
    <n v="5992"/>
    <n v="80"/>
    <n v="300"/>
    <n v="5.5"/>
    <n v="153"/>
    <n v="107"/>
    <x v="1046"/>
    <n v="19000000"/>
  </r>
  <r>
    <x v="1047"/>
    <n v="1"/>
    <x v="814"/>
    <s v="Color"/>
    <x v="5"/>
    <s v="Maya"/>
    <x v="31"/>
    <x v="2"/>
    <s v="Rudy Youngblood"/>
    <x v="635"/>
    <n v="708"/>
    <n v="848"/>
    <n v="0"/>
    <n v="14000"/>
    <n v="7.8"/>
    <n v="283"/>
    <n v="139"/>
    <x v="1047"/>
    <n v="40000000"/>
  </r>
  <r>
    <x v="1048"/>
    <n v="1"/>
    <x v="824"/>
    <s v="Color"/>
    <x v="1"/>
    <s v="English"/>
    <x v="0"/>
    <x v="4"/>
    <s v="Tammin Sursok"/>
    <x v="750"/>
    <n v="836"/>
    <n v="3963"/>
    <n v="20"/>
    <n v="0"/>
    <n v="5.3"/>
    <n v="66"/>
    <n v="104"/>
    <x v="1048"/>
    <n v="12000000"/>
  </r>
  <r>
    <x v="1049"/>
    <n v="1"/>
    <x v="821"/>
    <s v="Color"/>
    <x v="0"/>
    <s v="English"/>
    <x v="4"/>
    <x v="4"/>
    <s v="Mia Farrow"/>
    <x v="751"/>
    <n v="563"/>
    <n v="683"/>
    <n v="0"/>
    <n v="941"/>
    <n v="6"/>
    <n v="101"/>
    <n v="94"/>
    <x v="1049"/>
    <n v="86000000"/>
  </r>
  <r>
    <x v="1050"/>
    <n v="1"/>
    <x v="825"/>
    <s v="Color"/>
    <x v="2"/>
    <s v="English"/>
    <x v="4"/>
    <x v="2"/>
    <s v="Brad Pitt"/>
    <x v="7"/>
    <n v="11000"/>
    <n v="11248"/>
    <n v="0"/>
    <n v="0"/>
    <n v="7.5"/>
    <n v="285"/>
    <n v="143"/>
    <x v="1050"/>
    <n v="25000000"/>
  </r>
  <r>
    <x v="1051"/>
    <n v="1"/>
    <x v="826"/>
    <s v="Color"/>
    <x v="8"/>
    <s v="English"/>
    <x v="3"/>
    <x v="4"/>
    <s v="Rob Paulsen"/>
    <x v="373"/>
    <n v="677"/>
    <n v="2055"/>
    <n v="176"/>
    <n v="605"/>
    <n v="5.6"/>
    <n v="98"/>
    <n v="90"/>
    <x v="1051"/>
    <n v="51000000"/>
  </r>
  <r>
    <x v="1052"/>
    <n v="1"/>
    <x v="827"/>
    <s v="Color"/>
    <x v="3"/>
    <s v="English"/>
    <x v="1"/>
    <x v="2"/>
    <s v="Charlotte Rampling"/>
    <x v="336"/>
    <n v="844"/>
    <n v="1899"/>
    <n v="105"/>
    <n v="764"/>
    <n v="4.2"/>
    <n v="159"/>
    <n v="116"/>
    <x v="1052"/>
    <n v="70000000"/>
  </r>
  <r>
    <x v="1053"/>
    <n v="1"/>
    <x v="828"/>
    <s v="Color"/>
    <x v="1"/>
    <s v="English"/>
    <x v="31"/>
    <x v="2"/>
    <s v="Joe Lo Truglio"/>
    <x v="752"/>
    <n v="833"/>
    <n v="2753"/>
    <n v="3"/>
    <n v="323"/>
    <n v="6"/>
    <n v="20"/>
    <n v="86"/>
    <x v="1053"/>
    <n v="2800000"/>
  </r>
  <r>
    <x v="1054"/>
    <n v="1"/>
    <x v="829"/>
    <s v="Color"/>
    <x v="1"/>
    <s v="English"/>
    <x v="4"/>
    <x v="2"/>
    <s v="Chris Moss"/>
    <x v="276"/>
    <n v="33000"/>
    <n v="35345"/>
    <n v="422"/>
    <n v="0"/>
    <n v="6.3"/>
    <n v="91"/>
    <n v="110"/>
    <x v="1054"/>
    <n v="17500000"/>
  </r>
  <r>
    <x v="1055"/>
    <n v="1"/>
    <x v="830"/>
    <s v="Color"/>
    <x v="2"/>
    <s v="English"/>
    <x v="31"/>
    <x v="1"/>
    <s v="Armando Riesco"/>
    <x v="753"/>
    <n v="625"/>
    <n v="2747"/>
    <n v="38"/>
    <n v="0"/>
    <n v="7.4"/>
    <n v="60"/>
    <n v="91"/>
    <x v="1055"/>
    <n v="3300000"/>
  </r>
  <r>
    <x v="1056"/>
    <n v="1"/>
    <x v="831"/>
    <s v="Color"/>
    <x v="1"/>
    <s v="English"/>
    <x v="0"/>
    <x v="1"/>
    <s v="ChloÃ« Grace Moretz"/>
    <x v="265"/>
    <n v="17000"/>
    <n v="19334"/>
    <n v="14"/>
    <n v="663"/>
    <n v="4.5999999999999996"/>
    <n v="65"/>
    <n v="99"/>
    <x v="1056"/>
    <n v="40000000"/>
  </r>
  <r>
    <x v="1057"/>
    <n v="1"/>
    <x v="832"/>
    <s v="Color"/>
    <x v="2"/>
    <s v="Dutch"/>
    <x v="32"/>
    <x v="2"/>
    <s v="Michiel Huisman"/>
    <x v="56"/>
    <n v="2000"/>
    <n v="2590"/>
    <n v="719"/>
    <n v="0"/>
    <n v="7.8"/>
    <n v="231"/>
    <n v="145"/>
    <x v="1057"/>
    <n v="21000000"/>
  </r>
  <r>
    <x v="1058"/>
    <n v="1"/>
    <x v="833"/>
    <s v="Color"/>
    <x v="4"/>
    <s v="English"/>
    <x v="0"/>
    <x v="2"/>
    <s v="Oliver Hudson"/>
    <x v="543"/>
    <n v="607"/>
    <n v="1611"/>
    <n v="17"/>
    <n v="0"/>
    <n v="4.5"/>
    <n v="186"/>
    <n v="94"/>
    <x v="1058"/>
    <n v="9000000"/>
  </r>
  <r>
    <x v="1059"/>
    <n v="1"/>
    <x v="834"/>
    <s v="Black and White"/>
    <x v="2"/>
    <s v="English"/>
    <x v="31"/>
    <x v="2"/>
    <s v="Justin Timberlake"/>
    <x v="678"/>
    <n v="3000"/>
    <n v="5012"/>
    <n v="153"/>
    <n v="0"/>
    <n v="7"/>
    <n v="197"/>
    <n v="116"/>
    <x v="1059"/>
    <n v="15000000"/>
  </r>
  <r>
    <x v="1060"/>
    <n v="1"/>
    <x v="835"/>
    <s v="Color"/>
    <x v="0"/>
    <s v="English"/>
    <x v="3"/>
    <x v="2"/>
    <s v="Leonardo DiCaprio"/>
    <x v="525"/>
    <n v="29000"/>
    <n v="33160"/>
    <n v="380"/>
    <n v="14000"/>
    <n v="8"/>
    <n v="166"/>
    <n v="143"/>
    <x v="1060"/>
    <n v="100000000"/>
  </r>
  <r>
    <x v="1061"/>
    <n v="1"/>
    <x v="836"/>
    <s v="Color"/>
    <x v="2"/>
    <s v="English"/>
    <x v="0"/>
    <x v="2"/>
    <s v="Anthony Hopkins"/>
    <x v="754"/>
    <n v="12000"/>
    <n v="13528"/>
    <n v="0"/>
    <n v="0"/>
    <n v="7"/>
    <n v="195"/>
    <n v="112"/>
    <x v="1061"/>
    <n v="14000000"/>
  </r>
  <r>
    <x v="1062"/>
    <n v="1"/>
    <x v="837"/>
    <s v="Color"/>
    <x v="1"/>
    <s v="English"/>
    <x v="4"/>
    <x v="2"/>
    <s v="Luenell"/>
    <x v="755"/>
    <n v="332"/>
    <n v="505"/>
    <n v="119"/>
    <n v="0"/>
    <n v="7.3"/>
    <n v="343"/>
    <n v="82"/>
    <x v="1062"/>
    <n v="18000000"/>
  </r>
  <r>
    <x v="1063"/>
    <n v="1"/>
    <x v="838"/>
    <s v="Color"/>
    <x v="0"/>
    <s v="English"/>
    <x v="0"/>
    <x v="0"/>
    <s v="John Ratzenberger"/>
    <x v="756"/>
    <n v="1000"/>
    <n v="4905"/>
    <n v="487"/>
    <n v="0"/>
    <n v="7.2"/>
    <n v="256"/>
    <n v="117"/>
    <x v="1063"/>
    <n v="120000000"/>
  </r>
  <r>
    <x v="1064"/>
    <n v="1"/>
    <x v="827"/>
    <s v="Black and White"/>
    <x v="5"/>
    <s v="English"/>
    <x v="1"/>
    <x v="1"/>
    <s v="Eva Green"/>
    <x v="147"/>
    <n v="6000"/>
    <n v="9125"/>
    <n v="258"/>
    <n v="0"/>
    <n v="8"/>
    <n v="400"/>
    <n v="144"/>
    <x v="1064"/>
    <n v="150000000"/>
  </r>
  <r>
    <x v="1065"/>
    <n v="1"/>
    <x v="839"/>
    <s v="Color"/>
    <x v="6"/>
    <s v="English"/>
    <x v="4"/>
    <x v="1"/>
    <s v="Derek Luke"/>
    <x v="392"/>
    <n v="543"/>
    <n v="678"/>
    <n v="176"/>
    <n v="447"/>
    <n v="6.7"/>
    <n v="108"/>
    <n v="98"/>
    <x v="1065"/>
    <n v="14000000"/>
  </r>
  <r>
    <x v="1066"/>
    <n v="1"/>
    <x v="840"/>
    <s v="Color"/>
    <x v="2"/>
    <s v="English"/>
    <x v="0"/>
    <x v="2"/>
    <s v="Charlie Hunnam"/>
    <x v="309"/>
    <n v="16000"/>
    <n v="16479"/>
    <n v="0"/>
    <n v="17000"/>
    <n v="7.9"/>
    <n v="372"/>
    <n v="109"/>
    <x v="1066"/>
    <n v="76000000"/>
  </r>
  <r>
    <x v="1067"/>
    <n v="1"/>
    <x v="841"/>
    <s v="Black and White"/>
    <x v="1"/>
    <s v="English"/>
    <x v="31"/>
    <x v="2"/>
    <s v="Ethan Suplee"/>
    <x v="217"/>
    <n v="1000"/>
    <n v="2990"/>
    <n v="0"/>
    <n v="0"/>
    <n v="7.4"/>
    <n v="174"/>
    <n v="97"/>
    <x v="1067"/>
    <n v="5000000"/>
  </r>
  <r>
    <x v="1068"/>
    <n v="1"/>
    <x v="842"/>
    <s v="Color"/>
    <x v="1"/>
    <s v="English"/>
    <x v="19"/>
    <x v="1"/>
    <s v="Adam Sandler"/>
    <x v="556"/>
    <n v="11000"/>
    <n v="12700"/>
    <n v="153"/>
    <n v="7000"/>
    <n v="6.4"/>
    <n v="173"/>
    <n v="107"/>
    <x v="1068"/>
    <n v="70000000"/>
  </r>
  <r>
    <x v="1069"/>
    <n v="1"/>
    <x v="843"/>
    <s v="Color"/>
    <x v="2"/>
    <s v="English"/>
    <x v="0"/>
    <x v="2"/>
    <s v="Tim Blake Nelson"/>
    <x v="757"/>
    <n v="596"/>
    <n v="1081"/>
    <n v="781"/>
    <n v="224"/>
    <n v="6.2"/>
    <n v="36"/>
    <n v="97"/>
    <x v="1069"/>
    <n v="6000000"/>
  </r>
  <r>
    <x v="1070"/>
    <n v="1"/>
    <x v="844"/>
    <s v="Color"/>
    <x v="6"/>
    <s v="English"/>
    <x v="3"/>
    <x v="1"/>
    <s v="Phyllida Law"/>
    <x v="758"/>
    <n v="60"/>
    <n v="150"/>
    <n v="238"/>
    <n v="0"/>
    <n v="6.8"/>
    <n v="78"/>
    <n v="104"/>
    <x v="1070"/>
    <n v="11000000"/>
  </r>
  <r>
    <x v="1071"/>
    <n v="1"/>
    <x v="845"/>
    <s v="Color"/>
    <x v="5"/>
    <s v="English"/>
    <x v="31"/>
    <x v="2"/>
    <s v="Jason Statham"/>
    <x v="759"/>
    <n v="26000"/>
    <n v="28767"/>
    <n v="83"/>
    <n v="0"/>
    <n v="7"/>
    <n v="170"/>
    <n v="93"/>
    <x v="1071"/>
    <n v="12000000"/>
  </r>
  <r>
    <x v="1072"/>
    <n v="1"/>
    <x v="846"/>
    <s v="Color"/>
    <x v="5"/>
    <s v="English"/>
    <x v="31"/>
    <x v="1"/>
    <s v="Wesley Jonathan"/>
    <x v="760"/>
    <n v="592"/>
    <n v="2000"/>
    <n v="17"/>
    <n v="244"/>
    <n v="2.1"/>
    <n v="25"/>
    <n v="95"/>
    <x v="1072"/>
    <n v="5600000"/>
  </r>
  <r>
    <x v="1073"/>
    <n v="1"/>
    <x v="847"/>
    <s v="Color"/>
    <x v="0"/>
    <s v="English"/>
    <x v="0"/>
    <x v="0"/>
    <s v="Will Ferrell"/>
    <x v="761"/>
    <n v="8000"/>
    <n v="11124"/>
    <n v="5"/>
    <n v="624"/>
    <n v="6.6"/>
    <n v="87"/>
    <n v="78"/>
    <x v="1073"/>
    <n v="50000000"/>
  </r>
  <r>
    <x v="1074"/>
    <n v="1"/>
    <x v="820"/>
    <s v="Color"/>
    <x v="2"/>
    <s v="Mandarin"/>
    <x v="19"/>
    <x v="2"/>
    <s v="Li Gong"/>
    <x v="362"/>
    <n v="879"/>
    <n v="949"/>
    <n v="611"/>
    <n v="0"/>
    <n v="7"/>
    <n v="189"/>
    <n v="114"/>
    <x v="1074"/>
    <n v="45000000"/>
  </r>
  <r>
    <x v="1075"/>
    <n v="1"/>
    <x v="848"/>
    <s v="Color"/>
    <x v="1"/>
    <s v="English"/>
    <x v="31"/>
    <x v="1"/>
    <s v="Alyson Hannigan"/>
    <x v="762"/>
    <n v="3000"/>
    <n v="6539"/>
    <n v="64"/>
    <n v="806"/>
    <n v="2.7"/>
    <n v="99"/>
    <n v="85"/>
    <x v="1075"/>
    <n v="20000000"/>
  </r>
  <r>
    <x v="1076"/>
    <n v="1"/>
    <x v="849"/>
    <s v="Color"/>
    <x v="5"/>
    <s v="English"/>
    <x v="0"/>
    <x v="1"/>
    <s v="Steve Howey"/>
    <x v="763"/>
    <n v="826"/>
    <n v="4473"/>
    <n v="23"/>
    <n v="0"/>
    <n v="4.8"/>
    <n v="110"/>
    <n v="87"/>
    <x v="1076"/>
    <n v="21000000"/>
  </r>
  <r>
    <x v="1077"/>
    <n v="1"/>
    <x v="850"/>
    <s v="Color"/>
    <x v="0"/>
    <s v="English"/>
    <x v="31"/>
    <x v="0"/>
    <s v="Jimmy Fallon"/>
    <x v="764"/>
    <n v="787"/>
    <n v="2185"/>
    <n v="3"/>
    <n v="346"/>
    <n v="2.8"/>
    <n v="31"/>
    <n v="77"/>
    <x v="1077"/>
    <n v="20000000"/>
  </r>
  <r>
    <x v="1078"/>
    <n v="1"/>
    <x v="851"/>
    <s v="Color"/>
    <x v="2"/>
    <s v="English"/>
    <x v="0"/>
    <x v="1"/>
    <s v="Loretta Devine"/>
    <x v="594"/>
    <n v="912"/>
    <n v="2856"/>
    <n v="386"/>
    <n v="0"/>
    <n v="6.5"/>
    <n v="241"/>
    <n v="130"/>
    <x v="1078"/>
    <n v="70000000"/>
  </r>
  <r>
    <x v="1079"/>
    <n v="1"/>
    <x v="852"/>
    <s v="Color"/>
    <x v="0"/>
    <s v="English"/>
    <x v="4"/>
    <x v="4"/>
    <s v="Paul Walker"/>
    <x v="765"/>
    <n v="23000"/>
    <n v="24300"/>
    <n v="155"/>
    <n v="11000"/>
    <n v="7.3"/>
    <n v="118"/>
    <n v="120"/>
    <x v="1079"/>
    <n v="40000000"/>
  </r>
  <r>
    <x v="1080"/>
    <n v="1"/>
    <x v="853"/>
    <s v="Color"/>
    <x v="1"/>
    <s v="English"/>
    <x v="0"/>
    <x v="1"/>
    <s v="Dane Cook"/>
    <x v="766"/>
    <n v="1000"/>
    <n v="4441"/>
    <n v="27"/>
    <n v="0"/>
    <n v="5.5"/>
    <n v="85"/>
    <n v="103"/>
    <x v="1080"/>
    <n v="12000000"/>
  </r>
  <r>
    <x v="1081"/>
    <n v="1"/>
    <x v="854"/>
    <s v="Black and White"/>
    <x v="5"/>
    <s v="English"/>
    <x v="7"/>
    <x v="4"/>
    <s v="Djimon Hounsou"/>
    <x v="767"/>
    <n v="3000"/>
    <n v="4487"/>
    <n v="14"/>
    <n v="0"/>
    <n v="5.0999999999999996"/>
    <n v="170"/>
    <n v="104"/>
    <x v="1081"/>
    <n v="100000000"/>
  </r>
  <r>
    <x v="1082"/>
    <n v="1"/>
    <x v="855"/>
    <s v="Color"/>
    <x v="5"/>
    <s v="Cantonese"/>
    <x v="13"/>
    <x v="2"/>
    <s v="Simon Yam"/>
    <x v="768"/>
    <n v="155"/>
    <n v="398"/>
    <n v="143"/>
    <n v="528"/>
    <n v="7.3"/>
    <n v="98"/>
    <n v="110"/>
    <x v="1082"/>
    <n v="35000000"/>
  </r>
  <r>
    <x v="1083"/>
    <n v="1"/>
    <x v="856"/>
    <s v="Color"/>
    <x v="1"/>
    <s v="English"/>
    <x v="0"/>
    <x v="1"/>
    <s v="Katharine Ross"/>
    <x v="769"/>
    <n v="640"/>
    <n v="1491"/>
    <n v="0"/>
    <n v="140"/>
    <n v="5.7"/>
    <n v="18"/>
    <n v="100"/>
    <x v="1083"/>
    <n v="2500000"/>
  </r>
  <r>
    <x v="1084"/>
    <n v="1"/>
    <x v="857"/>
    <s v="Color"/>
    <x v="2"/>
    <s v="English"/>
    <x v="13"/>
    <x v="4"/>
    <s v="Alex Kendrick"/>
    <x v="770"/>
    <n v="589"/>
    <n v="916"/>
    <n v="589"/>
    <n v="0"/>
    <n v="6.7"/>
    <n v="31"/>
    <n v="111"/>
    <x v="1084"/>
    <n v="100000"/>
  </r>
  <r>
    <x v="1085"/>
    <n v="1"/>
    <x v="858"/>
    <s v="Color"/>
    <x v="6"/>
    <s v="English"/>
    <x v="0"/>
    <x v="2"/>
    <s v="Hayden Christensen"/>
    <x v="771"/>
    <n v="4000"/>
    <n v="6526"/>
    <n v="60"/>
    <n v="3000"/>
    <n v="6.4"/>
    <n v="117"/>
    <n v="99"/>
    <x v="1085"/>
    <n v="7000000"/>
  </r>
  <r>
    <x v="1086"/>
    <n v="1"/>
    <x v="859"/>
    <s v="Color"/>
    <x v="1"/>
    <s v="English"/>
    <x v="13"/>
    <x v="1"/>
    <s v="Bradley Cooper"/>
    <x v="100"/>
    <n v="14000"/>
    <n v="37967"/>
    <n v="9"/>
    <n v="2000"/>
    <n v="5.6"/>
    <n v="143"/>
    <n v="95"/>
    <x v="1086"/>
    <n v="50000000"/>
  </r>
  <r>
    <x v="1087"/>
    <n v="1"/>
    <x v="860"/>
    <s v="Black and White"/>
    <x v="1"/>
    <s v="English"/>
    <x v="12"/>
    <x v="2"/>
    <s v="Alexia Fast"/>
    <x v="772"/>
    <n v="553"/>
    <n v="786"/>
    <n v="8"/>
    <n v="0"/>
    <n v="6.8"/>
    <n v="140"/>
    <n v="93"/>
    <x v="1087"/>
    <n v="8000000"/>
  </r>
  <r>
    <x v="1088"/>
    <n v="1"/>
    <x v="861"/>
    <s v="Color"/>
    <x v="4"/>
    <s v="English"/>
    <x v="3"/>
    <x v="2"/>
    <s v="Chelan Simmons"/>
    <x v="41"/>
    <n v="440"/>
    <n v="2420"/>
    <n v="70"/>
    <n v="0"/>
    <n v="5.8"/>
    <n v="216"/>
    <n v="86"/>
    <x v="1088"/>
    <n v="25000000"/>
  </r>
  <r>
    <x v="1089"/>
    <n v="1"/>
    <x v="836"/>
    <s v="Color"/>
    <x v="6"/>
    <s v="English"/>
    <x v="3"/>
    <x v="2"/>
    <s v="Peter Dinklage"/>
    <x v="773"/>
    <n v="22000"/>
    <n v="37606"/>
    <n v="0"/>
    <n v="0"/>
    <n v="7.1"/>
    <n v="94"/>
    <n v="125"/>
    <x v="1089"/>
    <n v="13000000"/>
  </r>
  <r>
    <x v="1090"/>
    <n v="1"/>
    <x v="862"/>
    <s v="Color"/>
    <x v="3"/>
    <s v="English"/>
    <x v="0"/>
    <x v="1"/>
    <s v="Jimmy Bennett"/>
    <x v="642"/>
    <n v="87000"/>
    <n v="101383"/>
    <n v="12"/>
    <n v="773"/>
    <n v="5.8"/>
    <n v="171"/>
    <n v="105"/>
    <x v="1090"/>
    <n v="50000000"/>
  </r>
  <r>
    <x v="1091"/>
    <n v="1"/>
    <x v="863"/>
    <s v="Color"/>
    <x v="2"/>
    <s v="English"/>
    <x v="13"/>
    <x v="2"/>
    <s v="Paul Walker"/>
    <x v="105"/>
    <n v="23000"/>
    <n v="24468"/>
    <n v="16000"/>
    <n v="0"/>
    <n v="7.1"/>
    <n v="279"/>
    <n v="135"/>
    <x v="1091"/>
    <n v="90000000"/>
  </r>
  <r>
    <x v="1092"/>
    <n v="1"/>
    <x v="864"/>
    <s v="Color"/>
    <x v="0"/>
    <s v="English"/>
    <x v="0"/>
    <x v="4"/>
    <s v="Alison Lohman"/>
    <x v="548"/>
    <n v="1000"/>
    <n v="3845"/>
    <n v="15"/>
    <n v="1000"/>
    <n v="6.2"/>
    <n v="46"/>
    <n v="95"/>
    <x v="1092"/>
    <n v="15000000"/>
  </r>
  <r>
    <x v="1093"/>
    <n v="1"/>
    <x v="865"/>
    <s v="Color"/>
    <x v="0"/>
    <s v="English"/>
    <x v="1"/>
    <x v="4"/>
    <s v="Hugh Jackman"/>
    <x v="774"/>
    <n v="20000"/>
    <n v="35161"/>
    <n v="42"/>
    <n v="0"/>
    <n v="6.7"/>
    <n v="135"/>
    <n v="85"/>
    <x v="1093"/>
    <n v="149000000"/>
  </r>
  <r>
    <x v="1094"/>
    <n v="1"/>
    <x v="866"/>
    <s v="Black and White"/>
    <x v="5"/>
    <s v="English"/>
    <x v="1"/>
    <x v="1"/>
    <s v="James Franco"/>
    <x v="775"/>
    <n v="11000"/>
    <n v="12634"/>
    <n v="23"/>
    <n v="2000"/>
    <n v="6.6"/>
    <n v="123"/>
    <n v="140"/>
    <x v="1094"/>
    <n v="60000000"/>
  </r>
  <r>
    <x v="1095"/>
    <n v="1"/>
    <x v="867"/>
    <s v="Color"/>
    <x v="1"/>
    <s v="English"/>
    <x v="13"/>
    <x v="1"/>
    <s v="John Michael Higgins"/>
    <x v="14"/>
    <n v="957"/>
    <n v="3535"/>
    <n v="378"/>
    <n v="650"/>
    <n v="6.3"/>
    <n v="144"/>
    <n v="86"/>
    <x v="1095"/>
    <n v="12000000"/>
  </r>
  <r>
    <x v="1096"/>
    <n v="1"/>
    <x v="868"/>
    <s v="Color"/>
    <x v="1"/>
    <s v="English"/>
    <x v="0"/>
    <x v="2"/>
    <s v="Greg Germann"/>
    <x v="235"/>
    <n v="435"/>
    <n v="1140"/>
    <n v="132"/>
    <n v="515"/>
    <n v="5.9"/>
    <n v="111"/>
    <n v="88"/>
    <x v="1096"/>
    <n v="6500000"/>
  </r>
  <r>
    <x v="1097"/>
    <n v="1"/>
    <x v="869"/>
    <s v="Color"/>
    <x v="6"/>
    <s v="English"/>
    <x v="13"/>
    <x v="2"/>
    <s v="Robert Downey Jr."/>
    <x v="400"/>
    <n v="21000"/>
    <n v="25173"/>
    <n v="30"/>
    <n v="0"/>
    <n v="6.5"/>
    <n v="105"/>
    <n v="122"/>
    <x v="1097"/>
    <n v="16800000"/>
  </r>
  <r>
    <x v="1098"/>
    <n v="1"/>
    <x v="870"/>
    <s v="Color"/>
    <x v="3"/>
    <s v="English"/>
    <x v="0"/>
    <x v="1"/>
    <s v="Dwayne Johnson"/>
    <x v="776"/>
    <n v="12000"/>
    <n v="15811"/>
    <n v="21"/>
    <n v="0"/>
    <n v="6.9"/>
    <n v="85"/>
    <n v="125"/>
    <x v="1098"/>
    <n v="30000000"/>
  </r>
  <r>
    <x v="1099"/>
    <n v="1"/>
    <x v="871"/>
    <s v="Color"/>
    <x v="2"/>
    <s v="English"/>
    <x v="12"/>
    <x v="2"/>
    <s v="Ryan Gosling"/>
    <x v="777"/>
    <n v="33000"/>
    <n v="33734"/>
    <n v="31"/>
    <n v="0"/>
    <n v="7.2"/>
    <n v="208"/>
    <n v="106"/>
    <x v="1099"/>
    <n v="700000"/>
  </r>
  <r>
    <x v="1100"/>
    <n v="1"/>
    <x v="828"/>
    <s v="Color"/>
    <x v="0"/>
    <s v="English"/>
    <x v="31"/>
    <x v="4"/>
    <s v="Sarah Michelle Gellar"/>
    <x v="778"/>
    <n v="4000"/>
    <n v="6863"/>
    <n v="0"/>
    <n v="261"/>
    <n v="4.5"/>
    <n v="93"/>
    <n v="75"/>
    <x v="1100"/>
    <n v="47000000"/>
  </r>
  <r>
    <x v="1101"/>
    <n v="1"/>
    <x v="872"/>
    <s v="Color"/>
    <x v="8"/>
    <s v="English"/>
    <x v="0"/>
    <x v="4"/>
    <s v="Robin Williams"/>
    <x v="779"/>
    <n v="49000"/>
    <n v="70996"/>
    <n v="750"/>
    <n v="0"/>
    <n v="6.5"/>
    <n v="206"/>
    <n v="108"/>
    <x v="1101"/>
    <n v="100000000"/>
  </r>
  <r>
    <x v="1102"/>
    <n v="1"/>
    <x v="873"/>
    <s v="Color"/>
    <x v="0"/>
    <s v="English"/>
    <x v="12"/>
    <x v="4"/>
    <s v="Logan Lerman"/>
    <x v="780"/>
    <n v="8000"/>
    <n v="10732"/>
    <n v="6"/>
    <n v="647"/>
    <n v="5.6"/>
    <n v="49"/>
    <n v="91"/>
    <x v="1102"/>
    <n v="15000000"/>
  </r>
  <r>
    <x v="1103"/>
    <n v="1"/>
    <x v="874"/>
    <s v="Color"/>
    <x v="1"/>
    <s v="Czech"/>
    <x v="33"/>
    <x v="2"/>
    <s v="Julia Jentsch"/>
    <x v="781"/>
    <n v="61"/>
    <n v="92"/>
    <n v="44"/>
    <n v="1000"/>
    <n v="7.4"/>
    <n v="99"/>
    <n v="113"/>
    <x v="1103"/>
    <n v="84450000"/>
  </r>
  <r>
    <x v="1104"/>
    <n v="1"/>
    <x v="875"/>
    <s v="Color"/>
    <x v="1"/>
    <s v="English"/>
    <x v="0"/>
    <x v="2"/>
    <s v="Jessy Schram"/>
    <x v="782"/>
    <n v="813"/>
    <n v="2179"/>
    <n v="522"/>
    <n v="0"/>
    <n v="6.2"/>
    <n v="32"/>
    <n v="80"/>
    <x v="1104"/>
    <n v="1500000"/>
  </r>
  <r>
    <x v="1105"/>
    <n v="1"/>
    <x v="876"/>
    <s v="Color"/>
    <x v="5"/>
    <s v="English"/>
    <x v="12"/>
    <x v="4"/>
    <s v="Denis Leary"/>
    <x v="783"/>
    <n v="835"/>
    <n v="1815"/>
    <n v="107"/>
    <n v="0"/>
    <n v="6.9"/>
    <n v="164"/>
    <n v="115"/>
    <x v="1105"/>
    <n v="80000000"/>
  </r>
  <r>
    <x v="1106"/>
    <n v="1"/>
    <x v="836"/>
    <s v="Color"/>
    <x v="3"/>
    <s v="English"/>
    <x v="0"/>
    <x v="2"/>
    <s v="Cicely Tyson"/>
    <x v="784"/>
    <n v="907"/>
    <n v="3633"/>
    <n v="16"/>
    <n v="489"/>
    <n v="6.2"/>
    <n v="81"/>
    <n v="121"/>
    <x v="1106"/>
    <n v="15000000"/>
  </r>
  <r>
    <x v="1107"/>
    <n v="1"/>
    <x v="871"/>
    <s v="Color"/>
    <x v="5"/>
    <s v="English"/>
    <x v="3"/>
    <x v="2"/>
    <s v="David Keith"/>
    <x v="240"/>
    <n v="563"/>
    <n v="1284"/>
    <n v="53"/>
    <n v="42"/>
    <n v="4.0999999999999996"/>
    <n v="8"/>
    <n v="88"/>
    <x v="1107"/>
    <n v="1000000"/>
  </r>
  <r>
    <x v="1108"/>
    <n v="1"/>
    <x v="877"/>
    <s v="Color"/>
    <x v="6"/>
    <s v="English"/>
    <x v="0"/>
    <x v="2"/>
    <s v="Toby Jones"/>
    <x v="385"/>
    <n v="2000"/>
    <n v="3474"/>
    <n v="41"/>
    <n v="0"/>
    <n v="7.1"/>
    <n v="129"/>
    <n v="118"/>
    <x v="1108"/>
    <n v="13000000"/>
  </r>
  <r>
    <x v="1109"/>
    <n v="1"/>
    <x v="848"/>
    <s v="Color"/>
    <x v="3"/>
    <s v="English"/>
    <x v="9"/>
    <x v="2"/>
    <s v="Denzel Washington"/>
    <x v="11"/>
    <n v="18000"/>
    <n v="19148"/>
    <n v="0"/>
    <n v="0"/>
    <n v="7.6"/>
    <n v="230"/>
    <n v="129"/>
    <x v="1109"/>
    <n v="45000000"/>
  </r>
  <r>
    <x v="1110"/>
    <n v="1"/>
    <x v="861"/>
    <s v="Color"/>
    <x v="1"/>
    <s v="English"/>
    <x v="0"/>
    <x v="2"/>
    <s v="Frances Conroy"/>
    <x v="785"/>
    <n v="827"/>
    <n v="3574"/>
    <n v="0"/>
    <n v="360"/>
    <n v="6.5"/>
    <n v="30"/>
    <n v="101"/>
    <x v="1110"/>
    <n v="3500000"/>
  </r>
  <r>
    <x v="1111"/>
    <n v="1"/>
    <x v="866"/>
    <s v="Color"/>
    <x v="3"/>
    <s v="English"/>
    <x v="9"/>
    <x v="2"/>
    <s v="John Howard"/>
    <x v="786"/>
    <n v="172"/>
    <n v="378"/>
    <n v="10"/>
    <n v="302"/>
    <n v="6.4"/>
    <n v="75"/>
    <n v="118"/>
    <x v="1111"/>
    <n v="15000000"/>
  </r>
  <r>
    <x v="1112"/>
    <n v="1"/>
    <x v="878"/>
    <s v="Color"/>
    <x v="2"/>
    <s v="Vietnamese"/>
    <x v="0"/>
    <x v="2"/>
    <s v="Long Nguyen"/>
    <x v="787"/>
    <n v="51"/>
    <n v="83"/>
    <n v="5"/>
    <n v="100"/>
    <n v="7.4"/>
    <n v="15"/>
    <n v="135"/>
    <x v="1112"/>
    <n v="1592000"/>
  </r>
  <r>
    <x v="1113"/>
    <n v="1"/>
    <x v="879"/>
    <s v="Color"/>
    <x v="1"/>
    <s v="English"/>
    <x v="31"/>
    <x v="1"/>
    <s v="Samaire Armstrong"/>
    <x v="72"/>
    <n v="806"/>
    <n v="3211"/>
    <n v="80"/>
    <n v="0"/>
    <n v="5.3"/>
    <n v="98"/>
    <n v="103"/>
    <x v="1113"/>
    <n v="28000000"/>
  </r>
  <r>
    <x v="1114"/>
    <n v="1"/>
    <x v="875"/>
    <s v="Color"/>
    <x v="2"/>
    <s v="Hindi"/>
    <x v="7"/>
    <x v="2"/>
    <s v="Shah Rukh Khan"/>
    <x v="788"/>
    <n v="8000"/>
    <n v="10822"/>
    <n v="160"/>
    <n v="659"/>
    <n v="6"/>
    <n v="20"/>
    <n v="193"/>
    <x v="1114"/>
    <n v="700000000"/>
  </r>
  <r>
    <x v="1115"/>
    <n v="1"/>
    <x v="880"/>
    <s v="Color"/>
    <x v="2"/>
    <s v="English"/>
    <x v="0"/>
    <x v="1"/>
    <s v="Bryce Dallas Howard"/>
    <x v="144"/>
    <n v="3000"/>
    <n v="5609"/>
    <n v="0"/>
    <n v="0"/>
    <n v="5.6"/>
    <n v="284"/>
    <n v="110"/>
    <x v="1115"/>
    <n v="70000000"/>
  </r>
  <r>
    <x v="1116"/>
    <n v="1"/>
    <x v="881"/>
    <s v="Color"/>
    <x v="1"/>
    <s v="English"/>
    <x v="7"/>
    <x v="1"/>
    <s v="Thomas F. Wilson"/>
    <x v="789"/>
    <n v="690"/>
    <n v="2135"/>
    <n v="0"/>
    <n v="110"/>
    <n v="3.1"/>
    <n v="37"/>
    <n v="89"/>
    <x v="1116"/>
    <n v="4000000"/>
  </r>
  <r>
    <x v="1117"/>
    <n v="1"/>
    <x v="882"/>
    <s v="Color"/>
    <x v="0"/>
    <s v="English"/>
    <x v="0"/>
    <x v="1"/>
    <s v="LL Cool J"/>
    <x v="377"/>
    <n v="1000"/>
    <n v="3757"/>
    <n v="61"/>
    <n v="0"/>
    <n v="6.4"/>
    <n v="99"/>
    <n v="112"/>
    <x v="1117"/>
    <n v="45000000"/>
  </r>
  <r>
    <x v="1118"/>
    <n v="1"/>
    <x v="883"/>
    <s v="Color"/>
    <x v="2"/>
    <s v="Japanese"/>
    <x v="7"/>
    <x v="2"/>
    <s v="Yuki Matsuzaki"/>
    <x v="105"/>
    <n v="378"/>
    <n v="751"/>
    <n v="16000"/>
    <n v="5000"/>
    <n v="7.9"/>
    <n v="251"/>
    <n v="141"/>
    <x v="1118"/>
    <n v="19000000"/>
  </r>
  <r>
    <x v="1119"/>
    <n v="1"/>
    <x v="884"/>
    <s v="Color"/>
    <x v="2"/>
    <s v="English"/>
    <x v="0"/>
    <x v="2"/>
    <s v="Kate Winslet"/>
    <x v="214"/>
    <n v="14000"/>
    <n v="15337"/>
    <n v="143"/>
    <n v="5000"/>
    <n v="7.6"/>
    <n v="251"/>
    <n v="137"/>
    <x v="1119"/>
    <n v="26000000"/>
  </r>
  <r>
    <x v="1120"/>
    <n v="1"/>
    <x v="835"/>
    <s v="Color"/>
    <x v="1"/>
    <s v="English"/>
    <x v="7"/>
    <x v="2"/>
    <s v="Steve Carell"/>
    <x v="790"/>
    <n v="7000"/>
    <n v="7227"/>
    <n v="36"/>
    <n v="15000"/>
    <n v="7.9"/>
    <n v="270"/>
    <n v="101"/>
    <x v="1120"/>
    <n v="8000000"/>
  </r>
  <r>
    <x v="1121"/>
    <n v="1"/>
    <x v="885"/>
    <s v="Color"/>
    <x v="1"/>
    <s v="English"/>
    <x v="7"/>
    <x v="1"/>
    <s v="Chazz Palminteri"/>
    <x v="264"/>
    <n v="979"/>
    <n v="6334"/>
    <n v="322"/>
    <n v="0"/>
    <n v="4.3"/>
    <n v="78"/>
    <n v="98"/>
    <x v="1121"/>
    <n v="64000000"/>
  </r>
  <r>
    <x v="1122"/>
    <n v="1"/>
    <x v="831"/>
    <s v="Color"/>
    <x v="2"/>
    <m/>
    <x v="0"/>
    <x v="4"/>
    <s v="William Morgan Sheppard"/>
    <x v="791"/>
    <n v="702"/>
    <n v="2715"/>
    <n v="84"/>
    <n v="76"/>
    <n v="7.2"/>
    <n v="5"/>
    <n v="87"/>
    <x v="1122"/>
    <n v="3000000"/>
  </r>
  <r>
    <x v="1123"/>
    <n v="1"/>
    <x v="882"/>
    <s v="Color"/>
    <x v="3"/>
    <s v="English"/>
    <x v="3"/>
    <x v="2"/>
    <s v="Bruce Willis"/>
    <x v="641"/>
    <n v="13000"/>
    <n v="26451"/>
    <n v="118"/>
    <n v="10000"/>
    <n v="7.8"/>
    <n v="202"/>
    <n v="110"/>
    <x v="1123"/>
    <n v="27000000"/>
  </r>
  <r>
    <x v="1124"/>
    <n v="1"/>
    <x v="854"/>
    <s v="Color"/>
    <x v="1"/>
    <s v="English"/>
    <x v="31"/>
    <x v="1"/>
    <s v="Boris Kodjoe"/>
    <x v="792"/>
    <n v="1000"/>
    <n v="5264"/>
    <n v="0"/>
    <n v="676"/>
    <n v="5"/>
    <n v="46"/>
    <n v="107"/>
    <x v="1124"/>
    <n v="6000000"/>
  </r>
  <r>
    <x v="1125"/>
    <n v="1"/>
    <x v="879"/>
    <s v="Color"/>
    <x v="1"/>
    <s v="English"/>
    <x v="0"/>
    <x v="1"/>
    <s v="Robin Williams"/>
    <x v="8"/>
    <n v="49000"/>
    <n v="52571"/>
    <n v="272"/>
    <n v="0"/>
    <n v="6.2"/>
    <n v="111"/>
    <n v="115"/>
    <x v="1125"/>
    <n v="20000000"/>
  </r>
  <r>
    <x v="1126"/>
    <n v="1"/>
    <x v="886"/>
    <s v="Color"/>
    <x v="6"/>
    <s v="English"/>
    <x v="0"/>
    <x v="1"/>
    <s v="Kirsten Dunst"/>
    <x v="486"/>
    <n v="4000"/>
    <n v="7243"/>
    <n v="0"/>
    <n v="0"/>
    <n v="6.4"/>
    <n v="260"/>
    <n v="123"/>
    <x v="1126"/>
    <n v="40000000"/>
  </r>
  <r>
    <x v="1127"/>
    <n v="1"/>
    <x v="887"/>
    <s v="Color"/>
    <x v="6"/>
    <s v="English"/>
    <x v="1"/>
    <x v="4"/>
    <s v="Emily Watson"/>
    <x v="793"/>
    <n v="876"/>
    <n v="1518"/>
    <n v="108"/>
    <n v="0"/>
    <n v="7"/>
    <n v="124"/>
    <n v="88"/>
    <x v="1127"/>
    <n v="30000000"/>
  </r>
  <r>
    <x v="1128"/>
    <n v="1"/>
    <x v="888"/>
    <s v="Color"/>
    <x v="5"/>
    <s v="English"/>
    <x v="31"/>
    <x v="1"/>
    <s v="Philip Seymour Hoffman"/>
    <x v="794"/>
    <n v="22000"/>
    <n v="34817"/>
    <n v="14000"/>
    <n v="0"/>
    <n v="6.9"/>
    <n v="310"/>
    <n v="124"/>
    <x v="1128"/>
    <n v="150000000"/>
  </r>
  <r>
    <x v="1129"/>
    <n v="1"/>
    <x v="889"/>
    <s v="Color"/>
    <x v="8"/>
    <s v="English"/>
    <x v="4"/>
    <x v="4"/>
    <s v="Steve Buscemi"/>
    <x v="795"/>
    <n v="12000"/>
    <n v="17299"/>
    <n v="27"/>
    <n v="0"/>
    <n v="6.6"/>
    <n v="190"/>
    <n v="91"/>
    <x v="1129"/>
    <n v="75000000"/>
  </r>
  <r>
    <x v="1130"/>
    <n v="1"/>
    <x v="890"/>
    <s v="Color"/>
    <x v="1"/>
    <s v="English"/>
    <x v="0"/>
    <x v="1"/>
    <s v="Rainn Wilson"/>
    <x v="796"/>
    <n v="973"/>
    <n v="2737"/>
    <n v="425"/>
    <n v="1000"/>
    <n v="5.0999999999999996"/>
    <n v="147"/>
    <n v="95"/>
    <x v="1130"/>
    <n v="30000000"/>
  </r>
  <r>
    <x v="1131"/>
    <n v="1"/>
    <x v="853"/>
    <s v="Color"/>
    <x v="1"/>
    <s v="English"/>
    <x v="3"/>
    <x v="4"/>
    <s v="Ana de la Reguera"/>
    <x v="601"/>
    <n v="678"/>
    <n v="1729"/>
    <n v="100"/>
    <n v="0"/>
    <n v="5.7"/>
    <n v="163"/>
    <n v="92"/>
    <x v="1131"/>
    <n v="32000000"/>
  </r>
  <r>
    <x v="1132"/>
    <n v="1"/>
    <x v="891"/>
    <s v="Color"/>
    <x v="5"/>
    <s v="English"/>
    <x v="7"/>
    <x v="4"/>
    <s v="Robin Williams"/>
    <x v="326"/>
    <n v="49000"/>
    <n v="55486"/>
    <n v="189"/>
    <n v="3000"/>
    <n v="6.4"/>
    <n v="179"/>
    <n v="108"/>
    <x v="1132"/>
    <n v="110000000"/>
  </r>
  <r>
    <x v="1133"/>
    <n v="1"/>
    <x v="892"/>
    <s v="Color"/>
    <x v="3"/>
    <s v="English"/>
    <x v="1"/>
    <x v="2"/>
    <s v="Phil Davis"/>
    <x v="215"/>
    <n v="386"/>
    <n v="646"/>
    <n v="14"/>
    <n v="0"/>
    <n v="7.4"/>
    <n v="220"/>
    <n v="92"/>
    <x v="1133"/>
    <n v="15000000"/>
  </r>
  <r>
    <x v="1134"/>
    <n v="1"/>
    <x v="829"/>
    <s v="Color"/>
    <x v="2"/>
    <s v="English"/>
    <x v="0"/>
    <x v="5"/>
    <s v="Daniel London"/>
    <x v="797"/>
    <n v="52"/>
    <n v="132"/>
    <n v="129"/>
    <n v="594"/>
    <n v="6.7"/>
    <n v="88"/>
    <n v="76"/>
    <x v="1134"/>
    <n v="300000"/>
  </r>
  <r>
    <x v="1135"/>
    <n v="1"/>
    <x v="887"/>
    <s v="Color"/>
    <x v="9"/>
    <s v="English"/>
    <x v="1"/>
    <x v="1"/>
    <s v="PelÃ©"/>
    <x v="798"/>
    <n v="102"/>
    <n v="118"/>
    <n v="10"/>
    <n v="587"/>
    <n v="7.3"/>
    <n v="40"/>
    <n v="97"/>
    <x v="1135"/>
    <n v="1000000"/>
  </r>
  <r>
    <x v="1136"/>
    <n v="1"/>
    <x v="893"/>
    <s v="Color"/>
    <x v="6"/>
    <s v="English"/>
    <x v="7"/>
    <x v="4"/>
    <s v="James Callis"/>
    <x v="799"/>
    <n v="541"/>
    <n v="908"/>
    <n v="6"/>
    <n v="0"/>
    <n v="6.3"/>
    <n v="36"/>
    <n v="123"/>
    <x v="1136"/>
    <n v="20000000"/>
  </r>
  <r>
    <x v="1137"/>
    <n v="1"/>
    <x v="877"/>
    <s v="Color"/>
    <x v="2"/>
    <s v="French"/>
    <x v="4"/>
    <x v="5"/>
    <s v="Karl E. Landler"/>
    <x v="800"/>
    <n v="533"/>
    <n v="1082"/>
    <n v="0"/>
    <n v="104"/>
    <n v="5.8"/>
    <n v="14"/>
    <n v="95"/>
    <x v="1137"/>
    <n v="1400000"/>
  </r>
  <r>
    <x v="1138"/>
    <n v="1"/>
    <x v="894"/>
    <s v="Color"/>
    <x v="2"/>
    <s v="English"/>
    <x v="9"/>
    <x v="4"/>
    <s v="Jacqueline McKenzie"/>
    <x v="236"/>
    <n v="185"/>
    <n v="299"/>
    <n v="11"/>
    <n v="135"/>
    <n v="6.6"/>
    <n v="24"/>
    <n v="86"/>
    <x v="1138"/>
    <n v="11400000"/>
  </r>
  <r>
    <x v="1139"/>
    <n v="1"/>
    <x v="895"/>
    <s v="Color"/>
    <x v="0"/>
    <s v="English"/>
    <x v="0"/>
    <x v="4"/>
    <s v="Jon Favreau"/>
    <x v="801"/>
    <n v="4000"/>
    <n v="6081"/>
    <n v="28"/>
    <n v="863"/>
    <n v="6.2"/>
    <n v="107"/>
    <n v="83"/>
    <x v="1139"/>
    <n v="85000000"/>
  </r>
  <r>
    <x v="1140"/>
    <n v="1"/>
    <x v="896"/>
    <s v="Color"/>
    <x v="0"/>
    <s v="English"/>
    <x v="0"/>
    <x v="4"/>
    <s v="Bruce Willis"/>
    <x v="802"/>
    <n v="13000"/>
    <n v="22813"/>
    <n v="12"/>
    <n v="0"/>
    <n v="6.8"/>
    <n v="166"/>
    <n v="83"/>
    <x v="1140"/>
    <n v="80000000"/>
  </r>
  <r>
    <x v="1141"/>
    <n v="1"/>
    <x v="897"/>
    <s v="Color"/>
    <x v="2"/>
    <s v="Spanish"/>
    <x v="20"/>
    <x v="2"/>
    <s v="Ivana Baquero"/>
    <x v="328"/>
    <n v="634"/>
    <n v="1322"/>
    <n v="0"/>
    <n v="27000"/>
    <n v="8.1999999999999993"/>
    <n v="406"/>
    <n v="112"/>
    <x v="1141"/>
    <n v="13500000"/>
  </r>
  <r>
    <x v="1142"/>
    <n v="1"/>
    <x v="898"/>
    <s v="Color"/>
    <x v="1"/>
    <s v="French"/>
    <x v="4"/>
    <x v="2"/>
    <s v="Steve Buscemi"/>
    <x v="567"/>
    <n v="12000"/>
    <n v="13208"/>
    <n v="107"/>
    <n v="0"/>
    <n v="7.3"/>
    <n v="165"/>
    <n v="120"/>
    <x v="1142"/>
    <n v="13000000"/>
  </r>
  <r>
    <x v="1143"/>
    <n v="1"/>
    <x v="899"/>
    <s v="Color"/>
    <x v="2"/>
    <s v="English"/>
    <x v="3"/>
    <x v="1"/>
    <s v="Scott Mechlowicz"/>
    <x v="218"/>
    <n v="634"/>
    <n v="2673"/>
    <n v="108"/>
    <n v="0"/>
    <n v="7.3"/>
    <n v="44"/>
    <n v="120"/>
    <x v="1143"/>
    <n v="10000000"/>
  </r>
  <r>
    <x v="1144"/>
    <n v="1"/>
    <x v="900"/>
    <s v="Color"/>
    <x v="3"/>
    <s v="English"/>
    <x v="3"/>
    <x v="2"/>
    <s v="Michael Smiley"/>
    <x v="803"/>
    <n v="177"/>
    <n v="253"/>
    <n v="670"/>
    <n v="26000"/>
    <n v="7.5"/>
    <n v="226"/>
    <n v="147"/>
    <x v="1144"/>
    <n v="50000000"/>
  </r>
  <r>
    <x v="1145"/>
    <n v="1"/>
    <x v="860"/>
    <s v="Color"/>
    <x v="1"/>
    <s v="English"/>
    <x v="0"/>
    <x v="1"/>
    <s v="Mo'Nique"/>
    <x v="804"/>
    <n v="939"/>
    <n v="2321"/>
    <n v="18"/>
    <n v="837"/>
    <n v="3"/>
    <n v="37"/>
    <n v="99"/>
    <x v="1145"/>
    <n v="3000000"/>
  </r>
  <r>
    <x v="1146"/>
    <n v="1"/>
    <x v="901"/>
    <s v="Color"/>
    <x v="5"/>
    <s v="English"/>
    <x v="19"/>
    <x v="1"/>
    <s v="Johnny Depp"/>
    <x v="289"/>
    <n v="40000"/>
    <n v="48486"/>
    <n v="563"/>
    <n v="5000"/>
    <n v="7.3"/>
    <n v="313"/>
    <n v="151"/>
    <x v="1146"/>
    <n v="225000000"/>
  </r>
  <r>
    <x v="1147"/>
    <n v="1"/>
    <x v="857"/>
    <s v="Color"/>
    <x v="5"/>
    <s v="English"/>
    <x v="12"/>
    <x v="1"/>
    <s v="Jimmy Bennett"/>
    <x v="129"/>
    <n v="87000"/>
    <n v="92456"/>
    <n v="249"/>
    <n v="0"/>
    <n v="5.6"/>
    <n v="231"/>
    <n v="98"/>
    <x v="1147"/>
    <n v="160000000"/>
  </r>
  <r>
    <x v="1148"/>
    <n v="1"/>
    <x v="878"/>
    <s v="Color"/>
    <x v="1"/>
    <s v="English"/>
    <x v="0"/>
    <x v="5"/>
    <s v="John Karyus"/>
    <x v="805"/>
    <n v="907"/>
    <n v="1411"/>
    <n v="365"/>
    <n v="0"/>
    <n v="6.2"/>
    <n v="88"/>
    <n v="103"/>
    <x v="1148"/>
    <n v="500000"/>
  </r>
  <r>
    <x v="1149"/>
    <n v="1"/>
    <x v="902"/>
    <s v="Color"/>
    <x v="2"/>
    <s v="English"/>
    <x v="7"/>
    <x v="1"/>
    <s v="Ian Somerhalder"/>
    <x v="806"/>
    <n v="16000"/>
    <n v="19952"/>
    <n v="2"/>
    <n v="0"/>
    <n v="4.7"/>
    <n v="148"/>
    <n v="90"/>
    <x v="1149"/>
    <n v="20000000"/>
  </r>
  <r>
    <x v="1150"/>
    <n v="1"/>
    <x v="903"/>
    <s v="Color"/>
    <x v="2"/>
    <s v="Spanish"/>
    <x v="3"/>
    <x v="2"/>
    <s v="Emily Rios"/>
    <x v="807"/>
    <n v="231"/>
    <n v="771"/>
    <n v="25"/>
    <n v="426"/>
    <n v="7.1"/>
    <n v="69"/>
    <n v="90"/>
    <x v="1150"/>
    <n v="400000"/>
  </r>
  <r>
    <x v="1151"/>
    <n v="1"/>
    <x v="848"/>
    <s v="Color"/>
    <x v="5"/>
    <s v="English"/>
    <x v="4"/>
    <x v="2"/>
    <s v="Romola Garai"/>
    <x v="808"/>
    <n v="805"/>
    <n v="1185"/>
    <n v="2"/>
    <n v="0"/>
    <n v="6.7"/>
    <n v="112"/>
    <n v="105"/>
    <x v="1151"/>
    <n v="14000000"/>
  </r>
  <r>
    <x v="1152"/>
    <n v="1"/>
    <x v="904"/>
    <s v="Color"/>
    <x v="0"/>
    <s v="English"/>
    <x v="0"/>
    <x v="1"/>
    <s v="Christian Bale"/>
    <x v="809"/>
    <n v="23000"/>
    <n v="24270"/>
    <n v="0"/>
    <n v="0"/>
    <n v="7.3"/>
    <n v="198"/>
    <n v="120"/>
    <x v="1152"/>
    <n v="10000000"/>
  </r>
  <r>
    <x v="1153"/>
    <n v="1"/>
    <x v="905"/>
    <s v="Color"/>
    <x v="2"/>
    <s v="English"/>
    <x v="0"/>
    <x v="4"/>
    <s v="Sylvester Stallone"/>
    <x v="810"/>
    <n v="13000"/>
    <n v="15111"/>
    <n v="13000"/>
    <n v="0"/>
    <n v="7.2"/>
    <n v="285"/>
    <n v="139"/>
    <x v="1153"/>
    <n v="24000000"/>
  </r>
  <r>
    <x v="1154"/>
    <n v="1"/>
    <x v="906"/>
    <s v="Color"/>
    <x v="5"/>
    <s v="English"/>
    <x v="3"/>
    <x v="2"/>
    <s v="Paul Walker"/>
    <x v="520"/>
    <n v="23000"/>
    <n v="27381"/>
    <n v="47"/>
    <n v="0"/>
    <n v="7.4"/>
    <n v="157"/>
    <n v="122"/>
    <x v="1154"/>
    <n v="17000000"/>
  </r>
  <r>
    <x v="1155"/>
    <n v="1"/>
    <x v="907"/>
    <s v="Color"/>
    <x v="1"/>
    <s v="English"/>
    <x v="0"/>
    <x v="2"/>
    <s v="Jill Clayburgh"/>
    <x v="811"/>
    <n v="433"/>
    <n v="1291"/>
    <n v="708"/>
    <n v="0"/>
    <n v="6.2"/>
    <n v="132"/>
    <n v="122"/>
    <x v="1155"/>
    <n v="12000000"/>
  </r>
  <r>
    <x v="1156"/>
    <n v="1"/>
    <x v="908"/>
    <s v="Color"/>
    <x v="4"/>
    <s v="English"/>
    <x v="4"/>
    <x v="2"/>
    <s v="Costas Mandylor"/>
    <x v="699"/>
    <n v="723"/>
    <n v="3189"/>
    <n v="163"/>
    <n v="0"/>
    <n v="6.2"/>
    <n v="210"/>
    <n v="121"/>
    <x v="1156"/>
    <n v="10000000"/>
  </r>
  <r>
    <x v="1157"/>
    <n v="1"/>
    <x v="909"/>
    <s v="Color"/>
    <x v="1"/>
    <s v="English"/>
    <x v="0"/>
    <x v="1"/>
    <s v="Beau Mirchoff"/>
    <x v="493"/>
    <n v="2000"/>
    <n v="5855"/>
    <n v="119"/>
    <n v="1000"/>
    <n v="5.0999999999999996"/>
    <n v="151"/>
    <n v="89"/>
    <x v="1157"/>
    <n v="45000000"/>
  </r>
  <r>
    <x v="1158"/>
    <n v="1"/>
    <x v="910"/>
    <s v="Color"/>
    <x v="1"/>
    <s v="English"/>
    <x v="13"/>
    <x v="1"/>
    <s v="Jon Heder"/>
    <x v="93"/>
    <n v="970"/>
    <n v="4374"/>
    <n v="480"/>
    <n v="484"/>
    <n v="5.9"/>
    <n v="110"/>
    <n v="108"/>
    <x v="1158"/>
    <n v="20000000"/>
  </r>
  <r>
    <x v="1159"/>
    <n v="1"/>
    <x v="911"/>
    <s v="Color"/>
    <x v="1"/>
    <s v="English"/>
    <x v="1"/>
    <x v="1"/>
    <s v="Scarlett Johansson"/>
    <x v="101"/>
    <n v="19000"/>
    <n v="20132"/>
    <n v="11000"/>
    <n v="0"/>
    <n v="6.7"/>
    <n v="177"/>
    <n v="96"/>
    <x v="1159"/>
    <n v="4000000"/>
  </r>
  <r>
    <x v="1160"/>
    <n v="1"/>
    <x v="912"/>
    <s v="Color"/>
    <x v="1"/>
    <s v="English"/>
    <x v="1"/>
    <x v="2"/>
    <s v="Danny Dyer"/>
    <x v="812"/>
    <n v="798"/>
    <n v="2217"/>
    <n v="76"/>
    <n v="0"/>
    <n v="6.6"/>
    <n v="200"/>
    <n v="90"/>
    <x v="1160"/>
    <n v="5000000"/>
  </r>
  <r>
    <x v="1161"/>
    <n v="1"/>
    <x v="913"/>
    <s v="Color"/>
    <x v="2"/>
    <s v="English"/>
    <x v="1"/>
    <x v="2"/>
    <s v="Brad William Henke"/>
    <x v="813"/>
    <n v="363"/>
    <n v="774"/>
    <n v="38"/>
    <n v="474"/>
    <n v="6.6"/>
    <n v="78"/>
    <n v="96"/>
    <x v="1161"/>
    <n v="2000000"/>
  </r>
  <r>
    <x v="1162"/>
    <n v="1"/>
    <x v="914"/>
    <s v="Color"/>
    <x v="1"/>
    <s v="English"/>
    <x v="0"/>
    <x v="1"/>
    <s v="Channing Tatum"/>
    <x v="814"/>
    <n v="17000"/>
    <n v="20109"/>
    <n v="99"/>
    <n v="0"/>
    <n v="6.4"/>
    <n v="91"/>
    <n v="105"/>
    <x v="1162"/>
    <n v="20000000"/>
  </r>
  <r>
    <x v="1163"/>
    <n v="1"/>
    <x v="915"/>
    <s v="Color"/>
    <x v="1"/>
    <s v="English"/>
    <x v="7"/>
    <x v="5"/>
    <s v="Sook-Yin Lee"/>
    <x v="210"/>
    <n v="71"/>
    <n v="226"/>
    <n v="263"/>
    <n v="0"/>
    <n v="6.5"/>
    <n v="160"/>
    <n v="101"/>
    <x v="1163"/>
    <n v="2000000"/>
  </r>
  <r>
    <x v="1164"/>
    <n v="1"/>
    <x v="916"/>
    <s v="Color"/>
    <x v="0"/>
    <s v="English"/>
    <x v="12"/>
    <x v="2"/>
    <s v="Radha Mitchell"/>
    <x v="815"/>
    <n v="992"/>
    <n v="1933"/>
    <n v="50"/>
    <n v="0"/>
    <n v="6.6"/>
    <n v="267"/>
    <n v="132"/>
    <x v="1164"/>
    <n v="50000000"/>
  </r>
  <r>
    <x v="1165"/>
    <n v="1"/>
    <x v="917"/>
    <s v="Color"/>
    <x v="1"/>
    <s v="English"/>
    <x v="12"/>
    <x v="2"/>
    <s v="Dustin Milligan"/>
    <x v="816"/>
    <n v="499"/>
    <n v="1120"/>
    <n v="571"/>
    <n v="0"/>
    <n v="6.5"/>
    <n v="251"/>
    <n v="95"/>
    <x v="1165"/>
    <n v="15500000"/>
  </r>
  <r>
    <x v="1166"/>
    <n v="1"/>
    <x v="918"/>
    <s v="Color"/>
    <x v="5"/>
    <s v="English"/>
    <x v="1"/>
    <x v="2"/>
    <s v="Ryan Reynolds"/>
    <x v="384"/>
    <n v="16000"/>
    <n v="19410"/>
    <n v="248"/>
    <n v="3000"/>
    <n v="6.7"/>
    <n v="186"/>
    <n v="109"/>
    <x v="1166"/>
    <n v="17000000"/>
  </r>
  <r>
    <x v="1167"/>
    <n v="1"/>
    <x v="919"/>
    <s v="Color"/>
    <x v="5"/>
    <s v="English"/>
    <x v="3"/>
    <x v="2"/>
    <s v="Lin Shaye"/>
    <x v="466"/>
    <n v="852"/>
    <n v="2604"/>
    <n v="160"/>
    <n v="4000"/>
    <n v="5.6"/>
    <n v="285"/>
    <n v="105"/>
    <x v="1167"/>
    <n v="33000000"/>
  </r>
  <r>
    <x v="1168"/>
    <n v="1"/>
    <x v="920"/>
    <s v="Color"/>
    <x v="1"/>
    <s v="English"/>
    <x v="4"/>
    <x v="2"/>
    <s v="Janeane Garofalo"/>
    <x v="187"/>
    <n v="1000"/>
    <n v="2340"/>
    <n v="219"/>
    <n v="0"/>
    <n v="5.5"/>
    <n v="173"/>
    <n v="160"/>
    <x v="1168"/>
    <n v="17000000"/>
  </r>
  <r>
    <x v="1169"/>
    <n v="1"/>
    <x v="921"/>
    <s v="Color"/>
    <x v="1"/>
    <s v="English"/>
    <x v="0"/>
    <x v="2"/>
    <s v="Michael Rapaport"/>
    <x v="817"/>
    <n v="975"/>
    <n v="2694"/>
    <n v="0"/>
    <n v="0"/>
    <n v="6.9"/>
    <n v="56"/>
    <n v="81"/>
    <x v="1169"/>
    <n v="1000000"/>
  </r>
  <r>
    <x v="1170"/>
    <n v="1"/>
    <x v="922"/>
    <s v="Color"/>
    <x v="4"/>
    <s v="English"/>
    <x v="7"/>
    <x v="1"/>
    <s v="Adam Goldberg"/>
    <x v="818"/>
    <n v="1000"/>
    <n v="3590"/>
    <n v="19"/>
    <n v="0"/>
    <n v="5.0999999999999996"/>
    <n v="112"/>
    <n v="75"/>
    <x v="1170"/>
    <n v="9000000"/>
  </r>
  <r>
    <x v="1171"/>
    <n v="1"/>
    <x v="923"/>
    <s v="Color"/>
    <x v="3"/>
    <s v="English"/>
    <x v="0"/>
    <x v="1"/>
    <s v="Channing Tatum"/>
    <x v="819"/>
    <n v="17000"/>
    <n v="21380"/>
    <n v="98"/>
    <n v="0"/>
    <n v="6.5"/>
    <n v="107"/>
    <n v="104"/>
    <x v="1171"/>
    <n v="12000000"/>
  </r>
  <r>
    <x v="1172"/>
    <n v="1"/>
    <x v="924"/>
    <s v="Color"/>
    <x v="1"/>
    <s v="English"/>
    <x v="7"/>
    <x v="1"/>
    <s v="Will Ferrell"/>
    <x v="243"/>
    <n v="8000"/>
    <n v="8362"/>
    <n v="395"/>
    <n v="13000"/>
    <n v="7.6"/>
    <n v="253"/>
    <n v="113"/>
    <x v="1172"/>
    <n v="38000000"/>
  </r>
  <r>
    <x v="1173"/>
    <n v="1"/>
    <x v="925"/>
    <s v="Color"/>
    <x v="5"/>
    <s v="English"/>
    <x v="0"/>
    <x v="1"/>
    <s v="Kevin Spacey"/>
    <x v="155"/>
    <n v="18000"/>
    <n v="29991"/>
    <n v="0"/>
    <n v="0"/>
    <n v="6.1"/>
    <n v="434"/>
    <n v="169"/>
    <x v="1173"/>
    <n v="209000000"/>
  </r>
  <r>
    <x v="1174"/>
    <n v="1"/>
    <x v="926"/>
    <s v="Color"/>
    <x v="2"/>
    <s v="English"/>
    <x v="7"/>
    <x v="1"/>
    <s v="Alfre Woodard"/>
    <x v="820"/>
    <n v="1000"/>
    <n v="3797"/>
    <n v="3"/>
    <n v="0"/>
    <n v="6.7"/>
    <n v="101"/>
    <n v="118"/>
    <x v="1174"/>
    <n v="30000000"/>
  </r>
  <r>
    <x v="1175"/>
    <n v="1"/>
    <x v="927"/>
    <s v="Color"/>
    <x v="5"/>
    <s v="English"/>
    <x v="12"/>
    <x v="1"/>
    <s v="Will Ferrell"/>
    <x v="555"/>
    <n v="8000"/>
    <n v="12410"/>
    <n v="285"/>
    <n v="0"/>
    <n v="6.6"/>
    <n v="164"/>
    <n v="122"/>
    <x v="1175"/>
    <n v="73000000"/>
  </r>
  <r>
    <x v="1176"/>
    <n v="1"/>
    <x v="846"/>
    <s v="Color"/>
    <x v="0"/>
    <s v="English"/>
    <x v="0"/>
    <x v="4"/>
    <s v="Nicolas Cage"/>
    <x v="219"/>
    <n v="12000"/>
    <n v="33822"/>
    <n v="8"/>
    <n v="593"/>
    <n v="5.9"/>
    <n v="105"/>
    <n v="88"/>
    <x v="1176"/>
    <n v="50000000"/>
  </r>
  <r>
    <x v="1177"/>
    <n v="1"/>
    <x v="928"/>
    <s v="Color"/>
    <x v="0"/>
    <s v="English"/>
    <x v="12"/>
    <x v="4"/>
    <s v="J.K. Simmons"/>
    <x v="495"/>
    <n v="24000"/>
    <n v="27806"/>
    <n v="35"/>
    <n v="862"/>
    <n v="6.3"/>
    <n v="113"/>
    <n v="104"/>
    <x v="1177"/>
    <n v="13000000"/>
  </r>
  <r>
    <x v="1178"/>
    <n v="1"/>
    <x v="929"/>
    <s v="Color"/>
    <x v="1"/>
    <s v="English"/>
    <x v="0"/>
    <x v="1"/>
    <s v="Jon Lovitz"/>
    <x v="263"/>
    <n v="11000"/>
    <n v="13125"/>
    <n v="221"/>
    <n v="0"/>
    <n v="5.6"/>
    <n v="90"/>
    <n v="75"/>
    <x v="1178"/>
    <n v="33000000"/>
  </r>
  <r>
    <x v="1179"/>
    <n v="1"/>
    <x v="930"/>
    <s v="Color"/>
    <x v="3"/>
    <s v="English"/>
    <x v="3"/>
    <x v="2"/>
    <s v="Scarlett Johansson"/>
    <x v="73"/>
    <n v="19000"/>
    <n v="22833"/>
    <n v="0"/>
    <n v="0"/>
    <n v="5.6"/>
    <n v="240"/>
    <n v="121"/>
    <x v="1179"/>
    <n v="50000000"/>
  </r>
  <r>
    <x v="1180"/>
    <n v="1"/>
    <x v="931"/>
    <s v="Color"/>
    <x v="1"/>
    <s v="English"/>
    <x v="0"/>
    <x v="1"/>
    <s v="Jon Favreau"/>
    <x v="21"/>
    <n v="4000"/>
    <n v="8315"/>
    <n v="235"/>
    <n v="0"/>
    <n v="5.8"/>
    <n v="183"/>
    <n v="106"/>
    <x v="1180"/>
    <n v="52000000"/>
  </r>
  <r>
    <x v="1181"/>
    <n v="1"/>
    <x v="932"/>
    <s v="Color"/>
    <x v="1"/>
    <s v="Hebrew"/>
    <x v="34"/>
    <x v="5"/>
    <s v="Ohad Knoller"/>
    <x v="821"/>
    <n v="53"/>
    <n v="137"/>
    <n v="21"/>
    <n v="0"/>
    <n v="7.3"/>
    <n v="51"/>
    <n v="90"/>
    <x v="1181"/>
    <n v="1500000"/>
  </r>
  <r>
    <x v="1182"/>
    <n v="1"/>
    <x v="842"/>
    <s v="Color"/>
    <x v="5"/>
    <s v="English"/>
    <x v="0"/>
    <x v="1"/>
    <s v="Laura Ramsey"/>
    <x v="192"/>
    <n v="960"/>
    <n v="3261"/>
    <n v="212"/>
    <n v="3000"/>
    <n v="5.3"/>
    <n v="120"/>
    <n v="97"/>
    <x v="1182"/>
    <n v="20000000"/>
  </r>
  <r>
    <x v="1183"/>
    <n v="1"/>
    <x v="933"/>
    <s v="Color"/>
    <x v="7"/>
    <s v="English"/>
    <x v="3"/>
    <x v="1"/>
    <s v="Tom Hanks"/>
    <x v="57"/>
    <n v="15000"/>
    <n v="16008"/>
    <n v="2000"/>
    <n v="0"/>
    <n v="6.6"/>
    <n v="294"/>
    <n v="174"/>
    <x v="1183"/>
    <n v="125000000"/>
  </r>
  <r>
    <x v="1184"/>
    <n v="1"/>
    <x v="934"/>
    <s v="Color"/>
    <x v="3"/>
    <s v="English"/>
    <x v="0"/>
    <x v="2"/>
    <s v="Leonardo DiCaprio"/>
    <x v="359"/>
    <n v="29000"/>
    <n v="45648"/>
    <n v="17000"/>
    <n v="29000"/>
    <n v="8.5"/>
    <n v="352"/>
    <n v="151"/>
    <x v="1184"/>
    <n v="90000000"/>
  </r>
  <r>
    <x v="1185"/>
    <n v="1"/>
    <x v="935"/>
    <s v="Color"/>
    <x v="1"/>
    <s v="English"/>
    <x v="4"/>
    <x v="1"/>
    <s v="Meryl Streep"/>
    <x v="822"/>
    <n v="11000"/>
    <n v="23923"/>
    <n v="64"/>
    <n v="0"/>
    <n v="6.8"/>
    <n v="208"/>
    <n v="109"/>
    <x v="1185"/>
    <n v="35000000"/>
  </r>
  <r>
    <x v="1186"/>
    <n v="1"/>
    <x v="936"/>
    <s v="Color"/>
    <x v="5"/>
    <s v="English"/>
    <x v="0"/>
    <x v="1"/>
    <s v="Amber Stevens West"/>
    <x v="325"/>
    <n v="584"/>
    <n v="1235"/>
    <n v="681"/>
    <n v="0"/>
    <n v="6"/>
    <n v="158"/>
    <n v="104"/>
    <x v="1186"/>
    <n v="85000000"/>
  </r>
  <r>
    <x v="1187"/>
    <n v="1"/>
    <x v="847"/>
    <s v="Color"/>
    <x v="2"/>
    <s v="English"/>
    <x v="0"/>
    <x v="1"/>
    <s v="Hugh Jackman"/>
    <x v="91"/>
    <n v="20000"/>
    <n v="24640"/>
    <n v="0"/>
    <n v="23000"/>
    <n v="7.3"/>
    <n v="274"/>
    <n v="96"/>
    <x v="1187"/>
    <n v="35000000"/>
  </r>
  <r>
    <x v="1188"/>
    <n v="1"/>
    <x v="937"/>
    <s v="Black and White"/>
    <x v="2"/>
    <s v="English"/>
    <x v="21"/>
    <x v="2"/>
    <s v="Tony Curran"/>
    <x v="40"/>
    <n v="845"/>
    <n v="2355"/>
    <n v="0"/>
    <n v="559"/>
    <n v="6.1"/>
    <n v="183"/>
    <n v="105"/>
    <x v="1188"/>
    <n v="32000000"/>
  </r>
  <r>
    <x v="1189"/>
    <n v="1"/>
    <x v="938"/>
    <s v="Color"/>
    <x v="4"/>
    <s v="English"/>
    <x v="19"/>
    <x v="1"/>
    <s v="Sarah Michelle Gellar"/>
    <x v="629"/>
    <n v="4000"/>
    <n v="5746"/>
    <n v="70"/>
    <n v="930"/>
    <n v="5"/>
    <n v="131"/>
    <n v="137"/>
    <x v="1189"/>
    <n v="20000000"/>
  </r>
  <r>
    <x v="1190"/>
    <n v="1"/>
    <x v="928"/>
    <s v="Color"/>
    <x v="4"/>
    <s v="English"/>
    <x v="0"/>
    <x v="2"/>
    <s v="Dan Byrd"/>
    <x v="475"/>
    <n v="1000"/>
    <n v="4500"/>
    <n v="192"/>
    <n v="0"/>
    <n v="6.4"/>
    <n v="265"/>
    <n v="108"/>
    <x v="1190"/>
    <n v="15000000"/>
  </r>
  <r>
    <x v="1191"/>
    <n v="1"/>
    <x v="939"/>
    <s v="Color"/>
    <x v="1"/>
    <s v="English"/>
    <x v="1"/>
    <x v="2"/>
    <s v="Dominic Cooper"/>
    <x v="25"/>
    <n v="3000"/>
    <n v="5977"/>
    <n v="13"/>
    <n v="0"/>
    <n v="6.9"/>
    <n v="112"/>
    <n v="109"/>
    <x v="1191"/>
    <n v="2000000"/>
  </r>
  <r>
    <x v="1192"/>
    <n v="1"/>
    <x v="940"/>
    <s v="Color"/>
    <x v="1"/>
    <s v="English"/>
    <x v="0"/>
    <x v="2"/>
    <s v="Hope Davis"/>
    <x v="28"/>
    <n v="442"/>
    <n v="1134"/>
    <n v="529"/>
    <n v="348"/>
    <n v="6.7"/>
    <n v="142"/>
    <n v="116"/>
    <x v="1192"/>
    <n v="25000000"/>
  </r>
  <r>
    <x v="1193"/>
    <n v="1"/>
    <x v="941"/>
    <s v="Color"/>
    <x v="1"/>
    <s v="English"/>
    <x v="1"/>
    <x v="1"/>
    <s v="Kate Winslet"/>
    <x v="149"/>
    <n v="14000"/>
    <n v="17423"/>
    <n v="278"/>
    <n v="19000"/>
    <n v="6.9"/>
    <n v="157"/>
    <n v="138"/>
    <x v="1193"/>
    <n v="85000000"/>
  </r>
  <r>
    <x v="1194"/>
    <n v="1"/>
    <x v="850"/>
    <s v="Color"/>
    <x v="1"/>
    <s v="Korean"/>
    <x v="21"/>
    <x v="2"/>
    <s v="Doona Bae"/>
    <x v="823"/>
    <n v="629"/>
    <n v="1173"/>
    <n v="584"/>
    <n v="7000"/>
    <n v="7"/>
    <n v="363"/>
    <n v="110"/>
    <x v="1194"/>
    <n v="12215500000"/>
  </r>
  <r>
    <x v="1195"/>
    <n v="1"/>
    <x v="942"/>
    <s v="Color"/>
    <x v="2"/>
    <s v="English"/>
    <x v="0"/>
    <x v="1"/>
    <s v="Rufus Sewell"/>
    <x v="367"/>
    <n v="3000"/>
    <n v="4210"/>
    <n v="168"/>
    <n v="15000"/>
    <n v="7.6"/>
    <n v="236"/>
    <n v="110"/>
    <x v="1195"/>
    <n v="16000000"/>
  </r>
  <r>
    <x v="1196"/>
    <n v="1"/>
    <x v="877"/>
    <s v="Color"/>
    <x v="2"/>
    <s v="English"/>
    <x v="0"/>
    <x v="4"/>
    <s v="Keanu Reeves"/>
    <x v="824"/>
    <n v="18000"/>
    <n v="18693"/>
    <n v="18"/>
    <n v="0"/>
    <n v="6.8"/>
    <n v="175"/>
    <n v="99"/>
    <x v="1196"/>
    <n v="40000000"/>
  </r>
  <r>
    <x v="1197"/>
    <n v="1"/>
    <x v="943"/>
    <s v="Color"/>
    <x v="6"/>
    <s v="English"/>
    <x v="1"/>
    <x v="2"/>
    <s v="David Oyelowo"/>
    <x v="825"/>
    <n v="1000"/>
    <n v="1184"/>
    <n v="162"/>
    <n v="0"/>
    <n v="7.7"/>
    <n v="252"/>
    <n v="121"/>
    <x v="1197"/>
    <n v="6000000"/>
  </r>
  <r>
    <x v="1198"/>
    <n v="1"/>
    <x v="944"/>
    <s v="Color"/>
    <x v="2"/>
    <s v="German"/>
    <x v="3"/>
    <x v="2"/>
    <s v="Sebastian Koch"/>
    <x v="826"/>
    <n v="380"/>
    <n v="927"/>
    <n v="207"/>
    <n v="39000"/>
    <n v="8.5"/>
    <n v="215"/>
    <n v="137"/>
    <x v="1198"/>
    <n v="2000000"/>
  </r>
  <r>
    <x v="1199"/>
    <n v="1"/>
    <x v="932"/>
    <s v="Color"/>
    <x v="5"/>
    <s v="English"/>
    <x v="0"/>
    <x v="1"/>
    <s v="Kelly Carlson"/>
    <x v="827"/>
    <n v="472"/>
    <n v="1045"/>
    <n v="8"/>
    <n v="0"/>
    <n v="4.7"/>
    <n v="78"/>
    <n v="92"/>
    <x v="1199"/>
    <n v="20000000"/>
  </r>
  <r>
    <x v="1200"/>
    <n v="1"/>
    <x v="815"/>
    <s v="Color"/>
    <x v="2"/>
    <s v="English"/>
    <x v="0"/>
    <x v="4"/>
    <s v="Keisha Castle-Hughes"/>
    <x v="538"/>
    <n v="446"/>
    <n v="966"/>
    <n v="308"/>
    <n v="0"/>
    <n v="6.8"/>
    <n v="122"/>
    <n v="101"/>
    <x v="1200"/>
    <n v="30000000"/>
  </r>
  <r>
    <x v="1201"/>
    <n v="1"/>
    <x v="945"/>
    <s v="Color"/>
    <x v="3"/>
    <s v="English"/>
    <x v="21"/>
    <x v="2"/>
    <s v="Robin Williams"/>
    <x v="828"/>
    <n v="49000"/>
    <n v="50831"/>
    <n v="5"/>
    <n v="576"/>
    <n v="5.9"/>
    <n v="125"/>
    <n v="81"/>
    <x v="1201"/>
    <n v="4000000"/>
  </r>
  <r>
    <x v="1202"/>
    <n v="1"/>
    <x v="946"/>
    <s v="Color"/>
    <x v="2"/>
    <s v="Mandarin"/>
    <x v="19"/>
    <x v="1"/>
    <s v="Toby Jones"/>
    <x v="829"/>
    <n v="2000"/>
    <n v="2608"/>
    <n v="43"/>
    <n v="0"/>
    <n v="7.5"/>
    <n v="143"/>
    <n v="125"/>
    <x v="1202"/>
    <n v="19400000"/>
  </r>
  <r>
    <x v="1203"/>
    <n v="1"/>
    <x v="947"/>
    <s v="Color"/>
    <x v="0"/>
    <s v="English"/>
    <x v="0"/>
    <x v="4"/>
    <s v="Roger Rees"/>
    <x v="326"/>
    <n v="1000"/>
    <n v="1267"/>
    <n v="189"/>
    <n v="0"/>
    <n v="5.6"/>
    <n v="147"/>
    <n v="93"/>
    <x v="1203"/>
    <n v="65000000"/>
  </r>
  <r>
    <x v="1204"/>
    <n v="1"/>
    <x v="948"/>
    <s v="Color"/>
    <x v="2"/>
    <s v="English"/>
    <x v="21"/>
    <x v="1"/>
    <s v="Christian Bale"/>
    <x v="69"/>
    <n v="23000"/>
    <n v="63986"/>
    <n v="22000"/>
    <n v="49000"/>
    <n v="8.5"/>
    <n v="341"/>
    <n v="130"/>
    <x v="1204"/>
    <n v="40000000"/>
  </r>
  <r>
    <x v="1205"/>
    <n v="1"/>
    <x v="949"/>
    <s v="Color"/>
    <x v="6"/>
    <s v="English"/>
    <x v="0"/>
    <x v="1"/>
    <s v="Will Smith"/>
    <x v="503"/>
    <n v="10000"/>
    <n v="11036"/>
    <n v="125"/>
    <n v="32000"/>
    <n v="8"/>
    <n v="201"/>
    <n v="117"/>
    <x v="1205"/>
    <n v="55000000"/>
  </r>
  <r>
    <x v="1206"/>
    <n v="1"/>
    <x v="950"/>
    <s v="Color"/>
    <x v="6"/>
    <s v="English"/>
    <x v="1"/>
    <x v="1"/>
    <s v="Roger Allam"/>
    <x v="54"/>
    <n v="326"/>
    <n v="486"/>
    <n v="350"/>
    <n v="0"/>
    <n v="7.3"/>
    <n v="280"/>
    <n v="94"/>
    <x v="1206"/>
    <n v="9800000"/>
  </r>
  <r>
    <x v="1207"/>
    <n v="1"/>
    <x v="889"/>
    <s v="Color"/>
    <x v="5"/>
    <s v="English"/>
    <x v="4"/>
    <x v="1"/>
    <s v="Blair Brown"/>
    <x v="505"/>
    <n v="310"/>
    <n v="1352"/>
    <n v="69"/>
    <n v="690"/>
    <n v="6.1"/>
    <n v="161"/>
    <n v="107"/>
    <x v="1207"/>
    <n v="60000000"/>
  </r>
  <r>
    <x v="1208"/>
    <n v="1"/>
    <x v="938"/>
    <s v="Color"/>
    <x v="1"/>
    <s v="English"/>
    <x v="0"/>
    <x v="4"/>
    <s v="Robert Downey Jr."/>
    <x v="87"/>
    <n v="21000"/>
    <n v="24664"/>
    <n v="48"/>
    <n v="747"/>
    <n v="4.4000000000000004"/>
    <n v="76"/>
    <n v="98"/>
    <x v="1208"/>
    <n v="50000000"/>
  </r>
  <r>
    <x v="1209"/>
    <n v="1"/>
    <x v="951"/>
    <s v="Color"/>
    <x v="4"/>
    <s v="English"/>
    <x v="3"/>
    <x v="2"/>
    <s v="Matt Bomer"/>
    <x v="463"/>
    <n v="20000"/>
    <n v="26402"/>
    <n v="473"/>
    <n v="0"/>
    <n v="5.9"/>
    <n v="196"/>
    <n v="83"/>
    <x v="1209"/>
    <n v="16000000"/>
  </r>
  <r>
    <x v="1210"/>
    <n v="1"/>
    <x v="952"/>
    <s v="Color"/>
    <x v="3"/>
    <s v="English"/>
    <x v="0"/>
    <x v="1"/>
    <s v="Darryl Hunt"/>
    <x v="830"/>
    <n v="2"/>
    <n v="2"/>
    <n v="15"/>
    <n v="246"/>
    <n v="7.7"/>
    <n v="11"/>
    <n v="106"/>
    <x v="1210"/>
    <n v="200000"/>
  </r>
  <r>
    <x v="1211"/>
    <n v="1"/>
    <x v="953"/>
    <s v="Color"/>
    <x v="3"/>
    <s v="English"/>
    <x v="1"/>
    <x v="5"/>
    <s v="Stephen Graham"/>
    <x v="572"/>
    <n v="1000"/>
    <n v="3282"/>
    <n v="222"/>
    <n v="11000"/>
    <n v="7.7"/>
    <n v="172"/>
    <n v="101"/>
    <x v="1211"/>
    <n v="1500000"/>
  </r>
  <r>
    <x v="1212"/>
    <n v="1"/>
    <x v="954"/>
    <s v="Color"/>
    <x v="2"/>
    <s v="English"/>
    <x v="31"/>
    <x v="1"/>
    <s v="Marc Blucas"/>
    <x v="831"/>
    <n v="973"/>
    <n v="2306"/>
    <n v="9"/>
    <n v="250"/>
    <n v="5.0999999999999996"/>
    <n v="25"/>
    <n v="101"/>
    <x v="1212"/>
    <n v="2400000"/>
  </r>
  <r>
    <x v="1213"/>
    <n v="1"/>
    <x v="955"/>
    <s v="Color"/>
    <x v="5"/>
    <s v="English"/>
    <x v="0"/>
    <x v="1"/>
    <s v="Milla Jovovich"/>
    <x v="354"/>
    <n v="14000"/>
    <n v="15271"/>
    <n v="110"/>
    <n v="0"/>
    <n v="4.4000000000000004"/>
    <n v="158"/>
    <n v="94"/>
    <x v="1213"/>
    <n v="30000000"/>
  </r>
  <r>
    <x v="1214"/>
    <n v="1"/>
    <x v="841"/>
    <s v="Color"/>
    <x v="0"/>
    <s v="English"/>
    <x v="7"/>
    <x v="4"/>
    <s v="Tyler James Williams"/>
    <x v="832"/>
    <n v="931"/>
    <n v="4431"/>
    <n v="176"/>
    <n v="498"/>
    <n v="5.0999999999999996"/>
    <n v="73"/>
    <n v="90"/>
    <x v="1214"/>
    <n v="26000000"/>
  </r>
  <r>
    <x v="1215"/>
    <n v="1"/>
    <x v="956"/>
    <s v="Color"/>
    <x v="5"/>
    <s v="English"/>
    <x v="4"/>
    <x v="2"/>
    <s v="Sophia Myles"/>
    <x v="542"/>
    <n v="956"/>
    <n v="2998"/>
    <n v="235"/>
    <n v="0"/>
    <n v="6.8"/>
    <n v="206"/>
    <n v="102"/>
    <x v="1215"/>
    <n v="50000000"/>
  </r>
  <r>
    <x v="1216"/>
    <n v="1"/>
    <x v="957"/>
    <s v="Color"/>
    <x v="2"/>
    <s v="English"/>
    <x v="21"/>
    <x v="2"/>
    <s v="Christian Clemenson"/>
    <x v="329"/>
    <n v="97"/>
    <n v="313"/>
    <n v="521"/>
    <n v="0"/>
    <n v="7.6"/>
    <n v="279"/>
    <n v="111"/>
    <x v="1216"/>
    <n v="15000000"/>
  </r>
  <r>
    <x v="1217"/>
    <n v="1"/>
    <x v="958"/>
    <s v="Color"/>
    <x v="2"/>
    <s v="English"/>
    <x v="3"/>
    <x v="3"/>
    <s v="Bruce McGill"/>
    <x v="833"/>
    <n v="655"/>
    <n v="1064"/>
    <n v="10"/>
    <n v="144"/>
    <n v="6.6"/>
    <n v="3"/>
    <n v="100"/>
    <x v="1217"/>
    <n v="2500000"/>
  </r>
  <r>
    <x v="1218"/>
    <n v="1"/>
    <x v="959"/>
    <s v="Color"/>
    <x v="2"/>
    <s v="English"/>
    <x v="19"/>
    <x v="4"/>
    <s v="Matthew McConaughey"/>
    <x v="26"/>
    <n v="11000"/>
    <n v="12088"/>
    <n v="368"/>
    <n v="0"/>
    <n v="7.1"/>
    <n v="96"/>
    <n v="131"/>
    <x v="1218"/>
    <n v="65000000"/>
  </r>
  <r>
    <x v="1219"/>
    <n v="1"/>
    <x v="857"/>
    <s v="Color"/>
    <x v="4"/>
    <s v="English"/>
    <x v="13"/>
    <x v="1"/>
    <s v="Madeline Carroll"/>
    <x v="231"/>
    <n v="1000"/>
    <n v="2452"/>
    <n v="165"/>
    <n v="0"/>
    <n v="5"/>
    <n v="152"/>
    <n v="87"/>
    <x v="1219"/>
    <n v="15000000"/>
  </r>
  <r>
    <x v="1220"/>
    <n v="1"/>
    <x v="865"/>
    <s v="Color"/>
    <x v="9"/>
    <s v="English"/>
    <x v="7"/>
    <x v="4"/>
    <s v="Ed Begley Jr."/>
    <x v="834"/>
    <n v="783"/>
    <n v="1447"/>
    <n v="2"/>
    <n v="0"/>
    <n v="7.7"/>
    <n v="87"/>
    <n v="92"/>
    <x v="1220"/>
    <n v="1000000"/>
  </r>
  <r>
    <x v="1221"/>
    <n v="1"/>
    <x v="960"/>
    <s v="Color"/>
    <x v="2"/>
    <s v="English"/>
    <x v="0"/>
    <x v="1"/>
    <s v="Nicolas Cage"/>
    <x v="551"/>
    <n v="12000"/>
    <n v="14421"/>
    <n v="0"/>
    <n v="0"/>
    <n v="6"/>
    <n v="242"/>
    <n v="129"/>
    <x v="1221"/>
    <n v="63000000"/>
  </r>
  <r>
    <x v="1222"/>
    <n v="1"/>
    <x v="873"/>
    <s v="Color"/>
    <x v="1"/>
    <s v="English"/>
    <x v="0"/>
    <x v="2"/>
    <s v="Leslie Bibb"/>
    <x v="835"/>
    <n v="1000"/>
    <n v="4720"/>
    <n v="21"/>
    <n v="11000"/>
    <n v="7.4"/>
    <n v="117"/>
    <n v="88"/>
    <x v="1222"/>
    <n v="1000000"/>
  </r>
  <r>
    <x v="1223"/>
    <n v="1"/>
    <x v="961"/>
    <s v="Color"/>
    <x v="5"/>
    <s v="English"/>
    <x v="12"/>
    <x v="1"/>
    <s v="Hugh Jackman"/>
    <x v="119"/>
    <n v="20000"/>
    <n v="21714"/>
    <n v="420"/>
    <n v="0"/>
    <n v="6.8"/>
    <n v="334"/>
    <n v="104"/>
    <x v="1223"/>
    <n v="210000000"/>
  </r>
  <r>
    <x v="1224"/>
    <n v="1"/>
    <x v="881"/>
    <s v="Color"/>
    <x v="1"/>
    <s v="English"/>
    <x v="0"/>
    <x v="1"/>
    <s v="Todd Stashwick"/>
    <x v="453"/>
    <n v="277"/>
    <n v="847"/>
    <n v="94"/>
    <n v="0"/>
    <n v="5.6"/>
    <n v="136"/>
    <n v="110"/>
    <x v="1224"/>
    <n v="54000000"/>
  </r>
  <r>
    <x v="1225"/>
    <n v="1"/>
    <x v="962"/>
    <s v="Color"/>
    <x v="5"/>
    <s v="English"/>
    <x v="7"/>
    <x v="4"/>
    <s v="Kevin Zegers"/>
    <x v="583"/>
    <n v="2000"/>
    <n v="5022"/>
    <n v="12"/>
    <n v="494"/>
    <n v="4.2"/>
    <n v="63"/>
    <n v="83"/>
    <x v="1225"/>
    <n v="35000000"/>
  </r>
  <r>
    <x v="1226"/>
    <n v="1"/>
    <x v="963"/>
    <s v="Color"/>
    <x v="10"/>
    <s v="English"/>
    <x v="0"/>
    <x v="1"/>
    <s v="Drew Powell"/>
    <x v="657"/>
    <n v="129"/>
    <n v="214"/>
    <n v="101"/>
    <n v="11000"/>
    <n v="6.8"/>
    <n v="314"/>
    <n v="114"/>
    <x v="1226"/>
    <n v="25000000"/>
  </r>
  <r>
    <x v="1227"/>
    <n v="1"/>
    <x v="964"/>
    <s v="Color"/>
    <x v="2"/>
    <s v="English"/>
    <x v="1"/>
    <x v="2"/>
    <s v="Jeremy Renner"/>
    <x v="836"/>
    <n v="10000"/>
    <n v="11471"/>
    <n v="35"/>
    <n v="0"/>
    <n v="7"/>
    <n v="274"/>
    <n v="100"/>
    <x v="1227"/>
    <n v="15000000"/>
  </r>
  <r>
    <x v="1228"/>
    <n v="1"/>
    <x v="965"/>
    <s v="Color"/>
    <x v="0"/>
    <s v="English"/>
    <x v="0"/>
    <x v="2"/>
    <s v="Christian Bale"/>
    <x v="226"/>
    <n v="23000"/>
    <n v="33548"/>
    <n v="446"/>
    <n v="0"/>
    <n v="7.8"/>
    <n v="295"/>
    <n v="122"/>
    <x v="1228"/>
    <n v="55000000"/>
  </r>
  <r>
    <x v="1229"/>
    <n v="1"/>
    <x v="966"/>
    <s v="Color"/>
    <x v="4"/>
    <s v="English"/>
    <x v="0"/>
    <x v="2"/>
    <s v="Danny Huston"/>
    <x v="672"/>
    <n v="430"/>
    <n v="814"/>
    <n v="171"/>
    <n v="0"/>
    <n v="6.6"/>
    <n v="304"/>
    <n v="113"/>
    <x v="1229"/>
    <n v="32000000"/>
  </r>
  <r>
    <x v="1230"/>
    <n v="1"/>
    <x v="967"/>
    <s v="Color"/>
    <x v="2"/>
    <s v="Romanian"/>
    <x v="28"/>
    <x v="6"/>
    <s v="Anamaria Marinca"/>
    <x v="837"/>
    <n v="131"/>
    <n v="264"/>
    <n v="163"/>
    <n v="14000"/>
    <n v="7.9"/>
    <n v="233"/>
    <n v="113"/>
    <x v="1230"/>
    <n v="590000"/>
  </r>
  <r>
    <x v="1231"/>
    <n v="1"/>
    <x v="968"/>
    <s v="Color"/>
    <x v="3"/>
    <s v="English"/>
    <x v="0"/>
    <x v="2"/>
    <s v="Al Pacino"/>
    <x v="838"/>
    <n v="14000"/>
    <n v="16722"/>
    <n v="50"/>
    <n v="0"/>
    <n v="5.9"/>
    <n v="158"/>
    <n v="108"/>
    <x v="1231"/>
    <n v="30000000"/>
  </r>
  <r>
    <x v="1232"/>
    <n v="1"/>
    <x v="969"/>
    <s v="Color"/>
    <x v="6"/>
    <s v="English"/>
    <x v="12"/>
    <x v="2"/>
    <s v="Angelina Jolie Pitt"/>
    <x v="115"/>
    <n v="11000"/>
    <n v="12178"/>
    <n v="187"/>
    <n v="923"/>
    <n v="6.7"/>
    <n v="190"/>
    <n v="108"/>
    <x v="1232"/>
    <n v="16000000"/>
  </r>
  <r>
    <x v="1233"/>
    <n v="1"/>
    <x v="970"/>
    <s v="Color"/>
    <x v="2"/>
    <s v="English"/>
    <x v="0"/>
    <x v="1"/>
    <s v="Jim Sturgess"/>
    <x v="357"/>
    <n v="5000"/>
    <n v="5405"/>
    <n v="278"/>
    <n v="14000"/>
    <n v="7.4"/>
    <n v="156"/>
    <n v="133"/>
    <x v="1233"/>
    <n v="45000000"/>
  </r>
  <r>
    <x v="1234"/>
    <n v="1"/>
    <x v="971"/>
    <s v="Color"/>
    <x v="5"/>
    <s v="English"/>
    <x v="3"/>
    <x v="2"/>
    <s v="Sam Trammell"/>
    <x v="839"/>
    <n v="1000"/>
    <n v="4324"/>
    <n v="25"/>
    <n v="0"/>
    <n v="4.7"/>
    <n v="211"/>
    <n v="102"/>
    <x v="1234"/>
    <n v="40000000"/>
  </r>
  <r>
    <x v="1235"/>
    <n v="1"/>
    <x v="972"/>
    <s v="Color"/>
    <x v="8"/>
    <s v="English"/>
    <x v="4"/>
    <x v="4"/>
    <s v="Jesse McCartney"/>
    <x v="238"/>
    <n v="1000"/>
    <n v="2847"/>
    <n v="25"/>
    <n v="0"/>
    <n v="5.2"/>
    <n v="131"/>
    <n v="92"/>
    <x v="1235"/>
    <n v="60000000"/>
  </r>
  <r>
    <x v="1236"/>
    <n v="1"/>
    <x v="973"/>
    <s v="Color"/>
    <x v="6"/>
    <s v="English"/>
    <x v="0"/>
    <x v="2"/>
    <s v="Denzel Washington"/>
    <x v="47"/>
    <n v="18000"/>
    <n v="20354"/>
    <n v="0"/>
    <n v="0"/>
    <n v="7.8"/>
    <n v="300"/>
    <n v="176"/>
    <x v="1236"/>
    <n v="100000000"/>
  </r>
  <r>
    <x v="1237"/>
    <n v="1"/>
    <x v="974"/>
    <s v="Color"/>
    <x v="5"/>
    <s v="English"/>
    <x v="0"/>
    <x v="2"/>
    <s v="Tina Fey"/>
    <x v="840"/>
    <n v="2000"/>
    <n v="3071"/>
    <n v="8"/>
    <n v="307"/>
    <n v="6.9"/>
    <n v="82"/>
    <n v="86"/>
    <x v="1237"/>
    <n v="750000"/>
  </r>
  <r>
    <x v="1238"/>
    <n v="1"/>
    <x v="975"/>
    <s v="Color"/>
    <x v="7"/>
    <s v="English"/>
    <x v="0"/>
    <x v="1"/>
    <s v="Kendyl Joi"/>
    <x v="841"/>
    <n v="23"/>
    <n v="85"/>
    <n v="0"/>
    <n v="11"/>
    <n v="5.6"/>
    <m/>
    <n v="103"/>
    <x v="1238"/>
    <n v="600000"/>
  </r>
  <r>
    <x v="1239"/>
    <n v="1"/>
    <x v="976"/>
    <s v="Color"/>
    <x v="2"/>
    <s v="English"/>
    <x v="1"/>
    <x v="2"/>
    <s v="Benedict Cumberbatch"/>
    <x v="697"/>
    <n v="19000"/>
    <n v="20499"/>
    <n v="456"/>
    <n v="12000"/>
    <n v="7.8"/>
    <n v="316"/>
    <n v="123"/>
    <x v="1239"/>
    <n v="30000000"/>
  </r>
  <r>
    <x v="1240"/>
    <n v="1"/>
    <x v="977"/>
    <s v="Color"/>
    <x v="2"/>
    <s v="English"/>
    <x v="0"/>
    <x v="4"/>
    <s v="Robin Williams"/>
    <x v="842"/>
    <n v="49000"/>
    <n v="50927"/>
    <n v="59"/>
    <n v="18000"/>
    <n v="7.5"/>
    <n v="148"/>
    <n v="114"/>
    <x v="1240"/>
    <n v="30000000"/>
  </r>
  <r>
    <x v="1241"/>
    <n v="1"/>
    <x v="978"/>
    <s v="Color"/>
    <x v="3"/>
    <s v="English"/>
    <x v="0"/>
    <x v="2"/>
    <s v="Hayden Christensen"/>
    <x v="843"/>
    <n v="4000"/>
    <n v="6954"/>
    <n v="8"/>
    <n v="0"/>
    <n v="6.5"/>
    <n v="133"/>
    <n v="84"/>
    <x v="1241"/>
    <n v="8600000"/>
  </r>
  <r>
    <x v="1242"/>
    <n v="1"/>
    <x v="979"/>
    <s v="Color"/>
    <x v="6"/>
    <s v="English"/>
    <x v="1"/>
    <x v="4"/>
    <s v="Anne Hathaway"/>
    <x v="844"/>
    <n v="11000"/>
    <n v="12554"/>
    <n v="11"/>
    <n v="0"/>
    <n v="7.1"/>
    <n v="150"/>
    <n v="120"/>
    <x v="1242"/>
    <n v="16500000"/>
  </r>
  <r>
    <x v="1243"/>
    <n v="1"/>
    <x v="980"/>
    <s v="Color"/>
    <x v="0"/>
    <s v="English"/>
    <x v="0"/>
    <x v="4"/>
    <s v="Matthew Broderick"/>
    <x v="845"/>
    <n v="2000"/>
    <n v="6576"/>
    <n v="58"/>
    <n v="0"/>
    <n v="6.2"/>
    <n v="194"/>
    <n v="91"/>
    <x v="1243"/>
    <n v="150000000"/>
  </r>
  <r>
    <x v="1244"/>
    <n v="1"/>
    <x v="981"/>
    <s v="Color"/>
    <x v="5"/>
    <s v="English"/>
    <x v="0"/>
    <x v="1"/>
    <s v="Robin Wright"/>
    <x v="23"/>
    <n v="18000"/>
    <n v="31523"/>
    <n v="0"/>
    <n v="3000"/>
    <n v="6.3"/>
    <n v="287"/>
    <n v="115"/>
    <x v="1244"/>
    <n v="150000000"/>
  </r>
  <r>
    <x v="1245"/>
    <n v="1"/>
    <x v="982"/>
    <s v="Color"/>
    <x v="1"/>
    <s v="English"/>
    <x v="0"/>
    <x v="1"/>
    <s v="Will Ferrell"/>
    <x v="846"/>
    <n v="8000"/>
    <n v="13232"/>
    <n v="8"/>
    <n v="0"/>
    <n v="6.3"/>
    <n v="191"/>
    <n v="93"/>
    <x v="1245"/>
    <n v="61000000"/>
  </r>
  <r>
    <x v="1246"/>
    <n v="1"/>
    <x v="983"/>
    <s v="Color"/>
    <x v="1"/>
    <s v="English"/>
    <x v="0"/>
    <x v="1"/>
    <s v="Drew Fuller"/>
    <x v="847"/>
    <n v="906"/>
    <n v="4725"/>
    <n v="7"/>
    <n v="160"/>
    <n v="3.9"/>
    <n v="20"/>
    <n v="93"/>
    <x v="1246"/>
    <n v="10000000"/>
  </r>
  <r>
    <x v="1247"/>
    <n v="1"/>
    <x v="984"/>
    <s v="Color"/>
    <x v="0"/>
    <s v="English"/>
    <x v="0"/>
    <x v="4"/>
    <s v="Josh Hutcherson"/>
    <x v="848"/>
    <n v="14000"/>
    <n v="28071"/>
    <n v="47"/>
    <n v="6000"/>
    <n v="7.2"/>
    <n v="181"/>
    <n v="96"/>
    <x v="1247"/>
    <n v="17000000"/>
  </r>
  <r>
    <x v="1248"/>
    <n v="1"/>
    <x v="985"/>
    <s v="Color"/>
    <x v="3"/>
    <s v="English"/>
    <x v="0"/>
    <x v="2"/>
    <s v="Jerry Ferrara"/>
    <x v="849"/>
    <n v="480"/>
    <n v="1234"/>
    <n v="30"/>
    <n v="226"/>
    <n v="6.4"/>
    <n v="41"/>
    <n v="99"/>
    <x v="1248"/>
    <n v="8000000"/>
  </r>
  <r>
    <x v="1249"/>
    <n v="1"/>
    <x v="986"/>
    <s v="Color"/>
    <x v="1"/>
    <s v="Arabic"/>
    <x v="4"/>
    <x v="4"/>
    <s v="Yasmine Al Massri"/>
    <x v="850"/>
    <n v="227"/>
    <n v="231"/>
    <n v="0"/>
    <n v="0"/>
    <n v="7.2"/>
    <n v="109"/>
    <n v="95"/>
    <x v="1249"/>
    <n v="1300000"/>
  </r>
  <r>
    <x v="1250"/>
    <n v="1"/>
    <x v="987"/>
    <s v="Color"/>
    <x v="1"/>
    <s v="English"/>
    <x v="0"/>
    <x v="3"/>
    <s v="Robin Williams"/>
    <x v="851"/>
    <n v="49000"/>
    <n v="54484"/>
    <n v="0"/>
    <n v="87"/>
    <n v="6.2"/>
    <n v="17"/>
    <n v="85"/>
    <x v="1250"/>
    <n v="1200000"/>
  </r>
  <r>
    <x v="1251"/>
    <n v="1"/>
    <x v="988"/>
    <s v="Color"/>
    <x v="1"/>
    <s v="English"/>
    <x v="0"/>
    <x v="2"/>
    <s v="Robert Downey Jr."/>
    <x v="852"/>
    <n v="21000"/>
    <n v="22577"/>
    <n v="20"/>
    <n v="0"/>
    <n v="7"/>
    <n v="146"/>
    <n v="97"/>
    <x v="1251"/>
    <n v="12000000"/>
  </r>
  <r>
    <x v="1252"/>
    <n v="1"/>
    <x v="989"/>
    <s v="Color"/>
    <x v="6"/>
    <s v="English"/>
    <x v="0"/>
    <x v="2"/>
    <s v="Philip Seymour Hoffman"/>
    <x v="148"/>
    <n v="22000"/>
    <n v="60646"/>
    <n v="0"/>
    <n v="0"/>
    <n v="7.1"/>
    <n v="269"/>
    <n v="102"/>
    <x v="1252"/>
    <n v="75000000"/>
  </r>
  <r>
    <x v="1253"/>
    <n v="1"/>
    <x v="990"/>
    <s v="Color"/>
    <x v="5"/>
    <s v="English"/>
    <x v="0"/>
    <x v="1"/>
    <s v="Callum Rennie"/>
    <x v="166"/>
    <n v="716"/>
    <n v="2700"/>
    <n v="10"/>
    <n v="233"/>
    <n v="4.5"/>
    <n v="53"/>
    <n v="91"/>
    <x v="1253"/>
    <n v="20000000"/>
  </r>
  <r>
    <x v="1254"/>
    <n v="1"/>
    <x v="991"/>
    <s v="Black and White"/>
    <x v="6"/>
    <s v="English"/>
    <x v="1"/>
    <x v="2"/>
    <s v="Sam Riley"/>
    <x v="853"/>
    <n v="845"/>
    <n v="2614"/>
    <n v="210"/>
    <n v="13000"/>
    <n v="7.7"/>
    <n v="183"/>
    <n v="122"/>
    <x v="1254"/>
    <n v="4500000"/>
  </r>
  <r>
    <x v="1255"/>
    <n v="1"/>
    <x v="992"/>
    <s v="Color"/>
    <x v="1"/>
    <s v="English"/>
    <x v="0"/>
    <x v="4"/>
    <s v="Lochlyn Munro"/>
    <x v="854"/>
    <n v="555"/>
    <n v="1752"/>
    <n v="0"/>
    <n v="256"/>
    <n v="2.9"/>
    <n v="52"/>
    <n v="89"/>
    <x v="1255"/>
    <n v="6000000"/>
  </r>
  <r>
    <x v="1256"/>
    <n v="1"/>
    <x v="993"/>
    <s v="Color"/>
    <x v="1"/>
    <s v="English"/>
    <x v="0"/>
    <x v="2"/>
    <s v="Peter Dinklage"/>
    <x v="297"/>
    <n v="22000"/>
    <n v="24324"/>
    <n v="0"/>
    <n v="0"/>
    <n v="7.4"/>
    <n v="168"/>
    <n v="87"/>
    <x v="1256"/>
    <n v="9000000"/>
  </r>
  <r>
    <x v="1257"/>
    <n v="1"/>
    <x v="994"/>
    <s v="Color"/>
    <x v="5"/>
    <s v="English"/>
    <x v="0"/>
    <x v="2"/>
    <s v="Aisha Tyler"/>
    <x v="609"/>
    <n v="856"/>
    <n v="3309"/>
    <n v="0"/>
    <n v="0"/>
    <n v="6.8"/>
    <n v="166"/>
    <n v="111"/>
    <x v="1257"/>
    <n v="20000000"/>
  </r>
  <r>
    <x v="1258"/>
    <n v="1"/>
    <x v="995"/>
    <s v="Color"/>
    <x v="4"/>
    <s v="English"/>
    <x v="0"/>
    <x v="2"/>
    <s v="Megan Park"/>
    <x v="683"/>
    <n v="569"/>
    <n v="1797"/>
    <n v="0"/>
    <n v="0"/>
    <n v="5.7"/>
    <n v="280"/>
    <n v="95"/>
    <x v="1258"/>
    <n v="2000000"/>
  </r>
  <r>
    <x v="1259"/>
    <n v="1"/>
    <x v="996"/>
    <s v="Color"/>
    <x v="2"/>
    <s v="English"/>
    <x v="0"/>
    <x v="1"/>
    <s v="Sarah Roemer"/>
    <x v="435"/>
    <n v="884"/>
    <n v="2288"/>
    <n v="154"/>
    <n v="0"/>
    <n v="6.9"/>
    <n v="253"/>
    <n v="105"/>
    <x v="1259"/>
    <n v="20000000"/>
  </r>
  <r>
    <x v="1260"/>
    <n v="1"/>
    <x v="997"/>
    <s v="Color"/>
    <x v="5"/>
    <s v="English"/>
    <x v="21"/>
    <x v="1"/>
    <s v="Robert Forster"/>
    <x v="855"/>
    <n v="889"/>
    <n v="3274"/>
    <n v="26"/>
    <n v="0"/>
    <n v="3.6"/>
    <n v="93"/>
    <n v="107"/>
    <x v="1260"/>
    <n v="35000000"/>
  </r>
  <r>
    <x v="1261"/>
    <n v="1"/>
    <x v="998"/>
    <s v="Color"/>
    <x v="3"/>
    <s v="English"/>
    <x v="0"/>
    <x v="2"/>
    <s v="Viggo Mortensen"/>
    <x v="403"/>
    <n v="10000"/>
    <n v="17211"/>
    <n v="0"/>
    <n v="0"/>
    <n v="7.7"/>
    <n v="356"/>
    <n v="96"/>
    <x v="1261"/>
    <n v="25000000"/>
  </r>
  <r>
    <x v="1262"/>
    <n v="1"/>
    <x v="999"/>
    <s v="Color"/>
    <x v="5"/>
    <s v="Portuguese"/>
    <x v="18"/>
    <x v="2"/>
    <s v="Wagner Moura"/>
    <x v="856"/>
    <n v="585"/>
    <n v="666"/>
    <n v="294"/>
    <n v="11000"/>
    <n v="8.1"/>
    <n v="142"/>
    <n v="115"/>
    <x v="1262"/>
    <n v="4000000"/>
  </r>
  <r>
    <x v="1263"/>
    <n v="1"/>
    <x v="971"/>
    <s v="Color"/>
    <x v="6"/>
    <s v="English"/>
    <x v="1"/>
    <x v="1"/>
    <s v="Eddie Redmayne"/>
    <x v="424"/>
    <n v="13000"/>
    <n v="16899"/>
    <n v="159"/>
    <n v="0"/>
    <n v="6.9"/>
    <n v="202"/>
    <n v="114"/>
    <x v="1263"/>
    <n v="55000000"/>
  </r>
  <r>
    <x v="1264"/>
    <n v="1"/>
    <x v="1000"/>
    <s v="Color"/>
    <x v="8"/>
    <s v="English"/>
    <x v="0"/>
    <x v="4"/>
    <s v="Jeff Bennett"/>
    <x v="0"/>
    <n v="283"/>
    <n v="662"/>
    <n v="36"/>
    <n v="0"/>
    <n v="7.1"/>
    <n v="222"/>
    <n v="107"/>
    <x v="1264"/>
    <n v="85000000"/>
  </r>
  <r>
    <x v="1265"/>
    <n v="1"/>
    <x v="1001"/>
    <s v="Color"/>
    <x v="0"/>
    <s v="English"/>
    <x v="0"/>
    <x v="1"/>
    <s v="David Carradine"/>
    <x v="857"/>
    <n v="926"/>
    <n v="4293"/>
    <n v="82"/>
    <n v="0"/>
    <n v="2.2999999999999998"/>
    <n v="112"/>
    <n v="93"/>
    <x v="1265"/>
    <n v="20000000"/>
  </r>
  <r>
    <x v="1266"/>
    <n v="1"/>
    <x v="1002"/>
    <s v="Color"/>
    <x v="1"/>
    <s v="English"/>
    <x v="0"/>
    <x v="4"/>
    <s v="Jimmy Bennett"/>
    <x v="349"/>
    <n v="87000"/>
    <n v="108016"/>
    <n v="293"/>
    <n v="2000"/>
    <n v="5.4"/>
    <n v="186"/>
    <n v="96"/>
    <x v="1266"/>
    <n v="175000000"/>
  </r>
  <r>
    <x v="1267"/>
    <n v="1"/>
    <x v="1003"/>
    <s v="Color"/>
    <x v="5"/>
    <s v="English"/>
    <x v="0"/>
    <x v="4"/>
    <s v="Chris Evans"/>
    <x v="323"/>
    <n v="11000"/>
    <n v="15302"/>
    <n v="167"/>
    <n v="0"/>
    <n v="5.6"/>
    <n v="262"/>
    <n v="92"/>
    <x v="1267"/>
    <n v="130000000"/>
  </r>
  <r>
    <x v="1268"/>
    <n v="1"/>
    <x v="1004"/>
    <s v="Color"/>
    <x v="1"/>
    <s v="English"/>
    <x v="0"/>
    <x v="6"/>
    <s v="Monique Gabriela Curnen"/>
    <x v="325"/>
    <n v="239"/>
    <n v="734"/>
    <n v="681"/>
    <n v="155"/>
    <n v="6.2"/>
    <n v="35"/>
    <n v="84"/>
    <x v="1268"/>
    <n v="500000"/>
  </r>
  <r>
    <x v="1269"/>
    <n v="1"/>
    <x v="1005"/>
    <s v="Color"/>
    <x v="6"/>
    <s v="English"/>
    <x v="3"/>
    <x v="1"/>
    <s v="Hunter Parrish"/>
    <x v="858"/>
    <n v="2000"/>
    <n v="3994"/>
    <n v="98"/>
    <n v="10000"/>
    <n v="7.5"/>
    <n v="84"/>
    <n v="123"/>
    <x v="1269"/>
    <n v="21000000"/>
  </r>
  <r>
    <x v="1270"/>
    <n v="1"/>
    <x v="1006"/>
    <s v="Color"/>
    <x v="3"/>
    <s v="English"/>
    <x v="0"/>
    <x v="2"/>
    <s v="Naomi Watts"/>
    <x v="859"/>
    <n v="6000"/>
    <n v="6748"/>
    <n v="0"/>
    <n v="0"/>
    <n v="6.5"/>
    <n v="250"/>
    <n v="111"/>
    <x v="1270"/>
    <n v="15000000"/>
  </r>
  <r>
    <x v="1271"/>
    <n v="1"/>
    <x v="1007"/>
    <s v="Color"/>
    <x v="1"/>
    <s v="English"/>
    <x v="0"/>
    <x v="2"/>
    <s v="Hector Elizondo"/>
    <x v="295"/>
    <n v="995"/>
    <n v="4039"/>
    <n v="0"/>
    <n v="681"/>
    <n v="5.9"/>
    <n v="88"/>
    <n v="113"/>
    <x v="1271"/>
    <n v="20000000"/>
  </r>
  <r>
    <x v="1272"/>
    <n v="1"/>
    <x v="1008"/>
    <s v="Color"/>
    <x v="5"/>
    <s v="English"/>
    <x v="0"/>
    <x v="1"/>
    <s v="Nicolas Cage"/>
    <x v="860"/>
    <n v="12000"/>
    <n v="14017"/>
    <n v="160"/>
    <n v="0"/>
    <n v="5.2"/>
    <n v="276"/>
    <n v="123"/>
    <x v="1272"/>
    <n v="110000000"/>
  </r>
  <r>
    <x v="1273"/>
    <n v="1"/>
    <x v="1009"/>
    <s v="Color"/>
    <x v="1"/>
    <s v="English"/>
    <x v="0"/>
    <x v="2"/>
    <s v="Dane Cook"/>
    <x v="861"/>
    <n v="1000"/>
    <n v="2822"/>
    <n v="7"/>
    <n v="0"/>
    <n v="5.6"/>
    <n v="127"/>
    <n v="101"/>
    <x v="1273"/>
    <n v="25000000"/>
  </r>
  <r>
    <x v="1274"/>
    <n v="1"/>
    <x v="1010"/>
    <s v="Color"/>
    <x v="6"/>
    <s v="English"/>
    <x v="0"/>
    <x v="1"/>
    <s v="Emma Bell"/>
    <x v="49"/>
    <n v="702"/>
    <n v="2007"/>
    <n v="49"/>
    <n v="313"/>
    <n v="6.2"/>
    <n v="65"/>
    <n v="95"/>
    <x v="1274"/>
    <n v="9000000"/>
  </r>
  <r>
    <x v="1275"/>
    <n v="1"/>
    <x v="1011"/>
    <s v="Color"/>
    <x v="5"/>
    <s v="English"/>
    <x v="0"/>
    <x v="2"/>
    <s v="Quentin Tarantino"/>
    <x v="274"/>
    <n v="16000"/>
    <n v="22186"/>
    <n v="0"/>
    <n v="0"/>
    <n v="7.6"/>
    <n v="250"/>
    <n v="189"/>
    <x v="1275"/>
    <n v="53000000"/>
  </r>
  <r>
    <x v="1276"/>
    <n v="1"/>
    <x v="1012"/>
    <s v="Color"/>
    <x v="1"/>
    <s v="English"/>
    <x v="0"/>
    <x v="4"/>
    <s v="Jerry Stiller"/>
    <x v="299"/>
    <n v="719"/>
    <n v="1673"/>
    <n v="163"/>
    <n v="0"/>
    <n v="6.7"/>
    <n v="219"/>
    <n v="117"/>
    <x v="1276"/>
    <n v="75000000"/>
  </r>
  <r>
    <x v="1277"/>
    <n v="1"/>
    <x v="1013"/>
    <s v="Color"/>
    <x v="3"/>
    <s v="English"/>
    <x v="1"/>
    <x v="2"/>
    <s v="Li Gong"/>
    <x v="862"/>
    <n v="879"/>
    <n v="1344"/>
    <n v="73"/>
    <n v="3000"/>
    <n v="6.2"/>
    <n v="209"/>
    <n v="131"/>
    <x v="1277"/>
    <n v="50000000"/>
  </r>
  <r>
    <x v="1278"/>
    <n v="1"/>
    <x v="1014"/>
    <s v="Color"/>
    <x v="0"/>
    <s v="English"/>
    <x v="1"/>
    <x v="1"/>
    <s v="Robert Pattinson"/>
    <x v="863"/>
    <n v="21000"/>
    <n v="33433"/>
    <n v="282"/>
    <n v="0"/>
    <n v="7.5"/>
    <n v="329"/>
    <n v="138"/>
    <x v="1278"/>
    <n v="150000000"/>
  </r>
  <r>
    <x v="1279"/>
    <n v="1"/>
    <x v="1015"/>
    <s v="Color"/>
    <x v="5"/>
    <s v="English"/>
    <x v="4"/>
    <x v="2"/>
    <s v="Henry Ian Cusick"/>
    <x v="864"/>
    <n v="866"/>
    <n v="2124"/>
    <n v="87"/>
    <n v="0"/>
    <n v="6.3"/>
    <n v="193"/>
    <n v="94"/>
    <x v="1279"/>
    <n v="24000000"/>
  </r>
  <r>
    <x v="1280"/>
    <n v="1"/>
    <x v="1016"/>
    <s v="Color"/>
    <x v="4"/>
    <s v="English"/>
    <x v="0"/>
    <x v="2"/>
    <s v="Jay Hernandez"/>
    <x v="676"/>
    <n v="1000"/>
    <n v="4707"/>
    <n v="0"/>
    <n v="0"/>
    <n v="5.4"/>
    <n v="252"/>
    <n v="94"/>
    <x v="1280"/>
    <n v="10000000"/>
  </r>
  <r>
    <x v="1281"/>
    <n v="1"/>
    <x v="999"/>
    <s v="Color"/>
    <x v="5"/>
    <s v="English"/>
    <x v="1"/>
    <x v="2"/>
    <s v="Bill Bailey"/>
    <x v="612"/>
    <n v="175"/>
    <n v="485"/>
    <n v="1000"/>
    <n v="17000"/>
    <n v="7.9"/>
    <n v="285"/>
    <n v="121"/>
    <x v="1281"/>
    <n v="8000000"/>
  </r>
  <r>
    <x v="1282"/>
    <n v="1"/>
    <x v="1017"/>
    <s v="Color"/>
    <x v="2"/>
    <s v="English"/>
    <x v="0"/>
    <x v="1"/>
    <s v="Will Smith"/>
    <x v="865"/>
    <n v="10000"/>
    <n v="13076"/>
    <n v="508"/>
    <n v="11000"/>
    <n v="7.2"/>
    <n v="323"/>
    <n v="104"/>
    <x v="1282"/>
    <n v="150000000"/>
  </r>
  <r>
    <x v="1283"/>
    <n v="1"/>
    <x v="1018"/>
    <s v="Black and White"/>
    <x v="6"/>
    <s v="English"/>
    <x v="0"/>
    <x v="2"/>
    <s v="Christian Bale"/>
    <x v="355"/>
    <n v="23000"/>
    <n v="36398"/>
    <n v="162"/>
    <n v="0"/>
    <n v="7"/>
    <n v="231"/>
    <n v="135"/>
    <x v="1283"/>
    <n v="20000000"/>
  </r>
  <r>
    <x v="1284"/>
    <n v="1"/>
    <x v="1019"/>
    <s v="Color"/>
    <x v="1"/>
    <s v="English"/>
    <x v="0"/>
    <x v="1"/>
    <s v="Kristen Stewart"/>
    <x v="866"/>
    <n v="17000"/>
    <n v="20312"/>
    <n v="21"/>
    <n v="1000"/>
    <n v="6.5"/>
    <n v="81"/>
    <n v="97"/>
    <x v="1284"/>
    <n v="10000000"/>
  </r>
  <r>
    <x v="1285"/>
    <n v="1"/>
    <x v="1020"/>
    <s v="Color"/>
    <x v="5"/>
    <s v="English"/>
    <x v="3"/>
    <x v="1"/>
    <s v="Jason Statham"/>
    <x v="647"/>
    <n v="26000"/>
    <n v="26564"/>
    <n v="892"/>
    <n v="0"/>
    <n v="3.8"/>
    <n v="140"/>
    <n v="156"/>
    <x v="1285"/>
    <n v="60000000"/>
  </r>
  <r>
    <x v="1286"/>
    <n v="1"/>
    <x v="976"/>
    <s v="Black and White"/>
    <x v="9"/>
    <s v="English"/>
    <x v="1"/>
    <x v="4"/>
    <s v="John F. Kennedy"/>
    <x v="867"/>
    <n v="168"/>
    <n v="408"/>
    <n v="90"/>
    <n v="0"/>
    <n v="8.1"/>
    <n v="107"/>
    <n v="100"/>
    <x v="1286"/>
    <n v="2000000"/>
  </r>
  <r>
    <x v="1287"/>
    <n v="1"/>
    <x v="1021"/>
    <s v="Color"/>
    <x v="0"/>
    <s v="English"/>
    <x v="0"/>
    <x v="2"/>
    <s v="Kristen Stewart"/>
    <x v="294"/>
    <n v="17000"/>
    <n v="18752"/>
    <n v="0"/>
    <n v="76000"/>
    <n v="8.1999999999999993"/>
    <n v="274"/>
    <n v="148"/>
    <x v="1287"/>
    <n v="15000000"/>
  </r>
  <r>
    <x v="1288"/>
    <n v="1"/>
    <x v="1022"/>
    <s v="Color"/>
    <x v="1"/>
    <s v="English"/>
    <x v="0"/>
    <x v="1"/>
    <s v="J.K. Simmons"/>
    <x v="704"/>
    <n v="24000"/>
    <n v="28817"/>
    <n v="655"/>
    <n v="10000"/>
    <n v="7.5"/>
    <n v="387"/>
    <n v="96"/>
    <x v="1288"/>
    <n v="7500000"/>
  </r>
  <r>
    <x v="1289"/>
    <n v="1"/>
    <x v="1000"/>
    <s v="Color"/>
    <x v="1"/>
    <s v="English"/>
    <x v="0"/>
    <x v="2"/>
    <s v="Tori Spelling"/>
    <x v="484"/>
    <n v="396"/>
    <n v="2310"/>
    <n v="6"/>
    <n v="60"/>
    <n v="5.7"/>
    <n v="9"/>
    <n v="100"/>
    <x v="1289"/>
    <n v="500000"/>
  </r>
  <r>
    <x v="1290"/>
    <n v="1"/>
    <x v="1023"/>
    <s v="Color"/>
    <x v="1"/>
    <s v="English"/>
    <x v="0"/>
    <x v="2"/>
    <s v="Harold Ramis"/>
    <x v="705"/>
    <n v="11000"/>
    <n v="12874"/>
    <n v="0"/>
    <n v="0"/>
    <n v="7"/>
    <n v="251"/>
    <n v="133"/>
    <x v="1290"/>
    <n v="30000000"/>
  </r>
  <r>
    <x v="1291"/>
    <n v="1"/>
    <x v="1024"/>
    <s v="Color"/>
    <x v="1"/>
    <s v="English"/>
    <x v="0"/>
    <x v="1"/>
    <s v="Ryan Gosling"/>
    <x v="868"/>
    <n v="33000"/>
    <n v="34351"/>
    <n v="44"/>
    <n v="19000"/>
    <n v="7.4"/>
    <n v="226"/>
    <n v="106"/>
    <x v="1291"/>
    <n v="12000000"/>
  </r>
  <r>
    <x v="1292"/>
    <n v="1"/>
    <x v="1025"/>
    <s v="Color"/>
    <x v="1"/>
    <s v="English"/>
    <x v="0"/>
    <x v="1"/>
    <s v="Robin Williams"/>
    <x v="728"/>
    <n v="49000"/>
    <n v="52566"/>
    <n v="42"/>
    <n v="913"/>
    <n v="5.3"/>
    <n v="120"/>
    <n v="91"/>
    <x v="1292"/>
    <n v="35000000"/>
  </r>
  <r>
    <x v="1293"/>
    <n v="1"/>
    <x v="1026"/>
    <s v="Color"/>
    <x v="2"/>
    <s v="English"/>
    <x v="0"/>
    <x v="2"/>
    <s v="Meryl Streep"/>
    <x v="125"/>
    <n v="11000"/>
    <n v="32875"/>
    <n v="0"/>
    <n v="0"/>
    <n v="6.2"/>
    <n v="227"/>
    <n v="92"/>
    <x v="1293"/>
    <n v="35000000"/>
  </r>
  <r>
    <x v="1294"/>
    <n v="1"/>
    <x v="1027"/>
    <s v="Color"/>
    <x v="5"/>
    <s v="English"/>
    <x v="0"/>
    <x v="1"/>
    <s v="Bruce Willis"/>
    <x v="542"/>
    <n v="13000"/>
    <n v="13961"/>
    <n v="235"/>
    <n v="0"/>
    <n v="7.2"/>
    <n v="354"/>
    <n v="129"/>
    <x v="1294"/>
    <n v="110000000"/>
  </r>
  <r>
    <x v="1295"/>
    <n v="1"/>
    <x v="1028"/>
    <s v="Color"/>
    <x v="2"/>
    <s v="English"/>
    <x v="0"/>
    <x v="2"/>
    <s v="Marcela Mar"/>
    <x v="491"/>
    <n v="267"/>
    <n v="538"/>
    <n v="179"/>
    <n v="0"/>
    <n v="6.4"/>
    <n v="115"/>
    <n v="139"/>
    <x v="1295"/>
    <n v="45000000"/>
  </r>
  <r>
    <x v="1296"/>
    <n v="1"/>
    <x v="1029"/>
    <s v="Color"/>
    <x v="2"/>
    <s v="English"/>
    <x v="0"/>
    <x v="1"/>
    <s v="Robert Downey Jr."/>
    <x v="154"/>
    <n v="21000"/>
    <n v="26334"/>
    <n v="161"/>
    <n v="672"/>
    <n v="5.9"/>
    <n v="106"/>
    <n v="124"/>
    <x v="1296"/>
    <n v="55000000"/>
  </r>
  <r>
    <x v="1297"/>
    <n v="1"/>
    <x v="1030"/>
    <s v="Color"/>
    <x v="3"/>
    <s v="English"/>
    <x v="0"/>
    <x v="1"/>
    <s v="David Richmond-Peck"/>
    <x v="869"/>
    <n v="60"/>
    <n v="141"/>
    <n v="60"/>
    <n v="314"/>
    <n v="6.3"/>
    <n v="121"/>
    <n v="91"/>
    <x v="1297"/>
    <n v="12000000"/>
  </r>
  <r>
    <x v="1298"/>
    <n v="1"/>
    <x v="1031"/>
    <s v="Color"/>
    <x v="1"/>
    <s v="English"/>
    <x v="0"/>
    <x v="4"/>
    <s v="Oliver Platt"/>
    <x v="870"/>
    <n v="1000"/>
    <n v="2495"/>
    <n v="43"/>
    <n v="0"/>
    <n v="6.8"/>
    <n v="118"/>
    <n v="106"/>
    <x v="1298"/>
    <n v="27000000"/>
  </r>
  <r>
    <x v="1299"/>
    <n v="1"/>
    <x v="1032"/>
    <s v="Color"/>
    <x v="3"/>
    <s v="English"/>
    <x v="0"/>
    <x v="2"/>
    <s v="Tom Wilkinson"/>
    <x v="871"/>
    <n v="1000"/>
    <n v="3284"/>
    <n v="209"/>
    <n v="0"/>
    <n v="7.3"/>
    <n v="299"/>
    <n v="119"/>
    <x v="1299"/>
    <n v="25000000"/>
  </r>
  <r>
    <x v="1300"/>
    <n v="1"/>
    <x v="1033"/>
    <s v="Color"/>
    <x v="1"/>
    <s v="French"/>
    <x v="4"/>
    <x v="1"/>
    <s v="Romain Duris"/>
    <x v="872"/>
    <n v="809"/>
    <n v="1651"/>
    <n v="2"/>
    <n v="815"/>
    <n v="7.3"/>
    <n v="78"/>
    <n v="120"/>
    <x v="1300"/>
    <n v="16000000"/>
  </r>
  <r>
    <x v="1301"/>
    <n v="1"/>
    <x v="1034"/>
    <s v="Color"/>
    <x v="0"/>
    <s v="Mongolian"/>
    <x v="27"/>
    <x v="2"/>
    <s v="Tadanobu Asano"/>
    <x v="695"/>
    <n v="627"/>
    <n v="653"/>
    <n v="44"/>
    <n v="0"/>
    <n v="7.3"/>
    <n v="160"/>
    <n v="126"/>
    <x v="1301"/>
    <n v="20000000"/>
  </r>
  <r>
    <x v="1302"/>
    <n v="1"/>
    <x v="1035"/>
    <s v="Color"/>
    <x v="1"/>
    <s v="English"/>
    <x v="1"/>
    <x v="4"/>
    <s v="Lily Atkinson"/>
    <x v="873"/>
    <n v="328"/>
    <n v="794"/>
    <n v="68"/>
    <n v="0"/>
    <n v="6.3"/>
    <n v="151"/>
    <n v="90"/>
    <x v="1302"/>
    <n v="25000000"/>
  </r>
  <r>
    <x v="1303"/>
    <n v="1"/>
    <x v="1036"/>
    <s v="Color"/>
    <x v="2"/>
    <s v="English"/>
    <x v="13"/>
    <x v="1"/>
    <s v="Natalie Portman"/>
    <x v="546"/>
    <n v="20000"/>
    <n v="20364"/>
    <n v="0"/>
    <n v="0"/>
    <n v="6.7"/>
    <n v="192"/>
    <n v="95"/>
    <x v="1303"/>
    <n v="10000000"/>
  </r>
  <r>
    <x v="1304"/>
    <n v="1"/>
    <x v="1037"/>
    <s v="Color"/>
    <x v="1"/>
    <s v="English"/>
    <x v="0"/>
    <x v="2"/>
    <s v="Ted Raimi"/>
    <x v="874"/>
    <n v="634"/>
    <n v="1238"/>
    <n v="0"/>
    <n v="0"/>
    <n v="6.3"/>
    <n v="100"/>
    <n v="84"/>
    <x v="1304"/>
    <n v="1500000"/>
  </r>
  <r>
    <x v="1305"/>
    <n v="1"/>
    <x v="1038"/>
    <s v="Color"/>
    <x v="1"/>
    <s v="English"/>
    <x v="0"/>
    <x v="4"/>
    <s v="Kay Panabaker"/>
    <x v="875"/>
    <n v="720"/>
    <n v="3327"/>
    <n v="26"/>
    <n v="590"/>
    <n v="5.9"/>
    <n v="93"/>
    <n v="99"/>
    <x v="1305"/>
    <n v="20000000"/>
  </r>
  <r>
    <x v="1306"/>
    <n v="1"/>
    <x v="999"/>
    <s v="Color"/>
    <x v="3"/>
    <s v="English"/>
    <x v="0"/>
    <x v="2"/>
    <s v="Kelly Macdonald"/>
    <x v="632"/>
    <n v="2000"/>
    <n v="4738"/>
    <n v="1000"/>
    <n v="21000"/>
    <n v="8.1"/>
    <n v="488"/>
    <n v="122"/>
    <x v="1306"/>
    <n v="25000000"/>
  </r>
  <r>
    <x v="1307"/>
    <n v="1"/>
    <x v="1039"/>
    <s v="Color"/>
    <x v="9"/>
    <s v="English"/>
    <x v="0"/>
    <x v="3"/>
    <s v="Campbell Scott"/>
    <x v="876"/>
    <n v="393"/>
    <n v="446"/>
    <n v="117"/>
    <n v="0"/>
    <n v="8.3000000000000007"/>
    <n v="79"/>
    <n v="102"/>
    <x v="1307"/>
    <n v="2000000"/>
  </r>
  <r>
    <x v="1308"/>
    <n v="1"/>
    <x v="1040"/>
    <s v="Color"/>
    <x v="1"/>
    <s v="English"/>
    <x v="0"/>
    <x v="4"/>
    <s v="ZoÃ« Kravitz"/>
    <x v="209"/>
    <n v="943"/>
    <n v="3497"/>
    <n v="96"/>
    <n v="0"/>
    <n v="6.3"/>
    <n v="171"/>
    <n v="104"/>
    <x v="1308"/>
    <n v="28000000"/>
  </r>
  <r>
    <x v="1309"/>
    <n v="1"/>
    <x v="1041"/>
    <s v="Color"/>
    <x v="3"/>
    <s v="English"/>
    <x v="0"/>
    <x v="1"/>
    <s v="Al Pacino"/>
    <x v="40"/>
    <n v="14000"/>
    <n v="43499"/>
    <n v="0"/>
    <n v="0"/>
    <n v="6.9"/>
    <n v="238"/>
    <n v="122"/>
    <x v="1309"/>
    <n v="85000000"/>
  </r>
  <r>
    <x v="1310"/>
    <n v="1"/>
    <x v="1042"/>
    <s v="Color"/>
    <x v="2"/>
    <s v="English"/>
    <x v="24"/>
    <x v="2"/>
    <s v="Glen Hansard"/>
    <x v="877"/>
    <n v="200"/>
    <n v="332"/>
    <n v="109"/>
    <n v="26000"/>
    <n v="7.9"/>
    <n v="232"/>
    <n v="85"/>
    <x v="1310"/>
    <n v="180000"/>
  </r>
  <r>
    <x v="1311"/>
    <n v="1"/>
    <x v="1043"/>
    <s v="Color"/>
    <x v="2"/>
    <s v="English"/>
    <x v="0"/>
    <x v="1"/>
    <s v="Gerard Butler"/>
    <x v="858"/>
    <n v="18000"/>
    <n v="18726"/>
    <n v="98"/>
    <n v="20000"/>
    <n v="7.1"/>
    <n v="131"/>
    <n v="126"/>
    <x v="1311"/>
    <n v="30000000"/>
  </r>
  <r>
    <x v="1312"/>
    <n v="1"/>
    <x v="1044"/>
    <s v="Color"/>
    <x v="4"/>
    <s v="English"/>
    <x v="0"/>
    <x v="2"/>
    <s v="Micah Sloat"/>
    <x v="878"/>
    <n v="189"/>
    <n v="330"/>
    <n v="110"/>
    <n v="12000"/>
    <n v="6.3"/>
    <n v="409"/>
    <n v="84"/>
    <x v="1312"/>
    <n v="15000"/>
  </r>
  <r>
    <x v="1313"/>
    <n v="1"/>
    <x v="1045"/>
    <s v="Color"/>
    <x v="8"/>
    <s v="French"/>
    <x v="4"/>
    <x v="1"/>
    <s v="Catherine Deneuve"/>
    <x v="879"/>
    <n v="963"/>
    <n v="1754"/>
    <n v="10"/>
    <n v="14000"/>
    <n v="8"/>
    <n v="242"/>
    <n v="89"/>
    <x v="1313"/>
    <n v="7300000"/>
  </r>
  <r>
    <x v="1314"/>
    <n v="1"/>
    <x v="1007"/>
    <s v="Color"/>
    <x v="5"/>
    <s v="English"/>
    <x v="0"/>
    <x v="1"/>
    <s v="Johnny Depp"/>
    <x v="289"/>
    <n v="40000"/>
    <n v="48350"/>
    <n v="563"/>
    <n v="0"/>
    <n v="7.1"/>
    <n v="302"/>
    <n v="169"/>
    <x v="1314"/>
    <n v="300000000"/>
  </r>
  <r>
    <x v="1315"/>
    <n v="1"/>
    <x v="995"/>
    <s v="Color"/>
    <x v="2"/>
    <s v="English"/>
    <x v="0"/>
    <x v="1"/>
    <s v="Nia Long"/>
    <x v="880"/>
    <n v="826"/>
    <n v="1825"/>
    <n v="9"/>
    <n v="0"/>
    <n v="5.9"/>
    <n v="184"/>
    <n v="96"/>
    <x v="1315"/>
    <n v="20000000"/>
  </r>
  <r>
    <x v="1316"/>
    <n v="1"/>
    <x v="1046"/>
    <s v="Color"/>
    <x v="8"/>
    <s v="English"/>
    <x v="0"/>
    <x v="0"/>
    <s v="Janeane Garofalo"/>
    <x v="631"/>
    <n v="1000"/>
    <n v="4764"/>
    <n v="663"/>
    <n v="10000"/>
    <n v="8"/>
    <n v="318"/>
    <n v="111"/>
    <x v="1316"/>
    <n v="150000000"/>
  </r>
  <r>
    <x v="1317"/>
    <n v="1"/>
    <x v="995"/>
    <s v="Color"/>
    <x v="3"/>
    <s v="English"/>
    <x v="0"/>
    <x v="2"/>
    <s v="Mike Figueroa"/>
    <x v="73"/>
    <n v="343"/>
    <n v="408"/>
    <n v="0"/>
    <n v="559"/>
    <n v="6.2"/>
    <n v="133"/>
    <n v="90"/>
    <x v="1317"/>
    <n v="5000000"/>
  </r>
  <r>
    <x v="1318"/>
    <n v="1"/>
    <x v="1047"/>
    <s v="Color"/>
    <x v="2"/>
    <s v="English"/>
    <x v="0"/>
    <x v="2"/>
    <s v="Adam Sandler"/>
    <x v="730"/>
    <n v="11000"/>
    <n v="17050"/>
    <n v="57"/>
    <n v="0"/>
    <n v="7.5"/>
    <n v="154"/>
    <n v="124"/>
    <x v="1318"/>
    <n v="20000000"/>
  </r>
  <r>
    <x v="1319"/>
    <n v="1"/>
    <x v="1048"/>
    <s v="Color"/>
    <x v="2"/>
    <s v="English"/>
    <x v="0"/>
    <x v="2"/>
    <s v="J.K. Simmons"/>
    <x v="737"/>
    <n v="24000"/>
    <n v="50950"/>
    <n v="151"/>
    <n v="0"/>
    <n v="6.8"/>
    <n v="131"/>
    <n v="122"/>
    <x v="1319"/>
    <n v="27500000"/>
  </r>
  <r>
    <x v="1320"/>
    <n v="1"/>
    <x v="1049"/>
    <s v="Color"/>
    <x v="1"/>
    <s v="English"/>
    <x v="0"/>
    <x v="2"/>
    <s v="Wendi McLendon-Covey"/>
    <x v="881"/>
    <n v="655"/>
    <n v="2737"/>
    <n v="134"/>
    <n v="441"/>
    <n v="5.9"/>
    <n v="89"/>
    <n v="84"/>
    <x v="1320"/>
    <n v="10000000"/>
  </r>
  <r>
    <x v="1321"/>
    <n v="1"/>
    <x v="1041"/>
    <s v="Color"/>
    <x v="5"/>
    <s v="English"/>
    <x v="4"/>
    <x v="2"/>
    <s v="Milla Jovovich"/>
    <x v="882"/>
    <n v="14000"/>
    <n v="16225"/>
    <n v="85"/>
    <n v="0"/>
    <n v="6.3"/>
    <n v="216"/>
    <n v="94"/>
    <x v="1321"/>
    <n v="45000000"/>
  </r>
  <r>
    <x v="1322"/>
    <n v="1"/>
    <x v="1038"/>
    <s v="Color"/>
    <x v="2"/>
    <s v="English"/>
    <x v="0"/>
    <x v="1"/>
    <s v="Harry Lennix"/>
    <x v="116"/>
    <n v="748"/>
    <n v="2417"/>
    <n v="37"/>
    <n v="689"/>
    <n v="6.8"/>
    <n v="104"/>
    <n v="112"/>
    <x v="1322"/>
    <n v="13000000"/>
  </r>
  <r>
    <x v="1323"/>
    <n v="1"/>
    <x v="1050"/>
    <s v="Color"/>
    <x v="5"/>
    <s v="English"/>
    <x v="0"/>
    <x v="1"/>
    <s v="Tzi Ma"/>
    <x v="119"/>
    <n v="268"/>
    <n v="1125"/>
    <n v="420"/>
    <n v="0"/>
    <n v="6.2"/>
    <n v="162"/>
    <n v="91"/>
    <x v="1323"/>
    <n v="140000000"/>
  </r>
  <r>
    <x v="1324"/>
    <n v="1"/>
    <x v="1051"/>
    <s v="Color"/>
    <x v="2"/>
    <s v="English"/>
    <x v="20"/>
    <x v="6"/>
    <s v="Eddie Redmayne"/>
    <x v="883"/>
    <n v="13000"/>
    <n v="15093"/>
    <n v="4"/>
    <n v="0"/>
    <n v="5.9"/>
    <n v="121"/>
    <n v="97"/>
    <x v="1324"/>
    <n v="4600000"/>
  </r>
  <r>
    <x v="1325"/>
    <n v="1"/>
    <x v="986"/>
    <s v="Color"/>
    <x v="4"/>
    <s v="English"/>
    <x v="0"/>
    <x v="2"/>
    <s v="Costas Mandylor"/>
    <x v="699"/>
    <n v="723"/>
    <n v="3492"/>
    <n v="163"/>
    <n v="0"/>
    <n v="5.9"/>
    <n v="190"/>
    <n v="96"/>
    <x v="1325"/>
    <n v="10000000"/>
  </r>
  <r>
    <x v="1326"/>
    <n v="1"/>
    <x v="1052"/>
    <s v="Color"/>
    <x v="2"/>
    <m/>
    <x v="0"/>
    <x v="2"/>
    <s v="Jon Gries"/>
    <x v="884"/>
    <n v="482"/>
    <n v="1526"/>
    <n v="58"/>
    <n v="411"/>
    <n v="5.8"/>
    <n v="43"/>
    <n v="111"/>
    <x v="1326"/>
    <n v="11000000"/>
  </r>
  <r>
    <x v="1327"/>
    <n v="1"/>
    <x v="1053"/>
    <s v="Color"/>
    <x v="5"/>
    <s v="English"/>
    <x v="0"/>
    <x v="2"/>
    <s v="Tate Donovan"/>
    <x v="303"/>
    <n v="650"/>
    <n v="1640"/>
    <n v="845"/>
    <n v="0"/>
    <n v="7.2"/>
    <n v="198"/>
    <n v="124"/>
    <x v="1327"/>
    <n v="61000000"/>
  </r>
  <r>
    <x v="1328"/>
    <n v="1"/>
    <x v="1054"/>
    <s v="Color"/>
    <x v="0"/>
    <s v="English"/>
    <x v="0"/>
    <x v="4"/>
    <s v="Justin Timberlake"/>
    <x v="885"/>
    <n v="3000"/>
    <n v="4705"/>
    <n v="50"/>
    <n v="0"/>
    <n v="6.1"/>
    <n v="227"/>
    <n v="93"/>
    <x v="1328"/>
    <n v="160000000"/>
  </r>
  <r>
    <x v="1329"/>
    <n v="1"/>
    <x v="1007"/>
    <s v="Color"/>
    <x v="9"/>
    <s v="English"/>
    <x v="0"/>
    <x v="1"/>
    <s v="Michael Moore"/>
    <x v="332"/>
    <n v="909"/>
    <n v="1633"/>
    <n v="909"/>
    <n v="0"/>
    <n v="8"/>
    <n v="263"/>
    <n v="123"/>
    <x v="1329"/>
    <n v="9000000"/>
  </r>
  <r>
    <x v="1330"/>
    <n v="1"/>
    <x v="994"/>
    <s v="Color"/>
    <x v="5"/>
    <s v="English"/>
    <x v="0"/>
    <x v="1"/>
    <s v="J.K. Simmons"/>
    <x v="404"/>
    <n v="24000"/>
    <n v="46055"/>
    <n v="0"/>
    <n v="0"/>
    <n v="6.2"/>
    <n v="392"/>
    <n v="156"/>
    <x v="1330"/>
    <n v="258000000"/>
  </r>
  <r>
    <x v="1331"/>
    <n v="1"/>
    <x v="1055"/>
    <s v="Color"/>
    <x v="0"/>
    <s v="English"/>
    <x v="1"/>
    <x v="1"/>
    <s v="Henry Cavill"/>
    <x v="595"/>
    <n v="15000"/>
    <n v="16034"/>
    <n v="905"/>
    <n v="15000"/>
    <n v="7.7"/>
    <n v="228"/>
    <n v="127"/>
    <x v="1331"/>
    <n v="70000000"/>
  </r>
  <r>
    <x v="1332"/>
    <n v="1"/>
    <x v="1056"/>
    <s v="Color"/>
    <x v="2"/>
    <s v="English"/>
    <x v="0"/>
    <x v="1"/>
    <s v="Chris Brown"/>
    <x v="886"/>
    <n v="997"/>
    <n v="3544"/>
    <n v="41"/>
    <n v="0"/>
    <n v="5.2"/>
    <n v="86"/>
    <n v="109"/>
    <x v="1332"/>
    <n v="14000000"/>
  </r>
  <r>
    <x v="1333"/>
    <n v="1"/>
    <x v="1018"/>
    <s v="Color"/>
    <x v="0"/>
    <s v="English"/>
    <x v="1"/>
    <x v="2"/>
    <s v="Chris Evans"/>
    <x v="111"/>
    <n v="11000"/>
    <n v="11623"/>
    <n v="0"/>
    <n v="15000"/>
    <n v="7.3"/>
    <n v="308"/>
    <n v="107"/>
    <x v="1333"/>
    <n v="26000000"/>
  </r>
  <r>
    <x v="1334"/>
    <n v="1"/>
    <x v="1057"/>
    <s v="Color"/>
    <x v="1"/>
    <s v="English"/>
    <x v="0"/>
    <x v="2"/>
    <s v="Emma Stone"/>
    <x v="887"/>
    <n v="15000"/>
    <n v="17584"/>
    <n v="99"/>
    <n v="0"/>
    <n v="7.6"/>
    <n v="256"/>
    <n v="119"/>
    <x v="1334"/>
    <n v="20000000"/>
  </r>
  <r>
    <x v="1335"/>
    <n v="1"/>
    <x v="1058"/>
    <s v="Color"/>
    <x v="8"/>
    <s v="English"/>
    <x v="0"/>
    <x v="4"/>
    <s v="Jeff Bridges"/>
    <x v="888"/>
    <n v="12000"/>
    <n v="25590"/>
    <n v="9"/>
    <n v="0"/>
    <n v="6.8"/>
    <n v="154"/>
    <n v="85"/>
    <x v="1335"/>
    <n v="100000000"/>
  </r>
  <r>
    <x v="1336"/>
    <n v="1"/>
    <x v="1059"/>
    <s v="Color"/>
    <x v="1"/>
    <s v="English"/>
    <x v="0"/>
    <x v="1"/>
    <s v="Danny Strong"/>
    <x v="615"/>
    <n v="714"/>
    <n v="2785"/>
    <n v="18"/>
    <n v="0"/>
    <n v="6.3"/>
    <n v="72"/>
    <n v="108"/>
    <x v="1336"/>
    <n v="16500000"/>
  </r>
  <r>
    <x v="1337"/>
    <n v="1"/>
    <x v="1060"/>
    <s v="Color"/>
    <x v="1"/>
    <s v="Hindi"/>
    <x v="0"/>
    <x v="3"/>
    <s v="Saif Ali Khan"/>
    <x v="889"/>
    <n v="532"/>
    <n v="902"/>
    <n v="5"/>
    <n v="108"/>
    <n v="5.4"/>
    <n v="16"/>
    <n v="153"/>
    <x v="1337"/>
    <n v="6000000"/>
  </r>
  <r>
    <x v="1338"/>
    <n v="1"/>
    <x v="1061"/>
    <s v="Color"/>
    <x v="3"/>
    <s v="English"/>
    <x v="0"/>
    <x v="2"/>
    <s v="Alex Gibney"/>
    <x v="890"/>
    <n v="141"/>
    <n v="313"/>
    <n v="141"/>
    <n v="0"/>
    <n v="7.7"/>
    <n v="84"/>
    <n v="53"/>
    <x v="1338"/>
    <n v="1000000"/>
  </r>
  <r>
    <x v="1339"/>
    <n v="1"/>
    <x v="983"/>
    <s v="Color"/>
    <x v="6"/>
    <s v="English"/>
    <x v="0"/>
    <x v="2"/>
    <s v="Brad Pitt"/>
    <x v="891"/>
    <n v="11000"/>
    <n v="22516"/>
    <n v="181"/>
    <n v="0"/>
    <n v="7.5"/>
    <n v="273"/>
    <n v="160"/>
    <x v="1339"/>
    <n v="30000000"/>
  </r>
  <r>
    <x v="1340"/>
    <n v="1"/>
    <x v="1062"/>
    <s v="Color"/>
    <x v="5"/>
    <s v="English"/>
    <x v="0"/>
    <x v="1"/>
    <s v="Matt Damon"/>
    <x v="329"/>
    <n v="13000"/>
    <n v="17369"/>
    <n v="521"/>
    <n v="0"/>
    <n v="8.1"/>
    <n v="329"/>
    <n v="115"/>
    <x v="1340"/>
    <n v="110000000"/>
  </r>
  <r>
    <x v="1341"/>
    <n v="1"/>
    <x v="1063"/>
    <s v="Color"/>
    <x v="1"/>
    <s v="English"/>
    <x v="0"/>
    <x v="2"/>
    <s v="Jenna Fischer"/>
    <x v="892"/>
    <n v="966"/>
    <n v="3307"/>
    <n v="0"/>
    <n v="319"/>
    <n v="5.3"/>
    <n v="51"/>
    <n v="93"/>
    <x v="1341"/>
    <n v="10000000"/>
  </r>
  <r>
    <x v="1342"/>
    <n v="1"/>
    <x v="1034"/>
    <s v="Color"/>
    <x v="0"/>
    <s v="English"/>
    <x v="0"/>
    <x v="1"/>
    <s v="Morgan Freeman"/>
    <x v="458"/>
    <n v="11000"/>
    <n v="14868"/>
    <n v="0"/>
    <n v="22000"/>
    <n v="7.4"/>
    <n v="207"/>
    <n v="97"/>
    <x v="1342"/>
    <n v="45000000"/>
  </r>
  <r>
    <x v="1343"/>
    <n v="1"/>
    <x v="1030"/>
    <s v="Color"/>
    <x v="1"/>
    <s v="English"/>
    <x v="0"/>
    <x v="4"/>
    <s v="Dwayne Johnson"/>
    <x v="814"/>
    <n v="12000"/>
    <n v="15170"/>
    <n v="99"/>
    <n v="0"/>
    <n v="6.2"/>
    <n v="112"/>
    <n v="110"/>
    <x v="1343"/>
    <n v="22000000"/>
  </r>
  <r>
    <x v="1344"/>
    <n v="1"/>
    <x v="969"/>
    <s v="Color"/>
    <x v="0"/>
    <s v="English"/>
    <x v="0"/>
    <x v="1"/>
    <s v="Christopher Lee"/>
    <x v="191"/>
    <n v="16000"/>
    <n v="24106"/>
    <n v="129"/>
    <n v="0"/>
    <n v="6.1"/>
    <n v="251"/>
    <n v="113"/>
    <x v="1344"/>
    <n v="180000000"/>
  </r>
  <r>
    <x v="1345"/>
    <n v="1"/>
    <x v="1064"/>
    <s v="Color"/>
    <x v="1"/>
    <s v="English"/>
    <x v="0"/>
    <x v="2"/>
    <s v="Stephen Graham"/>
    <x v="893"/>
    <n v="1000"/>
    <n v="1245"/>
    <n v="17"/>
    <n v="445"/>
    <n v="5.9"/>
    <n v="50"/>
    <n v="93"/>
    <x v="1345"/>
    <n v="15000000"/>
  </r>
  <r>
    <x v="1346"/>
    <n v="1"/>
    <x v="1065"/>
    <s v="Color"/>
    <x v="6"/>
    <s v="English"/>
    <x v="0"/>
    <x v="1"/>
    <s v="Denzel Washington"/>
    <x v="319"/>
    <n v="18000"/>
    <n v="22745"/>
    <n v="18000"/>
    <n v="0"/>
    <n v="7.6"/>
    <n v="112"/>
    <n v="126"/>
    <x v="1346"/>
    <n v="15000000"/>
  </r>
  <r>
    <x v="1347"/>
    <n v="1"/>
    <x v="1066"/>
    <s v="Color"/>
    <x v="1"/>
    <s v="English"/>
    <x v="0"/>
    <x v="2"/>
    <s v="John Enos III"/>
    <x v="228"/>
    <n v="465"/>
    <n v="897"/>
    <n v="0"/>
    <n v="337"/>
    <n v="7.3"/>
    <n v="73"/>
    <n v="88"/>
    <x v="1347"/>
    <n v="850000"/>
  </r>
  <r>
    <x v="1348"/>
    <n v="1"/>
    <x v="1037"/>
    <s v="Color"/>
    <x v="4"/>
    <s v="English"/>
    <x v="0"/>
    <x v="2"/>
    <s v="Jeff Kober"/>
    <x v="894"/>
    <n v="919"/>
    <n v="2559"/>
    <n v="7"/>
    <n v="0"/>
    <n v="5.0999999999999996"/>
    <n v="161"/>
    <n v="89"/>
    <x v="1348"/>
    <n v="15000000"/>
  </r>
  <r>
    <x v="1349"/>
    <n v="1"/>
    <x v="989"/>
    <s v="Color"/>
    <x v="0"/>
    <s v="English"/>
    <x v="0"/>
    <x v="2"/>
    <s v="James Brolin"/>
    <x v="720"/>
    <n v="499"/>
    <n v="504"/>
    <n v="47"/>
    <n v="0"/>
    <n v="6.9"/>
    <n v="94"/>
    <n v="101"/>
    <x v="1349"/>
    <n v="25000000"/>
  </r>
  <r>
    <x v="1350"/>
    <n v="1"/>
    <x v="1018"/>
    <s v="Color"/>
    <x v="12"/>
    <s v="English"/>
    <x v="0"/>
    <x v="1"/>
    <s v="Roger Rees"/>
    <x v="576"/>
    <n v="1000"/>
    <n v="2323"/>
    <n v="101"/>
    <n v="0"/>
    <n v="5.9"/>
    <n v="232"/>
    <n v="99"/>
    <x v="1350"/>
    <n v="80000000"/>
  </r>
  <r>
    <x v="1351"/>
    <n v="1"/>
    <x v="1067"/>
    <s v="Color"/>
    <x v="5"/>
    <s v="English"/>
    <x v="0"/>
    <x v="2"/>
    <s v="Jennifer Garner"/>
    <x v="532"/>
    <n v="3000"/>
    <n v="5187"/>
    <n v="532"/>
    <n v="0"/>
    <n v="7.1"/>
    <n v="234"/>
    <n v="110"/>
    <x v="1351"/>
    <n v="70000000"/>
  </r>
  <r>
    <x v="1352"/>
    <n v="1"/>
    <x v="1028"/>
    <s v="Color"/>
    <x v="2"/>
    <s v="Dari"/>
    <x v="0"/>
    <x v="1"/>
    <s v="Mustafa Haidari"/>
    <x v="243"/>
    <n v="283"/>
    <n v="904"/>
    <n v="395"/>
    <n v="0"/>
    <n v="7.6"/>
    <n v="201"/>
    <n v="128"/>
    <x v="1352"/>
    <n v="20000000"/>
  </r>
  <r>
    <x v="1353"/>
    <n v="1"/>
    <x v="983"/>
    <s v="Color"/>
    <x v="5"/>
    <s v="English"/>
    <x v="1"/>
    <x v="1"/>
    <s v="Colin Firth"/>
    <x v="895"/>
    <n v="14000"/>
    <n v="14625"/>
    <n v="4"/>
    <n v="0"/>
    <n v="5.4"/>
    <n v="90"/>
    <n v="102"/>
    <x v="1353"/>
    <n v="35000000"/>
  </r>
  <r>
    <x v="1354"/>
    <n v="1"/>
    <x v="1068"/>
    <s v="Color"/>
    <x v="2"/>
    <s v="English"/>
    <x v="0"/>
    <x v="1"/>
    <s v="Henry Thomas"/>
    <x v="791"/>
    <n v="861"/>
    <n v="2161"/>
    <n v="84"/>
    <n v="285"/>
    <n v="5.9"/>
    <n v="18"/>
    <n v="117"/>
    <x v="1354"/>
    <n v="2200000"/>
  </r>
  <r>
    <x v="1355"/>
    <n v="1"/>
    <x v="1069"/>
    <s v="Color"/>
    <x v="15"/>
    <s v="English"/>
    <x v="0"/>
    <x v="2"/>
    <s v="Joseph Campanella"/>
    <x v="896"/>
    <n v="32"/>
    <n v="72"/>
    <n v="6"/>
    <n v="13"/>
    <n v="4.0999999999999996"/>
    <n v="3"/>
    <n v="78"/>
    <x v="1355"/>
    <n v="30000"/>
  </r>
  <r>
    <x v="1356"/>
    <n v="1"/>
    <x v="1016"/>
    <s v="Color"/>
    <x v="2"/>
    <s v="English"/>
    <x v="0"/>
    <x v="2"/>
    <s v="Eva Amurri Martino"/>
    <x v="478"/>
    <n v="797"/>
    <n v="2073"/>
    <n v="26"/>
    <n v="1000"/>
    <n v="6.4"/>
    <n v="78"/>
    <n v="90"/>
    <x v="1356"/>
    <n v="8000000"/>
  </r>
  <r>
    <x v="1357"/>
    <n v="1"/>
    <x v="1070"/>
    <s v="Color"/>
    <x v="1"/>
    <s v="English"/>
    <x v="0"/>
    <x v="1"/>
    <s v="Jim Gaffigan"/>
    <x v="897"/>
    <n v="472"/>
    <n v="1047"/>
    <n v="0"/>
    <n v="339"/>
    <n v="6.5"/>
    <n v="28"/>
    <n v="91"/>
    <x v="1357"/>
    <n v="500000"/>
  </r>
  <r>
    <x v="1358"/>
    <n v="1"/>
    <x v="1071"/>
    <s v="Color"/>
    <x v="4"/>
    <s v="English"/>
    <x v="0"/>
    <x v="2"/>
    <s v="Toby Jones"/>
    <x v="288"/>
    <n v="2000"/>
    <n v="5371"/>
    <n v="0"/>
    <n v="20000"/>
    <n v="7.2"/>
    <n v="330"/>
    <n v="126"/>
    <x v="1358"/>
    <n v="18000000"/>
  </r>
  <r>
    <x v="1359"/>
    <n v="1"/>
    <x v="1000"/>
    <s v="Color"/>
    <x v="7"/>
    <s v="English"/>
    <x v="0"/>
    <x v="2"/>
    <s v="Logan Lerman"/>
    <x v="321"/>
    <n v="8000"/>
    <n v="10938"/>
    <n v="541"/>
    <n v="10000"/>
    <n v="6.4"/>
    <n v="224"/>
    <n v="98"/>
    <x v="1359"/>
    <n v="32000000"/>
  </r>
  <r>
    <x v="1360"/>
    <n v="1"/>
    <x v="1045"/>
    <s v="Color"/>
    <x v="2"/>
    <s v="Spanish"/>
    <x v="20"/>
    <x v="2"/>
    <s v="Geraldine Chaplin"/>
    <x v="898"/>
    <n v="382"/>
    <n v="954"/>
    <n v="171"/>
    <n v="11000"/>
    <n v="7.5"/>
    <n v="300"/>
    <n v="105"/>
    <x v="1360"/>
    <n v="3400000"/>
  </r>
  <r>
    <x v="1361"/>
    <n v="1"/>
    <x v="1070"/>
    <s v="Color"/>
    <x v="4"/>
    <s v="English"/>
    <x v="0"/>
    <x v="2"/>
    <s v="Stephen Rea"/>
    <x v="899"/>
    <n v="327"/>
    <n v="960"/>
    <n v="81"/>
    <n v="0"/>
    <n v="5.7"/>
    <n v="190"/>
    <n v="99"/>
    <x v="1361"/>
    <n v="40000000"/>
  </r>
  <r>
    <x v="1362"/>
    <n v="1"/>
    <x v="1070"/>
    <s v="Color"/>
    <x v="0"/>
    <s v="English"/>
    <x v="0"/>
    <x v="1"/>
    <s v="Albert Brooks"/>
    <x v="900"/>
    <n v="745"/>
    <n v="3086"/>
    <n v="30"/>
    <n v="0"/>
    <n v="7.4"/>
    <n v="299"/>
    <n v="87"/>
    <x v="1362"/>
    <n v="75000000"/>
  </r>
  <r>
    <x v="1363"/>
    <n v="1"/>
    <x v="1072"/>
    <s v="Color"/>
    <x v="1"/>
    <s v="English"/>
    <x v="0"/>
    <x v="2"/>
    <s v="Jon Hamm"/>
    <x v="901"/>
    <n v="4000"/>
    <n v="4883"/>
    <n v="136"/>
    <n v="915"/>
    <n v="5"/>
    <n v="65"/>
    <n v="96"/>
    <x v="1363"/>
    <n v="5250000"/>
  </r>
  <r>
    <x v="1364"/>
    <n v="1"/>
    <x v="1073"/>
    <s v="Color"/>
    <x v="5"/>
    <s v="Mandarin"/>
    <x v="13"/>
    <x v="2"/>
    <s v="Jet Li"/>
    <x v="902"/>
    <n v="5000"/>
    <n v="6267"/>
    <n v="31"/>
    <n v="0"/>
    <n v="7.1"/>
    <n v="106"/>
    <n v="113"/>
    <x v="1364"/>
    <n v="40000000"/>
  </r>
  <r>
    <x v="1365"/>
    <n v="1"/>
    <x v="1047"/>
    <s v="Color"/>
    <x v="2"/>
    <s v="English"/>
    <x v="0"/>
    <x v="2"/>
    <s v="Jim Meskimen"/>
    <x v="390"/>
    <n v="272"/>
    <n v="533"/>
    <n v="0"/>
    <n v="16000"/>
    <n v="8.1"/>
    <n v="398"/>
    <n v="158"/>
    <x v="1365"/>
    <n v="25000000"/>
  </r>
  <r>
    <x v="1366"/>
    <n v="1"/>
    <x v="1074"/>
    <s v="Color"/>
    <x v="2"/>
    <s v="English"/>
    <x v="0"/>
    <x v="2"/>
    <s v="Alison Lohman"/>
    <x v="903"/>
    <n v="1000"/>
    <n v="1889"/>
    <n v="369"/>
    <n v="0"/>
    <n v="7.2"/>
    <n v="146"/>
    <n v="118"/>
    <x v="1366"/>
    <n v="16000000"/>
  </r>
  <r>
    <x v="1367"/>
    <n v="1"/>
    <x v="1075"/>
    <s v="Color"/>
    <x v="1"/>
    <s v="English"/>
    <x v="0"/>
    <x v="1"/>
    <s v="Mekhi Phifer"/>
    <x v="760"/>
    <n v="1000"/>
    <n v="6554"/>
    <n v="17"/>
    <n v="0"/>
    <n v="6.1"/>
    <n v="37"/>
    <n v="117"/>
    <x v="1367"/>
    <n v="13000000"/>
  </r>
  <r>
    <x v="1368"/>
    <n v="1"/>
    <x v="1076"/>
    <s v="Color"/>
    <x v="4"/>
    <s v="Spanish"/>
    <x v="20"/>
    <x v="2"/>
    <s v="Karra Elejalde"/>
    <x v="904"/>
    <n v="123"/>
    <n v="239"/>
    <n v="76"/>
    <n v="0"/>
    <n v="7.2"/>
    <n v="173"/>
    <n v="66"/>
    <x v="1368"/>
    <n v="2600000"/>
  </r>
  <r>
    <x v="1369"/>
    <n v="1"/>
    <x v="1077"/>
    <s v="Color"/>
    <x v="5"/>
    <s v="English"/>
    <x v="13"/>
    <x v="4"/>
    <s v="Chris Evans"/>
    <x v="905"/>
    <n v="11000"/>
    <n v="16571"/>
    <n v="14"/>
    <n v="0"/>
    <n v="6.3"/>
    <n v="191"/>
    <n v="87"/>
    <x v="1369"/>
    <n v="34000000"/>
  </r>
  <r>
    <x v="1370"/>
    <n v="1"/>
    <x v="1027"/>
    <s v="Color"/>
    <x v="3"/>
    <s v="English"/>
    <x v="3"/>
    <x v="2"/>
    <s v="Zack Ward"/>
    <x v="619"/>
    <n v="662"/>
    <n v="1952"/>
    <n v="7"/>
    <n v="0"/>
    <n v="7.5"/>
    <n v="69"/>
    <n v="120"/>
    <x v="1370"/>
    <n v="12000000"/>
  </r>
  <r>
    <x v="1371"/>
    <n v="1"/>
    <x v="1078"/>
    <s v="Color"/>
    <x v="5"/>
    <s v="English"/>
    <x v="0"/>
    <x v="1"/>
    <s v="Zack Ward"/>
    <x v="255"/>
    <n v="662"/>
    <n v="2333"/>
    <n v="0"/>
    <n v="8000"/>
    <n v="7.1"/>
    <n v="396"/>
    <n v="144"/>
    <x v="1371"/>
    <n v="150000000"/>
  </r>
  <r>
    <x v="1372"/>
    <n v="1"/>
    <x v="1079"/>
    <s v="Color"/>
    <x v="1"/>
    <s v="English"/>
    <x v="0"/>
    <x v="1"/>
    <s v="Lew Temple"/>
    <x v="906"/>
    <n v="597"/>
    <n v="1981"/>
    <n v="191"/>
    <n v="0"/>
    <n v="7.1"/>
    <n v="173"/>
    <n v="108"/>
    <x v="1372"/>
    <n v="2000000"/>
  </r>
  <r>
    <x v="1373"/>
    <n v="1"/>
    <x v="987"/>
    <s v="Color"/>
    <x v="1"/>
    <s v="English"/>
    <x v="0"/>
    <x v="2"/>
    <s v="Tim Meadows"/>
    <x v="907"/>
    <n v="553"/>
    <n v="1082"/>
    <n v="52"/>
    <n v="0"/>
    <n v="6.7"/>
    <n v="171"/>
    <n v="120"/>
    <x v="1373"/>
    <n v="35000000"/>
  </r>
  <r>
    <x v="1374"/>
    <n v="1"/>
    <x v="1080"/>
    <s v="Color"/>
    <x v="5"/>
    <s v="English"/>
    <x v="0"/>
    <x v="2"/>
    <s v="Jason Statham"/>
    <x v="908"/>
    <n v="26000"/>
    <n v="33565"/>
    <n v="5"/>
    <n v="0"/>
    <n v="6.3"/>
    <n v="119"/>
    <n v="103"/>
    <x v="1374"/>
    <n v="25000000"/>
  </r>
  <r>
    <x v="1375"/>
    <n v="1"/>
    <x v="981"/>
    <s v="Color"/>
    <x v="3"/>
    <s v="English"/>
    <x v="0"/>
    <x v="2"/>
    <s v="Robert Duvall"/>
    <x v="139"/>
    <n v="3000"/>
    <n v="3681"/>
    <n v="115"/>
    <n v="0"/>
    <n v="6.9"/>
    <n v="222"/>
    <n v="117"/>
    <x v="1375"/>
    <n v="21000000"/>
  </r>
  <r>
    <x v="1376"/>
    <n v="1"/>
    <x v="1081"/>
    <s v="Color"/>
    <x v="6"/>
    <s v="English"/>
    <x v="1"/>
    <x v="1"/>
    <s v="Colin Firth"/>
    <x v="909"/>
    <n v="14000"/>
    <n v="15848"/>
    <n v="14"/>
    <n v="429"/>
    <n v="6.9"/>
    <n v="90"/>
    <n v="92"/>
    <x v="1376"/>
    <n v="8000000"/>
  </r>
  <r>
    <x v="1377"/>
    <n v="1"/>
    <x v="1082"/>
    <s v="Color"/>
    <x v="1"/>
    <s v="English"/>
    <x v="0"/>
    <x v="1"/>
    <s v="Jeffrey Jones"/>
    <x v="360"/>
    <n v="692"/>
    <n v="3128"/>
    <n v="70"/>
    <n v="446"/>
    <n v="2"/>
    <n v="25"/>
    <n v="93"/>
    <x v="1377"/>
    <n v="7000000"/>
  </r>
  <r>
    <x v="1378"/>
    <n v="1"/>
    <x v="1083"/>
    <s v="Color"/>
    <x v="1"/>
    <s v="English"/>
    <x v="0"/>
    <x v="1"/>
    <s v="Michael Jai White"/>
    <x v="792"/>
    <n v="2000"/>
    <n v="6510"/>
    <n v="0"/>
    <n v="1000"/>
    <n v="5.6"/>
    <n v="41"/>
    <n v="113"/>
    <x v="1378"/>
    <n v="15000000"/>
  </r>
  <r>
    <x v="1379"/>
    <n v="1"/>
    <x v="1084"/>
    <s v="Color"/>
    <x v="1"/>
    <s v="English"/>
    <x v="0"/>
    <x v="2"/>
    <s v="Philip Baker Hall"/>
    <x v="223"/>
    <n v="497"/>
    <n v="776"/>
    <n v="131"/>
    <n v="830"/>
    <n v="6.5"/>
    <n v="121"/>
    <n v="93"/>
    <x v="1379"/>
    <n v="4000000"/>
  </r>
  <r>
    <x v="1380"/>
    <n v="1"/>
    <x v="1073"/>
    <s v="Color"/>
    <x v="3"/>
    <s v="English"/>
    <x v="0"/>
    <x v="2"/>
    <s v="Robert Downey Jr."/>
    <x v="387"/>
    <n v="21000"/>
    <n v="36928"/>
    <n v="21000"/>
    <n v="12000"/>
    <n v="7.7"/>
    <n v="377"/>
    <n v="162"/>
    <x v="1380"/>
    <n v="65000000"/>
  </r>
  <r>
    <x v="1381"/>
    <n v="1"/>
    <x v="1085"/>
    <s v="Color"/>
    <x v="3"/>
    <s v="English"/>
    <x v="0"/>
    <x v="1"/>
    <s v="Kevin Spacey"/>
    <x v="233"/>
    <n v="18000"/>
    <n v="25661"/>
    <n v="126"/>
    <n v="0"/>
    <n v="6.8"/>
    <n v="144"/>
    <n v="123"/>
    <x v="1381"/>
    <n v="35000000"/>
  </r>
  <r>
    <x v="1382"/>
    <n v="1"/>
    <x v="1086"/>
    <s v="Color"/>
    <x v="1"/>
    <s v="English"/>
    <x v="0"/>
    <x v="1"/>
    <s v="Judy Greer"/>
    <x v="819"/>
    <n v="2000"/>
    <n v="2978"/>
    <n v="98"/>
    <n v="0"/>
    <n v="6.1"/>
    <n v="175"/>
    <n v="111"/>
    <x v="1382"/>
    <n v="30000000"/>
  </r>
  <r>
    <x v="1383"/>
    <n v="1"/>
    <x v="1087"/>
    <s v="Color"/>
    <x v="1"/>
    <s v="English"/>
    <x v="0"/>
    <x v="1"/>
    <s v="Chriss Anglin"/>
    <x v="493"/>
    <n v="885"/>
    <n v="2907"/>
    <n v="119"/>
    <n v="797"/>
    <n v="4.3"/>
    <n v="45"/>
    <n v="83"/>
    <x v="1383"/>
    <n v="12000000"/>
  </r>
  <r>
    <x v="1384"/>
    <n v="1"/>
    <x v="1088"/>
    <s v="Color"/>
    <x v="0"/>
    <s v="English"/>
    <x v="9"/>
    <x v="1"/>
    <s v="Essie Davis"/>
    <x v="245"/>
    <n v="309"/>
    <n v="921"/>
    <n v="1000"/>
    <n v="0"/>
    <n v="6.6"/>
    <n v="245"/>
    <n v="165"/>
    <x v="1384"/>
    <n v="130000000"/>
  </r>
  <r>
    <x v="1385"/>
    <n v="1"/>
    <x v="1089"/>
    <s v="Color"/>
    <x v="1"/>
    <s v="English"/>
    <x v="0"/>
    <x v="1"/>
    <s v="Tina Fey"/>
    <x v="910"/>
    <n v="2000"/>
    <n v="6930"/>
    <n v="5"/>
    <n v="0"/>
    <n v="6"/>
    <n v="145"/>
    <n v="99"/>
    <x v="1385"/>
    <n v="30000000"/>
  </r>
  <r>
    <x v="1386"/>
    <n v="1"/>
    <x v="1090"/>
    <s v="Color"/>
    <x v="5"/>
    <s v="English"/>
    <x v="4"/>
    <x v="1"/>
    <s v="Vin Diesel"/>
    <x v="473"/>
    <n v="14000"/>
    <n v="15990"/>
    <n v="326"/>
    <n v="0"/>
    <n v="5.6"/>
    <n v="164"/>
    <n v="101"/>
    <x v="1386"/>
    <n v="70000000"/>
  </r>
  <r>
    <x v="1387"/>
    <n v="1"/>
    <x v="1091"/>
    <s v="Color"/>
    <x v="5"/>
    <s v="English"/>
    <x v="0"/>
    <x v="2"/>
    <s v="Nicolas Cage"/>
    <x v="911"/>
    <n v="12000"/>
    <n v="12166"/>
    <n v="15"/>
    <n v="0"/>
    <n v="5.4"/>
    <n v="125"/>
    <n v="99"/>
    <x v="1387"/>
    <n v="40000000"/>
  </r>
  <r>
    <x v="1388"/>
    <n v="1"/>
    <x v="1092"/>
    <s v="Color"/>
    <x v="1"/>
    <s v="English"/>
    <x v="1"/>
    <x v="1"/>
    <s v="Quinton Aaron"/>
    <x v="577"/>
    <n v="734"/>
    <n v="1778"/>
    <n v="1000"/>
    <n v="0"/>
    <n v="6.4"/>
    <n v="248"/>
    <n v="102"/>
    <x v="1388"/>
    <n v="20000000"/>
  </r>
  <r>
    <x v="1389"/>
    <n v="1"/>
    <x v="1093"/>
    <s v="Color"/>
    <x v="1"/>
    <s v="English"/>
    <x v="0"/>
    <x v="4"/>
    <s v="Adam Sandler"/>
    <x v="299"/>
    <n v="11000"/>
    <n v="12831"/>
    <n v="163"/>
    <n v="0"/>
    <n v="6.1"/>
    <n v="144"/>
    <n v="99"/>
    <x v="1389"/>
    <n v="80000000"/>
  </r>
  <r>
    <x v="1390"/>
    <n v="1"/>
    <x v="1094"/>
    <s v="Color"/>
    <x v="0"/>
    <s v="English"/>
    <x v="0"/>
    <x v="4"/>
    <s v="Jamie Lee Curtis"/>
    <x v="15"/>
    <n v="2000"/>
    <n v="4729"/>
    <n v="67"/>
    <n v="0"/>
    <n v="3.7"/>
    <n v="100"/>
    <n v="91"/>
    <x v="1390"/>
    <n v="20000000"/>
  </r>
  <r>
    <x v="1391"/>
    <n v="1"/>
    <x v="1095"/>
    <s v="Color"/>
    <x v="2"/>
    <s v="English"/>
    <x v="12"/>
    <x v="2"/>
    <s v="Don McKellar"/>
    <x v="338"/>
    <n v="45"/>
    <n v="142"/>
    <n v="353"/>
    <n v="0"/>
    <n v="6.6"/>
    <n v="229"/>
    <n v="121"/>
    <x v="1391"/>
    <n v="25000000"/>
  </r>
  <r>
    <x v="1392"/>
    <n v="1"/>
    <x v="1096"/>
    <s v="Color"/>
    <x v="5"/>
    <s v="English"/>
    <x v="0"/>
    <x v="2"/>
    <s v="Leonardo DiCaprio"/>
    <x v="47"/>
    <n v="29000"/>
    <n v="29824"/>
    <n v="0"/>
    <n v="0"/>
    <n v="7.1"/>
    <n v="238"/>
    <n v="128"/>
    <x v="1392"/>
    <n v="70000000"/>
  </r>
  <r>
    <x v="1393"/>
    <n v="1"/>
    <x v="1097"/>
    <s v="Color"/>
    <x v="0"/>
    <s v="English"/>
    <x v="0"/>
    <x v="4"/>
    <s v="ChloÃ« Grace Moretz"/>
    <x v="912"/>
    <n v="17000"/>
    <n v="20007"/>
    <n v="59"/>
    <n v="0"/>
    <n v="6.9"/>
    <n v="225"/>
    <n v="96"/>
    <x v="1393"/>
    <n v="150000000"/>
  </r>
  <r>
    <x v="1394"/>
    <n v="1"/>
    <x v="1098"/>
    <s v="Color"/>
    <x v="1"/>
    <s v="English"/>
    <x v="0"/>
    <x v="1"/>
    <s v="Alan Rickman"/>
    <x v="913"/>
    <n v="25000"/>
    <n v="25676"/>
    <n v="19"/>
    <n v="0"/>
    <n v="6.8"/>
    <n v="109"/>
    <n v="110"/>
    <x v="1394"/>
    <n v="5000000"/>
  </r>
  <r>
    <x v="1395"/>
    <n v="1"/>
    <x v="1099"/>
    <s v="Color"/>
    <x v="1"/>
    <s v="English"/>
    <x v="0"/>
    <x v="2"/>
    <s v="J.K. Simmons"/>
    <x v="632"/>
    <n v="24000"/>
    <n v="36093"/>
    <n v="1000"/>
    <n v="0"/>
    <n v="7"/>
    <n v="341"/>
    <n v="96"/>
    <x v="1395"/>
    <n v="37000000"/>
  </r>
  <r>
    <x v="1396"/>
    <n v="1"/>
    <x v="1100"/>
    <s v="Color"/>
    <x v="6"/>
    <s v="English"/>
    <x v="0"/>
    <x v="2"/>
    <s v="Cedric the Entertainer"/>
    <x v="914"/>
    <n v="436"/>
    <n v="1141"/>
    <n v="67"/>
    <n v="0"/>
    <n v="7"/>
    <n v="81"/>
    <n v="109"/>
    <x v="1396"/>
    <n v="12000000"/>
  </r>
  <r>
    <x v="1397"/>
    <n v="1"/>
    <x v="1101"/>
    <s v="Color"/>
    <x v="9"/>
    <s v="English"/>
    <x v="0"/>
    <x v="1"/>
    <s v="Matisyahu"/>
    <x v="915"/>
    <n v="178"/>
    <n v="279"/>
    <n v="0"/>
    <n v="26"/>
    <n v="7.5"/>
    <n v="7"/>
    <n v="86"/>
    <x v="1397"/>
    <n v="200000"/>
  </r>
  <r>
    <x v="1398"/>
    <n v="1"/>
    <x v="1102"/>
    <s v="Color"/>
    <x v="3"/>
    <s v="English"/>
    <x v="0"/>
    <x v="2"/>
    <s v="Angelina Jolie Pitt"/>
    <x v="105"/>
    <n v="11000"/>
    <n v="12840"/>
    <n v="16000"/>
    <n v="14000"/>
    <n v="7.8"/>
    <n v="264"/>
    <n v="141"/>
    <x v="1398"/>
    <n v="55000000"/>
  </r>
  <r>
    <x v="1399"/>
    <n v="1"/>
    <x v="1103"/>
    <s v="Color"/>
    <x v="1"/>
    <s v="English"/>
    <x v="0"/>
    <x v="2"/>
    <s v="Anjelica Huston"/>
    <x v="916"/>
    <n v="1000"/>
    <n v="3608"/>
    <n v="0"/>
    <n v="0"/>
    <n v="6.5"/>
    <n v="159"/>
    <n v="92"/>
    <x v="1399"/>
    <n v="3000000"/>
  </r>
  <r>
    <x v="1400"/>
    <n v="1"/>
    <x v="1104"/>
    <s v="Color"/>
    <x v="0"/>
    <s v="English"/>
    <x v="0"/>
    <x v="4"/>
    <s v="Bill Murray"/>
    <x v="795"/>
    <n v="13000"/>
    <n v="15494"/>
    <n v="27"/>
    <n v="0"/>
    <n v="6.5"/>
    <n v="118"/>
    <n v="90"/>
    <x v="1400"/>
    <n v="55000000"/>
  </r>
  <r>
    <x v="1401"/>
    <n v="1"/>
    <x v="1105"/>
    <s v="Color"/>
    <x v="5"/>
    <s v="English"/>
    <x v="0"/>
    <x v="1"/>
    <s v="Mike Vogel"/>
    <x v="917"/>
    <n v="2000"/>
    <n v="3958"/>
    <n v="198"/>
    <n v="0"/>
    <n v="7"/>
    <n v="459"/>
    <n v="85"/>
    <x v="1401"/>
    <n v="25000000"/>
  </r>
  <r>
    <x v="1402"/>
    <n v="1"/>
    <x v="1106"/>
    <s v="Color"/>
    <x v="1"/>
    <s v="English"/>
    <x v="0"/>
    <x v="2"/>
    <s v="Drake Bell"/>
    <x v="918"/>
    <n v="1000"/>
    <n v="4484"/>
    <n v="0"/>
    <n v="422"/>
    <n v="4.5999999999999996"/>
    <n v="42"/>
    <n v="94"/>
    <x v="1402"/>
    <n v="6500000"/>
  </r>
  <r>
    <x v="1403"/>
    <n v="1"/>
    <x v="1107"/>
    <s v="Color"/>
    <x v="5"/>
    <s v="English"/>
    <x v="0"/>
    <x v="2"/>
    <s v="Jason Statham"/>
    <x v="396"/>
    <n v="26000"/>
    <n v="28643"/>
    <n v="545"/>
    <n v="0"/>
    <n v="6.4"/>
    <n v="230"/>
    <n v="111"/>
    <x v="1403"/>
    <n v="45000000"/>
  </r>
  <r>
    <x v="1404"/>
    <n v="1"/>
    <x v="1108"/>
    <s v="Color"/>
    <x v="0"/>
    <s v="English"/>
    <x v="0"/>
    <x v="4"/>
    <s v="Eric Idle"/>
    <x v="919"/>
    <n v="795"/>
    <n v="2449"/>
    <n v="0"/>
    <n v="211"/>
    <n v="4.4000000000000004"/>
    <n v="41"/>
    <n v="94"/>
    <x v="1404"/>
    <n v="40000000"/>
  </r>
  <r>
    <x v="1405"/>
    <n v="1"/>
    <x v="1109"/>
    <s v="Color"/>
    <x v="1"/>
    <s v="English"/>
    <x v="0"/>
    <x v="1"/>
    <s v="Carmen Electra"/>
    <x v="857"/>
    <n v="869"/>
    <n v="2857"/>
    <n v="82"/>
    <n v="0"/>
    <n v="1.9"/>
    <n v="111"/>
    <n v="88"/>
    <x v="1405"/>
    <n v="25000000"/>
  </r>
  <r>
    <x v="1406"/>
    <n v="1"/>
    <x v="1110"/>
    <s v="Color"/>
    <x v="0"/>
    <s v="English"/>
    <x v="1"/>
    <x v="3"/>
    <s v="Charlotte Rampling"/>
    <x v="920"/>
    <n v="844"/>
    <n v="844"/>
    <n v="0"/>
    <n v="28"/>
    <n v="6.5"/>
    <n v="9"/>
    <n v="42"/>
    <x v="1406"/>
    <n v="6000000"/>
  </r>
  <r>
    <x v="1407"/>
    <n v="1"/>
    <x v="1111"/>
    <s v="Color"/>
    <x v="3"/>
    <s v="English"/>
    <x v="1"/>
    <x v="2"/>
    <s v="Julian Morris"/>
    <x v="921"/>
    <n v="1000"/>
    <n v="1558"/>
    <n v="4"/>
    <n v="0"/>
    <n v="5.2"/>
    <n v="114"/>
    <n v="99"/>
    <x v="1407"/>
    <n v="900000"/>
  </r>
  <r>
    <x v="1408"/>
    <n v="1"/>
    <x v="1112"/>
    <s v="Color"/>
    <x v="5"/>
    <s v="English"/>
    <x v="1"/>
    <x v="2"/>
    <s v="Ryan Kruger"/>
    <x v="712"/>
    <n v="165"/>
    <n v="391"/>
    <n v="197"/>
    <n v="0"/>
    <n v="6"/>
    <n v="254"/>
    <n v="113"/>
    <x v="1408"/>
    <n v="30000000"/>
  </r>
  <r>
    <x v="1409"/>
    <n v="1"/>
    <x v="1113"/>
    <s v="Color"/>
    <x v="2"/>
    <s v="English"/>
    <x v="0"/>
    <x v="1"/>
    <s v="Philip Seymour Hoffman"/>
    <x v="922"/>
    <n v="22000"/>
    <n v="33903"/>
    <n v="53"/>
    <n v="0"/>
    <n v="7.5"/>
    <n v="293"/>
    <n v="104"/>
    <x v="1409"/>
    <n v="20000000"/>
  </r>
  <r>
    <x v="1410"/>
    <n v="1"/>
    <x v="1085"/>
    <s v="Color"/>
    <x v="1"/>
    <s v="English"/>
    <x v="0"/>
    <x v="1"/>
    <s v="Lisa Ann Walter"/>
    <x v="61"/>
    <n v="1000"/>
    <n v="3239"/>
    <n v="65"/>
    <n v="702"/>
    <n v="5.7"/>
    <n v="146"/>
    <n v="102"/>
    <x v="1410"/>
    <n v="40000000"/>
  </r>
  <r>
    <x v="1411"/>
    <n v="1"/>
    <x v="1086"/>
    <s v="Color"/>
    <x v="5"/>
    <s v="English"/>
    <x v="0"/>
    <x v="1"/>
    <s v="Rosario Dawson"/>
    <x v="435"/>
    <n v="3000"/>
    <n v="5637"/>
    <n v="154"/>
    <n v="0"/>
    <n v="6.6"/>
    <n v="215"/>
    <n v="118"/>
    <x v="1411"/>
    <n v="80000000"/>
  </r>
  <r>
    <x v="1412"/>
    <n v="1"/>
    <x v="1114"/>
    <s v="Color"/>
    <x v="2"/>
    <s v="English"/>
    <x v="0"/>
    <x v="4"/>
    <s v="Kirk Cameron"/>
    <x v="770"/>
    <n v="848"/>
    <n v="1164"/>
    <n v="589"/>
    <n v="0"/>
    <n v="6.5"/>
    <n v="50"/>
    <n v="122"/>
    <x v="1412"/>
    <n v="500000"/>
  </r>
  <r>
    <x v="1413"/>
    <n v="1"/>
    <x v="1115"/>
    <s v="Color"/>
    <x v="2"/>
    <s v="Danish"/>
    <x v="6"/>
    <x v="6"/>
    <s v="Lars Mikkelsen"/>
    <x v="923"/>
    <n v="573"/>
    <n v="1098"/>
    <n v="28"/>
    <n v="0"/>
    <n v="7.3"/>
    <n v="80"/>
    <n v="45"/>
    <x v="1413"/>
    <n v="45000000"/>
  </r>
  <r>
    <x v="1414"/>
    <n v="1"/>
    <x v="1116"/>
    <s v="Color"/>
    <x v="6"/>
    <s v="English"/>
    <x v="0"/>
    <x v="1"/>
    <s v="Dylan Authors"/>
    <x v="924"/>
    <n v="20"/>
    <n v="64"/>
    <n v="18"/>
    <n v="0"/>
    <n v="7"/>
    <n v="99"/>
    <n v="119"/>
    <x v="1414"/>
    <n v="20000000"/>
  </r>
  <r>
    <x v="1415"/>
    <n v="1"/>
    <x v="1117"/>
    <s v="Color"/>
    <x v="5"/>
    <s v="English"/>
    <x v="0"/>
    <x v="1"/>
    <s v="Matthew McConaughey"/>
    <x v="413"/>
    <n v="11000"/>
    <n v="13827"/>
    <n v="72"/>
    <n v="0"/>
    <n v="5.6"/>
    <n v="176"/>
    <n v="112"/>
    <x v="1415"/>
    <n v="70000000"/>
  </r>
  <r>
    <x v="1416"/>
    <n v="1"/>
    <x v="1118"/>
    <s v="Color"/>
    <x v="1"/>
    <s v="English"/>
    <x v="0"/>
    <x v="2"/>
    <s v="Mila Kunis"/>
    <x v="925"/>
    <n v="15000"/>
    <n v="16758"/>
    <n v="89"/>
    <n v="0"/>
    <n v="7.2"/>
    <n v="253"/>
    <n v="118"/>
    <x v="1416"/>
    <n v="30000000"/>
  </r>
  <r>
    <x v="1417"/>
    <n v="1"/>
    <x v="1119"/>
    <s v="Color"/>
    <x v="1"/>
    <s v="English"/>
    <x v="3"/>
    <x v="1"/>
    <s v="Jon Favreau"/>
    <x v="926"/>
    <n v="4000"/>
    <n v="9913"/>
    <n v="91"/>
    <n v="0"/>
    <n v="5.6"/>
    <n v="141"/>
    <n v="88"/>
    <x v="1417"/>
    <n v="80000000"/>
  </r>
  <r>
    <x v="1418"/>
    <n v="1"/>
    <x v="1120"/>
    <s v="Color"/>
    <x v="2"/>
    <s v="English"/>
    <x v="0"/>
    <x v="2"/>
    <s v="Toby Jones"/>
    <x v="57"/>
    <n v="2000"/>
    <n v="6161"/>
    <n v="2000"/>
    <n v="0"/>
    <n v="7.7"/>
    <n v="302"/>
    <n v="122"/>
    <x v="1418"/>
    <n v="35000000"/>
  </r>
  <r>
    <x v="1419"/>
    <n v="1"/>
    <x v="1121"/>
    <s v="Color"/>
    <x v="3"/>
    <s v="English"/>
    <x v="0"/>
    <x v="2"/>
    <s v="Charlie McDermott"/>
    <x v="927"/>
    <n v="496"/>
    <n v="994"/>
    <n v="33"/>
    <n v="0"/>
    <n v="7.2"/>
    <n v="181"/>
    <n v="97"/>
    <x v="1419"/>
    <n v="1000000"/>
  </r>
  <r>
    <x v="1420"/>
    <n v="1"/>
    <x v="1122"/>
    <s v="Color"/>
    <x v="9"/>
    <s v="English"/>
    <x v="0"/>
    <x v="6"/>
    <s v="Larry David"/>
    <x v="928"/>
    <n v="860"/>
    <n v="1252"/>
    <n v="9"/>
    <n v="588"/>
    <n v="7.6"/>
    <n v="14"/>
    <n v="112"/>
    <x v="1420"/>
    <n v="2500000"/>
  </r>
  <r>
    <x v="1421"/>
    <n v="1"/>
    <x v="1096"/>
    <s v="Color"/>
    <x v="5"/>
    <s v="English"/>
    <x v="35"/>
    <x v="2"/>
    <s v="Rapulana Seiphemo"/>
    <x v="929"/>
    <n v="29"/>
    <n v="86"/>
    <n v="5"/>
    <n v="1000"/>
    <n v="7.8"/>
    <n v="30"/>
    <n v="119"/>
    <x v="1421"/>
    <n v="2000000"/>
  </r>
  <r>
    <x v="1422"/>
    <n v="1"/>
    <x v="1123"/>
    <s v="Color"/>
    <x v="5"/>
    <s v="English"/>
    <x v="0"/>
    <x v="1"/>
    <s v="Bill Murray"/>
    <x v="79"/>
    <n v="13000"/>
    <n v="44798"/>
    <n v="88"/>
    <n v="0"/>
    <n v="6.5"/>
    <n v="265"/>
    <n v="110"/>
    <x v="1422"/>
    <n v="80000000"/>
  </r>
  <r>
    <x v="1423"/>
    <n v="1"/>
    <x v="1124"/>
    <s v="Color"/>
    <x v="1"/>
    <s v="English"/>
    <x v="0"/>
    <x v="1"/>
    <s v="Aasif Mandvi"/>
    <x v="610"/>
    <n v="346"/>
    <n v="500"/>
    <n v="192"/>
    <n v="0"/>
    <n v="6.7"/>
    <n v="210"/>
    <n v="102"/>
    <x v="1423"/>
    <n v="20000000"/>
  </r>
  <r>
    <x v="1424"/>
    <n v="1"/>
    <x v="1125"/>
    <s v="Color"/>
    <x v="2"/>
    <s v="English"/>
    <x v="1"/>
    <x v="2"/>
    <s v="Viggo Mortensen"/>
    <x v="930"/>
    <n v="10000"/>
    <n v="11091"/>
    <n v="6"/>
    <n v="921"/>
    <n v="6.2"/>
    <n v="67"/>
    <n v="92"/>
    <x v="1424"/>
    <n v="15000000"/>
  </r>
  <r>
    <x v="1425"/>
    <n v="1"/>
    <x v="1126"/>
    <s v="Color"/>
    <x v="2"/>
    <s v="English"/>
    <x v="0"/>
    <x v="2"/>
    <s v="Clint Eastwood"/>
    <x v="105"/>
    <n v="16000"/>
    <n v="17347"/>
    <n v="16000"/>
    <n v="28000"/>
    <n v="8.1999999999999993"/>
    <n v="366"/>
    <n v="116"/>
    <x v="1425"/>
    <n v="33000000"/>
  </r>
  <r>
    <x v="1426"/>
    <n v="1"/>
    <x v="1127"/>
    <s v="Color"/>
    <x v="1"/>
    <s v="English"/>
    <x v="0"/>
    <x v="2"/>
    <s v="Steve Coogan"/>
    <x v="875"/>
    <n v="1000"/>
    <n v="3767"/>
    <n v="26"/>
    <n v="1000"/>
    <n v="6.4"/>
    <n v="129"/>
    <n v="92"/>
    <x v="1426"/>
    <n v="9000000"/>
  </r>
  <r>
    <x v="1427"/>
    <n v="1"/>
    <x v="1128"/>
    <s v="Color"/>
    <x v="5"/>
    <s v="English"/>
    <x v="0"/>
    <x v="1"/>
    <s v="Will Smith"/>
    <x v="532"/>
    <n v="10000"/>
    <n v="21584"/>
    <n v="532"/>
    <n v="0"/>
    <n v="6.4"/>
    <n v="318"/>
    <n v="102"/>
    <x v="1427"/>
    <n v="150000000"/>
  </r>
  <r>
    <x v="1428"/>
    <n v="1"/>
    <x v="1122"/>
    <s v="Color"/>
    <x v="0"/>
    <s v="English"/>
    <x v="0"/>
    <x v="2"/>
    <s v="Danneel Ackles"/>
    <x v="931"/>
    <n v="1000"/>
    <n v="4065"/>
    <n v="22"/>
    <n v="0"/>
    <n v="6.6"/>
    <n v="153"/>
    <n v="102"/>
    <x v="1428"/>
    <n v="12000000"/>
  </r>
  <r>
    <x v="1429"/>
    <n v="1"/>
    <x v="1129"/>
    <s v="Color"/>
    <x v="5"/>
    <s v="English"/>
    <x v="0"/>
    <x v="1"/>
    <s v="Seth MacFarlane"/>
    <x v="328"/>
    <n v="3000"/>
    <n v="3632"/>
    <n v="0"/>
    <n v="3000"/>
    <n v="7"/>
    <n v="345"/>
    <n v="120"/>
    <x v="1429"/>
    <n v="85000000"/>
  </r>
  <r>
    <x v="1430"/>
    <n v="1"/>
    <x v="1130"/>
    <s v="Color"/>
    <x v="1"/>
    <s v="English"/>
    <x v="0"/>
    <x v="0"/>
    <s v="Lucas Grabeel"/>
    <x v="932"/>
    <n v="755"/>
    <n v="3507"/>
    <n v="197"/>
    <n v="0"/>
    <n v="4.5"/>
    <n v="128"/>
    <n v="112"/>
    <x v="1430"/>
    <n v="11000000"/>
  </r>
  <r>
    <x v="1431"/>
    <n v="1"/>
    <x v="1131"/>
    <s v="Color"/>
    <x v="1"/>
    <s v="English"/>
    <x v="1"/>
    <x v="2"/>
    <s v="James Corden"/>
    <x v="933"/>
    <n v="480"/>
    <n v="858"/>
    <n v="53"/>
    <n v="0"/>
    <n v="6.5"/>
    <n v="135"/>
    <n v="110"/>
    <x v="1431"/>
    <n v="27000000"/>
  </r>
  <r>
    <x v="1432"/>
    <n v="1"/>
    <x v="1132"/>
    <s v="Color"/>
    <x v="1"/>
    <s v="English"/>
    <x v="1"/>
    <x v="2"/>
    <s v="Elizabeth Berrington"/>
    <x v="934"/>
    <n v="65"/>
    <n v="173"/>
    <n v="454"/>
    <n v="32000"/>
    <n v="8"/>
    <n v="300"/>
    <n v="107"/>
    <x v="1432"/>
    <n v="15000000"/>
  </r>
  <r>
    <x v="1433"/>
    <n v="1"/>
    <x v="1091"/>
    <s v="Color"/>
    <x v="5"/>
    <s v="English"/>
    <x v="0"/>
    <x v="1"/>
    <s v="Harrison Ford"/>
    <x v="160"/>
    <n v="11000"/>
    <n v="14959"/>
    <n v="14000"/>
    <n v="5000"/>
    <n v="6.2"/>
    <n v="470"/>
    <n v="122"/>
    <x v="1433"/>
    <n v="185000000"/>
  </r>
  <r>
    <x v="1434"/>
    <n v="1"/>
    <x v="1133"/>
    <s v="Color"/>
    <x v="0"/>
    <s v="English"/>
    <x v="3"/>
    <x v="4"/>
    <s v="Brendan Fraser"/>
    <x v="229"/>
    <n v="3000"/>
    <n v="5329"/>
    <n v="34"/>
    <n v="0"/>
    <n v="6.1"/>
    <n v="161"/>
    <n v="106"/>
    <x v="1434"/>
    <n v="60000000"/>
  </r>
  <r>
    <x v="1435"/>
    <n v="1"/>
    <x v="1110"/>
    <s v="Color"/>
    <x v="5"/>
    <s v="English"/>
    <x v="0"/>
    <x v="1"/>
    <s v="Robert Downey Jr."/>
    <x v="237"/>
    <n v="21000"/>
    <n v="39252"/>
    <n v="4000"/>
    <n v="10000"/>
    <n v="7.9"/>
    <n v="486"/>
    <n v="126"/>
    <x v="1435"/>
    <n v="140000000"/>
  </r>
  <r>
    <x v="1436"/>
    <n v="1"/>
    <x v="1134"/>
    <s v="Color"/>
    <x v="5"/>
    <s v="English"/>
    <x v="0"/>
    <x v="4"/>
    <s v="Josh Hutcherson"/>
    <x v="935"/>
    <n v="14000"/>
    <n v="17925"/>
    <n v="40"/>
    <n v="0"/>
    <n v="5.8"/>
    <n v="201"/>
    <n v="93"/>
    <x v="1436"/>
    <n v="45000000"/>
  </r>
  <r>
    <x v="1437"/>
    <n v="1"/>
    <x v="1086"/>
    <s v="Color"/>
    <x v="5"/>
    <s v="English"/>
    <x v="0"/>
    <x v="1"/>
    <s v="Kristen Stewart"/>
    <x v="417"/>
    <n v="17000"/>
    <n v="21863"/>
    <n v="218"/>
    <n v="0"/>
    <n v="6.1"/>
    <n v="238"/>
    <n v="88"/>
    <x v="1437"/>
    <n v="85000000"/>
  </r>
  <r>
    <x v="1438"/>
    <n v="1"/>
    <x v="1135"/>
    <s v="Color"/>
    <x v="2"/>
    <s v="English"/>
    <x v="0"/>
    <x v="0"/>
    <s v="Julia Ormond"/>
    <x v="936"/>
    <n v="918"/>
    <n v="3317"/>
    <n v="22"/>
    <n v="851"/>
    <n v="6.7"/>
    <n v="73"/>
    <n v="101"/>
    <x v="1438"/>
    <n v="10000000"/>
  </r>
  <r>
    <x v="1439"/>
    <n v="1"/>
    <x v="1136"/>
    <s v="Color"/>
    <x v="5"/>
    <s v="English"/>
    <x v="0"/>
    <x v="4"/>
    <s v="Angelina Jolie Pitt"/>
    <x v="937"/>
    <n v="11000"/>
    <n v="12754"/>
    <n v="54"/>
    <n v="6000"/>
    <n v="7.6"/>
    <n v="266"/>
    <n v="92"/>
    <x v="1439"/>
    <n v="130000000"/>
  </r>
  <r>
    <x v="1440"/>
    <n v="1"/>
    <x v="1137"/>
    <s v="Color"/>
    <x v="3"/>
    <s v="English"/>
    <x v="0"/>
    <x v="1"/>
    <s v="Jay Hernandez"/>
    <x v="78"/>
    <n v="1000"/>
    <n v="2382"/>
    <n v="119"/>
    <n v="0"/>
    <n v="6.1"/>
    <n v="165"/>
    <n v="110"/>
    <x v="1440"/>
    <n v="22000000"/>
  </r>
  <r>
    <x v="1441"/>
    <n v="1"/>
    <x v="1087"/>
    <s v="Color"/>
    <x v="1"/>
    <s v="English"/>
    <x v="0"/>
    <x v="1"/>
    <s v="Robert Baker"/>
    <x v="671"/>
    <n v="142"/>
    <n v="589"/>
    <n v="0"/>
    <n v="472"/>
    <n v="6"/>
    <n v="186"/>
    <n v="114"/>
    <x v="1441"/>
    <n v="58000000"/>
  </r>
  <r>
    <x v="1442"/>
    <n v="1"/>
    <x v="1138"/>
    <s v="Color"/>
    <x v="2"/>
    <s v="English"/>
    <x v="0"/>
    <x v="4"/>
    <s v="Adam Scott"/>
    <x v="938"/>
    <n v="3000"/>
    <n v="4987"/>
    <n v="6"/>
    <n v="777"/>
    <n v="7.3"/>
    <n v="27"/>
    <n v="90"/>
    <x v="1442"/>
    <n v="5000000"/>
  </r>
  <r>
    <x v="1443"/>
    <n v="1"/>
    <x v="1139"/>
    <s v="Color"/>
    <x v="1"/>
    <s v="English"/>
    <x v="0"/>
    <x v="1"/>
    <s v="Stephen Root"/>
    <x v="347"/>
    <n v="939"/>
    <n v="2453"/>
    <n v="144"/>
    <n v="687"/>
    <n v="5.8"/>
    <n v="98"/>
    <n v="104"/>
    <x v="1443"/>
    <n v="22000000"/>
  </r>
  <r>
    <x v="1444"/>
    <n v="1"/>
    <x v="1140"/>
    <s v="Color"/>
    <x v="5"/>
    <s v="English"/>
    <x v="0"/>
    <x v="4"/>
    <s v="Bernie Mac"/>
    <x v="687"/>
    <n v="1000"/>
    <n v="3285"/>
    <n v="35"/>
    <n v="0"/>
    <n v="6.7"/>
    <n v="167"/>
    <n v="89"/>
    <x v="1444"/>
    <n v="150000000"/>
  </r>
  <r>
    <x v="1445"/>
    <n v="1"/>
    <x v="1114"/>
    <s v="Color"/>
    <x v="1"/>
    <s v="English"/>
    <x v="0"/>
    <x v="1"/>
    <s v="Busy Philipps"/>
    <x v="939"/>
    <n v="1000"/>
    <n v="4298"/>
    <n v="10"/>
    <n v="3000"/>
    <n v="5.8"/>
    <n v="128"/>
    <n v="101"/>
    <x v="1445"/>
    <n v="40000000"/>
  </r>
  <r>
    <x v="1446"/>
    <n v="1"/>
    <x v="1141"/>
    <s v="Color"/>
    <x v="1"/>
    <s v="English"/>
    <x v="0"/>
    <x v="1"/>
    <s v="Colin Firth"/>
    <x v="940"/>
    <n v="14000"/>
    <n v="26002"/>
    <n v="58"/>
    <n v="10000"/>
    <n v="6.3"/>
    <n v="238"/>
    <n v="108"/>
    <x v="1446"/>
    <n v="52000000"/>
  </r>
  <r>
    <x v="1447"/>
    <n v="1"/>
    <x v="1142"/>
    <s v="Color"/>
    <x v="6"/>
    <s v="English"/>
    <x v="1"/>
    <x v="1"/>
    <s v="Paul McGill"/>
    <x v="941"/>
    <n v="41"/>
    <n v="68"/>
    <n v="120"/>
    <n v="0"/>
    <n v="7.8"/>
    <n v="194"/>
    <n v="90"/>
    <x v="1447"/>
    <n v="1000000"/>
  </r>
  <r>
    <x v="1448"/>
    <n v="1"/>
    <x v="1143"/>
    <s v="Color"/>
    <x v="1"/>
    <s v="English"/>
    <x v="0"/>
    <x v="4"/>
    <s v="Eric Dane"/>
    <x v="822"/>
    <n v="2000"/>
    <n v="4811"/>
    <n v="64"/>
    <n v="11000"/>
    <n v="7.1"/>
    <n v="180"/>
    <n v="115"/>
    <x v="1448"/>
    <n v="60000000"/>
  </r>
  <r>
    <x v="1449"/>
    <n v="1"/>
    <x v="1144"/>
    <s v="Color"/>
    <x v="5"/>
    <s v="English"/>
    <x v="12"/>
    <x v="1"/>
    <s v="Mila Kunis"/>
    <x v="173"/>
    <n v="15000"/>
    <n v="16249"/>
    <n v="212"/>
    <n v="0"/>
    <n v="5.4"/>
    <n v="228"/>
    <n v="103"/>
    <x v="1449"/>
    <n v="35000000"/>
  </r>
  <r>
    <x v="1450"/>
    <n v="1"/>
    <x v="1145"/>
    <s v="Color"/>
    <x v="2"/>
    <s v="English"/>
    <x v="1"/>
    <x v="1"/>
    <s v="Zoe Kazan"/>
    <x v="507"/>
    <n v="962"/>
    <n v="1591"/>
    <n v="0"/>
    <n v="0"/>
    <n v="6.8"/>
    <n v="160"/>
    <n v="107"/>
    <x v="1450"/>
    <n v="25000000"/>
  </r>
  <r>
    <x v="1451"/>
    <n v="1"/>
    <x v="1146"/>
    <s v="Color"/>
    <x v="0"/>
    <s v="English"/>
    <x v="0"/>
    <x v="4"/>
    <s v="Marc Blucas"/>
    <x v="87"/>
    <n v="973"/>
    <n v="1865"/>
    <n v="48"/>
    <n v="791"/>
    <n v="4.9000000000000004"/>
    <n v="127"/>
    <n v="90"/>
    <x v="1451"/>
    <n v="60000000"/>
  </r>
  <r>
    <x v="1452"/>
    <n v="1"/>
    <x v="1147"/>
    <s v="Color"/>
    <x v="1"/>
    <s v="English"/>
    <x v="0"/>
    <x v="1"/>
    <s v="Carmen Electra"/>
    <x v="857"/>
    <n v="869"/>
    <n v="3854"/>
    <n v="82"/>
    <n v="0"/>
    <n v="2.7"/>
    <n v="111"/>
    <n v="86"/>
    <x v="1452"/>
    <n v="30000000"/>
  </r>
  <r>
    <x v="1453"/>
    <n v="1"/>
    <x v="1148"/>
    <s v="Color"/>
    <x v="6"/>
    <s v="English"/>
    <x v="0"/>
    <x v="2"/>
    <s v="James Franco"/>
    <x v="42"/>
    <n v="11000"/>
    <n v="13189"/>
    <n v="835"/>
    <n v="10000"/>
    <n v="7.6"/>
    <n v="324"/>
    <n v="128"/>
    <x v="1453"/>
    <n v="20000000"/>
  </r>
  <r>
    <x v="1454"/>
    <n v="1"/>
    <x v="1149"/>
    <s v="Color"/>
    <x v="5"/>
    <s v="English"/>
    <x v="0"/>
    <x v="2"/>
    <s v="Joseph Gordon-Levitt"/>
    <x v="11"/>
    <n v="23000"/>
    <n v="26982"/>
    <n v="0"/>
    <n v="0"/>
    <n v="6"/>
    <n v="158"/>
    <n v="160"/>
    <x v="1454"/>
    <n v="45000000"/>
  </r>
  <r>
    <x v="1455"/>
    <n v="1"/>
    <x v="1150"/>
    <s v="Color"/>
    <x v="4"/>
    <s v="English"/>
    <x v="0"/>
    <x v="2"/>
    <s v="Jason Flemyng"/>
    <x v="475"/>
    <n v="1000"/>
    <n v="3185"/>
    <n v="192"/>
    <n v="5000"/>
    <n v="6.2"/>
    <n v="208"/>
    <n v="112"/>
    <x v="1455"/>
    <n v="35000000"/>
  </r>
  <r>
    <x v="1456"/>
    <n v="1"/>
    <x v="1151"/>
    <s v="Color"/>
    <x v="1"/>
    <s v="English"/>
    <x v="0"/>
    <x v="2"/>
    <s v="Dane Cook"/>
    <x v="130"/>
    <n v="1000"/>
    <n v="3301"/>
    <n v="41"/>
    <n v="0"/>
    <n v="5.9"/>
    <n v="80"/>
    <n v="112"/>
    <x v="1456"/>
    <n v="40000000"/>
  </r>
  <r>
    <x v="1457"/>
    <n v="1"/>
    <x v="1152"/>
    <s v="Color"/>
    <x v="5"/>
    <s v="English"/>
    <x v="0"/>
    <x v="1"/>
    <s v="Djimon Hounsou"/>
    <x v="655"/>
    <n v="3000"/>
    <n v="4089"/>
    <n v="65"/>
    <n v="0"/>
    <n v="6.6"/>
    <n v="140"/>
    <n v="110"/>
    <x v="1457"/>
    <n v="20000000"/>
  </r>
  <r>
    <x v="1458"/>
    <n v="1"/>
    <x v="1153"/>
    <s v="Color"/>
    <x v="1"/>
    <s v="English"/>
    <x v="0"/>
    <x v="1"/>
    <s v="Ari Graynor"/>
    <x v="393"/>
    <n v="904"/>
    <n v="2807"/>
    <n v="6"/>
    <n v="0"/>
    <n v="6.7"/>
    <n v="166"/>
    <n v="90"/>
    <x v="1458"/>
    <n v="9000000"/>
  </r>
  <r>
    <x v="1459"/>
    <n v="1"/>
    <x v="1154"/>
    <s v="Color"/>
    <x v="0"/>
    <s v="English"/>
    <x v="0"/>
    <x v="4"/>
    <s v="Gerard Butler"/>
    <x v="942"/>
    <n v="18000"/>
    <n v="18178"/>
    <n v="3"/>
    <n v="0"/>
    <n v="6"/>
    <n v="139"/>
    <n v="96"/>
    <x v="1459"/>
    <n v="37000000"/>
  </r>
  <r>
    <x v="1460"/>
    <n v="1"/>
    <x v="1155"/>
    <s v="Color"/>
    <x v="4"/>
    <s v="English"/>
    <x v="14"/>
    <x v="1"/>
    <s v="Johnny Lewis"/>
    <x v="943"/>
    <n v="741"/>
    <n v="1834"/>
    <n v="2"/>
    <n v="0"/>
    <n v="3.9"/>
    <n v="141"/>
    <n v="87"/>
    <x v="1460"/>
    <n v="27000000"/>
  </r>
  <r>
    <x v="1461"/>
    <n v="1"/>
    <x v="1156"/>
    <s v="Color"/>
    <x v="5"/>
    <s v="Thai"/>
    <x v="15"/>
    <x v="2"/>
    <s v="Nirut Sirichanya"/>
    <x v="944"/>
    <n v="64"/>
    <n v="134"/>
    <n v="0"/>
    <n v="0"/>
    <n v="6.2"/>
    <n v="110"/>
    <n v="110"/>
    <x v="1461"/>
    <n v="300000000"/>
  </r>
  <r>
    <x v="1462"/>
    <n v="1"/>
    <x v="1136"/>
    <s v="Color"/>
    <x v="1"/>
    <s v="English"/>
    <x v="0"/>
    <x v="1"/>
    <s v="Stephen Root"/>
    <x v="945"/>
    <n v="939"/>
    <n v="3651"/>
    <n v="4"/>
    <n v="518"/>
    <n v="5.2"/>
    <n v="100"/>
    <n v="95"/>
    <x v="1462"/>
    <n v="10000000"/>
  </r>
  <r>
    <x v="1463"/>
    <n v="1"/>
    <x v="1157"/>
    <s v="Color"/>
    <x v="3"/>
    <s v="English"/>
    <x v="0"/>
    <x v="2"/>
    <s v="John de Lancie"/>
    <x v="946"/>
    <n v="905"/>
    <n v="3185"/>
    <n v="3"/>
    <n v="3000"/>
    <n v="6"/>
    <n v="79"/>
    <n v="95"/>
    <x v="1463"/>
    <n v="8000000"/>
  </r>
  <r>
    <x v="1464"/>
    <n v="1"/>
    <x v="1158"/>
    <s v="Color"/>
    <x v="5"/>
    <s v="English"/>
    <x v="0"/>
    <x v="2"/>
    <s v="James Franco"/>
    <x v="45"/>
    <n v="11000"/>
    <n v="15590"/>
    <n v="234"/>
    <n v="0"/>
    <n v="7"/>
    <n v="232"/>
    <n v="117"/>
    <x v="1464"/>
    <n v="27000000"/>
  </r>
  <r>
    <x v="1465"/>
    <n v="1"/>
    <x v="1145"/>
    <s v="Color"/>
    <x v="10"/>
    <s v="English"/>
    <x v="12"/>
    <x v="6"/>
    <s v="Stephen McHattie"/>
    <x v="947"/>
    <n v="413"/>
    <n v="721"/>
    <n v="49"/>
    <n v="0"/>
    <n v="6.7"/>
    <n v="178"/>
    <n v="95"/>
    <x v="1465"/>
    <n v="1500000"/>
  </r>
  <r>
    <x v="1466"/>
    <n v="1"/>
    <x v="1110"/>
    <s v="Color"/>
    <x v="0"/>
    <s v="Japanese"/>
    <x v="14"/>
    <x v="0"/>
    <s v="Rumi Hiiragi"/>
    <x v="272"/>
    <n v="6"/>
    <n v="13"/>
    <n v="6000"/>
    <n v="0"/>
    <n v="7.7"/>
    <n v="256"/>
    <n v="101"/>
    <x v="1466"/>
    <n v="34000000"/>
  </r>
  <r>
    <x v="1467"/>
    <n v="1"/>
    <x v="1159"/>
    <s v="Color"/>
    <x v="3"/>
    <s v="English"/>
    <x v="0"/>
    <x v="2"/>
    <s v="Jennifer Ehle"/>
    <x v="599"/>
    <n v="1000"/>
    <n v="5101"/>
    <n v="149"/>
    <n v="0"/>
    <n v="6.7"/>
    <n v="154"/>
    <n v="130"/>
    <x v="1467"/>
    <n v="30000000"/>
  </r>
  <r>
    <x v="1468"/>
    <n v="1"/>
    <x v="1160"/>
    <s v="Color"/>
    <x v="4"/>
    <s v="English"/>
    <x v="0"/>
    <x v="1"/>
    <s v="Ming-Na Wen"/>
    <x v="948"/>
    <n v="2000"/>
    <n v="4867"/>
    <n v="29"/>
    <n v="1000"/>
    <n v="3.9"/>
    <n v="146"/>
    <n v="89"/>
    <x v="1468"/>
    <n v="20000000"/>
  </r>
  <r>
    <x v="1469"/>
    <n v="1"/>
    <x v="1161"/>
    <s v="Color"/>
    <x v="5"/>
    <s v="English"/>
    <x v="0"/>
    <x v="2"/>
    <s v="Julie Benz"/>
    <x v="949"/>
    <n v="3000"/>
    <n v="6563"/>
    <n v="189"/>
    <n v="0"/>
    <n v="6"/>
    <n v="151"/>
    <n v="103"/>
    <x v="1469"/>
    <n v="35000000"/>
  </r>
  <r>
    <x v="1470"/>
    <n v="1"/>
    <x v="1162"/>
    <s v="Color"/>
    <x v="5"/>
    <s v="English"/>
    <x v="1"/>
    <x v="1"/>
    <s v="Giancarlo Giannini"/>
    <x v="243"/>
    <n v="451"/>
    <n v="2023"/>
    <n v="395"/>
    <n v="0"/>
    <n v="6.7"/>
    <n v="403"/>
    <n v="106"/>
    <x v="1470"/>
    <n v="200000000"/>
  </r>
  <r>
    <x v="1471"/>
    <n v="1"/>
    <x v="1142"/>
    <s v="Color"/>
    <x v="4"/>
    <s v="English"/>
    <x v="0"/>
    <x v="2"/>
    <s v="Andrew Fiscella"/>
    <x v="950"/>
    <n v="137000"/>
    <n v="140268"/>
    <n v="66"/>
    <n v="0"/>
    <n v="6"/>
    <n v="198"/>
    <n v="89"/>
    <x v="1471"/>
    <n v="12000000"/>
  </r>
  <r>
    <x v="1472"/>
    <n v="1"/>
    <x v="1163"/>
    <s v="Color"/>
    <x v="5"/>
    <s v="Mandarin"/>
    <x v="19"/>
    <x v="2"/>
    <s v="Takeshi Kaneshiro"/>
    <x v="74"/>
    <n v="755"/>
    <n v="2172"/>
    <n v="610"/>
    <n v="0"/>
    <n v="7.4"/>
    <n v="160"/>
    <n v="150"/>
    <x v="1472"/>
    <n v="553632000"/>
  </r>
  <r>
    <x v="1473"/>
    <n v="1"/>
    <x v="1164"/>
    <s v="Color"/>
    <x v="2"/>
    <s v="English"/>
    <x v="0"/>
    <x v="2"/>
    <s v="Alice Braga"/>
    <x v="951"/>
    <n v="1000"/>
    <n v="2158"/>
    <n v="342"/>
    <n v="0"/>
    <n v="6.8"/>
    <n v="158"/>
    <n v="99"/>
    <x v="1473"/>
    <n v="7000000"/>
  </r>
  <r>
    <x v="1474"/>
    <n v="1"/>
    <x v="1165"/>
    <s v="Color"/>
    <x v="1"/>
    <s v="English"/>
    <x v="0"/>
    <x v="2"/>
    <s v="Bill Maher"/>
    <x v="755"/>
    <n v="334"/>
    <n v="338"/>
    <n v="119"/>
    <n v="24000"/>
    <n v="7.7"/>
    <n v="197"/>
    <n v="101"/>
    <x v="1474"/>
    <n v="2500000"/>
  </r>
  <r>
    <x v="1475"/>
    <n v="1"/>
    <x v="1166"/>
    <s v="Color"/>
    <x v="4"/>
    <s v="English"/>
    <x v="0"/>
    <x v="2"/>
    <s v="Alexa PenaVega"/>
    <x v="699"/>
    <n v="2000"/>
    <n v="4168"/>
    <n v="163"/>
    <n v="8000"/>
    <n v="6.7"/>
    <n v="147"/>
    <n v="150"/>
    <x v="1475"/>
    <n v="8500000"/>
  </r>
  <r>
    <x v="1476"/>
    <n v="1"/>
    <x v="1167"/>
    <s v="Color"/>
    <x v="2"/>
    <s v="English"/>
    <x v="0"/>
    <x v="2"/>
    <s v="Leonardo DiCaprio"/>
    <x v="398"/>
    <n v="29000"/>
    <n v="53895"/>
    <n v="0"/>
    <n v="0"/>
    <n v="7.3"/>
    <n v="323"/>
    <n v="119"/>
    <x v="1476"/>
    <n v="35000000"/>
  </r>
  <r>
    <x v="1477"/>
    <n v="1"/>
    <x v="1168"/>
    <s v="Color"/>
    <x v="5"/>
    <s v="English"/>
    <x v="0"/>
    <x v="2"/>
    <s v="Robert De Niro"/>
    <x v="838"/>
    <n v="22000"/>
    <n v="38809"/>
    <n v="50"/>
    <n v="0"/>
    <n v="6"/>
    <n v="198"/>
    <n v="101"/>
    <x v="1477"/>
    <n v="60000000"/>
  </r>
  <r>
    <x v="1478"/>
    <n v="1"/>
    <x v="1169"/>
    <s v="Color"/>
    <x v="5"/>
    <s v="English"/>
    <x v="1"/>
    <x v="2"/>
    <s v="Tom Hardy"/>
    <x v="102"/>
    <n v="27000"/>
    <n v="46944"/>
    <n v="0"/>
    <n v="12000"/>
    <n v="7.3"/>
    <n v="209"/>
    <n v="114"/>
    <x v="1478"/>
    <n v="18000000"/>
  </r>
  <r>
    <x v="1479"/>
    <n v="1"/>
    <x v="1170"/>
    <s v="Color"/>
    <x v="1"/>
    <s v="English"/>
    <x v="3"/>
    <x v="2"/>
    <s v="Joe Lo Truglio"/>
    <x v="901"/>
    <n v="833"/>
    <n v="3400"/>
    <n v="136"/>
    <n v="0"/>
    <n v="6.9"/>
    <n v="173"/>
    <n v="101"/>
    <x v="1479"/>
    <n v="28000000"/>
  </r>
  <r>
    <x v="1480"/>
    <n v="1"/>
    <x v="1171"/>
    <s v="Color"/>
    <x v="4"/>
    <s v="English"/>
    <x v="0"/>
    <x v="2"/>
    <s v="Julie Benz"/>
    <x v="952"/>
    <n v="3000"/>
    <n v="5286"/>
    <n v="43"/>
    <n v="0"/>
    <n v="5.8"/>
    <n v="160"/>
    <n v="95"/>
    <x v="1480"/>
    <n v="10800000"/>
  </r>
  <r>
    <x v="1481"/>
    <n v="1"/>
    <x v="1172"/>
    <s v="Color"/>
    <x v="1"/>
    <s v="English"/>
    <x v="0"/>
    <x v="2"/>
    <s v="Will Ferrell"/>
    <x v="953"/>
    <n v="8000"/>
    <n v="10026"/>
    <n v="3"/>
    <n v="0"/>
    <n v="5.8"/>
    <n v="164"/>
    <n v="99"/>
    <x v="1481"/>
    <n v="55000000"/>
  </r>
  <r>
    <x v="1482"/>
    <n v="1"/>
    <x v="1134"/>
    <s v="Color"/>
    <x v="2"/>
    <s v="English"/>
    <x v="0"/>
    <x v="1"/>
    <s v="Will Smith"/>
    <x v="503"/>
    <n v="10000"/>
    <n v="14727"/>
    <n v="125"/>
    <n v="26000"/>
    <n v="7.7"/>
    <n v="202"/>
    <n v="123"/>
    <x v="1482"/>
    <n v="55000000"/>
  </r>
  <r>
    <x v="1483"/>
    <n v="1"/>
    <x v="1173"/>
    <s v="Color"/>
    <x v="0"/>
    <s v="English"/>
    <x v="0"/>
    <x v="2"/>
    <s v="Katrina Bowden"/>
    <x v="954"/>
    <n v="948"/>
    <n v="4324"/>
    <n v="51"/>
    <n v="0"/>
    <n v="6.5"/>
    <n v="102"/>
    <n v="129"/>
    <x v="1483"/>
    <n v="19000000"/>
  </r>
  <r>
    <x v="1484"/>
    <n v="1"/>
    <x v="1133"/>
    <s v="Color"/>
    <x v="4"/>
    <s v="English"/>
    <x v="0"/>
    <x v="1"/>
    <s v="James Kyson"/>
    <x v="955"/>
    <n v="449"/>
    <n v="1534"/>
    <n v="5"/>
    <n v="0"/>
    <n v="5.2"/>
    <n v="135"/>
    <n v="90"/>
    <x v="1484"/>
    <n v="8000000"/>
  </r>
  <r>
    <x v="1485"/>
    <n v="1"/>
    <x v="1106"/>
    <s v="Color"/>
    <x v="2"/>
    <s v="Spanish"/>
    <x v="0"/>
    <x v="1"/>
    <s v="Leonor Varela"/>
    <x v="956"/>
    <n v="426"/>
    <n v="862"/>
    <n v="8"/>
    <n v="0"/>
    <n v="5.9"/>
    <n v="47"/>
    <n v="90"/>
    <x v="1485"/>
    <n v="2500000"/>
  </r>
  <r>
    <x v="1486"/>
    <n v="1"/>
    <x v="1157"/>
    <s v="Color"/>
    <x v="2"/>
    <s v="English"/>
    <x v="1"/>
    <x v="2"/>
    <s v="Anil Kapoor"/>
    <x v="111"/>
    <n v="668"/>
    <n v="820"/>
    <n v="0"/>
    <n v="13000"/>
    <n v="8"/>
    <n v="418"/>
    <n v="120"/>
    <x v="1486"/>
    <n v="15000000"/>
  </r>
  <r>
    <x v="1487"/>
    <n v="1"/>
    <x v="1174"/>
    <s v="Color"/>
    <x v="0"/>
    <s v="English"/>
    <x v="0"/>
    <x v="0"/>
    <s v="Cheryl Hines"/>
    <x v="957"/>
    <n v="541"/>
    <n v="2268"/>
    <n v="16"/>
    <n v="279"/>
    <n v="4.5"/>
    <n v="85"/>
    <n v="81"/>
    <x v="1487"/>
    <n v="37000000"/>
  </r>
  <r>
    <x v="1488"/>
    <n v="1"/>
    <x v="1175"/>
    <s v="Color"/>
    <x v="5"/>
    <s v="English"/>
    <x v="0"/>
    <x v="4"/>
    <s v="Scott Porter"/>
    <x v="529"/>
    <n v="690"/>
    <n v="902"/>
    <n v="0"/>
    <n v="0"/>
    <n v="6.1"/>
    <n v="284"/>
    <n v="135"/>
    <x v="1488"/>
    <n v="120000000"/>
  </r>
  <r>
    <x v="1489"/>
    <n v="1"/>
    <x v="1138"/>
    <s v="Color"/>
    <x v="1"/>
    <s v="English"/>
    <x v="0"/>
    <x v="2"/>
    <s v="Will Ferrell"/>
    <x v="555"/>
    <n v="8000"/>
    <n v="11264"/>
    <n v="285"/>
    <n v="0"/>
    <n v="6.9"/>
    <n v="173"/>
    <n v="106"/>
    <x v="1489"/>
    <n v="65000000"/>
  </r>
  <r>
    <x v="1490"/>
    <n v="1"/>
    <x v="1176"/>
    <s v="Color"/>
    <x v="2"/>
    <s v="English"/>
    <x v="0"/>
    <x v="1"/>
    <s v="Cassie Ventura"/>
    <x v="958"/>
    <n v="158"/>
    <n v="816"/>
    <n v="209"/>
    <n v="0"/>
    <n v="6.2"/>
    <n v="97"/>
    <n v="98"/>
    <x v="1490"/>
    <n v="23000000"/>
  </r>
  <r>
    <x v="1491"/>
    <n v="1"/>
    <x v="1177"/>
    <s v="Color"/>
    <x v="2"/>
    <s v="English"/>
    <x v="0"/>
    <x v="2"/>
    <s v="Joseph Gordon-Levitt"/>
    <x v="959"/>
    <n v="23000"/>
    <n v="43560"/>
    <n v="108"/>
    <n v="982"/>
    <n v="6.5"/>
    <n v="143"/>
    <n v="112"/>
    <x v="1491"/>
    <n v="25000000"/>
  </r>
  <r>
    <x v="1492"/>
    <n v="1"/>
    <x v="1178"/>
    <s v="Color"/>
    <x v="0"/>
    <s v="English"/>
    <x v="0"/>
    <x v="2"/>
    <s v="Kevin Alejandro"/>
    <x v="960"/>
    <n v="1000"/>
    <n v="4218"/>
    <n v="29"/>
    <n v="847"/>
    <n v="5.3"/>
    <n v="58"/>
    <n v="87"/>
    <x v="1492"/>
    <n v="20000000"/>
  </r>
  <r>
    <x v="1493"/>
    <n v="1"/>
    <x v="1179"/>
    <s v="Color"/>
    <x v="5"/>
    <s v="English"/>
    <x v="0"/>
    <x v="2"/>
    <s v="Keanu Reeves"/>
    <x v="673"/>
    <n v="18000"/>
    <n v="33878"/>
    <n v="453"/>
    <n v="0"/>
    <n v="6.8"/>
    <n v="190"/>
    <n v="109"/>
    <x v="1493"/>
    <n v="20000000"/>
  </r>
  <r>
    <x v="1494"/>
    <n v="1"/>
    <x v="1180"/>
    <s v="Color"/>
    <x v="1"/>
    <s v="English"/>
    <x v="0"/>
    <x v="2"/>
    <s v="Clifton Collins Jr."/>
    <x v="961"/>
    <n v="968"/>
    <n v="2528"/>
    <n v="19"/>
    <n v="0"/>
    <n v="6.9"/>
    <n v="195"/>
    <n v="91"/>
    <x v="1494"/>
    <n v="8000000"/>
  </r>
  <r>
    <x v="1495"/>
    <n v="1"/>
    <x v="1100"/>
    <s v="Color"/>
    <x v="5"/>
    <s v="English"/>
    <x v="0"/>
    <x v="1"/>
    <s v="Drake Bell"/>
    <x v="133"/>
    <n v="1000"/>
    <n v="3266"/>
    <n v="82"/>
    <n v="0"/>
    <n v="4.5"/>
    <n v="121"/>
    <n v="82"/>
    <x v="1495"/>
    <n v="35000000"/>
  </r>
  <r>
    <x v="1496"/>
    <n v="1"/>
    <x v="1181"/>
    <s v="Color"/>
    <x v="1"/>
    <s v="English"/>
    <x v="0"/>
    <x v="2"/>
    <s v="Matthew McConaughey"/>
    <x v="962"/>
    <n v="11000"/>
    <n v="14599"/>
    <n v="0"/>
    <n v="850"/>
    <n v="4.7"/>
    <n v="26"/>
    <n v="85"/>
    <x v="1496"/>
    <n v="6000000"/>
  </r>
  <r>
    <x v="1497"/>
    <n v="1"/>
    <x v="1182"/>
    <s v="Color"/>
    <x v="1"/>
    <s v="English"/>
    <x v="0"/>
    <x v="1"/>
    <s v="Madeline Carroll"/>
    <x v="963"/>
    <n v="1000"/>
    <n v="6212"/>
    <n v="0"/>
    <n v="1000"/>
    <n v="6.1"/>
    <n v="131"/>
    <n v="120"/>
    <x v="1497"/>
    <n v="21000000"/>
  </r>
  <r>
    <x v="1498"/>
    <n v="1"/>
    <x v="1183"/>
    <s v="Color"/>
    <x v="1"/>
    <s v="English"/>
    <x v="0"/>
    <x v="2"/>
    <s v="Philip Seymour Hoffman"/>
    <x v="964"/>
    <n v="22000"/>
    <n v="24732"/>
    <n v="0"/>
    <n v="13000"/>
    <n v="7.5"/>
    <n v="245"/>
    <n v="124"/>
    <x v="1498"/>
    <n v="21000000"/>
  </r>
  <r>
    <x v="1499"/>
    <n v="1"/>
    <x v="1090"/>
    <s v="Color"/>
    <x v="5"/>
    <s v="English"/>
    <x v="4"/>
    <x v="1"/>
    <s v="Liam Neeson"/>
    <x v="574"/>
    <n v="14000"/>
    <n v="16461"/>
    <n v="180"/>
    <n v="29000"/>
    <n v="7.9"/>
    <n v="309"/>
    <n v="93"/>
    <x v="1499"/>
    <n v="25000000"/>
  </r>
  <r>
    <x v="1500"/>
    <n v="1"/>
    <x v="1184"/>
    <s v="Color"/>
    <x v="5"/>
    <s v="German"/>
    <x v="3"/>
    <x v="2"/>
    <s v="Moritz Bleibtreu"/>
    <x v="126"/>
    <n v="486"/>
    <n v="1601"/>
    <n v="34"/>
    <n v="0"/>
    <n v="7.4"/>
    <n v="160"/>
    <n v="184"/>
    <x v="1500"/>
    <n v="20000000"/>
  </r>
  <r>
    <x v="1501"/>
    <n v="1"/>
    <x v="1141"/>
    <s v="Color"/>
    <x v="3"/>
    <s v="English"/>
    <x v="1"/>
    <x v="2"/>
    <s v="Jason Statham"/>
    <x v="140"/>
    <n v="26000"/>
    <n v="27755"/>
    <n v="79"/>
    <n v="0"/>
    <n v="7.3"/>
    <n v="222"/>
    <n v="111"/>
    <x v="1501"/>
    <n v="20000000"/>
  </r>
  <r>
    <x v="1502"/>
    <n v="1"/>
    <x v="1185"/>
    <s v="Color"/>
    <x v="2"/>
    <s v="English"/>
    <x v="1"/>
    <x v="1"/>
    <s v="Richard Johnson"/>
    <x v="965"/>
    <n v="77"/>
    <n v="156"/>
    <n v="39"/>
    <n v="38000"/>
    <n v="7.8"/>
    <n v="185"/>
    <n v="94"/>
    <x v="1502"/>
    <n v="12500000"/>
  </r>
  <r>
    <x v="1503"/>
    <n v="1"/>
    <x v="1186"/>
    <s v="Color"/>
    <x v="0"/>
    <s v="English"/>
    <x v="0"/>
    <x v="1"/>
    <s v="Zachary Gordon"/>
    <x v="966"/>
    <n v="975"/>
    <n v="3014"/>
    <n v="0"/>
    <n v="0"/>
    <n v="6.9"/>
    <n v="182"/>
    <n v="114"/>
    <x v="1503"/>
    <n v="20000000"/>
  </r>
  <r>
    <x v="1504"/>
    <n v="1"/>
    <x v="1187"/>
    <s v="Color"/>
    <x v="2"/>
    <s v="English"/>
    <x v="9"/>
    <x v="2"/>
    <s v="Radha Mitchell"/>
    <x v="108"/>
    <n v="991"/>
    <n v="1003"/>
    <n v="55"/>
    <n v="1000"/>
    <n v="7.1"/>
    <n v="67"/>
    <n v="125"/>
    <x v="1504"/>
    <n v="40000000"/>
  </r>
  <r>
    <x v="1505"/>
    <n v="1"/>
    <x v="1188"/>
    <s v="Color"/>
    <x v="5"/>
    <s v="English"/>
    <x v="0"/>
    <x v="4"/>
    <s v="Peter Dinklage"/>
    <x v="269"/>
    <n v="22000"/>
    <n v="22697"/>
    <n v="80"/>
    <n v="0"/>
    <n v="6.6"/>
    <n v="258"/>
    <n v="150"/>
    <x v="1505"/>
    <n v="225000000"/>
  </r>
  <r>
    <x v="1506"/>
    <n v="1"/>
    <x v="1138"/>
    <s v="Color"/>
    <x v="2"/>
    <s v="English"/>
    <x v="0"/>
    <x v="1"/>
    <s v="Brad Pitt"/>
    <x v="387"/>
    <n v="11000"/>
    <n v="13333"/>
    <n v="21000"/>
    <n v="23000"/>
    <n v="7.8"/>
    <n v="362"/>
    <n v="166"/>
    <x v="1506"/>
    <n v="150000000"/>
  </r>
  <r>
    <x v="1507"/>
    <n v="1"/>
    <x v="1147"/>
    <s v="Color"/>
    <x v="5"/>
    <s v="English"/>
    <x v="0"/>
    <x v="1"/>
    <s v="Christian Bale"/>
    <x v="69"/>
    <n v="23000"/>
    <n v="57802"/>
    <n v="22000"/>
    <n v="37000"/>
    <n v="9"/>
    <n v="645"/>
    <n v="152"/>
    <x v="1507"/>
    <n v="185000000"/>
  </r>
  <r>
    <x v="1508"/>
    <n v="1"/>
    <x v="1130"/>
    <s v="Color"/>
    <x v="2"/>
    <s v="English"/>
    <x v="0"/>
    <x v="1"/>
    <s v="Keanu Reeves"/>
    <x v="713"/>
    <n v="18000"/>
    <n v="22194"/>
    <n v="301"/>
    <n v="0"/>
    <n v="5.5"/>
    <n v="276"/>
    <n v="104"/>
    <x v="1508"/>
    <n v="80000000"/>
  </r>
  <r>
    <x v="1509"/>
    <n v="1"/>
    <x v="1118"/>
    <s v="Color"/>
    <x v="6"/>
    <s v="English"/>
    <x v="1"/>
    <x v="1"/>
    <s v="Dominic Cooper"/>
    <x v="967"/>
    <n v="3000"/>
    <n v="6420"/>
    <n v="10"/>
    <n v="0"/>
    <n v="6.9"/>
    <n v="194"/>
    <n v="110"/>
    <x v="1509"/>
    <n v="13500000"/>
  </r>
  <r>
    <x v="1510"/>
    <n v="1"/>
    <x v="1137"/>
    <s v="Black and White"/>
    <x v="6"/>
    <s v="English"/>
    <x v="0"/>
    <x v="4"/>
    <s v="Dennis Quaid"/>
    <x v="188"/>
    <n v="2000"/>
    <n v="5162"/>
    <n v="39"/>
    <n v="0"/>
    <n v="7.3"/>
    <n v="86"/>
    <n v="130"/>
    <x v="1510"/>
    <n v="40000000"/>
  </r>
  <r>
    <x v="1511"/>
    <n v="1"/>
    <x v="1102"/>
    <s v="Color"/>
    <x v="4"/>
    <s v="English"/>
    <x v="0"/>
    <x v="1"/>
    <s v="ChloÃ« Grace Moretz"/>
    <x v="968"/>
    <n v="17000"/>
    <n v="18765"/>
    <n v="0"/>
    <n v="0"/>
    <n v="5.4"/>
    <n v="172"/>
    <n v="92"/>
    <x v="1511"/>
    <n v="12000000"/>
  </r>
  <r>
    <x v="1512"/>
    <n v="1"/>
    <x v="1170"/>
    <s v="Color"/>
    <x v="5"/>
    <s v="English"/>
    <x v="0"/>
    <x v="1"/>
    <s v="Jet Li"/>
    <x v="411"/>
    <n v="5000"/>
    <n v="7247"/>
    <n v="50"/>
    <n v="0"/>
    <n v="6.6"/>
    <n v="206"/>
    <n v="104"/>
    <x v="1512"/>
    <n v="55000000"/>
  </r>
  <r>
    <x v="1513"/>
    <n v="1"/>
    <x v="1189"/>
    <s v="Color"/>
    <x v="5"/>
    <s v="Korean"/>
    <x v="21"/>
    <x v="2"/>
    <s v="Kang-ho Song"/>
    <x v="969"/>
    <n v="398"/>
    <n v="569"/>
    <n v="419"/>
    <n v="0"/>
    <n v="7.3"/>
    <n v="152"/>
    <n v="135"/>
    <x v="1513"/>
    <n v="10000000"/>
  </r>
  <r>
    <x v="1514"/>
    <n v="1"/>
    <x v="1190"/>
    <s v="Color"/>
    <x v="12"/>
    <s v="English"/>
    <x v="0"/>
    <x v="2"/>
    <s v="Zooey Deschanel"/>
    <x v="144"/>
    <n v="11000"/>
    <n v="13654"/>
    <n v="0"/>
    <n v="6000"/>
    <n v="5"/>
    <n v="323"/>
    <n v="91"/>
    <x v="1514"/>
    <n v="48000000"/>
  </r>
  <r>
    <x v="1515"/>
    <n v="1"/>
    <x v="1117"/>
    <s v="Color"/>
    <x v="2"/>
    <s v="English"/>
    <x v="0"/>
    <x v="1"/>
    <s v="Jessica Lowndes"/>
    <x v="970"/>
    <n v="1000"/>
    <n v="4856"/>
    <n v="7"/>
    <n v="562"/>
    <n v="3.8"/>
    <n v="74"/>
    <n v="82"/>
    <x v="1515"/>
    <n v="5000000"/>
  </r>
  <r>
    <x v="1516"/>
    <n v="1"/>
    <x v="1191"/>
    <s v="Color"/>
    <x v="1"/>
    <s v="English"/>
    <x v="0"/>
    <x v="1"/>
    <s v="Emma Stone"/>
    <x v="960"/>
    <n v="15000"/>
    <n v="18789"/>
    <n v="29"/>
    <n v="0"/>
    <n v="5.5"/>
    <n v="129"/>
    <n v="97"/>
    <x v="1516"/>
    <n v="25000000"/>
  </r>
  <r>
    <x v="1517"/>
    <n v="1"/>
    <x v="1192"/>
    <s v="Color"/>
    <x v="2"/>
    <s v="English"/>
    <x v="0"/>
    <x v="2"/>
    <s v="Jeremy Renner"/>
    <x v="372"/>
    <n v="10000"/>
    <n v="11114"/>
    <n v="0"/>
    <n v="16000"/>
    <n v="7.6"/>
    <n v="388"/>
    <n v="131"/>
    <x v="1517"/>
    <n v="15000000"/>
  </r>
  <r>
    <x v="1518"/>
    <n v="1"/>
    <x v="1094"/>
    <s v="Color"/>
    <x v="5"/>
    <s v="English"/>
    <x v="0"/>
    <x v="1"/>
    <s v="Ty Burrell"/>
    <x v="442"/>
    <n v="3000"/>
    <n v="5811"/>
    <n v="255"/>
    <n v="0"/>
    <n v="6.8"/>
    <n v="354"/>
    <n v="135"/>
    <x v="1518"/>
    <n v="150000000"/>
  </r>
  <r>
    <x v="1519"/>
    <n v="1"/>
    <x v="1193"/>
    <s v="Color"/>
    <x v="6"/>
    <s v="English"/>
    <x v="0"/>
    <x v="4"/>
    <s v="Tasha Smith"/>
    <x v="971"/>
    <n v="721"/>
    <n v="2453"/>
    <n v="258"/>
    <n v="376"/>
    <n v="5.0999999999999996"/>
    <n v="47"/>
    <n v="94"/>
    <x v="1519"/>
    <n v="23000000"/>
  </r>
  <r>
    <x v="1520"/>
    <n v="1"/>
    <x v="1194"/>
    <s v="Color"/>
    <x v="1"/>
    <s v="English"/>
    <x v="0"/>
    <x v="1"/>
    <s v="Justin Timberlake"/>
    <x v="972"/>
    <n v="3000"/>
    <n v="6658"/>
    <n v="12"/>
    <n v="0"/>
    <n v="3.8"/>
    <n v="150"/>
    <n v="87"/>
    <x v="1520"/>
    <n v="62000000"/>
  </r>
  <r>
    <x v="1521"/>
    <n v="1"/>
    <x v="1195"/>
    <s v="Color"/>
    <x v="1"/>
    <s v="English"/>
    <x v="0"/>
    <x v="2"/>
    <s v="John Heard"/>
    <x v="367"/>
    <n v="697"/>
    <n v="2243"/>
    <n v="168"/>
    <n v="702"/>
    <n v="7"/>
    <n v="57"/>
    <n v="115"/>
    <x v="1521"/>
    <n v="15000000"/>
  </r>
  <r>
    <x v="1522"/>
    <n v="1"/>
    <x v="1196"/>
    <s v="Color"/>
    <x v="10"/>
    <s v="English"/>
    <x v="0"/>
    <x v="2"/>
    <s v="Bradley Cooper"/>
    <x v="973"/>
    <n v="14000"/>
    <n v="18639"/>
    <n v="129"/>
    <n v="0"/>
    <n v="6.1"/>
    <n v="177"/>
    <n v="103"/>
    <x v="1522"/>
    <n v="15000000"/>
  </r>
  <r>
    <x v="1523"/>
    <n v="1"/>
    <x v="1197"/>
    <s v="Color"/>
    <x v="5"/>
    <s v="English"/>
    <x v="0"/>
    <x v="1"/>
    <s v="Jet Li"/>
    <x v="132"/>
    <n v="5000"/>
    <n v="9131"/>
    <n v="357"/>
    <n v="0"/>
    <n v="5.2"/>
    <n v="264"/>
    <n v="112"/>
    <x v="1523"/>
    <n v="145000000"/>
  </r>
  <r>
    <x v="1524"/>
    <n v="1"/>
    <x v="1198"/>
    <s v="Color"/>
    <x v="6"/>
    <s v="English"/>
    <x v="1"/>
    <x v="1"/>
    <s v="Natalie Portman"/>
    <x v="974"/>
    <n v="20000"/>
    <n v="77823"/>
    <n v="56"/>
    <n v="0"/>
    <n v="6.7"/>
    <n v="169"/>
    <n v="115"/>
    <x v="1524"/>
    <n v="35000000"/>
  </r>
  <r>
    <x v="1525"/>
    <n v="1"/>
    <x v="1199"/>
    <s v="Color"/>
    <x v="1"/>
    <s v="English"/>
    <x v="1"/>
    <x v="1"/>
    <s v="Larry Miller"/>
    <x v="975"/>
    <n v="611"/>
    <n v="1739"/>
    <n v="8"/>
    <n v="0"/>
    <n v="6.2"/>
    <n v="22"/>
    <n v="106"/>
    <x v="1525"/>
    <n v="14000000"/>
  </r>
  <r>
    <x v="1526"/>
    <n v="1"/>
    <x v="1199"/>
    <s v="Color"/>
    <x v="3"/>
    <s v="English"/>
    <x v="20"/>
    <x v="2"/>
    <s v="Jim Carter"/>
    <x v="976"/>
    <n v="439"/>
    <n v="940"/>
    <n v="275"/>
    <n v="0"/>
    <n v="6.1"/>
    <n v="71"/>
    <n v="104"/>
    <x v="1526"/>
    <n v="10000000"/>
  </r>
  <r>
    <x v="1527"/>
    <n v="1"/>
    <x v="1130"/>
    <s v="Color"/>
    <x v="0"/>
    <s v="English"/>
    <x v="0"/>
    <x v="0"/>
    <s v="Yuri Lowenthal"/>
    <x v="370"/>
    <n v="354"/>
    <n v="568"/>
    <n v="12"/>
    <n v="175"/>
    <n v="5.7"/>
    <n v="37"/>
    <n v="85"/>
    <x v="1527"/>
    <n v="15000000"/>
  </r>
  <r>
    <x v="1528"/>
    <n v="1"/>
    <x v="1200"/>
    <s v="Color"/>
    <x v="2"/>
    <s v="English"/>
    <x v="0"/>
    <x v="2"/>
    <s v="Kate Winslet"/>
    <x v="16"/>
    <n v="14000"/>
    <n v="14504"/>
    <n v="335"/>
    <n v="15000"/>
    <n v="7.6"/>
    <n v="299"/>
    <n v="124"/>
    <x v="1528"/>
    <n v="32000000"/>
  </r>
  <r>
    <x v="1529"/>
    <n v="1"/>
    <x v="1201"/>
    <s v="Color"/>
    <x v="1"/>
    <s v="English"/>
    <x v="0"/>
    <x v="1"/>
    <s v="Emma Stone"/>
    <x v="236"/>
    <n v="15000"/>
    <n v="33153"/>
    <n v="11"/>
    <n v="0"/>
    <n v="6.2"/>
    <n v="132"/>
    <n v="102"/>
    <x v="1529"/>
    <n v="15000000"/>
  </r>
  <r>
    <x v="1530"/>
    <n v="1"/>
    <x v="1156"/>
    <s v="Color"/>
    <x v="4"/>
    <s v="English"/>
    <x v="0"/>
    <x v="2"/>
    <s v="Laura Ramsey"/>
    <x v="977"/>
    <n v="960"/>
    <n v="1749"/>
    <n v="27"/>
    <n v="0"/>
    <n v="5.9"/>
    <n v="233"/>
    <n v="93"/>
    <x v="1530"/>
    <n v="8000000"/>
  </r>
  <r>
    <x v="1531"/>
    <n v="1"/>
    <x v="1131"/>
    <s v="Color"/>
    <x v="2"/>
    <s v="English"/>
    <x v="0"/>
    <x v="1"/>
    <s v="Nate Parker"/>
    <x v="64"/>
    <n v="664"/>
    <n v="3376"/>
    <n v="107"/>
    <n v="0"/>
    <n v="7.3"/>
    <n v="109"/>
    <n v="110"/>
    <x v="1531"/>
    <n v="11000000"/>
  </r>
  <r>
    <x v="1532"/>
    <n v="1"/>
    <x v="1202"/>
    <s v="Color"/>
    <x v="0"/>
    <s v="English"/>
    <x v="0"/>
    <x v="4"/>
    <s v="Martin Short"/>
    <x v="207"/>
    <n v="770"/>
    <n v="1614"/>
    <n v="70"/>
    <n v="0"/>
    <n v="6.6"/>
    <n v="198"/>
    <n v="107"/>
    <x v="1532"/>
    <n v="90000000"/>
  </r>
  <r>
    <x v="1533"/>
    <n v="1"/>
    <x v="1203"/>
    <s v="Color"/>
    <x v="5"/>
    <s v="English"/>
    <x v="0"/>
    <x v="1"/>
    <s v="Scarlett Johansson"/>
    <x v="701"/>
    <n v="19000"/>
    <n v="20881"/>
    <n v="436"/>
    <n v="2000"/>
    <n v="4.8"/>
    <n v="223"/>
    <n v="103"/>
    <x v="1533"/>
    <n v="60000000"/>
  </r>
  <r>
    <x v="1534"/>
    <n v="1"/>
    <x v="1204"/>
    <s v="Color"/>
    <x v="0"/>
    <s v="English"/>
    <x v="1"/>
    <x v="0"/>
    <s v="Emma Watson"/>
    <x v="978"/>
    <n v="9000"/>
    <n v="13403"/>
    <n v="18"/>
    <n v="0"/>
    <n v="6.1"/>
    <n v="118"/>
    <n v="93"/>
    <x v="1534"/>
    <n v="60000000"/>
  </r>
  <r>
    <x v="1535"/>
    <n v="1"/>
    <x v="1187"/>
    <s v="Color"/>
    <x v="1"/>
    <s v="English"/>
    <x v="0"/>
    <x v="2"/>
    <s v="Mary-Kate Olsen"/>
    <x v="979"/>
    <n v="976"/>
    <n v="2748"/>
    <n v="129"/>
    <n v="0"/>
    <n v="7"/>
    <n v="147"/>
    <n v="99"/>
    <x v="1535"/>
    <n v="6000000"/>
  </r>
  <r>
    <x v="1536"/>
    <n v="1"/>
    <x v="1205"/>
    <s v="Color"/>
    <x v="1"/>
    <s v="English"/>
    <x v="0"/>
    <x v="1"/>
    <s v="Jada Pinkett Smith"/>
    <x v="980"/>
    <n v="851"/>
    <n v="3485"/>
    <n v="15"/>
    <n v="0"/>
    <n v="4.9000000000000004"/>
    <n v="124"/>
    <n v="114"/>
    <x v="1536"/>
    <n v="16500000"/>
  </r>
  <r>
    <x v="1537"/>
    <n v="1"/>
    <x v="1206"/>
    <s v="Color"/>
    <x v="2"/>
    <s v="English"/>
    <x v="0"/>
    <x v="2"/>
    <s v="Mark Margolis"/>
    <x v="91"/>
    <n v="1000"/>
    <n v="1582"/>
    <n v="0"/>
    <n v="10000"/>
    <n v="7.9"/>
    <n v="391"/>
    <n v="109"/>
    <x v="1537"/>
    <n v="6000000"/>
  </r>
  <r>
    <x v="1538"/>
    <n v="1"/>
    <x v="1207"/>
    <s v="Color"/>
    <x v="2"/>
    <s v="English"/>
    <x v="0"/>
    <x v="1"/>
    <s v="Mitch Pileggi"/>
    <x v="981"/>
    <n v="826"/>
    <n v="2351"/>
    <n v="251"/>
    <n v="0"/>
    <n v="5.9"/>
    <n v="270"/>
    <n v="108"/>
    <x v="1538"/>
    <n v="30000000"/>
  </r>
  <r>
    <x v="1539"/>
    <n v="1"/>
    <x v="1208"/>
    <s v="Color"/>
    <x v="2"/>
    <s v="English"/>
    <x v="0"/>
    <x v="1"/>
    <s v="Kristen Stewart"/>
    <x v="982"/>
    <n v="17000"/>
    <n v="30978"/>
    <n v="4"/>
    <n v="1000"/>
    <n v="6.8"/>
    <n v="60"/>
    <n v="102"/>
    <x v="1539"/>
    <n v="15500000"/>
  </r>
  <r>
    <x v="1540"/>
    <n v="1"/>
    <x v="1209"/>
    <s v="Color"/>
    <x v="3"/>
    <s v="English"/>
    <x v="20"/>
    <x v="2"/>
    <s v="Thomas Kretschmann"/>
    <x v="267"/>
    <n v="918"/>
    <n v="1252"/>
    <n v="122"/>
    <n v="0"/>
    <n v="6.7"/>
    <n v="150"/>
    <n v="111"/>
    <x v="1540"/>
    <n v="15000000"/>
  </r>
  <r>
    <x v="1541"/>
    <n v="1"/>
    <x v="1197"/>
    <s v="Color"/>
    <x v="5"/>
    <s v="English"/>
    <x v="0"/>
    <x v="2"/>
    <s v="Robert Downey Jr."/>
    <x v="310"/>
    <n v="21000"/>
    <n v="23484"/>
    <n v="0"/>
    <n v="0"/>
    <n v="7"/>
    <n v="308"/>
    <n v="121"/>
    <x v="1541"/>
    <n v="92000000"/>
  </r>
  <r>
    <x v="1542"/>
    <n v="1"/>
    <x v="1139"/>
    <s v="Color"/>
    <x v="2"/>
    <s v="English"/>
    <x v="0"/>
    <x v="2"/>
    <s v="Jimmy Bennett"/>
    <x v="983"/>
    <n v="87000"/>
    <n v="89263"/>
    <n v="7"/>
    <n v="371"/>
    <n v="6.7"/>
    <n v="46"/>
    <n v="90"/>
    <x v="1542"/>
    <n v="2000000"/>
  </r>
  <r>
    <x v="1543"/>
    <n v="1"/>
    <x v="1210"/>
    <s v="Color"/>
    <x v="2"/>
    <s v="English"/>
    <x v="0"/>
    <x v="1"/>
    <s v="Kristen Stewart"/>
    <x v="538"/>
    <n v="17000"/>
    <n v="44060"/>
    <n v="308"/>
    <n v="19000"/>
    <n v="5.2"/>
    <n v="350"/>
    <n v="122"/>
    <x v="1543"/>
    <n v="37000000"/>
  </r>
  <r>
    <x v="1544"/>
    <n v="1"/>
    <x v="1163"/>
    <s v="Color"/>
    <x v="2"/>
    <s v="English"/>
    <x v="0"/>
    <x v="2"/>
    <s v="Isabella Rossellini"/>
    <x v="139"/>
    <n v="812"/>
    <n v="1540"/>
    <n v="115"/>
    <n v="0"/>
    <n v="7.1"/>
    <n v="190"/>
    <n v="110"/>
    <x v="1544"/>
    <n v="12000000"/>
  </r>
  <r>
    <x v="1545"/>
    <n v="1"/>
    <x v="1191"/>
    <s v="Color"/>
    <x v="3"/>
    <s v="English"/>
    <x v="0"/>
    <x v="2"/>
    <s v="Billy Burke"/>
    <x v="44"/>
    <n v="2000"/>
    <n v="3612"/>
    <n v="40"/>
    <n v="0"/>
    <n v="6.2"/>
    <n v="195"/>
    <n v="101"/>
    <x v="1545"/>
    <n v="35000000"/>
  </r>
  <r>
    <x v="1546"/>
    <n v="1"/>
    <x v="1211"/>
    <s v="Color"/>
    <x v="2"/>
    <s v="English"/>
    <x v="0"/>
    <x v="1"/>
    <s v="Tom Cruise"/>
    <x v="155"/>
    <n v="10000"/>
    <n v="14165"/>
    <n v="0"/>
    <n v="0"/>
    <n v="7.1"/>
    <n v="269"/>
    <n v="121"/>
    <x v="1546"/>
    <n v="75000000"/>
  </r>
  <r>
    <x v="1547"/>
    <n v="1"/>
    <x v="1212"/>
    <s v="Color"/>
    <x v="3"/>
    <s v="English"/>
    <x v="0"/>
    <x v="1"/>
    <s v="Dennis Quaid"/>
    <x v="984"/>
    <n v="2000"/>
    <n v="6775"/>
    <n v="38"/>
    <n v="0"/>
    <n v="6.6"/>
    <n v="235"/>
    <n v="90"/>
    <x v="1547"/>
    <n v="40000000"/>
  </r>
  <r>
    <x v="1548"/>
    <n v="1"/>
    <x v="1213"/>
    <s v="Color"/>
    <x v="2"/>
    <s v="English"/>
    <x v="20"/>
    <x v="1"/>
    <s v="Scarlett Johansson"/>
    <x v="101"/>
    <n v="19000"/>
    <n v="19894"/>
    <n v="11000"/>
    <n v="14000"/>
    <n v="7.2"/>
    <n v="275"/>
    <n v="96"/>
    <x v="1548"/>
    <n v="15500000"/>
  </r>
  <r>
    <x v="1549"/>
    <n v="1"/>
    <x v="1214"/>
    <s v="Color"/>
    <x v="6"/>
    <s v="English"/>
    <x v="0"/>
    <x v="1"/>
    <s v="Toby Jones"/>
    <x v="551"/>
    <n v="2000"/>
    <n v="4264"/>
    <n v="0"/>
    <n v="0"/>
    <n v="6.4"/>
    <n v="242"/>
    <n v="129"/>
    <x v="1549"/>
    <n v="25100000"/>
  </r>
  <r>
    <x v="1550"/>
    <n v="1"/>
    <x v="1169"/>
    <s v="Color"/>
    <x v="0"/>
    <s v="English"/>
    <x v="0"/>
    <x v="0"/>
    <s v="John Ratzenberger"/>
    <x v="467"/>
    <n v="1000"/>
    <n v="2975"/>
    <n v="475"/>
    <n v="16000"/>
    <n v="8.4"/>
    <n v="421"/>
    <n v="98"/>
    <x v="1550"/>
    <n v="180000000"/>
  </r>
  <r>
    <x v="1551"/>
    <n v="1"/>
    <x v="1215"/>
    <s v="Color"/>
    <x v="8"/>
    <s v="Hebrew"/>
    <x v="34"/>
    <x v="2"/>
    <s v="Ari Folman"/>
    <x v="985"/>
    <n v="56"/>
    <n v="56"/>
    <n v="56"/>
    <n v="0"/>
    <n v="8"/>
    <n v="231"/>
    <n v="90"/>
    <x v="1551"/>
    <n v="1500000"/>
  </r>
  <r>
    <x v="1552"/>
    <n v="1"/>
    <x v="1216"/>
    <s v="Color"/>
    <x v="5"/>
    <s v="English"/>
    <x v="0"/>
    <x v="2"/>
    <s v="Angelina Jolie Pitt"/>
    <x v="602"/>
    <n v="11000"/>
    <n v="25763"/>
    <n v="335"/>
    <n v="0"/>
    <n v="6.7"/>
    <n v="316"/>
    <n v="110"/>
    <x v="1552"/>
    <n v="75000000"/>
  </r>
  <r>
    <x v="1553"/>
    <n v="1"/>
    <x v="1217"/>
    <s v="Color"/>
    <x v="5"/>
    <s v="English"/>
    <x v="0"/>
    <x v="2"/>
    <s v="Bashar Rahal"/>
    <x v="986"/>
    <n v="603"/>
    <n v="988"/>
    <n v="0"/>
    <n v="883"/>
    <n v="5.7"/>
    <n v="79"/>
    <n v="107"/>
    <x v="1553"/>
    <n v="10000000"/>
  </r>
  <r>
    <x v="1554"/>
    <n v="1"/>
    <x v="1218"/>
    <s v="Color"/>
    <x v="1"/>
    <s v="English"/>
    <x v="0"/>
    <x v="1"/>
    <s v="Mo'Nique"/>
    <x v="449"/>
    <n v="940"/>
    <n v="3565"/>
    <n v="92"/>
    <n v="464"/>
    <n v="5.3"/>
    <n v="76"/>
    <n v="114"/>
    <x v="1554"/>
    <n v="35000000"/>
  </r>
  <r>
    <x v="1555"/>
    <n v="1"/>
    <x v="1194"/>
    <s v="Color"/>
    <x v="2"/>
    <s v="English"/>
    <x v="0"/>
    <x v="2"/>
    <s v="John Robinson"/>
    <x v="797"/>
    <n v="375"/>
    <n v="460"/>
    <n v="129"/>
    <n v="0"/>
    <n v="7.1"/>
    <n v="189"/>
    <n v="80"/>
    <x v="1555"/>
    <n v="200000"/>
  </r>
  <r>
    <x v="1556"/>
    <n v="1"/>
    <x v="1132"/>
    <s v="Color"/>
    <x v="1"/>
    <s v="English"/>
    <x v="0"/>
    <x v="1"/>
    <s v="Treat Williams"/>
    <x v="987"/>
    <n v="642"/>
    <n v="1026"/>
    <n v="12"/>
    <n v="0"/>
    <n v="6.1"/>
    <n v="148"/>
    <n v="101"/>
    <x v="1556"/>
    <n v="35000000"/>
  </r>
  <r>
    <x v="1557"/>
    <n v="1"/>
    <x v="1219"/>
    <s v="Color"/>
    <x v="1"/>
    <s v="English"/>
    <x v="0"/>
    <x v="2"/>
    <s v="Robert De Niro"/>
    <x v="8"/>
    <n v="22000"/>
    <n v="71973"/>
    <n v="272"/>
    <n v="845"/>
    <n v="5.7"/>
    <n v="137"/>
    <n v="104"/>
    <x v="1557"/>
    <n v="25000000"/>
  </r>
  <r>
    <x v="1558"/>
    <n v="1"/>
    <x v="1220"/>
    <s v="Color"/>
    <x v="2"/>
    <s v="Dutch"/>
    <x v="32"/>
    <x v="2"/>
    <s v="Yorick van Wageningen"/>
    <x v="988"/>
    <n v="163"/>
    <n v="219"/>
    <n v="12"/>
    <n v="0"/>
    <n v="7.1"/>
    <n v="111"/>
    <n v="103"/>
    <x v="1558"/>
    <n v="4000000"/>
  </r>
  <r>
    <x v="1559"/>
    <n v="1"/>
    <x v="1133"/>
    <s v="Color"/>
    <x v="1"/>
    <s v="English"/>
    <x v="0"/>
    <x v="1"/>
    <s v="Ivana Milicevic"/>
    <x v="989"/>
    <n v="834"/>
    <n v="4091"/>
    <n v="18"/>
    <n v="140"/>
    <n v="3.1"/>
    <n v="35"/>
    <n v="97"/>
    <x v="1559"/>
    <n v="7500000"/>
  </r>
  <r>
    <x v="1560"/>
    <n v="1"/>
    <x v="1156"/>
    <s v="Color"/>
    <x v="1"/>
    <s v="English"/>
    <x v="0"/>
    <x v="1"/>
    <s v="Bradley Cooper"/>
    <x v="21"/>
    <n v="14000"/>
    <n v="29505"/>
    <n v="235"/>
    <n v="0"/>
    <n v="6.8"/>
    <n v="190"/>
    <n v="104"/>
    <x v="1560"/>
    <n v="70000000"/>
  </r>
  <r>
    <x v="1561"/>
    <n v="1"/>
    <x v="1221"/>
    <s v="Color"/>
    <x v="5"/>
    <s v="English"/>
    <x v="0"/>
    <x v="1"/>
    <s v="Adam Sandler"/>
    <x v="263"/>
    <n v="11000"/>
    <n v="13446"/>
    <n v="221"/>
    <n v="0"/>
    <n v="5.5"/>
    <n v="198"/>
    <n v="113"/>
    <x v="1561"/>
    <n v="90000000"/>
  </r>
  <r>
    <x v="1562"/>
    <n v="1"/>
    <x v="1222"/>
    <s v="Color"/>
    <x v="1"/>
    <s v="English"/>
    <x v="0"/>
    <x v="2"/>
    <s v="Gerry Bednob"/>
    <x v="217"/>
    <n v="218"/>
    <n v="638"/>
    <n v="0"/>
    <n v="0"/>
    <n v="6.6"/>
    <n v="247"/>
    <n v="101"/>
    <x v="1562"/>
    <n v="24000000"/>
  </r>
  <r>
    <x v="1563"/>
    <n v="1"/>
    <x v="1223"/>
    <s v="Color"/>
    <x v="4"/>
    <s v="Spanish"/>
    <x v="20"/>
    <x v="2"/>
    <s v="Jonathan D. Mellor"/>
    <x v="344"/>
    <n v="37"/>
    <n v="73"/>
    <n v="57"/>
    <n v="4000"/>
    <n v="6.6"/>
    <n v="222"/>
    <n v="85"/>
    <x v="1563"/>
    <n v="5600000"/>
  </r>
  <r>
    <x v="1564"/>
    <n v="1"/>
    <x v="1224"/>
    <s v="Color"/>
    <x v="5"/>
    <s v="English"/>
    <x v="0"/>
    <x v="1"/>
    <s v="Taylor Cole"/>
    <x v="192"/>
    <n v="969"/>
    <n v="2799"/>
    <n v="212"/>
    <n v="0"/>
    <n v="5.6"/>
    <n v="113"/>
    <n v="108"/>
    <x v="1564"/>
    <n v="22000000"/>
  </r>
  <r>
    <x v="1565"/>
    <n v="1"/>
    <x v="1225"/>
    <s v="Color"/>
    <x v="1"/>
    <s v="English"/>
    <x v="0"/>
    <x v="1"/>
    <s v="Matthew Perry"/>
    <x v="366"/>
    <n v="2000"/>
    <n v="7009"/>
    <n v="23"/>
    <n v="0"/>
    <n v="6.4"/>
    <n v="191"/>
    <n v="102"/>
    <x v="1565"/>
    <n v="20000000"/>
  </r>
  <r>
    <x v="1566"/>
    <n v="1"/>
    <x v="1226"/>
    <s v="Color"/>
    <x v="5"/>
    <s v="English"/>
    <x v="0"/>
    <x v="1"/>
    <s v="Oliver Platt"/>
    <x v="128"/>
    <n v="1000"/>
    <n v="2144"/>
    <n v="776"/>
    <n v="13000"/>
    <n v="5.8"/>
    <n v="367"/>
    <n v="158"/>
    <x v="1566"/>
    <n v="200000000"/>
  </r>
  <r>
    <x v="1567"/>
    <n v="1"/>
    <x v="1227"/>
    <s v="Color"/>
    <x v="1"/>
    <s v="English"/>
    <x v="0"/>
    <x v="1"/>
    <s v="Joseph Gordon-Levitt"/>
    <x v="990"/>
    <n v="23000"/>
    <n v="54075"/>
    <n v="464"/>
    <n v="40000"/>
    <n v="7.7"/>
    <n v="331"/>
    <n v="95"/>
    <x v="1567"/>
    <n v="7500000"/>
  </r>
  <r>
    <x v="1568"/>
    <n v="1"/>
    <x v="1228"/>
    <s v="Color"/>
    <x v="5"/>
    <s v="English"/>
    <x v="0"/>
    <x v="1"/>
    <s v="Martin Landau"/>
    <x v="991"/>
    <n v="940"/>
    <n v="1594"/>
    <n v="30"/>
    <n v="13000"/>
    <n v="7.1"/>
    <n v="263"/>
    <n v="79"/>
    <x v="1568"/>
    <n v="30000000"/>
  </r>
  <r>
    <x v="1569"/>
    <n v="1"/>
    <x v="1229"/>
    <s v="Color"/>
    <x v="8"/>
    <s v="English"/>
    <x v="0"/>
    <x v="4"/>
    <s v="Robin Wright"/>
    <x v="23"/>
    <n v="18000"/>
    <n v="48878"/>
    <n v="0"/>
    <n v="0"/>
    <n v="6.8"/>
    <n v="240"/>
    <n v="96"/>
    <x v="1569"/>
    <n v="200000000"/>
  </r>
  <r>
    <x v="1570"/>
    <n v="1"/>
    <x v="1230"/>
    <s v="Color"/>
    <x v="0"/>
    <s v="English"/>
    <x v="0"/>
    <x v="2"/>
    <s v="Chris Hemsworth"/>
    <x v="82"/>
    <n v="26000"/>
    <n v="41359"/>
    <n v="123"/>
    <n v="4000"/>
    <n v="6.5"/>
    <n v="160"/>
    <n v="108"/>
    <x v="1570"/>
    <n v="14000000"/>
  </r>
  <r>
    <x v="1571"/>
    <n v="1"/>
    <x v="1231"/>
    <s v="Color"/>
    <x v="1"/>
    <s v="English"/>
    <x v="0"/>
    <x v="2"/>
    <s v="Michael Stuhlbarg"/>
    <x v="632"/>
    <n v="816"/>
    <n v="1120"/>
    <n v="1000"/>
    <n v="10000"/>
    <n v="7"/>
    <n v="341"/>
    <n v="106"/>
    <x v="1571"/>
    <n v="7000000"/>
  </r>
  <r>
    <x v="1572"/>
    <n v="1"/>
    <x v="1232"/>
    <s v="Color"/>
    <x v="2"/>
    <s v="English"/>
    <x v="0"/>
    <x v="2"/>
    <s v="Colin Firth"/>
    <x v="992"/>
    <n v="14000"/>
    <n v="14816"/>
    <n v="192"/>
    <n v="16000"/>
    <n v="7.6"/>
    <n v="281"/>
    <n v="99"/>
    <x v="1572"/>
    <n v="7000000"/>
  </r>
  <r>
    <x v="1573"/>
    <n v="1"/>
    <x v="1233"/>
    <s v="Color"/>
    <x v="2"/>
    <s v="English"/>
    <x v="0"/>
    <x v="2"/>
    <s v="Liam Neeson"/>
    <x v="993"/>
    <n v="14000"/>
    <n v="15860"/>
    <n v="0"/>
    <n v="7000"/>
    <n v="5.9"/>
    <n v="138"/>
    <n v="104"/>
    <x v="1573"/>
    <n v="4500000"/>
  </r>
  <r>
    <x v="1574"/>
    <n v="1"/>
    <x v="1234"/>
    <s v="Color"/>
    <x v="0"/>
    <s v="English"/>
    <x v="20"/>
    <x v="2"/>
    <s v="Max Minghella"/>
    <x v="293"/>
    <n v="614"/>
    <n v="1829"/>
    <n v="448"/>
    <n v="29000"/>
    <n v="7.2"/>
    <n v="180"/>
    <n v="141"/>
    <x v="1574"/>
    <n v="70000000"/>
  </r>
  <r>
    <x v="1575"/>
    <n v="1"/>
    <x v="1235"/>
    <s v="Color"/>
    <x v="0"/>
    <s v="English"/>
    <x v="0"/>
    <x v="4"/>
    <s v="Malese Jow"/>
    <x v="375"/>
    <n v="1000"/>
    <n v="3423"/>
    <n v="13"/>
    <n v="916"/>
    <n v="5.4"/>
    <n v="82"/>
    <n v="86"/>
    <x v="1575"/>
    <n v="45000000"/>
  </r>
  <r>
    <x v="1576"/>
    <n v="1"/>
    <x v="1236"/>
    <s v="Color"/>
    <x v="1"/>
    <s v="English"/>
    <x v="0"/>
    <x v="1"/>
    <s v="Bradley Cooper"/>
    <x v="994"/>
    <n v="14000"/>
    <n v="16461"/>
    <n v="3"/>
    <n v="0"/>
    <n v="4.8"/>
    <n v="128"/>
    <n v="99"/>
    <x v="1576"/>
    <n v="15000000"/>
  </r>
  <r>
    <x v="1577"/>
    <n v="1"/>
    <x v="1237"/>
    <s v="Color"/>
    <x v="8"/>
    <s v="English"/>
    <x v="0"/>
    <x v="4"/>
    <s v="Amy Poehler"/>
    <x v="1"/>
    <n v="1000"/>
    <n v="5227"/>
    <n v="84"/>
    <n v="2000"/>
    <n v="4.5"/>
    <n v="107"/>
    <n v="88"/>
    <x v="1577"/>
    <n v="75000000"/>
  </r>
  <r>
    <x v="1578"/>
    <n v="1"/>
    <x v="1238"/>
    <s v="Color"/>
    <x v="2"/>
    <s v="English"/>
    <x v="1"/>
    <x v="1"/>
    <s v="Dominic Cooper"/>
    <x v="995"/>
    <n v="3000"/>
    <n v="4198"/>
    <n v="92"/>
    <n v="12000"/>
    <n v="7.3"/>
    <n v="278"/>
    <n v="100"/>
    <x v="1578"/>
    <n v="4500000"/>
  </r>
  <r>
    <x v="1579"/>
    <n v="1"/>
    <x v="1239"/>
    <s v="Color"/>
    <x v="7"/>
    <s v="English"/>
    <x v="0"/>
    <x v="1"/>
    <s v="Tom Hanks"/>
    <x v="57"/>
    <n v="15000"/>
    <n v="16948"/>
    <n v="2000"/>
    <n v="0"/>
    <n v="6.7"/>
    <n v="298"/>
    <n v="146"/>
    <x v="1579"/>
    <n v="150000000"/>
  </r>
  <r>
    <x v="1580"/>
    <n v="1"/>
    <x v="1227"/>
    <s v="Color"/>
    <x v="5"/>
    <s v="English"/>
    <x v="0"/>
    <x v="1"/>
    <s v="Andrew Fiscella"/>
    <x v="996"/>
    <n v="137000"/>
    <n v="137712"/>
    <n v="190"/>
    <n v="0"/>
    <n v="5.7"/>
    <n v="107"/>
    <n v="88"/>
    <x v="1580"/>
    <n v="27000000"/>
  </r>
  <r>
    <x v="1581"/>
    <n v="1"/>
    <x v="1240"/>
    <s v="Color"/>
    <x v="5"/>
    <s v="English"/>
    <x v="13"/>
    <x v="4"/>
    <s v="Nicolas Cage"/>
    <x v="774"/>
    <n v="12000"/>
    <n v="23365"/>
    <n v="42"/>
    <n v="0"/>
    <n v="6.3"/>
    <n v="138"/>
    <n v="94"/>
    <x v="1581"/>
    <n v="65000000"/>
  </r>
  <r>
    <x v="1582"/>
    <n v="1"/>
    <x v="1241"/>
    <s v="Color"/>
    <x v="5"/>
    <s v="English"/>
    <x v="0"/>
    <x v="1"/>
    <s v="CCH Pounder"/>
    <x v="997"/>
    <n v="1000"/>
    <n v="4834"/>
    <n v="0"/>
    <n v="33000"/>
    <n v="7.9"/>
    <n v="723"/>
    <n v="178"/>
    <x v="1582"/>
    <n v="237000000"/>
  </r>
  <r>
    <x v="1583"/>
    <n v="1"/>
    <x v="1242"/>
    <s v="Color"/>
    <x v="1"/>
    <s v="English"/>
    <x v="0"/>
    <x v="2"/>
    <s v="Catherine O'Hara"/>
    <x v="398"/>
    <n v="925"/>
    <n v="1997"/>
    <n v="0"/>
    <n v="7000"/>
    <n v="7.1"/>
    <n v="217"/>
    <n v="98"/>
    <x v="1583"/>
    <n v="17000000"/>
  </r>
  <r>
    <x v="1584"/>
    <n v="1"/>
    <x v="1243"/>
    <s v="Color"/>
    <x v="3"/>
    <s v="English"/>
    <x v="0"/>
    <x v="2"/>
    <s v="Nicolas Cage"/>
    <x v="809"/>
    <n v="12000"/>
    <n v="13809"/>
    <n v="0"/>
    <n v="6000"/>
    <n v="6.7"/>
    <n v="280"/>
    <n v="122"/>
    <x v="1584"/>
    <n v="20000000"/>
  </r>
  <r>
    <x v="1585"/>
    <n v="1"/>
    <x v="1244"/>
    <s v="Color"/>
    <x v="1"/>
    <s v="English"/>
    <x v="0"/>
    <x v="4"/>
    <s v="Scott Porter"/>
    <x v="998"/>
    <n v="690"/>
    <n v="1573"/>
    <n v="650"/>
    <n v="1000"/>
    <n v="6.4"/>
    <n v="79"/>
    <n v="111"/>
    <x v="1585"/>
    <n v="20000000"/>
  </r>
  <r>
    <x v="1586"/>
    <n v="1"/>
    <x v="1245"/>
    <s v="Color"/>
    <x v="1"/>
    <s v="English"/>
    <x v="0"/>
    <x v="2"/>
    <s v="Bono"/>
    <x v="755"/>
    <n v="468"/>
    <n v="2134"/>
    <n v="119"/>
    <n v="0"/>
    <n v="5.8"/>
    <n v="288"/>
    <n v="81"/>
    <x v="1586"/>
    <n v="42000000"/>
  </r>
  <r>
    <x v="1587"/>
    <n v="1"/>
    <x v="1246"/>
    <s v="Color"/>
    <x v="1"/>
    <s v="English"/>
    <x v="9"/>
    <x v="1"/>
    <s v="Deborah Mailman"/>
    <x v="999"/>
    <n v="46"/>
    <n v="225"/>
    <n v="3"/>
    <n v="479"/>
    <n v="6.3"/>
    <n v="33"/>
    <n v="88"/>
    <x v="1587"/>
    <n v="6500000"/>
  </r>
  <r>
    <x v="1588"/>
    <n v="1"/>
    <x v="1235"/>
    <s v="Color"/>
    <x v="14"/>
    <s v="English"/>
    <x v="0"/>
    <x v="3"/>
    <s v="Zoe Lister-Jones"/>
    <x v="1000"/>
    <n v="331"/>
    <n v="1546"/>
    <n v="38"/>
    <n v="324"/>
    <n v="6.2"/>
    <n v="22"/>
    <n v="88"/>
    <x v="1588"/>
    <n v="15000"/>
  </r>
  <r>
    <x v="1589"/>
    <n v="1"/>
    <x v="1247"/>
    <s v="Color"/>
    <x v="1"/>
    <s v="English"/>
    <x v="0"/>
    <x v="4"/>
    <s v="Anne Hathaway"/>
    <x v="107"/>
    <n v="11000"/>
    <n v="13794"/>
    <n v="56"/>
    <n v="0"/>
    <n v="5.4"/>
    <n v="152"/>
    <n v="89"/>
    <x v="1589"/>
    <n v="30000000"/>
  </r>
  <r>
    <x v="1590"/>
    <n v="1"/>
    <x v="1248"/>
    <s v="Color"/>
    <x v="6"/>
    <s v="English"/>
    <x v="1"/>
    <x v="4"/>
    <s v="Abbie Cornish"/>
    <x v="481"/>
    <n v="2000"/>
    <n v="3279"/>
    <n v="319"/>
    <n v="0"/>
    <n v="7"/>
    <n v="222"/>
    <n v="119"/>
    <x v="1590"/>
    <n v="8500000"/>
  </r>
  <r>
    <x v="1591"/>
    <n v="1"/>
    <x v="1229"/>
    <s v="Color"/>
    <x v="3"/>
    <s v="English"/>
    <x v="0"/>
    <x v="2"/>
    <s v="Don Cheadle"/>
    <x v="303"/>
    <n v="3000"/>
    <n v="6317"/>
    <n v="847"/>
    <n v="4000"/>
    <n v="6.7"/>
    <n v="197"/>
    <n v="132"/>
    <x v="1591"/>
    <n v="17000000"/>
  </r>
  <r>
    <x v="1592"/>
    <n v="1"/>
    <x v="1249"/>
    <s v="Color"/>
    <x v="2"/>
    <s v="English"/>
    <x v="0"/>
    <x v="2"/>
    <s v="Natalie Portman"/>
    <x v="669"/>
    <n v="20000"/>
    <n v="42473"/>
    <n v="260"/>
    <n v="10000"/>
    <n v="7.1"/>
    <n v="217"/>
    <n v="105"/>
    <x v="1592"/>
    <n v="26000000"/>
  </r>
  <r>
    <x v="1593"/>
    <n v="1"/>
    <x v="1250"/>
    <s v="Color"/>
    <x v="4"/>
    <s v="English"/>
    <x v="0"/>
    <x v="2"/>
    <s v="Bradley Cooper"/>
    <x v="1001"/>
    <n v="14000"/>
    <n v="15790"/>
    <n v="22"/>
    <n v="0"/>
    <n v="6.2"/>
    <n v="167"/>
    <n v="109"/>
    <x v="1593"/>
    <n v="27000000"/>
  </r>
  <r>
    <x v="1594"/>
    <n v="1"/>
    <x v="1251"/>
    <s v="Color"/>
    <x v="1"/>
    <s v="English"/>
    <x v="1"/>
    <x v="2"/>
    <s v="Tom Burke"/>
    <x v="54"/>
    <n v="201"/>
    <n v="365"/>
    <n v="350"/>
    <n v="0"/>
    <n v="6.2"/>
    <n v="155"/>
    <n v="100"/>
    <x v="1594"/>
    <n v="23000000"/>
  </r>
  <r>
    <x v="1595"/>
    <n v="1"/>
    <x v="1252"/>
    <s v="Color"/>
    <x v="4"/>
    <s v="English"/>
    <x v="0"/>
    <x v="2"/>
    <s v="Matt Cohen"/>
    <x v="1002"/>
    <n v="487"/>
    <n v="1495"/>
    <n v="26"/>
    <n v="0"/>
    <n v="4.0999999999999996"/>
    <n v="63"/>
    <n v="88"/>
    <x v="1595"/>
    <n v="5000000"/>
  </r>
  <r>
    <x v="1596"/>
    <n v="1"/>
    <x v="1253"/>
    <s v="Color"/>
    <x v="2"/>
    <s v="English"/>
    <x v="0"/>
    <x v="2"/>
    <s v="Liam Neeson"/>
    <x v="744"/>
    <n v="14000"/>
    <n v="14372"/>
    <n v="460"/>
    <n v="0"/>
    <n v="6.3"/>
    <n v="226"/>
    <n v="96"/>
    <x v="1596"/>
    <n v="11000000"/>
  </r>
  <r>
    <x v="1597"/>
    <n v="1"/>
    <x v="1254"/>
    <s v="Color"/>
    <x v="5"/>
    <s v="English"/>
    <x v="0"/>
    <x v="1"/>
    <s v="Josh Hutcherson"/>
    <x v="591"/>
    <n v="14000"/>
    <n v="20503"/>
    <n v="80"/>
    <n v="0"/>
    <n v="5.9"/>
    <n v="157"/>
    <n v="109"/>
    <x v="1597"/>
    <n v="40000000"/>
  </r>
  <r>
    <x v="1598"/>
    <n v="1"/>
    <x v="1255"/>
    <s v="Color"/>
    <x v="1"/>
    <s v="English"/>
    <x v="0"/>
    <x v="1"/>
    <s v="Ezra Miller"/>
    <x v="1003"/>
    <n v="3000"/>
    <n v="3825"/>
    <n v="20"/>
    <n v="0"/>
    <n v="7.4"/>
    <n v="149"/>
    <n v="104"/>
    <x v="1598"/>
    <n v="6000000"/>
  </r>
  <r>
    <x v="1599"/>
    <n v="1"/>
    <x v="1256"/>
    <s v="Black and White"/>
    <x v="2"/>
    <s v="Mandarin"/>
    <x v="19"/>
    <x v="2"/>
    <s v="Ye Liu"/>
    <x v="1004"/>
    <n v="52"/>
    <n v="91"/>
    <n v="14"/>
    <n v="0"/>
    <n v="7.7"/>
    <n v="149"/>
    <n v="132"/>
    <x v="1599"/>
    <n v="12000000"/>
  </r>
  <r>
    <x v="1600"/>
    <n v="1"/>
    <x v="1257"/>
    <s v="Color"/>
    <x v="8"/>
    <s v="English"/>
    <x v="0"/>
    <x v="4"/>
    <s v="Will Forte"/>
    <x v="1005"/>
    <n v="622"/>
    <n v="1227"/>
    <n v="97"/>
    <n v="0"/>
    <n v="7"/>
    <n v="191"/>
    <n v="90"/>
    <x v="1600"/>
    <n v="100000000"/>
  </r>
  <r>
    <x v="1601"/>
    <n v="1"/>
    <x v="1258"/>
    <s v="Color"/>
    <x v="6"/>
    <s v="French"/>
    <x v="4"/>
    <x v="1"/>
    <s v="Alessandro Nivola"/>
    <x v="1006"/>
    <n v="527"/>
    <n v="735"/>
    <n v="105"/>
    <n v="0"/>
    <n v="6.7"/>
    <n v="165"/>
    <n v="111"/>
    <x v="1601"/>
    <n v="19430000"/>
  </r>
  <r>
    <x v="1602"/>
    <n v="1"/>
    <x v="1259"/>
    <s v="Black and White"/>
    <x v="8"/>
    <s v="English"/>
    <x v="0"/>
    <x v="4"/>
    <s v="Jennifer Saunders"/>
    <x v="241"/>
    <n v="309"/>
    <n v="647"/>
    <n v="253"/>
    <n v="10000"/>
    <n v="7.7"/>
    <n v="310"/>
    <n v="100"/>
    <x v="1602"/>
    <n v="60000000"/>
  </r>
  <r>
    <x v="1603"/>
    <n v="1"/>
    <x v="1260"/>
    <s v="Color"/>
    <x v="1"/>
    <s v="English"/>
    <x v="0"/>
    <x v="1"/>
    <s v="Jon Favreau"/>
    <x v="1007"/>
    <n v="4000"/>
    <n v="8172"/>
    <n v="0"/>
    <n v="0"/>
    <n v="5.5"/>
    <n v="166"/>
    <n v="113"/>
    <x v="1603"/>
    <n v="60000000"/>
  </r>
  <r>
    <x v="1604"/>
    <n v="1"/>
    <x v="1261"/>
    <s v="Color"/>
    <x v="5"/>
    <s v="English"/>
    <x v="0"/>
    <x v="2"/>
    <s v="Jason Statham"/>
    <x v="759"/>
    <n v="26000"/>
    <n v="30541"/>
    <n v="83"/>
    <n v="0"/>
    <n v="6.2"/>
    <n v="150"/>
    <n v="96"/>
    <x v="1604"/>
    <n v="20000000"/>
  </r>
  <r>
    <x v="1605"/>
    <n v="1"/>
    <x v="1262"/>
    <s v="Color"/>
    <x v="2"/>
    <s v="English"/>
    <x v="0"/>
    <x v="2"/>
    <s v="Jeff Bridges"/>
    <x v="1008"/>
    <n v="12000"/>
    <n v="13172"/>
    <n v="108"/>
    <n v="0"/>
    <n v="7.3"/>
    <n v="273"/>
    <n v="112"/>
    <x v="1605"/>
    <n v="7000000"/>
  </r>
  <r>
    <x v="1606"/>
    <n v="1"/>
    <x v="1263"/>
    <s v="Color"/>
    <x v="5"/>
    <s v="English"/>
    <x v="0"/>
    <x v="1"/>
    <s v="Damon Wayans Jr."/>
    <x v="1009"/>
    <n v="756"/>
    <n v="4378"/>
    <n v="82"/>
    <n v="657"/>
    <n v="3.5"/>
    <n v="83"/>
    <n v="88"/>
    <x v="1606"/>
    <n v="25000000"/>
  </r>
  <r>
    <x v="1607"/>
    <n v="1"/>
    <x v="1252"/>
    <s v="Color"/>
    <x v="5"/>
    <s v="English"/>
    <x v="9"/>
    <x v="2"/>
    <s v="Jay Laga'aia"/>
    <x v="1010"/>
    <n v="125"/>
    <n v="189"/>
    <n v="35"/>
    <n v="0"/>
    <n v="6.5"/>
    <n v="292"/>
    <n v="98"/>
    <x v="1607"/>
    <n v="20000000"/>
  </r>
  <r>
    <x v="1608"/>
    <n v="1"/>
    <x v="1264"/>
    <s v="Color"/>
    <x v="1"/>
    <s v="Norwegian"/>
    <x v="11"/>
    <x v="6"/>
    <s v="BjÃ¸rn Sundquist"/>
    <x v="1011"/>
    <n v="35"/>
    <n v="116"/>
    <n v="75"/>
    <n v="23000"/>
    <n v="6.4"/>
    <n v="224"/>
    <n v="91"/>
    <x v="1608"/>
    <n v="800000"/>
  </r>
  <r>
    <x v="1609"/>
    <n v="1"/>
    <x v="1265"/>
    <s v="Color"/>
    <x v="1"/>
    <s v="English"/>
    <x v="12"/>
    <x v="2"/>
    <s v="Michael Kelly"/>
    <x v="1012"/>
    <n v="963"/>
    <n v="2658"/>
    <n v="89"/>
    <n v="0"/>
    <n v="6.8"/>
    <n v="78"/>
    <n v="95"/>
    <x v="1609"/>
    <n v="3500000"/>
  </r>
  <r>
    <x v="1610"/>
    <n v="1"/>
    <x v="1266"/>
    <s v="Color"/>
    <x v="1"/>
    <s v="English"/>
    <x v="0"/>
    <x v="1"/>
    <s v="Michael Kelly"/>
    <x v="448"/>
    <n v="963"/>
    <n v="3150"/>
    <n v="30"/>
    <n v="0"/>
    <n v="4.7"/>
    <n v="133"/>
    <n v="103"/>
    <x v="1610"/>
    <n v="58000000"/>
  </r>
  <r>
    <x v="1611"/>
    <n v="1"/>
    <x v="1260"/>
    <s v="Color"/>
    <x v="5"/>
    <s v="English"/>
    <x v="35"/>
    <x v="2"/>
    <s v="Sharlto Copley"/>
    <x v="1013"/>
    <n v="2000"/>
    <n v="2639"/>
    <n v="662"/>
    <n v="22000"/>
    <n v="8"/>
    <n v="472"/>
    <n v="112"/>
    <x v="1611"/>
    <n v="30000000"/>
  </r>
  <r>
    <x v="1612"/>
    <n v="1"/>
    <x v="1267"/>
    <s v="Color"/>
    <x v="4"/>
    <s v="English"/>
    <x v="0"/>
    <x v="1"/>
    <s v="Bojana Novakovic"/>
    <x v="404"/>
    <n v="2000"/>
    <n v="5642"/>
    <n v="0"/>
    <n v="11000"/>
    <n v="6.6"/>
    <n v="397"/>
    <n v="99"/>
    <x v="1612"/>
    <n v="30000000"/>
  </r>
  <r>
    <x v="1613"/>
    <n v="1"/>
    <x v="1268"/>
    <s v="Color"/>
    <x v="5"/>
    <s v="English"/>
    <x v="0"/>
    <x v="4"/>
    <s v="Ian Whyte"/>
    <x v="41"/>
    <n v="473"/>
    <n v="1100"/>
    <n v="70"/>
    <n v="0"/>
    <n v="2.7"/>
    <n v="130"/>
    <n v="100"/>
    <x v="1613"/>
    <n v="45000000"/>
  </r>
  <r>
    <x v="1614"/>
    <n v="1"/>
    <x v="1269"/>
    <s v="Color"/>
    <x v="1"/>
    <s v="English"/>
    <x v="0"/>
    <x v="1"/>
    <s v="Julia Roberts"/>
    <x v="871"/>
    <n v="8000"/>
    <n v="10623"/>
    <n v="209"/>
    <n v="0"/>
    <n v="6.2"/>
    <n v="211"/>
    <n v="125"/>
    <x v="1614"/>
    <n v="60000000"/>
  </r>
  <r>
    <x v="1615"/>
    <n v="1"/>
    <x v="1270"/>
    <s v="Color"/>
    <x v="2"/>
    <s v="English"/>
    <x v="4"/>
    <x v="6"/>
    <s v="Paz de la Huerta"/>
    <x v="1014"/>
    <n v="488"/>
    <n v="943"/>
    <n v="929"/>
    <n v="23000"/>
    <n v="7.3"/>
    <n v="216"/>
    <n v="161"/>
    <x v="1615"/>
    <n v="13000000"/>
  </r>
  <r>
    <x v="1616"/>
    <n v="1"/>
    <x v="1271"/>
    <s v="Color"/>
    <x v="0"/>
    <s v="English"/>
    <x v="0"/>
    <x v="1"/>
    <s v="Robert De Niro"/>
    <x v="693"/>
    <n v="22000"/>
    <n v="23409"/>
    <n v="52"/>
    <n v="10000"/>
    <n v="7.2"/>
    <n v="160"/>
    <n v="99"/>
    <x v="1616"/>
    <n v="21000000"/>
  </r>
  <r>
    <x v="1617"/>
    <n v="1"/>
    <x v="1272"/>
    <s v="Color"/>
    <x v="1"/>
    <s v="English"/>
    <x v="0"/>
    <x v="2"/>
    <s v="J.K. Simmons"/>
    <x v="1015"/>
    <n v="24000"/>
    <n v="41867"/>
    <n v="406"/>
    <n v="0"/>
    <n v="6.2"/>
    <n v="192"/>
    <n v="92"/>
    <x v="1617"/>
    <n v="8000000"/>
  </r>
  <r>
    <x v="1618"/>
    <n v="1"/>
    <x v="1273"/>
    <s v="Color"/>
    <x v="1"/>
    <s v="English"/>
    <x v="0"/>
    <x v="4"/>
    <s v="Kelsey Grammer"/>
    <x v="1016"/>
    <n v="808"/>
    <n v="5734"/>
    <n v="64"/>
    <n v="0"/>
    <n v="5"/>
    <n v="134"/>
    <n v="123"/>
    <x v="1618"/>
    <n v="18000000"/>
  </r>
  <r>
    <x v="1619"/>
    <n v="1"/>
    <x v="1274"/>
    <s v="Color"/>
    <x v="0"/>
    <s v="English"/>
    <x v="0"/>
    <x v="4"/>
    <s v="Bill Murray"/>
    <x v="296"/>
    <n v="13000"/>
    <n v="24770"/>
    <n v="0"/>
    <n v="15000"/>
    <n v="7.8"/>
    <n v="335"/>
    <n v="87"/>
    <x v="1619"/>
    <n v="40000000"/>
  </r>
  <r>
    <x v="1620"/>
    <n v="1"/>
    <x v="1275"/>
    <s v="Color"/>
    <x v="1"/>
    <s v="English"/>
    <x v="0"/>
    <x v="2"/>
    <s v="Adam Sandler"/>
    <x v="705"/>
    <n v="11000"/>
    <n v="11852"/>
    <n v="0"/>
    <n v="0"/>
    <n v="6.4"/>
    <n v="230"/>
    <n v="153"/>
    <x v="1620"/>
    <n v="75000000"/>
  </r>
  <r>
    <x v="1621"/>
    <n v="1"/>
    <x v="1276"/>
    <s v="Color"/>
    <x v="5"/>
    <s v="English"/>
    <x v="0"/>
    <x v="1"/>
    <s v="Joseph Gordon-Levitt"/>
    <x v="290"/>
    <n v="23000"/>
    <n v="26683"/>
    <n v="208"/>
    <n v="0"/>
    <n v="5.8"/>
    <n v="250"/>
    <n v="118"/>
    <x v="1621"/>
    <n v="175000000"/>
  </r>
  <r>
    <x v="1622"/>
    <n v="1"/>
    <x v="1277"/>
    <s v="Color"/>
    <x v="5"/>
    <s v="English"/>
    <x v="0"/>
    <x v="2"/>
    <s v="Gerard Butler"/>
    <x v="759"/>
    <n v="18000"/>
    <n v="29926"/>
    <n v="83"/>
    <n v="0"/>
    <n v="5.8"/>
    <n v="180"/>
    <n v="95"/>
    <x v="1622"/>
    <n v="50000000"/>
  </r>
  <r>
    <x v="1623"/>
    <n v="1"/>
    <x v="1278"/>
    <s v="Color"/>
    <x v="2"/>
    <s v="English"/>
    <x v="0"/>
    <x v="1"/>
    <s v="Bill Murray"/>
    <x v="1017"/>
    <n v="13000"/>
    <n v="19330"/>
    <n v="11"/>
    <n v="0"/>
    <n v="7.1"/>
    <n v="160"/>
    <n v="100"/>
    <x v="1623"/>
    <n v="7500000"/>
  </r>
  <r>
    <x v="1624"/>
    <n v="1"/>
    <x v="1279"/>
    <s v="Color"/>
    <x v="5"/>
    <s v="English"/>
    <x v="0"/>
    <x v="4"/>
    <s v="Kelli Garner"/>
    <x v="1018"/>
    <n v="730"/>
    <n v="2217"/>
    <n v="12"/>
    <n v="0"/>
    <n v="5.0999999999999996"/>
    <n v="145"/>
    <n v="88"/>
    <x v="1624"/>
    <n v="150000000"/>
  </r>
  <r>
    <x v="1625"/>
    <n v="1"/>
    <x v="1280"/>
    <s v="Color"/>
    <x v="4"/>
    <s v="English"/>
    <x v="0"/>
    <x v="2"/>
    <s v="Scout Taylor-Compton"/>
    <x v="477"/>
    <n v="908"/>
    <n v="3226"/>
    <n v="0"/>
    <n v="3000"/>
    <n v="4.9000000000000004"/>
    <n v="220"/>
    <n v="119"/>
    <x v="1625"/>
    <n v="15000000"/>
  </r>
  <r>
    <x v="1626"/>
    <n v="1"/>
    <x v="1253"/>
    <s v="Color"/>
    <x v="1"/>
    <s v="English"/>
    <x v="0"/>
    <x v="0"/>
    <s v="Emily Osment"/>
    <x v="266"/>
    <n v="1000"/>
    <n v="4516"/>
    <n v="23"/>
    <n v="0"/>
    <n v="4.2"/>
    <n v="131"/>
    <n v="102"/>
    <x v="1626"/>
    <n v="30000000"/>
  </r>
  <r>
    <x v="1627"/>
    <n v="1"/>
    <x v="1281"/>
    <s v="Color"/>
    <x v="5"/>
    <s v="English"/>
    <x v="1"/>
    <x v="2"/>
    <s v="Joseph Gilgun"/>
    <x v="1019"/>
    <n v="788"/>
    <n v="2486"/>
    <n v="12"/>
    <n v="0"/>
    <n v="7.2"/>
    <n v="224"/>
    <n v="97"/>
    <x v="1627"/>
    <n v="7300000"/>
  </r>
  <r>
    <x v="1628"/>
    <n v="1"/>
    <x v="1282"/>
    <s v="Color"/>
    <x v="0"/>
    <s v="English"/>
    <x v="1"/>
    <x v="4"/>
    <s v="Alan Rickman"/>
    <x v="863"/>
    <n v="25000"/>
    <n v="58753"/>
    <n v="282"/>
    <n v="10000"/>
    <n v="7.5"/>
    <n v="375"/>
    <n v="153"/>
    <x v="1628"/>
    <n v="250000000"/>
  </r>
  <r>
    <x v="1629"/>
    <n v="1"/>
    <x v="1265"/>
    <s v="Color"/>
    <x v="1"/>
    <s v="English"/>
    <x v="0"/>
    <x v="1"/>
    <s v="Carmen Perez"/>
    <x v="728"/>
    <n v="97"/>
    <n v="318"/>
    <n v="42"/>
    <n v="12000"/>
    <n v="6.4"/>
    <n v="161"/>
    <n v="129"/>
    <x v="1629"/>
    <n v="40000000"/>
  </r>
  <r>
    <x v="1630"/>
    <n v="1"/>
    <x v="1283"/>
    <s v="Color"/>
    <x v="1"/>
    <s v="English"/>
    <x v="0"/>
    <x v="4"/>
    <s v="Don Cheadle"/>
    <x v="1020"/>
    <n v="3000"/>
    <n v="5174"/>
    <n v="87"/>
    <n v="1000"/>
    <n v="5.4"/>
    <n v="107"/>
    <n v="100"/>
    <x v="1630"/>
    <n v="35000000"/>
  </r>
  <r>
    <x v="1631"/>
    <n v="1"/>
    <x v="1284"/>
    <s v="Color"/>
    <x v="2"/>
    <s v="Italian"/>
    <x v="23"/>
    <x v="2"/>
    <s v="Flavio Parenti"/>
    <x v="1021"/>
    <n v="144"/>
    <n v="474"/>
    <n v="64"/>
    <n v="0"/>
    <n v="7"/>
    <n v="181"/>
    <n v="120"/>
    <x v="1631"/>
    <n v="10000000"/>
  </r>
  <r>
    <x v="1632"/>
    <n v="1"/>
    <x v="1285"/>
    <s v="Color"/>
    <x v="1"/>
    <s v="English"/>
    <x v="0"/>
    <x v="1"/>
    <s v="Eric Mendenhall"/>
    <x v="792"/>
    <n v="607"/>
    <n v="1465"/>
    <n v="0"/>
    <n v="1000"/>
    <n v="4.0999999999999996"/>
    <n v="36"/>
    <n v="113"/>
    <x v="1632"/>
    <n v="13000000"/>
  </r>
  <r>
    <x v="1633"/>
    <n v="1"/>
    <x v="1286"/>
    <s v="Color"/>
    <x v="6"/>
    <s v="English"/>
    <x v="4"/>
    <x v="2"/>
    <s v="Dameon Clarke"/>
    <x v="1022"/>
    <n v="170"/>
    <n v="931"/>
    <n v="43"/>
    <n v="11000"/>
    <n v="6.6"/>
    <n v="242"/>
    <n v="102"/>
    <x v="1633"/>
    <n v="13000000"/>
  </r>
  <r>
    <x v="1634"/>
    <n v="1"/>
    <x v="1287"/>
    <s v="Color"/>
    <x v="1"/>
    <s v="English"/>
    <x v="12"/>
    <x v="1"/>
    <s v="Alan Ruck"/>
    <x v="205"/>
    <n v="946"/>
    <n v="4072"/>
    <n v="0"/>
    <n v="0"/>
    <n v="5.3"/>
    <n v="107"/>
    <n v="102"/>
    <x v="1634"/>
    <n v="18000000"/>
  </r>
  <r>
    <x v="1635"/>
    <n v="1"/>
    <x v="1288"/>
    <s v="Color"/>
    <x v="1"/>
    <s v="English"/>
    <x v="0"/>
    <x v="2"/>
    <s v="J.K. Simmons"/>
    <x v="553"/>
    <n v="24000"/>
    <n v="28928"/>
    <n v="29"/>
    <n v="0"/>
    <n v="7.1"/>
    <n v="215"/>
    <n v="105"/>
    <x v="1635"/>
    <n v="40000000"/>
  </r>
  <r>
    <x v="1636"/>
    <n v="1"/>
    <x v="1289"/>
    <s v="Color"/>
    <x v="5"/>
    <s v="English"/>
    <x v="0"/>
    <x v="4"/>
    <s v="Denis Leary"/>
    <x v="783"/>
    <n v="835"/>
    <n v="1258"/>
    <n v="107"/>
    <n v="0"/>
    <n v="7"/>
    <n v="188"/>
    <n v="94"/>
    <x v="1636"/>
    <n v="90000000"/>
  </r>
  <r>
    <x v="1637"/>
    <n v="1"/>
    <x v="1282"/>
    <s v="Color"/>
    <x v="1"/>
    <s v="English"/>
    <x v="0"/>
    <x v="4"/>
    <s v="Stephen Root"/>
    <x v="1023"/>
    <n v="939"/>
    <n v="3742"/>
    <n v="11"/>
    <n v="610"/>
    <n v="5.6"/>
    <n v="93"/>
    <n v="107"/>
    <x v="1637"/>
    <n v="55000000"/>
  </r>
  <r>
    <x v="1638"/>
    <n v="1"/>
    <x v="1290"/>
    <s v="Color"/>
    <x v="0"/>
    <s v="English"/>
    <x v="0"/>
    <x v="2"/>
    <s v="Michael Fassbender"/>
    <x v="482"/>
    <n v="13000"/>
    <n v="36741"/>
    <n v="16000"/>
    <n v="42000"/>
    <n v="8.3000000000000007"/>
    <n v="486"/>
    <n v="153"/>
    <x v="1638"/>
    <n v="75000000"/>
  </r>
  <r>
    <x v="1639"/>
    <n v="1"/>
    <x v="1291"/>
    <s v="Color"/>
    <x v="6"/>
    <s v="English"/>
    <x v="0"/>
    <x v="1"/>
    <s v="Matt Damon"/>
    <x v="105"/>
    <n v="13000"/>
    <n v="24458"/>
    <n v="16000"/>
    <n v="23000"/>
    <n v="7.4"/>
    <n v="306"/>
    <n v="134"/>
    <x v="1639"/>
    <n v="60000000"/>
  </r>
  <r>
    <x v="1640"/>
    <n v="1"/>
    <x v="1292"/>
    <s v="Color"/>
    <x v="1"/>
    <s v="English"/>
    <x v="0"/>
    <x v="2"/>
    <s v="Meryl Streep"/>
    <x v="149"/>
    <n v="11000"/>
    <n v="15226"/>
    <n v="278"/>
    <n v="0"/>
    <n v="6.6"/>
    <n v="187"/>
    <n v="120"/>
    <x v="1640"/>
    <n v="85000000"/>
  </r>
  <r>
    <x v="1641"/>
    <n v="1"/>
    <x v="1293"/>
    <s v="Color"/>
    <x v="1"/>
    <s v="English"/>
    <x v="0"/>
    <x v="2"/>
    <s v="J.K. Simmons"/>
    <x v="646"/>
    <n v="24000"/>
    <n v="24805"/>
    <n v="45"/>
    <n v="6000"/>
    <n v="5.0999999999999996"/>
    <n v="300"/>
    <n v="107"/>
    <x v="1641"/>
    <n v="16000000"/>
  </r>
  <r>
    <x v="1642"/>
    <n v="1"/>
    <x v="1294"/>
    <s v="Color"/>
    <x v="6"/>
    <s v="English"/>
    <x v="0"/>
    <x v="1"/>
    <s v="Meryl Streep"/>
    <x v="65"/>
    <n v="11000"/>
    <n v="13321"/>
    <n v="0"/>
    <n v="13000"/>
    <n v="7"/>
    <n v="252"/>
    <n v="123"/>
    <x v="1642"/>
    <n v="40000000"/>
  </r>
  <r>
    <x v="1643"/>
    <n v="1"/>
    <x v="1295"/>
    <s v="Color"/>
    <x v="2"/>
    <s v="English"/>
    <x v="0"/>
    <x v="1"/>
    <s v="Nicolas Cage"/>
    <x v="589"/>
    <n v="12000"/>
    <n v="13421"/>
    <n v="295"/>
    <n v="0"/>
    <n v="6.2"/>
    <n v="279"/>
    <n v="121"/>
    <x v="1643"/>
    <n v="50000000"/>
  </r>
  <r>
    <x v="1644"/>
    <n v="1"/>
    <x v="1296"/>
    <s v="Color"/>
    <x v="0"/>
    <s v="English"/>
    <x v="0"/>
    <x v="1"/>
    <s v="Will Ferrell"/>
    <x v="381"/>
    <n v="8000"/>
    <n v="10552"/>
    <n v="52"/>
    <n v="0"/>
    <n v="5.4"/>
    <n v="167"/>
    <n v="102"/>
    <x v="1644"/>
    <n v="100000000"/>
  </r>
  <r>
    <x v="1645"/>
    <n v="1"/>
    <x v="1294"/>
    <s v="Color"/>
    <x v="3"/>
    <s v="English"/>
    <x v="0"/>
    <x v="2"/>
    <s v="Gerard Butler"/>
    <x v="456"/>
    <n v="18000"/>
    <n v="22517"/>
    <n v="473"/>
    <n v="21000"/>
    <n v="7.4"/>
    <n v="216"/>
    <n v="118"/>
    <x v="1645"/>
    <n v="50000000"/>
  </r>
  <r>
    <x v="1646"/>
    <n v="1"/>
    <x v="1297"/>
    <s v="Color"/>
    <x v="2"/>
    <s v="English"/>
    <x v="0"/>
    <x v="1"/>
    <s v="Judy Greer"/>
    <x v="1024"/>
    <n v="2000"/>
    <n v="4947"/>
    <n v="7"/>
    <n v="0"/>
    <n v="5.6"/>
    <n v="111"/>
    <n v="109"/>
    <x v="1646"/>
    <n v="18000000"/>
  </r>
  <r>
    <x v="1647"/>
    <n v="1"/>
    <x v="1298"/>
    <s v="Color"/>
    <x v="5"/>
    <s v="French"/>
    <x v="4"/>
    <x v="2"/>
    <s v="Omar Sy"/>
    <x v="164"/>
    <n v="1000"/>
    <n v="1342"/>
    <n v="0"/>
    <n v="0"/>
    <n v="7.2"/>
    <n v="213"/>
    <n v="105"/>
    <x v="1647"/>
    <n v="27000000"/>
  </r>
  <r>
    <x v="1648"/>
    <n v="1"/>
    <x v="1299"/>
    <s v="Color"/>
    <x v="1"/>
    <s v="English"/>
    <x v="0"/>
    <x v="2"/>
    <s v="Hugh M. Hefner"/>
    <x v="1025"/>
    <n v="373"/>
    <n v="1831"/>
    <n v="138"/>
    <n v="985"/>
    <n v="5.0999999999999996"/>
    <n v="76"/>
    <n v="90"/>
    <x v="1648"/>
    <n v="6000000"/>
  </r>
  <r>
    <x v="1649"/>
    <n v="1"/>
    <x v="1300"/>
    <s v="Color"/>
    <x v="5"/>
    <s v="English"/>
    <x v="0"/>
    <x v="4"/>
    <s v="Amy Poehler"/>
    <x v="1026"/>
    <n v="1000"/>
    <n v="2579"/>
    <n v="11"/>
    <n v="0"/>
    <n v="6.5"/>
    <n v="219"/>
    <n v="94"/>
    <x v="1649"/>
    <n v="175000000"/>
  </r>
  <r>
    <x v="1650"/>
    <n v="1"/>
    <x v="1243"/>
    <s v="Color"/>
    <x v="2"/>
    <s v="English"/>
    <x v="1"/>
    <x v="2"/>
    <s v="Kevin Spacey"/>
    <x v="1027"/>
    <n v="18000"/>
    <n v="19404"/>
    <n v="0"/>
    <n v="47000"/>
    <n v="7.9"/>
    <n v="415"/>
    <n v="97"/>
    <x v="1650"/>
    <n v="5000000"/>
  </r>
  <r>
    <x v="1651"/>
    <n v="1"/>
    <x v="1301"/>
    <s v="Color"/>
    <x v="2"/>
    <s v="English"/>
    <x v="0"/>
    <x v="2"/>
    <s v="Naomi Watts"/>
    <x v="1028"/>
    <n v="6000"/>
    <n v="8876"/>
    <n v="127"/>
    <n v="0"/>
    <n v="7.2"/>
    <n v="161"/>
    <n v="125"/>
    <x v="1651"/>
    <n v="4825000"/>
  </r>
  <r>
    <x v="1652"/>
    <n v="1"/>
    <x v="1302"/>
    <s v="Color"/>
    <x v="1"/>
    <s v="English"/>
    <x v="0"/>
    <x v="1"/>
    <s v="Stephanie Szostak"/>
    <x v="1029"/>
    <n v="1000"/>
    <n v="3146"/>
    <n v="8"/>
    <n v="546"/>
    <n v="4.7"/>
    <n v="43"/>
    <n v="90"/>
    <x v="1652"/>
    <n v="5000000"/>
  </r>
  <r>
    <x v="1653"/>
    <n v="1"/>
    <x v="1303"/>
    <s v="Color"/>
    <x v="4"/>
    <s v="English"/>
    <x v="0"/>
    <x v="2"/>
    <s v="Jensen Ackles"/>
    <x v="36"/>
    <n v="10000"/>
    <n v="14159"/>
    <n v="71"/>
    <n v="0"/>
    <n v="5.5"/>
    <n v="264"/>
    <n v="101"/>
    <x v="1653"/>
    <n v="15000000"/>
  </r>
  <r>
    <x v="1654"/>
    <n v="1"/>
    <x v="1304"/>
    <s v="Color"/>
    <x v="1"/>
    <s v="English"/>
    <x v="0"/>
    <x v="1"/>
    <s v="Nia Vardalos"/>
    <x v="72"/>
    <n v="567"/>
    <n v="2016"/>
    <n v="80"/>
    <n v="0"/>
    <n v="5.9"/>
    <n v="112"/>
    <n v="98"/>
    <x v="1654"/>
    <n v="17000000"/>
  </r>
  <r>
    <x v="1655"/>
    <n v="1"/>
    <x v="1305"/>
    <s v="Color"/>
    <x v="2"/>
    <s v="English"/>
    <x v="0"/>
    <x v="1"/>
    <s v="Jason Patric"/>
    <x v="369"/>
    <n v="673"/>
    <n v="1775"/>
    <n v="415"/>
    <n v="15000"/>
    <n v="7.4"/>
    <n v="148"/>
    <n v="109"/>
    <x v="1655"/>
    <n v="30000000"/>
  </r>
  <r>
    <x v="1656"/>
    <n v="1"/>
    <x v="1306"/>
    <s v="Color"/>
    <x v="1"/>
    <s v="English"/>
    <x v="0"/>
    <x v="4"/>
    <s v="J.K. Simmons"/>
    <x v="1030"/>
    <n v="24000"/>
    <n v="25792"/>
    <n v="3"/>
    <n v="0"/>
    <n v="5.6"/>
    <n v="121"/>
    <n v="97"/>
    <x v="1656"/>
    <n v="8000000"/>
  </r>
  <r>
    <x v="1657"/>
    <n v="1"/>
    <x v="1307"/>
    <s v="Color"/>
    <x v="5"/>
    <s v="English"/>
    <x v="0"/>
    <x v="2"/>
    <s v="Omari Hardwick"/>
    <x v="1031"/>
    <n v="1000"/>
    <n v="4815"/>
    <n v="23"/>
    <n v="545"/>
    <n v="5.9"/>
    <n v="49"/>
    <n v="84"/>
    <x v="1657"/>
    <n v="3000000"/>
  </r>
  <r>
    <x v="1658"/>
    <n v="1"/>
    <x v="1308"/>
    <s v="Color"/>
    <x v="0"/>
    <s v="English"/>
    <x v="0"/>
    <x v="4"/>
    <s v="Robin Williams"/>
    <x v="326"/>
    <n v="49000"/>
    <n v="54039"/>
    <n v="189"/>
    <n v="2000"/>
    <n v="5.9"/>
    <n v="185"/>
    <n v="105"/>
    <x v="1658"/>
    <n v="150000000"/>
  </r>
  <r>
    <x v="1659"/>
    <n v="1"/>
    <x v="1309"/>
    <s v="Black and White"/>
    <x v="2"/>
    <s v="English"/>
    <x v="0"/>
    <x v="1"/>
    <s v="Fergie"/>
    <x v="335"/>
    <n v="529"/>
    <n v="619"/>
    <n v="252"/>
    <n v="0"/>
    <n v="5.8"/>
    <n v="205"/>
    <n v="118"/>
    <x v="1659"/>
    <n v="80000000"/>
  </r>
  <r>
    <x v="1660"/>
    <n v="1"/>
    <x v="1310"/>
    <s v="Color"/>
    <x v="5"/>
    <s v="English"/>
    <x v="0"/>
    <x v="2"/>
    <s v="ShÃ´ Kosugi"/>
    <x v="740"/>
    <n v="330"/>
    <n v="701"/>
    <n v="160"/>
    <n v="0"/>
    <n v="6.4"/>
    <n v="235"/>
    <n v="99"/>
    <x v="1660"/>
    <n v="40000000"/>
  </r>
  <r>
    <x v="1661"/>
    <n v="1"/>
    <x v="1311"/>
    <s v="Color"/>
    <x v="2"/>
    <s v="English"/>
    <x v="0"/>
    <x v="1"/>
    <s v="Eddie Cibrian"/>
    <x v="1032"/>
    <n v="849"/>
    <n v="2269"/>
    <n v="1000"/>
    <n v="738"/>
    <n v="6.1"/>
    <n v="45"/>
    <n v="99"/>
    <x v="1661"/>
    <n v="8000000"/>
  </r>
  <r>
    <x v="1662"/>
    <n v="1"/>
    <x v="1312"/>
    <s v="Color"/>
    <x v="1"/>
    <s v="English"/>
    <x v="0"/>
    <x v="2"/>
    <s v="Collette Wolfe"/>
    <x v="1033"/>
    <n v="390"/>
    <n v="727"/>
    <n v="62"/>
    <n v="0"/>
    <n v="5.8"/>
    <n v="190"/>
    <n v="86"/>
    <x v="1662"/>
    <n v="18000000"/>
  </r>
  <r>
    <x v="1663"/>
    <n v="1"/>
    <x v="1313"/>
    <s v="Color"/>
    <x v="9"/>
    <s v="French"/>
    <x v="4"/>
    <x v="0"/>
    <s v="Pedro ArmendÃ¡riz Jr."/>
    <x v="308"/>
    <n v="67"/>
    <n v="152"/>
    <n v="63"/>
    <n v="0"/>
    <n v="7.8"/>
    <n v="113"/>
    <n v="104"/>
    <x v="1663"/>
    <n v="40000000"/>
  </r>
  <r>
    <x v="1664"/>
    <n v="1"/>
    <x v="1238"/>
    <s v="Color"/>
    <x v="1"/>
    <s v="English"/>
    <x v="0"/>
    <x v="4"/>
    <s v="Robin Williams"/>
    <x v="451"/>
    <n v="49000"/>
    <n v="53370"/>
    <n v="12"/>
    <n v="0"/>
    <n v="5.4"/>
    <n v="124"/>
    <n v="88"/>
    <x v="1664"/>
    <n v="35000000"/>
  </r>
  <r>
    <x v="1665"/>
    <n v="1"/>
    <x v="1314"/>
    <s v="Color"/>
    <x v="2"/>
    <s v="English"/>
    <x v="24"/>
    <x v="1"/>
    <s v="Tony Curran"/>
    <x v="425"/>
    <n v="845"/>
    <n v="1554"/>
    <n v="277"/>
    <n v="0"/>
    <n v="6.8"/>
    <n v="123"/>
    <n v="111"/>
    <x v="1665"/>
    <n v="12000000"/>
  </r>
  <r>
    <x v="1666"/>
    <n v="1"/>
    <x v="1315"/>
    <s v="Color"/>
    <x v="1"/>
    <s v="Hindi"/>
    <x v="7"/>
    <x v="3"/>
    <s v="Vidya Balan"/>
    <x v="1034"/>
    <n v="464"/>
    <n v="1045"/>
    <n v="12"/>
    <n v="504"/>
    <n v="7.2"/>
    <n v="12"/>
    <n v="133"/>
    <x v="1666"/>
    <n v="150000000"/>
  </r>
  <r>
    <x v="1667"/>
    <n v="1"/>
    <x v="1285"/>
    <s v="Color"/>
    <x v="5"/>
    <s v="English"/>
    <x v="3"/>
    <x v="2"/>
    <s v="Norman Reedus"/>
    <x v="1001"/>
    <n v="12000"/>
    <n v="14127"/>
    <n v="22"/>
    <n v="10000"/>
    <n v="6.8"/>
    <n v="219"/>
    <n v="108"/>
    <x v="1667"/>
    <n v="33000000"/>
  </r>
  <r>
    <x v="1668"/>
    <n v="1"/>
    <x v="1271"/>
    <s v="Color"/>
    <x v="5"/>
    <s v="English"/>
    <x v="0"/>
    <x v="4"/>
    <s v="Erick Avari"/>
    <x v="76"/>
    <n v="567"/>
    <n v="2954"/>
    <n v="41"/>
    <n v="0"/>
    <n v="5.2"/>
    <n v="167"/>
    <n v="91"/>
    <x v="1668"/>
    <n v="26000000"/>
  </r>
  <r>
    <x v="1669"/>
    <n v="1"/>
    <x v="1316"/>
    <s v="Color"/>
    <x v="0"/>
    <s v="English"/>
    <x v="20"/>
    <x v="4"/>
    <s v="Dwayne Johnson"/>
    <x v="1035"/>
    <n v="12000"/>
    <n v="22668"/>
    <n v="2"/>
    <n v="0"/>
    <n v="6.1"/>
    <n v="156"/>
    <n v="91"/>
    <x v="1669"/>
    <n v="70000000"/>
  </r>
  <r>
    <x v="1670"/>
    <n v="1"/>
    <x v="1317"/>
    <s v="Color"/>
    <x v="1"/>
    <s v="English"/>
    <x v="0"/>
    <x v="1"/>
    <s v="J.K. Simmons"/>
    <x v="1036"/>
    <n v="24000"/>
    <n v="25637"/>
    <n v="96"/>
    <n v="0"/>
    <n v="5.3"/>
    <n v="97"/>
    <n v="88"/>
    <x v="1670"/>
    <n v="15000000"/>
  </r>
  <r>
    <x v="1671"/>
    <n v="1"/>
    <x v="1318"/>
    <s v="Color"/>
    <x v="2"/>
    <s v="English"/>
    <x v="0"/>
    <x v="2"/>
    <s v="Mo'Nique"/>
    <x v="1037"/>
    <n v="940"/>
    <n v="3277"/>
    <n v="304"/>
    <n v="12000"/>
    <n v="7.3"/>
    <n v="323"/>
    <n v="109"/>
    <x v="1671"/>
    <n v="10000000"/>
  </r>
  <r>
    <x v="1672"/>
    <n v="1"/>
    <x v="1281"/>
    <s v="Color"/>
    <x v="2"/>
    <s v="English"/>
    <x v="0"/>
    <x v="4"/>
    <s v="Q'orianka Kilcher"/>
    <x v="1038"/>
    <n v="679"/>
    <n v="1426"/>
    <n v="3"/>
    <n v="0"/>
    <n v="6.2"/>
    <n v="26"/>
    <n v="97"/>
    <x v="1672"/>
    <n v="9000000"/>
  </r>
  <r>
    <x v="1673"/>
    <n v="1"/>
    <x v="1319"/>
    <s v="Color"/>
    <x v="6"/>
    <s v="English"/>
    <x v="0"/>
    <x v="2"/>
    <s v="Johnny Depp"/>
    <x v="161"/>
    <n v="40000"/>
    <n v="64599"/>
    <n v="0"/>
    <n v="0"/>
    <n v="7"/>
    <n v="357"/>
    <n v="140"/>
    <x v="1673"/>
    <n v="100000000"/>
  </r>
  <r>
    <x v="1674"/>
    <n v="1"/>
    <x v="1320"/>
    <s v="Color"/>
    <x v="5"/>
    <s v="English"/>
    <x v="0"/>
    <x v="4"/>
    <s v="Dwayne Johnson"/>
    <x v="814"/>
    <n v="12000"/>
    <n v="14007"/>
    <n v="99"/>
    <n v="0"/>
    <n v="5.7"/>
    <n v="166"/>
    <n v="98"/>
    <x v="1674"/>
    <n v="65000000"/>
  </r>
  <r>
    <x v="1675"/>
    <n v="1"/>
    <x v="1253"/>
    <s v="Color"/>
    <x v="1"/>
    <s v="English"/>
    <x v="0"/>
    <x v="2"/>
    <s v="Peter Dinklage"/>
    <x v="1039"/>
    <n v="22000"/>
    <n v="36885"/>
    <n v="0"/>
    <n v="407"/>
    <n v="5.8"/>
    <n v="45"/>
    <n v="85"/>
    <x v="1675"/>
    <n v="3800000"/>
  </r>
  <r>
    <x v="1676"/>
    <n v="1"/>
    <x v="1321"/>
    <s v="Color"/>
    <x v="4"/>
    <s v="English"/>
    <x v="12"/>
    <x v="2"/>
    <s v="Costas Mandylor"/>
    <x v="1040"/>
    <n v="723"/>
    <n v="3101"/>
    <n v="52"/>
    <n v="0"/>
    <n v="6"/>
    <n v="156"/>
    <n v="92"/>
    <x v="1676"/>
    <n v="11000000"/>
  </r>
  <r>
    <x v="1677"/>
    <n v="1"/>
    <x v="1289"/>
    <s v="Color"/>
    <x v="5"/>
    <s v="English"/>
    <x v="0"/>
    <x v="1"/>
    <s v="Robert Downey Jr."/>
    <x v="102"/>
    <n v="21000"/>
    <n v="23996"/>
    <n v="0"/>
    <n v="20000"/>
    <n v="7.6"/>
    <n v="415"/>
    <n v="128"/>
    <x v="1677"/>
    <n v="90000000"/>
  </r>
  <r>
    <x v="1678"/>
    <n v="1"/>
    <x v="1322"/>
    <s v="Color"/>
    <x v="1"/>
    <s v="English"/>
    <x v="0"/>
    <x v="4"/>
    <s v="Jimmy Bennett"/>
    <x v="274"/>
    <n v="87000"/>
    <n v="88422"/>
    <n v="0"/>
    <n v="431"/>
    <n v="4.9000000000000004"/>
    <n v="103"/>
    <n v="89"/>
    <x v="1678"/>
    <n v="40000000"/>
  </r>
  <r>
    <x v="1679"/>
    <n v="1"/>
    <x v="1296"/>
    <s v="Color"/>
    <x v="1"/>
    <s v="English"/>
    <x v="0"/>
    <x v="2"/>
    <s v="Jenna Fischer"/>
    <x v="1041"/>
    <n v="966"/>
    <n v="2661"/>
    <n v="34"/>
    <n v="0"/>
    <n v="6.4"/>
    <n v="116"/>
    <n v="90"/>
    <x v="1679"/>
    <n v="15000000"/>
  </r>
  <r>
    <x v="1680"/>
    <n v="1"/>
    <x v="1242"/>
    <s v="Color"/>
    <x v="4"/>
    <s v="English"/>
    <x v="0"/>
    <x v="2"/>
    <s v="Julian Morris"/>
    <x v="1042"/>
    <n v="1000"/>
    <n v="3142"/>
    <n v="10"/>
    <n v="0"/>
    <n v="5.0999999999999996"/>
    <n v="167"/>
    <n v="101"/>
    <x v="1680"/>
    <n v="16000000"/>
  </r>
  <r>
    <x v="1681"/>
    <n v="1"/>
    <x v="1323"/>
    <s v="Color"/>
    <x v="1"/>
    <s v="German"/>
    <x v="3"/>
    <x v="3"/>
    <s v="Udo Kier"/>
    <x v="1043"/>
    <n v="595"/>
    <n v="1519"/>
    <n v="766"/>
    <n v="0"/>
    <n v="7.3"/>
    <n v="115"/>
    <n v="99"/>
    <x v="1681"/>
    <n v="4000000"/>
  </r>
  <r>
    <x v="1682"/>
    <n v="1"/>
    <x v="1309"/>
    <s v="Color"/>
    <x v="2"/>
    <s v="English"/>
    <x v="12"/>
    <x v="2"/>
    <s v="Sarah Polley"/>
    <x v="1044"/>
    <n v="900"/>
    <n v="2222"/>
    <n v="165"/>
    <n v="12000"/>
    <n v="5.8"/>
    <n v="368"/>
    <n v="104"/>
    <x v="1682"/>
    <n v="26000000"/>
  </r>
  <r>
    <x v="1683"/>
    <n v="1"/>
    <x v="1251"/>
    <s v="Color"/>
    <x v="5"/>
    <s v="English"/>
    <x v="0"/>
    <x v="1"/>
    <s v="Chris Hemsworth"/>
    <x v="794"/>
    <n v="26000"/>
    <n v="39284"/>
    <n v="14000"/>
    <n v="19000"/>
    <n v="8"/>
    <n v="518"/>
    <n v="127"/>
    <x v="1683"/>
    <n v="150000000"/>
  </r>
  <r>
    <x v="1684"/>
    <n v="1"/>
    <x v="1324"/>
    <s v="Color"/>
    <x v="5"/>
    <s v="English"/>
    <x v="12"/>
    <x v="1"/>
    <s v="Chris Klein"/>
    <x v="94"/>
    <n v="841"/>
    <n v="1385"/>
    <n v="43"/>
    <n v="0"/>
    <n v="3.7"/>
    <n v="103"/>
    <n v="96"/>
    <x v="1684"/>
    <n v="18000000"/>
  </r>
  <r>
    <x v="1685"/>
    <n v="1"/>
    <x v="1325"/>
    <s v="Color"/>
    <x v="5"/>
    <s v="English"/>
    <x v="0"/>
    <x v="1"/>
    <s v="Bruce Willis"/>
    <x v="143"/>
    <n v="13000"/>
    <n v="18132"/>
    <n v="84"/>
    <n v="0"/>
    <n v="6.3"/>
    <n v="258"/>
    <n v="89"/>
    <x v="1685"/>
    <n v="80000000"/>
  </r>
  <r>
    <x v="1686"/>
    <n v="1"/>
    <x v="1326"/>
    <s v="Color"/>
    <x v="4"/>
    <s v="English"/>
    <x v="0"/>
    <x v="2"/>
    <s v="Julian Richings"/>
    <x v="683"/>
    <n v="648"/>
    <n v="1951"/>
    <n v="0"/>
    <n v="0"/>
    <n v="5"/>
    <n v="274"/>
    <n v="90"/>
    <x v="1686"/>
    <n v="4000000"/>
  </r>
  <r>
    <x v="1687"/>
    <n v="1"/>
    <x v="1327"/>
    <s v="Color"/>
    <x v="1"/>
    <s v="English"/>
    <x v="0"/>
    <x v="2"/>
    <s v="Imelda Staunton"/>
    <x v="31"/>
    <n v="579"/>
    <n v="1500"/>
    <n v="0"/>
    <n v="0"/>
    <n v="6.7"/>
    <n v="210"/>
    <n v="120"/>
    <x v="1687"/>
    <n v="30000000"/>
  </r>
  <r>
    <x v="1688"/>
    <n v="1"/>
    <x v="1328"/>
    <s v="Color"/>
    <x v="2"/>
    <s v="English"/>
    <x v="0"/>
    <x v="2"/>
    <s v="Tom Everett Scott"/>
    <x v="1045"/>
    <n v="433"/>
    <n v="1929"/>
    <n v="15"/>
    <n v="448"/>
    <n v="5.9"/>
    <n v="21"/>
    <n v="96"/>
    <x v="1688"/>
    <n v="3000000"/>
  </r>
  <r>
    <x v="1689"/>
    <n v="1"/>
    <x v="1317"/>
    <s v="Color"/>
    <x v="5"/>
    <s v="English"/>
    <x v="0"/>
    <x v="1"/>
    <s v="Christian Bale"/>
    <x v="26"/>
    <n v="23000"/>
    <n v="27468"/>
    <n v="368"/>
    <n v="0"/>
    <n v="6.6"/>
    <n v="422"/>
    <n v="118"/>
    <x v="1689"/>
    <n v="200000000"/>
  </r>
  <r>
    <x v="1690"/>
    <n v="1"/>
    <x v="1329"/>
    <s v="Color"/>
    <x v="6"/>
    <s v="English"/>
    <x v="0"/>
    <x v="1"/>
    <s v="Catherine Dyer"/>
    <x v="433"/>
    <n v="768"/>
    <n v="3389"/>
    <n v="102"/>
    <n v="38000"/>
    <n v="7.7"/>
    <n v="261"/>
    <n v="129"/>
    <x v="1690"/>
    <n v="29000000"/>
  </r>
  <r>
    <x v="1691"/>
    <n v="1"/>
    <x v="1254"/>
    <s v="Color"/>
    <x v="5"/>
    <s v="English"/>
    <x v="0"/>
    <x v="2"/>
    <s v="Norman Reedus"/>
    <x v="1046"/>
    <n v="12000"/>
    <n v="17524"/>
    <n v="78"/>
    <n v="0"/>
    <n v="6.3"/>
    <n v="91"/>
    <n v="138"/>
    <x v="1691"/>
    <n v="8000000"/>
  </r>
  <r>
    <x v="1692"/>
    <n v="1"/>
    <x v="1330"/>
    <s v="Color"/>
    <x v="2"/>
    <s v="English"/>
    <x v="0"/>
    <x v="1"/>
    <s v="Frank Langella"/>
    <x v="187"/>
    <n v="902"/>
    <n v="2466"/>
    <n v="219"/>
    <n v="0"/>
    <n v="5.6"/>
    <n v="287"/>
    <n v="115"/>
    <x v="1692"/>
    <n v="16000000"/>
  </r>
  <r>
    <x v="1693"/>
    <n v="1"/>
    <x v="1331"/>
    <s v="Color"/>
    <x v="6"/>
    <s v="English"/>
    <x v="1"/>
    <x v="2"/>
    <s v="Stephen Graham"/>
    <x v="1047"/>
    <n v="1000"/>
    <n v="1163"/>
    <n v="0"/>
    <n v="0"/>
    <n v="7.6"/>
    <n v="145"/>
    <n v="98"/>
    <x v="1693"/>
    <n v="10000000"/>
  </r>
  <r>
    <x v="1694"/>
    <n v="1"/>
    <x v="1332"/>
    <s v="Color"/>
    <x v="4"/>
    <s v="English"/>
    <x v="0"/>
    <x v="2"/>
    <s v="Krista Allen"/>
    <x v="466"/>
    <n v="164000"/>
    <n v="303717"/>
    <n v="160"/>
    <n v="0"/>
    <n v="5.2"/>
    <n v="221"/>
    <n v="82"/>
    <x v="1694"/>
    <n v="40000000"/>
  </r>
  <r>
    <x v="1695"/>
    <n v="1"/>
    <x v="1233"/>
    <s v="Color"/>
    <x v="7"/>
    <s v="English"/>
    <x v="0"/>
    <x v="1"/>
    <s v="Milla Jovovich"/>
    <x v="1048"/>
    <n v="14000"/>
    <n v="15251"/>
    <n v="58"/>
    <n v="15000"/>
    <n v="5.9"/>
    <n v="183"/>
    <n v="98"/>
    <x v="1695"/>
    <n v="10000000"/>
  </r>
  <r>
    <x v="1696"/>
    <n v="1"/>
    <x v="1333"/>
    <s v="Color"/>
    <x v="1"/>
    <s v="English"/>
    <x v="0"/>
    <x v="2"/>
    <s v="Adrian Martinez"/>
    <x v="1049"/>
    <n v="806"/>
    <n v="3124"/>
    <n v="0"/>
    <n v="1000"/>
    <n v="5.9"/>
    <n v="22"/>
    <n v="90"/>
    <x v="1696"/>
    <n v="8000000"/>
  </r>
  <r>
    <x v="1697"/>
    <n v="1"/>
    <x v="1277"/>
    <s v="Color"/>
    <x v="2"/>
    <s v="English"/>
    <x v="36"/>
    <x v="2"/>
    <s v="Alice Olivia Clarke"/>
    <x v="1050"/>
    <n v="117"/>
    <n v="298"/>
    <n v="29"/>
    <n v="0"/>
    <n v="6.9"/>
    <n v="61"/>
    <n v="99"/>
    <x v="1697"/>
    <n v="3800000"/>
  </r>
  <r>
    <x v="1698"/>
    <n v="1"/>
    <x v="1334"/>
    <s v="Color"/>
    <x v="2"/>
    <s v="English"/>
    <x v="0"/>
    <x v="2"/>
    <s v="Jennifer Ehle"/>
    <x v="1051"/>
    <n v="1000"/>
    <n v="2163"/>
    <n v="19"/>
    <n v="0"/>
    <n v="6.7"/>
    <n v="63"/>
    <n v="96"/>
    <x v="1698"/>
    <n v="6000000"/>
  </r>
  <r>
    <x v="1699"/>
    <n v="1"/>
    <x v="1335"/>
    <s v="Color"/>
    <x v="1"/>
    <s v="English"/>
    <x v="0"/>
    <x v="2"/>
    <s v="Bradley Cooper"/>
    <x v="93"/>
    <n v="14000"/>
    <n v="17623"/>
    <n v="480"/>
    <n v="24000"/>
    <n v="7.8"/>
    <n v="334"/>
    <n v="108"/>
    <x v="1699"/>
    <n v="35000000"/>
  </r>
  <r>
    <x v="1700"/>
    <n v="1"/>
    <x v="1336"/>
    <s v="Color"/>
    <x v="9"/>
    <s v="English"/>
    <x v="0"/>
    <x v="5"/>
    <s v="Temple Grandin"/>
    <x v="1052"/>
    <n v="58"/>
    <n v="62"/>
    <n v="0"/>
    <n v="0"/>
    <n v="7.4"/>
    <n v="29"/>
    <n v="93"/>
    <x v="1700"/>
    <n v="160000"/>
  </r>
  <r>
    <x v="1701"/>
    <n v="1"/>
    <x v="1225"/>
    <s v="Color"/>
    <x v="4"/>
    <s v="English"/>
    <x v="0"/>
    <x v="2"/>
    <s v="Lena Dunham"/>
    <x v="1053"/>
    <n v="969"/>
    <n v="3833"/>
    <n v="243"/>
    <n v="0"/>
    <n v="6.4"/>
    <n v="238"/>
    <n v="95"/>
    <x v="1701"/>
    <n v="900000"/>
  </r>
  <r>
    <x v="1702"/>
    <n v="1"/>
    <x v="1264"/>
    <s v="Color"/>
    <x v="0"/>
    <s v="English"/>
    <x v="1"/>
    <x v="1"/>
    <s v="Andrew Garfield"/>
    <x v="708"/>
    <n v="10000"/>
    <n v="11769"/>
    <n v="0"/>
    <n v="19000"/>
    <n v="6.8"/>
    <n v="292"/>
    <n v="123"/>
    <x v="1702"/>
    <n v="40000000"/>
  </r>
  <r>
    <x v="1703"/>
    <n v="1"/>
    <x v="1337"/>
    <s v="Color"/>
    <x v="1"/>
    <s v="English"/>
    <x v="0"/>
    <x v="2"/>
    <s v="Matt Damon"/>
    <x v="40"/>
    <n v="13000"/>
    <n v="16031"/>
    <n v="0"/>
    <n v="0"/>
    <n v="6.5"/>
    <n v="248"/>
    <n v="108"/>
    <x v="1703"/>
    <n v="21000000"/>
  </r>
  <r>
    <x v="1704"/>
    <n v="1"/>
    <x v="1326"/>
    <s v="Color"/>
    <x v="5"/>
    <s v="English"/>
    <x v="0"/>
    <x v="2"/>
    <s v="Naomi Watts"/>
    <x v="803"/>
    <n v="6000"/>
    <n v="7654"/>
    <n v="670"/>
    <n v="0"/>
    <n v="6.5"/>
    <n v="245"/>
    <n v="118"/>
    <x v="1704"/>
    <n v="50000000"/>
  </r>
  <r>
    <x v="1705"/>
    <n v="1"/>
    <x v="1338"/>
    <s v="Color"/>
    <x v="1"/>
    <s v="English"/>
    <x v="0"/>
    <x v="1"/>
    <s v="Jennifer Garner"/>
    <x v="1054"/>
    <n v="3000"/>
    <n v="7252"/>
    <n v="0"/>
    <n v="13000"/>
    <n v="6.4"/>
    <n v="192"/>
    <n v="100"/>
    <x v="1705"/>
    <n v="18500000"/>
  </r>
  <r>
    <x v="1706"/>
    <n v="1"/>
    <x v="1335"/>
    <s v="Color"/>
    <x v="1"/>
    <s v="English"/>
    <x v="0"/>
    <x v="2"/>
    <s v="Demi Moore"/>
    <x v="1055"/>
    <n v="2000"/>
    <n v="4607"/>
    <n v="17"/>
    <n v="0"/>
    <n v="6.5"/>
    <n v="144"/>
    <n v="96"/>
    <x v="1706"/>
    <n v="5000000"/>
  </r>
  <r>
    <x v="1707"/>
    <n v="1"/>
    <x v="1303"/>
    <s v="Color"/>
    <x v="3"/>
    <s v="English"/>
    <x v="0"/>
    <x v="2"/>
    <s v="Tony Goldwyn"/>
    <x v="1056"/>
    <n v="956"/>
    <n v="3861"/>
    <n v="29"/>
    <n v="0"/>
    <n v="6.6"/>
    <n v="241"/>
    <n v="114"/>
    <x v="1707"/>
    <n v="15000000"/>
  </r>
  <r>
    <x v="1708"/>
    <n v="1"/>
    <x v="1339"/>
    <s v="Color"/>
    <x v="6"/>
    <s v="English"/>
    <x v="3"/>
    <x v="2"/>
    <s v="David Masterson"/>
    <x v="423"/>
    <n v="577"/>
    <n v="1341"/>
    <n v="97"/>
    <n v="0"/>
    <n v="7"/>
    <n v="184"/>
    <n v="112"/>
    <x v="1708"/>
    <n v="13000000"/>
  </r>
  <r>
    <x v="1709"/>
    <n v="1"/>
    <x v="1340"/>
    <s v="Color"/>
    <x v="2"/>
    <s v="English"/>
    <x v="0"/>
    <x v="1"/>
    <s v="Michael Imperioli"/>
    <x v="286"/>
    <n v="873"/>
    <n v="2370"/>
    <n v="0"/>
    <n v="16000"/>
    <n v="6.7"/>
    <n v="308"/>
    <n v="135"/>
    <x v="1709"/>
    <n v="65000000"/>
  </r>
  <r>
    <x v="1710"/>
    <n v="1"/>
    <x v="1264"/>
    <s v="Color"/>
    <x v="1"/>
    <s v="English"/>
    <x v="0"/>
    <x v="2"/>
    <s v="Kevin Spacey"/>
    <x v="1057"/>
    <n v="18000"/>
    <n v="32474"/>
    <n v="293"/>
    <n v="15000"/>
    <n v="6.2"/>
    <n v="271"/>
    <n v="94"/>
    <x v="1710"/>
    <n v="25000000"/>
  </r>
  <r>
    <x v="1711"/>
    <n v="1"/>
    <x v="1252"/>
    <s v="Color"/>
    <x v="2"/>
    <s v="English"/>
    <x v="0"/>
    <x v="2"/>
    <s v="Steve Buscemi"/>
    <x v="1058"/>
    <n v="12000"/>
    <n v="14462"/>
    <n v="38"/>
    <n v="0"/>
    <n v="7.2"/>
    <n v="217"/>
    <n v="105"/>
    <x v="1711"/>
    <n v="6500000"/>
  </r>
  <r>
    <x v="1712"/>
    <n v="1"/>
    <x v="1341"/>
    <s v="Color"/>
    <x v="2"/>
    <s v="English"/>
    <x v="0"/>
    <x v="0"/>
    <s v="Ellen Burstyn"/>
    <x v="1059"/>
    <n v="1000"/>
    <n v="2589"/>
    <n v="2"/>
    <n v="797"/>
    <n v="6.5"/>
    <n v="34"/>
    <n v="99"/>
    <x v="1712"/>
    <n v="7000000"/>
  </r>
  <r>
    <x v="1713"/>
    <n v="1"/>
    <x v="1230"/>
    <s v="Color"/>
    <x v="2"/>
    <s v="English"/>
    <x v="0"/>
    <x v="3"/>
    <s v="Merritt Wever"/>
    <x v="1060"/>
    <n v="529"/>
    <n v="2749"/>
    <n v="8"/>
    <n v="195"/>
    <n v="6.2"/>
    <n v="66"/>
    <n v="95"/>
    <x v="1713"/>
    <n v="1500000"/>
  </r>
  <r>
    <x v="1714"/>
    <n v="1"/>
    <x v="1342"/>
    <s v="Color"/>
    <x v="1"/>
    <s v="English"/>
    <x v="0"/>
    <x v="1"/>
    <s v="Jeff Bridges"/>
    <x v="1061"/>
    <n v="12000"/>
    <n v="16118"/>
    <n v="7"/>
    <n v="370"/>
    <n v="5.5"/>
    <n v="23"/>
    <n v="91"/>
    <x v="1714"/>
    <n v="10000000"/>
  </r>
  <r>
    <x v="1715"/>
    <n v="1"/>
    <x v="1343"/>
    <s v="Black and White"/>
    <x v="1"/>
    <s v="English"/>
    <x v="12"/>
    <x v="4"/>
    <s v="Clifton Collins Jr."/>
    <x v="1062"/>
    <n v="968"/>
    <n v="4270"/>
    <n v="50"/>
    <n v="0"/>
    <n v="7"/>
    <n v="41"/>
    <n v="118"/>
    <x v="1715"/>
    <n v="12500000"/>
  </r>
  <r>
    <x v="1716"/>
    <n v="1"/>
    <x v="1344"/>
    <s v="Color"/>
    <x v="8"/>
    <s v="English"/>
    <x v="0"/>
    <x v="0"/>
    <s v="Oprah Winfrey"/>
    <x v="447"/>
    <n v="852"/>
    <n v="2480"/>
    <n v="63"/>
    <n v="5000"/>
    <n v="7.1"/>
    <n v="228"/>
    <n v="97"/>
    <x v="1716"/>
    <n v="105000000"/>
  </r>
  <r>
    <x v="1717"/>
    <n v="1"/>
    <x v="1345"/>
    <s v="Color"/>
    <x v="1"/>
    <s v="English"/>
    <x v="0"/>
    <x v="1"/>
    <s v="Ryan Reynolds"/>
    <x v="819"/>
    <n v="16000"/>
    <n v="18656"/>
    <n v="98"/>
    <n v="10000"/>
    <n v="6.7"/>
    <n v="224"/>
    <n v="108"/>
    <x v="1717"/>
    <n v="40000000"/>
  </r>
  <r>
    <x v="1718"/>
    <n v="1"/>
    <x v="1346"/>
    <s v="Color"/>
    <x v="0"/>
    <s v="English"/>
    <x v="0"/>
    <x v="2"/>
    <s v="Viggo Mortensen"/>
    <x v="724"/>
    <n v="10000"/>
    <n v="23566"/>
    <n v="214"/>
    <n v="32000"/>
    <n v="7.3"/>
    <n v="355"/>
    <n v="111"/>
    <x v="1718"/>
    <n v="25000000"/>
  </r>
  <r>
    <x v="1719"/>
    <n v="1"/>
    <x v="1347"/>
    <s v="Color"/>
    <x v="2"/>
    <s v="Spanish"/>
    <x v="8"/>
    <x v="2"/>
    <s v="Ricardo DarÃ­n"/>
    <x v="1063"/>
    <n v="827"/>
    <n v="1044"/>
    <n v="195"/>
    <n v="33000"/>
    <n v="8.1999999999999993"/>
    <n v="262"/>
    <n v="129"/>
    <x v="1719"/>
    <n v="2000000"/>
  </r>
  <r>
    <x v="1720"/>
    <n v="1"/>
    <x v="1348"/>
    <s v="Color"/>
    <x v="0"/>
    <s v="English"/>
    <x v="4"/>
    <x v="6"/>
    <s v="Sean Lennon"/>
    <x v="1064"/>
    <n v="61"/>
    <n v="75"/>
    <n v="45"/>
    <n v="11000"/>
    <n v="7.7"/>
    <n v="118"/>
    <n v="75"/>
    <x v="1720"/>
    <n v="6500000"/>
  </r>
  <r>
    <x v="1721"/>
    <n v="1"/>
    <x v="1349"/>
    <s v="Color"/>
    <x v="6"/>
    <s v="English"/>
    <x v="1"/>
    <x v="1"/>
    <s v="Robert Downey Jr."/>
    <x v="697"/>
    <n v="21000"/>
    <n v="23745"/>
    <n v="456"/>
    <n v="0"/>
    <n v="6.7"/>
    <n v="210"/>
    <n v="117"/>
    <x v="1721"/>
    <n v="60000000"/>
  </r>
  <r>
    <x v="1722"/>
    <n v="1"/>
    <x v="1350"/>
    <s v="Color"/>
    <x v="5"/>
    <s v="English"/>
    <x v="0"/>
    <x v="2"/>
    <s v="Denzel Washington"/>
    <x v="273"/>
    <n v="18000"/>
    <n v="19906"/>
    <n v="12000"/>
    <n v="0"/>
    <n v="6.4"/>
    <n v="267"/>
    <n v="106"/>
    <x v="1722"/>
    <n v="100000000"/>
  </r>
  <r>
    <x v="1723"/>
    <n v="1"/>
    <x v="1351"/>
    <s v="Color"/>
    <x v="2"/>
    <s v="English"/>
    <x v="0"/>
    <x v="1"/>
    <s v="Arliss Howard"/>
    <x v="667"/>
    <n v="152"/>
    <n v="568"/>
    <n v="124"/>
    <n v="13000"/>
    <n v="7.1"/>
    <n v="214"/>
    <n v="107"/>
    <x v="1723"/>
    <n v="39000000"/>
  </r>
  <r>
    <x v="1724"/>
    <n v="1"/>
    <x v="1277"/>
    <s v="Color"/>
    <x v="0"/>
    <s v="English"/>
    <x v="0"/>
    <x v="1"/>
    <s v="Robert Pattinson"/>
    <x v="191"/>
    <n v="21000"/>
    <n v="64040"/>
    <n v="129"/>
    <n v="13000"/>
    <n v="4.5999999999999996"/>
    <n v="299"/>
    <n v="130"/>
    <x v="1724"/>
    <n v="50000000"/>
  </r>
  <r>
    <x v="1725"/>
    <n v="1"/>
    <x v="1352"/>
    <s v="Color"/>
    <x v="1"/>
    <s v="English"/>
    <x v="0"/>
    <x v="2"/>
    <s v="Gerard Butler"/>
    <x v="233"/>
    <n v="18000"/>
    <n v="22436"/>
    <n v="126"/>
    <n v="9000"/>
    <n v="6.5"/>
    <n v="174"/>
    <n v="96"/>
    <x v="1725"/>
    <n v="38000000"/>
  </r>
  <r>
    <x v="1726"/>
    <n v="1"/>
    <x v="1322"/>
    <s v="Color"/>
    <x v="2"/>
    <s v="English"/>
    <x v="0"/>
    <x v="1"/>
    <s v="Gary Oldman"/>
    <x v="562"/>
    <n v="10000"/>
    <n v="12183"/>
    <n v="687"/>
    <n v="0"/>
    <n v="4.8"/>
    <n v="178"/>
    <n v="89"/>
    <x v="1726"/>
    <n v="16000000"/>
  </r>
  <r>
    <x v="1727"/>
    <n v="1"/>
    <x v="1235"/>
    <s v="Black and White"/>
    <x v="2"/>
    <s v="German"/>
    <x v="3"/>
    <x v="2"/>
    <s v="Ulrich Tukur"/>
    <x v="859"/>
    <n v="63"/>
    <n v="167"/>
    <n v="0"/>
    <n v="0"/>
    <n v="7.8"/>
    <n v="292"/>
    <n v="144"/>
    <x v="1727"/>
    <n v="12000000"/>
  </r>
  <r>
    <x v="1728"/>
    <n v="1"/>
    <x v="1353"/>
    <s v="Color"/>
    <x v="6"/>
    <s v="English"/>
    <x v="1"/>
    <x v="4"/>
    <s v="Michiel Huisman"/>
    <x v="1065"/>
    <n v="2000"/>
    <n v="5890"/>
    <n v="212"/>
    <n v="0"/>
    <n v="7.3"/>
    <n v="188"/>
    <n v="100"/>
    <x v="1728"/>
    <n v="35000000"/>
  </r>
  <r>
    <x v="1729"/>
    <n v="1"/>
    <x v="1354"/>
    <s v="Color"/>
    <x v="9"/>
    <s v="English"/>
    <x v="0"/>
    <x v="4"/>
    <s v="Misha Gabriel Hamilton"/>
    <x v="932"/>
    <n v="433"/>
    <n v="679"/>
    <n v="197"/>
    <n v="0"/>
    <n v="7.3"/>
    <n v="136"/>
    <n v="111"/>
    <x v="1729"/>
    <n v="60000000"/>
  </r>
  <r>
    <x v="1730"/>
    <n v="1"/>
    <x v="1249"/>
    <s v="Color"/>
    <x v="2"/>
    <s v="English"/>
    <x v="0"/>
    <x v="1"/>
    <s v="Randy Wayne"/>
    <x v="1066"/>
    <n v="984"/>
    <n v="2563"/>
    <n v="3"/>
    <n v="0"/>
    <n v="7.1"/>
    <n v="20"/>
    <n v="120"/>
    <x v="1730"/>
    <n v="1000000"/>
  </r>
  <r>
    <x v="1731"/>
    <n v="1"/>
    <x v="1355"/>
    <s v="Color"/>
    <x v="5"/>
    <s v="English"/>
    <x v="0"/>
    <x v="1"/>
    <s v="Glenn Morshower"/>
    <x v="255"/>
    <n v="894"/>
    <n v="3218"/>
    <n v="0"/>
    <n v="0"/>
    <n v="6"/>
    <n v="366"/>
    <n v="150"/>
    <x v="1731"/>
    <n v="200000000"/>
  </r>
  <r>
    <x v="1732"/>
    <n v="1"/>
    <x v="1356"/>
    <s v="Color"/>
    <x v="5"/>
    <s v="English"/>
    <x v="0"/>
    <x v="2"/>
    <s v="Craig Parker"/>
    <x v="1067"/>
    <n v="978"/>
    <n v="2184"/>
    <n v="148"/>
    <n v="0"/>
    <n v="6.6"/>
    <n v="164"/>
    <n v="92"/>
    <x v="1732"/>
    <n v="35000000"/>
  </r>
  <r>
    <x v="1733"/>
    <n v="1"/>
    <x v="1357"/>
    <s v="Color"/>
    <x v="0"/>
    <s v="English"/>
    <x v="0"/>
    <x v="4"/>
    <s v="John Ratzenberger"/>
    <x v="244"/>
    <n v="1000"/>
    <n v="2635"/>
    <n v="0"/>
    <n v="27000"/>
    <n v="8.3000000000000007"/>
    <n v="408"/>
    <n v="96"/>
    <x v="1733"/>
    <n v="175000000"/>
  </r>
  <r>
    <x v="1734"/>
    <n v="1"/>
    <x v="1358"/>
    <s v="Color"/>
    <x v="2"/>
    <s v="English"/>
    <x v="0"/>
    <x v="2"/>
    <s v="J.K. Simmons"/>
    <x v="704"/>
    <n v="24000"/>
    <n v="35209"/>
    <n v="655"/>
    <n v="19000"/>
    <n v="7.4"/>
    <n v="391"/>
    <n v="108"/>
    <x v="1734"/>
    <n v="25000000"/>
  </r>
  <r>
    <x v="1735"/>
    <n v="1"/>
    <x v="1359"/>
    <s v="Color"/>
    <x v="5"/>
    <s v="English"/>
    <x v="0"/>
    <x v="2"/>
    <s v="Matt Frewer"/>
    <x v="571"/>
    <n v="986"/>
    <n v="2530"/>
    <n v="0"/>
    <n v="18000"/>
    <n v="7.7"/>
    <n v="451"/>
    <n v="215"/>
    <x v="1735"/>
    <n v="130000000"/>
  </r>
  <r>
    <x v="1736"/>
    <n v="1"/>
    <x v="1360"/>
    <s v="Color"/>
    <x v="1"/>
    <s v="English"/>
    <x v="0"/>
    <x v="1"/>
    <s v="Larry David"/>
    <x v="101"/>
    <n v="860"/>
    <n v="2717"/>
    <n v="11000"/>
    <n v="10000"/>
    <n v="7.2"/>
    <n v="218"/>
    <n v="92"/>
    <x v="1736"/>
    <n v="15000000"/>
  </r>
  <r>
    <x v="1737"/>
    <n v="1"/>
    <x v="1361"/>
    <s v="Color"/>
    <x v="0"/>
    <s v="English"/>
    <x v="3"/>
    <x v="4"/>
    <s v="Catherine O'Hara"/>
    <x v="315"/>
    <n v="925"/>
    <n v="1738"/>
    <n v="0"/>
    <n v="11000"/>
    <n v="6.8"/>
    <n v="333"/>
    <n v="101"/>
    <x v="1737"/>
    <n v="100000000"/>
  </r>
  <r>
    <x v="1738"/>
    <n v="1"/>
    <x v="1281"/>
    <s v="Color"/>
    <x v="2"/>
    <s v="English"/>
    <x v="0"/>
    <x v="1"/>
    <s v="Daniel Stern"/>
    <x v="1068"/>
    <n v="796"/>
    <n v="2633"/>
    <n v="0"/>
    <n v="10000"/>
    <n v="6.9"/>
    <n v="230"/>
    <n v="111"/>
    <x v="1738"/>
    <n v="15000000"/>
  </r>
  <r>
    <x v="1739"/>
    <n v="1"/>
    <x v="1344"/>
    <s v="Color"/>
    <x v="5"/>
    <s v="English"/>
    <x v="0"/>
    <x v="2"/>
    <s v="Tom Skerritt"/>
    <x v="48"/>
    <n v="1000"/>
    <n v="1947"/>
    <n v="57"/>
    <n v="0"/>
    <n v="5.5"/>
    <n v="166"/>
    <n v="101"/>
    <x v="1739"/>
    <n v="35000000"/>
  </r>
  <r>
    <x v="1740"/>
    <n v="1"/>
    <x v="1362"/>
    <s v="Color"/>
    <x v="5"/>
    <s v="English"/>
    <x v="0"/>
    <x v="1"/>
    <s v="Hugh Jackman"/>
    <x v="737"/>
    <n v="20000"/>
    <n v="40054"/>
    <n v="151"/>
    <n v="0"/>
    <n v="6.7"/>
    <n v="350"/>
    <n v="119"/>
    <x v="1740"/>
    <n v="150000000"/>
  </r>
  <r>
    <x v="1741"/>
    <n v="1"/>
    <x v="1363"/>
    <s v="Color"/>
    <x v="0"/>
    <s v="English"/>
    <x v="0"/>
    <x v="1"/>
    <s v="Olivia Wilde"/>
    <x v="13"/>
    <n v="10000"/>
    <n v="12258"/>
    <n v="11000"/>
    <n v="0"/>
    <n v="4.9000000000000004"/>
    <n v="170"/>
    <n v="100"/>
    <x v="1741"/>
    <n v="60000000"/>
  </r>
  <r>
    <x v="1742"/>
    <n v="1"/>
    <x v="1364"/>
    <s v="Color"/>
    <x v="1"/>
    <s v="English"/>
    <x v="0"/>
    <x v="2"/>
    <s v="Steve Buscemi"/>
    <x v="29"/>
    <n v="12000"/>
    <n v="16004"/>
    <n v="44"/>
    <n v="0"/>
    <n v="6.5"/>
    <n v="192"/>
    <n v="90"/>
    <x v="1742"/>
    <n v="18000000"/>
  </r>
  <r>
    <x v="1743"/>
    <n v="1"/>
    <x v="1255"/>
    <s v="Color"/>
    <x v="0"/>
    <s v="English"/>
    <x v="0"/>
    <x v="2"/>
    <s v="Emma Stone"/>
    <x v="1069"/>
    <n v="15000"/>
    <n v="28011"/>
    <n v="181"/>
    <n v="26000"/>
    <n v="7.7"/>
    <n v="445"/>
    <n v="88"/>
    <x v="1743"/>
    <n v="23600000"/>
  </r>
  <r>
    <x v="1744"/>
    <n v="1"/>
    <x v="1365"/>
    <s v="Color"/>
    <x v="0"/>
    <s v="English"/>
    <x v="0"/>
    <x v="2"/>
    <s v="James Franco"/>
    <x v="111"/>
    <n v="11000"/>
    <n v="11984"/>
    <n v="0"/>
    <n v="63000"/>
    <n v="7.6"/>
    <n v="450"/>
    <n v="94"/>
    <x v="1744"/>
    <n v="18000000"/>
  </r>
  <r>
    <x v="1745"/>
    <n v="1"/>
    <x v="1366"/>
    <s v="Color"/>
    <x v="9"/>
    <s v="English"/>
    <x v="0"/>
    <x v="2"/>
    <s v="Dustin Lance Black"/>
    <x v="1070"/>
    <n v="191"/>
    <n v="210"/>
    <n v="0"/>
    <n v="0"/>
    <n v="7.1"/>
    <n v="28"/>
    <n v="80"/>
    <x v="1745"/>
    <n v="2500000"/>
  </r>
  <r>
    <x v="1746"/>
    <n v="1"/>
    <x v="1367"/>
    <s v="Color"/>
    <x v="0"/>
    <s v="English"/>
    <x v="0"/>
    <x v="4"/>
    <s v="Johnny Depp"/>
    <x v="256"/>
    <n v="40000"/>
    <n v="79957"/>
    <n v="13000"/>
    <n v="24000"/>
    <n v="6.5"/>
    <n v="451"/>
    <n v="108"/>
    <x v="1746"/>
    <n v="200000000"/>
  </r>
  <r>
    <x v="1747"/>
    <n v="1"/>
    <x v="1368"/>
    <s v="Color"/>
    <x v="0"/>
    <s v="English"/>
    <x v="0"/>
    <x v="4"/>
    <s v="Kevin Sussman"/>
    <x v="1071"/>
    <n v="681"/>
    <n v="2486"/>
    <n v="0"/>
    <n v="0"/>
    <n v="5.3"/>
    <n v="84"/>
    <n v="90"/>
    <x v="1747"/>
    <n v="20000000"/>
  </r>
  <r>
    <x v="1748"/>
    <n v="1"/>
    <x v="1369"/>
    <s v="Color"/>
    <x v="2"/>
    <s v="English"/>
    <x v="0"/>
    <x v="2"/>
    <s v="Brian Lee Franklin"/>
    <x v="412"/>
    <n v="38"/>
    <n v="60"/>
    <n v="407"/>
    <n v="594"/>
    <n v="5.8"/>
    <n v="35"/>
    <n v="124"/>
    <x v="1748"/>
    <n v="1700000"/>
  </r>
  <r>
    <x v="1749"/>
    <n v="1"/>
    <x v="1370"/>
    <s v="Color"/>
    <x v="1"/>
    <s v="English"/>
    <x v="1"/>
    <x v="1"/>
    <s v="Jim Broadbent"/>
    <x v="317"/>
    <n v="1000"/>
    <n v="2265"/>
    <n v="608"/>
    <n v="0"/>
    <n v="7.3"/>
    <n v="248"/>
    <n v="129"/>
    <x v="1749"/>
    <n v="10000000"/>
  </r>
  <r>
    <x v="1750"/>
    <n v="1"/>
    <x v="1371"/>
    <s v="Color"/>
    <x v="1"/>
    <s v="English"/>
    <x v="0"/>
    <x v="2"/>
    <s v="Goran Visnjic"/>
    <x v="735"/>
    <n v="1000"/>
    <n v="2016"/>
    <n v="101"/>
    <n v="15000"/>
    <n v="7.2"/>
    <n v="261"/>
    <n v="105"/>
    <x v="1750"/>
    <n v="3200000"/>
  </r>
  <r>
    <x v="1751"/>
    <n v="1"/>
    <x v="1372"/>
    <s v="Color"/>
    <x v="12"/>
    <s v="English"/>
    <x v="12"/>
    <x v="2"/>
    <s v="Chris Gauthier"/>
    <x v="1072"/>
    <n v="434"/>
    <n v="645"/>
    <n v="22"/>
    <n v="0"/>
    <n v="6.1"/>
    <n v="97"/>
    <n v="110"/>
    <x v="1751"/>
    <n v="1100000"/>
  </r>
  <r>
    <x v="1752"/>
    <n v="1"/>
    <x v="1373"/>
    <s v="Color"/>
    <x v="2"/>
    <s v="English"/>
    <x v="0"/>
    <x v="2"/>
    <s v="Natalie Portman"/>
    <x v="91"/>
    <n v="20000"/>
    <n v="38072"/>
    <n v="0"/>
    <n v="106000"/>
    <n v="8"/>
    <n v="669"/>
    <n v="108"/>
    <x v="1752"/>
    <n v="13000000"/>
  </r>
  <r>
    <x v="1753"/>
    <n v="1"/>
    <x v="1374"/>
    <s v="Color"/>
    <x v="2"/>
    <s v="English"/>
    <x v="0"/>
    <x v="2"/>
    <s v="Ryan Gosling"/>
    <x v="1073"/>
    <n v="33000"/>
    <n v="35941"/>
    <n v="310"/>
    <n v="25000"/>
    <n v="7.4"/>
    <n v="377"/>
    <n v="112"/>
    <x v="1753"/>
    <n v="3500000"/>
  </r>
  <r>
    <x v="1754"/>
    <n v="1"/>
    <x v="1375"/>
    <s v="Color"/>
    <x v="2"/>
    <s v="English"/>
    <x v="20"/>
    <x v="2"/>
    <s v="Ryan Reynolds"/>
    <x v="1074"/>
    <n v="16000"/>
    <n v="17471"/>
    <n v="89"/>
    <n v="24000"/>
    <n v="7"/>
    <n v="363"/>
    <n v="95"/>
    <x v="1754"/>
    <n v="3000000"/>
  </r>
  <r>
    <x v="1755"/>
    <n v="1"/>
    <x v="1376"/>
    <s v="Color"/>
    <x v="2"/>
    <s v="English"/>
    <x v="0"/>
    <x v="1"/>
    <s v="Eric Dane"/>
    <x v="1075"/>
    <n v="2000"/>
    <n v="4315"/>
    <n v="59"/>
    <n v="19000"/>
    <n v="6.4"/>
    <n v="197"/>
    <n v="119"/>
    <x v="1755"/>
    <n v="55000000"/>
  </r>
  <r>
    <x v="1756"/>
    <n v="1"/>
    <x v="1377"/>
    <s v="Color"/>
    <x v="1"/>
    <s v="English"/>
    <x v="0"/>
    <x v="2"/>
    <s v="Chris Hemsworth"/>
    <x v="1076"/>
    <n v="26000"/>
    <n v="27756"/>
    <n v="0"/>
    <n v="694"/>
    <n v="6"/>
    <n v="27"/>
    <n v="118"/>
    <x v="1756"/>
    <n v="7000000"/>
  </r>
  <r>
    <x v="1757"/>
    <n v="1"/>
    <x v="1378"/>
    <s v="Color"/>
    <x v="6"/>
    <s v="English"/>
    <x v="12"/>
    <x v="2"/>
    <s v="Kevin Spacey"/>
    <x v="771"/>
    <n v="18000"/>
    <n v="18739"/>
    <n v="60"/>
    <n v="0"/>
    <n v="6.2"/>
    <n v="117"/>
    <n v="108"/>
    <x v="1757"/>
    <n v="15000000"/>
  </r>
  <r>
    <x v="1758"/>
    <n v="1"/>
    <x v="1379"/>
    <s v="Color"/>
    <x v="5"/>
    <s v="English"/>
    <x v="0"/>
    <x v="4"/>
    <s v="Jack McBrayer"/>
    <x v="1077"/>
    <n v="975"/>
    <n v="3326"/>
    <n v="62"/>
    <n v="0"/>
    <n v="4.3"/>
    <n v="91"/>
    <n v="82"/>
    <x v="1758"/>
    <n v="85000000"/>
  </r>
  <r>
    <x v="1759"/>
    <n v="1"/>
    <x v="1380"/>
    <s v="Color"/>
    <x v="2"/>
    <s v="English"/>
    <x v="0"/>
    <x v="1"/>
    <s v="Augustus Prew"/>
    <x v="366"/>
    <n v="405"/>
    <n v="1066"/>
    <n v="23"/>
    <n v="0"/>
    <n v="6.5"/>
    <n v="117"/>
    <n v="99"/>
    <x v="1759"/>
    <n v="44000000"/>
  </r>
  <r>
    <x v="1760"/>
    <n v="1"/>
    <x v="1381"/>
    <s v="Color"/>
    <x v="5"/>
    <s v="English"/>
    <x v="0"/>
    <x v="1"/>
    <s v="Liam Neeson"/>
    <x v="442"/>
    <n v="14000"/>
    <n v="18003"/>
    <n v="255"/>
    <n v="15000"/>
    <n v="5.8"/>
    <n v="344"/>
    <n v="106"/>
    <x v="1760"/>
    <n v="125000000"/>
  </r>
  <r>
    <x v="1761"/>
    <n v="1"/>
    <x v="1382"/>
    <s v="Color"/>
    <x v="5"/>
    <s v="English"/>
    <x v="0"/>
    <x v="2"/>
    <s v="Bruce Willis"/>
    <x v="217"/>
    <n v="13000"/>
    <n v="14483"/>
    <n v="0"/>
    <n v="0"/>
    <n v="5.6"/>
    <n v="203"/>
    <n v="107"/>
    <x v="1761"/>
    <n v="37000000"/>
  </r>
  <r>
    <x v="1762"/>
    <n v="1"/>
    <x v="1383"/>
    <s v="Color"/>
    <x v="2"/>
    <s v="English"/>
    <x v="37"/>
    <x v="1"/>
    <s v="Leighton Meester"/>
    <x v="1051"/>
    <n v="3000"/>
    <n v="4204"/>
    <n v="19"/>
    <n v="0"/>
    <n v="6.3"/>
    <n v="135"/>
    <n v="117"/>
    <x v="1762"/>
    <n v="15000000"/>
  </r>
  <r>
    <x v="1763"/>
    <n v="1"/>
    <x v="1384"/>
    <s v="Color"/>
    <x v="1"/>
    <s v="English"/>
    <x v="0"/>
    <x v="2"/>
    <s v="Matt Walsh"/>
    <x v="726"/>
    <n v="490"/>
    <n v="1136"/>
    <n v="157"/>
    <n v="0"/>
    <n v="6.3"/>
    <n v="223"/>
    <n v="91"/>
    <x v="1763"/>
    <n v="7000000"/>
  </r>
  <r>
    <x v="1764"/>
    <n v="1"/>
    <x v="1385"/>
    <s v="Color"/>
    <x v="1"/>
    <s v="English"/>
    <x v="0"/>
    <x v="1"/>
    <s v="Mila Kunis"/>
    <x v="326"/>
    <n v="15000"/>
    <n v="39822"/>
    <n v="189"/>
    <n v="0"/>
    <n v="6.3"/>
    <n v="247"/>
    <n v="101"/>
    <x v="1764"/>
    <n v="55000000"/>
  </r>
  <r>
    <x v="1765"/>
    <n v="1"/>
    <x v="1386"/>
    <s v="Color"/>
    <x v="2"/>
    <s v="English"/>
    <x v="0"/>
    <x v="1"/>
    <s v="Channing Tatum"/>
    <x v="28"/>
    <n v="17000"/>
    <n v="19945"/>
    <n v="529"/>
    <n v="14000"/>
    <n v="6.3"/>
    <n v="162"/>
    <n v="108"/>
    <x v="1765"/>
    <n v="25000000"/>
  </r>
  <r>
    <x v="1766"/>
    <n v="1"/>
    <x v="1387"/>
    <s v="Color"/>
    <x v="8"/>
    <s v="English"/>
    <x v="0"/>
    <x v="4"/>
    <s v="Steve Carell"/>
    <x v="1078"/>
    <n v="7000"/>
    <n v="11608"/>
    <n v="275"/>
    <n v="31000"/>
    <n v="7.7"/>
    <n v="304"/>
    <n v="87"/>
    <x v="1766"/>
    <n v="69000000"/>
  </r>
  <r>
    <x v="1767"/>
    <n v="1"/>
    <x v="1388"/>
    <s v="Color"/>
    <x v="4"/>
    <s v="English"/>
    <x v="0"/>
    <x v="1"/>
    <s v="Bojana Novakovic"/>
    <x v="950"/>
    <n v="2000"/>
    <n v="5628"/>
    <n v="66"/>
    <n v="16000"/>
    <n v="6.3"/>
    <n v="273"/>
    <n v="80"/>
    <x v="1767"/>
    <n v="10000000"/>
  </r>
  <r>
    <x v="1768"/>
    <n v="1"/>
    <x v="1389"/>
    <s v="Color"/>
    <x v="1"/>
    <s v="English"/>
    <x v="0"/>
    <x v="4"/>
    <s v="ChloÃ« Grace Moretz"/>
    <x v="1020"/>
    <n v="17000"/>
    <n v="20154"/>
    <n v="87"/>
    <n v="0"/>
    <n v="6.2"/>
    <n v="111"/>
    <n v="94"/>
    <x v="1768"/>
    <n v="15000000"/>
  </r>
  <r>
    <x v="1769"/>
    <n v="1"/>
    <x v="1390"/>
    <s v="Color"/>
    <x v="10"/>
    <s v="English"/>
    <x v="0"/>
    <x v="2"/>
    <s v="Bailee Madison"/>
    <x v="1079"/>
    <n v="3000"/>
    <n v="3744"/>
    <n v="24"/>
    <n v="10000"/>
    <n v="5.6"/>
    <n v="298"/>
    <n v="99"/>
    <x v="1769"/>
    <n v="25000000"/>
  </r>
  <r>
    <x v="1770"/>
    <n v="1"/>
    <x v="1391"/>
    <s v="Color"/>
    <x v="1"/>
    <s v="English"/>
    <x v="0"/>
    <x v="2"/>
    <s v="Robert Downey Jr."/>
    <x v="93"/>
    <n v="21000"/>
    <n v="23018"/>
    <n v="480"/>
    <n v="25000"/>
    <n v="6.6"/>
    <n v="307"/>
    <n v="95"/>
    <x v="1770"/>
    <n v="65000000"/>
  </r>
  <r>
    <x v="1771"/>
    <n v="1"/>
    <x v="1392"/>
    <s v="Color"/>
    <x v="5"/>
    <s v="English"/>
    <x v="0"/>
    <x v="1"/>
    <s v="Marco St. John"/>
    <x v="905"/>
    <n v="403"/>
    <n v="1577"/>
    <n v="14"/>
    <n v="0"/>
    <n v="5.0999999999999996"/>
    <n v="138"/>
    <n v="107"/>
    <x v="1771"/>
    <n v="20000000"/>
  </r>
  <r>
    <x v="1772"/>
    <n v="1"/>
    <x v="1393"/>
    <s v="Color"/>
    <x v="1"/>
    <s v="English"/>
    <x v="0"/>
    <x v="1"/>
    <s v="Emma Stone"/>
    <x v="1080"/>
    <n v="15000"/>
    <n v="16982"/>
    <n v="87"/>
    <n v="19000"/>
    <n v="7.1"/>
    <n v="262"/>
    <n v="92"/>
    <x v="1772"/>
    <n v="8000000"/>
  </r>
  <r>
    <x v="1773"/>
    <n v="1"/>
    <x v="1394"/>
    <s v="Color"/>
    <x v="2"/>
    <s v="English"/>
    <x v="0"/>
    <x v="1"/>
    <s v="James Franco"/>
    <x v="811"/>
    <n v="11000"/>
    <n v="20440"/>
    <n v="708"/>
    <n v="26000"/>
    <n v="5.7"/>
    <n v="213"/>
    <n v="140"/>
    <x v="1773"/>
    <n v="60000000"/>
  </r>
  <r>
    <x v="1774"/>
    <n v="1"/>
    <x v="1395"/>
    <s v="Color"/>
    <x v="3"/>
    <s v="English"/>
    <x v="1"/>
    <x v="2"/>
    <s v="Bojana Novakovic"/>
    <x v="147"/>
    <n v="2000"/>
    <n v="7053"/>
    <n v="258"/>
    <n v="0"/>
    <n v="6.6"/>
    <n v="258"/>
    <n v="117"/>
    <x v="1774"/>
    <n v="80000000"/>
  </r>
  <r>
    <x v="1775"/>
    <n v="1"/>
    <x v="1396"/>
    <s v="Color"/>
    <x v="1"/>
    <s v="English"/>
    <x v="0"/>
    <x v="2"/>
    <s v="Will Ferrell"/>
    <x v="1081"/>
    <n v="8000"/>
    <n v="10517"/>
    <n v="7"/>
    <n v="0"/>
    <n v="6.4"/>
    <n v="155"/>
    <n v="97"/>
    <x v="1775"/>
    <n v="5000000"/>
  </r>
  <r>
    <x v="1776"/>
    <n v="1"/>
    <x v="1397"/>
    <s v="Color"/>
    <x v="2"/>
    <s v="English"/>
    <x v="0"/>
    <x v="4"/>
    <s v="Harrison Ford"/>
    <x v="987"/>
    <n v="11000"/>
    <n v="17560"/>
    <n v="12"/>
    <n v="0"/>
    <n v="6.5"/>
    <n v="126"/>
    <n v="106"/>
    <x v="1776"/>
    <n v="31000000"/>
  </r>
  <r>
    <x v="1777"/>
    <n v="1"/>
    <x v="1398"/>
    <s v="Color"/>
    <x v="6"/>
    <s v="English"/>
    <x v="0"/>
    <x v="1"/>
    <s v="Naomi Watts"/>
    <x v="417"/>
    <n v="6000"/>
    <n v="10191"/>
    <n v="218"/>
    <n v="9000"/>
    <n v="6.8"/>
    <n v="214"/>
    <n v="108"/>
    <x v="1777"/>
    <n v="22000000"/>
  </r>
  <r>
    <x v="1778"/>
    <n v="1"/>
    <x v="1399"/>
    <s v="Color"/>
    <x v="5"/>
    <s v="English"/>
    <x v="0"/>
    <x v="2"/>
    <s v="Dwayne Johnson"/>
    <x v="70"/>
    <n v="12000"/>
    <n v="14699"/>
    <n v="88"/>
    <n v="12000"/>
    <n v="6.5"/>
    <n v="196"/>
    <n v="98"/>
    <x v="1778"/>
    <n v="24000000"/>
  </r>
  <r>
    <x v="1779"/>
    <n v="1"/>
    <x v="1367"/>
    <s v="Color"/>
    <x v="1"/>
    <s v="English"/>
    <x v="0"/>
    <x v="4"/>
    <s v="Madeline Carroll"/>
    <x v="458"/>
    <n v="1000"/>
    <n v="4377"/>
    <n v="0"/>
    <n v="14000"/>
    <n v="7.7"/>
    <n v="87"/>
    <n v="90"/>
    <x v="1779"/>
    <n v="14000000"/>
  </r>
  <r>
    <x v="1780"/>
    <n v="1"/>
    <x v="1400"/>
    <s v="Color"/>
    <x v="9"/>
    <s v="English"/>
    <x v="0"/>
    <x v="1"/>
    <s v="Greg Crowe"/>
    <x v="1082"/>
    <n v="875"/>
    <n v="2305"/>
    <n v="4"/>
    <n v="0"/>
    <n v="6.4"/>
    <n v="73"/>
    <n v="93"/>
    <x v="1780"/>
    <n v="3000000"/>
  </r>
  <r>
    <x v="1781"/>
    <n v="1"/>
    <x v="1401"/>
    <s v="Color"/>
    <x v="5"/>
    <s v="English"/>
    <x v="4"/>
    <x v="2"/>
    <s v="Kasia Smutniak"/>
    <x v="574"/>
    <n v="211"/>
    <n v="488"/>
    <n v="180"/>
    <n v="0"/>
    <n v="6.5"/>
    <n v="203"/>
    <n v="92"/>
    <x v="1781"/>
    <n v="52000000"/>
  </r>
  <r>
    <x v="1782"/>
    <n v="1"/>
    <x v="1402"/>
    <s v="Color"/>
    <x v="1"/>
    <s v="English"/>
    <x v="0"/>
    <x v="4"/>
    <s v="Brendan Fraser"/>
    <x v="440"/>
    <n v="3000"/>
    <n v="6327"/>
    <n v="16"/>
    <n v="0"/>
    <n v="3.8"/>
    <n v="101"/>
    <n v="92"/>
    <x v="1782"/>
    <n v="35000000"/>
  </r>
  <r>
    <x v="1783"/>
    <n v="1"/>
    <x v="1403"/>
    <s v="Color"/>
    <x v="1"/>
    <s v="English"/>
    <x v="0"/>
    <x v="2"/>
    <s v="Rob Riggle"/>
    <x v="1083"/>
    <n v="839"/>
    <n v="2961"/>
    <n v="8"/>
    <n v="0"/>
    <n v="6.3"/>
    <n v="167"/>
    <n v="102"/>
    <x v="1783"/>
    <n v="32000000"/>
  </r>
  <r>
    <x v="1784"/>
    <n v="1"/>
    <x v="1404"/>
    <s v="Color"/>
    <x v="5"/>
    <s v="English"/>
    <x v="4"/>
    <x v="2"/>
    <s v="Matt Damon"/>
    <x v="329"/>
    <n v="13000"/>
    <n v="13761"/>
    <n v="521"/>
    <n v="0"/>
    <n v="6.9"/>
    <n v="266"/>
    <n v="115"/>
    <x v="1784"/>
    <n v="100000000"/>
  </r>
  <r>
    <x v="1785"/>
    <n v="1"/>
    <x v="1405"/>
    <s v="Color"/>
    <x v="1"/>
    <s v="English"/>
    <x v="0"/>
    <x v="1"/>
    <s v="Steve Buscemi"/>
    <x v="263"/>
    <n v="12000"/>
    <n v="28497"/>
    <n v="221"/>
    <n v="12000"/>
    <n v="6"/>
    <n v="179"/>
    <n v="102"/>
    <x v="1785"/>
    <n v="80000000"/>
  </r>
  <r>
    <x v="1786"/>
    <n v="1"/>
    <x v="1406"/>
    <s v="Color"/>
    <x v="0"/>
    <s v="English"/>
    <x v="0"/>
    <x v="4"/>
    <s v="James Corden"/>
    <x v="1026"/>
    <n v="480"/>
    <n v="1173"/>
    <n v="11"/>
    <n v="0"/>
    <n v="4.9000000000000004"/>
    <n v="184"/>
    <n v="85"/>
    <x v="1786"/>
    <n v="112000000"/>
  </r>
  <r>
    <x v="1787"/>
    <n v="1"/>
    <x v="1407"/>
    <s v="Color"/>
    <x v="2"/>
    <s v="English"/>
    <x v="0"/>
    <x v="1"/>
    <s v="Matt Damon"/>
    <x v="105"/>
    <n v="13000"/>
    <n v="14344"/>
    <n v="16000"/>
    <n v="16000"/>
    <n v="6.5"/>
    <n v="315"/>
    <n v="129"/>
    <x v="1787"/>
    <n v="50000000"/>
  </r>
  <r>
    <x v="1788"/>
    <n v="1"/>
    <x v="1408"/>
    <s v="Color"/>
    <x v="2"/>
    <s v="English"/>
    <x v="0"/>
    <x v="2"/>
    <s v="Joseph Gordon-Levitt"/>
    <x v="1084"/>
    <n v="23000"/>
    <n v="44969"/>
    <n v="58"/>
    <n v="19000"/>
    <n v="7.1"/>
    <n v="134"/>
    <n v="106"/>
    <x v="1788"/>
    <n v="7000000"/>
  </r>
  <r>
    <x v="1789"/>
    <n v="1"/>
    <x v="1409"/>
    <s v="Color"/>
    <x v="1"/>
    <s v="English"/>
    <x v="0"/>
    <x v="2"/>
    <s v="Charlie McDermott"/>
    <x v="1085"/>
    <n v="496"/>
    <n v="1272"/>
    <n v="38"/>
    <n v="12000"/>
    <n v="6.4"/>
    <n v="265"/>
    <n v="101"/>
    <x v="1789"/>
    <n v="36000000"/>
  </r>
  <r>
    <x v="1790"/>
    <n v="1"/>
    <x v="1410"/>
    <s v="Color"/>
    <x v="1"/>
    <s v="English"/>
    <x v="0"/>
    <x v="1"/>
    <s v="Shelley Conn"/>
    <x v="617"/>
    <n v="273"/>
    <n v="993"/>
    <n v="274"/>
    <n v="0"/>
    <n v="5.3"/>
    <n v="168"/>
    <n v="121"/>
    <x v="1790"/>
    <n v="120000000"/>
  </r>
  <r>
    <x v="1791"/>
    <n v="1"/>
    <x v="1411"/>
    <s v="Color"/>
    <x v="0"/>
    <s v="English"/>
    <x v="0"/>
    <x v="4"/>
    <s v="Gerard Butler"/>
    <x v="376"/>
    <n v="18000"/>
    <n v="20453"/>
    <n v="255"/>
    <n v="33000"/>
    <n v="8.1999999999999993"/>
    <n v="288"/>
    <n v="98"/>
    <x v="1791"/>
    <n v="165000000"/>
  </r>
  <r>
    <x v="1792"/>
    <n v="1"/>
    <x v="1412"/>
    <s v="Color"/>
    <x v="4"/>
    <s v="English"/>
    <x v="0"/>
    <x v="2"/>
    <s v="Sarah Butler"/>
    <x v="1086"/>
    <n v="635"/>
    <n v="2423"/>
    <n v="68"/>
    <n v="17000"/>
    <n v="6.3"/>
    <n v="225"/>
    <n v="105"/>
    <x v="1792"/>
    <n v="2000000"/>
  </r>
  <r>
    <x v="1793"/>
    <n v="1"/>
    <x v="1413"/>
    <s v="Color"/>
    <x v="9"/>
    <s v="English"/>
    <x v="0"/>
    <x v="4"/>
    <s v="Bill Farmer"/>
    <x v="1087"/>
    <n v="93"/>
    <n v="168"/>
    <n v="4"/>
    <n v="638"/>
    <n v="5.0999999999999996"/>
    <n v="4"/>
    <n v="92"/>
    <x v="1793"/>
    <n v="400000"/>
  </r>
  <r>
    <x v="1794"/>
    <n v="1"/>
    <x v="1414"/>
    <s v="Color"/>
    <x v="2"/>
    <s v="French"/>
    <x v="12"/>
    <x v="2"/>
    <s v="Lubna Azabal"/>
    <x v="1088"/>
    <n v="131"/>
    <n v="343"/>
    <n v="777"/>
    <n v="37000"/>
    <n v="8.1999999999999993"/>
    <n v="226"/>
    <n v="139"/>
    <x v="1794"/>
    <n v="6800000"/>
  </r>
  <r>
    <x v="1795"/>
    <n v="1"/>
    <x v="1415"/>
    <s v="Color"/>
    <x v="5"/>
    <s v="English"/>
    <x v="0"/>
    <x v="1"/>
    <s v="Leonardo DiCaprio"/>
    <x v="69"/>
    <n v="29000"/>
    <n v="81115"/>
    <n v="22000"/>
    <n v="175000"/>
    <n v="8.8000000000000007"/>
    <n v="642"/>
    <n v="148"/>
    <x v="1795"/>
    <n v="160000000"/>
  </r>
  <r>
    <x v="1796"/>
    <n v="1"/>
    <x v="1416"/>
    <s v="Color"/>
    <x v="10"/>
    <s v="English"/>
    <x v="0"/>
    <x v="1"/>
    <s v="Lin Shaye"/>
    <x v="609"/>
    <n v="852"/>
    <n v="3030"/>
    <n v="0"/>
    <n v="60000"/>
    <n v="6.8"/>
    <n v="445"/>
    <n v="103"/>
    <x v="1796"/>
    <n v="1500000"/>
  </r>
  <r>
    <x v="1797"/>
    <n v="1"/>
    <x v="1417"/>
    <s v="Color"/>
    <x v="5"/>
    <s v="English"/>
    <x v="0"/>
    <x v="1"/>
    <s v="Robert Downey Jr."/>
    <x v="237"/>
    <n v="21000"/>
    <n v="48638"/>
    <n v="4000"/>
    <n v="18000"/>
    <n v="7"/>
    <n v="453"/>
    <n v="124"/>
    <x v="1797"/>
    <n v="200000000"/>
  </r>
  <r>
    <x v="1798"/>
    <n v="1"/>
    <x v="1418"/>
    <s v="Color"/>
    <x v="1"/>
    <s v="English"/>
    <x v="0"/>
    <x v="1"/>
    <s v="ZoÃ« Kravitz"/>
    <x v="1089"/>
    <n v="943"/>
    <n v="2786"/>
    <n v="16"/>
    <n v="20000"/>
    <n v="7.2"/>
    <n v="163"/>
    <n v="101"/>
    <x v="1798"/>
    <n v="8000000"/>
  </r>
  <r>
    <x v="1799"/>
    <n v="1"/>
    <x v="1419"/>
    <s v="Color"/>
    <x v="5"/>
    <s v="English"/>
    <x v="0"/>
    <x v="2"/>
    <s v="Bam Margera"/>
    <x v="368"/>
    <n v="608"/>
    <n v="1787"/>
    <n v="79"/>
    <n v="0"/>
    <n v="7.1"/>
    <n v="156"/>
    <n v="101"/>
    <x v="1799"/>
    <n v="20000000"/>
  </r>
  <r>
    <x v="1800"/>
    <n v="1"/>
    <x v="1420"/>
    <s v="Color"/>
    <x v="5"/>
    <s v="English"/>
    <x v="0"/>
    <x v="1"/>
    <s v="Michael Fassbender"/>
    <x v="1090"/>
    <n v="13000"/>
    <n v="14619"/>
    <n v="39"/>
    <n v="0"/>
    <n v="4.7"/>
    <n v="178"/>
    <n v="81"/>
    <x v="1800"/>
    <n v="47000000"/>
  </r>
  <r>
    <x v="1801"/>
    <n v="1"/>
    <x v="1421"/>
    <s v="Color"/>
    <x v="5"/>
    <s v="English"/>
    <x v="1"/>
    <x v="2"/>
    <s v="Elizabeth McGovern"/>
    <x v="595"/>
    <n v="553"/>
    <n v="2357"/>
    <n v="905"/>
    <n v="36000"/>
    <n v="7.7"/>
    <n v="447"/>
    <n v="117"/>
    <x v="1801"/>
    <n v="30000000"/>
  </r>
  <r>
    <x v="1802"/>
    <n v="1"/>
    <x v="1422"/>
    <s v="Color"/>
    <x v="5"/>
    <s v="English"/>
    <x v="0"/>
    <x v="1"/>
    <s v="Tom Selleck"/>
    <x v="233"/>
    <n v="19000"/>
    <n v="25206"/>
    <n v="126"/>
    <n v="0"/>
    <n v="5.4"/>
    <n v="140"/>
    <n v="100"/>
    <x v="1802"/>
    <n v="75000000"/>
  </r>
  <r>
    <x v="1803"/>
    <n v="1"/>
    <x v="1386"/>
    <s v="Color"/>
    <x v="5"/>
    <s v="English"/>
    <x v="7"/>
    <x v="3"/>
    <s v="BÃ¡rbara Mori"/>
    <x v="1091"/>
    <n v="594"/>
    <n v="1836"/>
    <n v="116"/>
    <n v="0"/>
    <n v="6"/>
    <n v="41"/>
    <n v="90"/>
    <x v="1803"/>
    <n v="600000000"/>
  </r>
  <r>
    <x v="1804"/>
    <n v="1"/>
    <x v="1423"/>
    <s v="Color"/>
    <x v="5"/>
    <s v="English"/>
    <x v="0"/>
    <x v="1"/>
    <s v="Tom Cruise"/>
    <x v="226"/>
    <n v="10000"/>
    <n v="12731"/>
    <n v="446"/>
    <n v="11000"/>
    <n v="6.3"/>
    <n v="283"/>
    <n v="117"/>
    <x v="1804"/>
    <n v="117000000"/>
  </r>
  <r>
    <x v="1805"/>
    <n v="1"/>
    <x v="1424"/>
    <s v="Color"/>
    <x v="1"/>
    <s v="English"/>
    <x v="0"/>
    <x v="4"/>
    <s v="Adam Scott"/>
    <x v="909"/>
    <n v="3000"/>
    <n v="4094"/>
    <n v="14"/>
    <n v="13000"/>
    <n v="6.4"/>
    <n v="134"/>
    <n v="100"/>
    <x v="1805"/>
    <n v="19000000"/>
  </r>
  <r>
    <x v="1806"/>
    <n v="1"/>
    <x v="1425"/>
    <s v="Color"/>
    <x v="5"/>
    <s v="English"/>
    <x v="0"/>
    <x v="4"/>
    <s v="Abbie Cornish"/>
    <x v="571"/>
    <n v="2000"/>
    <n v="4286"/>
    <n v="0"/>
    <n v="16000"/>
    <n v="7"/>
    <n v="188"/>
    <n v="101"/>
    <x v="1806"/>
    <n v="80000000"/>
  </r>
  <r>
    <x v="1807"/>
    <n v="1"/>
    <x v="1426"/>
    <s v="Color"/>
    <x v="5"/>
    <s v="English"/>
    <x v="0"/>
    <x v="2"/>
    <s v="Dennis Quaid"/>
    <x v="1092"/>
    <n v="2000"/>
    <n v="3889"/>
    <n v="124"/>
    <n v="0"/>
    <n v="5.2"/>
    <n v="226"/>
    <n v="100"/>
    <x v="1807"/>
    <n v="26000000"/>
  </r>
  <r>
    <x v="1808"/>
    <n v="1"/>
    <x v="1387"/>
    <s v="Color"/>
    <x v="2"/>
    <s v="English"/>
    <x v="1"/>
    <x v="2"/>
    <s v="ChloÃ« Grace Moretz"/>
    <x v="917"/>
    <n v="17000"/>
    <n v="20258"/>
    <n v="198"/>
    <n v="25000"/>
    <n v="7.2"/>
    <n v="390"/>
    <n v="116"/>
    <x v="1808"/>
    <n v="20000000"/>
  </r>
  <r>
    <x v="1809"/>
    <n v="1"/>
    <x v="1419"/>
    <s v="Color"/>
    <x v="2"/>
    <s v="English"/>
    <x v="0"/>
    <x v="4"/>
    <s v="Robyn Lively"/>
    <x v="1093"/>
    <n v="439"/>
    <n v="1567"/>
    <n v="13"/>
    <n v="0"/>
    <n v="6.3"/>
    <n v="19"/>
    <n v="110"/>
    <x v="1809"/>
    <n v="3500000"/>
  </r>
  <r>
    <x v="1810"/>
    <n v="1"/>
    <x v="1427"/>
    <s v="Color"/>
    <x v="1"/>
    <s v="English"/>
    <x v="0"/>
    <x v="4"/>
    <s v="Vanessa Redgrave"/>
    <x v="107"/>
    <n v="898"/>
    <n v="1026"/>
    <n v="56"/>
    <n v="13000"/>
    <n v="6.5"/>
    <n v="159"/>
    <n v="105"/>
    <x v="1810"/>
    <n v="30000000"/>
  </r>
  <r>
    <x v="1811"/>
    <n v="1"/>
    <x v="1428"/>
    <s v="Color"/>
    <x v="1"/>
    <s v="English"/>
    <x v="0"/>
    <x v="1"/>
    <s v="Robert De Niro"/>
    <x v="591"/>
    <n v="22000"/>
    <n v="24082"/>
    <n v="80"/>
    <n v="0"/>
    <n v="5.5"/>
    <n v="180"/>
    <n v="98"/>
    <x v="1811"/>
    <n v="100000000"/>
  </r>
  <r>
    <x v="1812"/>
    <n v="1"/>
    <x v="1429"/>
    <s v="Color"/>
    <x v="1"/>
    <s v="French"/>
    <x v="4"/>
    <x v="6"/>
    <s v="FranÃ§ois Cluzet"/>
    <x v="1094"/>
    <n v="541"/>
    <n v="890"/>
    <n v="0"/>
    <n v="0"/>
    <n v="7.1"/>
    <n v="118"/>
    <n v="134"/>
    <x v="1812"/>
    <n v="25000000"/>
  </r>
  <r>
    <x v="1813"/>
    <n v="1"/>
    <x v="1430"/>
    <s v="Color"/>
    <x v="1"/>
    <s v="English"/>
    <x v="0"/>
    <x v="2"/>
    <s v="Jake Gyllenhaal"/>
    <x v="525"/>
    <n v="15000"/>
    <n v="31278"/>
    <n v="380"/>
    <n v="24000"/>
    <n v="6.7"/>
    <n v="219"/>
    <n v="112"/>
    <x v="1813"/>
    <n v="30000000"/>
  </r>
  <r>
    <x v="1814"/>
    <n v="1"/>
    <x v="1366"/>
    <s v="Color"/>
    <x v="1"/>
    <s v="English"/>
    <x v="0"/>
    <x v="2"/>
    <s v="Scout Taylor-Compton"/>
    <x v="84"/>
    <n v="908"/>
    <n v="3204"/>
    <n v="138"/>
    <n v="636"/>
    <n v="5.7"/>
    <n v="49"/>
    <n v="117"/>
    <x v="1814"/>
    <n v="25000000"/>
  </r>
  <r>
    <x v="1815"/>
    <n v="1"/>
    <x v="1372"/>
    <s v="Color"/>
    <x v="5"/>
    <s v="English"/>
    <x v="0"/>
    <x v="2"/>
    <s v="Jasper Cole"/>
    <x v="1095"/>
    <n v="1000"/>
    <n v="2618"/>
    <n v="434"/>
    <n v="0"/>
    <n v="5.5"/>
    <n v="163"/>
    <n v="95"/>
    <x v="1815"/>
    <n v="10000000"/>
  </r>
  <r>
    <x v="1816"/>
    <n v="1"/>
    <x v="1431"/>
    <s v="Color"/>
    <x v="5"/>
    <s v="English"/>
    <x v="0"/>
    <x v="2"/>
    <s v="Robert De Niro"/>
    <x v="1096"/>
    <n v="22000"/>
    <n v="26233"/>
    <n v="20"/>
    <n v="44000"/>
    <n v="6.7"/>
    <n v="391"/>
    <n v="105"/>
    <x v="1816"/>
    <n v="10500000"/>
  </r>
  <r>
    <x v="1817"/>
    <n v="1"/>
    <x v="1432"/>
    <s v="Color"/>
    <x v="6"/>
    <s v="English"/>
    <x v="1"/>
    <x v="2"/>
    <s v="Bob Hoskins"/>
    <x v="645"/>
    <n v="5000"/>
    <n v="7692"/>
    <n v="13"/>
    <n v="0"/>
    <n v="7.2"/>
    <n v="163"/>
    <n v="113"/>
    <x v="1817"/>
    <n v="7200000"/>
  </r>
  <r>
    <x v="1818"/>
    <n v="1"/>
    <x v="1371"/>
    <s v="Color"/>
    <x v="1"/>
    <s v="English"/>
    <x v="0"/>
    <x v="4"/>
    <s v="Emma Stone"/>
    <x v="100"/>
    <n v="15000"/>
    <n v="20061"/>
    <n v="9"/>
    <n v="0"/>
    <n v="4.2"/>
    <n v="98"/>
    <n v="87"/>
    <x v="1818"/>
    <n v="50000000"/>
  </r>
  <r>
    <x v="1819"/>
    <n v="1"/>
    <x v="1419"/>
    <s v="Color"/>
    <x v="5"/>
    <s v="English"/>
    <x v="0"/>
    <x v="4"/>
    <s v="J.K. Simmons"/>
    <x v="1097"/>
    <n v="24000"/>
    <n v="46120"/>
    <n v="96"/>
    <n v="13000"/>
    <n v="7.3"/>
    <n v="233"/>
    <n v="95"/>
    <x v="1819"/>
    <n v="130000000"/>
  </r>
  <r>
    <x v="1820"/>
    <n v="1"/>
    <x v="1433"/>
    <s v="Color"/>
    <x v="2"/>
    <s v="English"/>
    <x v="1"/>
    <x v="2"/>
    <s v="Scoot McNairy"/>
    <x v="1098"/>
    <n v="660"/>
    <n v="1118"/>
    <n v="380"/>
    <n v="19000"/>
    <n v="6.4"/>
    <n v="344"/>
    <n v="94"/>
    <x v="1820"/>
    <n v="500000"/>
  </r>
  <r>
    <x v="1821"/>
    <n v="1"/>
    <x v="1434"/>
    <s v="Color"/>
    <x v="1"/>
    <s v="English"/>
    <x v="0"/>
    <x v="1"/>
    <s v="Noah Bean"/>
    <x v="334"/>
    <n v="293"/>
    <n v="621"/>
    <n v="50"/>
    <n v="0"/>
    <n v="6.5"/>
    <n v="212"/>
    <n v="107"/>
    <x v="1821"/>
    <n v="40000000"/>
  </r>
  <r>
    <x v="1822"/>
    <n v="1"/>
    <x v="1381"/>
    <s v="Color"/>
    <x v="0"/>
    <s v="Hindi"/>
    <x v="7"/>
    <x v="1"/>
    <s v="Shah Rukh Khan"/>
    <x v="788"/>
    <n v="8000"/>
    <n v="8532"/>
    <n v="160"/>
    <n v="27000"/>
    <n v="8"/>
    <n v="210"/>
    <n v="128"/>
    <x v="1822"/>
    <n v="12000000"/>
  </r>
  <r>
    <x v="1823"/>
    <n v="1"/>
    <x v="1435"/>
    <s v="Color"/>
    <x v="4"/>
    <s v="English"/>
    <x v="0"/>
    <x v="2"/>
    <s v="Frank Grillo"/>
    <x v="96"/>
    <n v="798"/>
    <n v="2537"/>
    <n v="0"/>
    <n v="0"/>
    <n v="4.8"/>
    <n v="160"/>
    <n v="107"/>
    <x v="1823"/>
    <n v="25000000"/>
  </r>
  <r>
    <x v="1824"/>
    <n v="1"/>
    <x v="1380"/>
    <s v="Color"/>
    <x v="1"/>
    <s v="English"/>
    <x v="1"/>
    <x v="4"/>
    <s v="Daniel Mays"/>
    <x v="1099"/>
    <n v="287"/>
    <n v="855"/>
    <n v="24"/>
    <n v="0"/>
    <n v="6.1"/>
    <n v="97"/>
    <n v="109"/>
    <x v="1824"/>
    <n v="35000000"/>
  </r>
  <r>
    <x v="1825"/>
    <n v="1"/>
    <x v="1436"/>
    <s v="Color"/>
    <x v="2"/>
    <s v="English"/>
    <x v="1"/>
    <x v="2"/>
    <s v="Andrew Garfield"/>
    <x v="386"/>
    <n v="10000"/>
    <n v="12867"/>
    <n v="132"/>
    <n v="33000"/>
    <n v="7.2"/>
    <n v="328"/>
    <n v="103"/>
    <x v="1825"/>
    <n v="15000000"/>
  </r>
  <r>
    <x v="1826"/>
    <n v="1"/>
    <x v="1417"/>
    <s v="Color"/>
    <x v="2"/>
    <s v="French"/>
    <x v="4"/>
    <x v="1"/>
    <s v="Lambert Wilson"/>
    <x v="1100"/>
    <n v="186"/>
    <n v="416"/>
    <n v="22"/>
    <n v="0"/>
    <n v="7.2"/>
    <n v="195"/>
    <n v="122"/>
    <x v="1826"/>
    <n v="4000000"/>
  </r>
  <r>
    <x v="1827"/>
    <n v="1"/>
    <x v="1384"/>
    <s v="Color"/>
    <x v="1"/>
    <s v="English"/>
    <x v="0"/>
    <x v="1"/>
    <s v="America Ferrera"/>
    <x v="333"/>
    <n v="953"/>
    <n v="3299"/>
    <n v="44"/>
    <n v="1000"/>
    <n v="4.9000000000000004"/>
    <n v="71"/>
    <n v="103"/>
    <x v="1827"/>
    <n v="14000000"/>
  </r>
  <r>
    <x v="1828"/>
    <n v="1"/>
    <x v="1437"/>
    <s v="Color"/>
    <x v="4"/>
    <s v="English"/>
    <x v="0"/>
    <x v="2"/>
    <s v="Sprague Grayden"/>
    <x v="1101"/>
    <n v="438"/>
    <n v="1081"/>
    <n v="21"/>
    <n v="14000"/>
    <n v="5.7"/>
    <n v="264"/>
    <n v="98"/>
    <x v="1828"/>
    <n v="3000000"/>
  </r>
  <r>
    <x v="1829"/>
    <n v="1"/>
    <x v="1438"/>
    <s v="Color"/>
    <x v="0"/>
    <s v="English"/>
    <x v="1"/>
    <x v="4"/>
    <s v="Logan Lerman"/>
    <x v="205"/>
    <n v="8000"/>
    <n v="14024"/>
    <n v="0"/>
    <n v="9000"/>
    <n v="5.9"/>
    <n v="217"/>
    <n v="118"/>
    <x v="1829"/>
    <n v="95000000"/>
  </r>
  <r>
    <x v="1830"/>
    <n v="1"/>
    <x v="1439"/>
    <s v="Color"/>
    <x v="1"/>
    <s v="English"/>
    <x v="0"/>
    <x v="2"/>
    <s v="Adam Scott"/>
    <x v="475"/>
    <n v="3000"/>
    <n v="5737"/>
    <n v="192"/>
    <n v="13000"/>
    <n v="5.5"/>
    <n v="365"/>
    <n v="88"/>
    <x v="1830"/>
    <n v="24000000"/>
  </r>
  <r>
    <x v="1831"/>
    <n v="1"/>
    <x v="1440"/>
    <s v="Color"/>
    <x v="5"/>
    <s v="English"/>
    <x v="0"/>
    <x v="2"/>
    <s v="Topher Grace"/>
    <x v="996"/>
    <n v="2000"/>
    <n v="4243"/>
    <n v="190"/>
    <n v="17000"/>
    <n v="6.4"/>
    <n v="351"/>
    <n v="107"/>
    <x v="1831"/>
    <n v="40000000"/>
  </r>
  <r>
    <x v="1832"/>
    <n v="1"/>
    <x v="1373"/>
    <s v="Color"/>
    <x v="5"/>
    <s v="English"/>
    <x v="0"/>
    <x v="1"/>
    <s v="Jake Gyllenhaal"/>
    <x v="491"/>
    <n v="15000"/>
    <n v="16149"/>
    <n v="179"/>
    <n v="23000"/>
    <n v="6.6"/>
    <n v="306"/>
    <n v="116"/>
    <x v="1832"/>
    <n v="200000000"/>
  </r>
  <r>
    <x v="1833"/>
    <n v="1"/>
    <x v="1441"/>
    <s v="Color"/>
    <x v="2"/>
    <s v="English"/>
    <x v="0"/>
    <x v="1"/>
    <s v="Dianne Wiest"/>
    <x v="210"/>
    <n v="967"/>
    <n v="1582"/>
    <n v="263"/>
    <n v="0"/>
    <n v="7"/>
    <n v="248"/>
    <n v="91"/>
    <x v="1833"/>
    <n v="5000000"/>
  </r>
  <r>
    <x v="1834"/>
    <n v="1"/>
    <x v="1442"/>
    <s v="Color"/>
    <x v="0"/>
    <s v="English"/>
    <x v="0"/>
    <x v="0"/>
    <s v="Sierra McCormick"/>
    <x v="750"/>
    <n v="512"/>
    <n v="1002"/>
    <n v="20"/>
    <n v="0"/>
    <n v="6.7"/>
    <n v="81"/>
    <n v="103"/>
    <x v="1834"/>
    <n v="15000000"/>
  </r>
  <r>
    <x v="1835"/>
    <n v="1"/>
    <x v="1394"/>
    <s v="Color"/>
    <x v="5"/>
    <s v="English"/>
    <x v="0"/>
    <x v="1"/>
    <s v="Bruce Willis"/>
    <x v="667"/>
    <n v="13000"/>
    <n v="24928"/>
    <n v="124"/>
    <n v="32000"/>
    <n v="7.1"/>
    <n v="315"/>
    <n v="111"/>
    <x v="1835"/>
    <n v="58000000"/>
  </r>
  <r>
    <x v="1836"/>
    <n v="1"/>
    <x v="1443"/>
    <s v="Color"/>
    <x v="2"/>
    <s v="English"/>
    <x v="0"/>
    <x v="1"/>
    <s v="Robert Pattinson"/>
    <x v="1102"/>
    <n v="21000"/>
    <n v="22088"/>
    <n v="47"/>
    <n v="24000"/>
    <n v="7.2"/>
    <n v="158"/>
    <n v="113"/>
    <x v="1836"/>
    <n v="16000000"/>
  </r>
  <r>
    <x v="1837"/>
    <n v="1"/>
    <x v="1444"/>
    <s v="Color"/>
    <x v="5"/>
    <s v="English"/>
    <x v="0"/>
    <x v="2"/>
    <s v="Alice Braga"/>
    <x v="1103"/>
    <n v="1000"/>
    <n v="2925"/>
    <n v="238"/>
    <n v="12000"/>
    <n v="6.3"/>
    <n v="197"/>
    <n v="119"/>
    <x v="1837"/>
    <n v="32000000"/>
  </r>
  <r>
    <x v="1838"/>
    <n v="1"/>
    <x v="1374"/>
    <s v="Color"/>
    <x v="5"/>
    <s v="English"/>
    <x v="3"/>
    <x v="2"/>
    <s v="Milla Jovovich"/>
    <x v="396"/>
    <n v="14000"/>
    <n v="16098"/>
    <n v="545"/>
    <n v="19000"/>
    <n v="5.9"/>
    <n v="253"/>
    <n v="97"/>
    <x v="1838"/>
    <n v="60000000"/>
  </r>
  <r>
    <x v="1839"/>
    <n v="1"/>
    <x v="1445"/>
    <s v="Color"/>
    <x v="5"/>
    <s v="English"/>
    <x v="0"/>
    <x v="1"/>
    <s v="Mark Addy"/>
    <x v="47"/>
    <n v="891"/>
    <n v="3244"/>
    <n v="0"/>
    <n v="17000"/>
    <n v="6.7"/>
    <n v="343"/>
    <n v="156"/>
    <x v="1839"/>
    <n v="200000000"/>
  </r>
  <r>
    <x v="1840"/>
    <n v="1"/>
    <x v="1446"/>
    <s v="Color"/>
    <x v="1"/>
    <s v="English"/>
    <x v="4"/>
    <x v="2"/>
    <s v="Haley Ramm"/>
    <x v="1104"/>
    <n v="353"/>
    <n v="1498"/>
    <n v="248"/>
    <n v="46000"/>
    <n v="5.8"/>
    <n v="230"/>
    <n v="82"/>
    <x v="1840"/>
    <n v="500000"/>
  </r>
  <r>
    <x v="1841"/>
    <n v="1"/>
    <x v="1447"/>
    <s v="Color"/>
    <x v="5"/>
    <s v="English"/>
    <x v="0"/>
    <x v="1"/>
    <s v="Angelina Jolie Pitt"/>
    <x v="392"/>
    <n v="11000"/>
    <n v="12406"/>
    <n v="176"/>
    <n v="23000"/>
    <n v="6.4"/>
    <n v="330"/>
    <n v="101"/>
    <x v="1841"/>
    <n v="110000000"/>
  </r>
  <r>
    <x v="1842"/>
    <n v="1"/>
    <x v="1448"/>
    <s v="Color"/>
    <x v="2"/>
    <s v="French"/>
    <x v="4"/>
    <x v="1"/>
    <s v="Kristin Scott Thomas"/>
    <x v="1105"/>
    <n v="1000"/>
    <n v="2140"/>
    <n v="15"/>
    <n v="0"/>
    <n v="7.5"/>
    <n v="136"/>
    <n v="111"/>
    <x v="1842"/>
    <n v="10000000"/>
  </r>
  <r>
    <x v="1843"/>
    <n v="1"/>
    <x v="1445"/>
    <s v="Color"/>
    <x v="4"/>
    <s v="English"/>
    <x v="12"/>
    <x v="2"/>
    <s v="Costas Mandylor"/>
    <x v="1040"/>
    <n v="723"/>
    <n v="1978"/>
    <n v="52"/>
    <n v="12000"/>
    <n v="5.6"/>
    <n v="178"/>
    <n v="90"/>
    <x v="1843"/>
    <n v="20000000"/>
  </r>
  <r>
    <x v="1844"/>
    <n v="1"/>
    <x v="1384"/>
    <s v="Color"/>
    <x v="5"/>
    <s v="English"/>
    <x v="0"/>
    <x v="1"/>
    <s v="Anna Kendrick"/>
    <x v="612"/>
    <n v="10000"/>
    <n v="12687"/>
    <n v="1000"/>
    <n v="36000"/>
    <n v="7.5"/>
    <n v="393"/>
    <n v="112"/>
    <x v="1844"/>
    <n v="60000000"/>
  </r>
  <r>
    <x v="1845"/>
    <n v="1"/>
    <x v="1418"/>
    <s v="Color"/>
    <x v="9"/>
    <s v="English"/>
    <x v="1"/>
    <x v="3"/>
    <s v="Norbert Ferrer"/>
    <x v="1106"/>
    <n v="55"/>
    <n v="55"/>
    <n v="0"/>
    <n v="89"/>
    <n v="6.9"/>
    <n v="7"/>
    <n v="41"/>
    <x v="1845"/>
    <n v="5000000"/>
  </r>
  <r>
    <x v="1846"/>
    <n v="1"/>
    <x v="1449"/>
    <s v="Color"/>
    <x v="6"/>
    <s v="English"/>
    <x v="0"/>
    <x v="4"/>
    <s v="Scott Glenn"/>
    <x v="452"/>
    <n v="826"/>
    <n v="2259"/>
    <n v="130"/>
    <n v="0"/>
    <n v="7.2"/>
    <n v="160"/>
    <n v="123"/>
    <x v="1846"/>
    <n v="35000000"/>
  </r>
  <r>
    <x v="1847"/>
    <n v="1"/>
    <x v="1450"/>
    <s v="Color"/>
    <x v="1"/>
    <s v="English"/>
    <x v="0"/>
    <x v="2"/>
    <s v="Chris Noth"/>
    <x v="1107"/>
    <n v="962"/>
    <n v="4555"/>
    <n v="127"/>
    <n v="0"/>
    <n v="4.3"/>
    <n v="221"/>
    <n v="146"/>
    <x v="1847"/>
    <n v="100000000"/>
  </r>
  <r>
    <x v="1848"/>
    <n v="1"/>
    <x v="1380"/>
    <s v="Color"/>
    <x v="1"/>
    <s v="English"/>
    <x v="0"/>
    <x v="2"/>
    <s v="Mike Vogel"/>
    <x v="1108"/>
    <n v="2000"/>
    <n v="5707"/>
    <n v="14"/>
    <n v="0"/>
    <n v="6.4"/>
    <n v="180"/>
    <n v="104"/>
    <x v="1848"/>
    <n v="20000000"/>
  </r>
  <r>
    <x v="1849"/>
    <n v="1"/>
    <x v="1451"/>
    <s v="Color"/>
    <x v="0"/>
    <s v="English"/>
    <x v="0"/>
    <x v="4"/>
    <s v="Jon Hamm"/>
    <x v="702"/>
    <n v="4000"/>
    <n v="4628"/>
    <n v="31"/>
    <n v="0"/>
    <n v="6.4"/>
    <n v="226"/>
    <n v="93"/>
    <x v="1849"/>
    <n v="165000000"/>
  </r>
  <r>
    <x v="1850"/>
    <n v="1"/>
    <x v="1452"/>
    <s v="Color"/>
    <x v="7"/>
    <s v="English"/>
    <x v="0"/>
    <x v="2"/>
    <s v="Leonardo DiCaprio"/>
    <x v="359"/>
    <n v="29000"/>
    <n v="29585"/>
    <n v="17000"/>
    <n v="53000"/>
    <n v="8.1"/>
    <n v="490"/>
    <n v="138"/>
    <x v="1850"/>
    <n v="80000000"/>
  </r>
  <r>
    <x v="1851"/>
    <n v="1"/>
    <x v="1450"/>
    <s v="Color"/>
    <x v="5"/>
    <s v="English"/>
    <x v="0"/>
    <x v="1"/>
    <s v="David Zayas"/>
    <x v="839"/>
    <n v="929"/>
    <n v="3679"/>
    <n v="25"/>
    <n v="13000"/>
    <n v="4.4000000000000004"/>
    <n v="221"/>
    <n v="97"/>
    <x v="1851"/>
    <n v="10000000"/>
  </r>
  <r>
    <x v="1852"/>
    <n v="1"/>
    <x v="1453"/>
    <s v="Color"/>
    <x v="1"/>
    <s v="English"/>
    <x v="0"/>
    <x v="2"/>
    <s v="Nathalie Fay"/>
    <x v="486"/>
    <n v="227"/>
    <n v="684"/>
    <n v="0"/>
    <n v="0"/>
    <n v="6.3"/>
    <n v="301"/>
    <n v="97"/>
    <x v="1852"/>
    <n v="7000000"/>
  </r>
  <r>
    <x v="1853"/>
    <n v="1"/>
    <x v="1454"/>
    <s v="Color"/>
    <x v="2"/>
    <s v="English"/>
    <x v="0"/>
    <x v="2"/>
    <s v="Connor Paolo"/>
    <x v="1109"/>
    <n v="530"/>
    <n v="1038"/>
    <n v="53"/>
    <n v="0"/>
    <n v="6.5"/>
    <n v="215"/>
    <n v="98"/>
    <x v="1853"/>
    <n v="650000"/>
  </r>
  <r>
    <x v="1854"/>
    <n v="1"/>
    <x v="1455"/>
    <s v="Color"/>
    <x v="2"/>
    <s v="English"/>
    <x v="0"/>
    <x v="1"/>
    <s v="Alyson Stoner"/>
    <x v="958"/>
    <n v="2000"/>
    <n v="4059"/>
    <n v="209"/>
    <n v="16000"/>
    <n v="6.2"/>
    <n v="138"/>
    <n v="107"/>
    <x v="1854"/>
    <n v="30000000"/>
  </r>
  <r>
    <x v="1855"/>
    <n v="1"/>
    <x v="1456"/>
    <s v="Color"/>
    <x v="2"/>
    <s v="English"/>
    <x v="0"/>
    <x v="2"/>
    <s v="Robert De Niro"/>
    <x v="829"/>
    <n v="22000"/>
    <n v="37766"/>
    <n v="43"/>
    <n v="0"/>
    <n v="5.4"/>
    <n v="138"/>
    <n v="105"/>
    <x v="1855"/>
    <n v="22000000"/>
  </r>
  <r>
    <x v="1856"/>
    <n v="1"/>
    <x v="1457"/>
    <s v="Color"/>
    <x v="1"/>
    <s v="English"/>
    <x v="0"/>
    <x v="2"/>
    <s v="Linda Cardellini"/>
    <x v="816"/>
    <n v="2000"/>
    <n v="4590"/>
    <n v="571"/>
    <n v="19000"/>
    <n v="6.8"/>
    <n v="238"/>
    <n v="96"/>
    <x v="1856"/>
    <n v="2500000"/>
  </r>
  <r>
    <x v="1857"/>
    <n v="1"/>
    <x v="1458"/>
    <s v="Color"/>
    <x v="5"/>
    <s v="English"/>
    <x v="0"/>
    <x v="1"/>
    <s v="Paul Walker"/>
    <x v="1110"/>
    <n v="23000"/>
    <n v="31529"/>
    <n v="34"/>
    <n v="0"/>
    <n v="6.2"/>
    <n v="119"/>
    <n v="107"/>
    <x v="1857"/>
    <n v="20000000"/>
  </r>
  <r>
    <x v="1858"/>
    <n v="1"/>
    <x v="1459"/>
    <s v="Color"/>
    <x v="0"/>
    <s v="English"/>
    <x v="0"/>
    <x v="4"/>
    <s v="Brad Garrett"/>
    <x v="1111"/>
    <n v="799"/>
    <n v="2036"/>
    <n v="15"/>
    <n v="29000"/>
    <n v="7.8"/>
    <n v="324"/>
    <n v="100"/>
    <x v="1858"/>
    <n v="260000000"/>
  </r>
  <r>
    <x v="1859"/>
    <n v="1"/>
    <x v="1460"/>
    <s v="Color"/>
    <x v="6"/>
    <s v="English"/>
    <x v="0"/>
    <x v="4"/>
    <s v="Aidan Quinn"/>
    <x v="1112"/>
    <n v="767"/>
    <n v="2370"/>
    <n v="11"/>
    <n v="0"/>
    <n v="5.7"/>
    <n v="16"/>
    <n v="90"/>
    <x v="1859"/>
    <n v="6000000"/>
  </r>
  <r>
    <x v="1860"/>
    <n v="1"/>
    <x v="1419"/>
    <s v="Color"/>
    <x v="3"/>
    <s v="English"/>
    <x v="0"/>
    <x v="2"/>
    <s v="Violante Placido"/>
    <x v="853"/>
    <n v="978"/>
    <n v="1454"/>
    <n v="210"/>
    <n v="10000"/>
    <n v="6.3"/>
    <n v="333"/>
    <n v="105"/>
    <x v="1860"/>
    <n v="20000000"/>
  </r>
  <r>
    <x v="1861"/>
    <n v="1"/>
    <x v="1461"/>
    <s v="Color"/>
    <x v="1"/>
    <s v="English"/>
    <x v="0"/>
    <x v="1"/>
    <s v="Danneel Ackles"/>
    <x v="1113"/>
    <n v="1000"/>
    <n v="3356"/>
    <n v="16"/>
    <n v="0"/>
    <n v="5.3"/>
    <n v="148"/>
    <n v="104"/>
    <x v="1861"/>
    <n v="35000000"/>
  </r>
  <r>
    <x v="1862"/>
    <n v="1"/>
    <x v="1462"/>
    <s v="Color"/>
    <x v="5"/>
    <s v="English"/>
    <x v="0"/>
    <x v="2"/>
    <s v="Denzel Washington"/>
    <x v="199"/>
    <n v="18000"/>
    <n v="44797"/>
    <n v="117"/>
    <n v="20000"/>
    <n v="6.9"/>
    <n v="325"/>
    <n v="118"/>
    <x v="1862"/>
    <n v="80000000"/>
  </r>
  <r>
    <x v="1863"/>
    <n v="1"/>
    <x v="1463"/>
    <s v="Color"/>
    <x v="5"/>
    <s v="English"/>
    <x v="0"/>
    <x v="1"/>
    <s v="Gerard Butler"/>
    <x v="413"/>
    <n v="18000"/>
    <n v="21554"/>
    <n v="72"/>
    <n v="0"/>
    <n v="5.5"/>
    <n v="161"/>
    <n v="110"/>
    <x v="1863"/>
    <n v="40000000"/>
  </r>
  <r>
    <x v="1864"/>
    <n v="1"/>
    <x v="1456"/>
    <s v="Color"/>
    <x v="0"/>
    <s v="English"/>
    <x v="0"/>
    <x v="4"/>
    <s v="Bruce Spence"/>
    <x v="353"/>
    <n v="531"/>
    <n v="764"/>
    <n v="150"/>
    <n v="11000"/>
    <n v="6.3"/>
    <n v="228"/>
    <n v="113"/>
    <x v="1864"/>
    <n v="155000000"/>
  </r>
  <r>
    <x v="1865"/>
    <n v="1"/>
    <x v="1464"/>
    <s v="Color"/>
    <x v="3"/>
    <s v="English"/>
    <x v="0"/>
    <x v="1"/>
    <s v="Robin Wright"/>
    <x v="125"/>
    <n v="18000"/>
    <n v="21163"/>
    <n v="0"/>
    <n v="0"/>
    <n v="7"/>
    <n v="199"/>
    <n v="122"/>
    <x v="1865"/>
    <n v="25000000"/>
  </r>
  <r>
    <x v="1866"/>
    <n v="1"/>
    <x v="1465"/>
    <s v="Color"/>
    <x v="4"/>
    <s v="English"/>
    <x v="0"/>
    <x v="2"/>
    <s v="Radha Mitchell"/>
    <x v="698"/>
    <n v="991"/>
    <n v="2609"/>
    <n v="42"/>
    <n v="0"/>
    <n v="6.5"/>
    <n v="308"/>
    <n v="101"/>
    <x v="1866"/>
    <n v="20000000"/>
  </r>
  <r>
    <x v="1867"/>
    <n v="1"/>
    <x v="1391"/>
    <s v="Color"/>
    <x v="2"/>
    <s v="English"/>
    <x v="0"/>
    <x v="2"/>
    <s v="Tom Wilkinson"/>
    <x v="181"/>
    <n v="1000"/>
    <n v="1136"/>
    <n v="108"/>
    <n v="0"/>
    <n v="6.9"/>
    <n v="258"/>
    <n v="113"/>
    <x v="1867"/>
    <n v="20000000"/>
  </r>
  <r>
    <x v="1868"/>
    <n v="1"/>
    <x v="1427"/>
    <s v="Color"/>
    <x v="5"/>
    <s v="English"/>
    <x v="0"/>
    <x v="2"/>
    <s v="Jason Statham"/>
    <x v="810"/>
    <n v="26000"/>
    <n v="46355"/>
    <n v="13000"/>
    <n v="57000"/>
    <n v="6.5"/>
    <n v="424"/>
    <n v="113"/>
    <x v="1868"/>
    <n v="80000000"/>
  </r>
  <r>
    <x v="1869"/>
    <n v="1"/>
    <x v="1466"/>
    <s v="Color"/>
    <x v="1"/>
    <s v="English"/>
    <x v="0"/>
    <x v="2"/>
    <s v="Lynn Cohen"/>
    <x v="1114"/>
    <n v="474"/>
    <n v="2029"/>
    <n v="30"/>
    <n v="916"/>
    <n v="5.9"/>
    <n v="104"/>
    <n v="108"/>
    <x v="1869"/>
    <n v="7000000"/>
  </r>
  <r>
    <x v="1870"/>
    <n v="1"/>
    <x v="1467"/>
    <s v="Color"/>
    <x v="6"/>
    <s v="English"/>
    <x v="0"/>
    <x v="2"/>
    <s v="Christian Bale"/>
    <x v="588"/>
    <n v="23000"/>
    <n v="23811"/>
    <n v="737"/>
    <n v="36000"/>
    <n v="7.9"/>
    <n v="410"/>
    <n v="116"/>
    <x v="1870"/>
    <n v="25000000"/>
  </r>
  <r>
    <x v="1871"/>
    <n v="1"/>
    <x v="1468"/>
    <s v="Color"/>
    <x v="7"/>
    <s v="English"/>
    <x v="4"/>
    <x v="1"/>
    <s v="Jim Belushi"/>
    <x v="432"/>
    <n v="854"/>
    <n v="2507"/>
    <n v="2000"/>
    <n v="15000"/>
    <n v="7.2"/>
    <n v="343"/>
    <n v="128"/>
    <x v="1871"/>
    <n v="45000000"/>
  </r>
  <r>
    <x v="1872"/>
    <n v="1"/>
    <x v="1469"/>
    <s v="Color"/>
    <x v="2"/>
    <s v="English"/>
    <x v="0"/>
    <x v="1"/>
    <s v="Michael Joiner"/>
    <x v="1115"/>
    <n v="77000"/>
    <n v="77046"/>
    <n v="0"/>
    <n v="0"/>
    <n v="6.4"/>
    <n v="25"/>
    <n v="101"/>
    <x v="1872"/>
    <n v="200000"/>
  </r>
  <r>
    <x v="1873"/>
    <n v="1"/>
    <x v="1470"/>
    <s v="Color"/>
    <x v="1"/>
    <s v="English"/>
    <x v="0"/>
    <x v="2"/>
    <s v="Josh Hutcherson"/>
    <x v="1116"/>
    <n v="14000"/>
    <n v="18645"/>
    <n v="450"/>
    <n v="16000"/>
    <n v="7.1"/>
    <n v="323"/>
    <n v="106"/>
    <x v="1873"/>
    <n v="3500000"/>
  </r>
  <r>
    <x v="1874"/>
    <n v="1"/>
    <x v="1471"/>
    <s v="Color"/>
    <x v="3"/>
    <s v="English"/>
    <x v="0"/>
    <x v="2"/>
    <s v="Liam Aiken"/>
    <x v="115"/>
    <n v="818"/>
    <n v="1813"/>
    <n v="187"/>
    <n v="0"/>
    <n v="6.1"/>
    <n v="225"/>
    <n v="109"/>
    <x v="1874"/>
    <n v="13000000"/>
  </r>
  <r>
    <x v="1875"/>
    <n v="1"/>
    <x v="1472"/>
    <s v="Color"/>
    <x v="6"/>
    <s v="English"/>
    <x v="1"/>
    <x v="2"/>
    <s v="Colin Firth"/>
    <x v="1047"/>
    <n v="14000"/>
    <n v="15732"/>
    <n v="0"/>
    <n v="64000"/>
    <n v="8"/>
    <n v="479"/>
    <n v="118"/>
    <x v="1875"/>
    <n v="15000000"/>
  </r>
  <r>
    <x v="1876"/>
    <n v="1"/>
    <x v="1473"/>
    <s v="Color"/>
    <x v="5"/>
    <s v="English"/>
    <x v="0"/>
    <x v="4"/>
    <s v="Seychelle Gabriel"/>
    <x v="144"/>
    <n v="1000"/>
    <n v="2857"/>
    <n v="0"/>
    <n v="18000"/>
    <n v="4.2"/>
    <n v="280"/>
    <n v="103"/>
    <x v="1876"/>
    <n v="150000000"/>
  </r>
  <r>
    <x v="1877"/>
    <n v="1"/>
    <x v="1471"/>
    <s v="Color"/>
    <x v="2"/>
    <s v="English"/>
    <x v="4"/>
    <x v="1"/>
    <s v="Caleb Landry Jones"/>
    <x v="1117"/>
    <n v="463"/>
    <n v="1958"/>
    <n v="13"/>
    <n v="0"/>
    <n v="5.6"/>
    <n v="311"/>
    <n v="87"/>
    <x v="1877"/>
    <n v="1800000"/>
  </r>
  <r>
    <x v="1878"/>
    <n v="1"/>
    <x v="1370"/>
    <s v="Color"/>
    <x v="1"/>
    <s v="English"/>
    <x v="21"/>
    <x v="1"/>
    <s v="Jason Mewes"/>
    <x v="855"/>
    <n v="898"/>
    <n v="2895"/>
    <n v="26"/>
    <n v="502"/>
    <n v="3.6"/>
    <n v="4"/>
    <n v="100"/>
    <x v="1878"/>
    <n v="13400000"/>
  </r>
  <r>
    <x v="1879"/>
    <n v="1"/>
    <x v="1390"/>
    <s v="Color"/>
    <x v="2"/>
    <s v="English"/>
    <x v="0"/>
    <x v="4"/>
    <s v="Kelly Preston"/>
    <x v="1118"/>
    <n v="742"/>
    <n v="2341"/>
    <n v="30"/>
    <n v="10000"/>
    <n v="5.8"/>
    <n v="123"/>
    <n v="107"/>
    <x v="1879"/>
    <n v="20000000"/>
  </r>
  <r>
    <x v="1880"/>
    <n v="1"/>
    <x v="1474"/>
    <s v="Color"/>
    <x v="5"/>
    <s v="English"/>
    <x v="0"/>
    <x v="1"/>
    <s v="Chris Evans"/>
    <x v="886"/>
    <n v="11000"/>
    <n v="12841"/>
    <n v="41"/>
    <n v="0"/>
    <n v="6.4"/>
    <n v="213"/>
    <n v="97"/>
    <x v="1880"/>
    <n v="25000000"/>
  </r>
  <r>
    <x v="1881"/>
    <n v="1"/>
    <x v="1475"/>
    <s v="Color"/>
    <x v="1"/>
    <s v="French"/>
    <x v="4"/>
    <x v="2"/>
    <s v="Sara Forestier"/>
    <x v="1119"/>
    <n v="74"/>
    <n v="143"/>
    <n v="3"/>
    <n v="0"/>
    <n v="7.2"/>
    <n v="87"/>
    <n v="100"/>
    <x v="1881"/>
    <n v="4600000"/>
  </r>
  <r>
    <x v="1882"/>
    <n v="1"/>
    <x v="1446"/>
    <s v="Color"/>
    <x v="3"/>
    <s v="English"/>
    <x v="0"/>
    <x v="1"/>
    <s v="Olivia Wilde"/>
    <x v="569"/>
    <n v="10000"/>
    <n v="11799"/>
    <n v="549"/>
    <n v="27000"/>
    <n v="7.4"/>
    <n v="239"/>
    <n v="133"/>
    <x v="1882"/>
    <n v="35000000"/>
  </r>
  <r>
    <x v="1883"/>
    <n v="1"/>
    <x v="1473"/>
    <s v="Color"/>
    <x v="5"/>
    <s v="English"/>
    <x v="1"/>
    <x v="4"/>
    <s v="Shirley Henderson"/>
    <x v="1120"/>
    <n v="887"/>
    <n v="2728"/>
    <n v="96"/>
    <n v="788"/>
    <n v="4.4000000000000004"/>
    <n v="47"/>
    <n v="110"/>
    <x v="1883"/>
    <n v="90000000"/>
  </r>
  <r>
    <x v="1884"/>
    <n v="1"/>
    <x v="1476"/>
    <s v="Color"/>
    <x v="5"/>
    <s v="English"/>
    <x v="0"/>
    <x v="1"/>
    <s v="Dwayne Johnson"/>
    <x v="555"/>
    <n v="12000"/>
    <n v="20233"/>
    <n v="285"/>
    <n v="16000"/>
    <n v="6.7"/>
    <n v="265"/>
    <n v="116"/>
    <x v="1884"/>
    <n v="100000000"/>
  </r>
  <r>
    <x v="1885"/>
    <n v="1"/>
    <x v="1477"/>
    <s v="Color"/>
    <x v="1"/>
    <s v="English"/>
    <x v="0"/>
    <x v="2"/>
    <s v="David Hyde Pierce"/>
    <x v="1121"/>
    <n v="443"/>
    <n v="1452"/>
    <n v="11"/>
    <n v="0"/>
    <n v="6.8"/>
    <n v="112"/>
    <n v="93"/>
    <x v="1885"/>
    <n v="500000"/>
  </r>
  <r>
    <x v="1886"/>
    <n v="1"/>
    <x v="1478"/>
    <s v="Color"/>
    <x v="6"/>
    <s v="English"/>
    <x v="0"/>
    <x v="2"/>
    <s v="Kristen Stewart"/>
    <x v="1122"/>
    <n v="17000"/>
    <n v="21711"/>
    <n v="50"/>
    <n v="0"/>
    <n v="6.6"/>
    <n v="259"/>
    <n v="106"/>
    <x v="1886"/>
    <n v="10000000"/>
  </r>
  <r>
    <x v="1887"/>
    <n v="1"/>
    <x v="1453"/>
    <s v="Color"/>
    <x v="6"/>
    <s v="English"/>
    <x v="0"/>
    <x v="1"/>
    <s v="Andrew Garfield"/>
    <x v="387"/>
    <n v="10000"/>
    <n v="10555"/>
    <n v="21000"/>
    <n v="74000"/>
    <n v="7.7"/>
    <n v="556"/>
    <n v="120"/>
    <x v="1887"/>
    <n v="40000000"/>
  </r>
  <r>
    <x v="1888"/>
    <n v="1"/>
    <x v="1372"/>
    <s v="Color"/>
    <x v="5"/>
    <s v="English"/>
    <x v="0"/>
    <x v="4"/>
    <s v="Nicolas Cage"/>
    <x v="123"/>
    <n v="12000"/>
    <n v="13388"/>
    <n v="226"/>
    <n v="11000"/>
    <n v="6.1"/>
    <n v="235"/>
    <n v="109"/>
    <x v="1888"/>
    <n v="150000000"/>
  </r>
  <r>
    <x v="1889"/>
    <n v="1"/>
    <x v="1479"/>
    <s v="Color"/>
    <x v="5"/>
    <s v="English"/>
    <x v="0"/>
    <x v="4"/>
    <s v="Madeline Carroll"/>
    <x v="120"/>
    <n v="1000"/>
    <n v="3436"/>
    <n v="32"/>
    <n v="0"/>
    <n v="5.4"/>
    <n v="97"/>
    <n v="94"/>
    <x v="1889"/>
    <n v="28000000"/>
  </r>
  <r>
    <x v="1890"/>
    <n v="1"/>
    <x v="1371"/>
    <s v="Color"/>
    <x v="1"/>
    <s v="English"/>
    <x v="0"/>
    <x v="1"/>
    <s v="Caroline Dhavernas"/>
    <x v="846"/>
    <n v="544"/>
    <n v="1292"/>
    <n v="8"/>
    <n v="0"/>
    <n v="6.1"/>
    <n v="181"/>
    <n v="101"/>
    <x v="1890"/>
    <n v="19000000"/>
  </r>
  <r>
    <x v="1891"/>
    <n v="1"/>
    <x v="1480"/>
    <s v="Color"/>
    <x v="1"/>
    <s v="English"/>
    <x v="0"/>
    <x v="1"/>
    <s v="Djimon Hounsou"/>
    <x v="357"/>
    <n v="3000"/>
    <n v="3785"/>
    <n v="278"/>
    <n v="0"/>
    <n v="5.4"/>
    <n v="92"/>
    <n v="110"/>
    <x v="1891"/>
    <n v="20000000"/>
  </r>
  <r>
    <x v="1892"/>
    <n v="1"/>
    <x v="1481"/>
    <s v="Color"/>
    <x v="5"/>
    <s v="English"/>
    <x v="0"/>
    <x v="1"/>
    <s v="Johnny Depp"/>
    <x v="826"/>
    <n v="40000"/>
    <n v="55175"/>
    <n v="207"/>
    <n v="25000"/>
    <n v="6"/>
    <n v="321"/>
    <n v="103"/>
    <x v="1892"/>
    <n v="100000000"/>
  </r>
  <r>
    <x v="1893"/>
    <n v="1"/>
    <x v="1431"/>
    <s v="Color"/>
    <x v="3"/>
    <s v="English"/>
    <x v="0"/>
    <x v="2"/>
    <s v="Jeremy Renner"/>
    <x v="1123"/>
    <n v="10000"/>
    <n v="14296"/>
    <n v="0"/>
    <n v="29000"/>
    <n v="7.6"/>
    <n v="378"/>
    <n v="150"/>
    <x v="1893"/>
    <n v="37000000"/>
  </r>
  <r>
    <x v="1894"/>
    <n v="1"/>
    <x v="1482"/>
    <s v="Color"/>
    <x v="0"/>
    <s v="English"/>
    <x v="0"/>
    <x v="1"/>
    <s v="Robert Pattinson"/>
    <x v="672"/>
    <n v="21000"/>
    <n v="52547"/>
    <n v="171"/>
    <n v="29000"/>
    <n v="4.9000000000000004"/>
    <n v="293"/>
    <n v="124"/>
    <x v="1894"/>
    <n v="68000000"/>
  </r>
  <r>
    <x v="1895"/>
    <n v="1"/>
    <x v="1483"/>
    <s v="Color"/>
    <x v="1"/>
    <s v="English"/>
    <x v="0"/>
    <x v="2"/>
    <s v="Matt Bennett"/>
    <x v="1124"/>
    <n v="189"/>
    <n v="768"/>
    <n v="10"/>
    <n v="974"/>
    <n v="4.5999999999999996"/>
    <n v="46"/>
    <n v="86"/>
    <x v="1895"/>
    <n v="3400000"/>
  </r>
  <r>
    <x v="1896"/>
    <n v="1"/>
    <x v="1458"/>
    <s v="Color"/>
    <x v="5"/>
    <s v="English"/>
    <x v="16"/>
    <x v="2"/>
    <s v="Tony Cox"/>
    <x v="1125"/>
    <n v="624"/>
    <n v="2056"/>
    <n v="19"/>
    <n v="0"/>
    <n v="6.3"/>
    <n v="95"/>
    <n v="100"/>
    <x v="1896"/>
    <n v="45000000"/>
  </r>
  <r>
    <x v="1897"/>
    <n v="1"/>
    <x v="1423"/>
    <s v="Color"/>
    <x v="2"/>
    <s v="English"/>
    <x v="0"/>
    <x v="2"/>
    <s v="Anthony Hopkins"/>
    <x v="224"/>
    <n v="12000"/>
    <n v="13071"/>
    <n v="394"/>
    <n v="0"/>
    <n v="5.8"/>
    <n v="357"/>
    <n v="119"/>
    <x v="1897"/>
    <n v="150000000"/>
  </r>
  <r>
    <x v="1898"/>
    <n v="1"/>
    <x v="1484"/>
    <s v="Color"/>
    <x v="1"/>
    <s v="English"/>
    <x v="0"/>
    <x v="6"/>
    <s v="Lena Dunham"/>
    <x v="1126"/>
    <n v="969"/>
    <n v="2530"/>
    <n v="969"/>
    <n v="0"/>
    <n v="6.3"/>
    <n v="113"/>
    <n v="98"/>
    <x v="1898"/>
    <n v="65000"/>
  </r>
  <r>
    <x v="1899"/>
    <n v="1"/>
    <x v="1485"/>
    <s v="Color"/>
    <x v="0"/>
    <s v="English"/>
    <x v="0"/>
    <x v="0"/>
    <s v="Tom Hanks"/>
    <x v="1127"/>
    <n v="15000"/>
    <n v="19085"/>
    <n v="125"/>
    <n v="30000"/>
    <n v="8.3000000000000007"/>
    <n v="453"/>
    <n v="103"/>
    <x v="1899"/>
    <n v="200000000"/>
  </r>
  <r>
    <x v="1900"/>
    <n v="1"/>
    <x v="1462"/>
    <s v="Color"/>
    <x v="1"/>
    <s v="Norwegian"/>
    <x v="11"/>
    <x v="1"/>
    <s v="Otto Jespersen"/>
    <x v="1128"/>
    <n v="29"/>
    <n v="44"/>
    <n v="12"/>
    <n v="38000"/>
    <n v="7"/>
    <n v="337"/>
    <n v="103"/>
    <x v="1900"/>
    <n v="19900000"/>
  </r>
  <r>
    <x v="1901"/>
    <n v="1"/>
    <x v="1486"/>
    <s v="Color"/>
    <x v="5"/>
    <s v="English"/>
    <x v="0"/>
    <x v="4"/>
    <s v="Jeff Bridges"/>
    <x v="1129"/>
    <n v="12000"/>
    <n v="25550"/>
    <n v="364"/>
    <n v="30000"/>
    <n v="6.8"/>
    <n v="469"/>
    <n v="125"/>
    <x v="1901"/>
    <n v="170000000"/>
  </r>
  <r>
    <x v="1902"/>
    <n v="1"/>
    <x v="1487"/>
    <s v="Color"/>
    <x v="0"/>
    <s v="English"/>
    <x v="0"/>
    <x v="1"/>
    <s v="Matt Damon"/>
    <x v="632"/>
    <n v="13000"/>
    <n v="25964"/>
    <n v="1000"/>
    <n v="36000"/>
    <n v="7.7"/>
    <n v="493"/>
    <n v="110"/>
    <x v="1902"/>
    <n v="38000000"/>
  </r>
  <r>
    <x v="1903"/>
    <n v="1"/>
    <x v="1488"/>
    <s v="Color"/>
    <x v="3"/>
    <s v="English"/>
    <x v="0"/>
    <x v="2"/>
    <s v="Noah Emmerich"/>
    <x v="1130"/>
    <n v="617"/>
    <n v="916"/>
    <n v="0"/>
    <n v="10000"/>
    <n v="7"/>
    <n v="109"/>
    <n v="106"/>
    <x v="1903"/>
    <n v="9500000"/>
  </r>
  <r>
    <x v="1904"/>
    <n v="1"/>
    <x v="1489"/>
    <s v="Color"/>
    <x v="5"/>
    <s v="English"/>
    <x v="0"/>
    <x v="1"/>
    <s v="Denzel Washington"/>
    <x v="273"/>
    <n v="18000"/>
    <n v="25780"/>
    <n v="12000"/>
    <n v="18000"/>
    <n v="6.8"/>
    <n v="316"/>
    <n v="98"/>
    <x v="1904"/>
    <n v="100000000"/>
  </r>
  <r>
    <x v="1905"/>
    <n v="1"/>
    <x v="1490"/>
    <s v="Color"/>
    <x v="1"/>
    <s v="English"/>
    <x v="0"/>
    <x v="1"/>
    <s v="Bradley Cooper"/>
    <x v="295"/>
    <n v="14000"/>
    <n v="45696"/>
    <n v="0"/>
    <n v="9000"/>
    <n v="5.7"/>
    <n v="186"/>
    <n v="125"/>
    <x v="1905"/>
    <n v="52000000"/>
  </r>
  <r>
    <x v="1906"/>
    <n v="1"/>
    <x v="1491"/>
    <s v="Color"/>
    <x v="1"/>
    <s v="English"/>
    <x v="0"/>
    <x v="1"/>
    <s v="Diedrich Bader"/>
    <x v="857"/>
    <n v="759"/>
    <n v="2898"/>
    <n v="82"/>
    <n v="16000"/>
    <n v="3.5"/>
    <n v="122"/>
    <n v="82"/>
    <x v="1906"/>
    <n v="20000000"/>
  </r>
  <r>
    <x v="1907"/>
    <n v="1"/>
    <x v="1492"/>
    <s v="Color"/>
    <x v="2"/>
    <s v="English"/>
    <x v="0"/>
    <x v="1"/>
    <s v="Frank Langella"/>
    <x v="551"/>
    <n v="903"/>
    <n v="1579"/>
    <n v="0"/>
    <n v="13000"/>
    <n v="6.3"/>
    <n v="297"/>
    <n v="136"/>
    <x v="1907"/>
    <n v="70000000"/>
  </r>
  <r>
    <x v="1908"/>
    <n v="1"/>
    <x v="1458"/>
    <s v="Color"/>
    <x v="1"/>
    <s v="English"/>
    <x v="0"/>
    <x v="1"/>
    <s v="Michael Jai White"/>
    <x v="792"/>
    <n v="2000"/>
    <n v="6657"/>
    <n v="0"/>
    <n v="0"/>
    <n v="4.4000000000000004"/>
    <n v="40"/>
    <n v="121"/>
    <x v="1908"/>
    <n v="20000000"/>
  </r>
  <r>
    <x v="1909"/>
    <n v="1"/>
    <x v="1493"/>
    <s v="Color"/>
    <x v="5"/>
    <s v="English"/>
    <x v="1"/>
    <x v="1"/>
    <s v="Rupert Grint"/>
    <x v="137"/>
    <n v="10000"/>
    <n v="11770"/>
    <n v="36"/>
    <n v="0"/>
    <n v="6.9"/>
    <n v="68"/>
    <n v="98"/>
    <x v="1909"/>
    <n v="8000000"/>
  </r>
  <r>
    <x v="1910"/>
    <n v="1"/>
    <x v="1444"/>
    <s v="Color"/>
    <x v="2"/>
    <s v="English"/>
    <x v="0"/>
    <x v="2"/>
    <s v="Jennifer Lawrence"/>
    <x v="1131"/>
    <n v="34000"/>
    <n v="34446"/>
    <n v="81"/>
    <n v="20000"/>
    <n v="7.2"/>
    <n v="365"/>
    <n v="100"/>
    <x v="1910"/>
    <n v="2000000"/>
  </r>
  <r>
    <x v="1911"/>
    <n v="1"/>
    <x v="1494"/>
    <s v="Color"/>
    <x v="0"/>
    <s v="English"/>
    <x v="0"/>
    <x v="4"/>
    <s v="Justin Timberlake"/>
    <x v="935"/>
    <n v="3000"/>
    <n v="4394"/>
    <n v="40"/>
    <n v="0"/>
    <n v="4.5999999999999996"/>
    <n v="143"/>
    <n v="80"/>
    <x v="1911"/>
    <n v="80000000"/>
  </r>
  <r>
    <x v="1912"/>
    <n v="1"/>
    <x v="1449"/>
    <s v="Color"/>
    <x v="1"/>
    <s v="English"/>
    <x v="0"/>
    <x v="4"/>
    <s v="Jamie Lee Curtis"/>
    <x v="814"/>
    <n v="2000"/>
    <n v="4813"/>
    <n v="99"/>
    <n v="0"/>
    <n v="5.8"/>
    <n v="91"/>
    <n v="105"/>
    <x v="1912"/>
    <n v="20000000"/>
  </r>
  <r>
    <x v="1913"/>
    <n v="1"/>
    <x v="1495"/>
    <s v="Color"/>
    <x v="1"/>
    <s v="English"/>
    <x v="0"/>
    <x v="2"/>
    <s v="Anthony Hopkins"/>
    <x v="101"/>
    <n v="12000"/>
    <n v="19310"/>
    <n v="11000"/>
    <n v="0"/>
    <n v="6.3"/>
    <n v="223"/>
    <n v="98"/>
    <x v="1913"/>
    <n v="22000000"/>
  </r>
  <r>
    <x v="1914"/>
    <n v="1"/>
    <x v="1496"/>
    <s v="Color"/>
    <x v="5"/>
    <s v="Mandarin"/>
    <x v="19"/>
    <x v="2"/>
    <s v="Bingbing Li"/>
    <x v="1132"/>
    <n v="974"/>
    <n v="1887"/>
    <n v="0"/>
    <n v="0"/>
    <n v="6"/>
    <n v="63"/>
    <n v="121"/>
    <x v="1914"/>
    <n v="18000000"/>
  </r>
  <r>
    <x v="1915"/>
    <n v="1"/>
    <x v="1497"/>
    <s v="Color"/>
    <x v="5"/>
    <s v="English"/>
    <x v="3"/>
    <x v="2"/>
    <s v="Bianca Kajlich"/>
    <x v="1069"/>
    <n v="731"/>
    <n v="1987"/>
    <n v="181"/>
    <n v="0"/>
    <n v="6.1"/>
    <n v="220"/>
    <n v="83"/>
    <x v="1915"/>
    <n v="28000000"/>
  </r>
  <r>
    <x v="1916"/>
    <n v="1"/>
    <x v="1498"/>
    <s v="Color"/>
    <x v="5"/>
    <s v="English"/>
    <x v="38"/>
    <x v="2"/>
    <s v="Richard Coyle"/>
    <x v="192"/>
    <n v="567"/>
    <n v="708"/>
    <n v="212"/>
    <n v="0"/>
    <n v="5.6"/>
    <n v="74"/>
    <n v="113"/>
    <x v="1916"/>
    <n v="20000000"/>
  </r>
  <r>
    <x v="1917"/>
    <n v="1"/>
    <x v="1499"/>
    <s v="Color"/>
    <x v="1"/>
    <s v="English"/>
    <x v="0"/>
    <x v="2"/>
    <s v="Joseph Gordon-Levitt"/>
    <x v="979"/>
    <n v="23000"/>
    <n v="39807"/>
    <n v="129"/>
    <n v="40000"/>
    <n v="7.7"/>
    <n v="327"/>
    <n v="100"/>
    <x v="1917"/>
    <n v="8000000"/>
  </r>
  <r>
    <x v="1918"/>
    <n v="1"/>
    <x v="1500"/>
    <s v="Color"/>
    <x v="2"/>
    <s v="English"/>
    <x v="0"/>
    <x v="1"/>
    <s v="DemiÃ¡n Bichir"/>
    <x v="191"/>
    <n v="749"/>
    <n v="2214"/>
    <n v="129"/>
    <n v="0"/>
    <n v="7.2"/>
    <n v="94"/>
    <n v="98"/>
    <x v="1918"/>
    <n v="10000000"/>
  </r>
  <r>
    <x v="1919"/>
    <n v="1"/>
    <x v="1501"/>
    <s v="Color"/>
    <x v="6"/>
    <s v="English"/>
    <x v="1"/>
    <x v="2"/>
    <s v="Michael Fassbender"/>
    <x v="403"/>
    <n v="13000"/>
    <n v="23755"/>
    <n v="0"/>
    <n v="36000"/>
    <n v="6.5"/>
    <n v="345"/>
    <n v="99"/>
    <x v="1919"/>
    <n v="15000000"/>
  </r>
  <r>
    <x v="1920"/>
    <n v="1"/>
    <x v="1502"/>
    <s v="Color"/>
    <x v="2"/>
    <s v="Persian"/>
    <x v="10"/>
    <x v="1"/>
    <s v="Shahab Hosseini"/>
    <x v="1133"/>
    <n v="786"/>
    <n v="2501"/>
    <n v="0"/>
    <n v="48000"/>
    <n v="8.4"/>
    <n v="354"/>
    <n v="123"/>
    <x v="1920"/>
    <n v="500000"/>
  </r>
  <r>
    <x v="1921"/>
    <n v="1"/>
    <x v="1503"/>
    <s v="Color"/>
    <x v="0"/>
    <s v="English"/>
    <x v="0"/>
    <x v="2"/>
    <s v="Patton Oswalt"/>
    <x v="1134"/>
    <n v="786"/>
    <n v="2462"/>
    <n v="12"/>
    <n v="21000"/>
    <n v="6.3"/>
    <n v="161"/>
    <n v="90"/>
    <x v="1921"/>
    <n v="19000000"/>
  </r>
  <r>
    <x v="1922"/>
    <n v="1"/>
    <x v="1504"/>
    <s v="Color"/>
    <x v="5"/>
    <s v="English"/>
    <x v="0"/>
    <x v="1"/>
    <s v="Ken Arnold"/>
    <x v="99"/>
    <n v="327"/>
    <n v="561"/>
    <n v="309"/>
    <n v="13000"/>
    <n v="5"/>
    <n v="180"/>
    <n v="106"/>
    <x v="1922"/>
    <n v="35000000"/>
  </r>
  <r>
    <x v="1923"/>
    <n v="1"/>
    <x v="1505"/>
    <s v="Color"/>
    <x v="2"/>
    <s v="English"/>
    <x v="1"/>
    <x v="2"/>
    <s v="Mia Wasikowska"/>
    <x v="1028"/>
    <n v="3000"/>
    <n v="4370"/>
    <n v="127"/>
    <n v="0"/>
    <n v="6.7"/>
    <n v="222"/>
    <n v="113"/>
    <x v="1923"/>
    <n v="8000000"/>
  </r>
  <r>
    <x v="1924"/>
    <n v="1"/>
    <x v="1506"/>
    <s v="Color"/>
    <x v="0"/>
    <s v="English"/>
    <x v="0"/>
    <x v="0"/>
    <s v="Amy Poehler"/>
    <x v="702"/>
    <n v="1000"/>
    <n v="4073"/>
    <n v="31"/>
    <n v="0"/>
    <n v="4.4000000000000004"/>
    <n v="91"/>
    <n v="87"/>
    <x v="1924"/>
    <n v="75000000"/>
  </r>
  <r>
    <x v="1925"/>
    <n v="1"/>
    <x v="1507"/>
    <s v="Color"/>
    <x v="2"/>
    <s v="English"/>
    <x v="1"/>
    <x v="1"/>
    <s v="Vanessa Redgrave"/>
    <x v="128"/>
    <n v="898"/>
    <n v="2452"/>
    <n v="776"/>
    <n v="15000"/>
    <n v="6.9"/>
    <n v="288"/>
    <n v="130"/>
    <x v="1925"/>
    <n v="30000000"/>
  </r>
  <r>
    <x v="1926"/>
    <n v="1"/>
    <x v="1508"/>
    <s v="Color"/>
    <x v="2"/>
    <s v="English"/>
    <x v="0"/>
    <x v="1"/>
    <s v="Robin Lord Taylor"/>
    <x v="1135"/>
    <n v="574"/>
    <n v="1303"/>
    <n v="135"/>
    <n v="21000"/>
    <n v="7"/>
    <n v="242"/>
    <n v="92"/>
    <x v="1926"/>
    <n v="100000"/>
  </r>
  <r>
    <x v="1927"/>
    <n v="1"/>
    <x v="1509"/>
    <s v="Color"/>
    <x v="4"/>
    <s v="English"/>
    <x v="0"/>
    <x v="1"/>
    <s v="Warren Christie"/>
    <x v="1136"/>
    <n v="520"/>
    <n v="1520"/>
    <n v="17"/>
    <n v="0"/>
    <n v="5.2"/>
    <n v="228"/>
    <n v="86"/>
    <x v="1927"/>
    <n v="5000000"/>
  </r>
  <r>
    <x v="1928"/>
    <n v="1"/>
    <x v="1510"/>
    <s v="Color"/>
    <x v="0"/>
    <s v="English"/>
    <x v="1"/>
    <x v="4"/>
    <s v="Jim Broadbent"/>
    <x v="1137"/>
    <n v="1000"/>
    <n v="2707"/>
    <n v="6"/>
    <n v="0"/>
    <n v="7.1"/>
    <n v="190"/>
    <n v="97"/>
    <x v="1928"/>
    <n v="100000000"/>
  </r>
  <r>
    <x v="1929"/>
    <n v="1"/>
    <x v="1511"/>
    <s v="Color"/>
    <x v="5"/>
    <s v="English"/>
    <x v="1"/>
    <x v="2"/>
    <s v="John Boyega"/>
    <x v="1138"/>
    <n v="1000"/>
    <n v="2011"/>
    <n v="115"/>
    <n v="18000"/>
    <n v="6.6"/>
    <n v="399"/>
    <n v="88"/>
    <x v="1929"/>
    <n v="13000000"/>
  </r>
  <r>
    <x v="1930"/>
    <n v="1"/>
    <x v="1512"/>
    <s v="Color"/>
    <x v="1"/>
    <s v="English"/>
    <x v="0"/>
    <x v="2"/>
    <s v="Justin Timberlake"/>
    <x v="907"/>
    <n v="3000"/>
    <n v="5547"/>
    <n v="52"/>
    <n v="16000"/>
    <n v="5.7"/>
    <n v="286"/>
    <n v="97"/>
    <x v="1930"/>
    <n v="20000000"/>
  </r>
  <r>
    <x v="1931"/>
    <n v="1"/>
    <x v="1513"/>
    <s v="Color"/>
    <x v="5"/>
    <s v="English"/>
    <x v="0"/>
    <x v="1"/>
    <s v="Noel Fisher"/>
    <x v="463"/>
    <n v="833"/>
    <n v="4001"/>
    <n v="473"/>
    <n v="25000"/>
    <n v="5.8"/>
    <n v="355"/>
    <n v="116"/>
    <x v="1931"/>
    <n v="70000000"/>
  </r>
  <r>
    <x v="1932"/>
    <n v="1"/>
    <x v="1514"/>
    <s v="Color"/>
    <x v="2"/>
    <s v="English"/>
    <x v="0"/>
    <x v="1"/>
    <s v="Alex Pettyfer"/>
    <x v="1139"/>
    <n v="15000"/>
    <n v="17396"/>
    <n v="33"/>
    <n v="16000"/>
    <n v="5.6"/>
    <n v="148"/>
    <n v="86"/>
    <x v="1932"/>
    <n v="17000000"/>
  </r>
  <r>
    <x v="1933"/>
    <n v="1"/>
    <x v="1515"/>
    <s v="Color"/>
    <x v="1"/>
    <s v="English"/>
    <x v="0"/>
    <x v="1"/>
    <s v="Matthew McConaughey"/>
    <x v="507"/>
    <n v="11000"/>
    <n v="11328"/>
    <n v="0"/>
    <n v="15000"/>
    <n v="6.8"/>
    <n v="231"/>
    <n v="99"/>
    <x v="1933"/>
    <n v="5000000"/>
  </r>
  <r>
    <x v="1934"/>
    <n v="1"/>
    <x v="1516"/>
    <s v="Color"/>
    <x v="5"/>
    <s v="English"/>
    <x v="0"/>
    <x v="1"/>
    <s v="Brandon T. Jackson"/>
    <x v="265"/>
    <n v="918"/>
    <n v="3500"/>
    <n v="14"/>
    <n v="0"/>
    <n v="4.4000000000000004"/>
    <n v="88"/>
    <n v="113"/>
    <x v="1934"/>
    <n v="32000000"/>
  </r>
  <r>
    <x v="1935"/>
    <n v="1"/>
    <x v="1517"/>
    <s v="Color"/>
    <x v="1"/>
    <s v="English"/>
    <x v="0"/>
    <x v="2"/>
    <s v="Matt Lucas"/>
    <x v="832"/>
    <n v="722"/>
    <n v="3229"/>
    <n v="176"/>
    <n v="27000"/>
    <n v="6.8"/>
    <n v="371"/>
    <n v="131"/>
    <x v="1935"/>
    <n v="32500000"/>
  </r>
  <r>
    <x v="1936"/>
    <n v="1"/>
    <x v="1518"/>
    <s v="Color"/>
    <x v="1"/>
    <s v="English"/>
    <x v="0"/>
    <x v="2"/>
    <s v="Don Johnson"/>
    <x v="1140"/>
    <n v="982"/>
    <n v="2603"/>
    <n v="105"/>
    <n v="0"/>
    <n v="3.3"/>
    <n v="49"/>
    <n v="97"/>
    <x v="1936"/>
    <n v="10000000"/>
  </r>
  <r>
    <x v="1937"/>
    <n v="1"/>
    <x v="1519"/>
    <s v="Color"/>
    <x v="5"/>
    <s v="English"/>
    <x v="0"/>
    <x v="1"/>
    <s v="Chris Evans"/>
    <x v="224"/>
    <n v="11000"/>
    <n v="19761"/>
    <n v="394"/>
    <n v="46000"/>
    <n v="6.9"/>
    <n v="510"/>
    <n v="124"/>
    <x v="1937"/>
    <n v="140000000"/>
  </r>
  <r>
    <x v="1938"/>
    <n v="1"/>
    <x v="1520"/>
    <s v="Color"/>
    <x v="0"/>
    <s v="English"/>
    <x v="0"/>
    <x v="0"/>
    <s v="Joe Mantegna"/>
    <x v="756"/>
    <n v="1000"/>
    <n v="4482"/>
    <n v="487"/>
    <n v="10000"/>
    <n v="6.3"/>
    <n v="304"/>
    <n v="106"/>
    <x v="1938"/>
    <n v="200000000"/>
  </r>
  <r>
    <x v="1939"/>
    <n v="1"/>
    <x v="1521"/>
    <s v="Color"/>
    <x v="5"/>
    <s v="English"/>
    <x v="4"/>
    <x v="1"/>
    <s v="Jordi MollÃ "/>
    <x v="1141"/>
    <n v="877"/>
    <n v="3432"/>
    <n v="118"/>
    <n v="15000"/>
    <n v="6.4"/>
    <n v="201"/>
    <n v="112"/>
    <x v="1939"/>
    <n v="40000000"/>
  </r>
  <r>
    <x v="1940"/>
    <n v="1"/>
    <x v="1522"/>
    <s v="Color"/>
    <x v="2"/>
    <s v="English"/>
    <x v="0"/>
    <x v="1"/>
    <s v="Matt Damon"/>
    <x v="40"/>
    <n v="13000"/>
    <n v="13634"/>
    <n v="0"/>
    <n v="42000"/>
    <n v="6.6"/>
    <n v="436"/>
    <n v="106"/>
    <x v="1940"/>
    <n v="60000000"/>
  </r>
  <r>
    <x v="1941"/>
    <n v="1"/>
    <x v="1523"/>
    <s v="Color"/>
    <x v="2"/>
    <s v="English"/>
    <x v="0"/>
    <x v="1"/>
    <s v="Ben Davies"/>
    <x v="770"/>
    <n v="690"/>
    <n v="2300"/>
    <n v="589"/>
    <n v="10000"/>
    <n v="7"/>
    <n v="34"/>
    <n v="129"/>
    <x v="1941"/>
    <n v="2000000"/>
  </r>
  <r>
    <x v="1942"/>
    <n v="1"/>
    <x v="1524"/>
    <s v="Color"/>
    <x v="1"/>
    <s v="English"/>
    <x v="0"/>
    <x v="1"/>
    <s v="Ryan Gosling"/>
    <x v="1022"/>
    <n v="33000"/>
    <n v="57426"/>
    <n v="43"/>
    <n v="44000"/>
    <n v="7.4"/>
    <n v="310"/>
    <n v="118"/>
    <x v="1942"/>
    <n v="50000000"/>
  </r>
  <r>
    <x v="1943"/>
    <n v="1"/>
    <x v="1525"/>
    <s v="Color"/>
    <x v="1"/>
    <s v="English"/>
    <x v="0"/>
    <x v="4"/>
    <s v="Zachary Gordon"/>
    <x v="774"/>
    <n v="975"/>
    <n v="3567"/>
    <n v="42"/>
    <n v="0"/>
    <n v="6.6"/>
    <n v="103"/>
    <n v="99"/>
    <x v="1943"/>
    <n v="21000000"/>
  </r>
  <r>
    <x v="1944"/>
    <n v="1"/>
    <x v="1526"/>
    <s v="Color"/>
    <x v="2"/>
    <s v="English"/>
    <x v="0"/>
    <x v="4"/>
    <s v="Morgan Freeman"/>
    <x v="1142"/>
    <n v="11000"/>
    <n v="14209"/>
    <n v="188"/>
    <n v="0"/>
    <n v="6.9"/>
    <n v="131"/>
    <n v="113"/>
    <x v="1944"/>
    <n v="37000000"/>
  </r>
  <r>
    <x v="1945"/>
    <n v="1"/>
    <x v="1527"/>
    <s v="Color"/>
    <x v="2"/>
    <s v="English"/>
    <x v="0"/>
    <x v="1"/>
    <s v="Naomi Watts"/>
    <x v="669"/>
    <n v="6000"/>
    <n v="8018"/>
    <n v="260"/>
    <n v="0"/>
    <n v="6"/>
    <n v="174"/>
    <n v="84"/>
    <x v="1945"/>
    <n v="55000000"/>
  </r>
  <r>
    <x v="1946"/>
    <n v="1"/>
    <x v="1528"/>
    <s v="Color"/>
    <x v="3"/>
    <s v="English"/>
    <x v="0"/>
    <x v="2"/>
    <s v="Ryan Gosling"/>
    <x v="1143"/>
    <n v="33000"/>
    <n v="34337"/>
    <n v="0"/>
    <n v="81000"/>
    <n v="7.8"/>
    <n v="676"/>
    <n v="100"/>
    <x v="1946"/>
    <n v="15000000"/>
  </r>
  <r>
    <x v="1947"/>
    <n v="1"/>
    <x v="1529"/>
    <s v="Color"/>
    <x v="5"/>
    <s v="English"/>
    <x v="0"/>
    <x v="2"/>
    <s v="Nicolas Cage"/>
    <x v="36"/>
    <n v="12000"/>
    <n v="16481"/>
    <n v="71"/>
    <n v="15000"/>
    <n v="5.5"/>
    <n v="296"/>
    <n v="104"/>
    <x v="1947"/>
    <n v="50000000"/>
  </r>
  <r>
    <x v="1948"/>
    <n v="1"/>
    <x v="1530"/>
    <s v="Color"/>
    <x v="0"/>
    <s v="English"/>
    <x v="0"/>
    <x v="1"/>
    <s v="Tom Hanks"/>
    <x v="16"/>
    <n v="15000"/>
    <n v="15595"/>
    <n v="335"/>
    <n v="39000"/>
    <n v="6.9"/>
    <n v="283"/>
    <n v="129"/>
    <x v="1948"/>
    <n v="40000000"/>
  </r>
  <r>
    <x v="1949"/>
    <n v="1"/>
    <x v="1531"/>
    <s v="Color"/>
    <x v="5"/>
    <s v="English"/>
    <x v="0"/>
    <x v="1"/>
    <s v="Paul Walker"/>
    <x v="325"/>
    <n v="23000"/>
    <n v="55345"/>
    <n v="681"/>
    <n v="54000"/>
    <n v="7.3"/>
    <n v="342"/>
    <n v="132"/>
    <x v="1949"/>
    <n v="125000000"/>
  </r>
  <r>
    <x v="1950"/>
    <n v="1"/>
    <x v="1518"/>
    <s v="Color"/>
    <x v="4"/>
    <s v="English"/>
    <x v="0"/>
    <x v="2"/>
    <s v="Emma Bell"/>
    <x v="1144"/>
    <n v="703"/>
    <n v="3074"/>
    <n v="77"/>
    <n v="20000"/>
    <n v="5.9"/>
    <n v="277"/>
    <n v="92"/>
    <x v="1950"/>
    <n v="40000000"/>
  </r>
  <r>
    <x v="1951"/>
    <n v="1"/>
    <x v="1532"/>
    <s v="Color"/>
    <x v="2"/>
    <s v="English"/>
    <x v="0"/>
    <x v="2"/>
    <s v="Johnny Pacar"/>
    <x v="1145"/>
    <n v="1000"/>
    <n v="4374"/>
    <n v="27"/>
    <n v="348"/>
    <n v="5.9"/>
    <n v="8"/>
    <n v="100"/>
    <x v="1951"/>
    <n v="3000000"/>
  </r>
  <r>
    <x v="1952"/>
    <n v="1"/>
    <x v="1533"/>
    <s v="Color"/>
    <x v="1"/>
    <s v="English"/>
    <x v="0"/>
    <x v="2"/>
    <s v="Mila Kunis"/>
    <x v="1080"/>
    <n v="15000"/>
    <n v="20956"/>
    <n v="87"/>
    <n v="41000"/>
    <n v="6.6"/>
    <n v="238"/>
    <n v="109"/>
    <x v="1952"/>
    <n v="35000000"/>
  </r>
  <r>
    <x v="1953"/>
    <n v="1"/>
    <x v="1534"/>
    <s v="Color"/>
    <x v="1"/>
    <s v="English"/>
    <x v="0"/>
    <x v="2"/>
    <s v="Grace Phipps"/>
    <x v="868"/>
    <n v="596"/>
    <n v="1393"/>
    <n v="44"/>
    <n v="23000"/>
    <n v="6.4"/>
    <n v="358"/>
    <n v="106"/>
    <x v="1953"/>
    <n v="30000000"/>
  </r>
  <r>
    <x v="1954"/>
    <n v="1"/>
    <x v="1535"/>
    <s v="Color"/>
    <x v="5"/>
    <s v="English"/>
    <x v="0"/>
    <x v="1"/>
    <s v="Nicolas Cage"/>
    <x v="759"/>
    <n v="12000"/>
    <n v="16121"/>
    <n v="83"/>
    <n v="18000"/>
    <n v="4.3"/>
    <n v="287"/>
    <n v="96"/>
    <x v="1954"/>
    <n v="57000000"/>
  </r>
  <r>
    <x v="1955"/>
    <n v="1"/>
    <x v="1536"/>
    <s v="Color"/>
    <x v="9"/>
    <s v="English"/>
    <x v="0"/>
    <x v="4"/>
    <s v="Lea Michele"/>
    <x v="1016"/>
    <n v="2000"/>
    <n v="4617"/>
    <n v="64"/>
    <n v="0"/>
    <n v="5.4"/>
    <n v="67"/>
    <n v="84"/>
    <x v="1955"/>
    <n v="9000000"/>
  </r>
  <r>
    <x v="1956"/>
    <n v="1"/>
    <x v="1537"/>
    <s v="Color"/>
    <x v="2"/>
    <s v="English"/>
    <x v="0"/>
    <x v="1"/>
    <s v="Jossara Jinaro"/>
    <x v="1146"/>
    <n v="847"/>
    <n v="1668"/>
    <n v="29"/>
    <n v="566"/>
    <n v="3.9"/>
    <n v="8"/>
    <n v="105"/>
    <x v="1956"/>
    <n v="2450000"/>
  </r>
  <r>
    <x v="1957"/>
    <n v="1"/>
    <x v="1538"/>
    <s v="Color"/>
    <x v="5"/>
    <s v="English"/>
    <x v="0"/>
    <x v="1"/>
    <s v="Ryan Reynolds"/>
    <x v="147"/>
    <n v="16000"/>
    <n v="17657"/>
    <n v="258"/>
    <n v="24000"/>
    <n v="5.6"/>
    <n v="436"/>
    <n v="123"/>
    <x v="1957"/>
    <n v="200000000"/>
  </r>
  <r>
    <x v="1958"/>
    <n v="1"/>
    <x v="1539"/>
    <s v="Color"/>
    <x v="1"/>
    <s v="English"/>
    <x v="0"/>
    <x v="2"/>
    <s v="Jenna Fischer"/>
    <x v="67"/>
    <n v="966"/>
    <n v="3393"/>
    <n v="101"/>
    <n v="10000"/>
    <n v="5.9"/>
    <n v="237"/>
    <n v="111"/>
    <x v="1958"/>
    <n v="36000000"/>
  </r>
  <r>
    <x v="1959"/>
    <n v="1"/>
    <x v="1540"/>
    <s v="Color"/>
    <x v="5"/>
    <s v="English"/>
    <x v="0"/>
    <x v="1"/>
    <s v="Jessica Barden"/>
    <x v="697"/>
    <n v="157"/>
    <n v="257"/>
    <n v="456"/>
    <n v="38000"/>
    <n v="6.8"/>
    <n v="417"/>
    <n v="111"/>
    <x v="1959"/>
    <n v="30000000"/>
  </r>
  <r>
    <x v="1960"/>
    <n v="1"/>
    <x v="1541"/>
    <s v="Color"/>
    <x v="8"/>
    <s v="English"/>
    <x v="9"/>
    <x v="4"/>
    <s v="Robin Williams"/>
    <x v="779"/>
    <n v="49000"/>
    <n v="62644"/>
    <n v="750"/>
    <n v="0"/>
    <n v="5.9"/>
    <n v="156"/>
    <n v="100"/>
    <x v="1960"/>
    <n v="135000000"/>
  </r>
  <r>
    <x v="1961"/>
    <n v="1"/>
    <x v="1542"/>
    <s v="Color"/>
    <x v="5"/>
    <s v="English"/>
    <x v="24"/>
    <x v="2"/>
    <s v="Channing Tatum"/>
    <x v="40"/>
    <n v="17000"/>
    <n v="31187"/>
    <n v="0"/>
    <n v="0"/>
    <n v="5.8"/>
    <n v="394"/>
    <n v="93"/>
    <x v="1961"/>
    <n v="23000000"/>
  </r>
  <r>
    <x v="1962"/>
    <n v="1"/>
    <x v="1543"/>
    <s v="Color"/>
    <x v="3"/>
    <s v="Norwegian"/>
    <x v="11"/>
    <x v="2"/>
    <s v="Aksel Hennie"/>
    <x v="1147"/>
    <n v="286"/>
    <n v="385"/>
    <n v="77"/>
    <n v="23000"/>
    <n v="7.6"/>
    <n v="284"/>
    <n v="100"/>
    <x v="1962"/>
    <n v="30300000"/>
  </r>
  <r>
    <x v="1963"/>
    <n v="1"/>
    <x v="1544"/>
    <s v="Color"/>
    <x v="5"/>
    <s v="English"/>
    <x v="12"/>
    <x v="6"/>
    <s v="Gregory Smith"/>
    <x v="1148"/>
    <n v="694"/>
    <n v="1249"/>
    <n v="59"/>
    <n v="37000"/>
    <n v="6.1"/>
    <n v="272"/>
    <n v="86"/>
    <x v="1963"/>
    <n v="3000000"/>
  </r>
  <r>
    <x v="1964"/>
    <n v="1"/>
    <x v="1545"/>
    <s v="Color"/>
    <x v="8"/>
    <s v="English"/>
    <x v="0"/>
    <x v="4"/>
    <s v="Amy Poehler"/>
    <x v="1149"/>
    <n v="1000"/>
    <n v="5393"/>
    <n v="6"/>
    <n v="0"/>
    <n v="4.8"/>
    <n v="77"/>
    <n v="86"/>
    <x v="1964"/>
    <n v="30000000"/>
  </r>
  <r>
    <x v="1965"/>
    <n v="1"/>
    <x v="1546"/>
    <s v="Color"/>
    <x v="0"/>
    <s v="English"/>
    <x v="0"/>
    <x v="4"/>
    <s v="Gary Cole"/>
    <x v="238"/>
    <n v="989"/>
    <n v="2558"/>
    <n v="25"/>
    <n v="0"/>
    <n v="5.5"/>
    <n v="156"/>
    <n v="95"/>
    <x v="1965"/>
    <n v="63000000"/>
  </r>
  <r>
    <x v="1966"/>
    <n v="1"/>
    <x v="1547"/>
    <s v="Color"/>
    <x v="1"/>
    <s v="English"/>
    <x v="0"/>
    <x v="2"/>
    <s v="Kevin Spacey"/>
    <x v="926"/>
    <n v="18000"/>
    <n v="18669"/>
    <n v="91"/>
    <n v="31000"/>
    <n v="6.9"/>
    <n v="340"/>
    <n v="106"/>
    <x v="1966"/>
    <n v="35000000"/>
  </r>
  <r>
    <x v="1967"/>
    <n v="1"/>
    <x v="1548"/>
    <s v="Color"/>
    <x v="0"/>
    <s v="English"/>
    <x v="0"/>
    <x v="4"/>
    <s v="ChloÃ« Grace Moretz"/>
    <x v="359"/>
    <n v="17000"/>
    <n v="36017"/>
    <n v="17000"/>
    <n v="42000"/>
    <n v="7.5"/>
    <n v="682"/>
    <n v="126"/>
    <x v="1967"/>
    <n v="170000000"/>
  </r>
  <r>
    <x v="1968"/>
    <n v="1"/>
    <x v="1549"/>
    <s v="Color"/>
    <x v="5"/>
    <s v="English"/>
    <x v="0"/>
    <x v="1"/>
    <s v="Alex Pettyfer"/>
    <x v="435"/>
    <n v="15000"/>
    <n v="15608"/>
    <n v="154"/>
    <n v="27000"/>
    <n v="6.1"/>
    <n v="288"/>
    <n v="109"/>
    <x v="1968"/>
    <n v="60000000"/>
  </r>
  <r>
    <x v="1969"/>
    <n v="1"/>
    <x v="1518"/>
    <s v="Color"/>
    <x v="1"/>
    <s v="English"/>
    <x v="0"/>
    <x v="1"/>
    <s v="Olivia Munn"/>
    <x v="385"/>
    <n v="2000"/>
    <n v="5470"/>
    <n v="41"/>
    <n v="0"/>
    <n v="4.9000000000000004"/>
    <n v="169"/>
    <n v="89"/>
    <x v="1969"/>
    <n v="24000000"/>
  </r>
  <r>
    <x v="1970"/>
    <n v="1"/>
    <x v="1550"/>
    <s v="Color"/>
    <x v="5"/>
    <s v="English"/>
    <x v="0"/>
    <x v="2"/>
    <s v="Henry Cavill"/>
    <x v="113"/>
    <n v="15000"/>
    <n v="16691"/>
    <n v="763"/>
    <n v="30000"/>
    <n v="6.1"/>
    <n v="284"/>
    <n v="110"/>
    <x v="1970"/>
    <n v="75000000"/>
  </r>
  <r>
    <x v="1971"/>
    <n v="1"/>
    <x v="1550"/>
    <s v="Color"/>
    <x v="2"/>
    <s v="Bosnian"/>
    <x v="0"/>
    <x v="2"/>
    <s v="Jelena Jovanova"/>
    <x v="1150"/>
    <n v="306"/>
    <n v="796"/>
    <n v="11000"/>
    <n v="0"/>
    <n v="4.3"/>
    <n v="110"/>
    <n v="127"/>
    <x v="1971"/>
    <n v="13000000"/>
  </r>
  <r>
    <x v="1972"/>
    <n v="1"/>
    <x v="1551"/>
    <s v="Color"/>
    <x v="5"/>
    <s v="English"/>
    <x v="0"/>
    <x v="1"/>
    <s v="Matt Bomer"/>
    <x v="686"/>
    <n v="20000"/>
    <n v="34011"/>
    <n v="487"/>
    <n v="52000"/>
    <n v="6.7"/>
    <n v="360"/>
    <n v="109"/>
    <x v="1972"/>
    <n v="40000000"/>
  </r>
  <r>
    <x v="1973"/>
    <n v="1"/>
    <x v="1552"/>
    <s v="Color"/>
    <x v="6"/>
    <s v="English"/>
    <x v="0"/>
    <x v="2"/>
    <s v="Leonardo DiCaprio"/>
    <x v="105"/>
    <n v="29000"/>
    <n v="36258"/>
    <n v="16000"/>
    <n v="16000"/>
    <n v="6.6"/>
    <n v="392"/>
    <n v="137"/>
    <x v="1973"/>
    <n v="35000000"/>
  </r>
  <r>
    <x v="1974"/>
    <n v="1"/>
    <x v="1553"/>
    <s v="Color"/>
    <x v="1"/>
    <s v="English"/>
    <x v="0"/>
    <x v="4"/>
    <s v="Al Pacino"/>
    <x v="263"/>
    <n v="14000"/>
    <n v="27405"/>
    <n v="221"/>
    <n v="0"/>
    <n v="3.4"/>
    <n v="156"/>
    <n v="91"/>
    <x v="1974"/>
    <n v="79000000"/>
  </r>
  <r>
    <x v="1975"/>
    <n v="1"/>
    <x v="1554"/>
    <s v="Color"/>
    <x v="1"/>
    <s v="English"/>
    <x v="0"/>
    <x v="2"/>
    <s v="Judy Greer"/>
    <x v="726"/>
    <n v="2000"/>
    <n v="3374"/>
    <n v="157"/>
    <n v="0"/>
    <n v="6.5"/>
    <n v="182"/>
    <n v="83"/>
    <x v="1975"/>
    <n v="10000000"/>
  </r>
  <r>
    <x v="1976"/>
    <n v="1"/>
    <x v="1555"/>
    <s v="Color"/>
    <x v="5"/>
    <s v="English"/>
    <x v="0"/>
    <x v="4"/>
    <s v="Daniel Kaluuya"/>
    <x v="428"/>
    <n v="219"/>
    <n v="661"/>
    <n v="32"/>
    <n v="17000"/>
    <n v="6.3"/>
    <n v="152"/>
    <n v="101"/>
    <x v="1976"/>
    <n v="45000000"/>
  </r>
  <r>
    <x v="1977"/>
    <n v="1"/>
    <x v="1556"/>
    <s v="Color"/>
    <x v="1"/>
    <s v="English"/>
    <x v="0"/>
    <x v="1"/>
    <s v="Gary Dourdan"/>
    <x v="1151"/>
    <n v="1000"/>
    <n v="5959"/>
    <n v="70"/>
    <n v="0"/>
    <n v="5.7"/>
    <n v="52"/>
    <n v="112"/>
    <x v="1977"/>
    <n v="6600000"/>
  </r>
  <r>
    <x v="1978"/>
    <n v="1"/>
    <x v="1557"/>
    <s v="Color"/>
    <x v="1"/>
    <s v="English"/>
    <x v="0"/>
    <x v="1"/>
    <s v="Adam Sandler"/>
    <x v="263"/>
    <n v="11000"/>
    <n v="16325"/>
    <n v="221"/>
    <n v="19000"/>
    <n v="6.4"/>
    <n v="204"/>
    <n v="117"/>
    <x v="1978"/>
    <n v="80000000"/>
  </r>
  <r>
    <x v="1979"/>
    <n v="1"/>
    <x v="1558"/>
    <s v="Color"/>
    <x v="9"/>
    <s v="English"/>
    <x v="0"/>
    <x v="0"/>
    <s v="Usher Raymond"/>
    <x v="958"/>
    <n v="569"/>
    <n v="714"/>
    <n v="209"/>
    <n v="62000"/>
    <n v="1.6"/>
    <n v="84"/>
    <n v="115"/>
    <x v="1979"/>
    <n v="13000000"/>
  </r>
  <r>
    <x v="1980"/>
    <n v="1"/>
    <x v="1523"/>
    <s v="Color"/>
    <x v="3"/>
    <s v="English"/>
    <x v="1"/>
    <x v="6"/>
    <s v="MyAnna Buring"/>
    <x v="1152"/>
    <n v="513"/>
    <n v="1269"/>
    <n v="214"/>
    <n v="0"/>
    <n v="6.3"/>
    <n v="255"/>
    <n v="95"/>
    <x v="1980"/>
    <n v="500000"/>
  </r>
  <r>
    <x v="1981"/>
    <n v="1"/>
    <x v="1559"/>
    <s v="Color"/>
    <x v="5"/>
    <s v="English"/>
    <x v="1"/>
    <x v="2"/>
    <s v="Jason Statham"/>
    <x v="1153"/>
    <n v="26000"/>
    <n v="49608"/>
    <n v="5"/>
    <n v="17000"/>
    <n v="6.5"/>
    <n v="189"/>
    <n v="116"/>
    <x v="1981"/>
    <n v="35000000"/>
  </r>
  <r>
    <x v="1982"/>
    <n v="1"/>
    <x v="1526"/>
    <s v="Color"/>
    <x v="3"/>
    <s v="English"/>
    <x v="0"/>
    <x v="2"/>
    <s v="Matthew McConaughey"/>
    <x v="523"/>
    <n v="11000"/>
    <n v="11853"/>
    <n v="607"/>
    <n v="12000"/>
    <n v="6.7"/>
    <n v="376"/>
    <n v="98"/>
    <x v="1982"/>
    <n v="11000000"/>
  </r>
  <r>
    <x v="1983"/>
    <n v="1"/>
    <x v="1504"/>
    <s v="Color"/>
    <x v="5"/>
    <s v="English"/>
    <x v="0"/>
    <x v="4"/>
    <s v="Angelina Jolie Pitt"/>
    <x v="1154"/>
    <n v="11000"/>
    <n v="21015"/>
    <n v="90"/>
    <n v="20000"/>
    <n v="7.3"/>
    <n v="284"/>
    <n v="90"/>
    <x v="1983"/>
    <n v="150000000"/>
  </r>
  <r>
    <x v="1984"/>
    <n v="1"/>
    <x v="1560"/>
    <s v="Color"/>
    <x v="1"/>
    <s v="English"/>
    <x v="0"/>
    <x v="2"/>
    <s v="Justin Kirk"/>
    <x v="1155"/>
    <n v="945"/>
    <n v="2924"/>
    <n v="28"/>
    <n v="995"/>
    <n v="5.7"/>
    <n v="18"/>
    <n v="100"/>
    <x v="1984"/>
    <n v="930000"/>
  </r>
  <r>
    <x v="1985"/>
    <n v="1"/>
    <x v="1561"/>
    <s v="Color"/>
    <x v="1"/>
    <s v="English"/>
    <x v="0"/>
    <x v="1"/>
    <s v="Tom Hanks"/>
    <x v="1156"/>
    <n v="15000"/>
    <n v="16827"/>
    <n v="15000"/>
    <n v="0"/>
    <n v="6.1"/>
    <n v="218"/>
    <n v="98"/>
    <x v="1985"/>
    <n v="30000000"/>
  </r>
  <r>
    <x v="1986"/>
    <n v="1"/>
    <x v="1562"/>
    <s v="Color"/>
    <x v="1"/>
    <s v="French"/>
    <x v="39"/>
    <x v="6"/>
    <s v="Jean-Pierre LÃ©aud"/>
    <x v="1157"/>
    <n v="232"/>
    <n v="391"/>
    <n v="592"/>
    <n v="0"/>
    <n v="7.2"/>
    <n v="205"/>
    <n v="93"/>
    <x v="1986"/>
    <n v="3850000"/>
  </r>
  <r>
    <x v="1987"/>
    <n v="1"/>
    <x v="1563"/>
    <s v="Color"/>
    <x v="2"/>
    <s v="English"/>
    <x v="0"/>
    <x v="1"/>
    <s v="Jennifer Lawrence"/>
    <x v="1158"/>
    <n v="34000"/>
    <n v="34983"/>
    <n v="52"/>
    <n v="12000"/>
    <n v="6.7"/>
    <n v="206"/>
    <n v="90"/>
    <x v="1987"/>
    <n v="250000"/>
  </r>
  <r>
    <x v="1988"/>
    <n v="1"/>
    <x v="1564"/>
    <s v="Color"/>
    <x v="5"/>
    <s v="English"/>
    <x v="0"/>
    <x v="2"/>
    <s v="Gerard Butler"/>
    <x v="243"/>
    <n v="18000"/>
    <n v="19620"/>
    <n v="395"/>
    <n v="21000"/>
    <n v="6.8"/>
    <n v="134"/>
    <n v="129"/>
    <x v="1988"/>
    <n v="30000000"/>
  </r>
  <r>
    <x v="1989"/>
    <n v="1"/>
    <x v="1565"/>
    <s v="Color"/>
    <x v="2"/>
    <s v="English"/>
    <x v="0"/>
    <x v="2"/>
    <s v="Matt Damon"/>
    <x v="156"/>
    <n v="13000"/>
    <n v="14638"/>
    <n v="50"/>
    <n v="0"/>
    <n v="6.5"/>
    <n v="116"/>
    <n v="186"/>
    <x v="1989"/>
    <n v="14000000"/>
  </r>
  <r>
    <x v="1990"/>
    <n v="1"/>
    <x v="1566"/>
    <s v="Color"/>
    <x v="6"/>
    <s v="English"/>
    <x v="0"/>
    <x v="2"/>
    <s v="Kevin Spacey"/>
    <x v="1159"/>
    <n v="18000"/>
    <n v="22834"/>
    <n v="78"/>
    <n v="21000"/>
    <n v="7.1"/>
    <n v="290"/>
    <n v="107"/>
    <x v="1990"/>
    <n v="3500000"/>
  </r>
  <r>
    <x v="1991"/>
    <n v="1"/>
    <x v="1567"/>
    <s v="Color"/>
    <x v="5"/>
    <s v="English"/>
    <x v="0"/>
    <x v="4"/>
    <s v="Elisabeth Harnois"/>
    <x v="441"/>
    <n v="921"/>
    <n v="2652"/>
    <n v="25"/>
    <n v="0"/>
    <n v="5.4"/>
    <n v="132"/>
    <n v="88"/>
    <x v="1991"/>
    <n v="150000000"/>
  </r>
  <r>
    <x v="1992"/>
    <n v="1"/>
    <x v="1559"/>
    <s v="Color"/>
    <x v="2"/>
    <s v="English"/>
    <x v="6"/>
    <x v="2"/>
    <s v="Alexander SkarsgÃ¥rd"/>
    <x v="32"/>
    <n v="10000"/>
    <n v="15835"/>
    <n v="3000"/>
    <n v="50000"/>
    <n v="7.1"/>
    <n v="439"/>
    <n v="130"/>
    <x v="1992"/>
    <n v="7400000"/>
  </r>
  <r>
    <x v="1993"/>
    <n v="1"/>
    <x v="1568"/>
    <s v="Color"/>
    <x v="1"/>
    <s v="English"/>
    <x v="20"/>
    <x v="1"/>
    <s v="Kurt Fuller"/>
    <x v="101"/>
    <n v="617"/>
    <n v="1289"/>
    <n v="11000"/>
    <n v="78000"/>
    <n v="7.7"/>
    <n v="487"/>
    <n v="94"/>
    <x v="1993"/>
    <n v="17000000"/>
  </r>
  <r>
    <x v="1994"/>
    <n v="1"/>
    <x v="1569"/>
    <s v="Color"/>
    <x v="5"/>
    <s v="English"/>
    <x v="0"/>
    <x v="1"/>
    <s v="Tom Cruise"/>
    <x v="631"/>
    <n v="10000"/>
    <n v="21768"/>
    <n v="663"/>
    <n v="35000"/>
    <n v="7.4"/>
    <n v="432"/>
    <n v="133"/>
    <x v="1994"/>
    <n v="145000000"/>
  </r>
  <r>
    <x v="1995"/>
    <n v="1"/>
    <x v="1570"/>
    <s v="Color"/>
    <x v="6"/>
    <s v="English"/>
    <x v="0"/>
    <x v="1"/>
    <s v="Philip Seymour Hoffman"/>
    <x v="651"/>
    <n v="22000"/>
    <n v="53094"/>
    <n v="152"/>
    <n v="27000"/>
    <n v="7.6"/>
    <n v="419"/>
    <n v="133"/>
    <x v="1995"/>
    <n v="50000000"/>
  </r>
  <r>
    <x v="1996"/>
    <n v="1"/>
    <x v="1571"/>
    <s v="Color"/>
    <x v="0"/>
    <s v="English"/>
    <x v="30"/>
    <x v="4"/>
    <s v="Leighton Meester"/>
    <x v="714"/>
    <n v="3000"/>
    <n v="4257"/>
    <n v="15"/>
    <n v="6000"/>
    <n v="5.8"/>
    <n v="94"/>
    <n v="109"/>
    <x v="1996"/>
    <n v="20000000"/>
  </r>
  <r>
    <x v="1997"/>
    <n v="1"/>
    <x v="1572"/>
    <s v="Color"/>
    <x v="1"/>
    <s v="English"/>
    <x v="0"/>
    <x v="4"/>
    <s v="Madeline Carroll"/>
    <x v="207"/>
    <n v="1000"/>
    <n v="2820"/>
    <n v="70"/>
    <n v="14000"/>
    <n v="6"/>
    <n v="189"/>
    <n v="94"/>
    <x v="1997"/>
    <n v="55000000"/>
  </r>
  <r>
    <x v="1998"/>
    <n v="1"/>
    <x v="1499"/>
    <s v="Color"/>
    <x v="6"/>
    <s v="English"/>
    <x v="1"/>
    <x v="2"/>
    <s v="Eddie Redmayne"/>
    <x v="1160"/>
    <n v="13000"/>
    <n v="17204"/>
    <n v="64"/>
    <n v="17000"/>
    <n v="7"/>
    <n v="386"/>
    <n v="99"/>
    <x v="1998"/>
    <n v="6400000"/>
  </r>
  <r>
    <x v="1999"/>
    <n v="1"/>
    <x v="1573"/>
    <s v="Color"/>
    <x v="1"/>
    <s v="English"/>
    <x v="0"/>
    <x v="1"/>
    <s v="Robert De Niro"/>
    <x v="295"/>
    <n v="22000"/>
    <n v="23456"/>
    <n v="0"/>
    <n v="20000"/>
    <n v="5.7"/>
    <n v="200"/>
    <n v="113"/>
    <x v="1999"/>
    <n v="56000000"/>
  </r>
  <r>
    <x v="2000"/>
    <n v="1"/>
    <x v="1535"/>
    <s v="Color"/>
    <x v="1"/>
    <s v="English"/>
    <x v="0"/>
    <x v="6"/>
    <s v="Kerry BishÃ©"/>
    <x v="1161"/>
    <n v="296"/>
    <n v="690"/>
    <n v="0"/>
    <n v="413"/>
    <n v="6.4"/>
    <n v="14"/>
    <n v="95"/>
    <x v="2000"/>
    <n v="9000"/>
  </r>
  <r>
    <x v="2001"/>
    <n v="1"/>
    <x v="1535"/>
    <s v="Color"/>
    <x v="1"/>
    <s v="English"/>
    <x v="0"/>
    <x v="2"/>
    <s v="Natalie Portman"/>
    <x v="796"/>
    <n v="20000"/>
    <n v="22739"/>
    <n v="425"/>
    <n v="24000"/>
    <n v="6.2"/>
    <n v="245"/>
    <n v="108"/>
    <x v="2001"/>
    <n v="25000000"/>
  </r>
  <r>
    <x v="2002"/>
    <n v="1"/>
    <x v="1574"/>
    <s v="Color"/>
    <x v="2"/>
    <s v="English"/>
    <x v="0"/>
    <x v="1"/>
    <s v="Anne Hathaway"/>
    <x v="995"/>
    <n v="11000"/>
    <n v="17627"/>
    <n v="92"/>
    <n v="49000"/>
    <n v="7"/>
    <n v="221"/>
    <n v="107"/>
    <x v="2002"/>
    <n v="15000000"/>
  </r>
  <r>
    <x v="2003"/>
    <n v="1"/>
    <x v="1575"/>
    <s v="Color"/>
    <x v="1"/>
    <s v="English"/>
    <x v="0"/>
    <x v="2"/>
    <s v="Zooey Deschanel"/>
    <x v="1162"/>
    <n v="11000"/>
    <n v="15710"/>
    <n v="37"/>
    <n v="11000"/>
    <n v="6.4"/>
    <n v="179"/>
    <n v="90"/>
    <x v="2003"/>
    <n v="5000000"/>
  </r>
  <r>
    <x v="2004"/>
    <n v="1"/>
    <x v="1546"/>
    <s v="Color"/>
    <x v="4"/>
    <s v="English"/>
    <x v="0"/>
    <x v="2"/>
    <s v="Johanna Braddy"/>
    <x v="1163"/>
    <n v="581"/>
    <n v="2371"/>
    <n v="24"/>
    <n v="24000"/>
    <n v="5.8"/>
    <n v="251"/>
    <n v="94"/>
    <x v="2004"/>
    <n v="5000000"/>
  </r>
  <r>
    <x v="2005"/>
    <n v="1"/>
    <x v="1576"/>
    <s v="Color"/>
    <x v="0"/>
    <s v="English"/>
    <x v="0"/>
    <x v="2"/>
    <s v="Bobby Lee"/>
    <x v="887"/>
    <n v="176"/>
    <n v="390"/>
    <n v="99"/>
    <n v="42000"/>
    <n v="7"/>
    <n v="342"/>
    <n v="109"/>
    <x v="2005"/>
    <n v="40000000"/>
  </r>
  <r>
    <x v="2006"/>
    <n v="1"/>
    <x v="1577"/>
    <s v="Color"/>
    <x v="9"/>
    <s v="English"/>
    <x v="12"/>
    <x v="6"/>
    <m/>
    <x v="1164"/>
    <m/>
    <n v="0"/>
    <n v="4"/>
    <n v="5000"/>
    <n v="7.4"/>
    <n v="23"/>
    <n v="97"/>
    <x v="2006"/>
    <n v="1200000"/>
  </r>
  <r>
    <x v="2007"/>
    <n v="1"/>
    <x v="1578"/>
    <s v="Color"/>
    <x v="5"/>
    <s v="English"/>
    <x v="0"/>
    <x v="1"/>
    <s v="Johnny Depp"/>
    <x v="335"/>
    <n v="40000"/>
    <n v="54083"/>
    <n v="252"/>
    <n v="58000"/>
    <n v="6.7"/>
    <n v="448"/>
    <n v="136"/>
    <x v="2007"/>
    <n v="250000000"/>
  </r>
  <r>
    <x v="2008"/>
    <n v="1"/>
    <x v="1579"/>
    <s v="Color"/>
    <x v="5"/>
    <s v="English"/>
    <x v="0"/>
    <x v="1"/>
    <s v="Josh Wingate"/>
    <x v="1092"/>
    <n v="865"/>
    <n v="1417"/>
    <n v="124"/>
    <n v="20000"/>
    <n v="5.7"/>
    <n v="225"/>
    <n v="87"/>
    <x v="2008"/>
    <n v="60000000"/>
  </r>
  <r>
    <x v="2009"/>
    <n v="1"/>
    <x v="1580"/>
    <s v="Color"/>
    <x v="1"/>
    <s v="English"/>
    <x v="0"/>
    <x v="4"/>
    <s v="Cameron Monaghan"/>
    <x v="615"/>
    <n v="1000"/>
    <n v="5190"/>
    <n v="18"/>
    <n v="0"/>
    <n v="5.4"/>
    <n v="83"/>
    <n v="104"/>
    <x v="2009"/>
    <n v="8000000"/>
  </r>
  <r>
    <x v="2010"/>
    <n v="1"/>
    <x v="1581"/>
    <s v="Color"/>
    <x v="5"/>
    <s v="English"/>
    <x v="0"/>
    <x v="4"/>
    <s v="Salma Hayek"/>
    <x v="885"/>
    <n v="4000"/>
    <n v="5046"/>
    <n v="50"/>
    <n v="16000"/>
    <n v="6.7"/>
    <n v="246"/>
    <n v="90"/>
    <x v="2010"/>
    <n v="130000000"/>
  </r>
  <r>
    <x v="2011"/>
    <n v="1"/>
    <x v="1582"/>
    <s v="Color"/>
    <x v="0"/>
    <s v="English"/>
    <x v="0"/>
    <x v="4"/>
    <s v="Johnny Depp"/>
    <x v="289"/>
    <n v="40000"/>
    <n v="43291"/>
    <n v="563"/>
    <n v="26000"/>
    <n v="7.2"/>
    <n v="362"/>
    <n v="107"/>
    <x v="2011"/>
    <n v="135000000"/>
  </r>
  <r>
    <x v="2012"/>
    <n v="1"/>
    <x v="1583"/>
    <s v="Color"/>
    <x v="5"/>
    <s v="English"/>
    <x v="0"/>
    <x v="1"/>
    <s v="Hugh Jackman"/>
    <x v="326"/>
    <n v="20000"/>
    <n v="22254"/>
    <n v="189"/>
    <n v="36000"/>
    <n v="7.1"/>
    <n v="327"/>
    <n v="127"/>
    <x v="2012"/>
    <n v="110000000"/>
  </r>
  <r>
    <x v="2013"/>
    <n v="1"/>
    <x v="1584"/>
    <s v="Color"/>
    <x v="10"/>
    <s v="English"/>
    <x v="0"/>
    <x v="1"/>
    <s v="Gary Oldman"/>
    <x v="538"/>
    <n v="10000"/>
    <n v="15369"/>
    <n v="308"/>
    <n v="20000"/>
    <n v="5.4"/>
    <n v="291"/>
    <n v="100"/>
    <x v="2013"/>
    <n v="42000000"/>
  </r>
  <r>
    <x v="2014"/>
    <n v="1"/>
    <x v="1585"/>
    <s v="Color"/>
    <x v="0"/>
    <s v="English"/>
    <x v="0"/>
    <x v="0"/>
    <s v="Anne Hathaway"/>
    <x v="783"/>
    <n v="11000"/>
    <n v="12071"/>
    <n v="107"/>
    <n v="19000"/>
    <n v="7"/>
    <n v="240"/>
    <n v="96"/>
    <x v="2014"/>
    <n v="90000000"/>
  </r>
  <r>
    <x v="2015"/>
    <n v="1"/>
    <x v="1583"/>
    <s v="Color"/>
    <x v="5"/>
    <s v="English"/>
    <x v="0"/>
    <x v="1"/>
    <s v="James Franco"/>
    <x v="1165"/>
    <n v="11000"/>
    <n v="13118"/>
    <n v="81"/>
    <n v="47000"/>
    <n v="7.6"/>
    <n v="529"/>
    <n v="105"/>
    <x v="2015"/>
    <n v="93000000"/>
  </r>
  <r>
    <x v="2016"/>
    <n v="1"/>
    <x v="1586"/>
    <s v="Color"/>
    <x v="5"/>
    <s v="English"/>
    <x v="0"/>
    <x v="2"/>
    <s v="Jim Gaffigan"/>
    <x v="1166"/>
    <n v="472"/>
    <n v="561"/>
    <n v="3"/>
    <n v="1000"/>
    <n v="5.3"/>
    <n v="48"/>
    <n v="96"/>
    <x v="2016"/>
    <n v="9000000"/>
  </r>
  <r>
    <x v="2017"/>
    <n v="1"/>
    <x v="1587"/>
    <s v="Color"/>
    <x v="9"/>
    <s v="None"/>
    <x v="0"/>
    <x v="1"/>
    <s v="Collin Alfredo St. Dic"/>
    <x v="1167"/>
    <n v="48"/>
    <n v="48"/>
    <n v="330"/>
    <n v="26000"/>
    <n v="8.5"/>
    <n v="115"/>
    <n v="102"/>
    <x v="2017"/>
    <n v="4000000"/>
  </r>
  <r>
    <x v="2018"/>
    <n v="1"/>
    <x v="1588"/>
    <s v="Color"/>
    <x v="0"/>
    <s v="English"/>
    <x v="0"/>
    <x v="2"/>
    <s v="Ioan Gruffudd"/>
    <x v="1168"/>
    <n v="2000"/>
    <n v="3892"/>
    <n v="24"/>
    <n v="11000"/>
    <n v="5.9"/>
    <n v="244"/>
    <n v="108"/>
    <x v="2018"/>
    <n v="30000000"/>
  </r>
  <r>
    <x v="2019"/>
    <n v="1"/>
    <x v="1589"/>
    <s v="Color"/>
    <x v="4"/>
    <s v="English"/>
    <x v="0"/>
    <x v="2"/>
    <s v="Alison Brie"/>
    <x v="96"/>
    <n v="2000"/>
    <n v="4486"/>
    <n v="0"/>
    <n v="26000"/>
    <n v="6.2"/>
    <n v="420"/>
    <n v="111"/>
    <x v="2019"/>
    <n v="40000000"/>
  </r>
  <r>
    <x v="2020"/>
    <n v="1"/>
    <x v="1590"/>
    <s v="Color"/>
    <x v="2"/>
    <s v="English"/>
    <x v="1"/>
    <x v="7"/>
    <s v="Michael Fassbender"/>
    <x v="1169"/>
    <n v="13000"/>
    <n v="15230"/>
    <n v="0"/>
    <n v="23000"/>
    <n v="7.3"/>
    <n v="486"/>
    <n v="101"/>
    <x v="2020"/>
    <n v="6500000"/>
  </r>
  <r>
    <x v="2021"/>
    <n v="1"/>
    <x v="1591"/>
    <s v="Color"/>
    <x v="4"/>
    <s v="English"/>
    <x v="0"/>
    <x v="1"/>
    <s v="Chris Zylka"/>
    <x v="466"/>
    <n v="963"/>
    <n v="4952"/>
    <n v="160"/>
    <n v="0"/>
    <n v="4"/>
    <n v="231"/>
    <n v="90"/>
    <x v="2021"/>
    <n v="25000000"/>
  </r>
  <r>
    <x v="2022"/>
    <n v="1"/>
    <x v="1592"/>
    <s v="Color"/>
    <x v="5"/>
    <s v="English"/>
    <x v="0"/>
    <x v="1"/>
    <s v="Robert Downey Jr."/>
    <x v="102"/>
    <n v="21000"/>
    <n v="22403"/>
    <n v="0"/>
    <n v="39000"/>
    <n v="7.5"/>
    <n v="382"/>
    <n v="129"/>
    <x v="2022"/>
    <n v="125000000"/>
  </r>
  <r>
    <x v="2023"/>
    <n v="1"/>
    <x v="1593"/>
    <s v="Color"/>
    <x v="9"/>
    <s v="English"/>
    <x v="0"/>
    <x v="5"/>
    <s v="Rachel Dratch"/>
    <x v="1170"/>
    <n v="399"/>
    <n v="660"/>
    <n v="0"/>
    <n v="287"/>
    <n v="6.8"/>
    <n v="29"/>
    <n v="93"/>
    <x v="2023"/>
    <n v="500000"/>
  </r>
  <r>
    <x v="2024"/>
    <n v="1"/>
    <x v="1557"/>
    <s v="Color"/>
    <x v="2"/>
    <s v="English"/>
    <x v="4"/>
    <x v="2"/>
    <s v="Eric Sheffer Stevens"/>
    <x v="498"/>
    <n v="120"/>
    <n v="218"/>
    <n v="9"/>
    <n v="0"/>
    <n v="5.3"/>
    <n v="218"/>
    <n v="86"/>
    <x v="2024"/>
    <n v="2000000"/>
  </r>
  <r>
    <x v="2025"/>
    <n v="1"/>
    <x v="1564"/>
    <s v="Color"/>
    <x v="2"/>
    <s v="English"/>
    <x v="19"/>
    <x v="1"/>
    <s v="Bingbing Li"/>
    <x v="377"/>
    <n v="974"/>
    <n v="2430"/>
    <n v="61"/>
    <n v="0"/>
    <n v="6.1"/>
    <n v="56"/>
    <n v="104"/>
    <x v="2025"/>
    <n v="6000000"/>
  </r>
  <r>
    <x v="2026"/>
    <n v="1"/>
    <x v="1594"/>
    <s v="Color"/>
    <x v="1"/>
    <s v="English"/>
    <x v="0"/>
    <x v="1"/>
    <s v="Ashley Williams"/>
    <x v="279"/>
    <n v="969"/>
    <n v="2371"/>
    <n v="42"/>
    <n v="13000"/>
    <n v="5.9"/>
    <n v="128"/>
    <n v="112"/>
    <x v="2026"/>
    <n v="35000000"/>
  </r>
  <r>
    <x v="2027"/>
    <n v="1"/>
    <x v="1595"/>
    <s v="Color"/>
    <x v="6"/>
    <s v="English"/>
    <x v="0"/>
    <x v="4"/>
    <s v="Dennis Quaid"/>
    <x v="605"/>
    <n v="2000"/>
    <n v="5024"/>
    <n v="80"/>
    <n v="15000"/>
    <n v="7.1"/>
    <n v="110"/>
    <n v="106"/>
    <x v="2027"/>
    <n v="18000000"/>
  </r>
  <r>
    <x v="2028"/>
    <n v="1"/>
    <x v="1596"/>
    <s v="Color"/>
    <x v="7"/>
    <s v="English"/>
    <x v="0"/>
    <x v="1"/>
    <s v="Jake Gyllenhaal"/>
    <x v="1027"/>
    <n v="15000"/>
    <n v="16034"/>
    <n v="0"/>
    <n v="56000"/>
    <n v="7.5"/>
    <n v="522"/>
    <n v="93"/>
    <x v="2028"/>
    <n v="32000000"/>
  </r>
  <r>
    <x v="2029"/>
    <n v="1"/>
    <x v="1590"/>
    <s v="Color"/>
    <x v="5"/>
    <s v="English"/>
    <x v="0"/>
    <x v="4"/>
    <s v="Alexa PenaVega"/>
    <x v="274"/>
    <n v="2000"/>
    <n v="4311"/>
    <n v="0"/>
    <n v="0"/>
    <n v="3.6"/>
    <n v="76"/>
    <n v="89"/>
    <x v="2029"/>
    <n v="27000000"/>
  </r>
  <r>
    <x v="2030"/>
    <n v="1"/>
    <x v="1549"/>
    <s v="Color"/>
    <x v="5"/>
    <s v="English"/>
    <x v="0"/>
    <x v="2"/>
    <s v="Alexander SkarsgÃ¥rd"/>
    <x v="116"/>
    <n v="10000"/>
    <n v="11431"/>
    <n v="37"/>
    <n v="7000"/>
    <n v="5.8"/>
    <n v="190"/>
    <n v="110"/>
    <x v="2030"/>
    <n v="25000000"/>
  </r>
  <r>
    <x v="2031"/>
    <n v="1"/>
    <x v="1597"/>
    <s v="Color"/>
    <x v="5"/>
    <s v="English"/>
    <x v="0"/>
    <x v="1"/>
    <s v="Jon Hamm"/>
    <x v="571"/>
    <n v="4000"/>
    <n v="7067"/>
    <n v="0"/>
    <n v="42000"/>
    <n v="6.1"/>
    <n v="435"/>
    <n v="128"/>
    <x v="2031"/>
    <n v="82000000"/>
  </r>
  <r>
    <x v="2032"/>
    <n v="1"/>
    <x v="1509"/>
    <s v="Color"/>
    <x v="7"/>
    <s v="English"/>
    <x v="0"/>
    <x v="1"/>
    <s v="Joel Courtney"/>
    <x v="794"/>
    <n v="1000"/>
    <n v="3388"/>
    <n v="14000"/>
    <n v="37000"/>
    <n v="7.1"/>
    <n v="539"/>
    <n v="112"/>
    <x v="2032"/>
    <n v="50000000"/>
  </r>
  <r>
    <x v="2033"/>
    <n v="1"/>
    <x v="1589"/>
    <s v="Color"/>
    <x v="1"/>
    <s v="English"/>
    <x v="0"/>
    <x v="2"/>
    <s v="Topher Grace"/>
    <x v="1171"/>
    <n v="2000"/>
    <n v="5519"/>
    <n v="31"/>
    <n v="0"/>
    <n v="6.3"/>
    <n v="136"/>
    <n v="97"/>
    <x v="2033"/>
    <n v="23000000"/>
  </r>
  <r>
    <x v="2034"/>
    <n v="1"/>
    <x v="1598"/>
    <s v="Color"/>
    <x v="2"/>
    <s v="English"/>
    <x v="0"/>
    <x v="2"/>
    <s v="Katy Mixon"/>
    <x v="1172"/>
    <n v="982"/>
    <n v="1520"/>
    <n v="337"/>
    <n v="14000"/>
    <n v="7.4"/>
    <n v="359"/>
    <n v="121"/>
    <x v="2034"/>
    <n v="5000000"/>
  </r>
  <r>
    <x v="2035"/>
    <n v="1"/>
    <x v="1558"/>
    <s v="Color"/>
    <x v="14"/>
    <s v="English"/>
    <x v="0"/>
    <x v="1"/>
    <s v="Matt Damon"/>
    <x v="1173"/>
    <n v="13000"/>
    <n v="14607"/>
    <n v="53"/>
    <n v="36000"/>
    <n v="7.1"/>
    <n v="413"/>
    <n v="106"/>
    <x v="2035"/>
    <n v="50200000"/>
  </r>
  <r>
    <x v="2036"/>
    <n v="1"/>
    <x v="1599"/>
    <s v="Color"/>
    <x v="5"/>
    <s v="English"/>
    <x v="0"/>
    <x v="4"/>
    <s v="Toby Jones"/>
    <x v="160"/>
    <n v="2000"/>
    <n v="4631"/>
    <n v="14000"/>
    <n v="44000"/>
    <n v="7.4"/>
    <n v="440"/>
    <n v="107"/>
    <x v="2036"/>
    <n v="135000000"/>
  </r>
  <r>
    <x v="2037"/>
    <n v="1"/>
    <x v="1513"/>
    <s v="Black and White"/>
    <x v="1"/>
    <s v="English"/>
    <x v="4"/>
    <x v="1"/>
    <s v="BÃ©rÃ©nice Bejo"/>
    <x v="1174"/>
    <n v="996"/>
    <n v="4606"/>
    <n v="405"/>
    <n v="30000"/>
    <n v="8"/>
    <n v="576"/>
    <n v="100"/>
    <x v="2037"/>
    <n v="15000000"/>
  </r>
  <r>
    <x v="2038"/>
    <n v="1"/>
    <x v="1600"/>
    <s v="Color"/>
    <x v="2"/>
    <s v="English"/>
    <x v="0"/>
    <x v="1"/>
    <s v="Jennifer Lawrence"/>
    <x v="1175"/>
    <n v="34000"/>
    <n v="34705"/>
    <n v="0"/>
    <n v="17000"/>
    <n v="6.7"/>
    <n v="276"/>
    <n v="91"/>
    <x v="2038"/>
    <n v="21000000"/>
  </r>
  <r>
    <x v="2039"/>
    <n v="1"/>
    <x v="1544"/>
    <s v="Color"/>
    <x v="1"/>
    <s v="English"/>
    <x v="1"/>
    <x v="1"/>
    <s v="Tom Wilkinson"/>
    <x v="181"/>
    <n v="1000"/>
    <n v="1898"/>
    <n v="108"/>
    <n v="48000"/>
    <n v="7.3"/>
    <n v="264"/>
    <n v="124"/>
    <x v="2039"/>
    <n v="10000000"/>
  </r>
  <r>
    <x v="2040"/>
    <n v="1"/>
    <x v="1601"/>
    <s v="Color"/>
    <x v="1"/>
    <s v="English"/>
    <x v="0"/>
    <x v="4"/>
    <s v="Joel McHale"/>
    <x v="822"/>
    <n v="734"/>
    <n v="2085"/>
    <n v="64"/>
    <n v="11000"/>
    <n v="6.2"/>
    <n v="108"/>
    <n v="100"/>
    <x v="2040"/>
    <n v="41000000"/>
  </r>
  <r>
    <x v="2041"/>
    <n v="1"/>
    <x v="1602"/>
    <s v="Color"/>
    <x v="1"/>
    <s v="English"/>
    <x v="0"/>
    <x v="2"/>
    <s v="Ryan Reynolds"/>
    <x v="511"/>
    <n v="16000"/>
    <n v="28045"/>
    <n v="71"/>
    <n v="13000"/>
    <n v="6.4"/>
    <n v="215"/>
    <n v="118"/>
    <x v="2041"/>
    <n v="52000000"/>
  </r>
  <r>
    <x v="2042"/>
    <n v="1"/>
    <x v="1603"/>
    <s v="Color"/>
    <x v="5"/>
    <s v="English"/>
    <x v="0"/>
    <x v="1"/>
    <s v="Max Minghella"/>
    <x v="1176"/>
    <n v="614"/>
    <n v="843"/>
    <n v="21"/>
    <n v="0"/>
    <n v="4.9000000000000004"/>
    <n v="195"/>
    <n v="89"/>
    <x v="2042"/>
    <n v="30000000"/>
  </r>
  <r>
    <x v="2043"/>
    <n v="1"/>
    <x v="1604"/>
    <s v="Color"/>
    <x v="1"/>
    <s v="English"/>
    <x v="0"/>
    <x v="2"/>
    <s v="Shailene Woodley"/>
    <x v="314"/>
    <n v="8000"/>
    <n v="9578"/>
    <n v="729"/>
    <n v="22000"/>
    <n v="7.3"/>
    <n v="549"/>
    <n v="115"/>
    <x v="2043"/>
    <n v="20000000"/>
  </r>
  <r>
    <x v="2044"/>
    <n v="1"/>
    <x v="1511"/>
    <s v="Color"/>
    <x v="6"/>
    <s v="English"/>
    <x v="40"/>
    <x v="2"/>
    <s v="Mem Ferda"/>
    <x v="163"/>
    <n v="31000"/>
    <n v="35561"/>
    <n v="93"/>
    <n v="14000"/>
    <n v="7.1"/>
    <n v="167"/>
    <n v="109"/>
    <x v="2044"/>
    <n v="15000000"/>
  </r>
  <r>
    <x v="2045"/>
    <n v="1"/>
    <x v="1543"/>
    <s v="Color"/>
    <x v="1"/>
    <s v="English"/>
    <x v="0"/>
    <x v="1"/>
    <s v="Channing Tatum"/>
    <x v="57"/>
    <n v="17000"/>
    <n v="18510"/>
    <n v="2000"/>
    <n v="0"/>
    <n v="5.3"/>
    <n v="185"/>
    <n v="111"/>
    <x v="2045"/>
    <n v="70000000"/>
  </r>
  <r>
    <x v="2046"/>
    <n v="1"/>
    <x v="1538"/>
    <s v="Color"/>
    <x v="2"/>
    <s v="English"/>
    <x v="3"/>
    <x v="2"/>
    <s v="Michael Biehn"/>
    <x v="864"/>
    <n v="2000"/>
    <n v="4920"/>
    <n v="87"/>
    <n v="0"/>
    <n v="5.8"/>
    <n v="174"/>
    <n v="122"/>
    <x v="2046"/>
    <n v="3000000"/>
  </r>
  <r>
    <x v="2047"/>
    <n v="1"/>
    <x v="1605"/>
    <s v="Color"/>
    <x v="2"/>
    <s v="Mandarin"/>
    <x v="19"/>
    <x v="2"/>
    <s v="Christian Bale"/>
    <x v="362"/>
    <n v="23000"/>
    <n v="23240"/>
    <n v="611"/>
    <n v="13000"/>
    <n v="7.6"/>
    <n v="136"/>
    <n v="146"/>
    <x v="2047"/>
    <n v="94000000"/>
  </r>
  <r>
    <x v="2048"/>
    <n v="1"/>
    <x v="1606"/>
    <s v="Color"/>
    <x v="1"/>
    <s v="English"/>
    <x v="0"/>
    <x v="2"/>
    <s v="Clifton Collins Jr."/>
    <x v="1177"/>
    <n v="968"/>
    <n v="2046"/>
    <n v="32"/>
    <n v="0"/>
    <n v="5.6"/>
    <n v="66"/>
    <n v="82"/>
    <x v="2048"/>
    <n v="60000"/>
  </r>
  <r>
    <x v="2049"/>
    <n v="1"/>
    <x v="1607"/>
    <s v="Color"/>
    <x v="3"/>
    <s v="English"/>
    <x v="0"/>
    <x v="2"/>
    <s v="Robin Wright"/>
    <x v="387"/>
    <n v="18000"/>
    <n v="20388"/>
    <n v="21000"/>
    <n v="54000"/>
    <n v="7.8"/>
    <n v="517"/>
    <n v="158"/>
    <x v="2049"/>
    <n v="90000000"/>
  </r>
  <r>
    <x v="2050"/>
    <n v="1"/>
    <x v="1608"/>
    <s v="Color"/>
    <x v="1"/>
    <s v="English"/>
    <x v="0"/>
    <x v="1"/>
    <s v="Quentin Tarantino"/>
    <x v="620"/>
    <n v="16000"/>
    <n v="32405"/>
    <n v="293"/>
    <n v="0"/>
    <n v="6.6"/>
    <n v="130"/>
    <n v="90"/>
    <x v="2050"/>
    <n v="1500000"/>
  </r>
  <r>
    <x v="2051"/>
    <n v="1"/>
    <x v="1609"/>
    <s v="Color"/>
    <x v="5"/>
    <s v="English"/>
    <x v="0"/>
    <x v="1"/>
    <s v="Christoph Waltz"/>
    <x v="577"/>
    <n v="11000"/>
    <n v="13391"/>
    <n v="1000"/>
    <n v="14000"/>
    <n v="5.8"/>
    <n v="447"/>
    <n v="119"/>
    <x v="2051"/>
    <n v="120000000"/>
  </r>
  <r>
    <x v="2052"/>
    <n v="1"/>
    <x v="1561"/>
    <s v="Color"/>
    <x v="5"/>
    <s v="English"/>
    <x v="0"/>
    <x v="2"/>
    <s v="Liam Neeson"/>
    <x v="384"/>
    <n v="14000"/>
    <n v="16606"/>
    <n v="248"/>
    <n v="32000"/>
    <n v="6.8"/>
    <n v="408"/>
    <n v="117"/>
    <x v="2052"/>
    <n v="25000000"/>
  </r>
  <r>
    <x v="2053"/>
    <n v="1"/>
    <x v="1528"/>
    <s v="Color"/>
    <x v="1"/>
    <s v="English"/>
    <x v="24"/>
    <x v="2"/>
    <s v="Don Cheadle"/>
    <x v="1178"/>
    <n v="3000"/>
    <n v="3569"/>
    <n v="51"/>
    <n v="17000"/>
    <n v="7.3"/>
    <n v="261"/>
    <n v="96"/>
    <x v="2053"/>
    <n v="6000000"/>
  </r>
  <r>
    <x v="2054"/>
    <n v="1"/>
    <x v="1522"/>
    <s v="Color"/>
    <x v="1"/>
    <s v="English"/>
    <x v="0"/>
    <x v="2"/>
    <s v="Bradley Cooper"/>
    <x v="93"/>
    <n v="14000"/>
    <n v="16143"/>
    <n v="480"/>
    <n v="56000"/>
    <n v="6.5"/>
    <n v="383"/>
    <n v="102"/>
    <x v="2054"/>
    <n v="80000000"/>
  </r>
  <r>
    <x v="2055"/>
    <n v="1"/>
    <x v="1571"/>
    <s v="Color"/>
    <x v="9"/>
    <s v="English"/>
    <x v="0"/>
    <x v="3"/>
    <m/>
    <x v="1179"/>
    <m/>
    <n v="0"/>
    <n v="6"/>
    <n v="88"/>
    <n v="7.2"/>
    <n v="3"/>
    <n v="80"/>
    <x v="2055"/>
    <n v="560000"/>
  </r>
  <r>
    <x v="2056"/>
    <n v="1"/>
    <x v="1610"/>
    <s v="Color"/>
    <x v="2"/>
    <s v="English"/>
    <x v="0"/>
    <x v="1"/>
    <s v="Emma Stone"/>
    <x v="1180"/>
    <n v="15000"/>
    <n v="23227"/>
    <n v="150"/>
    <n v="75000"/>
    <n v="8.1"/>
    <n v="373"/>
    <n v="146"/>
    <x v="2056"/>
    <n v="25000000"/>
  </r>
  <r>
    <x v="2057"/>
    <n v="1"/>
    <x v="1611"/>
    <s v="Color"/>
    <x v="2"/>
    <s v="English"/>
    <x v="0"/>
    <x v="2"/>
    <s v="Ryan Gosling"/>
    <x v="671"/>
    <n v="33000"/>
    <n v="57077"/>
    <n v="0"/>
    <n v="22000"/>
    <n v="7.1"/>
    <n v="421"/>
    <n v="101"/>
    <x v="2057"/>
    <n v="12500000"/>
  </r>
  <r>
    <x v="2058"/>
    <n v="1"/>
    <x v="1573"/>
    <s v="Color"/>
    <x v="4"/>
    <s v="English"/>
    <x v="0"/>
    <x v="2"/>
    <s v="Lena Dunham"/>
    <x v="1053"/>
    <n v="969"/>
    <n v="1252"/>
    <n v="243"/>
    <n v="0"/>
    <n v="5.5"/>
    <n v="292"/>
    <n v="101"/>
    <x v="2058"/>
    <n v="750000"/>
  </r>
  <r>
    <x v="2059"/>
    <n v="1"/>
    <x v="1612"/>
    <s v="Color"/>
    <x v="6"/>
    <s v="English"/>
    <x v="1"/>
    <x v="1"/>
    <s v="Meryl Streep"/>
    <x v="940"/>
    <n v="11000"/>
    <n v="12894"/>
    <n v="58"/>
    <n v="18000"/>
    <n v="6.4"/>
    <n v="331"/>
    <n v="105"/>
    <x v="2059"/>
    <n v="13000000"/>
  </r>
  <r>
    <x v="2060"/>
    <n v="1"/>
    <x v="1514"/>
    <s v="Color"/>
    <x v="3"/>
    <s v="English"/>
    <x v="0"/>
    <x v="2"/>
    <s v="Matthew McConaughey"/>
    <x v="1181"/>
    <n v="11000"/>
    <n v="13943"/>
    <n v="65"/>
    <n v="25000"/>
    <n v="7.3"/>
    <n v="274"/>
    <n v="118"/>
    <x v="2060"/>
    <n v="40000000"/>
  </r>
  <r>
    <x v="2061"/>
    <n v="1"/>
    <x v="1520"/>
    <s v="Color"/>
    <x v="5"/>
    <s v="English"/>
    <x v="0"/>
    <x v="2"/>
    <s v="Jason Statham"/>
    <x v="231"/>
    <n v="26000"/>
    <n v="27834"/>
    <n v="165"/>
    <n v="16000"/>
    <n v="6.6"/>
    <n v="252"/>
    <n v="93"/>
    <x v="2061"/>
    <n v="40000000"/>
  </r>
  <r>
    <x v="2062"/>
    <n v="1"/>
    <x v="1613"/>
    <s v="Color"/>
    <x v="0"/>
    <s v="English"/>
    <x v="0"/>
    <x v="4"/>
    <s v="Bill Cobbs"/>
    <x v="1182"/>
    <n v="970"/>
    <n v="1336"/>
    <n v="33"/>
    <n v="26000"/>
    <n v="7.1"/>
    <n v="398"/>
    <n v="103"/>
    <x v="2062"/>
    <n v="45000000"/>
  </r>
  <r>
    <x v="2063"/>
    <n v="1"/>
    <x v="1614"/>
    <s v="Color"/>
    <x v="5"/>
    <s v="Indonesian"/>
    <x v="41"/>
    <x v="2"/>
    <s v="Iko Uwais"/>
    <x v="1183"/>
    <n v="1000"/>
    <n v="1445"/>
    <n v="338"/>
    <n v="51000"/>
    <n v="7.6"/>
    <n v="481"/>
    <n v="102"/>
    <x v="2063"/>
    <n v="1100000"/>
  </r>
  <r>
    <x v="2064"/>
    <n v="1"/>
    <x v="1593"/>
    <s v="Color"/>
    <x v="2"/>
    <s v="English"/>
    <x v="0"/>
    <x v="1"/>
    <s v="Anthony Hopkins"/>
    <x v="657"/>
    <n v="12000"/>
    <n v="19904"/>
    <n v="101"/>
    <n v="23000"/>
    <n v="6"/>
    <n v="267"/>
    <n v="114"/>
    <x v="2064"/>
    <n v="37000000"/>
  </r>
  <r>
    <x v="2065"/>
    <n v="1"/>
    <x v="1615"/>
    <s v="Color"/>
    <x v="2"/>
    <s v="English"/>
    <x v="0"/>
    <x v="1"/>
    <s v="Leighton Meester"/>
    <x v="1184"/>
    <n v="3000"/>
    <n v="5349"/>
    <n v="26"/>
    <n v="0"/>
    <n v="4.8"/>
    <n v="138"/>
    <n v="91"/>
    <x v="2065"/>
    <n v="16000000"/>
  </r>
  <r>
    <x v="2066"/>
    <n v="1"/>
    <x v="1616"/>
    <s v="Color"/>
    <x v="0"/>
    <s v="English"/>
    <x v="0"/>
    <x v="4"/>
    <s v="Mahadeo Shivraj"/>
    <x v="15"/>
    <n v="383"/>
    <n v="692"/>
    <n v="67"/>
    <n v="31000"/>
    <n v="5.5"/>
    <n v="172"/>
    <n v="103"/>
    <x v="2066"/>
    <n v="110000000"/>
  </r>
  <r>
    <x v="2067"/>
    <n v="1"/>
    <x v="1614"/>
    <s v="Color"/>
    <x v="3"/>
    <s v="English"/>
    <x v="0"/>
    <x v="2"/>
    <s v="Channing Tatum"/>
    <x v="1185"/>
    <n v="17000"/>
    <n v="32814"/>
    <n v="68"/>
    <n v="0"/>
    <n v="5.0999999999999996"/>
    <n v="62"/>
    <n v="90"/>
    <x v="2067"/>
    <n v="15000000"/>
  </r>
  <r>
    <x v="2068"/>
    <n v="1"/>
    <x v="1617"/>
    <s v="Color"/>
    <x v="5"/>
    <s v="English"/>
    <x v="3"/>
    <x v="1"/>
    <s v="Milla Jovovich"/>
    <x v="396"/>
    <n v="14000"/>
    <n v="27694"/>
    <n v="545"/>
    <n v="19000"/>
    <n v="5.8"/>
    <n v="228"/>
    <n v="110"/>
    <x v="2068"/>
    <n v="75000000"/>
  </r>
  <r>
    <x v="2069"/>
    <n v="1"/>
    <x v="1618"/>
    <s v="Color"/>
    <x v="2"/>
    <s v="English"/>
    <x v="0"/>
    <x v="1"/>
    <s v="Brad Pitt"/>
    <x v="721"/>
    <n v="11000"/>
    <n v="13021"/>
    <n v="0"/>
    <n v="39000"/>
    <n v="6.7"/>
    <n v="584"/>
    <n v="139"/>
    <x v="2069"/>
    <n v="32000000"/>
  </r>
  <r>
    <x v="2070"/>
    <n v="1"/>
    <x v="1619"/>
    <s v="Color"/>
    <x v="6"/>
    <s v="English"/>
    <x v="20"/>
    <x v="1"/>
    <s v="Jordi MollÃ "/>
    <x v="1186"/>
    <n v="877"/>
    <n v="3497"/>
    <n v="596"/>
    <n v="2000"/>
    <n v="5.9"/>
    <n v="77"/>
    <n v="102"/>
    <x v="2070"/>
    <n v="36000000"/>
  </r>
  <r>
    <x v="2071"/>
    <n v="1"/>
    <x v="1620"/>
    <s v="Color"/>
    <x v="5"/>
    <s v="English"/>
    <x v="0"/>
    <x v="1"/>
    <s v="Chris Hemsworth"/>
    <x v="1187"/>
    <n v="26000"/>
    <n v="60059"/>
    <n v="0"/>
    <n v="63000"/>
    <n v="7"/>
    <n v="516"/>
    <n v="115"/>
    <x v="2071"/>
    <n v="150000000"/>
  </r>
  <r>
    <x v="2072"/>
    <n v="1"/>
    <x v="1596"/>
    <s v="Color"/>
    <x v="2"/>
    <s v="English"/>
    <x v="4"/>
    <x v="2"/>
    <s v="Benedict Cumberbatch"/>
    <x v="1188"/>
    <n v="19000"/>
    <n v="46241"/>
    <n v="140"/>
    <n v="24000"/>
    <n v="7.1"/>
    <n v="466"/>
    <n v="127"/>
    <x v="2072"/>
    <n v="20000000"/>
  </r>
  <r>
    <x v="2073"/>
    <n v="1"/>
    <x v="1532"/>
    <s v="Color"/>
    <x v="5"/>
    <s v="English"/>
    <x v="0"/>
    <x v="1"/>
    <s v="Matthew Broderick"/>
    <x v="119"/>
    <n v="2000"/>
    <n v="3768"/>
    <n v="420"/>
    <n v="0"/>
    <n v="6.2"/>
    <n v="236"/>
    <n v="104"/>
    <x v="2073"/>
    <n v="75000000"/>
  </r>
  <r>
    <x v="2074"/>
    <n v="1"/>
    <x v="1621"/>
    <s v="Color"/>
    <x v="5"/>
    <s v="English"/>
    <x v="0"/>
    <x v="1"/>
    <s v="Glenn Morshower"/>
    <x v="255"/>
    <n v="894"/>
    <n v="2593"/>
    <n v="0"/>
    <n v="46000"/>
    <n v="6.3"/>
    <n v="428"/>
    <n v="154"/>
    <x v="2074"/>
    <n v="195000000"/>
  </r>
  <r>
    <x v="2075"/>
    <n v="1"/>
    <x v="1514"/>
    <s v="Color"/>
    <x v="5"/>
    <s v="English"/>
    <x v="1"/>
    <x v="1"/>
    <s v="Liam Neeson"/>
    <x v="677"/>
    <n v="14000"/>
    <n v="17152"/>
    <n v="174"/>
    <n v="29000"/>
    <n v="6.9"/>
    <n v="349"/>
    <n v="113"/>
    <x v="2075"/>
    <n v="30000000"/>
  </r>
  <r>
    <x v="2076"/>
    <n v="1"/>
    <x v="1504"/>
    <s v="Black and White"/>
    <x v="2"/>
    <s v="English"/>
    <x v="0"/>
    <x v="1"/>
    <s v="Jeremy Irvine"/>
    <x v="160"/>
    <n v="25000"/>
    <n v="46726"/>
    <n v="14000"/>
    <n v="28000"/>
    <n v="7.2"/>
    <n v="388"/>
    <n v="146"/>
    <x v="2076"/>
    <n v="66000000"/>
  </r>
  <r>
    <x v="2077"/>
    <n v="1"/>
    <x v="1582"/>
    <s v="Color"/>
    <x v="2"/>
    <s v="English"/>
    <x v="0"/>
    <x v="1"/>
    <s v="Tom Hardy"/>
    <x v="599"/>
    <n v="27000"/>
    <n v="29692"/>
    <n v="149"/>
    <n v="77000"/>
    <n v="8.1999999999999993"/>
    <n v="317"/>
    <n v="140"/>
    <x v="2077"/>
    <n v="25000000"/>
  </r>
  <r>
    <x v="2078"/>
    <n v="1"/>
    <x v="1506"/>
    <s v="Color"/>
    <x v="2"/>
    <s v="English"/>
    <x v="0"/>
    <x v="1"/>
    <s v="Robert Pattinson"/>
    <x v="865"/>
    <n v="21000"/>
    <n v="36062"/>
    <n v="508"/>
    <n v="33000"/>
    <n v="6.9"/>
    <n v="279"/>
    <n v="120"/>
    <x v="2078"/>
    <n v="38000000"/>
  </r>
  <r>
    <x v="2079"/>
    <n v="1"/>
    <x v="1622"/>
    <s v="Color"/>
    <x v="2"/>
    <s v="English"/>
    <x v="1"/>
    <x v="2"/>
    <s v="Ezra Miller"/>
    <x v="1189"/>
    <n v="3000"/>
    <n v="3547"/>
    <n v="159"/>
    <n v="38000"/>
    <n v="7.5"/>
    <n v="389"/>
    <n v="112"/>
    <x v="2079"/>
    <n v="7000000"/>
  </r>
  <r>
    <x v="2080"/>
    <n v="1"/>
    <x v="1522"/>
    <s v="Color"/>
    <x v="2"/>
    <s v="English"/>
    <x v="1"/>
    <x v="6"/>
    <s v="Tom Cullen"/>
    <x v="1190"/>
    <n v="507"/>
    <n v="654"/>
    <n v="131"/>
    <n v="0"/>
    <n v="7.7"/>
    <n v="143"/>
    <n v="97"/>
    <x v="2080"/>
    <n v="120000"/>
  </r>
  <r>
    <x v="2081"/>
    <n v="1"/>
    <x v="1623"/>
    <s v="Color"/>
    <x v="1"/>
    <s v="English"/>
    <x v="0"/>
    <x v="2"/>
    <s v="Chris Evans"/>
    <x v="1191"/>
    <n v="11000"/>
    <n v="15713"/>
    <n v="20"/>
    <n v="0"/>
    <n v="6"/>
    <n v="151"/>
    <n v="117"/>
    <x v="2081"/>
    <n v="20000000"/>
  </r>
  <r>
    <x v="2082"/>
    <n v="1"/>
    <x v="1624"/>
    <s v="Color"/>
    <x v="0"/>
    <s v="English"/>
    <x v="0"/>
    <x v="0"/>
    <s v="Craig Ferguson"/>
    <x v="1192"/>
    <n v="759"/>
    <n v="1002"/>
    <n v="15"/>
    <n v="0"/>
    <n v="7.3"/>
    <n v="162"/>
    <n v="63"/>
    <x v="2082"/>
    <n v="30000000"/>
  </r>
  <r>
    <x v="2083"/>
    <n v="1"/>
    <x v="1618"/>
    <s v="Color"/>
    <x v="5"/>
    <s v="English"/>
    <x v="0"/>
    <x v="1"/>
    <s v="Jennifer Lawrence"/>
    <x v="595"/>
    <n v="34000"/>
    <n v="50983"/>
    <n v="905"/>
    <n v="54000"/>
    <n v="7.8"/>
    <n v="500"/>
    <n v="132"/>
    <x v="2083"/>
    <n v="160000000"/>
  </r>
  <r>
    <x v="2084"/>
    <n v="1"/>
    <x v="1503"/>
    <s v="Color"/>
    <x v="1"/>
    <s v="English"/>
    <x v="0"/>
    <x v="2"/>
    <s v="Charlize Theron"/>
    <x v="704"/>
    <n v="9000"/>
    <n v="10575"/>
    <n v="655"/>
    <n v="0"/>
    <n v="6.3"/>
    <n v="325"/>
    <n v="94"/>
    <x v="2084"/>
    <n v="12000000"/>
  </r>
  <r>
    <x v="2085"/>
    <n v="1"/>
    <x v="1625"/>
    <s v="Color"/>
    <x v="0"/>
    <s v="English"/>
    <x v="0"/>
    <x v="2"/>
    <s v="Natalie Portman"/>
    <x v="45"/>
    <n v="20000"/>
    <n v="45202"/>
    <n v="234"/>
    <n v="18000"/>
    <n v="5.6"/>
    <n v="208"/>
    <n v="102"/>
    <x v="2085"/>
    <n v="49900000"/>
  </r>
  <r>
    <x v="2086"/>
    <n v="1"/>
    <x v="1626"/>
    <s v="Color"/>
    <x v="1"/>
    <s v="English"/>
    <x v="0"/>
    <x v="2"/>
    <s v="Mark Duplass"/>
    <x v="1193"/>
    <n v="830"/>
    <n v="973"/>
    <n v="100"/>
    <n v="3000"/>
    <n v="6.7"/>
    <n v="171"/>
    <n v="90"/>
    <x v="2086"/>
    <n v="125000"/>
  </r>
  <r>
    <x v="2087"/>
    <n v="1"/>
    <x v="1627"/>
    <s v="Color"/>
    <x v="1"/>
    <s v="English"/>
    <x v="0"/>
    <x v="4"/>
    <s v="Rosario Dawson"/>
    <x v="556"/>
    <n v="3000"/>
    <n v="5392"/>
    <n v="153"/>
    <n v="0"/>
    <n v="5.2"/>
    <n v="178"/>
    <n v="102"/>
    <x v="2087"/>
    <n v="80000000"/>
  </r>
  <r>
    <x v="2088"/>
    <n v="1"/>
    <x v="1628"/>
    <s v="Color"/>
    <x v="9"/>
    <s v="English"/>
    <x v="0"/>
    <x v="4"/>
    <s v="Barack Obama"/>
    <x v="1194"/>
    <n v="871"/>
    <n v="1111"/>
    <n v="67"/>
    <n v="0"/>
    <n v="5.0999999999999996"/>
    <n v="30"/>
    <n v="87"/>
    <x v="2088"/>
    <n v="2500000"/>
  </r>
  <r>
    <x v="2089"/>
    <n v="1"/>
    <x v="1629"/>
    <s v="Color"/>
    <x v="5"/>
    <s v="English"/>
    <x v="0"/>
    <x v="2"/>
    <s v="Channing Tatum"/>
    <x v="1005"/>
    <n v="17000"/>
    <n v="19968"/>
    <n v="97"/>
    <n v="39000"/>
    <n v="7.2"/>
    <n v="375"/>
    <n v="109"/>
    <x v="2089"/>
    <n v="42000000"/>
  </r>
  <r>
    <x v="2090"/>
    <n v="1"/>
    <x v="1630"/>
    <s v="Color"/>
    <x v="1"/>
    <s v="English"/>
    <x v="0"/>
    <x v="1"/>
    <s v="John Gatins"/>
    <x v="87"/>
    <n v="61"/>
    <n v="222"/>
    <n v="48"/>
    <n v="0"/>
    <n v="5.9"/>
    <n v="70"/>
    <n v="91"/>
    <x v="2090"/>
    <n v="40000000"/>
  </r>
  <r>
    <x v="2091"/>
    <n v="1"/>
    <x v="1631"/>
    <s v="Color"/>
    <x v="5"/>
    <s v="English"/>
    <x v="0"/>
    <x v="2"/>
    <s v="Rufus Sewell"/>
    <x v="602"/>
    <n v="3000"/>
    <n v="8281"/>
    <n v="335"/>
    <n v="98000"/>
    <n v="5.9"/>
    <n v="393"/>
    <n v="105"/>
    <x v="2091"/>
    <n v="69000000"/>
  </r>
  <r>
    <x v="2092"/>
    <n v="1"/>
    <x v="1632"/>
    <s v="Color"/>
    <x v="5"/>
    <s v="English"/>
    <x v="0"/>
    <x v="2"/>
    <s v="Alex Veadov"/>
    <x v="1195"/>
    <n v="93"/>
    <n v="146"/>
    <n v="16"/>
    <n v="15000"/>
    <n v="6.5"/>
    <n v="216"/>
    <n v="110"/>
    <x v="2092"/>
    <n v="12000000"/>
  </r>
  <r>
    <x v="2093"/>
    <n v="1"/>
    <x v="1633"/>
    <s v="Color"/>
    <x v="5"/>
    <s v="English"/>
    <x v="0"/>
    <x v="1"/>
    <s v="Cicely Tyson"/>
    <x v="132"/>
    <n v="907"/>
    <n v="2471"/>
    <n v="357"/>
    <n v="11000"/>
    <n v="5.0999999999999996"/>
    <n v="211"/>
    <n v="101"/>
    <x v="2093"/>
    <n v="35000000"/>
  </r>
  <r>
    <x v="2094"/>
    <n v="1"/>
    <x v="1634"/>
    <s v="Color"/>
    <x v="1"/>
    <s v="English"/>
    <x v="0"/>
    <x v="2"/>
    <s v="Alyson Hannigan"/>
    <x v="931"/>
    <n v="3000"/>
    <n v="8398"/>
    <n v="22"/>
    <n v="39000"/>
    <n v="6.7"/>
    <n v="291"/>
    <n v="113"/>
    <x v="2094"/>
    <n v="50000000"/>
  </r>
  <r>
    <x v="2095"/>
    <n v="1"/>
    <x v="1635"/>
    <s v="Color"/>
    <x v="2"/>
    <s v="French"/>
    <x v="4"/>
    <x v="1"/>
    <s v="Isabelle Huppert"/>
    <x v="859"/>
    <n v="678"/>
    <n v="1557"/>
    <n v="0"/>
    <n v="33000"/>
    <n v="7.9"/>
    <n v="447"/>
    <n v="127"/>
    <x v="2095"/>
    <n v="8900000"/>
  </r>
  <r>
    <x v="2096"/>
    <n v="1"/>
    <x v="1636"/>
    <s v="Color"/>
    <x v="2"/>
    <s v="English"/>
    <x v="0"/>
    <x v="2"/>
    <s v="Nate Parker"/>
    <x v="1196"/>
    <n v="664"/>
    <n v="2440"/>
    <n v="27"/>
    <n v="0"/>
    <n v="6.6"/>
    <n v="288"/>
    <n v="107"/>
    <x v="2096"/>
    <n v="12000000"/>
  </r>
  <r>
    <x v="2097"/>
    <n v="1"/>
    <x v="1637"/>
    <s v="Color"/>
    <x v="6"/>
    <s v="English"/>
    <x v="0"/>
    <x v="2"/>
    <s v="Clea DuVall"/>
    <x v="1123"/>
    <n v="1000"/>
    <n v="3133"/>
    <n v="0"/>
    <n v="89000"/>
    <n v="7.7"/>
    <n v="656"/>
    <n v="130"/>
    <x v="2097"/>
    <n v="44500000"/>
  </r>
  <r>
    <x v="2098"/>
    <n v="1"/>
    <x v="1638"/>
    <s v="Color"/>
    <x v="2"/>
    <s v="English"/>
    <x v="0"/>
    <x v="1"/>
    <s v="Robert Picardo"/>
    <x v="1197"/>
    <n v="823"/>
    <n v="5262"/>
    <n v="60"/>
    <n v="0"/>
    <n v="5.5"/>
    <n v="23"/>
    <n v="111"/>
    <x v="2098"/>
    <n v="10000000"/>
  </r>
  <r>
    <x v="2099"/>
    <n v="1"/>
    <x v="1639"/>
    <s v="Color"/>
    <x v="1"/>
    <s v="English"/>
    <x v="0"/>
    <x v="2"/>
    <s v="Kirsten Dunst"/>
    <x v="1198"/>
    <n v="4000"/>
    <n v="8353"/>
    <n v="21"/>
    <n v="0"/>
    <n v="5.3"/>
    <n v="156"/>
    <n v="87"/>
    <x v="2099"/>
    <n v="3000000"/>
  </r>
  <r>
    <x v="2100"/>
    <n v="1"/>
    <x v="1640"/>
    <s v="Color"/>
    <x v="5"/>
    <s v="English"/>
    <x v="0"/>
    <x v="1"/>
    <s v="Liam Neeson"/>
    <x v="532"/>
    <n v="14000"/>
    <n v="26679"/>
    <n v="532"/>
    <n v="44000"/>
    <n v="5.9"/>
    <n v="377"/>
    <n v="131"/>
    <x v="2100"/>
    <n v="209000000"/>
  </r>
  <r>
    <x v="2101"/>
    <n v="1"/>
    <x v="1641"/>
    <s v="Color"/>
    <x v="2"/>
    <s v="English"/>
    <x v="0"/>
    <x v="1"/>
    <s v="QuvenzhanÃ© Wallis"/>
    <x v="1199"/>
    <n v="2000"/>
    <n v="2658"/>
    <n v="188"/>
    <n v="31000"/>
    <n v="7.3"/>
    <n v="663"/>
    <n v="93"/>
    <x v="2101"/>
    <n v="1800000"/>
  </r>
  <r>
    <x v="2102"/>
    <n v="1"/>
    <x v="1642"/>
    <s v="Color"/>
    <x v="6"/>
    <s v="English"/>
    <x v="0"/>
    <x v="4"/>
    <s v="Ted Danson"/>
    <x v="728"/>
    <n v="875"/>
    <n v="1702"/>
    <n v="42"/>
    <n v="0"/>
    <n v="6.5"/>
    <n v="125"/>
    <n v="107"/>
    <x v="2102"/>
    <n v="40000000"/>
  </r>
  <r>
    <x v="2103"/>
    <n v="1"/>
    <x v="1643"/>
    <s v="Color"/>
    <x v="1"/>
    <s v="English"/>
    <x v="0"/>
    <x v="1"/>
    <s v="Jason Marsden"/>
    <x v="1200"/>
    <n v="1000"/>
    <n v="1805"/>
    <n v="14"/>
    <n v="0"/>
    <n v="6"/>
    <n v="38"/>
    <n v="108"/>
    <x v="2103"/>
    <n v="1200000"/>
  </r>
  <r>
    <x v="2104"/>
    <n v="1"/>
    <x v="1644"/>
    <s v="Color"/>
    <x v="0"/>
    <s v="English"/>
    <x v="0"/>
    <x v="4"/>
    <s v="Kelly Macdonald"/>
    <x v="1201"/>
    <n v="2000"/>
    <n v="5005"/>
    <n v="56"/>
    <n v="39000"/>
    <n v="7.2"/>
    <n v="488"/>
    <n v="93"/>
    <x v="2104"/>
    <n v="185000000"/>
  </r>
  <r>
    <x v="2105"/>
    <n v="1"/>
    <x v="1645"/>
    <s v="Color"/>
    <x v="5"/>
    <s v="English"/>
    <x v="0"/>
    <x v="2"/>
    <s v="Sylvester Stallone"/>
    <x v="106"/>
    <n v="13000"/>
    <n v="25418"/>
    <n v="394"/>
    <n v="10000"/>
    <n v="5.7"/>
    <n v="279"/>
    <n v="92"/>
    <x v="2105"/>
    <n v="55000000"/>
  </r>
  <r>
    <x v="2106"/>
    <n v="1"/>
    <x v="1646"/>
    <s v="Color"/>
    <x v="9"/>
    <s v="English"/>
    <x v="0"/>
    <x v="6"/>
    <s v="Brendan Doogie Milewski"/>
    <x v="1202"/>
    <n v="2"/>
    <n v="2"/>
    <n v="15"/>
    <n v="801"/>
    <n v="7.5"/>
    <n v="22"/>
    <n v="86"/>
    <x v="2106"/>
    <n v="225000"/>
  </r>
  <r>
    <x v="2107"/>
    <n v="1"/>
    <x v="1647"/>
    <s v="Color"/>
    <x v="1"/>
    <s v="Spanish"/>
    <x v="0"/>
    <x v="2"/>
    <s v="Will Ferrell"/>
    <x v="1203"/>
    <n v="8000"/>
    <n v="10123"/>
    <n v="4"/>
    <n v="9000"/>
    <n v="5.5"/>
    <n v="133"/>
    <n v="84"/>
    <x v="2107"/>
    <n v="6000000"/>
  </r>
  <r>
    <x v="2108"/>
    <n v="1"/>
    <x v="1648"/>
    <s v="Color"/>
    <x v="6"/>
    <s v="English"/>
    <x v="0"/>
    <x v="4"/>
    <s v="Gerard Butler"/>
    <x v="353"/>
    <n v="18000"/>
    <n v="21200"/>
    <n v="150"/>
    <n v="13000"/>
    <n v="7.2"/>
    <n v="116"/>
    <n v="116"/>
    <x v="2108"/>
    <n v="20000000"/>
  </r>
  <r>
    <x v="2109"/>
    <n v="1"/>
    <x v="1649"/>
    <s v="Color"/>
    <x v="4"/>
    <s v="English"/>
    <x v="0"/>
    <x v="2"/>
    <s v="Jesse McCartney"/>
    <x v="1204"/>
    <n v="1000"/>
    <n v="2665"/>
    <n v="18"/>
    <n v="24000"/>
    <n v="5"/>
    <n v="270"/>
    <n v="86"/>
    <x v="2109"/>
    <n v="1000000"/>
  </r>
  <r>
    <x v="2110"/>
    <n v="1"/>
    <x v="1650"/>
    <s v="Color"/>
    <x v="2"/>
    <s v="English"/>
    <x v="0"/>
    <x v="1"/>
    <s v="Michael Kelly"/>
    <x v="1205"/>
    <n v="963"/>
    <n v="2054"/>
    <n v="128"/>
    <n v="32000"/>
    <n v="7.1"/>
    <n v="414"/>
    <n v="89"/>
    <x v="2110"/>
    <n v="12000000"/>
  </r>
  <r>
    <x v="2111"/>
    <n v="1"/>
    <x v="1651"/>
    <s v="Color"/>
    <x v="2"/>
    <s v="English"/>
    <x v="3"/>
    <x v="2"/>
    <s v="Tom Hanks"/>
    <x v="803"/>
    <n v="15000"/>
    <n v="22686"/>
    <n v="670"/>
    <n v="124000"/>
    <n v="7.5"/>
    <n v="511"/>
    <n v="172"/>
    <x v="2111"/>
    <n v="102000000"/>
  </r>
  <r>
    <x v="2112"/>
    <n v="1"/>
    <x v="1652"/>
    <s v="Color"/>
    <x v="6"/>
    <s v="English"/>
    <x v="0"/>
    <x v="2"/>
    <s v="Dreama Walker"/>
    <x v="1206"/>
    <n v="601"/>
    <n v="1734"/>
    <n v="25"/>
    <n v="0"/>
    <n v="6.4"/>
    <n v="286"/>
    <n v="90"/>
    <x v="2112"/>
    <n v="270000"/>
  </r>
  <r>
    <x v="2113"/>
    <n v="1"/>
    <x v="1653"/>
    <s v="Color"/>
    <x v="5"/>
    <s v="English"/>
    <x v="0"/>
    <x v="2"/>
    <s v="J.K. Simmons"/>
    <x v="1207"/>
    <n v="24000"/>
    <n v="26625"/>
    <n v="175"/>
    <n v="0"/>
    <n v="6.5"/>
    <n v="270"/>
    <n v="109"/>
    <x v="2113"/>
    <n v="25000000"/>
  </r>
  <r>
    <x v="2114"/>
    <n v="1"/>
    <x v="1654"/>
    <s v="Color"/>
    <x v="1"/>
    <s v="English"/>
    <x v="0"/>
    <x v="1"/>
    <s v="Johnny Depp"/>
    <x v="256"/>
    <n v="40000"/>
    <n v="80849"/>
    <n v="13000"/>
    <n v="82000"/>
    <n v="6.2"/>
    <n v="526"/>
    <n v="113"/>
    <x v="2114"/>
    <n v="100000000"/>
  </r>
  <r>
    <x v="2115"/>
    <n v="1"/>
    <x v="1655"/>
    <s v="Color"/>
    <x v="3"/>
    <s v="English"/>
    <x v="0"/>
    <x v="2"/>
    <s v="Charlie Hunnam"/>
    <x v="9"/>
    <n v="16000"/>
    <n v="27575"/>
    <n v="24"/>
    <n v="0"/>
    <n v="6.3"/>
    <n v="162"/>
    <n v="95"/>
    <x v="2115"/>
    <n v="12000000"/>
  </r>
  <r>
    <x v="2116"/>
    <n v="1"/>
    <x v="1656"/>
    <s v="Color"/>
    <x v="9"/>
    <s v="English"/>
    <x v="0"/>
    <x v="3"/>
    <s v="David Mamet"/>
    <x v="1208"/>
    <n v="342"/>
    <n v="483"/>
    <n v="0"/>
    <n v="590"/>
    <n v="7.1"/>
    <n v="39"/>
    <n v="88"/>
    <x v="2116"/>
    <n v="500000"/>
  </r>
  <r>
    <x v="2117"/>
    <n v="1"/>
    <x v="1657"/>
    <s v="Color"/>
    <x v="1"/>
    <s v="English"/>
    <x v="0"/>
    <x v="6"/>
    <s v="Justin Chon"/>
    <x v="1209"/>
    <n v="552"/>
    <n v="2251"/>
    <n v="38"/>
    <n v="898"/>
    <n v="4.5999999999999996"/>
    <n v="29"/>
    <n v="87"/>
    <x v="2117"/>
    <n v="500000"/>
  </r>
  <r>
    <x v="2118"/>
    <n v="1"/>
    <x v="1658"/>
    <s v="Color"/>
    <x v="1"/>
    <s v="English"/>
    <x v="0"/>
    <x v="4"/>
    <s v="Zachary Gordon"/>
    <x v="774"/>
    <n v="975"/>
    <n v="3153"/>
    <n v="42"/>
    <n v="0"/>
    <n v="6.4"/>
    <n v="88"/>
    <n v="94"/>
    <x v="2118"/>
    <n v="22000000"/>
  </r>
  <r>
    <x v="2119"/>
    <n v="1"/>
    <x v="1659"/>
    <s v="Color"/>
    <x v="2"/>
    <s v="English"/>
    <x v="0"/>
    <x v="2"/>
    <s v="Leonardo DiCaprio"/>
    <x v="482"/>
    <n v="29000"/>
    <n v="40978"/>
    <n v="16000"/>
    <n v="199000"/>
    <n v="8.5"/>
    <n v="765"/>
    <n v="165"/>
    <x v="2119"/>
    <n v="100000000"/>
  </r>
  <r>
    <x v="2120"/>
    <n v="1"/>
    <x v="1660"/>
    <s v="Color"/>
    <x v="5"/>
    <s v="English"/>
    <x v="1"/>
    <x v="2"/>
    <s v="Wood Harris"/>
    <x v="984"/>
    <n v="409"/>
    <n v="578"/>
    <n v="38"/>
    <n v="46000"/>
    <n v="7.1"/>
    <n v="432"/>
    <n v="95"/>
    <x v="2120"/>
    <n v="35000000"/>
  </r>
  <r>
    <x v="2121"/>
    <n v="1"/>
    <x v="1661"/>
    <s v="Color"/>
    <x v="1"/>
    <s v="English"/>
    <x v="12"/>
    <x v="6"/>
    <s v="Stephen McHattie"/>
    <x v="1210"/>
    <n v="413"/>
    <n v="843"/>
    <n v="5"/>
    <n v="932"/>
    <n v="5.7"/>
    <n v="56"/>
    <n v="83"/>
    <x v="2121"/>
    <n v="1500000"/>
  </r>
  <r>
    <x v="2122"/>
    <n v="1"/>
    <x v="1634"/>
    <s v="Color"/>
    <x v="3"/>
    <s v="English"/>
    <x v="0"/>
    <x v="2"/>
    <s v="Jake Gyllenhaal"/>
    <x v="673"/>
    <n v="15000"/>
    <n v="27788"/>
    <n v="453"/>
    <n v="38000"/>
    <n v="7.7"/>
    <n v="355"/>
    <n v="109"/>
    <x v="2122"/>
    <n v="7000000"/>
  </r>
  <r>
    <x v="2123"/>
    <n v="1"/>
    <x v="1662"/>
    <s v="Color"/>
    <x v="8"/>
    <s v="French"/>
    <x v="4"/>
    <x v="4"/>
    <s v="Mackenzie Foy"/>
    <x v="1211"/>
    <n v="6000"/>
    <n v="6829"/>
    <n v="2"/>
    <n v="0"/>
    <n v="7.9"/>
    <n v="99"/>
    <n v="80"/>
    <x v="2123"/>
    <n v="9600000"/>
  </r>
  <r>
    <x v="2124"/>
    <n v="1"/>
    <x v="1663"/>
    <s v="Color"/>
    <x v="2"/>
    <s v="English"/>
    <x v="0"/>
    <x v="2"/>
    <s v="Noel Gugliemi"/>
    <x v="1212"/>
    <n v="2000"/>
    <n v="2459"/>
    <n v="8"/>
    <n v="0"/>
    <n v="5.7"/>
    <n v="16"/>
    <n v="80"/>
    <x v="2124"/>
    <n v="427000"/>
  </r>
  <r>
    <x v="2125"/>
    <n v="1"/>
    <x v="1664"/>
    <s v="Color"/>
    <x v="2"/>
    <s v="English"/>
    <x v="0"/>
    <x v="2"/>
    <s v="Denzel Washington"/>
    <x v="23"/>
    <n v="18000"/>
    <n v="20952"/>
    <n v="0"/>
    <n v="64000"/>
    <n v="7.3"/>
    <n v="449"/>
    <n v="138"/>
    <x v="2125"/>
    <n v="31000000"/>
  </r>
  <r>
    <x v="2126"/>
    <n v="1"/>
    <x v="1665"/>
    <s v="Color"/>
    <x v="1"/>
    <s v="English"/>
    <x v="0"/>
    <x v="2"/>
    <s v="James Wolk"/>
    <x v="1213"/>
    <n v="938"/>
    <n v="3770"/>
    <n v="15"/>
    <n v="0"/>
    <n v="6"/>
    <n v="115"/>
    <n v="88"/>
    <x v="2126"/>
    <n v="850000"/>
  </r>
  <r>
    <x v="2127"/>
    <n v="1"/>
    <x v="1666"/>
    <s v="Color"/>
    <x v="2"/>
    <s v="Spanish"/>
    <x v="2"/>
    <x v="2"/>
    <s v="Santiago Cabrera"/>
    <x v="1214"/>
    <n v="639"/>
    <n v="1807"/>
    <n v="0"/>
    <n v="0"/>
    <n v="6.6"/>
    <n v="43"/>
    <n v="145"/>
    <x v="2127"/>
    <n v="10818775"/>
  </r>
  <r>
    <x v="2128"/>
    <n v="1"/>
    <x v="1667"/>
    <s v="Black and White"/>
    <x v="8"/>
    <s v="English"/>
    <x v="0"/>
    <x v="4"/>
    <s v="Martin Landau"/>
    <x v="256"/>
    <n v="940"/>
    <n v="4774"/>
    <n v="13000"/>
    <n v="25000"/>
    <n v="7"/>
    <n v="370"/>
    <n v="87"/>
    <x v="2128"/>
    <n v="39000000"/>
  </r>
  <r>
    <x v="2129"/>
    <n v="1"/>
    <x v="1668"/>
    <s v="Color"/>
    <x v="0"/>
    <s v="English"/>
    <x v="0"/>
    <x v="1"/>
    <s v="Thomas McDonell"/>
    <x v="1215"/>
    <n v="962"/>
    <n v="3715"/>
    <n v="90"/>
    <n v="0"/>
    <n v="5.4"/>
    <n v="77"/>
    <n v="86"/>
    <x v="2129"/>
    <n v="14000000"/>
  </r>
  <r>
    <x v="2130"/>
    <n v="1"/>
    <x v="1669"/>
    <s v="Color"/>
    <x v="5"/>
    <s v="English"/>
    <x v="0"/>
    <x v="1"/>
    <s v="Matthew Ziff"/>
    <x v="1216"/>
    <n v="260000"/>
    <n v="263584"/>
    <n v="74"/>
    <n v="706"/>
    <n v="5.6"/>
    <n v="2"/>
    <n v="112"/>
    <x v="2130"/>
    <n v="1000000"/>
  </r>
  <r>
    <x v="2131"/>
    <n v="1"/>
    <x v="1670"/>
    <s v="Color"/>
    <x v="5"/>
    <s v="English"/>
    <x v="0"/>
    <x v="4"/>
    <s v="Salma Hayek"/>
    <x v="556"/>
    <n v="4000"/>
    <n v="6727"/>
    <n v="153"/>
    <n v="17000"/>
    <n v="6.5"/>
    <n v="154"/>
    <n v="105"/>
    <x v="2131"/>
    <n v="42000000"/>
  </r>
  <r>
    <x v="2132"/>
    <n v="1"/>
    <x v="1671"/>
    <s v="Color"/>
    <x v="5"/>
    <s v="English"/>
    <x v="0"/>
    <x v="2"/>
    <s v="Bradley Cooper"/>
    <x v="1217"/>
    <n v="14000"/>
    <n v="15922"/>
    <n v="21"/>
    <n v="0"/>
    <n v="6.1"/>
    <n v="176"/>
    <n v="100"/>
    <x v="2132"/>
    <n v="2000000"/>
  </r>
  <r>
    <x v="2133"/>
    <n v="1"/>
    <x v="1672"/>
    <s v="Color"/>
    <x v="1"/>
    <s v="English"/>
    <x v="0"/>
    <x v="1"/>
    <s v="Meryl Streep"/>
    <x v="822"/>
    <n v="11000"/>
    <n v="19420"/>
    <n v="64"/>
    <n v="0"/>
    <n v="6.3"/>
    <n v="234"/>
    <n v="100"/>
    <x v="2133"/>
    <n v="30000000"/>
  </r>
  <r>
    <x v="2134"/>
    <n v="1"/>
    <x v="1673"/>
    <s v="Color"/>
    <x v="8"/>
    <s v="English"/>
    <x v="0"/>
    <x v="4"/>
    <s v="Steve Buscemi"/>
    <x v="1218"/>
    <n v="12000"/>
    <n v="37142"/>
    <n v="266"/>
    <n v="28000"/>
    <n v="7.1"/>
    <n v="256"/>
    <n v="91"/>
    <x v="2134"/>
    <n v="85000000"/>
  </r>
  <r>
    <x v="2135"/>
    <n v="1"/>
    <x v="1674"/>
    <s v="Color"/>
    <x v="2"/>
    <s v="English"/>
    <x v="12"/>
    <x v="1"/>
    <s v="Jennifer Lawrence"/>
    <x v="1219"/>
    <n v="34000"/>
    <n v="35717"/>
    <n v="13"/>
    <n v="10000"/>
    <n v="5.6"/>
    <n v="224"/>
    <n v="101"/>
    <x v="2135"/>
    <n v="6900000"/>
  </r>
  <r>
    <x v="2136"/>
    <n v="1"/>
    <x v="1675"/>
    <s v="Color"/>
    <x v="0"/>
    <s v="English"/>
    <x v="0"/>
    <x v="4"/>
    <s v="Peter Dinklage"/>
    <x v="1220"/>
    <n v="22000"/>
    <n v="25354"/>
    <n v="20"/>
    <n v="14000"/>
    <n v="6.6"/>
    <n v="233"/>
    <n v="88"/>
    <x v="2136"/>
    <n v="95000000"/>
  </r>
  <r>
    <x v="2137"/>
    <n v="1"/>
    <x v="1676"/>
    <s v="Color"/>
    <x v="2"/>
    <s v="English"/>
    <x v="12"/>
    <x v="2"/>
    <s v="Saad Siddiqui"/>
    <x v="1221"/>
    <n v="223"/>
    <n v="242"/>
    <n v="55"/>
    <n v="657"/>
    <n v="5.2"/>
    <n v="36"/>
    <n v="93"/>
    <x v="2137"/>
    <n v="4000000"/>
  </r>
  <r>
    <x v="2138"/>
    <n v="1"/>
    <x v="1677"/>
    <s v="Color"/>
    <x v="2"/>
    <s v="Hindi"/>
    <x v="7"/>
    <x v="6"/>
    <s v="Shah Rukh Khan"/>
    <x v="640"/>
    <n v="8000"/>
    <n v="13762"/>
    <n v="147"/>
    <n v="12000"/>
    <n v="6.9"/>
    <n v="50"/>
    <n v="176"/>
    <x v="2138"/>
    <n v="7217600"/>
  </r>
  <r>
    <x v="2139"/>
    <n v="1"/>
    <x v="1678"/>
    <s v="Color"/>
    <x v="5"/>
    <s v="English"/>
    <x v="0"/>
    <x v="1"/>
    <s v="Tom Cruise"/>
    <x v="136"/>
    <n v="10000"/>
    <n v="16385"/>
    <n v="188"/>
    <n v="38000"/>
    <n v="7"/>
    <n v="387"/>
    <n v="130"/>
    <x v="2139"/>
    <n v="60000000"/>
  </r>
  <r>
    <x v="2140"/>
    <n v="1"/>
    <x v="1679"/>
    <s v="Color"/>
    <x v="5"/>
    <s v="English"/>
    <x v="0"/>
    <x v="1"/>
    <s v="Daryl Sabara"/>
    <x v="467"/>
    <n v="640"/>
    <n v="1873"/>
    <n v="475"/>
    <n v="24000"/>
    <n v="6.6"/>
    <n v="462"/>
    <n v="132"/>
    <x v="2140"/>
    <n v="263700000"/>
  </r>
  <r>
    <x v="2141"/>
    <n v="1"/>
    <x v="1635"/>
    <s v="Color"/>
    <x v="5"/>
    <s v="English"/>
    <x v="0"/>
    <x v="4"/>
    <s v="Josh Hutcherson"/>
    <x v="1077"/>
    <n v="14000"/>
    <n v="27842"/>
    <n v="62"/>
    <n v="0"/>
    <n v="5.8"/>
    <n v="178"/>
    <n v="94"/>
    <x v="2141"/>
    <n v="79000000"/>
  </r>
  <r>
    <x v="2142"/>
    <n v="1"/>
    <x v="1680"/>
    <s v="Color"/>
    <x v="1"/>
    <s v="English"/>
    <x v="0"/>
    <x v="1"/>
    <s v="Dolly Parton"/>
    <x v="998"/>
    <n v="1000"/>
    <n v="3389"/>
    <n v="650"/>
    <n v="0"/>
    <n v="5.7"/>
    <n v="98"/>
    <n v="118"/>
    <x v="2142"/>
    <n v="25000000"/>
  </r>
  <r>
    <x v="2143"/>
    <n v="1"/>
    <x v="1681"/>
    <s v="Color"/>
    <x v="9"/>
    <s v="English"/>
    <x v="0"/>
    <x v="4"/>
    <s v="Lexie Contursi"/>
    <x v="1222"/>
    <n v="28"/>
    <n v="52"/>
    <n v="4"/>
    <n v="0"/>
    <n v="5.9"/>
    <n v="68"/>
    <n v="93"/>
    <x v="2143"/>
    <n v="12000000"/>
  </r>
  <r>
    <x v="2144"/>
    <n v="1"/>
    <x v="1680"/>
    <s v="Color"/>
    <x v="3"/>
    <s v="English"/>
    <x v="0"/>
    <x v="2"/>
    <s v="Brad Pitt"/>
    <x v="891"/>
    <n v="11000"/>
    <n v="14025"/>
    <n v="181"/>
    <n v="20000"/>
    <n v="6.2"/>
    <n v="414"/>
    <n v="97"/>
    <x v="2144"/>
    <n v="15000000"/>
  </r>
  <r>
    <x v="2145"/>
    <n v="1"/>
    <x v="1682"/>
    <s v="Color"/>
    <x v="2"/>
    <s v="English"/>
    <x v="0"/>
    <x v="1"/>
    <s v="Hugh Jackman"/>
    <x v="1047"/>
    <n v="20000"/>
    <n v="46204"/>
    <n v="0"/>
    <n v="144000"/>
    <n v="7.6"/>
    <n v="488"/>
    <n v="158"/>
    <x v="2145"/>
    <n v="61000000"/>
  </r>
  <r>
    <x v="2146"/>
    <n v="1"/>
    <x v="1683"/>
    <s v="Color"/>
    <x v="0"/>
    <s v="English"/>
    <x v="0"/>
    <x v="4"/>
    <s v="Suraj Sharma"/>
    <x v="31"/>
    <n v="774"/>
    <n v="2121"/>
    <n v="0"/>
    <n v="122000"/>
    <n v="8"/>
    <n v="552"/>
    <n v="127"/>
    <x v="2146"/>
    <n v="120000000"/>
  </r>
  <r>
    <x v="2147"/>
    <n v="1"/>
    <x v="1684"/>
    <s v="Color"/>
    <x v="6"/>
    <s v="English"/>
    <x v="0"/>
    <x v="1"/>
    <s v="Joseph Gordon-Levitt"/>
    <x v="160"/>
    <n v="23000"/>
    <n v="25517"/>
    <n v="14000"/>
    <n v="71000"/>
    <n v="7.4"/>
    <n v="538"/>
    <n v="150"/>
    <x v="2147"/>
    <n v="65000000"/>
  </r>
  <r>
    <x v="2148"/>
    <n v="1"/>
    <x v="1685"/>
    <s v="Color"/>
    <x v="5"/>
    <s v="English"/>
    <x v="4"/>
    <x v="1"/>
    <s v="Joseph Gilgun"/>
    <x v="1223"/>
    <n v="788"/>
    <n v="1414"/>
    <n v="4"/>
    <n v="10000"/>
    <n v="6.1"/>
    <n v="289"/>
    <n v="95"/>
    <x v="2148"/>
    <n v="20000000"/>
  </r>
  <r>
    <x v="2149"/>
    <n v="1"/>
    <x v="1650"/>
    <s v="Color"/>
    <x v="5"/>
    <s v="English"/>
    <x v="0"/>
    <x v="2"/>
    <s v="Joseph Gordon-Levitt"/>
    <x v="966"/>
    <n v="23000"/>
    <n v="37387"/>
    <n v="0"/>
    <n v="75000"/>
    <n v="7.4"/>
    <n v="589"/>
    <n v="119"/>
    <x v="2149"/>
    <n v="30000000"/>
  </r>
  <r>
    <x v="2150"/>
    <n v="1"/>
    <x v="1686"/>
    <s v="Color"/>
    <x v="0"/>
    <s v="English"/>
    <x v="0"/>
    <x v="4"/>
    <s v="Jada Pinkett Smith"/>
    <x v="687"/>
    <n v="851"/>
    <n v="2444"/>
    <n v="35"/>
    <n v="17000"/>
    <n v="6.9"/>
    <n v="211"/>
    <n v="93"/>
    <x v="2150"/>
    <n v="145000000"/>
  </r>
  <r>
    <x v="2151"/>
    <n v="1"/>
    <x v="1687"/>
    <s v="Color"/>
    <x v="1"/>
    <s v="English"/>
    <x v="0"/>
    <x v="1"/>
    <s v="John Amos"/>
    <x v="792"/>
    <n v="982"/>
    <n v="2753"/>
    <n v="0"/>
    <n v="0"/>
    <n v="4.8"/>
    <n v="31"/>
    <n v="114"/>
    <x v="2151"/>
    <n v="20000000"/>
  </r>
  <r>
    <x v="2152"/>
    <n v="1"/>
    <x v="1688"/>
    <s v="Color"/>
    <x v="1"/>
    <s v="English"/>
    <x v="0"/>
    <x v="2"/>
    <s v="Channing Tatum"/>
    <x v="40"/>
    <n v="17000"/>
    <n v="46646"/>
    <n v="0"/>
    <n v="54000"/>
    <n v="6.1"/>
    <n v="324"/>
    <n v="110"/>
    <x v="2152"/>
    <n v="7000000"/>
  </r>
  <r>
    <x v="2153"/>
    <n v="1"/>
    <x v="1640"/>
    <s v="Color"/>
    <x v="5"/>
    <s v="English"/>
    <x v="0"/>
    <x v="1"/>
    <s v="Robert Clohessy"/>
    <x v="1224"/>
    <n v="107"/>
    <n v="362"/>
    <n v="20"/>
    <n v="11000"/>
    <n v="6.6"/>
    <n v="258"/>
    <n v="102"/>
    <x v="2153"/>
    <n v="42000000"/>
  </r>
  <r>
    <x v="2154"/>
    <n v="1"/>
    <x v="1689"/>
    <s v="Color"/>
    <x v="4"/>
    <s v="English"/>
    <x v="4"/>
    <x v="6"/>
    <s v="America Olivo"/>
    <x v="1225"/>
    <n v="470"/>
    <n v="1233"/>
    <n v="33"/>
    <n v="0"/>
    <n v="6.1"/>
    <n v="279"/>
    <n v="89"/>
    <x v="2154"/>
    <n v="6000000"/>
  </r>
  <r>
    <x v="2155"/>
    <n v="1"/>
    <x v="1690"/>
    <s v="Color"/>
    <x v="5"/>
    <s v="English"/>
    <x v="0"/>
    <x v="1"/>
    <s v="Will Smith"/>
    <x v="327"/>
    <n v="10000"/>
    <n v="12572"/>
    <n v="188"/>
    <n v="40000"/>
    <n v="6.8"/>
    <n v="451"/>
    <n v="106"/>
    <x v="2155"/>
    <n v="225000000"/>
  </r>
  <r>
    <x v="2156"/>
    <n v="1"/>
    <x v="1691"/>
    <s v="Color"/>
    <x v="2"/>
    <s v="English"/>
    <x v="0"/>
    <x v="2"/>
    <s v="Omari Hardwick"/>
    <x v="1226"/>
    <n v="1000"/>
    <n v="3021"/>
    <n v="151"/>
    <n v="569"/>
    <n v="6.5"/>
    <n v="37"/>
    <n v="97"/>
    <x v="2156"/>
    <n v="200000"/>
  </r>
  <r>
    <x v="2157"/>
    <n v="1"/>
    <x v="1692"/>
    <s v="Color"/>
    <x v="0"/>
    <s v="English"/>
    <x v="0"/>
    <x v="4"/>
    <s v="Julia Roberts"/>
    <x v="113"/>
    <n v="8000"/>
    <n v="11454"/>
    <n v="763"/>
    <n v="18000"/>
    <n v="5.6"/>
    <n v="382"/>
    <n v="106"/>
    <x v="2157"/>
    <n v="85000000"/>
  </r>
  <r>
    <x v="2158"/>
    <n v="1"/>
    <x v="1693"/>
    <s v="Color"/>
    <x v="0"/>
    <s v="English"/>
    <x v="0"/>
    <x v="1"/>
    <s v="Bruce Willis"/>
    <x v="296"/>
    <n v="13000"/>
    <n v="27911"/>
    <n v="0"/>
    <n v="71000"/>
    <n v="7.8"/>
    <n v="487"/>
    <n v="94"/>
    <x v="2158"/>
    <n v="16000000"/>
  </r>
  <r>
    <x v="2159"/>
    <n v="1"/>
    <x v="1694"/>
    <s v="Color"/>
    <x v="2"/>
    <s v="English"/>
    <x v="0"/>
    <x v="1"/>
    <s v="Matthew McConaughey"/>
    <x v="1172"/>
    <n v="11000"/>
    <n v="13960"/>
    <n v="337"/>
    <n v="27000"/>
    <n v="7.4"/>
    <n v="368"/>
    <n v="130"/>
    <x v="2159"/>
    <n v="10000000"/>
  </r>
  <r>
    <x v="2160"/>
    <n v="1"/>
    <x v="1695"/>
    <s v="Color"/>
    <x v="0"/>
    <s v="English"/>
    <x v="4"/>
    <x v="2"/>
    <s v="Kristen Stewart"/>
    <x v="656"/>
    <n v="17000"/>
    <n v="33747"/>
    <n v="179"/>
    <n v="27000"/>
    <n v="6.1"/>
    <n v="252"/>
    <n v="137"/>
    <x v="2160"/>
    <n v="25000000"/>
  </r>
  <r>
    <x v="2161"/>
    <n v="1"/>
    <x v="1696"/>
    <s v="Color"/>
    <x v="5"/>
    <s v="English"/>
    <x v="0"/>
    <x v="1"/>
    <s v="Fisher Stevens"/>
    <x v="1118"/>
    <n v="922"/>
    <n v="3301"/>
    <n v="30"/>
    <n v="19000"/>
    <n v="5.3"/>
    <n v="127"/>
    <n v="91"/>
    <x v="2161"/>
    <n v="40000000"/>
  </r>
  <r>
    <x v="2162"/>
    <n v="1"/>
    <x v="1697"/>
    <s v="Color"/>
    <x v="4"/>
    <s v="English"/>
    <x v="0"/>
    <x v="2"/>
    <s v="Matt Shively"/>
    <x v="1163"/>
    <n v="235"/>
    <n v="799"/>
    <n v="24"/>
    <n v="26000"/>
    <n v="4.5999999999999996"/>
    <n v="248"/>
    <n v="96"/>
    <x v="2162"/>
    <n v="5000000"/>
  </r>
  <r>
    <x v="2163"/>
    <n v="1"/>
    <x v="1698"/>
    <s v="Color"/>
    <x v="0"/>
    <s v="English"/>
    <x v="0"/>
    <x v="4"/>
    <s v="Anna Kendrick"/>
    <x v="1227"/>
    <n v="10000"/>
    <n v="13597"/>
    <n v="28"/>
    <n v="12000"/>
    <n v="7"/>
    <n v="328"/>
    <n v="92"/>
    <x v="2163"/>
    <n v="60000000"/>
  </r>
  <r>
    <x v="2164"/>
    <n v="1"/>
    <x v="1699"/>
    <s v="Color"/>
    <x v="1"/>
    <s v="English"/>
    <x v="0"/>
    <x v="4"/>
    <s v="Bailee Madison"/>
    <x v="814"/>
    <n v="3000"/>
    <n v="5740"/>
    <n v="99"/>
    <n v="0"/>
    <n v="6.1"/>
    <n v="139"/>
    <n v="105"/>
    <x v="2164"/>
    <n v="25000000"/>
  </r>
  <r>
    <x v="2165"/>
    <n v="1"/>
    <x v="1700"/>
    <s v="Color"/>
    <x v="1"/>
    <s v="English"/>
    <x v="0"/>
    <x v="1"/>
    <s v="Anna Kendrick"/>
    <x v="1228"/>
    <n v="10000"/>
    <n v="12676"/>
    <n v="36"/>
    <n v="36000"/>
    <n v="7.2"/>
    <n v="223"/>
    <n v="112"/>
    <x v="2165"/>
    <n v="17000000"/>
  </r>
  <r>
    <x v="2166"/>
    <n v="1"/>
    <x v="1701"/>
    <s v="Color"/>
    <x v="1"/>
    <s v="English"/>
    <x v="0"/>
    <x v="1"/>
    <s v="Gerard Butler"/>
    <x v="503"/>
    <n v="18000"/>
    <n v="23122"/>
    <n v="125"/>
    <n v="0"/>
    <n v="5.7"/>
    <n v="135"/>
    <n v="105"/>
    <x v="2166"/>
    <n v="35000000"/>
  </r>
  <r>
    <x v="2167"/>
    <n v="1"/>
    <x v="1702"/>
    <s v="Color"/>
    <x v="5"/>
    <s v="English"/>
    <x v="0"/>
    <x v="1"/>
    <s v="Joseph Gordon-Levitt"/>
    <x v="610"/>
    <n v="23000"/>
    <n v="24669"/>
    <n v="192"/>
    <n v="20000"/>
    <n v="6.5"/>
    <n v="248"/>
    <n v="91"/>
    <x v="2167"/>
    <n v="35000000"/>
  </r>
  <r>
    <x v="2168"/>
    <n v="1"/>
    <x v="1703"/>
    <s v="Color"/>
    <x v="1"/>
    <s v="English"/>
    <x v="0"/>
    <x v="2"/>
    <s v="Dax Flame"/>
    <x v="1229"/>
    <n v="971"/>
    <n v="2043"/>
    <n v="166"/>
    <n v="29000"/>
    <n v="6.7"/>
    <n v="229"/>
    <n v="93"/>
    <x v="2168"/>
    <n v="12000000"/>
  </r>
  <r>
    <x v="2169"/>
    <n v="1"/>
    <x v="1704"/>
    <s v="Color"/>
    <x v="0"/>
    <s v="English"/>
    <x v="0"/>
    <x v="2"/>
    <s v="Michael Fassbender"/>
    <x v="47"/>
    <n v="13000"/>
    <n v="24098"/>
    <n v="0"/>
    <n v="97000"/>
    <n v="7"/>
    <n v="775"/>
    <n v="124"/>
    <x v="2169"/>
    <n v="130000000"/>
  </r>
  <r>
    <x v="2170"/>
    <n v="1"/>
    <x v="1666"/>
    <s v="Color"/>
    <x v="2"/>
    <s v="English"/>
    <x v="0"/>
    <x v="2"/>
    <s v="Matt Damon"/>
    <x v="42"/>
    <n v="13000"/>
    <n v="14544"/>
    <n v="835"/>
    <n v="10000"/>
    <n v="6.6"/>
    <n v="242"/>
    <n v="106"/>
    <x v="2170"/>
    <n v="15000000"/>
  </r>
  <r>
    <x v="2171"/>
    <n v="1"/>
    <x v="1705"/>
    <s v="Color"/>
    <x v="1"/>
    <s v="English"/>
    <x v="1"/>
    <x v="1"/>
    <s v="Luke Newberry"/>
    <x v="1230"/>
    <n v="358"/>
    <n v="1114"/>
    <n v="0"/>
    <n v="13000"/>
    <n v="6.8"/>
    <n v="175"/>
    <n v="98"/>
    <x v="2171"/>
    <n v="11000000"/>
  </r>
  <r>
    <x v="2172"/>
    <n v="1"/>
    <x v="1669"/>
    <s v="Color"/>
    <x v="5"/>
    <s v="English"/>
    <x v="0"/>
    <x v="1"/>
    <s v="David Oyelowo"/>
    <x v="1231"/>
    <n v="1000"/>
    <n v="4416"/>
    <n v="143"/>
    <n v="0"/>
    <n v="5.9"/>
    <n v="144"/>
    <n v="125"/>
    <x v="2172"/>
    <n v="58000000"/>
  </r>
  <r>
    <x v="2173"/>
    <n v="1"/>
    <x v="1642"/>
    <s v="Color"/>
    <x v="5"/>
    <s v="English"/>
    <x v="3"/>
    <x v="2"/>
    <s v="Milla Jovovich"/>
    <x v="396"/>
    <n v="14000"/>
    <n v="17913"/>
    <n v="545"/>
    <n v="32000"/>
    <n v="5.4"/>
    <n v="239"/>
    <n v="96"/>
    <x v="2173"/>
    <n v="65000000"/>
  </r>
  <r>
    <x v="2174"/>
    <n v="1"/>
    <x v="1706"/>
    <s v="Color"/>
    <x v="0"/>
    <s v="English"/>
    <x v="0"/>
    <x v="4"/>
    <s v="Hugh Jackman"/>
    <x v="1232"/>
    <n v="20000"/>
    <n v="20645"/>
    <n v="52"/>
    <n v="25000"/>
    <n v="7.3"/>
    <n v="256"/>
    <n v="97"/>
    <x v="2174"/>
    <n v="145000000"/>
  </r>
  <r>
    <x v="2175"/>
    <n v="1"/>
    <x v="1707"/>
    <s v="Color"/>
    <x v="1"/>
    <s v="English"/>
    <x v="0"/>
    <x v="1"/>
    <s v="Frank Langella"/>
    <x v="1233"/>
    <n v="902"/>
    <n v="1980"/>
    <n v="14"/>
    <n v="13000"/>
    <n v="7.1"/>
    <n v="252"/>
    <n v="89"/>
    <x v="2175"/>
    <n v="2500000"/>
  </r>
  <r>
    <x v="2176"/>
    <n v="1"/>
    <x v="1708"/>
    <s v="Color"/>
    <x v="1"/>
    <s v="English"/>
    <x v="0"/>
    <x v="1"/>
    <s v="James Martin Kelly"/>
    <x v="299"/>
    <n v="394"/>
    <n v="712"/>
    <n v="163"/>
    <n v="33000"/>
    <n v="5.9"/>
    <n v="360"/>
    <n v="136"/>
    <x v="2176"/>
    <n v="75000000"/>
  </r>
  <r>
    <x v="2177"/>
    <n v="1"/>
    <x v="1640"/>
    <s v="Color"/>
    <x v="5"/>
    <s v="English"/>
    <x v="0"/>
    <x v="2"/>
    <s v="Jason Statham"/>
    <x v="90"/>
    <n v="26000"/>
    <n v="27759"/>
    <n v="132"/>
    <n v="12000"/>
    <n v="6.5"/>
    <n v="258"/>
    <n v="94"/>
    <x v="2177"/>
    <n v="30000000"/>
  </r>
  <r>
    <x v="2178"/>
    <n v="1"/>
    <x v="1709"/>
    <s v="Color"/>
    <x v="5"/>
    <s v="English"/>
    <x v="0"/>
    <x v="2"/>
    <s v="Denzel Washington"/>
    <x v="1234"/>
    <n v="18000"/>
    <n v="36237"/>
    <n v="79"/>
    <n v="19000"/>
    <n v="6.8"/>
    <n v="298"/>
    <n v="115"/>
    <x v="2178"/>
    <n v="85000000"/>
  </r>
  <r>
    <x v="2179"/>
    <n v="1"/>
    <x v="1710"/>
    <s v="Color"/>
    <x v="1"/>
    <s v="English"/>
    <x v="0"/>
    <x v="2"/>
    <s v="Mary Lynn Rajskub"/>
    <x v="1235"/>
    <n v="934"/>
    <n v="2714"/>
    <n v="365"/>
    <n v="31000"/>
    <n v="7"/>
    <n v="271"/>
    <n v="86"/>
    <x v="2179"/>
    <n v="750000"/>
  </r>
  <r>
    <x v="2180"/>
    <n v="1"/>
    <x v="1711"/>
    <s v="Black and White"/>
    <x v="3"/>
    <s v="English"/>
    <x v="0"/>
    <x v="2"/>
    <s v="DemiÃ¡n Bichir"/>
    <x v="551"/>
    <n v="749"/>
    <n v="1948"/>
    <n v="0"/>
    <n v="28000"/>
    <n v="6.5"/>
    <n v="339"/>
    <n v="141"/>
    <x v="2180"/>
    <n v="45000000"/>
  </r>
  <r>
    <x v="2181"/>
    <n v="1"/>
    <x v="1633"/>
    <s v="Black and White"/>
    <x v="0"/>
    <s v="English"/>
    <x v="0"/>
    <x v="2"/>
    <s v="Steve Carell"/>
    <x v="1236"/>
    <n v="7000"/>
    <n v="7747"/>
    <n v="63"/>
    <n v="25000"/>
    <n v="6.7"/>
    <n v="265"/>
    <n v="101"/>
    <x v="2181"/>
    <n v="10000000"/>
  </r>
  <r>
    <x v="2182"/>
    <n v="1"/>
    <x v="1712"/>
    <s v="Color"/>
    <x v="1"/>
    <s v="English"/>
    <x v="1"/>
    <x v="2"/>
    <s v="Abbie Cornish"/>
    <x v="934"/>
    <n v="2000"/>
    <n v="4757"/>
    <n v="454"/>
    <n v="52000"/>
    <n v="7.2"/>
    <n v="401"/>
    <n v="110"/>
    <x v="2182"/>
    <n v="15000000"/>
  </r>
  <r>
    <x v="2183"/>
    <n v="1"/>
    <x v="1713"/>
    <s v="Color"/>
    <x v="0"/>
    <s v="English"/>
    <x v="4"/>
    <x v="2"/>
    <s v="Radha Mitchell"/>
    <x v="1237"/>
    <n v="991"/>
    <n v="2173"/>
    <n v="83"/>
    <n v="25000"/>
    <n v="5"/>
    <n v="173"/>
    <n v="95"/>
    <x v="2183"/>
    <n v="20000000"/>
  </r>
  <r>
    <x v="2184"/>
    <n v="1"/>
    <x v="1629"/>
    <s v="Color"/>
    <x v="1"/>
    <s v="English"/>
    <x v="0"/>
    <x v="2"/>
    <s v="Jennifer Lawrence"/>
    <x v="588"/>
    <n v="34000"/>
    <n v="72115"/>
    <n v="737"/>
    <n v="117000"/>
    <n v="7.8"/>
    <n v="539"/>
    <n v="122"/>
    <x v="2184"/>
    <n v="21000000"/>
  </r>
  <r>
    <x v="2185"/>
    <n v="1"/>
    <x v="1714"/>
    <s v="Color"/>
    <x v="4"/>
    <s v="English"/>
    <x v="0"/>
    <x v="2"/>
    <s v="Danielle Kotch"/>
    <x v="713"/>
    <n v="1000"/>
    <n v="2239"/>
    <n v="301"/>
    <n v="58000"/>
    <n v="6.8"/>
    <n v="411"/>
    <n v="110"/>
    <x v="2185"/>
    <n v="3000000"/>
  </r>
  <r>
    <x v="2186"/>
    <n v="1"/>
    <x v="1715"/>
    <s v="Color"/>
    <x v="5"/>
    <s v="English"/>
    <x v="1"/>
    <x v="1"/>
    <s v="Albert Finney"/>
    <x v="398"/>
    <n v="883"/>
    <n v="2039"/>
    <n v="0"/>
    <n v="80000"/>
    <n v="7.8"/>
    <n v="750"/>
    <n v="143"/>
    <x v="2186"/>
    <n v="200000000"/>
  </r>
  <r>
    <x v="2187"/>
    <n v="1"/>
    <x v="1716"/>
    <s v="Color"/>
    <x v="5"/>
    <s v="English"/>
    <x v="0"/>
    <x v="1"/>
    <s v="Chris Hemsworth"/>
    <x v="1238"/>
    <n v="26000"/>
    <n v="72881"/>
    <n v="274"/>
    <n v="53000"/>
    <n v="6.1"/>
    <n v="416"/>
    <n v="132"/>
    <x v="2187"/>
    <n v="170000000"/>
  </r>
  <r>
    <x v="2188"/>
    <n v="1"/>
    <x v="1715"/>
    <s v="Color"/>
    <x v="2"/>
    <s v="English"/>
    <x v="0"/>
    <x v="1"/>
    <s v="Omari Hardwick"/>
    <x v="1151"/>
    <n v="1000"/>
    <n v="5804"/>
    <n v="70"/>
    <n v="0"/>
    <n v="5.7"/>
    <n v="82"/>
    <n v="116"/>
    <x v="2188"/>
    <n v="17000000"/>
  </r>
  <r>
    <x v="2189"/>
    <n v="1"/>
    <x v="1717"/>
    <s v="Color"/>
    <x v="3"/>
    <s v="English"/>
    <x v="0"/>
    <x v="2"/>
    <s v="James Franco"/>
    <x v="1239"/>
    <n v="11000"/>
    <n v="12306"/>
    <n v="520"/>
    <n v="25000"/>
    <n v="5.3"/>
    <n v="444"/>
    <n v="94"/>
    <x v="2189"/>
    <n v="5000000"/>
  </r>
  <r>
    <x v="2190"/>
    <n v="1"/>
    <x v="1718"/>
    <s v="Color"/>
    <x v="2"/>
    <s v="English"/>
    <x v="0"/>
    <x v="1"/>
    <s v="Ryan Guzman"/>
    <x v="1240"/>
    <n v="3000"/>
    <n v="4863"/>
    <n v="35"/>
    <n v="19000"/>
    <n v="6.5"/>
    <n v="121"/>
    <n v="99"/>
    <x v="2190"/>
    <n v="33000000"/>
  </r>
  <r>
    <x v="2191"/>
    <n v="1"/>
    <x v="1719"/>
    <s v="Color"/>
    <x v="5"/>
    <s v="English"/>
    <x v="0"/>
    <x v="2"/>
    <s v="Nicolas Cage"/>
    <x v="231"/>
    <n v="12000"/>
    <n v="14978"/>
    <n v="165"/>
    <n v="0"/>
    <n v="5.5"/>
    <n v="98"/>
    <n v="96"/>
    <x v="2191"/>
    <n v="35000000"/>
  </r>
  <r>
    <x v="2192"/>
    <n v="1"/>
    <x v="1720"/>
    <s v="Color"/>
    <x v="5"/>
    <s v="English"/>
    <x v="4"/>
    <x v="1"/>
    <s v="Liam Neeson"/>
    <x v="1141"/>
    <n v="14000"/>
    <n v="16410"/>
    <n v="118"/>
    <n v="63000"/>
    <n v="6.3"/>
    <n v="358"/>
    <n v="98"/>
    <x v="2192"/>
    <n v="45000000"/>
  </r>
  <r>
    <x v="2193"/>
    <n v="1"/>
    <x v="1721"/>
    <s v="Color"/>
    <x v="1"/>
    <s v="English"/>
    <x v="0"/>
    <x v="2"/>
    <s v="Mila Kunis"/>
    <x v="1241"/>
    <n v="15000"/>
    <n v="21773"/>
    <n v="3000"/>
    <n v="74000"/>
    <n v="7"/>
    <n v="457"/>
    <n v="112"/>
    <x v="2193"/>
    <n v="50000000"/>
  </r>
  <r>
    <x v="2194"/>
    <n v="1"/>
    <x v="1722"/>
    <s v="Color"/>
    <x v="1"/>
    <s v="English"/>
    <x v="0"/>
    <x v="2"/>
    <s v="Adam Sandler"/>
    <x v="954"/>
    <n v="11000"/>
    <n v="16484"/>
    <n v="51"/>
    <n v="12000"/>
    <n v="5.6"/>
    <n v="157"/>
    <n v="116"/>
    <x v="2194"/>
    <n v="70000000"/>
  </r>
  <r>
    <x v="2195"/>
    <n v="1"/>
    <x v="1723"/>
    <s v="Color"/>
    <x v="6"/>
    <s v="Indonesian"/>
    <x v="1"/>
    <x v="6"/>
    <s v="Anwar Congo"/>
    <x v="1242"/>
    <n v="3"/>
    <n v="6"/>
    <n v="50"/>
    <n v="20000"/>
    <n v="8.1999999999999993"/>
    <n v="248"/>
    <n v="96"/>
    <x v="2195"/>
    <n v="1000000"/>
  </r>
  <r>
    <x v="2196"/>
    <n v="1"/>
    <x v="1724"/>
    <s v="Color"/>
    <x v="5"/>
    <s v="English"/>
    <x v="0"/>
    <x v="1"/>
    <s v="Emma Stone"/>
    <x v="990"/>
    <n v="15000"/>
    <n v="28489"/>
    <n v="464"/>
    <n v="56000"/>
    <n v="7"/>
    <n v="599"/>
    <n v="153"/>
    <x v="2196"/>
    <n v="230000000"/>
  </r>
  <r>
    <x v="2197"/>
    <n v="1"/>
    <x v="1725"/>
    <s v="Color"/>
    <x v="4"/>
    <s v="English"/>
    <x v="0"/>
    <x v="1"/>
    <s v="Julianna Guill"/>
    <x v="1243"/>
    <n v="465"/>
    <n v="730"/>
    <n v="57"/>
    <n v="0"/>
    <n v="4.0999999999999996"/>
    <n v="145"/>
    <n v="83"/>
    <x v="2197"/>
    <n v="17000000"/>
  </r>
  <r>
    <x v="2198"/>
    <n v="1"/>
    <x v="1726"/>
    <s v="Color"/>
    <x v="5"/>
    <s v="English"/>
    <x v="0"/>
    <x v="1"/>
    <s v="Chris Hemsworth"/>
    <x v="700"/>
    <n v="26000"/>
    <n v="87697"/>
    <n v="0"/>
    <n v="123000"/>
    <n v="8.1"/>
    <n v="703"/>
    <n v="173"/>
    <x v="2198"/>
    <n v="220000000"/>
  </r>
  <r>
    <x v="2199"/>
    <n v="1"/>
    <x v="1706"/>
    <s v="Color"/>
    <x v="5"/>
    <s v="English"/>
    <x v="0"/>
    <x v="1"/>
    <s v="Jeremy Renner"/>
    <x v="871"/>
    <n v="10000"/>
    <n v="12175"/>
    <n v="209"/>
    <n v="31000"/>
    <n v="6.7"/>
    <n v="436"/>
    <n v="135"/>
    <x v="2199"/>
    <n v="125000000"/>
  </r>
  <r>
    <x v="2200"/>
    <n v="1"/>
    <x v="1648"/>
    <s v="Color"/>
    <x v="1"/>
    <s v="English"/>
    <x v="0"/>
    <x v="2"/>
    <s v="Jack McBrayer"/>
    <x v="1244"/>
    <n v="975"/>
    <n v="4184"/>
    <n v="6"/>
    <n v="0"/>
    <n v="6.4"/>
    <n v="62"/>
    <n v="101"/>
    <x v="2200"/>
    <n v="900000"/>
  </r>
  <r>
    <x v="2201"/>
    <n v="1"/>
    <x v="1727"/>
    <s v="Color"/>
    <x v="10"/>
    <s v="English"/>
    <x v="0"/>
    <x v="2"/>
    <s v="Chris Hemsworth"/>
    <x v="1245"/>
    <n v="26000"/>
    <n v="29551"/>
    <n v="246"/>
    <n v="66000"/>
    <n v="7"/>
    <n v="634"/>
    <n v="95"/>
    <x v="2201"/>
    <n v="30000000"/>
  </r>
  <r>
    <x v="2202"/>
    <n v="1"/>
    <x v="1728"/>
    <s v="Color"/>
    <x v="1"/>
    <s v="English"/>
    <x v="0"/>
    <x v="2"/>
    <s v="Will Ferrell"/>
    <x v="68"/>
    <n v="8000"/>
    <n v="9271"/>
    <n v="116"/>
    <n v="18000"/>
    <n v="6.2"/>
    <n v="255"/>
    <n v="85"/>
    <x v="2202"/>
    <n v="95000000"/>
  </r>
  <r>
    <x v="2203"/>
    <n v="1"/>
    <x v="1729"/>
    <s v="Color"/>
    <x v="5"/>
    <s v="English"/>
    <x v="0"/>
    <x v="1"/>
    <s v="Henry Cavill"/>
    <x v="1246"/>
    <n v="15000"/>
    <n v="30134"/>
    <n v="19"/>
    <n v="0"/>
    <n v="4.9000000000000004"/>
    <n v="119"/>
    <n v="93"/>
    <x v="2203"/>
    <n v="20000000"/>
  </r>
  <r>
    <x v="2204"/>
    <n v="1"/>
    <x v="1636"/>
    <s v="Color"/>
    <x v="5"/>
    <s v="English"/>
    <x v="0"/>
    <x v="2"/>
    <s v="Daniel Sharman"/>
    <x v="1247"/>
    <n v="1000"/>
    <n v="3818"/>
    <n v="87"/>
    <n v="14000"/>
    <n v="6.1"/>
    <n v="147"/>
    <n v="82"/>
    <x v="2204"/>
    <n v="10000000"/>
  </r>
  <r>
    <x v="2205"/>
    <n v="1"/>
    <x v="1730"/>
    <s v="Color"/>
    <x v="5"/>
    <s v="English"/>
    <x v="0"/>
    <x v="1"/>
    <s v="Tom Hardy"/>
    <x v="69"/>
    <n v="27000"/>
    <n v="106759"/>
    <n v="22000"/>
    <n v="164000"/>
    <n v="8.5"/>
    <n v="813"/>
    <n v="164"/>
    <x v="2205"/>
    <n v="250000000"/>
  </r>
  <r>
    <x v="2206"/>
    <n v="1"/>
    <x v="1731"/>
    <s v="Color"/>
    <x v="4"/>
    <s v="English"/>
    <x v="0"/>
    <x v="2"/>
    <s v="Fernanda Andrade"/>
    <x v="818"/>
    <n v="403"/>
    <n v="988"/>
    <n v="19"/>
    <n v="12000"/>
    <n v="4.2"/>
    <n v="225"/>
    <n v="83"/>
    <x v="2206"/>
    <n v="1000000"/>
  </r>
  <r>
    <x v="2207"/>
    <n v="1"/>
    <x v="1628"/>
    <s v="Color"/>
    <x v="1"/>
    <s v="English"/>
    <x v="0"/>
    <x v="2"/>
    <s v="Sayed Badreya"/>
    <x v="755"/>
    <n v="600"/>
    <n v="1375"/>
    <n v="119"/>
    <n v="59000"/>
    <n v="6.4"/>
    <n v="313"/>
    <n v="99"/>
    <x v="2207"/>
    <n v="65000000"/>
  </r>
  <r>
    <x v="2208"/>
    <n v="1"/>
    <x v="1732"/>
    <s v="Color"/>
    <x v="5"/>
    <s v="English"/>
    <x v="0"/>
    <x v="2"/>
    <s v="Jason Statham"/>
    <x v="231"/>
    <n v="26000"/>
    <n v="57881"/>
    <n v="165"/>
    <n v="108000"/>
    <n v="6.7"/>
    <n v="383"/>
    <n v="103"/>
    <x v="2208"/>
    <n v="92000000"/>
  </r>
  <r>
    <x v="2209"/>
    <n v="1"/>
    <x v="1728"/>
    <s v="Color"/>
    <x v="1"/>
    <s v="English"/>
    <x v="0"/>
    <x v="2"/>
    <s v="Alison Brie"/>
    <x v="925"/>
    <n v="2000"/>
    <n v="3479"/>
    <n v="89"/>
    <n v="11000"/>
    <n v="6.2"/>
    <n v="232"/>
    <n v="131"/>
    <x v="2209"/>
    <n v="30000000"/>
  </r>
  <r>
    <x v="2210"/>
    <n v="1"/>
    <x v="1733"/>
    <s v="Black and White"/>
    <x v="1"/>
    <s v="English"/>
    <x v="0"/>
    <x v="6"/>
    <s v="Kate Maberly"/>
    <x v="1248"/>
    <n v="416"/>
    <n v="1611"/>
    <n v="5"/>
    <n v="655"/>
    <n v="5.7"/>
    <n v="94"/>
    <n v="106"/>
    <x v="2210"/>
    <n v="2000000"/>
  </r>
  <r>
    <x v="2211"/>
    <n v="1"/>
    <x v="1722"/>
    <s v="Color"/>
    <x v="1"/>
    <s v="English"/>
    <x v="0"/>
    <x v="1"/>
    <s v="Miriam Margolyes"/>
    <x v="819"/>
    <n v="405"/>
    <n v="1070"/>
    <n v="98"/>
    <n v="0"/>
    <n v="5.8"/>
    <n v="147"/>
    <n v="95"/>
    <x v="2211"/>
    <n v="40000000"/>
  </r>
  <r>
    <x v="2212"/>
    <n v="1"/>
    <x v="1734"/>
    <s v="Color"/>
    <x v="0"/>
    <s v="English"/>
    <x v="0"/>
    <x v="1"/>
    <s v="Aidan Turner"/>
    <x v="286"/>
    <n v="5000"/>
    <n v="9152"/>
    <n v="0"/>
    <n v="166000"/>
    <n v="7.9"/>
    <n v="645"/>
    <n v="182"/>
    <x v="2212"/>
    <n v="180000000"/>
  </r>
  <r>
    <x v="2213"/>
    <n v="1"/>
    <x v="1735"/>
    <s v="Color"/>
    <x v="0"/>
    <s v="English"/>
    <x v="0"/>
    <x v="1"/>
    <s v="Jennifer Lawrence"/>
    <x v="508"/>
    <n v="34000"/>
    <n v="49942"/>
    <n v="378"/>
    <n v="140000"/>
    <n v="7.3"/>
    <n v="673"/>
    <n v="142"/>
    <x v="2213"/>
    <n v="78000000"/>
  </r>
  <r>
    <x v="2214"/>
    <n v="1"/>
    <x v="1736"/>
    <s v="Color"/>
    <x v="2"/>
    <s v="Danish"/>
    <x v="6"/>
    <x v="2"/>
    <s v="Thomas Bo Larsen"/>
    <x v="573"/>
    <n v="74"/>
    <n v="216"/>
    <n v="346"/>
    <n v="60000"/>
    <n v="8.3000000000000007"/>
    <n v="349"/>
    <n v="115"/>
    <x v="2214"/>
    <n v="3800000"/>
  </r>
  <r>
    <x v="2215"/>
    <n v="1"/>
    <x v="1737"/>
    <s v="Color"/>
    <x v="6"/>
    <s v="English"/>
    <x v="0"/>
    <x v="2"/>
    <s v="Chris Evans"/>
    <x v="1249"/>
    <n v="11000"/>
    <n v="23187"/>
    <n v="34"/>
    <n v="20000"/>
    <n v="6.9"/>
    <n v="221"/>
    <n v="106"/>
    <x v="2215"/>
    <n v="10000000"/>
  </r>
  <r>
    <x v="2216"/>
    <n v="1"/>
    <x v="1738"/>
    <s v="Color"/>
    <x v="2"/>
    <s v="English"/>
    <x v="20"/>
    <x v="1"/>
    <s v="Naomi Watts"/>
    <x v="898"/>
    <n v="6000"/>
    <n v="7099"/>
    <n v="171"/>
    <n v="54000"/>
    <n v="7.6"/>
    <n v="371"/>
    <n v="114"/>
    <x v="2216"/>
    <n v="45000000"/>
  </r>
  <r>
    <x v="2217"/>
    <n v="1"/>
    <x v="1739"/>
    <s v="Color"/>
    <x v="2"/>
    <s v="English"/>
    <x v="0"/>
    <x v="2"/>
    <s v="Sid Haig"/>
    <x v="477"/>
    <n v="1000"/>
    <n v="5158"/>
    <n v="0"/>
    <n v="15000"/>
    <n v="5.0999999999999996"/>
    <n v="234"/>
    <n v="101"/>
    <x v="2217"/>
    <n v="2500000"/>
  </r>
  <r>
    <x v="2218"/>
    <n v="1"/>
    <x v="1740"/>
    <s v="Color"/>
    <x v="2"/>
    <s v="English"/>
    <x v="0"/>
    <x v="1"/>
    <s v="Blythe Danner"/>
    <x v="209"/>
    <n v="713"/>
    <n v="1852"/>
    <n v="96"/>
    <n v="29000"/>
    <n v="6.5"/>
    <n v="170"/>
    <n v="101"/>
    <x v="2218"/>
    <n v="25000000"/>
  </r>
  <r>
    <x v="2219"/>
    <n v="1"/>
    <x v="1699"/>
    <s v="Color"/>
    <x v="5"/>
    <s v="English"/>
    <x v="0"/>
    <x v="2"/>
    <s v="Rick Yune"/>
    <x v="1250"/>
    <n v="746"/>
    <n v="2377"/>
    <n v="561"/>
    <n v="29000"/>
    <n v="5.4"/>
    <n v="208"/>
    <n v="107"/>
    <x v="2219"/>
    <n v="15000000"/>
  </r>
  <r>
    <x v="2220"/>
    <n v="1"/>
    <x v="1741"/>
    <s v="Color"/>
    <x v="2"/>
    <s v="English"/>
    <x v="0"/>
    <x v="2"/>
    <s v="Mike Howard"/>
    <x v="390"/>
    <n v="378"/>
    <n v="427"/>
    <n v="0"/>
    <n v="27000"/>
    <n v="7.1"/>
    <n v="546"/>
    <n v="144"/>
    <x v="2220"/>
    <n v="32000000"/>
  </r>
  <r>
    <x v="2221"/>
    <n v="1"/>
    <x v="1675"/>
    <s v="Color"/>
    <x v="1"/>
    <s v="English"/>
    <x v="0"/>
    <x v="4"/>
    <s v="Jennifer Garner"/>
    <x v="502"/>
    <n v="3000"/>
    <n v="9069"/>
    <n v="54"/>
    <n v="11000"/>
    <n v="6.6"/>
    <n v="169"/>
    <n v="105"/>
    <x v="2221"/>
    <n v="25000000"/>
  </r>
  <r>
    <x v="2222"/>
    <n v="1"/>
    <x v="1736"/>
    <s v="Color"/>
    <x v="0"/>
    <s v="English"/>
    <x v="0"/>
    <x v="0"/>
    <s v="Chazz Palminteri"/>
    <x v="1251"/>
    <n v="979"/>
    <n v="1978"/>
    <n v="12"/>
    <n v="831"/>
    <n v="6.7"/>
    <n v="28"/>
    <n v="88"/>
    <x v="2222"/>
    <n v="20000000"/>
  </r>
  <r>
    <x v="2223"/>
    <n v="1"/>
    <x v="1742"/>
    <s v="Color"/>
    <x v="9"/>
    <s v="English"/>
    <x v="0"/>
    <x v="6"/>
    <s v="Tommy Sheppard"/>
    <x v="1252"/>
    <n v="14"/>
    <n v="44"/>
    <n v="6"/>
    <n v="0"/>
    <n v="8.4"/>
    <n v="26"/>
    <n v="89"/>
    <x v="2223"/>
    <n v="500000"/>
  </r>
  <r>
    <x v="2224"/>
    <n v="1"/>
    <x v="1743"/>
    <s v="Color"/>
    <x v="2"/>
    <s v="English"/>
    <x v="0"/>
    <x v="1"/>
    <s v="Logan Lerman"/>
    <x v="1253"/>
    <n v="8000"/>
    <n v="13631"/>
    <n v="139"/>
    <n v="131000"/>
    <n v="8"/>
    <n v="364"/>
    <n v="102"/>
    <x v="2224"/>
    <n v="13000000"/>
  </r>
  <r>
    <x v="2225"/>
    <n v="1"/>
    <x v="1744"/>
    <s v="Color"/>
    <x v="0"/>
    <s v="English"/>
    <x v="1"/>
    <x v="4"/>
    <s v="Salma Hayek"/>
    <x v="27"/>
    <n v="4000"/>
    <n v="6254"/>
    <n v="91"/>
    <n v="0"/>
    <n v="6.7"/>
    <n v="238"/>
    <n v="88"/>
    <x v="2225"/>
    <n v="55000000"/>
  </r>
  <r>
    <x v="2226"/>
    <n v="1"/>
    <x v="1745"/>
    <s v="Color"/>
    <x v="3"/>
    <s v="English"/>
    <x v="0"/>
    <x v="2"/>
    <s v="Ryan Gosling"/>
    <x v="1073"/>
    <n v="33000"/>
    <n v="34413"/>
    <n v="310"/>
    <n v="47000"/>
    <n v="7.3"/>
    <n v="417"/>
    <n v="140"/>
    <x v="2226"/>
    <n v="15000000"/>
  </r>
  <r>
    <x v="2227"/>
    <n v="1"/>
    <x v="1639"/>
    <s v="Color"/>
    <x v="4"/>
    <s v="English"/>
    <x v="0"/>
    <x v="1"/>
    <s v="Kyra Sedgwick"/>
    <x v="1254"/>
    <n v="941"/>
    <n v="2348"/>
    <n v="30"/>
    <n v="17000"/>
    <n v="5.9"/>
    <n v="264"/>
    <n v="92"/>
    <x v="2227"/>
    <n v="14000000"/>
  </r>
  <r>
    <x v="2228"/>
    <n v="1"/>
    <x v="1746"/>
    <s v="Color"/>
    <x v="3"/>
    <s v="English"/>
    <x v="0"/>
    <x v="2"/>
    <s v="Pam Ferris"/>
    <x v="740"/>
    <n v="771"/>
    <n v="2356"/>
    <n v="160"/>
    <n v="35000"/>
    <n v="6.4"/>
    <n v="265"/>
    <n v="110"/>
    <x v="2228"/>
    <n v="26000000"/>
  </r>
  <r>
    <x v="2229"/>
    <n v="1"/>
    <x v="1649"/>
    <s v="Color"/>
    <x v="6"/>
    <s v="English"/>
    <x v="0"/>
    <x v="2"/>
    <s v="W. Earl Brown"/>
    <x v="1255"/>
    <n v="422"/>
    <n v="1899"/>
    <n v="20"/>
    <n v="11000"/>
    <n v="7.2"/>
    <n v="337"/>
    <n v="95"/>
    <x v="2229"/>
    <n v="1000000"/>
  </r>
  <r>
    <x v="2230"/>
    <n v="1"/>
    <x v="1718"/>
    <s v="Color"/>
    <x v="5"/>
    <s v="English"/>
    <x v="1"/>
    <x v="2"/>
    <s v="Hayley Atwell"/>
    <x v="1256"/>
    <n v="2000"/>
    <n v="4810"/>
    <n v="63"/>
    <n v="0"/>
    <n v="6.1"/>
    <n v="111"/>
    <n v="112"/>
    <x v="2230"/>
    <n v="3000000"/>
  </r>
  <r>
    <x v="2231"/>
    <n v="1"/>
    <x v="1722"/>
    <s v="Color"/>
    <x v="0"/>
    <s v="English"/>
    <x v="0"/>
    <x v="1"/>
    <s v="Robert Pattinson"/>
    <x v="594"/>
    <n v="21000"/>
    <n v="59177"/>
    <n v="386"/>
    <n v="65000"/>
    <n v="5.5"/>
    <n v="322"/>
    <n v="115"/>
    <x v="2231"/>
    <n v="120000000"/>
  </r>
  <r>
    <x v="2232"/>
    <n v="1"/>
    <x v="1747"/>
    <s v="Color"/>
    <x v="2"/>
    <s v="English"/>
    <x v="0"/>
    <x v="1"/>
    <s v="Channing Tatum"/>
    <x v="1257"/>
    <n v="17000"/>
    <n v="18322"/>
    <n v="23"/>
    <n v="32000"/>
    <n v="6.8"/>
    <n v="214"/>
    <n v="104"/>
    <x v="2232"/>
    <n v="30000000"/>
  </r>
  <r>
    <x v="2233"/>
    <n v="1"/>
    <x v="1748"/>
    <s v="Color"/>
    <x v="5"/>
    <s v="English"/>
    <x v="0"/>
    <x v="2"/>
    <s v="Will Forte"/>
    <x v="1258"/>
    <n v="622"/>
    <n v="2488"/>
    <n v="82"/>
    <n v="15000"/>
    <n v="5.7"/>
    <n v="265"/>
    <n v="102"/>
    <x v="2233"/>
    <n v="68000000"/>
  </r>
  <r>
    <x v="2234"/>
    <n v="1"/>
    <x v="1637"/>
    <s v="Color"/>
    <x v="2"/>
    <s v="English"/>
    <x v="1"/>
    <x v="1"/>
    <s v="Daniel Radcliffe"/>
    <x v="1259"/>
    <n v="11000"/>
    <n v="11946"/>
    <n v="43"/>
    <n v="29000"/>
    <n v="6.4"/>
    <n v="462"/>
    <n v="95"/>
    <x v="2234"/>
    <n v="17000000"/>
  </r>
  <r>
    <x v="2235"/>
    <n v="1"/>
    <x v="1749"/>
    <s v="Color"/>
    <x v="2"/>
    <s v="English"/>
    <x v="0"/>
    <x v="1"/>
    <s v="J.K. Simmons"/>
    <x v="1260"/>
    <n v="24000"/>
    <n v="51355"/>
    <n v="49"/>
    <n v="21000"/>
    <n v="7.1"/>
    <n v="216"/>
    <n v="102"/>
    <x v="2235"/>
    <n v="6000000"/>
  </r>
  <r>
    <x v="2236"/>
    <n v="1"/>
    <x v="1661"/>
    <s v="Color"/>
    <x v="1"/>
    <s v="English"/>
    <x v="0"/>
    <x v="1"/>
    <s v="Chris Brown"/>
    <x v="323"/>
    <n v="997"/>
    <n v="5165"/>
    <n v="167"/>
    <n v="0"/>
    <n v="6.6"/>
    <n v="77"/>
    <n v="122"/>
    <x v="2236"/>
    <n v="12000000"/>
  </r>
  <r>
    <x v="2237"/>
    <n v="1"/>
    <x v="1728"/>
    <s v="Color"/>
    <x v="1"/>
    <s v="English"/>
    <x v="0"/>
    <x v="2"/>
    <s v="Charlyne Yi"/>
    <x v="705"/>
    <n v="529"/>
    <n v="1050"/>
    <n v="0"/>
    <n v="18000"/>
    <n v="6.2"/>
    <n v="285"/>
    <n v="134"/>
    <x v="2237"/>
    <n v="35000000"/>
  </r>
  <r>
    <x v="2238"/>
    <n v="1"/>
    <x v="1750"/>
    <s v="Color"/>
    <x v="5"/>
    <s v="English"/>
    <x v="0"/>
    <x v="1"/>
    <s v="Tom Hardy"/>
    <x v="26"/>
    <n v="27000"/>
    <n v="29808"/>
    <n v="368"/>
    <n v="18000"/>
    <n v="6.3"/>
    <n v="241"/>
    <n v="103"/>
    <x v="2238"/>
    <n v="65000000"/>
  </r>
  <r>
    <x v="2239"/>
    <n v="1"/>
    <x v="1751"/>
    <s v="Color"/>
    <x v="1"/>
    <s v="English"/>
    <x v="0"/>
    <x v="2"/>
    <s v="Michael Gross"/>
    <x v="1261"/>
    <n v="536"/>
    <n v="1467"/>
    <n v="78"/>
    <n v="0"/>
    <n v="5.3"/>
    <n v="82"/>
    <n v="93"/>
    <x v="2239"/>
    <n v="3000000"/>
  </r>
  <r>
    <x v="2240"/>
    <n v="1"/>
    <x v="1752"/>
    <s v="Color"/>
    <x v="1"/>
    <s v="English"/>
    <x v="0"/>
    <x v="2"/>
    <s v="Ornella Muti"/>
    <x v="101"/>
    <n v="385"/>
    <n v="1205"/>
    <n v="11000"/>
    <n v="18000"/>
    <n v="6.3"/>
    <n v="275"/>
    <n v="112"/>
    <x v="2240"/>
    <n v="17000000"/>
  </r>
  <r>
    <x v="2241"/>
    <n v="1"/>
    <x v="1648"/>
    <s v="Color"/>
    <x v="5"/>
    <s v="English"/>
    <x v="0"/>
    <x v="2"/>
    <s v="Theo James"/>
    <x v="1262"/>
    <n v="5000"/>
    <n v="5861"/>
    <n v="24"/>
    <n v="24000"/>
    <n v="6.4"/>
    <n v="242"/>
    <n v="88"/>
    <x v="2241"/>
    <n v="70000000"/>
  </r>
  <r>
    <x v="2242"/>
    <n v="1"/>
    <x v="1643"/>
    <s v="Color"/>
    <x v="1"/>
    <s v="English"/>
    <x v="0"/>
    <x v="1"/>
    <s v="Taylor Negron"/>
    <x v="62"/>
    <n v="1000"/>
    <n v="3086"/>
    <n v="143"/>
    <n v="0"/>
    <n v="5.0999999999999996"/>
    <n v="54"/>
    <n v="92"/>
    <x v="2242"/>
    <n v="16000000"/>
  </r>
  <r>
    <x v="2243"/>
    <n v="1"/>
    <x v="1753"/>
    <s v="Color"/>
    <x v="1"/>
    <s v="English"/>
    <x v="0"/>
    <x v="1"/>
    <s v="Anna Kendrick"/>
    <x v="693"/>
    <n v="10000"/>
    <n v="13396"/>
    <n v="52"/>
    <n v="14000"/>
    <n v="5.7"/>
    <n v="170"/>
    <n v="110"/>
    <x v="2243"/>
    <n v="40000000"/>
  </r>
  <r>
    <x v="2244"/>
    <n v="1"/>
    <x v="1754"/>
    <s v="Color"/>
    <x v="5"/>
    <s v="English"/>
    <x v="0"/>
    <x v="1"/>
    <s v="Liam Neeson"/>
    <x v="463"/>
    <n v="14000"/>
    <n v="16184"/>
    <n v="473"/>
    <n v="19000"/>
    <n v="5.8"/>
    <n v="310"/>
    <n v="99"/>
    <x v="2244"/>
    <n v="150000000"/>
  </r>
  <r>
    <x v="2245"/>
    <n v="1"/>
    <x v="1645"/>
    <s v="Color"/>
    <x v="0"/>
    <s v="English"/>
    <x v="0"/>
    <x v="4"/>
    <s v="Jack McBrayer"/>
    <x v="1263"/>
    <n v="975"/>
    <n v="4451"/>
    <n v="66"/>
    <n v="40000"/>
    <n v="7.8"/>
    <n v="377"/>
    <n v="101"/>
    <x v="2245"/>
    <n v="165000000"/>
  </r>
  <r>
    <x v="2246"/>
    <n v="1"/>
    <x v="1728"/>
    <s v="Color"/>
    <x v="2"/>
    <s v="English"/>
    <x v="0"/>
    <x v="2"/>
    <s v="Jennifer Ehle"/>
    <x v="372"/>
    <n v="1000"/>
    <n v="2759"/>
    <n v="0"/>
    <n v="39000"/>
    <n v="7.4"/>
    <n v="558"/>
    <n v="157"/>
    <x v="2246"/>
    <n v="40000000"/>
  </r>
  <r>
    <x v="2247"/>
    <n v="1"/>
    <x v="1755"/>
    <s v="Color"/>
    <x v="6"/>
    <s v="English"/>
    <x v="0"/>
    <x v="2"/>
    <s v="QuvenzhanÃ© Wallis"/>
    <x v="1169"/>
    <n v="2000"/>
    <n v="4251"/>
    <n v="0"/>
    <n v="83000"/>
    <n v="8.1"/>
    <n v="597"/>
    <n v="134"/>
    <x v="2247"/>
    <n v="20000000"/>
  </r>
  <r>
    <x v="2248"/>
    <n v="1"/>
    <x v="1756"/>
    <s v="Color"/>
    <x v="5"/>
    <s v="English"/>
    <x v="0"/>
    <x v="2"/>
    <s v="Denzel Washington"/>
    <x v="1207"/>
    <n v="18000"/>
    <n v="20148"/>
    <n v="175"/>
    <n v="22000"/>
    <n v="6.7"/>
    <n v="265"/>
    <n v="109"/>
    <x v="2248"/>
    <n v="61000000"/>
  </r>
  <r>
    <x v="2249"/>
    <n v="1"/>
    <x v="1757"/>
    <s v="Color"/>
    <x v="9"/>
    <s v="English"/>
    <x v="0"/>
    <x v="1"/>
    <s v="Sheryl Crow"/>
    <x v="1264"/>
    <n v="130"/>
    <n v="198"/>
    <n v="9"/>
    <n v="14000"/>
    <n v="7.4"/>
    <n v="149"/>
    <n v="91"/>
    <x v="2249"/>
    <n v="1000000"/>
  </r>
  <r>
    <x v="2250"/>
    <n v="1"/>
    <x v="1758"/>
    <s v="Color"/>
    <x v="1"/>
    <s v="English"/>
    <x v="0"/>
    <x v="2"/>
    <s v="Justin Chon"/>
    <x v="1265"/>
    <n v="552"/>
    <n v="2730"/>
    <n v="24"/>
    <n v="11000"/>
    <n v="5.9"/>
    <n v="168"/>
    <n v="93"/>
    <x v="2250"/>
    <n v="13000000"/>
  </r>
  <r>
    <x v="2251"/>
    <n v="1"/>
    <x v="1759"/>
    <s v="Color"/>
    <x v="6"/>
    <s v="English"/>
    <x v="0"/>
    <x v="1"/>
    <s v="Harrison Ford"/>
    <x v="159"/>
    <n v="11000"/>
    <n v="16911"/>
    <n v="241"/>
    <n v="28000"/>
    <n v="7.5"/>
    <n v="216"/>
    <n v="128"/>
    <x v="2251"/>
    <n v="40000000"/>
  </r>
  <r>
    <x v="2252"/>
    <n v="1"/>
    <x v="1760"/>
    <s v="Color"/>
    <x v="5"/>
    <s v="English"/>
    <x v="0"/>
    <x v="1"/>
    <s v="Keanu Reeves"/>
    <x v="1266"/>
    <n v="18000"/>
    <n v="20965"/>
    <n v="47"/>
    <n v="35000"/>
    <n v="6.3"/>
    <n v="218"/>
    <n v="128"/>
    <x v="2252"/>
    <n v="175000000"/>
  </r>
  <r>
    <x v="2253"/>
    <n v="1"/>
    <x v="1761"/>
    <s v="Color"/>
    <x v="5"/>
    <s v="English"/>
    <x v="0"/>
    <x v="2"/>
    <s v="Bruce Willis"/>
    <x v="173"/>
    <n v="13000"/>
    <n v="15481"/>
    <n v="212"/>
    <n v="66000"/>
    <n v="5.3"/>
    <n v="412"/>
    <n v="101"/>
    <x v="2253"/>
    <n v="92000000"/>
  </r>
  <r>
    <x v="2254"/>
    <n v="1"/>
    <x v="1762"/>
    <s v="Color"/>
    <x v="1"/>
    <s v="English"/>
    <x v="0"/>
    <x v="2"/>
    <s v="Essence Atkins"/>
    <x v="1267"/>
    <n v="713"/>
    <n v="3421"/>
    <n v="89"/>
    <n v="0"/>
    <n v="5.0999999999999996"/>
    <n v="129"/>
    <n v="86"/>
    <x v="2254"/>
    <n v="2500000"/>
  </r>
  <r>
    <x v="2255"/>
    <n v="1"/>
    <x v="1763"/>
    <s v="Color"/>
    <x v="1"/>
    <s v="English"/>
    <x v="0"/>
    <x v="1"/>
    <s v="Alicia Witt"/>
    <x v="792"/>
    <n v="975"/>
    <n v="3202"/>
    <n v="0"/>
    <n v="0"/>
    <n v="4.7"/>
    <n v="24"/>
    <n v="100"/>
    <x v="2255"/>
    <n v="25000000"/>
  </r>
  <r>
    <x v="2256"/>
    <n v="1"/>
    <x v="1764"/>
    <s v="Color"/>
    <x v="2"/>
    <s v="English"/>
    <x v="1"/>
    <x v="2"/>
    <s v="Tom Hughes"/>
    <x v="487"/>
    <n v="565"/>
    <n v="1595"/>
    <n v="628"/>
    <n v="105000"/>
    <n v="7.8"/>
    <n v="274"/>
    <n v="123"/>
    <x v="2256"/>
    <n v="12000000"/>
  </r>
  <r>
    <x v="2257"/>
    <n v="1"/>
    <x v="1765"/>
    <s v="Color"/>
    <x v="1"/>
    <s v="English"/>
    <x v="0"/>
    <x v="1"/>
    <s v="Tina Fey"/>
    <x v="591"/>
    <n v="2000"/>
    <n v="3004"/>
    <n v="80"/>
    <n v="5000"/>
    <n v="5.7"/>
    <n v="150"/>
    <n v="107"/>
    <x v="2257"/>
    <n v="13000000"/>
  </r>
  <r>
    <x v="2258"/>
    <n v="1"/>
    <x v="1766"/>
    <s v="Color"/>
    <x v="2"/>
    <s v="English"/>
    <x v="9"/>
    <x v="2"/>
    <s v="Robin Wright"/>
    <x v="1006"/>
    <n v="18000"/>
    <n v="25269"/>
    <n v="105"/>
    <n v="0"/>
    <n v="6.2"/>
    <n v="141"/>
    <n v="112"/>
    <x v="2258"/>
    <n v="16000000"/>
  </r>
  <r>
    <x v="2259"/>
    <n v="1"/>
    <x v="1767"/>
    <s v="Color"/>
    <x v="5"/>
    <s v="English"/>
    <x v="0"/>
    <x v="1"/>
    <s v="Will Smith"/>
    <x v="144"/>
    <n v="10000"/>
    <n v="14168"/>
    <n v="0"/>
    <n v="37000"/>
    <n v="4.9000000000000004"/>
    <n v="349"/>
    <n v="100"/>
    <x v="2259"/>
    <n v="130000000"/>
  </r>
  <r>
    <x v="2260"/>
    <n v="1"/>
    <x v="1768"/>
    <s v="Color"/>
    <x v="5"/>
    <s v="English"/>
    <x v="0"/>
    <x v="1"/>
    <s v="Robert Redford"/>
    <x v="1159"/>
    <n v="0"/>
    <n v="0"/>
    <n v="78"/>
    <n v="18000"/>
    <n v="6.9"/>
    <n v="346"/>
    <n v="106"/>
    <x v="2260"/>
    <n v="9000000"/>
  </r>
  <r>
    <x v="2261"/>
    <n v="1"/>
    <x v="1769"/>
    <s v="Color"/>
    <x v="3"/>
    <s v="English"/>
    <x v="0"/>
    <x v="2"/>
    <s v="Jennifer Lawrence"/>
    <x v="588"/>
    <n v="34000"/>
    <n v="83012"/>
    <n v="737"/>
    <n v="63000"/>
    <n v="7.3"/>
    <n v="538"/>
    <n v="138"/>
    <x v="2261"/>
    <n v="40000000"/>
  </r>
  <r>
    <x v="2262"/>
    <n v="1"/>
    <x v="1770"/>
    <s v="Color"/>
    <x v="1"/>
    <s v="English"/>
    <x v="0"/>
    <x v="1"/>
    <s v="Harrison Ford"/>
    <x v="555"/>
    <n v="11000"/>
    <n v="28176"/>
    <n v="285"/>
    <n v="41000"/>
    <n v="6.3"/>
    <n v="272"/>
    <n v="143"/>
    <x v="2262"/>
    <n v="50000000"/>
  </r>
  <r>
    <x v="2263"/>
    <n v="1"/>
    <x v="1764"/>
    <s v="Color"/>
    <x v="0"/>
    <s v="English"/>
    <x v="16"/>
    <x v="4"/>
    <s v="Josh Swanson"/>
    <x v="1268"/>
    <n v="53"/>
    <n v="86"/>
    <n v="9"/>
    <n v="0"/>
    <n v="7.6"/>
    <n v="31"/>
    <n v="91"/>
    <x v="2263"/>
    <n v="1000000"/>
  </r>
  <r>
    <x v="2264"/>
    <n v="1"/>
    <x v="1771"/>
    <s v="Color"/>
    <x v="2"/>
    <s v="English"/>
    <x v="0"/>
    <x v="2"/>
    <s v="Benedict Cumberbatch"/>
    <x v="1269"/>
    <n v="19000"/>
    <n v="39690"/>
    <n v="53"/>
    <n v="30000"/>
    <n v="7.3"/>
    <n v="322"/>
    <n v="121"/>
    <x v="2264"/>
    <n v="25000000"/>
  </r>
  <r>
    <x v="2265"/>
    <n v="1"/>
    <x v="1772"/>
    <s v="Color"/>
    <x v="1"/>
    <s v="English"/>
    <x v="0"/>
    <x v="2"/>
    <s v="Jackson Nicoll"/>
    <x v="368"/>
    <n v="925"/>
    <n v="1018"/>
    <n v="79"/>
    <n v="26000"/>
    <n v="6.6"/>
    <n v="157"/>
    <n v="102"/>
    <x v="2265"/>
    <n v="15000000"/>
  </r>
  <r>
    <x v="2266"/>
    <n v="1"/>
    <x v="1773"/>
    <s v="Color"/>
    <x v="1"/>
    <s v="English"/>
    <x v="0"/>
    <x v="2"/>
    <s v="Beth Grant"/>
    <x v="1270"/>
    <n v="628"/>
    <n v="2061"/>
    <n v="0"/>
    <n v="0"/>
    <n v="6.7"/>
    <n v="126"/>
    <n v="89"/>
    <x v="2266"/>
    <n v="10000000"/>
  </r>
  <r>
    <x v="2267"/>
    <n v="1"/>
    <x v="1774"/>
    <s v="Color"/>
    <x v="1"/>
    <s v="English"/>
    <x v="0"/>
    <x v="1"/>
    <s v="Djimon Hounsou"/>
    <x v="1271"/>
    <n v="3000"/>
    <n v="8097"/>
    <n v="68"/>
    <n v="0"/>
    <n v="5"/>
    <n v="52"/>
    <n v="96"/>
    <x v="2267"/>
    <n v="8500000"/>
  </r>
  <r>
    <x v="2268"/>
    <n v="1"/>
    <x v="1775"/>
    <s v="Color"/>
    <x v="2"/>
    <s v="English"/>
    <x v="0"/>
    <x v="1"/>
    <s v="Chris Brown"/>
    <x v="1272"/>
    <n v="997"/>
    <n v="3177"/>
    <n v="9"/>
    <n v="0"/>
    <n v="5"/>
    <n v="65"/>
    <n v="110"/>
    <x v="2268"/>
    <n v="20000000"/>
  </r>
  <r>
    <x v="2269"/>
    <n v="1"/>
    <x v="1776"/>
    <s v="Color"/>
    <x v="2"/>
    <s v="English"/>
    <x v="0"/>
    <x v="1"/>
    <s v="Alden Ehrenreich"/>
    <x v="858"/>
    <n v="1000"/>
    <n v="3580"/>
    <n v="98"/>
    <n v="14000"/>
    <n v="6.2"/>
    <n v="231"/>
    <n v="124"/>
    <x v="2269"/>
    <n v="60000000"/>
  </r>
  <r>
    <x v="2270"/>
    <n v="1"/>
    <x v="1777"/>
    <s v="Color"/>
    <x v="2"/>
    <s v="English"/>
    <x v="0"/>
    <x v="2"/>
    <s v="Seamus Davey-Fitzpatrick"/>
    <x v="507"/>
    <n v="140"/>
    <n v="328"/>
    <n v="0"/>
    <n v="62000"/>
    <n v="7.9"/>
    <n v="405"/>
    <n v="109"/>
    <x v="2270"/>
    <n v="3000000"/>
  </r>
  <r>
    <x v="2271"/>
    <n v="1"/>
    <x v="1778"/>
    <s v="Color"/>
    <x v="2"/>
    <s v="English"/>
    <x v="0"/>
    <x v="2"/>
    <s v="James Corden"/>
    <x v="877"/>
    <n v="480"/>
    <n v="517"/>
    <n v="109"/>
    <n v="43000"/>
    <n v="7.4"/>
    <n v="283"/>
    <n v="104"/>
    <x v="2271"/>
    <n v="8000000"/>
  </r>
  <r>
    <x v="2272"/>
    <n v="1"/>
    <x v="1779"/>
    <s v="Color"/>
    <x v="2"/>
    <s v="English"/>
    <x v="0"/>
    <x v="4"/>
    <s v="Jennifer Hudson"/>
    <x v="1273"/>
    <n v="549"/>
    <n v="1373"/>
    <n v="148"/>
    <n v="0"/>
    <n v="4.4000000000000004"/>
    <n v="40"/>
    <n v="93"/>
    <x v="2272"/>
    <n v="17500000"/>
  </r>
  <r>
    <x v="2273"/>
    <n v="1"/>
    <x v="1780"/>
    <s v="Color"/>
    <x v="3"/>
    <s v="English"/>
    <x v="4"/>
    <x v="2"/>
    <s v="Mila Kunis"/>
    <x v="1094"/>
    <n v="15000"/>
    <n v="18442"/>
    <n v="0"/>
    <n v="0"/>
    <n v="6.5"/>
    <n v="91"/>
    <n v="144"/>
    <x v="2273"/>
    <n v="25500000"/>
  </r>
  <r>
    <x v="2274"/>
    <n v="1"/>
    <x v="1781"/>
    <s v="Color"/>
    <x v="2"/>
    <s v="English"/>
    <x v="0"/>
    <x v="1"/>
    <s v="Sally Hawkins"/>
    <x v="101"/>
    <n v="594"/>
    <n v="1353"/>
    <n v="11000"/>
    <n v="36000"/>
    <n v="7.3"/>
    <n v="415"/>
    <n v="98"/>
    <x v="2274"/>
    <n v="18000000"/>
  </r>
  <r>
    <x v="2275"/>
    <n v="1"/>
    <x v="1782"/>
    <s v="Color"/>
    <x v="3"/>
    <s v="English"/>
    <x v="0"/>
    <x v="2"/>
    <s v="Devin Ratray"/>
    <x v="1274"/>
    <n v="1000"/>
    <n v="1528"/>
    <n v="57"/>
    <n v="0"/>
    <n v="7.1"/>
    <n v="279"/>
    <n v="90"/>
    <x v="2275"/>
    <n v="1066167"/>
  </r>
  <r>
    <x v="2276"/>
    <n v="1"/>
    <x v="1771"/>
    <s v="Color"/>
    <x v="3"/>
    <s v="English"/>
    <x v="0"/>
    <x v="2"/>
    <s v="Alona Tal"/>
    <x v="1275"/>
    <n v="1000"/>
    <n v="2073"/>
    <n v="90"/>
    <n v="0"/>
    <n v="6.2"/>
    <n v="298"/>
    <n v="109"/>
    <x v="2276"/>
    <n v="35000000"/>
  </r>
  <r>
    <x v="2277"/>
    <n v="1"/>
    <x v="1783"/>
    <s v="Color"/>
    <x v="2"/>
    <s v="German"/>
    <x v="2"/>
    <x v="1"/>
    <s v="Hector Kotsifakis"/>
    <x v="1276"/>
    <n v="623"/>
    <n v="824"/>
    <n v="45"/>
    <n v="0"/>
    <n v="7.7"/>
    <n v="26"/>
    <n v="120"/>
    <x v="2277"/>
    <n v="4000000"/>
  </r>
  <r>
    <x v="2278"/>
    <n v="1"/>
    <x v="1784"/>
    <s v="Color"/>
    <x v="6"/>
    <s v="English"/>
    <x v="0"/>
    <x v="1"/>
    <s v="Tom Hanks"/>
    <x v="329"/>
    <n v="15000"/>
    <n v="16281"/>
    <n v="521"/>
    <n v="65000"/>
    <n v="7.9"/>
    <n v="491"/>
    <n v="134"/>
    <x v="2278"/>
    <n v="55000000"/>
  </r>
  <r>
    <x v="2279"/>
    <n v="1"/>
    <x v="1785"/>
    <s v="Color"/>
    <x v="2"/>
    <s v="English"/>
    <x v="0"/>
    <x v="2"/>
    <s v="ChloÃ« Grace Moretz"/>
    <x v="959"/>
    <n v="17000"/>
    <n v="20051"/>
    <n v="108"/>
    <n v="39000"/>
    <n v="5.9"/>
    <n v="359"/>
    <n v="100"/>
    <x v="2279"/>
    <n v="30000000"/>
  </r>
  <r>
    <x v="2280"/>
    <n v="1"/>
    <x v="1786"/>
    <s v="Color"/>
    <x v="1"/>
    <s v="English"/>
    <x v="0"/>
    <x v="6"/>
    <s v="Brighton Sharbino"/>
    <x v="1277"/>
    <n v="3000"/>
    <n v="4729"/>
    <n v="3"/>
    <n v="0"/>
    <n v="6.8"/>
    <n v="193"/>
    <n v="88"/>
    <x v="2280"/>
    <n v="200000"/>
  </r>
  <r>
    <x v="2281"/>
    <n v="1"/>
    <x v="1787"/>
    <s v="Color"/>
    <x v="2"/>
    <s v="Spanish"/>
    <x v="2"/>
    <x v="2"/>
    <s v="Jorge Luis Moreno"/>
    <x v="1278"/>
    <n v="78"/>
    <n v="221"/>
    <n v="21"/>
    <n v="874"/>
    <n v="6.2"/>
    <n v="12"/>
    <n v="125"/>
    <x v="2281"/>
    <n v="10000000"/>
  </r>
  <r>
    <x v="2282"/>
    <n v="1"/>
    <x v="1788"/>
    <s v="Color"/>
    <x v="8"/>
    <s v="English"/>
    <x v="0"/>
    <x v="4"/>
    <s v="Will Forte"/>
    <x v="1279"/>
    <n v="622"/>
    <n v="848"/>
    <n v="18"/>
    <n v="15000"/>
    <n v="6.5"/>
    <n v="169"/>
    <n v="95"/>
    <x v="2282"/>
    <n v="78000000"/>
  </r>
  <r>
    <x v="2283"/>
    <n v="1"/>
    <x v="1789"/>
    <s v="Color"/>
    <x v="6"/>
    <s v="English"/>
    <x v="0"/>
    <x v="2"/>
    <s v="Matthew McConaughey"/>
    <x v="1065"/>
    <n v="11000"/>
    <n v="17738"/>
    <n v="212"/>
    <n v="65000"/>
    <n v="8"/>
    <n v="471"/>
    <n v="117"/>
    <x v="2283"/>
    <n v="5000000"/>
  </r>
  <r>
    <x v="2284"/>
    <n v="1"/>
    <x v="1790"/>
    <s v="Color"/>
    <x v="5"/>
    <s v="English"/>
    <x v="0"/>
    <x v="2"/>
    <s v="Dominic Cooper"/>
    <x v="1280"/>
    <n v="3000"/>
    <n v="4253"/>
    <n v="76"/>
    <n v="0"/>
    <n v="6.5"/>
    <n v="217"/>
    <n v="118"/>
    <x v="2284"/>
    <n v="30000000"/>
  </r>
  <r>
    <x v="2285"/>
    <n v="1"/>
    <x v="1791"/>
    <s v="Color"/>
    <x v="1"/>
    <s v="English"/>
    <x v="0"/>
    <x v="1"/>
    <s v="Jack Reynor"/>
    <x v="1281"/>
    <n v="390"/>
    <n v="1006"/>
    <n v="31"/>
    <n v="0"/>
    <n v="6.4"/>
    <n v="168"/>
    <n v="105"/>
    <x v="2285"/>
    <n v="26000000"/>
  </r>
  <r>
    <x v="2286"/>
    <n v="1"/>
    <x v="1792"/>
    <s v="Color"/>
    <x v="8"/>
    <s v="English"/>
    <x v="0"/>
    <x v="4"/>
    <s v="Steve Carell"/>
    <x v="1078"/>
    <n v="7000"/>
    <n v="11905"/>
    <n v="275"/>
    <n v="56000"/>
    <n v="7.5"/>
    <n v="306"/>
    <n v="98"/>
    <x v="2286"/>
    <n v="76000000"/>
  </r>
  <r>
    <x v="2287"/>
    <n v="1"/>
    <x v="1793"/>
    <s v="Color"/>
    <x v="1"/>
    <s v="English"/>
    <x v="0"/>
    <x v="2"/>
    <s v="Joseph Gordon-Levitt"/>
    <x v="1282"/>
    <n v="23000"/>
    <n v="44265"/>
    <n v="23000"/>
    <n v="33000"/>
    <n v="6.6"/>
    <n v="364"/>
    <n v="90"/>
    <x v="2287"/>
    <n v="3000000"/>
  </r>
  <r>
    <x v="2288"/>
    <n v="1"/>
    <x v="1768"/>
    <s v="Color"/>
    <x v="5"/>
    <s v="English"/>
    <x v="0"/>
    <x v="2"/>
    <s v="Matt Damon"/>
    <x v="1013"/>
    <n v="13000"/>
    <n v="17689"/>
    <n v="662"/>
    <n v="61000"/>
    <n v="6.6"/>
    <n v="476"/>
    <n v="109"/>
    <x v="2288"/>
    <n v="115000000"/>
  </r>
  <r>
    <x v="2289"/>
    <n v="1"/>
    <x v="1794"/>
    <s v="Color"/>
    <x v="5"/>
    <s v="English"/>
    <x v="0"/>
    <x v="1"/>
    <s v="Harrison Ford"/>
    <x v="737"/>
    <n v="11000"/>
    <n v="12908"/>
    <n v="151"/>
    <n v="123000"/>
    <n v="6.7"/>
    <n v="326"/>
    <n v="114"/>
    <x v="2289"/>
    <n v="110000000"/>
  </r>
  <r>
    <x v="2290"/>
    <n v="1"/>
    <x v="1787"/>
    <s v="Color"/>
    <x v="1"/>
    <s v="English"/>
    <x v="0"/>
    <x v="1"/>
    <s v="Christopher Nicholas Smith"/>
    <x v="235"/>
    <n v="434"/>
    <n v="1183"/>
    <n v="132"/>
    <n v="12000"/>
    <n v="7.1"/>
    <n v="231"/>
    <n v="93"/>
    <x v="2290"/>
    <n v="8000000"/>
  </r>
  <r>
    <x v="2291"/>
    <n v="1"/>
    <x v="1795"/>
    <s v="Color"/>
    <x v="0"/>
    <s v="English"/>
    <x v="0"/>
    <x v="4"/>
    <s v="Josh Hutcherson"/>
    <x v="365"/>
    <n v="14000"/>
    <n v="14552"/>
    <n v="77"/>
    <n v="17000"/>
    <n v="6.7"/>
    <n v="203"/>
    <n v="102"/>
    <x v="2291"/>
    <n v="100000000"/>
  </r>
  <r>
    <x v="2292"/>
    <n v="1"/>
    <x v="1796"/>
    <s v="Color"/>
    <x v="0"/>
    <s v="English"/>
    <x v="0"/>
    <x v="4"/>
    <s v="Brendan Fraser"/>
    <x v="1283"/>
    <n v="3000"/>
    <n v="3361"/>
    <n v="7"/>
    <n v="0"/>
    <n v="5.9"/>
    <n v="83"/>
    <n v="89"/>
    <x v="2292"/>
    <n v="40000000"/>
  </r>
  <r>
    <x v="2293"/>
    <n v="1"/>
    <x v="1797"/>
    <s v="Color"/>
    <x v="5"/>
    <s v="English"/>
    <x v="0"/>
    <x v="2"/>
    <s v="Sylvester Stallone"/>
    <x v="657"/>
    <n v="13000"/>
    <n v="15708"/>
    <n v="101"/>
    <n v="34000"/>
    <n v="6.7"/>
    <n v="286"/>
    <n v="115"/>
    <x v="2293"/>
    <n v="50000000"/>
  </r>
  <r>
    <x v="2294"/>
    <n v="1"/>
    <x v="1798"/>
    <s v="Color"/>
    <x v="4"/>
    <s v="English"/>
    <x v="0"/>
    <x v="2"/>
    <s v="Lou Taylor Pucci"/>
    <x v="1284"/>
    <n v="394"/>
    <n v="673"/>
    <n v="201"/>
    <n v="70000"/>
    <n v="6.5"/>
    <n v="543"/>
    <n v="96"/>
    <x v="2294"/>
    <n v="17000000"/>
  </r>
  <r>
    <x v="2295"/>
    <n v="1"/>
    <x v="1799"/>
    <s v="Color"/>
    <x v="0"/>
    <s v="English"/>
    <x v="0"/>
    <x v="4"/>
    <s v="Amy Poehler"/>
    <x v="1090"/>
    <n v="1000"/>
    <n v="3104"/>
    <n v="39"/>
    <n v="0"/>
    <n v="5.9"/>
    <n v="118"/>
    <n v="91"/>
    <x v="2295"/>
    <n v="55000000"/>
  </r>
  <r>
    <x v="2296"/>
    <n v="1"/>
    <x v="1800"/>
    <s v="Color"/>
    <x v="0"/>
    <s v="English"/>
    <x v="0"/>
    <x v="4"/>
    <s v="Josh Gad"/>
    <x v="1285"/>
    <n v="1000"/>
    <n v="2582"/>
    <n v="69"/>
    <n v="58000"/>
    <n v="7.6"/>
    <n v="406"/>
    <n v="102"/>
    <x v="2296"/>
    <n v="150000000"/>
  </r>
  <r>
    <x v="2297"/>
    <n v="1"/>
    <x v="1801"/>
    <s v="Color"/>
    <x v="6"/>
    <s v="English"/>
    <x v="0"/>
    <x v="2"/>
    <s v="Ahna O'Reilly"/>
    <x v="1286"/>
    <n v="282"/>
    <n v="687"/>
    <n v="0"/>
    <n v="17000"/>
    <n v="7.5"/>
    <n v="327"/>
    <n v="85"/>
    <x v="2297"/>
    <n v="900000"/>
  </r>
  <r>
    <x v="2298"/>
    <n v="1"/>
    <x v="1802"/>
    <s v="Color"/>
    <x v="5"/>
    <s v="English"/>
    <x v="0"/>
    <x v="1"/>
    <s v="Channing Tatum"/>
    <x v="958"/>
    <n v="17000"/>
    <n v="31958"/>
    <n v="209"/>
    <n v="42000"/>
    <n v="5.8"/>
    <n v="351"/>
    <n v="122"/>
    <x v="2298"/>
    <n v="130000000"/>
  </r>
  <r>
    <x v="2299"/>
    <n v="1"/>
    <x v="1772"/>
    <s v="Color"/>
    <x v="5"/>
    <s v="English"/>
    <x v="0"/>
    <x v="2"/>
    <s v="Ryan Gosling"/>
    <x v="1069"/>
    <n v="33000"/>
    <n v="34738"/>
    <n v="181"/>
    <n v="40000"/>
    <n v="6.7"/>
    <n v="415"/>
    <n v="113"/>
    <x v="2299"/>
    <n v="60000000"/>
  </r>
  <r>
    <x v="2300"/>
    <n v="1"/>
    <x v="1803"/>
    <s v="Color"/>
    <x v="5"/>
    <s v="English"/>
    <x v="0"/>
    <x v="1"/>
    <s v="Rebecca Budig"/>
    <x v="648"/>
    <n v="210"/>
    <n v="676"/>
    <n v="31"/>
    <n v="4000"/>
    <n v="4.4000000000000004"/>
    <n v="146"/>
    <n v="90"/>
    <x v="2300"/>
    <n v="18000000"/>
  </r>
  <r>
    <x v="2301"/>
    <n v="1"/>
    <x v="1804"/>
    <s v="Color"/>
    <x v="0"/>
    <s v="English"/>
    <x v="1"/>
    <x v="1"/>
    <s v="Phaldut Sharma"/>
    <x v="309"/>
    <n v="39"/>
    <n v="87"/>
    <n v="0"/>
    <n v="147000"/>
    <n v="7.8"/>
    <n v="738"/>
    <n v="91"/>
    <x v="2301"/>
    <n v="100000000"/>
  </r>
  <r>
    <x v="2302"/>
    <n v="1"/>
    <x v="1805"/>
    <s v="Color"/>
    <x v="1"/>
    <s v="English"/>
    <x v="0"/>
    <x v="1"/>
    <s v="Steve Buscemi"/>
    <x v="263"/>
    <n v="12000"/>
    <n v="39269"/>
    <n v="221"/>
    <n v="14000"/>
    <n v="5.4"/>
    <n v="139"/>
    <n v="101"/>
    <x v="2302"/>
    <n v="80000000"/>
  </r>
  <r>
    <x v="2303"/>
    <n v="1"/>
    <x v="1806"/>
    <s v="Color"/>
    <x v="1"/>
    <s v="English"/>
    <x v="0"/>
    <x v="1"/>
    <s v="Robert De Niro"/>
    <x v="79"/>
    <n v="22000"/>
    <n v="36009"/>
    <n v="88"/>
    <n v="12000"/>
    <n v="6.4"/>
    <n v="211"/>
    <n v="113"/>
    <x v="2303"/>
    <n v="40000000"/>
  </r>
  <r>
    <x v="2304"/>
    <n v="1"/>
    <x v="1807"/>
    <s v="Color"/>
    <x v="5"/>
    <s v="English"/>
    <x v="3"/>
    <x v="2"/>
    <s v="Jeremy Renner"/>
    <x v="1011"/>
    <n v="10000"/>
    <n v="11946"/>
    <n v="75"/>
    <n v="45000"/>
    <n v="6.1"/>
    <n v="349"/>
    <n v="98"/>
    <x v="2304"/>
    <n v="50000000"/>
  </r>
  <r>
    <x v="2305"/>
    <n v="1"/>
    <x v="1760"/>
    <s v="Color"/>
    <x v="2"/>
    <s v="English"/>
    <x v="0"/>
    <x v="2"/>
    <s v="Scarlett Johansson"/>
    <x v="315"/>
    <n v="19000"/>
    <n v="19359"/>
    <n v="0"/>
    <n v="148000"/>
    <n v="8"/>
    <n v="574"/>
    <n v="126"/>
    <x v="2305"/>
    <n v="23000000"/>
  </r>
  <r>
    <x v="2306"/>
    <n v="1"/>
    <x v="1808"/>
    <s v="Color"/>
    <x v="2"/>
    <s v="English"/>
    <x v="0"/>
    <x v="1"/>
    <s v="Vivica A. Fox"/>
    <x v="1287"/>
    <n v="890"/>
    <n v="2681"/>
    <n v="29"/>
    <n v="0"/>
    <n v="6"/>
    <n v="10"/>
    <n v="113"/>
    <x v="2306"/>
    <n v="1200000"/>
  </r>
  <r>
    <x v="2307"/>
    <n v="1"/>
    <x v="1809"/>
    <s v="Color"/>
    <x v="5"/>
    <s v="English"/>
    <x v="0"/>
    <x v="2"/>
    <s v="Jason Statham"/>
    <x v="188"/>
    <n v="26000"/>
    <n v="39989"/>
    <n v="39"/>
    <n v="15000"/>
    <n v="6.5"/>
    <n v="203"/>
    <n v="100"/>
    <x v="2307"/>
    <n v="22000000"/>
  </r>
  <r>
    <x v="2308"/>
    <n v="1"/>
    <x v="1810"/>
    <s v="Color"/>
    <x v="1"/>
    <s v="English"/>
    <x v="0"/>
    <x v="2"/>
    <s v="Jon Favreau"/>
    <x v="926"/>
    <n v="4000"/>
    <n v="5826"/>
    <n v="91"/>
    <n v="17000"/>
    <n v="5.7"/>
    <n v="275"/>
    <n v="120"/>
    <x v="2308"/>
    <n v="35000000"/>
  </r>
  <r>
    <x v="2309"/>
    <n v="1"/>
    <x v="1811"/>
    <s v="Color"/>
    <x v="2"/>
    <s v="English"/>
    <x v="0"/>
    <x v="2"/>
    <s v="Justin Timberlake"/>
    <x v="632"/>
    <n v="3000"/>
    <n v="4082"/>
    <n v="1000"/>
    <n v="26000"/>
    <n v="7.4"/>
    <n v="535"/>
    <n v="104"/>
    <x v="2309"/>
    <n v="11000000"/>
  </r>
  <r>
    <x v="2310"/>
    <n v="1"/>
    <x v="1812"/>
    <s v="Color"/>
    <x v="10"/>
    <s v="English"/>
    <x v="0"/>
    <x v="1"/>
    <s v="Lin Shaye"/>
    <x v="609"/>
    <n v="852"/>
    <n v="2975"/>
    <n v="0"/>
    <n v="35000"/>
    <n v="6.6"/>
    <n v="318"/>
    <n v="106"/>
    <x v="2310"/>
    <n v="5000000"/>
  </r>
  <r>
    <x v="2311"/>
    <n v="1"/>
    <x v="1813"/>
    <s v="Color"/>
    <x v="1"/>
    <s v="Spanish"/>
    <x v="2"/>
    <x v="1"/>
    <s v="Eugenio Derbez"/>
    <x v="1288"/>
    <n v="399"/>
    <n v="688"/>
    <n v="399"/>
    <n v="14000"/>
    <n v="7.6"/>
    <n v="41"/>
    <n v="115"/>
    <x v="2311"/>
    <n v="5000000"/>
  </r>
  <r>
    <x v="2312"/>
    <n v="1"/>
    <x v="1764"/>
    <s v="Color"/>
    <x v="5"/>
    <s v="English"/>
    <x v="0"/>
    <x v="1"/>
    <s v="Robert Downey Jr."/>
    <x v="682"/>
    <n v="21000"/>
    <n v="30426"/>
    <n v="1000"/>
    <n v="95000"/>
    <n v="7.2"/>
    <n v="608"/>
    <n v="195"/>
    <x v="2312"/>
    <n v="200000000"/>
  </r>
  <r>
    <x v="2313"/>
    <n v="1"/>
    <x v="1814"/>
    <s v="Color"/>
    <x v="0"/>
    <s v="English"/>
    <x v="0"/>
    <x v="1"/>
    <s v="Eddie Marsan"/>
    <x v="155"/>
    <n v="979"/>
    <n v="1766"/>
    <n v="0"/>
    <n v="22000"/>
    <n v="6.3"/>
    <n v="338"/>
    <n v="114"/>
    <x v="2313"/>
    <n v="195000000"/>
  </r>
  <r>
    <x v="2314"/>
    <n v="1"/>
    <x v="1815"/>
    <s v="Color"/>
    <x v="2"/>
    <s v="English"/>
    <x v="0"/>
    <x v="2"/>
    <s v="Nicolas Cage"/>
    <x v="45"/>
    <n v="12000"/>
    <n v="13607"/>
    <n v="234"/>
    <n v="11000"/>
    <n v="6.9"/>
    <n v="232"/>
    <n v="117"/>
    <x v="2314"/>
    <n v="4000000"/>
  </r>
  <r>
    <x v="2315"/>
    <n v="1"/>
    <x v="1816"/>
    <s v="Color"/>
    <x v="1"/>
    <s v="English"/>
    <x v="0"/>
    <x v="2"/>
    <s v="David Jason Perez"/>
    <x v="1289"/>
    <n v="1000"/>
    <n v="1385"/>
    <n v="15"/>
    <n v="0"/>
    <n v="6.7"/>
    <n v="26"/>
    <n v="75"/>
    <x v="2315"/>
    <n v="2500000"/>
  </r>
  <r>
    <x v="2316"/>
    <n v="1"/>
    <x v="1817"/>
    <s v="Color"/>
    <x v="5"/>
    <s v="English"/>
    <x v="0"/>
    <x v="2"/>
    <s v="ChloÃ« Grace Moretz"/>
    <x v="655"/>
    <n v="17000"/>
    <n v="19168"/>
    <n v="65"/>
    <n v="36000"/>
    <n v="6.6"/>
    <n v="350"/>
    <n v="103"/>
    <x v="2316"/>
    <n v="28000000"/>
  </r>
  <r>
    <x v="2317"/>
    <n v="1"/>
    <x v="1815"/>
    <s v="Color"/>
    <x v="2"/>
    <s v="English"/>
    <x v="0"/>
    <x v="1"/>
    <s v="J.K. Simmons"/>
    <x v="704"/>
    <n v="24000"/>
    <n v="39307"/>
    <n v="655"/>
    <n v="0"/>
    <n v="6.9"/>
    <n v="217"/>
    <n v="111"/>
    <x v="2317"/>
    <n v="18000000"/>
  </r>
  <r>
    <x v="2318"/>
    <n v="1"/>
    <x v="1818"/>
    <s v="Color"/>
    <x v="1"/>
    <s v="English"/>
    <x v="0"/>
    <x v="1"/>
    <s v="Robert De Niro"/>
    <x v="123"/>
    <n v="22000"/>
    <n v="35694"/>
    <n v="226"/>
    <n v="27000"/>
    <n v="6.6"/>
    <n v="222"/>
    <n v="105"/>
    <x v="2318"/>
    <n v="28000000"/>
  </r>
  <r>
    <x v="2319"/>
    <n v="1"/>
    <x v="1819"/>
    <s v="Color"/>
    <x v="6"/>
    <s v="English"/>
    <x v="0"/>
    <x v="1"/>
    <s v="Alex Pettyfer"/>
    <x v="1037"/>
    <n v="15000"/>
    <n v="20035"/>
    <n v="304"/>
    <n v="41000"/>
    <n v="7.2"/>
    <n v="304"/>
    <n v="132"/>
    <x v="2319"/>
    <n v="30000000"/>
  </r>
  <r>
    <x v="2320"/>
    <n v="1"/>
    <x v="1820"/>
    <s v="Color"/>
    <x v="0"/>
    <s v="English"/>
    <x v="0"/>
    <x v="4"/>
    <s v="Lea Michele"/>
    <x v="585"/>
    <n v="2000"/>
    <n v="6946"/>
    <n v="6"/>
    <n v="5000"/>
    <n v="5.6"/>
    <n v="51"/>
    <n v="88"/>
    <x v="2320"/>
    <n v="70000000"/>
  </r>
  <r>
    <x v="2321"/>
    <n v="1"/>
    <x v="1771"/>
    <s v="Color"/>
    <x v="5"/>
    <s v="English"/>
    <x v="0"/>
    <x v="2"/>
    <s v="Jerry Ferrara"/>
    <x v="532"/>
    <n v="480"/>
    <n v="1261"/>
    <n v="532"/>
    <n v="58000"/>
    <n v="7.6"/>
    <n v="319"/>
    <n v="121"/>
    <x v="2321"/>
    <n v="40000000"/>
  </r>
  <r>
    <x v="2322"/>
    <n v="1"/>
    <x v="1821"/>
    <s v="Color"/>
    <x v="5"/>
    <s v="English"/>
    <x v="27"/>
    <x v="2"/>
    <s v="Alexa PenaVega"/>
    <x v="274"/>
    <n v="2000"/>
    <n v="2848"/>
    <n v="0"/>
    <n v="48000"/>
    <n v="5.6"/>
    <n v="260"/>
    <n v="107"/>
    <x v="2322"/>
    <n v="20000000"/>
  </r>
  <r>
    <x v="2323"/>
    <n v="1"/>
    <x v="1822"/>
    <s v="Color"/>
    <x v="10"/>
    <s v="English"/>
    <x v="12"/>
    <x v="1"/>
    <s v="Javier Botet"/>
    <x v="1290"/>
    <n v="1000"/>
    <n v="1949"/>
    <n v="127"/>
    <n v="57000"/>
    <n v="6.2"/>
    <n v="393"/>
    <n v="100"/>
    <x v="2323"/>
    <n v="20000000"/>
  </r>
  <r>
    <x v="2324"/>
    <n v="1"/>
    <x v="1823"/>
    <s v="Color"/>
    <x v="5"/>
    <s v="English"/>
    <x v="0"/>
    <x v="1"/>
    <s v="Henry Cavill"/>
    <x v="571"/>
    <n v="15000"/>
    <n v="20495"/>
    <n v="0"/>
    <n v="118000"/>
    <n v="7.2"/>
    <n v="733"/>
    <n v="143"/>
    <x v="2324"/>
    <n v="225000000"/>
  </r>
  <r>
    <x v="2325"/>
    <n v="1"/>
    <x v="1824"/>
    <s v="Color"/>
    <x v="6"/>
    <s v="English"/>
    <x v="1"/>
    <x v="1"/>
    <s v="Terry Pheto"/>
    <x v="974"/>
    <n v="113"/>
    <n v="301"/>
    <n v="56"/>
    <n v="13000"/>
    <n v="7.1"/>
    <n v="211"/>
    <n v="141"/>
    <x v="2325"/>
    <n v="35000000"/>
  </r>
  <r>
    <x v="2326"/>
    <n v="1"/>
    <x v="1825"/>
    <s v="Color"/>
    <x v="0"/>
    <s v="English"/>
    <x v="0"/>
    <x v="0"/>
    <s v="Steve Buscemi"/>
    <x v="1291"/>
    <n v="12000"/>
    <n v="14863"/>
    <n v="37"/>
    <n v="44000"/>
    <n v="7.3"/>
    <n v="376"/>
    <n v="104"/>
    <x v="2326"/>
    <n v="200000000"/>
  </r>
  <r>
    <x v="2327"/>
    <n v="1"/>
    <x v="1826"/>
    <s v="Color"/>
    <x v="1"/>
    <s v="English"/>
    <x v="0"/>
    <x v="2"/>
    <s v="Hugh Jackman"/>
    <x v="1292"/>
    <n v="20000"/>
    <n v="41059"/>
    <n v="0"/>
    <n v="25000"/>
    <n v="4.3"/>
    <n v="180"/>
    <n v="94"/>
    <x v="2327"/>
    <n v="6000000"/>
  </r>
  <r>
    <x v="2328"/>
    <n v="1"/>
    <x v="1827"/>
    <s v="Black and White"/>
    <x v="0"/>
    <s v="English"/>
    <x v="0"/>
    <x v="2"/>
    <s v="Devin Ratray"/>
    <x v="314"/>
    <n v="1000"/>
    <n v="3798"/>
    <n v="729"/>
    <n v="28000"/>
    <n v="7.8"/>
    <n v="433"/>
    <n v="115"/>
    <x v="2328"/>
    <n v="12000000"/>
  </r>
  <r>
    <x v="2329"/>
    <n v="1"/>
    <x v="1828"/>
    <s v="Color"/>
    <x v="3"/>
    <s v="English"/>
    <x v="0"/>
    <x v="1"/>
    <s v="Morgan Freeman"/>
    <x v="442"/>
    <n v="11000"/>
    <n v="13312"/>
    <n v="255"/>
    <n v="105000"/>
    <n v="7.3"/>
    <n v="384"/>
    <n v="125"/>
    <x v="2329"/>
    <n v="75000000"/>
  </r>
  <r>
    <x v="2330"/>
    <n v="1"/>
    <x v="1829"/>
    <s v="Color"/>
    <x v="5"/>
    <s v="English"/>
    <x v="0"/>
    <x v="1"/>
    <s v="Morgan Freeman"/>
    <x v="1129"/>
    <n v="11000"/>
    <n v="22004"/>
    <n v="364"/>
    <n v="71000"/>
    <n v="7"/>
    <n v="539"/>
    <n v="124"/>
    <x v="2330"/>
    <n v="120000000"/>
  </r>
  <r>
    <x v="2331"/>
    <n v="1"/>
    <x v="1830"/>
    <s v="Color"/>
    <x v="4"/>
    <s v="English"/>
    <x v="0"/>
    <x v="2"/>
    <s v="James Lafferty"/>
    <x v="1293"/>
    <n v="972"/>
    <n v="2071"/>
    <n v="59"/>
    <n v="23000"/>
    <n v="6.5"/>
    <n v="336"/>
    <n v="104"/>
    <x v="2331"/>
    <n v="5000000"/>
  </r>
  <r>
    <x v="2332"/>
    <n v="1"/>
    <x v="1831"/>
    <s v="Color"/>
    <x v="1"/>
    <s v="Icelandic"/>
    <x v="36"/>
    <x v="3"/>
    <s v="Ingvar Eggert SigurÃ°sson"/>
    <x v="1294"/>
    <n v="63"/>
    <n v="81"/>
    <n v="4"/>
    <n v="1000"/>
    <n v="6.9"/>
    <n v="66"/>
    <n v="81"/>
    <x v="2332"/>
    <n v="10000000"/>
  </r>
  <r>
    <x v="2333"/>
    <n v="1"/>
    <x v="1832"/>
    <s v="Color"/>
    <x v="5"/>
    <s v="English"/>
    <x v="0"/>
    <x v="2"/>
    <s v="Gerard Butler"/>
    <x v="303"/>
    <n v="18000"/>
    <n v="31782"/>
    <n v="845"/>
    <n v="45000"/>
    <n v="6.5"/>
    <n v="358"/>
    <n v="119"/>
    <x v="2333"/>
    <n v="70000000"/>
  </r>
  <r>
    <x v="2334"/>
    <n v="1"/>
    <x v="1833"/>
    <s v="Color"/>
    <x v="9"/>
    <s v="English"/>
    <x v="0"/>
    <x v="4"/>
    <s v="Harry Styles"/>
    <x v="620"/>
    <n v="773"/>
    <n v="2787"/>
    <n v="293"/>
    <n v="0"/>
    <n v="4.0999999999999996"/>
    <n v="83"/>
    <n v="106"/>
    <x v="2334"/>
    <n v="10000000"/>
  </r>
  <r>
    <x v="2335"/>
    <n v="1"/>
    <x v="1774"/>
    <s v="Color"/>
    <x v="3"/>
    <s v="English"/>
    <x v="6"/>
    <x v="2"/>
    <s v="Ryan Gosling"/>
    <x v="1143"/>
    <n v="33000"/>
    <n v="34779"/>
    <n v="0"/>
    <n v="30000"/>
    <n v="5.7"/>
    <n v="440"/>
    <n v="90"/>
    <x v="2335"/>
    <n v="4800000"/>
  </r>
  <r>
    <x v="2336"/>
    <n v="1"/>
    <x v="1834"/>
    <s v="Color"/>
    <x v="3"/>
    <s v="English"/>
    <x v="0"/>
    <x v="2"/>
    <s v="Christian Bale"/>
    <x v="1008"/>
    <n v="23000"/>
    <n v="24134"/>
    <n v="108"/>
    <n v="17000"/>
    <n v="6.8"/>
    <n v="288"/>
    <n v="116"/>
    <x v="2336"/>
    <n v="22000000"/>
  </r>
  <r>
    <x v="2337"/>
    <n v="1"/>
    <x v="1835"/>
    <s v="Color"/>
    <x v="0"/>
    <s v="English"/>
    <x v="0"/>
    <x v="4"/>
    <s v="Tim Holmes"/>
    <x v="404"/>
    <n v="44000"/>
    <n v="73441"/>
    <n v="0"/>
    <n v="60000"/>
    <n v="6.4"/>
    <n v="525"/>
    <n v="130"/>
    <x v="2337"/>
    <n v="215000000"/>
  </r>
  <r>
    <x v="2338"/>
    <n v="1"/>
    <x v="1836"/>
    <s v="Color"/>
    <x v="5"/>
    <s v="English"/>
    <x v="0"/>
    <x v="1"/>
    <s v="Charlie Hunnam"/>
    <x v="328"/>
    <n v="16000"/>
    <n v="19166"/>
    <n v="0"/>
    <n v="83000"/>
    <n v="7"/>
    <n v="575"/>
    <n v="131"/>
    <x v="2338"/>
    <n v="190000000"/>
  </r>
  <r>
    <x v="2339"/>
    <n v="1"/>
    <x v="1837"/>
    <s v="Color"/>
    <x v="1"/>
    <s v="English"/>
    <x v="0"/>
    <x v="2"/>
    <s v="Dwayne Johnson"/>
    <x v="255"/>
    <n v="12000"/>
    <n v="13573"/>
    <n v="0"/>
    <n v="43000"/>
    <n v="6.5"/>
    <n v="335"/>
    <n v="129"/>
    <x v="2339"/>
    <n v="26000000"/>
  </r>
  <r>
    <x v="2340"/>
    <n v="1"/>
    <x v="1838"/>
    <s v="Color"/>
    <x v="5"/>
    <s v="English"/>
    <x v="0"/>
    <x v="2"/>
    <s v="Jason Statham"/>
    <x v="84"/>
    <n v="26000"/>
    <n v="28479"/>
    <n v="138"/>
    <n v="17000"/>
    <n v="6.2"/>
    <n v="224"/>
    <n v="118"/>
    <x v="2340"/>
    <n v="35000000"/>
  </r>
  <r>
    <x v="2341"/>
    <n v="1"/>
    <x v="1839"/>
    <s v="Color"/>
    <x v="1"/>
    <s v="English"/>
    <x v="0"/>
    <x v="1"/>
    <s v="Tyler James Williams"/>
    <x v="1295"/>
    <n v="931"/>
    <n v="3322"/>
    <n v="24"/>
    <n v="0"/>
    <n v="5.3"/>
    <n v="43"/>
    <n v="95"/>
    <x v="2341"/>
    <n v="15000000"/>
  </r>
  <r>
    <x v="2342"/>
    <n v="1"/>
    <x v="1840"/>
    <s v="Color"/>
    <x v="0"/>
    <s v="English"/>
    <x v="0"/>
    <x v="4"/>
    <s v="Logan Lerman"/>
    <x v="1020"/>
    <n v="8000"/>
    <n v="10882"/>
    <n v="87"/>
    <n v="28000"/>
    <n v="5.9"/>
    <n v="183"/>
    <n v="106"/>
    <x v="2342"/>
    <n v="90000000"/>
  </r>
  <r>
    <x v="2343"/>
    <n v="1"/>
    <x v="1841"/>
    <s v="Color"/>
    <x v="6"/>
    <s v="English"/>
    <x v="1"/>
    <x v="1"/>
    <s v="Steve Coogan"/>
    <x v="54"/>
    <n v="1000"/>
    <n v="2376"/>
    <n v="350"/>
    <n v="37000"/>
    <n v="7.6"/>
    <n v="354"/>
    <n v="98"/>
    <x v="2343"/>
    <n v="12000000"/>
  </r>
  <r>
    <x v="2344"/>
    <n v="1"/>
    <x v="1842"/>
    <s v="Color"/>
    <x v="3"/>
    <s v="English"/>
    <x v="0"/>
    <x v="2"/>
    <s v="Hugh Jackman"/>
    <x v="1088"/>
    <n v="20000"/>
    <n v="37321"/>
    <n v="777"/>
    <n v="86000"/>
    <n v="8.1"/>
    <n v="454"/>
    <n v="153"/>
    <x v="2344"/>
    <n v="46000000"/>
  </r>
  <r>
    <x v="2345"/>
    <n v="1"/>
    <x v="1843"/>
    <s v="Color"/>
    <x v="5"/>
    <s v="English"/>
    <x v="0"/>
    <x v="1"/>
    <s v="Ryan Reynolds"/>
    <x v="667"/>
    <n v="16000"/>
    <n v="31549"/>
    <n v="124"/>
    <n v="20000"/>
    <n v="5.6"/>
    <n v="208"/>
    <n v="96"/>
    <x v="2345"/>
    <n v="130000000"/>
  </r>
  <r>
    <x v="2346"/>
    <n v="1"/>
    <x v="1844"/>
    <s v="Color"/>
    <x v="1"/>
    <s v="Japanese"/>
    <x v="14"/>
    <x v="5"/>
    <s v="Lindsay Kay Hayward"/>
    <x v="1296"/>
    <n v="31"/>
    <n v="81"/>
    <n v="17"/>
    <n v="543"/>
    <n v="6.1"/>
    <n v="72"/>
    <n v="99"/>
    <x v="2346"/>
    <n v="5500000"/>
  </r>
  <r>
    <x v="2347"/>
    <n v="1"/>
    <x v="1845"/>
    <s v="Color"/>
    <x v="5"/>
    <s v="English"/>
    <x v="0"/>
    <x v="1"/>
    <s v="Bruce Willis"/>
    <x v="668"/>
    <n v="13000"/>
    <n v="25220"/>
    <n v="23"/>
    <n v="22000"/>
    <n v="6.7"/>
    <n v="234"/>
    <n v="116"/>
    <x v="2347"/>
    <n v="84000000"/>
  </r>
  <r>
    <x v="2348"/>
    <n v="1"/>
    <x v="1846"/>
    <s v="Color"/>
    <x v="5"/>
    <s v="English"/>
    <x v="0"/>
    <x v="2"/>
    <s v="Vin Diesel"/>
    <x v="82"/>
    <n v="14000"/>
    <n v="17551"/>
    <n v="123"/>
    <n v="39000"/>
    <n v="6.4"/>
    <n v="302"/>
    <n v="127"/>
    <x v="2348"/>
    <n v="38000000"/>
  </r>
  <r>
    <x v="2349"/>
    <n v="1"/>
    <x v="1839"/>
    <s v="Color"/>
    <x v="3"/>
    <s v="English"/>
    <x v="0"/>
    <x v="2"/>
    <s v="Justin Timberlake"/>
    <x v="1181"/>
    <n v="3000"/>
    <n v="5706"/>
    <n v="65"/>
    <n v="0"/>
    <n v="5.6"/>
    <n v="184"/>
    <n v="88"/>
    <x v="2349"/>
    <n v="30000000"/>
  </r>
  <r>
    <x v="2350"/>
    <n v="1"/>
    <x v="1847"/>
    <s v="Color"/>
    <x v="5"/>
    <s v="English"/>
    <x v="1"/>
    <x v="2"/>
    <s v="Chris Hemsworth"/>
    <x v="57"/>
    <n v="26000"/>
    <n v="37206"/>
    <n v="2000"/>
    <n v="83000"/>
    <n v="8.1"/>
    <n v="393"/>
    <n v="123"/>
    <x v="2350"/>
    <n v="38000000"/>
  </r>
  <r>
    <x v="2351"/>
    <n v="1"/>
    <x v="1848"/>
    <s v="Color"/>
    <x v="2"/>
    <s v="English"/>
    <x v="0"/>
    <x v="1"/>
    <s v="David Lyons"/>
    <x v="28"/>
    <n v="576"/>
    <n v="1554"/>
    <n v="529"/>
    <n v="23000"/>
    <n v="6.7"/>
    <n v="184"/>
    <n v="115"/>
    <x v="2351"/>
    <n v="28000000"/>
  </r>
  <r>
    <x v="2352"/>
    <n v="1"/>
    <x v="1844"/>
    <s v="Color"/>
    <x v="6"/>
    <s v="English"/>
    <x v="0"/>
    <x v="1"/>
    <s v="Tom Hanks"/>
    <x v="433"/>
    <n v="15000"/>
    <n v="19809"/>
    <n v="102"/>
    <n v="39000"/>
    <n v="7.5"/>
    <n v="405"/>
    <n v="125"/>
    <x v="2352"/>
    <n v="35000000"/>
  </r>
  <r>
    <x v="2353"/>
    <n v="1"/>
    <x v="1849"/>
    <s v="Color"/>
    <x v="1"/>
    <s v="English"/>
    <x v="0"/>
    <x v="1"/>
    <s v="Marisa Saks"/>
    <x v="449"/>
    <n v="31000"/>
    <n v="34319"/>
    <n v="92"/>
    <n v="13000"/>
    <n v="3.5"/>
    <n v="153"/>
    <n v="88"/>
    <x v="2353"/>
    <n v="20000000"/>
  </r>
  <r>
    <x v="2354"/>
    <n v="1"/>
    <x v="1850"/>
    <s v="Color"/>
    <x v="3"/>
    <s v="English"/>
    <x v="0"/>
    <x v="2"/>
    <s v="Channing Tatum"/>
    <x v="40"/>
    <n v="17000"/>
    <n v="18469"/>
    <n v="0"/>
    <n v="29000"/>
    <n v="7.1"/>
    <n v="450"/>
    <n v="106"/>
    <x v="2354"/>
    <n v="30000000"/>
  </r>
  <r>
    <x v="2355"/>
    <n v="1"/>
    <x v="1851"/>
    <s v="Color"/>
    <x v="5"/>
    <s v="English"/>
    <x v="0"/>
    <x v="1"/>
    <s v="Dwayne Johnson"/>
    <x v="1297"/>
    <n v="12000"/>
    <n v="15800"/>
    <n v="29"/>
    <n v="12000"/>
    <n v="6.5"/>
    <n v="238"/>
    <n v="112"/>
    <x v="2355"/>
    <n v="15000000"/>
  </r>
  <r>
    <x v="2356"/>
    <n v="1"/>
    <x v="1852"/>
    <s v="Color"/>
    <x v="5"/>
    <s v="English"/>
    <x v="21"/>
    <x v="2"/>
    <s v="Chris Evans"/>
    <x v="823"/>
    <n v="11000"/>
    <n v="12286"/>
    <n v="584"/>
    <n v="58000"/>
    <n v="7"/>
    <n v="488"/>
    <n v="126"/>
    <x v="2356"/>
    <n v="39200000"/>
  </r>
  <r>
    <x v="2357"/>
    <n v="1"/>
    <x v="1853"/>
    <s v="Color"/>
    <x v="5"/>
    <s v="English"/>
    <x v="0"/>
    <x v="1"/>
    <s v="Benedict Cumberbatch"/>
    <x v="794"/>
    <n v="19000"/>
    <n v="21411"/>
    <n v="14000"/>
    <n v="92000"/>
    <n v="7.8"/>
    <n v="590"/>
    <n v="132"/>
    <x v="2357"/>
    <n v="190000000"/>
  </r>
  <r>
    <x v="2358"/>
    <n v="1"/>
    <x v="1784"/>
    <s v="Color"/>
    <x v="2"/>
    <s v="English"/>
    <x v="1"/>
    <x v="2"/>
    <s v="Mia Wasikowska"/>
    <x v="496"/>
    <n v="3000"/>
    <n v="5074"/>
    <n v="0"/>
    <n v="27000"/>
    <n v="6.8"/>
    <n v="469"/>
    <n v="99"/>
    <x v="2358"/>
    <n v="12000000"/>
  </r>
  <r>
    <x v="2359"/>
    <n v="1"/>
    <x v="1854"/>
    <s v="Color"/>
    <x v="4"/>
    <s v="English"/>
    <x v="0"/>
    <x v="2"/>
    <s v="Gunnar Hansen"/>
    <x v="1110"/>
    <n v="383"/>
    <n v="1945"/>
    <n v="34"/>
    <n v="16000"/>
    <n v="4.8"/>
    <n v="282"/>
    <n v="92"/>
    <x v="2359"/>
    <n v="11000000"/>
  </r>
  <r>
    <x v="2360"/>
    <n v="1"/>
    <x v="1803"/>
    <s v="Color"/>
    <x v="0"/>
    <s v="English"/>
    <x v="1"/>
    <x v="4"/>
    <s v="Ioan Gruffudd"/>
    <x v="1298"/>
    <n v="2000"/>
    <n v="2450"/>
    <n v="3"/>
    <n v="0"/>
    <n v="5.4"/>
    <n v="28"/>
    <n v="100"/>
    <x v="2360"/>
    <n v="25000000"/>
  </r>
  <r>
    <x v="2361"/>
    <n v="1"/>
    <x v="1855"/>
    <s v="Color"/>
    <x v="1"/>
    <s v="Spanish"/>
    <x v="2"/>
    <x v="3"/>
    <s v="Ximena Ayala"/>
    <x v="1299"/>
    <n v="31"/>
    <n v="58"/>
    <n v="0"/>
    <n v="407"/>
    <n v="7"/>
    <n v="50"/>
    <n v="89"/>
    <x v="2361"/>
    <n v="1300000"/>
  </r>
  <r>
    <x v="2362"/>
    <n v="1"/>
    <x v="1856"/>
    <s v="Color"/>
    <x v="1"/>
    <s v="English"/>
    <x v="0"/>
    <x v="2"/>
    <s v="Harold Perrineau"/>
    <x v="449"/>
    <n v="1000"/>
    <n v="5306"/>
    <n v="92"/>
    <n v="7000"/>
    <n v="6.7"/>
    <n v="56"/>
    <n v="123"/>
    <x v="2362"/>
    <n v="17000000"/>
  </r>
  <r>
    <x v="2363"/>
    <n v="1"/>
    <x v="1857"/>
    <s v="Color"/>
    <x v="3"/>
    <s v="English"/>
    <x v="23"/>
    <x v="2"/>
    <s v="Jim Sturgess"/>
    <x v="1300"/>
    <n v="5000"/>
    <n v="5954"/>
    <n v="911"/>
    <n v="31000"/>
    <n v="7.8"/>
    <n v="124"/>
    <n v="131"/>
    <x v="2363"/>
    <n v="13500000"/>
  </r>
  <r>
    <x v="2364"/>
    <n v="1"/>
    <x v="1858"/>
    <s v="Color"/>
    <x v="1"/>
    <s v="English"/>
    <x v="0"/>
    <x v="2"/>
    <s v="Robin Williams"/>
    <x v="1301"/>
    <n v="49000"/>
    <n v="74181"/>
    <n v="16"/>
    <n v="0"/>
    <n v="5.6"/>
    <n v="133"/>
    <n v="89"/>
    <x v="2364"/>
    <n v="35000000"/>
  </r>
  <r>
    <x v="2365"/>
    <n v="1"/>
    <x v="1859"/>
    <s v="Color"/>
    <x v="2"/>
    <s v="English"/>
    <x v="0"/>
    <x v="1"/>
    <s v="Emily Watson"/>
    <x v="1302"/>
    <n v="876"/>
    <n v="1985"/>
    <n v="33"/>
    <n v="53000"/>
    <n v="7.6"/>
    <n v="252"/>
    <n v="131"/>
    <x v="2365"/>
    <n v="19000000"/>
  </r>
  <r>
    <x v="2366"/>
    <n v="1"/>
    <x v="1837"/>
    <s v="Color"/>
    <x v="3"/>
    <s v="English"/>
    <x v="0"/>
    <x v="2"/>
    <s v="Michael Imperioli"/>
    <x v="267"/>
    <n v="873"/>
    <n v="2812"/>
    <n v="122"/>
    <n v="23000"/>
    <n v="6.7"/>
    <n v="285"/>
    <n v="94"/>
    <x v="2366"/>
    <n v="13000000"/>
  </r>
  <r>
    <x v="2367"/>
    <n v="1"/>
    <x v="1860"/>
    <s v="Color"/>
    <x v="2"/>
    <s v="English"/>
    <x v="0"/>
    <x v="2"/>
    <s v="Nolan Gerard Funk"/>
    <x v="320"/>
    <n v="924"/>
    <n v="2862"/>
    <n v="261"/>
    <n v="0"/>
    <n v="3.9"/>
    <n v="162"/>
    <n v="99"/>
    <x v="2367"/>
    <n v="250000"/>
  </r>
  <r>
    <x v="2368"/>
    <n v="1"/>
    <x v="1861"/>
    <s v="Color"/>
    <x v="4"/>
    <s v="English"/>
    <x v="0"/>
    <x v="2"/>
    <s v="Mackenzie Foy"/>
    <x v="609"/>
    <n v="6000"/>
    <n v="9049"/>
    <n v="0"/>
    <n v="131000"/>
    <n v="7.5"/>
    <n v="511"/>
    <n v="112"/>
    <x v="2368"/>
    <n v="20000000"/>
  </r>
  <r>
    <x v="2369"/>
    <n v="1"/>
    <x v="1862"/>
    <s v="Color"/>
    <x v="3"/>
    <s v="English"/>
    <x v="0"/>
    <x v="2"/>
    <s v="Michael Fassbender"/>
    <x v="47"/>
    <n v="13000"/>
    <n v="27797"/>
    <n v="0"/>
    <n v="24000"/>
    <n v="5.3"/>
    <n v="336"/>
    <n v="138"/>
    <x v="2369"/>
    <n v="25000000"/>
  </r>
  <r>
    <x v="2370"/>
    <n v="1"/>
    <x v="1863"/>
    <s v="Color"/>
    <x v="0"/>
    <s v="English"/>
    <x v="0"/>
    <x v="4"/>
    <s v="Ryan Reynolds"/>
    <x v="957"/>
    <n v="16000"/>
    <n v="43286"/>
    <n v="16"/>
    <n v="28000"/>
    <n v="7.3"/>
    <n v="257"/>
    <n v="98"/>
    <x v="2370"/>
    <n v="135000000"/>
  </r>
  <r>
    <x v="2371"/>
    <n v="1"/>
    <x v="1864"/>
    <s v="Color"/>
    <x v="2"/>
    <s v="English"/>
    <x v="1"/>
    <x v="1"/>
    <s v="Alexander SkarsgÃ¥rd"/>
    <x v="1303"/>
    <n v="10000"/>
    <n v="13180"/>
    <n v="129"/>
    <n v="12000"/>
    <n v="6.9"/>
    <n v="200"/>
    <n v="116"/>
    <x v="2371"/>
    <n v="6500000"/>
  </r>
  <r>
    <x v="2372"/>
    <n v="1"/>
    <x v="1800"/>
    <s v="Color"/>
    <x v="6"/>
    <s v="English"/>
    <x v="0"/>
    <x v="2"/>
    <s v="Benedict Cumberbatch"/>
    <x v="594"/>
    <n v="19000"/>
    <n v="36337"/>
    <n v="386"/>
    <n v="11000"/>
    <n v="6.2"/>
    <n v="224"/>
    <n v="128"/>
    <x v="2372"/>
    <n v="28000000"/>
  </r>
  <r>
    <x v="2373"/>
    <n v="1"/>
    <x v="1865"/>
    <s v="Color"/>
    <x v="5"/>
    <s v="Mandarin"/>
    <x v="13"/>
    <x v="1"/>
    <s v="Tony Chiu Wai Leung"/>
    <x v="546"/>
    <n v="643"/>
    <n v="943"/>
    <n v="0"/>
    <n v="13000"/>
    <n v="6.5"/>
    <n v="273"/>
    <n v="122"/>
    <x v="2373"/>
    <n v="38600000"/>
  </r>
  <r>
    <x v="2374"/>
    <n v="1"/>
    <x v="1866"/>
    <s v="Color"/>
    <x v="2"/>
    <s v="Italian"/>
    <x v="23"/>
    <x v="6"/>
    <s v="Toni Servillo"/>
    <x v="1304"/>
    <n v="211"/>
    <n v="456"/>
    <n v="667"/>
    <n v="29000"/>
    <n v="7.7"/>
    <n v="280"/>
    <n v="172"/>
    <x v="2374"/>
    <n v="9200000"/>
  </r>
  <r>
    <x v="2375"/>
    <n v="1"/>
    <x v="1867"/>
    <s v="Color"/>
    <x v="2"/>
    <s v="English"/>
    <x v="9"/>
    <x v="1"/>
    <s v="Leonardo DiCaprio"/>
    <x v="245"/>
    <n v="29000"/>
    <n v="29770"/>
    <n v="1000"/>
    <n v="115000"/>
    <n v="7.3"/>
    <n v="490"/>
    <n v="143"/>
    <x v="2375"/>
    <n v="105000000"/>
  </r>
  <r>
    <x v="2376"/>
    <n v="1"/>
    <x v="1868"/>
    <s v="Color"/>
    <x v="0"/>
    <s v="English"/>
    <x v="0"/>
    <x v="2"/>
    <s v="Daryl Sabara"/>
    <x v="676"/>
    <n v="640"/>
    <n v="2082"/>
    <n v="0"/>
    <n v="12000"/>
    <n v="5.4"/>
    <n v="285"/>
    <n v="100"/>
    <x v="2376"/>
    <n v="6000000"/>
  </r>
  <r>
    <x v="2377"/>
    <n v="1"/>
    <x v="1869"/>
    <s v="Color"/>
    <x v="5"/>
    <s v="English"/>
    <x v="0"/>
    <x v="2"/>
    <s v="Michael Rapaport"/>
    <x v="832"/>
    <n v="975"/>
    <n v="4825"/>
    <n v="176"/>
    <n v="24000"/>
    <n v="6.6"/>
    <n v="270"/>
    <n v="123"/>
    <x v="2377"/>
    <n v="43000000"/>
  </r>
  <r>
    <x v="2378"/>
    <n v="1"/>
    <x v="1870"/>
    <s v="Color"/>
    <x v="0"/>
    <s v="English"/>
    <x v="0"/>
    <x v="1"/>
    <s v="Aidan Turner"/>
    <x v="286"/>
    <n v="5000"/>
    <n v="9152"/>
    <n v="0"/>
    <n v="83000"/>
    <n v="7.9"/>
    <n v="509"/>
    <n v="186"/>
    <x v="2378"/>
    <n v="225000000"/>
  </r>
  <r>
    <x v="2379"/>
    <n v="1"/>
    <x v="1787"/>
    <s v="Color"/>
    <x v="0"/>
    <s v="English"/>
    <x v="0"/>
    <x v="1"/>
    <s v="Jennifer Lawrence"/>
    <x v="865"/>
    <n v="34000"/>
    <n v="49355"/>
    <n v="508"/>
    <n v="82000"/>
    <n v="7.6"/>
    <n v="502"/>
    <n v="146"/>
    <x v="2379"/>
    <n v="130000000"/>
  </r>
  <r>
    <x v="2380"/>
    <n v="1"/>
    <x v="1871"/>
    <s v="Color"/>
    <x v="2"/>
    <s v="English"/>
    <x v="0"/>
    <x v="2"/>
    <s v="Jeremy Renner"/>
    <x v="139"/>
    <n v="10000"/>
    <n v="11019"/>
    <n v="115"/>
    <n v="0"/>
    <n v="6.6"/>
    <n v="230"/>
    <n v="120"/>
    <x v="2380"/>
    <n v="16000000"/>
  </r>
  <r>
    <x v="2381"/>
    <n v="1"/>
    <x v="1872"/>
    <s v="Color"/>
    <x v="1"/>
    <s v="English"/>
    <x v="0"/>
    <x v="1"/>
    <s v="Steve Buscemi"/>
    <x v="1305"/>
    <n v="12000"/>
    <n v="32094"/>
    <n v="35"/>
    <n v="13000"/>
    <n v="5.9"/>
    <n v="260"/>
    <n v="100"/>
    <x v="2381"/>
    <n v="30000000"/>
  </r>
  <r>
    <x v="2382"/>
    <n v="1"/>
    <x v="1873"/>
    <s v="Color"/>
    <x v="1"/>
    <s v="English"/>
    <x v="0"/>
    <x v="1"/>
    <s v="Josh Gad"/>
    <x v="326"/>
    <n v="1000"/>
    <n v="5081"/>
    <n v="189"/>
    <n v="22000"/>
    <n v="6.3"/>
    <n v="246"/>
    <n v="125"/>
    <x v="2382"/>
    <n v="58000000"/>
  </r>
  <r>
    <x v="2383"/>
    <n v="1"/>
    <x v="1874"/>
    <s v="Color"/>
    <x v="1"/>
    <s v="Spanish"/>
    <x v="0"/>
    <x v="3"/>
    <s v="Nataniel SÃ¡nchez"/>
    <x v="1306"/>
    <n v="3"/>
    <n v="5"/>
    <n v="0"/>
    <n v="75"/>
    <n v="7.2"/>
    <n v="1"/>
    <n v="110"/>
    <x v="2383"/>
    <n v="1200000"/>
  </r>
  <r>
    <x v="2384"/>
    <n v="1"/>
    <x v="1875"/>
    <s v="Color"/>
    <x v="4"/>
    <s v="English"/>
    <x v="1"/>
    <x v="2"/>
    <s v="Romola Garai"/>
    <x v="1307"/>
    <n v="805"/>
    <n v="2271"/>
    <n v="7"/>
    <n v="0"/>
    <n v="5.5"/>
    <n v="120"/>
    <n v="98"/>
    <x v="2384"/>
    <n v="7000000"/>
  </r>
  <r>
    <x v="2385"/>
    <n v="1"/>
    <x v="1860"/>
    <s v="Color"/>
    <x v="2"/>
    <s v="English"/>
    <x v="4"/>
    <x v="1"/>
    <s v="Muse Watson"/>
    <x v="1308"/>
    <n v="45000"/>
    <n v="46868"/>
    <n v="8"/>
    <n v="0"/>
    <n v="4"/>
    <n v="161"/>
    <n v="93"/>
    <x v="2385"/>
    <n v="5000000"/>
  </r>
  <r>
    <x v="2386"/>
    <n v="1"/>
    <x v="1876"/>
    <s v="Color"/>
    <x v="5"/>
    <s v="English"/>
    <x v="0"/>
    <x v="2"/>
    <s v="Zach Gilford"/>
    <x v="969"/>
    <n v="971"/>
    <n v="1643"/>
    <n v="419"/>
    <n v="24000"/>
    <n v="6.4"/>
    <n v="376"/>
    <n v="107"/>
    <x v="2386"/>
    <n v="45000000"/>
  </r>
  <r>
    <x v="2387"/>
    <n v="1"/>
    <x v="1877"/>
    <s v="Color"/>
    <x v="5"/>
    <s v="English"/>
    <x v="0"/>
    <x v="1"/>
    <s v="Johnny Depp"/>
    <x v="289"/>
    <n v="40000"/>
    <n v="45757"/>
    <n v="563"/>
    <n v="48000"/>
    <n v="6.5"/>
    <n v="450"/>
    <n v="150"/>
    <x v="2387"/>
    <n v="215000000"/>
  </r>
  <r>
    <x v="2388"/>
    <n v="1"/>
    <x v="1878"/>
    <s v="Color"/>
    <x v="2"/>
    <s v="Hindi"/>
    <x v="7"/>
    <x v="4"/>
    <s v="Nawazuddin Siddiqui"/>
    <x v="1309"/>
    <n v="638"/>
    <n v="822"/>
    <n v="25"/>
    <n v="16000"/>
    <n v="7.8"/>
    <n v="195"/>
    <n v="104"/>
    <x v="2388"/>
    <n v="1000000"/>
  </r>
  <r>
    <x v="2389"/>
    <n v="1"/>
    <x v="1762"/>
    <s v="Color"/>
    <x v="10"/>
    <s v="English"/>
    <x v="0"/>
    <x v="1"/>
    <s v="Aidan Turner"/>
    <x v="457"/>
    <n v="5000"/>
    <n v="10247"/>
    <n v="91"/>
    <n v="44000"/>
    <n v="6"/>
    <n v="212"/>
    <n v="130"/>
    <x v="2389"/>
    <n v="60000000"/>
  </r>
  <r>
    <x v="2390"/>
    <n v="1"/>
    <x v="1879"/>
    <s v="Color"/>
    <x v="4"/>
    <s v="English"/>
    <x v="0"/>
    <x v="2"/>
    <s v="Rhys Wakefield"/>
    <x v="1310"/>
    <n v="942"/>
    <n v="3708"/>
    <n v="65"/>
    <n v="31000"/>
    <n v="5.7"/>
    <n v="361"/>
    <n v="85"/>
    <x v="2390"/>
    <n v="3000000"/>
  </r>
  <r>
    <x v="2391"/>
    <n v="1"/>
    <x v="1880"/>
    <s v="Color"/>
    <x v="6"/>
    <s v="English"/>
    <x v="9"/>
    <x v="2"/>
    <s v="Jeremy Irvine"/>
    <x v="1311"/>
    <n v="25000"/>
    <n v="39463"/>
    <n v="6"/>
    <n v="18000"/>
    <n v="7.1"/>
    <n v="186"/>
    <n v="116"/>
    <x v="2391"/>
    <n v="18000000"/>
  </r>
  <r>
    <x v="2392"/>
    <n v="1"/>
    <x v="1774"/>
    <s v="Color"/>
    <x v="0"/>
    <s v="English"/>
    <x v="0"/>
    <x v="4"/>
    <s v="Adam Scott"/>
    <x v="310"/>
    <n v="3000"/>
    <n v="5095"/>
    <n v="0"/>
    <n v="70000"/>
    <n v="7.3"/>
    <n v="362"/>
    <n v="114"/>
    <x v="2392"/>
    <n v="90000000"/>
  </r>
  <r>
    <x v="2393"/>
    <n v="1"/>
    <x v="1831"/>
    <s v="Color"/>
    <x v="0"/>
    <s v="English"/>
    <x v="0"/>
    <x v="4"/>
    <s v="Jacob Tremblay"/>
    <x v="15"/>
    <n v="681"/>
    <n v="914"/>
    <n v="67"/>
    <n v="0"/>
    <n v="5.4"/>
    <n v="125"/>
    <n v="105"/>
    <x v="2393"/>
    <n v="105000000"/>
  </r>
  <r>
    <x v="2394"/>
    <n v="1"/>
    <x v="1847"/>
    <s v="Color"/>
    <x v="1"/>
    <s v="English"/>
    <x v="0"/>
    <x v="2"/>
    <s v="Shailene Woodley"/>
    <x v="1312"/>
    <n v="8000"/>
    <n v="10040"/>
    <n v="53"/>
    <n v="10000"/>
    <n v="7.1"/>
    <n v="220"/>
    <n v="95"/>
    <x v="2394"/>
    <n v="2500000"/>
  </r>
  <r>
    <x v="2395"/>
    <n v="1"/>
    <x v="1771"/>
    <s v="Color"/>
    <x v="1"/>
    <s v="English"/>
    <x v="0"/>
    <x v="2"/>
    <s v="Donald Glover"/>
    <x v="1313"/>
    <n v="801"/>
    <n v="2667"/>
    <n v="38"/>
    <n v="0"/>
    <n v="5.8"/>
    <n v="97"/>
    <n v="104"/>
    <x v="2395"/>
    <n v="1500000"/>
  </r>
  <r>
    <x v="2396"/>
    <n v="1"/>
    <x v="1859"/>
    <s v="Color"/>
    <x v="1"/>
    <s v="English"/>
    <x v="0"/>
    <x v="1"/>
    <s v="Steve Carell"/>
    <x v="1314"/>
    <n v="7000"/>
    <n v="8375"/>
    <n v="214"/>
    <n v="22000"/>
    <n v="7.4"/>
    <n v="276"/>
    <n v="103"/>
    <x v="2396"/>
    <n v="5000000"/>
  </r>
  <r>
    <x v="2397"/>
    <n v="1"/>
    <x v="1881"/>
    <s v="Color"/>
    <x v="6"/>
    <s v="English"/>
    <x v="0"/>
    <x v="2"/>
    <s v="Leonardo DiCaprio"/>
    <x v="359"/>
    <n v="29000"/>
    <n v="46057"/>
    <n v="17000"/>
    <n v="138000"/>
    <n v="8.1999999999999993"/>
    <n v="606"/>
    <n v="240"/>
    <x v="2397"/>
    <n v="100000000"/>
  </r>
  <r>
    <x v="2398"/>
    <n v="1"/>
    <x v="1882"/>
    <s v="Color"/>
    <x v="5"/>
    <s v="English"/>
    <x v="0"/>
    <x v="1"/>
    <s v="Hugh Jackman"/>
    <x v="226"/>
    <n v="20000"/>
    <n v="23755"/>
    <n v="446"/>
    <n v="68000"/>
    <n v="6.7"/>
    <n v="440"/>
    <n v="138"/>
    <x v="2398"/>
    <n v="120000000"/>
  </r>
  <r>
    <x v="2399"/>
    <n v="1"/>
    <x v="1787"/>
    <s v="Color"/>
    <x v="5"/>
    <s v="English"/>
    <x v="1"/>
    <x v="2"/>
    <s v="Michael Smiley"/>
    <x v="612"/>
    <n v="177"/>
    <n v="278"/>
    <n v="1000"/>
    <n v="49000"/>
    <n v="7"/>
    <n v="427"/>
    <n v="109"/>
    <x v="2399"/>
    <n v="20000000"/>
  </r>
  <r>
    <x v="2400"/>
    <n v="1"/>
    <x v="1883"/>
    <s v="Color"/>
    <x v="5"/>
    <s v="English"/>
    <x v="4"/>
    <x v="4"/>
    <s v="Callum Rennie"/>
    <x v="164"/>
    <n v="716"/>
    <n v="1843"/>
    <n v="0"/>
    <n v="5000"/>
    <n v="7.1"/>
    <n v="122"/>
    <n v="105"/>
    <x v="2400"/>
    <n v="33000000"/>
  </r>
  <r>
    <x v="2401"/>
    <n v="1"/>
    <x v="1884"/>
    <s v="Color"/>
    <x v="1"/>
    <s v="English"/>
    <x v="0"/>
    <x v="2"/>
    <s v="Channing Tatum"/>
    <x v="1315"/>
    <n v="17000"/>
    <n v="38751"/>
    <n v="133"/>
    <n v="97000"/>
    <n v="6.7"/>
    <n v="418"/>
    <n v="107"/>
    <x v="2401"/>
    <n v="32000000"/>
  </r>
  <r>
    <x v="2402"/>
    <n v="1"/>
    <x v="1851"/>
    <s v="Color"/>
    <x v="5"/>
    <s v="English"/>
    <x v="0"/>
    <x v="1"/>
    <s v="Chris Hemsworth"/>
    <x v="1316"/>
    <n v="26000"/>
    <n v="59803"/>
    <n v="230"/>
    <n v="63000"/>
    <n v="7.1"/>
    <n v="486"/>
    <n v="112"/>
    <x v="2402"/>
    <n v="170000000"/>
  </r>
  <r>
    <x v="2403"/>
    <n v="1"/>
    <x v="1825"/>
    <s v="Color"/>
    <x v="0"/>
    <s v="English"/>
    <x v="40"/>
    <x v="3"/>
    <s v="Kyle Hebert"/>
    <x v="1317"/>
    <n v="324"/>
    <n v="369"/>
    <n v="0"/>
    <n v="0"/>
    <n v="6.3"/>
    <n v="60"/>
    <n v="85"/>
    <x v="2403"/>
    <n v="34000000"/>
  </r>
  <r>
    <x v="2404"/>
    <n v="1"/>
    <x v="1885"/>
    <s v="Color"/>
    <x v="3"/>
    <s v="English"/>
    <x v="1"/>
    <x v="2"/>
    <s v="Rosario Dawson"/>
    <x v="111"/>
    <n v="3000"/>
    <n v="5056"/>
    <n v="0"/>
    <n v="23000"/>
    <n v="7"/>
    <n v="393"/>
    <n v="101"/>
    <x v="2404"/>
    <n v="20000000"/>
  </r>
  <r>
    <x v="2405"/>
    <n v="1"/>
    <x v="1825"/>
    <s v="Color"/>
    <x v="0"/>
    <s v="English"/>
    <x v="0"/>
    <x v="4"/>
    <s v="Ryan Reynolds"/>
    <x v="1318"/>
    <n v="16000"/>
    <n v="17416"/>
    <n v="13"/>
    <n v="13000"/>
    <n v="6.5"/>
    <n v="166"/>
    <n v="96"/>
    <x v="2405"/>
    <n v="135000000"/>
  </r>
  <r>
    <x v="2406"/>
    <n v="1"/>
    <x v="1886"/>
    <s v="Color"/>
    <x v="0"/>
    <s v="English"/>
    <x v="0"/>
    <x v="4"/>
    <s v="Charlie Rowe"/>
    <x v="1319"/>
    <n v="882"/>
    <n v="1971"/>
    <n v="43"/>
    <n v="0"/>
    <n v="5.2"/>
    <n v="113"/>
    <n v="87"/>
    <x v="2406"/>
    <n v="80000000"/>
  </r>
  <r>
    <x v="2407"/>
    <n v="1"/>
    <x v="1887"/>
    <s v="Color"/>
    <x v="1"/>
    <s v="English"/>
    <x v="0"/>
    <x v="1"/>
    <s v="Cory Hardrict"/>
    <x v="979"/>
    <n v="303"/>
    <n v="337"/>
    <n v="129"/>
    <n v="81000"/>
    <n v="6.9"/>
    <n v="452"/>
    <n v="98"/>
    <x v="2407"/>
    <n v="35000000"/>
  </r>
  <r>
    <x v="2408"/>
    <n v="1"/>
    <x v="1888"/>
    <s v="Color"/>
    <x v="1"/>
    <s v="English"/>
    <x v="0"/>
    <x v="2"/>
    <s v="Laura-Leigh"/>
    <x v="575"/>
    <n v="740"/>
    <n v="3425"/>
    <n v="43"/>
    <n v="35000"/>
    <n v="7"/>
    <n v="289"/>
    <n v="118"/>
    <x v="2408"/>
    <n v="37000000"/>
  </r>
  <r>
    <x v="2409"/>
    <n v="1"/>
    <x v="1763"/>
    <s v="Color"/>
    <x v="5"/>
    <s v="English"/>
    <x v="0"/>
    <x v="1"/>
    <s v="Channing Tatum"/>
    <x v="128"/>
    <n v="17000"/>
    <n v="18204"/>
    <n v="776"/>
    <n v="33000"/>
    <n v="6.4"/>
    <n v="339"/>
    <n v="131"/>
    <x v="2409"/>
    <n v="150000000"/>
  </r>
  <r>
    <x v="2410"/>
    <n v="1"/>
    <x v="1788"/>
    <s v="Color"/>
    <x v="5"/>
    <s v="English"/>
    <x v="0"/>
    <x v="1"/>
    <s v="Peter Capaldi"/>
    <x v="243"/>
    <n v="17000"/>
    <n v="32392"/>
    <n v="395"/>
    <n v="129000"/>
    <n v="7"/>
    <n v="654"/>
    <n v="123"/>
    <x v="2410"/>
    <n v="190000000"/>
  </r>
  <r>
    <x v="2411"/>
    <n v="1"/>
    <x v="1889"/>
    <s v="Color"/>
    <x v="5"/>
    <s v="English"/>
    <x v="0"/>
    <x v="2"/>
    <s v="Channing Tatum"/>
    <x v="1005"/>
    <n v="17000"/>
    <n v="19428"/>
    <n v="97"/>
    <n v="24000"/>
    <n v="7.1"/>
    <n v="330"/>
    <n v="112"/>
    <x v="2411"/>
    <n v="50000000"/>
  </r>
  <r>
    <x v="2412"/>
    <n v="1"/>
    <x v="1890"/>
    <s v="Color"/>
    <x v="5"/>
    <s v="English"/>
    <x v="0"/>
    <x v="1"/>
    <s v="Connie Nielsen"/>
    <x v="26"/>
    <n v="933"/>
    <n v="1286"/>
    <n v="368"/>
    <n v="10000"/>
    <n v="6.2"/>
    <n v="211"/>
    <n v="123"/>
    <x v="2412"/>
    <n v="28000000"/>
  </r>
  <r>
    <x v="2413"/>
    <n v="1"/>
    <x v="1891"/>
    <s v="Color"/>
    <x v="5"/>
    <s v="English"/>
    <x v="0"/>
    <x v="2"/>
    <s v="Eva Green"/>
    <x v="1320"/>
    <n v="6000"/>
    <n v="10583"/>
    <n v="263"/>
    <n v="71000"/>
    <n v="6.2"/>
    <n v="366"/>
    <n v="102"/>
    <x v="2413"/>
    <n v="110000000"/>
  </r>
  <r>
    <x v="2414"/>
    <n v="1"/>
    <x v="1892"/>
    <s v="Color"/>
    <x v="1"/>
    <s v="English"/>
    <x v="0"/>
    <x v="2"/>
    <s v="Ashley Rickards"/>
    <x v="1267"/>
    <n v="986"/>
    <n v="4073"/>
    <n v="89"/>
    <n v="0"/>
    <n v="4.7"/>
    <n v="69"/>
    <n v="86"/>
    <x v="2414"/>
    <n v="4000000"/>
  </r>
  <r>
    <x v="2415"/>
    <n v="1"/>
    <x v="1893"/>
    <s v="Color"/>
    <x v="9"/>
    <s v="English"/>
    <x v="6"/>
    <x v="0"/>
    <s v="G.W. Krauss"/>
    <x v="1321"/>
    <n v="20"/>
    <n v="28"/>
    <n v="0"/>
    <n v="0"/>
    <n v="6.8"/>
    <n v="43"/>
    <n v="93"/>
    <x v="2415"/>
    <n v="1000000"/>
  </r>
  <r>
    <x v="2416"/>
    <n v="1"/>
    <x v="1894"/>
    <s v="Color"/>
    <x v="1"/>
    <s v="English"/>
    <x v="0"/>
    <x v="2"/>
    <s v="Liam Neeson"/>
    <x v="1241"/>
    <n v="14000"/>
    <n v="28927"/>
    <n v="3000"/>
    <n v="24000"/>
    <n v="6.1"/>
    <n v="303"/>
    <n v="136"/>
    <x v="2416"/>
    <n v="40000000"/>
  </r>
  <r>
    <x v="2417"/>
    <n v="1"/>
    <x v="1895"/>
    <s v="Color"/>
    <x v="5"/>
    <s v="English"/>
    <x v="0"/>
    <x v="2"/>
    <s v="David Oyelowo"/>
    <x v="1159"/>
    <n v="1000"/>
    <n v="3979"/>
    <n v="78"/>
    <n v="0"/>
    <n v="7"/>
    <n v="350"/>
    <n v="125"/>
    <x v="2417"/>
    <n v="20000000"/>
  </r>
  <r>
    <x v="2418"/>
    <n v="1"/>
    <x v="1896"/>
    <s v="Color"/>
    <x v="3"/>
    <s v="English"/>
    <x v="1"/>
    <x v="2"/>
    <s v="Philip Seymour Hoffman"/>
    <x v="853"/>
    <n v="22000"/>
    <n v="22574"/>
    <n v="210"/>
    <n v="13000"/>
    <n v="6.8"/>
    <n v="291"/>
    <n v="122"/>
    <x v="2418"/>
    <n v="15000000"/>
  </r>
  <r>
    <x v="2419"/>
    <n v="1"/>
    <x v="1897"/>
    <s v="Color"/>
    <x v="3"/>
    <s v="English"/>
    <x v="0"/>
    <x v="2"/>
    <s v="Liam Neeson"/>
    <x v="1322"/>
    <n v="14000"/>
    <n v="15428"/>
    <n v="71"/>
    <n v="15000"/>
    <n v="6.5"/>
    <n v="253"/>
    <n v="114"/>
    <x v="2419"/>
    <n v="28000000"/>
  </r>
  <r>
    <x v="2420"/>
    <n v="1"/>
    <x v="1898"/>
    <s v="Color"/>
    <x v="1"/>
    <s v="English"/>
    <x v="0"/>
    <x v="2"/>
    <s v="Joe Lo Truglio"/>
    <x v="1085"/>
    <n v="833"/>
    <n v="2800"/>
    <n v="38"/>
    <n v="0"/>
    <n v="6.1"/>
    <n v="90"/>
    <n v="100"/>
    <x v="2420"/>
    <n v="12500000"/>
  </r>
  <r>
    <x v="2421"/>
    <n v="1"/>
    <x v="1899"/>
    <s v="Color"/>
    <x v="2"/>
    <s v="Spanish"/>
    <x v="0"/>
    <x v="2"/>
    <s v="Boris Kodjoe"/>
    <x v="476"/>
    <n v="1000"/>
    <n v="2840"/>
    <n v="23"/>
    <n v="0"/>
    <n v="5.2"/>
    <n v="9"/>
    <n v="106"/>
    <x v="2421"/>
    <n v="5000000"/>
  </r>
  <r>
    <x v="2422"/>
    <n v="1"/>
    <x v="1900"/>
    <s v="Color"/>
    <x v="1"/>
    <s v="English"/>
    <x v="0"/>
    <x v="4"/>
    <s v="Bella Thorne"/>
    <x v="29"/>
    <n v="35000"/>
    <n v="47677"/>
    <n v="44"/>
    <n v="12000"/>
    <n v="6.2"/>
    <n v="119"/>
    <n v="81"/>
    <x v="2422"/>
    <n v="28000000"/>
  </r>
  <r>
    <x v="2423"/>
    <n v="1"/>
    <x v="1901"/>
    <s v="Color"/>
    <x v="2"/>
    <s v="English"/>
    <x v="20"/>
    <x v="2"/>
    <s v="Ian Tracey"/>
    <x v="1323"/>
    <n v="144"/>
    <n v="326"/>
    <n v="43"/>
    <n v="675"/>
    <n v="5.3"/>
    <n v="56"/>
    <n v="97"/>
    <x v="2423"/>
    <n v="8000000"/>
  </r>
  <r>
    <x v="2424"/>
    <n v="1"/>
    <x v="1902"/>
    <s v="Color"/>
    <x v="5"/>
    <s v="English"/>
    <x v="0"/>
    <x v="2"/>
    <s v="Bradley Cooper"/>
    <x v="105"/>
    <n v="14000"/>
    <n v="16277"/>
    <n v="16000"/>
    <n v="112000"/>
    <n v="7.3"/>
    <n v="490"/>
    <n v="133"/>
    <x v="2424"/>
    <n v="58800000"/>
  </r>
  <r>
    <x v="2425"/>
    <n v="1"/>
    <x v="1903"/>
    <s v="Color"/>
    <x v="1"/>
    <s v="English"/>
    <x v="0"/>
    <x v="1"/>
    <s v="Yaya DaCosta"/>
    <x v="458"/>
    <n v="712"/>
    <n v="1673"/>
    <n v="0"/>
    <n v="3000"/>
    <n v="5.7"/>
    <n v="107"/>
    <n v="94"/>
    <x v="2425"/>
    <n v="18000000"/>
  </r>
  <r>
    <x v="2426"/>
    <n v="1"/>
    <x v="1904"/>
    <s v="Color"/>
    <x v="4"/>
    <s v="English"/>
    <x v="0"/>
    <x v="2"/>
    <s v="Alfre Woodard"/>
    <x v="1324"/>
    <n v="1000"/>
    <n v="2323"/>
    <n v="40"/>
    <n v="45000"/>
    <n v="5.4"/>
    <n v="271"/>
    <n v="99"/>
    <x v="2426"/>
    <n v="6500000"/>
  </r>
  <r>
    <x v="2427"/>
    <n v="1"/>
    <x v="1905"/>
    <s v="Color"/>
    <x v="1"/>
    <s v="English"/>
    <x v="0"/>
    <x v="4"/>
    <s v="QuvenzhanÃ© Wallis"/>
    <x v="1080"/>
    <n v="2000"/>
    <n v="4796"/>
    <n v="87"/>
    <n v="16000"/>
    <n v="5.2"/>
    <n v="176"/>
    <n v="118"/>
    <x v="2427"/>
    <n v="65000000"/>
  </r>
  <r>
    <x v="2428"/>
    <n v="1"/>
    <x v="1906"/>
    <s v="Color"/>
    <x v="4"/>
    <s v="English"/>
    <x v="0"/>
    <x v="2"/>
    <s v="Ben Feldman"/>
    <x v="950"/>
    <n v="1000"/>
    <n v="1410"/>
    <n v="66"/>
    <n v="14000"/>
    <n v="6.1"/>
    <n v="196"/>
    <n v="93"/>
    <x v="2428"/>
    <n v="5000000"/>
  </r>
  <r>
    <x v="2429"/>
    <n v="1"/>
    <x v="1907"/>
    <s v="Color"/>
    <x v="2"/>
    <s v="English"/>
    <x v="0"/>
    <x v="1"/>
    <s v="Joaquim de Almeida"/>
    <x v="1325"/>
    <n v="578"/>
    <n v="3382"/>
    <n v="0"/>
    <n v="0"/>
    <n v="4.4000000000000004"/>
    <n v="12"/>
    <n v="99"/>
    <x v="2429"/>
    <n v="5000000"/>
  </r>
  <r>
    <x v="2430"/>
    <n v="1"/>
    <x v="1908"/>
    <s v="Color"/>
    <x v="2"/>
    <s v="English"/>
    <x v="1"/>
    <x v="2"/>
    <s v="Colin Firth"/>
    <x v="1326"/>
    <n v="14000"/>
    <n v="14617"/>
    <n v="17"/>
    <n v="11000"/>
    <n v="6.3"/>
    <n v="149"/>
    <n v="92"/>
    <x v="2430"/>
    <n v="22000000"/>
  </r>
  <r>
    <x v="2431"/>
    <n v="1"/>
    <x v="1909"/>
    <s v="Color"/>
    <x v="2"/>
    <s v="English"/>
    <x v="0"/>
    <x v="1"/>
    <s v="Minnie Driver"/>
    <x v="64"/>
    <n v="893"/>
    <n v="3110"/>
    <n v="107"/>
    <n v="0"/>
    <n v="6.9"/>
    <n v="71"/>
    <n v="116"/>
    <x v="2431"/>
    <n v="7000000"/>
  </r>
  <r>
    <x v="2432"/>
    <n v="1"/>
    <x v="1910"/>
    <s v="Color"/>
    <x v="6"/>
    <s v="English"/>
    <x v="0"/>
    <x v="1"/>
    <s v="Christoph Waltz"/>
    <x v="256"/>
    <n v="11000"/>
    <n v="12418"/>
    <n v="13000"/>
    <n v="20000"/>
    <n v="7"/>
    <n v="325"/>
    <n v="106"/>
    <x v="2432"/>
    <n v="10000000"/>
  </r>
  <r>
    <x v="2433"/>
    <n v="1"/>
    <x v="1911"/>
    <s v="Color"/>
    <x v="5"/>
    <s v="English"/>
    <x v="0"/>
    <x v="4"/>
    <s v="Damon Wayans Jr."/>
    <x v="1327"/>
    <n v="756"/>
    <n v="2963"/>
    <n v="38"/>
    <n v="41000"/>
    <n v="7.9"/>
    <n v="384"/>
    <n v="102"/>
    <x v="2433"/>
    <n v="165000000"/>
  </r>
  <r>
    <x v="2434"/>
    <n v="1"/>
    <x v="1912"/>
    <s v="Color"/>
    <x v="1"/>
    <s v="English"/>
    <x v="0"/>
    <x v="2"/>
    <s v="Emma Stone"/>
    <x v="7"/>
    <n v="15000"/>
    <n v="21668"/>
    <n v="0"/>
    <n v="114000"/>
    <n v="7.8"/>
    <n v="588"/>
    <n v="119"/>
    <x v="2434"/>
    <n v="18000000"/>
  </r>
  <r>
    <x v="2435"/>
    <n v="1"/>
    <x v="1913"/>
    <s v="Color"/>
    <x v="2"/>
    <s v="English"/>
    <x v="0"/>
    <x v="1"/>
    <s v="Jennifer Ehle"/>
    <x v="730"/>
    <n v="1000"/>
    <n v="3745"/>
    <n v="57"/>
    <n v="0"/>
    <n v="6.6"/>
    <n v="91"/>
    <n v="121"/>
    <x v="2435"/>
    <n v="9000000"/>
  </r>
  <r>
    <x v="2436"/>
    <n v="1"/>
    <x v="1914"/>
    <s v="Color"/>
    <x v="1"/>
    <s v="English"/>
    <x v="0"/>
    <x v="1"/>
    <s v="Bella Thorne"/>
    <x v="556"/>
    <n v="35000"/>
    <n v="49743"/>
    <n v="153"/>
    <n v="12000"/>
    <n v="6.5"/>
    <n v="173"/>
    <n v="117"/>
    <x v="2436"/>
    <n v="40000000"/>
  </r>
  <r>
    <x v="2437"/>
    <n v="1"/>
    <x v="1915"/>
    <s v="Color"/>
    <x v="5"/>
    <s v="English"/>
    <x v="0"/>
    <x v="3"/>
    <s v="Elizabeth Streb"/>
    <x v="1328"/>
    <n v="0"/>
    <n v="0"/>
    <n v="0"/>
    <n v="44"/>
    <n v="6.8"/>
    <n v="10"/>
    <n v="82"/>
    <x v="2437"/>
    <n v="500000"/>
  </r>
  <r>
    <x v="2438"/>
    <n v="1"/>
    <x v="1916"/>
    <s v="Color"/>
    <x v="2"/>
    <s v="English"/>
    <x v="0"/>
    <x v="2"/>
    <s v="Ellar Coltrane"/>
    <x v="507"/>
    <n v="230"/>
    <n v="673"/>
    <n v="0"/>
    <n v="92000"/>
    <n v="8"/>
    <n v="548"/>
    <n v="165"/>
    <x v="2438"/>
    <n v="4000000"/>
  </r>
  <r>
    <x v="2439"/>
    <n v="1"/>
    <x v="1913"/>
    <s v="Color"/>
    <x v="5"/>
    <s v="English"/>
    <x v="4"/>
    <x v="1"/>
    <s v="Paul Walker"/>
    <x v="1329"/>
    <n v="23000"/>
    <n v="25387"/>
    <n v="11"/>
    <n v="0"/>
    <n v="5.7"/>
    <n v="177"/>
    <n v="100"/>
    <x v="2439"/>
    <n v="28000000"/>
  </r>
  <r>
    <x v="2440"/>
    <n v="1"/>
    <x v="1917"/>
    <s v="Color"/>
    <x v="5"/>
    <s v="English"/>
    <x v="0"/>
    <x v="1"/>
    <s v="Scarlett Johansson"/>
    <x v="453"/>
    <n v="19000"/>
    <n v="36188"/>
    <n v="94"/>
    <n v="55000"/>
    <n v="7.8"/>
    <n v="576"/>
    <n v="136"/>
    <x v="2440"/>
    <n v="170000000"/>
  </r>
  <r>
    <x v="2441"/>
    <n v="1"/>
    <x v="1918"/>
    <s v="Color"/>
    <x v="5"/>
    <s v="English"/>
    <x v="0"/>
    <x v="1"/>
    <s v="Gary Oldman"/>
    <x v="917"/>
    <n v="10000"/>
    <n v="14363"/>
    <n v="198"/>
    <n v="45000"/>
    <n v="7.6"/>
    <n v="521"/>
    <n v="130"/>
    <x v="2441"/>
    <n v="170000000"/>
  </r>
  <r>
    <x v="2442"/>
    <n v="1"/>
    <x v="1919"/>
    <s v="Color"/>
    <x v="4"/>
    <s v="English"/>
    <x v="0"/>
    <x v="2"/>
    <s v="Olivia Munn"/>
    <x v="713"/>
    <n v="2000"/>
    <n v="5697"/>
    <n v="301"/>
    <n v="18000"/>
    <n v="6.2"/>
    <n v="242"/>
    <n v="118"/>
    <x v="2442"/>
    <n v="30000000"/>
  </r>
  <r>
    <x v="2443"/>
    <n v="1"/>
    <x v="1920"/>
    <s v="Color"/>
    <x v="6"/>
    <s v="English"/>
    <x v="1"/>
    <x v="1"/>
    <s v="Tom Cullen"/>
    <x v="1330"/>
    <n v="507"/>
    <n v="1281"/>
    <n v="10"/>
    <n v="0"/>
    <n v="6"/>
    <n v="31"/>
    <n v="104"/>
    <x v="2443"/>
    <n v="4000000"/>
  </r>
  <r>
    <x v="2444"/>
    <n v="1"/>
    <x v="1921"/>
    <s v="Color"/>
    <x v="4"/>
    <s v="English"/>
    <x v="0"/>
    <x v="2"/>
    <s v="Zach Gilford"/>
    <x v="1331"/>
    <n v="971"/>
    <n v="2517"/>
    <n v="14"/>
    <n v="0"/>
    <n v="4"/>
    <n v="137"/>
    <n v="89"/>
    <x v="2444"/>
    <n v="7000000"/>
  </r>
  <r>
    <x v="2445"/>
    <n v="1"/>
    <x v="1922"/>
    <s v="Color"/>
    <x v="0"/>
    <s v="English"/>
    <x v="0"/>
    <x v="1"/>
    <s v="Kate Winslet"/>
    <x v="367"/>
    <n v="14000"/>
    <n v="22226"/>
    <n v="168"/>
    <n v="49000"/>
    <n v="6.7"/>
    <n v="459"/>
    <n v="139"/>
    <x v="2445"/>
    <n v="85000000"/>
  </r>
  <r>
    <x v="2446"/>
    <n v="1"/>
    <x v="1923"/>
    <s v="Color"/>
    <x v="2"/>
    <s v="English"/>
    <x v="0"/>
    <x v="4"/>
    <s v="Morgan Freeman"/>
    <x v="1142"/>
    <n v="11000"/>
    <n v="13904"/>
    <n v="188"/>
    <n v="0"/>
    <n v="6.4"/>
    <n v="54"/>
    <n v="107"/>
    <x v="2446"/>
    <n v="36000000"/>
  </r>
  <r>
    <x v="2447"/>
    <n v="1"/>
    <x v="1901"/>
    <s v="Color"/>
    <x v="5"/>
    <s v="English"/>
    <x v="0"/>
    <x v="1"/>
    <s v="Dominic Cooper"/>
    <x v="1332"/>
    <n v="3000"/>
    <n v="5178"/>
    <n v="28"/>
    <n v="37000"/>
    <n v="6.3"/>
    <n v="261"/>
    <n v="92"/>
    <x v="2447"/>
    <n v="70000000"/>
  </r>
  <r>
    <x v="2448"/>
    <n v="1"/>
    <x v="1924"/>
    <s v="Color"/>
    <x v="2"/>
    <s v="English"/>
    <x v="0"/>
    <x v="2"/>
    <s v="Jennifer Garner"/>
    <x v="796"/>
    <n v="3000"/>
    <n v="3757"/>
    <n v="425"/>
    <n v="14000"/>
    <n v="6.8"/>
    <n v="159"/>
    <n v="110"/>
    <x v="2448"/>
    <n v="25000000"/>
  </r>
  <r>
    <x v="2449"/>
    <n v="1"/>
    <x v="1925"/>
    <s v="Color"/>
    <x v="1"/>
    <s v="English"/>
    <x v="0"/>
    <x v="1"/>
    <s v="Bill Murray"/>
    <x v="67"/>
    <n v="13000"/>
    <n v="16179"/>
    <n v="101"/>
    <n v="55000"/>
    <n v="5.7"/>
    <n v="218"/>
    <n v="109"/>
    <x v="2449"/>
    <n v="35000000"/>
  </r>
  <r>
    <x v="2450"/>
    <n v="1"/>
    <x v="1926"/>
    <s v="Color"/>
    <x v="0"/>
    <s v="English"/>
    <x v="0"/>
    <x v="4"/>
    <s v="Teo Halm"/>
    <x v="1333"/>
    <n v="803"/>
    <n v="1921"/>
    <n v="13"/>
    <n v="0"/>
    <n v="5.8"/>
    <n v="112"/>
    <n v="91"/>
    <x v="2450"/>
    <n v="13000000"/>
  </r>
  <r>
    <x v="2451"/>
    <n v="1"/>
    <x v="1927"/>
    <s v="Color"/>
    <x v="5"/>
    <s v="English"/>
    <x v="0"/>
    <x v="1"/>
    <s v="Tom Cruise"/>
    <x v="417"/>
    <n v="10000"/>
    <n v="12652"/>
    <n v="218"/>
    <n v="77000"/>
    <n v="7.9"/>
    <n v="585"/>
    <n v="113"/>
    <x v="2451"/>
    <n v="178000000"/>
  </r>
  <r>
    <x v="2452"/>
    <n v="1"/>
    <x v="1892"/>
    <s v="Color"/>
    <x v="2"/>
    <s v="English"/>
    <x v="0"/>
    <x v="1"/>
    <s v="Alex Pettyfer"/>
    <x v="1051"/>
    <n v="15000"/>
    <n v="18760"/>
    <n v="19"/>
    <n v="0"/>
    <n v="6.3"/>
    <n v="98"/>
    <n v="104"/>
    <x v="2452"/>
    <n v="20000000"/>
  </r>
  <r>
    <x v="2453"/>
    <n v="1"/>
    <x v="1906"/>
    <s v="Color"/>
    <x v="3"/>
    <s v="English"/>
    <x v="4"/>
    <x v="2"/>
    <s v="Josh Hutcherson"/>
    <x v="1334"/>
    <n v="14000"/>
    <n v="14492"/>
    <n v="30"/>
    <n v="0"/>
    <n v="6.6"/>
    <n v="106"/>
    <n v="120"/>
    <x v="2453"/>
    <n v="17000000"/>
  </r>
  <r>
    <x v="2454"/>
    <n v="1"/>
    <x v="1928"/>
    <s v="Color"/>
    <x v="5"/>
    <s v="English"/>
    <x v="1"/>
    <x v="1"/>
    <s v="Christian Bale"/>
    <x v="47"/>
    <n v="23000"/>
    <n v="26490"/>
    <n v="0"/>
    <n v="51000"/>
    <n v="6.1"/>
    <n v="314"/>
    <n v="150"/>
    <x v="2454"/>
    <n v="140000000"/>
  </r>
  <r>
    <x v="2455"/>
    <n v="1"/>
    <x v="1929"/>
    <s v="Color"/>
    <x v="5"/>
    <s v="English"/>
    <x v="0"/>
    <x v="2"/>
    <s v="Michael Jai White"/>
    <x v="1335"/>
    <n v="2000"/>
    <n v="3089"/>
    <n v="249"/>
    <n v="0"/>
    <n v="5.8"/>
    <n v="29"/>
    <n v="103"/>
    <x v="2455"/>
    <n v="4500000"/>
  </r>
  <r>
    <x v="2456"/>
    <n v="1"/>
    <x v="1930"/>
    <s v="Color"/>
    <x v="5"/>
    <s v="English"/>
    <x v="0"/>
    <x v="2"/>
    <s v="Brad Pitt"/>
    <x v="673"/>
    <n v="11000"/>
    <n v="20411"/>
    <n v="452"/>
    <n v="82000"/>
    <n v="7.6"/>
    <n v="406"/>
    <n v="134"/>
    <x v="2456"/>
    <n v="68000000"/>
  </r>
  <r>
    <x v="2457"/>
    <n v="1"/>
    <x v="1931"/>
    <s v="Color"/>
    <x v="2"/>
    <s v="Portuguese"/>
    <x v="18"/>
    <x v="5"/>
    <s v="Wagner Moura"/>
    <x v="1336"/>
    <n v="585"/>
    <n v="629"/>
    <n v="19"/>
    <n v="278"/>
    <n v="6.1"/>
    <n v="70"/>
    <n v="106"/>
    <x v="2457"/>
    <n v="4000000"/>
  </r>
  <r>
    <x v="2458"/>
    <n v="1"/>
    <x v="1932"/>
    <s v="Color"/>
    <x v="6"/>
    <s v="English"/>
    <x v="0"/>
    <x v="1"/>
    <s v="Tika Sumpter"/>
    <x v="1180"/>
    <n v="521"/>
    <n v="2060"/>
    <n v="150"/>
    <n v="11000"/>
    <n v="6.9"/>
    <n v="165"/>
    <n v="139"/>
    <x v="2458"/>
    <n v="30000000"/>
  </r>
  <r>
    <x v="2459"/>
    <n v="1"/>
    <x v="1933"/>
    <s v="Color"/>
    <x v="3"/>
    <s v="English"/>
    <x v="0"/>
    <x v="2"/>
    <s v="Patrick Fugit"/>
    <x v="387"/>
    <n v="835"/>
    <n v="4348"/>
    <n v="21000"/>
    <n v="146000"/>
    <n v="8.1"/>
    <n v="568"/>
    <n v="149"/>
    <x v="2459"/>
    <n v="61000000"/>
  </r>
  <r>
    <x v="2460"/>
    <n v="1"/>
    <x v="1934"/>
    <s v="Color"/>
    <x v="5"/>
    <s v="English"/>
    <x v="0"/>
    <x v="1"/>
    <s v="Bradley Cooper"/>
    <x v="816"/>
    <n v="14000"/>
    <n v="32438"/>
    <n v="571"/>
    <n v="96000"/>
    <n v="8.1"/>
    <n v="653"/>
    <n v="121"/>
    <x v="2460"/>
    <n v="170000000"/>
  </r>
  <r>
    <x v="2461"/>
    <n v="1"/>
    <x v="1935"/>
    <s v="Color"/>
    <x v="1"/>
    <s v="English"/>
    <x v="0"/>
    <x v="2"/>
    <s v="Anna Kendrick"/>
    <x v="1337"/>
    <n v="10000"/>
    <n v="11642"/>
    <n v="217"/>
    <n v="812"/>
    <n v="5.6"/>
    <n v="65"/>
    <n v="82"/>
    <x v="2461"/>
    <n v="70000"/>
  </r>
  <r>
    <x v="2462"/>
    <n v="1"/>
    <x v="1936"/>
    <s v="Color"/>
    <x v="6"/>
    <s v="English"/>
    <x v="0"/>
    <x v="4"/>
    <s v="Jacob Vargas"/>
    <x v="452"/>
    <n v="399"/>
    <n v="663"/>
    <n v="130"/>
    <n v="23000"/>
    <n v="5.8"/>
    <n v="82"/>
    <n v="99"/>
    <x v="2462"/>
    <n v="12000000"/>
  </r>
  <r>
    <x v="2463"/>
    <n v="1"/>
    <x v="1890"/>
    <s v="Color"/>
    <x v="5"/>
    <s v="English"/>
    <x v="0"/>
    <x v="1"/>
    <s v="Dwayne Johnson"/>
    <x v="119"/>
    <n v="12000"/>
    <n v="16235"/>
    <n v="420"/>
    <n v="21000"/>
    <n v="6"/>
    <n v="245"/>
    <n v="101"/>
    <x v="2463"/>
    <n v="100000000"/>
  </r>
  <r>
    <x v="2464"/>
    <n v="1"/>
    <x v="1937"/>
    <s v="Color"/>
    <x v="1"/>
    <s v="English"/>
    <x v="0"/>
    <x v="2"/>
    <s v="Kevin Spacey"/>
    <x v="954"/>
    <n v="18000"/>
    <n v="30571"/>
    <n v="51"/>
    <n v="12000"/>
    <n v="6.3"/>
    <n v="196"/>
    <n v="116"/>
    <x v="2464"/>
    <n v="42000000"/>
  </r>
  <r>
    <x v="2465"/>
    <n v="1"/>
    <x v="1938"/>
    <s v="Color"/>
    <x v="5"/>
    <s v="English"/>
    <x v="0"/>
    <x v="4"/>
    <s v="Gerard Butler"/>
    <x v="376"/>
    <n v="18000"/>
    <n v="23378"/>
    <n v="255"/>
    <n v="46000"/>
    <n v="7.9"/>
    <n v="292"/>
    <n v="102"/>
    <x v="2465"/>
    <n v="145000000"/>
  </r>
  <r>
    <x v="2466"/>
    <n v="1"/>
    <x v="1939"/>
    <s v="Color"/>
    <x v="5"/>
    <s v="English"/>
    <x v="9"/>
    <x v="1"/>
    <s v="Caitlin Stasey"/>
    <x v="1338"/>
    <n v="623"/>
    <n v="3165"/>
    <n v="72"/>
    <n v="15000"/>
    <n v="5.0999999999999996"/>
    <n v="308"/>
    <n v="92"/>
    <x v="2466"/>
    <n v="65000000"/>
  </r>
  <r>
    <x v="2467"/>
    <n v="1"/>
    <x v="1910"/>
    <s v="Color"/>
    <x v="2"/>
    <s v="English"/>
    <x v="0"/>
    <x v="1"/>
    <s v="ChloÃ« Grace Moretz"/>
    <x v="1339"/>
    <n v="17000"/>
    <n v="20466"/>
    <n v="15"/>
    <n v="15000"/>
    <n v="6.8"/>
    <n v="141"/>
    <n v="107"/>
    <x v="2467"/>
    <n v="11000000"/>
  </r>
  <r>
    <x v="2468"/>
    <n v="1"/>
    <x v="1940"/>
    <s v="Color"/>
    <x v="1"/>
    <s v="English"/>
    <x v="0"/>
    <x v="2"/>
    <s v="Martin Dew"/>
    <x v="390"/>
    <n v="204"/>
    <n v="707"/>
    <n v="0"/>
    <n v="18000"/>
    <n v="6.7"/>
    <n v="401"/>
    <n v="148"/>
    <x v="2468"/>
    <n v="20000000"/>
  </r>
  <r>
    <x v="2469"/>
    <n v="1"/>
    <x v="1941"/>
    <s v="Color"/>
    <x v="0"/>
    <s v="English"/>
    <x v="0"/>
    <x v="1"/>
    <s v="Matthew McConaughey"/>
    <x v="69"/>
    <n v="11000"/>
    <n v="31488"/>
    <n v="22000"/>
    <n v="349000"/>
    <n v="8.6"/>
    <n v="712"/>
    <n v="169"/>
    <x v="2469"/>
    <n v="165000000"/>
  </r>
  <r>
    <x v="2470"/>
    <n v="1"/>
    <x v="1942"/>
    <s v="Color"/>
    <x v="5"/>
    <s v="English"/>
    <x v="0"/>
    <x v="1"/>
    <s v="Matt Walsh"/>
    <x v="1144"/>
    <n v="490"/>
    <n v="1367"/>
    <n v="77"/>
    <n v="15000"/>
    <n v="5.8"/>
    <n v="228"/>
    <n v="89"/>
    <x v="2470"/>
    <n v="50000000"/>
  </r>
  <r>
    <x v="2471"/>
    <n v="1"/>
    <x v="1943"/>
    <s v="Color"/>
    <x v="0"/>
    <s v="English"/>
    <x v="0"/>
    <x v="4"/>
    <s v="Johnny Depp"/>
    <x v="335"/>
    <n v="40000"/>
    <n v="62837"/>
    <n v="252"/>
    <n v="90000"/>
    <n v="6"/>
    <n v="321"/>
    <n v="125"/>
    <x v="2471"/>
    <n v="50000000"/>
  </r>
  <r>
    <x v="2472"/>
    <n v="1"/>
    <x v="1921"/>
    <s v="Color"/>
    <x v="4"/>
    <s v="English"/>
    <x v="0"/>
    <x v="2"/>
    <s v="Maika Monroe"/>
    <x v="1340"/>
    <n v="314"/>
    <n v="1062"/>
    <n v="421"/>
    <n v="45000"/>
    <n v="6.9"/>
    <n v="533"/>
    <n v="100"/>
    <x v="2472"/>
    <n v="2000000"/>
  </r>
  <r>
    <x v="2473"/>
    <n v="1"/>
    <x v="1944"/>
    <s v="Color"/>
    <x v="5"/>
    <s v="English"/>
    <x v="0"/>
    <x v="1"/>
    <s v="Colm Feore"/>
    <x v="1187"/>
    <n v="539"/>
    <n v="1411"/>
    <n v="0"/>
    <n v="17000"/>
    <n v="6.2"/>
    <n v="313"/>
    <n v="105"/>
    <x v="2473"/>
    <n v="60000000"/>
  </r>
  <r>
    <x v="2474"/>
    <n v="1"/>
    <x v="1945"/>
    <s v="Color"/>
    <x v="6"/>
    <s v="English"/>
    <x v="0"/>
    <x v="2"/>
    <s v="Johnny Cannizzaro"/>
    <x v="105"/>
    <n v="880"/>
    <n v="2281"/>
    <n v="16000"/>
    <n v="16000"/>
    <n v="6.9"/>
    <n v="249"/>
    <n v="134"/>
    <x v="2474"/>
    <n v="40000000"/>
  </r>
  <r>
    <x v="2475"/>
    <n v="1"/>
    <x v="1946"/>
    <s v="Color"/>
    <x v="6"/>
    <s v="English"/>
    <x v="0"/>
    <x v="2"/>
    <s v="Jeremy Renner"/>
    <x v="230"/>
    <n v="10000"/>
    <n v="12897"/>
    <n v="52"/>
    <n v="13000"/>
    <n v="7"/>
    <n v="163"/>
    <n v="112"/>
    <x v="2475"/>
    <n v="5000000"/>
  </r>
  <r>
    <x v="2476"/>
    <n v="1"/>
    <x v="1947"/>
    <s v="Color"/>
    <x v="5"/>
    <s v="Cantonese"/>
    <x v="19"/>
    <x v="3"/>
    <s v="Siu-Wong Fan"/>
    <x v="1341"/>
    <n v="79"/>
    <n v="285"/>
    <n v="3"/>
    <n v="0"/>
    <n v="6.5"/>
    <n v="65"/>
    <n v="100"/>
    <x v="2476"/>
    <n v="25000000"/>
  </r>
  <r>
    <x v="2477"/>
    <n v="1"/>
    <x v="1948"/>
    <s v="Color"/>
    <x v="5"/>
    <s v="English"/>
    <x v="0"/>
    <x v="1"/>
    <s v="Nicolas Cage"/>
    <x v="1342"/>
    <n v="12000"/>
    <n v="15044"/>
    <n v="179"/>
    <n v="31000"/>
    <n v="3.1"/>
    <n v="169"/>
    <n v="110"/>
    <x v="2477"/>
    <n v="16000000"/>
  </r>
  <r>
    <x v="2478"/>
    <n v="1"/>
    <x v="1949"/>
    <s v="Color"/>
    <x v="1"/>
    <s v="English"/>
    <x v="0"/>
    <x v="2"/>
    <s v="Rob Riggle"/>
    <x v="279"/>
    <n v="839"/>
    <n v="3627"/>
    <n v="42"/>
    <n v="14000"/>
    <n v="6.5"/>
    <n v="129"/>
    <n v="104"/>
    <x v="2478"/>
    <n v="17000000"/>
  </r>
  <r>
    <x v="2479"/>
    <n v="1"/>
    <x v="1950"/>
    <s v="Color"/>
    <x v="13"/>
    <s v="English"/>
    <x v="0"/>
    <x v="2"/>
    <s v="Tatyana Ali"/>
    <x v="1343"/>
    <n v="685"/>
    <n v="2048"/>
    <n v="0"/>
    <n v="261"/>
    <n v="4.8"/>
    <n v="10"/>
    <n v="95"/>
    <x v="2479"/>
    <n v="300000"/>
  </r>
  <r>
    <x v="2480"/>
    <n v="1"/>
    <x v="1951"/>
    <s v="Color"/>
    <x v="5"/>
    <s v="English"/>
    <x v="4"/>
    <x v="2"/>
    <s v="Scarlett Johansson"/>
    <x v="751"/>
    <n v="19000"/>
    <n v="32325"/>
    <n v="0"/>
    <n v="83000"/>
    <n v="6.4"/>
    <n v="433"/>
    <n v="89"/>
    <x v="2480"/>
    <n v="40000000"/>
  </r>
  <r>
    <x v="2481"/>
    <n v="1"/>
    <x v="1952"/>
    <s v="Color"/>
    <x v="5"/>
    <s v="English"/>
    <x v="0"/>
    <x v="4"/>
    <s v="Angelina Jolie Pitt"/>
    <x v="1344"/>
    <n v="11000"/>
    <n v="15516"/>
    <n v="171"/>
    <n v="89000"/>
    <n v="7"/>
    <n v="401"/>
    <n v="97"/>
    <x v="2481"/>
    <n v="180000000"/>
  </r>
  <r>
    <x v="2482"/>
    <n v="1"/>
    <x v="1931"/>
    <s v="Color"/>
    <x v="6"/>
    <s v="English"/>
    <x v="0"/>
    <x v="4"/>
    <s v="Jon Hamm"/>
    <x v="868"/>
    <n v="4000"/>
    <n v="6393"/>
    <n v="44"/>
    <n v="10000"/>
    <n v="7"/>
    <n v="151"/>
    <n v="124"/>
    <x v="2482"/>
    <n v="25000000"/>
  </r>
  <r>
    <x v="2483"/>
    <n v="1"/>
    <x v="1953"/>
    <s v="Color"/>
    <x v="1"/>
    <s v="English"/>
    <x v="0"/>
    <x v="4"/>
    <s v="Alex Kendrick"/>
    <x v="1345"/>
    <n v="589"/>
    <n v="2705"/>
    <n v="10"/>
    <n v="0"/>
    <n v="5.4"/>
    <n v="49"/>
    <n v="98"/>
    <x v="2483"/>
    <n v="5000000"/>
  </r>
  <r>
    <x v="2484"/>
    <n v="1"/>
    <x v="1954"/>
    <s v="Color"/>
    <x v="0"/>
    <s v="English"/>
    <x v="0"/>
    <x v="4"/>
    <s v="Ty Burrell"/>
    <x v="411"/>
    <n v="3000"/>
    <n v="5810"/>
    <n v="50"/>
    <n v="11000"/>
    <n v="6.9"/>
    <n v="196"/>
    <n v="92"/>
    <x v="2484"/>
    <n v="145000000"/>
  </r>
  <r>
    <x v="2485"/>
    <n v="1"/>
    <x v="1955"/>
    <s v="Color"/>
    <x v="6"/>
    <s v="English"/>
    <x v="1"/>
    <x v="2"/>
    <s v="Lesley Manville"/>
    <x v="317"/>
    <n v="149"/>
    <n v="390"/>
    <n v="608"/>
    <n v="0"/>
    <n v="6.8"/>
    <n v="262"/>
    <n v="150"/>
    <x v="2485"/>
    <n v="8200000"/>
  </r>
  <r>
    <x v="2486"/>
    <n v="1"/>
    <x v="1956"/>
    <s v="Color"/>
    <x v="0"/>
    <s v="English"/>
    <x v="0"/>
    <x v="4"/>
    <s v="Ty Burrell"/>
    <x v="1182"/>
    <n v="3000"/>
    <n v="6089"/>
    <n v="33"/>
    <n v="10000"/>
    <n v="6.4"/>
    <n v="277"/>
    <n v="119"/>
    <x v="2486"/>
    <n v="50000000"/>
  </r>
  <r>
    <x v="2487"/>
    <n v="1"/>
    <x v="1957"/>
    <s v="Color"/>
    <x v="5"/>
    <s v="English"/>
    <x v="0"/>
    <x v="1"/>
    <s v="Rami Malek"/>
    <x v="1346"/>
    <n v="3000"/>
    <n v="7081"/>
    <n v="76"/>
    <n v="32000"/>
    <n v="6.5"/>
    <n v="327"/>
    <n v="132"/>
    <x v="2487"/>
    <n v="66000000"/>
  </r>
  <r>
    <x v="2488"/>
    <n v="1"/>
    <x v="1958"/>
    <s v="Color"/>
    <x v="1"/>
    <s v="English"/>
    <x v="0"/>
    <x v="2"/>
    <s v="Craig Roberts"/>
    <x v="925"/>
    <n v="920"/>
    <n v="2771"/>
    <n v="89"/>
    <n v="21000"/>
    <n v="6.4"/>
    <n v="351"/>
    <n v="97"/>
    <x v="2488"/>
    <n v="18000000"/>
  </r>
  <r>
    <x v="2489"/>
    <n v="1"/>
    <x v="1959"/>
    <s v="Color"/>
    <x v="0"/>
    <s v="English"/>
    <x v="0"/>
    <x v="4"/>
    <s v="Robin Williams"/>
    <x v="326"/>
    <n v="49000"/>
    <n v="53587"/>
    <n v="189"/>
    <n v="11000"/>
    <n v="6.2"/>
    <n v="154"/>
    <n v="98"/>
    <x v="2489"/>
    <n v="127000000"/>
  </r>
  <r>
    <x v="2490"/>
    <n v="1"/>
    <x v="1921"/>
    <s v="Color"/>
    <x v="3"/>
    <s v="English"/>
    <x v="0"/>
    <x v="2"/>
    <s v="Jake Gyllenhaal"/>
    <x v="1347"/>
    <n v="15000"/>
    <n v="15554"/>
    <n v="66"/>
    <n v="65000"/>
    <n v="7.9"/>
    <n v="534"/>
    <n v="117"/>
    <x v="2490"/>
    <n v="8500000"/>
  </r>
  <r>
    <x v="2491"/>
    <n v="1"/>
    <x v="1960"/>
    <s v="Color"/>
    <x v="3"/>
    <s v="English"/>
    <x v="0"/>
    <x v="1"/>
    <s v="Leslie Bibb"/>
    <x v="1348"/>
    <n v="1000"/>
    <n v="2297"/>
    <n v="12"/>
    <n v="0"/>
    <n v="5.6"/>
    <n v="58"/>
    <n v="84"/>
    <x v="2491"/>
    <n v="13200000"/>
  </r>
  <r>
    <x v="2492"/>
    <n v="1"/>
    <x v="1905"/>
    <s v="Color"/>
    <x v="5"/>
    <s v="English"/>
    <x v="0"/>
    <x v="1"/>
    <s v="Anthony Hopkins"/>
    <x v="91"/>
    <n v="12000"/>
    <n v="32355"/>
    <n v="0"/>
    <n v="71000"/>
    <n v="5.8"/>
    <n v="434"/>
    <n v="138"/>
    <x v="2492"/>
    <n v="125000000"/>
  </r>
  <r>
    <x v="2493"/>
    <n v="1"/>
    <x v="1961"/>
    <s v="Color"/>
    <x v="5"/>
    <s v="English"/>
    <x v="1"/>
    <x v="1"/>
    <s v="Liam Neeson"/>
    <x v="677"/>
    <n v="14000"/>
    <n v="16967"/>
    <n v="174"/>
    <n v="24000"/>
    <n v="7"/>
    <n v="359"/>
    <n v="106"/>
    <x v="2493"/>
    <n v="50000000"/>
  </r>
  <r>
    <x v="2494"/>
    <n v="1"/>
    <x v="1962"/>
    <s v="Color"/>
    <x v="1"/>
    <s v="English"/>
    <x v="0"/>
    <x v="6"/>
    <s v="Shane Dawson"/>
    <x v="1349"/>
    <n v="247"/>
    <n v="954"/>
    <n v="247"/>
    <n v="0"/>
    <n v="5.0999999999999996"/>
    <n v="6"/>
    <n v="93"/>
    <x v="2494"/>
    <n v="600000"/>
  </r>
  <r>
    <x v="2495"/>
    <n v="1"/>
    <x v="1963"/>
    <s v="Color"/>
    <x v="10"/>
    <s v="English"/>
    <x v="0"/>
    <x v="1"/>
    <s v="Lin Shaye"/>
    <x v="1350"/>
    <n v="852"/>
    <n v="5056"/>
    <n v="10"/>
    <n v="18000"/>
    <n v="4.4000000000000004"/>
    <n v="183"/>
    <n v="89"/>
    <x v="2495"/>
    <n v="5000000"/>
  </r>
  <r>
    <x v="2496"/>
    <n v="1"/>
    <x v="1954"/>
    <s v="Color"/>
    <x v="8"/>
    <s v="English"/>
    <x v="1"/>
    <x v="4"/>
    <s v="Julie Walters"/>
    <x v="1351"/>
    <n v="838"/>
    <n v="3697"/>
    <n v="17"/>
    <n v="30000"/>
    <n v="7.2"/>
    <n v="224"/>
    <n v="95"/>
    <x v="2496"/>
    <n v="55000000"/>
  </r>
  <r>
    <x v="2497"/>
    <n v="1"/>
    <x v="1964"/>
    <s v="Color"/>
    <x v="10"/>
    <s v="English"/>
    <x v="0"/>
    <x v="2"/>
    <s v="Richard Cabral"/>
    <x v="1352"/>
    <n v="510"/>
    <n v="2161"/>
    <n v="52"/>
    <n v="10000"/>
    <n v="5"/>
    <n v="220"/>
    <n v="101"/>
    <x v="2497"/>
    <n v="5000000"/>
  </r>
  <r>
    <x v="2498"/>
    <n v="1"/>
    <x v="1965"/>
    <s v="Color"/>
    <x v="0"/>
    <s v="English"/>
    <x v="0"/>
    <x v="4"/>
    <s v="Benedict Cumberbatch"/>
    <x v="687"/>
    <n v="19000"/>
    <n v="19963"/>
    <n v="35"/>
    <n v="11000"/>
    <n v="6.7"/>
    <n v="153"/>
    <n v="92"/>
    <x v="2498"/>
    <n v="132000000"/>
  </r>
  <r>
    <x v="2499"/>
    <n v="1"/>
    <x v="1955"/>
    <s v="Color"/>
    <x v="5"/>
    <s v="English"/>
    <x v="12"/>
    <x v="1"/>
    <s v="Sasha Roiz"/>
    <x v="396"/>
    <n v="795"/>
    <n v="1099"/>
    <n v="545"/>
    <n v="20000"/>
    <n v="5.6"/>
    <n v="272"/>
    <n v="105"/>
    <x v="2499"/>
    <n v="80000000"/>
  </r>
  <r>
    <x v="2500"/>
    <n v="1"/>
    <x v="1966"/>
    <s v="Color"/>
    <x v="5"/>
    <s v="English"/>
    <x v="0"/>
    <x v="1"/>
    <s v="Bruce McGill"/>
    <x v="323"/>
    <n v="655"/>
    <n v="2394"/>
    <n v="167"/>
    <n v="0"/>
    <n v="6.2"/>
    <n v="146"/>
    <n v="99"/>
    <x v="2500"/>
    <n v="25000000"/>
  </r>
  <r>
    <x v="2501"/>
    <n v="1"/>
    <x v="1903"/>
    <s v="Color"/>
    <x v="0"/>
    <s v="English"/>
    <x v="0"/>
    <x v="0"/>
    <s v="Miguel Ferrer"/>
    <x v="783"/>
    <n v="688"/>
    <n v="1031"/>
    <n v="107"/>
    <n v="0"/>
    <n v="6.4"/>
    <n v="159"/>
    <n v="101"/>
    <x v="2501"/>
    <n v="103000000"/>
  </r>
  <r>
    <x v="2502"/>
    <n v="1"/>
    <x v="1967"/>
    <s v="Color"/>
    <x v="5"/>
    <s v="English"/>
    <x v="0"/>
    <x v="1"/>
    <s v="Gary Oldman"/>
    <x v="856"/>
    <n v="10000"/>
    <n v="14161"/>
    <n v="294"/>
    <n v="60000"/>
    <n v="6.2"/>
    <n v="492"/>
    <n v="117"/>
    <x v="2502"/>
    <n v="100000000"/>
  </r>
  <r>
    <x v="2503"/>
    <n v="1"/>
    <x v="1937"/>
    <s v="Color"/>
    <x v="6"/>
    <s v="English"/>
    <x v="0"/>
    <x v="2"/>
    <s v="Numan Acar"/>
    <x v="1353"/>
    <n v="374"/>
    <n v="1283"/>
    <n v="593"/>
    <n v="5000"/>
    <n v="6.6"/>
    <n v="129"/>
    <n v="103"/>
    <x v="2503"/>
    <n v="5000000"/>
  </r>
  <r>
    <x v="2504"/>
    <n v="1"/>
    <x v="1897"/>
    <s v="Color"/>
    <x v="1"/>
    <s v="English"/>
    <x v="0"/>
    <x v="2"/>
    <s v="Billy Crudup"/>
    <x v="1354"/>
    <n v="745"/>
    <n v="1986"/>
    <n v="0"/>
    <n v="0"/>
    <n v="7.5"/>
    <n v="44"/>
    <n v="105"/>
    <x v="2504"/>
    <n v="5000000"/>
  </r>
  <r>
    <x v="2505"/>
    <n v="1"/>
    <x v="1968"/>
    <s v="Color"/>
    <x v="5"/>
    <s v="English"/>
    <x v="0"/>
    <x v="2"/>
    <s v="Mireille Enos"/>
    <x v="673"/>
    <n v="1000"/>
    <n v="1458"/>
    <n v="453"/>
    <n v="10000"/>
    <n v="5.7"/>
    <n v="233"/>
    <n v="109"/>
    <x v="2505"/>
    <n v="35000000"/>
  </r>
  <r>
    <x v="2506"/>
    <n v="1"/>
    <x v="1969"/>
    <s v="Color"/>
    <x v="6"/>
    <s v="English"/>
    <x v="1"/>
    <x v="1"/>
    <s v="David Oyelowo"/>
    <x v="1226"/>
    <n v="1000"/>
    <n v="3869"/>
    <n v="151"/>
    <n v="22000"/>
    <n v="7.5"/>
    <n v="364"/>
    <n v="128"/>
    <x v="2506"/>
    <n v="20000000"/>
  </r>
  <r>
    <x v="2507"/>
    <n v="1"/>
    <x v="1970"/>
    <s v="Color"/>
    <x v="5"/>
    <s v="English"/>
    <x v="0"/>
    <x v="1"/>
    <s v="Jeff Bridges"/>
    <x v="695"/>
    <n v="12000"/>
    <n v="17098"/>
    <n v="44"/>
    <n v="16000"/>
    <n v="5.5"/>
    <n v="175"/>
    <n v="102"/>
    <x v="2507"/>
    <n v="95000000"/>
  </r>
  <r>
    <x v="2508"/>
    <n v="1"/>
    <x v="1971"/>
    <s v="Color"/>
    <x v="1"/>
    <s v="English"/>
    <x v="0"/>
    <x v="2"/>
    <s v="James Wilcox"/>
    <x v="907"/>
    <n v="683"/>
    <n v="1488"/>
    <n v="52"/>
    <n v="0"/>
    <n v="5.0999999999999996"/>
    <n v="201"/>
    <n v="94"/>
    <x v="2508"/>
    <n v="40000000"/>
  </r>
  <r>
    <x v="2509"/>
    <n v="1"/>
    <x v="1972"/>
    <s v="Black and White"/>
    <x v="5"/>
    <s v="English"/>
    <x v="0"/>
    <x v="2"/>
    <s v="Joseph Gordon-Levitt"/>
    <x v="701"/>
    <n v="23000"/>
    <n v="49433"/>
    <n v="436"/>
    <n v="32000"/>
    <n v="6.5"/>
    <n v="339"/>
    <n v="102"/>
    <x v="2509"/>
    <n v="65000000"/>
  </r>
  <r>
    <x v="2510"/>
    <n v="1"/>
    <x v="1973"/>
    <s v="Color"/>
    <x v="5"/>
    <s v="English"/>
    <x v="15"/>
    <x v="2"/>
    <s v="Michael Jai White"/>
    <x v="1355"/>
    <n v="2000"/>
    <n v="2802"/>
    <n v="3"/>
    <n v="0"/>
    <n v="5.7"/>
    <n v="66"/>
    <n v="96"/>
    <x v="2510"/>
    <n v="9000000"/>
  </r>
  <r>
    <x v="2511"/>
    <n v="1"/>
    <x v="1890"/>
    <s v="Color"/>
    <x v="6"/>
    <s v="English"/>
    <x v="0"/>
    <x v="1"/>
    <s v="Roma Downey"/>
    <x v="1356"/>
    <n v="329"/>
    <n v="775"/>
    <n v="25"/>
    <n v="15000"/>
    <n v="5.6"/>
    <n v="61"/>
    <n v="170"/>
    <x v="2511"/>
    <n v="22000000"/>
  </r>
  <r>
    <x v="2512"/>
    <n v="1"/>
    <x v="1974"/>
    <s v="Color"/>
    <x v="2"/>
    <s v="English"/>
    <x v="0"/>
    <x v="1"/>
    <s v="Anne Hathaway"/>
    <x v="1357"/>
    <n v="11000"/>
    <n v="12772"/>
    <n v="4"/>
    <n v="0"/>
    <n v="5.8"/>
    <n v="43"/>
    <n v="86"/>
    <x v="2512"/>
    <n v="6000000"/>
  </r>
  <r>
    <x v="2513"/>
    <n v="1"/>
    <x v="1955"/>
    <s v="Color"/>
    <x v="1"/>
    <s v="English"/>
    <x v="0"/>
    <x v="1"/>
    <s v="Bill Murray"/>
    <x v="1358"/>
    <n v="13000"/>
    <n v="20330"/>
    <n v="51"/>
    <n v="33000"/>
    <n v="7.3"/>
    <n v="275"/>
    <n v="102"/>
    <x v="2513"/>
    <n v="13000000"/>
  </r>
  <r>
    <x v="2514"/>
    <n v="1"/>
    <x v="1975"/>
    <s v="Color"/>
    <x v="2"/>
    <s v="English"/>
    <x v="0"/>
    <x v="1"/>
    <s v="Kristen Stewart"/>
    <x v="807"/>
    <n v="17000"/>
    <n v="19673"/>
    <n v="25"/>
    <n v="45000"/>
    <n v="7.5"/>
    <n v="309"/>
    <n v="101"/>
    <x v="2514"/>
    <n v="5000000"/>
  </r>
  <r>
    <x v="2515"/>
    <n v="1"/>
    <x v="1976"/>
    <s v="Color"/>
    <x v="5"/>
    <s v="English"/>
    <x v="4"/>
    <x v="1"/>
    <s v="Liam Neeson"/>
    <x v="1141"/>
    <n v="14000"/>
    <n v="16967"/>
    <n v="118"/>
    <n v="38000"/>
    <n v="6"/>
    <n v="222"/>
    <n v="115"/>
    <x v="2515"/>
    <n v="48000000"/>
  </r>
  <r>
    <x v="2516"/>
    <n v="1"/>
    <x v="1977"/>
    <s v="Color"/>
    <x v="1"/>
    <s v="English"/>
    <x v="0"/>
    <x v="2"/>
    <s v="Gary Cole"/>
    <x v="1359"/>
    <n v="989"/>
    <n v="2654"/>
    <n v="265"/>
    <n v="11000"/>
    <n v="4.9000000000000004"/>
    <n v="148"/>
    <n v="100"/>
    <x v="2516"/>
    <n v="20000000"/>
  </r>
  <r>
    <x v="2517"/>
    <n v="1"/>
    <x v="1913"/>
    <s v="Color"/>
    <x v="5"/>
    <s v="English"/>
    <x v="0"/>
    <x v="1"/>
    <s v="Noel Fisher"/>
    <x v="463"/>
    <n v="833"/>
    <n v="2690"/>
    <n v="473"/>
    <n v="62000"/>
    <n v="5.9"/>
    <n v="348"/>
    <n v="101"/>
    <x v="2517"/>
    <n v="125000000"/>
  </r>
  <r>
    <x v="2518"/>
    <n v="1"/>
    <x v="1978"/>
    <s v="Color"/>
    <x v="1"/>
    <s v="English"/>
    <x v="0"/>
    <x v="2"/>
    <s v="Mackenzie Davis"/>
    <x v="1360"/>
    <n v="363"/>
    <n v="1024"/>
    <n v="19"/>
    <n v="0"/>
    <n v="6.1"/>
    <n v="164"/>
    <n v="94"/>
    <x v="2518"/>
    <n v="8000000"/>
  </r>
  <r>
    <x v="2519"/>
    <n v="1"/>
    <x v="1979"/>
    <s v="Color"/>
    <x v="5"/>
    <s v="English"/>
    <x v="0"/>
    <x v="1"/>
    <s v="Emma Stone"/>
    <x v="990"/>
    <n v="15000"/>
    <n v="28631"/>
    <n v="464"/>
    <n v="41000"/>
    <n v="6.7"/>
    <n v="495"/>
    <n v="142"/>
    <x v="2519"/>
    <n v="200000000"/>
  </r>
  <r>
    <x v="2520"/>
    <n v="1"/>
    <x v="1953"/>
    <s v="Color"/>
    <x v="2"/>
    <s v="English"/>
    <x v="0"/>
    <x v="1"/>
    <s v="Luke Bracey"/>
    <x v="423"/>
    <n v="775"/>
    <n v="3197"/>
    <n v="97"/>
    <n v="19000"/>
    <n v="6.7"/>
    <n v="85"/>
    <n v="118"/>
    <x v="2520"/>
    <n v="26000000"/>
  </r>
  <r>
    <x v="2521"/>
    <n v="1"/>
    <x v="1980"/>
    <s v="Color"/>
    <x v="0"/>
    <s v="English"/>
    <x v="0"/>
    <x v="4"/>
    <s v="Channing Tatum"/>
    <x v="1361"/>
    <n v="17000"/>
    <n v="19513"/>
    <n v="34"/>
    <n v="18000"/>
    <n v="7.3"/>
    <n v="156"/>
    <n v="95"/>
    <x v="2521"/>
    <n v="50000000"/>
  </r>
  <r>
    <x v="2522"/>
    <n v="1"/>
    <x v="1967"/>
    <s v="Color"/>
    <x v="0"/>
    <s v="English"/>
    <x v="0"/>
    <x v="4"/>
    <s v="Isaac Hempstead Wright"/>
    <x v="1362"/>
    <n v="874"/>
    <n v="3151"/>
    <n v="7"/>
    <n v="11000"/>
    <n v="6.8"/>
    <n v="219"/>
    <n v="96"/>
    <x v="2522"/>
    <n v="60000000"/>
  </r>
  <r>
    <x v="2523"/>
    <n v="1"/>
    <x v="1981"/>
    <s v="Color"/>
    <x v="5"/>
    <s v="English"/>
    <x v="0"/>
    <x v="2"/>
    <s v="Denzel Washington"/>
    <x v="303"/>
    <n v="18000"/>
    <n v="37605"/>
    <n v="845"/>
    <n v="56000"/>
    <n v="7.2"/>
    <n v="292"/>
    <n v="132"/>
    <x v="2523"/>
    <n v="55000000"/>
  </r>
  <r>
    <x v="2524"/>
    <n v="1"/>
    <x v="1982"/>
    <s v="Color"/>
    <x v="5"/>
    <s v="English"/>
    <x v="0"/>
    <x v="1"/>
    <s v="Jason Statham"/>
    <x v="1363"/>
    <n v="26000"/>
    <n v="52610"/>
    <n v="385"/>
    <n v="56000"/>
    <n v="6.1"/>
    <n v="320"/>
    <n v="131"/>
    <x v="2524"/>
    <n v="90000000"/>
  </r>
  <r>
    <x v="2525"/>
    <n v="1"/>
    <x v="1983"/>
    <s v="Color"/>
    <x v="2"/>
    <s v="English"/>
    <x v="0"/>
    <x v="1"/>
    <s v="Shailene Woodley"/>
    <x v="1364"/>
    <n v="8000"/>
    <n v="10565"/>
    <n v="131"/>
    <n v="93000"/>
    <n v="7.8"/>
    <n v="326"/>
    <n v="133"/>
    <x v="2525"/>
    <n v="12000000"/>
  </r>
  <r>
    <x v="2526"/>
    <n v="1"/>
    <x v="1984"/>
    <s v="Color"/>
    <x v="3"/>
    <s v="English"/>
    <x v="0"/>
    <x v="2"/>
    <s v="George Kennedy"/>
    <x v="1165"/>
    <n v="3000"/>
    <n v="3784"/>
    <n v="81"/>
    <n v="0"/>
    <n v="6"/>
    <n v="175"/>
    <n v="111"/>
    <x v="2526"/>
    <n v="25000000"/>
  </r>
  <r>
    <x v="2527"/>
    <n v="1"/>
    <x v="1985"/>
    <s v="Black and White"/>
    <x v="2"/>
    <s v="English"/>
    <x v="35"/>
    <x v="1"/>
    <s v="Jeff Bridges"/>
    <x v="392"/>
    <n v="12000"/>
    <n v="36064"/>
    <n v="176"/>
    <n v="58000"/>
    <n v="6.5"/>
    <n v="198"/>
    <n v="97"/>
    <x v="2527"/>
    <n v="25000000"/>
  </r>
  <r>
    <x v="2528"/>
    <n v="1"/>
    <x v="1986"/>
    <s v="Color"/>
    <x v="0"/>
    <s v="English"/>
    <x v="0"/>
    <x v="2"/>
    <s v="Bill Murray"/>
    <x v="296"/>
    <n v="13000"/>
    <n v="15082"/>
    <n v="0"/>
    <n v="149000"/>
    <n v="8.1"/>
    <n v="536"/>
    <n v="99"/>
    <x v="2528"/>
    <n v="25000000"/>
  </r>
  <r>
    <x v="2529"/>
    <n v="1"/>
    <x v="1987"/>
    <s v="Color"/>
    <x v="0"/>
    <s v="English"/>
    <x v="16"/>
    <x v="1"/>
    <s v="Aidan Turner"/>
    <x v="286"/>
    <n v="5000"/>
    <n v="9152"/>
    <n v="0"/>
    <n v="65000"/>
    <n v="7.5"/>
    <n v="422"/>
    <n v="164"/>
    <x v="2529"/>
    <n v="250000000"/>
  </r>
  <r>
    <x v="2530"/>
    <n v="1"/>
    <x v="1988"/>
    <s v="Color"/>
    <x v="2"/>
    <s v="English"/>
    <x v="0"/>
    <x v="2"/>
    <s v="Barry Corbin"/>
    <x v="734"/>
    <n v="883"/>
    <n v="2896"/>
    <n v="0"/>
    <n v="0"/>
    <n v="6.6"/>
    <n v="208"/>
    <n v="122"/>
    <x v="2530"/>
    <n v="16000000"/>
  </r>
  <r>
    <x v="2531"/>
    <n v="1"/>
    <x v="1946"/>
    <s v="Color"/>
    <x v="1"/>
    <s v="English"/>
    <x v="0"/>
    <x v="4"/>
    <s v="Manish Dayal"/>
    <x v="28"/>
    <n v="820"/>
    <n v="1484"/>
    <n v="529"/>
    <n v="55000"/>
    <n v="7.3"/>
    <n v="180"/>
    <n v="122"/>
    <x v="2531"/>
    <n v="22000000"/>
  </r>
  <r>
    <x v="2532"/>
    <n v="1"/>
    <x v="1989"/>
    <s v="Color"/>
    <x v="0"/>
    <s v="English"/>
    <x v="0"/>
    <x v="1"/>
    <s v="Jennifer Lawrence"/>
    <x v="865"/>
    <n v="34000"/>
    <n v="81385"/>
    <n v="508"/>
    <n v="52000"/>
    <n v="6.7"/>
    <n v="403"/>
    <n v="123"/>
    <x v="2532"/>
    <n v="125000000"/>
  </r>
  <r>
    <x v="2533"/>
    <n v="1"/>
    <x v="1990"/>
    <s v="Color"/>
    <x v="6"/>
    <s v="English"/>
    <x v="1"/>
    <x v="1"/>
    <s v="Benedict Cumberbatch"/>
    <x v="1147"/>
    <n v="19000"/>
    <n v="20295"/>
    <n v="77"/>
    <n v="165000"/>
    <n v="8.1"/>
    <n v="454"/>
    <n v="114"/>
    <x v="2533"/>
    <n v="14000000"/>
  </r>
  <r>
    <x v="2534"/>
    <n v="1"/>
    <x v="1991"/>
    <s v="Color"/>
    <x v="1"/>
    <s v="English"/>
    <x v="0"/>
    <x v="2"/>
    <s v="James Franco"/>
    <x v="1315"/>
    <n v="11000"/>
    <n v="12239"/>
    <n v="133"/>
    <n v="50000"/>
    <n v="6.6"/>
    <n v="293"/>
    <n v="112"/>
    <x v="2534"/>
    <n v="44000000"/>
  </r>
  <r>
    <x v="2535"/>
    <n v="1"/>
    <x v="1992"/>
    <s v="Color"/>
    <x v="3"/>
    <s v="English"/>
    <x v="0"/>
    <x v="2"/>
    <s v="Robert Downey Jr."/>
    <x v="511"/>
    <n v="21000"/>
    <n v="30183"/>
    <n v="71"/>
    <n v="47000"/>
    <n v="7.4"/>
    <n v="276"/>
    <n v="141"/>
    <x v="2535"/>
    <n v="50000000"/>
  </r>
  <r>
    <x v="2536"/>
    <n v="1"/>
    <x v="1993"/>
    <s v="Color"/>
    <x v="5"/>
    <s v="English"/>
    <x v="0"/>
    <x v="1"/>
    <s v="Roxanne McKee"/>
    <x v="192"/>
    <n v="576"/>
    <n v="1520"/>
    <n v="212"/>
    <n v="12000"/>
    <n v="4.2"/>
    <n v="156"/>
    <n v="99"/>
    <x v="2536"/>
    <n v="70000000"/>
  </r>
  <r>
    <x v="2537"/>
    <n v="1"/>
    <x v="1936"/>
    <s v="Color"/>
    <x v="5"/>
    <s v="English"/>
    <x v="9"/>
    <x v="4"/>
    <s v="Morgan Freeman"/>
    <x v="1005"/>
    <n v="11000"/>
    <n v="22128"/>
    <n v="97"/>
    <n v="64000"/>
    <n v="7.8"/>
    <n v="435"/>
    <n v="100"/>
    <x v="2537"/>
    <n v="60000000"/>
  </r>
  <r>
    <x v="2538"/>
    <n v="1"/>
    <x v="1994"/>
    <s v="Color"/>
    <x v="5"/>
    <s v="English"/>
    <x v="0"/>
    <x v="1"/>
    <s v="Ki Hong Lee"/>
    <x v="1365"/>
    <n v="988"/>
    <n v="1783"/>
    <n v="47"/>
    <n v="38000"/>
    <n v="6.8"/>
    <n v="297"/>
    <n v="113"/>
    <x v="2538"/>
    <n v="34000000"/>
  </r>
  <r>
    <x v="2539"/>
    <n v="1"/>
    <x v="1995"/>
    <s v="Color"/>
    <x v="2"/>
    <s v="English"/>
    <x v="0"/>
    <x v="1"/>
    <s v="Bill Murray"/>
    <x v="671"/>
    <n v="13000"/>
    <n v="27674"/>
    <n v="0"/>
    <n v="34000"/>
    <n v="6.1"/>
    <n v="371"/>
    <n v="118"/>
    <x v="2539"/>
    <n v="70000000"/>
  </r>
  <r>
    <x v="2540"/>
    <n v="1"/>
    <x v="1902"/>
    <s v="Color"/>
    <x v="5"/>
    <s v="English"/>
    <x v="0"/>
    <x v="2"/>
    <s v="Luke Bracey"/>
    <x v="140"/>
    <n v="775"/>
    <n v="3033"/>
    <n v="79"/>
    <n v="0"/>
    <n v="6.3"/>
    <n v="172"/>
    <n v="108"/>
    <x v="2540"/>
    <n v="15000000"/>
  </r>
  <r>
    <x v="2541"/>
    <n v="1"/>
    <x v="1949"/>
    <s v="Color"/>
    <x v="0"/>
    <s v="English"/>
    <x v="12"/>
    <x v="4"/>
    <s v="Liam Neeson"/>
    <x v="1366"/>
    <n v="14000"/>
    <n v="18795"/>
    <n v="7"/>
    <n v="0"/>
    <n v="5.8"/>
    <n v="121"/>
    <n v="85"/>
    <x v="2541"/>
    <n v="42000000"/>
  </r>
  <r>
    <x v="2542"/>
    <n v="1"/>
    <x v="1996"/>
    <s v="Color"/>
    <x v="1"/>
    <s v="English"/>
    <x v="0"/>
    <x v="1"/>
    <s v="Don Johnson"/>
    <x v="369"/>
    <n v="982"/>
    <n v="2357"/>
    <n v="415"/>
    <n v="16000"/>
    <n v="6"/>
    <n v="191"/>
    <n v="109"/>
    <x v="2542"/>
    <n v="40000000"/>
  </r>
  <r>
    <x v="2543"/>
    <n v="1"/>
    <x v="1997"/>
    <s v="Color"/>
    <x v="5"/>
    <s v="English"/>
    <x v="0"/>
    <x v="2"/>
    <s v="Noel Gugliemi"/>
    <x v="1310"/>
    <n v="2000"/>
    <n v="6807"/>
    <n v="65"/>
    <n v="15000"/>
    <n v="6.5"/>
    <n v="285"/>
    <n v="103"/>
    <x v="2543"/>
    <n v="9000000"/>
  </r>
  <r>
    <x v="2544"/>
    <n v="1"/>
    <x v="1998"/>
    <s v="Color"/>
    <x v="6"/>
    <s v="English"/>
    <x v="1"/>
    <x v="1"/>
    <s v="Eddie Redmayne"/>
    <x v="941"/>
    <n v="13000"/>
    <n v="14100"/>
    <n v="120"/>
    <n v="90000"/>
    <n v="7.7"/>
    <n v="419"/>
    <n v="123"/>
    <x v="2544"/>
    <n v="15000000"/>
  </r>
  <r>
    <x v="2545"/>
    <n v="1"/>
    <x v="1999"/>
    <s v="Color"/>
    <x v="2"/>
    <s v="English"/>
    <x v="9"/>
    <x v="2"/>
    <s v="Cem Yilmaz"/>
    <x v="1367"/>
    <n v="523"/>
    <n v="1795"/>
    <n v="0"/>
    <n v="18000"/>
    <n v="7.1"/>
    <n v="183"/>
    <n v="111"/>
    <x v="2545"/>
    <n v="22500000"/>
  </r>
  <r>
    <x v="2546"/>
    <n v="1"/>
    <x v="1970"/>
    <s v="Color"/>
    <x v="1"/>
    <s v="English"/>
    <x v="0"/>
    <x v="1"/>
    <s v="Romany Malco"/>
    <x v="323"/>
    <n v="966"/>
    <n v="4830"/>
    <n v="167"/>
    <n v="3000"/>
    <n v="5.7"/>
    <n v="52"/>
    <n v="106"/>
    <x v="2546"/>
    <n v="24000000"/>
  </r>
  <r>
    <x v="2547"/>
    <n v="1"/>
    <x v="2000"/>
    <s v="Color"/>
    <x v="1"/>
    <s v="English"/>
    <x v="0"/>
    <x v="2"/>
    <s v="Tina Fey"/>
    <x v="326"/>
    <n v="2000"/>
    <n v="4662"/>
    <n v="189"/>
    <n v="14000"/>
    <n v="6.6"/>
    <n v="156"/>
    <n v="103"/>
    <x v="2547"/>
    <n v="19800000"/>
  </r>
  <r>
    <x v="2548"/>
    <n v="1"/>
    <x v="2001"/>
    <s v="Color"/>
    <x v="1"/>
    <s v="English"/>
    <x v="0"/>
    <x v="2"/>
    <s v="Rosario Dawson"/>
    <x v="474"/>
    <n v="3000"/>
    <n v="5592"/>
    <n v="0"/>
    <n v="0"/>
    <n v="6.5"/>
    <n v="161"/>
    <n v="102"/>
    <x v="2548"/>
    <n v="12000000"/>
  </r>
  <r>
    <x v="2549"/>
    <n v="1"/>
    <x v="1898"/>
    <s v="Color"/>
    <x v="9"/>
    <s v="English"/>
    <x v="0"/>
    <x v="3"/>
    <s v="Ariel Hsing"/>
    <x v="1368"/>
    <n v="0"/>
    <n v="0"/>
    <n v="0"/>
    <n v="116"/>
    <n v="7.1"/>
    <n v="18"/>
    <n v="80"/>
    <x v="2549"/>
    <n v="150000"/>
  </r>
  <r>
    <x v="2550"/>
    <n v="1"/>
    <x v="2002"/>
    <s v="Color"/>
    <x v="2"/>
    <s v="English"/>
    <x v="1"/>
    <x v="1"/>
    <s v="Johnny Depp"/>
    <x v="1369"/>
    <n v="40000"/>
    <n v="54031"/>
    <n v="0"/>
    <n v="37000"/>
    <n v="6.3"/>
    <n v="355"/>
    <n v="119"/>
    <x v="2550"/>
    <n v="100000000"/>
  </r>
  <r>
    <x v="2551"/>
    <n v="1"/>
    <x v="2003"/>
    <s v="Color"/>
    <x v="5"/>
    <s v="English"/>
    <x v="0"/>
    <x v="1"/>
    <s v="Bingbing Li"/>
    <x v="255"/>
    <n v="974"/>
    <n v="3988"/>
    <n v="0"/>
    <n v="56000"/>
    <n v="5.7"/>
    <n v="378"/>
    <n v="165"/>
    <x v="2551"/>
    <n v="210000000"/>
  </r>
  <r>
    <x v="2552"/>
    <n v="1"/>
    <x v="1912"/>
    <s v="Color"/>
    <x v="1"/>
    <s v="English"/>
    <x v="0"/>
    <x v="2"/>
    <s v="Johnny Depp"/>
    <x v="217"/>
    <n v="40000"/>
    <n v="43810"/>
    <n v="0"/>
    <n v="20000"/>
    <n v="5.4"/>
    <n v="254"/>
    <n v="102"/>
    <x v="2552"/>
    <n v="3000000"/>
  </r>
  <r>
    <x v="2553"/>
    <n v="1"/>
    <x v="1918"/>
    <s v="Color"/>
    <x v="6"/>
    <s v="English"/>
    <x v="0"/>
    <x v="1"/>
    <s v="Finn Wittrock"/>
    <x v="1150"/>
    <n v="769"/>
    <n v="2938"/>
    <n v="11000"/>
    <n v="35000"/>
    <n v="7.2"/>
    <n v="322"/>
    <n v="137"/>
    <x v="2553"/>
    <n v="65000000"/>
  </r>
  <r>
    <x v="2554"/>
    <n v="1"/>
    <x v="1916"/>
    <s v="Color"/>
    <x v="4"/>
    <s v="English"/>
    <x v="0"/>
    <x v="2"/>
    <s v="Shelley Hennig"/>
    <x v="1370"/>
    <n v="707"/>
    <n v="1565"/>
    <n v="6"/>
    <n v="13000"/>
    <n v="5.7"/>
    <n v="270"/>
    <n v="83"/>
    <x v="2554"/>
    <n v="1000000"/>
  </r>
  <r>
    <x v="2555"/>
    <n v="1"/>
    <x v="2004"/>
    <s v="Color"/>
    <x v="2"/>
    <s v="English"/>
    <x v="0"/>
    <x v="4"/>
    <s v="Jessie T. Usher"/>
    <x v="262"/>
    <n v="116"/>
    <n v="525"/>
    <n v="49"/>
    <n v="0"/>
    <n v="6.7"/>
    <n v="50"/>
    <n v="115"/>
    <x v="2555"/>
    <n v="15000000"/>
  </r>
  <r>
    <x v="2556"/>
    <n v="1"/>
    <x v="2005"/>
    <s v="Color"/>
    <x v="1"/>
    <s v="English"/>
    <x v="0"/>
    <x v="2"/>
    <s v="Naomi Watts"/>
    <x v="729"/>
    <n v="6000"/>
    <n v="6322"/>
    <n v="387"/>
    <n v="0"/>
    <n v="6.3"/>
    <n v="270"/>
    <n v="97"/>
    <x v="2556"/>
    <n v="10000000"/>
  </r>
  <r>
    <x v="2557"/>
    <n v="1"/>
    <x v="1971"/>
    <s v="Color"/>
    <x v="2"/>
    <s v="English"/>
    <x v="0"/>
    <x v="2"/>
    <s v="J.K. Simmons"/>
    <x v="1371"/>
    <n v="24000"/>
    <n v="26495"/>
    <n v="141"/>
    <n v="129000"/>
    <n v="8.5"/>
    <n v="535"/>
    <n v="107"/>
    <x v="2557"/>
    <n v="3300000"/>
  </r>
  <r>
    <x v="2558"/>
    <n v="1"/>
    <x v="1907"/>
    <s v="Color"/>
    <x v="0"/>
    <s v="English"/>
    <x v="0"/>
    <x v="2"/>
    <s v="Michiel Huisman"/>
    <x v="1065"/>
    <n v="2000"/>
    <n v="4896"/>
    <n v="212"/>
    <n v="38000"/>
    <n v="7.1"/>
    <n v="349"/>
    <n v="115"/>
    <x v="2558"/>
    <n v="15000000"/>
  </r>
  <r>
    <x v="2559"/>
    <n v="1"/>
    <x v="2006"/>
    <s v="Color"/>
    <x v="2"/>
    <s v="English"/>
    <x v="0"/>
    <x v="1"/>
    <s v="Matt Bomer"/>
    <x v="1372"/>
    <n v="20000"/>
    <n v="22447"/>
    <n v="167"/>
    <n v="17000"/>
    <n v="6.2"/>
    <n v="189"/>
    <n v="118"/>
    <x v="2559"/>
    <n v="60000000"/>
  </r>
  <r>
    <x v="2560"/>
    <n v="1"/>
    <x v="1990"/>
    <s v="Color"/>
    <x v="1"/>
    <s v="English"/>
    <x v="0"/>
    <x v="2"/>
    <s v="Jim Parsons"/>
    <x v="582"/>
    <n v="17000"/>
    <n v="18947"/>
    <n v="0"/>
    <n v="0"/>
    <n v="6.7"/>
    <n v="149"/>
    <n v="106"/>
    <x v="2560"/>
    <n v="6000000"/>
  </r>
  <r>
    <x v="2561"/>
    <n v="1"/>
    <x v="1921"/>
    <s v="Color"/>
    <x v="5"/>
    <s v="English"/>
    <x v="0"/>
    <x v="1"/>
    <s v="Jennifer Lawrence"/>
    <x v="155"/>
    <n v="34000"/>
    <n v="91434"/>
    <n v="0"/>
    <n v="82000"/>
    <n v="8"/>
    <n v="539"/>
    <n v="149"/>
    <x v="2561"/>
    <n v="200000000"/>
  </r>
  <r>
    <x v="2562"/>
    <n v="1"/>
    <x v="2007"/>
    <s v="Color"/>
    <x v="2"/>
    <s v="English"/>
    <x v="0"/>
    <x v="2"/>
    <s v="Christopher Lambert"/>
    <x v="1373"/>
    <n v="1000"/>
    <n v="2059"/>
    <n v="0"/>
    <n v="26000"/>
    <n v="7.5"/>
    <n v="1"/>
    <n v="111"/>
    <x v="2562"/>
    <n v="12000000"/>
  </r>
  <r>
    <x v="2563"/>
    <n v="1"/>
    <x v="2008"/>
    <s v="Color"/>
    <x v="2"/>
    <s v="English"/>
    <x v="0"/>
    <x v="1"/>
    <s v="Hayden Christensen"/>
    <x v="495"/>
    <n v="4000"/>
    <n v="6617"/>
    <n v="35"/>
    <n v="0"/>
    <n v="4.5999999999999996"/>
    <n v="12"/>
    <n v="121"/>
    <x v="2563"/>
    <n v="5000000"/>
  </r>
  <r>
    <x v="2564"/>
    <n v="1"/>
    <x v="2009"/>
    <s v="Color"/>
    <x v="1"/>
    <s v="English"/>
    <x v="0"/>
    <x v="1"/>
    <s v="Emma Stone"/>
    <x v="5"/>
    <n v="15000"/>
    <n v="44037"/>
    <n v="488"/>
    <n v="11000"/>
    <n v="5.4"/>
    <n v="138"/>
    <n v="105"/>
    <x v="2564"/>
    <n v="37000000"/>
  </r>
  <r>
    <x v="2565"/>
    <n v="1"/>
    <x v="2010"/>
    <s v="Color"/>
    <x v="0"/>
    <s v="English"/>
    <x v="0"/>
    <x v="4"/>
    <s v="Bella Thorne"/>
    <x v="451"/>
    <n v="35000"/>
    <n v="38450"/>
    <n v="12"/>
    <n v="0"/>
    <n v="5"/>
    <n v="70"/>
    <n v="92"/>
    <x v="2565"/>
    <n v="90000000"/>
  </r>
  <r>
    <x v="2566"/>
    <n v="1"/>
    <x v="2011"/>
    <s v="Color"/>
    <x v="8"/>
    <s v="English"/>
    <x v="0"/>
    <x v="2"/>
    <s v="Jennifer Jason Leigh"/>
    <x v="1374"/>
    <n v="1000"/>
    <n v="1442"/>
    <n v="26"/>
    <n v="0"/>
    <n v="7.3"/>
    <n v="328"/>
    <n v="90"/>
    <x v="2566"/>
    <n v="8000000"/>
  </r>
  <r>
    <x v="2567"/>
    <n v="1"/>
    <x v="2012"/>
    <s v="Color"/>
    <x v="0"/>
    <s v="English"/>
    <x v="0"/>
    <x v="3"/>
    <s v="Naderev Sano"/>
    <x v="1375"/>
    <n v="0"/>
    <n v="0"/>
    <n v="0"/>
    <n v="215"/>
    <n v="7"/>
    <n v="5"/>
    <n v="72"/>
    <x v="2567"/>
    <n v="150000"/>
  </r>
  <r>
    <x v="2568"/>
    <n v="1"/>
    <x v="2013"/>
    <s v="Color"/>
    <x v="5"/>
    <s v="English"/>
    <x v="0"/>
    <x v="1"/>
    <s v="Judy Greer"/>
    <x v="21"/>
    <n v="2000"/>
    <n v="5730"/>
    <n v="235"/>
    <n v="61000"/>
    <n v="7.4"/>
    <n v="517"/>
    <n v="117"/>
    <x v="2568"/>
    <n v="130000000"/>
  </r>
  <r>
    <x v="2569"/>
    <n v="1"/>
    <x v="2014"/>
    <s v="Color"/>
    <x v="5"/>
    <s v="English"/>
    <x v="0"/>
    <x v="1"/>
    <s v="Chris Hemsworth"/>
    <x v="700"/>
    <n v="26000"/>
    <n v="92000"/>
    <n v="0"/>
    <n v="118000"/>
    <n v="7.5"/>
    <n v="635"/>
    <n v="141"/>
    <x v="2569"/>
    <n v="250000000"/>
  </r>
  <r>
    <x v="2570"/>
    <n v="1"/>
    <x v="2015"/>
    <s v="Color"/>
    <x v="5"/>
    <s v="Telugu"/>
    <x v="7"/>
    <x v="3"/>
    <s v="Tamannaah Bhatia"/>
    <x v="1376"/>
    <n v="218"/>
    <n v="554"/>
    <n v="50"/>
    <n v="21000"/>
    <n v="8.4"/>
    <n v="44"/>
    <n v="159"/>
    <x v="2570"/>
    <n v="18026148"/>
  </r>
  <r>
    <x v="2571"/>
    <n v="1"/>
    <x v="2016"/>
    <s v="Color"/>
    <x v="6"/>
    <s v="English"/>
    <x v="0"/>
    <x v="2"/>
    <s v="Johnny Depp"/>
    <x v="1008"/>
    <n v="40000"/>
    <n v="63769"/>
    <n v="108"/>
    <n v="44000"/>
    <n v="7"/>
    <n v="391"/>
    <n v="123"/>
    <x v="2571"/>
    <n v="53000000"/>
  </r>
  <r>
    <x v="2572"/>
    <n v="1"/>
    <x v="2017"/>
    <s v="Color"/>
    <x v="5"/>
    <s v="English"/>
    <x v="0"/>
    <x v="2"/>
    <s v="Chris Hemsworth"/>
    <x v="161"/>
    <n v="26000"/>
    <n v="28129"/>
    <n v="0"/>
    <n v="11000"/>
    <n v="5.4"/>
    <n v="261"/>
    <n v="133"/>
    <x v="2572"/>
    <n v="70000000"/>
  </r>
  <r>
    <x v="2573"/>
    <n v="1"/>
    <x v="2018"/>
    <s v="Color"/>
    <x v="2"/>
    <s v="English"/>
    <x v="0"/>
    <x v="1"/>
    <s v="Tom Hanks"/>
    <x v="160"/>
    <n v="15000"/>
    <n v="16944"/>
    <n v="14000"/>
    <n v="55000"/>
    <n v="7.6"/>
    <n v="459"/>
    <n v="142"/>
    <x v="2573"/>
    <n v="40000000"/>
  </r>
  <r>
    <x v="2574"/>
    <n v="1"/>
    <x v="2019"/>
    <s v="Color"/>
    <x v="2"/>
    <s v="English"/>
    <x v="1"/>
    <x v="1"/>
    <s v="Julie Walters"/>
    <x v="1377"/>
    <n v="838"/>
    <n v="995"/>
    <n v="34"/>
    <n v="36000"/>
    <n v="7.5"/>
    <n v="351"/>
    <n v="111"/>
    <x v="2574"/>
    <n v="11000000"/>
  </r>
  <r>
    <x v="2575"/>
    <n v="1"/>
    <x v="2020"/>
    <s v="Color"/>
    <x v="2"/>
    <s v="English"/>
    <x v="0"/>
    <x v="2"/>
    <s v="Logan Browning"/>
    <x v="1378"/>
    <n v="628"/>
    <n v="4249"/>
    <n v="47"/>
    <n v="1000"/>
    <n v="7.2"/>
    <n v="10"/>
    <n v="89"/>
    <x v="2575"/>
    <n v="1900000"/>
  </r>
  <r>
    <x v="2576"/>
    <n v="1"/>
    <x v="2021"/>
    <s v="Color"/>
    <x v="1"/>
    <s v="English"/>
    <x v="0"/>
    <x v="2"/>
    <s v="Bradley Cooper"/>
    <x v="1269"/>
    <n v="14000"/>
    <n v="16926"/>
    <n v="53"/>
    <n v="25000"/>
    <n v="6.6"/>
    <n v="175"/>
    <n v="101"/>
    <x v="2576"/>
    <n v="20000000"/>
  </r>
  <r>
    <x v="2577"/>
    <n v="1"/>
    <x v="2022"/>
    <s v="Color"/>
    <x v="2"/>
    <s v="English"/>
    <x v="0"/>
    <x v="2"/>
    <s v="Brad Pitt"/>
    <x v="1150"/>
    <n v="11000"/>
    <n v="22319"/>
    <n v="11000"/>
    <n v="0"/>
    <n v="5.3"/>
    <n v="131"/>
    <n v="122"/>
    <x v="2577"/>
    <n v="10000000"/>
  </r>
  <r>
    <x v="2578"/>
    <n v="1"/>
    <x v="2023"/>
    <s v="Color"/>
    <x v="3"/>
    <s v="English"/>
    <x v="0"/>
    <x v="1"/>
    <s v="David Oyelowo"/>
    <x v="1379"/>
    <n v="1000"/>
    <n v="2739"/>
    <n v="5"/>
    <n v="0"/>
    <n v="5.3"/>
    <n v="39"/>
    <n v="97"/>
    <x v="2578"/>
    <n v="2000000"/>
  </r>
  <r>
    <x v="2579"/>
    <n v="1"/>
    <x v="2008"/>
    <s v="Color"/>
    <x v="9"/>
    <s v="Hebrew"/>
    <x v="34"/>
    <x v="3"/>
    <s v="Amos Oz"/>
    <x v="1380"/>
    <n v="3"/>
    <n v="3"/>
    <n v="0"/>
    <n v="111"/>
    <n v="7.2"/>
    <n v="23"/>
    <n v="84"/>
    <x v="2579"/>
    <n v="450000"/>
  </r>
  <r>
    <x v="2580"/>
    <n v="1"/>
    <x v="2024"/>
    <s v="Color"/>
    <x v="5"/>
    <s v="English"/>
    <x v="0"/>
    <x v="2"/>
    <s v="Hugh Jackman"/>
    <x v="1013"/>
    <n v="20000"/>
    <n v="23051"/>
    <n v="662"/>
    <n v="67000"/>
    <n v="6.9"/>
    <n v="371"/>
    <n v="120"/>
    <x v="2580"/>
    <n v="49000000"/>
  </r>
  <r>
    <x v="2581"/>
    <n v="1"/>
    <x v="2025"/>
    <s v="Color"/>
    <x v="3"/>
    <s v="English"/>
    <x v="33"/>
    <x v="2"/>
    <s v="Tom Hardy"/>
    <x v="1234"/>
    <n v="27000"/>
    <n v="27666"/>
    <n v="79"/>
    <n v="18000"/>
    <n v="6.4"/>
    <n v="172"/>
    <n v="137"/>
    <x v="2581"/>
    <n v="50000000"/>
  </r>
  <r>
    <x v="2582"/>
    <n v="1"/>
    <x v="2026"/>
    <s v="Color"/>
    <x v="2"/>
    <s v="English"/>
    <x v="0"/>
    <x v="4"/>
    <s v="Hayley Atwell"/>
    <x v="1187"/>
    <n v="2000"/>
    <n v="4671"/>
    <n v="0"/>
    <n v="56000"/>
    <n v="7"/>
    <n v="343"/>
    <n v="105"/>
    <x v="2582"/>
    <n v="95000000"/>
  </r>
  <r>
    <x v="2583"/>
    <n v="1"/>
    <x v="2027"/>
    <s v="Color"/>
    <x v="6"/>
    <s v="English"/>
    <x v="1"/>
    <x v="1"/>
    <s v="Will Smith"/>
    <x v="1381"/>
    <n v="10000"/>
    <n v="13371"/>
    <n v="15"/>
    <n v="23000"/>
    <n v="7.1"/>
    <n v="219"/>
    <n v="123"/>
    <x v="2583"/>
    <n v="35000000"/>
  </r>
  <r>
    <x v="2584"/>
    <n v="1"/>
    <x v="2028"/>
    <s v="Color"/>
    <x v="6"/>
    <s v="English"/>
    <x v="0"/>
    <x v="4"/>
    <s v="Donny Boaz"/>
    <x v="1382"/>
    <n v="2000"/>
    <n v="3384"/>
    <n v="14"/>
    <n v="0"/>
    <n v="7"/>
    <n v="27"/>
    <n v="118"/>
    <x v="2584"/>
    <n v="20000000"/>
  </r>
  <r>
    <x v="2585"/>
    <n v="1"/>
    <x v="2029"/>
    <s v="Color"/>
    <x v="2"/>
    <s v="English"/>
    <x v="0"/>
    <x v="2"/>
    <s v="Nora Zehetner"/>
    <x v="1383"/>
    <n v="446"/>
    <n v="928"/>
    <n v="4"/>
    <n v="793"/>
    <n v="5.5"/>
    <n v="36"/>
    <n v="97"/>
    <x v="2585"/>
    <n v="1000000"/>
  </r>
  <r>
    <x v="2586"/>
    <n v="1"/>
    <x v="2030"/>
    <s v="Color"/>
    <x v="2"/>
    <s v="English"/>
    <x v="0"/>
    <x v="1"/>
    <s v="Sylvester Stallone"/>
    <x v="1286"/>
    <n v="13000"/>
    <n v="15106"/>
    <n v="0"/>
    <n v="70000"/>
    <n v="7.7"/>
    <n v="437"/>
    <n v="133"/>
    <x v="2586"/>
    <n v="35000000"/>
  </r>
  <r>
    <x v="2587"/>
    <n v="1"/>
    <x v="2031"/>
    <s v="Color"/>
    <x v="1"/>
    <s v="English"/>
    <x v="0"/>
    <x v="1"/>
    <s v="Will Ferrell"/>
    <x v="954"/>
    <n v="8000"/>
    <n v="10886"/>
    <n v="51"/>
    <n v="13000"/>
    <n v="6.1"/>
    <n v="145"/>
    <n v="96"/>
    <x v="2587"/>
    <n v="50000000"/>
  </r>
  <r>
    <x v="2588"/>
    <n v="1"/>
    <x v="2032"/>
    <s v="Color"/>
    <x v="1"/>
    <s v="English"/>
    <x v="0"/>
    <x v="2"/>
    <s v="Al Pacino"/>
    <x v="1384"/>
    <n v="14000"/>
    <n v="18712"/>
    <n v="102"/>
    <n v="0"/>
    <n v="7.1"/>
    <n v="139"/>
    <n v="106"/>
    <x v="2588"/>
    <n v="10000000"/>
  </r>
  <r>
    <x v="2589"/>
    <n v="1"/>
    <x v="2033"/>
    <s v="Color"/>
    <x v="2"/>
    <s v="English"/>
    <x v="0"/>
    <x v="1"/>
    <s v="Alexa PenaVega"/>
    <x v="71"/>
    <n v="2000"/>
    <n v="6752"/>
    <n v="16"/>
    <n v="13000"/>
    <n v="5.9"/>
    <n v="11"/>
    <n v="120"/>
    <x v="2589"/>
    <n v="2300000"/>
  </r>
  <r>
    <x v="2590"/>
    <n v="1"/>
    <x v="2034"/>
    <s v="Color"/>
    <x v="1"/>
    <s v="English"/>
    <x v="0"/>
    <x v="2"/>
    <s v="Kimberly Elise"/>
    <x v="333"/>
    <n v="637"/>
    <n v="1342"/>
    <n v="44"/>
    <n v="23000"/>
    <n v="7.3"/>
    <n v="180"/>
    <n v="103"/>
    <x v="2590"/>
    <n v="7000000"/>
  </r>
  <r>
    <x v="2591"/>
    <n v="1"/>
    <x v="2035"/>
    <s v="Color"/>
    <x v="5"/>
    <s v="Mandarin"/>
    <x v="19"/>
    <x v="2"/>
    <s v="Si Won Choi"/>
    <x v="1385"/>
    <n v="21"/>
    <n v="58"/>
    <n v="10"/>
    <n v="0"/>
    <n v="6.1"/>
    <n v="68"/>
    <n v="103"/>
    <x v="2591"/>
    <n v="65000000"/>
  </r>
  <r>
    <x v="2592"/>
    <n v="1"/>
    <x v="2036"/>
    <s v="Color"/>
    <x v="0"/>
    <s v="English"/>
    <x v="1"/>
    <x v="1"/>
    <s v="Michael Kelly"/>
    <x v="1207"/>
    <n v="963"/>
    <n v="2131"/>
    <n v="175"/>
    <n v="40000"/>
    <n v="7.1"/>
    <n v="361"/>
    <n v="121"/>
    <x v="2592"/>
    <n v="55000000"/>
  </r>
  <r>
    <x v="2593"/>
    <n v="1"/>
    <x v="2037"/>
    <s v="Black and White"/>
    <x v="2"/>
    <s v="English"/>
    <x v="1"/>
    <x v="2"/>
    <s v="Elina Alminas"/>
    <x v="1386"/>
    <n v="149"/>
    <n v="430"/>
    <n v="232"/>
    <n v="109000"/>
    <n v="7.7"/>
    <n v="489"/>
    <n v="108"/>
    <x v="2593"/>
    <n v="15000000"/>
  </r>
  <r>
    <x v="2594"/>
    <n v="1"/>
    <x v="2038"/>
    <s v="Color"/>
    <x v="5"/>
    <s v="English"/>
    <x v="0"/>
    <x v="1"/>
    <s v="Tim Blake Nelson"/>
    <x v="1205"/>
    <n v="596"/>
    <n v="1261"/>
    <n v="128"/>
    <n v="41000"/>
    <n v="4.3"/>
    <n v="369"/>
    <n v="100"/>
    <x v="2594"/>
    <n v="120000000"/>
  </r>
  <r>
    <x v="2595"/>
    <n v="1"/>
    <x v="2039"/>
    <s v="Color"/>
    <x v="2"/>
    <s v="English"/>
    <x v="0"/>
    <x v="2"/>
    <s v="Jennifer Ehle"/>
    <x v="1387"/>
    <n v="1000"/>
    <n v="4585"/>
    <n v="456"/>
    <n v="101000"/>
    <n v="4.0999999999999996"/>
    <n v="362"/>
    <n v="129"/>
    <x v="2595"/>
    <n v="40000000"/>
  </r>
  <r>
    <x v="2596"/>
    <n v="1"/>
    <x v="2040"/>
    <s v="Color"/>
    <x v="1"/>
    <s v="English"/>
    <x v="0"/>
    <x v="2"/>
    <s v="Will Smith"/>
    <x v="1022"/>
    <n v="10000"/>
    <n v="11943"/>
    <n v="43"/>
    <n v="23000"/>
    <n v="6.6"/>
    <n v="279"/>
    <n v="105"/>
    <x v="2596"/>
    <n v="50100000"/>
  </r>
  <r>
    <x v="2597"/>
    <n v="1"/>
    <x v="2041"/>
    <s v="Color"/>
    <x v="6"/>
    <s v="English"/>
    <x v="0"/>
    <x v="1"/>
    <s v="Steve Carell"/>
    <x v="393"/>
    <n v="7000"/>
    <n v="9660"/>
    <n v="6"/>
    <n v="0"/>
    <n v="6.5"/>
    <n v="133"/>
    <n v="103"/>
    <x v="2597"/>
    <n v="7000000"/>
  </r>
  <r>
    <x v="2598"/>
    <n v="1"/>
    <x v="2026"/>
    <s v="Color"/>
    <x v="5"/>
    <s v="English"/>
    <x v="0"/>
    <x v="1"/>
    <s v="Jason Statham"/>
    <x v="609"/>
    <n v="26000"/>
    <n v="79150"/>
    <n v="0"/>
    <n v="94000"/>
    <n v="7.2"/>
    <n v="424"/>
    <n v="140"/>
    <x v="2598"/>
    <n v="190000000"/>
  </r>
  <r>
    <x v="2599"/>
    <n v="1"/>
    <x v="2022"/>
    <s v="Color"/>
    <x v="1"/>
    <s v="English"/>
    <x v="0"/>
    <x v="2"/>
    <s v="Will Ferrell"/>
    <x v="1388"/>
    <n v="8000"/>
    <n v="12556"/>
    <n v="164"/>
    <n v="14000"/>
    <n v="6"/>
    <n v="173"/>
    <n v="107"/>
    <x v="2599"/>
    <n v="40000000"/>
  </r>
  <r>
    <x v="2600"/>
    <n v="1"/>
    <x v="2042"/>
    <s v="Color"/>
    <x v="0"/>
    <s v="English"/>
    <x v="0"/>
    <x v="4"/>
    <s v="Odeya Rush"/>
    <x v="1026"/>
    <n v="2000"/>
    <n v="5497"/>
    <n v="11"/>
    <n v="35000"/>
    <n v="6.4"/>
    <n v="218"/>
    <n v="103"/>
    <x v="2600"/>
    <n v="58000000"/>
  </r>
  <r>
    <x v="2601"/>
    <n v="1"/>
    <x v="2043"/>
    <s v="Color"/>
    <x v="3"/>
    <s v="English"/>
    <x v="0"/>
    <x v="2"/>
    <s v="Alia Shawkat"/>
    <x v="1274"/>
    <n v="727"/>
    <n v="1836"/>
    <n v="57"/>
    <n v="10000"/>
    <n v="7.1"/>
    <n v="322"/>
    <n v="95"/>
    <x v="2601"/>
    <n v="5000000"/>
  </r>
  <r>
    <x v="2602"/>
    <n v="1"/>
    <x v="2044"/>
    <s v="Color"/>
    <x v="0"/>
    <s v="English"/>
    <x v="0"/>
    <x v="4"/>
    <s v="Jim Parsons"/>
    <x v="802"/>
    <n v="17000"/>
    <n v="17883"/>
    <n v="12"/>
    <n v="26000"/>
    <n v="6.7"/>
    <n v="165"/>
    <n v="94"/>
    <x v="2602"/>
    <n v="135000000"/>
  </r>
  <r>
    <x v="2603"/>
    <n v="1"/>
    <x v="2045"/>
    <s v="Color"/>
    <x v="5"/>
    <s v="English"/>
    <x v="0"/>
    <x v="1"/>
    <s v="Jim Gaffigan"/>
    <x v="819"/>
    <n v="472"/>
    <n v="1679"/>
    <n v="98"/>
    <n v="0"/>
    <n v="5.0999999999999996"/>
    <n v="155"/>
    <n v="87"/>
    <x v="2603"/>
    <n v="35000000"/>
  </r>
  <r>
    <x v="2604"/>
    <n v="1"/>
    <x v="2046"/>
    <s v="Color"/>
    <x v="1"/>
    <s v="English"/>
    <x v="0"/>
    <x v="2"/>
    <s v="Adam Scott"/>
    <x v="1085"/>
    <n v="3000"/>
    <n v="4702"/>
    <n v="38"/>
    <n v="0"/>
    <n v="5.0999999999999996"/>
    <n v="107"/>
    <n v="99"/>
    <x v="2604"/>
    <n v="14000000"/>
  </r>
  <r>
    <x v="2605"/>
    <n v="1"/>
    <x v="2047"/>
    <s v="Color"/>
    <x v="8"/>
    <s v="English"/>
    <x v="0"/>
    <x v="4"/>
    <s v="Steve Buscemi"/>
    <x v="1218"/>
    <n v="12000"/>
    <n v="26839"/>
    <n v="266"/>
    <n v="16000"/>
    <n v="6.7"/>
    <n v="152"/>
    <n v="89"/>
    <x v="2605"/>
    <n v="80000000"/>
  </r>
  <r>
    <x v="2606"/>
    <n v="1"/>
    <x v="2048"/>
    <s v="Color"/>
    <x v="5"/>
    <s v="English"/>
    <x v="0"/>
    <x v="1"/>
    <s v="Chris Hemsworth"/>
    <x v="57"/>
    <n v="26000"/>
    <n v="28328"/>
    <n v="2000"/>
    <n v="27000"/>
    <n v="7"/>
    <n v="289"/>
    <n v="122"/>
    <x v="2606"/>
    <n v="100000000"/>
  </r>
  <r>
    <x v="2607"/>
    <n v="1"/>
    <x v="2049"/>
    <s v="Color"/>
    <x v="0"/>
    <s v="English"/>
    <x v="0"/>
    <x v="4"/>
    <s v="Amy Poehler"/>
    <x v="244"/>
    <n v="1000"/>
    <n v="2944"/>
    <n v="0"/>
    <n v="118000"/>
    <n v="8.3000000000000007"/>
    <n v="536"/>
    <n v="95"/>
    <x v="2607"/>
    <n v="175000000"/>
  </r>
  <r>
    <x v="2608"/>
    <n v="1"/>
    <x v="2050"/>
    <s v="Color"/>
    <x v="10"/>
    <s v="English"/>
    <x v="12"/>
    <x v="1"/>
    <s v="Lin Shaye"/>
    <x v="1389"/>
    <n v="852"/>
    <n v="2426"/>
    <n v="482"/>
    <n v="29000"/>
    <n v="6.1"/>
    <n v="242"/>
    <n v="97"/>
    <x v="2608"/>
    <n v="10000000"/>
  </r>
  <r>
    <x v="2609"/>
    <n v="1"/>
    <x v="2045"/>
    <s v="Color"/>
    <x v="0"/>
    <s v="English"/>
    <x v="0"/>
    <x v="1"/>
    <s v="Kate Winslet"/>
    <x v="667"/>
    <n v="14000"/>
    <n v="22622"/>
    <n v="124"/>
    <n v="27000"/>
    <n v="6.3"/>
    <n v="263"/>
    <n v="119"/>
    <x v="2609"/>
    <n v="110000000"/>
  </r>
  <r>
    <x v="2610"/>
    <n v="1"/>
    <x v="2007"/>
    <s v="Color"/>
    <x v="5"/>
    <s v="Cantonese"/>
    <x v="13"/>
    <x v="1"/>
    <s v="Mike Tyson"/>
    <x v="1390"/>
    <n v="461"/>
    <n v="615"/>
    <n v="25"/>
    <n v="12000"/>
    <n v="7.2"/>
    <n v="78"/>
    <n v="105"/>
    <x v="2610"/>
    <n v="36000000"/>
  </r>
  <r>
    <x v="2611"/>
    <n v="1"/>
    <x v="2051"/>
    <s v="Color"/>
    <x v="6"/>
    <s v="English"/>
    <x v="0"/>
    <x v="1"/>
    <s v="Jennifer Lawrence"/>
    <x v="588"/>
    <n v="34000"/>
    <n v="75793"/>
    <n v="737"/>
    <n v="24000"/>
    <n v="6.6"/>
    <n v="315"/>
    <n v="124"/>
    <x v="2611"/>
    <n v="60000000"/>
  </r>
  <r>
    <x v="2612"/>
    <n v="1"/>
    <x v="2052"/>
    <s v="Color"/>
    <x v="5"/>
    <s v="English"/>
    <x v="0"/>
    <x v="1"/>
    <s v="Channing Tatum"/>
    <x v="529"/>
    <n v="17000"/>
    <n v="47334"/>
    <n v="0"/>
    <n v="44000"/>
    <n v="5.4"/>
    <n v="384"/>
    <n v="127"/>
    <x v="2612"/>
    <n v="176000000"/>
  </r>
  <r>
    <x v="2613"/>
    <n v="1"/>
    <x v="2053"/>
    <s v="Color"/>
    <x v="5"/>
    <s v="English"/>
    <x v="0"/>
    <x v="1"/>
    <s v="Bryce Dallas Howard"/>
    <x v="1235"/>
    <n v="3000"/>
    <n v="8458"/>
    <n v="365"/>
    <n v="150000"/>
    <n v="7"/>
    <n v="644"/>
    <n v="124"/>
    <x v="2613"/>
    <n v="150000000"/>
  </r>
  <r>
    <x v="2614"/>
    <n v="1"/>
    <x v="2054"/>
    <s v="Color"/>
    <x v="1"/>
    <s v="English"/>
    <x v="0"/>
    <x v="1"/>
    <s v="Adam Scott"/>
    <x v="1391"/>
    <n v="3000"/>
    <n v="4567"/>
    <n v="66"/>
    <n v="27000"/>
    <n v="6.2"/>
    <n v="198"/>
    <n v="98"/>
    <x v="2614"/>
    <n v="15000000"/>
  </r>
  <r>
    <x v="2615"/>
    <n v="1"/>
    <x v="2055"/>
    <s v="Color"/>
    <x v="6"/>
    <s v="English"/>
    <x v="1"/>
    <x v="2"/>
    <s v="Tom Hardy"/>
    <x v="159"/>
    <n v="27000"/>
    <n v="27659"/>
    <n v="241"/>
    <n v="43000"/>
    <n v="7"/>
    <n v="260"/>
    <n v="132"/>
    <x v="2615"/>
    <n v="30000000"/>
  </r>
  <r>
    <x v="2616"/>
    <n v="1"/>
    <x v="2056"/>
    <s v="Color"/>
    <x v="2"/>
    <s v="English"/>
    <x v="2"/>
    <x v="1"/>
    <s v="Tom Wilkinson"/>
    <x v="753"/>
    <n v="1000"/>
    <n v="5705"/>
    <n v="38"/>
    <n v="15000"/>
    <n v="7.4"/>
    <n v="45"/>
    <n v="106"/>
    <x v="2616"/>
    <n v="20000000"/>
  </r>
  <r>
    <x v="2617"/>
    <n v="1"/>
    <x v="2019"/>
    <s v="Color"/>
    <x v="1"/>
    <s v="English"/>
    <x v="0"/>
    <x v="1"/>
    <s v="Olivia Wilde"/>
    <x v="213"/>
    <n v="10000"/>
    <n v="10691"/>
    <n v="24"/>
    <n v="0"/>
    <n v="5.7"/>
    <n v="97"/>
    <n v="107"/>
    <x v="2617"/>
    <n v="17000000"/>
  </r>
  <r>
    <x v="2618"/>
    <n v="1"/>
    <x v="2057"/>
    <s v="Color"/>
    <x v="5"/>
    <s v="English"/>
    <x v="9"/>
    <x v="2"/>
    <s v="Tom Hardy"/>
    <x v="779"/>
    <n v="27000"/>
    <n v="40025"/>
    <n v="750"/>
    <n v="191000"/>
    <n v="8.1"/>
    <n v="739"/>
    <n v="120"/>
    <x v="2618"/>
    <n v="150000000"/>
  </r>
  <r>
    <x v="2619"/>
    <n v="1"/>
    <x v="2058"/>
    <s v="Color"/>
    <x v="2"/>
    <s v="English"/>
    <x v="0"/>
    <x v="1"/>
    <s v="Joely Richardson"/>
    <x v="1392"/>
    <n v="584"/>
    <n v="1885"/>
    <n v="9"/>
    <n v="22000"/>
    <n v="5.6"/>
    <n v="256"/>
    <n v="95"/>
    <x v="2619"/>
    <n v="8500000"/>
  </r>
  <r>
    <x v="2620"/>
    <n v="1"/>
    <x v="2059"/>
    <s v="Color"/>
    <x v="1"/>
    <s v="English"/>
    <x v="0"/>
    <x v="2"/>
    <s v="Matt Bomer"/>
    <x v="1393"/>
    <n v="20000"/>
    <n v="38963"/>
    <n v="13"/>
    <n v="41000"/>
    <n v="5.7"/>
    <n v="222"/>
    <n v="115"/>
    <x v="2620"/>
    <n v="14800000"/>
  </r>
  <r>
    <x v="2621"/>
    <n v="1"/>
    <x v="2060"/>
    <s v="Color"/>
    <x v="0"/>
    <s v="English"/>
    <x v="0"/>
    <x v="4"/>
    <s v="Jay Hernandez"/>
    <x v="90"/>
    <n v="1000"/>
    <n v="2851"/>
    <n v="132"/>
    <n v="33000"/>
    <n v="6.8"/>
    <n v="61"/>
    <n v="111"/>
    <x v="2621"/>
    <n v="20000000"/>
  </r>
  <r>
    <x v="2622"/>
    <n v="1"/>
    <x v="2061"/>
    <s v="Color"/>
    <x v="6"/>
    <s v="English"/>
    <x v="0"/>
    <x v="4"/>
    <s v="Morgan Saylor"/>
    <x v="454"/>
    <n v="427"/>
    <n v="952"/>
    <n v="51"/>
    <n v="21000"/>
    <n v="7.4"/>
    <n v="113"/>
    <n v="129"/>
    <x v="2622"/>
    <n v="17000000"/>
  </r>
  <r>
    <x v="2623"/>
    <n v="1"/>
    <x v="2062"/>
    <s v="Color"/>
    <x v="3"/>
    <s v="English"/>
    <x v="0"/>
    <x v="2"/>
    <s v="Michael Derek"/>
    <x v="1394"/>
    <n v="128"/>
    <n v="214"/>
    <n v="7"/>
    <n v="305"/>
    <n v="7.2"/>
    <n v="4"/>
    <n v="125"/>
    <x v="2623"/>
    <n v="2100000"/>
  </r>
  <r>
    <x v="2624"/>
    <n v="1"/>
    <x v="2063"/>
    <s v="Color"/>
    <x v="5"/>
    <s v="English"/>
    <x v="0"/>
    <x v="4"/>
    <s v="Steve Carell"/>
    <x v="1395"/>
    <n v="7000"/>
    <n v="13616"/>
    <n v="22"/>
    <n v="70000"/>
    <n v="6.4"/>
    <n v="308"/>
    <n v="91"/>
    <x v="2624"/>
    <n v="74000000"/>
  </r>
  <r>
    <x v="2625"/>
    <n v="1"/>
    <x v="2064"/>
    <s v="Color"/>
    <x v="5"/>
    <s v="English"/>
    <x v="19"/>
    <x v="1"/>
    <s v="Tom Cruise"/>
    <x v="136"/>
    <n v="10000"/>
    <n v="21840"/>
    <n v="188"/>
    <n v="47000"/>
    <n v="7.4"/>
    <n v="465"/>
    <n v="131"/>
    <x v="2625"/>
    <n v="150000000"/>
  </r>
  <r>
    <x v="2626"/>
    <n v="1"/>
    <x v="2039"/>
    <s v="Color"/>
    <x v="5"/>
    <s v="English"/>
    <x v="1"/>
    <x v="2"/>
    <s v="Johnny Depp"/>
    <x v="610"/>
    <n v="40000"/>
    <n v="42683"/>
    <n v="192"/>
    <n v="12000"/>
    <n v="5.5"/>
    <n v="181"/>
    <n v="107"/>
    <x v="2626"/>
    <n v="60000000"/>
  </r>
  <r>
    <x v="2627"/>
    <n v="1"/>
    <x v="2065"/>
    <s v="Color"/>
    <x v="5"/>
    <s v="English"/>
    <x v="0"/>
    <x v="2"/>
    <s v="Sterling Jerins"/>
    <x v="950"/>
    <n v="155"/>
    <n v="259"/>
    <n v="66"/>
    <n v="16000"/>
    <n v="6.8"/>
    <n v="203"/>
    <n v="103"/>
    <x v="2627"/>
    <n v="5000000"/>
  </r>
  <r>
    <x v="2628"/>
    <n v="1"/>
    <x v="2066"/>
    <s v="Color"/>
    <x v="1"/>
    <s v="English"/>
    <x v="0"/>
    <x v="2"/>
    <s v="Dominic Flores"/>
    <x v="45"/>
    <n v="1000"/>
    <n v="3944"/>
    <n v="234"/>
    <n v="0"/>
    <n v="6.1"/>
    <n v="125"/>
    <n v="107"/>
    <x v="2628"/>
    <n v="28000000"/>
  </r>
  <r>
    <x v="2629"/>
    <n v="1"/>
    <x v="2014"/>
    <s v="Color"/>
    <x v="0"/>
    <s v="English"/>
    <x v="0"/>
    <x v="4"/>
    <s v="Hugh Jackman"/>
    <x v="697"/>
    <n v="20000"/>
    <n v="21393"/>
    <n v="456"/>
    <n v="24000"/>
    <n v="5.8"/>
    <n v="256"/>
    <n v="111"/>
    <x v="2629"/>
    <n v="150000000"/>
  </r>
  <r>
    <x v="2630"/>
    <n v="1"/>
    <x v="2067"/>
    <s v="Color"/>
    <x v="2"/>
    <s v="English"/>
    <x v="0"/>
    <x v="1"/>
    <s v="Nat Wolff"/>
    <x v="1233"/>
    <n v="733"/>
    <n v="2753"/>
    <n v="14"/>
    <n v="0"/>
    <n v="6.4"/>
    <n v="191"/>
    <n v="109"/>
    <x v="2630"/>
    <n v="12000000"/>
  </r>
  <r>
    <x v="2631"/>
    <n v="1"/>
    <x v="2068"/>
    <s v="Color"/>
    <x v="5"/>
    <s v="English"/>
    <x v="0"/>
    <x v="4"/>
    <s v="D.B. Woodside"/>
    <x v="814"/>
    <n v="598"/>
    <n v="3552"/>
    <n v="99"/>
    <n v="8000"/>
    <n v="4.4000000000000004"/>
    <n v="76"/>
    <n v="94"/>
    <x v="2631"/>
    <n v="30000000"/>
  </r>
  <r>
    <x v="2632"/>
    <n v="1"/>
    <x v="2069"/>
    <s v="Color"/>
    <x v="1"/>
    <s v="English"/>
    <x v="0"/>
    <x v="1"/>
    <s v="Anna Kendrick"/>
    <x v="1292"/>
    <n v="10000"/>
    <n v="13159"/>
    <n v="0"/>
    <n v="40000"/>
    <n v="6.5"/>
    <n v="221"/>
    <n v="115"/>
    <x v="2632"/>
    <n v="29000000"/>
  </r>
  <r>
    <x v="2633"/>
    <n v="1"/>
    <x v="2019"/>
    <s v="Color"/>
    <x v="5"/>
    <s v="English"/>
    <x v="0"/>
    <x v="1"/>
    <s v="Peter Dinklage"/>
    <x v="205"/>
    <n v="22000"/>
    <n v="35367"/>
    <n v="0"/>
    <n v="39000"/>
    <n v="5.6"/>
    <n v="253"/>
    <n v="106"/>
    <x v="2633"/>
    <n v="88000000"/>
  </r>
  <r>
    <x v="2634"/>
    <n v="1"/>
    <x v="2070"/>
    <s v="Color"/>
    <x v="5"/>
    <s v="English"/>
    <x v="0"/>
    <x v="1"/>
    <s v="Ray Winstone"/>
    <x v="1396"/>
    <n v="1000"/>
    <n v="3962"/>
    <n v="19"/>
    <n v="37000"/>
    <n v="5.3"/>
    <n v="163"/>
    <n v="114"/>
    <x v="2634"/>
    <n v="105000000"/>
  </r>
  <r>
    <x v="2635"/>
    <n v="1"/>
    <x v="2018"/>
    <s v="Color"/>
    <x v="12"/>
    <s v="English"/>
    <x v="0"/>
    <x v="1"/>
    <s v="Gary Weeks"/>
    <x v="1397"/>
    <n v="452"/>
    <n v="1819"/>
    <n v="16"/>
    <n v="0"/>
    <n v="6.4"/>
    <n v="177"/>
    <n v="106"/>
    <x v="2635"/>
    <n v="12000000"/>
  </r>
  <r>
    <x v="2636"/>
    <n v="1"/>
    <x v="2071"/>
    <s v="Color"/>
    <x v="1"/>
    <s v="English"/>
    <x v="0"/>
    <x v="3"/>
    <s v="Jay Mohr"/>
    <x v="1398"/>
    <n v="563"/>
    <n v="2628"/>
    <n v="102"/>
    <n v="212"/>
    <n v="6.1"/>
    <n v="14"/>
    <n v="98"/>
    <x v="2636"/>
    <n v="1500000"/>
  </r>
  <r>
    <x v="2637"/>
    <n v="1"/>
    <x v="2061"/>
    <s v="Color"/>
    <x v="2"/>
    <s v="English"/>
    <x v="24"/>
    <x v="2"/>
    <s v="Joan Allen"/>
    <x v="1399"/>
    <n v="805"/>
    <n v="2499"/>
    <n v="412"/>
    <n v="72000"/>
    <n v="8.3000000000000007"/>
    <n v="421"/>
    <n v="118"/>
    <x v="2637"/>
    <n v="13000000"/>
  </r>
  <r>
    <x v="2638"/>
    <n v="1"/>
    <x v="2072"/>
    <s v="Color"/>
    <x v="5"/>
    <s v="English"/>
    <x v="0"/>
    <x v="2"/>
    <s v="Liam Neeson"/>
    <x v="677"/>
    <n v="14000"/>
    <n v="16992"/>
    <n v="174"/>
    <n v="15000"/>
    <n v="6.6"/>
    <n v="236"/>
    <n v="114"/>
    <x v="2638"/>
    <n v="50000000"/>
  </r>
  <r>
    <x v="2639"/>
    <n v="1"/>
    <x v="2073"/>
    <s v="Color"/>
    <x v="5"/>
    <s v="English"/>
    <x v="0"/>
    <x v="1"/>
    <s v="Dwayne Johnson"/>
    <x v="1077"/>
    <n v="12000"/>
    <n v="16718"/>
    <n v="62"/>
    <n v="52000"/>
    <n v="6.1"/>
    <n v="358"/>
    <n v="114"/>
    <x v="2639"/>
    <n v="110000000"/>
  </r>
  <r>
    <x v="2640"/>
    <n v="1"/>
    <x v="2074"/>
    <s v="Color"/>
    <x v="5"/>
    <s v="English"/>
    <x v="0"/>
    <x v="1"/>
    <s v="Ryan Reynolds"/>
    <x v="113"/>
    <n v="16000"/>
    <n v="17847"/>
    <n v="763"/>
    <n v="11000"/>
    <n v="6.5"/>
    <n v="178"/>
    <n v="117"/>
    <x v="2640"/>
    <n v="26000000"/>
  </r>
  <r>
    <x v="2641"/>
    <n v="1"/>
    <x v="2075"/>
    <s v="Color"/>
    <x v="5"/>
    <s v="English"/>
    <x v="0"/>
    <x v="2"/>
    <s v="Edgar Arreola"/>
    <x v="1088"/>
    <n v="455"/>
    <n v="1467"/>
    <n v="777"/>
    <n v="59000"/>
    <n v="7.6"/>
    <n v="478"/>
    <n v="121"/>
    <x v="2641"/>
    <n v="30000000"/>
  </r>
  <r>
    <x v="2642"/>
    <n v="1"/>
    <x v="2076"/>
    <s v="Color"/>
    <x v="4"/>
    <s v="English"/>
    <x v="0"/>
    <x v="2"/>
    <s v="Laila Haley"/>
    <x v="1400"/>
    <n v="1000"/>
    <n v="2403"/>
    <n v="11"/>
    <n v="13000"/>
    <n v="5.2"/>
    <n v="189"/>
    <n v="97"/>
    <x v="2642"/>
    <n v="10000000"/>
  </r>
  <r>
    <x v="2643"/>
    <n v="1"/>
    <x v="2077"/>
    <s v="Color"/>
    <x v="2"/>
    <s v="English"/>
    <x v="0"/>
    <x v="2"/>
    <s v="Jake Gyllenhaal"/>
    <x v="303"/>
    <n v="15000"/>
    <n v="16881"/>
    <n v="845"/>
    <n v="44000"/>
    <n v="7.5"/>
    <n v="305"/>
    <n v="124"/>
    <x v="2643"/>
    <n v="30000000"/>
  </r>
  <r>
    <x v="2644"/>
    <n v="1"/>
    <x v="2019"/>
    <s v="Color"/>
    <x v="5"/>
    <s v="English"/>
    <x v="1"/>
    <x v="1"/>
    <s v="Christoph Waltz"/>
    <x v="398"/>
    <n v="11000"/>
    <n v="11700"/>
    <n v="0"/>
    <n v="85000"/>
    <n v="6.8"/>
    <n v="602"/>
    <n v="148"/>
    <x v="2644"/>
    <n v="245000000"/>
  </r>
  <r>
    <x v="2645"/>
    <n v="1"/>
    <x v="2078"/>
    <s v="Color"/>
    <x v="6"/>
    <s v="English"/>
    <x v="0"/>
    <x v="2"/>
    <s v="Billy Crudup"/>
    <x v="535"/>
    <n v="745"/>
    <n v="1058"/>
    <n v="310"/>
    <n v="80000"/>
    <n v="8.1"/>
    <n v="474"/>
    <n v="128"/>
    <x v="2645"/>
    <n v="20000000"/>
  </r>
  <r>
    <x v="2646"/>
    <n v="1"/>
    <x v="2022"/>
    <s v="Color"/>
    <x v="6"/>
    <s v="English"/>
    <x v="1"/>
    <x v="2"/>
    <s v="Kate Winslet"/>
    <x v="111"/>
    <n v="14000"/>
    <n v="28933"/>
    <n v="0"/>
    <n v="23000"/>
    <n v="7.2"/>
    <n v="412"/>
    <n v="122"/>
    <x v="2646"/>
    <n v="30000000"/>
  </r>
  <r>
    <x v="2647"/>
    <n v="1"/>
    <x v="2079"/>
    <s v="Color"/>
    <x v="2"/>
    <s v="English"/>
    <x v="0"/>
    <x v="2"/>
    <s v="Jeremy Irvine"/>
    <x v="128"/>
    <n v="25000"/>
    <n v="26176"/>
    <n v="776"/>
    <n v="0"/>
    <n v="4.5"/>
    <n v="74"/>
    <n v="129"/>
    <x v="2647"/>
    <n v="13500000"/>
  </r>
  <r>
    <x v="2648"/>
    <n v="1"/>
    <x v="2080"/>
    <s v="Color"/>
    <x v="6"/>
    <s v="English"/>
    <x v="0"/>
    <x v="2"/>
    <s v="Aldis Hodge"/>
    <x v="456"/>
    <n v="559"/>
    <n v="2702"/>
    <n v="473"/>
    <n v="76000"/>
    <n v="7.9"/>
    <n v="349"/>
    <n v="167"/>
    <x v="2648"/>
    <n v="28000000"/>
  </r>
  <r>
    <x v="2649"/>
    <n v="1"/>
    <x v="2081"/>
    <s v="Color"/>
    <x v="1"/>
    <s v="English"/>
    <x v="0"/>
    <x v="2"/>
    <s v="Liam Neeson"/>
    <x v="1241"/>
    <n v="14000"/>
    <n v="30010"/>
    <n v="3000"/>
    <n v="30000"/>
    <n v="6.4"/>
    <n v="280"/>
    <n v="125"/>
    <x v="2649"/>
    <n v="68000000"/>
  </r>
  <r>
    <x v="2650"/>
    <n v="1"/>
    <x v="2082"/>
    <s v="Color"/>
    <x v="5"/>
    <s v="English"/>
    <x v="0"/>
    <x v="1"/>
    <s v="J.K. Simmons"/>
    <x v="1316"/>
    <n v="24000"/>
    <n v="38873"/>
    <n v="230"/>
    <n v="82000"/>
    <n v="6.6"/>
    <n v="474"/>
    <n v="126"/>
    <x v="2650"/>
    <n v="155000000"/>
  </r>
  <r>
    <x v="2651"/>
    <n v="1"/>
    <x v="2083"/>
    <s v="Color"/>
    <x v="6"/>
    <s v="English"/>
    <x v="42"/>
    <x v="1"/>
    <s v="Marco TreviÃ±o"/>
    <x v="1401"/>
    <n v="562"/>
    <n v="2230"/>
    <n v="36"/>
    <n v="0"/>
    <n v="6.9"/>
    <n v="120"/>
    <n v="127"/>
    <x v="2651"/>
    <n v="26000000"/>
  </r>
  <r>
    <x v="2652"/>
    <n v="1"/>
    <x v="2084"/>
    <s v="Color"/>
    <x v="2"/>
    <s v="English"/>
    <x v="0"/>
    <x v="1"/>
    <s v="Harrison Ford"/>
    <x v="1402"/>
    <n v="11000"/>
    <n v="15327"/>
    <n v="43"/>
    <n v="34000"/>
    <n v="7.2"/>
    <n v="214"/>
    <n v="112"/>
    <x v="2652"/>
    <n v="25000000"/>
  </r>
  <r>
    <x v="2653"/>
    <n v="1"/>
    <x v="2085"/>
    <s v="Color"/>
    <x v="5"/>
    <s v="Mandarin"/>
    <x v="5"/>
    <x v="6"/>
    <s v="Qi Shu"/>
    <x v="1403"/>
    <n v="1000"/>
    <n v="1172"/>
    <n v="141"/>
    <n v="0"/>
    <n v="6.4"/>
    <n v="205"/>
    <n v="105"/>
    <x v="2653"/>
    <n v="15000000"/>
  </r>
  <r>
    <x v="2654"/>
    <n v="1"/>
    <x v="2086"/>
    <s v="Color"/>
    <x v="6"/>
    <s v="English"/>
    <x v="0"/>
    <x v="2"/>
    <s v="Ryan Gosling"/>
    <x v="555"/>
    <n v="33000"/>
    <n v="57308"/>
    <n v="285"/>
    <n v="99000"/>
    <n v="7.8"/>
    <n v="426"/>
    <n v="130"/>
    <x v="2654"/>
    <n v="28000000"/>
  </r>
  <r>
    <x v="2655"/>
    <n v="1"/>
    <x v="2087"/>
    <s v="Color"/>
    <x v="7"/>
    <s v="English"/>
    <x v="0"/>
    <x v="2"/>
    <s v="Ryan Guzman"/>
    <x v="132"/>
    <n v="3000"/>
    <n v="4807"/>
    <n v="357"/>
    <n v="8000"/>
    <n v="4.5999999999999996"/>
    <n v="149"/>
    <n v="91"/>
    <x v="2655"/>
    <n v="4000000"/>
  </r>
  <r>
    <x v="2656"/>
    <n v="1"/>
    <x v="2088"/>
    <s v="Color"/>
    <x v="2"/>
    <s v="English"/>
    <x v="0"/>
    <x v="2"/>
    <s v="Alexander SkarsgÃ¥rd"/>
    <x v="1404"/>
    <n v="10000"/>
    <n v="11184"/>
    <n v="22"/>
    <n v="0"/>
    <n v="6.9"/>
    <n v="168"/>
    <n v="102"/>
    <x v="2656"/>
    <n v="2000000"/>
  </r>
  <r>
    <x v="2657"/>
    <n v="1"/>
    <x v="2089"/>
    <s v="Color"/>
    <x v="1"/>
    <s v="English"/>
    <x v="0"/>
    <x v="1"/>
    <s v="Bella Thorne"/>
    <x v="1405"/>
    <n v="35000"/>
    <n v="36892"/>
    <n v="17"/>
    <n v="8000"/>
    <n v="6.5"/>
    <n v="132"/>
    <n v="101"/>
    <x v="2657"/>
    <n v="8500000"/>
  </r>
  <r>
    <x v="2658"/>
    <n v="1"/>
    <x v="2090"/>
    <s v="Color"/>
    <x v="4"/>
    <s v="English"/>
    <x v="0"/>
    <x v="2"/>
    <s v="Pfeifer Brown"/>
    <x v="1406"/>
    <n v="220"/>
    <n v="276"/>
    <n v="3"/>
    <n v="0"/>
    <n v="4.2"/>
    <n v="159"/>
    <n v="81"/>
    <x v="2658"/>
    <n v="100000"/>
  </r>
  <r>
    <x v="2659"/>
    <n v="1"/>
    <x v="2091"/>
    <s v="Color"/>
    <x v="7"/>
    <s v="English"/>
    <x v="0"/>
    <x v="2"/>
    <s v="Busy Philipps"/>
    <x v="1407"/>
    <n v="1000"/>
    <n v="3215"/>
    <n v="0"/>
    <n v="15000"/>
    <n v="7.1"/>
    <n v="297"/>
    <n v="108"/>
    <x v="2659"/>
    <n v="5000000"/>
  </r>
  <r>
    <x v="2660"/>
    <n v="1"/>
    <x v="2092"/>
    <s v="Color"/>
    <x v="5"/>
    <s v="English"/>
    <x v="0"/>
    <x v="2"/>
    <s v="Ray Winstone"/>
    <x v="574"/>
    <n v="1000"/>
    <n v="1686"/>
    <n v="180"/>
    <n v="0"/>
    <n v="5.8"/>
    <n v="224"/>
    <n v="115"/>
    <x v="2660"/>
    <n v="40000000"/>
  </r>
  <r>
    <x v="2661"/>
    <n v="1"/>
    <x v="2030"/>
    <s v="Color"/>
    <x v="3"/>
    <s v="English"/>
    <x v="0"/>
    <x v="2"/>
    <s v="Craig Stark"/>
    <x v="482"/>
    <n v="46000"/>
    <n v="49912"/>
    <n v="16000"/>
    <n v="114000"/>
    <n v="7.9"/>
    <n v="596"/>
    <n v="187"/>
    <x v="2661"/>
    <n v="44000000"/>
  </r>
  <r>
    <x v="2662"/>
    <n v="1"/>
    <x v="2093"/>
    <s v="Color"/>
    <x v="0"/>
    <s v="English"/>
    <x v="0"/>
    <x v="1"/>
    <s v="Jennifer Lawrence"/>
    <x v="865"/>
    <n v="34000"/>
    <n v="81385"/>
    <n v="508"/>
    <n v="38000"/>
    <n v="6.6"/>
    <n v="389"/>
    <n v="137"/>
    <x v="2662"/>
    <n v="160000000"/>
  </r>
  <r>
    <x v="2663"/>
    <n v="1"/>
    <x v="2094"/>
    <s v="Color"/>
    <x v="1"/>
    <s v="English"/>
    <x v="0"/>
    <x v="1"/>
    <s v="Robert De Niro"/>
    <x v="149"/>
    <n v="22000"/>
    <n v="36010"/>
    <n v="278"/>
    <n v="54000"/>
    <n v="7.2"/>
    <n v="241"/>
    <n v="121"/>
    <x v="2663"/>
    <n v="35000000"/>
  </r>
  <r>
    <x v="2664"/>
    <n v="1"/>
    <x v="2056"/>
    <s v="Color"/>
    <x v="5"/>
    <s v="English"/>
    <x v="0"/>
    <x v="1"/>
    <s v="Vin Diesel"/>
    <x v="698"/>
    <n v="14000"/>
    <n v="16922"/>
    <n v="42"/>
    <n v="21000"/>
    <n v="6"/>
    <n v="202"/>
    <n v="106"/>
    <x v="2664"/>
    <n v="90000000"/>
  </r>
  <r>
    <x v="2665"/>
    <n v="1"/>
    <x v="2095"/>
    <s v="Color"/>
    <x v="4"/>
    <s v="English"/>
    <x v="0"/>
    <x v="1"/>
    <s v="Olivia Wilde"/>
    <x v="1408"/>
    <n v="10000"/>
    <n v="11771"/>
    <n v="26"/>
    <n v="0"/>
    <n v="5.2"/>
    <n v="152"/>
    <n v="83"/>
    <x v="2665"/>
    <n v="3300000"/>
  </r>
  <r>
    <x v="2666"/>
    <n v="1"/>
    <x v="2096"/>
    <s v="Color"/>
    <x v="0"/>
    <s v="English"/>
    <x v="4"/>
    <x v="4"/>
    <s v="Jeff Bridges"/>
    <x v="937"/>
    <n v="12000"/>
    <n v="30230"/>
    <n v="54"/>
    <n v="31000"/>
    <n v="7.8"/>
    <n v="119"/>
    <n v="108"/>
    <x v="2666"/>
    <n v="81200000"/>
  </r>
  <r>
    <x v="2667"/>
    <n v="1"/>
    <x v="2065"/>
    <s v="Color"/>
    <x v="2"/>
    <s v="English"/>
    <x v="0"/>
    <x v="1"/>
    <s v="Tiago Riani"/>
    <x v="70"/>
    <n v="989"/>
    <n v="3386"/>
    <n v="88"/>
    <n v="23000"/>
    <n v="7.1"/>
    <n v="117"/>
    <n v="128"/>
    <x v="2667"/>
    <n v="34000000"/>
  </r>
  <r>
    <x v="2668"/>
    <n v="1"/>
    <x v="2097"/>
    <s v="Color"/>
    <x v="5"/>
    <s v="English"/>
    <x v="0"/>
    <x v="1"/>
    <s v="Henry Cavill"/>
    <x v="102"/>
    <n v="15000"/>
    <n v="15735"/>
    <n v="0"/>
    <n v="43000"/>
    <n v="7.3"/>
    <n v="362"/>
    <n v="116"/>
    <x v="2668"/>
    <n v="75000000"/>
  </r>
  <r>
    <x v="2669"/>
    <n v="1"/>
    <x v="2098"/>
    <s v="Color"/>
    <x v="0"/>
    <s v="English"/>
    <x v="0"/>
    <x v="1"/>
    <s v="Matt Damon"/>
    <x v="47"/>
    <n v="13000"/>
    <n v="14831"/>
    <n v="0"/>
    <n v="153000"/>
    <n v="8.1"/>
    <n v="568"/>
    <n v="151"/>
    <x v="2669"/>
    <n v="108000000"/>
  </r>
  <r>
    <x v="2670"/>
    <n v="1"/>
    <x v="2099"/>
    <s v="Color"/>
    <x v="0"/>
    <s v="English"/>
    <x v="0"/>
    <x v="0"/>
    <s v="Francesca Capaldi"/>
    <x v="1220"/>
    <n v="144"/>
    <n v="309"/>
    <n v="20"/>
    <n v="33000"/>
    <n v="7.2"/>
    <n v="208"/>
    <n v="88"/>
    <x v="2670"/>
    <n v="99000000"/>
  </r>
  <r>
    <x v="2671"/>
    <n v="1"/>
    <x v="2100"/>
    <s v="Color"/>
    <x v="0"/>
    <s v="English"/>
    <x v="0"/>
    <x v="2"/>
    <s v="Leonardo DiCaprio"/>
    <x v="7"/>
    <n v="29000"/>
    <n v="57108"/>
    <n v="0"/>
    <n v="190000"/>
    <n v="8.1"/>
    <n v="556"/>
    <n v="156"/>
    <x v="2671"/>
    <n v="135000000"/>
  </r>
  <r>
    <x v="2672"/>
    <n v="1"/>
    <x v="2101"/>
    <s v="Color"/>
    <x v="5"/>
    <s v="English"/>
    <x v="0"/>
    <x v="1"/>
    <s v="Ki Hong Lee"/>
    <x v="1365"/>
    <n v="988"/>
    <n v="2517"/>
    <n v="47"/>
    <n v="24000"/>
    <n v="6.4"/>
    <n v="249"/>
    <n v="132"/>
    <x v="2672"/>
    <n v="61000000"/>
  </r>
  <r>
    <x v="2673"/>
    <n v="1"/>
    <x v="2102"/>
    <s v="Color"/>
    <x v="1"/>
    <s v="English"/>
    <x v="1"/>
    <x v="4"/>
    <s v="Tina Desai"/>
    <x v="181"/>
    <n v="220"/>
    <n v="583"/>
    <n v="108"/>
    <n v="21000"/>
    <n v="6.6"/>
    <n v="158"/>
    <n v="122"/>
    <x v="2673"/>
    <n v="10000000"/>
  </r>
  <r>
    <x v="2674"/>
    <n v="1"/>
    <x v="2103"/>
    <s v="Color"/>
    <x v="1"/>
    <s v="Portuguese"/>
    <x v="18"/>
    <x v="2"/>
    <s v="Alex Huszar"/>
    <x v="1409"/>
    <n v="61"/>
    <n v="76"/>
    <n v="9"/>
    <n v="0"/>
    <n v="7.9"/>
    <n v="111"/>
    <n v="112"/>
    <x v="2674"/>
    <n v="4000000"/>
  </r>
  <r>
    <x v="2675"/>
    <n v="1"/>
    <x v="2104"/>
    <s v="Color"/>
    <x v="0"/>
    <s v="English"/>
    <x v="0"/>
    <x v="4"/>
    <s v="Tim Conway"/>
    <x v="1410"/>
    <n v="870"/>
    <n v="5217"/>
    <n v="5"/>
    <n v="16000"/>
    <n v="6"/>
    <n v="147"/>
    <n v="92"/>
    <x v="2675"/>
    <n v="74000000"/>
  </r>
  <r>
    <x v="2676"/>
    <n v="1"/>
    <x v="2105"/>
    <s v="Color"/>
    <x v="5"/>
    <s v="English"/>
    <x v="4"/>
    <x v="1"/>
    <s v="Ed Skrein"/>
    <x v="1329"/>
    <n v="805"/>
    <n v="1411"/>
    <n v="11"/>
    <n v="0"/>
    <n v="5.0999999999999996"/>
    <n v="148"/>
    <n v="96"/>
    <x v="2676"/>
    <n v="25000000"/>
  </r>
  <r>
    <x v="2677"/>
    <n v="1"/>
    <x v="2020"/>
    <s v="Color"/>
    <x v="4"/>
    <s v="English"/>
    <x v="0"/>
    <x v="1"/>
    <s v="Djimon Hounsou"/>
    <x v="759"/>
    <n v="3000"/>
    <n v="7875"/>
    <n v="83"/>
    <n v="0"/>
    <n v="4.5"/>
    <n v="93"/>
    <n v="91"/>
    <x v="2677"/>
    <n v="8495000"/>
  </r>
  <r>
    <x v="2678"/>
    <n v="1"/>
    <x v="2106"/>
    <s v="Color"/>
    <x v="4"/>
    <s v="English"/>
    <x v="0"/>
    <x v="1"/>
    <s v="Ocean James"/>
    <x v="144"/>
    <n v="432"/>
    <n v="1010"/>
    <n v="0"/>
    <n v="27000"/>
    <n v="6.2"/>
    <n v="371"/>
    <n v="94"/>
    <x v="2678"/>
    <n v="5000000"/>
  </r>
  <r>
    <x v="2679"/>
    <n v="1"/>
    <x v="2107"/>
    <s v="Color"/>
    <x v="0"/>
    <s v="English"/>
    <x v="0"/>
    <x v="4"/>
    <s v="Joseph Gordon-Levitt"/>
    <x v="23"/>
    <n v="23000"/>
    <n v="23031"/>
    <n v="0"/>
    <n v="24000"/>
    <n v="7.4"/>
    <n v="335"/>
    <n v="123"/>
    <x v="2679"/>
    <n v="35000000"/>
  </r>
  <r>
    <x v="2680"/>
    <n v="1"/>
    <x v="2108"/>
    <s v="Color"/>
    <x v="4"/>
    <s v="English"/>
    <x v="0"/>
    <x v="2"/>
    <s v="Julian Richings"/>
    <x v="1411"/>
    <n v="648"/>
    <n v="1122"/>
    <n v="22"/>
    <n v="43000"/>
    <n v="6.8"/>
    <n v="425"/>
    <n v="92"/>
    <x v="2680"/>
    <n v="3500000"/>
  </r>
  <r>
    <x v="2681"/>
    <n v="1"/>
    <x v="2109"/>
    <s v="Color"/>
    <x v="9"/>
    <s v="English"/>
    <x v="0"/>
    <x v="3"/>
    <s v="Jane Goodall"/>
    <x v="876"/>
    <n v="21"/>
    <n v="24"/>
    <n v="117"/>
    <n v="121"/>
    <n v="7"/>
    <n v="6"/>
    <n v="100"/>
    <x v="2681"/>
    <n v="3500000"/>
  </r>
  <r>
    <x v="2682"/>
    <n v="1"/>
    <x v="2110"/>
    <s v="Color"/>
    <x v="5"/>
    <s v="English"/>
    <x v="0"/>
    <x v="4"/>
    <s v="Judy Greer"/>
    <x v="631"/>
    <n v="2000"/>
    <n v="5046"/>
    <n v="663"/>
    <n v="37000"/>
    <n v="6.5"/>
    <n v="443"/>
    <n v="130"/>
    <x v="2682"/>
    <n v="190000000"/>
  </r>
  <r>
    <x v="2683"/>
    <n v="1"/>
    <x v="2111"/>
    <s v="Color"/>
    <x v="1"/>
    <s v="English"/>
    <x v="14"/>
    <x v="2"/>
    <s v="Amy Schumer"/>
    <x v="705"/>
    <n v="492"/>
    <n v="1450"/>
    <n v="0"/>
    <n v="25000"/>
    <n v="6.3"/>
    <n v="332"/>
    <n v="129"/>
    <x v="2683"/>
    <n v="35000000"/>
  </r>
  <r>
    <x v="2684"/>
    <n v="1"/>
    <x v="2112"/>
    <s v="Color"/>
    <x v="1"/>
    <s v="English"/>
    <x v="0"/>
    <x v="2"/>
    <s v="Tom Wilkinson"/>
    <x v="1281"/>
    <n v="1000"/>
    <n v="1564"/>
    <n v="31"/>
    <n v="0"/>
    <n v="5.4"/>
    <n v="90"/>
    <n v="91"/>
    <x v="2684"/>
    <n v="35000000"/>
  </r>
  <r>
    <x v="2685"/>
    <n v="1"/>
    <x v="2113"/>
    <s v="Color"/>
    <x v="0"/>
    <s v="English"/>
    <x v="0"/>
    <x v="2"/>
    <s v="Chris Hemsworth"/>
    <x v="1412"/>
    <n v="26000"/>
    <n v="40312"/>
    <n v="0"/>
    <n v="28000"/>
    <n v="6.1"/>
    <n v="204"/>
    <n v="99"/>
    <x v="2685"/>
    <n v="31000000"/>
  </r>
  <r>
    <x v="2686"/>
    <n v="1"/>
    <x v="2080"/>
    <s v="Color"/>
    <x v="2"/>
    <s v="English"/>
    <x v="0"/>
    <x v="1"/>
    <s v="Daniel Radcliffe"/>
    <x v="641"/>
    <n v="11000"/>
    <n v="12876"/>
    <n v="118"/>
    <n v="11000"/>
    <n v="6"/>
    <n v="159"/>
    <n v="110"/>
    <x v="2686"/>
    <n v="40000000"/>
  </r>
  <r>
    <x v="2687"/>
    <n v="1"/>
    <x v="2114"/>
    <s v="Color"/>
    <x v="2"/>
    <s v="English"/>
    <x v="1"/>
    <x v="2"/>
    <s v="Vanessa Lengies"/>
    <x v="1413"/>
    <n v="804"/>
    <n v="3013"/>
    <n v="31"/>
    <n v="0"/>
    <n v="6.1"/>
    <n v="158"/>
    <n v="96"/>
    <x v="2687"/>
    <n v="2000000"/>
  </r>
  <r>
    <x v="2688"/>
    <n v="1"/>
    <x v="2115"/>
    <s v="Color"/>
    <x v="6"/>
    <s v="English"/>
    <x v="1"/>
    <x v="1"/>
    <s v="Ryan Reynolds"/>
    <x v="1160"/>
    <n v="16000"/>
    <n v="17866"/>
    <n v="64"/>
    <n v="34000"/>
    <n v="7.3"/>
    <n v="203"/>
    <n v="109"/>
    <x v="2688"/>
    <n v="11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89">
  <r>
    <x v="0"/>
    <n v="1"/>
    <x v="0"/>
    <s v="Color"/>
    <s v="Comedy"/>
    <s v="English"/>
    <s v="Canada"/>
    <s v="R"/>
    <s v="Paul Sorvino"/>
    <s v="Ã‰mile Gaudreault"/>
    <n v="636"/>
    <n v="1033"/>
    <n v="9"/>
    <n v="352"/>
    <s v="`"/>
    <n v="67"/>
    <n v="92"/>
    <n v="6239558"/>
    <n v="5000000"/>
    <n v="1239558"/>
    <n v="2002"/>
  </r>
  <r>
    <x v="1"/>
    <n v="1"/>
    <x v="1"/>
    <s v="Color"/>
    <s v="Crime"/>
    <s v="English"/>
    <s v="Spain"/>
    <s v="R"/>
    <s v="Jim Carter"/>
    <s v="Ãlex de la Iglesia"/>
    <n v="439"/>
    <n v="940"/>
    <n v="275"/>
    <n v="0"/>
    <n v="6.1"/>
    <n v="71"/>
    <n v="104"/>
    <n v="3607"/>
    <n v="10000000"/>
    <n v="-9996393"/>
    <n v="2004"/>
  </r>
  <r>
    <x v="2"/>
    <n v="1"/>
    <x v="2"/>
    <s v="Color"/>
    <s v="Drama"/>
    <s v="English"/>
    <s v="USA"/>
    <s v="PG-13"/>
    <s v="Bill Murray"/>
    <s v="Aaron Schneider"/>
    <n v="13000"/>
    <n v="19330"/>
    <n v="11"/>
    <n v="0"/>
    <n v="7.1"/>
    <n v="160"/>
    <n v="100"/>
    <n v="9176553"/>
    <n v="7500000"/>
    <n v="1676553"/>
    <n v="2004"/>
  </r>
  <r>
    <x v="3"/>
    <n v="1"/>
    <x v="3"/>
    <s v="Color"/>
    <s v="Comedy"/>
    <s v="English"/>
    <s v="Poland"/>
    <s v="PG-13"/>
    <s v="Alyson Hannigan"/>
    <s v="Aaron Seltzer"/>
    <n v="3000"/>
    <n v="6539"/>
    <n v="64"/>
    <n v="806"/>
    <n v="2.7"/>
    <n v="99"/>
    <n v="85"/>
    <n v="48546578"/>
    <n v="20000000"/>
    <n v="28546578"/>
    <n v="2003"/>
  </r>
  <r>
    <x v="4"/>
    <n v="1"/>
    <x v="4"/>
    <s v="Color"/>
    <s v="Comedy"/>
    <s v="English"/>
    <s v="USA"/>
    <m/>
    <s v="Jay Mohr"/>
    <s v="Adam Carolla"/>
    <n v="563"/>
    <n v="2628"/>
    <n v="102"/>
    <n v="212"/>
    <n v="6.1"/>
    <n v="14"/>
    <n v="98"/>
    <n v="105943"/>
    <n v="1500000"/>
    <n v="-1394057"/>
    <n v="2007"/>
  </r>
  <r>
    <x v="5"/>
    <n v="1"/>
    <x v="5"/>
    <s v="Color"/>
    <s v="Drama"/>
    <s v="English"/>
    <s v="USA"/>
    <s v="R"/>
    <s v="Judy Greer"/>
    <s v="Adam Goldberg"/>
    <n v="2000"/>
    <n v="2564"/>
    <n v="1000"/>
    <n v="63"/>
    <n v="5.4"/>
    <n v="22"/>
    <n v="111"/>
    <n v="2580"/>
    <n v="1650000"/>
    <n v="-1647420"/>
    <n v="2002"/>
  </r>
  <r>
    <x v="6"/>
    <n v="1"/>
    <x v="6"/>
    <s v="Color"/>
    <s v="Comedy"/>
    <s v="English"/>
    <s v="USA"/>
    <s v="PG-13"/>
    <s v="Darcy Donavan"/>
    <s v="Adam McKay"/>
    <n v="640000"/>
    <n v="656730"/>
    <n v="285"/>
    <n v="0"/>
    <n v="7.2"/>
    <n v="181"/>
    <n v="98"/>
    <n v="84136909"/>
    <n v="26000000"/>
    <n v="58136909"/>
    <n v="2002"/>
  </r>
  <r>
    <x v="7"/>
    <n v="1"/>
    <x v="7"/>
    <s v="Color"/>
    <s v="Action"/>
    <s v="English"/>
    <s v="Canada"/>
    <s v="PG-13"/>
    <s v="Will Ferrell"/>
    <s v="Adam McKay"/>
    <n v="8000"/>
    <n v="12410"/>
    <n v="285"/>
    <n v="0"/>
    <n v="6.6"/>
    <n v="164"/>
    <n v="122"/>
    <n v="148213377"/>
    <n v="73000000"/>
    <n v="75213377"/>
    <n v="2003"/>
  </r>
  <r>
    <x v="8"/>
    <n v="1"/>
    <x v="8"/>
    <s v="Color"/>
    <s v="Comedy"/>
    <s v="English"/>
    <s v="USA"/>
    <s v="R"/>
    <s v="Will Ferrell"/>
    <s v="Adam McKay"/>
    <n v="8000"/>
    <n v="11264"/>
    <n v="285"/>
    <n v="0"/>
    <n v="6.9"/>
    <n v="173"/>
    <n v="106"/>
    <n v="100468793"/>
    <n v="65000000"/>
    <n v="35468793"/>
    <n v="2004"/>
  </r>
  <r>
    <x v="9"/>
    <n v="1"/>
    <x v="9"/>
    <s v="Color"/>
    <s v="Action"/>
    <s v="English"/>
    <s v="USA"/>
    <s v="PG-13"/>
    <s v="Dwayne Johnson"/>
    <s v="Adam McKay"/>
    <n v="12000"/>
    <n v="20233"/>
    <n v="285"/>
    <n v="16000"/>
    <n v="6.7"/>
    <n v="265"/>
    <n v="116"/>
    <n v="119219978"/>
    <n v="100000000"/>
    <n v="19219978"/>
    <n v="2005"/>
  </r>
  <r>
    <x v="10"/>
    <n v="1"/>
    <x v="10"/>
    <s v="Color"/>
    <s v="Comedy"/>
    <s v="English"/>
    <s v="USA"/>
    <s v="PG-13"/>
    <s v="Harrison Ford"/>
    <s v="Adam McKay"/>
    <n v="11000"/>
    <n v="28176"/>
    <n v="285"/>
    <n v="41000"/>
    <n v="6.3"/>
    <n v="272"/>
    <n v="143"/>
    <n v="2175312"/>
    <n v="50000000"/>
    <n v="-47824688"/>
    <n v="2006"/>
  </r>
  <r>
    <x v="11"/>
    <n v="1"/>
    <x v="11"/>
    <s v="Color"/>
    <s v="Biography"/>
    <s v="English"/>
    <s v="USA"/>
    <s v="R"/>
    <s v="Ryan Gosling"/>
    <s v="Adam McKay"/>
    <n v="33000"/>
    <n v="57308"/>
    <n v="285"/>
    <n v="99000"/>
    <n v="7.8"/>
    <n v="426"/>
    <n v="130"/>
    <n v="70235322"/>
    <n v="28000000"/>
    <n v="42235322"/>
    <n v="2007"/>
  </r>
  <r>
    <x v="12"/>
    <n v="1"/>
    <x v="12"/>
    <s v="Color"/>
    <s v="Comedy"/>
    <s v="English"/>
    <s v="USA"/>
    <s v="R"/>
    <s v="Zooey Deschanel"/>
    <s v="Adam Rapp"/>
    <n v="11000"/>
    <n v="20009"/>
    <n v="9"/>
    <n v="414"/>
    <n v="6.4"/>
    <n v="50"/>
    <n v="98"/>
    <n v="101228"/>
    <n v="3500000"/>
    <n v="-3398772"/>
    <n v="2003"/>
  </r>
  <r>
    <x v="13"/>
    <n v="1"/>
    <x v="13"/>
    <s v="Color"/>
    <s v="Comedy"/>
    <s v="English"/>
    <s v="Germany"/>
    <s v="PG-13"/>
    <s v="Matthew McConaughey"/>
    <s v="Adam Shankman"/>
    <n v="11000"/>
    <n v="17533"/>
    <n v="163"/>
    <n v="0"/>
    <n v="5.2"/>
    <n v="108"/>
    <n v="103"/>
    <n v="60400856"/>
    <n v="35000000"/>
    <n v="25400856"/>
    <n v="2001"/>
  </r>
  <r>
    <x v="14"/>
    <n v="1"/>
    <x v="14"/>
    <s v="Color"/>
    <s v="Drama"/>
    <s v="English"/>
    <s v="USA"/>
    <s v="PG"/>
    <s v="Lauren German"/>
    <s v="Adam Shankman"/>
    <n v="683"/>
    <n v="2436"/>
    <n v="163"/>
    <n v="19000"/>
    <n v="7.4"/>
    <n v="80"/>
    <n v="101"/>
    <n v="41227069"/>
    <n v="11000000"/>
    <n v="30227069"/>
    <n v="2001"/>
  </r>
  <r>
    <x v="15"/>
    <n v="1"/>
    <x v="15"/>
    <s v="Color"/>
    <s v="Comedy"/>
    <s v="English"/>
    <s v="USA"/>
    <s v="PG-13"/>
    <s v="Angus T. Jones"/>
    <s v="Adam Shankman"/>
    <n v="1000"/>
    <n v="2505"/>
    <n v="163"/>
    <n v="800"/>
    <n v="5.5"/>
    <n v="121"/>
    <n v="105"/>
    <n v="132541238"/>
    <n v="33000000"/>
    <n v="99541238"/>
    <n v="2002"/>
  </r>
  <r>
    <x v="16"/>
    <n v="1"/>
    <x v="16"/>
    <s v="Color"/>
    <s v="Adventure"/>
    <s v="English"/>
    <s v="USA"/>
    <s v="PG"/>
    <s v="Taylor Lautner"/>
    <s v="Adam Shankman"/>
    <n v="12000"/>
    <n v="20348"/>
    <n v="163"/>
    <n v="781"/>
    <n v="5.4"/>
    <n v="77"/>
    <n v="94"/>
    <n v="82569532"/>
    <n v="60000000"/>
    <n v="22569532"/>
    <n v="2002"/>
  </r>
  <r>
    <x v="17"/>
    <n v="1"/>
    <x v="17"/>
    <s v="Color"/>
    <s v="Action"/>
    <s v="English"/>
    <s v="Canada"/>
    <s v="PG"/>
    <s v="Vin Diesel"/>
    <s v="Adam Shankman"/>
    <n v="14000"/>
    <n v="16884"/>
    <n v="163"/>
    <n v="0"/>
    <n v="5.5"/>
    <n v="125"/>
    <n v="95"/>
    <n v="113006880"/>
    <n v="56000000"/>
    <n v="57006880"/>
    <n v="2003"/>
  </r>
  <r>
    <x v="18"/>
    <n v="1"/>
    <x v="18"/>
    <s v="Color"/>
    <s v="Comedy"/>
    <s v="English"/>
    <s v="USA"/>
    <s v="PG"/>
    <s v="Jerry Stiller"/>
    <s v="Adam Shankman"/>
    <n v="719"/>
    <n v="1673"/>
    <n v="163"/>
    <n v="0"/>
    <n v="6.7"/>
    <n v="219"/>
    <n v="117"/>
    <n v="118823091"/>
    <n v="75000000"/>
    <n v="43823091"/>
    <n v="2004"/>
  </r>
  <r>
    <x v="19"/>
    <n v="1"/>
    <x v="19"/>
    <s v="Color"/>
    <s v="Comedy"/>
    <s v="English"/>
    <s v="USA"/>
    <s v="PG"/>
    <s v="Adam Sandler"/>
    <s v="Adam Shankman"/>
    <n v="11000"/>
    <n v="12831"/>
    <n v="163"/>
    <n v="0"/>
    <n v="6.1"/>
    <n v="144"/>
    <n v="99"/>
    <n v="109993847"/>
    <n v="80000000"/>
    <n v="29993847"/>
    <n v="2004"/>
  </r>
  <r>
    <x v="20"/>
    <n v="1"/>
    <x v="20"/>
    <s v="Color"/>
    <s v="Comedy"/>
    <s v="English"/>
    <s v="USA"/>
    <s v="PG-13"/>
    <s v="James Martin Kelly"/>
    <s v="Adam Shankman"/>
    <n v="394"/>
    <n v="712"/>
    <n v="163"/>
    <n v="33000"/>
    <n v="5.9"/>
    <n v="360"/>
    <n v="136"/>
    <n v="38509342"/>
    <n v="75000000"/>
    <n v="-36490658"/>
    <n v="2006"/>
  </r>
  <r>
    <x v="21"/>
    <n v="1"/>
    <x v="21"/>
    <s v="Color"/>
    <s v="Drama"/>
    <s v="English"/>
    <s v="USA"/>
    <s v="R"/>
    <s v="Olivier Martinez"/>
    <s v="Adrian Lyne"/>
    <n v="838"/>
    <n v="2583"/>
    <n v="213"/>
    <n v="0"/>
    <n v="6.7"/>
    <n v="152"/>
    <n v="124"/>
    <n v="52752475"/>
    <n v="50000000"/>
    <n v="2752475"/>
    <n v="2001"/>
  </r>
  <r>
    <x v="22"/>
    <n v="1"/>
    <x v="22"/>
    <s v="Color"/>
    <s v="Comedy"/>
    <s v="English"/>
    <s v="USA"/>
    <s v="PG-13"/>
    <s v="Lew Temple"/>
    <s v="Adrienne Shelly"/>
    <n v="597"/>
    <n v="1981"/>
    <n v="191"/>
    <n v="0"/>
    <n v="7.1"/>
    <n v="173"/>
    <n v="108"/>
    <n v="19067631"/>
    <n v="2000000"/>
    <n v="17067631"/>
    <n v="2004"/>
  </r>
  <r>
    <x v="23"/>
    <n v="1"/>
    <x v="23"/>
    <s v="Color"/>
    <s v="Biography"/>
    <s v="English"/>
    <s v="Germany"/>
    <s v="PG-13"/>
    <s v="Phyllida Law"/>
    <s v="Agnieszka Holland"/>
    <n v="60"/>
    <n v="150"/>
    <n v="238"/>
    <n v="0"/>
    <n v="6.8"/>
    <n v="78"/>
    <n v="104"/>
    <n v="352786"/>
    <n v="11000000"/>
    <n v="-10647214"/>
    <n v="2003"/>
  </r>
  <r>
    <x v="24"/>
    <n v="1"/>
    <x v="24"/>
    <s v="Color"/>
    <s v="Drama"/>
    <s v="English"/>
    <s v="USA"/>
    <s v="R"/>
    <s v="Liam Neeson"/>
    <s v="Agnieszka Wojtowicz-Vosloo"/>
    <n v="14000"/>
    <n v="15860"/>
    <n v="0"/>
    <n v="7000"/>
    <n v="5.9"/>
    <n v="138"/>
    <n v="104"/>
    <n v="108229"/>
    <n v="4500000"/>
    <n v="-4391771"/>
    <n v="2004"/>
  </r>
  <r>
    <x v="25"/>
    <n v="1"/>
    <x v="25"/>
    <s v="Color"/>
    <s v="Comedy"/>
    <s v="French"/>
    <s v="Finland"/>
    <s v="Not Rated"/>
    <s v="Jean-Pierre LÃ©aud"/>
    <s v="Aki KaurismÃ¤ki"/>
    <n v="232"/>
    <n v="391"/>
    <n v="592"/>
    <n v="0"/>
    <n v="7.2"/>
    <n v="205"/>
    <n v="93"/>
    <n v="611709"/>
    <n v="3850000"/>
    <n v="-3238291"/>
    <n v="2005"/>
  </r>
  <r>
    <x v="26"/>
    <n v="1"/>
    <x v="26"/>
    <s v="Color"/>
    <s v="Drama"/>
    <s v="English"/>
    <s v="USA"/>
    <s v="PG-13"/>
    <s v="Matt Bomer"/>
    <s v="Akiva Goldsman"/>
    <n v="20000"/>
    <n v="22447"/>
    <n v="167"/>
    <n v="17000"/>
    <n v="6.2"/>
    <n v="189"/>
    <n v="118"/>
    <n v="22451"/>
    <n v="60000000"/>
    <n v="-59977549"/>
    <n v="2007"/>
  </r>
  <r>
    <x v="27"/>
    <n v="1"/>
    <x v="27"/>
    <s v="Color"/>
    <s v="Action"/>
    <s v="English"/>
    <s v="USA"/>
    <s v="R"/>
    <s v="Will Forte"/>
    <s v="Akiva Schaffer"/>
    <n v="622"/>
    <n v="2488"/>
    <n v="82"/>
    <n v="15000"/>
    <n v="5.7"/>
    <n v="265"/>
    <n v="102"/>
    <n v="34350553"/>
    <n v="68000000"/>
    <n v="-33649447"/>
    <n v="2006"/>
  </r>
  <r>
    <x v="28"/>
    <n v="1"/>
    <x v="28"/>
    <s v="Color"/>
    <s v="Crime"/>
    <s v="English"/>
    <s v="USA"/>
    <s v="R"/>
    <s v="Kevin Spacey"/>
    <s v="Alan Parker"/>
    <n v="18000"/>
    <n v="32637"/>
    <n v="317"/>
    <n v="0"/>
    <n v="7.5"/>
    <n v="141"/>
    <n v="130"/>
    <n v="19593740"/>
    <n v="50000000"/>
    <n v="-30406260"/>
    <n v="2002"/>
  </r>
  <r>
    <x v="29"/>
    <n v="1"/>
    <x v="29"/>
    <s v="Color"/>
    <s v="Comedy"/>
    <s v="English"/>
    <s v="USA"/>
    <s v="PG-13"/>
    <s v="Danneel Ackles"/>
    <s v="Alan Poul"/>
    <n v="1000"/>
    <n v="3356"/>
    <n v="16"/>
    <n v="0"/>
    <n v="5.3"/>
    <n v="148"/>
    <n v="104"/>
    <n v="37481242"/>
    <n v="35000000"/>
    <n v="2481242"/>
    <n v="2005"/>
  </r>
  <r>
    <x v="30"/>
    <n v="1"/>
    <x v="30"/>
    <s v="Color"/>
    <s v="Action"/>
    <s v="English"/>
    <s v="USA"/>
    <s v="PG-13"/>
    <s v="Chris Hemsworth"/>
    <s v="Alan Taylor"/>
    <n v="26000"/>
    <n v="59803"/>
    <n v="230"/>
    <n v="63000"/>
    <n v="7.1"/>
    <n v="486"/>
    <n v="112"/>
    <n v="206360018"/>
    <n v="170000000"/>
    <n v="36360018"/>
    <n v="2007"/>
  </r>
  <r>
    <x v="31"/>
    <n v="1"/>
    <x v="31"/>
    <s v="Color"/>
    <s v="Action"/>
    <s v="English"/>
    <s v="USA"/>
    <s v="PG-13"/>
    <s v="J.K. Simmons"/>
    <s v="Alan Taylor"/>
    <n v="24000"/>
    <n v="38873"/>
    <n v="230"/>
    <n v="82000"/>
    <n v="6.6"/>
    <n v="474"/>
    <n v="126"/>
    <n v="89732035"/>
    <n v="155000000"/>
    <n v="-65267965"/>
    <n v="2007"/>
  </r>
  <r>
    <x v="32"/>
    <n v="1"/>
    <x v="32"/>
    <s v="Color"/>
    <s v="Horror"/>
    <s v="English"/>
    <s v="USA"/>
    <s v="R"/>
    <s v="Johnny Depp"/>
    <s v="Albert Hughes"/>
    <n v="40000"/>
    <n v="41636"/>
    <n v="117"/>
    <n v="0"/>
    <n v="6.8"/>
    <n v="208"/>
    <n v="122"/>
    <n v="31598308"/>
    <n v="35000000"/>
    <n v="-3401692"/>
    <n v="2001"/>
  </r>
  <r>
    <x v="33"/>
    <n v="1"/>
    <x v="33"/>
    <s v="Color"/>
    <s v="Action"/>
    <s v="English"/>
    <s v="USA"/>
    <s v="R"/>
    <s v="Denzel Washington"/>
    <s v="Albert Hughes"/>
    <n v="18000"/>
    <n v="44797"/>
    <n v="117"/>
    <n v="20000"/>
    <n v="6.9"/>
    <n v="325"/>
    <n v="118"/>
    <n v="94822707"/>
    <n v="80000000"/>
    <n v="14822707"/>
    <n v="2005"/>
  </r>
  <r>
    <x v="34"/>
    <n v="1"/>
    <x v="34"/>
    <s v="Color"/>
    <s v="Drama"/>
    <s v="English"/>
    <s v="USA"/>
    <s v="PG"/>
    <s v="Keanu Reeves"/>
    <s v="Alejandro Agresti"/>
    <n v="18000"/>
    <n v="18693"/>
    <n v="18"/>
    <n v="0"/>
    <n v="6.8"/>
    <n v="175"/>
    <n v="99"/>
    <n v="52320979"/>
    <n v="40000000"/>
    <n v="12320979"/>
    <n v="2003"/>
  </r>
  <r>
    <x v="35"/>
    <n v="1"/>
    <x v="35"/>
    <s v="Color"/>
    <s v="Fantasy"/>
    <s v="English"/>
    <s v="USA"/>
    <s v="PG-13"/>
    <s v="Fionnula Flanagan"/>
    <s v="Alejandro AmenÃ¡bar"/>
    <n v="482"/>
    <n v="956"/>
    <n v="448"/>
    <n v="20000"/>
    <n v="7.6"/>
    <n v="239"/>
    <n v="101"/>
    <n v="96471845"/>
    <n v="17000000"/>
    <n v="79471845"/>
    <n v="2001"/>
  </r>
  <r>
    <x v="36"/>
    <n v="1"/>
    <x v="36"/>
    <s v="Color"/>
    <s v="Biography"/>
    <s v="Spanish"/>
    <s v="Spain"/>
    <s v="PG-13"/>
    <s v="BelÃ©n Rueda"/>
    <s v="Alejandro AmenÃ¡bar"/>
    <n v="273"/>
    <n v="529"/>
    <n v="448"/>
    <n v="0"/>
    <n v="8.1"/>
    <n v="157"/>
    <n v="125"/>
    <n v="2086345"/>
    <n v="10000000"/>
    <n v="-7913655"/>
    <n v="2002"/>
  </r>
  <r>
    <x v="37"/>
    <n v="1"/>
    <x v="37"/>
    <s v="Color"/>
    <s v="Adventure"/>
    <s v="English"/>
    <s v="Spain"/>
    <s v="R"/>
    <s v="Max Minghella"/>
    <s v="Alejandro AmenÃ¡bar"/>
    <n v="614"/>
    <n v="1829"/>
    <n v="448"/>
    <n v="29000"/>
    <n v="7.2"/>
    <n v="180"/>
    <n v="141"/>
    <n v="617840"/>
    <n v="70000000"/>
    <n v="-69382160"/>
    <n v="2004"/>
  </r>
  <r>
    <x v="38"/>
    <n v="1"/>
    <x v="38"/>
    <s v="Color"/>
    <s v="Drama"/>
    <s v="Spanish"/>
    <s v="Mexico"/>
    <s v="R"/>
    <s v="Adriana Barraza"/>
    <s v="Alejandro G. IÃ±Ã¡rritu"/>
    <n v="85"/>
    <n v="318"/>
    <n v="0"/>
    <n v="11000"/>
    <n v="8.1"/>
    <n v="157"/>
    <n v="115"/>
    <n v="5383834"/>
    <n v="2000000"/>
    <n v="3383834"/>
    <n v="2000"/>
  </r>
  <r>
    <x v="39"/>
    <n v="1"/>
    <x v="39"/>
    <s v="Color"/>
    <s v="Drama"/>
    <s v="English"/>
    <s v="USA"/>
    <s v="R"/>
    <s v="Naomi Watts"/>
    <s v="Alejandro G. IÃ±Ã¡rritu"/>
    <n v="6000"/>
    <n v="7567"/>
    <n v="0"/>
    <n v="0"/>
    <n v="7.7"/>
    <n v="192"/>
    <n v="124"/>
    <n v="16248701"/>
    <n v="20000000"/>
    <n v="-3751299"/>
    <n v="2001"/>
  </r>
  <r>
    <x v="40"/>
    <n v="1"/>
    <x v="40"/>
    <s v="Color"/>
    <s v="Drama"/>
    <s v="English"/>
    <s v="France"/>
    <s v="R"/>
    <s v="Brad Pitt"/>
    <s v="Alejandro G. IÃ±Ã¡rritu"/>
    <n v="11000"/>
    <n v="11248"/>
    <n v="0"/>
    <n v="0"/>
    <n v="7.5"/>
    <n v="285"/>
    <n v="143"/>
    <n v="34300771"/>
    <n v="25000000"/>
    <n v="9300771"/>
    <n v="2003"/>
  </r>
  <r>
    <x v="41"/>
    <n v="1"/>
    <x v="41"/>
    <s v="Color"/>
    <s v="Comedy"/>
    <s v="English"/>
    <s v="USA"/>
    <s v="R"/>
    <s v="Emma Stone"/>
    <s v="Alejandro G. IÃ±Ã¡rritu"/>
    <n v="15000"/>
    <n v="21668"/>
    <n v="0"/>
    <n v="114000"/>
    <n v="7.8"/>
    <n v="588"/>
    <n v="119"/>
    <n v="42335698"/>
    <n v="18000000"/>
    <n v="24335698"/>
    <n v="2007"/>
  </r>
  <r>
    <x v="42"/>
    <n v="1"/>
    <x v="42"/>
    <s v="Color"/>
    <s v="Adventure"/>
    <s v="English"/>
    <s v="USA"/>
    <s v="R"/>
    <s v="Leonardo DiCaprio"/>
    <s v="Alejandro G. IÃ±Ã¡rritu"/>
    <n v="29000"/>
    <n v="57108"/>
    <n v="0"/>
    <n v="190000"/>
    <n v="8.1"/>
    <n v="556"/>
    <n v="156"/>
    <n v="183635922"/>
    <n v="135000000"/>
    <n v="48635922"/>
    <n v="2007"/>
  </r>
  <r>
    <x v="43"/>
    <n v="1"/>
    <x v="43"/>
    <s v="Color"/>
    <s v="Drama"/>
    <s v="English"/>
    <s v="Poland"/>
    <s v="PG-13"/>
    <s v="Armando Riesco"/>
    <s v="Alejandro Monteverde"/>
    <n v="625"/>
    <n v="2747"/>
    <n v="38"/>
    <n v="0"/>
    <n v="7.4"/>
    <n v="60"/>
    <n v="91"/>
    <n v="8108247"/>
    <n v="3300000"/>
    <n v="4808247"/>
    <n v="2003"/>
  </r>
  <r>
    <x v="44"/>
    <n v="1"/>
    <x v="44"/>
    <s v="Color"/>
    <s v="Drama"/>
    <s v="English"/>
    <s v="Mexico"/>
    <s v="PG-13"/>
    <s v="Tom Wilkinson"/>
    <s v="Alejandro Monteverde"/>
    <n v="1000"/>
    <n v="5705"/>
    <n v="38"/>
    <n v="15000"/>
    <n v="7.4"/>
    <n v="45"/>
    <n v="106"/>
    <n v="6420319"/>
    <n v="20000000"/>
    <n v="-13579681"/>
    <n v="2007"/>
  </r>
  <r>
    <x v="45"/>
    <n v="1"/>
    <x v="45"/>
    <s v="Color"/>
    <s v="Comedy"/>
    <s v="English"/>
    <s v="USA"/>
    <s v="Not Rated"/>
    <s v="Justin Chon"/>
    <s v="Alex Craig Mann"/>
    <n v="552"/>
    <n v="2251"/>
    <n v="38"/>
    <n v="898"/>
    <n v="4.5999999999999996"/>
    <n v="29"/>
    <n v="87"/>
    <n v="1332"/>
    <n v="500000"/>
    <n v="-498668"/>
    <n v="2006"/>
  </r>
  <r>
    <x v="46"/>
    <n v="1"/>
    <x v="46"/>
    <s v="Black and White"/>
    <s v="Drama"/>
    <s v="English"/>
    <s v="UK"/>
    <s v="R"/>
    <s v="Elina Alminas"/>
    <s v="Alex Garland"/>
    <n v="149"/>
    <n v="430"/>
    <n v="232"/>
    <n v="109000"/>
    <n v="7.7"/>
    <n v="489"/>
    <n v="108"/>
    <n v="25440971"/>
    <n v="15000000"/>
    <n v="10440971"/>
    <n v="2007"/>
  </r>
  <r>
    <x v="47"/>
    <n v="1"/>
    <x v="47"/>
    <s v="Color"/>
    <s v="Crime"/>
    <s v="English"/>
    <s v="USA"/>
    <s v="R"/>
    <s v="Alex Gibney"/>
    <s v="Alex Gibney"/>
    <n v="141"/>
    <n v="313"/>
    <n v="141"/>
    <n v="0"/>
    <n v="7.7"/>
    <n v="84"/>
    <n v="53"/>
    <n v="274661"/>
    <n v="1000000"/>
    <n v="-725339"/>
    <n v="2004"/>
  </r>
  <r>
    <x v="48"/>
    <n v="1"/>
    <x v="48"/>
    <s v="Color"/>
    <s v="Drama"/>
    <s v="English"/>
    <s v="Hong Kong"/>
    <s v="PG"/>
    <s v="Alex Kendrick"/>
    <s v="Alex Kendrick"/>
    <n v="589"/>
    <n v="916"/>
    <n v="589"/>
    <n v="0"/>
    <n v="6.7"/>
    <n v="31"/>
    <n v="111"/>
    <n v="10174663"/>
    <n v="100000"/>
    <n v="10074663"/>
    <n v="2003"/>
  </r>
  <r>
    <x v="49"/>
    <n v="1"/>
    <x v="49"/>
    <s v="Color"/>
    <s v="Drama"/>
    <s v="English"/>
    <s v="USA"/>
    <s v="PG"/>
    <s v="Kirk Cameron"/>
    <s v="Alex Kendrick"/>
    <n v="848"/>
    <n v="1164"/>
    <n v="589"/>
    <n v="0"/>
    <n v="6.5"/>
    <n v="50"/>
    <n v="122"/>
    <n v="33451479"/>
    <n v="500000"/>
    <n v="32951479"/>
    <n v="2004"/>
  </r>
  <r>
    <x v="50"/>
    <n v="1"/>
    <x v="50"/>
    <s v="Color"/>
    <s v="Drama"/>
    <s v="English"/>
    <s v="USA"/>
    <s v="PG-13"/>
    <s v="Ben Davies"/>
    <s v="Alex Kendrick"/>
    <n v="690"/>
    <n v="2300"/>
    <n v="589"/>
    <n v="10000"/>
    <n v="7"/>
    <n v="34"/>
    <n v="129"/>
    <n v="34522221"/>
    <n v="2000000"/>
    <n v="32522221"/>
    <n v="2005"/>
  </r>
  <r>
    <x v="51"/>
    <n v="1"/>
    <x v="51"/>
    <s v="Color"/>
    <s v="Action"/>
    <s v="English"/>
    <s v="USA"/>
    <s v="PG-13"/>
    <s v="Will Smith"/>
    <s v="Alex Proyas"/>
    <n v="10000"/>
    <n v="12068"/>
    <n v="295"/>
    <n v="0"/>
    <n v="7.1"/>
    <n v="225"/>
    <n v="115"/>
    <n v="144795350"/>
    <n v="120000000"/>
    <n v="24795350"/>
    <n v="2002"/>
  </r>
  <r>
    <x v="52"/>
    <n v="1"/>
    <x v="52"/>
    <s v="Color"/>
    <s v="Drama"/>
    <s v="English"/>
    <s v="USA"/>
    <s v="PG-13"/>
    <s v="Nicolas Cage"/>
    <s v="Alex Proyas"/>
    <n v="12000"/>
    <n v="13421"/>
    <n v="295"/>
    <n v="0"/>
    <n v="6.2"/>
    <n v="279"/>
    <n v="121"/>
    <n v="79948113"/>
    <n v="50000000"/>
    <n v="29948113"/>
    <n v="2005"/>
  </r>
  <r>
    <x v="53"/>
    <n v="1"/>
    <x v="53"/>
    <s v="Color"/>
    <s v="Drama"/>
    <s v="Spanish"/>
    <s v="USA"/>
    <s v="PG-13"/>
    <s v="Leonor Varela"/>
    <s v="Alex Rivera"/>
    <n v="426"/>
    <n v="862"/>
    <n v="8"/>
    <n v="0"/>
    <n v="5.9"/>
    <n v="47"/>
    <n v="90"/>
    <n v="75727"/>
    <n v="2500000"/>
    <n v="-2424273"/>
    <n v="2004"/>
  </r>
  <r>
    <x v="54"/>
    <n v="1"/>
    <x v="54"/>
    <s v="Color"/>
    <s v="Drama"/>
    <s v="English"/>
    <s v="USA"/>
    <s v="R"/>
    <s v="Ryan Gosling"/>
    <s v="Alex Smith"/>
    <n v="33000"/>
    <n v="35294"/>
    <n v="12"/>
    <n v="183"/>
    <n v="6.1"/>
    <n v="17"/>
    <n v="112"/>
    <n v="13134"/>
    <n v="500000"/>
    <n v="-486866"/>
    <n v="2001"/>
  </r>
  <r>
    <x v="55"/>
    <n v="1"/>
    <x v="55"/>
    <s v="Color"/>
    <s v="Comedy"/>
    <s v="English"/>
    <s v="USA"/>
    <s v="R"/>
    <s v="Hope Davis"/>
    <s v="Alexander Payne"/>
    <n v="442"/>
    <n v="1556"/>
    <n v="729"/>
    <n v="0"/>
    <n v="7.2"/>
    <n v="217"/>
    <n v="125"/>
    <n v="65010106"/>
    <n v="30000000"/>
    <n v="35010106"/>
    <n v="2001"/>
  </r>
  <r>
    <x v="56"/>
    <n v="1"/>
    <x v="56"/>
    <s v="Color"/>
    <s v="Adventure"/>
    <s v="English"/>
    <s v="USA"/>
    <s v="R"/>
    <s v="Virginia Madsen"/>
    <s v="Alexander Payne"/>
    <n v="912"/>
    <n v="2170"/>
    <n v="729"/>
    <n v="0"/>
    <n v="7.5"/>
    <n v="285"/>
    <n v="126"/>
    <n v="71502303"/>
    <n v="12000000"/>
    <n v="59502303"/>
    <n v="2002"/>
  </r>
  <r>
    <x v="57"/>
    <n v="1"/>
    <x v="57"/>
    <s v="Color"/>
    <s v="Comedy"/>
    <s v="English"/>
    <s v="USA"/>
    <s v="R"/>
    <s v="Shailene Woodley"/>
    <s v="Alexander Payne"/>
    <n v="8000"/>
    <n v="9578"/>
    <n v="729"/>
    <n v="22000"/>
    <n v="7.3"/>
    <n v="549"/>
    <n v="115"/>
    <n v="82624961"/>
    <n v="20000000"/>
    <n v="62624961"/>
    <n v="2006"/>
  </r>
  <r>
    <x v="58"/>
    <n v="1"/>
    <x v="58"/>
    <s v="Black and White"/>
    <s v="Adventure"/>
    <s v="English"/>
    <s v="USA"/>
    <s v="R"/>
    <s v="Devin Ratray"/>
    <s v="Alexander Payne"/>
    <n v="1000"/>
    <n v="3798"/>
    <n v="729"/>
    <n v="28000"/>
    <n v="7.8"/>
    <n v="433"/>
    <n v="115"/>
    <n v="17613460"/>
    <n v="12000000"/>
    <n v="5613460"/>
    <n v="2006"/>
  </r>
  <r>
    <x v="59"/>
    <n v="1"/>
    <x v="59"/>
    <s v="Color"/>
    <s v="Action"/>
    <s v="English"/>
    <s v="Germany"/>
    <s v="R"/>
    <s v="Milla Jovovich"/>
    <s v="Alexander Witt"/>
    <n v="14000"/>
    <n v="16791"/>
    <n v="38"/>
    <n v="0"/>
    <n v="6.2"/>
    <n v="191"/>
    <n v="98"/>
    <n v="50740078"/>
    <n v="45000000"/>
    <n v="5740078"/>
    <n v="2002"/>
  </r>
  <r>
    <x v="60"/>
    <n v="1"/>
    <x v="60"/>
    <s v="Color"/>
    <s v="Horror"/>
    <s v="French"/>
    <s v="France"/>
    <s v="Unrated"/>
    <s v="CÃ©cile De France"/>
    <s v="Alexandre Aja"/>
    <n v="447"/>
    <n v="923"/>
    <n v="192"/>
    <n v="0"/>
    <n v="6.8"/>
    <n v="251"/>
    <n v="89"/>
    <n v="3645438"/>
    <n v="2200000"/>
    <n v="1445438"/>
    <n v="2002"/>
  </r>
  <r>
    <x v="61"/>
    <n v="1"/>
    <x v="61"/>
    <s v="Color"/>
    <s v="Horror"/>
    <s v="English"/>
    <s v="USA"/>
    <s v="R"/>
    <s v="Dan Byrd"/>
    <s v="Alexandre Aja"/>
    <n v="1000"/>
    <n v="4500"/>
    <n v="192"/>
    <n v="0"/>
    <n v="6.4"/>
    <n v="265"/>
    <n v="108"/>
    <n v="41777564"/>
    <n v="15000000"/>
    <n v="26777564"/>
    <n v="2003"/>
  </r>
  <r>
    <x v="62"/>
    <n v="1"/>
    <x v="62"/>
    <s v="Color"/>
    <s v="Horror"/>
    <s v="English"/>
    <s v="USA"/>
    <s v="R"/>
    <s v="Jason Flemyng"/>
    <s v="Alexandre Aja"/>
    <n v="1000"/>
    <n v="3185"/>
    <n v="192"/>
    <n v="5000"/>
    <n v="6.2"/>
    <n v="208"/>
    <n v="112"/>
    <n v="30691439"/>
    <n v="35000000"/>
    <n v="-4308561"/>
    <n v="2004"/>
  </r>
  <r>
    <x v="63"/>
    <n v="1"/>
    <x v="63"/>
    <s v="Color"/>
    <s v="Comedy"/>
    <s v="English"/>
    <s v="USA"/>
    <s v="R"/>
    <s v="Adam Scott"/>
    <s v="Alexandre Aja"/>
    <n v="3000"/>
    <n v="5737"/>
    <n v="192"/>
    <n v="13000"/>
    <n v="5.5"/>
    <n v="365"/>
    <n v="88"/>
    <n v="25003072"/>
    <n v="24000000"/>
    <n v="1003072"/>
    <n v="2005"/>
  </r>
  <r>
    <x v="64"/>
    <n v="1"/>
    <x v="64"/>
    <s v="Color"/>
    <s v="Adventure"/>
    <s v="Spanish"/>
    <s v="Mexico"/>
    <s v="R"/>
    <s v="Maribel VerdÃº"/>
    <s v="Alfonso CuarÃ³n"/>
    <n v="269"/>
    <n v="361"/>
    <n v="0"/>
    <n v="0"/>
    <n v="7.7"/>
    <n v="173"/>
    <n v="106"/>
    <n v="13622333"/>
    <n v="2000000"/>
    <n v="11622333"/>
    <n v="2001"/>
  </r>
  <r>
    <x v="65"/>
    <n v="1"/>
    <x v="65"/>
    <s v="Color"/>
    <s v="Adventure"/>
    <s v="English"/>
    <s v="UK"/>
    <s v="PG"/>
    <s v="Daniel Radcliffe"/>
    <s v="Alfonso CuarÃ³n"/>
    <n v="11000"/>
    <n v="33284"/>
    <n v="0"/>
    <n v="11000"/>
    <n v="7.8"/>
    <n v="274"/>
    <n v="142"/>
    <n v="249358727"/>
    <n v="130000000"/>
    <n v="119358727"/>
    <n v="2002"/>
  </r>
  <r>
    <x v="66"/>
    <n v="1"/>
    <x v="66"/>
    <s v="Color"/>
    <s v="Drama"/>
    <s v="English"/>
    <s v="USA"/>
    <s v="R"/>
    <s v="Charlie Hunnam"/>
    <s v="Alfonso CuarÃ³n"/>
    <n v="16000"/>
    <n v="16479"/>
    <n v="0"/>
    <n v="17000"/>
    <n v="7.9"/>
    <n v="372"/>
    <n v="109"/>
    <n v="35286428"/>
    <n v="76000000"/>
    <n v="-40713572"/>
    <n v="2003"/>
  </r>
  <r>
    <x v="67"/>
    <n v="1"/>
    <x v="67"/>
    <s v="Color"/>
    <s v="Adventure"/>
    <s v="English"/>
    <s v="UK"/>
    <s v="PG-13"/>
    <s v="Phaldut Sharma"/>
    <s v="Alfonso CuarÃ³n"/>
    <n v="39"/>
    <n v="87"/>
    <n v="0"/>
    <n v="147000"/>
    <n v="7.8"/>
    <n v="738"/>
    <n v="91"/>
    <n v="274084951"/>
    <n v="100000000"/>
    <n v="174084951"/>
    <n v="2006"/>
  </r>
  <r>
    <x v="68"/>
    <n v="1"/>
    <x v="68"/>
    <s v="Color"/>
    <s v="Adventure"/>
    <s v="English"/>
    <s v="USA"/>
    <s v="R"/>
    <s v="Ioan Gruffudd"/>
    <s v="Alister Grierson"/>
    <n v="2000"/>
    <n v="3892"/>
    <n v="24"/>
    <n v="11000"/>
    <n v="5.9"/>
    <n v="244"/>
    <n v="108"/>
    <n v="23070045"/>
    <n v="30000000"/>
    <n v="-6929955"/>
    <n v="2006"/>
  </r>
  <r>
    <x v="69"/>
    <n v="1"/>
    <x v="69"/>
    <s v="Color"/>
    <s v="Drama"/>
    <s v="English"/>
    <s v="USA"/>
    <s v="PG-13"/>
    <s v="Robert Pattinson"/>
    <s v="Allen Coulter"/>
    <n v="21000"/>
    <n v="22088"/>
    <n v="47"/>
    <n v="24000"/>
    <n v="7.2"/>
    <n v="158"/>
    <n v="113"/>
    <n v="19057024"/>
    <n v="16000000"/>
    <n v="3057024"/>
    <n v="2005"/>
  </r>
  <r>
    <x v="70"/>
    <n v="1"/>
    <x v="70"/>
    <s v="Color"/>
    <s v="Crime"/>
    <s v="English"/>
    <s v="USA"/>
    <s v="R"/>
    <s v="Alona Tal"/>
    <s v="Allen Hughes"/>
    <n v="1000"/>
    <n v="2073"/>
    <n v="90"/>
    <n v="0"/>
    <n v="6.2"/>
    <n v="298"/>
    <n v="109"/>
    <n v="19692608"/>
    <n v="35000000"/>
    <n v="-15307392"/>
    <n v="2006"/>
  </r>
  <r>
    <x v="71"/>
    <n v="1"/>
    <x v="71"/>
    <s v="Color"/>
    <s v="Comedy"/>
    <s v="English"/>
    <s v="USA"/>
    <s v="PG-13"/>
    <s v="Andy Dick"/>
    <s v="Amy Heckerling"/>
    <n v="302"/>
    <n v="1189"/>
    <n v="143"/>
    <n v="1000"/>
    <n v="5.3"/>
    <n v="81"/>
    <n v="98"/>
    <n v="15464026"/>
    <n v="20000000"/>
    <n v="-4535974"/>
    <n v="2000"/>
  </r>
  <r>
    <x v="72"/>
    <n v="1"/>
    <x v="72"/>
    <s v="Color"/>
    <s v="Comedy"/>
    <s v="English"/>
    <s v="USA"/>
    <s v="PG-13"/>
    <s v="Taylor Negron"/>
    <s v="Amy Heckerling"/>
    <n v="1000"/>
    <n v="3086"/>
    <n v="143"/>
    <n v="0"/>
    <n v="5.0999999999999996"/>
    <n v="54"/>
    <n v="92"/>
    <n v="2964"/>
    <n v="16000000"/>
    <n v="-15997036"/>
    <n v="2006"/>
  </r>
  <r>
    <x v="73"/>
    <n v="1"/>
    <x v="73"/>
    <s v="Color"/>
    <s v="Biography"/>
    <s v="English"/>
    <s v="UK"/>
    <s v="PG-13"/>
    <s v="Colin Firth"/>
    <s v="Anand Tucker"/>
    <n v="14000"/>
    <n v="15848"/>
    <n v="14"/>
    <n v="429"/>
    <n v="6.9"/>
    <n v="90"/>
    <n v="92"/>
    <n v="1071240"/>
    <n v="8000000"/>
    <n v="-6928760"/>
    <n v="2004"/>
  </r>
  <r>
    <x v="74"/>
    <n v="1"/>
    <x v="74"/>
    <s v="Color"/>
    <s v="Comedy"/>
    <s v="English"/>
    <s v="USA"/>
    <s v="PG"/>
    <s v="Adam Scott"/>
    <s v="Anand Tucker"/>
    <n v="3000"/>
    <n v="4094"/>
    <n v="14"/>
    <n v="13000"/>
    <n v="6.4"/>
    <n v="134"/>
    <n v="100"/>
    <n v="12561"/>
    <n v="19000000"/>
    <n v="-18987439"/>
    <n v="2005"/>
  </r>
  <r>
    <x v="75"/>
    <n v="1"/>
    <x v="75"/>
    <s v="Color"/>
    <s v="Comedy"/>
    <s v="Norwegian"/>
    <s v="Norway"/>
    <s v="PG-13"/>
    <s v="Otto Jespersen"/>
    <s v="AndrÃ© Ã˜vredal"/>
    <n v="29"/>
    <n v="44"/>
    <n v="12"/>
    <n v="38000"/>
    <n v="7"/>
    <n v="337"/>
    <n v="103"/>
    <n v="252652"/>
    <n v="19900000"/>
    <n v="-19647348"/>
    <n v="2005"/>
  </r>
  <r>
    <x v="76"/>
    <n v="1"/>
    <x v="76"/>
    <s v="Color"/>
    <s v="Fantasy"/>
    <s v="English"/>
    <s v="Canada"/>
    <s v="PG-13"/>
    <s v="Javier Botet"/>
    <s v="AndrÃ©s Muschietti"/>
    <n v="1000"/>
    <n v="1949"/>
    <n v="127"/>
    <n v="57000"/>
    <n v="6.2"/>
    <n v="393"/>
    <n v="100"/>
    <n v="71588220"/>
    <n v="20000000"/>
    <n v="51588220"/>
    <n v="2006"/>
  </r>
  <r>
    <x v="77"/>
    <n v="1"/>
    <x v="77"/>
    <s v="Color"/>
    <s v="Crime"/>
    <s v="English"/>
    <s v="France"/>
    <s v="R"/>
    <s v="Josh Hutcherson"/>
    <s v="Andrea Di Stefano"/>
    <n v="14000"/>
    <n v="14492"/>
    <n v="30"/>
    <n v="0"/>
    <n v="6.6"/>
    <n v="106"/>
    <n v="120"/>
    <n v="106869"/>
    <n v="17000000"/>
    <n v="-16893131"/>
    <n v="2007"/>
  </r>
  <r>
    <x v="78"/>
    <n v="1"/>
    <x v="78"/>
    <s v="Color"/>
    <s v="Adventure"/>
    <s v="English"/>
    <s v="USA"/>
    <s v="PG"/>
    <s v="Kathleen Freeman"/>
    <s v="Andrew Adamson"/>
    <n v="145"/>
    <n v="275"/>
    <n v="80"/>
    <n v="0"/>
    <n v="7.9"/>
    <n v="212"/>
    <n v="90"/>
    <n v="267652016"/>
    <n v="60000000"/>
    <n v="207652016"/>
    <n v="2001"/>
  </r>
  <r>
    <x v="79"/>
    <n v="1"/>
    <x v="79"/>
    <s v="Color"/>
    <s v="Adventure"/>
    <s v="English"/>
    <s v="USA"/>
    <s v="PG"/>
    <s v="Rupert Everett"/>
    <s v="Andrew Adamson"/>
    <n v="692"/>
    <n v="1148"/>
    <n v="80"/>
    <n v="0"/>
    <n v="7.2"/>
    <n v="205"/>
    <n v="93"/>
    <n v="436471036"/>
    <n v="150000000"/>
    <n v="286471036"/>
    <n v="2002"/>
  </r>
  <r>
    <x v="80"/>
    <n v="1"/>
    <x v="80"/>
    <s v="Color"/>
    <s v="Adventure"/>
    <s v="English"/>
    <s v="USA"/>
    <s v="PG"/>
    <s v="Jim Broadbent"/>
    <s v="Andrew Adamson"/>
    <n v="1000"/>
    <n v="1317"/>
    <n v="80"/>
    <n v="0"/>
    <n v="6.9"/>
    <n v="284"/>
    <n v="150"/>
    <n v="291709845"/>
    <n v="180000000"/>
    <n v="111709845"/>
    <n v="2003"/>
  </r>
  <r>
    <x v="81"/>
    <n v="1"/>
    <x v="81"/>
    <s v="Color"/>
    <s v="Action"/>
    <s v="English"/>
    <s v="USA"/>
    <s v="PG"/>
    <s v="Peter Dinklage"/>
    <s v="Andrew Adamson"/>
    <n v="22000"/>
    <n v="22697"/>
    <n v="80"/>
    <n v="0"/>
    <n v="6.6"/>
    <n v="258"/>
    <n v="150"/>
    <n v="141614023"/>
    <n v="225000000"/>
    <n v="-83385977"/>
    <n v="2004"/>
  </r>
  <r>
    <x v="82"/>
    <n v="1"/>
    <x v="82"/>
    <s v="Color"/>
    <s v="Biography"/>
    <s v="English"/>
    <s v="USA"/>
    <s v="R"/>
    <s v="Stockard Channing"/>
    <s v="Andrew Bergman"/>
    <n v="944"/>
    <n v="2928"/>
    <n v="31"/>
    <n v="133"/>
    <n v="5.3"/>
    <n v="63"/>
    <n v="95"/>
    <n v="2954405"/>
    <n v="36000000"/>
    <n v="-33045595"/>
    <n v="2000"/>
  </r>
  <r>
    <x v="83"/>
    <n v="1"/>
    <x v="83"/>
    <s v="Black and White"/>
    <s v="Comedy"/>
    <s v="English"/>
    <s v="Canada"/>
    <s v="R"/>
    <s v="Alexia Fast"/>
    <s v="Andrew Currie"/>
    <n v="553"/>
    <n v="786"/>
    <n v="8"/>
    <n v="0"/>
    <n v="6.8"/>
    <n v="140"/>
    <n v="93"/>
    <n v="298110"/>
    <n v="8000000"/>
    <n v="-7701890"/>
    <n v="2003"/>
  </r>
  <r>
    <x v="84"/>
    <n v="1"/>
    <x v="84"/>
    <s v="Color"/>
    <s v="Action"/>
    <s v="English"/>
    <s v="USA"/>
    <s v="R"/>
    <s v="Raymond Cruz"/>
    <s v="Andrew Davis"/>
    <n v="672"/>
    <n v="1460"/>
    <n v="99"/>
    <n v="941"/>
    <n v="5.5"/>
    <n v="135"/>
    <n v="108"/>
    <n v="40048332"/>
    <n v="85000000"/>
    <n v="-44951668"/>
    <n v="2001"/>
  </r>
  <r>
    <x v="85"/>
    <n v="1"/>
    <x v="85"/>
    <s v="Black and White"/>
    <s v="Adventure"/>
    <s v="English"/>
    <s v="USA"/>
    <s v="PG"/>
    <s v="Tim Blake Nelson"/>
    <s v="Andrew Davis"/>
    <n v="596"/>
    <n v="1293"/>
    <n v="99"/>
    <n v="0"/>
    <n v="7.1"/>
    <n v="106"/>
    <n v="117"/>
    <n v="67325559"/>
    <n v="20000000"/>
    <n v="47325559"/>
    <n v="2002"/>
  </r>
  <r>
    <x v="86"/>
    <n v="1"/>
    <x v="86"/>
    <s v="Color"/>
    <s v="Biography"/>
    <s v="English"/>
    <s v="USA"/>
    <s v="R"/>
    <s v="Brad Pitt"/>
    <s v="Andrew Dominik"/>
    <n v="11000"/>
    <n v="22516"/>
    <n v="181"/>
    <n v="0"/>
    <n v="7.5"/>
    <n v="273"/>
    <n v="160"/>
    <n v="3904982"/>
    <n v="30000000"/>
    <n v="-26095018"/>
    <n v="2004"/>
  </r>
  <r>
    <x v="87"/>
    <n v="1"/>
    <x v="87"/>
    <s v="Color"/>
    <s v="Crime"/>
    <s v="English"/>
    <s v="USA"/>
    <s v="R"/>
    <s v="Brad Pitt"/>
    <s v="Andrew Dominik"/>
    <n v="11000"/>
    <n v="14025"/>
    <n v="181"/>
    <n v="20000"/>
    <n v="6.2"/>
    <n v="414"/>
    <n v="97"/>
    <n v="14938570"/>
    <n v="15000000"/>
    <n v="-61430"/>
    <n v="2006"/>
  </r>
  <r>
    <x v="88"/>
    <n v="1"/>
    <x v="88"/>
    <s v="Color"/>
    <s v="Drama"/>
    <s v="English"/>
    <s v="USA"/>
    <s v="R"/>
    <s v="Jimmy Bennett"/>
    <s v="Andrew Douglas"/>
    <n v="87000"/>
    <n v="120797"/>
    <n v="15"/>
    <n v="0"/>
    <n v="6"/>
    <n v="220"/>
    <n v="90"/>
    <n v="64255243"/>
    <n v="19000000"/>
    <n v="45255243"/>
    <n v="2003"/>
  </r>
  <r>
    <x v="89"/>
    <n v="1"/>
    <x v="89"/>
    <s v="Color"/>
    <s v="Comedy"/>
    <s v="English"/>
    <s v="USA"/>
    <s v="PG"/>
    <s v="Alex Kendrick"/>
    <s v="Andrew Erwin"/>
    <n v="589"/>
    <n v="2705"/>
    <n v="10"/>
    <n v="0"/>
    <n v="5.4"/>
    <n v="49"/>
    <n v="98"/>
    <n v="10429707"/>
    <n v="5000000"/>
    <n v="5429707"/>
    <n v="2007"/>
  </r>
  <r>
    <x v="90"/>
    <n v="1"/>
    <x v="90"/>
    <s v="Color"/>
    <s v="Comedy"/>
    <s v="English"/>
    <s v="USA"/>
    <s v="PG"/>
    <s v="Kay Panabaker"/>
    <s v="Andrew Fleming"/>
    <n v="720"/>
    <n v="3327"/>
    <n v="26"/>
    <n v="590"/>
    <n v="5.9"/>
    <n v="93"/>
    <n v="99"/>
    <n v="25584685"/>
    <n v="20000000"/>
    <n v="5584685"/>
    <n v="2004"/>
  </r>
  <r>
    <x v="91"/>
    <n v="1"/>
    <x v="91"/>
    <s v="Color"/>
    <s v="Comedy"/>
    <s v="English"/>
    <s v="USA"/>
    <s v="R"/>
    <s v="Steve Coogan"/>
    <s v="Andrew Fleming"/>
    <n v="1000"/>
    <n v="3767"/>
    <n v="26"/>
    <n v="1000"/>
    <n v="6.4"/>
    <n v="129"/>
    <n v="92"/>
    <n v="4881867"/>
    <n v="9000000"/>
    <n v="-4118133"/>
    <n v="2004"/>
  </r>
  <r>
    <x v="92"/>
    <n v="1"/>
    <x v="92"/>
    <s v="Color"/>
    <s v="Drama"/>
    <s v="English"/>
    <s v="UK"/>
    <s v="Not Rated"/>
    <s v="Tom Cullen"/>
    <s v="Andrew Haigh"/>
    <n v="507"/>
    <n v="654"/>
    <n v="131"/>
    <n v="0"/>
    <n v="7.7"/>
    <n v="143"/>
    <n v="97"/>
    <n v="469947"/>
    <n v="120000"/>
    <n v="349947"/>
    <n v="2006"/>
  </r>
  <r>
    <x v="93"/>
    <n v="1"/>
    <x v="93"/>
    <s v="Color"/>
    <s v="Crime"/>
    <s v="English"/>
    <s v="USA"/>
    <s v="R"/>
    <s v="Nicolas Cage"/>
    <s v="Andrew Niccol"/>
    <n v="12000"/>
    <n v="12076"/>
    <n v="487"/>
    <n v="10000"/>
    <n v="7.6"/>
    <n v="168"/>
    <n v="122"/>
    <n v="24127895"/>
    <n v="50000000"/>
    <n v="-25872105"/>
    <n v="2003"/>
  </r>
  <r>
    <x v="94"/>
    <n v="1"/>
    <x v="94"/>
    <s v="Color"/>
    <s v="Action"/>
    <s v="English"/>
    <s v="USA"/>
    <s v="PG-13"/>
    <s v="Matt Bomer"/>
    <s v="Andrew Niccol"/>
    <n v="20000"/>
    <n v="34011"/>
    <n v="487"/>
    <n v="52000"/>
    <n v="6.7"/>
    <n v="360"/>
    <n v="109"/>
    <n v="37553932"/>
    <n v="40000000"/>
    <n v="-2446068"/>
    <n v="2005"/>
  </r>
  <r>
    <x v="95"/>
    <n v="1"/>
    <x v="95"/>
    <s v="Color"/>
    <s v="Adventure"/>
    <s v="English"/>
    <s v="USA"/>
    <s v="G"/>
    <s v="Alexander Gould"/>
    <s v="Andrew Stanton"/>
    <n v="1000"/>
    <n v="5641"/>
    <n v="475"/>
    <n v="11000"/>
    <n v="8.1999999999999993"/>
    <n v="301"/>
    <n v="100"/>
    <n v="380838870"/>
    <n v="94000000"/>
    <n v="286838870"/>
    <n v="2002"/>
  </r>
  <r>
    <x v="96"/>
    <n v="1"/>
    <x v="96"/>
    <s v="Color"/>
    <s v="Adventure"/>
    <s v="English"/>
    <s v="USA"/>
    <s v="G"/>
    <s v="John Ratzenberger"/>
    <s v="Andrew Stanton"/>
    <n v="1000"/>
    <n v="2975"/>
    <n v="475"/>
    <n v="16000"/>
    <n v="8.4"/>
    <n v="421"/>
    <n v="98"/>
    <n v="223806889"/>
    <n v="180000000"/>
    <n v="43806889"/>
    <n v="2004"/>
  </r>
  <r>
    <x v="97"/>
    <n v="1"/>
    <x v="97"/>
    <s v="Color"/>
    <s v="Action"/>
    <s v="English"/>
    <s v="USA"/>
    <s v="PG-13"/>
    <s v="Daryl Sabara"/>
    <s v="Andrew Stanton"/>
    <n v="640"/>
    <n v="1873"/>
    <n v="475"/>
    <n v="24000"/>
    <n v="6.6"/>
    <n v="462"/>
    <n v="132"/>
    <n v="73058679"/>
    <n v="263700000"/>
    <n v="-190641321"/>
    <n v="2006"/>
  </r>
  <r>
    <x v="98"/>
    <n v="1"/>
    <x v="98"/>
    <s v="Color"/>
    <s v="Comedy"/>
    <s v="English"/>
    <s v="USA"/>
    <s v="PG-13"/>
    <s v="Will Ferrell"/>
    <s v="Andrew Wilson"/>
    <n v="8000"/>
    <n v="9608"/>
    <n v="387"/>
    <n v="143"/>
    <n v="5.5"/>
    <n v="32"/>
    <n v="99"/>
    <n v="127144"/>
    <n v="8000000"/>
    <n v="-7872856"/>
    <n v="2003"/>
  </r>
  <r>
    <x v="99"/>
    <n v="1"/>
    <x v="99"/>
    <s v="Color"/>
    <s v="Action"/>
    <s v="English"/>
    <s v="UK"/>
    <s v="PG"/>
    <s v="Shirley Henderson"/>
    <s v="Andrey Konchalovskiy"/>
    <n v="887"/>
    <n v="2728"/>
    <n v="96"/>
    <n v="788"/>
    <n v="4.4000000000000004"/>
    <n v="47"/>
    <n v="110"/>
    <n v="190562"/>
    <n v="90000000"/>
    <n v="-89809438"/>
    <n v="2005"/>
  </r>
  <r>
    <x v="100"/>
    <n v="1"/>
    <x v="100"/>
    <s v="Color"/>
    <s v="Action"/>
    <s v="English"/>
    <s v="USA"/>
    <s v="R"/>
    <s v="Jet Li"/>
    <s v="Andrzej Bartkowiak"/>
    <n v="5000"/>
    <n v="9082"/>
    <n v="43"/>
    <n v="0"/>
    <n v="6.1"/>
    <n v="70"/>
    <n v="115"/>
    <n v="55973336"/>
    <n v="25000000"/>
    <n v="30973336"/>
    <n v="2000"/>
  </r>
  <r>
    <x v="101"/>
    <n v="1"/>
    <x v="101"/>
    <s v="Color"/>
    <s v="Action"/>
    <s v="English"/>
    <s v="USA"/>
    <s v="R"/>
    <s v="Michael Jai White"/>
    <s v="Andrzej Bartkowiak"/>
    <n v="2000"/>
    <n v="5942"/>
    <n v="43"/>
    <n v="742"/>
    <n v="5.5"/>
    <n v="107"/>
    <n v="101"/>
    <n v="51758599"/>
    <n v="33000000"/>
    <n v="18758599"/>
    <n v="2001"/>
  </r>
  <r>
    <x v="102"/>
    <n v="1"/>
    <x v="102"/>
    <s v="Color"/>
    <s v="Action"/>
    <s v="English"/>
    <s v="USA"/>
    <s v="R"/>
    <s v="Jet Li"/>
    <s v="Andrzej Bartkowiak"/>
    <n v="5000"/>
    <n v="6867"/>
    <n v="43"/>
    <n v="1000"/>
    <n v="5.8"/>
    <n v="109"/>
    <n v="101"/>
    <n v="34604054"/>
    <n v="30000000"/>
    <n v="4604054"/>
    <n v="2002"/>
  </r>
  <r>
    <x v="103"/>
    <n v="1"/>
    <x v="103"/>
    <s v="Color"/>
    <s v="Action"/>
    <s v="English"/>
    <s v="UK"/>
    <s v="R"/>
    <s v="Dwayne Johnson"/>
    <s v="Andrzej Bartkowiak"/>
    <n v="12000"/>
    <n v="13517"/>
    <n v="43"/>
    <n v="0"/>
    <n v="5.2"/>
    <n v="237"/>
    <n v="113"/>
    <n v="28031250"/>
    <n v="60000000"/>
    <n v="-31968750"/>
    <n v="2002"/>
  </r>
  <r>
    <x v="104"/>
    <n v="1"/>
    <x v="104"/>
    <s v="Color"/>
    <s v="Action"/>
    <s v="English"/>
    <s v="Canada"/>
    <s v="PG-13"/>
    <s v="Chris Klein"/>
    <s v="Andrzej Bartkowiak"/>
    <n v="841"/>
    <n v="1385"/>
    <n v="43"/>
    <n v="0"/>
    <n v="3.7"/>
    <n v="103"/>
    <n v="96"/>
    <n v="8742261"/>
    <n v="18000000"/>
    <n v="-9257739"/>
    <n v="2005"/>
  </r>
  <r>
    <x v="105"/>
    <n v="1"/>
    <x v="105"/>
    <s v="Color"/>
    <s v="Comedy"/>
    <s v="English"/>
    <s v="USA"/>
    <s v="PG-13"/>
    <s v="Annabella Sciorra"/>
    <s v="Andy Cadiff"/>
    <n v="448"/>
    <n v="842"/>
    <n v="3"/>
    <n v="0"/>
    <n v="6.1"/>
    <n v="65"/>
    <n v="101"/>
    <n v="12189514"/>
    <n v="23000000"/>
    <n v="-10810486"/>
    <n v="2002"/>
  </r>
  <r>
    <x v="106"/>
    <n v="1"/>
    <x v="106"/>
    <s v="Color"/>
    <s v="Comedy"/>
    <s v="English"/>
    <s v="USA"/>
    <s v="PG-13"/>
    <s v="Channing Tatum"/>
    <s v="Andy Fickman"/>
    <n v="17000"/>
    <n v="20109"/>
    <n v="99"/>
    <n v="0"/>
    <n v="6.4"/>
    <n v="91"/>
    <n v="105"/>
    <n v="33687630"/>
    <n v="20000000"/>
    <n v="13687630"/>
    <n v="2003"/>
  </r>
  <r>
    <x v="107"/>
    <n v="1"/>
    <x v="107"/>
    <s v="Color"/>
    <s v="Comedy"/>
    <s v="English"/>
    <s v="USA"/>
    <s v="PG"/>
    <s v="Dwayne Johnson"/>
    <s v="Andy Fickman"/>
    <n v="12000"/>
    <n v="15170"/>
    <n v="99"/>
    <n v="0"/>
    <n v="6.2"/>
    <n v="112"/>
    <n v="110"/>
    <n v="90636983"/>
    <n v="22000000"/>
    <n v="68636983"/>
    <n v="2004"/>
  </r>
  <r>
    <x v="108"/>
    <n v="1"/>
    <x v="108"/>
    <s v="Color"/>
    <s v="Action"/>
    <s v="English"/>
    <s v="USA"/>
    <s v="PG"/>
    <s v="Dwayne Johnson"/>
    <s v="Andy Fickman"/>
    <n v="12000"/>
    <n v="14007"/>
    <n v="99"/>
    <n v="0"/>
    <n v="5.7"/>
    <n v="166"/>
    <n v="98"/>
    <n v="67128202"/>
    <n v="65000000"/>
    <n v="2128202"/>
    <n v="2005"/>
  </r>
  <r>
    <x v="109"/>
    <n v="1"/>
    <x v="109"/>
    <s v="Color"/>
    <s v="Comedy"/>
    <s v="English"/>
    <s v="USA"/>
    <s v="PG"/>
    <s v="Jamie Lee Curtis"/>
    <s v="Andy Fickman"/>
    <n v="2000"/>
    <n v="4813"/>
    <n v="99"/>
    <n v="0"/>
    <n v="5.8"/>
    <n v="91"/>
    <n v="105"/>
    <n v="25677801"/>
    <n v="20000000"/>
    <n v="5677801"/>
    <n v="2005"/>
  </r>
  <r>
    <x v="110"/>
    <n v="1"/>
    <x v="110"/>
    <s v="Color"/>
    <s v="Comedy"/>
    <s v="English"/>
    <s v="USA"/>
    <s v="PG"/>
    <s v="Bailee Madison"/>
    <s v="Andy Fickman"/>
    <n v="3000"/>
    <n v="5740"/>
    <n v="99"/>
    <n v="0"/>
    <n v="6.1"/>
    <n v="139"/>
    <n v="105"/>
    <n v="77264926"/>
    <n v="25000000"/>
    <n v="52264926"/>
    <n v="2006"/>
  </r>
  <r>
    <x v="111"/>
    <n v="1"/>
    <x v="111"/>
    <s v="Color"/>
    <s v="Action"/>
    <s v="English"/>
    <s v="USA"/>
    <s v="PG"/>
    <s v="D.B. Woodside"/>
    <s v="Andy Fickman"/>
    <n v="598"/>
    <n v="3552"/>
    <n v="99"/>
    <n v="8000"/>
    <n v="4.4000000000000004"/>
    <n v="76"/>
    <n v="94"/>
    <n v="71038190"/>
    <n v="30000000"/>
    <n v="41038190"/>
    <n v="2007"/>
  </r>
  <r>
    <x v="112"/>
    <n v="1"/>
    <x v="112"/>
    <s v="Color"/>
    <s v="Drama"/>
    <s v="English"/>
    <s v="USA"/>
    <s v="R"/>
    <s v="Danny Pino"/>
    <s v="Andy Garcia"/>
    <n v="786"/>
    <n v="1674"/>
    <n v="0"/>
    <n v="957"/>
    <n v="6.7"/>
    <n v="52"/>
    <n v="144"/>
    <n v="2483955"/>
    <n v="9600000"/>
    <n v="-7116045"/>
    <n v="2003"/>
  </r>
  <r>
    <x v="113"/>
    <n v="1"/>
    <x v="113"/>
    <s v="Color"/>
    <s v="Comedy"/>
    <s v="English"/>
    <s v="USA"/>
    <s v="PG-13"/>
    <s v="Ethan Embry"/>
    <s v="Andy Tennant"/>
    <n v="982"/>
    <n v="4251"/>
    <n v="72"/>
    <n v="0"/>
    <n v="6.1"/>
    <n v="97"/>
    <n v="108"/>
    <n v="127214072"/>
    <n v="38000000"/>
    <n v="89214072"/>
    <n v="2001"/>
  </r>
  <r>
    <x v="114"/>
    <n v="1"/>
    <x v="114"/>
    <s v="Color"/>
    <s v="Comedy"/>
    <s v="English"/>
    <s v="USA"/>
    <s v="PG-13"/>
    <s v="Will Smith"/>
    <s v="Andy Tennant"/>
    <n v="10000"/>
    <n v="13426"/>
    <n v="72"/>
    <n v="0"/>
    <n v="6.6"/>
    <n v="171"/>
    <n v="118"/>
    <n v="177575142"/>
    <n v="70000000"/>
    <n v="107575142"/>
    <n v="2003"/>
  </r>
  <r>
    <x v="115"/>
    <n v="1"/>
    <x v="115"/>
    <s v="Color"/>
    <s v="Action"/>
    <s v="English"/>
    <s v="USA"/>
    <s v="PG-13"/>
    <s v="Matthew McConaughey"/>
    <s v="Andy Tennant"/>
    <n v="11000"/>
    <n v="13827"/>
    <n v="72"/>
    <n v="0"/>
    <n v="5.6"/>
    <n v="176"/>
    <n v="112"/>
    <n v="70224196"/>
    <n v="70000000"/>
    <n v="224196"/>
    <n v="2004"/>
  </r>
  <r>
    <x v="116"/>
    <n v="1"/>
    <x v="116"/>
    <s v="Color"/>
    <s v="Action"/>
    <s v="English"/>
    <s v="USA"/>
    <s v="PG-13"/>
    <s v="Gerard Butler"/>
    <s v="Andy Tennant"/>
    <n v="18000"/>
    <n v="21554"/>
    <n v="72"/>
    <n v="0"/>
    <n v="5.5"/>
    <n v="161"/>
    <n v="110"/>
    <n v="67061228"/>
    <n v="40000000"/>
    <n v="27061228"/>
    <n v="2005"/>
  </r>
  <r>
    <x v="117"/>
    <n v="1"/>
    <x v="117"/>
    <s v="Color"/>
    <s v="Action"/>
    <s v="Mandarin"/>
    <s v="Taiwan"/>
    <s v="PG-13"/>
    <s v="Chen Chang"/>
    <s v="Ang Lee"/>
    <n v="103"/>
    <n v="129"/>
    <n v="0"/>
    <n v="0"/>
    <n v="7.9"/>
    <n v="287"/>
    <n v="120"/>
    <n v="128067808"/>
    <n v="15000000"/>
    <n v="113067808"/>
    <n v="2000"/>
  </r>
  <r>
    <x v="118"/>
    <n v="1"/>
    <x v="118"/>
    <s v="Color"/>
    <s v="Action"/>
    <s v="English"/>
    <s v="USA"/>
    <s v="PG-13"/>
    <s v="Kevin Rankin"/>
    <s v="Ang Lee"/>
    <n v="820"/>
    <n v="1814"/>
    <n v="0"/>
    <n v="0"/>
    <n v="5.7"/>
    <n v="267"/>
    <n v="138"/>
    <n v="132122995"/>
    <n v="137000000"/>
    <n v="-4877005"/>
    <n v="2002"/>
  </r>
  <r>
    <x v="119"/>
    <n v="1"/>
    <x v="119"/>
    <s v="Color"/>
    <s v="Drama"/>
    <s v="English"/>
    <s v="USA"/>
    <s v="R"/>
    <s v="Jake Gyllenhaal"/>
    <s v="Ang Lee"/>
    <n v="15000"/>
    <n v="39789"/>
    <n v="0"/>
    <n v="13000"/>
    <n v="7.7"/>
    <n v="357"/>
    <n v="134"/>
    <n v="83025853"/>
    <n v="14000000"/>
    <n v="69025853"/>
    <n v="2002"/>
  </r>
  <r>
    <x v="120"/>
    <n v="1"/>
    <x v="120"/>
    <s v="Color"/>
    <s v="Comedy"/>
    <s v="English"/>
    <s v="USA"/>
    <s v="R"/>
    <s v="Imelda Staunton"/>
    <s v="Ang Lee"/>
    <n v="579"/>
    <n v="1500"/>
    <n v="0"/>
    <n v="0"/>
    <n v="6.7"/>
    <n v="210"/>
    <n v="120"/>
    <n v="7443007"/>
    <n v="30000000"/>
    <n v="-22556993"/>
    <n v="2005"/>
  </r>
  <r>
    <x v="121"/>
    <n v="1"/>
    <x v="121"/>
    <s v="Color"/>
    <s v="Adventure"/>
    <s v="English"/>
    <s v="USA"/>
    <s v="PG"/>
    <s v="Suraj Sharma"/>
    <s v="Ang Lee"/>
    <n v="774"/>
    <n v="2121"/>
    <n v="0"/>
    <n v="122000"/>
    <n v="8"/>
    <n v="552"/>
    <n v="127"/>
    <n v="124976634"/>
    <n v="120000000"/>
    <n v="4976634"/>
    <n v="2006"/>
  </r>
  <r>
    <x v="122"/>
    <n v="1"/>
    <x v="122"/>
    <s v="Color"/>
    <s v="Action"/>
    <s v="English"/>
    <s v="USA"/>
    <s v="PG-13"/>
    <s v="Jordana Brewster"/>
    <s v="Angela Robinson"/>
    <n v="4000"/>
    <n v="6380"/>
    <n v="23"/>
    <n v="1000"/>
    <n v="5.3"/>
    <n v="50"/>
    <n v="91"/>
    <n v="96793"/>
    <n v="3500000"/>
    <n v="-3403207"/>
    <n v="2002"/>
  </r>
  <r>
    <x v="123"/>
    <n v="1"/>
    <x v="123"/>
    <s v="Color"/>
    <s v="Adventure"/>
    <s v="English"/>
    <s v="USA"/>
    <s v="G"/>
    <s v="Scoot McNairy"/>
    <s v="Angela Robinson"/>
    <n v="660"/>
    <n v="2177"/>
    <n v="23"/>
    <n v="1000"/>
    <n v="4.7"/>
    <n v="117"/>
    <n v="101"/>
    <n v="66002004"/>
    <n v="50000000"/>
    <n v="16002004"/>
    <n v="2003"/>
  </r>
  <r>
    <x v="124"/>
    <n v="1"/>
    <x v="124"/>
    <s v="Color"/>
    <s v="Drama"/>
    <s v="Bosnian"/>
    <s v="USA"/>
    <s v="R"/>
    <s v="Jelena Jovanova"/>
    <s v="Angelina Jolie Pitt"/>
    <n v="306"/>
    <n v="796"/>
    <n v="11000"/>
    <n v="0"/>
    <n v="4.3"/>
    <n v="110"/>
    <n v="127"/>
    <n v="301305"/>
    <n v="13000000"/>
    <n v="-12698695"/>
    <n v="2005"/>
  </r>
  <r>
    <x v="125"/>
    <n v="1"/>
    <x v="125"/>
    <s v="Color"/>
    <s v="Biography"/>
    <s v="English"/>
    <s v="USA"/>
    <s v="PG-13"/>
    <s v="Finn Wittrock"/>
    <s v="Angelina Jolie Pitt"/>
    <n v="769"/>
    <n v="2938"/>
    <n v="11000"/>
    <n v="35000"/>
    <n v="7.2"/>
    <n v="322"/>
    <n v="137"/>
    <n v="115603980"/>
    <n v="65000000"/>
    <n v="50603980"/>
    <n v="2007"/>
  </r>
  <r>
    <x v="126"/>
    <n v="1"/>
    <x v="126"/>
    <s v="Color"/>
    <s v="Drama"/>
    <s v="English"/>
    <s v="USA"/>
    <s v="R"/>
    <s v="Brad Pitt"/>
    <s v="Angelina Jolie Pitt"/>
    <n v="11000"/>
    <n v="22319"/>
    <n v="11000"/>
    <n v="0"/>
    <n v="5.3"/>
    <n v="131"/>
    <n v="122"/>
    <n v="531009"/>
    <n v="10000000"/>
    <n v="-9468991"/>
    <n v="2007"/>
  </r>
  <r>
    <x v="127"/>
    <n v="1"/>
    <x v="127"/>
    <s v="Color"/>
    <s v="Biography"/>
    <s v="English"/>
    <s v="USA"/>
    <s v="PG"/>
    <s v="Donny Boaz"/>
    <s v="Angelo Pizzo"/>
    <n v="2000"/>
    <n v="3384"/>
    <n v="14"/>
    <n v="0"/>
    <n v="7"/>
    <n v="27"/>
    <n v="118"/>
    <n v="2246000"/>
    <n v="20000000"/>
    <n v="-17754000"/>
    <n v="2007"/>
  </r>
  <r>
    <x v="128"/>
    <n v="1"/>
    <x v="128"/>
    <s v="Color"/>
    <s v="Comedy"/>
    <s v="English"/>
    <s v="USA"/>
    <s v="PG-13"/>
    <s v="ZoÃ« Kravitz"/>
    <s v="Anna Boden"/>
    <n v="943"/>
    <n v="2786"/>
    <n v="16"/>
    <n v="20000"/>
    <n v="7.2"/>
    <n v="163"/>
    <n v="101"/>
    <n v="6350058"/>
    <n v="8000000"/>
    <n v="-1649942"/>
    <n v="2005"/>
  </r>
  <r>
    <x v="129"/>
    <n v="1"/>
    <x v="129"/>
    <s v="Color"/>
    <s v="Comedy"/>
    <s v="Portuguese"/>
    <s v="Brazil"/>
    <s v="R"/>
    <s v="Alex Huszar"/>
    <s v="Anna Muylaert"/>
    <n v="61"/>
    <n v="76"/>
    <n v="9"/>
    <n v="0"/>
    <n v="7.9"/>
    <n v="111"/>
    <n v="112"/>
    <n v="375723"/>
    <n v="4000000"/>
    <n v="-3624277"/>
    <n v="2007"/>
  </r>
  <r>
    <x v="130"/>
    <n v="1"/>
    <x v="130"/>
    <s v="Color"/>
    <s v="Crime"/>
    <s v="English"/>
    <s v="USA"/>
    <s v="PG-13"/>
    <s v="Channing Tatum"/>
    <s v="Anne Fletcher"/>
    <n v="17000"/>
    <n v="21380"/>
    <n v="98"/>
    <n v="0"/>
    <n v="6.5"/>
    <n v="107"/>
    <n v="104"/>
    <n v="65269010"/>
    <n v="12000000"/>
    <n v="53269010"/>
    <n v="2003"/>
  </r>
  <r>
    <x v="131"/>
    <n v="1"/>
    <x v="131"/>
    <s v="Color"/>
    <s v="Comedy"/>
    <s v="English"/>
    <s v="USA"/>
    <s v="PG-13"/>
    <s v="Judy Greer"/>
    <s v="Anne Fletcher"/>
    <n v="2000"/>
    <n v="2978"/>
    <n v="98"/>
    <n v="0"/>
    <n v="6.1"/>
    <n v="175"/>
    <n v="111"/>
    <n v="76806312"/>
    <n v="30000000"/>
    <n v="46806312"/>
    <n v="2004"/>
  </r>
  <r>
    <x v="132"/>
    <n v="1"/>
    <x v="132"/>
    <s v="Color"/>
    <s v="Comedy"/>
    <s v="English"/>
    <s v="USA"/>
    <s v="PG-13"/>
    <s v="Ryan Reynolds"/>
    <s v="Anne Fletcher"/>
    <n v="16000"/>
    <n v="18656"/>
    <n v="98"/>
    <n v="10000"/>
    <n v="6.7"/>
    <n v="224"/>
    <n v="108"/>
    <n v="163947053"/>
    <n v="40000000"/>
    <n v="123947053"/>
    <n v="2005"/>
  </r>
  <r>
    <x v="133"/>
    <n v="1"/>
    <x v="133"/>
    <s v="Color"/>
    <s v="Comedy"/>
    <s v="English"/>
    <s v="USA"/>
    <s v="PG-13"/>
    <s v="Miriam Margolyes"/>
    <s v="Anne Fletcher"/>
    <n v="405"/>
    <n v="1070"/>
    <n v="98"/>
    <n v="0"/>
    <n v="5.8"/>
    <n v="147"/>
    <n v="95"/>
    <n v="37101011"/>
    <n v="40000000"/>
    <n v="-2898989"/>
    <n v="2006"/>
  </r>
  <r>
    <x v="134"/>
    <n v="1"/>
    <x v="134"/>
    <s v="Color"/>
    <s v="Action"/>
    <s v="English"/>
    <s v="USA"/>
    <s v="PG-13"/>
    <s v="Jim Gaffigan"/>
    <s v="Anne Fletcher"/>
    <n v="472"/>
    <n v="1679"/>
    <n v="98"/>
    <n v="0"/>
    <n v="5.0999999999999996"/>
    <n v="155"/>
    <n v="87"/>
    <n v="34507079"/>
    <n v="35000000"/>
    <n v="-492921"/>
    <n v="2007"/>
  </r>
  <r>
    <x v="135"/>
    <n v="1"/>
    <x v="135"/>
    <s v="Color"/>
    <s v="Biography"/>
    <s v="French"/>
    <s v="France"/>
    <s v="PG-13"/>
    <s v="Alessandro Nivola"/>
    <s v="Anne Fontaine"/>
    <n v="527"/>
    <n v="735"/>
    <n v="105"/>
    <n v="0"/>
    <n v="6.7"/>
    <n v="165"/>
    <n v="111"/>
    <n v="6109075"/>
    <n v="19430000"/>
    <n v="-13320925"/>
    <n v="2004"/>
  </r>
  <r>
    <x v="136"/>
    <n v="1"/>
    <x v="136"/>
    <s v="Color"/>
    <s v="Drama"/>
    <s v="English"/>
    <s v="Australia"/>
    <s v="R"/>
    <s v="Robin Wright"/>
    <s v="Anne Fontaine"/>
    <n v="18000"/>
    <n v="25269"/>
    <n v="105"/>
    <n v="0"/>
    <n v="6.2"/>
    <n v="141"/>
    <n v="112"/>
    <n v="317125"/>
    <n v="16000000"/>
    <n v="-15682875"/>
    <n v="2006"/>
  </r>
  <r>
    <x v="137"/>
    <n v="1"/>
    <x v="137"/>
    <s v="Color"/>
    <s v="Adventure"/>
    <s v="English"/>
    <s v="USA"/>
    <s v="PG"/>
    <s v="Kevin Sussman"/>
    <s v="Anthony Bell"/>
    <n v="681"/>
    <n v="2486"/>
    <n v="0"/>
    <n v="0"/>
    <n v="5.3"/>
    <n v="84"/>
    <n v="90"/>
    <n v="25077977"/>
    <n v="20000000"/>
    <n v="5077977"/>
    <n v="2005"/>
  </r>
  <r>
    <x v="138"/>
    <n v="1"/>
    <x v="138"/>
    <s v="Color"/>
    <s v="Action"/>
    <s v="English"/>
    <s v="USA"/>
    <s v="PG-13"/>
    <s v="David Oyelowo"/>
    <s v="Anthony Hemingway"/>
    <n v="1000"/>
    <n v="4416"/>
    <n v="143"/>
    <n v="0"/>
    <n v="5.9"/>
    <n v="144"/>
    <n v="125"/>
    <n v="49875589"/>
    <n v="58000000"/>
    <n v="-8124411"/>
    <n v="2006"/>
  </r>
  <r>
    <x v="139"/>
    <n v="1"/>
    <x v="139"/>
    <s v="Color"/>
    <s v="Adventure"/>
    <s v="English"/>
    <s v="USA"/>
    <s v="R"/>
    <s v="Philip Seymour Hoffman"/>
    <s v="Anthony Minghella"/>
    <n v="22000"/>
    <n v="61110"/>
    <n v="333"/>
    <n v="0"/>
    <n v="7.2"/>
    <n v="198"/>
    <n v="154"/>
    <n v="95632614"/>
    <n v="79000000"/>
    <n v="16632614"/>
    <n v="2002"/>
  </r>
  <r>
    <x v="140"/>
    <n v="1"/>
    <x v="140"/>
    <s v="Color"/>
    <s v="Adventure"/>
    <s v="English"/>
    <s v="New Zealand"/>
    <s v="PG"/>
    <s v="Josh Swanson"/>
    <s v="Anthony Powell"/>
    <n v="53"/>
    <n v="86"/>
    <n v="9"/>
    <n v="0"/>
    <n v="7.6"/>
    <n v="31"/>
    <n v="91"/>
    <n v="287761"/>
    <n v="1000000"/>
    <n v="-712239"/>
    <n v="2006"/>
  </r>
  <r>
    <x v="141"/>
    <n v="1"/>
    <x v="141"/>
    <s v="Color"/>
    <s v="Comedy"/>
    <s v="English"/>
    <s v="USA"/>
    <s v="R"/>
    <s v="Michael Jeter"/>
    <s v="Anthony Russo"/>
    <n v="693"/>
    <n v="1373"/>
    <n v="94"/>
    <n v="423"/>
    <n v="6.4"/>
    <n v="72"/>
    <n v="86"/>
    <n v="333976"/>
    <n v="12000000"/>
    <n v="-11666024"/>
    <n v="2001"/>
  </r>
  <r>
    <x v="142"/>
    <n v="1"/>
    <x v="142"/>
    <s v="Color"/>
    <s v="Comedy"/>
    <s v="English"/>
    <s v="USA"/>
    <s v="PG-13"/>
    <s v="Todd Stashwick"/>
    <s v="Anthony Russo"/>
    <n v="277"/>
    <n v="847"/>
    <n v="94"/>
    <n v="0"/>
    <n v="5.6"/>
    <n v="136"/>
    <n v="110"/>
    <n v="75604320"/>
    <n v="54000000"/>
    <n v="21604320"/>
    <n v="2003"/>
  </r>
  <r>
    <x v="143"/>
    <n v="1"/>
    <x v="143"/>
    <s v="Color"/>
    <s v="Action"/>
    <s v="English"/>
    <s v="USA"/>
    <s v="PG-13"/>
    <s v="Scarlett Johansson"/>
    <s v="Anthony Russo"/>
    <n v="19000"/>
    <n v="36188"/>
    <n v="94"/>
    <n v="55000"/>
    <n v="7.8"/>
    <n v="576"/>
    <n v="136"/>
    <n v="259746958"/>
    <n v="170000000"/>
    <n v="89746958"/>
    <n v="2007"/>
  </r>
  <r>
    <x v="144"/>
    <n v="1"/>
    <x v="144"/>
    <s v="Color"/>
    <s v="Crime"/>
    <s v="English"/>
    <s v="USA"/>
    <s v="R"/>
    <s v="Denzel Washington"/>
    <s v="Antoine Fuqua"/>
    <n v="18000"/>
    <n v="22370"/>
    <n v="845"/>
    <n v="0"/>
    <n v="7.7"/>
    <n v="109"/>
    <n v="122"/>
    <n v="76261036"/>
    <n v="45000000"/>
    <n v="31261036"/>
    <n v="2001"/>
  </r>
  <r>
    <x v="145"/>
    <n v="1"/>
    <x v="145"/>
    <s v="Color"/>
    <s v="Action"/>
    <s v="English"/>
    <s v="USA"/>
    <s v="R"/>
    <s v="Bruce Willis"/>
    <s v="Antoine Fuqua"/>
    <n v="13000"/>
    <n v="16580"/>
    <n v="845"/>
    <n v="0"/>
    <n v="6.6"/>
    <n v="89"/>
    <n v="142"/>
    <n v="43426961"/>
    <n v="70000000"/>
    <n v="-26573039"/>
    <n v="2002"/>
  </r>
  <r>
    <x v="146"/>
    <n v="1"/>
    <x v="146"/>
    <s v="Color"/>
    <s v="Action"/>
    <s v="English"/>
    <s v="USA"/>
    <s v="R"/>
    <s v="Tate Donovan"/>
    <s v="Antoine Fuqua"/>
    <n v="650"/>
    <n v="1640"/>
    <n v="845"/>
    <n v="0"/>
    <n v="7.2"/>
    <n v="198"/>
    <n v="124"/>
    <n v="46975183"/>
    <n v="61000000"/>
    <n v="-14024817"/>
    <n v="2004"/>
  </r>
  <r>
    <x v="147"/>
    <n v="1"/>
    <x v="147"/>
    <s v="Color"/>
    <s v="Crime"/>
    <s v="English"/>
    <s v="USA"/>
    <s v="R"/>
    <s v="Don Cheadle"/>
    <s v="Antoine Fuqua"/>
    <n v="3000"/>
    <n v="6317"/>
    <n v="847"/>
    <n v="4000"/>
    <n v="6.7"/>
    <n v="197"/>
    <n v="132"/>
    <n v="27154426"/>
    <n v="17000000"/>
    <n v="10154426"/>
    <n v="2004"/>
  </r>
  <r>
    <x v="148"/>
    <n v="1"/>
    <x v="148"/>
    <s v="Color"/>
    <s v="Action"/>
    <s v="English"/>
    <s v="USA"/>
    <s v="R"/>
    <s v="Gerard Butler"/>
    <s v="Antoine Fuqua"/>
    <n v="18000"/>
    <n v="31782"/>
    <n v="845"/>
    <n v="45000"/>
    <n v="6.5"/>
    <n v="358"/>
    <n v="119"/>
    <n v="98895417"/>
    <n v="70000000"/>
    <n v="28895417"/>
    <n v="2006"/>
  </r>
  <r>
    <x v="149"/>
    <n v="1"/>
    <x v="149"/>
    <s v="Color"/>
    <s v="Action"/>
    <s v="English"/>
    <s v="USA"/>
    <s v="R"/>
    <s v="Denzel Washington"/>
    <s v="Antoine Fuqua"/>
    <n v="18000"/>
    <n v="37605"/>
    <n v="845"/>
    <n v="56000"/>
    <n v="7.2"/>
    <n v="292"/>
    <n v="132"/>
    <n v="101530738"/>
    <n v="55000000"/>
    <n v="46530738"/>
    <n v="2007"/>
  </r>
  <r>
    <x v="150"/>
    <n v="1"/>
    <x v="150"/>
    <s v="Color"/>
    <s v="Drama"/>
    <s v="English"/>
    <s v="USA"/>
    <s v="R"/>
    <s v="Jake Gyllenhaal"/>
    <s v="Antoine Fuqua"/>
    <n v="15000"/>
    <n v="16881"/>
    <n v="845"/>
    <n v="44000"/>
    <n v="7.5"/>
    <n v="305"/>
    <n v="124"/>
    <n v="52418902"/>
    <n v="30000000"/>
    <n v="22418902"/>
    <n v="2007"/>
  </r>
  <r>
    <x v="151"/>
    <n v="1"/>
    <x v="151"/>
    <s v="Black and White"/>
    <s v="Biography"/>
    <s v="English"/>
    <s v="UK"/>
    <s v="R"/>
    <s v="Sam Riley"/>
    <s v="Anton Corbijn"/>
    <n v="845"/>
    <n v="2614"/>
    <n v="210"/>
    <n v="13000"/>
    <n v="7.7"/>
    <n v="183"/>
    <n v="122"/>
    <n v="871577"/>
    <n v="4500000"/>
    <n v="-3628423"/>
    <n v="2003"/>
  </r>
  <r>
    <x v="152"/>
    <n v="1"/>
    <x v="152"/>
    <s v="Color"/>
    <s v="Crime"/>
    <s v="English"/>
    <s v="USA"/>
    <s v="R"/>
    <s v="Violante Placido"/>
    <s v="Anton Corbijn"/>
    <n v="978"/>
    <n v="1454"/>
    <n v="210"/>
    <n v="10000"/>
    <n v="6.3"/>
    <n v="333"/>
    <n v="105"/>
    <n v="35596227"/>
    <n v="20000000"/>
    <n v="15596227"/>
    <n v="2005"/>
  </r>
  <r>
    <x v="153"/>
    <n v="1"/>
    <x v="153"/>
    <s v="Color"/>
    <s v="Crime"/>
    <s v="English"/>
    <s v="UK"/>
    <s v="R"/>
    <s v="Philip Seymour Hoffman"/>
    <s v="Anton Corbijn"/>
    <n v="22000"/>
    <n v="22574"/>
    <n v="210"/>
    <n v="13000"/>
    <n v="6.8"/>
    <n v="291"/>
    <n v="122"/>
    <n v="17237244"/>
    <n v="15000000"/>
    <n v="2237244"/>
    <n v="2007"/>
  </r>
  <r>
    <x v="154"/>
    <n v="1"/>
    <x v="154"/>
    <s v="Color"/>
    <s v="Action"/>
    <s v="English"/>
    <s v="USA"/>
    <s v="PG-13"/>
    <s v="Bob Neill"/>
    <s v="Antony Hoffman"/>
    <n v="2"/>
    <n v="2"/>
    <n v="14"/>
    <n v="995"/>
    <n v="5.7"/>
    <n v="145"/>
    <n v="106"/>
    <n v="17473245"/>
    <n v="70000000"/>
    <n v="-52526755"/>
    <n v="2000"/>
  </r>
  <r>
    <x v="155"/>
    <n v="1"/>
    <x v="155"/>
    <s v="Color"/>
    <s v="Action"/>
    <s v="English"/>
    <s v="India"/>
    <m/>
    <s v="BÃ¡rbara Mori"/>
    <s v="Anurag Basu"/>
    <n v="594"/>
    <n v="1836"/>
    <n v="116"/>
    <n v="0"/>
    <n v="6"/>
    <n v="41"/>
    <n v="90"/>
    <n v="1602466"/>
    <n v="600000000"/>
    <n v="-598397534"/>
    <n v="2005"/>
  </r>
  <r>
    <x v="156"/>
    <n v="1"/>
    <x v="156"/>
    <s v="Color"/>
    <s v="Animation"/>
    <s v="Hebrew"/>
    <s v="Israel"/>
    <s v="R"/>
    <s v="Ari Folman"/>
    <s v="Ari Folman"/>
    <n v="56"/>
    <n v="56"/>
    <n v="56"/>
    <n v="0"/>
    <n v="8"/>
    <n v="231"/>
    <n v="90"/>
    <n v="2283276"/>
    <n v="1500000"/>
    <n v="783276"/>
    <n v="2004"/>
  </r>
  <r>
    <x v="157"/>
    <n v="1"/>
    <x v="157"/>
    <s v="Color"/>
    <s v="Comedy"/>
    <s v="English"/>
    <s v="USA"/>
    <s v="PG-13"/>
    <s v="Bella Thorne"/>
    <s v="Ari Sandel"/>
    <n v="35000"/>
    <n v="36892"/>
    <n v="17"/>
    <n v="8000"/>
    <n v="6.5"/>
    <n v="132"/>
    <n v="101"/>
    <n v="34017854"/>
    <n v="8500000"/>
    <n v="25517854"/>
    <n v="2007"/>
  </r>
  <r>
    <x v="158"/>
    <n v="1"/>
    <x v="158"/>
    <s v="Color"/>
    <s v="Comedy"/>
    <s v="English"/>
    <s v="USA"/>
    <s v="R"/>
    <s v="Rory Culkin"/>
    <s v="Arie Posin"/>
    <n v="710"/>
    <n v="2119"/>
    <n v="3"/>
    <n v="1000"/>
    <n v="7"/>
    <n v="74"/>
    <n v="108"/>
    <n v="49526"/>
    <n v="6800000"/>
    <n v="-6750474"/>
    <n v="2003"/>
  </r>
  <r>
    <x v="159"/>
    <n v="1"/>
    <x v="159"/>
    <s v="Color"/>
    <s v="Biography"/>
    <s v="English"/>
    <s v="USA"/>
    <s v="R"/>
    <s v="Chris Evans"/>
    <s v="Ariel Vromen"/>
    <n v="11000"/>
    <n v="23187"/>
    <n v="34"/>
    <n v="20000"/>
    <n v="6.9"/>
    <n v="221"/>
    <n v="106"/>
    <n v="1939441"/>
    <n v="10000000"/>
    <n v="-8060559"/>
    <n v="2006"/>
  </r>
  <r>
    <x v="160"/>
    <n v="1"/>
    <x v="160"/>
    <s v="Color"/>
    <s v="Comedy"/>
    <s v="English"/>
    <s v="India"/>
    <m/>
    <s v="Abhishek Bachchan"/>
    <s v="Arjun Sablok"/>
    <n v="374"/>
    <n v="602"/>
    <n v="0"/>
    <n v="66"/>
    <n v="3.3"/>
    <n v="5"/>
    <n v="97"/>
    <n v="100358"/>
    <n v="1500000"/>
    <n v="-1399642"/>
    <n v="2003"/>
  </r>
  <r>
    <x v="161"/>
    <n v="1"/>
    <x v="161"/>
    <s v="Color"/>
    <s v="Action"/>
    <s v="English"/>
    <s v="USA"/>
    <s v="PG-13"/>
    <s v="Robert Clohessy"/>
    <s v="Asger Leth"/>
    <n v="107"/>
    <n v="362"/>
    <n v="20"/>
    <n v="11000"/>
    <n v="6.6"/>
    <n v="258"/>
    <n v="102"/>
    <n v="18600911"/>
    <n v="42000000"/>
    <n v="-23399089"/>
    <n v="2006"/>
  </r>
  <r>
    <x v="162"/>
    <n v="1"/>
    <x v="162"/>
    <s v="Color"/>
    <s v="Drama"/>
    <s v="Persian"/>
    <s v="Iran"/>
    <s v="PG-13"/>
    <s v="Shahab Hosseini"/>
    <s v="Asghar Farhadi"/>
    <n v="786"/>
    <n v="2501"/>
    <n v="0"/>
    <n v="48000"/>
    <n v="8.4"/>
    <n v="354"/>
    <n v="123"/>
    <n v="7098492"/>
    <n v="500000"/>
    <n v="6598492"/>
    <n v="2005"/>
  </r>
  <r>
    <x v="163"/>
    <n v="1"/>
    <x v="163"/>
    <s v="Color"/>
    <s v="Animation"/>
    <s v="English"/>
    <s v="USA"/>
    <s v="PG"/>
    <s v="Jeff Bridges"/>
    <s v="Ash Brannon"/>
    <n v="12000"/>
    <n v="25590"/>
    <n v="9"/>
    <n v="0"/>
    <n v="6.8"/>
    <n v="154"/>
    <n v="85"/>
    <n v="58867694"/>
    <n v="100000000"/>
    <n v="-41132306"/>
    <n v="2004"/>
  </r>
  <r>
    <x v="164"/>
    <n v="1"/>
    <x v="164"/>
    <s v="Color"/>
    <s v="Crime"/>
    <s v="English"/>
    <s v="Canada"/>
    <s v="R"/>
    <s v="Colin Firth"/>
    <s v="Atom Egoyan"/>
    <n v="14000"/>
    <n v="16090"/>
    <n v="460"/>
    <n v="507"/>
    <n v="6.5"/>
    <n v="97"/>
    <n v="107"/>
    <n v="871527"/>
    <n v="25000000"/>
    <n v="-24128473"/>
    <n v="2003"/>
  </r>
  <r>
    <x v="165"/>
    <n v="1"/>
    <x v="165"/>
    <s v="Color"/>
    <s v="Drama"/>
    <s v="English"/>
    <s v="USA"/>
    <s v="R"/>
    <s v="Liam Neeson"/>
    <s v="Atom Egoyan"/>
    <n v="14000"/>
    <n v="14372"/>
    <n v="460"/>
    <n v="0"/>
    <n v="6.3"/>
    <n v="226"/>
    <n v="96"/>
    <n v="3074838"/>
    <n v="11000000"/>
    <n v="-7925162"/>
    <n v="2004"/>
  </r>
  <r>
    <x v="166"/>
    <n v="1"/>
    <x v="166"/>
    <s v="Color"/>
    <s v="Comedy"/>
    <s v="English"/>
    <s v="USA"/>
    <s v="PG-13"/>
    <s v="Raoul Bova"/>
    <s v="Audrey Wells"/>
    <n v="727"/>
    <n v="1310"/>
    <n v="22"/>
    <n v="0"/>
    <n v="6.7"/>
    <n v="111"/>
    <n v="113"/>
    <n v="43601508"/>
    <n v="18000000"/>
    <n v="25601508"/>
    <n v="2002"/>
  </r>
  <r>
    <x v="167"/>
    <n v="1"/>
    <x v="167"/>
    <s v="Color"/>
    <s v="Drama"/>
    <s v="English"/>
    <s v="USA"/>
    <s v="R"/>
    <s v="Omari Hardwick"/>
    <s v="Ava DuVernay"/>
    <n v="1000"/>
    <n v="3021"/>
    <n v="151"/>
    <n v="569"/>
    <n v="6.5"/>
    <n v="37"/>
    <n v="97"/>
    <n v="78030"/>
    <n v="200000"/>
    <n v="-121970"/>
    <n v="2006"/>
  </r>
  <r>
    <x v="168"/>
    <n v="1"/>
    <x v="168"/>
    <s v="Color"/>
    <s v="Biography"/>
    <s v="English"/>
    <s v="UK"/>
    <s v="PG-13"/>
    <s v="David Oyelowo"/>
    <s v="Ava DuVernay"/>
    <n v="1000"/>
    <n v="3869"/>
    <n v="151"/>
    <n v="22000"/>
    <n v="7.5"/>
    <n v="364"/>
    <n v="128"/>
    <n v="52066000"/>
    <n v="20000000"/>
    <n v="32066000"/>
    <n v="2007"/>
  </r>
  <r>
    <x v="169"/>
    <n v="1"/>
    <x v="169"/>
    <s v="Color"/>
    <s v="Action"/>
    <s v="English"/>
    <s v="USA"/>
    <s v="R"/>
    <s v="J.K. Simmons"/>
    <s v="Baltasar KormÃ¡kur"/>
    <n v="24000"/>
    <n v="26625"/>
    <n v="175"/>
    <n v="0"/>
    <n v="6.5"/>
    <n v="270"/>
    <n v="109"/>
    <n v="66489425"/>
    <n v="25000000"/>
    <n v="41489425"/>
    <n v="2006"/>
  </r>
  <r>
    <x v="170"/>
    <n v="1"/>
    <x v="170"/>
    <s v="Color"/>
    <s v="Action"/>
    <s v="English"/>
    <s v="USA"/>
    <s v="R"/>
    <s v="Denzel Washington"/>
    <s v="Baltasar KormÃ¡kur"/>
    <n v="18000"/>
    <n v="20148"/>
    <n v="175"/>
    <n v="22000"/>
    <n v="6.7"/>
    <n v="265"/>
    <n v="109"/>
    <n v="75573300"/>
    <n v="61000000"/>
    <n v="14573300"/>
    <n v="2006"/>
  </r>
  <r>
    <x v="171"/>
    <n v="1"/>
    <x v="171"/>
    <s v="Color"/>
    <s v="Adventure"/>
    <s v="English"/>
    <s v="UK"/>
    <s v="PG-13"/>
    <s v="Michael Kelly"/>
    <s v="Baltasar KormÃ¡kur"/>
    <n v="963"/>
    <n v="2131"/>
    <n v="175"/>
    <n v="40000"/>
    <n v="7.1"/>
    <n v="361"/>
    <n v="121"/>
    <n v="43247140"/>
    <n v="55000000"/>
    <n v="-11752860"/>
    <n v="2007"/>
  </r>
  <r>
    <x v="172"/>
    <n v="1"/>
    <x v="172"/>
    <s v="Color"/>
    <s v="Crime"/>
    <s v="English"/>
    <s v="USA"/>
    <s v="R"/>
    <s v="Ryan Gosling"/>
    <s v="Barbet Schroeder"/>
    <n v="33000"/>
    <n v="34606"/>
    <n v="58"/>
    <n v="0"/>
    <n v="6.1"/>
    <n v="136"/>
    <n v="115"/>
    <n v="31874869"/>
    <n v="50000000"/>
    <n v="-18125131"/>
    <n v="2001"/>
  </r>
  <r>
    <x v="173"/>
    <n v="1"/>
    <x v="173"/>
    <s v="Color"/>
    <s v="Adventure"/>
    <s v="English"/>
    <s v="USA"/>
    <s v="PG"/>
    <s v="Charlie Rowe"/>
    <s v="Barry Cook"/>
    <n v="882"/>
    <n v="1971"/>
    <n v="43"/>
    <n v="0"/>
    <n v="5.2"/>
    <n v="113"/>
    <n v="87"/>
    <n v="36073232"/>
    <n v="80000000"/>
    <n v="-43926768"/>
    <n v="2007"/>
  </r>
  <r>
    <x v="174"/>
    <n v="1"/>
    <x v="174"/>
    <s v="Color"/>
    <s v="Comedy"/>
    <s v="English"/>
    <s v="USA"/>
    <s v="R"/>
    <s v="Anna Friel"/>
    <s v="Barry Levinson"/>
    <n v="736"/>
    <n v="1403"/>
    <n v="272"/>
    <n v="132"/>
    <n v="6.3"/>
    <n v="34"/>
    <n v="103"/>
    <n v="75078"/>
    <n v="14000000"/>
    <n v="-13924922"/>
    <n v="2000"/>
  </r>
  <r>
    <x v="175"/>
    <n v="1"/>
    <x v="175"/>
    <s v="Color"/>
    <s v="Comedy"/>
    <s v="English"/>
    <s v="USA"/>
    <s v="PG-13"/>
    <s v="Bruce Willis"/>
    <s v="Barry Levinson"/>
    <n v="13000"/>
    <n v="13934"/>
    <n v="272"/>
    <n v="0"/>
    <n v="6.6"/>
    <n v="132"/>
    <n v="123"/>
    <n v="41523271"/>
    <n v="80000000"/>
    <n v="-38476729"/>
    <n v="2001"/>
  </r>
  <r>
    <x v="176"/>
    <n v="1"/>
    <x v="176"/>
    <s v="Color"/>
    <s v="Comedy"/>
    <s v="English"/>
    <s v="USA"/>
    <s v="PG-13"/>
    <s v="Amy Poehler"/>
    <s v="Barry Levinson"/>
    <n v="1000"/>
    <n v="1189"/>
    <n v="272"/>
    <n v="713"/>
    <n v="4.8"/>
    <n v="76"/>
    <n v="99"/>
    <n v="12181484"/>
    <n v="40000000"/>
    <n v="-27818516"/>
    <n v="2002"/>
  </r>
  <r>
    <x v="177"/>
    <n v="1"/>
    <x v="177"/>
    <s v="Color"/>
    <s v="Comedy"/>
    <s v="English"/>
    <s v="USA"/>
    <s v="PG-13"/>
    <s v="Robin Williams"/>
    <s v="Barry Levinson"/>
    <n v="49000"/>
    <n v="52571"/>
    <n v="272"/>
    <n v="0"/>
    <n v="6.2"/>
    <n v="111"/>
    <n v="115"/>
    <n v="37442180"/>
    <n v="20000000"/>
    <n v="17442180"/>
    <n v="2003"/>
  </r>
  <r>
    <x v="178"/>
    <n v="1"/>
    <x v="178"/>
    <s v="Color"/>
    <s v="Comedy"/>
    <s v="English"/>
    <s v="USA"/>
    <s v="R"/>
    <s v="Robert De Niro"/>
    <s v="Barry Levinson"/>
    <n v="22000"/>
    <n v="71973"/>
    <n v="272"/>
    <n v="845"/>
    <n v="5.7"/>
    <n v="137"/>
    <n v="104"/>
    <n v="1089365"/>
    <n v="25000000"/>
    <n v="-23910635"/>
    <n v="2004"/>
  </r>
  <r>
    <x v="179"/>
    <n v="1"/>
    <x v="179"/>
    <s v="Color"/>
    <s v="Comedy"/>
    <s v="English"/>
    <s v="UK"/>
    <s v="R"/>
    <s v="Jason Statham"/>
    <s v="Barry Skolnick"/>
    <n v="26000"/>
    <n v="29325"/>
    <n v="0"/>
    <n v="0"/>
    <n v="6.5"/>
    <n v="54"/>
    <n v="99"/>
    <n v="92191"/>
    <n v="2500000"/>
    <n v="-2407809"/>
    <n v="2001"/>
  </r>
  <r>
    <x v="180"/>
    <n v="1"/>
    <x v="180"/>
    <s v="Color"/>
    <s v="Comedy"/>
    <s v="English"/>
    <s v="USA"/>
    <s v="PG-13"/>
    <s v="Zooey Deschanel"/>
    <s v="Barry Sonnenfeld"/>
    <n v="11000"/>
    <n v="13917"/>
    <n v="188"/>
    <n v="892"/>
    <n v="6.5"/>
    <n v="87"/>
    <n v="74"/>
    <n v="7262288"/>
    <n v="40000000"/>
    <n v="-32737712"/>
    <n v="2001"/>
  </r>
  <r>
    <x v="181"/>
    <n v="1"/>
    <x v="181"/>
    <s v="Color"/>
    <s v="Action"/>
    <s v="English"/>
    <s v="USA"/>
    <s v="PG-13"/>
    <s v="Will Smith"/>
    <s v="Barry Sonnenfeld"/>
    <n v="10000"/>
    <n v="14823"/>
    <n v="188"/>
    <n v="2000"/>
    <n v="6.1"/>
    <n v="208"/>
    <n v="88"/>
    <n v="190418803"/>
    <n v="140000000"/>
    <n v="50418803"/>
    <n v="2001"/>
  </r>
  <r>
    <x v="182"/>
    <n v="1"/>
    <x v="182"/>
    <s v="Color"/>
    <s v="Action"/>
    <s v="English"/>
    <s v="USA"/>
    <s v="PG-13"/>
    <s v="Will Smith"/>
    <s v="Barry Sonnenfeld"/>
    <n v="10000"/>
    <n v="12572"/>
    <n v="188"/>
    <n v="40000"/>
    <n v="6.8"/>
    <n v="451"/>
    <n v="106"/>
    <n v="179020854"/>
    <n v="225000000"/>
    <n v="-45979146"/>
    <n v="2006"/>
  </r>
  <r>
    <x v="183"/>
    <n v="1"/>
    <x v="183"/>
    <s v="Color"/>
    <s v="Comedy"/>
    <s v="English"/>
    <s v="USA"/>
    <s v="PG"/>
    <s v="Kristen Stewart"/>
    <s v="Bart Freundlich"/>
    <n v="17000"/>
    <n v="18711"/>
    <n v="38"/>
    <n v="591"/>
    <n v="5.2"/>
    <n v="54"/>
    <n v="91"/>
    <n v="16702864"/>
    <n v="18000000"/>
    <n v="-1297136"/>
    <n v="2002"/>
  </r>
  <r>
    <x v="184"/>
    <n v="1"/>
    <x v="184"/>
    <s v="Color"/>
    <s v="Comedy"/>
    <s v="English"/>
    <s v="USA"/>
    <s v="R"/>
    <s v="Billy Crudup"/>
    <s v="Bart Freundlich"/>
    <n v="745"/>
    <n v="1721"/>
    <n v="38"/>
    <n v="215"/>
    <n v="5.7"/>
    <n v="100"/>
    <n v="103"/>
    <n v="1530535"/>
    <n v="9000000"/>
    <n v="-7469465"/>
    <n v="2003"/>
  </r>
  <r>
    <x v="185"/>
    <n v="1"/>
    <x v="185"/>
    <s v="Black and White"/>
    <s v="Drama"/>
    <s v="English"/>
    <s v="USA"/>
    <s v="PG-13"/>
    <s v="Jim Broadbent"/>
    <s v="Baz Luhrmann"/>
    <n v="1000"/>
    <n v="2601"/>
    <n v="1000"/>
    <n v="10000"/>
    <n v="7.6"/>
    <n v="209"/>
    <n v="127"/>
    <n v="57386369"/>
    <n v="52500000"/>
    <n v="4886369"/>
    <n v="2001"/>
  </r>
  <r>
    <x v="186"/>
    <n v="1"/>
    <x v="186"/>
    <s v="Color"/>
    <s v="Adventure"/>
    <s v="English"/>
    <s v="Australia"/>
    <s v="PG-13"/>
    <s v="Essie Davis"/>
    <s v="Baz Luhrmann"/>
    <n v="309"/>
    <n v="921"/>
    <n v="1000"/>
    <n v="0"/>
    <n v="6.6"/>
    <n v="245"/>
    <n v="165"/>
    <n v="49551662"/>
    <n v="130000000"/>
    <n v="-80448338"/>
    <n v="2004"/>
  </r>
  <r>
    <x v="187"/>
    <n v="1"/>
    <x v="187"/>
    <s v="Color"/>
    <s v="Drama"/>
    <s v="English"/>
    <s v="Australia"/>
    <s v="PG-13"/>
    <s v="Leonardo DiCaprio"/>
    <s v="Baz Luhrmann"/>
    <n v="29000"/>
    <n v="29770"/>
    <n v="1000"/>
    <n v="115000"/>
    <n v="7.3"/>
    <n v="490"/>
    <n v="143"/>
    <n v="144812796"/>
    <n v="105000000"/>
    <n v="39812796"/>
    <n v="2007"/>
  </r>
  <r>
    <x v="188"/>
    <n v="1"/>
    <x v="188"/>
    <s v="Color"/>
    <s v="Comedy"/>
    <s v="English"/>
    <s v="UK"/>
    <s v="R"/>
    <s v="Colin Firth"/>
    <s v="Beeban Kidron"/>
    <n v="14000"/>
    <n v="15634"/>
    <n v="17"/>
    <n v="0"/>
    <n v="5.9"/>
    <n v="143"/>
    <n v="108"/>
    <n v="40203020"/>
    <n v="40000000"/>
    <n v="203020"/>
    <n v="2002"/>
  </r>
  <r>
    <x v="189"/>
    <n v="1"/>
    <x v="189"/>
    <s v="Color"/>
    <s v="Crime"/>
    <s v="English"/>
    <s v="USA"/>
    <s v="R"/>
    <s v="Jeremy Renner"/>
    <s v="Ben Affleck"/>
    <n v="10000"/>
    <n v="14296"/>
    <n v="0"/>
    <n v="29000"/>
    <n v="7.6"/>
    <n v="378"/>
    <n v="150"/>
    <n v="92173235"/>
    <n v="37000000"/>
    <n v="55173235"/>
    <n v="2005"/>
  </r>
  <r>
    <x v="190"/>
    <n v="1"/>
    <x v="190"/>
    <s v="Color"/>
    <s v="Biography"/>
    <s v="English"/>
    <s v="USA"/>
    <s v="R"/>
    <s v="Clea DuVall"/>
    <s v="Ben Affleck"/>
    <n v="1000"/>
    <n v="3133"/>
    <n v="0"/>
    <n v="89000"/>
    <n v="7.7"/>
    <n v="656"/>
    <n v="130"/>
    <n v="136019448"/>
    <n v="44500000"/>
    <n v="91519448"/>
    <n v="2006"/>
  </r>
  <r>
    <x v="191"/>
    <n v="1"/>
    <x v="191"/>
    <s v="Color"/>
    <s v="Comedy"/>
    <s v="English"/>
    <s v="USA"/>
    <s v="R"/>
    <s v="Gary Cole"/>
    <s v="Ben Falcone"/>
    <n v="989"/>
    <n v="2654"/>
    <n v="265"/>
    <n v="11000"/>
    <n v="4.9000000000000004"/>
    <n v="148"/>
    <n v="100"/>
    <n v="84518155"/>
    <n v="20000000"/>
    <n v="64518155"/>
    <n v="2007"/>
  </r>
  <r>
    <x v="192"/>
    <n v="1"/>
    <x v="192"/>
    <s v="Color"/>
    <s v="Biography"/>
    <s v="English"/>
    <s v="USA"/>
    <s v="R"/>
    <s v="W. Earl Brown"/>
    <s v="Ben Lewin"/>
    <n v="422"/>
    <n v="1899"/>
    <n v="20"/>
    <n v="11000"/>
    <n v="7.2"/>
    <n v="337"/>
    <n v="95"/>
    <n v="5997134"/>
    <n v="1000000"/>
    <n v="4997134"/>
    <n v="2006"/>
  </r>
  <r>
    <x v="193"/>
    <n v="1"/>
    <x v="193"/>
    <s v="Color"/>
    <s v="Comedy"/>
    <s v="English"/>
    <s v="Germany"/>
    <s v="PG-13"/>
    <s v="Milla Jovovich"/>
    <s v="Ben Stiller"/>
    <n v="14000"/>
    <n v="34565"/>
    <n v="0"/>
    <n v="0"/>
    <n v="6.6"/>
    <n v="135"/>
    <n v="90"/>
    <n v="45162741"/>
    <n v="28000000"/>
    <n v="17162741"/>
    <n v="2001"/>
  </r>
  <r>
    <x v="194"/>
    <n v="1"/>
    <x v="194"/>
    <s v="Color"/>
    <s v="Action"/>
    <s v="English"/>
    <s v="USA"/>
    <s v="R"/>
    <s v="Robert Downey Jr."/>
    <s v="Ben Stiller"/>
    <n v="21000"/>
    <n v="23484"/>
    <n v="0"/>
    <n v="0"/>
    <n v="7"/>
    <n v="308"/>
    <n v="121"/>
    <n v="110416702"/>
    <n v="92000000"/>
    <n v="18416702"/>
    <n v="2004"/>
  </r>
  <r>
    <x v="195"/>
    <n v="1"/>
    <x v="195"/>
    <s v="Color"/>
    <s v="Adventure"/>
    <s v="English"/>
    <s v="USA"/>
    <s v="PG"/>
    <s v="Adam Scott"/>
    <s v="Ben Stiller"/>
    <n v="3000"/>
    <n v="5095"/>
    <n v="0"/>
    <n v="70000"/>
    <n v="7.3"/>
    <n v="362"/>
    <n v="114"/>
    <n v="58229120"/>
    <n v="90000000"/>
    <n v="-31770880"/>
    <n v="2007"/>
  </r>
  <r>
    <x v="196"/>
    <n v="1"/>
    <x v="196"/>
    <s v="Color"/>
    <s v="Crime"/>
    <s v="English"/>
    <s v="UK"/>
    <s v="Not Rated"/>
    <s v="MyAnna Buring"/>
    <s v="Ben Wheatley"/>
    <n v="513"/>
    <n v="1269"/>
    <n v="214"/>
    <n v="0"/>
    <n v="6.3"/>
    <n v="255"/>
    <n v="95"/>
    <n v="26297"/>
    <n v="500000"/>
    <n v="-473703"/>
    <n v="2005"/>
  </r>
  <r>
    <x v="197"/>
    <n v="1"/>
    <x v="197"/>
    <s v="Color"/>
    <s v="Crime"/>
    <s v="English"/>
    <s v="USA"/>
    <s v="R"/>
    <s v="Vin Diesel"/>
    <s v="Ben Younger"/>
    <n v="14000"/>
    <n v="17336"/>
    <n v="46"/>
    <n v="0"/>
    <n v="7"/>
    <n v="132"/>
    <n v="120"/>
    <n v="16938179"/>
    <n v="8000000"/>
    <n v="8938179"/>
    <n v="2000"/>
  </r>
  <r>
    <x v="198"/>
    <n v="1"/>
    <x v="198"/>
    <s v="Color"/>
    <s v="Comedy"/>
    <s v="Icelandic"/>
    <s v="Iceland"/>
    <m/>
    <s v="Ingvar Eggert SigurÃ°sson"/>
    <s v="Benedikt Erlingsson"/>
    <n v="63"/>
    <n v="81"/>
    <n v="4"/>
    <n v="1000"/>
    <n v="6.9"/>
    <n v="66"/>
    <n v="81"/>
    <n v="11835"/>
    <n v="10000000"/>
    <n v="-9988165"/>
    <n v="2006"/>
  </r>
  <r>
    <x v="199"/>
    <n v="1"/>
    <x v="199"/>
    <s v="Color"/>
    <s v="Drama"/>
    <s v="English"/>
    <s v="USA"/>
    <s v="PG-13"/>
    <s v="QuvenzhanÃ© Wallis"/>
    <s v="Benh Zeitlin"/>
    <n v="2000"/>
    <n v="2658"/>
    <n v="188"/>
    <n v="31000"/>
    <n v="7.3"/>
    <n v="663"/>
    <n v="93"/>
    <n v="12784397"/>
    <n v="1800000"/>
    <n v="10984397"/>
    <n v="2006"/>
  </r>
  <r>
    <x v="200"/>
    <n v="1"/>
    <x v="200"/>
    <s v="Color"/>
    <s v="Drama"/>
    <s v="English"/>
    <s v="USA"/>
    <s v="R"/>
    <s v="Nora Zehetner"/>
    <s v="Benjamin Dickinson"/>
    <n v="446"/>
    <n v="928"/>
    <n v="4"/>
    <n v="793"/>
    <n v="5.5"/>
    <n v="36"/>
    <n v="97"/>
    <n v="62480"/>
    <n v="1000000"/>
    <n v="-937520"/>
    <n v="2007"/>
  </r>
  <r>
    <x v="201"/>
    <n v="1"/>
    <x v="201"/>
    <s v="Color"/>
    <s v="Biography"/>
    <s v="English"/>
    <s v="Canada"/>
    <s v="R"/>
    <s v="Philip Seymour Hoffman"/>
    <s v="Bennett Miller"/>
    <n v="22000"/>
    <n v="22140"/>
    <n v="152"/>
    <n v="0"/>
    <n v="7.4"/>
    <n v="271"/>
    <n v="110"/>
    <n v="28747570"/>
    <n v="7000000"/>
    <n v="21747570"/>
    <n v="2002"/>
  </r>
  <r>
    <x v="202"/>
    <n v="1"/>
    <x v="202"/>
    <s v="Color"/>
    <s v="Biography"/>
    <s v="English"/>
    <s v="USA"/>
    <s v="PG-13"/>
    <s v="Philip Seymour Hoffman"/>
    <s v="Bennett Miller"/>
    <n v="22000"/>
    <n v="53094"/>
    <n v="152"/>
    <n v="27000"/>
    <n v="7.6"/>
    <n v="419"/>
    <n v="133"/>
    <n v="75605492"/>
    <n v="50000000"/>
    <n v="25605492"/>
    <n v="2006"/>
  </r>
  <r>
    <x v="203"/>
    <n v="1"/>
    <x v="203"/>
    <s v="Color"/>
    <s v="Action"/>
    <s v="English"/>
    <s v="USA"/>
    <s v="R"/>
    <s v="Omari Hardwick"/>
    <s v="Benny Boom"/>
    <n v="1000"/>
    <n v="4815"/>
    <n v="23"/>
    <n v="545"/>
    <n v="5.9"/>
    <n v="49"/>
    <n v="84"/>
    <n v="10017041"/>
    <n v="3000000"/>
    <n v="7017041"/>
    <n v="2005"/>
  </r>
  <r>
    <x v="204"/>
    <n v="1"/>
    <x v="204"/>
    <s v="Color"/>
    <s v="Drama"/>
    <s v="English"/>
    <s v="USA"/>
    <s v="PG-13"/>
    <s v="Chris Brown"/>
    <s v="Benson Lee"/>
    <n v="997"/>
    <n v="3177"/>
    <n v="9"/>
    <n v="0"/>
    <n v="5"/>
    <n v="65"/>
    <n v="110"/>
    <n v="8888355"/>
    <n v="20000000"/>
    <n v="-11111645"/>
    <n v="2006"/>
  </r>
  <r>
    <x v="205"/>
    <n v="1"/>
    <x v="205"/>
    <s v="Color"/>
    <s v="Comedy"/>
    <s v="English"/>
    <s v="USA"/>
    <s v="PG-13"/>
    <s v="Steve Buscemi"/>
    <s v="Betty Thomas"/>
    <n v="12000"/>
    <n v="23864"/>
    <n v="84"/>
    <n v="0"/>
    <n v="6"/>
    <n v="116"/>
    <n v="103"/>
    <n v="37035515"/>
    <n v="43000000"/>
    <n v="-5964485"/>
    <n v="2000"/>
  </r>
  <r>
    <x v="206"/>
    <n v="1"/>
    <x v="206"/>
    <s v="Color"/>
    <s v="Action"/>
    <s v="English"/>
    <s v="USA"/>
    <s v="PG-13"/>
    <s v="Gary Cole"/>
    <s v="Betty Thomas"/>
    <n v="989"/>
    <n v="1576"/>
    <n v="84"/>
    <n v="531"/>
    <n v="5.4"/>
    <n v="105"/>
    <n v="97"/>
    <n v="33105600"/>
    <n v="70000000"/>
    <n v="-36894400"/>
    <n v="2001"/>
  </r>
  <r>
    <x v="207"/>
    <n v="1"/>
    <x v="207"/>
    <s v="Color"/>
    <s v="Animation"/>
    <s v="English"/>
    <s v="USA"/>
    <s v="PG"/>
    <s v="Amy Poehler"/>
    <s v="Betty Thomas"/>
    <n v="1000"/>
    <n v="5227"/>
    <n v="84"/>
    <n v="2000"/>
    <n v="4.5"/>
    <n v="107"/>
    <n v="88"/>
    <n v="219613391"/>
    <n v="75000000"/>
    <n v="144613391"/>
    <n v="2004"/>
  </r>
  <r>
    <x v="208"/>
    <n v="1"/>
    <x v="208"/>
    <s v="Color"/>
    <s v="Adventure"/>
    <s v="English"/>
    <s v="USA"/>
    <s v="PG"/>
    <s v="Frank Welker"/>
    <s v="Bibo Bergeron"/>
    <n v="2000"/>
    <n v="3372"/>
    <n v="10"/>
    <n v="0"/>
    <n v="6.9"/>
    <n v="82"/>
    <n v="89"/>
    <n v="50802661"/>
    <n v="95000000"/>
    <n v="-44197339"/>
    <n v="2000"/>
  </r>
  <r>
    <x v="209"/>
    <n v="1"/>
    <x v="209"/>
    <s v="Color"/>
    <s v="Adventure"/>
    <s v="English"/>
    <s v="USA"/>
    <s v="PG"/>
    <s v="Robert De Niro"/>
    <s v="Bibo Bergeron"/>
    <n v="22000"/>
    <n v="63165"/>
    <n v="10"/>
    <n v="0"/>
    <n v="6"/>
    <n v="143"/>
    <n v="90"/>
    <n v="160762022"/>
    <n v="75000000"/>
    <n v="85762022"/>
    <n v="2002"/>
  </r>
  <r>
    <x v="210"/>
    <n v="1"/>
    <x v="210"/>
    <s v="Black and White"/>
    <s v="Biography"/>
    <s v="English"/>
    <s v="USA"/>
    <s v="R"/>
    <s v="Liam Neeson"/>
    <s v="Bill Condon"/>
    <n v="14000"/>
    <n v="17490"/>
    <n v="386"/>
    <n v="0"/>
    <n v="7.1"/>
    <n v="188"/>
    <n v="118"/>
    <n v="10214647"/>
    <n v="11000000"/>
    <n v="-785353"/>
    <n v="2002"/>
  </r>
  <r>
    <x v="211"/>
    <n v="1"/>
    <x v="211"/>
    <s v="Color"/>
    <s v="Drama"/>
    <s v="English"/>
    <s v="USA"/>
    <s v="PG-13"/>
    <s v="Loretta Devine"/>
    <s v="Bill Condon"/>
    <n v="912"/>
    <n v="2856"/>
    <n v="386"/>
    <n v="0"/>
    <n v="6.5"/>
    <n v="241"/>
    <n v="130"/>
    <n v="103338338"/>
    <n v="70000000"/>
    <n v="33338338"/>
    <n v="2003"/>
  </r>
  <r>
    <x v="212"/>
    <n v="1"/>
    <x v="212"/>
    <s v="Color"/>
    <s v="Adventure"/>
    <s v="English"/>
    <s v="USA"/>
    <s v="PG-13"/>
    <s v="Robert Pattinson"/>
    <s v="Bill Condon"/>
    <n v="21000"/>
    <n v="59177"/>
    <n v="386"/>
    <n v="65000"/>
    <n v="5.5"/>
    <n v="322"/>
    <n v="115"/>
    <n v="292298923"/>
    <n v="120000000"/>
    <n v="172298923"/>
    <n v="2006"/>
  </r>
  <r>
    <x v="213"/>
    <n v="1"/>
    <x v="213"/>
    <s v="Color"/>
    <s v="Biography"/>
    <s v="English"/>
    <s v="USA"/>
    <s v="R"/>
    <s v="Benedict Cumberbatch"/>
    <s v="Bill Condon"/>
    <n v="19000"/>
    <n v="36337"/>
    <n v="386"/>
    <n v="11000"/>
    <n v="6.2"/>
    <n v="224"/>
    <n v="128"/>
    <n v="3254172"/>
    <n v="28000000"/>
    <n v="-24745828"/>
    <n v="2007"/>
  </r>
  <r>
    <x v="214"/>
    <n v="1"/>
    <x v="214"/>
    <s v="Color"/>
    <s v="Drama"/>
    <s v="English"/>
    <s v="USA"/>
    <s v="PG-13"/>
    <s v="Eddie Cibrian"/>
    <s v="Bill Duke"/>
    <n v="849"/>
    <n v="2269"/>
    <n v="1000"/>
    <n v="738"/>
    <n v="6.1"/>
    <n v="45"/>
    <n v="99"/>
    <n v="10572742"/>
    <n v="8000000"/>
    <n v="2572742"/>
    <n v="2005"/>
  </r>
  <r>
    <x v="215"/>
    <n v="1"/>
    <x v="215"/>
    <s v="Color"/>
    <s v="Crime"/>
    <s v="English"/>
    <s v="USA"/>
    <s v="R"/>
    <s v="Matthew McConaughey"/>
    <s v="Bill Paxton"/>
    <n v="11000"/>
    <n v="12237"/>
    <n v="0"/>
    <n v="5000"/>
    <n v="7.3"/>
    <n v="161"/>
    <n v="100"/>
    <n v="13103828"/>
    <n v="11000000"/>
    <n v="2103828"/>
    <n v="2001"/>
  </r>
  <r>
    <x v="216"/>
    <n v="1"/>
    <x v="216"/>
    <s v="Color"/>
    <s v="Drama"/>
    <s v="English"/>
    <s v="USA"/>
    <s v="PG-13"/>
    <s v="Christian Monzon"/>
    <s v="Bille Woodruff"/>
    <n v="2000"/>
    <n v="4868"/>
    <n v="23"/>
    <n v="0"/>
    <n v="5.3"/>
    <n v="97"/>
    <n v="94"/>
    <n v="30222640"/>
    <n v="25000000"/>
    <n v="5222640"/>
    <n v="2002"/>
  </r>
  <r>
    <x v="217"/>
    <n v="1"/>
    <x v="217"/>
    <s v="Color"/>
    <s v="Drama"/>
    <s v="Spanish"/>
    <s v="USA"/>
    <s v="R"/>
    <s v="Boris Kodjoe"/>
    <s v="Bille Woodruff"/>
    <n v="1000"/>
    <n v="2840"/>
    <n v="23"/>
    <n v="0"/>
    <n v="5.2"/>
    <n v="9"/>
    <n v="106"/>
    <n v="17382982"/>
    <n v="5000000"/>
    <n v="12382982"/>
    <n v="2007"/>
  </r>
  <r>
    <x v="218"/>
    <n v="1"/>
    <x v="218"/>
    <s v="Color"/>
    <s v="Drama"/>
    <s v="English"/>
    <s v="USA"/>
    <s v="PG-13"/>
    <s v="Matt Damon"/>
    <s v="Billy Bob Thornton"/>
    <n v="13000"/>
    <n v="15006"/>
    <n v="0"/>
    <n v="652"/>
    <n v="5.8"/>
    <n v="85"/>
    <n v="220"/>
    <n v="15527125"/>
    <n v="57000000"/>
    <n v="-41472875"/>
    <n v="2000"/>
  </r>
  <r>
    <x v="219"/>
    <n v="1"/>
    <x v="219"/>
    <s v="Color"/>
    <s v="Drama"/>
    <s v="English"/>
    <s v="USA"/>
    <s v="PG-13"/>
    <s v="Hayden Christensen"/>
    <s v="Billy Ray"/>
    <n v="4000"/>
    <n v="8297"/>
    <n v="53"/>
    <n v="0"/>
    <n v="7.2"/>
    <n v="129"/>
    <n v="99"/>
    <n v="2207975"/>
    <n v="6000000"/>
    <n v="-3792025"/>
    <n v="2002"/>
  </r>
  <r>
    <x v="220"/>
    <n v="1"/>
    <x v="220"/>
    <s v="Color"/>
    <s v="Adventure"/>
    <s v="English"/>
    <s v="USA"/>
    <s v="PG-13"/>
    <s v="Jake Gyllenhaal"/>
    <s v="Blair Hayes"/>
    <n v="15000"/>
    <n v="18864"/>
    <n v="2"/>
    <n v="0"/>
    <n v="5.6"/>
    <n v="47"/>
    <n v="84"/>
    <n v="5002310"/>
    <n v="13000000"/>
    <n v="-7997690"/>
    <n v="2001"/>
  </r>
  <r>
    <x v="221"/>
    <n v="1"/>
    <x v="221"/>
    <s v="Color"/>
    <s v="Adventure"/>
    <s v="English"/>
    <s v="USA"/>
    <s v="PG"/>
    <s v="Sean Hayes"/>
    <s v="Bo Welch"/>
    <n v="760"/>
    <n v="2762"/>
    <n v="34"/>
    <n v="946"/>
    <n v="3.8"/>
    <n v="109"/>
    <n v="82"/>
    <n v="100446895"/>
    <n v="109000000"/>
    <n v="-8553105"/>
    <n v="2002"/>
  </r>
  <r>
    <x v="222"/>
    <n v="1"/>
    <x v="222"/>
    <s v="Color"/>
    <s v="Biography"/>
    <s v="English"/>
    <s v="USA"/>
    <s v="PG"/>
    <s v="Ryan Gosling"/>
    <s v="Boaz Yakin"/>
    <n v="33000"/>
    <n v="54877"/>
    <n v="132"/>
    <n v="0"/>
    <n v="7.8"/>
    <n v="157"/>
    <n v="120"/>
    <n v="115648585"/>
    <n v="30000000"/>
    <n v="85648585"/>
    <n v="2000"/>
  </r>
  <r>
    <x v="223"/>
    <n v="1"/>
    <x v="223"/>
    <s v="Color"/>
    <s v="Action"/>
    <s v="English"/>
    <s v="USA"/>
    <s v="R"/>
    <s v="Jason Statham"/>
    <s v="Boaz Yakin"/>
    <n v="26000"/>
    <n v="27759"/>
    <n v="132"/>
    <n v="12000"/>
    <n v="6.5"/>
    <n v="258"/>
    <n v="94"/>
    <n v="17120019"/>
    <n v="30000000"/>
    <n v="-12879981"/>
    <n v="2006"/>
  </r>
  <r>
    <x v="224"/>
    <n v="1"/>
    <x v="224"/>
    <s v="Color"/>
    <s v="Adventure"/>
    <s v="English"/>
    <s v="USA"/>
    <s v="PG"/>
    <s v="Jay Hernandez"/>
    <s v="Boaz Yakin"/>
    <n v="1000"/>
    <n v="2851"/>
    <n v="132"/>
    <n v="33000"/>
    <n v="6.8"/>
    <n v="61"/>
    <n v="111"/>
    <n v="42652003"/>
    <n v="20000000"/>
    <n v="22652003"/>
    <n v="2007"/>
  </r>
  <r>
    <x v="225"/>
    <n v="1"/>
    <x v="225"/>
    <s v="Color"/>
    <s v="Comedy"/>
    <s v="English"/>
    <s v="Germany"/>
    <s v="PG"/>
    <s v="Scott Baio"/>
    <s v="Bob Clark"/>
    <n v="650"/>
    <n v="1343"/>
    <n v="84"/>
    <n v="0"/>
    <n v="1.9"/>
    <n v="32"/>
    <n v="88"/>
    <n v="9109322"/>
    <n v="20000000"/>
    <n v="-10890678"/>
    <n v="2002"/>
  </r>
  <r>
    <x v="226"/>
    <n v="1"/>
    <x v="226"/>
    <s v="Color"/>
    <s v="Comedy"/>
    <s v="English"/>
    <s v="USA"/>
    <s v="R"/>
    <s v="Erika Christensen"/>
    <s v="Bob Dolman"/>
    <n v="931"/>
    <n v="1917"/>
    <n v="7"/>
    <n v="744"/>
    <n v="5.6"/>
    <n v="92"/>
    <n v="98"/>
    <n v="30306281"/>
    <n v="10000000"/>
    <n v="20306281"/>
    <n v="2001"/>
  </r>
  <r>
    <x v="227"/>
    <n v="1"/>
    <x v="227"/>
    <s v="Color"/>
    <s v="Comedy"/>
    <s v="English"/>
    <s v="USA"/>
    <s v="R"/>
    <s v="Jenna Fischer"/>
    <s v="Bob Odenkirk"/>
    <n v="966"/>
    <n v="3307"/>
    <n v="0"/>
    <n v="319"/>
    <n v="5.3"/>
    <n v="51"/>
    <n v="93"/>
    <n v="900926"/>
    <n v="10000000"/>
    <n v="-9099074"/>
    <n v="2004"/>
  </r>
  <r>
    <x v="228"/>
    <n v="1"/>
    <x v="228"/>
    <s v="Color"/>
    <s v="Comedy"/>
    <s v="English"/>
    <s v="USA"/>
    <s v="R"/>
    <s v="Robert Forster"/>
    <s v="Bobby Farrelly"/>
    <n v="889"/>
    <n v="1711"/>
    <n v="101"/>
    <n v="0"/>
    <n v="6.5"/>
    <n v="155"/>
    <n v="116"/>
    <n v="90567722"/>
    <n v="51000000"/>
    <n v="39567722"/>
    <n v="2000"/>
  </r>
  <r>
    <x v="229"/>
    <n v="1"/>
    <x v="229"/>
    <s v="Color"/>
    <s v="Action"/>
    <s v="English"/>
    <s v="USA"/>
    <s v="PG"/>
    <s v="Ron Howard"/>
    <s v="Bobby Farrelly"/>
    <n v="2000"/>
    <n v="3734"/>
    <n v="101"/>
    <n v="2000"/>
    <n v="6.2"/>
    <n v="81"/>
    <n v="95"/>
    <n v="13596911"/>
    <n v="70000000"/>
    <n v="-56403089"/>
    <n v="2001"/>
  </r>
  <r>
    <x v="230"/>
    <n v="1"/>
    <x v="230"/>
    <s v="Color"/>
    <s v="Comedy"/>
    <s v="English"/>
    <s v="USA"/>
    <s v="PG-13"/>
    <s v="Jason Alexander"/>
    <s v="Bobby Farrelly"/>
    <n v="700"/>
    <n v="2842"/>
    <n v="101"/>
    <n v="0"/>
    <n v="5.9"/>
    <n v="109"/>
    <n v="114"/>
    <n v="70836296"/>
    <n v="40000000"/>
    <n v="30836296"/>
    <n v="2001"/>
  </r>
  <r>
    <x v="231"/>
    <n v="1"/>
    <x v="231"/>
    <s v="Color"/>
    <s v="Comedy"/>
    <s v="English"/>
    <s v="USA"/>
    <s v="PG-13"/>
    <s v="Matt Damon"/>
    <s v="Bobby Farrelly"/>
    <n v="13000"/>
    <n v="14036"/>
    <n v="101"/>
    <n v="0"/>
    <n v="5.8"/>
    <n v="123"/>
    <n v="118"/>
    <n v="33828318"/>
    <n v="55000000"/>
    <n v="-21171682"/>
    <n v="2002"/>
  </r>
  <r>
    <x v="232"/>
    <n v="1"/>
    <x v="232"/>
    <s v="Color"/>
    <s v="Comedy"/>
    <s v="English"/>
    <s v="USA"/>
    <s v="PG-13"/>
    <s v="Jimmy Fallon"/>
    <s v="Bobby Farrelly"/>
    <n v="787"/>
    <n v="1827"/>
    <n v="101"/>
    <n v="0"/>
    <n v="6.2"/>
    <n v="124"/>
    <n v="104"/>
    <n v="42071069"/>
    <n v="30000000"/>
    <n v="12071069"/>
    <n v="2003"/>
  </r>
  <r>
    <x v="233"/>
    <n v="1"/>
    <x v="233"/>
    <s v="Color"/>
    <s v="Comedy"/>
    <s v="English"/>
    <s v="USA"/>
    <s v="R"/>
    <s v="Jenna Fischer"/>
    <s v="Bobby Farrelly"/>
    <n v="966"/>
    <n v="3393"/>
    <n v="101"/>
    <n v="10000"/>
    <n v="5.9"/>
    <n v="237"/>
    <n v="111"/>
    <n v="45045037"/>
    <n v="36000000"/>
    <n v="9045037"/>
    <n v="2005"/>
  </r>
  <r>
    <x v="234"/>
    <n v="1"/>
    <x v="234"/>
    <s v="Color"/>
    <s v="Comedy"/>
    <s v="English"/>
    <s v="USA"/>
    <s v="PG-13"/>
    <s v="Bill Murray"/>
    <s v="Bobby Farrelly"/>
    <n v="13000"/>
    <n v="16179"/>
    <n v="101"/>
    <n v="55000"/>
    <n v="5.7"/>
    <n v="218"/>
    <n v="109"/>
    <n v="86208010"/>
    <n v="35000000"/>
    <n v="51208010"/>
    <n v="2007"/>
  </r>
  <r>
    <x v="235"/>
    <n v="1"/>
    <x v="235"/>
    <s v="Color"/>
    <s v="Comedy"/>
    <s v="English"/>
    <s v="USA"/>
    <s v="PG"/>
    <s v="Minnie Driver"/>
    <s v="Bonnie Hunt"/>
    <n v="893"/>
    <n v="3946"/>
    <n v="597"/>
    <n v="0"/>
    <n v="6.9"/>
    <n v="106"/>
    <n v="115"/>
    <n v="32662299"/>
    <n v="24000000"/>
    <n v="8662299"/>
    <n v="2000"/>
  </r>
  <r>
    <x v="236"/>
    <n v="1"/>
    <x v="236"/>
    <s v="Color"/>
    <s v="Comedy"/>
    <s v="English"/>
    <s v="Canada"/>
    <s v="Not Rated"/>
    <s v="Stephen McHattie"/>
    <s v="Boris Rodriguez"/>
    <n v="413"/>
    <n v="843"/>
    <n v="5"/>
    <n v="932"/>
    <n v="5.7"/>
    <n v="56"/>
    <n v="83"/>
    <n v="1521"/>
    <n v="1500000"/>
    <n v="-1498479"/>
    <n v="2006"/>
  </r>
  <r>
    <x v="237"/>
    <n v="1"/>
    <x v="237"/>
    <s v="Color"/>
    <s v="Horror"/>
    <s v="English"/>
    <s v="USA"/>
    <s v="R"/>
    <s v="Paul Guilfoyle"/>
    <s v="Brad Anderson"/>
    <n v="210"/>
    <n v="469"/>
    <n v="122"/>
    <n v="0"/>
    <n v="6.5"/>
    <n v="127"/>
    <n v="100"/>
    <n v="373967"/>
    <n v="1500000"/>
    <n v="-1126033"/>
    <n v="2001"/>
  </r>
  <r>
    <x v="238"/>
    <n v="1"/>
    <x v="238"/>
    <s v="Color"/>
    <s v="Drama"/>
    <s v="English"/>
    <s v="Spain"/>
    <s v="R"/>
    <s v="Christian Bale"/>
    <s v="Brad Anderson"/>
    <n v="23000"/>
    <n v="24994"/>
    <n v="122"/>
    <n v="21000"/>
    <n v="7.7"/>
    <n v="204"/>
    <n v="94"/>
    <n v="1082044"/>
    <n v="5000000"/>
    <n v="-3917956"/>
    <n v="2002"/>
  </r>
  <r>
    <x v="239"/>
    <n v="1"/>
    <x v="239"/>
    <s v="Color"/>
    <s v="Crime"/>
    <s v="English"/>
    <s v="Spain"/>
    <s v="R"/>
    <s v="Thomas Kretschmann"/>
    <s v="Brad Anderson"/>
    <n v="918"/>
    <n v="1252"/>
    <n v="122"/>
    <n v="0"/>
    <n v="6.7"/>
    <n v="150"/>
    <n v="111"/>
    <n v="2203641"/>
    <n v="15000000"/>
    <n v="-12796359"/>
    <n v="2004"/>
  </r>
  <r>
    <x v="240"/>
    <n v="1"/>
    <x v="240"/>
    <s v="Color"/>
    <s v="Crime"/>
    <s v="English"/>
    <s v="USA"/>
    <s v="R"/>
    <s v="Michael Imperioli"/>
    <s v="Brad Anderson"/>
    <n v="873"/>
    <n v="2812"/>
    <n v="122"/>
    <n v="23000"/>
    <n v="6.7"/>
    <n v="285"/>
    <n v="94"/>
    <n v="51872378"/>
    <n v="13000000"/>
    <n v="38872378"/>
    <n v="2007"/>
  </r>
  <r>
    <x v="241"/>
    <n v="1"/>
    <x v="241"/>
    <s v="Color"/>
    <s v="Action"/>
    <s v="English"/>
    <s v="USA"/>
    <s v="PG"/>
    <s v="Holly Hunter"/>
    <s v="Brad Bird"/>
    <n v="1000"/>
    <n v="1901"/>
    <n v="663"/>
    <n v="0"/>
    <n v="8"/>
    <n v="283"/>
    <n v="115"/>
    <n v="261437578"/>
    <n v="92000000"/>
    <n v="169437578"/>
    <n v="2002"/>
  </r>
  <r>
    <x v="242"/>
    <n v="1"/>
    <x v="242"/>
    <s v="Color"/>
    <s v="Animation"/>
    <s v="English"/>
    <s v="USA"/>
    <s v="G"/>
    <s v="Janeane Garofalo"/>
    <s v="Brad Bird"/>
    <n v="1000"/>
    <n v="4764"/>
    <n v="663"/>
    <n v="10000"/>
    <n v="8"/>
    <n v="318"/>
    <n v="111"/>
    <n v="206435493"/>
    <n v="150000000"/>
    <n v="56435493"/>
    <n v="2004"/>
  </r>
  <r>
    <x v="243"/>
    <n v="1"/>
    <x v="243"/>
    <s v="Color"/>
    <s v="Action"/>
    <s v="English"/>
    <s v="USA"/>
    <s v="PG-13"/>
    <s v="Tom Cruise"/>
    <s v="Brad Bird"/>
    <n v="10000"/>
    <n v="21768"/>
    <n v="663"/>
    <n v="35000"/>
    <n v="7.4"/>
    <n v="432"/>
    <n v="133"/>
    <n v="209364921"/>
    <n v="145000000"/>
    <n v="64364921"/>
    <n v="2006"/>
  </r>
  <r>
    <x v="244"/>
    <n v="1"/>
    <x v="244"/>
    <s v="Color"/>
    <s v="Action"/>
    <s v="English"/>
    <s v="USA"/>
    <s v="PG"/>
    <s v="Judy Greer"/>
    <s v="Brad Bird"/>
    <n v="2000"/>
    <n v="5046"/>
    <n v="663"/>
    <n v="37000"/>
    <n v="6.5"/>
    <n v="443"/>
    <n v="130"/>
    <n v="93417865"/>
    <n v="190000000"/>
    <n v="-96582135"/>
    <n v="2007"/>
  </r>
  <r>
    <x v="245"/>
    <n v="1"/>
    <x v="245"/>
    <s v="Color"/>
    <s v="Crime"/>
    <s v="English"/>
    <s v="USA"/>
    <s v="R"/>
    <s v="Matthew McConaughey"/>
    <s v="Brad Furman"/>
    <n v="11000"/>
    <n v="13943"/>
    <n v="65"/>
    <n v="25000"/>
    <n v="7.3"/>
    <n v="274"/>
    <n v="118"/>
    <n v="57981889"/>
    <n v="40000000"/>
    <n v="17981889"/>
    <n v="2006"/>
  </r>
  <r>
    <x v="246"/>
    <n v="1"/>
    <x v="246"/>
    <s v="Color"/>
    <s v="Crime"/>
    <s v="English"/>
    <s v="USA"/>
    <s v="R"/>
    <s v="Justin Timberlake"/>
    <s v="Brad Furman"/>
    <n v="3000"/>
    <n v="5706"/>
    <n v="65"/>
    <n v="0"/>
    <n v="5.6"/>
    <n v="184"/>
    <n v="88"/>
    <n v="19316646"/>
    <n v="30000000"/>
    <n v="-10683354"/>
    <n v="2006"/>
  </r>
  <r>
    <x v="247"/>
    <n v="1"/>
    <x v="247"/>
    <s v="Color"/>
    <s v="Action"/>
    <s v="English"/>
    <s v="USA"/>
    <s v="PG"/>
    <s v="Jack McBrayer"/>
    <s v="Brad Peyton"/>
    <n v="975"/>
    <n v="3326"/>
    <n v="62"/>
    <n v="0"/>
    <n v="4.3"/>
    <n v="91"/>
    <n v="82"/>
    <n v="43575716"/>
    <n v="85000000"/>
    <n v="-41424284"/>
    <n v="2005"/>
  </r>
  <r>
    <x v="248"/>
    <n v="1"/>
    <x v="248"/>
    <s v="Color"/>
    <s v="Action"/>
    <s v="English"/>
    <s v="USA"/>
    <s v="PG"/>
    <s v="Josh Hutcherson"/>
    <s v="Brad Peyton"/>
    <n v="14000"/>
    <n v="27842"/>
    <n v="62"/>
    <n v="0"/>
    <n v="5.8"/>
    <n v="178"/>
    <n v="94"/>
    <n v="103812241"/>
    <n v="79000000"/>
    <n v="24812241"/>
    <n v="2006"/>
  </r>
  <r>
    <x v="249"/>
    <n v="1"/>
    <x v="249"/>
    <s v="Color"/>
    <s v="Action"/>
    <s v="English"/>
    <s v="USA"/>
    <s v="PG-13"/>
    <s v="Dwayne Johnson"/>
    <s v="Brad Peyton"/>
    <n v="12000"/>
    <n v="16718"/>
    <n v="62"/>
    <n v="52000"/>
    <n v="6.1"/>
    <n v="358"/>
    <n v="114"/>
    <n v="155181732"/>
    <n v="110000000"/>
    <n v="45181732"/>
    <n v="2007"/>
  </r>
  <r>
    <x v="250"/>
    <n v="1"/>
    <x v="250"/>
    <s v="Color"/>
    <s v="Drama"/>
    <s v="English"/>
    <s v="USA"/>
    <s v="PG-13"/>
    <s v="Jake Gyllenhaal"/>
    <s v="Brad Silberling"/>
    <n v="15000"/>
    <n v="16692"/>
    <n v="52"/>
    <n v="365"/>
    <n v="6.7"/>
    <n v="111"/>
    <n v="112"/>
    <n v="6830957"/>
    <n v="21000000"/>
    <n v="-14169043"/>
    <n v="2001"/>
  </r>
  <r>
    <x v="251"/>
    <n v="1"/>
    <x v="251"/>
    <s v="Color"/>
    <s v="Adventure"/>
    <s v="English"/>
    <s v="USA"/>
    <s v="PG-13"/>
    <s v="Will Ferrell"/>
    <s v="Brad Silberling"/>
    <n v="8000"/>
    <n v="10552"/>
    <n v="52"/>
    <n v="0"/>
    <n v="5.4"/>
    <n v="167"/>
    <n v="102"/>
    <n v="49392095"/>
    <n v="100000000"/>
    <n v="-50607905"/>
    <n v="2005"/>
  </r>
  <r>
    <x v="252"/>
    <n v="1"/>
    <x v="252"/>
    <s v="Color"/>
    <s v="Horror"/>
    <s v="English"/>
    <s v="USA"/>
    <s v="R"/>
    <s v="Jesse McCartney"/>
    <s v="Bradley Parker"/>
    <n v="1000"/>
    <n v="2665"/>
    <n v="18"/>
    <n v="24000"/>
    <n v="5"/>
    <n v="270"/>
    <n v="86"/>
    <n v="18112929"/>
    <n v="1000000"/>
    <n v="17112929"/>
    <n v="2006"/>
  </r>
  <r>
    <x v="253"/>
    <n v="1"/>
    <x v="253"/>
    <s v="Color"/>
    <s v="Drama"/>
    <s v="English"/>
    <s v="USA"/>
    <s v="PG-13"/>
    <s v="Judy Greer"/>
    <s v="Brandon Camp"/>
    <n v="2000"/>
    <n v="4947"/>
    <n v="7"/>
    <n v="0"/>
    <n v="5.6"/>
    <n v="111"/>
    <n v="109"/>
    <n v="22927390"/>
    <n v="18000000"/>
    <n v="4927390"/>
    <n v="2005"/>
  </r>
  <r>
    <x v="254"/>
    <n v="1"/>
    <x v="254"/>
    <s v="Color"/>
    <s v="Comedy"/>
    <s v="English"/>
    <s v="USA"/>
    <s v="R"/>
    <s v="Clifton Collins Jr."/>
    <s v="Brandon Trost"/>
    <n v="968"/>
    <n v="2046"/>
    <n v="32"/>
    <n v="0"/>
    <n v="5.6"/>
    <n v="66"/>
    <n v="82"/>
    <n v="40557"/>
    <n v="60000"/>
    <n v="-19443"/>
    <n v="2006"/>
  </r>
  <r>
    <x v="255"/>
    <n v="1"/>
    <x v="255"/>
    <s v="Color"/>
    <s v="Action"/>
    <s v="English"/>
    <s v="UK"/>
    <s v="PG-13"/>
    <s v="Matthew McConaughey"/>
    <s v="Breck Eisner"/>
    <n v="11000"/>
    <n v="13073"/>
    <n v="42"/>
    <n v="0"/>
    <n v="6"/>
    <n v="163"/>
    <n v="124"/>
    <n v="68642452"/>
    <n v="130000000"/>
    <n v="-61357548"/>
    <n v="2003"/>
  </r>
  <r>
    <x v="256"/>
    <n v="1"/>
    <x v="256"/>
    <s v="Color"/>
    <s v="Horror"/>
    <s v="English"/>
    <s v="USA"/>
    <s v="R"/>
    <s v="Radha Mitchell"/>
    <s v="Breck Eisner"/>
    <n v="991"/>
    <n v="2609"/>
    <n v="42"/>
    <n v="0"/>
    <n v="6.5"/>
    <n v="308"/>
    <n v="101"/>
    <n v="39103378"/>
    <n v="20000000"/>
    <n v="19103378"/>
    <n v="2005"/>
  </r>
  <r>
    <x v="257"/>
    <n v="1"/>
    <x v="257"/>
    <s v="Color"/>
    <s v="Action"/>
    <s v="English"/>
    <s v="USA"/>
    <s v="PG-13"/>
    <s v="Vin Diesel"/>
    <s v="Breck Eisner"/>
    <n v="14000"/>
    <n v="16922"/>
    <n v="42"/>
    <n v="21000"/>
    <n v="6"/>
    <n v="202"/>
    <n v="106"/>
    <n v="27356090"/>
    <n v="90000000"/>
    <n v="-62643910"/>
    <n v="2007"/>
  </r>
  <r>
    <x v="258"/>
    <n v="1"/>
    <x v="258"/>
    <s v="Color"/>
    <s v="Comedy"/>
    <s v="English"/>
    <s v="USA"/>
    <s v="PG-13"/>
    <s v="Lee Majors"/>
    <s v="Brendan Malloy"/>
    <n v="799"/>
    <n v="4291"/>
    <n v="2"/>
    <n v="0"/>
    <n v="6.3"/>
    <n v="37"/>
    <n v="89"/>
    <n v="13903262"/>
    <n v="11000000"/>
    <n v="2903262"/>
    <n v="2001"/>
  </r>
  <r>
    <x v="259"/>
    <n v="1"/>
    <x v="259"/>
    <s v="Color"/>
    <s v="Comedy"/>
    <s v="English"/>
    <s v="USA"/>
    <s v="PG-13"/>
    <s v="Nicolas Cage"/>
    <s v="Brett Ratner"/>
    <n v="12000"/>
    <n v="16646"/>
    <n v="420"/>
    <n v="0"/>
    <n v="6.7"/>
    <n v="121"/>
    <n v="125"/>
    <n v="75764085"/>
    <n v="60000000"/>
    <n v="15764085"/>
    <n v="2000"/>
  </r>
  <r>
    <x v="260"/>
    <n v="1"/>
    <x v="260"/>
    <s v="Color"/>
    <s v="Action"/>
    <s v="English"/>
    <s v="USA"/>
    <s v="PG-13"/>
    <s v="Mei MelanÃ§on"/>
    <s v="Brett Ratner"/>
    <n v="191"/>
    <n v="664"/>
    <n v="420"/>
    <n v="0"/>
    <n v="6.6"/>
    <n v="127"/>
    <n v="90"/>
    <n v="226138454"/>
    <n v="90000000"/>
    <n v="136138454"/>
    <n v="2001"/>
  </r>
  <r>
    <x v="261"/>
    <n v="1"/>
    <x v="261"/>
    <s v="Color"/>
    <s v="Crime"/>
    <s v="English"/>
    <s v="Germany"/>
    <s v="R"/>
    <s v="Philip Seymour Hoffman"/>
    <s v="Brett Ratner"/>
    <n v="22000"/>
    <n v="35867"/>
    <n v="420"/>
    <n v="0"/>
    <n v="7.2"/>
    <n v="210"/>
    <n v="124"/>
    <n v="92930005"/>
    <n v="78000000"/>
    <n v="14930005"/>
    <n v="2001"/>
  </r>
  <r>
    <x v="262"/>
    <n v="1"/>
    <x v="262"/>
    <s v="Color"/>
    <s v="Action"/>
    <s v="English"/>
    <s v="USA"/>
    <s v="PG-13"/>
    <s v="Salma Hayek"/>
    <s v="Brett Ratner"/>
    <n v="4000"/>
    <n v="9814"/>
    <n v="420"/>
    <n v="782"/>
    <n v="6.3"/>
    <n v="117"/>
    <n v="97"/>
    <n v="28328132"/>
    <n v="58000000"/>
    <n v="-29671868"/>
    <n v="2002"/>
  </r>
  <r>
    <x v="263"/>
    <n v="1"/>
    <x v="263"/>
    <s v="Color"/>
    <s v="Action"/>
    <s v="English"/>
    <s v="Canada"/>
    <s v="PG-13"/>
    <s v="Hugh Jackman"/>
    <s v="Brett Ratner"/>
    <n v="20000"/>
    <n v="21714"/>
    <n v="420"/>
    <n v="0"/>
    <n v="6.8"/>
    <n v="334"/>
    <n v="104"/>
    <n v="234360014"/>
    <n v="210000000"/>
    <n v="24360014"/>
    <n v="2003"/>
  </r>
  <r>
    <x v="264"/>
    <n v="1"/>
    <x v="264"/>
    <s v="Color"/>
    <s v="Action"/>
    <s v="English"/>
    <s v="USA"/>
    <s v="PG-13"/>
    <s v="Tzi Ma"/>
    <s v="Brett Ratner"/>
    <n v="268"/>
    <n v="1125"/>
    <n v="420"/>
    <n v="0"/>
    <n v="6.2"/>
    <n v="162"/>
    <n v="91"/>
    <n v="140080850"/>
    <n v="140000000"/>
    <n v="80850"/>
    <n v="2004"/>
  </r>
  <r>
    <x v="265"/>
    <n v="1"/>
    <x v="265"/>
    <s v="Color"/>
    <s v="Action"/>
    <s v="English"/>
    <s v="USA"/>
    <s v="PG-13"/>
    <s v="Matthew Broderick"/>
    <s v="Brett Ratner"/>
    <n v="2000"/>
    <n v="3768"/>
    <n v="420"/>
    <n v="0"/>
    <n v="6.2"/>
    <n v="236"/>
    <n v="104"/>
    <n v="78009155"/>
    <n v="75000000"/>
    <n v="3009155"/>
    <n v="2006"/>
  </r>
  <r>
    <x v="266"/>
    <n v="1"/>
    <x v="266"/>
    <s v="Color"/>
    <s v="Action"/>
    <s v="English"/>
    <s v="USA"/>
    <s v="PG-13"/>
    <s v="Dwayne Johnson"/>
    <s v="Brett Ratner"/>
    <n v="12000"/>
    <n v="16235"/>
    <n v="420"/>
    <n v="21000"/>
    <n v="6"/>
    <n v="245"/>
    <n v="101"/>
    <n v="72660029"/>
    <n v="100000000"/>
    <n v="-27339971"/>
    <n v="2007"/>
  </r>
  <r>
    <x v="267"/>
    <n v="1"/>
    <x v="267"/>
    <s v="Color"/>
    <s v="Drama"/>
    <s v="English"/>
    <s v="USA"/>
    <s v="PG-13"/>
    <s v="Randy Wayne"/>
    <s v="Brian Baugh"/>
    <n v="984"/>
    <n v="2563"/>
    <n v="3"/>
    <n v="0"/>
    <n v="7.1"/>
    <n v="20"/>
    <n v="120"/>
    <n v="3773863"/>
    <n v="1000000"/>
    <n v="2773863"/>
    <n v="2005"/>
  </r>
  <r>
    <x v="268"/>
    <n v="1"/>
    <x v="268"/>
    <s v="Color"/>
    <s v="Comedy"/>
    <s v="English"/>
    <s v="USA"/>
    <s v="PG-13"/>
    <s v="Macaulay Culkin"/>
    <s v="Brian Dannelly"/>
    <n v="3000"/>
    <n v="5668"/>
    <n v="12"/>
    <n v="0"/>
    <n v="6.9"/>
    <n v="121"/>
    <n v="92"/>
    <n v="8786715"/>
    <n v="5000000"/>
    <n v="3786715"/>
    <n v="2002"/>
  </r>
  <r>
    <x v="269"/>
    <n v="1"/>
    <x v="269"/>
    <s v="Color"/>
    <s v="Adventure"/>
    <s v="English"/>
    <s v="USA"/>
    <s v="PG"/>
    <s v="Don Cheadle"/>
    <s v="Brian De Palma"/>
    <n v="3000"/>
    <n v="4902"/>
    <n v="0"/>
    <n v="0"/>
    <n v="5.6"/>
    <n v="181"/>
    <n v="114"/>
    <n v="60874615"/>
    <n v="90000000"/>
    <n v="-29125385"/>
    <n v="2000"/>
  </r>
  <r>
    <x v="270"/>
    <n v="1"/>
    <x v="270"/>
    <s v="Color"/>
    <s v="Crime"/>
    <s v="English"/>
    <s v="France"/>
    <s v="R"/>
    <s v="Peter Coyote"/>
    <s v="Brian De Palma"/>
    <n v="548"/>
    <n v="1005"/>
    <n v="0"/>
    <n v="675"/>
    <n v="6.3"/>
    <n v="149"/>
    <n v="114"/>
    <n v="6592103"/>
    <n v="35000000"/>
    <n v="-28407897"/>
    <n v="2001"/>
  </r>
  <r>
    <x v="271"/>
    <n v="1"/>
    <x v="271"/>
    <s v="Color"/>
    <s v="Crime"/>
    <s v="English"/>
    <s v="Germany"/>
    <s v="R"/>
    <s v="Scarlett Johansson"/>
    <s v="Brian De Palma"/>
    <n v="19000"/>
    <n v="22833"/>
    <n v="0"/>
    <n v="0"/>
    <n v="5.6"/>
    <n v="240"/>
    <n v="121"/>
    <n v="22518325"/>
    <n v="50000000"/>
    <n v="-27481675"/>
    <n v="2003"/>
  </r>
  <r>
    <x v="272"/>
    <n v="1"/>
    <x v="272"/>
    <s v="Color"/>
    <s v="Crime"/>
    <s v="English"/>
    <s v="USA"/>
    <s v="R"/>
    <s v="Mike Figueroa"/>
    <s v="Brian De Palma"/>
    <n v="343"/>
    <n v="408"/>
    <n v="0"/>
    <n v="559"/>
    <n v="6.2"/>
    <n v="133"/>
    <n v="90"/>
    <n v="65087"/>
    <n v="5000000"/>
    <n v="-4934913"/>
    <n v="2004"/>
  </r>
  <r>
    <x v="273"/>
    <n v="1"/>
    <x v="273"/>
    <s v="Color"/>
    <s v="Action"/>
    <s v="English"/>
    <s v="USA"/>
    <s v="PG-13"/>
    <s v="Heath Ledger"/>
    <s v="Brian Helgeland"/>
    <n v="13000"/>
    <n v="18761"/>
    <n v="241"/>
    <n v="0"/>
    <n v="6.9"/>
    <n v="167"/>
    <n v="144"/>
    <n v="56083966"/>
    <n v="65000000"/>
    <n v="-8916034"/>
    <n v="2001"/>
  </r>
  <r>
    <x v="274"/>
    <n v="1"/>
    <x v="274"/>
    <s v="Color"/>
    <s v="Action"/>
    <s v="English"/>
    <s v="USA"/>
    <s v="R"/>
    <s v="Heath Ledger"/>
    <s v="Brian Helgeland"/>
    <n v="13000"/>
    <n v="14165"/>
    <n v="241"/>
    <n v="704"/>
    <n v="5.0999999999999996"/>
    <n v="112"/>
    <n v="102"/>
    <n v="7659747"/>
    <n v="38000000"/>
    <n v="-30340253"/>
    <n v="2002"/>
  </r>
  <r>
    <x v="275"/>
    <n v="1"/>
    <x v="275"/>
    <s v="Color"/>
    <s v="Biography"/>
    <s v="English"/>
    <s v="USA"/>
    <s v="PG-13"/>
    <s v="Harrison Ford"/>
    <s v="Brian Helgeland"/>
    <n v="11000"/>
    <n v="16911"/>
    <n v="241"/>
    <n v="28000"/>
    <n v="7.5"/>
    <n v="216"/>
    <n v="128"/>
    <n v="95001343"/>
    <n v="40000000"/>
    <n v="55001343"/>
    <n v="2006"/>
  </r>
  <r>
    <x v="276"/>
    <n v="1"/>
    <x v="276"/>
    <s v="Color"/>
    <s v="Biography"/>
    <s v="English"/>
    <s v="UK"/>
    <s v="R"/>
    <s v="Tom Hardy"/>
    <s v="Brian Helgeland"/>
    <n v="27000"/>
    <n v="27659"/>
    <n v="241"/>
    <n v="43000"/>
    <n v="7"/>
    <n v="260"/>
    <n v="132"/>
    <n v="1865774"/>
    <n v="30000000"/>
    <n v="-28134226"/>
    <n v="2007"/>
  </r>
  <r>
    <x v="277"/>
    <n v="1"/>
    <x v="277"/>
    <s v="Color"/>
    <s v="Drama"/>
    <s v="English"/>
    <s v="USA"/>
    <s v="PG-13"/>
    <s v="J.K. Simmons"/>
    <s v="Brian Klugman"/>
    <n v="24000"/>
    <n v="51355"/>
    <n v="49"/>
    <n v="21000"/>
    <n v="7.1"/>
    <n v="216"/>
    <n v="102"/>
    <n v="11434867"/>
    <n v="6000000"/>
    <n v="5434867"/>
    <n v="2006"/>
  </r>
  <r>
    <x v="278"/>
    <n v="1"/>
    <x v="278"/>
    <s v="Color"/>
    <s v="Comedy"/>
    <s v="English"/>
    <s v="USA"/>
    <s v="R"/>
    <s v="Jenna Fischer"/>
    <s v="Brian Koppelman"/>
    <n v="966"/>
    <n v="2661"/>
    <n v="34"/>
    <n v="0"/>
    <n v="6.4"/>
    <n v="116"/>
    <n v="90"/>
    <n v="4360548"/>
    <n v="15000000"/>
    <n v="-10639452"/>
    <n v="2005"/>
  </r>
  <r>
    <x v="279"/>
    <n v="1"/>
    <x v="279"/>
    <s v="Color"/>
    <s v="Comedy"/>
    <s v="English"/>
    <s v="USA"/>
    <s v="PG"/>
    <s v="Taylor Negron"/>
    <s v="Brian Levant"/>
    <n v="1000"/>
    <n v="6299"/>
    <n v="32"/>
    <n v="500"/>
    <n v="3.6"/>
    <n v="57"/>
    <n v="90"/>
    <n v="35231365"/>
    <n v="60000000"/>
    <n v="-24768635"/>
    <n v="2000"/>
  </r>
  <r>
    <x v="280"/>
    <n v="1"/>
    <x v="280"/>
    <s v="Color"/>
    <s v="Adventure"/>
    <s v="English"/>
    <s v="Canada"/>
    <s v="PG"/>
    <s v="James Coburn"/>
    <s v="Brian Levant"/>
    <n v="773"/>
    <n v="2916"/>
    <n v="32"/>
    <n v="0"/>
    <n v="5.0999999999999996"/>
    <n v="67"/>
    <n v="99"/>
    <n v="81150692"/>
    <n v="35000000"/>
    <n v="46150692"/>
    <n v="2001"/>
  </r>
  <r>
    <x v="281"/>
    <n v="1"/>
    <x v="281"/>
    <s v="Color"/>
    <s v="Adventure"/>
    <s v="English"/>
    <s v="USA"/>
    <s v="PG"/>
    <s v="Nia Long"/>
    <s v="Brian Levant"/>
    <n v="826"/>
    <n v="3558"/>
    <n v="32"/>
    <n v="773"/>
    <n v="4.5999999999999996"/>
    <n v="75"/>
    <n v="95"/>
    <n v="82301521"/>
    <n v="32000000"/>
    <n v="50301521"/>
    <n v="2002"/>
  </r>
  <r>
    <x v="282"/>
    <n v="1"/>
    <x v="282"/>
    <s v="Color"/>
    <s v="Action"/>
    <s v="English"/>
    <s v="USA"/>
    <s v="PG"/>
    <s v="Madeline Carroll"/>
    <s v="Brian Levant"/>
    <n v="1000"/>
    <n v="3436"/>
    <n v="32"/>
    <n v="0"/>
    <n v="5.4"/>
    <n v="97"/>
    <n v="94"/>
    <n v="24268828"/>
    <n v="28000000"/>
    <n v="-3731172"/>
    <n v="2005"/>
  </r>
  <r>
    <x v="283"/>
    <n v="1"/>
    <x v="283"/>
    <s v="Color"/>
    <s v="Drama"/>
    <s v="English"/>
    <s v="USA"/>
    <s v="PG-13"/>
    <s v="Emily Watson"/>
    <s v="Brian Percival"/>
    <n v="876"/>
    <n v="1985"/>
    <n v="33"/>
    <n v="53000"/>
    <n v="7.6"/>
    <n v="252"/>
    <n v="131"/>
    <n v="21483154"/>
    <n v="19000000"/>
    <n v="2483154"/>
    <n v="2007"/>
  </r>
  <r>
    <x v="284"/>
    <n v="1"/>
    <x v="284"/>
    <s v="Color"/>
    <s v="Comedy"/>
    <s v="English"/>
    <s v="USA"/>
    <s v="PG-13"/>
    <s v="Oliver Platt"/>
    <s v="Brian Robbins"/>
    <n v="1000"/>
    <n v="4971"/>
    <n v="48"/>
    <n v="650"/>
    <n v="5.3"/>
    <n v="51"/>
    <n v="107"/>
    <n v="12372410"/>
    <n v="24000000"/>
    <n v="-11627590"/>
    <n v="2000"/>
  </r>
  <r>
    <x v="285"/>
    <n v="1"/>
    <x v="285"/>
    <s v="Color"/>
    <s v="Drama"/>
    <s v="English"/>
    <s v="USA"/>
    <s v="PG-13"/>
    <s v="Keanu Reeves"/>
    <s v="Brian Robbins"/>
    <n v="18000"/>
    <n v="18630"/>
    <n v="48"/>
    <n v="0"/>
    <n v="6.3"/>
    <n v="85"/>
    <n v="106"/>
    <n v="40219708"/>
    <n v="21000000"/>
    <n v="19219708"/>
    <n v="2001"/>
  </r>
  <r>
    <x v="286"/>
    <n v="1"/>
    <x v="286"/>
    <s v="Color"/>
    <s v="Comedy"/>
    <s v="English"/>
    <s v="USA"/>
    <s v="PG"/>
    <s v="Robert Downey Jr."/>
    <s v="Brian Robbins"/>
    <n v="21000"/>
    <n v="24664"/>
    <n v="48"/>
    <n v="747"/>
    <n v="4.4000000000000004"/>
    <n v="76"/>
    <n v="98"/>
    <n v="61112916"/>
    <n v="50000000"/>
    <n v="11112916"/>
    <n v="2003"/>
  </r>
  <r>
    <x v="287"/>
    <n v="1"/>
    <x v="287"/>
    <s v="Color"/>
    <s v="Adventure"/>
    <s v="English"/>
    <s v="USA"/>
    <s v="PG"/>
    <s v="Marc Blucas"/>
    <s v="Brian Robbins"/>
    <n v="973"/>
    <n v="1865"/>
    <n v="48"/>
    <n v="791"/>
    <n v="4.9000000000000004"/>
    <n v="127"/>
    <n v="90"/>
    <n v="11802056"/>
    <n v="60000000"/>
    <n v="-48197944"/>
    <n v="2004"/>
  </r>
  <r>
    <x v="288"/>
    <n v="1"/>
    <x v="288"/>
    <s v="Color"/>
    <s v="Comedy"/>
    <s v="English"/>
    <s v="USA"/>
    <s v="PG-13"/>
    <s v="John Gatins"/>
    <s v="Brian Robbins"/>
    <n v="61"/>
    <n v="222"/>
    <n v="48"/>
    <n v="0"/>
    <n v="5.9"/>
    <n v="70"/>
    <n v="91"/>
    <n v="18438149"/>
    <n v="40000000"/>
    <n v="-21561851"/>
    <n v="2006"/>
  </r>
  <r>
    <x v="289"/>
    <n v="1"/>
    <x v="289"/>
    <s v="Color"/>
    <s v="Action"/>
    <s v="English"/>
    <s v="USA"/>
    <s v="PG-13"/>
    <s v="Michael Biehn"/>
    <s v="Brian Trenchard-Smith"/>
    <n v="2000"/>
    <n v="4221"/>
    <n v="53"/>
    <n v="158"/>
    <n v="4.0999999999999996"/>
    <n v="18"/>
    <n v="104"/>
    <n v="5974653"/>
    <n v="22000000"/>
    <n v="-16025347"/>
    <n v="2001"/>
  </r>
  <r>
    <x v="290"/>
    <n v="1"/>
    <x v="290"/>
    <s v="Color"/>
    <s v="Action"/>
    <s v="English"/>
    <s v="Germany"/>
    <s v="R"/>
    <s v="David Keith"/>
    <s v="Brian Trenchard-Smith"/>
    <n v="563"/>
    <n v="1284"/>
    <n v="53"/>
    <n v="42"/>
    <n v="4.0999999999999996"/>
    <n v="8"/>
    <n v="88"/>
    <n v="721"/>
    <n v="1000000"/>
    <n v="-999279"/>
    <n v="2003"/>
  </r>
  <r>
    <x v="291"/>
    <n v="1"/>
    <x v="291"/>
    <s v="Color"/>
    <s v="Adventure"/>
    <s v="English"/>
    <s v="UK"/>
    <s v="G"/>
    <s v="Mara Wilson"/>
    <s v="Britt Allcroft"/>
    <n v="1000"/>
    <n v="2429"/>
    <n v="2"/>
    <n v="663"/>
    <n v="3.6"/>
    <n v="47"/>
    <n v="85"/>
    <n v="15911333"/>
    <n v="19000000"/>
    <n v="-3088667"/>
    <n v="2000"/>
  </r>
  <r>
    <x v="292"/>
    <n v="1"/>
    <x v="292"/>
    <s v="Color"/>
    <s v="Comedy"/>
    <s v="English"/>
    <s v="USA"/>
    <s v="R"/>
    <s v="Ted Raimi"/>
    <s v="Bruce Campbell"/>
    <n v="634"/>
    <n v="1238"/>
    <n v="0"/>
    <n v="0"/>
    <n v="6.3"/>
    <n v="100"/>
    <n v="84"/>
    <n v="173066"/>
    <n v="1500000"/>
    <n v="-1326934"/>
    <n v="2004"/>
  </r>
  <r>
    <x v="293"/>
    <n v="1"/>
    <x v="293"/>
    <s v="Color"/>
    <s v="Thriller"/>
    <s v="English"/>
    <s v="USA"/>
    <s v="R"/>
    <s v="Tatyana Ali"/>
    <s v="Bruce Dellis"/>
    <n v="685"/>
    <n v="2048"/>
    <n v="0"/>
    <n v="261"/>
    <n v="4.8"/>
    <n v="10"/>
    <n v="95"/>
    <n v="2468"/>
    <n v="300000"/>
    <n v="-297532"/>
    <n v="2007"/>
  </r>
  <r>
    <x v="294"/>
    <n v="1"/>
    <x v="294"/>
    <s v="Color"/>
    <s v="Adventure"/>
    <s v="English"/>
    <s v="USA"/>
    <s v="PG-13"/>
    <s v="Eddie Cibrian"/>
    <s v="Bruce Hunt"/>
    <n v="849"/>
    <n v="2178"/>
    <n v="2"/>
    <n v="0"/>
    <n v="5.0999999999999996"/>
    <n v="140"/>
    <n v="93"/>
    <n v="14888028"/>
    <n v="30000000"/>
    <n v="-15111972"/>
    <n v="2003"/>
  </r>
  <r>
    <x v="295"/>
    <n v="1"/>
    <x v="295"/>
    <s v="Color"/>
    <s v="Comedy"/>
    <s v="English"/>
    <s v="USA"/>
    <s v="PG-13"/>
    <s v="Martin Starr"/>
    <s v="Bruce McCulloch"/>
    <n v="985"/>
    <n v="3065"/>
    <n v="54"/>
    <n v="215"/>
    <n v="5.0999999999999996"/>
    <n v="52"/>
    <n v="85"/>
    <n v="13973532"/>
    <n v="25000000"/>
    <n v="-11026468"/>
    <n v="2001"/>
  </r>
  <r>
    <x v="296"/>
    <n v="1"/>
    <x v="296"/>
    <s v="Color"/>
    <s v="Fantasy"/>
    <s v="English"/>
    <s v="Canada"/>
    <s v="Not Rated"/>
    <s v="Stephen McHattie"/>
    <s v="Bruce McDonald"/>
    <n v="413"/>
    <n v="721"/>
    <n v="49"/>
    <n v="0"/>
    <n v="6.7"/>
    <n v="178"/>
    <n v="95"/>
    <n v="3478"/>
    <n v="1500000"/>
    <n v="-1496522"/>
    <n v="2004"/>
  </r>
  <r>
    <x v="297"/>
    <n v="1"/>
    <x v="297"/>
    <s v="Color"/>
    <s v="Comedy"/>
    <s v="English"/>
    <s v="USA"/>
    <s v="R"/>
    <s v="Lochlyn Munro"/>
    <s v="Bruce Paltrow"/>
    <n v="555"/>
    <n v="1227"/>
    <n v="28"/>
    <n v="573"/>
    <n v="6"/>
    <n v="65"/>
    <n v="112"/>
    <n v="4734235"/>
    <n v="15000000"/>
    <n v="-10265765"/>
    <n v="2000"/>
  </r>
  <r>
    <x v="298"/>
    <n v="1"/>
    <x v="298"/>
    <s v="Color"/>
    <s v="Crime"/>
    <s v="English"/>
    <s v="USA"/>
    <s v="R"/>
    <s v="Cicely Tyson"/>
    <s v="Bryan Barber"/>
    <n v="907"/>
    <n v="3633"/>
    <n v="16"/>
    <n v="489"/>
    <n v="6.2"/>
    <n v="81"/>
    <n v="121"/>
    <n v="12549485"/>
    <n v="15000000"/>
    <n v="-2450515"/>
    <n v="2003"/>
  </r>
  <r>
    <x v="299"/>
    <n v="1"/>
    <x v="299"/>
    <s v="Color"/>
    <s v="Action"/>
    <s v="English"/>
    <s v="USA"/>
    <s v="PG-13"/>
    <s v="Hugh Jackman"/>
    <s v="Bryan Singer"/>
    <n v="20000"/>
    <n v="21397"/>
    <n v="0"/>
    <n v="0"/>
    <n v="7.4"/>
    <n v="290"/>
    <n v="104"/>
    <n v="157299717"/>
    <n v="75000000"/>
    <n v="82299717"/>
    <n v="2000"/>
  </r>
  <r>
    <x v="300"/>
    <n v="1"/>
    <x v="300"/>
    <s v="Color"/>
    <s v="Action"/>
    <s v="English"/>
    <s v="Canada"/>
    <s v="PG-13"/>
    <s v="Hugh Jackman"/>
    <s v="Bryan Singer"/>
    <n v="20000"/>
    <n v="20952"/>
    <n v="0"/>
    <n v="0"/>
    <n v="7.5"/>
    <n v="289"/>
    <n v="134"/>
    <n v="214948780"/>
    <n v="110000000"/>
    <n v="104948780"/>
    <n v="2002"/>
  </r>
  <r>
    <x v="301"/>
    <n v="1"/>
    <x v="301"/>
    <s v="Color"/>
    <s v="Action"/>
    <s v="English"/>
    <s v="USA"/>
    <s v="PG-13"/>
    <s v="Kevin Spacey"/>
    <s v="Bryan Singer"/>
    <n v="18000"/>
    <n v="29991"/>
    <n v="0"/>
    <n v="0"/>
    <n v="6.1"/>
    <n v="434"/>
    <n v="169"/>
    <n v="200069408"/>
    <n v="209000000"/>
    <n v="-8930592"/>
    <n v="2003"/>
  </r>
  <r>
    <x v="302"/>
    <n v="1"/>
    <x v="302"/>
    <s v="Color"/>
    <s v="Drama"/>
    <s v="English"/>
    <s v="USA"/>
    <s v="PG-13"/>
    <s v="Tom Cruise"/>
    <s v="Bryan Singer"/>
    <n v="10000"/>
    <n v="14165"/>
    <n v="0"/>
    <n v="0"/>
    <n v="7.1"/>
    <n v="269"/>
    <n v="121"/>
    <n v="83077470"/>
    <n v="75000000"/>
    <n v="8077470"/>
    <n v="2004"/>
  </r>
  <r>
    <x v="303"/>
    <n v="1"/>
    <x v="303"/>
    <s v="Color"/>
    <s v="Adventure"/>
    <s v="English"/>
    <s v="USA"/>
    <s v="PG-13"/>
    <s v="Eddie Marsan"/>
    <s v="Bryan Singer"/>
    <n v="979"/>
    <n v="1766"/>
    <n v="0"/>
    <n v="22000"/>
    <n v="6.3"/>
    <n v="338"/>
    <n v="114"/>
    <n v="65171860"/>
    <n v="195000000"/>
    <n v="-129828140"/>
    <n v="2006"/>
  </r>
  <r>
    <x v="304"/>
    <n v="1"/>
    <x v="304"/>
    <s v="Color"/>
    <s v="Action"/>
    <s v="English"/>
    <s v="USA"/>
    <s v="PG-13"/>
    <s v="Jennifer Lawrence"/>
    <s v="Bryan Singer"/>
    <n v="34000"/>
    <n v="91434"/>
    <n v="0"/>
    <n v="82000"/>
    <n v="8"/>
    <n v="539"/>
    <n v="149"/>
    <n v="233914986"/>
    <n v="200000000"/>
    <n v="33914986"/>
    <n v="2007"/>
  </r>
  <r>
    <x v="305"/>
    <n v="1"/>
    <x v="305"/>
    <s v="Color"/>
    <s v="Comedy"/>
    <s v="English"/>
    <s v="USA"/>
    <s v="R"/>
    <s v="Kieran Culkin"/>
    <s v="Burr Steers"/>
    <n v="1000"/>
    <n v="2478"/>
    <n v="23"/>
    <n v="838"/>
    <n v="7"/>
    <n v="136"/>
    <n v="99"/>
    <n v="4681503"/>
    <n v="9000000"/>
    <n v="-4318497"/>
    <n v="2001"/>
  </r>
  <r>
    <x v="306"/>
    <n v="1"/>
    <x v="306"/>
    <s v="Color"/>
    <s v="Comedy"/>
    <s v="English"/>
    <s v="USA"/>
    <s v="PG-13"/>
    <s v="Matthew Perry"/>
    <s v="Burr Steers"/>
    <n v="2000"/>
    <n v="7009"/>
    <n v="23"/>
    <n v="0"/>
    <n v="6.4"/>
    <n v="191"/>
    <n v="102"/>
    <n v="64149837"/>
    <n v="20000000"/>
    <n v="44149837"/>
    <n v="2004"/>
  </r>
  <r>
    <x v="307"/>
    <n v="1"/>
    <x v="307"/>
    <s v="Color"/>
    <s v="Drama"/>
    <s v="English"/>
    <s v="USA"/>
    <s v="PG-13"/>
    <s v="Augustus Prew"/>
    <s v="Burr Steers"/>
    <n v="405"/>
    <n v="1066"/>
    <n v="23"/>
    <n v="0"/>
    <n v="6.5"/>
    <n v="117"/>
    <n v="99"/>
    <n v="31136950"/>
    <n v="44000000"/>
    <n v="-12863050"/>
    <n v="2005"/>
  </r>
  <r>
    <x v="308"/>
    <n v="1"/>
    <x v="308"/>
    <s v="Color"/>
    <s v="Adventure"/>
    <s v="English"/>
    <s v="USA"/>
    <s v="PG"/>
    <s v="ChloÃ« Grace Moretz"/>
    <s v="Byron Howard"/>
    <n v="17000"/>
    <n v="20007"/>
    <n v="59"/>
    <n v="0"/>
    <n v="6.9"/>
    <n v="225"/>
    <n v="96"/>
    <n v="114053579"/>
    <n v="150000000"/>
    <n v="-35946421"/>
    <n v="2004"/>
  </r>
  <r>
    <x v="309"/>
    <n v="1"/>
    <x v="309"/>
    <s v="Color"/>
    <s v="Comedy"/>
    <s v="English"/>
    <s v="USA"/>
    <s v="R"/>
    <s v="Joseph Gordon-Levitt"/>
    <s v="C. Jay Cox"/>
    <n v="23000"/>
    <n v="26017"/>
    <n v="6"/>
    <n v="0"/>
    <n v="7.2"/>
    <n v="35"/>
    <n v="107"/>
    <n v="819939"/>
    <n v="850000"/>
    <n v="-30061"/>
    <n v="2002"/>
  </r>
  <r>
    <x v="310"/>
    <n v="1"/>
    <x v="310"/>
    <s v="Color"/>
    <s v="Comedy"/>
    <s v="English"/>
    <s v="USA"/>
    <s v="R"/>
    <s v="Tori Spelling"/>
    <s v="C. Jay Cox"/>
    <n v="396"/>
    <n v="2310"/>
    <n v="6"/>
    <n v="60"/>
    <n v="5.7"/>
    <n v="9"/>
    <n v="100"/>
    <n v="31937"/>
    <n v="500000"/>
    <n v="-468063"/>
    <n v="2004"/>
  </r>
  <r>
    <x v="311"/>
    <n v="1"/>
    <x v="311"/>
    <s v="Color"/>
    <s v="Comedy"/>
    <s v="French"/>
    <s v="France"/>
    <s v="R"/>
    <s v="Romain Duris"/>
    <s v="CÃ©dric Klapisch"/>
    <n v="809"/>
    <n v="1858"/>
    <n v="82"/>
    <n v="0"/>
    <n v="7.3"/>
    <n v="88"/>
    <n v="111"/>
    <n v="3895664"/>
    <n v="5300000"/>
    <n v="-1404336"/>
    <n v="2001"/>
  </r>
  <r>
    <x v="312"/>
    <n v="1"/>
    <x v="312"/>
    <s v="Color"/>
    <s v="Adventure"/>
    <s v="English"/>
    <s v="USA"/>
    <s v="PG"/>
    <s v="Brendan Fraser"/>
    <s v="Cal Brunker"/>
    <n v="3000"/>
    <n v="3361"/>
    <n v="7"/>
    <n v="0"/>
    <n v="5.9"/>
    <n v="83"/>
    <n v="89"/>
    <n v="57011847"/>
    <n v="40000000"/>
    <n v="17011847"/>
    <n v="2006"/>
  </r>
  <r>
    <x v="313"/>
    <n v="1"/>
    <x v="313"/>
    <s v="Color"/>
    <s v="Drama"/>
    <s v="English"/>
    <s v="USA"/>
    <s v="PG-13"/>
    <s v="Ellen Burstyn"/>
    <s v="Callie Khouri"/>
    <n v="1000"/>
    <n v="3845"/>
    <n v="144"/>
    <n v="0"/>
    <n v="6"/>
    <n v="93"/>
    <n v="116"/>
    <n v="69586544"/>
    <n v="27000000"/>
    <n v="42586544"/>
    <n v="2001"/>
  </r>
  <r>
    <x v="314"/>
    <n v="1"/>
    <x v="314"/>
    <s v="Color"/>
    <s v="Comedy"/>
    <s v="English"/>
    <s v="USA"/>
    <s v="PG-13"/>
    <s v="Stephen Root"/>
    <s v="Callie Khouri"/>
    <n v="939"/>
    <n v="2453"/>
    <n v="144"/>
    <n v="687"/>
    <n v="5.8"/>
    <n v="98"/>
    <n v="104"/>
    <n v="20668843"/>
    <n v="22000000"/>
    <n v="-1331157"/>
    <n v="2004"/>
  </r>
  <r>
    <x v="315"/>
    <n v="1"/>
    <x v="315"/>
    <s v="Color"/>
    <s v="Adventure"/>
    <s v="English"/>
    <s v="USA"/>
    <s v="R"/>
    <s v="Philip Seymour Hoffman"/>
    <s v="Cameron Crowe"/>
    <n v="22000"/>
    <n v="36897"/>
    <n v="488"/>
    <n v="15000"/>
    <n v="7.9"/>
    <n v="149"/>
    <n v="152"/>
    <n v="32522352"/>
    <n v="60000000"/>
    <n v="-27477648"/>
    <n v="2000"/>
  </r>
  <r>
    <x v="316"/>
    <n v="1"/>
    <x v="316"/>
    <s v="Color"/>
    <s v="Fantasy"/>
    <s v="English"/>
    <s v="USA"/>
    <s v="R"/>
    <s v="Tom Cruise"/>
    <s v="Cameron Crowe"/>
    <n v="10000"/>
    <n v="11458"/>
    <n v="488"/>
    <n v="0"/>
    <n v="6.9"/>
    <n v="153"/>
    <n v="141"/>
    <n v="100614858"/>
    <n v="68000000"/>
    <n v="32614858"/>
    <n v="2001"/>
  </r>
  <r>
    <x v="317"/>
    <n v="1"/>
    <x v="317"/>
    <s v="Color"/>
    <s v="Comedy"/>
    <s v="English"/>
    <s v="USA"/>
    <s v="PG-13"/>
    <s v="Orlando Bloom"/>
    <s v="Cameron Crowe"/>
    <n v="5000"/>
    <n v="12700"/>
    <n v="488"/>
    <n v="0"/>
    <n v="6.4"/>
    <n v="190"/>
    <n v="123"/>
    <n v="26838389"/>
    <n v="57000000"/>
    <n v="-30161611"/>
    <n v="2003"/>
  </r>
  <r>
    <x v="318"/>
    <n v="1"/>
    <x v="318"/>
    <s v="Color"/>
    <s v="Comedy"/>
    <s v="English"/>
    <s v="USA"/>
    <s v="PG-13"/>
    <s v="Emma Stone"/>
    <s v="Cameron Crowe"/>
    <n v="15000"/>
    <n v="44037"/>
    <n v="488"/>
    <n v="11000"/>
    <n v="5.4"/>
    <n v="138"/>
    <n v="105"/>
    <n v="20991497"/>
    <n v="37000000"/>
    <n v="-16008503"/>
    <n v="2007"/>
  </r>
  <r>
    <x v="319"/>
    <n v="1"/>
    <x v="319"/>
    <s v="Color"/>
    <s v="Action"/>
    <s v="English"/>
    <s v="France"/>
    <s v="PG-13"/>
    <s v="Paul Walker"/>
    <s v="Camille Delamarre"/>
    <n v="23000"/>
    <n v="25387"/>
    <n v="11"/>
    <n v="0"/>
    <n v="5.7"/>
    <n v="177"/>
    <n v="100"/>
    <n v="20285518"/>
    <n v="28000000"/>
    <n v="-7714482"/>
    <n v="2007"/>
  </r>
  <r>
    <x v="320"/>
    <n v="1"/>
    <x v="320"/>
    <s v="Color"/>
    <s v="Action"/>
    <s v="English"/>
    <s v="France"/>
    <s v="PG-13"/>
    <s v="Ed Skrein"/>
    <s v="Camille Delamarre"/>
    <n v="805"/>
    <n v="1411"/>
    <n v="11"/>
    <n v="0"/>
    <n v="5.0999999999999996"/>
    <n v="148"/>
    <n v="96"/>
    <n v="16027866"/>
    <n v="25000000"/>
    <n v="-8972134"/>
    <n v="2007"/>
  </r>
  <r>
    <x v="321"/>
    <n v="1"/>
    <x v="321"/>
    <s v="Color"/>
    <s v="Crime"/>
    <s v="English"/>
    <s v="USA"/>
    <s v="PG-13"/>
    <s v="Morgan Freeman"/>
    <s v="Carl Franklin"/>
    <n v="11000"/>
    <n v="15571"/>
    <n v="73"/>
    <n v="893"/>
    <n v="6.3"/>
    <n v="114"/>
    <n v="115"/>
    <n v="41543207"/>
    <n v="42000000"/>
    <n v="-456793"/>
    <n v="2001"/>
  </r>
  <r>
    <x v="322"/>
    <n v="1"/>
    <x v="322"/>
    <s v="Color"/>
    <s v="Crime"/>
    <s v="English"/>
    <s v="USA"/>
    <s v="R"/>
    <s v="Denzel Washington"/>
    <s v="Carl Franklin"/>
    <n v="18000"/>
    <n v="19739"/>
    <n v="73"/>
    <n v="1000"/>
    <n v="6.5"/>
    <n v="124"/>
    <n v="114"/>
    <n v="40905277"/>
    <n v="50000000"/>
    <n v="-9094723"/>
    <n v="2002"/>
  </r>
  <r>
    <x v="323"/>
    <n v="1"/>
    <x v="323"/>
    <s v="Color"/>
    <s v="Action"/>
    <s v="English"/>
    <s v="USA"/>
    <s v="PG-13"/>
    <s v="Keanu Reeves"/>
    <s v="Carl Rinsch"/>
    <n v="18000"/>
    <n v="20965"/>
    <n v="47"/>
    <n v="35000"/>
    <n v="6.3"/>
    <n v="218"/>
    <n v="128"/>
    <n v="38297305"/>
    <n v="175000000"/>
    <n v="-136702695"/>
    <n v="2006"/>
  </r>
  <r>
    <x v="324"/>
    <n v="1"/>
    <x v="324"/>
    <s v="Color"/>
    <s v="Drama"/>
    <s v="Spanish"/>
    <s v="Mexico"/>
    <s v="R"/>
    <s v="DamiÃ¡n AlcÃ¡zar"/>
    <s v="Carlos Carrera"/>
    <n v="201"/>
    <n v="546"/>
    <n v="12"/>
    <n v="544"/>
    <n v="6.8"/>
    <n v="85"/>
    <n v="118"/>
    <n v="5709616"/>
    <n v="1800000"/>
    <n v="3909616"/>
    <n v="2001"/>
  </r>
  <r>
    <x v="325"/>
    <n v="1"/>
    <x v="325"/>
    <s v="Color"/>
    <s v="Action"/>
    <s v="English"/>
    <s v="Canada"/>
    <s v="PG"/>
    <s v="Denis Leary"/>
    <s v="Carlos Saldanha"/>
    <n v="835"/>
    <n v="1815"/>
    <n v="107"/>
    <n v="0"/>
    <n v="6.9"/>
    <n v="164"/>
    <n v="115"/>
    <n v="195329763"/>
    <n v="80000000"/>
    <n v="115329763"/>
    <n v="2003"/>
  </r>
  <r>
    <x v="326"/>
    <n v="1"/>
    <x v="326"/>
    <s v="Color"/>
    <s v="Action"/>
    <s v="English"/>
    <s v="USA"/>
    <s v="PG"/>
    <s v="Denis Leary"/>
    <s v="Carlos Saldanha"/>
    <n v="835"/>
    <n v="1258"/>
    <n v="107"/>
    <n v="0"/>
    <n v="7"/>
    <n v="188"/>
    <n v="94"/>
    <n v="196573705"/>
    <n v="90000000"/>
    <n v="106573705"/>
    <n v="2005"/>
  </r>
  <r>
    <x v="327"/>
    <n v="1"/>
    <x v="327"/>
    <s v="Color"/>
    <s v="Adventure"/>
    <s v="English"/>
    <s v="USA"/>
    <s v="G"/>
    <s v="Anne Hathaway"/>
    <s v="Carlos Saldanha"/>
    <n v="11000"/>
    <n v="12071"/>
    <n v="107"/>
    <n v="19000"/>
    <n v="7"/>
    <n v="240"/>
    <n v="96"/>
    <n v="143618384"/>
    <n v="90000000"/>
    <n v="53618384"/>
    <n v="2006"/>
  </r>
  <r>
    <x v="328"/>
    <n v="1"/>
    <x v="328"/>
    <s v="Color"/>
    <s v="Adventure"/>
    <s v="English"/>
    <s v="USA"/>
    <s v="G"/>
    <s v="Miguel Ferrer"/>
    <s v="Carlos Saldanha"/>
    <n v="688"/>
    <n v="1031"/>
    <n v="107"/>
    <n v="0"/>
    <n v="6.4"/>
    <n v="159"/>
    <n v="101"/>
    <n v="131536019"/>
    <n v="103000000"/>
    <n v="28536019"/>
    <n v="2007"/>
  </r>
  <r>
    <x v="329"/>
    <n v="1"/>
    <x v="329"/>
    <s v="Color"/>
    <s v="Drama"/>
    <s v="English"/>
    <s v="USA"/>
    <s v="PG-13"/>
    <s v="Jossara Jinaro"/>
    <s v="Carmen Marron"/>
    <n v="847"/>
    <n v="1668"/>
    <n v="29"/>
    <n v="566"/>
    <n v="3.9"/>
    <n v="8"/>
    <n v="105"/>
    <n v="178739"/>
    <n v="2450000"/>
    <n v="-2271261"/>
    <n v="2005"/>
  </r>
  <r>
    <x v="330"/>
    <n v="1"/>
    <x v="330"/>
    <s v="Color"/>
    <s v="Biography"/>
    <s v="English"/>
    <s v="Germany"/>
    <s v="R"/>
    <s v="Merab Ninidze"/>
    <s v="Caroline Link"/>
    <n v="56"/>
    <n v="105"/>
    <n v="11"/>
    <n v="802"/>
    <n v="7.7"/>
    <n v="73"/>
    <n v="141"/>
    <n v="6173485"/>
    <n v="7000000"/>
    <n v="-826515"/>
    <n v="2001"/>
  </r>
  <r>
    <x v="331"/>
    <n v="1"/>
    <x v="331"/>
    <s v="Color"/>
    <s v="Adventure"/>
    <s v="English"/>
    <s v="USA"/>
    <s v="PG"/>
    <s v="Eamonn Walker"/>
    <s v="Carroll Ballard"/>
    <n v="706"/>
    <n v="1579"/>
    <n v="19"/>
    <n v="0"/>
    <n v="7.3"/>
    <n v="38"/>
    <n v="100"/>
    <n v="860002"/>
    <n v="12000000"/>
    <n v="-11139998"/>
    <n v="2002"/>
  </r>
  <r>
    <x v="332"/>
    <n v="1"/>
    <x v="332"/>
    <s v="Color"/>
    <s v="Horror"/>
    <s v="English"/>
    <s v="USA"/>
    <s v="R"/>
    <s v="Laura Ramsey"/>
    <s v="Carter Smith"/>
    <n v="960"/>
    <n v="1749"/>
    <n v="27"/>
    <n v="0"/>
    <n v="5.9"/>
    <n v="233"/>
    <n v="93"/>
    <n v="17427926"/>
    <n v="8000000"/>
    <n v="9427926"/>
    <n v="2004"/>
  </r>
  <r>
    <x v="333"/>
    <n v="1"/>
    <x v="333"/>
    <s v="Color"/>
    <s v="Action"/>
    <s v="English"/>
    <s v="USA"/>
    <m/>
    <s v="Elizabeth Streb"/>
    <s v="Catherine Gund"/>
    <n v="0"/>
    <n v="0"/>
    <n v="0"/>
    <n v="44"/>
    <n v="6.8"/>
    <n v="10"/>
    <n v="82"/>
    <n v="21199"/>
    <n v="500000"/>
    <n v="-478801"/>
    <n v="2007"/>
  </r>
  <r>
    <x v="334"/>
    <n v="1"/>
    <x v="334"/>
    <s v="Color"/>
    <s v="Drama"/>
    <s v="English"/>
    <s v="USA"/>
    <s v="R"/>
    <s v="Holly Hunter"/>
    <s v="Catherine Hardwicke"/>
    <n v="1000"/>
    <n v="2186"/>
    <n v="308"/>
    <n v="0"/>
    <n v="6.8"/>
    <n v="126"/>
    <n v="100"/>
    <n v="4599680"/>
    <n v="1500000"/>
    <n v="3099680"/>
    <n v="2002"/>
  </r>
  <r>
    <x v="335"/>
    <n v="1"/>
    <x v="335"/>
    <s v="Color"/>
    <s v="Biography"/>
    <s v="English"/>
    <s v="USA"/>
    <s v="PG-13"/>
    <s v="Heath Ledger"/>
    <s v="Catherine Hardwicke"/>
    <n v="13000"/>
    <n v="16651"/>
    <n v="308"/>
    <n v="5000"/>
    <n v="7.1"/>
    <n v="119"/>
    <n v="107"/>
    <n v="11008432"/>
    <n v="25000000"/>
    <n v="-13991568"/>
    <n v="2003"/>
  </r>
  <r>
    <x v="336"/>
    <n v="1"/>
    <x v="336"/>
    <s v="Color"/>
    <s v="Drama"/>
    <s v="English"/>
    <s v="USA"/>
    <s v="PG"/>
    <s v="Keisha Castle-Hughes"/>
    <s v="Catherine Hardwicke"/>
    <n v="446"/>
    <n v="966"/>
    <n v="308"/>
    <n v="0"/>
    <n v="6.8"/>
    <n v="122"/>
    <n v="101"/>
    <n v="37617947"/>
    <n v="30000000"/>
    <n v="7617947"/>
    <n v="2003"/>
  </r>
  <r>
    <x v="337"/>
    <n v="1"/>
    <x v="337"/>
    <s v="Color"/>
    <s v="Drama"/>
    <s v="English"/>
    <s v="USA"/>
    <s v="PG-13"/>
    <s v="Kristen Stewart"/>
    <s v="Catherine Hardwicke"/>
    <n v="17000"/>
    <n v="44060"/>
    <n v="308"/>
    <n v="19000"/>
    <n v="5.2"/>
    <n v="350"/>
    <n v="122"/>
    <n v="191449475"/>
    <n v="37000000"/>
    <n v="154449475"/>
    <n v="2004"/>
  </r>
  <r>
    <x v="338"/>
    <n v="1"/>
    <x v="338"/>
    <s v="Color"/>
    <s v="Fantasy"/>
    <s v="English"/>
    <s v="USA"/>
    <s v="PG-13"/>
    <s v="Gary Oldman"/>
    <s v="Catherine Hardwicke"/>
    <n v="10000"/>
    <n v="15369"/>
    <n v="308"/>
    <n v="20000"/>
    <n v="5.4"/>
    <n v="291"/>
    <n v="100"/>
    <n v="37652565"/>
    <n v="42000000"/>
    <n v="-4347435"/>
    <n v="2006"/>
  </r>
  <r>
    <x v="339"/>
    <n v="1"/>
    <x v="339"/>
    <s v="Color"/>
    <s v="Adventure"/>
    <s v="English"/>
    <s v="USA"/>
    <s v="PG"/>
    <s v="Alfre Woodard"/>
    <s v="Cathy Malkasian"/>
    <n v="1000"/>
    <n v="2908"/>
    <n v="0"/>
    <n v="187"/>
    <n v="5.2"/>
    <n v="38"/>
    <n v="85"/>
    <n v="39880476"/>
    <n v="25000000"/>
    <n v="14880476"/>
    <n v="2001"/>
  </r>
  <r>
    <x v="340"/>
    <n v="1"/>
    <x v="340"/>
    <s v="Color"/>
    <s v="Drama"/>
    <s v="Korean"/>
    <s v="South Korea"/>
    <s v="R"/>
    <s v="Min-sik Choi"/>
    <s v="Chan-wook Park"/>
    <n v="717"/>
    <n v="852"/>
    <n v="0"/>
    <n v="43000"/>
    <n v="8.4"/>
    <n v="305"/>
    <n v="120"/>
    <n v="2181290"/>
    <n v="3000000"/>
    <n v="-818710"/>
    <n v="2002"/>
  </r>
  <r>
    <x v="341"/>
    <n v="1"/>
    <x v="341"/>
    <s v="Color"/>
    <s v="Crime"/>
    <s v="Korean"/>
    <s v="South Korea"/>
    <s v="R"/>
    <s v="Min-sik Choi"/>
    <s v="Chan-wook Park"/>
    <n v="717"/>
    <n v="907"/>
    <n v="0"/>
    <n v="4000"/>
    <n v="7.7"/>
    <n v="202"/>
    <n v="112"/>
    <n v="211667"/>
    <n v="4200000000"/>
    <n v="-4199788333"/>
    <n v="2003"/>
  </r>
  <r>
    <x v="342"/>
    <n v="1"/>
    <x v="342"/>
    <s v="Color"/>
    <s v="Drama"/>
    <s v="English"/>
    <s v="UK"/>
    <s v="R"/>
    <s v="Mia Wasikowska"/>
    <s v="Chan-wook Park"/>
    <n v="3000"/>
    <n v="5074"/>
    <n v="0"/>
    <n v="27000"/>
    <n v="6.8"/>
    <n v="469"/>
    <n v="99"/>
    <n v="1702277"/>
    <n v="12000000"/>
    <n v="-10297723"/>
    <n v="2007"/>
  </r>
  <r>
    <x v="343"/>
    <n v="1"/>
    <x v="343"/>
    <s v="Color"/>
    <s v="Documentary"/>
    <s v="English"/>
    <s v="USA"/>
    <m/>
    <s v="Campbell Scott"/>
    <s v="Charles Ferguson"/>
    <n v="393"/>
    <n v="446"/>
    <n v="117"/>
    <n v="0"/>
    <n v="8.3000000000000007"/>
    <n v="79"/>
    <n v="102"/>
    <n v="1430185"/>
    <n v="2000000"/>
    <n v="-569815"/>
    <n v="2004"/>
  </r>
  <r>
    <x v="344"/>
    <n v="1"/>
    <x v="344"/>
    <s v="Color"/>
    <s v="Documentary"/>
    <s v="English"/>
    <s v="USA"/>
    <m/>
    <s v="Jane Goodall"/>
    <s v="Charles Ferguson"/>
    <n v="21"/>
    <n v="24"/>
    <n v="117"/>
    <n v="121"/>
    <n v="7"/>
    <n v="6"/>
    <n v="100"/>
    <n v="29233"/>
    <n v="3500000"/>
    <n v="-3470767"/>
    <n v="2007"/>
  </r>
  <r>
    <x v="345"/>
    <n v="1"/>
    <x v="345"/>
    <s v="Color"/>
    <s v="Comedy"/>
    <s v="English"/>
    <s v="USA"/>
    <s v="R"/>
    <s v="Scott Cohen"/>
    <s v="Charles Herman-Wurmfeld"/>
    <n v="378"/>
    <n v="1173"/>
    <n v="0"/>
    <n v="682"/>
    <n v="6.7"/>
    <n v="110"/>
    <n v="97"/>
    <n v="7022940"/>
    <n v="1000000"/>
    <n v="6022940"/>
    <n v="2001"/>
  </r>
  <r>
    <x v="346"/>
    <n v="1"/>
    <x v="346"/>
    <s v="Color"/>
    <s v="Comedy"/>
    <s v="English"/>
    <s v="USA"/>
    <s v="PG-13"/>
    <s v="Mary Lynn Rajskub"/>
    <s v="Charles Herman-Wurmfeld"/>
    <n v="934"/>
    <n v="3500"/>
    <n v="0"/>
    <n v="660"/>
    <n v="4.5999999999999996"/>
    <n v="133"/>
    <n v="95"/>
    <n v="89808372"/>
    <n v="45000000"/>
    <n v="44808372"/>
    <n v="2002"/>
  </r>
  <r>
    <x v="347"/>
    <n v="1"/>
    <x v="347"/>
    <s v="Color"/>
    <s v="Comedy"/>
    <s v="English"/>
    <s v="USA"/>
    <s v="R"/>
    <s v="John Enos III"/>
    <s v="Charles Herman-Wurmfeld"/>
    <n v="465"/>
    <n v="897"/>
    <n v="0"/>
    <n v="337"/>
    <n v="7.3"/>
    <n v="73"/>
    <n v="88"/>
    <n v="442638"/>
    <n v="850000"/>
    <n v="-407362"/>
    <n v="2004"/>
  </r>
  <r>
    <x v="348"/>
    <n v="1"/>
    <x v="348"/>
    <s v="Color"/>
    <s v="Drama"/>
    <s v="English"/>
    <s v="USA"/>
    <s v="PG"/>
    <s v="Morgan Freeman"/>
    <s v="Charles Martin Smith"/>
    <n v="11000"/>
    <n v="14209"/>
    <n v="188"/>
    <n v="0"/>
    <n v="6.9"/>
    <n v="131"/>
    <n v="113"/>
    <n v="72279690"/>
    <n v="37000000"/>
    <n v="35279690"/>
    <n v="2005"/>
  </r>
  <r>
    <x v="349"/>
    <n v="1"/>
    <x v="349"/>
    <s v="Color"/>
    <s v="Drama"/>
    <s v="English"/>
    <s v="USA"/>
    <s v="PG"/>
    <s v="Morgan Freeman"/>
    <s v="Charles Martin Smith"/>
    <n v="11000"/>
    <n v="13904"/>
    <n v="188"/>
    <n v="0"/>
    <n v="6.4"/>
    <n v="54"/>
    <n v="107"/>
    <n v="42019483"/>
    <n v="36000000"/>
    <n v="6019483"/>
    <n v="2007"/>
  </r>
  <r>
    <x v="350"/>
    <n v="1"/>
    <x v="350"/>
    <s v="Color"/>
    <s v="Comedy"/>
    <s v="English"/>
    <s v="USA"/>
    <s v="PG-13"/>
    <s v="Ivana Milicevic"/>
    <s v="Charles Robert Carner"/>
    <n v="834"/>
    <n v="4091"/>
    <n v="18"/>
    <n v="140"/>
    <n v="3.1"/>
    <n v="35"/>
    <n v="97"/>
    <n v="4131640"/>
    <n v="7500000"/>
    <n v="-3368360"/>
    <n v="2004"/>
  </r>
  <r>
    <x v="351"/>
    <n v="1"/>
    <x v="351"/>
    <s v="Color"/>
    <s v="Biography"/>
    <s v="English"/>
    <s v="USA"/>
    <s v="PG-13"/>
    <s v="Omar Epps"/>
    <s v="Charles S. Dutton"/>
    <n v="865"/>
    <n v="2972"/>
    <n v="534"/>
    <n v="177"/>
    <n v="5.3"/>
    <n v="76"/>
    <n v="110"/>
    <n v="5881504"/>
    <n v="39000000"/>
    <n v="-33118496"/>
    <n v="2002"/>
  </r>
  <r>
    <x v="352"/>
    <n v="1"/>
    <x v="352"/>
    <s v="Color"/>
    <s v="Comedy"/>
    <s v="English"/>
    <s v="UK"/>
    <s v="R"/>
    <s v="Omar Epps"/>
    <s v="Charles Shyer"/>
    <n v="865"/>
    <n v="3639"/>
    <n v="14"/>
    <n v="0"/>
    <n v="6.2"/>
    <n v="135"/>
    <n v="103"/>
    <n v="13395939"/>
    <n v="60000000"/>
    <n v="-46604061"/>
    <n v="2002"/>
  </r>
  <r>
    <x v="353"/>
    <n v="1"/>
    <x v="353"/>
    <s v="Color"/>
    <s v="Comedy"/>
    <s v="English"/>
    <s v="USA"/>
    <s v="PG-13"/>
    <s v="Leonard Roberts"/>
    <s v="Charles Stone III"/>
    <n v="962"/>
    <n v="2390"/>
    <n v="30"/>
    <n v="2000"/>
    <n v="5.7"/>
    <n v="64"/>
    <n v="118"/>
    <n v="56398162"/>
    <n v="20000000"/>
    <n v="36398162"/>
    <n v="2001"/>
  </r>
  <r>
    <x v="354"/>
    <n v="1"/>
    <x v="354"/>
    <s v="Color"/>
    <s v="Comedy"/>
    <s v="English"/>
    <s v="USA"/>
    <s v="PG-13"/>
    <s v="Bernie Mac"/>
    <s v="Charles Stone III"/>
    <n v="1000"/>
    <n v="4462"/>
    <n v="30"/>
    <n v="491"/>
    <n v="5.5"/>
    <n v="63"/>
    <n v="104"/>
    <n v="21800302"/>
    <n v="30000000"/>
    <n v="-8199698"/>
    <n v="2002"/>
  </r>
  <r>
    <x v="355"/>
    <n v="1"/>
    <x v="355"/>
    <s v="Color"/>
    <s v="Comedy"/>
    <s v="English"/>
    <s v="USA"/>
    <s v="R"/>
    <s v="Philip Seymour Hoffman"/>
    <s v="Charlie Kaufman"/>
    <n v="22000"/>
    <n v="24732"/>
    <n v="0"/>
    <n v="13000"/>
    <n v="7.5"/>
    <n v="245"/>
    <n v="124"/>
    <n v="3081925"/>
    <n v="21000000"/>
    <n v="-17918075"/>
    <n v="2004"/>
  </r>
  <r>
    <x v="356"/>
    <n v="1"/>
    <x v="356"/>
    <s v="Color"/>
    <s v="Action"/>
    <s v="Thai"/>
    <s v="Thailand"/>
    <s v="R"/>
    <s v="Sarunyu Wongkrachang"/>
    <s v="Chatrichalerm Yukol"/>
    <n v="7"/>
    <n v="32"/>
    <n v="6"/>
    <n v="124"/>
    <n v="6.6"/>
    <n v="31"/>
    <n v="300"/>
    <n v="454255"/>
    <n v="400000000"/>
    <n v="-399545745"/>
    <n v="2001"/>
  </r>
  <r>
    <x v="357"/>
    <n v="1"/>
    <x v="357"/>
    <s v="Color"/>
    <s v="Adventure"/>
    <s v="English"/>
    <s v="USA"/>
    <s v="PG"/>
    <s v="Josh Gad"/>
    <s v="Chris Buck"/>
    <n v="1000"/>
    <n v="2582"/>
    <n v="69"/>
    <n v="58000"/>
    <n v="7.6"/>
    <n v="406"/>
    <n v="102"/>
    <n v="400736600"/>
    <n v="150000000"/>
    <n v="250736600"/>
    <n v="2006"/>
  </r>
  <r>
    <x v="358"/>
    <n v="1"/>
    <x v="358"/>
    <s v="Color"/>
    <s v="Adventure"/>
    <s v="English"/>
    <s v="USA"/>
    <s v="PG"/>
    <s v="Anna Kendrick"/>
    <s v="Chris Butler"/>
    <n v="10000"/>
    <n v="13597"/>
    <n v="28"/>
    <n v="12000"/>
    <n v="7"/>
    <n v="328"/>
    <n v="92"/>
    <n v="55994557"/>
    <n v="60000000"/>
    <n v="-4005443"/>
    <n v="2006"/>
  </r>
  <r>
    <x v="359"/>
    <n v="1"/>
    <x v="359"/>
    <s v="Color"/>
    <s v="Drama"/>
    <s v="English"/>
    <s v="USA"/>
    <s v="PG-13"/>
    <s v="Mitch Pileggi"/>
    <s v="Chris Carter"/>
    <n v="826"/>
    <n v="2351"/>
    <n v="251"/>
    <n v="0"/>
    <n v="5.9"/>
    <n v="270"/>
    <n v="108"/>
    <n v="20981633"/>
    <n v="30000000"/>
    <n v="-9018367"/>
    <n v="2004"/>
  </r>
  <r>
    <x v="360"/>
    <n v="1"/>
    <x v="360"/>
    <s v="Color"/>
    <s v="Adventure"/>
    <s v="English"/>
    <s v="UK"/>
    <s v="PG"/>
    <s v="Daniel Radcliffe"/>
    <s v="Chris Columbus"/>
    <n v="11000"/>
    <n v="13191"/>
    <n v="0"/>
    <n v="16000"/>
    <n v="7.5"/>
    <n v="258"/>
    <n v="159"/>
    <n v="317557891"/>
    <n v="125000000"/>
    <n v="192557891"/>
    <n v="2001"/>
  </r>
  <r>
    <x v="361"/>
    <n v="1"/>
    <x v="361"/>
    <s v="Color"/>
    <s v="Adventure"/>
    <s v="English"/>
    <s v="UK"/>
    <s v="PG"/>
    <s v="Daniel Radcliffe"/>
    <s v="Chris Columbus"/>
    <n v="11000"/>
    <n v="35672"/>
    <n v="0"/>
    <n v="0"/>
    <n v="7.4"/>
    <n v="232"/>
    <n v="174"/>
    <n v="261970615"/>
    <n v="100000000"/>
    <n v="161970615"/>
    <n v="2001"/>
  </r>
  <r>
    <x v="362"/>
    <n v="1"/>
    <x v="362"/>
    <s v="Color"/>
    <s v="Drama"/>
    <s v="English"/>
    <s v="USA"/>
    <s v="PG-13"/>
    <s v="Rosario Dawson"/>
    <s v="Chris Columbus"/>
    <n v="3000"/>
    <n v="5917"/>
    <n v="0"/>
    <n v="3000"/>
    <n v="7"/>
    <n v="146"/>
    <n v="135"/>
    <n v="29077547"/>
    <n v="40000000"/>
    <n v="-10922453"/>
    <n v="2003"/>
  </r>
  <r>
    <x v="363"/>
    <n v="1"/>
    <x v="363"/>
    <s v="Color"/>
    <s v="Comedy"/>
    <s v="English"/>
    <s v="Canada"/>
    <s v="PG-13"/>
    <s v="Alan Ruck"/>
    <s v="Chris Columbus"/>
    <n v="946"/>
    <n v="4072"/>
    <n v="0"/>
    <n v="0"/>
    <n v="5.3"/>
    <n v="107"/>
    <n v="102"/>
    <n v="14793904"/>
    <n v="18000000"/>
    <n v="-3206096"/>
    <n v="2005"/>
  </r>
  <r>
    <x v="364"/>
    <n v="1"/>
    <x v="364"/>
    <s v="Color"/>
    <s v="Adventure"/>
    <s v="English"/>
    <s v="UK"/>
    <s v="PG"/>
    <s v="Logan Lerman"/>
    <s v="Chris Columbus"/>
    <n v="8000"/>
    <n v="14024"/>
    <n v="0"/>
    <n v="9000"/>
    <n v="5.9"/>
    <n v="217"/>
    <n v="118"/>
    <n v="88761720"/>
    <n v="95000000"/>
    <n v="-6238280"/>
    <n v="2005"/>
  </r>
  <r>
    <x v="365"/>
    <n v="1"/>
    <x v="365"/>
    <s v="Color"/>
    <s v="Action"/>
    <s v="English"/>
    <s v="USA"/>
    <s v="PG-13"/>
    <s v="Peter Dinklage"/>
    <s v="Chris Columbus"/>
    <n v="22000"/>
    <n v="35367"/>
    <n v="0"/>
    <n v="39000"/>
    <n v="5.6"/>
    <n v="253"/>
    <n v="106"/>
    <n v="78747585"/>
    <n v="88000000"/>
    <n v="-9252415"/>
    <n v="2007"/>
  </r>
  <r>
    <x v="366"/>
    <n v="1"/>
    <x v="366"/>
    <s v="Color"/>
    <s v="Action"/>
    <s v="English"/>
    <s v="USA"/>
    <s v="PG-13"/>
    <s v="Max Minghella"/>
    <s v="Chris Gorak"/>
    <n v="614"/>
    <n v="843"/>
    <n v="21"/>
    <n v="0"/>
    <n v="4.9000000000000004"/>
    <n v="195"/>
    <n v="89"/>
    <n v="21426805"/>
    <n v="30000000"/>
    <n v="-8573195"/>
    <n v="2006"/>
  </r>
  <r>
    <x v="367"/>
    <n v="1"/>
    <x v="367"/>
    <s v="Color"/>
    <s v="Adventure"/>
    <s v="English"/>
    <s v="USA"/>
    <s v="R"/>
    <s v="Blanchard Ryan"/>
    <s v="Chris Kentis"/>
    <n v="48"/>
    <n v="67"/>
    <n v="9"/>
    <n v="0"/>
    <n v="5.7"/>
    <n v="235"/>
    <n v="79"/>
    <n v="30500882"/>
    <n v="500000"/>
    <n v="30000882"/>
    <n v="2002"/>
  </r>
  <r>
    <x v="368"/>
    <n v="1"/>
    <x v="368"/>
    <s v="Color"/>
    <s v="Drama"/>
    <s v="English"/>
    <s v="France"/>
    <s v="R"/>
    <s v="Eric Sheffer Stevens"/>
    <s v="Chris Kentis"/>
    <n v="120"/>
    <n v="218"/>
    <n v="9"/>
    <n v="0"/>
    <n v="5.3"/>
    <n v="218"/>
    <n v="86"/>
    <n v="12555230"/>
    <n v="2000000"/>
    <n v="10555230"/>
    <n v="2006"/>
  </r>
  <r>
    <x v="369"/>
    <n v="1"/>
    <x v="369"/>
    <s v="Color"/>
    <s v="Adventure"/>
    <s v="English"/>
    <s v="USA"/>
    <s v="PG"/>
    <s v="Chris Elliott"/>
    <s v="Chris Koch"/>
    <n v="571"/>
    <n v="2241"/>
    <n v="13"/>
    <n v="0"/>
    <n v="4.9000000000000004"/>
    <n v="42"/>
    <n v="89"/>
    <n v="60008303"/>
    <n v="13000000"/>
    <n v="47008303"/>
    <n v="2000"/>
  </r>
  <r>
    <x v="370"/>
    <n v="1"/>
    <x v="370"/>
    <s v="Color"/>
    <s v="Comedy"/>
    <s v="English"/>
    <s v="USA"/>
    <s v="PG-13"/>
    <s v="Thomas Lennon"/>
    <s v="Chris Koch"/>
    <n v="651"/>
    <n v="2698"/>
    <n v="13"/>
    <n v="401"/>
    <n v="5.6"/>
    <n v="81"/>
    <n v="101"/>
    <n v="15408822"/>
    <n v="20000000"/>
    <n v="-4591178"/>
    <n v="2002"/>
  </r>
  <r>
    <x v="371"/>
    <n v="1"/>
    <x v="371"/>
    <s v="Color"/>
    <s v="Adventure"/>
    <s v="English"/>
    <s v="USA"/>
    <s v="PG"/>
    <s v="Justin Timberlake"/>
    <s v="Chris Miller"/>
    <n v="3000"/>
    <n v="4705"/>
    <n v="50"/>
    <n v="0"/>
    <n v="6.1"/>
    <n v="227"/>
    <n v="93"/>
    <n v="320706665"/>
    <n v="160000000"/>
    <n v="160706665"/>
    <n v="2004"/>
  </r>
  <r>
    <x v="372"/>
    <n v="1"/>
    <x v="372"/>
    <s v="Color"/>
    <s v="Action"/>
    <s v="English"/>
    <s v="USA"/>
    <s v="PG"/>
    <s v="Salma Hayek"/>
    <s v="Chris Miller"/>
    <n v="4000"/>
    <n v="5046"/>
    <n v="50"/>
    <n v="16000"/>
    <n v="6.7"/>
    <n v="246"/>
    <n v="90"/>
    <n v="149234747"/>
    <n v="130000000"/>
    <n v="19234747"/>
    <n v="2006"/>
  </r>
  <r>
    <x v="373"/>
    <n v="1"/>
    <x v="373"/>
    <s v="Color"/>
    <s v="Action"/>
    <s v="English"/>
    <s v="France"/>
    <s v="R"/>
    <s v="Jet Li"/>
    <s v="Chris Nahon"/>
    <n v="5000"/>
    <n v="7945"/>
    <n v="20"/>
    <n v="0"/>
    <n v="6.6"/>
    <n v="116"/>
    <n v="98"/>
    <n v="36833473"/>
    <n v="25000000"/>
    <n v="11833473"/>
    <n v="2001"/>
  </r>
  <r>
    <x v="374"/>
    <n v="1"/>
    <x v="374"/>
    <s v="Color"/>
    <s v="Biography"/>
    <s v="English"/>
    <s v="UK"/>
    <s v="PG"/>
    <s v="Emily Watson"/>
    <s v="Chris Noonan"/>
    <n v="876"/>
    <n v="1518"/>
    <n v="108"/>
    <n v="0"/>
    <n v="7"/>
    <n v="124"/>
    <n v="88"/>
    <n v="2975649"/>
    <n v="30000000"/>
    <n v="-27024351"/>
    <n v="2003"/>
  </r>
  <r>
    <x v="375"/>
    <n v="1"/>
    <x v="375"/>
    <s v="Color"/>
    <s v="Documentary"/>
    <s v="English"/>
    <s v="India"/>
    <s v="PG"/>
    <s v="Ed Begley Jr."/>
    <s v="Chris Paine"/>
    <n v="783"/>
    <n v="1447"/>
    <n v="2"/>
    <n v="0"/>
    <n v="7.7"/>
    <n v="87"/>
    <n v="92"/>
    <n v="1677838"/>
    <n v="1000000"/>
    <n v="677838"/>
    <n v="2003"/>
  </r>
  <r>
    <x v="376"/>
    <n v="1"/>
    <x v="376"/>
    <s v="Color"/>
    <s v="Comedy"/>
    <s v="English"/>
    <s v="USA"/>
    <s v="PG-13"/>
    <s v="Bernie Mac"/>
    <s v="Chris Rock"/>
    <n v="1000"/>
    <n v="4537"/>
    <n v="0"/>
    <n v="638"/>
    <n v="5.4"/>
    <n v="44"/>
    <n v="95"/>
    <n v="37788228"/>
    <n v="35200000"/>
    <n v="2588228"/>
    <n v="2002"/>
  </r>
  <r>
    <x v="377"/>
    <n v="1"/>
    <x v="377"/>
    <s v="Color"/>
    <s v="Comedy"/>
    <s v="English"/>
    <s v="USA"/>
    <s v="R"/>
    <s v="Rosario Dawson"/>
    <s v="Chris Rock"/>
    <n v="3000"/>
    <n v="5592"/>
    <n v="0"/>
    <n v="0"/>
    <n v="6.5"/>
    <n v="161"/>
    <n v="102"/>
    <n v="25277561"/>
    <n v="12000000"/>
    <n v="13277561"/>
    <n v="2007"/>
  </r>
  <r>
    <x v="378"/>
    <n v="1"/>
    <x v="378"/>
    <s v="Color"/>
    <s v="Drama"/>
    <s v="English"/>
    <s v="USA"/>
    <s v="PG-13"/>
    <s v="Jennifer Freeman"/>
    <s v="Chris Stokes"/>
    <n v="389"/>
    <n v="1792"/>
    <n v="548"/>
    <n v="0"/>
    <n v="3.5"/>
    <n v="58"/>
    <n v="95"/>
    <n v="40066497"/>
    <n v="8000000"/>
    <n v="32066497"/>
    <n v="2002"/>
  </r>
  <r>
    <x v="379"/>
    <n v="1"/>
    <x v="379"/>
    <s v="Color"/>
    <s v="Adventure"/>
    <s v="English"/>
    <s v="USA"/>
    <s v="PG"/>
    <s v="Goran Visnjic"/>
    <s v="Chris Wedge"/>
    <n v="1000"/>
    <n v="5437"/>
    <n v="77"/>
    <n v="3000"/>
    <n v="7.6"/>
    <n v="193"/>
    <n v="103"/>
    <n v="176387405"/>
    <n v="59000000"/>
    <n v="117387405"/>
    <n v="2001"/>
  </r>
  <r>
    <x v="380"/>
    <n v="1"/>
    <x v="380"/>
    <s v="Color"/>
    <s v="Adventure"/>
    <s v="English"/>
    <s v="USA"/>
    <s v="PG"/>
    <s v="Jim Broadbent"/>
    <s v="Chris Wedge"/>
    <n v="1000"/>
    <n v="1804"/>
    <n v="77"/>
    <n v="0"/>
    <n v="6.3"/>
    <n v="163"/>
    <n v="91"/>
    <n v="128200012"/>
    <n v="75000000"/>
    <n v="53200012"/>
    <n v="2003"/>
  </r>
  <r>
    <x v="381"/>
    <n v="1"/>
    <x v="381"/>
    <s v="Color"/>
    <s v="Adventure"/>
    <s v="English"/>
    <s v="USA"/>
    <s v="PG"/>
    <s v="Josh Hutcherson"/>
    <s v="Chris Wedge"/>
    <n v="14000"/>
    <n v="14552"/>
    <n v="77"/>
    <n v="17000"/>
    <n v="6.7"/>
    <n v="203"/>
    <n v="102"/>
    <n v="107515297"/>
    <n v="100000000"/>
    <n v="7515297"/>
    <n v="2006"/>
  </r>
  <r>
    <x v="382"/>
    <n v="1"/>
    <x v="382"/>
    <s v="Color"/>
    <s v="Comedy"/>
    <s v="English"/>
    <s v="USA"/>
    <s v="PG-13"/>
    <s v="Chazz Palminteri"/>
    <s v="Chris Weitz"/>
    <n v="979"/>
    <n v="2911"/>
    <n v="129"/>
    <n v="602"/>
    <n v="5.4"/>
    <n v="61"/>
    <n v="87"/>
    <n v="64172251"/>
    <n v="30000000"/>
    <n v="34172251"/>
    <n v="2001"/>
  </r>
  <r>
    <x v="383"/>
    <n v="1"/>
    <x v="383"/>
    <s v="Color"/>
    <s v="Comedy"/>
    <s v="English"/>
    <s v="UK"/>
    <s v="PG-13"/>
    <s v="Sharon Small"/>
    <s v="Chris Weitz"/>
    <n v="66"/>
    <n v="74"/>
    <n v="129"/>
    <n v="0"/>
    <n v="7.1"/>
    <n v="158"/>
    <n v="101"/>
    <n v="40566655"/>
    <n v="30000000"/>
    <n v="10566655"/>
    <n v="2001"/>
  </r>
  <r>
    <x v="384"/>
    <n v="1"/>
    <x v="384"/>
    <s v="Color"/>
    <s v="Adventure"/>
    <s v="English"/>
    <s v="USA"/>
    <s v="PG-13"/>
    <s v="Christopher Lee"/>
    <s v="Chris Weitz"/>
    <n v="16000"/>
    <n v="24106"/>
    <n v="129"/>
    <n v="0"/>
    <n v="6.1"/>
    <n v="251"/>
    <n v="113"/>
    <n v="70083519"/>
    <n v="180000000"/>
    <n v="-109916481"/>
    <n v="2004"/>
  </r>
  <r>
    <x v="385"/>
    <n v="1"/>
    <x v="385"/>
    <s v="Color"/>
    <s v="Adventure"/>
    <s v="English"/>
    <s v="USA"/>
    <s v="PG-13"/>
    <s v="Robert Pattinson"/>
    <s v="Chris Weitz"/>
    <n v="21000"/>
    <n v="64040"/>
    <n v="129"/>
    <n v="13000"/>
    <n v="4.5999999999999996"/>
    <n v="299"/>
    <n v="130"/>
    <n v="296623634"/>
    <n v="50000000"/>
    <n v="246623634"/>
    <n v="2005"/>
  </r>
  <r>
    <x v="386"/>
    <n v="1"/>
    <x v="386"/>
    <s v="Color"/>
    <s v="Drama"/>
    <s v="English"/>
    <s v="USA"/>
    <s v="PG-13"/>
    <s v="DemiÃ¡n Bichir"/>
    <s v="Chris Weitz"/>
    <n v="749"/>
    <n v="2214"/>
    <n v="129"/>
    <n v="0"/>
    <n v="7.2"/>
    <n v="94"/>
    <n v="98"/>
    <n v="1754319"/>
    <n v="10000000"/>
    <n v="-8245681"/>
    <n v="2005"/>
  </r>
  <r>
    <x v="387"/>
    <n v="1"/>
    <x v="387"/>
    <s v="Color"/>
    <s v="Horror"/>
    <s v="English"/>
    <s v="USA"/>
    <s v="R"/>
    <s v="Bradley Cooper"/>
    <s v="Christian Alvart"/>
    <n v="14000"/>
    <n v="15790"/>
    <n v="22"/>
    <n v="0"/>
    <n v="6.2"/>
    <n v="167"/>
    <n v="109"/>
    <n v="13248477"/>
    <n v="27000000"/>
    <n v="-13751523"/>
    <n v="2004"/>
  </r>
  <r>
    <x v="388"/>
    <n v="1"/>
    <x v="388"/>
    <s v="Color"/>
    <s v="Action"/>
    <s v="English"/>
    <s v="Germany"/>
    <s v="R"/>
    <s v="Norman Reedus"/>
    <s v="Christian Alvart"/>
    <n v="12000"/>
    <n v="14127"/>
    <n v="22"/>
    <n v="10000"/>
    <n v="6.8"/>
    <n v="219"/>
    <n v="108"/>
    <n v="10326062"/>
    <n v="33000000"/>
    <n v="-22673938"/>
    <n v="2005"/>
  </r>
  <r>
    <x v="389"/>
    <n v="1"/>
    <x v="389"/>
    <s v="Color"/>
    <s v="Drama"/>
    <s v="French"/>
    <s v="France"/>
    <s v="PG-13"/>
    <s v="Gary Lewis"/>
    <s v="Christian Carion"/>
    <n v="203"/>
    <n v="773"/>
    <n v="13"/>
    <n v="11000"/>
    <n v="7.8"/>
    <n v="115"/>
    <n v="116"/>
    <n v="1050445"/>
    <n v="22000000"/>
    <n v="-20949555"/>
    <n v="2003"/>
  </r>
  <r>
    <x v="390"/>
    <n v="1"/>
    <x v="390"/>
    <s v="Color"/>
    <s v="Action"/>
    <s v="English"/>
    <s v="USA"/>
    <s v="R"/>
    <s v="Michael Biehn"/>
    <s v="Christian Duguay"/>
    <n v="2000"/>
    <n v="3753"/>
    <n v="18"/>
    <n v="470"/>
    <n v="5.7"/>
    <n v="110"/>
    <n v="116"/>
    <n v="30199105"/>
    <n v="40000000"/>
    <n v="-9800895"/>
    <n v="2000"/>
  </r>
  <r>
    <x v="391"/>
    <n v="1"/>
    <x v="391"/>
    <s v="Color"/>
    <s v="Action"/>
    <s v="English"/>
    <s v="UK"/>
    <s v="PG-13"/>
    <s v="Rufus Sewell"/>
    <s v="Christian Duguay"/>
    <n v="3000"/>
    <n v="4123"/>
    <n v="18"/>
    <n v="158"/>
    <n v="4.5"/>
    <n v="53"/>
    <n v="93"/>
    <n v="4835968"/>
    <n v="40000000"/>
    <n v="-35164032"/>
    <n v="2001"/>
  </r>
  <r>
    <x v="392"/>
    <n v="1"/>
    <x v="392"/>
    <s v="Color"/>
    <s v="Drama"/>
    <s v="English"/>
    <s v="USA"/>
    <s v="PG-13"/>
    <s v="Leighton Meester"/>
    <s v="Christian E. Christiansen"/>
    <n v="3000"/>
    <n v="5349"/>
    <n v="26"/>
    <n v="0"/>
    <n v="4.8"/>
    <n v="138"/>
    <n v="91"/>
    <n v="37300107"/>
    <n v="16000000"/>
    <n v="21300107"/>
    <n v="2006"/>
  </r>
  <r>
    <x v="393"/>
    <n v="1"/>
    <x v="393"/>
    <s v="Color"/>
    <s v="Action"/>
    <s v="English"/>
    <s v="France"/>
    <s v="R"/>
    <s v="Romola Garai"/>
    <s v="Christian Volckman"/>
    <n v="805"/>
    <n v="1185"/>
    <n v="2"/>
    <n v="0"/>
    <n v="6.7"/>
    <n v="112"/>
    <n v="105"/>
    <n v="63260"/>
    <n v="14000000"/>
    <n v="-13936740"/>
    <n v="2003"/>
  </r>
  <r>
    <x v="394"/>
    <n v="1"/>
    <x v="394"/>
    <s v="Color"/>
    <s v="Comedy"/>
    <s v="English"/>
    <s v="USA"/>
    <s v="R"/>
    <s v="Clifton Collins Jr."/>
    <s v="Christine Jeffs"/>
    <n v="968"/>
    <n v="2528"/>
    <n v="19"/>
    <n v="0"/>
    <n v="6.9"/>
    <n v="195"/>
    <n v="91"/>
    <n v="12055108"/>
    <n v="8000000"/>
    <n v="4055108"/>
    <n v="2004"/>
  </r>
  <r>
    <x v="395"/>
    <n v="1"/>
    <x v="395"/>
    <s v="Color"/>
    <s v="Drama"/>
    <s v="French"/>
    <s v="France"/>
    <s v="PG-13"/>
    <s v="Jean-Baptiste Maunier"/>
    <s v="Christophe Barratier"/>
    <n v="517"/>
    <n v="745"/>
    <n v="25"/>
    <n v="0"/>
    <n v="7.9"/>
    <n v="112"/>
    <n v="97"/>
    <n v="3629758"/>
    <n v="5500000"/>
    <n v="-1870242"/>
    <n v="2002"/>
  </r>
  <r>
    <x v="396"/>
    <n v="1"/>
    <x v="396"/>
    <s v="Color"/>
    <s v="Adventure"/>
    <s v="English"/>
    <s v="Canada"/>
    <s v="R"/>
    <s v="Radha Mitchell"/>
    <s v="Christophe Gans"/>
    <n v="992"/>
    <n v="1933"/>
    <n v="50"/>
    <n v="0"/>
    <n v="6.6"/>
    <n v="267"/>
    <n v="132"/>
    <n v="46982632"/>
    <n v="50000000"/>
    <n v="-3017368"/>
    <n v="2003"/>
  </r>
  <r>
    <x v="397"/>
    <n v="1"/>
    <x v="397"/>
    <s v="Color"/>
    <s v="Drama"/>
    <m/>
    <s v="USA"/>
    <s v="R"/>
    <s v="Jon Gries"/>
    <s v="Christopher Cain"/>
    <n v="482"/>
    <n v="1526"/>
    <n v="58"/>
    <n v="411"/>
    <n v="5.8"/>
    <n v="43"/>
    <n v="111"/>
    <n v="1066555"/>
    <n v="11000000"/>
    <n v="-9933445"/>
    <n v="2004"/>
  </r>
  <r>
    <x v="398"/>
    <n v="1"/>
    <x v="398"/>
    <s v="Color"/>
    <s v="Comedy"/>
    <s v="English"/>
    <s v="USA"/>
    <s v="PG-13"/>
    <s v="Vanessa Williams"/>
    <s v="Christopher Erskin"/>
    <n v="1000"/>
    <n v="5006"/>
    <n v="4"/>
    <n v="243"/>
    <n v="4.3"/>
    <n v="45"/>
    <n v="97"/>
    <n v="31179516"/>
    <n v="12000000"/>
    <n v="19179516"/>
    <n v="2002"/>
  </r>
  <r>
    <x v="399"/>
    <n v="1"/>
    <x v="399"/>
    <s v="Color"/>
    <s v="Comedy"/>
    <s v="English"/>
    <s v="USA"/>
    <s v="PG-13"/>
    <s v="John Michael Higgins"/>
    <s v="Christopher Guest"/>
    <n v="957"/>
    <n v="4611"/>
    <n v="378"/>
    <n v="0"/>
    <n v="7.5"/>
    <n v="119"/>
    <n v="90"/>
    <n v="18621249"/>
    <n v="6000000"/>
    <n v="12621249"/>
    <n v="2000"/>
  </r>
  <r>
    <x v="400"/>
    <n v="1"/>
    <x v="400"/>
    <s v="Color"/>
    <s v="Comedy"/>
    <s v="English"/>
    <s v="Hong Kong"/>
    <s v="PG-13"/>
    <s v="John Michael Higgins"/>
    <s v="Christopher Guest"/>
    <n v="957"/>
    <n v="3535"/>
    <n v="378"/>
    <n v="650"/>
    <n v="6.3"/>
    <n v="144"/>
    <n v="86"/>
    <n v="5542025"/>
    <n v="12000000"/>
    <n v="-6457975"/>
    <n v="2003"/>
  </r>
  <r>
    <x v="401"/>
    <n v="1"/>
    <x v="401"/>
    <s v="Color"/>
    <s v="Fantasy"/>
    <s v="English"/>
    <s v="USA"/>
    <s v="R"/>
    <s v="Richard Cabral"/>
    <s v="Christopher Landon"/>
    <n v="510"/>
    <n v="2161"/>
    <n v="52"/>
    <n v="10000"/>
    <n v="5"/>
    <n v="220"/>
    <n v="101"/>
    <n v="32453345"/>
    <n v="5000000"/>
    <n v="27453345"/>
    <n v="2007"/>
  </r>
  <r>
    <x v="402"/>
    <n v="1"/>
    <x v="402"/>
    <s v="Color"/>
    <s v="Action"/>
    <s v="English"/>
    <s v="USA"/>
    <s v="R"/>
    <s v="Kristin Lehman"/>
    <s v="Christopher McQuarrie"/>
    <n v="187"/>
    <n v="358"/>
    <n v="188"/>
    <n v="1000"/>
    <n v="6.7"/>
    <n v="117"/>
    <n v="119"/>
    <n v="6047856"/>
    <n v="8500000"/>
    <n v="-2452144"/>
    <n v="2000"/>
  </r>
  <r>
    <x v="403"/>
    <n v="1"/>
    <x v="403"/>
    <s v="Color"/>
    <s v="Action"/>
    <s v="English"/>
    <s v="USA"/>
    <s v="PG-13"/>
    <s v="Tom Cruise"/>
    <s v="Christopher McQuarrie"/>
    <n v="10000"/>
    <n v="16385"/>
    <n v="188"/>
    <n v="38000"/>
    <n v="7"/>
    <n v="387"/>
    <n v="130"/>
    <n v="80033643"/>
    <n v="60000000"/>
    <n v="20033643"/>
    <n v="2006"/>
  </r>
  <r>
    <x v="404"/>
    <n v="1"/>
    <x v="404"/>
    <s v="Color"/>
    <s v="Action"/>
    <s v="English"/>
    <s v="China"/>
    <s v="PG-13"/>
    <s v="Tom Cruise"/>
    <s v="Christopher McQuarrie"/>
    <n v="10000"/>
    <n v="21840"/>
    <n v="188"/>
    <n v="47000"/>
    <n v="7.4"/>
    <n v="465"/>
    <n v="131"/>
    <n v="195000874"/>
    <n v="150000000"/>
    <n v="45000874"/>
    <n v="2007"/>
  </r>
  <r>
    <x v="405"/>
    <n v="1"/>
    <x v="405"/>
    <s v="Black and White"/>
    <s v="Mystery"/>
    <s v="English"/>
    <s v="USA"/>
    <s v="R"/>
    <s v="Callum Rennie"/>
    <s v="Christopher Nolan"/>
    <n v="716"/>
    <n v="1997"/>
    <n v="22000"/>
    <n v="40000"/>
    <n v="8.5"/>
    <n v="274"/>
    <n v="113"/>
    <n v="25530884"/>
    <n v="9000000"/>
    <n v="16530884"/>
    <n v="2000"/>
  </r>
  <r>
    <x v="406"/>
    <n v="1"/>
    <x v="406"/>
    <s v="Color"/>
    <s v="Drama"/>
    <s v="English"/>
    <s v="USA"/>
    <s v="R"/>
    <s v="Al Pacino"/>
    <s v="Christopher Nolan"/>
    <n v="14000"/>
    <n v="15658"/>
    <n v="22000"/>
    <n v="0"/>
    <n v="7.2"/>
    <n v="185"/>
    <n v="118"/>
    <n v="67263182"/>
    <n v="46000000"/>
    <n v="21263182"/>
    <n v="2001"/>
  </r>
  <r>
    <x v="407"/>
    <n v="1"/>
    <x v="407"/>
    <s v="Color"/>
    <s v="Action"/>
    <s v="English"/>
    <s v="USA"/>
    <s v="PG-13"/>
    <s v="Christian Bale"/>
    <s v="Christopher Nolan"/>
    <n v="23000"/>
    <n v="59558"/>
    <n v="22000"/>
    <n v="15000"/>
    <n v="8.3000000000000007"/>
    <n v="478"/>
    <n v="128"/>
    <n v="205343774"/>
    <n v="150000000"/>
    <n v="55343774"/>
    <n v="2002"/>
  </r>
  <r>
    <x v="408"/>
    <n v="1"/>
    <x v="408"/>
    <s v="Color"/>
    <s v="Drama"/>
    <s v="English"/>
    <s v="South Korea"/>
    <s v="PG-13"/>
    <s v="Christian Bale"/>
    <s v="Christopher Nolan"/>
    <n v="23000"/>
    <n v="63986"/>
    <n v="22000"/>
    <n v="49000"/>
    <n v="8.5"/>
    <n v="341"/>
    <n v="130"/>
    <n v="53082743"/>
    <n v="40000000"/>
    <n v="13082743"/>
    <n v="2003"/>
  </r>
  <r>
    <x v="409"/>
    <n v="1"/>
    <x v="409"/>
    <s v="Color"/>
    <s v="Action"/>
    <s v="English"/>
    <s v="USA"/>
    <s v="PG-13"/>
    <s v="Christian Bale"/>
    <s v="Christopher Nolan"/>
    <n v="23000"/>
    <n v="57802"/>
    <n v="22000"/>
    <n v="37000"/>
    <n v="9"/>
    <n v="645"/>
    <n v="152"/>
    <n v="533316061"/>
    <n v="185000000"/>
    <n v="348316061"/>
    <n v="2004"/>
  </r>
  <r>
    <x v="410"/>
    <n v="1"/>
    <x v="410"/>
    <s v="Color"/>
    <s v="Action"/>
    <s v="English"/>
    <s v="USA"/>
    <s v="PG-13"/>
    <s v="Leonardo DiCaprio"/>
    <s v="Christopher Nolan"/>
    <n v="29000"/>
    <n v="81115"/>
    <n v="22000"/>
    <n v="175000"/>
    <n v="8.8000000000000007"/>
    <n v="642"/>
    <n v="148"/>
    <n v="292568851"/>
    <n v="160000000"/>
    <n v="132568851"/>
    <n v="2005"/>
  </r>
  <r>
    <x v="411"/>
    <n v="1"/>
    <x v="411"/>
    <s v="Color"/>
    <s v="Action"/>
    <s v="English"/>
    <s v="USA"/>
    <s v="PG-13"/>
    <s v="Tom Hardy"/>
    <s v="Christopher Nolan"/>
    <n v="27000"/>
    <n v="106759"/>
    <n v="22000"/>
    <n v="164000"/>
    <n v="8.5"/>
    <n v="813"/>
    <n v="164"/>
    <n v="448130642"/>
    <n v="250000000"/>
    <n v="198130642"/>
    <n v="2006"/>
  </r>
  <r>
    <x v="412"/>
    <n v="1"/>
    <x v="412"/>
    <s v="Color"/>
    <s v="Adventure"/>
    <s v="English"/>
    <s v="USA"/>
    <s v="PG-13"/>
    <s v="Matthew McConaughey"/>
    <s v="Christopher Nolan"/>
    <n v="11000"/>
    <n v="31488"/>
    <n v="22000"/>
    <n v="349000"/>
    <n v="8.6"/>
    <n v="712"/>
    <n v="169"/>
    <n v="187991439"/>
    <n v="165000000"/>
    <n v="22991439"/>
    <n v="2007"/>
  </r>
  <r>
    <x v="413"/>
    <n v="1"/>
    <x v="413"/>
    <s v="Color"/>
    <s v="Comedy"/>
    <s v="English"/>
    <s v="UK"/>
    <s v="R"/>
    <s v="Danny Dyer"/>
    <s v="Christopher Smith"/>
    <n v="798"/>
    <n v="2217"/>
    <n v="76"/>
    <n v="0"/>
    <n v="6.6"/>
    <n v="200"/>
    <n v="90"/>
    <n v="136432"/>
    <n v="5000000"/>
    <n v="-4863568"/>
    <n v="2003"/>
  </r>
  <r>
    <x v="414"/>
    <n v="1"/>
    <x v="414"/>
    <s v="Color"/>
    <s v="Biography"/>
    <s v="English"/>
    <s v="USA"/>
    <s v="PG-13"/>
    <s v="Roma Downey"/>
    <s v="Christopher Spencer"/>
    <n v="329"/>
    <n v="775"/>
    <n v="25"/>
    <n v="15000"/>
    <n v="5.6"/>
    <n v="61"/>
    <n v="170"/>
    <n v="59696176"/>
    <n v="22000000"/>
    <n v="37696176"/>
    <n v="2007"/>
  </r>
  <r>
    <x v="415"/>
    <n v="1"/>
    <x v="415"/>
    <s v="Black and White"/>
    <s v="Drama"/>
    <s v="Mandarin"/>
    <s v="China"/>
    <s v="R"/>
    <s v="Ye Liu"/>
    <s v="Chuan Lu"/>
    <n v="52"/>
    <n v="91"/>
    <n v="14"/>
    <n v="0"/>
    <n v="7.7"/>
    <n v="149"/>
    <n v="132"/>
    <n v="119922"/>
    <n v="12000000"/>
    <n v="-11880078"/>
    <n v="2004"/>
  </r>
  <r>
    <x v="416"/>
    <n v="1"/>
    <x v="416"/>
    <s v="Color"/>
    <s v="Crime"/>
    <s v="English"/>
    <s v="USA"/>
    <s v="R"/>
    <s v="Rufus Sewell"/>
    <s v="Chuck Russell"/>
    <n v="3000"/>
    <n v="4565"/>
    <n v="55"/>
    <n v="394"/>
    <n v="5.0999999999999996"/>
    <n v="100"/>
    <n v="107"/>
    <n v="29374178"/>
    <n v="40000000"/>
    <n v="-10625822"/>
    <n v="2000"/>
  </r>
  <r>
    <x v="417"/>
    <n v="1"/>
    <x v="417"/>
    <s v="Color"/>
    <s v="Action"/>
    <s v="English"/>
    <s v="USA"/>
    <s v="PG-13"/>
    <s v="Dwayne Johnson"/>
    <s v="Chuck Russell"/>
    <n v="12000"/>
    <n v="14611"/>
    <n v="55"/>
    <n v="0"/>
    <n v="5.5"/>
    <n v="167"/>
    <n v="100"/>
    <n v="90341670"/>
    <n v="60000000"/>
    <n v="30341670"/>
    <n v="2001"/>
  </r>
  <r>
    <x v="418"/>
    <n v="1"/>
    <x v="418"/>
    <s v="Color"/>
    <s v="Animation"/>
    <s v="English"/>
    <s v="USA"/>
    <s v="G"/>
    <s v="Diedrich Bader"/>
    <s v="Chuck Sheetz"/>
    <n v="759"/>
    <n v="2197"/>
    <n v="6"/>
    <n v="227"/>
    <n v="6.5"/>
    <n v="44"/>
    <n v="82"/>
    <n v="36696761"/>
    <n v="23000000"/>
    <n v="13696761"/>
    <n v="2001"/>
  </r>
  <r>
    <x v="419"/>
    <n v="1"/>
    <x v="419"/>
    <s v="Color"/>
    <s v="Horror"/>
    <s v="English"/>
    <s v="USA"/>
    <s v="R"/>
    <s v="Laila Haley"/>
    <s v="CiarÃ¡n Foy"/>
    <n v="1000"/>
    <n v="2403"/>
    <n v="11"/>
    <n v="13000"/>
    <n v="5.2"/>
    <n v="189"/>
    <n v="97"/>
    <n v="27736779"/>
    <n v="10000000"/>
    <n v="17736779"/>
    <n v="2007"/>
  </r>
  <r>
    <x v="420"/>
    <n v="1"/>
    <x v="420"/>
    <s v="Color"/>
    <s v="Comedy"/>
    <s v="English"/>
    <s v="USA"/>
    <s v="PG-13"/>
    <s v="Dylan Baker"/>
    <s v="Clare Kilner"/>
    <n v="812"/>
    <n v="1882"/>
    <n v="6"/>
    <n v="371"/>
    <n v="5.7"/>
    <n v="46"/>
    <n v="101"/>
    <n v="14108518"/>
    <n v="16000000"/>
    <n v="-1891482"/>
    <n v="2002"/>
  </r>
  <r>
    <x v="421"/>
    <n v="1"/>
    <x v="421"/>
    <s v="Color"/>
    <s v="Comedy"/>
    <s v="English"/>
    <s v="USA"/>
    <s v="PG-13"/>
    <s v="Jack Davenport"/>
    <s v="Clare Kilner"/>
    <n v="1000"/>
    <n v="2666"/>
    <n v="6"/>
    <n v="0"/>
    <n v="6.1"/>
    <n v="103"/>
    <n v="90"/>
    <n v="31585300"/>
    <n v="15000000"/>
    <n v="16585300"/>
    <n v="2003"/>
  </r>
  <r>
    <x v="422"/>
    <n v="1"/>
    <x v="422"/>
    <s v="Color"/>
    <s v="Comedy"/>
    <s v="English"/>
    <s v="USA"/>
    <s v="R"/>
    <s v="Anjelica Huston"/>
    <s v="Clark Gregg"/>
    <n v="1000"/>
    <n v="3608"/>
    <n v="0"/>
    <n v="0"/>
    <n v="6.5"/>
    <n v="159"/>
    <n v="92"/>
    <n v="2926565"/>
    <n v="3000000"/>
    <n v="-73435"/>
    <n v="2004"/>
  </r>
  <r>
    <x v="423"/>
    <n v="1"/>
    <x v="423"/>
    <s v="Color"/>
    <s v="Action"/>
    <s v="English"/>
    <s v="USA"/>
    <s v="PG-13"/>
    <s v="Jeremy Renner"/>
    <s v="Clark Johnson"/>
    <n v="10000"/>
    <n v="14486"/>
    <n v="69"/>
    <n v="0"/>
    <n v="6"/>
    <n v="144"/>
    <n v="117"/>
    <n v="116643346"/>
    <n v="80000000"/>
    <n v="36643346"/>
    <n v="2002"/>
  </r>
  <r>
    <x v="424"/>
    <n v="1"/>
    <x v="424"/>
    <s v="Color"/>
    <s v="Action"/>
    <s v="English"/>
    <s v="France"/>
    <s v="PG-13"/>
    <s v="Blair Brown"/>
    <s v="Clark Johnson"/>
    <n v="310"/>
    <n v="1352"/>
    <n v="69"/>
    <n v="690"/>
    <n v="6.1"/>
    <n v="161"/>
    <n v="107"/>
    <n v="36279230"/>
    <n v="60000000"/>
    <n v="-23720770"/>
    <n v="2003"/>
  </r>
  <r>
    <x v="425"/>
    <n v="1"/>
    <x v="425"/>
    <s v="Color"/>
    <s v="Comedy"/>
    <s v="French"/>
    <s v="France"/>
    <m/>
    <s v="Sandrine Kiberlain"/>
    <s v="Claude Miller"/>
    <n v="71"/>
    <n v="262"/>
    <n v="27"/>
    <n v="26"/>
    <n v="6.9"/>
    <n v="38"/>
    <n v="103"/>
    <n v="206400"/>
    <n v="50000000"/>
    <n v="-49793600"/>
    <n v="2001"/>
  </r>
  <r>
    <x v="426"/>
    <n v="1"/>
    <x v="426"/>
    <s v="Color"/>
    <s v="Drama"/>
    <s v="English"/>
    <s v="Spain"/>
    <s v="R"/>
    <s v="Ian Tracey"/>
    <s v="Claudia Llosa"/>
    <n v="144"/>
    <n v="326"/>
    <n v="43"/>
    <n v="675"/>
    <n v="5.3"/>
    <n v="56"/>
    <n v="97"/>
    <n v="52961"/>
    <n v="8000000"/>
    <n v="-7947039"/>
    <n v="2007"/>
  </r>
  <r>
    <x v="427"/>
    <n v="1"/>
    <x v="427"/>
    <s v="Color"/>
    <s v="Comedy"/>
    <s v="Spanish"/>
    <s v="Mexico"/>
    <m/>
    <s v="Ximena Ayala"/>
    <s v="Claudia Sainte-Luce"/>
    <n v="31"/>
    <n v="58"/>
    <n v="0"/>
    <n v="407"/>
    <n v="7"/>
    <n v="50"/>
    <n v="89"/>
    <n v="11278"/>
    <n v="1300000"/>
    <n v="-1288722"/>
    <n v="2007"/>
  </r>
  <r>
    <x v="428"/>
    <n v="1"/>
    <x v="428"/>
    <s v="Black and White"/>
    <s v="Action"/>
    <s v="English"/>
    <s v="USA"/>
    <s v="PG-13"/>
    <s v="Clint Eastwood"/>
    <s v="Clint Eastwood"/>
    <n v="16000"/>
    <n v="17771"/>
    <n v="16000"/>
    <n v="0"/>
    <n v="6.4"/>
    <n v="169"/>
    <n v="130"/>
    <n v="90454043"/>
    <n v="65000000"/>
    <n v="25454043"/>
    <n v="2000"/>
  </r>
  <r>
    <x v="429"/>
    <n v="1"/>
    <x v="429"/>
    <s v="Color"/>
    <s v="Action"/>
    <s v="English"/>
    <s v="USA"/>
    <s v="R"/>
    <s v="Clint Eastwood"/>
    <s v="Clint Eastwood"/>
    <n v="16000"/>
    <n v="18635"/>
    <n v="16000"/>
    <n v="705"/>
    <n v="6.4"/>
    <n v="146"/>
    <n v="110"/>
    <n v="26199517"/>
    <n v="50000000"/>
    <n v="-23800483"/>
    <n v="2001"/>
  </r>
  <r>
    <x v="430"/>
    <n v="1"/>
    <x v="430"/>
    <s v="Color"/>
    <s v="Crime"/>
    <s v="English"/>
    <s v="USA"/>
    <s v="R"/>
    <s v="John Doman"/>
    <s v="Clint Eastwood"/>
    <n v="616"/>
    <n v="1942"/>
    <n v="16000"/>
    <n v="12000"/>
    <n v="8"/>
    <n v="229"/>
    <n v="138"/>
    <n v="90135191"/>
    <n v="25000000"/>
    <n v="65135191"/>
    <n v="2002"/>
  </r>
  <r>
    <x v="431"/>
    <n v="1"/>
    <x v="431"/>
    <s v="Color"/>
    <s v="Drama"/>
    <s v="English"/>
    <s v="USA"/>
    <s v="PG-13"/>
    <s v="Clint Eastwood"/>
    <s v="Clint Eastwood"/>
    <n v="16000"/>
    <n v="28830"/>
    <n v="16000"/>
    <n v="14000"/>
    <n v="8.1"/>
    <n v="268"/>
    <n v="132"/>
    <n v="100422786"/>
    <n v="30000000"/>
    <n v="70422786"/>
    <n v="2002"/>
  </r>
  <r>
    <x v="432"/>
    <n v="1"/>
    <x v="432"/>
    <s v="Color"/>
    <s v="Drama"/>
    <s v="English"/>
    <s v="Hong Kong"/>
    <s v="R"/>
    <s v="Paul Walker"/>
    <s v="Clint Eastwood"/>
    <n v="23000"/>
    <n v="24468"/>
    <n v="16000"/>
    <n v="0"/>
    <n v="7.1"/>
    <n v="279"/>
    <n v="135"/>
    <n v="33574332"/>
    <n v="90000000"/>
    <n v="-56425668"/>
    <n v="2003"/>
  </r>
  <r>
    <x v="433"/>
    <n v="1"/>
    <x v="433"/>
    <s v="Color"/>
    <s v="Drama"/>
    <s v="Japanese"/>
    <s v="India"/>
    <s v="R"/>
    <s v="Yuki Matsuzaki"/>
    <s v="Clint Eastwood"/>
    <n v="378"/>
    <n v="751"/>
    <n v="16000"/>
    <n v="5000"/>
    <n v="7.9"/>
    <n v="251"/>
    <n v="141"/>
    <n v="13753931"/>
    <n v="19000000"/>
    <n v="-5246069"/>
    <n v="2003"/>
  </r>
  <r>
    <x v="434"/>
    <n v="1"/>
    <x v="434"/>
    <s v="Color"/>
    <s v="Crime"/>
    <s v="English"/>
    <s v="USA"/>
    <s v="R"/>
    <s v="Angelina Jolie Pitt"/>
    <s v="Clint Eastwood"/>
    <n v="11000"/>
    <n v="12840"/>
    <n v="16000"/>
    <n v="14000"/>
    <n v="7.8"/>
    <n v="264"/>
    <n v="141"/>
    <n v="35707327"/>
    <n v="55000000"/>
    <n v="-19292673"/>
    <n v="2004"/>
  </r>
  <r>
    <x v="435"/>
    <n v="1"/>
    <x v="435"/>
    <s v="Color"/>
    <s v="Drama"/>
    <s v="English"/>
    <s v="USA"/>
    <s v="R"/>
    <s v="Clint Eastwood"/>
    <s v="Clint Eastwood"/>
    <n v="16000"/>
    <n v="17347"/>
    <n v="16000"/>
    <n v="28000"/>
    <n v="8.1999999999999993"/>
    <n v="366"/>
    <n v="116"/>
    <n v="148085755"/>
    <n v="33000000"/>
    <n v="115085755"/>
    <n v="2004"/>
  </r>
  <r>
    <x v="436"/>
    <n v="1"/>
    <x v="436"/>
    <s v="Color"/>
    <s v="Biography"/>
    <s v="English"/>
    <s v="USA"/>
    <s v="PG-13"/>
    <s v="Matt Damon"/>
    <s v="Clint Eastwood"/>
    <n v="13000"/>
    <n v="24458"/>
    <n v="16000"/>
    <n v="23000"/>
    <n v="7.4"/>
    <n v="306"/>
    <n v="134"/>
    <n v="37479778"/>
    <n v="60000000"/>
    <n v="-22520222"/>
    <n v="2005"/>
  </r>
  <r>
    <x v="437"/>
    <n v="1"/>
    <x v="437"/>
    <s v="Color"/>
    <s v="Drama"/>
    <s v="English"/>
    <s v="USA"/>
    <s v="PG-13"/>
    <s v="Matt Damon"/>
    <s v="Clint Eastwood"/>
    <n v="13000"/>
    <n v="14344"/>
    <n v="16000"/>
    <n v="16000"/>
    <n v="6.5"/>
    <n v="315"/>
    <n v="129"/>
    <n v="32741596"/>
    <n v="50000000"/>
    <n v="-17258404"/>
    <n v="2005"/>
  </r>
  <r>
    <x v="438"/>
    <n v="1"/>
    <x v="438"/>
    <s v="Color"/>
    <s v="Biography"/>
    <s v="English"/>
    <s v="USA"/>
    <s v="R"/>
    <s v="Leonardo DiCaprio"/>
    <s v="Clint Eastwood"/>
    <n v="29000"/>
    <n v="36258"/>
    <n v="16000"/>
    <n v="16000"/>
    <n v="6.6"/>
    <n v="392"/>
    <n v="137"/>
    <n v="37304950"/>
    <n v="35000000"/>
    <n v="2304950"/>
    <n v="2005"/>
  </r>
  <r>
    <x v="439"/>
    <n v="1"/>
    <x v="439"/>
    <s v="Color"/>
    <s v="Action"/>
    <s v="English"/>
    <s v="USA"/>
    <s v="R"/>
    <s v="Bradley Cooper"/>
    <s v="Clint Eastwood"/>
    <n v="14000"/>
    <n v="16277"/>
    <n v="16000"/>
    <n v="112000"/>
    <n v="7.3"/>
    <n v="490"/>
    <n v="133"/>
    <n v="350123553"/>
    <n v="58800000"/>
    <n v="291323553"/>
    <n v="2007"/>
  </r>
  <r>
    <x v="440"/>
    <n v="1"/>
    <x v="440"/>
    <s v="Color"/>
    <s v="Biography"/>
    <s v="English"/>
    <s v="USA"/>
    <s v="R"/>
    <s v="Johnny Cannizzaro"/>
    <s v="Clint Eastwood"/>
    <n v="880"/>
    <n v="2281"/>
    <n v="16000"/>
    <n v="16000"/>
    <n v="6.9"/>
    <n v="249"/>
    <n v="134"/>
    <n v="47034272"/>
    <n v="40000000"/>
    <n v="7034272"/>
    <n v="2007"/>
  </r>
  <r>
    <x v="441"/>
    <n v="1"/>
    <x v="441"/>
    <s v="Color"/>
    <s v="Animation"/>
    <s v="English"/>
    <s v="USA"/>
    <s v="PG"/>
    <s v="Will Forte"/>
    <s v="Cody Cameron"/>
    <n v="622"/>
    <n v="848"/>
    <n v="18"/>
    <n v="15000"/>
    <n v="6.5"/>
    <n v="169"/>
    <n v="95"/>
    <n v="119793567"/>
    <n v="78000000"/>
    <n v="41793567"/>
    <n v="2006"/>
  </r>
  <r>
    <x v="442"/>
    <n v="1"/>
    <x v="442"/>
    <s v="Color"/>
    <s v="Action"/>
    <s v="English"/>
    <s v="Germany"/>
    <s v="R"/>
    <s v="Sam Trammell"/>
    <s v="Colin Strause"/>
    <n v="1000"/>
    <n v="4324"/>
    <n v="25"/>
    <n v="0"/>
    <n v="4.7"/>
    <n v="211"/>
    <n v="102"/>
    <n v="41797066"/>
    <n v="40000000"/>
    <n v="1797066"/>
    <n v="2003"/>
  </r>
  <r>
    <x v="443"/>
    <n v="1"/>
    <x v="443"/>
    <s v="Color"/>
    <s v="Action"/>
    <s v="English"/>
    <s v="USA"/>
    <s v="PG-13"/>
    <s v="David Zayas"/>
    <s v="Colin Strause"/>
    <n v="929"/>
    <n v="3679"/>
    <n v="25"/>
    <n v="13000"/>
    <n v="4.4000000000000004"/>
    <n v="221"/>
    <n v="97"/>
    <n v="21371425"/>
    <n v="10000000"/>
    <n v="11371425"/>
    <n v="2005"/>
  </r>
  <r>
    <x v="444"/>
    <n v="1"/>
    <x v="444"/>
    <s v="Color"/>
    <s v="Comedy"/>
    <s v="English"/>
    <s v="USA"/>
    <s v="R"/>
    <s v="Mary Lynn Rajskub"/>
    <s v="Colin Trevorrow"/>
    <n v="934"/>
    <n v="2714"/>
    <n v="365"/>
    <n v="31000"/>
    <n v="7"/>
    <n v="271"/>
    <n v="86"/>
    <n v="4007792"/>
    <n v="750000"/>
    <n v="3257792"/>
    <n v="2006"/>
  </r>
  <r>
    <x v="445"/>
    <n v="1"/>
    <x v="445"/>
    <s v="Color"/>
    <s v="Action"/>
    <s v="English"/>
    <s v="USA"/>
    <s v="PG-13"/>
    <s v="Bryce Dallas Howard"/>
    <s v="Colin Trevorrow"/>
    <n v="3000"/>
    <n v="8458"/>
    <n v="365"/>
    <n v="150000"/>
    <n v="7"/>
    <n v="644"/>
    <n v="124"/>
    <n v="652177271"/>
    <n v="150000000"/>
    <n v="502177271"/>
    <n v="2007"/>
  </r>
  <r>
    <x v="446"/>
    <n v="1"/>
    <x v="446"/>
    <s v="Color"/>
    <s v="Action"/>
    <s v="English"/>
    <s v="USA"/>
    <s v="PG-13"/>
    <s v="Steve Howey"/>
    <s v="Corey Yuen"/>
    <n v="826"/>
    <n v="4473"/>
    <n v="23"/>
    <n v="0"/>
    <n v="4.8"/>
    <n v="110"/>
    <n v="87"/>
    <n v="480314"/>
    <n v="21000000"/>
    <n v="-20519686"/>
    <n v="2003"/>
  </r>
  <r>
    <x v="447"/>
    <n v="1"/>
    <x v="447"/>
    <s v="Color"/>
    <s v="Action"/>
    <s v="English"/>
    <s v="USA"/>
    <s v="PG"/>
    <s v="Anne Hathaway"/>
    <s v="Cory Edwards"/>
    <n v="11000"/>
    <n v="14385"/>
    <n v="19"/>
    <n v="0"/>
    <n v="6.5"/>
    <n v="142"/>
    <n v="80"/>
    <n v="51053787"/>
    <n v="17500000"/>
    <n v="33553787"/>
    <n v="2003"/>
  </r>
  <r>
    <x v="448"/>
    <n v="1"/>
    <x v="448"/>
    <s v="Color"/>
    <s v="Biography"/>
    <s v="English"/>
    <s v="France"/>
    <s v="Unrated"/>
    <s v="Sebastian Koch"/>
    <s v="Costa-Gavras"/>
    <n v="380"/>
    <n v="1429"/>
    <n v="333"/>
    <n v="0"/>
    <n v="7.3"/>
    <n v="69"/>
    <n v="132"/>
    <n v="274299"/>
    <n v="103000000"/>
    <n v="-102725701"/>
    <n v="2001"/>
  </r>
  <r>
    <x v="449"/>
    <n v="1"/>
    <x v="449"/>
    <s v="Color"/>
    <s v="Crime"/>
    <s v="English"/>
    <s v="USA"/>
    <s v="R"/>
    <s v="Charlie McDermott"/>
    <s v="Courtney Hunt"/>
    <n v="496"/>
    <n v="994"/>
    <n v="33"/>
    <n v="0"/>
    <n v="7.2"/>
    <n v="181"/>
    <n v="97"/>
    <n v="2508841"/>
    <n v="1000000"/>
    <n v="1508841"/>
    <n v="2004"/>
  </r>
  <r>
    <x v="450"/>
    <n v="1"/>
    <x v="450"/>
    <s v="Color"/>
    <s v="Horror"/>
    <s v="English"/>
    <s v="UK"/>
    <s v="PG-13"/>
    <s v="Sissy Spacek"/>
    <s v="Courtney Solomon"/>
    <n v="874"/>
    <n v="1608"/>
    <n v="31"/>
    <n v="0"/>
    <n v="5"/>
    <n v="125"/>
    <n v="91"/>
    <n v="16298046"/>
    <n v="14000000"/>
    <n v="2298046"/>
    <n v="2002"/>
  </r>
  <r>
    <x v="451"/>
    <n v="1"/>
    <x v="451"/>
    <s v="Color"/>
    <s v="Action"/>
    <s v="English"/>
    <s v="USA"/>
    <s v="PG-13"/>
    <s v="Rebecca Budig"/>
    <s v="Courtney Solomon"/>
    <n v="210"/>
    <n v="676"/>
    <n v="31"/>
    <n v="4000"/>
    <n v="4.4000000000000004"/>
    <n v="146"/>
    <n v="90"/>
    <n v="10494494"/>
    <n v="18000000"/>
    <n v="-7505506"/>
    <n v="2006"/>
  </r>
  <r>
    <x v="452"/>
    <n v="1"/>
    <x v="452"/>
    <s v="Color"/>
    <s v="Crime"/>
    <s v="English"/>
    <s v="USA"/>
    <s v="R"/>
    <s v="Isaac Hayes"/>
    <s v="Craig Brewer"/>
    <n v="275"/>
    <n v="727"/>
    <n v="153"/>
    <n v="0"/>
    <n v="7.4"/>
    <n v="159"/>
    <n v="116"/>
    <n v="22201636"/>
    <n v="8000000"/>
    <n v="14201636"/>
    <n v="2003"/>
  </r>
  <r>
    <x v="453"/>
    <n v="1"/>
    <x v="453"/>
    <s v="Black and White"/>
    <s v="Drama"/>
    <s v="English"/>
    <s v="Poland"/>
    <s v="R"/>
    <s v="Justin Timberlake"/>
    <s v="Craig Brewer"/>
    <n v="3000"/>
    <n v="5012"/>
    <n v="153"/>
    <n v="0"/>
    <n v="7"/>
    <n v="197"/>
    <n v="116"/>
    <n v="9396487"/>
    <n v="15000000"/>
    <n v="-5603513"/>
    <n v="2003"/>
  </r>
  <r>
    <x v="454"/>
    <n v="1"/>
    <x v="454"/>
    <s v="Color"/>
    <s v="Comedy"/>
    <s v="English"/>
    <s v="USA"/>
    <s v="PG-13"/>
    <s v="Ryan Gosling"/>
    <s v="Craig Gillespie"/>
    <n v="33000"/>
    <n v="34351"/>
    <n v="44"/>
    <n v="19000"/>
    <n v="7.4"/>
    <n v="226"/>
    <n v="106"/>
    <n v="5949693"/>
    <n v="12000000"/>
    <n v="-6050307"/>
    <n v="2004"/>
  </r>
  <r>
    <x v="455"/>
    <n v="1"/>
    <x v="455"/>
    <s v="Color"/>
    <s v="Comedy"/>
    <s v="English"/>
    <s v="USA"/>
    <s v="R"/>
    <s v="Grace Phipps"/>
    <s v="Craig Gillespie"/>
    <n v="596"/>
    <n v="1393"/>
    <n v="44"/>
    <n v="23000"/>
    <n v="6.4"/>
    <n v="358"/>
    <n v="106"/>
    <n v="18298649"/>
    <n v="30000000"/>
    <n v="-11701351"/>
    <n v="2005"/>
  </r>
  <r>
    <x v="456"/>
    <n v="1"/>
    <x v="456"/>
    <s v="Color"/>
    <s v="Biography"/>
    <s v="English"/>
    <s v="USA"/>
    <s v="PG"/>
    <s v="Jon Hamm"/>
    <s v="Craig Gillespie"/>
    <n v="4000"/>
    <n v="6393"/>
    <n v="44"/>
    <n v="10000"/>
    <n v="7"/>
    <n v="151"/>
    <n v="124"/>
    <n v="36447959"/>
    <n v="25000000"/>
    <n v="11447959"/>
    <n v="2007"/>
  </r>
  <r>
    <x v="457"/>
    <n v="1"/>
    <x v="457"/>
    <s v="Color"/>
    <s v="Action"/>
    <s v="English"/>
    <s v="USA"/>
    <s v="R"/>
    <s v="Judy Greer"/>
    <s v="Craig Mazin"/>
    <n v="2000"/>
    <n v="3905"/>
    <n v="82"/>
    <n v="210"/>
    <n v="6"/>
    <n v="29"/>
    <n v="82"/>
    <n v="12996"/>
    <n v="1000000"/>
    <n v="-987004"/>
    <n v="2000"/>
  </r>
  <r>
    <x v="458"/>
    <n v="1"/>
    <x v="458"/>
    <s v="Color"/>
    <s v="Action"/>
    <s v="English"/>
    <s v="USA"/>
    <s v="PG-13"/>
    <s v="Drake Bell"/>
    <s v="Craig Mazin"/>
    <n v="1000"/>
    <n v="3266"/>
    <n v="82"/>
    <n v="0"/>
    <n v="4.5"/>
    <n v="121"/>
    <n v="82"/>
    <n v="25871834"/>
    <n v="35000000"/>
    <n v="-9128166"/>
    <n v="2004"/>
  </r>
  <r>
    <x v="459"/>
    <n v="1"/>
    <x v="459"/>
    <s v="Color"/>
    <s v="Biography"/>
    <s v="English"/>
    <s v="USA"/>
    <s v="R"/>
    <s v="Dreama Walker"/>
    <s v="Craig Zobel"/>
    <n v="601"/>
    <n v="1734"/>
    <n v="25"/>
    <n v="0"/>
    <n v="6.4"/>
    <n v="286"/>
    <n v="90"/>
    <n v="318622"/>
    <n v="270000"/>
    <n v="48622"/>
    <n v="2006"/>
  </r>
  <r>
    <x v="460"/>
    <n v="1"/>
    <x v="460"/>
    <s v="Color"/>
    <s v="Drama"/>
    <s v="Romanian"/>
    <s v="Romania"/>
    <s v="Not Rated"/>
    <s v="Anamaria Marinca"/>
    <s v="Cristian Mungiu"/>
    <n v="131"/>
    <n v="264"/>
    <n v="163"/>
    <n v="14000"/>
    <n v="7.9"/>
    <n v="233"/>
    <n v="113"/>
    <n v="1185783"/>
    <n v="590000"/>
    <n v="595783"/>
    <n v="2003"/>
  </r>
  <r>
    <x v="461"/>
    <n v="1"/>
    <x v="461"/>
    <s v="Color"/>
    <s v="Comedy"/>
    <s v="English"/>
    <s v="USA"/>
    <s v="R"/>
    <s v="Robert Downey Jr."/>
    <s v="Curtis Hanson"/>
    <n v="21000"/>
    <n v="22974"/>
    <n v="161"/>
    <n v="0"/>
    <n v="7.4"/>
    <n v="173"/>
    <n v="107"/>
    <n v="19389454"/>
    <n v="55000000"/>
    <n v="-35610546"/>
    <n v="2000"/>
  </r>
  <r>
    <x v="462"/>
    <n v="1"/>
    <x v="462"/>
    <s v="Color"/>
    <s v="Drama"/>
    <s v="English"/>
    <s v="USA"/>
    <s v="R"/>
    <s v="Mekhi Phifer"/>
    <s v="Curtis Hanson"/>
    <n v="1000"/>
    <n v="1954"/>
    <n v="161"/>
    <n v="0"/>
    <n v="7"/>
    <n v="119"/>
    <n v="110"/>
    <n v="116724075"/>
    <n v="41000000"/>
    <n v="75724075"/>
    <n v="2001"/>
  </r>
  <r>
    <x v="463"/>
    <n v="1"/>
    <x v="463"/>
    <s v="Color"/>
    <s v="Drama"/>
    <s v="English"/>
    <s v="USA"/>
    <s v="PG-13"/>
    <s v="Robert Downey Jr."/>
    <s v="Curtis Hanson"/>
    <n v="21000"/>
    <n v="26334"/>
    <n v="161"/>
    <n v="672"/>
    <n v="5.9"/>
    <n v="106"/>
    <n v="124"/>
    <n v="5755286"/>
    <n v="55000000"/>
    <n v="-49244714"/>
    <n v="2004"/>
  </r>
  <r>
    <x v="464"/>
    <n v="1"/>
    <x v="464"/>
    <s v="Color"/>
    <s v="Crime"/>
    <s v="English"/>
    <s v="USA"/>
    <s v="R"/>
    <s v="Adam Goldberg"/>
    <s v="D.J. Caruso"/>
    <n v="1000"/>
    <n v="4094"/>
    <n v="154"/>
    <n v="2000"/>
    <n v="7.2"/>
    <n v="79"/>
    <n v="103"/>
    <n v="676698"/>
    <n v="18000000"/>
    <n v="-17323302"/>
    <n v="2001"/>
  </r>
  <r>
    <x v="465"/>
    <n v="1"/>
    <x v="465"/>
    <s v="Color"/>
    <s v="Drama"/>
    <s v="English"/>
    <s v="USA"/>
    <s v="PG-13"/>
    <s v="Sarah Roemer"/>
    <s v="D.J. Caruso"/>
    <n v="884"/>
    <n v="2288"/>
    <n v="154"/>
    <n v="0"/>
    <n v="6.9"/>
    <n v="253"/>
    <n v="105"/>
    <n v="80050171"/>
    <n v="20000000"/>
    <n v="60050171"/>
    <n v="2004"/>
  </r>
  <r>
    <x v="466"/>
    <n v="1"/>
    <x v="466"/>
    <s v="Color"/>
    <s v="Action"/>
    <s v="English"/>
    <s v="USA"/>
    <s v="PG-13"/>
    <s v="Rosario Dawson"/>
    <s v="D.J. Caruso"/>
    <n v="3000"/>
    <n v="5637"/>
    <n v="154"/>
    <n v="0"/>
    <n v="6.6"/>
    <n v="215"/>
    <n v="118"/>
    <n v="101111837"/>
    <n v="80000000"/>
    <n v="21111837"/>
    <n v="2004"/>
  </r>
  <r>
    <x v="467"/>
    <n v="1"/>
    <x v="467"/>
    <s v="Color"/>
    <s v="Action"/>
    <s v="English"/>
    <s v="USA"/>
    <s v="PG-13"/>
    <s v="Alex Pettyfer"/>
    <s v="D.J. Caruso"/>
    <n v="15000"/>
    <n v="15608"/>
    <n v="154"/>
    <n v="27000"/>
    <n v="6.1"/>
    <n v="288"/>
    <n v="109"/>
    <n v="55092830"/>
    <n v="60000000"/>
    <n v="-4907170"/>
    <n v="2005"/>
  </r>
  <r>
    <x v="468"/>
    <n v="1"/>
    <x v="468"/>
    <s v="Color"/>
    <s v="Drama"/>
    <s v="English"/>
    <s v="Iceland"/>
    <s v="R"/>
    <s v="Alice Olivia Clarke"/>
    <s v="Dagur KÃ¡ri"/>
    <n v="117"/>
    <n v="298"/>
    <n v="29"/>
    <n v="0"/>
    <n v="6.9"/>
    <n v="61"/>
    <n v="99"/>
    <n v="19959"/>
    <n v="3800000"/>
    <n v="-3780041"/>
    <n v="2005"/>
  </r>
  <r>
    <x v="469"/>
    <n v="1"/>
    <x v="469"/>
    <s v="Color"/>
    <s v="Comedy"/>
    <s v="English"/>
    <s v="UK"/>
    <s v="R"/>
    <s v="Michael McKean"/>
    <s v="Daisy von Scherler Mayer"/>
    <n v="658"/>
    <n v="1559"/>
    <n v="18"/>
    <n v="550"/>
    <n v="5.4"/>
    <n v="70"/>
    <n v="94"/>
    <n v="3034181"/>
    <n v="11000000"/>
    <n v="-7965819"/>
    <n v="2001"/>
  </r>
  <r>
    <x v="470"/>
    <n v="1"/>
    <x v="470"/>
    <s v="Color"/>
    <s v="Crime"/>
    <s v="English"/>
    <s v="USA"/>
    <s v="R"/>
    <s v="Glenn Plummer"/>
    <s v="Damian Nieman"/>
    <n v="240"/>
    <n v="490"/>
    <n v="0"/>
    <n v="413"/>
    <n v="6.4"/>
    <n v="25"/>
    <n v="101"/>
    <n v="10696"/>
    <n v="6800000"/>
    <n v="-6789304"/>
    <n v="2002"/>
  </r>
  <r>
    <x v="471"/>
    <n v="1"/>
    <x v="471"/>
    <s v="Color"/>
    <s v="Drama"/>
    <s v="English"/>
    <s v="USA"/>
    <s v="R"/>
    <s v="J.K. Simmons"/>
    <s v="Damien Chazelle"/>
    <n v="24000"/>
    <n v="26495"/>
    <n v="141"/>
    <n v="129000"/>
    <n v="8.5"/>
    <n v="535"/>
    <n v="107"/>
    <n v="13092000"/>
    <n v="3300000"/>
    <n v="9792000"/>
    <n v="2007"/>
  </r>
  <r>
    <x v="472"/>
    <n v="1"/>
    <x v="472"/>
    <s v="Color"/>
    <s v="Action"/>
    <s v="English"/>
    <s v="USA"/>
    <s v="PG-13"/>
    <s v="Damon Wayans Jr."/>
    <s v="Damien Dante Wayans"/>
    <n v="756"/>
    <n v="4378"/>
    <n v="82"/>
    <n v="657"/>
    <n v="3.5"/>
    <n v="83"/>
    <n v="88"/>
    <n v="25615792"/>
    <n v="25000000"/>
    <n v="615792"/>
    <n v="2004"/>
  </r>
  <r>
    <x v="473"/>
    <n v="1"/>
    <x v="473"/>
    <s v="Color"/>
    <s v="Documentary"/>
    <s v="English"/>
    <s v="USA"/>
    <s v="PG"/>
    <s v="Lexie Contursi"/>
    <s v="Dan Cutforth"/>
    <n v="28"/>
    <n v="52"/>
    <n v="4"/>
    <n v="0"/>
    <n v="5.9"/>
    <n v="68"/>
    <n v="93"/>
    <n v="25240988"/>
    <n v="12000000"/>
    <n v="13240988"/>
    <n v="2006"/>
  </r>
  <r>
    <x v="474"/>
    <n v="1"/>
    <x v="474"/>
    <s v="Color"/>
    <s v="Comedy"/>
    <s v="English"/>
    <s v="USA"/>
    <s v="R"/>
    <s v="Al Pacino"/>
    <s v="Dan Fogelman"/>
    <n v="14000"/>
    <n v="18712"/>
    <n v="102"/>
    <n v="0"/>
    <n v="7.1"/>
    <n v="139"/>
    <n v="106"/>
    <n v="5348317"/>
    <n v="10000000"/>
    <n v="-4651683"/>
    <n v="2007"/>
  </r>
  <r>
    <x v="475"/>
    <n v="1"/>
    <x v="475"/>
    <s v="Color"/>
    <s v="Crime"/>
    <s v="English"/>
    <s v="USA"/>
    <s v="R"/>
    <s v="Jake Gyllenhaal"/>
    <s v="Dan Gilroy"/>
    <n v="15000"/>
    <n v="15554"/>
    <n v="66"/>
    <n v="65000"/>
    <n v="7.9"/>
    <n v="534"/>
    <n v="117"/>
    <n v="32279955"/>
    <n v="8500000"/>
    <n v="23779955"/>
    <n v="2007"/>
  </r>
  <r>
    <x v="476"/>
    <n v="1"/>
    <x v="476"/>
    <s v="Color"/>
    <s v="Comedy"/>
    <s v="English"/>
    <s v="USA"/>
    <s v="R"/>
    <s v="Kip Pardue"/>
    <s v="Dan Harris"/>
    <n v="374"/>
    <n v="768"/>
    <n v="24"/>
    <n v="345"/>
    <n v="7.3"/>
    <n v="73"/>
    <n v="111"/>
    <n v="228524"/>
    <n v="4000000"/>
    <n v="-3771476"/>
    <n v="2002"/>
  </r>
  <r>
    <x v="477"/>
    <n v="1"/>
    <x v="477"/>
    <s v="Color"/>
    <s v="Comedy"/>
    <s v="English"/>
    <s v="USA"/>
    <s v="R"/>
    <s v="Will Ferrell"/>
    <s v="Dan Rush"/>
    <n v="8000"/>
    <n v="10517"/>
    <n v="7"/>
    <n v="0"/>
    <n v="6.4"/>
    <n v="155"/>
    <n v="97"/>
    <n v="2711210"/>
    <n v="5000000"/>
    <n v="-2288790"/>
    <n v="2005"/>
  </r>
  <r>
    <x v="478"/>
    <n v="1"/>
    <x v="478"/>
    <s v="Color"/>
    <s v="Adventure"/>
    <s v="English"/>
    <s v="USA"/>
    <s v="G"/>
    <s v="Steve Buscemi"/>
    <s v="Dan Scanlon"/>
    <n v="12000"/>
    <n v="14863"/>
    <n v="37"/>
    <n v="44000"/>
    <n v="7.3"/>
    <n v="376"/>
    <n v="104"/>
    <n v="268488329"/>
    <n v="200000000"/>
    <n v="68488329"/>
    <n v="2006"/>
  </r>
  <r>
    <x v="479"/>
    <n v="1"/>
    <x v="479"/>
    <s v="Color"/>
    <s v="Crime"/>
    <s v="English"/>
    <s v="USA"/>
    <s v="R"/>
    <s v="Al Pacino"/>
    <s v="Daniel Algrant"/>
    <n v="14000"/>
    <n v="15612"/>
    <n v="3"/>
    <n v="217"/>
    <n v="5.5"/>
    <n v="42"/>
    <n v="100"/>
    <n v="121972"/>
    <n v="22000000"/>
    <n v="-21878028"/>
    <n v="2001"/>
  </r>
  <r>
    <x v="480"/>
    <n v="1"/>
    <x v="480"/>
    <s v="Color"/>
    <s v="Action"/>
    <s v="English"/>
    <s v="UK"/>
    <s v="R"/>
    <s v="Joseph Gilgun"/>
    <s v="Daniel Barber"/>
    <n v="788"/>
    <n v="2486"/>
    <n v="12"/>
    <n v="0"/>
    <n v="7.2"/>
    <n v="224"/>
    <n v="97"/>
    <n v="1818681"/>
    <n v="7300000"/>
    <n v="-5481319"/>
    <n v="2005"/>
  </r>
  <r>
    <x v="481"/>
    <n v="1"/>
    <x v="481"/>
    <s v="Color"/>
    <s v="Drama"/>
    <s v="English"/>
    <s v="USA"/>
    <s v="PG-13"/>
    <s v="Alex Pettyfer"/>
    <s v="Daniel Barnz"/>
    <n v="15000"/>
    <n v="17396"/>
    <n v="33"/>
    <n v="16000"/>
    <n v="5.6"/>
    <n v="148"/>
    <n v="86"/>
    <n v="27854896"/>
    <n v="17000000"/>
    <n v="10854896"/>
    <n v="2005"/>
  </r>
  <r>
    <x v="482"/>
    <n v="1"/>
    <x v="482"/>
    <s v="Color"/>
    <s v="Action"/>
    <s v="English"/>
    <s v="USA"/>
    <s v="R"/>
    <s v="Denzel Washington"/>
    <s v="Daniel Espinosa"/>
    <n v="18000"/>
    <n v="36237"/>
    <n v="79"/>
    <n v="19000"/>
    <n v="6.8"/>
    <n v="298"/>
    <n v="115"/>
    <n v="126149655"/>
    <n v="85000000"/>
    <n v="41149655"/>
    <n v="2006"/>
  </r>
  <r>
    <x v="483"/>
    <n v="1"/>
    <x v="483"/>
    <s v="Color"/>
    <s v="Crime"/>
    <s v="English"/>
    <s v="Czech Republic"/>
    <s v="R"/>
    <s v="Tom Hardy"/>
    <s v="Daniel Espinosa"/>
    <n v="27000"/>
    <n v="27666"/>
    <n v="79"/>
    <n v="18000"/>
    <n v="6.4"/>
    <n v="172"/>
    <n v="137"/>
    <n v="1206135"/>
    <n v="50000000"/>
    <n v="-48793865"/>
    <n v="2007"/>
  </r>
  <r>
    <x v="484"/>
    <n v="1"/>
    <x v="484"/>
    <s v="Color"/>
    <s v="Action"/>
    <s v="Mandarin"/>
    <s v="China"/>
    <s v="R"/>
    <s v="Si Won Choi"/>
    <s v="Daniel Lee"/>
    <n v="21"/>
    <n v="58"/>
    <n v="10"/>
    <n v="0"/>
    <n v="6.1"/>
    <n v="68"/>
    <n v="103"/>
    <n v="72413"/>
    <n v="65000000"/>
    <n v="-64927587"/>
    <n v="2007"/>
  </r>
  <r>
    <x v="485"/>
    <n v="1"/>
    <x v="485"/>
    <s v="Color"/>
    <s v="Crime"/>
    <s v="English"/>
    <s v="USA"/>
    <s v="PG-13"/>
    <s v="Chris Noth"/>
    <s v="Daniel Sackheim"/>
    <n v="962"/>
    <n v="4239"/>
    <n v="12"/>
    <n v="804"/>
    <n v="5.8"/>
    <n v="95"/>
    <n v="106"/>
    <n v="17951431"/>
    <n v="30000000"/>
    <n v="-12048569"/>
    <n v="2001"/>
  </r>
  <r>
    <x v="486"/>
    <n v="1"/>
    <x v="486"/>
    <s v="Color"/>
    <s v="Drama"/>
    <s v="English"/>
    <s v="France"/>
    <s v="PG-13"/>
    <s v="Caleb Landry Jones"/>
    <s v="Daniel Stamm"/>
    <n v="463"/>
    <n v="1958"/>
    <n v="13"/>
    <n v="0"/>
    <n v="5.6"/>
    <n v="311"/>
    <n v="87"/>
    <n v="40990055"/>
    <n v="1800000"/>
    <n v="39190055"/>
    <n v="2005"/>
  </r>
  <r>
    <x v="487"/>
    <n v="1"/>
    <x v="487"/>
    <s v="Color"/>
    <s v="Adventure"/>
    <s v="English"/>
    <s v="USA"/>
    <s v="R"/>
    <s v="Leonardo DiCaprio"/>
    <s v="Danny Boyle"/>
    <n v="29000"/>
    <n v="29461"/>
    <n v="0"/>
    <n v="0"/>
    <n v="6.6"/>
    <n v="118"/>
    <n v="119"/>
    <n v="39778599"/>
    <n v="50000000"/>
    <n v="-10221401"/>
    <n v="2000"/>
  </r>
  <r>
    <x v="488"/>
    <n v="1"/>
    <x v="488"/>
    <s v="Color"/>
    <s v="Drama"/>
    <s v="English"/>
    <s v="UK"/>
    <s v="R"/>
    <s v="Noah Huntley"/>
    <s v="Danny Boyle"/>
    <n v="133"/>
    <n v="241"/>
    <n v="0"/>
    <n v="11000"/>
    <n v="7.6"/>
    <n v="224"/>
    <n v="113"/>
    <n v="45063889"/>
    <n v="8000000"/>
    <n v="37063889"/>
    <n v="2001"/>
  </r>
  <r>
    <x v="489"/>
    <n v="1"/>
    <x v="489"/>
    <s v="Color"/>
    <s v="Adventure"/>
    <s v="English"/>
    <s v="UK"/>
    <s v="R"/>
    <s v="Chris Evans"/>
    <s v="Danny Boyle"/>
    <n v="11000"/>
    <n v="11623"/>
    <n v="0"/>
    <n v="15000"/>
    <n v="7.3"/>
    <n v="308"/>
    <n v="107"/>
    <n v="3675072"/>
    <n v="26000000"/>
    <n v="-22324928"/>
    <n v="2004"/>
  </r>
  <r>
    <x v="490"/>
    <n v="1"/>
    <x v="490"/>
    <s v="Color"/>
    <s v="Drama"/>
    <s v="English"/>
    <s v="UK"/>
    <s v="R"/>
    <s v="Anil Kapoor"/>
    <s v="Danny Boyle"/>
    <n v="668"/>
    <n v="820"/>
    <n v="0"/>
    <n v="13000"/>
    <n v="8"/>
    <n v="418"/>
    <n v="120"/>
    <n v="141319195"/>
    <n v="15000000"/>
    <n v="126319195"/>
    <n v="2004"/>
  </r>
  <r>
    <x v="491"/>
    <n v="1"/>
    <x v="491"/>
    <s v="Color"/>
    <s v="Adventure"/>
    <s v="English"/>
    <s v="USA"/>
    <s v="R"/>
    <s v="James Franco"/>
    <s v="Danny Boyle"/>
    <n v="11000"/>
    <n v="11984"/>
    <n v="0"/>
    <n v="63000"/>
    <n v="7.6"/>
    <n v="450"/>
    <n v="94"/>
    <n v="18329466"/>
    <n v="18000000"/>
    <n v="329466"/>
    <n v="2005"/>
  </r>
  <r>
    <x v="492"/>
    <n v="1"/>
    <x v="492"/>
    <s v="Color"/>
    <s v="Crime"/>
    <s v="English"/>
    <s v="UK"/>
    <s v="R"/>
    <s v="Rosario Dawson"/>
    <s v="Danny Boyle"/>
    <n v="3000"/>
    <n v="5056"/>
    <n v="0"/>
    <n v="23000"/>
    <n v="7"/>
    <n v="393"/>
    <n v="101"/>
    <n v="2319187"/>
    <n v="20000000"/>
    <n v="-17680813"/>
    <n v="2007"/>
  </r>
  <r>
    <x v="493"/>
    <n v="1"/>
    <x v="493"/>
    <s v="Color"/>
    <s v="Biography"/>
    <s v="English"/>
    <s v="UK"/>
    <s v="R"/>
    <s v="Kate Winslet"/>
    <s v="Danny Boyle"/>
    <n v="14000"/>
    <n v="28933"/>
    <n v="0"/>
    <n v="23000"/>
    <n v="7.2"/>
    <n v="412"/>
    <n v="122"/>
    <n v="17750583"/>
    <n v="30000000"/>
    <n v="-12249417"/>
    <n v="2007"/>
  </r>
  <r>
    <x v="494"/>
    <n v="1"/>
    <x v="494"/>
    <s v="Color"/>
    <s v="Drama"/>
    <s v="English"/>
    <s v="USA"/>
    <s v="PG-13"/>
    <s v="Sean Pertwee"/>
    <s v="Danny Cannon"/>
    <n v="722"/>
    <n v="2859"/>
    <n v="41"/>
    <n v="0"/>
    <n v="6.8"/>
    <n v="90"/>
    <n v="118"/>
    <n v="4280577"/>
    <n v="10000000"/>
    <n v="-5719423"/>
    <n v="2003"/>
  </r>
  <r>
    <x v="495"/>
    <n v="1"/>
    <x v="495"/>
    <s v="Color"/>
    <s v="Comedy"/>
    <s v="English"/>
    <s v="UK"/>
    <s v="R"/>
    <s v="Robin Williams"/>
    <s v="Danny DeVito"/>
    <n v="49000"/>
    <n v="52885"/>
    <n v="0"/>
    <n v="0"/>
    <n v="6.4"/>
    <n v="105"/>
    <n v="109"/>
    <n v="8355815"/>
    <n v="55000000"/>
    <n v="-46644185"/>
    <n v="2001"/>
  </r>
  <r>
    <x v="496"/>
    <n v="1"/>
    <x v="496"/>
    <s v="Color"/>
    <s v="Comedy"/>
    <s v="English"/>
    <s v="USA"/>
    <s v="PG-13"/>
    <s v="Justin Theroux"/>
    <s v="Danny DeVito"/>
    <n v="1000"/>
    <n v="3096"/>
    <n v="0"/>
    <n v="0"/>
    <n v="5.8"/>
    <n v="78"/>
    <n v="89"/>
    <n v="9652000"/>
    <n v="40000000"/>
    <n v="-30348000"/>
    <n v="2002"/>
  </r>
  <r>
    <x v="497"/>
    <n v="1"/>
    <x v="497"/>
    <s v="Color"/>
    <s v="Comedy"/>
    <s v="English"/>
    <s v="USA"/>
    <s v="PG-13"/>
    <s v="Jennifer Garner"/>
    <s v="Danny Leiner"/>
    <n v="3000"/>
    <n v="6454"/>
    <n v="8"/>
    <n v="0"/>
    <n v="5.5"/>
    <n v="106"/>
    <n v="83"/>
    <n v="46729374"/>
    <n v="13000000"/>
    <n v="33729374"/>
    <n v="2000"/>
  </r>
  <r>
    <x v="498"/>
    <n v="1"/>
    <x v="498"/>
    <s v="Color"/>
    <s v="Adventure"/>
    <s v="English"/>
    <s v="USA"/>
    <s v="R"/>
    <s v="Ethan Embry"/>
    <s v="Danny Leiner"/>
    <n v="982"/>
    <n v="3114"/>
    <n v="8"/>
    <n v="0"/>
    <n v="7.1"/>
    <n v="150"/>
    <n v="88"/>
    <n v="18225165"/>
    <n v="9000000"/>
    <n v="9225165"/>
    <n v="2002"/>
  </r>
  <r>
    <x v="499"/>
    <n v="1"/>
    <x v="499"/>
    <s v="Color"/>
    <s v="Action"/>
    <s v="English"/>
    <s v="USA"/>
    <s v="R"/>
    <s v="Nicolas Cage"/>
    <s v="Danny Pang"/>
    <n v="12000"/>
    <n v="12166"/>
    <n v="15"/>
    <n v="0"/>
    <n v="5.4"/>
    <n v="125"/>
    <n v="99"/>
    <n v="15279680"/>
    <n v="40000000"/>
    <n v="-24720320"/>
    <n v="2004"/>
  </r>
  <r>
    <x v="500"/>
    <n v="1"/>
    <x v="500"/>
    <s v="Color"/>
    <s v="Biography"/>
    <s v="English"/>
    <s v="USA"/>
    <s v="R"/>
    <s v="Cedric the Entertainer"/>
    <s v="Darnell Martin"/>
    <n v="436"/>
    <n v="1141"/>
    <n v="67"/>
    <n v="0"/>
    <n v="7"/>
    <n v="81"/>
    <n v="109"/>
    <n v="8134217"/>
    <n v="12000000"/>
    <n v="-3865783"/>
    <n v="2004"/>
  </r>
  <r>
    <x v="501"/>
    <n v="1"/>
    <x v="501"/>
    <s v="Color"/>
    <s v="Drama"/>
    <s v="English"/>
    <s v="USA"/>
    <s v="R"/>
    <s v="Ellen Burstyn"/>
    <s v="Darren Aronofsky"/>
    <n v="1000"/>
    <n v="2235"/>
    <n v="0"/>
    <n v="38000"/>
    <n v="8.4"/>
    <n v="234"/>
    <n v="102"/>
    <n v="3609278"/>
    <n v="4500000"/>
    <n v="-890722"/>
    <n v="2000"/>
  </r>
  <r>
    <x v="502"/>
    <n v="1"/>
    <x v="502"/>
    <s v="Color"/>
    <s v="Drama"/>
    <s v="English"/>
    <s v="USA"/>
    <s v="PG-13"/>
    <s v="Hugh Jackman"/>
    <s v="Darren Aronofsky"/>
    <n v="20000"/>
    <n v="24640"/>
    <n v="0"/>
    <n v="23000"/>
    <n v="7.3"/>
    <n v="274"/>
    <n v="96"/>
    <n v="10139254"/>
    <n v="35000000"/>
    <n v="-24860746"/>
    <n v="2003"/>
  </r>
  <r>
    <x v="503"/>
    <n v="1"/>
    <x v="503"/>
    <s v="Color"/>
    <s v="Drama"/>
    <s v="English"/>
    <s v="USA"/>
    <s v="R"/>
    <s v="Mark Margolis"/>
    <s v="Darren Aronofsky"/>
    <n v="1000"/>
    <n v="1582"/>
    <n v="0"/>
    <n v="10000"/>
    <n v="7.9"/>
    <n v="391"/>
    <n v="109"/>
    <n v="26236603"/>
    <n v="6000000"/>
    <n v="20236603"/>
    <n v="2004"/>
  </r>
  <r>
    <x v="504"/>
    <n v="1"/>
    <x v="504"/>
    <s v="Color"/>
    <s v="Drama"/>
    <s v="English"/>
    <s v="USA"/>
    <s v="R"/>
    <s v="Natalie Portman"/>
    <s v="Darren Aronofsky"/>
    <n v="20000"/>
    <n v="38072"/>
    <n v="0"/>
    <n v="106000"/>
    <n v="8"/>
    <n v="669"/>
    <n v="108"/>
    <n v="106952327"/>
    <n v="13000000"/>
    <n v="93952327"/>
    <n v="2005"/>
  </r>
  <r>
    <x v="505"/>
    <n v="1"/>
    <x v="505"/>
    <s v="Color"/>
    <s v="Action"/>
    <s v="English"/>
    <s v="USA"/>
    <s v="PG-13"/>
    <s v="Anthony Hopkins"/>
    <s v="Darren Aronofsky"/>
    <n v="12000"/>
    <n v="32355"/>
    <n v="0"/>
    <n v="71000"/>
    <n v="5.8"/>
    <n v="434"/>
    <n v="138"/>
    <n v="101160529"/>
    <n v="125000000"/>
    <n v="-23839471"/>
    <n v="2007"/>
  </r>
  <r>
    <x v="506"/>
    <n v="1"/>
    <x v="506"/>
    <s v="Color"/>
    <s v="Comedy"/>
    <s v="English"/>
    <s v="USA"/>
    <s v="PG-13"/>
    <s v="Cicely Tyson"/>
    <s v="Darren Grant"/>
    <n v="907"/>
    <n v="2723"/>
    <n v="0"/>
    <n v="0"/>
    <n v="5.6"/>
    <n v="62"/>
    <n v="116"/>
    <n v="50382128"/>
    <n v="5500000"/>
    <n v="44882128"/>
    <n v="2002"/>
  </r>
  <r>
    <x v="507"/>
    <n v="1"/>
    <x v="507"/>
    <s v="Color"/>
    <s v="Horror"/>
    <s v="English"/>
    <s v="USA"/>
    <s v="R"/>
    <s v="Emmanuelle Vaugier"/>
    <s v="Darren Lynn Bousman"/>
    <n v="1000"/>
    <n v="4134"/>
    <n v="163"/>
    <n v="0"/>
    <n v="6.6"/>
    <n v="250"/>
    <n v="95"/>
    <n v="87025093"/>
    <n v="4000000"/>
    <n v="83025093"/>
    <n v="2003"/>
  </r>
  <r>
    <x v="508"/>
    <n v="1"/>
    <x v="508"/>
    <s v="Color"/>
    <s v="Horror"/>
    <s v="English"/>
    <s v="France"/>
    <s v="R"/>
    <s v="Costas Mandylor"/>
    <s v="Darren Lynn Bousman"/>
    <n v="723"/>
    <n v="3189"/>
    <n v="163"/>
    <n v="0"/>
    <n v="6.2"/>
    <n v="210"/>
    <n v="121"/>
    <n v="80150343"/>
    <n v="10000000"/>
    <n v="70150343"/>
    <n v="2003"/>
  </r>
  <r>
    <x v="509"/>
    <n v="1"/>
    <x v="509"/>
    <s v="Color"/>
    <s v="Horror"/>
    <s v="English"/>
    <s v="USA"/>
    <s v="R"/>
    <s v="Costas Mandylor"/>
    <s v="Darren Lynn Bousman"/>
    <n v="723"/>
    <n v="3492"/>
    <n v="163"/>
    <n v="0"/>
    <n v="5.9"/>
    <n v="190"/>
    <n v="96"/>
    <n v="63270259"/>
    <n v="10000000"/>
    <n v="53270259"/>
    <n v="2004"/>
  </r>
  <r>
    <x v="510"/>
    <n v="1"/>
    <x v="510"/>
    <s v="Color"/>
    <s v="Horror"/>
    <s v="English"/>
    <s v="USA"/>
    <s v="R"/>
    <s v="Alexa PenaVega"/>
    <s v="Darren Lynn Bousman"/>
    <n v="2000"/>
    <n v="4168"/>
    <n v="163"/>
    <n v="8000"/>
    <n v="6.7"/>
    <n v="147"/>
    <n v="150"/>
    <n v="140244"/>
    <n v="8500000"/>
    <n v="-8359756"/>
    <n v="2004"/>
  </r>
  <r>
    <x v="511"/>
    <n v="1"/>
    <x v="511"/>
    <s v="Color"/>
    <s v="Romance"/>
    <s v="English"/>
    <s v="USA"/>
    <m/>
    <s v="Zoe Lister-Jones"/>
    <s v="Daryl Wein"/>
    <n v="331"/>
    <n v="1546"/>
    <n v="38"/>
    <n v="324"/>
    <n v="6.2"/>
    <n v="22"/>
    <n v="88"/>
    <n v="76382"/>
    <n v="15000"/>
    <n v="61382"/>
    <n v="2004"/>
  </r>
  <r>
    <x v="512"/>
    <n v="1"/>
    <x v="512"/>
    <s v="Color"/>
    <s v="Adventure"/>
    <s v="English"/>
    <s v="Poland"/>
    <s v="G"/>
    <s v="Jimmy Fallon"/>
    <s v="Dave Borthwick"/>
    <n v="787"/>
    <n v="2185"/>
    <n v="3"/>
    <n v="346"/>
    <n v="2.8"/>
    <n v="31"/>
    <n v="77"/>
    <n v="7382993"/>
    <n v="20000000"/>
    <n v="-12617007"/>
    <n v="2003"/>
  </r>
  <r>
    <x v="513"/>
    <n v="1"/>
    <x v="513"/>
    <s v="Color"/>
    <s v="Adventure"/>
    <s v="English"/>
    <s v="USA"/>
    <s v="PG"/>
    <s v="Teo Halm"/>
    <s v="Dave Green"/>
    <n v="803"/>
    <n v="1921"/>
    <n v="13"/>
    <n v="0"/>
    <n v="5.8"/>
    <n v="112"/>
    <n v="91"/>
    <n v="38916903"/>
    <n v="13000000"/>
    <n v="25916903"/>
    <n v="2007"/>
  </r>
  <r>
    <x v="514"/>
    <n v="1"/>
    <x v="514"/>
    <s v="Color"/>
    <s v="Adventure"/>
    <s v="English"/>
    <s v="UK"/>
    <s v="PG"/>
    <s v="Stephanie Leonidas"/>
    <s v="Dave McKean"/>
    <n v="420"/>
    <n v="1215"/>
    <n v="21"/>
    <n v="0"/>
    <n v="6.9"/>
    <n v="116"/>
    <n v="101"/>
    <n v="864959"/>
    <n v="4000000"/>
    <n v="-3135041"/>
    <n v="2003"/>
  </r>
  <r>
    <x v="515"/>
    <n v="1"/>
    <x v="515"/>
    <s v="Color"/>
    <s v="Drama"/>
    <s v="English"/>
    <s v="USA"/>
    <s v="PG"/>
    <s v="Gerard Butler"/>
    <s v="David Anspaugh"/>
    <n v="18000"/>
    <n v="20354"/>
    <n v="25"/>
    <n v="445"/>
    <n v="6.2"/>
    <n v="21"/>
    <n v="101"/>
    <n v="375474"/>
    <n v="20000000"/>
    <n v="-19624526"/>
    <n v="2003"/>
  </r>
  <r>
    <x v="516"/>
    <n v="1"/>
    <x v="516"/>
    <s v="Color"/>
    <s v="Comedy"/>
    <s v="English"/>
    <s v="USA"/>
    <s v="R"/>
    <s v="Chelcie Ross"/>
    <s v="David Atkins"/>
    <n v="244"/>
    <n v="489"/>
    <n v="8"/>
    <n v="289"/>
    <n v="5.8"/>
    <n v="84"/>
    <n v="95"/>
    <n v="2025238"/>
    <n v="6000000"/>
    <n v="-3974762"/>
    <n v="2001"/>
  </r>
  <r>
    <x v="517"/>
    <n v="1"/>
    <x v="517"/>
    <s v="Color"/>
    <s v="Action"/>
    <s v="English"/>
    <s v="USA"/>
    <s v="R"/>
    <s v="J.K. Simmons"/>
    <s v="David Ayer"/>
    <n v="24000"/>
    <n v="50313"/>
    <n v="453"/>
    <n v="0"/>
    <n v="7"/>
    <n v="118"/>
    <n v="116"/>
    <n v="3335839"/>
    <n v="2000000"/>
    <n v="1335839"/>
    <n v="2003"/>
  </r>
  <r>
    <x v="518"/>
    <n v="1"/>
    <x v="518"/>
    <s v="Color"/>
    <s v="Action"/>
    <s v="English"/>
    <s v="USA"/>
    <s v="R"/>
    <s v="Keanu Reeves"/>
    <s v="David Ayer"/>
    <n v="18000"/>
    <n v="33878"/>
    <n v="453"/>
    <n v="0"/>
    <n v="6.8"/>
    <n v="190"/>
    <n v="109"/>
    <n v="26415649"/>
    <n v="20000000"/>
    <n v="6415649"/>
    <n v="2004"/>
  </r>
  <r>
    <x v="519"/>
    <n v="1"/>
    <x v="519"/>
    <s v="Color"/>
    <s v="Crime"/>
    <s v="English"/>
    <s v="USA"/>
    <s v="R"/>
    <s v="Jake Gyllenhaal"/>
    <s v="David Ayer"/>
    <n v="15000"/>
    <n v="27788"/>
    <n v="453"/>
    <n v="38000"/>
    <n v="7.7"/>
    <n v="355"/>
    <n v="109"/>
    <n v="40983001"/>
    <n v="7000000"/>
    <n v="33983001"/>
    <n v="2006"/>
  </r>
  <r>
    <x v="520"/>
    <n v="1"/>
    <x v="520"/>
    <s v="Color"/>
    <s v="Action"/>
    <s v="English"/>
    <s v="USA"/>
    <s v="R"/>
    <s v="Brad Pitt"/>
    <s v="David Ayer"/>
    <n v="11000"/>
    <n v="20411"/>
    <n v="452"/>
    <n v="82000"/>
    <n v="7.6"/>
    <n v="406"/>
    <n v="134"/>
    <n v="85707116"/>
    <n v="68000000"/>
    <n v="17707116"/>
    <n v="2007"/>
  </r>
  <r>
    <x v="521"/>
    <n v="1"/>
    <x v="521"/>
    <s v="Color"/>
    <s v="Action"/>
    <s v="English"/>
    <s v="USA"/>
    <s v="R"/>
    <s v="Mireille Enos"/>
    <s v="David Ayer"/>
    <n v="1000"/>
    <n v="1458"/>
    <n v="453"/>
    <n v="10000"/>
    <n v="5.7"/>
    <n v="233"/>
    <n v="109"/>
    <n v="10499968"/>
    <n v="35000000"/>
    <n v="-24500032"/>
    <n v="2007"/>
  </r>
  <r>
    <x v="522"/>
    <n v="1"/>
    <x v="522"/>
    <s v="Color"/>
    <s v="Adventure"/>
    <s v="English"/>
    <s v="UK"/>
    <s v="PG"/>
    <s v="Hugh Jackman"/>
    <s v="David Bowers"/>
    <n v="20000"/>
    <n v="35161"/>
    <n v="42"/>
    <n v="0"/>
    <n v="6.7"/>
    <n v="135"/>
    <n v="85"/>
    <n v="64459316"/>
    <n v="149000000"/>
    <n v="-84540684"/>
    <n v="2003"/>
  </r>
  <r>
    <x v="523"/>
    <n v="1"/>
    <x v="523"/>
    <s v="Color"/>
    <s v="Action"/>
    <s v="English"/>
    <s v="Hong Kong"/>
    <s v="PG"/>
    <s v="Nicolas Cage"/>
    <s v="David Bowers"/>
    <n v="12000"/>
    <n v="23365"/>
    <n v="42"/>
    <n v="0"/>
    <n v="6.3"/>
    <n v="138"/>
    <n v="94"/>
    <n v="19548064"/>
    <n v="65000000"/>
    <n v="-45451936"/>
    <n v="2004"/>
  </r>
  <r>
    <x v="524"/>
    <n v="1"/>
    <x v="524"/>
    <s v="Color"/>
    <s v="Comedy"/>
    <s v="English"/>
    <s v="USA"/>
    <s v="PG"/>
    <s v="Zachary Gordon"/>
    <s v="David Bowers"/>
    <n v="975"/>
    <n v="3567"/>
    <n v="42"/>
    <n v="0"/>
    <n v="6.6"/>
    <n v="103"/>
    <n v="99"/>
    <n v="52691009"/>
    <n v="21000000"/>
    <n v="31691009"/>
    <n v="2005"/>
  </r>
  <r>
    <x v="525"/>
    <n v="1"/>
    <x v="525"/>
    <s v="Color"/>
    <s v="Comedy"/>
    <s v="English"/>
    <s v="USA"/>
    <s v="PG"/>
    <s v="Zachary Gordon"/>
    <s v="David Bowers"/>
    <n v="975"/>
    <n v="3153"/>
    <n v="42"/>
    <n v="0"/>
    <n v="6.4"/>
    <n v="88"/>
    <n v="94"/>
    <n v="49002815"/>
    <n v="22000000"/>
    <n v="27002815"/>
    <n v="2006"/>
  </r>
  <r>
    <x v="526"/>
    <n v="1"/>
    <x v="526"/>
    <s v="Color"/>
    <s v="Drama"/>
    <s v="English"/>
    <s v="USA"/>
    <s v="PG-13"/>
    <s v="Vivica A. Fox"/>
    <s v="David Boyd"/>
    <n v="890"/>
    <n v="2681"/>
    <n v="29"/>
    <n v="0"/>
    <n v="6"/>
    <n v="10"/>
    <n v="113"/>
    <n v="2859955"/>
    <n v="1200000"/>
    <n v="1659955"/>
    <n v="2006"/>
  </r>
  <r>
    <x v="527"/>
    <n v="1"/>
    <x v="527"/>
    <s v="Color"/>
    <s v="Drama"/>
    <s v="English"/>
    <s v="Canada"/>
    <s v="R"/>
    <s v="Miranda Richardson"/>
    <s v="David Cronenberg"/>
    <n v="530"/>
    <n v="1381"/>
    <n v="0"/>
    <n v="0"/>
    <n v="6.8"/>
    <n v="157"/>
    <n v="98"/>
    <n v="1641788"/>
    <n v="8000000"/>
    <n v="-6358212"/>
    <n v="2001"/>
  </r>
  <r>
    <x v="528"/>
    <n v="1"/>
    <x v="528"/>
    <s v="Color"/>
    <s v="Crime"/>
    <s v="English"/>
    <s v="USA"/>
    <s v="R"/>
    <s v="Viggo Mortensen"/>
    <s v="David Cronenberg"/>
    <n v="10000"/>
    <n v="12754"/>
    <n v="0"/>
    <n v="0"/>
    <n v="7.5"/>
    <n v="441"/>
    <n v="96"/>
    <n v="31493782"/>
    <n v="32000000"/>
    <n v="-506218"/>
    <n v="2002"/>
  </r>
  <r>
    <x v="529"/>
    <n v="1"/>
    <x v="529"/>
    <s v="Color"/>
    <s v="Crime"/>
    <s v="English"/>
    <s v="USA"/>
    <s v="R"/>
    <s v="Viggo Mortensen"/>
    <s v="David Cronenberg"/>
    <n v="10000"/>
    <n v="17211"/>
    <n v="0"/>
    <n v="0"/>
    <n v="7.7"/>
    <n v="356"/>
    <n v="96"/>
    <n v="17114882"/>
    <n v="25000000"/>
    <n v="-7885118"/>
    <n v="2004"/>
  </r>
  <r>
    <x v="530"/>
    <n v="1"/>
    <x v="530"/>
    <s v="Color"/>
    <s v="Biography"/>
    <s v="English"/>
    <s v="UK"/>
    <s v="R"/>
    <s v="Michael Fassbender"/>
    <s v="David Cronenberg"/>
    <n v="13000"/>
    <n v="23755"/>
    <n v="0"/>
    <n v="36000"/>
    <n v="6.5"/>
    <n v="345"/>
    <n v="99"/>
    <n v="5702083"/>
    <n v="15000000"/>
    <n v="-9297917"/>
    <n v="2005"/>
  </r>
  <r>
    <x v="531"/>
    <n v="1"/>
    <x v="531"/>
    <s v="Color"/>
    <s v="Action"/>
    <s v="English"/>
    <s v="USA"/>
    <s v="PG-13"/>
    <s v="Fann Wong"/>
    <s v="David Dobkin"/>
    <n v="154"/>
    <n v="428"/>
    <n v="71"/>
    <n v="955"/>
    <n v="6.2"/>
    <n v="165"/>
    <n v="114"/>
    <n v="60470220"/>
    <n v="50000000"/>
    <n v="10470220"/>
    <n v="2002"/>
  </r>
  <r>
    <x v="532"/>
    <n v="1"/>
    <x v="532"/>
    <s v="Color"/>
    <s v="Comedy"/>
    <s v="English"/>
    <s v="USA"/>
    <s v="R"/>
    <s v="Ryan Reynolds"/>
    <s v="David Dobkin"/>
    <n v="16000"/>
    <n v="28045"/>
    <n v="71"/>
    <n v="13000"/>
    <n v="6.4"/>
    <n v="215"/>
    <n v="118"/>
    <n v="37035845"/>
    <n v="52000000"/>
    <n v="-14964155"/>
    <n v="2006"/>
  </r>
  <r>
    <x v="533"/>
    <n v="1"/>
    <x v="533"/>
    <s v="Color"/>
    <s v="Crime"/>
    <s v="English"/>
    <s v="USA"/>
    <s v="R"/>
    <s v="Robert Downey Jr."/>
    <s v="David Dobkin"/>
    <n v="21000"/>
    <n v="30183"/>
    <n v="71"/>
    <n v="47000"/>
    <n v="7.4"/>
    <n v="276"/>
    <n v="141"/>
    <n v="47105085"/>
    <n v="50000000"/>
    <n v="-2894915"/>
    <n v="2007"/>
  </r>
  <r>
    <x v="534"/>
    <n v="1"/>
    <x v="534"/>
    <s v="Color"/>
    <s v="Comedy"/>
    <s v="English"/>
    <s v="USA"/>
    <s v="PG-13"/>
    <s v="Robin Williams"/>
    <s v="David Duchovny"/>
    <n v="49000"/>
    <n v="51441"/>
    <n v="0"/>
    <n v="857"/>
    <n v="7"/>
    <n v="46"/>
    <n v="96"/>
    <n v="371081"/>
    <n v="6000000"/>
    <n v="-5628919"/>
    <n v="2002"/>
  </r>
  <r>
    <x v="535"/>
    <n v="1"/>
    <x v="535"/>
    <s v="Color"/>
    <s v="Comedy"/>
    <s v="English"/>
    <s v="USA"/>
    <s v="PG-13"/>
    <s v="Djimon Hounsou"/>
    <s v="David E. Talbert"/>
    <n v="3000"/>
    <n v="8097"/>
    <n v="68"/>
    <n v="0"/>
    <n v="5"/>
    <n v="52"/>
    <n v="96"/>
    <n v="21564616"/>
    <n v="8500000"/>
    <n v="13064616"/>
    <n v="2006"/>
  </r>
  <r>
    <x v="536"/>
    <n v="1"/>
    <x v="536"/>
    <s v="Color"/>
    <s v="Crime"/>
    <s v="English"/>
    <s v="USA"/>
    <s v="R"/>
    <s v="Kristen Stewart"/>
    <s v="David Fincher"/>
    <n v="17000"/>
    <n v="18141"/>
    <n v="21000"/>
    <n v="0"/>
    <n v="6.8"/>
    <n v="233"/>
    <n v="112"/>
    <n v="95308367"/>
    <n v="48000000"/>
    <n v="47308367"/>
    <n v="2001"/>
  </r>
  <r>
    <x v="537"/>
    <n v="1"/>
    <x v="537"/>
    <s v="Color"/>
    <s v="Crime"/>
    <s v="English"/>
    <s v="USA"/>
    <s v="R"/>
    <s v="Robert Downey Jr."/>
    <s v="David Fincher"/>
    <n v="21000"/>
    <n v="36928"/>
    <n v="21000"/>
    <n v="12000"/>
    <n v="7.7"/>
    <n v="377"/>
    <n v="162"/>
    <n v="33048353"/>
    <n v="65000000"/>
    <n v="-31951647"/>
    <n v="2004"/>
  </r>
  <r>
    <x v="538"/>
    <n v="1"/>
    <x v="538"/>
    <s v="Color"/>
    <s v="Drama"/>
    <s v="English"/>
    <s v="USA"/>
    <s v="PG-13"/>
    <s v="Brad Pitt"/>
    <s v="David Fincher"/>
    <n v="11000"/>
    <n v="13333"/>
    <n v="21000"/>
    <n v="23000"/>
    <n v="7.8"/>
    <n v="362"/>
    <n v="166"/>
    <n v="127490802"/>
    <n v="150000000"/>
    <n v="-22509198"/>
    <n v="2004"/>
  </r>
  <r>
    <x v="539"/>
    <n v="1"/>
    <x v="539"/>
    <s v="Color"/>
    <s v="Biography"/>
    <s v="English"/>
    <s v="USA"/>
    <s v="PG-13"/>
    <s v="Andrew Garfield"/>
    <s v="David Fincher"/>
    <n v="10000"/>
    <n v="10555"/>
    <n v="21000"/>
    <n v="74000"/>
    <n v="7.7"/>
    <n v="556"/>
    <n v="120"/>
    <n v="96917897"/>
    <n v="40000000"/>
    <n v="56917897"/>
    <n v="2005"/>
  </r>
  <r>
    <x v="540"/>
    <n v="1"/>
    <x v="540"/>
    <s v="Color"/>
    <s v="Crime"/>
    <s v="English"/>
    <s v="USA"/>
    <s v="R"/>
    <s v="Robin Wright"/>
    <s v="David Fincher"/>
    <n v="18000"/>
    <n v="20388"/>
    <n v="21000"/>
    <n v="54000"/>
    <n v="7.8"/>
    <n v="517"/>
    <n v="158"/>
    <n v="102515793"/>
    <n v="90000000"/>
    <n v="12515793"/>
    <n v="2006"/>
  </r>
  <r>
    <x v="541"/>
    <n v="1"/>
    <x v="541"/>
    <s v="Color"/>
    <s v="Crime"/>
    <s v="English"/>
    <s v="USA"/>
    <s v="R"/>
    <s v="Patrick Fugit"/>
    <s v="David Fincher"/>
    <n v="835"/>
    <n v="4348"/>
    <n v="21000"/>
    <n v="146000"/>
    <n v="8.1"/>
    <n v="568"/>
    <n v="149"/>
    <n v="167735396"/>
    <n v="61000000"/>
    <n v="106735396"/>
    <n v="2007"/>
  </r>
  <r>
    <x v="542"/>
    <n v="1"/>
    <x v="542"/>
    <s v="Color"/>
    <s v="Comedy"/>
    <s v="English"/>
    <s v="France"/>
    <s v="PG-13"/>
    <s v="Meryl Streep"/>
    <s v="David Frankel"/>
    <n v="11000"/>
    <n v="23923"/>
    <n v="64"/>
    <n v="0"/>
    <n v="6.8"/>
    <n v="208"/>
    <n v="109"/>
    <n v="124732962"/>
    <n v="35000000"/>
    <n v="89732962"/>
    <n v="2003"/>
  </r>
  <r>
    <x v="543"/>
    <n v="1"/>
    <x v="543"/>
    <s v="Color"/>
    <s v="Comedy"/>
    <s v="English"/>
    <s v="USA"/>
    <s v="PG"/>
    <s v="Eric Dane"/>
    <s v="David Frankel"/>
    <n v="2000"/>
    <n v="4811"/>
    <n v="64"/>
    <n v="11000"/>
    <n v="7.1"/>
    <n v="180"/>
    <n v="115"/>
    <n v="143151473"/>
    <n v="60000000"/>
    <n v="83151473"/>
    <n v="2004"/>
  </r>
  <r>
    <x v="544"/>
    <n v="1"/>
    <x v="544"/>
    <s v="Color"/>
    <s v="Comedy"/>
    <s v="English"/>
    <s v="USA"/>
    <s v="PG"/>
    <s v="Joel McHale"/>
    <s v="David Frankel"/>
    <n v="734"/>
    <n v="2085"/>
    <n v="64"/>
    <n v="11000"/>
    <n v="6.2"/>
    <n v="108"/>
    <n v="100"/>
    <n v="7204138"/>
    <n v="41000000"/>
    <n v="-33795862"/>
    <n v="2006"/>
  </r>
  <r>
    <x v="545"/>
    <n v="1"/>
    <x v="545"/>
    <s v="Color"/>
    <s v="Comedy"/>
    <s v="English"/>
    <s v="USA"/>
    <s v="PG-13"/>
    <s v="Meryl Streep"/>
    <s v="David Frankel"/>
    <n v="11000"/>
    <n v="19420"/>
    <n v="64"/>
    <n v="0"/>
    <n v="6.3"/>
    <n v="234"/>
    <n v="100"/>
    <n v="63536011"/>
    <n v="30000000"/>
    <n v="33536011"/>
    <n v="2006"/>
  </r>
  <r>
    <x v="546"/>
    <n v="1"/>
    <x v="546"/>
    <s v="Color"/>
    <s v="Drama"/>
    <s v="English"/>
    <s v="USA"/>
    <s v="PG-13"/>
    <s v="Michael Joiner"/>
    <s v="David G. Evans"/>
    <n v="77000"/>
    <n v="77046"/>
    <n v="0"/>
    <n v="0"/>
    <n v="6.4"/>
    <n v="25"/>
    <n v="101"/>
    <n v="2428241"/>
    <n v="200000"/>
    <n v="2228241"/>
    <n v="2005"/>
  </r>
  <r>
    <x v="547"/>
    <n v="1"/>
    <x v="547"/>
    <s v="Color"/>
    <s v="Horror"/>
    <s v="English"/>
    <s v="USA"/>
    <s v="PG-13"/>
    <s v="Olivia Wilde"/>
    <s v="David Gelb"/>
    <n v="10000"/>
    <n v="11771"/>
    <n v="26"/>
    <n v="0"/>
    <n v="5.2"/>
    <n v="152"/>
    <n v="83"/>
    <n v="25799043"/>
    <n v="3300000"/>
    <n v="22499043"/>
    <n v="2007"/>
  </r>
  <r>
    <x v="548"/>
    <n v="1"/>
    <x v="548"/>
    <s v="Color"/>
    <s v="Drama"/>
    <s v="English"/>
    <s v="USA"/>
    <s v="Unrated"/>
    <s v="Paul Schneider"/>
    <s v="David Gordon Green"/>
    <n v="552"/>
    <n v="642"/>
    <n v="234"/>
    <n v="451"/>
    <n v="7.5"/>
    <n v="75"/>
    <n v="90"/>
    <n v="241816"/>
    <n v="42000"/>
    <n v="199816"/>
    <n v="2000"/>
  </r>
  <r>
    <x v="549"/>
    <n v="1"/>
    <x v="549"/>
    <s v="Color"/>
    <s v="Drama"/>
    <s v="English"/>
    <s v="USA"/>
    <s v="R"/>
    <s v="Zooey Deschanel"/>
    <s v="David Gordon Green"/>
    <n v="11000"/>
    <n v="12385"/>
    <n v="234"/>
    <n v="571"/>
    <n v="6.9"/>
    <n v="88"/>
    <n v="108"/>
    <n v="548712"/>
    <n v="2500000"/>
    <n v="-1951288"/>
    <n v="2002"/>
  </r>
  <r>
    <x v="550"/>
    <n v="1"/>
    <x v="550"/>
    <s v="Color"/>
    <s v="Action"/>
    <s v="English"/>
    <s v="USA"/>
    <s v="R"/>
    <s v="James Franco"/>
    <s v="David Gordon Green"/>
    <n v="11000"/>
    <n v="15590"/>
    <n v="234"/>
    <n v="0"/>
    <n v="7"/>
    <n v="232"/>
    <n v="117"/>
    <n v="87341380"/>
    <n v="27000000"/>
    <n v="60341380"/>
    <n v="2004"/>
  </r>
  <r>
    <x v="551"/>
    <n v="1"/>
    <x v="551"/>
    <s v="Color"/>
    <s v="Adventure"/>
    <s v="English"/>
    <s v="USA"/>
    <s v="R"/>
    <s v="Natalie Portman"/>
    <s v="David Gordon Green"/>
    <n v="20000"/>
    <n v="45202"/>
    <n v="234"/>
    <n v="18000"/>
    <n v="5.6"/>
    <n v="208"/>
    <n v="102"/>
    <n v="21557240"/>
    <n v="49900000"/>
    <n v="-28342760"/>
    <n v="2006"/>
  </r>
  <r>
    <x v="552"/>
    <n v="1"/>
    <x v="552"/>
    <s v="Color"/>
    <s v="Drama"/>
    <s v="English"/>
    <s v="USA"/>
    <s v="R"/>
    <s v="Nicolas Cage"/>
    <s v="David Gordon Green"/>
    <n v="12000"/>
    <n v="13607"/>
    <n v="234"/>
    <n v="11000"/>
    <n v="6.9"/>
    <n v="232"/>
    <n v="117"/>
    <n v="371897"/>
    <n v="4000000"/>
    <n v="-3628103"/>
    <n v="2006"/>
  </r>
  <r>
    <x v="553"/>
    <n v="1"/>
    <x v="553"/>
    <s v="Color"/>
    <s v="Comedy"/>
    <s v="English"/>
    <s v="USA"/>
    <s v="R"/>
    <s v="Dominic Flores"/>
    <s v="David Gordon Green"/>
    <n v="1000"/>
    <n v="3944"/>
    <n v="234"/>
    <n v="0"/>
    <n v="6.1"/>
    <n v="125"/>
    <n v="107"/>
    <n v="6998324"/>
    <n v="28000000"/>
    <n v="-21001676"/>
    <n v="2007"/>
  </r>
  <r>
    <x v="554"/>
    <n v="1"/>
    <x v="554"/>
    <s v="Color"/>
    <s v="Horror"/>
    <s v="English"/>
    <s v="USA"/>
    <s v="R"/>
    <s v="Julie Benz"/>
    <s v="David Hackl"/>
    <n v="3000"/>
    <n v="5286"/>
    <n v="43"/>
    <n v="0"/>
    <n v="5.8"/>
    <n v="160"/>
    <n v="95"/>
    <n v="56729973"/>
    <n v="10800000"/>
    <n v="45929973"/>
    <n v="2004"/>
  </r>
  <r>
    <x v="555"/>
    <n v="1"/>
    <x v="555"/>
    <s v="Color"/>
    <s v="Drama"/>
    <s v="English"/>
    <s v="USA"/>
    <s v="R"/>
    <s v="Hunter Parrish"/>
    <s v="David Jacobson"/>
    <n v="2000"/>
    <n v="3921"/>
    <n v="12"/>
    <n v="412"/>
    <n v="6.5"/>
    <n v="74"/>
    <n v="108"/>
    <n v="568695"/>
    <n v="8000000"/>
    <n v="-7431305"/>
    <n v="2002"/>
  </r>
  <r>
    <x v="556"/>
    <n v="1"/>
    <x v="556"/>
    <s v="Color"/>
    <s v="Mystery"/>
    <s v="English"/>
    <s v="USA"/>
    <s v="PG-13"/>
    <s v="Johnny Depp"/>
    <s v="David Koepp"/>
    <n v="40000"/>
    <n v="41293"/>
    <n v="192"/>
    <n v="0"/>
    <n v="6.6"/>
    <n v="195"/>
    <n v="96"/>
    <n v="47781388"/>
    <n v="40000000"/>
    <n v="7781388"/>
    <n v="2002"/>
  </r>
  <r>
    <x v="557"/>
    <n v="1"/>
    <x v="557"/>
    <s v="Color"/>
    <s v="Comedy"/>
    <s v="English"/>
    <s v="USA"/>
    <s v="PG-13"/>
    <s v="Aasif Mandvi"/>
    <s v="David Koepp"/>
    <n v="346"/>
    <n v="500"/>
    <n v="192"/>
    <n v="0"/>
    <n v="6.7"/>
    <n v="210"/>
    <n v="102"/>
    <n v="13214030"/>
    <n v="20000000"/>
    <n v="-6785970"/>
    <n v="2004"/>
  </r>
  <r>
    <x v="558"/>
    <n v="1"/>
    <x v="558"/>
    <s v="Color"/>
    <s v="Action"/>
    <s v="English"/>
    <s v="USA"/>
    <s v="PG-13"/>
    <s v="Joseph Gordon-Levitt"/>
    <s v="David Koepp"/>
    <n v="23000"/>
    <n v="24669"/>
    <n v="192"/>
    <n v="20000"/>
    <n v="6.5"/>
    <n v="248"/>
    <n v="91"/>
    <n v="20275446"/>
    <n v="35000000"/>
    <n v="-14724554"/>
    <n v="2006"/>
  </r>
  <r>
    <x v="559"/>
    <n v="1"/>
    <x v="559"/>
    <s v="Color"/>
    <s v="Action"/>
    <s v="English"/>
    <s v="UK"/>
    <s v="R"/>
    <s v="Johnny Depp"/>
    <s v="David Koepp"/>
    <n v="40000"/>
    <n v="42683"/>
    <n v="192"/>
    <n v="12000"/>
    <n v="5.5"/>
    <n v="181"/>
    <n v="107"/>
    <n v="7605668"/>
    <n v="60000000"/>
    <n v="-52394332"/>
    <n v="2007"/>
  </r>
  <r>
    <x v="560"/>
    <n v="1"/>
    <x v="560"/>
    <s v="Color"/>
    <s v="Drama"/>
    <s v="English"/>
    <s v="France"/>
    <s v="R"/>
    <s v="Naomi Watts"/>
    <s v="David Lynch"/>
    <n v="6000"/>
    <n v="8484"/>
    <n v="0"/>
    <n v="16000"/>
    <n v="8"/>
    <n v="252"/>
    <n v="147"/>
    <n v="7219578"/>
    <n v="15000000"/>
    <n v="-7780422"/>
    <n v="2001"/>
  </r>
  <r>
    <x v="561"/>
    <n v="1"/>
    <x v="561"/>
    <s v="Color"/>
    <s v="Drama"/>
    <s v="English"/>
    <s v="USA"/>
    <s v="R"/>
    <s v="Alice Braga"/>
    <s v="David Mamet"/>
    <n v="1000"/>
    <n v="2158"/>
    <n v="342"/>
    <n v="0"/>
    <n v="6.8"/>
    <n v="158"/>
    <n v="99"/>
    <n v="2344847"/>
    <n v="7000000"/>
    <n v="-4655153"/>
    <n v="2004"/>
  </r>
  <r>
    <x v="562"/>
    <n v="1"/>
    <x v="562"/>
    <s v="Color"/>
    <s v="Comedy"/>
    <s v="English"/>
    <s v="USA"/>
    <s v="PG-13"/>
    <s v="Adam Garcia"/>
    <s v="David McNally"/>
    <n v="811"/>
    <n v="3106"/>
    <n v="18"/>
    <n v="0"/>
    <n v="5.6"/>
    <n v="155"/>
    <n v="107"/>
    <n v="60786269"/>
    <n v="45000000"/>
    <n v="15786269"/>
    <n v="2000"/>
  </r>
  <r>
    <x v="563"/>
    <n v="1"/>
    <x v="563"/>
    <s v="Color"/>
    <s v="Action"/>
    <s v="English"/>
    <s v="USA"/>
    <s v="PG"/>
    <s v="Estella Warren"/>
    <s v="David McNally"/>
    <n v="658"/>
    <n v="1233"/>
    <n v="18"/>
    <n v="858"/>
    <n v="4.4000000000000004"/>
    <n v="73"/>
    <n v="89"/>
    <n v="66734992"/>
    <n v="60000000"/>
    <n v="6734992"/>
    <n v="2002"/>
  </r>
  <r>
    <x v="564"/>
    <n v="1"/>
    <x v="564"/>
    <s v="Color"/>
    <s v="Comedy"/>
    <s v="English"/>
    <s v="USA"/>
    <s v="PG-13"/>
    <s v="Sarah Silverman"/>
    <s v="David Mirkin"/>
    <n v="931"/>
    <n v="2912"/>
    <n v="7"/>
    <n v="989"/>
    <n v="6.2"/>
    <n v="116"/>
    <n v="123"/>
    <n v="40334024"/>
    <n v="35000000"/>
    <n v="5334024"/>
    <n v="2001"/>
  </r>
  <r>
    <x v="565"/>
    <n v="1"/>
    <x v="565"/>
    <s v="Color"/>
    <s v="Horror"/>
    <s v="English"/>
    <s v="USA"/>
    <s v="PG-13"/>
    <s v="ChloÃ« Grace Moretz"/>
    <s v="David Moreau"/>
    <n v="17000"/>
    <n v="18765"/>
    <n v="0"/>
    <n v="0"/>
    <n v="5.4"/>
    <n v="172"/>
    <n v="92"/>
    <n v="31397498"/>
    <n v="12000000"/>
    <n v="19397498"/>
    <n v="2004"/>
  </r>
  <r>
    <x v="566"/>
    <n v="1"/>
    <x v="566"/>
    <s v="Color"/>
    <s v="Drama"/>
    <s v="English"/>
    <s v="USA"/>
    <s v="PG"/>
    <s v="Robyn Lively"/>
    <s v="David Nixon"/>
    <n v="439"/>
    <n v="1567"/>
    <n v="13"/>
    <n v="0"/>
    <n v="6.3"/>
    <n v="19"/>
    <n v="110"/>
    <n v="2848578"/>
    <n v="3500000"/>
    <n v="-651422"/>
    <n v="2005"/>
  </r>
  <r>
    <x v="567"/>
    <n v="1"/>
    <x v="567"/>
    <s v="Color"/>
    <s v="Comedy"/>
    <s v="English"/>
    <s v="USA"/>
    <s v="R"/>
    <s v="Naomi Watts"/>
    <s v="David O. Russell"/>
    <n v="6000"/>
    <n v="8094"/>
    <n v="737"/>
    <n v="0"/>
    <n v="6.7"/>
    <n v="183"/>
    <n v="107"/>
    <n v="12784713"/>
    <n v="22000000"/>
    <n v="-9215287"/>
    <n v="2002"/>
  </r>
  <r>
    <x v="568"/>
    <n v="1"/>
    <x v="568"/>
    <s v="Color"/>
    <s v="Biography"/>
    <s v="English"/>
    <s v="USA"/>
    <s v="R"/>
    <s v="Christian Bale"/>
    <s v="David O. Russell"/>
    <n v="23000"/>
    <n v="23811"/>
    <n v="737"/>
    <n v="36000"/>
    <n v="7.9"/>
    <n v="410"/>
    <n v="116"/>
    <n v="93571803"/>
    <n v="25000000"/>
    <n v="68571803"/>
    <n v="2005"/>
  </r>
  <r>
    <x v="569"/>
    <n v="1"/>
    <x v="569"/>
    <s v="Color"/>
    <s v="Comedy"/>
    <s v="English"/>
    <s v="USA"/>
    <s v="R"/>
    <s v="Jennifer Lawrence"/>
    <s v="David O. Russell"/>
    <n v="34000"/>
    <n v="72115"/>
    <n v="737"/>
    <n v="117000"/>
    <n v="7.8"/>
    <n v="539"/>
    <n v="122"/>
    <n v="132088910"/>
    <n v="21000000"/>
    <n v="111088910"/>
    <n v="2006"/>
  </r>
  <r>
    <x v="570"/>
    <n v="1"/>
    <x v="570"/>
    <s v="Color"/>
    <s v="Crime"/>
    <s v="English"/>
    <s v="USA"/>
    <s v="R"/>
    <s v="Jennifer Lawrence"/>
    <s v="David O. Russell"/>
    <n v="34000"/>
    <n v="83012"/>
    <n v="737"/>
    <n v="63000"/>
    <n v="7.3"/>
    <n v="538"/>
    <n v="138"/>
    <n v="150117807"/>
    <n v="40000000"/>
    <n v="110117807"/>
    <n v="2006"/>
  </r>
  <r>
    <x v="571"/>
    <n v="1"/>
    <x v="571"/>
    <s v="Color"/>
    <s v="Biography"/>
    <s v="English"/>
    <s v="USA"/>
    <s v="PG-13"/>
    <s v="Jennifer Lawrence"/>
    <s v="David O. Russell"/>
    <n v="34000"/>
    <n v="75793"/>
    <n v="737"/>
    <n v="24000"/>
    <n v="6.6"/>
    <n v="315"/>
    <n v="124"/>
    <n v="56443482"/>
    <n v="60000000"/>
    <n v="-3556518"/>
    <n v="2007"/>
  </r>
  <r>
    <x v="572"/>
    <n v="1"/>
    <x v="572"/>
    <s v="Color"/>
    <s v="Action"/>
    <s v="English"/>
    <s v="USA"/>
    <s v="R"/>
    <s v="Bradley Cooper"/>
    <s v="David Palmer"/>
    <n v="14000"/>
    <n v="15922"/>
    <n v="21"/>
    <n v="0"/>
    <n v="6.1"/>
    <n v="176"/>
    <n v="100"/>
    <n v="13746550"/>
    <n v="2000000"/>
    <n v="11746550"/>
    <n v="2006"/>
  </r>
  <r>
    <x v="573"/>
    <n v="1"/>
    <x v="573"/>
    <s v="Color"/>
    <s v="Horror"/>
    <s v="English"/>
    <s v="USA"/>
    <s v="R"/>
    <s v="Sarah Carter"/>
    <s v="David R. Ellis"/>
    <n v="748"/>
    <n v="3172"/>
    <n v="160"/>
    <n v="0"/>
    <n v="6.2"/>
    <n v="175"/>
    <n v="90"/>
    <n v="46455802"/>
    <n v="26000000"/>
    <n v="20455802"/>
    <n v="2002"/>
  </r>
  <r>
    <x v="574"/>
    <n v="1"/>
    <x v="574"/>
    <s v="Color"/>
    <s v="Action"/>
    <s v="English"/>
    <s v="USA"/>
    <s v="PG-13"/>
    <s v="Richard Burgi"/>
    <s v="David R. Ellis"/>
    <n v="550"/>
    <n v="1102"/>
    <n v="160"/>
    <n v="2000"/>
    <n v="6.5"/>
    <n v="127"/>
    <n v="94"/>
    <n v="32003620"/>
    <n v="25000000"/>
    <n v="7003620"/>
    <n v="2002"/>
  </r>
  <r>
    <x v="575"/>
    <n v="1"/>
    <x v="575"/>
    <s v="Color"/>
    <s v="Action"/>
    <s v="English"/>
    <s v="Germany"/>
    <s v="R"/>
    <s v="Lin Shaye"/>
    <s v="David R. Ellis"/>
    <n v="852"/>
    <n v="2604"/>
    <n v="160"/>
    <n v="4000"/>
    <n v="5.6"/>
    <n v="285"/>
    <n v="105"/>
    <n v="34014398"/>
    <n v="33000000"/>
    <n v="1014398"/>
    <n v="2003"/>
  </r>
  <r>
    <x v="576"/>
    <n v="1"/>
    <x v="576"/>
    <s v="Color"/>
    <s v="Horror"/>
    <s v="English"/>
    <s v="USA"/>
    <s v="R"/>
    <s v="Krista Allen"/>
    <s v="David R. Ellis"/>
    <n v="164000"/>
    <n v="303717"/>
    <n v="160"/>
    <n v="0"/>
    <n v="5.2"/>
    <n v="221"/>
    <n v="82"/>
    <n v="66466372"/>
    <n v="40000000"/>
    <n v="26466372"/>
    <n v="2005"/>
  </r>
  <r>
    <x v="577"/>
    <n v="1"/>
    <x v="577"/>
    <s v="Color"/>
    <s v="Horror"/>
    <s v="English"/>
    <s v="USA"/>
    <s v="PG-13"/>
    <s v="Chris Zylka"/>
    <s v="David R. Ellis"/>
    <n v="963"/>
    <n v="4952"/>
    <n v="160"/>
    <n v="0"/>
    <n v="4"/>
    <n v="231"/>
    <n v="90"/>
    <n v="18860403"/>
    <n v="25000000"/>
    <n v="-6139597"/>
    <n v="2006"/>
  </r>
  <r>
    <x v="578"/>
    <n v="1"/>
    <x v="578"/>
    <s v="Color"/>
    <s v="Comedy"/>
    <s v="English"/>
    <s v="USA"/>
    <s v="PG-13"/>
    <s v="James Franco"/>
    <s v="David Raynr"/>
    <n v="11000"/>
    <n v="13524"/>
    <n v="9"/>
    <n v="816"/>
    <n v="5.5"/>
    <n v="50"/>
    <n v="94"/>
    <n v="8735529"/>
    <n v="15000000"/>
    <n v="-6264471"/>
    <n v="2000"/>
  </r>
  <r>
    <x v="579"/>
    <n v="1"/>
    <x v="579"/>
    <s v="Color"/>
    <s v="Biography"/>
    <s v="English"/>
    <s v="USA"/>
    <s v="R"/>
    <s v="Nancy O'Dell"/>
    <s v="David Raynr"/>
    <n v="71"/>
    <n v="159"/>
    <n v="9"/>
    <n v="63"/>
    <n v="5.4"/>
    <n v="24"/>
    <n v="113"/>
    <n v="19184015"/>
    <n v="3000000"/>
    <n v="16184015"/>
    <n v="2001"/>
  </r>
  <r>
    <x v="580"/>
    <n v="1"/>
    <x v="580"/>
    <s v="Color"/>
    <s v="Horror"/>
    <s v="English"/>
    <s v="USA"/>
    <s v="R"/>
    <s v="Maika Monroe"/>
    <s v="David Robert Mitchell"/>
    <n v="314"/>
    <n v="1062"/>
    <n v="421"/>
    <n v="45000"/>
    <n v="6.9"/>
    <n v="533"/>
    <n v="100"/>
    <n v="14673301"/>
    <n v="2000000"/>
    <n v="12673301"/>
    <n v="2007"/>
  </r>
  <r>
    <x v="581"/>
    <n v="1"/>
    <x v="581"/>
    <s v="Color"/>
    <s v="Action"/>
    <s v="English"/>
    <s v="USA"/>
    <s v="R"/>
    <s v="Ryan Reynolds"/>
    <s v="David S. Goyer"/>
    <n v="16000"/>
    <n v="19764"/>
    <n v="687"/>
    <n v="0"/>
    <n v="5.9"/>
    <n v="185"/>
    <n v="122"/>
    <n v="52397389"/>
    <n v="65000000"/>
    <n v="-12602611"/>
    <n v="2002"/>
  </r>
  <r>
    <x v="582"/>
    <n v="1"/>
    <x v="582"/>
    <s v="Color"/>
    <s v="Drama"/>
    <s v="English"/>
    <s v="USA"/>
    <s v="PG-13"/>
    <s v="Gary Oldman"/>
    <s v="David S. Goyer"/>
    <n v="10000"/>
    <n v="12183"/>
    <n v="687"/>
    <n v="0"/>
    <n v="4.8"/>
    <n v="178"/>
    <n v="89"/>
    <n v="42638165"/>
    <n v="16000000"/>
    <n v="26638165"/>
    <n v="2005"/>
  </r>
  <r>
    <x v="583"/>
    <n v="1"/>
    <x v="583"/>
    <s v="Color"/>
    <s v="Crime"/>
    <s v="English"/>
    <s v="USA"/>
    <s v="R"/>
    <s v="Noah Emmerich"/>
    <s v="David Schwimmer"/>
    <n v="617"/>
    <n v="916"/>
    <n v="0"/>
    <n v="10000"/>
    <n v="7"/>
    <n v="109"/>
    <n v="106"/>
    <n v="58214"/>
    <n v="9500000"/>
    <n v="-9441786"/>
    <n v="2005"/>
  </r>
  <r>
    <x v="584"/>
    <n v="1"/>
    <x v="584"/>
    <s v="Color"/>
    <s v="Adventure"/>
    <s v="English"/>
    <s v="USA"/>
    <s v="PG-13"/>
    <s v="Albert Brooks"/>
    <s v="David Silverman"/>
    <n v="745"/>
    <n v="3086"/>
    <n v="30"/>
    <n v="0"/>
    <n v="7.4"/>
    <n v="299"/>
    <n v="87"/>
    <n v="183132370"/>
    <n v="75000000"/>
    <n v="108132370"/>
    <n v="2004"/>
  </r>
  <r>
    <x v="585"/>
    <n v="1"/>
    <x v="585"/>
    <s v="Black and White"/>
    <s v="Documentary"/>
    <s v="English"/>
    <s v="UK"/>
    <s v="PG"/>
    <s v="John F. Kennedy"/>
    <s v="David Sington"/>
    <n v="168"/>
    <n v="408"/>
    <n v="90"/>
    <n v="0"/>
    <n v="8.1"/>
    <n v="107"/>
    <n v="100"/>
    <n v="1134049"/>
    <n v="2000000"/>
    <n v="-865951"/>
    <n v="2004"/>
  </r>
  <r>
    <x v="586"/>
    <n v="1"/>
    <x v="586"/>
    <s v="Color"/>
    <s v="Crime"/>
    <s v="English"/>
    <s v="USA"/>
    <s v="R"/>
    <s v="Odessa Rae"/>
    <s v="David Slade"/>
    <n v="109"/>
    <n v="117"/>
    <n v="171"/>
    <n v="12000"/>
    <n v="7.1"/>
    <n v="231"/>
    <n v="104"/>
    <n v="1007962"/>
    <n v="950000"/>
    <n v="57962"/>
    <n v="2003"/>
  </r>
  <r>
    <x v="587"/>
    <n v="1"/>
    <x v="587"/>
    <s v="Color"/>
    <s v="Horror"/>
    <s v="English"/>
    <s v="USA"/>
    <s v="R"/>
    <s v="Danny Huston"/>
    <s v="David Slade"/>
    <n v="430"/>
    <n v="814"/>
    <n v="171"/>
    <n v="0"/>
    <n v="6.6"/>
    <n v="304"/>
    <n v="113"/>
    <n v="39568996"/>
    <n v="32000000"/>
    <n v="7568996"/>
    <n v="2003"/>
  </r>
  <r>
    <x v="588"/>
    <n v="1"/>
    <x v="588"/>
    <s v="Color"/>
    <s v="Adventure"/>
    <s v="English"/>
    <s v="USA"/>
    <s v="PG-13"/>
    <s v="Robert Pattinson"/>
    <s v="David Slade"/>
    <n v="21000"/>
    <n v="52547"/>
    <n v="171"/>
    <n v="29000"/>
    <n v="4.9000000000000004"/>
    <n v="293"/>
    <n v="124"/>
    <n v="300523113"/>
    <n v="68000000"/>
    <n v="232523113"/>
    <n v="2005"/>
  </r>
  <r>
    <x v="589"/>
    <n v="1"/>
    <x v="589"/>
    <s v="Color"/>
    <s v="Adventure"/>
    <s v="English"/>
    <s v="USA"/>
    <s v="PG"/>
    <s v="Ryan Reynolds"/>
    <s v="David Soren"/>
    <n v="16000"/>
    <n v="17416"/>
    <n v="13"/>
    <n v="13000"/>
    <n v="6.5"/>
    <n v="166"/>
    <n v="96"/>
    <n v="83024900"/>
    <n v="135000000"/>
    <n v="-51975100"/>
    <n v="2007"/>
  </r>
  <r>
    <x v="590"/>
    <n v="1"/>
    <x v="590"/>
    <s v="Color"/>
    <s v="Horror"/>
    <s v="English"/>
    <s v="USA"/>
    <s v="R"/>
    <s v="Vin Diesel"/>
    <s v="David Twohy"/>
    <n v="14000"/>
    <n v="16196"/>
    <n v="123"/>
    <n v="5000"/>
    <n v="7.1"/>
    <n v="214"/>
    <n v="112"/>
    <n v="39235088"/>
    <n v="23000000"/>
    <n v="16235088"/>
    <n v="2000"/>
  </r>
  <r>
    <x v="591"/>
    <n v="1"/>
    <x v="591"/>
    <s v="Color"/>
    <s v="Action"/>
    <s v="English"/>
    <s v="USA"/>
    <s v="PG-13"/>
    <s v="Vin Diesel"/>
    <s v="David Twohy"/>
    <n v="14000"/>
    <n v="17159"/>
    <n v="123"/>
    <n v="0"/>
    <n v="6.7"/>
    <n v="207"/>
    <n v="134"/>
    <n v="57637485"/>
    <n v="105000000"/>
    <n v="-47362515"/>
    <n v="2002"/>
  </r>
  <r>
    <x v="592"/>
    <n v="1"/>
    <x v="592"/>
    <s v="Color"/>
    <s v="Adventure"/>
    <s v="English"/>
    <s v="USA"/>
    <s v="R"/>
    <s v="Chris Hemsworth"/>
    <s v="David Twohy"/>
    <n v="26000"/>
    <n v="41359"/>
    <n v="123"/>
    <n v="4000"/>
    <n v="6.5"/>
    <n v="160"/>
    <n v="108"/>
    <n v="15483540"/>
    <n v="14000000"/>
    <n v="1483540"/>
    <n v="2004"/>
  </r>
  <r>
    <x v="593"/>
    <n v="1"/>
    <x v="593"/>
    <s v="Color"/>
    <s v="Action"/>
    <s v="English"/>
    <s v="USA"/>
    <s v="R"/>
    <s v="Vin Diesel"/>
    <s v="David Twohy"/>
    <n v="14000"/>
    <n v="17551"/>
    <n v="123"/>
    <n v="39000"/>
    <n v="6.4"/>
    <n v="302"/>
    <n v="127"/>
    <n v="41997790"/>
    <n v="38000000"/>
    <n v="3997790"/>
    <n v="2006"/>
  </r>
  <r>
    <x v="594"/>
    <n v="1"/>
    <x v="594"/>
    <s v="Color"/>
    <s v="Comedy"/>
    <s v="English"/>
    <s v="USA"/>
    <s v="R"/>
    <s v="Jon Hamm"/>
    <s v="David Wain"/>
    <n v="4000"/>
    <n v="4883"/>
    <n v="136"/>
    <n v="915"/>
    <n v="5"/>
    <n v="65"/>
    <n v="96"/>
    <n v="766487"/>
    <n v="5250000"/>
    <n v="-4483513"/>
    <n v="2004"/>
  </r>
  <r>
    <x v="595"/>
    <n v="1"/>
    <x v="595"/>
    <s v="Color"/>
    <s v="Comedy"/>
    <s v="English"/>
    <s v="Germany"/>
    <s v="R"/>
    <s v="Joe Lo Truglio"/>
    <s v="David Wain"/>
    <n v="833"/>
    <n v="3400"/>
    <n v="136"/>
    <n v="0"/>
    <n v="6.9"/>
    <n v="173"/>
    <n v="101"/>
    <n v="67266300"/>
    <n v="28000000"/>
    <n v="39266300"/>
    <n v="2004"/>
  </r>
  <r>
    <x v="596"/>
    <n v="1"/>
    <x v="596"/>
    <s v="Color"/>
    <s v="Adventure"/>
    <s v="English"/>
    <s v="UK"/>
    <s v="PG-13"/>
    <s v="Robert Pattinson"/>
    <s v="David Yates"/>
    <n v="21000"/>
    <n v="33433"/>
    <n v="282"/>
    <n v="0"/>
    <n v="7.5"/>
    <n v="329"/>
    <n v="138"/>
    <n v="292000866"/>
    <n v="150000000"/>
    <n v="142000866"/>
    <n v="2004"/>
  </r>
  <r>
    <x v="597"/>
    <n v="1"/>
    <x v="597"/>
    <s v="Color"/>
    <s v="Adventure"/>
    <s v="English"/>
    <s v="UK"/>
    <s v="PG"/>
    <s v="Alan Rickman"/>
    <s v="David Yates"/>
    <n v="25000"/>
    <n v="58753"/>
    <n v="282"/>
    <n v="10000"/>
    <n v="7.5"/>
    <n v="375"/>
    <n v="153"/>
    <n v="301956980"/>
    <n v="250000000"/>
    <n v="51956980"/>
    <n v="2005"/>
  </r>
  <r>
    <x v="598"/>
    <n v="1"/>
    <x v="598"/>
    <s v="Color"/>
    <s v="Comedy"/>
    <s v="English"/>
    <s v="USA"/>
    <s v="PG-13"/>
    <s v="Carmen Electra"/>
    <s v="David Zucker"/>
    <n v="869"/>
    <n v="3007"/>
    <n v="119"/>
    <n v="411"/>
    <n v="4.5999999999999996"/>
    <n v="56"/>
    <n v="90"/>
    <n v="15549702"/>
    <n v="14000000"/>
    <n v="1549702"/>
    <n v="2002"/>
  </r>
  <r>
    <x v="599"/>
    <n v="1"/>
    <x v="599"/>
    <s v="Color"/>
    <s v="Comedy"/>
    <s v="English"/>
    <s v="USA"/>
    <s v="PG-13"/>
    <s v="Regina Hall"/>
    <s v="David Zucker"/>
    <n v="807"/>
    <n v="3629"/>
    <n v="119"/>
    <n v="0"/>
    <n v="5.5"/>
    <n v="151"/>
    <n v="84"/>
    <n v="110000082"/>
    <n v="48000000"/>
    <n v="62000082"/>
    <n v="2002"/>
  </r>
  <r>
    <x v="600"/>
    <n v="1"/>
    <x v="600"/>
    <s v="Color"/>
    <s v="Comedy"/>
    <s v="English"/>
    <s v="USA"/>
    <s v="PG-13"/>
    <s v="Beau Mirchoff"/>
    <s v="David Zucker"/>
    <n v="2000"/>
    <n v="5855"/>
    <n v="119"/>
    <n v="1000"/>
    <n v="5.0999999999999996"/>
    <n v="151"/>
    <n v="89"/>
    <n v="90703745"/>
    <n v="45000000"/>
    <n v="45703745"/>
    <n v="2003"/>
  </r>
  <r>
    <x v="601"/>
    <n v="1"/>
    <x v="601"/>
    <s v="Color"/>
    <s v="Comedy"/>
    <s v="English"/>
    <s v="USA"/>
    <s v="PG-13"/>
    <s v="Chriss Anglin"/>
    <s v="David Zucker"/>
    <n v="885"/>
    <n v="2907"/>
    <n v="119"/>
    <n v="797"/>
    <n v="4.3"/>
    <n v="45"/>
    <n v="83"/>
    <n v="7001720"/>
    <n v="12000000"/>
    <n v="-4998280"/>
    <n v="2004"/>
  </r>
  <r>
    <x v="602"/>
    <n v="1"/>
    <x v="602"/>
    <s v="Color"/>
    <s v="Drama"/>
    <s v="English"/>
    <s v="USA"/>
    <s v="R"/>
    <s v="Norman Reedus"/>
    <s v="Davis Guggenheim"/>
    <n v="12000"/>
    <n v="12776"/>
    <n v="49"/>
    <n v="853"/>
    <n v="5.9"/>
    <n v="63"/>
    <n v="90"/>
    <n v="5108820"/>
    <n v="24000000"/>
    <n v="-18891180"/>
    <n v="2000"/>
  </r>
  <r>
    <x v="603"/>
    <n v="1"/>
    <x v="603"/>
    <s v="Color"/>
    <s v="Biography"/>
    <s v="English"/>
    <s v="USA"/>
    <s v="PG-13"/>
    <s v="Emma Bell"/>
    <s v="Davis Guggenheim"/>
    <n v="702"/>
    <n v="2007"/>
    <n v="49"/>
    <n v="313"/>
    <n v="6.2"/>
    <n v="65"/>
    <n v="95"/>
    <n v="2955039"/>
    <n v="9000000"/>
    <n v="-6044961"/>
    <n v="2004"/>
  </r>
  <r>
    <x v="604"/>
    <n v="1"/>
    <x v="604"/>
    <s v="Color"/>
    <s v="Adventure"/>
    <s v="English"/>
    <s v="USA"/>
    <s v="PG"/>
    <s v="Tia Carrere"/>
    <s v="Dean DeBlois"/>
    <n v="1000"/>
    <n v="3112"/>
    <n v="255"/>
    <n v="0"/>
    <n v="7.2"/>
    <n v="180"/>
    <n v="85"/>
    <n v="145771527"/>
    <n v="80000000"/>
    <n v="65771527"/>
    <n v="2001"/>
  </r>
  <r>
    <x v="605"/>
    <n v="1"/>
    <x v="605"/>
    <s v="Color"/>
    <s v="Adventure"/>
    <s v="English"/>
    <s v="USA"/>
    <s v="PG"/>
    <s v="Gerard Butler"/>
    <s v="Dean DeBlois"/>
    <n v="18000"/>
    <n v="20453"/>
    <n v="255"/>
    <n v="33000"/>
    <n v="8.1999999999999993"/>
    <n v="288"/>
    <n v="98"/>
    <n v="217387997"/>
    <n v="165000000"/>
    <n v="52387997"/>
    <n v="2005"/>
  </r>
  <r>
    <x v="606"/>
    <n v="1"/>
    <x v="606"/>
    <s v="Color"/>
    <s v="Action"/>
    <s v="English"/>
    <s v="USA"/>
    <s v="PG"/>
    <s v="Gerard Butler"/>
    <s v="Dean DeBlois"/>
    <n v="18000"/>
    <n v="23378"/>
    <n v="255"/>
    <n v="46000"/>
    <n v="7.9"/>
    <n v="292"/>
    <n v="102"/>
    <n v="176997107"/>
    <n v="145000000"/>
    <n v="31997107"/>
    <n v="2007"/>
  </r>
  <r>
    <x v="607"/>
    <n v="1"/>
    <x v="607"/>
    <s v="Color"/>
    <s v="Sci-Fi"/>
    <s v="English"/>
    <s v="USA"/>
    <s v="PG-13"/>
    <s v="Gary Weeks"/>
    <s v="Dean Israelite"/>
    <n v="452"/>
    <n v="1819"/>
    <n v="16"/>
    <n v="0"/>
    <n v="6.4"/>
    <n v="177"/>
    <n v="106"/>
    <n v="22331028"/>
    <n v="12000000"/>
    <n v="10331028"/>
    <n v="2007"/>
  </r>
  <r>
    <x v="608"/>
    <n v="1"/>
    <x v="608"/>
    <s v="Color"/>
    <s v="Comedy"/>
    <s v="English"/>
    <s v="USA"/>
    <s v="PG-13"/>
    <s v="John Michael Higgins"/>
    <s v="Dean Parisot"/>
    <n v="957"/>
    <n v="1997"/>
    <n v="23"/>
    <n v="2000"/>
    <n v="6.1"/>
    <n v="135"/>
    <n v="90"/>
    <n v="110332737"/>
    <n v="100000000"/>
    <n v="10332737"/>
    <n v="2003"/>
  </r>
  <r>
    <x v="609"/>
    <n v="1"/>
    <x v="609"/>
    <s v="Color"/>
    <s v="Action"/>
    <s v="English"/>
    <s v="USA"/>
    <s v="PG-13"/>
    <s v="Bruce Willis"/>
    <s v="Dean Parisot"/>
    <n v="13000"/>
    <n v="25220"/>
    <n v="23"/>
    <n v="22000"/>
    <n v="6.7"/>
    <n v="234"/>
    <n v="116"/>
    <n v="53215979"/>
    <n v="84000000"/>
    <n v="-30784021"/>
    <n v="2006"/>
  </r>
  <r>
    <x v="610"/>
    <n v="1"/>
    <x v="610"/>
    <s v="Color"/>
    <s v="Drama"/>
    <s v="Spanish"/>
    <s v="Mexico"/>
    <s v="R"/>
    <s v="Santiago Cabrera"/>
    <s v="Dean Wright"/>
    <n v="639"/>
    <n v="1807"/>
    <n v="0"/>
    <n v="0"/>
    <n v="6.6"/>
    <n v="43"/>
    <n v="145"/>
    <n v="5669081"/>
    <n v="10818775"/>
    <n v="-5149694"/>
    <n v="2006"/>
  </r>
  <r>
    <x v="611"/>
    <n v="1"/>
    <x v="611"/>
    <s v="Color"/>
    <s v="Comedy"/>
    <s v="English"/>
    <s v="USA"/>
    <s v="R"/>
    <s v="Drake Bell"/>
    <s v="Deb Hagan"/>
    <n v="1000"/>
    <n v="4484"/>
    <n v="0"/>
    <n v="422"/>
    <n v="4.5999999999999996"/>
    <n v="42"/>
    <n v="94"/>
    <n v="4693919"/>
    <n v="6500000"/>
    <n v="-1806081"/>
    <n v="2004"/>
  </r>
  <r>
    <x v="612"/>
    <n v="1"/>
    <x v="612"/>
    <s v="Color"/>
    <s v="Drama"/>
    <s v="English"/>
    <s v="USA"/>
    <s v="R"/>
    <s v="Jennifer Lawrence"/>
    <s v="Debra Granik"/>
    <n v="34000"/>
    <n v="34446"/>
    <n v="81"/>
    <n v="20000"/>
    <n v="7.2"/>
    <n v="365"/>
    <n v="100"/>
    <n v="6531491"/>
    <n v="2000000"/>
    <n v="4531491"/>
    <n v="2005"/>
  </r>
  <r>
    <x v="613"/>
    <n v="1"/>
    <x v="613"/>
    <s v="Color"/>
    <s v="Action"/>
    <s v="English"/>
    <s v="USA"/>
    <s v="R"/>
    <s v="Jon Lovitz"/>
    <s v="Demian Lichtenstein"/>
    <n v="11000"/>
    <n v="14536"/>
    <n v="11"/>
    <n v="0"/>
    <n v="5.9"/>
    <n v="113"/>
    <n v="125"/>
    <n v="15738632"/>
    <n v="42000000"/>
    <n v="-26261368"/>
    <n v="2000"/>
  </r>
  <r>
    <x v="614"/>
    <n v="1"/>
    <x v="614"/>
    <s v="Color"/>
    <s v="Adventure"/>
    <s v="English"/>
    <s v="USA"/>
    <m/>
    <s v="Naderev Sano"/>
    <s v="Dena Seidel"/>
    <n v="0"/>
    <n v="0"/>
    <n v="0"/>
    <n v="215"/>
    <n v="7"/>
    <n v="5"/>
    <n v="72"/>
    <n v="4914"/>
    <n v="150000"/>
    <n v="-145086"/>
    <n v="2007"/>
  </r>
  <r>
    <x v="615"/>
    <n v="1"/>
    <x v="615"/>
    <s v="Color"/>
    <s v="Drama"/>
    <s v="French"/>
    <s v="Canada"/>
    <s v="R"/>
    <s v="Lubna Azabal"/>
    <s v="Denis Villeneuve"/>
    <n v="131"/>
    <n v="343"/>
    <n v="777"/>
    <n v="37000"/>
    <n v="8.1999999999999993"/>
    <n v="226"/>
    <n v="139"/>
    <n v="6857096"/>
    <n v="6800000"/>
    <n v="57096"/>
    <n v="2005"/>
  </r>
  <r>
    <x v="616"/>
    <n v="1"/>
    <x v="616"/>
    <s v="Color"/>
    <s v="Crime"/>
    <s v="English"/>
    <s v="USA"/>
    <s v="R"/>
    <s v="Hugh Jackman"/>
    <s v="Denis Villeneuve"/>
    <n v="20000"/>
    <n v="37321"/>
    <n v="777"/>
    <n v="86000"/>
    <n v="8.1"/>
    <n v="454"/>
    <n v="153"/>
    <n v="60962878"/>
    <n v="46000000"/>
    <n v="14962878"/>
    <n v="2006"/>
  </r>
  <r>
    <x v="617"/>
    <n v="1"/>
    <x v="617"/>
    <s v="Color"/>
    <s v="Action"/>
    <s v="English"/>
    <s v="USA"/>
    <s v="R"/>
    <s v="Edgar Arreola"/>
    <s v="Denis Villeneuve"/>
    <n v="455"/>
    <n v="1467"/>
    <n v="777"/>
    <n v="59000"/>
    <n v="7.6"/>
    <n v="478"/>
    <n v="121"/>
    <n v="46875468"/>
    <n v="30000000"/>
    <n v="16875468"/>
    <n v="2007"/>
  </r>
  <r>
    <x v="618"/>
    <n v="1"/>
    <x v="618"/>
    <s v="Color"/>
    <s v="Adventure"/>
    <s v="English"/>
    <s v="USA"/>
    <s v="PG-13"/>
    <s v="Brittany Daniel"/>
    <s v="Dennie Gordon"/>
    <n v="861"/>
    <n v="2543"/>
    <n v="29"/>
    <n v="0"/>
    <n v="5.9"/>
    <n v="78"/>
    <n v="91"/>
    <n v="27087695"/>
    <n v="17700000"/>
    <n v="9387695"/>
    <n v="2001"/>
  </r>
  <r>
    <x v="619"/>
    <n v="1"/>
    <x v="619"/>
    <s v="Color"/>
    <s v="Comedy"/>
    <s v="English"/>
    <s v="USA"/>
    <s v="PG"/>
    <s v="Colin Firth"/>
    <s v="Dennie Gordon"/>
    <n v="14000"/>
    <n v="16400"/>
    <n v="29"/>
    <n v="0"/>
    <n v="5.8"/>
    <n v="66"/>
    <n v="105"/>
    <n v="35990505"/>
    <n v="20000000"/>
    <n v="15990505"/>
    <n v="2002"/>
  </r>
  <r>
    <x v="620"/>
    <n v="1"/>
    <x v="620"/>
    <s v="Color"/>
    <s v="Comedy"/>
    <s v="English"/>
    <s v="USA"/>
    <s v="PG"/>
    <s v="Mary-Kate Olsen"/>
    <s v="Dennie Gordon"/>
    <n v="976"/>
    <n v="3974"/>
    <n v="29"/>
    <n v="849"/>
    <n v="4.8"/>
    <n v="70"/>
    <n v="91"/>
    <n v="14018364"/>
    <n v="30000000"/>
    <n v="-15981636"/>
    <n v="2002"/>
  </r>
  <r>
    <x v="621"/>
    <n v="1"/>
    <x v="621"/>
    <s v="Color"/>
    <s v="Comedy"/>
    <s v="English"/>
    <s v="USA"/>
    <s v="PG-13"/>
    <s v="Amanda Detmer"/>
    <s v="Dennis Dugan"/>
    <n v="240"/>
    <n v="664"/>
    <n v="221"/>
    <n v="739"/>
    <n v="5.9"/>
    <n v="97"/>
    <n v="96"/>
    <n v="19351569"/>
    <n v="22000000"/>
    <n v="-2648431"/>
    <n v="2001"/>
  </r>
  <r>
    <x v="622"/>
    <n v="1"/>
    <x v="622"/>
    <s v="Color"/>
    <s v="Comedy"/>
    <s v="English"/>
    <s v="USA"/>
    <s v="PG-13"/>
    <s v="Jon Lovitz"/>
    <s v="Dennis Dugan"/>
    <n v="11000"/>
    <n v="13125"/>
    <n v="221"/>
    <n v="0"/>
    <n v="5.6"/>
    <n v="90"/>
    <n v="75"/>
    <n v="57651794"/>
    <n v="33000000"/>
    <n v="24651794"/>
    <n v="2003"/>
  </r>
  <r>
    <x v="623"/>
    <n v="1"/>
    <x v="623"/>
    <s v="Color"/>
    <s v="Action"/>
    <s v="English"/>
    <s v="USA"/>
    <s v="PG-13"/>
    <s v="Adam Sandler"/>
    <s v="Dennis Dugan"/>
    <n v="11000"/>
    <n v="13446"/>
    <n v="221"/>
    <n v="0"/>
    <n v="5.5"/>
    <n v="198"/>
    <n v="113"/>
    <n v="100018837"/>
    <n v="90000000"/>
    <n v="10018837"/>
    <n v="2004"/>
  </r>
  <r>
    <x v="624"/>
    <n v="1"/>
    <x v="624"/>
    <s v="Color"/>
    <s v="Comedy"/>
    <s v="English"/>
    <s v="USA"/>
    <s v="PG-13"/>
    <s v="Steve Buscemi"/>
    <s v="Dennis Dugan"/>
    <n v="12000"/>
    <n v="28497"/>
    <n v="221"/>
    <n v="12000"/>
    <n v="6"/>
    <n v="179"/>
    <n v="102"/>
    <n v="162001186"/>
    <n v="80000000"/>
    <n v="82001186"/>
    <n v="2005"/>
  </r>
  <r>
    <x v="625"/>
    <n v="1"/>
    <x v="625"/>
    <s v="Color"/>
    <s v="Comedy"/>
    <s v="English"/>
    <s v="USA"/>
    <s v="PG"/>
    <s v="Al Pacino"/>
    <s v="Dennis Dugan"/>
    <n v="14000"/>
    <n v="27405"/>
    <n v="221"/>
    <n v="0"/>
    <n v="3.4"/>
    <n v="156"/>
    <n v="91"/>
    <n v="74158157"/>
    <n v="79000000"/>
    <n v="-4841843"/>
    <n v="2005"/>
  </r>
  <r>
    <x v="626"/>
    <n v="1"/>
    <x v="626"/>
    <s v="Color"/>
    <s v="Comedy"/>
    <s v="English"/>
    <s v="USA"/>
    <s v="PG-13"/>
    <s v="Adam Sandler"/>
    <s v="Dennis Dugan"/>
    <n v="11000"/>
    <n v="16325"/>
    <n v="221"/>
    <n v="19000"/>
    <n v="6.4"/>
    <n v="204"/>
    <n v="117"/>
    <n v="103028109"/>
    <n v="80000000"/>
    <n v="23028109"/>
    <n v="2005"/>
  </r>
  <r>
    <x v="627"/>
    <n v="1"/>
    <x v="627"/>
    <s v="Color"/>
    <s v="Comedy"/>
    <s v="English"/>
    <s v="USA"/>
    <s v="PG-13"/>
    <s v="Steve Buscemi"/>
    <s v="Dennis Dugan"/>
    <n v="12000"/>
    <n v="39269"/>
    <n v="221"/>
    <n v="14000"/>
    <n v="5.4"/>
    <n v="139"/>
    <n v="101"/>
    <n v="133668525"/>
    <n v="80000000"/>
    <n v="53668525"/>
    <n v="2006"/>
  </r>
  <r>
    <x v="628"/>
    <n v="1"/>
    <x v="628"/>
    <s v="Color"/>
    <s v="Crime"/>
    <s v="English"/>
    <s v="USA"/>
    <s v="R"/>
    <s v="Tony Goldwyn"/>
    <s v="Dennis Iliadis"/>
    <n v="956"/>
    <n v="3861"/>
    <n v="29"/>
    <n v="0"/>
    <n v="6.6"/>
    <n v="241"/>
    <n v="114"/>
    <n v="32721635"/>
    <n v="15000000"/>
    <n v="17721635"/>
    <n v="2005"/>
  </r>
  <r>
    <x v="629"/>
    <n v="1"/>
    <x v="629"/>
    <s v="Color"/>
    <s v="Comedy"/>
    <s v="French"/>
    <s v="Canada"/>
    <s v="R"/>
    <s v="Marie-JosÃ©e Croze"/>
    <s v="Denys Arcand"/>
    <n v="150"/>
    <n v="253"/>
    <n v="66"/>
    <n v="0"/>
    <n v="7.7"/>
    <n v="135"/>
    <n v="112"/>
    <n v="3432342"/>
    <n v="6000000"/>
    <n v="-2567658"/>
    <n v="2002"/>
  </r>
  <r>
    <x v="630"/>
    <n v="1"/>
    <x v="630"/>
    <s v="Color"/>
    <s v="Biography"/>
    <s v="English"/>
    <s v="USA"/>
    <s v="PG-13"/>
    <s v="Denzel Washington"/>
    <s v="Denzel Washington"/>
    <n v="18000"/>
    <n v="20456"/>
    <n v="18000"/>
    <n v="0"/>
    <n v="7.3"/>
    <n v="121"/>
    <n v="117"/>
    <n v="21078145"/>
    <n v="12500000"/>
    <n v="8578145"/>
    <n v="2001"/>
  </r>
  <r>
    <x v="631"/>
    <n v="1"/>
    <x v="631"/>
    <s v="Color"/>
    <s v="Biography"/>
    <s v="English"/>
    <s v="USA"/>
    <s v="PG-13"/>
    <s v="Denzel Washington"/>
    <s v="Denzel Washington"/>
    <n v="18000"/>
    <n v="22745"/>
    <n v="18000"/>
    <n v="0"/>
    <n v="7.6"/>
    <n v="112"/>
    <n v="126"/>
    <n v="30226144"/>
    <n v="15000000"/>
    <n v="15226144"/>
    <n v="2004"/>
  </r>
  <r>
    <x v="632"/>
    <n v="1"/>
    <x v="632"/>
    <s v="Color"/>
    <s v="Horror"/>
    <s v="English"/>
    <s v="USA"/>
    <s v="R"/>
    <s v="Matt Cohen"/>
    <s v="Deon Taylor"/>
    <n v="487"/>
    <n v="1495"/>
    <n v="26"/>
    <n v="0"/>
    <n v="4.0999999999999996"/>
    <n v="63"/>
    <n v="88"/>
    <n v="143000"/>
    <n v="5000000"/>
    <n v="-4857000"/>
    <n v="2004"/>
  </r>
  <r>
    <x v="633"/>
    <n v="1"/>
    <x v="633"/>
    <s v="Color"/>
    <s v="Drama"/>
    <s v="English"/>
    <s v="USA"/>
    <s v="R"/>
    <s v="Ryan Gosling"/>
    <s v="Derek Cianfrance"/>
    <n v="33000"/>
    <n v="35941"/>
    <n v="310"/>
    <n v="25000"/>
    <n v="7.4"/>
    <n v="377"/>
    <n v="112"/>
    <n v="9701559"/>
    <n v="3500000"/>
    <n v="6201559"/>
    <n v="2005"/>
  </r>
  <r>
    <x v="634"/>
    <n v="1"/>
    <x v="634"/>
    <s v="Color"/>
    <s v="Crime"/>
    <s v="English"/>
    <s v="USA"/>
    <s v="R"/>
    <s v="Ryan Gosling"/>
    <s v="Derek Cianfrance"/>
    <n v="33000"/>
    <n v="34413"/>
    <n v="310"/>
    <n v="47000"/>
    <n v="7.3"/>
    <n v="417"/>
    <n v="140"/>
    <n v="21383298"/>
    <n v="15000000"/>
    <n v="6383298"/>
    <n v="2006"/>
  </r>
  <r>
    <x v="635"/>
    <n v="1"/>
    <x v="635"/>
    <s v="Color"/>
    <s v="Comedy"/>
    <s v="English"/>
    <s v="USA"/>
    <s v="R"/>
    <s v="Demi Moore"/>
    <s v="Derrick Borte"/>
    <n v="2000"/>
    <n v="4607"/>
    <n v="17"/>
    <n v="0"/>
    <n v="6.5"/>
    <n v="144"/>
    <n v="96"/>
    <n v="1474508"/>
    <n v="5000000"/>
    <n v="-3525492"/>
    <n v="2005"/>
  </r>
  <r>
    <x v="636"/>
    <n v="1"/>
    <x v="636"/>
    <s v="Color"/>
    <s v="Adventure"/>
    <s v="English"/>
    <s v="USA"/>
    <s v="PG"/>
    <s v="Robert De Niro"/>
    <s v="Des McAnuff"/>
    <n v="22000"/>
    <n v="28050"/>
    <n v="5"/>
    <n v="413"/>
    <n v="4.0999999999999996"/>
    <n v="49"/>
    <n v="92"/>
    <n v="26000610"/>
    <n v="76000000"/>
    <n v="-49999390"/>
    <n v="2000"/>
  </r>
  <r>
    <x v="637"/>
    <n v="1"/>
    <x v="637"/>
    <s v="Color"/>
    <s v="Comedy"/>
    <s v="English"/>
    <s v="Canada"/>
    <s v="R"/>
    <s v="Jaime King"/>
    <s v="Dewey Nicks"/>
    <n v="960"/>
    <n v="2415"/>
    <n v="4"/>
    <n v="405"/>
    <n v="5.3"/>
    <n v="66"/>
    <n v="86"/>
    <n v="4814244"/>
    <n v="11000000"/>
    <n v="-6185756"/>
    <n v="2001"/>
  </r>
  <r>
    <x v="638"/>
    <n v="1"/>
    <x v="638"/>
    <s v="Color"/>
    <s v="Comedy"/>
    <s v="English"/>
    <s v="USA"/>
    <s v="PG-13"/>
    <s v="Jada Pinkett Smith"/>
    <s v="Diane English"/>
    <n v="851"/>
    <n v="3485"/>
    <n v="15"/>
    <n v="0"/>
    <n v="4.9000000000000004"/>
    <n v="124"/>
    <n v="114"/>
    <n v="26896744"/>
    <n v="16500000"/>
    <n v="10396744"/>
    <n v="2004"/>
  </r>
  <r>
    <x v="639"/>
    <n v="1"/>
    <x v="639"/>
    <s v="Color"/>
    <s v="Comedy"/>
    <s v="English"/>
    <s v="Germany"/>
    <s v="PG-13"/>
    <s v="Adam Arkin"/>
    <s v="Diane Keaton"/>
    <n v="374"/>
    <n v="1238"/>
    <n v="0"/>
    <n v="390"/>
    <n v="4.7"/>
    <n v="82"/>
    <n v="94"/>
    <n v="36037909"/>
    <n v="60000000"/>
    <n v="-23962091"/>
    <n v="2000"/>
  </r>
  <r>
    <x v="640"/>
    <n v="1"/>
    <x v="640"/>
    <s v="Color"/>
    <s v="Documentary"/>
    <s v="English"/>
    <s v="USA"/>
    <s v="PG"/>
    <s v="Barack Obama"/>
    <s v="Dinesh D'Souza"/>
    <n v="871"/>
    <n v="1111"/>
    <n v="67"/>
    <n v="0"/>
    <n v="5.0999999999999996"/>
    <n v="30"/>
    <n v="87"/>
    <n v="33349949"/>
    <n v="2500000"/>
    <n v="30849949"/>
    <n v="2006"/>
  </r>
  <r>
    <x v="641"/>
    <n v="1"/>
    <x v="641"/>
    <s v="Color"/>
    <s v="Crime"/>
    <s v="English"/>
    <s v="USA"/>
    <s v="R"/>
    <s v="Channing Tatum"/>
    <s v="Dito Montiel"/>
    <n v="17000"/>
    <n v="32814"/>
    <n v="68"/>
    <n v="0"/>
    <n v="5.0999999999999996"/>
    <n v="62"/>
    <n v="90"/>
    <n v="28870"/>
    <n v="15000000"/>
    <n v="-14971130"/>
    <n v="2006"/>
  </r>
  <r>
    <x v="642"/>
    <n v="1"/>
    <x v="642"/>
    <s v="Color"/>
    <s v="Comedy"/>
    <s v="English"/>
    <s v="USA"/>
    <s v="R"/>
    <s v="Mo'Nique"/>
    <s v="DJ Pooh"/>
    <n v="939"/>
    <n v="3354"/>
    <n v="69"/>
    <n v="118"/>
    <n v="4"/>
    <n v="22"/>
    <n v="82"/>
    <n v="9821335"/>
    <n v="6000000"/>
    <n v="3821335"/>
    <n v="2000"/>
  </r>
  <r>
    <x v="643"/>
    <n v="1"/>
    <x v="643"/>
    <s v="Color"/>
    <s v="Comedy"/>
    <s v="English"/>
    <s v="USA"/>
    <s v="R"/>
    <s v="Angell Conwell"/>
    <s v="DJ Pooh"/>
    <n v="522"/>
    <n v="955"/>
    <n v="69"/>
    <n v="842"/>
    <n v="4.5999999999999996"/>
    <n v="27"/>
    <n v="93"/>
    <n v="10097096"/>
    <n v="4000000"/>
    <n v="6097096"/>
    <n v="2001"/>
  </r>
  <r>
    <x v="644"/>
    <n v="1"/>
    <x v="644"/>
    <s v="Color"/>
    <s v="Action"/>
    <s v="English"/>
    <s v="USA"/>
    <s v="PG-13"/>
    <s v="Nicolas Cage"/>
    <s v="Dominic Sena"/>
    <n v="12000"/>
    <n v="29069"/>
    <n v="57"/>
    <n v="0"/>
    <n v="6.5"/>
    <n v="175"/>
    <n v="127"/>
    <n v="101643008"/>
    <n v="90000000"/>
    <n v="11643008"/>
    <n v="2000"/>
  </r>
  <r>
    <x v="645"/>
    <n v="1"/>
    <x v="645"/>
    <s v="Color"/>
    <s v="Action"/>
    <s v="English"/>
    <s v="USA"/>
    <s v="R"/>
    <s v="Hugh Jackman"/>
    <s v="Dominic Sena"/>
    <n v="20000"/>
    <n v="25942"/>
    <n v="57"/>
    <n v="0"/>
    <n v="6.5"/>
    <n v="166"/>
    <n v="99"/>
    <n v="69772969"/>
    <n v="80000000"/>
    <n v="-10227031"/>
    <n v="2001"/>
  </r>
  <r>
    <x v="646"/>
    <n v="1"/>
    <x v="646"/>
    <s v="Color"/>
    <s v="Action"/>
    <s v="English"/>
    <s v="USA"/>
    <s v="R"/>
    <s v="Tom Skerritt"/>
    <s v="Dominic Sena"/>
    <n v="1000"/>
    <n v="1947"/>
    <n v="57"/>
    <n v="0"/>
    <n v="5.5"/>
    <n v="166"/>
    <n v="101"/>
    <n v="10268846"/>
    <n v="35000000"/>
    <n v="-24731154"/>
    <n v="2005"/>
  </r>
  <r>
    <x v="647"/>
    <n v="1"/>
    <x v="647"/>
    <s v="Color"/>
    <s v="Action"/>
    <s v="English"/>
    <s v="USA"/>
    <s v="PG"/>
    <s v="Matt Damon"/>
    <s v="Don Bluth"/>
    <n v="13000"/>
    <n v="15857"/>
    <n v="383"/>
    <n v="0"/>
    <n v="6.6"/>
    <n v="131"/>
    <n v="94"/>
    <n v="22751979"/>
    <n v="75000000"/>
    <n v="-52248021"/>
    <n v="2000"/>
  </r>
  <r>
    <x v="648"/>
    <n v="1"/>
    <x v="648"/>
    <s v="Color"/>
    <s v="Action"/>
    <s v="English"/>
    <s v="USA"/>
    <s v="PG"/>
    <s v="Damon Wayans Jr."/>
    <s v="Don Hall"/>
    <n v="756"/>
    <n v="2963"/>
    <n v="38"/>
    <n v="41000"/>
    <n v="7.9"/>
    <n v="384"/>
    <n v="102"/>
    <n v="222487711"/>
    <n v="165000000"/>
    <n v="57487711"/>
    <n v="2007"/>
  </r>
  <r>
    <x v="649"/>
    <n v="1"/>
    <x v="649"/>
    <s v="Color"/>
    <s v="Comedy"/>
    <s v="English"/>
    <s v="Romania"/>
    <s v="R"/>
    <s v="Jason Flemyng"/>
    <s v="Don Mancini"/>
    <n v="1000"/>
    <n v="2567"/>
    <n v="64"/>
    <n v="0"/>
    <n v="4.9000000000000004"/>
    <n v="148"/>
    <n v="88"/>
    <n v="17016190"/>
    <n v="12000000"/>
    <n v="5016190"/>
    <n v="2002"/>
  </r>
  <r>
    <x v="650"/>
    <n v="1"/>
    <x v="650"/>
    <s v="Color"/>
    <s v="Action"/>
    <s v="English"/>
    <s v="Germany"/>
    <s v="PG-13"/>
    <s v="Claudia Christian"/>
    <s v="Don Michael Paul"/>
    <n v="462"/>
    <n v="1855"/>
    <n v="70"/>
    <n v="564"/>
    <n v="4.5999999999999996"/>
    <n v="58"/>
    <n v="98"/>
    <n v="15361537"/>
    <n v="13000000"/>
    <n v="2361537"/>
    <n v="2001"/>
  </r>
  <r>
    <x v="651"/>
    <n v="1"/>
    <x v="651"/>
    <s v="Color"/>
    <s v="Comedy"/>
    <s v="English"/>
    <s v="USA"/>
    <s v="PG-13"/>
    <s v="Jeffrey Jones"/>
    <s v="Don Michael Paul"/>
    <n v="692"/>
    <n v="3128"/>
    <n v="70"/>
    <n v="446"/>
    <n v="2"/>
    <n v="25"/>
    <n v="93"/>
    <n v="5694308"/>
    <n v="7000000"/>
    <n v="-1305692"/>
    <n v="2004"/>
  </r>
  <r>
    <x v="652"/>
    <n v="1"/>
    <x v="652"/>
    <s v="Color"/>
    <s v="Comedy"/>
    <s v="English"/>
    <s v="USA"/>
    <s v="PG-13"/>
    <s v="Steve Buscemi"/>
    <s v="Don Scardino"/>
    <n v="12000"/>
    <n v="32094"/>
    <n v="35"/>
    <n v="13000"/>
    <n v="5.9"/>
    <n v="260"/>
    <n v="100"/>
    <n v="22525921"/>
    <n v="30000000"/>
    <n v="-7474079"/>
    <n v="2007"/>
  </r>
  <r>
    <x v="653"/>
    <n v="1"/>
    <x v="653"/>
    <s v="Color"/>
    <s v="Action"/>
    <s v="English"/>
    <s v="USA"/>
    <s v="PG-13"/>
    <s v="Candice Bergen"/>
    <s v="Donald Petrie"/>
    <n v="545"/>
    <n v="1574"/>
    <n v="80"/>
    <n v="0"/>
    <n v="6.2"/>
    <n v="140"/>
    <n v="109"/>
    <n v="106807667"/>
    <n v="45000000"/>
    <n v="61807667"/>
    <n v="2000"/>
  </r>
  <r>
    <x v="654"/>
    <n v="1"/>
    <x v="654"/>
    <s v="Color"/>
    <s v="Comedy"/>
    <s v="English"/>
    <s v="USA"/>
    <s v="PG-13"/>
    <s v="Matthew McConaughey"/>
    <s v="Donald Petrie"/>
    <n v="11000"/>
    <n v="14087"/>
    <n v="80"/>
    <n v="0"/>
    <n v="6.4"/>
    <n v="140"/>
    <n v="116"/>
    <n v="105807520"/>
    <n v="50000000"/>
    <n v="55807520"/>
    <n v="2002"/>
  </r>
  <r>
    <x v="655"/>
    <n v="1"/>
    <x v="655"/>
    <s v="Color"/>
    <s v="Comedy"/>
    <s v="English"/>
    <s v="USA"/>
    <s v="PG-13"/>
    <s v="Rip Torn"/>
    <s v="Donald Petrie"/>
    <n v="826"/>
    <n v="2466"/>
    <n v="80"/>
    <n v="260"/>
    <n v="5.2"/>
    <n v="82"/>
    <n v="110"/>
    <n v="14469428"/>
    <n v="26000000"/>
    <n v="-11530572"/>
    <n v="2002"/>
  </r>
  <r>
    <x v="656"/>
    <n v="1"/>
    <x v="656"/>
    <s v="Color"/>
    <s v="Comedy"/>
    <s v="English"/>
    <s v="Poland"/>
    <s v="PG-13"/>
    <s v="Samaire Armstrong"/>
    <s v="Donald Petrie"/>
    <n v="806"/>
    <n v="3211"/>
    <n v="80"/>
    <n v="0"/>
    <n v="5.3"/>
    <n v="98"/>
    <n v="103"/>
    <n v="17324744"/>
    <n v="28000000"/>
    <n v="-10675256"/>
    <n v="2003"/>
  </r>
  <r>
    <x v="657"/>
    <n v="1"/>
    <x v="657"/>
    <s v="Color"/>
    <s v="Comedy"/>
    <s v="English"/>
    <s v="USA"/>
    <s v="PG-13"/>
    <s v="Nia Vardalos"/>
    <s v="Donald Petrie"/>
    <n v="567"/>
    <n v="2016"/>
    <n v="80"/>
    <n v="0"/>
    <n v="5.9"/>
    <n v="112"/>
    <n v="98"/>
    <n v="8662318"/>
    <n v="17000000"/>
    <n v="-8337682"/>
    <n v="2005"/>
  </r>
  <r>
    <x v="658"/>
    <n v="1"/>
    <x v="658"/>
    <s v="Color"/>
    <s v="Action"/>
    <s v="English"/>
    <s v="UK"/>
    <s v="PG-13"/>
    <s v="Colin Firth"/>
    <s v="Doug Lefler"/>
    <n v="14000"/>
    <n v="14625"/>
    <n v="4"/>
    <n v="0"/>
    <n v="5.4"/>
    <n v="90"/>
    <n v="102"/>
    <n v="5932060"/>
    <n v="35000000"/>
    <n v="-29067940"/>
    <n v="2004"/>
  </r>
  <r>
    <x v="659"/>
    <n v="1"/>
    <x v="659"/>
    <s v="Color"/>
    <s v="Action"/>
    <s v="English"/>
    <s v="USA"/>
    <s v="PG-13"/>
    <s v="Matt Damon"/>
    <s v="Doug Liman"/>
    <n v="13000"/>
    <n v="13249"/>
    <n v="218"/>
    <n v="0"/>
    <n v="7.9"/>
    <n v="249"/>
    <n v="119"/>
    <n v="121468960"/>
    <n v="60000000"/>
    <n v="61468960"/>
    <n v="2001"/>
  </r>
  <r>
    <x v="660"/>
    <n v="1"/>
    <x v="660"/>
    <s v="Color"/>
    <s v="Action"/>
    <s v="English"/>
    <s v="USA"/>
    <s v="PG-13"/>
    <s v="Brad Pitt"/>
    <s v="Doug Liman"/>
    <n v="11000"/>
    <n v="22722"/>
    <n v="218"/>
    <n v="0"/>
    <n v="6.5"/>
    <n v="233"/>
    <n v="126"/>
    <n v="186336103"/>
    <n v="120000000"/>
    <n v="66336103"/>
    <n v="2003"/>
  </r>
  <r>
    <x v="661"/>
    <n v="1"/>
    <x v="661"/>
    <s v="Color"/>
    <s v="Action"/>
    <s v="English"/>
    <s v="USA"/>
    <s v="PG-13"/>
    <s v="Kristen Stewart"/>
    <s v="Doug Liman"/>
    <n v="17000"/>
    <n v="21863"/>
    <n v="218"/>
    <n v="0"/>
    <n v="6.1"/>
    <n v="238"/>
    <n v="88"/>
    <n v="80170146"/>
    <n v="85000000"/>
    <n v="-4829854"/>
    <n v="2004"/>
  </r>
  <r>
    <x v="662"/>
    <n v="1"/>
    <x v="662"/>
    <s v="Color"/>
    <s v="Biography"/>
    <s v="English"/>
    <s v="USA"/>
    <s v="PG-13"/>
    <s v="Naomi Watts"/>
    <s v="Doug Liman"/>
    <n v="6000"/>
    <n v="10191"/>
    <n v="218"/>
    <n v="9000"/>
    <n v="6.8"/>
    <n v="214"/>
    <n v="108"/>
    <n v="9528092"/>
    <n v="22000000"/>
    <n v="-12471908"/>
    <n v="2005"/>
  </r>
  <r>
    <x v="663"/>
    <n v="1"/>
    <x v="663"/>
    <s v="Color"/>
    <s v="Action"/>
    <s v="English"/>
    <s v="USA"/>
    <s v="PG-13"/>
    <s v="Tom Cruise"/>
    <s v="Doug Liman"/>
    <n v="10000"/>
    <n v="12652"/>
    <n v="218"/>
    <n v="77000"/>
    <n v="7.9"/>
    <n v="585"/>
    <n v="113"/>
    <n v="100189501"/>
    <n v="178000000"/>
    <n v="-77810499"/>
    <n v="2007"/>
  </r>
  <r>
    <x v="664"/>
    <n v="1"/>
    <x v="664"/>
    <s v="Color"/>
    <s v="Action"/>
    <s v="English"/>
    <s v="USA"/>
    <s v="R"/>
    <s v="Christopher Lambert"/>
    <s v="Douglas Aarniokoski"/>
    <n v="1000"/>
    <n v="2764"/>
    <n v="36"/>
    <n v="356"/>
    <n v="4.5999999999999996"/>
    <n v="90"/>
    <n v="101"/>
    <n v="12801190"/>
    <n v="15000000"/>
    <n v="-2198810"/>
    <n v="2000"/>
  </r>
  <r>
    <x v="665"/>
    <n v="1"/>
    <x v="665"/>
    <s v="Color"/>
    <s v="Drama"/>
    <s v="English"/>
    <s v="UK"/>
    <s v="PG"/>
    <s v="Charlie Hunnam"/>
    <s v="Douglas McGrath"/>
    <n v="16000"/>
    <n v="29177"/>
    <n v="41"/>
    <n v="0"/>
    <n v="7.2"/>
    <n v="80"/>
    <n v="132"/>
    <n v="1309849"/>
    <n v="10000000"/>
    <n v="-8690151"/>
    <n v="2001"/>
  </r>
  <r>
    <x v="666"/>
    <n v="1"/>
    <x v="666"/>
    <s v="Color"/>
    <s v="Biography"/>
    <s v="English"/>
    <s v="USA"/>
    <s v="R"/>
    <s v="Toby Jones"/>
    <s v="Douglas McGrath"/>
    <n v="2000"/>
    <n v="3474"/>
    <n v="41"/>
    <n v="0"/>
    <n v="7.1"/>
    <n v="129"/>
    <n v="118"/>
    <n v="1150403"/>
    <n v="13000000"/>
    <n v="-11849597"/>
    <n v="2003"/>
  </r>
  <r>
    <x v="667"/>
    <n v="1"/>
    <x v="667"/>
    <s v="Color"/>
    <s v="Comedy"/>
    <s v="English"/>
    <s v="USA"/>
    <s v="PG-13"/>
    <s v="Olivia Munn"/>
    <s v="Douglas McGrath"/>
    <n v="2000"/>
    <n v="5470"/>
    <n v="41"/>
    <n v="0"/>
    <n v="4.9000000000000004"/>
    <n v="169"/>
    <n v="89"/>
    <n v="9639242"/>
    <n v="24000000"/>
    <n v="-14360758"/>
    <n v="2005"/>
  </r>
  <r>
    <x v="668"/>
    <n v="1"/>
    <x v="668"/>
    <s v="Color"/>
    <s v="Drama"/>
    <s v="English"/>
    <s v="USA"/>
    <s v="PG-13"/>
    <s v="Jennifer Lawrence"/>
    <s v="Drake Doremus"/>
    <n v="34000"/>
    <n v="34983"/>
    <n v="52"/>
    <n v="12000"/>
    <n v="6.7"/>
    <n v="206"/>
    <n v="90"/>
    <n v="3388210"/>
    <n v="250000"/>
    <n v="3138210"/>
    <n v="2005"/>
  </r>
  <r>
    <x v="669"/>
    <n v="1"/>
    <x v="669"/>
    <s v="Color"/>
    <s v="Drama"/>
    <s v="English"/>
    <s v="USA"/>
    <s v="PG-13"/>
    <s v="Daniel Stern"/>
    <s v="Drew Barrymore"/>
    <n v="796"/>
    <n v="2633"/>
    <n v="0"/>
    <n v="10000"/>
    <n v="6.9"/>
    <n v="230"/>
    <n v="111"/>
    <n v="13034417"/>
    <n v="15000000"/>
    <n v="-1965583"/>
    <n v="2005"/>
  </r>
  <r>
    <x v="670"/>
    <n v="1"/>
    <x v="670"/>
    <s v="Color"/>
    <s v="Fantasy"/>
    <s v="English"/>
    <s v="USA"/>
    <s v="R"/>
    <s v="Chris Hemsworth"/>
    <s v="Drew Goddard"/>
    <n v="26000"/>
    <n v="29551"/>
    <n v="246"/>
    <n v="66000"/>
    <n v="7"/>
    <n v="634"/>
    <n v="95"/>
    <n v="42043633"/>
    <n v="30000000"/>
    <n v="12043633"/>
    <n v="2006"/>
  </r>
  <r>
    <x v="671"/>
    <n v="1"/>
    <x v="671"/>
    <s v="Color"/>
    <s v="Animation"/>
    <s v="English"/>
    <s v="USA"/>
    <s v="R"/>
    <s v="Jennifer Jason Leigh"/>
    <s v="Duke Johnson"/>
    <n v="1000"/>
    <n v="1442"/>
    <n v="26"/>
    <n v="0"/>
    <n v="7.3"/>
    <n v="328"/>
    <n v="90"/>
    <n v="3442820"/>
    <n v="8000000"/>
    <n v="-4557180"/>
    <n v="2007"/>
  </r>
  <r>
    <x v="672"/>
    <n v="1"/>
    <x v="672"/>
    <s v="Color"/>
    <s v="Drama"/>
    <s v="English"/>
    <s v="UK"/>
    <s v="R"/>
    <s v="Kevin Spacey"/>
    <s v="Duncan Jones"/>
    <n v="18000"/>
    <n v="19404"/>
    <n v="0"/>
    <n v="47000"/>
    <n v="7.9"/>
    <n v="415"/>
    <n v="97"/>
    <n v="5009677"/>
    <n v="5000000"/>
    <n v="9677"/>
    <n v="2005"/>
  </r>
  <r>
    <x v="673"/>
    <n v="1"/>
    <x v="673"/>
    <s v="Color"/>
    <s v="Mystery"/>
    <s v="English"/>
    <s v="USA"/>
    <s v="PG-13"/>
    <s v="Jake Gyllenhaal"/>
    <s v="Duncan Jones"/>
    <n v="15000"/>
    <n v="16034"/>
    <n v="0"/>
    <n v="56000"/>
    <n v="7.5"/>
    <n v="522"/>
    <n v="93"/>
    <n v="54696902"/>
    <n v="32000000"/>
    <n v="22696902"/>
    <n v="2006"/>
  </r>
  <r>
    <x v="674"/>
    <n v="1"/>
    <x v="674"/>
    <s v="Color"/>
    <s v="Adventure"/>
    <s v="English"/>
    <s v="USA"/>
    <s v="R"/>
    <s v="Kevin Zegers"/>
    <s v="Duncan Tucker"/>
    <n v="2000"/>
    <n v="3192"/>
    <n v="2"/>
    <n v="0"/>
    <n v="7.4"/>
    <n v="169"/>
    <n v="103"/>
    <n v="9013113"/>
    <n v="1000000"/>
    <n v="8013113"/>
    <n v="2003"/>
  </r>
  <r>
    <x v="675"/>
    <n v="1"/>
    <x v="675"/>
    <s v="Color"/>
    <s v="Comedy"/>
    <s v="English"/>
    <s v="UK"/>
    <s v="PG-13"/>
    <s v="Luke Newberry"/>
    <s v="Dustin Hoffman"/>
    <n v="358"/>
    <n v="1114"/>
    <n v="0"/>
    <n v="13000"/>
    <n v="6.8"/>
    <n v="175"/>
    <n v="98"/>
    <n v="18381787"/>
    <n v="11000000"/>
    <n v="7381787"/>
    <n v="2006"/>
  </r>
  <r>
    <x v="676"/>
    <n v="1"/>
    <x v="676"/>
    <s v="Color"/>
    <s v="Action"/>
    <s v="English"/>
    <s v="USA"/>
    <s v="PG-13"/>
    <s v="Nicholas Gonzalez"/>
    <s v="Dwight H. Little"/>
    <n v="601"/>
    <n v="2730"/>
    <n v="27"/>
    <n v="686"/>
    <n v="4.5999999999999996"/>
    <n v="94"/>
    <n v="97"/>
    <n v="31526393"/>
    <n v="25000000"/>
    <n v="6526393"/>
    <n v="2002"/>
  </r>
  <r>
    <x v="677"/>
    <n v="1"/>
    <x v="677"/>
    <s v="Black and White"/>
    <s v="Drama"/>
    <s v="English"/>
    <s v="UK"/>
    <s v="R"/>
    <s v="Eddie Izzard"/>
    <s v="E. Elias Merhige"/>
    <n v="776"/>
    <n v="1761"/>
    <n v="54"/>
    <n v="0"/>
    <n v="6.9"/>
    <n v="196"/>
    <n v="92"/>
    <n v="8279017"/>
    <n v="8000000"/>
    <n v="279017"/>
    <n v="2000"/>
  </r>
  <r>
    <x v="678"/>
    <n v="1"/>
    <x v="678"/>
    <s v="Color"/>
    <s v="Crime"/>
    <s v="English"/>
    <s v="USA"/>
    <s v="R"/>
    <s v="Harry Lennix"/>
    <s v="E. Elias Merhige"/>
    <n v="748"/>
    <n v="1721"/>
    <n v="54"/>
    <n v="817"/>
    <n v="5.9"/>
    <n v="101"/>
    <n v="99"/>
    <n v="8712564"/>
    <n v="27000000"/>
    <n v="-18287436"/>
    <n v="2002"/>
  </r>
  <r>
    <x v="679"/>
    <n v="1"/>
    <x v="679"/>
    <s v="Color"/>
    <s v="Comedy"/>
    <s v="English"/>
    <s v="USA"/>
    <s v="Not Rated"/>
    <s v="Brighton Sharbino"/>
    <s v="E.L. Katz"/>
    <n v="3000"/>
    <n v="4729"/>
    <n v="3"/>
    <n v="0"/>
    <n v="6.8"/>
    <n v="193"/>
    <n v="88"/>
    <n v="59379"/>
    <n v="200000"/>
    <n v="-140621"/>
    <n v="2006"/>
  </r>
  <r>
    <x v="680"/>
    <n v="1"/>
    <x v="680"/>
    <s v="Color"/>
    <s v="Comedy"/>
    <s v="English"/>
    <s v="USA"/>
    <s v="PG-13"/>
    <s v="Zooey Deschanel"/>
    <s v="Ed Decter"/>
    <n v="11000"/>
    <n v="12687"/>
    <n v="13"/>
    <n v="1000"/>
    <n v="5.9"/>
    <n v="49"/>
    <n v="92"/>
    <n v="28972187"/>
    <n v="13000000"/>
    <n v="15972187"/>
    <n v="2001"/>
  </r>
  <r>
    <x v="681"/>
    <n v="1"/>
    <x v="681"/>
    <s v="Color"/>
    <s v="Drama"/>
    <s v="English"/>
    <s v="France"/>
    <s v="PG-13"/>
    <s v="Muse Watson"/>
    <s v="Ed Gass-Donnelly"/>
    <n v="45000"/>
    <n v="46868"/>
    <n v="8"/>
    <n v="0"/>
    <n v="4"/>
    <n v="161"/>
    <n v="93"/>
    <n v="15152879"/>
    <n v="5000000"/>
    <n v="10152879"/>
    <n v="2007"/>
  </r>
  <r>
    <x v="682"/>
    <n v="1"/>
    <x v="682"/>
    <s v="Color"/>
    <s v="Biography"/>
    <s v="English"/>
    <s v="USA"/>
    <s v="R"/>
    <s v="John Heard"/>
    <s v="Ed Harris"/>
    <n v="697"/>
    <n v="1517"/>
    <n v="0"/>
    <n v="0"/>
    <n v="7"/>
    <n v="115"/>
    <n v="122"/>
    <n v="8596914"/>
    <n v="6000000"/>
    <n v="2596914"/>
    <n v="2000"/>
  </r>
  <r>
    <x v="683"/>
    <n v="1"/>
    <x v="683"/>
    <s v="Color"/>
    <s v="Drama"/>
    <s v="English"/>
    <s v="USA"/>
    <s v="R"/>
    <s v="Don Wallace"/>
    <s v="Eddie O'Flaherty"/>
    <n v="54"/>
    <n v="185"/>
    <n v="3"/>
    <n v="30"/>
    <n v="6.6"/>
    <n v="13"/>
    <n v="109"/>
    <n v="5199"/>
    <n v="200000"/>
    <n v="-194801"/>
    <n v="2002"/>
  </r>
  <r>
    <x v="684"/>
    <n v="1"/>
    <x v="684"/>
    <s v="Color"/>
    <s v="Comedy"/>
    <s v="English"/>
    <s v="UK"/>
    <s v="R"/>
    <s v="Peter Serafinowicz"/>
    <s v="Edgar Wright"/>
    <n v="605"/>
    <n v="1686"/>
    <n v="1000"/>
    <n v="19000"/>
    <n v="8"/>
    <n v="246"/>
    <n v="99"/>
    <n v="13464388"/>
    <n v="4000000"/>
    <n v="9464388"/>
    <n v="2002"/>
  </r>
  <r>
    <x v="685"/>
    <n v="1"/>
    <x v="685"/>
    <s v="Color"/>
    <s v="Action"/>
    <s v="English"/>
    <s v="UK"/>
    <s v="R"/>
    <s v="Bill Bailey"/>
    <s v="Edgar Wright"/>
    <n v="175"/>
    <n v="485"/>
    <n v="1000"/>
    <n v="17000"/>
    <n v="7.9"/>
    <n v="285"/>
    <n v="121"/>
    <n v="23618786"/>
    <n v="8000000"/>
    <n v="15618786"/>
    <n v="2004"/>
  </r>
  <r>
    <x v="686"/>
    <n v="1"/>
    <x v="686"/>
    <s v="Color"/>
    <s v="Action"/>
    <s v="English"/>
    <s v="USA"/>
    <s v="PG-13"/>
    <s v="Anna Kendrick"/>
    <s v="Edgar Wright"/>
    <n v="10000"/>
    <n v="12687"/>
    <n v="1000"/>
    <n v="36000"/>
    <n v="7.5"/>
    <n v="393"/>
    <n v="112"/>
    <n v="31494270"/>
    <n v="60000000"/>
    <n v="-28505730"/>
    <n v="2005"/>
  </r>
  <r>
    <x v="687"/>
    <n v="1"/>
    <x v="687"/>
    <s v="Color"/>
    <s v="Action"/>
    <s v="English"/>
    <s v="UK"/>
    <s v="R"/>
    <s v="Michael Smiley"/>
    <s v="Edgar Wright"/>
    <n v="177"/>
    <n v="278"/>
    <n v="1000"/>
    <n v="49000"/>
    <n v="7"/>
    <n v="427"/>
    <n v="109"/>
    <n v="26003149"/>
    <n v="20000000"/>
    <n v="6003149"/>
    <n v="2007"/>
  </r>
  <r>
    <x v="688"/>
    <n v="1"/>
    <x v="688"/>
    <s v="Color"/>
    <s v="Comedy"/>
    <s v="English"/>
    <s v="USA"/>
    <s v="Not Rated"/>
    <s v="Kerry BishÃ©"/>
    <s v="Edward Burns"/>
    <n v="296"/>
    <n v="690"/>
    <n v="0"/>
    <n v="413"/>
    <n v="6.4"/>
    <n v="14"/>
    <n v="95"/>
    <n v="4584"/>
    <n v="9000"/>
    <n v="-4416"/>
    <n v="2006"/>
  </r>
  <r>
    <x v="689"/>
    <n v="1"/>
    <x v="689"/>
    <s v="Color"/>
    <s v="Comedy"/>
    <s v="English"/>
    <s v="USA"/>
    <s v="PG-13"/>
    <s v="Lisa Edelstein"/>
    <s v="Edward Norton"/>
    <n v="955"/>
    <n v="5404"/>
    <n v="0"/>
    <n v="0"/>
    <n v="6.4"/>
    <n v="148"/>
    <n v="128"/>
    <n v="37036404"/>
    <n v="30000000"/>
    <n v="7036404"/>
    <n v="2000"/>
  </r>
  <r>
    <x v="690"/>
    <n v="1"/>
    <x v="690"/>
    <s v="Color"/>
    <s v="Action"/>
    <s v="English"/>
    <s v="USA"/>
    <s v="R"/>
    <s v="Tom Cruise"/>
    <s v="Edward Zwick"/>
    <n v="10000"/>
    <n v="11945"/>
    <n v="380"/>
    <n v="0"/>
    <n v="7.7"/>
    <n v="190"/>
    <n v="154"/>
    <n v="111110575"/>
    <n v="140000000"/>
    <n v="-28889425"/>
    <n v="2002"/>
  </r>
  <r>
    <x v="691"/>
    <n v="1"/>
    <x v="691"/>
    <s v="Color"/>
    <s v="Adventure"/>
    <s v="English"/>
    <s v="Germany"/>
    <s v="R"/>
    <s v="Leonardo DiCaprio"/>
    <s v="Edward Zwick"/>
    <n v="29000"/>
    <n v="33160"/>
    <n v="380"/>
    <n v="14000"/>
    <n v="8"/>
    <n v="166"/>
    <n v="143"/>
    <n v="57366262"/>
    <n v="100000000"/>
    <n v="-42633738"/>
    <n v="2003"/>
  </r>
  <r>
    <x v="692"/>
    <n v="1"/>
    <x v="692"/>
    <s v="Color"/>
    <s v="Comedy"/>
    <s v="English"/>
    <s v="USA"/>
    <s v="R"/>
    <s v="Jake Gyllenhaal"/>
    <s v="Edward Zwick"/>
    <n v="15000"/>
    <n v="31278"/>
    <n v="380"/>
    <n v="24000"/>
    <n v="6.7"/>
    <n v="219"/>
    <n v="112"/>
    <n v="32357532"/>
    <n v="30000000"/>
    <n v="2357532"/>
    <n v="2005"/>
  </r>
  <r>
    <x v="693"/>
    <n v="1"/>
    <x v="693"/>
    <s v="Color"/>
    <s v="Comedy"/>
    <s v="English"/>
    <s v="USA"/>
    <s v="PG-13"/>
    <s v="Shiri Appleby"/>
    <s v="Efram Potelle"/>
    <n v="855"/>
    <n v="2489"/>
    <n v="2"/>
    <n v="150"/>
    <n v="6.1"/>
    <n v="29"/>
    <n v="79"/>
    <n v="279282"/>
    <n v="1000000"/>
    <n v="-720718"/>
    <n v="2002"/>
  </r>
  <r>
    <x v="694"/>
    <n v="1"/>
    <x v="694"/>
    <s v="Color"/>
    <s v="Action"/>
    <s v="English"/>
    <s v="Thailand"/>
    <s v="R"/>
    <s v="Michael Jai White"/>
    <s v="Ekachai Uekrongtham"/>
    <n v="2000"/>
    <n v="2802"/>
    <n v="3"/>
    <n v="0"/>
    <n v="5.7"/>
    <n v="66"/>
    <n v="96"/>
    <n v="162"/>
    <n v="9000000"/>
    <n v="-8999838"/>
    <n v="2007"/>
  </r>
  <r>
    <x v="695"/>
    <n v="1"/>
    <x v="695"/>
    <s v="Color"/>
    <s v="Horror"/>
    <s v="English"/>
    <s v="USA"/>
    <s v="R"/>
    <s v="Jay Hernandez"/>
    <s v="Eli Roth"/>
    <n v="1000"/>
    <n v="2990"/>
    <n v="0"/>
    <n v="0"/>
    <n v="5.9"/>
    <n v="303"/>
    <n v="93"/>
    <n v="47277326"/>
    <n v="4800000"/>
    <n v="42477326"/>
    <n v="2003"/>
  </r>
  <r>
    <x v="696"/>
    <n v="1"/>
    <x v="696"/>
    <s v="Color"/>
    <s v="Horror"/>
    <s v="English"/>
    <s v="USA"/>
    <s v="R"/>
    <s v="Jay Hernandez"/>
    <s v="Eli Roth"/>
    <n v="1000"/>
    <n v="4707"/>
    <n v="0"/>
    <n v="0"/>
    <n v="5.4"/>
    <n v="252"/>
    <n v="94"/>
    <n v="17544812"/>
    <n v="10000000"/>
    <n v="7544812"/>
    <n v="2004"/>
  </r>
  <r>
    <x v="697"/>
    <n v="1"/>
    <x v="697"/>
    <s v="Color"/>
    <s v="Adventure"/>
    <s v="English"/>
    <s v="USA"/>
    <s v="R"/>
    <s v="Daryl Sabara"/>
    <s v="Eli Roth"/>
    <n v="640"/>
    <n v="2082"/>
    <n v="0"/>
    <n v="12000"/>
    <n v="5.4"/>
    <n v="285"/>
    <n v="100"/>
    <n v="7186670"/>
    <n v="6000000"/>
    <n v="1186670"/>
    <n v="2007"/>
  </r>
  <r>
    <x v="698"/>
    <n v="1"/>
    <x v="698"/>
    <s v="Color"/>
    <s v="Comedy"/>
    <s v="English"/>
    <s v="USA"/>
    <s v="PG"/>
    <s v="Tammin Sursok"/>
    <s v="Elizabeth Allen Rosenbaum"/>
    <n v="836"/>
    <n v="3963"/>
    <n v="20"/>
    <n v="0"/>
    <n v="5.3"/>
    <n v="66"/>
    <n v="104"/>
    <n v="18595716"/>
    <n v="12000000"/>
    <n v="6595716"/>
    <n v="2003"/>
  </r>
  <r>
    <x v="699"/>
    <n v="1"/>
    <x v="699"/>
    <s v="Color"/>
    <s v="Adventure"/>
    <s v="English"/>
    <s v="USA"/>
    <s v="G"/>
    <s v="Sierra McCormick"/>
    <s v="Elizabeth Allen Rosenbaum"/>
    <n v="512"/>
    <n v="1002"/>
    <n v="20"/>
    <n v="0"/>
    <n v="6.7"/>
    <n v="81"/>
    <n v="103"/>
    <n v="26161406"/>
    <n v="15000000"/>
    <n v="11161406"/>
    <n v="2005"/>
  </r>
  <r>
    <x v="700"/>
    <n v="1"/>
    <x v="700"/>
    <s v="Color"/>
    <s v="Comedy"/>
    <s v="English"/>
    <s v="USA"/>
    <s v="R"/>
    <s v="Hugh Jackman"/>
    <s v="Elizabeth Banks"/>
    <n v="20000"/>
    <n v="41059"/>
    <n v="0"/>
    <n v="25000"/>
    <n v="4.3"/>
    <n v="180"/>
    <n v="94"/>
    <n v="8828771"/>
    <n v="6000000"/>
    <n v="2828771"/>
    <n v="2006"/>
  </r>
  <r>
    <x v="701"/>
    <n v="1"/>
    <x v="701"/>
    <s v="Color"/>
    <s v="Comedy"/>
    <s v="English"/>
    <s v="USA"/>
    <s v="PG-13"/>
    <s v="Anna Kendrick"/>
    <s v="Elizabeth Banks"/>
    <n v="10000"/>
    <n v="13159"/>
    <n v="0"/>
    <n v="40000"/>
    <n v="6.5"/>
    <n v="221"/>
    <n v="115"/>
    <n v="183436380"/>
    <n v="29000000"/>
    <n v="154436380"/>
    <n v="2007"/>
  </r>
  <r>
    <x v="702"/>
    <n v="1"/>
    <x v="702"/>
    <s v="Color"/>
    <s v="Action"/>
    <s v="English"/>
    <s v="USA"/>
    <s v="PG-13"/>
    <s v="Scarlett Johansson"/>
    <s v="Ellory Elkayem"/>
    <n v="19000"/>
    <n v="22554"/>
    <n v="11"/>
    <n v="0"/>
    <n v="5.4"/>
    <n v="181"/>
    <n v="99"/>
    <n v="17266505"/>
    <n v="30000000"/>
    <n v="-12733495"/>
    <n v="2001"/>
  </r>
  <r>
    <x v="703"/>
    <n v="1"/>
    <x v="703"/>
    <s v="Color"/>
    <s v="Drama"/>
    <s v="English"/>
    <s v="USA"/>
    <s v="R"/>
    <s v="Anthony Hopkins"/>
    <s v="Emilio Estevez"/>
    <n v="12000"/>
    <n v="13528"/>
    <n v="0"/>
    <n v="0"/>
    <n v="7"/>
    <n v="195"/>
    <n v="112"/>
    <n v="11204499"/>
    <n v="14000000"/>
    <n v="-2795501"/>
    <n v="2003"/>
  </r>
  <r>
    <x v="704"/>
    <n v="1"/>
    <x v="704"/>
    <s v="Color"/>
    <s v="Comedy"/>
    <s v="English"/>
    <s v="USA"/>
    <s v="R"/>
    <s v="Liam Neeson"/>
    <s v="Eric Blakeney"/>
    <n v="14000"/>
    <n v="17665"/>
    <n v="3"/>
    <n v="242"/>
    <n v="5.7"/>
    <n v="49"/>
    <n v="101"/>
    <n v="1631839"/>
    <n v="10000000"/>
    <n v="-8368161"/>
    <n v="2000"/>
  </r>
  <r>
    <x v="705"/>
    <n v="1"/>
    <x v="705"/>
    <s v="Color"/>
    <s v="Sci-Fi"/>
    <s v="English"/>
    <s v="USA"/>
    <s v="R"/>
    <s v="Logan Lerman"/>
    <s v="Eric Bress"/>
    <n v="8000"/>
    <n v="12755"/>
    <n v="19"/>
    <n v="15000"/>
    <n v="7.7"/>
    <n v="185"/>
    <n v="120"/>
    <n v="23947"/>
    <n v="13000000"/>
    <n v="-12976053"/>
    <n v="2002"/>
  </r>
  <r>
    <x v="706"/>
    <n v="1"/>
    <x v="706"/>
    <s v="Color"/>
    <s v="Action"/>
    <s v="English"/>
    <s v="USA"/>
    <s v="PG"/>
    <s v="Josh Hutcherson"/>
    <s v="Eric Brevig"/>
    <n v="14000"/>
    <n v="17925"/>
    <n v="40"/>
    <n v="0"/>
    <n v="5.8"/>
    <n v="201"/>
    <n v="93"/>
    <n v="101702060"/>
    <n v="45000000"/>
    <n v="56702060"/>
    <n v="2004"/>
  </r>
  <r>
    <x v="707"/>
    <n v="1"/>
    <x v="707"/>
    <s v="Color"/>
    <s v="Adventure"/>
    <s v="English"/>
    <s v="USA"/>
    <s v="PG"/>
    <s v="Justin Timberlake"/>
    <s v="Eric Brevig"/>
    <n v="3000"/>
    <n v="4394"/>
    <n v="40"/>
    <n v="0"/>
    <n v="4.5999999999999996"/>
    <n v="143"/>
    <n v="80"/>
    <n v="100169068"/>
    <n v="80000000"/>
    <n v="20169068"/>
    <n v="2005"/>
  </r>
  <r>
    <x v="708"/>
    <n v="1"/>
    <x v="708"/>
    <s v="Color"/>
    <s v="Comedy"/>
    <s v="English"/>
    <s v="USA"/>
    <s v="PG"/>
    <s v="Jerry Stiller"/>
    <s v="Eric Bross"/>
    <n v="719"/>
    <n v="2446"/>
    <n v="49"/>
    <n v="0"/>
    <n v="4.0999999999999996"/>
    <n v="46"/>
    <n v="85"/>
    <n v="4356743"/>
    <n v="16000000"/>
    <n v="-11643257"/>
    <n v="2001"/>
  </r>
  <r>
    <x v="709"/>
    <n v="1"/>
    <x v="709"/>
    <s v="Color"/>
    <s v="Adventure"/>
    <s v="English"/>
    <s v="USA"/>
    <s v="PG"/>
    <s v="Jada Pinkett Smith"/>
    <s v="Eric Darnell"/>
    <n v="851"/>
    <n v="1777"/>
    <n v="35"/>
    <n v="0"/>
    <n v="6.9"/>
    <n v="181"/>
    <n v="86"/>
    <n v="193136719"/>
    <n v="75000000"/>
    <n v="118136719"/>
    <n v="2003"/>
  </r>
  <r>
    <x v="710"/>
    <n v="1"/>
    <x v="710"/>
    <s v="Color"/>
    <s v="Action"/>
    <s v="English"/>
    <s v="USA"/>
    <s v="PG"/>
    <s v="Bernie Mac"/>
    <s v="Eric Darnell"/>
    <n v="1000"/>
    <n v="3285"/>
    <n v="35"/>
    <n v="0"/>
    <n v="6.7"/>
    <n v="167"/>
    <n v="89"/>
    <n v="179982968"/>
    <n v="150000000"/>
    <n v="29982968"/>
    <n v="2004"/>
  </r>
  <r>
    <x v="711"/>
    <n v="1"/>
    <x v="711"/>
    <s v="Color"/>
    <s v="Adventure"/>
    <s v="English"/>
    <s v="USA"/>
    <s v="PG"/>
    <s v="Jada Pinkett Smith"/>
    <s v="Eric Darnell"/>
    <n v="851"/>
    <n v="2444"/>
    <n v="35"/>
    <n v="17000"/>
    <n v="6.9"/>
    <n v="211"/>
    <n v="93"/>
    <n v="216366733"/>
    <n v="145000000"/>
    <n v="71366733"/>
    <n v="2006"/>
  </r>
  <r>
    <x v="712"/>
    <n v="1"/>
    <x v="712"/>
    <s v="Color"/>
    <s v="Adventure"/>
    <s v="English"/>
    <s v="USA"/>
    <s v="PG"/>
    <s v="Benedict Cumberbatch"/>
    <s v="Eric Darnell"/>
    <n v="19000"/>
    <n v="19963"/>
    <n v="35"/>
    <n v="11000"/>
    <n v="6.7"/>
    <n v="153"/>
    <n v="92"/>
    <n v="83348920"/>
    <n v="132000000"/>
    <n v="-48651080"/>
    <n v="2007"/>
  </r>
  <r>
    <x v="713"/>
    <n v="1"/>
    <x v="713"/>
    <s v="Color"/>
    <s v="Adventure"/>
    <s v="English"/>
    <s v="USA"/>
    <s v="PG"/>
    <s v="Alfre Woodard"/>
    <s v="Eric Leighton"/>
    <n v="1000"/>
    <n v="2945"/>
    <n v="0"/>
    <n v="0"/>
    <n v="6.5"/>
    <n v="145"/>
    <n v="82"/>
    <n v="137748063"/>
    <n v="127500000"/>
    <n v="10248063"/>
    <n v="2000"/>
  </r>
  <r>
    <x v="714"/>
    <n v="1"/>
    <x v="714"/>
    <s v="Black and White"/>
    <s v="Crime"/>
    <s v="English"/>
    <s v="Poland"/>
    <s v="Not Rated"/>
    <s v="Jordana Spiro"/>
    <s v="Eric Nicholas"/>
    <n v="262"/>
    <n v="509"/>
    <n v="0"/>
    <n v="244"/>
    <n v="6.1"/>
    <n v="71"/>
    <n v="78"/>
    <n v="10018"/>
    <n v="1000000"/>
    <n v="-989982"/>
    <n v="2003"/>
  </r>
  <r>
    <x v="715"/>
    <n v="1"/>
    <x v="715"/>
    <s v="Color"/>
    <s v="Comedy"/>
    <s v="English"/>
    <s v="USA"/>
    <s v="R"/>
    <s v="Peter Dinklage"/>
    <s v="Eric Schaeffer"/>
    <n v="22000"/>
    <n v="24382"/>
    <n v="71"/>
    <n v="139"/>
    <n v="6"/>
    <n v="25"/>
    <n v="98"/>
    <n v="295468"/>
    <n v="500000"/>
    <n v="-204532"/>
    <n v="2001"/>
  </r>
  <r>
    <x v="716"/>
    <n v="1"/>
    <x v="716"/>
    <s v="Color"/>
    <s v="Horror"/>
    <s v="English"/>
    <s v="Japan"/>
    <s v="PG-13"/>
    <s v="Johnny Lewis"/>
    <s v="Eric Valette"/>
    <n v="741"/>
    <n v="1834"/>
    <n v="2"/>
    <n v="0"/>
    <n v="3.9"/>
    <n v="141"/>
    <n v="87"/>
    <n v="26876529"/>
    <n v="27000000"/>
    <n v="-123471"/>
    <n v="2004"/>
  </r>
  <r>
    <x v="717"/>
    <n v="1"/>
    <x v="717"/>
    <s v="Color"/>
    <s v="Action"/>
    <s v="English"/>
    <s v="USA"/>
    <s v="PG-13"/>
    <s v="Ray Winstone"/>
    <s v="Ericson Core"/>
    <n v="1000"/>
    <n v="3962"/>
    <n v="19"/>
    <n v="37000"/>
    <n v="5.3"/>
    <n v="163"/>
    <n v="114"/>
    <n v="28772222"/>
    <n v="105000000"/>
    <n v="-76227778"/>
    <n v="2007"/>
  </r>
  <r>
    <x v="718"/>
    <n v="1"/>
    <x v="718"/>
    <s v="Color"/>
    <s v="Action"/>
    <s v="English"/>
    <s v="USA"/>
    <s v="R"/>
    <s v="Michael Jai White"/>
    <s v="Ernie Barbarash"/>
    <n v="2000"/>
    <n v="3089"/>
    <n v="249"/>
    <n v="0"/>
    <n v="5.8"/>
    <n v="29"/>
    <n v="103"/>
    <n v="8691"/>
    <n v="4500000"/>
    <n v="-4491309"/>
    <n v="2007"/>
  </r>
  <r>
    <x v="719"/>
    <n v="1"/>
    <x v="719"/>
    <s v="Color"/>
    <s v="Comedy"/>
    <s v="English"/>
    <s v="USA"/>
    <s v="R"/>
    <s v="Will Ferrell"/>
    <s v="Etan Cohen"/>
    <n v="8000"/>
    <n v="12556"/>
    <n v="164"/>
    <n v="14000"/>
    <n v="6"/>
    <n v="173"/>
    <n v="107"/>
    <n v="90353764"/>
    <n v="40000000"/>
    <n v="50353764"/>
    <n v="2007"/>
  </r>
  <r>
    <x v="720"/>
    <n v="1"/>
    <x v="720"/>
    <s v="Color"/>
    <s v="Comedy"/>
    <s v="English"/>
    <s v="USA"/>
    <s v="R"/>
    <s v="J.K. Simmons"/>
    <s v="Ethan Coen"/>
    <n v="24000"/>
    <n v="41701"/>
    <n v="1000"/>
    <n v="0"/>
    <n v="6.2"/>
    <n v="193"/>
    <n v="104"/>
    <n v="39692139"/>
    <n v="35000000"/>
    <n v="4692139"/>
    <n v="2002"/>
  </r>
  <r>
    <x v="721"/>
    <n v="1"/>
    <x v="721"/>
    <s v="Color"/>
    <s v="Crime"/>
    <s v="English"/>
    <s v="USA"/>
    <s v="R"/>
    <s v="Kelly Macdonald"/>
    <s v="Ethan Coen"/>
    <n v="2000"/>
    <n v="4738"/>
    <n v="1000"/>
    <n v="21000"/>
    <n v="8.1"/>
    <n v="488"/>
    <n v="122"/>
    <n v="74273505"/>
    <n v="25000000"/>
    <n v="49273505"/>
    <n v="2004"/>
  </r>
  <r>
    <x v="722"/>
    <n v="1"/>
    <x v="722"/>
    <s v="Color"/>
    <s v="Comedy"/>
    <s v="English"/>
    <s v="USA"/>
    <s v="R"/>
    <s v="J.K. Simmons"/>
    <s v="Ethan Coen"/>
    <n v="24000"/>
    <n v="36093"/>
    <n v="1000"/>
    <n v="0"/>
    <n v="7"/>
    <n v="341"/>
    <n v="96"/>
    <n v="60338891"/>
    <n v="37000000"/>
    <n v="23338891"/>
    <n v="2004"/>
  </r>
  <r>
    <x v="723"/>
    <n v="1"/>
    <x v="723"/>
    <s v="Color"/>
    <s v="Comedy"/>
    <s v="English"/>
    <s v="USA"/>
    <s v="R"/>
    <s v="Michael Stuhlbarg"/>
    <s v="Ethan Coen"/>
    <n v="816"/>
    <n v="1120"/>
    <n v="1000"/>
    <n v="10000"/>
    <n v="7"/>
    <n v="341"/>
    <n v="106"/>
    <n v="9190525"/>
    <n v="7000000"/>
    <n v="2190525"/>
    <n v="2004"/>
  </r>
  <r>
    <x v="724"/>
    <n v="1"/>
    <x v="724"/>
    <s v="Color"/>
    <s v="Adventure"/>
    <s v="English"/>
    <s v="USA"/>
    <s v="PG-13"/>
    <s v="Matt Damon"/>
    <s v="Ethan Coen"/>
    <n v="13000"/>
    <n v="25964"/>
    <n v="1000"/>
    <n v="36000"/>
    <n v="7.7"/>
    <n v="493"/>
    <n v="110"/>
    <n v="171031347"/>
    <n v="38000000"/>
    <n v="133031347"/>
    <n v="2005"/>
  </r>
  <r>
    <x v="725"/>
    <n v="1"/>
    <x v="725"/>
    <s v="Color"/>
    <s v="Drama"/>
    <s v="English"/>
    <s v="USA"/>
    <s v="R"/>
    <s v="Justin Timberlake"/>
    <s v="Ethan Coen"/>
    <n v="3000"/>
    <n v="4082"/>
    <n v="1000"/>
    <n v="26000"/>
    <n v="7.4"/>
    <n v="535"/>
    <n v="104"/>
    <n v="13214255"/>
    <n v="11000000"/>
    <n v="2214255"/>
    <n v="2006"/>
  </r>
  <r>
    <x v="726"/>
    <n v="1"/>
    <x v="726"/>
    <s v="Color"/>
    <s v="Action"/>
    <s v="English"/>
    <s v="USA"/>
    <s v="R"/>
    <s v="Robert De Niro"/>
    <s v="Ethan Maniquis"/>
    <n v="22000"/>
    <n v="26233"/>
    <n v="20"/>
    <n v="44000"/>
    <n v="6.7"/>
    <n v="391"/>
    <n v="105"/>
    <n v="26589953"/>
    <n v="10500000"/>
    <n v="16089953"/>
    <n v="2005"/>
  </r>
  <r>
    <x v="727"/>
    <n v="1"/>
    <x v="727"/>
    <s v="Color"/>
    <s v="Comedy"/>
    <s v="Spanish"/>
    <s v="Mexico"/>
    <s v="PG-13"/>
    <s v="Eugenio Derbez"/>
    <s v="Eugenio Derbez"/>
    <n v="399"/>
    <n v="688"/>
    <n v="399"/>
    <n v="14000"/>
    <n v="7.6"/>
    <n v="41"/>
    <n v="115"/>
    <n v="44456509"/>
    <n v="5000000"/>
    <n v="39456509"/>
    <n v="2006"/>
  </r>
  <r>
    <x v="728"/>
    <n v="1"/>
    <x v="728"/>
    <s v="Color"/>
    <s v="Comedy"/>
    <s v="English"/>
    <s v="USA"/>
    <s v="R"/>
    <s v="Channing Tatum"/>
    <s v="Evan Goldberg"/>
    <n v="17000"/>
    <n v="38751"/>
    <n v="133"/>
    <n v="97000"/>
    <n v="6.7"/>
    <n v="418"/>
    <n v="107"/>
    <n v="101470202"/>
    <n v="32000000"/>
    <n v="69470202"/>
    <n v="2007"/>
  </r>
  <r>
    <x v="729"/>
    <n v="1"/>
    <x v="729"/>
    <s v="Color"/>
    <s v="Comedy"/>
    <s v="English"/>
    <s v="USA"/>
    <s v="R"/>
    <s v="James Franco"/>
    <s v="Evan Goldberg"/>
    <n v="11000"/>
    <n v="12239"/>
    <n v="133"/>
    <n v="50000"/>
    <n v="6.6"/>
    <n v="293"/>
    <n v="112"/>
    <n v="6105175"/>
    <n v="44000000"/>
    <n v="-37894825"/>
    <n v="2007"/>
  </r>
  <r>
    <x v="730"/>
    <n v="1"/>
    <x v="730"/>
    <s v="Color"/>
    <s v="Comedy"/>
    <s v="Hebrew"/>
    <s v="Israel"/>
    <s v="Unrated"/>
    <s v="Ohad Knoller"/>
    <s v="Eytan Fox"/>
    <n v="53"/>
    <n v="137"/>
    <n v="21"/>
    <n v="0"/>
    <n v="7.3"/>
    <n v="51"/>
    <n v="90"/>
    <n v="155972"/>
    <n v="1500000"/>
    <n v="-1344028"/>
    <n v="2003"/>
  </r>
  <r>
    <x v="731"/>
    <n v="1"/>
    <x v="731"/>
    <s v="Color"/>
    <s v="Action"/>
    <s v="English"/>
    <s v="USA"/>
    <s v="R"/>
    <s v="Vin Diesel"/>
    <s v="F. Gary Gray"/>
    <n v="14000"/>
    <n v="16611"/>
    <n v="473"/>
    <n v="0"/>
    <n v="6.1"/>
    <n v="110"/>
    <n v="109"/>
    <n v="26183197"/>
    <n v="36000000"/>
    <n v="-9816803"/>
    <n v="2002"/>
  </r>
  <r>
    <x v="732"/>
    <n v="1"/>
    <x v="732"/>
    <s v="Color"/>
    <s v="Action"/>
    <s v="English"/>
    <s v="USA"/>
    <s v="PG-13"/>
    <s v="Jason Statham"/>
    <s v="F. Gary Gray"/>
    <n v="26000"/>
    <n v="35084"/>
    <n v="473"/>
    <n v="0"/>
    <n v="7"/>
    <n v="155"/>
    <n v="111"/>
    <n v="106126012"/>
    <n v="60000000"/>
    <n v="46126012"/>
    <n v="2002"/>
  </r>
  <r>
    <x v="733"/>
    <n v="1"/>
    <x v="733"/>
    <s v="Color"/>
    <s v="Comedy"/>
    <s v="English"/>
    <s v="USA"/>
    <s v="PG-13"/>
    <s v="Dwayne Johnson"/>
    <s v="F. Gary Gray"/>
    <n v="12000"/>
    <n v="15889"/>
    <n v="473"/>
    <n v="0"/>
    <n v="5.7"/>
    <n v="161"/>
    <n v="118"/>
    <n v="55808744"/>
    <n v="53000000"/>
    <n v="2808744"/>
    <n v="2002"/>
  </r>
  <r>
    <x v="734"/>
    <n v="1"/>
    <x v="734"/>
    <s v="Color"/>
    <s v="Crime"/>
    <s v="English"/>
    <s v="USA"/>
    <s v="R"/>
    <s v="Gerard Butler"/>
    <s v="F. Gary Gray"/>
    <n v="18000"/>
    <n v="22517"/>
    <n v="473"/>
    <n v="21000"/>
    <n v="7.4"/>
    <n v="216"/>
    <n v="118"/>
    <n v="73343413"/>
    <n v="50000000"/>
    <n v="23343413"/>
    <n v="2005"/>
  </r>
  <r>
    <x v="735"/>
    <n v="1"/>
    <x v="735"/>
    <s v="Color"/>
    <s v="Biography"/>
    <s v="English"/>
    <s v="USA"/>
    <s v="R"/>
    <s v="Aldis Hodge"/>
    <s v="F. Gary Gray"/>
    <n v="559"/>
    <n v="2702"/>
    <n v="473"/>
    <n v="76000"/>
    <n v="7.9"/>
    <n v="349"/>
    <n v="167"/>
    <n v="161029270"/>
    <n v="28000000"/>
    <n v="133029270"/>
    <n v="2007"/>
  </r>
  <r>
    <x v="736"/>
    <n v="1"/>
    <x v="736"/>
    <s v="Color"/>
    <s v="Crime"/>
    <s v="Spanish"/>
    <s v="Argentina"/>
    <s v="R"/>
    <s v="Ricardo DarÃ­n"/>
    <s v="FabiÃ¡n Bielinsky"/>
    <n v="827"/>
    <n v="856"/>
    <n v="44"/>
    <n v="0"/>
    <n v="7.9"/>
    <n v="94"/>
    <n v="114"/>
    <n v="1221261"/>
    <n v="1500000"/>
    <n v="-278739"/>
    <n v="2000"/>
  </r>
  <r>
    <x v="737"/>
    <n v="1"/>
    <x v="737"/>
    <s v="Color"/>
    <s v="Comedy"/>
    <s v="German"/>
    <s v="Germany"/>
    <m/>
    <s v="Udo Kier"/>
    <s v="Fatih Akin"/>
    <n v="595"/>
    <n v="1519"/>
    <n v="766"/>
    <n v="0"/>
    <n v="7.3"/>
    <n v="115"/>
    <n v="99"/>
    <n v="274385"/>
    <n v="4000000"/>
    <n v="-3725615"/>
    <n v="2005"/>
  </r>
  <r>
    <x v="738"/>
    <n v="1"/>
    <x v="738"/>
    <s v="Color"/>
    <s v="Horror"/>
    <s v="English"/>
    <s v="USA"/>
    <s v="R"/>
    <s v="Lou Taylor Pucci"/>
    <s v="Fede Alvarez"/>
    <n v="394"/>
    <n v="673"/>
    <n v="201"/>
    <n v="70000"/>
    <n v="6.5"/>
    <n v="543"/>
    <n v="96"/>
    <n v="54239856"/>
    <n v="17000000"/>
    <n v="37239856"/>
    <n v="2006"/>
  </r>
  <r>
    <x v="739"/>
    <n v="1"/>
    <x v="739"/>
    <s v="Color"/>
    <s v="Biography"/>
    <s v="English"/>
    <s v="USA"/>
    <s v="R"/>
    <s v="Macaulay Culkin"/>
    <s v="Fenton Bailey"/>
    <n v="3000"/>
    <n v="5185"/>
    <n v="13"/>
    <n v="0"/>
    <n v="6.3"/>
    <n v="39"/>
    <n v="98"/>
    <n v="296665"/>
    <n v="5000000"/>
    <n v="-4703335"/>
    <n v="2002"/>
  </r>
  <r>
    <x v="740"/>
    <n v="1"/>
    <x v="740"/>
    <s v="Black and White"/>
    <s v="Biography"/>
    <s v="English"/>
    <s v="USA"/>
    <s v="NC-17"/>
    <s v="Hugh M. Hefner"/>
    <s v="Fenton Bailey"/>
    <n v="373"/>
    <n v="1136"/>
    <n v="13"/>
    <n v="592"/>
    <n v="6.8"/>
    <n v="123"/>
    <n v="89"/>
    <n v="653621"/>
    <n v="2000000"/>
    <n v="-1346379"/>
    <n v="2003"/>
  </r>
  <r>
    <x v="741"/>
    <n v="1"/>
    <x v="741"/>
    <s v="Color"/>
    <s v="Comedy"/>
    <s v="Spanish"/>
    <s v="Spain"/>
    <s v="R"/>
    <s v="Luis Tosar"/>
    <s v="Fernando LeÃ³n de Aranoa"/>
    <n v="331"/>
    <n v="387"/>
    <n v="58"/>
    <n v="0"/>
    <n v="7.7"/>
    <n v="64"/>
    <n v="113"/>
    <n v="146402"/>
    <n v="4000000"/>
    <n v="-3853598"/>
    <n v="2001"/>
  </r>
  <r>
    <x v="742"/>
    <n v="1"/>
    <x v="742"/>
    <s v="Color"/>
    <s v="Crime"/>
    <s v="Portuguese"/>
    <s v="Brazil"/>
    <s v="R"/>
    <s v="Alice Braga"/>
    <s v="Fernando Meirelles"/>
    <n v="1000"/>
    <n v="1211"/>
    <n v="353"/>
    <n v="28000"/>
    <n v="8.6999999999999993"/>
    <n v="214"/>
    <n v="135"/>
    <n v="7563397"/>
    <n v="3300000"/>
    <n v="4263397"/>
    <n v="2001"/>
  </r>
  <r>
    <x v="743"/>
    <n v="1"/>
    <x v="743"/>
    <s v="Color"/>
    <s v="Drama"/>
    <s v="English"/>
    <s v="UK"/>
    <s v="R"/>
    <s v="Archie Panjabi"/>
    <s v="Fernando Meirelles"/>
    <n v="883"/>
    <n v="1565"/>
    <n v="353"/>
    <n v="0"/>
    <n v="7.5"/>
    <n v="226"/>
    <n v="129"/>
    <n v="33565375"/>
    <n v="15000000"/>
    <n v="18565375"/>
    <n v="2003"/>
  </r>
  <r>
    <x v="744"/>
    <n v="1"/>
    <x v="744"/>
    <s v="Color"/>
    <s v="Drama"/>
    <s v="English"/>
    <s v="Canada"/>
    <s v="R"/>
    <s v="Don McKellar"/>
    <s v="Fernando Meirelles"/>
    <n v="45"/>
    <n v="142"/>
    <n v="353"/>
    <n v="0"/>
    <n v="6.6"/>
    <n v="229"/>
    <n v="121"/>
    <n v="3073392"/>
    <n v="25000000"/>
    <n v="-21926608"/>
    <n v="2004"/>
  </r>
  <r>
    <x v="745"/>
    <n v="1"/>
    <x v="745"/>
    <s v="Color"/>
    <s v="Comedy"/>
    <s v="English"/>
    <s v="USA"/>
    <s v="R"/>
    <s v="Harold Perrineau"/>
    <s v="Fina Torres"/>
    <n v="1000"/>
    <n v="2687"/>
    <n v="26"/>
    <n v="859"/>
    <n v="5.3"/>
    <n v="72"/>
    <n v="92"/>
    <n v="5018450"/>
    <n v="8000000"/>
    <n v="-2981550"/>
    <n v="2000"/>
  </r>
  <r>
    <x v="746"/>
    <n v="1"/>
    <x v="746"/>
    <s v="Color"/>
    <s v="Action"/>
    <s v="English"/>
    <s v="USA"/>
    <s v="R"/>
    <s v="Jimmy Bennett"/>
    <s v="Florent-Emilio Siri"/>
    <n v="87000"/>
    <n v="103354"/>
    <n v="17"/>
    <n v="0"/>
    <n v="6.6"/>
    <n v="152"/>
    <n v="113"/>
    <n v="34636443"/>
    <n v="52000000"/>
    <n v="-17363557"/>
    <n v="2003"/>
  </r>
  <r>
    <x v="747"/>
    <n v="1"/>
    <x v="747"/>
    <s v="Color"/>
    <s v="Biography"/>
    <s v="English"/>
    <s v="USA"/>
    <s v="R"/>
    <s v="Kristen Stewart"/>
    <s v="Floria Sigismondi"/>
    <n v="17000"/>
    <n v="21711"/>
    <n v="50"/>
    <n v="0"/>
    <n v="6.6"/>
    <n v="259"/>
    <n v="106"/>
    <n v="3571735"/>
    <n v="10000000"/>
    <n v="-6428265"/>
    <n v="2005"/>
  </r>
  <r>
    <x v="748"/>
    <n v="1"/>
    <x v="748"/>
    <s v="Color"/>
    <s v="Drama"/>
    <s v="German"/>
    <s v="Germany"/>
    <s v="R"/>
    <s v="Sebastian Koch"/>
    <s v="Florian Henckel von Donnersmarck"/>
    <n v="380"/>
    <n v="927"/>
    <n v="207"/>
    <n v="39000"/>
    <n v="8.5"/>
    <n v="215"/>
    <n v="137"/>
    <n v="11284657"/>
    <n v="2000000"/>
    <n v="9284657"/>
    <n v="2003"/>
  </r>
  <r>
    <x v="749"/>
    <n v="1"/>
    <x v="749"/>
    <s v="Color"/>
    <s v="Action"/>
    <s v="English"/>
    <s v="USA"/>
    <s v="PG-13"/>
    <s v="Johnny Depp"/>
    <s v="Florian Henckel von Donnersmarck"/>
    <n v="40000"/>
    <n v="55175"/>
    <n v="207"/>
    <n v="25000"/>
    <n v="6"/>
    <n v="321"/>
    <n v="103"/>
    <n v="67631157"/>
    <n v="100000000"/>
    <n v="-32368843"/>
    <n v="2005"/>
  </r>
  <r>
    <x v="750"/>
    <n v="1"/>
    <x v="750"/>
    <s v="Color"/>
    <s v="Comedy"/>
    <s v="French"/>
    <s v="France"/>
    <s v="R"/>
    <s v="Catherine Deneuve"/>
    <s v="FranÃ§ois Ozon"/>
    <n v="963"/>
    <n v="3543"/>
    <n v="341"/>
    <n v="0"/>
    <n v="7.1"/>
    <n v="128"/>
    <n v="111"/>
    <n v="3076425"/>
    <n v="8000000"/>
    <n v="-4923575"/>
    <n v="2001"/>
  </r>
  <r>
    <x v="751"/>
    <n v="1"/>
    <x v="751"/>
    <s v="Color"/>
    <s v="Drama"/>
    <s v="English"/>
    <s v="USA"/>
    <s v="R"/>
    <s v="Tom Everett Scott"/>
    <s v="Francesca Gregorini"/>
    <n v="433"/>
    <n v="1929"/>
    <n v="15"/>
    <n v="448"/>
    <n v="5.9"/>
    <n v="21"/>
    <n v="96"/>
    <n v="5005"/>
    <n v="3000000"/>
    <n v="-2994995"/>
    <n v="2005"/>
  </r>
  <r>
    <x v="752"/>
    <n v="1"/>
    <x v="752"/>
    <s v="Color"/>
    <s v="Drama"/>
    <s v="English"/>
    <s v="USA"/>
    <s v="PG-13"/>
    <s v="Will Smith"/>
    <s v="Francis Lawrence"/>
    <n v="10000"/>
    <n v="13076"/>
    <n v="508"/>
    <n v="11000"/>
    <n v="7.2"/>
    <n v="323"/>
    <n v="104"/>
    <n v="256386216"/>
    <n v="150000000"/>
    <n v="106386216"/>
    <n v="2004"/>
  </r>
  <r>
    <x v="753"/>
    <n v="1"/>
    <x v="753"/>
    <s v="Color"/>
    <s v="Drama"/>
    <s v="English"/>
    <s v="USA"/>
    <s v="PG-13"/>
    <s v="Robert Pattinson"/>
    <s v="Francis Lawrence"/>
    <n v="21000"/>
    <n v="36062"/>
    <n v="508"/>
    <n v="33000"/>
    <n v="6.9"/>
    <n v="279"/>
    <n v="120"/>
    <n v="58700247"/>
    <n v="38000000"/>
    <n v="20700247"/>
    <n v="2006"/>
  </r>
  <r>
    <x v="754"/>
    <n v="1"/>
    <x v="754"/>
    <s v="Color"/>
    <s v="Adventure"/>
    <s v="English"/>
    <s v="USA"/>
    <s v="PG-13"/>
    <s v="Jennifer Lawrence"/>
    <s v="Francis Lawrence"/>
    <n v="34000"/>
    <n v="49355"/>
    <n v="508"/>
    <n v="82000"/>
    <n v="7.6"/>
    <n v="502"/>
    <n v="146"/>
    <n v="424645577"/>
    <n v="130000000"/>
    <n v="294645577"/>
    <n v="2007"/>
  </r>
  <r>
    <x v="755"/>
    <n v="1"/>
    <x v="755"/>
    <s v="Color"/>
    <s v="Adventure"/>
    <s v="English"/>
    <s v="USA"/>
    <s v="PG-13"/>
    <s v="Jennifer Lawrence"/>
    <s v="Francis Lawrence"/>
    <n v="34000"/>
    <n v="81385"/>
    <n v="508"/>
    <n v="52000"/>
    <n v="6.7"/>
    <n v="403"/>
    <n v="123"/>
    <n v="337103873"/>
    <n v="125000000"/>
    <n v="212103873"/>
    <n v="2007"/>
  </r>
  <r>
    <x v="756"/>
    <n v="1"/>
    <x v="756"/>
    <s v="Color"/>
    <s v="Adventure"/>
    <s v="English"/>
    <s v="USA"/>
    <s v="PG-13"/>
    <s v="Jennifer Lawrence"/>
    <s v="Francis Lawrence"/>
    <n v="34000"/>
    <n v="81385"/>
    <n v="508"/>
    <n v="38000"/>
    <n v="6.6"/>
    <n v="389"/>
    <n v="137"/>
    <n v="281666058"/>
    <n v="160000000"/>
    <n v="121666058"/>
    <n v="2007"/>
  </r>
  <r>
    <x v="757"/>
    <n v="1"/>
    <x v="757"/>
    <s v="Color"/>
    <s v="Horror"/>
    <s v="English"/>
    <s v="France"/>
    <s v="Not Rated"/>
    <s v="America Olivo"/>
    <s v="Franck Khalfoun"/>
    <n v="470"/>
    <n v="1233"/>
    <n v="33"/>
    <n v="0"/>
    <n v="6.1"/>
    <n v="279"/>
    <n v="89"/>
    <n v="12843"/>
    <n v="6000000"/>
    <n v="-5987157"/>
    <n v="2006"/>
  </r>
  <r>
    <x v="758"/>
    <n v="1"/>
    <x v="758"/>
    <s v="Color"/>
    <s v="Action"/>
    <s v="English"/>
    <s v="USA"/>
    <s v="PG"/>
    <s v="Jim Broadbent"/>
    <s v="Frank Coraci"/>
    <n v="1000"/>
    <n v="3175"/>
    <n v="153"/>
    <n v="0"/>
    <n v="5.8"/>
    <n v="188"/>
    <n v="120"/>
    <n v="24004159"/>
    <n v="110000000"/>
    <n v="-85995841"/>
    <n v="2002"/>
  </r>
  <r>
    <x v="759"/>
    <n v="1"/>
    <x v="759"/>
    <s v="Color"/>
    <s v="Comedy"/>
    <s v="English"/>
    <s v="China"/>
    <s v="PG-13"/>
    <s v="Adam Sandler"/>
    <s v="Frank Coraci"/>
    <n v="11000"/>
    <n v="12700"/>
    <n v="153"/>
    <n v="7000"/>
    <n v="6.4"/>
    <n v="173"/>
    <n v="107"/>
    <n v="137340146"/>
    <n v="70000000"/>
    <n v="67340146"/>
    <n v="2003"/>
  </r>
  <r>
    <x v="760"/>
    <n v="1"/>
    <x v="760"/>
    <s v="Color"/>
    <s v="Comedy"/>
    <s v="English"/>
    <s v="USA"/>
    <s v="PG"/>
    <s v="Rosario Dawson"/>
    <s v="Frank Coraci"/>
    <n v="3000"/>
    <n v="5392"/>
    <n v="153"/>
    <n v="0"/>
    <n v="5.2"/>
    <n v="178"/>
    <n v="102"/>
    <n v="80360866"/>
    <n v="80000000"/>
    <n v="360866"/>
    <n v="2006"/>
  </r>
  <r>
    <x v="761"/>
    <n v="1"/>
    <x v="761"/>
    <s v="Color"/>
    <s v="Action"/>
    <s v="English"/>
    <s v="USA"/>
    <s v="PG"/>
    <s v="Salma Hayek"/>
    <s v="Frank Coraci"/>
    <n v="4000"/>
    <n v="6727"/>
    <n v="153"/>
    <n v="17000"/>
    <n v="6.5"/>
    <n v="154"/>
    <n v="105"/>
    <n v="45290318"/>
    <n v="42000000"/>
    <n v="3290318"/>
    <n v="2006"/>
  </r>
  <r>
    <x v="762"/>
    <n v="1"/>
    <x v="762"/>
    <s v="Color"/>
    <s v="Comedy"/>
    <s v="English"/>
    <s v="USA"/>
    <s v="PG-13"/>
    <s v="Bella Thorne"/>
    <s v="Frank Coraci"/>
    <n v="35000"/>
    <n v="49743"/>
    <n v="153"/>
    <n v="12000"/>
    <n v="6.5"/>
    <n v="173"/>
    <n v="117"/>
    <n v="46280507"/>
    <n v="40000000"/>
    <n v="6280507"/>
    <n v="2007"/>
  </r>
  <r>
    <x v="763"/>
    <n v="1"/>
    <x v="763"/>
    <s v="Color"/>
    <s v="Drama"/>
    <s v="English"/>
    <s v="USA"/>
    <s v="PG"/>
    <s v="Martin Landau"/>
    <s v="Frank Darabont"/>
    <n v="940"/>
    <n v="4310"/>
    <n v="0"/>
    <n v="0"/>
    <n v="6.9"/>
    <n v="128"/>
    <n v="152"/>
    <n v="27796042"/>
    <n v="72000000"/>
    <n v="-44203958"/>
    <n v="2001"/>
  </r>
  <r>
    <x v="764"/>
    <n v="1"/>
    <x v="764"/>
    <s v="Color"/>
    <s v="Horror"/>
    <s v="English"/>
    <s v="USA"/>
    <s v="R"/>
    <s v="Toby Jones"/>
    <s v="Frank Darabont"/>
    <n v="2000"/>
    <n v="5371"/>
    <n v="0"/>
    <n v="20000"/>
    <n v="7.2"/>
    <n v="330"/>
    <n v="126"/>
    <n v="25592632"/>
    <n v="18000000"/>
    <n v="7592632"/>
    <n v="2004"/>
  </r>
  <r>
    <x v="765"/>
    <n v="1"/>
    <x v="765"/>
    <s v="Color"/>
    <s v="Adventure"/>
    <s v="English"/>
    <s v="France"/>
    <s v="PG"/>
    <s v="Paul Walker"/>
    <s v="Frank Marshall"/>
    <n v="23000"/>
    <n v="24300"/>
    <n v="155"/>
    <n v="11000"/>
    <n v="7.3"/>
    <n v="118"/>
    <n v="120"/>
    <n v="81593527"/>
    <n v="40000000"/>
    <n v="41593527"/>
    <n v="2003"/>
  </r>
  <r>
    <x v="766"/>
    <n v="1"/>
    <x v="766"/>
    <s v="Black and White"/>
    <s v="Crime"/>
    <s v="English"/>
    <s v="USA"/>
    <s v="R"/>
    <s v="Rosario Dawson"/>
    <s v="Frank Miller"/>
    <n v="3000"/>
    <n v="3924"/>
    <n v="436"/>
    <n v="13000"/>
    <n v="8.1"/>
    <n v="374"/>
    <n v="147"/>
    <n v="74098862"/>
    <n v="40000000"/>
    <n v="34098862"/>
    <n v="2003"/>
  </r>
  <r>
    <x v="767"/>
    <n v="1"/>
    <x v="767"/>
    <s v="Color"/>
    <s v="Action"/>
    <s v="English"/>
    <s v="USA"/>
    <s v="PG-13"/>
    <s v="Scarlett Johansson"/>
    <s v="Frank Miller"/>
    <n v="19000"/>
    <n v="20881"/>
    <n v="436"/>
    <n v="2000"/>
    <n v="4.8"/>
    <n v="223"/>
    <n v="103"/>
    <n v="19781879"/>
    <n v="60000000"/>
    <n v="-40218121"/>
    <n v="2004"/>
  </r>
  <r>
    <x v="768"/>
    <n v="1"/>
    <x v="768"/>
    <s v="Black and White"/>
    <s v="Action"/>
    <s v="English"/>
    <s v="USA"/>
    <s v="R"/>
    <s v="Joseph Gordon-Levitt"/>
    <s v="Frank Miller"/>
    <n v="23000"/>
    <n v="49433"/>
    <n v="436"/>
    <n v="32000"/>
    <n v="6.5"/>
    <n v="339"/>
    <n v="102"/>
    <n v="13750556"/>
    <n v="65000000"/>
    <n v="-51249444"/>
    <n v="2007"/>
  </r>
  <r>
    <x v="769"/>
    <n v="1"/>
    <x v="769"/>
    <s v="Color"/>
    <s v="Animation"/>
    <s v="English"/>
    <s v="USA"/>
    <s v="G"/>
    <s v="Kath Soucie"/>
    <s v="Frank Nissen"/>
    <n v="304"/>
    <n v="861"/>
    <n v="0"/>
    <n v="264"/>
    <n v="6.4"/>
    <n v="45"/>
    <n v="68"/>
    <n v="18081626"/>
    <n v="20000000"/>
    <n v="-1918374"/>
    <n v="2003"/>
  </r>
  <r>
    <x v="770"/>
    <n v="1"/>
    <x v="770"/>
    <s v="Color"/>
    <s v="Crime"/>
    <s v="English"/>
    <s v="USA"/>
    <s v="R"/>
    <s v="Robert De Niro"/>
    <s v="Frank Oz"/>
    <n v="22000"/>
    <n v="32871"/>
    <n v="0"/>
    <n v="0"/>
    <n v="6.8"/>
    <n v="141"/>
    <n v="124"/>
    <n v="71069884"/>
    <n v="68000000"/>
    <n v="3069884"/>
    <n v="2001"/>
  </r>
  <r>
    <x v="771"/>
    <n v="1"/>
    <x v="771"/>
    <s v="Color"/>
    <s v="Comedy"/>
    <s v="English"/>
    <s v="USA"/>
    <s v="PG-13"/>
    <s v="Jon Lovitz"/>
    <s v="Frank Oz"/>
    <n v="11000"/>
    <n v="13748"/>
    <n v="0"/>
    <n v="0"/>
    <n v="5.2"/>
    <n v="169"/>
    <n v="93"/>
    <n v="59475623"/>
    <n v="90000000"/>
    <n v="-30524377"/>
    <n v="2002"/>
  </r>
  <r>
    <x v="772"/>
    <n v="1"/>
    <x v="772"/>
    <s v="Color"/>
    <s v="Comedy"/>
    <s v="English"/>
    <s v="USA"/>
    <s v="R"/>
    <s v="Peter Dinklage"/>
    <s v="Frank Oz"/>
    <n v="22000"/>
    <n v="24324"/>
    <n v="0"/>
    <n v="0"/>
    <n v="7.4"/>
    <n v="168"/>
    <n v="87"/>
    <n v="8579684"/>
    <n v="9000000"/>
    <n v="-420316"/>
    <n v="2003"/>
  </r>
  <r>
    <x v="773"/>
    <n v="1"/>
    <x v="773"/>
    <s v="Color"/>
    <s v="Comedy"/>
    <s v="English"/>
    <s v="Poland"/>
    <s v="R"/>
    <s v="Joe Lo Truglio"/>
    <s v="Frank Sebastiano"/>
    <n v="833"/>
    <n v="2753"/>
    <n v="3"/>
    <n v="323"/>
    <n v="6"/>
    <n v="20"/>
    <n v="86"/>
    <n v="475000"/>
    <n v="2800000"/>
    <n v="-2325000"/>
    <n v="2003"/>
  </r>
  <r>
    <x v="774"/>
    <n v="1"/>
    <x v="774"/>
    <s v="Color"/>
    <s v="Comedy"/>
    <s v="English"/>
    <s v="USA"/>
    <s v="R"/>
    <s v="Lynn Cohen"/>
    <s v="Frank Whaley"/>
    <n v="474"/>
    <n v="920"/>
    <n v="436"/>
    <n v="47"/>
    <n v="5.4"/>
    <n v="9"/>
    <n v="96"/>
    <n v="703"/>
    <n v="1500000"/>
    <n v="-1499297"/>
    <n v="2001"/>
  </r>
  <r>
    <x v="775"/>
    <n v="1"/>
    <x v="775"/>
    <s v="Color"/>
    <s v="Biography"/>
    <s v="English"/>
    <s v="USA"/>
    <s v="PG"/>
    <s v="Tasha Smith"/>
    <s v="Fred Durst"/>
    <n v="721"/>
    <n v="2453"/>
    <n v="258"/>
    <n v="376"/>
    <n v="5.0999999999999996"/>
    <n v="47"/>
    <n v="94"/>
    <n v="11508423"/>
    <n v="23000000"/>
    <n v="-11491577"/>
    <n v="2004"/>
  </r>
  <r>
    <x v="776"/>
    <n v="1"/>
    <x v="776"/>
    <s v="Color"/>
    <s v="Comedy"/>
    <s v="English"/>
    <s v="USA"/>
    <s v="PG"/>
    <s v="Lochlyn Munro"/>
    <s v="Fred Savage"/>
    <n v="555"/>
    <n v="1752"/>
    <n v="0"/>
    <n v="256"/>
    <n v="2.9"/>
    <n v="52"/>
    <n v="89"/>
    <n v="13235267"/>
    <n v="6000000"/>
    <n v="7235267"/>
    <n v="2003"/>
  </r>
  <r>
    <x v="777"/>
    <n v="1"/>
    <x v="777"/>
    <s v="Color"/>
    <s v="Drama"/>
    <s v="English"/>
    <s v="UK"/>
    <s v="R"/>
    <s v="Bob Hoskins"/>
    <s v="Fred Schepisi"/>
    <n v="5000"/>
    <n v="7166"/>
    <n v="40"/>
    <n v="305"/>
    <n v="7"/>
    <n v="61"/>
    <n v="109"/>
    <n v="2326407"/>
    <n v="12000000"/>
    <n v="-9673593"/>
    <n v="2001"/>
  </r>
  <r>
    <x v="778"/>
    <n v="1"/>
    <x v="778"/>
    <s v="Color"/>
    <s v="Adventure"/>
    <s v="English"/>
    <s v="USA"/>
    <s v="R"/>
    <s v="Kevin Alejandro"/>
    <s v="Fred Wolf"/>
    <n v="1000"/>
    <n v="4218"/>
    <n v="29"/>
    <n v="847"/>
    <n v="5.3"/>
    <n v="58"/>
    <n v="87"/>
    <n v="6563357"/>
    <n v="20000000"/>
    <n v="-13436643"/>
    <n v="2004"/>
  </r>
  <r>
    <x v="779"/>
    <n v="1"/>
    <x v="779"/>
    <s v="Color"/>
    <s v="Comedy"/>
    <s v="English"/>
    <s v="USA"/>
    <s v="PG-13"/>
    <s v="Emma Stone"/>
    <s v="Fred Wolf"/>
    <n v="15000"/>
    <n v="18789"/>
    <n v="29"/>
    <n v="0"/>
    <n v="5.5"/>
    <n v="129"/>
    <n v="97"/>
    <n v="48237389"/>
    <n v="25000000"/>
    <n v="23237389"/>
    <n v="2004"/>
  </r>
  <r>
    <x v="780"/>
    <n v="1"/>
    <x v="780"/>
    <s v="Color"/>
    <s v="Action"/>
    <s v="French"/>
    <s v="France"/>
    <s v="R"/>
    <s v="Carole Bouquet"/>
    <s v="GÃ©rard Krawczyk"/>
    <n v="235"/>
    <n v="303"/>
    <n v="7"/>
    <n v="0"/>
    <n v="6.6"/>
    <n v="40"/>
    <n v="94"/>
    <n v="81525"/>
    <n v="15300000"/>
    <n v="-15218475"/>
    <n v="2001"/>
  </r>
  <r>
    <x v="781"/>
    <n v="1"/>
    <x v="781"/>
    <s v="Color"/>
    <s v="Adventure"/>
    <s v="English"/>
    <s v="USA"/>
    <s v="PG"/>
    <s v="Josh Hutcherson"/>
    <s v="Gabor Csupo"/>
    <n v="14000"/>
    <n v="28071"/>
    <n v="47"/>
    <n v="6000"/>
    <n v="7.2"/>
    <n v="181"/>
    <n v="96"/>
    <n v="82234139"/>
    <n v="17000000"/>
    <n v="65234139"/>
    <n v="2003"/>
  </r>
  <r>
    <x v="782"/>
    <n v="1"/>
    <x v="782"/>
    <s v="Color"/>
    <s v="Comedy"/>
    <s v="Italian"/>
    <s v="Italy"/>
    <s v="R"/>
    <s v="Laura Morante"/>
    <s v="Gabriele Muccino"/>
    <n v="60"/>
    <n v="132"/>
    <n v="125"/>
    <n v="282"/>
    <n v="6.5"/>
    <n v="36"/>
    <n v="125"/>
    <n v="223878"/>
    <n v="5000000"/>
    <n v="-4776122"/>
    <n v="2002"/>
  </r>
  <r>
    <x v="783"/>
    <n v="1"/>
    <x v="783"/>
    <s v="Color"/>
    <s v="Biography"/>
    <s v="English"/>
    <s v="USA"/>
    <s v="PG-13"/>
    <s v="Will Smith"/>
    <s v="Gabriele Muccino"/>
    <n v="10000"/>
    <n v="11036"/>
    <n v="125"/>
    <n v="32000"/>
    <n v="8"/>
    <n v="201"/>
    <n v="117"/>
    <n v="162586036"/>
    <n v="55000000"/>
    <n v="107586036"/>
    <n v="2003"/>
  </r>
  <r>
    <x v="784"/>
    <n v="1"/>
    <x v="784"/>
    <s v="Color"/>
    <s v="Drama"/>
    <s v="English"/>
    <s v="USA"/>
    <s v="PG-13"/>
    <s v="Will Smith"/>
    <s v="Gabriele Muccino"/>
    <n v="10000"/>
    <n v="14727"/>
    <n v="125"/>
    <n v="26000"/>
    <n v="7.7"/>
    <n v="202"/>
    <n v="123"/>
    <n v="69951824"/>
    <n v="55000000"/>
    <n v="14951824"/>
    <n v="2004"/>
  </r>
  <r>
    <x v="785"/>
    <n v="1"/>
    <x v="785"/>
    <s v="Color"/>
    <s v="Comedy"/>
    <s v="English"/>
    <s v="USA"/>
    <s v="PG-13"/>
    <s v="Gerard Butler"/>
    <s v="Gabriele Muccino"/>
    <n v="18000"/>
    <n v="23122"/>
    <n v="125"/>
    <n v="0"/>
    <n v="5.7"/>
    <n v="135"/>
    <n v="105"/>
    <n v="13101142"/>
    <n v="35000000"/>
    <n v="-21898858"/>
    <n v="2006"/>
  </r>
  <r>
    <x v="786"/>
    <n v="1"/>
    <x v="786"/>
    <s v="Color"/>
    <s v="Drama"/>
    <s v="English"/>
    <s v="UK"/>
    <s v="R"/>
    <s v="Scoot McNairy"/>
    <s v="Gareth Edwards"/>
    <n v="660"/>
    <n v="1118"/>
    <n v="380"/>
    <n v="19000"/>
    <n v="6.4"/>
    <n v="344"/>
    <n v="94"/>
    <n v="237301"/>
    <n v="500000"/>
    <n v="-262699"/>
    <n v="2005"/>
  </r>
  <r>
    <x v="787"/>
    <n v="1"/>
    <x v="787"/>
    <s v="Color"/>
    <s v="Action"/>
    <s v="Indonesian"/>
    <s v="Indonesia"/>
    <s v="R"/>
    <s v="Iko Uwais"/>
    <s v="Gareth Evans"/>
    <n v="1000"/>
    <n v="1445"/>
    <n v="338"/>
    <n v="51000"/>
    <n v="7.6"/>
    <n v="481"/>
    <n v="102"/>
    <n v="4105123"/>
    <n v="1100000"/>
    <n v="3005123"/>
    <n v="2006"/>
  </r>
  <r>
    <x v="788"/>
    <n v="1"/>
    <x v="788"/>
    <s v="Color"/>
    <s v="Comedy"/>
    <s v="English"/>
    <s v="USA"/>
    <s v="G"/>
    <s v="Anne Hathaway"/>
    <s v="Garry Marshall"/>
    <n v="11000"/>
    <n v="13645"/>
    <n v="0"/>
    <n v="0"/>
    <n v="6.2"/>
    <n v="108"/>
    <n v="111"/>
    <n v="108244774"/>
    <n v="37000000"/>
    <n v="71244774"/>
    <n v="2001"/>
  </r>
  <r>
    <x v="789"/>
    <n v="1"/>
    <x v="789"/>
    <s v="Color"/>
    <s v="Comedy"/>
    <s v="English"/>
    <s v="USA"/>
    <s v="PG-13"/>
    <s v="Amber Valletta"/>
    <s v="Garry Marshall"/>
    <n v="627"/>
    <n v="2052"/>
    <n v="0"/>
    <n v="718"/>
    <n v="6"/>
    <n v="93"/>
    <n v="119"/>
    <n v="37486138"/>
    <n v="50000000"/>
    <n v="-12513862"/>
    <n v="2002"/>
  </r>
  <r>
    <x v="790"/>
    <n v="1"/>
    <x v="790"/>
    <s v="Color"/>
    <s v="Comedy"/>
    <s v="English"/>
    <s v="USA"/>
    <s v="G"/>
    <s v="Anne Hathaway"/>
    <s v="Garry Marshall"/>
    <n v="11000"/>
    <n v="15362"/>
    <n v="0"/>
    <n v="1000"/>
    <n v="5.7"/>
    <n v="77"/>
    <n v="113"/>
    <n v="95149435"/>
    <n v="40000000"/>
    <n v="55149435"/>
    <n v="2002"/>
  </r>
  <r>
    <x v="791"/>
    <n v="1"/>
    <x v="791"/>
    <s v="Color"/>
    <s v="Comedy"/>
    <s v="English"/>
    <s v="USA"/>
    <s v="R"/>
    <s v="Hector Elizondo"/>
    <s v="Garry Marshall"/>
    <n v="995"/>
    <n v="4039"/>
    <n v="0"/>
    <n v="681"/>
    <n v="5.9"/>
    <n v="88"/>
    <n v="113"/>
    <n v="18882880"/>
    <n v="20000000"/>
    <n v="-1117120"/>
    <n v="2004"/>
  </r>
  <r>
    <x v="792"/>
    <n v="1"/>
    <x v="792"/>
    <s v="Color"/>
    <s v="Comedy"/>
    <s v="English"/>
    <s v="USA"/>
    <s v="PG-13"/>
    <s v="Bradley Cooper"/>
    <s v="Garry Marshall"/>
    <n v="14000"/>
    <n v="45696"/>
    <n v="0"/>
    <n v="9000"/>
    <n v="5.7"/>
    <n v="186"/>
    <n v="125"/>
    <n v="110476776"/>
    <n v="52000000"/>
    <n v="58476776"/>
    <n v="2005"/>
  </r>
  <r>
    <x v="793"/>
    <n v="1"/>
    <x v="793"/>
    <s v="Color"/>
    <s v="Comedy"/>
    <s v="English"/>
    <s v="USA"/>
    <s v="PG-13"/>
    <s v="Robert De Niro"/>
    <s v="Garry Marshall"/>
    <n v="22000"/>
    <n v="23456"/>
    <n v="0"/>
    <n v="20000"/>
    <n v="5.7"/>
    <n v="200"/>
    <n v="113"/>
    <n v="54540525"/>
    <n v="56000000"/>
    <n v="-1459475"/>
    <n v="2006"/>
  </r>
  <r>
    <x v="794"/>
    <n v="1"/>
    <x v="794"/>
    <s v="Color"/>
    <s v="Adventure"/>
    <s v="English"/>
    <s v="USA"/>
    <s v="PG"/>
    <s v="Zooey Deschanel"/>
    <s v="Garth Jennings"/>
    <n v="11000"/>
    <n v="14073"/>
    <n v="37"/>
    <n v="10000"/>
    <n v="6.8"/>
    <n v="276"/>
    <n v="109"/>
    <n v="51019112"/>
    <n v="50000000"/>
    <n v="1019112"/>
    <n v="2003"/>
  </r>
  <r>
    <x v="795"/>
    <n v="1"/>
    <x v="795"/>
    <s v="Color"/>
    <s v="Adventure"/>
    <s v="English"/>
    <s v="UK"/>
    <s v="G"/>
    <s v="Jim Broadbent"/>
    <s v="Gary Chapman"/>
    <n v="1000"/>
    <n v="1908"/>
    <n v="2"/>
    <n v="538"/>
    <n v="5.6"/>
    <n v="93"/>
    <n v="76"/>
    <n v="19447478"/>
    <n v="35000000"/>
    <n v="-15552522"/>
    <n v="2003"/>
  </r>
  <r>
    <x v="796"/>
    <n v="1"/>
    <x v="796"/>
    <s v="Color"/>
    <s v="Comedy"/>
    <s v="English"/>
    <s v="USA"/>
    <s v="PG-13"/>
    <s v="Stockard Channing"/>
    <s v="Gary David Goldberg"/>
    <n v="944"/>
    <n v="4879"/>
    <n v="30"/>
    <n v="0"/>
    <n v="5.9"/>
    <n v="120"/>
    <n v="98"/>
    <n v="43894863"/>
    <n v="30000000"/>
    <n v="13894863"/>
    <n v="2003"/>
  </r>
  <r>
    <x v="797"/>
    <n v="1"/>
    <x v="797"/>
    <s v="Color"/>
    <s v="Crime"/>
    <s v="English"/>
    <s v="USA"/>
    <s v="R"/>
    <s v="Oliver Platt"/>
    <s v="Gary Fleder"/>
    <n v="1000"/>
    <n v="3341"/>
    <n v="39"/>
    <n v="970"/>
    <n v="6.3"/>
    <n v="113"/>
    <n v="113"/>
    <n v="54997476"/>
    <n v="50000000"/>
    <n v="4997476"/>
    <n v="2001"/>
  </r>
  <r>
    <x v="798"/>
    <n v="1"/>
    <x v="798"/>
    <s v="Color"/>
    <s v="Drama"/>
    <s v="English"/>
    <s v="USA"/>
    <s v="R"/>
    <s v="Gary Dourdan"/>
    <s v="Gary Fleder"/>
    <n v="1000"/>
    <n v="2664"/>
    <n v="39"/>
    <n v="892"/>
    <n v="6.2"/>
    <n v="83"/>
    <n v="102"/>
    <n v="6114237"/>
    <n v="40000000"/>
    <n v="-33885763"/>
    <n v="2001"/>
  </r>
  <r>
    <x v="799"/>
    <n v="1"/>
    <x v="799"/>
    <s v="Black and White"/>
    <s v="Biography"/>
    <s v="English"/>
    <s v="USA"/>
    <s v="PG"/>
    <s v="Dennis Quaid"/>
    <s v="Gary Fleder"/>
    <n v="2000"/>
    <n v="5162"/>
    <n v="39"/>
    <n v="0"/>
    <n v="7.3"/>
    <n v="86"/>
    <n v="130"/>
    <n v="9589875"/>
    <n v="40000000"/>
    <n v="-30410125"/>
    <n v="2004"/>
  </r>
  <r>
    <x v="800"/>
    <n v="1"/>
    <x v="800"/>
    <s v="Color"/>
    <s v="Action"/>
    <s v="English"/>
    <s v="USA"/>
    <s v="R"/>
    <s v="Jason Statham"/>
    <s v="Gary Fleder"/>
    <n v="26000"/>
    <n v="39989"/>
    <n v="39"/>
    <n v="15000"/>
    <n v="6.5"/>
    <n v="203"/>
    <n v="100"/>
    <n v="19783777"/>
    <n v="22000000"/>
    <n v="-2216223"/>
    <n v="2006"/>
  </r>
  <r>
    <x v="801"/>
    <n v="1"/>
    <x v="801"/>
    <s v="Color"/>
    <s v="Comedy"/>
    <s v="English"/>
    <s v="USA"/>
    <s v="R"/>
    <s v="Julie Benz"/>
    <s v="Gary Hardwick"/>
    <n v="3000"/>
    <n v="6419"/>
    <n v="10"/>
    <n v="478"/>
    <n v="6.3"/>
    <n v="52"/>
    <n v="106"/>
    <n v="27457409"/>
    <n v="6000000"/>
    <n v="21457409"/>
    <n v="2001"/>
  </r>
  <r>
    <x v="802"/>
    <n v="1"/>
    <x v="802"/>
    <s v="Color"/>
    <s v="Action"/>
    <s v="English"/>
    <s v="UK"/>
    <s v="R"/>
    <s v="Jason Statham"/>
    <s v="Gary McKendry"/>
    <n v="26000"/>
    <n v="49608"/>
    <n v="5"/>
    <n v="17000"/>
    <n v="6.5"/>
    <n v="189"/>
    <n v="116"/>
    <n v="25093607"/>
    <n v="35000000"/>
    <n v="-9906393"/>
    <n v="2005"/>
  </r>
  <r>
    <x v="803"/>
    <n v="1"/>
    <x v="803"/>
    <s v="Color"/>
    <s v="Adventure"/>
    <s v="English"/>
    <s v="USA"/>
    <s v="PG-13"/>
    <s v="Noah Danby"/>
    <s v="Gary Rogers"/>
    <n v="178"/>
    <n v="359"/>
    <n v="0"/>
    <n v="32"/>
    <n v="3.3"/>
    <n v="7"/>
    <n v="120"/>
    <n v="1098224"/>
    <n v="2000000"/>
    <n v="-901776"/>
    <n v="2002"/>
  </r>
  <r>
    <x v="804"/>
    <n v="1"/>
    <x v="804"/>
    <s v="Black and White"/>
    <s v="Drama"/>
    <s v="English"/>
    <s v="USA"/>
    <s v="PG-13"/>
    <s v="Jeff Bridges"/>
    <s v="Gary Ross"/>
    <n v="12000"/>
    <n v="13808"/>
    <n v="378"/>
    <n v="0"/>
    <n v="7.3"/>
    <n v="175"/>
    <n v="140"/>
    <n v="120147445"/>
    <n v="87000000"/>
    <n v="33147445"/>
    <n v="2002"/>
  </r>
  <r>
    <x v="805"/>
    <n v="1"/>
    <x v="805"/>
    <s v="Color"/>
    <s v="Adventure"/>
    <s v="English"/>
    <s v="USA"/>
    <s v="PG-13"/>
    <s v="Jennifer Lawrence"/>
    <s v="Gary Ross"/>
    <n v="34000"/>
    <n v="49942"/>
    <n v="378"/>
    <n v="140000"/>
    <n v="7.3"/>
    <n v="673"/>
    <n v="142"/>
    <n v="407999255"/>
    <n v="78000000"/>
    <n v="329999255"/>
    <n v="2006"/>
  </r>
  <r>
    <x v="806"/>
    <n v="1"/>
    <x v="806"/>
    <s v="Color"/>
    <s v="Action"/>
    <s v="English"/>
    <s v="USA"/>
    <s v="PG-13"/>
    <s v="Dominic Cooper"/>
    <s v="Gary Shore"/>
    <n v="3000"/>
    <n v="5178"/>
    <n v="28"/>
    <n v="37000"/>
    <n v="6.3"/>
    <n v="261"/>
    <n v="92"/>
    <n v="55942830"/>
    <n v="70000000"/>
    <n v="-14057170"/>
    <n v="2007"/>
  </r>
  <r>
    <x v="807"/>
    <n v="1"/>
    <x v="807"/>
    <s v="Color"/>
    <s v="Action"/>
    <s v="English"/>
    <s v="USA"/>
    <s v="PG"/>
    <s v="Leonard Nimoy"/>
    <s v="Gary Trousdale"/>
    <n v="12000"/>
    <n v="15237"/>
    <n v="21"/>
    <n v="0"/>
    <n v="6.8"/>
    <n v="146"/>
    <n v="95"/>
    <n v="84037039"/>
    <n v="120000000"/>
    <n v="-35962961"/>
    <n v="2001"/>
  </r>
  <r>
    <x v="808"/>
    <n v="1"/>
    <x v="808"/>
    <s v="Color"/>
    <s v="Comedy"/>
    <s v="English"/>
    <s v="USA"/>
    <s v="PG-13"/>
    <s v="Bebe Neuwirth"/>
    <s v="Gary Winick"/>
    <n v="376"/>
    <n v="1144"/>
    <n v="56"/>
    <n v="132"/>
    <n v="6.3"/>
    <n v="91"/>
    <n v="78"/>
    <n v="2882062"/>
    <n v="150000"/>
    <n v="2732062"/>
    <n v="2000"/>
  </r>
  <r>
    <x v="809"/>
    <n v="1"/>
    <x v="809"/>
    <s v="Color"/>
    <s v="Comedy"/>
    <s v="English"/>
    <s v="USA"/>
    <s v="PG-13"/>
    <s v="Jennifer Garner"/>
    <s v="Gary Winick"/>
    <n v="3000"/>
    <n v="6742"/>
    <n v="56"/>
    <n v="0"/>
    <n v="6.1"/>
    <n v="119"/>
    <n v="98"/>
    <n v="56044241"/>
    <n v="37000000"/>
    <n v="19044241"/>
    <n v="2002"/>
  </r>
  <r>
    <x v="810"/>
    <n v="1"/>
    <x v="810"/>
    <s v="Color"/>
    <s v="Comedy"/>
    <s v="English"/>
    <s v="USA"/>
    <s v="PG"/>
    <s v="Anne Hathaway"/>
    <s v="Gary Winick"/>
    <n v="11000"/>
    <n v="13794"/>
    <n v="56"/>
    <n v="0"/>
    <n v="5.4"/>
    <n v="152"/>
    <n v="89"/>
    <n v="58715510"/>
    <n v="30000000"/>
    <n v="28715510"/>
    <n v="2004"/>
  </r>
  <r>
    <x v="811"/>
    <n v="1"/>
    <x v="811"/>
    <s v="Color"/>
    <s v="Comedy"/>
    <s v="English"/>
    <s v="USA"/>
    <s v="PG"/>
    <s v="Vanessa Redgrave"/>
    <s v="Gary Winick"/>
    <n v="898"/>
    <n v="1026"/>
    <n v="56"/>
    <n v="13000"/>
    <n v="6.5"/>
    <n v="159"/>
    <n v="105"/>
    <n v="53021560"/>
    <n v="30000000"/>
    <n v="23021560"/>
    <n v="2005"/>
  </r>
  <r>
    <x v="812"/>
    <n v="1"/>
    <x v="812"/>
    <s v="Color"/>
    <s v="Drama"/>
    <s v="English"/>
    <s v="France"/>
    <s v="Not Rated"/>
    <s v="Paz de la Huerta"/>
    <s v="Gaspar NoÃ©"/>
    <n v="488"/>
    <n v="943"/>
    <n v="929"/>
    <n v="23000"/>
    <n v="7.3"/>
    <n v="216"/>
    <n v="161"/>
    <n v="336467"/>
    <n v="13000000"/>
    <n v="-12663533"/>
    <n v="2004"/>
  </r>
  <r>
    <x v="813"/>
    <n v="1"/>
    <x v="813"/>
    <s v="Color"/>
    <s v="Crime"/>
    <s v="Zulu"/>
    <s v="UK"/>
    <s v="R"/>
    <s v="Terry Pheto"/>
    <s v="Gavin Hood"/>
    <n v="113"/>
    <n v="278"/>
    <n v="151"/>
    <n v="0"/>
    <n v="7.3"/>
    <n v="152"/>
    <n v="94"/>
    <n v="2912363"/>
    <n v="3000000"/>
    <n v="-87637"/>
    <n v="2003"/>
  </r>
  <r>
    <x v="814"/>
    <n v="1"/>
    <x v="814"/>
    <s v="Color"/>
    <s v="Drama"/>
    <s v="English"/>
    <s v="USA"/>
    <s v="R"/>
    <s v="J.K. Simmons"/>
    <s v="Gavin Hood"/>
    <n v="24000"/>
    <n v="50950"/>
    <n v="151"/>
    <n v="0"/>
    <n v="6.8"/>
    <n v="131"/>
    <n v="122"/>
    <n v="9664316"/>
    <n v="27500000"/>
    <n v="-17835684"/>
    <n v="2004"/>
  </r>
  <r>
    <x v="815"/>
    <n v="1"/>
    <x v="815"/>
    <s v="Color"/>
    <s v="Action"/>
    <s v="English"/>
    <s v="USA"/>
    <s v="PG-13"/>
    <s v="Hugh Jackman"/>
    <s v="Gavin Hood"/>
    <n v="20000"/>
    <n v="40054"/>
    <n v="151"/>
    <n v="0"/>
    <n v="6.7"/>
    <n v="350"/>
    <n v="119"/>
    <n v="179883016"/>
    <n v="150000000"/>
    <n v="29883016"/>
    <n v="2005"/>
  </r>
  <r>
    <x v="816"/>
    <n v="1"/>
    <x v="816"/>
    <s v="Color"/>
    <s v="Action"/>
    <s v="English"/>
    <s v="USA"/>
    <s v="PG-13"/>
    <s v="Harrison Ford"/>
    <s v="Gavin Hood"/>
    <n v="11000"/>
    <n v="12908"/>
    <n v="151"/>
    <n v="123000"/>
    <n v="6.7"/>
    <n v="326"/>
    <n v="114"/>
    <n v="61656849"/>
    <n v="110000000"/>
    <n v="-48343151"/>
    <n v="2006"/>
  </r>
  <r>
    <x v="817"/>
    <n v="1"/>
    <x v="817"/>
    <s v="Color"/>
    <s v="Biography"/>
    <s v="English"/>
    <s v="USA"/>
    <s v="PG"/>
    <s v="Eddie Cahill"/>
    <s v="Gavin O'Connor"/>
    <n v="639"/>
    <n v="1845"/>
    <n v="149"/>
    <n v="0"/>
    <n v="7.5"/>
    <n v="129"/>
    <n v="135"/>
    <n v="64371181"/>
    <n v="28000000"/>
    <n v="36371181"/>
    <n v="2002"/>
  </r>
  <r>
    <x v="818"/>
    <n v="1"/>
    <x v="818"/>
    <s v="Color"/>
    <s v="Crime"/>
    <s v="English"/>
    <s v="USA"/>
    <s v="R"/>
    <s v="Jennifer Ehle"/>
    <s v="Gavin O'Connor"/>
    <n v="1000"/>
    <n v="5101"/>
    <n v="149"/>
    <n v="0"/>
    <n v="6.7"/>
    <n v="154"/>
    <n v="130"/>
    <n v="15709385"/>
    <n v="30000000"/>
    <n v="-14290615"/>
    <n v="2004"/>
  </r>
  <r>
    <x v="819"/>
    <n v="1"/>
    <x v="819"/>
    <s v="Color"/>
    <s v="Drama"/>
    <s v="English"/>
    <s v="USA"/>
    <s v="PG-13"/>
    <s v="Tom Hardy"/>
    <s v="Gavin O'Connor"/>
    <n v="27000"/>
    <n v="29692"/>
    <n v="149"/>
    <n v="77000"/>
    <n v="8.1999999999999993"/>
    <n v="317"/>
    <n v="140"/>
    <n v="13651662"/>
    <n v="25000000"/>
    <n v="-11348338"/>
    <n v="2006"/>
  </r>
  <r>
    <x v="820"/>
    <n v="1"/>
    <x v="820"/>
    <s v="Color"/>
    <s v="Mystery"/>
    <s v="English"/>
    <s v="USA"/>
    <s v="PG-13"/>
    <s v="Kendyl Joi"/>
    <s v="Gene Teigland"/>
    <n v="23"/>
    <n v="85"/>
    <n v="0"/>
    <n v="11"/>
    <n v="5.6"/>
    <m/>
    <n v="103"/>
    <n v="23616"/>
    <n v="600000"/>
    <n v="-576384"/>
    <n v="2003"/>
  </r>
  <r>
    <x v="821"/>
    <n v="1"/>
    <x v="821"/>
    <s v="Color"/>
    <s v="Animation"/>
    <s v="English"/>
    <s v="USA"/>
    <s v="PG"/>
    <s v="Steve Buscemi"/>
    <s v="Genndy Tartakovsky"/>
    <n v="12000"/>
    <n v="37142"/>
    <n v="266"/>
    <n v="28000"/>
    <n v="7.1"/>
    <n v="256"/>
    <n v="91"/>
    <n v="148313048"/>
    <n v="85000000"/>
    <n v="63313048"/>
    <n v="2006"/>
  </r>
  <r>
    <x v="822"/>
    <n v="1"/>
    <x v="822"/>
    <s v="Color"/>
    <s v="Animation"/>
    <s v="English"/>
    <s v="USA"/>
    <s v="PG"/>
    <s v="Steve Buscemi"/>
    <s v="Genndy Tartakovsky"/>
    <n v="12000"/>
    <n v="26839"/>
    <n v="266"/>
    <n v="16000"/>
    <n v="6.7"/>
    <n v="152"/>
    <n v="89"/>
    <n v="169692572"/>
    <n v="80000000"/>
    <n v="89692572"/>
    <n v="2007"/>
  </r>
  <r>
    <x v="823"/>
    <n v="1"/>
    <x v="823"/>
    <s v="Color"/>
    <s v="Drama"/>
    <s v="English"/>
    <s v="UK"/>
    <s v="PG-13"/>
    <s v="Deborah Kara Unger"/>
    <s v="Geoffrey Sax"/>
    <n v="494"/>
    <n v="2013"/>
    <n v="13"/>
    <n v="0"/>
    <n v="5.5"/>
    <n v="173"/>
    <n v="101"/>
    <n v="55865715"/>
    <n v="10000000"/>
    <n v="45865715"/>
    <n v="2003"/>
  </r>
  <r>
    <x v="824"/>
    <n v="1"/>
    <x v="824"/>
    <s v="Color"/>
    <s v="Action"/>
    <s v="English"/>
    <s v="Germany"/>
    <s v="PG"/>
    <s v="Alex Pettyfer"/>
    <s v="Geoffrey Sax"/>
    <n v="15000"/>
    <n v="15638"/>
    <n v="13"/>
    <n v="823"/>
    <n v="5.0999999999999996"/>
    <n v="66"/>
    <n v="93"/>
    <n v="652526"/>
    <n v="40000000"/>
    <n v="-39347474"/>
    <n v="2003"/>
  </r>
  <r>
    <x v="825"/>
    <n v="1"/>
    <x v="825"/>
    <s v="Black and White"/>
    <s v="Horror"/>
    <s v="English"/>
    <s v="Canada"/>
    <s v="R"/>
    <s v="Tony Nappo"/>
    <s v="George A. Romero"/>
    <n v="654"/>
    <n v="1876"/>
    <n v="0"/>
    <n v="0"/>
    <n v="6.2"/>
    <n v="252"/>
    <n v="97"/>
    <n v="20433940"/>
    <n v="15000000"/>
    <n v="5433940"/>
    <n v="2003"/>
  </r>
  <r>
    <x v="826"/>
    <n v="1"/>
    <x v="826"/>
    <s v="Color"/>
    <s v="Horror"/>
    <s v="English"/>
    <s v="USA"/>
    <s v="R"/>
    <s v="Megan Park"/>
    <s v="George A. Romero"/>
    <n v="569"/>
    <n v="1797"/>
    <n v="0"/>
    <n v="0"/>
    <n v="5.7"/>
    <n v="280"/>
    <n v="95"/>
    <n v="952620"/>
    <n v="2000000"/>
    <n v="-1047380"/>
    <n v="2004"/>
  </r>
  <r>
    <x v="827"/>
    <n v="1"/>
    <x v="827"/>
    <s v="Color"/>
    <s v="Horror"/>
    <s v="English"/>
    <s v="USA"/>
    <s v="R"/>
    <s v="Julian Richings"/>
    <s v="George A. Romero"/>
    <n v="648"/>
    <n v="1951"/>
    <n v="0"/>
    <n v="0"/>
    <n v="5"/>
    <n v="274"/>
    <n v="90"/>
    <n v="101055"/>
    <n v="4000000"/>
    <n v="-3898945"/>
    <n v="2005"/>
  </r>
  <r>
    <x v="828"/>
    <n v="1"/>
    <x v="828"/>
    <s v="Color"/>
    <s v="Comedy"/>
    <s v="English"/>
    <s v="USA"/>
    <s v="PG-13"/>
    <s v="Morgan Freeman"/>
    <s v="George Armitage"/>
    <n v="11000"/>
    <n v="11972"/>
    <n v="5"/>
    <n v="288"/>
    <n v="4.9000000000000004"/>
    <n v="75"/>
    <n v="88"/>
    <n v="6471394"/>
    <n v="50000000"/>
    <n v="-43528606"/>
    <n v="2002"/>
  </r>
  <r>
    <x v="829"/>
    <n v="1"/>
    <x v="829"/>
    <s v="Black and White"/>
    <s v="Biography"/>
    <s v="English"/>
    <s v="USA"/>
    <s v="PG"/>
    <s v="Robert Downey Jr."/>
    <s v="George Clooney"/>
    <n v="21000"/>
    <n v="22745"/>
    <n v="0"/>
    <n v="0"/>
    <n v="7.5"/>
    <n v="351"/>
    <n v="93"/>
    <n v="31501218"/>
    <n v="7500000"/>
    <n v="24001218"/>
    <n v="2003"/>
  </r>
  <r>
    <x v="830"/>
    <n v="1"/>
    <x v="830"/>
    <s v="Color"/>
    <s v="Comedy"/>
    <s v="English"/>
    <s v="USA"/>
    <s v="PG-13"/>
    <s v="Robert Baker"/>
    <s v="George Clooney"/>
    <n v="142"/>
    <n v="589"/>
    <n v="0"/>
    <n v="472"/>
    <n v="6"/>
    <n v="186"/>
    <n v="114"/>
    <n v="31199215"/>
    <n v="58000000"/>
    <n v="-26800785"/>
    <n v="2004"/>
  </r>
  <r>
    <x v="831"/>
    <n v="1"/>
    <x v="831"/>
    <s v="Color"/>
    <s v="Drama"/>
    <s v="English"/>
    <s v="USA"/>
    <s v="R"/>
    <s v="Ryan Gosling"/>
    <s v="George Clooney"/>
    <n v="33000"/>
    <n v="57077"/>
    <n v="0"/>
    <n v="22000"/>
    <n v="7.1"/>
    <n v="421"/>
    <n v="101"/>
    <n v="40962534"/>
    <n v="12500000"/>
    <n v="28462534"/>
    <n v="2006"/>
  </r>
  <r>
    <x v="832"/>
    <n v="1"/>
    <x v="832"/>
    <s v="Color"/>
    <s v="Drama"/>
    <s v="English"/>
    <s v="USA"/>
    <s v="PG-13"/>
    <s v="Bill Murray"/>
    <s v="George Clooney"/>
    <n v="13000"/>
    <n v="27674"/>
    <n v="0"/>
    <n v="34000"/>
    <n v="6.1"/>
    <n v="371"/>
    <n v="118"/>
    <n v="78031620"/>
    <n v="70000000"/>
    <n v="8031620"/>
    <n v="2007"/>
  </r>
  <r>
    <x v="833"/>
    <n v="1"/>
    <x v="833"/>
    <s v="Color"/>
    <s v="Action"/>
    <s v="English"/>
    <s v="USA"/>
    <s v="PG-13"/>
    <s v="Daniel Roebuck"/>
    <s v="George Gallo"/>
    <n v="1000"/>
    <n v="2557"/>
    <n v="269"/>
    <n v="204"/>
    <n v="5.3"/>
    <n v="45"/>
    <n v="88"/>
    <n v="20218"/>
    <n v="24000000"/>
    <n v="-23979782"/>
    <n v="2001"/>
  </r>
  <r>
    <x v="834"/>
    <n v="1"/>
    <x v="834"/>
    <s v="Color"/>
    <s v="Comedy"/>
    <s v="English"/>
    <s v="USA"/>
    <s v="R"/>
    <s v="Eddie Griffin"/>
    <s v="George Gallo"/>
    <n v="489"/>
    <n v="539"/>
    <n v="269"/>
    <n v="26"/>
    <n v="6.6"/>
    <n v="23"/>
    <n v="89"/>
    <n v="2223990"/>
    <n v="3000000"/>
    <n v="-776010"/>
    <n v="2002"/>
  </r>
  <r>
    <x v="835"/>
    <n v="1"/>
    <x v="835"/>
    <s v="Color"/>
    <s v="Biography"/>
    <s v="English"/>
    <s v="USA"/>
    <s v="R"/>
    <s v="Hayden Christensen"/>
    <s v="George Hickenlooper"/>
    <n v="4000"/>
    <n v="6526"/>
    <n v="60"/>
    <n v="3000"/>
    <n v="6.4"/>
    <n v="117"/>
    <n v="99"/>
    <n v="1654367"/>
    <n v="7000000"/>
    <n v="-5345633"/>
    <n v="2003"/>
  </r>
  <r>
    <x v="836"/>
    <n v="1"/>
    <x v="836"/>
    <s v="Color"/>
    <s v="Biography"/>
    <s v="English"/>
    <s v="Canada"/>
    <s v="R"/>
    <s v="Kevin Spacey"/>
    <s v="George Hickenlooper"/>
    <n v="18000"/>
    <n v="18739"/>
    <n v="60"/>
    <n v="0"/>
    <n v="6.2"/>
    <n v="117"/>
    <n v="108"/>
    <n v="1039869"/>
    <n v="15000000"/>
    <n v="-13960131"/>
    <n v="2005"/>
  </r>
  <r>
    <x v="837"/>
    <n v="1"/>
    <x v="837"/>
    <s v="Color"/>
    <s v="Action"/>
    <s v="English"/>
    <s v="USA"/>
    <s v="PG"/>
    <s v="Natalie Portman"/>
    <s v="George Lucas"/>
    <n v="20000"/>
    <n v="42990"/>
    <n v="0"/>
    <n v="0"/>
    <n v="6.7"/>
    <n v="284"/>
    <n v="142"/>
    <n v="310675583"/>
    <n v="115000000"/>
    <n v="195675583"/>
    <n v="2001"/>
  </r>
  <r>
    <x v="838"/>
    <n v="1"/>
    <x v="838"/>
    <s v="Color"/>
    <s v="Action"/>
    <s v="English"/>
    <s v="USA"/>
    <s v="PG-13"/>
    <s v="Natalie Portman"/>
    <s v="George Lucas"/>
    <n v="20000"/>
    <n v="44042"/>
    <n v="0"/>
    <n v="10000"/>
    <n v="7.6"/>
    <n v="359"/>
    <n v="140"/>
    <n v="380262555"/>
    <n v="113000000"/>
    <n v="267262555"/>
    <n v="2003"/>
  </r>
  <r>
    <x v="839"/>
    <n v="1"/>
    <x v="839"/>
    <s v="Color"/>
    <s v="Animation"/>
    <s v="English"/>
    <s v="USA"/>
    <s v="PG"/>
    <s v="Robin Williams"/>
    <s v="George Miller"/>
    <n v="49000"/>
    <n v="70996"/>
    <n v="750"/>
    <n v="0"/>
    <n v="6.5"/>
    <n v="206"/>
    <n v="108"/>
    <n v="197992827"/>
    <n v="100000000"/>
    <n v="97992827"/>
    <n v="2003"/>
  </r>
  <r>
    <x v="840"/>
    <n v="1"/>
    <x v="840"/>
    <s v="Color"/>
    <s v="Animation"/>
    <s v="English"/>
    <s v="Australia"/>
    <s v="PG"/>
    <s v="Robin Williams"/>
    <s v="George Miller"/>
    <n v="49000"/>
    <n v="62644"/>
    <n v="750"/>
    <n v="0"/>
    <n v="5.9"/>
    <n v="156"/>
    <n v="100"/>
    <n v="63992328"/>
    <n v="135000000"/>
    <n v="-71007672"/>
    <n v="2005"/>
  </r>
  <r>
    <x v="841"/>
    <n v="1"/>
    <x v="841"/>
    <s v="Color"/>
    <s v="Action"/>
    <s v="English"/>
    <s v="Australia"/>
    <s v="R"/>
    <s v="Tom Hardy"/>
    <s v="George Miller"/>
    <n v="27000"/>
    <n v="40025"/>
    <n v="750"/>
    <n v="191000"/>
    <n v="8.1"/>
    <n v="739"/>
    <n v="120"/>
    <n v="153629485"/>
    <n v="150000000"/>
    <n v="3629485"/>
    <n v="2007"/>
  </r>
  <r>
    <x v="842"/>
    <n v="1"/>
    <x v="842"/>
    <s v="Color"/>
    <s v="Romance"/>
    <s v="English"/>
    <s v="USA"/>
    <s v="PG-13"/>
    <s v="Matt Damon"/>
    <s v="George Nolfi"/>
    <n v="13000"/>
    <n v="14607"/>
    <n v="53"/>
    <n v="36000"/>
    <n v="7.1"/>
    <n v="413"/>
    <n v="106"/>
    <n v="62453315"/>
    <n v="50200000"/>
    <n v="12253315"/>
    <n v="2006"/>
  </r>
  <r>
    <x v="843"/>
    <n v="1"/>
    <x v="843"/>
    <s v="Color"/>
    <s v="Action"/>
    <s v="English"/>
    <s v="USA"/>
    <s v="R"/>
    <s v="Jim Gaffigan"/>
    <s v="George Ratliff"/>
    <n v="472"/>
    <n v="561"/>
    <n v="3"/>
    <n v="1000"/>
    <n v="5.3"/>
    <n v="48"/>
    <n v="96"/>
    <n v="27445"/>
    <n v="9000000"/>
    <n v="-8972555"/>
    <n v="2006"/>
  </r>
  <r>
    <x v="844"/>
    <n v="1"/>
    <x v="844"/>
    <s v="Color"/>
    <s v="Biography"/>
    <s v="English"/>
    <s v="USA"/>
    <s v="R"/>
    <s v="Robert De Niro"/>
    <s v="George Tillman Jr."/>
    <n v="22000"/>
    <n v="36069"/>
    <n v="88"/>
    <n v="0"/>
    <n v="7.2"/>
    <n v="98"/>
    <n v="129"/>
    <n v="48814909"/>
    <n v="32000000"/>
    <n v="16814909"/>
    <n v="2000"/>
  </r>
  <r>
    <x v="845"/>
    <n v="1"/>
    <x v="845"/>
    <s v="Color"/>
    <s v="Action"/>
    <s v="English"/>
    <s v="USA"/>
    <s v="R"/>
    <s v="Dwayne Johnson"/>
    <s v="George Tillman Jr."/>
    <n v="12000"/>
    <n v="14699"/>
    <n v="88"/>
    <n v="12000"/>
    <n v="6.5"/>
    <n v="196"/>
    <n v="98"/>
    <n v="23225911"/>
    <n v="24000000"/>
    <n v="-774089"/>
    <n v="2005"/>
  </r>
  <r>
    <x v="846"/>
    <n v="1"/>
    <x v="846"/>
    <s v="Color"/>
    <s v="Drama"/>
    <s v="English"/>
    <s v="USA"/>
    <s v="PG-13"/>
    <s v="Tiago Riani"/>
    <s v="George Tillman Jr."/>
    <n v="989"/>
    <n v="3386"/>
    <n v="88"/>
    <n v="23000"/>
    <n v="7.1"/>
    <n v="117"/>
    <n v="128"/>
    <n v="37432299"/>
    <n v="34000000"/>
    <n v="3432299"/>
    <n v="2007"/>
  </r>
  <r>
    <x v="847"/>
    <n v="1"/>
    <x v="847"/>
    <s v="Color"/>
    <s v="Adventure"/>
    <s v="English"/>
    <s v="USA"/>
    <s v="PG-13"/>
    <s v="Tom Wilkinson"/>
    <s v="Gil Junger"/>
    <n v="1000"/>
    <n v="2643"/>
    <n v="19"/>
    <n v="0"/>
    <n v="4.8"/>
    <n v="46"/>
    <n v="95"/>
    <n v="33422806"/>
    <n v="50000000"/>
    <n v="-16577194"/>
    <n v="2001"/>
  </r>
  <r>
    <x v="848"/>
    <n v="1"/>
    <x v="848"/>
    <s v="Color"/>
    <s v="Animation"/>
    <s v="English"/>
    <s v="France"/>
    <s v="PG"/>
    <s v="Steve Buscemi"/>
    <s v="Gil Kenan"/>
    <n v="12000"/>
    <n v="17299"/>
    <n v="27"/>
    <n v="0"/>
    <n v="6.6"/>
    <n v="190"/>
    <n v="91"/>
    <n v="73661010"/>
    <n v="75000000"/>
    <n v="-1338990"/>
    <n v="2003"/>
  </r>
  <r>
    <x v="849"/>
    <n v="1"/>
    <x v="849"/>
    <s v="Color"/>
    <s v="Adventure"/>
    <s v="English"/>
    <s v="USA"/>
    <s v="PG"/>
    <s v="Bill Murray"/>
    <s v="Gil Kenan"/>
    <n v="13000"/>
    <n v="15494"/>
    <n v="27"/>
    <n v="0"/>
    <n v="6.5"/>
    <n v="118"/>
    <n v="90"/>
    <n v="7871693"/>
    <n v="55000000"/>
    <n v="-47128307"/>
    <n v="2004"/>
  </r>
  <r>
    <x v="850"/>
    <n v="1"/>
    <x v="850"/>
    <s v="Color"/>
    <s v="Drama"/>
    <s v="French"/>
    <s v="France"/>
    <s v="PG-13"/>
    <s v="Kristin Scott Thomas"/>
    <s v="Gilles Paquet-Brenner"/>
    <n v="1000"/>
    <n v="2140"/>
    <n v="15"/>
    <n v="0"/>
    <n v="7.5"/>
    <n v="136"/>
    <n v="111"/>
    <n v="7691700"/>
    <n v="10000000"/>
    <n v="-2308300"/>
    <n v="2005"/>
  </r>
  <r>
    <x v="851"/>
    <n v="1"/>
    <x v="851"/>
    <s v="Color"/>
    <s v="Drama"/>
    <s v="English"/>
    <s v="USA"/>
    <s v="PG-13"/>
    <s v="Alfre Woodard"/>
    <s v="Gina Prince-Bythewood"/>
    <n v="1000"/>
    <n v="5135"/>
    <n v="107"/>
    <n v="0"/>
    <n v="7.2"/>
    <n v="68"/>
    <n v="124"/>
    <n v="27441122"/>
    <n v="15000000"/>
    <n v="12441122"/>
    <n v="2000"/>
  </r>
  <r>
    <x v="852"/>
    <n v="1"/>
    <x v="852"/>
    <s v="Color"/>
    <s v="Drama"/>
    <s v="English"/>
    <s v="USA"/>
    <s v="PG-13"/>
    <s v="Nate Parker"/>
    <s v="Gina Prince-Bythewood"/>
    <n v="664"/>
    <n v="3376"/>
    <n v="107"/>
    <n v="0"/>
    <n v="7.3"/>
    <n v="109"/>
    <n v="110"/>
    <n v="37766350"/>
    <n v="11000000"/>
    <n v="26766350"/>
    <n v="2004"/>
  </r>
  <r>
    <x v="853"/>
    <n v="1"/>
    <x v="853"/>
    <s v="Color"/>
    <s v="Drama"/>
    <s v="English"/>
    <s v="USA"/>
    <s v="PG-13"/>
    <s v="Minnie Driver"/>
    <s v="Gina Prince-Bythewood"/>
    <n v="893"/>
    <n v="3110"/>
    <n v="107"/>
    <n v="0"/>
    <n v="6.9"/>
    <n v="71"/>
    <n v="116"/>
    <n v="14612840"/>
    <n v="7000000"/>
    <n v="7612840"/>
    <n v="2007"/>
  </r>
  <r>
    <x v="854"/>
    <n v="1"/>
    <x v="854"/>
    <s v="Color"/>
    <s v="Crime"/>
    <s v="English"/>
    <s v="Italy"/>
    <s v="R"/>
    <s v="Jim Sturgess"/>
    <s v="Giuseppe Tornatore"/>
    <n v="5000"/>
    <n v="5954"/>
    <n v="911"/>
    <n v="31000"/>
    <n v="7.8"/>
    <n v="124"/>
    <n v="131"/>
    <n v="85433"/>
    <n v="13500000"/>
    <n v="-13414567"/>
    <n v="2007"/>
  </r>
  <r>
    <x v="855"/>
    <n v="1"/>
    <x v="855"/>
    <s v="Color"/>
    <s v="Drama"/>
    <s v="English"/>
    <s v="Canada"/>
    <s v="PG-13"/>
    <s v="Laura Harring"/>
    <s v="Glen Morgan"/>
    <n v="669"/>
    <n v="1267"/>
    <n v="17"/>
    <n v="0"/>
    <n v="6.2"/>
    <n v="129"/>
    <n v="100"/>
    <n v="6852144"/>
    <n v="22000000"/>
    <n v="-15147856"/>
    <n v="2002"/>
  </r>
  <r>
    <x v="856"/>
    <n v="1"/>
    <x v="856"/>
    <s v="Color"/>
    <s v="Horror"/>
    <s v="English"/>
    <s v="USA"/>
    <s v="R"/>
    <s v="Oliver Hudson"/>
    <s v="Glen Morgan"/>
    <n v="607"/>
    <n v="1611"/>
    <n v="17"/>
    <n v="0"/>
    <n v="4.5"/>
    <n v="186"/>
    <n v="94"/>
    <n v="16235293"/>
    <n v="9000000"/>
    <n v="7235293"/>
    <n v="2003"/>
  </r>
  <r>
    <x v="857"/>
    <n v="1"/>
    <x v="857"/>
    <s v="Color"/>
    <s v="Biography"/>
    <s v="English"/>
    <s v="France"/>
    <s v="R"/>
    <s v="Dameon Clarke"/>
    <s v="Glenn Ficarra"/>
    <n v="170"/>
    <n v="931"/>
    <n v="43"/>
    <n v="11000"/>
    <n v="6.6"/>
    <n v="242"/>
    <n v="102"/>
    <n v="2035566"/>
    <n v="13000000"/>
    <n v="-10964434"/>
    <n v="2005"/>
  </r>
  <r>
    <x v="858"/>
    <n v="1"/>
    <x v="858"/>
    <s v="Color"/>
    <s v="Comedy"/>
    <s v="English"/>
    <s v="USA"/>
    <s v="PG-13"/>
    <s v="Ryan Gosling"/>
    <s v="Glenn Ficarra"/>
    <n v="33000"/>
    <n v="57426"/>
    <n v="43"/>
    <n v="44000"/>
    <n v="7.4"/>
    <n v="310"/>
    <n v="118"/>
    <n v="84244877"/>
    <n v="50000000"/>
    <n v="34244877"/>
    <n v="2005"/>
  </r>
  <r>
    <x v="859"/>
    <n v="1"/>
    <x v="859"/>
    <s v="Color"/>
    <s v="Comedy"/>
    <s v="English"/>
    <s v="USA"/>
    <s v="R"/>
    <s v="Will Smith"/>
    <s v="Glenn Ficarra"/>
    <n v="10000"/>
    <n v="11943"/>
    <n v="43"/>
    <n v="23000"/>
    <n v="6.6"/>
    <n v="279"/>
    <n v="105"/>
    <n v="53846915"/>
    <n v="50100000"/>
    <n v="3746915"/>
    <n v="2007"/>
  </r>
  <r>
    <x v="860"/>
    <n v="1"/>
    <x v="860"/>
    <s v="Color"/>
    <s v="Horror"/>
    <s v="English"/>
    <s v="USA"/>
    <s v="PG-13"/>
    <s v="Warren Christie"/>
    <s v="Gonzalo LÃ³pez-Gallego"/>
    <n v="520"/>
    <n v="1520"/>
    <n v="17"/>
    <n v="0"/>
    <n v="5.2"/>
    <n v="228"/>
    <n v="86"/>
    <n v="17683670"/>
    <n v="5000000"/>
    <n v="12683670"/>
    <n v="2005"/>
  </r>
  <r>
    <x v="861"/>
    <n v="1"/>
    <x v="861"/>
    <s v="Color"/>
    <s v="Comedy"/>
    <s v="English"/>
    <s v="USA"/>
    <s v="R"/>
    <s v="Leslie Bibb"/>
    <s v="Goran Dukic"/>
    <n v="1000"/>
    <n v="4720"/>
    <n v="21"/>
    <n v="11000"/>
    <n v="7.4"/>
    <n v="117"/>
    <n v="88"/>
    <n v="104077"/>
    <n v="1000000"/>
    <n v="-895923"/>
    <n v="2003"/>
  </r>
  <r>
    <x v="862"/>
    <n v="1"/>
    <x v="862"/>
    <s v="Color"/>
    <s v="Action"/>
    <s v="English"/>
    <s v="Hong Kong"/>
    <s v="PG-13"/>
    <s v="Julian Sands"/>
    <s v="Gordon Chan"/>
    <n v="687"/>
    <n v="1134"/>
    <n v="4"/>
    <n v="505"/>
    <n v="5.2"/>
    <n v="98"/>
    <n v="108"/>
    <n v="22108977"/>
    <n v="41000000"/>
    <n v="-18891023"/>
    <n v="2002"/>
  </r>
  <r>
    <x v="863"/>
    <n v="1"/>
    <x v="863"/>
    <s v="Color"/>
    <s v="Adventure"/>
    <s v="English"/>
    <s v="USA"/>
    <s v="R"/>
    <s v="J.K. Simmons"/>
    <s v="Gore Verbinski"/>
    <n v="24000"/>
    <n v="43917"/>
    <n v="563"/>
    <n v="2000"/>
    <n v="6.1"/>
    <n v="125"/>
    <n v="123"/>
    <n v="66808615"/>
    <n v="34000000"/>
    <n v="32808615"/>
    <n v="2001"/>
  </r>
  <r>
    <x v="864"/>
    <n v="1"/>
    <x v="864"/>
    <s v="Color"/>
    <s v="Action"/>
    <s v="English"/>
    <s v="USA"/>
    <s v="PG-13"/>
    <s v="Johnny Depp"/>
    <s v="Gore Verbinski"/>
    <n v="40000"/>
    <n v="48184"/>
    <n v="563"/>
    <n v="10000"/>
    <n v="8.1"/>
    <n v="271"/>
    <n v="143"/>
    <n v="305388685"/>
    <n v="140000000"/>
    <n v="165388685"/>
    <n v="2002"/>
  </r>
  <r>
    <x v="865"/>
    <n v="1"/>
    <x v="865"/>
    <s v="Color"/>
    <s v="Comedy"/>
    <s v="English"/>
    <s v="USA"/>
    <s v="R"/>
    <s v="Nicolas Cage"/>
    <s v="Gore Verbinski"/>
    <n v="12000"/>
    <n v="13156"/>
    <n v="563"/>
    <n v="0"/>
    <n v="6.6"/>
    <n v="156"/>
    <n v="102"/>
    <n v="12469811"/>
    <n v="22000000"/>
    <n v="-9530189"/>
    <n v="2003"/>
  </r>
  <r>
    <x v="866"/>
    <n v="1"/>
    <x v="866"/>
    <s v="Color"/>
    <s v="Action"/>
    <s v="English"/>
    <s v="China"/>
    <s v="PG-13"/>
    <s v="Johnny Depp"/>
    <s v="Gore Verbinski"/>
    <n v="40000"/>
    <n v="48486"/>
    <n v="563"/>
    <n v="5000"/>
    <n v="7.3"/>
    <n v="313"/>
    <n v="151"/>
    <n v="423032628"/>
    <n v="225000000"/>
    <n v="198032628"/>
    <n v="2003"/>
  </r>
  <r>
    <x v="867"/>
    <n v="1"/>
    <x v="867"/>
    <s v="Color"/>
    <s v="Action"/>
    <s v="English"/>
    <s v="USA"/>
    <s v="PG-13"/>
    <s v="Johnny Depp"/>
    <s v="Gore Verbinski"/>
    <n v="40000"/>
    <n v="48350"/>
    <n v="563"/>
    <n v="0"/>
    <n v="7.1"/>
    <n v="302"/>
    <n v="169"/>
    <n v="309404152"/>
    <n v="300000000"/>
    <n v="9404152"/>
    <n v="2004"/>
  </r>
  <r>
    <x v="868"/>
    <n v="1"/>
    <x v="868"/>
    <s v="Color"/>
    <s v="Adventure"/>
    <s v="English"/>
    <s v="USA"/>
    <s v="PG"/>
    <s v="Johnny Depp"/>
    <s v="Gore Verbinski"/>
    <n v="40000"/>
    <n v="43291"/>
    <n v="563"/>
    <n v="26000"/>
    <n v="7.2"/>
    <n v="362"/>
    <n v="107"/>
    <n v="123207194"/>
    <n v="135000000"/>
    <n v="-11792806"/>
    <n v="2006"/>
  </r>
  <r>
    <x v="869"/>
    <n v="1"/>
    <x v="869"/>
    <s v="Color"/>
    <s v="Action"/>
    <s v="English"/>
    <s v="USA"/>
    <s v="PG-13"/>
    <s v="Johnny Depp"/>
    <s v="Gore Verbinski"/>
    <n v="40000"/>
    <n v="45757"/>
    <n v="563"/>
    <n v="48000"/>
    <n v="6.5"/>
    <n v="450"/>
    <n v="150"/>
    <n v="89289910"/>
    <n v="215000000"/>
    <n v="-125710090"/>
    <n v="2007"/>
  </r>
  <r>
    <x v="870"/>
    <n v="1"/>
    <x v="870"/>
    <s v="Color"/>
    <s v="Adventure"/>
    <s v="English"/>
    <s v="USA"/>
    <s v="PG"/>
    <s v="Isaac Hempstead Wright"/>
    <s v="Graham Annable"/>
    <n v="874"/>
    <n v="3151"/>
    <n v="7"/>
    <n v="11000"/>
    <n v="6.8"/>
    <n v="219"/>
    <n v="96"/>
    <n v="50807639"/>
    <n v="60000000"/>
    <n v="-9192361"/>
    <n v="2007"/>
  </r>
  <r>
    <x v="871"/>
    <n v="1"/>
    <x v="871"/>
    <s v="Color"/>
    <s v="Comedy"/>
    <s v="English"/>
    <s v="USA"/>
    <s v="R"/>
    <s v="Kevin Spacey"/>
    <s v="Grant Heslov"/>
    <n v="18000"/>
    <n v="32474"/>
    <n v="293"/>
    <n v="15000"/>
    <n v="6.2"/>
    <n v="271"/>
    <n v="94"/>
    <n v="32416109"/>
    <n v="25000000"/>
    <n v="7416109"/>
    <n v="2005"/>
  </r>
  <r>
    <x v="872"/>
    <n v="1"/>
    <x v="872"/>
    <s v="Color"/>
    <s v="Comedy"/>
    <s v="English"/>
    <s v="USA"/>
    <s v="R"/>
    <s v="Justin Theroux"/>
    <s v="Greg Berlanti"/>
    <n v="1000"/>
    <n v="3085"/>
    <n v="112"/>
    <n v="671"/>
    <n v="7"/>
    <n v="51"/>
    <n v="94"/>
    <n v="1744858"/>
    <n v="1000000"/>
    <n v="744858"/>
    <n v="2000"/>
  </r>
  <r>
    <x v="873"/>
    <n v="1"/>
    <x v="873"/>
    <s v="Color"/>
    <s v="Comedy"/>
    <s v="English"/>
    <s v="USA"/>
    <s v="PG-13"/>
    <s v="Dane Cook"/>
    <s v="Greg Coolidge"/>
    <n v="1000"/>
    <n v="4441"/>
    <n v="27"/>
    <n v="0"/>
    <n v="5.5"/>
    <n v="85"/>
    <n v="103"/>
    <n v="28435406"/>
    <n v="12000000"/>
    <n v="16435406"/>
    <n v="2003"/>
  </r>
  <r>
    <x v="874"/>
    <n v="1"/>
    <x v="874"/>
    <s v="Color"/>
    <s v="Drama"/>
    <s v="English"/>
    <s v="USA"/>
    <s v="R"/>
    <s v="Rachel True"/>
    <s v="Greg Harrison"/>
    <n v="328"/>
    <n v="407"/>
    <n v="7"/>
    <n v="0"/>
    <n v="6.5"/>
    <n v="46"/>
    <n v="86"/>
    <n v="1114943"/>
    <n v="500000"/>
    <n v="614943"/>
    <n v="2000"/>
  </r>
  <r>
    <x v="875"/>
    <n v="1"/>
    <x v="875"/>
    <s v="Color"/>
    <s v="Drama"/>
    <s v="English"/>
    <s v="USA"/>
    <s v="R"/>
    <s v="Amir Talai"/>
    <s v="Greg Harrison"/>
    <n v="308"/>
    <n v="1008"/>
    <n v="7"/>
    <n v="98"/>
    <n v="5.5"/>
    <n v="43"/>
    <n v="78"/>
    <n v="191309"/>
    <n v="150000"/>
    <n v="41309"/>
    <n v="2002"/>
  </r>
  <r>
    <x v="876"/>
    <n v="1"/>
    <x v="876"/>
    <s v="Color"/>
    <s v="Comedy"/>
    <s v="English"/>
    <s v="USA"/>
    <s v="R"/>
    <s v="Emma Stone"/>
    <s v="Greg Mottola"/>
    <n v="15000"/>
    <n v="17584"/>
    <n v="99"/>
    <n v="0"/>
    <n v="7.6"/>
    <n v="256"/>
    <n v="119"/>
    <n v="121463226"/>
    <n v="20000000"/>
    <n v="101463226"/>
    <n v="2004"/>
  </r>
  <r>
    <x v="877"/>
    <n v="1"/>
    <x v="877"/>
    <s v="Color"/>
    <s v="Adventure"/>
    <s v="English"/>
    <s v="USA"/>
    <s v="R"/>
    <s v="Bobby Lee"/>
    <s v="Greg Mottola"/>
    <n v="176"/>
    <n v="390"/>
    <n v="99"/>
    <n v="42000"/>
    <n v="7"/>
    <n v="342"/>
    <n v="109"/>
    <n v="37371385"/>
    <n v="40000000"/>
    <n v="-2628615"/>
    <n v="2006"/>
  </r>
  <r>
    <x v="878"/>
    <n v="1"/>
    <x v="878"/>
    <s v="Color"/>
    <s v="Comedy"/>
    <s v="English"/>
    <s v="UK"/>
    <s v="R"/>
    <s v="Dean Stockwell"/>
    <s v="Gregor Jordan"/>
    <n v="936"/>
    <n v="3578"/>
    <n v="34"/>
    <n v="664"/>
    <n v="6.9"/>
    <n v="109"/>
    <n v="98"/>
    <n v="353743"/>
    <n v="15000000"/>
    <n v="-14646257"/>
    <n v="2001"/>
  </r>
  <r>
    <x v="879"/>
    <n v="1"/>
    <x v="879"/>
    <s v="Color"/>
    <s v="Crime"/>
    <s v="English"/>
    <s v="USA"/>
    <s v="PG-13"/>
    <s v="Dennis Quaid"/>
    <s v="Gregory Hoblit"/>
    <n v="2000"/>
    <n v="4045"/>
    <n v="40"/>
    <n v="0"/>
    <n v="7.3"/>
    <n v="168"/>
    <n v="118"/>
    <n v="44983704"/>
    <n v="31000000"/>
    <n v="13983704"/>
    <n v="2000"/>
  </r>
  <r>
    <x v="880"/>
    <n v="1"/>
    <x v="880"/>
    <s v="Color"/>
    <s v="Drama"/>
    <s v="English"/>
    <s v="USA"/>
    <s v="R"/>
    <s v="Bruce Willis"/>
    <s v="Gregory Hoblit"/>
    <n v="13000"/>
    <n v="15916"/>
    <n v="40"/>
    <n v="997"/>
    <n v="6.3"/>
    <n v="112"/>
    <n v="125"/>
    <n v="19076815"/>
    <n v="60000000"/>
    <n v="-40923185"/>
    <n v="2001"/>
  </r>
  <r>
    <x v="881"/>
    <n v="1"/>
    <x v="881"/>
    <s v="Color"/>
    <s v="Crime"/>
    <s v="English"/>
    <s v="USA"/>
    <s v="R"/>
    <s v="Billy Burke"/>
    <s v="Gregory Hoblit"/>
    <n v="2000"/>
    <n v="3612"/>
    <n v="40"/>
    <n v="0"/>
    <n v="6.2"/>
    <n v="195"/>
    <n v="101"/>
    <n v="28687835"/>
    <n v="35000000"/>
    <n v="-6312165"/>
    <n v="2004"/>
  </r>
  <r>
    <x v="882"/>
    <n v="1"/>
    <x v="882"/>
    <s v="Color"/>
    <s v="Comedy"/>
    <s v="English"/>
    <s v="USA"/>
    <s v="R"/>
    <s v="Matt Bomer"/>
    <s v="Gregory Jacobs"/>
    <n v="20000"/>
    <n v="38963"/>
    <n v="13"/>
    <n v="41000"/>
    <n v="5.7"/>
    <n v="222"/>
    <n v="115"/>
    <n v="66009973"/>
    <n v="14800000"/>
    <n v="51209973"/>
    <n v="2007"/>
  </r>
  <r>
    <x v="883"/>
    <n v="1"/>
    <x v="883"/>
    <s v="Color"/>
    <s v="Comedy"/>
    <s v="English"/>
    <s v="USA"/>
    <s v="R"/>
    <s v="Shannon Elizabeth"/>
    <s v="Gregory Poirier"/>
    <n v="1000"/>
    <n v="2729"/>
    <n v="5"/>
    <n v="449"/>
    <n v="5.3"/>
    <n v="75"/>
    <n v="95"/>
    <n v="13558739"/>
    <n v="11000000"/>
    <n v="2558739"/>
    <n v="2001"/>
  </r>
  <r>
    <x v="884"/>
    <n v="1"/>
    <x v="884"/>
    <s v="Color"/>
    <s v="Comedy"/>
    <s v="French"/>
    <s v="France"/>
    <s v="Not Rated"/>
    <s v="FranÃ§ois Cluzet"/>
    <s v="Guillaume Canet"/>
    <n v="541"/>
    <n v="890"/>
    <n v="0"/>
    <n v="0"/>
    <n v="7.1"/>
    <n v="118"/>
    <n v="134"/>
    <n v="183662"/>
    <n v="25000000"/>
    <n v="-24816338"/>
    <n v="2005"/>
  </r>
  <r>
    <x v="885"/>
    <n v="1"/>
    <x v="885"/>
    <s v="Color"/>
    <s v="Crime"/>
    <s v="English"/>
    <s v="France"/>
    <s v="R"/>
    <s v="Mila Kunis"/>
    <s v="Guillaume Canet"/>
    <n v="15000"/>
    <n v="18442"/>
    <n v="0"/>
    <n v="0"/>
    <n v="6.5"/>
    <n v="91"/>
    <n v="144"/>
    <n v="41229"/>
    <n v="25500000"/>
    <n v="-25458771"/>
    <n v="2006"/>
  </r>
  <r>
    <x v="886"/>
    <n v="1"/>
    <x v="886"/>
    <s v="Color"/>
    <s v="Action"/>
    <s v="English"/>
    <s v="USA"/>
    <s v="R"/>
    <s v="Norman Reedus"/>
    <s v="Guillermo del Toro"/>
    <n v="12000"/>
    <n v="15371"/>
    <n v="0"/>
    <n v="0"/>
    <n v="6.7"/>
    <n v="224"/>
    <n v="117"/>
    <n v="81645152"/>
    <n v="54000000"/>
    <n v="27645152"/>
    <n v="2001"/>
  </r>
  <r>
    <x v="887"/>
    <n v="1"/>
    <x v="887"/>
    <s v="Color"/>
    <s v="Action"/>
    <s v="English"/>
    <s v="USA"/>
    <s v="PG-13"/>
    <s v="James Babson"/>
    <s v="Guillermo del Toro"/>
    <n v="366"/>
    <n v="1112"/>
    <n v="0"/>
    <n v="0"/>
    <n v="6.8"/>
    <n v="242"/>
    <n v="132"/>
    <n v="59035104"/>
    <n v="66000000"/>
    <n v="-6964896"/>
    <n v="2002"/>
  </r>
  <r>
    <x v="888"/>
    <n v="1"/>
    <x v="888"/>
    <s v="Color"/>
    <s v="Drama"/>
    <s v="Spanish"/>
    <s v="Spain"/>
    <s v="R"/>
    <s v="Ivana Baquero"/>
    <s v="Guillermo del Toro"/>
    <n v="634"/>
    <n v="1322"/>
    <n v="0"/>
    <n v="27000"/>
    <n v="8.1999999999999993"/>
    <n v="406"/>
    <n v="112"/>
    <n v="37623143"/>
    <n v="13500000"/>
    <n v="24123143"/>
    <n v="2003"/>
  </r>
  <r>
    <x v="889"/>
    <n v="1"/>
    <x v="889"/>
    <s v="Color"/>
    <s v="Action"/>
    <s v="English"/>
    <s v="USA"/>
    <s v="PG-13"/>
    <s v="Seth MacFarlane"/>
    <s v="Guillermo del Toro"/>
    <n v="3000"/>
    <n v="3632"/>
    <n v="0"/>
    <n v="3000"/>
    <n v="7"/>
    <n v="345"/>
    <n v="120"/>
    <n v="75754670"/>
    <n v="85000000"/>
    <n v="-9245330"/>
    <n v="2004"/>
  </r>
  <r>
    <x v="890"/>
    <n v="1"/>
    <x v="890"/>
    <s v="Color"/>
    <s v="Action"/>
    <s v="English"/>
    <s v="USA"/>
    <s v="PG-13"/>
    <s v="Charlie Hunnam"/>
    <s v="Guillermo del Toro"/>
    <n v="16000"/>
    <n v="19166"/>
    <n v="0"/>
    <n v="83000"/>
    <n v="7"/>
    <n v="575"/>
    <n v="131"/>
    <n v="101785482"/>
    <n v="190000000"/>
    <n v="-88214518"/>
    <n v="2006"/>
  </r>
  <r>
    <x v="891"/>
    <n v="1"/>
    <x v="891"/>
    <s v="Color"/>
    <s v="Comedy"/>
    <s v="English"/>
    <s v="UK"/>
    <s v="PG-13"/>
    <s v="Archie Panjabi"/>
    <s v="Gurinder Chadha"/>
    <n v="883"/>
    <n v="2201"/>
    <n v="98"/>
    <n v="0"/>
    <n v="6.7"/>
    <n v="161"/>
    <n v="112"/>
    <n v="32541719"/>
    <n v="3500159"/>
    <n v="29041560"/>
    <n v="2001"/>
  </r>
  <r>
    <x v="892"/>
    <n v="1"/>
    <x v="892"/>
    <s v="Color"/>
    <s v="Comedy"/>
    <s v="English"/>
    <s v="UK"/>
    <s v="PG-13"/>
    <s v="Indira Varma"/>
    <s v="Gurinder Chadha"/>
    <n v="729"/>
    <n v="2321"/>
    <n v="98"/>
    <n v="0"/>
    <n v="6.2"/>
    <n v="119"/>
    <n v="122"/>
    <n v="6601079"/>
    <n v="7000000"/>
    <n v="-398921"/>
    <n v="2002"/>
  </r>
  <r>
    <x v="893"/>
    <n v="1"/>
    <x v="893"/>
    <s v="Color"/>
    <s v="Drama"/>
    <s v="English"/>
    <s v="USA"/>
    <s v="PG-13"/>
    <s v="F. Murray Abraham"/>
    <s v="Gus Van Sant"/>
    <n v="670"/>
    <n v="1801"/>
    <n v="835"/>
    <n v="0"/>
    <n v="7.3"/>
    <n v="137"/>
    <n v="136"/>
    <n v="51768623"/>
    <n v="43000000"/>
    <n v="8768623"/>
    <n v="2000"/>
  </r>
  <r>
    <x v="894"/>
    <n v="1"/>
    <x v="894"/>
    <s v="Color"/>
    <s v="Adventure"/>
    <s v="English"/>
    <s v="USA"/>
    <s v="R"/>
    <s v="Matt Damon"/>
    <s v="Gus Van Sant"/>
    <n v="13000"/>
    <n v="13000"/>
    <n v="835"/>
    <n v="0"/>
    <n v="6.2"/>
    <n v="103"/>
    <n v="103"/>
    <n v="236266"/>
    <n v="3500000"/>
    <n v="-3263734"/>
    <n v="2001"/>
  </r>
  <r>
    <x v="895"/>
    <n v="1"/>
    <x v="895"/>
    <s v="Color"/>
    <s v="Biography"/>
    <s v="English"/>
    <s v="USA"/>
    <s v="R"/>
    <s v="James Franco"/>
    <s v="Gus Van Sant"/>
    <n v="11000"/>
    <n v="13189"/>
    <n v="835"/>
    <n v="10000"/>
    <n v="7.6"/>
    <n v="324"/>
    <n v="128"/>
    <n v="31838002"/>
    <n v="20000000"/>
    <n v="11838002"/>
    <n v="2004"/>
  </r>
  <r>
    <x v="896"/>
    <n v="1"/>
    <x v="896"/>
    <s v="Color"/>
    <s v="Drama"/>
    <s v="English"/>
    <s v="USA"/>
    <s v="R"/>
    <s v="Matt Damon"/>
    <s v="Gus Van Sant"/>
    <n v="13000"/>
    <n v="14544"/>
    <n v="835"/>
    <n v="10000"/>
    <n v="6.6"/>
    <n v="242"/>
    <n v="106"/>
    <n v="7556708"/>
    <n v="15000000"/>
    <n v="-7443292"/>
    <n v="2006"/>
  </r>
  <r>
    <x v="897"/>
    <n v="1"/>
    <x v="897"/>
    <s v="Black and White"/>
    <s v="Comedy"/>
    <s v="English"/>
    <s v="Canada"/>
    <m/>
    <s v="Sarah Murphy-Dyson"/>
    <s v="Guy Maddin"/>
    <n v="14"/>
    <n v="21"/>
    <n v="126"/>
    <n v="131"/>
    <n v="7"/>
    <n v="58"/>
    <n v="73"/>
    <n v="39659"/>
    <n v="1600000"/>
    <n v="-1560341"/>
    <n v="2001"/>
  </r>
  <r>
    <x v="898"/>
    <n v="1"/>
    <x v="898"/>
    <s v="Color"/>
    <s v="Comedy"/>
    <s v="English"/>
    <s v="UK"/>
    <s v="R"/>
    <s v="Jason Statham"/>
    <s v="Guy Ritchie"/>
    <n v="26000"/>
    <n v="39175"/>
    <n v="0"/>
    <n v="27000"/>
    <n v="8.3000000000000007"/>
    <n v="151"/>
    <n v="104"/>
    <n v="30093107"/>
    <n v="6000000"/>
    <n v="24093107"/>
    <n v="2000"/>
  </r>
  <r>
    <x v="899"/>
    <n v="1"/>
    <x v="899"/>
    <s v="Color"/>
    <s v="Comedy"/>
    <s v="English"/>
    <s v="UK"/>
    <s v="R"/>
    <s v="Bruce Greenwood"/>
    <s v="Guy Ritchie"/>
    <n v="990"/>
    <n v="2006"/>
    <n v="0"/>
    <n v="725"/>
    <n v="3.6"/>
    <n v="71"/>
    <n v="89"/>
    <n v="598645"/>
    <n v="10000000"/>
    <n v="-9401355"/>
    <n v="2001"/>
  </r>
  <r>
    <x v="900"/>
    <n v="1"/>
    <x v="900"/>
    <s v="Color"/>
    <s v="Action"/>
    <s v="English"/>
    <s v="UK"/>
    <s v="R"/>
    <s v="Tom Hardy"/>
    <s v="Guy Ritchie"/>
    <n v="27000"/>
    <n v="46944"/>
    <n v="0"/>
    <n v="12000"/>
    <n v="7.3"/>
    <n v="209"/>
    <n v="114"/>
    <n v="5694401"/>
    <n v="18000000"/>
    <n v="-12305599"/>
    <n v="2004"/>
  </r>
  <r>
    <x v="901"/>
    <n v="1"/>
    <x v="901"/>
    <s v="Color"/>
    <s v="Action"/>
    <s v="English"/>
    <s v="USA"/>
    <s v="PG-13"/>
    <s v="Robert Downey Jr."/>
    <s v="Guy Ritchie"/>
    <n v="21000"/>
    <n v="23996"/>
    <n v="0"/>
    <n v="20000"/>
    <n v="7.6"/>
    <n v="415"/>
    <n v="128"/>
    <n v="209019489"/>
    <n v="90000000"/>
    <n v="119019489"/>
    <n v="2005"/>
  </r>
  <r>
    <x v="902"/>
    <n v="1"/>
    <x v="902"/>
    <s v="Color"/>
    <s v="Action"/>
    <s v="English"/>
    <s v="USA"/>
    <s v="PG-13"/>
    <s v="Robert Downey Jr."/>
    <s v="Guy Ritchie"/>
    <n v="21000"/>
    <n v="22403"/>
    <n v="0"/>
    <n v="39000"/>
    <n v="7.5"/>
    <n v="382"/>
    <n v="129"/>
    <n v="186830669"/>
    <n v="125000000"/>
    <n v="61830669"/>
    <n v="2006"/>
  </r>
  <r>
    <x v="903"/>
    <n v="1"/>
    <x v="903"/>
    <s v="Color"/>
    <s v="Action"/>
    <s v="English"/>
    <s v="USA"/>
    <s v="PG-13"/>
    <s v="Henry Cavill"/>
    <s v="Guy Ritchie"/>
    <n v="15000"/>
    <n v="15735"/>
    <n v="0"/>
    <n v="43000"/>
    <n v="7.3"/>
    <n v="362"/>
    <n v="116"/>
    <n v="45434443"/>
    <n v="75000000"/>
    <n v="-29565557"/>
    <n v="2007"/>
  </r>
  <r>
    <x v="904"/>
    <n v="1"/>
    <x v="904"/>
    <s v="Color"/>
    <s v="Comedy"/>
    <s v="English"/>
    <s v="USA"/>
    <s v="R"/>
    <s v="Michael Rapaport"/>
    <s v="Hal Haberman"/>
    <n v="975"/>
    <n v="2694"/>
    <n v="0"/>
    <n v="0"/>
    <n v="6.9"/>
    <n v="56"/>
    <n v="81"/>
    <n v="6387"/>
    <n v="1000000"/>
    <n v="-993613"/>
    <n v="2003"/>
  </r>
  <r>
    <x v="905"/>
    <n v="1"/>
    <x v="905"/>
    <s v="Color"/>
    <s v="Drama"/>
    <s v="Vietnamese"/>
    <s v="USA"/>
    <s v="R"/>
    <s v="Long Nguyen"/>
    <s v="Ham Tran"/>
    <n v="51"/>
    <n v="83"/>
    <n v="5"/>
    <n v="100"/>
    <n v="7.4"/>
    <n v="15"/>
    <n v="135"/>
    <n v="638951"/>
    <n v="1592000"/>
    <n v="-953049"/>
    <n v="2003"/>
  </r>
  <r>
    <x v="906"/>
    <n v="1"/>
    <x v="906"/>
    <s v="Color"/>
    <s v="Comedy"/>
    <s v="English"/>
    <s v="UK"/>
    <s v="R"/>
    <s v="Olivia Wilde"/>
    <s v="Hans Canosa"/>
    <n v="10000"/>
    <n v="12496"/>
    <n v="3"/>
    <n v="0"/>
    <n v="7.1"/>
    <n v="365"/>
    <n v="84"/>
    <n v="379122"/>
    <n v="450000"/>
    <n v="-70878"/>
    <n v="2002"/>
  </r>
  <r>
    <x v="907"/>
    <n v="1"/>
    <x v="907"/>
    <s v="Color"/>
    <s v="Drama"/>
    <s v="English"/>
    <s v="UK"/>
    <m/>
    <s v="Charlotte Rampling"/>
    <s v="Hans Petter Moland"/>
    <n v="844"/>
    <n v="846"/>
    <n v="19"/>
    <n v="260"/>
    <n v="7.3"/>
    <n v="28"/>
    <n v="106"/>
    <n v="64148"/>
    <n v="6500000"/>
    <n v="-6435852"/>
    <n v="2000"/>
  </r>
  <r>
    <x v="908"/>
    <n v="1"/>
    <x v="908"/>
    <s v="Color"/>
    <s v="Action"/>
    <s v="English"/>
    <s v="USA"/>
    <s v="PG"/>
    <s v="Daniel Roebuck"/>
    <s v="Harald Zwart"/>
    <n v="1000"/>
    <n v="3037"/>
    <n v="91"/>
    <n v="542"/>
    <n v="5"/>
    <n v="79"/>
    <n v="102"/>
    <n v="47285499"/>
    <n v="26000000"/>
    <n v="21285499"/>
    <n v="2002"/>
  </r>
  <r>
    <x v="909"/>
    <n v="1"/>
    <x v="909"/>
    <s v="Color"/>
    <s v="Fantasy"/>
    <s v="English"/>
    <s v="USA"/>
    <s v="PG-13"/>
    <s v="Aidan Turner"/>
    <s v="Harald Zwart"/>
    <n v="5000"/>
    <n v="10247"/>
    <n v="91"/>
    <n v="44000"/>
    <n v="6"/>
    <n v="212"/>
    <n v="130"/>
    <n v="31165421"/>
    <n v="60000000"/>
    <n v="-28834579"/>
    <n v="2007"/>
  </r>
  <r>
    <x v="910"/>
    <n v="1"/>
    <x v="910"/>
    <s v="Color"/>
    <s v="Crime"/>
    <s v="English"/>
    <s v="USA"/>
    <s v="R"/>
    <s v="James Franco"/>
    <s v="Harmony Korine"/>
    <n v="11000"/>
    <n v="12306"/>
    <n v="520"/>
    <n v="25000"/>
    <n v="5.3"/>
    <n v="444"/>
    <n v="94"/>
    <n v="14123773"/>
    <n v="5000000"/>
    <n v="9123773"/>
    <n v="2006"/>
  </r>
  <r>
    <x v="911"/>
    <n v="1"/>
    <x v="911"/>
    <s v="Color"/>
    <s v="Crime"/>
    <s v="English"/>
    <s v="USA"/>
    <s v="PG-13"/>
    <s v="Steve Buscemi"/>
    <s v="Harold Becker"/>
    <n v="12000"/>
    <n v="13390"/>
    <n v="17"/>
    <n v="361"/>
    <n v="5.5"/>
    <n v="98"/>
    <n v="89"/>
    <n v="45207112"/>
    <n v="53000000"/>
    <n v="-7792888"/>
    <n v="2001"/>
  </r>
  <r>
    <x v="912"/>
    <n v="1"/>
    <x v="912"/>
    <s v="Color"/>
    <s v="Comedy"/>
    <s v="English"/>
    <s v="USA"/>
    <s v="PG-13"/>
    <s v="Brendan Fraser"/>
    <s v="Harold Ramis"/>
    <n v="3000"/>
    <n v="5390"/>
    <n v="11000"/>
    <n v="0"/>
    <n v="6"/>
    <n v="125"/>
    <n v="93"/>
    <n v="37879996"/>
    <n v="48000000"/>
    <n v="-10120004"/>
    <n v="2000"/>
  </r>
  <r>
    <x v="913"/>
    <n v="1"/>
    <x v="913"/>
    <s v="Color"/>
    <s v="Comedy"/>
    <s v="English"/>
    <s v="USA"/>
    <s v="R"/>
    <s v="Robert De Niro"/>
    <s v="Harold Ramis"/>
    <n v="22000"/>
    <n v="22889"/>
    <n v="11000"/>
    <n v="846"/>
    <n v="5.9"/>
    <n v="105"/>
    <n v="96"/>
    <n v="32122249"/>
    <n v="60000000"/>
    <n v="-27877751"/>
    <n v="2001"/>
  </r>
  <r>
    <x v="914"/>
    <n v="1"/>
    <x v="914"/>
    <s v="Color"/>
    <s v="Adventure"/>
    <s v="English"/>
    <s v="USA"/>
    <s v="PG-13"/>
    <s v="Olivia Wilde"/>
    <s v="Harold Ramis"/>
    <n v="10000"/>
    <n v="12258"/>
    <n v="11000"/>
    <n v="0"/>
    <n v="4.9000000000000004"/>
    <n v="170"/>
    <n v="100"/>
    <n v="43337279"/>
    <n v="60000000"/>
    <n v="-16662721"/>
    <n v="2005"/>
  </r>
  <r>
    <x v="915"/>
    <n v="1"/>
    <x v="915"/>
    <s v="Color"/>
    <s v="Comedy"/>
    <s v="English"/>
    <s v="Canada"/>
    <s v="PG-13"/>
    <s v="Rosario Dawson"/>
    <s v="Harry Elfont"/>
    <n v="3000"/>
    <n v="3769"/>
    <n v="4"/>
    <n v="0"/>
    <n v="5.3"/>
    <n v="93"/>
    <n v="98"/>
    <n v="14252830"/>
    <n v="22000000"/>
    <n v="-7747170"/>
    <n v="2001"/>
  </r>
  <r>
    <x v="916"/>
    <n v="1"/>
    <x v="916"/>
    <s v="Color"/>
    <s v="Adventure"/>
    <s v="Japanese"/>
    <s v="Japan"/>
    <s v="PG"/>
    <s v="Bunta Sugawara"/>
    <s v="Hayao Miyazaki"/>
    <n v="17"/>
    <n v="44"/>
    <n v="6000"/>
    <n v="28000"/>
    <n v="8.6"/>
    <n v="246"/>
    <n v="125"/>
    <n v="10049886"/>
    <n v="19000000"/>
    <n v="-8950114"/>
    <n v="2001"/>
  </r>
  <r>
    <x v="917"/>
    <n v="1"/>
    <x v="917"/>
    <s v="Color"/>
    <s v="Adventure"/>
    <s v="Japanese"/>
    <s v="Japan"/>
    <s v="PG"/>
    <s v="Christian Bale"/>
    <s v="Hayao Miyazaki"/>
    <n v="23000"/>
    <n v="24263"/>
    <n v="6000"/>
    <n v="13000"/>
    <n v="8.1999999999999993"/>
    <n v="212"/>
    <n v="119"/>
    <n v="4710455"/>
    <n v="24000000"/>
    <n v="-19289545"/>
    <n v="2002"/>
  </r>
  <r>
    <x v="918"/>
    <n v="1"/>
    <x v="918"/>
    <s v="Color"/>
    <s v="Adventure"/>
    <s v="Japanese"/>
    <s v="Japan"/>
    <s v="G"/>
    <s v="Rumi Hiiragi"/>
    <s v="Hayao Miyazaki"/>
    <n v="6"/>
    <n v="13"/>
    <n v="6000"/>
    <n v="0"/>
    <n v="7.7"/>
    <n v="256"/>
    <n v="101"/>
    <n v="15081783"/>
    <n v="34000000"/>
    <n v="-18918217"/>
    <n v="2004"/>
  </r>
  <r>
    <x v="919"/>
    <n v="1"/>
    <x v="919"/>
    <s v="Color"/>
    <s v="Documentary"/>
    <s v="English"/>
    <s v="USA"/>
    <s v="PG-13"/>
    <s v="Greg Crowe"/>
    <s v="Heidi Ewing"/>
    <n v="875"/>
    <n v="2305"/>
    <n v="4"/>
    <n v="0"/>
    <n v="6.4"/>
    <n v="73"/>
    <n v="93"/>
    <n v="100675"/>
    <n v="3000000"/>
    <n v="-2899325"/>
    <n v="2005"/>
  </r>
  <r>
    <x v="920"/>
    <n v="1"/>
    <x v="920"/>
    <s v="Color"/>
    <s v="Documentary"/>
    <s v="English"/>
    <s v="USA"/>
    <s v="R"/>
    <s v="Mark Zupan"/>
    <s v="Henry Alex Rubin"/>
    <n v="15"/>
    <n v="15"/>
    <n v="30"/>
    <n v="0"/>
    <n v="7.8"/>
    <n v="110"/>
    <n v="88"/>
    <n v="1523883"/>
    <n v="1750211"/>
    <n v="-226328"/>
    <n v="2003"/>
  </r>
  <r>
    <x v="921"/>
    <n v="1"/>
    <x v="921"/>
    <s v="Black and White"/>
    <s v="Drama"/>
    <s v="English"/>
    <s v="USA"/>
    <s v="R"/>
    <s v="Ryan Gosling"/>
    <s v="Henry Bean"/>
    <n v="33000"/>
    <n v="33441"/>
    <n v="21"/>
    <n v="0"/>
    <n v="7.2"/>
    <n v="84"/>
    <n v="98"/>
    <n v="406035"/>
    <n v="1500000"/>
    <n v="-1093965"/>
    <n v="2001"/>
  </r>
  <r>
    <x v="922"/>
    <n v="1"/>
    <x v="922"/>
    <s v="Color"/>
    <s v="Drama"/>
    <s v="English"/>
    <s v="USA"/>
    <s v="PG-13"/>
    <s v="Joely Richardson"/>
    <s v="Henry Hobson"/>
    <n v="584"/>
    <n v="1885"/>
    <n v="9"/>
    <n v="22000"/>
    <n v="5.6"/>
    <n v="256"/>
    <n v="95"/>
    <n v="131175"/>
    <n v="8500000"/>
    <n v="-8368825"/>
    <n v="2007"/>
  </r>
  <r>
    <x v="923"/>
    <n v="1"/>
    <x v="923"/>
    <s v="Color"/>
    <s v="Horror"/>
    <s v="English"/>
    <s v="USA"/>
    <s v="R"/>
    <s v="Johanna Braddy"/>
    <s v="Henry Joost"/>
    <n v="581"/>
    <n v="2371"/>
    <n v="24"/>
    <n v="24000"/>
    <n v="5.8"/>
    <n v="251"/>
    <n v="94"/>
    <n v="104007828"/>
    <n v="5000000"/>
    <n v="99007828"/>
    <n v="2006"/>
  </r>
  <r>
    <x v="924"/>
    <n v="1"/>
    <x v="924"/>
    <s v="Color"/>
    <s v="Horror"/>
    <s v="English"/>
    <s v="USA"/>
    <s v="R"/>
    <s v="Matt Shively"/>
    <s v="Henry Joost"/>
    <n v="235"/>
    <n v="799"/>
    <n v="24"/>
    <n v="26000"/>
    <n v="4.5999999999999996"/>
    <n v="248"/>
    <n v="96"/>
    <n v="53884821"/>
    <n v="5000000"/>
    <n v="48884821"/>
    <n v="2006"/>
  </r>
  <r>
    <x v="925"/>
    <n v="1"/>
    <x v="925"/>
    <s v="Color"/>
    <s v="Animation"/>
    <s v="English"/>
    <s v="USA"/>
    <s v="PG-13"/>
    <s v="Brendan Fraser"/>
    <s v="Henry Selick"/>
    <n v="3000"/>
    <n v="5580"/>
    <n v="253"/>
    <n v="683"/>
    <n v="4.7"/>
    <n v="74"/>
    <n v="93"/>
    <n v="5409517"/>
    <n v="75000000"/>
    <n v="-69590483"/>
    <n v="2001"/>
  </r>
  <r>
    <x v="926"/>
    <n v="1"/>
    <x v="926"/>
    <s v="Black and White"/>
    <s v="Animation"/>
    <s v="English"/>
    <s v="USA"/>
    <s v="PG"/>
    <s v="Jennifer Saunders"/>
    <s v="Henry Selick"/>
    <n v="309"/>
    <n v="647"/>
    <n v="253"/>
    <n v="10000"/>
    <n v="7.7"/>
    <n v="310"/>
    <n v="100"/>
    <n v="75280058"/>
    <n v="60000000"/>
    <n v="15280058"/>
    <n v="2004"/>
  </r>
  <r>
    <x v="927"/>
    <n v="1"/>
    <x v="927"/>
    <s v="Color"/>
    <s v="Action"/>
    <s v="English"/>
    <s v="USA"/>
    <s v="PG-13"/>
    <s v="Steve Buscemi"/>
    <s v="Hironobu Sakaguchi"/>
    <n v="12000"/>
    <n v="15015"/>
    <n v="6"/>
    <n v="0"/>
    <n v="6.4"/>
    <n v="166"/>
    <n v="106"/>
    <n v="32131830"/>
    <n v="137000000"/>
    <n v="-104868170"/>
    <n v="2001"/>
  </r>
  <r>
    <x v="928"/>
    <n v="1"/>
    <x v="928"/>
    <s v="Color"/>
    <s v="Comedy"/>
    <s v="Japanese"/>
    <s v="Japan"/>
    <s v="Unrated"/>
    <s v="Lindsay Kay Hayward"/>
    <s v="Hitoshi Matsumoto"/>
    <n v="31"/>
    <n v="81"/>
    <n v="17"/>
    <n v="543"/>
    <n v="6.1"/>
    <n v="72"/>
    <n v="99"/>
    <n v="22770"/>
    <n v="5500000"/>
    <n v="-5477230"/>
    <n v="2006"/>
  </r>
  <r>
    <x v="929"/>
    <n v="1"/>
    <x v="929"/>
    <s v="Color"/>
    <s v="Comedy"/>
    <s v="English"/>
    <s v="USA"/>
    <s v="PG-13"/>
    <s v="Keanu Reeves"/>
    <s v="Howard Deutch"/>
    <n v="18000"/>
    <n v="24024"/>
    <n v="41"/>
    <n v="0"/>
    <n v="6.5"/>
    <n v="118"/>
    <n v="118"/>
    <n v="44737059"/>
    <n v="50000000"/>
    <n v="-5262941"/>
    <n v="2000"/>
  </r>
  <r>
    <x v="930"/>
    <n v="1"/>
    <x v="930"/>
    <s v="Color"/>
    <s v="Comedy"/>
    <s v="English"/>
    <s v="USA"/>
    <s v="PG-13"/>
    <s v="Bruce Willis"/>
    <s v="Howard Deutch"/>
    <n v="13000"/>
    <n v="18085"/>
    <n v="41"/>
    <n v="462"/>
    <n v="5.5"/>
    <n v="74"/>
    <n v="98"/>
    <n v="16323969"/>
    <n v="40000000"/>
    <n v="-23676031"/>
    <n v="2002"/>
  </r>
  <r>
    <x v="931"/>
    <n v="1"/>
    <x v="931"/>
    <s v="Color"/>
    <s v="Comedy"/>
    <s v="English"/>
    <s v="USA"/>
    <s v="R"/>
    <s v="Dane Cook"/>
    <s v="Howard Deutch"/>
    <n v="1000"/>
    <n v="3301"/>
    <n v="41"/>
    <n v="0"/>
    <n v="5.9"/>
    <n v="80"/>
    <n v="112"/>
    <n v="19151864"/>
    <n v="40000000"/>
    <n v="-20848136"/>
    <n v="2004"/>
  </r>
  <r>
    <x v="932"/>
    <n v="1"/>
    <x v="932"/>
    <s v="Color"/>
    <s v="Action"/>
    <s v="English"/>
    <s v="USA"/>
    <s v="PG"/>
    <s v="Kelli Garner"/>
    <s v="Hoyt Yeatman"/>
    <n v="730"/>
    <n v="2217"/>
    <n v="12"/>
    <n v="0"/>
    <n v="5.0999999999999996"/>
    <n v="145"/>
    <n v="88"/>
    <n v="119420252"/>
    <n v="150000000"/>
    <n v="-30579748"/>
    <n v="2005"/>
  </r>
  <r>
    <x v="933"/>
    <n v="1"/>
    <x v="933"/>
    <s v="Color"/>
    <s v="Action"/>
    <s v="Mandarin"/>
    <s v="Taiwan"/>
    <s v="Not Rated"/>
    <s v="Qi Shu"/>
    <s v="Hsiao-Hsien Hou"/>
    <n v="1000"/>
    <n v="1172"/>
    <n v="141"/>
    <n v="0"/>
    <n v="6.4"/>
    <n v="205"/>
    <n v="105"/>
    <n v="613556"/>
    <n v="15000000"/>
    <n v="-14386444"/>
    <n v="2007"/>
  </r>
  <r>
    <x v="934"/>
    <n v="1"/>
    <x v="934"/>
    <s v="Color"/>
    <s v="Comedy"/>
    <s v="English"/>
    <s v="USA"/>
    <s v="R"/>
    <s v="Matt Bennett"/>
    <s v="Huck Botko"/>
    <n v="189"/>
    <n v="768"/>
    <n v="10"/>
    <n v="974"/>
    <n v="4.5999999999999996"/>
    <n v="46"/>
    <n v="86"/>
    <n v="535249"/>
    <n v="3400000"/>
    <n v="-2864751"/>
    <n v="2005"/>
  </r>
  <r>
    <x v="935"/>
    <n v="1"/>
    <x v="935"/>
    <s v="Color"/>
    <s v="Comedy"/>
    <s v="English"/>
    <s v="USA"/>
    <s v="R"/>
    <s v="Peter Dinklage"/>
    <s v="Hue Rhodes"/>
    <n v="22000"/>
    <n v="36885"/>
    <n v="0"/>
    <n v="407"/>
    <n v="5.8"/>
    <n v="45"/>
    <n v="85"/>
    <n v="100669"/>
    <n v="3800000"/>
    <n v="-3699331"/>
    <n v="2005"/>
  </r>
  <r>
    <x v="936"/>
    <n v="1"/>
    <x v="936"/>
    <s v="Color"/>
    <s v="Adventure"/>
    <s v="English"/>
    <s v="USA"/>
    <s v="PG-13"/>
    <s v="Liam Aiken"/>
    <s v="Hugh Hudson"/>
    <n v="818"/>
    <n v="1778"/>
    <n v="46"/>
    <n v="314"/>
    <n v="5.6"/>
    <n v="52"/>
    <n v="114"/>
    <n v="6543194"/>
    <n v="34000000"/>
    <n v="-27456806"/>
    <n v="2000"/>
  </r>
  <r>
    <x v="937"/>
    <n v="1"/>
    <x v="937"/>
    <s v="Color"/>
    <s v="Drama"/>
    <s v="English"/>
    <s v="UK"/>
    <s v="R"/>
    <s v="Jason Statham"/>
    <s v="Hunter Richards"/>
    <n v="26000"/>
    <n v="39518"/>
    <n v="11"/>
    <n v="0"/>
    <n v="6.6"/>
    <n v="34"/>
    <n v="92"/>
    <n v="12667"/>
    <n v="14000"/>
    <n v="-1333"/>
    <n v="2003"/>
  </r>
  <r>
    <x v="938"/>
    <n v="1"/>
    <x v="938"/>
    <s v="Color"/>
    <s v="Action"/>
    <s v="English"/>
    <s v="South Korea"/>
    <s v="PG-13"/>
    <s v="Robert Forster"/>
    <s v="Hyung-rae Shim"/>
    <n v="889"/>
    <n v="3274"/>
    <n v="26"/>
    <n v="0"/>
    <n v="3.6"/>
    <n v="93"/>
    <n v="107"/>
    <n v="10956379"/>
    <n v="35000000"/>
    <n v="-24043621"/>
    <n v="2004"/>
  </r>
  <r>
    <x v="939"/>
    <n v="1"/>
    <x v="939"/>
    <s v="Color"/>
    <s v="Comedy"/>
    <s v="English"/>
    <s v="South Korea"/>
    <s v="PG-13"/>
    <s v="Jason Mewes"/>
    <s v="Hyung-rae Shim"/>
    <n v="898"/>
    <n v="2895"/>
    <n v="26"/>
    <n v="502"/>
    <n v="3.6"/>
    <n v="4"/>
    <n v="100"/>
    <n v="163591"/>
    <n v="13400000"/>
    <n v="-13236409"/>
    <n v="2005"/>
  </r>
  <r>
    <x v="940"/>
    <n v="1"/>
    <x v="940"/>
    <s v="Color"/>
    <s v="Drama"/>
    <s v="English"/>
    <s v="USA"/>
    <s v="PG-13"/>
    <s v="Kevin Spacey"/>
    <s v="Iain Softley"/>
    <n v="18000"/>
    <n v="33615"/>
    <n v="34"/>
    <n v="0"/>
    <n v="7.4"/>
    <n v="140"/>
    <n v="120"/>
    <n v="50173190"/>
    <n v="48000000"/>
    <n v="2173190"/>
    <n v="2001"/>
  </r>
  <r>
    <x v="941"/>
    <n v="1"/>
    <x v="941"/>
    <s v="Black and White"/>
    <s v="Horror"/>
    <s v="English"/>
    <s v="USA"/>
    <s v="PG-13"/>
    <s v="Gena Rowlands"/>
    <s v="Iain Softley"/>
    <n v="545"/>
    <n v="1274"/>
    <n v="34"/>
    <n v="0"/>
    <n v="6.5"/>
    <n v="193"/>
    <n v="104"/>
    <n v="47806295"/>
    <n v="43000000"/>
    <n v="4806295"/>
    <n v="2003"/>
  </r>
  <r>
    <x v="942"/>
    <n v="1"/>
    <x v="942"/>
    <s v="Color"/>
    <s v="Adventure"/>
    <s v="English"/>
    <s v="Germany"/>
    <s v="PG"/>
    <s v="Brendan Fraser"/>
    <s v="Iain Softley"/>
    <n v="3000"/>
    <n v="5329"/>
    <n v="34"/>
    <n v="0"/>
    <n v="6.1"/>
    <n v="161"/>
    <n v="106"/>
    <n v="17281832"/>
    <n v="60000000"/>
    <n v="-42718168"/>
    <n v="2004"/>
  </r>
  <r>
    <x v="943"/>
    <n v="1"/>
    <x v="943"/>
    <s v="Color"/>
    <s v="Crime"/>
    <s v="English"/>
    <s v="USA"/>
    <s v="PG-13"/>
    <s v="David Richmond-Peck"/>
    <s v="Ira Sachs"/>
    <n v="60"/>
    <n v="141"/>
    <n v="60"/>
    <n v="314"/>
    <n v="6.3"/>
    <n v="121"/>
    <n v="91"/>
    <n v="1506998"/>
    <n v="12000000"/>
    <n v="-10493002"/>
    <n v="2004"/>
  </r>
  <r>
    <x v="944"/>
    <n v="1"/>
    <x v="944"/>
    <s v="Color"/>
    <s v="Drama"/>
    <s v="English"/>
    <s v="USA"/>
    <s v="R"/>
    <s v="Ian Somerhalder"/>
    <s v="Irwin Winkler"/>
    <n v="16000"/>
    <n v="21622"/>
    <n v="34"/>
    <n v="0"/>
    <n v="7.5"/>
    <n v="99"/>
    <n v="125"/>
    <n v="15561627"/>
    <n v="18000000"/>
    <n v="-2438373"/>
    <n v="2001"/>
  </r>
  <r>
    <x v="945"/>
    <n v="1"/>
    <x v="945"/>
    <s v="Black and White"/>
    <s v="Biography"/>
    <s v="English"/>
    <s v="USA"/>
    <s v="PG-13"/>
    <s v="Kevin McNally"/>
    <s v="Irwin Winkler"/>
    <n v="427"/>
    <n v="729"/>
    <n v="34"/>
    <n v="1000"/>
    <n v="6.6"/>
    <n v="119"/>
    <n v="125"/>
    <n v="13337299"/>
    <n v="20000000"/>
    <n v="-6662701"/>
    <n v="2002"/>
  </r>
  <r>
    <x v="946"/>
    <n v="1"/>
    <x v="946"/>
    <s v="Color"/>
    <s v="Drama"/>
    <s v="English"/>
    <s v="Spain"/>
    <s v="R"/>
    <s v="Sarah Polley"/>
    <s v="Isabel Coixet"/>
    <n v="900"/>
    <n v="2972"/>
    <n v="148"/>
    <n v="0"/>
    <n v="7.6"/>
    <n v="72"/>
    <n v="106"/>
    <n v="395592"/>
    <n v="2000000"/>
    <n v="-1604408"/>
    <n v="2002"/>
  </r>
  <r>
    <x v="947"/>
    <n v="1"/>
    <x v="947"/>
    <s v="Color"/>
    <s v="Comedy"/>
    <s v="English"/>
    <s v="Canada"/>
    <s v="R"/>
    <s v="Miriam Margolyes"/>
    <s v="IstvÃ¡n SzabÃ³"/>
    <n v="405"/>
    <n v="847"/>
    <n v="109"/>
    <n v="562"/>
    <n v="7.1"/>
    <n v="93"/>
    <n v="104"/>
    <n v="7739049"/>
    <n v="18000000"/>
    <n v="-10260951"/>
    <n v="2002"/>
  </r>
  <r>
    <x v="948"/>
    <n v="1"/>
    <x v="948"/>
    <s v="Color"/>
    <s v="Comedy"/>
    <s v="English"/>
    <s v="USA"/>
    <s v="PG-13"/>
    <s v="Rainn Wilson"/>
    <s v="Ivan Reitman"/>
    <n v="973"/>
    <n v="2737"/>
    <n v="425"/>
    <n v="1000"/>
    <n v="5.0999999999999996"/>
    <n v="147"/>
    <n v="95"/>
    <n v="22526144"/>
    <n v="30000000"/>
    <n v="-7473856"/>
    <n v="2003"/>
  </r>
  <r>
    <x v="949"/>
    <n v="1"/>
    <x v="949"/>
    <s v="Color"/>
    <s v="Comedy"/>
    <s v="English"/>
    <s v="USA"/>
    <s v="R"/>
    <s v="Natalie Portman"/>
    <s v="Ivan Reitman"/>
    <n v="20000"/>
    <n v="22739"/>
    <n v="425"/>
    <n v="24000"/>
    <n v="6.2"/>
    <n v="245"/>
    <n v="108"/>
    <n v="70625986"/>
    <n v="25000000"/>
    <n v="45625986"/>
    <n v="2006"/>
  </r>
  <r>
    <x v="950"/>
    <n v="1"/>
    <x v="950"/>
    <s v="Color"/>
    <s v="Drama"/>
    <s v="English"/>
    <s v="USA"/>
    <s v="R"/>
    <s v="Jennifer Garner"/>
    <s v="Ivan Reitman"/>
    <n v="3000"/>
    <n v="3757"/>
    <n v="425"/>
    <n v="14000"/>
    <n v="6.8"/>
    <n v="159"/>
    <n v="110"/>
    <n v="28831145"/>
    <n v="25000000"/>
    <n v="3831145"/>
    <n v="2007"/>
  </r>
  <r>
    <x v="951"/>
    <n v="1"/>
    <x v="951"/>
    <s v="Color"/>
    <s v="Drama"/>
    <s v="Spanish"/>
    <s v="Spain"/>
    <s v="R"/>
    <s v="Geraldine Chaplin"/>
    <s v="J.A. Bayona"/>
    <n v="382"/>
    <n v="954"/>
    <n v="171"/>
    <n v="11000"/>
    <n v="7.5"/>
    <n v="300"/>
    <n v="105"/>
    <n v="7159147"/>
    <n v="3400000"/>
    <n v="3759147"/>
    <n v="2004"/>
  </r>
  <r>
    <x v="952"/>
    <n v="1"/>
    <x v="952"/>
    <s v="Color"/>
    <s v="Drama"/>
    <s v="English"/>
    <s v="Spain"/>
    <s v="PG-13"/>
    <s v="Naomi Watts"/>
    <s v="J.A. Bayona"/>
    <n v="6000"/>
    <n v="7099"/>
    <n v="171"/>
    <n v="54000"/>
    <n v="7.6"/>
    <n v="371"/>
    <n v="114"/>
    <n v="18996755"/>
    <n v="45000000"/>
    <n v="-26003245"/>
    <n v="2006"/>
  </r>
  <r>
    <x v="953"/>
    <n v="1"/>
    <x v="953"/>
    <s v="Color"/>
    <s v="Comedy"/>
    <s v="English"/>
    <s v="USA"/>
    <s v="R"/>
    <s v="Alyson Hannigan"/>
    <s v="J.B. Rogers"/>
    <n v="3000"/>
    <n v="7872"/>
    <n v="6"/>
    <n v="0"/>
    <n v="6.4"/>
    <n v="142"/>
    <n v="108"/>
    <n v="145096820"/>
    <n v="30000000"/>
    <n v="115096820"/>
    <n v="2001"/>
  </r>
  <r>
    <x v="954"/>
    <n v="1"/>
    <x v="954"/>
    <s v="Color"/>
    <s v="Comedy"/>
    <s v="English"/>
    <s v="USA"/>
    <s v="R"/>
    <s v="Eddie Cibrian"/>
    <s v="J.B. Rogers"/>
    <n v="849"/>
    <n v="2413"/>
    <n v="6"/>
    <n v="295"/>
    <n v="4.9000000000000004"/>
    <n v="87"/>
    <n v="95"/>
    <n v="5516708"/>
    <n v="25000000"/>
    <n v="-19483292"/>
    <n v="2001"/>
  </r>
  <r>
    <x v="955"/>
    <n v="1"/>
    <x v="955"/>
    <s v="Color"/>
    <s v="Biography"/>
    <s v="English"/>
    <s v="USA"/>
    <s v="R"/>
    <s v="Kevin Spacey"/>
    <s v="J.C. Chandor"/>
    <n v="18000"/>
    <n v="22834"/>
    <n v="78"/>
    <n v="21000"/>
    <n v="7.1"/>
    <n v="290"/>
    <n v="107"/>
    <n v="5354039"/>
    <n v="3500000"/>
    <n v="1854039"/>
    <n v="2006"/>
  </r>
  <r>
    <x v="956"/>
    <n v="1"/>
    <x v="956"/>
    <s v="Color"/>
    <s v="Action"/>
    <s v="English"/>
    <s v="USA"/>
    <s v="PG-13"/>
    <s v="Robert Redford"/>
    <s v="J.C. Chandor"/>
    <n v="0"/>
    <n v="0"/>
    <n v="78"/>
    <n v="18000"/>
    <n v="6.9"/>
    <n v="346"/>
    <n v="106"/>
    <n v="6262942"/>
    <n v="9000000"/>
    <n v="-2737058"/>
    <n v="2006"/>
  </r>
  <r>
    <x v="957"/>
    <n v="1"/>
    <x v="957"/>
    <s v="Color"/>
    <s v="Action"/>
    <s v="English"/>
    <s v="USA"/>
    <s v="R"/>
    <s v="David Oyelowo"/>
    <s v="J.C. Chandor"/>
    <n v="1000"/>
    <n v="3979"/>
    <n v="78"/>
    <n v="0"/>
    <n v="7"/>
    <n v="350"/>
    <n v="125"/>
    <n v="5749134"/>
    <n v="20000000"/>
    <n v="-14250866"/>
    <n v="2007"/>
  </r>
  <r>
    <x v="958"/>
    <n v="1"/>
    <x v="958"/>
    <s v="Color"/>
    <s v="Action"/>
    <s v="English"/>
    <s v="Poland"/>
    <s v="PG-13"/>
    <s v="Philip Seymour Hoffman"/>
    <s v="J.J. Abrams"/>
    <n v="22000"/>
    <n v="34817"/>
    <n v="14000"/>
    <n v="0"/>
    <n v="6.9"/>
    <n v="310"/>
    <n v="124"/>
    <n v="133382309"/>
    <n v="150000000"/>
    <n v="-16617691"/>
    <n v="2003"/>
  </r>
  <r>
    <x v="959"/>
    <n v="1"/>
    <x v="959"/>
    <s v="Color"/>
    <s v="Action"/>
    <s v="English"/>
    <s v="USA"/>
    <s v="PG-13"/>
    <s v="Chris Hemsworth"/>
    <s v="J.J. Abrams"/>
    <n v="26000"/>
    <n v="39284"/>
    <n v="14000"/>
    <n v="19000"/>
    <n v="8"/>
    <n v="518"/>
    <n v="127"/>
    <n v="257704099"/>
    <n v="150000000"/>
    <n v="107704099"/>
    <n v="2005"/>
  </r>
  <r>
    <x v="960"/>
    <n v="1"/>
    <x v="960"/>
    <s v="Color"/>
    <s v="Mystery"/>
    <s v="English"/>
    <s v="USA"/>
    <s v="PG-13"/>
    <s v="Joel Courtney"/>
    <s v="J.J. Abrams"/>
    <n v="1000"/>
    <n v="3388"/>
    <n v="14000"/>
    <n v="37000"/>
    <n v="7.1"/>
    <n v="539"/>
    <n v="112"/>
    <n v="126975169"/>
    <n v="50000000"/>
    <n v="76975169"/>
    <n v="2006"/>
  </r>
  <r>
    <x v="961"/>
    <n v="1"/>
    <x v="961"/>
    <s v="Color"/>
    <s v="Action"/>
    <s v="English"/>
    <s v="USA"/>
    <s v="PG-13"/>
    <s v="Benedict Cumberbatch"/>
    <s v="J.J. Abrams"/>
    <n v="19000"/>
    <n v="21411"/>
    <n v="14000"/>
    <n v="92000"/>
    <n v="7.8"/>
    <n v="590"/>
    <n v="132"/>
    <n v="228756232"/>
    <n v="190000000"/>
    <n v="38756232"/>
    <n v="2007"/>
  </r>
  <r>
    <x v="962"/>
    <n v="1"/>
    <x v="962"/>
    <s v="Color"/>
    <s v="Horror"/>
    <s v="English"/>
    <s v="USA"/>
    <s v="R"/>
    <s v="Brendan Fehr"/>
    <s v="J.S. Cardone"/>
    <n v="847"/>
    <n v="3004"/>
    <n v="23"/>
    <n v="327"/>
    <n v="5.3"/>
    <n v="56"/>
    <n v="90"/>
    <n v="6755271"/>
    <n v="5000000"/>
    <n v="1755271"/>
    <n v="2001"/>
  </r>
  <r>
    <x v="963"/>
    <n v="1"/>
    <x v="963"/>
    <s v="Color"/>
    <s v="Crime"/>
    <s v="English"/>
    <s v="USA"/>
    <s v="R"/>
    <s v="Rory Culkin"/>
    <s v="Jacob Aaron Estes"/>
    <n v="710"/>
    <n v="2655"/>
    <n v="9"/>
    <n v="1000"/>
    <n v="7.3"/>
    <n v="126"/>
    <n v="90"/>
    <n v="603943"/>
    <n v="500000"/>
    <n v="103943"/>
    <n v="2002"/>
  </r>
  <r>
    <x v="964"/>
    <n v="1"/>
    <x v="964"/>
    <s v="Color"/>
    <s v="Documentary"/>
    <s v="English"/>
    <s v="France"/>
    <s v="G"/>
    <s v="Jacques Perrin"/>
    <s v="Jacques Perrin"/>
    <n v="63"/>
    <n v="66"/>
    <n v="63"/>
    <n v="1000"/>
    <n v="8"/>
    <n v="100"/>
    <n v="81"/>
    <n v="10762178"/>
    <n v="160000000"/>
    <n v="-149237822"/>
    <n v="2001"/>
  </r>
  <r>
    <x v="965"/>
    <n v="1"/>
    <x v="965"/>
    <s v="Color"/>
    <s v="Documentary"/>
    <s v="French"/>
    <s v="France"/>
    <s v="G"/>
    <s v="Pedro ArmendÃ¡riz Jr."/>
    <s v="Jacques Perrin"/>
    <n v="67"/>
    <n v="152"/>
    <n v="63"/>
    <n v="0"/>
    <n v="7.8"/>
    <n v="113"/>
    <n v="104"/>
    <n v="19406406"/>
    <n v="40000000"/>
    <n v="-20593594"/>
    <n v="2005"/>
  </r>
  <r>
    <x v="966"/>
    <n v="1"/>
    <x v="966"/>
    <s v="Color"/>
    <s v="Drama"/>
    <s v="Persian"/>
    <s v="Iran"/>
    <s v="Not Rated"/>
    <s v="Fereshteh Sadre Orafaiy"/>
    <s v="Jafar Panahi"/>
    <n v="5"/>
    <n v="5"/>
    <n v="397"/>
    <n v="697"/>
    <n v="7.5"/>
    <n v="64"/>
    <n v="90"/>
    <n v="673780"/>
    <n v="10000"/>
    <n v="663780"/>
    <n v="2000"/>
  </r>
  <r>
    <x v="967"/>
    <n v="1"/>
    <x v="967"/>
    <s v="Color"/>
    <s v="Comedy"/>
    <s v="English"/>
    <s v="USA"/>
    <s v="R"/>
    <s v="Tim Meadows"/>
    <s v="Jake Kasdan"/>
    <n v="553"/>
    <n v="1082"/>
    <n v="52"/>
    <n v="0"/>
    <n v="6.7"/>
    <n v="171"/>
    <n v="120"/>
    <n v="18317151"/>
    <n v="35000000"/>
    <n v="-16682849"/>
    <n v="2004"/>
  </r>
  <r>
    <x v="968"/>
    <n v="1"/>
    <x v="968"/>
    <s v="Color"/>
    <s v="Comedy"/>
    <s v="English"/>
    <s v="USA"/>
    <s v="R"/>
    <s v="Justin Timberlake"/>
    <s v="Jake Kasdan"/>
    <n v="3000"/>
    <n v="5547"/>
    <n v="52"/>
    <n v="16000"/>
    <n v="5.7"/>
    <n v="286"/>
    <n v="97"/>
    <n v="100292856"/>
    <n v="20000000"/>
    <n v="80292856"/>
    <n v="2005"/>
  </r>
  <r>
    <x v="969"/>
    <n v="1"/>
    <x v="969"/>
    <s v="Color"/>
    <s v="Comedy"/>
    <s v="English"/>
    <s v="USA"/>
    <s v="R"/>
    <s v="James Wilcox"/>
    <s v="Jake Kasdan"/>
    <n v="683"/>
    <n v="1488"/>
    <n v="52"/>
    <n v="0"/>
    <n v="5.0999999999999996"/>
    <n v="201"/>
    <n v="94"/>
    <n v="38543473"/>
    <n v="40000000"/>
    <n v="-1456527"/>
    <n v="2007"/>
  </r>
  <r>
    <x v="970"/>
    <n v="1"/>
    <x v="970"/>
    <s v="Color"/>
    <s v="Comedy"/>
    <s v="English"/>
    <s v="USA"/>
    <s v="R"/>
    <s v="Stephen Graham"/>
    <s v="Jake Paltrow"/>
    <n v="1000"/>
    <n v="1245"/>
    <n v="17"/>
    <n v="445"/>
    <n v="5.9"/>
    <n v="50"/>
    <n v="93"/>
    <n v="20380"/>
    <n v="15000000"/>
    <n v="-14979620"/>
    <n v="2004"/>
  </r>
  <r>
    <x v="971"/>
    <n v="1"/>
    <x v="971"/>
    <s v="Color"/>
    <s v="Comedy"/>
    <s v="English"/>
    <s v="USA"/>
    <s v="PG-13"/>
    <s v="Frank Langella"/>
    <s v="Jake Schreier"/>
    <n v="902"/>
    <n v="1980"/>
    <n v="14"/>
    <n v="13000"/>
    <n v="7.1"/>
    <n v="252"/>
    <n v="89"/>
    <n v="3325638"/>
    <n v="2500000"/>
    <n v="825638"/>
    <n v="2006"/>
  </r>
  <r>
    <x v="972"/>
    <n v="1"/>
    <x v="972"/>
    <s v="Color"/>
    <s v="Drama"/>
    <s v="English"/>
    <s v="USA"/>
    <s v="PG-13"/>
    <s v="Nat Wolff"/>
    <s v="Jake Schreier"/>
    <n v="733"/>
    <n v="2753"/>
    <n v="14"/>
    <n v="0"/>
    <n v="6.4"/>
    <n v="191"/>
    <n v="109"/>
    <n v="31990064"/>
    <n v="12000000"/>
    <n v="19990064"/>
    <n v="2007"/>
  </r>
  <r>
    <x v="973"/>
    <n v="1"/>
    <x v="973"/>
    <s v="Color"/>
    <s v="Drama"/>
    <s v="English"/>
    <s v="USA"/>
    <s v="R"/>
    <s v="Logan Browning"/>
    <s v="Jamal Hill"/>
    <n v="628"/>
    <n v="4249"/>
    <n v="47"/>
    <n v="1000"/>
    <n v="7.2"/>
    <n v="10"/>
    <n v="89"/>
    <n v="444044"/>
    <n v="1900000"/>
    <n v="-1455956"/>
    <n v="2007"/>
  </r>
  <r>
    <x v="974"/>
    <n v="1"/>
    <x v="974"/>
    <s v="Color"/>
    <s v="Adventure"/>
    <s v="English"/>
    <s v="USA"/>
    <s v="PG"/>
    <s v="Bill Cobbs"/>
    <s v="James Bobin"/>
    <n v="970"/>
    <n v="1336"/>
    <n v="33"/>
    <n v="26000"/>
    <n v="7.1"/>
    <n v="398"/>
    <n v="103"/>
    <n v="88625922"/>
    <n v="45000000"/>
    <n v="43625922"/>
    <n v="2006"/>
  </r>
  <r>
    <x v="975"/>
    <n v="1"/>
    <x v="975"/>
    <s v="Color"/>
    <s v="Adventure"/>
    <s v="English"/>
    <s v="USA"/>
    <s v="PG"/>
    <s v="Ty Burrell"/>
    <s v="James Bobin"/>
    <n v="3000"/>
    <n v="6089"/>
    <n v="33"/>
    <n v="10000"/>
    <n v="6.4"/>
    <n v="277"/>
    <n v="119"/>
    <n v="51178893"/>
    <n v="50000000"/>
    <n v="1178893"/>
    <n v="2007"/>
  </r>
  <r>
    <x v="976"/>
    <n v="1"/>
    <x v="976"/>
    <s v="Color"/>
    <s v="Action"/>
    <s v="English"/>
    <s v="USA"/>
    <s v="PG-13"/>
    <s v="CCH Pounder"/>
    <s v="James Cameron"/>
    <n v="1000"/>
    <n v="4834"/>
    <n v="0"/>
    <n v="33000"/>
    <n v="7.9"/>
    <n v="723"/>
    <n v="178"/>
    <n v="760505847"/>
    <n v="237000000"/>
    <n v="523505847"/>
    <n v="2004"/>
  </r>
  <r>
    <x v="977"/>
    <n v="1"/>
    <x v="977"/>
    <s v="Color"/>
    <s v="Crime"/>
    <s v="English"/>
    <s v="USA"/>
    <s v="R"/>
    <s v="Alexis Dziena"/>
    <s v="James Cox"/>
    <n v="715"/>
    <n v="1315"/>
    <n v="10"/>
    <n v="1000"/>
    <n v="6.6"/>
    <n v="91"/>
    <n v="104"/>
    <n v="1056102"/>
    <n v="5000000"/>
    <n v="-3943898"/>
    <n v="2002"/>
  </r>
  <r>
    <x v="978"/>
    <n v="1"/>
    <x v="978"/>
    <s v="Color"/>
    <s v="Comedy"/>
    <s v="English"/>
    <s v="USA"/>
    <m/>
    <s v="Robin Williams"/>
    <s v="James David Pasternak"/>
    <n v="49000"/>
    <n v="54484"/>
    <n v="0"/>
    <n v="87"/>
    <n v="6.2"/>
    <n v="17"/>
    <n v="85"/>
    <n v="7826"/>
    <n v="1200000"/>
    <n v="-1192174"/>
    <n v="2003"/>
  </r>
  <r>
    <x v="979"/>
    <n v="1"/>
    <x v="979"/>
    <s v="Color"/>
    <s v="Horror"/>
    <s v="English"/>
    <s v="USA"/>
    <s v="R"/>
    <s v="Rhys Wakefield"/>
    <s v="James DeMonaco"/>
    <n v="942"/>
    <n v="3708"/>
    <n v="65"/>
    <n v="31000"/>
    <n v="5.7"/>
    <n v="361"/>
    <n v="85"/>
    <n v="64423650"/>
    <n v="3000000"/>
    <n v="61423650"/>
    <n v="2007"/>
  </r>
  <r>
    <x v="980"/>
    <n v="1"/>
    <x v="980"/>
    <s v="Color"/>
    <s v="Action"/>
    <s v="English"/>
    <s v="USA"/>
    <s v="R"/>
    <s v="Noel Gugliemi"/>
    <s v="James DeMonaco"/>
    <n v="2000"/>
    <n v="6807"/>
    <n v="65"/>
    <n v="15000"/>
    <n v="6.5"/>
    <n v="285"/>
    <n v="103"/>
    <n v="71519230"/>
    <n v="9000000"/>
    <n v="62519230"/>
    <n v="2007"/>
  </r>
  <r>
    <x v="981"/>
    <n v="1"/>
    <x v="981"/>
    <s v="Color"/>
    <s v="Comedy"/>
    <s v="English"/>
    <s v="UK"/>
    <s v="PG-13"/>
    <s v="Larry Miller"/>
    <s v="James Dodson"/>
    <n v="611"/>
    <n v="1739"/>
    <n v="8"/>
    <n v="0"/>
    <n v="6.2"/>
    <n v="22"/>
    <n v="106"/>
    <n v="115504"/>
    <n v="14000000"/>
    <n v="-13884496"/>
    <n v="2004"/>
  </r>
  <r>
    <x v="982"/>
    <n v="1"/>
    <x v="982"/>
    <s v="Color"/>
    <s v="Crime"/>
    <s v="English"/>
    <s v="USA"/>
    <s v="R"/>
    <s v="Louis Lombardi"/>
    <s v="James Foley"/>
    <n v="436"/>
    <n v="1172"/>
    <n v="164"/>
    <n v="622"/>
    <n v="6.7"/>
    <n v="119"/>
    <n v="97"/>
    <n v="12212417"/>
    <n v="15000000"/>
    <n v="-2787583"/>
    <n v="2002"/>
  </r>
  <r>
    <x v="983"/>
    <n v="1"/>
    <x v="983"/>
    <s v="Color"/>
    <s v="Crime"/>
    <s v="English"/>
    <s v="USA"/>
    <s v="R"/>
    <s v="Charlize Theron"/>
    <s v="James Gray"/>
    <n v="9000"/>
    <n v="11433"/>
    <n v="115"/>
    <n v="401"/>
    <n v="6.4"/>
    <n v="93"/>
    <n v="115"/>
    <n v="882710"/>
    <n v="24000000"/>
    <n v="-23117290"/>
    <n v="2000"/>
  </r>
  <r>
    <x v="984"/>
    <n v="1"/>
    <x v="984"/>
    <s v="Color"/>
    <s v="Crime"/>
    <s v="English"/>
    <s v="USA"/>
    <s v="R"/>
    <s v="Robert Duvall"/>
    <s v="James Gray"/>
    <n v="3000"/>
    <n v="3681"/>
    <n v="115"/>
    <n v="0"/>
    <n v="6.9"/>
    <n v="222"/>
    <n v="117"/>
    <n v="28563179"/>
    <n v="21000000"/>
    <n v="7563179"/>
    <n v="2004"/>
  </r>
  <r>
    <x v="985"/>
    <n v="1"/>
    <x v="985"/>
    <s v="Color"/>
    <s v="Drama"/>
    <s v="English"/>
    <s v="USA"/>
    <s v="R"/>
    <s v="Isabella Rossellini"/>
    <s v="James Gray"/>
    <n v="812"/>
    <n v="1540"/>
    <n v="115"/>
    <n v="0"/>
    <n v="7.1"/>
    <n v="190"/>
    <n v="110"/>
    <n v="3148482"/>
    <n v="12000000"/>
    <n v="-8851518"/>
    <n v="2004"/>
  </r>
  <r>
    <x v="986"/>
    <n v="1"/>
    <x v="986"/>
    <s v="Color"/>
    <s v="Drama"/>
    <s v="English"/>
    <s v="USA"/>
    <s v="R"/>
    <s v="Jeremy Renner"/>
    <s v="James Gray"/>
    <n v="10000"/>
    <n v="11019"/>
    <n v="115"/>
    <n v="0"/>
    <n v="6.6"/>
    <n v="230"/>
    <n v="120"/>
    <n v="1984743"/>
    <n v="16000000"/>
    <n v="-14015257"/>
    <n v="2007"/>
  </r>
  <r>
    <x v="987"/>
    <n v="1"/>
    <x v="987"/>
    <s v="Color"/>
    <s v="Comedy"/>
    <s v="English"/>
    <s v="Canada"/>
    <s v="R"/>
    <s v="Dustin Milligan"/>
    <s v="James Gunn"/>
    <n v="499"/>
    <n v="1120"/>
    <n v="571"/>
    <n v="0"/>
    <n v="6.5"/>
    <n v="251"/>
    <n v="95"/>
    <n v="7774730"/>
    <n v="15500000"/>
    <n v="-7725270"/>
    <n v="2003"/>
  </r>
  <r>
    <x v="988"/>
    <n v="1"/>
    <x v="988"/>
    <s v="Color"/>
    <s v="Comedy"/>
    <s v="English"/>
    <s v="USA"/>
    <s v="R"/>
    <s v="Linda Cardellini"/>
    <s v="James Gunn"/>
    <n v="2000"/>
    <n v="4590"/>
    <n v="571"/>
    <n v="19000"/>
    <n v="6.8"/>
    <n v="238"/>
    <n v="96"/>
    <n v="322157"/>
    <n v="2500000"/>
    <n v="-2177843"/>
    <n v="2005"/>
  </r>
  <r>
    <x v="989"/>
    <n v="1"/>
    <x v="989"/>
    <s v="Color"/>
    <s v="Action"/>
    <s v="English"/>
    <s v="USA"/>
    <s v="PG-13"/>
    <s v="Bradley Cooper"/>
    <s v="James Gunn"/>
    <n v="14000"/>
    <n v="32438"/>
    <n v="571"/>
    <n v="96000"/>
    <n v="8.1"/>
    <n v="653"/>
    <n v="121"/>
    <n v="333130696"/>
    <n v="170000000"/>
    <n v="163130696"/>
    <n v="2007"/>
  </r>
  <r>
    <x v="990"/>
    <n v="1"/>
    <x v="990"/>
    <s v="Color"/>
    <s v="Action"/>
    <s v="English"/>
    <s v="USA"/>
    <s v="R"/>
    <s v="Peter Mensah"/>
    <s v="James Isaac"/>
    <n v="1000"/>
    <n v="3050"/>
    <n v="52"/>
    <n v="0"/>
    <n v="4.4000000000000004"/>
    <n v="205"/>
    <n v="85"/>
    <n v="12610731"/>
    <n v="11000000"/>
    <n v="1610731"/>
    <n v="2001"/>
  </r>
  <r>
    <x v="991"/>
    <n v="1"/>
    <x v="991"/>
    <s v="Color"/>
    <s v="Drama"/>
    <s v="English"/>
    <s v="UK"/>
    <s v="PG-13"/>
    <s v="Vanessa Redgrave"/>
    <s v="James Ivory"/>
    <n v="898"/>
    <n v="2096"/>
    <n v="133"/>
    <n v="356"/>
    <n v="6.7"/>
    <n v="64"/>
    <n v="135"/>
    <n v="1666262"/>
    <n v="16000000"/>
    <n v="-14333738"/>
    <n v="2003"/>
  </r>
  <r>
    <x v="992"/>
    <n v="1"/>
    <x v="992"/>
    <s v="Color"/>
    <s v="Comedy"/>
    <s v="English"/>
    <s v="USA"/>
    <s v="PG-13"/>
    <s v="Adam Sandler"/>
    <s v="James L. Brooks"/>
    <n v="11000"/>
    <n v="12522"/>
    <n v="274"/>
    <n v="0"/>
    <n v="6.5"/>
    <n v="124"/>
    <n v="131"/>
    <n v="42044321"/>
    <n v="80000000"/>
    <n v="-37955679"/>
    <n v="2002"/>
  </r>
  <r>
    <x v="993"/>
    <n v="1"/>
    <x v="993"/>
    <s v="Color"/>
    <s v="Comedy"/>
    <s v="English"/>
    <s v="USA"/>
    <s v="PG-13"/>
    <s v="Shelley Conn"/>
    <s v="James L. Brooks"/>
    <n v="273"/>
    <n v="993"/>
    <n v="274"/>
    <n v="0"/>
    <n v="5.3"/>
    <n v="168"/>
    <n v="121"/>
    <n v="30212620"/>
    <n v="120000000"/>
    <n v="-89787380"/>
    <n v="2005"/>
  </r>
  <r>
    <x v="994"/>
    <n v="1"/>
    <x v="994"/>
    <s v="Color"/>
    <s v="Drama"/>
    <s v="English"/>
    <s v="USA"/>
    <s v="PG-13"/>
    <s v="Joaquim de Almeida"/>
    <s v="James Manera"/>
    <n v="578"/>
    <n v="3382"/>
    <n v="0"/>
    <n v="0"/>
    <n v="4.4000000000000004"/>
    <n v="12"/>
    <n v="99"/>
    <n v="830210"/>
    <n v="5000000"/>
    <n v="-4169790"/>
    <n v="2007"/>
  </r>
  <r>
    <x v="995"/>
    <n v="1"/>
    <x v="995"/>
    <s v="Color"/>
    <s v="Comedy"/>
    <s v="English"/>
    <s v="USA"/>
    <s v="PG-13"/>
    <s v="Hugh Jackman"/>
    <s v="James Mangold"/>
    <n v="20000"/>
    <n v="22209"/>
    <n v="446"/>
    <n v="0"/>
    <n v="6.4"/>
    <n v="125"/>
    <n v="123"/>
    <n v="47095453"/>
    <n v="48000000"/>
    <n v="-904547"/>
    <n v="2001"/>
  </r>
  <r>
    <x v="996"/>
    <n v="1"/>
    <x v="996"/>
    <s v="Color"/>
    <s v="Mystery"/>
    <s v="English"/>
    <s v="USA"/>
    <s v="R"/>
    <s v="Clea DuVall"/>
    <s v="James Mangold"/>
    <n v="1000"/>
    <n v="3969"/>
    <n v="446"/>
    <n v="11000"/>
    <n v="7.3"/>
    <n v="136"/>
    <n v="91"/>
    <n v="51475962"/>
    <n v="30000000"/>
    <n v="21475962"/>
    <n v="2002"/>
  </r>
  <r>
    <x v="997"/>
    <n v="1"/>
    <x v="997"/>
    <s v="Color"/>
    <s v="Biography"/>
    <s v="English"/>
    <s v="USA"/>
    <s v="PG-13"/>
    <s v="Sandra Ellis Lafferty"/>
    <s v="James Mangold"/>
    <n v="523"/>
    <n v="1383"/>
    <n v="446"/>
    <n v="11000"/>
    <n v="7.9"/>
    <n v="291"/>
    <n v="153"/>
    <n v="119518352"/>
    <n v="28000000"/>
    <n v="91518352"/>
    <n v="2003"/>
  </r>
  <r>
    <x v="998"/>
    <n v="1"/>
    <x v="998"/>
    <s v="Color"/>
    <s v="Adventure"/>
    <s v="English"/>
    <s v="USA"/>
    <s v="R"/>
    <s v="Christian Bale"/>
    <s v="James Mangold"/>
    <n v="23000"/>
    <n v="33548"/>
    <n v="446"/>
    <n v="0"/>
    <n v="7.8"/>
    <n v="295"/>
    <n v="122"/>
    <n v="53574088"/>
    <n v="55000000"/>
    <n v="-1425912"/>
    <n v="2003"/>
  </r>
  <r>
    <x v="999"/>
    <n v="1"/>
    <x v="999"/>
    <s v="Color"/>
    <s v="Action"/>
    <s v="English"/>
    <s v="USA"/>
    <s v="PG-13"/>
    <s v="Tom Cruise"/>
    <s v="James Mangold"/>
    <n v="10000"/>
    <n v="12731"/>
    <n v="446"/>
    <n v="11000"/>
    <n v="6.3"/>
    <n v="283"/>
    <n v="117"/>
    <n v="76418654"/>
    <n v="117000000"/>
    <n v="-40581346"/>
    <n v="2005"/>
  </r>
  <r>
    <x v="1000"/>
    <n v="1"/>
    <x v="1000"/>
    <s v="Color"/>
    <s v="Action"/>
    <s v="English"/>
    <s v="USA"/>
    <s v="PG-13"/>
    <s v="Hugh Jackman"/>
    <s v="James Mangold"/>
    <n v="20000"/>
    <n v="23755"/>
    <n v="446"/>
    <n v="68000"/>
    <n v="6.7"/>
    <n v="440"/>
    <n v="138"/>
    <n v="132550960"/>
    <n v="120000000"/>
    <n v="12550960"/>
    <n v="2007"/>
  </r>
  <r>
    <x v="1001"/>
    <n v="1"/>
    <x v="1001"/>
    <s v="Color"/>
    <s v="Biography"/>
    <s v="English"/>
    <s v="UK"/>
    <s v="PG-13"/>
    <s v="Paul McGill"/>
    <s v="James Marsh"/>
    <n v="41"/>
    <n v="68"/>
    <n v="120"/>
    <n v="0"/>
    <n v="7.8"/>
    <n v="194"/>
    <n v="90"/>
    <n v="2957978"/>
    <n v="1000000"/>
    <n v="1957978"/>
    <n v="2004"/>
  </r>
  <r>
    <x v="1002"/>
    <n v="1"/>
    <x v="1002"/>
    <s v="Color"/>
    <s v="Biography"/>
    <s v="English"/>
    <s v="UK"/>
    <s v="PG-13"/>
    <s v="Eddie Redmayne"/>
    <s v="James Marsh"/>
    <n v="13000"/>
    <n v="14100"/>
    <n v="120"/>
    <n v="90000"/>
    <n v="7.7"/>
    <n v="419"/>
    <n v="123"/>
    <n v="35887263"/>
    <n v="15000000"/>
    <n v="20887263"/>
    <n v="2007"/>
  </r>
  <r>
    <x v="1003"/>
    <n v="1"/>
    <x v="1003"/>
    <s v="Color"/>
    <s v="Action"/>
    <s v="English"/>
    <s v="France"/>
    <s v="PG-13"/>
    <s v="Joseph Gilgun"/>
    <s v="James Mather"/>
    <n v="788"/>
    <n v="1414"/>
    <n v="4"/>
    <n v="10000"/>
    <n v="6.1"/>
    <n v="289"/>
    <n v="95"/>
    <n v="14291570"/>
    <n v="20000000"/>
    <n v="-5708430"/>
    <n v="2006"/>
  </r>
  <r>
    <x v="1004"/>
    <n v="1"/>
    <x v="1004"/>
    <s v="Color"/>
    <s v="Action"/>
    <s v="English"/>
    <s v="USA"/>
    <s v="R"/>
    <s v="Natalie Portman"/>
    <s v="James McTeigue"/>
    <n v="20000"/>
    <n v="22417"/>
    <n v="160"/>
    <n v="48000"/>
    <n v="8.1999999999999993"/>
    <n v="525"/>
    <n v="132"/>
    <n v="70496802"/>
    <n v="54000000"/>
    <n v="16496802"/>
    <n v="2003"/>
  </r>
  <r>
    <x v="1005"/>
    <n v="1"/>
    <x v="1005"/>
    <s v="Color"/>
    <s v="Action"/>
    <s v="English"/>
    <s v="USA"/>
    <s v="R"/>
    <s v="ShÃ´ Kosugi"/>
    <s v="James McTeigue"/>
    <n v="330"/>
    <n v="701"/>
    <n v="160"/>
    <n v="0"/>
    <n v="6.4"/>
    <n v="235"/>
    <n v="99"/>
    <n v="38105077"/>
    <n v="40000000"/>
    <n v="-1894923"/>
    <n v="2005"/>
  </r>
  <r>
    <x v="1006"/>
    <n v="1"/>
    <x v="1006"/>
    <s v="Color"/>
    <s v="Crime"/>
    <s v="English"/>
    <s v="USA"/>
    <s v="R"/>
    <s v="Pam Ferris"/>
    <s v="James McTeigue"/>
    <n v="771"/>
    <n v="2356"/>
    <n v="160"/>
    <n v="35000"/>
    <n v="6.4"/>
    <n v="265"/>
    <n v="110"/>
    <n v="16005978"/>
    <n v="26000000"/>
    <n v="-9994022"/>
    <n v="2006"/>
  </r>
  <r>
    <x v="1007"/>
    <n v="1"/>
    <x v="1007"/>
    <s v="Color"/>
    <s v="Drama"/>
    <s v="English"/>
    <s v="USA"/>
    <s v="R"/>
    <s v="Jimmy Bennett"/>
    <s v="James Mottern"/>
    <n v="87000"/>
    <n v="89263"/>
    <n v="7"/>
    <n v="371"/>
    <n v="6.7"/>
    <n v="46"/>
    <n v="90"/>
    <n v="52166"/>
    <n v="2000000"/>
    <n v="-1947834"/>
    <n v="2004"/>
  </r>
  <r>
    <x v="1008"/>
    <n v="1"/>
    <x v="1008"/>
    <s v="Color"/>
    <s v="Comedy"/>
    <s v="English"/>
    <s v="USA"/>
    <s v="R"/>
    <s v="Shailene Woodley"/>
    <s v="James Ponsoldt"/>
    <n v="8000"/>
    <n v="10040"/>
    <n v="53"/>
    <n v="10000"/>
    <n v="7.1"/>
    <n v="220"/>
    <n v="95"/>
    <n v="6851969"/>
    <n v="2500000"/>
    <n v="4351969"/>
    <n v="2007"/>
  </r>
  <r>
    <x v="1009"/>
    <n v="1"/>
    <x v="1009"/>
    <s v="Color"/>
    <s v="Comedy"/>
    <s v="English"/>
    <s v="USA"/>
    <s v="R"/>
    <s v="Sarah Michelle Gellar"/>
    <s v="James Toback"/>
    <n v="4000"/>
    <n v="6776"/>
    <n v="56"/>
    <n v="113"/>
    <n v="4.9000000000000004"/>
    <n v="27"/>
    <n v="99"/>
    <n v="56007"/>
    <n v="5500000"/>
    <n v="-5443993"/>
    <n v="2001"/>
  </r>
  <r>
    <x v="1010"/>
    <n v="1"/>
    <x v="1010"/>
    <s v="Color"/>
    <s v="Horror"/>
    <s v="English"/>
    <s v="USA"/>
    <s v="R"/>
    <s v="Michael Emerson"/>
    <s v="James Wan"/>
    <n v="2000"/>
    <n v="5161"/>
    <n v="0"/>
    <n v="0"/>
    <n v="7.7"/>
    <n v="287"/>
    <n v="103"/>
    <n v="55153403"/>
    <n v="1200000"/>
    <n v="53953403"/>
    <n v="2002"/>
  </r>
  <r>
    <x v="1011"/>
    <n v="1"/>
    <x v="1011"/>
    <s v="Color"/>
    <s v="Action"/>
    <s v="English"/>
    <s v="USA"/>
    <s v="R"/>
    <s v="Aisha Tyler"/>
    <s v="James Wan"/>
    <n v="856"/>
    <n v="3309"/>
    <n v="0"/>
    <n v="0"/>
    <n v="6.8"/>
    <n v="166"/>
    <n v="111"/>
    <n v="9525276"/>
    <n v="20000000"/>
    <n v="-10474724"/>
    <n v="2003"/>
  </r>
  <r>
    <x v="1012"/>
    <n v="1"/>
    <x v="1012"/>
    <s v="Color"/>
    <s v="Fantasy"/>
    <s v="English"/>
    <s v="USA"/>
    <s v="PG-13"/>
    <s v="Lin Shaye"/>
    <s v="James Wan"/>
    <n v="852"/>
    <n v="3030"/>
    <n v="0"/>
    <n v="60000"/>
    <n v="6.8"/>
    <n v="445"/>
    <n v="103"/>
    <n v="53991137"/>
    <n v="1500000"/>
    <n v="52491137"/>
    <n v="2005"/>
  </r>
  <r>
    <x v="1013"/>
    <n v="1"/>
    <x v="1013"/>
    <s v="Color"/>
    <s v="Fantasy"/>
    <s v="English"/>
    <s v="USA"/>
    <s v="PG-13"/>
    <s v="Lin Shaye"/>
    <s v="James Wan"/>
    <n v="852"/>
    <n v="2975"/>
    <n v="0"/>
    <n v="35000"/>
    <n v="6.6"/>
    <n v="318"/>
    <n v="106"/>
    <n v="83574831"/>
    <n v="5000000"/>
    <n v="78574831"/>
    <n v="2006"/>
  </r>
  <r>
    <x v="1014"/>
    <n v="1"/>
    <x v="1014"/>
    <s v="Color"/>
    <s v="Horror"/>
    <s v="English"/>
    <s v="USA"/>
    <s v="R"/>
    <s v="Mackenzie Foy"/>
    <s v="James Wan"/>
    <n v="6000"/>
    <n v="9049"/>
    <n v="0"/>
    <n v="131000"/>
    <n v="7.5"/>
    <n v="511"/>
    <n v="112"/>
    <n v="137387272"/>
    <n v="20000000"/>
    <n v="117387272"/>
    <n v="2007"/>
  </r>
  <r>
    <x v="1015"/>
    <n v="1"/>
    <x v="1015"/>
    <s v="Color"/>
    <s v="Action"/>
    <s v="English"/>
    <s v="USA"/>
    <s v="PG-13"/>
    <s v="Jason Statham"/>
    <s v="James Wan"/>
    <n v="26000"/>
    <n v="79150"/>
    <n v="0"/>
    <n v="94000"/>
    <n v="7.2"/>
    <n v="424"/>
    <n v="140"/>
    <n v="350034110"/>
    <n v="190000000"/>
    <n v="160034110"/>
    <n v="2007"/>
  </r>
  <r>
    <x v="1016"/>
    <n v="1"/>
    <x v="1016"/>
    <s v="Color"/>
    <s v="Drama"/>
    <s v="English"/>
    <s v="UK"/>
    <s v="PG-13"/>
    <s v="Daniel Radcliffe"/>
    <s v="James Watkins"/>
    <n v="11000"/>
    <n v="11946"/>
    <n v="43"/>
    <n v="29000"/>
    <n v="6.4"/>
    <n v="462"/>
    <n v="95"/>
    <n v="54322273"/>
    <n v="17000000"/>
    <n v="37322273"/>
    <n v="2006"/>
  </r>
  <r>
    <x v="1017"/>
    <n v="1"/>
    <x v="1017"/>
    <s v="Color"/>
    <s v="Horror"/>
    <s v="English"/>
    <s v="USA"/>
    <s v="R"/>
    <s v="Daniel Roebuck"/>
    <s v="James Wong"/>
    <n v="1000"/>
    <n v="3345"/>
    <n v="70"/>
    <n v="0"/>
    <n v="6.7"/>
    <n v="211"/>
    <n v="98"/>
    <n v="53302314"/>
    <n v="23000000"/>
    <n v="30302314"/>
    <n v="2000"/>
  </r>
  <r>
    <x v="1018"/>
    <n v="1"/>
    <x v="1018"/>
    <s v="Color"/>
    <s v="Action"/>
    <s v="English"/>
    <s v="USA"/>
    <s v="PG-13"/>
    <s v="Jason Statham"/>
    <s v="James Wong"/>
    <n v="26000"/>
    <n v="32831"/>
    <n v="70"/>
    <n v="0"/>
    <n v="5.9"/>
    <n v="98"/>
    <n v="85"/>
    <n v="43905746"/>
    <n v="49000000"/>
    <n v="-5094254"/>
    <n v="2001"/>
  </r>
  <r>
    <x v="1019"/>
    <n v="1"/>
    <x v="1019"/>
    <s v="Color"/>
    <s v="Horror"/>
    <s v="English"/>
    <s v="Germany"/>
    <s v="R"/>
    <s v="Chelan Simmons"/>
    <s v="James Wong"/>
    <n v="440"/>
    <n v="2420"/>
    <n v="70"/>
    <n v="0"/>
    <n v="5.8"/>
    <n v="216"/>
    <n v="86"/>
    <n v="54098051"/>
    <n v="25000000"/>
    <n v="29098051"/>
    <n v="2003"/>
  </r>
  <r>
    <x v="1020"/>
    <n v="1"/>
    <x v="1020"/>
    <s v="Color"/>
    <s v="Action"/>
    <s v="English"/>
    <s v="USA"/>
    <s v="PG"/>
    <s v="Ian Whyte"/>
    <s v="James Wong"/>
    <n v="473"/>
    <n v="1100"/>
    <n v="70"/>
    <n v="0"/>
    <n v="2.7"/>
    <n v="130"/>
    <n v="100"/>
    <n v="9353573"/>
    <n v="45000000"/>
    <n v="-35646427"/>
    <n v="2004"/>
  </r>
  <r>
    <x v="1021"/>
    <n v="1"/>
    <x v="1021"/>
    <s v="Color"/>
    <s v="Drama"/>
    <s v="English"/>
    <s v="USA"/>
    <s v="R"/>
    <s v="Katy Mixon"/>
    <s v="Jamie Babbit"/>
    <n v="982"/>
    <n v="3299"/>
    <n v="91"/>
    <n v="698"/>
    <n v="6.4"/>
    <n v="65"/>
    <n v="91"/>
    <n v="381186"/>
    <n v="900000"/>
    <n v="-518814"/>
    <n v="2003"/>
  </r>
  <r>
    <x v="1022"/>
    <n v="1"/>
    <x v="1022"/>
    <s v="Color"/>
    <s v="Horror"/>
    <s v="English"/>
    <s v="USA"/>
    <s v="R"/>
    <s v="Marley Shelton"/>
    <s v="Jamie Blanks"/>
    <n v="690"/>
    <n v="2402"/>
    <n v="9"/>
    <n v="0"/>
    <n v="4.7"/>
    <n v="120"/>
    <n v="96"/>
    <n v="20384136"/>
    <n v="10000000"/>
    <n v="10384136"/>
    <n v="2001"/>
  </r>
  <r>
    <x v="1023"/>
    <n v="1"/>
    <x v="1023"/>
    <s v="Color"/>
    <s v="Comedy"/>
    <s v="English"/>
    <s v="USA"/>
    <s v="R"/>
    <s v="James Wolk"/>
    <s v="Jamie Travis"/>
    <n v="938"/>
    <n v="3770"/>
    <n v="15"/>
    <n v="0"/>
    <n v="6"/>
    <n v="115"/>
    <n v="88"/>
    <n v="1243961"/>
    <n v="850000"/>
    <n v="393961"/>
    <n v="2006"/>
  </r>
  <r>
    <x v="1024"/>
    <n v="1"/>
    <x v="1024"/>
    <s v="Color"/>
    <s v="Action"/>
    <s v="English"/>
    <s v="USA"/>
    <s v="PG-13"/>
    <s v="Gerard Butler"/>
    <s v="Jan de Bont"/>
    <n v="18000"/>
    <n v="33154"/>
    <n v="101"/>
    <n v="0"/>
    <n v="5.5"/>
    <n v="157"/>
    <n v="117"/>
    <n v="65653758"/>
    <n v="95000000"/>
    <n v="-29346242"/>
    <n v="2002"/>
  </r>
  <r>
    <x v="1025"/>
    <n v="1"/>
    <x v="1025"/>
    <s v="Color"/>
    <s v="Mystery"/>
    <s v="English"/>
    <s v="Australia"/>
    <s v="R"/>
    <s v="Jennifer Jason Leigh"/>
    <s v="Jane Campion"/>
    <n v="1000"/>
    <n v="1171"/>
    <n v="319"/>
    <n v="656"/>
    <n v="5.3"/>
    <n v="138"/>
    <n v="113"/>
    <n v="4717455"/>
    <n v="12000000"/>
    <n v="-7282545"/>
    <n v="2002"/>
  </r>
  <r>
    <x v="1026"/>
    <n v="1"/>
    <x v="1026"/>
    <s v="Color"/>
    <s v="Biography"/>
    <s v="English"/>
    <s v="UK"/>
    <s v="PG"/>
    <s v="Abbie Cornish"/>
    <s v="Jane Campion"/>
    <n v="2000"/>
    <n v="3279"/>
    <n v="319"/>
    <n v="0"/>
    <n v="7"/>
    <n v="222"/>
    <n v="119"/>
    <n v="4440055"/>
    <n v="8500000"/>
    <n v="-4059945"/>
    <n v="2004"/>
  </r>
  <r>
    <x v="1027"/>
    <n v="1"/>
    <x v="1027"/>
    <s v="Color"/>
    <s v="Drama"/>
    <s v="English"/>
    <s v="USA"/>
    <s v="R"/>
    <s v="Philip Baker Hall"/>
    <s v="Janusz Kaminski"/>
    <n v="497"/>
    <n v="1805"/>
    <n v="710"/>
    <n v="209"/>
    <n v="4.8"/>
    <n v="100"/>
    <n v="97"/>
    <n v="16779636"/>
    <n v="28000000"/>
    <n v="-11220364"/>
    <n v="2000"/>
  </r>
  <r>
    <x v="1028"/>
    <n v="1"/>
    <x v="1028"/>
    <s v="Color"/>
    <s v="Comedy"/>
    <s v="English"/>
    <s v="USA"/>
    <s v="PG"/>
    <s v="Jon Heder"/>
    <s v="Jared Hess"/>
    <n v="970"/>
    <n v="3950"/>
    <n v="100"/>
    <n v="0"/>
    <n v="6.9"/>
    <n v="220"/>
    <n v="92"/>
    <n v="44540956"/>
    <n v="400000"/>
    <n v="44140956"/>
    <n v="2002"/>
  </r>
  <r>
    <x v="1029"/>
    <n v="1"/>
    <x v="1029"/>
    <s v="Color"/>
    <s v="Comedy"/>
    <s v="English"/>
    <s v="Germany"/>
    <s v="PG"/>
    <s v="Ana de la Reguera"/>
    <s v="Jared Hess"/>
    <n v="678"/>
    <n v="1729"/>
    <n v="100"/>
    <n v="0"/>
    <n v="5.7"/>
    <n v="163"/>
    <n v="92"/>
    <n v="80197993"/>
    <n v="32000000"/>
    <n v="48197993"/>
    <n v="2003"/>
  </r>
  <r>
    <x v="1030"/>
    <n v="1"/>
    <x v="1030"/>
    <s v="Color"/>
    <s v="Comedy"/>
    <s v="English"/>
    <s v="USA"/>
    <s v="R"/>
    <s v="Beth Grant"/>
    <s v="Jason Bateman"/>
    <n v="628"/>
    <n v="2061"/>
    <n v="0"/>
    <n v="0"/>
    <n v="6.7"/>
    <n v="126"/>
    <n v="89"/>
    <n v="7764027"/>
    <n v="10000000"/>
    <n v="-2235973"/>
    <n v="2006"/>
  </r>
  <r>
    <x v="1031"/>
    <n v="1"/>
    <x v="1031"/>
    <s v="Color"/>
    <s v="Action"/>
    <s v="English"/>
    <s v="Canada"/>
    <s v="Not Rated"/>
    <s v="Gregory Smith"/>
    <s v="Jason Eisener"/>
    <n v="694"/>
    <n v="1249"/>
    <n v="59"/>
    <n v="37000"/>
    <n v="6.1"/>
    <n v="272"/>
    <n v="86"/>
    <n v="703002"/>
    <n v="3000000"/>
    <n v="-2296998"/>
    <n v="2005"/>
  </r>
  <r>
    <x v="1032"/>
    <n v="1"/>
    <x v="1032"/>
    <s v="Color"/>
    <s v="Adventure"/>
    <s v="English"/>
    <s v="USA"/>
    <s v="PG-13"/>
    <s v="David Carradine"/>
    <s v="Jason Friedberg"/>
    <n v="926"/>
    <n v="4293"/>
    <n v="82"/>
    <n v="0"/>
    <n v="2.2999999999999998"/>
    <n v="112"/>
    <n v="93"/>
    <n v="39737645"/>
    <n v="20000000"/>
    <n v="19737645"/>
    <n v="2004"/>
  </r>
  <r>
    <x v="1033"/>
    <n v="1"/>
    <x v="1033"/>
    <s v="Color"/>
    <s v="Comedy"/>
    <s v="English"/>
    <s v="USA"/>
    <s v="PG-13"/>
    <s v="Carmen Electra"/>
    <s v="Jason Friedberg"/>
    <n v="869"/>
    <n v="2857"/>
    <n v="82"/>
    <n v="0"/>
    <n v="1.9"/>
    <n v="111"/>
    <n v="88"/>
    <n v="14174654"/>
    <n v="25000000"/>
    <n v="-10825346"/>
    <n v="2004"/>
  </r>
  <r>
    <x v="1034"/>
    <n v="1"/>
    <x v="1034"/>
    <s v="Color"/>
    <s v="Comedy"/>
    <s v="English"/>
    <s v="USA"/>
    <s v="PG-13"/>
    <s v="Carmen Electra"/>
    <s v="Jason Friedberg"/>
    <n v="869"/>
    <n v="3854"/>
    <n v="82"/>
    <n v="0"/>
    <n v="2.7"/>
    <n v="111"/>
    <n v="86"/>
    <n v="38232624"/>
    <n v="30000000"/>
    <n v="8232624"/>
    <n v="2004"/>
  </r>
  <r>
    <x v="1035"/>
    <n v="1"/>
    <x v="1035"/>
    <s v="Color"/>
    <s v="Comedy"/>
    <s v="English"/>
    <s v="USA"/>
    <s v="PG-13"/>
    <s v="Diedrich Bader"/>
    <s v="Jason Friedberg"/>
    <n v="759"/>
    <n v="2898"/>
    <n v="82"/>
    <n v="16000"/>
    <n v="3.5"/>
    <n v="122"/>
    <n v="82"/>
    <n v="36658108"/>
    <n v="20000000"/>
    <n v="16658108"/>
    <n v="2005"/>
  </r>
  <r>
    <x v="1036"/>
    <n v="1"/>
    <x v="1036"/>
    <s v="Color"/>
    <s v="Comedy"/>
    <s v="English"/>
    <s v="USA"/>
    <s v="PG-13"/>
    <s v="Anna Kendrick"/>
    <s v="Jason Moore"/>
    <n v="10000"/>
    <n v="12676"/>
    <n v="36"/>
    <n v="36000"/>
    <n v="7.2"/>
    <n v="223"/>
    <n v="112"/>
    <n v="64998368"/>
    <n v="17000000"/>
    <n v="47998368"/>
    <n v="2006"/>
  </r>
  <r>
    <x v="1037"/>
    <n v="1"/>
    <x v="1037"/>
    <s v="Color"/>
    <s v="Comedy"/>
    <s v="English"/>
    <s v="USA"/>
    <s v="R"/>
    <s v="J.K. Simmons"/>
    <s v="Jason Reitman"/>
    <n v="24000"/>
    <n v="25092"/>
    <n v="655"/>
    <n v="0"/>
    <n v="7.6"/>
    <n v="239"/>
    <n v="92"/>
    <n v="24792061"/>
    <n v="6500000"/>
    <n v="18292061"/>
    <n v="2003"/>
  </r>
  <r>
    <x v="1038"/>
    <n v="1"/>
    <x v="1038"/>
    <s v="Color"/>
    <s v="Comedy"/>
    <s v="English"/>
    <s v="USA"/>
    <s v="PG-13"/>
    <s v="J.K. Simmons"/>
    <s v="Jason Reitman"/>
    <n v="24000"/>
    <n v="28817"/>
    <n v="655"/>
    <n v="10000"/>
    <n v="7.5"/>
    <n v="387"/>
    <n v="96"/>
    <n v="143492840"/>
    <n v="7500000"/>
    <n v="135992840"/>
    <n v="2004"/>
  </r>
  <r>
    <x v="1039"/>
    <n v="1"/>
    <x v="1039"/>
    <s v="Color"/>
    <s v="Drama"/>
    <s v="English"/>
    <s v="USA"/>
    <s v="R"/>
    <s v="J.K. Simmons"/>
    <s v="Jason Reitman"/>
    <n v="24000"/>
    <n v="35209"/>
    <n v="655"/>
    <n v="19000"/>
    <n v="7.4"/>
    <n v="391"/>
    <n v="108"/>
    <n v="83813460"/>
    <n v="25000000"/>
    <n v="58813460"/>
    <n v="2005"/>
  </r>
  <r>
    <x v="1040"/>
    <n v="1"/>
    <x v="1040"/>
    <s v="Color"/>
    <s v="Comedy"/>
    <s v="English"/>
    <s v="USA"/>
    <s v="R"/>
    <s v="Charlize Theron"/>
    <s v="Jason Reitman"/>
    <n v="9000"/>
    <n v="10575"/>
    <n v="655"/>
    <n v="0"/>
    <n v="6.3"/>
    <n v="325"/>
    <n v="94"/>
    <n v="16300302"/>
    <n v="12000000"/>
    <n v="4300302"/>
    <n v="2006"/>
  </r>
  <r>
    <x v="1041"/>
    <n v="1"/>
    <x v="1041"/>
    <s v="Color"/>
    <s v="Drama"/>
    <s v="English"/>
    <s v="USA"/>
    <s v="PG-13"/>
    <s v="J.K. Simmons"/>
    <s v="Jason Reitman"/>
    <n v="24000"/>
    <n v="39307"/>
    <n v="655"/>
    <n v="0"/>
    <n v="6.9"/>
    <n v="217"/>
    <n v="111"/>
    <n v="13362308"/>
    <n v="18000000"/>
    <n v="-4637692"/>
    <n v="2006"/>
  </r>
  <r>
    <x v="1042"/>
    <n v="1"/>
    <x v="1042"/>
    <s v="Color"/>
    <s v="Horror"/>
    <s v="English"/>
    <s v="USA"/>
    <s v="PG-13"/>
    <s v="Lena Olin"/>
    <s v="Jaume BalaguerÃ³"/>
    <n v="541"/>
    <n v="1228"/>
    <n v="57"/>
    <n v="1000"/>
    <n v="5.4"/>
    <n v="108"/>
    <n v="103"/>
    <n v="22160085"/>
    <n v="10600000"/>
    <n v="11560085"/>
    <n v="2001"/>
  </r>
  <r>
    <x v="1043"/>
    <n v="1"/>
    <x v="1043"/>
    <s v="Color"/>
    <s v="Horror"/>
    <s v="Spanish"/>
    <s v="Spain"/>
    <s v="R"/>
    <s v="Jonathan D. Mellor"/>
    <s v="Jaume BalaguerÃ³"/>
    <n v="37"/>
    <n v="73"/>
    <n v="57"/>
    <n v="4000"/>
    <n v="6.6"/>
    <n v="222"/>
    <n v="85"/>
    <n v="27024"/>
    <n v="5600000"/>
    <n v="-5572976"/>
    <n v="2004"/>
  </r>
  <r>
    <x v="1044"/>
    <n v="1"/>
    <x v="1044"/>
    <s v="Color"/>
    <s v="Horror"/>
    <s v="English"/>
    <s v="Australia"/>
    <s v="R"/>
    <s v="Robert Ri'chard"/>
    <s v="Jaume Collet-Serra"/>
    <n v="730"/>
    <n v="2178"/>
    <n v="174"/>
    <n v="0"/>
    <n v="5.3"/>
    <n v="228"/>
    <n v="108"/>
    <n v="32048809"/>
    <n v="30000000"/>
    <n v="2048809"/>
    <n v="2003"/>
  </r>
  <r>
    <x v="1045"/>
    <n v="1"/>
    <x v="1045"/>
    <s v="Color"/>
    <s v="Action"/>
    <s v="English"/>
    <s v="UK"/>
    <s v="PG-13"/>
    <s v="Liam Neeson"/>
    <s v="Jaume Collet-Serra"/>
    <n v="14000"/>
    <n v="17152"/>
    <n v="174"/>
    <n v="29000"/>
    <n v="6.9"/>
    <n v="349"/>
    <n v="113"/>
    <n v="61094903"/>
    <n v="30000000"/>
    <n v="31094903"/>
    <n v="2006"/>
  </r>
  <r>
    <x v="1046"/>
    <n v="1"/>
    <x v="1046"/>
    <s v="Color"/>
    <s v="Action"/>
    <s v="English"/>
    <s v="UK"/>
    <s v="PG-13"/>
    <s v="Liam Neeson"/>
    <s v="Jaume Collet-Serra"/>
    <n v="14000"/>
    <n v="16967"/>
    <n v="174"/>
    <n v="24000"/>
    <n v="7"/>
    <n v="359"/>
    <n v="106"/>
    <n v="91439400"/>
    <n v="50000000"/>
    <n v="41439400"/>
    <n v="2007"/>
  </r>
  <r>
    <x v="1047"/>
    <n v="1"/>
    <x v="1047"/>
    <s v="Color"/>
    <s v="Action"/>
    <s v="English"/>
    <s v="USA"/>
    <s v="R"/>
    <s v="Liam Neeson"/>
    <s v="Jaume Collet-Serra"/>
    <n v="14000"/>
    <n v="16992"/>
    <n v="174"/>
    <n v="15000"/>
    <n v="6.6"/>
    <n v="236"/>
    <n v="114"/>
    <n v="26442251"/>
    <n v="50000000"/>
    <n v="-23557749"/>
    <n v="2007"/>
  </r>
  <r>
    <x v="1048"/>
    <n v="1"/>
    <x v="1048"/>
    <s v="Color"/>
    <s v="Comedy"/>
    <s v="English"/>
    <s v="USA"/>
    <s v="R"/>
    <s v="Geoffrey Arend"/>
    <s v="Jay Chandrasekhar"/>
    <n v="816"/>
    <n v="2893"/>
    <n v="422"/>
    <n v="0"/>
    <n v="7.1"/>
    <n v="100"/>
    <n v="100"/>
    <n v="18488314"/>
    <n v="1200000"/>
    <n v="17288314"/>
    <n v="2001"/>
  </r>
  <r>
    <x v="1049"/>
    <n v="1"/>
    <x v="1049"/>
    <s v="Color"/>
    <s v="Comedy"/>
    <s v="English"/>
    <s v="USA"/>
    <s v="R"/>
    <s v="Brittany Daniel"/>
    <s v="Jay Chandrasekhar"/>
    <n v="861"/>
    <n v="3306"/>
    <n v="422"/>
    <n v="713"/>
    <n v="5.6"/>
    <n v="66"/>
    <n v="119"/>
    <n v="4992159"/>
    <n v="8550000"/>
    <n v="-3557841"/>
    <n v="2002"/>
  </r>
  <r>
    <x v="1050"/>
    <n v="1"/>
    <x v="1050"/>
    <s v="Color"/>
    <s v="Action"/>
    <s v="English"/>
    <s v="USA"/>
    <s v="PG-13"/>
    <s v="Alice Greczyn"/>
    <s v="Jay Chandrasekhar"/>
    <n v="631"/>
    <n v="2297"/>
    <n v="422"/>
    <n v="0"/>
    <n v="5.0999999999999996"/>
    <n v="144"/>
    <n v="107"/>
    <n v="80270227"/>
    <n v="50000000"/>
    <n v="30270227"/>
    <n v="2003"/>
  </r>
  <r>
    <x v="1051"/>
    <n v="1"/>
    <x v="1051"/>
    <s v="Color"/>
    <s v="Comedy"/>
    <s v="English"/>
    <s v="France"/>
    <s v="R"/>
    <s v="Chris Moss"/>
    <s v="Jay Chandrasekhar"/>
    <n v="33000"/>
    <n v="35345"/>
    <n v="422"/>
    <n v="0"/>
    <n v="6.3"/>
    <n v="91"/>
    <n v="110"/>
    <n v="19179969"/>
    <n v="17500000"/>
    <n v="1679969"/>
    <n v="2003"/>
  </r>
  <r>
    <x v="1052"/>
    <n v="1"/>
    <x v="1052"/>
    <s v="Color"/>
    <s v="Comedy"/>
    <s v="English"/>
    <s v="USA"/>
    <s v="R"/>
    <s v="Mark Duplass"/>
    <s v="Jay Duplass"/>
    <n v="830"/>
    <n v="1064"/>
    <n v="157"/>
    <n v="297"/>
    <n v="6.6"/>
    <n v="51"/>
    <n v="85"/>
    <n v="192467"/>
    <n v="15000"/>
    <n v="177467"/>
    <n v="2003"/>
  </r>
  <r>
    <x v="1053"/>
    <n v="1"/>
    <x v="1053"/>
    <s v="Color"/>
    <s v="Comedy"/>
    <s v="English"/>
    <s v="USA"/>
    <s v="R"/>
    <s v="Matt Walsh"/>
    <s v="Jay Duplass"/>
    <n v="490"/>
    <n v="1136"/>
    <n v="157"/>
    <n v="0"/>
    <n v="6.3"/>
    <n v="223"/>
    <n v="91"/>
    <n v="7455447"/>
    <n v="7000000"/>
    <n v="455447"/>
    <n v="2005"/>
  </r>
  <r>
    <x v="1054"/>
    <n v="1"/>
    <x v="1054"/>
    <s v="Color"/>
    <s v="Comedy"/>
    <s v="English"/>
    <s v="USA"/>
    <s v="R"/>
    <s v="Judy Greer"/>
    <s v="Jay Duplass"/>
    <n v="2000"/>
    <n v="3374"/>
    <n v="157"/>
    <n v="0"/>
    <n v="6.5"/>
    <n v="182"/>
    <n v="83"/>
    <n v="4244155"/>
    <n v="10000000"/>
    <n v="-5755845"/>
    <n v="2005"/>
  </r>
  <r>
    <x v="1055"/>
    <n v="1"/>
    <x v="1055"/>
    <s v="Color"/>
    <s v="Comedy"/>
    <s v="English"/>
    <s v="USA"/>
    <s v="PG-13"/>
    <s v="Robert De Niro"/>
    <s v="Jay Roach"/>
    <n v="22000"/>
    <n v="24286"/>
    <n v="116"/>
    <n v="0"/>
    <n v="7"/>
    <n v="150"/>
    <n v="108"/>
    <n v="166225040"/>
    <n v="55000000"/>
    <n v="111225040"/>
    <n v="2000"/>
  </r>
  <r>
    <x v="1056"/>
    <n v="1"/>
    <x v="1056"/>
    <s v="Color"/>
    <s v="Action"/>
    <s v="English"/>
    <s v="USA"/>
    <s v="PG-13"/>
    <s v="Verne Troyer"/>
    <s v="Jay Roach"/>
    <n v="645"/>
    <n v="2725"/>
    <n v="116"/>
    <n v="0"/>
    <n v="6.2"/>
    <n v="194"/>
    <n v="94"/>
    <n v="213079163"/>
    <n v="63000000"/>
    <n v="150079163"/>
    <n v="2001"/>
  </r>
  <r>
    <x v="1057"/>
    <n v="1"/>
    <x v="1057"/>
    <s v="Color"/>
    <s v="Comedy"/>
    <s v="English"/>
    <s v="USA"/>
    <s v="PG-13"/>
    <s v="Robert De Niro"/>
    <s v="Jay Roach"/>
    <n v="22000"/>
    <n v="24938"/>
    <n v="116"/>
    <n v="0"/>
    <n v="6.3"/>
    <n v="141"/>
    <n v="106"/>
    <n v="279167575"/>
    <n v="80000000"/>
    <n v="199167575"/>
    <n v="2002"/>
  </r>
  <r>
    <x v="1058"/>
    <n v="1"/>
    <x v="1058"/>
    <s v="Color"/>
    <s v="Comedy"/>
    <s v="English"/>
    <s v="USA"/>
    <s v="R"/>
    <s v="Will Ferrell"/>
    <s v="Jay Roach"/>
    <n v="8000"/>
    <n v="9271"/>
    <n v="116"/>
    <n v="18000"/>
    <n v="6.2"/>
    <n v="255"/>
    <n v="85"/>
    <n v="86897182"/>
    <n v="95000000"/>
    <n v="-8102818"/>
    <n v="2006"/>
  </r>
  <r>
    <x v="1059"/>
    <n v="1"/>
    <x v="1059"/>
    <s v="Color"/>
    <s v="Drama"/>
    <s v="English"/>
    <s v="USA"/>
    <s v="PG"/>
    <s v="Clint Howard"/>
    <s v="Jay Russell"/>
    <n v="1000"/>
    <n v="2515"/>
    <n v="13"/>
    <n v="0"/>
    <n v="7"/>
    <n v="79"/>
    <n v="95"/>
    <n v="34099640"/>
    <n v="5000000"/>
    <n v="29099640"/>
    <n v="2000"/>
  </r>
  <r>
    <x v="1060"/>
    <n v="1"/>
    <x v="1060"/>
    <s v="Color"/>
    <s v="Drama"/>
    <s v="English"/>
    <s v="USA"/>
    <s v="PG"/>
    <s v="William Hurt"/>
    <s v="Jay Russell"/>
    <n v="882"/>
    <n v="2661"/>
    <n v="13"/>
    <n v="0"/>
    <n v="6.7"/>
    <n v="69"/>
    <n v="90"/>
    <n v="19158074"/>
    <n v="15000000"/>
    <n v="4158074"/>
    <n v="2001"/>
  </r>
  <r>
    <x v="1061"/>
    <n v="1"/>
    <x v="1061"/>
    <s v="Color"/>
    <s v="Action"/>
    <s v="English"/>
    <s v="USA"/>
    <s v="PG-13"/>
    <s v="Billy Burke"/>
    <s v="Jay Russell"/>
    <n v="2000"/>
    <n v="4496"/>
    <n v="13"/>
    <n v="0"/>
    <n v="6.5"/>
    <n v="125"/>
    <n v="115"/>
    <n v="74540762"/>
    <n v="55000000"/>
    <n v="19540762"/>
    <n v="2002"/>
  </r>
  <r>
    <x v="1062"/>
    <n v="1"/>
    <x v="1062"/>
    <s v="Color"/>
    <s v="Action"/>
    <s v="English"/>
    <s v="USA"/>
    <s v="R"/>
    <s v="Brian Dennehy"/>
    <s v="Jean-FranÃ§ois Richet"/>
    <n v="954"/>
    <n v="3148"/>
    <n v="25"/>
    <n v="999"/>
    <n v="6.3"/>
    <n v="152"/>
    <n v="109"/>
    <n v="19976073"/>
    <n v="20000000"/>
    <n v="-23927"/>
    <n v="2002"/>
  </r>
  <r>
    <x v="1063"/>
    <n v="1"/>
    <x v="1063"/>
    <s v="Color"/>
    <s v="Drama"/>
    <s v="English"/>
    <s v="USA"/>
    <s v="R"/>
    <s v="Bob Hoskins"/>
    <s v="Jean-Jacques Annaud"/>
    <n v="5000"/>
    <n v="5103"/>
    <n v="218"/>
    <n v="0"/>
    <n v="7.6"/>
    <n v="187"/>
    <n v="131"/>
    <n v="51396781"/>
    <n v="68000000"/>
    <n v="-16603219"/>
    <n v="2001"/>
  </r>
  <r>
    <x v="1064"/>
    <n v="1"/>
    <x v="1064"/>
    <s v="Color"/>
    <s v="Adventure"/>
    <s v="English"/>
    <s v="France"/>
    <s v="PG"/>
    <s v="David Gant"/>
    <s v="Jean-Jacques Annaud"/>
    <n v="21"/>
    <n v="55"/>
    <n v="218"/>
    <n v="2000"/>
    <n v="7.1"/>
    <n v="88"/>
    <n v="109"/>
    <n v="18947630"/>
    <n v="59660000"/>
    <n v="-40712370"/>
    <n v="2002"/>
  </r>
  <r>
    <x v="1065"/>
    <n v="1"/>
    <x v="1065"/>
    <s v="Color"/>
    <s v="Adventure"/>
    <s v="English"/>
    <s v="UK"/>
    <m/>
    <s v="Charlotte Rampling"/>
    <s v="Jean-Jacques Mantello"/>
    <n v="844"/>
    <n v="844"/>
    <n v="0"/>
    <n v="28"/>
    <n v="6.5"/>
    <n v="9"/>
    <n v="42"/>
    <n v="7518876"/>
    <n v="6000000"/>
    <n v="1518876"/>
    <n v="2004"/>
  </r>
  <r>
    <x v="1066"/>
    <n v="1"/>
    <x v="1066"/>
    <s v="Color"/>
    <s v="Biography"/>
    <s v="English"/>
    <s v="UK"/>
    <s v="PG"/>
    <s v="Michiel Huisman"/>
    <s v="Jean-Marc VallÃ©e"/>
    <n v="2000"/>
    <n v="5890"/>
    <n v="212"/>
    <n v="0"/>
    <n v="7.3"/>
    <n v="188"/>
    <n v="100"/>
    <n v="10991381"/>
    <n v="35000000"/>
    <n v="-24008619"/>
    <n v="2005"/>
  </r>
  <r>
    <x v="1067"/>
    <n v="1"/>
    <x v="1067"/>
    <s v="Color"/>
    <s v="Biography"/>
    <s v="English"/>
    <s v="USA"/>
    <s v="R"/>
    <s v="Matthew McConaughey"/>
    <s v="Jean-Marc VallÃ©e"/>
    <n v="11000"/>
    <n v="17738"/>
    <n v="212"/>
    <n v="65000"/>
    <n v="8"/>
    <n v="471"/>
    <n v="117"/>
    <n v="27296514"/>
    <n v="5000000"/>
    <n v="22296514"/>
    <n v="2006"/>
  </r>
  <r>
    <x v="1068"/>
    <n v="1"/>
    <x v="1068"/>
    <s v="Color"/>
    <s v="Adventure"/>
    <s v="English"/>
    <s v="USA"/>
    <s v="R"/>
    <s v="Michiel Huisman"/>
    <s v="Jean-Marc VallÃ©e"/>
    <n v="2000"/>
    <n v="4896"/>
    <n v="212"/>
    <n v="38000"/>
    <n v="7.1"/>
    <n v="349"/>
    <n v="115"/>
    <n v="37877959"/>
    <n v="15000000"/>
    <n v="22877959"/>
    <n v="2007"/>
  </r>
  <r>
    <x v="1069"/>
    <n v="1"/>
    <x v="1069"/>
    <s v="Color"/>
    <s v="Comedy"/>
    <s v="English"/>
    <s v="France"/>
    <s v="PG-13"/>
    <s v="Bridgette Wilson-Sampras"/>
    <s v="Jean-Marie PoirÃ©"/>
    <n v="545"/>
    <n v="1149"/>
    <n v="8"/>
    <n v="565"/>
    <n v="5.8"/>
    <n v="61"/>
    <n v="84"/>
    <n v="4777007"/>
    <n v="40000000"/>
    <n v="-35222993"/>
    <n v="2001"/>
  </r>
  <r>
    <x v="1070"/>
    <n v="1"/>
    <x v="1070"/>
    <s v="Black and White"/>
    <s v="Comedy"/>
    <s v="French"/>
    <s v="France"/>
    <s v="PG-13"/>
    <s v="Isabelle Adjani"/>
    <s v="Jean-Paul Rappeneau"/>
    <n v="572"/>
    <n v="1776"/>
    <n v="22"/>
    <n v="235"/>
    <n v="6.9"/>
    <n v="69"/>
    <n v="114"/>
    <n v="2353728"/>
    <n v="20000000"/>
    <n v="-17646272"/>
    <n v="2002"/>
  </r>
  <r>
    <x v="1071"/>
    <n v="1"/>
    <x v="1071"/>
    <s v="Black and White"/>
    <s v="Comedy"/>
    <s v="French"/>
    <s v="France"/>
    <s v="R"/>
    <s v="Mathieu Kassovitz"/>
    <s v="Jean-Pierre Jeunet"/>
    <n v="326"/>
    <n v="809"/>
    <n v="0"/>
    <n v="39000"/>
    <n v="8.4"/>
    <n v="242"/>
    <n v="122"/>
    <n v="33201661"/>
    <n v="77000000"/>
    <n v="-43798339"/>
    <n v="2001"/>
  </r>
  <r>
    <x v="1072"/>
    <n v="1"/>
    <x v="1072"/>
    <s v="Color"/>
    <s v="Drama"/>
    <s v="French"/>
    <s v="France"/>
    <s v="R"/>
    <s v="Denis Lavant"/>
    <s v="Jean-Pierre Jeunet"/>
    <n v="226"/>
    <n v="405"/>
    <n v="0"/>
    <n v="0"/>
    <n v="7.7"/>
    <n v="186"/>
    <n v="133"/>
    <n v="6167817"/>
    <n v="47000000"/>
    <n v="-40832183"/>
    <n v="2002"/>
  </r>
  <r>
    <x v="1073"/>
    <n v="1"/>
    <x v="1073"/>
    <s v="Color"/>
    <s v="Action"/>
    <s v="French"/>
    <s v="France"/>
    <s v="R"/>
    <s v="Omar Sy"/>
    <s v="Jean-Pierre Jeunet"/>
    <n v="1000"/>
    <n v="1342"/>
    <n v="0"/>
    <n v="0"/>
    <n v="7.2"/>
    <n v="213"/>
    <n v="105"/>
    <n v="1260917"/>
    <n v="27000000"/>
    <n v="-25739083"/>
    <n v="2005"/>
  </r>
  <r>
    <x v="1074"/>
    <n v="1"/>
    <x v="1074"/>
    <s v="Color"/>
    <s v="Action"/>
    <s v="English"/>
    <s v="France"/>
    <s v="PG"/>
    <s v="Callum Rennie"/>
    <s v="Jean-Pierre Jeunet"/>
    <n v="716"/>
    <n v="1843"/>
    <n v="0"/>
    <n v="5000"/>
    <n v="7.1"/>
    <n v="122"/>
    <n v="105"/>
    <n v="99462"/>
    <n v="33000000"/>
    <n v="-32900538"/>
    <n v="2007"/>
  </r>
  <r>
    <x v="1075"/>
    <n v="1"/>
    <x v="1075"/>
    <s v="Color"/>
    <s v="Action"/>
    <s v="Korean"/>
    <s v="South Korea"/>
    <s v="R"/>
    <s v="Kang-ho Song"/>
    <s v="Jee-woon Kim"/>
    <n v="398"/>
    <n v="569"/>
    <n v="419"/>
    <n v="0"/>
    <n v="7.3"/>
    <n v="152"/>
    <n v="135"/>
    <n v="128486"/>
    <n v="10000000"/>
    <n v="-9871514"/>
    <n v="2004"/>
  </r>
  <r>
    <x v="1076"/>
    <n v="1"/>
    <x v="1076"/>
    <s v="Color"/>
    <s v="Action"/>
    <s v="English"/>
    <s v="USA"/>
    <s v="R"/>
    <s v="Zach Gilford"/>
    <s v="Jee-woon Kim"/>
    <n v="971"/>
    <n v="1643"/>
    <n v="419"/>
    <n v="24000"/>
    <n v="6.4"/>
    <n v="376"/>
    <n v="107"/>
    <n v="12026670"/>
    <n v="45000000"/>
    <n v="-32973330"/>
    <n v="2007"/>
  </r>
  <r>
    <x v="1077"/>
    <n v="1"/>
    <x v="1077"/>
    <s v="Color"/>
    <s v="Comedy"/>
    <s v="English"/>
    <s v="USA"/>
    <s v="R"/>
    <s v="Jessy Schram"/>
    <s v="Jeff Garlin"/>
    <n v="813"/>
    <n v="2179"/>
    <n v="522"/>
    <n v="0"/>
    <n v="6.2"/>
    <n v="32"/>
    <n v="80"/>
    <n v="194568"/>
    <n v="1500000"/>
    <n v="-1305432"/>
    <n v="2003"/>
  </r>
  <r>
    <x v="1078"/>
    <n v="1"/>
    <x v="1078"/>
    <s v="Color"/>
    <s v="Comedy"/>
    <s v="English"/>
    <s v="USA"/>
    <s v="PG-13"/>
    <s v="Stephen Root"/>
    <s v="Jeff Lowell"/>
    <n v="939"/>
    <n v="3651"/>
    <n v="4"/>
    <n v="518"/>
    <n v="5.2"/>
    <n v="100"/>
    <n v="95"/>
    <n v="7563670"/>
    <n v="10000000"/>
    <n v="-2436330"/>
    <n v="2004"/>
  </r>
  <r>
    <x v="1079"/>
    <n v="1"/>
    <x v="1079"/>
    <s v="Color"/>
    <s v="Drama"/>
    <s v="English"/>
    <s v="USA"/>
    <s v="R"/>
    <s v="Katy Mixon"/>
    <s v="Jeff Nichols"/>
    <n v="982"/>
    <n v="1520"/>
    <n v="337"/>
    <n v="14000"/>
    <n v="7.4"/>
    <n v="359"/>
    <n v="121"/>
    <n v="1729969"/>
    <n v="5000000"/>
    <n v="-3270031"/>
    <n v="2006"/>
  </r>
  <r>
    <x v="1080"/>
    <n v="1"/>
    <x v="1080"/>
    <s v="Color"/>
    <s v="Drama"/>
    <s v="English"/>
    <s v="USA"/>
    <s v="PG-13"/>
    <s v="Matthew McConaughey"/>
    <s v="Jeff Nichols"/>
    <n v="11000"/>
    <n v="13960"/>
    <n v="337"/>
    <n v="27000"/>
    <n v="7.4"/>
    <n v="368"/>
    <n v="130"/>
    <n v="21589307"/>
    <n v="10000000"/>
    <n v="11589307"/>
    <n v="2006"/>
  </r>
  <r>
    <x v="1081"/>
    <n v="1"/>
    <x v="1081"/>
    <s v="Color"/>
    <s v="Comedy"/>
    <s v="English"/>
    <s v="USA"/>
    <s v="R"/>
    <s v="Matt Damon"/>
    <s v="Jeff Schaffer"/>
    <n v="13000"/>
    <n v="14180"/>
    <n v="17"/>
    <n v="0"/>
    <n v="6.6"/>
    <n v="92"/>
    <n v="93"/>
    <n v="17718223"/>
    <n v="25000000"/>
    <n v="-7281777"/>
    <n v="2002"/>
  </r>
  <r>
    <x v="1082"/>
    <n v="1"/>
    <x v="1082"/>
    <s v="Color"/>
    <s v="Comedy"/>
    <s v="English"/>
    <s v="USA"/>
    <s v="R"/>
    <s v="Bam Margera"/>
    <s v="Jeff Tremaine"/>
    <n v="608"/>
    <n v="1770"/>
    <n v="79"/>
    <n v="0"/>
    <n v="6.6"/>
    <n v="106"/>
    <n v="87"/>
    <n v="64267897"/>
    <n v="5000000"/>
    <n v="59267897"/>
    <n v="2001"/>
  </r>
  <r>
    <x v="1083"/>
    <n v="1"/>
    <x v="1083"/>
    <s v="Color"/>
    <s v="Action"/>
    <s v="English"/>
    <s v="USA"/>
    <s v="R"/>
    <s v="Bam Margera"/>
    <s v="Jeff Tremaine"/>
    <n v="608"/>
    <n v="1787"/>
    <n v="79"/>
    <n v="0"/>
    <n v="7.1"/>
    <n v="156"/>
    <n v="101"/>
    <n v="117224271"/>
    <n v="20000000"/>
    <n v="97224271"/>
    <n v="2005"/>
  </r>
  <r>
    <x v="1084"/>
    <n v="1"/>
    <x v="1084"/>
    <s v="Color"/>
    <s v="Comedy"/>
    <s v="English"/>
    <s v="USA"/>
    <s v="R"/>
    <s v="Jackson Nicoll"/>
    <s v="Jeff Tremaine"/>
    <n v="925"/>
    <n v="1018"/>
    <n v="79"/>
    <n v="26000"/>
    <n v="6.6"/>
    <n v="157"/>
    <n v="102"/>
    <n v="101978840"/>
    <n v="15000000"/>
    <n v="86978840"/>
    <n v="2006"/>
  </r>
  <r>
    <x v="1085"/>
    <n v="1"/>
    <x v="1085"/>
    <s v="Color"/>
    <s v="Drama"/>
    <s v="English"/>
    <s v="USA"/>
    <s v="PG-13"/>
    <s v="Julian Morris"/>
    <s v="Jeff Wadlow"/>
    <n v="1000"/>
    <n v="3155"/>
    <n v="65"/>
    <n v="816"/>
    <n v="5.9"/>
    <n v="137"/>
    <n v="90"/>
    <n v="10042266"/>
    <n v="1000000"/>
    <n v="9042266"/>
    <n v="2002"/>
  </r>
  <r>
    <x v="1086"/>
    <n v="1"/>
    <x v="1086"/>
    <s v="Color"/>
    <s v="Action"/>
    <s v="English"/>
    <s v="USA"/>
    <s v="PG-13"/>
    <s v="Djimon Hounsou"/>
    <s v="Jeff Wadlow"/>
    <n v="3000"/>
    <n v="4089"/>
    <n v="65"/>
    <n v="0"/>
    <n v="6.6"/>
    <n v="140"/>
    <n v="110"/>
    <n v="24848292"/>
    <n v="20000000"/>
    <n v="4848292"/>
    <n v="2004"/>
  </r>
  <r>
    <x v="1087"/>
    <n v="1"/>
    <x v="1087"/>
    <s v="Color"/>
    <s v="Action"/>
    <s v="English"/>
    <s v="USA"/>
    <s v="R"/>
    <s v="ChloÃ« Grace Moretz"/>
    <s v="Jeff Wadlow"/>
    <n v="17000"/>
    <n v="19168"/>
    <n v="65"/>
    <n v="36000"/>
    <n v="6.6"/>
    <n v="350"/>
    <n v="103"/>
    <n v="28751715"/>
    <n v="28000000"/>
    <n v="751715"/>
    <n v="2006"/>
  </r>
  <r>
    <x v="1088"/>
    <n v="1"/>
    <x v="1088"/>
    <s v="Color"/>
    <s v="Comedy"/>
    <s v="English"/>
    <s v="USA"/>
    <s v="PG-13"/>
    <s v="Donald Faison"/>
    <s v="Jeffrey W. Byrd"/>
    <n v="927"/>
    <n v="4990"/>
    <n v="2"/>
    <n v="83"/>
    <n v="4.0999999999999996"/>
    <n v="23"/>
    <n v="95"/>
    <n v="4006906"/>
    <n v="15000000"/>
    <n v="-10993094"/>
    <n v="2003"/>
  </r>
  <r>
    <x v="1089"/>
    <n v="1"/>
    <x v="1089"/>
    <s v="Color"/>
    <s v="Action"/>
    <s v="Korean"/>
    <s v="South Korea"/>
    <s v="R"/>
    <s v="Min-sik Choi"/>
    <s v="Je-kyu Kang"/>
    <n v="717"/>
    <n v="1730"/>
    <n v="16"/>
    <n v="0"/>
    <n v="8.1"/>
    <n v="86"/>
    <n v="148"/>
    <n v="1110186"/>
    <n v="12800000"/>
    <n v="-11689814"/>
    <n v="2002"/>
  </r>
  <r>
    <x v="1090"/>
    <n v="1"/>
    <x v="1090"/>
    <s v="Color"/>
    <s v="Adventure"/>
    <s v="English"/>
    <s v="USA"/>
    <s v="PG"/>
    <s v="Gerard Butler"/>
    <s v="Jennifer Flackett"/>
    <n v="18000"/>
    <n v="18178"/>
    <n v="3"/>
    <n v="0"/>
    <n v="6"/>
    <n v="139"/>
    <n v="96"/>
    <n v="48006503"/>
    <n v="37000000"/>
    <n v="11006503"/>
    <n v="2004"/>
  </r>
  <r>
    <x v="1091"/>
    <n v="1"/>
    <x v="1091"/>
    <s v="Color"/>
    <s v="Action"/>
    <s v="English"/>
    <s v="USA"/>
    <s v="PG"/>
    <s v="Angelina Jolie Pitt"/>
    <s v="Jennifer Yuh Nelson"/>
    <n v="11000"/>
    <n v="21015"/>
    <n v="90"/>
    <n v="20000"/>
    <n v="7.3"/>
    <n v="284"/>
    <n v="90"/>
    <n v="165230261"/>
    <n v="150000000"/>
    <n v="15230261"/>
    <n v="2005"/>
  </r>
  <r>
    <x v="1092"/>
    <n v="1"/>
    <x v="1092"/>
    <s v="Color"/>
    <s v="Adventure"/>
    <s v="English"/>
    <s v="Belgium"/>
    <m/>
    <s v="Kyle Hebert"/>
    <s v="Jeremy Degruson"/>
    <n v="324"/>
    <n v="369"/>
    <n v="0"/>
    <n v="0"/>
    <n v="6.3"/>
    <n v="60"/>
    <n v="85"/>
    <n v="4091"/>
    <n v="34000000"/>
    <n v="-33995909"/>
    <n v="2007"/>
  </r>
  <r>
    <x v="1093"/>
    <n v="1"/>
    <x v="1093"/>
    <s v="Color"/>
    <s v="Crime"/>
    <s v="English"/>
    <s v="USA"/>
    <s v="R"/>
    <s v="Devin Ratray"/>
    <s v="Jeremy Saulnier"/>
    <n v="1000"/>
    <n v="1528"/>
    <n v="57"/>
    <n v="0"/>
    <n v="7.1"/>
    <n v="279"/>
    <n v="90"/>
    <n v="258113"/>
    <n v="1066167"/>
    <n v="-808054"/>
    <n v="2006"/>
  </r>
  <r>
    <x v="1094"/>
    <n v="1"/>
    <x v="1094"/>
    <s v="Color"/>
    <s v="Crime"/>
    <s v="English"/>
    <s v="USA"/>
    <s v="R"/>
    <s v="Alia Shawkat"/>
    <s v="Jeremy Saulnier"/>
    <n v="727"/>
    <n v="1836"/>
    <n v="57"/>
    <n v="10000"/>
    <n v="7.1"/>
    <n v="322"/>
    <n v="95"/>
    <n v="3219029"/>
    <n v="5000000"/>
    <n v="-1780971"/>
    <n v="2007"/>
  </r>
  <r>
    <x v="1095"/>
    <n v="1"/>
    <x v="1095"/>
    <s v="Color"/>
    <s v="Crime"/>
    <s v="English"/>
    <s v="USA"/>
    <s v="PG-13"/>
    <s v="David Oyelowo"/>
    <s v="Jerry Jameson"/>
    <n v="1000"/>
    <n v="2739"/>
    <n v="5"/>
    <n v="0"/>
    <n v="5.3"/>
    <n v="39"/>
    <n v="97"/>
    <n v="2557668"/>
    <n v="2000000"/>
    <n v="557668"/>
    <n v="2007"/>
  </r>
  <r>
    <x v="1096"/>
    <n v="1"/>
    <x v="1096"/>
    <s v="Color"/>
    <s v="Adventure"/>
    <s v="English"/>
    <s v="Canada"/>
    <s v="PG-13"/>
    <s v="Corinna Harney"/>
    <s v="Jerry Zucker"/>
    <n v="779"/>
    <n v="1823"/>
    <n v="109"/>
    <n v="0"/>
    <n v="6.4"/>
    <n v="103"/>
    <n v="112"/>
    <n v="56607223"/>
    <n v="48000000"/>
    <n v="8607223"/>
    <n v="2001"/>
  </r>
  <r>
    <x v="1097"/>
    <n v="1"/>
    <x v="1097"/>
    <s v="Color"/>
    <s v="Comedy"/>
    <s v="English"/>
    <s v="USA"/>
    <s v="R"/>
    <s v="Hector Elizondo"/>
    <s v="Jesse Dylan"/>
    <n v="995"/>
    <n v="6105"/>
    <n v="58"/>
    <n v="0"/>
    <n v="6.2"/>
    <n v="34"/>
    <n v="93"/>
    <n v="31155435"/>
    <n v="12000000"/>
    <n v="19155435"/>
    <n v="2001"/>
  </r>
  <r>
    <x v="1098"/>
    <n v="1"/>
    <x v="1098"/>
    <s v="Color"/>
    <s v="Comedy"/>
    <s v="English"/>
    <s v="USA"/>
    <s v="R"/>
    <s v="Alyson Hannigan"/>
    <s v="Jesse Dylan"/>
    <n v="3000"/>
    <n v="5713"/>
    <n v="58"/>
    <n v="0"/>
    <n v="6.3"/>
    <n v="153"/>
    <n v="74"/>
    <n v="104354205"/>
    <n v="55000000"/>
    <n v="49354205"/>
    <n v="2002"/>
  </r>
  <r>
    <x v="1099"/>
    <n v="1"/>
    <x v="1099"/>
    <s v="Color"/>
    <s v="Comedy"/>
    <s v="English"/>
    <s v="USA"/>
    <s v="PG"/>
    <s v="Josh Hutcherson"/>
    <s v="Jesse Dylan"/>
    <n v="14000"/>
    <n v="27351"/>
    <n v="58"/>
    <n v="743"/>
    <n v="5.6"/>
    <n v="94"/>
    <n v="95"/>
    <n v="52580895"/>
    <n v="45000000"/>
    <n v="7580895"/>
    <n v="2003"/>
  </r>
  <r>
    <x v="1100"/>
    <n v="1"/>
    <x v="1100"/>
    <s v="Color"/>
    <s v="Comedy"/>
    <s v="English"/>
    <s v="USA"/>
    <s v="R"/>
    <s v="Zooey Deschanel"/>
    <s v="Jesse Peretz"/>
    <n v="11000"/>
    <n v="15710"/>
    <n v="37"/>
    <n v="11000"/>
    <n v="6.4"/>
    <n v="179"/>
    <n v="90"/>
    <n v="24809547"/>
    <n v="5000000"/>
    <n v="19809547"/>
    <n v="2006"/>
  </r>
  <r>
    <x v="1101"/>
    <n v="1"/>
    <x v="1101"/>
    <s v="Color"/>
    <s v="Comedy"/>
    <s v="English"/>
    <s v="USA"/>
    <s v="PG-13"/>
    <s v="Vivica A. Fox"/>
    <s v="Jesse Vaughan"/>
    <n v="890"/>
    <n v="3104"/>
    <n v="10"/>
    <n v="939"/>
    <n v="4.5"/>
    <n v="32"/>
    <n v="91"/>
    <n v="13571817"/>
    <n v="15600000"/>
    <n v="-2028183"/>
    <n v="2001"/>
  </r>
  <r>
    <x v="1102"/>
    <n v="1"/>
    <x v="1102"/>
    <s v="Color"/>
    <s v="Drama"/>
    <s v="English"/>
    <s v="USA"/>
    <s v="PG-13"/>
    <s v="Dianne Wiest"/>
    <s v="Jessie Nelson"/>
    <n v="967"/>
    <n v="3152"/>
    <n v="24"/>
    <n v="15000"/>
    <n v="7.6"/>
    <n v="129"/>
    <n v="132"/>
    <n v="40270895"/>
    <n v="22000000"/>
    <n v="18270895"/>
    <n v="2001"/>
  </r>
  <r>
    <x v="1103"/>
    <n v="1"/>
    <x v="1103"/>
    <s v="Color"/>
    <s v="Comedy"/>
    <s v="English"/>
    <s v="USA"/>
    <s v="PG-13"/>
    <s v="Olivia Wilde"/>
    <s v="Jessie Nelson"/>
    <n v="10000"/>
    <n v="10691"/>
    <n v="24"/>
    <n v="0"/>
    <n v="5.7"/>
    <n v="97"/>
    <n v="107"/>
    <n v="26284475"/>
    <n v="17000000"/>
    <n v="9284475"/>
    <n v="2007"/>
  </r>
  <r>
    <x v="1104"/>
    <n v="1"/>
    <x v="1104"/>
    <s v="Color"/>
    <s v="Comedy"/>
    <s v="English"/>
    <s v="USA"/>
    <s v="R"/>
    <s v="Mo'Nique"/>
    <s v="Jessy Terrero"/>
    <n v="939"/>
    <n v="3935"/>
    <n v="29"/>
    <n v="0"/>
    <n v="4.4000000000000004"/>
    <n v="75"/>
    <n v="92"/>
    <n v="13922211"/>
    <n v="16000000"/>
    <n v="-2077789"/>
    <n v="2002"/>
  </r>
  <r>
    <x v="1105"/>
    <n v="1"/>
    <x v="1105"/>
    <s v="Color"/>
    <s v="Comedy"/>
    <s v="English"/>
    <s v="UK"/>
    <s v="R"/>
    <s v="Mark Gatiss"/>
    <s v="Jez Butterworth"/>
    <n v="567"/>
    <n v="1775"/>
    <n v="16"/>
    <n v="618"/>
    <n v="6.1"/>
    <n v="111"/>
    <n v="93"/>
    <n v="4919896"/>
    <n v="13000000"/>
    <n v="-8080104"/>
    <n v="2001"/>
  </r>
  <r>
    <x v="1106"/>
    <n v="1"/>
    <x v="1106"/>
    <s v="Color"/>
    <s v="Drama"/>
    <s v="English"/>
    <s v="USA"/>
    <s v="R"/>
    <s v="Matthew McConaughey"/>
    <s v="Jill Sprecher"/>
    <n v="11000"/>
    <n v="12250"/>
    <n v="11"/>
    <n v="430"/>
    <n v="7.1"/>
    <n v="79"/>
    <n v="104"/>
    <n v="3287435"/>
    <n v="4500000"/>
    <n v="-1212565"/>
    <n v="2001"/>
  </r>
  <r>
    <x v="1107"/>
    <n v="1"/>
    <x v="1107"/>
    <s v="Color"/>
    <s v="Adventure"/>
    <s v="English"/>
    <s v="USA"/>
    <s v="PG"/>
    <s v="Clayton Snyder"/>
    <s v="Jim Fall"/>
    <n v="925"/>
    <n v="3423"/>
    <n v="13"/>
    <n v="0"/>
    <n v="5.3"/>
    <n v="66"/>
    <n v="94"/>
    <n v="42672630"/>
    <n v="17000000"/>
    <n v="25672630"/>
    <n v="2002"/>
  </r>
  <r>
    <x v="1108"/>
    <n v="1"/>
    <x v="1108"/>
    <s v="Color"/>
    <s v="Comedy"/>
    <s v="English"/>
    <s v="USA"/>
    <s v="R"/>
    <s v="Mike Vogel"/>
    <s v="Jim Field Smith"/>
    <n v="2000"/>
    <n v="5707"/>
    <n v="14"/>
    <n v="0"/>
    <n v="6.4"/>
    <n v="180"/>
    <n v="104"/>
    <n v="31584722"/>
    <n v="20000000"/>
    <n v="11584722"/>
    <n v="2005"/>
  </r>
  <r>
    <x v="1109"/>
    <n v="1"/>
    <x v="1109"/>
    <s v="Color"/>
    <s v="Adventure"/>
    <s v="English"/>
    <s v="USA"/>
    <s v="PG-13"/>
    <s v="Chase Ellison"/>
    <s v="Jim Hanon"/>
    <n v="772"/>
    <n v="1058"/>
    <n v="2"/>
    <n v="1000"/>
    <n v="7"/>
    <n v="47"/>
    <n v="108"/>
    <n v="11703287"/>
    <n v="10000000"/>
    <n v="1703287"/>
    <n v="2003"/>
  </r>
  <r>
    <x v="1110"/>
    <n v="1"/>
    <x v="1110"/>
    <s v="Color"/>
    <s v="Drama"/>
    <s v="English"/>
    <s v="USA"/>
    <s v="R"/>
    <s v="Connor Paolo"/>
    <s v="Jim Mickle"/>
    <n v="530"/>
    <n v="1038"/>
    <n v="53"/>
    <n v="0"/>
    <n v="6.5"/>
    <n v="215"/>
    <n v="98"/>
    <n v="18469"/>
    <n v="650000"/>
    <n v="-631531"/>
    <n v="2005"/>
  </r>
  <r>
    <x v="1111"/>
    <n v="1"/>
    <x v="1111"/>
    <s v="Color"/>
    <s v="Biography"/>
    <s v="English"/>
    <s v="USA"/>
    <s v="R"/>
    <s v="50 Cent"/>
    <s v="Jim Sheridan"/>
    <n v="1000"/>
    <n v="3969"/>
    <n v="260"/>
    <n v="0"/>
    <n v="5"/>
    <n v="98"/>
    <n v="117"/>
    <n v="30981850"/>
    <n v="40000000"/>
    <n v="-9018150"/>
    <n v="2003"/>
  </r>
  <r>
    <x v="1112"/>
    <n v="1"/>
    <x v="1112"/>
    <s v="Color"/>
    <s v="Drama"/>
    <s v="English"/>
    <s v="USA"/>
    <s v="R"/>
    <s v="Natalie Portman"/>
    <s v="Jim Sheridan"/>
    <n v="20000"/>
    <n v="42473"/>
    <n v="260"/>
    <n v="10000"/>
    <n v="7.1"/>
    <n v="217"/>
    <n v="105"/>
    <n v="28501651"/>
    <n v="26000000"/>
    <n v="2501651"/>
    <n v="2004"/>
  </r>
  <r>
    <x v="1113"/>
    <n v="1"/>
    <x v="1113"/>
    <s v="Color"/>
    <s v="Drama"/>
    <s v="English"/>
    <s v="USA"/>
    <s v="PG-13"/>
    <s v="Naomi Watts"/>
    <s v="Jim Sheridan"/>
    <n v="6000"/>
    <n v="8018"/>
    <n v="260"/>
    <n v="0"/>
    <n v="6"/>
    <n v="174"/>
    <n v="84"/>
    <n v="21283440"/>
    <n v="55000000"/>
    <n v="-33716560"/>
    <n v="2005"/>
  </r>
  <r>
    <x v="1114"/>
    <n v="1"/>
    <x v="1114"/>
    <s v="Color"/>
    <s v="Drama"/>
    <s v="English"/>
    <s v="India"/>
    <s v="PG-13"/>
    <s v="Ian Somerhalder"/>
    <s v="Jim Sonzero"/>
    <n v="16000"/>
    <n v="19952"/>
    <n v="2"/>
    <n v="0"/>
    <n v="4.7"/>
    <n v="148"/>
    <n v="90"/>
    <n v="20259297"/>
    <n v="20000000"/>
    <n v="259297"/>
    <n v="2003"/>
  </r>
  <r>
    <x v="1115"/>
    <n v="1"/>
    <x v="1115"/>
    <s v="Color"/>
    <s v="Action"/>
    <s v="English"/>
    <s v="USA"/>
    <s v="PG-13"/>
    <s v="Michael Fassbender"/>
    <s v="Jimmy Hayward"/>
    <n v="13000"/>
    <n v="14619"/>
    <n v="39"/>
    <n v="0"/>
    <n v="4.7"/>
    <n v="178"/>
    <n v="81"/>
    <n v="10539414"/>
    <n v="47000000"/>
    <n v="-36460586"/>
    <n v="2005"/>
  </r>
  <r>
    <x v="1116"/>
    <n v="1"/>
    <x v="1116"/>
    <s v="Color"/>
    <s v="Adventure"/>
    <s v="English"/>
    <s v="USA"/>
    <s v="PG"/>
    <s v="Amy Poehler"/>
    <s v="Jimmy Hayward"/>
    <n v="1000"/>
    <n v="3104"/>
    <n v="39"/>
    <n v="0"/>
    <n v="5.9"/>
    <n v="118"/>
    <n v="91"/>
    <n v="55747724"/>
    <n v="55000000"/>
    <n v="747724"/>
    <n v="2006"/>
  </r>
  <r>
    <x v="1117"/>
    <n v="1"/>
    <x v="1117"/>
    <s v="Color"/>
    <s v="Comedy"/>
    <s v="Czech"/>
    <s v="Czech Republic"/>
    <s v="R"/>
    <s v="Julia Jentsch"/>
    <s v="JirÃ­ Menzel"/>
    <n v="61"/>
    <n v="92"/>
    <n v="44"/>
    <n v="1000"/>
    <n v="7.4"/>
    <n v="99"/>
    <n v="113"/>
    <n v="617228"/>
    <n v="84450000"/>
    <n v="-83832772"/>
    <n v="2003"/>
  </r>
  <r>
    <x v="1118"/>
    <n v="1"/>
    <x v="1118"/>
    <s v="Color"/>
    <s v="Drama"/>
    <s v="English"/>
    <s v="USA"/>
    <s v="PG-13"/>
    <s v="J.K. Simmons"/>
    <s v="Joan Chen"/>
    <n v="24000"/>
    <n v="26938"/>
    <n v="643"/>
    <n v="0"/>
    <n v="5.5"/>
    <n v="101"/>
    <n v="103"/>
    <n v="37752931"/>
    <n v="40000000"/>
    <n v="-2247069"/>
    <n v="2000"/>
  </r>
  <r>
    <x v="1119"/>
    <n v="1"/>
    <x v="1119"/>
    <s v="Color"/>
    <s v="Crime"/>
    <s v="English"/>
    <s v="USA"/>
    <s v="R"/>
    <s v="Hayden Christensen"/>
    <s v="Joby Harold"/>
    <n v="4000"/>
    <n v="6954"/>
    <n v="8"/>
    <n v="0"/>
    <n v="6.5"/>
    <n v="133"/>
    <n v="84"/>
    <n v="14373825"/>
    <n v="8600000"/>
    <n v="5773825"/>
    <n v="2003"/>
  </r>
  <r>
    <x v="1120"/>
    <n v="1"/>
    <x v="1120"/>
    <s v="Color"/>
    <s v="Drama"/>
    <s v="English"/>
    <s v="USA"/>
    <s v="PG-13"/>
    <s v="Jennifer Lawrence"/>
    <s v="Jodie Foster"/>
    <n v="34000"/>
    <n v="34705"/>
    <n v="0"/>
    <n v="17000"/>
    <n v="6.7"/>
    <n v="276"/>
    <n v="91"/>
    <n v="958319"/>
    <n v="21000000"/>
    <n v="-20041681"/>
    <n v="2006"/>
  </r>
  <r>
    <x v="1121"/>
    <n v="1"/>
    <x v="1121"/>
    <s v="Color"/>
    <s v="Comedy"/>
    <s v="English"/>
    <s v="USA"/>
    <s v="R"/>
    <s v="Collette Wolfe"/>
    <s v="Jody Hill"/>
    <n v="390"/>
    <n v="727"/>
    <n v="62"/>
    <n v="0"/>
    <n v="5.8"/>
    <n v="190"/>
    <n v="86"/>
    <n v="23993605"/>
    <n v="18000000"/>
    <n v="5993605"/>
    <n v="2005"/>
  </r>
  <r>
    <x v="1122"/>
    <n v="1"/>
    <x v="1122"/>
    <s v="Color"/>
    <s v="Adventure"/>
    <s v="English"/>
    <s v="USA"/>
    <s v="R"/>
    <s v="Kim Director"/>
    <s v="Joe Berlinger"/>
    <n v="193"/>
    <n v="608"/>
    <n v="31"/>
    <n v="949"/>
    <n v="4"/>
    <n v="160"/>
    <n v="90"/>
    <n v="26421314"/>
    <n v="15000000"/>
    <n v="11421314"/>
    <n v="2000"/>
  </r>
  <r>
    <x v="1123"/>
    <n v="1"/>
    <x v="1123"/>
    <s v="Color"/>
    <s v="Crime"/>
    <s v="English"/>
    <s v="USA"/>
    <s v="R"/>
    <s v="Jason Patric"/>
    <s v="Joe Carnahan"/>
    <n v="673"/>
    <n v="1442"/>
    <n v="248"/>
    <n v="1000"/>
    <n v="7.2"/>
    <n v="127"/>
    <n v="105"/>
    <n v="10460089"/>
    <n v="7500000"/>
    <n v="2960089"/>
    <n v="2001"/>
  </r>
  <r>
    <x v="1124"/>
    <n v="1"/>
    <x v="1124"/>
    <s v="Color"/>
    <s v="Action"/>
    <s v="English"/>
    <s v="UK"/>
    <s v="R"/>
    <s v="Ryan Reynolds"/>
    <s v="Joe Carnahan"/>
    <n v="16000"/>
    <n v="19410"/>
    <n v="248"/>
    <n v="3000"/>
    <n v="6.7"/>
    <n v="186"/>
    <n v="109"/>
    <n v="35635046"/>
    <n v="17000000"/>
    <n v="18635046"/>
    <n v="2003"/>
  </r>
  <r>
    <x v="1125"/>
    <n v="1"/>
    <x v="1125"/>
    <s v="Color"/>
    <s v="Action"/>
    <s v="English"/>
    <s v="USA"/>
    <s v="R"/>
    <s v="Liam Neeson"/>
    <s v="Joe Carnahan"/>
    <n v="14000"/>
    <n v="16606"/>
    <n v="248"/>
    <n v="32000"/>
    <n v="6.8"/>
    <n v="408"/>
    <n v="117"/>
    <n v="51533608"/>
    <n v="25000000"/>
    <n v="26533608"/>
    <n v="2006"/>
  </r>
  <r>
    <x v="1126"/>
    <n v="1"/>
    <x v="1126"/>
    <s v="Color"/>
    <s v="Crime"/>
    <s v="English"/>
    <s v="USA"/>
    <s v="R"/>
    <s v="Keanu Reeves"/>
    <s v="Joe Charbanic"/>
    <n v="18000"/>
    <n v="18688"/>
    <n v="10"/>
    <n v="463"/>
    <n v="5.3"/>
    <n v="103"/>
    <n v="97"/>
    <n v="28927720"/>
    <n v="33000000"/>
    <n v="-4072280"/>
    <n v="2000"/>
  </r>
  <r>
    <x v="1127"/>
    <n v="1"/>
    <x v="1127"/>
    <s v="Color"/>
    <s v="Action"/>
    <s v="English"/>
    <s v="UK"/>
    <s v="R"/>
    <s v="John Boyega"/>
    <s v="Joe Cornish"/>
    <n v="1000"/>
    <n v="2011"/>
    <n v="115"/>
    <n v="18000"/>
    <n v="6.6"/>
    <n v="399"/>
    <n v="88"/>
    <n v="1024175"/>
    <n v="13000000"/>
    <n v="-11975825"/>
    <n v="2005"/>
  </r>
  <r>
    <x v="1128"/>
    <n v="1"/>
    <x v="1128"/>
    <s v="Color"/>
    <s v="Adventure"/>
    <s v="English"/>
    <s v="Germany"/>
    <s v="PG"/>
    <s v="Brendan Fraser"/>
    <s v="Joe Dante"/>
    <n v="3000"/>
    <n v="5593"/>
    <n v="287"/>
    <n v="665"/>
    <n v="5.7"/>
    <n v="101"/>
    <n v="91"/>
    <n v="20950820"/>
    <n v="80000000"/>
    <n v="-59049180"/>
    <n v="2002"/>
  </r>
  <r>
    <x v="1129"/>
    <n v="1"/>
    <x v="1129"/>
    <s v="Color"/>
    <s v="Action"/>
    <s v="English"/>
    <s v="USA"/>
    <s v="PG-13"/>
    <s v="Michael Jeter"/>
    <s v="Joe Johnston"/>
    <n v="693"/>
    <n v="2574"/>
    <n v="394"/>
    <n v="0"/>
    <n v="5.9"/>
    <n v="198"/>
    <n v="92"/>
    <n v="181166115"/>
    <n v="93000000"/>
    <n v="88166115"/>
    <n v="2001"/>
  </r>
  <r>
    <x v="1130"/>
    <n v="1"/>
    <x v="1130"/>
    <s v="Color"/>
    <s v="Action"/>
    <s v="English"/>
    <s v="USA"/>
    <s v="PG-13"/>
    <s v="J.K. Simmons"/>
    <s v="Joe Johnston"/>
    <n v="24000"/>
    <n v="36925"/>
    <n v="394"/>
    <n v="0"/>
    <n v="6.7"/>
    <n v="140"/>
    <n v="136"/>
    <n v="67286731"/>
    <n v="100000000"/>
    <n v="-32713269"/>
    <n v="2002"/>
  </r>
  <r>
    <x v="1131"/>
    <n v="1"/>
    <x v="1131"/>
    <s v="Color"/>
    <s v="Drama"/>
    <s v="English"/>
    <s v="USA"/>
    <s v="R"/>
    <s v="Anthony Hopkins"/>
    <s v="Joe Johnston"/>
    <n v="12000"/>
    <n v="13071"/>
    <n v="394"/>
    <n v="0"/>
    <n v="5.8"/>
    <n v="357"/>
    <n v="119"/>
    <n v="61937495"/>
    <n v="150000000"/>
    <n v="-88062505"/>
    <n v="2005"/>
  </r>
  <r>
    <x v="1132"/>
    <n v="1"/>
    <x v="1132"/>
    <s v="Color"/>
    <s v="Action"/>
    <s v="English"/>
    <s v="USA"/>
    <s v="PG-13"/>
    <s v="Chris Evans"/>
    <s v="Joe Johnston"/>
    <n v="11000"/>
    <n v="19761"/>
    <n v="394"/>
    <n v="46000"/>
    <n v="6.9"/>
    <n v="510"/>
    <n v="124"/>
    <n v="176636816"/>
    <n v="140000000"/>
    <n v="36636816"/>
    <n v="2005"/>
  </r>
  <r>
    <x v="1133"/>
    <n v="1"/>
    <x v="1133"/>
    <s v="Color"/>
    <s v="Comedy"/>
    <s v="English"/>
    <s v="USA"/>
    <s v="PG"/>
    <s v="Steve Carell"/>
    <s v="Joe Nussbaum"/>
    <n v="7000"/>
    <n v="13626"/>
    <n v="18"/>
    <n v="0"/>
    <n v="5.3"/>
    <n v="52"/>
    <n v="89"/>
    <n v="8070311"/>
    <n v="10000000"/>
    <n v="-1929689"/>
    <n v="2002"/>
  </r>
  <r>
    <x v="1134"/>
    <n v="1"/>
    <x v="1134"/>
    <s v="Color"/>
    <s v="Comedy"/>
    <s v="English"/>
    <s v="USA"/>
    <s v="PG-13"/>
    <s v="Danny Strong"/>
    <s v="Joe Nussbaum"/>
    <n v="714"/>
    <n v="2785"/>
    <n v="18"/>
    <n v="0"/>
    <n v="6.3"/>
    <n v="72"/>
    <n v="108"/>
    <n v="11702090"/>
    <n v="16500000"/>
    <n v="-4797910"/>
    <n v="2004"/>
  </r>
  <r>
    <x v="1135"/>
    <n v="1"/>
    <x v="1135"/>
    <s v="Color"/>
    <s v="Comedy"/>
    <s v="English"/>
    <s v="USA"/>
    <s v="PG"/>
    <s v="Cameron Monaghan"/>
    <s v="Joe Nussbaum"/>
    <n v="1000"/>
    <n v="5190"/>
    <n v="18"/>
    <n v="0"/>
    <n v="5.4"/>
    <n v="83"/>
    <n v="104"/>
    <n v="10106233"/>
    <n v="8000000"/>
    <n v="2106233"/>
    <n v="2006"/>
  </r>
  <r>
    <x v="1136"/>
    <n v="1"/>
    <x v="1136"/>
    <s v="Color"/>
    <s v="Comedy"/>
    <s v="English"/>
    <s v="USA"/>
    <s v="PG-13"/>
    <s v="Julia Roberts"/>
    <s v="Joe Roth"/>
    <n v="8000"/>
    <n v="9176"/>
    <n v="148"/>
    <n v="881"/>
    <n v="5.7"/>
    <n v="142"/>
    <n v="102"/>
    <n v="93607673"/>
    <n v="48000000"/>
    <n v="45607673"/>
    <n v="2001"/>
  </r>
  <r>
    <x v="1137"/>
    <n v="1"/>
    <x v="1137"/>
    <s v="Color"/>
    <s v="Comedy"/>
    <s v="English"/>
    <s v="USA"/>
    <s v="PG"/>
    <s v="Jamie Lee Curtis"/>
    <s v="Joe Roth"/>
    <n v="2000"/>
    <n v="6729"/>
    <n v="148"/>
    <n v="0"/>
    <n v="5.2"/>
    <n v="105"/>
    <n v="99"/>
    <n v="73701902"/>
    <n v="60000000"/>
    <n v="13701902"/>
    <n v="2002"/>
  </r>
  <r>
    <x v="1138"/>
    <n v="1"/>
    <x v="1138"/>
    <s v="Color"/>
    <s v="Comedy"/>
    <s v="English"/>
    <s v="USA"/>
    <s v="R"/>
    <s v="Anna Kendrick"/>
    <s v="Joe Swanberg"/>
    <n v="10000"/>
    <n v="11642"/>
    <n v="217"/>
    <n v="812"/>
    <n v="5.6"/>
    <n v="65"/>
    <n v="82"/>
    <n v="30084"/>
    <n v="70000"/>
    <n v="-39916"/>
    <n v="2007"/>
  </r>
  <r>
    <x v="1139"/>
    <n v="1"/>
    <x v="1139"/>
    <s v="Color"/>
    <s v="Drama"/>
    <s v="English"/>
    <s v="France"/>
    <s v="PG"/>
    <s v="Talulah Riley"/>
    <s v="Joe Wright"/>
    <n v="422"/>
    <n v="1083"/>
    <n v="456"/>
    <n v="17000"/>
    <n v="7.8"/>
    <n v="177"/>
    <n v="135"/>
    <n v="38372662"/>
    <n v="28000000"/>
    <n v="10372662"/>
    <n v="2003"/>
  </r>
  <r>
    <x v="1140"/>
    <n v="1"/>
    <x v="1140"/>
    <s v="Color"/>
    <s v="Drama"/>
    <s v="English"/>
    <s v="UK"/>
    <s v="R"/>
    <s v="Benedict Cumberbatch"/>
    <s v="Joe Wright"/>
    <n v="19000"/>
    <n v="20499"/>
    <n v="456"/>
    <n v="12000"/>
    <n v="7.8"/>
    <n v="316"/>
    <n v="123"/>
    <n v="50921738"/>
    <n v="30000000"/>
    <n v="20921738"/>
    <n v="2003"/>
  </r>
  <r>
    <x v="1141"/>
    <n v="1"/>
    <x v="1141"/>
    <s v="Color"/>
    <s v="Biography"/>
    <s v="English"/>
    <s v="UK"/>
    <s v="PG-13"/>
    <s v="Robert Downey Jr."/>
    <s v="Joe Wright"/>
    <n v="21000"/>
    <n v="23745"/>
    <n v="456"/>
    <n v="0"/>
    <n v="6.7"/>
    <n v="210"/>
    <n v="117"/>
    <n v="31670931"/>
    <n v="60000000"/>
    <n v="-28329069"/>
    <n v="2005"/>
  </r>
  <r>
    <x v="1142"/>
    <n v="1"/>
    <x v="1142"/>
    <s v="Color"/>
    <s v="Action"/>
    <s v="English"/>
    <s v="USA"/>
    <s v="PG-13"/>
    <s v="Jessica Barden"/>
    <s v="Joe Wright"/>
    <n v="157"/>
    <n v="257"/>
    <n v="456"/>
    <n v="38000"/>
    <n v="6.8"/>
    <n v="417"/>
    <n v="111"/>
    <n v="40247512"/>
    <n v="30000000"/>
    <n v="10247512"/>
    <n v="2005"/>
  </r>
  <r>
    <x v="1143"/>
    <n v="1"/>
    <x v="1143"/>
    <s v="Color"/>
    <s v="Adventure"/>
    <s v="English"/>
    <s v="USA"/>
    <s v="PG"/>
    <s v="Hugh Jackman"/>
    <s v="Joe Wright"/>
    <n v="20000"/>
    <n v="21393"/>
    <n v="456"/>
    <n v="24000"/>
    <n v="5.8"/>
    <n v="256"/>
    <n v="111"/>
    <n v="34964818"/>
    <n v="150000000"/>
    <n v="-115035182"/>
    <n v="2007"/>
  </r>
  <r>
    <x v="1144"/>
    <n v="1"/>
    <x v="1144"/>
    <s v="Color"/>
    <s v="Adventure"/>
    <s v="English"/>
    <s v="UK"/>
    <s v="PG-13"/>
    <s v="Holly Hunter"/>
    <s v="Joel Coen"/>
    <n v="1000"/>
    <n v="3066"/>
    <n v="0"/>
    <n v="16000"/>
    <n v="7.8"/>
    <n v="197"/>
    <n v="107"/>
    <n v="45506619"/>
    <n v="26000000"/>
    <n v="19506619"/>
    <n v="2000"/>
  </r>
  <r>
    <x v="1145"/>
    <n v="1"/>
    <x v="1145"/>
    <s v="Color"/>
    <s v="Comedy"/>
    <s v="English"/>
    <s v="USA"/>
    <s v="PG-13"/>
    <s v="Cedric the Entertainer"/>
    <s v="Joel Coen"/>
    <n v="436"/>
    <n v="1395"/>
    <n v="0"/>
    <n v="0"/>
    <n v="6.3"/>
    <n v="161"/>
    <n v="100"/>
    <n v="35096190"/>
    <n v="60000000"/>
    <n v="-24903810"/>
    <n v="2002"/>
  </r>
  <r>
    <x v="1146"/>
    <n v="1"/>
    <x v="1146"/>
    <s v="Color"/>
    <s v="Mystery"/>
    <s v="English"/>
    <s v="USA"/>
    <s v="R"/>
    <s v="Busy Philipps"/>
    <s v="Joel Edgerton"/>
    <n v="1000"/>
    <n v="3215"/>
    <n v="0"/>
    <n v="15000"/>
    <n v="7.1"/>
    <n v="297"/>
    <n v="108"/>
    <n v="43771291"/>
    <n v="5000000"/>
    <n v="38771291"/>
    <n v="2007"/>
  </r>
  <r>
    <x v="1147"/>
    <n v="1"/>
    <x v="1147"/>
    <s v="Color"/>
    <s v="Comedy"/>
    <s v="English"/>
    <s v="USA"/>
    <s v="R"/>
    <s v="Chris Evans"/>
    <s v="Joel Gallen"/>
    <n v="11000"/>
    <n v="15369"/>
    <n v="11"/>
    <n v="0"/>
    <n v="5.7"/>
    <n v="97"/>
    <n v="99"/>
    <n v="37882551"/>
    <n v="16000000"/>
    <n v="21882551"/>
    <n v="2001"/>
  </r>
  <r>
    <x v="1148"/>
    <n v="1"/>
    <x v="1148"/>
    <s v="Color"/>
    <s v="Action"/>
    <s v="English"/>
    <s v="USA"/>
    <s v="PG-13"/>
    <s v="Anthony Hopkins"/>
    <s v="Joel Schumacher"/>
    <n v="12000"/>
    <n v="12993"/>
    <n v="541"/>
    <n v="792"/>
    <n v="5.6"/>
    <n v="128"/>
    <n v="116"/>
    <n v="30157016"/>
    <n v="70000000"/>
    <n v="-39842984"/>
    <n v="2001"/>
  </r>
  <r>
    <x v="1149"/>
    <n v="1"/>
    <x v="1149"/>
    <s v="Color"/>
    <s v="Crime"/>
    <s v="English"/>
    <s v="USA"/>
    <s v="R"/>
    <s v="Radha Mitchell"/>
    <s v="Joel Schumacher"/>
    <n v="991"/>
    <n v="2562"/>
    <n v="541"/>
    <n v="0"/>
    <n v="7.1"/>
    <n v="216"/>
    <n v="81"/>
    <n v="46563158"/>
    <n v="13000000"/>
    <n v="33563158"/>
    <n v="2001"/>
  </r>
  <r>
    <x v="1150"/>
    <n v="1"/>
    <x v="1150"/>
    <s v="Color"/>
    <s v="Biography"/>
    <s v="English"/>
    <s v="Ireland"/>
    <s v="R"/>
    <s v="Brenda Fricker"/>
    <s v="Joel Schumacher"/>
    <n v="214"/>
    <n v="409"/>
    <n v="541"/>
    <n v="0"/>
    <n v="6.9"/>
    <n v="106"/>
    <n v="98"/>
    <n v="1569918"/>
    <n v="17000000"/>
    <n v="-15430082"/>
    <n v="2002"/>
  </r>
  <r>
    <x v="1151"/>
    <n v="1"/>
    <x v="1151"/>
    <s v="Black and White"/>
    <s v="Drama"/>
    <s v="English"/>
    <s v="UK"/>
    <s v="PG-13"/>
    <s v="Gerard Butler"/>
    <s v="Joel Schumacher"/>
    <n v="18000"/>
    <n v="20660"/>
    <n v="541"/>
    <n v="0"/>
    <n v="7.4"/>
    <n v="153"/>
    <n v="143"/>
    <n v="51225796"/>
    <n v="70000000"/>
    <n v="-18774204"/>
    <n v="2002"/>
  </r>
  <r>
    <x v="1152"/>
    <n v="1"/>
    <x v="1152"/>
    <s v="Color"/>
    <s v="Mystery"/>
    <s v="English"/>
    <s v="USA"/>
    <s v="R"/>
    <s v="Logan Lerman"/>
    <s v="Joel Schumacher"/>
    <n v="8000"/>
    <n v="10938"/>
    <n v="541"/>
    <n v="10000"/>
    <n v="6.4"/>
    <n v="224"/>
    <n v="98"/>
    <n v="35063732"/>
    <n v="32000000"/>
    <n v="3063732"/>
    <n v="2004"/>
  </r>
  <r>
    <x v="1153"/>
    <n v="1"/>
    <x v="1153"/>
    <s v="Color"/>
    <s v="Comedy"/>
    <s v="English"/>
    <s v="USA"/>
    <s v="PG"/>
    <s v="Nia Vardalos"/>
    <s v="Joel Zwick"/>
    <n v="567"/>
    <n v="1495"/>
    <n v="38"/>
    <n v="5000"/>
    <n v="6.6"/>
    <n v="168"/>
    <n v="95"/>
    <n v="241437427"/>
    <n v="5000000"/>
    <n v="236437427"/>
    <n v="2001"/>
  </r>
  <r>
    <x v="1154"/>
    <n v="1"/>
    <x v="1154"/>
    <s v="Color"/>
    <s v="Comedy"/>
    <s v="English"/>
    <s v="USA"/>
    <s v="PG"/>
    <s v="Dania Ramirez"/>
    <s v="Joel Zwick"/>
    <n v="1000"/>
    <n v="4604"/>
    <n v="38"/>
    <n v="531"/>
    <n v="4.3"/>
    <n v="59"/>
    <n v="93"/>
    <n v="48114556"/>
    <n v="26000000"/>
    <n v="22114556"/>
    <n v="2002"/>
  </r>
  <r>
    <x v="1155"/>
    <n v="1"/>
    <x v="1155"/>
    <s v="Color"/>
    <s v="Drama"/>
    <s v="English"/>
    <s v="USA"/>
    <s v="R"/>
    <s v="Tim Blake Nelson"/>
    <s v="Joey Lauren Adams"/>
    <n v="596"/>
    <n v="1081"/>
    <n v="781"/>
    <n v="224"/>
    <n v="6.2"/>
    <n v="36"/>
    <n v="97"/>
    <n v="117560"/>
    <n v="6000000"/>
    <n v="-5882440"/>
    <n v="2003"/>
  </r>
  <r>
    <x v="1156"/>
    <n v="1"/>
    <x v="1156"/>
    <s v="Color"/>
    <s v="Action"/>
    <s v="English"/>
    <s v="USA"/>
    <s v="G"/>
    <s v="Martin Short"/>
    <s v="John A. Davis"/>
    <n v="770"/>
    <n v="2251"/>
    <n v="8"/>
    <n v="425"/>
    <n v="6"/>
    <n v="66"/>
    <n v="82"/>
    <n v="80920948"/>
    <n v="30000000"/>
    <n v="50920948"/>
    <n v="2001"/>
  </r>
  <r>
    <x v="1157"/>
    <n v="1"/>
    <x v="1157"/>
    <s v="Color"/>
    <s v="Adventure"/>
    <s v="English"/>
    <s v="USA"/>
    <s v="PG"/>
    <s v="Nicolas Cage"/>
    <s v="John A. Davis"/>
    <n v="12000"/>
    <n v="33822"/>
    <n v="8"/>
    <n v="593"/>
    <n v="5.9"/>
    <n v="105"/>
    <n v="88"/>
    <n v="28133159"/>
    <n v="50000000"/>
    <n v="-21866841"/>
    <n v="2003"/>
  </r>
  <r>
    <x v="1158"/>
    <n v="1"/>
    <x v="1158"/>
    <s v="Color"/>
    <s v="Action"/>
    <s v="English"/>
    <s v="USA"/>
    <s v="PG-13"/>
    <s v="Kelly Carlson"/>
    <s v="John Bonito"/>
    <n v="472"/>
    <n v="1045"/>
    <n v="8"/>
    <n v="0"/>
    <n v="4.7"/>
    <n v="78"/>
    <n v="92"/>
    <n v="18843314"/>
    <n v="20000000"/>
    <n v="-1156686"/>
    <n v="2003"/>
  </r>
  <r>
    <x v="1159"/>
    <n v="1"/>
    <x v="1159"/>
    <s v="Color"/>
    <s v="Drama"/>
    <s v="English"/>
    <s v="USA"/>
    <s v="R"/>
    <s v="Daniel Radcliffe"/>
    <s v="John Boorman"/>
    <n v="11000"/>
    <n v="14995"/>
    <n v="128"/>
    <n v="813"/>
    <n v="6.1"/>
    <n v="104"/>
    <n v="109"/>
    <n v="13491653"/>
    <n v="18000000"/>
    <n v="-4508347"/>
    <n v="2001"/>
  </r>
  <r>
    <x v="1160"/>
    <n v="1"/>
    <x v="1160"/>
    <s v="Color"/>
    <s v="Comedy"/>
    <s v="English"/>
    <s v="USA"/>
    <s v="R"/>
    <s v="John Cameron Mitchell"/>
    <s v="John Cameron Mitchell"/>
    <n v="263"/>
    <n v="993"/>
    <n v="263"/>
    <n v="0"/>
    <n v="7.8"/>
    <n v="108"/>
    <n v="95"/>
    <n v="3029081"/>
    <n v="6000000"/>
    <n v="-2970919"/>
    <n v="2001"/>
  </r>
  <r>
    <x v="1161"/>
    <n v="1"/>
    <x v="1161"/>
    <s v="Color"/>
    <s v="Comedy"/>
    <s v="English"/>
    <s v="India"/>
    <s v="Unrated"/>
    <s v="Sook-Yin Lee"/>
    <s v="John Cameron Mitchell"/>
    <n v="71"/>
    <n v="226"/>
    <n v="263"/>
    <n v="0"/>
    <n v="6.5"/>
    <n v="160"/>
    <n v="101"/>
    <n v="1984378"/>
    <n v="2000000"/>
    <n v="-15622"/>
    <n v="2003"/>
  </r>
  <r>
    <x v="1162"/>
    <n v="1"/>
    <x v="1162"/>
    <s v="Color"/>
    <s v="Drama"/>
    <s v="English"/>
    <s v="USA"/>
    <s v="PG-13"/>
    <s v="Dianne Wiest"/>
    <s v="John Cameron Mitchell"/>
    <n v="967"/>
    <n v="1582"/>
    <n v="263"/>
    <n v="0"/>
    <n v="7"/>
    <n v="248"/>
    <n v="91"/>
    <n v="2221809"/>
    <n v="5000000"/>
    <n v="-2778191"/>
    <n v="2005"/>
  </r>
  <r>
    <x v="1163"/>
    <n v="1"/>
    <x v="1163"/>
    <s v="Color"/>
    <s v="Drama"/>
    <s v="English"/>
    <s v="Ireland"/>
    <s v="R"/>
    <s v="Glen Hansard"/>
    <s v="John Carney"/>
    <n v="200"/>
    <n v="332"/>
    <n v="109"/>
    <n v="26000"/>
    <n v="7.9"/>
    <n v="232"/>
    <n v="85"/>
    <n v="9437933"/>
    <n v="180000"/>
    <n v="9257933"/>
    <n v="2004"/>
  </r>
  <r>
    <x v="1164"/>
    <n v="1"/>
    <x v="1164"/>
    <s v="Color"/>
    <s v="Drama"/>
    <s v="English"/>
    <s v="USA"/>
    <s v="R"/>
    <s v="James Corden"/>
    <s v="John Carney"/>
    <n v="480"/>
    <n v="517"/>
    <n v="109"/>
    <n v="43000"/>
    <n v="7.4"/>
    <n v="283"/>
    <n v="104"/>
    <n v="16168741"/>
    <n v="8000000"/>
    <n v="8168741"/>
    <n v="2006"/>
  </r>
  <r>
    <x v="1165"/>
    <n v="1"/>
    <x v="1165"/>
    <s v="Color"/>
    <s v="Action"/>
    <s v="English"/>
    <s v="USA"/>
    <s v="R"/>
    <s v="Jason Statham"/>
    <s v="John Carpenter"/>
    <n v="26000"/>
    <n v="28867"/>
    <n v="0"/>
    <n v="0"/>
    <n v="4.9000000000000004"/>
    <n v="156"/>
    <n v="98"/>
    <n v="8434601"/>
    <n v="28000000"/>
    <n v="-19565399"/>
    <n v="2001"/>
  </r>
  <r>
    <x v="1166"/>
    <n v="1"/>
    <x v="1166"/>
    <s v="Color"/>
    <s v="Drama"/>
    <s v="English"/>
    <s v="UK"/>
    <s v="PG-13"/>
    <s v="Julie Walters"/>
    <s v="John Crowley"/>
    <n v="838"/>
    <n v="995"/>
    <n v="34"/>
    <n v="36000"/>
    <n v="7.5"/>
    <n v="351"/>
    <n v="111"/>
    <n v="38317535"/>
    <n v="11000000"/>
    <n v="27317535"/>
    <n v="2007"/>
  </r>
  <r>
    <x v="1167"/>
    <n v="1"/>
    <x v="1167"/>
    <s v="Color"/>
    <s v="Drama"/>
    <s v="Mandarin"/>
    <s v="China"/>
    <s v="PG-13"/>
    <s v="Toby Jones"/>
    <s v="John Curran"/>
    <n v="2000"/>
    <n v="2608"/>
    <n v="43"/>
    <n v="0"/>
    <n v="7.5"/>
    <n v="143"/>
    <n v="125"/>
    <n v="8047690"/>
    <n v="19400000"/>
    <n v="-11352310"/>
    <n v="2003"/>
  </r>
  <r>
    <x v="1168"/>
    <n v="1"/>
    <x v="1168"/>
    <s v="Color"/>
    <s v="Drama"/>
    <s v="English"/>
    <s v="USA"/>
    <s v="R"/>
    <s v="Robert De Niro"/>
    <s v="John Curran"/>
    <n v="22000"/>
    <n v="37766"/>
    <n v="43"/>
    <n v="0"/>
    <n v="5.4"/>
    <n v="138"/>
    <n v="105"/>
    <n v="1796024"/>
    <n v="22000000"/>
    <n v="-20203976"/>
    <n v="2005"/>
  </r>
  <r>
    <x v="1169"/>
    <n v="1"/>
    <x v="1169"/>
    <s v="Color"/>
    <s v="Mystery"/>
    <s v="English"/>
    <s v="USA"/>
    <s v="R"/>
    <s v="Paul Walker"/>
    <s v="John Dahl"/>
    <n v="23000"/>
    <n v="23242"/>
    <n v="131"/>
    <n v="0"/>
    <n v="6.6"/>
    <n v="140"/>
    <n v="97"/>
    <n v="21973182"/>
    <n v="23000000"/>
    <n v="-1026818"/>
    <n v="2001"/>
  </r>
  <r>
    <x v="1170"/>
    <n v="1"/>
    <x v="1170"/>
    <s v="Black and White"/>
    <s v="Action"/>
    <s v="Filipino"/>
    <s v="USA"/>
    <s v="R"/>
    <s v="James Franco"/>
    <s v="John Dahl"/>
    <n v="11000"/>
    <n v="12133"/>
    <n v="131"/>
    <n v="0"/>
    <n v="6.7"/>
    <n v="81"/>
    <n v="132"/>
    <n v="10166502"/>
    <n v="80000000"/>
    <n v="-69833498"/>
    <n v="2003"/>
  </r>
  <r>
    <x v="1171"/>
    <n v="1"/>
    <x v="1171"/>
    <s v="Color"/>
    <s v="Comedy"/>
    <s v="English"/>
    <s v="USA"/>
    <s v="R"/>
    <s v="Philip Baker Hall"/>
    <s v="John Dahl"/>
    <n v="497"/>
    <n v="776"/>
    <n v="131"/>
    <n v="830"/>
    <n v="6.5"/>
    <n v="121"/>
    <n v="93"/>
    <n v="2426851"/>
    <n v="4000000"/>
    <n v="-1573149"/>
    <n v="2004"/>
  </r>
  <r>
    <x v="1172"/>
    <n v="1"/>
    <x v="1172"/>
    <s v="Color"/>
    <s v="Adventure"/>
    <s v="English"/>
    <s v="USA"/>
    <s v="PG"/>
    <s v="Elizabeth Daily"/>
    <s v="John Eng"/>
    <n v="971"/>
    <n v="3017"/>
    <n v="0"/>
    <n v="329"/>
    <n v="5.6"/>
    <n v="45"/>
    <n v="80"/>
    <n v="39399750"/>
    <n v="25000000"/>
    <n v="14399750"/>
    <n v="2002"/>
  </r>
  <r>
    <x v="1173"/>
    <n v="1"/>
    <x v="1173"/>
    <s v="Color"/>
    <s v="Horror"/>
    <s v="English"/>
    <s v="USA"/>
    <s v="R"/>
    <s v="Andrew Fiscella"/>
    <s v="John Erick Dowdle"/>
    <n v="137000"/>
    <n v="140268"/>
    <n v="66"/>
    <n v="0"/>
    <n v="6"/>
    <n v="198"/>
    <n v="89"/>
    <n v="31691811"/>
    <n v="12000000"/>
    <n v="19691811"/>
    <n v="2004"/>
  </r>
  <r>
    <x v="1174"/>
    <n v="1"/>
    <x v="1174"/>
    <s v="Color"/>
    <s v="Horror"/>
    <s v="English"/>
    <s v="USA"/>
    <s v="PG-13"/>
    <s v="Bojana Novakovic"/>
    <s v="John Erick Dowdle"/>
    <n v="2000"/>
    <n v="5628"/>
    <n v="66"/>
    <n v="16000"/>
    <n v="6.3"/>
    <n v="273"/>
    <n v="80"/>
    <n v="33583175"/>
    <n v="10000000"/>
    <n v="23583175"/>
    <n v="2005"/>
  </r>
  <r>
    <x v="1175"/>
    <n v="1"/>
    <x v="1175"/>
    <s v="Color"/>
    <s v="Horror"/>
    <s v="English"/>
    <s v="USA"/>
    <s v="R"/>
    <s v="Ben Feldman"/>
    <s v="John Erick Dowdle"/>
    <n v="1000"/>
    <n v="1410"/>
    <n v="66"/>
    <n v="14000"/>
    <n v="6.1"/>
    <n v="196"/>
    <n v="93"/>
    <n v="21197315"/>
    <n v="5000000"/>
    <n v="16197315"/>
    <n v="2007"/>
  </r>
  <r>
    <x v="1176"/>
    <n v="1"/>
    <x v="1176"/>
    <s v="Color"/>
    <s v="Action"/>
    <s v="English"/>
    <s v="USA"/>
    <s v="R"/>
    <s v="Sterling Jerins"/>
    <s v="John Erick Dowdle"/>
    <n v="155"/>
    <n v="259"/>
    <n v="66"/>
    <n v="16000"/>
    <n v="6.8"/>
    <n v="203"/>
    <n v="103"/>
    <n v="27285953"/>
    <n v="5000000"/>
    <n v="22285953"/>
    <n v="2007"/>
  </r>
  <r>
    <x v="1177"/>
    <n v="1"/>
    <x v="1177"/>
    <s v="Color"/>
    <s v="Adventure"/>
    <s v="English"/>
    <s v="USA"/>
    <s v="R"/>
    <s v="Chris Hemsworth"/>
    <s v="John Francis Daley"/>
    <n v="26000"/>
    <n v="40312"/>
    <n v="0"/>
    <n v="28000"/>
    <n v="6.1"/>
    <n v="204"/>
    <n v="99"/>
    <n v="58879132"/>
    <n v="31000000"/>
    <n v="27879132"/>
    <n v="2007"/>
  </r>
  <r>
    <x v="1178"/>
    <n v="1"/>
    <x v="1178"/>
    <s v="Color"/>
    <s v="Action"/>
    <s v="English"/>
    <s v="USA"/>
    <s v="R"/>
    <s v="Charlize Theron"/>
    <s v="John Frankenheimer"/>
    <n v="9000"/>
    <n v="10838"/>
    <n v="287"/>
    <n v="852"/>
    <n v="5.7"/>
    <n v="126"/>
    <n v="124"/>
    <n v="23360779"/>
    <n v="34000000"/>
    <n v="-10639221"/>
    <n v="2000"/>
  </r>
  <r>
    <x v="1179"/>
    <n v="1"/>
    <x v="1179"/>
    <s v="Color"/>
    <s v="Drama"/>
    <s v="English"/>
    <s v="USA"/>
    <s v="PG"/>
    <s v="Ken Howard"/>
    <s v="John Gatins"/>
    <n v="649"/>
    <n v="1400"/>
    <n v="61"/>
    <n v="0"/>
    <n v="6.9"/>
    <n v="75"/>
    <n v="98"/>
    <n v="32701088"/>
    <n v="32000000"/>
    <n v="701088"/>
    <n v="2002"/>
  </r>
  <r>
    <x v="1180"/>
    <n v="1"/>
    <x v="1180"/>
    <s v="Color"/>
    <s v="Comedy"/>
    <s v="English"/>
    <s v="USA"/>
    <s v="PG-13"/>
    <s v="Philip Seymour Hoffman"/>
    <s v="John Hamburg"/>
    <n v="22000"/>
    <n v="24534"/>
    <n v="29"/>
    <n v="0"/>
    <n v="5.9"/>
    <n v="108"/>
    <n v="90"/>
    <n v="87856565"/>
    <n v="42000000"/>
    <n v="45856565"/>
    <n v="2002"/>
  </r>
  <r>
    <x v="1181"/>
    <n v="1"/>
    <x v="1181"/>
    <s v="Color"/>
    <s v="Comedy"/>
    <s v="English"/>
    <s v="USA"/>
    <s v="R"/>
    <s v="J.K. Simmons"/>
    <s v="John Hamburg"/>
    <n v="24000"/>
    <n v="28928"/>
    <n v="29"/>
    <n v="0"/>
    <n v="7.1"/>
    <n v="215"/>
    <n v="105"/>
    <n v="71347010"/>
    <n v="40000000"/>
    <n v="31347010"/>
    <n v="2005"/>
  </r>
  <r>
    <x v="1182"/>
    <n v="1"/>
    <x v="1182"/>
    <s v="Color"/>
    <s v="Action"/>
    <s v="English"/>
    <s v="USA"/>
    <s v="R"/>
    <s v="Robert De Niro"/>
    <s v="John Herzfeld"/>
    <n v="22000"/>
    <n v="33585"/>
    <n v="17"/>
    <n v="748"/>
    <n v="6.1"/>
    <n v="151"/>
    <n v="120"/>
    <n v="24375436"/>
    <n v="42000000"/>
    <n v="-17624564"/>
    <n v="2000"/>
  </r>
  <r>
    <x v="1183"/>
    <n v="1"/>
    <x v="1183"/>
    <s v="Color"/>
    <s v="Crime"/>
    <s v="English"/>
    <s v="Australia"/>
    <s v="R"/>
    <s v="Ray Winstone"/>
    <s v="John Hillcoat"/>
    <n v="1000"/>
    <n v="2129"/>
    <n v="214"/>
    <n v="0"/>
    <n v="7.4"/>
    <n v="168"/>
    <n v="104"/>
    <n v="1900725"/>
    <n v="2000000"/>
    <n v="-99275"/>
    <n v="2003"/>
  </r>
  <r>
    <x v="1184"/>
    <n v="1"/>
    <x v="1184"/>
    <s v="Color"/>
    <s v="Adventure"/>
    <s v="English"/>
    <s v="USA"/>
    <s v="R"/>
    <s v="Viggo Mortensen"/>
    <s v="John Hillcoat"/>
    <n v="10000"/>
    <n v="23566"/>
    <n v="214"/>
    <n v="32000"/>
    <n v="7.3"/>
    <n v="355"/>
    <n v="111"/>
    <n v="56692"/>
    <n v="25000000"/>
    <n v="-24943308"/>
    <n v="2005"/>
  </r>
  <r>
    <x v="1185"/>
    <n v="1"/>
    <x v="1185"/>
    <s v="Color"/>
    <s v="Comedy"/>
    <s v="English"/>
    <s v="USA"/>
    <s v="PG"/>
    <s v="Liam Aiken"/>
    <s v="John Hoffman"/>
    <n v="818"/>
    <n v="2164"/>
    <n v="9"/>
    <n v="309"/>
    <n v="5.0999999999999996"/>
    <n v="52"/>
    <n v="87"/>
    <n v="37566230"/>
    <n v="17000000"/>
    <n v="20566230"/>
    <n v="2002"/>
  </r>
  <r>
    <x v="1186"/>
    <n v="1"/>
    <x v="1186"/>
    <s v="Color"/>
    <s v="Adventure"/>
    <s v="English"/>
    <s v="USA"/>
    <s v="G"/>
    <s v="John Ratzenberger"/>
    <s v="John Lasseter"/>
    <n v="1000"/>
    <n v="4905"/>
    <n v="487"/>
    <n v="0"/>
    <n v="7.2"/>
    <n v="256"/>
    <n v="117"/>
    <n v="244052771"/>
    <n v="120000000"/>
    <n v="124052771"/>
    <n v="2003"/>
  </r>
  <r>
    <x v="1187"/>
    <n v="1"/>
    <x v="1187"/>
    <s v="Color"/>
    <s v="Adventure"/>
    <s v="English"/>
    <s v="USA"/>
    <s v="G"/>
    <s v="Joe Mantegna"/>
    <s v="John Lasseter"/>
    <n v="1000"/>
    <n v="4482"/>
    <n v="487"/>
    <n v="10000"/>
    <n v="6.3"/>
    <n v="304"/>
    <n v="106"/>
    <n v="191450875"/>
    <n v="200000000"/>
    <n v="-8549125"/>
    <n v="2005"/>
  </r>
  <r>
    <x v="1188"/>
    <n v="1"/>
    <x v="1188"/>
    <s v="Color"/>
    <s v="Drama"/>
    <s v="English"/>
    <s v="USA"/>
    <s v="G"/>
    <s v="Dennis Quaid"/>
    <s v="John Lee Hancock"/>
    <n v="2000"/>
    <n v="6657"/>
    <n v="102"/>
    <n v="0"/>
    <n v="7"/>
    <n v="92"/>
    <n v="127"/>
    <n v="75597042"/>
    <n v="20000000"/>
    <n v="55597042"/>
    <n v="2001"/>
  </r>
  <r>
    <x v="1189"/>
    <n v="1"/>
    <x v="1189"/>
    <s v="Color"/>
    <s v="Drama"/>
    <s v="English"/>
    <s v="USA"/>
    <s v="PG-13"/>
    <s v="Dennis Quaid"/>
    <s v="John Lee Hancock"/>
    <n v="2000"/>
    <n v="5780"/>
    <n v="102"/>
    <n v="701"/>
    <n v="6"/>
    <n v="106"/>
    <n v="137"/>
    <n v="22406362"/>
    <n v="107000000"/>
    <n v="-84593638"/>
    <n v="2002"/>
  </r>
  <r>
    <x v="1190"/>
    <n v="1"/>
    <x v="1190"/>
    <s v="Color"/>
    <s v="Biography"/>
    <s v="English"/>
    <s v="USA"/>
    <s v="PG-13"/>
    <s v="Catherine Dyer"/>
    <s v="John Lee Hancock"/>
    <n v="768"/>
    <n v="3389"/>
    <n v="102"/>
    <n v="38000"/>
    <n v="7.7"/>
    <n v="261"/>
    <n v="129"/>
    <n v="255950375"/>
    <n v="29000000"/>
    <n v="226950375"/>
    <n v="2005"/>
  </r>
  <r>
    <x v="1191"/>
    <n v="1"/>
    <x v="1191"/>
    <s v="Color"/>
    <s v="Biography"/>
    <s v="English"/>
    <s v="USA"/>
    <s v="PG-13"/>
    <s v="Tom Hanks"/>
    <s v="John Lee Hancock"/>
    <n v="15000"/>
    <n v="19809"/>
    <n v="102"/>
    <n v="39000"/>
    <n v="7.5"/>
    <n v="405"/>
    <n v="125"/>
    <n v="83299761"/>
    <n v="35000000"/>
    <n v="48299761"/>
    <n v="2006"/>
  </r>
  <r>
    <x v="1192"/>
    <n v="1"/>
    <x v="1192"/>
    <s v="Color"/>
    <s v="Action"/>
    <s v="English"/>
    <s v="USA"/>
    <s v="PG-13"/>
    <s v="Paul Walker"/>
    <s v="John Luessenhop"/>
    <n v="23000"/>
    <n v="31529"/>
    <n v="34"/>
    <n v="0"/>
    <n v="6.2"/>
    <n v="119"/>
    <n v="107"/>
    <n v="57744720"/>
    <n v="20000000"/>
    <n v="37744720"/>
    <n v="2005"/>
  </r>
  <r>
    <x v="1193"/>
    <n v="1"/>
    <x v="1193"/>
    <s v="Color"/>
    <s v="Horror"/>
    <s v="English"/>
    <s v="USA"/>
    <s v="R"/>
    <s v="Gunnar Hansen"/>
    <s v="John Luessenhop"/>
    <n v="383"/>
    <n v="1945"/>
    <n v="34"/>
    <n v="16000"/>
    <n v="4.8"/>
    <n v="282"/>
    <n v="92"/>
    <n v="34334256"/>
    <n v="11000000"/>
    <n v="23334256"/>
    <n v="2007"/>
  </r>
  <r>
    <x v="1194"/>
    <n v="1"/>
    <x v="1194"/>
    <s v="Color"/>
    <s v="Drama"/>
    <s v="English"/>
    <s v="UK"/>
    <s v="R"/>
    <s v="Christian Bale"/>
    <s v="John Madden"/>
    <n v="23000"/>
    <n v="23325"/>
    <n v="108"/>
    <n v="0"/>
    <n v="5.9"/>
    <n v="96"/>
    <n v="131"/>
    <n v="25528495"/>
    <n v="57000000"/>
    <n v="-31471505"/>
    <n v="2001"/>
  </r>
  <r>
    <x v="1195"/>
    <n v="1"/>
    <x v="1195"/>
    <s v="Color"/>
    <s v="Drama"/>
    <s v="English"/>
    <s v="USA"/>
    <s v="R"/>
    <s v="Tom Wilkinson"/>
    <s v="John Madden"/>
    <n v="1000"/>
    <n v="1136"/>
    <n v="108"/>
    <n v="0"/>
    <n v="6.9"/>
    <n v="258"/>
    <n v="113"/>
    <n v="31146570"/>
    <n v="20000000"/>
    <n v="11146570"/>
    <n v="2005"/>
  </r>
  <r>
    <x v="1196"/>
    <n v="1"/>
    <x v="1196"/>
    <s v="Color"/>
    <s v="Comedy"/>
    <s v="English"/>
    <s v="UK"/>
    <s v="PG-13"/>
    <s v="Tom Wilkinson"/>
    <s v="John Madden"/>
    <n v="1000"/>
    <n v="1898"/>
    <n v="108"/>
    <n v="48000"/>
    <n v="7.3"/>
    <n v="264"/>
    <n v="124"/>
    <n v="46377022"/>
    <n v="10000000"/>
    <n v="36377022"/>
    <n v="2006"/>
  </r>
  <r>
    <x v="1197"/>
    <n v="1"/>
    <x v="1197"/>
    <s v="Color"/>
    <s v="Comedy"/>
    <s v="English"/>
    <s v="UK"/>
    <s v="PG"/>
    <s v="Tina Desai"/>
    <s v="John Madden"/>
    <n v="220"/>
    <n v="583"/>
    <n v="108"/>
    <n v="21000"/>
    <n v="6.6"/>
    <n v="158"/>
    <n v="122"/>
    <n v="33071558"/>
    <n v="10000000"/>
    <n v="23071558"/>
    <n v="2007"/>
  </r>
  <r>
    <x v="1198"/>
    <n v="1"/>
    <x v="1198"/>
    <s v="Color"/>
    <s v="Drama"/>
    <s v="English"/>
    <s v="USA"/>
    <s v="R"/>
    <s v="Jennifer Jason Leigh"/>
    <s v="John Maybury"/>
    <n v="1000"/>
    <n v="5085"/>
    <n v="11"/>
    <n v="0"/>
    <n v="7.1"/>
    <n v="161"/>
    <n v="94"/>
    <n v="6301131"/>
    <n v="29000000"/>
    <n v="-22698869"/>
    <n v="2003"/>
  </r>
  <r>
    <x v="1199"/>
    <n v="1"/>
    <x v="1199"/>
    <s v="Color"/>
    <s v="Action"/>
    <s v="English"/>
    <s v="USA"/>
    <s v="R"/>
    <s v="LL Cool J"/>
    <s v="John McTiernan"/>
    <n v="1000"/>
    <n v="2763"/>
    <n v="323"/>
    <n v="584"/>
    <n v="3"/>
    <n v="151"/>
    <n v="98"/>
    <n v="18990542"/>
    <n v="70000000"/>
    <n v="-51009458"/>
    <n v="2001"/>
  </r>
  <r>
    <x v="1200"/>
    <n v="1"/>
    <x v="1200"/>
    <s v="Color"/>
    <s v="Action"/>
    <s v="English"/>
    <s v="Germany"/>
    <s v="R"/>
    <s v="Connie Nielsen"/>
    <s v="John McTiernan"/>
    <n v="933"/>
    <n v="3357"/>
    <n v="323"/>
    <n v="0"/>
    <n v="6.5"/>
    <n v="131"/>
    <n v="98"/>
    <n v="26536120"/>
    <n v="50000000"/>
    <n v="-23463880"/>
    <n v="2002"/>
  </r>
  <r>
    <x v="1201"/>
    <n v="1"/>
    <x v="1201"/>
    <s v="Color"/>
    <s v="Comedy"/>
    <s v="English"/>
    <s v="Ireland"/>
    <s v="R"/>
    <s v="Don Cheadle"/>
    <s v="John Michael McDonagh"/>
    <n v="3000"/>
    <n v="3569"/>
    <n v="51"/>
    <n v="17000"/>
    <n v="7.3"/>
    <n v="261"/>
    <n v="96"/>
    <n v="5359774"/>
    <n v="6000000"/>
    <n v="-640226"/>
    <n v="2006"/>
  </r>
  <r>
    <x v="1202"/>
    <n v="1"/>
    <x v="1202"/>
    <s v="Color"/>
    <s v="Action"/>
    <s v="English"/>
    <s v="USA"/>
    <s v="PG-13"/>
    <s v="Joaquim de Almeida"/>
    <s v="John Moore"/>
    <n v="578"/>
    <n v="2544"/>
    <n v="212"/>
    <n v="0"/>
    <n v="6.4"/>
    <n v="131"/>
    <n v="106"/>
    <n v="59068786"/>
    <n v="40000000"/>
    <n v="19068786"/>
    <n v="2001"/>
  </r>
  <r>
    <x v="1203"/>
    <n v="1"/>
    <x v="1203"/>
    <s v="Color"/>
    <s v="Action"/>
    <s v="English"/>
    <s v="USA"/>
    <s v="PG-13"/>
    <s v="Dennis Quaid"/>
    <s v="John Moore"/>
    <n v="2000"/>
    <n v="4397"/>
    <n v="212"/>
    <n v="1000"/>
    <n v="6.1"/>
    <n v="114"/>
    <n v="113"/>
    <n v="21009180"/>
    <n v="45000000"/>
    <n v="-23990820"/>
    <n v="2002"/>
  </r>
  <r>
    <x v="1204"/>
    <n v="1"/>
    <x v="1204"/>
    <s v="Color"/>
    <s v="Action"/>
    <s v="English"/>
    <s v="Canada"/>
    <s v="PG-13"/>
    <s v="Mila Kunis"/>
    <s v="John Moore"/>
    <n v="15000"/>
    <n v="16249"/>
    <n v="212"/>
    <n v="0"/>
    <n v="5.4"/>
    <n v="228"/>
    <n v="103"/>
    <n v="40687294"/>
    <n v="35000000"/>
    <n v="5687294"/>
    <n v="2004"/>
  </r>
  <r>
    <x v="1205"/>
    <n v="1"/>
    <x v="1205"/>
    <s v="Color"/>
    <s v="Action"/>
    <s v="English"/>
    <s v="USA"/>
    <s v="R"/>
    <s v="Bruce Willis"/>
    <s v="John Moore"/>
    <n v="13000"/>
    <n v="15481"/>
    <n v="212"/>
    <n v="66000"/>
    <n v="5.3"/>
    <n v="412"/>
    <n v="101"/>
    <n v="67344392"/>
    <n v="92000000"/>
    <n v="-24655608"/>
    <n v="2006"/>
  </r>
  <r>
    <x v="1206"/>
    <n v="1"/>
    <x v="1206"/>
    <s v="Color"/>
    <s v="Horror"/>
    <s v="English"/>
    <s v="USA"/>
    <s v="R"/>
    <s v="Loretta Devine"/>
    <s v="John Ottman"/>
    <n v="912"/>
    <n v="2682"/>
    <n v="83"/>
    <n v="243"/>
    <n v="4.0999999999999996"/>
    <n v="108"/>
    <n v="97"/>
    <n v="21468807"/>
    <n v="14000000"/>
    <n v="7468807"/>
    <n v="2000"/>
  </r>
  <r>
    <x v="1207"/>
    <n v="1"/>
    <x v="1207"/>
    <s v="Color"/>
    <s v="Comedy"/>
    <s v="English"/>
    <s v="USA"/>
    <s v="PG"/>
    <s v="Jim Belushi"/>
    <s v="John Pasquin"/>
    <n v="854"/>
    <n v="2765"/>
    <n v="11"/>
    <n v="168"/>
    <n v="5.5"/>
    <n v="55"/>
    <n v="98"/>
    <n v="22770864"/>
    <n v="38000000"/>
    <n v="-15229136"/>
    <n v="2001"/>
  </r>
  <r>
    <x v="1208"/>
    <n v="1"/>
    <x v="1208"/>
    <s v="Color"/>
    <s v="Action"/>
    <s v="English"/>
    <s v="USA"/>
    <s v="PG-13"/>
    <s v="Eileen Brennan"/>
    <s v="John Pasquin"/>
    <n v="1000"/>
    <n v="4305"/>
    <n v="11"/>
    <n v="621"/>
    <n v="5"/>
    <n v="111"/>
    <n v="115"/>
    <n v="48472213"/>
    <n v="45000000"/>
    <n v="3472213"/>
    <n v="2003"/>
  </r>
  <r>
    <x v="1209"/>
    <n v="1"/>
    <x v="1209"/>
    <s v="Color"/>
    <s v="Drama"/>
    <s v="English"/>
    <s v="USA"/>
    <s v="PG-13"/>
    <s v="Philip Seymour Hoffman"/>
    <s v="John Patrick Shanley"/>
    <n v="22000"/>
    <n v="33903"/>
    <n v="53"/>
    <n v="0"/>
    <n v="7.5"/>
    <n v="293"/>
    <n v="104"/>
    <n v="33422556"/>
    <n v="20000000"/>
    <n v="13422556"/>
    <n v="2004"/>
  </r>
  <r>
    <x v="1210"/>
    <n v="1"/>
    <x v="1210"/>
    <s v="Color"/>
    <s v="Drama"/>
    <s v="English"/>
    <s v="USA"/>
    <s v="PG-13"/>
    <s v="Erika Christensen"/>
    <s v="John Polson"/>
    <n v="931"/>
    <n v="3819"/>
    <n v="21"/>
    <n v="720"/>
    <n v="5"/>
    <n v="86"/>
    <n v="85"/>
    <n v="28563926"/>
    <n v="8500000"/>
    <n v="20063926"/>
    <n v="2001"/>
  </r>
  <r>
    <x v="1211"/>
    <n v="1"/>
    <x v="1211"/>
    <s v="Color"/>
    <s v="Drama"/>
    <s v="English"/>
    <s v="USA"/>
    <s v="R"/>
    <s v="Robert De Niro"/>
    <s v="John Polson"/>
    <n v="22000"/>
    <n v="23328"/>
    <n v="21"/>
    <n v="0"/>
    <n v="5.9"/>
    <n v="180"/>
    <n v="101"/>
    <n v="51097664"/>
    <n v="30000000"/>
    <n v="21097664"/>
    <n v="2003"/>
  </r>
  <r>
    <x v="1212"/>
    <n v="1"/>
    <x v="1212"/>
    <s v="Color"/>
    <s v="Drama"/>
    <s v="English"/>
    <s v="USA"/>
    <s v="PG-13"/>
    <s v="Robert Picardo"/>
    <s v="John Putch"/>
    <n v="823"/>
    <n v="5262"/>
    <n v="60"/>
    <n v="0"/>
    <n v="5.5"/>
    <n v="23"/>
    <n v="111"/>
    <n v="3333823"/>
    <n v="10000000"/>
    <n v="-6666177"/>
    <n v="2006"/>
  </r>
  <r>
    <x v="1213"/>
    <n v="1"/>
    <x v="1213"/>
    <s v="Color"/>
    <s v="Horror"/>
    <s v="English"/>
    <s v="USA"/>
    <s v="R"/>
    <s v="Alfre Woodard"/>
    <s v="John R. Leonetti"/>
    <n v="1000"/>
    <n v="2323"/>
    <n v="40"/>
    <n v="45000"/>
    <n v="5.4"/>
    <n v="271"/>
    <n v="99"/>
    <n v="84263837"/>
    <n v="6500000"/>
    <n v="77763837"/>
    <n v="2007"/>
  </r>
  <r>
    <x v="1214"/>
    <n v="1"/>
    <x v="1214"/>
    <s v="Color"/>
    <s v="Drama"/>
    <s v="English"/>
    <s v="USA"/>
    <s v="PG-13"/>
    <s v="Miguel Ferrer"/>
    <s v="John Sayles"/>
    <n v="688"/>
    <n v="2584"/>
    <n v="407"/>
    <n v="160"/>
    <n v="6.9"/>
    <n v="68"/>
    <n v="141"/>
    <n v="3064356"/>
    <n v="5600000"/>
    <n v="-2535644"/>
    <n v="2001"/>
  </r>
  <r>
    <x v="1215"/>
    <n v="1"/>
    <x v="1215"/>
    <s v="Color"/>
    <s v="Drama"/>
    <s v="English"/>
    <s v="USA"/>
    <s v="R"/>
    <s v="Brian Lee Franklin"/>
    <s v="John Sayles"/>
    <n v="38"/>
    <n v="60"/>
    <n v="407"/>
    <n v="594"/>
    <n v="5.8"/>
    <n v="35"/>
    <n v="124"/>
    <n v="183490"/>
    <n v="1700000"/>
    <n v="-1516510"/>
    <n v="2005"/>
  </r>
  <r>
    <x v="1216"/>
    <n v="1"/>
    <x v="1216"/>
    <s v="Color"/>
    <s v="Comedy"/>
    <s v="English"/>
    <s v="USA"/>
    <s v="PG-13"/>
    <s v="Mark Valley"/>
    <s v="John Schlesinger"/>
    <n v="774"/>
    <n v="2498"/>
    <n v="154"/>
    <n v="378"/>
    <n v="4.7"/>
    <n v="86"/>
    <n v="99"/>
    <n v="14983572"/>
    <n v="25000000"/>
    <n v="-10016428"/>
    <n v="2000"/>
  </r>
  <r>
    <x v="1217"/>
    <n v="1"/>
    <x v="1217"/>
    <s v="Color"/>
    <s v="Comedy"/>
    <s v="English"/>
    <s v="USA"/>
    <s v="PG"/>
    <s v="Brenda Song"/>
    <s v="John Schultz"/>
    <n v="1000"/>
    <n v="3679"/>
    <n v="13"/>
    <n v="1000"/>
    <n v="5.0999999999999996"/>
    <n v="39"/>
    <n v="99"/>
    <n v="51432423"/>
    <n v="30000000"/>
    <n v="21432423"/>
    <n v="2001"/>
  </r>
  <r>
    <x v="1218"/>
    <n v="1"/>
    <x v="1218"/>
    <s v="Color"/>
    <s v="Adventure"/>
    <s v="English"/>
    <s v="USA"/>
    <s v="PG"/>
    <s v="Malese Jow"/>
    <s v="John Schultz"/>
    <n v="1000"/>
    <n v="3423"/>
    <n v="13"/>
    <n v="916"/>
    <n v="5.4"/>
    <n v="82"/>
    <n v="86"/>
    <n v="25200412"/>
    <n v="45000000"/>
    <n v="-19799588"/>
    <n v="2004"/>
  </r>
  <r>
    <x v="1219"/>
    <n v="1"/>
    <x v="1219"/>
    <s v="Color"/>
    <s v="Action"/>
    <s v="English"/>
    <s v="Germany"/>
    <s v="R"/>
    <s v="Christian Bale"/>
    <s v="John Singleton"/>
    <n v="23000"/>
    <n v="26527"/>
    <n v="309"/>
    <n v="0"/>
    <n v="5.9"/>
    <n v="160"/>
    <n v="99"/>
    <n v="70327868"/>
    <n v="46000000"/>
    <n v="24327868"/>
    <n v="2000"/>
  </r>
  <r>
    <x v="1220"/>
    <n v="1"/>
    <x v="1220"/>
    <s v="Black and White"/>
    <s v="Crime"/>
    <s v="English"/>
    <s v="USA"/>
    <s v="R"/>
    <s v="Mo'Nique"/>
    <s v="John Singleton"/>
    <n v="939"/>
    <n v="3107"/>
    <n v="309"/>
    <n v="1000"/>
    <n v="6.4"/>
    <n v="41"/>
    <n v="130"/>
    <n v="28734552"/>
    <n v="16000000"/>
    <n v="12734552"/>
    <n v="2001"/>
  </r>
  <r>
    <x v="1221"/>
    <n v="1"/>
    <x v="1221"/>
    <s v="Color"/>
    <s v="Action"/>
    <s v="English"/>
    <s v="USA"/>
    <s v="PG-13"/>
    <s v="Paul Walker"/>
    <s v="John Singleton"/>
    <n v="23000"/>
    <n v="25296"/>
    <n v="309"/>
    <n v="0"/>
    <n v="5.9"/>
    <n v="150"/>
    <n v="107"/>
    <n v="127083765"/>
    <n v="76000000"/>
    <n v="51083765"/>
    <n v="2001"/>
  </r>
  <r>
    <x v="1222"/>
    <n v="1"/>
    <x v="1222"/>
    <s v="Color"/>
    <s v="Action"/>
    <s v="English"/>
    <s v="USA"/>
    <s v="R"/>
    <s v="Josh Charles"/>
    <s v="John Singleton"/>
    <n v="1000"/>
    <n v="2740"/>
    <n v="309"/>
    <n v="0"/>
    <n v="6.9"/>
    <n v="123"/>
    <n v="109"/>
    <n v="74484168"/>
    <n v="45000000"/>
    <n v="29484168"/>
    <n v="2003"/>
  </r>
  <r>
    <x v="1223"/>
    <n v="1"/>
    <x v="1223"/>
    <s v="Color"/>
    <s v="Action"/>
    <s v="English"/>
    <s v="USA"/>
    <s v="PG-13"/>
    <s v="Ken Arnold"/>
    <s v="John Singleton"/>
    <n v="327"/>
    <n v="561"/>
    <n v="309"/>
    <n v="13000"/>
    <n v="5"/>
    <n v="180"/>
    <n v="106"/>
    <n v="28064226"/>
    <n v="35000000"/>
    <n v="-6935774"/>
    <n v="2005"/>
  </r>
  <r>
    <x v="1224"/>
    <n v="1"/>
    <x v="1224"/>
    <s v="Color"/>
    <s v="Action"/>
    <s v="English"/>
    <s v="Australia"/>
    <s v="PG"/>
    <s v="Steve Irwin"/>
    <s v="John Stainton"/>
    <n v="477"/>
    <n v="1483"/>
    <n v="0"/>
    <n v="332"/>
    <n v="5.4"/>
    <n v="61"/>
    <n v="90"/>
    <n v="28399192"/>
    <n v="13000000"/>
    <n v="15399192"/>
    <n v="2001"/>
  </r>
  <r>
    <x v="1225"/>
    <n v="1"/>
    <x v="1225"/>
    <s v="Color"/>
    <s v="Drama"/>
    <s v="English"/>
    <s v="USA"/>
    <s v="PG-13"/>
    <s v="Kirsten Dunst"/>
    <s v="John Stockwell"/>
    <n v="4000"/>
    <n v="6214"/>
    <n v="134"/>
    <n v="0"/>
    <n v="6.5"/>
    <n v="84"/>
    <n v="135"/>
    <n v="16929123"/>
    <n v="14000000"/>
    <n v="2929123"/>
    <n v="2001"/>
  </r>
  <r>
    <x v="1226"/>
    <n v="1"/>
    <x v="1226"/>
    <s v="Color"/>
    <s v="Drama"/>
    <s v="English"/>
    <s v="USA"/>
    <s v="PG-13"/>
    <s v="Faizon Love"/>
    <s v="John Stockwell"/>
    <n v="585"/>
    <n v="1165"/>
    <n v="134"/>
    <n v="0"/>
    <n v="5.6"/>
    <n v="69"/>
    <n v="104"/>
    <n v="40118420"/>
    <n v="30000000"/>
    <n v="10118420"/>
    <n v="2001"/>
  </r>
  <r>
    <x v="1227"/>
    <n v="1"/>
    <x v="1227"/>
    <s v="Color"/>
    <s v="Action"/>
    <s v="English"/>
    <s v="USA"/>
    <s v="PG-13"/>
    <s v="Paul Walker"/>
    <s v="John Stockwell"/>
    <n v="23000"/>
    <n v="25049"/>
    <n v="134"/>
    <n v="0"/>
    <n v="5.8"/>
    <n v="120"/>
    <n v="110"/>
    <n v="18472363"/>
    <n v="50000000"/>
    <n v="-31527637"/>
    <n v="2003"/>
  </r>
  <r>
    <x v="1228"/>
    <n v="1"/>
    <x v="1228"/>
    <s v="Color"/>
    <s v="Comedy"/>
    <s v="English"/>
    <s v="France"/>
    <s v="R"/>
    <s v="Alicia Witt"/>
    <s v="John Waters"/>
    <n v="975"/>
    <n v="3059"/>
    <n v="0"/>
    <n v="795"/>
    <n v="6.2"/>
    <n v="90"/>
    <n v="87"/>
    <n v="1276984"/>
    <n v="10000000"/>
    <n v="-8723016"/>
    <n v="2000"/>
  </r>
  <r>
    <x v="1229"/>
    <n v="1"/>
    <x v="1229"/>
    <s v="Color"/>
    <s v="Drama"/>
    <s v="English"/>
    <s v="USA"/>
    <s v="R"/>
    <s v="Benedict Cumberbatch"/>
    <s v="John Wells"/>
    <n v="19000"/>
    <n v="39690"/>
    <n v="53"/>
    <n v="30000"/>
    <n v="7.3"/>
    <n v="322"/>
    <n v="121"/>
    <n v="37738400"/>
    <n v="25000000"/>
    <n v="12738400"/>
    <n v="2006"/>
  </r>
  <r>
    <x v="1230"/>
    <n v="1"/>
    <x v="1230"/>
    <s v="Color"/>
    <s v="Comedy"/>
    <s v="English"/>
    <s v="USA"/>
    <s v="R"/>
    <s v="Bradley Cooper"/>
    <s v="John Wells"/>
    <n v="14000"/>
    <n v="16926"/>
    <n v="53"/>
    <n v="25000"/>
    <n v="6.6"/>
    <n v="175"/>
    <n v="101"/>
    <n v="13650738"/>
    <n v="20000000"/>
    <n v="-6349262"/>
    <n v="2007"/>
  </r>
  <r>
    <x v="1231"/>
    <n v="1"/>
    <x v="1231"/>
    <s v="Color"/>
    <s v="Action"/>
    <s v="English"/>
    <s v="USA"/>
    <s v="PG"/>
    <s v="Leslie Bibb"/>
    <s v="John Whitesell"/>
    <n v="1000"/>
    <n v="4194"/>
    <n v="14"/>
    <n v="393"/>
    <n v="5.4"/>
    <n v="51"/>
    <n v="94"/>
    <n v="33357476"/>
    <n v="35000000"/>
    <n v="-1642524"/>
    <n v="2001"/>
  </r>
  <r>
    <x v="1232"/>
    <n v="1"/>
    <x v="1232"/>
    <s v="Color"/>
    <s v="Comedy"/>
    <s v="English"/>
    <s v="USA"/>
    <s v="PG-13"/>
    <s v="Greg Grunberg"/>
    <s v="John Whitesell"/>
    <n v="833"/>
    <n v="4435"/>
    <n v="14"/>
    <n v="0"/>
    <n v="5.0999999999999996"/>
    <n v="37"/>
    <n v="86"/>
    <n v="34308901"/>
    <n v="16000000"/>
    <n v="18308901"/>
    <n v="2002"/>
  </r>
  <r>
    <x v="1233"/>
    <n v="1"/>
    <x v="1233"/>
    <s v="Color"/>
    <s v="Comedy"/>
    <s v="English"/>
    <s v="USA"/>
    <s v="PG-13"/>
    <s v="ChloÃ« Grace Moretz"/>
    <s v="John Whitesell"/>
    <n v="17000"/>
    <n v="19334"/>
    <n v="14"/>
    <n v="663"/>
    <n v="4.5999999999999996"/>
    <n v="65"/>
    <n v="99"/>
    <n v="70163652"/>
    <n v="40000000"/>
    <n v="30163652"/>
    <n v="2003"/>
  </r>
  <r>
    <x v="1234"/>
    <n v="1"/>
    <x v="1234"/>
    <s v="Color"/>
    <s v="Action"/>
    <s v="English"/>
    <s v="USA"/>
    <s v="PG-13"/>
    <s v="Brandon T. Jackson"/>
    <s v="John Whitesell"/>
    <n v="918"/>
    <n v="3500"/>
    <n v="14"/>
    <n v="0"/>
    <n v="4.4000000000000004"/>
    <n v="88"/>
    <n v="113"/>
    <n v="37911876"/>
    <n v="32000000"/>
    <n v="5911876"/>
    <n v="2005"/>
  </r>
  <r>
    <x v="1235"/>
    <n v="1"/>
    <x v="1235"/>
    <s v="Color"/>
    <s v="Action"/>
    <s v="English"/>
    <s v="USA"/>
    <s v="PG-13"/>
    <s v="Tom Cruise"/>
    <s v="John Woo"/>
    <n v="10000"/>
    <n v="11930"/>
    <n v="610"/>
    <n v="0"/>
    <n v="6.1"/>
    <n v="237"/>
    <n v="123"/>
    <n v="215397307"/>
    <n v="125000000"/>
    <n v="90397307"/>
    <n v="2000"/>
  </r>
  <r>
    <x v="1236"/>
    <n v="1"/>
    <x v="1236"/>
    <s v="Color"/>
    <s v="Action"/>
    <s v="English"/>
    <s v="USA"/>
    <s v="R"/>
    <s v="Nicolas Cage"/>
    <s v="John Woo"/>
    <n v="12000"/>
    <n v="15046"/>
    <n v="610"/>
    <n v="0"/>
    <n v="6"/>
    <n v="152"/>
    <n v="153"/>
    <n v="40911830"/>
    <n v="115000000"/>
    <n v="-74088170"/>
    <n v="2001"/>
  </r>
  <r>
    <x v="1237"/>
    <n v="1"/>
    <x v="1237"/>
    <s v="Color"/>
    <s v="Action"/>
    <s v="English"/>
    <s v="USA"/>
    <s v="PG-13"/>
    <s v="Ivana Milicevic"/>
    <s v="John Woo"/>
    <n v="834"/>
    <n v="3637"/>
    <n v="610"/>
    <n v="0"/>
    <n v="6.3"/>
    <n v="196"/>
    <n v="119"/>
    <n v="53789313"/>
    <n v="60000000"/>
    <n v="-6210687"/>
    <n v="2002"/>
  </r>
  <r>
    <x v="1238"/>
    <n v="1"/>
    <x v="1238"/>
    <s v="Color"/>
    <s v="Action"/>
    <s v="Mandarin"/>
    <s v="China"/>
    <s v="R"/>
    <s v="Takeshi Kaneshiro"/>
    <s v="John Woo"/>
    <n v="755"/>
    <n v="2172"/>
    <n v="610"/>
    <n v="0"/>
    <n v="7.4"/>
    <n v="160"/>
    <n v="150"/>
    <n v="626809"/>
    <n v="553632000"/>
    <n v="-553005191"/>
    <n v="2004"/>
  </r>
  <r>
    <x v="1239"/>
    <n v="1"/>
    <x v="1239"/>
    <s v="Color"/>
    <s v="Action"/>
    <s v="Cantonese"/>
    <s v="Hong Kong"/>
    <s v="R"/>
    <s v="Simon Yam"/>
    <s v="Johnnie To"/>
    <n v="155"/>
    <n v="398"/>
    <n v="143"/>
    <n v="528"/>
    <n v="7.3"/>
    <n v="98"/>
    <n v="110"/>
    <n v="49413"/>
    <n v="35000000"/>
    <n v="-34950587"/>
    <n v="2003"/>
  </r>
  <r>
    <x v="1240"/>
    <n v="1"/>
    <x v="1240"/>
    <s v="Color"/>
    <s v="Action"/>
    <s v="English"/>
    <s v="USA"/>
    <s v="PG-13"/>
    <s v="Matthew Ziff"/>
    <s v="Johnny Remo"/>
    <n v="260000"/>
    <n v="263584"/>
    <n v="74"/>
    <n v="706"/>
    <n v="5.6"/>
    <n v="2"/>
    <n v="112"/>
    <n v="96734"/>
    <n v="1000000"/>
    <n v="-903266"/>
    <n v="2006"/>
  </r>
  <r>
    <x v="1241"/>
    <n v="1"/>
    <x v="1241"/>
    <s v="Color"/>
    <s v="Action"/>
    <s v="English"/>
    <s v="USA"/>
    <s v="PG-13"/>
    <s v="Glenn Morshower"/>
    <s v="Jon Amiel"/>
    <n v="894"/>
    <n v="1439"/>
    <n v="36"/>
    <n v="0"/>
    <n v="5.4"/>
    <n v="149"/>
    <n v="135"/>
    <n v="31111260"/>
    <n v="60000000"/>
    <n v="-28888740"/>
    <n v="2002"/>
  </r>
  <r>
    <x v="1242"/>
    <n v="1"/>
    <x v="1242"/>
    <s v="Color"/>
    <s v="Crime"/>
    <s v="English"/>
    <s v="USA"/>
    <s v="R"/>
    <s v="Al Pacino"/>
    <s v="Jon Avnet"/>
    <n v="14000"/>
    <n v="16722"/>
    <n v="50"/>
    <n v="0"/>
    <n v="5.9"/>
    <n v="158"/>
    <n v="108"/>
    <n v="16930884"/>
    <n v="30000000"/>
    <n v="-13069116"/>
    <n v="2003"/>
  </r>
  <r>
    <x v="1243"/>
    <n v="1"/>
    <x v="1243"/>
    <s v="Color"/>
    <s v="Action"/>
    <s v="English"/>
    <s v="USA"/>
    <s v="R"/>
    <s v="Robert De Niro"/>
    <s v="Jon Avnet"/>
    <n v="22000"/>
    <n v="38809"/>
    <n v="50"/>
    <n v="0"/>
    <n v="6"/>
    <n v="198"/>
    <n v="101"/>
    <n v="40076438"/>
    <n v="60000000"/>
    <n v="-19923562"/>
    <n v="2004"/>
  </r>
  <r>
    <x v="1244"/>
    <n v="1"/>
    <x v="1244"/>
    <s v="Color"/>
    <s v="Comedy"/>
    <s v="English"/>
    <s v="USA"/>
    <s v="R"/>
    <s v="Jon Favreau"/>
    <s v="Jon Favreau"/>
    <n v="4000"/>
    <n v="5245"/>
    <n v="4000"/>
    <n v="393"/>
    <n v="6.4"/>
    <n v="81"/>
    <n v="95"/>
    <n v="5308707"/>
    <n v="5000000"/>
    <n v="308707"/>
    <n v="2001"/>
  </r>
  <r>
    <x v="1245"/>
    <n v="1"/>
    <x v="1245"/>
    <s v="Color"/>
    <s v="Comedy"/>
    <s v="English"/>
    <s v="USA"/>
    <s v="PG"/>
    <s v="Peter Dinklage"/>
    <s v="Jon Favreau"/>
    <n v="22000"/>
    <n v="43354"/>
    <n v="4000"/>
    <n v="21000"/>
    <n v="6.9"/>
    <n v="152"/>
    <n v="97"/>
    <n v="173381405"/>
    <n v="33000000"/>
    <n v="140381405"/>
    <n v="2002"/>
  </r>
  <r>
    <x v="1246"/>
    <n v="1"/>
    <x v="1246"/>
    <s v="Color"/>
    <s v="Action"/>
    <s v="English"/>
    <s v="USA"/>
    <s v="PG"/>
    <s v="Kristen Stewart"/>
    <s v="Jon Favreau"/>
    <n v="17000"/>
    <n v="32232"/>
    <n v="4000"/>
    <n v="0"/>
    <n v="6.1"/>
    <n v="136"/>
    <n v="101"/>
    <n v="28045540"/>
    <n v="65000000"/>
    <n v="-36954460"/>
    <n v="2003"/>
  </r>
  <r>
    <x v="1247"/>
    <n v="1"/>
    <x v="1247"/>
    <s v="Color"/>
    <s v="Action"/>
    <s v="English"/>
    <s v="USA"/>
    <s v="PG-13"/>
    <s v="Robert Downey Jr."/>
    <s v="Jon Favreau"/>
    <n v="21000"/>
    <n v="39252"/>
    <n v="4000"/>
    <n v="10000"/>
    <n v="7.9"/>
    <n v="486"/>
    <n v="126"/>
    <n v="318298180"/>
    <n v="140000000"/>
    <n v="178298180"/>
    <n v="2004"/>
  </r>
  <r>
    <x v="1248"/>
    <n v="1"/>
    <x v="1248"/>
    <s v="Color"/>
    <s v="Action"/>
    <s v="English"/>
    <s v="USA"/>
    <s v="PG-13"/>
    <s v="Robert Downey Jr."/>
    <s v="Jon Favreau"/>
    <n v="21000"/>
    <n v="48638"/>
    <n v="4000"/>
    <n v="18000"/>
    <n v="7"/>
    <n v="453"/>
    <n v="124"/>
    <n v="312057433"/>
    <n v="200000000"/>
    <n v="112057433"/>
    <n v="2005"/>
  </r>
  <r>
    <x v="1249"/>
    <n v="1"/>
    <x v="1249"/>
    <s v="Color"/>
    <s v="Action"/>
    <s v="English"/>
    <s v="USA"/>
    <s v="PG-13"/>
    <s v="Stacy Keach"/>
    <s v="Jon Gunn"/>
    <n v="602"/>
    <n v="1281"/>
    <n v="16"/>
    <n v="12"/>
    <n v="5.6"/>
    <n v="15"/>
    <n v="106"/>
    <n v="171988"/>
    <n v="600000"/>
    <n v="-428012"/>
    <n v="2000"/>
  </r>
  <r>
    <x v="1250"/>
    <n v="1"/>
    <x v="1250"/>
    <s v="Color"/>
    <s v="Documentary"/>
    <s v="English"/>
    <s v="USA"/>
    <s v="PG"/>
    <s v="John August"/>
    <s v="Jon Gunn"/>
    <n v="86"/>
    <n v="163"/>
    <n v="16"/>
    <n v="456"/>
    <n v="6.6"/>
    <n v="43"/>
    <n v="90"/>
    <n v="85222"/>
    <n v="1100"/>
    <n v="84122"/>
    <n v="2002"/>
  </r>
  <r>
    <x v="1251"/>
    <n v="1"/>
    <x v="1251"/>
    <s v="Color"/>
    <s v="Drama"/>
    <s v="English"/>
    <s v="USA"/>
    <s v="PG-13"/>
    <s v="Alexa PenaVega"/>
    <s v="Jon Gunn"/>
    <n v="2000"/>
    <n v="6752"/>
    <n v="16"/>
    <n v="13000"/>
    <n v="5.9"/>
    <n v="11"/>
    <n v="120"/>
    <n v="12985267"/>
    <n v="2300000"/>
    <n v="10685267"/>
    <n v="2007"/>
  </r>
  <r>
    <x v="1252"/>
    <n v="1"/>
    <x v="1252"/>
    <s v="Color"/>
    <s v="Adventure"/>
    <s v="English"/>
    <s v="USA"/>
    <s v="R"/>
    <s v="Danneel Ackles"/>
    <s v="Jon Hurwitz"/>
    <n v="1000"/>
    <n v="4065"/>
    <n v="22"/>
    <n v="0"/>
    <n v="6.6"/>
    <n v="153"/>
    <n v="102"/>
    <n v="38087366"/>
    <n v="12000000"/>
    <n v="26087366"/>
    <n v="2004"/>
  </r>
  <r>
    <x v="1253"/>
    <n v="1"/>
    <x v="1253"/>
    <s v="Color"/>
    <s v="Comedy"/>
    <s v="English"/>
    <s v="USA"/>
    <s v="R"/>
    <s v="Alyson Hannigan"/>
    <s v="Jon Hurwitz"/>
    <n v="3000"/>
    <n v="8398"/>
    <n v="22"/>
    <n v="39000"/>
    <n v="6.7"/>
    <n v="291"/>
    <n v="113"/>
    <n v="56724080"/>
    <n v="50000000"/>
    <n v="6724080"/>
    <n v="2006"/>
  </r>
  <r>
    <x v="1254"/>
    <n v="1"/>
    <x v="1254"/>
    <s v="Color"/>
    <s v="Comedy"/>
    <s v="English"/>
    <s v="USA"/>
    <s v="PG-13"/>
    <s v="Kristen Stewart"/>
    <s v="Jon Kasdan"/>
    <n v="17000"/>
    <n v="20312"/>
    <n v="21"/>
    <n v="1000"/>
    <n v="6.5"/>
    <n v="81"/>
    <n v="97"/>
    <n v="11043445"/>
    <n v="10000000"/>
    <n v="1043445"/>
    <n v="2004"/>
  </r>
  <r>
    <x v="1255"/>
    <n v="1"/>
    <x v="1255"/>
    <s v="Color"/>
    <s v="Comedy"/>
    <s v="English"/>
    <s v="USA"/>
    <s v="R"/>
    <s v="Justin Chon"/>
    <s v="Jon Lucas"/>
    <n v="552"/>
    <n v="2730"/>
    <n v="24"/>
    <n v="11000"/>
    <n v="5.9"/>
    <n v="168"/>
    <n v="93"/>
    <n v="25675765"/>
    <n v="13000000"/>
    <n v="12675765"/>
    <n v="2006"/>
  </r>
  <r>
    <x v="1256"/>
    <n v="1"/>
    <x v="1256"/>
    <s v="Color"/>
    <s v="Drama"/>
    <s v="English"/>
    <s v="USA"/>
    <s v="PG-13"/>
    <s v="Cassie Ventura"/>
    <s v="Jon M. Chu"/>
    <n v="158"/>
    <n v="816"/>
    <n v="209"/>
    <n v="0"/>
    <n v="6.2"/>
    <n v="97"/>
    <n v="98"/>
    <n v="58006147"/>
    <n v="23000000"/>
    <n v="35006147"/>
    <n v="2004"/>
  </r>
  <r>
    <x v="1257"/>
    <n v="1"/>
    <x v="1257"/>
    <s v="Color"/>
    <s v="Drama"/>
    <s v="English"/>
    <s v="USA"/>
    <s v="PG-13"/>
    <s v="Alyson Stoner"/>
    <s v="Jon M. Chu"/>
    <n v="2000"/>
    <n v="4059"/>
    <n v="209"/>
    <n v="16000"/>
    <n v="6.2"/>
    <n v="138"/>
    <n v="107"/>
    <n v="42385520"/>
    <n v="30000000"/>
    <n v="12385520"/>
    <n v="2005"/>
  </r>
  <r>
    <x v="1258"/>
    <n v="1"/>
    <x v="1258"/>
    <s v="Color"/>
    <s v="Documentary"/>
    <s v="English"/>
    <s v="USA"/>
    <s v="G"/>
    <s v="Usher Raymond"/>
    <s v="Jon M. Chu"/>
    <n v="569"/>
    <n v="714"/>
    <n v="209"/>
    <n v="62000"/>
    <n v="1.6"/>
    <n v="84"/>
    <n v="115"/>
    <n v="73000942"/>
    <n v="13000000"/>
    <n v="60000942"/>
    <n v="2005"/>
  </r>
  <r>
    <x v="1259"/>
    <n v="1"/>
    <x v="1259"/>
    <s v="Color"/>
    <s v="Action"/>
    <s v="English"/>
    <s v="USA"/>
    <s v="PG-13"/>
    <s v="Channing Tatum"/>
    <s v="Jon M. Chu"/>
    <n v="17000"/>
    <n v="31958"/>
    <n v="209"/>
    <n v="42000"/>
    <n v="5.8"/>
    <n v="351"/>
    <n v="122"/>
    <n v="122512052"/>
    <n v="130000000"/>
    <n v="-7487948"/>
    <n v="2006"/>
  </r>
  <r>
    <x v="1260"/>
    <n v="1"/>
    <x v="1260"/>
    <s v="Color"/>
    <s v="Comedy"/>
    <s v="English"/>
    <s v="USA"/>
    <s v="R"/>
    <s v="Robert Downey Jr."/>
    <s v="Jon Poll"/>
    <n v="21000"/>
    <n v="22577"/>
    <n v="20"/>
    <n v="0"/>
    <n v="7"/>
    <n v="146"/>
    <n v="97"/>
    <n v="3950294"/>
    <n v="12000000"/>
    <n v="-8049706"/>
    <n v="2003"/>
  </r>
  <r>
    <x v="1261"/>
    <n v="1"/>
    <x v="1261"/>
    <s v="Color"/>
    <s v="Drama"/>
    <s v="English"/>
    <s v="USA"/>
    <s v="R"/>
    <s v="Dan Futterman"/>
    <s v="Jon Shear"/>
    <n v="254"/>
    <n v="964"/>
    <n v="0"/>
    <n v="72"/>
    <n v="7"/>
    <n v="38"/>
    <n v="106"/>
    <n v="1027119"/>
    <n v="225000"/>
    <n v="802119"/>
    <n v="2000"/>
  </r>
  <r>
    <x v="1262"/>
    <n v="1"/>
    <x v="1262"/>
    <s v="Color"/>
    <s v="Biography"/>
    <s v="English"/>
    <s v="USA"/>
    <s v="R"/>
    <s v="Numan Acar"/>
    <s v="Jon Stewart"/>
    <n v="374"/>
    <n v="1283"/>
    <n v="593"/>
    <n v="5000"/>
    <n v="6.6"/>
    <n v="129"/>
    <n v="103"/>
    <n v="3093491"/>
    <n v="5000000"/>
    <n v="-1906509"/>
    <n v="2007"/>
  </r>
  <r>
    <x v="1263"/>
    <n v="1"/>
    <x v="1263"/>
    <s v="Color"/>
    <s v="Comedy"/>
    <s v="English"/>
    <s v="USA"/>
    <s v="PG"/>
    <s v="Bruce Willis"/>
    <s v="Jon Turteltaub"/>
    <n v="13000"/>
    <n v="16452"/>
    <n v="226"/>
    <n v="0"/>
    <n v="6.1"/>
    <n v="86"/>
    <n v="104"/>
    <n v="69688384"/>
    <n v="60000000"/>
    <n v="9688384"/>
    <n v="2000"/>
  </r>
  <r>
    <x v="1264"/>
    <n v="1"/>
    <x v="1264"/>
    <s v="Color"/>
    <s v="Action"/>
    <s v="English"/>
    <s v="USA"/>
    <s v="PG"/>
    <s v="Nicolas Cage"/>
    <s v="Jon Turteltaub"/>
    <n v="12000"/>
    <n v="13679"/>
    <n v="226"/>
    <n v="0"/>
    <n v="6.9"/>
    <n v="193"/>
    <n v="131"/>
    <n v="173005002"/>
    <n v="100000000"/>
    <n v="73005002"/>
    <n v="2002"/>
  </r>
  <r>
    <x v="1265"/>
    <n v="1"/>
    <x v="1265"/>
    <s v="Color"/>
    <s v="Action"/>
    <s v="English"/>
    <s v="USA"/>
    <s v="PG"/>
    <s v="Nicolas Cage"/>
    <s v="Jon Turteltaub"/>
    <n v="12000"/>
    <n v="13388"/>
    <n v="226"/>
    <n v="11000"/>
    <n v="6.1"/>
    <n v="235"/>
    <n v="109"/>
    <n v="63143812"/>
    <n v="150000000"/>
    <n v="-86856188"/>
    <n v="2005"/>
  </r>
  <r>
    <x v="1266"/>
    <n v="1"/>
    <x v="1266"/>
    <s v="Color"/>
    <s v="Comedy"/>
    <s v="English"/>
    <s v="USA"/>
    <s v="PG-13"/>
    <s v="Robert De Niro"/>
    <s v="Jon Turteltaub"/>
    <n v="22000"/>
    <n v="35694"/>
    <n v="226"/>
    <n v="27000"/>
    <n v="6.6"/>
    <n v="222"/>
    <n v="105"/>
    <n v="63910583"/>
    <n v="28000000"/>
    <n v="35910583"/>
    <n v="2006"/>
  </r>
  <r>
    <x v="1267"/>
    <n v="1"/>
    <x v="1267"/>
    <s v="Color"/>
    <s v="Comedy"/>
    <s v="English"/>
    <s v="USA"/>
    <s v="R"/>
    <s v="Patrick Fugit"/>
    <s v="Jonas Ã…kerlund"/>
    <n v="835"/>
    <n v="2110"/>
    <n v="68"/>
    <n v="3000"/>
    <n v="6.8"/>
    <n v="92"/>
    <n v="106"/>
    <n v="410241"/>
    <n v="2000000"/>
    <n v="-1589759"/>
    <n v="2001"/>
  </r>
  <r>
    <x v="1268"/>
    <n v="1"/>
    <x v="1268"/>
    <s v="Color"/>
    <s v="Comedy"/>
    <s v="English"/>
    <s v="USA"/>
    <s v="PG"/>
    <s v="J.K. Simmons"/>
    <s v="Jonas Elmer"/>
    <n v="24000"/>
    <n v="25792"/>
    <n v="3"/>
    <n v="0"/>
    <n v="5.6"/>
    <n v="121"/>
    <n v="97"/>
    <n v="16699684"/>
    <n v="8000000"/>
    <n v="8699684"/>
    <n v="2005"/>
  </r>
  <r>
    <x v="1269"/>
    <n v="1"/>
    <x v="1269"/>
    <s v="Color"/>
    <s v="Biography"/>
    <s v="English"/>
    <s v="USA"/>
    <s v="Unrated"/>
    <s v="Greg Ayres"/>
    <s v="Jonathan Caouette"/>
    <n v="58"/>
    <n v="78"/>
    <n v="20"/>
    <n v="754"/>
    <n v="7.2"/>
    <n v="72"/>
    <n v="88"/>
    <n v="592014"/>
    <n v="218"/>
    <n v="591796"/>
    <n v="2002"/>
  </r>
  <r>
    <x v="1270"/>
    <n v="1"/>
    <x v="1270"/>
    <s v="Color"/>
    <s v="Comedy"/>
    <s v="English"/>
    <s v="India"/>
    <s v="R"/>
    <s v="Steve Carell"/>
    <s v="Jonathan Dayton"/>
    <n v="7000"/>
    <n v="7227"/>
    <n v="36"/>
    <n v="15000"/>
    <n v="7.9"/>
    <n v="270"/>
    <n v="101"/>
    <n v="59889948"/>
    <n v="8000000"/>
    <n v="51889948"/>
    <n v="2003"/>
  </r>
  <r>
    <x v="1271"/>
    <n v="1"/>
    <x v="1271"/>
    <s v="Color"/>
    <s v="Drama"/>
    <s v="English"/>
    <s v="USA"/>
    <s v="R"/>
    <s v="Denzel Washington"/>
    <s v="Jonathan Demme"/>
    <n v="18000"/>
    <n v="20056"/>
    <n v="438"/>
    <n v="0"/>
    <n v="6.6"/>
    <n v="209"/>
    <n v="129"/>
    <n v="65948711"/>
    <n v="80000000"/>
    <n v="-14051289"/>
    <n v="2002"/>
  </r>
  <r>
    <x v="1272"/>
    <n v="1"/>
    <x v="1272"/>
    <s v="Color"/>
    <s v="Action"/>
    <s v="English"/>
    <s v="USA"/>
    <s v="PG"/>
    <s v="Michael Biehn"/>
    <s v="Jonathan Frakes"/>
    <n v="2000"/>
    <n v="3917"/>
    <n v="906"/>
    <n v="874"/>
    <n v="5.2"/>
    <n v="69"/>
    <n v="94"/>
    <n v="36985501"/>
    <n v="26000000"/>
    <n v="10985501"/>
    <n v="2001"/>
  </r>
  <r>
    <x v="1273"/>
    <n v="1"/>
    <x v="1273"/>
    <s v="Color"/>
    <s v="Action"/>
    <s v="English"/>
    <s v="UK"/>
    <s v="PG"/>
    <s v="Sophia Myles"/>
    <s v="Jonathan Frakes"/>
    <n v="956"/>
    <n v="2260"/>
    <n v="906"/>
    <n v="437"/>
    <n v="4.2"/>
    <n v="76"/>
    <n v="95"/>
    <n v="6768055"/>
    <n v="57000000"/>
    <n v="-50231945"/>
    <n v="2002"/>
  </r>
  <r>
    <x v="1274"/>
    <n v="1"/>
    <x v="1274"/>
    <s v="Color"/>
    <s v="Drama"/>
    <s v="English"/>
    <s v="USA"/>
    <s v="R"/>
    <s v="Cameron Bright"/>
    <s v="Jonathan Glazer"/>
    <n v="829"/>
    <n v="2295"/>
    <n v="143"/>
    <n v="0"/>
    <n v="6.1"/>
    <n v="167"/>
    <n v="100"/>
    <n v="5005883"/>
    <n v="20000000"/>
    <n v="-14994117"/>
    <n v="2002"/>
  </r>
  <r>
    <x v="1275"/>
    <n v="1"/>
    <x v="1275"/>
    <s v="Color"/>
    <s v="Action"/>
    <s v="English"/>
    <s v="USA"/>
    <s v="R"/>
    <s v="Laura Harring"/>
    <s v="Jonathan Hensleigh"/>
    <n v="669"/>
    <n v="2114"/>
    <n v="36"/>
    <n v="4000"/>
    <n v="6.5"/>
    <n v="192"/>
    <n v="140"/>
    <n v="33682273"/>
    <n v="33000000"/>
    <n v="682273"/>
    <n v="2002"/>
  </r>
  <r>
    <x v="1276"/>
    <n v="1"/>
    <x v="1276"/>
    <s v="Black and White"/>
    <s v="Comedy"/>
    <s v="English"/>
    <s v="USA"/>
    <s v="R"/>
    <s v="Judy Greer"/>
    <s v="Jonathan Kesselman"/>
    <n v="2000"/>
    <n v="6227"/>
    <n v="4"/>
    <n v="3000"/>
    <n v="6.2"/>
    <n v="35"/>
    <n v="87"/>
    <n v="19539"/>
    <n v="1000000"/>
    <n v="-980461"/>
    <n v="2002"/>
  </r>
  <r>
    <x v="1277"/>
    <n v="1"/>
    <x v="1277"/>
    <s v="Color"/>
    <s v="Comedy"/>
    <s v="English"/>
    <s v="USA"/>
    <s v="R"/>
    <s v="Mary-Kate Olsen"/>
    <s v="Jonathan Levine"/>
    <n v="976"/>
    <n v="2748"/>
    <n v="129"/>
    <n v="0"/>
    <n v="7"/>
    <n v="147"/>
    <n v="99"/>
    <n v="2077046"/>
    <n v="6000000"/>
    <n v="-3922954"/>
    <n v="2004"/>
  </r>
  <r>
    <x v="1278"/>
    <n v="1"/>
    <x v="1278"/>
    <s v="Color"/>
    <s v="Comedy"/>
    <s v="English"/>
    <s v="USA"/>
    <s v="R"/>
    <s v="Joseph Gordon-Levitt"/>
    <s v="Jonathan Levine"/>
    <n v="23000"/>
    <n v="39807"/>
    <n v="129"/>
    <n v="40000"/>
    <n v="7.7"/>
    <n v="327"/>
    <n v="100"/>
    <n v="34963967"/>
    <n v="8000000"/>
    <n v="26963967"/>
    <n v="2005"/>
  </r>
  <r>
    <x v="1279"/>
    <n v="1"/>
    <x v="1279"/>
    <s v="Color"/>
    <s v="Comedy"/>
    <s v="English"/>
    <s v="USA"/>
    <s v="PG-13"/>
    <s v="Cory Hardrict"/>
    <s v="Jonathan Levine"/>
    <n v="303"/>
    <n v="337"/>
    <n v="129"/>
    <n v="81000"/>
    <n v="6.9"/>
    <n v="452"/>
    <n v="98"/>
    <n v="66359959"/>
    <n v="35000000"/>
    <n v="31359959"/>
    <n v="2007"/>
  </r>
  <r>
    <x v="1280"/>
    <n v="1"/>
    <x v="1280"/>
    <s v="Color"/>
    <s v="Horror"/>
    <s v="English"/>
    <s v="USA"/>
    <s v="PG-13"/>
    <s v="Sullivan Stapleton"/>
    <s v="Jonathan Liebesman"/>
    <n v="1000"/>
    <n v="2212"/>
    <n v="474"/>
    <n v="2000"/>
    <n v="4.9000000000000004"/>
    <n v="140"/>
    <n v="96"/>
    <n v="32131483"/>
    <n v="11000000"/>
    <n v="21131483"/>
    <n v="2002"/>
  </r>
  <r>
    <x v="1281"/>
    <n v="1"/>
    <x v="1281"/>
    <s v="Color"/>
    <s v="Horror"/>
    <s v="English"/>
    <s v="Germany"/>
    <s v="R"/>
    <s v="Matt Bomer"/>
    <s v="Jonathan Liebesman"/>
    <n v="20000"/>
    <n v="26402"/>
    <n v="473"/>
    <n v="0"/>
    <n v="5.9"/>
    <n v="196"/>
    <n v="83"/>
    <n v="39511038"/>
    <n v="16000000"/>
    <n v="23511038"/>
    <n v="2003"/>
  </r>
  <r>
    <x v="1282"/>
    <n v="1"/>
    <x v="1282"/>
    <s v="Color"/>
    <s v="Action"/>
    <s v="English"/>
    <s v="USA"/>
    <s v="PG-13"/>
    <s v="Noel Fisher"/>
    <s v="Jonathan Liebesman"/>
    <n v="833"/>
    <n v="4001"/>
    <n v="473"/>
    <n v="25000"/>
    <n v="5.8"/>
    <n v="355"/>
    <n v="116"/>
    <n v="83552429"/>
    <n v="70000000"/>
    <n v="13552429"/>
    <n v="2005"/>
  </r>
  <r>
    <x v="1283"/>
    <n v="1"/>
    <x v="1283"/>
    <s v="Color"/>
    <s v="Action"/>
    <s v="English"/>
    <s v="USA"/>
    <s v="PG-13"/>
    <s v="Liam Neeson"/>
    <s v="Jonathan Liebesman"/>
    <n v="14000"/>
    <n v="16184"/>
    <n v="473"/>
    <n v="19000"/>
    <n v="5.8"/>
    <n v="310"/>
    <n v="99"/>
    <n v="83640426"/>
    <n v="150000000"/>
    <n v="-66359574"/>
    <n v="2006"/>
  </r>
  <r>
    <x v="1284"/>
    <n v="1"/>
    <x v="1284"/>
    <s v="Color"/>
    <s v="Action"/>
    <s v="English"/>
    <s v="USA"/>
    <s v="PG-13"/>
    <s v="Noel Fisher"/>
    <s v="Jonathan Liebesman"/>
    <n v="833"/>
    <n v="2690"/>
    <n v="473"/>
    <n v="62000"/>
    <n v="5.9"/>
    <n v="348"/>
    <n v="101"/>
    <n v="190871240"/>
    <n v="125000000"/>
    <n v="65871240"/>
    <n v="2007"/>
  </r>
  <r>
    <x v="1285"/>
    <n v="1"/>
    <x v="1285"/>
    <s v="Color"/>
    <s v="Comedy"/>
    <s v="English"/>
    <s v="USA"/>
    <s v="R"/>
    <s v="Bruce Willis"/>
    <s v="Jonathan Lynn"/>
    <n v="13000"/>
    <n v="17582"/>
    <n v="36"/>
    <n v="0"/>
    <n v="6.7"/>
    <n v="129"/>
    <n v="98"/>
    <n v="57262492"/>
    <n v="24000000"/>
    <n v="33262492"/>
    <n v="2000"/>
  </r>
  <r>
    <x v="1286"/>
    <n v="1"/>
    <x v="1286"/>
    <s v="Color"/>
    <s v="Action"/>
    <s v="English"/>
    <s v="UK"/>
    <s v="PG-13"/>
    <s v="Rupert Grint"/>
    <s v="Jonathan Lynn"/>
    <n v="10000"/>
    <n v="11770"/>
    <n v="36"/>
    <n v="0"/>
    <n v="6.9"/>
    <n v="68"/>
    <n v="98"/>
    <n v="117190"/>
    <n v="8000000"/>
    <n v="-7882810"/>
    <n v="2005"/>
  </r>
  <r>
    <x v="1287"/>
    <n v="1"/>
    <x v="1287"/>
    <s v="Color"/>
    <s v="Action"/>
    <s v="English"/>
    <s v="France"/>
    <s v="PG-13"/>
    <s v="Matthew McConaughey"/>
    <s v="Jonathan Mostow"/>
    <n v="11000"/>
    <n v="14931"/>
    <n v="84"/>
    <n v="0"/>
    <n v="6.6"/>
    <n v="178"/>
    <n v="116"/>
    <n v="77086030"/>
    <n v="62000000"/>
    <n v="15086030"/>
    <n v="2000"/>
  </r>
  <r>
    <x v="1288"/>
    <n v="1"/>
    <x v="1288"/>
    <s v="Color"/>
    <s v="Action"/>
    <s v="English"/>
    <s v="USA"/>
    <s v="R"/>
    <s v="Nick Stahl"/>
    <s v="Jonathan Mostow"/>
    <n v="648"/>
    <n v="1769"/>
    <n v="84"/>
    <n v="0"/>
    <n v="6.4"/>
    <n v="280"/>
    <n v="109"/>
    <n v="150350192"/>
    <n v="200000000"/>
    <n v="-49649808"/>
    <n v="2002"/>
  </r>
  <r>
    <x v="1289"/>
    <n v="1"/>
    <x v="1289"/>
    <s v="Color"/>
    <s v="Action"/>
    <s v="English"/>
    <s v="USA"/>
    <s v="PG-13"/>
    <s v="Bruce Willis"/>
    <s v="Jonathan Mostow"/>
    <n v="13000"/>
    <n v="18132"/>
    <n v="84"/>
    <n v="0"/>
    <n v="6.3"/>
    <n v="258"/>
    <n v="89"/>
    <n v="38542418"/>
    <n v="80000000"/>
    <n v="-41457582"/>
    <n v="2005"/>
  </r>
  <r>
    <x v="1290"/>
    <n v="1"/>
    <x v="1290"/>
    <s v="Color"/>
    <s v="Adventure"/>
    <s v="English"/>
    <s v="UK"/>
    <s v="PG"/>
    <s v="Ioan Gruffudd"/>
    <s v="Jonathan Newman"/>
    <n v="2000"/>
    <n v="2450"/>
    <n v="3"/>
    <n v="0"/>
    <n v="5.4"/>
    <n v="28"/>
    <n v="100"/>
    <n v="4756"/>
    <n v="25000000"/>
    <n v="-24995244"/>
    <n v="2007"/>
  </r>
  <r>
    <x v="1291"/>
    <n v="1"/>
    <x v="1291"/>
    <s v="Color"/>
    <s v="Biography"/>
    <s v="English"/>
    <s v="Australia"/>
    <s v="R"/>
    <s v="Jeremy Irvine"/>
    <s v="Jonathan Teplitzky"/>
    <n v="25000"/>
    <n v="39463"/>
    <n v="6"/>
    <n v="18000"/>
    <n v="7.1"/>
    <n v="186"/>
    <n v="116"/>
    <n v="4435083"/>
    <n v="18000000"/>
    <n v="-13564917"/>
    <n v="2007"/>
  </r>
  <r>
    <x v="1292"/>
    <n v="1"/>
    <x v="1292"/>
    <s v="Color"/>
    <s v="Comedy"/>
    <s v="Korean"/>
    <s v="South Korea"/>
    <s v="R"/>
    <s v="Doona Bae"/>
    <s v="Joon-ho Bong"/>
    <n v="629"/>
    <n v="1173"/>
    <n v="584"/>
    <n v="7000"/>
    <n v="7"/>
    <n v="363"/>
    <n v="110"/>
    <n v="2201412"/>
    <n v="12215500000"/>
    <n v="-12213298588"/>
    <n v="2003"/>
  </r>
  <r>
    <x v="1293"/>
    <n v="1"/>
    <x v="1293"/>
    <s v="Color"/>
    <s v="Action"/>
    <s v="English"/>
    <s v="South Korea"/>
    <s v="R"/>
    <s v="Chris Evans"/>
    <s v="Joon-ho Bong"/>
    <n v="11000"/>
    <n v="12286"/>
    <n v="584"/>
    <n v="58000"/>
    <n v="7"/>
    <n v="488"/>
    <n v="126"/>
    <n v="4563029"/>
    <n v="39200000"/>
    <n v="-34636971"/>
    <n v="2007"/>
  </r>
  <r>
    <x v="1294"/>
    <n v="1"/>
    <x v="1294"/>
    <s v="Color"/>
    <s v="Adventure"/>
    <s v="English"/>
    <s v="Spain"/>
    <s v="PG"/>
    <s v="Dwayne Johnson"/>
    <s v="Jorge Blanco"/>
    <n v="12000"/>
    <n v="22668"/>
    <n v="2"/>
    <n v="0"/>
    <n v="6.1"/>
    <n v="156"/>
    <n v="91"/>
    <n v="42194060"/>
    <n v="70000000"/>
    <n v="-27805940"/>
    <n v="2005"/>
  </r>
  <r>
    <x v="1295"/>
    <n v="1"/>
    <x v="1295"/>
    <s v="Color"/>
    <s v="Adventure"/>
    <s v="English"/>
    <s v="USA"/>
    <s v="PG"/>
    <s v="Channing Tatum"/>
    <s v="Jorge R. GutiÃ©rrez"/>
    <n v="17000"/>
    <n v="19513"/>
    <n v="34"/>
    <n v="18000"/>
    <n v="7.3"/>
    <n v="156"/>
    <n v="95"/>
    <n v="50150619"/>
    <n v="50000000"/>
    <n v="150619"/>
    <n v="2007"/>
  </r>
  <r>
    <x v="1296"/>
    <n v="1"/>
    <x v="1296"/>
    <s v="Color"/>
    <s v="Drama"/>
    <s v="German"/>
    <s v="Mexico"/>
    <s v="PG-13"/>
    <s v="Hector Kotsifakis"/>
    <s v="Jorge RamÃ­rez SuÃ¡rez"/>
    <n v="623"/>
    <n v="824"/>
    <n v="45"/>
    <n v="0"/>
    <n v="7.7"/>
    <n v="26"/>
    <n v="120"/>
    <n v="100412"/>
    <n v="4000000"/>
    <n v="-3899588"/>
    <n v="2006"/>
  </r>
  <r>
    <x v="1297"/>
    <n v="1"/>
    <x v="1297"/>
    <s v="Color"/>
    <s v="Action"/>
    <s v="English"/>
    <s v="USA"/>
    <s v="R"/>
    <s v="Jasper Cole"/>
    <s v="Jorma Taccone"/>
    <n v="1000"/>
    <n v="2618"/>
    <n v="434"/>
    <n v="0"/>
    <n v="5.5"/>
    <n v="163"/>
    <n v="95"/>
    <n v="8460995"/>
    <n v="10000000"/>
    <n v="-1539005"/>
    <n v="2005"/>
  </r>
  <r>
    <x v="1298"/>
    <n v="1"/>
    <x v="1298"/>
    <s v="Color"/>
    <s v="Comedy"/>
    <s v="English"/>
    <s v="USA"/>
    <s v="R"/>
    <s v="Cheech Marin"/>
    <s v="JosÃ© Luis Valenzuela"/>
    <n v="844"/>
    <n v="2289"/>
    <n v="0"/>
    <n v="24"/>
    <n v="3.6"/>
    <n v="13"/>
    <n v="100"/>
    <n v="428535"/>
    <n v="1000000"/>
    <n v="-571465"/>
    <n v="2000"/>
  </r>
  <r>
    <x v="1299"/>
    <n v="1"/>
    <x v="1299"/>
    <s v="Color"/>
    <s v="Action"/>
    <s v="Portuguese"/>
    <s v="Brazil"/>
    <s v="R"/>
    <s v="Wagner Moura"/>
    <s v="JosÃ© Padilha"/>
    <n v="585"/>
    <n v="666"/>
    <n v="294"/>
    <n v="11000"/>
    <n v="8.1"/>
    <n v="142"/>
    <n v="115"/>
    <n v="8060"/>
    <n v="4000000"/>
    <n v="-3991940"/>
    <n v="2004"/>
  </r>
  <r>
    <x v="1300"/>
    <n v="1"/>
    <x v="1300"/>
    <s v="Color"/>
    <s v="Action"/>
    <s v="English"/>
    <s v="USA"/>
    <s v="PG-13"/>
    <s v="Gary Oldman"/>
    <s v="JosÃ© Padilha"/>
    <n v="10000"/>
    <n v="14161"/>
    <n v="294"/>
    <n v="60000"/>
    <n v="6.2"/>
    <n v="492"/>
    <n v="117"/>
    <n v="58607007"/>
    <n v="100000000"/>
    <n v="-41392993"/>
    <n v="2007"/>
  </r>
  <r>
    <x v="1301"/>
    <n v="1"/>
    <x v="1301"/>
    <s v="Color"/>
    <s v="Documentary"/>
    <s v="English"/>
    <s v="USA"/>
    <s v="Unrated"/>
    <s v="Rachel Dratch"/>
    <s v="Joseph Dorman"/>
    <n v="399"/>
    <n v="660"/>
    <n v="0"/>
    <n v="287"/>
    <n v="6.8"/>
    <n v="29"/>
    <n v="93"/>
    <n v="906666"/>
    <n v="500000"/>
    <n v="406666"/>
    <n v="2006"/>
  </r>
  <r>
    <x v="1302"/>
    <n v="1"/>
    <x v="1302"/>
    <s v="Color"/>
    <s v="Comedy"/>
    <s v="English"/>
    <s v="USA"/>
    <s v="R"/>
    <s v="Joseph Gordon-Levitt"/>
    <s v="Joseph Gordon-Levitt"/>
    <n v="23000"/>
    <n v="44265"/>
    <n v="23000"/>
    <n v="33000"/>
    <n v="6.6"/>
    <n v="364"/>
    <n v="90"/>
    <n v="24475193"/>
    <n v="3000000"/>
    <n v="21475193"/>
    <n v="2006"/>
  </r>
  <r>
    <x v="1303"/>
    <n v="1"/>
    <x v="1303"/>
    <s v="Color"/>
    <s v="Action"/>
    <s v="English"/>
    <s v="USA"/>
    <s v="PG-13"/>
    <s v="Dane Cook"/>
    <s v="Joseph Kahn"/>
    <n v="1000"/>
    <n v="5039"/>
    <n v="33"/>
    <n v="0"/>
    <n v="4"/>
    <n v="86"/>
    <n v="84"/>
    <n v="21176322"/>
    <n v="40000000"/>
    <n v="-18823678"/>
    <n v="2002"/>
  </r>
  <r>
    <x v="1304"/>
    <n v="1"/>
    <x v="1304"/>
    <s v="Color"/>
    <s v="Action"/>
    <s v="English"/>
    <s v="USA"/>
    <s v="PG"/>
    <s v="Jeff Bridges"/>
    <s v="Joseph Kosinski"/>
    <n v="12000"/>
    <n v="25550"/>
    <n v="364"/>
    <n v="30000"/>
    <n v="6.8"/>
    <n v="469"/>
    <n v="125"/>
    <n v="172051787"/>
    <n v="170000000"/>
    <n v="2051787"/>
    <n v="2005"/>
  </r>
  <r>
    <x v="1305"/>
    <n v="1"/>
    <x v="1305"/>
    <s v="Color"/>
    <s v="Action"/>
    <s v="English"/>
    <s v="USA"/>
    <s v="PG-13"/>
    <s v="Morgan Freeman"/>
    <s v="Joseph Kosinski"/>
    <n v="11000"/>
    <n v="22004"/>
    <n v="364"/>
    <n v="71000"/>
    <n v="7"/>
    <n v="539"/>
    <n v="124"/>
    <n v="89021735"/>
    <n v="120000000"/>
    <n v="-30978265"/>
    <n v="2006"/>
  </r>
  <r>
    <x v="1306"/>
    <n v="1"/>
    <x v="1306"/>
    <s v="Color"/>
    <s v="Drama"/>
    <s v="English"/>
    <s v="USA"/>
    <s v="PG-13"/>
    <s v="Shailene Woodley"/>
    <s v="Josh Boone"/>
    <n v="8000"/>
    <n v="10565"/>
    <n v="131"/>
    <n v="93000"/>
    <n v="7.8"/>
    <n v="326"/>
    <n v="133"/>
    <n v="124868837"/>
    <n v="12000000"/>
    <n v="112868837"/>
    <n v="2007"/>
  </r>
  <r>
    <x v="1307"/>
    <n v="1"/>
    <x v="1307"/>
    <s v="Color"/>
    <s v="Comedy"/>
    <s v="English"/>
    <s v="USA"/>
    <s v="PG-13"/>
    <s v="Will Ferrell"/>
    <s v="Josh Gordon"/>
    <n v="8000"/>
    <n v="13232"/>
    <n v="8"/>
    <n v="0"/>
    <n v="6.3"/>
    <n v="191"/>
    <n v="93"/>
    <n v="118153533"/>
    <n v="61000000"/>
    <n v="57153533"/>
    <n v="2003"/>
  </r>
  <r>
    <x v="1308"/>
    <n v="1"/>
    <x v="1308"/>
    <s v="Color"/>
    <s v="Comedy"/>
    <s v="English"/>
    <s v="USA"/>
    <s v="PG-13"/>
    <s v="Caroline Dhavernas"/>
    <s v="Josh Gordon"/>
    <n v="544"/>
    <n v="1292"/>
    <n v="8"/>
    <n v="0"/>
    <n v="6.1"/>
    <n v="181"/>
    <n v="101"/>
    <n v="27758465"/>
    <n v="19000000"/>
    <n v="8758465"/>
    <n v="2005"/>
  </r>
  <r>
    <x v="1309"/>
    <n v="1"/>
    <x v="1309"/>
    <s v="Color"/>
    <s v="Adventure"/>
    <s v="English"/>
    <s v="USA"/>
    <s v="PG-13"/>
    <s v="Thomas McDonell"/>
    <s v="Josh Schwartz"/>
    <n v="962"/>
    <n v="3715"/>
    <n v="90"/>
    <n v="0"/>
    <n v="5.4"/>
    <n v="77"/>
    <n v="86"/>
    <n v="9402410"/>
    <n v="14000000"/>
    <n v="-4597590"/>
    <n v="2006"/>
  </r>
  <r>
    <x v="1310"/>
    <n v="1"/>
    <x v="1310"/>
    <s v="Color"/>
    <s v="Drama"/>
    <s v="English"/>
    <s v="USA"/>
    <s v="PG-13"/>
    <s v="Michael Kelly"/>
    <s v="Josh Trank"/>
    <n v="963"/>
    <n v="2054"/>
    <n v="128"/>
    <n v="32000"/>
    <n v="7.1"/>
    <n v="414"/>
    <n v="89"/>
    <n v="64572496"/>
    <n v="12000000"/>
    <n v="52572496"/>
    <n v="2006"/>
  </r>
  <r>
    <x v="1311"/>
    <n v="1"/>
    <x v="1311"/>
    <s v="Color"/>
    <s v="Action"/>
    <s v="English"/>
    <s v="USA"/>
    <s v="PG-13"/>
    <s v="Tim Blake Nelson"/>
    <s v="Josh Trank"/>
    <n v="596"/>
    <n v="1261"/>
    <n v="128"/>
    <n v="41000"/>
    <n v="4.3"/>
    <n v="369"/>
    <n v="100"/>
    <n v="56114221"/>
    <n v="120000000"/>
    <n v="-63885779"/>
    <n v="2007"/>
  </r>
  <r>
    <x v="1312"/>
    <n v="1"/>
    <x v="1312"/>
    <s v="Color"/>
    <s v="Crime"/>
    <s v="Spanish"/>
    <s v="Colombia"/>
    <s v="R"/>
    <s v="Catalina Sandino Moreno"/>
    <s v="Joshua Marston"/>
    <n v="280"/>
    <n v="308"/>
    <n v="13"/>
    <n v="0"/>
    <n v="7.5"/>
    <n v="155"/>
    <n v="101"/>
    <n v="6517198"/>
    <n v="3000000"/>
    <n v="3517198"/>
    <n v="2002"/>
  </r>
  <r>
    <x v="1313"/>
    <n v="1"/>
    <x v="1313"/>
    <s v="Color"/>
    <s v="Comedy"/>
    <s v="English"/>
    <s v="USA"/>
    <s v="PG-13"/>
    <s v="Madeline Carroll"/>
    <s v="Joshua Michael Stern"/>
    <n v="1000"/>
    <n v="6212"/>
    <n v="0"/>
    <n v="1000"/>
    <n v="6.1"/>
    <n v="131"/>
    <n v="120"/>
    <n v="16284360"/>
    <n v="21000000"/>
    <n v="-4715640"/>
    <n v="2004"/>
  </r>
  <r>
    <x v="1314"/>
    <n v="1"/>
    <x v="1314"/>
    <s v="Color"/>
    <s v="Biography"/>
    <s v="Indonesian"/>
    <s v="UK"/>
    <s v="Not Rated"/>
    <s v="Anwar Congo"/>
    <s v="Joshua Oppenheimer"/>
    <n v="3"/>
    <n v="6"/>
    <n v="50"/>
    <n v="20000"/>
    <n v="8.1999999999999993"/>
    <n v="248"/>
    <n v="96"/>
    <n v="484221"/>
    <n v="1000000"/>
    <n v="-515779"/>
    <n v="2006"/>
  </r>
  <r>
    <x v="1315"/>
    <n v="1"/>
    <x v="1315"/>
    <s v="Color"/>
    <s v="Action"/>
    <s v="English"/>
    <s v="USA"/>
    <s v="R"/>
    <s v="Bashar Rahal"/>
    <s v="Joshua Seftel"/>
    <n v="603"/>
    <n v="988"/>
    <n v="0"/>
    <n v="883"/>
    <n v="5.7"/>
    <n v="79"/>
    <n v="107"/>
    <n v="578527"/>
    <n v="10000000"/>
    <n v="-9421473"/>
    <n v="2004"/>
  </r>
  <r>
    <x v="1316"/>
    <n v="1"/>
    <x v="1316"/>
    <s v="Color"/>
    <s v="Documentary"/>
    <s v="English"/>
    <s v="USA"/>
    <s v="Not Rated"/>
    <s v="Larry David"/>
    <s v="Joshua Tickell"/>
    <n v="860"/>
    <n v="1252"/>
    <n v="9"/>
    <n v="588"/>
    <n v="7.6"/>
    <n v="14"/>
    <n v="112"/>
    <n v="173783"/>
    <n v="2500000"/>
    <n v="-2326217"/>
    <n v="2004"/>
  </r>
  <r>
    <x v="1317"/>
    <n v="1"/>
    <x v="1317"/>
    <s v="Color"/>
    <s v="Action"/>
    <s v="English"/>
    <s v="USA"/>
    <s v="PG-13"/>
    <s v="Adam Baldwin"/>
    <s v="Joss Whedon"/>
    <n v="2000"/>
    <n v="2853"/>
    <n v="0"/>
    <n v="14000"/>
    <n v="8"/>
    <n v="276"/>
    <n v="119"/>
    <n v="25335935"/>
    <n v="40000000"/>
    <n v="-14664065"/>
    <n v="2003"/>
  </r>
  <r>
    <x v="1318"/>
    <n v="1"/>
    <x v="1318"/>
    <s v="Color"/>
    <s v="Action"/>
    <s v="English"/>
    <s v="USA"/>
    <s v="PG-13"/>
    <s v="Chris Hemsworth"/>
    <s v="Joss Whedon"/>
    <n v="26000"/>
    <n v="87697"/>
    <n v="0"/>
    <n v="123000"/>
    <n v="8.1"/>
    <n v="703"/>
    <n v="173"/>
    <n v="623279547"/>
    <n v="220000000"/>
    <n v="403279547"/>
    <n v="2006"/>
  </r>
  <r>
    <x v="1319"/>
    <n v="1"/>
    <x v="1319"/>
    <s v="Color"/>
    <s v="Action"/>
    <s v="English"/>
    <s v="USA"/>
    <s v="PG-13"/>
    <s v="Chris Hemsworth"/>
    <s v="Joss Whedon"/>
    <n v="26000"/>
    <n v="92000"/>
    <n v="0"/>
    <n v="118000"/>
    <n v="7.5"/>
    <n v="635"/>
    <n v="141"/>
    <n v="458991599"/>
    <n v="250000000"/>
    <n v="208991599"/>
    <n v="2007"/>
  </r>
  <r>
    <x v="1320"/>
    <n v="1"/>
    <x v="1320"/>
    <s v="Color"/>
    <s v="Drama"/>
    <s v="English"/>
    <s v="UK"/>
    <s v="R"/>
    <s v="Jeremy Renner"/>
    <s v="Juan Carlos Fresnadillo"/>
    <n v="10000"/>
    <n v="11471"/>
    <n v="35"/>
    <n v="0"/>
    <n v="7"/>
    <n v="274"/>
    <n v="100"/>
    <n v="28637507"/>
    <n v="15000000"/>
    <n v="13637507"/>
    <n v="2003"/>
  </r>
  <r>
    <x v="1321"/>
    <n v="1"/>
    <x v="1321"/>
    <s v="Color"/>
    <s v="Drama"/>
    <s v="Spanish"/>
    <s v="Argentina"/>
    <s v="R"/>
    <s v="Ricardo DarÃ­n"/>
    <s v="Juan JosÃ© Campanella"/>
    <n v="827"/>
    <n v="1044"/>
    <n v="195"/>
    <n v="33000"/>
    <n v="8.1999999999999993"/>
    <n v="262"/>
    <n v="129"/>
    <n v="20167424"/>
    <n v="2000000"/>
    <n v="18167424"/>
    <n v="2005"/>
  </r>
  <r>
    <x v="1322"/>
    <n v="1"/>
    <x v="1322"/>
    <s v="Color"/>
    <s v="Comedy"/>
    <s v="English"/>
    <s v="USA"/>
    <s v="R"/>
    <s v="Steve Carell"/>
    <s v="Judd Apatow"/>
    <n v="7000"/>
    <n v="8341"/>
    <n v="0"/>
    <n v="0"/>
    <n v="7.1"/>
    <n v="217"/>
    <n v="133"/>
    <n v="109243478"/>
    <n v="26000000"/>
    <n v="83243478"/>
    <n v="2003"/>
  </r>
  <r>
    <x v="1323"/>
    <n v="1"/>
    <x v="1323"/>
    <s v="Color"/>
    <s v="Comedy"/>
    <s v="English"/>
    <s v="USA"/>
    <s v="R"/>
    <s v="Harold Ramis"/>
    <s v="Judd Apatow"/>
    <n v="11000"/>
    <n v="12874"/>
    <n v="0"/>
    <n v="0"/>
    <n v="7"/>
    <n v="251"/>
    <n v="133"/>
    <n v="148734225"/>
    <n v="30000000"/>
    <n v="118734225"/>
    <n v="2004"/>
  </r>
  <r>
    <x v="1324"/>
    <n v="1"/>
    <x v="1324"/>
    <s v="Color"/>
    <s v="Comedy"/>
    <s v="English"/>
    <s v="USA"/>
    <s v="R"/>
    <s v="Adam Sandler"/>
    <s v="Judd Apatow"/>
    <n v="11000"/>
    <n v="11852"/>
    <n v="0"/>
    <n v="0"/>
    <n v="6.4"/>
    <n v="230"/>
    <n v="153"/>
    <n v="51814190"/>
    <n v="75000000"/>
    <n v="-23185810"/>
    <n v="2004"/>
  </r>
  <r>
    <x v="1325"/>
    <n v="1"/>
    <x v="1325"/>
    <s v="Color"/>
    <s v="Comedy"/>
    <s v="English"/>
    <s v="USA"/>
    <s v="R"/>
    <s v="Charlyne Yi"/>
    <s v="Judd Apatow"/>
    <n v="529"/>
    <n v="1050"/>
    <n v="0"/>
    <n v="18000"/>
    <n v="6.2"/>
    <n v="285"/>
    <n v="134"/>
    <n v="67523385"/>
    <n v="35000000"/>
    <n v="32523385"/>
    <n v="2006"/>
  </r>
  <r>
    <x v="1326"/>
    <n v="1"/>
    <x v="1326"/>
    <s v="Color"/>
    <s v="Comedy"/>
    <s v="English"/>
    <s v="Japan"/>
    <s v="R"/>
    <s v="Amy Schumer"/>
    <s v="Judd Apatow"/>
    <n v="492"/>
    <n v="1450"/>
    <n v="0"/>
    <n v="25000"/>
    <n v="6.3"/>
    <n v="332"/>
    <n v="129"/>
    <n v="110008260"/>
    <n v="35000000"/>
    <n v="75008260"/>
    <n v="2007"/>
  </r>
  <r>
    <x v="1327"/>
    <n v="1"/>
    <x v="1327"/>
    <s v="Color"/>
    <s v="Biography"/>
    <s v="English"/>
    <s v="UK"/>
    <s v="PG"/>
    <s v="Anne Hathaway"/>
    <s v="Julian Jarrold"/>
    <n v="11000"/>
    <n v="12554"/>
    <n v="11"/>
    <n v="0"/>
    <n v="7.1"/>
    <n v="150"/>
    <n v="120"/>
    <n v="18663911"/>
    <n v="16500000"/>
    <n v="2163911"/>
    <n v="2003"/>
  </r>
  <r>
    <x v="1328"/>
    <n v="1"/>
    <x v="1328"/>
    <s v="Color"/>
    <s v="Drama"/>
    <s v="English"/>
    <s v="USA"/>
    <s v="PG"/>
    <s v="Kelly Preston"/>
    <s v="Julie Anne Robinson"/>
    <n v="742"/>
    <n v="2341"/>
    <n v="30"/>
    <n v="10000"/>
    <n v="5.8"/>
    <n v="123"/>
    <n v="107"/>
    <n v="62933793"/>
    <n v="20000000"/>
    <n v="42933793"/>
    <n v="2005"/>
  </r>
  <r>
    <x v="1329"/>
    <n v="1"/>
    <x v="1329"/>
    <s v="Color"/>
    <s v="Action"/>
    <s v="English"/>
    <s v="USA"/>
    <s v="PG-13"/>
    <s v="Fisher Stevens"/>
    <s v="Julie Anne Robinson"/>
    <n v="922"/>
    <n v="3301"/>
    <n v="30"/>
    <n v="19000"/>
    <n v="5.3"/>
    <n v="127"/>
    <n v="91"/>
    <n v="26404753"/>
    <n v="40000000"/>
    <n v="-13595247"/>
    <n v="2006"/>
  </r>
  <r>
    <x v="1330"/>
    <n v="1"/>
    <x v="1330"/>
    <s v="Black and White"/>
    <s v="Biography"/>
    <s v="English"/>
    <s v="USA"/>
    <s v="R"/>
    <s v="Salma Hayek"/>
    <s v="Julie Taymor"/>
    <n v="4000"/>
    <n v="7072"/>
    <n v="278"/>
    <n v="0"/>
    <n v="7.4"/>
    <n v="128"/>
    <n v="123"/>
    <n v="25776062"/>
    <n v="12000000"/>
    <n v="13776062"/>
    <n v="2001"/>
  </r>
  <r>
    <x v="1331"/>
    <n v="1"/>
    <x v="1331"/>
    <s v="Color"/>
    <s v="Drama"/>
    <s v="English"/>
    <s v="USA"/>
    <s v="PG-13"/>
    <s v="Jim Sturgess"/>
    <s v="Julie Taymor"/>
    <n v="5000"/>
    <n v="5405"/>
    <n v="278"/>
    <n v="14000"/>
    <n v="7.4"/>
    <n v="156"/>
    <n v="133"/>
    <n v="24343673"/>
    <n v="45000000"/>
    <n v="-20656327"/>
    <n v="2003"/>
  </r>
  <r>
    <x v="1332"/>
    <n v="1"/>
    <x v="1332"/>
    <s v="Color"/>
    <s v="Comedy"/>
    <s v="English"/>
    <s v="USA"/>
    <s v="PG-13"/>
    <s v="Djimon Hounsou"/>
    <s v="Julie Taymor"/>
    <n v="3000"/>
    <n v="3785"/>
    <n v="278"/>
    <n v="0"/>
    <n v="5.4"/>
    <n v="92"/>
    <n v="110"/>
    <n v="263365"/>
    <n v="20000000"/>
    <n v="-19736635"/>
    <n v="2005"/>
  </r>
  <r>
    <x v="1333"/>
    <n v="1"/>
    <x v="1333"/>
    <s v="Color"/>
    <s v="Comedy"/>
    <s v="English"/>
    <s v="USA"/>
    <s v="R"/>
    <s v="Adrian Martinez"/>
    <s v="Julio DePietro"/>
    <n v="806"/>
    <n v="3124"/>
    <n v="0"/>
    <n v="1000"/>
    <n v="5.9"/>
    <n v="22"/>
    <n v="90"/>
    <n v="100503"/>
    <n v="8000000"/>
    <n v="-7899497"/>
    <n v="2005"/>
  </r>
  <r>
    <x v="1334"/>
    <n v="1"/>
    <x v="1334"/>
    <s v="Color"/>
    <s v="Animation"/>
    <s v="English"/>
    <s v="USA"/>
    <s v="G"/>
    <s v="Kath Soucie"/>
    <s v="Jun Falkenstein"/>
    <n v="304"/>
    <n v="575"/>
    <n v="25"/>
    <n v="347"/>
    <n v="6.3"/>
    <n v="89"/>
    <n v="77"/>
    <n v="45542421"/>
    <n v="30000000"/>
    <n v="15542421"/>
    <n v="2000"/>
  </r>
  <r>
    <x v="1335"/>
    <n v="1"/>
    <x v="1335"/>
    <s v="Color"/>
    <s v="Biography"/>
    <s v="English"/>
    <s v="UK"/>
    <s v="PG-13"/>
    <s v="Natalie Portman"/>
    <s v="Justin Chadwick"/>
    <n v="20000"/>
    <n v="77823"/>
    <n v="56"/>
    <n v="0"/>
    <n v="6.7"/>
    <n v="169"/>
    <n v="115"/>
    <n v="26814957"/>
    <n v="35000000"/>
    <n v="-8185043"/>
    <n v="2004"/>
  </r>
  <r>
    <x v="1336"/>
    <n v="1"/>
    <x v="1336"/>
    <s v="Color"/>
    <s v="Biography"/>
    <s v="English"/>
    <s v="UK"/>
    <s v="PG-13"/>
    <s v="Terry Pheto"/>
    <s v="Justin Chadwick"/>
    <n v="113"/>
    <n v="301"/>
    <n v="56"/>
    <n v="13000"/>
    <n v="7.1"/>
    <n v="211"/>
    <n v="141"/>
    <n v="8324748"/>
    <n v="35000000"/>
    <n v="-26675252"/>
    <n v="2006"/>
  </r>
  <r>
    <x v="1337"/>
    <n v="1"/>
    <x v="1337"/>
    <s v="Color"/>
    <s v="Documentary"/>
    <s v="English"/>
    <s v="USA"/>
    <s v="PG-13"/>
    <s v="Matisyahu"/>
    <s v="Justin Dillon"/>
    <n v="178"/>
    <n v="279"/>
    <n v="0"/>
    <n v="26"/>
    <n v="7.5"/>
    <n v="7"/>
    <n v="86"/>
    <n v="215185"/>
    <n v="200000"/>
    <n v="15185"/>
    <n v="2004"/>
  </r>
  <r>
    <x v="1338"/>
    <n v="1"/>
    <x v="1338"/>
    <s v="Color"/>
    <s v="Crime"/>
    <s v="English"/>
    <s v="USA"/>
    <s v="R"/>
    <s v="Parry Shen"/>
    <s v="Justin Lin"/>
    <n v="94"/>
    <n v="139"/>
    <n v="681"/>
    <n v="661"/>
    <n v="7.2"/>
    <n v="51"/>
    <n v="98"/>
    <n v="3799339"/>
    <n v="250000"/>
    <n v="3549339"/>
    <n v="2001"/>
  </r>
  <r>
    <x v="1339"/>
    <n v="1"/>
    <x v="1339"/>
    <s v="Color"/>
    <s v="Action"/>
    <s v="English"/>
    <s v="USA"/>
    <s v="PG-13"/>
    <s v="Amber Stevens West"/>
    <s v="Justin Lin"/>
    <n v="584"/>
    <n v="1235"/>
    <n v="681"/>
    <n v="0"/>
    <n v="6"/>
    <n v="158"/>
    <n v="104"/>
    <n v="62494975"/>
    <n v="85000000"/>
    <n v="-22505025"/>
    <n v="2003"/>
  </r>
  <r>
    <x v="1340"/>
    <n v="1"/>
    <x v="1340"/>
    <s v="Color"/>
    <s v="Comedy"/>
    <s v="English"/>
    <s v="USA"/>
    <s v="Not Rated"/>
    <s v="Monique Gabriela Curnen"/>
    <s v="Justin Lin"/>
    <n v="239"/>
    <n v="734"/>
    <n v="681"/>
    <n v="155"/>
    <n v="6.2"/>
    <n v="35"/>
    <n v="84"/>
    <n v="52850"/>
    <n v="500000"/>
    <n v="-447150"/>
    <n v="2004"/>
  </r>
  <r>
    <x v="1341"/>
    <n v="1"/>
    <x v="1341"/>
    <s v="Color"/>
    <s v="Action"/>
    <s v="English"/>
    <s v="USA"/>
    <s v="PG-13"/>
    <s v="Paul Walker"/>
    <s v="Justin Lin"/>
    <n v="23000"/>
    <n v="55345"/>
    <n v="681"/>
    <n v="54000"/>
    <n v="7.3"/>
    <n v="342"/>
    <n v="132"/>
    <n v="209805005"/>
    <n v="125000000"/>
    <n v="84805005"/>
    <n v="2005"/>
  </r>
  <r>
    <x v="1342"/>
    <n v="1"/>
    <x v="1342"/>
    <s v="Color"/>
    <s v="Comedy"/>
    <s v="English"/>
    <s v="USA"/>
    <s v="R"/>
    <s v="Robin Williams"/>
    <s v="Justin Zackham"/>
    <n v="49000"/>
    <n v="74181"/>
    <n v="16"/>
    <n v="0"/>
    <n v="5.6"/>
    <n v="133"/>
    <n v="89"/>
    <n v="21784432"/>
    <n v="35000000"/>
    <n v="-13215568"/>
    <n v="2007"/>
  </r>
  <r>
    <x v="1343"/>
    <n v="1"/>
    <x v="1343"/>
    <s v="Color"/>
    <s v="Action"/>
    <s v="Mandarin"/>
    <s v="China"/>
    <s v="PG-13"/>
    <s v="Dong-gun Jang"/>
    <s v="Kaige Chen"/>
    <n v="489"/>
    <n v="949"/>
    <n v="45"/>
    <n v="445"/>
    <n v="5.6"/>
    <n v="90"/>
    <n v="103"/>
    <n v="668171"/>
    <n v="60000000"/>
    <n v="-59331829"/>
    <n v="2003"/>
  </r>
  <r>
    <x v="1344"/>
    <n v="1"/>
    <x v="1344"/>
    <s v="Color"/>
    <s v="Drama"/>
    <s v="Hindi"/>
    <s v="India"/>
    <s v="R"/>
    <s v="Shah Rukh Khan"/>
    <s v="Karan Johar"/>
    <n v="8000"/>
    <n v="10822"/>
    <n v="160"/>
    <n v="659"/>
    <n v="6"/>
    <n v="20"/>
    <n v="193"/>
    <n v="3275443"/>
    <n v="700000000"/>
    <n v="-696724557"/>
    <n v="2003"/>
  </r>
  <r>
    <x v="1345"/>
    <n v="1"/>
    <x v="1345"/>
    <s v="Color"/>
    <s v="Adventure"/>
    <s v="Hindi"/>
    <s v="India"/>
    <s v="PG-13"/>
    <s v="Shah Rukh Khan"/>
    <s v="Karan Johar"/>
    <n v="8000"/>
    <n v="8532"/>
    <n v="160"/>
    <n v="27000"/>
    <n v="8"/>
    <n v="210"/>
    <n v="128"/>
    <n v="4018695"/>
    <n v="12000000"/>
    <n v="-7981305"/>
    <n v="2005"/>
  </r>
  <r>
    <x v="1346"/>
    <n v="1"/>
    <x v="1346"/>
    <s v="Color"/>
    <s v="Drama"/>
    <s v="English"/>
    <s v="USA"/>
    <s v="R"/>
    <s v="Frances Fisher"/>
    <s v="Karen Moncrieff"/>
    <n v="638"/>
    <n v="1641"/>
    <n v="22"/>
    <n v="115"/>
    <n v="6.7"/>
    <n v="44"/>
    <n v="88"/>
    <n v="464126"/>
    <n v="1000000"/>
    <n v="-535874"/>
    <n v="2001"/>
  </r>
  <r>
    <x v="1347"/>
    <n v="1"/>
    <x v="1347"/>
    <s v="Color"/>
    <s v="Comedy"/>
    <s v="English"/>
    <s v="USA"/>
    <s v="PG"/>
    <s v="Stephen Root"/>
    <s v="Karey Kirkpatrick"/>
    <n v="939"/>
    <n v="3742"/>
    <n v="11"/>
    <n v="610"/>
    <n v="5.6"/>
    <n v="93"/>
    <n v="107"/>
    <n v="16088610"/>
    <n v="55000000"/>
    <n v="-38911390"/>
    <n v="2005"/>
  </r>
  <r>
    <x v="1348"/>
    <n v="1"/>
    <x v="1348"/>
    <s v="Color"/>
    <s v="Drama"/>
    <s v="Portuguese"/>
    <s v="Brazil"/>
    <s v="Unrated"/>
    <s v="Wagner Moura"/>
    <s v="Karim AÃ¯nouz"/>
    <n v="585"/>
    <n v="629"/>
    <n v="19"/>
    <n v="278"/>
    <n v="6.1"/>
    <n v="70"/>
    <n v="106"/>
    <n v="20262"/>
    <n v="4000000"/>
    <n v="-3979738"/>
    <n v="2007"/>
  </r>
  <r>
    <x v="1349"/>
    <n v="1"/>
    <x v="1349"/>
    <s v="Black and White"/>
    <s v="Drama"/>
    <s v="Cantonese"/>
    <s v="Hong Kong"/>
    <s v="R"/>
    <s v="Li Gong"/>
    <s v="Kar-Wai Wong"/>
    <n v="878"/>
    <n v="2378"/>
    <n v="0"/>
    <n v="0"/>
    <n v="7.5"/>
    <n v="194"/>
    <n v="129"/>
    <n v="261481"/>
    <n v="12000000"/>
    <n v="-11738519"/>
    <n v="2002"/>
  </r>
  <r>
    <x v="1350"/>
    <n v="1"/>
    <x v="1350"/>
    <s v="Color"/>
    <s v="Drama"/>
    <s v="English"/>
    <s v="Hong Kong"/>
    <s v="PG-13"/>
    <s v="Natalie Portman"/>
    <s v="Kar-Wai Wong"/>
    <n v="20000"/>
    <n v="20364"/>
    <n v="0"/>
    <n v="0"/>
    <n v="6.7"/>
    <n v="192"/>
    <n v="95"/>
    <n v="866778"/>
    <n v="10000000"/>
    <n v="-9133222"/>
    <n v="2004"/>
  </r>
  <r>
    <x v="1351"/>
    <n v="1"/>
    <x v="1351"/>
    <s v="Color"/>
    <s v="Action"/>
    <s v="Mandarin"/>
    <s v="Hong Kong"/>
    <s v="PG-13"/>
    <s v="Tony Chiu Wai Leung"/>
    <s v="Kar-Wai Wong"/>
    <n v="643"/>
    <n v="943"/>
    <n v="0"/>
    <n v="13000"/>
    <n v="6.5"/>
    <n v="273"/>
    <n v="122"/>
    <n v="6594136"/>
    <n v="38600000"/>
    <n v="-32005864"/>
    <n v="2007"/>
  </r>
  <r>
    <x v="1352"/>
    <n v="1"/>
    <x v="1352"/>
    <s v="Color"/>
    <s v="Action"/>
    <s v="English"/>
    <s v="USA"/>
    <s v="PG-13"/>
    <s v="Charlize Theron"/>
    <s v="Karyn Kusama"/>
    <n v="9000"/>
    <n v="10185"/>
    <n v="45"/>
    <n v="0"/>
    <n v="5.5"/>
    <n v="178"/>
    <n v="93"/>
    <n v="25857987"/>
    <n v="62000000"/>
    <n v="-36142013"/>
    <n v="2002"/>
  </r>
  <r>
    <x v="1353"/>
    <n v="1"/>
    <x v="1353"/>
    <s v="Color"/>
    <s v="Comedy"/>
    <s v="English"/>
    <s v="USA"/>
    <s v="R"/>
    <s v="J.K. Simmons"/>
    <s v="Karyn Kusama"/>
    <n v="24000"/>
    <n v="24805"/>
    <n v="45"/>
    <n v="6000"/>
    <n v="5.0999999999999996"/>
    <n v="300"/>
    <n v="107"/>
    <n v="16204793"/>
    <n v="16000000"/>
    <n v="204793"/>
    <n v="2005"/>
  </r>
  <r>
    <x v="1354"/>
    <n v="1"/>
    <x v="1354"/>
    <s v="Color"/>
    <s v="Drama"/>
    <s v="English"/>
    <s v="USA"/>
    <s v="PG"/>
    <s v="Jennifer Hudson"/>
    <s v="Kasi Lemmons"/>
    <n v="549"/>
    <n v="1373"/>
    <n v="148"/>
    <n v="0"/>
    <n v="4.4000000000000004"/>
    <n v="40"/>
    <n v="93"/>
    <n v="7017178"/>
    <n v="17500000"/>
    <n v="-10482822"/>
    <n v="2006"/>
  </r>
  <r>
    <x v="1355"/>
    <n v="1"/>
    <x v="1355"/>
    <s v="Color"/>
    <s v="Comedy"/>
    <s v="English"/>
    <s v="USA"/>
    <s v="R"/>
    <s v="Justin Kirk"/>
    <s v="Kat Coiro"/>
    <n v="945"/>
    <n v="2924"/>
    <n v="28"/>
    <n v="995"/>
    <n v="5.7"/>
    <n v="18"/>
    <n v="100"/>
    <n v="20186"/>
    <n v="930000"/>
    <n v="-909814"/>
    <n v="2005"/>
  </r>
  <r>
    <x v="1356"/>
    <n v="1"/>
    <x v="1356"/>
    <s v="Color"/>
    <s v="Drama"/>
    <s v="English"/>
    <s v="USA"/>
    <s v="PG-13"/>
    <s v="Anne Hathaway"/>
    <s v="Kate Barker-Froyland"/>
    <n v="11000"/>
    <n v="12772"/>
    <n v="4"/>
    <n v="0"/>
    <n v="5.8"/>
    <n v="43"/>
    <n v="86"/>
    <n v="20200"/>
    <n v="6000000"/>
    <n v="-5979800"/>
    <n v="2007"/>
  </r>
  <r>
    <x v="1357"/>
    <n v="1"/>
    <x v="1357"/>
    <s v="Color"/>
    <s v="Drama"/>
    <s v="English"/>
    <s v="USA"/>
    <s v="R"/>
    <s v="Johnny Pacar"/>
    <s v="Kate Connor"/>
    <n v="1000"/>
    <n v="4374"/>
    <n v="27"/>
    <n v="348"/>
    <n v="5.9"/>
    <n v="8"/>
    <n v="100"/>
    <n v="73678"/>
    <n v="3000000"/>
    <n v="-2926322"/>
    <n v="2005"/>
  </r>
  <r>
    <x v="1358"/>
    <n v="1"/>
    <x v="1358"/>
    <s v="Color"/>
    <s v="Comedy"/>
    <s v="English"/>
    <s v="USA"/>
    <s v="PG-13"/>
    <s v="Stephanie Szostak"/>
    <s v="Katherine Dieckmann"/>
    <n v="1000"/>
    <n v="3146"/>
    <n v="8"/>
    <n v="546"/>
    <n v="4.7"/>
    <n v="43"/>
    <n v="90"/>
    <n v="92900"/>
    <n v="5000000"/>
    <n v="-4907100"/>
    <n v="2005"/>
  </r>
  <r>
    <x v="1359"/>
    <n v="1"/>
    <x v="1359"/>
    <s v="Color"/>
    <s v="Drama"/>
    <s v="English"/>
    <s v="UK"/>
    <s v="PG-13"/>
    <s v="Liam Neeson"/>
    <s v="Kathryn Bigelow"/>
    <n v="14000"/>
    <n v="15149"/>
    <n v="0"/>
    <n v="0"/>
    <n v="6.7"/>
    <n v="136"/>
    <n v="138"/>
    <n v="35168677"/>
    <n v="100000000"/>
    <n v="-64831323"/>
    <n v="2001"/>
  </r>
  <r>
    <x v="1360"/>
    <n v="1"/>
    <x v="1360"/>
    <s v="Color"/>
    <s v="Drama"/>
    <s v="English"/>
    <s v="USA"/>
    <s v="R"/>
    <s v="Jeremy Renner"/>
    <s v="Kathryn Bigelow"/>
    <n v="10000"/>
    <n v="11114"/>
    <n v="0"/>
    <n v="16000"/>
    <n v="7.6"/>
    <n v="388"/>
    <n v="131"/>
    <n v="15700000"/>
    <n v="15000000"/>
    <n v="700000"/>
    <n v="2004"/>
  </r>
  <r>
    <x v="1361"/>
    <n v="1"/>
    <x v="1361"/>
    <s v="Color"/>
    <s v="Drama"/>
    <s v="English"/>
    <s v="USA"/>
    <s v="R"/>
    <s v="Jennifer Ehle"/>
    <s v="Kathryn Bigelow"/>
    <n v="1000"/>
    <n v="2759"/>
    <n v="0"/>
    <n v="39000"/>
    <n v="7.4"/>
    <n v="558"/>
    <n v="157"/>
    <n v="95720716"/>
    <n v="40000000"/>
    <n v="55720716"/>
    <n v="2006"/>
  </r>
  <r>
    <x v="1362"/>
    <n v="1"/>
    <x v="1362"/>
    <s v="Color"/>
    <s v="Action"/>
    <s v="Japanese"/>
    <s v="Japan"/>
    <s v="PG-13"/>
    <s v="William Hootkins"/>
    <s v="Katsuhiro Ã”tomo"/>
    <n v="488"/>
    <n v="991"/>
    <n v="78"/>
    <n v="973"/>
    <n v="6.9"/>
    <n v="105"/>
    <n v="103"/>
    <n v="410388"/>
    <n v="2127519898"/>
    <n v="-2127109510"/>
    <n v="2002"/>
  </r>
  <r>
    <x v="1363"/>
    <n v="1"/>
    <x v="1363"/>
    <s v="Color"/>
    <s v="Comedy"/>
    <s v="Swedish"/>
    <s v="Sweden"/>
    <m/>
    <s v="Michael Nyqvist"/>
    <s v="Kay Pollak"/>
    <n v="690"/>
    <n v="774"/>
    <n v="10"/>
    <n v="0"/>
    <n v="7.6"/>
    <n v="34"/>
    <n v="133"/>
    <n v="9910"/>
    <n v="25000000"/>
    <n v="-24990090"/>
    <n v="2002"/>
  </r>
  <r>
    <x v="1364"/>
    <n v="1"/>
    <x v="1364"/>
    <s v="Color"/>
    <s v="Comedy"/>
    <s v="English"/>
    <s v="USA"/>
    <s v="R"/>
    <s v="Natasha Lyonne"/>
    <s v="Keenen Ivory Wayans"/>
    <n v="1000"/>
    <n v="1645"/>
    <n v="322"/>
    <n v="0"/>
    <n v="5.2"/>
    <n v="127"/>
    <n v="83"/>
    <n v="71277420"/>
    <n v="45000000"/>
    <n v="26277420"/>
    <n v="2001"/>
  </r>
  <r>
    <x v="1365"/>
    <n v="1"/>
    <x v="1365"/>
    <s v="Color"/>
    <s v="Comedy"/>
    <s v="English"/>
    <s v="USA"/>
    <s v="PG-13"/>
    <s v="Busy Philipps"/>
    <s v="Keenen Ivory Wayans"/>
    <n v="1000"/>
    <n v="6313"/>
    <n v="322"/>
    <n v="0"/>
    <n v="5.4"/>
    <n v="62"/>
    <n v="109"/>
    <n v="69148997"/>
    <n v="37000000"/>
    <n v="32148997"/>
    <n v="2002"/>
  </r>
  <r>
    <x v="1366"/>
    <n v="1"/>
    <x v="1366"/>
    <s v="Color"/>
    <s v="Comedy"/>
    <s v="English"/>
    <s v="India"/>
    <s v="PG-13"/>
    <s v="Chazz Palminteri"/>
    <s v="Keenen Ivory Wayans"/>
    <n v="979"/>
    <n v="6334"/>
    <n v="322"/>
    <n v="0"/>
    <n v="4.3"/>
    <n v="78"/>
    <n v="98"/>
    <n v="58255287"/>
    <n v="64000000"/>
    <n v="-5744713"/>
    <n v="2003"/>
  </r>
  <r>
    <x v="1367"/>
    <n v="1"/>
    <x v="1367"/>
    <s v="Color"/>
    <s v="Comedy"/>
    <s v="English"/>
    <s v="USA"/>
    <s v="R"/>
    <s v="Robert Downey Jr."/>
    <s v="Keith Gordon"/>
    <n v="21000"/>
    <n v="41645"/>
    <n v="200"/>
    <n v="494"/>
    <n v="5.6"/>
    <n v="66"/>
    <n v="109"/>
    <n v="336456"/>
    <n v="8000000"/>
    <n v="-7663544"/>
    <n v="2002"/>
  </r>
  <r>
    <x v="1368"/>
    <n v="1"/>
    <x v="1368"/>
    <s v="Color"/>
    <s v="Adventure"/>
    <s v="English"/>
    <s v="USA"/>
    <s v="G"/>
    <s v="Matt Damon"/>
    <s v="Kelly Asbury"/>
    <n v="13000"/>
    <n v="14261"/>
    <n v="21"/>
    <n v="4000"/>
    <n v="7"/>
    <n v="106"/>
    <n v="83"/>
    <n v="73215310"/>
    <n v="80000000"/>
    <n v="-6784690"/>
    <n v="2001"/>
  </r>
  <r>
    <x v="1369"/>
    <n v="1"/>
    <x v="1369"/>
    <s v="Color"/>
    <s v="Drama"/>
    <s v="English"/>
    <s v="USA"/>
    <s v="Unrated"/>
    <s v="Daniel London"/>
    <s v="Kelly Reichardt"/>
    <n v="52"/>
    <n v="132"/>
    <n v="129"/>
    <n v="594"/>
    <n v="6.7"/>
    <n v="88"/>
    <n v="76"/>
    <n v="255352"/>
    <n v="300000"/>
    <n v="-44648"/>
    <n v="2003"/>
  </r>
  <r>
    <x v="1370"/>
    <n v="1"/>
    <x v="1370"/>
    <s v="Color"/>
    <s v="Drama"/>
    <s v="English"/>
    <s v="USA"/>
    <s v="R"/>
    <s v="John Robinson"/>
    <s v="Kelly Reichardt"/>
    <n v="375"/>
    <n v="460"/>
    <n v="129"/>
    <n v="0"/>
    <n v="7.1"/>
    <n v="189"/>
    <n v="80"/>
    <n v="856942"/>
    <n v="200000"/>
    <n v="656942"/>
    <n v="2004"/>
  </r>
  <r>
    <x v="1371"/>
    <n v="1"/>
    <x v="1371"/>
    <s v="Color"/>
    <s v="Comedy"/>
    <s v="English"/>
    <s v="USA"/>
    <s v="PG"/>
    <s v="Mike Vogel"/>
    <s v="Ken Kwapis"/>
    <n v="2000"/>
    <n v="6862"/>
    <n v="42"/>
    <n v="0"/>
    <n v="6.6"/>
    <n v="88"/>
    <n v="119"/>
    <n v="39008741"/>
    <n v="25000000"/>
    <n v="14008741"/>
    <n v="2003"/>
  </r>
  <r>
    <x v="1372"/>
    <n v="1"/>
    <x v="1372"/>
    <s v="Color"/>
    <s v="Comedy"/>
    <s v="English"/>
    <s v="USA"/>
    <s v="PG-13"/>
    <s v="Robin Williams"/>
    <s v="Ken Kwapis"/>
    <n v="49000"/>
    <n v="52566"/>
    <n v="42"/>
    <n v="913"/>
    <n v="5.3"/>
    <n v="120"/>
    <n v="91"/>
    <n v="43792641"/>
    <n v="35000000"/>
    <n v="8792641"/>
    <n v="2004"/>
  </r>
  <r>
    <x v="1373"/>
    <n v="1"/>
    <x v="1373"/>
    <s v="Color"/>
    <s v="Comedy"/>
    <s v="English"/>
    <s v="USA"/>
    <s v="PG-13"/>
    <s v="Carmen Perez"/>
    <s v="Ken Kwapis"/>
    <n v="97"/>
    <n v="318"/>
    <n v="42"/>
    <n v="12000"/>
    <n v="6.4"/>
    <n v="161"/>
    <n v="129"/>
    <n v="93952276"/>
    <n v="40000000"/>
    <n v="53952276"/>
    <n v="2005"/>
  </r>
  <r>
    <x v="1374"/>
    <n v="1"/>
    <x v="1374"/>
    <s v="Color"/>
    <s v="Biography"/>
    <s v="English"/>
    <s v="USA"/>
    <s v="PG"/>
    <s v="Ted Danson"/>
    <s v="Ken Kwapis"/>
    <n v="875"/>
    <n v="1702"/>
    <n v="42"/>
    <n v="0"/>
    <n v="6.5"/>
    <n v="125"/>
    <n v="107"/>
    <n v="20113965"/>
    <n v="40000000"/>
    <n v="-19886035"/>
    <n v="2006"/>
  </r>
  <r>
    <x v="1375"/>
    <n v="1"/>
    <x v="1375"/>
    <s v="Color"/>
    <s v="Comedy"/>
    <s v="English"/>
    <s v="USA"/>
    <s v="PG-13"/>
    <s v="Jack Reynor"/>
    <s v="Ken Scott"/>
    <n v="390"/>
    <n v="1006"/>
    <n v="31"/>
    <n v="0"/>
    <n v="6.4"/>
    <n v="168"/>
    <n v="105"/>
    <n v="30659817"/>
    <n v="26000000"/>
    <n v="4659817"/>
    <n v="2006"/>
  </r>
  <r>
    <x v="1376"/>
    <n v="1"/>
    <x v="1376"/>
    <s v="Color"/>
    <s v="Comedy"/>
    <s v="English"/>
    <s v="USA"/>
    <s v="R"/>
    <s v="Tom Wilkinson"/>
    <s v="Ken Scott"/>
    <n v="1000"/>
    <n v="1564"/>
    <n v="31"/>
    <n v="0"/>
    <n v="5.4"/>
    <n v="90"/>
    <n v="91"/>
    <n v="10214013"/>
    <n v="35000000"/>
    <n v="-24785987"/>
    <n v="2007"/>
  </r>
  <r>
    <x v="1377"/>
    <n v="1"/>
    <x v="1377"/>
    <s v="Color"/>
    <s v="Action"/>
    <s v="English"/>
    <s v="USA"/>
    <s v="PG-13"/>
    <s v="Chris Hemsworth"/>
    <s v="Kenneth Branagh"/>
    <n v="26000"/>
    <n v="60059"/>
    <n v="0"/>
    <n v="63000"/>
    <n v="7"/>
    <n v="516"/>
    <n v="115"/>
    <n v="181015141"/>
    <n v="150000000"/>
    <n v="31015141"/>
    <n v="2006"/>
  </r>
  <r>
    <x v="1378"/>
    <n v="1"/>
    <x v="1378"/>
    <s v="Color"/>
    <s v="Action"/>
    <s v="English"/>
    <s v="USA"/>
    <s v="PG-13"/>
    <s v="Colm Feore"/>
    <s v="Kenneth Branagh"/>
    <n v="539"/>
    <n v="1411"/>
    <n v="0"/>
    <n v="17000"/>
    <n v="6.2"/>
    <n v="313"/>
    <n v="105"/>
    <n v="50549107"/>
    <n v="60000000"/>
    <n v="-9450893"/>
    <n v="2007"/>
  </r>
  <r>
    <x v="1379"/>
    <n v="1"/>
    <x v="1379"/>
    <s v="Color"/>
    <s v="Drama"/>
    <s v="English"/>
    <s v="USA"/>
    <s v="PG"/>
    <s v="Hayley Atwell"/>
    <s v="Kenneth Branagh"/>
    <n v="2000"/>
    <n v="4671"/>
    <n v="0"/>
    <n v="56000"/>
    <n v="7"/>
    <n v="343"/>
    <n v="105"/>
    <n v="201148159"/>
    <n v="95000000"/>
    <n v="106148159"/>
    <n v="2007"/>
  </r>
  <r>
    <x v="1380"/>
    <n v="1"/>
    <x v="1380"/>
    <s v="Color"/>
    <s v="Drama"/>
    <s v="English"/>
    <s v="USA"/>
    <s v="R"/>
    <s v="Matthew Broderick"/>
    <s v="Kenneth Lonergan"/>
    <n v="2000"/>
    <n v="4288"/>
    <n v="50"/>
    <n v="756"/>
    <n v="7.7"/>
    <n v="122"/>
    <n v="111"/>
    <n v="9180275"/>
    <n v="1200000"/>
    <n v="7980275"/>
    <n v="2000"/>
  </r>
  <r>
    <x v="1381"/>
    <n v="1"/>
    <x v="1381"/>
    <s v="Color"/>
    <s v="Drama"/>
    <s v="English"/>
    <s v="USA"/>
    <s v="R"/>
    <s v="Matt Damon"/>
    <s v="Kenneth Lonergan"/>
    <n v="13000"/>
    <n v="14638"/>
    <n v="50"/>
    <n v="0"/>
    <n v="6.5"/>
    <n v="116"/>
    <n v="186"/>
    <n v="46495"/>
    <n v="14000000"/>
    <n v="-13953505"/>
    <n v="2006"/>
  </r>
  <r>
    <x v="1382"/>
    <n v="1"/>
    <x v="1382"/>
    <s v="Color"/>
    <s v="Comedy"/>
    <s v="English"/>
    <s v="USA"/>
    <s v="G"/>
    <s v="Lucas Grabeel"/>
    <s v="Kenny Ortega"/>
    <n v="755"/>
    <n v="3507"/>
    <n v="197"/>
    <n v="0"/>
    <n v="4.5"/>
    <n v="128"/>
    <n v="112"/>
    <n v="90556401"/>
    <n v="11000000"/>
    <n v="79556401"/>
    <n v="2004"/>
  </r>
  <r>
    <x v="1383"/>
    <n v="1"/>
    <x v="1383"/>
    <s v="Color"/>
    <s v="Documentary"/>
    <s v="English"/>
    <s v="USA"/>
    <s v="PG"/>
    <s v="Misha Gabriel Hamilton"/>
    <s v="Kenny Ortega"/>
    <n v="433"/>
    <n v="679"/>
    <n v="197"/>
    <n v="0"/>
    <n v="7.3"/>
    <n v="136"/>
    <n v="111"/>
    <n v="71844424"/>
    <n v="60000000"/>
    <n v="11844424"/>
    <n v="2005"/>
  </r>
  <r>
    <x v="1384"/>
    <n v="1"/>
    <x v="1384"/>
    <s v="Color"/>
    <s v="Comedy"/>
    <s v="English"/>
    <s v="USA"/>
    <s v="R"/>
    <s v="Will Ferrell"/>
    <s v="Kent Alterman"/>
    <n v="8000"/>
    <n v="10026"/>
    <n v="3"/>
    <n v="0"/>
    <n v="5.8"/>
    <n v="164"/>
    <n v="99"/>
    <n v="33472850"/>
    <n v="55000000"/>
    <n v="-21527150"/>
    <n v="2004"/>
  </r>
  <r>
    <x v="1385"/>
    <n v="1"/>
    <x v="1385"/>
    <s v="Color"/>
    <s v="Action"/>
    <s v="English"/>
    <s v="USA"/>
    <s v="PG"/>
    <s v="Angelina Jolie Pitt"/>
    <s v="Kerry Conran"/>
    <n v="11000"/>
    <n v="12871"/>
    <n v="14"/>
    <n v="0"/>
    <n v="6.1"/>
    <n v="197"/>
    <n v="106"/>
    <n v="37760080"/>
    <n v="70000000"/>
    <n v="-32239920"/>
    <n v="2002"/>
  </r>
  <r>
    <x v="1386"/>
    <n v="1"/>
    <x v="1386"/>
    <s v="Color"/>
    <s v="Action"/>
    <s v="English"/>
    <s v="USA"/>
    <s v="PG"/>
    <s v="Daniel Roebuck"/>
    <s v="Kevin Allen"/>
    <n v="1000"/>
    <n v="3742"/>
    <n v="8"/>
    <n v="167"/>
    <n v="4.5"/>
    <n v="55"/>
    <n v="100"/>
    <n v="23222861"/>
    <n v="26000000"/>
    <n v="-2777139"/>
    <n v="2002"/>
  </r>
  <r>
    <x v="1387"/>
    <n v="1"/>
    <x v="1387"/>
    <s v="Color"/>
    <s v="Action"/>
    <s v="English"/>
    <s v="USA"/>
    <s v="R"/>
    <s v="Mike Epps"/>
    <s v="Kevin Bray"/>
    <n v="706"/>
    <n v="1421"/>
    <n v="10"/>
    <n v="530"/>
    <n v="5.7"/>
    <n v="40"/>
    <n v="95"/>
    <n v="25482931"/>
    <n v="14000000"/>
    <n v="11482931"/>
    <n v="2001"/>
  </r>
  <r>
    <x v="1388"/>
    <n v="1"/>
    <x v="1388"/>
    <s v="Color"/>
    <s v="Action"/>
    <s v="English"/>
    <s v="USA"/>
    <s v="PG-13"/>
    <s v="Dwayne Johnson"/>
    <s v="Kevin Bray"/>
    <n v="12000"/>
    <n v="14146"/>
    <n v="10"/>
    <n v="0"/>
    <n v="6.2"/>
    <n v="117"/>
    <n v="86"/>
    <n v="45860039"/>
    <n v="56000000"/>
    <n v="-10139961"/>
    <n v="2002"/>
  </r>
  <r>
    <x v="1389"/>
    <n v="1"/>
    <x v="1389"/>
    <s v="Color"/>
    <s v="Drama"/>
    <s v="English"/>
    <s v="USA"/>
    <s v="R"/>
    <s v="Robert Duvall"/>
    <s v="Kevin Costner"/>
    <n v="3000"/>
    <n v="5458"/>
    <n v="0"/>
    <n v="0"/>
    <n v="7.5"/>
    <n v="153"/>
    <n v="139"/>
    <n v="58328680"/>
    <n v="22000000"/>
    <n v="36328680"/>
    <n v="2002"/>
  </r>
  <r>
    <x v="1390"/>
    <n v="1"/>
    <x v="1390"/>
    <s v="Color"/>
    <s v="Action"/>
    <s v="English"/>
    <s v="USA"/>
    <s v="PG-13"/>
    <s v="Romany Malco"/>
    <s v="Kevin Donovan"/>
    <n v="966"/>
    <n v="2018"/>
    <n v="11"/>
    <n v="797"/>
    <n v="5.3"/>
    <n v="81"/>
    <n v="98"/>
    <n v="50189179"/>
    <n v="60000000"/>
    <n v="-9810821"/>
    <n v="2001"/>
  </r>
  <r>
    <x v="1391"/>
    <n v="1"/>
    <x v="1391"/>
    <s v="Color"/>
    <s v="Horror"/>
    <s v="English"/>
    <s v="Canada"/>
    <s v="R"/>
    <s v="Costas Mandylor"/>
    <s v="Kevin Greutert"/>
    <n v="723"/>
    <n v="3101"/>
    <n v="52"/>
    <n v="0"/>
    <n v="6"/>
    <n v="156"/>
    <n v="92"/>
    <n v="27669413"/>
    <n v="11000000"/>
    <n v="16669413"/>
    <n v="2005"/>
  </r>
  <r>
    <x v="1392"/>
    <n v="1"/>
    <x v="1392"/>
    <s v="Color"/>
    <s v="Horror"/>
    <s v="English"/>
    <s v="Canada"/>
    <s v="R"/>
    <s v="Costas Mandylor"/>
    <s v="Kevin Greutert"/>
    <n v="723"/>
    <n v="1978"/>
    <n v="52"/>
    <n v="12000"/>
    <n v="5.6"/>
    <n v="178"/>
    <n v="90"/>
    <n v="45670855"/>
    <n v="20000000"/>
    <n v="25670855"/>
    <n v="2005"/>
  </r>
  <r>
    <x v="1393"/>
    <n v="1"/>
    <x v="1393"/>
    <s v="Color"/>
    <s v="Adventure"/>
    <s v="English"/>
    <s v="USA"/>
    <s v="G"/>
    <s v="Ioan Gruffudd"/>
    <s v="Kevin Lima"/>
    <n v="2000"/>
    <n v="4182"/>
    <n v="36"/>
    <n v="372"/>
    <n v="4.8"/>
    <n v="84"/>
    <n v="100"/>
    <n v="66941559"/>
    <n v="85000000"/>
    <n v="-18058441"/>
    <n v="2000"/>
  </r>
  <r>
    <x v="1394"/>
    <n v="1"/>
    <x v="1394"/>
    <s v="Color"/>
    <s v="Animation"/>
    <s v="English"/>
    <s v="USA"/>
    <s v="PG"/>
    <s v="Jeff Bennett"/>
    <s v="Kevin Lima"/>
    <n v="283"/>
    <n v="662"/>
    <n v="36"/>
    <n v="0"/>
    <n v="7.1"/>
    <n v="222"/>
    <n v="107"/>
    <n v="127706877"/>
    <n v="85000000"/>
    <n v="42706877"/>
    <n v="2004"/>
  </r>
  <r>
    <x v="1395"/>
    <n v="1"/>
    <x v="1395"/>
    <s v="Color"/>
    <s v="Biography"/>
    <s v="English"/>
    <s v="UK"/>
    <s v="R"/>
    <s v="David Oyelowo"/>
    <s v="Kevin Macdonald"/>
    <n v="1000"/>
    <n v="1184"/>
    <n v="162"/>
    <n v="0"/>
    <n v="7.7"/>
    <n v="252"/>
    <n v="121"/>
    <n v="17605861"/>
    <n v="6000000"/>
    <n v="11605861"/>
    <n v="2003"/>
  </r>
  <r>
    <x v="1396"/>
    <n v="1"/>
    <x v="1396"/>
    <s v="Color"/>
    <s v="Action"/>
    <s v="English"/>
    <s v="Hong Kong"/>
    <s v="PG"/>
    <s v="Chris Evans"/>
    <s v="Kevin Munroe"/>
    <n v="11000"/>
    <n v="16571"/>
    <n v="14"/>
    <n v="0"/>
    <n v="6.3"/>
    <n v="191"/>
    <n v="87"/>
    <n v="54132596"/>
    <n v="34000000"/>
    <n v="20132596"/>
    <n v="2004"/>
  </r>
  <r>
    <x v="1397"/>
    <n v="1"/>
    <x v="1397"/>
    <s v="Color"/>
    <s v="Action"/>
    <s v="English"/>
    <s v="USA"/>
    <s v="PG-13"/>
    <s v="Marco St. John"/>
    <s v="Kevin Munroe"/>
    <n v="403"/>
    <n v="1577"/>
    <n v="14"/>
    <n v="0"/>
    <n v="5.0999999999999996"/>
    <n v="138"/>
    <n v="107"/>
    <n v="1183354"/>
    <n v="20000000"/>
    <n v="-18816646"/>
    <n v="2005"/>
  </r>
  <r>
    <x v="1398"/>
    <n v="1"/>
    <x v="1398"/>
    <s v="Color"/>
    <s v="Action"/>
    <s v="English"/>
    <s v="UK"/>
    <s v="PG-13"/>
    <s v="Henry Cavill"/>
    <s v="Kevin Reynolds"/>
    <n v="15000"/>
    <n v="17152"/>
    <n v="58"/>
    <n v="0"/>
    <n v="7.7"/>
    <n v="138"/>
    <n v="131"/>
    <n v="54228104"/>
    <n v="35000000"/>
    <n v="19228104"/>
    <n v="2001"/>
  </r>
  <r>
    <x v="1399"/>
    <n v="1"/>
    <x v="1399"/>
    <s v="Black and White"/>
    <s v="Comedy"/>
    <s v="English"/>
    <s v="USA"/>
    <s v="PG-13"/>
    <s v="Harry Lennix"/>
    <s v="Kevin Rodney Sullivan"/>
    <n v="748"/>
    <n v="3956"/>
    <n v="8"/>
    <n v="265"/>
    <n v="5.7"/>
    <n v="50"/>
    <n v="106"/>
    <n v="64955956"/>
    <n v="18000000"/>
    <n v="46955956"/>
    <n v="2002"/>
  </r>
  <r>
    <x v="1400"/>
    <n v="1"/>
    <x v="1400"/>
    <s v="Color"/>
    <s v="Comedy"/>
    <s v="English"/>
    <s v="USA"/>
    <s v="PG-13"/>
    <s v="Bernie Mac"/>
    <s v="Kevin Rodney Sullivan"/>
    <n v="1000"/>
    <n v="2689"/>
    <n v="8"/>
    <n v="919"/>
    <n v="5.9"/>
    <n v="104"/>
    <n v="105"/>
    <n v="67962333"/>
    <n v="35000000"/>
    <n v="32962333"/>
    <n v="2003"/>
  </r>
  <r>
    <x v="1401"/>
    <n v="1"/>
    <x v="1401"/>
    <s v="Color"/>
    <s v="Comedy"/>
    <s v="English"/>
    <s v="USA"/>
    <s v="R"/>
    <s v="Will Ferrell"/>
    <s v="Kevin Smith"/>
    <n v="8000"/>
    <n v="11632"/>
    <n v="0"/>
    <n v="0"/>
    <n v="6.9"/>
    <n v="181"/>
    <n v="104"/>
    <n v="30059386"/>
    <n v="22000000"/>
    <n v="8059386"/>
    <n v="2001"/>
  </r>
  <r>
    <x v="1402"/>
    <n v="1"/>
    <x v="1402"/>
    <s v="Color"/>
    <s v="Comedy"/>
    <s v="English"/>
    <s v="USA"/>
    <s v="PG-13"/>
    <s v="Stephen Root"/>
    <s v="Kevin Smith"/>
    <n v="939"/>
    <n v="3592"/>
    <n v="0"/>
    <n v="0"/>
    <n v="6.2"/>
    <n v="164"/>
    <n v="102"/>
    <n v="25266129"/>
    <n v="35000000"/>
    <n v="-9733871"/>
    <n v="2002"/>
  </r>
  <r>
    <x v="1403"/>
    <n v="1"/>
    <x v="1403"/>
    <s v="Black and White"/>
    <s v="Comedy"/>
    <s v="English"/>
    <s v="Poland"/>
    <s v="R"/>
    <s v="Ethan Suplee"/>
    <s v="Kevin Smith"/>
    <n v="1000"/>
    <n v="2990"/>
    <n v="0"/>
    <n v="0"/>
    <n v="7.4"/>
    <n v="174"/>
    <n v="97"/>
    <n v="24138847"/>
    <n v="5000000"/>
    <n v="19138847"/>
    <n v="2003"/>
  </r>
  <r>
    <x v="1404"/>
    <n v="1"/>
    <x v="1404"/>
    <s v="Color"/>
    <s v="Comedy"/>
    <s v="English"/>
    <s v="USA"/>
    <s v="R"/>
    <s v="Gerry Bednob"/>
    <s v="Kevin Smith"/>
    <n v="218"/>
    <n v="638"/>
    <n v="0"/>
    <n v="0"/>
    <n v="6.6"/>
    <n v="247"/>
    <n v="101"/>
    <n v="31452765"/>
    <n v="24000000"/>
    <n v="7452765"/>
    <n v="2004"/>
  </r>
  <r>
    <x v="1405"/>
    <n v="1"/>
    <x v="1405"/>
    <s v="Color"/>
    <s v="Action"/>
    <s v="English"/>
    <s v="USA"/>
    <s v="R"/>
    <s v="Bruce Willis"/>
    <s v="Kevin Smith"/>
    <n v="13000"/>
    <n v="14483"/>
    <n v="0"/>
    <n v="0"/>
    <n v="5.6"/>
    <n v="203"/>
    <n v="107"/>
    <n v="44867349"/>
    <n v="37000000"/>
    <n v="7867349"/>
    <n v="2005"/>
  </r>
  <r>
    <x v="1406"/>
    <n v="1"/>
    <x v="1406"/>
    <s v="Color"/>
    <s v="Comedy"/>
    <s v="English"/>
    <s v="USA"/>
    <s v="R"/>
    <s v="Johnny Depp"/>
    <s v="Kevin Smith"/>
    <n v="40000"/>
    <n v="43810"/>
    <n v="0"/>
    <n v="20000"/>
    <n v="5.4"/>
    <n v="254"/>
    <n v="102"/>
    <n v="1821983"/>
    <n v="3000000"/>
    <n v="-1178017"/>
    <n v="2007"/>
  </r>
  <r>
    <x v="1407"/>
    <n v="1"/>
    <x v="1407"/>
    <s v="Black and White"/>
    <s v="Biography"/>
    <s v="English"/>
    <s v="USA"/>
    <s v="PG-13"/>
    <s v="Kevin Spacey"/>
    <s v="Kevin Spacey"/>
    <n v="18000"/>
    <n v="23689"/>
    <n v="18000"/>
    <n v="0"/>
    <n v="6.7"/>
    <n v="113"/>
    <n v="118"/>
    <n v="6144806"/>
    <n v="23000000"/>
    <n v="-16855194"/>
    <n v="2002"/>
  </r>
  <r>
    <x v="1408"/>
    <n v="1"/>
    <x v="1408"/>
    <s v="Color"/>
    <s v="Comedy"/>
    <s v="English"/>
    <s v="USA"/>
    <s v="PG"/>
    <s v="Kelsey Grammer"/>
    <s v="Kevin Tancharoen"/>
    <n v="808"/>
    <n v="5734"/>
    <n v="64"/>
    <n v="0"/>
    <n v="5"/>
    <n v="134"/>
    <n v="123"/>
    <n v="22452209"/>
    <n v="18000000"/>
    <n v="4452209"/>
    <n v="2004"/>
  </r>
  <r>
    <x v="1409"/>
    <n v="1"/>
    <x v="1409"/>
    <s v="Color"/>
    <s v="Documentary"/>
    <s v="English"/>
    <s v="USA"/>
    <s v="PG"/>
    <s v="Lea Michele"/>
    <s v="Kevin Tancharoen"/>
    <n v="2000"/>
    <n v="4617"/>
    <n v="64"/>
    <n v="0"/>
    <n v="5.4"/>
    <n v="67"/>
    <n v="84"/>
    <n v="11860839"/>
    <n v="9000000"/>
    <n v="2860839"/>
    <n v="2005"/>
  </r>
  <r>
    <x v="1410"/>
    <n v="1"/>
    <x v="1410"/>
    <s v="Black and White"/>
    <s v="Drama"/>
    <s v="Hindi"/>
    <s v="India"/>
    <m/>
    <s v="Karisma Kapoor"/>
    <s v="Khalid Mohamed"/>
    <n v="353"/>
    <n v="773"/>
    <n v="10"/>
    <n v="92"/>
    <n v="6.2"/>
    <n v="1"/>
    <n v="167"/>
    <n v="610991"/>
    <n v="1000000"/>
    <n v="-389009"/>
    <n v="2000"/>
  </r>
  <r>
    <x v="1411"/>
    <n v="1"/>
    <x v="1411"/>
    <s v="Color"/>
    <s v="Adventure"/>
    <s v="Dzongkha"/>
    <s v="Australia"/>
    <m/>
    <s v="Tshewang Dendup"/>
    <s v="Khyentse Norbu"/>
    <n v="0"/>
    <n v="0"/>
    <n v="28"/>
    <n v="353"/>
    <n v="7.5"/>
    <n v="44"/>
    <n v="108"/>
    <n v="505295"/>
    <n v="1800000"/>
    <n v="-1294705"/>
    <n v="2002"/>
  </r>
  <r>
    <x v="1412"/>
    <n v="1"/>
    <x v="1412"/>
    <s v="Color"/>
    <s v="Documentary"/>
    <s v="English"/>
    <s v="Denmark"/>
    <s v="G"/>
    <s v="G.W. Krauss"/>
    <s v="Kief Davidson"/>
    <n v="20"/>
    <n v="28"/>
    <n v="0"/>
    <n v="0"/>
    <n v="6.8"/>
    <n v="43"/>
    <n v="93"/>
    <n v="100240"/>
    <n v="1000000"/>
    <n v="-899760"/>
    <n v="2007"/>
  </r>
  <r>
    <x v="1413"/>
    <n v="1"/>
    <x v="1413"/>
    <s v="Color"/>
    <s v="Drama"/>
    <s v="English"/>
    <s v="USA"/>
    <s v="R"/>
    <s v="Joseph Gordon-Levitt"/>
    <s v="Kimberly Peirce"/>
    <n v="23000"/>
    <n v="43560"/>
    <n v="108"/>
    <n v="982"/>
    <n v="6.5"/>
    <n v="143"/>
    <n v="112"/>
    <n v="10911750"/>
    <n v="25000000"/>
    <n v="-14088250"/>
    <n v="2004"/>
  </r>
  <r>
    <x v="1414"/>
    <n v="1"/>
    <x v="1414"/>
    <s v="Color"/>
    <s v="Drama"/>
    <s v="English"/>
    <s v="USA"/>
    <s v="R"/>
    <s v="ChloÃ« Grace Moretz"/>
    <s v="Kimberly Peirce"/>
    <n v="17000"/>
    <n v="20051"/>
    <n v="108"/>
    <n v="39000"/>
    <n v="5.9"/>
    <n v="359"/>
    <n v="100"/>
    <n v="35266619"/>
    <n v="30000000"/>
    <n v="5266619"/>
    <n v="2006"/>
  </r>
  <r>
    <x v="1415"/>
    <n v="1"/>
    <x v="1415"/>
    <s v="Color"/>
    <s v="Adventure"/>
    <s v="English"/>
    <s v="USA"/>
    <s v="G"/>
    <s v="Cheryl Hines"/>
    <s v="Kirk De Micco"/>
    <n v="541"/>
    <n v="2268"/>
    <n v="16"/>
    <n v="279"/>
    <n v="4.5"/>
    <n v="85"/>
    <n v="81"/>
    <n v="30105968"/>
    <n v="37000000"/>
    <n v="-6894032"/>
    <n v="2004"/>
  </r>
  <r>
    <x v="1416"/>
    <n v="1"/>
    <x v="1416"/>
    <s v="Color"/>
    <s v="Adventure"/>
    <s v="English"/>
    <s v="USA"/>
    <s v="PG"/>
    <s v="Ryan Reynolds"/>
    <s v="Kirk De Micco"/>
    <n v="16000"/>
    <n v="43286"/>
    <n v="16"/>
    <n v="28000"/>
    <n v="7.3"/>
    <n v="257"/>
    <n v="98"/>
    <n v="187165546"/>
    <n v="135000000"/>
    <n v="52165546"/>
    <n v="2007"/>
  </r>
  <r>
    <x v="1417"/>
    <n v="1"/>
    <x v="1417"/>
    <s v="Color"/>
    <s v="Comedy"/>
    <s v="English"/>
    <s v="USA"/>
    <s v="PG"/>
    <s v="Colin Firth"/>
    <s v="Kirk Jones"/>
    <n v="14000"/>
    <n v="17278"/>
    <n v="52"/>
    <n v="0"/>
    <n v="6.6"/>
    <n v="128"/>
    <n v="97"/>
    <n v="47124400"/>
    <n v="25000000"/>
    <n v="22124400"/>
    <n v="2003"/>
  </r>
  <r>
    <x v="1418"/>
    <n v="1"/>
    <x v="1418"/>
    <s v="Color"/>
    <s v="Adventure"/>
    <s v="English"/>
    <s v="USA"/>
    <s v="PG-13"/>
    <s v="Robert De Niro"/>
    <s v="Kirk Jones"/>
    <n v="22000"/>
    <n v="23409"/>
    <n v="52"/>
    <n v="10000"/>
    <n v="7.2"/>
    <n v="160"/>
    <n v="99"/>
    <n v="8855646"/>
    <n v="21000000"/>
    <n v="-12144354"/>
    <n v="2004"/>
  </r>
  <r>
    <x v="1419"/>
    <n v="1"/>
    <x v="1419"/>
    <s v="Color"/>
    <s v="Comedy"/>
    <s v="English"/>
    <s v="USA"/>
    <s v="PG-13"/>
    <s v="Anna Kendrick"/>
    <s v="Kirk Jones"/>
    <n v="10000"/>
    <n v="13396"/>
    <n v="52"/>
    <n v="14000"/>
    <n v="5.7"/>
    <n v="170"/>
    <n v="110"/>
    <n v="41102171"/>
    <n v="40000000"/>
    <n v="1102171"/>
    <n v="2006"/>
  </r>
  <r>
    <x v="1420"/>
    <n v="1"/>
    <x v="1420"/>
    <s v="Color"/>
    <s v="Drama"/>
    <s v="English"/>
    <s v="USA"/>
    <s v="PG"/>
    <s v="Robin Williams"/>
    <s v="Kirsten Sheridan"/>
    <n v="49000"/>
    <n v="50927"/>
    <n v="59"/>
    <n v="18000"/>
    <n v="7.5"/>
    <n v="148"/>
    <n v="114"/>
    <n v="31655091"/>
    <n v="30000000"/>
    <n v="1655091"/>
    <n v="2003"/>
  </r>
  <r>
    <x v="1421"/>
    <n v="1"/>
    <x v="1421"/>
    <s v="Color"/>
    <s v="Mystery"/>
    <s v="English"/>
    <s v="Germany"/>
    <s v="R"/>
    <s v="Adam Garcia"/>
    <s v="Klaus Menzel"/>
    <n v="811"/>
    <n v="1789"/>
    <n v="34"/>
    <n v="40"/>
    <n v="3.3"/>
    <n v="13"/>
    <n v="103"/>
    <n v="16066"/>
    <n v="5000000"/>
    <n v="-4983934"/>
    <n v="2002"/>
  </r>
  <r>
    <x v="1422"/>
    <n v="1"/>
    <x v="1422"/>
    <s v="Color"/>
    <s v="Comedy"/>
    <s v="English"/>
    <s v="USA"/>
    <s v="PG-13"/>
    <s v="Rosario Dawson"/>
    <s v="Kris Isacsson"/>
    <n v="3000"/>
    <n v="4409"/>
    <n v="0"/>
    <n v="580"/>
    <n v="4.9000000000000004"/>
    <n v="64"/>
    <n v="91"/>
    <n v="20035310"/>
    <n v="9000000"/>
    <n v="11035310"/>
    <n v="2000"/>
  </r>
  <r>
    <x v="1423"/>
    <n v="1"/>
    <x v="1423"/>
    <s v="Color"/>
    <s v="Comedy"/>
    <s v="English"/>
    <s v="USA"/>
    <s v="PG"/>
    <s v="Kirby Heyborne"/>
    <s v="Kurt Hale"/>
    <n v="69"/>
    <n v="161"/>
    <n v="0"/>
    <n v="43"/>
    <n v="6.4"/>
    <n v="5"/>
    <n v="102"/>
    <n v="1250798"/>
    <n v="500000"/>
    <n v="750798"/>
    <n v="2001"/>
  </r>
  <r>
    <x v="1424"/>
    <n v="1"/>
    <x v="1424"/>
    <s v="Color"/>
    <s v="Comedy"/>
    <s v="English"/>
    <s v="USA"/>
    <s v="PG"/>
    <s v="Kirby Heyborne"/>
    <s v="Kurt Hale"/>
    <n v="69"/>
    <n v="155"/>
    <n v="0"/>
    <n v="44"/>
    <n v="6"/>
    <n v="3"/>
    <n v="101"/>
    <n v="1111615"/>
    <n v="500000"/>
    <n v="611615"/>
    <n v="2002"/>
  </r>
  <r>
    <x v="1425"/>
    <n v="1"/>
    <x v="1425"/>
    <s v="Color"/>
    <s v="Comedy"/>
    <s v="English"/>
    <s v="USA"/>
    <s v="R"/>
    <s v="Lemmy"/>
    <s v="Kurt Voss"/>
    <n v="268"/>
    <n v="318"/>
    <n v="0"/>
    <n v="27"/>
    <n v="6.1"/>
    <n v="12"/>
    <n v="88"/>
    <n v="58936"/>
    <n v="1200000"/>
    <n v="-1141064"/>
    <n v="2001"/>
  </r>
  <r>
    <x v="1426"/>
    <n v="1"/>
    <x v="1426"/>
    <s v="Color"/>
    <s v="Action"/>
    <s v="English"/>
    <s v="USA"/>
    <s v="R"/>
    <s v="Christian Bale"/>
    <s v="Kurt Wimmer"/>
    <n v="23000"/>
    <n v="25088"/>
    <n v="110"/>
    <n v="20000"/>
    <n v="7.5"/>
    <n v="146"/>
    <n v="107"/>
    <n v="1190018"/>
    <n v="20000000"/>
    <n v="-18809982"/>
    <n v="2001"/>
  </r>
  <r>
    <x v="1427"/>
    <n v="1"/>
    <x v="1427"/>
    <s v="Color"/>
    <s v="Action"/>
    <s v="English"/>
    <s v="USA"/>
    <s v="PG-13"/>
    <s v="Milla Jovovich"/>
    <s v="Kurt Wimmer"/>
    <n v="14000"/>
    <n v="15271"/>
    <n v="110"/>
    <n v="0"/>
    <n v="4.4000000000000004"/>
    <n v="158"/>
    <n v="94"/>
    <n v="18500966"/>
    <n v="30000000"/>
    <n v="-11499034"/>
    <n v="2003"/>
  </r>
  <r>
    <x v="1428"/>
    <n v="1"/>
    <x v="1428"/>
    <s v="Color"/>
    <s v="Action"/>
    <s v="English"/>
    <s v="USA"/>
    <s v="PG"/>
    <s v="Steve Carell"/>
    <s v="Kyle Balda"/>
    <n v="7000"/>
    <n v="13616"/>
    <n v="22"/>
    <n v="70000"/>
    <n v="6.4"/>
    <n v="308"/>
    <n v="91"/>
    <n v="336029560"/>
    <n v="74000000"/>
    <n v="262029560"/>
    <n v="2007"/>
  </r>
  <r>
    <x v="1429"/>
    <n v="1"/>
    <x v="1429"/>
    <s v="Color"/>
    <s v="Documentary"/>
    <s v="English"/>
    <s v="Canada"/>
    <s v="Not Rated"/>
    <m/>
    <s v="LÃ©a Pool"/>
    <m/>
    <n v="0"/>
    <n v="4"/>
    <n v="5000"/>
    <n v="7.4"/>
    <n v="23"/>
    <n v="97"/>
    <n v="24784"/>
    <n v="1200000"/>
    <n v="-1175216"/>
    <n v="2006"/>
  </r>
  <r>
    <x v="1430"/>
    <n v="1"/>
    <x v="1430"/>
    <s v="Color"/>
    <s v="Drama"/>
    <s v="Hungarian"/>
    <s v="Hungary"/>
    <s v="R"/>
    <s v="Marcell Nagy"/>
    <s v="Lajos Koltai"/>
    <n v="9"/>
    <n v="11"/>
    <n v="45"/>
    <n v="607"/>
    <n v="7.1"/>
    <n v="73"/>
    <n v="134"/>
    <n v="195888"/>
    <n v="2500000000"/>
    <n v="-2499804112"/>
    <n v="2003"/>
  </r>
  <r>
    <x v="1431"/>
    <n v="1"/>
    <x v="1431"/>
    <s v="Color"/>
    <s v="Action"/>
    <s v="English"/>
    <s v="USA"/>
    <s v="R"/>
    <s v="Steve Bastoni"/>
    <s v="Lana Wachowski"/>
    <n v="234"/>
    <n v="534"/>
    <n v="0"/>
    <n v="0"/>
    <n v="7.2"/>
    <n v="275"/>
    <n v="138"/>
    <n v="281492479"/>
    <n v="150000000"/>
    <n v="131492479"/>
    <n v="2002"/>
  </r>
  <r>
    <x v="1432"/>
    <n v="1"/>
    <x v="1432"/>
    <s v="Color"/>
    <s v="Action"/>
    <s v="English"/>
    <s v="Australia"/>
    <s v="R"/>
    <s v="Essie Davis"/>
    <s v="Lana Wachowski"/>
    <n v="309"/>
    <n v="1062"/>
    <n v="0"/>
    <n v="0"/>
    <n v="6.7"/>
    <n v="245"/>
    <n v="129"/>
    <n v="139259759"/>
    <n v="150000000"/>
    <n v="-10740241"/>
    <n v="2002"/>
  </r>
  <r>
    <x v="1433"/>
    <n v="1"/>
    <x v="1433"/>
    <s v="Color"/>
    <s v="Action"/>
    <s v="English"/>
    <s v="USA"/>
    <s v="PG"/>
    <s v="Scott Porter"/>
    <s v="Lana Wachowski"/>
    <n v="690"/>
    <n v="902"/>
    <n v="0"/>
    <n v="0"/>
    <n v="6.1"/>
    <n v="284"/>
    <n v="135"/>
    <n v="43929341"/>
    <n v="120000000"/>
    <n v="-76070659"/>
    <n v="2004"/>
  </r>
  <r>
    <x v="1434"/>
    <n v="1"/>
    <x v="1434"/>
    <s v="Color"/>
    <s v="Action"/>
    <s v="English"/>
    <s v="USA"/>
    <s v="PG-13"/>
    <s v="Channing Tatum"/>
    <s v="Lana Wachowski"/>
    <n v="17000"/>
    <n v="47334"/>
    <n v="0"/>
    <n v="44000"/>
    <n v="5.4"/>
    <n v="384"/>
    <n v="127"/>
    <n v="47375327"/>
    <n v="176000000"/>
    <n v="-128624673"/>
    <n v="2007"/>
  </r>
  <r>
    <x v="1435"/>
    <n v="1"/>
    <x v="1435"/>
    <s v="Black and White"/>
    <s v="Comedy"/>
    <s v="English"/>
    <s v="USA"/>
    <s v="PG"/>
    <s v="Fay Masterson"/>
    <s v="Larry Blamire"/>
    <n v="126"/>
    <n v="284"/>
    <n v="56"/>
    <n v="0"/>
    <n v="7"/>
    <n v="88"/>
    <n v="90"/>
    <n v="110536"/>
    <n v="40000"/>
    <n v="70536"/>
    <n v="2001"/>
  </r>
  <r>
    <x v="1436"/>
    <n v="1"/>
    <x v="1436"/>
    <s v="Color"/>
    <s v="Comedy"/>
    <s v="English"/>
    <s v="France"/>
    <s v="R"/>
    <s v="Luenell"/>
    <s v="Larry Charles"/>
    <n v="332"/>
    <n v="505"/>
    <n v="119"/>
    <n v="0"/>
    <n v="7.3"/>
    <n v="343"/>
    <n v="82"/>
    <n v="128505958"/>
    <n v="18000000"/>
    <n v="110505958"/>
    <n v="2003"/>
  </r>
  <r>
    <x v="1437"/>
    <n v="1"/>
    <x v="1437"/>
    <s v="Color"/>
    <s v="Comedy"/>
    <s v="English"/>
    <s v="USA"/>
    <s v="R"/>
    <s v="Bill Maher"/>
    <s v="Larry Charles"/>
    <n v="334"/>
    <n v="338"/>
    <n v="119"/>
    <n v="24000"/>
    <n v="7.7"/>
    <n v="197"/>
    <n v="101"/>
    <n v="12995673"/>
    <n v="2500000"/>
    <n v="10495673"/>
    <n v="2004"/>
  </r>
  <r>
    <x v="1438"/>
    <n v="1"/>
    <x v="1438"/>
    <s v="Color"/>
    <s v="Comedy"/>
    <s v="English"/>
    <s v="USA"/>
    <s v="R"/>
    <s v="Bono"/>
    <s v="Larry Charles"/>
    <n v="468"/>
    <n v="2134"/>
    <n v="119"/>
    <n v="0"/>
    <n v="5.8"/>
    <n v="288"/>
    <n v="81"/>
    <n v="59992760"/>
    <n v="42000000"/>
    <n v="17992760"/>
    <n v="2004"/>
  </r>
  <r>
    <x v="1439"/>
    <n v="1"/>
    <x v="1439"/>
    <s v="Color"/>
    <s v="Comedy"/>
    <s v="English"/>
    <s v="USA"/>
    <s v="R"/>
    <s v="Sayed Badreya"/>
    <s v="Larry Charles"/>
    <n v="600"/>
    <n v="1375"/>
    <n v="119"/>
    <n v="59000"/>
    <n v="6.4"/>
    <n v="313"/>
    <n v="99"/>
    <n v="59617068"/>
    <n v="65000000"/>
    <n v="-5382932"/>
    <n v="2006"/>
  </r>
  <r>
    <x v="1440"/>
    <n v="1"/>
    <x v="1440"/>
    <s v="Color"/>
    <s v="Crime"/>
    <s v="English"/>
    <s v="Denmark"/>
    <s v="R"/>
    <s v="Catherine Deneuve"/>
    <s v="Lars von Trier"/>
    <n v="963"/>
    <n v="2894"/>
    <n v="3000"/>
    <n v="0"/>
    <n v="8"/>
    <n v="177"/>
    <n v="140"/>
    <n v="4157491"/>
    <n v="12800000"/>
    <n v="-8642509"/>
    <n v="2000"/>
  </r>
  <r>
    <x v="1441"/>
    <n v="1"/>
    <x v="1441"/>
    <s v="Color"/>
    <s v="Drama"/>
    <s v="English"/>
    <s v="Denmark"/>
    <s v="Not Rated"/>
    <s v="Bryce Dallas Howard"/>
    <s v="Lars von Trier"/>
    <n v="3000"/>
    <n v="4211"/>
    <n v="3000"/>
    <n v="1000"/>
    <n v="7.4"/>
    <n v="140"/>
    <n v="139"/>
    <n v="74205"/>
    <n v="14200000"/>
    <n v="-14125795"/>
    <n v="2003"/>
  </r>
  <r>
    <x v="1442"/>
    <n v="1"/>
    <x v="1442"/>
    <s v="Color"/>
    <s v="Drama"/>
    <s v="English"/>
    <s v="Denmark"/>
    <s v="R"/>
    <s v="Alexander SkarsgÃ¥rd"/>
    <s v="Lars von Trier"/>
    <n v="10000"/>
    <n v="15835"/>
    <n v="3000"/>
    <n v="50000"/>
    <n v="7.1"/>
    <n v="439"/>
    <n v="130"/>
    <n v="3029870"/>
    <n v="7400000"/>
    <n v="-4370130"/>
    <n v="2006"/>
  </r>
  <r>
    <x v="1443"/>
    <n v="1"/>
    <x v="1443"/>
    <s v="Color"/>
    <s v="Drama"/>
    <s v="English"/>
    <s v="UK"/>
    <s v="PG-13"/>
    <s v="Lena Olin"/>
    <s v="Lasse HallstrÃ¶m"/>
    <n v="541"/>
    <n v="1323"/>
    <n v="529"/>
    <n v="18000"/>
    <n v="7.3"/>
    <n v="152"/>
    <n v="121"/>
    <n v="71309760"/>
    <n v="25000000"/>
    <n v="46309760"/>
    <n v="2000"/>
  </r>
  <r>
    <x v="1444"/>
    <n v="1"/>
    <x v="1444"/>
    <s v="Color"/>
    <s v="Drama"/>
    <s v="English"/>
    <s v="USA"/>
    <s v="R"/>
    <s v="Kevin Spacey"/>
    <s v="Lasse HallstrÃ¶m"/>
    <n v="18000"/>
    <n v="19805"/>
    <n v="529"/>
    <n v="0"/>
    <n v="6.8"/>
    <n v="119"/>
    <n v="111"/>
    <n v="11405825"/>
    <n v="35000000"/>
    <n v="-23594175"/>
    <n v="2001"/>
  </r>
  <r>
    <x v="1445"/>
    <n v="1"/>
    <x v="1445"/>
    <s v="Color"/>
    <s v="Drama"/>
    <s v="English"/>
    <s v="USA"/>
    <s v="PG-13"/>
    <s v="Morgan Freeman"/>
    <s v="Lasse HallstrÃ¶m"/>
    <n v="11000"/>
    <n v="11519"/>
    <n v="529"/>
    <n v="0"/>
    <n v="7"/>
    <n v="107"/>
    <n v="108"/>
    <n v="8535575"/>
    <n v="30000000"/>
    <n v="-21464425"/>
    <n v="2002"/>
  </r>
  <r>
    <x v="1446"/>
    <n v="1"/>
    <x v="1446"/>
    <s v="Color"/>
    <s v="Comedy"/>
    <s v="English"/>
    <s v="USA"/>
    <s v="R"/>
    <s v="Hope Davis"/>
    <s v="Lasse HallstrÃ¶m"/>
    <n v="442"/>
    <n v="1134"/>
    <n v="529"/>
    <n v="348"/>
    <n v="6.7"/>
    <n v="142"/>
    <n v="116"/>
    <n v="7156933"/>
    <n v="25000000"/>
    <n v="-17843067"/>
    <n v="2003"/>
  </r>
  <r>
    <x v="1447"/>
    <n v="1"/>
    <x v="1447"/>
    <s v="Color"/>
    <s v="Drama"/>
    <s v="English"/>
    <s v="USA"/>
    <s v="PG-13"/>
    <s v="Channing Tatum"/>
    <s v="Lasse HallstrÃ¶m"/>
    <n v="17000"/>
    <n v="19945"/>
    <n v="529"/>
    <n v="14000"/>
    <n v="6.3"/>
    <n v="162"/>
    <n v="108"/>
    <n v="80014842"/>
    <n v="25000000"/>
    <n v="55014842"/>
    <n v="2005"/>
  </r>
  <r>
    <x v="1448"/>
    <n v="1"/>
    <x v="1448"/>
    <s v="Color"/>
    <s v="Drama"/>
    <s v="English"/>
    <s v="USA"/>
    <s v="PG-13"/>
    <s v="David Lyons"/>
    <s v="Lasse HallstrÃ¶m"/>
    <n v="576"/>
    <n v="1554"/>
    <n v="529"/>
    <n v="23000"/>
    <n v="6.7"/>
    <n v="184"/>
    <n v="115"/>
    <n v="71346930"/>
    <n v="28000000"/>
    <n v="43346930"/>
    <n v="2006"/>
  </r>
  <r>
    <x v="1449"/>
    <n v="1"/>
    <x v="1449"/>
    <s v="Color"/>
    <s v="Comedy"/>
    <s v="English"/>
    <s v="USA"/>
    <s v="PG"/>
    <s v="Manish Dayal"/>
    <s v="Lasse HallstrÃ¶m"/>
    <n v="820"/>
    <n v="1484"/>
    <n v="529"/>
    <n v="55000"/>
    <n v="7.3"/>
    <n v="180"/>
    <n v="122"/>
    <n v="54235441"/>
    <n v="22000000"/>
    <n v="32235441"/>
    <n v="2007"/>
  </r>
  <r>
    <x v="1450"/>
    <n v="1"/>
    <x v="1450"/>
    <s v="Color"/>
    <s v="Comedy"/>
    <s v="French"/>
    <s v="France"/>
    <s v="PG-13"/>
    <s v="Romain Duris"/>
    <s v="Laurent Tirard"/>
    <n v="809"/>
    <n v="1651"/>
    <n v="2"/>
    <n v="815"/>
    <n v="7.3"/>
    <n v="78"/>
    <n v="120"/>
    <n v="634277"/>
    <n v="16000000"/>
    <n v="-15365723"/>
    <n v="2004"/>
  </r>
  <r>
    <x v="1451"/>
    <n v="1"/>
    <x v="1451"/>
    <s v="Color"/>
    <s v="Drama"/>
    <s v="English"/>
    <s v="UK"/>
    <s v="R"/>
    <s v="Brad William Henke"/>
    <s v="Laurie Collyer"/>
    <n v="363"/>
    <n v="774"/>
    <n v="38"/>
    <n v="474"/>
    <n v="6.6"/>
    <n v="78"/>
    <n v="96"/>
    <n v="198407"/>
    <n v="2000000"/>
    <n v="-1801593"/>
    <n v="2003"/>
  </r>
  <r>
    <x v="1452"/>
    <n v="1"/>
    <x v="1452"/>
    <s v="Color"/>
    <s v="Action"/>
    <s v="English"/>
    <s v="USA"/>
    <s v="PG"/>
    <s v="Carol Ann Susi"/>
    <s v="Lawrence Guterman"/>
    <n v="3000"/>
    <n v="4171"/>
    <n v="6"/>
    <n v="0"/>
    <n v="5.2"/>
    <n v="105"/>
    <n v="87"/>
    <n v="93375151"/>
    <n v="60000000"/>
    <n v="33375151"/>
    <n v="2001"/>
  </r>
  <r>
    <x v="1453"/>
    <n v="1"/>
    <x v="1453"/>
    <s v="Color"/>
    <s v="Comedy"/>
    <s v="English"/>
    <s v="USA"/>
    <s v="PG"/>
    <s v="Jamie Kennedy"/>
    <s v="Lawrence Guterman"/>
    <n v="490"/>
    <n v="1195"/>
    <n v="6"/>
    <n v="881"/>
    <n v="2.2000000000000002"/>
    <n v="78"/>
    <n v="94"/>
    <n v="17010646"/>
    <n v="84000000"/>
    <n v="-66989354"/>
    <n v="2003"/>
  </r>
  <r>
    <x v="1454"/>
    <n v="1"/>
    <x v="1454"/>
    <s v="Color"/>
    <s v="Drama"/>
    <s v="English"/>
    <s v="USA"/>
    <s v="R"/>
    <s v="Morgan Freeman"/>
    <s v="Lawrence Kasdan"/>
    <n v="11000"/>
    <n v="12194"/>
    <n v="759"/>
    <n v="4000"/>
    <n v="5.5"/>
    <n v="175"/>
    <n v="136"/>
    <n v="33685268"/>
    <n v="68000000"/>
    <n v="-34314732"/>
    <n v="2002"/>
  </r>
  <r>
    <x v="1455"/>
    <n v="1"/>
    <x v="1455"/>
    <s v="Color"/>
    <s v="Drama"/>
    <s v="English"/>
    <s v="USA"/>
    <s v="R"/>
    <s v="Mo'Nique"/>
    <s v="Lee Daniels"/>
    <n v="940"/>
    <n v="3277"/>
    <n v="304"/>
    <n v="12000"/>
    <n v="7.3"/>
    <n v="323"/>
    <n v="109"/>
    <n v="47536959"/>
    <n v="10000000"/>
    <n v="37536959"/>
    <n v="2005"/>
  </r>
  <r>
    <x v="1456"/>
    <n v="1"/>
    <x v="1456"/>
    <s v="Color"/>
    <s v="Biography"/>
    <s v="English"/>
    <s v="USA"/>
    <s v="PG-13"/>
    <s v="Alex Pettyfer"/>
    <s v="Lee Daniels"/>
    <n v="15000"/>
    <n v="20035"/>
    <n v="304"/>
    <n v="41000"/>
    <n v="7.2"/>
    <n v="304"/>
    <n v="132"/>
    <n v="116631310"/>
    <n v="30000000"/>
    <n v="86631310"/>
    <n v="2006"/>
  </r>
  <r>
    <x v="1457"/>
    <n v="1"/>
    <x v="1457"/>
    <s v="Color"/>
    <s v="Crime"/>
    <s v="English"/>
    <s v="USA"/>
    <s v="R"/>
    <s v="Morgan Freeman"/>
    <s v="Lee Tamahori"/>
    <n v="11000"/>
    <n v="17109"/>
    <n v="93"/>
    <n v="0"/>
    <n v="6.3"/>
    <n v="133"/>
    <n v="104"/>
    <n v="74058698"/>
    <n v="60000000"/>
    <n v="14058698"/>
    <n v="2001"/>
  </r>
  <r>
    <x v="1458"/>
    <n v="1"/>
    <x v="1458"/>
    <s v="Black and White"/>
    <s v="Action"/>
    <s v="English"/>
    <s v="UK"/>
    <s v="PG-13"/>
    <s v="Toby Stephens"/>
    <s v="Lee Tamahori"/>
    <n v="769"/>
    <n v="2538"/>
    <n v="93"/>
    <n v="0"/>
    <n v="6.1"/>
    <n v="264"/>
    <n v="133"/>
    <n v="160201106"/>
    <n v="142000000"/>
    <n v="18201106"/>
    <n v="2001"/>
  </r>
  <r>
    <x v="1459"/>
    <n v="1"/>
    <x v="1459"/>
    <s v="Color"/>
    <s v="Action"/>
    <s v="English"/>
    <s v="USA"/>
    <s v="PG-13"/>
    <s v="Sunny Mabrey"/>
    <s v="Lee Tamahori"/>
    <n v="287"/>
    <n v="993"/>
    <n v="93"/>
    <n v="0"/>
    <n v="4.3"/>
    <n v="77"/>
    <n v="101"/>
    <n v="26082914"/>
    <n v="87000000"/>
    <n v="-60917086"/>
    <n v="2003"/>
  </r>
  <r>
    <x v="1460"/>
    <n v="1"/>
    <x v="1460"/>
    <s v="Color"/>
    <s v="Biography"/>
    <s v="English"/>
    <s v="Belgium"/>
    <s v="R"/>
    <s v="Mem Ferda"/>
    <s v="Lee Tamahori"/>
    <n v="31000"/>
    <n v="35561"/>
    <n v="93"/>
    <n v="14000"/>
    <n v="7.1"/>
    <n v="167"/>
    <n v="109"/>
    <n v="1357042"/>
    <n v="15000000"/>
    <n v="-13642958"/>
    <n v="2006"/>
  </r>
  <r>
    <x v="1461"/>
    <n v="1"/>
    <x v="1461"/>
    <s v="Color"/>
    <s v="Drama"/>
    <s v="English"/>
    <s v="USA"/>
    <s v="PG-13"/>
    <s v="Harrison Ford"/>
    <s v="Lee Toland Krieger"/>
    <n v="11000"/>
    <n v="15327"/>
    <n v="43"/>
    <n v="34000"/>
    <n v="7.2"/>
    <n v="214"/>
    <n v="112"/>
    <n v="42478175"/>
    <n v="25000000"/>
    <n v="17478175"/>
    <n v="2007"/>
  </r>
  <r>
    <x v="1462"/>
    <n v="1"/>
    <x v="1462"/>
    <s v="Color"/>
    <s v="Adventure"/>
    <s v="English"/>
    <s v="USA"/>
    <s v="G"/>
    <s v="Tom Hanks"/>
    <s v="Lee Unkrich"/>
    <n v="15000"/>
    <n v="19085"/>
    <n v="125"/>
    <n v="30000"/>
    <n v="8.3000000000000007"/>
    <n v="453"/>
    <n v="103"/>
    <n v="414984497"/>
    <n v="200000000"/>
    <n v="214984497"/>
    <n v="2005"/>
  </r>
  <r>
    <x v="1463"/>
    <n v="1"/>
    <x v="1463"/>
    <s v="Color"/>
    <s v="Fantasy"/>
    <s v="English"/>
    <s v="Canada"/>
    <s v="PG-13"/>
    <s v="Lin Shaye"/>
    <s v="Leigh Whannell"/>
    <n v="852"/>
    <n v="2426"/>
    <n v="482"/>
    <n v="29000"/>
    <n v="6.1"/>
    <n v="242"/>
    <n v="97"/>
    <n v="52200504"/>
    <n v="10000000"/>
    <n v="42200504"/>
    <n v="2007"/>
  </r>
  <r>
    <x v="1464"/>
    <n v="1"/>
    <x v="1464"/>
    <s v="Color"/>
    <s v="Action"/>
    <s v="English"/>
    <s v="UK"/>
    <s v="R"/>
    <s v="Sophia Myles"/>
    <s v="Len Wiseman"/>
    <n v="955"/>
    <n v="1777"/>
    <n v="235"/>
    <n v="0"/>
    <n v="7"/>
    <n v="226"/>
    <n v="133"/>
    <n v="51483949"/>
    <n v="22000000"/>
    <n v="29483949"/>
    <n v="2002"/>
  </r>
  <r>
    <x v="1465"/>
    <n v="1"/>
    <x v="1465"/>
    <s v="Color"/>
    <s v="Action"/>
    <s v="English"/>
    <s v="France"/>
    <s v="R"/>
    <s v="Sophia Myles"/>
    <s v="Len Wiseman"/>
    <n v="956"/>
    <n v="2998"/>
    <n v="235"/>
    <n v="0"/>
    <n v="6.8"/>
    <n v="206"/>
    <n v="102"/>
    <n v="62318875"/>
    <n v="50000000"/>
    <n v="12318875"/>
    <n v="2003"/>
  </r>
  <r>
    <x v="1466"/>
    <n v="1"/>
    <x v="1466"/>
    <s v="Color"/>
    <s v="Action"/>
    <s v="English"/>
    <s v="USA"/>
    <s v="PG-13"/>
    <s v="Bruce Willis"/>
    <s v="Len Wiseman"/>
    <n v="13000"/>
    <n v="13961"/>
    <n v="235"/>
    <n v="0"/>
    <n v="7.2"/>
    <n v="354"/>
    <n v="129"/>
    <n v="134520804"/>
    <n v="110000000"/>
    <n v="24520804"/>
    <n v="2004"/>
  </r>
  <r>
    <x v="1467"/>
    <n v="1"/>
    <x v="1467"/>
    <s v="Color"/>
    <s v="Comedy"/>
    <s v="English"/>
    <s v="USA"/>
    <s v="Not Rated"/>
    <s v="Lena Dunham"/>
    <s v="Lena Dunham"/>
    <n v="969"/>
    <n v="2530"/>
    <n v="969"/>
    <n v="0"/>
    <n v="6.3"/>
    <n v="113"/>
    <n v="98"/>
    <n v="389804"/>
    <n v="65000"/>
    <n v="324804"/>
    <n v="2005"/>
  </r>
  <r>
    <x v="1468"/>
    <n v="1"/>
    <x v="1468"/>
    <s v="Color"/>
    <s v="Drama"/>
    <s v="English"/>
    <s v="Ireland"/>
    <s v="R"/>
    <s v="Joan Allen"/>
    <s v="Lenny Abrahamson"/>
    <n v="805"/>
    <n v="2499"/>
    <n v="412"/>
    <n v="72000"/>
    <n v="8.3000000000000007"/>
    <n v="421"/>
    <n v="118"/>
    <n v="14677654"/>
    <n v="13000000"/>
    <n v="1677654"/>
    <n v="2007"/>
  </r>
  <r>
    <x v="1469"/>
    <n v="1"/>
    <x v="1469"/>
    <s v="Color"/>
    <s v="Action"/>
    <s v="English"/>
    <s v="USA"/>
    <s v="PG-13"/>
    <s v="Gregory Smith"/>
    <s v="Les Mayfield"/>
    <n v="694"/>
    <n v="1668"/>
    <n v="10"/>
    <n v="433"/>
    <n v="6"/>
    <n v="44"/>
    <n v="94"/>
    <n v="13264986"/>
    <n v="35000000"/>
    <n v="-21735014"/>
    <n v="2001"/>
  </r>
  <r>
    <x v="1470"/>
    <n v="1"/>
    <x v="1470"/>
    <s v="Color"/>
    <s v="Action"/>
    <s v="English"/>
    <s v="Germany"/>
    <s v="PG-13"/>
    <s v="Miguel Ferrer"/>
    <s v="Les Mayfield"/>
    <n v="688"/>
    <n v="1019"/>
    <n v="10"/>
    <n v="676"/>
    <n v="5.5"/>
    <n v="72"/>
    <n v="83"/>
    <n v="8326035"/>
    <n v="33000000"/>
    <n v="-24673965"/>
    <n v="2003"/>
  </r>
  <r>
    <x v="1471"/>
    <n v="1"/>
    <x v="1471"/>
    <s v="Color"/>
    <s v="Action"/>
    <s v="English"/>
    <s v="USA"/>
    <s v="PG-13"/>
    <s v="Callum Rennie"/>
    <s v="Les Mayfield"/>
    <n v="716"/>
    <n v="2700"/>
    <n v="10"/>
    <n v="233"/>
    <n v="4.5"/>
    <n v="53"/>
    <n v="91"/>
    <n v="8104069"/>
    <n v="20000000"/>
    <n v="-11895931"/>
    <n v="2003"/>
  </r>
  <r>
    <x v="1472"/>
    <n v="1"/>
    <x v="1472"/>
    <s v="Color"/>
    <s v="Comedy"/>
    <s v="English"/>
    <s v="USA"/>
    <s v="R"/>
    <s v="David Jason Perez"/>
    <s v="Leslie Small"/>
    <n v="1000"/>
    <n v="1385"/>
    <n v="15"/>
    <n v="0"/>
    <n v="6.7"/>
    <n v="26"/>
    <n v="75"/>
    <n v="32230907"/>
    <n v="2500000"/>
    <n v="29730907"/>
    <n v="2006"/>
  </r>
  <r>
    <x v="1473"/>
    <n v="1"/>
    <x v="1473"/>
    <s v="Color"/>
    <s v="Comedy"/>
    <s v="English"/>
    <s v="USA"/>
    <s v="R"/>
    <s v="Kirsten Dunst"/>
    <s v="Leslye Headland"/>
    <n v="4000"/>
    <n v="8353"/>
    <n v="21"/>
    <n v="0"/>
    <n v="5.3"/>
    <n v="156"/>
    <n v="87"/>
    <n v="418268"/>
    <n v="3000000"/>
    <n v="-2581732"/>
    <n v="2006"/>
  </r>
  <r>
    <x v="1474"/>
    <n v="1"/>
    <x v="1474"/>
    <s v="Color"/>
    <s v="Horror"/>
    <s v="English"/>
    <s v="USA"/>
    <s v="R"/>
    <s v="Shelley Hennig"/>
    <s v="Levan Gabriadze"/>
    <n v="707"/>
    <n v="1565"/>
    <n v="6"/>
    <n v="13000"/>
    <n v="5.7"/>
    <n v="270"/>
    <n v="83"/>
    <n v="31537320"/>
    <n v="1000000"/>
    <n v="30537320"/>
    <n v="2007"/>
  </r>
  <r>
    <x v="1475"/>
    <n v="1"/>
    <x v="1475"/>
    <s v="Color"/>
    <s v="Action"/>
    <s v="English"/>
    <s v="USA"/>
    <s v="R"/>
    <s v="Julie Benz"/>
    <s v="Lexi Alexander"/>
    <n v="3000"/>
    <n v="6563"/>
    <n v="189"/>
    <n v="0"/>
    <n v="6"/>
    <n v="151"/>
    <n v="103"/>
    <n v="7948159"/>
    <n v="35000000"/>
    <n v="-27051841"/>
    <n v="2004"/>
  </r>
  <r>
    <x v="1476"/>
    <n v="1"/>
    <x v="1476"/>
    <s v="Color"/>
    <s v="Action"/>
    <s v="Mandarin"/>
    <s v="China"/>
    <s v="R"/>
    <s v="Bingbing Li"/>
    <s v="Li Zhang"/>
    <n v="974"/>
    <n v="1887"/>
    <n v="0"/>
    <n v="0"/>
    <n v="6"/>
    <n v="63"/>
    <n v="121"/>
    <n v="127437"/>
    <n v="18000000"/>
    <n v="-17872563"/>
    <n v="2005"/>
  </r>
  <r>
    <x v="1477"/>
    <n v="1"/>
    <x v="1477"/>
    <s v="Color"/>
    <s v="Comedy"/>
    <s v="English"/>
    <s v="USA"/>
    <s v="R"/>
    <s v="Josh Hutcherson"/>
    <s v="Lisa Cholodenko"/>
    <n v="14000"/>
    <n v="18645"/>
    <n v="450"/>
    <n v="16000"/>
    <n v="7.1"/>
    <n v="323"/>
    <n v="106"/>
    <n v="20803237"/>
    <n v="3500000"/>
    <n v="17303237"/>
    <n v="2005"/>
  </r>
  <r>
    <x v="1478"/>
    <n v="1"/>
    <x v="1478"/>
    <s v="Color"/>
    <s v="Drama"/>
    <s v="English"/>
    <s v="India"/>
    <s v="PG-13"/>
    <s v="Alfre Woodard"/>
    <s v="Liz Friedlander"/>
    <n v="1000"/>
    <n v="3797"/>
    <n v="3"/>
    <n v="0"/>
    <n v="6.7"/>
    <n v="101"/>
    <n v="118"/>
    <n v="34703228"/>
    <n v="30000000"/>
    <n v="4703228"/>
    <n v="2003"/>
  </r>
  <r>
    <x v="1479"/>
    <n v="1"/>
    <x v="1479"/>
    <s v="Color"/>
    <s v="Comedy"/>
    <s v="English"/>
    <s v="USA"/>
    <s v="Unrated"/>
    <s v="John Karyus"/>
    <s v="Lloyd Kaufman"/>
    <n v="907"/>
    <n v="1411"/>
    <n v="365"/>
    <n v="0"/>
    <n v="6.2"/>
    <n v="88"/>
    <n v="103"/>
    <n v="23000"/>
    <n v="500000"/>
    <n v="-477000"/>
    <n v="2003"/>
  </r>
  <r>
    <x v="1480"/>
    <n v="1"/>
    <x v="1480"/>
    <s v="Color"/>
    <s v="Drama"/>
    <s v="English"/>
    <s v="UK"/>
    <s v="PG-13"/>
    <s v="Dominic Cooper"/>
    <s v="Lone Scherfig"/>
    <n v="3000"/>
    <n v="4198"/>
    <n v="92"/>
    <n v="12000"/>
    <n v="7.3"/>
    <n v="278"/>
    <n v="100"/>
    <n v="12574715"/>
    <n v="4500000"/>
    <n v="8074715"/>
    <n v="2004"/>
  </r>
  <r>
    <x v="1481"/>
    <n v="1"/>
    <x v="1481"/>
    <s v="Color"/>
    <s v="Drama"/>
    <s v="English"/>
    <s v="USA"/>
    <s v="PG-13"/>
    <s v="Anne Hathaway"/>
    <s v="Lone Scherfig"/>
    <n v="11000"/>
    <n v="17627"/>
    <n v="92"/>
    <n v="49000"/>
    <n v="7"/>
    <n v="221"/>
    <n v="107"/>
    <n v="13766014"/>
    <n v="15000000"/>
    <n v="-1233986"/>
    <n v="2006"/>
  </r>
  <r>
    <x v="1482"/>
    <n v="1"/>
    <x v="1482"/>
    <s v="Black and White"/>
    <s v="Adventure"/>
    <s v="English"/>
    <s v="USA"/>
    <s v="R"/>
    <s v="Steve Carell"/>
    <s v="Lorene Scafaria"/>
    <n v="7000"/>
    <n v="7747"/>
    <n v="63"/>
    <n v="25000"/>
    <n v="6.7"/>
    <n v="265"/>
    <n v="101"/>
    <n v="6619173"/>
    <n v="10000000"/>
    <n v="-3380827"/>
    <n v="2006"/>
  </r>
  <r>
    <x v="1483"/>
    <n v="1"/>
    <x v="1483"/>
    <s v="Color"/>
    <s v="Action"/>
    <s v="English"/>
    <s v="USA"/>
    <s v="PG-13"/>
    <s v="Wanda Sykes"/>
    <s v="Louis C.K."/>
    <n v="560"/>
    <n v="2238"/>
    <n v="0"/>
    <n v="0"/>
    <n v="5.2"/>
    <n v="31"/>
    <n v="81"/>
    <n v="3293258"/>
    <n v="3000000"/>
    <n v="293258"/>
    <n v="2001"/>
  </r>
  <r>
    <x v="1484"/>
    <n v="1"/>
    <x v="1484"/>
    <s v="Color"/>
    <s v="Action"/>
    <s v="English"/>
    <s v="France"/>
    <s v="PG-13"/>
    <s v="Jason Statham"/>
    <s v="Louis Leterrier"/>
    <n v="26000"/>
    <n v="27572"/>
    <n v="255"/>
    <n v="0"/>
    <n v="6.8"/>
    <n v="171"/>
    <n v="92"/>
    <n v="25296447"/>
    <n v="21000000"/>
    <n v="4296447"/>
    <n v="2001"/>
  </r>
  <r>
    <x v="1485"/>
    <n v="1"/>
    <x v="1485"/>
    <s v="Color"/>
    <s v="Action"/>
    <s v="English"/>
    <s v="France"/>
    <s v="PG-13"/>
    <s v="Jason Statham"/>
    <s v="Louis Leterrier"/>
    <n v="26000"/>
    <n v="29050"/>
    <n v="255"/>
    <n v="0"/>
    <n v="6.3"/>
    <n v="163"/>
    <n v="87"/>
    <n v="43095600"/>
    <n v="32000000"/>
    <n v="11095600"/>
    <n v="2003"/>
  </r>
  <r>
    <x v="1486"/>
    <n v="1"/>
    <x v="1486"/>
    <s v="Color"/>
    <s v="Action"/>
    <s v="English"/>
    <s v="France"/>
    <s v="R"/>
    <s v="Morgan Freeman"/>
    <s v="Louis Leterrier"/>
    <n v="11000"/>
    <n v="22383"/>
    <n v="255"/>
    <n v="0"/>
    <n v="7"/>
    <n v="177"/>
    <n v="103"/>
    <n v="24520892"/>
    <n v="45000000"/>
    <n v="-20479108"/>
    <n v="2003"/>
  </r>
  <r>
    <x v="1487"/>
    <n v="1"/>
    <x v="1487"/>
    <s v="Color"/>
    <s v="Action"/>
    <s v="English"/>
    <s v="USA"/>
    <s v="PG-13"/>
    <s v="Ty Burrell"/>
    <s v="Louis Leterrier"/>
    <n v="3000"/>
    <n v="5811"/>
    <n v="255"/>
    <n v="0"/>
    <n v="6.8"/>
    <n v="354"/>
    <n v="135"/>
    <n v="134518390"/>
    <n v="150000000"/>
    <n v="-15481610"/>
    <n v="2004"/>
  </r>
  <r>
    <x v="1488"/>
    <n v="1"/>
    <x v="1488"/>
    <s v="Color"/>
    <s v="Action"/>
    <s v="English"/>
    <s v="USA"/>
    <s v="PG-13"/>
    <s v="Liam Neeson"/>
    <s v="Louis Leterrier"/>
    <n v="14000"/>
    <n v="18003"/>
    <n v="255"/>
    <n v="15000"/>
    <n v="5.8"/>
    <n v="344"/>
    <n v="106"/>
    <n v="163192114"/>
    <n v="125000000"/>
    <n v="38192114"/>
    <n v="2005"/>
  </r>
  <r>
    <x v="1489"/>
    <n v="1"/>
    <x v="1489"/>
    <s v="Color"/>
    <s v="Crime"/>
    <s v="English"/>
    <s v="USA"/>
    <s v="PG-13"/>
    <s v="Morgan Freeman"/>
    <s v="Louis Leterrier"/>
    <n v="11000"/>
    <n v="13312"/>
    <n v="255"/>
    <n v="105000"/>
    <n v="7.3"/>
    <n v="384"/>
    <n v="125"/>
    <n v="117698894"/>
    <n v="75000000"/>
    <n v="42698894"/>
    <n v="2006"/>
  </r>
  <r>
    <x v="1490"/>
    <n v="1"/>
    <x v="1490"/>
    <s v="Color"/>
    <s v="Adventure"/>
    <s v="English"/>
    <s v="France"/>
    <s v="PG"/>
    <s v="Mia Farrow"/>
    <s v="Luc Besson"/>
    <n v="563"/>
    <n v="683"/>
    <n v="0"/>
    <n v="941"/>
    <n v="6"/>
    <n v="101"/>
    <n v="94"/>
    <n v="15131330"/>
    <n v="86000000"/>
    <n v="-70868670"/>
    <n v="2003"/>
  </r>
  <r>
    <x v="1491"/>
    <n v="1"/>
    <x v="1491"/>
    <s v="Color"/>
    <s v="Action"/>
    <s v="English"/>
    <s v="France"/>
    <s v="R"/>
    <s v="Scarlett Johansson"/>
    <s v="Luc Besson"/>
    <n v="19000"/>
    <n v="32325"/>
    <n v="0"/>
    <n v="83000"/>
    <n v="6.4"/>
    <n v="433"/>
    <n v="89"/>
    <n v="126546825"/>
    <n v="40000000"/>
    <n v="86546825"/>
    <n v="2007"/>
  </r>
  <r>
    <x v="1492"/>
    <n v="1"/>
    <x v="1492"/>
    <s v="Color"/>
    <s v="Documentary"/>
    <s v="French"/>
    <s v="France"/>
    <s v="G"/>
    <s v="Morgan Freeman"/>
    <s v="Luc Jacquet"/>
    <n v="11000"/>
    <n v="11218"/>
    <n v="10"/>
    <n v="0"/>
    <n v="7.6"/>
    <n v="169"/>
    <n v="80"/>
    <n v="77413017"/>
    <n v="8000000"/>
    <n v="69413017"/>
    <n v="2003"/>
  </r>
  <r>
    <x v="1493"/>
    <n v="1"/>
    <x v="1493"/>
    <s v="Color"/>
    <s v="Drama"/>
    <s v="Italian"/>
    <s v="Italy"/>
    <s v="R"/>
    <s v="Flavio Parenti"/>
    <s v="Luca Guadagnino"/>
    <n v="144"/>
    <n v="474"/>
    <n v="64"/>
    <n v="0"/>
    <n v="7"/>
    <n v="181"/>
    <n v="120"/>
    <n v="5004648"/>
    <n v="10000000"/>
    <n v="-4995352"/>
    <n v="2005"/>
  </r>
  <r>
    <x v="1494"/>
    <n v="1"/>
    <x v="1494"/>
    <s v="Color"/>
    <s v="Drama"/>
    <s v="English"/>
    <s v="USA"/>
    <s v="R"/>
    <s v="James Duval"/>
    <s v="Lucky McKee"/>
    <n v="701"/>
    <n v="2489"/>
    <n v="75"/>
    <n v="0"/>
    <n v="6.7"/>
    <n v="114"/>
    <n v="93"/>
    <n v="145540"/>
    <n v="500000"/>
    <n v="-354460"/>
    <n v="2001"/>
  </r>
  <r>
    <x v="1495"/>
    <n v="1"/>
    <x v="1495"/>
    <s v="Color"/>
    <s v="Drama"/>
    <s v="Spanish"/>
    <s v="Argentina"/>
    <s v="R"/>
    <s v="MÃ­a Maestro"/>
    <s v="Lucrecia Martel"/>
    <n v="341"/>
    <n v="358"/>
    <n v="33"/>
    <n v="57"/>
    <n v="6.7"/>
    <n v="78"/>
    <n v="106"/>
    <n v="304124"/>
    <n v="1400000"/>
    <n v="-1095876"/>
    <n v="2002"/>
  </r>
  <r>
    <x v="1496"/>
    <n v="1"/>
    <x v="1496"/>
    <s v="Color"/>
    <s v="Drama"/>
    <s v="English"/>
    <s v="USA"/>
    <s v="R"/>
    <s v="Sonia Braga"/>
    <s v="Luis Mandoki"/>
    <n v="308"/>
    <n v="1440"/>
    <n v="43"/>
    <n v="689"/>
    <n v="5.6"/>
    <n v="106"/>
    <n v="102"/>
    <n v="24044532"/>
    <n v="38000000"/>
    <n v="-13955468"/>
    <n v="2001"/>
  </r>
  <r>
    <x v="1497"/>
    <n v="1"/>
    <x v="1497"/>
    <s v="Color"/>
    <s v="Comedy"/>
    <s v="English"/>
    <s v="USA"/>
    <s v="PG-13"/>
    <s v="Louis Lombardi"/>
    <s v="Luke Greenfield"/>
    <n v="436"/>
    <n v="1203"/>
    <n v="42"/>
    <n v="1000"/>
    <n v="4.8"/>
    <n v="75"/>
    <n v="84"/>
    <n v="55762229"/>
    <n v="22000000"/>
    <n v="33762229"/>
    <n v="2001"/>
  </r>
  <r>
    <x v="1498"/>
    <n v="1"/>
    <x v="1498"/>
    <s v="Color"/>
    <s v="Comedy"/>
    <s v="English"/>
    <s v="USA"/>
    <s v="R"/>
    <s v="Chris Marquette"/>
    <s v="Luke Greenfield"/>
    <n v="355"/>
    <n v="911"/>
    <n v="42"/>
    <n v="0"/>
    <n v="6.8"/>
    <n v="126"/>
    <n v="110"/>
    <n v="14589444"/>
    <n v="25000000"/>
    <n v="-10410556"/>
    <n v="2002"/>
  </r>
  <r>
    <x v="1499"/>
    <n v="1"/>
    <x v="1499"/>
    <s v="Color"/>
    <s v="Comedy"/>
    <s v="English"/>
    <s v="USA"/>
    <s v="PG-13"/>
    <s v="Ashley Williams"/>
    <s v="Luke Greenfield"/>
    <n v="969"/>
    <n v="2371"/>
    <n v="42"/>
    <n v="13000"/>
    <n v="5.9"/>
    <n v="128"/>
    <n v="112"/>
    <n v="39026186"/>
    <n v="35000000"/>
    <n v="4026186"/>
    <n v="2006"/>
  </r>
  <r>
    <x v="1500"/>
    <n v="1"/>
    <x v="1500"/>
    <s v="Color"/>
    <s v="Comedy"/>
    <s v="English"/>
    <s v="USA"/>
    <s v="R"/>
    <s v="Rob Riggle"/>
    <s v="Luke Greenfield"/>
    <n v="839"/>
    <n v="3627"/>
    <n v="42"/>
    <n v="14000"/>
    <n v="6.5"/>
    <n v="129"/>
    <n v="104"/>
    <n v="82389560"/>
    <n v="17000000"/>
    <n v="65389560"/>
    <n v="2007"/>
  </r>
  <r>
    <x v="1501"/>
    <n v="1"/>
    <x v="1501"/>
    <s v="Color"/>
    <s v="Comedy"/>
    <s v="English"/>
    <s v="USA"/>
    <s v="R"/>
    <s v="Mark Duplass"/>
    <s v="Lynn Shelton"/>
    <n v="830"/>
    <n v="973"/>
    <n v="100"/>
    <n v="3000"/>
    <n v="6.7"/>
    <n v="171"/>
    <n v="90"/>
    <n v="1573712"/>
    <n v="125000"/>
    <n v="1448712"/>
    <n v="2006"/>
  </r>
  <r>
    <x v="1502"/>
    <n v="1"/>
    <x v="1502"/>
    <s v="Color"/>
    <s v="Drama"/>
    <s v="English"/>
    <s v="UK"/>
    <s v="R"/>
    <s v="Ezra Miller"/>
    <s v="Lynne Ramsay"/>
    <n v="3000"/>
    <n v="3547"/>
    <n v="159"/>
    <n v="38000"/>
    <n v="7.5"/>
    <n v="389"/>
    <n v="112"/>
    <n v="1738692"/>
    <n v="7000000"/>
    <n v="-5261308"/>
    <n v="2006"/>
  </r>
  <r>
    <x v="1503"/>
    <n v="1"/>
    <x v="1503"/>
    <s v="Color"/>
    <s v="Drama"/>
    <s v="English"/>
    <s v="USA"/>
    <s v="PG-13"/>
    <s v="Robin Wright"/>
    <s v="M. Night Shyamalan"/>
    <n v="18000"/>
    <n v="33645"/>
    <n v="0"/>
    <n v="0"/>
    <n v="7.2"/>
    <n v="294"/>
    <n v="106"/>
    <n v="94999143"/>
    <n v="75000000"/>
    <n v="19999143"/>
    <n v="2000"/>
  </r>
  <r>
    <x v="1504"/>
    <n v="1"/>
    <x v="1504"/>
    <s v="Color"/>
    <s v="Drama"/>
    <s v="English"/>
    <s v="USA"/>
    <s v="PG-13"/>
    <s v="Rory Culkin"/>
    <s v="M. Night Shyamalan"/>
    <n v="710"/>
    <n v="1675"/>
    <n v="0"/>
    <n v="0"/>
    <n v="6.7"/>
    <n v="208"/>
    <n v="106"/>
    <n v="227965690"/>
    <n v="72000000"/>
    <n v="155965690"/>
    <n v="2001"/>
  </r>
  <r>
    <x v="1505"/>
    <n v="1"/>
    <x v="1505"/>
    <s v="Color"/>
    <s v="Drama"/>
    <s v="English"/>
    <s v="USA"/>
    <s v="PG-13"/>
    <s v="Bryce Dallas Howard"/>
    <s v="M. Night Shyamalan"/>
    <n v="3000"/>
    <n v="7273"/>
    <n v="0"/>
    <n v="0"/>
    <n v="6.5"/>
    <n v="261"/>
    <n v="108"/>
    <n v="114195633"/>
    <n v="60000000"/>
    <n v="54195633"/>
    <n v="2002"/>
  </r>
  <r>
    <x v="1506"/>
    <n v="1"/>
    <x v="1506"/>
    <s v="Color"/>
    <s v="Drama"/>
    <s v="English"/>
    <s v="USA"/>
    <s v="PG-13"/>
    <s v="Bryce Dallas Howard"/>
    <s v="M. Night Shyamalan"/>
    <n v="3000"/>
    <n v="5609"/>
    <n v="0"/>
    <n v="0"/>
    <n v="5.6"/>
    <n v="284"/>
    <n v="110"/>
    <n v="42272747"/>
    <n v="70000000"/>
    <n v="-27727253"/>
    <n v="2003"/>
  </r>
  <r>
    <x v="1507"/>
    <n v="1"/>
    <x v="1507"/>
    <s v="Color"/>
    <s v="Sci-Fi"/>
    <s v="English"/>
    <s v="USA"/>
    <s v="R"/>
    <s v="Zooey Deschanel"/>
    <s v="M. Night Shyamalan"/>
    <n v="11000"/>
    <n v="13654"/>
    <n v="0"/>
    <n v="6000"/>
    <n v="5"/>
    <n v="323"/>
    <n v="91"/>
    <n v="64505912"/>
    <n v="48000000"/>
    <n v="16505912"/>
    <n v="2004"/>
  </r>
  <r>
    <x v="1508"/>
    <n v="1"/>
    <x v="1508"/>
    <s v="Color"/>
    <s v="Action"/>
    <s v="English"/>
    <s v="USA"/>
    <s v="PG"/>
    <s v="Seychelle Gabriel"/>
    <s v="M. Night Shyamalan"/>
    <n v="1000"/>
    <n v="2857"/>
    <n v="0"/>
    <n v="18000"/>
    <n v="4.2"/>
    <n v="280"/>
    <n v="103"/>
    <n v="131564731"/>
    <n v="150000000"/>
    <n v="-18435269"/>
    <n v="2005"/>
  </r>
  <r>
    <x v="1509"/>
    <n v="1"/>
    <x v="1509"/>
    <s v="Color"/>
    <s v="Action"/>
    <s v="English"/>
    <s v="USA"/>
    <s v="PG-13"/>
    <s v="Will Smith"/>
    <s v="M. Night Shyamalan"/>
    <n v="10000"/>
    <n v="14168"/>
    <n v="0"/>
    <n v="37000"/>
    <n v="4.9000000000000004"/>
    <n v="349"/>
    <n v="100"/>
    <n v="60522097"/>
    <n v="130000000"/>
    <n v="-69477903"/>
    <n v="2006"/>
  </r>
  <r>
    <x v="1510"/>
    <n v="1"/>
    <x v="1510"/>
    <s v="Color"/>
    <s v="Horror"/>
    <s v="English"/>
    <s v="USA"/>
    <s v="PG-13"/>
    <s v="Ocean James"/>
    <s v="M. Night Shyamalan"/>
    <n v="432"/>
    <n v="1010"/>
    <n v="0"/>
    <n v="27000"/>
    <n v="6.2"/>
    <n v="371"/>
    <n v="94"/>
    <n v="65069140"/>
    <n v="5000000"/>
    <n v="60069140"/>
    <n v="2007"/>
  </r>
  <r>
    <x v="1511"/>
    <n v="1"/>
    <x v="1511"/>
    <s v="Color"/>
    <s v="Action"/>
    <s v="English"/>
    <s v="USA"/>
    <s v="R"/>
    <s v="Theo James"/>
    <s v="MÃ¥ns MÃ¥rlind"/>
    <n v="5000"/>
    <n v="5861"/>
    <n v="24"/>
    <n v="24000"/>
    <n v="6.4"/>
    <n v="242"/>
    <n v="88"/>
    <n v="62321039"/>
    <n v="70000000"/>
    <n v="-7678961"/>
    <n v="2006"/>
  </r>
  <r>
    <x v="1512"/>
    <n v="1"/>
    <x v="1512"/>
    <s v="Color"/>
    <s v="Action"/>
    <s v="English"/>
    <s v="USA"/>
    <s v="PG-13"/>
    <s v="Henry Cavill"/>
    <s v="Mabrouk El Mechri"/>
    <n v="15000"/>
    <n v="30134"/>
    <n v="19"/>
    <n v="0"/>
    <n v="4.9000000000000004"/>
    <n v="119"/>
    <n v="93"/>
    <n v="3749061"/>
    <n v="20000000"/>
    <n v="-16250939"/>
    <n v="2006"/>
  </r>
  <r>
    <x v="1513"/>
    <n v="1"/>
    <x v="1513"/>
    <s v="Color"/>
    <s v="Comedy"/>
    <s v="English"/>
    <s v="USA"/>
    <s v="R"/>
    <s v="Donald Glover"/>
    <s v="Maggie Carey"/>
    <n v="801"/>
    <n v="2667"/>
    <n v="38"/>
    <n v="0"/>
    <n v="5.8"/>
    <n v="97"/>
    <n v="104"/>
    <n v="3447339"/>
    <n v="1500000"/>
    <n v="1947339"/>
    <n v="2007"/>
  </r>
  <r>
    <x v="1514"/>
    <n v="1"/>
    <x v="1514"/>
    <s v="Color"/>
    <s v="Drama"/>
    <s v="English"/>
    <s v="USA"/>
    <s v="PG-13"/>
    <s v="Aidan Quinn"/>
    <s v="Maggie Greenwald"/>
    <n v="767"/>
    <n v="2187"/>
    <n v="9"/>
    <n v="0"/>
    <n v="7.3"/>
    <n v="39"/>
    <n v="109"/>
    <n v="3050934"/>
    <n v="1800000"/>
    <n v="1250934"/>
    <n v="2000"/>
  </r>
  <r>
    <x v="1515"/>
    <n v="1"/>
    <x v="1515"/>
    <s v="Color"/>
    <s v="Action"/>
    <s v="English"/>
    <s v="USA"/>
    <s v="PG-13"/>
    <s v="Dave Chappelle"/>
    <s v="Malcolm D. Lee"/>
    <n v="744"/>
    <n v="3001"/>
    <n v="92"/>
    <n v="0"/>
    <n v="5.8"/>
    <n v="81"/>
    <n v="86"/>
    <n v="38230435"/>
    <n v="25000000"/>
    <n v="13230435"/>
    <n v="2001"/>
  </r>
  <r>
    <x v="1516"/>
    <n v="1"/>
    <x v="1516"/>
    <s v="Color"/>
    <s v="Comedy"/>
    <s v="English"/>
    <s v="USA"/>
    <s v="PG-13"/>
    <s v="Mo'Nique"/>
    <s v="Malcolm D. Lee"/>
    <n v="940"/>
    <n v="3565"/>
    <n v="92"/>
    <n v="464"/>
    <n v="5.3"/>
    <n v="76"/>
    <n v="114"/>
    <n v="42168445"/>
    <n v="35000000"/>
    <n v="7168445"/>
    <n v="2004"/>
  </r>
  <r>
    <x v="1517"/>
    <n v="1"/>
    <x v="1517"/>
    <s v="Color"/>
    <s v="Comedy"/>
    <s v="English"/>
    <s v="USA"/>
    <s v="PG-13"/>
    <s v="Marisa Saks"/>
    <s v="Malcolm D. Lee"/>
    <n v="31000"/>
    <n v="34319"/>
    <n v="92"/>
    <n v="13000"/>
    <n v="3.5"/>
    <n v="153"/>
    <n v="88"/>
    <n v="32014289"/>
    <n v="20000000"/>
    <n v="12014289"/>
    <n v="2006"/>
  </r>
  <r>
    <x v="1518"/>
    <n v="1"/>
    <x v="1518"/>
    <s v="Color"/>
    <s v="Comedy"/>
    <s v="English"/>
    <s v="USA"/>
    <s v="R"/>
    <s v="Harold Perrineau"/>
    <s v="Malcolm D. Lee"/>
    <n v="1000"/>
    <n v="5306"/>
    <n v="92"/>
    <n v="7000"/>
    <n v="6.7"/>
    <n v="56"/>
    <n v="123"/>
    <n v="70492685"/>
    <n v="17000000"/>
    <n v="53492685"/>
    <n v="2007"/>
  </r>
  <r>
    <x v="1519"/>
    <n v="1"/>
    <x v="1519"/>
    <s v="Color"/>
    <s v="Action"/>
    <s v="English"/>
    <s v="USA"/>
    <s v="PG"/>
    <s v="Lara Jill Miller"/>
    <s v="Mamoru Hosoda"/>
    <n v="93"/>
    <n v="315"/>
    <n v="99"/>
    <n v="207"/>
    <n v="5.9"/>
    <n v="29"/>
    <n v="82"/>
    <n v="9628751"/>
    <n v="5000000"/>
    <n v="4628751"/>
    <n v="2000"/>
  </r>
  <r>
    <x v="1520"/>
    <n v="1"/>
    <x v="1520"/>
    <s v="Color"/>
    <s v="Biography"/>
    <s v="English"/>
    <s v="USA"/>
    <s v="PG-13"/>
    <s v="Dylan Authors"/>
    <s v="Marc Abraham"/>
    <n v="20"/>
    <n v="64"/>
    <n v="18"/>
    <n v="0"/>
    <n v="7"/>
    <n v="99"/>
    <n v="119"/>
    <n v="4234040"/>
    <n v="20000000"/>
    <n v="-15765960"/>
    <n v="2004"/>
  </r>
  <r>
    <x v="1521"/>
    <n v="1"/>
    <x v="1521"/>
    <s v="Color"/>
    <s v="Adventure"/>
    <s v="English"/>
    <s v="USA"/>
    <s v="PG"/>
    <s v="Eric Idle"/>
    <s v="Marc F. Adler"/>
    <n v="795"/>
    <n v="2449"/>
    <n v="0"/>
    <n v="211"/>
    <n v="4.4000000000000004"/>
    <n v="41"/>
    <n v="94"/>
    <n v="511920"/>
    <n v="40000000"/>
    <n v="-39488080"/>
    <n v="2004"/>
  </r>
  <r>
    <x v="1522"/>
    <n v="1"/>
    <x v="1522"/>
    <s v="Color"/>
    <s v="Drama"/>
    <s v="English"/>
    <s v="USA"/>
    <s v="PG"/>
    <s v="Q'orianka Kilcher"/>
    <s v="Marc Forby"/>
    <n v="679"/>
    <n v="1426"/>
    <n v="3"/>
    <n v="0"/>
    <n v="6.2"/>
    <n v="26"/>
    <n v="97"/>
    <n v="883887"/>
    <n v="9000000"/>
    <n v="-8116113"/>
    <n v="2005"/>
  </r>
  <r>
    <x v="1523"/>
    <n v="1"/>
    <x v="1523"/>
    <s v="Color"/>
    <s v="Drama"/>
    <s v="English"/>
    <s v="USA"/>
    <s v="R"/>
    <s v="Heath Ledger"/>
    <s v="Marc Forster"/>
    <n v="13000"/>
    <n v="13707"/>
    <n v="395"/>
    <n v="0"/>
    <n v="7.1"/>
    <n v="153"/>
    <n v="112"/>
    <n v="31252964"/>
    <n v="4000000"/>
    <n v="27252964"/>
    <n v="2001"/>
  </r>
  <r>
    <x v="1524"/>
    <n v="1"/>
    <x v="1524"/>
    <s v="Color"/>
    <s v="Biography"/>
    <s v="English"/>
    <s v="USA"/>
    <s v="PG"/>
    <s v="Johnny Depp"/>
    <s v="Marc Forster"/>
    <n v="40000"/>
    <n v="58823"/>
    <n v="395"/>
    <n v="0"/>
    <n v="7.8"/>
    <n v="226"/>
    <n v="101"/>
    <n v="51676606"/>
    <n v="25000000"/>
    <n v="26676606"/>
    <n v="2002"/>
  </r>
  <r>
    <x v="1525"/>
    <n v="1"/>
    <x v="1525"/>
    <s v="Color"/>
    <s v="Comedy"/>
    <s v="English"/>
    <s v="India"/>
    <s v="PG-13"/>
    <s v="Will Ferrell"/>
    <s v="Marc Forster"/>
    <n v="8000"/>
    <n v="8362"/>
    <n v="395"/>
    <n v="13000"/>
    <n v="7.6"/>
    <n v="253"/>
    <n v="113"/>
    <n v="40137776"/>
    <n v="38000000"/>
    <n v="2137776"/>
    <n v="2003"/>
  </r>
  <r>
    <x v="1526"/>
    <n v="1"/>
    <x v="1526"/>
    <s v="Color"/>
    <s v="Drama"/>
    <s v="Dari"/>
    <s v="USA"/>
    <s v="PG-13"/>
    <s v="Mustafa Haidari"/>
    <s v="Marc Forster"/>
    <n v="283"/>
    <n v="904"/>
    <n v="395"/>
    <n v="0"/>
    <n v="7.6"/>
    <n v="201"/>
    <n v="128"/>
    <n v="15797907"/>
    <n v="20000000"/>
    <n v="-4202093"/>
    <n v="2004"/>
  </r>
  <r>
    <x v="1527"/>
    <n v="1"/>
    <x v="1527"/>
    <s v="Color"/>
    <s v="Action"/>
    <s v="English"/>
    <s v="UK"/>
    <s v="PG-13"/>
    <s v="Giancarlo Giannini"/>
    <s v="Marc Forster"/>
    <n v="451"/>
    <n v="2023"/>
    <n v="395"/>
    <n v="0"/>
    <n v="6.7"/>
    <n v="403"/>
    <n v="106"/>
    <n v="168368427"/>
    <n v="200000000"/>
    <n v="-31631573"/>
    <n v="2004"/>
  </r>
  <r>
    <x v="1528"/>
    <n v="1"/>
    <x v="1528"/>
    <s v="Color"/>
    <s v="Action"/>
    <s v="English"/>
    <s v="USA"/>
    <s v="R"/>
    <s v="Gerard Butler"/>
    <s v="Marc Forster"/>
    <n v="18000"/>
    <n v="19620"/>
    <n v="395"/>
    <n v="21000"/>
    <n v="6.8"/>
    <n v="134"/>
    <n v="129"/>
    <n v="537580"/>
    <n v="30000000"/>
    <n v="-29462420"/>
    <n v="2005"/>
  </r>
  <r>
    <x v="1529"/>
    <n v="1"/>
    <x v="1529"/>
    <s v="Color"/>
    <s v="Action"/>
    <s v="English"/>
    <s v="USA"/>
    <s v="PG-13"/>
    <s v="Peter Capaldi"/>
    <s v="Marc Forster"/>
    <n v="17000"/>
    <n v="32392"/>
    <n v="395"/>
    <n v="129000"/>
    <n v="7"/>
    <n v="654"/>
    <n v="123"/>
    <n v="202351611"/>
    <n v="190000000"/>
    <n v="12351611"/>
    <n v="2007"/>
  </r>
  <r>
    <x v="1530"/>
    <n v="1"/>
    <x v="1530"/>
    <s v="Color"/>
    <s v="Comedy"/>
    <s v="English"/>
    <s v="USA"/>
    <s v="PG-13"/>
    <s v="Dorian Missick"/>
    <s v="Marc Lawrence"/>
    <n v="1000"/>
    <n v="2636"/>
    <n v="30"/>
    <n v="0"/>
    <n v="6.1"/>
    <n v="118"/>
    <n v="101"/>
    <n v="93307796"/>
    <n v="60000000"/>
    <n v="33307796"/>
    <n v="2001"/>
  </r>
  <r>
    <x v="1531"/>
    <n v="1"/>
    <x v="1531"/>
    <s v="Color"/>
    <s v="Comedy"/>
    <s v="English"/>
    <s v="USA"/>
    <s v="PG-13"/>
    <s v="Michael Kelly"/>
    <s v="Marc Lawrence"/>
    <n v="963"/>
    <n v="3150"/>
    <n v="30"/>
    <n v="0"/>
    <n v="4.7"/>
    <n v="133"/>
    <n v="103"/>
    <n v="29580087"/>
    <n v="58000000"/>
    <n v="-28419913"/>
    <n v="2004"/>
  </r>
  <r>
    <x v="1532"/>
    <n v="1"/>
    <x v="1532"/>
    <s v="Color"/>
    <s v="Crime"/>
    <s v="English"/>
    <s v="USA"/>
    <s v="R"/>
    <s v="John de Lancie"/>
    <s v="Marc SchÃ¶lermann"/>
    <n v="905"/>
    <n v="3185"/>
    <n v="3"/>
    <n v="3000"/>
    <n v="6"/>
    <n v="79"/>
    <n v="95"/>
    <n v="108662"/>
    <n v="8000000"/>
    <n v="-7891338"/>
    <n v="2004"/>
  </r>
  <r>
    <x v="1533"/>
    <n v="1"/>
    <x v="1533"/>
    <s v="Color"/>
    <s v="Comedy"/>
    <s v="English"/>
    <s v="USA"/>
    <s v="PG-13"/>
    <s v="Joseph Gordon-Levitt"/>
    <s v="Marc Webb"/>
    <n v="23000"/>
    <n v="54075"/>
    <n v="464"/>
    <n v="40000"/>
    <n v="7.7"/>
    <n v="331"/>
    <n v="95"/>
    <n v="32391374"/>
    <n v="7500000"/>
    <n v="24891374"/>
    <n v="2004"/>
  </r>
  <r>
    <x v="1534"/>
    <n v="1"/>
    <x v="1534"/>
    <s v="Color"/>
    <s v="Action"/>
    <s v="English"/>
    <s v="USA"/>
    <s v="PG-13"/>
    <s v="Emma Stone"/>
    <s v="Marc Webb"/>
    <n v="15000"/>
    <n v="28489"/>
    <n v="464"/>
    <n v="56000"/>
    <n v="7"/>
    <n v="599"/>
    <n v="153"/>
    <n v="262030663"/>
    <n v="230000000"/>
    <n v="32030663"/>
    <n v="2006"/>
  </r>
  <r>
    <x v="1535"/>
    <n v="1"/>
    <x v="1535"/>
    <s v="Color"/>
    <s v="Action"/>
    <s v="English"/>
    <s v="USA"/>
    <s v="PG-13"/>
    <s v="Emma Stone"/>
    <s v="Marc Webb"/>
    <n v="15000"/>
    <n v="28631"/>
    <n v="464"/>
    <n v="41000"/>
    <n v="6.7"/>
    <n v="495"/>
    <n v="142"/>
    <n v="202853933"/>
    <n v="200000000"/>
    <n v="2853933"/>
    <n v="2007"/>
  </r>
  <r>
    <x v="1536"/>
    <n v="1"/>
    <x v="1536"/>
    <s v="Color"/>
    <s v="Comedy"/>
    <s v="German"/>
    <s v="Germany"/>
    <s v="R"/>
    <s v="Alicja Bachleda"/>
    <s v="Marco Kreuzpaintner"/>
    <n v="289"/>
    <n v="362"/>
    <n v="7"/>
    <n v="442"/>
    <n v="7.4"/>
    <n v="40"/>
    <n v="98"/>
    <n v="95016"/>
    <n v="2700000"/>
    <n v="-2604984"/>
    <n v="2002"/>
  </r>
  <r>
    <x v="1537"/>
    <n v="1"/>
    <x v="1537"/>
    <s v="Color"/>
    <s v="Crime"/>
    <s v="English"/>
    <s v="Germany"/>
    <s v="R"/>
    <s v="Zack Ward"/>
    <s v="Marco Kreuzpaintner"/>
    <n v="662"/>
    <n v="1952"/>
    <n v="7"/>
    <n v="0"/>
    <n v="7.5"/>
    <n v="69"/>
    <n v="120"/>
    <n v="214202"/>
    <n v="12000000"/>
    <n v="-11785798"/>
    <n v="2004"/>
  </r>
  <r>
    <x v="1538"/>
    <n v="1"/>
    <x v="1538"/>
    <s v="Color"/>
    <s v="Comedy"/>
    <s v="English"/>
    <s v="USA"/>
    <s v="PG-13"/>
    <s v="Justin Timberlake"/>
    <s v="Marco Schnabel"/>
    <n v="3000"/>
    <n v="6658"/>
    <n v="12"/>
    <n v="0"/>
    <n v="3.8"/>
    <n v="150"/>
    <n v="87"/>
    <n v="32178777"/>
    <n v="62000000"/>
    <n v="-29821223"/>
    <n v="2004"/>
  </r>
  <r>
    <x v="1539"/>
    <n v="1"/>
    <x v="1539"/>
    <s v="Color"/>
    <s v="Action"/>
    <s v="English"/>
    <s v="USA"/>
    <s v="PG-13"/>
    <s v="Cheech Marin"/>
    <s v="Marcos Siega"/>
    <n v="843"/>
    <n v="2165"/>
    <n v="32"/>
    <n v="206"/>
    <n v="4.0999999999999996"/>
    <n v="31"/>
    <n v="95"/>
    <n v="5654777"/>
    <n v="25000000"/>
    <n v="-19345223"/>
    <n v="2003"/>
  </r>
  <r>
    <x v="1540"/>
    <n v="1"/>
    <x v="1540"/>
    <s v="Color"/>
    <s v="Action"/>
    <s v="English"/>
    <s v="USA"/>
    <s v="R"/>
    <s v="Daniel Sharman"/>
    <s v="Marcus Dunstan"/>
    <n v="1000"/>
    <n v="3818"/>
    <n v="87"/>
    <n v="14000"/>
    <n v="6.1"/>
    <n v="147"/>
    <n v="82"/>
    <n v="6842058"/>
    <n v="10000000"/>
    <n v="-3157942"/>
    <n v="2006"/>
  </r>
  <r>
    <x v="1541"/>
    <n v="1"/>
    <x v="1541"/>
    <s v="Color"/>
    <s v="Comedy"/>
    <s v="English"/>
    <s v="USA"/>
    <s v="R"/>
    <s v="John Witherspoon"/>
    <s v="Marcus Raboy"/>
    <n v="723"/>
    <n v="3712"/>
    <n v="7"/>
    <n v="981"/>
    <n v="5.8"/>
    <n v="26"/>
    <n v="85"/>
    <n v="32983713"/>
    <n v="20000000"/>
    <n v="12983713"/>
    <n v="2001"/>
  </r>
  <r>
    <x v="1542"/>
    <n v="1"/>
    <x v="1542"/>
    <s v="Color"/>
    <s v="Drama"/>
    <s v="English"/>
    <s v="USA"/>
    <s v="R"/>
    <s v="Alexander SkarsgÃ¥rd"/>
    <s v="Marielle Heller"/>
    <n v="10000"/>
    <n v="11184"/>
    <n v="22"/>
    <n v="0"/>
    <n v="6.9"/>
    <n v="168"/>
    <n v="102"/>
    <n v="1477002"/>
    <n v="2000000"/>
    <n v="-522998"/>
    <n v="2007"/>
  </r>
  <r>
    <x v="1543"/>
    <n v="1"/>
    <x v="1543"/>
    <s v="Color"/>
    <s v="Documentary"/>
    <s v="English"/>
    <s v="USA"/>
    <s v="Not Rated"/>
    <s v="Tommy Sheppard"/>
    <s v="Marius A. Markevicius"/>
    <n v="14"/>
    <n v="44"/>
    <n v="6"/>
    <n v="0"/>
    <n v="8.4"/>
    <n v="26"/>
    <n v="89"/>
    <n v="133778"/>
    <n v="500000"/>
    <n v="-366222"/>
    <n v="2006"/>
  </r>
  <r>
    <x v="1544"/>
    <n v="1"/>
    <x v="1544"/>
    <s v="Color"/>
    <s v="Adventure"/>
    <s v="English"/>
    <s v="USA"/>
    <s v="PG"/>
    <s v="Kelly Macdonald"/>
    <s v="Mark Andrews"/>
    <n v="2000"/>
    <n v="5005"/>
    <n v="56"/>
    <n v="39000"/>
    <n v="7.2"/>
    <n v="488"/>
    <n v="93"/>
    <n v="237282182"/>
    <n v="185000000"/>
    <n v="52282182"/>
    <n v="2006"/>
  </r>
  <r>
    <x v="1545"/>
    <n v="1"/>
    <x v="1545"/>
    <s v="Color"/>
    <s v="Comedy"/>
    <s v="English"/>
    <s v="USA"/>
    <s v="R"/>
    <s v="Mo'Nique"/>
    <s v="Mark Brown"/>
    <n v="939"/>
    <n v="2815"/>
    <n v="7"/>
    <n v="593"/>
    <n v="6.1"/>
    <n v="40"/>
    <n v="90"/>
    <n v="22235901"/>
    <n v="6000000"/>
    <n v="16235901"/>
    <n v="2001"/>
  </r>
  <r>
    <x v="1546"/>
    <n v="1"/>
    <x v="1546"/>
    <s v="Color"/>
    <s v="Comedy"/>
    <s v="English"/>
    <s v="USA"/>
    <s v="PG-13"/>
    <s v="Vivica A. Fox"/>
    <s v="Mark Brown"/>
    <n v="890"/>
    <n v="3138"/>
    <n v="7"/>
    <n v="68"/>
    <n v="4.3"/>
    <n v="14"/>
    <n v="90"/>
    <n v="92362"/>
    <n v="1500000"/>
    <n v="-1407638"/>
    <n v="2003"/>
  </r>
  <r>
    <x v="1547"/>
    <n v="1"/>
    <x v="1547"/>
    <s v="Color"/>
    <s v="Adventure"/>
    <s v="English"/>
    <s v="USA"/>
    <s v="G"/>
    <s v="Eartha Kitt"/>
    <s v="Mark Dindal"/>
    <n v="558"/>
    <n v="2039"/>
    <n v="10"/>
    <n v="0"/>
    <n v="7.3"/>
    <n v="141"/>
    <n v="78"/>
    <n v="89296573"/>
    <n v="100000000"/>
    <n v="-10703427"/>
    <n v="2000"/>
  </r>
  <r>
    <x v="1548"/>
    <n v="1"/>
    <x v="1548"/>
    <s v="Color"/>
    <s v="Adventure"/>
    <s v="English"/>
    <s v="USA"/>
    <s v="G"/>
    <s v="Catherine O'Hara"/>
    <s v="Mark Dindal"/>
    <n v="925"/>
    <n v="2252"/>
    <n v="10"/>
    <n v="912"/>
    <n v="5.8"/>
    <n v="161"/>
    <n v="81"/>
    <n v="135381507"/>
    <n v="150000000"/>
    <n v="-14618493"/>
    <n v="2002"/>
  </r>
  <r>
    <x v="1549"/>
    <n v="1"/>
    <x v="1549"/>
    <s v="Color"/>
    <s v="Comedy"/>
    <s v="English"/>
    <s v="USA"/>
    <s v="R"/>
    <s v="Dane Cook"/>
    <s v="Mark Helfrich"/>
    <n v="1000"/>
    <n v="2822"/>
    <n v="7"/>
    <n v="0"/>
    <n v="5.6"/>
    <n v="127"/>
    <n v="101"/>
    <n v="35000629"/>
    <n v="25000000"/>
    <n v="10000629"/>
    <n v="2004"/>
  </r>
  <r>
    <x v="1550"/>
    <n v="1"/>
    <x v="1550"/>
    <s v="Color"/>
    <s v="Drama"/>
    <s v="English"/>
    <s v="UK"/>
    <s v="PG-13"/>
    <s v="Richard Johnson"/>
    <s v="Mark Herman"/>
    <n v="77"/>
    <n v="156"/>
    <n v="39"/>
    <n v="38000"/>
    <n v="7.8"/>
    <n v="185"/>
    <n v="94"/>
    <n v="9030581"/>
    <n v="12500000"/>
    <n v="-3469419"/>
    <n v="2004"/>
  </r>
  <r>
    <x v="1551"/>
    <n v="1"/>
    <x v="1551"/>
    <s v="Color"/>
    <s v="Comedy"/>
    <s v="English"/>
    <s v="USA"/>
    <s v="R"/>
    <s v="Chris Evans"/>
    <s v="Mark Mylod"/>
    <n v="11000"/>
    <n v="15713"/>
    <n v="20"/>
    <n v="0"/>
    <n v="6"/>
    <n v="151"/>
    <n v="117"/>
    <n v="13987482"/>
    <n v="20000000"/>
    <n v="-6012518"/>
    <n v="2006"/>
  </r>
  <r>
    <x v="1552"/>
    <n v="1"/>
    <x v="1552"/>
    <s v="Color"/>
    <s v="Action"/>
    <s v="English"/>
    <s v="Poland"/>
    <s v="R"/>
    <s v="Jason Statham"/>
    <s v="Mark Neveldine"/>
    <n v="26000"/>
    <n v="28767"/>
    <n v="83"/>
    <n v="0"/>
    <n v="7"/>
    <n v="170"/>
    <n v="93"/>
    <n v="27829874"/>
    <n v="12000000"/>
    <n v="15829874"/>
    <n v="2003"/>
  </r>
  <r>
    <x v="1553"/>
    <n v="1"/>
    <x v="1553"/>
    <s v="Color"/>
    <s v="Action"/>
    <s v="English"/>
    <s v="USA"/>
    <s v="R"/>
    <s v="Jason Statham"/>
    <s v="Mark Neveldine"/>
    <n v="26000"/>
    <n v="30541"/>
    <n v="83"/>
    <n v="0"/>
    <n v="6.2"/>
    <n v="150"/>
    <n v="96"/>
    <n v="13630226"/>
    <n v="20000000"/>
    <n v="-6369774"/>
    <n v="2004"/>
  </r>
  <r>
    <x v="1554"/>
    <n v="1"/>
    <x v="1554"/>
    <s v="Color"/>
    <s v="Action"/>
    <s v="English"/>
    <s v="USA"/>
    <s v="R"/>
    <s v="Gerard Butler"/>
    <s v="Mark Neveldine"/>
    <n v="18000"/>
    <n v="29926"/>
    <n v="83"/>
    <n v="0"/>
    <n v="5.8"/>
    <n v="180"/>
    <n v="95"/>
    <n v="20488579"/>
    <n v="50000000"/>
    <n v="-29511421"/>
    <n v="2004"/>
  </r>
  <r>
    <x v="1555"/>
    <n v="1"/>
    <x v="1555"/>
    <s v="Color"/>
    <s v="Action"/>
    <s v="English"/>
    <s v="USA"/>
    <s v="PG-13"/>
    <s v="Nicolas Cage"/>
    <s v="Mark Neveldine"/>
    <n v="12000"/>
    <n v="16121"/>
    <n v="83"/>
    <n v="18000"/>
    <n v="4.3"/>
    <n v="287"/>
    <n v="96"/>
    <n v="51774002"/>
    <n v="57000000"/>
    <n v="-5225998"/>
    <n v="2005"/>
  </r>
  <r>
    <x v="1556"/>
    <n v="1"/>
    <x v="1556"/>
    <s v="Color"/>
    <s v="Horror"/>
    <s v="English"/>
    <s v="USA"/>
    <s v="PG-13"/>
    <s v="Djimon Hounsou"/>
    <s v="Mark Neveldine"/>
    <n v="3000"/>
    <n v="7875"/>
    <n v="83"/>
    <n v="0"/>
    <n v="4.5"/>
    <n v="93"/>
    <n v="91"/>
    <n v="1712111"/>
    <n v="8495000"/>
    <n v="-6782889"/>
    <n v="2007"/>
  </r>
  <r>
    <x v="1557"/>
    <n v="1"/>
    <x v="1557"/>
    <s v="Color"/>
    <s v="Action"/>
    <s v="English"/>
    <s v="USA"/>
    <s v="PG"/>
    <s v="Angelina Jolie Pitt"/>
    <s v="Mark Osborne"/>
    <n v="11000"/>
    <n v="12754"/>
    <n v="54"/>
    <n v="6000"/>
    <n v="7.6"/>
    <n v="266"/>
    <n v="92"/>
    <n v="215395021"/>
    <n v="130000000"/>
    <n v="85395021"/>
    <n v="2004"/>
  </r>
  <r>
    <x v="1558"/>
    <n v="1"/>
    <x v="1558"/>
    <s v="Color"/>
    <s v="Adventure"/>
    <s v="English"/>
    <s v="France"/>
    <s v="PG"/>
    <s v="Jeff Bridges"/>
    <s v="Mark Osborne"/>
    <n v="12000"/>
    <n v="30230"/>
    <n v="54"/>
    <n v="31000"/>
    <n v="7.8"/>
    <n v="119"/>
    <n v="108"/>
    <n v="1339152"/>
    <n v="81200000"/>
    <n v="-79860848"/>
    <n v="2007"/>
  </r>
  <r>
    <x v="1559"/>
    <n v="1"/>
    <x v="1559"/>
    <s v="Color"/>
    <s v="Drama"/>
    <s v="English"/>
    <s v="USA"/>
    <s v="PG-13"/>
    <s v="Debra Messing"/>
    <s v="Mark Pellington"/>
    <n v="650"/>
    <n v="1651"/>
    <n v="89"/>
    <n v="0"/>
    <n v="6.5"/>
    <n v="166"/>
    <n v="119"/>
    <n v="35228696"/>
    <n v="32000000"/>
    <n v="3228696"/>
    <n v="2001"/>
  </r>
  <r>
    <x v="1560"/>
    <n v="1"/>
    <x v="1560"/>
    <s v="Color"/>
    <s v="Drama"/>
    <s v="English"/>
    <s v="USA"/>
    <s v="PG-13"/>
    <s v="Bruce Greenwood"/>
    <s v="Mark Piznarski"/>
    <n v="989"/>
    <n v="3142"/>
    <n v="4"/>
    <n v="648"/>
    <n v="5.0999999999999996"/>
    <n v="44"/>
    <n v="96"/>
    <n v="10494147"/>
    <n v="15000000"/>
    <n v="-4505853"/>
    <n v="2000"/>
  </r>
  <r>
    <x v="1561"/>
    <n v="1"/>
    <x v="1561"/>
    <s v="Color"/>
    <s v="Drama"/>
    <s v="English"/>
    <s v="USA"/>
    <s v="R"/>
    <s v="Robin Williams"/>
    <s v="Mark Romanek"/>
    <n v="49000"/>
    <n v="52138"/>
    <n v="132"/>
    <n v="0"/>
    <n v="6.8"/>
    <n v="207"/>
    <n v="96"/>
    <n v="31597131"/>
    <n v="12000000"/>
    <n v="19597131"/>
    <n v="2001"/>
  </r>
  <r>
    <x v="1562"/>
    <n v="1"/>
    <x v="1562"/>
    <s v="Color"/>
    <s v="Drama"/>
    <s v="English"/>
    <s v="UK"/>
    <s v="R"/>
    <s v="Andrew Garfield"/>
    <s v="Mark Romanek"/>
    <n v="10000"/>
    <n v="12867"/>
    <n v="132"/>
    <n v="33000"/>
    <n v="7.2"/>
    <n v="328"/>
    <n v="103"/>
    <n v="2412045"/>
    <n v="15000000"/>
    <n v="-12587955"/>
    <n v="2005"/>
  </r>
  <r>
    <x v="1563"/>
    <n v="1"/>
    <x v="1563"/>
    <s v="Color"/>
    <s v="Comedy"/>
    <s v="English"/>
    <s v="USA"/>
    <s v="PG"/>
    <s v="Dan Byrd"/>
    <s v="Mark Rosman"/>
    <n v="1000"/>
    <n v="3092"/>
    <n v="15"/>
    <n v="0"/>
    <n v="5.9"/>
    <n v="69"/>
    <n v="95"/>
    <n v="51431160"/>
    <n v="20000000"/>
    <n v="31431160"/>
    <n v="2002"/>
  </r>
  <r>
    <x v="1564"/>
    <n v="1"/>
    <x v="1564"/>
    <s v="Color"/>
    <s v="Comedy"/>
    <s v="English"/>
    <s v="USA"/>
    <s v="PG"/>
    <s v="Ben Feldman"/>
    <s v="Mark Rosman"/>
    <n v="1000"/>
    <n v="4789"/>
    <n v="15"/>
    <n v="767"/>
    <n v="5.5"/>
    <n v="65"/>
    <n v="100"/>
    <n v="16247775"/>
    <n v="25000000"/>
    <n v="-8752225"/>
    <n v="2003"/>
  </r>
  <r>
    <x v="1565"/>
    <n v="1"/>
    <x v="1565"/>
    <s v="Color"/>
    <s v="Action"/>
    <s v="English"/>
    <s v="USA"/>
    <s v="PG-13"/>
    <s v="Nicolas Cage"/>
    <s v="Mark Steven Johnson"/>
    <n v="12000"/>
    <n v="14017"/>
    <n v="160"/>
    <n v="0"/>
    <n v="5.2"/>
    <n v="276"/>
    <n v="123"/>
    <n v="115802596"/>
    <n v="110000000"/>
    <n v="5802596"/>
    <n v="2004"/>
  </r>
  <r>
    <x v="1566"/>
    <n v="1"/>
    <x v="1566"/>
    <s v="Color"/>
    <s v="Drama"/>
    <s v="English"/>
    <s v="Canada"/>
    <s v="PG-13"/>
    <s v="Jennifer Lawrence"/>
    <s v="Mark Tonderai"/>
    <n v="34000"/>
    <n v="35717"/>
    <n v="13"/>
    <n v="10000"/>
    <n v="5.6"/>
    <n v="224"/>
    <n v="101"/>
    <n v="31607598"/>
    <n v="6900000"/>
    <n v="24707598"/>
    <n v="2006"/>
  </r>
  <r>
    <x v="1567"/>
    <n v="1"/>
    <x v="1567"/>
    <s v="Color"/>
    <s v="Comedy"/>
    <s v="English"/>
    <s v="USA"/>
    <s v="PG-13"/>
    <s v="Monica Potter"/>
    <s v="Mark Waters"/>
    <n v="878"/>
    <n v="2165"/>
    <n v="70"/>
    <n v="613"/>
    <n v="5.4"/>
    <n v="61"/>
    <n v="86"/>
    <n v="10397365"/>
    <n v="14000000"/>
    <n v="-3602635"/>
    <n v="2001"/>
  </r>
  <r>
    <x v="1568"/>
    <n v="1"/>
    <x v="1568"/>
    <s v="Color"/>
    <s v="Comedy"/>
    <s v="English"/>
    <s v="USA"/>
    <s v="PG"/>
    <s v="Jamie Lee Curtis"/>
    <s v="Mark Waters"/>
    <n v="2000"/>
    <n v="3984"/>
    <n v="70"/>
    <n v="0"/>
    <n v="6.1"/>
    <n v="129"/>
    <n v="97"/>
    <n v="110222438"/>
    <n v="26000000"/>
    <n v="84222438"/>
    <n v="2002"/>
  </r>
  <r>
    <x v="1569"/>
    <n v="1"/>
    <x v="1569"/>
    <s v="Color"/>
    <s v="Comedy"/>
    <s v="English"/>
    <s v="USA"/>
    <s v="PG-13"/>
    <s v="Tina Fey"/>
    <s v="Mark Waters"/>
    <n v="2000"/>
    <n v="5032"/>
    <n v="70"/>
    <n v="0"/>
    <n v="7"/>
    <n v="159"/>
    <n v="97"/>
    <n v="86049418"/>
    <n v="17000000"/>
    <n v="69049418"/>
    <n v="2002"/>
  </r>
  <r>
    <x v="1570"/>
    <n v="1"/>
    <x v="1570"/>
    <s v="Color"/>
    <s v="Comedy"/>
    <s v="English"/>
    <s v="USA"/>
    <s v="PG-13"/>
    <s v="Jon Heder"/>
    <s v="Mark Waters"/>
    <n v="970"/>
    <n v="2876"/>
    <n v="70"/>
    <n v="0"/>
    <n v="6.7"/>
    <n v="142"/>
    <n v="95"/>
    <n v="48291624"/>
    <n v="58000000"/>
    <n v="-9708376"/>
    <n v="2003"/>
  </r>
  <r>
    <x v="1571"/>
    <n v="1"/>
    <x v="1571"/>
    <s v="Color"/>
    <s v="Adventure"/>
    <s v="English"/>
    <s v="USA"/>
    <s v="PG"/>
    <s v="Martin Short"/>
    <s v="Mark Waters"/>
    <n v="770"/>
    <n v="1614"/>
    <n v="70"/>
    <n v="0"/>
    <n v="6.6"/>
    <n v="198"/>
    <n v="107"/>
    <n v="71148699"/>
    <n v="90000000"/>
    <n v="-18851301"/>
    <n v="2004"/>
  </r>
  <r>
    <x v="1572"/>
    <n v="1"/>
    <x v="1572"/>
    <s v="Color"/>
    <s v="Comedy"/>
    <s v="English"/>
    <s v="USA"/>
    <s v="PG"/>
    <s v="Madeline Carroll"/>
    <s v="Mark Waters"/>
    <n v="1000"/>
    <n v="2820"/>
    <n v="70"/>
    <n v="14000"/>
    <n v="6"/>
    <n v="189"/>
    <n v="94"/>
    <n v="68218041"/>
    <n v="55000000"/>
    <n v="13218041"/>
    <n v="2006"/>
  </r>
  <r>
    <x v="1573"/>
    <n v="1"/>
    <x v="1573"/>
    <s v="Color"/>
    <s v="Drama"/>
    <s v="English"/>
    <s v="USA"/>
    <s v="R"/>
    <s v="Chazz Palminteri"/>
    <s v="Mars Callahan"/>
    <n v="979"/>
    <n v="3130"/>
    <n v="60"/>
    <n v="872"/>
    <n v="7"/>
    <n v="41"/>
    <n v="99"/>
    <n v="562059"/>
    <n v="4000000"/>
    <n v="-3437941"/>
    <n v="2001"/>
  </r>
  <r>
    <x v="1574"/>
    <n v="1"/>
    <x v="1574"/>
    <s v="Color"/>
    <s v="Comedy"/>
    <s v="English"/>
    <s v="USA"/>
    <s v="R"/>
    <s v="Todd Giebenhain"/>
    <s v="Martin Brest"/>
    <n v="117"/>
    <n v="286"/>
    <n v="102"/>
    <n v="2000"/>
    <n v="2.4"/>
    <n v="131"/>
    <n v="121"/>
    <n v="5660084"/>
    <n v="54000000"/>
    <n v="-48339916"/>
    <n v="2002"/>
  </r>
  <r>
    <x v="1575"/>
    <n v="1"/>
    <x v="1575"/>
    <s v="Color"/>
    <s v="Action"/>
    <s v="English"/>
    <s v="USA"/>
    <s v="PG-13"/>
    <s v="Nicholas Lea"/>
    <s v="Martin Campbell"/>
    <n v="867"/>
    <n v="3424"/>
    <n v="258"/>
    <n v="0"/>
    <n v="5.9"/>
    <n v="134"/>
    <n v="124"/>
    <n v="68473360"/>
    <n v="75000000"/>
    <n v="-6526640"/>
    <n v="2000"/>
  </r>
  <r>
    <x v="1576"/>
    <n v="1"/>
    <x v="1576"/>
    <s v="Color"/>
    <s v="Adventure"/>
    <s v="English"/>
    <s v="USA"/>
    <s v="R"/>
    <s v="Angelina Jolie Pitt"/>
    <s v="Martin Campbell"/>
    <n v="11000"/>
    <n v="12947"/>
    <n v="258"/>
    <n v="0"/>
    <n v="6.5"/>
    <n v="54"/>
    <n v="127"/>
    <n v="4426297"/>
    <n v="35000000"/>
    <n v="-30573703"/>
    <n v="2002"/>
  </r>
  <r>
    <x v="1577"/>
    <n v="1"/>
    <x v="1577"/>
    <s v="Color"/>
    <s v="Action"/>
    <s v="Spanish"/>
    <s v="USA"/>
    <s v="PG"/>
    <s v="Michael Emerson"/>
    <s v="Martin Campbell"/>
    <n v="2000"/>
    <n v="2864"/>
    <n v="258"/>
    <n v="951"/>
    <n v="5.9"/>
    <n v="137"/>
    <n v="129"/>
    <n v="45356386"/>
    <n v="75000000"/>
    <n v="-29643614"/>
    <n v="2003"/>
  </r>
  <r>
    <x v="1578"/>
    <n v="1"/>
    <x v="1578"/>
    <s v="Black and White"/>
    <s v="Action"/>
    <s v="English"/>
    <s v="UK"/>
    <s v="PG-13"/>
    <s v="Eva Green"/>
    <s v="Martin Campbell"/>
    <n v="6000"/>
    <n v="9125"/>
    <n v="258"/>
    <n v="0"/>
    <n v="8"/>
    <n v="400"/>
    <n v="144"/>
    <n v="167007184"/>
    <n v="150000000"/>
    <n v="17007184"/>
    <n v="2003"/>
  </r>
  <r>
    <x v="1579"/>
    <n v="1"/>
    <x v="1579"/>
    <s v="Color"/>
    <s v="Crime"/>
    <s v="English"/>
    <s v="UK"/>
    <s v="R"/>
    <s v="Bojana Novakovic"/>
    <s v="Martin Campbell"/>
    <n v="2000"/>
    <n v="7053"/>
    <n v="258"/>
    <n v="0"/>
    <n v="6.6"/>
    <n v="258"/>
    <n v="117"/>
    <n v="43290977"/>
    <n v="80000000"/>
    <n v="-36709023"/>
    <n v="2005"/>
  </r>
  <r>
    <x v="1580"/>
    <n v="1"/>
    <x v="1580"/>
    <s v="Color"/>
    <s v="Action"/>
    <s v="English"/>
    <s v="USA"/>
    <s v="PG-13"/>
    <s v="Ryan Reynolds"/>
    <s v="Martin Campbell"/>
    <n v="16000"/>
    <n v="17657"/>
    <n v="258"/>
    <n v="24000"/>
    <n v="5.6"/>
    <n v="436"/>
    <n v="123"/>
    <n v="116593191"/>
    <n v="200000000"/>
    <n v="-83406809"/>
    <n v="2005"/>
  </r>
  <r>
    <x v="1581"/>
    <n v="1"/>
    <x v="1581"/>
    <s v="Color"/>
    <s v="Drama"/>
    <s v="Dutch"/>
    <s v="Netherlands"/>
    <s v="R"/>
    <s v="Yorick van Wageningen"/>
    <s v="Martin Koolhoven"/>
    <n v="163"/>
    <n v="219"/>
    <n v="12"/>
    <n v="0"/>
    <n v="7.1"/>
    <n v="111"/>
    <n v="103"/>
    <n v="542860"/>
    <n v="4000000"/>
    <n v="-3457140"/>
    <n v="2004"/>
  </r>
  <r>
    <x v="1582"/>
    <n v="1"/>
    <x v="1582"/>
    <s v="Color"/>
    <s v="Comedy"/>
    <s v="English"/>
    <s v="UK"/>
    <s v="R"/>
    <s v="Elizabeth Berrington"/>
    <s v="Martin McDonagh"/>
    <n v="65"/>
    <n v="173"/>
    <n v="454"/>
    <n v="32000"/>
    <n v="8"/>
    <n v="300"/>
    <n v="107"/>
    <n v="7757130"/>
    <n v="15000000"/>
    <n v="-7242870"/>
    <n v="2004"/>
  </r>
  <r>
    <x v="1583"/>
    <n v="1"/>
    <x v="1583"/>
    <s v="Color"/>
    <s v="Comedy"/>
    <s v="English"/>
    <s v="UK"/>
    <s v="R"/>
    <s v="Abbie Cornish"/>
    <s v="Martin McDonagh"/>
    <n v="2000"/>
    <n v="4757"/>
    <n v="454"/>
    <n v="52000"/>
    <n v="7.2"/>
    <n v="401"/>
    <n v="110"/>
    <n v="14989761"/>
    <n v="15000000"/>
    <n v="-10239"/>
    <n v="2006"/>
  </r>
  <r>
    <x v="1584"/>
    <n v="1"/>
    <x v="1584"/>
    <s v="Color"/>
    <s v="Crime"/>
    <s v="English"/>
    <s v="USA"/>
    <s v="R"/>
    <s v="Leonardo DiCaprio"/>
    <s v="Martin Scorsese"/>
    <n v="29000"/>
    <n v="47657"/>
    <n v="17000"/>
    <n v="0"/>
    <n v="7.5"/>
    <n v="233"/>
    <n v="216"/>
    <n v="77679638"/>
    <n v="100000000"/>
    <n v="-22320362"/>
    <n v="2001"/>
  </r>
  <r>
    <x v="1585"/>
    <n v="1"/>
    <x v="1585"/>
    <s v="Black and White"/>
    <s v="Biography"/>
    <s v="English"/>
    <s v="USA"/>
    <s v="PG-13"/>
    <s v="Leonardo DiCaprio"/>
    <s v="Martin Scorsese"/>
    <n v="29000"/>
    <n v="34582"/>
    <n v="17000"/>
    <n v="0"/>
    <n v="7.5"/>
    <n v="267"/>
    <n v="170"/>
    <n v="102608827"/>
    <n v="110000000"/>
    <n v="-7391173"/>
    <n v="2002"/>
  </r>
  <r>
    <x v="1586"/>
    <n v="1"/>
    <x v="1586"/>
    <s v="Color"/>
    <s v="Crime"/>
    <s v="English"/>
    <s v="USA"/>
    <s v="R"/>
    <s v="Leonardo DiCaprio"/>
    <s v="Martin Scorsese"/>
    <n v="29000"/>
    <n v="45648"/>
    <n v="17000"/>
    <n v="29000"/>
    <n v="8.5"/>
    <n v="352"/>
    <n v="151"/>
    <n v="132373442"/>
    <n v="90000000"/>
    <n v="42373442"/>
    <n v="2003"/>
  </r>
  <r>
    <x v="1587"/>
    <n v="1"/>
    <x v="1587"/>
    <s v="Color"/>
    <s v="Mystery"/>
    <s v="English"/>
    <s v="USA"/>
    <s v="R"/>
    <s v="Leonardo DiCaprio"/>
    <s v="Martin Scorsese"/>
    <n v="29000"/>
    <n v="29585"/>
    <n v="17000"/>
    <n v="53000"/>
    <n v="8.1"/>
    <n v="490"/>
    <n v="138"/>
    <n v="127968405"/>
    <n v="80000000"/>
    <n v="47968405"/>
    <n v="2005"/>
  </r>
  <r>
    <x v="1588"/>
    <n v="1"/>
    <x v="1588"/>
    <s v="Color"/>
    <s v="Adventure"/>
    <s v="English"/>
    <s v="USA"/>
    <s v="PG"/>
    <s v="ChloÃ« Grace Moretz"/>
    <s v="Martin Scorsese"/>
    <n v="17000"/>
    <n v="36017"/>
    <n v="17000"/>
    <n v="42000"/>
    <n v="7.5"/>
    <n v="682"/>
    <n v="126"/>
    <n v="73820094"/>
    <n v="170000000"/>
    <n v="-96179906"/>
    <n v="2005"/>
  </r>
  <r>
    <x v="1589"/>
    <n v="1"/>
    <x v="1589"/>
    <s v="Color"/>
    <s v="Biography"/>
    <s v="English"/>
    <s v="USA"/>
    <s v="R"/>
    <s v="Leonardo DiCaprio"/>
    <s v="Martin Scorsese"/>
    <n v="29000"/>
    <n v="46057"/>
    <n v="17000"/>
    <n v="138000"/>
    <n v="8.1999999999999993"/>
    <n v="606"/>
    <n v="240"/>
    <n v="116866727"/>
    <n v="100000000"/>
    <n v="16866727"/>
    <n v="2007"/>
  </r>
  <r>
    <x v="1590"/>
    <n v="1"/>
    <x v="1590"/>
    <s v="Color"/>
    <s v="Horror"/>
    <s v="English"/>
    <s v="USA"/>
    <s v="R"/>
    <s v="Jeff Kober"/>
    <s v="Martin Weisz"/>
    <n v="919"/>
    <n v="2559"/>
    <n v="7"/>
    <n v="0"/>
    <n v="5.0999999999999996"/>
    <n v="161"/>
    <n v="89"/>
    <n v="20801344"/>
    <n v="15000000"/>
    <n v="5801344"/>
    <n v="2004"/>
  </r>
  <r>
    <x v="1591"/>
    <n v="1"/>
    <x v="1591"/>
    <s v="Color"/>
    <s v="Crime"/>
    <s v="English"/>
    <s v="USA"/>
    <s v="R"/>
    <s v="Christian Bale"/>
    <s v="Mary Harron"/>
    <n v="23000"/>
    <n v="25462"/>
    <n v="126"/>
    <n v="18000"/>
    <n v="7.6"/>
    <n v="288"/>
    <n v="102"/>
    <n v="15047419"/>
    <n v="7000000"/>
    <n v="8047419"/>
    <n v="2000"/>
  </r>
  <r>
    <x v="1592"/>
    <n v="1"/>
    <x v="1592"/>
    <s v="Black and White"/>
    <s v="Drama"/>
    <s v="English"/>
    <s v="USA"/>
    <s v="PG-13"/>
    <s v="Matthew Settle"/>
    <s v="Mary Lambert"/>
    <n v="477"/>
    <n v="2312"/>
    <n v="52"/>
    <n v="157"/>
    <n v="4.5999999999999996"/>
    <n v="49"/>
    <n v="105"/>
    <n v="5217498"/>
    <n v="15000000"/>
    <n v="-9782502"/>
    <n v="2000"/>
  </r>
  <r>
    <x v="1593"/>
    <n v="1"/>
    <x v="1593"/>
    <s v="Color"/>
    <s v="Drama"/>
    <s v="English"/>
    <s v="UK"/>
    <s v="PG"/>
    <s v="Robert De Niro"/>
    <s v="Mary McGuckian"/>
    <n v="22000"/>
    <n v="23769"/>
    <n v="6"/>
    <n v="181"/>
    <n v="5.0999999999999996"/>
    <n v="16"/>
    <n v="120"/>
    <n v="42880"/>
    <n v="24000000"/>
    <n v="-23957120"/>
    <n v="2002"/>
  </r>
  <r>
    <x v="1594"/>
    <n v="1"/>
    <x v="1594"/>
    <s v="Color"/>
    <s v="Horror"/>
    <s v="English"/>
    <s v="USA"/>
    <s v="PG-13"/>
    <s v="James Kyson"/>
    <s v="Masayuki Ochiai"/>
    <n v="449"/>
    <n v="1534"/>
    <n v="5"/>
    <n v="0"/>
    <n v="5.2"/>
    <n v="135"/>
    <n v="90"/>
    <n v="25926543"/>
    <n v="8000000"/>
    <n v="17926543"/>
    <n v="2004"/>
  </r>
  <r>
    <x v="1595"/>
    <n v="1"/>
    <x v="1595"/>
    <s v="Color"/>
    <s v="Horror"/>
    <s v="English"/>
    <s v="USA"/>
    <s v="R"/>
    <s v="Robert Downey Jr."/>
    <s v="Mathieu Kassovitz"/>
    <n v="21000"/>
    <n v="22318"/>
    <n v="326"/>
    <n v="0"/>
    <n v="5.8"/>
    <n v="207"/>
    <n v="98"/>
    <n v="59588068"/>
    <n v="40000000"/>
    <n v="19588068"/>
    <n v="2002"/>
  </r>
  <r>
    <x v="1596"/>
    <n v="1"/>
    <x v="1596"/>
    <s v="Color"/>
    <s v="Action"/>
    <s v="English"/>
    <s v="France"/>
    <s v="PG-13"/>
    <s v="Vin Diesel"/>
    <s v="Mathieu Kassovitz"/>
    <n v="14000"/>
    <n v="15990"/>
    <n v="326"/>
    <n v="0"/>
    <n v="5.6"/>
    <n v="164"/>
    <n v="101"/>
    <n v="22531698"/>
    <n v="70000000"/>
    <n v="-47468302"/>
    <n v="2004"/>
  </r>
  <r>
    <x v="1597"/>
    <n v="1"/>
    <x v="1597"/>
    <s v="Color"/>
    <s v="Horror"/>
    <s v="English"/>
    <s v="USA"/>
    <s v="R"/>
    <s v="Zach Gilford"/>
    <s v="Matt Bettinelli-Olpin"/>
    <n v="971"/>
    <n v="2517"/>
    <n v="14"/>
    <n v="0"/>
    <n v="4"/>
    <n v="137"/>
    <n v="89"/>
    <n v="15818967"/>
    <n v="7000000"/>
    <n v="8818967"/>
    <n v="2007"/>
  </r>
  <r>
    <x v="1598"/>
    <n v="1"/>
    <x v="1598"/>
    <s v="Color"/>
    <s v="Crime"/>
    <s v="English"/>
    <s v="USA"/>
    <s v="R"/>
    <s v="Kirk Fox"/>
    <s v="Matt Dillon"/>
    <n v="109"/>
    <n v="245"/>
    <n v="0"/>
    <n v="204"/>
    <n v="6"/>
    <n v="38"/>
    <n v="116"/>
    <n v="325491"/>
    <n v="17500000"/>
    <n v="-17174509"/>
    <n v="2001"/>
  </r>
  <r>
    <x v="1599"/>
    <n v="1"/>
    <x v="1599"/>
    <s v="Color"/>
    <s v="Action"/>
    <s v="English"/>
    <s v="USA"/>
    <s v="R"/>
    <s v="Tina Fey"/>
    <s v="Matt Maiellaro"/>
    <n v="2000"/>
    <n v="3071"/>
    <n v="8"/>
    <n v="307"/>
    <n v="6.9"/>
    <n v="82"/>
    <n v="86"/>
    <n v="5518918"/>
    <n v="750000"/>
    <n v="4768918"/>
    <n v="2003"/>
  </r>
  <r>
    <x v="1600"/>
    <n v="1"/>
    <x v="1600"/>
    <s v="Color"/>
    <s v="Comedy"/>
    <s v="Spanish"/>
    <s v="USA"/>
    <s v="R"/>
    <s v="Will Ferrell"/>
    <s v="Matt Piedmont"/>
    <n v="8000"/>
    <n v="10123"/>
    <n v="4"/>
    <n v="9000"/>
    <n v="5.5"/>
    <n v="133"/>
    <n v="84"/>
    <n v="5895238"/>
    <n v="6000000"/>
    <n v="-104762"/>
    <n v="2006"/>
  </r>
  <r>
    <x v="1601"/>
    <n v="1"/>
    <x v="1601"/>
    <s v="Color"/>
    <s v="Action"/>
    <s v="English"/>
    <s v="USA"/>
    <s v="PG-13"/>
    <s v="Mike Vogel"/>
    <s v="Matt Reeves"/>
    <n v="2000"/>
    <n v="3958"/>
    <n v="198"/>
    <n v="0"/>
    <n v="7"/>
    <n v="459"/>
    <n v="85"/>
    <n v="80034302"/>
    <n v="25000000"/>
    <n v="55034302"/>
    <n v="2004"/>
  </r>
  <r>
    <x v="1602"/>
    <n v="1"/>
    <x v="1602"/>
    <s v="Color"/>
    <s v="Drama"/>
    <s v="English"/>
    <s v="UK"/>
    <s v="R"/>
    <s v="ChloÃ« Grace Moretz"/>
    <s v="Matt Reeves"/>
    <n v="17000"/>
    <n v="20258"/>
    <n v="198"/>
    <n v="25000"/>
    <n v="7.2"/>
    <n v="390"/>
    <n v="116"/>
    <n v="12134420"/>
    <n v="20000000"/>
    <n v="-7865580"/>
    <n v="2005"/>
  </r>
  <r>
    <x v="1603"/>
    <n v="1"/>
    <x v="1603"/>
    <s v="Color"/>
    <s v="Action"/>
    <s v="English"/>
    <s v="USA"/>
    <s v="PG-13"/>
    <s v="Gary Oldman"/>
    <s v="Matt Reeves"/>
    <n v="10000"/>
    <n v="14363"/>
    <n v="198"/>
    <n v="45000"/>
    <n v="7.6"/>
    <n v="521"/>
    <n v="130"/>
    <n v="208543795"/>
    <n v="170000000"/>
    <n v="38543795"/>
    <n v="2007"/>
  </r>
  <r>
    <x v="1604"/>
    <n v="1"/>
    <x v="1604"/>
    <s v="Color"/>
    <s v="Comedy"/>
    <s v="English"/>
    <s v="USA"/>
    <s v="PG-13"/>
    <s v="Natalie Portman"/>
    <s v="Matt Williams"/>
    <n v="20000"/>
    <n v="22383"/>
    <n v="18"/>
    <n v="0"/>
    <n v="6.8"/>
    <n v="78"/>
    <n v="120"/>
    <n v="33771174"/>
    <n v="15000000"/>
    <n v="18771174"/>
    <n v="2000"/>
  </r>
  <r>
    <x v="1605"/>
    <n v="1"/>
    <x v="1605"/>
    <s v="Color"/>
    <s v="Adventure"/>
    <s v="English"/>
    <s v="USA"/>
    <s v="G"/>
    <s v="Chazz Palminteri"/>
    <s v="Matthew Diamond"/>
    <n v="979"/>
    <n v="1978"/>
    <n v="12"/>
    <n v="831"/>
    <n v="6.7"/>
    <n v="28"/>
    <n v="88"/>
    <n v="1064277"/>
    <n v="20000000"/>
    <n v="-18935723"/>
    <n v="2006"/>
  </r>
  <r>
    <x v="1606"/>
    <n v="1"/>
    <x v="1606"/>
    <s v="Color"/>
    <s v="Adventure"/>
    <s v="English"/>
    <s v="USA"/>
    <s v="G"/>
    <s v="Will Ferrell"/>
    <s v="Matthew O'Callaghan"/>
    <n v="8000"/>
    <n v="11124"/>
    <n v="5"/>
    <n v="624"/>
    <n v="6.6"/>
    <n v="87"/>
    <n v="78"/>
    <n v="58336565"/>
    <n v="50000000"/>
    <n v="8336565"/>
    <n v="2003"/>
  </r>
  <r>
    <x v="1607"/>
    <n v="1"/>
    <x v="1607"/>
    <s v="Color"/>
    <s v="Crime"/>
    <s v="English"/>
    <s v="UK"/>
    <s v="R"/>
    <s v="Tom Hardy"/>
    <s v="Matthew Vaughn"/>
    <n v="27000"/>
    <n v="29277"/>
    <n v="905"/>
    <n v="0"/>
    <n v="7.4"/>
    <n v="149"/>
    <n v="105"/>
    <n v="2338695"/>
    <n v="4000000"/>
    <n v="-1661305"/>
    <n v="2002"/>
  </r>
  <r>
    <x v="1608"/>
    <n v="1"/>
    <x v="1608"/>
    <s v="Color"/>
    <s v="Adventure"/>
    <s v="English"/>
    <s v="UK"/>
    <s v="PG-13"/>
    <s v="Henry Cavill"/>
    <s v="Matthew Vaughn"/>
    <n v="15000"/>
    <n v="16034"/>
    <n v="905"/>
    <n v="15000"/>
    <n v="7.7"/>
    <n v="228"/>
    <n v="127"/>
    <n v="38345403"/>
    <n v="70000000"/>
    <n v="-31654597"/>
    <n v="2004"/>
  </r>
  <r>
    <x v="1609"/>
    <n v="1"/>
    <x v="1609"/>
    <s v="Color"/>
    <s v="Action"/>
    <s v="English"/>
    <s v="UK"/>
    <s v="R"/>
    <s v="Elizabeth McGovern"/>
    <s v="Matthew Vaughn"/>
    <n v="553"/>
    <n v="2357"/>
    <n v="905"/>
    <n v="36000"/>
    <n v="7.7"/>
    <n v="447"/>
    <n v="117"/>
    <n v="48043505"/>
    <n v="30000000"/>
    <n v="18043505"/>
    <n v="2005"/>
  </r>
  <r>
    <x v="1610"/>
    <n v="1"/>
    <x v="1610"/>
    <s v="Color"/>
    <s v="Action"/>
    <s v="English"/>
    <s v="USA"/>
    <s v="PG-13"/>
    <s v="Jennifer Lawrence"/>
    <s v="Matthew Vaughn"/>
    <n v="34000"/>
    <n v="50983"/>
    <n v="905"/>
    <n v="54000"/>
    <n v="7.8"/>
    <n v="500"/>
    <n v="132"/>
    <n v="146405371"/>
    <n v="160000000"/>
    <n v="-13594629"/>
    <n v="2006"/>
  </r>
  <r>
    <x v="1611"/>
    <n v="1"/>
    <x v="1611"/>
    <s v="Color"/>
    <s v="Documentary"/>
    <s v="English"/>
    <s v="USA"/>
    <s v="Unrated"/>
    <s v="The Dalai Lama"/>
    <s v="Maurizio Benazzo"/>
    <n v="66"/>
    <n v="66"/>
    <n v="0"/>
    <n v="30"/>
    <n v="7.2"/>
    <n v="15"/>
    <n v="85"/>
    <n v="381225"/>
    <n v="200000"/>
    <n v="181225"/>
    <n v="2002"/>
  </r>
  <r>
    <x v="1612"/>
    <n v="1"/>
    <x v="1612"/>
    <s v="Color"/>
    <s v="Drama"/>
    <s v="English"/>
    <s v="UK"/>
    <s v="R"/>
    <s v="Vanessa Lengies"/>
    <s v="Max Joseph"/>
    <n v="804"/>
    <n v="3013"/>
    <n v="31"/>
    <n v="0"/>
    <n v="6.1"/>
    <n v="158"/>
    <n v="96"/>
    <n v="3590010"/>
    <n v="2000000"/>
    <n v="1590010"/>
    <n v="2007"/>
  </r>
  <r>
    <x v="1613"/>
    <n v="1"/>
    <x v="1613"/>
    <s v="Color"/>
    <s v="Action"/>
    <s v="English"/>
    <s v="USA"/>
    <s v="PG-13"/>
    <s v="Bill Murray"/>
    <s v="McG"/>
    <n v="13000"/>
    <n v="15419"/>
    <n v="368"/>
    <n v="0"/>
    <n v="5.5"/>
    <n v="181"/>
    <n v="94"/>
    <n v="125305545"/>
    <n v="92000000"/>
    <n v="33305545"/>
    <n v="2000"/>
  </r>
  <r>
    <x v="1614"/>
    <n v="1"/>
    <x v="1614"/>
    <s v="Color"/>
    <s v="Action"/>
    <s v="English"/>
    <s v="USA"/>
    <s v="PG-13"/>
    <s v="Demi Moore"/>
    <s v="McG"/>
    <n v="2000"/>
    <n v="4046"/>
    <n v="368"/>
    <n v="0"/>
    <n v="4.8"/>
    <n v="102"/>
    <n v="107"/>
    <n v="100685880"/>
    <n v="120000000"/>
    <n v="-19314120"/>
    <n v="2002"/>
  </r>
  <r>
    <x v="1615"/>
    <n v="1"/>
    <x v="1615"/>
    <s v="Color"/>
    <s v="Drama"/>
    <s v="English"/>
    <s v="China"/>
    <s v="PG"/>
    <s v="Matthew McConaughey"/>
    <s v="McG"/>
    <n v="11000"/>
    <n v="12088"/>
    <n v="368"/>
    <n v="0"/>
    <n v="7.1"/>
    <n v="96"/>
    <n v="131"/>
    <n v="43532294"/>
    <n v="65000000"/>
    <n v="-21467706"/>
    <n v="2003"/>
  </r>
  <r>
    <x v="1616"/>
    <n v="1"/>
    <x v="1616"/>
    <s v="Color"/>
    <s v="Action"/>
    <s v="English"/>
    <s v="USA"/>
    <s v="PG-13"/>
    <s v="Christian Bale"/>
    <s v="McG"/>
    <n v="23000"/>
    <n v="27468"/>
    <n v="368"/>
    <n v="0"/>
    <n v="6.6"/>
    <n v="422"/>
    <n v="118"/>
    <n v="125320003"/>
    <n v="200000000"/>
    <n v="-74679997"/>
    <n v="2005"/>
  </r>
  <r>
    <x v="1617"/>
    <n v="1"/>
    <x v="1617"/>
    <s v="Color"/>
    <s v="Action"/>
    <s v="English"/>
    <s v="USA"/>
    <s v="PG-13"/>
    <s v="Tom Hardy"/>
    <s v="McG"/>
    <n v="27000"/>
    <n v="29808"/>
    <n v="368"/>
    <n v="18000"/>
    <n v="6.3"/>
    <n v="241"/>
    <n v="103"/>
    <n v="54758461"/>
    <n v="65000000"/>
    <n v="-10241539"/>
    <n v="2006"/>
  </r>
  <r>
    <x v="1618"/>
    <n v="1"/>
    <x v="1618"/>
    <s v="Color"/>
    <s v="Action"/>
    <s v="English"/>
    <s v="USA"/>
    <s v="PG-13"/>
    <s v="Connie Nielsen"/>
    <s v="McG"/>
    <n v="933"/>
    <n v="1286"/>
    <n v="368"/>
    <n v="10000"/>
    <n v="6.2"/>
    <n v="211"/>
    <n v="123"/>
    <n v="30688364"/>
    <n v="28000000"/>
    <n v="2688364"/>
    <n v="2007"/>
  </r>
  <r>
    <x v="1619"/>
    <n v="1"/>
    <x v="1619"/>
    <s v="Color"/>
    <s v="Comedy"/>
    <s v="English"/>
    <s v="Germany"/>
    <s v="PG-13"/>
    <s v="Fisher Stevens"/>
    <s v="Meiert Avis"/>
    <n v="922"/>
    <n v="1835"/>
    <n v="0"/>
    <n v="128"/>
    <n v="4.2"/>
    <n v="41"/>
    <n v="97"/>
    <n v="1046166"/>
    <n v="9000000"/>
    <n v="-7953834"/>
    <n v="2003"/>
  </r>
  <r>
    <x v="1620"/>
    <n v="1"/>
    <x v="1620"/>
    <s v="Color"/>
    <s v="Drama"/>
    <s v="Aramaic"/>
    <s v="USA"/>
    <s v="R"/>
    <s v="Christo Jivkov"/>
    <s v="Mel Gibson"/>
    <n v="260"/>
    <n v="705"/>
    <n v="0"/>
    <n v="13000"/>
    <n v="7.1"/>
    <n v="406"/>
    <n v="120"/>
    <n v="499263"/>
    <n v="30000000"/>
    <n v="-29500737"/>
    <n v="2002"/>
  </r>
  <r>
    <x v="1621"/>
    <n v="1"/>
    <x v="1621"/>
    <s v="Color"/>
    <s v="Action"/>
    <s v="Maya"/>
    <s v="Poland"/>
    <s v="R"/>
    <s v="Rudy Youngblood"/>
    <s v="Mel Gibson"/>
    <n v="708"/>
    <n v="848"/>
    <n v="0"/>
    <n v="14000"/>
    <n v="7.8"/>
    <n v="283"/>
    <n v="139"/>
    <n v="50859889"/>
    <n v="40000000"/>
    <n v="10859889"/>
    <n v="2003"/>
  </r>
  <r>
    <x v="1622"/>
    <n v="1"/>
    <x v="1622"/>
    <s v="Color"/>
    <s v="Action"/>
    <s v="English"/>
    <s v="UK"/>
    <s v="R"/>
    <s v="Minnie Driver"/>
    <s v="Mel Smith"/>
    <n v="893"/>
    <n v="3049"/>
    <n v="302"/>
    <n v="117"/>
    <n v="6.2"/>
    <n v="43"/>
    <n v="86"/>
    <n v="226792"/>
    <n v="10000000"/>
    <n v="-9773208"/>
    <n v="2001"/>
  </r>
  <r>
    <x v="1623"/>
    <n v="1"/>
    <x v="1623"/>
    <s v="Color"/>
    <s v="Drama"/>
    <s v="English"/>
    <s v="USA"/>
    <s v="PG-13"/>
    <s v="Nia Long"/>
    <s v="Mennan Yapo"/>
    <n v="826"/>
    <n v="1825"/>
    <n v="9"/>
    <n v="0"/>
    <n v="5.9"/>
    <n v="184"/>
    <n v="96"/>
    <n v="47852604"/>
    <n v="20000000"/>
    <n v="27852604"/>
    <n v="2004"/>
  </r>
  <r>
    <x v="1624"/>
    <n v="1"/>
    <x v="1624"/>
    <s v="Color"/>
    <s v="Comedy"/>
    <s v="English"/>
    <s v="USA"/>
    <s v="PG"/>
    <s v="Oliver Platt"/>
    <s v="Menno Meyjes"/>
    <n v="1000"/>
    <n v="2495"/>
    <n v="43"/>
    <n v="0"/>
    <n v="6.8"/>
    <n v="118"/>
    <n v="106"/>
    <n v="7486906"/>
    <n v="27000000"/>
    <n v="-19513094"/>
    <n v="2004"/>
  </r>
  <r>
    <x v="1625"/>
    <n v="1"/>
    <x v="1625"/>
    <s v="Color"/>
    <s v="Crime"/>
    <s v="English"/>
    <s v="USA"/>
    <s v="PG-13"/>
    <s v="Bill Cobbs"/>
    <s v="Michael Apted"/>
    <n v="970"/>
    <n v="3770"/>
    <n v="150"/>
    <n v="0"/>
    <n v="5.6"/>
    <n v="98"/>
    <n v="115"/>
    <n v="39177215"/>
    <n v="38000000"/>
    <n v="1177215"/>
    <n v="2001"/>
  </r>
  <r>
    <x v="1626"/>
    <n v="1"/>
    <x v="1626"/>
    <s v="Color"/>
    <s v="Adventure"/>
    <s v="English"/>
    <s v="USA"/>
    <s v="PG"/>
    <s v="Bruce Spence"/>
    <s v="Michael Apted"/>
    <n v="531"/>
    <n v="764"/>
    <n v="150"/>
    <n v="11000"/>
    <n v="6.3"/>
    <n v="228"/>
    <n v="113"/>
    <n v="104383624"/>
    <n v="155000000"/>
    <n v="-50616376"/>
    <n v="2005"/>
  </r>
  <r>
    <x v="1627"/>
    <n v="1"/>
    <x v="1627"/>
    <s v="Color"/>
    <s v="Biography"/>
    <s v="English"/>
    <s v="USA"/>
    <s v="PG"/>
    <s v="Gerard Butler"/>
    <s v="Michael Apted"/>
    <n v="18000"/>
    <n v="21200"/>
    <n v="150"/>
    <n v="13000"/>
    <n v="7.2"/>
    <n v="116"/>
    <n v="116"/>
    <n v="6002756"/>
    <n v="20000000"/>
    <n v="-13997244"/>
    <n v="2006"/>
  </r>
  <r>
    <x v="1628"/>
    <n v="1"/>
    <x v="1628"/>
    <s v="Black and White"/>
    <s v="Action"/>
    <s v="English"/>
    <s v="USA"/>
    <s v="PG-13"/>
    <s v="Jennifer Garner"/>
    <s v="Michael Bay"/>
    <n v="3000"/>
    <n v="5401"/>
    <n v="0"/>
    <n v="0"/>
    <n v="6.1"/>
    <n v="191"/>
    <n v="184"/>
    <n v="198539855"/>
    <n v="140000000"/>
    <n v="58539855"/>
    <n v="2001"/>
  </r>
  <r>
    <x v="1629"/>
    <n v="1"/>
    <x v="1629"/>
    <s v="Color"/>
    <s v="Action"/>
    <s v="English"/>
    <s v="USA"/>
    <s v="R"/>
    <s v="Will Smith"/>
    <s v="Michael Bay"/>
    <n v="10000"/>
    <n v="12954"/>
    <n v="0"/>
    <n v="0"/>
    <n v="6.6"/>
    <n v="94"/>
    <n v="147"/>
    <n v="138396624"/>
    <n v="130000000"/>
    <n v="8396624"/>
    <n v="2002"/>
  </r>
  <r>
    <x v="1630"/>
    <n v="1"/>
    <x v="1630"/>
    <s v="Color"/>
    <s v="Action"/>
    <s v="English"/>
    <s v="USA"/>
    <s v="PG-13"/>
    <s v="Scarlett Johansson"/>
    <s v="Michael Bay"/>
    <n v="19000"/>
    <n v="34839"/>
    <n v="0"/>
    <n v="0"/>
    <n v="6.9"/>
    <n v="257"/>
    <n v="136"/>
    <n v="35799026"/>
    <n v="126000000"/>
    <n v="-90200974"/>
    <n v="2003"/>
  </r>
  <r>
    <x v="1631"/>
    <n v="1"/>
    <x v="1631"/>
    <s v="Color"/>
    <s v="Action"/>
    <s v="English"/>
    <s v="USA"/>
    <s v="PG-13"/>
    <s v="Zack Ward"/>
    <s v="Michael Bay"/>
    <n v="662"/>
    <n v="2333"/>
    <n v="0"/>
    <n v="8000"/>
    <n v="7.1"/>
    <n v="396"/>
    <n v="144"/>
    <n v="318759914"/>
    <n v="150000000"/>
    <n v="168759914"/>
    <n v="2004"/>
  </r>
  <r>
    <x v="1632"/>
    <n v="1"/>
    <x v="1632"/>
    <s v="Color"/>
    <s v="Action"/>
    <s v="English"/>
    <s v="USA"/>
    <s v="PG-13"/>
    <s v="Glenn Morshower"/>
    <s v="Michael Bay"/>
    <n v="894"/>
    <n v="3218"/>
    <n v="0"/>
    <n v="0"/>
    <n v="6"/>
    <n v="366"/>
    <n v="150"/>
    <n v="402076689"/>
    <n v="200000000"/>
    <n v="202076689"/>
    <n v="2005"/>
  </r>
  <r>
    <x v="1633"/>
    <n v="1"/>
    <x v="1633"/>
    <s v="Color"/>
    <s v="Action"/>
    <s v="English"/>
    <s v="USA"/>
    <s v="PG-13"/>
    <s v="Glenn Morshower"/>
    <s v="Michael Bay"/>
    <n v="894"/>
    <n v="2593"/>
    <n v="0"/>
    <n v="46000"/>
    <n v="6.3"/>
    <n v="428"/>
    <n v="154"/>
    <n v="352358779"/>
    <n v="195000000"/>
    <n v="157358779"/>
    <n v="2006"/>
  </r>
  <r>
    <x v="1634"/>
    <n v="1"/>
    <x v="1634"/>
    <s v="Color"/>
    <s v="Comedy"/>
    <s v="English"/>
    <s v="USA"/>
    <s v="R"/>
    <s v="Dwayne Johnson"/>
    <s v="Michael Bay"/>
    <n v="12000"/>
    <n v="13573"/>
    <n v="0"/>
    <n v="43000"/>
    <n v="6.5"/>
    <n v="335"/>
    <n v="129"/>
    <n v="49874933"/>
    <n v="26000000"/>
    <n v="23874933"/>
    <n v="2006"/>
  </r>
  <r>
    <x v="1635"/>
    <n v="1"/>
    <x v="1635"/>
    <s v="Color"/>
    <s v="Action"/>
    <s v="English"/>
    <s v="USA"/>
    <s v="PG-13"/>
    <s v="Bingbing Li"/>
    <s v="Michael Bay"/>
    <n v="974"/>
    <n v="3988"/>
    <n v="0"/>
    <n v="56000"/>
    <n v="5.7"/>
    <n v="378"/>
    <n v="165"/>
    <n v="245428137"/>
    <n v="210000000"/>
    <n v="35428137"/>
    <n v="2007"/>
  </r>
  <r>
    <x v="1636"/>
    <n v="1"/>
    <x v="1636"/>
    <s v="Color"/>
    <s v="Crime"/>
    <s v="English"/>
    <s v="USA"/>
    <s v="R"/>
    <s v="Robert De Niro"/>
    <s v="Michael Caton-Jones"/>
    <n v="22000"/>
    <n v="34377"/>
    <n v="105"/>
    <n v="416"/>
    <n v="6.2"/>
    <n v="104"/>
    <n v="108"/>
    <n v="22433915"/>
    <n v="60000000"/>
    <n v="-37566085"/>
    <n v="2001"/>
  </r>
  <r>
    <x v="1637"/>
    <n v="1"/>
    <x v="1637"/>
    <s v="Color"/>
    <s v="Crime"/>
    <s v="English"/>
    <s v="UK"/>
    <s v="R"/>
    <s v="Charlotte Rampling"/>
    <s v="Michael Caton-Jones"/>
    <n v="844"/>
    <n v="1899"/>
    <n v="105"/>
    <n v="764"/>
    <n v="4.2"/>
    <n v="159"/>
    <n v="116"/>
    <n v="5851188"/>
    <n v="70000000"/>
    <n v="-64148812"/>
    <n v="2003"/>
  </r>
  <r>
    <x v="1638"/>
    <n v="1"/>
    <x v="1638"/>
    <s v="Color"/>
    <s v="Comedy"/>
    <s v="English"/>
    <s v="USA"/>
    <s v="R"/>
    <s v="Zooey Deschanel"/>
    <s v="Michael Clancy"/>
    <n v="11000"/>
    <n v="14656"/>
    <n v="0"/>
    <n v="376"/>
    <n v="6.7"/>
    <n v="27"/>
    <n v="85"/>
    <n v="70527"/>
    <n v="6500000"/>
    <n v="-6429473"/>
    <n v="2002"/>
  </r>
  <r>
    <x v="1639"/>
    <n v="1"/>
    <x v="1639"/>
    <s v="Color"/>
    <s v="Crime"/>
    <s v="English"/>
    <s v="USA"/>
    <s v="R"/>
    <s v="Jerry Ferrara"/>
    <s v="Michael Corrente"/>
    <n v="480"/>
    <n v="1234"/>
    <n v="30"/>
    <n v="226"/>
    <n v="6.4"/>
    <n v="41"/>
    <n v="99"/>
    <n v="398420"/>
    <n v="8000000"/>
    <n v="-7601580"/>
    <n v="2003"/>
  </r>
  <r>
    <x v="1640"/>
    <n v="1"/>
    <x v="1640"/>
    <s v="Color"/>
    <s v="Drama"/>
    <s v="English"/>
    <s v="France"/>
    <s v="R"/>
    <s v="Angelina Jolie Pitt"/>
    <s v="Michael Cristofer"/>
    <n v="11000"/>
    <n v="11662"/>
    <n v="49"/>
    <n v="3000"/>
    <n v="6"/>
    <n v="93"/>
    <n v="118"/>
    <n v="16252765"/>
    <n v="42000000"/>
    <n v="-25747235"/>
    <n v="2001"/>
  </r>
  <r>
    <x v="1641"/>
    <n v="1"/>
    <x v="1641"/>
    <s v="Color"/>
    <s v="Crime"/>
    <s v="English"/>
    <s v="USA"/>
    <s v="NC-17"/>
    <s v="Adam LeFevre"/>
    <s v="Michael Cuesta"/>
    <n v="80"/>
    <n v="209"/>
    <n v="52"/>
    <n v="420"/>
    <n v="7.2"/>
    <n v="64"/>
    <n v="97"/>
    <n v="1141829"/>
    <n v="700000"/>
    <n v="441829"/>
    <n v="2001"/>
  </r>
  <r>
    <x v="1642"/>
    <n v="1"/>
    <x v="1642"/>
    <s v="Color"/>
    <s v="Biography"/>
    <s v="English"/>
    <s v="USA"/>
    <s v="R"/>
    <s v="Jeremy Renner"/>
    <s v="Michael Cuesta"/>
    <n v="10000"/>
    <n v="12897"/>
    <n v="52"/>
    <n v="13000"/>
    <n v="7"/>
    <n v="163"/>
    <n v="112"/>
    <n v="2445646"/>
    <n v="5000000"/>
    <n v="-2554354"/>
    <n v="2007"/>
  </r>
  <r>
    <x v="1643"/>
    <n v="1"/>
    <x v="1643"/>
    <s v="Color"/>
    <s v="Comedy"/>
    <s v="English"/>
    <s v="USA"/>
    <s v="PG-13"/>
    <s v="Katharine Ross"/>
    <s v="Michael D. Sellers"/>
    <n v="640"/>
    <n v="1491"/>
    <n v="0"/>
    <n v="140"/>
    <n v="5.7"/>
    <n v="18"/>
    <n v="100"/>
    <n v="71904"/>
    <n v="2500000"/>
    <n v="-2428096"/>
    <n v="2003"/>
  </r>
  <r>
    <x v="1644"/>
    <n v="1"/>
    <x v="1644"/>
    <s v="Color"/>
    <s v="Comedy"/>
    <s v="English"/>
    <s v="USA"/>
    <s v="PG-13"/>
    <s v="Seymour Cassel"/>
    <s v="Michael Dinner"/>
    <n v="327"/>
    <n v="1509"/>
    <n v="12"/>
    <n v="153"/>
    <n v="5.6"/>
    <n v="53"/>
    <n v="88"/>
    <n v="13019253"/>
    <n v="23000000"/>
    <n v="-9980747"/>
    <n v="2000"/>
  </r>
  <r>
    <x v="1645"/>
    <n v="1"/>
    <x v="1645"/>
    <s v="Color"/>
    <s v="Comedy"/>
    <s v="English"/>
    <s v="USA"/>
    <s v="PG-13"/>
    <s v="Adam Scott"/>
    <s v="Michael Dougherty"/>
    <n v="3000"/>
    <n v="4567"/>
    <n v="66"/>
    <n v="27000"/>
    <n v="6.2"/>
    <n v="198"/>
    <n v="98"/>
    <n v="42592530"/>
    <n v="15000000"/>
    <n v="27592530"/>
    <n v="2007"/>
  </r>
  <r>
    <x v="1646"/>
    <n v="1"/>
    <x v="1646"/>
    <s v="Color"/>
    <s v="Comedy"/>
    <s v="English"/>
    <s v="USA"/>
    <s v="R"/>
    <s v="Topher Grace"/>
    <s v="Michael Dowse"/>
    <n v="2000"/>
    <n v="5519"/>
    <n v="31"/>
    <n v="0"/>
    <n v="6.3"/>
    <n v="136"/>
    <n v="97"/>
    <n v="6923891"/>
    <n v="23000000"/>
    <n v="-16076109"/>
    <n v="2006"/>
  </r>
  <r>
    <x v="1647"/>
    <n v="1"/>
    <x v="1647"/>
    <s v="Color"/>
    <s v="Crime"/>
    <s v="English"/>
    <s v="USA"/>
    <s v="R"/>
    <s v="Naomi Watts"/>
    <s v="Michael Haneke"/>
    <n v="6000"/>
    <n v="6748"/>
    <n v="0"/>
    <n v="0"/>
    <n v="6.5"/>
    <n v="250"/>
    <n v="111"/>
    <n v="1294640"/>
    <n v="15000000"/>
    <n v="-13705360"/>
    <n v="2004"/>
  </r>
  <r>
    <x v="1648"/>
    <n v="1"/>
    <x v="1648"/>
    <s v="Black and White"/>
    <s v="Drama"/>
    <s v="German"/>
    <s v="Germany"/>
    <s v="R"/>
    <s v="Ulrich Tukur"/>
    <s v="Michael Haneke"/>
    <n v="63"/>
    <n v="167"/>
    <n v="0"/>
    <n v="0"/>
    <n v="7.8"/>
    <n v="292"/>
    <n v="144"/>
    <n v="2222647"/>
    <n v="12000000"/>
    <n v="-9777353"/>
    <n v="2005"/>
  </r>
  <r>
    <x v="1649"/>
    <n v="1"/>
    <x v="1649"/>
    <s v="Color"/>
    <s v="Drama"/>
    <s v="French"/>
    <s v="France"/>
    <s v="PG-13"/>
    <s v="Isabelle Huppert"/>
    <s v="Michael Haneke"/>
    <n v="678"/>
    <n v="1557"/>
    <n v="0"/>
    <n v="33000"/>
    <n v="7.9"/>
    <n v="447"/>
    <n v="127"/>
    <n v="225377"/>
    <n v="8900000"/>
    <n v="-8674623"/>
    <n v="2006"/>
  </r>
  <r>
    <x v="1650"/>
    <n v="1"/>
    <x v="1650"/>
    <s v="Color"/>
    <s v="Drama"/>
    <s v="English"/>
    <s v="USA"/>
    <s v="PG-13"/>
    <s v="Gabriel Millman"/>
    <s v="Michael Hoffman"/>
    <n v="13000"/>
    <n v="14347"/>
    <n v="97"/>
    <n v="0"/>
    <n v="6.9"/>
    <n v="83"/>
    <n v="109"/>
    <n v="14060950"/>
    <n v="12500000"/>
    <n v="1560950"/>
    <n v="2001"/>
  </r>
  <r>
    <x v="1651"/>
    <n v="1"/>
    <x v="1651"/>
    <s v="Color"/>
    <s v="Biography"/>
    <s v="English"/>
    <s v="Germany"/>
    <s v="R"/>
    <s v="David Masterson"/>
    <s v="Michael Hoffman"/>
    <n v="577"/>
    <n v="1341"/>
    <n v="97"/>
    <n v="0"/>
    <n v="7"/>
    <n v="184"/>
    <n v="112"/>
    <n v="6615578"/>
    <n v="13000000"/>
    <n v="-6384422"/>
    <n v="2005"/>
  </r>
  <r>
    <x v="1652"/>
    <n v="1"/>
    <x v="1652"/>
    <s v="Color"/>
    <s v="Drama"/>
    <s v="English"/>
    <s v="USA"/>
    <s v="PG-13"/>
    <s v="Luke Bracey"/>
    <s v="Michael Hoffman"/>
    <n v="775"/>
    <n v="3197"/>
    <n v="97"/>
    <n v="19000"/>
    <n v="6.7"/>
    <n v="85"/>
    <n v="118"/>
    <n v="26761283"/>
    <n v="26000000"/>
    <n v="761283"/>
    <n v="2007"/>
  </r>
  <r>
    <x v="1653"/>
    <n v="1"/>
    <x v="1653"/>
    <s v="Color"/>
    <s v="Adventure"/>
    <s v="English"/>
    <s v="France"/>
    <s v="R"/>
    <s v="Radha Mitchell"/>
    <s v="Michael J. Bassett"/>
    <n v="991"/>
    <n v="2173"/>
    <n v="83"/>
    <n v="25000"/>
    <n v="5"/>
    <n v="173"/>
    <n v="95"/>
    <n v="17529157"/>
    <n v="20000000"/>
    <n v="-2470843"/>
    <n v="2006"/>
  </r>
  <r>
    <x v="1654"/>
    <n v="1"/>
    <x v="1654"/>
    <s v="Color"/>
    <s v="Drama"/>
    <m/>
    <s v="USA"/>
    <s v="PG"/>
    <s v="William Morgan Sheppard"/>
    <s v="Michael Landon Jr."/>
    <n v="702"/>
    <n v="2715"/>
    <n v="84"/>
    <n v="76"/>
    <n v="7.2"/>
    <n v="5"/>
    <n v="87"/>
    <n v="252726"/>
    <n v="3000000"/>
    <n v="-2747274"/>
    <n v="2003"/>
  </r>
  <r>
    <x v="1655"/>
    <n v="1"/>
    <x v="1655"/>
    <s v="Color"/>
    <s v="Drama"/>
    <s v="English"/>
    <s v="USA"/>
    <s v="PG-13"/>
    <s v="Henry Thomas"/>
    <s v="Michael Landon Jr."/>
    <n v="861"/>
    <n v="2161"/>
    <n v="84"/>
    <n v="285"/>
    <n v="5.9"/>
    <n v="18"/>
    <n v="117"/>
    <n v="379643"/>
    <n v="2200000"/>
    <n v="-1820357"/>
    <n v="2004"/>
  </r>
  <r>
    <x v="1656"/>
    <n v="1"/>
    <x v="1656"/>
    <s v="Color"/>
    <s v="Comedy"/>
    <s v="English"/>
    <s v="USA"/>
    <s v="R"/>
    <s v="Emmanuelle Vaugier"/>
    <s v="Michael Lehmann"/>
    <n v="1000"/>
    <n v="3294"/>
    <n v="36"/>
    <n v="2000"/>
    <n v="5.6"/>
    <n v="140"/>
    <n v="96"/>
    <n v="37939782"/>
    <n v="17000000"/>
    <n v="20939782"/>
    <n v="2001"/>
  </r>
  <r>
    <x v="1657"/>
    <n v="1"/>
    <x v="1657"/>
    <s v="Color"/>
    <s v="Comedy"/>
    <s v="English"/>
    <s v="USA"/>
    <s v="G"/>
    <s v="Judge Reinhold"/>
    <s v="Michael Lembeck"/>
    <n v="901"/>
    <n v="5265"/>
    <n v="54"/>
    <n v="1000"/>
    <n v="5.5"/>
    <n v="80"/>
    <n v="104"/>
    <n v="139225854"/>
    <n v="60000000"/>
    <n v="79225854"/>
    <n v="2001"/>
  </r>
  <r>
    <x v="1658"/>
    <n v="1"/>
    <x v="1658"/>
    <s v="Color"/>
    <s v="Comedy"/>
    <s v="English"/>
    <s v="USA"/>
    <s v="PG-13"/>
    <s v="Debbie Reynolds"/>
    <s v="Michael Lembeck"/>
    <n v="786"/>
    <n v="2730"/>
    <n v="54"/>
    <n v="924"/>
    <n v="6.3"/>
    <n v="76"/>
    <n v="108"/>
    <n v="8054280"/>
    <n v="20000000"/>
    <n v="-11945720"/>
    <n v="2002"/>
  </r>
  <r>
    <x v="1659"/>
    <n v="1"/>
    <x v="1659"/>
    <s v="Black and White"/>
    <s v="Biography"/>
    <s v="English"/>
    <s v="USA"/>
    <s v="R"/>
    <s v="Will Smith"/>
    <s v="Michael Mann"/>
    <n v="10000"/>
    <n v="14196"/>
    <n v="0"/>
    <n v="0"/>
    <n v="6.8"/>
    <n v="174"/>
    <n v="165"/>
    <n v="58183966"/>
    <n v="107000000"/>
    <n v="-48816034"/>
    <n v="2001"/>
  </r>
  <r>
    <x v="1660"/>
    <n v="1"/>
    <x v="1660"/>
    <s v="Color"/>
    <s v="Crime"/>
    <s v="English"/>
    <s v="USA"/>
    <s v="R"/>
    <s v="Tom Cruise"/>
    <s v="Michael Mann"/>
    <n v="10000"/>
    <n v="13581"/>
    <n v="0"/>
    <n v="0"/>
    <n v="7.6"/>
    <n v="299"/>
    <n v="120"/>
    <n v="100003492"/>
    <n v="65000000"/>
    <n v="35003492"/>
    <n v="2002"/>
  </r>
  <r>
    <x v="1661"/>
    <n v="1"/>
    <x v="1661"/>
    <s v="Color"/>
    <s v="Biography"/>
    <s v="English"/>
    <s v="USA"/>
    <s v="R"/>
    <s v="Johnny Depp"/>
    <s v="Michael Mann"/>
    <n v="40000"/>
    <n v="64599"/>
    <n v="0"/>
    <n v="0"/>
    <n v="7"/>
    <n v="357"/>
    <n v="140"/>
    <n v="97030725"/>
    <n v="100000000"/>
    <n v="-2969275"/>
    <n v="2005"/>
  </r>
  <r>
    <x v="1662"/>
    <n v="1"/>
    <x v="1662"/>
    <s v="Color"/>
    <s v="Action"/>
    <s v="English"/>
    <s v="USA"/>
    <s v="R"/>
    <s v="Chris Hemsworth"/>
    <s v="Michael Mann"/>
    <n v="26000"/>
    <n v="28129"/>
    <n v="0"/>
    <n v="11000"/>
    <n v="5.4"/>
    <n v="261"/>
    <n v="133"/>
    <n v="7097125"/>
    <n v="70000000"/>
    <n v="-62902875"/>
    <n v="2007"/>
  </r>
  <r>
    <x v="1663"/>
    <n v="1"/>
    <x v="1663"/>
    <s v="Color"/>
    <s v="Drama"/>
    <s v="English"/>
    <s v="USA"/>
    <s v="R"/>
    <s v="Robin Wright"/>
    <s v="Michael Mayer"/>
    <n v="18000"/>
    <n v="21107"/>
    <n v="15"/>
    <n v="1000"/>
    <n v="6.8"/>
    <n v="84"/>
    <n v="97"/>
    <n v="1029017"/>
    <n v="6500000"/>
    <n v="-5470983"/>
    <n v="2002"/>
  </r>
  <r>
    <x v="1664"/>
    <n v="1"/>
    <x v="1664"/>
    <s v="Color"/>
    <s v="Adventure"/>
    <s v="English"/>
    <s v="USA"/>
    <s v="PG"/>
    <s v="Alison Lohman"/>
    <s v="Michael Mayer"/>
    <n v="1000"/>
    <n v="3845"/>
    <n v="15"/>
    <n v="1000"/>
    <n v="6.2"/>
    <n v="46"/>
    <n v="95"/>
    <n v="20998709"/>
    <n v="15000000"/>
    <n v="5998709"/>
    <n v="2003"/>
  </r>
  <r>
    <x v="1665"/>
    <n v="1"/>
    <x v="1665"/>
    <s v="Color"/>
    <s v="Comedy"/>
    <s v="English"/>
    <s v="USA"/>
    <s v="PG-13"/>
    <s v="Tina Fey"/>
    <s v="Michael McCullers"/>
    <n v="2000"/>
    <n v="6930"/>
    <n v="5"/>
    <n v="0"/>
    <n v="6"/>
    <n v="145"/>
    <n v="99"/>
    <n v="60269340"/>
    <n v="30000000"/>
    <n v="30269340"/>
    <n v="2004"/>
  </r>
  <r>
    <x v="1666"/>
    <n v="1"/>
    <x v="1666"/>
    <s v="Color"/>
    <s v="Comedy"/>
    <s v="English"/>
    <s v="Canada"/>
    <s v="PG-13"/>
    <s v="Campbell Scott"/>
    <s v="Michael McGowan"/>
    <n v="393"/>
    <n v="955"/>
    <n v="12"/>
    <n v="989"/>
    <n v="7.6"/>
    <n v="47"/>
    <n v="98"/>
    <n v="795126"/>
    <n v="6000000"/>
    <n v="-5204874"/>
    <n v="2002"/>
  </r>
  <r>
    <x v="1667"/>
    <n v="1"/>
    <x v="1667"/>
    <s v="Color"/>
    <s v="Comedy"/>
    <s v="English"/>
    <s v="USA"/>
    <s v="PG-13"/>
    <s v="Jeff Bridges"/>
    <s v="Michael Meredith"/>
    <n v="12000"/>
    <n v="16118"/>
    <n v="7"/>
    <n v="370"/>
    <n v="5.5"/>
    <n v="23"/>
    <n v="91"/>
    <n v="19348"/>
    <n v="10000000"/>
    <n v="-9980652"/>
    <n v="2005"/>
  </r>
  <r>
    <x v="1668"/>
    <n v="1"/>
    <x v="1668"/>
    <s v="Black and White"/>
    <s v="Crime"/>
    <s v="English"/>
    <s v="Germany"/>
    <s v="R"/>
    <s v="Michael Moore"/>
    <s v="Michael Moore"/>
    <n v="909"/>
    <n v="1779"/>
    <n v="909"/>
    <n v="4000"/>
    <n v="8"/>
    <n v="215"/>
    <n v="120"/>
    <n v="21244913"/>
    <n v="4000000"/>
    <n v="17244913"/>
    <n v="2001"/>
  </r>
  <r>
    <x v="1669"/>
    <n v="1"/>
    <x v="1669"/>
    <s v="Color"/>
    <s v="Documentary"/>
    <s v="English"/>
    <s v="USA"/>
    <s v="R"/>
    <s v="Osama bin Laden"/>
    <s v="Michael Moore"/>
    <n v="503"/>
    <n v="1448"/>
    <n v="909"/>
    <n v="0"/>
    <n v="7.5"/>
    <n v="288"/>
    <n v="122"/>
    <n v="119078393"/>
    <n v="6000000"/>
    <n v="113078393"/>
    <n v="2002"/>
  </r>
  <r>
    <x v="1670"/>
    <n v="1"/>
    <x v="1670"/>
    <s v="Color"/>
    <s v="Documentary"/>
    <s v="English"/>
    <s v="USA"/>
    <s v="PG-13"/>
    <s v="Michael Moore"/>
    <s v="Michael Moore"/>
    <n v="909"/>
    <n v="1633"/>
    <n v="909"/>
    <n v="0"/>
    <n v="8"/>
    <n v="263"/>
    <n v="123"/>
    <n v="24530513"/>
    <n v="9000000"/>
    <n v="15530513"/>
    <n v="2004"/>
  </r>
  <r>
    <x v="1671"/>
    <n v="1"/>
    <x v="1671"/>
    <s v="Color"/>
    <s v="Biography"/>
    <s v="English"/>
    <s v="India"/>
    <s v="PG"/>
    <s v="James Callis"/>
    <s v="Michael O. Sajbel"/>
    <n v="541"/>
    <n v="908"/>
    <n v="6"/>
    <n v="0"/>
    <n v="6.3"/>
    <n v="36"/>
    <n v="123"/>
    <n v="13391174"/>
    <n v="20000000"/>
    <n v="-6608826"/>
    <n v="2003"/>
  </r>
  <r>
    <x v="1672"/>
    <n v="1"/>
    <x v="1672"/>
    <s v="Color"/>
    <s v="Comedy"/>
    <s v="English"/>
    <s v="USA"/>
    <s v="R"/>
    <s v="Chris Noth"/>
    <s v="Michael Patrick King"/>
    <n v="962"/>
    <n v="4555"/>
    <n v="127"/>
    <n v="0"/>
    <n v="4.3"/>
    <n v="221"/>
    <n v="146"/>
    <n v="95328937"/>
    <n v="100000000"/>
    <n v="-4671063"/>
    <n v="2005"/>
  </r>
  <r>
    <x v="1673"/>
    <n v="1"/>
    <x v="1673"/>
    <s v="Color"/>
    <s v="Drama"/>
    <s v="English"/>
    <s v="USA"/>
    <s v="PG-13"/>
    <s v="Peter Coyote"/>
    <s v="Michael Polish"/>
    <n v="548"/>
    <n v="2389"/>
    <n v="35"/>
    <n v="298"/>
    <n v="6.4"/>
    <n v="60"/>
    <n v="103"/>
    <n v="1420578"/>
    <n v="1900000"/>
    <n v="-479422"/>
    <n v="2002"/>
  </r>
  <r>
    <x v="1674"/>
    <n v="1"/>
    <x v="1674"/>
    <s v="Color"/>
    <s v="Adventure"/>
    <s v="English"/>
    <s v="Canada"/>
    <s v="PG"/>
    <s v="J.K. Simmons"/>
    <s v="Michael Polish"/>
    <n v="24000"/>
    <n v="27806"/>
    <n v="35"/>
    <n v="862"/>
    <n v="6.3"/>
    <n v="113"/>
    <n v="104"/>
    <n v="10996440"/>
    <n v="13000000"/>
    <n v="-2003560"/>
    <n v="2003"/>
  </r>
  <r>
    <x v="1675"/>
    <n v="1"/>
    <x v="1675"/>
    <s v="Color"/>
    <s v="Drama"/>
    <s v="English"/>
    <s v="USA"/>
    <s v="PG-13"/>
    <s v="Hayden Christensen"/>
    <s v="Michael Polish"/>
    <n v="4000"/>
    <n v="6617"/>
    <n v="35"/>
    <n v="0"/>
    <n v="4.5999999999999996"/>
    <n v="12"/>
    <n v="121"/>
    <n v="4700361"/>
    <n v="5000000"/>
    <n v="-299639"/>
    <n v="2007"/>
  </r>
  <r>
    <x v="1676"/>
    <n v="1"/>
    <x v="1676"/>
    <s v="Color"/>
    <s v="Drama"/>
    <s v="English"/>
    <s v="USA"/>
    <s v="R"/>
    <s v="Al Pacino"/>
    <s v="Michael Radford"/>
    <n v="14000"/>
    <n v="16252"/>
    <n v="53"/>
    <n v="0"/>
    <n v="7.1"/>
    <n v="117"/>
    <n v="131"/>
    <n v="3752725"/>
    <n v="18000000"/>
    <n v="-14247275"/>
    <n v="2002"/>
  </r>
  <r>
    <x v="1677"/>
    <n v="1"/>
    <x v="1677"/>
    <s v="Color"/>
    <s v="Drama"/>
    <s v="English"/>
    <s v="USA"/>
    <s v="R"/>
    <s v="Aaliyah"/>
    <s v="Michael Rymer"/>
    <n v="775"/>
    <n v="3001"/>
    <n v="48"/>
    <n v="0"/>
    <n v="5.2"/>
    <n v="137"/>
    <n v="101"/>
    <n v="30307804"/>
    <n v="35000000"/>
    <n v="-4692196"/>
    <n v="2001"/>
  </r>
  <r>
    <x v="1678"/>
    <n v="1"/>
    <x v="1678"/>
    <s v="Color"/>
    <s v="Action"/>
    <s v="English"/>
    <s v="Australia"/>
    <s v="R"/>
    <s v="Jay Laga'aia"/>
    <s v="Michael Spierig"/>
    <n v="125"/>
    <n v="189"/>
    <n v="35"/>
    <n v="0"/>
    <n v="6.5"/>
    <n v="292"/>
    <n v="98"/>
    <n v="29975979"/>
    <n v="20000000"/>
    <n v="9975979"/>
    <n v="2004"/>
  </r>
  <r>
    <x v="1679"/>
    <n v="1"/>
    <x v="1679"/>
    <s v="Color"/>
    <s v="Drama"/>
    <s v="English"/>
    <s v="USA"/>
    <s v="PG-13"/>
    <s v="Channing Tatum"/>
    <s v="Michael Sucsy"/>
    <n v="17000"/>
    <n v="18322"/>
    <n v="23"/>
    <n v="32000"/>
    <n v="6.8"/>
    <n v="214"/>
    <n v="104"/>
    <n v="125014030"/>
    <n v="30000000"/>
    <n v="95014030"/>
    <n v="2006"/>
  </r>
  <r>
    <x v="1680"/>
    <n v="1"/>
    <x v="1680"/>
    <s v="Color"/>
    <s v="Comedy"/>
    <s v="English"/>
    <s v="USA"/>
    <s v="R"/>
    <s v="Essence Atkins"/>
    <s v="Michael Tiddes"/>
    <n v="713"/>
    <n v="3421"/>
    <n v="89"/>
    <n v="0"/>
    <n v="5.0999999999999996"/>
    <n v="129"/>
    <n v="86"/>
    <n v="40041683"/>
    <n v="2500000"/>
    <n v="37541683"/>
    <n v="2006"/>
  </r>
  <r>
    <x v="1681"/>
    <n v="1"/>
    <x v="1681"/>
    <s v="Color"/>
    <s v="Comedy"/>
    <s v="English"/>
    <s v="USA"/>
    <s v="R"/>
    <s v="Ashley Rickards"/>
    <s v="Michael Tiddes"/>
    <n v="986"/>
    <n v="4073"/>
    <n v="89"/>
    <n v="0"/>
    <n v="4.7"/>
    <n v="69"/>
    <n v="86"/>
    <n v="17314483"/>
    <n v="4000000"/>
    <n v="13314483"/>
    <n v="2007"/>
  </r>
  <r>
    <x v="1682"/>
    <n v="1"/>
    <x v="1682"/>
    <s v="Color"/>
    <s v="Comedy"/>
    <s v="English"/>
    <s v="USA"/>
    <s v="PG-13"/>
    <s v="Marc Blucas"/>
    <s v="Michael Tollin"/>
    <n v="973"/>
    <n v="3344"/>
    <n v="19"/>
    <n v="476"/>
    <n v="4.9000000000000004"/>
    <n v="50"/>
    <n v="108"/>
    <n v="19693891"/>
    <n v="34000000"/>
    <n v="-14306109"/>
    <n v="2001"/>
  </r>
  <r>
    <x v="1683"/>
    <n v="1"/>
    <x v="1683"/>
    <s v="Color"/>
    <s v="Biography"/>
    <s v="English"/>
    <s v="USA"/>
    <s v="PG"/>
    <s v="Alfre Woodard"/>
    <s v="Michael Tollin"/>
    <n v="1000"/>
    <n v="4231"/>
    <n v="19"/>
    <n v="0"/>
    <n v="6.9"/>
    <n v="74"/>
    <n v="109"/>
    <n v="52277485"/>
    <n v="35000000"/>
    <n v="17277485"/>
    <n v="2002"/>
  </r>
  <r>
    <x v="1684"/>
    <n v="1"/>
    <x v="1684"/>
    <s v="Color"/>
    <s v="Drama"/>
    <s v="English"/>
    <s v="UK"/>
    <s v="R"/>
    <s v="Milla Jovovich"/>
    <s v="Michael Winterbottom"/>
    <n v="14000"/>
    <n v="17104"/>
    <n v="187"/>
    <n v="141"/>
    <n v="6.5"/>
    <n v="71"/>
    <n v="115"/>
    <n v="403932"/>
    <n v="20000000"/>
    <n v="-19596068"/>
    <n v="2000"/>
  </r>
  <r>
    <x v="1685"/>
    <n v="1"/>
    <x v="1685"/>
    <s v="Color"/>
    <s v="Drama"/>
    <s v="English"/>
    <s v="UK"/>
    <s v="R"/>
    <s v="Samantha Morton"/>
    <s v="Michael Winterbottom"/>
    <n v="631"/>
    <n v="1176"/>
    <n v="187"/>
    <n v="0"/>
    <n v="6.3"/>
    <n v="133"/>
    <n v="93"/>
    <n v="197148"/>
    <n v="7500000"/>
    <n v="-7302852"/>
    <n v="2002"/>
  </r>
  <r>
    <x v="1686"/>
    <n v="1"/>
    <x v="1686"/>
    <s v="Color"/>
    <s v="Comedy"/>
    <s v="English"/>
    <s v="UK"/>
    <s v="R"/>
    <s v="Steve Coogan"/>
    <s v="Michael Winterbottom"/>
    <n v="1000"/>
    <n v="3690"/>
    <n v="187"/>
    <n v="750"/>
    <n v="6.8"/>
    <n v="122"/>
    <n v="94"/>
    <n v="1247453"/>
    <n v="2800000"/>
    <n v="-1552547"/>
    <n v="2003"/>
  </r>
  <r>
    <x v="1687"/>
    <n v="1"/>
    <x v="1687"/>
    <s v="Color"/>
    <s v="Biography"/>
    <s v="English"/>
    <s v="Canada"/>
    <s v="R"/>
    <s v="Angelina Jolie Pitt"/>
    <s v="Michael Winterbottom"/>
    <n v="11000"/>
    <n v="12178"/>
    <n v="187"/>
    <n v="923"/>
    <n v="6.7"/>
    <n v="190"/>
    <n v="108"/>
    <n v="9172810"/>
    <n v="16000000"/>
    <n v="-6827190"/>
    <n v="2003"/>
  </r>
  <r>
    <x v="1688"/>
    <n v="1"/>
    <x v="1688"/>
    <s v="Color"/>
    <s v="Crime"/>
    <s v="English"/>
    <s v="USA"/>
    <s v="R"/>
    <s v="Liam Aiken"/>
    <s v="Michael Winterbottom"/>
    <n v="818"/>
    <n v="1813"/>
    <n v="187"/>
    <n v="0"/>
    <n v="6.1"/>
    <n v="225"/>
    <n v="109"/>
    <n v="214966"/>
    <n v="13000000"/>
    <n v="-12785034"/>
    <n v="2005"/>
  </r>
  <r>
    <x v="1689"/>
    <n v="1"/>
    <x v="1689"/>
    <s v="Color"/>
    <s v="Drama"/>
    <s v="English"/>
    <s v="USA"/>
    <s v="R"/>
    <s v="Kate Winslet"/>
    <s v="Michel Gondry"/>
    <n v="14000"/>
    <n v="19364"/>
    <n v="1000"/>
    <n v="52000"/>
    <n v="8.3000000000000007"/>
    <n v="273"/>
    <n v="108"/>
    <n v="34126138"/>
    <n v="20000000"/>
    <n v="14126138"/>
    <n v="2002"/>
  </r>
  <r>
    <x v="1690"/>
    <n v="1"/>
    <x v="1690"/>
    <s v="Color"/>
    <s v="Comedy"/>
    <s v="English"/>
    <s v="USA"/>
    <s v="R"/>
    <s v="Common"/>
    <s v="Michel Gondry"/>
    <n v="989"/>
    <n v="2165"/>
    <n v="1000"/>
    <n v="635"/>
    <n v="7.2"/>
    <n v="114"/>
    <n v="100"/>
    <n v="11694528"/>
    <n v="3000000"/>
    <n v="8694528"/>
    <n v="2002"/>
  </r>
  <r>
    <x v="1691"/>
    <n v="1"/>
    <x v="1691"/>
    <s v="Color"/>
    <s v="Comedy"/>
    <s v="English"/>
    <s v="UK"/>
    <s v="PG-13"/>
    <s v="Quinton Aaron"/>
    <s v="Michel Gondry"/>
    <n v="734"/>
    <n v="1778"/>
    <n v="1000"/>
    <n v="0"/>
    <n v="6.4"/>
    <n v="248"/>
    <n v="102"/>
    <n v="11169531"/>
    <n v="20000000"/>
    <n v="-8830469"/>
    <n v="2004"/>
  </r>
  <r>
    <x v="1692"/>
    <n v="1"/>
    <x v="1692"/>
    <s v="Color"/>
    <s v="Action"/>
    <s v="English"/>
    <s v="USA"/>
    <s v="PG-13"/>
    <s v="Christoph Waltz"/>
    <s v="Michel Gondry"/>
    <n v="11000"/>
    <n v="13391"/>
    <n v="1000"/>
    <n v="14000"/>
    <n v="5.8"/>
    <n v="447"/>
    <n v="119"/>
    <n v="98780042"/>
    <n v="120000000"/>
    <n v="-21219958"/>
    <n v="2006"/>
  </r>
  <r>
    <x v="1693"/>
    <n v="1"/>
    <x v="1693"/>
    <s v="Black and White"/>
    <s v="Comedy"/>
    <s v="English"/>
    <s v="France"/>
    <s v="PG-13"/>
    <s v="BÃ©rÃ©nice Bejo"/>
    <s v="Michel Hazanavicius"/>
    <n v="996"/>
    <n v="4606"/>
    <n v="405"/>
    <n v="30000"/>
    <n v="8"/>
    <n v="576"/>
    <n v="100"/>
    <n v="44667095"/>
    <n v="15000000"/>
    <n v="29667095"/>
    <n v="2006"/>
  </r>
  <r>
    <x v="1694"/>
    <n v="1"/>
    <x v="1694"/>
    <s v="Color"/>
    <s v="Comedy"/>
    <s v="French"/>
    <s v="France"/>
    <s v="R"/>
    <s v="Sara Forestier"/>
    <s v="Michel Leclerc"/>
    <n v="74"/>
    <n v="143"/>
    <n v="3"/>
    <n v="0"/>
    <n v="7.2"/>
    <n v="87"/>
    <n v="100"/>
    <n v="513836"/>
    <n v="4600000"/>
    <n v="-4086164"/>
    <n v="2005"/>
  </r>
  <r>
    <x v="1695"/>
    <n v="1"/>
    <x v="1695"/>
    <s v="Color"/>
    <s v="Documentary"/>
    <s v="English"/>
    <s v="USA"/>
    <s v="Unrated"/>
    <s v="Temple Grandin"/>
    <s v="Michel Orion Scott"/>
    <n v="58"/>
    <n v="62"/>
    <n v="0"/>
    <n v="0"/>
    <n v="7.4"/>
    <n v="29"/>
    <n v="93"/>
    <n v="155984"/>
    <n v="160000"/>
    <n v="-4016"/>
    <n v="2005"/>
  </r>
  <r>
    <x v="1696"/>
    <n v="1"/>
    <x v="1696"/>
    <s v="Color"/>
    <s v="Drama"/>
    <s v="English"/>
    <s v="USA"/>
    <s v="PG-13"/>
    <s v="Jessica Lowndes"/>
    <s v="Mickey Liddell"/>
    <n v="1000"/>
    <n v="4856"/>
    <n v="7"/>
    <n v="562"/>
    <n v="3.8"/>
    <n v="74"/>
    <n v="82"/>
    <n v="13350177"/>
    <n v="5000000"/>
    <n v="8350177"/>
    <n v="2004"/>
  </r>
  <r>
    <x v="1697"/>
    <n v="1"/>
    <x v="1697"/>
    <s v="Color"/>
    <s v="Comedy"/>
    <s v="English"/>
    <s v="USA"/>
    <s v="R"/>
    <s v="Lupe Ontiveros"/>
    <s v="Miguel Arteta"/>
    <n v="625"/>
    <n v="1378"/>
    <n v="44"/>
    <n v="170"/>
    <n v="6.6"/>
    <n v="59"/>
    <n v="96"/>
    <n v="1050600"/>
    <n v="250000"/>
    <n v="800600"/>
    <n v="2000"/>
  </r>
  <r>
    <x v="1698"/>
    <n v="1"/>
    <x v="1698"/>
    <s v="Color"/>
    <s v="Drama"/>
    <s v="English"/>
    <s v="USA"/>
    <s v="R"/>
    <s v="Jake Gyllenhaal"/>
    <s v="Miguel Arteta"/>
    <n v="15000"/>
    <n v="27646"/>
    <n v="44"/>
    <n v="938"/>
    <n v="6.5"/>
    <n v="107"/>
    <n v="93"/>
    <n v="14015786"/>
    <n v="5000000"/>
    <n v="9015786"/>
    <n v="2001"/>
  </r>
  <r>
    <x v="1699"/>
    <n v="1"/>
    <x v="1699"/>
    <s v="Color"/>
    <s v="Comedy"/>
    <s v="English"/>
    <s v="USA"/>
    <s v="R"/>
    <s v="Steve Buscemi"/>
    <s v="Miguel Arteta"/>
    <n v="12000"/>
    <n v="16004"/>
    <n v="44"/>
    <n v="0"/>
    <n v="6.5"/>
    <n v="192"/>
    <n v="90"/>
    <n v="15281286"/>
    <n v="18000000"/>
    <n v="-2718714"/>
    <n v="2005"/>
  </r>
  <r>
    <x v="1700"/>
    <n v="1"/>
    <x v="1700"/>
    <s v="Color"/>
    <s v="Comedy"/>
    <s v="English"/>
    <s v="USA"/>
    <s v="PG"/>
    <s v="Bella Thorne"/>
    <s v="Miguel Arteta"/>
    <n v="35000"/>
    <n v="47677"/>
    <n v="44"/>
    <n v="12000"/>
    <n v="6.2"/>
    <n v="119"/>
    <n v="81"/>
    <n v="66950483"/>
    <n v="28000000"/>
    <n v="38950483"/>
    <n v="2007"/>
  </r>
  <r>
    <x v="1701"/>
    <n v="1"/>
    <x v="1701"/>
    <s v="Color"/>
    <s v="Action"/>
    <s v="English"/>
    <s v="USA"/>
    <s v="R"/>
    <s v="Alice Braga"/>
    <s v="Miguel Sapochnik"/>
    <n v="1000"/>
    <n v="2925"/>
    <n v="238"/>
    <n v="12000"/>
    <n v="6.3"/>
    <n v="197"/>
    <n v="119"/>
    <n v="13763130"/>
    <n v="32000000"/>
    <n v="-18236870"/>
    <n v="2005"/>
  </r>
  <r>
    <x v="1702"/>
    <n v="1"/>
    <x v="1702"/>
    <s v="Color"/>
    <s v="Drama"/>
    <s v="English"/>
    <s v="USA"/>
    <s v="R"/>
    <s v="Denis O'Hare"/>
    <s v="Mikael HÃ¥fstrÃ¶m"/>
    <n v="896"/>
    <n v="2019"/>
    <n v="101"/>
    <n v="0"/>
    <n v="6.6"/>
    <n v="116"/>
    <n v="112"/>
    <n v="36020063"/>
    <n v="22000000"/>
    <n v="14020063"/>
    <n v="2002"/>
  </r>
  <r>
    <x v="1703"/>
    <n v="1"/>
    <x v="1703"/>
    <s v="Color"/>
    <s v="Fantasy"/>
    <s v="English"/>
    <s v="USA"/>
    <s v="PG-13"/>
    <s v="Drew Powell"/>
    <s v="Mikael HÃ¥fstrÃ¶m"/>
    <n v="129"/>
    <n v="214"/>
    <n v="101"/>
    <n v="11000"/>
    <n v="6.8"/>
    <n v="314"/>
    <n v="114"/>
    <n v="71975611"/>
    <n v="25000000"/>
    <n v="46975611"/>
    <n v="2003"/>
  </r>
  <r>
    <x v="1704"/>
    <n v="1"/>
    <x v="1704"/>
    <s v="Color"/>
    <s v="Drama"/>
    <s v="English"/>
    <s v="USA"/>
    <s v="PG-13"/>
    <s v="Anthony Hopkins"/>
    <s v="Mikael HÃ¥fstrÃ¶m"/>
    <n v="12000"/>
    <n v="19904"/>
    <n v="101"/>
    <n v="23000"/>
    <n v="6"/>
    <n v="267"/>
    <n v="114"/>
    <n v="33037754"/>
    <n v="37000000"/>
    <n v="-3962246"/>
    <n v="2006"/>
  </r>
  <r>
    <x v="1705"/>
    <n v="1"/>
    <x v="1705"/>
    <s v="Color"/>
    <s v="Action"/>
    <s v="English"/>
    <s v="USA"/>
    <s v="R"/>
    <s v="Sylvester Stallone"/>
    <s v="Mikael HÃ¥fstrÃ¶m"/>
    <n v="13000"/>
    <n v="15708"/>
    <n v="101"/>
    <n v="34000"/>
    <n v="6.7"/>
    <n v="286"/>
    <n v="115"/>
    <n v="25121291"/>
    <n v="50000000"/>
    <n v="-24878709"/>
    <n v="2006"/>
  </r>
  <r>
    <x v="1706"/>
    <n v="1"/>
    <x v="1706"/>
    <s v="Color"/>
    <s v="Comedy"/>
    <s v="English"/>
    <s v="USA"/>
    <s v="R"/>
    <s v="Carlos Ponce"/>
    <s v="Mike Bigelow"/>
    <n v="591"/>
    <n v="1729"/>
    <n v="2"/>
    <n v="887"/>
    <n v="4.5999999999999996"/>
    <n v="98"/>
    <n v="83"/>
    <n v="22264487"/>
    <n v="22000000"/>
    <n v="264487"/>
    <n v="2002"/>
  </r>
  <r>
    <x v="1707"/>
    <n v="1"/>
    <x v="1707"/>
    <s v="Color"/>
    <s v="Comedy"/>
    <s v="English"/>
    <s v="USA"/>
    <s v="R"/>
    <s v="Alicia Witt"/>
    <s v="Mike Binder"/>
    <n v="975"/>
    <n v="2944"/>
    <n v="57"/>
    <n v="549"/>
    <n v="6.9"/>
    <n v="125"/>
    <n v="118"/>
    <n v="18761993"/>
    <n v="9000000"/>
    <n v="9761993"/>
    <n v="2003"/>
  </r>
  <r>
    <x v="1708"/>
    <n v="1"/>
    <x v="1708"/>
    <s v="Color"/>
    <s v="Drama"/>
    <s v="English"/>
    <s v="USA"/>
    <s v="R"/>
    <s v="Adam Sandler"/>
    <s v="Mike Binder"/>
    <n v="11000"/>
    <n v="17050"/>
    <n v="57"/>
    <n v="0"/>
    <n v="7.5"/>
    <n v="154"/>
    <n v="124"/>
    <n v="19661987"/>
    <n v="20000000"/>
    <n v="-338013"/>
    <n v="2004"/>
  </r>
  <r>
    <x v="1709"/>
    <n v="1"/>
    <x v="1709"/>
    <s v="Color"/>
    <s v="Drama"/>
    <s v="English"/>
    <s v="USA"/>
    <s v="PG-13"/>
    <s v="Jennifer Ehle"/>
    <s v="Mike Binder"/>
    <n v="1000"/>
    <n v="3745"/>
    <n v="57"/>
    <n v="0"/>
    <n v="6.6"/>
    <n v="91"/>
    <n v="121"/>
    <n v="21569041"/>
    <n v="9000000"/>
    <n v="12569041"/>
    <n v="2007"/>
  </r>
  <r>
    <x v="1710"/>
    <n v="1"/>
    <x v="1710"/>
    <s v="Color"/>
    <s v="Western"/>
    <s v="English"/>
    <s v="USA"/>
    <s v="R"/>
    <s v="Joseph Campanella"/>
    <s v="Mike Bruce"/>
    <n v="32"/>
    <n v="72"/>
    <n v="6"/>
    <n v="13"/>
    <n v="4.0999999999999996"/>
    <n v="3"/>
    <n v="78"/>
    <n v="243768"/>
    <n v="30000"/>
    <n v="213768"/>
    <n v="2004"/>
  </r>
  <r>
    <x v="1711"/>
    <n v="1"/>
    <x v="1711"/>
    <s v="Color"/>
    <s v="Drama"/>
    <s v="English"/>
    <s v="USA"/>
    <s v="PG-13"/>
    <s v="Robin Lord Taylor"/>
    <s v="Mike Cahill"/>
    <n v="574"/>
    <n v="1303"/>
    <n v="135"/>
    <n v="21000"/>
    <n v="7"/>
    <n v="242"/>
    <n v="92"/>
    <n v="1316074"/>
    <n v="100000"/>
    <n v="1216074"/>
    <n v="2005"/>
  </r>
  <r>
    <x v="1712"/>
    <n v="1"/>
    <x v="1712"/>
    <s v="Color"/>
    <s v="Animation"/>
    <s v="English"/>
    <s v="USA"/>
    <s v="PG"/>
    <s v="Amy Poehler"/>
    <s v="Mike Disa"/>
    <n v="1000"/>
    <n v="5393"/>
    <n v="6"/>
    <n v="0"/>
    <n v="4.8"/>
    <n v="77"/>
    <n v="86"/>
    <n v="10134754"/>
    <n v="30000000"/>
    <n v="-19865246"/>
    <n v="2005"/>
  </r>
  <r>
    <x v="1713"/>
    <n v="1"/>
    <x v="1713"/>
    <s v="Color"/>
    <s v="Horror"/>
    <s v="English"/>
    <s v="USA"/>
    <s v="R"/>
    <s v="James Lafferty"/>
    <s v="Mike Flanagan"/>
    <n v="972"/>
    <n v="2071"/>
    <n v="59"/>
    <n v="23000"/>
    <n v="6.5"/>
    <n v="336"/>
    <n v="104"/>
    <n v="27689474"/>
    <n v="5000000"/>
    <n v="22689474"/>
    <n v="2006"/>
  </r>
  <r>
    <x v="1714"/>
    <n v="1"/>
    <x v="1714"/>
    <s v="Color"/>
    <s v="Comedy"/>
    <s v="English"/>
    <s v="USA"/>
    <s v="R"/>
    <s v="J.K. Simmons"/>
    <s v="Mike Judge"/>
    <n v="24000"/>
    <n v="41867"/>
    <n v="406"/>
    <n v="0"/>
    <n v="6.2"/>
    <n v="192"/>
    <n v="92"/>
    <n v="10814185"/>
    <n v="8000000"/>
    <n v="2814185"/>
    <n v="2004"/>
  </r>
  <r>
    <x v="1715"/>
    <n v="1"/>
    <x v="1715"/>
    <s v="Color"/>
    <s v="Drama"/>
    <s v="English"/>
    <s v="UK"/>
    <s v="R"/>
    <s v="Lesley Manville"/>
    <s v="Mike Leigh"/>
    <n v="149"/>
    <n v="251"/>
    <n v="608"/>
    <n v="484"/>
    <n v="7.6"/>
    <n v="81"/>
    <n v="121"/>
    <n v="112935"/>
    <n v="9000000"/>
    <n v="-8887065"/>
    <n v="2001"/>
  </r>
  <r>
    <x v="1716"/>
    <n v="1"/>
    <x v="1716"/>
    <s v="Color"/>
    <s v="Crime"/>
    <s v="English"/>
    <s v="UK"/>
    <s v="R"/>
    <s v="Eddie Marsan"/>
    <s v="Mike Leigh"/>
    <n v="979"/>
    <n v="3133"/>
    <n v="608"/>
    <n v="0"/>
    <n v="7.7"/>
    <n v="169"/>
    <n v="125"/>
    <n v="3753806"/>
    <n v="11000000"/>
    <n v="-7246194"/>
    <n v="2002"/>
  </r>
  <r>
    <x v="1717"/>
    <n v="1"/>
    <x v="1717"/>
    <s v="Color"/>
    <s v="Comedy"/>
    <s v="English"/>
    <s v="UK"/>
    <s v="PG-13"/>
    <s v="Jim Broadbent"/>
    <s v="Mike Leigh"/>
    <n v="1000"/>
    <n v="2265"/>
    <n v="608"/>
    <n v="0"/>
    <n v="7.3"/>
    <n v="248"/>
    <n v="129"/>
    <n v="3205244"/>
    <n v="10000000"/>
    <n v="-6794756"/>
    <n v="2005"/>
  </r>
  <r>
    <x v="1718"/>
    <n v="1"/>
    <x v="1718"/>
    <s v="Color"/>
    <s v="Biography"/>
    <s v="English"/>
    <s v="UK"/>
    <s v="R"/>
    <s v="Lesley Manville"/>
    <s v="Mike Leigh"/>
    <n v="149"/>
    <n v="390"/>
    <n v="608"/>
    <n v="0"/>
    <n v="6.8"/>
    <n v="262"/>
    <n v="150"/>
    <n v="3958500"/>
    <n v="8200000"/>
    <n v="-4241500"/>
    <n v="2007"/>
  </r>
  <r>
    <x v="1719"/>
    <n v="1"/>
    <x v="1719"/>
    <s v="Color"/>
    <s v="Action"/>
    <s v="English"/>
    <s v="USA"/>
    <s v="R"/>
    <s v="Alex Veadov"/>
    <s v="Mike McCoy"/>
    <n v="93"/>
    <n v="146"/>
    <n v="16"/>
    <n v="15000"/>
    <n v="6.5"/>
    <n v="216"/>
    <n v="110"/>
    <n v="70011073"/>
    <n v="12000000"/>
    <n v="58011073"/>
    <n v="2006"/>
  </r>
  <r>
    <x v="1720"/>
    <n v="1"/>
    <x v="1720"/>
    <s v="Color"/>
    <s v="Comedy"/>
    <s v="English"/>
    <s v="USA"/>
    <s v="R"/>
    <s v="Kelli Garner"/>
    <s v="Mike Mills"/>
    <n v="730"/>
    <n v="1208"/>
    <n v="101"/>
    <n v="708"/>
    <n v="6.6"/>
    <n v="114"/>
    <n v="96"/>
    <n v="1325073"/>
    <n v="4000000"/>
    <n v="-2674927"/>
    <n v="2003"/>
  </r>
  <r>
    <x v="1721"/>
    <n v="1"/>
    <x v="1721"/>
    <s v="Color"/>
    <s v="Comedy"/>
    <s v="English"/>
    <s v="USA"/>
    <s v="R"/>
    <s v="Goran Visnjic"/>
    <s v="Mike Mills"/>
    <n v="1000"/>
    <n v="2016"/>
    <n v="101"/>
    <n v="15000"/>
    <n v="7.2"/>
    <n v="261"/>
    <n v="105"/>
    <n v="5776314"/>
    <n v="3200000"/>
    <n v="2576314"/>
    <n v="2005"/>
  </r>
  <r>
    <x v="1722"/>
    <n v="1"/>
    <x v="1722"/>
    <s v="Color"/>
    <s v="Adventure"/>
    <s v="English"/>
    <s v="USA"/>
    <s v="PG"/>
    <s v="Michael Angarano"/>
    <s v="Mike Mitchell"/>
    <n v="947"/>
    <n v="2968"/>
    <n v="31"/>
    <n v="0"/>
    <n v="6.2"/>
    <n v="127"/>
    <n v="100"/>
    <n v="63939454"/>
    <n v="35000000"/>
    <n v="28939454"/>
    <n v="2003"/>
  </r>
  <r>
    <x v="1723"/>
    <n v="1"/>
    <x v="1723"/>
    <s v="Color"/>
    <s v="Adventure"/>
    <s v="English"/>
    <s v="USA"/>
    <s v="PG"/>
    <s v="Jon Hamm"/>
    <s v="Mike Mitchell"/>
    <n v="4000"/>
    <n v="4628"/>
    <n v="31"/>
    <n v="0"/>
    <n v="6.4"/>
    <n v="226"/>
    <n v="93"/>
    <n v="238371987"/>
    <n v="165000000"/>
    <n v="73371987"/>
    <n v="2005"/>
  </r>
  <r>
    <x v="1724"/>
    <n v="1"/>
    <x v="1724"/>
    <s v="Color"/>
    <s v="Adventure"/>
    <s v="English"/>
    <s v="USA"/>
    <s v="G"/>
    <s v="Amy Poehler"/>
    <s v="Mike Mitchell"/>
    <n v="1000"/>
    <n v="4073"/>
    <n v="31"/>
    <n v="0"/>
    <n v="4.4000000000000004"/>
    <n v="91"/>
    <n v="87"/>
    <n v="133103929"/>
    <n v="75000000"/>
    <n v="58103929"/>
    <n v="2005"/>
  </r>
  <r>
    <x v="1725"/>
    <n v="1"/>
    <x v="1725"/>
    <s v="Color"/>
    <s v="Adventure"/>
    <s v="English"/>
    <s v="USA"/>
    <s v="G"/>
    <s v="Phil Vischer"/>
    <s v="Mike Nawrocki"/>
    <n v="23"/>
    <n v="49"/>
    <n v="12"/>
    <n v="184"/>
    <n v="6.6"/>
    <n v="38"/>
    <n v="82"/>
    <n v="25571351"/>
    <n v="14000000"/>
    <n v="11571351"/>
    <n v="2001"/>
  </r>
  <r>
    <x v="1726"/>
    <n v="1"/>
    <x v="1726"/>
    <s v="Color"/>
    <s v="Adventure"/>
    <s v="English"/>
    <s v="USA"/>
    <s v="G"/>
    <s v="Yuri Lowenthal"/>
    <s v="Mike Nawrocki"/>
    <n v="354"/>
    <n v="568"/>
    <n v="12"/>
    <n v="175"/>
    <n v="5.7"/>
    <n v="37"/>
    <n v="85"/>
    <n v="12701880"/>
    <n v="15000000"/>
    <n v="-2298120"/>
    <n v="2004"/>
  </r>
  <r>
    <x v="1727"/>
    <n v="1"/>
    <x v="1727"/>
    <s v="Color"/>
    <s v="Drama"/>
    <s v="English"/>
    <s v="USA"/>
    <s v="PG-13"/>
    <s v="Julia Roberts"/>
    <s v="Mike Newell"/>
    <n v="8000"/>
    <n v="12850"/>
    <n v="179"/>
    <n v="0"/>
    <n v="6.4"/>
    <n v="141"/>
    <n v="117"/>
    <n v="63695760"/>
    <n v="65000000"/>
    <n v="-1304240"/>
    <n v="2002"/>
  </r>
  <r>
    <x v="1728"/>
    <n v="1"/>
    <x v="1728"/>
    <s v="Color"/>
    <s v="Adventure"/>
    <s v="English"/>
    <s v="UK"/>
    <s v="PG-13"/>
    <s v="Robert Pattinson"/>
    <s v="Mike Newell"/>
    <n v="21000"/>
    <n v="53413"/>
    <n v="179"/>
    <n v="0"/>
    <n v="7.6"/>
    <n v="295"/>
    <n v="157"/>
    <n v="289994397"/>
    <n v="150000000"/>
    <n v="139994397"/>
    <n v="2003"/>
  </r>
  <r>
    <x v="1729"/>
    <n v="1"/>
    <x v="1729"/>
    <s v="Color"/>
    <s v="Drama"/>
    <s v="English"/>
    <s v="USA"/>
    <s v="R"/>
    <s v="Marcela Mar"/>
    <s v="Mike Newell"/>
    <n v="267"/>
    <n v="538"/>
    <n v="179"/>
    <n v="0"/>
    <n v="6.4"/>
    <n v="115"/>
    <n v="139"/>
    <n v="4584886"/>
    <n v="45000000"/>
    <n v="-40415114"/>
    <n v="2004"/>
  </r>
  <r>
    <x v="1730"/>
    <n v="1"/>
    <x v="1730"/>
    <s v="Color"/>
    <s v="Action"/>
    <s v="English"/>
    <s v="USA"/>
    <s v="PG-13"/>
    <s v="Jake Gyllenhaal"/>
    <s v="Mike Newell"/>
    <n v="15000"/>
    <n v="16149"/>
    <n v="179"/>
    <n v="23000"/>
    <n v="6.6"/>
    <n v="306"/>
    <n v="116"/>
    <n v="90755643"/>
    <n v="200000000"/>
    <n v="-109244357"/>
    <n v="2005"/>
  </r>
  <r>
    <x v="1731"/>
    <n v="1"/>
    <x v="1731"/>
    <s v="Color"/>
    <s v="Comedy"/>
    <s v="English"/>
    <s v="USA"/>
    <s v="R"/>
    <s v="Judy Greer"/>
    <s v="Mike Nichols"/>
    <n v="2000"/>
    <n v="3954"/>
    <n v="0"/>
    <n v="255"/>
    <n v="5.6"/>
    <n v="82"/>
    <n v="87"/>
    <n v="6291602"/>
    <n v="50000000"/>
    <n v="-43708398"/>
    <n v="2000"/>
  </r>
  <r>
    <x v="1732"/>
    <n v="1"/>
    <x v="1732"/>
    <s v="Color"/>
    <s v="Drama"/>
    <s v="English"/>
    <s v="USA"/>
    <s v="R"/>
    <s v="Natalie Portman"/>
    <s v="Mike Nichols"/>
    <n v="20000"/>
    <n v="28027"/>
    <n v="0"/>
    <n v="12000"/>
    <n v="7.3"/>
    <n v="212"/>
    <n v="98"/>
    <n v="33987757"/>
    <n v="27000000"/>
    <n v="6987757"/>
    <n v="2002"/>
  </r>
  <r>
    <x v="1733"/>
    <n v="1"/>
    <x v="1733"/>
    <s v="Color"/>
    <s v="Biography"/>
    <s v="English"/>
    <s v="USA"/>
    <s v="R"/>
    <s v="Philip Seymour Hoffman"/>
    <s v="Mike Nichols"/>
    <n v="22000"/>
    <n v="60646"/>
    <n v="0"/>
    <n v="0"/>
    <n v="7.1"/>
    <n v="269"/>
    <n v="102"/>
    <n v="66636385"/>
    <n v="75000000"/>
    <n v="-8363615"/>
    <n v="2003"/>
  </r>
  <r>
    <x v="1734"/>
    <n v="1"/>
    <x v="1734"/>
    <s v="Color"/>
    <s v="Drama"/>
    <s v="English"/>
    <s v="USA"/>
    <s v="PG-13"/>
    <s v="Kevin Spacey"/>
    <s v="Mimi Leder"/>
    <n v="18000"/>
    <n v="23920"/>
    <n v="75"/>
    <n v="16000"/>
    <n v="7.2"/>
    <n v="157"/>
    <n v="123"/>
    <n v="33508922"/>
    <n v="40000000"/>
    <n v="-6491078"/>
    <n v="2000"/>
  </r>
  <r>
    <x v="1735"/>
    <n v="1"/>
    <x v="1735"/>
    <s v="Color"/>
    <s v="Comedy"/>
    <s v="Hindi"/>
    <s v="India"/>
    <s v="R"/>
    <s v="Naseeruddin Shah"/>
    <s v="Mira Nair"/>
    <n v="307"/>
    <n v="809"/>
    <n v="300"/>
    <n v="0"/>
    <n v="7.4"/>
    <n v="137"/>
    <n v="114"/>
    <n v="13876974"/>
    <n v="7000000"/>
    <n v="6876974"/>
    <n v="2001"/>
  </r>
  <r>
    <x v="1736"/>
    <n v="1"/>
    <x v="1736"/>
    <s v="Color"/>
    <s v="Drama"/>
    <s v="English"/>
    <s v="USA"/>
    <s v="PG-13"/>
    <s v="Romola Garai"/>
    <s v="Mira Nair"/>
    <n v="805"/>
    <n v="1618"/>
    <n v="300"/>
    <n v="767"/>
    <n v="6.2"/>
    <n v="118"/>
    <n v="141"/>
    <n v="16123851"/>
    <n v="23000000"/>
    <n v="-6876149"/>
    <n v="2002"/>
  </r>
  <r>
    <x v="1737"/>
    <n v="1"/>
    <x v="1737"/>
    <s v="Color"/>
    <s v="Comedy"/>
    <s v="English"/>
    <s v="USA"/>
    <s v="R"/>
    <s v="Najarra Townsend"/>
    <s v="Miranda July"/>
    <n v="538"/>
    <n v="1349"/>
    <n v="244"/>
    <n v="0"/>
    <n v="7.4"/>
    <n v="151"/>
    <n v="91"/>
    <n v="3885134"/>
    <n v="2000000"/>
    <n v="1885134"/>
    <n v="2003"/>
  </r>
  <r>
    <x v="1738"/>
    <n v="1"/>
    <x v="1738"/>
    <s v="Color"/>
    <s v="Adventure"/>
    <s v="English"/>
    <s v="USA"/>
    <s v="PG"/>
    <s v="Anne Hathaway"/>
    <s v="Mitch Davis"/>
    <n v="11000"/>
    <n v="11116"/>
    <n v="7"/>
    <n v="650"/>
    <n v="6.5"/>
    <n v="27"/>
    <n v="113"/>
    <n v="4720371"/>
    <n v="7000000"/>
    <n v="-2279629"/>
    <n v="2001"/>
  </r>
  <r>
    <x v="1739"/>
    <n v="1"/>
    <x v="1739"/>
    <s v="Color"/>
    <s v="Documentary"/>
    <s v="English"/>
    <s v="USA"/>
    <m/>
    <s v="David Mamet"/>
    <s v="Molly Bernstein"/>
    <n v="342"/>
    <n v="483"/>
    <n v="0"/>
    <n v="590"/>
    <n v="7.1"/>
    <n v="39"/>
    <n v="88"/>
    <n v="151389"/>
    <n v="500000"/>
    <n v="-348611"/>
    <n v="2006"/>
  </r>
  <r>
    <x v="1740"/>
    <n v="1"/>
    <x v="1740"/>
    <s v="Color"/>
    <s v="Documentary"/>
    <s v="Hebrew"/>
    <s v="Israel"/>
    <m/>
    <s v="Amos Oz"/>
    <s v="Mor Loushy"/>
    <n v="3"/>
    <n v="3"/>
    <n v="0"/>
    <n v="111"/>
    <n v="7.2"/>
    <n v="23"/>
    <n v="84"/>
    <n v="34151"/>
    <n v="450000"/>
    <n v="-415849"/>
    <n v="2007"/>
  </r>
  <r>
    <x v="1741"/>
    <n v="1"/>
    <x v="1741"/>
    <s v="Color"/>
    <s v="Documentary"/>
    <s v="English"/>
    <s v="USA"/>
    <s v="PG-13"/>
    <s v="Sheryl Crow"/>
    <s v="Morgan Neville"/>
    <n v="130"/>
    <n v="198"/>
    <n v="9"/>
    <n v="14000"/>
    <n v="7.4"/>
    <n v="149"/>
    <n v="91"/>
    <n v="4946250"/>
    <n v="1000000"/>
    <n v="3946250"/>
    <n v="2006"/>
  </r>
  <r>
    <x v="1742"/>
    <n v="1"/>
    <x v="1742"/>
    <s v="Color"/>
    <s v="Comedy"/>
    <s v="English"/>
    <s v="USA"/>
    <s v="PG"/>
    <s v="Chemeeka Walker"/>
    <s v="Morgan Spurlock"/>
    <n v="0"/>
    <n v="0"/>
    <n v="293"/>
    <n v="0"/>
    <n v="7.3"/>
    <n v="193"/>
    <n v="100"/>
    <n v="11529368"/>
    <n v="65000"/>
    <n v="11464368"/>
    <n v="2002"/>
  </r>
  <r>
    <x v="1743"/>
    <n v="1"/>
    <x v="1743"/>
    <s v="Color"/>
    <s v="Comedy"/>
    <s v="English"/>
    <s v="USA"/>
    <s v="PG-13"/>
    <s v="Quentin Tarantino"/>
    <s v="Morgan Spurlock"/>
    <n v="16000"/>
    <n v="32405"/>
    <n v="293"/>
    <n v="0"/>
    <n v="6.6"/>
    <n v="130"/>
    <n v="90"/>
    <n v="638476"/>
    <n v="1500000"/>
    <n v="-861524"/>
    <n v="2006"/>
  </r>
  <r>
    <x v="1744"/>
    <n v="1"/>
    <x v="1744"/>
    <s v="Color"/>
    <s v="Documentary"/>
    <s v="English"/>
    <s v="USA"/>
    <s v="PG"/>
    <s v="Harry Styles"/>
    <s v="Morgan Spurlock"/>
    <n v="773"/>
    <n v="2787"/>
    <n v="293"/>
    <n v="0"/>
    <n v="4.0999999999999996"/>
    <n v="83"/>
    <n v="106"/>
    <n v="28873374"/>
    <n v="10000000"/>
    <n v="18873374"/>
    <n v="2006"/>
  </r>
  <r>
    <x v="1745"/>
    <n v="1"/>
    <x v="1745"/>
    <s v="Color"/>
    <s v="Comedy"/>
    <s v="English"/>
    <s v="USA"/>
    <s v="R"/>
    <s v="Vivica A. Fox"/>
    <s v="Mort Nathan"/>
    <n v="890"/>
    <n v="3161"/>
    <n v="2"/>
    <n v="1000"/>
    <n v="4.9000000000000004"/>
    <n v="63"/>
    <n v="97"/>
    <n v="8586376"/>
    <n v="20000000"/>
    <n v="-11413624"/>
    <n v="2001"/>
  </r>
  <r>
    <x v="1746"/>
    <n v="1"/>
    <x v="1746"/>
    <s v="Color"/>
    <s v="Crime"/>
    <s v="Norwegian"/>
    <s v="Norway"/>
    <s v="R"/>
    <s v="Aksel Hennie"/>
    <s v="Morten Tyldum"/>
    <n v="286"/>
    <n v="385"/>
    <n v="77"/>
    <n v="23000"/>
    <n v="7.6"/>
    <n v="284"/>
    <n v="100"/>
    <n v="1196752"/>
    <n v="30300000"/>
    <n v="-29103248"/>
    <n v="2005"/>
  </r>
  <r>
    <x v="1747"/>
    <n v="1"/>
    <x v="1747"/>
    <s v="Color"/>
    <s v="Biography"/>
    <s v="English"/>
    <s v="UK"/>
    <s v="PG-13"/>
    <s v="Benedict Cumberbatch"/>
    <s v="Morten Tyldum"/>
    <n v="19000"/>
    <n v="20295"/>
    <n v="77"/>
    <n v="165000"/>
    <n v="8.1"/>
    <n v="454"/>
    <n v="114"/>
    <n v="91121452"/>
    <n v="14000000"/>
    <n v="77121452"/>
    <n v="2007"/>
  </r>
  <r>
    <x v="1748"/>
    <n v="1"/>
    <x v="1748"/>
    <s v="Color"/>
    <s v="Horror"/>
    <s v="Spanish"/>
    <s v="Spain"/>
    <s v="R"/>
    <s v="Karra Elejalde"/>
    <s v="Nacho Vigalondo"/>
    <n v="123"/>
    <n v="239"/>
    <n v="76"/>
    <n v="0"/>
    <n v="7.2"/>
    <n v="173"/>
    <n v="66"/>
    <n v="38108"/>
    <n v="2600000"/>
    <n v="-2561892"/>
    <n v="2004"/>
  </r>
  <r>
    <x v="1749"/>
    <n v="1"/>
    <x v="1749"/>
    <s v="Color"/>
    <s v="Comedy"/>
    <s v="Arabic"/>
    <s v="France"/>
    <s v="PG"/>
    <s v="Yasmine Al Massri"/>
    <s v="Nadine Labaki"/>
    <n v="227"/>
    <n v="231"/>
    <n v="0"/>
    <n v="0"/>
    <n v="7.2"/>
    <n v="109"/>
    <n v="95"/>
    <n v="1060591"/>
    <n v="1300000"/>
    <n v="-239409"/>
    <n v="2003"/>
  </r>
  <r>
    <x v="1750"/>
    <n v="1"/>
    <x v="1750"/>
    <s v="Color"/>
    <s v="Comedy"/>
    <s v="English"/>
    <s v="USA"/>
    <s v="PG-13"/>
    <s v="Judy Greer"/>
    <s v="Nancy Meyers"/>
    <n v="2000"/>
    <n v="5838"/>
    <n v="278"/>
    <n v="0"/>
    <n v="6.4"/>
    <n v="149"/>
    <n v="127"/>
    <n v="182805123"/>
    <n v="70000000"/>
    <n v="112805123"/>
    <n v="2000"/>
  </r>
  <r>
    <x v="1751"/>
    <n v="1"/>
    <x v="1751"/>
    <s v="Color"/>
    <s v="Comedy"/>
    <s v="English"/>
    <s v="USA"/>
    <s v="PG-13"/>
    <s v="Keanu Reeves"/>
    <s v="Nancy Meyers"/>
    <n v="18000"/>
    <n v="22679"/>
    <n v="278"/>
    <n v="0"/>
    <n v="6.7"/>
    <n v="145"/>
    <n v="128"/>
    <n v="124590960"/>
    <n v="80000000"/>
    <n v="44590960"/>
    <n v="2002"/>
  </r>
  <r>
    <x v="1752"/>
    <n v="1"/>
    <x v="1752"/>
    <s v="Color"/>
    <s v="Comedy"/>
    <s v="English"/>
    <s v="Uk"/>
    <s v="PG-13"/>
    <s v="Kate Winslet"/>
    <s v="Nancy Meyers"/>
    <n v="14000"/>
    <n v="17423"/>
    <n v="278"/>
    <n v="19000"/>
    <n v="6.9"/>
    <n v="157"/>
    <n v="138"/>
    <n v="63224849"/>
    <n v="85000000"/>
    <n v="-21775151"/>
    <n v="2003"/>
  </r>
  <r>
    <x v="1753"/>
    <n v="1"/>
    <x v="1753"/>
    <s v="Color"/>
    <s v="Comedy"/>
    <s v="English"/>
    <s v="USA"/>
    <s v="R"/>
    <s v="Meryl Streep"/>
    <s v="Nancy Meyers"/>
    <n v="11000"/>
    <n v="15226"/>
    <n v="278"/>
    <n v="0"/>
    <n v="6.6"/>
    <n v="187"/>
    <n v="120"/>
    <n v="112703470"/>
    <n v="85000000"/>
    <n v="27703470"/>
    <n v="2005"/>
  </r>
  <r>
    <x v="1754"/>
    <n v="1"/>
    <x v="1754"/>
    <s v="Color"/>
    <s v="Comedy"/>
    <s v="English"/>
    <s v="USA"/>
    <s v="PG-13"/>
    <s v="Robert De Niro"/>
    <s v="Nancy Meyers"/>
    <n v="22000"/>
    <n v="36010"/>
    <n v="278"/>
    <n v="54000"/>
    <n v="7.2"/>
    <n v="241"/>
    <n v="121"/>
    <n v="75274748"/>
    <n v="35000000"/>
    <n v="40274748"/>
    <n v="2007"/>
  </r>
  <r>
    <x v="1755"/>
    <n v="1"/>
    <x v="1755"/>
    <s v="Color"/>
    <s v="Comedy"/>
    <s v="English"/>
    <s v="USA"/>
    <s v="R"/>
    <s v="Rob Riggle"/>
    <s v="Nanette Burstein"/>
    <n v="839"/>
    <n v="2961"/>
    <n v="8"/>
    <n v="0"/>
    <n v="6.3"/>
    <n v="167"/>
    <n v="102"/>
    <n v="17797316"/>
    <n v="32000000"/>
    <n v="-14202684"/>
    <n v="2005"/>
  </r>
  <r>
    <x v="1756"/>
    <n v="1"/>
    <x v="1756"/>
    <s v="Color"/>
    <s v="Comedy"/>
    <s v="English"/>
    <s v="USA"/>
    <s v="PG-13"/>
    <s v="Steve Carell"/>
    <s v="Nat Faxon"/>
    <n v="7000"/>
    <n v="8375"/>
    <n v="214"/>
    <n v="22000"/>
    <n v="7.4"/>
    <n v="276"/>
    <n v="103"/>
    <n v="21501098"/>
    <n v="5000000"/>
    <n v="16501098"/>
    <n v="2007"/>
  </r>
  <r>
    <x v="1757"/>
    <n v="1"/>
    <x v="1757"/>
    <s v="Color"/>
    <s v="Adventure"/>
    <s v="English"/>
    <s v="USA"/>
    <s v="PG"/>
    <s v="Brad Garrett"/>
    <s v="Nathan Greno"/>
    <n v="799"/>
    <n v="2036"/>
    <n v="15"/>
    <n v="29000"/>
    <n v="7.8"/>
    <n v="324"/>
    <n v="100"/>
    <n v="200807262"/>
    <n v="260000000"/>
    <n v="-59192738"/>
    <n v="2005"/>
  </r>
  <r>
    <x v="1758"/>
    <n v="1"/>
    <x v="1758"/>
    <s v="Color"/>
    <s v="Crime"/>
    <s v="English"/>
    <s v="USA"/>
    <s v="R"/>
    <s v="Monica Calhoun"/>
    <s v="Neema Barnette"/>
    <n v="597"/>
    <n v="2555"/>
    <n v="21"/>
    <n v="86"/>
    <n v="5.3"/>
    <n v="11"/>
    <n v="91"/>
    <n v="243347"/>
    <n v="500000"/>
    <n v="-256653"/>
    <n v="2001"/>
  </r>
  <r>
    <x v="1759"/>
    <n v="1"/>
    <x v="1759"/>
    <s v="Color"/>
    <s v="Drama"/>
    <s v="English"/>
    <s v="USA"/>
    <s v="R"/>
    <s v="Raymond J. Barry"/>
    <s v="Neil Burger"/>
    <n v="108"/>
    <n v="243"/>
    <n v="168"/>
    <n v="163"/>
    <n v="6.6"/>
    <n v="31"/>
    <n v="88"/>
    <n v="47329"/>
    <n v="750000"/>
    <n v="-702671"/>
    <n v="2001"/>
  </r>
  <r>
    <x v="1760"/>
    <n v="1"/>
    <x v="1760"/>
    <s v="Color"/>
    <s v="Drama"/>
    <s v="English"/>
    <s v="USA"/>
    <s v="PG-13"/>
    <s v="Rufus Sewell"/>
    <s v="Neil Burger"/>
    <n v="3000"/>
    <n v="4210"/>
    <n v="168"/>
    <n v="15000"/>
    <n v="7.6"/>
    <n v="236"/>
    <n v="110"/>
    <n v="39825798"/>
    <n v="16000000"/>
    <n v="23825798"/>
    <n v="2003"/>
  </r>
  <r>
    <x v="1761"/>
    <n v="1"/>
    <x v="1761"/>
    <s v="Color"/>
    <s v="Comedy"/>
    <s v="English"/>
    <s v="USA"/>
    <s v="R"/>
    <s v="John Heard"/>
    <s v="Neil Burger"/>
    <n v="697"/>
    <n v="2243"/>
    <n v="168"/>
    <n v="702"/>
    <n v="7"/>
    <n v="57"/>
    <n v="115"/>
    <n v="183088"/>
    <n v="15000000"/>
    <n v="-14816912"/>
    <n v="2004"/>
  </r>
  <r>
    <x v="1762"/>
    <n v="1"/>
    <x v="1762"/>
    <s v="Color"/>
    <s v="Adventure"/>
    <s v="English"/>
    <s v="USA"/>
    <s v="PG-13"/>
    <s v="Kate Winslet"/>
    <s v="Neil Burger"/>
    <n v="14000"/>
    <n v="22226"/>
    <n v="168"/>
    <n v="49000"/>
    <n v="6.7"/>
    <n v="459"/>
    <n v="139"/>
    <n v="150832203"/>
    <n v="85000000"/>
    <n v="65832203"/>
    <n v="2007"/>
  </r>
  <r>
    <x v="1763"/>
    <n v="1"/>
    <x v="1763"/>
    <s v="Color"/>
    <s v="Action"/>
    <s v="English"/>
    <s v="France"/>
    <s v="R"/>
    <s v="Emir Kusturica"/>
    <s v="Neil Jordan"/>
    <n v="2000"/>
    <n v="2759"/>
    <n v="277"/>
    <n v="287"/>
    <n v="6.6"/>
    <n v="105"/>
    <n v="109"/>
    <n v="3517797"/>
    <n v="25000000"/>
    <n v="-21482203"/>
    <n v="2001"/>
  </r>
  <r>
    <x v="1764"/>
    <n v="1"/>
    <x v="1764"/>
    <s v="Color"/>
    <s v="Drama"/>
    <s v="English"/>
    <s v="Ireland"/>
    <s v="PG-13"/>
    <s v="Tony Curran"/>
    <s v="Neil Jordan"/>
    <n v="845"/>
    <n v="1554"/>
    <n v="277"/>
    <n v="0"/>
    <n v="6.8"/>
    <n v="123"/>
    <n v="111"/>
    <n v="548934"/>
    <n v="12000000"/>
    <n v="-11451066"/>
    <n v="2005"/>
  </r>
  <r>
    <x v="1765"/>
    <n v="1"/>
    <x v="1765"/>
    <s v="Color"/>
    <s v="Comedy"/>
    <s v="English"/>
    <s v="Germany"/>
    <s v="R"/>
    <s v="Morgan Freeman"/>
    <s v="Neil LaBute"/>
    <n v="11000"/>
    <n v="12254"/>
    <n v="119"/>
    <n v="455"/>
    <n v="6.3"/>
    <n v="156"/>
    <n v="110"/>
    <n v="25167270"/>
    <n v="24000000"/>
    <n v="1167270"/>
    <n v="2000"/>
  </r>
  <r>
    <x v="1766"/>
    <n v="1"/>
    <x v="1766"/>
    <s v="Color"/>
    <s v="Crime"/>
    <s v="English"/>
    <s v="USA"/>
    <s v="PG-13"/>
    <s v="Jay Hernandez"/>
    <s v="Neil LaBute"/>
    <n v="1000"/>
    <n v="2382"/>
    <n v="119"/>
    <n v="0"/>
    <n v="6.1"/>
    <n v="165"/>
    <n v="110"/>
    <n v="39263506"/>
    <n v="22000000"/>
    <n v="17263506"/>
    <n v="2004"/>
  </r>
  <r>
    <x v="1767"/>
    <n v="1"/>
    <x v="1767"/>
    <s v="Color"/>
    <s v="Adventure"/>
    <s v="English"/>
    <s v="UK"/>
    <s v="R"/>
    <s v="MyAnna Buring"/>
    <s v="Neil Marshall"/>
    <n v="513"/>
    <n v="1379"/>
    <n v="197"/>
    <n v="10000"/>
    <n v="7.2"/>
    <n v="342"/>
    <n v="100"/>
    <n v="26005908"/>
    <n v="3500000"/>
    <n v="22505908"/>
    <n v="2003"/>
  </r>
  <r>
    <x v="1768"/>
    <n v="1"/>
    <x v="1768"/>
    <s v="Color"/>
    <s v="Action"/>
    <s v="English"/>
    <s v="UK"/>
    <s v="R"/>
    <s v="Ryan Kruger"/>
    <s v="Neil Marshall"/>
    <n v="165"/>
    <n v="391"/>
    <n v="197"/>
    <n v="0"/>
    <n v="6"/>
    <n v="254"/>
    <n v="113"/>
    <n v="10955425"/>
    <n v="30000000"/>
    <n v="-19044575"/>
    <n v="2004"/>
  </r>
  <r>
    <x v="1769"/>
    <n v="1"/>
    <x v="1769"/>
    <s v="Color"/>
    <s v="Action"/>
    <s v="English"/>
    <s v="South Africa"/>
    <s v="R"/>
    <s v="Sharlto Copley"/>
    <s v="Neill Blomkamp"/>
    <n v="2000"/>
    <n v="2639"/>
    <n v="662"/>
    <n v="22000"/>
    <n v="8"/>
    <n v="472"/>
    <n v="112"/>
    <n v="115646235"/>
    <n v="30000000"/>
    <n v="85646235"/>
    <n v="2004"/>
  </r>
  <r>
    <x v="1770"/>
    <n v="1"/>
    <x v="1770"/>
    <s v="Color"/>
    <s v="Action"/>
    <s v="English"/>
    <s v="USA"/>
    <s v="R"/>
    <s v="Matt Damon"/>
    <s v="Neill Blomkamp"/>
    <n v="13000"/>
    <n v="17689"/>
    <n v="662"/>
    <n v="61000"/>
    <n v="6.6"/>
    <n v="476"/>
    <n v="109"/>
    <n v="93050117"/>
    <n v="115000000"/>
    <n v="-21949883"/>
    <n v="2006"/>
  </r>
  <r>
    <x v="1771"/>
    <n v="1"/>
    <x v="1771"/>
    <s v="Color"/>
    <s v="Action"/>
    <s v="English"/>
    <s v="USA"/>
    <s v="R"/>
    <s v="Hugh Jackman"/>
    <s v="Neill Blomkamp"/>
    <n v="20000"/>
    <n v="23051"/>
    <n v="662"/>
    <n v="67000"/>
    <n v="6.9"/>
    <n v="371"/>
    <n v="120"/>
    <n v="31569268"/>
    <n v="49000000"/>
    <n v="-17430732"/>
    <n v="2007"/>
  </r>
  <r>
    <x v="1772"/>
    <n v="1"/>
    <x v="1772"/>
    <s v="Color"/>
    <s v="Thriller"/>
    <s v="English"/>
    <s v="Philippines"/>
    <s v="Not Rated"/>
    <s v="Ian Gamazon"/>
    <s v="Neill Dela Llana"/>
    <n v="0"/>
    <n v="0"/>
    <n v="0"/>
    <n v="74"/>
    <n v="6.3"/>
    <n v="35"/>
    <n v="80"/>
    <n v="70071"/>
    <n v="7000"/>
    <n v="63071"/>
    <n v="2002"/>
  </r>
  <r>
    <x v="1773"/>
    <n v="1"/>
    <x v="1773"/>
    <s v="Color"/>
    <s v="Horror"/>
    <s v="English"/>
    <s v="USA"/>
    <s v="PG-13"/>
    <s v="Ming-Na Wen"/>
    <s v="Nelson McCormick"/>
    <n v="2000"/>
    <n v="4867"/>
    <n v="29"/>
    <n v="1000"/>
    <n v="3.9"/>
    <n v="146"/>
    <n v="89"/>
    <n v="43818159"/>
    <n v="20000000"/>
    <n v="23818159"/>
    <n v="2004"/>
  </r>
  <r>
    <x v="1774"/>
    <n v="1"/>
    <x v="1774"/>
    <s v="Color"/>
    <s v="Drama"/>
    <s v="English"/>
    <s v="USA"/>
    <s v="PG"/>
    <s v="Adam Scott"/>
    <s v="Nicholas Fackler"/>
    <n v="3000"/>
    <n v="4987"/>
    <n v="6"/>
    <n v="777"/>
    <n v="7.3"/>
    <n v="27"/>
    <n v="90"/>
    <n v="124720"/>
    <n v="5000000"/>
    <n v="-4875280"/>
    <n v="2004"/>
  </r>
  <r>
    <x v="1775"/>
    <n v="1"/>
    <x v="1775"/>
    <s v="Color"/>
    <s v="Drama"/>
    <s v="English"/>
    <s v="USA"/>
    <s v="PG-13"/>
    <s v="Amanda Schull"/>
    <s v="Nicholas Hytner"/>
    <n v="757"/>
    <n v="1201"/>
    <n v="13"/>
    <n v="0"/>
    <n v="6.7"/>
    <n v="68"/>
    <n v="115"/>
    <n v="17174870"/>
    <n v="18000000"/>
    <n v="-825130"/>
    <n v="2000"/>
  </r>
  <r>
    <x v="1776"/>
    <n v="1"/>
    <x v="1776"/>
    <s v="Color"/>
    <s v="Comedy"/>
    <s v="English"/>
    <s v="UK"/>
    <s v="R"/>
    <s v="Dominic Cooper"/>
    <s v="Nicholas Hytner"/>
    <n v="3000"/>
    <n v="5977"/>
    <n v="13"/>
    <n v="0"/>
    <n v="6.9"/>
    <n v="112"/>
    <n v="109"/>
    <n v="2706659"/>
    <n v="2000000"/>
    <n v="706659"/>
    <n v="2003"/>
  </r>
  <r>
    <x v="1777"/>
    <n v="1"/>
    <x v="1777"/>
    <s v="Color"/>
    <s v="Drama"/>
    <s v="English"/>
    <s v="USA"/>
    <s v="R"/>
    <s v="Nate Parker"/>
    <s v="Nicholas Jarecki"/>
    <n v="664"/>
    <n v="2440"/>
    <n v="27"/>
    <n v="0"/>
    <n v="6.6"/>
    <n v="288"/>
    <n v="107"/>
    <n v="7918283"/>
    <n v="12000000"/>
    <n v="-4081717"/>
    <n v="2006"/>
  </r>
  <r>
    <x v="1778"/>
    <n v="1"/>
    <x v="1778"/>
    <s v="Color"/>
    <s v="Comedy"/>
    <s v="English"/>
    <s v="USA"/>
    <s v="R"/>
    <s v="Mila Kunis"/>
    <s v="Nicholas Stoller"/>
    <n v="15000"/>
    <n v="16758"/>
    <n v="89"/>
    <n v="0"/>
    <n v="7.2"/>
    <n v="253"/>
    <n v="118"/>
    <n v="62877175"/>
    <n v="30000000"/>
    <n v="32877175"/>
    <n v="2004"/>
  </r>
  <r>
    <x v="1779"/>
    <n v="1"/>
    <x v="1779"/>
    <s v="Color"/>
    <s v="Comedy"/>
    <s v="English"/>
    <s v="USA"/>
    <s v="R"/>
    <s v="Alison Brie"/>
    <s v="Nicholas Stoller"/>
    <n v="2000"/>
    <n v="3479"/>
    <n v="89"/>
    <n v="11000"/>
    <n v="6.2"/>
    <n v="232"/>
    <n v="131"/>
    <n v="28644770"/>
    <n v="30000000"/>
    <n v="-1355230"/>
    <n v="2006"/>
  </r>
  <r>
    <x v="1780"/>
    <n v="1"/>
    <x v="1780"/>
    <s v="Color"/>
    <s v="Comedy"/>
    <s v="English"/>
    <s v="USA"/>
    <s v="R"/>
    <s v="Craig Roberts"/>
    <s v="Nicholas Stoller"/>
    <n v="920"/>
    <n v="2771"/>
    <n v="89"/>
    <n v="21000"/>
    <n v="6.4"/>
    <n v="351"/>
    <n v="97"/>
    <n v="150056505"/>
    <n v="18000000"/>
    <n v="132056505"/>
    <n v="2007"/>
  </r>
  <r>
    <x v="1781"/>
    <n v="1"/>
    <x v="1781"/>
    <s v="Color"/>
    <s v="Crime"/>
    <s v="English"/>
    <s v="USA"/>
    <s v="PG-13"/>
    <s v="Denzel Washington"/>
    <s v="Nick Cassavetes"/>
    <n v="18000"/>
    <n v="20970"/>
    <n v="415"/>
    <n v="0"/>
    <n v="7"/>
    <n v="129"/>
    <n v="116"/>
    <n v="71026631"/>
    <n v="36000000"/>
    <n v="35026631"/>
    <n v="2001"/>
  </r>
  <r>
    <x v="1782"/>
    <n v="1"/>
    <x v="1782"/>
    <s v="Color"/>
    <s v="Drama"/>
    <s v="English"/>
    <s v="USA"/>
    <s v="PG-13"/>
    <s v="Ryan Gosling"/>
    <s v="Nick Cassavetes"/>
    <n v="33000"/>
    <n v="34495"/>
    <n v="415"/>
    <n v="57000"/>
    <n v="7.9"/>
    <n v="177"/>
    <n v="123"/>
    <n v="64286"/>
    <n v="29000000"/>
    <n v="-28935714"/>
    <n v="2002"/>
  </r>
  <r>
    <x v="1783"/>
    <n v="1"/>
    <x v="1783"/>
    <s v="Color"/>
    <s v="Drama"/>
    <s v="English"/>
    <s v="USA"/>
    <s v="PG-13"/>
    <s v="Jason Patric"/>
    <s v="Nick Cassavetes"/>
    <n v="673"/>
    <n v="1775"/>
    <n v="415"/>
    <n v="15000"/>
    <n v="7.4"/>
    <n v="148"/>
    <n v="109"/>
    <n v="49185998"/>
    <n v="30000000"/>
    <n v="19185998"/>
    <n v="2005"/>
  </r>
  <r>
    <x v="1784"/>
    <n v="1"/>
    <x v="1784"/>
    <s v="Color"/>
    <s v="Comedy"/>
    <s v="English"/>
    <s v="USA"/>
    <s v="PG-13"/>
    <s v="Don Johnson"/>
    <s v="Nick Cassavetes"/>
    <n v="982"/>
    <n v="2357"/>
    <n v="415"/>
    <n v="16000"/>
    <n v="6"/>
    <n v="191"/>
    <n v="109"/>
    <n v="83906114"/>
    <n v="40000000"/>
    <n v="43906114"/>
    <n v="2007"/>
  </r>
  <r>
    <x v="1785"/>
    <n v="1"/>
    <x v="1785"/>
    <s v="Color"/>
    <s v="Comedy"/>
    <s v="English"/>
    <s v="USA"/>
    <s v="PG-13"/>
    <s v="Will Ferrell"/>
    <s v="Nick Gomez"/>
    <n v="8000"/>
    <n v="11078"/>
    <n v="22"/>
    <n v="492"/>
    <n v="5.6"/>
    <n v="84"/>
    <n v="96"/>
    <n v="15427192"/>
    <n v="16000000"/>
    <n v="-572808"/>
    <n v="2000"/>
  </r>
  <r>
    <x v="1786"/>
    <n v="1"/>
    <x v="1786"/>
    <s v="Color"/>
    <s v="Drama"/>
    <s v="English"/>
    <s v="USA"/>
    <s v="PG-13"/>
    <s v="Robert De Niro"/>
    <s v="Nick Hamm"/>
    <n v="22000"/>
    <n v="23352"/>
    <n v="6"/>
    <n v="387"/>
    <n v="4.8"/>
    <n v="130"/>
    <n v="102"/>
    <n v="14334645"/>
    <n v="25000000"/>
    <n v="-10665355"/>
    <n v="2002"/>
  </r>
  <r>
    <x v="1787"/>
    <n v="1"/>
    <x v="1787"/>
    <s v="Color"/>
    <s v="Comedy"/>
    <s v="English"/>
    <s v="USA"/>
    <s v="PG-13"/>
    <s v="Holly Hunter"/>
    <s v="Nick Hurran"/>
    <n v="1000"/>
    <n v="4369"/>
    <n v="34"/>
    <n v="484"/>
    <n v="5.2"/>
    <n v="73"/>
    <n v="105"/>
    <n v="20422207"/>
    <n v="35000000"/>
    <n v="-14577793"/>
    <n v="2002"/>
  </r>
  <r>
    <x v="1788"/>
    <n v="1"/>
    <x v="1788"/>
    <s v="Color"/>
    <s v="Action"/>
    <s v="English"/>
    <s v="UK"/>
    <s v="R"/>
    <s v="Hayley Atwell"/>
    <s v="Nick Love"/>
    <n v="2000"/>
    <n v="4810"/>
    <n v="63"/>
    <n v="0"/>
    <n v="6.1"/>
    <n v="111"/>
    <n v="112"/>
    <n v="26345"/>
    <n v="3000000"/>
    <n v="-2973655"/>
    <n v="2006"/>
  </r>
  <r>
    <x v="1789"/>
    <n v="1"/>
    <x v="1789"/>
    <s v="Color"/>
    <s v="Comedy"/>
    <s v="English"/>
    <s v="USA"/>
    <s v="R"/>
    <s v="David Hyde Pierce"/>
    <s v="Nick Tomnay"/>
    <n v="443"/>
    <n v="1452"/>
    <n v="11"/>
    <n v="0"/>
    <n v="6.8"/>
    <n v="112"/>
    <n v="93"/>
    <n v="48430"/>
    <n v="500000"/>
    <n v="-451570"/>
    <n v="2005"/>
  </r>
  <r>
    <x v="1790"/>
    <n v="1"/>
    <x v="1790"/>
    <s v="Color"/>
    <s v="Crime"/>
    <s v="English"/>
    <s v="USA"/>
    <s v="R"/>
    <s v="Ryan Gosling"/>
    <s v="Nicolas Winding Refn"/>
    <n v="33000"/>
    <n v="34337"/>
    <n v="0"/>
    <n v="81000"/>
    <n v="7.8"/>
    <n v="676"/>
    <n v="100"/>
    <n v="35054909"/>
    <n v="15000000"/>
    <n v="20054909"/>
    <n v="2005"/>
  </r>
  <r>
    <x v="1791"/>
    <n v="1"/>
    <x v="1791"/>
    <s v="Color"/>
    <s v="Crime"/>
    <s v="English"/>
    <s v="Denmark"/>
    <s v="R"/>
    <s v="Ryan Gosling"/>
    <s v="Nicolas Winding Refn"/>
    <n v="33000"/>
    <n v="34779"/>
    <n v="0"/>
    <n v="30000"/>
    <n v="5.7"/>
    <n v="440"/>
    <n v="90"/>
    <n v="778565"/>
    <n v="4800000"/>
    <n v="-4021435"/>
    <n v="2006"/>
  </r>
  <r>
    <x v="1792"/>
    <n v="1"/>
    <x v="1792"/>
    <s v="Color"/>
    <s v="Comedy"/>
    <s v="English"/>
    <s v="USA"/>
    <s v="R"/>
    <s v="Aunjanue Ellis"/>
    <s v="Nicole Holofcener"/>
    <n v="400"/>
    <n v="1330"/>
    <n v="132"/>
    <n v="169"/>
    <n v="6.9"/>
    <n v="71"/>
    <n v="91"/>
    <n v="4186931"/>
    <n v="250000"/>
    <n v="3936931"/>
    <n v="2001"/>
  </r>
  <r>
    <x v="1793"/>
    <n v="1"/>
    <x v="1793"/>
    <s v="Color"/>
    <s v="Comedy"/>
    <s v="English"/>
    <s v="USA"/>
    <s v="R"/>
    <s v="Greg Germann"/>
    <s v="Nicole Holofcener"/>
    <n v="435"/>
    <n v="1140"/>
    <n v="132"/>
    <n v="515"/>
    <n v="5.9"/>
    <n v="111"/>
    <n v="88"/>
    <n v="13367101"/>
    <n v="6500000"/>
    <n v="6867101"/>
    <n v="2003"/>
  </r>
  <r>
    <x v="1794"/>
    <n v="1"/>
    <x v="1794"/>
    <s v="Color"/>
    <s v="Comedy"/>
    <s v="English"/>
    <s v="USA"/>
    <s v="PG-13"/>
    <s v="Christopher Nicholas Smith"/>
    <s v="Nicole Holofcener"/>
    <n v="434"/>
    <n v="1183"/>
    <n v="132"/>
    <n v="12000"/>
    <n v="7.1"/>
    <n v="231"/>
    <n v="93"/>
    <n v="17536788"/>
    <n v="8000000"/>
    <n v="9536788"/>
    <n v="2006"/>
  </r>
  <r>
    <x v="1795"/>
    <n v="1"/>
    <x v="1795"/>
    <s v="Color"/>
    <s v="Action"/>
    <s v="English"/>
    <s v="USA"/>
    <s v="R"/>
    <s v="Dominic Cooper"/>
    <s v="Niels Arden Oplev"/>
    <n v="3000"/>
    <n v="4253"/>
    <n v="76"/>
    <n v="0"/>
    <n v="6.5"/>
    <n v="217"/>
    <n v="118"/>
    <n v="10880926"/>
    <n v="30000000"/>
    <n v="-19119074"/>
    <n v="2006"/>
  </r>
  <r>
    <x v="1796"/>
    <n v="1"/>
    <x v="1796"/>
    <s v="Color"/>
    <s v="Comedy"/>
    <s v="English"/>
    <s v="USA"/>
    <s v="PG-13"/>
    <s v="Aimee Garcia"/>
    <s v="Nigel Cole"/>
    <n v="618"/>
    <n v="1095"/>
    <n v="13"/>
    <n v="0"/>
    <n v="6.6"/>
    <n v="112"/>
    <n v="107"/>
    <n v="21835784"/>
    <n v="30000000"/>
    <n v="-8164216"/>
    <n v="2002"/>
  </r>
  <r>
    <x v="1797"/>
    <n v="1"/>
    <x v="1797"/>
    <s v="Color"/>
    <s v="Biography"/>
    <s v="English"/>
    <s v="UK"/>
    <s v="R"/>
    <s v="Bob Hoskins"/>
    <s v="Nigel Cole"/>
    <n v="5000"/>
    <n v="7692"/>
    <n v="13"/>
    <n v="0"/>
    <n v="7.2"/>
    <n v="163"/>
    <n v="113"/>
    <n v="1094798"/>
    <n v="7200000"/>
    <n v="-6105202"/>
    <n v="2005"/>
  </r>
  <r>
    <x v="1798"/>
    <n v="1"/>
    <x v="1798"/>
    <s v="Color"/>
    <s v="Drama"/>
    <s v="English"/>
    <s v="New Zealand"/>
    <s v="PG-13"/>
    <s v="Keisha Castle-Hughes"/>
    <s v="Niki Caro"/>
    <n v="446"/>
    <n v="497"/>
    <n v="51"/>
    <n v="0"/>
    <n v="7.6"/>
    <n v="149"/>
    <n v="101"/>
    <n v="20772796"/>
    <n v="6000000"/>
    <n v="14772796"/>
    <n v="2001"/>
  </r>
  <r>
    <x v="1799"/>
    <n v="1"/>
    <x v="1799"/>
    <s v="Color"/>
    <s v="Drama"/>
    <s v="English"/>
    <s v="USA"/>
    <s v="R"/>
    <s v="Jeremy Renner"/>
    <s v="Niki Caro"/>
    <n v="10000"/>
    <n v="20563"/>
    <n v="51"/>
    <n v="0"/>
    <n v="7.3"/>
    <n v="155"/>
    <n v="126"/>
    <n v="18324242"/>
    <n v="35000000"/>
    <n v="-16675758"/>
    <n v="2003"/>
  </r>
  <r>
    <x v="1800"/>
    <n v="1"/>
    <x v="1800"/>
    <s v="Color"/>
    <s v="Biography"/>
    <s v="English"/>
    <s v="USA"/>
    <s v="PG"/>
    <s v="Morgan Saylor"/>
    <s v="Niki Caro"/>
    <n v="427"/>
    <n v="952"/>
    <n v="51"/>
    <n v="21000"/>
    <n v="7.4"/>
    <n v="113"/>
    <n v="129"/>
    <n v="44469602"/>
    <n v="17000000"/>
    <n v="27469602"/>
    <n v="2007"/>
  </r>
  <r>
    <x v="1801"/>
    <n v="1"/>
    <x v="1801"/>
    <s v="Color"/>
    <s v="Comedy"/>
    <s v="English"/>
    <s v="USA"/>
    <s v="R"/>
    <s v="Dax Flame"/>
    <s v="Nima Nourizadeh"/>
    <n v="971"/>
    <n v="2043"/>
    <n v="166"/>
    <n v="29000"/>
    <n v="6.7"/>
    <n v="229"/>
    <n v="93"/>
    <n v="54724272"/>
    <n v="12000000"/>
    <n v="42724272"/>
    <n v="2006"/>
  </r>
  <r>
    <x v="1802"/>
    <n v="1"/>
    <x v="1802"/>
    <s v="Color"/>
    <s v="Action"/>
    <s v="English"/>
    <s v="USA"/>
    <s v="PG-13"/>
    <s v="Andrew Fiscella"/>
    <s v="NimrÃ³d Antal"/>
    <n v="137000"/>
    <n v="137712"/>
    <n v="190"/>
    <n v="0"/>
    <n v="5.7"/>
    <n v="107"/>
    <n v="88"/>
    <n v="15988876"/>
    <n v="27000000"/>
    <n v="-11011124"/>
    <n v="2004"/>
  </r>
  <r>
    <x v="1803"/>
    <n v="1"/>
    <x v="1803"/>
    <s v="Color"/>
    <s v="Action"/>
    <s v="English"/>
    <s v="USA"/>
    <s v="R"/>
    <s v="Topher Grace"/>
    <s v="NimrÃ³d Antal"/>
    <n v="2000"/>
    <n v="4243"/>
    <n v="190"/>
    <n v="17000"/>
    <n v="6.4"/>
    <n v="351"/>
    <n v="107"/>
    <n v="52000688"/>
    <n v="40000000"/>
    <n v="12000688"/>
    <n v="2005"/>
  </r>
  <r>
    <x v="1804"/>
    <n v="1"/>
    <x v="1804"/>
    <s v="Color"/>
    <s v="Comedy"/>
    <s v="English"/>
    <s v="USA"/>
    <s v="PG-13"/>
    <s v="Mo'Nique"/>
    <s v="Nnegest LikkÃ©"/>
    <n v="939"/>
    <n v="2321"/>
    <n v="18"/>
    <n v="837"/>
    <n v="3"/>
    <n v="37"/>
    <n v="99"/>
    <n v="7059537"/>
    <n v="3000000"/>
    <n v="4059537"/>
    <n v="2003"/>
  </r>
  <r>
    <x v="1805"/>
    <n v="1"/>
    <x v="1805"/>
    <s v="Color"/>
    <s v="Comedy"/>
    <s v="English"/>
    <s v="USA"/>
    <s v="R"/>
    <s v="William Baldwin"/>
    <s v="Noah Baumbach"/>
    <n v="436"/>
    <n v="479"/>
    <n v="387"/>
    <n v="0"/>
    <n v="7.4"/>
    <n v="110"/>
    <n v="88"/>
    <n v="7362100"/>
    <n v="1500000"/>
    <n v="5862100"/>
    <n v="2003"/>
  </r>
  <r>
    <x v="1806"/>
    <n v="1"/>
    <x v="1806"/>
    <s v="Color"/>
    <s v="Comedy"/>
    <s v="English"/>
    <s v="USA"/>
    <s v="R"/>
    <s v="Naomi Watts"/>
    <s v="Noah Baumbach"/>
    <n v="6000"/>
    <n v="6322"/>
    <n v="387"/>
    <n v="0"/>
    <n v="6.3"/>
    <n v="270"/>
    <n v="97"/>
    <n v="7574066"/>
    <n v="10000000"/>
    <n v="-2425934"/>
    <n v="2007"/>
  </r>
  <r>
    <x v="1807"/>
    <n v="1"/>
    <x v="1807"/>
    <s v="Color"/>
    <s v="Drama"/>
    <s v="English"/>
    <s v="USA"/>
    <m/>
    <s v="Merritt Wever"/>
    <s v="Noah Buschel"/>
    <n v="529"/>
    <n v="2749"/>
    <n v="8"/>
    <n v="195"/>
    <n v="6.2"/>
    <n v="66"/>
    <n v="95"/>
    <n v="17580"/>
    <n v="1500000"/>
    <n v="-1482420"/>
    <n v="2005"/>
  </r>
  <r>
    <x v="1808"/>
    <n v="1"/>
    <x v="1808"/>
    <s v="Color"/>
    <s v="Action"/>
    <s v="English"/>
    <s v="USA"/>
    <s v="R"/>
    <s v="Eva Green"/>
    <s v="Noam Murro"/>
    <n v="6000"/>
    <n v="10583"/>
    <n v="263"/>
    <n v="71000"/>
    <n v="6.2"/>
    <n v="366"/>
    <n v="102"/>
    <n v="106369117"/>
    <n v="110000000"/>
    <n v="-3630883"/>
    <n v="2007"/>
  </r>
  <r>
    <x v="1809"/>
    <n v="1"/>
    <x v="1809"/>
    <s v="Color"/>
    <s v="Comedy"/>
    <s v="English"/>
    <s v="France"/>
    <s v="R"/>
    <s v="Michael Rapaport"/>
    <s v="Nora Ephron"/>
    <n v="975"/>
    <n v="3580"/>
    <n v="0"/>
    <n v="177"/>
    <n v="5"/>
    <n v="60"/>
    <n v="105"/>
    <n v="10014234"/>
    <n v="65000000"/>
    <n v="-54985766"/>
    <n v="2000"/>
  </r>
  <r>
    <x v="1810"/>
    <n v="1"/>
    <x v="1810"/>
    <s v="Color"/>
    <s v="Biography"/>
    <s v="English"/>
    <s v="USA"/>
    <s v="PG-13"/>
    <s v="Meryl Streep"/>
    <s v="Nora Ephron"/>
    <n v="11000"/>
    <n v="13321"/>
    <n v="0"/>
    <n v="13000"/>
    <n v="7"/>
    <n v="252"/>
    <n v="123"/>
    <n v="94125426"/>
    <n v="40000000"/>
    <n v="54125426"/>
    <n v="2005"/>
  </r>
  <r>
    <x v="1811"/>
    <n v="1"/>
    <x v="1811"/>
    <s v="Black and White"/>
    <s v="Drama"/>
    <s v="English"/>
    <s v="Canada"/>
    <s v="R"/>
    <s v="Charlotte Rampling"/>
    <s v="Norman Jewison"/>
    <n v="844"/>
    <n v="3286"/>
    <n v="278"/>
    <n v="188"/>
    <n v="6.2"/>
    <n v="54"/>
    <n v="120"/>
    <n v="763044"/>
    <n v="23000000"/>
    <n v="-22236956"/>
    <n v="2002"/>
  </r>
  <r>
    <x v="1812"/>
    <n v="1"/>
    <x v="1812"/>
    <s v="Color"/>
    <s v="Comedy"/>
    <s v="English"/>
    <s v="UK"/>
    <s v="R"/>
    <s v="Celia Imrie"/>
    <s v="Ol Parker"/>
    <n v="186"/>
    <n v="619"/>
    <n v="21"/>
    <n v="0"/>
    <n v="6.9"/>
    <n v="85"/>
    <n v="90"/>
    <n v="671240"/>
    <n v="7900000"/>
    <n v="-7228760"/>
    <n v="2003"/>
  </r>
  <r>
    <x v="1813"/>
    <n v="1"/>
    <x v="1813"/>
    <s v="Color"/>
    <s v="Mystery"/>
    <s v="English"/>
    <s v="USA"/>
    <s v="PG-13"/>
    <s v="Milla Jovovich"/>
    <s v="Olatunde Osunsanmi"/>
    <n v="14000"/>
    <n v="15251"/>
    <n v="58"/>
    <n v="15000"/>
    <n v="5.9"/>
    <n v="183"/>
    <n v="98"/>
    <n v="25464480"/>
    <n v="10000000"/>
    <n v="15464480"/>
    <n v="2005"/>
  </r>
  <r>
    <x v="1814"/>
    <n v="1"/>
    <x v="1814"/>
    <s v="Color"/>
    <s v="Horror"/>
    <s v="English"/>
    <s v="USA"/>
    <s v="PG-13"/>
    <s v="Kyra Sedgwick"/>
    <s v="Ole Bornedal"/>
    <n v="941"/>
    <n v="2348"/>
    <n v="30"/>
    <n v="17000"/>
    <n v="5.9"/>
    <n v="264"/>
    <n v="92"/>
    <n v="49122319"/>
    <n v="14000000"/>
    <n v="35122319"/>
    <n v="2006"/>
  </r>
  <r>
    <x v="1815"/>
    <n v="1"/>
    <x v="1815"/>
    <s v="Color"/>
    <s v="Drama"/>
    <s v="Danish"/>
    <s v="Denmark"/>
    <s v="Not Rated"/>
    <s v="Lars Mikkelsen"/>
    <s v="Ole Christian Madsen"/>
    <n v="573"/>
    <n v="1098"/>
    <n v="28"/>
    <n v="0"/>
    <n v="7.3"/>
    <n v="80"/>
    <n v="45"/>
    <n v="145109"/>
    <n v="45000000"/>
    <n v="-44854891"/>
    <n v="2004"/>
  </r>
  <r>
    <x v="1816"/>
    <n v="1"/>
    <x v="1816"/>
    <s v="Color"/>
    <s v="Crime"/>
    <s v="English"/>
    <s v="UK"/>
    <s v="R"/>
    <s v="Julian Morris"/>
    <s v="Oliver Blackburn"/>
    <n v="1000"/>
    <n v="1558"/>
    <n v="4"/>
    <n v="0"/>
    <n v="5.2"/>
    <n v="114"/>
    <n v="99"/>
    <n v="18378"/>
    <n v="900000"/>
    <n v="-881622"/>
    <n v="2004"/>
  </r>
  <r>
    <x v="1817"/>
    <n v="1"/>
    <x v="1817"/>
    <s v="Color"/>
    <s v="Biography"/>
    <s v="German"/>
    <s v="Germany"/>
    <s v="R"/>
    <s v="Thomas Kretschmann"/>
    <s v="Oliver Hirschbiegel"/>
    <n v="918"/>
    <n v="2334"/>
    <n v="101"/>
    <n v="14000"/>
    <n v="8.3000000000000007"/>
    <n v="192"/>
    <n v="178"/>
    <n v="5501940"/>
    <n v="13500000"/>
    <n v="-7998060"/>
    <n v="2002"/>
  </r>
  <r>
    <x v="1818"/>
    <n v="1"/>
    <x v="1818"/>
    <s v="Color"/>
    <s v="Sci-Fi"/>
    <s v="English"/>
    <s v="USA"/>
    <s v="PG-13"/>
    <s v="Roger Rees"/>
    <s v="Oliver Hirschbiegel"/>
    <n v="1000"/>
    <n v="2323"/>
    <n v="101"/>
    <n v="0"/>
    <n v="5.9"/>
    <n v="232"/>
    <n v="99"/>
    <n v="15071514"/>
    <n v="80000000"/>
    <n v="-64928486"/>
    <n v="2004"/>
  </r>
  <r>
    <x v="1819"/>
    <n v="1"/>
    <x v="1819"/>
    <s v="Color"/>
    <s v="Comedy"/>
    <s v="English"/>
    <s v="UK"/>
    <s v="PG"/>
    <s v="Colin Firth"/>
    <s v="Oliver Parker"/>
    <n v="14000"/>
    <n v="16502"/>
    <n v="32"/>
    <n v="0"/>
    <n v="6.9"/>
    <n v="104"/>
    <n v="97"/>
    <n v="8378141"/>
    <n v="15000000"/>
    <n v="-6621859"/>
    <n v="2001"/>
  </r>
  <r>
    <x v="1820"/>
    <n v="1"/>
    <x v="1820"/>
    <s v="Color"/>
    <s v="Action"/>
    <s v="English"/>
    <s v="USA"/>
    <s v="PG"/>
    <s v="Daniel Kaluuya"/>
    <s v="Oliver Parker"/>
    <n v="219"/>
    <n v="661"/>
    <n v="32"/>
    <n v="17000"/>
    <n v="6.3"/>
    <n v="152"/>
    <n v="101"/>
    <n v="8129455"/>
    <n v="45000000"/>
    <n v="-36870545"/>
    <n v="2005"/>
  </r>
  <r>
    <x v="1821"/>
    <n v="1"/>
    <x v="1821"/>
    <s v="Color"/>
    <s v="Action"/>
    <s v="English"/>
    <s v="Germany"/>
    <s v="R"/>
    <s v="Anthony Hopkins"/>
    <s v="Oliver Stone"/>
    <n v="12000"/>
    <n v="24598"/>
    <n v="0"/>
    <n v="0"/>
    <n v="5.5"/>
    <n v="248"/>
    <n v="206"/>
    <n v="34293771"/>
    <n v="155000000"/>
    <n v="-120706229"/>
    <n v="2002"/>
  </r>
  <r>
    <x v="1822"/>
    <n v="1"/>
    <x v="1822"/>
    <s v="Color"/>
    <s v="Drama"/>
    <s v="English"/>
    <s v="USA"/>
    <s v="PG-13"/>
    <s v="Nicolas Cage"/>
    <s v="Oliver Stone"/>
    <n v="12000"/>
    <n v="14421"/>
    <n v="0"/>
    <n v="0"/>
    <n v="6"/>
    <n v="242"/>
    <n v="129"/>
    <n v="70236496"/>
    <n v="63000000"/>
    <n v="7236496"/>
    <n v="2003"/>
  </r>
  <r>
    <x v="1823"/>
    <n v="1"/>
    <x v="1823"/>
    <s v="Color"/>
    <s v="Biography"/>
    <s v="English"/>
    <s v="USA"/>
    <s v="PG-13"/>
    <s v="Toby Jones"/>
    <s v="Oliver Stone"/>
    <n v="2000"/>
    <n v="4264"/>
    <n v="0"/>
    <n v="0"/>
    <n v="6.4"/>
    <n v="242"/>
    <n v="129"/>
    <n v="25517500"/>
    <n v="25100000"/>
    <n v="417500"/>
    <n v="2004"/>
  </r>
  <r>
    <x v="1824"/>
    <n v="1"/>
    <x v="1824"/>
    <s v="Color"/>
    <s v="Drama"/>
    <s v="English"/>
    <s v="USA"/>
    <s v="PG-13"/>
    <s v="Frank Langella"/>
    <s v="Oliver Stone"/>
    <n v="903"/>
    <n v="1579"/>
    <n v="0"/>
    <n v="13000"/>
    <n v="6.3"/>
    <n v="297"/>
    <n v="136"/>
    <n v="52474616"/>
    <n v="70000000"/>
    <n v="-17525384"/>
    <n v="2005"/>
  </r>
  <r>
    <x v="1825"/>
    <n v="1"/>
    <x v="1825"/>
    <s v="Black and White"/>
    <s v="Crime"/>
    <s v="English"/>
    <s v="USA"/>
    <s v="R"/>
    <s v="DemiÃ¡n Bichir"/>
    <s v="Oliver Stone"/>
    <n v="749"/>
    <n v="1948"/>
    <n v="0"/>
    <n v="28000"/>
    <n v="6.5"/>
    <n v="339"/>
    <n v="141"/>
    <n v="47307550"/>
    <n v="45000000"/>
    <n v="2307550"/>
    <n v="2006"/>
  </r>
  <r>
    <x v="1826"/>
    <n v="1"/>
    <x v="1826"/>
    <s v="Color"/>
    <s v="Drama"/>
    <s v="French"/>
    <s v="France"/>
    <s v="R"/>
    <s v="Maggie Cheung"/>
    <s v="Olivier Assayas"/>
    <n v="576"/>
    <n v="776"/>
    <n v="107"/>
    <n v="171"/>
    <n v="6.9"/>
    <n v="81"/>
    <n v="110"/>
    <n v="136007"/>
    <n v="4500"/>
    <n v="131507"/>
    <n v="2002"/>
  </r>
  <r>
    <x v="1827"/>
    <n v="1"/>
    <x v="1827"/>
    <s v="Color"/>
    <s v="Comedy"/>
    <s v="French"/>
    <s v="France"/>
    <s v="R"/>
    <s v="Steve Buscemi"/>
    <s v="Olivier Assayas"/>
    <n v="12000"/>
    <n v="13208"/>
    <n v="107"/>
    <n v="0"/>
    <n v="7.3"/>
    <n v="165"/>
    <n v="120"/>
    <n v="4857376"/>
    <n v="13000000"/>
    <n v="-8142624"/>
    <n v="2003"/>
  </r>
  <r>
    <x v="1828"/>
    <n v="1"/>
    <x v="1828"/>
    <s v="Color"/>
    <s v="Action"/>
    <s v="English"/>
    <s v="France"/>
    <s v="PG-13"/>
    <s v="Jordi MollÃ "/>
    <s v="Olivier Megaton"/>
    <n v="877"/>
    <n v="3432"/>
    <n v="118"/>
    <n v="15000"/>
    <n v="6.4"/>
    <n v="201"/>
    <n v="112"/>
    <n v="36665854"/>
    <n v="40000000"/>
    <n v="-3334146"/>
    <n v="2005"/>
  </r>
  <r>
    <x v="1829"/>
    <n v="1"/>
    <x v="1829"/>
    <s v="Color"/>
    <s v="Action"/>
    <s v="English"/>
    <s v="France"/>
    <s v="PG-13"/>
    <s v="Liam Neeson"/>
    <s v="Olivier Megaton"/>
    <n v="14000"/>
    <n v="16410"/>
    <n v="118"/>
    <n v="63000"/>
    <n v="6.3"/>
    <n v="358"/>
    <n v="98"/>
    <n v="139852971"/>
    <n v="45000000"/>
    <n v="94852971"/>
    <n v="2006"/>
  </r>
  <r>
    <x v="1830"/>
    <n v="1"/>
    <x v="1830"/>
    <s v="Color"/>
    <s v="Action"/>
    <s v="English"/>
    <s v="France"/>
    <s v="PG-13"/>
    <s v="Liam Neeson"/>
    <s v="Olivier Megaton"/>
    <n v="14000"/>
    <n v="16967"/>
    <n v="118"/>
    <n v="38000"/>
    <n v="6"/>
    <n v="222"/>
    <n v="115"/>
    <n v="89253340"/>
    <n v="48000000"/>
    <n v="41253340"/>
    <n v="2007"/>
  </r>
  <r>
    <x v="1831"/>
    <n v="1"/>
    <x v="1831"/>
    <s v="Color"/>
    <s v="Drama"/>
    <s v="English"/>
    <s v="USA"/>
    <s v="R"/>
    <s v="Steve Buscemi"/>
    <s v="Oren Moverman"/>
    <n v="12000"/>
    <n v="14462"/>
    <n v="38"/>
    <n v="0"/>
    <n v="7.2"/>
    <n v="217"/>
    <n v="105"/>
    <n v="66637"/>
    <n v="6500000"/>
    <n v="-6433363"/>
    <n v="2005"/>
  </r>
  <r>
    <x v="1832"/>
    <n v="1"/>
    <x v="1832"/>
    <s v="Color"/>
    <s v="Horror"/>
    <s v="English"/>
    <s v="USA"/>
    <s v="R"/>
    <s v="Micah Sloat"/>
    <s v="Oren Peli"/>
    <n v="189"/>
    <n v="330"/>
    <n v="110"/>
    <n v="12000"/>
    <n v="6.3"/>
    <n v="409"/>
    <n v="84"/>
    <n v="107917283"/>
    <n v="15000"/>
    <n v="107902283"/>
    <n v="2004"/>
  </r>
  <r>
    <x v="1833"/>
    <n v="1"/>
    <x v="1833"/>
    <s v="Color"/>
    <s v="Documentary"/>
    <s v="English"/>
    <s v="India"/>
    <m/>
    <m/>
    <s v="Pan Nalin"/>
    <m/>
    <n v="0"/>
    <n v="95"/>
    <n v="379"/>
    <n v="7.6"/>
    <n v="15"/>
    <n v="102"/>
    <n v="16892"/>
    <n v="300000"/>
    <n v="-283108"/>
    <n v="2001"/>
  </r>
  <r>
    <x v="1834"/>
    <n v="1"/>
    <x v="1834"/>
    <s v="Color"/>
    <s v="Sci-Fi"/>
    <s v="English"/>
    <s v="Canada"/>
    <s v="R"/>
    <s v="Chris Gauthier"/>
    <s v="Panos Cosmatos"/>
    <n v="434"/>
    <n v="645"/>
    <n v="22"/>
    <n v="0"/>
    <n v="6.1"/>
    <n v="97"/>
    <n v="110"/>
    <n v="56129"/>
    <n v="1100000"/>
    <n v="-1043871"/>
    <n v="2005"/>
  </r>
  <r>
    <x v="1835"/>
    <n v="1"/>
    <x v="1835"/>
    <s v="Color"/>
    <s v="Drama"/>
    <s v="Italian"/>
    <s v="Italy"/>
    <s v="Not Rated"/>
    <s v="Toni Servillo"/>
    <s v="Paolo Sorrentino"/>
    <n v="211"/>
    <n v="456"/>
    <n v="667"/>
    <n v="29000"/>
    <n v="7.7"/>
    <n v="280"/>
    <n v="172"/>
    <n v="2835886"/>
    <n v="9200000"/>
    <n v="-6364114"/>
    <n v="2007"/>
  </r>
  <r>
    <x v="1836"/>
    <n v="1"/>
    <x v="1836"/>
    <s v="Color"/>
    <s v="Drama"/>
    <s v="French"/>
    <s v="France"/>
    <s v="Unrated"/>
    <s v="Karl E. Landler"/>
    <s v="Pascal Arnold"/>
    <n v="533"/>
    <n v="1082"/>
    <n v="0"/>
    <n v="104"/>
    <n v="5.8"/>
    <n v="14"/>
    <n v="95"/>
    <n v="18435"/>
    <n v="1400000"/>
    <n v="-1381565"/>
    <n v="2003"/>
  </r>
  <r>
    <x v="1837"/>
    <n v="1"/>
    <x v="1837"/>
    <s v="Color"/>
    <s v="Drama"/>
    <s v="English"/>
    <s v="USA"/>
    <s v="PG-13"/>
    <s v="Keanu Reeves"/>
    <s v="Pat O'Connor"/>
    <n v="18000"/>
    <n v="29484"/>
    <n v="7"/>
    <n v="8000"/>
    <n v="6.7"/>
    <n v="94"/>
    <n v="119"/>
    <n v="25178165"/>
    <n v="40000000"/>
    <n v="-14821835"/>
    <n v="2001"/>
  </r>
  <r>
    <x v="1838"/>
    <n v="1"/>
    <x v="1838"/>
    <s v="Color"/>
    <s v="Drama"/>
    <s v="French"/>
    <s v="France"/>
    <s v="R"/>
    <s v="Emir Kusturica"/>
    <s v="Patrice Leconte"/>
    <n v="2000"/>
    <n v="2389"/>
    <n v="83"/>
    <n v="186"/>
    <n v="7.3"/>
    <n v="61"/>
    <n v="112"/>
    <n v="3058380"/>
    <n v="100000000"/>
    <n v="-96941620"/>
    <n v="2000"/>
  </r>
  <r>
    <x v="1839"/>
    <n v="1"/>
    <x v="1839"/>
    <s v="Color"/>
    <s v="Comedy"/>
    <s v="English"/>
    <s v="USA"/>
    <s v="PG-13"/>
    <s v="America Ferrera"/>
    <s v="Patricia Cardoso"/>
    <n v="953"/>
    <n v="2510"/>
    <n v="15"/>
    <n v="595"/>
    <n v="7"/>
    <n v="75"/>
    <n v="90"/>
    <n v="5844929"/>
    <n v="3000000"/>
    <n v="2844929"/>
    <n v="2001"/>
  </r>
  <r>
    <x v="1840"/>
    <n v="1"/>
    <x v="1840"/>
    <s v="Color"/>
    <s v="Biography"/>
    <s v="English"/>
    <s v="Chile"/>
    <s v="PG-13"/>
    <s v="Marco TreviÃ±o"/>
    <s v="Patricia Riggen"/>
    <n v="562"/>
    <n v="2230"/>
    <n v="36"/>
    <n v="0"/>
    <n v="6.9"/>
    <n v="120"/>
    <n v="127"/>
    <n v="12188642"/>
    <n v="26000000"/>
    <n v="-13811358"/>
    <n v="2007"/>
  </r>
  <r>
    <x v="1841"/>
    <n v="1"/>
    <x v="1841"/>
    <s v="Color"/>
    <s v="Drama"/>
    <s v="English"/>
    <s v="USA"/>
    <s v="G"/>
    <s v="Julia Ormond"/>
    <s v="Patricia Rozema"/>
    <n v="918"/>
    <n v="3317"/>
    <n v="22"/>
    <n v="851"/>
    <n v="6.7"/>
    <n v="73"/>
    <n v="101"/>
    <n v="17655201"/>
    <n v="10000000"/>
    <n v="7655201"/>
    <n v="2004"/>
  </r>
  <r>
    <x v="1842"/>
    <n v="1"/>
    <x v="1842"/>
    <s v="Color"/>
    <s v="Adventure"/>
    <s v="English"/>
    <s v="USA"/>
    <s v="PG"/>
    <s v="Brad Pitt"/>
    <s v="Patrick Gilmore"/>
    <n v="11000"/>
    <n v="11301"/>
    <n v="0"/>
    <n v="880"/>
    <n v="6.7"/>
    <n v="98"/>
    <n v="85"/>
    <n v="26288320"/>
    <n v="60000000"/>
    <n v="-33711680"/>
    <n v="2002"/>
  </r>
  <r>
    <x v="1843"/>
    <n v="1"/>
    <x v="1843"/>
    <s v="Color"/>
    <s v="Action"/>
    <s v="English"/>
    <s v="USA"/>
    <s v="PG-13"/>
    <s v="Jason Statham"/>
    <s v="Patrick Hughes"/>
    <n v="26000"/>
    <n v="52610"/>
    <n v="385"/>
    <n v="56000"/>
    <n v="6.1"/>
    <n v="320"/>
    <n v="131"/>
    <n v="39292022"/>
    <n v="90000000"/>
    <n v="-50707978"/>
    <n v="2007"/>
  </r>
  <r>
    <x v="1844"/>
    <n v="1"/>
    <x v="1844"/>
    <s v="Color"/>
    <s v="Action"/>
    <s v="English"/>
    <s v="USA"/>
    <s v="R"/>
    <s v="Gerard Butler"/>
    <s v="Patrick Lussier"/>
    <n v="18000"/>
    <n v="23344"/>
    <n v="71"/>
    <n v="0"/>
    <n v="4.9000000000000004"/>
    <n v="122"/>
    <n v="99"/>
    <n v="33000377"/>
    <n v="28000000"/>
    <n v="5000377"/>
    <n v="2000"/>
  </r>
  <r>
    <x v="1845"/>
    <n v="1"/>
    <x v="1845"/>
    <s v="Color"/>
    <s v="Horror"/>
    <s v="English"/>
    <s v="USA"/>
    <s v="R"/>
    <s v="Jensen Ackles"/>
    <s v="Patrick Lussier"/>
    <n v="10000"/>
    <n v="14159"/>
    <n v="71"/>
    <n v="0"/>
    <n v="5.5"/>
    <n v="264"/>
    <n v="101"/>
    <n v="51527787"/>
    <n v="15000000"/>
    <n v="36527787"/>
    <n v="2005"/>
  </r>
  <r>
    <x v="1846"/>
    <n v="1"/>
    <x v="1846"/>
    <s v="Color"/>
    <s v="Action"/>
    <s v="English"/>
    <s v="USA"/>
    <s v="R"/>
    <s v="Nicolas Cage"/>
    <s v="Patrick Lussier"/>
    <n v="12000"/>
    <n v="16481"/>
    <n v="71"/>
    <n v="15000"/>
    <n v="5.5"/>
    <n v="296"/>
    <n v="104"/>
    <n v="10706786"/>
    <n v="50000000"/>
    <n v="-39293214"/>
    <n v="2005"/>
  </r>
  <r>
    <x v="1847"/>
    <n v="1"/>
    <x v="1847"/>
    <s v="Color"/>
    <s v="Crime"/>
    <s v="English"/>
    <s v="South Korea"/>
    <s v="R"/>
    <s v="Robin Williams"/>
    <s v="Patrick Stettner"/>
    <n v="49000"/>
    <n v="50831"/>
    <n v="5"/>
    <n v="576"/>
    <n v="5.9"/>
    <n v="125"/>
    <n v="81"/>
    <n v="7825820"/>
    <n v="4000000"/>
    <n v="3825820"/>
    <n v="2003"/>
  </r>
  <r>
    <x v="1848"/>
    <n v="1"/>
    <x v="1848"/>
    <s v="Color"/>
    <s v="Action"/>
    <s v="English"/>
    <s v="USA"/>
    <s v="R"/>
    <s v="Craig Parker"/>
    <s v="Patrick Tatopoulos"/>
    <n v="978"/>
    <n v="2184"/>
    <n v="148"/>
    <n v="0"/>
    <n v="6.6"/>
    <n v="164"/>
    <n v="92"/>
    <n v="45802315"/>
    <n v="35000000"/>
    <n v="10802315"/>
    <n v="2005"/>
  </r>
  <r>
    <x v="1849"/>
    <n v="1"/>
    <x v="1849"/>
    <s v="Color"/>
    <s v="Biography"/>
    <s v="English"/>
    <s v="USA"/>
    <s v="R"/>
    <s v="Charlize Theron"/>
    <s v="Patty Jenkins"/>
    <n v="9000"/>
    <n v="11736"/>
    <n v="260"/>
    <n v="0"/>
    <n v="7.3"/>
    <n v="185"/>
    <n v="109"/>
    <n v="34468224"/>
    <n v="4500000"/>
    <n v="29968224"/>
    <n v="2002"/>
  </r>
  <r>
    <x v="1850"/>
    <n v="1"/>
    <x v="1850"/>
    <s v="Color"/>
    <s v="Action"/>
    <s v="English"/>
    <s v="USA"/>
    <s v="PG-13"/>
    <s v="Cole Hauser"/>
    <s v="Paul Abascal"/>
    <n v="787"/>
    <n v="2915"/>
    <n v="2"/>
    <n v="269"/>
    <n v="5.8"/>
    <n v="77"/>
    <n v="84"/>
    <n v="15712072"/>
    <n v="20000000"/>
    <n v="-4287928"/>
    <n v="2002"/>
  </r>
  <r>
    <x v="1851"/>
    <n v="1"/>
    <x v="1851"/>
    <s v="Color"/>
    <s v="Adventure"/>
    <s v="English"/>
    <s v="Poland"/>
    <s v="PG"/>
    <s v="Sarah Michelle Gellar"/>
    <s v="Paul Bolger"/>
    <n v="4000"/>
    <n v="6863"/>
    <n v="0"/>
    <n v="261"/>
    <n v="4.5"/>
    <n v="93"/>
    <n v="75"/>
    <n v="15519841"/>
    <n v="47000000"/>
    <n v="-31480159"/>
    <n v="2003"/>
  </r>
  <r>
    <x v="1852"/>
    <n v="1"/>
    <x v="1852"/>
    <s v="Black and White"/>
    <s v="Comedy"/>
    <s v="English"/>
    <s v="USA"/>
    <s v="Not Rated"/>
    <s v="Kate Maberly"/>
    <s v="Paul Bunnell"/>
    <n v="416"/>
    <n v="1611"/>
    <n v="5"/>
    <n v="655"/>
    <n v="5.7"/>
    <n v="94"/>
    <n v="106"/>
    <n v="2436"/>
    <n v="2000000"/>
    <n v="-1997564"/>
    <n v="2006"/>
  </r>
  <r>
    <x v="1853"/>
    <n v="1"/>
    <x v="1853"/>
    <s v="Color"/>
    <s v="Documentary"/>
    <s v="English"/>
    <s v="UK"/>
    <s v="PG-13"/>
    <s v="PelÃ©"/>
    <s v="Paul Crowder"/>
    <n v="102"/>
    <n v="118"/>
    <n v="10"/>
    <n v="587"/>
    <n v="7.3"/>
    <n v="40"/>
    <n v="97"/>
    <n v="144431"/>
    <n v="1000000"/>
    <n v="-855569"/>
    <n v="2003"/>
  </r>
  <r>
    <x v="1854"/>
    <n v="1"/>
    <x v="1854"/>
    <s v="Color"/>
    <s v="Adventure"/>
    <s v="English"/>
    <s v="India"/>
    <s v="PG"/>
    <s v="Tyler James Williams"/>
    <s v="Paul Feig"/>
    <n v="931"/>
    <n v="4431"/>
    <n v="176"/>
    <n v="498"/>
    <n v="5.0999999999999996"/>
    <n v="73"/>
    <n v="90"/>
    <n v="16647384"/>
    <n v="26000000"/>
    <n v="-9352616"/>
    <n v="2003"/>
  </r>
  <r>
    <x v="1855"/>
    <n v="1"/>
    <x v="1855"/>
    <s v="Color"/>
    <s v="Comedy"/>
    <s v="English"/>
    <s v="USA"/>
    <s v="R"/>
    <s v="Matt Lucas"/>
    <s v="Paul Feig"/>
    <n v="722"/>
    <n v="3229"/>
    <n v="176"/>
    <n v="27000"/>
    <n v="6.8"/>
    <n v="371"/>
    <n v="131"/>
    <n v="169076745"/>
    <n v="32500000"/>
    <n v="136576745"/>
    <n v="2005"/>
  </r>
  <r>
    <x v="1856"/>
    <n v="1"/>
    <x v="1856"/>
    <s v="Color"/>
    <s v="Action"/>
    <s v="English"/>
    <s v="USA"/>
    <s v="R"/>
    <s v="Michael Rapaport"/>
    <s v="Paul Feig"/>
    <n v="975"/>
    <n v="4825"/>
    <n v="176"/>
    <n v="24000"/>
    <n v="6.6"/>
    <n v="270"/>
    <n v="123"/>
    <n v="159578352"/>
    <n v="43000000"/>
    <n v="116578352"/>
    <n v="2007"/>
  </r>
  <r>
    <x v="1857"/>
    <n v="1"/>
    <x v="1857"/>
    <s v="Color"/>
    <s v="Drama"/>
    <s v="English"/>
    <s v="UK"/>
    <s v="R"/>
    <s v="James Nesbitt"/>
    <s v="Paul Greengrass"/>
    <n v="773"/>
    <n v="976"/>
    <n v="521"/>
    <n v="0"/>
    <n v="7.7"/>
    <n v="92"/>
    <n v="107"/>
    <n v="768045"/>
    <n v="2000000"/>
    <n v="-1231955"/>
    <n v="2001"/>
  </r>
  <r>
    <x v="1858"/>
    <n v="1"/>
    <x v="1858"/>
    <s v="Color"/>
    <s v="Action"/>
    <s v="English"/>
    <s v="USA"/>
    <s v="PG-13"/>
    <s v="Matt Damon"/>
    <s v="Paul Greengrass"/>
    <n v="13000"/>
    <n v="14161"/>
    <n v="521"/>
    <n v="0"/>
    <n v="7.8"/>
    <n v="239"/>
    <n v="108"/>
    <n v="176049130"/>
    <n v="75000000"/>
    <n v="101049130"/>
    <n v="2002"/>
  </r>
  <r>
    <x v="1859"/>
    <n v="1"/>
    <x v="1859"/>
    <s v="Color"/>
    <s v="Drama"/>
    <s v="English"/>
    <s v="South Korea"/>
    <s v="R"/>
    <s v="Christian Clemenson"/>
    <s v="Paul Greengrass"/>
    <n v="97"/>
    <n v="313"/>
    <n v="521"/>
    <n v="0"/>
    <n v="7.6"/>
    <n v="279"/>
    <n v="111"/>
    <n v="31471430"/>
    <n v="15000000"/>
    <n v="16471430"/>
    <n v="2003"/>
  </r>
  <r>
    <x v="1860"/>
    <n v="1"/>
    <x v="1860"/>
    <s v="Color"/>
    <s v="Action"/>
    <s v="English"/>
    <s v="USA"/>
    <s v="PG-13"/>
    <s v="Matt Damon"/>
    <s v="Paul Greengrass"/>
    <n v="13000"/>
    <n v="17369"/>
    <n v="521"/>
    <n v="0"/>
    <n v="8.1"/>
    <n v="329"/>
    <n v="115"/>
    <n v="227137090"/>
    <n v="110000000"/>
    <n v="117137090"/>
    <n v="2004"/>
  </r>
  <r>
    <x v="1861"/>
    <n v="1"/>
    <x v="1861"/>
    <s v="Color"/>
    <s v="Action"/>
    <s v="English"/>
    <s v="France"/>
    <s v="R"/>
    <s v="Matt Damon"/>
    <s v="Paul Greengrass"/>
    <n v="13000"/>
    <n v="13761"/>
    <n v="521"/>
    <n v="0"/>
    <n v="6.9"/>
    <n v="266"/>
    <n v="115"/>
    <n v="35024475"/>
    <n v="100000000"/>
    <n v="-64975525"/>
    <n v="2005"/>
  </r>
  <r>
    <x v="1862"/>
    <n v="1"/>
    <x v="1862"/>
    <s v="Color"/>
    <s v="Biography"/>
    <s v="English"/>
    <s v="USA"/>
    <s v="PG-13"/>
    <s v="Tom Hanks"/>
    <s v="Paul Greengrass"/>
    <n v="15000"/>
    <n v="16281"/>
    <n v="521"/>
    <n v="65000"/>
    <n v="7.9"/>
    <n v="491"/>
    <n v="134"/>
    <n v="107100855"/>
    <n v="55000000"/>
    <n v="52100855"/>
    <n v="2006"/>
  </r>
  <r>
    <x v="1863"/>
    <n v="1"/>
    <x v="1863"/>
    <s v="Color"/>
    <s v="Comedy"/>
    <s v="English"/>
    <s v="Canada"/>
    <s v="R"/>
    <s v="Molly Parker"/>
    <s v="Paul Gross"/>
    <n v="611"/>
    <n v="1834"/>
    <n v="329"/>
    <n v="0"/>
    <n v="6"/>
    <n v="9"/>
    <n v="102"/>
    <n v="4239767"/>
    <n v="7500000"/>
    <n v="-3260233"/>
    <n v="2001"/>
  </r>
  <r>
    <x v="1864"/>
    <n v="1"/>
    <x v="1864"/>
    <s v="Color"/>
    <s v="Crime"/>
    <s v="English"/>
    <s v="Germany"/>
    <s v="R"/>
    <s v="Don Cheadle"/>
    <s v="Paul Haggis"/>
    <n v="3000"/>
    <n v="5732"/>
    <n v="549"/>
    <n v="18000"/>
    <n v="7.9"/>
    <n v="287"/>
    <n v="115"/>
    <n v="54557348"/>
    <n v="6500000"/>
    <n v="48057348"/>
    <n v="2002"/>
  </r>
  <r>
    <x v="1865"/>
    <n v="1"/>
    <x v="1865"/>
    <s v="Color"/>
    <s v="Crime"/>
    <s v="English"/>
    <s v="USA"/>
    <s v="PG-13"/>
    <s v="Olivia Wilde"/>
    <s v="Paul Haggis"/>
    <n v="10000"/>
    <n v="11799"/>
    <n v="549"/>
    <n v="27000"/>
    <n v="7.4"/>
    <n v="239"/>
    <n v="133"/>
    <n v="21129348"/>
    <n v="35000000"/>
    <n v="-13870652"/>
    <n v="2005"/>
  </r>
  <r>
    <x v="1866"/>
    <n v="1"/>
    <x v="1866"/>
    <s v="Color"/>
    <s v="Action"/>
    <s v="English"/>
    <s v="USA"/>
    <s v="PG-13"/>
    <s v="Jaime King"/>
    <s v="Paul Hunter"/>
    <n v="961"/>
    <n v="2422"/>
    <n v="13"/>
    <n v="846"/>
    <n v="5.5"/>
    <n v="127"/>
    <n v="104"/>
    <n v="23020488"/>
    <n v="52000000"/>
    <n v="-28979512"/>
    <n v="2002"/>
  </r>
  <r>
    <x v="1867"/>
    <n v="1"/>
    <x v="1867"/>
    <s v="Color"/>
    <s v="Animation"/>
    <s v="English"/>
    <s v="UK"/>
    <s v="PG"/>
    <s v="Julie Walters"/>
    <s v="Paul King"/>
    <n v="838"/>
    <n v="3697"/>
    <n v="17"/>
    <n v="30000"/>
    <n v="7.2"/>
    <n v="224"/>
    <n v="95"/>
    <n v="76137505"/>
    <n v="55000000"/>
    <n v="21137505"/>
    <n v="2007"/>
  </r>
  <r>
    <x v="1868"/>
    <n v="1"/>
    <x v="1868"/>
    <s v="Color"/>
    <s v="Drama"/>
    <s v="English"/>
    <s v="USA"/>
    <s v="PG-13"/>
    <s v="Jessica ParÃ©"/>
    <s v="Paul McGuigan"/>
    <n v="489"/>
    <n v="679"/>
    <n v="118"/>
    <n v="0"/>
    <n v="7"/>
    <n v="98"/>
    <n v="114"/>
    <n v="12831121"/>
    <n v="30000000"/>
    <n v="-17168879"/>
    <n v="2002"/>
  </r>
  <r>
    <x v="1869"/>
    <n v="1"/>
    <x v="1869"/>
    <s v="Color"/>
    <s v="Crime"/>
    <s v="English"/>
    <s v="Germany"/>
    <s v="R"/>
    <s v="Bruce Willis"/>
    <s v="Paul McGuigan"/>
    <n v="13000"/>
    <n v="26451"/>
    <n v="118"/>
    <n v="10000"/>
    <n v="7.8"/>
    <n v="202"/>
    <n v="110"/>
    <n v="22494487"/>
    <n v="27000000"/>
    <n v="-4505513"/>
    <n v="2003"/>
  </r>
  <r>
    <x v="1870"/>
    <n v="1"/>
    <x v="1870"/>
    <s v="Color"/>
    <s v="Drama"/>
    <s v="English"/>
    <s v="USA"/>
    <s v="PG-13"/>
    <s v="Daniel Radcliffe"/>
    <s v="Paul McGuigan"/>
    <n v="11000"/>
    <n v="12876"/>
    <n v="118"/>
    <n v="11000"/>
    <n v="6"/>
    <n v="159"/>
    <n v="110"/>
    <n v="5773519"/>
    <n v="40000000"/>
    <n v="-34226481"/>
    <n v="2007"/>
  </r>
  <r>
    <x v="1871"/>
    <n v="1"/>
    <x v="1871"/>
    <s v="Color"/>
    <s v="Biography"/>
    <s v="English"/>
    <s v="USA"/>
    <s v="R"/>
    <s v="Ed Begley Jr."/>
    <s v="Paul Schrader"/>
    <n v="783"/>
    <n v="2684"/>
    <n v="261"/>
    <n v="357"/>
    <n v="6.6"/>
    <n v="97"/>
    <n v="105"/>
    <n v="2062066"/>
    <n v="7000000"/>
    <n v="-4937934"/>
    <n v="2001"/>
  </r>
  <r>
    <x v="1872"/>
    <n v="1"/>
    <x v="1872"/>
    <s v="Color"/>
    <s v="Drama"/>
    <s v="English"/>
    <s v="USA"/>
    <s v="R"/>
    <s v="Nolan Gerard Funk"/>
    <s v="Paul Schrader"/>
    <n v="924"/>
    <n v="2862"/>
    <n v="261"/>
    <n v="0"/>
    <n v="3.9"/>
    <n v="162"/>
    <n v="99"/>
    <n v="49494"/>
    <n v="250000"/>
    <n v="-200506"/>
    <n v="2007"/>
  </r>
  <r>
    <x v="1873"/>
    <n v="1"/>
    <x v="1873"/>
    <s v="Color"/>
    <s v="Comedy"/>
    <s v="English"/>
    <s v="USA"/>
    <s v="R"/>
    <s v="Adam Sandler"/>
    <s v="Paul Thomas Anderson"/>
    <n v="11000"/>
    <n v="11994"/>
    <n v="0"/>
    <n v="0"/>
    <n v="7.3"/>
    <n v="251"/>
    <n v="95"/>
    <n v="17791031"/>
    <n v="25000000"/>
    <n v="-7208969"/>
    <n v="2001"/>
  </r>
  <r>
    <x v="1874"/>
    <n v="1"/>
    <x v="1874"/>
    <s v="Color"/>
    <s v="Drama"/>
    <s v="English"/>
    <s v="USA"/>
    <s v="R"/>
    <s v="Jim Meskimen"/>
    <s v="Paul Thomas Anderson"/>
    <n v="272"/>
    <n v="533"/>
    <n v="0"/>
    <n v="16000"/>
    <n v="8.1"/>
    <n v="398"/>
    <n v="158"/>
    <n v="40218903"/>
    <n v="25000000"/>
    <n v="15218903"/>
    <n v="2004"/>
  </r>
  <r>
    <x v="1875"/>
    <n v="1"/>
    <x v="1875"/>
    <s v="Color"/>
    <s v="Drama"/>
    <s v="English"/>
    <s v="USA"/>
    <s v="R"/>
    <s v="Mike Howard"/>
    <s v="Paul Thomas Anderson"/>
    <n v="378"/>
    <n v="427"/>
    <n v="0"/>
    <n v="27000"/>
    <n v="7.1"/>
    <n v="546"/>
    <n v="144"/>
    <n v="16377274"/>
    <n v="32000000"/>
    <n v="-15622726"/>
    <n v="2006"/>
  </r>
  <r>
    <x v="1876"/>
    <n v="1"/>
    <x v="1876"/>
    <s v="Color"/>
    <s v="Comedy"/>
    <s v="English"/>
    <s v="USA"/>
    <s v="R"/>
    <s v="Martin Dew"/>
    <s v="Paul Thomas Anderson"/>
    <n v="204"/>
    <n v="707"/>
    <n v="0"/>
    <n v="18000"/>
    <n v="6.7"/>
    <n v="401"/>
    <n v="148"/>
    <n v="8093318"/>
    <n v="20000000"/>
    <n v="-11906682"/>
    <n v="2007"/>
  </r>
  <r>
    <x v="1877"/>
    <n v="1"/>
    <x v="1877"/>
    <s v="Color"/>
    <s v="Adventure"/>
    <s v="English"/>
    <s v="USA"/>
    <s v="PG"/>
    <s v="Tim Conway"/>
    <s v="Paul Tibbitt"/>
    <n v="870"/>
    <n v="5217"/>
    <n v="5"/>
    <n v="16000"/>
    <n v="6"/>
    <n v="147"/>
    <n v="92"/>
    <n v="162495848"/>
    <n v="74000000"/>
    <n v="88495848"/>
    <n v="2007"/>
  </r>
  <r>
    <x v="1878"/>
    <n v="1"/>
    <x v="1878"/>
    <s v="Color"/>
    <s v="Action"/>
    <s v="English"/>
    <s v="USA"/>
    <s v="R"/>
    <s v="Greg Grunberg"/>
    <s v="Paul Verhoeven"/>
    <n v="833"/>
    <n v="2356"/>
    <n v="719"/>
    <n v="0"/>
    <n v="5.7"/>
    <n v="180"/>
    <n v="119"/>
    <n v="73209340"/>
    <n v="95000000"/>
    <n v="-21790660"/>
    <n v="2000"/>
  </r>
  <r>
    <x v="1879"/>
    <n v="1"/>
    <x v="1879"/>
    <s v="Color"/>
    <s v="Drama"/>
    <s v="Dutch"/>
    <s v="Netherlands"/>
    <s v="R"/>
    <s v="Michiel Huisman"/>
    <s v="Paul Verhoeven"/>
    <n v="2000"/>
    <n v="2590"/>
    <n v="719"/>
    <n v="0"/>
    <n v="7.8"/>
    <n v="231"/>
    <n v="145"/>
    <n v="4398392"/>
    <n v="21000000"/>
    <n v="-16601608"/>
    <n v="2003"/>
  </r>
  <r>
    <x v="1880"/>
    <n v="1"/>
    <x v="1880"/>
    <s v="Color"/>
    <s v="Action"/>
    <s v="English"/>
    <s v="UK"/>
    <s v="R"/>
    <s v="Milla Jovovich"/>
    <s v="Paul W.S. Anderson"/>
    <n v="14000"/>
    <n v="17902"/>
    <n v="545"/>
    <n v="0"/>
    <n v="6.7"/>
    <n v="226"/>
    <n v="100"/>
    <n v="39532308"/>
    <n v="33000000"/>
    <n v="6532308"/>
    <n v="2001"/>
  </r>
  <r>
    <x v="1881"/>
    <n v="1"/>
    <x v="1881"/>
    <s v="Color"/>
    <s v="Action"/>
    <s v="English"/>
    <s v="USA"/>
    <s v="PG-13"/>
    <s v="Sanaa Lathan"/>
    <s v="Paul W.S. Anderson"/>
    <n v="886"/>
    <n v="3222"/>
    <n v="545"/>
    <n v="0"/>
    <n v="5.6"/>
    <n v="247"/>
    <n v="109"/>
    <n v="80281096"/>
    <n v="60000000"/>
    <n v="20281096"/>
    <n v="2002"/>
  </r>
  <r>
    <x v="1882"/>
    <n v="1"/>
    <x v="1882"/>
    <s v="Color"/>
    <s v="Action"/>
    <s v="English"/>
    <s v="USA"/>
    <s v="R"/>
    <s v="Jason Statham"/>
    <s v="Paul W.S. Anderson"/>
    <n v="26000"/>
    <n v="28643"/>
    <n v="545"/>
    <n v="0"/>
    <n v="6.4"/>
    <n v="230"/>
    <n v="111"/>
    <n v="36064910"/>
    <n v="45000000"/>
    <n v="-8935090"/>
    <n v="2004"/>
  </r>
  <r>
    <x v="1883"/>
    <n v="1"/>
    <x v="1883"/>
    <s v="Color"/>
    <s v="Action"/>
    <s v="English"/>
    <s v="Germany"/>
    <s v="R"/>
    <s v="Milla Jovovich"/>
    <s v="Paul W.S. Anderson"/>
    <n v="14000"/>
    <n v="16098"/>
    <n v="545"/>
    <n v="19000"/>
    <n v="5.9"/>
    <n v="253"/>
    <n v="97"/>
    <n v="60128566"/>
    <n v="60000000"/>
    <n v="128566"/>
    <n v="2005"/>
  </r>
  <r>
    <x v="1884"/>
    <n v="1"/>
    <x v="1884"/>
    <s v="Color"/>
    <s v="Action"/>
    <s v="English"/>
    <s v="Germany"/>
    <s v="PG-13"/>
    <s v="Milla Jovovich"/>
    <s v="Paul W.S. Anderson"/>
    <n v="14000"/>
    <n v="27694"/>
    <n v="545"/>
    <n v="19000"/>
    <n v="5.8"/>
    <n v="228"/>
    <n v="110"/>
    <n v="20315324"/>
    <n v="75000000"/>
    <n v="-54684676"/>
    <n v="2006"/>
  </r>
  <r>
    <x v="1885"/>
    <n v="1"/>
    <x v="1885"/>
    <s v="Color"/>
    <s v="Action"/>
    <s v="English"/>
    <s v="Germany"/>
    <s v="R"/>
    <s v="Milla Jovovich"/>
    <s v="Paul W.S. Anderson"/>
    <n v="14000"/>
    <n v="17913"/>
    <n v="545"/>
    <n v="32000"/>
    <n v="5.4"/>
    <n v="239"/>
    <n v="96"/>
    <n v="42345531"/>
    <n v="65000000"/>
    <n v="-22654469"/>
    <n v="2006"/>
  </r>
  <r>
    <x v="1886"/>
    <n v="1"/>
    <x v="1886"/>
    <s v="Color"/>
    <s v="Action"/>
    <s v="English"/>
    <s v="Canada"/>
    <s v="PG-13"/>
    <s v="Sasha Roiz"/>
    <s v="Paul W.S. Anderson"/>
    <n v="795"/>
    <n v="1099"/>
    <n v="545"/>
    <n v="20000"/>
    <n v="5.6"/>
    <n v="272"/>
    <n v="105"/>
    <n v="23219748"/>
    <n v="80000000"/>
    <n v="-56780252"/>
    <n v="2007"/>
  </r>
  <r>
    <x v="1887"/>
    <n v="1"/>
    <x v="1887"/>
    <s v="Color"/>
    <s v="Comedy"/>
    <s v="English"/>
    <s v="USA"/>
    <s v="PG-13"/>
    <s v="Busy Philipps"/>
    <s v="Paul Weiland"/>
    <n v="1000"/>
    <n v="4298"/>
    <n v="10"/>
    <n v="3000"/>
    <n v="5.8"/>
    <n v="128"/>
    <n v="101"/>
    <n v="46012734"/>
    <n v="40000000"/>
    <n v="6012734"/>
    <n v="2004"/>
  </r>
  <r>
    <x v="1888"/>
    <n v="1"/>
    <x v="1888"/>
    <s v="Color"/>
    <s v="Comedy"/>
    <s v="English"/>
    <s v="USA"/>
    <s v="PG-13"/>
    <s v="Scarlett Johansson"/>
    <s v="Paul Weitz"/>
    <n v="19000"/>
    <n v="28493"/>
    <n v="80"/>
    <n v="736"/>
    <n v="6.5"/>
    <n v="157"/>
    <n v="109"/>
    <n v="45489752"/>
    <n v="26000000"/>
    <n v="19489752"/>
    <n v="2002"/>
  </r>
  <r>
    <x v="1889"/>
    <n v="1"/>
    <x v="1889"/>
    <s v="Color"/>
    <s v="Comedy"/>
    <s v="English"/>
    <s v="USA"/>
    <s v="PG-13"/>
    <s v="Judy Greer"/>
    <s v="Paul Weitz"/>
    <n v="2000"/>
    <n v="5992"/>
    <n v="80"/>
    <n v="300"/>
    <n v="5.5"/>
    <n v="153"/>
    <n v="107"/>
    <n v="7156725"/>
    <n v="19000000"/>
    <n v="-11843275"/>
    <n v="2003"/>
  </r>
  <r>
    <x v="1890"/>
    <n v="1"/>
    <x v="1890"/>
    <s v="Color"/>
    <s v="Action"/>
    <s v="English"/>
    <s v="USA"/>
    <s v="PG-13"/>
    <s v="Josh Hutcherson"/>
    <s v="Paul Weitz"/>
    <n v="14000"/>
    <n v="20503"/>
    <n v="80"/>
    <n v="0"/>
    <n v="5.9"/>
    <n v="157"/>
    <n v="109"/>
    <n v="13838130"/>
    <n v="40000000"/>
    <n v="-26161870"/>
    <n v="2004"/>
  </r>
  <r>
    <x v="1891"/>
    <n v="1"/>
    <x v="1891"/>
    <s v="Color"/>
    <s v="Comedy"/>
    <s v="English"/>
    <s v="USA"/>
    <s v="PG-13"/>
    <s v="Robert De Niro"/>
    <s v="Paul Weitz"/>
    <n v="22000"/>
    <n v="24082"/>
    <n v="80"/>
    <n v="0"/>
    <n v="5.5"/>
    <n v="180"/>
    <n v="98"/>
    <n v="148383780"/>
    <n v="100000000"/>
    <n v="48383780"/>
    <n v="2005"/>
  </r>
  <r>
    <x v="1892"/>
    <n v="1"/>
    <x v="1892"/>
    <s v="Color"/>
    <s v="Comedy"/>
    <s v="English"/>
    <s v="USA"/>
    <s v="PG-13"/>
    <s v="Tina Fey"/>
    <s v="Paul Weitz"/>
    <n v="2000"/>
    <n v="3004"/>
    <n v="80"/>
    <n v="5000"/>
    <n v="5.7"/>
    <n v="150"/>
    <n v="107"/>
    <n v="18004225"/>
    <n v="13000000"/>
    <n v="5004225"/>
    <n v="2006"/>
  </r>
  <r>
    <x v="1893"/>
    <n v="1"/>
    <x v="1893"/>
    <s v="Color"/>
    <s v="Drama"/>
    <s v="English"/>
    <s v="UK"/>
    <s v="R"/>
    <s v="Paddy Considine"/>
    <s v="Pawel Pawlikowski"/>
    <n v="680"/>
    <n v="763"/>
    <n v="84"/>
    <n v="869"/>
    <n v="6.8"/>
    <n v="124"/>
    <n v="86"/>
    <n v="992238"/>
    <n v="1700000"/>
    <n v="-707762"/>
    <n v="2002"/>
  </r>
  <r>
    <x v="1894"/>
    <n v="1"/>
    <x v="1894"/>
    <s v="Color"/>
    <s v="Biography"/>
    <s v="English"/>
    <s v="USA"/>
    <s v="PG-13"/>
    <s v="Rosie Perez"/>
    <s v="Penny Marshall"/>
    <n v="919"/>
    <n v="4796"/>
    <n v="545"/>
    <n v="0"/>
    <n v="6.4"/>
    <n v="89"/>
    <n v="132"/>
    <n v="29781453"/>
    <n v="48000000"/>
    <n v="-18218547"/>
    <n v="2001"/>
  </r>
  <r>
    <x v="1895"/>
    <n v="1"/>
    <x v="1895"/>
    <s v="Color"/>
    <s v="Comedy"/>
    <s v="English"/>
    <s v="USA"/>
    <s v="PG"/>
    <s v="Jennifer Esposito"/>
    <s v="Perry Andelin Blake"/>
    <n v="911"/>
    <n v="3058"/>
    <n v="11"/>
    <n v="1000"/>
    <n v="3.3"/>
    <n v="56"/>
    <n v="80"/>
    <n v="40363530"/>
    <n v="16000000"/>
    <n v="24363530"/>
    <n v="2001"/>
  </r>
  <r>
    <x v="1896"/>
    <n v="1"/>
    <x v="1896"/>
    <s v="Color"/>
    <s v="Adventure"/>
    <s v="English"/>
    <s v="USA"/>
    <s v="G"/>
    <s v="Steve Buscemi"/>
    <s v="Pete Docter"/>
    <n v="12000"/>
    <n v="15013"/>
    <n v="0"/>
    <n v="0"/>
    <n v="8.1"/>
    <n v="250"/>
    <n v="92"/>
    <n v="289907418"/>
    <n v="115000000"/>
    <n v="174907418"/>
    <n v="2001"/>
  </r>
  <r>
    <x v="1897"/>
    <n v="1"/>
    <x v="1897"/>
    <s v="Color"/>
    <s v="Adventure"/>
    <s v="English"/>
    <s v="USA"/>
    <s v="PG"/>
    <s v="John Ratzenberger"/>
    <s v="Pete Docter"/>
    <n v="1000"/>
    <n v="2635"/>
    <n v="0"/>
    <n v="27000"/>
    <n v="8.3000000000000007"/>
    <n v="408"/>
    <n v="96"/>
    <n v="292979556"/>
    <n v="175000000"/>
    <n v="117979556"/>
    <n v="2005"/>
  </r>
  <r>
    <x v="1898"/>
    <n v="1"/>
    <x v="1898"/>
    <s v="Color"/>
    <s v="Adventure"/>
    <s v="English"/>
    <s v="USA"/>
    <s v="PG"/>
    <s v="Amy Poehler"/>
    <s v="Pete Docter"/>
    <n v="1000"/>
    <n v="2944"/>
    <n v="0"/>
    <n v="118000"/>
    <n v="8.3000000000000007"/>
    <n v="536"/>
    <n v="95"/>
    <n v="356454367"/>
    <n v="175000000"/>
    <n v="181454367"/>
    <n v="2007"/>
  </r>
  <r>
    <x v="1899"/>
    <n v="1"/>
    <x v="1899"/>
    <s v="Color"/>
    <s v="Drama"/>
    <s v="English"/>
    <s v="USA"/>
    <s v="PG"/>
    <s v="Brian Dennehy"/>
    <s v="Pete Jones"/>
    <n v="954"/>
    <n v="3901"/>
    <n v="18"/>
    <n v="304"/>
    <n v="6.5"/>
    <n v="31"/>
    <n v="91"/>
    <n v="119841"/>
    <n v="1500000"/>
    <n v="-1380159"/>
    <n v="2001"/>
  </r>
  <r>
    <x v="1900"/>
    <n v="1"/>
    <x v="1900"/>
    <s v="Color"/>
    <s v="Crime"/>
    <s v="English"/>
    <s v="USA"/>
    <s v="PG-13"/>
    <s v="Dennis Quaid"/>
    <s v="Pete Travis"/>
    <n v="2000"/>
    <n v="6775"/>
    <n v="38"/>
    <n v="0"/>
    <n v="6.6"/>
    <n v="235"/>
    <n v="90"/>
    <n v="72266306"/>
    <n v="40000000"/>
    <n v="32266306"/>
    <n v="2004"/>
  </r>
  <r>
    <x v="1901"/>
    <n v="1"/>
    <x v="1901"/>
    <s v="Color"/>
    <s v="Action"/>
    <s v="English"/>
    <s v="UK"/>
    <s v="R"/>
    <s v="Wood Harris"/>
    <s v="Pete Travis"/>
    <n v="409"/>
    <n v="578"/>
    <n v="38"/>
    <n v="46000"/>
    <n v="7.1"/>
    <n v="432"/>
    <n v="95"/>
    <n v="13401683"/>
    <n v="35000000"/>
    <n v="-21598317"/>
    <n v="2006"/>
  </r>
  <r>
    <x v="1902"/>
    <n v="1"/>
    <x v="1902"/>
    <s v="Color"/>
    <s v="Action"/>
    <s v="English"/>
    <s v="USA"/>
    <s v="PG-13"/>
    <s v="Dwayne Johnson"/>
    <s v="Peter Berg"/>
    <n v="12000"/>
    <n v="16930"/>
    <n v="532"/>
    <n v="0"/>
    <n v="6.7"/>
    <n v="151"/>
    <n v="104"/>
    <n v="47592825"/>
    <n v="85000000"/>
    <n v="-37407175"/>
    <n v="2002"/>
  </r>
  <r>
    <x v="1903"/>
    <n v="1"/>
    <x v="1903"/>
    <s v="Color"/>
    <s v="Action"/>
    <s v="English"/>
    <s v="USA"/>
    <s v="R"/>
    <s v="Jennifer Garner"/>
    <s v="Peter Berg"/>
    <n v="3000"/>
    <n v="5187"/>
    <n v="532"/>
    <n v="0"/>
    <n v="7.1"/>
    <n v="234"/>
    <n v="110"/>
    <n v="47456450"/>
    <n v="70000000"/>
    <n v="-22543550"/>
    <n v="2004"/>
  </r>
  <r>
    <x v="1904"/>
    <n v="1"/>
    <x v="1904"/>
    <s v="Color"/>
    <s v="Action"/>
    <s v="English"/>
    <s v="USA"/>
    <s v="PG-13"/>
    <s v="Will Smith"/>
    <s v="Peter Berg"/>
    <n v="10000"/>
    <n v="21584"/>
    <n v="532"/>
    <n v="0"/>
    <n v="6.4"/>
    <n v="318"/>
    <n v="102"/>
    <n v="227946274"/>
    <n v="150000000"/>
    <n v="77946274"/>
    <n v="2004"/>
  </r>
  <r>
    <x v="1905"/>
    <n v="1"/>
    <x v="1905"/>
    <s v="Color"/>
    <s v="Action"/>
    <s v="English"/>
    <s v="USA"/>
    <s v="PG-13"/>
    <s v="Liam Neeson"/>
    <s v="Peter Berg"/>
    <n v="14000"/>
    <n v="26679"/>
    <n v="532"/>
    <n v="44000"/>
    <n v="5.9"/>
    <n v="377"/>
    <n v="131"/>
    <n v="65173160"/>
    <n v="209000000"/>
    <n v="-143826840"/>
    <n v="2006"/>
  </r>
  <r>
    <x v="1906"/>
    <n v="1"/>
    <x v="1906"/>
    <s v="Color"/>
    <s v="Action"/>
    <s v="English"/>
    <s v="USA"/>
    <s v="R"/>
    <s v="Jerry Ferrara"/>
    <s v="Peter Berg"/>
    <n v="480"/>
    <n v="1261"/>
    <n v="532"/>
    <n v="58000"/>
    <n v="7.6"/>
    <n v="319"/>
    <n v="121"/>
    <n v="125069696"/>
    <n v="40000000"/>
    <n v="85069696"/>
    <n v="2006"/>
  </r>
  <r>
    <x v="1907"/>
    <n v="1"/>
    <x v="1907"/>
    <s v="Color"/>
    <s v="Comedy"/>
    <s v="English"/>
    <s v="USA"/>
    <s v="PG-13"/>
    <s v="Jon Favreau"/>
    <s v="Peter Billingsley"/>
    <n v="4000"/>
    <n v="8172"/>
    <n v="0"/>
    <n v="0"/>
    <n v="5.5"/>
    <n v="166"/>
    <n v="113"/>
    <n v="109176215"/>
    <n v="60000000"/>
    <n v="49176215"/>
    <n v="2004"/>
  </r>
  <r>
    <x v="1908"/>
    <n v="1"/>
    <x v="1908"/>
    <s v="Color"/>
    <s v="Comedy"/>
    <s v="English"/>
    <s v="USA"/>
    <s v="R"/>
    <s v="Kieran Culkin"/>
    <s v="Peter Care"/>
    <n v="1000"/>
    <n v="1292"/>
    <n v="0"/>
    <n v="677"/>
    <n v="7.1"/>
    <n v="78"/>
    <n v="104"/>
    <n v="1779284"/>
    <n v="12000000"/>
    <n v="-10220716"/>
    <n v="2001"/>
  </r>
  <r>
    <x v="1909"/>
    <n v="1"/>
    <x v="1909"/>
    <s v="Color"/>
    <s v="Comedy"/>
    <s v="English"/>
    <s v="UK"/>
    <s v="PG-13"/>
    <s v="James Nesbitt"/>
    <s v="Peter Cattaneo"/>
    <n v="773"/>
    <n v="2440"/>
    <n v="11"/>
    <n v="30"/>
    <n v="6.2"/>
    <n v="47"/>
    <n v="107"/>
    <n v="54606"/>
    <n v="6000000"/>
    <n v="-5945394"/>
    <n v="2001"/>
  </r>
  <r>
    <x v="1910"/>
    <n v="1"/>
    <x v="1910"/>
    <s v="Color"/>
    <s v="Drama"/>
    <s v="English"/>
    <s v="Australia"/>
    <s v="PG"/>
    <s v="Jacqueline McKenzie"/>
    <s v="Peter Cattaneo"/>
    <n v="185"/>
    <n v="299"/>
    <n v="11"/>
    <n v="135"/>
    <n v="6.6"/>
    <n v="24"/>
    <n v="86"/>
    <n v="13751"/>
    <n v="11400000"/>
    <n v="-11386249"/>
    <n v="2003"/>
  </r>
  <r>
    <x v="1911"/>
    <n v="1"/>
    <x v="1911"/>
    <s v="Color"/>
    <s v="Comedy"/>
    <s v="English"/>
    <s v="USA"/>
    <s v="PG-13"/>
    <s v="Emma Stone"/>
    <s v="Peter Cattaneo"/>
    <n v="15000"/>
    <n v="33153"/>
    <n v="11"/>
    <n v="0"/>
    <n v="6.2"/>
    <n v="132"/>
    <n v="102"/>
    <n v="6409206"/>
    <n v="15000000"/>
    <n v="-8590794"/>
    <n v="2004"/>
  </r>
  <r>
    <x v="1912"/>
    <n v="1"/>
    <x v="1912"/>
    <s v="Color"/>
    <s v="Comedy"/>
    <s v="English"/>
    <s v="USA"/>
    <s v="PG-13"/>
    <s v="Lilli Lavine"/>
    <s v="Peter Chelsom"/>
    <n v="11"/>
    <n v="37"/>
    <n v="23"/>
    <n v="12000"/>
    <n v="6.9"/>
    <n v="122"/>
    <n v="82"/>
    <n v="49968653"/>
    <n v="28000000"/>
    <n v="21968653"/>
    <n v="2001"/>
  </r>
  <r>
    <x v="1913"/>
    <n v="1"/>
    <x v="1913"/>
    <s v="Color"/>
    <s v="Comedy"/>
    <s v="English"/>
    <s v="New Line"/>
    <s v="R"/>
    <s v="Del Zamora"/>
    <s v="Peter Chelsom"/>
    <n v="752"/>
    <n v="3133"/>
    <n v="23"/>
    <n v="53"/>
    <n v="4.4000000000000004"/>
    <n v="62"/>
    <n v="104"/>
    <n v="6712451"/>
    <n v="90000000"/>
    <n v="-83287549"/>
    <n v="2001"/>
  </r>
  <r>
    <x v="1914"/>
    <n v="1"/>
    <x v="1914"/>
    <s v="Color"/>
    <s v="Comedy"/>
    <s v="English"/>
    <s v="USA"/>
    <s v="PG-13"/>
    <s v="Lisa Ann Walter"/>
    <s v="Peter Chelsom"/>
    <n v="1000"/>
    <n v="2325"/>
    <n v="23"/>
    <n v="0"/>
    <n v="6.1"/>
    <n v="118"/>
    <n v="106"/>
    <n v="57887882"/>
    <n v="50000000"/>
    <n v="7887882"/>
    <n v="2002"/>
  </r>
  <r>
    <x v="1915"/>
    <n v="1"/>
    <x v="1915"/>
    <s v="Color"/>
    <s v="Comedy"/>
    <s v="English"/>
    <s v="USA"/>
    <s v="G"/>
    <s v="Emily Osment"/>
    <s v="Peter Chelsom"/>
    <n v="1000"/>
    <n v="4516"/>
    <n v="23"/>
    <n v="0"/>
    <n v="4.2"/>
    <n v="131"/>
    <n v="102"/>
    <n v="79566871"/>
    <n v="30000000"/>
    <n v="49566871"/>
    <n v="2005"/>
  </r>
  <r>
    <x v="1916"/>
    <n v="1"/>
    <x v="1916"/>
    <s v="Color"/>
    <s v="Comedy"/>
    <s v="English"/>
    <s v="USA"/>
    <s v="G"/>
    <s v="Haley Joel Osment"/>
    <s v="Peter Hastings"/>
    <n v="3000"/>
    <n v="8189"/>
    <n v="0"/>
    <n v="422"/>
    <n v="4"/>
    <n v="43"/>
    <n v="88"/>
    <n v="16988996"/>
    <n v="35000000"/>
    <n v="-18011004"/>
    <n v="2001"/>
  </r>
  <r>
    <x v="1917"/>
    <n v="1"/>
    <x v="1917"/>
    <s v="Color"/>
    <s v="Comedy"/>
    <s v="English"/>
    <s v="USA"/>
    <s v="PG-13"/>
    <s v="Oliver Platt"/>
    <s v="Peter Hedges"/>
    <n v="1000"/>
    <n v="3010"/>
    <n v="54"/>
    <n v="0"/>
    <n v="7.1"/>
    <n v="131"/>
    <n v="80"/>
    <n v="2360184"/>
    <n v="300000"/>
    <n v="2060184"/>
    <n v="2002"/>
  </r>
  <r>
    <x v="1918"/>
    <n v="1"/>
    <x v="1918"/>
    <s v="Color"/>
    <s v="Comedy"/>
    <s v="English"/>
    <s v="USA"/>
    <s v="PG"/>
    <s v="Jennifer Garner"/>
    <s v="Peter Hedges"/>
    <n v="3000"/>
    <n v="9069"/>
    <n v="54"/>
    <n v="11000"/>
    <n v="6.6"/>
    <n v="169"/>
    <n v="105"/>
    <n v="51853450"/>
    <n v="25000000"/>
    <n v="26853450"/>
    <n v="2006"/>
  </r>
  <r>
    <x v="1919"/>
    <n v="1"/>
    <x v="1919"/>
    <s v="Color"/>
    <s v="Animation"/>
    <s v="English"/>
    <s v="USA"/>
    <s v="PG"/>
    <s v="Bill Murray"/>
    <s v="Peter Hewitt"/>
    <n v="13000"/>
    <n v="13430"/>
    <n v="12"/>
    <n v="795"/>
    <n v="5"/>
    <n v="116"/>
    <n v="80"/>
    <n v="75367693"/>
    <n v="35000000"/>
    <n v="40367693"/>
    <n v="2002"/>
  </r>
  <r>
    <x v="1920"/>
    <n v="1"/>
    <x v="1920"/>
    <s v="Color"/>
    <s v="Action"/>
    <s v="English"/>
    <s v="India"/>
    <s v="PG"/>
    <s v="Kevin Zegers"/>
    <s v="Peter Hewitt"/>
    <n v="2000"/>
    <n v="5022"/>
    <n v="12"/>
    <n v="494"/>
    <n v="4.2"/>
    <n v="63"/>
    <n v="83"/>
    <n v="11631245"/>
    <n v="35000000"/>
    <n v="-23368755"/>
    <n v="2003"/>
  </r>
  <r>
    <x v="1921"/>
    <n v="1"/>
    <x v="1921"/>
    <s v="Color"/>
    <s v="Action"/>
    <s v="Mandarin"/>
    <s v="Hong Kong"/>
    <s v="R"/>
    <s v="Jet Li"/>
    <s v="Peter Ho-Sun Chan"/>
    <n v="5000"/>
    <n v="6267"/>
    <n v="31"/>
    <n v="0"/>
    <n v="7.1"/>
    <n v="106"/>
    <n v="113"/>
    <n v="128978"/>
    <n v="40000000"/>
    <n v="-39871022"/>
    <n v="2004"/>
  </r>
  <r>
    <x v="1922"/>
    <n v="1"/>
    <x v="1922"/>
    <s v="Color"/>
    <s v="Action"/>
    <s v="English"/>
    <s v="USA"/>
    <s v="PG-13"/>
    <s v="Tyler Labine"/>
    <s v="Peter Howitt"/>
    <n v="779"/>
    <n v="1297"/>
    <n v="29"/>
    <n v="0"/>
    <n v="6.1"/>
    <n v="123"/>
    <n v="109"/>
    <n v="10965209"/>
    <n v="30000000"/>
    <n v="-19034791"/>
    <n v="2001"/>
  </r>
  <r>
    <x v="1923"/>
    <n v="1"/>
    <x v="1923"/>
    <s v="Color"/>
    <s v="Action"/>
    <s v="English"/>
    <s v="UK"/>
    <s v="PG"/>
    <s v="Kevin McNally"/>
    <s v="Peter Howitt"/>
    <n v="427"/>
    <n v="1461"/>
    <n v="29"/>
    <n v="2000"/>
    <n v="6.1"/>
    <n v="122"/>
    <n v="87"/>
    <n v="27972410"/>
    <n v="35000000"/>
    <n v="-7027590"/>
    <n v="2002"/>
  </r>
  <r>
    <x v="1924"/>
    <n v="1"/>
    <x v="1924"/>
    <s v="Color"/>
    <s v="Comedy"/>
    <s v="English"/>
    <s v="Ireland"/>
    <s v="PG-13"/>
    <s v="Frances Fisher"/>
    <s v="Peter Howitt"/>
    <n v="638"/>
    <n v="961"/>
    <n v="29"/>
    <n v="702"/>
    <n v="5.9"/>
    <n v="90"/>
    <n v="90"/>
    <n v="17848322"/>
    <n v="28000000"/>
    <n v="-10151678"/>
    <n v="2002"/>
  </r>
  <r>
    <x v="1925"/>
    <n v="1"/>
    <x v="1925"/>
    <s v="Color"/>
    <s v="Action"/>
    <s v="English"/>
    <s v="Germany"/>
    <s v="PG-13"/>
    <s v="Catherine Deneuve"/>
    <s v="Peter Hyams"/>
    <n v="964"/>
    <n v="2888"/>
    <n v="0"/>
    <n v="299"/>
    <n v="4.7"/>
    <n v="107"/>
    <n v="104"/>
    <n v="27053815"/>
    <n v="40000000"/>
    <n v="-12946185"/>
    <n v="2001"/>
  </r>
  <r>
    <x v="1926"/>
    <n v="1"/>
    <x v="1926"/>
    <s v="Color"/>
    <s v="Action"/>
    <s v="English"/>
    <s v="UK"/>
    <s v="PG-13"/>
    <s v="David Oyelowo"/>
    <s v="Peter Hyams"/>
    <n v="1000"/>
    <n v="1890"/>
    <n v="0"/>
    <n v="785"/>
    <n v="4.2"/>
    <n v="113"/>
    <n v="102"/>
    <n v="1891821"/>
    <n v="52000000"/>
    <n v="-50108179"/>
    <n v="2002"/>
  </r>
  <r>
    <x v="1927"/>
    <n v="1"/>
    <x v="1927"/>
    <s v="Color"/>
    <s v="Action"/>
    <s v="English"/>
    <s v="New Zealand"/>
    <s v="PG-13"/>
    <s v="Christopher Lee"/>
    <s v="Peter Jackson"/>
    <n v="16000"/>
    <n v="22342"/>
    <n v="0"/>
    <n v="21000"/>
    <n v="8.8000000000000007"/>
    <n v="297"/>
    <n v="171"/>
    <n v="313837577"/>
    <n v="93000000"/>
    <n v="220837577"/>
    <n v="2001"/>
  </r>
  <r>
    <x v="1928"/>
    <n v="1"/>
    <x v="1928"/>
    <s v="Color"/>
    <s v="Action"/>
    <s v="English"/>
    <s v="USA"/>
    <s v="PG-13"/>
    <s v="Christopher Lee"/>
    <s v="Peter Jackson"/>
    <n v="16000"/>
    <n v="23052"/>
    <n v="0"/>
    <n v="10000"/>
    <n v="8.6999999999999993"/>
    <n v="294"/>
    <n v="172"/>
    <n v="340478898"/>
    <n v="94000000"/>
    <n v="246478898"/>
    <n v="2001"/>
  </r>
  <r>
    <x v="1929"/>
    <n v="1"/>
    <x v="1929"/>
    <s v="Color"/>
    <s v="Action"/>
    <s v="English"/>
    <s v="USA"/>
    <s v="PG-13"/>
    <s v="Orlando Bloom"/>
    <s v="Peter Jackson"/>
    <n v="5000"/>
    <n v="6434"/>
    <n v="0"/>
    <n v="16000"/>
    <n v="8.9"/>
    <n v="328"/>
    <n v="192"/>
    <n v="377019252"/>
    <n v="94000000"/>
    <n v="283019252"/>
    <n v="2002"/>
  </r>
  <r>
    <x v="1930"/>
    <n v="1"/>
    <x v="1930"/>
    <s v="Color"/>
    <s v="Action"/>
    <s v="English"/>
    <s v="New Zealand"/>
    <s v="PG-13"/>
    <s v="Naomi Watts"/>
    <s v="Peter Jackson"/>
    <n v="6000"/>
    <n v="7123"/>
    <n v="0"/>
    <n v="0"/>
    <n v="7.2"/>
    <n v="446"/>
    <n v="201"/>
    <n v="218051260"/>
    <n v="207000000"/>
    <n v="11051260"/>
    <n v="2003"/>
  </r>
  <r>
    <x v="1931"/>
    <n v="1"/>
    <x v="1931"/>
    <s v="Color"/>
    <s v="Drama"/>
    <s v="English"/>
    <s v="USA"/>
    <s v="PG-13"/>
    <s v="Michael Imperioli"/>
    <s v="Peter Jackson"/>
    <n v="873"/>
    <n v="2370"/>
    <n v="0"/>
    <n v="16000"/>
    <n v="6.7"/>
    <n v="308"/>
    <n v="135"/>
    <n v="43982842"/>
    <n v="65000000"/>
    <n v="-21017158"/>
    <n v="2005"/>
  </r>
  <r>
    <x v="1932"/>
    <n v="1"/>
    <x v="1932"/>
    <s v="Color"/>
    <s v="Adventure"/>
    <s v="English"/>
    <s v="USA"/>
    <s v="PG-13"/>
    <s v="Aidan Turner"/>
    <s v="Peter Jackson"/>
    <n v="5000"/>
    <n v="9152"/>
    <n v="0"/>
    <n v="166000"/>
    <n v="7.9"/>
    <n v="645"/>
    <n v="182"/>
    <n v="303001229"/>
    <n v="180000000"/>
    <n v="123001229"/>
    <n v="2006"/>
  </r>
  <r>
    <x v="1933"/>
    <n v="1"/>
    <x v="1933"/>
    <s v="Color"/>
    <s v="Adventure"/>
    <s v="English"/>
    <s v="USA"/>
    <s v="PG-13"/>
    <s v="Aidan Turner"/>
    <s v="Peter Jackson"/>
    <n v="5000"/>
    <n v="9152"/>
    <n v="0"/>
    <n v="83000"/>
    <n v="7.9"/>
    <n v="509"/>
    <n v="186"/>
    <n v="258355354"/>
    <n v="225000000"/>
    <n v="33355354"/>
    <n v="2007"/>
  </r>
  <r>
    <x v="1934"/>
    <n v="1"/>
    <x v="1934"/>
    <s v="Color"/>
    <s v="Adventure"/>
    <s v="English"/>
    <s v="New Zealand"/>
    <s v="PG-13"/>
    <s v="Aidan Turner"/>
    <s v="Peter Jackson"/>
    <n v="5000"/>
    <n v="9152"/>
    <n v="0"/>
    <n v="65000"/>
    <n v="7.5"/>
    <n v="422"/>
    <n v="164"/>
    <n v="255108370"/>
    <n v="250000000"/>
    <n v="5108370"/>
    <n v="2007"/>
  </r>
  <r>
    <x v="1935"/>
    <n v="1"/>
    <x v="1935"/>
    <s v="Color"/>
    <s v="Drama"/>
    <s v="English"/>
    <s v="USA"/>
    <s v="PG-13"/>
    <s v="Patrick Fugit"/>
    <s v="Peter Kosminsky"/>
    <n v="835"/>
    <n v="2572"/>
    <n v="7"/>
    <n v="0"/>
    <n v="7.2"/>
    <n v="103"/>
    <n v="109"/>
    <n v="16346122"/>
    <n v="16000000"/>
    <n v="346122"/>
    <n v="2001"/>
  </r>
  <r>
    <x v="1936"/>
    <n v="1"/>
    <x v="1936"/>
    <s v="Color"/>
    <s v="Biography"/>
    <s v="English"/>
    <s v="UK"/>
    <s v="PG-13"/>
    <s v="Will Smith"/>
    <s v="Peter Landesman"/>
    <n v="10000"/>
    <n v="13371"/>
    <n v="15"/>
    <n v="23000"/>
    <n v="7.1"/>
    <n v="219"/>
    <n v="123"/>
    <n v="34531832"/>
    <n v="35000000"/>
    <n v="-468168"/>
    <n v="2007"/>
  </r>
  <r>
    <x v="1937"/>
    <n v="1"/>
    <x v="1937"/>
    <s v="Color"/>
    <s v="Adventure"/>
    <s v="English"/>
    <s v="Canada"/>
    <s v="PG"/>
    <s v="Liam Neeson"/>
    <s v="Peter Lepeniotis"/>
    <n v="14000"/>
    <n v="18795"/>
    <n v="7"/>
    <n v="0"/>
    <n v="5.8"/>
    <n v="121"/>
    <n v="85"/>
    <n v="64238770"/>
    <n v="42000000"/>
    <n v="22238770"/>
    <n v="2007"/>
  </r>
  <r>
    <x v="1938"/>
    <n v="1"/>
    <x v="1938"/>
    <s v="Color"/>
    <s v="Adventure"/>
    <s v="English"/>
    <s v="UK"/>
    <s v="G"/>
    <s v="Imelda Staunton"/>
    <s v="Peter Lord"/>
    <n v="579"/>
    <n v="1817"/>
    <n v="91"/>
    <n v="0"/>
    <n v="7"/>
    <n v="187"/>
    <n v="84"/>
    <n v="106793915"/>
    <n v="45000000"/>
    <n v="61793915"/>
    <n v="2000"/>
  </r>
  <r>
    <x v="1939"/>
    <n v="1"/>
    <x v="1939"/>
    <s v="Color"/>
    <s v="Adventure"/>
    <s v="English"/>
    <s v="UK"/>
    <s v="PG"/>
    <s v="Salma Hayek"/>
    <s v="Peter Lord"/>
    <n v="4000"/>
    <n v="6254"/>
    <n v="91"/>
    <n v="0"/>
    <n v="6.7"/>
    <n v="238"/>
    <n v="88"/>
    <n v="31051126"/>
    <n v="55000000"/>
    <n v="-23948874"/>
    <n v="2006"/>
  </r>
  <r>
    <x v="1940"/>
    <n v="1"/>
    <x v="1940"/>
    <s v="Color"/>
    <s v="Comedy"/>
    <s v="English"/>
    <s v="USA"/>
    <s v="R"/>
    <s v="Callie Thorne"/>
    <s v="Peter M. Cohen"/>
    <n v="472"/>
    <n v="858"/>
    <n v="0"/>
    <n v="131"/>
    <n v="4.4000000000000004"/>
    <n v="48"/>
    <n v="82"/>
    <n v="4142507"/>
    <n v="3000000"/>
    <n v="1142507"/>
    <n v="2000"/>
  </r>
  <r>
    <x v="1941"/>
    <n v="1"/>
    <x v="1941"/>
    <s v="Color"/>
    <s v="Adventure"/>
    <s v="English"/>
    <s v="USA"/>
    <s v="PG"/>
    <s v="Hugh Jackman"/>
    <s v="Peter Ramsey"/>
    <n v="20000"/>
    <n v="20645"/>
    <n v="52"/>
    <n v="25000"/>
    <n v="7.3"/>
    <n v="256"/>
    <n v="97"/>
    <n v="103400692"/>
    <n v="145000000"/>
    <n v="-41599308"/>
    <n v="2006"/>
  </r>
  <r>
    <x v="1942"/>
    <n v="1"/>
    <x v="1942"/>
    <s v="Color"/>
    <s v="Comedy"/>
    <s v="English"/>
    <s v="USA"/>
    <s v="PG-13"/>
    <s v="Larry Miller"/>
    <s v="Peter Segal"/>
    <n v="611"/>
    <n v="2818"/>
    <n v="88"/>
    <n v="374"/>
    <n v="4.3"/>
    <n v="94"/>
    <n v="109"/>
    <n v="123307945"/>
    <n v="65000000"/>
    <n v="58307945"/>
    <n v="2000"/>
  </r>
  <r>
    <x v="1943"/>
    <n v="1"/>
    <x v="1943"/>
    <s v="Color"/>
    <s v="Comedy"/>
    <s v="English"/>
    <s v="USA"/>
    <s v="PG-13"/>
    <s v="Adam Sandler"/>
    <s v="Peter Segal"/>
    <n v="11000"/>
    <n v="12952"/>
    <n v="88"/>
    <n v="11000"/>
    <n v="6.8"/>
    <n v="147"/>
    <n v="99"/>
    <n v="120776832"/>
    <n v="75000000"/>
    <n v="45776832"/>
    <n v="2002"/>
  </r>
  <r>
    <x v="1944"/>
    <n v="1"/>
    <x v="1944"/>
    <s v="Color"/>
    <s v="Comedy"/>
    <s v="English"/>
    <s v="USA"/>
    <s v="PG-13"/>
    <s v="Adam Sandler"/>
    <s v="Peter Segal"/>
    <n v="11000"/>
    <n v="13693"/>
    <n v="88"/>
    <n v="0"/>
    <n v="6.4"/>
    <n v="134"/>
    <n v="113"/>
    <n v="158115031"/>
    <n v="82000000"/>
    <n v="76115031"/>
    <n v="2003"/>
  </r>
  <r>
    <x v="1945"/>
    <n v="1"/>
    <x v="1945"/>
    <s v="Color"/>
    <s v="Action"/>
    <s v="English"/>
    <s v="USA"/>
    <s v="PG-13"/>
    <s v="Bill Murray"/>
    <s v="Peter Segal"/>
    <n v="13000"/>
    <n v="44798"/>
    <n v="88"/>
    <n v="0"/>
    <n v="6.5"/>
    <n v="265"/>
    <n v="110"/>
    <n v="130313314"/>
    <n v="80000000"/>
    <n v="50313314"/>
    <n v="2004"/>
  </r>
  <r>
    <x v="1946"/>
    <n v="1"/>
    <x v="1946"/>
    <s v="Color"/>
    <s v="Comedy"/>
    <s v="English"/>
    <s v="USA"/>
    <s v="PG-13"/>
    <s v="Robert De Niro"/>
    <s v="Peter Segal"/>
    <n v="22000"/>
    <n v="36009"/>
    <n v="88"/>
    <n v="12000"/>
    <n v="6.4"/>
    <n v="211"/>
    <n v="113"/>
    <n v="29802761"/>
    <n v="40000000"/>
    <n v="-10197239"/>
    <n v="2006"/>
  </r>
  <r>
    <x v="1947"/>
    <n v="1"/>
    <x v="1947"/>
    <s v="Color"/>
    <s v="Drama"/>
    <s v="English"/>
    <s v="France"/>
    <s v="R"/>
    <s v="Victor Rasuk"/>
    <s v="Peter Sollett"/>
    <n v="302"/>
    <n v="663"/>
    <n v="6"/>
    <n v="219"/>
    <n v="7.2"/>
    <n v="59"/>
    <n v="88"/>
    <n v="2073984"/>
    <n v="800000"/>
    <n v="1273984"/>
    <n v="2001"/>
  </r>
  <r>
    <x v="1948"/>
    <n v="1"/>
    <x v="1948"/>
    <s v="Color"/>
    <s v="Comedy"/>
    <s v="English"/>
    <s v="USA"/>
    <s v="PG-13"/>
    <s v="Ari Graynor"/>
    <s v="Peter Sollett"/>
    <n v="904"/>
    <n v="2807"/>
    <n v="6"/>
    <n v="0"/>
    <n v="6.7"/>
    <n v="166"/>
    <n v="90"/>
    <n v="31487293"/>
    <n v="9000000"/>
    <n v="22487293"/>
    <n v="2004"/>
  </r>
  <r>
    <x v="1949"/>
    <n v="1"/>
    <x v="1949"/>
    <s v="Color"/>
    <s v="Biography"/>
    <s v="English"/>
    <s v="USA"/>
    <s v="PG-13"/>
    <s v="Steve Carell"/>
    <s v="Peter Sollett"/>
    <n v="7000"/>
    <n v="9660"/>
    <n v="6"/>
    <n v="0"/>
    <n v="6.5"/>
    <n v="133"/>
    <n v="103"/>
    <n v="532988"/>
    <n v="7000000"/>
    <n v="-6467012"/>
    <n v="2007"/>
  </r>
  <r>
    <x v="1950"/>
    <n v="1"/>
    <x v="1950"/>
    <s v="Color"/>
    <s v="Comedy"/>
    <s v="English"/>
    <s v="Canada"/>
    <s v="R"/>
    <s v="Michael Kelly"/>
    <s v="Peter Stebbings"/>
    <n v="963"/>
    <n v="2658"/>
    <n v="89"/>
    <n v="0"/>
    <n v="6.8"/>
    <n v="78"/>
    <n v="95"/>
    <n v="37606"/>
    <n v="3500000"/>
    <n v="-3462394"/>
    <n v="2004"/>
  </r>
  <r>
    <x v="1951"/>
    <n v="1"/>
    <x v="1951"/>
    <s v="Color"/>
    <s v="Crime"/>
    <s v="English"/>
    <s v="UK"/>
    <s v="R"/>
    <s v="Li Gong"/>
    <s v="Peter Webber"/>
    <n v="879"/>
    <n v="1344"/>
    <n v="73"/>
    <n v="3000"/>
    <n v="6.2"/>
    <n v="209"/>
    <n v="131"/>
    <n v="27667947"/>
    <n v="50000000"/>
    <n v="-22332053"/>
    <n v="2004"/>
  </r>
  <r>
    <x v="1952"/>
    <n v="1"/>
    <x v="1952"/>
    <s v="Color"/>
    <s v="Action"/>
    <s v="English"/>
    <s v="USA"/>
    <s v="PG-13"/>
    <s v="James D'Arcy"/>
    <s v="Peter Weir"/>
    <n v="613"/>
    <n v="1205"/>
    <n v="608"/>
    <n v="0"/>
    <n v="7.4"/>
    <n v="244"/>
    <n v="138"/>
    <n v="93926386"/>
    <n v="150000000"/>
    <n v="-56073614"/>
    <n v="2002"/>
  </r>
  <r>
    <x v="1953"/>
    <n v="1"/>
    <x v="1953"/>
    <s v="Color"/>
    <s v="Comedy"/>
    <s v="Norwegian"/>
    <s v="Norway"/>
    <s v="R"/>
    <s v="JÃ¸rgen Langhelle"/>
    <s v="Petter NÃ¦ss"/>
    <n v="117"/>
    <n v="155"/>
    <n v="16"/>
    <n v="0"/>
    <n v="7.6"/>
    <n v="67"/>
    <n v="89"/>
    <n v="313436"/>
    <n v="15500000"/>
    <n v="-15186564"/>
    <n v="2001"/>
  </r>
  <r>
    <x v="1954"/>
    <n v="1"/>
    <x v="1954"/>
    <s v="Color"/>
    <s v="Comedy"/>
    <s v="English"/>
    <s v="USA"/>
    <s v="PG-13"/>
    <s v="Kirsten Dunst"/>
    <s v="Peyton Reed"/>
    <n v="4000"/>
    <n v="5270"/>
    <n v="235"/>
    <n v="0"/>
    <n v="5.9"/>
    <n v="139"/>
    <n v="98"/>
    <n v="68353550"/>
    <n v="10000000"/>
    <n v="58353550"/>
    <n v="2000"/>
  </r>
  <r>
    <x v="1955"/>
    <n v="1"/>
    <x v="1955"/>
    <s v="Color"/>
    <s v="Comedy"/>
    <s v="English"/>
    <s v="USA"/>
    <s v="PG-13"/>
    <s v="Jon Favreau"/>
    <s v="Peyton Reed"/>
    <n v="4000"/>
    <n v="8315"/>
    <n v="235"/>
    <n v="0"/>
    <n v="5.8"/>
    <n v="183"/>
    <n v="106"/>
    <n v="118683135"/>
    <n v="52000000"/>
    <n v="66683135"/>
    <n v="2003"/>
  </r>
  <r>
    <x v="1956"/>
    <n v="1"/>
    <x v="1956"/>
    <s v="Color"/>
    <s v="Comedy"/>
    <s v="English"/>
    <s v="USA"/>
    <s v="PG-13"/>
    <s v="Bradley Cooper"/>
    <s v="Peyton Reed"/>
    <n v="14000"/>
    <n v="29505"/>
    <n v="235"/>
    <n v="0"/>
    <n v="6.8"/>
    <n v="190"/>
    <n v="104"/>
    <n v="97680195"/>
    <n v="70000000"/>
    <n v="27680195"/>
    <n v="2004"/>
  </r>
  <r>
    <x v="1957"/>
    <n v="1"/>
    <x v="1957"/>
    <s v="Color"/>
    <s v="Action"/>
    <s v="English"/>
    <s v="USA"/>
    <s v="PG-13"/>
    <s v="Judy Greer"/>
    <s v="Peyton Reed"/>
    <n v="2000"/>
    <n v="5730"/>
    <n v="235"/>
    <n v="61000"/>
    <n v="7.4"/>
    <n v="517"/>
    <n v="117"/>
    <n v="180191634"/>
    <n v="130000000"/>
    <n v="50191634"/>
    <n v="2007"/>
  </r>
  <r>
    <x v="1958"/>
    <n v="1"/>
    <x v="1958"/>
    <s v="Color"/>
    <s v="Action"/>
    <s v="English"/>
    <s v="USA"/>
    <s v="PG-13"/>
    <s v="Morgan Freeman"/>
    <s v="Phil Alden Robinson"/>
    <n v="11000"/>
    <n v="12556"/>
    <n v="31"/>
    <n v="0"/>
    <n v="6.4"/>
    <n v="176"/>
    <n v="124"/>
    <n v="118471320"/>
    <n v="68000000"/>
    <n v="50471320"/>
    <n v="2001"/>
  </r>
  <r>
    <x v="1959"/>
    <n v="1"/>
    <x v="1959"/>
    <s v="Color"/>
    <s v="Crime"/>
    <s v="English"/>
    <s v="USA"/>
    <s v="PG-13"/>
    <s v="Dwayne Johnson"/>
    <s v="Phil Joanou"/>
    <n v="12000"/>
    <n v="15811"/>
    <n v="21"/>
    <n v="0"/>
    <n v="6.9"/>
    <n v="85"/>
    <n v="125"/>
    <n v="38432823"/>
    <n v="30000000"/>
    <n v="8432823"/>
    <n v="2003"/>
  </r>
  <r>
    <x v="1960"/>
    <n v="1"/>
    <x v="1960"/>
    <s v="Color"/>
    <s v="Animation"/>
    <s v="English"/>
    <s v="USA"/>
    <s v="PG"/>
    <s v="Will Forte"/>
    <s v="Phil Lord"/>
    <n v="622"/>
    <n v="1227"/>
    <n v="97"/>
    <n v="0"/>
    <n v="7"/>
    <n v="191"/>
    <n v="90"/>
    <n v="124870275"/>
    <n v="100000000"/>
    <n v="24870275"/>
    <n v="2004"/>
  </r>
  <r>
    <x v="1961"/>
    <n v="1"/>
    <x v="1961"/>
    <s v="Color"/>
    <s v="Action"/>
    <s v="English"/>
    <s v="USA"/>
    <s v="R"/>
    <s v="Channing Tatum"/>
    <s v="Phil Lord"/>
    <n v="17000"/>
    <n v="19968"/>
    <n v="97"/>
    <n v="39000"/>
    <n v="7.2"/>
    <n v="375"/>
    <n v="109"/>
    <n v="138447667"/>
    <n v="42000000"/>
    <n v="96447667"/>
    <n v="2006"/>
  </r>
  <r>
    <x v="1962"/>
    <n v="1"/>
    <x v="1962"/>
    <s v="Color"/>
    <s v="Action"/>
    <s v="English"/>
    <s v="USA"/>
    <s v="R"/>
    <s v="Channing Tatum"/>
    <s v="Phil Lord"/>
    <n v="17000"/>
    <n v="19428"/>
    <n v="97"/>
    <n v="24000"/>
    <n v="7.1"/>
    <n v="330"/>
    <n v="112"/>
    <n v="191616238"/>
    <n v="50000000"/>
    <n v="141616238"/>
    <n v="2007"/>
  </r>
  <r>
    <x v="1963"/>
    <n v="1"/>
    <x v="1963"/>
    <s v="Color"/>
    <s v="Action"/>
    <s v="English"/>
    <s v="Australia"/>
    <s v="PG"/>
    <s v="Morgan Freeman"/>
    <s v="Phil Lord"/>
    <n v="11000"/>
    <n v="22128"/>
    <n v="97"/>
    <n v="64000"/>
    <n v="7.8"/>
    <n v="435"/>
    <n v="100"/>
    <n v="257756197"/>
    <n v="60000000"/>
    <n v="197756197"/>
    <n v="2007"/>
  </r>
  <r>
    <x v="1964"/>
    <n v="1"/>
    <x v="1964"/>
    <s v="Color"/>
    <s v="Comedy"/>
    <s v="English"/>
    <s v="USA"/>
    <s v="PG-13"/>
    <s v="Bradley Cooper"/>
    <s v="Phil Traill"/>
    <n v="14000"/>
    <n v="16461"/>
    <n v="3"/>
    <n v="0"/>
    <n v="4.8"/>
    <n v="128"/>
    <n v="99"/>
    <n v="33860010"/>
    <n v="15000000"/>
    <n v="18860010"/>
    <n v="2004"/>
  </r>
  <r>
    <x v="1965"/>
    <n v="1"/>
    <x v="1965"/>
    <s v="Color"/>
    <s v="Action"/>
    <s v="English"/>
    <s v="USA"/>
    <s v="R"/>
    <s v="Jason Statham"/>
    <s v="Philip G. Atwell"/>
    <n v="26000"/>
    <n v="33565"/>
    <n v="5"/>
    <n v="0"/>
    <n v="6.3"/>
    <n v="119"/>
    <n v="103"/>
    <n v="22466994"/>
    <n v="25000000"/>
    <n v="-2533006"/>
    <n v="2004"/>
  </r>
  <r>
    <x v="1966"/>
    <n v="1"/>
    <x v="1966"/>
    <s v="Color"/>
    <s v="Biography"/>
    <s v="English"/>
    <s v="UK"/>
    <s v="R"/>
    <s v="Kate Winslet"/>
    <s v="Philip Kaufman"/>
    <n v="14000"/>
    <n v="14726"/>
    <n v="133"/>
    <n v="0"/>
    <n v="7.4"/>
    <n v="132"/>
    <n v="124"/>
    <n v="7060876"/>
    <n v="13500000"/>
    <n v="-6439124"/>
    <n v="2000"/>
  </r>
  <r>
    <x v="1967"/>
    <n v="1"/>
    <x v="1967"/>
    <s v="Color"/>
    <s v="Biography"/>
    <s v="English"/>
    <s v="Canada"/>
    <s v="PG-13"/>
    <s v="Henry Ian Cusick"/>
    <s v="Philip Saville"/>
    <n v="866"/>
    <n v="1281"/>
    <n v="10"/>
    <n v="0"/>
    <n v="7.7"/>
    <n v="25"/>
    <n v="125"/>
    <n v="4068087"/>
    <n v="17000000"/>
    <n v="-12931913"/>
    <n v="2002"/>
  </r>
  <r>
    <x v="1968"/>
    <n v="1"/>
    <x v="1968"/>
    <s v="Color"/>
    <s v="Adventure"/>
    <s v="Aboriginal"/>
    <s v="Australia"/>
    <s v="PG"/>
    <s v="Roy Billing"/>
    <s v="Phillip Noyce"/>
    <n v="116"/>
    <n v="312"/>
    <n v="176"/>
    <n v="0"/>
    <n v="7.5"/>
    <n v="74"/>
    <n v="94"/>
    <n v="6165429"/>
    <n v="6000000"/>
    <n v="165429"/>
    <n v="2001"/>
  </r>
  <r>
    <x v="1969"/>
    <n v="1"/>
    <x v="1969"/>
    <s v="Color"/>
    <s v="Drama"/>
    <s v="English"/>
    <s v="UK"/>
    <s v="R"/>
    <s v="Brendan Fraser"/>
    <s v="Phillip Noyce"/>
    <n v="3000"/>
    <n v="3431"/>
    <n v="176"/>
    <n v="983"/>
    <n v="7.1"/>
    <n v="149"/>
    <n v="101"/>
    <n v="12987647"/>
    <n v="30000000"/>
    <n v="-17012353"/>
    <n v="2001"/>
  </r>
  <r>
    <x v="1970"/>
    <n v="1"/>
    <x v="1970"/>
    <s v="Color"/>
    <s v="Biography"/>
    <s v="English"/>
    <s v="France"/>
    <s v="PG-13"/>
    <s v="Derek Luke"/>
    <s v="Phillip Noyce"/>
    <n v="543"/>
    <n v="678"/>
    <n v="176"/>
    <n v="447"/>
    <n v="6.7"/>
    <n v="108"/>
    <n v="98"/>
    <n v="4291965"/>
    <n v="14000000"/>
    <n v="-9708035"/>
    <n v="2003"/>
  </r>
  <r>
    <x v="1971"/>
    <n v="1"/>
    <x v="1971"/>
    <s v="Color"/>
    <s v="Action"/>
    <s v="English"/>
    <s v="USA"/>
    <s v="PG-13"/>
    <s v="Angelina Jolie Pitt"/>
    <s v="Phillip Noyce"/>
    <n v="11000"/>
    <n v="12406"/>
    <n v="176"/>
    <n v="23000"/>
    <n v="6.4"/>
    <n v="330"/>
    <n v="101"/>
    <n v="118311368"/>
    <n v="110000000"/>
    <n v="8311368"/>
    <n v="2005"/>
  </r>
  <r>
    <x v="1972"/>
    <n v="1"/>
    <x v="1972"/>
    <s v="Black and White"/>
    <s v="Drama"/>
    <s v="English"/>
    <s v="South Africa"/>
    <s v="PG-13"/>
    <s v="Jeff Bridges"/>
    <s v="Phillip Noyce"/>
    <n v="12000"/>
    <n v="36064"/>
    <n v="176"/>
    <n v="58000"/>
    <n v="6.5"/>
    <n v="198"/>
    <n v="97"/>
    <n v="45089048"/>
    <n v="25000000"/>
    <n v="20089048"/>
    <n v="2007"/>
  </r>
  <r>
    <x v="1973"/>
    <n v="1"/>
    <x v="1973"/>
    <s v="Color"/>
    <s v="Comedy"/>
    <s v="English"/>
    <s v="USA"/>
    <s v="PG-13"/>
    <s v="Colin Firth"/>
    <s v="Phyllida Lloyd"/>
    <n v="14000"/>
    <n v="26002"/>
    <n v="58"/>
    <n v="10000"/>
    <n v="6.3"/>
    <n v="238"/>
    <n v="108"/>
    <n v="143704210"/>
    <n v="52000000"/>
    <n v="91704210"/>
    <n v="2004"/>
  </r>
  <r>
    <x v="1974"/>
    <n v="1"/>
    <x v="1974"/>
    <s v="Color"/>
    <s v="Biography"/>
    <s v="English"/>
    <s v="UK"/>
    <s v="PG-13"/>
    <s v="Meryl Streep"/>
    <s v="Phyllida Lloyd"/>
    <n v="11000"/>
    <n v="12894"/>
    <n v="58"/>
    <n v="18000"/>
    <n v="6.4"/>
    <n v="331"/>
    <n v="105"/>
    <n v="29959436"/>
    <n v="13000000"/>
    <n v="16959436"/>
    <n v="2006"/>
  </r>
  <r>
    <x v="1975"/>
    <n v="1"/>
    <x v="1975"/>
    <s v="Color"/>
    <s v="Animation"/>
    <s v="English"/>
    <s v="USA"/>
    <s v="PG"/>
    <s v="Steve Carell"/>
    <s v="Pierre Coffin"/>
    <n v="7000"/>
    <n v="11608"/>
    <n v="275"/>
    <n v="31000"/>
    <n v="7.7"/>
    <n v="304"/>
    <n v="87"/>
    <n v="251501645"/>
    <n v="69000000"/>
    <n v="182501645"/>
    <n v="2005"/>
  </r>
  <r>
    <x v="1976"/>
    <n v="1"/>
    <x v="1976"/>
    <s v="Color"/>
    <s v="Animation"/>
    <s v="English"/>
    <s v="USA"/>
    <s v="PG"/>
    <s v="Steve Carell"/>
    <s v="Pierre Coffin"/>
    <n v="7000"/>
    <n v="11905"/>
    <n v="275"/>
    <n v="56000"/>
    <n v="7.5"/>
    <n v="306"/>
    <n v="98"/>
    <n v="368049635"/>
    <n v="76000000"/>
    <n v="292049635"/>
    <n v="2006"/>
  </r>
  <r>
    <x v="1977"/>
    <n v="1"/>
    <x v="1977"/>
    <s v="Color"/>
    <s v="Action"/>
    <s v="French"/>
    <s v="France"/>
    <s v="R"/>
    <s v="David Belle"/>
    <s v="Pierre Morel"/>
    <n v="510"/>
    <n v="962"/>
    <n v="180"/>
    <n v="0"/>
    <n v="7.2"/>
    <n v="141"/>
    <n v="84"/>
    <n v="1197786"/>
    <n v="12000000"/>
    <n v="-10802214"/>
    <n v="2002"/>
  </r>
  <r>
    <x v="1978"/>
    <n v="1"/>
    <x v="1978"/>
    <s v="Color"/>
    <s v="Action"/>
    <s v="English"/>
    <s v="France"/>
    <s v="PG-13"/>
    <s v="Liam Neeson"/>
    <s v="Pierre Morel"/>
    <n v="14000"/>
    <n v="16461"/>
    <n v="180"/>
    <n v="29000"/>
    <n v="7.9"/>
    <n v="309"/>
    <n v="93"/>
    <n v="145000989"/>
    <n v="25000000"/>
    <n v="120000989"/>
    <n v="2004"/>
  </r>
  <r>
    <x v="1979"/>
    <n v="1"/>
    <x v="1979"/>
    <s v="Color"/>
    <s v="Action"/>
    <s v="English"/>
    <s v="France"/>
    <s v="R"/>
    <s v="Kasia Smutniak"/>
    <s v="Pierre Morel"/>
    <n v="211"/>
    <n v="488"/>
    <n v="180"/>
    <n v="0"/>
    <n v="6.5"/>
    <n v="203"/>
    <n v="92"/>
    <n v="23324666"/>
    <n v="52000000"/>
    <n v="-28675334"/>
    <n v="2005"/>
  </r>
  <r>
    <x v="1980"/>
    <n v="1"/>
    <x v="1980"/>
    <s v="Color"/>
    <s v="Action"/>
    <s v="English"/>
    <s v="USA"/>
    <s v="R"/>
    <s v="Ray Winstone"/>
    <s v="Pierre Morel"/>
    <n v="1000"/>
    <n v="1686"/>
    <n v="180"/>
    <n v="0"/>
    <n v="5.8"/>
    <n v="224"/>
    <n v="115"/>
    <n v="10640645"/>
    <n v="40000000"/>
    <n v="-29359355"/>
    <n v="2007"/>
  </r>
  <r>
    <x v="1981"/>
    <n v="1"/>
    <x v="1981"/>
    <s v="Color"/>
    <s v="Action"/>
    <s v="English"/>
    <s v="USA"/>
    <s v="PG-13"/>
    <s v="Frances Conroy"/>
    <s v="Pitof"/>
    <n v="827"/>
    <n v="3144"/>
    <n v="26"/>
    <n v="0"/>
    <n v="3.3"/>
    <n v="212"/>
    <n v="87"/>
    <n v="40198710"/>
    <n v="100000000"/>
    <n v="-59801290"/>
    <n v="2002"/>
  </r>
  <r>
    <x v="1982"/>
    <n v="1"/>
    <x v="1982"/>
    <s v="Color"/>
    <s v="Comedy"/>
    <s v="English"/>
    <s v="USA"/>
    <s v="Unrated"/>
    <s v="Purva Bedi"/>
    <s v="Piyush Dinker Pandya"/>
    <n v="250"/>
    <n v="454"/>
    <n v="0"/>
    <n v="133"/>
    <n v="6.7"/>
    <n v="9"/>
    <n v="100"/>
    <n v="902835"/>
    <n v="250000"/>
    <n v="652835"/>
    <n v="2001"/>
  </r>
  <r>
    <x v="1983"/>
    <n v="1"/>
    <x v="1983"/>
    <s v="Color"/>
    <s v="Action"/>
    <s v="Thai"/>
    <s v="Thailand"/>
    <s v="R"/>
    <s v="Jon Foo"/>
    <s v="Prachya Pinkaew"/>
    <n v="778"/>
    <n v="2205"/>
    <n v="64"/>
    <n v="0"/>
    <n v="7.1"/>
    <n v="112"/>
    <n v="111"/>
    <n v="11905519"/>
    <n v="200000000"/>
    <n v="-188094481"/>
    <n v="2003"/>
  </r>
  <r>
    <x v="1984"/>
    <n v="1"/>
    <x v="1984"/>
    <s v="Color"/>
    <s v="Action"/>
    <s v="English"/>
    <s v="Poland"/>
    <s v="PG-13"/>
    <s v="Wesley Jonathan"/>
    <s v="Preston A. Whitmore II"/>
    <n v="592"/>
    <n v="2000"/>
    <n v="17"/>
    <n v="244"/>
    <n v="2.1"/>
    <n v="25"/>
    <n v="95"/>
    <n v="7009668"/>
    <n v="5600000"/>
    <n v="1409668"/>
    <n v="2003"/>
  </r>
  <r>
    <x v="1985"/>
    <n v="1"/>
    <x v="1985"/>
    <s v="Color"/>
    <s v="Comedy"/>
    <s v="English"/>
    <s v="USA"/>
    <s v="PG-13"/>
    <s v="Mekhi Phifer"/>
    <s v="Preston A. Whitmore II"/>
    <n v="1000"/>
    <n v="6554"/>
    <n v="17"/>
    <n v="0"/>
    <n v="6.1"/>
    <n v="37"/>
    <n v="117"/>
    <n v="49121934"/>
    <n v="13000000"/>
    <n v="36121934"/>
    <n v="2004"/>
  </r>
  <r>
    <x v="1986"/>
    <n v="1"/>
    <x v="1986"/>
    <s v="Color"/>
    <s v="Comedy"/>
    <s v="English"/>
    <s v="France"/>
    <s v="R"/>
    <s v="Haley Ramm"/>
    <s v="Quentin Dupieux"/>
    <n v="353"/>
    <n v="1498"/>
    <n v="248"/>
    <n v="46000"/>
    <n v="5.8"/>
    <n v="230"/>
    <n v="82"/>
    <n v="98017"/>
    <n v="500000"/>
    <n v="-401983"/>
    <n v="2005"/>
  </r>
  <r>
    <x v="1987"/>
    <n v="1"/>
    <x v="1987"/>
    <s v="Black and White"/>
    <s v="Action"/>
    <s v="English"/>
    <s v="USA"/>
    <s v="R"/>
    <s v="David Carradine"/>
    <s v="Quentin Tarantino"/>
    <n v="926"/>
    <n v="3983"/>
    <n v="16000"/>
    <n v="13000"/>
    <n v="8.1"/>
    <n v="354"/>
    <n v="111"/>
    <n v="70098138"/>
    <n v="30000000"/>
    <n v="40098138"/>
    <n v="2002"/>
  </r>
  <r>
    <x v="1988"/>
    <n v="1"/>
    <x v="1988"/>
    <s v="Black and White"/>
    <s v="Action"/>
    <s v="English"/>
    <s v="USA"/>
    <s v="R"/>
    <s v="Vivica A. Fox"/>
    <s v="Quentin Tarantino"/>
    <n v="890"/>
    <n v="1959"/>
    <n v="16000"/>
    <n v="0"/>
    <n v="8"/>
    <n v="304"/>
    <n v="137"/>
    <n v="66207920"/>
    <n v="30000000"/>
    <n v="36207920"/>
    <n v="2002"/>
  </r>
  <r>
    <x v="1989"/>
    <n v="1"/>
    <x v="1989"/>
    <s v="Color"/>
    <s v="Adventure"/>
    <s v="English"/>
    <s v="USA"/>
    <s v="R"/>
    <s v="Michael Fassbender"/>
    <s v="Quentin Tarantino"/>
    <n v="13000"/>
    <n v="36741"/>
    <n v="16000"/>
    <n v="42000"/>
    <n v="8.3000000000000007"/>
    <n v="486"/>
    <n v="153"/>
    <n v="120523073"/>
    <n v="75000000"/>
    <n v="45523073"/>
    <n v="2005"/>
  </r>
  <r>
    <x v="1990"/>
    <n v="1"/>
    <x v="1990"/>
    <s v="Color"/>
    <s v="Drama"/>
    <s v="English"/>
    <s v="USA"/>
    <s v="R"/>
    <s v="Leonardo DiCaprio"/>
    <s v="Quentin Tarantino"/>
    <n v="29000"/>
    <n v="40978"/>
    <n v="16000"/>
    <n v="199000"/>
    <n v="8.5"/>
    <n v="765"/>
    <n v="165"/>
    <n v="162804648"/>
    <n v="100000000"/>
    <n v="62804648"/>
    <n v="2006"/>
  </r>
  <r>
    <x v="1991"/>
    <n v="1"/>
    <x v="1991"/>
    <s v="Color"/>
    <s v="Crime"/>
    <s v="English"/>
    <s v="USA"/>
    <s v="R"/>
    <s v="Craig Stark"/>
    <s v="Quentin Tarantino"/>
    <n v="46000"/>
    <n v="49912"/>
    <n v="16000"/>
    <n v="114000"/>
    <n v="7.9"/>
    <n v="596"/>
    <n v="187"/>
    <n v="54116191"/>
    <n v="44000000"/>
    <n v="10116191"/>
    <n v="2007"/>
  </r>
  <r>
    <x v="1992"/>
    <n v="1"/>
    <x v="1992"/>
    <s v="Color"/>
    <s v="Comedy"/>
    <s v="Hindi"/>
    <s v="India"/>
    <m/>
    <s v="Vidya Balan"/>
    <s v="R. Balki"/>
    <n v="464"/>
    <n v="1045"/>
    <n v="12"/>
    <n v="504"/>
    <n v="7.2"/>
    <n v="12"/>
    <n v="133"/>
    <n v="199228"/>
    <n v="150000000"/>
    <n v="-149800772"/>
    <n v="2005"/>
  </r>
  <r>
    <x v="1993"/>
    <n v="1"/>
    <x v="1993"/>
    <s v="Color"/>
    <s v="Drama"/>
    <s v="English"/>
    <s v="USA"/>
    <s v="PG-13"/>
    <s v="ChloÃ« Grace Moretz"/>
    <s v="R.J. Cutler"/>
    <n v="17000"/>
    <n v="20466"/>
    <n v="15"/>
    <n v="15000"/>
    <n v="6.8"/>
    <n v="141"/>
    <n v="107"/>
    <n v="50461335"/>
    <n v="11000000"/>
    <n v="39461335"/>
    <n v="2007"/>
  </r>
  <r>
    <x v="1994"/>
    <n v="1"/>
    <x v="1994"/>
    <s v="Color"/>
    <s v="Comedy"/>
    <s v="English"/>
    <s v="Australia"/>
    <s v="PG-13"/>
    <s v="Deborah Mailman"/>
    <s v="Rachel Perkins"/>
    <n v="46"/>
    <n v="225"/>
    <n v="3"/>
    <n v="479"/>
    <n v="6.3"/>
    <n v="33"/>
    <n v="88"/>
    <n v="110029"/>
    <n v="6500000"/>
    <n v="-6389971"/>
    <n v="2004"/>
  </r>
  <r>
    <x v="1995"/>
    <n v="1"/>
    <x v="1995"/>
    <s v="Color"/>
    <s v="Drama"/>
    <s v="Spanish"/>
    <s v="Mexico"/>
    <s v="R"/>
    <s v="Jorge Luis Moreno"/>
    <s v="Rafa Lara"/>
    <n v="78"/>
    <n v="221"/>
    <n v="21"/>
    <n v="874"/>
    <n v="6.2"/>
    <n v="12"/>
    <n v="125"/>
    <n v="169379"/>
    <n v="10000000"/>
    <n v="-9830621"/>
    <n v="2006"/>
  </r>
  <r>
    <x v="1996"/>
    <n v="1"/>
    <x v="1996"/>
    <s v="Color"/>
    <s v="Action"/>
    <s v="English"/>
    <s v="USA"/>
    <s v="PG-13"/>
    <s v="Nia Long"/>
    <s v="Raja Gosnell"/>
    <n v="826"/>
    <n v="1790"/>
    <n v="67"/>
    <n v="1000"/>
    <n v="5.0999999999999996"/>
    <n v="100"/>
    <n v="99"/>
    <n v="117559438"/>
    <n v="30000000"/>
    <n v="87559438"/>
    <n v="2000"/>
  </r>
  <r>
    <x v="1997"/>
    <n v="1"/>
    <x v="1997"/>
    <s v="Color"/>
    <s v="Adventure"/>
    <s v="English"/>
    <s v="USA"/>
    <s v="PG"/>
    <s v="Sarah Michelle Gellar"/>
    <s v="Raja Gosnell"/>
    <n v="4000"/>
    <n v="6355"/>
    <n v="67"/>
    <n v="0"/>
    <n v="4.9000000000000004"/>
    <n v="138"/>
    <n v="86"/>
    <n v="153288182"/>
    <n v="84000000"/>
    <n v="69288182"/>
    <n v="2001"/>
  </r>
  <r>
    <x v="1998"/>
    <n v="1"/>
    <x v="1998"/>
    <s v="Color"/>
    <s v="Adventure"/>
    <s v="English"/>
    <s v="USA"/>
    <s v="PG"/>
    <s v="Sarah Michelle Gellar"/>
    <s v="Raja Gosnell"/>
    <n v="4000"/>
    <n v="7800"/>
    <n v="67"/>
    <n v="567"/>
    <n v="4.9000000000000004"/>
    <n v="94"/>
    <n v="93"/>
    <n v="84185387"/>
    <n v="80000000"/>
    <n v="4185387"/>
    <n v="2002"/>
  </r>
  <r>
    <x v="1999"/>
    <n v="1"/>
    <x v="1999"/>
    <s v="Color"/>
    <s v="Adventure"/>
    <s v="English"/>
    <s v="USA"/>
    <s v="PG"/>
    <s v="Jamie Lee Curtis"/>
    <s v="Raja Gosnell"/>
    <n v="2000"/>
    <n v="4729"/>
    <n v="67"/>
    <n v="0"/>
    <n v="3.7"/>
    <n v="100"/>
    <n v="91"/>
    <n v="94497271"/>
    <n v="20000000"/>
    <n v="74497271"/>
    <n v="2004"/>
  </r>
  <r>
    <x v="2000"/>
    <n v="1"/>
    <x v="2000"/>
    <s v="Color"/>
    <s v="Adventure"/>
    <s v="English"/>
    <s v="USA"/>
    <s v="PG"/>
    <s v="Mahadeo Shivraj"/>
    <s v="Raja Gosnell"/>
    <n v="383"/>
    <n v="692"/>
    <n v="67"/>
    <n v="31000"/>
    <n v="5.5"/>
    <n v="172"/>
    <n v="103"/>
    <n v="142614158"/>
    <n v="110000000"/>
    <n v="32614158"/>
    <n v="2006"/>
  </r>
  <r>
    <x v="2001"/>
    <n v="1"/>
    <x v="2001"/>
    <s v="Color"/>
    <s v="Adventure"/>
    <s v="English"/>
    <s v="USA"/>
    <s v="PG"/>
    <s v="Jacob Tremblay"/>
    <s v="Raja Gosnell"/>
    <n v="681"/>
    <n v="914"/>
    <n v="67"/>
    <n v="0"/>
    <n v="5.4"/>
    <n v="125"/>
    <n v="105"/>
    <n v="71017784"/>
    <n v="105000000"/>
    <n v="-33982216"/>
    <n v="2007"/>
  </r>
  <r>
    <x v="2002"/>
    <n v="1"/>
    <x v="2002"/>
    <s v="Color"/>
    <s v="Action"/>
    <s v="English"/>
    <s v="South Africa"/>
    <s v="R"/>
    <s v="Rapulana Seiphemo"/>
    <s v="Ralph Ziman"/>
    <n v="29"/>
    <n v="86"/>
    <n v="5"/>
    <n v="1000"/>
    <n v="7.8"/>
    <n v="30"/>
    <n v="119"/>
    <n v="4958"/>
    <n v="2000000"/>
    <n v="-1995042"/>
    <n v="2004"/>
  </r>
  <r>
    <x v="2003"/>
    <n v="1"/>
    <x v="2003"/>
    <s v="Color"/>
    <s v="Comedy"/>
    <s v="English"/>
    <s v="USA"/>
    <s v="R"/>
    <s v="Jack McBrayer"/>
    <s v="Ramaa Mosley"/>
    <n v="975"/>
    <n v="4184"/>
    <n v="6"/>
    <n v="0"/>
    <n v="6.4"/>
    <n v="62"/>
    <n v="101"/>
    <n v="6643"/>
    <n v="900000"/>
    <n v="-893357"/>
    <n v="2006"/>
  </r>
  <r>
    <x v="2004"/>
    <n v="1"/>
    <x v="2004"/>
    <s v="Color"/>
    <s v="Comedy"/>
    <s v="English"/>
    <s v="USA"/>
    <s v="PG-13"/>
    <s v="Alan Rickman"/>
    <s v="Randall Miller"/>
    <n v="25000"/>
    <n v="25676"/>
    <n v="19"/>
    <n v="0"/>
    <n v="6.8"/>
    <n v="109"/>
    <n v="110"/>
    <n v="4040588"/>
    <n v="5000000"/>
    <n v="-959412"/>
    <n v="2004"/>
  </r>
  <r>
    <x v="2005"/>
    <n v="1"/>
    <x v="2005"/>
    <s v="Color"/>
    <s v="Action"/>
    <s v="English"/>
    <s v="USA"/>
    <s v="R"/>
    <s v="Jon Hamm"/>
    <s v="Randall Wallace"/>
    <n v="4000"/>
    <n v="6181"/>
    <n v="130"/>
    <n v="5000"/>
    <n v="7.1"/>
    <n v="141"/>
    <n v="124"/>
    <n v="78120196"/>
    <n v="75000000"/>
    <n v="3120196"/>
    <n v="2001"/>
  </r>
  <r>
    <x v="2006"/>
    <n v="1"/>
    <x v="2006"/>
    <s v="Color"/>
    <s v="Biography"/>
    <s v="English"/>
    <s v="USA"/>
    <s v="PG"/>
    <s v="Scott Glenn"/>
    <s v="Randall Wallace"/>
    <n v="826"/>
    <n v="2259"/>
    <n v="130"/>
    <n v="0"/>
    <n v="7.2"/>
    <n v="160"/>
    <n v="123"/>
    <n v="59699513"/>
    <n v="35000000"/>
    <n v="24699513"/>
    <n v="2005"/>
  </r>
  <r>
    <x v="2007"/>
    <n v="1"/>
    <x v="2007"/>
    <s v="Color"/>
    <s v="Biography"/>
    <s v="English"/>
    <s v="USA"/>
    <s v="PG"/>
    <s v="Jacob Vargas"/>
    <s v="Randall Wallace"/>
    <n v="399"/>
    <n v="663"/>
    <n v="130"/>
    <n v="23000"/>
    <n v="5.8"/>
    <n v="82"/>
    <n v="99"/>
    <n v="91443253"/>
    <n v="12000000"/>
    <n v="79443253"/>
    <n v="2007"/>
  </r>
  <r>
    <x v="2008"/>
    <n v="1"/>
    <x v="2008"/>
    <s v="Black and White"/>
    <s v="Comedy"/>
    <s v="English"/>
    <s v="USA"/>
    <s v="PG-13"/>
    <s v="Gary Cole"/>
    <s v="Rawson Marshall Thurber"/>
    <n v="989"/>
    <n v="4730"/>
    <n v="43"/>
    <n v="0"/>
    <n v="6.7"/>
    <n v="191"/>
    <n v="92"/>
    <n v="114324072"/>
    <n v="20000000"/>
    <n v="94324072"/>
    <n v="2002"/>
  </r>
  <r>
    <x v="2009"/>
    <n v="1"/>
    <x v="2009"/>
    <s v="Color"/>
    <s v="Comedy"/>
    <s v="English"/>
    <s v="USA"/>
    <s v="R"/>
    <s v="Laura-Leigh"/>
    <s v="Rawson Marshall Thurber"/>
    <n v="740"/>
    <n v="3425"/>
    <n v="43"/>
    <n v="35000"/>
    <n v="7"/>
    <n v="289"/>
    <n v="118"/>
    <n v="150368971"/>
    <n v="37000000"/>
    <n v="113368971"/>
    <n v="2007"/>
  </r>
  <r>
    <x v="2010"/>
    <n v="1"/>
    <x v="2010"/>
    <s v="Color"/>
    <s v="Documentary"/>
    <s v="English"/>
    <s v="USA"/>
    <s v="PG"/>
    <s v="Bill Farmer"/>
    <s v="Ray Griggs"/>
    <n v="93"/>
    <n v="168"/>
    <n v="4"/>
    <n v="638"/>
    <n v="5.0999999999999996"/>
    <n v="4"/>
    <n v="92"/>
    <n v="425899"/>
    <n v="400000"/>
    <n v="25899"/>
    <n v="2005"/>
  </r>
  <r>
    <x v="2011"/>
    <n v="1"/>
    <x v="2011"/>
    <s v="Color"/>
    <s v="Crime"/>
    <s v="English"/>
    <s v="Australia"/>
    <s v="R"/>
    <s v="John Howard"/>
    <s v="Ray Lawrence"/>
    <n v="172"/>
    <n v="378"/>
    <n v="10"/>
    <n v="302"/>
    <n v="6.4"/>
    <n v="75"/>
    <n v="118"/>
    <n v="399879"/>
    <n v="15000000"/>
    <n v="-14600121"/>
    <n v="2003"/>
  </r>
  <r>
    <x v="2012"/>
    <n v="1"/>
    <x v="2012"/>
    <s v="Color"/>
    <s v="Comedy"/>
    <s v="English"/>
    <s v="USA"/>
    <s v="PG-13"/>
    <s v="Ezra Miller"/>
    <s v="Raymond De Felitta"/>
    <n v="3000"/>
    <n v="3825"/>
    <n v="20"/>
    <n v="0"/>
    <n v="7.4"/>
    <n v="149"/>
    <n v="104"/>
    <n v="6670712"/>
    <n v="6000000"/>
    <n v="670712"/>
    <n v="2004"/>
  </r>
  <r>
    <x v="2013"/>
    <n v="1"/>
    <x v="2013"/>
    <s v="Color"/>
    <s v="Drama"/>
    <s v="English"/>
    <s v="USA"/>
    <s v="R"/>
    <s v="Beau Bridges"/>
    <s v="Rebecca Miller"/>
    <n v="552"/>
    <n v="859"/>
    <n v="58"/>
    <n v="608"/>
    <n v="6.7"/>
    <n v="75"/>
    <n v="112"/>
    <n v="712294"/>
    <n v="1500000"/>
    <n v="-787706"/>
    <n v="2003"/>
  </r>
  <r>
    <x v="2014"/>
    <n v="1"/>
    <x v="2014"/>
    <s v="Color"/>
    <s v="Documentary"/>
    <s v="English"/>
    <s v="USA"/>
    <s v="R"/>
    <s v="Dustin Lance Black"/>
    <s v="Reed Cowan"/>
    <n v="191"/>
    <n v="210"/>
    <n v="0"/>
    <n v="0"/>
    <n v="7.1"/>
    <n v="28"/>
    <n v="80"/>
    <n v="99851"/>
    <n v="2500000"/>
    <n v="-2400149"/>
    <n v="2005"/>
  </r>
  <r>
    <x v="2015"/>
    <n v="1"/>
    <x v="2015"/>
    <s v="Color"/>
    <s v="Comedy"/>
    <s v="English"/>
    <s v="USA"/>
    <s v="R"/>
    <s v="Will Ferrell"/>
    <s v="Reginald Hudlin"/>
    <n v="8000"/>
    <n v="10982"/>
    <n v="71"/>
    <n v="671"/>
    <n v="5.0999999999999996"/>
    <n v="58"/>
    <n v="84"/>
    <n v="13592872"/>
    <n v="11000000"/>
    <n v="2592872"/>
    <n v="2000"/>
  </r>
  <r>
    <x v="2016"/>
    <n v="1"/>
    <x v="2016"/>
    <s v="Color"/>
    <s v="Comedy"/>
    <s v="English"/>
    <s v="Germany"/>
    <s v="PG-13"/>
    <s v="Matthew Perry"/>
    <s v="Reginald Hudlin"/>
    <n v="2000"/>
    <n v="4169"/>
    <n v="71"/>
    <n v="201"/>
    <n v="5.3"/>
    <n v="64"/>
    <n v="99"/>
    <n v="16930185"/>
    <n v="29000000"/>
    <n v="-12069815"/>
    <n v="2001"/>
  </r>
  <r>
    <x v="2017"/>
    <n v="1"/>
    <x v="2017"/>
    <s v="Color"/>
    <s v="Action"/>
    <s v="English"/>
    <s v="USA"/>
    <s v="PG-13"/>
    <s v="Sylvester Stallone"/>
    <s v="Renny Harlin"/>
    <n v="13000"/>
    <n v="14780"/>
    <n v="212"/>
    <n v="886"/>
    <n v="4.5"/>
    <n v="109"/>
    <n v="116"/>
    <n v="32616869"/>
    <n v="72000000"/>
    <n v="-39383131"/>
    <n v="2001"/>
  </r>
  <r>
    <x v="2018"/>
    <n v="1"/>
    <x v="2018"/>
    <s v="Color"/>
    <s v="Horror"/>
    <s v="English"/>
    <s v="USA"/>
    <s v="R"/>
    <s v="James D'Arcy"/>
    <s v="Renny Harlin"/>
    <n v="613"/>
    <n v="1970"/>
    <n v="212"/>
    <n v="893"/>
    <n v="5.0999999999999996"/>
    <n v="167"/>
    <n v="125"/>
    <n v="41814863"/>
    <n v="50000000"/>
    <n v="-8185137"/>
    <n v="2002"/>
  </r>
  <r>
    <x v="2019"/>
    <n v="1"/>
    <x v="2019"/>
    <s v="Color"/>
    <s v="Crime"/>
    <s v="English"/>
    <s v="USA"/>
    <s v="R"/>
    <s v="LL Cool J"/>
    <s v="Renny Harlin"/>
    <n v="1000"/>
    <n v="4186"/>
    <n v="212"/>
    <n v="2000"/>
    <n v="6.4"/>
    <n v="127"/>
    <n v="101"/>
    <n v="4476235"/>
    <n v="27000000"/>
    <n v="-22523765"/>
    <n v="2002"/>
  </r>
  <r>
    <x v="2020"/>
    <n v="1"/>
    <x v="2020"/>
    <s v="Color"/>
    <s v="Action"/>
    <s v="English"/>
    <s v="USA"/>
    <s v="PG-13"/>
    <s v="Laura Ramsey"/>
    <s v="Renny Harlin"/>
    <n v="960"/>
    <n v="3261"/>
    <n v="212"/>
    <n v="3000"/>
    <n v="5.3"/>
    <n v="120"/>
    <n v="97"/>
    <n v="23292105"/>
    <n v="20000000"/>
    <n v="3292105"/>
    <n v="2003"/>
  </r>
  <r>
    <x v="2021"/>
    <n v="1"/>
    <x v="2021"/>
    <s v="Color"/>
    <s v="Action"/>
    <s v="English"/>
    <s v="USA"/>
    <s v="PG-13"/>
    <s v="Taylor Cole"/>
    <s v="Renny Harlin"/>
    <n v="969"/>
    <n v="2799"/>
    <n v="212"/>
    <n v="0"/>
    <n v="5.6"/>
    <n v="113"/>
    <n v="108"/>
    <n v="12232937"/>
    <n v="22000000"/>
    <n v="-9767063"/>
    <n v="2004"/>
  </r>
  <r>
    <x v="2022"/>
    <n v="1"/>
    <x v="2022"/>
    <s v="Color"/>
    <s v="Action"/>
    <s v="English"/>
    <s v="Georgia"/>
    <s v="R"/>
    <s v="Richard Coyle"/>
    <s v="Renny Harlin"/>
    <n v="567"/>
    <n v="708"/>
    <n v="212"/>
    <n v="0"/>
    <n v="5.6"/>
    <n v="74"/>
    <n v="113"/>
    <n v="17149"/>
    <n v="20000000"/>
    <n v="-19982851"/>
    <n v="2005"/>
  </r>
  <r>
    <x v="2023"/>
    <n v="1"/>
    <x v="2023"/>
    <s v="Color"/>
    <s v="Action"/>
    <s v="English"/>
    <s v="USA"/>
    <s v="PG-13"/>
    <s v="Roxanne McKee"/>
    <s v="Renny Harlin"/>
    <n v="576"/>
    <n v="1520"/>
    <n v="212"/>
    <n v="12000"/>
    <n v="4.2"/>
    <n v="156"/>
    <n v="99"/>
    <n v="18821279"/>
    <n v="70000000"/>
    <n v="-51178721"/>
    <n v="2007"/>
  </r>
  <r>
    <x v="2024"/>
    <n v="1"/>
    <x v="2024"/>
    <s v="Color"/>
    <s v="Adventure"/>
    <s v="English"/>
    <s v="USA"/>
    <s v="PG-13"/>
    <s v="Zachary Gordon"/>
    <s v="Rian Johnson"/>
    <n v="975"/>
    <n v="3014"/>
    <n v="0"/>
    <n v="0"/>
    <n v="6.9"/>
    <n v="182"/>
    <n v="114"/>
    <n v="3519627"/>
    <n v="20000000"/>
    <n v="-16480373"/>
    <n v="2004"/>
  </r>
  <r>
    <x v="2025"/>
    <n v="1"/>
    <x v="2025"/>
    <s v="Color"/>
    <s v="Action"/>
    <s v="English"/>
    <s v="USA"/>
    <s v="R"/>
    <s v="Joseph Gordon-Levitt"/>
    <s v="Rian Johnson"/>
    <n v="23000"/>
    <n v="37387"/>
    <n v="0"/>
    <n v="75000"/>
    <n v="7.4"/>
    <n v="589"/>
    <n v="119"/>
    <n v="66468315"/>
    <n v="30000000"/>
    <n v="36468315"/>
    <n v="2006"/>
  </r>
  <r>
    <x v="2026"/>
    <n v="1"/>
    <x v="2026"/>
    <s v="Color"/>
    <s v="Action"/>
    <s v="English"/>
    <s v="USA"/>
    <s v="PG-13"/>
    <s v="Dwayne Johnson"/>
    <s v="Ric Roman Waugh"/>
    <n v="12000"/>
    <n v="15800"/>
    <n v="29"/>
    <n v="12000"/>
    <n v="6.5"/>
    <n v="238"/>
    <n v="112"/>
    <n v="42919096"/>
    <n v="15000000"/>
    <n v="27919096"/>
    <n v="2007"/>
  </r>
  <r>
    <x v="2027"/>
    <n v="1"/>
    <x v="2027"/>
    <s v="Color"/>
    <s v="Drama"/>
    <s v="English"/>
    <s v="USA"/>
    <s v="PG"/>
    <s v="Gavin MacLeod"/>
    <s v="Rich Christiano"/>
    <n v="284"/>
    <n v="1185"/>
    <n v="14"/>
    <n v="409"/>
    <n v="5.6"/>
    <n v="16"/>
    <n v="95"/>
    <n v="15278"/>
    <n v="825000"/>
    <n v="-809722"/>
    <n v="2001"/>
  </r>
  <r>
    <x v="2028"/>
    <n v="1"/>
    <x v="2028"/>
    <s v="Color"/>
    <s v="Adventure"/>
    <s v="English"/>
    <s v="USA"/>
    <s v="PG"/>
    <s v="Jack McBrayer"/>
    <s v="Rich Moore"/>
    <n v="975"/>
    <n v="4451"/>
    <n v="66"/>
    <n v="40000"/>
    <n v="7.8"/>
    <n v="377"/>
    <n v="101"/>
    <n v="189412677"/>
    <n v="165000000"/>
    <n v="24412677"/>
    <n v="2006"/>
  </r>
  <r>
    <x v="2029"/>
    <n v="1"/>
    <x v="2029"/>
    <s v="Color"/>
    <s v="Comedy"/>
    <s v="English"/>
    <s v="USA"/>
    <s v="R"/>
    <s v="Damon Wayans"/>
    <s v="Richard Benjamin"/>
    <n v="836"/>
    <n v="2467"/>
    <n v="121"/>
    <n v="241"/>
    <n v="2.8"/>
    <n v="28"/>
    <n v="80"/>
    <n v="1646664"/>
    <n v="20000000"/>
    <n v="-18353336"/>
    <n v="2002"/>
  </r>
  <r>
    <x v="2030"/>
    <n v="1"/>
    <x v="2030"/>
    <s v="Color"/>
    <s v="Comedy"/>
    <s v="English"/>
    <s v="UK"/>
    <s v="R"/>
    <s v="Colin Firth"/>
    <s v="Richard Curtis"/>
    <n v="14000"/>
    <n v="28886"/>
    <n v="628"/>
    <n v="52000"/>
    <n v="7.7"/>
    <n v="218"/>
    <n v="129"/>
    <n v="59365105"/>
    <n v="45000000"/>
    <n v="14365105"/>
    <n v="2002"/>
  </r>
  <r>
    <x v="2031"/>
    <n v="1"/>
    <x v="2031"/>
    <s v="Color"/>
    <s v="Drama"/>
    <s v="English"/>
    <s v="UK"/>
    <s v="R"/>
    <s v="Tom Hughes"/>
    <s v="Richard Curtis"/>
    <n v="565"/>
    <n v="1595"/>
    <n v="628"/>
    <n v="105000"/>
    <n v="7.8"/>
    <n v="274"/>
    <n v="123"/>
    <n v="15294553"/>
    <n v="12000000"/>
    <n v="3294553"/>
    <n v="2006"/>
  </r>
  <r>
    <x v="2032"/>
    <n v="1"/>
    <x v="2032"/>
    <s v="Color"/>
    <s v="Action"/>
    <s v="English"/>
    <s v="USA"/>
    <s v="PG-13"/>
    <s v="Paul Walker"/>
    <s v="Richard Donner"/>
    <n v="23000"/>
    <n v="43887"/>
    <n v="503"/>
    <n v="0"/>
    <n v="5.6"/>
    <n v="123"/>
    <n v="116"/>
    <n v="19480739"/>
    <n v="80000000"/>
    <n v="-60519261"/>
    <n v="2002"/>
  </r>
  <r>
    <x v="2033"/>
    <n v="1"/>
    <x v="2033"/>
    <s v="Color"/>
    <s v="Action"/>
    <s v="English"/>
    <s v="Germany"/>
    <s v="PG-13"/>
    <s v="Bruce Willis"/>
    <s v="Richard Donner"/>
    <n v="13000"/>
    <n v="15053"/>
    <n v="503"/>
    <n v="0"/>
    <n v="6.6"/>
    <n v="199"/>
    <n v="102"/>
    <n v="36883539"/>
    <n v="52000000"/>
    <n v="-15116461"/>
    <n v="2003"/>
  </r>
  <r>
    <x v="2034"/>
    <n v="1"/>
    <x v="2034"/>
    <s v="Color"/>
    <s v="Crime"/>
    <s v="English"/>
    <s v="USA"/>
    <s v="PG-13"/>
    <s v="Wilford Brimley"/>
    <s v="Richard Dutcher"/>
    <n v="957"/>
    <n v="1107"/>
    <n v="13"/>
    <n v="100"/>
    <n v="7.2"/>
    <n v="12"/>
    <n v="119"/>
    <n v="798341"/>
    <n v="1000000"/>
    <n v="-201659"/>
    <n v="2001"/>
  </r>
  <r>
    <x v="2035"/>
    <n v="1"/>
    <x v="2035"/>
    <s v="Color"/>
    <s v="Drama"/>
    <s v="English"/>
    <s v="UK"/>
    <s v="R"/>
    <s v="Emily Watson"/>
    <s v="Richard E. Grant"/>
    <n v="876"/>
    <n v="2544"/>
    <n v="554"/>
    <n v="311"/>
    <n v="6.9"/>
    <n v="49"/>
    <n v="97"/>
    <n v="233103"/>
    <n v="7000000"/>
    <n v="-6766897"/>
    <n v="2003"/>
  </r>
  <r>
    <x v="2036"/>
    <n v="1"/>
    <x v="2036"/>
    <s v="Color"/>
    <s v="Biography"/>
    <s v="English"/>
    <s v="UK"/>
    <s v="R"/>
    <s v="Kate Winslet"/>
    <s v="Richard Eyre"/>
    <n v="14000"/>
    <n v="16768"/>
    <n v="14"/>
    <n v="0"/>
    <n v="7.1"/>
    <n v="100"/>
    <n v="91"/>
    <n v="1292119"/>
    <n v="5500000"/>
    <n v="-4207881"/>
    <n v="2001"/>
  </r>
  <r>
    <x v="2037"/>
    <n v="1"/>
    <x v="2037"/>
    <s v="Color"/>
    <s v="Crime"/>
    <s v="English"/>
    <s v="UK"/>
    <s v="R"/>
    <s v="Phil Davis"/>
    <s v="Richard Eyre"/>
    <n v="386"/>
    <n v="646"/>
    <n v="14"/>
    <n v="0"/>
    <n v="7.4"/>
    <n v="220"/>
    <n v="92"/>
    <n v="17508670"/>
    <n v="15000000"/>
    <n v="2508670"/>
    <n v="2003"/>
  </r>
  <r>
    <x v="2038"/>
    <n v="1"/>
    <x v="2038"/>
    <s v="Color"/>
    <s v="Drama"/>
    <s v="Spanish"/>
    <s v="Germany"/>
    <s v="R"/>
    <s v="Emily Rios"/>
    <s v="Richard Glatzer"/>
    <n v="231"/>
    <n v="771"/>
    <n v="25"/>
    <n v="426"/>
    <n v="7.1"/>
    <n v="69"/>
    <n v="90"/>
    <n v="1689999"/>
    <n v="400000"/>
    <n v="1289999"/>
    <n v="2003"/>
  </r>
  <r>
    <x v="2039"/>
    <n v="1"/>
    <x v="2039"/>
    <s v="Color"/>
    <s v="Drama"/>
    <s v="English"/>
    <s v="USA"/>
    <s v="PG-13"/>
    <s v="Kristen Stewart"/>
    <s v="Richard Glatzer"/>
    <n v="17000"/>
    <n v="19673"/>
    <n v="25"/>
    <n v="45000"/>
    <n v="7.5"/>
    <n v="309"/>
    <n v="101"/>
    <n v="18656400"/>
    <n v="5000000"/>
    <n v="13656400"/>
    <n v="2007"/>
  </r>
  <r>
    <x v="2040"/>
    <n v="1"/>
    <x v="2040"/>
    <s v="Color"/>
    <s v="Drama"/>
    <s v="English"/>
    <s v="USA"/>
    <s v="R"/>
    <s v="Jake Gyllenhaal"/>
    <s v="Richard Kelly"/>
    <n v="15000"/>
    <n v="17040"/>
    <n v="219"/>
    <n v="33000"/>
    <n v="8.1"/>
    <n v="283"/>
    <n v="133"/>
    <n v="727883"/>
    <n v="4500000"/>
    <n v="-3772117"/>
    <n v="2001"/>
  </r>
  <r>
    <x v="2041"/>
    <n v="1"/>
    <x v="2041"/>
    <s v="Color"/>
    <s v="Comedy"/>
    <s v="English"/>
    <s v="France"/>
    <s v="R"/>
    <s v="Janeane Garofalo"/>
    <s v="Richard Kelly"/>
    <n v="1000"/>
    <n v="2340"/>
    <n v="219"/>
    <n v="0"/>
    <n v="5.5"/>
    <n v="173"/>
    <n v="160"/>
    <n v="273420"/>
    <n v="17000000"/>
    <n v="-16726580"/>
    <n v="2003"/>
  </r>
  <r>
    <x v="2042"/>
    <n v="1"/>
    <x v="2042"/>
    <s v="Color"/>
    <s v="Drama"/>
    <s v="English"/>
    <s v="USA"/>
    <s v="PG-13"/>
    <s v="Frank Langella"/>
    <s v="Richard Kelly"/>
    <n v="902"/>
    <n v="2466"/>
    <n v="219"/>
    <n v="0"/>
    <n v="5.6"/>
    <n v="287"/>
    <n v="115"/>
    <n v="15045676"/>
    <n v="16000000"/>
    <n v="-954324"/>
    <n v="2005"/>
  </r>
  <r>
    <x v="2043"/>
    <n v="1"/>
    <x v="2043"/>
    <s v="Color"/>
    <s v="Crime"/>
    <s v="English"/>
    <s v="Canada"/>
    <s v="R"/>
    <s v="Philip Seymour Hoffman"/>
    <s v="Richard Kwietniowski"/>
    <n v="22000"/>
    <n v="23513"/>
    <n v="23"/>
    <n v="0"/>
    <n v="7.2"/>
    <n v="82"/>
    <n v="104"/>
    <n v="1011054"/>
    <n v="10000000"/>
    <n v="-8988946"/>
    <n v="2002"/>
  </r>
  <r>
    <x v="2044"/>
    <n v="1"/>
    <x v="2044"/>
    <s v="Color"/>
    <s v="Biography"/>
    <s v="English"/>
    <s v="Germany"/>
    <s v="PG-13"/>
    <s v="Hunter Parrish"/>
    <s v="Richard LaGravenese"/>
    <n v="2000"/>
    <n v="3994"/>
    <n v="98"/>
    <n v="10000"/>
    <n v="7.5"/>
    <n v="84"/>
    <n v="123"/>
    <n v="36581633"/>
    <n v="21000000"/>
    <n v="15581633"/>
    <n v="2004"/>
  </r>
  <r>
    <x v="2045"/>
    <n v="1"/>
    <x v="2045"/>
    <s v="Color"/>
    <s v="Drama"/>
    <s v="English"/>
    <s v="USA"/>
    <s v="PG-13"/>
    <s v="Gerard Butler"/>
    <s v="Richard LaGravenese"/>
    <n v="18000"/>
    <n v="18726"/>
    <n v="98"/>
    <n v="20000"/>
    <n v="7.1"/>
    <n v="131"/>
    <n v="126"/>
    <n v="53680848"/>
    <n v="30000000"/>
    <n v="23680848"/>
    <n v="2004"/>
  </r>
  <r>
    <x v="2046"/>
    <n v="1"/>
    <x v="2046"/>
    <s v="Color"/>
    <s v="Drama"/>
    <s v="English"/>
    <s v="USA"/>
    <s v="PG-13"/>
    <s v="Alden Ehrenreich"/>
    <s v="Richard LaGravenese"/>
    <n v="1000"/>
    <n v="3580"/>
    <n v="98"/>
    <n v="14000"/>
    <n v="6.2"/>
    <n v="231"/>
    <n v="124"/>
    <n v="19445217"/>
    <n v="60000000"/>
    <n v="-40554783"/>
    <n v="2006"/>
  </r>
  <r>
    <x v="2047"/>
    <n v="1"/>
    <x v="2047"/>
    <s v="Color"/>
    <s v="Comedy"/>
    <s v="English"/>
    <s v="USA"/>
    <s v="PG-13"/>
    <s v="Miranda Cosgrove"/>
    <s v="Richard Linklater"/>
    <n v="2000"/>
    <n v="4403"/>
    <n v="0"/>
    <n v="0"/>
    <n v="7.1"/>
    <n v="204"/>
    <n v="108"/>
    <n v="81257845"/>
    <n v="35000000"/>
    <n v="46257845"/>
    <n v="2002"/>
  </r>
  <r>
    <x v="2048"/>
    <n v="1"/>
    <x v="2048"/>
    <s v="Color"/>
    <s v="Drama"/>
    <s v="English"/>
    <s v="USA"/>
    <s v="R"/>
    <s v="Vernon Dobtcheff"/>
    <s v="Richard Linklater"/>
    <n v="50"/>
    <n v="65"/>
    <n v="0"/>
    <n v="13000"/>
    <n v="8"/>
    <n v="211"/>
    <n v="80"/>
    <n v="5792822"/>
    <n v="2700000"/>
    <n v="3092822"/>
    <n v="2002"/>
  </r>
  <r>
    <x v="2049"/>
    <n v="1"/>
    <x v="2049"/>
    <s v="Color"/>
    <s v="Animation"/>
    <s v="English"/>
    <s v="USA"/>
    <s v="R"/>
    <s v="Robert Downey Jr."/>
    <s v="Richard Linklater"/>
    <n v="21000"/>
    <n v="39507"/>
    <n v="0"/>
    <n v="0"/>
    <n v="7.1"/>
    <n v="232"/>
    <n v="100"/>
    <n v="5480996"/>
    <n v="8700000"/>
    <n v="-3219004"/>
    <n v="2003"/>
  </r>
  <r>
    <x v="2050"/>
    <n v="1"/>
    <x v="2050"/>
    <s v="Color"/>
    <s v="Drama"/>
    <s v="English"/>
    <s v="UK"/>
    <s v="PG-13"/>
    <s v="Zoe Kazan"/>
    <s v="Richard Linklater"/>
    <n v="962"/>
    <n v="1591"/>
    <n v="0"/>
    <n v="0"/>
    <n v="6.8"/>
    <n v="160"/>
    <n v="107"/>
    <n v="1186957"/>
    <n v="25000000"/>
    <n v="-23813043"/>
    <n v="2004"/>
  </r>
  <r>
    <x v="2051"/>
    <n v="1"/>
    <x v="2051"/>
    <s v="Color"/>
    <s v="Comedy"/>
    <s v="English"/>
    <s v="USA"/>
    <s v="PG-13"/>
    <s v="Matthew McConaughey"/>
    <s v="Richard Linklater"/>
    <n v="11000"/>
    <n v="11328"/>
    <n v="0"/>
    <n v="15000"/>
    <n v="6.8"/>
    <n v="231"/>
    <n v="99"/>
    <n v="9203192"/>
    <n v="5000000"/>
    <n v="4203192"/>
    <n v="2005"/>
  </r>
  <r>
    <x v="2052"/>
    <n v="1"/>
    <x v="2052"/>
    <s v="Color"/>
    <s v="Drama"/>
    <s v="English"/>
    <s v="USA"/>
    <s v="R"/>
    <s v="Seamus Davey-Fitzpatrick"/>
    <s v="Richard Linklater"/>
    <n v="140"/>
    <n v="328"/>
    <n v="0"/>
    <n v="62000"/>
    <n v="7.9"/>
    <n v="405"/>
    <n v="109"/>
    <n v="8114507"/>
    <n v="3000000"/>
    <n v="5114507"/>
    <n v="2006"/>
  </r>
  <r>
    <x v="2053"/>
    <n v="1"/>
    <x v="2053"/>
    <s v="Color"/>
    <s v="Drama"/>
    <s v="English"/>
    <s v="USA"/>
    <s v="R"/>
    <s v="Ellar Coltrane"/>
    <s v="Richard Linklater"/>
    <n v="230"/>
    <n v="673"/>
    <n v="0"/>
    <n v="92000"/>
    <n v="8"/>
    <n v="548"/>
    <n v="165"/>
    <n v="25359200"/>
    <n v="4000000"/>
    <n v="21359200"/>
    <n v="2007"/>
  </r>
  <r>
    <x v="2054"/>
    <n v="1"/>
    <x v="2054"/>
    <s v="Color"/>
    <s v="Comedy"/>
    <s v="English"/>
    <s v="UK"/>
    <s v="PG-13"/>
    <s v="Kirsten Dunst"/>
    <s v="Richard Loncraine"/>
    <n v="4000"/>
    <n v="9330"/>
    <n v="12"/>
    <n v="0"/>
    <n v="6.3"/>
    <n v="129"/>
    <n v="98"/>
    <n v="16831505"/>
    <n v="31000000"/>
    <n v="-14168495"/>
    <n v="2002"/>
  </r>
  <r>
    <x v="2055"/>
    <n v="1"/>
    <x v="2055"/>
    <s v="Color"/>
    <s v="Crime"/>
    <s v="English"/>
    <s v="USA"/>
    <s v="PG-13"/>
    <s v="Jimmy Bennett"/>
    <s v="Richard Loncraine"/>
    <n v="87000"/>
    <n v="101383"/>
    <n v="12"/>
    <n v="773"/>
    <n v="5.8"/>
    <n v="171"/>
    <n v="105"/>
    <n v="48745150"/>
    <n v="50000000"/>
    <n v="-1254850"/>
    <n v="2003"/>
  </r>
  <r>
    <x v="2056"/>
    <n v="1"/>
    <x v="2056"/>
    <s v="Color"/>
    <s v="Biography"/>
    <s v="English"/>
    <s v="UK"/>
    <s v="PG-13"/>
    <s v="Tom Cullen"/>
    <s v="Richard Raymond"/>
    <n v="507"/>
    <n v="1281"/>
    <n v="10"/>
    <n v="0"/>
    <n v="6"/>
    <n v="31"/>
    <n v="104"/>
    <n v="143653"/>
    <n v="4000000"/>
    <n v="-3856347"/>
    <n v="2007"/>
  </r>
  <r>
    <x v="2057"/>
    <n v="1"/>
    <x v="2057"/>
    <s v="Color"/>
    <s v="Comedy"/>
    <s v="English"/>
    <s v="USA"/>
    <s v="R"/>
    <s v="Adam Scott"/>
    <s v="Richard Shepard"/>
    <n v="3000"/>
    <n v="4053"/>
    <n v="47"/>
    <n v="808"/>
    <n v="6.8"/>
    <n v="191"/>
    <n v="96"/>
    <n v="12570442"/>
    <n v="10000000"/>
    <n v="2570442"/>
    <n v="2003"/>
  </r>
  <r>
    <x v="2058"/>
    <n v="1"/>
    <x v="2058"/>
    <s v="Color"/>
    <s v="Adventure"/>
    <s v="English"/>
    <s v="USA"/>
    <s v="R"/>
    <s v="James Brolin"/>
    <s v="Richard Shepard"/>
    <n v="499"/>
    <n v="504"/>
    <n v="47"/>
    <n v="0"/>
    <n v="6.9"/>
    <n v="94"/>
    <n v="101"/>
    <n v="876671"/>
    <n v="25000000"/>
    <n v="-24123329"/>
    <n v="2004"/>
  </r>
  <r>
    <x v="2059"/>
    <n v="1"/>
    <x v="2059"/>
    <s v="Color"/>
    <s v="Biography"/>
    <s v="English"/>
    <s v="USA"/>
    <s v="PG"/>
    <s v="Aidan Quinn"/>
    <s v="Rick Bieber"/>
    <n v="767"/>
    <n v="2370"/>
    <n v="11"/>
    <n v="0"/>
    <n v="5.7"/>
    <n v="16"/>
    <n v="90"/>
    <n v="399611"/>
    <n v="6000000"/>
    <n v="-5600389"/>
    <n v="2005"/>
  </r>
  <r>
    <x v="2060"/>
    <n v="1"/>
    <x v="2060"/>
    <s v="Color"/>
    <s v="Documentary"/>
    <s v="English"/>
    <s v="USA"/>
    <s v="R"/>
    <s v="Laura Ramsey"/>
    <s v="Rick de Oliveira"/>
    <n v="960"/>
    <n v="972"/>
    <n v="2"/>
    <n v="131"/>
    <n v="2.7"/>
    <n v="52"/>
    <n v="96"/>
    <n v="3713002"/>
    <n v="8000000"/>
    <n v="-4286998"/>
    <n v="2002"/>
  </r>
  <r>
    <x v="2061"/>
    <n v="1"/>
    <x v="2061"/>
    <s v="Color"/>
    <s v="Comedy"/>
    <s v="English"/>
    <s v="USA"/>
    <s v="PG-13"/>
    <s v="Boris Kodjoe"/>
    <s v="Rick Famuyiwa"/>
    <n v="1000"/>
    <n v="3199"/>
    <n v="44"/>
    <n v="0"/>
    <n v="6.5"/>
    <n v="37"/>
    <n v="109"/>
    <n v="27362712"/>
    <n v="8000000"/>
    <n v="19362712"/>
    <n v="2001"/>
  </r>
  <r>
    <x v="2062"/>
    <n v="1"/>
    <x v="2062"/>
    <s v="Color"/>
    <s v="Comedy"/>
    <s v="English"/>
    <s v="USA"/>
    <s v="PG-13"/>
    <s v="America Ferrera"/>
    <s v="Rick Famuyiwa"/>
    <n v="953"/>
    <n v="3299"/>
    <n v="44"/>
    <n v="1000"/>
    <n v="4.9000000000000004"/>
    <n v="71"/>
    <n v="103"/>
    <n v="20246959"/>
    <n v="14000000"/>
    <n v="6246959"/>
    <n v="2005"/>
  </r>
  <r>
    <x v="2063"/>
    <n v="1"/>
    <x v="2063"/>
    <s v="Color"/>
    <s v="Comedy"/>
    <s v="English"/>
    <s v="USA"/>
    <s v="R"/>
    <s v="Kimberly Elise"/>
    <s v="Rick Famuyiwa"/>
    <n v="637"/>
    <n v="1342"/>
    <n v="44"/>
    <n v="23000"/>
    <n v="7.3"/>
    <n v="180"/>
    <n v="103"/>
    <n v="17474107"/>
    <n v="7000000"/>
    <n v="10474107"/>
    <n v="2007"/>
  </r>
  <r>
    <x v="2064"/>
    <n v="1"/>
    <x v="2064"/>
    <s v="Color"/>
    <s v="Comedy"/>
    <s v="English"/>
    <s v="USA"/>
    <s v="R"/>
    <s v="Jamie Lee Curtis"/>
    <s v="Rick Rosenthal"/>
    <n v="2000"/>
    <n v="5440"/>
    <n v="28"/>
    <n v="0"/>
    <n v="4.0999999999999996"/>
    <n v="151"/>
    <n v="94"/>
    <n v="30259652"/>
    <n v="15000000"/>
    <n v="15259652"/>
    <n v="2001"/>
  </r>
  <r>
    <x v="2065"/>
    <n v="1"/>
    <x v="2065"/>
    <s v="Color"/>
    <s v="Crime"/>
    <s v="English"/>
    <s v="USA"/>
    <s v="PG-13"/>
    <s v="Darryl Hunt"/>
    <s v="Ricki Stern"/>
    <n v="2"/>
    <n v="2"/>
    <n v="15"/>
    <n v="246"/>
    <n v="7.7"/>
    <n v="11"/>
    <n v="106"/>
    <n v="1111"/>
    <n v="200000"/>
    <n v="-198889"/>
    <n v="2003"/>
  </r>
  <r>
    <x v="2066"/>
    <n v="1"/>
    <x v="2066"/>
    <s v="Color"/>
    <s v="Comedy"/>
    <s v="English"/>
    <s v="USA"/>
    <s v="PG-13"/>
    <s v="Jennifer Garner"/>
    <s v="Ricky Gervais"/>
    <n v="3000"/>
    <n v="7252"/>
    <n v="0"/>
    <n v="13000"/>
    <n v="6.4"/>
    <n v="192"/>
    <n v="100"/>
    <n v="18439082"/>
    <n v="18500000"/>
    <n v="-60918"/>
    <n v="2005"/>
  </r>
  <r>
    <x v="2067"/>
    <n v="1"/>
    <x v="2067"/>
    <s v="Color"/>
    <s v="Action"/>
    <s v="English"/>
    <s v="USA"/>
    <s v="R"/>
    <s v="Djimon Hounsou"/>
    <s v="Ridley Scott"/>
    <n v="3000"/>
    <n v="6521"/>
    <n v="0"/>
    <n v="21000"/>
    <n v="8.5"/>
    <n v="265"/>
    <n v="171"/>
    <n v="187670866"/>
    <n v="103000000"/>
    <n v="84670866"/>
    <n v="2000"/>
  </r>
  <r>
    <x v="2068"/>
    <n v="1"/>
    <x v="2068"/>
    <s v="Color"/>
    <s v="Drama"/>
    <s v="English"/>
    <s v="USA"/>
    <s v="R"/>
    <s v="Ioan Gruffudd"/>
    <s v="Ridley Scott"/>
    <n v="2000"/>
    <n v="4270"/>
    <n v="0"/>
    <n v="10000"/>
    <n v="7.7"/>
    <n v="200"/>
    <n v="152"/>
    <n v="108638745"/>
    <n v="92000000"/>
    <n v="16638745"/>
    <n v="2001"/>
  </r>
  <r>
    <x v="2069"/>
    <n v="1"/>
    <x v="2069"/>
    <s v="Color"/>
    <s v="Action"/>
    <s v="English"/>
    <s v="USA"/>
    <s v="R"/>
    <s v="Liam Neeson"/>
    <s v="Ridley Scott"/>
    <n v="14000"/>
    <n v="19600"/>
    <n v="0"/>
    <n v="0"/>
    <n v="7.2"/>
    <n v="239"/>
    <n v="194"/>
    <n v="47396698"/>
    <n v="130000000"/>
    <n v="-82603302"/>
    <n v="2003"/>
  </r>
  <r>
    <x v="2070"/>
    <n v="1"/>
    <x v="2070"/>
    <s v="Color"/>
    <s v="Comedy"/>
    <s v="English"/>
    <s v="USA"/>
    <s v="PG-13"/>
    <s v="Archie Panjabi"/>
    <s v="Ridley Scott"/>
    <n v="883"/>
    <n v="3611"/>
    <n v="0"/>
    <n v="9000"/>
    <n v="6.9"/>
    <n v="147"/>
    <n v="117"/>
    <n v="7458269"/>
    <n v="35000000"/>
    <n v="-27541731"/>
    <n v="2003"/>
  </r>
  <r>
    <x v="2071"/>
    <n v="1"/>
    <x v="2071"/>
    <s v="Color"/>
    <s v="Biography"/>
    <s v="English"/>
    <s v="USA"/>
    <s v="R"/>
    <s v="Denzel Washington"/>
    <s v="Ridley Scott"/>
    <n v="18000"/>
    <n v="20354"/>
    <n v="0"/>
    <n v="0"/>
    <n v="7.8"/>
    <n v="300"/>
    <n v="176"/>
    <n v="130127620"/>
    <n v="100000000"/>
    <n v="30127620"/>
    <n v="2003"/>
  </r>
  <r>
    <x v="2072"/>
    <n v="1"/>
    <x v="2072"/>
    <s v="Color"/>
    <s v="Action"/>
    <s v="English"/>
    <s v="USA"/>
    <s v="R"/>
    <s v="Leonardo DiCaprio"/>
    <s v="Ridley Scott"/>
    <n v="29000"/>
    <n v="29824"/>
    <n v="0"/>
    <n v="0"/>
    <n v="7.1"/>
    <n v="238"/>
    <n v="128"/>
    <n v="39380442"/>
    <n v="70000000"/>
    <n v="-30619558"/>
    <n v="2004"/>
  </r>
  <r>
    <x v="2073"/>
    <n v="1"/>
    <x v="2073"/>
    <s v="Color"/>
    <s v="Action"/>
    <s v="English"/>
    <s v="USA"/>
    <s v="PG-13"/>
    <s v="Mark Addy"/>
    <s v="Ridley Scott"/>
    <n v="891"/>
    <n v="3244"/>
    <n v="0"/>
    <n v="17000"/>
    <n v="6.7"/>
    <n v="343"/>
    <n v="156"/>
    <n v="105219735"/>
    <n v="200000000"/>
    <n v="-94780265"/>
    <n v="2005"/>
  </r>
  <r>
    <x v="2074"/>
    <n v="1"/>
    <x v="2074"/>
    <s v="Color"/>
    <s v="Adventure"/>
    <s v="English"/>
    <s v="USA"/>
    <s v="R"/>
    <s v="Michael Fassbender"/>
    <s v="Ridley Scott"/>
    <n v="13000"/>
    <n v="24098"/>
    <n v="0"/>
    <n v="97000"/>
    <n v="7"/>
    <n v="775"/>
    <n v="124"/>
    <n v="126464904"/>
    <n v="130000000"/>
    <n v="-3535096"/>
    <n v="2006"/>
  </r>
  <r>
    <x v="2075"/>
    <n v="1"/>
    <x v="2075"/>
    <s v="Color"/>
    <s v="Crime"/>
    <s v="English"/>
    <s v="USA"/>
    <s v="R"/>
    <s v="Michael Fassbender"/>
    <s v="Ridley Scott"/>
    <n v="13000"/>
    <n v="27797"/>
    <n v="0"/>
    <n v="24000"/>
    <n v="5.3"/>
    <n v="336"/>
    <n v="138"/>
    <n v="16969390"/>
    <n v="25000000"/>
    <n v="-8030610"/>
    <n v="2007"/>
  </r>
  <r>
    <x v="2076"/>
    <n v="1"/>
    <x v="2076"/>
    <s v="Color"/>
    <s v="Action"/>
    <s v="English"/>
    <s v="UK"/>
    <s v="PG-13"/>
    <s v="Christian Bale"/>
    <s v="Ridley Scott"/>
    <n v="23000"/>
    <n v="26490"/>
    <n v="0"/>
    <n v="51000"/>
    <n v="6.1"/>
    <n v="314"/>
    <n v="150"/>
    <n v="65007045"/>
    <n v="140000000"/>
    <n v="-74992955"/>
    <n v="2007"/>
  </r>
  <r>
    <x v="2077"/>
    <n v="1"/>
    <x v="2077"/>
    <s v="Color"/>
    <s v="Adventure"/>
    <s v="English"/>
    <s v="USA"/>
    <s v="PG-13"/>
    <s v="Matt Damon"/>
    <s v="Ridley Scott"/>
    <n v="13000"/>
    <n v="14831"/>
    <n v="0"/>
    <n v="153000"/>
    <n v="8.1"/>
    <n v="568"/>
    <n v="151"/>
    <n v="228430993"/>
    <n v="108000000"/>
    <n v="120430993"/>
    <n v="2007"/>
  </r>
  <r>
    <x v="2078"/>
    <n v="1"/>
    <x v="2078"/>
    <s v="Color"/>
    <s v="Drama"/>
    <s v="Hindi"/>
    <s v="India"/>
    <s v="PG"/>
    <s v="Nawazuddin Siddiqui"/>
    <s v="Ritesh Batra"/>
    <n v="638"/>
    <n v="822"/>
    <n v="25"/>
    <n v="16000"/>
    <n v="7.8"/>
    <n v="195"/>
    <n v="104"/>
    <n v="4231500"/>
    <n v="1000000"/>
    <n v="3231500"/>
    <n v="2007"/>
  </r>
  <r>
    <x v="2079"/>
    <n v="1"/>
    <x v="2079"/>
    <s v="Color"/>
    <s v="Action"/>
    <s v="English"/>
    <s v="USA"/>
    <s v="PG-13"/>
    <s v="Christian Bale"/>
    <s v="Rob Bowman"/>
    <n v="23000"/>
    <n v="53024"/>
    <n v="38"/>
    <n v="0"/>
    <n v="6.2"/>
    <n v="138"/>
    <n v="101"/>
    <n v="43060566"/>
    <n v="60000000"/>
    <n v="-16939434"/>
    <n v="2001"/>
  </r>
  <r>
    <x v="2080"/>
    <n v="1"/>
    <x v="2080"/>
    <s v="Color"/>
    <s v="Action"/>
    <s v="English"/>
    <s v="Canada"/>
    <s v="PG-13"/>
    <s v="Jennifer Garner"/>
    <s v="Rob Bowman"/>
    <n v="3000"/>
    <n v="7048"/>
    <n v="38"/>
    <n v="0"/>
    <n v="4.8"/>
    <n v="196"/>
    <n v="100"/>
    <n v="24407944"/>
    <n v="43000000"/>
    <n v="-18592056"/>
    <n v="2003"/>
  </r>
  <r>
    <x v="2081"/>
    <n v="1"/>
    <x v="2081"/>
    <s v="Color"/>
    <s v="Action"/>
    <s v="English"/>
    <s v="USA"/>
    <s v="PG-13"/>
    <s v="Paul Walker"/>
    <s v="Rob Cohen"/>
    <n v="23000"/>
    <n v="26652"/>
    <n v="357"/>
    <n v="0"/>
    <n v="5.6"/>
    <n v="102"/>
    <n v="106"/>
    <n v="35007180"/>
    <n v="15000000"/>
    <n v="20007180"/>
    <n v="2000"/>
  </r>
  <r>
    <x v="2082"/>
    <n v="1"/>
    <x v="2082"/>
    <s v="Color"/>
    <s v="Action"/>
    <s v="English"/>
    <s v="USA"/>
    <s v="PG-13"/>
    <s v="Paul Walker"/>
    <s v="Rob Cohen"/>
    <n v="23000"/>
    <n v="45327"/>
    <n v="357"/>
    <n v="14000"/>
    <n v="6.7"/>
    <n v="187"/>
    <n v="106"/>
    <n v="144512310"/>
    <n v="38000000"/>
    <n v="106512310"/>
    <n v="2001"/>
  </r>
  <r>
    <x v="2083"/>
    <n v="1"/>
    <x v="2083"/>
    <s v="Color"/>
    <s v="Action"/>
    <s v="English"/>
    <s v="USA"/>
    <s v="PG-13"/>
    <s v="Vin Diesel"/>
    <s v="Rob Cohen"/>
    <n v="14000"/>
    <n v="14790"/>
    <n v="357"/>
    <n v="10000"/>
    <n v="5.8"/>
    <n v="191"/>
    <n v="132"/>
    <n v="141204016"/>
    <n v="70000000"/>
    <n v="71204016"/>
    <n v="2001"/>
  </r>
  <r>
    <x v="2084"/>
    <n v="1"/>
    <x v="2084"/>
    <s v="Color"/>
    <s v="Action"/>
    <s v="English"/>
    <s v="USA"/>
    <s v="PG-13"/>
    <s v="Sam Shepard"/>
    <s v="Rob Cohen"/>
    <n v="820"/>
    <n v="2705"/>
    <n v="357"/>
    <n v="0"/>
    <n v="5"/>
    <n v="145"/>
    <n v="121"/>
    <n v="31704416"/>
    <n v="135000000"/>
    <n v="-103295584"/>
    <n v="2003"/>
  </r>
  <r>
    <x v="2085"/>
    <n v="1"/>
    <x v="2085"/>
    <s v="Color"/>
    <s v="Action"/>
    <s v="English"/>
    <s v="USA"/>
    <s v="PG-13"/>
    <s v="Jet Li"/>
    <s v="Rob Cohen"/>
    <n v="5000"/>
    <n v="9131"/>
    <n v="357"/>
    <n v="0"/>
    <n v="5.2"/>
    <n v="264"/>
    <n v="112"/>
    <n v="102176165"/>
    <n v="145000000"/>
    <n v="-42823835"/>
    <n v="2004"/>
  </r>
  <r>
    <x v="2086"/>
    <n v="1"/>
    <x v="2086"/>
    <s v="Color"/>
    <s v="Action"/>
    <s v="English"/>
    <s v="USA"/>
    <s v="PG-13"/>
    <s v="Cicely Tyson"/>
    <s v="Rob Cohen"/>
    <n v="907"/>
    <n v="2471"/>
    <n v="357"/>
    <n v="11000"/>
    <n v="5.0999999999999996"/>
    <n v="211"/>
    <n v="101"/>
    <n v="25863915"/>
    <n v="35000000"/>
    <n v="-9136085"/>
    <n v="2006"/>
  </r>
  <r>
    <x v="2087"/>
    <n v="1"/>
    <x v="2087"/>
    <s v="Color"/>
    <s v="Mystery"/>
    <s v="English"/>
    <s v="USA"/>
    <s v="R"/>
    <s v="Ryan Guzman"/>
    <s v="Rob Cohen"/>
    <n v="3000"/>
    <n v="4807"/>
    <n v="357"/>
    <n v="8000"/>
    <n v="4.5999999999999996"/>
    <n v="149"/>
    <n v="91"/>
    <n v="35385560"/>
    <n v="4000000"/>
    <n v="31385560"/>
    <n v="2007"/>
  </r>
  <r>
    <x v="2088"/>
    <n v="1"/>
    <x v="2088"/>
    <s v="Color"/>
    <s v="Action"/>
    <s v="English"/>
    <s v="USA"/>
    <s v="PG"/>
    <s v="Amy Poehler"/>
    <s v="Rob Letterman"/>
    <n v="1000"/>
    <n v="2579"/>
    <n v="11"/>
    <n v="0"/>
    <n v="6.5"/>
    <n v="219"/>
    <n v="94"/>
    <n v="198332128"/>
    <n v="175000000"/>
    <n v="23332128"/>
    <n v="2005"/>
  </r>
  <r>
    <x v="2089"/>
    <n v="1"/>
    <x v="2089"/>
    <s v="Color"/>
    <s v="Adventure"/>
    <s v="English"/>
    <s v="USA"/>
    <s v="PG"/>
    <s v="James Corden"/>
    <s v="Rob Letterman"/>
    <n v="480"/>
    <n v="1173"/>
    <n v="11"/>
    <n v="0"/>
    <n v="4.9000000000000004"/>
    <n v="184"/>
    <n v="85"/>
    <n v="42776259"/>
    <n v="112000000"/>
    <n v="-69223741"/>
    <n v="2005"/>
  </r>
  <r>
    <x v="2090"/>
    <n v="1"/>
    <x v="2090"/>
    <s v="Color"/>
    <s v="Adventure"/>
    <s v="English"/>
    <s v="USA"/>
    <s v="PG"/>
    <s v="Odeya Rush"/>
    <s v="Rob Letterman"/>
    <n v="2000"/>
    <n v="5497"/>
    <n v="11"/>
    <n v="35000"/>
    <n v="6.4"/>
    <n v="218"/>
    <n v="103"/>
    <n v="80021740"/>
    <n v="58000000"/>
    <n v="22021740"/>
    <n v="2007"/>
  </r>
  <r>
    <x v="2091"/>
    <n v="1"/>
    <x v="2091"/>
    <s v="Black and White"/>
    <s v="Comedy"/>
    <s v="English"/>
    <s v="USA"/>
    <s v="PG-13"/>
    <s v="Colm Feore"/>
    <s v="Rob Marshall"/>
    <n v="539"/>
    <n v="813"/>
    <n v="252"/>
    <n v="0"/>
    <n v="7.2"/>
    <n v="223"/>
    <n v="113"/>
    <n v="170684505"/>
    <n v="45000000"/>
    <n v="125684505"/>
    <n v="2001"/>
  </r>
  <r>
    <x v="2092"/>
    <n v="1"/>
    <x v="2092"/>
    <s v="Color"/>
    <s v="Drama"/>
    <s v="English"/>
    <s v="USA"/>
    <s v="PG-13"/>
    <s v="Li Gong"/>
    <s v="Rob Marshall"/>
    <n v="879"/>
    <n v="2380"/>
    <n v="252"/>
    <n v="0"/>
    <n v="7.3"/>
    <n v="229"/>
    <n v="145"/>
    <n v="57010853"/>
    <n v="85000000"/>
    <n v="-27989147"/>
    <n v="2003"/>
  </r>
  <r>
    <x v="2093"/>
    <n v="1"/>
    <x v="2093"/>
    <s v="Black and White"/>
    <s v="Drama"/>
    <s v="English"/>
    <s v="USA"/>
    <s v="PG-13"/>
    <s v="Fergie"/>
    <s v="Rob Marshall"/>
    <n v="529"/>
    <n v="619"/>
    <n v="252"/>
    <n v="0"/>
    <n v="5.8"/>
    <n v="205"/>
    <n v="118"/>
    <n v="19673424"/>
    <n v="80000000"/>
    <n v="-60326576"/>
    <n v="2005"/>
  </r>
  <r>
    <x v="2094"/>
    <n v="1"/>
    <x v="2094"/>
    <s v="Color"/>
    <s v="Action"/>
    <s v="English"/>
    <s v="USA"/>
    <s v="PG-13"/>
    <s v="Johnny Depp"/>
    <s v="Rob Marshall"/>
    <n v="40000"/>
    <n v="54083"/>
    <n v="252"/>
    <n v="58000"/>
    <n v="6.7"/>
    <n v="448"/>
    <n v="136"/>
    <n v="241063875"/>
    <n v="250000000"/>
    <n v="-8936125"/>
    <n v="2006"/>
  </r>
  <r>
    <x v="2095"/>
    <n v="1"/>
    <x v="2095"/>
    <s v="Color"/>
    <s v="Adventure"/>
    <s v="English"/>
    <s v="USA"/>
    <s v="PG"/>
    <s v="Johnny Depp"/>
    <s v="Rob Marshall"/>
    <n v="40000"/>
    <n v="62837"/>
    <n v="252"/>
    <n v="90000"/>
    <n v="6"/>
    <n v="321"/>
    <n v="125"/>
    <n v="127997349"/>
    <n v="50000000"/>
    <n v="77997349"/>
    <n v="2007"/>
  </r>
  <r>
    <x v="2096"/>
    <n v="1"/>
    <x v="2096"/>
    <s v="Color"/>
    <s v="Comedy"/>
    <s v="English"/>
    <s v="USA"/>
    <s v="R"/>
    <s v="Ryan Reynolds"/>
    <s v="Rob McKittrick"/>
    <n v="16000"/>
    <n v="19957"/>
    <n v="6"/>
    <n v="0"/>
    <n v="6.8"/>
    <n v="91"/>
    <n v="94"/>
    <n v="16101109"/>
    <n v="3000000"/>
    <n v="13101109"/>
    <n v="2003"/>
  </r>
  <r>
    <x v="2097"/>
    <n v="1"/>
    <x v="2097"/>
    <s v="Color"/>
    <s v="Adventure"/>
    <s v="English"/>
    <s v="USA"/>
    <s v="PG"/>
    <s v="Nathan Lane"/>
    <s v="Rob Minkoff"/>
    <n v="886"/>
    <n v="2682"/>
    <n v="50"/>
    <n v="459"/>
    <n v="5.4"/>
    <n v="71"/>
    <n v="77"/>
    <n v="64736114"/>
    <n v="120000000"/>
    <n v="-55263886"/>
    <n v="2001"/>
  </r>
  <r>
    <x v="2098"/>
    <n v="1"/>
    <x v="2098"/>
    <s v="Color"/>
    <s v="Comedy"/>
    <s v="English"/>
    <s v="USA"/>
    <s v="PG"/>
    <s v="Marsha Thomason"/>
    <s v="Rob Minkoff"/>
    <n v="691"/>
    <n v="2622"/>
    <n v="50"/>
    <n v="988"/>
    <n v="4.9000000000000004"/>
    <n v="122"/>
    <n v="88"/>
    <n v="75817994"/>
    <n v="90000000"/>
    <n v="-14182006"/>
    <n v="2002"/>
  </r>
  <r>
    <x v="2099"/>
    <n v="1"/>
    <x v="2099"/>
    <s v="Color"/>
    <s v="Action"/>
    <s v="English"/>
    <s v="USA"/>
    <s v="PG-13"/>
    <s v="Jet Li"/>
    <s v="Rob Minkoff"/>
    <n v="5000"/>
    <n v="7247"/>
    <n v="50"/>
    <n v="0"/>
    <n v="6.6"/>
    <n v="206"/>
    <n v="104"/>
    <n v="25040293"/>
    <n v="55000000"/>
    <n v="-29959707"/>
    <n v="2004"/>
  </r>
  <r>
    <x v="2100"/>
    <n v="1"/>
    <x v="2100"/>
    <s v="Color"/>
    <s v="Adventure"/>
    <s v="English"/>
    <s v="USA"/>
    <s v="PG"/>
    <s v="Ty Burrell"/>
    <s v="Rob Minkoff"/>
    <n v="3000"/>
    <n v="5810"/>
    <n v="50"/>
    <n v="11000"/>
    <n v="6.9"/>
    <n v="196"/>
    <n v="92"/>
    <n v="111505642"/>
    <n v="145000000"/>
    <n v="-33494358"/>
    <n v="2007"/>
  </r>
  <r>
    <x v="2101"/>
    <n v="1"/>
    <x v="2101"/>
    <s v="Color"/>
    <s v="Comedy"/>
    <s v="English"/>
    <s v="USA"/>
    <s v="PG-13"/>
    <s v="Vincent Pastore"/>
    <s v="Rob Pritts"/>
    <n v="584"/>
    <n v="3850"/>
    <n v="5"/>
    <n v="365"/>
    <n v="4.5999999999999996"/>
    <n v="62"/>
    <n v="86"/>
    <n v="23978402"/>
    <n v="11000000"/>
    <n v="12978402"/>
    <n v="2001"/>
  </r>
  <r>
    <x v="2102"/>
    <n v="1"/>
    <x v="2102"/>
    <s v="Color"/>
    <s v="Comedy"/>
    <s v="English"/>
    <s v="USA"/>
    <s v="PG-13"/>
    <s v="David Paymer"/>
    <s v="Rob Reiner"/>
    <n v="372"/>
    <n v="977"/>
    <n v="0"/>
    <n v="625"/>
    <n v="5.6"/>
    <n v="73"/>
    <n v="96"/>
    <n v="14208384"/>
    <n v="30000000"/>
    <n v="-15791616"/>
    <n v="2002"/>
  </r>
  <r>
    <x v="2103"/>
    <n v="1"/>
    <x v="2103"/>
    <s v="Color"/>
    <s v="Adventure"/>
    <s v="English"/>
    <s v="USA"/>
    <s v="PG-13"/>
    <s v="Morgan Freeman"/>
    <s v="Rob Reiner"/>
    <n v="11000"/>
    <n v="14868"/>
    <n v="0"/>
    <n v="22000"/>
    <n v="7.4"/>
    <n v="207"/>
    <n v="97"/>
    <n v="93452056"/>
    <n v="45000000"/>
    <n v="48452056"/>
    <n v="2004"/>
  </r>
  <r>
    <x v="2104"/>
    <n v="1"/>
    <x v="2104"/>
    <s v="Color"/>
    <s v="Comedy"/>
    <s v="English"/>
    <s v="USA"/>
    <s v="PG"/>
    <s v="Madeline Carroll"/>
    <s v="Rob Reiner"/>
    <n v="1000"/>
    <n v="4377"/>
    <n v="0"/>
    <n v="14000"/>
    <n v="7.7"/>
    <n v="87"/>
    <n v="90"/>
    <n v="1752214"/>
    <n v="14000000"/>
    <n v="-12247786"/>
    <n v="2005"/>
  </r>
  <r>
    <x v="2105"/>
    <n v="1"/>
    <x v="2105"/>
    <s v="Color"/>
    <s v="Comedy"/>
    <s v="English"/>
    <s v="USA"/>
    <s v="PG-13"/>
    <s v="Yaya DaCosta"/>
    <s v="Rob Reiner"/>
    <n v="712"/>
    <n v="1673"/>
    <n v="0"/>
    <n v="3000"/>
    <n v="5.7"/>
    <n v="107"/>
    <n v="94"/>
    <n v="15155772"/>
    <n v="18000000"/>
    <n v="-2844228"/>
    <n v="2007"/>
  </r>
  <r>
    <x v="2106"/>
    <n v="1"/>
    <x v="2106"/>
    <s v="Color"/>
    <s v="Horror"/>
    <s v="English"/>
    <s v="USA"/>
    <s v="R"/>
    <s v="Kevin Zegers"/>
    <s v="Rob Schmidt"/>
    <n v="2000"/>
    <n v="3416"/>
    <n v="36"/>
    <n v="0"/>
    <n v="6.1"/>
    <n v="191"/>
    <n v="84"/>
    <n v="15417771"/>
    <n v="12600000"/>
    <n v="2817771"/>
    <n v="2002"/>
  </r>
  <r>
    <x v="2107"/>
    <n v="1"/>
    <x v="2107"/>
    <s v="Black and White"/>
    <s v="Horror"/>
    <s v="English"/>
    <s v="USA"/>
    <s v="R"/>
    <s v="Sid Haig"/>
    <s v="Rob Zombie"/>
    <n v="1000"/>
    <n v="2444"/>
    <n v="0"/>
    <n v="0"/>
    <n v="6"/>
    <n v="202"/>
    <n v="105"/>
    <n v="12583510"/>
    <n v="7000000"/>
    <n v="5583510"/>
    <n v="2002"/>
  </r>
  <r>
    <x v="2108"/>
    <n v="1"/>
    <x v="2108"/>
    <s v="Color"/>
    <s v="Crime"/>
    <s v="English"/>
    <s v="USA"/>
    <s v="R"/>
    <s v="Sid Haig"/>
    <s v="Rob Zombie"/>
    <n v="1000"/>
    <n v="3544"/>
    <n v="0"/>
    <n v="0"/>
    <n v="6.9"/>
    <n v="261"/>
    <n v="109"/>
    <n v="16901126"/>
    <n v="7000000"/>
    <n v="9901126"/>
    <n v="2003"/>
  </r>
  <r>
    <x v="2109"/>
    <n v="1"/>
    <x v="2109"/>
    <s v="Color"/>
    <s v="Horror"/>
    <s v="English"/>
    <s v="USA"/>
    <s v="R"/>
    <s v="Scout Taylor-Compton"/>
    <s v="Rob Zombie"/>
    <n v="908"/>
    <n v="3226"/>
    <n v="0"/>
    <n v="3000"/>
    <n v="4.9000000000000004"/>
    <n v="220"/>
    <n v="119"/>
    <n v="33386128"/>
    <n v="15000000"/>
    <n v="18386128"/>
    <n v="2005"/>
  </r>
  <r>
    <x v="2110"/>
    <n v="1"/>
    <x v="2110"/>
    <s v="Color"/>
    <s v="Drama"/>
    <s v="English"/>
    <s v="USA"/>
    <s v="R"/>
    <s v="Sid Haig"/>
    <s v="Rob Zombie"/>
    <n v="1000"/>
    <n v="5158"/>
    <n v="0"/>
    <n v="15000"/>
    <n v="5.0999999999999996"/>
    <n v="234"/>
    <n v="101"/>
    <n v="1163508"/>
    <n v="2500000"/>
    <n v="-1336492"/>
    <n v="2006"/>
  </r>
  <r>
    <x v="2111"/>
    <n v="1"/>
    <x v="2111"/>
    <s v="Color"/>
    <s v="Drama"/>
    <s v="English"/>
    <s v="Poland"/>
    <s v="PG-13"/>
    <s v="Marc Blucas"/>
    <s v="Robby Henson"/>
    <n v="973"/>
    <n v="2306"/>
    <n v="9"/>
    <n v="250"/>
    <n v="5.0999999999999996"/>
    <n v="25"/>
    <n v="101"/>
    <n v="978908"/>
    <n v="2400000"/>
    <n v="-1421092"/>
    <n v="2003"/>
  </r>
  <r>
    <x v="2112"/>
    <n v="1"/>
    <x v="2112"/>
    <s v="Color"/>
    <s v="Drama"/>
    <s v="English"/>
    <s v="UK"/>
    <s v="R"/>
    <s v="Kristin Scott Thomas"/>
    <s v="Robert Altman"/>
    <n v="1000"/>
    <n v="3261"/>
    <n v="500"/>
    <n v="0"/>
    <n v="7.3"/>
    <n v="187"/>
    <n v="131"/>
    <n v="41300105"/>
    <n v="19800000"/>
    <n v="21500105"/>
    <n v="2001"/>
  </r>
  <r>
    <x v="2113"/>
    <n v="1"/>
    <x v="2113"/>
    <s v="Color"/>
    <s v="Comedy"/>
    <s v="English"/>
    <s v="Germany"/>
    <s v="PG-13"/>
    <s v="Meryl Streep"/>
    <s v="Robert Altman"/>
    <n v="11000"/>
    <n v="12946"/>
    <n v="500"/>
    <n v="683"/>
    <n v="6.8"/>
    <n v="211"/>
    <n v="105"/>
    <n v="20338609"/>
    <n v="10000000"/>
    <n v="10338609"/>
    <n v="2003"/>
  </r>
  <r>
    <x v="2114"/>
    <n v="1"/>
    <x v="2114"/>
    <s v="Color"/>
    <s v="Comedy"/>
    <s v="English"/>
    <s v="UK"/>
    <s v="R"/>
    <s v="James Corden"/>
    <s v="Robert B. Weide"/>
    <n v="480"/>
    <n v="858"/>
    <n v="53"/>
    <n v="0"/>
    <n v="6.5"/>
    <n v="135"/>
    <n v="110"/>
    <n v="2775593"/>
    <n v="27000000"/>
    <n v="-24224407"/>
    <n v="2004"/>
  </r>
  <r>
    <x v="2115"/>
    <n v="1"/>
    <x v="2115"/>
    <s v="Color"/>
    <s v="Comedy"/>
    <s v="English"/>
    <s v="USA"/>
    <s v="R"/>
    <s v="Wendi McLendon-Covey"/>
    <s v="Robert Ben Garant"/>
    <n v="655"/>
    <n v="2737"/>
    <n v="134"/>
    <n v="441"/>
    <n v="5.9"/>
    <n v="89"/>
    <n v="84"/>
    <n v="20339754"/>
    <n v="10000000"/>
    <n v="10339754"/>
    <n v="2004"/>
  </r>
  <r>
    <x v="2116"/>
    <n v="1"/>
    <x v="2116"/>
    <s v="Color"/>
    <s v="Comedy"/>
    <s v="English"/>
    <s v="USA"/>
    <s v="R"/>
    <s v="Frances Conroy"/>
    <s v="Robert Cary"/>
    <n v="827"/>
    <n v="3574"/>
    <n v="0"/>
    <n v="360"/>
    <n v="6.5"/>
    <n v="30"/>
    <n v="101"/>
    <n v="220234"/>
    <n v="3500000"/>
    <n v="-3279766"/>
    <n v="2003"/>
  </r>
  <r>
    <x v="2117"/>
    <n v="1"/>
    <x v="2117"/>
    <s v="Color"/>
    <s v="Horror"/>
    <s v="English"/>
    <s v="USA"/>
    <s v="R"/>
    <s v="Julian Richings"/>
    <s v="Robert Eggers"/>
    <n v="648"/>
    <n v="1122"/>
    <n v="22"/>
    <n v="43000"/>
    <n v="6.8"/>
    <n v="425"/>
    <n v="92"/>
    <n v="25138292"/>
    <n v="3500000"/>
    <n v="21638292"/>
    <n v="2007"/>
  </r>
  <r>
    <x v="2118"/>
    <n v="1"/>
    <x v="2118"/>
    <s v="Color"/>
    <s v="Crime"/>
    <s v="English"/>
    <s v="USA"/>
    <s v="R"/>
    <s v="Michael Derek"/>
    <s v="Robert Fontaine"/>
    <n v="128"/>
    <n v="214"/>
    <n v="7"/>
    <n v="305"/>
    <n v="7.2"/>
    <n v="4"/>
    <n v="125"/>
    <n v="3330"/>
    <n v="2100000"/>
    <n v="-2096670"/>
    <n v="2007"/>
  </r>
  <r>
    <x v="2119"/>
    <n v="1"/>
    <x v="2119"/>
    <s v="Color"/>
    <s v="Horror"/>
    <s v="English"/>
    <s v="USA"/>
    <s v="PG-13"/>
    <s v="Alexander Gould"/>
    <s v="Robert Harmon"/>
    <n v="1000"/>
    <n v="4060"/>
    <n v="11"/>
    <n v="814"/>
    <n v="4.8"/>
    <n v="81"/>
    <n v="89"/>
    <n v="12693621"/>
    <n v="17000000"/>
    <n v="-4306379"/>
    <n v="2001"/>
  </r>
  <r>
    <x v="2120"/>
    <n v="1"/>
    <x v="2120"/>
    <s v="Color"/>
    <s v="Comedy"/>
    <s v="English"/>
    <s v="USA"/>
    <s v="PG-13"/>
    <s v="Alyson Hannigan"/>
    <s v="Robert Iscove"/>
    <n v="3000"/>
    <n v="3451"/>
    <n v="7"/>
    <n v="487"/>
    <n v="5.3"/>
    <n v="67"/>
    <n v="94"/>
    <n v="20627372"/>
    <n v="16000000"/>
    <n v="4627372"/>
    <n v="2000"/>
  </r>
  <r>
    <x v="2121"/>
    <n v="1"/>
    <x v="2121"/>
    <s v="Color"/>
    <s v="Comedy"/>
    <s v="English"/>
    <s v="USA"/>
    <s v="PG"/>
    <s v="Anika Noni Rose"/>
    <s v="Robert Iscove"/>
    <n v="525"/>
    <n v="1445"/>
    <n v="7"/>
    <n v="0"/>
    <n v="2.1"/>
    <n v="60"/>
    <n v="90"/>
    <n v="4922166"/>
    <n v="12000000"/>
    <n v="-7077834"/>
    <n v="2002"/>
  </r>
  <r>
    <x v="2122"/>
    <n v="1"/>
    <x v="2122"/>
    <s v="Color"/>
    <s v="Comedy"/>
    <s v="English"/>
    <s v="Australia"/>
    <s v="Unrated"/>
    <s v="Lauren Ambrose"/>
    <s v="Robert Lee King"/>
    <n v="945"/>
    <n v="2282"/>
    <n v="0"/>
    <n v="614"/>
    <n v="6.3"/>
    <n v="51"/>
    <n v="85"/>
    <n v="265107"/>
    <n v="1500000"/>
    <n v="-1234893"/>
    <n v="2000"/>
  </r>
  <r>
    <x v="2123"/>
    <n v="1"/>
    <x v="2123"/>
    <s v="Color"/>
    <s v="Comedy"/>
    <s v="English"/>
    <s v="USA"/>
    <s v="PG-13"/>
    <s v="Linda Cardellini"/>
    <s v="Robert Luketic"/>
    <n v="2000"/>
    <n v="4380"/>
    <n v="126"/>
    <n v="0"/>
    <n v="6.2"/>
    <n v="163"/>
    <n v="96"/>
    <n v="95001351"/>
    <n v="18000000"/>
    <n v="77001351"/>
    <n v="2001"/>
  </r>
  <r>
    <x v="2124"/>
    <n v="1"/>
    <x v="2124"/>
    <s v="Color"/>
    <s v="Comedy"/>
    <s v="English"/>
    <s v="USA"/>
    <s v="PG-13"/>
    <s v="Topher Grace"/>
    <s v="Robert Luketic"/>
    <n v="2000"/>
    <n v="4681"/>
    <n v="126"/>
    <n v="876"/>
    <n v="5.6"/>
    <n v="84"/>
    <n v="95"/>
    <n v="16964743"/>
    <n v="24000000"/>
    <n v="-7035257"/>
    <n v="2002"/>
  </r>
  <r>
    <x v="2125"/>
    <n v="1"/>
    <x v="2125"/>
    <s v="Color"/>
    <s v="Comedy"/>
    <s v="English"/>
    <s v="Germany"/>
    <s v="PG-13"/>
    <s v="Adam Scott"/>
    <s v="Robert Luketic"/>
    <n v="3000"/>
    <n v="6292"/>
    <n v="126"/>
    <n v="0"/>
    <n v="5.5"/>
    <n v="132"/>
    <n v="101"/>
    <n v="82931301"/>
    <n v="60000000"/>
    <n v="22931301"/>
    <n v="2003"/>
  </r>
  <r>
    <x v="2126"/>
    <n v="1"/>
    <x v="2126"/>
    <s v="Color"/>
    <s v="Crime"/>
    <s v="English"/>
    <s v="USA"/>
    <s v="PG-13"/>
    <s v="Kevin Spacey"/>
    <s v="Robert Luketic"/>
    <n v="18000"/>
    <n v="25661"/>
    <n v="126"/>
    <n v="0"/>
    <n v="6.8"/>
    <n v="144"/>
    <n v="123"/>
    <n v="81159365"/>
    <n v="35000000"/>
    <n v="46159365"/>
    <n v="2004"/>
  </r>
  <r>
    <x v="2127"/>
    <n v="1"/>
    <x v="2127"/>
    <s v="Color"/>
    <s v="Comedy"/>
    <s v="English"/>
    <s v="USA"/>
    <s v="R"/>
    <s v="Gerard Butler"/>
    <s v="Robert Luketic"/>
    <n v="18000"/>
    <n v="22436"/>
    <n v="126"/>
    <n v="9000"/>
    <n v="6.5"/>
    <n v="174"/>
    <n v="96"/>
    <n v="88915214"/>
    <n v="38000000"/>
    <n v="50915214"/>
    <n v="2005"/>
  </r>
  <r>
    <x v="2128"/>
    <n v="1"/>
    <x v="2128"/>
    <s v="Color"/>
    <s v="Action"/>
    <s v="English"/>
    <s v="USA"/>
    <s v="PG-13"/>
    <s v="Tom Selleck"/>
    <s v="Robert Luketic"/>
    <n v="19000"/>
    <n v="25206"/>
    <n v="126"/>
    <n v="0"/>
    <n v="5.4"/>
    <n v="140"/>
    <n v="100"/>
    <n v="47000485"/>
    <n v="75000000"/>
    <n v="-27999515"/>
    <n v="2005"/>
  </r>
  <r>
    <x v="2129"/>
    <n v="1"/>
    <x v="2129"/>
    <s v="Color"/>
    <s v="Crime"/>
    <s v="English"/>
    <s v="USA"/>
    <s v="R"/>
    <s v="Brian Dennehy"/>
    <s v="Robert Moresco"/>
    <n v="954"/>
    <n v="2512"/>
    <n v="53"/>
    <n v="294"/>
    <n v="6.4"/>
    <n v="26"/>
    <n v="107"/>
    <n v="53481"/>
    <n v="8000000"/>
    <n v="-7946519"/>
    <n v="2003"/>
  </r>
  <r>
    <x v="2130"/>
    <n v="1"/>
    <x v="2130"/>
    <s v="Color"/>
    <s v="Drama"/>
    <s v="English"/>
    <s v="USA"/>
    <s v="PG-13"/>
    <s v="Matt Damon"/>
    <s v="Robert Redford"/>
    <n v="13000"/>
    <n v="34774"/>
    <n v="0"/>
    <n v="0"/>
    <n v="6.7"/>
    <n v="125"/>
    <n v="126"/>
    <n v="30695227"/>
    <n v="60000000"/>
    <n v="-29304773"/>
    <n v="2000"/>
  </r>
  <r>
    <x v="2131"/>
    <n v="1"/>
    <x v="2131"/>
    <s v="Color"/>
    <s v="Drama"/>
    <s v="English"/>
    <s v="USA"/>
    <s v="R"/>
    <s v="Meryl Streep"/>
    <s v="Robert Redford"/>
    <n v="11000"/>
    <n v="32875"/>
    <n v="0"/>
    <n v="0"/>
    <n v="6.2"/>
    <n v="227"/>
    <n v="92"/>
    <n v="14998070"/>
    <n v="35000000"/>
    <n v="-20001930"/>
    <n v="2004"/>
  </r>
  <r>
    <x v="2132"/>
    <n v="1"/>
    <x v="2132"/>
    <s v="Color"/>
    <s v="Crime"/>
    <s v="English"/>
    <s v="USA"/>
    <s v="PG-13"/>
    <s v="Robin Wright"/>
    <s v="Robert Redford"/>
    <n v="18000"/>
    <n v="21163"/>
    <n v="0"/>
    <n v="0"/>
    <n v="7"/>
    <n v="199"/>
    <n v="122"/>
    <n v="11538204"/>
    <n v="25000000"/>
    <n v="-13461796"/>
    <n v="2005"/>
  </r>
  <r>
    <x v="2133"/>
    <n v="1"/>
    <x v="2133"/>
    <s v="Color"/>
    <s v="Action"/>
    <s v="English"/>
    <s v="USA"/>
    <s v="PG"/>
    <s v="Alexa PenaVega"/>
    <s v="Robert Rodriguez"/>
    <n v="2000"/>
    <n v="4499"/>
    <n v="0"/>
    <n v="0"/>
    <n v="5.4"/>
    <n v="122"/>
    <n v="88"/>
    <n v="112692062"/>
    <n v="35000000"/>
    <n v="77692062"/>
    <n v="2001"/>
  </r>
  <r>
    <x v="2134"/>
    <n v="1"/>
    <x v="2134"/>
    <s v="Color"/>
    <s v="Action"/>
    <s v="English"/>
    <s v="USA"/>
    <s v="PG"/>
    <s v="Steve Buscemi"/>
    <s v="Robert Rodriguez"/>
    <n v="12000"/>
    <n v="18291"/>
    <n v="0"/>
    <n v="478"/>
    <n v="5.0999999999999996"/>
    <n v="103"/>
    <n v="100"/>
    <n v="85570368"/>
    <n v="38000000"/>
    <n v="47570368"/>
    <n v="2001"/>
  </r>
  <r>
    <x v="2135"/>
    <n v="1"/>
    <x v="2135"/>
    <s v="Color"/>
    <s v="Action"/>
    <s v="English"/>
    <s v="USA"/>
    <s v="R"/>
    <s v="Johnny Depp"/>
    <s v="Robert Rodriguez"/>
    <n v="40000"/>
    <n v="46186"/>
    <n v="0"/>
    <n v="0"/>
    <n v="6.4"/>
    <n v="178"/>
    <n v="102"/>
    <n v="55845943"/>
    <n v="29000000"/>
    <n v="26845943"/>
    <n v="2002"/>
  </r>
  <r>
    <x v="2136"/>
    <n v="1"/>
    <x v="2136"/>
    <s v="Color"/>
    <s v="Action"/>
    <s v="English"/>
    <s v="USA"/>
    <s v="PG"/>
    <s v="Sylvester Stallone"/>
    <s v="Robert Rodriguez"/>
    <n v="13000"/>
    <n v="22935"/>
    <n v="0"/>
    <n v="681"/>
    <n v="4.0999999999999996"/>
    <n v="93"/>
    <n v="84"/>
    <n v="111760631"/>
    <n v="38000000"/>
    <n v="73760631"/>
    <n v="2002"/>
  </r>
  <r>
    <x v="2137"/>
    <n v="1"/>
    <x v="2137"/>
    <s v="Color"/>
    <s v="Action"/>
    <s v="English"/>
    <s v="USA"/>
    <s v="PG"/>
    <s v="Taylor Lautner"/>
    <s v="Robert Rodriguez"/>
    <n v="12000"/>
    <n v="14899"/>
    <n v="0"/>
    <n v="0"/>
    <n v="3.5"/>
    <n v="66"/>
    <n v="93"/>
    <n v="39177541"/>
    <n v="50000000"/>
    <n v="-10822459"/>
    <n v="2003"/>
  </r>
  <r>
    <x v="2138"/>
    <n v="1"/>
    <x v="2138"/>
    <s v="Color"/>
    <s v="Action"/>
    <s v="English"/>
    <s v="USA"/>
    <s v="R"/>
    <s v="Quentin Tarantino"/>
    <s v="Robert Rodriguez"/>
    <n v="16000"/>
    <n v="22186"/>
    <n v="0"/>
    <n v="0"/>
    <n v="7.6"/>
    <n v="250"/>
    <n v="189"/>
    <n v="25031037"/>
    <n v="53000000"/>
    <n v="-27968963"/>
    <n v="2004"/>
  </r>
  <r>
    <x v="2139"/>
    <n v="1"/>
    <x v="2139"/>
    <s v="Color"/>
    <s v="Comedy"/>
    <s v="English"/>
    <s v="USA"/>
    <s v="PG"/>
    <s v="Jimmy Bennett"/>
    <s v="Robert Rodriguez"/>
    <n v="87000"/>
    <n v="88422"/>
    <n v="0"/>
    <n v="431"/>
    <n v="4.9000000000000004"/>
    <n v="103"/>
    <n v="89"/>
    <n v="20916309"/>
    <n v="40000000"/>
    <n v="-19083691"/>
    <n v="2005"/>
  </r>
  <r>
    <x v="2140"/>
    <n v="1"/>
    <x v="2140"/>
    <s v="Color"/>
    <s v="Action"/>
    <s v="English"/>
    <s v="USA"/>
    <s v="PG"/>
    <s v="Alexa PenaVega"/>
    <s v="Robert Rodriguez"/>
    <n v="2000"/>
    <n v="4311"/>
    <n v="0"/>
    <n v="0"/>
    <n v="3.6"/>
    <n v="76"/>
    <n v="89"/>
    <n v="38536376"/>
    <n v="27000000"/>
    <n v="11536376"/>
    <n v="2006"/>
  </r>
  <r>
    <x v="2141"/>
    <n v="1"/>
    <x v="2141"/>
    <s v="Color"/>
    <s v="Action"/>
    <s v="English"/>
    <s v="Russia"/>
    <s v="R"/>
    <s v="Alexa PenaVega"/>
    <s v="Robert Rodriguez"/>
    <n v="2000"/>
    <n v="2848"/>
    <n v="0"/>
    <n v="48000"/>
    <n v="5.6"/>
    <n v="260"/>
    <n v="107"/>
    <n v="7268659"/>
    <n v="20000000"/>
    <n v="-12731341"/>
    <n v="2006"/>
  </r>
  <r>
    <x v="2142"/>
    <n v="1"/>
    <x v="2142"/>
    <s v="Color"/>
    <s v="Drama"/>
    <s v="English"/>
    <s v="USA"/>
    <s v="PG-13"/>
    <s v="Erika Christensen"/>
    <s v="Robert Schwentke"/>
    <n v="931"/>
    <n v="2287"/>
    <n v="124"/>
    <n v="0"/>
    <n v="6.2"/>
    <n v="231"/>
    <n v="98"/>
    <n v="89706988"/>
    <n v="55000000"/>
    <n v="34706988"/>
    <n v="2003"/>
  </r>
  <r>
    <x v="2143"/>
    <n v="1"/>
    <x v="2143"/>
    <s v="Color"/>
    <s v="Drama"/>
    <s v="English"/>
    <s v="USA"/>
    <s v="PG-13"/>
    <s v="Arliss Howard"/>
    <s v="Robert Schwentke"/>
    <n v="152"/>
    <n v="568"/>
    <n v="124"/>
    <n v="13000"/>
    <n v="7.1"/>
    <n v="214"/>
    <n v="107"/>
    <n v="63411478"/>
    <n v="39000000"/>
    <n v="24411478"/>
    <n v="2005"/>
  </r>
  <r>
    <x v="2144"/>
    <n v="1"/>
    <x v="2144"/>
    <s v="Color"/>
    <s v="Action"/>
    <s v="English"/>
    <s v="USA"/>
    <s v="PG-13"/>
    <s v="Bruce Willis"/>
    <s v="Robert Schwentke"/>
    <n v="13000"/>
    <n v="24928"/>
    <n v="124"/>
    <n v="32000"/>
    <n v="7.1"/>
    <n v="315"/>
    <n v="111"/>
    <n v="90356857"/>
    <n v="58000000"/>
    <n v="32356857"/>
    <n v="2005"/>
  </r>
  <r>
    <x v="2145"/>
    <n v="1"/>
    <x v="2145"/>
    <s v="Color"/>
    <s v="Action"/>
    <s v="English"/>
    <s v="USA"/>
    <s v="PG-13"/>
    <s v="Ryan Reynolds"/>
    <s v="Robert Schwentke"/>
    <n v="16000"/>
    <n v="31549"/>
    <n v="124"/>
    <n v="20000"/>
    <n v="5.6"/>
    <n v="208"/>
    <n v="96"/>
    <n v="33592415"/>
    <n v="130000000"/>
    <n v="-96407585"/>
    <n v="2006"/>
  </r>
  <r>
    <x v="2146"/>
    <n v="1"/>
    <x v="2146"/>
    <s v="Color"/>
    <s v="Adventure"/>
    <s v="English"/>
    <s v="USA"/>
    <s v="PG-13"/>
    <s v="Kate Winslet"/>
    <s v="Robert Schwentke"/>
    <n v="14000"/>
    <n v="22622"/>
    <n v="124"/>
    <n v="27000"/>
    <n v="6.3"/>
    <n v="263"/>
    <n v="119"/>
    <n v="129995817"/>
    <n v="110000000"/>
    <n v="19995817"/>
    <n v="2007"/>
  </r>
  <r>
    <x v="2147"/>
    <n v="1"/>
    <x v="2147"/>
    <s v="Color"/>
    <s v="Action"/>
    <s v="English"/>
    <s v="USA"/>
    <s v="PG"/>
    <s v="Angelina Jolie Pitt"/>
    <s v="Robert Stromberg"/>
    <n v="11000"/>
    <n v="15516"/>
    <n v="171"/>
    <n v="89000"/>
    <n v="7"/>
    <n v="401"/>
    <n v="97"/>
    <n v="241407328"/>
    <n v="180000000"/>
    <n v="61407328"/>
    <n v="2007"/>
  </r>
  <r>
    <x v="2148"/>
    <n v="1"/>
    <x v="2148"/>
    <s v="Color"/>
    <s v="Adventure"/>
    <s v="English"/>
    <s v="USA"/>
    <s v="PG-13"/>
    <s v="Tom Hanks"/>
    <s v="Robert Zemeckis"/>
    <n v="15000"/>
    <n v="15838"/>
    <n v="0"/>
    <n v="23000"/>
    <n v="7.7"/>
    <n v="221"/>
    <n v="143"/>
    <n v="233630478"/>
    <n v="90000000"/>
    <n v="143630478"/>
    <n v="2000"/>
  </r>
  <r>
    <x v="2149"/>
    <n v="1"/>
    <x v="2149"/>
    <s v="Color"/>
    <s v="Drama"/>
    <s v="English"/>
    <s v="USA"/>
    <s v="PG-13"/>
    <s v="Harrison Ford"/>
    <s v="Robert Zemeckis"/>
    <n v="11000"/>
    <n v="12890"/>
    <n v="0"/>
    <n v="0"/>
    <n v="6.6"/>
    <n v="185"/>
    <n v="130"/>
    <n v="155370362"/>
    <n v="100000000"/>
    <n v="55370362"/>
    <n v="2000"/>
  </r>
  <r>
    <x v="2150"/>
    <n v="1"/>
    <x v="2150"/>
    <s v="Color"/>
    <s v="Adventure"/>
    <s v="English"/>
    <s v="USA"/>
    <s v="G"/>
    <s v="Tom Hanks"/>
    <s v="Robert Zemeckis"/>
    <n v="15000"/>
    <n v="16264"/>
    <n v="0"/>
    <n v="10000"/>
    <n v="6.6"/>
    <n v="188"/>
    <n v="100"/>
    <n v="665426"/>
    <n v="165000000"/>
    <n v="-164334574"/>
    <n v="2002"/>
  </r>
  <r>
    <x v="2151"/>
    <n v="1"/>
    <x v="2151"/>
    <s v="Color"/>
    <s v="Action"/>
    <s v="English"/>
    <s v="USA"/>
    <s v="PG-13"/>
    <s v="Robin Wright"/>
    <s v="Robert Zemeckis"/>
    <n v="18000"/>
    <n v="31523"/>
    <n v="0"/>
    <n v="3000"/>
    <n v="6.3"/>
    <n v="287"/>
    <n v="115"/>
    <n v="82161969"/>
    <n v="150000000"/>
    <n v="-67838031"/>
    <n v="2003"/>
  </r>
  <r>
    <x v="2152"/>
    <n v="1"/>
    <x v="2152"/>
    <s v="Color"/>
    <s v="Animation"/>
    <s v="English"/>
    <s v="USA"/>
    <s v="PG"/>
    <s v="Robin Wright"/>
    <s v="Robert Zemeckis"/>
    <n v="18000"/>
    <n v="48878"/>
    <n v="0"/>
    <n v="0"/>
    <n v="6.8"/>
    <n v="240"/>
    <n v="96"/>
    <n v="137850096"/>
    <n v="200000000"/>
    <n v="-62149904"/>
    <n v="2004"/>
  </r>
  <r>
    <x v="2153"/>
    <n v="1"/>
    <x v="2153"/>
    <s v="Color"/>
    <s v="Drama"/>
    <s v="English"/>
    <s v="USA"/>
    <s v="R"/>
    <s v="Denzel Washington"/>
    <s v="Robert Zemeckis"/>
    <n v="18000"/>
    <n v="20952"/>
    <n v="0"/>
    <n v="64000"/>
    <n v="7.3"/>
    <n v="449"/>
    <n v="138"/>
    <n v="93749203"/>
    <n v="31000000"/>
    <n v="62749203"/>
    <n v="2006"/>
  </r>
  <r>
    <x v="2154"/>
    <n v="1"/>
    <x v="2154"/>
    <s v="Color"/>
    <s v="Adventure"/>
    <s v="English"/>
    <s v="USA"/>
    <s v="PG"/>
    <s v="Joseph Gordon-Levitt"/>
    <s v="Robert Zemeckis"/>
    <n v="23000"/>
    <n v="23031"/>
    <n v="0"/>
    <n v="24000"/>
    <n v="7.4"/>
    <n v="335"/>
    <n v="123"/>
    <n v="10137502"/>
    <n v="35000000"/>
    <n v="-24862498"/>
    <n v="2007"/>
  </r>
  <r>
    <x v="2155"/>
    <n v="1"/>
    <x v="2155"/>
    <s v="Color"/>
    <s v="Adventure"/>
    <s v="English"/>
    <s v="USA"/>
    <s v="G"/>
    <s v="Roger Rees"/>
    <s v="Robin Budd"/>
    <n v="1000"/>
    <n v="3402"/>
    <n v="2"/>
    <n v="302"/>
    <n v="5.8"/>
    <n v="80"/>
    <n v="72"/>
    <n v="48423368"/>
    <n v="20000000"/>
    <n v="28423368"/>
    <n v="2001"/>
  </r>
  <r>
    <x v="2156"/>
    <n v="1"/>
    <x v="2156"/>
    <s v="Color"/>
    <s v="Drama"/>
    <s v="English"/>
    <s v="USA"/>
    <s v="R"/>
    <s v="Jeff Bridges"/>
    <s v="Rod Lurie"/>
    <n v="12000"/>
    <n v="25660"/>
    <n v="37"/>
    <n v="1000"/>
    <n v="7"/>
    <n v="136"/>
    <n v="126"/>
    <n v="17804273"/>
    <n v="20000000"/>
    <n v="-2195727"/>
    <n v="2000"/>
  </r>
  <r>
    <x v="2157"/>
    <n v="1"/>
    <x v="2157"/>
    <s v="Color"/>
    <s v="Action"/>
    <s v="English"/>
    <s v="USA"/>
    <s v="R"/>
    <s v="Clifton Collins Jr."/>
    <s v="Rod Lurie"/>
    <n v="968"/>
    <n v="3012"/>
    <n v="37"/>
    <n v="0"/>
    <n v="6.9"/>
    <n v="110"/>
    <n v="131"/>
    <n v="18208078"/>
    <n v="60000000"/>
    <n v="-41791922"/>
    <n v="2001"/>
  </r>
  <r>
    <x v="2158"/>
    <n v="1"/>
    <x v="2158"/>
    <s v="Color"/>
    <s v="Drama"/>
    <s v="English"/>
    <s v="USA"/>
    <s v="PG-13"/>
    <s v="Harry Lennix"/>
    <s v="Rod Lurie"/>
    <n v="748"/>
    <n v="2417"/>
    <n v="37"/>
    <n v="689"/>
    <n v="6.8"/>
    <n v="104"/>
    <n v="112"/>
    <n v="3169424"/>
    <n v="13000000"/>
    <n v="-9830576"/>
    <n v="2004"/>
  </r>
  <r>
    <x v="2159"/>
    <n v="1"/>
    <x v="2159"/>
    <s v="Color"/>
    <s v="Action"/>
    <s v="English"/>
    <s v="USA"/>
    <s v="R"/>
    <s v="Alexander SkarsgÃ¥rd"/>
    <s v="Rod Lurie"/>
    <n v="10000"/>
    <n v="11431"/>
    <n v="37"/>
    <n v="7000"/>
    <n v="5.8"/>
    <n v="190"/>
    <n v="110"/>
    <n v="10324441"/>
    <n v="25000000"/>
    <n v="-14675559"/>
    <n v="2006"/>
  </r>
  <r>
    <x v="2160"/>
    <n v="1"/>
    <x v="2160"/>
    <s v="Color"/>
    <s v="Drama"/>
    <s v="English"/>
    <s v="Spain"/>
    <s v="R"/>
    <s v="Ryan Reynolds"/>
    <s v="Rodrigo CortÃ©s"/>
    <n v="16000"/>
    <n v="17471"/>
    <n v="89"/>
    <n v="24000"/>
    <n v="7"/>
    <n v="363"/>
    <n v="95"/>
    <n v="1028658"/>
    <n v="3000000"/>
    <n v="-1971342"/>
    <n v="2005"/>
  </r>
  <r>
    <x v="2161"/>
    <n v="1"/>
    <x v="2161"/>
    <s v="Color"/>
    <s v="Drama"/>
    <s v="English"/>
    <s v="USA"/>
    <s v="R"/>
    <s v="Naomi Watts"/>
    <s v="Rodrigo GarcÃ­a"/>
    <n v="6000"/>
    <n v="8876"/>
    <n v="127"/>
    <n v="0"/>
    <n v="7.2"/>
    <n v="161"/>
    <n v="125"/>
    <n v="1110286"/>
    <n v="4825000"/>
    <n v="-3714714"/>
    <n v="2005"/>
  </r>
  <r>
    <x v="2162"/>
    <n v="1"/>
    <x v="2162"/>
    <s v="Color"/>
    <s v="Drama"/>
    <s v="English"/>
    <s v="UK"/>
    <s v="R"/>
    <s v="Mia Wasikowska"/>
    <s v="Rodrigo GarcÃ­a"/>
    <n v="3000"/>
    <n v="4370"/>
    <n v="127"/>
    <n v="0"/>
    <n v="6.7"/>
    <n v="222"/>
    <n v="113"/>
    <n v="3014541"/>
    <n v="8000000"/>
    <n v="-4985459"/>
    <n v="2005"/>
  </r>
  <r>
    <x v="2163"/>
    <n v="1"/>
    <x v="2163"/>
    <s v="Color"/>
    <s v="Adventure"/>
    <s v="English"/>
    <s v="USA"/>
    <s v="PG"/>
    <s v="Jon Favreau"/>
    <s v="Roger Allers"/>
    <n v="4000"/>
    <n v="6081"/>
    <n v="28"/>
    <n v="863"/>
    <n v="6.2"/>
    <n v="107"/>
    <n v="83"/>
    <n v="84303558"/>
    <n v="85000000"/>
    <n v="-696442"/>
    <n v="2003"/>
  </r>
  <r>
    <x v="2164"/>
    <n v="1"/>
    <x v="2164"/>
    <s v="Color"/>
    <s v="Comedy"/>
    <s v="English"/>
    <s v="USA"/>
    <s v="R"/>
    <s v="Ian Somerhalder"/>
    <s v="Roger Avary"/>
    <n v="16000"/>
    <n v="19928"/>
    <n v="675"/>
    <n v="0"/>
    <n v="6.7"/>
    <n v="143"/>
    <n v="110"/>
    <n v="6525762"/>
    <n v="4000000"/>
    <n v="2525762"/>
    <n v="2001"/>
  </r>
  <r>
    <x v="2165"/>
    <n v="1"/>
    <x v="2165"/>
    <s v="Color"/>
    <s v="Action"/>
    <s v="English"/>
    <s v="USA"/>
    <s v="PG-13"/>
    <s v="Richard Tyson"/>
    <s v="Roger Christian"/>
    <n v="743"/>
    <n v="971"/>
    <n v="64"/>
    <n v="0"/>
    <n v="2.4"/>
    <n v="174"/>
    <n v="119"/>
    <n v="21471685"/>
    <n v="44000000"/>
    <n v="-22528315"/>
    <n v="2000"/>
  </r>
  <r>
    <x v="2166"/>
    <n v="1"/>
    <x v="2166"/>
    <s v="Color"/>
    <s v="Drama"/>
    <s v="English"/>
    <s v="USA"/>
    <s v="PG-13"/>
    <s v="Bruce Greenwood"/>
    <s v="Roger Donaldson"/>
    <n v="981"/>
    <n v="1825"/>
    <n v="79"/>
    <n v="0"/>
    <n v="7.3"/>
    <n v="162"/>
    <n v="145"/>
    <n v="34566746"/>
    <n v="80000000"/>
    <n v="-45433254"/>
    <n v="2000"/>
  </r>
  <r>
    <x v="2167"/>
    <n v="1"/>
    <x v="2167"/>
    <s v="Color"/>
    <s v="Biography"/>
    <s v="English"/>
    <s v="New Zealand"/>
    <s v="PG-13"/>
    <s v="Anthony Hopkins"/>
    <s v="Roger Donaldson"/>
    <n v="12000"/>
    <n v="12574"/>
    <n v="79"/>
    <n v="11000"/>
    <n v="7.9"/>
    <n v="126"/>
    <n v="127"/>
    <n v="5128124"/>
    <n v="25000000"/>
    <n v="-19871876"/>
    <n v="2003"/>
  </r>
  <r>
    <x v="2168"/>
    <n v="1"/>
    <x v="2168"/>
    <s v="Color"/>
    <s v="Crime"/>
    <s v="English"/>
    <s v="UK"/>
    <s v="R"/>
    <s v="Jason Statham"/>
    <s v="Roger Donaldson"/>
    <n v="26000"/>
    <n v="27755"/>
    <n v="79"/>
    <n v="0"/>
    <n v="7.3"/>
    <n v="222"/>
    <n v="111"/>
    <n v="30028592"/>
    <n v="20000000"/>
    <n v="10028592"/>
    <n v="2004"/>
  </r>
  <r>
    <x v="2169"/>
    <n v="1"/>
    <x v="2169"/>
    <s v="Color"/>
    <s v="Action"/>
    <s v="English"/>
    <s v="USA"/>
    <s v="R"/>
    <s v="Luke Bracey"/>
    <s v="Roger Donaldson"/>
    <n v="775"/>
    <n v="3033"/>
    <n v="79"/>
    <n v="0"/>
    <n v="6.3"/>
    <n v="172"/>
    <n v="108"/>
    <n v="24984868"/>
    <n v="15000000"/>
    <n v="9984868"/>
    <n v="2007"/>
  </r>
  <r>
    <x v="2170"/>
    <n v="1"/>
    <x v="2170"/>
    <s v="Color"/>
    <s v="Comedy"/>
    <s v="English"/>
    <s v="USA"/>
    <s v="R"/>
    <s v="Judith Chapman"/>
    <s v="Roger Kumble"/>
    <n v="44"/>
    <n v="132"/>
    <n v="16"/>
    <n v="0"/>
    <n v="5.0999999999999996"/>
    <n v="99"/>
    <n v="90"/>
    <n v="24430272"/>
    <n v="43000000"/>
    <n v="-18569728"/>
    <n v="2001"/>
  </r>
  <r>
    <x v="2171"/>
    <n v="1"/>
    <x v="2171"/>
    <s v="Color"/>
    <s v="Comedy"/>
    <s v="English"/>
    <s v="USA"/>
    <s v="PG"/>
    <s v="Brendan Fraser"/>
    <s v="Roger Kumble"/>
    <n v="3000"/>
    <n v="6327"/>
    <n v="16"/>
    <n v="0"/>
    <n v="3.8"/>
    <n v="101"/>
    <n v="92"/>
    <n v="17596256"/>
    <n v="35000000"/>
    <n v="-17403744"/>
    <n v="2005"/>
  </r>
  <r>
    <x v="2172"/>
    <n v="1"/>
    <x v="2172"/>
    <s v="Color"/>
    <s v="Drama"/>
    <s v="English"/>
    <s v="USA"/>
    <s v="R"/>
    <s v="Sydney Pollack"/>
    <s v="Roger Michell"/>
    <n v="521"/>
    <n v="758"/>
    <n v="50"/>
    <n v="0"/>
    <n v="6.5"/>
    <n v="167"/>
    <n v="91"/>
    <n v="66790248"/>
    <n v="45000000"/>
    <n v="21790248"/>
    <n v="2001"/>
  </r>
  <r>
    <x v="2173"/>
    <n v="1"/>
    <x v="2173"/>
    <s v="Color"/>
    <s v="Comedy"/>
    <s v="English"/>
    <s v="USA"/>
    <s v="PG-13"/>
    <s v="Noah Bean"/>
    <s v="Roger Michell"/>
    <n v="293"/>
    <n v="621"/>
    <n v="50"/>
    <n v="0"/>
    <n v="6.5"/>
    <n v="212"/>
    <n v="107"/>
    <n v="30993544"/>
    <n v="40000000"/>
    <n v="-9006456"/>
    <n v="2005"/>
  </r>
  <r>
    <x v="2174"/>
    <n v="1"/>
    <x v="2174"/>
    <s v="Color"/>
    <s v="Action"/>
    <s v="English"/>
    <s v="USA"/>
    <s v="PG-13"/>
    <s v="Robert Duvall"/>
    <s v="Roger Spottiswoode"/>
    <n v="3000"/>
    <n v="5839"/>
    <n v="55"/>
    <n v="0"/>
    <n v="5.9"/>
    <n v="170"/>
    <n v="123"/>
    <n v="34543701"/>
    <n v="82000000"/>
    <n v="-47456299"/>
    <n v="2000"/>
  </r>
  <r>
    <x v="2175"/>
    <n v="1"/>
    <x v="2175"/>
    <s v="Color"/>
    <s v="Drama"/>
    <s v="English"/>
    <s v="Australia"/>
    <s v="R"/>
    <s v="Radha Mitchell"/>
    <s v="Roger Spottiswoode"/>
    <n v="991"/>
    <n v="1003"/>
    <n v="55"/>
    <n v="1000"/>
    <n v="7.1"/>
    <n v="67"/>
    <n v="125"/>
    <n v="1027749"/>
    <n v="40000000"/>
    <n v="-38972251"/>
    <n v="2004"/>
  </r>
  <r>
    <x v="2176"/>
    <n v="1"/>
    <x v="2176"/>
    <s v="Color"/>
    <s v="Action"/>
    <s v="English"/>
    <s v="USA"/>
    <s v="R"/>
    <s v="Heath Ledger"/>
    <s v="Roland Emmerich"/>
    <n v="13000"/>
    <n v="19454"/>
    <n v="776"/>
    <n v="4000"/>
    <n v="7.1"/>
    <n v="192"/>
    <n v="142"/>
    <n v="113330342"/>
    <n v="110000000"/>
    <n v="3330342"/>
    <n v="2000"/>
  </r>
  <r>
    <x v="2177"/>
    <n v="1"/>
    <x v="2177"/>
    <s v="Color"/>
    <s v="Action"/>
    <s v="English"/>
    <s v="USA"/>
    <s v="PG-13"/>
    <s v="Jake Gyllenhaal"/>
    <s v="Roland Emmerich"/>
    <n v="15000"/>
    <n v="20553"/>
    <n v="776"/>
    <n v="19000"/>
    <n v="6.4"/>
    <n v="239"/>
    <n v="124"/>
    <n v="186739919"/>
    <n v="125000000"/>
    <n v="61739919"/>
    <n v="2002"/>
  </r>
  <r>
    <x v="2178"/>
    <n v="1"/>
    <x v="2178"/>
    <s v="Color"/>
    <s v="Action"/>
    <s v="English"/>
    <s v="USA"/>
    <s v="PG-13"/>
    <s v="Oliver Platt"/>
    <s v="Roland Emmerich"/>
    <n v="1000"/>
    <n v="2144"/>
    <n v="776"/>
    <n v="13000"/>
    <n v="5.8"/>
    <n v="367"/>
    <n v="158"/>
    <n v="166112167"/>
    <n v="200000000"/>
    <n v="-33887833"/>
    <n v="2004"/>
  </r>
  <r>
    <x v="2179"/>
    <n v="1"/>
    <x v="2179"/>
    <s v="Color"/>
    <s v="Drama"/>
    <s v="English"/>
    <s v="UK"/>
    <s v="PG-13"/>
    <s v="Vanessa Redgrave"/>
    <s v="Roland Emmerich"/>
    <n v="898"/>
    <n v="2452"/>
    <n v="776"/>
    <n v="15000"/>
    <n v="6.9"/>
    <n v="288"/>
    <n v="130"/>
    <n v="4463292"/>
    <n v="30000000"/>
    <n v="-25536708"/>
    <n v="2005"/>
  </r>
  <r>
    <x v="2180"/>
    <n v="1"/>
    <x v="2180"/>
    <s v="Color"/>
    <s v="Action"/>
    <s v="English"/>
    <s v="USA"/>
    <s v="PG-13"/>
    <s v="Channing Tatum"/>
    <s v="Roland Emmerich"/>
    <n v="17000"/>
    <n v="18204"/>
    <n v="776"/>
    <n v="33000"/>
    <n v="6.4"/>
    <n v="339"/>
    <n v="131"/>
    <n v="73103784"/>
    <n v="150000000"/>
    <n v="-76896216"/>
    <n v="2007"/>
  </r>
  <r>
    <x v="2181"/>
    <n v="1"/>
    <x v="2181"/>
    <s v="Color"/>
    <s v="Drama"/>
    <s v="English"/>
    <s v="USA"/>
    <s v="R"/>
    <s v="Jeremy Irvine"/>
    <s v="Roland Emmerich"/>
    <n v="25000"/>
    <n v="26176"/>
    <n v="776"/>
    <n v="0"/>
    <n v="4.5"/>
    <n v="74"/>
    <n v="129"/>
    <n v="186354"/>
    <n v="13500000"/>
    <n v="-13313646"/>
    <n v="2007"/>
  </r>
  <r>
    <x v="2182"/>
    <n v="1"/>
    <x v="2182"/>
    <s v="Color"/>
    <s v="Biography"/>
    <s v="English"/>
    <s v="Spain"/>
    <s v="PG-13"/>
    <s v="Jordi MollÃ "/>
    <s v="Roland JoffÃ©"/>
    <n v="877"/>
    <n v="3497"/>
    <n v="596"/>
    <n v="2000"/>
    <n v="5.9"/>
    <n v="77"/>
    <n v="102"/>
    <n v="1068392"/>
    <n v="36000000"/>
    <n v="-34931608"/>
    <n v="2006"/>
  </r>
  <r>
    <x v="2183"/>
    <n v="1"/>
    <x v="2183"/>
    <s v="Black and White"/>
    <s v="Biography"/>
    <s v="English"/>
    <s v="France"/>
    <s v="R"/>
    <s v="Emilia Fox"/>
    <s v="Roman Polanski"/>
    <n v="396"/>
    <n v="1075"/>
    <n v="2000"/>
    <n v="21000"/>
    <n v="8.5"/>
    <n v="193"/>
    <n v="150"/>
    <n v="32519322"/>
    <n v="35000000"/>
    <n v="-2480678"/>
    <n v="2001"/>
  </r>
  <r>
    <x v="2184"/>
    <n v="1"/>
    <x v="2184"/>
    <s v="Color"/>
    <s v="Crime"/>
    <s v="English"/>
    <s v="UK"/>
    <s v="PG-13"/>
    <s v="Ian McNeice"/>
    <s v="Roman Polanski"/>
    <n v="268"/>
    <n v="450"/>
    <n v="2000"/>
    <n v="0"/>
    <n v="6.9"/>
    <n v="127"/>
    <n v="130"/>
    <n v="1987287"/>
    <n v="50000000"/>
    <n v="-48012713"/>
    <n v="2003"/>
  </r>
  <r>
    <x v="2185"/>
    <n v="1"/>
    <x v="2185"/>
    <s v="Color"/>
    <s v="Mystery"/>
    <s v="English"/>
    <s v="France"/>
    <s v="PG-13"/>
    <s v="Jim Belushi"/>
    <s v="Roman Polanski"/>
    <n v="854"/>
    <n v="2507"/>
    <n v="2000"/>
    <n v="15000"/>
    <n v="7.2"/>
    <n v="343"/>
    <n v="128"/>
    <n v="15523168"/>
    <n v="45000000"/>
    <n v="-29476832"/>
    <n v="2005"/>
  </r>
  <r>
    <x v="2186"/>
    <n v="1"/>
    <x v="2186"/>
    <s v="Color"/>
    <s v="Romance"/>
    <s v="English"/>
    <s v="India"/>
    <m/>
    <s v="Annabelle Wallis"/>
    <s v="Romesh Sharma"/>
    <n v="421"/>
    <n v="622"/>
    <n v="0"/>
    <n v="9"/>
    <n v="5.0999999999999996"/>
    <n v="4"/>
    <m/>
    <n v="129319"/>
    <n v="70000000"/>
    <n v="-69870681"/>
    <n v="2002"/>
  </r>
  <r>
    <x v="2187"/>
    <n v="1"/>
    <x v="2187"/>
    <s v="Color"/>
    <s v="Adventure"/>
    <s v="English"/>
    <s v="USA"/>
    <s v="PG"/>
    <s v="Joseph Gordon-Levitt"/>
    <s v="Ron Clements"/>
    <n v="23000"/>
    <n v="26940"/>
    <n v="63"/>
    <n v="0"/>
    <n v="7.1"/>
    <n v="127"/>
    <n v="95"/>
    <n v="38120554"/>
    <n v="140000000"/>
    <n v="-101879446"/>
    <n v="2001"/>
  </r>
  <r>
    <x v="2188"/>
    <n v="1"/>
    <x v="2188"/>
    <s v="Color"/>
    <s v="Animation"/>
    <s v="English"/>
    <s v="USA"/>
    <s v="G"/>
    <s v="Oprah Winfrey"/>
    <s v="Ron Clements"/>
    <n v="852"/>
    <n v="2480"/>
    <n v="63"/>
    <n v="5000"/>
    <n v="7.1"/>
    <n v="228"/>
    <n v="97"/>
    <n v="104374107"/>
    <n v="105000000"/>
    <n v="-625893"/>
    <n v="2005"/>
  </r>
  <r>
    <x v="2189"/>
    <n v="1"/>
    <x v="2189"/>
    <s v="Color"/>
    <s v="Documentary"/>
    <s v="None"/>
    <s v="USA"/>
    <s v="PG-13"/>
    <s v="Collin Alfredo St. Dic"/>
    <s v="Ron Fricke"/>
    <n v="48"/>
    <n v="48"/>
    <n v="330"/>
    <n v="26000"/>
    <n v="8.5"/>
    <n v="115"/>
    <n v="102"/>
    <n v="2601847"/>
    <n v="4000000"/>
    <n v="-1398153"/>
    <n v="2006"/>
  </r>
  <r>
    <x v="2190"/>
    <n v="1"/>
    <x v="2190"/>
    <s v="Color"/>
    <s v="Comedy"/>
    <s v="English"/>
    <s v="USA"/>
    <s v="PG"/>
    <s v="Clint Howard"/>
    <s v="Ron Howard"/>
    <n v="1000"/>
    <n v="4146"/>
    <n v="2000"/>
    <n v="0"/>
    <n v="6"/>
    <n v="175"/>
    <n v="110"/>
    <n v="260031035"/>
    <n v="123000000"/>
    <n v="137031035"/>
    <n v="2000"/>
  </r>
  <r>
    <x v="2191"/>
    <n v="1"/>
    <x v="2191"/>
    <s v="Color"/>
    <s v="Biography"/>
    <s v="English"/>
    <s v="USA"/>
    <s v="PG-13"/>
    <s v="Adam Goldberg"/>
    <s v="Ron Howard"/>
    <n v="1000"/>
    <n v="2827"/>
    <n v="2000"/>
    <n v="29000"/>
    <n v="8.1999999999999993"/>
    <n v="205"/>
    <n v="135"/>
    <n v="170708996"/>
    <n v="58000000"/>
    <n v="112708996"/>
    <n v="2000"/>
  </r>
  <r>
    <x v="2192"/>
    <n v="1"/>
    <x v="2192"/>
    <s v="Color"/>
    <s v="Biography"/>
    <s v="English"/>
    <s v="USA"/>
    <s v="PG-13"/>
    <s v="Paddy Considine"/>
    <s v="Ron Howard"/>
    <n v="680"/>
    <n v="2523"/>
    <n v="2000"/>
    <n v="0"/>
    <n v="8"/>
    <n v="201"/>
    <n v="144"/>
    <n v="61644321"/>
    <n v="88000000"/>
    <n v="-26355679"/>
    <n v="2002"/>
  </r>
  <r>
    <x v="2193"/>
    <n v="1"/>
    <x v="2193"/>
    <s v="Color"/>
    <s v="Mystery"/>
    <s v="English"/>
    <s v="Germany"/>
    <s v="PG-13"/>
    <s v="Tom Hanks"/>
    <s v="Ron Howard"/>
    <n v="15000"/>
    <n v="16008"/>
    <n v="2000"/>
    <n v="0"/>
    <n v="6.6"/>
    <n v="294"/>
    <n v="174"/>
    <n v="217536138"/>
    <n v="125000000"/>
    <n v="92536138"/>
    <n v="2003"/>
  </r>
  <r>
    <x v="2194"/>
    <n v="1"/>
    <x v="2194"/>
    <s v="Color"/>
    <s v="Drama"/>
    <s v="English"/>
    <s v="USA"/>
    <s v="R"/>
    <s v="Toby Jones"/>
    <s v="Ron Howard"/>
    <n v="2000"/>
    <n v="6161"/>
    <n v="2000"/>
    <n v="0"/>
    <n v="7.7"/>
    <n v="302"/>
    <n v="122"/>
    <n v="18593156"/>
    <n v="35000000"/>
    <n v="-16406844"/>
    <n v="2004"/>
  </r>
  <r>
    <x v="2195"/>
    <n v="1"/>
    <x v="2195"/>
    <s v="Color"/>
    <s v="Mystery"/>
    <s v="English"/>
    <s v="USA"/>
    <s v="PG-13"/>
    <s v="Tom Hanks"/>
    <s v="Ron Howard"/>
    <n v="15000"/>
    <n v="16948"/>
    <n v="2000"/>
    <n v="0"/>
    <n v="6.7"/>
    <n v="298"/>
    <n v="146"/>
    <n v="133375846"/>
    <n v="150000000"/>
    <n v="-16624154"/>
    <n v="2004"/>
  </r>
  <r>
    <x v="2196"/>
    <n v="1"/>
    <x v="2196"/>
    <s v="Color"/>
    <s v="Comedy"/>
    <s v="English"/>
    <s v="USA"/>
    <s v="PG-13"/>
    <s v="Channing Tatum"/>
    <s v="Ron Howard"/>
    <n v="17000"/>
    <n v="18510"/>
    <n v="2000"/>
    <n v="0"/>
    <n v="5.3"/>
    <n v="185"/>
    <n v="111"/>
    <n v="48430355"/>
    <n v="70000000"/>
    <n v="-21569645"/>
    <n v="2006"/>
  </r>
  <r>
    <x v="2197"/>
    <n v="1"/>
    <x v="2197"/>
    <s v="Color"/>
    <s v="Action"/>
    <s v="English"/>
    <s v="UK"/>
    <s v="R"/>
    <s v="Chris Hemsworth"/>
    <s v="Ron Howard"/>
    <n v="26000"/>
    <n v="37206"/>
    <n v="2000"/>
    <n v="83000"/>
    <n v="8.1"/>
    <n v="393"/>
    <n v="123"/>
    <n v="26903709"/>
    <n v="38000000"/>
    <n v="-11096291"/>
    <n v="2006"/>
  </r>
  <r>
    <x v="2198"/>
    <n v="1"/>
    <x v="2198"/>
    <s v="Color"/>
    <s v="Action"/>
    <s v="English"/>
    <s v="USA"/>
    <s v="PG-13"/>
    <s v="Chris Hemsworth"/>
    <s v="Ron Howard"/>
    <n v="26000"/>
    <n v="28328"/>
    <n v="2000"/>
    <n v="27000"/>
    <n v="7"/>
    <n v="289"/>
    <n v="122"/>
    <n v="24985612"/>
    <n v="100000000"/>
    <n v="-75014388"/>
    <n v="2007"/>
  </r>
  <r>
    <x v="2199"/>
    <n v="1"/>
    <x v="2199"/>
    <s v="Color"/>
    <s v="Drama"/>
    <s v="English"/>
    <s v="USA"/>
    <s v="PG-13"/>
    <s v="Billy Campbell"/>
    <s v="Ron Maxwell"/>
    <n v="789"/>
    <n v="1671"/>
    <n v="33"/>
    <n v="953"/>
    <n v="6.3"/>
    <n v="84"/>
    <n v="280"/>
    <n v="12870569"/>
    <n v="56000000"/>
    <n v="-43129431"/>
    <n v="2002"/>
  </r>
  <r>
    <x v="2200"/>
    <n v="1"/>
    <x v="2200"/>
    <s v="Color"/>
    <s v="Crime"/>
    <s v="English"/>
    <s v="USA"/>
    <s v="R"/>
    <s v="Khandi Alexander"/>
    <s v="Ron Shelton"/>
    <n v="556"/>
    <n v="1873"/>
    <n v="41"/>
    <n v="455"/>
    <n v="6.6"/>
    <n v="71"/>
    <n v="118"/>
    <n v="9059588"/>
    <n v="15000000"/>
    <n v="-5940412"/>
    <n v="2001"/>
  </r>
  <r>
    <x v="2201"/>
    <n v="1"/>
    <x v="2201"/>
    <s v="Color"/>
    <s v="Action"/>
    <s v="English"/>
    <s v="USA"/>
    <s v="PG-13"/>
    <s v="Harrison Ford"/>
    <s v="Ron Shelton"/>
    <n v="11000"/>
    <n v="14028"/>
    <n v="41"/>
    <n v="648"/>
    <n v="5.3"/>
    <n v="132"/>
    <n v="116"/>
    <n v="30013346"/>
    <n v="75000000"/>
    <n v="-44986654"/>
    <n v="2002"/>
  </r>
  <r>
    <x v="2202"/>
    <n v="1"/>
    <x v="2202"/>
    <s v="Color"/>
    <s v="Action"/>
    <s v="English"/>
    <s v="USA"/>
    <s v="PG-13"/>
    <s v="Rosario Dawson"/>
    <s v="Ron Underwood"/>
    <n v="3000"/>
    <n v="6161"/>
    <n v="31"/>
    <n v="416"/>
    <n v="3.8"/>
    <n v="66"/>
    <n v="95"/>
    <n v="4411102"/>
    <n v="100000000"/>
    <n v="-95588898"/>
    <n v="2001"/>
  </r>
  <r>
    <x v="2203"/>
    <n v="1"/>
    <x v="2203"/>
    <s v="Color"/>
    <s v="Documentary"/>
    <s v="English"/>
    <s v="UK"/>
    <m/>
    <s v="Norbert Ferrer"/>
    <s v="Ronan Chapalain"/>
    <n v="55"/>
    <n v="55"/>
    <n v="0"/>
    <n v="89"/>
    <n v="6.9"/>
    <n v="7"/>
    <n v="41"/>
    <n v="4074023"/>
    <n v="5000000"/>
    <n v="-925977"/>
    <n v="2005"/>
  </r>
  <r>
    <x v="2204"/>
    <n v="1"/>
    <x v="2204"/>
    <s v="Color"/>
    <s v="Action"/>
    <s v="English"/>
    <s v="UK"/>
    <s v="R"/>
    <s v="Meat Loaf"/>
    <s v="Ronny Yu"/>
    <n v="783"/>
    <n v="1044"/>
    <n v="31"/>
    <n v="0"/>
    <n v="6.3"/>
    <n v="95"/>
    <n v="93"/>
    <n v="5204007"/>
    <n v="28000000"/>
    <n v="-22795993"/>
    <n v="2001"/>
  </r>
  <r>
    <x v="2205"/>
    <n v="1"/>
    <x v="2205"/>
    <s v="Color"/>
    <s v="Action"/>
    <s v="English"/>
    <s v="USA"/>
    <s v="R"/>
    <s v="Katharine Isabelle"/>
    <s v="Ronny Yu"/>
    <n v="918"/>
    <n v="4692"/>
    <n v="31"/>
    <n v="3000"/>
    <n v="5.8"/>
    <n v="273"/>
    <n v="97"/>
    <n v="82163317"/>
    <n v="30000000"/>
    <n v="52163317"/>
    <n v="2002"/>
  </r>
  <r>
    <x v="2206"/>
    <n v="1"/>
    <x v="2206"/>
    <s v="Color"/>
    <s v="Drama"/>
    <s v="English"/>
    <s v="UK"/>
    <s v="R"/>
    <s v="Colin Firth"/>
    <s v="Rowan Joffe"/>
    <n v="14000"/>
    <n v="14617"/>
    <n v="17"/>
    <n v="11000"/>
    <n v="6.3"/>
    <n v="149"/>
    <n v="92"/>
    <n v="2963012"/>
    <n v="22000000"/>
    <n v="-19036988"/>
    <n v="2007"/>
  </r>
  <r>
    <x v="2207"/>
    <n v="1"/>
    <x v="2207"/>
    <s v="Color"/>
    <s v="Horror"/>
    <s v="English"/>
    <s v="UK"/>
    <s v="R"/>
    <s v="Romola Garai"/>
    <s v="Ruairi Robinson"/>
    <n v="805"/>
    <n v="2271"/>
    <n v="7"/>
    <n v="0"/>
    <n v="5.5"/>
    <n v="120"/>
    <n v="98"/>
    <n v="23838"/>
    <n v="7000000"/>
    <n v="-6976162"/>
    <n v="2007"/>
  </r>
  <r>
    <x v="2208"/>
    <n v="1"/>
    <x v="2208"/>
    <s v="Color"/>
    <s v="Drama"/>
    <s v="English"/>
    <s v="Canada"/>
    <s v="R"/>
    <s v="Saad Siddiqui"/>
    <s v="Ruba Nadda"/>
    <n v="223"/>
    <n v="242"/>
    <n v="55"/>
    <n v="657"/>
    <n v="5.2"/>
    <n v="36"/>
    <n v="93"/>
    <n v="4063"/>
    <n v="4000000"/>
    <n v="-3995937"/>
    <n v="2006"/>
  </r>
  <r>
    <x v="2209"/>
    <n v="1"/>
    <x v="2209"/>
    <s v="Color"/>
    <s v="Adventure"/>
    <s v="English"/>
    <s v="USA"/>
    <s v="R"/>
    <s v="Emma Stone"/>
    <s v="Ruben Fleischer"/>
    <n v="15000"/>
    <n v="28011"/>
    <n v="181"/>
    <n v="26000"/>
    <n v="7.7"/>
    <n v="445"/>
    <n v="88"/>
    <n v="75590286"/>
    <n v="23600000"/>
    <n v="51990286"/>
    <n v="2005"/>
  </r>
  <r>
    <x v="2210"/>
    <n v="1"/>
    <x v="2210"/>
    <s v="Color"/>
    <s v="Action"/>
    <s v="English"/>
    <s v="Germany"/>
    <s v="R"/>
    <s v="Bianca Kajlich"/>
    <s v="Ruben Fleischer"/>
    <n v="731"/>
    <n v="1987"/>
    <n v="181"/>
    <n v="0"/>
    <n v="6.1"/>
    <n v="220"/>
    <n v="83"/>
    <n v="37053924"/>
    <n v="28000000"/>
    <n v="9053924"/>
    <n v="2005"/>
  </r>
  <r>
    <x v="2211"/>
    <n v="1"/>
    <x v="2211"/>
    <s v="Color"/>
    <s v="Action"/>
    <s v="English"/>
    <s v="USA"/>
    <s v="R"/>
    <s v="Ryan Gosling"/>
    <s v="Ruben Fleischer"/>
    <n v="33000"/>
    <n v="34738"/>
    <n v="181"/>
    <n v="40000"/>
    <n v="6.7"/>
    <n v="415"/>
    <n v="113"/>
    <n v="45996718"/>
    <n v="60000000"/>
    <n v="-14003282"/>
    <n v="2006"/>
  </r>
  <r>
    <x v="2212"/>
    <n v="1"/>
    <x v="2212"/>
    <s v="Color"/>
    <s v="Action"/>
    <s v="English"/>
    <s v="USA"/>
    <s v="PG-13"/>
    <s v="Chris Hemsworth"/>
    <s v="Rupert Sanders"/>
    <n v="26000"/>
    <n v="72881"/>
    <n v="274"/>
    <n v="53000"/>
    <n v="6.1"/>
    <n v="416"/>
    <n v="132"/>
    <n v="155111815"/>
    <n v="170000000"/>
    <n v="-14888185"/>
    <n v="2006"/>
  </r>
  <r>
    <x v="2213"/>
    <n v="1"/>
    <x v="2213"/>
    <s v="Color"/>
    <s v="Action"/>
    <s v="English"/>
    <s v="USA"/>
    <s v="PG-13"/>
    <s v="James Franco"/>
    <s v="Rupert Wyatt"/>
    <n v="11000"/>
    <n v="13118"/>
    <n v="81"/>
    <n v="47000"/>
    <n v="7.6"/>
    <n v="529"/>
    <n v="105"/>
    <n v="176740650"/>
    <n v="93000000"/>
    <n v="83740650"/>
    <n v="2006"/>
  </r>
  <r>
    <x v="2214"/>
    <n v="1"/>
    <x v="2214"/>
    <s v="Color"/>
    <s v="Crime"/>
    <s v="English"/>
    <s v="USA"/>
    <s v="R"/>
    <s v="George Kennedy"/>
    <s v="Rupert Wyatt"/>
    <n v="3000"/>
    <n v="3784"/>
    <n v="81"/>
    <n v="0"/>
    <n v="6"/>
    <n v="175"/>
    <n v="111"/>
    <n v="33631221"/>
    <n v="25000000"/>
    <n v="8631221"/>
    <n v="2007"/>
  </r>
  <r>
    <x v="2215"/>
    <n v="1"/>
    <x v="2215"/>
    <s v="Color"/>
    <s v="Drama"/>
    <s v="English"/>
    <s v="Australia"/>
    <s v="R"/>
    <s v="Cem Yilmaz"/>
    <s v="Russell Crowe"/>
    <n v="523"/>
    <n v="1795"/>
    <n v="0"/>
    <n v="18000"/>
    <n v="7.1"/>
    <n v="183"/>
    <n v="111"/>
    <n v="4190530"/>
    <n v="22500000"/>
    <n v="-18309470"/>
    <n v="2007"/>
  </r>
  <r>
    <x v="2216"/>
    <n v="1"/>
    <x v="2216"/>
    <s v="Color"/>
    <s v="Drama"/>
    <s v="English"/>
    <s v="USA"/>
    <s v="PG"/>
    <s v="Eric Johnson"/>
    <s v="Russell Holt"/>
    <n v="373"/>
    <n v="1233"/>
    <n v="0"/>
    <n v="31"/>
    <n v="6.9"/>
    <n v="6"/>
    <n v="118"/>
    <n v="3347439"/>
    <n v="7500000"/>
    <n v="-4152561"/>
    <n v="2002"/>
  </r>
  <r>
    <x v="2217"/>
    <n v="1"/>
    <x v="2217"/>
    <s v="Color"/>
    <s v="Action"/>
    <s v="English"/>
    <s v="France"/>
    <s v="R"/>
    <s v="Milla Jovovich"/>
    <s v="Russell Mulcahy"/>
    <n v="14000"/>
    <n v="16225"/>
    <n v="85"/>
    <n v="0"/>
    <n v="6.3"/>
    <n v="216"/>
    <n v="94"/>
    <n v="50648679"/>
    <n v="45000000"/>
    <n v="5648679"/>
    <n v="2004"/>
  </r>
  <r>
    <x v="2218"/>
    <n v="1"/>
    <x v="2218"/>
    <s v="Color"/>
    <s v="Fantasy"/>
    <s v="English"/>
    <s v="USA"/>
    <s v="R"/>
    <s v="Bradley Cooper"/>
    <s v="RyÃ»hei Kitamura"/>
    <n v="14000"/>
    <n v="18639"/>
    <n v="129"/>
    <n v="0"/>
    <n v="6.1"/>
    <n v="177"/>
    <n v="103"/>
    <n v="73548"/>
    <n v="15000000"/>
    <n v="-14926452"/>
    <n v="2004"/>
  </r>
  <r>
    <x v="2219"/>
    <n v="1"/>
    <x v="2219"/>
    <s v="Color"/>
    <s v="Biography"/>
    <s v="English"/>
    <s v="USA"/>
    <s v="R"/>
    <s v="Ahna O'Reilly"/>
    <s v="Ryan Coogler"/>
    <n v="282"/>
    <n v="687"/>
    <n v="0"/>
    <n v="17000"/>
    <n v="7.5"/>
    <n v="327"/>
    <n v="85"/>
    <n v="16097842"/>
    <n v="900000"/>
    <n v="15197842"/>
    <n v="2006"/>
  </r>
  <r>
    <x v="2220"/>
    <n v="1"/>
    <x v="2220"/>
    <s v="Color"/>
    <s v="Drama"/>
    <s v="English"/>
    <s v="USA"/>
    <s v="PG-13"/>
    <s v="Sylvester Stallone"/>
    <s v="Ryan Coogler"/>
    <n v="13000"/>
    <n v="15106"/>
    <n v="0"/>
    <n v="70000"/>
    <n v="7.7"/>
    <n v="437"/>
    <n v="133"/>
    <n v="109712885"/>
    <n v="35000000"/>
    <n v="74712885"/>
    <n v="2007"/>
  </r>
  <r>
    <x v="2221"/>
    <n v="1"/>
    <x v="2221"/>
    <s v="Color"/>
    <s v="Drama"/>
    <s v="English"/>
    <s v="Canada"/>
    <s v="R"/>
    <s v="Ryan Gosling"/>
    <s v="Ryan Fleck"/>
    <n v="33000"/>
    <n v="33734"/>
    <n v="31"/>
    <n v="0"/>
    <n v="7.2"/>
    <n v="208"/>
    <n v="106"/>
    <n v="2694973"/>
    <n v="700000"/>
    <n v="1994973"/>
    <n v="2003"/>
  </r>
  <r>
    <x v="2222"/>
    <n v="1"/>
    <x v="2222"/>
    <s v="Color"/>
    <s v="Action"/>
    <s v="English"/>
    <s v="USA"/>
    <s v="PG-13"/>
    <s v="Corbin Allred"/>
    <s v="Ryan Little"/>
    <n v="214"/>
    <n v="587"/>
    <n v="38"/>
    <n v="1000"/>
    <n v="6.8"/>
    <n v="33"/>
    <n v="90"/>
    <n v="1310270"/>
    <n v="780000"/>
    <n v="530270"/>
    <n v="2002"/>
  </r>
  <r>
    <x v="2223"/>
    <n v="1"/>
    <x v="2223"/>
    <s v="Color"/>
    <s v="Comedy"/>
    <s v="English"/>
    <s v="USA"/>
    <s v="R"/>
    <s v="Jill Clayburgh"/>
    <s v="Ryan Murphy"/>
    <n v="433"/>
    <n v="1291"/>
    <n v="708"/>
    <n v="0"/>
    <n v="6.2"/>
    <n v="132"/>
    <n v="122"/>
    <n v="6754898"/>
    <n v="12000000"/>
    <n v="-5245102"/>
    <n v="2003"/>
  </r>
  <r>
    <x v="2224"/>
    <n v="1"/>
    <x v="2224"/>
    <s v="Color"/>
    <s v="Drama"/>
    <s v="English"/>
    <s v="USA"/>
    <s v="PG-13"/>
    <s v="James Franco"/>
    <s v="Ryan Murphy"/>
    <n v="11000"/>
    <n v="20440"/>
    <n v="708"/>
    <n v="26000"/>
    <n v="5.7"/>
    <n v="213"/>
    <n v="140"/>
    <n v="80574010"/>
    <n v="60000000"/>
    <n v="20574010"/>
    <n v="2005"/>
  </r>
  <r>
    <x v="2225"/>
    <n v="1"/>
    <x v="2225"/>
    <s v="Color"/>
    <s v="Action"/>
    <s v="English"/>
    <s v="USA"/>
    <s v="R"/>
    <s v="Rick Yune"/>
    <s v="RZA"/>
    <n v="746"/>
    <n v="2377"/>
    <n v="561"/>
    <n v="29000"/>
    <n v="5.4"/>
    <n v="208"/>
    <n v="107"/>
    <n v="15608545"/>
    <n v="15000000"/>
    <n v="608545"/>
    <n v="2006"/>
  </r>
  <r>
    <x v="2226"/>
    <n v="1"/>
    <x v="2226"/>
    <s v="Color"/>
    <s v="Comedy"/>
    <s v="English"/>
    <s v="USA"/>
    <s v="R"/>
    <s v="Matthew McConaughey"/>
    <s v="S.R. Bindler"/>
    <n v="11000"/>
    <n v="14599"/>
    <n v="0"/>
    <n v="850"/>
    <n v="4.7"/>
    <n v="26"/>
    <n v="85"/>
    <n v="36497"/>
    <n v="6000000"/>
    <n v="-5963503"/>
    <n v="2004"/>
  </r>
  <r>
    <x v="2227"/>
    <n v="1"/>
    <x v="2227"/>
    <s v="Color"/>
    <s v="Action"/>
    <s v="Telugu"/>
    <s v="India"/>
    <m/>
    <s v="Tamannaah Bhatia"/>
    <s v="S.S. Rajamouli"/>
    <n v="218"/>
    <n v="554"/>
    <n v="50"/>
    <n v="21000"/>
    <n v="8.4"/>
    <n v="44"/>
    <n v="159"/>
    <n v="6498000"/>
    <n v="18026148"/>
    <n v="-11528148"/>
    <n v="2007"/>
  </r>
  <r>
    <x v="2228"/>
    <n v="1"/>
    <x v="2228"/>
    <s v="Color"/>
    <s v="Comedy"/>
    <s v="English"/>
    <s v="USA"/>
    <s v="PG-13"/>
    <s v="Gary Dourdan"/>
    <s v="Salim Akil"/>
    <n v="1000"/>
    <n v="5959"/>
    <n v="70"/>
    <n v="0"/>
    <n v="5.7"/>
    <n v="52"/>
    <n v="112"/>
    <n v="37295394"/>
    <n v="6600000"/>
    <n v="30695394"/>
    <n v="2005"/>
  </r>
  <r>
    <x v="2229"/>
    <n v="1"/>
    <x v="2229"/>
    <s v="Color"/>
    <s v="Drama"/>
    <s v="English"/>
    <s v="USA"/>
    <s v="PG-13"/>
    <s v="Omari Hardwick"/>
    <s v="Salim Akil"/>
    <n v="1000"/>
    <n v="5804"/>
    <n v="70"/>
    <n v="0"/>
    <n v="5.7"/>
    <n v="82"/>
    <n v="116"/>
    <n v="24397469"/>
    <n v="17000000"/>
    <n v="7397469"/>
    <n v="2006"/>
  </r>
  <r>
    <x v="2230"/>
    <n v="1"/>
    <x v="2230"/>
    <s v="Color"/>
    <s v="Drama"/>
    <s v="English"/>
    <s v="UK"/>
    <s v="R"/>
    <s v="Shirley Henderson"/>
    <s v="Sally Potter"/>
    <n v="887"/>
    <n v="2721"/>
    <n v="87"/>
    <n v="305"/>
    <n v="6.9"/>
    <n v="76"/>
    <n v="100"/>
    <n v="396035"/>
    <n v="1000000"/>
    <n v="-603965"/>
    <n v="2002"/>
  </r>
  <r>
    <x v="2231"/>
    <n v="1"/>
    <x v="2231"/>
    <s v="Color"/>
    <s v="Adventure"/>
    <s v="English"/>
    <s v="UK"/>
    <s v="G"/>
    <s v="Emma Watson"/>
    <s v="Sam Fell"/>
    <n v="9000"/>
    <n v="13403"/>
    <n v="18"/>
    <n v="0"/>
    <n v="6.1"/>
    <n v="118"/>
    <n v="93"/>
    <n v="50818750"/>
    <n v="60000000"/>
    <n v="-9181250"/>
    <n v="2004"/>
  </r>
  <r>
    <x v="2232"/>
    <n v="1"/>
    <x v="2232"/>
    <s v="Color"/>
    <s v="Crime"/>
    <s v="English"/>
    <s v="USA"/>
    <s v="R"/>
    <s v="Tom Hanks"/>
    <s v="Sam Mendes"/>
    <n v="15000"/>
    <n v="16828"/>
    <n v="0"/>
    <n v="0"/>
    <n v="7.7"/>
    <n v="226"/>
    <n v="117"/>
    <n v="104054514"/>
    <n v="80000000"/>
    <n v="24054514"/>
    <n v="2001"/>
  </r>
  <r>
    <x v="2233"/>
    <n v="1"/>
    <x v="2233"/>
    <s v="Color"/>
    <s v="Action"/>
    <s v="English"/>
    <s v="Germany"/>
    <s v="R"/>
    <s v="Jake Gyllenhaal"/>
    <s v="Sam Mendes"/>
    <n v="15000"/>
    <n v="15850"/>
    <n v="0"/>
    <n v="0"/>
    <n v="7.1"/>
    <n v="262"/>
    <n v="125"/>
    <n v="62647540"/>
    <n v="70000000"/>
    <n v="-7352460"/>
    <n v="2003"/>
  </r>
  <r>
    <x v="2234"/>
    <n v="1"/>
    <x v="2234"/>
    <s v="Color"/>
    <s v="Drama"/>
    <s v="English"/>
    <s v="USA"/>
    <s v="R"/>
    <s v="Leonardo DiCaprio"/>
    <s v="Sam Mendes"/>
    <n v="29000"/>
    <n v="53895"/>
    <n v="0"/>
    <n v="0"/>
    <n v="7.3"/>
    <n v="323"/>
    <n v="119"/>
    <n v="22877808"/>
    <n v="35000000"/>
    <n v="-12122192"/>
    <n v="2004"/>
  </r>
  <r>
    <x v="2235"/>
    <n v="1"/>
    <x v="2235"/>
    <s v="Color"/>
    <s v="Comedy"/>
    <s v="English"/>
    <s v="USA"/>
    <s v="R"/>
    <s v="Catherine O'Hara"/>
    <s v="Sam Mendes"/>
    <n v="925"/>
    <n v="1997"/>
    <n v="0"/>
    <n v="7000"/>
    <n v="7.1"/>
    <n v="217"/>
    <n v="98"/>
    <n v="9430988"/>
    <n v="17000000"/>
    <n v="-7569012"/>
    <n v="2004"/>
  </r>
  <r>
    <x v="2236"/>
    <n v="1"/>
    <x v="2236"/>
    <s v="Color"/>
    <s v="Action"/>
    <s v="English"/>
    <s v="UK"/>
    <s v="PG-13"/>
    <s v="Albert Finney"/>
    <s v="Sam Mendes"/>
    <n v="883"/>
    <n v="2039"/>
    <n v="0"/>
    <n v="80000"/>
    <n v="7.8"/>
    <n v="750"/>
    <n v="143"/>
    <n v="304360277"/>
    <n v="200000000"/>
    <n v="104360277"/>
    <n v="2006"/>
  </r>
  <r>
    <x v="2237"/>
    <n v="1"/>
    <x v="2237"/>
    <s v="Color"/>
    <s v="Action"/>
    <s v="English"/>
    <s v="UK"/>
    <s v="PG-13"/>
    <s v="Christoph Waltz"/>
    <s v="Sam Mendes"/>
    <n v="11000"/>
    <n v="11700"/>
    <n v="0"/>
    <n v="85000"/>
    <n v="6.8"/>
    <n v="602"/>
    <n v="148"/>
    <n v="200074175"/>
    <n v="245000000"/>
    <n v="-44925825"/>
    <n v="2007"/>
  </r>
  <r>
    <x v="2238"/>
    <n v="1"/>
    <x v="2238"/>
    <s v="Color"/>
    <s v="Crime"/>
    <s v="English"/>
    <s v="USA"/>
    <s v="PG-13"/>
    <s v="Leslie Bibb"/>
    <s v="Sam Miller"/>
    <n v="1000"/>
    <n v="2297"/>
    <n v="12"/>
    <n v="0"/>
    <n v="5.6"/>
    <n v="58"/>
    <n v="84"/>
    <n v="52543632"/>
    <n v="13200000"/>
    <n v="39343632"/>
    <n v="2007"/>
  </r>
  <r>
    <x v="2239"/>
    <n v="1"/>
    <x v="2239"/>
    <s v="Color"/>
    <s v="Action"/>
    <s v="English"/>
    <s v="USA"/>
    <s v="PG-13"/>
    <s v="J.K. Simmons"/>
    <s v="Sam Raimi"/>
    <n v="24000"/>
    <n v="40484"/>
    <n v="0"/>
    <n v="5000"/>
    <n v="7.3"/>
    <n v="291"/>
    <n v="121"/>
    <n v="403706375"/>
    <n v="139000000"/>
    <n v="264706375"/>
    <n v="2001"/>
  </r>
  <r>
    <x v="2240"/>
    <n v="1"/>
    <x v="2240"/>
    <s v="Color"/>
    <s v="Action"/>
    <s v="English"/>
    <s v="USA"/>
    <s v="PG-13"/>
    <s v="J.K. Simmons"/>
    <s v="Sam Raimi"/>
    <n v="24000"/>
    <n v="43388"/>
    <n v="0"/>
    <n v="0"/>
    <n v="7.3"/>
    <n v="300"/>
    <n v="135"/>
    <n v="373377893"/>
    <n v="200000000"/>
    <n v="173377893"/>
    <n v="2002"/>
  </r>
  <r>
    <x v="2241"/>
    <n v="1"/>
    <x v="2241"/>
    <s v="Color"/>
    <s v="Action"/>
    <s v="English"/>
    <s v="USA"/>
    <s v="PG-13"/>
    <s v="J.K. Simmons"/>
    <s v="Sam Raimi"/>
    <n v="24000"/>
    <n v="46055"/>
    <n v="0"/>
    <n v="0"/>
    <n v="6.2"/>
    <n v="392"/>
    <n v="156"/>
    <n v="336530303"/>
    <n v="258000000"/>
    <n v="78530303"/>
    <n v="2004"/>
  </r>
  <r>
    <x v="2242"/>
    <n v="1"/>
    <x v="2242"/>
    <s v="Color"/>
    <s v="Horror"/>
    <s v="English"/>
    <s v="USA"/>
    <s v="PG-13"/>
    <s v="Bojana Novakovic"/>
    <s v="Sam Raimi"/>
    <n v="2000"/>
    <n v="5642"/>
    <n v="0"/>
    <n v="11000"/>
    <n v="6.6"/>
    <n v="397"/>
    <n v="99"/>
    <n v="42057340"/>
    <n v="30000000"/>
    <n v="12057340"/>
    <n v="2004"/>
  </r>
  <r>
    <x v="2243"/>
    <n v="1"/>
    <x v="2243"/>
    <s v="Color"/>
    <s v="Adventure"/>
    <s v="English"/>
    <s v="USA"/>
    <s v="PG"/>
    <s v="Tim Holmes"/>
    <s v="Sam Raimi"/>
    <n v="44000"/>
    <n v="73441"/>
    <n v="0"/>
    <n v="60000"/>
    <n v="6.4"/>
    <n v="525"/>
    <n v="130"/>
    <n v="234903076"/>
    <n v="215000000"/>
    <n v="19903076"/>
    <n v="2006"/>
  </r>
  <r>
    <x v="2244"/>
    <n v="1"/>
    <x v="2244"/>
    <s v="Color"/>
    <s v="Drama"/>
    <s v="English"/>
    <s v="USA"/>
    <s v="R"/>
    <s v="Jennifer Ehle"/>
    <s v="Sam Taylor-Johnson"/>
    <n v="1000"/>
    <n v="4585"/>
    <n v="456"/>
    <n v="101000"/>
    <n v="4.0999999999999996"/>
    <n v="362"/>
    <n v="129"/>
    <n v="166147885"/>
    <n v="40000000"/>
    <n v="126147885"/>
    <n v="2007"/>
  </r>
  <r>
    <x v="2245"/>
    <n v="1"/>
    <x v="2245"/>
    <s v="Color"/>
    <s v="Comedy"/>
    <s v="English"/>
    <s v="USA"/>
    <s v="PG-13"/>
    <s v="Bernie Mac"/>
    <s v="Sam Weisman"/>
    <n v="1000"/>
    <n v="3664"/>
    <n v="39"/>
    <n v="304"/>
    <n v="5.5"/>
    <n v="64"/>
    <n v="94"/>
    <n v="32095318"/>
    <n v="45000000"/>
    <n v="-12904682"/>
    <n v="2001"/>
  </r>
  <r>
    <x v="2246"/>
    <n v="1"/>
    <x v="2246"/>
    <s v="Color"/>
    <s v="Comedy"/>
    <s v="English"/>
    <s v="USA"/>
    <s v="PG-13"/>
    <s v="Kevin Grevioux"/>
    <s v="Sam Weisman"/>
    <n v="593"/>
    <n v="2713"/>
    <n v="39"/>
    <n v="320"/>
    <n v="5.6"/>
    <n v="75"/>
    <n v="98"/>
    <n v="22734486"/>
    <n v="17000000"/>
    <n v="5734486"/>
    <n v="2002"/>
  </r>
  <r>
    <x v="2247"/>
    <n v="1"/>
    <x v="2247"/>
    <s v="Color"/>
    <s v="Documentary"/>
    <s v="English"/>
    <s v="USA"/>
    <m/>
    <s v="Ariel Hsing"/>
    <s v="Sara Newens"/>
    <n v="0"/>
    <n v="0"/>
    <n v="0"/>
    <n v="116"/>
    <n v="7.1"/>
    <n v="18"/>
    <n v="80"/>
    <n v="5858"/>
    <n v="150000"/>
    <n v="-144142"/>
    <n v="2007"/>
  </r>
  <r>
    <x v="2248"/>
    <n v="1"/>
    <x v="2248"/>
    <s v="Color"/>
    <s v="Comedy"/>
    <s v="English"/>
    <s v="Germany"/>
    <s v="PG"/>
    <s v="Adam Garcia"/>
    <s v="Sara Sugarman"/>
    <n v="811"/>
    <n v="2167"/>
    <n v="10"/>
    <n v="810"/>
    <n v="4.5999999999999996"/>
    <n v="74"/>
    <n v="89"/>
    <n v="29302097"/>
    <n v="15000000"/>
    <n v="14302097"/>
    <n v="2002"/>
  </r>
  <r>
    <x v="2249"/>
    <n v="1"/>
    <x v="2249"/>
    <s v="Color"/>
    <s v="Adventure"/>
    <s v="English"/>
    <s v="UK"/>
    <s v="PG"/>
    <s v="Jim Broadbent"/>
    <s v="Sarah Smith"/>
    <n v="1000"/>
    <n v="2707"/>
    <n v="6"/>
    <n v="0"/>
    <n v="7.1"/>
    <n v="190"/>
    <n v="97"/>
    <n v="46440491"/>
    <n v="100000000"/>
    <n v="-53559509"/>
    <n v="2005"/>
  </r>
  <r>
    <x v="2250"/>
    <n v="1"/>
    <x v="2250"/>
    <s v="Color"/>
    <s v="Biography"/>
    <s v="English"/>
    <s v="UK"/>
    <s v="PG-13"/>
    <s v="Dominic Cooper"/>
    <s v="Saul Dibb"/>
    <n v="3000"/>
    <n v="6420"/>
    <n v="10"/>
    <n v="0"/>
    <n v="6.9"/>
    <n v="194"/>
    <n v="110"/>
    <n v="13823741"/>
    <n v="13500000"/>
    <n v="323741"/>
    <n v="2004"/>
  </r>
  <r>
    <x v="2251"/>
    <n v="1"/>
    <x v="2251"/>
    <s v="Color"/>
    <s v="Comedy"/>
    <s v="English"/>
    <s v="USA"/>
    <s v="PG-13"/>
    <s v="Sarah Silverman"/>
    <s v="Scott Alexander"/>
    <n v="931"/>
    <n v="3848"/>
    <n v="25"/>
    <n v="262"/>
    <n v="5.7"/>
    <n v="29"/>
    <n v="81"/>
    <n v="6982680"/>
    <n v="10000000"/>
    <n v="-3017320"/>
    <n v="2000"/>
  </r>
  <r>
    <x v="2252"/>
    <n v="1"/>
    <x v="2252"/>
    <s v="Color"/>
    <s v="Drama"/>
    <s v="English"/>
    <s v="USA"/>
    <s v="R"/>
    <s v="Jeff Bridges"/>
    <s v="Scott Cooper"/>
    <n v="12000"/>
    <n v="13172"/>
    <n v="108"/>
    <n v="0"/>
    <n v="7.3"/>
    <n v="273"/>
    <n v="112"/>
    <n v="39462438"/>
    <n v="7000000"/>
    <n v="32462438"/>
    <n v="2004"/>
  </r>
  <r>
    <x v="2253"/>
    <n v="1"/>
    <x v="2253"/>
    <s v="Color"/>
    <s v="Crime"/>
    <s v="English"/>
    <s v="USA"/>
    <s v="R"/>
    <s v="Christian Bale"/>
    <s v="Scott Cooper"/>
    <n v="23000"/>
    <n v="24134"/>
    <n v="108"/>
    <n v="17000"/>
    <n v="6.8"/>
    <n v="288"/>
    <n v="116"/>
    <n v="11326836"/>
    <n v="22000000"/>
    <n v="-10673164"/>
    <n v="2006"/>
  </r>
  <r>
    <x v="2254"/>
    <n v="1"/>
    <x v="2254"/>
    <s v="Color"/>
    <s v="Biography"/>
    <s v="English"/>
    <s v="USA"/>
    <s v="R"/>
    <s v="Johnny Depp"/>
    <s v="Scott Cooper"/>
    <n v="40000"/>
    <n v="63769"/>
    <n v="108"/>
    <n v="44000"/>
    <n v="7"/>
    <n v="391"/>
    <n v="123"/>
    <n v="62563543"/>
    <n v="53000000"/>
    <n v="9563543"/>
    <n v="2007"/>
  </r>
  <r>
    <x v="2255"/>
    <n v="1"/>
    <x v="2255"/>
    <s v="Color"/>
    <s v="Drama"/>
    <s v="English"/>
    <s v="USA"/>
    <s v="PG-13"/>
    <s v="Tom Wilkinson"/>
    <s v="Scott Derrickson"/>
    <n v="1000"/>
    <n v="2759"/>
    <n v="301"/>
    <n v="0"/>
    <n v="6.7"/>
    <n v="233"/>
    <n v="122"/>
    <n v="75072454"/>
    <n v="20000000"/>
    <n v="55072454"/>
    <n v="2003"/>
  </r>
  <r>
    <x v="2256"/>
    <n v="1"/>
    <x v="2256"/>
    <s v="Color"/>
    <s v="Drama"/>
    <s v="English"/>
    <s v="USA"/>
    <s v="PG-13"/>
    <s v="Keanu Reeves"/>
    <s v="Scott Derrickson"/>
    <n v="18000"/>
    <n v="22194"/>
    <n v="301"/>
    <n v="0"/>
    <n v="5.5"/>
    <n v="276"/>
    <n v="104"/>
    <n v="79363785"/>
    <n v="80000000"/>
    <n v="-636215"/>
    <n v="2004"/>
  </r>
  <r>
    <x v="2257"/>
    <n v="1"/>
    <x v="2257"/>
    <s v="Color"/>
    <s v="Horror"/>
    <s v="English"/>
    <s v="USA"/>
    <s v="R"/>
    <s v="Danielle Kotch"/>
    <s v="Scott Derrickson"/>
    <n v="1000"/>
    <n v="2239"/>
    <n v="301"/>
    <n v="58000"/>
    <n v="6.8"/>
    <n v="411"/>
    <n v="110"/>
    <n v="48056940"/>
    <n v="3000000"/>
    <n v="45056940"/>
    <n v="2006"/>
  </r>
  <r>
    <x v="2258"/>
    <n v="1"/>
    <x v="2258"/>
    <s v="Color"/>
    <s v="Horror"/>
    <s v="English"/>
    <s v="USA"/>
    <s v="R"/>
    <s v="Olivia Munn"/>
    <s v="Scott Derrickson"/>
    <n v="2000"/>
    <n v="5697"/>
    <n v="301"/>
    <n v="18000"/>
    <n v="6.2"/>
    <n v="242"/>
    <n v="118"/>
    <n v="30523568"/>
    <n v="30000000"/>
    <n v="523568"/>
    <n v="2007"/>
  </r>
  <r>
    <x v="2259"/>
    <n v="1"/>
    <x v="2259"/>
    <s v="Color"/>
    <s v="Crime"/>
    <s v="English"/>
    <s v="USA"/>
    <s v="R"/>
    <s v="Liam Neeson"/>
    <s v="Scott Frank"/>
    <n v="14000"/>
    <n v="15428"/>
    <n v="71"/>
    <n v="15000"/>
    <n v="6.5"/>
    <n v="253"/>
    <n v="114"/>
    <n v="25977365"/>
    <n v="28000000"/>
    <n v="-2022635"/>
    <n v="2007"/>
  </r>
  <r>
    <x v="2260"/>
    <n v="1"/>
    <x v="2260"/>
    <s v="Color"/>
    <s v="Drama"/>
    <s v="English"/>
    <s v="USA"/>
    <s v="PG-13"/>
    <s v="Anthony Hopkins"/>
    <s v="Scott Hicks"/>
    <n v="12000"/>
    <n v="13811"/>
    <n v="96"/>
    <n v="0"/>
    <n v="6.9"/>
    <n v="135"/>
    <n v="101"/>
    <n v="24185781"/>
    <n v="31000000"/>
    <n v="-6814219"/>
    <n v="2001"/>
  </r>
  <r>
    <x v="2261"/>
    <n v="1"/>
    <x v="2261"/>
    <s v="Color"/>
    <s v="Comedy"/>
    <s v="English"/>
    <s v="USA"/>
    <s v="PG"/>
    <s v="ZoÃ« Kravitz"/>
    <s v="Scott Hicks"/>
    <n v="943"/>
    <n v="3497"/>
    <n v="96"/>
    <n v="0"/>
    <n v="6.3"/>
    <n v="171"/>
    <n v="104"/>
    <n v="43097652"/>
    <n v="28000000"/>
    <n v="15097652"/>
    <n v="2004"/>
  </r>
  <r>
    <x v="2262"/>
    <n v="1"/>
    <x v="2262"/>
    <s v="Color"/>
    <s v="Drama"/>
    <s v="English"/>
    <s v="USA"/>
    <s v="PG-13"/>
    <s v="Blythe Danner"/>
    <s v="Scott Hicks"/>
    <n v="713"/>
    <n v="1852"/>
    <n v="96"/>
    <n v="29000"/>
    <n v="6.5"/>
    <n v="170"/>
    <n v="101"/>
    <n v="60443237"/>
    <n v="25000000"/>
    <n v="35443237"/>
    <n v="2006"/>
  </r>
  <r>
    <x v="2263"/>
    <n v="1"/>
    <x v="2263"/>
    <s v="Color"/>
    <s v="Action"/>
    <s v="English"/>
    <s v="USA"/>
    <s v="R"/>
    <s v="Norman Reedus"/>
    <s v="Scott Kalvert"/>
    <n v="12000"/>
    <n v="26961"/>
    <n v="9"/>
    <n v="398"/>
    <n v="5.6"/>
    <n v="38"/>
    <n v="96"/>
    <n v="6044618"/>
    <n v="10000000"/>
    <n v="-3955382"/>
    <n v="2001"/>
  </r>
  <r>
    <x v="2264"/>
    <n v="1"/>
    <x v="2264"/>
    <s v="Color"/>
    <s v="Comedy"/>
    <s v="English"/>
    <s v="USA"/>
    <s v="PG-13"/>
    <s v="Drew Fuller"/>
    <s v="Scott Marshall"/>
    <n v="906"/>
    <n v="4725"/>
    <n v="7"/>
    <n v="160"/>
    <n v="3.9"/>
    <n v="20"/>
    <n v="93"/>
    <n v="5561"/>
    <n v="10000000"/>
    <n v="-9994439"/>
    <n v="2003"/>
  </r>
  <r>
    <x v="2265"/>
    <n v="1"/>
    <x v="2265"/>
    <s v="Color"/>
    <s v="Drama"/>
    <s v="English"/>
    <s v="USA"/>
    <s v="PG-13"/>
    <s v="Ryan Guzman"/>
    <s v="Scott Speer"/>
    <n v="3000"/>
    <n v="4863"/>
    <n v="35"/>
    <n v="19000"/>
    <n v="6.5"/>
    <n v="121"/>
    <n v="99"/>
    <n v="35057332"/>
    <n v="33000000"/>
    <n v="2057332"/>
    <n v="2006"/>
  </r>
  <r>
    <x v="2266"/>
    <n v="1"/>
    <x v="2266"/>
    <s v="Color"/>
    <s v="Action"/>
    <s v="English"/>
    <s v="USA"/>
    <s v="R"/>
    <s v="Dennis Quaid"/>
    <s v="Scott Stewart"/>
    <n v="2000"/>
    <n v="3889"/>
    <n v="124"/>
    <n v="0"/>
    <n v="5.2"/>
    <n v="226"/>
    <n v="100"/>
    <n v="40168080"/>
    <n v="26000000"/>
    <n v="14168080"/>
    <n v="2005"/>
  </r>
  <r>
    <x v="2267"/>
    <n v="1"/>
    <x v="2267"/>
    <s v="Color"/>
    <s v="Action"/>
    <s v="English"/>
    <s v="USA"/>
    <s v="PG-13"/>
    <s v="Josh Wingate"/>
    <s v="Scott Stewart"/>
    <n v="865"/>
    <n v="1417"/>
    <n v="124"/>
    <n v="20000"/>
    <n v="5.7"/>
    <n v="225"/>
    <n v="87"/>
    <n v="29136626"/>
    <n v="60000000"/>
    <n v="-30863374"/>
    <n v="2006"/>
  </r>
  <r>
    <x v="2268"/>
    <n v="1"/>
    <x v="2268"/>
    <s v="Color"/>
    <s v="Action"/>
    <s v="English"/>
    <s v="USA"/>
    <s v="PG-13"/>
    <s v="Rami Malek"/>
    <s v="Scott Waugh"/>
    <n v="3000"/>
    <n v="7081"/>
    <n v="76"/>
    <n v="32000"/>
    <n v="6.5"/>
    <n v="327"/>
    <n v="132"/>
    <n v="43568507"/>
    <n v="66000000"/>
    <n v="-22431493"/>
    <n v="2007"/>
  </r>
  <r>
    <x v="2269"/>
    <n v="1"/>
    <x v="2269"/>
    <s v="Color"/>
    <s v="Adventure"/>
    <s v="English"/>
    <s v="USA"/>
    <s v="R"/>
    <s v="Katrina Bowden"/>
    <s v="Sean Anders"/>
    <n v="948"/>
    <n v="4324"/>
    <n v="51"/>
    <n v="0"/>
    <n v="6.5"/>
    <n v="102"/>
    <n v="129"/>
    <n v="8396942"/>
    <n v="19000000"/>
    <n v="-10603058"/>
    <n v="2004"/>
  </r>
  <r>
    <x v="2270"/>
    <n v="1"/>
    <x v="2270"/>
    <s v="Color"/>
    <s v="Comedy"/>
    <s v="English"/>
    <s v="USA"/>
    <s v="R"/>
    <s v="Adam Sandler"/>
    <s v="Sean Anders"/>
    <n v="11000"/>
    <n v="16484"/>
    <n v="51"/>
    <n v="12000"/>
    <n v="5.6"/>
    <n v="157"/>
    <n v="116"/>
    <n v="36931089"/>
    <n v="70000000"/>
    <n v="-33068911"/>
    <n v="2006"/>
  </r>
  <r>
    <x v="2271"/>
    <n v="1"/>
    <x v="2271"/>
    <s v="Color"/>
    <s v="Comedy"/>
    <s v="English"/>
    <s v="USA"/>
    <s v="R"/>
    <s v="Kevin Spacey"/>
    <s v="Sean Anders"/>
    <n v="18000"/>
    <n v="30571"/>
    <n v="51"/>
    <n v="12000"/>
    <n v="6.3"/>
    <n v="196"/>
    <n v="116"/>
    <n v="54414716"/>
    <n v="42000000"/>
    <n v="12414716"/>
    <n v="2007"/>
  </r>
  <r>
    <x v="2272"/>
    <n v="1"/>
    <x v="2272"/>
    <s v="Color"/>
    <s v="Comedy"/>
    <s v="English"/>
    <s v="USA"/>
    <s v="PG-13"/>
    <s v="Will Ferrell"/>
    <s v="Sean Anders"/>
    <n v="8000"/>
    <n v="10886"/>
    <n v="51"/>
    <n v="13000"/>
    <n v="6.1"/>
    <n v="145"/>
    <n v="96"/>
    <n v="150315155"/>
    <n v="50000000"/>
    <n v="100315155"/>
    <n v="2007"/>
  </r>
  <r>
    <x v="2273"/>
    <n v="1"/>
    <x v="2273"/>
    <s v="Color"/>
    <s v="Family"/>
    <s v="English"/>
    <s v="USA"/>
    <s v="PG"/>
    <s v="Oliver James"/>
    <s v="Sean McNamara"/>
    <n v="1000"/>
    <n v="4676"/>
    <n v="80"/>
    <n v="1000"/>
    <n v="5.9"/>
    <n v="46"/>
    <n v="103"/>
    <n v="10411980"/>
    <n v="15000000"/>
    <n v="-4588020"/>
    <n v="2002"/>
  </r>
  <r>
    <x v="2274"/>
    <n v="1"/>
    <x v="2274"/>
    <s v="Color"/>
    <s v="Biography"/>
    <s v="English"/>
    <s v="USA"/>
    <s v="PG"/>
    <s v="Dennis Quaid"/>
    <s v="Sean McNamara"/>
    <n v="2000"/>
    <n v="5024"/>
    <n v="80"/>
    <n v="15000"/>
    <n v="7.1"/>
    <n v="110"/>
    <n v="106"/>
    <n v="43853424"/>
    <n v="18000000"/>
    <n v="25853424"/>
    <n v="2006"/>
  </r>
  <r>
    <x v="2275"/>
    <n v="1"/>
    <x v="2275"/>
    <s v="Color"/>
    <s v="Crime"/>
    <s v="English"/>
    <s v="USA"/>
    <s v="R"/>
    <s v="Costas Mandylor"/>
    <s v="Sean Penn"/>
    <n v="723"/>
    <n v="793"/>
    <n v="0"/>
    <n v="0"/>
    <n v="6.8"/>
    <n v="150"/>
    <n v="124"/>
    <n v="19719930"/>
    <n v="45000000"/>
    <n v="-25280070"/>
    <n v="2001"/>
  </r>
  <r>
    <x v="2276"/>
    <n v="1"/>
    <x v="2276"/>
    <s v="Color"/>
    <s v="Adventure"/>
    <s v="English"/>
    <s v="USA"/>
    <s v="R"/>
    <s v="Kristen Stewart"/>
    <s v="Sean Penn"/>
    <n v="17000"/>
    <n v="18752"/>
    <n v="0"/>
    <n v="76000"/>
    <n v="8.1999999999999993"/>
    <n v="274"/>
    <n v="148"/>
    <n v="18352454"/>
    <n v="15000000"/>
    <n v="3352454"/>
    <n v="2004"/>
  </r>
  <r>
    <x v="2277"/>
    <n v="1"/>
    <x v="2277"/>
    <s v="Color"/>
    <s v="Drama"/>
    <s v="Kazakh"/>
    <s v="France"/>
    <s v="R"/>
    <s v="Jay Hernandez"/>
    <s v="Sergey Bodrov"/>
    <n v="1000"/>
    <n v="2115"/>
    <n v="44"/>
    <n v="265"/>
    <n v="6"/>
    <n v="30"/>
    <n v="112"/>
    <n v="77231"/>
    <n v="25000000"/>
    <n v="-24922769"/>
    <n v="2003"/>
  </r>
  <r>
    <x v="2278"/>
    <n v="1"/>
    <x v="2278"/>
    <s v="Color"/>
    <s v="Adventure"/>
    <s v="Mongolian"/>
    <s v="Russia"/>
    <s v="R"/>
    <s v="Tadanobu Asano"/>
    <s v="Sergey Bodrov"/>
    <n v="627"/>
    <n v="653"/>
    <n v="44"/>
    <n v="0"/>
    <n v="7.3"/>
    <n v="160"/>
    <n v="126"/>
    <n v="5701643"/>
    <n v="20000000"/>
    <n v="-14298357"/>
    <n v="2004"/>
  </r>
  <r>
    <x v="2279"/>
    <n v="1"/>
    <x v="2279"/>
    <s v="Color"/>
    <s v="Action"/>
    <s v="English"/>
    <s v="USA"/>
    <s v="PG-13"/>
    <s v="Jeff Bridges"/>
    <s v="Sergey Bodrov"/>
    <n v="12000"/>
    <n v="17098"/>
    <n v="44"/>
    <n v="16000"/>
    <n v="5.5"/>
    <n v="175"/>
    <n v="102"/>
    <n v="17176900"/>
    <n v="95000000"/>
    <n v="-77823100"/>
    <n v="2007"/>
  </r>
  <r>
    <x v="2280"/>
    <n v="1"/>
    <x v="2280"/>
    <s v="Color"/>
    <s v="Comedy"/>
    <s v="English"/>
    <s v="Germany"/>
    <s v="PG-13"/>
    <s v="Jon Favreau"/>
    <s v="Seth Gordon"/>
    <n v="4000"/>
    <n v="9913"/>
    <n v="91"/>
    <n v="0"/>
    <n v="5.6"/>
    <n v="141"/>
    <n v="88"/>
    <n v="120136047"/>
    <n v="80000000"/>
    <n v="40136047"/>
    <n v="2004"/>
  </r>
  <r>
    <x v="2281"/>
    <n v="1"/>
    <x v="2281"/>
    <s v="Color"/>
    <s v="Comedy"/>
    <s v="English"/>
    <s v="USA"/>
    <s v="R"/>
    <s v="Kevin Spacey"/>
    <s v="Seth Gordon"/>
    <n v="18000"/>
    <n v="18669"/>
    <n v="91"/>
    <n v="31000"/>
    <n v="6.9"/>
    <n v="340"/>
    <n v="106"/>
    <n v="117528646"/>
    <n v="35000000"/>
    <n v="82528646"/>
    <n v="2005"/>
  </r>
  <r>
    <x v="2282"/>
    <n v="1"/>
    <x v="2282"/>
    <s v="Color"/>
    <s v="Comedy"/>
    <s v="English"/>
    <s v="USA"/>
    <s v="R"/>
    <s v="Jon Favreau"/>
    <s v="Seth Gordon"/>
    <n v="4000"/>
    <n v="5826"/>
    <n v="91"/>
    <n v="17000"/>
    <n v="5.7"/>
    <n v="275"/>
    <n v="120"/>
    <n v="134455175"/>
    <n v="35000000"/>
    <n v="99455175"/>
    <n v="2006"/>
  </r>
  <r>
    <x v="2283"/>
    <n v="1"/>
    <x v="2283"/>
    <s v="Color"/>
    <s v="Comedy"/>
    <s v="English"/>
    <s v="USA"/>
    <s v="R"/>
    <s v="Mila Kunis"/>
    <s v="Seth MacFarlane"/>
    <n v="15000"/>
    <n v="21773"/>
    <n v="3000"/>
    <n v="74000"/>
    <n v="7"/>
    <n v="457"/>
    <n v="112"/>
    <n v="218628680"/>
    <n v="50000000"/>
    <n v="168628680"/>
    <n v="2006"/>
  </r>
  <r>
    <x v="2284"/>
    <n v="1"/>
    <x v="2284"/>
    <s v="Color"/>
    <s v="Comedy"/>
    <s v="English"/>
    <s v="USA"/>
    <s v="R"/>
    <s v="Liam Neeson"/>
    <s v="Seth MacFarlane"/>
    <n v="14000"/>
    <n v="28927"/>
    <n v="3000"/>
    <n v="24000"/>
    <n v="6.1"/>
    <n v="303"/>
    <n v="136"/>
    <n v="42615685"/>
    <n v="40000000"/>
    <n v="2615685"/>
    <n v="2007"/>
  </r>
  <r>
    <x v="2285"/>
    <n v="1"/>
    <x v="2285"/>
    <s v="Color"/>
    <s v="Comedy"/>
    <s v="English"/>
    <s v="USA"/>
    <s v="R"/>
    <s v="Liam Neeson"/>
    <s v="Seth MacFarlane"/>
    <n v="14000"/>
    <n v="30010"/>
    <n v="3000"/>
    <n v="30000"/>
    <n v="6.4"/>
    <n v="280"/>
    <n v="125"/>
    <n v="81257500"/>
    <n v="68000000"/>
    <n v="13257500"/>
    <n v="2007"/>
  </r>
  <r>
    <x v="2286"/>
    <n v="1"/>
    <x v="2286"/>
    <s v="Color"/>
    <s v="Drama"/>
    <s v="English"/>
    <s v="USA"/>
    <s v="R"/>
    <s v="Jennifer Ehle"/>
    <s v="Shana Feste"/>
    <n v="1000"/>
    <n v="2163"/>
    <n v="19"/>
    <n v="0"/>
    <n v="6.7"/>
    <n v="63"/>
    <n v="96"/>
    <n v="115862"/>
    <n v="6000000"/>
    <n v="-5884138"/>
    <n v="2005"/>
  </r>
  <r>
    <x v="2287"/>
    <n v="1"/>
    <x v="2287"/>
    <s v="Color"/>
    <s v="Drama"/>
    <s v="English"/>
    <s v="Official site"/>
    <s v="PG-13"/>
    <s v="Leighton Meester"/>
    <s v="Shana Feste"/>
    <n v="3000"/>
    <n v="4204"/>
    <n v="19"/>
    <n v="0"/>
    <n v="6.3"/>
    <n v="135"/>
    <n v="117"/>
    <n v="20218921"/>
    <n v="15000000"/>
    <n v="5218921"/>
    <n v="2005"/>
  </r>
  <r>
    <x v="2288"/>
    <n v="1"/>
    <x v="2288"/>
    <s v="Color"/>
    <s v="Drama"/>
    <s v="English"/>
    <s v="USA"/>
    <s v="PG-13"/>
    <s v="Alex Pettyfer"/>
    <s v="Shana Feste"/>
    <n v="15000"/>
    <n v="18760"/>
    <n v="19"/>
    <n v="0"/>
    <n v="6.3"/>
    <n v="98"/>
    <n v="104"/>
    <n v="23393765"/>
    <n v="20000000"/>
    <n v="3393765"/>
    <n v="2007"/>
  </r>
  <r>
    <x v="2289"/>
    <n v="1"/>
    <x v="2289"/>
    <s v="Color"/>
    <s v="Action"/>
    <s v="English"/>
    <s v="USA"/>
    <s v="PG-13"/>
    <s v="Martin Landau"/>
    <s v="Shane Acker"/>
    <n v="940"/>
    <n v="1594"/>
    <n v="30"/>
    <n v="13000"/>
    <n v="7.1"/>
    <n v="263"/>
    <n v="79"/>
    <n v="31743332"/>
    <n v="30000000"/>
    <n v="1743332"/>
    <n v="2004"/>
  </r>
  <r>
    <x v="2290"/>
    <n v="1"/>
    <x v="2290"/>
    <s v="Color"/>
    <s v="Comedy"/>
    <s v="English"/>
    <s v="USA"/>
    <s v="R"/>
    <s v="Robert Downey Jr."/>
    <s v="Shane Black"/>
    <n v="21000"/>
    <n v="23932"/>
    <n v="1000"/>
    <n v="0"/>
    <n v="7.6"/>
    <n v="223"/>
    <n v="103"/>
    <n v="4235837"/>
    <n v="15000000"/>
    <n v="-10764163"/>
    <n v="2003"/>
  </r>
  <r>
    <x v="2291"/>
    <n v="1"/>
    <x v="2291"/>
    <s v="Color"/>
    <s v="Action"/>
    <s v="English"/>
    <s v="USA"/>
    <s v="PG-13"/>
    <s v="Robert Downey Jr."/>
    <s v="Shane Black"/>
    <n v="21000"/>
    <n v="30426"/>
    <n v="1000"/>
    <n v="95000"/>
    <n v="7.2"/>
    <n v="608"/>
    <n v="195"/>
    <n v="408992272"/>
    <n v="200000000"/>
    <n v="208992272"/>
    <n v="2006"/>
  </r>
  <r>
    <x v="2292"/>
    <n v="1"/>
    <x v="2292"/>
    <s v="Color"/>
    <s v="Drama"/>
    <s v="English"/>
    <s v="USA"/>
    <s v="PG-13"/>
    <s v="Shane Carruth"/>
    <s v="Shane Carruth"/>
    <n v="291"/>
    <n v="368"/>
    <n v="291"/>
    <n v="19000"/>
    <n v="7"/>
    <n v="143"/>
    <n v="77"/>
    <n v="424760"/>
    <n v="7000"/>
    <n v="417760"/>
    <n v="2002"/>
  </r>
  <r>
    <x v="2293"/>
    <n v="1"/>
    <x v="2293"/>
    <s v="Color"/>
    <s v="Comedy"/>
    <s v="English"/>
    <s v="USA"/>
    <s v="Not Rated"/>
    <s v="Shane Dawson"/>
    <s v="Shane Dawson"/>
    <n v="247"/>
    <n v="954"/>
    <n v="247"/>
    <n v="0"/>
    <n v="5.0999999999999996"/>
    <n v="6"/>
    <n v="93"/>
    <n v="35688"/>
    <n v="600000"/>
    <n v="-564312"/>
    <n v="2007"/>
  </r>
  <r>
    <x v="2294"/>
    <n v="1"/>
    <x v="2294"/>
    <s v="Black and White"/>
    <s v="Crime"/>
    <s v="English"/>
    <s v="UK"/>
    <m/>
    <s v="Paddy Considine"/>
    <s v="Shane Meadows"/>
    <n v="680"/>
    <n v="1311"/>
    <n v="222"/>
    <n v="0"/>
    <n v="7.7"/>
    <n v="99"/>
    <n v="90"/>
    <n v="6013"/>
    <n v="695393"/>
    <n v="-689380"/>
    <n v="2002"/>
  </r>
  <r>
    <x v="2295"/>
    <n v="1"/>
    <x v="2295"/>
    <s v="Color"/>
    <s v="Crime"/>
    <s v="English"/>
    <s v="UK"/>
    <s v="Unrated"/>
    <s v="Stephen Graham"/>
    <s v="Shane Meadows"/>
    <n v="1000"/>
    <n v="3282"/>
    <n v="222"/>
    <n v="11000"/>
    <n v="7.7"/>
    <n v="172"/>
    <n v="101"/>
    <n v="327919"/>
    <n v="1500000"/>
    <n v="-1172081"/>
    <n v="2003"/>
  </r>
  <r>
    <x v="2296"/>
    <n v="1"/>
    <x v="2296"/>
    <s v="Color"/>
    <s v="Comedy"/>
    <s v="English"/>
    <s v="USA"/>
    <s v="R"/>
    <s v="Lynn Cohen"/>
    <s v="Shari Springer Berman"/>
    <n v="474"/>
    <n v="2029"/>
    <n v="30"/>
    <n v="916"/>
    <n v="5.9"/>
    <n v="104"/>
    <n v="108"/>
    <n v="453079"/>
    <n v="7000000"/>
    <n v="-6546921"/>
    <n v="2005"/>
  </r>
  <r>
    <x v="2297"/>
    <n v="1"/>
    <x v="2297"/>
    <s v="Color"/>
    <s v="Comedy"/>
    <s v="English"/>
    <s v="UK"/>
    <s v="R"/>
    <s v="Colin Firth"/>
    <s v="Sharon Maguire"/>
    <n v="14000"/>
    <n v="16999"/>
    <n v="11"/>
    <n v="0"/>
    <n v="6.7"/>
    <n v="168"/>
    <n v="97"/>
    <n v="71500556"/>
    <n v="26000000"/>
    <n v="45500556"/>
    <n v="2001"/>
  </r>
  <r>
    <x v="2298"/>
    <n v="1"/>
    <x v="2298"/>
    <s v="Color"/>
    <s v="Adventure"/>
    <s v="English"/>
    <s v="USA"/>
    <s v="PG"/>
    <s v="Frankie Muniz"/>
    <s v="Shawn Levy"/>
    <n v="934"/>
    <n v="3707"/>
    <n v="189"/>
    <n v="896"/>
    <n v="5.4"/>
    <n v="69"/>
    <n v="88"/>
    <n v="47811275"/>
    <n v="15000000"/>
    <n v="32811275"/>
    <n v="2001"/>
  </r>
  <r>
    <x v="2299"/>
    <n v="1"/>
    <x v="2299"/>
    <s v="Color"/>
    <s v="Comedy"/>
    <s v="English"/>
    <s v="USA"/>
    <s v="PG"/>
    <s v="Tom Welling"/>
    <s v="Shawn Levy"/>
    <n v="3000"/>
    <n v="7014"/>
    <n v="189"/>
    <n v="0"/>
    <n v="5.8"/>
    <n v="104"/>
    <n v="94"/>
    <n v="138614544"/>
    <n v="40000000"/>
    <n v="98614544"/>
    <n v="2002"/>
  </r>
  <r>
    <x v="2300"/>
    <n v="1"/>
    <x v="2300"/>
    <s v="Color"/>
    <s v="Comedy"/>
    <s v="English"/>
    <s v="USA"/>
    <s v="PG-13"/>
    <s v="Taran Killam"/>
    <s v="Shawn Levy"/>
    <n v="500"/>
    <n v="2020"/>
    <n v="189"/>
    <n v="0"/>
    <n v="5.4"/>
    <n v="97"/>
    <n v="95"/>
    <n v="56127162"/>
    <n v="18000000"/>
    <n v="38127162"/>
    <n v="2002"/>
  </r>
  <r>
    <x v="2301"/>
    <n v="1"/>
    <x v="2301"/>
    <s v="Color"/>
    <s v="Action"/>
    <s v="English"/>
    <s v="India"/>
    <s v="PG"/>
    <s v="Robin Williams"/>
    <s v="Shawn Levy"/>
    <n v="49000"/>
    <n v="55486"/>
    <n v="189"/>
    <n v="3000"/>
    <n v="6.4"/>
    <n v="179"/>
    <n v="108"/>
    <n v="250863268"/>
    <n v="110000000"/>
    <n v="140863268"/>
    <n v="2003"/>
  </r>
  <r>
    <x v="2302"/>
    <n v="1"/>
    <x v="2302"/>
    <s v="Color"/>
    <s v="Adventure"/>
    <s v="English"/>
    <s v="USA"/>
    <s v="PG"/>
    <s v="Roger Rees"/>
    <s v="Shawn Levy"/>
    <n v="1000"/>
    <n v="1267"/>
    <n v="189"/>
    <n v="0"/>
    <n v="5.6"/>
    <n v="147"/>
    <n v="93"/>
    <n v="82226474"/>
    <n v="65000000"/>
    <n v="17226474"/>
    <n v="2003"/>
  </r>
  <r>
    <x v="2303"/>
    <n v="1"/>
    <x v="2303"/>
    <s v="Color"/>
    <s v="Adventure"/>
    <s v="English"/>
    <s v="USA"/>
    <s v="PG"/>
    <s v="Robin Williams"/>
    <s v="Shawn Levy"/>
    <n v="49000"/>
    <n v="54039"/>
    <n v="189"/>
    <n v="2000"/>
    <n v="5.9"/>
    <n v="185"/>
    <n v="105"/>
    <n v="177243721"/>
    <n v="150000000"/>
    <n v="27243721"/>
    <n v="2005"/>
  </r>
  <r>
    <x v="2304"/>
    <n v="1"/>
    <x v="2304"/>
    <s v="Color"/>
    <s v="Comedy"/>
    <s v="English"/>
    <s v="USA"/>
    <s v="PG-13"/>
    <s v="Mila Kunis"/>
    <s v="Shawn Levy"/>
    <n v="15000"/>
    <n v="39822"/>
    <n v="189"/>
    <n v="0"/>
    <n v="6.3"/>
    <n v="247"/>
    <n v="101"/>
    <n v="98711404"/>
    <n v="55000000"/>
    <n v="43711404"/>
    <n v="2005"/>
  </r>
  <r>
    <x v="2305"/>
    <n v="1"/>
    <x v="2305"/>
    <s v="Color"/>
    <s v="Action"/>
    <s v="English"/>
    <s v="USA"/>
    <s v="PG-13"/>
    <s v="Hugh Jackman"/>
    <s v="Shawn Levy"/>
    <n v="20000"/>
    <n v="22254"/>
    <n v="189"/>
    <n v="36000"/>
    <n v="7.1"/>
    <n v="327"/>
    <n v="127"/>
    <n v="85463309"/>
    <n v="110000000"/>
    <n v="-24536691"/>
    <n v="2006"/>
  </r>
  <r>
    <x v="2306"/>
    <n v="1"/>
    <x v="2306"/>
    <s v="Color"/>
    <s v="Comedy"/>
    <s v="English"/>
    <s v="USA"/>
    <s v="PG-13"/>
    <s v="Josh Gad"/>
    <s v="Shawn Levy"/>
    <n v="1000"/>
    <n v="5081"/>
    <n v="189"/>
    <n v="22000"/>
    <n v="6.3"/>
    <n v="246"/>
    <n v="125"/>
    <n v="44665963"/>
    <n v="58000000"/>
    <n v="-13334037"/>
    <n v="2007"/>
  </r>
  <r>
    <x v="2307"/>
    <n v="1"/>
    <x v="2307"/>
    <s v="Color"/>
    <s v="Adventure"/>
    <s v="English"/>
    <s v="USA"/>
    <s v="PG"/>
    <s v="Robin Williams"/>
    <s v="Shawn Levy"/>
    <n v="49000"/>
    <n v="53587"/>
    <n v="189"/>
    <n v="11000"/>
    <n v="6.2"/>
    <n v="154"/>
    <n v="98"/>
    <n v="113733726"/>
    <n v="127000000"/>
    <n v="-13266274"/>
    <n v="2007"/>
  </r>
  <r>
    <x v="2308"/>
    <n v="1"/>
    <x v="2308"/>
    <s v="Color"/>
    <s v="Comedy"/>
    <s v="English"/>
    <s v="USA"/>
    <s v="R"/>
    <s v="Tina Fey"/>
    <s v="Shawn Levy"/>
    <n v="2000"/>
    <n v="4662"/>
    <n v="189"/>
    <n v="14000"/>
    <n v="6.6"/>
    <n v="156"/>
    <n v="103"/>
    <n v="34290142"/>
    <n v="19800000"/>
    <n v="14490142"/>
    <n v="2007"/>
  </r>
  <r>
    <x v="2309"/>
    <n v="1"/>
    <x v="2309"/>
    <s v="Color"/>
    <s v="Adventure"/>
    <s v="English"/>
    <s v="UK"/>
    <s v="PG-13"/>
    <s v="Djimon Hounsou"/>
    <s v="Shekhar Kapur"/>
    <n v="3000"/>
    <n v="3142"/>
    <n v="159"/>
    <n v="0"/>
    <n v="6.5"/>
    <n v="105"/>
    <n v="125"/>
    <n v="18306166"/>
    <n v="35000000"/>
    <n v="-16693834"/>
    <n v="2001"/>
  </r>
  <r>
    <x v="2310"/>
    <n v="1"/>
    <x v="2310"/>
    <s v="Color"/>
    <s v="Biography"/>
    <s v="English"/>
    <s v="UK"/>
    <s v="PG-13"/>
    <s v="Eddie Redmayne"/>
    <s v="Shekhar Kapur"/>
    <n v="13000"/>
    <n v="16899"/>
    <n v="159"/>
    <n v="0"/>
    <n v="6.9"/>
    <n v="202"/>
    <n v="114"/>
    <n v="16264475"/>
    <n v="55000000"/>
    <n v="-38735525"/>
    <n v="2004"/>
  </r>
  <r>
    <x v="2311"/>
    <n v="1"/>
    <x v="2311"/>
    <s v="Color"/>
    <s v="Drama"/>
    <s v="English"/>
    <s v="USA"/>
    <m/>
    <s v="William Joseph Elk III"/>
    <s v="Sherman Alexie"/>
    <n v="96"/>
    <n v="314"/>
    <n v="18"/>
    <n v="96"/>
    <n v="6.9"/>
    <n v="12"/>
    <n v="103"/>
    <n v="174682"/>
    <n v="200000"/>
    <n v="-25318"/>
    <n v="2001"/>
  </r>
  <r>
    <x v="2312"/>
    <n v="1"/>
    <x v="2312"/>
    <s v="Color"/>
    <s v="Comedy"/>
    <s v="Hindi"/>
    <s v="USA"/>
    <m/>
    <s v="Saif Ali Khan"/>
    <s v="Siddharth Anand"/>
    <n v="532"/>
    <n v="902"/>
    <n v="5"/>
    <n v="108"/>
    <n v="5.4"/>
    <n v="16"/>
    <n v="153"/>
    <n v="872643"/>
    <n v="6000000"/>
    <n v="-5127357"/>
    <n v="2004"/>
  </r>
  <r>
    <x v="2313"/>
    <n v="1"/>
    <x v="2313"/>
    <s v="Color"/>
    <s v="Drama"/>
    <s v="Dari"/>
    <s v="Afghanistan"/>
    <s v="PG-13"/>
    <s v="Marina Golbahari"/>
    <s v="Siddiq Barmak"/>
    <n v="30"/>
    <n v="30"/>
    <n v="6"/>
    <n v="0"/>
    <n v="7.4"/>
    <n v="105"/>
    <n v="83"/>
    <n v="1127331"/>
    <n v="46000"/>
    <n v="1081331"/>
    <n v="2002"/>
  </r>
  <r>
    <x v="2314"/>
    <n v="1"/>
    <x v="2314"/>
    <s v="Color"/>
    <s v="Biography"/>
    <s v="English"/>
    <s v="Germany"/>
    <s v="R"/>
    <s v="Peter Dinklage"/>
    <s v="Sidney Lumet"/>
    <n v="22000"/>
    <n v="37606"/>
    <n v="0"/>
    <n v="0"/>
    <n v="7.1"/>
    <n v="94"/>
    <n v="125"/>
    <n v="1172769"/>
    <n v="13000000"/>
    <n v="-11827231"/>
    <n v="2003"/>
  </r>
  <r>
    <x v="2315"/>
    <n v="1"/>
    <x v="2315"/>
    <s v="Color"/>
    <s v="Biography"/>
    <s v="English"/>
    <s v="UK"/>
    <s v="R"/>
    <s v="Eddie Redmayne"/>
    <s v="Simon Curtis"/>
    <n v="13000"/>
    <n v="17204"/>
    <n v="64"/>
    <n v="17000"/>
    <n v="7"/>
    <n v="386"/>
    <n v="99"/>
    <n v="14597405"/>
    <n v="6400000"/>
    <n v="8197405"/>
    <n v="2006"/>
  </r>
  <r>
    <x v="2316"/>
    <n v="1"/>
    <x v="2316"/>
    <s v="Color"/>
    <s v="Biography"/>
    <s v="English"/>
    <s v="UK"/>
    <s v="PG-13"/>
    <s v="Ryan Reynolds"/>
    <s v="Simon Curtis"/>
    <n v="16000"/>
    <n v="17866"/>
    <n v="64"/>
    <n v="34000"/>
    <n v="7.3"/>
    <n v="203"/>
    <n v="109"/>
    <n v="33305037"/>
    <n v="11000000"/>
    <n v="22305037"/>
    <n v="2007"/>
  </r>
  <r>
    <x v="2317"/>
    <n v="1"/>
    <x v="2317"/>
    <s v="Color"/>
    <s v="Action"/>
    <s v="English"/>
    <s v="USA"/>
    <s v="PG-13"/>
    <s v="Mark Addy"/>
    <s v="Simon Wells"/>
    <n v="891"/>
    <n v="1919"/>
    <n v="25"/>
    <n v="3000"/>
    <n v="5.9"/>
    <n v="124"/>
    <n v="96"/>
    <n v="56684819"/>
    <n v="80000000"/>
    <n v="-23315181"/>
    <n v="2001"/>
  </r>
  <r>
    <x v="2318"/>
    <n v="1"/>
    <x v="2318"/>
    <s v="Color"/>
    <s v="Action"/>
    <s v="English"/>
    <s v="USA"/>
    <s v="PG"/>
    <s v="Elisabeth Harnois"/>
    <s v="Simon Wells"/>
    <n v="921"/>
    <n v="2652"/>
    <n v="25"/>
    <n v="0"/>
    <n v="5.4"/>
    <n v="132"/>
    <n v="88"/>
    <n v="21379315"/>
    <n v="150000000"/>
    <n v="-128620685"/>
    <n v="2006"/>
  </r>
  <r>
    <x v="2319"/>
    <n v="1"/>
    <x v="2319"/>
    <s v="Color"/>
    <s v="Action"/>
    <s v="English"/>
    <s v="USA"/>
    <s v="PG-13"/>
    <s v="Angelina Jolie Pitt"/>
    <s v="Simon West"/>
    <n v="11000"/>
    <n v="12150"/>
    <n v="165"/>
    <n v="0"/>
    <n v="5.7"/>
    <n v="199"/>
    <n v="100"/>
    <n v="131144183"/>
    <n v="115000000"/>
    <n v="16144183"/>
    <n v="2001"/>
  </r>
  <r>
    <x v="2320"/>
    <n v="1"/>
    <x v="2320"/>
    <s v="Color"/>
    <s v="Horror"/>
    <s v="English"/>
    <s v="Hong Kong"/>
    <s v="PG-13"/>
    <s v="Madeline Carroll"/>
    <s v="Simon West"/>
    <n v="1000"/>
    <n v="2452"/>
    <n v="165"/>
    <n v="0"/>
    <n v="5"/>
    <n v="152"/>
    <n v="87"/>
    <n v="47860214"/>
    <n v="15000000"/>
    <n v="32860214"/>
    <n v="2003"/>
  </r>
  <r>
    <x v="2321"/>
    <n v="1"/>
    <x v="2321"/>
    <s v="Color"/>
    <s v="Action"/>
    <s v="English"/>
    <s v="USA"/>
    <s v="R"/>
    <s v="Jason Statham"/>
    <s v="Simon West"/>
    <n v="26000"/>
    <n v="27834"/>
    <n v="165"/>
    <n v="16000"/>
    <n v="6.6"/>
    <n v="252"/>
    <n v="93"/>
    <n v="29113588"/>
    <n v="40000000"/>
    <n v="-10886412"/>
    <n v="2006"/>
  </r>
  <r>
    <x v="2322"/>
    <n v="1"/>
    <x v="2322"/>
    <s v="Color"/>
    <s v="Action"/>
    <s v="English"/>
    <s v="USA"/>
    <s v="R"/>
    <s v="Nicolas Cage"/>
    <s v="Simon West"/>
    <n v="12000"/>
    <n v="14978"/>
    <n v="165"/>
    <n v="0"/>
    <n v="5.5"/>
    <n v="98"/>
    <n v="96"/>
    <n v="183125"/>
    <n v="35000000"/>
    <n v="-34816875"/>
    <n v="2006"/>
  </r>
  <r>
    <x v="2323"/>
    <n v="1"/>
    <x v="2323"/>
    <s v="Color"/>
    <s v="Action"/>
    <s v="English"/>
    <s v="USA"/>
    <s v="R"/>
    <s v="Jason Statham"/>
    <s v="Simon West"/>
    <n v="26000"/>
    <n v="57881"/>
    <n v="165"/>
    <n v="108000"/>
    <n v="6.7"/>
    <n v="383"/>
    <n v="103"/>
    <n v="85017401"/>
    <n v="92000000"/>
    <n v="-6982599"/>
    <n v="2006"/>
  </r>
  <r>
    <x v="2324"/>
    <n v="1"/>
    <x v="2324"/>
    <s v="Color"/>
    <s v="Adventure"/>
    <s v="English"/>
    <s v="Australia"/>
    <s v="PG"/>
    <s v="Jere Burns"/>
    <s v="Simon Wincer"/>
    <n v="460"/>
    <n v="1315"/>
    <n v="23"/>
    <n v="387"/>
    <n v="4.8"/>
    <n v="71"/>
    <n v="92"/>
    <n v="25590119"/>
    <n v="21150000"/>
    <n v="4440119"/>
    <n v="2001"/>
  </r>
  <r>
    <x v="2325"/>
    <n v="1"/>
    <x v="2325"/>
    <s v="Color"/>
    <s v="Action"/>
    <s v="English"/>
    <s v="New Zealand"/>
    <s v="R"/>
    <s v="Tony Cox"/>
    <s v="Sngmoo Lee"/>
    <n v="624"/>
    <n v="2056"/>
    <n v="19"/>
    <n v="0"/>
    <n v="6.3"/>
    <n v="95"/>
    <n v="100"/>
    <n v="5664251"/>
    <n v="45000000"/>
    <n v="-39335749"/>
    <n v="2005"/>
  </r>
  <r>
    <x v="2326"/>
    <n v="1"/>
    <x v="2326"/>
    <s v="Color"/>
    <s v="Drama"/>
    <s v="English"/>
    <s v="USA"/>
    <s v="R"/>
    <s v="Scarlett Johansson"/>
    <s v="Sofia Coppola"/>
    <n v="19000"/>
    <n v="32015"/>
    <n v="0"/>
    <n v="17000"/>
    <n v="7.8"/>
    <n v="265"/>
    <n v="101"/>
    <n v="44566004"/>
    <n v="4000000"/>
    <n v="40566004"/>
    <n v="2002"/>
  </r>
  <r>
    <x v="2327"/>
    <n v="1"/>
    <x v="2327"/>
    <s v="Color"/>
    <s v="Biography"/>
    <s v="English"/>
    <s v="USA"/>
    <s v="PG-13"/>
    <s v="Kirsten Dunst"/>
    <s v="Sofia Coppola"/>
    <n v="4000"/>
    <n v="7243"/>
    <n v="0"/>
    <n v="0"/>
    <n v="6.4"/>
    <n v="260"/>
    <n v="123"/>
    <n v="15962471"/>
    <n v="40000000"/>
    <n v="-24037529"/>
    <n v="2003"/>
  </r>
  <r>
    <x v="2328"/>
    <n v="1"/>
    <x v="2328"/>
    <s v="Color"/>
    <s v="Comedy"/>
    <s v="English"/>
    <s v="USA"/>
    <s v="R"/>
    <s v="Nathalie Fay"/>
    <s v="Sofia Coppola"/>
    <n v="227"/>
    <n v="684"/>
    <n v="0"/>
    <n v="0"/>
    <n v="6.3"/>
    <n v="301"/>
    <n v="97"/>
    <n v="1768416"/>
    <n v="7000000"/>
    <n v="-5231584"/>
    <n v="2005"/>
  </r>
  <r>
    <x v="2329"/>
    <n v="1"/>
    <x v="2329"/>
    <s v="Color"/>
    <s v="Comedy"/>
    <s v="English"/>
    <s v="USA"/>
    <s v="PG-13"/>
    <s v="Jim Gaffigan"/>
    <s v="Sol Tryon"/>
    <n v="472"/>
    <n v="1047"/>
    <n v="0"/>
    <n v="339"/>
    <n v="6.5"/>
    <n v="28"/>
    <n v="91"/>
    <n v="12055"/>
    <n v="500000"/>
    <n v="-487945"/>
    <n v="2004"/>
  </r>
  <r>
    <x v="2330"/>
    <n v="1"/>
    <x v="2330"/>
    <s v="Color"/>
    <s v="Drama"/>
    <s v="English"/>
    <s v="USA"/>
    <s v="R"/>
    <s v="Joseph Gordon-Levitt"/>
    <s v="Spencer Susser"/>
    <n v="23000"/>
    <n v="44969"/>
    <n v="58"/>
    <n v="19000"/>
    <n v="7.1"/>
    <n v="134"/>
    <n v="106"/>
    <n v="382946"/>
    <n v="7000000"/>
    <n v="-6617054"/>
    <n v="2005"/>
  </r>
  <r>
    <x v="2331"/>
    <n v="1"/>
    <x v="2331"/>
    <s v="Color"/>
    <s v="Comedy"/>
    <s v="English"/>
    <s v="USA"/>
    <s v="R"/>
    <s v="Nicolas Cage"/>
    <s v="Spike Jonze"/>
    <n v="12000"/>
    <n v="25489"/>
    <n v="0"/>
    <n v="0"/>
    <n v="7.7"/>
    <n v="241"/>
    <n v="81"/>
    <n v="22245861"/>
    <n v="19000000"/>
    <n v="3245861"/>
    <n v="2001"/>
  </r>
  <r>
    <x v="2332"/>
    <n v="1"/>
    <x v="2332"/>
    <s v="Color"/>
    <s v="Adventure"/>
    <s v="English"/>
    <s v="Germany"/>
    <s v="PG"/>
    <s v="Catherine O'Hara"/>
    <s v="Spike Jonze"/>
    <n v="925"/>
    <n v="1738"/>
    <n v="0"/>
    <n v="11000"/>
    <n v="6.8"/>
    <n v="333"/>
    <n v="101"/>
    <n v="77222184"/>
    <n v="100000000"/>
    <n v="-22777816"/>
    <n v="2005"/>
  </r>
  <r>
    <x v="2333"/>
    <n v="1"/>
    <x v="2333"/>
    <s v="Color"/>
    <s v="Drama"/>
    <s v="English"/>
    <s v="USA"/>
    <s v="R"/>
    <s v="Scarlett Johansson"/>
    <s v="Spike Jonze"/>
    <n v="19000"/>
    <n v="19359"/>
    <n v="0"/>
    <n v="148000"/>
    <n v="8"/>
    <n v="574"/>
    <n v="126"/>
    <n v="25556065"/>
    <n v="23000000"/>
    <n v="2556065"/>
    <n v="2006"/>
  </r>
  <r>
    <x v="2334"/>
    <n v="1"/>
    <x v="2334"/>
    <s v="Color"/>
    <s v="Comedy"/>
    <s v="English"/>
    <s v="USA"/>
    <s v="R"/>
    <s v="Gillian White"/>
    <s v="Spike Lee"/>
    <n v="1000"/>
    <n v="4266"/>
    <n v="0"/>
    <n v="1000"/>
    <n v="6.5"/>
    <n v="57"/>
    <n v="135"/>
    <n v="2185266"/>
    <n v="10000000"/>
    <n v="-7814734"/>
    <n v="2000"/>
  </r>
  <r>
    <x v="2335"/>
    <n v="1"/>
    <x v="2335"/>
    <s v="Color"/>
    <s v="Comedy"/>
    <s v="English"/>
    <s v="USA"/>
    <s v="R"/>
    <s v="Bernie Mac"/>
    <s v="Spike Lee"/>
    <n v="1000"/>
    <n v="1964"/>
    <n v="0"/>
    <n v="290"/>
    <n v="6.6"/>
    <n v="53"/>
    <n v="115"/>
    <n v="38168022"/>
    <n v="3000000"/>
    <n v="35168022"/>
    <n v="2000"/>
  </r>
  <r>
    <x v="2336"/>
    <n v="1"/>
    <x v="2336"/>
    <s v="Color"/>
    <s v="Drama"/>
    <s v="English"/>
    <s v="USA"/>
    <s v="R"/>
    <s v="Philip Seymour Hoffman"/>
    <s v="Spike Lee"/>
    <n v="22000"/>
    <n v="26050"/>
    <n v="0"/>
    <n v="0"/>
    <n v="7.7"/>
    <n v="202"/>
    <n v="108"/>
    <n v="13060843"/>
    <n v="15000000"/>
    <n v="-1939157"/>
    <n v="2001"/>
  </r>
  <r>
    <x v="2337"/>
    <n v="1"/>
    <x v="2337"/>
    <s v="Color"/>
    <s v="Crime"/>
    <s v="English"/>
    <s v="Australia"/>
    <s v="R"/>
    <s v="Denzel Washington"/>
    <s v="Spike Lee"/>
    <n v="18000"/>
    <n v="19148"/>
    <n v="0"/>
    <n v="0"/>
    <n v="7.6"/>
    <n v="230"/>
    <n v="129"/>
    <n v="88504640"/>
    <n v="45000000"/>
    <n v="43504640"/>
    <n v="2003"/>
  </r>
  <r>
    <x v="2338"/>
    <n v="1"/>
    <x v="2338"/>
    <s v="Color"/>
    <s v="Action"/>
    <s v="English"/>
    <s v="USA"/>
    <s v="R"/>
    <s v="Joseph Gordon-Levitt"/>
    <s v="Spike Lee"/>
    <n v="23000"/>
    <n v="26982"/>
    <n v="0"/>
    <n v="0"/>
    <n v="6"/>
    <n v="158"/>
    <n v="160"/>
    <n v="7916887"/>
    <n v="45000000"/>
    <n v="-37083113"/>
    <n v="2004"/>
  </r>
  <r>
    <x v="2339"/>
    <n v="1"/>
    <x v="2339"/>
    <s v="Color"/>
    <s v="Animation"/>
    <s v="French"/>
    <s v="France"/>
    <s v="PG"/>
    <s v="Mackenzie Foy"/>
    <s v="StÃ©phane Aubier"/>
    <n v="6000"/>
    <n v="6829"/>
    <n v="2"/>
    <n v="0"/>
    <n v="7.9"/>
    <n v="99"/>
    <n v="80"/>
    <n v="71442"/>
    <n v="9600000"/>
    <n v="-9528558"/>
    <n v="2006"/>
  </r>
  <r>
    <x v="2340"/>
    <n v="1"/>
    <x v="2340"/>
    <s v="Color"/>
    <s v="Horror"/>
    <s v="German"/>
    <s v="Germany"/>
    <s v="R"/>
    <s v="Benno FÃ¼rmann"/>
    <s v="Stefan Ruzowitzky"/>
    <n v="127"/>
    <n v="163"/>
    <n v="24"/>
    <n v="560"/>
    <n v="6.1"/>
    <n v="62"/>
    <n v="103"/>
    <n v="5725"/>
    <n v="8400000"/>
    <n v="-8394275"/>
    <n v="2000"/>
  </r>
  <r>
    <x v="2341"/>
    <n v="1"/>
    <x v="2341"/>
    <s v="Color"/>
    <s v="Action"/>
    <s v="English"/>
    <s v="Germany"/>
    <s v="PG-13"/>
    <s v="Eddie Izzard"/>
    <s v="Stefan Ruzowitzky"/>
    <n v="776"/>
    <n v="1732"/>
    <n v="24"/>
    <n v="193"/>
    <n v="4.5"/>
    <n v="19"/>
    <n v="105"/>
    <n v="22723"/>
    <n v="25000000"/>
    <n v="-24977277"/>
    <n v="2001"/>
  </r>
  <r>
    <x v="2342"/>
    <n v="1"/>
    <x v="2342"/>
    <s v="Color"/>
    <s v="Crime"/>
    <s v="English"/>
    <s v="USA"/>
    <s v="R"/>
    <s v="Charlie Hunnam"/>
    <s v="Stefan Ruzowitzky"/>
    <n v="16000"/>
    <n v="27575"/>
    <n v="24"/>
    <n v="0"/>
    <n v="6.3"/>
    <n v="162"/>
    <n v="95"/>
    <n v="65804"/>
    <n v="12000000"/>
    <n v="-11934196"/>
    <n v="2006"/>
  </r>
  <r>
    <x v="2343"/>
    <n v="1"/>
    <x v="2343"/>
    <s v="Black and White"/>
    <s v="Action"/>
    <s v="English"/>
    <s v="India"/>
    <s v="PG"/>
    <s v="Djimon Hounsou"/>
    <s v="Stefen Fangmeier"/>
    <n v="3000"/>
    <n v="4487"/>
    <n v="14"/>
    <n v="0"/>
    <n v="5.0999999999999996"/>
    <n v="170"/>
    <n v="104"/>
    <n v="75030163"/>
    <n v="100000000"/>
    <n v="-24969837"/>
    <n v="2003"/>
  </r>
  <r>
    <x v="2344"/>
    <n v="1"/>
    <x v="2344"/>
    <s v="Color"/>
    <s v="Drama"/>
    <s v="English"/>
    <s v="USA"/>
    <s v="PG-13"/>
    <s v="Melissa Sagemiller"/>
    <s v="Stephen Carpenter"/>
    <n v="159"/>
    <n v="417"/>
    <n v="12"/>
    <n v="231"/>
    <n v="3.9"/>
    <n v="64"/>
    <n v="84"/>
    <n v="3100650"/>
    <n v="14000000"/>
    <n v="-10899350"/>
    <n v="2001"/>
  </r>
  <r>
    <x v="2345"/>
    <n v="1"/>
    <x v="2345"/>
    <s v="Color"/>
    <s v="Drama"/>
    <s v="English"/>
    <s v="USA"/>
    <s v="PG-13"/>
    <s v="Logan Lerman"/>
    <s v="Stephen Chbosky"/>
    <n v="8000"/>
    <n v="13631"/>
    <n v="139"/>
    <n v="131000"/>
    <n v="8"/>
    <n v="364"/>
    <n v="102"/>
    <n v="17738570"/>
    <n v="13000000"/>
    <n v="4738570"/>
    <n v="2006"/>
  </r>
  <r>
    <x v="2346"/>
    <n v="1"/>
    <x v="2346"/>
    <s v="Black and White"/>
    <s v="Action"/>
    <s v="Cantonese"/>
    <s v="Hong Kong"/>
    <s v="PG"/>
    <s v="Wei Zhao"/>
    <s v="Stephen Chow"/>
    <n v="478"/>
    <n v="700"/>
    <n v="0"/>
    <n v="0"/>
    <n v="7.3"/>
    <n v="246"/>
    <n v="85"/>
    <n v="488872"/>
    <n v="10000000"/>
    <n v="-9511128"/>
    <n v="2001"/>
  </r>
  <r>
    <x v="2347"/>
    <n v="1"/>
    <x v="2347"/>
    <s v="Color"/>
    <s v="Action"/>
    <s v="Cantonese"/>
    <s v="Hong Kong"/>
    <s v="R"/>
    <s v="Shengyi Huang"/>
    <s v="Stephen Chow"/>
    <n v="264"/>
    <n v="537"/>
    <n v="0"/>
    <n v="0"/>
    <n v="7.8"/>
    <n v="377"/>
    <n v="99"/>
    <n v="17104669"/>
    <n v="20000000"/>
    <n v="-2895331"/>
    <n v="2002"/>
  </r>
  <r>
    <x v="2348"/>
    <n v="1"/>
    <x v="2348"/>
    <s v="Color"/>
    <s v="Drama"/>
    <s v="English"/>
    <s v="UK"/>
    <s v="R"/>
    <s v="Julie Walters"/>
    <s v="Stephen Daldry"/>
    <n v="838"/>
    <n v="1122"/>
    <n v="335"/>
    <n v="0"/>
    <n v="7.7"/>
    <n v="151"/>
    <n v="110"/>
    <n v="21994911"/>
    <n v="5000000"/>
    <n v="16994911"/>
    <n v="2000"/>
  </r>
  <r>
    <x v="2349"/>
    <n v="1"/>
    <x v="2349"/>
    <s v="Color"/>
    <s v="Drama"/>
    <s v="English"/>
    <s v="USA"/>
    <s v="PG-13"/>
    <s v="Meryl Streep"/>
    <s v="Stephen Daldry"/>
    <n v="11000"/>
    <n v="12624"/>
    <n v="335"/>
    <n v="0"/>
    <n v="7.6"/>
    <n v="174"/>
    <n v="114"/>
    <n v="41597830"/>
    <n v="25000000"/>
    <n v="16597830"/>
    <n v="2001"/>
  </r>
  <r>
    <x v="2350"/>
    <n v="1"/>
    <x v="2350"/>
    <s v="Color"/>
    <s v="Drama"/>
    <s v="English"/>
    <s v="USA"/>
    <s v="R"/>
    <s v="Kate Winslet"/>
    <s v="Stephen Daldry"/>
    <n v="14000"/>
    <n v="14504"/>
    <n v="335"/>
    <n v="15000"/>
    <n v="7.6"/>
    <n v="299"/>
    <n v="124"/>
    <n v="34180954"/>
    <n v="32000000"/>
    <n v="2180954"/>
    <n v="2004"/>
  </r>
  <r>
    <x v="2351"/>
    <n v="1"/>
    <x v="2351"/>
    <s v="Color"/>
    <s v="Adventure"/>
    <s v="English"/>
    <s v="USA"/>
    <s v="PG-13"/>
    <s v="Tom Hanks"/>
    <s v="Stephen Daldry"/>
    <n v="15000"/>
    <n v="15595"/>
    <n v="335"/>
    <n v="39000"/>
    <n v="6.9"/>
    <n v="283"/>
    <n v="129"/>
    <n v="31836745"/>
    <n v="40000000"/>
    <n v="-8163255"/>
    <n v="2005"/>
  </r>
  <r>
    <x v="2352"/>
    <n v="1"/>
    <x v="2352"/>
    <s v="Color"/>
    <s v="Comedy"/>
    <s v="English"/>
    <s v="UK"/>
    <s v="R"/>
    <s v="Drake Bell"/>
    <s v="Stephen Frears"/>
    <n v="1000"/>
    <n v="3141"/>
    <n v="350"/>
    <n v="10000"/>
    <n v="7.6"/>
    <n v="174"/>
    <n v="113"/>
    <n v="27277055"/>
    <n v="20000000"/>
    <n v="7277055"/>
    <n v="2000"/>
  </r>
  <r>
    <x v="2353"/>
    <n v="1"/>
    <x v="2353"/>
    <s v="Color"/>
    <s v="Crime"/>
    <s v="English"/>
    <s v="UK"/>
    <s v="R"/>
    <s v="Sophie Okonedo"/>
    <s v="Stephen Frears"/>
    <n v="460"/>
    <n v="1334"/>
    <n v="350"/>
    <n v="0"/>
    <n v="7.4"/>
    <n v="137"/>
    <n v="97"/>
    <n v="8111360"/>
    <n v="10000000"/>
    <n v="-1888640"/>
    <n v="2001"/>
  </r>
  <r>
    <x v="2354"/>
    <n v="1"/>
    <x v="2354"/>
    <s v="Color"/>
    <s v="Comedy"/>
    <s v="English"/>
    <s v="UK"/>
    <s v="R"/>
    <s v="Bob Hoskins"/>
    <s v="Stephen Frears"/>
    <n v="5000"/>
    <n v="5637"/>
    <n v="350"/>
    <n v="0"/>
    <n v="7.1"/>
    <n v="137"/>
    <n v="103"/>
    <n v="11034436"/>
    <n v="20000000"/>
    <n v="-8965564"/>
    <n v="2003"/>
  </r>
  <r>
    <x v="2355"/>
    <n v="1"/>
    <x v="2355"/>
    <s v="Color"/>
    <s v="Biography"/>
    <s v="English"/>
    <s v="UK"/>
    <s v="PG-13"/>
    <s v="Roger Allam"/>
    <s v="Stephen Frears"/>
    <n v="326"/>
    <n v="486"/>
    <n v="350"/>
    <n v="0"/>
    <n v="7.3"/>
    <n v="280"/>
    <n v="94"/>
    <n v="56437947"/>
    <n v="9800000"/>
    <n v="46637947"/>
    <n v="2003"/>
  </r>
  <r>
    <x v="2356"/>
    <n v="1"/>
    <x v="2356"/>
    <s v="Color"/>
    <s v="Comedy"/>
    <s v="English"/>
    <s v="UK"/>
    <s v="R"/>
    <s v="Tom Burke"/>
    <s v="Stephen Frears"/>
    <n v="201"/>
    <n v="365"/>
    <n v="350"/>
    <n v="0"/>
    <n v="6.2"/>
    <n v="155"/>
    <n v="100"/>
    <n v="2708188"/>
    <n v="23000000"/>
    <n v="-20291812"/>
    <n v="2004"/>
  </r>
  <r>
    <x v="2357"/>
    <n v="1"/>
    <x v="2357"/>
    <s v="Color"/>
    <s v="Biography"/>
    <s v="English"/>
    <s v="UK"/>
    <s v="PG-13"/>
    <s v="Steve Coogan"/>
    <s v="Stephen Frears"/>
    <n v="1000"/>
    <n v="2376"/>
    <n v="350"/>
    <n v="37000"/>
    <n v="7.6"/>
    <n v="354"/>
    <n v="98"/>
    <n v="37707719"/>
    <n v="12000000"/>
    <n v="25707719"/>
    <n v="2006"/>
  </r>
  <r>
    <x v="2358"/>
    <n v="1"/>
    <x v="2358"/>
    <s v="Color"/>
    <s v="Drama"/>
    <s v="English"/>
    <s v="USA"/>
    <s v="PG-13"/>
    <s v="Charlie Hunnam"/>
    <s v="Stephen Gaghan"/>
    <n v="16000"/>
    <n v="28987"/>
    <n v="79"/>
    <n v="261"/>
    <n v="4.9000000000000004"/>
    <n v="72"/>
    <n v="99"/>
    <n v="10719367"/>
    <n v="25000000"/>
    <n v="-14280633"/>
    <n v="2001"/>
  </r>
  <r>
    <x v="2359"/>
    <n v="1"/>
    <x v="2359"/>
    <s v="Color"/>
    <s v="Drama"/>
    <s v="English"/>
    <s v="USA"/>
    <s v="R"/>
    <s v="Matt Damon"/>
    <s v="Stephen Gaghan"/>
    <n v="13000"/>
    <n v="14747"/>
    <n v="79"/>
    <n v="0"/>
    <n v="7"/>
    <n v="358"/>
    <n v="128"/>
    <n v="50815288"/>
    <n v="50000000"/>
    <n v="815288"/>
    <n v="2003"/>
  </r>
  <r>
    <x v="2360"/>
    <n v="1"/>
    <x v="2360"/>
    <s v="Color"/>
    <s v="Drama"/>
    <s v="English"/>
    <s v="USA"/>
    <s v="R"/>
    <s v="Beth Grant"/>
    <s v="Stephen Herek"/>
    <n v="628"/>
    <n v="1265"/>
    <n v="65"/>
    <n v="0"/>
    <n v="6.2"/>
    <n v="107"/>
    <n v="105"/>
    <n v="16991902"/>
    <n v="57000000"/>
    <n v="-40008098"/>
    <n v="2001"/>
  </r>
  <r>
    <x v="2361"/>
    <n v="1"/>
    <x v="2361"/>
    <s v="Color"/>
    <s v="Comedy"/>
    <s v="English"/>
    <s v="USA"/>
    <s v="PG-13"/>
    <s v="Angelina Jolie Pitt"/>
    <s v="Stephen Herek"/>
    <n v="11000"/>
    <n v="12566"/>
    <n v="65"/>
    <n v="835"/>
    <n v="5.8"/>
    <n v="86"/>
    <n v="103"/>
    <n v="14448589"/>
    <n v="40000000"/>
    <n v="-25551411"/>
    <n v="2001"/>
  </r>
  <r>
    <x v="2362"/>
    <n v="1"/>
    <x v="2362"/>
    <s v="Color"/>
    <s v="Action"/>
    <s v="English"/>
    <s v="USA"/>
    <s v="PG-13"/>
    <s v="Christina Milian"/>
    <s v="Stephen Herek"/>
    <n v="1000"/>
    <n v="6171"/>
    <n v="65"/>
    <n v="779"/>
    <n v="5.4"/>
    <n v="59"/>
    <n v="100"/>
    <n v="19118247"/>
    <n v="40000000"/>
    <n v="-20881753"/>
    <n v="2003"/>
  </r>
  <r>
    <x v="2363"/>
    <n v="1"/>
    <x v="2363"/>
    <s v="Color"/>
    <s v="Adventure"/>
    <s v="English"/>
    <s v="USA"/>
    <s v="PG"/>
    <s v="Scarlett Johansson"/>
    <s v="Stephen Hillenburg"/>
    <n v="19000"/>
    <n v="20097"/>
    <n v="47"/>
    <n v="0"/>
    <n v="7"/>
    <n v="89"/>
    <n v="87"/>
    <n v="85416609"/>
    <n v="30000000"/>
    <n v="55416609"/>
    <n v="2002"/>
  </r>
  <r>
    <x v="2364"/>
    <n v="1"/>
    <x v="2364"/>
    <s v="Color"/>
    <s v="Horror"/>
    <s v="English"/>
    <s v="USA"/>
    <s v="R"/>
    <s v="Stephen Rea"/>
    <s v="Stephen Hopkins"/>
    <n v="327"/>
    <n v="960"/>
    <n v="81"/>
    <n v="0"/>
    <n v="5.7"/>
    <n v="190"/>
    <n v="99"/>
    <n v="25117498"/>
    <n v="40000000"/>
    <n v="-14882502"/>
    <n v="2004"/>
  </r>
  <r>
    <x v="2365"/>
    <n v="1"/>
    <x v="2365"/>
    <s v="Color"/>
    <s v="Adventure"/>
    <s v="English"/>
    <s v="USA"/>
    <s v="G"/>
    <s v="Craig Ferguson"/>
    <s v="Stephen J. Anderson"/>
    <n v="759"/>
    <n v="1002"/>
    <n v="15"/>
    <n v="0"/>
    <n v="7.3"/>
    <n v="162"/>
    <n v="63"/>
    <n v="26687172"/>
    <n v="30000000"/>
    <n v="-3312828"/>
    <n v="2006"/>
  </r>
  <r>
    <x v="2366"/>
    <n v="1"/>
    <x v="2366"/>
    <s v="Color"/>
    <s v="Action"/>
    <s v="English"/>
    <s v="USA"/>
    <s v="R"/>
    <s v="Sylvester Stallone"/>
    <s v="Stephen Kay"/>
    <n v="13000"/>
    <n v="14463"/>
    <n v="19"/>
    <n v="604"/>
    <n v="5.0999999999999996"/>
    <n v="102"/>
    <n v="102"/>
    <n v="14967182"/>
    <n v="40000000"/>
    <n v="-25032818"/>
    <n v="2000"/>
  </r>
  <r>
    <x v="2367"/>
    <n v="1"/>
    <x v="2367"/>
    <s v="Color"/>
    <s v="Drama"/>
    <s v="English"/>
    <s v="USA"/>
    <s v="PG-13"/>
    <s v="Barry Watson"/>
    <s v="Stephen Kay"/>
    <n v="526"/>
    <n v="1383"/>
    <n v="19"/>
    <n v="1000"/>
    <n v="4.0999999999999996"/>
    <n v="140"/>
    <n v="89"/>
    <n v="46363118"/>
    <n v="20000000"/>
    <n v="26363118"/>
    <n v="2002"/>
  </r>
  <r>
    <x v="2368"/>
    <n v="1"/>
    <x v="2368"/>
    <s v="Color"/>
    <s v="Comedy"/>
    <s v="English"/>
    <s v="USA"/>
    <s v="R"/>
    <s v="Chris Hemsworth"/>
    <s v="Stephen Milburn Anderson"/>
    <n v="26000"/>
    <n v="27756"/>
    <n v="0"/>
    <n v="694"/>
    <n v="6"/>
    <n v="27"/>
    <n v="118"/>
    <n v="46451"/>
    <n v="7000000"/>
    <n v="-6953549"/>
    <n v="2005"/>
  </r>
  <r>
    <x v="2369"/>
    <n v="1"/>
    <x v="2369"/>
    <s v="Black and White"/>
    <s v="Action"/>
    <s v="English"/>
    <s v="USA"/>
    <s v="PG-13"/>
    <s v="Jason Flemyng"/>
    <s v="Stephen Norrington"/>
    <n v="1000"/>
    <n v="4714"/>
    <n v="45"/>
    <n v="0"/>
    <n v="5.8"/>
    <n v="202"/>
    <n v="110"/>
    <n v="66462600"/>
    <n v="78000000"/>
    <n v="-11537400"/>
    <n v="2002"/>
  </r>
  <r>
    <x v="2370"/>
    <n v="1"/>
    <x v="2370"/>
    <s v="Color"/>
    <s v="Action"/>
    <s v="English"/>
    <s v="USA"/>
    <s v="PG-13"/>
    <s v="Dwayne Johnson"/>
    <s v="Stephen Sommers"/>
    <n v="12000"/>
    <n v="15972"/>
    <n v="208"/>
    <n v="0"/>
    <n v="6.3"/>
    <n v="202"/>
    <n v="130"/>
    <n v="202007640"/>
    <n v="98000000"/>
    <n v="104007640"/>
    <n v="2001"/>
  </r>
  <r>
    <x v="2371"/>
    <n v="1"/>
    <x v="2371"/>
    <s v="Color"/>
    <s v="Action"/>
    <s v="English"/>
    <s v="USA"/>
    <s v="PG-13"/>
    <s v="Joseph Gordon-Levitt"/>
    <s v="Stephen Sommers"/>
    <n v="23000"/>
    <n v="26683"/>
    <n v="208"/>
    <n v="0"/>
    <n v="5.8"/>
    <n v="250"/>
    <n v="118"/>
    <n v="150167630"/>
    <n v="175000000"/>
    <n v="-24832370"/>
    <n v="2004"/>
  </r>
  <r>
    <x v="2372"/>
    <n v="1"/>
    <x v="2372"/>
    <s v="Color"/>
    <s v="Drama"/>
    <s v="English"/>
    <s v="USA"/>
    <s v="PG-13"/>
    <s v="Emily Podleski"/>
    <s v="Sterling Van Wagenen"/>
    <n v="1000"/>
    <n v="1942"/>
    <n v="0"/>
    <n v="19"/>
    <n v="6.6"/>
    <n v="4"/>
    <n v="100"/>
    <n v="2024854"/>
    <n v="6500000"/>
    <n v="-4475146"/>
    <n v="2003"/>
  </r>
  <r>
    <x v="2373"/>
    <n v="1"/>
    <x v="2373"/>
    <s v="Color"/>
    <s v="Drama"/>
    <s v="English"/>
    <s v="USA"/>
    <s v="PG-13"/>
    <s v="Eric Dane"/>
    <s v="Steve Antin"/>
    <n v="2000"/>
    <n v="4315"/>
    <n v="59"/>
    <n v="19000"/>
    <n v="6.4"/>
    <n v="197"/>
    <n v="119"/>
    <n v="39440655"/>
    <n v="55000000"/>
    <n v="-15559345"/>
    <n v="2005"/>
  </r>
  <r>
    <x v="2374"/>
    <n v="1"/>
    <x v="2374"/>
    <s v="Color"/>
    <s v="Horror"/>
    <s v="English"/>
    <s v="USA"/>
    <s v="R"/>
    <s v="Shannon Elizabeth"/>
    <s v="Steve Beck"/>
    <n v="1000"/>
    <n v="3023"/>
    <n v="17"/>
    <n v="0"/>
    <n v="5.5"/>
    <n v="149"/>
    <n v="91"/>
    <n v="41867960"/>
    <n v="20000000"/>
    <n v="21867960"/>
    <n v="2001"/>
  </r>
  <r>
    <x v="2375"/>
    <n v="1"/>
    <x v="2375"/>
    <s v="Color"/>
    <s v="Horror"/>
    <s v="English"/>
    <s v="USA"/>
    <s v="R"/>
    <s v="Isaiah Washington"/>
    <s v="Steve Beck"/>
    <n v="534"/>
    <n v="1083"/>
    <n v="17"/>
    <n v="0"/>
    <n v="5.5"/>
    <n v="156"/>
    <n v="91"/>
    <n v="30079316"/>
    <n v="35000000"/>
    <n v="-4920684"/>
    <n v="2001"/>
  </r>
  <r>
    <x v="2376"/>
    <n v="1"/>
    <x v="2376"/>
    <s v="Color"/>
    <s v="Comedy"/>
    <s v="English"/>
    <s v="UK"/>
    <s v="PG"/>
    <s v="Lily Atkinson"/>
    <s v="Steve Bendelack"/>
    <n v="328"/>
    <n v="794"/>
    <n v="68"/>
    <n v="0"/>
    <n v="6.3"/>
    <n v="151"/>
    <n v="90"/>
    <n v="32553210"/>
    <n v="25000000"/>
    <n v="7553210"/>
    <n v="2004"/>
  </r>
  <r>
    <x v="2377"/>
    <n v="1"/>
    <x v="2377"/>
    <s v="Color"/>
    <s v="Animation"/>
    <s v="English"/>
    <s v="UK"/>
    <s v="G"/>
    <s v="Mark Gatiss"/>
    <s v="Steve Box"/>
    <n v="567"/>
    <n v="1145"/>
    <n v="9"/>
    <n v="0"/>
    <n v="7.5"/>
    <n v="209"/>
    <n v="85"/>
    <n v="56068547"/>
    <n v="30000000"/>
    <n v="26068547"/>
    <n v="2003"/>
  </r>
  <r>
    <x v="2378"/>
    <n v="1"/>
    <x v="2378"/>
    <s v="Color"/>
    <s v="Comedy"/>
    <s v="English"/>
    <s v="USA"/>
    <s v="R"/>
    <s v="Kevin Corrigan"/>
    <s v="Steve Buscemi"/>
    <n v="778"/>
    <n v="1440"/>
    <n v="12000"/>
    <n v="238"/>
    <n v="6.6"/>
    <n v="81"/>
    <n v="91"/>
    <n v="154077"/>
    <n v="500000"/>
    <n v="-345923"/>
    <n v="2003"/>
  </r>
  <r>
    <x v="2379"/>
    <n v="1"/>
    <x v="2379"/>
    <s v="Color"/>
    <s v="Comedy"/>
    <s v="English"/>
    <s v="USA"/>
    <s v="R"/>
    <s v="John Witherspoon"/>
    <s v="Steve Carr"/>
    <n v="723"/>
    <n v="3939"/>
    <n v="41"/>
    <n v="0"/>
    <n v="6.1"/>
    <n v="55"/>
    <n v="98"/>
    <n v="57176582"/>
    <n v="9500000"/>
    <n v="47676582"/>
    <n v="2000"/>
  </r>
  <r>
    <x v="2380"/>
    <n v="1"/>
    <x v="2380"/>
    <s v="Color"/>
    <s v="Comedy"/>
    <s v="English"/>
    <s v="USA"/>
    <s v="PG"/>
    <s v="Raven-SymonÃ©"/>
    <s v="Steve Carr"/>
    <n v="1000"/>
    <n v="3287"/>
    <n v="41"/>
    <n v="266"/>
    <n v="4.5999999999999996"/>
    <n v="91"/>
    <n v="87"/>
    <n v="112950721"/>
    <n v="72000000"/>
    <n v="40950721"/>
    <n v="2001"/>
  </r>
  <r>
    <x v="2381"/>
    <n v="1"/>
    <x v="2381"/>
    <s v="Color"/>
    <s v="Comedy"/>
    <s v="English"/>
    <s v="USA"/>
    <s v="PG"/>
    <s v="Anjelica Huston"/>
    <s v="Steve Carr"/>
    <n v="1000"/>
    <n v="4050"/>
    <n v="41"/>
    <n v="886"/>
    <n v="5.5"/>
    <n v="81"/>
    <n v="92"/>
    <n v="104148781"/>
    <n v="60000000"/>
    <n v="44148781"/>
    <n v="2002"/>
  </r>
  <r>
    <x v="2382"/>
    <n v="1"/>
    <x v="2382"/>
    <s v="Color"/>
    <s v="Action"/>
    <s v="English"/>
    <s v="USA"/>
    <s v="PG"/>
    <s v="Erick Avari"/>
    <s v="Steve Carr"/>
    <n v="567"/>
    <n v="2954"/>
    <n v="41"/>
    <n v="0"/>
    <n v="5.2"/>
    <n v="167"/>
    <n v="91"/>
    <n v="20819129"/>
    <n v="26000000"/>
    <n v="-5180871"/>
    <n v="2005"/>
  </r>
  <r>
    <x v="2383"/>
    <n v="1"/>
    <x v="2383"/>
    <s v="Color"/>
    <s v="Adventure"/>
    <s v="English"/>
    <s v="USA"/>
    <s v="PG"/>
    <s v="Matthew Broderick"/>
    <s v="Steve Hickner"/>
    <n v="2000"/>
    <n v="6576"/>
    <n v="58"/>
    <n v="0"/>
    <n v="6.2"/>
    <n v="194"/>
    <n v="91"/>
    <n v="126597121"/>
    <n v="150000000"/>
    <n v="-23402879"/>
    <n v="2003"/>
  </r>
  <r>
    <x v="2384"/>
    <n v="1"/>
    <x v="2384"/>
    <s v="Color"/>
    <s v="Adventure"/>
    <s v="English"/>
    <s v="USA"/>
    <s v="PG"/>
    <s v="Peter Dinklage"/>
    <s v="Steve Martino"/>
    <n v="22000"/>
    <n v="25354"/>
    <n v="20"/>
    <n v="14000"/>
    <n v="6.6"/>
    <n v="233"/>
    <n v="88"/>
    <n v="161317423"/>
    <n v="95000000"/>
    <n v="66317423"/>
    <n v="2006"/>
  </r>
  <r>
    <x v="2385"/>
    <n v="1"/>
    <x v="2385"/>
    <s v="Color"/>
    <s v="Adventure"/>
    <s v="English"/>
    <s v="USA"/>
    <s v="G"/>
    <s v="Francesca Capaldi"/>
    <s v="Steve Martino"/>
    <n v="144"/>
    <n v="309"/>
    <n v="20"/>
    <n v="33000"/>
    <n v="7.2"/>
    <n v="208"/>
    <n v="88"/>
    <n v="130174897"/>
    <n v="99000000"/>
    <n v="31174897"/>
    <n v="2007"/>
  </r>
  <r>
    <x v="2386"/>
    <n v="1"/>
    <x v="2386"/>
    <s v="Color"/>
    <s v="Drama"/>
    <s v="English"/>
    <s v="UK"/>
    <s v="NC-17"/>
    <s v="Michael Fassbender"/>
    <s v="Steve McQueen"/>
    <n v="13000"/>
    <n v="15230"/>
    <n v="0"/>
    <n v="23000"/>
    <n v="7.3"/>
    <n v="486"/>
    <n v="101"/>
    <n v="4000304"/>
    <n v="6500000"/>
    <n v="-2499696"/>
    <n v="2006"/>
  </r>
  <r>
    <x v="2387"/>
    <n v="1"/>
    <x v="2387"/>
    <s v="Color"/>
    <s v="Biography"/>
    <s v="English"/>
    <s v="USA"/>
    <s v="R"/>
    <s v="QuvenzhanÃ© Wallis"/>
    <s v="Steve McQueen"/>
    <n v="2000"/>
    <n v="4251"/>
    <n v="0"/>
    <n v="83000"/>
    <n v="8.1"/>
    <n v="597"/>
    <n v="134"/>
    <n v="56667870"/>
    <n v="20000000"/>
    <n v="36667870"/>
    <n v="2006"/>
  </r>
  <r>
    <x v="2388"/>
    <n v="1"/>
    <x v="2388"/>
    <s v="Color"/>
    <s v="Action"/>
    <s v="English"/>
    <s v="USA"/>
    <s v="PG-13"/>
    <s v="Tom Skerritt"/>
    <s v="Steve Miner"/>
    <n v="1000"/>
    <n v="2120"/>
    <n v="49"/>
    <n v="474"/>
    <n v="5.2"/>
    <n v="31"/>
    <n v="110"/>
    <n v="623374"/>
    <n v="38000000"/>
    <n v="-37376626"/>
    <n v="2001"/>
  </r>
  <r>
    <x v="2389"/>
    <n v="1"/>
    <x v="2389"/>
    <s v="Color"/>
    <s v="Action"/>
    <s v="English"/>
    <s v="USA"/>
    <s v="PG-13"/>
    <s v="Steve Oedekerk"/>
    <s v="Steve Oedekerk"/>
    <n v="176"/>
    <n v="361"/>
    <n v="176"/>
    <n v="0"/>
    <n v="6.2"/>
    <n v="63"/>
    <n v="81"/>
    <n v="16033556"/>
    <n v="10000000"/>
    <n v="6033556"/>
    <n v="2001"/>
  </r>
  <r>
    <x v="2390"/>
    <n v="1"/>
    <x v="2390"/>
    <s v="Color"/>
    <s v="Animation"/>
    <s v="English"/>
    <s v="Germany"/>
    <s v="PG"/>
    <s v="Rob Paulsen"/>
    <s v="Steve Oedekerk"/>
    <n v="677"/>
    <n v="2055"/>
    <n v="176"/>
    <n v="605"/>
    <n v="5.6"/>
    <n v="98"/>
    <n v="90"/>
    <n v="72601713"/>
    <n v="51000000"/>
    <n v="21601713"/>
    <n v="2003"/>
  </r>
  <r>
    <x v="2391"/>
    <n v="1"/>
    <x v="2391"/>
    <s v="Color"/>
    <s v="Comedy"/>
    <s v="English"/>
    <s v="USA"/>
    <s v="R"/>
    <s v="Charlie McDermott"/>
    <s v="Steve Pink"/>
    <n v="496"/>
    <n v="1272"/>
    <n v="38"/>
    <n v="12000"/>
    <n v="6.4"/>
    <n v="265"/>
    <n v="101"/>
    <n v="50213619"/>
    <n v="36000000"/>
    <n v="14213619"/>
    <n v="2005"/>
  </r>
  <r>
    <x v="2392"/>
    <n v="1"/>
    <x v="2392"/>
    <s v="Color"/>
    <s v="Comedy"/>
    <s v="English"/>
    <s v="USA"/>
    <s v="R"/>
    <s v="Joe Lo Truglio"/>
    <s v="Steve Pink"/>
    <n v="833"/>
    <n v="2800"/>
    <n v="38"/>
    <n v="0"/>
    <n v="6.1"/>
    <n v="90"/>
    <n v="100"/>
    <n v="48637684"/>
    <n v="12500000"/>
    <n v="36137684"/>
    <n v="2007"/>
  </r>
  <r>
    <x v="2393"/>
    <n v="1"/>
    <x v="2393"/>
    <s v="Color"/>
    <s v="Comedy"/>
    <s v="English"/>
    <s v="USA"/>
    <s v="R"/>
    <s v="Adam Scott"/>
    <s v="Steve Pink"/>
    <n v="3000"/>
    <n v="4702"/>
    <n v="38"/>
    <n v="0"/>
    <n v="5.0999999999999996"/>
    <n v="107"/>
    <n v="99"/>
    <n v="12282677"/>
    <n v="14000000"/>
    <n v="-1717323"/>
    <n v="2007"/>
  </r>
  <r>
    <x v="2394"/>
    <n v="1"/>
    <x v="2394"/>
    <s v="Color"/>
    <s v="Comedy"/>
    <s v="English"/>
    <s v="USA"/>
    <s v="PG-13"/>
    <s v="Jason Marsden"/>
    <s v="Steve Taylor"/>
    <n v="1000"/>
    <n v="1805"/>
    <n v="14"/>
    <n v="0"/>
    <n v="6"/>
    <n v="38"/>
    <n v="108"/>
    <n v="594904"/>
    <n v="1200000"/>
    <n v="-605096"/>
    <n v="2006"/>
  </r>
  <r>
    <x v="2395"/>
    <n v="1"/>
    <x v="2395"/>
    <s v="Color"/>
    <s v="Adventure"/>
    <s v="English"/>
    <s v="USA"/>
    <s v="G"/>
    <s v="Haley Joel Osment"/>
    <s v="Steve Trenbirth"/>
    <n v="3000"/>
    <n v="4480"/>
    <n v="0"/>
    <n v="227"/>
    <n v="5.4"/>
    <n v="85"/>
    <n v="72"/>
    <n v="47887943"/>
    <n v="20000000"/>
    <n v="27887943"/>
    <n v="2002"/>
  </r>
  <r>
    <x v="2396"/>
    <n v="1"/>
    <x v="2396"/>
    <s v="Color"/>
    <s v="Comedy"/>
    <s v="English"/>
    <s v="USA"/>
    <s v="PG-13"/>
    <s v="Adam Sandler"/>
    <s v="Steven Brill"/>
    <n v="11000"/>
    <n v="25190"/>
    <n v="65"/>
    <n v="0"/>
    <n v="5.3"/>
    <n v="87"/>
    <n v="90"/>
    <n v="39442871"/>
    <n v="80000000"/>
    <n v="-40557129"/>
    <n v="2000"/>
  </r>
  <r>
    <x v="2397"/>
    <n v="1"/>
    <x v="2397"/>
    <s v="Color"/>
    <s v="Comedy"/>
    <s v="English"/>
    <s v="USA"/>
    <s v="PG-13"/>
    <s v="Steve Buscemi"/>
    <s v="Steven Brill"/>
    <n v="12000"/>
    <n v="26826"/>
    <n v="65"/>
    <n v="0"/>
    <n v="5.8"/>
    <n v="117"/>
    <n v="96"/>
    <n v="126203320"/>
    <n v="50000000"/>
    <n v="76203320"/>
    <n v="2001"/>
  </r>
  <r>
    <x v="2398"/>
    <n v="1"/>
    <x v="2398"/>
    <s v="Color"/>
    <s v="Adventure"/>
    <s v="English"/>
    <s v="USA"/>
    <s v="PG-13"/>
    <s v="Antony Starr"/>
    <s v="Steven Brill"/>
    <n v="506"/>
    <n v="1266"/>
    <n v="65"/>
    <n v="0"/>
    <n v="5.9"/>
    <n v="94"/>
    <n v="95"/>
    <n v="58156435"/>
    <n v="19000000"/>
    <n v="39156435"/>
    <n v="2002"/>
  </r>
  <r>
    <x v="2399"/>
    <n v="1"/>
    <x v="2399"/>
    <s v="Color"/>
    <s v="Comedy"/>
    <s v="English"/>
    <s v="USA"/>
    <s v="PG-13"/>
    <s v="Lisa Ann Walter"/>
    <s v="Steven Brill"/>
    <n v="1000"/>
    <n v="3239"/>
    <n v="65"/>
    <n v="702"/>
    <n v="5.7"/>
    <n v="146"/>
    <n v="102"/>
    <n v="32853640"/>
    <n v="40000000"/>
    <n v="-7146360"/>
    <n v="2004"/>
  </r>
  <r>
    <x v="2400"/>
    <n v="1"/>
    <x v="2400"/>
    <s v="Color"/>
    <s v="Horror"/>
    <s v="English"/>
    <s v="USA"/>
    <s v="R"/>
    <s v="Emma Bell"/>
    <s v="Steven Quale"/>
    <n v="703"/>
    <n v="3074"/>
    <n v="77"/>
    <n v="20000"/>
    <n v="5.9"/>
    <n v="277"/>
    <n v="92"/>
    <n v="42575718"/>
    <n v="40000000"/>
    <n v="2575718"/>
    <n v="2005"/>
  </r>
  <r>
    <x v="2401"/>
    <n v="1"/>
    <x v="2401"/>
    <s v="Color"/>
    <s v="Action"/>
    <s v="English"/>
    <s v="USA"/>
    <s v="PG-13"/>
    <s v="Matt Walsh"/>
    <s v="Steven Quale"/>
    <n v="490"/>
    <n v="1367"/>
    <n v="77"/>
    <n v="15000"/>
    <n v="5.8"/>
    <n v="228"/>
    <n v="89"/>
    <n v="47553512"/>
    <n v="50000000"/>
    <n v="-2446488"/>
    <n v="2007"/>
  </r>
  <r>
    <x v="2402"/>
    <n v="1"/>
    <x v="2402"/>
    <s v="Color"/>
    <s v="Horror"/>
    <s v="English"/>
    <s v="USA"/>
    <s v="R"/>
    <s v="Sarah Butler"/>
    <s v="Steven R. Monroe"/>
    <n v="635"/>
    <n v="2423"/>
    <n v="68"/>
    <n v="17000"/>
    <n v="6.3"/>
    <n v="225"/>
    <n v="105"/>
    <n v="92401"/>
    <n v="2000000"/>
    <n v="-1907599"/>
    <n v="2005"/>
  </r>
  <r>
    <x v="2403"/>
    <n v="1"/>
    <x v="2403"/>
    <s v="Color"/>
    <s v="Comedy"/>
    <s v="English"/>
    <s v="USA"/>
    <s v="R"/>
    <s v="Jeremy Davies"/>
    <s v="Steven Shainberg"/>
    <n v="769"/>
    <n v="2251"/>
    <n v="30"/>
    <n v="15000"/>
    <n v="7.1"/>
    <n v="163"/>
    <n v="104"/>
    <n v="4046737"/>
    <n v="4000000"/>
    <n v="46737"/>
    <n v="2001"/>
  </r>
  <r>
    <x v="2404"/>
    <n v="1"/>
    <x v="2404"/>
    <s v="Color"/>
    <s v="Biography"/>
    <s v="English"/>
    <s v="Hong Kong"/>
    <s v="R"/>
    <s v="Robert Downey Jr."/>
    <s v="Steven Shainberg"/>
    <n v="21000"/>
    <n v="25173"/>
    <n v="30"/>
    <n v="0"/>
    <n v="6.5"/>
    <n v="105"/>
    <n v="122"/>
    <n v="220914"/>
    <n v="16800000"/>
    <n v="-16579086"/>
    <n v="2003"/>
  </r>
  <r>
    <x v="2405"/>
    <n v="1"/>
    <x v="2405"/>
    <s v="Color"/>
    <s v="Biography"/>
    <s v="English"/>
    <s v="USA"/>
    <s v="R"/>
    <s v="Julia Roberts"/>
    <s v="Steven Soderbergh"/>
    <n v="8000"/>
    <n v="10003"/>
    <n v="0"/>
    <n v="0"/>
    <n v="7.3"/>
    <n v="169"/>
    <n v="131"/>
    <n v="125548685"/>
    <n v="52000000"/>
    <n v="73548685"/>
    <n v="2000"/>
  </r>
  <r>
    <x v="2406"/>
    <n v="1"/>
    <x v="2406"/>
    <s v="Color"/>
    <s v="Crime"/>
    <s v="English"/>
    <s v="USA"/>
    <s v="R"/>
    <s v="Michael O'Neill"/>
    <s v="Steven Soderbergh"/>
    <n v="599"/>
    <n v="1418"/>
    <n v="0"/>
    <n v="0"/>
    <n v="7.6"/>
    <n v="223"/>
    <n v="190"/>
    <n v="124107476"/>
    <n v="48000000"/>
    <n v="76107476"/>
    <n v="2000"/>
  </r>
  <r>
    <x v="2407"/>
    <n v="1"/>
    <x v="2407"/>
    <s v="Color"/>
    <s v="Crime"/>
    <s v="English"/>
    <s v="USA"/>
    <s v="PG-13"/>
    <s v="Brad Pitt"/>
    <s v="Steven Soderbergh"/>
    <n v="11000"/>
    <n v="13028"/>
    <n v="0"/>
    <n v="0"/>
    <n v="7.8"/>
    <n v="186"/>
    <n v="116"/>
    <n v="183405771"/>
    <n v="85000000"/>
    <n v="98405771"/>
    <n v="2001"/>
  </r>
  <r>
    <x v="2408"/>
    <n v="1"/>
    <x v="2408"/>
    <s v="Color"/>
    <s v="Comedy"/>
    <s v="English"/>
    <s v="USA"/>
    <s v="R"/>
    <s v="Julia Roberts"/>
    <s v="Steven Soderbergh"/>
    <n v="8000"/>
    <n v="11327"/>
    <n v="0"/>
    <n v="134"/>
    <n v="4.7"/>
    <n v="108"/>
    <n v="101"/>
    <n v="2506446"/>
    <n v="2000000"/>
    <n v="506446"/>
    <n v="2001"/>
  </r>
  <r>
    <x v="2409"/>
    <n v="1"/>
    <x v="2409"/>
    <s v="Color"/>
    <s v="Crime"/>
    <s v="English"/>
    <s v="USA"/>
    <s v="PG-13"/>
    <s v="Brad Pitt"/>
    <s v="Steven Soderbergh"/>
    <n v="11000"/>
    <n v="19359"/>
    <n v="0"/>
    <n v="0"/>
    <n v="6.4"/>
    <n v="198"/>
    <n v="125"/>
    <n v="125531634"/>
    <n v="110000000"/>
    <n v="15531634"/>
    <n v="2002"/>
  </r>
  <r>
    <x v="2410"/>
    <n v="1"/>
    <x v="2410"/>
    <s v="Black and White"/>
    <s v="Drama"/>
    <s v="English"/>
    <s v="South Korea"/>
    <s v="R"/>
    <s v="Tony Curran"/>
    <s v="Steven Soderbergh"/>
    <n v="845"/>
    <n v="2355"/>
    <n v="0"/>
    <n v="559"/>
    <n v="6.1"/>
    <n v="183"/>
    <n v="105"/>
    <n v="1304837"/>
    <n v="32000000"/>
    <n v="-30695163"/>
    <n v="2003"/>
  </r>
  <r>
    <x v="2411"/>
    <n v="1"/>
    <x v="2411"/>
    <s v="Color"/>
    <s v="Crime"/>
    <s v="English"/>
    <s v="USA"/>
    <s v="PG-13"/>
    <s v="Al Pacino"/>
    <s v="Steven Soderbergh"/>
    <n v="14000"/>
    <n v="43499"/>
    <n v="0"/>
    <n v="0"/>
    <n v="6.9"/>
    <n v="238"/>
    <n v="122"/>
    <n v="117144465"/>
    <n v="85000000"/>
    <n v="32144465"/>
    <n v="2004"/>
  </r>
  <r>
    <x v="2412"/>
    <n v="1"/>
    <x v="2412"/>
    <s v="Color"/>
    <s v="Comedy"/>
    <s v="English"/>
    <s v="USA"/>
    <s v="R"/>
    <s v="Matt Damon"/>
    <s v="Steven Soderbergh"/>
    <n v="13000"/>
    <n v="16031"/>
    <n v="0"/>
    <n v="0"/>
    <n v="6.5"/>
    <n v="248"/>
    <n v="108"/>
    <n v="33313582"/>
    <n v="21000000"/>
    <n v="12313582"/>
    <n v="2005"/>
  </r>
  <r>
    <x v="2413"/>
    <n v="1"/>
    <x v="2413"/>
    <s v="Color"/>
    <s v="Drama"/>
    <s v="English"/>
    <s v="USA"/>
    <s v="PG-13"/>
    <s v="Matt Damon"/>
    <s v="Steven Soderbergh"/>
    <n v="13000"/>
    <n v="13634"/>
    <n v="0"/>
    <n v="42000"/>
    <n v="6.6"/>
    <n v="436"/>
    <n v="106"/>
    <n v="75638743"/>
    <n v="60000000"/>
    <n v="15638743"/>
    <n v="2005"/>
  </r>
  <r>
    <x v="2414"/>
    <n v="1"/>
    <x v="2414"/>
    <s v="Color"/>
    <s v="Action"/>
    <s v="English"/>
    <s v="Ireland"/>
    <s v="R"/>
    <s v="Channing Tatum"/>
    <s v="Steven Soderbergh"/>
    <n v="17000"/>
    <n v="31187"/>
    <n v="0"/>
    <n v="0"/>
    <n v="5.8"/>
    <n v="394"/>
    <n v="93"/>
    <n v="18934858"/>
    <n v="23000000"/>
    <n v="-4065142"/>
    <n v="2005"/>
  </r>
  <r>
    <x v="2415"/>
    <n v="1"/>
    <x v="2415"/>
    <s v="Color"/>
    <s v="Comedy"/>
    <s v="English"/>
    <s v="USA"/>
    <s v="R"/>
    <s v="Channing Tatum"/>
    <s v="Steven Soderbergh"/>
    <n v="17000"/>
    <n v="46646"/>
    <n v="0"/>
    <n v="54000"/>
    <n v="6.1"/>
    <n v="324"/>
    <n v="110"/>
    <n v="113709992"/>
    <n v="7000000"/>
    <n v="106709992"/>
    <n v="2006"/>
  </r>
  <r>
    <x v="2416"/>
    <n v="1"/>
    <x v="2416"/>
    <s v="Color"/>
    <s v="Crime"/>
    <s v="English"/>
    <s v="USA"/>
    <s v="R"/>
    <s v="Channing Tatum"/>
    <s v="Steven Soderbergh"/>
    <n v="17000"/>
    <n v="18469"/>
    <n v="0"/>
    <n v="29000"/>
    <n v="7.1"/>
    <n v="450"/>
    <n v="106"/>
    <n v="32154410"/>
    <n v="30000000"/>
    <n v="2154410"/>
    <n v="2007"/>
  </r>
  <r>
    <x v="2417"/>
    <n v="1"/>
    <x v="2417"/>
    <s v="Color"/>
    <s v="Adventure"/>
    <s v="English"/>
    <s v="USA"/>
    <s v="PG-13"/>
    <s v="Haley Joel Osment"/>
    <s v="Steven Spielberg"/>
    <n v="3000"/>
    <n v="6217"/>
    <n v="14000"/>
    <n v="11000"/>
    <n v="7.1"/>
    <n v="281"/>
    <n v="146"/>
    <n v="78616689"/>
    <n v="100000000"/>
    <n v="-21383311"/>
    <n v="2001"/>
  </r>
  <r>
    <x v="2418"/>
    <n v="1"/>
    <x v="2418"/>
    <s v="Color"/>
    <s v="Biography"/>
    <s v="English"/>
    <s v="USA"/>
    <s v="PG-13"/>
    <s v="Leonardo DiCaprio"/>
    <s v="Steven Spielberg"/>
    <n v="29000"/>
    <n v="48153"/>
    <n v="14000"/>
    <n v="15000"/>
    <n v="8"/>
    <n v="194"/>
    <n v="141"/>
    <n v="164435221"/>
    <n v="52000000"/>
    <n v="112435221"/>
    <n v="2001"/>
  </r>
  <r>
    <x v="2419"/>
    <n v="1"/>
    <x v="2419"/>
    <s v="Color"/>
    <s v="Action"/>
    <s v="English"/>
    <s v="USA"/>
    <s v="PG-13"/>
    <s v="Tom Cruise"/>
    <s v="Steven Spielberg"/>
    <n v="10000"/>
    <n v="12546"/>
    <n v="14000"/>
    <n v="0"/>
    <n v="7.7"/>
    <n v="252"/>
    <n v="145"/>
    <n v="132014112"/>
    <n v="102000000"/>
    <n v="30014112"/>
    <n v="2001"/>
  </r>
  <r>
    <x v="2420"/>
    <n v="1"/>
    <x v="2420"/>
    <s v="Color"/>
    <s v="Comedy"/>
    <s v="English"/>
    <s v="USA"/>
    <s v="PG-13"/>
    <s v="Tom Hanks"/>
    <s v="Steven Spielberg"/>
    <n v="15000"/>
    <n v="16199"/>
    <n v="14000"/>
    <n v="16000"/>
    <n v="7.3"/>
    <n v="151"/>
    <n v="128"/>
    <n v="77032279"/>
    <n v="60000000"/>
    <n v="17032279"/>
    <n v="2002"/>
  </r>
  <r>
    <x v="2421"/>
    <n v="1"/>
    <x v="2421"/>
    <s v="Color"/>
    <s v="Drama"/>
    <s v="English"/>
    <s v="France"/>
    <s v="R"/>
    <s v="Ayelet Zurer"/>
    <s v="Steven Spielberg"/>
    <n v="745"/>
    <n v="2529"/>
    <n v="14000"/>
    <n v="0"/>
    <n v="7.6"/>
    <n v="298"/>
    <n v="163"/>
    <n v="47379090"/>
    <n v="70000000"/>
    <n v="-22620910"/>
    <n v="2003"/>
  </r>
  <r>
    <x v="2422"/>
    <n v="1"/>
    <x v="2422"/>
    <s v="Color"/>
    <s v="Adventure"/>
    <s v="English"/>
    <s v="USA"/>
    <s v="PG-13"/>
    <s v="Tom Cruise"/>
    <s v="Steven Spielberg"/>
    <n v="10000"/>
    <n v="12758"/>
    <n v="14000"/>
    <n v="0"/>
    <n v="6.5"/>
    <n v="401"/>
    <n v="116"/>
    <n v="234277056"/>
    <n v="132000000"/>
    <n v="102277056"/>
    <n v="2003"/>
  </r>
  <r>
    <x v="2423"/>
    <n v="1"/>
    <x v="2423"/>
    <s v="Color"/>
    <s v="Action"/>
    <s v="English"/>
    <s v="USA"/>
    <s v="PG-13"/>
    <s v="Harrison Ford"/>
    <s v="Steven Spielberg"/>
    <n v="11000"/>
    <n v="14959"/>
    <n v="14000"/>
    <n v="5000"/>
    <n v="6.2"/>
    <n v="470"/>
    <n v="122"/>
    <n v="317011114"/>
    <n v="185000000"/>
    <n v="132011114"/>
    <n v="2004"/>
  </r>
  <r>
    <x v="2424"/>
    <n v="1"/>
    <x v="2424"/>
    <s v="Color"/>
    <s v="Action"/>
    <s v="English"/>
    <s v="USA"/>
    <s v="PG"/>
    <s v="Toby Jones"/>
    <s v="Steven Spielberg"/>
    <n v="2000"/>
    <n v="4631"/>
    <n v="14000"/>
    <n v="44000"/>
    <n v="7.4"/>
    <n v="440"/>
    <n v="107"/>
    <n v="77564037"/>
    <n v="135000000"/>
    <n v="-57435963"/>
    <n v="2006"/>
  </r>
  <r>
    <x v="2425"/>
    <n v="1"/>
    <x v="2425"/>
    <s v="Black and White"/>
    <s v="Drama"/>
    <s v="English"/>
    <s v="USA"/>
    <s v="PG-13"/>
    <s v="Jeremy Irvine"/>
    <s v="Steven Spielberg"/>
    <n v="25000"/>
    <n v="46726"/>
    <n v="14000"/>
    <n v="28000"/>
    <n v="7.2"/>
    <n v="388"/>
    <n v="146"/>
    <n v="79883359"/>
    <n v="66000000"/>
    <n v="13883359"/>
    <n v="2006"/>
  </r>
  <r>
    <x v="2426"/>
    <n v="1"/>
    <x v="2426"/>
    <s v="Color"/>
    <s v="Biography"/>
    <s v="English"/>
    <s v="USA"/>
    <s v="PG-13"/>
    <s v="Joseph Gordon-Levitt"/>
    <s v="Steven Spielberg"/>
    <n v="23000"/>
    <n v="25517"/>
    <n v="14000"/>
    <n v="71000"/>
    <n v="7.4"/>
    <n v="538"/>
    <n v="150"/>
    <n v="182204440"/>
    <n v="65000000"/>
    <n v="117204440"/>
    <n v="2006"/>
  </r>
  <r>
    <x v="2427"/>
    <n v="1"/>
    <x v="2427"/>
    <s v="Color"/>
    <s v="Drama"/>
    <s v="English"/>
    <s v="USA"/>
    <s v="PG-13"/>
    <s v="Tom Hanks"/>
    <s v="Steven Spielberg"/>
    <n v="15000"/>
    <n v="16944"/>
    <n v="14000"/>
    <n v="55000"/>
    <n v="7.6"/>
    <n v="459"/>
    <n v="142"/>
    <n v="72306065"/>
    <n v="40000000"/>
    <n v="32306065"/>
    <n v="2007"/>
  </r>
  <r>
    <x v="2428"/>
    <n v="1"/>
    <x v="2428"/>
    <s v="Black and White"/>
    <s v="Drama"/>
    <s v="English"/>
    <s v="Germany"/>
    <s v="PG-13"/>
    <s v="Kate Winslet"/>
    <s v="Steven Zaillian"/>
    <n v="14000"/>
    <n v="27614"/>
    <n v="234"/>
    <n v="0"/>
    <n v="6.2"/>
    <n v="127"/>
    <n v="128"/>
    <n v="7221458"/>
    <n v="55000000"/>
    <n v="-47778542"/>
    <n v="2003"/>
  </r>
  <r>
    <x v="2429"/>
    <n v="1"/>
    <x v="2429"/>
    <s v="Color"/>
    <s v="Horror"/>
    <s v="English"/>
    <s v="USA"/>
    <s v="R"/>
    <s v="Julian Morris"/>
    <s v="Stewart Hendler"/>
    <n v="1000"/>
    <n v="3142"/>
    <n v="10"/>
    <n v="0"/>
    <n v="5.0999999999999996"/>
    <n v="167"/>
    <n v="101"/>
    <n v="11956207"/>
    <n v="16000000"/>
    <n v="-4043793"/>
    <n v="2005"/>
  </r>
  <r>
    <x v="2430"/>
    <n v="1"/>
    <x v="2430"/>
    <s v="Color"/>
    <s v="Adventure"/>
    <s v="English"/>
    <s v="Germany"/>
    <s v="G"/>
    <s v="Elizabeth Daily"/>
    <s v="Stig Bergqvist"/>
    <n v="971"/>
    <n v="4527"/>
    <n v="0"/>
    <n v="181"/>
    <n v="6.1"/>
    <n v="41"/>
    <n v="78"/>
    <n v="76501438"/>
    <n v="30000000"/>
    <n v="46501438"/>
    <n v="2000"/>
  </r>
  <r>
    <x v="2431"/>
    <n v="1"/>
    <x v="2431"/>
    <s v="Color"/>
    <s v="Fantasy"/>
    <s v="English"/>
    <s v="USA"/>
    <s v="PG-13"/>
    <s v="Lin Shaye"/>
    <s v="Stiles White"/>
    <n v="852"/>
    <n v="5056"/>
    <n v="10"/>
    <n v="18000"/>
    <n v="4.4000000000000004"/>
    <n v="183"/>
    <n v="89"/>
    <n v="50820940"/>
    <n v="5000000"/>
    <n v="45820940"/>
    <n v="2007"/>
  </r>
  <r>
    <x v="2432"/>
    <n v="1"/>
    <x v="2432"/>
    <s v="Color"/>
    <s v="Action"/>
    <s v="English"/>
    <s v="USA"/>
    <s v="PG-13"/>
    <s v="Tom Hardy"/>
    <s v="Stuart Baird"/>
    <n v="27000"/>
    <n v="31224"/>
    <n v="53"/>
    <n v="0"/>
    <n v="6.4"/>
    <n v="172"/>
    <n v="116"/>
    <n v="43119879"/>
    <n v="60000000"/>
    <n v="-16880121"/>
    <n v="2001"/>
  </r>
  <r>
    <x v="2433"/>
    <n v="1"/>
    <x v="2433"/>
    <s v="Color"/>
    <s v="Action"/>
    <s v="English"/>
    <s v="Australia"/>
    <s v="PG-13"/>
    <s v="Caitlin Stasey"/>
    <s v="Stuart Beattie"/>
    <n v="623"/>
    <n v="3165"/>
    <n v="72"/>
    <n v="15000"/>
    <n v="5.0999999999999996"/>
    <n v="308"/>
    <n v="92"/>
    <n v="19059018"/>
    <n v="65000000"/>
    <n v="-45940982"/>
    <n v="2007"/>
  </r>
  <r>
    <x v="2434"/>
    <n v="1"/>
    <x v="2434"/>
    <s v="Color"/>
    <s v="Drama"/>
    <s v="English"/>
    <s v="USA"/>
    <s v="R"/>
    <s v="Joe Mantegna"/>
    <s v="Stuart Gordon"/>
    <n v="1000"/>
    <n v="5761"/>
    <n v="216"/>
    <n v="661"/>
    <n v="6.3"/>
    <n v="79"/>
    <n v="82"/>
    <n v="131617"/>
    <n v="10000000"/>
    <n v="-9868383"/>
    <n v="2003"/>
  </r>
  <r>
    <x v="2435"/>
    <n v="1"/>
    <x v="2435"/>
    <s v="Color"/>
    <s v="Comedy"/>
    <s v="English"/>
    <s v="USA"/>
    <m/>
    <s v="Tony Doupe"/>
    <s v="Sue Corcoran"/>
    <n v="361"/>
    <n v="387"/>
    <n v="14"/>
    <n v="39"/>
    <n v="4.7"/>
    <n v="8"/>
    <n v="96"/>
    <n v="11798"/>
    <n v="100000"/>
    <n v="-88202"/>
    <n v="2002"/>
  </r>
  <r>
    <x v="2436"/>
    <n v="1"/>
    <x v="2436"/>
    <s v="Color"/>
    <s v="Comedy"/>
    <s v="English"/>
    <s v="USA"/>
    <s v="R"/>
    <s v="Dyan Cannon"/>
    <s v="Susan Seidelman"/>
    <n v="267"/>
    <n v="1231"/>
    <n v="39"/>
    <n v="88"/>
    <n v="6.5"/>
    <n v="35"/>
    <n v="105"/>
    <n v="3123749"/>
    <n v="1500000"/>
    <n v="1623749"/>
    <n v="2002"/>
  </r>
  <r>
    <x v="2437"/>
    <n v="1"/>
    <x v="2437"/>
    <s v="Color"/>
    <s v="Comedy"/>
    <s v="English"/>
    <s v="USA"/>
    <s v="PG-13"/>
    <s v="Jon Lovitz"/>
    <s v="Susan Stroman"/>
    <n v="11000"/>
    <n v="24351"/>
    <n v="38"/>
    <n v="0"/>
    <n v="6.4"/>
    <n v="168"/>
    <n v="134"/>
    <n v="19377727"/>
    <n v="45000000"/>
    <n v="-25622273"/>
    <n v="2003"/>
  </r>
  <r>
    <x v="2438"/>
    <n v="1"/>
    <x v="2438"/>
    <s v="Color"/>
    <s v="Comedy"/>
    <s v="English"/>
    <s v="UK"/>
    <s v="PG"/>
    <s v="Daniel Mays"/>
    <s v="Susanna White"/>
    <n v="287"/>
    <n v="855"/>
    <n v="24"/>
    <n v="0"/>
    <n v="6.1"/>
    <n v="97"/>
    <n v="109"/>
    <n v="28995450"/>
    <n v="35000000"/>
    <n v="-6004550"/>
    <n v="2005"/>
  </r>
  <r>
    <x v="2439"/>
    <n v="1"/>
    <x v="2439"/>
    <s v="Color"/>
    <s v="Drama"/>
    <s v="English"/>
    <s v="USA"/>
    <s v="R"/>
    <s v="Alison Lohman"/>
    <s v="Susanne Bier"/>
    <n v="1000"/>
    <n v="1889"/>
    <n v="369"/>
    <n v="0"/>
    <n v="7.2"/>
    <n v="146"/>
    <n v="118"/>
    <n v="2849142"/>
    <n v="16000000"/>
    <n v="-13150858"/>
    <n v="2004"/>
  </r>
  <r>
    <x v="2440"/>
    <n v="1"/>
    <x v="2440"/>
    <s v="Color"/>
    <s v="Crime"/>
    <s v="Aboriginal"/>
    <s v="UK"/>
    <s v="PG-13"/>
    <s v="Curtiss Cook"/>
    <s v="Sydney Pollack"/>
    <n v="591"/>
    <n v="2100"/>
    <n v="521"/>
    <n v="0"/>
    <n v="6.4"/>
    <n v="227"/>
    <n v="128"/>
    <n v="72515360"/>
    <n v="80000000"/>
    <n v="-7484640"/>
    <n v="2003"/>
  </r>
  <r>
    <x v="2441"/>
    <n v="1"/>
    <x v="2441"/>
    <s v="Color"/>
    <s v="Animation"/>
    <s v="French"/>
    <s v="France"/>
    <s v="PG-13"/>
    <s v="Michel Robin"/>
    <s v="Sylvain Chomet"/>
    <n v="23"/>
    <n v="29"/>
    <n v="162"/>
    <n v="0"/>
    <n v="7.8"/>
    <n v="167"/>
    <n v="80"/>
    <n v="7002255"/>
    <n v="9500000"/>
    <n v="-2497745"/>
    <n v="2002"/>
  </r>
  <r>
    <x v="2442"/>
    <n v="1"/>
    <x v="2442"/>
    <s v="Color"/>
    <s v="Drama"/>
    <s v="English"/>
    <s v="USA"/>
    <s v="PG-13"/>
    <s v="Chris Brown"/>
    <s v="Sylvain White"/>
    <n v="997"/>
    <n v="3544"/>
    <n v="41"/>
    <n v="0"/>
    <n v="5.2"/>
    <n v="86"/>
    <n v="109"/>
    <n v="61356221"/>
    <n v="14000000"/>
    <n v="47356221"/>
    <n v="2004"/>
  </r>
  <r>
    <x v="2443"/>
    <n v="1"/>
    <x v="2443"/>
    <s v="Color"/>
    <s v="Action"/>
    <s v="English"/>
    <s v="USA"/>
    <s v="PG-13"/>
    <s v="Chris Evans"/>
    <s v="Sylvain White"/>
    <n v="11000"/>
    <n v="12841"/>
    <n v="41"/>
    <n v="0"/>
    <n v="6.4"/>
    <n v="213"/>
    <n v="97"/>
    <n v="23527955"/>
    <n v="25000000"/>
    <n v="-1472045"/>
    <n v="2005"/>
  </r>
  <r>
    <x v="2444"/>
    <n v="1"/>
    <x v="2444"/>
    <s v="Color"/>
    <s v="Drama"/>
    <s v="English"/>
    <s v="USA"/>
    <s v="PG"/>
    <s v="Sylvester Stallone"/>
    <s v="Sylvester Stallone"/>
    <n v="13000"/>
    <n v="15111"/>
    <n v="13000"/>
    <n v="0"/>
    <n v="7.2"/>
    <n v="285"/>
    <n v="139"/>
    <n v="70269171"/>
    <n v="24000000"/>
    <n v="46269171"/>
    <n v="2003"/>
  </r>
  <r>
    <x v="2445"/>
    <n v="1"/>
    <x v="2445"/>
    <s v="Color"/>
    <s v="Action"/>
    <s v="English"/>
    <s v="USA"/>
    <s v="R"/>
    <s v="Jason Statham"/>
    <s v="Sylvester Stallone"/>
    <n v="26000"/>
    <n v="46355"/>
    <n v="13000"/>
    <n v="57000"/>
    <n v="6.5"/>
    <n v="424"/>
    <n v="113"/>
    <n v="102981571"/>
    <n v="80000000"/>
    <n v="22981571"/>
    <n v="2005"/>
  </r>
  <r>
    <x v="2446"/>
    <n v="1"/>
    <x v="2446"/>
    <s v="Color"/>
    <s v="Horror"/>
    <s v="English"/>
    <s v="USA"/>
    <s v="PG-13"/>
    <s v="Sarah Michelle Gellar"/>
    <s v="Takashi Shimizu"/>
    <n v="4000"/>
    <n v="7461"/>
    <n v="70"/>
    <n v="4000"/>
    <n v="5.9"/>
    <n v="203"/>
    <n v="98"/>
    <n v="110175871"/>
    <n v="10000000"/>
    <n v="100175871"/>
    <n v="2002"/>
  </r>
  <r>
    <x v="2447"/>
    <n v="1"/>
    <x v="2447"/>
    <s v="Color"/>
    <s v="Horror"/>
    <s v="English"/>
    <s v="China"/>
    <s v="PG-13"/>
    <s v="Sarah Michelle Gellar"/>
    <s v="Takashi Shimizu"/>
    <n v="4000"/>
    <n v="5746"/>
    <n v="70"/>
    <n v="930"/>
    <n v="5"/>
    <n v="131"/>
    <n v="137"/>
    <n v="39143839"/>
    <n v="20000000"/>
    <n v="19143839"/>
    <n v="2003"/>
  </r>
  <r>
    <x v="2448"/>
    <n v="1"/>
    <x v="2448"/>
    <s v="Color"/>
    <s v="Crime"/>
    <s v="English"/>
    <s v="USA"/>
    <s v="R"/>
    <s v="Omar Epps"/>
    <s v="Takeshi Kitano"/>
    <n v="865"/>
    <n v="2126"/>
    <n v="0"/>
    <n v="0"/>
    <n v="7.2"/>
    <n v="81"/>
    <n v="114"/>
    <n v="447750"/>
    <n v="10000000"/>
    <n v="-9552250"/>
    <n v="2000"/>
  </r>
  <r>
    <x v="2449"/>
    <n v="1"/>
    <x v="2449"/>
    <s v="Color"/>
    <s v="Comedy"/>
    <s v="English"/>
    <s v="USA"/>
    <s v="PG-13"/>
    <s v="Britney Spears"/>
    <s v="Tamra Davis"/>
    <n v="1000"/>
    <n v="1531"/>
    <n v="33"/>
    <n v="0"/>
    <n v="3.3"/>
    <n v="111"/>
    <n v="93"/>
    <n v="37188667"/>
    <n v="12000000"/>
    <n v="25188667"/>
    <n v="2001"/>
  </r>
  <r>
    <x v="2450"/>
    <n v="1"/>
    <x v="2450"/>
    <s v="Color"/>
    <s v="Horror"/>
    <s v="English"/>
    <s v="USA"/>
    <s v="R"/>
    <s v="Dylan Baker"/>
    <s v="Tarsem Singh"/>
    <n v="812"/>
    <n v="2474"/>
    <n v="763"/>
    <n v="0"/>
    <n v="6.3"/>
    <n v="225"/>
    <n v="109"/>
    <n v="61280963"/>
    <n v="33000000"/>
    <n v="28280963"/>
    <n v="2000"/>
  </r>
  <r>
    <x v="2451"/>
    <n v="1"/>
    <x v="2451"/>
    <s v="Color"/>
    <s v="Action"/>
    <s v="English"/>
    <s v="USA"/>
    <s v="R"/>
    <s v="Henry Cavill"/>
    <s v="Tarsem Singh"/>
    <n v="15000"/>
    <n v="16691"/>
    <n v="763"/>
    <n v="30000"/>
    <n v="6.1"/>
    <n v="284"/>
    <n v="110"/>
    <n v="83503161"/>
    <n v="75000000"/>
    <n v="8503161"/>
    <n v="2005"/>
  </r>
  <r>
    <x v="2452"/>
    <n v="1"/>
    <x v="2452"/>
    <s v="Color"/>
    <s v="Adventure"/>
    <s v="English"/>
    <s v="USA"/>
    <s v="PG"/>
    <s v="Julia Roberts"/>
    <s v="Tarsem Singh"/>
    <n v="8000"/>
    <n v="11454"/>
    <n v="763"/>
    <n v="18000"/>
    <n v="5.6"/>
    <n v="382"/>
    <n v="106"/>
    <n v="64933670"/>
    <n v="85000000"/>
    <n v="-20066330"/>
    <n v="2006"/>
  </r>
  <r>
    <x v="2453"/>
    <n v="1"/>
    <x v="2453"/>
    <s v="Color"/>
    <s v="Action"/>
    <s v="English"/>
    <s v="USA"/>
    <s v="PG-13"/>
    <s v="Ryan Reynolds"/>
    <s v="Tarsem Singh"/>
    <n v="16000"/>
    <n v="17847"/>
    <n v="763"/>
    <n v="11000"/>
    <n v="6.5"/>
    <n v="178"/>
    <n v="117"/>
    <n v="12276810"/>
    <n v="26000000"/>
    <n v="-13723190"/>
    <n v="2007"/>
  </r>
  <r>
    <x v="2454"/>
    <n v="1"/>
    <x v="2454"/>
    <s v="Color"/>
    <s v="Drama"/>
    <s v="English"/>
    <s v="USA"/>
    <s v="PG-13"/>
    <s v="Emma Stone"/>
    <s v="Tate Taylor"/>
    <n v="15000"/>
    <n v="23227"/>
    <n v="150"/>
    <n v="75000"/>
    <n v="8.1"/>
    <n v="373"/>
    <n v="146"/>
    <n v="169705587"/>
    <n v="25000000"/>
    <n v="144705587"/>
    <n v="2006"/>
  </r>
  <r>
    <x v="2455"/>
    <n v="1"/>
    <x v="2455"/>
    <s v="Color"/>
    <s v="Biography"/>
    <s v="English"/>
    <s v="USA"/>
    <s v="PG-13"/>
    <s v="Tika Sumpter"/>
    <s v="Tate Taylor"/>
    <n v="521"/>
    <n v="2060"/>
    <n v="150"/>
    <n v="11000"/>
    <n v="6.9"/>
    <n v="165"/>
    <n v="139"/>
    <n v="30513940"/>
    <n v="30000000"/>
    <n v="513940"/>
    <n v="2007"/>
  </r>
  <r>
    <x v="2456"/>
    <n v="1"/>
    <x v="2456"/>
    <s v="Color"/>
    <s v="Action"/>
    <s v="English"/>
    <s v="USA"/>
    <s v="R"/>
    <s v="Pamela Reed"/>
    <s v="Taylor Hackford"/>
    <n v="324"/>
    <n v="1013"/>
    <n v="138"/>
    <n v="892"/>
    <n v="6.2"/>
    <n v="134"/>
    <n v="135"/>
    <n v="32598931"/>
    <n v="65000000"/>
    <n v="-32401069"/>
    <n v="2000"/>
  </r>
  <r>
    <x v="2457"/>
    <n v="1"/>
    <x v="2457"/>
    <s v="Color"/>
    <s v="Biography"/>
    <s v="English"/>
    <s v="USA"/>
    <s v="PG-13"/>
    <s v="Bokeem Woodbine"/>
    <s v="Taylor Hackford"/>
    <n v="904"/>
    <n v="5074"/>
    <n v="138"/>
    <n v="0"/>
    <n v="7.7"/>
    <n v="209"/>
    <n v="178"/>
    <n v="75305995"/>
    <n v="40000000"/>
    <n v="35305995"/>
    <n v="2002"/>
  </r>
  <r>
    <x v="2458"/>
    <n v="1"/>
    <x v="2458"/>
    <s v="Color"/>
    <s v="Comedy"/>
    <s v="English"/>
    <s v="USA"/>
    <s v="R"/>
    <s v="Scout Taylor-Compton"/>
    <s v="Taylor Hackford"/>
    <n v="908"/>
    <n v="3204"/>
    <n v="138"/>
    <n v="636"/>
    <n v="5.7"/>
    <n v="49"/>
    <n v="117"/>
    <n v="134904"/>
    <n v="25000000"/>
    <n v="-24865096"/>
    <n v="2005"/>
  </r>
  <r>
    <x v="2459"/>
    <n v="1"/>
    <x v="2459"/>
    <s v="Color"/>
    <s v="Action"/>
    <s v="English"/>
    <s v="USA"/>
    <s v="R"/>
    <s v="Jason Statham"/>
    <s v="Taylor Hackford"/>
    <n v="26000"/>
    <n v="28479"/>
    <n v="138"/>
    <n v="17000"/>
    <n v="6.2"/>
    <n v="224"/>
    <n v="118"/>
    <n v="17609982"/>
    <n v="35000000"/>
    <n v="-17390018"/>
    <n v="2006"/>
  </r>
  <r>
    <x v="2460"/>
    <n v="1"/>
    <x v="2460"/>
    <s v="Color"/>
    <s v="Biography"/>
    <s v="English"/>
    <s v="USA"/>
    <s v="R"/>
    <s v="Johnny Depp"/>
    <s v="Ted Demme"/>
    <n v="40000"/>
    <n v="43453"/>
    <n v="47"/>
    <n v="13000"/>
    <n v="7.6"/>
    <n v="147"/>
    <n v="124"/>
    <n v="52937130"/>
    <n v="30000000"/>
    <n v="22937130"/>
    <n v="2001"/>
  </r>
  <r>
    <x v="2461"/>
    <n v="1"/>
    <x v="2461"/>
    <s v="Color"/>
    <s v="Action"/>
    <s v="Cantonese"/>
    <s v="China"/>
    <m/>
    <s v="Siu-Wong Fan"/>
    <s v="Teddy Chan"/>
    <n v="79"/>
    <n v="285"/>
    <n v="3"/>
    <n v="0"/>
    <n v="6.5"/>
    <n v="65"/>
    <n v="100"/>
    <n v="129115"/>
    <n v="25000000"/>
    <n v="-24870885"/>
    <n v="2007"/>
  </r>
  <r>
    <x v="2462"/>
    <n v="1"/>
    <x v="2462"/>
    <s v="Color"/>
    <s v="Drama"/>
    <s v="English"/>
    <s v="UK"/>
    <s v="PG"/>
    <s v="Eric Stoltz"/>
    <s v="Terence Davies"/>
    <n v="902"/>
    <n v="2735"/>
    <n v="25"/>
    <n v="345"/>
    <n v="7.1"/>
    <n v="96"/>
    <n v="135"/>
    <n v="3041803"/>
    <n v="10000000"/>
    <n v="-6958197"/>
    <n v="2000"/>
  </r>
  <r>
    <x v="2463"/>
    <n v="1"/>
    <x v="2463"/>
    <s v="Color"/>
    <s v="Biography"/>
    <s v="English"/>
    <s v="USA"/>
    <s v="PG-13"/>
    <s v="Christian Bale"/>
    <s v="Terrence Malick"/>
    <n v="23000"/>
    <n v="27829"/>
    <n v="0"/>
    <n v="0"/>
    <n v="6.7"/>
    <n v="222"/>
    <n v="150"/>
    <n v="12712093"/>
    <n v="30000000"/>
    <n v="-17287907"/>
    <n v="2003"/>
  </r>
  <r>
    <x v="2464"/>
    <n v="1"/>
    <x v="2464"/>
    <s v="Color"/>
    <s v="Drama"/>
    <s v="English"/>
    <s v="USA"/>
    <s v="PG-13"/>
    <s v="Brad Pitt"/>
    <s v="Terrence Malick"/>
    <n v="11000"/>
    <n v="13021"/>
    <n v="0"/>
    <n v="39000"/>
    <n v="6.7"/>
    <n v="584"/>
    <n v="139"/>
    <n v="13303319"/>
    <n v="32000000"/>
    <n v="-18696681"/>
    <n v="2006"/>
  </r>
  <r>
    <x v="2465"/>
    <n v="1"/>
    <x v="2465"/>
    <s v="Color"/>
    <s v="Drama"/>
    <s v="English"/>
    <s v="UK"/>
    <s v="PG-13"/>
    <s v="Don Cheadle"/>
    <s v="Terry George"/>
    <n v="3000"/>
    <n v="4142"/>
    <n v="83"/>
    <n v="12000"/>
    <n v="8.1"/>
    <n v="187"/>
    <n v="121"/>
    <n v="23472900"/>
    <n v="17500000"/>
    <n v="5972900"/>
    <n v="2002"/>
  </r>
  <r>
    <x v="2466"/>
    <n v="1"/>
    <x v="2466"/>
    <s v="Color"/>
    <s v="Action"/>
    <s v="English"/>
    <s v="USA"/>
    <s v="PG-13"/>
    <s v="Matt Damon"/>
    <s v="Terry Gilliam"/>
    <n v="13000"/>
    <n v="27114"/>
    <n v="0"/>
    <n v="0"/>
    <n v="5.9"/>
    <n v="233"/>
    <n v="118"/>
    <n v="37899638"/>
    <n v="88000000"/>
    <n v="-50100362"/>
    <n v="2003"/>
  </r>
  <r>
    <x v="2467"/>
    <n v="1"/>
    <x v="2467"/>
    <s v="Color"/>
    <s v="Adventure"/>
    <s v="English"/>
    <s v="UK"/>
    <s v="PG-13"/>
    <s v="Andrew Garfield"/>
    <s v="Terry Gilliam"/>
    <n v="10000"/>
    <n v="11769"/>
    <n v="0"/>
    <n v="19000"/>
    <n v="6.8"/>
    <n v="292"/>
    <n v="123"/>
    <n v="7689458"/>
    <n v="40000000"/>
    <n v="-32310542"/>
    <n v="2005"/>
  </r>
  <r>
    <x v="2468"/>
    <n v="1"/>
    <x v="2468"/>
    <s v="Color"/>
    <s v="Comedy"/>
    <s v="English"/>
    <s v="USA"/>
    <s v="R"/>
    <s v="Scarlett Johansson"/>
    <s v="Terry Zwigoff"/>
    <n v="19000"/>
    <n v="34106"/>
    <n v="72"/>
    <n v="5000"/>
    <n v="7.4"/>
    <n v="122"/>
    <n v="111"/>
    <n v="6200756"/>
    <n v="7000000"/>
    <n v="-799244"/>
    <n v="2001"/>
  </r>
  <r>
    <x v="2469"/>
    <n v="1"/>
    <x v="2469"/>
    <s v="Color"/>
    <s v="Comedy"/>
    <s v="English"/>
    <s v="USA"/>
    <s v="R"/>
    <s v="Bernie Mac"/>
    <s v="Terry Zwigoff"/>
    <n v="1000"/>
    <n v="3151"/>
    <n v="72"/>
    <n v="10000"/>
    <n v="7.1"/>
    <n v="195"/>
    <n v="98"/>
    <n v="60057639"/>
    <n v="18000000"/>
    <n v="42057639"/>
    <n v="2002"/>
  </r>
  <r>
    <x v="2470"/>
    <n v="1"/>
    <x v="2470"/>
    <s v="Color"/>
    <s v="Drama"/>
    <s v="English"/>
    <s v="UK"/>
    <s v="R"/>
    <s v="Olivia Williams"/>
    <s v="Thaddeus O'Sullivan"/>
    <n v="766"/>
    <n v="1251"/>
    <n v="5"/>
    <n v="97"/>
    <n v="6.7"/>
    <n v="39"/>
    <n v="96"/>
    <n v="196067"/>
    <n v="7000000"/>
    <n v="-6803933"/>
    <n v="2001"/>
  </r>
  <r>
    <x v="2471"/>
    <n v="1"/>
    <x v="2471"/>
    <s v="Color"/>
    <s v="Comedy"/>
    <s v="English"/>
    <s v="USA"/>
    <s v="PG-13"/>
    <s v="Bill Murray"/>
    <s v="Theodore Melfi"/>
    <n v="13000"/>
    <n v="20330"/>
    <n v="51"/>
    <n v="33000"/>
    <n v="7.3"/>
    <n v="275"/>
    <n v="102"/>
    <n v="44134898"/>
    <n v="13000000"/>
    <n v="31134898"/>
    <n v="2007"/>
  </r>
  <r>
    <x v="2472"/>
    <n v="1"/>
    <x v="2472"/>
    <s v="Color"/>
    <s v="Comedy"/>
    <s v="English"/>
    <s v="USA"/>
    <s v="PG-13"/>
    <s v="Craig T. Nelson"/>
    <s v="Thomas Bezucha"/>
    <n v="723"/>
    <n v="1615"/>
    <n v="15"/>
    <n v="0"/>
    <n v="6.3"/>
    <n v="142"/>
    <n v="103"/>
    <n v="6061759"/>
    <n v="17000000"/>
    <n v="-10938241"/>
    <n v="2003"/>
  </r>
  <r>
    <x v="2473"/>
    <n v="1"/>
    <x v="2473"/>
    <s v="Color"/>
    <s v="Adventure"/>
    <s v="English"/>
    <s v="Hungary"/>
    <s v="PG"/>
    <s v="Leighton Meester"/>
    <s v="Thomas Bezucha"/>
    <n v="3000"/>
    <n v="4257"/>
    <n v="15"/>
    <n v="6000"/>
    <n v="5.8"/>
    <n v="94"/>
    <n v="109"/>
    <n v="23179303"/>
    <n v="20000000"/>
    <n v="3179303"/>
    <n v="2006"/>
  </r>
  <r>
    <x v="2474"/>
    <n v="1"/>
    <x v="2474"/>
    <s v="Color"/>
    <s v="Drama"/>
    <s v="English"/>
    <s v="USA"/>
    <s v="PG-13"/>
    <s v="Sean Patrick Thomas"/>
    <s v="Thomas Carter"/>
    <n v="656"/>
    <n v="1307"/>
    <n v="49"/>
    <n v="0"/>
    <n v="6.1"/>
    <n v="101"/>
    <n v="112"/>
    <n v="91038276"/>
    <n v="13000000"/>
    <n v="78038276"/>
    <n v="2001"/>
  </r>
  <r>
    <x v="2475"/>
    <n v="1"/>
    <x v="2475"/>
    <s v="Color"/>
    <s v="Drama"/>
    <s v="English"/>
    <s v="USA"/>
    <s v="PG-13"/>
    <s v="Channing Tatum"/>
    <s v="Thomas Carter"/>
    <n v="17000"/>
    <n v="20299"/>
    <n v="49"/>
    <n v="0"/>
    <n v="7.2"/>
    <n v="127"/>
    <n v="136"/>
    <n v="67253092"/>
    <n v="30000000"/>
    <n v="37253092"/>
    <n v="2002"/>
  </r>
  <r>
    <x v="2476"/>
    <n v="1"/>
    <x v="2476"/>
    <s v="Color"/>
    <s v="Drama"/>
    <s v="English"/>
    <s v="USA"/>
    <s v="PG"/>
    <s v="Jessie T. Usher"/>
    <s v="Thomas Carter"/>
    <n v="116"/>
    <n v="525"/>
    <n v="49"/>
    <n v="0"/>
    <n v="6.7"/>
    <n v="50"/>
    <n v="115"/>
    <n v="30127963"/>
    <n v="15000000"/>
    <n v="15127963"/>
    <n v="2007"/>
  </r>
  <r>
    <x v="2477"/>
    <n v="1"/>
    <x v="2477"/>
    <s v="Color"/>
    <s v="Comedy"/>
    <s v="English"/>
    <s v="Italy"/>
    <s v="Unrated"/>
    <s v="Michael Angarano"/>
    <s v="Thomas Vinterberg"/>
    <n v="947"/>
    <n v="2572"/>
    <n v="346"/>
    <n v="532"/>
    <n v="6.6"/>
    <n v="100"/>
    <n v="102"/>
    <n v="23106"/>
    <n v="50000000"/>
    <n v="-49976894"/>
    <n v="2002"/>
  </r>
  <r>
    <x v="2478"/>
    <n v="1"/>
    <x v="2478"/>
    <s v="Color"/>
    <s v="Drama"/>
    <s v="Danish"/>
    <s v="Denmark"/>
    <s v="R"/>
    <s v="Thomas Bo Larsen"/>
    <s v="Thomas Vinterberg"/>
    <n v="74"/>
    <n v="216"/>
    <n v="346"/>
    <n v="60000"/>
    <n v="8.3000000000000007"/>
    <n v="349"/>
    <n v="115"/>
    <n v="610968"/>
    <n v="3800000"/>
    <n v="-3189032"/>
    <n v="2006"/>
  </r>
  <r>
    <x v="2479"/>
    <n v="1"/>
    <x v="2479"/>
    <s v="Color"/>
    <s v="Comedy"/>
    <s v="English"/>
    <s v="USA"/>
    <s v="PG"/>
    <s v="Don Cheadle"/>
    <s v="Thor Freudenthal"/>
    <n v="3000"/>
    <n v="5174"/>
    <n v="87"/>
    <n v="1000"/>
    <n v="5.4"/>
    <n v="107"/>
    <n v="100"/>
    <n v="73023275"/>
    <n v="35000000"/>
    <n v="38023275"/>
    <n v="2005"/>
  </r>
  <r>
    <x v="2480"/>
    <n v="1"/>
    <x v="2480"/>
    <s v="Color"/>
    <s v="Comedy"/>
    <s v="English"/>
    <s v="USA"/>
    <s v="PG"/>
    <s v="ChloÃ« Grace Moretz"/>
    <s v="Thor Freudenthal"/>
    <n v="17000"/>
    <n v="20154"/>
    <n v="87"/>
    <n v="0"/>
    <n v="6.2"/>
    <n v="111"/>
    <n v="94"/>
    <n v="64001297"/>
    <n v="15000000"/>
    <n v="49001297"/>
    <n v="2005"/>
  </r>
  <r>
    <x v="2481"/>
    <n v="1"/>
    <x v="2481"/>
    <s v="Color"/>
    <s v="Adventure"/>
    <s v="English"/>
    <s v="USA"/>
    <s v="PG"/>
    <s v="Logan Lerman"/>
    <s v="Thor Freudenthal"/>
    <n v="8000"/>
    <n v="10882"/>
    <n v="87"/>
    <n v="28000"/>
    <n v="5.9"/>
    <n v="183"/>
    <n v="106"/>
    <n v="68558662"/>
    <n v="90000000"/>
    <n v="-21441338"/>
    <n v="2006"/>
  </r>
  <r>
    <x v="2482"/>
    <n v="1"/>
    <x v="2482"/>
    <s v="Color"/>
    <s v="Horror"/>
    <s v="English"/>
    <s v="USA"/>
    <s v="R"/>
    <s v="Lena Dunham"/>
    <s v="Ti West"/>
    <n v="969"/>
    <n v="3833"/>
    <n v="243"/>
    <n v="0"/>
    <n v="6.4"/>
    <n v="238"/>
    <n v="95"/>
    <n v="100659"/>
    <n v="900000"/>
    <n v="-799341"/>
    <n v="2005"/>
  </r>
  <r>
    <x v="2483"/>
    <n v="1"/>
    <x v="2483"/>
    <s v="Color"/>
    <s v="Horror"/>
    <s v="English"/>
    <s v="USA"/>
    <s v="R"/>
    <s v="Lena Dunham"/>
    <s v="Ti West"/>
    <n v="969"/>
    <n v="1252"/>
    <n v="243"/>
    <n v="0"/>
    <n v="5.5"/>
    <n v="292"/>
    <n v="101"/>
    <n v="77501"/>
    <n v="750000"/>
    <n v="-672499"/>
    <n v="2006"/>
  </r>
  <r>
    <x v="2484"/>
    <n v="1"/>
    <x v="2484"/>
    <s v="Color"/>
    <s v="Drama"/>
    <s v="English"/>
    <s v="USA"/>
    <s v="R"/>
    <s v="Mekhi Phifer"/>
    <s v="Tim Blake Nelson"/>
    <n v="1000"/>
    <n v="3300"/>
    <n v="596"/>
    <n v="0"/>
    <n v="6.2"/>
    <n v="92"/>
    <n v="95"/>
    <n v="16017403"/>
    <n v="5000000"/>
    <n v="11017403"/>
    <n v="2001"/>
  </r>
  <r>
    <x v="2485"/>
    <n v="1"/>
    <x v="2485"/>
    <s v="Color"/>
    <s v="Drama"/>
    <s v="English"/>
    <s v="Germany"/>
    <m/>
    <s v="Bruce McGill"/>
    <s v="Tim Boxell"/>
    <n v="655"/>
    <n v="1064"/>
    <n v="10"/>
    <n v="144"/>
    <n v="6.6"/>
    <n v="3"/>
    <n v="100"/>
    <n v="118666"/>
    <n v="2500000"/>
    <n v="-2381334"/>
    <n v="2003"/>
  </r>
  <r>
    <x v="2486"/>
    <n v="1"/>
    <x v="2486"/>
    <s v="Color"/>
    <s v="Action"/>
    <s v="English"/>
    <s v="USA"/>
    <s v="PG-13"/>
    <s v="Cary-Hiroyuki Tagawa"/>
    <s v="Tim Burton"/>
    <n v="1000"/>
    <n v="2776"/>
    <n v="13000"/>
    <n v="0"/>
    <n v="5.7"/>
    <n v="230"/>
    <n v="119"/>
    <n v="180011740"/>
    <n v="100000000"/>
    <n v="80011740"/>
    <n v="2001"/>
  </r>
  <r>
    <x v="2487"/>
    <n v="1"/>
    <x v="2487"/>
    <s v="Color"/>
    <s v="Adventure"/>
    <s v="English"/>
    <s v="USA"/>
    <s v="PG-13"/>
    <s v="Steve Buscemi"/>
    <s v="Tim Burton"/>
    <n v="12000"/>
    <n v="16138"/>
    <n v="13000"/>
    <n v="26000"/>
    <n v="8"/>
    <n v="235"/>
    <n v="125"/>
    <n v="66257002"/>
    <n v="70000000"/>
    <n v="-3742998"/>
    <n v="2002"/>
  </r>
  <r>
    <x v="2488"/>
    <n v="1"/>
    <x v="2488"/>
    <s v="Color"/>
    <s v="Adventure"/>
    <s v="English"/>
    <s v="USA"/>
    <s v="PG"/>
    <s v="Johnny Depp"/>
    <s v="Tim Burton"/>
    <n v="40000"/>
    <n v="57844"/>
    <n v="13000"/>
    <n v="0"/>
    <n v="6.7"/>
    <n v="276"/>
    <n v="115"/>
    <n v="206456431"/>
    <n v="150000000"/>
    <n v="56456431"/>
    <n v="2002"/>
  </r>
  <r>
    <x v="2489"/>
    <n v="1"/>
    <x v="2489"/>
    <s v="Color"/>
    <s v="Animation"/>
    <s v="English"/>
    <s v="USA"/>
    <s v="PG"/>
    <s v="Johnny Depp"/>
    <s v="Tim Burton"/>
    <n v="40000"/>
    <n v="60683"/>
    <n v="13000"/>
    <n v="0"/>
    <n v="7.4"/>
    <n v="267"/>
    <n v="77"/>
    <n v="53337608"/>
    <n v="40000000"/>
    <n v="13337608"/>
    <n v="2002"/>
  </r>
  <r>
    <x v="2490"/>
    <n v="1"/>
    <x v="2490"/>
    <s v="Color"/>
    <s v="Adventure"/>
    <s v="English"/>
    <s v="USA"/>
    <s v="PG"/>
    <s v="Johnny Depp"/>
    <s v="Tim Burton"/>
    <n v="40000"/>
    <n v="79957"/>
    <n v="13000"/>
    <n v="24000"/>
    <n v="6.5"/>
    <n v="451"/>
    <n v="108"/>
    <n v="334185206"/>
    <n v="200000000"/>
    <n v="134185206"/>
    <n v="2005"/>
  </r>
  <r>
    <x v="2491"/>
    <n v="1"/>
    <x v="2491"/>
    <s v="Color"/>
    <s v="Comedy"/>
    <s v="English"/>
    <s v="USA"/>
    <s v="PG-13"/>
    <s v="Johnny Depp"/>
    <s v="Tim Burton"/>
    <n v="40000"/>
    <n v="80849"/>
    <n v="13000"/>
    <n v="82000"/>
    <n v="6.2"/>
    <n v="526"/>
    <n v="113"/>
    <n v="79711678"/>
    <n v="100000000"/>
    <n v="-20288322"/>
    <n v="2006"/>
  </r>
  <r>
    <x v="2492"/>
    <n v="1"/>
    <x v="2492"/>
    <s v="Black and White"/>
    <s v="Animation"/>
    <s v="English"/>
    <s v="USA"/>
    <s v="PG"/>
    <s v="Martin Landau"/>
    <s v="Tim Burton"/>
    <n v="940"/>
    <n v="4774"/>
    <n v="13000"/>
    <n v="25000"/>
    <n v="7"/>
    <n v="370"/>
    <n v="87"/>
    <n v="35287788"/>
    <n v="39000000"/>
    <n v="-3712212"/>
    <n v="2006"/>
  </r>
  <r>
    <x v="2493"/>
    <n v="1"/>
    <x v="2493"/>
    <s v="Color"/>
    <s v="Biography"/>
    <s v="English"/>
    <s v="USA"/>
    <s v="PG-13"/>
    <s v="Christoph Waltz"/>
    <s v="Tim Burton"/>
    <n v="11000"/>
    <n v="12418"/>
    <n v="13000"/>
    <n v="20000"/>
    <n v="7"/>
    <n v="325"/>
    <n v="106"/>
    <n v="14479776"/>
    <n v="10000000"/>
    <n v="4479776"/>
    <n v="2007"/>
  </r>
  <r>
    <x v="2494"/>
    <n v="1"/>
    <x v="2494"/>
    <s v="Color"/>
    <s v="Drama"/>
    <s v="English"/>
    <s v="USA"/>
    <s v="G"/>
    <s v="Ellen Burstyn"/>
    <s v="Tim Chambers"/>
    <n v="1000"/>
    <n v="2589"/>
    <n v="2"/>
    <n v="797"/>
    <n v="6.5"/>
    <n v="34"/>
    <n v="99"/>
    <n v="1889522"/>
    <n v="7000000"/>
    <n v="-5110478"/>
    <n v="2005"/>
  </r>
  <r>
    <x v="2495"/>
    <n v="1"/>
    <x v="2495"/>
    <s v="Color"/>
    <s v="Comedy"/>
    <s v="English"/>
    <s v="USA"/>
    <s v="R"/>
    <s v="Michael Gross"/>
    <s v="Tim Heidecker"/>
    <n v="536"/>
    <n v="1467"/>
    <n v="78"/>
    <n v="0"/>
    <n v="5.3"/>
    <n v="82"/>
    <n v="93"/>
    <n v="200803"/>
    <n v="3000000"/>
    <n v="-2799197"/>
    <n v="2006"/>
  </r>
  <r>
    <x v="2496"/>
    <n v="1"/>
    <x v="2496"/>
    <s v="Color"/>
    <s v="Comedy"/>
    <s v="English"/>
    <s v="USA"/>
    <s v="PG"/>
    <s v="Noel Fisher"/>
    <s v="Tim Hill"/>
    <n v="833"/>
    <n v="4551"/>
    <n v="25"/>
    <n v="371"/>
    <n v="5.3"/>
    <n v="37"/>
    <n v="91"/>
    <n v="17292381"/>
    <n v="12000000"/>
    <n v="5292381"/>
    <n v="2001"/>
  </r>
  <r>
    <x v="2497"/>
    <n v="1"/>
    <x v="2497"/>
    <s v="Color"/>
    <s v="Animation"/>
    <s v="English"/>
    <s v="France"/>
    <s v="PG"/>
    <s v="Jesse McCartney"/>
    <s v="Tim Hill"/>
    <n v="1000"/>
    <n v="2847"/>
    <n v="25"/>
    <n v="0"/>
    <n v="5.2"/>
    <n v="131"/>
    <n v="92"/>
    <n v="217326336"/>
    <n v="60000000"/>
    <n v="157326336"/>
    <n v="2003"/>
  </r>
  <r>
    <x v="2498"/>
    <n v="1"/>
    <x v="2498"/>
    <s v="Color"/>
    <s v="Adventure"/>
    <s v="English"/>
    <s v="USA"/>
    <s v="PG"/>
    <s v="Gary Cole"/>
    <s v="Tim Hill"/>
    <n v="989"/>
    <n v="2558"/>
    <n v="25"/>
    <n v="0"/>
    <n v="5.5"/>
    <n v="156"/>
    <n v="95"/>
    <n v="108012170"/>
    <n v="63000000"/>
    <n v="45012170"/>
    <n v="2005"/>
  </r>
  <r>
    <x v="2499"/>
    <n v="1"/>
    <x v="2499"/>
    <s v="Color"/>
    <s v="Adventure"/>
    <s v="English"/>
    <s v="USA"/>
    <s v="PG"/>
    <s v="Bruce Willis"/>
    <s v="Tim Johnson"/>
    <n v="13000"/>
    <n v="22813"/>
    <n v="12"/>
    <n v="0"/>
    <n v="6.8"/>
    <n v="166"/>
    <n v="83"/>
    <n v="155019340"/>
    <n v="80000000"/>
    <n v="75019340"/>
    <n v="2003"/>
  </r>
  <r>
    <x v="2500"/>
    <n v="1"/>
    <x v="2500"/>
    <s v="Color"/>
    <s v="Adventure"/>
    <s v="English"/>
    <s v="USA"/>
    <s v="PG"/>
    <s v="Jim Parsons"/>
    <s v="Tim Johnson"/>
    <n v="17000"/>
    <n v="17883"/>
    <n v="12"/>
    <n v="26000"/>
    <n v="6.7"/>
    <n v="165"/>
    <n v="94"/>
    <n v="177343675"/>
    <n v="135000000"/>
    <n v="42343675"/>
    <n v="2007"/>
  </r>
  <r>
    <x v="2501"/>
    <n v="1"/>
    <x v="2501"/>
    <s v="Color"/>
    <s v="Comedy"/>
    <s v="English"/>
    <s v="USA"/>
    <s v="PG"/>
    <s v="Haley Joel Osment"/>
    <s v="Tim McCanlies"/>
    <n v="3000"/>
    <n v="9638"/>
    <n v="23"/>
    <n v="0"/>
    <n v="7.6"/>
    <n v="82"/>
    <n v="111"/>
    <n v="41407470"/>
    <n v="30000000"/>
    <n v="11407470"/>
    <n v="2002"/>
  </r>
  <r>
    <x v="2502"/>
    <n v="1"/>
    <x v="2502"/>
    <s v="Color"/>
    <s v="Comedy"/>
    <s v="English"/>
    <s v="USA"/>
    <s v="PG-13"/>
    <s v="Sean Patrick Thomas"/>
    <s v="Tim Story"/>
    <n v="656"/>
    <n v="2754"/>
    <n v="167"/>
    <n v="770"/>
    <n v="6.3"/>
    <n v="91"/>
    <n v="102"/>
    <n v="75074950"/>
    <n v="12000000"/>
    <n v="63074950"/>
    <n v="2001"/>
  </r>
  <r>
    <x v="2503"/>
    <n v="1"/>
    <x v="2503"/>
    <s v="Color"/>
    <s v="Action"/>
    <s v="English"/>
    <s v="USA"/>
    <s v="PG"/>
    <s v="Chris Evans"/>
    <s v="Tim Story"/>
    <n v="11000"/>
    <n v="15302"/>
    <n v="167"/>
    <n v="0"/>
    <n v="5.6"/>
    <n v="262"/>
    <n v="92"/>
    <n v="131920333"/>
    <n v="130000000"/>
    <n v="1920333"/>
    <n v="2004"/>
  </r>
  <r>
    <x v="2504"/>
    <n v="1"/>
    <x v="2504"/>
    <s v="Color"/>
    <s v="Comedy"/>
    <s v="English"/>
    <s v="USA"/>
    <s v="PG-13"/>
    <s v="Chris Brown"/>
    <s v="Tim Story"/>
    <n v="997"/>
    <n v="5165"/>
    <n v="167"/>
    <n v="0"/>
    <n v="6.6"/>
    <n v="77"/>
    <n v="122"/>
    <n v="91547205"/>
    <n v="12000000"/>
    <n v="79547205"/>
    <n v="2006"/>
  </r>
  <r>
    <x v="2505"/>
    <n v="1"/>
    <x v="2505"/>
    <s v="Color"/>
    <s v="Action"/>
    <s v="English"/>
    <s v="USA"/>
    <s v="PG-13"/>
    <s v="Bruce McGill"/>
    <s v="Tim Story"/>
    <n v="655"/>
    <n v="2394"/>
    <n v="167"/>
    <n v="0"/>
    <n v="6.2"/>
    <n v="146"/>
    <n v="99"/>
    <n v="134141530"/>
    <n v="25000000"/>
    <n v="109141530"/>
    <n v="2007"/>
  </r>
  <r>
    <x v="2506"/>
    <n v="1"/>
    <x v="2506"/>
    <s v="Color"/>
    <s v="Comedy"/>
    <s v="English"/>
    <s v="USA"/>
    <s v="PG-13"/>
    <s v="Romany Malco"/>
    <s v="Tim Story"/>
    <n v="966"/>
    <n v="4830"/>
    <n v="167"/>
    <n v="3000"/>
    <n v="5.7"/>
    <n v="52"/>
    <n v="106"/>
    <n v="65182182"/>
    <n v="24000000"/>
    <n v="41182182"/>
    <n v="2007"/>
  </r>
  <r>
    <x v="2507"/>
    <n v="1"/>
    <x v="2507"/>
    <s v="Color"/>
    <s v="Animation"/>
    <s v="English"/>
    <s v="USA"/>
    <s v="PG"/>
    <s v="Nathan Lane"/>
    <s v="Timothy BjÃ¶rklund"/>
    <n v="886"/>
    <n v="5139"/>
    <n v="0"/>
    <n v="49"/>
    <n v="5.8"/>
    <n v="33"/>
    <n v="74"/>
    <n v="6491350"/>
    <n v="10000000"/>
    <n v="-3508650"/>
    <n v="2002"/>
  </r>
  <r>
    <x v="2508"/>
    <n v="1"/>
    <x v="2508"/>
    <s v="Color"/>
    <s v="Drama"/>
    <s v="English"/>
    <s v="USA"/>
    <s v="R"/>
    <s v="Christopher Lambert"/>
    <s v="Timothy Hines"/>
    <n v="1000"/>
    <n v="2059"/>
    <n v="0"/>
    <n v="26000"/>
    <n v="7.5"/>
    <n v="1"/>
    <n v="111"/>
    <n v="14616"/>
    <n v="12000000"/>
    <n v="-11985384"/>
    <n v="2007"/>
  </r>
  <r>
    <x v="2509"/>
    <n v="1"/>
    <x v="2509"/>
    <s v="Color"/>
    <s v="Fantasy"/>
    <s v="Russian"/>
    <s v="Russia"/>
    <s v="R"/>
    <s v="Konstantin Khabenskiy"/>
    <s v="Timur Bekmambetov"/>
    <n v="114"/>
    <n v="206"/>
    <n v="335"/>
    <n v="0"/>
    <n v="6.5"/>
    <n v="232"/>
    <n v="104"/>
    <n v="1487477"/>
    <n v="4200000"/>
    <n v="-2712523"/>
    <n v="2002"/>
  </r>
  <r>
    <x v="2510"/>
    <n v="1"/>
    <x v="2510"/>
    <s v="Color"/>
    <s v="Action"/>
    <s v="English"/>
    <s v="USA"/>
    <s v="R"/>
    <s v="Angelina Jolie Pitt"/>
    <s v="Timur Bekmambetov"/>
    <n v="11000"/>
    <n v="25763"/>
    <n v="335"/>
    <n v="0"/>
    <n v="6.7"/>
    <n v="316"/>
    <n v="110"/>
    <n v="134568845"/>
    <n v="75000000"/>
    <n v="59568845"/>
    <n v="2004"/>
  </r>
  <r>
    <x v="2511"/>
    <n v="1"/>
    <x v="2511"/>
    <s v="Color"/>
    <s v="Action"/>
    <s v="English"/>
    <s v="USA"/>
    <s v="R"/>
    <s v="Rufus Sewell"/>
    <s v="Timur Bekmambetov"/>
    <n v="3000"/>
    <n v="8281"/>
    <n v="335"/>
    <n v="98000"/>
    <n v="5.9"/>
    <n v="393"/>
    <n v="105"/>
    <n v="37516013"/>
    <n v="69000000"/>
    <n v="-31483987"/>
    <n v="2006"/>
  </r>
  <r>
    <x v="2512"/>
    <n v="1"/>
    <x v="2512"/>
    <s v="Color"/>
    <s v="Comedy"/>
    <s v="English"/>
    <s v="USA"/>
    <s v="PG-13"/>
    <s v="Tyler James Williams"/>
    <s v="Tina Gordon Chism"/>
    <n v="931"/>
    <n v="3322"/>
    <n v="24"/>
    <n v="0"/>
    <n v="5.3"/>
    <n v="43"/>
    <n v="95"/>
    <n v="9123834"/>
    <n v="15000000"/>
    <n v="-5876166"/>
    <n v="2006"/>
  </r>
  <r>
    <x v="2513"/>
    <n v="1"/>
    <x v="2513"/>
    <s v="Color"/>
    <s v="Horror"/>
    <s v="English"/>
    <s v="USA"/>
    <s v="R"/>
    <s v="Sprague Grayden"/>
    <s v="Tod Williams"/>
    <n v="438"/>
    <n v="1081"/>
    <n v="21"/>
    <n v="14000"/>
    <n v="5.7"/>
    <n v="264"/>
    <n v="98"/>
    <n v="84749884"/>
    <n v="3000000"/>
    <n v="81749884"/>
    <n v="2005"/>
  </r>
  <r>
    <x v="2514"/>
    <n v="1"/>
    <x v="2514"/>
    <s v="Color"/>
    <s v="Crime"/>
    <s v="English"/>
    <s v="USA"/>
    <s v="R"/>
    <s v="Tom Wilkinson"/>
    <s v="Todd Field"/>
    <n v="1000"/>
    <n v="3970"/>
    <n v="143"/>
    <n v="951"/>
    <n v="7.5"/>
    <n v="179"/>
    <n v="138"/>
    <n v="35918429"/>
    <n v="1700000"/>
    <n v="34218429"/>
    <n v="2001"/>
  </r>
  <r>
    <x v="2515"/>
    <n v="1"/>
    <x v="2515"/>
    <s v="Color"/>
    <s v="Drama"/>
    <s v="English"/>
    <s v="USA"/>
    <s v="R"/>
    <s v="Kate Winslet"/>
    <s v="Todd Field"/>
    <n v="14000"/>
    <n v="15337"/>
    <n v="143"/>
    <n v="5000"/>
    <n v="7.6"/>
    <n v="251"/>
    <n v="137"/>
    <n v="5459824"/>
    <n v="26000000"/>
    <n v="-20540176"/>
    <n v="2003"/>
  </r>
  <r>
    <x v="2516"/>
    <n v="1"/>
    <x v="2516"/>
    <s v="Color"/>
    <s v="Comedy"/>
    <s v="English"/>
    <s v="USA"/>
    <s v="PG"/>
    <s v="Scott Porter"/>
    <s v="Todd Graff"/>
    <n v="690"/>
    <n v="1573"/>
    <n v="650"/>
    <n v="1000"/>
    <n v="6.4"/>
    <n v="79"/>
    <n v="111"/>
    <n v="5205343"/>
    <n v="20000000"/>
    <n v="-14794657"/>
    <n v="2004"/>
  </r>
  <r>
    <x v="2517"/>
    <n v="1"/>
    <x v="2517"/>
    <s v="Color"/>
    <s v="Comedy"/>
    <s v="English"/>
    <s v="USA"/>
    <s v="PG-13"/>
    <s v="Dolly Parton"/>
    <s v="Todd Graff"/>
    <n v="1000"/>
    <n v="3389"/>
    <n v="650"/>
    <n v="0"/>
    <n v="5.7"/>
    <n v="98"/>
    <n v="118"/>
    <n v="30920167"/>
    <n v="25000000"/>
    <n v="5920167"/>
    <n v="2006"/>
  </r>
  <r>
    <x v="2518"/>
    <n v="1"/>
    <x v="2518"/>
    <s v="Color"/>
    <s v="Drama"/>
    <s v="English"/>
    <s v="USA"/>
    <s v="PG-13"/>
    <s v="Dennis Quaid"/>
    <s v="Todd Haynes"/>
    <n v="2000"/>
    <n v="2447"/>
    <n v="162"/>
    <n v="0"/>
    <n v="7.4"/>
    <n v="181"/>
    <n v="107"/>
    <n v="15854988"/>
    <n v="13500000"/>
    <n v="2354988"/>
    <n v="2001"/>
  </r>
  <r>
    <x v="2519"/>
    <n v="1"/>
    <x v="2519"/>
    <s v="Black and White"/>
    <s v="Biography"/>
    <s v="English"/>
    <s v="USA"/>
    <s v="R"/>
    <s v="Christian Bale"/>
    <s v="Todd Haynes"/>
    <n v="23000"/>
    <n v="36398"/>
    <n v="162"/>
    <n v="0"/>
    <n v="7"/>
    <n v="231"/>
    <n v="135"/>
    <n v="4001121"/>
    <n v="20000000"/>
    <n v="-15998879"/>
    <n v="2004"/>
  </r>
  <r>
    <x v="2520"/>
    <n v="1"/>
    <x v="2520"/>
    <s v="Color"/>
    <s v="Horror"/>
    <s v="English"/>
    <s v="USA"/>
    <s v="PG-13"/>
    <s v="Julianna Guill"/>
    <s v="Todd Lincoln"/>
    <n v="465"/>
    <n v="730"/>
    <n v="57"/>
    <n v="0"/>
    <n v="4.0999999999999996"/>
    <n v="145"/>
    <n v="83"/>
    <n v="4930798"/>
    <n v="17000000"/>
    <n v="-12069202"/>
    <n v="2006"/>
  </r>
  <r>
    <x v="2521"/>
    <n v="1"/>
    <x v="2521"/>
    <s v="Color"/>
    <s v="Comedy"/>
    <s v="English"/>
    <s v="USA"/>
    <s v="R"/>
    <s v="Ethan Suplee"/>
    <s v="Todd Phillips"/>
    <n v="1000"/>
    <n v="3889"/>
    <n v="480"/>
    <n v="0"/>
    <n v="6.5"/>
    <n v="103"/>
    <n v="94"/>
    <n v="68525609"/>
    <n v="15600000"/>
    <n v="52925609"/>
    <n v="2000"/>
  </r>
  <r>
    <x v="2522"/>
    <n v="1"/>
    <x v="2522"/>
    <s v="Color"/>
    <s v="Comedy"/>
    <s v="English"/>
    <s v="USA"/>
    <s v="R"/>
    <s v="Will Ferrell"/>
    <s v="Todd Phillips"/>
    <n v="8000"/>
    <n v="10325"/>
    <n v="480"/>
    <n v="0"/>
    <n v="7.2"/>
    <n v="123"/>
    <n v="88"/>
    <n v="74608545"/>
    <n v="24000000"/>
    <n v="50608545"/>
    <n v="2002"/>
  </r>
  <r>
    <x v="2523"/>
    <n v="1"/>
    <x v="2523"/>
    <s v="Color"/>
    <s v="Comedy"/>
    <s v="English"/>
    <s v="USA"/>
    <s v="PG-13"/>
    <s v="Snoop Dogg"/>
    <s v="Todd Phillips"/>
    <n v="881"/>
    <n v="3943"/>
    <n v="480"/>
    <n v="0"/>
    <n v="6.1"/>
    <n v="173"/>
    <n v="101"/>
    <n v="88200225"/>
    <n v="60000000"/>
    <n v="28200225"/>
    <n v="2002"/>
  </r>
  <r>
    <x v="2524"/>
    <n v="1"/>
    <x v="2524"/>
    <s v="Color"/>
    <s v="Comedy"/>
    <s v="English"/>
    <s v="Hong Kong"/>
    <s v="PG-13"/>
    <s v="Jon Heder"/>
    <s v="Todd Phillips"/>
    <n v="970"/>
    <n v="4374"/>
    <n v="480"/>
    <n v="484"/>
    <n v="5.9"/>
    <n v="110"/>
    <n v="108"/>
    <n v="17803796"/>
    <n v="20000000"/>
    <n v="-2196204"/>
    <n v="2003"/>
  </r>
  <r>
    <x v="2525"/>
    <n v="1"/>
    <x v="2525"/>
    <s v="Color"/>
    <s v="Comedy"/>
    <s v="English"/>
    <s v="USA"/>
    <s v="R"/>
    <s v="Bradley Cooper"/>
    <s v="Todd Phillips"/>
    <n v="14000"/>
    <n v="17623"/>
    <n v="480"/>
    <n v="24000"/>
    <n v="7.8"/>
    <n v="334"/>
    <n v="108"/>
    <n v="277313371"/>
    <n v="35000000"/>
    <n v="242313371"/>
    <n v="2005"/>
  </r>
  <r>
    <x v="2526"/>
    <n v="1"/>
    <x v="2526"/>
    <s v="Color"/>
    <s v="Comedy"/>
    <s v="English"/>
    <s v="USA"/>
    <s v="R"/>
    <s v="Robert Downey Jr."/>
    <s v="Todd Phillips"/>
    <n v="21000"/>
    <n v="23018"/>
    <n v="480"/>
    <n v="25000"/>
    <n v="6.6"/>
    <n v="307"/>
    <n v="95"/>
    <n v="100448498"/>
    <n v="65000000"/>
    <n v="35448498"/>
    <n v="2005"/>
  </r>
  <r>
    <x v="2527"/>
    <n v="1"/>
    <x v="2527"/>
    <s v="Color"/>
    <s v="Comedy"/>
    <s v="English"/>
    <s v="USA"/>
    <s v="R"/>
    <s v="Bradley Cooper"/>
    <s v="Todd Phillips"/>
    <n v="14000"/>
    <n v="16143"/>
    <n v="480"/>
    <n v="56000"/>
    <n v="6.5"/>
    <n v="383"/>
    <n v="102"/>
    <n v="254455986"/>
    <n v="80000000"/>
    <n v="174455986"/>
    <n v="2006"/>
  </r>
  <r>
    <x v="2528"/>
    <n v="1"/>
    <x v="2528"/>
    <s v="Color"/>
    <s v="Adventure"/>
    <s v="English"/>
    <s v="USA"/>
    <s v="R"/>
    <s v="Patton Oswalt"/>
    <s v="Todd Strauss-Schulson"/>
    <n v="786"/>
    <n v="2462"/>
    <n v="12"/>
    <n v="21000"/>
    <n v="6.3"/>
    <n v="161"/>
    <n v="90"/>
    <n v="35033759"/>
    <n v="19000000"/>
    <n v="16033759"/>
    <n v="2005"/>
  </r>
  <r>
    <x v="2529"/>
    <n v="1"/>
    <x v="2529"/>
    <s v="Color"/>
    <s v="Comedy"/>
    <s v="English"/>
    <s v="USA"/>
    <s v="R"/>
    <s v="Don Johnson"/>
    <s v="Tom Brady"/>
    <n v="982"/>
    <n v="2603"/>
    <n v="105"/>
    <n v="0"/>
    <n v="3.3"/>
    <n v="49"/>
    <n v="97"/>
    <n v="2331318"/>
    <n v="10000000"/>
    <n v="-7668682"/>
    <n v="2005"/>
  </r>
  <r>
    <x v="2530"/>
    <n v="1"/>
    <x v="2530"/>
    <s v="Color"/>
    <s v="Action"/>
    <s v="English"/>
    <s v="USA"/>
    <s v="PG-13"/>
    <s v="Xander Berkeley"/>
    <s v="Tom Dey"/>
    <n v="485"/>
    <n v="939"/>
    <n v="9"/>
    <n v="0"/>
    <n v="6.6"/>
    <n v="146"/>
    <n v="110"/>
    <n v="56932305"/>
    <n v="55000000"/>
    <n v="1932305"/>
    <n v="2000"/>
  </r>
  <r>
    <x v="2531"/>
    <n v="1"/>
    <x v="2531"/>
    <s v="Color"/>
    <s v="Comedy"/>
    <s v="English"/>
    <s v="Hong Kong"/>
    <s v="PG-13"/>
    <s v="Bradley Cooper"/>
    <s v="Tom Dey"/>
    <n v="14000"/>
    <n v="37967"/>
    <n v="9"/>
    <n v="2000"/>
    <n v="5.6"/>
    <n v="143"/>
    <n v="95"/>
    <n v="88658172"/>
    <n v="50000000"/>
    <n v="38658172"/>
    <n v="2003"/>
  </r>
  <r>
    <x v="2532"/>
    <n v="1"/>
    <x v="2532"/>
    <s v="Color"/>
    <s v="Comedy"/>
    <s v="English"/>
    <s v="USA"/>
    <s v="PG"/>
    <s v="Emma Stone"/>
    <s v="Tom Dey"/>
    <n v="15000"/>
    <n v="20061"/>
    <n v="9"/>
    <n v="0"/>
    <n v="4.2"/>
    <n v="98"/>
    <n v="87"/>
    <n v="33643461"/>
    <n v="50000000"/>
    <n v="-16356539"/>
    <n v="2005"/>
  </r>
  <r>
    <x v="2533"/>
    <n v="1"/>
    <x v="2533"/>
    <s v="Color"/>
    <s v="Drama"/>
    <s v="English"/>
    <s v="USA"/>
    <s v="R"/>
    <s v="Colin Firth"/>
    <s v="Tom Ford"/>
    <n v="14000"/>
    <n v="14816"/>
    <n v="192"/>
    <n v="16000"/>
    <n v="7.6"/>
    <n v="281"/>
    <n v="99"/>
    <n v="9166863"/>
    <n v="7000000"/>
    <n v="2166863"/>
    <n v="2004"/>
  </r>
  <r>
    <x v="2534"/>
    <n v="1"/>
    <x v="2534"/>
    <s v="Color"/>
    <s v="Comedy"/>
    <s v="English"/>
    <s v="USA"/>
    <s v="R"/>
    <s v="Mackenzie Davis"/>
    <s v="Tom Gormican"/>
    <n v="363"/>
    <n v="1024"/>
    <n v="19"/>
    <n v="0"/>
    <n v="6.1"/>
    <n v="164"/>
    <n v="94"/>
    <n v="26049082"/>
    <n v="8000000"/>
    <n v="18049082"/>
    <n v="2007"/>
  </r>
  <r>
    <x v="2535"/>
    <n v="1"/>
    <x v="2535"/>
    <s v="Color"/>
    <s v="Comedy"/>
    <s v="English"/>
    <s v="USA"/>
    <s v="R"/>
    <s v="Rip Torn"/>
    <s v="Tom Green"/>
    <n v="826"/>
    <n v="2689"/>
    <n v="374"/>
    <n v="0"/>
    <n v="4.5"/>
    <n v="97"/>
    <n v="87"/>
    <n v="14249005"/>
    <n v="15000000"/>
    <n v="-750995"/>
    <n v="2001"/>
  </r>
  <r>
    <x v="2536"/>
    <n v="1"/>
    <x v="2536"/>
    <s v="Color"/>
    <s v="Comedy"/>
    <s v="English"/>
    <s v="USA"/>
    <s v="PG-13"/>
    <s v="Tom Hanks"/>
    <s v="Tom Hanks"/>
    <n v="15000"/>
    <n v="16827"/>
    <n v="15000"/>
    <n v="0"/>
    <n v="6.1"/>
    <n v="218"/>
    <n v="98"/>
    <n v="35565975"/>
    <n v="30000000"/>
    <n v="5565975"/>
    <n v="2005"/>
  </r>
  <r>
    <x v="2537"/>
    <n v="1"/>
    <x v="2537"/>
    <s v="Color"/>
    <s v="Biography"/>
    <s v="English"/>
    <s v="UK"/>
    <s v="R"/>
    <s v="Stephen Graham"/>
    <s v="Tom Hooper"/>
    <n v="1000"/>
    <n v="1163"/>
    <n v="0"/>
    <n v="0"/>
    <n v="7.6"/>
    <n v="145"/>
    <n v="98"/>
    <n v="449558"/>
    <n v="10000000"/>
    <n v="-9550442"/>
    <n v="2005"/>
  </r>
  <r>
    <x v="2538"/>
    <n v="1"/>
    <x v="2538"/>
    <s v="Color"/>
    <s v="Biography"/>
    <s v="English"/>
    <s v="UK"/>
    <s v="R"/>
    <s v="Colin Firth"/>
    <s v="Tom Hooper"/>
    <n v="14000"/>
    <n v="15732"/>
    <n v="0"/>
    <n v="64000"/>
    <n v="8"/>
    <n v="479"/>
    <n v="118"/>
    <n v="138795342"/>
    <n v="15000000"/>
    <n v="123795342"/>
    <n v="2005"/>
  </r>
  <r>
    <x v="2539"/>
    <n v="1"/>
    <x v="2539"/>
    <s v="Color"/>
    <s v="Drama"/>
    <s v="English"/>
    <s v="USA"/>
    <s v="PG-13"/>
    <s v="Hugh Jackman"/>
    <s v="Tom Hooper"/>
    <n v="20000"/>
    <n v="46204"/>
    <n v="0"/>
    <n v="144000"/>
    <n v="7.6"/>
    <n v="488"/>
    <n v="158"/>
    <n v="148775460"/>
    <n v="61000000"/>
    <n v="87775460"/>
    <n v="2006"/>
  </r>
  <r>
    <x v="2540"/>
    <n v="1"/>
    <x v="2540"/>
    <s v="Color"/>
    <s v="Drama"/>
    <s v="English"/>
    <s v="Spain"/>
    <s v="Not Rated"/>
    <s v="Eddie Redmayne"/>
    <s v="Tom Kalin"/>
    <n v="13000"/>
    <n v="15093"/>
    <n v="4"/>
    <n v="0"/>
    <n v="5.9"/>
    <n v="121"/>
    <n v="97"/>
    <n v="434417"/>
    <n v="4600000"/>
    <n v="-4165583"/>
    <n v="2004"/>
  </r>
  <r>
    <x v="2541"/>
    <n v="1"/>
    <x v="2541"/>
    <s v="Color"/>
    <s v="Comedy"/>
    <s v="English"/>
    <s v="USA"/>
    <s v="R"/>
    <s v="Peter Dinklage"/>
    <s v="Tom McCarthy"/>
    <n v="22000"/>
    <n v="24419"/>
    <n v="310"/>
    <n v="0"/>
    <n v="7.7"/>
    <n v="154"/>
    <n v="89"/>
    <n v="5739376"/>
    <n v="500000"/>
    <n v="5239376"/>
    <n v="2002"/>
  </r>
  <r>
    <x v="2542"/>
    <n v="1"/>
    <x v="2542"/>
    <s v="Color"/>
    <s v="Biography"/>
    <s v="English"/>
    <s v="USA"/>
    <s v="R"/>
    <s v="Billy Crudup"/>
    <s v="Tom McCarthy"/>
    <n v="745"/>
    <n v="1058"/>
    <n v="310"/>
    <n v="80000"/>
    <n v="8.1"/>
    <n v="474"/>
    <n v="128"/>
    <n v="44988180"/>
    <n v="20000000"/>
    <n v="24988180"/>
    <n v="2007"/>
  </r>
  <r>
    <x v="2543"/>
    <n v="1"/>
    <x v="2543"/>
    <s v="Color"/>
    <s v="Action"/>
    <s v="English"/>
    <s v="USA"/>
    <s v="PG"/>
    <s v="J.K. Simmons"/>
    <s v="Tom McGrath"/>
    <n v="24000"/>
    <n v="46120"/>
    <n v="96"/>
    <n v="13000"/>
    <n v="7.3"/>
    <n v="233"/>
    <n v="95"/>
    <n v="148337537"/>
    <n v="130000000"/>
    <n v="18337537"/>
    <n v="2005"/>
  </r>
  <r>
    <x v="2544"/>
    <n v="1"/>
    <x v="2544"/>
    <s v="Color"/>
    <s v="Documentary"/>
    <s v="English"/>
    <s v="USA"/>
    <s v="Not Rated"/>
    <s v="Brendan Doogie Milewski"/>
    <s v="Tom Putnam"/>
    <n v="2"/>
    <n v="2"/>
    <n v="15"/>
    <n v="801"/>
    <n v="7.5"/>
    <n v="22"/>
    <n v="86"/>
    <n v="111300"/>
    <n v="225000"/>
    <n v="-113700"/>
    <n v="2006"/>
  </r>
  <r>
    <x v="2545"/>
    <n v="1"/>
    <x v="2545"/>
    <s v="Color"/>
    <s v="Comedy"/>
    <s v="Spanish"/>
    <s v="USA"/>
    <m/>
    <s v="Nataniel SÃ¡nchez"/>
    <s v="Tom Sanchez"/>
    <n v="3"/>
    <n v="5"/>
    <n v="0"/>
    <n v="75"/>
    <n v="7.2"/>
    <n v="1"/>
    <n v="110"/>
    <n v="3830"/>
    <n v="1200000"/>
    <n v="-1196170"/>
    <n v="2007"/>
  </r>
  <r>
    <x v="2546"/>
    <n v="1"/>
    <x v="2546"/>
    <s v="Color"/>
    <s v="Drama"/>
    <s v="English"/>
    <s v="USA"/>
    <s v="PG-13"/>
    <s v="Joe Morton"/>
    <s v="Tom Shadyac"/>
    <n v="780"/>
    <n v="2109"/>
    <n v="293"/>
    <n v="0"/>
    <n v="6.1"/>
    <n v="117"/>
    <n v="104"/>
    <n v="30063805"/>
    <n v="60000000"/>
    <n v="-29936195"/>
    <n v="2001"/>
  </r>
  <r>
    <x v="2547"/>
    <n v="1"/>
    <x v="2547"/>
    <s v="Color"/>
    <s v="Comedy"/>
    <s v="English"/>
    <s v="USA"/>
    <s v="PG-13"/>
    <s v="Morgan Freeman"/>
    <s v="Tom Shadyac"/>
    <n v="11000"/>
    <n v="21276"/>
    <n v="293"/>
    <n v="0"/>
    <n v="6.7"/>
    <n v="191"/>
    <n v="101"/>
    <n v="242589580"/>
    <n v="81000000"/>
    <n v="161589580"/>
    <n v="2002"/>
  </r>
  <r>
    <x v="2548"/>
    <n v="1"/>
    <x v="2548"/>
    <s v="Color"/>
    <s v="Comedy"/>
    <s v="English"/>
    <s v="USA"/>
    <s v="PG"/>
    <s v="Jimmy Bennett"/>
    <s v="Tom Shadyac"/>
    <n v="87000"/>
    <n v="108016"/>
    <n v="293"/>
    <n v="2000"/>
    <n v="5.4"/>
    <n v="186"/>
    <n v="96"/>
    <n v="100289690"/>
    <n v="175000000"/>
    <n v="-74710310"/>
    <n v="2004"/>
  </r>
  <r>
    <x v="2549"/>
    <n v="1"/>
    <x v="2549"/>
    <s v="Color"/>
    <s v="Crime"/>
    <s v="English"/>
    <s v="Germany"/>
    <s v="R"/>
    <s v="Michael Smiley"/>
    <s v="Tom Tykwer"/>
    <n v="177"/>
    <n v="253"/>
    <n v="670"/>
    <n v="26000"/>
    <n v="7.5"/>
    <n v="226"/>
    <n v="147"/>
    <n v="2208939"/>
    <n v="50000000"/>
    <n v="-47791061"/>
    <n v="2003"/>
  </r>
  <r>
    <x v="2550"/>
    <n v="1"/>
    <x v="2550"/>
    <s v="Color"/>
    <s v="Action"/>
    <s v="English"/>
    <s v="USA"/>
    <s v="R"/>
    <s v="Naomi Watts"/>
    <s v="Tom Tykwer"/>
    <n v="6000"/>
    <n v="7654"/>
    <n v="670"/>
    <n v="0"/>
    <n v="6.5"/>
    <n v="245"/>
    <n v="118"/>
    <n v="25450527"/>
    <n v="50000000"/>
    <n v="-24549473"/>
    <n v="2005"/>
  </r>
  <r>
    <x v="2551"/>
    <n v="1"/>
    <x v="2551"/>
    <s v="Color"/>
    <s v="Drama"/>
    <s v="English"/>
    <s v="Germany"/>
    <s v="R"/>
    <s v="Tom Hanks"/>
    <s v="Tom Tykwer"/>
    <n v="15000"/>
    <n v="22686"/>
    <n v="670"/>
    <n v="124000"/>
    <n v="7.5"/>
    <n v="511"/>
    <n v="172"/>
    <n v="27098580"/>
    <n v="102000000"/>
    <n v="-74901420"/>
    <n v="2006"/>
  </r>
  <r>
    <x v="2552"/>
    <n v="1"/>
    <x v="2552"/>
    <s v="Color"/>
    <s v="Comedy"/>
    <s v="English"/>
    <s v="USA"/>
    <s v="PG-13"/>
    <s v="Treat Williams"/>
    <s v="Tom Vaughan"/>
    <n v="642"/>
    <n v="1026"/>
    <n v="12"/>
    <n v="0"/>
    <n v="6.1"/>
    <n v="148"/>
    <n v="101"/>
    <n v="80276912"/>
    <n v="35000000"/>
    <n v="45276912"/>
    <n v="2004"/>
  </r>
  <r>
    <x v="2553"/>
    <n v="1"/>
    <x v="2553"/>
    <s v="Color"/>
    <s v="Drama"/>
    <s v="English"/>
    <s v="USA"/>
    <s v="PG"/>
    <s v="Harrison Ford"/>
    <s v="Tom Vaughan"/>
    <n v="11000"/>
    <n v="17560"/>
    <n v="12"/>
    <n v="0"/>
    <n v="6.5"/>
    <n v="126"/>
    <n v="106"/>
    <n v="11854694"/>
    <n v="31000000"/>
    <n v="-19145306"/>
    <n v="2005"/>
  </r>
  <r>
    <x v="2554"/>
    <n v="1"/>
    <x v="2554"/>
    <s v="Color"/>
    <s v="Drama"/>
    <s v="English"/>
    <s v="France"/>
    <s v="R"/>
    <s v="Benedict Cumberbatch"/>
    <s v="Tomas Alfredson"/>
    <n v="19000"/>
    <n v="46241"/>
    <n v="140"/>
    <n v="24000"/>
    <n v="7.1"/>
    <n v="466"/>
    <n v="127"/>
    <n v="24104113"/>
    <n v="20000000"/>
    <n v="4104113"/>
    <n v="2006"/>
  </r>
  <r>
    <x v="2555"/>
    <n v="1"/>
    <x v="2555"/>
    <s v="Color"/>
    <s v="Adventure"/>
    <s v="English"/>
    <s v="France"/>
    <s v="Not Rated"/>
    <s v="Sean Lennon"/>
    <s v="Tomm Moore"/>
    <n v="61"/>
    <n v="75"/>
    <n v="45"/>
    <n v="11000"/>
    <n v="7.7"/>
    <n v="118"/>
    <n v="75"/>
    <n v="686383"/>
    <n v="6500000"/>
    <n v="-5813617"/>
    <n v="2005"/>
  </r>
  <r>
    <x v="2556"/>
    <n v="1"/>
    <x v="2556"/>
    <s v="Color"/>
    <s v="Adventure"/>
    <s v="English"/>
    <s v="France"/>
    <s v="R"/>
    <s v="Levon Helm"/>
    <s v="Tommy Lee Jones"/>
    <n v="572"/>
    <n v="1627"/>
    <n v="0"/>
    <n v="0"/>
    <n v="7.5"/>
    <n v="172"/>
    <n v="107"/>
    <n v="5023275"/>
    <n v="15000000"/>
    <n v="-9976725"/>
    <n v="2003"/>
  </r>
  <r>
    <x v="2557"/>
    <n v="1"/>
    <x v="2557"/>
    <s v="Color"/>
    <s v="Drama"/>
    <s v="English"/>
    <s v="USA"/>
    <s v="R"/>
    <s v="Barry Corbin"/>
    <s v="Tommy Lee Jones"/>
    <n v="883"/>
    <n v="2896"/>
    <n v="0"/>
    <n v="0"/>
    <n v="6.6"/>
    <n v="208"/>
    <n v="122"/>
    <n v="2428883"/>
    <n v="16000000"/>
    <n v="-13571117"/>
    <n v="2007"/>
  </r>
  <r>
    <x v="2558"/>
    <n v="1"/>
    <x v="2558"/>
    <s v="Color"/>
    <s v="Comedy"/>
    <s v="English"/>
    <s v="USA"/>
    <s v="PG-13"/>
    <s v="Mila Kunis"/>
    <s v="Tommy O'Haver"/>
    <n v="15000"/>
    <n v="22485"/>
    <n v="13"/>
    <n v="0"/>
    <n v="5.8"/>
    <n v="63"/>
    <n v="87"/>
    <n v="11560259"/>
    <n v="22000000"/>
    <n v="-10439741"/>
    <n v="2001"/>
  </r>
  <r>
    <x v="2559"/>
    <n v="1"/>
    <x v="2559"/>
    <s v="Color"/>
    <s v="Comedy"/>
    <s v="English"/>
    <s v="USA"/>
    <s v="PG"/>
    <s v="Anne Hathaway"/>
    <s v="Tommy O'Haver"/>
    <n v="11000"/>
    <n v="17292"/>
    <n v="13"/>
    <n v="0"/>
    <n v="6.3"/>
    <n v="89"/>
    <n v="96"/>
    <n v="22913677"/>
    <n v="35000000"/>
    <n v="-12086323"/>
    <n v="2002"/>
  </r>
  <r>
    <x v="2560"/>
    <n v="1"/>
    <x v="2560"/>
    <s v="Color"/>
    <s v="Comedy"/>
    <s v="Norwegian"/>
    <s v="Norway"/>
    <s v="Not Rated"/>
    <s v="BjÃ¸rn Sundquist"/>
    <s v="Tommy Wirkola"/>
    <n v="35"/>
    <n v="116"/>
    <n v="75"/>
    <n v="23000"/>
    <n v="6.4"/>
    <n v="224"/>
    <n v="91"/>
    <n v="41709"/>
    <n v="800000"/>
    <n v="-758291"/>
    <n v="2004"/>
  </r>
  <r>
    <x v="2561"/>
    <n v="1"/>
    <x v="2561"/>
    <s v="Color"/>
    <s v="Action"/>
    <s v="English"/>
    <s v="Germany"/>
    <s v="R"/>
    <s v="Jeremy Renner"/>
    <s v="Tommy Wirkola"/>
    <n v="10000"/>
    <n v="11946"/>
    <n v="75"/>
    <n v="45000"/>
    <n v="6.1"/>
    <n v="349"/>
    <n v="98"/>
    <n v="55682070"/>
    <n v="50000000"/>
    <n v="5682070"/>
    <n v="2006"/>
  </r>
  <r>
    <x v="2562"/>
    <n v="1"/>
    <x v="2562"/>
    <s v="Black and White"/>
    <s v="Action"/>
    <s v="English"/>
    <s v="UK"/>
    <s v="PG-13"/>
    <s v="James Franco"/>
    <s v="Tony Bill"/>
    <n v="11000"/>
    <n v="12634"/>
    <n v="23"/>
    <n v="2000"/>
    <n v="6.6"/>
    <n v="123"/>
    <n v="140"/>
    <n v="13082288"/>
    <n v="60000000"/>
    <n v="-46917712"/>
    <n v="2003"/>
  </r>
  <r>
    <x v="2563"/>
    <n v="1"/>
    <x v="2563"/>
    <s v="Color"/>
    <s v="Crime"/>
    <s v="English"/>
    <s v="USA"/>
    <s v="R"/>
    <s v="Tom Wilkinson"/>
    <s v="Tony Gilroy"/>
    <n v="1000"/>
    <n v="3284"/>
    <n v="209"/>
    <n v="0"/>
    <n v="7.3"/>
    <n v="299"/>
    <n v="119"/>
    <n v="49024969"/>
    <n v="25000000"/>
    <n v="24024969"/>
    <n v="2004"/>
  </r>
  <r>
    <x v="2564"/>
    <n v="1"/>
    <x v="2564"/>
    <s v="Color"/>
    <s v="Comedy"/>
    <s v="English"/>
    <s v="USA"/>
    <s v="PG-13"/>
    <s v="Julia Roberts"/>
    <s v="Tony Gilroy"/>
    <n v="8000"/>
    <n v="10623"/>
    <n v="209"/>
    <n v="0"/>
    <n v="6.2"/>
    <n v="211"/>
    <n v="125"/>
    <n v="40559930"/>
    <n v="60000000"/>
    <n v="-19440070"/>
    <n v="2004"/>
  </r>
  <r>
    <x v="2565"/>
    <n v="1"/>
    <x v="2565"/>
    <s v="Color"/>
    <s v="Action"/>
    <s v="English"/>
    <s v="USA"/>
    <s v="PG-13"/>
    <s v="Jeremy Renner"/>
    <s v="Tony Gilroy"/>
    <n v="10000"/>
    <n v="12175"/>
    <n v="209"/>
    <n v="31000"/>
    <n v="6.7"/>
    <n v="436"/>
    <n v="135"/>
    <n v="113165635"/>
    <n v="125000000"/>
    <n v="-11834365"/>
    <n v="2006"/>
  </r>
  <r>
    <x v="2566"/>
    <n v="1"/>
    <x v="2566"/>
    <s v="Color"/>
    <s v="Comedy"/>
    <s v="English"/>
    <s v="USA"/>
    <s v="PG-13"/>
    <s v="Hugh Jackman"/>
    <s v="Tony Goldwyn"/>
    <n v="20000"/>
    <n v="20798"/>
    <n v="956"/>
    <n v="0"/>
    <n v="6.1"/>
    <n v="92"/>
    <n v="97"/>
    <n v="27338033"/>
    <n v="23000000"/>
    <n v="4338033"/>
    <n v="2001"/>
  </r>
  <r>
    <x v="2567"/>
    <n v="1"/>
    <x v="2567"/>
    <s v="Color"/>
    <s v="Action"/>
    <s v="Thai"/>
    <s v="Thailand"/>
    <s v="R"/>
    <s v="Nirut Sirichanya"/>
    <s v="Tony Jaa"/>
    <n v="64"/>
    <n v="134"/>
    <n v="0"/>
    <n v="0"/>
    <n v="6.2"/>
    <n v="110"/>
    <n v="110"/>
    <n v="102055"/>
    <n v="300000000"/>
    <n v="-299897945"/>
    <n v="2004"/>
  </r>
  <r>
    <x v="2568"/>
    <n v="1"/>
    <x v="2568"/>
    <s v="Color"/>
    <s v="Action"/>
    <s v="English"/>
    <s v="Germany"/>
    <s v="R"/>
    <s v="Brad Pitt"/>
    <s v="Tony Scott"/>
    <n v="11000"/>
    <n v="12499"/>
    <n v="12000"/>
    <n v="0"/>
    <n v="7"/>
    <n v="142"/>
    <n v="114"/>
    <n v="26871"/>
    <n v="92000000"/>
    <n v="-91973129"/>
    <n v="2001"/>
  </r>
  <r>
    <x v="2569"/>
    <n v="1"/>
    <x v="2569"/>
    <s v="Color"/>
    <s v="Action"/>
    <s v="English"/>
    <s v="USA"/>
    <s v="R"/>
    <s v="Denzel Washington"/>
    <s v="Tony Scott"/>
    <n v="18000"/>
    <n v="20454"/>
    <n v="12000"/>
    <n v="14000"/>
    <n v="7.7"/>
    <n v="171"/>
    <n v="146"/>
    <n v="77862546"/>
    <n v="70000000"/>
    <n v="7862546"/>
    <n v="2002"/>
  </r>
  <r>
    <x v="2570"/>
    <n v="1"/>
    <x v="2570"/>
    <s v="Color"/>
    <s v="Action"/>
    <s v="English"/>
    <s v="France"/>
    <s v="R"/>
    <s v="Ian Ziering"/>
    <s v="Tony Scott"/>
    <n v="984"/>
    <n v="5702"/>
    <n v="12000"/>
    <n v="0"/>
    <n v="6"/>
    <n v="186"/>
    <n v="127"/>
    <n v="10137232"/>
    <n v="50000000"/>
    <n v="-39862768"/>
    <n v="2002"/>
  </r>
  <r>
    <x v="2571"/>
    <n v="1"/>
    <x v="2571"/>
    <s v="Color"/>
    <s v="Action"/>
    <s v="English"/>
    <s v="USA"/>
    <s v="R"/>
    <s v="Denzel Washington"/>
    <s v="Tony Scott"/>
    <n v="18000"/>
    <n v="19906"/>
    <n v="12000"/>
    <n v="0"/>
    <n v="6.4"/>
    <n v="267"/>
    <n v="106"/>
    <n v="65452312"/>
    <n v="100000000"/>
    <n v="-34547688"/>
    <n v="2005"/>
  </r>
  <r>
    <x v="2572"/>
    <n v="1"/>
    <x v="2572"/>
    <s v="Color"/>
    <s v="Action"/>
    <s v="English"/>
    <s v="USA"/>
    <s v="PG-13"/>
    <s v="Denzel Washington"/>
    <s v="Tony Scott"/>
    <n v="18000"/>
    <n v="25780"/>
    <n v="12000"/>
    <n v="18000"/>
    <n v="6.8"/>
    <n v="316"/>
    <n v="98"/>
    <n v="81557479"/>
    <n v="100000000"/>
    <n v="-18442521"/>
    <n v="2005"/>
  </r>
  <r>
    <x v="2573"/>
    <n v="1"/>
    <x v="2573"/>
    <s v="Color"/>
    <s v="Horror"/>
    <s v="English"/>
    <s v="USA"/>
    <s v="R"/>
    <s v="Pfeifer Brown"/>
    <s v="Travis Cluff"/>
    <n v="220"/>
    <n v="276"/>
    <n v="3"/>
    <n v="0"/>
    <n v="4.2"/>
    <n v="159"/>
    <n v="81"/>
    <n v="22757819"/>
    <n v="100000"/>
    <n v="22657819"/>
    <n v="2007"/>
  </r>
  <r>
    <x v="2574"/>
    <n v="1"/>
    <x v="2574"/>
    <s v="Color"/>
    <s v="Comedy"/>
    <s v="English"/>
    <s v="India"/>
    <s v="PG-13"/>
    <s v="Thomas F. Wilson"/>
    <s v="Trent Cooper"/>
    <n v="690"/>
    <n v="2135"/>
    <n v="0"/>
    <n v="110"/>
    <n v="3.1"/>
    <n v="37"/>
    <n v="89"/>
    <n v="15655665"/>
    <n v="4000000"/>
    <n v="11655665"/>
    <n v="2003"/>
  </r>
  <r>
    <x v="2575"/>
    <n v="1"/>
    <x v="2575"/>
    <s v="Color"/>
    <s v="Action"/>
    <s v="English"/>
    <s v="USA"/>
    <s v="R"/>
    <s v="Jeremy Shada"/>
    <s v="Trey Parker"/>
    <n v="860"/>
    <n v="2609"/>
    <n v="406"/>
    <n v="0"/>
    <n v="7.2"/>
    <n v="233"/>
    <n v="98"/>
    <n v="32774834"/>
    <n v="30000000"/>
    <n v="2774834"/>
    <n v="2002"/>
  </r>
  <r>
    <x v="2576"/>
    <n v="1"/>
    <x v="2576"/>
    <s v="Color"/>
    <s v="Action"/>
    <s v="English"/>
    <s v="USA"/>
    <s v="R"/>
    <s v="Norman Reedus"/>
    <s v="Troy Duffy"/>
    <n v="12000"/>
    <n v="17524"/>
    <n v="78"/>
    <n v="0"/>
    <n v="6.3"/>
    <n v="91"/>
    <n v="138"/>
    <n v="10269307"/>
    <n v="8000000"/>
    <n v="2269307"/>
    <n v="2005"/>
  </r>
  <r>
    <x v="2577"/>
    <n v="1"/>
    <x v="2577"/>
    <s v="Color"/>
    <s v="Comedy"/>
    <s v="English"/>
    <s v="USA"/>
    <s v="PG-13"/>
    <s v="Elden Henson"/>
    <s v="Troy Miller"/>
    <n v="577"/>
    <n v="1653"/>
    <n v="14"/>
    <n v="1000"/>
    <n v="3.4"/>
    <n v="85"/>
    <n v="85"/>
    <n v="26096584"/>
    <n v="19000000"/>
    <n v="7096584"/>
    <n v="2002"/>
  </r>
  <r>
    <x v="2578"/>
    <n v="1"/>
    <x v="2578"/>
    <s v="Color"/>
    <s v="Fantasy"/>
    <s v="English"/>
    <s v="USA"/>
    <s v="R"/>
    <s v="Bailee Madison"/>
    <s v="Troy Nixey"/>
    <n v="3000"/>
    <n v="3744"/>
    <n v="24"/>
    <n v="10000"/>
    <n v="5.6"/>
    <n v="298"/>
    <n v="99"/>
    <n v="24042490"/>
    <n v="25000000"/>
    <n v="-957510"/>
    <n v="2005"/>
  </r>
  <r>
    <x v="2579"/>
    <n v="1"/>
    <x v="2579"/>
    <s v="Color"/>
    <s v="Adventure"/>
    <s v="English"/>
    <s v="USA"/>
    <s v="PG"/>
    <s v="Jennifer Jason Leigh"/>
    <s v="Tuck Tucker"/>
    <n v="1000"/>
    <n v="3752"/>
    <n v="14"/>
    <n v="227"/>
    <n v="5.9"/>
    <n v="33"/>
    <n v="76"/>
    <n v="13684949"/>
    <n v="3000000"/>
    <n v="10684949"/>
    <n v="2001"/>
  </r>
  <r>
    <x v="2580"/>
    <n v="1"/>
    <x v="2580"/>
    <s v="Color"/>
    <s v="Comedy"/>
    <s v="English"/>
    <s v="Poland"/>
    <s v="PG-13"/>
    <s v="Boris Kodjoe"/>
    <s v="Tyler Perry"/>
    <n v="1000"/>
    <n v="5264"/>
    <n v="0"/>
    <n v="676"/>
    <n v="5"/>
    <n v="46"/>
    <n v="107"/>
    <n v="63231524"/>
    <n v="6000000"/>
    <n v="57231524"/>
    <n v="2003"/>
  </r>
  <r>
    <x v="2581"/>
    <n v="1"/>
    <x v="2581"/>
    <s v="Color"/>
    <s v="Comedy"/>
    <s v="English"/>
    <s v="USA"/>
    <s v="PG-13"/>
    <s v="Michael Jai White"/>
    <s v="Tyler Perry"/>
    <n v="2000"/>
    <n v="6510"/>
    <n v="0"/>
    <n v="1000"/>
    <n v="5.6"/>
    <n v="41"/>
    <n v="113"/>
    <n v="55184721"/>
    <n v="15000000"/>
    <n v="40184721"/>
    <n v="2004"/>
  </r>
  <r>
    <x v="2582"/>
    <n v="1"/>
    <x v="2582"/>
    <s v="Color"/>
    <s v="Comedy"/>
    <s v="English"/>
    <s v="USA"/>
    <s v="PG-13"/>
    <s v="Eric Mendenhall"/>
    <s v="Tyler Perry"/>
    <n v="607"/>
    <n v="1465"/>
    <n v="0"/>
    <n v="1000"/>
    <n v="4.0999999999999996"/>
    <n v="36"/>
    <n v="113"/>
    <n v="51697449"/>
    <n v="13000000"/>
    <n v="38697449"/>
    <n v="2005"/>
  </r>
  <r>
    <x v="2583"/>
    <n v="1"/>
    <x v="2583"/>
    <s v="Color"/>
    <s v="Comedy"/>
    <s v="English"/>
    <s v="USA"/>
    <s v="PG-13"/>
    <s v="Michael Jai White"/>
    <s v="Tyler Perry"/>
    <n v="2000"/>
    <n v="6657"/>
    <n v="0"/>
    <n v="0"/>
    <n v="4.4000000000000004"/>
    <n v="40"/>
    <n v="121"/>
    <n v="60072596"/>
    <n v="20000000"/>
    <n v="40072596"/>
    <n v="2005"/>
  </r>
  <r>
    <x v="2584"/>
    <n v="1"/>
    <x v="2584"/>
    <s v="Color"/>
    <s v="Comedy"/>
    <s v="English"/>
    <s v="USA"/>
    <s v="PG-13"/>
    <s v="John Amos"/>
    <s v="Tyler Perry"/>
    <n v="982"/>
    <n v="2753"/>
    <n v="0"/>
    <n v="0"/>
    <n v="4.8"/>
    <n v="31"/>
    <n v="114"/>
    <n v="65623128"/>
    <n v="20000000"/>
    <n v="45623128"/>
    <n v="2006"/>
  </r>
  <r>
    <x v="2585"/>
    <n v="1"/>
    <x v="2585"/>
    <s v="Color"/>
    <s v="Comedy"/>
    <s v="English"/>
    <s v="USA"/>
    <s v="PG-13"/>
    <s v="Alicia Witt"/>
    <s v="Tyler Perry"/>
    <n v="975"/>
    <n v="3202"/>
    <n v="0"/>
    <n v="0"/>
    <n v="4.7"/>
    <n v="24"/>
    <n v="100"/>
    <n v="52528330"/>
    <n v="25000000"/>
    <n v="27528330"/>
    <n v="2006"/>
  </r>
  <r>
    <x v="2586"/>
    <n v="1"/>
    <x v="2586"/>
    <s v="Color"/>
    <s v="Documentary"/>
    <s v="English"/>
    <s v="USA"/>
    <m/>
    <m/>
    <s v="U. Roberto Romano"/>
    <m/>
    <n v="0"/>
    <n v="6"/>
    <n v="88"/>
    <n v="7.2"/>
    <n v="3"/>
    <n v="80"/>
    <n v="2245"/>
    <n v="560000"/>
    <n v="-557755"/>
    <n v="2006"/>
  </r>
  <r>
    <x v="2587"/>
    <n v="1"/>
    <x v="2587"/>
    <s v="Color"/>
    <s v="Drama"/>
    <s v="English"/>
    <s v="USA"/>
    <s v="PG-13"/>
    <s v="Kristen Stewart"/>
    <s v="Udayan Prasad"/>
    <n v="17000"/>
    <n v="30978"/>
    <n v="4"/>
    <n v="1000"/>
    <n v="6.8"/>
    <n v="60"/>
    <n v="102"/>
    <n v="317040"/>
    <n v="15500000"/>
    <n v="-15182960"/>
    <n v="2004"/>
  </r>
  <r>
    <x v="2588"/>
    <n v="1"/>
    <x v="2588"/>
    <s v="Color"/>
    <s v="Adventure"/>
    <s v="English"/>
    <s v="Germany"/>
    <s v="PG"/>
    <s v="Richard E. Grant"/>
    <s v="Uli Edel"/>
    <n v="554"/>
    <n v="2216"/>
    <n v="34"/>
    <n v="0"/>
    <n v="5.7"/>
    <n v="38"/>
    <n v="95"/>
    <n v="13555988"/>
    <n v="22000000"/>
    <n v="-8444012"/>
    <n v="2000"/>
  </r>
  <r>
    <x v="2589"/>
    <n v="1"/>
    <x v="2589"/>
    <s v="Color"/>
    <s v="Action"/>
    <s v="German"/>
    <s v="Germany"/>
    <s v="R"/>
    <s v="Moritz Bleibtreu"/>
    <s v="Uli Edel"/>
    <n v="486"/>
    <n v="1601"/>
    <n v="34"/>
    <n v="0"/>
    <n v="7.4"/>
    <n v="160"/>
    <n v="184"/>
    <n v="476270"/>
    <n v="20000000"/>
    <n v="-19523730"/>
    <n v="2004"/>
  </r>
  <r>
    <x v="2590"/>
    <n v="1"/>
    <x v="2590"/>
    <s v="Color"/>
    <s v="Horror"/>
    <s v="English"/>
    <s v="Canada"/>
    <s v="R"/>
    <s v="Catherine Lough Haggquist"/>
    <s v="Uwe Boll"/>
    <n v="310"/>
    <n v="838"/>
    <n v="892"/>
    <n v="1000"/>
    <n v="2.2999999999999998"/>
    <n v="148"/>
    <n v="94"/>
    <n v="5132655"/>
    <n v="20000000"/>
    <n v="-14867345"/>
    <n v="2002"/>
  </r>
  <r>
    <x v="2591"/>
    <n v="1"/>
    <x v="2591"/>
    <s v="Color"/>
    <s v="Action"/>
    <s v="English"/>
    <s v="USA"/>
    <s v="R"/>
    <s v="Meat Loaf"/>
    <s v="Uwe Boll"/>
    <n v="783"/>
    <n v="2930"/>
    <n v="892"/>
    <n v="937"/>
    <n v="2.9"/>
    <n v="143"/>
    <n v="92"/>
    <n v="1550000"/>
    <n v="25000000"/>
    <n v="-23450000"/>
    <n v="2002"/>
  </r>
  <r>
    <x v="2592"/>
    <n v="1"/>
    <x v="2592"/>
    <s v="Color"/>
    <s v="Action"/>
    <s v="English"/>
    <s v="Germany"/>
    <s v="PG-13"/>
    <s v="Jason Statham"/>
    <s v="Uwe Boll"/>
    <n v="26000"/>
    <n v="26564"/>
    <n v="892"/>
    <n v="0"/>
    <n v="3.8"/>
    <n v="140"/>
    <n v="156"/>
    <n v="4535117"/>
    <n v="60000000"/>
    <n v="-55464883"/>
    <n v="2004"/>
  </r>
  <r>
    <x v="2593"/>
    <n v="1"/>
    <x v="2593"/>
    <s v="Color"/>
    <s v="Drama"/>
    <s v="English"/>
    <s v="USA"/>
    <s v="R"/>
    <s v="Frances Fisher"/>
    <s v="Vadim Perelman"/>
    <n v="638"/>
    <n v="2282"/>
    <n v="26"/>
    <n v="0"/>
    <n v="7.6"/>
    <n v="158"/>
    <n v="126"/>
    <n v="13005485"/>
    <n v="15000000"/>
    <n v="-1994515"/>
    <n v="2002"/>
  </r>
  <r>
    <x v="2594"/>
    <n v="1"/>
    <x v="2594"/>
    <s v="Color"/>
    <s v="Drama"/>
    <s v="English"/>
    <s v="USA"/>
    <s v="R"/>
    <s v="Eva Amurri Martino"/>
    <s v="Vadim Perelman"/>
    <n v="797"/>
    <n v="2073"/>
    <n v="26"/>
    <n v="1000"/>
    <n v="6.4"/>
    <n v="78"/>
    <n v="90"/>
    <n v="303439"/>
    <n v="8000000"/>
    <n v="-7696561"/>
    <n v="2004"/>
  </r>
  <r>
    <x v="2595"/>
    <n v="1"/>
    <x v="2595"/>
    <s v="Color"/>
    <s v="Action"/>
    <s v="English"/>
    <s v="USA"/>
    <s v="PG-13"/>
    <s v="Nicolas Cage"/>
    <s v="Vic Armstrong"/>
    <n v="12000"/>
    <n v="15044"/>
    <n v="179"/>
    <n v="31000"/>
    <n v="3.1"/>
    <n v="169"/>
    <n v="110"/>
    <n v="13998282"/>
    <n v="16000000"/>
    <n v="-2001718"/>
    <n v="2007"/>
  </r>
  <r>
    <x v="2596"/>
    <n v="1"/>
    <x v="2596"/>
    <s v="Color"/>
    <s v="Drama"/>
    <s v="English"/>
    <s v="UK"/>
    <s v="R"/>
    <s v="Viggo Mortensen"/>
    <s v="Vicente Amorim"/>
    <n v="10000"/>
    <n v="11091"/>
    <n v="6"/>
    <n v="921"/>
    <n v="6.2"/>
    <n v="67"/>
    <n v="92"/>
    <n v="23091"/>
    <n v="15000000"/>
    <n v="-14976909"/>
    <n v="2004"/>
  </r>
  <r>
    <x v="2597"/>
    <n v="1"/>
    <x v="2597"/>
    <s v="Color"/>
    <s v="Comedy"/>
    <s v="English"/>
    <s v="USA"/>
    <s v="PG-13"/>
    <s v="J.K. Simmons"/>
    <s v="Vicky Jenson"/>
    <n v="24000"/>
    <n v="25637"/>
    <n v="96"/>
    <n v="0"/>
    <n v="5.3"/>
    <n v="97"/>
    <n v="88"/>
    <n v="6373693"/>
    <n v="15000000"/>
    <n v="-8626307"/>
    <n v="2005"/>
  </r>
  <r>
    <x v="2598"/>
    <n v="1"/>
    <x v="2598"/>
    <s v="Color"/>
    <s v="Horror"/>
    <s v="English"/>
    <s v="Germany"/>
    <s v="R"/>
    <s v="Eileen Brennan"/>
    <s v="Victor Salva"/>
    <n v="1000"/>
    <n v="1982"/>
    <n v="108"/>
    <n v="0"/>
    <n v="6.1"/>
    <n v="190"/>
    <n v="90"/>
    <n v="37470017"/>
    <n v="10000000"/>
    <n v="27470017"/>
    <n v="2001"/>
  </r>
  <r>
    <x v="2599"/>
    <n v="1"/>
    <x v="2599"/>
    <s v="Color"/>
    <s v="Horror"/>
    <s v="English"/>
    <s v="USA"/>
    <s v="R"/>
    <s v="Nicki Aycox"/>
    <s v="Victor Salva"/>
    <n v="296"/>
    <n v="1340"/>
    <n v="108"/>
    <n v="0"/>
    <n v="5.6"/>
    <n v="167"/>
    <n v="104"/>
    <n v="35143332"/>
    <n v="17000000"/>
    <n v="18143332"/>
    <n v="2002"/>
  </r>
  <r>
    <x v="2600"/>
    <n v="1"/>
    <x v="2600"/>
    <s v="Color"/>
    <s v="Drama"/>
    <s v="English"/>
    <s v="Germany"/>
    <s v="PG-13"/>
    <s v="Scott Mechlowicz"/>
    <s v="Victor Salva"/>
    <n v="634"/>
    <n v="2673"/>
    <n v="108"/>
    <n v="0"/>
    <n v="7.3"/>
    <n v="44"/>
    <n v="120"/>
    <n v="1055654"/>
    <n v="10000000"/>
    <n v="-8944346"/>
    <n v="2003"/>
  </r>
  <r>
    <x v="2601"/>
    <n v="1"/>
    <x v="2601"/>
    <s v="Color"/>
    <s v="Drama"/>
    <s v="English"/>
    <s v="USA"/>
    <s v="Not Rated"/>
    <s v="Vincent Gallo"/>
    <s v="Vincent Gallo"/>
    <n v="787"/>
    <n v="883"/>
    <n v="787"/>
    <n v="952"/>
    <n v="5"/>
    <n v="115"/>
    <n v="93"/>
    <n v="365734"/>
    <n v="10000000"/>
    <n v="-9634266"/>
    <n v="2002"/>
  </r>
  <r>
    <x v="2602"/>
    <n v="1"/>
    <x v="2602"/>
    <s v="Color"/>
    <s v="Animation"/>
    <s v="French"/>
    <s v="France"/>
    <s v="PG-13"/>
    <s v="Catherine Deneuve"/>
    <s v="Vincent Paronnaud"/>
    <n v="963"/>
    <n v="1754"/>
    <n v="10"/>
    <n v="14000"/>
    <n v="8"/>
    <n v="242"/>
    <n v="89"/>
    <n v="4443403"/>
    <n v="7300000"/>
    <n v="-2856597"/>
    <n v="2004"/>
  </r>
  <r>
    <x v="2603"/>
    <n v="1"/>
    <x v="2603"/>
    <s v="Color"/>
    <s v="Drama"/>
    <s v="English"/>
    <s v="Canada"/>
    <s v="R"/>
    <s v="Sarah Polley"/>
    <s v="Vincenzo Natali"/>
    <n v="900"/>
    <n v="2222"/>
    <n v="165"/>
    <n v="12000"/>
    <n v="5.8"/>
    <n v="368"/>
    <n v="104"/>
    <n v="16999046"/>
    <n v="26000000"/>
    <n v="-9000954"/>
    <n v="2005"/>
  </r>
  <r>
    <x v="2604"/>
    <n v="1"/>
    <x v="2604"/>
    <s v="Color"/>
    <s v="Thriller"/>
    <s v="Hindi"/>
    <s v="India"/>
    <m/>
    <s v="Emraan Hashmi"/>
    <s v="Vivek Agnihotri"/>
    <n v="724"/>
    <n v="2024"/>
    <n v="5"/>
    <n v="31"/>
    <n v="4.8"/>
    <n v="4"/>
    <n v="160"/>
    <n v="49000"/>
    <n v="1500000"/>
    <n v="-1451000"/>
    <n v="2002"/>
  </r>
  <r>
    <x v="2605"/>
    <n v="1"/>
    <x v="2605"/>
    <s v="Color"/>
    <s v="Drama"/>
    <s v="English"/>
    <s v="USA"/>
    <s v="PG-13"/>
    <s v="Mariah Carey"/>
    <s v="Vondie Curtis-Hall"/>
    <n v="736"/>
    <n v="1854"/>
    <n v="170"/>
    <n v="0"/>
    <n v="2.1"/>
    <n v="66"/>
    <n v="104"/>
    <n v="4273372"/>
    <n v="22000000"/>
    <n v="-17726628"/>
    <n v="2001"/>
  </r>
  <r>
    <x v="2606"/>
    <n v="1"/>
    <x v="2606"/>
    <s v="Color"/>
    <s v="Comedy"/>
    <s v="English"/>
    <s v="USA"/>
    <s v="R"/>
    <s v="Heather Matarazzo"/>
    <s v="Wallace Wolodarsky"/>
    <n v="529"/>
    <n v="2393"/>
    <n v="32"/>
    <n v="507"/>
    <n v="5.4"/>
    <n v="53"/>
    <n v="93"/>
    <n v="10198766"/>
    <n v="12000000"/>
    <n v="-1801234"/>
    <n v="2001"/>
  </r>
  <r>
    <x v="2607"/>
    <n v="1"/>
    <x v="2607"/>
    <s v="Color"/>
    <s v="Drama"/>
    <s v="English"/>
    <s v="UK"/>
    <s v="PG-13"/>
    <s v="Johnny Depp"/>
    <s v="Wally Pfister"/>
    <n v="40000"/>
    <n v="54031"/>
    <n v="0"/>
    <n v="37000"/>
    <n v="6.3"/>
    <n v="355"/>
    <n v="119"/>
    <n v="23014504"/>
    <n v="100000000"/>
    <n v="-76985496"/>
    <n v="2007"/>
  </r>
  <r>
    <x v="2608"/>
    <n v="1"/>
    <x v="2608"/>
    <s v="Color"/>
    <s v="Comedy"/>
    <s v="English"/>
    <s v="Germany"/>
    <s v="R"/>
    <s v="Ryan Reynolds"/>
    <s v="Walt Becker"/>
    <n v="16000"/>
    <n v="19341"/>
    <n v="12"/>
    <n v="0"/>
    <n v="6.4"/>
    <n v="96"/>
    <n v="94"/>
    <n v="21005329"/>
    <n v="6000000"/>
    <n v="15005329"/>
    <n v="2001"/>
  </r>
  <r>
    <x v="2609"/>
    <n v="1"/>
    <x v="2609"/>
    <s v="Color"/>
    <s v="Comedy"/>
    <s v="English"/>
    <s v="USA"/>
    <s v="PG"/>
    <s v="Robin Williams"/>
    <s v="Walt Becker"/>
    <n v="49000"/>
    <n v="53370"/>
    <n v="12"/>
    <n v="0"/>
    <n v="5.4"/>
    <n v="124"/>
    <n v="88"/>
    <n v="49474048"/>
    <n v="35000000"/>
    <n v="14474048"/>
    <n v="2005"/>
  </r>
  <r>
    <x v="2610"/>
    <n v="1"/>
    <x v="2610"/>
    <s v="Color"/>
    <s v="Adventure"/>
    <s v="English"/>
    <s v="USA"/>
    <s v="PG"/>
    <s v="Bella Thorne"/>
    <s v="Walt Becker"/>
    <n v="35000"/>
    <n v="38450"/>
    <n v="12"/>
    <n v="0"/>
    <n v="5"/>
    <n v="70"/>
    <n v="92"/>
    <n v="85884815"/>
    <n v="90000000"/>
    <n v="-4115185"/>
    <n v="2007"/>
  </r>
  <r>
    <x v="2611"/>
    <n v="1"/>
    <x v="2611"/>
    <s v="Color"/>
    <s v="Horror"/>
    <s v="English"/>
    <s v="USA"/>
    <s v="PG-13"/>
    <s v="Robert Forster"/>
    <s v="Walter Hill"/>
    <n v="889"/>
    <n v="1262"/>
    <n v="394"/>
    <n v="589"/>
    <n v="4.8"/>
    <n v="100"/>
    <n v="91"/>
    <n v="14218868"/>
    <n v="65000000"/>
    <n v="-50781132"/>
    <n v="2000"/>
  </r>
  <r>
    <x v="2612"/>
    <n v="1"/>
    <x v="2612"/>
    <s v="Black and White"/>
    <s v="Action"/>
    <s v="English"/>
    <s v="USA"/>
    <s v="R"/>
    <s v="Fisher Stevens"/>
    <s v="Walter Hill"/>
    <n v="922"/>
    <n v="2880"/>
    <n v="394"/>
    <n v="977"/>
    <n v="6.1"/>
    <n v="64"/>
    <n v="94"/>
    <n v="12398628"/>
    <n v="20000000"/>
    <n v="-7601372"/>
    <n v="2001"/>
  </r>
  <r>
    <x v="2613"/>
    <n v="1"/>
    <x v="2613"/>
    <s v="Color"/>
    <s v="Action"/>
    <s v="English"/>
    <s v="USA"/>
    <s v="R"/>
    <s v="Sylvester Stallone"/>
    <s v="Walter Hill"/>
    <n v="13000"/>
    <n v="25418"/>
    <n v="394"/>
    <n v="10000"/>
    <n v="5.7"/>
    <n v="279"/>
    <n v="92"/>
    <n v="9483821"/>
    <n v="55000000"/>
    <n v="-45516179"/>
    <n v="2006"/>
  </r>
  <r>
    <x v="2614"/>
    <n v="1"/>
    <x v="2614"/>
    <s v="Color"/>
    <s v="Drama"/>
    <s v="English"/>
    <s v="USA"/>
    <s v="PG-13"/>
    <s v="Dougray Scott"/>
    <s v="Walter Salles"/>
    <n v="794"/>
    <n v="1467"/>
    <n v="179"/>
    <n v="0"/>
    <n v="5.6"/>
    <n v="196"/>
    <n v="103"/>
    <n v="25472967"/>
    <n v="30000000"/>
    <n v="-4527033"/>
    <n v="2002"/>
  </r>
  <r>
    <x v="2615"/>
    <n v="1"/>
    <x v="2615"/>
    <s v="Color"/>
    <s v="Adventure"/>
    <s v="English"/>
    <s v="France"/>
    <s v="R"/>
    <s v="Kristen Stewart"/>
    <s v="Walter Salles"/>
    <n v="17000"/>
    <n v="33747"/>
    <n v="179"/>
    <n v="27000"/>
    <n v="6.1"/>
    <n v="252"/>
    <n v="137"/>
    <n v="717753"/>
    <n v="25000000"/>
    <n v="-24282247"/>
    <n v="2006"/>
  </r>
  <r>
    <x v="2616"/>
    <n v="1"/>
    <x v="2616"/>
    <s v="Color"/>
    <s v="Drama"/>
    <s v="English"/>
    <s v="USA"/>
    <s v="R"/>
    <s v="Mekhi Phifer"/>
    <s v="Wayne Beach"/>
    <n v="1000"/>
    <n v="4329"/>
    <n v="7"/>
    <n v="191"/>
    <n v="5.9"/>
    <n v="40"/>
    <n v="93"/>
    <n v="1181197"/>
    <n v="15500000"/>
    <n v="-14318803"/>
    <n v="2003"/>
  </r>
  <r>
    <x v="2617"/>
    <n v="1"/>
    <x v="2617"/>
    <s v="Color"/>
    <s v="Crime"/>
    <s v="English"/>
    <s v="USA"/>
    <s v="R"/>
    <s v="Estella Warren"/>
    <s v="Wayne Kramer"/>
    <n v="658"/>
    <n v="3086"/>
    <n v="47"/>
    <n v="762"/>
    <n v="7"/>
    <n v="157"/>
    <n v="101"/>
    <n v="8243880"/>
    <n v="3200000"/>
    <n v="5043880"/>
    <n v="2002"/>
  </r>
  <r>
    <x v="2618"/>
    <n v="1"/>
    <x v="2618"/>
    <s v="Color"/>
    <s v="Action"/>
    <s v="English"/>
    <s v="Germany"/>
    <s v="R"/>
    <s v="Paul Walker"/>
    <s v="Wayne Kramer"/>
    <n v="23000"/>
    <n v="27381"/>
    <n v="47"/>
    <n v="0"/>
    <n v="7.4"/>
    <n v="157"/>
    <n v="122"/>
    <n v="6855137"/>
    <n v="17000000"/>
    <n v="-10144863"/>
    <n v="2003"/>
  </r>
  <r>
    <x v="2619"/>
    <n v="1"/>
    <x v="2619"/>
    <s v="Color"/>
    <s v="Comedy"/>
    <s v="English"/>
    <s v="USA"/>
    <s v="PG-13"/>
    <s v="Bob Hoskins"/>
    <s v="Wayne Wang"/>
    <n v="5000"/>
    <n v="7184"/>
    <n v="61"/>
    <n v="0"/>
    <n v="5.0999999999999996"/>
    <n v="114"/>
    <n v="105"/>
    <n v="93815117"/>
    <n v="55000000"/>
    <n v="38815117"/>
    <n v="2001"/>
  </r>
  <r>
    <x v="2620"/>
    <n v="1"/>
    <x v="2620"/>
    <s v="Color"/>
    <s v="Comedy"/>
    <s v="English"/>
    <s v="USA"/>
    <s v="PG"/>
    <s v="Cicely Tyson"/>
    <s v="Wayne Wang"/>
    <n v="907"/>
    <n v="3462"/>
    <n v="61"/>
    <n v="1000"/>
    <n v="6.4"/>
    <n v="96"/>
    <n v="106"/>
    <n v="32645546"/>
    <n v="14000000"/>
    <n v="18645546"/>
    <n v="2002"/>
  </r>
  <r>
    <x v="2621"/>
    <n v="1"/>
    <x v="2621"/>
    <s v="Color"/>
    <s v="Adventure"/>
    <s v="English"/>
    <s v="USA"/>
    <s v="PG-13"/>
    <s v="LL Cool J"/>
    <s v="Wayne Wang"/>
    <n v="1000"/>
    <n v="3757"/>
    <n v="61"/>
    <n v="0"/>
    <n v="6.4"/>
    <n v="99"/>
    <n v="112"/>
    <n v="38360195"/>
    <n v="45000000"/>
    <n v="-6639805"/>
    <n v="2003"/>
  </r>
  <r>
    <x v="2622"/>
    <n v="1"/>
    <x v="2622"/>
    <s v="Color"/>
    <s v="Drama"/>
    <s v="English"/>
    <s v="China"/>
    <s v="PG-13"/>
    <s v="Bingbing Li"/>
    <s v="Wayne Wang"/>
    <n v="974"/>
    <n v="2430"/>
    <n v="61"/>
    <n v="0"/>
    <n v="6.1"/>
    <n v="56"/>
    <n v="104"/>
    <n v="1346503"/>
    <n v="6000000"/>
    <n v="-4653497"/>
    <n v="2006"/>
  </r>
  <r>
    <x v="2623"/>
    <n v="1"/>
    <x v="2623"/>
    <s v="Color"/>
    <s v="Adventure"/>
    <s v="English"/>
    <s v="USA"/>
    <s v="PG-13"/>
    <s v="Christian Bale"/>
    <s v="Werner Herzog"/>
    <n v="23000"/>
    <n v="24270"/>
    <n v="0"/>
    <n v="0"/>
    <n v="7.3"/>
    <n v="198"/>
    <n v="120"/>
    <n v="5484375"/>
    <n v="10000000"/>
    <n v="-4515625"/>
    <n v="2003"/>
  </r>
  <r>
    <x v="2624"/>
    <n v="1"/>
    <x v="2624"/>
    <s v="Color"/>
    <s v="Crime"/>
    <s v="English"/>
    <s v="USA"/>
    <s v="R"/>
    <s v="Nicolas Cage"/>
    <s v="Werner Herzog"/>
    <n v="12000"/>
    <n v="13809"/>
    <n v="0"/>
    <n v="6000"/>
    <n v="6.7"/>
    <n v="280"/>
    <n v="122"/>
    <n v="1697956"/>
    <n v="20000000"/>
    <n v="-18302044"/>
    <n v="2004"/>
  </r>
  <r>
    <x v="2625"/>
    <n v="1"/>
    <x v="2625"/>
    <s v="Color"/>
    <s v="Comedy"/>
    <s v="English"/>
    <s v="USA"/>
    <s v="R"/>
    <s v="Bill Murray"/>
    <s v="Wes Anderson"/>
    <n v="13000"/>
    <n v="14609"/>
    <n v="0"/>
    <n v="0"/>
    <n v="7.6"/>
    <n v="220"/>
    <n v="110"/>
    <n v="52353636"/>
    <n v="21000000"/>
    <n v="31353636"/>
    <n v="2001"/>
  </r>
  <r>
    <x v="2626"/>
    <n v="1"/>
    <x v="2626"/>
    <s v="Color"/>
    <s v="Adventure"/>
    <s v="English"/>
    <s v="USA"/>
    <s v="R"/>
    <s v="Bill Murray"/>
    <s v="Wes Anderson"/>
    <n v="13000"/>
    <n v="15757"/>
    <n v="0"/>
    <n v="0"/>
    <n v="7.3"/>
    <n v="259"/>
    <n v="119"/>
    <n v="24006726"/>
    <n v="50000000"/>
    <n v="-25993274"/>
    <n v="2002"/>
  </r>
  <r>
    <x v="2627"/>
    <n v="1"/>
    <x v="2627"/>
    <s v="Color"/>
    <s v="Adventure"/>
    <s v="English"/>
    <s v="USA"/>
    <s v="PG"/>
    <s v="Bill Murray"/>
    <s v="Wes Anderson"/>
    <n v="13000"/>
    <n v="24770"/>
    <n v="0"/>
    <n v="15000"/>
    <n v="7.8"/>
    <n v="335"/>
    <n v="87"/>
    <n v="20999103"/>
    <n v="40000000"/>
    <n v="-19000897"/>
    <n v="2004"/>
  </r>
  <r>
    <x v="2628"/>
    <n v="1"/>
    <x v="2628"/>
    <s v="Color"/>
    <s v="Adventure"/>
    <s v="English"/>
    <s v="USA"/>
    <s v="PG-13"/>
    <s v="Bruce Willis"/>
    <s v="Wes Anderson"/>
    <n v="13000"/>
    <n v="27911"/>
    <n v="0"/>
    <n v="71000"/>
    <n v="7.8"/>
    <n v="487"/>
    <n v="94"/>
    <n v="45507053"/>
    <n v="16000000"/>
    <n v="29507053"/>
    <n v="2006"/>
  </r>
  <r>
    <x v="2629"/>
    <n v="1"/>
    <x v="2629"/>
    <s v="Color"/>
    <s v="Adventure"/>
    <s v="English"/>
    <s v="USA"/>
    <s v="R"/>
    <s v="Bill Murray"/>
    <s v="Wes Anderson"/>
    <n v="13000"/>
    <n v="15082"/>
    <n v="0"/>
    <n v="149000"/>
    <n v="8.1"/>
    <n v="536"/>
    <n v="99"/>
    <n v="59073773"/>
    <n v="25000000"/>
    <n v="34073773"/>
    <n v="2007"/>
  </r>
  <r>
    <x v="2630"/>
    <n v="1"/>
    <x v="2630"/>
    <s v="Color"/>
    <s v="Action"/>
    <s v="English"/>
    <s v="USA"/>
    <s v="PG-13"/>
    <s v="Ki Hong Lee"/>
    <s v="Wes Ball"/>
    <n v="988"/>
    <n v="1783"/>
    <n v="47"/>
    <n v="38000"/>
    <n v="6.8"/>
    <n v="297"/>
    <n v="113"/>
    <n v="102413606"/>
    <n v="34000000"/>
    <n v="68413606"/>
    <n v="2007"/>
  </r>
  <r>
    <x v="2631"/>
    <n v="1"/>
    <x v="2631"/>
    <s v="Color"/>
    <s v="Action"/>
    <s v="English"/>
    <s v="USA"/>
    <s v="PG-13"/>
    <s v="Ki Hong Lee"/>
    <s v="Wes Ball"/>
    <n v="988"/>
    <n v="2517"/>
    <n v="47"/>
    <n v="24000"/>
    <n v="6.4"/>
    <n v="249"/>
    <n v="132"/>
    <n v="81687587"/>
    <n v="61000000"/>
    <n v="20687587"/>
    <n v="2007"/>
  </r>
  <r>
    <x v="2632"/>
    <n v="1"/>
    <x v="2632"/>
    <s v="Color"/>
    <s v="Horror"/>
    <s v="English"/>
    <s v="USA"/>
    <s v="R"/>
    <s v="Kelly Rutherford"/>
    <s v="Wes Craven"/>
    <n v="287"/>
    <n v="600"/>
    <n v="0"/>
    <n v="0"/>
    <n v="5.5"/>
    <n v="212"/>
    <n v="116"/>
    <n v="89138076"/>
    <n v="40000000"/>
    <n v="49138076"/>
    <n v="2000"/>
  </r>
  <r>
    <x v="2633"/>
    <n v="1"/>
    <x v="2633"/>
    <s v="Color"/>
    <s v="Comedy"/>
    <s v="English"/>
    <s v="USA"/>
    <s v="PG-13"/>
    <s v="Shannon Elizabeth"/>
    <s v="Wes Craven"/>
    <n v="1000"/>
    <n v="2535"/>
    <n v="0"/>
    <n v="0"/>
    <n v="5"/>
    <n v="158"/>
    <n v="99"/>
    <n v="19294901"/>
    <n v="35000000"/>
    <n v="-15705099"/>
    <n v="2002"/>
  </r>
  <r>
    <x v="2634"/>
    <n v="1"/>
    <x v="2634"/>
    <s v="Color"/>
    <s v="Mystery"/>
    <s v="English"/>
    <s v="USA"/>
    <s v="PG-13"/>
    <s v="Robert Pine"/>
    <s v="Wes Craven"/>
    <n v="332"/>
    <n v="1090"/>
    <n v="0"/>
    <n v="0"/>
    <n v="6.5"/>
    <n v="224"/>
    <n v="85"/>
    <n v="57859105"/>
    <n v="26000000"/>
    <n v="31859105"/>
    <n v="2003"/>
  </r>
  <r>
    <x v="2635"/>
    <n v="1"/>
    <x v="2635"/>
    <s v="Color"/>
    <s v="Horror"/>
    <s v="English"/>
    <s v="USA"/>
    <s v="R"/>
    <s v="Frank Grillo"/>
    <s v="Wes Craven"/>
    <n v="798"/>
    <n v="2537"/>
    <n v="0"/>
    <n v="0"/>
    <n v="4.8"/>
    <n v="160"/>
    <n v="107"/>
    <n v="14637490"/>
    <n v="25000000"/>
    <n v="-10362510"/>
    <n v="2005"/>
  </r>
  <r>
    <x v="2636"/>
    <n v="1"/>
    <x v="2636"/>
    <s v="Color"/>
    <s v="Horror"/>
    <s v="English"/>
    <s v="USA"/>
    <s v="R"/>
    <s v="Alison Brie"/>
    <s v="Wes Craven"/>
    <n v="2000"/>
    <n v="4486"/>
    <n v="0"/>
    <n v="26000"/>
    <n v="6.2"/>
    <n v="420"/>
    <n v="111"/>
    <n v="38176892"/>
    <n v="40000000"/>
    <n v="-1823108"/>
    <n v="2006"/>
  </r>
  <r>
    <x v="2637"/>
    <n v="1"/>
    <x v="2637"/>
    <s v="Color"/>
    <s v="Adventure"/>
    <s v="English"/>
    <s v="Canada"/>
    <s v="PG"/>
    <s v="Logan Lerman"/>
    <s v="Wil Shriner"/>
    <n v="8000"/>
    <n v="10732"/>
    <n v="6"/>
    <n v="647"/>
    <n v="5.6"/>
    <n v="49"/>
    <n v="91"/>
    <n v="8080116"/>
    <n v="15000000"/>
    <n v="-6919884"/>
    <n v="2003"/>
  </r>
  <r>
    <x v="2638"/>
    <n v="1"/>
    <x v="2638"/>
    <s v="Color"/>
    <s v="Animation"/>
    <s v="English"/>
    <s v="USA"/>
    <s v="PG"/>
    <s v="Steve Buscemi"/>
    <s v="Will Finn"/>
    <n v="12000"/>
    <n v="13607"/>
    <n v="6"/>
    <n v="304"/>
    <n v="5.4"/>
    <n v="104"/>
    <n v="76"/>
    <n v="50026353"/>
    <n v="110000000"/>
    <n v="-59973647"/>
    <n v="2002"/>
  </r>
  <r>
    <x v="2639"/>
    <n v="1"/>
    <x v="2639"/>
    <s v="Color"/>
    <s v="Adventure"/>
    <s v="English"/>
    <s v="USA"/>
    <s v="PG"/>
    <s v="Lea Michele"/>
    <s v="Will Finn"/>
    <n v="2000"/>
    <n v="6946"/>
    <n v="6"/>
    <n v="5000"/>
    <n v="5.6"/>
    <n v="51"/>
    <n v="88"/>
    <n v="8460990"/>
    <n v="70000000"/>
    <n v="-61539010"/>
    <n v="2006"/>
  </r>
  <r>
    <x v="2640"/>
    <n v="1"/>
    <x v="2640"/>
    <s v="Color"/>
    <s v="Comedy"/>
    <s v="English"/>
    <s v="USA"/>
    <s v="PG-13"/>
    <s v="Emma Stone"/>
    <s v="Will Gluck"/>
    <n v="15000"/>
    <n v="16982"/>
    <n v="87"/>
    <n v="19000"/>
    <n v="7.1"/>
    <n v="262"/>
    <n v="92"/>
    <n v="58401464"/>
    <n v="8000000"/>
    <n v="50401464"/>
    <n v="2005"/>
  </r>
  <r>
    <x v="2641"/>
    <n v="1"/>
    <x v="2641"/>
    <s v="Color"/>
    <s v="Comedy"/>
    <s v="English"/>
    <s v="USA"/>
    <s v="R"/>
    <s v="Mila Kunis"/>
    <s v="Will Gluck"/>
    <n v="15000"/>
    <n v="20956"/>
    <n v="87"/>
    <n v="41000"/>
    <n v="6.6"/>
    <n v="238"/>
    <n v="109"/>
    <n v="55802754"/>
    <n v="35000000"/>
    <n v="20802754"/>
    <n v="2005"/>
  </r>
  <r>
    <x v="2642"/>
    <n v="1"/>
    <x v="2642"/>
    <s v="Color"/>
    <s v="Comedy"/>
    <s v="English"/>
    <s v="USA"/>
    <s v="PG"/>
    <s v="QuvenzhanÃ© Wallis"/>
    <s v="Will Gluck"/>
    <n v="2000"/>
    <n v="4796"/>
    <n v="87"/>
    <n v="16000"/>
    <n v="5.2"/>
    <n v="176"/>
    <n v="118"/>
    <n v="85911262"/>
    <n v="65000000"/>
    <n v="20911262"/>
    <n v="2007"/>
  </r>
  <r>
    <x v="2643"/>
    <n v="1"/>
    <x v="2643"/>
    <s v="Color"/>
    <s v="Horror"/>
    <s v="English"/>
    <s v="India"/>
    <s v="PG-13"/>
    <s v="Adam Goldberg"/>
    <s v="William Brent Bell"/>
    <n v="1000"/>
    <n v="3590"/>
    <n v="19"/>
    <n v="0"/>
    <n v="5.0999999999999996"/>
    <n v="112"/>
    <n v="75"/>
    <n v="23078294"/>
    <n v="9000000"/>
    <n v="14078294"/>
    <n v="2003"/>
  </r>
  <r>
    <x v="2644"/>
    <n v="1"/>
    <x v="2644"/>
    <s v="Color"/>
    <s v="Horror"/>
    <s v="English"/>
    <s v="USA"/>
    <s v="R"/>
    <s v="Fernanda Andrade"/>
    <s v="William Brent Bell"/>
    <n v="403"/>
    <n v="988"/>
    <n v="19"/>
    <n v="12000"/>
    <n v="4.2"/>
    <n v="225"/>
    <n v="83"/>
    <n v="53245055"/>
    <n v="1000000"/>
    <n v="52245055"/>
    <n v="2006"/>
  </r>
  <r>
    <x v="2645"/>
    <n v="1"/>
    <x v="2645"/>
    <s v="Black and White"/>
    <s v="Comedy"/>
    <s v="English"/>
    <s v="Canada"/>
    <s v="PG"/>
    <s v="Clifton Collins Jr."/>
    <s v="William Dear"/>
    <n v="968"/>
    <n v="4270"/>
    <n v="50"/>
    <n v="0"/>
    <n v="7"/>
    <n v="41"/>
    <n v="118"/>
    <n v="1089445"/>
    <n v="12500000"/>
    <n v="-11410555"/>
    <n v="2005"/>
  </r>
  <r>
    <x v="2646"/>
    <n v="1"/>
    <x v="2646"/>
    <s v="Color"/>
    <s v="Action"/>
    <s v="English"/>
    <s v="USA"/>
    <s v="R"/>
    <s v="Connie Nielsen"/>
    <s v="William Friedkin"/>
    <n v="933"/>
    <n v="2248"/>
    <n v="607"/>
    <n v="0"/>
    <n v="6"/>
    <n v="135"/>
    <n v="94"/>
    <n v="34238611"/>
    <n v="55000000"/>
    <n v="-20761389"/>
    <n v="2002"/>
  </r>
  <r>
    <x v="2647"/>
    <n v="1"/>
    <x v="2647"/>
    <s v="Color"/>
    <s v="Crime"/>
    <s v="English"/>
    <s v="USA"/>
    <s v="R"/>
    <s v="Matthew McConaughey"/>
    <s v="William Friedkin"/>
    <n v="11000"/>
    <n v="11853"/>
    <n v="607"/>
    <n v="12000"/>
    <n v="6.7"/>
    <n v="376"/>
    <n v="98"/>
    <n v="1987762"/>
    <n v="11000000"/>
    <n v="-9012238"/>
    <n v="2005"/>
  </r>
  <r>
    <x v="2648"/>
    <n v="1"/>
    <x v="2648"/>
    <s v="Color"/>
    <s v="Comedy"/>
    <s v="English"/>
    <s v="USA"/>
    <s v="R"/>
    <s v="Billy Crudup"/>
    <s v="William H. Macy"/>
    <n v="745"/>
    <n v="1986"/>
    <n v="0"/>
    <n v="0"/>
    <n v="7.5"/>
    <n v="44"/>
    <n v="105"/>
    <n v="37440"/>
    <n v="5000000"/>
    <n v="-4962560"/>
    <n v="2007"/>
  </r>
  <r>
    <x v="2649"/>
    <n v="1"/>
    <x v="2649"/>
    <s v="Color"/>
    <s v="Crime"/>
    <s v="English"/>
    <s v="UK"/>
    <s v="R"/>
    <s v="Natascha McElhone"/>
    <s v="William Malone"/>
    <n v="2000"/>
    <n v="4262"/>
    <n v="37"/>
    <n v="612"/>
    <n v="3.3"/>
    <n v="104"/>
    <n v="101"/>
    <n v="13208023"/>
    <n v="42000000"/>
    <n v="-28791977"/>
    <n v="2001"/>
  </r>
  <r>
    <x v="2650"/>
    <n v="1"/>
    <x v="2650"/>
    <s v="Color"/>
    <s v="Action"/>
    <s v="Cantonese"/>
    <s v="Hong Kong"/>
    <s v="PG-13"/>
    <s v="Mike Tyson"/>
    <s v="Wilson Yip"/>
    <n v="461"/>
    <n v="615"/>
    <n v="25"/>
    <n v="12000"/>
    <n v="7.2"/>
    <n v="78"/>
    <n v="105"/>
    <n v="2126511"/>
    <n v="36000000"/>
    <n v="-33873489"/>
    <n v="2007"/>
  </r>
  <r>
    <x v="2651"/>
    <n v="1"/>
    <x v="2651"/>
    <s v="Black and White"/>
    <s v="Drama"/>
    <s v="German"/>
    <s v="Germany"/>
    <s v="R"/>
    <s v="Florian Lukas"/>
    <s v="Wolfgang Becker"/>
    <n v="65"/>
    <n v="200"/>
    <n v="31"/>
    <n v="11000"/>
    <n v="7.7"/>
    <n v="153"/>
    <n v="121"/>
    <n v="4063859"/>
    <n v="4800000"/>
    <n v="-736141"/>
    <n v="2002"/>
  </r>
  <r>
    <x v="2652"/>
    <n v="1"/>
    <x v="2652"/>
    <s v="Color"/>
    <s v="Action"/>
    <s v="English"/>
    <s v="USA"/>
    <s v="PG-13"/>
    <s v="Karen Allen"/>
    <s v="Wolfgang Petersen"/>
    <n v="784"/>
    <n v="2684"/>
    <n v="249"/>
    <n v="0"/>
    <n v="6.4"/>
    <n v="231"/>
    <n v="130"/>
    <n v="182618434"/>
    <n v="140000000"/>
    <n v="42618434"/>
    <n v="2000"/>
  </r>
  <r>
    <x v="2653"/>
    <n v="1"/>
    <x v="2653"/>
    <s v="Color"/>
    <s v="Adventure"/>
    <s v="English"/>
    <s v="USA"/>
    <s v="R"/>
    <s v="Brad Pitt"/>
    <s v="Wolfgang Petersen"/>
    <n v="11000"/>
    <n v="17944"/>
    <n v="249"/>
    <n v="0"/>
    <n v="7.2"/>
    <n v="220"/>
    <n v="196"/>
    <n v="133228348"/>
    <n v="175000000"/>
    <n v="-41771652"/>
    <n v="2002"/>
  </r>
  <r>
    <x v="2654"/>
    <n v="1"/>
    <x v="2654"/>
    <s v="Color"/>
    <s v="Action"/>
    <s v="English"/>
    <s v="Canada"/>
    <s v="PG-13"/>
    <s v="Jimmy Bennett"/>
    <s v="Wolfgang Petersen"/>
    <n v="87000"/>
    <n v="92456"/>
    <n v="249"/>
    <n v="0"/>
    <n v="5.6"/>
    <n v="231"/>
    <n v="98"/>
    <n v="60655503"/>
    <n v="160000000"/>
    <n v="-99344497"/>
    <n v="2003"/>
  </r>
  <r>
    <x v="2655"/>
    <n v="1"/>
    <x v="2655"/>
    <s v="Color"/>
    <s v="Comedy"/>
    <s v="English"/>
    <s v="USA"/>
    <s v="PG"/>
    <s v="Woody Allen"/>
    <s v="Woody Allen"/>
    <n v="11000"/>
    <n v="23283"/>
    <n v="11000"/>
    <n v="812"/>
    <n v="6.7"/>
    <n v="128"/>
    <n v="94"/>
    <n v="17071230"/>
    <n v="18000000"/>
    <n v="-928770"/>
    <n v="2000"/>
  </r>
  <r>
    <x v="2656"/>
    <n v="1"/>
    <x v="2656"/>
    <s v="Color"/>
    <s v="Comedy"/>
    <s v="English"/>
    <s v="USA"/>
    <s v="PG-13"/>
    <s v="Woody Allen"/>
    <s v="Woody Allen"/>
    <n v="11000"/>
    <n v="12534"/>
    <n v="11000"/>
    <n v="826"/>
    <n v="6.8"/>
    <n v="116"/>
    <n v="103"/>
    <n v="7496522"/>
    <n v="26000000"/>
    <n v="-18503478"/>
    <n v="2001"/>
  </r>
  <r>
    <x v="2657"/>
    <n v="1"/>
    <x v="2657"/>
    <s v="Color"/>
    <s v="Comedy"/>
    <s v="English"/>
    <s v="USA"/>
    <s v="PG-13"/>
    <s v="Woody Allen"/>
    <s v="Woody Allen"/>
    <n v="11000"/>
    <n v="12766"/>
    <n v="11000"/>
    <n v="762"/>
    <n v="6.6"/>
    <n v="109"/>
    <n v="112"/>
    <n v="4839383"/>
    <n v="16000000"/>
    <n v="-11160617"/>
    <n v="2001"/>
  </r>
  <r>
    <x v="2658"/>
    <n v="1"/>
    <x v="2658"/>
    <s v="Color"/>
    <s v="Comedy"/>
    <s v="English"/>
    <s v="USA"/>
    <s v="R"/>
    <s v="Woody Allen"/>
    <s v="Woody Allen"/>
    <n v="11000"/>
    <n v="14843"/>
    <n v="11000"/>
    <n v="827"/>
    <n v="6.4"/>
    <n v="128"/>
    <n v="108"/>
    <n v="3203044"/>
    <n v="18000000"/>
    <n v="-14796956"/>
    <n v="2002"/>
  </r>
  <r>
    <x v="2659"/>
    <n v="1"/>
    <x v="2659"/>
    <s v="Color"/>
    <s v="Drama"/>
    <s v="English"/>
    <s v="UK"/>
    <s v="R"/>
    <s v="Scarlett Johansson"/>
    <s v="Woody Allen"/>
    <n v="19000"/>
    <n v="20391"/>
    <n v="11000"/>
    <n v="0"/>
    <n v="7.7"/>
    <n v="278"/>
    <n v="119"/>
    <n v="23089926"/>
    <n v="15000000"/>
    <n v="8089926"/>
    <n v="2003"/>
  </r>
  <r>
    <x v="2660"/>
    <n v="1"/>
    <x v="2660"/>
    <s v="Color"/>
    <s v="Comedy"/>
    <s v="English"/>
    <s v="UK"/>
    <s v="PG-13"/>
    <s v="Scarlett Johansson"/>
    <s v="Woody Allen"/>
    <n v="19000"/>
    <n v="20132"/>
    <n v="11000"/>
    <n v="0"/>
    <n v="6.7"/>
    <n v="177"/>
    <n v="96"/>
    <n v="10515579"/>
    <n v="4000000"/>
    <n v="6515579"/>
    <n v="2003"/>
  </r>
  <r>
    <x v="2661"/>
    <n v="1"/>
    <x v="2661"/>
    <s v="Color"/>
    <s v="Drama"/>
    <s v="English"/>
    <s v="Spain"/>
    <s v="PG-13"/>
    <s v="Scarlett Johansson"/>
    <s v="Woody Allen"/>
    <n v="19000"/>
    <n v="19894"/>
    <n v="11000"/>
    <n v="14000"/>
    <n v="7.2"/>
    <n v="275"/>
    <n v="96"/>
    <n v="23213577"/>
    <n v="15500000"/>
    <n v="7713577"/>
    <n v="2004"/>
  </r>
  <r>
    <x v="2662"/>
    <n v="1"/>
    <x v="2662"/>
    <s v="Color"/>
    <s v="Comedy"/>
    <s v="English"/>
    <s v="USA"/>
    <s v="PG-13"/>
    <s v="Larry David"/>
    <s v="Woody Allen"/>
    <n v="860"/>
    <n v="2717"/>
    <n v="11000"/>
    <n v="10000"/>
    <n v="7.2"/>
    <n v="218"/>
    <n v="92"/>
    <n v="5306447"/>
    <n v="15000000"/>
    <n v="-9693553"/>
    <n v="2005"/>
  </r>
  <r>
    <x v="2663"/>
    <n v="1"/>
    <x v="2663"/>
    <s v="Color"/>
    <s v="Comedy"/>
    <s v="English"/>
    <s v="USA"/>
    <s v="R"/>
    <s v="Anthony Hopkins"/>
    <s v="Woody Allen"/>
    <n v="12000"/>
    <n v="19310"/>
    <n v="11000"/>
    <n v="0"/>
    <n v="6.3"/>
    <n v="223"/>
    <n v="98"/>
    <n v="3247816"/>
    <n v="22000000"/>
    <n v="-18752184"/>
    <n v="2005"/>
  </r>
  <r>
    <x v="2664"/>
    <n v="1"/>
    <x v="2664"/>
    <s v="Color"/>
    <s v="Comedy"/>
    <s v="English"/>
    <s v="Spain"/>
    <s v="PG-13"/>
    <s v="Kurt Fuller"/>
    <s v="Woody Allen"/>
    <n v="617"/>
    <n v="1289"/>
    <n v="11000"/>
    <n v="78000"/>
    <n v="7.7"/>
    <n v="487"/>
    <n v="94"/>
    <n v="56816662"/>
    <n v="17000000"/>
    <n v="39816662"/>
    <n v="2006"/>
  </r>
  <r>
    <x v="2665"/>
    <n v="1"/>
    <x v="2665"/>
    <s v="Color"/>
    <s v="Comedy"/>
    <s v="English"/>
    <s v="USA"/>
    <s v="R"/>
    <s v="Ornella Muti"/>
    <s v="Woody Allen"/>
    <n v="385"/>
    <n v="1205"/>
    <n v="11000"/>
    <n v="18000"/>
    <n v="6.3"/>
    <n v="275"/>
    <n v="112"/>
    <n v="16684352"/>
    <n v="17000000"/>
    <n v="-315648"/>
    <n v="2006"/>
  </r>
  <r>
    <x v="2666"/>
    <n v="1"/>
    <x v="2666"/>
    <s v="Color"/>
    <s v="Drama"/>
    <s v="English"/>
    <s v="USA"/>
    <s v="PG-13"/>
    <s v="Sally Hawkins"/>
    <s v="Woody Allen"/>
    <n v="594"/>
    <n v="1353"/>
    <n v="11000"/>
    <n v="36000"/>
    <n v="7.3"/>
    <n v="415"/>
    <n v="98"/>
    <n v="33404871"/>
    <n v="18000000"/>
    <n v="15404871"/>
    <n v="2006"/>
  </r>
  <r>
    <x v="2667"/>
    <n v="1"/>
    <x v="2667"/>
    <s v="Color"/>
    <s v="Action"/>
    <s v="English"/>
    <s v="USA"/>
    <s v="R"/>
    <s v="Talisa Soto"/>
    <s v="Wych Kaosayananda"/>
    <n v="349"/>
    <n v="1846"/>
    <n v="8"/>
    <n v="391"/>
    <n v="3.6"/>
    <n v="92"/>
    <n v="91"/>
    <n v="14294842"/>
    <n v="70000000"/>
    <n v="-55705158"/>
    <n v="2001"/>
  </r>
  <r>
    <x v="2668"/>
    <n v="1"/>
    <x v="2668"/>
    <s v="Color"/>
    <s v="Drama"/>
    <s v="French"/>
    <s v="France"/>
    <s v="PG-13"/>
    <s v="Lambert Wilson"/>
    <s v="Xavier Beauvois"/>
    <n v="186"/>
    <n v="416"/>
    <n v="22"/>
    <n v="0"/>
    <n v="7.2"/>
    <n v="195"/>
    <n v="122"/>
    <n v="3950029"/>
    <n v="4000000"/>
    <n v="-49971"/>
    <n v="2005"/>
  </r>
  <r>
    <x v="2669"/>
    <n v="1"/>
    <x v="2669"/>
    <s v="Color"/>
    <s v="Action"/>
    <s v="English"/>
    <s v="France"/>
    <s v="R"/>
    <s v="Henry Ian Cusick"/>
    <s v="Xavier Gens"/>
    <n v="866"/>
    <n v="2124"/>
    <n v="87"/>
    <n v="0"/>
    <n v="6.3"/>
    <n v="193"/>
    <n v="94"/>
    <n v="39687528"/>
    <n v="24000000"/>
    <n v="15687528"/>
    <n v="2004"/>
  </r>
  <r>
    <x v="2670"/>
    <n v="1"/>
    <x v="2670"/>
    <s v="Color"/>
    <s v="Drama"/>
    <s v="English"/>
    <s v="Germany"/>
    <s v="R"/>
    <s v="Michael Biehn"/>
    <s v="Xavier Gens"/>
    <n v="2000"/>
    <n v="4920"/>
    <n v="87"/>
    <n v="0"/>
    <n v="5.8"/>
    <n v="174"/>
    <n v="122"/>
    <n v="22000"/>
    <n v="3000000"/>
    <n v="-2978000"/>
    <n v="2006"/>
  </r>
  <r>
    <x v="2671"/>
    <n v="1"/>
    <x v="2671"/>
    <s v="Color"/>
    <s v="Drama"/>
    <s v="Hindi"/>
    <s v="India"/>
    <m/>
    <s v="Shah Rukh Khan"/>
    <s v="Yash Chopra"/>
    <n v="8000"/>
    <n v="9984"/>
    <n v="147"/>
    <n v="2000"/>
    <n v="7.9"/>
    <n v="29"/>
    <n v="192"/>
    <n v="2921738"/>
    <n v="7000000"/>
    <n v="-4078262"/>
    <n v="2002"/>
  </r>
  <r>
    <x v="2672"/>
    <n v="1"/>
    <x v="2672"/>
    <s v="Color"/>
    <s v="Drama"/>
    <s v="Hindi"/>
    <s v="India"/>
    <s v="Not Rated"/>
    <s v="Shah Rukh Khan"/>
    <s v="Yash Chopra"/>
    <n v="8000"/>
    <n v="13762"/>
    <n v="147"/>
    <n v="12000"/>
    <n v="6.9"/>
    <n v="50"/>
    <n v="176"/>
    <n v="3047539"/>
    <n v="7217600"/>
    <n v="-4170061"/>
    <n v="2006"/>
  </r>
  <r>
    <x v="2673"/>
    <n v="1"/>
    <x v="2673"/>
    <s v="Black and White"/>
    <s v="Action"/>
    <s v="Mandarin"/>
    <s v="China"/>
    <s v="PG-13"/>
    <s v="Jet Li"/>
    <s v="Yimou Zhang"/>
    <n v="5000"/>
    <n v="6229"/>
    <n v="611"/>
    <n v="0"/>
    <n v="7.9"/>
    <n v="283"/>
    <n v="80"/>
    <n v="84961"/>
    <n v="31000000"/>
    <n v="-30915039"/>
    <n v="2001"/>
  </r>
  <r>
    <x v="2674"/>
    <n v="1"/>
    <x v="2674"/>
    <s v="Color"/>
    <s v="Action"/>
    <s v="Mandarin"/>
    <s v="China"/>
    <s v="PG-13"/>
    <s v="Takeshi Kaneshiro"/>
    <s v="Yimou Zhang"/>
    <n v="755"/>
    <n v="1244"/>
    <n v="611"/>
    <n v="0"/>
    <n v="7.6"/>
    <n v="248"/>
    <n v="119"/>
    <n v="11041228"/>
    <n v="100000000"/>
    <n v="-88958772"/>
    <n v="2002"/>
  </r>
  <r>
    <x v="2675"/>
    <n v="1"/>
    <x v="2675"/>
    <s v="Color"/>
    <s v="Drama"/>
    <s v="Mandarin"/>
    <s v="China"/>
    <s v="R"/>
    <s v="Li Gong"/>
    <s v="Yimou Zhang"/>
    <n v="879"/>
    <n v="949"/>
    <n v="611"/>
    <n v="0"/>
    <n v="7"/>
    <n v="189"/>
    <n v="114"/>
    <n v="6565495"/>
    <n v="45000000"/>
    <n v="-38434505"/>
    <n v="2003"/>
  </r>
  <r>
    <x v="2676"/>
    <n v="1"/>
    <x v="2676"/>
    <s v="Color"/>
    <s v="Drama"/>
    <s v="Mandarin"/>
    <s v="China"/>
    <s v="R"/>
    <s v="Christian Bale"/>
    <s v="Yimou Zhang"/>
    <n v="23000"/>
    <n v="23240"/>
    <n v="611"/>
    <n v="13000"/>
    <n v="7.6"/>
    <n v="136"/>
    <n v="146"/>
    <n v="9213"/>
    <n v="94000000"/>
    <n v="-93990787"/>
    <n v="2006"/>
  </r>
  <r>
    <x v="2677"/>
    <n v="1"/>
    <x v="2677"/>
    <s v="Color"/>
    <s v="Drama"/>
    <s v="English"/>
    <s v="USA"/>
    <s v="R"/>
    <s v="Noel Gugliemi"/>
    <s v="Youssef Delara"/>
    <n v="2000"/>
    <n v="2459"/>
    <n v="8"/>
    <n v="0"/>
    <n v="5.7"/>
    <n v="16"/>
    <n v="80"/>
    <n v="2833383"/>
    <n v="427000"/>
    <n v="2406383"/>
    <n v="2006"/>
  </r>
  <r>
    <x v="2678"/>
    <n v="1"/>
    <x v="2678"/>
    <s v="Color"/>
    <s v="Comedy"/>
    <s v="English"/>
    <s v="USA"/>
    <s v="R"/>
    <s v="Armando Riesco"/>
    <s v="Zach Braff"/>
    <n v="625"/>
    <n v="1655"/>
    <n v="0"/>
    <n v="0"/>
    <n v="7.6"/>
    <n v="205"/>
    <n v="102"/>
    <n v="26781723"/>
    <n v="2500000"/>
    <n v="24281723"/>
    <n v="2002"/>
  </r>
  <r>
    <x v="2679"/>
    <n v="1"/>
    <x v="2679"/>
    <s v="Color"/>
    <s v="Comedy"/>
    <s v="English"/>
    <s v="USA"/>
    <s v="R"/>
    <s v="Jim Parsons"/>
    <s v="Zach Braff"/>
    <n v="17000"/>
    <n v="18947"/>
    <n v="0"/>
    <n v="0"/>
    <n v="6.7"/>
    <n v="149"/>
    <n v="106"/>
    <n v="3588432"/>
    <n v="6000000"/>
    <n v="-2411568"/>
    <n v="2007"/>
  </r>
  <r>
    <x v="2680"/>
    <n v="1"/>
    <x v="2680"/>
    <s v="Color"/>
    <s v="Comedy"/>
    <s v="English"/>
    <s v="USA"/>
    <s v="R"/>
    <s v="Hugh M. Hefner"/>
    <s v="Zach Cregger"/>
    <n v="373"/>
    <n v="1831"/>
    <n v="138"/>
    <n v="985"/>
    <n v="5.0999999999999996"/>
    <n v="76"/>
    <n v="90"/>
    <n v="4542775"/>
    <n v="6000000"/>
    <n v="-1457225"/>
    <n v="2005"/>
  </r>
  <r>
    <x v="2681"/>
    <n v="1"/>
    <x v="2681"/>
    <s v="Color"/>
    <s v="Action"/>
    <s v="English"/>
    <s v="USA"/>
    <s v="R"/>
    <s v="Ty Burrell"/>
    <s v="Zack Snyder"/>
    <n v="3000"/>
    <n v="10438"/>
    <n v="0"/>
    <n v="7000"/>
    <n v="7.4"/>
    <n v="287"/>
    <n v="110"/>
    <n v="58885635"/>
    <n v="26000000"/>
    <n v="32885635"/>
    <n v="2002"/>
  </r>
  <r>
    <x v="2682"/>
    <n v="1"/>
    <x v="2682"/>
    <s v="Color"/>
    <s v="Action"/>
    <s v="English"/>
    <s v="USA"/>
    <s v="R"/>
    <s v="Gerard Butler"/>
    <s v="Zack Snyder"/>
    <n v="18000"/>
    <n v="32360"/>
    <n v="0"/>
    <n v="13000"/>
    <n v="7.7"/>
    <n v="460"/>
    <n v="117"/>
    <n v="210592590"/>
    <n v="65000000"/>
    <n v="145592590"/>
    <n v="2003"/>
  </r>
  <r>
    <x v="2683"/>
    <n v="1"/>
    <x v="2683"/>
    <s v="Color"/>
    <s v="Action"/>
    <s v="English"/>
    <s v="USA"/>
    <s v="R"/>
    <s v="Matt Frewer"/>
    <s v="Zack Snyder"/>
    <n v="986"/>
    <n v="2530"/>
    <n v="0"/>
    <n v="18000"/>
    <n v="7.7"/>
    <n v="451"/>
    <n v="215"/>
    <n v="107503316"/>
    <n v="130000000"/>
    <n v="-22496684"/>
    <n v="2005"/>
  </r>
  <r>
    <x v="2684"/>
    <n v="1"/>
    <x v="2684"/>
    <s v="Color"/>
    <s v="Action"/>
    <s v="English"/>
    <s v="USA"/>
    <s v="PG"/>
    <s v="Abbie Cornish"/>
    <s v="Zack Snyder"/>
    <n v="2000"/>
    <n v="4286"/>
    <n v="0"/>
    <n v="16000"/>
    <n v="7"/>
    <n v="188"/>
    <n v="101"/>
    <n v="55673333"/>
    <n v="80000000"/>
    <n v="-24326667"/>
    <n v="2005"/>
  </r>
  <r>
    <x v="2685"/>
    <n v="1"/>
    <x v="2685"/>
    <s v="Color"/>
    <s v="Action"/>
    <s v="English"/>
    <s v="USA"/>
    <s v="PG-13"/>
    <s v="Jon Hamm"/>
    <s v="Zack Snyder"/>
    <n v="4000"/>
    <n v="7067"/>
    <n v="0"/>
    <n v="42000"/>
    <n v="6.1"/>
    <n v="435"/>
    <n v="128"/>
    <n v="36381716"/>
    <n v="82000000"/>
    <n v="-45618284"/>
    <n v="2006"/>
  </r>
  <r>
    <x v="2686"/>
    <n v="1"/>
    <x v="2686"/>
    <s v="Color"/>
    <s v="Action"/>
    <s v="English"/>
    <s v="USA"/>
    <s v="PG-13"/>
    <s v="Henry Cavill"/>
    <s v="Zack Snyder"/>
    <n v="15000"/>
    <n v="20495"/>
    <n v="0"/>
    <n v="118000"/>
    <n v="7.2"/>
    <n v="733"/>
    <n v="143"/>
    <n v="291021565"/>
    <n v="225000000"/>
    <n v="66021565"/>
    <n v="2006"/>
  </r>
  <r>
    <x v="2687"/>
    <n v="1"/>
    <x v="2687"/>
    <s v="Color"/>
    <s v="Adventure"/>
    <s v="English"/>
    <s v="UK"/>
    <s v="PG-13"/>
    <s v="Zak Penn"/>
    <s v="Zak Penn"/>
    <n v="87"/>
    <n v="256"/>
    <n v="87"/>
    <n v="400"/>
    <n v="6.6"/>
    <n v="60"/>
    <n v="94"/>
    <n v="36830"/>
    <n v="1400000"/>
    <n v="-1363170"/>
    <n v="2002"/>
  </r>
  <r>
    <x v="2688"/>
    <n v="1"/>
    <x v="2688"/>
    <s v="Color"/>
    <s v="Drama"/>
    <s v="English"/>
    <s v="UK"/>
    <s v="PG-13"/>
    <s v="Alexander SkarsgÃ¥rd"/>
    <s v="Zal Batmanglij"/>
    <n v="10000"/>
    <n v="13180"/>
    <n v="129"/>
    <n v="12000"/>
    <n v="6.9"/>
    <n v="200"/>
    <n v="116"/>
    <n v="2268296"/>
    <n v="6500000"/>
    <n v="-4231704"/>
    <n v="20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5C68F-EE06-4D92-B56B-01E5C6ABA8B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6:R16" firstHeaderRow="1" firstDataRow="2" firstDataCol="1"/>
  <pivotFields count="20">
    <pivotField dataField="1" showAll="0">
      <items count="2690">
        <item x="428"/>
        <item x="773"/>
        <item x="1563"/>
        <item x="2562"/>
        <item x="0"/>
        <item x="1037"/>
        <item x="1564"/>
        <item x="2247"/>
        <item x="1744"/>
        <item x="675"/>
        <item x="1226"/>
        <item x="160"/>
        <item x="1038"/>
        <item x="1565"/>
        <item x="1914"/>
        <item x="526"/>
        <item x="2248"/>
        <item x="2249"/>
        <item x="1566"/>
        <item x="2088"/>
        <item x="676"/>
        <item x="1381"/>
        <item x="2250"/>
        <item x="527"/>
        <item x="2089"/>
        <item x="2411"/>
        <item x="337"/>
        <item x="1382"/>
        <item x="1"/>
        <item x="338"/>
        <item x="1227"/>
        <item x="2412"/>
        <item x="2"/>
        <item x="1228"/>
        <item x="1229"/>
        <item x="1915"/>
        <item x="1039"/>
        <item x="2413"/>
        <item x="161"/>
        <item x="1230"/>
        <item x="339"/>
        <item x="2251"/>
        <item x="2252"/>
        <item x="1916"/>
        <item x="677"/>
        <item x="1917"/>
        <item x="1567"/>
        <item x="340"/>
        <item x="341"/>
        <item x="1745"/>
        <item x="1231"/>
        <item x="1568"/>
        <item x="2563"/>
        <item x="162"/>
        <item x="1918"/>
        <item x="1569"/>
        <item x="678"/>
        <item x="1919"/>
        <item x="2253"/>
        <item x="1040"/>
        <item x="528"/>
        <item x="2254"/>
        <item x="2414"/>
        <item x="854"/>
        <item x="679"/>
        <item x="163"/>
        <item x="2415"/>
        <item x="855"/>
        <item x="2255"/>
        <item x="529"/>
        <item x="1232"/>
        <item x="2416"/>
        <item x="2417"/>
        <item x="2418"/>
        <item x="1570"/>
        <item x="1041"/>
        <item x="1042"/>
        <item x="1920"/>
        <item x="1571"/>
        <item x="1572"/>
        <item x="856"/>
        <item x="2090"/>
        <item x="1921"/>
        <item x="680"/>
        <item x="2419"/>
        <item x="342"/>
        <item x="164"/>
        <item x="857"/>
        <item x="343"/>
        <item x="1922"/>
        <item x="3"/>
        <item x="344"/>
        <item x="2420"/>
        <item x="345"/>
        <item x="2256"/>
        <item x="2091"/>
        <item x="1233"/>
        <item x="2092"/>
        <item x="346"/>
        <item x="2421"/>
        <item x="2257"/>
        <item x="2258"/>
        <item x="2259"/>
        <item x="681"/>
        <item x="1573"/>
        <item x="682"/>
        <item x="530"/>
        <item x="683"/>
        <item x="1574"/>
        <item x="1923"/>
        <item x="531"/>
        <item x="2093"/>
        <item x="1043"/>
        <item x="684"/>
        <item x="2422"/>
        <item x="685"/>
        <item x="165"/>
        <item x="166"/>
        <item x="1746"/>
        <item x="1575"/>
        <item x="1234"/>
        <item x="1576"/>
        <item x="347"/>
        <item x="2260"/>
        <item x="348"/>
        <item x="1044"/>
        <item x="4"/>
        <item x="167"/>
        <item x="532"/>
        <item x="5"/>
        <item x="2423"/>
        <item x="2564"/>
        <item x="858"/>
        <item x="1045"/>
        <item x="168"/>
        <item x="686"/>
        <item x="1747"/>
        <item x="1235"/>
        <item x="1924"/>
        <item x="2565"/>
        <item x="1577"/>
        <item x="169"/>
        <item x="349"/>
        <item x="170"/>
        <item x="1046"/>
        <item x="1236"/>
        <item x="2261"/>
        <item x="171"/>
        <item x="172"/>
        <item x="6"/>
        <item x="2094"/>
        <item x="2424"/>
        <item x="533"/>
        <item x="173"/>
        <item x="1748"/>
        <item x="7"/>
        <item x="2095"/>
        <item x="1383"/>
        <item x="859"/>
        <item x="1578"/>
        <item x="8"/>
        <item x="860"/>
        <item x="687"/>
        <item x="350"/>
        <item x="9"/>
        <item x="2262"/>
        <item x="688"/>
        <item x="2425"/>
        <item x="174"/>
        <item x="1579"/>
        <item x="2426"/>
        <item x="2427"/>
        <item x="2566"/>
        <item x="1925"/>
        <item x="1926"/>
        <item x="1749"/>
        <item x="2567"/>
        <item x="2263"/>
        <item x="175"/>
        <item x="2568"/>
        <item x="351"/>
        <item x="534"/>
        <item x="1047"/>
        <item x="1927"/>
        <item x="1237"/>
        <item x="1048"/>
        <item x="2096"/>
        <item x="861"/>
        <item x="2097"/>
        <item x="1580"/>
        <item x="1238"/>
        <item x="689"/>
        <item x="1049"/>
        <item x="1928"/>
        <item x="2428"/>
        <item x="690"/>
        <item x="862"/>
        <item x="1581"/>
        <item x="176"/>
        <item x="2098"/>
        <item x="2429"/>
        <item x="1239"/>
        <item x="1929"/>
        <item x="1240"/>
        <item x="2264"/>
        <item x="352"/>
        <item x="1384"/>
        <item x="353"/>
        <item x="10"/>
        <item x="1582"/>
        <item x="2569"/>
        <item x="691"/>
        <item x="1241"/>
        <item x="1583"/>
        <item x="177"/>
        <item x="2570"/>
        <item x="1050"/>
        <item x="178"/>
        <item x="1385"/>
        <item x="1386"/>
        <item x="2099"/>
        <item x="535"/>
        <item x="354"/>
        <item x="2265"/>
        <item x="1584"/>
        <item x="536"/>
        <item x="1930"/>
        <item x="2266"/>
        <item x="2267"/>
        <item x="355"/>
        <item x="11"/>
        <item x="179"/>
        <item x="1585"/>
        <item x="1387"/>
        <item x="356"/>
        <item x="692"/>
        <item x="1051"/>
        <item x="537"/>
        <item x="1052"/>
        <item x="863"/>
        <item x="1931"/>
        <item x="2268"/>
        <item x="12"/>
        <item x="2100"/>
        <item x="864"/>
        <item x="1388"/>
        <item x="1932"/>
        <item x="2101"/>
        <item x="2269"/>
        <item x="865"/>
        <item x="1242"/>
        <item x="13"/>
        <item x="1389"/>
        <item x="1243"/>
        <item x="1053"/>
        <item x="1054"/>
        <item x="2430"/>
        <item x="2270"/>
        <item x="693"/>
        <item x="2271"/>
        <item x="1750"/>
        <item x="180"/>
        <item x="694"/>
        <item x="1055"/>
        <item x="357"/>
        <item x="1244"/>
        <item x="1933"/>
        <item x="14"/>
        <item x="358"/>
        <item x="1390"/>
        <item x="538"/>
        <item x="1751"/>
        <item x="2431"/>
        <item x="695"/>
        <item x="2432"/>
        <item x="359"/>
        <item x="539"/>
        <item x="2433"/>
        <item x="2102"/>
        <item x="15"/>
        <item x="1056"/>
        <item x="1934"/>
        <item x="360"/>
        <item x="16"/>
        <item x="2434"/>
        <item x="696"/>
        <item x="181"/>
        <item x="1057"/>
        <item x="1058"/>
        <item x="182"/>
        <item x="183"/>
        <item x="2571"/>
        <item x="2272"/>
        <item x="2435"/>
        <item x="1059"/>
        <item x="1752"/>
        <item x="2572"/>
        <item x="361"/>
        <item x="697"/>
        <item x="1245"/>
        <item x="2436"/>
        <item x="17"/>
        <item x="1391"/>
        <item x="1246"/>
        <item x="1060"/>
        <item x="2273"/>
        <item x="362"/>
        <item x="866"/>
        <item x="363"/>
        <item x="184"/>
        <item x="364"/>
        <item x="365"/>
        <item x="2274"/>
        <item x="2103"/>
        <item x="2275"/>
        <item x="1753"/>
        <item x="366"/>
        <item x="1061"/>
        <item x="1392"/>
        <item x="18"/>
        <item x="1393"/>
        <item x="540"/>
        <item x="867"/>
        <item x="19"/>
        <item x="1062"/>
        <item x="2437"/>
        <item x="1394"/>
        <item x="367"/>
        <item x="2438"/>
        <item x="868"/>
        <item x="20"/>
        <item x="1586"/>
        <item x="1587"/>
        <item x="2104"/>
        <item x="1588"/>
        <item x="2439"/>
        <item x="698"/>
        <item x="1589"/>
        <item x="1935"/>
        <item x="2573"/>
        <item x="1247"/>
        <item x="699"/>
        <item x="185"/>
        <item x="186"/>
        <item x="1590"/>
        <item x="21"/>
        <item x="541"/>
        <item x="869"/>
        <item x="2276"/>
        <item x="2574"/>
        <item x="1248"/>
        <item x="1591"/>
        <item x="22"/>
        <item x="2575"/>
        <item x="1592"/>
        <item x="368"/>
        <item x="542"/>
        <item x="187"/>
        <item x="1936"/>
        <item x="2277"/>
        <item x="188"/>
        <item x="2105"/>
        <item x="543"/>
        <item x="1754"/>
        <item x="1755"/>
        <item x="2106"/>
        <item x="1395"/>
        <item x="2576"/>
        <item x="2577"/>
        <item x="1756"/>
        <item x="1396"/>
        <item x="1397"/>
        <item x="870"/>
        <item x="1937"/>
        <item x="2440"/>
        <item x="189"/>
        <item x="2278"/>
        <item x="2578"/>
        <item x="1249"/>
        <item x="2279"/>
        <item x="1063"/>
        <item x="1938"/>
        <item x="2107"/>
        <item x="1593"/>
        <item x="1757"/>
        <item x="1064"/>
        <item x="23"/>
        <item x="1065"/>
        <item x="369"/>
        <item x="700"/>
        <item x="190"/>
        <item x="1758"/>
        <item x="701"/>
        <item x="871"/>
        <item x="24"/>
        <item x="702"/>
        <item x="2579"/>
        <item x="25"/>
        <item x="1250"/>
        <item x="1594"/>
        <item x="1595"/>
        <item x="1398"/>
        <item x="370"/>
        <item x="2580"/>
        <item x="872"/>
        <item x="1251"/>
        <item x="1759"/>
        <item x="1252"/>
        <item x="26"/>
        <item x="544"/>
        <item x="703"/>
        <item x="2108"/>
        <item x="2280"/>
        <item x="545"/>
        <item x="873"/>
        <item x="2109"/>
        <item x="371"/>
        <item x="874"/>
        <item x="27"/>
        <item x="2581"/>
        <item x="1066"/>
        <item x="1596"/>
        <item x="28"/>
        <item x="875"/>
        <item x="1399"/>
        <item x="704"/>
        <item x="2110"/>
        <item x="29"/>
        <item x="2281"/>
        <item x="2582"/>
        <item x="876"/>
        <item x="1597"/>
        <item x="372"/>
        <item x="1598"/>
        <item x="1400"/>
        <item x="373"/>
        <item x="374"/>
        <item x="1599"/>
        <item x="375"/>
        <item x="1760"/>
        <item x="705"/>
        <item x="1067"/>
        <item x="1068"/>
        <item x="376"/>
        <item x="706"/>
        <item x="2111"/>
        <item x="1600"/>
        <item x="2282"/>
        <item x="1401"/>
        <item x="707"/>
        <item x="877"/>
        <item x="1601"/>
        <item x="546"/>
        <item x="1253"/>
        <item x="547"/>
        <item x="708"/>
        <item x="377"/>
        <item x="1402"/>
        <item x="1939"/>
        <item x="1069"/>
        <item x="2112"/>
        <item x="2583"/>
        <item x="709"/>
        <item x="548"/>
        <item x="710"/>
        <item x="1940"/>
        <item x="2113"/>
        <item x="1254"/>
        <item x="878"/>
        <item x="1761"/>
        <item x="1070"/>
        <item x="1602"/>
        <item x="191"/>
        <item x="879"/>
        <item x="1762"/>
        <item x="1603"/>
        <item x="2584"/>
        <item x="1941"/>
        <item x="30"/>
        <item x="549"/>
        <item x="1071"/>
        <item x="1604"/>
        <item x="711"/>
        <item x="1605"/>
        <item x="1942"/>
        <item x="192"/>
        <item x="2585"/>
        <item x="2586"/>
        <item x="193"/>
        <item x="1072"/>
        <item x="378"/>
        <item x="31"/>
        <item x="880"/>
        <item x="1073"/>
        <item x="1074"/>
        <item x="881"/>
        <item x="1763"/>
        <item x="712"/>
        <item x="1255"/>
        <item x="550"/>
        <item x="2587"/>
        <item x="2283"/>
        <item x="1606"/>
        <item x="32"/>
        <item x="2588"/>
        <item x="379"/>
        <item x="2114"/>
        <item x="882"/>
        <item x="380"/>
        <item x="551"/>
        <item x="1075"/>
        <item x="1764"/>
        <item x="883"/>
        <item x="713"/>
        <item x="2441"/>
        <item x="1607"/>
        <item x="2284"/>
        <item x="714"/>
        <item x="1608"/>
        <item x="2115"/>
        <item x="1765"/>
        <item x="715"/>
        <item x="1256"/>
        <item x="1403"/>
        <item x="1257"/>
        <item x="381"/>
        <item x="2116"/>
        <item x="1609"/>
        <item x="1404"/>
        <item x="2442"/>
        <item x="2285"/>
        <item x="716"/>
        <item x="884"/>
        <item x="2443"/>
        <item x="1766"/>
        <item x="2286"/>
        <item x="2117"/>
        <item x="885"/>
        <item x="382"/>
        <item x="1767"/>
        <item x="2444"/>
        <item x="886"/>
        <item x="1768"/>
        <item x="2118"/>
        <item x="1943"/>
        <item x="1258"/>
        <item x="552"/>
        <item x="1610"/>
        <item x="383"/>
        <item x="33"/>
        <item x="887"/>
        <item x="34"/>
        <item x="384"/>
        <item x="1405"/>
        <item x="1611"/>
        <item x="717"/>
        <item x="1259"/>
        <item x="2445"/>
        <item x="385"/>
        <item x="2119"/>
        <item x="2589"/>
        <item x="1076"/>
        <item x="718"/>
        <item x="1944"/>
        <item x="2446"/>
        <item x="1406"/>
        <item x="194"/>
        <item x="888"/>
        <item x="2287"/>
        <item x="1407"/>
        <item x="195"/>
        <item x="1769"/>
        <item x="196"/>
        <item x="1077"/>
        <item x="889"/>
        <item x="1408"/>
        <item x="2590"/>
        <item x="197"/>
        <item x="1409"/>
        <item x="198"/>
        <item x="890"/>
        <item x="199"/>
        <item x="35"/>
        <item x="719"/>
        <item x="200"/>
        <item x="36"/>
        <item x="2447"/>
        <item x="386"/>
        <item x="2448"/>
        <item x="1612"/>
        <item x="2591"/>
        <item x="1260"/>
        <item x="1613"/>
        <item x="387"/>
        <item x="1945"/>
        <item x="553"/>
        <item x="891"/>
        <item x="1078"/>
        <item x="2120"/>
        <item x="1410"/>
        <item x="1946"/>
        <item x="1947"/>
        <item x="201"/>
        <item x="37"/>
        <item x="388"/>
        <item x="38"/>
        <item x="1770"/>
        <item x="39"/>
        <item x="892"/>
        <item x="2449"/>
        <item x="554"/>
        <item x="555"/>
        <item x="1614"/>
        <item x="1771"/>
        <item x="556"/>
        <item x="1411"/>
        <item x="2450"/>
        <item x="1261"/>
        <item x="1772"/>
        <item x="1773"/>
        <item x="2121"/>
        <item x="1774"/>
        <item x="2451"/>
        <item x="893"/>
        <item x="1079"/>
        <item x="389"/>
        <item x="390"/>
        <item x="894"/>
        <item x="557"/>
        <item x="1262"/>
        <item x="1263"/>
        <item x="895"/>
        <item x="720"/>
        <item x="202"/>
        <item x="2288"/>
        <item x="1080"/>
        <item x="1264"/>
        <item x="896"/>
        <item x="2122"/>
        <item x="2289"/>
        <item x="2452"/>
        <item x="203"/>
        <item x="391"/>
        <item x="2290"/>
        <item x="1615"/>
        <item x="721"/>
        <item x="2291"/>
        <item x="1265"/>
        <item x="392"/>
        <item x="1081"/>
        <item x="40"/>
        <item x="2123"/>
        <item x="2292"/>
        <item x="2293"/>
        <item x="2453"/>
        <item x="722"/>
        <item x="723"/>
        <item x="724"/>
        <item x="1266"/>
        <item x="2592"/>
        <item x="1616"/>
        <item x="1775"/>
        <item x="2294"/>
        <item x="2593"/>
        <item x="1082"/>
        <item x="204"/>
        <item x="2454"/>
        <item x="725"/>
        <item x="1617"/>
        <item x="1776"/>
        <item x="393"/>
        <item x="1948"/>
        <item x="1083"/>
        <item x="1084"/>
        <item x="1085"/>
        <item x="726"/>
        <item x="1086"/>
        <item x="1777"/>
        <item x="2455"/>
        <item x="1618"/>
        <item x="1267"/>
        <item x="2594"/>
        <item x="1619"/>
        <item x="394"/>
        <item x="727"/>
        <item x="1949"/>
        <item x="1778"/>
        <item x="728"/>
        <item x="897"/>
        <item x="395"/>
        <item x="396"/>
        <item x="898"/>
        <item x="1087"/>
        <item x="2595"/>
        <item x="729"/>
        <item x="2124"/>
        <item x="41"/>
        <item x="558"/>
        <item x="1088"/>
        <item x="1950"/>
        <item x="205"/>
        <item x="1089"/>
        <item x="42"/>
        <item x="559"/>
        <item x="730"/>
        <item x="1268"/>
        <item x="1412"/>
        <item x="1090"/>
        <item x="43"/>
        <item x="1091"/>
        <item x="1413"/>
        <item x="1414"/>
        <item x="1092"/>
        <item x="2125"/>
        <item x="731"/>
        <item x="899"/>
        <item x="1779"/>
        <item x="1093"/>
        <item x="1094"/>
        <item x="2596"/>
        <item x="1415"/>
        <item x="2126"/>
        <item x="2127"/>
        <item x="1095"/>
        <item x="1416"/>
        <item x="206"/>
        <item x="1951"/>
        <item x="900"/>
        <item x="1417"/>
        <item x="207"/>
        <item x="2128"/>
        <item x="1780"/>
        <item x="560"/>
        <item x="208"/>
        <item x="561"/>
        <item x="2295"/>
        <item x="1269"/>
        <item x="2597"/>
        <item x="44"/>
        <item x="397"/>
        <item x="398"/>
        <item x="1952"/>
        <item x="1096"/>
        <item x="1953"/>
        <item x="209"/>
        <item x="562"/>
        <item x="1781"/>
        <item x="1418"/>
        <item x="2296"/>
        <item x="1419"/>
        <item x="2297"/>
        <item x="1420"/>
        <item x="399"/>
        <item x="2129"/>
        <item x="901"/>
        <item x="1270"/>
        <item x="1620"/>
        <item x="1097"/>
        <item x="2598"/>
        <item x="1782"/>
        <item x="2456"/>
        <item x="2457"/>
        <item x="2298"/>
        <item x="1621"/>
        <item x="1622"/>
        <item x="400"/>
        <item x="2299"/>
        <item x="1421"/>
        <item x="732"/>
        <item x="733"/>
        <item x="45"/>
        <item x="1271"/>
        <item x="401"/>
        <item x="46"/>
        <item x="2599"/>
        <item x="1623"/>
        <item x="2458"/>
        <item x="210"/>
        <item x="902"/>
        <item x="1422"/>
        <item x="2300"/>
        <item x="1624"/>
        <item x="1272"/>
        <item x="1954"/>
        <item x="402"/>
        <item x="1423"/>
        <item x="211"/>
        <item x="212"/>
        <item x="563"/>
        <item x="47"/>
        <item x="1955"/>
        <item x="213"/>
        <item x="1956"/>
        <item x="903"/>
        <item x="564"/>
        <item x="734"/>
        <item x="1783"/>
        <item x="2459"/>
        <item x="48"/>
        <item x="1424"/>
        <item x="565"/>
        <item x="566"/>
        <item x="1273"/>
        <item x="904"/>
        <item x="2600"/>
        <item x="567"/>
        <item x="214"/>
        <item x="49"/>
        <item x="568"/>
        <item x="1274"/>
        <item x="1425"/>
        <item x="2301"/>
        <item x="1957"/>
        <item x="2601"/>
        <item x="1784"/>
        <item x="1098"/>
        <item x="1275"/>
        <item x="50"/>
        <item x="1785"/>
        <item x="2302"/>
        <item x="2303"/>
        <item x="2460"/>
        <item x="905"/>
        <item x="1786"/>
        <item x="51"/>
        <item x="1276"/>
        <item x="1099"/>
        <item x="403"/>
        <item x="1958"/>
        <item x="1625"/>
        <item x="404"/>
        <item x="1426"/>
        <item x="1427"/>
        <item x="52"/>
        <item x="1959"/>
        <item x="1626"/>
        <item x="1277"/>
        <item x="2304"/>
        <item x="1100"/>
        <item x="2461"/>
        <item x="1101"/>
        <item x="1960"/>
        <item x="906"/>
        <item x="215"/>
        <item x="2130"/>
        <item x="1428"/>
        <item x="735"/>
        <item x="1627"/>
        <item x="405"/>
        <item x="907"/>
        <item x="1628"/>
        <item x="1278"/>
        <item x="736"/>
        <item x="216"/>
        <item x="908"/>
        <item x="406"/>
        <item x="217"/>
        <item x="1961"/>
        <item x="569"/>
        <item x="218"/>
        <item x="1962"/>
        <item x="219"/>
        <item x="220"/>
        <item x="2462"/>
        <item x="221"/>
        <item x="737"/>
        <item x="1429"/>
        <item x="2305"/>
        <item x="909"/>
        <item x="2463"/>
        <item x="2131"/>
        <item x="53"/>
        <item x="1787"/>
        <item x="407"/>
        <item x="1629"/>
        <item x="1788"/>
        <item x="408"/>
        <item x="738"/>
        <item x="910"/>
        <item x="409"/>
        <item x="54"/>
        <item x="222"/>
        <item x="1430"/>
        <item x="570"/>
        <item x="55"/>
        <item x="2132"/>
        <item x="911"/>
        <item x="1279"/>
        <item x="1963"/>
        <item x="571"/>
        <item x="56"/>
        <item x="410"/>
        <item x="572"/>
        <item x="2602"/>
        <item x="739"/>
        <item x="2306"/>
        <item x="2307"/>
        <item x="573"/>
        <item x="1964"/>
        <item x="912"/>
        <item x="1102"/>
        <item x="1965"/>
        <item x="2133"/>
        <item x="1966"/>
        <item x="2464"/>
        <item x="913"/>
        <item x="914"/>
        <item x="1280"/>
        <item x="1281"/>
        <item x="2603"/>
        <item x="1789"/>
        <item x="2604"/>
        <item x="1630"/>
        <item x="740"/>
        <item x="2134"/>
        <item x="2605"/>
        <item x="2135"/>
        <item x="574"/>
        <item x="741"/>
        <item x="742"/>
        <item x="575"/>
        <item x="915"/>
        <item x="1790"/>
        <item x="223"/>
        <item x="57"/>
        <item x="576"/>
        <item x="577"/>
        <item x="1431"/>
        <item x="1791"/>
        <item x="2465"/>
        <item x="743"/>
        <item x="1967"/>
        <item x="578"/>
        <item x="916"/>
        <item x="1282"/>
        <item x="1631"/>
        <item x="1968"/>
        <item x="224"/>
        <item x="1632"/>
        <item x="1969"/>
        <item x="58"/>
        <item x="744"/>
        <item x="1633"/>
        <item x="1634"/>
        <item x="1635"/>
        <item x="579"/>
        <item x="1103"/>
        <item x="1792"/>
        <item x="411"/>
        <item x="1104"/>
        <item x="1793"/>
        <item x="2466"/>
        <item x="745"/>
        <item x="412"/>
        <item x="2136"/>
        <item x="1636"/>
        <item x="1105"/>
        <item x="580"/>
        <item x="2308"/>
        <item x="1106"/>
        <item x="2467"/>
        <item x="413"/>
        <item x="1283"/>
        <item x="746"/>
        <item x="917"/>
        <item x="1637"/>
        <item x="1970"/>
        <item x="225"/>
        <item x="1432"/>
        <item x="747"/>
        <item x="1107"/>
        <item x="226"/>
        <item x="581"/>
        <item x="2606"/>
        <item x="1971"/>
        <item x="1284"/>
        <item x="1285"/>
        <item x="1286"/>
        <item x="1972"/>
        <item x="1794"/>
        <item x="1795"/>
        <item x="748"/>
        <item x="1433"/>
        <item x="2137"/>
        <item x="1108"/>
        <item x="1638"/>
        <item x="2468"/>
        <item x="1434"/>
        <item x="918"/>
        <item x="2309"/>
        <item x="1109"/>
        <item x="2607"/>
        <item x="1796"/>
        <item x="2310"/>
        <item x="2608"/>
        <item x="414"/>
        <item x="2311"/>
        <item x="2609"/>
        <item x="2469"/>
        <item x="415"/>
        <item x="919"/>
        <item x="2470"/>
        <item x="1287"/>
        <item x="2471"/>
        <item x="582"/>
        <item x="1639"/>
        <item x="2610"/>
        <item x="1110"/>
        <item x="227"/>
        <item x="1435"/>
        <item x="1797"/>
        <item x="2312"/>
        <item x="59"/>
        <item x="2472"/>
        <item x="1640"/>
        <item x="1798"/>
        <item x="1973"/>
        <item x="2138"/>
        <item x="1974"/>
        <item x="2139"/>
        <item x="2473"/>
        <item x="2313"/>
        <item x="1799"/>
        <item x="416"/>
        <item x="920"/>
        <item x="228"/>
        <item x="229"/>
        <item x="230"/>
        <item x="583"/>
        <item x="1975"/>
        <item x="1641"/>
        <item x="2474"/>
        <item x="749"/>
        <item x="231"/>
        <item x="1111"/>
        <item x="2314"/>
        <item x="232"/>
        <item x="233"/>
        <item x="2140"/>
        <item x="417"/>
        <item x="584"/>
        <item x="1976"/>
        <item x="750"/>
        <item x="1800"/>
        <item x="418"/>
        <item x="234"/>
        <item x="2141"/>
        <item x="1112"/>
        <item x="1436"/>
        <item x="2611"/>
        <item x="235"/>
        <item x="921"/>
        <item x="2142"/>
        <item x="1642"/>
        <item x="1437"/>
        <item x="1977"/>
        <item x="1288"/>
        <item x="2612"/>
        <item x="236"/>
        <item x="2613"/>
        <item x="1978"/>
        <item x="922"/>
        <item x="585"/>
        <item x="1113"/>
        <item x="237"/>
        <item x="1979"/>
        <item x="419"/>
        <item x="420"/>
        <item x="1114"/>
        <item x="586"/>
        <item x="238"/>
        <item x="2143"/>
        <item x="60"/>
        <item x="2315"/>
        <item x="1801"/>
        <item x="2316"/>
        <item x="923"/>
        <item x="587"/>
        <item x="751"/>
        <item x="1980"/>
        <item x="2475"/>
        <item x="1981"/>
        <item x="1982"/>
        <item x="1802"/>
        <item x="2144"/>
        <item x="924"/>
        <item x="925"/>
        <item x="926"/>
        <item x="752"/>
        <item x="927"/>
        <item x="239"/>
        <item x="1289"/>
        <item x="240"/>
        <item x="1438"/>
        <item x="1803"/>
        <item x="1804"/>
        <item x="1290"/>
        <item x="1643"/>
        <item x="241"/>
        <item x="2614"/>
        <item x="753"/>
        <item x="2476"/>
        <item x="1439"/>
        <item x="1983"/>
        <item x="421"/>
        <item x="1984"/>
        <item x="242"/>
        <item x="2317"/>
        <item x="754"/>
        <item x="1115"/>
        <item x="928"/>
        <item x="1440"/>
        <item x="929"/>
        <item x="1644"/>
        <item x="588"/>
        <item x="243"/>
        <item x="1985"/>
        <item x="1116"/>
        <item x="1291"/>
        <item x="1117"/>
        <item x="244"/>
        <item x="2318"/>
        <item x="589"/>
        <item x="422"/>
        <item x="1645"/>
        <item x="755"/>
        <item x="756"/>
        <item x="1986"/>
        <item x="1805"/>
        <item x="1441"/>
        <item x="2319"/>
        <item x="2477"/>
        <item x="245"/>
        <item x="590"/>
        <item x="2615"/>
        <item x="1806"/>
        <item x="2320"/>
        <item x="1807"/>
        <item x="2145"/>
        <item x="1808"/>
        <item x="2478"/>
        <item x="1118"/>
        <item x="1809"/>
        <item x="1810"/>
        <item x="1292"/>
        <item x="246"/>
        <item x="2146"/>
        <item x="423"/>
        <item x="1987"/>
        <item x="424"/>
        <item x="425"/>
        <item x="2147"/>
        <item x="1293"/>
        <item x="757"/>
        <item x="2616"/>
        <item x="1119"/>
        <item x="1811"/>
        <item x="1120"/>
        <item x="61"/>
        <item x="1812"/>
        <item x="1121"/>
        <item x="1294"/>
        <item x="2479"/>
        <item x="2148"/>
        <item x="930"/>
        <item x="2321"/>
        <item x="931"/>
        <item x="591"/>
        <item x="2149"/>
        <item x="932"/>
        <item x="933"/>
        <item x="62"/>
        <item x="592"/>
        <item x="63"/>
        <item x="64"/>
        <item x="1813"/>
        <item x="593"/>
        <item x="1646"/>
        <item x="1295"/>
        <item x="1814"/>
        <item x="2617"/>
        <item x="247"/>
        <item x="1442"/>
        <item x="1122"/>
        <item x="248"/>
        <item x="1123"/>
        <item x="65"/>
        <item x="1296"/>
        <item x="2480"/>
        <item x="66"/>
        <item x="1815"/>
        <item x="1816"/>
        <item x="2322"/>
        <item x="1988"/>
        <item x="2618"/>
        <item x="1443"/>
        <item x="934"/>
        <item x="2150"/>
        <item x="1444"/>
        <item x="249"/>
        <item x="1817"/>
        <item x="1445"/>
        <item x="1124"/>
        <item x="2151"/>
        <item x="2619"/>
        <item x="2152"/>
        <item x="2620"/>
        <item x="426"/>
        <item x="2481"/>
        <item x="594"/>
        <item x="2323"/>
        <item x="595"/>
        <item x="1446"/>
        <item x="2324"/>
        <item x="935"/>
        <item x="1125"/>
        <item x="2153"/>
        <item x="758"/>
        <item x="1447"/>
        <item x="2325"/>
        <item x="936"/>
        <item x="2154"/>
        <item x="937"/>
        <item x="596"/>
        <item x="1989"/>
        <item x="1990"/>
        <item x="759"/>
        <item x="1126"/>
        <item x="1448"/>
        <item x="1818"/>
        <item x="1297"/>
        <item x="1991"/>
        <item x="1298"/>
        <item x="427"/>
        <item x="597"/>
        <item x="938"/>
        <item x="2621"/>
        <item x="250"/>
        <item x="1449"/>
        <item x="2622"/>
        <item x="1450"/>
        <item x="939"/>
        <item x="67"/>
        <item x="760"/>
        <item x="761"/>
        <item x="251"/>
        <item x="1451"/>
        <item x="762"/>
        <item x="68"/>
        <item x="1452"/>
        <item x="1819"/>
        <item x="252"/>
        <item x="1992"/>
        <item x="69"/>
        <item x="940"/>
        <item x="2155"/>
        <item x="429"/>
        <item x="70"/>
        <item x="430"/>
        <item x="71"/>
        <item x="2623"/>
        <item x="1299"/>
        <item x="1647"/>
        <item x="2156"/>
        <item x="1993"/>
        <item x="1453"/>
        <item x="2482"/>
        <item x="763"/>
        <item x="764"/>
        <item x="2624"/>
        <item x="431"/>
        <item x="765"/>
        <item x="1454"/>
        <item x="2157"/>
        <item x="941"/>
        <item x="1455"/>
        <item x="72"/>
        <item x="942"/>
        <item x="1648"/>
        <item x="1127"/>
        <item x="73"/>
        <item x="1994"/>
        <item x="2625"/>
        <item x="74"/>
        <item x="1128"/>
        <item x="1300"/>
        <item x="2483"/>
        <item x="598"/>
        <item x="432"/>
        <item x="1995"/>
        <item x="1301"/>
        <item x="253"/>
        <item x="254"/>
        <item x="599"/>
        <item x="1129"/>
        <item x="943"/>
        <item x="1820"/>
        <item x="255"/>
        <item x="2326"/>
        <item x="1649"/>
        <item x="256"/>
        <item x="1996"/>
        <item x="1650"/>
        <item x="433"/>
        <item x="2158"/>
        <item x="1821"/>
        <item x="2626"/>
        <item x="1651"/>
        <item x="1652"/>
        <item x="257"/>
        <item x="2327"/>
        <item x="766"/>
        <item x="944"/>
        <item x="1302"/>
        <item x="434"/>
        <item x="2484"/>
        <item x="1997"/>
        <item x="2485"/>
        <item x="945"/>
        <item x="2159"/>
        <item x="258"/>
        <item x="946"/>
        <item x="2486"/>
        <item x="435"/>
        <item x="947"/>
        <item x="948"/>
        <item x="1456"/>
        <item x="436"/>
        <item x="1653"/>
        <item x="1303"/>
        <item x="600"/>
        <item x="767"/>
        <item x="75"/>
        <item x="1654"/>
        <item x="601"/>
        <item x="1304"/>
        <item x="1822"/>
        <item x="1655"/>
        <item x="1823"/>
        <item x="768"/>
        <item x="1130"/>
        <item x="1998"/>
        <item x="602"/>
        <item x="1131"/>
        <item x="1305"/>
        <item x="949"/>
        <item x="1824"/>
        <item x="769"/>
        <item x="437"/>
        <item x="770"/>
        <item x="950"/>
        <item x="2328"/>
        <item x="2487"/>
        <item x="2488"/>
        <item x="259"/>
        <item x="1457"/>
        <item x="1825"/>
        <item x="1656"/>
        <item x="1999"/>
        <item x="771"/>
        <item x="2000"/>
        <item x="1657"/>
        <item x="76"/>
        <item x="438"/>
        <item x="1458"/>
        <item x="1132"/>
        <item x="1658"/>
        <item x="2489"/>
        <item x="772"/>
        <item x="2490"/>
        <item x="1459"/>
        <item x="1659"/>
        <item x="77"/>
        <item x="1660"/>
        <item x="1306"/>
        <item x="1307"/>
        <item x="2627"/>
        <item x="2491"/>
        <item x="1308"/>
        <item x="2001"/>
        <item x="2492"/>
        <item x="951"/>
        <item x="2493"/>
        <item x="952"/>
        <item x="603"/>
        <item x="260"/>
        <item x="2494"/>
        <item x="1661"/>
        <item x="1133"/>
        <item x="261"/>
        <item x="2329"/>
        <item x="262"/>
        <item x="78"/>
        <item x="79"/>
        <item x="263"/>
        <item x="80"/>
        <item x="2330"/>
        <item x="1662"/>
        <item x="1663"/>
        <item x="264"/>
        <item x="1309"/>
        <item x="774"/>
        <item x="2331"/>
        <item x="1826"/>
        <item x="2332"/>
        <item x="1664"/>
        <item x="1134"/>
        <item x="604"/>
        <item x="605"/>
        <item x="953"/>
        <item x="2333"/>
        <item x="265"/>
        <item x="2160"/>
        <item x="1310"/>
        <item x="1135"/>
        <item x="606"/>
        <item x="1665"/>
        <item x="2002"/>
        <item x="2334"/>
        <item x="2161"/>
        <item x="439"/>
        <item x="1460"/>
        <item x="1136"/>
        <item x="1137"/>
        <item x="1461"/>
        <item x="2335"/>
        <item x="1138"/>
        <item x="607"/>
        <item x="1139"/>
        <item x="608"/>
        <item x="266"/>
        <item x="609"/>
        <item x="267"/>
        <item x="2495"/>
        <item x="2628"/>
        <item x="1827"/>
        <item x="2003"/>
        <item x="268"/>
        <item x="2336"/>
        <item x="610"/>
        <item x="1462"/>
        <item x="1140"/>
        <item x="611"/>
        <item x="2337"/>
        <item x="1311"/>
        <item x="1666"/>
        <item x="2338"/>
        <item x="2496"/>
        <item x="2339"/>
        <item x="2629"/>
        <item x="1667"/>
        <item x="440"/>
        <item x="1141"/>
        <item x="775"/>
        <item x="2630"/>
        <item x="1312"/>
        <item x="1828"/>
        <item x="2004"/>
        <item x="2162"/>
        <item x="2497"/>
        <item x="2163"/>
        <item x="2164"/>
        <item x="1142"/>
        <item x="2340"/>
        <item x="612"/>
        <item x="1463"/>
        <item x="2005"/>
        <item x="1668"/>
        <item x="2631"/>
        <item x="81"/>
        <item x="613"/>
        <item x="1143"/>
        <item x="269"/>
        <item x="2341"/>
        <item x="2498"/>
        <item x="441"/>
        <item x="1829"/>
        <item x="2342"/>
        <item x="1144"/>
        <item x="1313"/>
        <item x="1145"/>
        <item x="2343"/>
        <item x="442"/>
        <item x="614"/>
        <item x="1464"/>
        <item x="2006"/>
        <item x="1830"/>
        <item x="1314"/>
        <item x="1146"/>
        <item x="2007"/>
        <item x="615"/>
        <item x="82"/>
        <item x="2165"/>
        <item x="2632"/>
        <item x="2633"/>
        <item x="1669"/>
        <item x="270"/>
        <item x="2166"/>
        <item x="2634"/>
        <item x="83"/>
        <item x="2499"/>
        <item x="1465"/>
        <item x="1466"/>
        <item x="954"/>
        <item x="443"/>
        <item x="271"/>
        <item x="1147"/>
        <item x="1670"/>
        <item x="1148"/>
        <item x="1671"/>
        <item x="1831"/>
        <item x="2167"/>
        <item x="1315"/>
        <item x="955"/>
        <item x="1467"/>
        <item x="2008"/>
        <item x="776"/>
        <item x="1832"/>
        <item x="1672"/>
        <item x="2344"/>
        <item x="2635"/>
        <item x="2168"/>
        <item x="2009"/>
        <item x="1468"/>
        <item x="2169"/>
        <item x="2170"/>
        <item x="84"/>
        <item x="85"/>
        <item x="1673"/>
        <item x="1149"/>
        <item x="444"/>
        <item x="1469"/>
        <item x="2010"/>
        <item x="1470"/>
        <item x="1471"/>
        <item x="2171"/>
        <item x="445"/>
        <item x="86"/>
        <item x="1150"/>
        <item x="2345"/>
        <item x="2346"/>
        <item x="1833"/>
        <item x="446"/>
        <item x="1674"/>
        <item x="616"/>
        <item x="777"/>
        <item x="778"/>
        <item x="447"/>
        <item x="1834"/>
        <item x="2011"/>
        <item x="272"/>
        <item x="1316"/>
        <item x="779"/>
        <item x="87"/>
        <item x="2012"/>
        <item x="448"/>
        <item x="273"/>
        <item x="1835"/>
        <item x="2347"/>
        <item x="1472"/>
        <item x="449"/>
        <item x="956"/>
        <item x="88"/>
        <item x="2013"/>
        <item x="2172"/>
        <item x="1317"/>
        <item x="1473"/>
        <item x="450"/>
        <item x="1318"/>
        <item x="89"/>
        <item x="1474"/>
        <item x="1836"/>
        <item x="617"/>
        <item x="90"/>
        <item x="1151"/>
        <item x="1319"/>
        <item x="1320"/>
        <item x="957"/>
        <item x="1837"/>
        <item x="1475"/>
        <item x="91"/>
        <item x="1152"/>
        <item x="451"/>
        <item x="1838"/>
        <item x="780"/>
        <item x="1321"/>
        <item x="2173"/>
        <item x="1322"/>
        <item x="92"/>
        <item x="452"/>
        <item x="1476"/>
        <item x="2348"/>
        <item x="2500"/>
        <item x="274"/>
        <item x="1477"/>
        <item x="2014"/>
        <item x="2501"/>
        <item x="2174"/>
        <item x="2015"/>
        <item x="2636"/>
        <item x="453"/>
        <item x="93"/>
        <item x="1839"/>
        <item x="2502"/>
        <item x="2175"/>
        <item x="958"/>
        <item x="2176"/>
        <item x="275"/>
        <item x="1478"/>
        <item x="1153"/>
        <item x="1479"/>
        <item x="454"/>
        <item x="94"/>
        <item x="2637"/>
        <item x="2503"/>
        <item x="1840"/>
        <item x="2504"/>
        <item x="618"/>
        <item x="95"/>
        <item x="2638"/>
        <item x="2349"/>
        <item x="1154"/>
        <item x="1155"/>
        <item x="2350"/>
        <item x="276"/>
        <item x="1323"/>
        <item x="619"/>
        <item x="2505"/>
        <item x="2177"/>
        <item x="2351"/>
        <item x="2178"/>
        <item x="2179"/>
        <item x="959"/>
        <item x="1675"/>
        <item x="781"/>
        <item x="620"/>
        <item x="1841"/>
        <item x="2016"/>
        <item x="2017"/>
        <item x="2639"/>
        <item x="2018"/>
        <item x="1842"/>
        <item x="1324"/>
        <item x="2180"/>
        <item x="277"/>
        <item x="782"/>
        <item x="2352"/>
        <item x="278"/>
        <item x="783"/>
        <item x="1843"/>
        <item x="960"/>
        <item x="1156"/>
        <item x="1325"/>
        <item x="1480"/>
        <item x="1676"/>
        <item x="279"/>
        <item x="280"/>
        <item x="621"/>
        <item x="1157"/>
        <item x="2353"/>
        <item x="1158"/>
        <item x="622"/>
        <item x="455"/>
        <item x="784"/>
        <item x="1159"/>
        <item x="1844"/>
        <item x="96"/>
        <item x="2019"/>
        <item x="97"/>
        <item x="1845"/>
        <item x="623"/>
        <item x="624"/>
        <item x="785"/>
        <item x="1846"/>
        <item x="456"/>
        <item x="281"/>
        <item x="786"/>
        <item x="2181"/>
        <item x="2640"/>
        <item x="2506"/>
        <item x="1481"/>
        <item x="1326"/>
        <item x="282"/>
        <item x="961"/>
        <item x="457"/>
        <item x="283"/>
        <item x="1482"/>
        <item x="2182"/>
        <item x="2507"/>
        <item x="1160"/>
        <item x="1847"/>
        <item x="1483"/>
        <item x="2508"/>
        <item x="625"/>
        <item x="98"/>
        <item x="99"/>
        <item x="787"/>
        <item x="284"/>
        <item x="2020"/>
        <item x="626"/>
        <item x="100"/>
        <item x="285"/>
        <item x="2021"/>
        <item x="788"/>
        <item x="627"/>
        <item x="789"/>
        <item x="1677"/>
        <item x="2022"/>
        <item x="1161"/>
        <item x="1848"/>
        <item x="1162"/>
        <item x="2023"/>
        <item x="1327"/>
        <item x="790"/>
        <item x="1163"/>
        <item x="1678"/>
        <item x="286"/>
        <item x="791"/>
        <item x="1849"/>
        <item x="1328"/>
        <item x="1484"/>
        <item x="1850"/>
        <item x="2641"/>
        <item x="1329"/>
        <item x="2354"/>
        <item x="792"/>
        <item x="458"/>
        <item x="1164"/>
        <item x="2183"/>
        <item x="2024"/>
        <item x="2184"/>
        <item x="962"/>
        <item x="2509"/>
        <item x="628"/>
        <item x="2185"/>
        <item x="2642"/>
        <item x="2510"/>
        <item x="793"/>
        <item x="963"/>
        <item x="2186"/>
        <item x="1851"/>
        <item x="459"/>
        <item x="1485"/>
        <item x="794"/>
        <item x="1165"/>
        <item x="964"/>
        <item x="1486"/>
        <item x="101"/>
        <item x="1166"/>
        <item x="1167"/>
        <item x="102"/>
        <item x="2355"/>
        <item x="103"/>
        <item x="460"/>
        <item x="2025"/>
        <item x="2187"/>
        <item x="2356"/>
        <item x="1679"/>
        <item x="287"/>
        <item x="2026"/>
        <item x="629"/>
        <item x="1852"/>
        <item x="2511"/>
        <item x="965"/>
        <item x="2512"/>
        <item x="104"/>
        <item x="461"/>
        <item x="1680"/>
        <item x="1681"/>
        <item x="795"/>
        <item x="2027"/>
        <item x="288"/>
        <item x="2028"/>
        <item x="1168"/>
        <item x="2643"/>
        <item x="1487"/>
        <item x="105"/>
        <item x="796"/>
        <item x="2188"/>
        <item x="1169"/>
        <item x="2644"/>
        <item x="1488"/>
        <item x="462"/>
        <item x="463"/>
        <item x="797"/>
        <item x="1330"/>
        <item x="464"/>
        <item x="289"/>
        <item x="1682"/>
        <item x="2645"/>
        <item x="2189"/>
        <item x="465"/>
        <item x="290"/>
        <item x="291"/>
        <item x="466"/>
        <item x="630"/>
        <item x="2029"/>
        <item x="2513"/>
        <item x="1853"/>
        <item x="1683"/>
        <item x="2357"/>
        <item x="467"/>
        <item x="468"/>
        <item x="966"/>
        <item x="1331"/>
        <item x="798"/>
        <item x="1170"/>
        <item x="469"/>
        <item x="967"/>
        <item x="799"/>
        <item x="1489"/>
        <item x="1171"/>
        <item x="1490"/>
        <item x="1854"/>
        <item x="2190"/>
        <item x="2646"/>
        <item x="2514"/>
        <item x="2358"/>
        <item x="2191"/>
        <item x="470"/>
        <item x="1332"/>
        <item x="1855"/>
        <item x="2647"/>
        <item x="1491"/>
        <item x="2648"/>
        <item x="1492"/>
        <item x="1172"/>
        <item x="2030"/>
        <item x="1684"/>
        <item x="1493"/>
        <item x="471"/>
        <item x="631"/>
        <item x="2031"/>
        <item x="292"/>
        <item x="800"/>
        <item x="1333"/>
        <item x="1494"/>
        <item x="472"/>
        <item x="1856"/>
        <item x="2032"/>
        <item x="801"/>
        <item x="293"/>
        <item x="802"/>
        <item x="1334"/>
        <item x="1495"/>
        <item x="1173"/>
        <item x="106"/>
        <item x="1496"/>
        <item x="1335"/>
        <item x="1685"/>
        <item x="1686"/>
        <item x="803"/>
        <item x="473"/>
        <item x="294"/>
        <item x="474"/>
        <item x="475"/>
        <item x="1497"/>
        <item x="295"/>
        <item x="1336"/>
        <item x="1498"/>
        <item x="968"/>
        <item x="1337"/>
        <item x="107"/>
        <item x="804"/>
        <item x="2033"/>
        <item x="2034"/>
        <item x="1174"/>
        <item x="1499"/>
        <item x="2192"/>
        <item x="2515"/>
        <item x="1857"/>
        <item x="1687"/>
        <item x="1175"/>
        <item x="2516"/>
        <item x="1858"/>
        <item x="1688"/>
        <item x="632"/>
        <item x="1338"/>
        <item x="805"/>
        <item x="806"/>
        <item x="633"/>
        <item x="2193"/>
        <item x="2649"/>
        <item x="2517"/>
        <item x="634"/>
        <item x="2650"/>
        <item x="1689"/>
        <item x="2359"/>
        <item x="296"/>
        <item x="969"/>
        <item x="2518"/>
        <item x="2194"/>
        <item x="2651"/>
        <item x="970"/>
        <item x="1859"/>
        <item x="108"/>
        <item x="2195"/>
        <item x="2035"/>
        <item x="2360"/>
        <item x="476"/>
        <item x="109"/>
        <item x="971"/>
        <item x="2036"/>
        <item x="2652"/>
        <item x="807"/>
        <item x="2361"/>
        <item x="2196"/>
        <item x="2519"/>
        <item x="1860"/>
        <item x="972"/>
        <item x="297"/>
        <item x="1176"/>
        <item x="2197"/>
        <item x="110"/>
        <item x="2037"/>
        <item x="2653"/>
        <item x="1339"/>
        <item x="1177"/>
        <item x="2198"/>
        <item x="808"/>
        <item x="1500"/>
        <item x="1861"/>
        <item x="973"/>
        <item x="477"/>
        <item x="1501"/>
        <item x="635"/>
        <item x="636"/>
        <item x="111"/>
        <item x="2038"/>
        <item x="298"/>
        <item x="1178"/>
        <item x="2039"/>
        <item x="2362"/>
        <item x="2520"/>
        <item x="2363"/>
        <item x="809"/>
        <item x="2654"/>
        <item x="2364"/>
        <item x="2040"/>
        <item x="1179"/>
        <item x="1690"/>
        <item x="1862"/>
        <item x="2521"/>
        <item x="637"/>
        <item x="2365"/>
        <item x="1691"/>
        <item x="1863"/>
        <item x="478"/>
        <item x="2199"/>
        <item x="810"/>
        <item x="1340"/>
        <item x="1692"/>
        <item x="2522"/>
        <item x="1502"/>
        <item x="2655"/>
        <item x="2200"/>
        <item x="1180"/>
        <item x="811"/>
        <item x="112"/>
        <item x="299"/>
        <item x="1503"/>
        <item x="974"/>
        <item x="1341"/>
        <item x="638"/>
        <item x="1181"/>
        <item x="1342"/>
        <item x="479"/>
        <item x="812"/>
        <item x="2201"/>
        <item x="2366"/>
        <item x="2202"/>
        <item x="2367"/>
        <item x="639"/>
        <item x="975"/>
        <item x="113"/>
        <item x="2041"/>
        <item x="1504"/>
        <item x="813"/>
        <item x="1505"/>
        <item x="976"/>
        <item x="1864"/>
        <item x="814"/>
        <item x="977"/>
        <item x="114"/>
        <item x="115"/>
        <item x="2203"/>
        <item x="2204"/>
        <item x="2368"/>
        <item x="1865"/>
        <item x="978"/>
        <item x="116"/>
        <item x="640"/>
        <item x="641"/>
        <item x="2369"/>
        <item x="480"/>
        <item x="481"/>
        <item x="1182"/>
        <item x="1866"/>
        <item x="117"/>
        <item x="482"/>
        <item x="2370"/>
        <item x="1506"/>
        <item x="300"/>
        <item x="979"/>
        <item x="1183"/>
        <item x="1693"/>
        <item x="483"/>
        <item x="1507"/>
        <item x="2205"/>
        <item x="2042"/>
        <item x="815"/>
        <item x="1508"/>
        <item x="1867"/>
        <item x="1184"/>
        <item x="2043"/>
        <item x="980"/>
        <item x="2206"/>
        <item x="1185"/>
        <item x="2044"/>
        <item x="981"/>
        <item x="2656"/>
        <item x="2207"/>
        <item x="2045"/>
        <item x="2046"/>
        <item x="1509"/>
        <item x="2657"/>
        <item x="982"/>
        <item x="2371"/>
        <item x="484"/>
        <item x="118"/>
        <item x="2523"/>
        <item x="983"/>
        <item x="1868"/>
        <item x="2208"/>
        <item x="2524"/>
        <item x="1510"/>
        <item x="1869"/>
        <item x="1511"/>
        <item x="119"/>
        <item x="984"/>
        <item x="301"/>
        <item x="1186"/>
        <item x="2525"/>
        <item x="2372"/>
        <item x="1870"/>
        <item x="1694"/>
        <item x="2209"/>
        <item x="120"/>
        <item x="2047"/>
        <item x="1512"/>
        <item x="302"/>
        <item x="1187"/>
        <item x="485"/>
        <item x="1695"/>
        <item x="2048"/>
        <item x="2658"/>
        <item x="2526"/>
        <item x="985"/>
        <item x="1343"/>
        <item x="2210"/>
        <item x="1871"/>
        <item x="2659"/>
        <item x="816"/>
        <item x="2049"/>
        <item x="2527"/>
        <item x="303"/>
        <item x="1344"/>
        <item x="1188"/>
        <item x="486"/>
        <item x="1696"/>
        <item x="1697"/>
        <item x="1345"/>
        <item x="487"/>
        <item x="1513"/>
        <item x="1872"/>
        <item x="2528"/>
        <item x="2373"/>
        <item x="2374"/>
        <item x="1346"/>
        <item x="2375"/>
        <item x="986"/>
        <item x="1698"/>
        <item x="2050"/>
        <item x="2051"/>
        <item x="2376"/>
        <item x="2052"/>
        <item x="817"/>
        <item x="1189"/>
        <item x="2053"/>
        <item x="2211"/>
        <item x="2660"/>
        <item x="488"/>
        <item x="1347"/>
        <item x="1699"/>
        <item x="2054"/>
        <item x="1514"/>
        <item x="2055"/>
        <item x="2661"/>
        <item x="642"/>
        <item x="1515"/>
        <item x="489"/>
        <item x="2377"/>
        <item x="643"/>
        <item x="2056"/>
        <item x="1190"/>
        <item x="1348"/>
        <item x="1191"/>
        <item x="987"/>
        <item x="1192"/>
        <item x="2212"/>
        <item x="2529"/>
        <item x="2378"/>
        <item x="1193"/>
        <item x="818"/>
        <item x="2530"/>
        <item x="1700"/>
        <item x="1194"/>
        <item x="490"/>
        <item x="1516"/>
        <item x="121"/>
        <item x="1701"/>
        <item x="2531"/>
        <item x="2213"/>
        <item x="2379"/>
        <item x="2532"/>
        <item x="2662"/>
        <item x="2214"/>
        <item x="644"/>
        <item x="1349"/>
        <item x="1517"/>
        <item x="2215"/>
        <item x="2057"/>
        <item x="1195"/>
        <item x="1702"/>
        <item x="2533"/>
        <item x="2380"/>
        <item x="491"/>
        <item x="2216"/>
        <item x="122"/>
        <item x="2381"/>
        <item x="1518"/>
        <item x="819"/>
        <item x="1703"/>
        <item x="2058"/>
        <item x="2663"/>
        <item x="1704"/>
        <item x="2382"/>
        <item x="988"/>
        <item x="2534"/>
        <item x="1350"/>
        <item x="1705"/>
        <item x="2059"/>
        <item x="989"/>
        <item x="645"/>
        <item x="990"/>
        <item x="304"/>
        <item x="1706"/>
        <item x="2535"/>
        <item x="646"/>
        <item x="123"/>
        <item x="1873"/>
        <item x="1874"/>
        <item x="1351"/>
        <item x="1875"/>
        <item x="1352"/>
        <item x="2383"/>
        <item x="124"/>
        <item x="820"/>
        <item x="1196"/>
        <item x="1876"/>
        <item x="305"/>
        <item x="2384"/>
        <item x="1877"/>
        <item x="2385"/>
        <item x="1878"/>
        <item x="1707"/>
        <item x="1197"/>
        <item x="1353"/>
        <item x="647"/>
        <item x="1354"/>
        <item x="1879"/>
        <item x="2386"/>
        <item x="1708"/>
        <item x="2664"/>
        <item x="2665"/>
        <item x="648"/>
        <item x="125"/>
        <item x="1355"/>
        <item x="2536"/>
        <item x="306"/>
        <item x="991"/>
        <item x="2537"/>
        <item x="821"/>
        <item x="1356"/>
        <item x="649"/>
        <item x="2060"/>
        <item x="2666"/>
        <item x="126"/>
        <item x="1198"/>
        <item x="1357"/>
        <item x="650"/>
        <item x="2387"/>
        <item x="2667"/>
        <item x="992"/>
        <item x="1519"/>
        <item x="307"/>
        <item x="651"/>
        <item x="492"/>
        <item x="2217"/>
        <item x="1880"/>
        <item x="993"/>
        <item x="308"/>
        <item x="1520"/>
        <item x="1709"/>
        <item x="2218"/>
        <item x="1521"/>
        <item x="2388"/>
        <item x="822"/>
        <item x="309"/>
        <item x="994"/>
        <item x="2668"/>
        <item x="2219"/>
        <item x="823"/>
        <item x="1199"/>
        <item x="2669"/>
        <item x="2220"/>
        <item x="493"/>
        <item x="995"/>
        <item x="652"/>
        <item x="653"/>
        <item x="2538"/>
        <item x="2061"/>
        <item x="654"/>
        <item x="1710"/>
        <item x="824"/>
        <item x="1711"/>
        <item x="310"/>
        <item x="1522"/>
        <item x="1712"/>
        <item x="1713"/>
        <item x="1358"/>
        <item x="2539"/>
        <item x="2389"/>
        <item x="494"/>
        <item x="311"/>
        <item x="1523"/>
        <item x="2062"/>
        <item x="312"/>
        <item x="1881"/>
        <item x="1200"/>
        <item x="495"/>
        <item x="996"/>
        <item x="127"/>
        <item x="1882"/>
        <item x="1201"/>
        <item x="825"/>
        <item x="2540"/>
        <item x="1359"/>
        <item x="2541"/>
        <item x="1883"/>
        <item x="2221"/>
        <item x="313"/>
        <item x="2222"/>
        <item x="1714"/>
        <item x="655"/>
        <item x="128"/>
        <item x="1360"/>
        <item x="1524"/>
        <item x="2223"/>
        <item x="1525"/>
        <item x="1884"/>
        <item x="314"/>
        <item x="2542"/>
        <item x="315"/>
        <item x="1526"/>
        <item x="997"/>
        <item x="1202"/>
        <item x="826"/>
        <item x="129"/>
        <item x="2670"/>
        <item x="1715"/>
        <item x="1885"/>
        <item x="998"/>
        <item x="130"/>
        <item x="2224"/>
        <item x="827"/>
        <item x="496"/>
        <item x="1203"/>
        <item x="1527"/>
        <item x="2225"/>
        <item x="2226"/>
        <item x="316"/>
        <item x="828"/>
        <item x="2227"/>
        <item x="1204"/>
        <item x="1716"/>
        <item x="317"/>
        <item x="829"/>
        <item x="999"/>
        <item x="1000"/>
        <item x="1717"/>
        <item x="1001"/>
        <item x="1002"/>
        <item x="1003"/>
        <item x="830"/>
        <item x="2390"/>
        <item x="2543"/>
        <item x="1205"/>
        <item x="1206"/>
        <item x="1004"/>
        <item x="497"/>
        <item x="656"/>
        <item x="2063"/>
        <item x="2391"/>
        <item x="2228"/>
        <item x="1528"/>
        <item x="657"/>
        <item x="1361"/>
        <item x="131"/>
        <item x="2671"/>
        <item x="2064"/>
        <item x="1718"/>
        <item x="132"/>
        <item x="1529"/>
        <item x="498"/>
        <item x="2065"/>
        <item x="318"/>
        <item x="1530"/>
        <item x="499"/>
        <item x="1886"/>
        <item x="658"/>
        <item x="1005"/>
        <item x="500"/>
        <item x="501"/>
        <item x="2672"/>
        <item x="319"/>
        <item x="502"/>
        <item x="831"/>
        <item x="2673"/>
        <item x="2674"/>
        <item x="1719"/>
        <item x="1531"/>
        <item x="2392"/>
        <item x="1720"/>
        <item x="1207"/>
        <item x="2229"/>
        <item x="1208"/>
        <item x="320"/>
        <item x="1362"/>
        <item x="659"/>
        <item x="503"/>
        <item x="1006"/>
        <item x="1007"/>
        <item x="133"/>
        <item x="504"/>
        <item x="2066"/>
        <item x="2393"/>
        <item x="1887"/>
        <item x="1721"/>
        <item x="2067"/>
        <item x="1888"/>
        <item x="134"/>
        <item x="2394"/>
        <item x="1532"/>
        <item x="1533"/>
        <item x="2675"/>
        <item x="832"/>
        <item x="1889"/>
        <item x="1008"/>
        <item x="660"/>
        <item x="661"/>
        <item x="833"/>
        <item x="505"/>
        <item x="2230"/>
        <item x="506"/>
        <item x="1890"/>
        <item x="321"/>
        <item x="1722"/>
        <item x="1534"/>
        <item x="1891"/>
        <item x="1363"/>
        <item x="834"/>
        <item x="1209"/>
        <item x="2544"/>
        <item x="2068"/>
        <item x="135"/>
        <item x="507"/>
        <item x="1723"/>
        <item x="2395"/>
        <item x="1892"/>
        <item x="1893"/>
        <item x="508"/>
        <item x="2676"/>
        <item x="2069"/>
        <item x="1210"/>
        <item x="662"/>
        <item x="509"/>
        <item x="2231"/>
        <item x="1894"/>
        <item x="1724"/>
        <item x="1725"/>
        <item x="1726"/>
        <item x="1009"/>
        <item x="2677"/>
        <item x="835"/>
        <item x="1895"/>
        <item x="2678"/>
        <item x="663"/>
        <item x="2232"/>
        <item x="1535"/>
        <item x="2679"/>
        <item x="1364"/>
        <item x="1896"/>
        <item x="322"/>
        <item x="2233"/>
        <item x="136"/>
        <item x="2545"/>
        <item x="137"/>
        <item x="2396"/>
        <item x="1010"/>
        <item x="1011"/>
        <item x="323"/>
        <item x="1012"/>
        <item x="1013"/>
        <item x="1727"/>
        <item x="138"/>
        <item x="836"/>
        <item x="139"/>
        <item x="510"/>
        <item x="2680"/>
        <item x="2397"/>
        <item x="1897"/>
        <item x="2398"/>
        <item x="2234"/>
        <item x="1536"/>
        <item x="2235"/>
        <item x="837"/>
        <item x="1014"/>
        <item x="2399"/>
        <item x="1015"/>
        <item x="1537"/>
        <item x="1538"/>
        <item x="140"/>
        <item x="1539"/>
        <item x="2400"/>
        <item x="1728"/>
        <item x="2070"/>
        <item x="1365"/>
        <item x="511"/>
        <item x="1366"/>
        <item x="2236"/>
        <item x="2546"/>
        <item x="324"/>
        <item x="664"/>
        <item x="325"/>
        <item x="141"/>
        <item x="1367"/>
        <item x="2237"/>
        <item x="1211"/>
        <item x="1729"/>
        <item x="2401"/>
        <item x="2547"/>
        <item x="2238"/>
        <item x="142"/>
        <item x="2071"/>
        <item x="2402"/>
        <item x="1212"/>
        <item x="1016"/>
        <item x="1017"/>
        <item x="2403"/>
        <item x="838"/>
        <item x="2239"/>
        <item x="512"/>
        <item x="2681"/>
        <item x="1368"/>
        <item x="665"/>
        <item x="2072"/>
        <item x="1898"/>
        <item x="143"/>
        <item x="1369"/>
        <item x="2240"/>
        <item x="1730"/>
        <item x="326"/>
        <item x="2682"/>
        <item x="2548"/>
        <item x="2549"/>
        <item x="839"/>
        <item x="2073"/>
        <item x="327"/>
        <item x="1899"/>
        <item x="1370"/>
        <item x="144"/>
        <item x="328"/>
        <item x="2683"/>
        <item x="2404"/>
        <item x="1018"/>
        <item x="2550"/>
        <item x="1371"/>
        <item x="2551"/>
        <item x="2074"/>
        <item x="1731"/>
        <item x="1019"/>
        <item x="1540"/>
        <item x="666"/>
        <item x="513"/>
        <item x="1020"/>
        <item x="1900"/>
        <item x="1901"/>
        <item x="1541"/>
        <item x="840"/>
        <item x="1542"/>
        <item x="1902"/>
        <item x="1903"/>
        <item x="1021"/>
        <item x="1022"/>
        <item x="514"/>
        <item x="2405"/>
        <item x="2552"/>
        <item x="1543"/>
        <item x="841"/>
        <item x="329"/>
        <item x="1544"/>
        <item x="515"/>
        <item x="145"/>
        <item x="1213"/>
        <item x="1214"/>
        <item x="146"/>
        <item x="2553"/>
        <item x="667"/>
        <item x="1023"/>
        <item x="516"/>
        <item x="668"/>
        <item x="2241"/>
        <item x="1215"/>
        <item x="1732"/>
        <item x="1024"/>
        <item x="517"/>
        <item x="518"/>
        <item x="2684"/>
        <item x="2554"/>
        <item x="1216"/>
        <item x="2075"/>
        <item x="1025"/>
        <item x="1904"/>
        <item x="1545"/>
        <item x="1733"/>
        <item x="1734"/>
        <item x="147"/>
        <item x="148"/>
        <item x="1026"/>
        <item x="2685"/>
        <item x="330"/>
        <item x="1905"/>
        <item x="1027"/>
        <item x="1546"/>
        <item x="1217"/>
        <item x="1906"/>
        <item x="2242"/>
        <item x="519"/>
        <item x="331"/>
        <item x="842"/>
        <item x="1547"/>
        <item x="843"/>
        <item x="844"/>
        <item x="669"/>
        <item x="149"/>
        <item x="1548"/>
        <item x="2686"/>
        <item x="1549"/>
        <item x="1028"/>
        <item x="1029"/>
        <item x="1372"/>
        <item x="1373"/>
        <item x="1030"/>
        <item x="845"/>
        <item x="2406"/>
        <item x="1907"/>
        <item x="1550"/>
        <item x="1551"/>
        <item x="1552"/>
        <item x="1374"/>
        <item x="2076"/>
        <item x="1031"/>
        <item x="1553"/>
        <item x="2407"/>
        <item x="2077"/>
        <item x="332"/>
        <item x="1735"/>
        <item x="2078"/>
        <item x="1218"/>
        <item x="2687"/>
        <item x="2079"/>
        <item x="1375"/>
        <item x="520"/>
        <item x="2080"/>
        <item x="1554"/>
        <item x="521"/>
        <item x="846"/>
        <item x="1555"/>
        <item x="2408"/>
        <item x="522"/>
        <item x="670"/>
        <item x="1556"/>
        <item x="1557"/>
        <item x="150"/>
        <item x="151"/>
        <item x="2243"/>
        <item x="152"/>
        <item x="153"/>
        <item x="1736"/>
        <item x="333"/>
        <item x="2081"/>
        <item x="1219"/>
        <item x="1376"/>
        <item x="2555"/>
        <item x="154"/>
        <item x="1032"/>
        <item x="1737"/>
        <item x="2556"/>
        <item x="1738"/>
        <item x="2557"/>
        <item x="155"/>
        <item x="847"/>
        <item x="2409"/>
        <item x="1033"/>
        <item x="523"/>
        <item x="1739"/>
        <item x="1220"/>
        <item x="1377"/>
        <item x="1908"/>
        <item x="1378"/>
        <item x="848"/>
        <item x="2558"/>
        <item x="1909"/>
        <item x="671"/>
        <item x="849"/>
        <item x="850"/>
        <item x="524"/>
        <item x="334"/>
        <item x="2082"/>
        <item x="1558"/>
        <item x="1034"/>
        <item x="1910"/>
        <item x="2559"/>
        <item x="2560"/>
        <item x="851"/>
        <item x="1559"/>
        <item x="2688"/>
        <item x="156"/>
        <item x="157"/>
        <item x="672"/>
        <item x="1221"/>
        <item x="2410"/>
        <item x="2244"/>
        <item x="2245"/>
        <item x="1222"/>
        <item x="673"/>
        <item x="158"/>
        <item x="674"/>
        <item x="1740"/>
        <item x="2561"/>
        <item x="2083"/>
        <item x="1223"/>
        <item x="525"/>
        <item x="1035"/>
        <item x="335"/>
        <item x="1741"/>
        <item x="852"/>
        <item x="1560"/>
        <item x="1911"/>
        <item x="1912"/>
        <item x="159"/>
        <item x="1561"/>
        <item x="853"/>
        <item x="1379"/>
        <item x="1913"/>
        <item x="1224"/>
        <item x="2084"/>
        <item x="2085"/>
        <item x="2086"/>
        <item x="1742"/>
        <item x="1562"/>
        <item x="1036"/>
        <item x="2246"/>
        <item x="1380"/>
        <item x="1743"/>
        <item x="2087"/>
        <item x="336"/>
        <item x="1225"/>
        <item t="default"/>
      </items>
    </pivotField>
    <pivotField showAll="0"/>
    <pivotField showAll="0">
      <items count="2117">
        <item x="118"/>
        <item x="10"/>
        <item x="114"/>
        <item x="89"/>
        <item x="34"/>
        <item x="69"/>
        <item x="108"/>
        <item x="101"/>
        <item x="78"/>
        <item x="32"/>
        <item x="60"/>
        <item x="21"/>
        <item x="30"/>
        <item x="93"/>
        <item x="3"/>
        <item x="25"/>
        <item x="33"/>
        <item x="6"/>
        <item x="59"/>
        <item x="64"/>
        <item x="125"/>
        <item x="36"/>
        <item x="12"/>
        <item x="95"/>
        <item x="94"/>
        <item x="54"/>
        <item x="4"/>
        <item x="40"/>
        <item x="76"/>
        <item x="43"/>
        <item x="92"/>
        <item x="39"/>
        <item x="115"/>
        <item x="121"/>
        <item x="98"/>
        <item x="105"/>
        <item x="83"/>
        <item x="23"/>
        <item x="31"/>
        <item x="55"/>
        <item x="100"/>
        <item x="14"/>
        <item x="84"/>
        <item x="50"/>
        <item x="63"/>
        <item x="13"/>
        <item x="52"/>
        <item x="56"/>
        <item x="75"/>
        <item x="96"/>
        <item x="5"/>
        <item x="37"/>
        <item x="87"/>
        <item x="35"/>
        <item x="66"/>
        <item x="57"/>
        <item x="79"/>
        <item x="111"/>
        <item x="99"/>
        <item x="9"/>
        <item x="67"/>
        <item x="88"/>
        <item x="107"/>
        <item x="0"/>
        <item x="49"/>
        <item x="80"/>
        <item x="11"/>
        <item x="20"/>
        <item x="104"/>
        <item x="97"/>
        <item x="86"/>
        <item x="1"/>
        <item x="46"/>
        <item x="27"/>
        <item x="15"/>
        <item x="124"/>
        <item x="71"/>
        <item x="82"/>
        <item x="116"/>
        <item x="42"/>
        <item x="28"/>
        <item x="73"/>
        <item x="26"/>
        <item x="81"/>
        <item x="16"/>
        <item x="29"/>
        <item x="119"/>
        <item x="122"/>
        <item x="109"/>
        <item x="113"/>
        <item x="7"/>
        <item x="61"/>
        <item x="62"/>
        <item x="53"/>
        <item x="127"/>
        <item x="90"/>
        <item x="120"/>
        <item x="70"/>
        <item x="22"/>
        <item x="38"/>
        <item x="103"/>
        <item x="51"/>
        <item x="112"/>
        <item x="106"/>
        <item x="102"/>
        <item x="68"/>
        <item x="17"/>
        <item x="2"/>
        <item x="8"/>
        <item x="91"/>
        <item x="41"/>
        <item x="45"/>
        <item x="24"/>
        <item x="77"/>
        <item x="18"/>
        <item x="85"/>
        <item x="110"/>
        <item x="123"/>
        <item x="126"/>
        <item x="74"/>
        <item x="48"/>
        <item x="65"/>
        <item x="58"/>
        <item x="19"/>
        <item x="117"/>
        <item x="44"/>
        <item x="47"/>
        <item x="72"/>
        <item x="258"/>
        <item x="188"/>
        <item x="250"/>
        <item x="217"/>
        <item x="211"/>
        <item x="194"/>
        <item x="225"/>
        <item x="128"/>
        <item x="149"/>
        <item x="191"/>
        <item x="199"/>
        <item x="143"/>
        <item x="196"/>
        <item x="177"/>
        <item x="179"/>
        <item x="249"/>
        <item x="252"/>
        <item x="257"/>
        <item x="173"/>
        <item x="141"/>
        <item x="240"/>
        <item x="200"/>
        <item x="222"/>
        <item x="192"/>
        <item x="153"/>
        <item x="221"/>
        <item x="136"/>
        <item x="140"/>
        <item x="255"/>
        <item x="156"/>
        <item x="230"/>
        <item x="155"/>
        <item x="171"/>
        <item x="138"/>
        <item x="216"/>
        <item x="224"/>
        <item x="243"/>
        <item x="157"/>
        <item x="215"/>
        <item x="161"/>
        <item x="207"/>
        <item x="150"/>
        <item x="176"/>
        <item x="241"/>
        <item x="219"/>
        <item x="160"/>
        <item x="202"/>
        <item x="229"/>
        <item x="235"/>
        <item x="168"/>
        <item x="134"/>
        <item x="205"/>
        <item x="247"/>
        <item x="181"/>
        <item x="251"/>
        <item x="245"/>
        <item x="198"/>
        <item x="154"/>
        <item x="256"/>
        <item x="214"/>
        <item x="184"/>
        <item x="220"/>
        <item x="209"/>
        <item x="165"/>
        <item x="228"/>
        <item x="190"/>
        <item x="147"/>
        <item x="131"/>
        <item x="242"/>
        <item x="152"/>
        <item x="142"/>
        <item x="164"/>
        <item x="244"/>
        <item x="203"/>
        <item x="151"/>
        <item x="193"/>
        <item x="144"/>
        <item x="232"/>
        <item x="204"/>
        <item x="226"/>
        <item x="146"/>
        <item x="233"/>
        <item x="208"/>
        <item x="169"/>
        <item x="227"/>
        <item x="182"/>
        <item x="238"/>
        <item x="187"/>
        <item x="197"/>
        <item x="189"/>
        <item x="167"/>
        <item x="234"/>
        <item x="130"/>
        <item x="175"/>
        <item x="174"/>
        <item x="212"/>
        <item x="237"/>
        <item x="253"/>
        <item x="145"/>
        <item x="239"/>
        <item x="206"/>
        <item x="180"/>
        <item x="178"/>
        <item x="129"/>
        <item x="254"/>
        <item x="185"/>
        <item x="170"/>
        <item x="186"/>
        <item x="133"/>
        <item x="163"/>
        <item x="210"/>
        <item x="201"/>
        <item x="183"/>
        <item x="259"/>
        <item x="137"/>
        <item x="195"/>
        <item x="213"/>
        <item x="139"/>
        <item x="162"/>
        <item x="246"/>
        <item x="132"/>
        <item x="166"/>
        <item x="261"/>
        <item x="172"/>
        <item x="218"/>
        <item x="248"/>
        <item x="148"/>
        <item x="159"/>
        <item x="158"/>
        <item x="135"/>
        <item x="260"/>
        <item x="223"/>
        <item x="231"/>
        <item x="236"/>
        <item x="282"/>
        <item x="337"/>
        <item x="400"/>
        <item x="293"/>
        <item x="371"/>
        <item x="326"/>
        <item x="312"/>
        <item x="360"/>
        <item x="351"/>
        <item x="333"/>
        <item x="322"/>
        <item x="319"/>
        <item x="373"/>
        <item x="404"/>
        <item x="365"/>
        <item x="366"/>
        <item x="347"/>
        <item x="268"/>
        <item x="334"/>
        <item x="372"/>
        <item x="264"/>
        <item x="335"/>
        <item x="298"/>
        <item x="303"/>
        <item x="317"/>
        <item x="388"/>
        <item x="297"/>
        <item x="305"/>
        <item x="310"/>
        <item x="263"/>
        <item x="389"/>
        <item x="340"/>
        <item x="320"/>
        <item x="364"/>
        <item x="307"/>
        <item x="318"/>
        <item x="361"/>
        <item x="345"/>
        <item x="265"/>
        <item x="381"/>
        <item x="286"/>
        <item x="271"/>
        <item x="332"/>
        <item x="403"/>
        <item x="284"/>
        <item x="295"/>
        <item x="283"/>
        <item x="405"/>
        <item x="278"/>
        <item x="311"/>
        <item x="266"/>
        <item x="380"/>
        <item x="325"/>
        <item x="384"/>
        <item x="344"/>
        <item x="394"/>
        <item x="370"/>
        <item x="336"/>
        <item x="338"/>
        <item x="349"/>
        <item x="341"/>
        <item x="342"/>
        <item x="270"/>
        <item x="393"/>
        <item x="396"/>
        <item x="357"/>
        <item x="397"/>
        <item x="277"/>
        <item x="269"/>
        <item x="385"/>
        <item x="350"/>
        <item x="399"/>
        <item x="377"/>
        <item x="304"/>
        <item x="374"/>
        <item x="328"/>
        <item x="273"/>
        <item x="321"/>
        <item x="391"/>
        <item x="390"/>
        <item x="316"/>
        <item x="314"/>
        <item x="383"/>
        <item x="262"/>
        <item x="324"/>
        <item x="323"/>
        <item x="378"/>
        <item x="348"/>
        <item x="330"/>
        <item x="339"/>
        <item x="331"/>
        <item x="353"/>
        <item x="382"/>
        <item x="291"/>
        <item x="300"/>
        <item x="387"/>
        <item x="362"/>
        <item x="354"/>
        <item x="401"/>
        <item x="294"/>
        <item x="368"/>
        <item x="313"/>
        <item x="367"/>
        <item x="299"/>
        <item x="296"/>
        <item x="315"/>
        <item x="363"/>
        <item x="301"/>
        <item x="356"/>
        <item x="280"/>
        <item x="358"/>
        <item x="287"/>
        <item x="276"/>
        <item x="289"/>
        <item x="308"/>
        <item x="309"/>
        <item x="274"/>
        <item x="272"/>
        <item x="398"/>
        <item x="346"/>
        <item x="369"/>
        <item x="392"/>
        <item x="402"/>
        <item x="376"/>
        <item x="275"/>
        <item x="355"/>
        <item x="281"/>
        <item x="329"/>
        <item x="352"/>
        <item x="386"/>
        <item x="379"/>
        <item x="279"/>
        <item x="290"/>
        <item x="359"/>
        <item x="395"/>
        <item x="292"/>
        <item x="285"/>
        <item x="306"/>
        <item x="267"/>
        <item x="288"/>
        <item x="302"/>
        <item x="375"/>
        <item x="406"/>
        <item x="343"/>
        <item x="327"/>
        <item x="478"/>
        <item x="428"/>
        <item x="416"/>
        <item x="509"/>
        <item x="518"/>
        <item x="427"/>
        <item x="462"/>
        <item x="443"/>
        <item x="488"/>
        <item x="407"/>
        <item x="437"/>
        <item x="466"/>
        <item x="486"/>
        <item x="464"/>
        <item x="436"/>
        <item x="465"/>
        <item x="517"/>
        <item x="458"/>
        <item x="449"/>
        <item x="433"/>
        <item x="520"/>
        <item x="432"/>
        <item x="521"/>
        <item x="450"/>
        <item x="467"/>
        <item x="507"/>
        <item x="434"/>
        <item x="417"/>
        <item x="511"/>
        <item x="494"/>
        <item x="444"/>
        <item x="473"/>
        <item x="492"/>
        <item x="479"/>
        <item x="447"/>
        <item x="476"/>
        <item x="491"/>
        <item x="459"/>
        <item x="503"/>
        <item x="474"/>
        <item x="490"/>
        <item x="469"/>
        <item x="510"/>
        <item x="514"/>
        <item x="409"/>
        <item x="483"/>
        <item x="519"/>
        <item x="508"/>
        <item x="505"/>
        <item x="522"/>
        <item x="420"/>
        <item x="500"/>
        <item x="408"/>
        <item x="493"/>
        <item x="455"/>
        <item x="487"/>
        <item x="412"/>
        <item x="451"/>
        <item x="442"/>
        <item x="516"/>
        <item x="460"/>
        <item x="499"/>
        <item x="496"/>
        <item x="418"/>
        <item x="523"/>
        <item x="431"/>
        <item x="461"/>
        <item x="497"/>
        <item x="440"/>
        <item x="435"/>
        <item x="472"/>
        <item x="525"/>
        <item x="421"/>
        <item x="477"/>
        <item x="448"/>
        <item x="501"/>
        <item x="495"/>
        <item x="524"/>
        <item x="430"/>
        <item x="439"/>
        <item x="411"/>
        <item x="415"/>
        <item x="456"/>
        <item x="498"/>
        <item x="454"/>
        <item x="526"/>
        <item x="414"/>
        <item x="423"/>
        <item x="512"/>
        <item x="422"/>
        <item x="452"/>
        <item x="480"/>
        <item x="426"/>
        <item x="515"/>
        <item x="419"/>
        <item x="457"/>
        <item x="485"/>
        <item x="527"/>
        <item x="475"/>
        <item x="453"/>
        <item x="504"/>
        <item x="410"/>
        <item x="468"/>
        <item x="513"/>
        <item x="506"/>
        <item x="445"/>
        <item x="502"/>
        <item x="413"/>
        <item x="489"/>
        <item x="528"/>
        <item x="482"/>
        <item x="425"/>
        <item x="484"/>
        <item x="446"/>
        <item x="424"/>
        <item x="463"/>
        <item x="441"/>
        <item x="470"/>
        <item x="438"/>
        <item x="471"/>
        <item x="429"/>
        <item x="481"/>
        <item x="623"/>
        <item x="605"/>
        <item x="580"/>
        <item x="548"/>
        <item x="575"/>
        <item x="607"/>
        <item x="665"/>
        <item x="618"/>
        <item x="631"/>
        <item x="545"/>
        <item x="587"/>
        <item x="542"/>
        <item x="533"/>
        <item x="583"/>
        <item x="615"/>
        <item x="663"/>
        <item x="609"/>
        <item x="636"/>
        <item x="584"/>
        <item x="670"/>
        <item x="577"/>
        <item x="658"/>
        <item x="590"/>
        <item x="608"/>
        <item x="652"/>
        <item x="635"/>
        <item x="669"/>
        <item x="654"/>
        <item x="668"/>
        <item x="535"/>
        <item x="624"/>
        <item x="650"/>
        <item x="641"/>
        <item x="555"/>
        <item x="649"/>
        <item x="612"/>
        <item x="598"/>
        <item x="581"/>
        <item x="539"/>
        <item x="602"/>
        <item x="651"/>
        <item x="637"/>
        <item x="544"/>
        <item x="571"/>
        <item x="659"/>
        <item x="537"/>
        <item x="610"/>
        <item x="632"/>
        <item x="543"/>
        <item x="532"/>
        <item x="551"/>
        <item x="619"/>
        <item x="541"/>
        <item x="552"/>
        <item x="566"/>
        <item x="667"/>
        <item x="616"/>
        <item x="563"/>
        <item x="568"/>
        <item x="613"/>
        <item x="627"/>
        <item x="582"/>
        <item x="628"/>
        <item x="529"/>
        <item x="599"/>
        <item x="531"/>
        <item x="646"/>
        <item x="630"/>
        <item x="644"/>
        <item x="662"/>
        <item x="547"/>
        <item x="622"/>
        <item x="620"/>
        <item x="611"/>
        <item x="666"/>
        <item x="634"/>
        <item x="556"/>
        <item x="633"/>
        <item x="648"/>
        <item x="593"/>
        <item x="597"/>
        <item x="657"/>
        <item x="604"/>
        <item x="661"/>
        <item x="595"/>
        <item x="596"/>
        <item x="601"/>
        <item x="655"/>
        <item x="559"/>
        <item x="534"/>
        <item x="565"/>
        <item x="639"/>
        <item x="579"/>
        <item x="640"/>
        <item x="588"/>
        <item x="653"/>
        <item x="642"/>
        <item x="578"/>
        <item x="573"/>
        <item x="564"/>
        <item x="557"/>
        <item x="594"/>
        <item x="576"/>
        <item x="574"/>
        <item x="562"/>
        <item x="656"/>
        <item x="558"/>
        <item x="585"/>
        <item x="586"/>
        <item x="549"/>
        <item x="572"/>
        <item x="606"/>
        <item x="617"/>
        <item x="553"/>
        <item x="561"/>
        <item x="540"/>
        <item x="603"/>
        <item x="567"/>
        <item x="645"/>
        <item x="554"/>
        <item x="664"/>
        <item x="600"/>
        <item x="625"/>
        <item x="569"/>
        <item x="536"/>
        <item x="546"/>
        <item x="660"/>
        <item x="538"/>
        <item x="560"/>
        <item x="570"/>
        <item x="626"/>
        <item x="530"/>
        <item x="614"/>
        <item x="621"/>
        <item x="647"/>
        <item x="589"/>
        <item x="550"/>
        <item x="592"/>
        <item x="638"/>
        <item x="643"/>
        <item x="591"/>
        <item x="629"/>
        <item x="779"/>
        <item x="714"/>
        <item x="765"/>
        <item x="763"/>
        <item x="728"/>
        <item x="785"/>
        <item x="764"/>
        <item x="773"/>
        <item x="724"/>
        <item x="698"/>
        <item x="679"/>
        <item x="708"/>
        <item x="716"/>
        <item x="705"/>
        <item x="726"/>
        <item x="673"/>
        <item x="798"/>
        <item x="766"/>
        <item x="738"/>
        <item x="768"/>
        <item x="692"/>
        <item x="767"/>
        <item x="802"/>
        <item x="809"/>
        <item x="690"/>
        <item x="743"/>
        <item x="778"/>
        <item x="771"/>
        <item x="741"/>
        <item x="677"/>
        <item x="719"/>
        <item x="761"/>
        <item x="757"/>
        <item x="675"/>
        <item x="696"/>
        <item x="684"/>
        <item x="783"/>
        <item x="781"/>
        <item x="742"/>
        <item x="731"/>
        <item x="796"/>
        <item x="795"/>
        <item x="751"/>
        <item x="701"/>
        <item x="746"/>
        <item x="776"/>
        <item x="734"/>
        <item x="790"/>
        <item x="685"/>
        <item x="744"/>
        <item x="712"/>
        <item x="718"/>
        <item x="693"/>
        <item x="801"/>
        <item x="799"/>
        <item x="760"/>
        <item x="710"/>
        <item x="747"/>
        <item x="808"/>
        <item x="748"/>
        <item x="807"/>
        <item x="715"/>
        <item x="810"/>
        <item x="806"/>
        <item x="704"/>
        <item x="774"/>
        <item x="791"/>
        <item x="769"/>
        <item x="702"/>
        <item x="678"/>
        <item x="709"/>
        <item x="805"/>
        <item x="686"/>
        <item x="695"/>
        <item x="789"/>
        <item x="732"/>
        <item x="688"/>
        <item x="736"/>
        <item x="733"/>
        <item x="717"/>
        <item x="750"/>
        <item x="812"/>
        <item x="697"/>
        <item x="672"/>
        <item x="754"/>
        <item x="775"/>
        <item x="756"/>
        <item x="797"/>
        <item x="788"/>
        <item x="683"/>
        <item x="762"/>
        <item x="770"/>
        <item x="758"/>
        <item x="792"/>
        <item x="777"/>
        <item x="772"/>
        <item x="800"/>
        <item x="723"/>
        <item x="674"/>
        <item x="711"/>
        <item x="727"/>
        <item x="759"/>
        <item x="720"/>
        <item x="753"/>
        <item x="811"/>
        <item x="682"/>
        <item x="813"/>
        <item x="782"/>
        <item x="706"/>
        <item x="699"/>
        <item x="780"/>
        <item x="786"/>
        <item x="737"/>
        <item x="729"/>
        <item x="787"/>
        <item x="794"/>
        <item x="700"/>
        <item x="691"/>
        <item x="689"/>
        <item x="740"/>
        <item x="749"/>
        <item x="752"/>
        <item x="703"/>
        <item x="671"/>
        <item x="721"/>
        <item x="804"/>
        <item x="739"/>
        <item x="694"/>
        <item x="784"/>
        <item x="735"/>
        <item x="722"/>
        <item x="713"/>
        <item x="676"/>
        <item x="755"/>
        <item x="745"/>
        <item x="803"/>
        <item x="707"/>
        <item x="730"/>
        <item x="680"/>
        <item x="793"/>
        <item x="725"/>
        <item x="681"/>
        <item x="687"/>
        <item x="886"/>
        <item x="938"/>
        <item x="945"/>
        <item x="867"/>
        <item x="838"/>
        <item x="955"/>
        <item x="824"/>
        <item x="942"/>
        <item x="887"/>
        <item x="844"/>
        <item x="850"/>
        <item x="854"/>
        <item x="817"/>
        <item x="898"/>
        <item x="872"/>
        <item x="859"/>
        <item x="926"/>
        <item x="900"/>
        <item x="949"/>
        <item x="889"/>
        <item x="837"/>
        <item x="952"/>
        <item x="929"/>
        <item x="877"/>
        <item x="842"/>
        <item x="848"/>
        <item x="873"/>
        <item x="826"/>
        <item x="857"/>
        <item x="908"/>
        <item x="956"/>
        <item x="847"/>
        <item x="820"/>
        <item x="858"/>
        <item x="915"/>
        <item x="902"/>
        <item x="833"/>
        <item x="825"/>
        <item x="866"/>
        <item x="962"/>
        <item x="875"/>
        <item x="893"/>
        <item x="846"/>
        <item x="835"/>
        <item x="856"/>
        <item x="896"/>
        <item x="960"/>
        <item x="921"/>
        <item x="894"/>
        <item x="852"/>
        <item x="897"/>
        <item x="891"/>
        <item x="943"/>
        <item x="907"/>
        <item x="878"/>
        <item x="863"/>
        <item x="941"/>
        <item x="814"/>
        <item x="853"/>
        <item x="919"/>
        <item x="865"/>
        <item x="869"/>
        <item x="961"/>
        <item x="890"/>
        <item x="950"/>
        <item x="933"/>
        <item x="947"/>
        <item x="906"/>
        <item x="874"/>
        <item x="944"/>
        <item x="884"/>
        <item x="946"/>
        <item x="819"/>
        <item x="899"/>
        <item x="831"/>
        <item x="903"/>
        <item x="885"/>
        <item x="948"/>
        <item x="924"/>
        <item x="927"/>
        <item x="816"/>
        <item x="928"/>
        <item x="861"/>
        <item x="910"/>
        <item x="959"/>
        <item x="841"/>
        <item x="904"/>
        <item x="951"/>
        <item x="920"/>
        <item x="922"/>
        <item x="953"/>
        <item x="839"/>
        <item x="939"/>
        <item x="840"/>
        <item x="892"/>
        <item x="836"/>
        <item x="829"/>
        <item x="917"/>
        <item x="879"/>
        <item x="870"/>
        <item x="843"/>
        <item x="849"/>
        <item x="958"/>
        <item x="883"/>
        <item x="934"/>
        <item x="871"/>
        <item x="918"/>
        <item x="868"/>
        <item x="916"/>
        <item x="828"/>
        <item x="925"/>
        <item x="957"/>
        <item x="895"/>
        <item x="912"/>
        <item x="909"/>
        <item x="913"/>
        <item x="830"/>
        <item x="914"/>
        <item x="954"/>
        <item x="860"/>
        <item x="931"/>
        <item x="864"/>
        <item x="832"/>
        <item x="940"/>
        <item x="862"/>
        <item x="815"/>
        <item x="888"/>
        <item x="881"/>
        <item x="935"/>
        <item x="818"/>
        <item x="911"/>
        <item x="882"/>
        <item x="855"/>
        <item x="821"/>
        <item x="827"/>
        <item x="834"/>
        <item x="937"/>
        <item x="851"/>
        <item x="930"/>
        <item x="880"/>
        <item x="932"/>
        <item x="923"/>
        <item x="823"/>
        <item x="822"/>
        <item x="936"/>
        <item x="905"/>
        <item x="845"/>
        <item x="876"/>
        <item x="901"/>
        <item x="1010"/>
        <item x="1056"/>
        <item x="1026"/>
        <item x="1019"/>
        <item x="979"/>
        <item x="969"/>
        <item x="1023"/>
        <item x="965"/>
        <item x="1024"/>
        <item x="1084"/>
        <item x="994"/>
        <item x="984"/>
        <item x="1015"/>
        <item x="1075"/>
        <item x="1057"/>
        <item x="1060"/>
        <item x="1027"/>
        <item x="1003"/>
        <item x="1021"/>
        <item x="992"/>
        <item x="1080"/>
        <item x="1074"/>
        <item x="999"/>
        <item x="963"/>
        <item x="996"/>
        <item x="977"/>
        <item x="982"/>
        <item x="1064"/>
        <item x="1058"/>
        <item x="1037"/>
        <item x="1046"/>
        <item x="1011"/>
        <item x="985"/>
        <item x="1018"/>
        <item x="1062"/>
        <item x="973"/>
        <item x="981"/>
        <item x="1073"/>
        <item x="1054"/>
        <item x="983"/>
        <item x="989"/>
        <item x="1051"/>
        <item x="998"/>
        <item x="1050"/>
        <item x="1040"/>
        <item x="1042"/>
        <item x="1029"/>
        <item x="997"/>
        <item x="1072"/>
        <item x="1071"/>
        <item x="1045"/>
        <item x="967"/>
        <item x="1022"/>
        <item x="1039"/>
        <item x="971"/>
        <item x="1028"/>
        <item x="1049"/>
        <item x="1076"/>
        <item x="1025"/>
        <item x="1036"/>
        <item x="1053"/>
        <item x="1063"/>
        <item x="993"/>
        <item x="970"/>
        <item x="1065"/>
        <item x="1016"/>
        <item x="1004"/>
        <item x="1017"/>
        <item x="986"/>
        <item x="974"/>
        <item x="1069"/>
        <item x="1008"/>
        <item x="1031"/>
        <item x="1047"/>
        <item x="976"/>
        <item x="1070"/>
        <item x="1033"/>
        <item x="1034"/>
        <item x="975"/>
        <item x="987"/>
        <item x="1032"/>
        <item x="972"/>
        <item x="1013"/>
        <item x="1078"/>
        <item x="1059"/>
        <item x="1083"/>
        <item x="1020"/>
        <item x="1035"/>
        <item x="964"/>
        <item x="1038"/>
        <item x="1077"/>
        <item x="1001"/>
        <item x="968"/>
        <item x="1068"/>
        <item x="1012"/>
        <item x="980"/>
        <item x="1014"/>
        <item x="995"/>
        <item x="1066"/>
        <item x="988"/>
        <item x="990"/>
        <item x="1055"/>
        <item x="1067"/>
        <item x="1005"/>
        <item x="966"/>
        <item x="978"/>
        <item x="1041"/>
        <item x="1052"/>
        <item x="1007"/>
        <item x="1081"/>
        <item x="1030"/>
        <item x="1006"/>
        <item x="1082"/>
        <item x="1000"/>
        <item x="1002"/>
        <item x="1048"/>
        <item x="1044"/>
        <item x="1079"/>
        <item x="1043"/>
        <item x="1061"/>
        <item x="1009"/>
        <item x="991"/>
        <item x="1168"/>
        <item x="1203"/>
        <item x="1145"/>
        <item x="1116"/>
        <item x="1156"/>
        <item x="1202"/>
        <item x="1121"/>
        <item x="1218"/>
        <item x="1167"/>
        <item x="1144"/>
        <item x="1171"/>
        <item x="1113"/>
        <item x="1151"/>
        <item x="1126"/>
        <item x="1146"/>
        <item x="1133"/>
        <item x="1166"/>
        <item x="1136"/>
        <item x="1102"/>
        <item x="1112"/>
        <item x="1109"/>
        <item x="1125"/>
        <item x="1129"/>
        <item x="1178"/>
        <item x="1197"/>
        <item x="1210"/>
        <item x="1099"/>
        <item x="1193"/>
        <item x="1132"/>
        <item x="1175"/>
        <item x="1118"/>
        <item x="1124"/>
        <item x="1094"/>
        <item x="1137"/>
        <item x="1189"/>
        <item x="1148"/>
        <item x="1188"/>
        <item x="1173"/>
        <item x="1127"/>
        <item x="1115"/>
        <item x="1211"/>
        <item x="1158"/>
        <item x="1204"/>
        <item x="1131"/>
        <item x="1191"/>
        <item x="1205"/>
        <item x="1092"/>
        <item x="1157"/>
        <item x="1134"/>
        <item x="1222"/>
        <item x="1147"/>
        <item x="1215"/>
        <item x="1143"/>
        <item x="1154"/>
        <item x="1087"/>
        <item x="1181"/>
        <item x="1114"/>
        <item x="1123"/>
        <item x="1117"/>
        <item x="1096"/>
        <item x="1090"/>
        <item x="1153"/>
        <item x="1106"/>
        <item x="1172"/>
        <item x="1217"/>
        <item x="1182"/>
        <item x="1139"/>
        <item x="1196"/>
        <item x="1110"/>
        <item x="1141"/>
        <item x="1221"/>
        <item x="1195"/>
        <item x="1185"/>
        <item x="1170"/>
        <item x="1176"/>
        <item x="1164"/>
        <item x="1089"/>
        <item x="1169"/>
        <item x="1180"/>
        <item x="1119"/>
        <item x="1150"/>
        <item x="1190"/>
        <item x="1174"/>
        <item x="1159"/>
        <item x="1149"/>
        <item x="1108"/>
        <item x="1162"/>
        <item x="1161"/>
        <item x="1179"/>
        <item x="1093"/>
        <item x="1213"/>
        <item x="1155"/>
        <item x="1212"/>
        <item x="1200"/>
        <item x="1152"/>
        <item x="1209"/>
        <item x="1101"/>
        <item x="1130"/>
        <item x="1192"/>
        <item x="1095"/>
        <item x="1085"/>
        <item x="1177"/>
        <item x="1103"/>
        <item x="1138"/>
        <item x="1163"/>
        <item x="1098"/>
        <item x="1186"/>
        <item x="1105"/>
        <item x="1104"/>
        <item x="1220"/>
        <item x="1160"/>
        <item x="1219"/>
        <item x="1111"/>
        <item x="1097"/>
        <item x="1194"/>
        <item x="1142"/>
        <item x="1206"/>
        <item x="1214"/>
        <item x="1128"/>
        <item x="1183"/>
        <item x="1135"/>
        <item x="1086"/>
        <item x="1187"/>
        <item x="1201"/>
        <item x="1140"/>
        <item x="1107"/>
        <item x="1207"/>
        <item x="1208"/>
        <item x="1120"/>
        <item x="1088"/>
        <item x="1184"/>
        <item x="1100"/>
        <item x="1199"/>
        <item x="1216"/>
        <item x="1091"/>
        <item x="1165"/>
        <item x="1198"/>
        <item x="1122"/>
        <item x="1256"/>
        <item x="1328"/>
        <item x="1352"/>
        <item x="1351"/>
        <item x="1295"/>
        <item x="1227"/>
        <item x="1359"/>
        <item x="1273"/>
        <item x="1276"/>
        <item x="1292"/>
        <item x="1260"/>
        <item x="1356"/>
        <item x="1317"/>
        <item x="1269"/>
        <item x="1231"/>
        <item x="1264"/>
        <item x="1337"/>
        <item x="1326"/>
        <item x="1254"/>
        <item x="1226"/>
        <item x="1355"/>
        <item x="1305"/>
        <item x="1234"/>
        <item x="1233"/>
        <item x="1247"/>
        <item x="1240"/>
        <item x="1316"/>
        <item x="1239"/>
        <item x="1253"/>
        <item x="1290"/>
        <item x="1291"/>
        <item x="1361"/>
        <item x="1275"/>
        <item x="1281"/>
        <item x="1339"/>
        <item x="1302"/>
        <item x="1249"/>
        <item x="1346"/>
        <item x="1258"/>
        <item x="1322"/>
        <item x="1223"/>
        <item x="1263"/>
        <item x="1343"/>
        <item x="1358"/>
        <item x="1255"/>
        <item x="1311"/>
        <item x="1320"/>
        <item x="1238"/>
        <item x="1349"/>
        <item x="1288"/>
        <item x="1241"/>
        <item x="1338"/>
        <item x="1270"/>
        <item x="1228"/>
        <item x="1244"/>
        <item x="1225"/>
        <item x="1266"/>
        <item x="1354"/>
        <item x="1300"/>
        <item x="1360"/>
        <item x="1235"/>
        <item x="1313"/>
        <item x="1303"/>
        <item x="1257"/>
        <item x="1347"/>
        <item x="1251"/>
        <item x="1229"/>
        <item x="1237"/>
        <item x="1297"/>
        <item x="1342"/>
        <item x="1243"/>
        <item x="1265"/>
        <item x="1307"/>
        <item x="1308"/>
        <item x="1301"/>
        <item x="1323"/>
        <item x="1362"/>
        <item x="1262"/>
        <item x="1284"/>
        <item x="1294"/>
        <item x="1236"/>
        <item x="1246"/>
        <item x="1340"/>
        <item x="1286"/>
        <item x="1272"/>
        <item x="1318"/>
        <item x="1278"/>
        <item x="1321"/>
        <item x="1250"/>
        <item x="1293"/>
        <item x="1330"/>
        <item x="1285"/>
        <item x="1259"/>
        <item x="1280"/>
        <item x="1332"/>
        <item x="1267"/>
        <item x="1312"/>
        <item x="1329"/>
        <item x="1299"/>
        <item x="1334"/>
        <item x="1277"/>
        <item x="1245"/>
        <item x="1279"/>
        <item x="1363"/>
        <item x="1306"/>
        <item x="1283"/>
        <item x="1289"/>
        <item x="1348"/>
        <item x="1357"/>
        <item x="1232"/>
        <item x="1248"/>
        <item x="1350"/>
        <item x="1242"/>
        <item x="1315"/>
        <item x="1310"/>
        <item x="1314"/>
        <item x="1304"/>
        <item x="1261"/>
        <item x="1327"/>
        <item x="1298"/>
        <item x="1287"/>
        <item x="1309"/>
        <item x="1224"/>
        <item x="1336"/>
        <item x="1345"/>
        <item x="1296"/>
        <item x="1335"/>
        <item x="1325"/>
        <item x="1319"/>
        <item x="1341"/>
        <item x="1268"/>
        <item x="1331"/>
        <item x="1271"/>
        <item x="1333"/>
        <item x="1252"/>
        <item x="1364"/>
        <item x="1230"/>
        <item x="1282"/>
        <item x="1344"/>
        <item x="1324"/>
        <item x="1353"/>
        <item x="1274"/>
        <item x="1417"/>
        <item x="1486"/>
        <item x="1444"/>
        <item x="1393"/>
        <item x="1366"/>
        <item x="1459"/>
        <item x="1464"/>
        <item x="1478"/>
        <item x="1436"/>
        <item x="1489"/>
        <item x="1485"/>
        <item x="1369"/>
        <item x="1472"/>
        <item x="1368"/>
        <item x="1410"/>
        <item x="1373"/>
        <item x="1412"/>
        <item x="1457"/>
        <item x="1424"/>
        <item x="1488"/>
        <item x="1415"/>
        <item x="1377"/>
        <item x="1443"/>
        <item x="1408"/>
        <item x="1465"/>
        <item x="1402"/>
        <item x="1451"/>
        <item x="1492"/>
        <item x="1487"/>
        <item x="1420"/>
        <item x="1367"/>
        <item x="1405"/>
        <item x="1455"/>
        <item x="1477"/>
        <item x="1422"/>
        <item x="1372"/>
        <item x="1386"/>
        <item x="1462"/>
        <item x="1381"/>
        <item x="1490"/>
        <item x="1442"/>
        <item x="1409"/>
        <item x="1396"/>
        <item x="1454"/>
        <item x="1456"/>
        <item x="1474"/>
        <item x="1439"/>
        <item x="1365"/>
        <item x="1429"/>
        <item x="1403"/>
        <item x="1493"/>
        <item x="1441"/>
        <item x="1447"/>
        <item x="1376"/>
        <item x="1371"/>
        <item x="1413"/>
        <item x="1440"/>
        <item x="1495"/>
        <item x="1453"/>
        <item x="1407"/>
        <item x="1404"/>
        <item x="1406"/>
        <item x="1394"/>
        <item x="1473"/>
        <item x="1378"/>
        <item x="1466"/>
        <item x="1374"/>
        <item x="1392"/>
        <item x="1468"/>
        <item x="1461"/>
        <item x="1418"/>
        <item x="1384"/>
        <item x="1401"/>
        <item x="1470"/>
        <item x="1448"/>
        <item x="1450"/>
        <item x="1446"/>
        <item x="1431"/>
        <item x="1414"/>
        <item x="1397"/>
        <item x="1382"/>
        <item x="1411"/>
        <item x="1385"/>
        <item x="1416"/>
        <item x="1426"/>
        <item x="1463"/>
        <item x="1375"/>
        <item x="1458"/>
        <item x="1445"/>
        <item x="1387"/>
        <item x="1370"/>
        <item x="1479"/>
        <item x="1400"/>
        <item x="1449"/>
        <item x="1421"/>
        <item x="1383"/>
        <item x="1483"/>
        <item x="1435"/>
        <item x="1390"/>
        <item x="1428"/>
        <item x="1452"/>
        <item x="1482"/>
        <item x="1398"/>
        <item x="1460"/>
        <item x="1423"/>
        <item x="1433"/>
        <item x="1427"/>
        <item x="1471"/>
        <item x="1469"/>
        <item x="1434"/>
        <item x="1430"/>
        <item x="1467"/>
        <item x="1437"/>
        <item x="1494"/>
        <item x="1379"/>
        <item x="1419"/>
        <item x="1476"/>
        <item x="1395"/>
        <item x="1432"/>
        <item x="1484"/>
        <item x="1438"/>
        <item x="1480"/>
        <item x="1491"/>
        <item x="1388"/>
        <item x="1475"/>
        <item x="1425"/>
        <item x="1481"/>
        <item x="1389"/>
        <item x="1399"/>
        <item x="1380"/>
        <item x="1391"/>
        <item x="1615"/>
        <item x="1545"/>
        <item x="1619"/>
        <item x="1564"/>
        <item x="1521"/>
        <item x="1503"/>
        <item x="1505"/>
        <item x="1576"/>
        <item x="1604"/>
        <item x="1620"/>
        <item x="1601"/>
        <item x="1592"/>
        <item x="1515"/>
        <item x="1581"/>
        <item x="1561"/>
        <item x="1600"/>
        <item x="1513"/>
        <item x="1623"/>
        <item x="1557"/>
        <item x="1589"/>
        <item x="1621"/>
        <item x="1610"/>
        <item x="1625"/>
        <item x="1527"/>
        <item x="1507"/>
        <item x="1626"/>
        <item x="1511"/>
        <item x="1552"/>
        <item x="1514"/>
        <item x="1608"/>
        <item x="1606"/>
        <item x="1547"/>
        <item x="1597"/>
        <item x="1591"/>
        <item x="1572"/>
        <item x="1571"/>
        <item x="1526"/>
        <item x="1579"/>
        <item x="1627"/>
        <item x="1504"/>
        <item x="1622"/>
        <item x="1611"/>
        <item x="1612"/>
        <item x="1588"/>
        <item x="1609"/>
        <item x="1584"/>
        <item x="1614"/>
        <item x="1499"/>
        <item x="1542"/>
        <item x="1594"/>
        <item x="1585"/>
        <item x="1524"/>
        <item x="1617"/>
        <item x="1595"/>
        <item x="1520"/>
        <item x="1501"/>
        <item x="1554"/>
        <item x="1602"/>
        <item x="1562"/>
        <item x="1575"/>
        <item x="1573"/>
        <item x="1523"/>
        <item x="1540"/>
        <item x="1548"/>
        <item x="1567"/>
        <item x="1544"/>
        <item x="1536"/>
        <item x="1593"/>
        <item x="1555"/>
        <item x="1518"/>
        <item x="1580"/>
        <item x="1574"/>
        <item x="1531"/>
        <item x="1502"/>
        <item x="1538"/>
        <item x="1569"/>
        <item x="1530"/>
        <item x="1516"/>
        <item x="1510"/>
        <item x="1534"/>
        <item x="1551"/>
        <item x="1541"/>
        <item x="1509"/>
        <item x="1624"/>
        <item x="1565"/>
        <item x="1508"/>
        <item x="1559"/>
        <item x="1613"/>
        <item x="1599"/>
        <item x="1506"/>
        <item x="1546"/>
        <item x="1558"/>
        <item x="1582"/>
        <item x="1529"/>
        <item x="1566"/>
        <item x="1500"/>
        <item x="1596"/>
        <item x="1553"/>
        <item x="1616"/>
        <item x="1497"/>
        <item x="1528"/>
        <item x="1560"/>
        <item x="1577"/>
        <item x="1598"/>
        <item x="1570"/>
        <item x="1556"/>
        <item x="1543"/>
        <item x="1535"/>
        <item x="1519"/>
        <item x="1517"/>
        <item x="1512"/>
        <item x="1522"/>
        <item x="1496"/>
        <item x="1603"/>
        <item x="1525"/>
        <item x="1578"/>
        <item x="1550"/>
        <item x="1498"/>
        <item x="1537"/>
        <item x="1590"/>
        <item x="1549"/>
        <item x="1583"/>
        <item x="1605"/>
        <item x="1533"/>
        <item x="1539"/>
        <item x="1607"/>
        <item x="1568"/>
        <item x="1532"/>
        <item x="1587"/>
        <item x="1618"/>
        <item x="1563"/>
        <item x="1586"/>
        <item x="1637"/>
        <item x="1716"/>
        <item x="1687"/>
        <item x="1691"/>
        <item x="1667"/>
        <item x="1689"/>
        <item x="1698"/>
        <item x="1670"/>
        <item x="1630"/>
        <item x="1697"/>
        <item x="1688"/>
        <item x="1701"/>
        <item x="1656"/>
        <item x="1675"/>
        <item x="1648"/>
        <item x="1712"/>
        <item x="1741"/>
        <item x="1671"/>
        <item x="1654"/>
        <item x="1634"/>
        <item x="1644"/>
        <item x="1732"/>
        <item x="1753"/>
        <item x="1694"/>
        <item x="1738"/>
        <item x="1660"/>
        <item x="1751"/>
        <item x="1649"/>
        <item x="1695"/>
        <item x="1727"/>
        <item x="1628"/>
        <item x="1700"/>
        <item x="1702"/>
        <item x="1692"/>
        <item x="1677"/>
        <item x="1638"/>
        <item x="1658"/>
        <item x="1737"/>
        <item x="1663"/>
        <item x="1734"/>
        <item x="1711"/>
        <item x="1719"/>
        <item x="1720"/>
        <item x="1722"/>
        <item x="1725"/>
        <item x="1740"/>
        <item x="1729"/>
        <item x="1653"/>
        <item x="1743"/>
        <item x="1636"/>
        <item x="1703"/>
        <item x="1715"/>
        <item x="1647"/>
        <item x="1650"/>
        <item x="1635"/>
        <item x="1708"/>
        <item x="1678"/>
        <item x="1655"/>
        <item x="1643"/>
        <item x="1680"/>
        <item x="1710"/>
        <item x="1672"/>
        <item x="1651"/>
        <item x="1640"/>
        <item x="1690"/>
        <item x="1744"/>
        <item x="1742"/>
        <item x="1699"/>
        <item x="1718"/>
        <item x="1664"/>
        <item x="1730"/>
        <item x="1733"/>
        <item x="1726"/>
        <item x="1661"/>
        <item x="1682"/>
        <item x="1728"/>
        <item x="1696"/>
        <item x="1748"/>
        <item x="1641"/>
        <item x="1705"/>
        <item x="1669"/>
        <item x="1674"/>
        <item x="1657"/>
        <item x="1633"/>
        <item x="1721"/>
        <item x="1679"/>
        <item x="1709"/>
        <item x="1681"/>
        <item x="1747"/>
        <item x="1723"/>
        <item x="1686"/>
        <item x="1631"/>
        <item x="1746"/>
        <item x="1645"/>
        <item x="1652"/>
        <item x="1745"/>
        <item x="1683"/>
        <item x="1639"/>
        <item x="1665"/>
        <item x="1632"/>
        <item x="1662"/>
        <item x="1668"/>
        <item x="1724"/>
        <item x="1731"/>
        <item x="1736"/>
        <item x="1693"/>
        <item x="1749"/>
        <item x="1629"/>
        <item x="1739"/>
        <item x="1646"/>
        <item x="1752"/>
        <item x="1735"/>
        <item x="1706"/>
        <item x="1754"/>
        <item x="1704"/>
        <item x="1717"/>
        <item x="1685"/>
        <item x="1713"/>
        <item x="1707"/>
        <item x="1666"/>
        <item x="1673"/>
        <item x="1684"/>
        <item x="1714"/>
        <item x="1750"/>
        <item x="1676"/>
        <item x="1642"/>
        <item x="1659"/>
        <item x="1779"/>
        <item x="1761"/>
        <item x="1866"/>
        <item x="1806"/>
        <item x="1853"/>
        <item x="1780"/>
        <item x="1868"/>
        <item x="1882"/>
        <item x="1773"/>
        <item x="1845"/>
        <item x="1759"/>
        <item x="1823"/>
        <item x="1775"/>
        <item x="1757"/>
        <item x="1870"/>
        <item x="1839"/>
        <item x="1826"/>
        <item x="1811"/>
        <item x="1767"/>
        <item x="1813"/>
        <item x="1880"/>
        <item x="1760"/>
        <item x="1763"/>
        <item x="1787"/>
        <item x="1810"/>
        <item x="1789"/>
        <item x="1819"/>
        <item x="1795"/>
        <item x="1827"/>
        <item x="1881"/>
        <item x="1800"/>
        <item x="1803"/>
        <item x="1838"/>
        <item x="1843"/>
        <item x="1850"/>
        <item x="1762"/>
        <item x="1816"/>
        <item x="1804"/>
        <item x="1791"/>
        <item x="1797"/>
        <item x="1873"/>
        <item x="1835"/>
        <item x="1828"/>
        <item x="1862"/>
        <item x="1764"/>
        <item x="1874"/>
        <item x="1758"/>
        <item x="1766"/>
        <item x="1784"/>
        <item x="1871"/>
        <item x="1815"/>
        <item x="1818"/>
        <item x="1859"/>
        <item x="1805"/>
        <item x="1801"/>
        <item x="1771"/>
        <item x="1846"/>
        <item x="1778"/>
        <item x="1837"/>
        <item x="1875"/>
        <item x="1867"/>
        <item x="1769"/>
        <item x="1878"/>
        <item x="1863"/>
        <item x="1876"/>
        <item x="1783"/>
        <item x="1831"/>
        <item x="1772"/>
        <item x="1792"/>
        <item x="1865"/>
        <item x="1832"/>
        <item x="1848"/>
        <item x="1782"/>
        <item x="1869"/>
        <item x="1825"/>
        <item x="1765"/>
        <item x="1812"/>
        <item x="1768"/>
        <item x="1821"/>
        <item x="1883"/>
        <item x="1817"/>
        <item x="1842"/>
        <item x="1820"/>
        <item x="1864"/>
        <item x="1807"/>
        <item x="1776"/>
        <item x="1888"/>
        <item x="1885"/>
        <item x="1833"/>
        <item x="1781"/>
        <item x="1884"/>
        <item x="1790"/>
        <item x="1785"/>
        <item x="1847"/>
        <item x="1836"/>
        <item x="1824"/>
        <item x="1872"/>
        <item x="1808"/>
        <item x="1858"/>
        <item x="1794"/>
        <item x="1814"/>
        <item x="1777"/>
        <item x="1834"/>
        <item x="1829"/>
        <item x="1798"/>
        <item x="1851"/>
        <item x="1840"/>
        <item x="1830"/>
        <item x="1809"/>
        <item x="1793"/>
        <item x="1861"/>
        <item x="1854"/>
        <item x="1841"/>
        <item x="1857"/>
        <item x="1886"/>
        <item x="1755"/>
        <item x="1788"/>
        <item x="1860"/>
        <item x="1856"/>
        <item x="1770"/>
        <item x="1796"/>
        <item x="1802"/>
        <item x="1822"/>
        <item x="1855"/>
        <item x="1852"/>
        <item x="1879"/>
        <item x="1756"/>
        <item x="1774"/>
        <item x="1799"/>
        <item x="1786"/>
        <item x="1844"/>
        <item x="1877"/>
        <item x="1887"/>
        <item x="1849"/>
        <item x="1959"/>
        <item x="1962"/>
        <item x="1896"/>
        <item x="1903"/>
        <item x="1998"/>
        <item x="1927"/>
        <item x="1919"/>
        <item x="1938"/>
        <item x="1936"/>
        <item x="1988"/>
        <item x="1990"/>
        <item x="1905"/>
        <item x="1977"/>
        <item x="1902"/>
        <item x="1923"/>
        <item x="2002"/>
        <item x="1958"/>
        <item x="1900"/>
        <item x="1954"/>
        <item x="1908"/>
        <item x="1924"/>
        <item x="1952"/>
        <item x="1997"/>
        <item x="1945"/>
        <item x="1978"/>
        <item x="1898"/>
        <item x="1976"/>
        <item x="1989"/>
        <item x="1929"/>
        <item x="1928"/>
        <item x="1996"/>
        <item x="2006"/>
        <item x="1899"/>
        <item x="1917"/>
        <item x="1932"/>
        <item x="2003"/>
        <item x="1971"/>
        <item x="2001"/>
        <item x="1991"/>
        <item x="1918"/>
        <item x="1911"/>
        <item x="1972"/>
        <item x="1892"/>
        <item x="1926"/>
        <item x="1910"/>
        <item x="1939"/>
        <item x="1961"/>
        <item x="1960"/>
        <item x="2004"/>
        <item x="1955"/>
        <item x="1980"/>
        <item x="1907"/>
        <item x="1930"/>
        <item x="1981"/>
        <item x="1969"/>
        <item x="1890"/>
        <item x="1913"/>
        <item x="1909"/>
        <item x="1979"/>
        <item x="1974"/>
        <item x="1940"/>
        <item x="1942"/>
        <item x="1937"/>
        <item x="1916"/>
        <item x="1934"/>
        <item x="1944"/>
        <item x="1933"/>
        <item x="1987"/>
        <item x="1935"/>
        <item x="1965"/>
        <item x="1915"/>
        <item x="1912"/>
        <item x="1983"/>
        <item x="1922"/>
        <item x="1895"/>
        <item x="1951"/>
        <item x="1949"/>
        <item x="1982"/>
        <item x="1957"/>
        <item x="2000"/>
        <item x="1973"/>
        <item x="1967"/>
        <item x="1999"/>
        <item x="1897"/>
        <item x="1925"/>
        <item x="1994"/>
        <item x="1968"/>
        <item x="1947"/>
        <item x="1946"/>
        <item x="1920"/>
        <item x="1943"/>
        <item x="1894"/>
        <item x="1963"/>
        <item x="1970"/>
        <item x="1948"/>
        <item x="1985"/>
        <item x="1986"/>
        <item x="1921"/>
        <item x="1993"/>
        <item x="1984"/>
        <item x="1966"/>
        <item x="1953"/>
        <item x="1995"/>
        <item x="1904"/>
        <item x="1889"/>
        <item x="1893"/>
        <item x="1931"/>
        <item x="1950"/>
        <item x="1956"/>
        <item x="1906"/>
        <item x="1975"/>
        <item x="1964"/>
        <item x="1914"/>
        <item x="1901"/>
        <item x="1891"/>
        <item x="2005"/>
        <item x="1992"/>
        <item x="1941"/>
        <item x="2044"/>
        <item x="2085"/>
        <item x="2088"/>
        <item x="2026"/>
        <item x="2065"/>
        <item x="2079"/>
        <item x="2045"/>
        <item x="2093"/>
        <item x="2030"/>
        <item x="2103"/>
        <item x="2013"/>
        <item x="2076"/>
        <item x="2009"/>
        <item x="2052"/>
        <item x="2037"/>
        <item x="2095"/>
        <item x="2115"/>
        <item x="2014"/>
        <item x="2012"/>
        <item x="2056"/>
        <item x="2112"/>
        <item x="2034"/>
        <item x="2105"/>
        <item x="2010"/>
        <item x="2038"/>
        <item x="2080"/>
        <item x="2111"/>
        <item x="2039"/>
        <item x="2059"/>
        <item x="2106"/>
        <item x="2057"/>
        <item x="2078"/>
        <item x="2018"/>
        <item x="2049"/>
        <item x="2069"/>
        <item x="2099"/>
        <item x="2016"/>
        <item x="2104"/>
        <item x="2109"/>
        <item x="2086"/>
        <item x="2046"/>
        <item x="2007"/>
        <item x="2032"/>
        <item x="2077"/>
        <item x="2114"/>
        <item x="2031"/>
        <item x="2102"/>
        <item x="2098"/>
        <item x="2074"/>
        <item x="2019"/>
        <item x="2082"/>
        <item x="2100"/>
        <item x="2101"/>
        <item x="2096"/>
        <item x="2040"/>
        <item x="2028"/>
        <item x="2022"/>
        <item x="2015"/>
        <item x="2097"/>
        <item x="2036"/>
        <item x="2053"/>
        <item x="2107"/>
        <item x="2061"/>
        <item x="2020"/>
        <item x="2011"/>
        <item x="2021"/>
        <item x="2113"/>
        <item x="2063"/>
        <item x="2087"/>
        <item x="2062"/>
        <item x="2043"/>
        <item x="2042"/>
        <item x="2035"/>
        <item x="2060"/>
        <item x="2092"/>
        <item x="2048"/>
        <item x="2029"/>
        <item x="2024"/>
        <item x="2055"/>
        <item x="2017"/>
        <item x="2073"/>
        <item x="2033"/>
        <item x="2041"/>
        <item x="2008"/>
        <item x="2025"/>
        <item x="2084"/>
        <item x="2066"/>
        <item x="2072"/>
        <item x="2054"/>
        <item x="2070"/>
        <item x="2067"/>
        <item x="2091"/>
        <item x="2064"/>
        <item x="2050"/>
        <item x="2071"/>
        <item x="2110"/>
        <item x="2058"/>
        <item x="2081"/>
        <item x="2075"/>
        <item x="2047"/>
        <item x="2083"/>
        <item x="2027"/>
        <item x="2051"/>
        <item x="2094"/>
        <item x="2068"/>
        <item x="2108"/>
        <item x="2023"/>
        <item x="2090"/>
        <item x="2089"/>
        <item t="default"/>
      </items>
    </pivotField>
    <pivotField showAll="0"/>
    <pivotField axis="axisCol" showAll="0">
      <items count="17">
        <item x="5"/>
        <item x="0"/>
        <item x="8"/>
        <item x="6"/>
        <item x="1"/>
        <item x="3"/>
        <item x="9"/>
        <item x="2"/>
        <item x="11"/>
        <item x="10"/>
        <item x="4"/>
        <item x="7"/>
        <item x="14"/>
        <item x="12"/>
        <item x="13"/>
        <item x="15"/>
        <item t="default"/>
      </items>
    </pivotField>
    <pivotField showAll="0"/>
    <pivotField showAll="0">
      <items count="44">
        <item x="22"/>
        <item x="8"/>
        <item x="9"/>
        <item x="40"/>
        <item x="18"/>
        <item x="12"/>
        <item x="42"/>
        <item x="19"/>
        <item x="26"/>
        <item x="33"/>
        <item x="6"/>
        <item x="39"/>
        <item x="4"/>
        <item x="38"/>
        <item x="3"/>
        <item x="13"/>
        <item x="30"/>
        <item x="36"/>
        <item x="7"/>
        <item x="41"/>
        <item x="10"/>
        <item x="24"/>
        <item x="34"/>
        <item x="23"/>
        <item x="14"/>
        <item x="2"/>
        <item x="32"/>
        <item x="17"/>
        <item x="16"/>
        <item x="11"/>
        <item x="37"/>
        <item x="29"/>
        <item x="31"/>
        <item x="28"/>
        <item x="27"/>
        <item x="35"/>
        <item x="21"/>
        <item x="20"/>
        <item x="25"/>
        <item x="5"/>
        <item x="15"/>
        <item x="1"/>
        <item x="0"/>
        <item t="default"/>
      </items>
    </pivotField>
    <pivotField axis="axisRow" showAll="0">
      <items count="9">
        <item x="0"/>
        <item x="7"/>
        <item x="6"/>
        <item x="4"/>
        <item x="1"/>
        <item x="2"/>
        <item x="5"/>
        <item x="3"/>
        <item t="default"/>
      </items>
    </pivotField>
    <pivotField showAll="0"/>
    <pivotField showAll="0"/>
    <pivotField showAll="0"/>
    <pivotField showAll="0"/>
    <pivotField showAll="0"/>
    <pivotField showAll="0"/>
    <pivotField showAll="0"/>
    <pivotField showAll="0"/>
    <pivotField showAll="0"/>
    <pivotField showAll="0">
      <items count="2690">
        <item x="2510"/>
        <item x="304"/>
        <item x="1107"/>
        <item x="1210"/>
        <item x="2117"/>
        <item x="2121"/>
        <item x="2055"/>
        <item x="2210"/>
        <item x="2479"/>
        <item x="579"/>
        <item x="2242"/>
        <item x="2623"/>
        <item x="1465"/>
        <item x="1526"/>
        <item x="2383"/>
        <item x="2137"/>
        <item x="2403"/>
        <item x="2000"/>
        <item x="2360"/>
        <item x="2567"/>
        <item x="1421"/>
        <item x="1688"/>
        <item x="729"/>
        <item x="1246"/>
        <item x="9"/>
        <item x="2549"/>
        <item x="714"/>
        <item x="1169"/>
        <item x="2200"/>
        <item x="1250"/>
        <item x="1262"/>
        <item x="2455"/>
        <item x="2047"/>
        <item x="690"/>
        <item x="1045"/>
        <item x="625"/>
        <item x="2361"/>
        <item x="567"/>
        <item x="2332"/>
        <item x="1357"/>
        <item x="1805"/>
        <item x="930"/>
        <item x="2154"/>
        <item x="134"/>
        <item x="504"/>
        <item x="1138"/>
        <item x="2562"/>
        <item x="512"/>
        <item x="727"/>
        <item x="177"/>
        <item x="1916"/>
        <item x="1713"/>
        <item x="1407"/>
        <item x="1137"/>
        <item x="1853"/>
        <item x="1714"/>
        <item x="643"/>
        <item x="1697"/>
        <item x="1984"/>
        <item x="2512"/>
        <item x="197"/>
        <item x="2457"/>
        <item x="1345"/>
        <item x="2437"/>
        <item x="2046"/>
        <item x="2559"/>
        <item x="167"/>
        <item x="2346"/>
        <item x="1148"/>
        <item x="1424"/>
        <item x="715"/>
        <item x="1238"/>
        <item x="2384"/>
        <item x="812"/>
        <item x="2006"/>
        <item x="1980"/>
        <item x="2230"/>
        <item x="290"/>
        <item x="1563"/>
        <item x="2016"/>
        <item x="2067"/>
        <item x="2681"/>
        <item x="2461"/>
        <item x="1289"/>
        <item x="2579"/>
        <item x="2494"/>
        <item x="1496"/>
        <item x="748"/>
        <item x="2504"/>
        <item x="1609"/>
        <item x="1368"/>
        <item x="386"/>
        <item x="2048"/>
        <item x="2273"/>
        <item x="1608"/>
        <item x="811"/>
        <item x="1756"/>
        <item x="1989"/>
        <item x="415"/>
        <item x="1885"/>
        <item x="875"/>
        <item x="1082"/>
        <item x="2367"/>
        <item x="977"/>
        <item x="1542"/>
        <item x="1268"/>
        <item x="2423"/>
        <item x="1037"/>
        <item x="248"/>
        <item x="217"/>
        <item x="1751"/>
        <item x="1718"/>
        <item x="1903"/>
        <item x="198"/>
        <item x="2280"/>
        <item x="2585"/>
        <item x="1151"/>
        <item x="3"/>
        <item x="825"/>
        <item x="1317"/>
        <item x="2115"/>
        <item x="1711"/>
        <item x="871"/>
        <item x="723"/>
        <item x="2123"/>
        <item x="1083"/>
        <item x="2591"/>
        <item x="1522"/>
        <item x="1951"/>
        <item x="936"/>
        <item x="8"/>
        <item x="1485"/>
        <item x="1588"/>
        <item x="951"/>
        <item x="2058"/>
        <item x="2156"/>
        <item x="332"/>
        <item x="407"/>
        <item x="767"/>
        <item x="2363"/>
        <item x="251"/>
        <item x="1005"/>
        <item x="1792"/>
        <item x="1652"/>
        <item x="800"/>
        <item x="2130"/>
        <item x="712"/>
        <item x="1840"/>
        <item x="2400"/>
        <item x="1745"/>
        <item x="2415"/>
        <item x="950"/>
        <item x="2277"/>
        <item x="1696"/>
        <item x="1701"/>
        <item x="1675"/>
        <item x="1780"/>
        <item x="1686"/>
        <item x="1034"/>
        <item x="1461"/>
        <item x="1222"/>
        <item x="2636"/>
        <item x="2453"/>
        <item x="1573"/>
        <item x="1463"/>
        <item x="1587"/>
        <item x="308"/>
        <item x="2106"/>
        <item x="348"/>
        <item x="1525"/>
        <item x="1698"/>
        <item x="1909"/>
        <item x="1069"/>
        <item x="1217"/>
        <item x="470"/>
        <item x="1599"/>
        <item x="441"/>
        <item x="1442"/>
        <item x="1012"/>
        <item x="1914"/>
        <item x="1513"/>
        <item x="1364"/>
        <item x="2476"/>
        <item x="887"/>
        <item x="2619"/>
        <item x="893"/>
        <item x="2223"/>
        <item x="1814"/>
        <item x="705"/>
        <item x="1160"/>
        <item x="1475"/>
        <item x="1595"/>
        <item x="2443"/>
        <item x="1135"/>
        <item x="1413"/>
        <item x="428"/>
        <item x="432"/>
        <item x="2116"/>
        <item x="931"/>
        <item x="1181"/>
        <item x="1700"/>
        <item x="1878"/>
        <item x="2281"/>
        <item x="71"/>
        <item x="1304"/>
        <item x="1420"/>
        <item x="479"/>
        <item x="1956"/>
        <item x="1521"/>
        <item x="2191"/>
        <item x="1748"/>
        <item x="1812"/>
        <item x="2647"/>
        <item x="1883"/>
        <item x="773"/>
        <item x="1003"/>
        <item x="1104"/>
        <item x="897"/>
        <item x="489"/>
        <item x="546"/>
        <item x="1161"/>
        <item x="1666"/>
        <item x="2239"/>
        <item x="166"/>
        <item x="928"/>
        <item x="1370"/>
        <item x="1874"/>
        <item x="1397"/>
        <item x="1110"/>
        <item x="1097"/>
        <item x="617"/>
        <item x="2095"/>
        <item x="222"/>
        <item x="746"/>
        <item x="1028"/>
        <item x="401"/>
        <item x="1820"/>
        <item x="45"/>
        <item x="375"/>
        <item x="1355"/>
        <item x="1900"/>
        <item x="1122"/>
        <item x="1134"/>
        <item x="2275"/>
        <item x="676"/>
        <item x="1891"/>
        <item x="85"/>
        <item x="1168"/>
        <item x="349"/>
        <item x="1681"/>
        <item x="1338"/>
        <item x="636"/>
        <item x="2263"/>
        <item x="259"/>
        <item x="612"/>
        <item x="1087"/>
        <item x="1971"/>
        <item x="1356"/>
        <item x="818"/>
        <item x="202"/>
        <item x="1539"/>
        <item x="2258"/>
        <item x="2112"/>
        <item x="1856"/>
        <item x="373"/>
        <item x="1211"/>
        <item x="521"/>
        <item x="659"/>
        <item x="1615"/>
        <item x="1070"/>
        <item x="188"/>
        <item x="638"/>
        <item x="741"/>
        <item x="2314"/>
        <item x="283"/>
        <item x="985"/>
        <item x="2674"/>
        <item x="878"/>
        <item x="1354"/>
        <item x="1004"/>
        <item x="790"/>
        <item x="1788"/>
        <item x="1898"/>
        <item x="601"/>
        <item x="852"/>
        <item x="1248"/>
        <item x="1859"/>
        <item x="1111"/>
        <item x="115"/>
        <item x="298"/>
        <item x="465"/>
        <item x="799"/>
        <item x="2099"/>
        <item x="776"/>
        <item x="1793"/>
        <item x="66"/>
        <item x="1324"/>
        <item x="1347"/>
        <item x="2575"/>
        <item x="22"/>
        <item x="1693"/>
        <item x="1869"/>
        <item x="306"/>
        <item x="364"/>
        <item x="2080"/>
        <item x="1053"/>
        <item x="1500"/>
        <item x="1076"/>
        <item x="2195"/>
        <item x="285"/>
        <item x="826"/>
        <item x="666"/>
        <item x="1404"/>
        <item x="1881"/>
        <item x="2577"/>
        <item x="2597"/>
        <item x="1895"/>
        <item x="1988"/>
        <item x="1558"/>
        <item x="532"/>
        <item x="1665"/>
        <item x="443"/>
        <item x="890"/>
        <item x="1553"/>
        <item x="632"/>
        <item x="2103"/>
        <item x="474"/>
        <item x="760"/>
        <item x="2214"/>
        <item x="43"/>
        <item x="1986"/>
        <item x="2653"/>
        <item x="1103"/>
        <item x="1574"/>
        <item x="296"/>
        <item x="1472"/>
        <item x="1300"/>
        <item x="2050"/>
        <item x="1112"/>
        <item x="1043"/>
        <item x="918"/>
        <item x="828"/>
        <item x="1000"/>
        <item x="917"/>
        <item x="114"/>
        <item x="500"/>
        <item x="1720"/>
        <item x="1963"/>
        <item x="973"/>
        <item x="2160"/>
        <item x="195"/>
        <item x="660"/>
        <item x="1363"/>
        <item x="363"/>
        <item x="2335"/>
        <item x="781"/>
        <item x="186"/>
        <item x="589"/>
        <item x="2429"/>
        <item x="1555"/>
        <item x="892"/>
        <item x="941"/>
        <item x="1303"/>
        <item x="1032"/>
        <item x="1254"/>
        <item x="1337"/>
        <item x="1349"/>
        <item x="140"/>
        <item x="1672"/>
        <item x="1341"/>
        <item x="170"/>
        <item x="2023"/>
        <item x="1258"/>
        <item x="2038"/>
        <item x="1212"/>
        <item x="768"/>
        <item x="906"/>
        <item x="611"/>
        <item x="1929"/>
        <item x="148"/>
        <item x="1504"/>
        <item x="1754"/>
        <item x="679"/>
        <item x="1757"/>
        <item x="1024"/>
        <item x="921"/>
        <item x="29"/>
        <item x="1143"/>
        <item x="672"/>
        <item x="1249"/>
        <item x="2222"/>
        <item x="1326"/>
        <item x="2070"/>
        <item x="1376"/>
        <item x="822"/>
        <item x="1557"/>
        <item x="1715"/>
        <item x="1817"/>
        <item x="637"/>
        <item x="804"/>
        <item x="1651"/>
        <item x="656"/>
        <item x="50"/>
        <item x="609"/>
        <item x="1286"/>
        <item x="242"/>
        <item x="1108"/>
        <item x="2217"/>
        <item x="1089"/>
        <item x="964"/>
        <item x="1771"/>
        <item x="1230"/>
        <item x="1450"/>
        <item x="392"/>
        <item x="1962"/>
        <item x="717"/>
        <item x="2581"/>
        <item x="77"/>
        <item x="2126"/>
        <item x="1020"/>
        <item x="503"/>
        <item x="1647"/>
        <item x="24"/>
        <item x="227"/>
        <item x="1270"/>
        <item x="1188"/>
        <item x="438"/>
        <item x="620"/>
        <item x="1926"/>
        <item x="1017"/>
        <item x="2666"/>
        <item x="2025"/>
        <item x="2044"/>
        <item x="603"/>
        <item x="1307"/>
        <item x="1706"/>
        <item x="2656"/>
        <item x="772"/>
        <item x="1297"/>
        <item x="947"/>
        <item x="1021"/>
        <item x="866"/>
        <item x="669"/>
        <item x="2086"/>
        <item x="1803"/>
        <item x="51"/>
        <item x="462"/>
        <item x="596"/>
        <item x="1085"/>
        <item x="1013"/>
        <item x="1220"/>
        <item x="1150"/>
        <item x="1584"/>
        <item x="2358"/>
        <item x="2677"/>
        <item x="2034"/>
        <item x="2079"/>
        <item x="112"/>
        <item x="1779"/>
        <item x="1918"/>
        <item x="1852"/>
        <item x="483"/>
        <item x="1855"/>
        <item x="1627"/>
        <item x="2552"/>
        <item x="2615"/>
        <item x="1712"/>
        <item x="856"/>
        <item x="1001"/>
        <item x="2215"/>
        <item x="1163"/>
        <item x="2380"/>
        <item x="953"/>
        <item x="1982"/>
        <item x="1014"/>
        <item x="261"/>
        <item x="1633"/>
        <item x="353"/>
        <item x="447"/>
        <item x="1535"/>
        <item x="831"/>
        <item x="2610"/>
        <item x="2262"/>
        <item x="605"/>
        <item x="11"/>
        <item x="1194"/>
        <item x="1540"/>
        <item x="627"/>
        <item x="1144"/>
        <item x="1833"/>
        <item x="1727"/>
        <item x="556"/>
        <item x="2584"/>
        <item x="2371"/>
        <item x="1551"/>
        <item x="2404"/>
        <item x="244"/>
        <item x="1936"/>
        <item x="756"/>
        <item x="1473"/>
        <item x="540"/>
        <item x="614"/>
        <item x="1825"/>
        <item x="1379"/>
        <item x="1872"/>
        <item x="2530"/>
        <item x="2475"/>
        <item x="993"/>
        <item x="399"/>
        <item x="1419"/>
        <item x="2578"/>
        <item x="2017"/>
        <item x="1099"/>
        <item x="1191"/>
        <item x="1594"/>
        <item x="1775"/>
        <item x="1431"/>
        <item x="2124"/>
        <item x="2374"/>
        <item x="1809"/>
        <item x="1366"/>
        <item x="2306"/>
        <item x="107"/>
        <item x="1022"/>
        <item x="843"/>
        <item x="1399"/>
        <item x="59"/>
        <item x="1274"/>
        <item x="1447"/>
        <item x="2430"/>
        <item x="1127"/>
        <item x="1923"/>
        <item x="221"/>
        <item x="1992"/>
        <item x="488"/>
        <item x="121"/>
        <item x="2138"/>
        <item x="104"/>
        <item x="139"/>
        <item x="472"/>
        <item x="1391"/>
        <item x="1596"/>
        <item x="341"/>
        <item x="1498"/>
        <item x="2503"/>
        <item x="288"/>
        <item x="868"/>
        <item x="1544"/>
        <item x="1322"/>
        <item x="534"/>
        <item x="1749"/>
        <item x="2601"/>
        <item x="1913"/>
        <item x="2372"/>
        <item x="1114"/>
        <item x="325"/>
        <item x="271"/>
        <item x="2175"/>
        <item x="2098"/>
        <item x="908"/>
        <item x="837"/>
        <item x="1987"/>
        <item x="635"/>
        <item x="2566"/>
        <item x="2395"/>
        <item x="487"/>
        <item x="1503"/>
        <item x="1886"/>
        <item x="2560"/>
        <item x="2687"/>
        <item x="91"/>
        <item x="813"/>
        <item x="570"/>
        <item x="1333"/>
        <item x="657"/>
        <item x="2203"/>
        <item x="824"/>
        <item x="844"/>
        <item x="1730"/>
        <item x="358"/>
        <item x="939"/>
        <item x="422"/>
        <item x="1339"/>
        <item x="1826"/>
        <item x="1251"/>
        <item x="2485"/>
        <item x="2020"/>
        <item x="1283"/>
        <item x="926"/>
        <item x="2179"/>
        <item x="1822"/>
        <item x="1394"/>
        <item x="456"/>
        <item x="566"/>
        <item x="663"/>
        <item x="1845"/>
        <item x="2063"/>
        <item x="1559"/>
        <item x="155"/>
        <item x="32"/>
        <item x="247"/>
        <item x="2545"/>
        <item x="2388"/>
        <item x="1414"/>
        <item x="927"/>
        <item x="430"/>
        <item x="1975"/>
        <item x="213"/>
        <item x="903"/>
        <item x="1065"/>
        <item x="265"/>
        <item x="1679"/>
        <item x="1057"/>
        <item x="476"/>
        <item x="538"/>
        <item x="2391"/>
        <item x="1590"/>
        <item x="1313"/>
        <item x="1925"/>
        <item x="764"/>
        <item x="1285"/>
        <item x="1648"/>
        <item x="2356"/>
        <item x="1295"/>
        <item x="664"/>
        <item x="413"/>
        <item x="1402"/>
        <item x="2563"/>
        <item x="743"/>
        <item x="581"/>
        <item x="314"/>
        <item x="39"/>
        <item x="237"/>
        <item x="459"/>
        <item x="393"/>
        <item x="410"/>
        <item x="1142"/>
        <item x="1426"/>
        <item x="181"/>
        <item x="562"/>
        <item x="2197"/>
        <item x="2249"/>
        <item x="707"/>
        <item x="187"/>
        <item x="1631"/>
        <item x="696"/>
        <item x="1650"/>
        <item x="156"/>
        <item x="1016"/>
        <item x="49"/>
        <item x="1015"/>
        <item x="858"/>
        <item x="206"/>
        <item x="1585"/>
        <item x="122"/>
        <item x="1736"/>
        <item x="249"/>
        <item x="2588"/>
        <item x="1990"/>
        <item x="2053"/>
        <item x="7"/>
        <item x="253"/>
        <item x="1119"/>
        <item x="1042"/>
        <item x="1152"/>
        <item x="719"/>
        <item x="279"/>
        <item x="1237"/>
        <item x="1095"/>
        <item x="1023"/>
        <item x="563"/>
        <item x="1896"/>
        <item x="2127"/>
        <item x="1377"/>
        <item x="1478"/>
        <item x="1301"/>
        <item x="1919"/>
        <item x="390"/>
        <item x="661"/>
        <item x="2417"/>
        <item x="1296"/>
        <item x="2686"/>
        <item x="1750"/>
        <item x="693"/>
        <item x="448"/>
        <item x="1052"/>
        <item x="682"/>
        <item x="2107"/>
        <item x="1353"/>
        <item x="1291"/>
        <item x="252"/>
        <item x="2229"/>
        <item x="2108"/>
        <item x="382"/>
        <item x="137"/>
        <item x="984"/>
        <item x="2534"/>
        <item x="1601"/>
        <item x="225"/>
        <item x="695"/>
        <item x="446"/>
        <item x="680"/>
        <item x="262"/>
        <item x="211"/>
        <item x="595"/>
        <item x="2260"/>
        <item x="151"/>
        <item x="990"/>
        <item x="1798"/>
        <item x="1670"/>
        <item x="1529"/>
        <item x="2616"/>
        <item x="809"/>
        <item x="805"/>
        <item x="2570"/>
        <item x="759"/>
        <item x="499"/>
        <item x="1910"/>
        <item x="58"/>
        <item x="1492"/>
        <item x="1074"/>
        <item x="396"/>
        <item x="2373"/>
        <item x="698"/>
        <item x="1708"/>
        <item x="2181"/>
        <item x="1598"/>
        <item x="327"/>
        <item x="1155"/>
        <item x="302"/>
        <item x="838"/>
        <item x="433"/>
        <item x="2204"/>
        <item x="2394"/>
        <item x="671"/>
        <item x="1154"/>
        <item x="1794"/>
        <item x="2033"/>
        <item x="97"/>
        <item x="2628"/>
        <item x="1383"/>
        <item x="662"/>
        <item x="1072"/>
        <item x="2272"/>
        <item x="240"/>
        <item x="1145"/>
        <item x="86"/>
        <item x="2572"/>
        <item x="1920"/>
        <item x="1046"/>
        <item x="1192"/>
        <item x="1360"/>
        <item x="2376"/>
        <item x="2040"/>
        <item x="258"/>
        <item x="1044"/>
        <item x="360"/>
        <item x="2322"/>
        <item x="1008"/>
        <item x="1077"/>
        <item x="1687"/>
        <item x="1763"/>
        <item x="1040"/>
        <item x="1298"/>
        <item x="300"/>
        <item x="1406"/>
        <item x="2170"/>
        <item x="374"/>
        <item x="1462"/>
        <item x="2556"/>
        <item x="2626"/>
        <item x="655"/>
        <item x="1702"/>
        <item x="1842"/>
        <item x="694"/>
        <item x="1432"/>
        <item x="2266"/>
        <item x="1165"/>
        <item x="1201"/>
        <item x="1400"/>
        <item x="1454"/>
        <item x="2096"/>
        <item x="1469"/>
        <item x="1202"/>
        <item x="710"/>
        <item x="794"/>
        <item x="1102"/>
        <item x="2468"/>
        <item x="1253"/>
        <item x="1055"/>
        <item x="384"/>
        <item x="2270"/>
        <item x="1976"/>
        <item x="1396"/>
        <item x="640"/>
        <item x="98"/>
        <item x="2325"/>
        <item x="994"/>
        <item x="381"/>
        <item x="491"/>
        <item x="1483"/>
        <item x="212"/>
        <item x="2320"/>
        <item x="1815"/>
        <item x="860"/>
        <item x="1256"/>
        <item x="366"/>
        <item x="83"/>
        <item x="1654"/>
        <item x="803"/>
        <item x="153"/>
        <item x="1684"/>
        <item x="782"/>
        <item x="2327"/>
        <item x="1616"/>
        <item x="2268"/>
        <item x="1018"/>
        <item x="1502"/>
        <item x="379"/>
        <item x="802"/>
        <item x="2341"/>
        <item x="1572"/>
        <item x="1232"/>
        <item x="1623"/>
        <item x="159"/>
        <item x="1571"/>
        <item x="1933"/>
        <item x="1613"/>
        <item x="1059"/>
        <item x="2129"/>
        <item x="1583"/>
        <item x="1310"/>
        <item x="2105"/>
        <item x="1257"/>
        <item x="1777"/>
        <item x="1510"/>
        <item x="33"/>
        <item x="1969"/>
        <item x="555"/>
        <item x="1319"/>
        <item x="1753"/>
        <item x="2"/>
        <item x="65"/>
        <item x="1657"/>
        <item x="880"/>
        <item x="289"/>
        <item x="322"/>
        <item x="2009"/>
        <item x="1964"/>
        <item x="888"/>
        <item x="2679"/>
        <item x="1187"/>
        <item x="986"/>
        <item x="1084"/>
        <item x="461"/>
        <item x="2684"/>
        <item x="752"/>
        <item x="1739"/>
        <item x="1691"/>
        <item x="2030"/>
        <item x="1667"/>
        <item x="218"/>
        <item x="777"/>
        <item x="2483"/>
        <item x="437"/>
        <item x="53"/>
        <item x="2300"/>
        <item x="2505"/>
        <item x="1159"/>
        <item x="1800"/>
        <item x="1661"/>
        <item x="2660"/>
        <item x="1947"/>
        <item x="343"/>
        <item x="334"/>
        <item x="1617"/>
        <item x="2284"/>
        <item x="1491"/>
        <item x="1408"/>
        <item x="1260"/>
        <item x="175"/>
        <item x="1728"/>
        <item x="1177"/>
        <item x="933"/>
        <item x="945"/>
        <item x="742"/>
        <item x="1284"/>
        <item x="1388"/>
        <item x="1061"/>
        <item x="1198"/>
        <item x="2336"/>
        <item x="320"/>
        <item x="2235"/>
        <item x="1519"/>
        <item x="801"/>
        <item x="1865"/>
        <item x="210"/>
        <item x="1225"/>
        <item x="883"/>
        <item x="1336"/>
        <item x="896"/>
        <item x="1451"/>
        <item x="1776"/>
        <item x="1955"/>
        <item x="1002"/>
        <item x="1680"/>
        <item x="2386"/>
        <item x="1494"/>
        <item x="1808"/>
        <item x="721"/>
        <item x="2651"/>
        <item x="703"/>
        <item x="548"/>
        <item x="1564"/>
        <item x="2640"/>
        <item x="2604"/>
        <item x="87"/>
        <item x="517"/>
        <item x="1010"/>
        <item x="1106"/>
        <item x="2024"/>
        <item x="995"/>
        <item x="1578"/>
        <item x="574"/>
        <item x="228"/>
        <item x="511"/>
        <item x="1527"/>
        <item x="996"/>
        <item x="2101"/>
        <item x="744"/>
        <item x="55"/>
        <item x="848"/>
        <item x="564"/>
        <item x="2589"/>
        <item x="497"/>
        <item x="1474"/>
        <item x="575"/>
        <item x="117"/>
        <item x="1738"/>
        <item x="337"/>
        <item x="1094"/>
        <item x="2557"/>
        <item x="2166"/>
        <item x="207"/>
        <item x="395"/>
        <item x="1423"/>
        <item x="2309"/>
        <item x="1255"/>
        <item x="1593"/>
        <item x="171"/>
        <item x="2069"/>
        <item x="716"/>
        <item x="1515"/>
        <item x="2317"/>
        <item x="1096"/>
        <item x="1136"/>
        <item x="685"/>
        <item x="2120"/>
        <item x="789"/>
        <item x="321"/>
        <item x="126"/>
        <item x="326"/>
        <item x="419"/>
        <item x="124"/>
        <item x="267"/>
        <item x="335"/>
        <item x="1604"/>
        <item x="2576"/>
        <item x="2077"/>
        <item x="408"/>
        <item x="2132"/>
        <item x="2509"/>
        <item x="1118"/>
        <item x="1837"/>
        <item x="2002"/>
        <item x="1509"/>
        <item x="1597"/>
        <item x="254"/>
        <item x="268"/>
        <item x="795"/>
        <item x="469"/>
        <item x="2081"/>
        <item x="2477"/>
        <item x="486"/>
        <item x="771"/>
        <item x="484"/>
        <item x="576"/>
        <item x="2189"/>
        <item x="1405"/>
        <item x="531"/>
        <item x="106"/>
        <item x="208"/>
        <item x="234"/>
        <item x="2148"/>
        <item x="355"/>
        <item x="734"/>
        <item x="1241"/>
        <item x="423"/>
        <item x="846"/>
        <item x="2432"/>
        <item x="816"/>
        <item x="1998"/>
        <item x="2431"/>
        <item x="1823"/>
        <item x="2472"/>
        <item x="2637"/>
        <item x="1634"/>
        <item x="975"/>
        <item x="2144"/>
        <item x="46"/>
        <item x="127"/>
        <item x="2182"/>
        <item x="1293"/>
        <item x="1692"/>
        <item x="6"/>
        <item x="1350"/>
        <item x="1466"/>
        <item x="1049"/>
        <item x="2385"/>
        <item x="2425"/>
        <item x="1387"/>
        <item x="1742"/>
        <item x="2256"/>
        <item x="403"/>
        <item x="528"/>
        <item x="673"/>
        <item x="37"/>
        <item x="62"/>
        <item x="1570"/>
        <item x="1100"/>
        <item x="1871"/>
        <item x="4"/>
        <item x="600"/>
        <item x="246"/>
        <item x="2219"/>
        <item x="1116"/>
        <item x="1517"/>
        <item x="1467"/>
        <item x="775"/>
        <item x="161"/>
        <item x="1352"/>
        <item x="2444"/>
        <item x="394"/>
        <item x="142"/>
        <item x="1126"/>
        <item x="1580"/>
        <item x="2228"/>
        <item x="263"/>
        <item x="2676"/>
        <item x="421"/>
        <item x="1637"/>
        <item x="2297"/>
        <item x="1029"/>
        <item x="842"/>
        <item x="2271"/>
        <item x="1641"/>
        <item x="1058"/>
        <item x="998"/>
        <item x="527"/>
        <item x="266"/>
        <item x="1263"/>
        <item x="1497"/>
        <item x="859"/>
        <item x="2084"/>
        <item x="836"/>
        <item x="523"/>
        <item x="2220"/>
        <item x="1214"/>
        <item x="2240"/>
        <item x="1656"/>
        <item x="700"/>
        <item x="63"/>
        <item x="849"/>
        <item x="981"/>
        <item x="192"/>
        <item x="457"/>
        <item x="1231"/>
        <item x="18"/>
        <item x="850"/>
        <item x="2369"/>
        <item x="481"/>
        <item x="275"/>
        <item x="1682"/>
        <item x="965"/>
        <item x="786"/>
        <item x="101"/>
        <item x="753"/>
        <item x="1261"/>
        <item x="2177"/>
        <item x="25"/>
        <item x="2507"/>
        <item x="2418"/>
        <item x="389"/>
        <item x="1434"/>
        <item x="250"/>
        <item x="2414"/>
        <item x="1113"/>
        <item x="2421"/>
        <item x="1530"/>
        <item x="88"/>
        <item x="2590"/>
        <item x="1133"/>
        <item x="2183"/>
        <item x="2290"/>
        <item x="1280"/>
        <item x="1782"/>
        <item x="1197"/>
        <item x="2340"/>
        <item x="2328"/>
        <item x="1438"/>
        <item x="1927"/>
        <item x="724"/>
        <item x="2224"/>
        <item x="2646"/>
        <item x="444"/>
        <item x="1783"/>
        <item x="1158"/>
        <item x="116"/>
        <item x="755"/>
        <item x="303"/>
        <item x="2257"/>
        <item x="954"/>
        <item x="2109"/>
        <item x="305"/>
        <item x="735"/>
        <item x="1953"/>
        <item x="485"/>
        <item x="1373"/>
        <item x="952"/>
        <item x="1744"/>
        <item x="1287"/>
        <item x="2171"/>
        <item x="2090"/>
        <item x="1705"/>
        <item x="919"/>
        <item x="293"/>
        <item x="1213"/>
        <item x="1418"/>
        <item x="1048"/>
        <item x="2153"/>
        <item x="14"/>
        <item x="2514"/>
        <item x="1242"/>
        <item x="1009"/>
        <item x="2536"/>
        <item x="1199"/>
        <item x="2021"/>
        <item x="1271"/>
        <item x="1961"/>
        <item x="841"/>
        <item x="454"/>
        <item x="2216"/>
        <item x="1836"/>
        <item x="2466"/>
        <item x="1372"/>
        <item x="406"/>
        <item x="935"/>
        <item x="1456"/>
        <item x="514"/>
        <item x="1054"/>
        <item x="427"/>
        <item x="881"/>
        <item x="2349"/>
        <item x="278"/>
        <item x="999"/>
        <item x="157"/>
        <item x="1663"/>
        <item x="2269"/>
        <item x="1027"/>
        <item x="665"/>
        <item x="1581"/>
        <item x="649"/>
        <item x="1318"/>
        <item x="1659"/>
        <item x="2276"/>
        <item x="292"/>
        <item x="316"/>
        <item x="1533"/>
        <item x="2307"/>
        <item x="862"/>
        <item x="35"/>
        <item x="2102"/>
        <item x="1719"/>
        <item x="1762"/>
        <item x="1827"/>
        <item x="1149"/>
        <item x="2167"/>
        <item x="2439"/>
        <item x="2068"/>
        <item x="1041"/>
        <item x="1320"/>
        <item x="330"/>
        <item x="757"/>
        <item x="929"/>
        <item x="1622"/>
        <item x="20"/>
        <item x="1443"/>
        <item x="522"/>
        <item x="1348"/>
        <item x="1873"/>
        <item x="1668"/>
        <item x="1678"/>
        <item x="591"/>
        <item x="1538"/>
        <item x="2564"/>
        <item x="1092"/>
        <item x="1619"/>
        <item x="519"/>
        <item x="731"/>
        <item x="351"/>
        <item x="1882"/>
        <item x="839"/>
        <item x="2428"/>
        <item x="367"/>
        <item x="1945"/>
        <item x="1851"/>
        <item x="1991"/>
        <item x="2226"/>
        <item x="2042"/>
        <item x="147"/>
        <item x="12"/>
        <item x="2365"/>
        <item x="2396"/>
        <item x="2085"/>
        <item x="2267"/>
        <item x="2435"/>
        <item x="2159"/>
        <item x="2364"/>
        <item x="766"/>
        <item x="855"/>
        <item x="235"/>
        <item x="16"/>
        <item x="654"/>
        <item x="380"/>
        <item x="916"/>
        <item x="329"/>
        <item x="346"/>
        <item x="885"/>
        <item x="2635"/>
        <item x="807"/>
        <item x="372"/>
        <item x="1618"/>
        <item x="1374"/>
        <item x="1123"/>
        <item x="1179"/>
        <item x="2381"/>
        <item x="1130"/>
        <item x="1386"/>
        <item x="552"/>
        <item x="143"/>
        <item x="2658"/>
        <item x="233"/>
        <item x="1476"/>
        <item x="720"/>
        <item x="1646"/>
        <item x="2550"/>
        <item x="543"/>
        <item x="2018"/>
        <item x="1170"/>
        <item x="938"/>
        <item x="1996"/>
        <item x="1548"/>
        <item x="2499"/>
        <item x="683"/>
        <item x="1778"/>
        <item x="1182"/>
        <item x="1781"/>
        <item x="89"/>
        <item x="2452"/>
        <item x="740"/>
        <item x="1880"/>
        <item x="1281"/>
        <item x="191"/>
        <item x="1662"/>
        <item x="689"/>
        <item x="821"/>
        <item x="1769"/>
        <item x="174"/>
        <item x="2072"/>
        <item x="932"/>
        <item x="1067"/>
        <item x="220"/>
        <item x="1889"/>
        <item x="1233"/>
        <item x="160"/>
        <item x="2188"/>
        <item x="894"/>
        <item x="506"/>
        <item x="2287"/>
        <item x="1025"/>
        <item x="1329"/>
        <item x="969"/>
        <item x="2003"/>
        <item x="1457"/>
        <item x="2540"/>
        <item x="2606"/>
        <item x="1830"/>
        <item x="1275"/>
        <item x="1512"/>
        <item x="1747"/>
        <item x="1981"/>
        <item x="1361"/>
        <item x="2293"/>
        <item x="2680"/>
        <item x="78"/>
        <item x="294"/>
        <item x="1575"/>
        <item x="2143"/>
        <item x="749"/>
        <item x="2548"/>
        <item x="508"/>
        <item x="961"/>
        <item x="2438"/>
        <item x="2593"/>
        <item x="1704"/>
        <item x="1695"/>
        <item x="882"/>
        <item x="347"/>
        <item x="1549"/>
        <item x="189"/>
        <item x="69"/>
        <item x="2305"/>
        <item x="418"/>
        <item x="1305"/>
        <item x="193"/>
        <item x="1358"/>
        <item x="1606"/>
        <item x="2250"/>
        <item x="1912"/>
        <item x="397"/>
        <item x="2665"/>
        <item x="857"/>
        <item x="2093"/>
        <item x="1495"/>
        <item x="1484"/>
        <item x="2419"/>
        <item x="109"/>
        <item x="2399"/>
        <item x="980"/>
        <item x="2518"/>
        <item x="1035"/>
        <item x="554"/>
        <item x="1834"/>
        <item x="529"/>
        <item x="362"/>
        <item x="1537"/>
        <item x="2617"/>
        <item x="628"/>
        <item x="2161"/>
        <item x="1493"/>
        <item x="19"/>
        <item x="2638"/>
        <item x="537"/>
        <item x="1816"/>
        <item x="2082"/>
        <item x="2520"/>
        <item x="732"/>
        <item x="1524"/>
        <item x="895"/>
        <item x="1460"/>
        <item x="1536"/>
        <item x="2350"/>
        <item x="312"/>
        <item x="232"/>
        <item x="2111"/>
        <item x="1591"/>
        <item x="54"/>
        <item x="2627"/>
        <item x="2283"/>
        <item x="287"/>
        <item x="2664"/>
        <item x="368"/>
        <item x="64"/>
        <item x="299"/>
        <item x="1277"/>
        <item x="1676"/>
        <item x="2331"/>
        <item x="2642"/>
        <item x="1890"/>
        <item x="309"/>
        <item x="1071"/>
        <item x="1932"/>
        <item x="584"/>
        <item x="889"/>
        <item x="1036"/>
        <item x="1922"/>
        <item x="1176"/>
        <item x="681"/>
        <item x="482"/>
        <item x="1080"/>
        <item x="1592"/>
        <item x="1375"/>
        <item x="475"/>
        <item x="1227"/>
        <item x="2209"/>
        <item x="1545"/>
        <item x="178"/>
        <item x="870"/>
        <item x="2316"/>
        <item x="2634"/>
        <item x="2448"/>
        <item x="2334"/>
        <item x="136"/>
        <item x="495"/>
        <item x="1824"/>
        <item x="957"/>
        <item x="2061"/>
        <item x="2008"/>
        <item x="709"/>
        <item x="17"/>
        <item x="1610"/>
        <item x="274"/>
        <item x="2303"/>
        <item x="2059"/>
        <item x="1607"/>
        <item x="572"/>
        <item x="1501"/>
        <item x="229"/>
        <item x="387"/>
        <item x="402"/>
        <item x="102"/>
        <item x="1487"/>
        <item x="2555"/>
        <item x="354"/>
        <item x="110"/>
        <item x="1790"/>
        <item x="573"/>
        <item x="1346"/>
        <item x="404"/>
        <item x="477"/>
        <item x="445"/>
        <item x="608"/>
        <item x="2458"/>
        <item x="2442"/>
        <item x="2285"/>
        <item x="2412"/>
        <item x="1455"/>
        <item x="125"/>
        <item x="2142"/>
        <item x="902"/>
        <item x="1821"/>
        <item x="2225"/>
        <item x="641"/>
        <item x="1759"/>
        <item x="1867"/>
        <item x="223"/>
        <item x="2389"/>
        <item x="750"/>
        <item x="1441"/>
        <item x="255"/>
        <item x="1511"/>
        <item x="1562"/>
        <item x="1216"/>
        <item x="1458"/>
        <item x="854"/>
        <item x="1844"/>
        <item x="904"/>
        <item x="687"/>
        <item x="2554"/>
        <item x="2580"/>
        <item x="1848"/>
        <item x="1011"/>
        <item x="439"/>
        <item x="209"/>
        <item x="2135"/>
        <item x="1240"/>
        <item x="1721"/>
        <item x="1471"/>
        <item x="967"/>
        <item x="1568"/>
        <item x="1948"/>
        <item x="1453"/>
        <item x="435"/>
        <item x="2630"/>
        <item x="702"/>
        <item x="2353"/>
        <item x="915"/>
        <item x="333"/>
        <item x="350"/>
        <item x="551"/>
        <item x="205"/>
        <item x="2354"/>
        <item x="1520"/>
        <item x="2315"/>
        <item x="2490"/>
        <item x="1813"/>
        <item x="1567"/>
        <item x="1710"/>
        <item x="2497"/>
        <item x="496"/>
        <item x="5"/>
        <item x="357"/>
        <item x="1302"/>
        <item x="84"/>
        <item x="201"/>
        <item x="865"/>
        <item x="92"/>
        <item x="891"/>
        <item x="1707"/>
        <item x="1787"/>
        <item x="806"/>
        <item x="1410"/>
        <item x="398"/>
        <item x="36"/>
        <item x="2064"/>
        <item x="1380"/>
        <item x="2673"/>
        <item x="411"/>
        <item x="169"/>
        <item x="2688"/>
        <item x="1703"/>
        <item x="2088"/>
        <item x="281"/>
        <item x="1625"/>
        <item x="2274"/>
        <item x="1409"/>
        <item x="183"/>
        <item x="1412"/>
        <item x="1481"/>
        <item x="81"/>
        <item x="978"/>
        <item x="1091"/>
        <item x="1767"/>
        <item x="2345"/>
        <item x="2526"/>
        <item x="1818"/>
        <item x="830"/>
        <item x="553"/>
        <item x="1162"/>
        <item x="154"/>
        <item x="631"/>
        <item x="1576"/>
        <item x="706"/>
        <item x="1167"/>
        <item x="2657"/>
        <item x="75"/>
        <item x="722"/>
        <item x="1528"/>
        <item x="644"/>
        <item x="2547"/>
        <item x="684"/>
        <item x="1050"/>
        <item x="594"/>
        <item x="2359"/>
        <item x="2233"/>
        <item x="599"/>
        <item x="2603"/>
        <item x="1941"/>
        <item x="2583"/>
        <item x="108"/>
        <item x="141"/>
        <item x="549"/>
        <item x="913"/>
        <item x="1174"/>
        <item x="1917"/>
        <item x="2629"/>
        <item x="1273"/>
        <item x="133"/>
        <item x="1784"/>
        <item x="1921"/>
        <item x="1946"/>
        <item x="2190"/>
        <item x="1359"/>
        <item x="582"/>
        <item x="583"/>
        <item x="420"/>
        <item x="494"/>
        <item x="120"/>
        <item x="2279"/>
        <item x="1066"/>
        <item x="2128"/>
        <item x="2655"/>
        <item x="1985"/>
        <item x="1860"/>
        <item x="1166"/>
        <item x="1398"/>
        <item x="989"/>
        <item x="2544"/>
        <item x="226"/>
        <item x="670"/>
        <item x="884"/>
        <item x="52"/>
        <item x="1403"/>
        <item x="2406"/>
        <item x="1207"/>
        <item x="2031"/>
        <item x="2482"/>
        <item x="1269"/>
        <item x="1906"/>
        <item x="1939"/>
        <item x="273"/>
        <item x="239"/>
        <item x="1038"/>
        <item x="2194"/>
        <item x="376"/>
        <item x="1"/>
        <item x="2041"/>
        <item x="60"/>
        <item x="1915"/>
        <item x="2211"/>
        <item x="378"/>
        <item x="1977"/>
        <item x="2065"/>
        <item x="1973"/>
        <item x="2005"/>
        <item x="2667"/>
        <item x="1125"/>
        <item x="230"/>
        <item x="1639"/>
        <item x="1861"/>
        <item x="778"/>
        <item x="2091"/>
        <item x="1972"/>
        <item x="565"/>
        <item x="1200"/>
        <item x="1141"/>
        <item x="2013"/>
        <item x="2343"/>
        <item x="2264"/>
        <item x="10"/>
        <item x="793"/>
        <item x="1531"/>
        <item x="569"/>
        <item x="2558"/>
        <item x="13"/>
        <item x="260"/>
        <item x="974"/>
        <item x="1934"/>
        <item x="339"/>
        <item x="1428"/>
        <item x="1660"/>
        <item x="513"/>
        <item x="128"/>
        <item x="2019"/>
        <item x="516"/>
        <item x="1452"/>
        <item x="2252"/>
        <item x="2574"/>
        <item x="1331"/>
        <item x="1117"/>
        <item x="955"/>
        <item x="1098"/>
        <item x="2176"/>
        <item x="2029"/>
        <item x="1685"/>
        <item x="2508"/>
        <item x="2450"/>
        <item x="1006"/>
        <item x="2026"/>
        <item x="1866"/>
        <item x="1189"/>
        <item x="391"/>
        <item x="971"/>
        <item x="82"/>
        <item x="1440"/>
        <item x="2524"/>
        <item x="1392"/>
        <item x="618"/>
        <item x="1755"/>
        <item x="61"/>
        <item x="1605"/>
        <item x="1209"/>
        <item x="451"/>
        <item x="1229"/>
        <item x="1279"/>
        <item x="820"/>
        <item x="1265"/>
        <item x="111"/>
        <item x="1195"/>
        <item x="510"/>
        <item x="2254"/>
        <item x="377"/>
        <item x="853"/>
        <item x="1477"/>
        <item x="365"/>
        <item x="1172"/>
        <item x="1807"/>
        <item x="701"/>
        <item x="699"/>
        <item x="1365"/>
        <item x="215"/>
        <item x="1959"/>
        <item x="224"/>
        <item x="219"/>
        <item x="493"/>
        <item x="1614"/>
        <item x="344"/>
        <item x="1449"/>
        <item x="610"/>
        <item x="524"/>
        <item x="2057"/>
        <item x="2122"/>
        <item x="1877"/>
        <item x="2243"/>
        <item x="342"/>
        <item x="214"/>
        <item x="624"/>
        <item x="179"/>
        <item x="409"/>
        <item x="490"/>
        <item x="1190"/>
        <item x="1234"/>
        <item x="725"/>
        <item x="324"/>
        <item x="2348"/>
        <item x="2446"/>
        <item x="2201"/>
        <item x="796"/>
        <item x="1612"/>
        <item x="898"/>
        <item x="1554"/>
        <item x="1669"/>
        <item x="1115"/>
        <item x="2434"/>
        <item x="2173"/>
        <item x="1854"/>
        <item x="2652"/>
        <item x="1950"/>
        <item x="2614"/>
        <item x="2416"/>
        <item x="1726"/>
        <item x="2621"/>
        <item x="650"/>
        <item x="1786"/>
        <item x="2355"/>
        <item x="450"/>
        <item x="1019"/>
        <item x="1308"/>
        <item x="467"/>
        <item x="2592"/>
        <item x="1774"/>
        <item x="1741"/>
        <item x="633"/>
        <item x="1218"/>
        <item x="2487"/>
        <item x="1758"/>
        <item x="667"/>
        <item x="2659"/>
        <item x="1292"/>
        <item x="1468"/>
        <item x="2027"/>
        <item x="948"/>
        <item x="313"/>
        <item x="1488"/>
        <item x="1709"/>
        <item x="2513"/>
        <item x="2311"/>
        <item x="2622"/>
        <item x="769"/>
        <item x="592"/>
        <item x="2382"/>
        <item x="2037"/>
        <item x="131"/>
        <item x="1761"/>
        <item x="44"/>
        <item x="2645"/>
        <item x="1958"/>
        <item x="338"/>
        <item x="2527"/>
        <item x="336"/>
        <item x="194"/>
        <item x="2131"/>
        <item x="991"/>
        <item x="2668"/>
        <item x="747"/>
        <item x="80"/>
        <item x="2158"/>
        <item x="135"/>
        <item x="1843"/>
        <item x="1732"/>
        <item x="845"/>
        <item x="2299"/>
        <item x="1445"/>
        <item x="2436"/>
        <item x="867"/>
        <item x="2039"/>
        <item x="1928"/>
        <item x="558"/>
        <item x="442"/>
        <item x="38"/>
        <item x="2641"/>
        <item x="1327"/>
        <item x="1164"/>
        <item x="1802"/>
        <item x="2474"/>
        <item x="238"/>
        <item x="2535"/>
        <item x="949"/>
        <item x="914"/>
        <item x="530"/>
        <item x="2180"/>
        <item x="2612"/>
        <item x="946"/>
        <item x="925"/>
        <item x="1351"/>
        <item x="1671"/>
        <item x="2470"/>
        <item x="658"/>
        <item x="785"/>
        <item x="1007"/>
        <item x="359"/>
        <item x="1315"/>
        <item x="1219"/>
        <item x="646"/>
        <item x="1459"/>
        <item x="1801"/>
        <item x="2185"/>
        <item x="728"/>
        <item x="1516"/>
        <item x="922"/>
        <item x="452"/>
        <item x="2045"/>
        <item x="942"/>
        <item x="1075"/>
        <item x="2420"/>
        <item x="1090"/>
        <item x="70"/>
        <item x="2118"/>
        <item x="1299"/>
        <item x="1367"/>
        <item x="2227"/>
        <item x="1655"/>
        <item x="1644"/>
        <item x="1664"/>
        <item x="1384"/>
        <item x="2339"/>
        <item x="2172"/>
        <item x="282"/>
        <item x="739"/>
        <item x="2521"/>
        <item x="241"/>
        <item x="509"/>
        <item x="1789"/>
        <item x="886"/>
        <item x="2467"/>
        <item x="2473"/>
        <item x="1321"/>
        <item x="780"/>
        <item x="132"/>
        <item x="2522"/>
        <item x="968"/>
        <item x="1534"/>
        <item x="2495"/>
        <item x="1047"/>
        <item x="1239"/>
        <item x="987"/>
        <item x="912"/>
        <item x="910"/>
        <item x="2486"/>
        <item x="827"/>
        <item x="203"/>
        <item x="678"/>
        <item x="424"/>
        <item x="580"/>
        <item x="668"/>
        <item x="1653"/>
        <item x="2052"/>
        <item x="730"/>
        <item x="1632"/>
        <item x="204"/>
        <item x="42"/>
        <item x="1954"/>
        <item x="1620"/>
        <item x="2221"/>
        <item x="2366"/>
        <item x="1831"/>
        <item x="2506"/>
        <item x="2608"/>
        <item x="616"/>
        <item x="1196"/>
        <item x="318"/>
        <item x="697"/>
        <item x="2643"/>
        <item x="1907"/>
        <item x="2255"/>
        <item x="2491"/>
        <item x="923"/>
        <item x="1943"/>
        <item x="518"/>
        <item x="184"/>
        <item x="1810"/>
        <item x="1204"/>
        <item x="2347"/>
        <item x="2206"/>
        <item x="41"/>
        <item x="879"/>
        <item x="1228"/>
        <item x="1311"/>
        <item x="613"/>
        <item x="2596"/>
        <item x="2162"/>
        <item x="1796"/>
        <item x="1088"/>
        <item x="2661"/>
        <item x="1369"/>
        <item x="480"/>
        <item x="2531"/>
        <item x="2294"/>
        <item x="2234"/>
        <item x="2464"/>
        <item x="1999"/>
        <item x="711"/>
        <item x="2028"/>
        <item x="2168"/>
        <item x="2238"/>
        <item x="196"/>
        <item x="1968"/>
        <item x="783"/>
        <item x="1378"/>
        <item x="1806"/>
        <item x="2304"/>
        <item x="2295"/>
        <item x="297"/>
        <item x="1952"/>
        <item x="864"/>
        <item x="606"/>
        <item x="1033"/>
        <item x="2447"/>
        <item x="94"/>
        <item x="2163"/>
        <item x="675"/>
        <item x="979"/>
        <item x="163"/>
        <item x="2594"/>
        <item x="585"/>
        <item x="388"/>
        <item x="1206"/>
        <item x="2611"/>
        <item x="272"/>
        <item x="2247"/>
        <item x="507"/>
        <item x="2094"/>
        <item x="1480"/>
        <item x="1993"/>
        <item x="100"/>
        <item x="940"/>
        <item x="2292"/>
        <item x="76"/>
        <item x="138"/>
        <item x="1060"/>
        <item x="257"/>
        <item x="814"/>
        <item x="1178"/>
        <item x="1857"/>
        <item x="956"/>
        <item x="787"/>
        <item x="2060"/>
        <item x="1490"/>
        <item x="851"/>
        <item x="165"/>
        <item x="2392"/>
        <item x="1121"/>
        <item x="607"/>
        <item x="1073"/>
        <item x="1772"/>
        <item x="2502"/>
        <item x="2078"/>
        <item x="1589"/>
        <item x="1335"/>
        <item x="2685"/>
        <item x="713"/>
        <item x="737"/>
        <item x="180"/>
        <item x="2528"/>
        <item x="593"/>
        <item x="833"/>
        <item x="568"/>
        <item x="2207"/>
        <item x="2511"/>
        <item x="1846"/>
        <item x="1120"/>
        <item x="1586"/>
        <item x="103"/>
        <item x="536"/>
        <item x="1908"/>
        <item x="1838"/>
        <item x="1385"/>
        <item x="1395"/>
        <item x="323"/>
        <item x="2218"/>
        <item x="626"/>
        <item x="2259"/>
        <item x="1147"/>
        <item x="30"/>
        <item x="73"/>
        <item x="2344"/>
        <item x="2075"/>
        <item x="1208"/>
        <item x="113"/>
        <item x="1332"/>
        <item x="876"/>
        <item x="2289"/>
        <item x="1897"/>
        <item x="1215"/>
        <item x="2241"/>
        <item x="2035"/>
        <item x="1186"/>
        <item x="2571"/>
        <item x="920"/>
        <item x="1416"/>
        <item x="1879"/>
        <item x="1888"/>
        <item x="1193"/>
        <item x="1124"/>
        <item x="1325"/>
        <item x="1723"/>
        <item x="2133"/>
        <item x="598"/>
        <item x="2318"/>
        <item x="963"/>
        <item x="1960"/>
        <item x="1768"/>
        <item x="1565"/>
        <item x="199"/>
        <item x="2541"/>
        <item x="972"/>
        <item x="416"/>
        <item x="765"/>
        <item x="2390"/>
        <item x="1093"/>
        <item x="1514"/>
        <item x="2110"/>
        <item x="471"/>
        <item x="2157"/>
        <item x="692"/>
        <item x="2165"/>
        <item x="2454"/>
        <item x="345"/>
        <item x="2678"/>
        <item x="2313"/>
        <item x="2100"/>
        <item x="2546"/>
        <item x="1171"/>
        <item x="1722"/>
        <item x="2151"/>
        <item x="588"/>
        <item x="823"/>
        <item x="909"/>
        <item x="2620"/>
        <item x="751"/>
        <item x="539"/>
        <item x="2407"/>
        <item x="648"/>
        <item x="1694"/>
        <item x="2149"/>
        <item x="2113"/>
        <item x="1252"/>
        <item x="586"/>
        <item x="370"/>
        <item x="310"/>
        <item x="0"/>
        <item x="2422"/>
        <item x="1863"/>
        <item x="1674"/>
        <item x="877"/>
        <item x="414"/>
        <item x="1479"/>
        <item x="738"/>
        <item x="571"/>
        <item x="2253"/>
        <item x="2237"/>
        <item x="1892"/>
        <item x="905"/>
        <item x="1997"/>
        <item x="21"/>
        <item x="149"/>
        <item x="93"/>
        <item x="2342"/>
        <item x="959"/>
        <item x="847"/>
        <item x="385"/>
        <item x="123"/>
        <item x="295"/>
        <item x="1482"/>
        <item x="2092"/>
        <item x="1344"/>
        <item x="587"/>
        <item x="1056"/>
        <item x="1415"/>
        <item x="2654"/>
        <item x="1221"/>
        <item x="1153"/>
        <item x="99"/>
        <item x="2362"/>
        <item x="1026"/>
        <item x="2001"/>
        <item x="284"/>
        <item x="2393"/>
        <item x="417"/>
        <item x="2631"/>
        <item x="319"/>
        <item x="1532"/>
        <item x="280"/>
        <item x="28"/>
        <item x="2351"/>
        <item x="1635"/>
        <item x="185"/>
        <item x="792"/>
        <item x="2543"/>
        <item x="2323"/>
        <item x="1729"/>
        <item x="1226"/>
        <item x="1547"/>
        <item x="1944"/>
        <item x="2573"/>
        <item x="988"/>
        <item x="1051"/>
        <item x="2463"/>
        <item x="1979"/>
        <item x="1630"/>
        <item x="2140"/>
        <item x="2409"/>
        <item x="56"/>
        <item x="464"/>
        <item x="1645"/>
        <item x="1129"/>
        <item x="704"/>
        <item x="1967"/>
        <item x="168"/>
        <item x="962"/>
        <item x="1974"/>
        <item x="1306"/>
        <item x="900"/>
        <item x="754"/>
        <item x="604"/>
        <item x="1081"/>
        <item x="983"/>
        <item x="356"/>
        <item x="2663"/>
        <item x="1602"/>
        <item x="779"/>
        <item x="733"/>
        <item x="2248"/>
        <item x="1743"/>
        <item x="498"/>
        <item x="1224"/>
        <item x="1995"/>
        <item x="1940"/>
        <item x="1429"/>
        <item x="119"/>
        <item x="642"/>
        <item x="2496"/>
        <item x="328"/>
        <item x="1804"/>
        <item x="95"/>
        <item x="1382"/>
        <item x="834"/>
        <item x="145"/>
        <item x="1737"/>
        <item x="2164"/>
        <item x="937"/>
        <item x="2036"/>
        <item x="400"/>
        <item x="758"/>
        <item x="2073"/>
        <item x="2539"/>
        <item x="520"/>
        <item x="164"/>
        <item x="2633"/>
        <item x="1508"/>
        <item x="1626"/>
        <item x="2114"/>
        <item x="2076"/>
        <item x="1643"/>
        <item x="1765"/>
        <item x="2600"/>
        <item x="2139"/>
        <item x="1401"/>
        <item x="1259"/>
        <item x="1156"/>
        <item x="1437"/>
        <item x="1131"/>
        <item x="982"/>
        <item x="1556"/>
        <item x="691"/>
        <item x="2087"/>
        <item x="1773"/>
        <item x="231"/>
        <item x="460"/>
        <item x="1381"/>
        <item x="2649"/>
        <item x="622"/>
        <item x="1904"/>
        <item x="1079"/>
        <item x="361"/>
        <item x="2672"/>
        <item x="1244"/>
        <item x="561"/>
        <item x="1203"/>
        <item x="1247"/>
        <item x="861"/>
        <item x="2478"/>
        <item x="873"/>
        <item x="2043"/>
        <item x="943"/>
        <item x="2405"/>
        <item x="869"/>
        <item x="1546"/>
        <item x="2352"/>
        <item x="2498"/>
        <item x="1970"/>
        <item x="1931"/>
        <item x="2310"/>
        <item x="2244"/>
        <item x="1734"/>
        <item x="2542"/>
        <item x="176"/>
        <item x="688"/>
        <item x="784"/>
        <item x="1942"/>
        <item x="2426"/>
        <item x="1139"/>
        <item x="2516"/>
        <item x="1828"/>
        <item x="2208"/>
        <item x="832"/>
        <item x="2012"/>
        <item x="466"/>
        <item x="2456"/>
        <item x="2565"/>
        <item x="2427"/>
        <item x="761"/>
        <item x="2449"/>
        <item x="2202"/>
        <item x="960"/>
        <item x="1464"/>
        <item x="686"/>
        <item x="798"/>
        <item x="1109"/>
        <item x="2062"/>
        <item x="1086"/>
        <item x="1829"/>
        <item x="1725"/>
        <item x="2330"/>
        <item x="96"/>
        <item x="2515"/>
        <item x="2387"/>
        <item x="118"/>
        <item x="899"/>
        <item x="2650"/>
        <item x="590"/>
        <item x="602"/>
        <item x="502"/>
        <item x="2599"/>
        <item x="1835"/>
        <item x="105"/>
        <item x="1430"/>
        <item x="67"/>
        <item x="1343"/>
        <item x="1157"/>
        <item x="1832"/>
        <item x="277"/>
        <item x="2533"/>
        <item x="2493"/>
        <item x="2462"/>
        <item x="2236"/>
        <item x="1893"/>
        <item x="449"/>
        <item x="2288"/>
        <item x="515"/>
        <item x="190"/>
        <item x="2682"/>
        <item x="1342"/>
        <item x="1870"/>
        <item x="173"/>
        <item x="2125"/>
        <item x="426"/>
        <item x="597"/>
        <item x="1629"/>
        <item x="1642"/>
        <item x="1390"/>
        <item x="1862"/>
        <item x="146"/>
        <item x="2251"/>
        <item x="245"/>
        <item x="829"/>
        <item x="440"/>
        <item x="1847"/>
        <item x="547"/>
        <item x="2246"/>
        <item x="315"/>
        <item x="1887"/>
        <item x="1673"/>
        <item x="1560"/>
        <item x="1764"/>
        <item x="2051"/>
        <item x="2333"/>
        <item x="708"/>
        <item x="1561"/>
        <item x="1911"/>
        <item x="2451"/>
        <item x="1266"/>
        <item x="1930"/>
        <item x="763"/>
        <item x="639"/>
        <item x="1770"/>
        <item x="1489"/>
        <item x="331"/>
        <item x="544"/>
        <item x="1411"/>
        <item x="2492"/>
        <item x="2401"/>
        <item x="2523"/>
        <item x="48"/>
        <item x="1436"/>
        <item x="2338"/>
        <item x="2265"/>
        <item x="1523"/>
        <item x="2538"/>
        <item x="2049"/>
        <item x="808"/>
        <item x="1868"/>
        <item x="1978"/>
        <item x="1078"/>
        <item x="2174"/>
        <item x="2141"/>
        <item x="2004"/>
        <item x="453"/>
        <item x="550"/>
        <item x="533"/>
        <item x="1716"/>
        <item x="1864"/>
        <item x="1839"/>
        <item x="577"/>
        <item x="645"/>
        <item x="2413"/>
        <item x="27"/>
        <item x="72"/>
        <item x="1752"/>
        <item x="2278"/>
        <item x="1735"/>
        <item x="2291"/>
        <item x="1312"/>
        <item x="1965"/>
        <item x="317"/>
        <item x="182"/>
        <item x="1603"/>
        <item x="970"/>
        <item x="2586"/>
        <item x="1389"/>
        <item x="621"/>
        <item x="2683"/>
        <item x="817"/>
        <item x="560"/>
        <item x="901"/>
        <item x="1541"/>
        <item x="1905"/>
        <item x="647"/>
        <item x="2484"/>
        <item x="630"/>
        <item x="291"/>
        <item x="1640"/>
        <item x="200"/>
        <item x="997"/>
        <item x="2199"/>
        <item x="129"/>
        <item x="2152"/>
        <item x="2489"/>
        <item x="1393"/>
        <item x="835"/>
        <item x="718"/>
        <item x="2553"/>
        <item x="1611"/>
        <item x="90"/>
        <item x="1272"/>
        <item x="1957"/>
        <item x="2319"/>
        <item x="619"/>
        <item x="340"/>
        <item x="2397"/>
        <item x="1309"/>
        <item x="1799"/>
        <item x="1966"/>
        <item x="15"/>
        <item x="2329"/>
        <item x="1245"/>
        <item x="1841"/>
        <item x="505"/>
        <item x="1180"/>
        <item x="1276"/>
        <item x="726"/>
        <item x="1884"/>
        <item x="1624"/>
        <item x="1030"/>
        <item x="2282"/>
        <item x="1417"/>
        <item x="623"/>
        <item x="1638"/>
        <item x="677"/>
        <item x="1334"/>
        <item x="478"/>
        <item x="2298"/>
        <item x="2011"/>
        <item x="79"/>
        <item x="144"/>
        <item x="629"/>
        <item x="1185"/>
        <item x="2525"/>
        <item x="1600"/>
        <item x="2146"/>
        <item x="2232"/>
        <item x="2321"/>
        <item x="26"/>
        <item x="1689"/>
        <item x="774"/>
        <item x="40"/>
        <item x="2178"/>
        <item x="434"/>
        <item x="2169"/>
        <item x="2480"/>
        <item x="1243"/>
        <item x="2032"/>
        <item x="526"/>
        <item x="473"/>
        <item x="1506"/>
        <item x="1264"/>
        <item x="1850"/>
        <item x="2471"/>
        <item x="31"/>
        <item x="958"/>
        <item x="1062"/>
        <item x="2609"/>
        <item x="1236"/>
        <item x="2670"/>
        <item x="1422"/>
        <item x="243"/>
        <item x="2501"/>
        <item x="1876"/>
        <item x="1267"/>
        <item x="431"/>
        <item x="2184"/>
        <item x="578"/>
        <item x="1184"/>
        <item x="541"/>
        <item x="2398"/>
        <item x="1924"/>
        <item x="840"/>
        <item x="1579"/>
        <item x="1128"/>
        <item x="2302"/>
        <item x="2500"/>
        <item x="2308"/>
        <item x="1518"/>
        <item x="1294"/>
        <item x="1552"/>
        <item x="874"/>
        <item x="2097"/>
        <item x="1068"/>
        <item x="2368"/>
        <item x="34"/>
        <item x="1569"/>
        <item x="535"/>
        <item x="2089"/>
        <item x="545"/>
        <item x="1875"/>
        <item x="501"/>
        <item x="653"/>
        <item x="2192"/>
        <item x="1323"/>
        <item x="525"/>
        <item x="1486"/>
        <item x="1505"/>
        <item x="2066"/>
        <item x="1448"/>
        <item x="1288"/>
        <item x="2014"/>
        <item x="1446"/>
        <item x="301"/>
        <item x="745"/>
        <item x="2375"/>
        <item x="1499"/>
        <item x="172"/>
        <item x="425"/>
        <item x="2083"/>
        <item x="1425"/>
        <item x="1175"/>
        <item x="2134"/>
        <item x="1819"/>
        <item x="1811"/>
        <item x="1290"/>
        <item x="2145"/>
        <item x="2010"/>
        <item x="2488"/>
        <item x="2261"/>
        <item x="1621"/>
        <item x="2587"/>
        <item x="634"/>
        <item x="2408"/>
        <item x="2445"/>
        <item x="455"/>
        <item x="2618"/>
        <item x="1140"/>
        <item x="2187"/>
        <item x="2639"/>
        <item x="150"/>
        <item x="158"/>
        <item x="992"/>
        <item x="2377"/>
        <item x="383"/>
        <item x="788"/>
        <item x="2648"/>
        <item x="2136"/>
        <item x="1785"/>
        <item x="2675"/>
        <item x="1205"/>
        <item x="2119"/>
        <item x="1760"/>
        <item x="1717"/>
        <item x="369"/>
        <item x="1983"/>
        <item x="1566"/>
        <item x="2595"/>
        <item x="68"/>
        <item x="1064"/>
        <item x="2459"/>
        <item x="1470"/>
        <item x="1935"/>
        <item x="2605"/>
        <item x="2056"/>
        <item x="371"/>
        <item x="162"/>
        <item x="1902"/>
        <item x="1901"/>
        <item x="770"/>
        <item x="557"/>
        <item x="810"/>
        <item x="412"/>
        <item x="1937"/>
        <item x="2015"/>
        <item x="2465"/>
        <item x="1658"/>
        <item x="2602"/>
        <item x="911"/>
        <item x="2155"/>
        <item x="1740"/>
        <item x="1444"/>
        <item x="270"/>
        <item x="2568"/>
        <item x="2071"/>
        <item x="236"/>
        <item x="2147"/>
        <item x="130"/>
        <item x="152"/>
        <item x="1362"/>
        <item x="264"/>
        <item x="2632"/>
        <item x="2671"/>
        <item x="944"/>
        <item x="815"/>
        <item x="2022"/>
        <item x="2370"/>
        <item x="47"/>
        <item x="2469"/>
        <item x="2245"/>
        <item x="429"/>
        <item x="2517"/>
        <item x="1543"/>
        <item x="1938"/>
        <item x="2411"/>
        <item x="934"/>
        <item x="2625"/>
        <item x="1105"/>
        <item x="1636"/>
        <item x="1101"/>
        <item x="1649"/>
        <item x="269"/>
        <item x="1173"/>
        <item x="2644"/>
        <item x="1858"/>
        <item x="2582"/>
        <item x="311"/>
        <item x="2410"/>
        <item x="2519"/>
        <item x="863"/>
        <item x="2402"/>
        <item x="1316"/>
        <item x="872"/>
        <item x="2441"/>
        <item x="1677"/>
        <item x="1994"/>
        <item x="1949"/>
        <item x="1039"/>
        <item x="352"/>
        <item x="674"/>
        <item x="1439"/>
        <item x="74"/>
        <item x="2150"/>
        <item x="1235"/>
        <item x="1791"/>
        <item x="1183"/>
        <item x="924"/>
        <item x="2193"/>
        <item x="1577"/>
        <item x="2433"/>
        <item x="1550"/>
        <item x="276"/>
        <item x="1340"/>
        <item x="1427"/>
        <item x="458"/>
        <item x="2669"/>
        <item x="2357"/>
        <item x="23"/>
        <item x="2561"/>
        <item x="1031"/>
        <item x="1223"/>
        <item x="2337"/>
        <item x="2104"/>
        <item x="1849"/>
        <item x="2007"/>
        <item x="2481"/>
        <item x="436"/>
        <item x="542"/>
        <item x="1063"/>
        <item x="2551"/>
        <item x="736"/>
        <item x="1132"/>
        <item x="1766"/>
        <item x="2054"/>
        <item x="2529"/>
        <item x="1690"/>
        <item x="1282"/>
        <item x="1683"/>
        <item x="2537"/>
        <item x="2378"/>
        <item x="2440"/>
        <item x="57"/>
        <item x="819"/>
        <item x="405"/>
        <item x="2196"/>
        <item x="286"/>
        <item x="2326"/>
        <item x="2301"/>
        <item x="1699"/>
        <item x="762"/>
        <item x="652"/>
        <item x="2662"/>
        <item x="256"/>
        <item x="907"/>
        <item x="2324"/>
        <item x="976"/>
        <item x="1278"/>
        <item x="2231"/>
        <item x="1795"/>
        <item x="1733"/>
        <item x="1724"/>
        <item x="1894"/>
        <item x="1628"/>
        <item x="2212"/>
        <item x="2186"/>
        <item x="615"/>
        <item x="1314"/>
        <item x="468"/>
        <item x="1797"/>
        <item x="307"/>
        <item x="1433"/>
        <item x="216"/>
        <item x="1435"/>
        <item x="1371"/>
        <item x="1328"/>
        <item x="2460"/>
        <item x="1746"/>
        <item x="2624"/>
        <item x="1330"/>
        <item x="2532"/>
        <item x="492"/>
        <item x="2598"/>
        <item x="2424"/>
        <item x="2074"/>
        <item x="2607"/>
        <item x="2286"/>
        <item x="797"/>
        <item x="651"/>
        <item x="966"/>
        <item x="559"/>
        <item x="2296"/>
        <item x="1731"/>
        <item x="463"/>
        <item x="2213"/>
        <item x="2312"/>
        <item x="1899"/>
        <item x="1146"/>
        <item x="2379"/>
        <item x="791"/>
        <item x="2205"/>
        <item x="2569"/>
        <item x="1507"/>
        <item x="2198"/>
        <item x="2613"/>
        <item x="1582"/>
        <item t="default"/>
      </items>
    </pivotField>
    <pivotField showAll="0"/>
    <pivotField dragToRow="0" dragToCol="0" dragToPage="0" showAll="0" defaultSubtotal="0"/>
  </pivotFields>
  <rowFields count="1">
    <field x="7"/>
  </rowFields>
  <rowItems count="9">
    <i>
      <x/>
    </i>
    <i>
      <x v="1"/>
    </i>
    <i>
      <x v="2"/>
    </i>
    <i>
      <x v="3"/>
    </i>
    <i>
      <x v="4"/>
    </i>
    <i>
      <x v="5"/>
    </i>
    <i>
      <x v="6"/>
    </i>
    <i>
      <x v="7"/>
    </i>
    <i t="grand">
      <x/>
    </i>
  </rowItems>
  <colFields count="1">
    <field x="4"/>
  </colFields>
  <colItems count="17">
    <i>
      <x/>
    </i>
    <i>
      <x v="1"/>
    </i>
    <i>
      <x v="2"/>
    </i>
    <i>
      <x v="3"/>
    </i>
    <i>
      <x v="4"/>
    </i>
    <i>
      <x v="5"/>
    </i>
    <i>
      <x v="6"/>
    </i>
    <i>
      <x v="7"/>
    </i>
    <i>
      <x v="8"/>
    </i>
    <i>
      <x v="9"/>
    </i>
    <i>
      <x v="10"/>
    </i>
    <i>
      <x v="11"/>
    </i>
    <i>
      <x v="12"/>
    </i>
    <i>
      <x v="13"/>
    </i>
    <i>
      <x v="14"/>
    </i>
    <i>
      <x v="15"/>
    </i>
    <i t="grand">
      <x/>
    </i>
  </colItems>
  <dataFields count="1">
    <dataField name="Count of Title" fld="0" subtotal="count" baseField="0" baseItem="0"/>
  </dataFields>
  <chartFormats count="34">
    <chartFormat chart="45" format="0" series="1">
      <pivotArea type="data" outline="0" fieldPosition="0">
        <references count="2">
          <reference field="4294967294" count="1" selected="0">
            <x v="0"/>
          </reference>
          <reference field="4" count="1" selected="0">
            <x v="0"/>
          </reference>
        </references>
      </pivotArea>
    </chartFormat>
    <chartFormat chart="45" format="1" series="1">
      <pivotArea type="data" outline="0" fieldPosition="0">
        <references count="2">
          <reference field="4294967294" count="1" selected="0">
            <x v="0"/>
          </reference>
          <reference field="4" count="1" selected="0">
            <x v="1"/>
          </reference>
        </references>
      </pivotArea>
    </chartFormat>
    <chartFormat chart="45" format="2" series="1">
      <pivotArea type="data" outline="0" fieldPosition="0">
        <references count="2">
          <reference field="4294967294" count="1" selected="0">
            <x v="0"/>
          </reference>
          <reference field="4" count="1" selected="0">
            <x v="4"/>
          </reference>
        </references>
      </pivotArea>
    </chartFormat>
    <chartFormat chart="45" format="3" series="1">
      <pivotArea type="data" outline="0" fieldPosition="0">
        <references count="2">
          <reference field="4294967294" count="1" selected="0">
            <x v="0"/>
          </reference>
          <reference field="4" count="1" selected="0">
            <x v="5"/>
          </reference>
        </references>
      </pivotArea>
    </chartFormat>
    <chartFormat chart="45" format="4" series="1">
      <pivotArea type="data" outline="0" fieldPosition="0">
        <references count="2">
          <reference field="4294967294" count="1" selected="0">
            <x v="0"/>
          </reference>
          <reference field="4" count="1" selected="0">
            <x v="7"/>
          </reference>
        </references>
      </pivotArea>
    </chartFormat>
    <chartFormat chart="59" format="10" series="1">
      <pivotArea type="data" outline="0" fieldPosition="0">
        <references count="2">
          <reference field="4294967294" count="1" selected="0">
            <x v="0"/>
          </reference>
          <reference field="4" count="1" selected="0">
            <x v="0"/>
          </reference>
        </references>
      </pivotArea>
    </chartFormat>
    <chartFormat chart="59" format="11" series="1">
      <pivotArea type="data" outline="0" fieldPosition="0">
        <references count="2">
          <reference field="4294967294" count="1" selected="0">
            <x v="0"/>
          </reference>
          <reference field="4" count="1" selected="0">
            <x v="1"/>
          </reference>
        </references>
      </pivotArea>
    </chartFormat>
    <chartFormat chart="59" format="12" series="1">
      <pivotArea type="data" outline="0" fieldPosition="0">
        <references count="2">
          <reference field="4294967294" count="1" selected="0">
            <x v="0"/>
          </reference>
          <reference field="4" count="1" selected="0">
            <x v="4"/>
          </reference>
        </references>
      </pivotArea>
    </chartFormat>
    <chartFormat chart="59" format="13" series="1">
      <pivotArea type="data" outline="0" fieldPosition="0">
        <references count="2">
          <reference field="4294967294" count="1" selected="0">
            <x v="0"/>
          </reference>
          <reference field="4" count="1" selected="0">
            <x v="5"/>
          </reference>
        </references>
      </pivotArea>
    </chartFormat>
    <chartFormat chart="59" format="14" series="1">
      <pivotArea type="data" outline="0" fieldPosition="0">
        <references count="2">
          <reference field="4294967294" count="1" selected="0">
            <x v="0"/>
          </reference>
          <reference field="4" count="1" selected="0">
            <x v="7"/>
          </reference>
        </references>
      </pivotArea>
    </chartFormat>
    <chartFormat chart="59" format="15" series="1">
      <pivotArea type="data" outline="0" fieldPosition="0">
        <references count="2">
          <reference field="4294967294" count="1" selected="0">
            <x v="0"/>
          </reference>
          <reference field="4" count="1" selected="0">
            <x v="6"/>
          </reference>
        </references>
      </pivotArea>
    </chartFormat>
    <chartFormat chart="45" format="5" series="1">
      <pivotArea type="data" outline="0" fieldPosition="0">
        <references count="2">
          <reference field="4294967294" count="1" selected="0">
            <x v="0"/>
          </reference>
          <reference field="4" count="1" selected="0">
            <x v="6"/>
          </reference>
        </references>
      </pivotArea>
    </chartFormat>
    <chartFormat chart="59" format="16" series="1">
      <pivotArea type="data" outline="0" fieldPosition="0">
        <references count="2">
          <reference field="4294967294" count="1" selected="0">
            <x v="0"/>
          </reference>
          <reference field="4" count="1" selected="0">
            <x v="3"/>
          </reference>
        </references>
      </pivotArea>
    </chartFormat>
    <chartFormat chart="45" format="6" series="1">
      <pivotArea type="data" outline="0" fieldPosition="0">
        <references count="2">
          <reference field="4294967294" count="1" selected="0">
            <x v="0"/>
          </reference>
          <reference field="4" count="1" selected="0">
            <x v="3"/>
          </reference>
        </references>
      </pivotArea>
    </chartFormat>
    <chartFormat chart="59" format="17" series="1">
      <pivotArea type="data" outline="0" fieldPosition="0">
        <references count="1">
          <reference field="4294967294" count="1" selected="0">
            <x v="0"/>
          </reference>
        </references>
      </pivotArea>
    </chartFormat>
    <chartFormat chart="45" format="7" series="1">
      <pivotArea type="data" outline="0" fieldPosition="0">
        <references count="1">
          <reference field="4294967294" count="1" selected="0">
            <x v="0"/>
          </reference>
        </references>
      </pivotArea>
    </chartFormat>
    <chartFormat chart="59" format="18" series="1">
      <pivotArea type="data" outline="0" fieldPosition="0">
        <references count="2">
          <reference field="4294967294" count="1" selected="0">
            <x v="0"/>
          </reference>
          <reference field="4" count="1" selected="0">
            <x v="2"/>
          </reference>
        </references>
      </pivotArea>
    </chartFormat>
    <chartFormat chart="59" format="19" series="1">
      <pivotArea type="data" outline="0" fieldPosition="0">
        <references count="2">
          <reference field="4294967294" count="1" selected="0">
            <x v="0"/>
          </reference>
          <reference field="4" count="1" selected="0">
            <x v="8"/>
          </reference>
        </references>
      </pivotArea>
    </chartFormat>
    <chartFormat chart="59" format="20" series="1">
      <pivotArea type="data" outline="0" fieldPosition="0">
        <references count="2">
          <reference field="4294967294" count="1" selected="0">
            <x v="0"/>
          </reference>
          <reference field="4" count="1" selected="0">
            <x v="9"/>
          </reference>
        </references>
      </pivotArea>
    </chartFormat>
    <chartFormat chart="59" format="21" series="1">
      <pivotArea type="data" outline="0" fieldPosition="0">
        <references count="2">
          <reference field="4294967294" count="1" selected="0">
            <x v="0"/>
          </reference>
          <reference field="4" count="1" selected="0">
            <x v="10"/>
          </reference>
        </references>
      </pivotArea>
    </chartFormat>
    <chartFormat chart="59" format="22" series="1">
      <pivotArea type="data" outline="0" fieldPosition="0">
        <references count="2">
          <reference field="4294967294" count="1" selected="0">
            <x v="0"/>
          </reference>
          <reference field="4" count="1" selected="0">
            <x v="11"/>
          </reference>
        </references>
      </pivotArea>
    </chartFormat>
    <chartFormat chart="59" format="23" series="1">
      <pivotArea type="data" outline="0" fieldPosition="0">
        <references count="2">
          <reference field="4294967294" count="1" selected="0">
            <x v="0"/>
          </reference>
          <reference field="4" count="1" selected="0">
            <x v="12"/>
          </reference>
        </references>
      </pivotArea>
    </chartFormat>
    <chartFormat chart="59" format="24" series="1">
      <pivotArea type="data" outline="0" fieldPosition="0">
        <references count="2">
          <reference field="4294967294" count="1" selected="0">
            <x v="0"/>
          </reference>
          <reference field="4" count="1" selected="0">
            <x v="13"/>
          </reference>
        </references>
      </pivotArea>
    </chartFormat>
    <chartFormat chart="59" format="25" series="1">
      <pivotArea type="data" outline="0" fieldPosition="0">
        <references count="2">
          <reference field="4294967294" count="1" selected="0">
            <x v="0"/>
          </reference>
          <reference field="4" count="1" selected="0">
            <x v="14"/>
          </reference>
        </references>
      </pivotArea>
    </chartFormat>
    <chartFormat chart="59" format="26" series="1">
      <pivotArea type="data" outline="0" fieldPosition="0">
        <references count="2">
          <reference field="4294967294" count="1" selected="0">
            <x v="0"/>
          </reference>
          <reference field="4" count="1" selected="0">
            <x v="15"/>
          </reference>
        </references>
      </pivotArea>
    </chartFormat>
    <chartFormat chart="45" format="8" series="1">
      <pivotArea type="data" outline="0" fieldPosition="0">
        <references count="2">
          <reference field="4294967294" count="1" selected="0">
            <x v="0"/>
          </reference>
          <reference field="4" count="1" selected="0">
            <x v="2"/>
          </reference>
        </references>
      </pivotArea>
    </chartFormat>
    <chartFormat chart="45" format="9" series="1">
      <pivotArea type="data" outline="0" fieldPosition="0">
        <references count="2">
          <reference field="4294967294" count="1" selected="0">
            <x v="0"/>
          </reference>
          <reference field="4" count="1" selected="0">
            <x v="8"/>
          </reference>
        </references>
      </pivotArea>
    </chartFormat>
    <chartFormat chart="45" format="10" series="1">
      <pivotArea type="data" outline="0" fieldPosition="0">
        <references count="2">
          <reference field="4294967294" count="1" selected="0">
            <x v="0"/>
          </reference>
          <reference field="4" count="1" selected="0">
            <x v="9"/>
          </reference>
        </references>
      </pivotArea>
    </chartFormat>
    <chartFormat chart="45" format="11" series="1">
      <pivotArea type="data" outline="0" fieldPosition="0">
        <references count="2">
          <reference field="4294967294" count="1" selected="0">
            <x v="0"/>
          </reference>
          <reference field="4" count="1" selected="0">
            <x v="10"/>
          </reference>
        </references>
      </pivotArea>
    </chartFormat>
    <chartFormat chart="45" format="12" series="1">
      <pivotArea type="data" outline="0" fieldPosition="0">
        <references count="2">
          <reference field="4294967294" count="1" selected="0">
            <x v="0"/>
          </reference>
          <reference field="4" count="1" selected="0">
            <x v="11"/>
          </reference>
        </references>
      </pivotArea>
    </chartFormat>
    <chartFormat chart="45" format="13" series="1">
      <pivotArea type="data" outline="0" fieldPosition="0">
        <references count="2">
          <reference field="4294967294" count="1" selected="0">
            <x v="0"/>
          </reference>
          <reference field="4" count="1" selected="0">
            <x v="12"/>
          </reference>
        </references>
      </pivotArea>
    </chartFormat>
    <chartFormat chart="45" format="14" series="1">
      <pivotArea type="data" outline="0" fieldPosition="0">
        <references count="2">
          <reference field="4294967294" count="1" selected="0">
            <x v="0"/>
          </reference>
          <reference field="4" count="1" selected="0">
            <x v="13"/>
          </reference>
        </references>
      </pivotArea>
    </chartFormat>
    <chartFormat chart="45" format="15" series="1">
      <pivotArea type="data" outline="0" fieldPosition="0">
        <references count="2">
          <reference field="4294967294" count="1" selected="0">
            <x v="0"/>
          </reference>
          <reference field="4" count="1" selected="0">
            <x v="14"/>
          </reference>
        </references>
      </pivotArea>
    </chartFormat>
    <chartFormat chart="45" format="16" series="1">
      <pivotArea type="data" outline="0" fieldPosition="0">
        <references count="2">
          <reference field="4294967294" count="1" selected="0">
            <x v="0"/>
          </reference>
          <reference field="4"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198147-EAB5-470B-99E5-569B3C869B3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49" firstHeaderRow="1" firstDataRow="1" firstDataCol="1"/>
  <pivotFields count="20">
    <pivotField showAll="0"/>
    <pivotField showAll="0"/>
    <pivotField showAll="0"/>
    <pivotField showAll="0"/>
    <pivotField showAll="0">
      <items count="17">
        <item x="5"/>
        <item x="0"/>
        <item x="8"/>
        <item x="6"/>
        <item x="1"/>
        <item x="3"/>
        <item x="9"/>
        <item x="2"/>
        <item x="11"/>
        <item x="10"/>
        <item x="4"/>
        <item x="7"/>
        <item x="14"/>
        <item x="12"/>
        <item x="13"/>
        <item x="15"/>
        <item t="default"/>
      </items>
    </pivotField>
    <pivotField showAll="0"/>
    <pivotField axis="axisRow" showAll="0">
      <items count="44">
        <item x="22"/>
        <item x="8"/>
        <item x="9"/>
        <item x="40"/>
        <item x="18"/>
        <item x="12"/>
        <item x="42"/>
        <item x="19"/>
        <item x="26"/>
        <item x="33"/>
        <item x="6"/>
        <item x="39"/>
        <item x="4"/>
        <item x="38"/>
        <item x="3"/>
        <item x="13"/>
        <item x="30"/>
        <item x="36"/>
        <item x="7"/>
        <item x="41"/>
        <item x="10"/>
        <item x="24"/>
        <item x="34"/>
        <item x="23"/>
        <item x="14"/>
        <item x="2"/>
        <item x="32"/>
        <item x="17"/>
        <item x="16"/>
        <item x="11"/>
        <item x="37"/>
        <item x="29"/>
        <item x="31"/>
        <item x="28"/>
        <item x="27"/>
        <item x="35"/>
        <item x="21"/>
        <item x="20"/>
        <item x="25"/>
        <item x="5"/>
        <item x="15"/>
        <item x="1"/>
        <item x="0"/>
        <item t="default"/>
      </items>
    </pivotField>
    <pivotField showAll="0">
      <items count="9">
        <item x="0"/>
        <item x="7"/>
        <item x="6"/>
        <item x="4"/>
        <item x="1"/>
        <item x="2"/>
        <item x="5"/>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s>
  <rowFields count="1">
    <field x="6"/>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dataFields count="1">
    <dataField name="Sum of Gross Revenu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C1BD70-DD77-4D7E-B5A1-E5901C34F00D}"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1:C20" firstHeaderRow="1" firstDataRow="1" firstDataCol="1"/>
  <pivotFields count="24">
    <pivotField showAll="0">
      <items count="2690">
        <item x="1494"/>
        <item x="875"/>
        <item x="1043"/>
        <item x="2508"/>
        <item x="1393"/>
        <item x="2129"/>
        <item x="2021"/>
        <item x="2387"/>
        <item x="491"/>
        <item x="809"/>
        <item x="1703"/>
        <item x="1182"/>
        <item x="2033"/>
        <item x="306"/>
        <item x="1476"/>
        <item x="1221"/>
        <item x="170"/>
        <item x="1741"/>
        <item x="2178"/>
        <item x="640"/>
        <item x="1349"/>
        <item x="2126"/>
        <item x="1255"/>
        <item x="39"/>
        <item x="1961"/>
        <item x="1962"/>
        <item x="2336"/>
        <item x="131"/>
        <item x="205"/>
        <item x="488"/>
        <item x="1320"/>
        <item x="1618"/>
        <item x="642"/>
        <item x="998"/>
        <item x="587"/>
        <item x="2210"/>
        <item x="2682"/>
        <item x="1808"/>
        <item x="613"/>
        <item x="460"/>
        <item x="1656"/>
        <item x="275"/>
        <item x="323"/>
        <item x="2022"/>
        <item x="1943"/>
        <item x="1278"/>
        <item x="1533"/>
        <item x="462"/>
        <item x="750"/>
        <item x="2014"/>
        <item x="1242"/>
        <item x="2289"/>
        <item x="1675"/>
        <item x="2191"/>
        <item x="386"/>
        <item x="2152"/>
        <item x="1563"/>
        <item x="530"/>
        <item x="1205"/>
        <item x="2070"/>
        <item x="370"/>
        <item x="1680"/>
        <item x="1681"/>
        <item x="528"/>
        <item x="1663"/>
        <item x="273"/>
        <item x="1412"/>
        <item x="1796"/>
        <item x="2585"/>
        <item x="731"/>
        <item x="1687"/>
        <item x="2284"/>
        <item x="957"/>
        <item x="153"/>
        <item x="592"/>
        <item x="2113"/>
        <item x="2049"/>
        <item x="162"/>
        <item x="723"/>
        <item x="2533"/>
        <item x="1926"/>
        <item x="288"/>
        <item x="2528"/>
        <item x="1072"/>
        <item x="2259"/>
        <item x="14"/>
        <item x="2417"/>
        <item x="1352"/>
        <item x="2358"/>
        <item x="1223"/>
        <item x="907"/>
        <item x="383"/>
        <item x="2392"/>
        <item x="55"/>
        <item x="2031"/>
        <item x="2511"/>
        <item x="1331"/>
        <item x="1719"/>
        <item x="2331"/>
        <item x="217"/>
        <item x="1892"/>
        <item x="136"/>
        <item x="1509"/>
        <item x="262"/>
        <item x="24"/>
        <item x="351"/>
        <item x="908"/>
        <item x="1386"/>
        <item x="37"/>
        <item x="2162"/>
        <item x="2102"/>
        <item x="2086"/>
        <item x="824"/>
        <item x="1821"/>
        <item x="1700"/>
        <item x="352"/>
        <item x="1659"/>
        <item x="425"/>
        <item x="2490"/>
        <item x="1218"/>
        <item x="442"/>
        <item x="1964"/>
        <item x="1387"/>
        <item x="956"/>
        <item x="1715"/>
        <item x="2428"/>
        <item x="218"/>
        <item x="2341"/>
        <item x="549"/>
        <item x="315"/>
        <item x="426"/>
        <item x="318"/>
        <item x="2590"/>
        <item x="714"/>
        <item x="1457"/>
        <item x="1180"/>
        <item x="137"/>
        <item x="2497"/>
        <item x="1724"/>
        <item x="2610"/>
        <item x="207"/>
        <item x="1071"/>
        <item x="448"/>
        <item x="1982"/>
        <item x="1889"/>
        <item x="2071"/>
        <item x="570"/>
        <item x="1469"/>
        <item x="953"/>
        <item x="1591"/>
        <item x="1253"/>
        <item x="439"/>
        <item x="1098"/>
        <item x="1136"/>
        <item x="1215"/>
        <item x="38"/>
        <item x="1649"/>
        <item x="601"/>
        <item x="450"/>
        <item x="1480"/>
        <item x="174"/>
        <item x="1445"/>
        <item x="676"/>
        <item x="913"/>
        <item x="2340"/>
        <item x="10"/>
        <item x="6"/>
        <item x="2105"/>
        <item x="1496"/>
        <item x="2195"/>
        <item x="1213"/>
        <item x="2642"/>
        <item x="671"/>
        <item x="2179"/>
        <item x="1711"/>
        <item x="1717"/>
        <item x="614"/>
        <item x="140"/>
        <item x="1922"/>
        <item x="1957"/>
        <item x="630"/>
        <item x="2658"/>
        <item x="1621"/>
        <item x="860"/>
        <item x="1599"/>
        <item x="698"/>
        <item x="1777"/>
        <item x="281"/>
        <item x="190"/>
        <item x="1802"/>
        <item x="820"/>
        <item x="758"/>
        <item x="1490"/>
        <item x="2249"/>
        <item x="1175"/>
        <item x="1363"/>
        <item x="1062"/>
        <item x="523"/>
        <item x="807"/>
        <item x="1212"/>
        <item x="994"/>
        <item x="1140"/>
        <item x="1127"/>
        <item x="1420"/>
        <item x="1229"/>
        <item x="1056"/>
        <item x="186"/>
        <item x="1871"/>
        <item x="1118"/>
        <item x="976"/>
        <item x="1319"/>
        <item x="1881"/>
        <item x="1119"/>
        <item x="2235"/>
        <item x="1833"/>
        <item x="2227"/>
        <item x="40"/>
        <item x="1220"/>
        <item x="1665"/>
        <item x="1596"/>
        <item x="1473"/>
        <item x="1629"/>
        <item x="1148"/>
        <item x="1084"/>
        <item x="2624"/>
        <item x="2469"/>
        <item x="968"/>
        <item x="1030"/>
        <item x="535"/>
        <item x="2667"/>
        <item x="2334"/>
        <item x="175"/>
        <item x="2516"/>
        <item x="499"/>
        <item x="2502"/>
        <item x="1399"/>
        <item x="2390"/>
        <item x="1200"/>
        <item x="1637"/>
        <item x="407"/>
        <item x="1282"/>
        <item x="204"/>
        <item x="2165"/>
        <item x="1905"/>
        <item x="733"/>
        <item x="1691"/>
        <item x="481"/>
        <item x="199"/>
        <item x="2046"/>
        <item x="2620"/>
        <item x="1327"/>
        <item x="912"/>
        <item x="19"/>
        <item x="2383"/>
        <item x="773"/>
        <item x="1051"/>
        <item x="2206"/>
        <item x="2052"/>
        <item x="2048"/>
        <item x="1164"/>
        <item x="1721"/>
        <item x="1202"/>
        <item x="947"/>
        <item x="43"/>
        <item x="891"/>
        <item x="2151"/>
        <item x="2051"/>
        <item x="399"/>
        <item x="1338"/>
        <item x="1999"/>
        <item x="1576"/>
        <item x="1834"/>
        <item x="853"/>
        <item x="1407"/>
        <item x="2493"/>
        <item x="2298"/>
        <item x="2487"/>
        <item x="648"/>
        <item x="1374"/>
        <item x="1996"/>
        <item x="1233"/>
        <item x="1234"/>
        <item x="180"/>
        <item x="2348"/>
        <item x="41"/>
        <item x="1274"/>
        <item x="1105"/>
        <item x="1879"/>
        <item x="856"/>
        <item x="2068"/>
        <item x="847"/>
        <item x="2254"/>
        <item x="1354"/>
        <item x="1709"/>
        <item x="453"/>
        <item x="504"/>
        <item x="1662"/>
        <item x="886"/>
        <item x="581"/>
        <item x="1307"/>
        <item x="762"/>
        <item x="416"/>
        <item x="744"/>
        <item x="2264"/>
        <item x="691"/>
        <item x="885"/>
        <item x="429"/>
        <item x="2591"/>
        <item x="1857"/>
        <item x="2460"/>
        <item x="1346"/>
        <item x="1226"/>
        <item x="2666"/>
        <item x="2394"/>
        <item x="1093"/>
        <item x="633"/>
        <item x="1745"/>
        <item x="703"/>
        <item x="2072"/>
        <item x="197"/>
        <item x="308"/>
        <item x="1070"/>
        <item x="2367"/>
        <item x="1122"/>
        <item x="1436"/>
        <item x="333"/>
        <item x="2004"/>
        <item x="1668"/>
        <item x="2053"/>
        <item x="2436"/>
        <item x="2120"/>
        <item x="1438"/>
        <item x="1994"/>
        <item x="1544"/>
        <item x="511"/>
        <item x="319"/>
        <item x="892"/>
        <item x="810"/>
        <item x="1855"/>
        <item x="2427"/>
        <item x="781"/>
        <item x="188"/>
        <item x="2297"/>
        <item x="2034"/>
        <item x="1026"/>
        <item x="1954"/>
        <item x="15"/>
        <item x="119"/>
        <item x="70"/>
        <item x="1166"/>
        <item x="1639"/>
        <item x="147"/>
        <item x="2448"/>
        <item x="973"/>
        <item x="1112"/>
        <item x="2061"/>
        <item x="2547"/>
        <item x="220"/>
        <item x="2529"/>
        <item x="1296"/>
        <item x="878"/>
        <item x="2613"/>
        <item x="1866"/>
        <item x="2160"/>
        <item x="2373"/>
        <item x="2544"/>
        <item x="722"/>
        <item x="1230"/>
        <item x="126"/>
        <item x="2368"/>
        <item x="500"/>
        <item x="1337"/>
        <item x="201"/>
        <item x="1132"/>
        <item x="143"/>
        <item x="1194"/>
        <item x="1862"/>
        <item x="1095"/>
        <item x="1749"/>
        <item x="1414"/>
        <item x="1186"/>
        <item x="1187"/>
        <item x="1600"/>
        <item x="387"/>
        <item x="836"/>
        <item x="1578"/>
        <item x="2148"/>
        <item x="1970"/>
        <item x="2418"/>
        <item x="183"/>
        <item x="1452"/>
        <item x="247"/>
        <item x="1981"/>
        <item x="1772"/>
        <item x="1228"/>
        <item x="574"/>
        <item x="1740"/>
        <item x="1775"/>
        <item x="978"/>
        <item x="2356"/>
        <item x="632"/>
        <item x="434"/>
        <item x="2172"/>
        <item x="1771"/>
        <item x="2488"/>
        <item x="1260"/>
        <item x="307"/>
        <item x="1733"/>
        <item x="1613"/>
        <item x="1614"/>
        <item x="105"/>
        <item x="1627"/>
        <item x="679"/>
        <item x="2299"/>
        <item x="16"/>
        <item x="252"/>
        <item x="2091"/>
        <item x="1548"/>
        <item x="1938"/>
        <item x="483"/>
        <item x="66"/>
        <item x="165"/>
        <item x="1443"/>
        <item x="2604"/>
        <item x="422"/>
        <item x="1137"/>
        <item x="1310"/>
        <item x="1697"/>
        <item x="1995"/>
        <item x="1379"/>
        <item x="2192"/>
        <item x="1890"/>
        <item x="1636"/>
        <item x="2012"/>
        <item x="849"/>
        <item x="1598"/>
        <item x="742"/>
        <item x="415"/>
        <item x="1758"/>
        <item x="1488"/>
        <item x="1826"/>
        <item x="1403"/>
        <item x="759"/>
        <item x="1272"/>
        <item x="1732"/>
        <item x="2551"/>
        <item x="1960"/>
        <item x="441"/>
        <item x="1601"/>
        <item x="1049"/>
        <item x="2475"/>
        <item x="135"/>
        <item x="1685"/>
        <item x="1471"/>
        <item x="139"/>
        <item x="1660"/>
        <item x="84"/>
        <item x="611"/>
        <item x="1828"/>
        <item x="1155"/>
        <item x="459"/>
        <item x="1936"/>
        <item x="2248"/>
        <item x="982"/>
        <item x="1658"/>
        <item x="2413"/>
        <item x="169"/>
        <item x="151"/>
        <item x="906"/>
        <item x="1405"/>
        <item x="23"/>
        <item x="926"/>
        <item x="2101"/>
        <item x="2489"/>
        <item x="2287"/>
        <item x="1907"/>
        <item x="127"/>
        <item x="50"/>
        <item x="562"/>
        <item x="102"/>
        <item x="1552"/>
        <item x="1553"/>
        <item x="1864"/>
        <item x="2252"/>
        <item x="858"/>
        <item x="1225"/>
        <item x="200"/>
        <item x="2220"/>
        <item x="2324"/>
        <item x="1984"/>
        <item x="2449"/>
        <item x="117"/>
        <item x="1085"/>
        <item x="1606"/>
        <item x="2675"/>
        <item x="2633"/>
        <item x="1053"/>
        <item x="122"/>
        <item x="776"/>
        <item x="2381"/>
        <item x="2272"/>
        <item x="1067"/>
        <item x="472"/>
        <item x="1440"/>
        <item x="474"/>
        <item x="2200"/>
        <item x="2491"/>
        <item x="2614"/>
        <item x="1042"/>
        <item x="1280"/>
        <item x="3"/>
        <item x="2304"/>
        <item x="1690"/>
        <item x="2681"/>
        <item x="1603"/>
        <item x="1678"/>
        <item x="1795"/>
        <item x="2294"/>
        <item x="2560"/>
        <item x="2342"/>
        <item x="1447"/>
        <item x="2477"/>
        <item x="772"/>
        <item x="1882"/>
        <item x="1011"/>
        <item x="495"/>
        <item x="1739"/>
        <item x="1950"/>
        <item x="1521"/>
        <item x="2258"/>
        <item x="1375"/>
        <item x="945"/>
        <item x="1702"/>
        <item x="2056"/>
        <item x="1975"/>
        <item x="1976"/>
        <item x="45"/>
        <item x="1706"/>
        <item x="2263"/>
        <item x="1174"/>
        <item x="1597"/>
        <item x="506"/>
        <item x="2480"/>
        <item x="525"/>
        <item x="524"/>
        <item x="826"/>
        <item x="2246"/>
        <item x="1531"/>
        <item x="1458"/>
        <item x="1519"/>
        <item x="2186"/>
        <item x="713"/>
        <item x="2353"/>
        <item x="1033"/>
        <item x="1769"/>
        <item x="1977"/>
        <item x="465"/>
        <item x="1762"/>
        <item x="313"/>
        <item x="1990"/>
        <item x="1251"/>
        <item x="446"/>
        <item x="2008"/>
        <item x="348"/>
        <item x="349"/>
        <item x="1065"/>
        <item x="911"/>
        <item x="2570"/>
        <item x="1302"/>
        <item x="1816"/>
        <item x="2040"/>
        <item x="2578"/>
        <item x="797"/>
        <item x="512"/>
        <item x="103"/>
        <item x="1768"/>
        <item x="2063"/>
        <item x="833"/>
        <item x="1209"/>
        <item x="1425"/>
        <item x="555"/>
        <item x="382"/>
        <item x="1422"/>
        <item x="1817"/>
        <item x="2380"/>
        <item x="1844"/>
        <item x="806"/>
        <item x="897"/>
        <item x="950"/>
        <item x="2242"/>
        <item x="484"/>
        <item x="938"/>
        <item x="1020"/>
        <item x="2546"/>
        <item x="1113"/>
        <item x="1454"/>
        <item x="1179"/>
        <item x="211"/>
        <item x="1901"/>
        <item x="2399"/>
        <item x="1790"/>
        <item x="1846"/>
        <item x="2017"/>
        <item x="1785"/>
        <item x="353"/>
        <item x="497"/>
        <item x="2526"/>
        <item x="297"/>
        <item x="331"/>
        <item x="234"/>
        <item x="2577"/>
        <item x="496"/>
        <item x="2564"/>
        <item x="1397"/>
        <item x="834"/>
        <item x="466"/>
        <item x="513"/>
        <item x="529"/>
        <item x="2640"/>
        <item x="2224"/>
        <item x="236"/>
        <item x="1579"/>
        <item x="663"/>
        <item x="2434"/>
        <item x="765"/>
        <item x="702"/>
        <item x="324"/>
        <item x="2080"/>
        <item x="1245"/>
        <item x="1299"/>
        <item x="2310"/>
        <item x="317"/>
        <item x="2559"/>
        <item x="1953"/>
        <item x="1770"/>
        <item x="873"/>
        <item x="1394"/>
        <item x="1109"/>
        <item x="519"/>
        <item x="816"/>
        <item x="2288"/>
        <item x="1063"/>
        <item x="1625"/>
        <item x="1794"/>
        <item x="812"/>
        <item x="176"/>
        <item x="381"/>
        <item x="1032"/>
        <item x="1426"/>
        <item x="2343"/>
        <item x="2405"/>
        <item x="2339"/>
        <item x="312"/>
        <item x="1705"/>
        <item x="77"/>
        <item x="1689"/>
        <item x="1638"/>
        <item x="1081"/>
        <item x="2548"/>
        <item x="171"/>
        <item x="1418"/>
        <item x="477"/>
        <item x="738"/>
        <item x="46"/>
        <item x="1239"/>
        <item x="101"/>
        <item x="2076"/>
        <item x="2018"/>
        <item x="1714"/>
        <item x="2553"/>
        <item x="391"/>
        <item x="2351"/>
        <item x="1643"/>
        <item x="48"/>
        <item x="835"/>
        <item x="1669"/>
        <item x="2531"/>
        <item x="662"/>
        <item x="718"/>
        <item x="1408"/>
        <item x="2503"/>
        <item x="1311"/>
        <item x="2627"/>
        <item x="2518"/>
        <item x="1421"/>
        <item x="1341"/>
        <item x="845"/>
        <item x="1154"/>
        <item x="1430"/>
        <item x="2649"/>
        <item x="270"/>
        <item x="232"/>
        <item x="83"/>
        <item x="2244"/>
        <item x="683"/>
        <item x="2677"/>
        <item x="1017"/>
        <item x="573"/>
        <item x="1019"/>
        <item x="2400"/>
        <item x="927"/>
        <item x="2314"/>
        <item x="893"/>
        <item x="95"/>
        <item x="1524"/>
        <item x="1340"/>
        <item x="49"/>
        <item x="2055"/>
        <item x="1410"/>
        <item x="432"/>
        <item x="1815"/>
        <item x="1520"/>
        <item x="1664"/>
        <item x="2153"/>
        <item x="1203"/>
        <item x="2142"/>
        <item x="2104"/>
        <item x="522"/>
        <item x="2562"/>
        <item x="859"/>
        <item x="115"/>
        <item x="1023"/>
        <item x="610"/>
        <item x="400"/>
        <item x="1778"/>
        <item x="2204"/>
        <item x="1357"/>
        <item x="1222"/>
        <item x="2280"/>
        <item x="215"/>
        <item x="2492"/>
        <item x="919"/>
        <item x="1568"/>
        <item x="2535"/>
        <item x="2205"/>
        <item x="1116"/>
        <item x="2044"/>
        <item x="1949"/>
        <item x="879"/>
        <item x="1330"/>
        <item x="1541"/>
        <item x="2641"/>
        <item x="1793"/>
        <item x="455"/>
        <item x="32"/>
        <item x="2121"/>
        <item x="1979"/>
        <item x="2194"/>
        <item x="357"/>
        <item x="449"/>
        <item x="2219"/>
        <item x="1316"/>
        <item x="2408"/>
        <item x="1309"/>
        <item x="608"/>
        <item x="1647"/>
        <item x="1324"/>
        <item x="2404"/>
        <item x="1015"/>
        <item x="2171"/>
        <item x="520"/>
        <item x="1348"/>
        <item x="1259"/>
        <item x="2371"/>
        <item x="1554"/>
        <item x="1584"/>
        <item x="2211"/>
        <item x="2002"/>
        <item x="2678"/>
        <item x="1919"/>
        <item x="548"/>
        <item x="791"/>
        <item x="894"/>
        <item x="2366"/>
        <item x="719"/>
        <item x="2"/>
        <item x="2455"/>
        <item x="2558"/>
        <item x="1111"/>
        <item x="1945"/>
        <item x="451"/>
        <item x="932"/>
        <item x="1565"/>
        <item x="1555"/>
        <item x="2375"/>
        <item x="557"/>
        <item x="2468"/>
        <item x="1165"/>
        <item x="1574"/>
        <item x="2067"/>
        <item x="1409"/>
        <item x="2605"/>
        <item x="329"/>
        <item x="494"/>
        <item x="2199"/>
        <item x="1786"/>
        <item x="1755"/>
        <item x="541"/>
        <item x="644"/>
        <item x="2596"/>
        <item x="1185"/>
        <item x="2651"/>
        <item x="1549"/>
        <item x="829"/>
        <item x="2090"/>
        <item x="2435"/>
        <item x="2112"/>
        <item x="602"/>
        <item x="1595"/>
        <item x="603"/>
        <item x="435"/>
        <item x="67"/>
        <item x="1580"/>
        <item x="1094"/>
        <item x="1861"/>
        <item x="1959"/>
        <item x="2138"/>
        <item x="874"/>
        <item x="624"/>
        <item x="627"/>
        <item x="1946"/>
        <item x="989"/>
        <item x="1400"/>
        <item x="2089"/>
        <item x="704"/>
        <item x="18"/>
        <item x="2221"/>
        <item x="650"/>
        <item x="233"/>
        <item x="2109"/>
        <item x="2064"/>
        <item x="91"/>
        <item x="1904"/>
        <item x="639"/>
        <item x="1142"/>
        <item x="1915"/>
        <item x="1951"/>
        <item x="2561"/>
        <item x="1851"/>
        <item x="1138"/>
        <item x="839"/>
        <item x="840"/>
        <item x="586"/>
        <item x="285"/>
        <item x="1240"/>
        <item x="1252"/>
        <item x="498"/>
        <item x="480"/>
        <item x="361"/>
        <item x="1728"/>
        <item x="597"/>
        <item x="596"/>
        <item x="65"/>
        <item x="360"/>
        <item x="517"/>
        <item x="880"/>
        <item x="1009"/>
        <item x="2414"/>
        <item x="376"/>
        <item x="1567"/>
        <item x="1746"/>
        <item x="564"/>
        <item x="2260"/>
        <item x="2007"/>
        <item x="1160"/>
        <item x="887"/>
        <item x="889"/>
        <item x="2333"/>
        <item x="123"/>
        <item x="266"/>
        <item x="761"/>
        <item x="1560"/>
        <item x="437"/>
        <item x="2673"/>
        <item x="1373"/>
        <item x="2330"/>
        <item x="2579"/>
        <item x="1130"/>
        <item x="1211"/>
        <item x="321"/>
        <item x="2352"/>
        <item x="1622"/>
        <item x="1382"/>
        <item x="60"/>
        <item x="664"/>
        <item x="572"/>
        <item x="114"/>
        <item x="2669"/>
        <item x="1031"/>
        <item x="85"/>
        <item x="1878"/>
        <item x="2657"/>
        <item x="2201"/>
        <item x="2500"/>
        <item x="2638"/>
        <item x="526"/>
        <item x="800"/>
        <item x="216"/>
        <item x="1712"/>
        <item x="447"/>
        <item x="2637"/>
        <item x="2498"/>
        <item x="545"/>
        <item x="2281"/>
        <item x="2271"/>
        <item x="746"/>
        <item x="695"/>
        <item x="696"/>
        <item x="685"/>
        <item x="134"/>
        <item x="2391"/>
        <item x="2393"/>
        <item x="2479"/>
        <item x="2465"/>
        <item x="821"/>
        <item x="822"/>
        <item x="1566"/>
        <item x="2107"/>
        <item x="534"/>
        <item x="2674"/>
        <item x="2593"/>
        <item x="1044"/>
        <item x="993"/>
        <item x="1097"/>
        <item x="2190"/>
        <item x="420"/>
        <item x="654"/>
        <item x="2114"/>
        <item x="605"/>
        <item x="606"/>
        <item x="917"/>
        <item x="1588"/>
        <item x="118"/>
        <item x="452"/>
        <item x="752"/>
        <item x="1493"/>
        <item x="467"/>
        <item x="1102"/>
        <item x="2582"/>
        <item x="667"/>
        <item x="936"/>
        <item x="567"/>
        <item x="857"/>
        <item x="363"/>
        <item x="1181"/>
        <item x="5"/>
        <item x="1117"/>
        <item x="2402"/>
        <item x="206"/>
        <item x="1077"/>
        <item x="2010"/>
        <item x="2433"/>
        <item x="51"/>
        <item x="379"/>
        <item x="2384"/>
        <item x="326"/>
        <item x="325"/>
        <item x="996"/>
        <item x="2282"/>
        <item x="298"/>
        <item x="1993"/>
        <item x="305"/>
        <item x="2519"/>
        <item x="476"/>
        <item x="1812"/>
        <item x="1347"/>
        <item x="2451"/>
        <item x="798"/>
        <item x="1582"/>
        <item x="1888"/>
        <item x="290"/>
        <item x="2514"/>
        <item x="1025"/>
        <item x="2198"/>
        <item x="124"/>
        <item x="1254"/>
        <item x="2592"/>
        <item x="585"/>
        <item x="94"/>
        <item x="615"/>
        <item x="410"/>
        <item x="2687"/>
        <item x="2423"/>
        <item x="2208"/>
        <item x="666"/>
        <item x="1989"/>
        <item x="1876"/>
        <item x="942"/>
        <item x="740"/>
        <item x="725"/>
        <item x="2337"/>
        <item x="1898"/>
        <item x="1012"/>
        <item x="1013"/>
        <item x="1463"/>
        <item x="406"/>
        <item x="727"/>
        <item x="2146"/>
        <item x="412"/>
        <item x="1759"/>
        <item x="1227"/>
        <item x="2401"/>
        <item x="2276"/>
        <item x="2095"/>
        <item x="1145"/>
        <item x="436"/>
        <item x="2650"/>
        <item x="2116"/>
        <item x="2036"/>
        <item x="1247"/>
        <item x="1248"/>
        <item x="2291"/>
        <item x="82"/>
        <item x="580"/>
        <item x="1753"/>
        <item x="128"/>
        <item x="438"/>
        <item x="2672"/>
        <item x="625"/>
        <item x="403"/>
        <item x="1378"/>
        <item x="303"/>
        <item x="1083"/>
        <item x="1082"/>
        <item x="2233"/>
        <item x="990"/>
        <item x="1401"/>
        <item x="2598"/>
        <item x="2599"/>
        <item x="1054"/>
        <item x="1353"/>
        <item x="440"/>
        <item x="1402"/>
        <item x="1156"/>
        <item x="2011"/>
        <item x="552"/>
        <item x="618"/>
        <item x="1207"/>
        <item x="97"/>
        <item x="1781"/>
        <item x="1923"/>
        <item x="1820"/>
        <item x="398"/>
        <item x="1115"/>
        <item x="1725"/>
        <item x="915"/>
        <item x="248"/>
        <item x="905"/>
        <item x="706"/>
        <item x="571"/>
        <item x="1169"/>
        <item x="389"/>
        <item x="2517"/>
        <item x="1810"/>
        <item x="661"/>
        <item x="2228"/>
        <item x="1038"/>
        <item x="1434"/>
        <item x="1129"/>
        <item x="445"/>
        <item x="626"/>
        <item x="1570"/>
        <item x="2300"/>
        <item x="656"/>
        <item x="1069"/>
        <item x="1258"/>
        <item x="1101"/>
        <item x="1359"/>
        <item x="1344"/>
        <item x="563"/>
        <item x="995"/>
        <item x="473"/>
        <item x="689"/>
        <item x="1472"/>
        <item x="1609"/>
        <item x="1087"/>
        <item x="1099"/>
        <item x="1987"/>
        <item x="1988"/>
        <item x="196"/>
        <item x="1642"/>
        <item x="802"/>
        <item x="2647"/>
        <item x="2128"/>
        <item x="87"/>
        <item x="1930"/>
        <item x="2069"/>
        <item x="1088"/>
        <item x="210"/>
        <item x="2290"/>
        <item x="373"/>
        <item x="310"/>
        <item x="345"/>
        <item x="1841"/>
        <item x="155"/>
        <item x="999"/>
        <item x="1323"/>
        <item x="52"/>
        <item x="940"/>
        <item x="1645"/>
        <item x="2347"/>
        <item x="2461"/>
        <item x="1557"/>
        <item x="1091"/>
        <item x="2389"/>
        <item x="1355"/>
        <item x="1641"/>
        <item x="1041"/>
        <item x="1061"/>
        <item x="1506"/>
        <item x="341"/>
        <item x="1766"/>
        <item x="825"/>
        <item x="251"/>
        <item x="1024"/>
        <item x="2319"/>
        <item x="2536"/>
        <item x="2574"/>
        <item x="454"/>
        <item x="2621"/>
        <item x="777"/>
        <item x="1266"/>
        <item x="309"/>
        <item x="311"/>
        <item x="734"/>
        <item x="1924"/>
        <item x="1607"/>
        <item x="25"/>
        <item x="74"/>
        <item x="830"/>
        <item x="1456"/>
        <item x="2595"/>
        <item x="2123"/>
        <item x="346"/>
        <item x="276"/>
        <item x="2684"/>
        <item x="2639"/>
        <item x="2266"/>
        <item x="2539"/>
        <item x="1602"/>
        <item x="1500"/>
        <item x="433"/>
        <item x="566"/>
        <item x="811"/>
        <item x="1372"/>
        <item x="944"/>
        <item x="121"/>
        <item x="2361"/>
        <item x="668"/>
        <item x="1217"/>
        <item x="604"/>
        <item x="2426"/>
        <item x="2131"/>
        <item x="1787"/>
        <item x="44"/>
        <item x="2515"/>
        <item x="1891"/>
        <item x="1270"/>
        <item x="2396"/>
        <item x="884"/>
        <item x="1366"/>
        <item x="1466"/>
        <item x="293"/>
        <item x="1003"/>
        <item x="937"/>
        <item x="1906"/>
        <item x="2378"/>
        <item x="1128"/>
        <item x="2025"/>
        <item x="93"/>
        <item x="335"/>
        <item x="71"/>
        <item x="2326"/>
        <item x="1027"/>
        <item x="851"/>
        <item x="692"/>
        <item x="2030"/>
        <item x="253"/>
        <item x="1729"/>
        <item x="2458"/>
        <item x="1103"/>
        <item x="1792"/>
        <item x="1774"/>
        <item x="1654"/>
        <item x="1909"/>
        <item x="1869"/>
        <item x="1809"/>
        <item x="463"/>
        <item x="1491"/>
        <item x="1298"/>
        <item x="1297"/>
        <item x="726"/>
        <item x="2141"/>
        <item x="1528"/>
        <item x="841"/>
        <item x="314"/>
        <item x="709"/>
        <item x="711"/>
        <item x="710"/>
        <item x="1244"/>
        <item x="1797"/>
        <item x="1887"/>
        <item x="2580"/>
        <item x="2584"/>
        <item x="922"/>
        <item x="2415"/>
        <item x="882"/>
        <item x="2619"/>
        <item x="2147"/>
        <item x="1232"/>
        <item x="76"/>
        <item x="0"/>
        <item x="1973"/>
        <item x="2686"/>
        <item x="2362"/>
        <item x="177"/>
        <item x="161"/>
        <item x="2569"/>
        <item x="1001"/>
        <item x="1336"/>
        <item x="1441"/>
        <item x="757"/>
        <item x="1492"/>
        <item x="2029"/>
        <item x="1381"/>
        <item x="955"/>
        <item x="1312"/>
        <item x="2327"/>
        <item x="543"/>
        <item x="2532"/>
        <item x="943"/>
        <item x="2318"/>
        <item x="1624"/>
        <item x="579"/>
        <item x="1952"/>
        <item x="2659"/>
        <item x="224"/>
        <item x="2496"/>
        <item x="1204"/>
        <item x="1800"/>
        <item x="2050"/>
        <item x="1737"/>
        <item x="228"/>
        <item x="963"/>
        <item x="1569"/>
        <item x="179"/>
        <item x="287"/>
        <item x="1057"/>
        <item x="1055"/>
        <item x="1034"/>
        <item x="2543"/>
        <item x="289"/>
        <item x="1442"/>
        <item x="405"/>
        <item x="2092"/>
        <item x="182"/>
        <item x="181"/>
        <item x="844"/>
        <item x="1863"/>
        <item x="1249"/>
        <item x="2118"/>
        <item x="2563"/>
        <item x="1073"/>
        <item x="167"/>
        <item x="2664"/>
        <item x="895"/>
        <item x="456"/>
        <item x="431"/>
        <item x="2019"/>
        <item x="1428"/>
        <item x="2419"/>
        <item x="817"/>
        <item x="2338"/>
        <item x="2452"/>
        <item x="514"/>
        <item x="62"/>
        <item x="653"/>
        <item x="1208"/>
        <item x="2680"/>
        <item x="374"/>
        <item x="269"/>
        <item x="243"/>
        <item x="404"/>
        <item x="1235"/>
        <item x="958"/>
        <item x="1450"/>
        <item x="89"/>
        <item x="1727"/>
        <item x="741"/>
        <item x="202"/>
        <item x="2278"/>
        <item x="925"/>
        <item x="1735"/>
        <item x="1849"/>
        <item x="848"/>
        <item x="2125"/>
        <item x="786"/>
        <item x="1523"/>
        <item x="478"/>
        <item x="2088"/>
        <item x="1896"/>
        <item x="2473"/>
        <item x="672"/>
        <item x="250"/>
        <item x="2628"/>
        <item x="2173"/>
        <item x="559"/>
        <item x="2161"/>
        <item x="1358"/>
        <item x="185"/>
        <item x="700"/>
        <item x="354"/>
        <item x="660"/>
        <item x="2376"/>
        <item x="2397"/>
        <item x="2100"/>
        <item x="1572"/>
        <item x="1718"/>
        <item x="2354"/>
        <item x="1080"/>
        <item x="560"/>
        <item x="2421"/>
        <item x="975"/>
        <item x="172"/>
        <item x="920"/>
        <item x="796"/>
        <item x="931"/>
        <item x="1153"/>
        <item x="1845"/>
        <item x="1350"/>
        <item x="598"/>
        <item x="1250"/>
        <item x="1059"/>
        <item x="657"/>
        <item x="946"/>
        <item x="292"/>
        <item x="1345"/>
        <item x="1783"/>
        <item x="2635"/>
        <item x="1893"/>
        <item x="948"/>
        <item x="2315"/>
        <item x="430"/>
        <item x="1029"/>
        <item x="90"/>
        <item x="1417"/>
        <item x="2438"/>
        <item x="1028"/>
        <item x="1123"/>
        <item x="1264"/>
        <item x="160"/>
        <item x="58"/>
        <item x="2268"/>
        <item x="1780"/>
        <item x="715"/>
        <item x="1086"/>
        <item x="1562"/>
        <item x="1268"/>
        <item x="793"/>
        <item x="620"/>
        <item x="688"/>
        <item x="203"/>
        <item x="2379"/>
        <item x="665"/>
        <item x="1948"/>
        <item x="2301"/>
        <item x="2303"/>
        <item x="2307"/>
        <item x="2509"/>
        <item x="475"/>
        <item x="1090"/>
        <item x="2093"/>
        <item x="736"/>
        <item x="1005"/>
        <item x="721"/>
        <item x="343"/>
        <item x="1176"/>
        <item x="2238"/>
        <item x="2261"/>
        <item x="949"/>
        <item x="505"/>
        <item x="2277"/>
        <item x="1046"/>
        <item x="1799"/>
        <item x="1673"/>
        <item x="1147"/>
        <item x="2293"/>
        <item x="214"/>
        <item x="2037"/>
        <item x="516"/>
        <item x="1489"/>
        <item x="330"/>
        <item x="1765"/>
        <item x="1942"/>
        <item x="2484"/>
        <item x="1144"/>
        <item x="1305"/>
        <item x="1121"/>
        <item x="965"/>
        <item x="2407"/>
        <item x="2411"/>
        <item x="2409"/>
        <item x="1713"/>
        <item x="2668"/>
        <item x="198"/>
        <item x="2609"/>
        <item x="1369"/>
        <item x="2522"/>
        <item x="340"/>
        <item x="2184"/>
        <item x="148"/>
        <item x="708"/>
        <item x="2615"/>
        <item x="1163"/>
        <item x="1853"/>
        <item x="2135"/>
        <item x="1764"/>
        <item x="1481"/>
        <item x="1744"/>
        <item x="1329"/>
        <item x="1561"/>
        <item x="716"/>
        <item x="1671"/>
        <item x="1836"/>
        <item x="2567"/>
        <item x="1791"/>
        <item x="1910"/>
        <item x="1389"/>
        <item x="2163"/>
        <item x="367"/>
        <item x="1640"/>
        <item x="2313"/>
        <item x="229"/>
        <item x="2431"/>
        <item x="553"/>
        <item x="2062"/>
        <item x="1100"/>
        <item x="258"/>
        <item x="2253"/>
        <item x="322"/>
        <item x="1078"/>
        <item x="2499"/>
        <item x="2043"/>
        <item x="2243"/>
        <item x="2045"/>
        <item x="1992"/>
        <item x="890"/>
        <item x="1867"/>
        <item x="1634"/>
        <item x="1143"/>
        <item x="388"/>
        <item x="536"/>
        <item x="888"/>
        <item x="1850"/>
        <item x="972"/>
        <item x="1832"/>
        <item x="2513"/>
        <item x="923"/>
        <item x="924"/>
        <item x="401"/>
        <item x="358"/>
        <item x="110"/>
        <item x="1827"/>
        <item x="2459"/>
        <item x="739"/>
        <item x="1532"/>
        <item x="877"/>
        <item x="2382"/>
        <item x="111"/>
        <item x="1734"/>
        <item x="1237"/>
        <item x="2600"/>
        <item x="1628"/>
        <item x="2512"/>
        <item x="712"/>
        <item x="479"/>
        <item x="364"/>
        <item x="2481"/>
        <item x="2549"/>
        <item x="2602"/>
        <item x="1804"/>
        <item x="2357"/>
        <item x="1149"/>
        <item x="1917"/>
        <item x="550"/>
        <item x="1429"/>
        <item x="63"/>
        <item x="867"/>
        <item x="866"/>
        <item x="2094"/>
        <item x="864"/>
        <item x="590"/>
        <item x="1036"/>
        <item x="701"/>
        <item x="365"/>
        <item x="1294"/>
        <item x="2486"/>
        <item x="785"/>
        <item x="717"/>
        <item x="682"/>
        <item x="1886"/>
        <item x="296"/>
        <item x="918"/>
        <item x="769"/>
        <item x="1573"/>
        <item x="1483"/>
        <item x="2654"/>
        <item x="2597"/>
        <item x="1479"/>
        <item x="1455"/>
        <item x="1803"/>
        <item x="558"/>
        <item x="1623"/>
        <item x="1139"/>
        <item x="818"/>
        <item x="2267"/>
        <item x="2292"/>
        <item x="1730"/>
        <item x="1522"/>
        <item x="616"/>
        <item x="607"/>
        <item x="1801"/>
        <item x="1135"/>
        <item x="1773"/>
        <item x="2074"/>
        <item x="896"/>
        <item x="2456"/>
        <item x="2122"/>
        <item x="1661"/>
        <item x="1114"/>
        <item x="1873"/>
        <item x="1475"/>
        <item x="372"/>
        <item x="1527"/>
        <item x="1173"/>
        <item x="675"/>
        <item x="1677"/>
        <item x="1966"/>
        <item x="2038"/>
        <item x="2145"/>
        <item x="928"/>
        <item x="1162"/>
        <item x="1968"/>
        <item x="108"/>
        <item x="1683"/>
        <item x="2273"/>
        <item x="789"/>
        <item x="1947"/>
        <item x="699"/>
        <item x="868"/>
        <item x="1096"/>
        <item x="242"/>
        <item x="2457"/>
        <item x="284"/>
        <item x="2305"/>
        <item x="1839"/>
        <item x="418"/>
        <item x="2144"/>
        <item x="609"/>
        <item x="1238"/>
        <item x="261"/>
        <item x="2634"/>
        <item x="154"/>
        <item x="338"/>
        <item x="138"/>
        <item x="272"/>
        <item x="561"/>
        <item x="2079"/>
        <item x="1708"/>
        <item x="1178"/>
        <item x="1437"/>
        <item x="69"/>
        <item x="782"/>
        <item x="222"/>
        <item x="393"/>
        <item x="814"/>
        <item x="2115"/>
        <item x="362"/>
        <item x="1701"/>
        <item x="510"/>
        <item x="501"/>
        <item x="2623"/>
        <item x="1880"/>
        <item x="1883"/>
        <item x="59"/>
        <item x="2217"/>
        <item x="1885"/>
        <item x="2158"/>
        <item x="235"/>
        <item x="2155"/>
        <item x="2234"/>
        <item x="593"/>
        <item x="2505"/>
        <item x="1894"/>
        <item x="1243"/>
        <item x="327"/>
        <item x="328"/>
        <item x="1941"/>
        <item x="2213"/>
        <item x="4"/>
        <item x="2232"/>
        <item x="2521"/>
        <item x="2073"/>
        <item x="1300"/>
        <item x="971"/>
        <item x="380"/>
        <item x="20"/>
        <item x="2360"/>
        <item x="900"/>
        <item x="2444"/>
        <item x="595"/>
        <item x="1199"/>
        <item x="100"/>
        <item x="1468"/>
        <item x="1262"/>
        <item x="1986"/>
        <item x="2648"/>
        <item x="1172"/>
        <item x="2430"/>
        <item x="1047"/>
        <item x="246"/>
        <item x="2618"/>
        <item x="2223"/>
        <item x="2197"/>
        <item x="260"/>
        <item x="264"/>
        <item x="423"/>
        <item x="521"/>
        <item x="223"/>
        <item x="1448"/>
        <item x="482"/>
        <item x="444"/>
        <item x="255"/>
        <item x="935"/>
        <item x="1666"/>
        <item x="2222"/>
        <item x="1971"/>
        <item x="843"/>
        <item x="2189"/>
        <item x="249"/>
        <item x="68"/>
        <item x="850"/>
        <item x="2540"/>
        <item x="1825"/>
        <item x="2474"/>
        <item x="268"/>
        <item x="1191"/>
        <item x="621"/>
        <item x="1010"/>
        <item x="1392"/>
        <item x="507"/>
        <item x="508"/>
        <item x="509"/>
        <item x="554"/>
        <item x="1391"/>
        <item x="954"/>
        <item x="1364"/>
        <item x="599"/>
        <item x="600"/>
        <item x="1517"/>
        <item x="2524"/>
        <item x="2047"/>
        <item x="1997"/>
        <item x="1998"/>
        <item x="2660"/>
        <item x="686"/>
        <item x="2632"/>
        <item x="2636"/>
        <item x="2251"/>
        <item x="2203"/>
        <item x="804"/>
        <item x="2501"/>
        <item x="556"/>
        <item x="2006"/>
        <item x="2403"/>
        <item x="1231"/>
        <item x="649"/>
        <item x="1482"/>
        <item x="2453"/>
        <item x="168"/>
        <item x="1384"/>
        <item x="397"/>
        <item x="1912"/>
        <item x="1317"/>
        <item x="2016"/>
        <item x="237"/>
        <item x="784"/>
        <item x="1583"/>
        <item x="2279"/>
        <item x="413"/>
        <item x="1672"/>
        <item x="2269"/>
        <item x="969"/>
        <item x="470"/>
        <item x="677"/>
        <item x="1219"/>
        <item x="1914"/>
        <item x="230"/>
        <item x="2386"/>
        <item x="531"/>
        <item x="2530"/>
        <item x="2346"/>
        <item x="577"/>
        <item x="209"/>
        <item x="219"/>
        <item x="684"/>
        <item x="901"/>
        <item x="902"/>
        <item x="1451"/>
        <item x="1108"/>
        <item x="106"/>
        <item x="1301"/>
        <item x="146"/>
        <item x="1611"/>
        <item x="1161"/>
        <item x="2139"/>
        <item x="78"/>
        <item x="79"/>
        <item x="1723"/>
        <item x="371"/>
        <item x="1594"/>
        <item x="1587"/>
        <item x="617"/>
        <item x="1670"/>
        <item x="2416"/>
        <item x="56"/>
        <item x="1504"/>
        <item x="396"/>
        <item x="1653"/>
        <item x="368"/>
        <item x="569"/>
        <item x="766"/>
        <item x="768"/>
        <item x="1842"/>
        <item x="2257"/>
        <item x="419"/>
        <item x="694"/>
        <item x="1385"/>
        <item x="1722"/>
        <item x="2236"/>
        <item x="443"/>
        <item x="637"/>
        <item x="53"/>
        <item x="1133"/>
        <item x="987"/>
        <item x="2616"/>
        <item x="490"/>
        <item x="2655"/>
        <item x="1124"/>
        <item x="575"/>
        <item x="898"/>
        <item x="2026"/>
        <item x="369"/>
        <item x="280"/>
        <item x="2622"/>
        <item x="2212"/>
        <item x="1293"/>
        <item x="278"/>
        <item x="2566"/>
        <item x="1499"/>
        <item x="1751"/>
        <item x="2328"/>
        <item x="414"/>
        <item x="1453"/>
        <item x="1356"/>
        <item x="1514"/>
        <item x="2606"/>
        <item x="2429"/>
        <item x="737"/>
        <item x="1104"/>
        <item x="2274"/>
        <item x="2344"/>
        <item x="673"/>
        <item x="2041"/>
        <item x="150"/>
        <item x="1415"/>
        <item x="428"/>
        <item x="992"/>
        <item x="2229"/>
        <item x="904"/>
        <item x="2237"/>
        <item x="1433"/>
        <item x="527"/>
        <item x="2239"/>
        <item x="2240"/>
        <item x="2241"/>
        <item x="1368"/>
        <item x="916"/>
        <item x="2603"/>
        <item x="2542"/>
        <item x="910"/>
        <item x="1267"/>
        <item x="2568"/>
        <item x="2133"/>
        <item x="2134"/>
        <item x="2136"/>
        <item x="2140"/>
        <item x="2471"/>
        <item x="1110"/>
        <item x="959"/>
        <item x="961"/>
        <item x="2432"/>
        <item x="837"/>
        <item x="838"/>
        <item x="1608"/>
        <item x="2523"/>
        <item x="2643"/>
        <item x="295"/>
        <item x="2084"/>
        <item x="1362"/>
        <item x="8"/>
        <item x="130"/>
        <item x="1256"/>
        <item x="1257"/>
        <item x="2265"/>
        <item x="493"/>
        <item x="2039"/>
        <item x="342"/>
        <item x="2322"/>
        <item x="1899"/>
        <item x="2442"/>
        <item x="1168"/>
        <item x="2181"/>
        <item x="1413"/>
        <item x="735"/>
        <item x="778"/>
        <item x="1525"/>
        <item x="2159"/>
        <item x="104"/>
        <item x="518"/>
        <item x="2097"/>
        <item x="231"/>
        <item x="2685"/>
        <item x="1682"/>
        <item x="1536"/>
        <item x="489"/>
        <item x="394"/>
        <item x="1214"/>
        <item x="988"/>
        <item x="960"/>
        <item x="1742"/>
        <item x="1048"/>
        <item x="225"/>
        <item x="876"/>
        <item x="458"/>
        <item x="301"/>
        <item x="2611"/>
        <item x="2226"/>
        <item x="163"/>
        <item x="1289"/>
        <item x="827"/>
        <item x="678"/>
        <item x="113"/>
        <item x="1837"/>
        <item x="899"/>
        <item x="1210"/>
        <item x="1313"/>
        <item x="645"/>
        <item x="1134"/>
        <item x="355"/>
        <item x="2359"/>
        <item x="2312"/>
        <item x="808"/>
        <item x="1089"/>
        <item x="1646"/>
        <item x="1079"/>
        <item x="1478"/>
        <item x="1978"/>
        <item x="1829"/>
        <item x="1830"/>
        <item x="1192"/>
        <item x="120"/>
        <item x="7"/>
        <item x="191"/>
        <item x="1757"/>
        <item x="751"/>
        <item x="1269"/>
        <item x="47"/>
        <item x="2507"/>
        <item x="2575"/>
        <item x="145"/>
        <item x="2283"/>
        <item x="2285"/>
        <item x="1284"/>
        <item x="1288"/>
        <item x="31"/>
        <item x="1616"/>
        <item x="1193"/>
        <item x="2388"/>
        <item x="1037"/>
        <item x="2534"/>
        <item x="2270"/>
        <item x="1840"/>
        <item x="1322"/>
        <item x="2059"/>
        <item x="2174"/>
        <item x="1314"/>
        <item x="842"/>
        <item x="1290"/>
        <item x="2202"/>
        <item x="636"/>
        <item x="2137"/>
        <item x="2424"/>
        <item x="1461"/>
        <item x="1189"/>
        <item x="427"/>
        <item x="1534"/>
        <item x="1535"/>
        <item x="152"/>
        <item x="88"/>
        <item x="1497"/>
        <item x="1157"/>
        <item x="2520"/>
        <item x="390"/>
        <item x="1693"/>
        <item x="933"/>
        <item x="86"/>
        <item x="1674"/>
        <item x="1318"/>
        <item x="1585"/>
        <item x="2589"/>
        <item x="29"/>
        <item x="2013"/>
        <item x="226"/>
        <item x="2168"/>
        <item x="629"/>
        <item x="693"/>
        <item x="487"/>
        <item x="1120"/>
        <item x="921"/>
        <item x="622"/>
        <item x="1196"/>
        <item x="1518"/>
        <item x="1652"/>
        <item x="854"/>
        <item x="828"/>
        <item x="11"/>
        <item x="1342"/>
        <item x="544"/>
        <item x="271"/>
        <item x="1190"/>
        <item x="33"/>
        <item x="1295"/>
        <item x="803"/>
        <item x="283"/>
        <item x="2576"/>
        <item x="116"/>
        <item x="659"/>
        <item x="2565"/>
        <item x="1858"/>
        <item x="1860"/>
        <item x="2042"/>
        <item x="870"/>
        <item x="1550"/>
        <item x="2087"/>
        <item x="2003"/>
        <item x="1955"/>
        <item x="1593"/>
        <item x="872"/>
        <item x="801"/>
        <item x="2024"/>
        <item x="2466"/>
        <item x="227"/>
        <item x="2601"/>
        <item x="730"/>
        <item x="2103"/>
        <item x="2311"/>
        <item x="705"/>
        <item x="670"/>
        <item x="240"/>
        <item x="1058"/>
        <item x="1872"/>
        <item x="221"/>
        <item x="294"/>
        <item x="2450"/>
        <item x="532"/>
        <item x="2175"/>
        <item x="395"/>
        <item x="81"/>
        <item x="80"/>
        <item x="1626"/>
        <item x="591"/>
        <item x="158"/>
        <item x="966"/>
        <item x="1684"/>
        <item x="1512"/>
        <item x="1540"/>
        <item x="1014"/>
        <item x="2132"/>
        <item x="743"/>
        <item x="2156"/>
        <item x="2617"/>
        <item x="1241"/>
        <item x="2075"/>
        <item x="1398"/>
        <item x="1916"/>
        <item x="2020"/>
        <item x="256"/>
        <item x="1644"/>
        <item x="1224"/>
        <item x="1416"/>
        <item x="538"/>
        <item x="2656"/>
        <item x="2377"/>
        <item x="2193"/>
        <item x="2537"/>
        <item x="1908"/>
        <item x="409"/>
        <item x="411"/>
        <item x="366"/>
        <item x="2177"/>
        <item x="2256"/>
        <item x="1195"/>
        <item x="1586"/>
        <item x="57"/>
        <item x="1767"/>
        <item x="2644"/>
        <item x="542"/>
        <item x="1460"/>
        <item x="2108"/>
        <item x="1542"/>
        <item x="1439"/>
        <item x="2196"/>
        <item x="2670"/>
        <item x="2250"/>
        <item x="157"/>
        <item x="1050"/>
        <item x="2688"/>
        <item x="1650"/>
        <item x="1547"/>
        <item x="149"/>
        <item x="2255"/>
        <item x="2445"/>
        <item x="2323"/>
        <item x="1843"/>
        <item x="799"/>
        <item x="2296"/>
        <item x="565"/>
        <item x="259"/>
        <item x="2472"/>
        <item x="2082"/>
        <item x="1339"/>
        <item x="1306"/>
        <item x="213"/>
        <item x="568"/>
        <item x="576"/>
        <item x="1779"/>
        <item x="279"/>
        <item x="2676"/>
        <item x="2099"/>
        <item x="962"/>
        <item x="502"/>
        <item x="2309"/>
        <item x="1813"/>
        <item x="254"/>
        <item x="2573"/>
        <item x="2214"/>
        <item x="515"/>
        <item x="107"/>
        <item x="1852"/>
        <item x="2185"/>
        <item x="1146"/>
        <item x="1498"/>
        <item x="540"/>
        <item x="1972"/>
        <item x="485"/>
        <item x="384"/>
        <item x="2410"/>
        <item x="1698"/>
        <item x="1333"/>
        <item x="468"/>
        <item x="970"/>
        <item x="1763"/>
        <item x="1075"/>
        <item x="546"/>
        <item x="2629"/>
        <item x="1351"/>
        <item x="1835"/>
        <item x="631"/>
        <item x="187"/>
        <item x="1170"/>
        <item x="2286"/>
        <item x="1743"/>
        <item x="1692"/>
        <item x="697"/>
        <item x="1125"/>
        <item x="2446"/>
        <item x="2447"/>
        <item x="1201"/>
        <item x="133"/>
        <item x="1980"/>
        <item x="469"/>
        <item x="347"/>
        <item x="2525"/>
        <item x="2527"/>
        <item x="1507"/>
        <item x="2586"/>
        <item x="1991"/>
        <item x="2098"/>
        <item x="1696"/>
        <item x="2470"/>
        <item x="1856"/>
        <item x="1276"/>
        <item x="2454"/>
        <item x="61"/>
        <item x="1590"/>
        <item x="1776"/>
        <item x="794"/>
        <item x="1446"/>
        <item x="1932"/>
        <item x="1934"/>
        <item x="1933"/>
        <item x="1752"/>
        <item x="1495"/>
        <item x="2557"/>
        <item x="1695"/>
        <item x="1292"/>
        <item x="2349"/>
        <item x="779"/>
        <item x="2462"/>
        <item x="2482"/>
        <item x="1449"/>
        <item x="805"/>
        <item x="754"/>
        <item x="755"/>
        <item x="756"/>
        <item x="2478"/>
        <item x="2646"/>
        <item x="2058"/>
        <item x="1360"/>
        <item x="159"/>
        <item x="831"/>
        <item x="1760"/>
        <item x="2467"/>
        <item x="1747"/>
        <item x="986"/>
        <item x="1819"/>
        <item x="952"/>
        <item x="1592"/>
        <item x="652"/>
        <item x="1487"/>
        <item x="241"/>
        <item x="2412"/>
        <item x="2483"/>
        <item x="1754"/>
        <item x="2550"/>
        <item x="2306"/>
        <item x="2440"/>
        <item x="729"/>
        <item x="1818"/>
        <item x="2066"/>
        <item x="1974"/>
        <item x="1630"/>
        <item x="732"/>
        <item x="1198"/>
        <item x="774"/>
        <item x="635"/>
        <item x="533"/>
        <item x="2395"/>
        <item x="1263"/>
        <item x="1477"/>
        <item x="1688"/>
        <item x="1903"/>
        <item x="2538"/>
        <item x="1526"/>
        <item x="2545"/>
        <item x="2015"/>
        <item x="720"/>
        <item x="34"/>
        <item x="1508"/>
        <item x="2157"/>
        <item x="2207"/>
        <item x="486"/>
        <item x="681"/>
        <item x="939"/>
        <item x="628"/>
        <item x="1395"/>
        <item x="658"/>
        <item x="690"/>
        <item x="1655"/>
        <item x="1328"/>
        <item x="1076"/>
        <item x="1651"/>
        <item x="257"/>
        <item x="547"/>
        <item x="2369"/>
        <item x="2130"/>
        <item x="1710"/>
        <item x="2023"/>
        <item x="356"/>
        <item x="1577"/>
        <item x="1963"/>
        <item x="2626"/>
        <item x="2594"/>
        <item x="28"/>
        <item x="245"/>
        <item x="1558"/>
        <item x="2588"/>
        <item x="748"/>
        <item x="2329"/>
        <item x="1107"/>
        <item x="869"/>
        <item x="846"/>
        <item x="1944"/>
        <item x="775"/>
        <item x="1927"/>
        <item x="1929"/>
        <item x="1928"/>
        <item x="2110"/>
        <item x="2443"/>
        <item x="112"/>
        <item x="1435"/>
        <item x="1538"/>
        <item x="1931"/>
        <item x="2262"/>
        <item x="1761"/>
        <item x="2078"/>
        <item x="238"/>
        <item x="763"/>
        <item x="1470"/>
        <item x="903"/>
        <item x="2225"/>
        <item x="1271"/>
        <item x="1158"/>
        <item x="2077"/>
        <item x="1875"/>
        <item x="1895"/>
        <item x="2057"/>
        <item x="1431"/>
        <item x="1432"/>
        <item x="2630"/>
        <item x="2321"/>
        <item x="862"/>
        <item x="871"/>
        <item x="1676"/>
        <item x="1831"/>
        <item x="863"/>
        <item x="2218"/>
        <item x="2494"/>
        <item x="1807"/>
        <item x="764"/>
        <item x="832"/>
        <item x="909"/>
        <item x="1559"/>
        <item x="2370"/>
        <item x="2085"/>
        <item x="974"/>
        <item x="1925"/>
        <item x="1694"/>
        <item x="336"/>
        <item x="680"/>
        <item x="2463"/>
        <item x="1216"/>
        <item x="1865"/>
        <item x="1847"/>
        <item x="1782"/>
        <item x="2169"/>
        <item x="1152"/>
        <item x="1937"/>
        <item x="99"/>
        <item x="1918"/>
        <item x="1018"/>
        <item x="1605"/>
        <item x="1667"/>
        <item x="274"/>
        <item x="2335"/>
        <item x="951"/>
        <item x="1335"/>
        <item x="1543"/>
        <item x="981"/>
        <item x="9"/>
        <item x="1738"/>
        <item x="1784"/>
        <item x="35"/>
        <item x="1"/>
        <item x="17"/>
        <item x="1167"/>
        <item x="1620"/>
        <item x="2176"/>
        <item x="2385"/>
        <item x="2645"/>
        <item x="1789"/>
        <item x="1564"/>
        <item x="2652"/>
        <item x="2345"/>
        <item x="1151"/>
        <item x="2183"/>
        <item x="2302"/>
        <item x="1726"/>
        <item x="1939"/>
        <item x="634"/>
        <item x="2275"/>
        <item x="2150"/>
        <item x="1814"/>
        <item x="408"/>
        <item x="2188"/>
        <item x="788"/>
        <item x="790"/>
        <item x="2437"/>
        <item x="1343"/>
        <item x="132"/>
        <item x="1183"/>
        <item x="1983"/>
        <item x="1052"/>
        <item x="1275"/>
        <item x="979"/>
        <item x="980"/>
        <item x="783"/>
        <item x="2355"/>
        <item x="1021"/>
        <item x="1969"/>
        <item x="1424"/>
        <item x="787"/>
        <item x="1291"/>
        <item x="1006"/>
        <item x="2350"/>
        <item x="2060"/>
        <item x="2364"/>
        <item x="929"/>
        <item x="42"/>
        <item x="1704"/>
        <item x="1184"/>
        <item x="208"/>
        <item x="1911"/>
        <item x="1188"/>
        <item x="392"/>
        <item x="2625"/>
        <item x="332"/>
        <item x="2164"/>
        <item x="747"/>
        <item x="1902"/>
        <item x="1546"/>
        <item x="464"/>
        <item x="1657"/>
        <item x="2631"/>
        <item x="770"/>
        <item x="417"/>
        <item x="36"/>
        <item x="1197"/>
        <item x="129"/>
        <item x="1321"/>
        <item x="852"/>
        <item x="195"/>
        <item x="2555"/>
        <item x="424"/>
        <item x="192"/>
        <item x="286"/>
        <item x="1444"/>
        <item x="584"/>
        <item x="1367"/>
        <item x="1423"/>
        <item x="1371"/>
        <item x="941"/>
        <item x="2081"/>
        <item x="54"/>
        <item x="2000"/>
        <item x="2001"/>
        <item x="539"/>
        <item x="1141"/>
        <item x="641"/>
        <item x="1265"/>
        <item x="457"/>
        <item x="1008"/>
        <item x="1571"/>
        <item x="767"/>
        <item x="1877"/>
        <item x="2363"/>
        <item x="282"/>
        <item x="1805"/>
        <item x="1811"/>
        <item x="2541"/>
        <item x="771"/>
        <item x="1958"/>
        <item x="1788"/>
        <item x="2170"/>
        <item x="1308"/>
        <item x="1159"/>
        <item x="2571"/>
        <item x="2231"/>
        <item x="1332"/>
        <item x="594"/>
        <item x="2420"/>
        <item x="1281"/>
        <item x="1002"/>
        <item x="1884"/>
        <item x="1334"/>
        <item x="2317"/>
        <item x="2143"/>
        <item x="1513"/>
        <item x="749"/>
        <item x="189"/>
        <item x="1484"/>
        <item x="320"/>
        <item x="2464"/>
        <item x="2065"/>
        <item x="2441"/>
        <item x="1390"/>
        <item x="212"/>
        <item x="588"/>
        <item x="385"/>
        <item x="2127"/>
        <item x="582"/>
        <item x="1707"/>
        <item x="1556"/>
        <item x="1505"/>
        <item x="934"/>
        <item x="1510"/>
        <item x="1967"/>
        <item x="1679"/>
        <item x="1277"/>
        <item x="2154"/>
        <item x="1921"/>
        <item x="2325"/>
        <item x="643"/>
        <item x="27"/>
        <item x="1126"/>
        <item x="2215"/>
        <item x="402"/>
        <item x="1756"/>
        <item x="865"/>
        <item x="421"/>
        <item x="13"/>
        <item x="98"/>
        <item x="991"/>
        <item x="1648"/>
        <item x="1285"/>
        <item x="930"/>
        <item x="1838"/>
        <item x="339"/>
        <item x="2117"/>
        <item x="1589"/>
        <item x="1131"/>
        <item x="1000"/>
        <item x="1016"/>
        <item x="638"/>
        <item x="277"/>
        <item x="2216"/>
        <item x="2372"/>
        <item x="687"/>
        <item x="2167"/>
        <item x="503"/>
        <item x="359"/>
        <item x="983"/>
        <item x="2587"/>
        <item x="1074"/>
        <item x="1066"/>
        <item x="2182"/>
        <item x="1874"/>
        <item x="2119"/>
        <item x="2439"/>
        <item x="2504"/>
        <item x="2506"/>
        <item x="2374"/>
        <item x="334"/>
        <item x="1106"/>
        <item x="2166"/>
        <item x="1985"/>
        <item x="1325"/>
        <item x="2295"/>
        <item x="1383"/>
        <item x="728"/>
        <item x="2308"/>
        <item x="1617"/>
        <item x="291"/>
        <item x="1377"/>
        <item x="30"/>
        <item x="2111"/>
        <item x="2556"/>
        <item x="1720"/>
        <item x="1092"/>
        <item x="1273"/>
        <item x="2495"/>
        <item x="2027"/>
        <item x="344"/>
        <item x="1748"/>
        <item x="2032"/>
        <item x="2554"/>
        <item x="1467"/>
        <item x="647"/>
        <item x="1396"/>
        <item x="2665"/>
        <item x="267"/>
        <item x="883"/>
        <item x="244"/>
        <item x="377"/>
        <item x="2247"/>
        <item x="1303"/>
        <item x="265"/>
        <item x="1913"/>
        <item x="1462"/>
        <item x="1537"/>
        <item x="2406"/>
        <item x="144"/>
        <item x="1326"/>
        <item x="492"/>
        <item x="674"/>
        <item x="2607"/>
        <item x="1631"/>
        <item x="1635"/>
        <item x="1633"/>
        <item x="1632"/>
        <item x="1485"/>
        <item x="239"/>
        <item x="1411"/>
        <item x="2187"/>
        <item x="1686"/>
        <item x="75"/>
        <item x="1304"/>
        <item x="194"/>
        <item x="2653"/>
        <item x="1007"/>
        <item x="724"/>
        <item x="583"/>
        <item x="184"/>
        <item x="813"/>
        <item x="1060"/>
        <item x="589"/>
        <item x="1406"/>
        <item x="337"/>
        <item x="1064"/>
        <item x="1545"/>
        <item x="985"/>
        <item x="1530"/>
        <item x="1287"/>
        <item x="1427"/>
        <item x="1854"/>
        <item x="1503"/>
        <item x="125"/>
        <item x="166"/>
        <item x="1539"/>
        <item x="1515"/>
        <item x="1464"/>
        <item x="1511"/>
        <item x="1465"/>
        <item x="1848"/>
        <item x="1619"/>
        <item x="2612"/>
        <item x="21"/>
        <item x="1376"/>
        <item x="1474"/>
        <item x="1859"/>
        <item x="1045"/>
        <item x="1486"/>
        <item x="2572"/>
        <item x="881"/>
        <item x="1897"/>
        <item x="1039"/>
        <item x="1206"/>
        <item x="1261"/>
        <item x="1004"/>
        <item x="1177"/>
        <item x="1022"/>
        <item x="792"/>
        <item x="795"/>
        <item x="302"/>
        <item x="2485"/>
        <item x="1035"/>
        <item x="72"/>
        <item x="2608"/>
        <item x="316"/>
        <item x="1736"/>
        <item x="1900"/>
        <item x="2671"/>
        <item x="1716"/>
        <item x="1150"/>
        <item x="1575"/>
        <item x="2661"/>
        <item x="1870"/>
        <item x="1823"/>
        <item x="2035"/>
        <item x="2096"/>
        <item x="22"/>
        <item x="967"/>
        <item x="997"/>
        <item x="1388"/>
        <item x="173"/>
        <item x="1824"/>
        <item x="96"/>
        <item x="156"/>
        <item x="2510"/>
        <item x="1965"/>
        <item x="2425"/>
        <item x="2422"/>
        <item x="1315"/>
        <item x="1279"/>
        <item x="819"/>
        <item x="780"/>
        <item x="2683"/>
        <item x="753"/>
        <item x="1615"/>
        <item x="1612"/>
        <item x="1502"/>
        <item x="984"/>
        <item x="2005"/>
        <item x="92"/>
        <item x="1516"/>
        <item x="141"/>
        <item x="655"/>
        <item x="1370"/>
        <item x="2009"/>
        <item x="1798"/>
        <item x="619"/>
        <item x="2552"/>
        <item x="178"/>
        <item x="2149"/>
        <item x="1731"/>
        <item x="1419"/>
        <item x="1750"/>
        <item x="578"/>
        <item x="2662"/>
        <item x="2245"/>
        <item x="1551"/>
        <item x="2320"/>
        <item x="73"/>
        <item x="2476"/>
        <item x="1604"/>
        <item x="164"/>
        <item x="2332"/>
        <item x="1806"/>
        <item x="669"/>
        <item x="471"/>
        <item x="1940"/>
        <item x="1365"/>
        <item x="2180"/>
        <item x="823"/>
        <item x="1935"/>
        <item x="646"/>
        <item x="375"/>
        <item x="651"/>
        <item x="2583"/>
        <item x="2581"/>
        <item x="1868"/>
        <item x="1068"/>
        <item x="1286"/>
        <item x="855"/>
        <item x="2054"/>
        <item x="2124"/>
        <item x="1236"/>
        <item x="964"/>
        <item x="2365"/>
        <item x="1581"/>
        <item x="12"/>
        <item x="612"/>
        <item x="26"/>
        <item x="2679"/>
        <item x="2398"/>
        <item x="350"/>
        <item x="2316"/>
        <item x="745"/>
        <item x="461"/>
        <item x="977"/>
        <item x="1822"/>
        <item x="1529"/>
        <item x="1283"/>
        <item x="2028"/>
        <item x="861"/>
        <item x="2106"/>
        <item x="299"/>
        <item x="300"/>
        <item x="815"/>
        <item x="304"/>
        <item x="1610"/>
        <item x="263"/>
        <item x="2083"/>
        <item x="1459"/>
        <item x="64"/>
        <item x="914"/>
        <item x="2230"/>
        <item x="1956"/>
        <item x="707"/>
        <item x="109"/>
        <item x="1380"/>
        <item x="623"/>
        <item x="378"/>
        <item x="1171"/>
        <item x="2663"/>
        <item x="142"/>
        <item x="1040"/>
        <item x="551"/>
        <item x="1501"/>
        <item x="1699"/>
        <item x="1404"/>
        <item x="1246"/>
        <item x="1361"/>
        <item x="537"/>
        <item x="2209"/>
        <item x="760"/>
        <item x="193"/>
        <item x="1920"/>
        <item t="default"/>
      </items>
    </pivotField>
    <pivotField showAll="0"/>
    <pivotField numFmtId="14" showAll="0">
      <items count="2690">
        <item x="1393"/>
        <item x="205"/>
        <item x="642"/>
        <item x="907"/>
        <item x="218"/>
        <item x="315"/>
        <item x="1591"/>
        <item x="38"/>
        <item x="174"/>
        <item x="2340"/>
        <item x="1118"/>
        <item x="2334"/>
        <item x="2165"/>
        <item x="912"/>
        <item x="399"/>
        <item x="1996"/>
        <item x="2348"/>
        <item x="416"/>
        <item x="197"/>
        <item x="1122"/>
        <item x="2120"/>
        <item x="1954"/>
        <item x="2448"/>
        <item x="2148"/>
        <item x="1228"/>
        <item x="1775"/>
        <item x="1613"/>
        <item x="1938"/>
        <item x="1443"/>
        <item x="1697"/>
        <item x="562"/>
        <item x="117"/>
        <item x="1440"/>
        <item x="1519"/>
        <item x="713"/>
        <item x="1422"/>
        <item x="1844"/>
        <item x="1785"/>
        <item x="497"/>
        <item x="297"/>
        <item x="2405"/>
        <item x="1017"/>
        <item x="893"/>
        <item x="1410"/>
        <item x="879"/>
        <item x="548"/>
        <item x="2366"/>
        <item x="2067"/>
        <item x="644"/>
        <item x="602"/>
        <item x="874"/>
        <item x="704"/>
        <item x="639"/>
        <item x="1560"/>
        <item x="2352"/>
        <item x="664"/>
        <item x="1878"/>
        <item x="2190"/>
        <item x="936"/>
        <item x="82"/>
        <item x="689"/>
        <item x="2396"/>
        <item x="71"/>
        <item x="1027"/>
        <item x="851"/>
        <item x="1809"/>
        <item x="1298"/>
        <item x="228"/>
        <item x="1055"/>
        <item x="405"/>
        <item x="844"/>
        <item x="1249"/>
        <item x="653"/>
        <item x="269"/>
        <item x="1235"/>
        <item x="1059"/>
        <item x="2379"/>
        <item x="736"/>
        <item x="1765"/>
        <item x="1942"/>
        <item x="1144"/>
        <item x="1734"/>
        <item x="590"/>
        <item x="682"/>
        <item x="2456"/>
        <item x="2122"/>
        <item x="1966"/>
        <item x="284"/>
        <item x="154"/>
        <item x="1178"/>
        <item x="222"/>
        <item x="501"/>
        <item x="235"/>
        <item x="2521"/>
        <item x="100"/>
        <item x="2430"/>
        <item x="2632"/>
        <item x="2251"/>
        <item x="677"/>
        <item x="1219"/>
        <item x="2530"/>
        <item x="2655"/>
        <item x="898"/>
        <item x="369"/>
        <item x="1514"/>
        <item x="428"/>
        <item x="2611"/>
        <item x="808"/>
        <item x="2174"/>
        <item x="636"/>
        <item x="390"/>
        <item x="487"/>
        <item x="872"/>
        <item x="2450"/>
        <item x="966"/>
        <item x="1684"/>
        <item x="2156"/>
        <item x="1644"/>
        <item x="1547"/>
        <item x="259"/>
        <item x="279"/>
        <item x="2462"/>
        <item x="1592"/>
        <item x="1263"/>
        <item x="2015"/>
        <item x="2130"/>
        <item x="2588"/>
        <item x="1216"/>
        <item x="2335"/>
        <item x="2176"/>
        <item x="2652"/>
        <item x="929"/>
        <item x="208"/>
        <item x="2081"/>
        <item x="457"/>
        <item x="1334"/>
        <item x="1126"/>
        <item x="402"/>
        <item x="1285"/>
        <item x="1838"/>
        <item x="983"/>
        <item x="2166"/>
        <item x="291"/>
        <item x="647"/>
        <item x="2406"/>
        <item x="1287"/>
        <item x="1503"/>
        <item x="1206"/>
        <item x="1261"/>
        <item x="1575"/>
        <item x="2149"/>
        <item x="1731"/>
        <item x="1750"/>
        <item x="578"/>
        <item x="1604"/>
        <item x="1940"/>
        <item x="745"/>
        <item x="461"/>
        <item x="299"/>
        <item x="1380"/>
        <item x="1182"/>
        <item x="613"/>
        <item x="2191"/>
        <item x="273"/>
        <item x="2417"/>
        <item x="1659"/>
        <item x="425"/>
        <item x="2341"/>
        <item x="1457"/>
        <item x="1071"/>
        <item x="1982"/>
        <item x="1469"/>
        <item x="953"/>
        <item x="1136"/>
        <item x="1496"/>
        <item x="1922"/>
        <item x="807"/>
        <item x="1833"/>
        <item x="1220"/>
        <item x="175"/>
        <item x="1202"/>
        <item x="1105"/>
        <item x="2068"/>
        <item x="847"/>
        <item x="2460"/>
        <item x="2297"/>
        <item x="2034"/>
        <item x="220"/>
        <item x="878"/>
        <item x="1194"/>
        <item x="1452"/>
        <item x="2101"/>
        <item x="1225"/>
        <item x="2324"/>
        <item x="911"/>
        <item x="2040"/>
        <item x="797"/>
        <item x="833"/>
        <item x="1425"/>
        <item x="382"/>
        <item x="2380"/>
        <item x="2017"/>
        <item x="1953"/>
        <item x="1063"/>
        <item x="101"/>
        <item x="927"/>
        <item x="2204"/>
        <item x="215"/>
        <item x="2535"/>
        <item x="32"/>
        <item x="2558"/>
        <item x="2468"/>
        <item x="1165"/>
        <item x="2605"/>
        <item x="2112"/>
        <item x="285"/>
        <item x="360"/>
        <item x="1009"/>
        <item x="1567"/>
        <item x="564"/>
        <item x="2260"/>
        <item x="1160"/>
        <item x="1622"/>
        <item x="1097"/>
        <item x="1102"/>
        <item x="798"/>
        <item x="2514"/>
        <item x="2036"/>
        <item x="990"/>
        <item x="1401"/>
        <item x="2598"/>
        <item x="1156"/>
        <item x="618"/>
        <item x="1207"/>
        <item x="915"/>
        <item x="1169"/>
        <item x="1129"/>
        <item x="1069"/>
        <item x="995"/>
        <item x="373"/>
        <item x="345"/>
        <item x="940"/>
        <item x="1641"/>
        <item x="2319"/>
        <item x="777"/>
        <item x="2123"/>
        <item x="944"/>
        <item x="1792"/>
        <item x="1909"/>
        <item x="1244"/>
        <item x="2496"/>
        <item x="179"/>
        <item x="289"/>
        <item x="925"/>
        <item x="1735"/>
        <item x="1523"/>
        <item x="1896"/>
        <item x="185"/>
        <item x="560"/>
        <item x="715"/>
        <item x="1147"/>
        <item x="516"/>
        <item x="330"/>
        <item x="2484"/>
        <item x="2407"/>
        <item x="708"/>
        <item x="1640"/>
        <item x="229"/>
        <item x="258"/>
        <item x="1628"/>
        <item x="2486"/>
        <item x="1483"/>
        <item x="1096"/>
        <item x="418"/>
        <item x="1894"/>
        <item x="2360"/>
        <item x="260"/>
        <item x="2474"/>
        <item x="621"/>
        <item x="954"/>
        <item x="1364"/>
        <item x="1231"/>
        <item x="1912"/>
        <item x="237"/>
        <item x="230"/>
        <item x="2346"/>
        <item x="78"/>
        <item x="2566"/>
        <item x="2344"/>
        <item x="916"/>
        <item x="2568"/>
        <item x="2133"/>
        <item x="1682"/>
        <item x="1048"/>
        <item x="1837"/>
        <item x="645"/>
        <item x="2388"/>
        <item x="1497"/>
        <item x="921"/>
        <item x="801"/>
        <item x="2656"/>
        <item x="2082"/>
        <item x="962"/>
        <item x="485"/>
        <item x="774"/>
        <item x="2157"/>
        <item x="356"/>
        <item x="1927"/>
        <item x="1435"/>
        <item x="763"/>
        <item x="863"/>
        <item x="2370"/>
        <item x="1925"/>
        <item x="1018"/>
        <item x="1738"/>
        <item x="35"/>
        <item x="2275"/>
        <item x="788"/>
        <item x="2625"/>
        <item x="770"/>
        <item x="1444"/>
        <item x="1159"/>
        <item x="643"/>
        <item x="13"/>
        <item x="2374"/>
        <item x="1106"/>
        <item x="883"/>
        <item x="1913"/>
        <item x="144"/>
        <item x="1545"/>
        <item x="1022"/>
        <item x="316"/>
        <item x="780"/>
        <item x="2245"/>
        <item x="964"/>
        <item x="64"/>
        <item x="193"/>
        <item x="2336"/>
        <item x="488"/>
        <item x="1656"/>
        <item x="462"/>
        <item x="750"/>
        <item x="14"/>
        <item x="2358"/>
        <item x="383"/>
        <item x="55"/>
        <item x="2331"/>
        <item x="1387"/>
        <item x="1715"/>
        <item x="448"/>
        <item x="913"/>
        <item x="630"/>
        <item x="1056"/>
        <item x="1871"/>
        <item x="1148"/>
        <item x="2667"/>
        <item x="2502"/>
        <item x="891"/>
        <item x="1338"/>
        <item x="2298"/>
        <item x="180"/>
        <item x="886"/>
        <item x="429"/>
        <item x="1857"/>
        <item x="1346"/>
        <item x="1226"/>
        <item x="1745"/>
        <item x="1668"/>
        <item x="2061"/>
        <item x="2418"/>
        <item x="2172"/>
        <item x="2091"/>
        <item x="1636"/>
        <item x="1598"/>
        <item x="742"/>
        <item x="1758"/>
        <item x="1272"/>
        <item x="84"/>
        <item x="2449"/>
        <item x="2200"/>
        <item x="1042"/>
        <item x="495"/>
        <item x="2263"/>
        <item x="1458"/>
        <item x="2353"/>
        <item x="313"/>
        <item x="897"/>
        <item x="2546"/>
        <item x="353"/>
        <item x="702"/>
        <item x="324"/>
        <item x="1625"/>
        <item x="1426"/>
        <item x="391"/>
        <item x="2518"/>
        <item x="2649"/>
        <item x="270"/>
        <item x="1330"/>
        <item x="1541"/>
        <item x="2408"/>
        <item x="1584"/>
        <item x="894"/>
        <item x="2375"/>
        <item x="650"/>
        <item x="2064"/>
        <item x="361"/>
        <item x="880"/>
        <item x="2673"/>
        <item x="2579"/>
        <item x="321"/>
        <item x="2657"/>
        <item x="206"/>
        <item x="379"/>
        <item x="305"/>
        <item x="406"/>
        <item x="1759"/>
        <item x="1082"/>
        <item x="1781"/>
        <item x="1725"/>
        <item x="1101"/>
        <item x="1359"/>
        <item x="2389"/>
        <item x="311"/>
        <item x="2361"/>
        <item x="1217"/>
        <item x="604"/>
        <item x="2619"/>
        <item x="579"/>
        <item x="1494"/>
        <item x="181"/>
        <item x="1863"/>
        <item x="2419"/>
        <item x="741"/>
        <item x="250"/>
        <item x="2397"/>
        <item x="172"/>
        <item x="1153"/>
        <item x="1123"/>
        <item x="665"/>
        <item x="1561"/>
        <item x="536"/>
        <item x="479"/>
        <item x="1149"/>
        <item x="1573"/>
        <item x="1873"/>
        <item x="1677"/>
        <item x="1968"/>
        <item x="1947"/>
        <item x="1839"/>
        <item x="261"/>
        <item x="2079"/>
        <item x="1880"/>
        <item x="2155"/>
        <item x="2232"/>
        <item x="1199"/>
        <item x="1997"/>
        <item x="2403"/>
        <item x="2016"/>
        <item x="1504"/>
        <item x="637"/>
        <item x="280"/>
        <item x="2606"/>
        <item x="527"/>
        <item x="2239"/>
        <item x="1368"/>
        <item x="1267"/>
        <item x="2134"/>
        <item x="2432"/>
        <item x="837"/>
        <item x="295"/>
        <item x="1899"/>
        <item x="2097"/>
        <item x="1214"/>
        <item x="113"/>
        <item x="899"/>
        <item x="1210"/>
        <item x="2202"/>
        <item x="226"/>
        <item x="659"/>
        <item x="2311"/>
        <item x="1398"/>
        <item x="1916"/>
        <item x="1224"/>
        <item x="1908"/>
        <item x="1650"/>
        <item x="2309"/>
        <item x="1698"/>
        <item x="1763"/>
        <item x="469"/>
        <item x="2470"/>
        <item x="2349"/>
        <item x="1819"/>
        <item x="1928"/>
        <item x="1895"/>
        <item x="1559"/>
        <item x="680"/>
        <item x="2183"/>
        <item x="1969"/>
        <item x="1188"/>
        <item x="2164"/>
        <item x="464"/>
        <item x="1657"/>
        <item x="417"/>
        <item x="1423"/>
        <item x="54"/>
        <item x="1958"/>
        <item x="2170"/>
        <item x="2317"/>
        <item x="1484"/>
        <item x="1390"/>
        <item x="339"/>
        <item x="2119"/>
        <item x="2027"/>
        <item x="2187"/>
        <item x="1060"/>
        <item x="1530"/>
        <item x="1515"/>
        <item x="2612"/>
        <item x="21"/>
        <item x="2608"/>
        <item x="2005"/>
        <item x="141"/>
        <item x="1798"/>
        <item x="1935"/>
        <item x="1236"/>
        <item x="2083"/>
        <item x="1221"/>
        <item x="39"/>
        <item x="370"/>
        <item x="731"/>
        <item x="908"/>
        <item x="2102"/>
        <item x="549"/>
        <item x="1098"/>
        <item x="2658"/>
        <item x="1629"/>
        <item x="2469"/>
        <item x="1200"/>
        <item x="1576"/>
        <item x="2487"/>
        <item x="1070"/>
        <item x="15"/>
        <item x="2547"/>
        <item x="1866"/>
        <item x="1614"/>
        <item x="2299"/>
        <item x="1685"/>
        <item x="139"/>
        <item x="982"/>
        <item x="102"/>
        <item x="2381"/>
        <item x="1280"/>
        <item x="2246"/>
        <item x="1454"/>
        <item x="2577"/>
        <item x="496"/>
        <item x="834"/>
        <item x="1245"/>
        <item x="573"/>
        <item x="95"/>
        <item x="1568"/>
        <item x="2205"/>
        <item x="2121"/>
        <item x="1574"/>
        <item x="2199"/>
        <item x="1185"/>
        <item x="2651"/>
        <item x="2435"/>
        <item x="1595"/>
        <item x="376"/>
        <item x="60"/>
        <item x="85"/>
        <item x="2201"/>
        <item x="216"/>
        <item x="2107"/>
        <item x="2593"/>
        <item x="420"/>
        <item x="654"/>
        <item x="118"/>
        <item x="5"/>
        <item x="996"/>
        <item x="1025"/>
        <item x="1145"/>
        <item x="2599"/>
        <item x="1923"/>
        <item x="2300"/>
        <item x="563"/>
        <item x="1987"/>
        <item x="1024"/>
        <item x="309"/>
        <item x="346"/>
        <item x="1128"/>
        <item x="2326"/>
        <item x="2030"/>
        <item x="1232"/>
        <item x="0"/>
        <item x="2029"/>
        <item x="1952"/>
        <item x="1727"/>
        <item x="1849"/>
        <item x="598"/>
        <item x="946"/>
        <item x="430"/>
        <item x="1673"/>
        <item x="2522"/>
        <item x="340"/>
        <item x="2135"/>
        <item x="1389"/>
        <item x="367"/>
        <item x="2313"/>
        <item x="322"/>
        <item x="2043"/>
        <item x="739"/>
        <item x="1237"/>
        <item x="1917"/>
        <item x="864"/>
        <item x="1683"/>
        <item x="782"/>
        <item x="1172"/>
        <item x="423"/>
        <item x="2222"/>
        <item x="599"/>
        <item x="2047"/>
        <item x="804"/>
        <item x="2501"/>
        <item x="470"/>
        <item x="531"/>
        <item x="219"/>
        <item x="1842"/>
        <item x="1751"/>
        <item x="2136"/>
        <item x="231"/>
        <item x="1269"/>
        <item x="145"/>
        <item x="1288"/>
        <item x="629"/>
        <item x="693"/>
        <item x="803"/>
        <item x="2601"/>
        <item x="221"/>
        <item x="2617"/>
        <item x="1241"/>
        <item x="2098"/>
        <item x="1276"/>
        <item x="2646"/>
        <item x="732"/>
        <item x="2395"/>
        <item x="690"/>
        <item x="2369"/>
        <item x="28"/>
        <item x="1107"/>
        <item x="1929"/>
        <item x="1431"/>
        <item x="1432"/>
        <item x="862"/>
        <item x="274"/>
        <item x="1424"/>
        <item x="2060"/>
        <item x="1902"/>
        <item x="1367"/>
        <item x="1811"/>
        <item x="2541"/>
        <item x="2441"/>
        <item x="1967"/>
        <item x="334"/>
        <item x="2032"/>
        <item x="1411"/>
        <item x="166"/>
        <item x="1464"/>
        <item x="1150"/>
        <item x="619"/>
        <item x="855"/>
        <item x="977"/>
        <item x="2106"/>
        <item x="300"/>
        <item x="809"/>
        <item x="1349"/>
        <item x="1943"/>
        <item x="1563"/>
        <item x="1663"/>
        <item x="1072"/>
        <item x="262"/>
        <item x="351"/>
        <item x="1386"/>
        <item x="1821"/>
        <item x="352"/>
        <item x="1180"/>
        <item x="676"/>
        <item x="6"/>
        <item x="758"/>
        <item x="1363"/>
        <item x="1881"/>
        <item x="1399"/>
        <item x="2048"/>
        <item x="947"/>
        <item x="1407"/>
        <item x="1274"/>
        <item x="581"/>
        <item x="892"/>
        <item x="188"/>
        <item x="183"/>
        <item x="1981"/>
        <item x="574"/>
        <item x="105"/>
        <item x="1137"/>
        <item x="1826"/>
        <item x="1732"/>
        <item x="1049"/>
        <item x="1660"/>
        <item x="2248"/>
        <item x="1658"/>
        <item x="1864"/>
        <item x="122"/>
        <item x="2681"/>
        <item x="2294"/>
        <item x="2477"/>
        <item x="945"/>
        <item x="1977"/>
        <item x="2008"/>
        <item x="1817"/>
        <item x="2559"/>
        <item x="176"/>
        <item x="1689"/>
        <item x="1638"/>
        <item x="1081"/>
        <item x="2018"/>
        <item x="1669"/>
        <item x="1421"/>
        <item x="1154"/>
        <item x="683"/>
        <item x="1524"/>
        <item x="1203"/>
        <item x="2678"/>
        <item x="1919"/>
        <item x="1786"/>
        <item x="498"/>
        <item x="65"/>
        <item x="887"/>
        <item x="1130"/>
        <item x="2638"/>
        <item x="2465"/>
        <item x="534"/>
        <item x="2674"/>
        <item x="917"/>
        <item x="567"/>
        <item x="51"/>
        <item x="476"/>
        <item x="1888"/>
        <item x="2687"/>
        <item x="1402"/>
        <item x="398"/>
        <item x="1988"/>
        <item x="210"/>
        <item x="2347"/>
        <item x="1061"/>
        <item x="1924"/>
        <item x="1607"/>
        <item x="1787"/>
        <item x="2569"/>
        <item x="1312"/>
        <item x="963"/>
        <item x="1569"/>
        <item x="1057"/>
        <item x="431"/>
        <item x="2019"/>
        <item x="817"/>
        <item x="354"/>
        <item x="1250"/>
        <item x="1893"/>
        <item x="1028"/>
        <item x="1264"/>
        <item x="620"/>
        <item x="2509"/>
        <item x="875"/>
        <item x="2409"/>
        <item x="1850"/>
        <item x="2292"/>
        <item x="2273"/>
        <item x="789"/>
        <item x="2457"/>
        <item x="59"/>
        <item x="1666"/>
        <item x="268"/>
        <item x="1010"/>
        <item x="1998"/>
        <item x="556"/>
        <item x="649"/>
        <item x="1914"/>
        <item x="209"/>
        <item x="684"/>
        <item x="1611"/>
        <item x="79"/>
        <item x="56"/>
        <item x="1385"/>
        <item x="1133"/>
        <item x="1104"/>
        <item x="992"/>
        <item x="2240"/>
        <item x="2523"/>
        <item x="1362"/>
        <item x="1536"/>
        <item x="1742"/>
        <item x="225"/>
        <item x="678"/>
        <item x="1089"/>
        <item x="2507"/>
        <item x="2575"/>
        <item x="1189"/>
        <item x="1585"/>
        <item x="828"/>
        <item x="1858"/>
        <item x="1593"/>
        <item x="705"/>
        <item x="395"/>
        <item x="591"/>
        <item x="2177"/>
        <item x="1498"/>
        <item x="2446"/>
        <item x="1495"/>
        <item x="241"/>
        <item x="720"/>
        <item x="2626"/>
        <item x="238"/>
        <item x="1271"/>
        <item x="1676"/>
        <item x="1782"/>
        <item x="1620"/>
        <item x="1151"/>
        <item x="2150"/>
        <item x="790"/>
        <item x="1275"/>
        <item x="36"/>
        <item x="2363"/>
        <item x="771"/>
        <item x="2420"/>
        <item x="1505"/>
        <item x="930"/>
        <item x="2216"/>
        <item x="1273"/>
        <item x="1303"/>
        <item x="2653"/>
        <item x="1064"/>
        <item x="1736"/>
        <item x="2671"/>
        <item x="1716"/>
        <item x="1388"/>
        <item x="655"/>
        <item x="1365"/>
        <item x="1868"/>
        <item x="2054"/>
        <item x="2124"/>
        <item x="2398"/>
        <item x="2230"/>
        <item x="378"/>
        <item x="528"/>
        <item x="1796"/>
        <item x="1926"/>
        <item x="1352"/>
        <item x="2590"/>
        <item x="450"/>
        <item x="1445"/>
        <item x="281"/>
        <item x="1062"/>
        <item x="407"/>
        <item x="733"/>
        <item x="2620"/>
        <item x="2591"/>
        <item x="2367"/>
        <item x="2436"/>
        <item x="119"/>
        <item x="201"/>
        <item x="1772"/>
        <item x="2488"/>
        <item x="16"/>
        <item x="1548"/>
        <item x="2604"/>
        <item x="2192"/>
        <item x="2475"/>
        <item x="906"/>
        <item x="2489"/>
        <item x="1085"/>
        <item x="2633"/>
        <item x="2614"/>
        <item x="1690"/>
        <item x="1702"/>
        <item x="1706"/>
        <item x="506"/>
        <item x="2186"/>
        <item x="2570"/>
        <item x="103"/>
        <item x="555"/>
        <item x="1179"/>
        <item x="331"/>
        <item x="2434"/>
        <item x="2080"/>
        <item x="317"/>
        <item x="1109"/>
        <item x="1430"/>
        <item x="232"/>
        <item x="2142"/>
        <item x="1222"/>
        <item x="608"/>
        <item x="1111"/>
        <item x="494"/>
        <item x="829"/>
        <item x="1400"/>
        <item x="586"/>
        <item x="1728"/>
        <item x="517"/>
        <item x="123"/>
        <item x="1211"/>
        <item x="114"/>
        <item x="447"/>
        <item x="746"/>
        <item x="695"/>
        <item x="1044"/>
        <item x="452"/>
        <item x="1812"/>
        <item x="740"/>
        <item x="1227"/>
        <item x="2233"/>
        <item x="389"/>
        <item x="1570"/>
        <item x="1099"/>
        <item x="1930"/>
        <item x="2069"/>
        <item x="1088"/>
        <item x="2290"/>
        <item x="341"/>
        <item x="825"/>
        <item x="937"/>
        <item x="2378"/>
        <item x="93"/>
        <item x="335"/>
        <item x="709"/>
        <item x="2362"/>
        <item x="1441"/>
        <item x="1492"/>
        <item x="2659"/>
        <item x="1737"/>
        <item x="2092"/>
        <item x="514"/>
        <item x="1208"/>
        <item x="2125"/>
        <item x="660"/>
        <item x="2354"/>
        <item x="2421"/>
        <item x="920"/>
        <item x="796"/>
        <item x="1417"/>
        <item x="160"/>
        <item x="2277"/>
        <item x="1799"/>
        <item x="2184"/>
        <item x="769"/>
        <item x="1139"/>
        <item x="2634"/>
        <item x="362"/>
        <item x="380"/>
        <item x="255"/>
        <item x="507"/>
        <item x="1317"/>
        <item x="766"/>
        <item x="1722"/>
        <item x="2616"/>
        <item x="1453"/>
        <item x="838"/>
        <item x="2084"/>
        <item x="2359"/>
        <item x="1037"/>
        <item x="1322"/>
        <item x="2137"/>
        <item x="88"/>
        <item x="2013"/>
        <item x="2466"/>
        <item x="294"/>
        <item x="80"/>
        <item x="158"/>
        <item x="743"/>
        <item x="2377"/>
        <item x="1767"/>
        <item x="2108"/>
        <item x="1050"/>
        <item x="2255"/>
        <item x="2472"/>
        <item x="515"/>
        <item x="1170"/>
        <item x="794"/>
        <item x="2440"/>
        <item x="1630"/>
        <item x="1198"/>
        <item x="1577"/>
        <item x="1944"/>
        <item x="112"/>
        <item x="1470"/>
        <item x="2057"/>
        <item x="2463"/>
        <item x="17"/>
        <item x="1564"/>
        <item x="2437"/>
        <item x="1343"/>
        <item x="1183"/>
        <item x="1983"/>
        <item x="1052"/>
        <item x="1021"/>
        <item x="1546"/>
        <item x="1371"/>
        <item x="941"/>
        <item x="1805"/>
        <item x="1707"/>
        <item x="865"/>
        <item x="421"/>
        <item x="98"/>
        <item x="991"/>
        <item x="2372"/>
        <item x="2167"/>
        <item x="2556"/>
        <item x="1720"/>
        <item x="674"/>
        <item x="1485"/>
        <item x="1686"/>
        <item x="184"/>
        <item x="813"/>
        <item x="1539"/>
        <item x="1619"/>
        <item x="1486"/>
        <item x="1004"/>
        <item x="795"/>
        <item x="2035"/>
        <item x="2096"/>
        <item x="997"/>
        <item x="2422"/>
        <item x="164"/>
        <item x="823"/>
        <item x="12"/>
        <item x="1459"/>
        <item x="1246"/>
        <item x="2129"/>
        <item x="2033"/>
        <item x="2682"/>
        <item x="2070"/>
        <item x="2113"/>
        <item x="2049"/>
        <item x="824"/>
        <item x="2428"/>
        <item x="714"/>
        <item x="1889"/>
        <item x="1621"/>
        <item x="698"/>
        <item x="1490"/>
        <item x="40"/>
        <item x="2390"/>
        <item x="1637"/>
        <item x="773"/>
        <item x="1051"/>
        <item x="43"/>
        <item x="1233"/>
        <item x="1879"/>
        <item x="856"/>
        <item x="453"/>
        <item x="691"/>
        <item x="703"/>
        <item x="1436"/>
        <item x="1186"/>
        <item x="1578"/>
        <item x="1970"/>
        <item x="66"/>
        <item x="1403"/>
        <item x="759"/>
        <item x="1155"/>
        <item x="23"/>
        <item x="1552"/>
        <item x="1984"/>
        <item x="1606"/>
        <item x="2675"/>
        <item x="3"/>
        <item x="446"/>
        <item x="512"/>
        <item x="211"/>
        <item x="765"/>
        <item x="873"/>
        <item x="2343"/>
        <item x="1239"/>
        <item x="1643"/>
        <item x="48"/>
        <item x="835"/>
        <item x="2531"/>
        <item x="83"/>
        <item x="1019"/>
        <item x="2314"/>
        <item x="2055"/>
        <item x="432"/>
        <item x="1664"/>
        <item x="522"/>
        <item x="2562"/>
        <item x="400"/>
        <item x="1793"/>
        <item x="2404"/>
        <item x="1959"/>
        <item x="2221"/>
        <item x="1851"/>
        <item x="839"/>
        <item x="2637"/>
        <item x="1117"/>
        <item x="1077"/>
        <item x="325"/>
        <item x="298"/>
        <item x="290"/>
        <item x="666"/>
        <item x="2337"/>
        <item x="2116"/>
        <item x="2011"/>
        <item x="905"/>
        <item x="656"/>
        <item x="1344"/>
        <item x="1506"/>
        <item x="2574"/>
        <item x="2621"/>
        <item x="433"/>
        <item x="2515"/>
        <item x="1270"/>
        <item x="1366"/>
        <item x="1654"/>
        <item x="1869"/>
        <item x="2580"/>
        <item x="177"/>
        <item x="2327"/>
        <item x="374"/>
        <item x="958"/>
        <item x="848"/>
        <item x="948"/>
        <item x="1029"/>
        <item x="2301"/>
        <item x="2037"/>
        <item x="1369"/>
        <item x="1853"/>
        <item x="1671"/>
        <item x="1836"/>
        <item x="1910"/>
        <item x="2163"/>
        <item x="2499"/>
        <item x="888"/>
        <item x="1827"/>
        <item x="2600"/>
        <item x="2549"/>
        <item x="1804"/>
        <item x="866"/>
        <item x="2654"/>
        <item x="1479"/>
        <item x="1114"/>
        <item x="2038"/>
        <item x="393"/>
        <item x="2623"/>
        <item x="2444"/>
        <item x="2618"/>
        <item x="2223"/>
        <item x="508"/>
        <item x="600"/>
        <item x="2524"/>
        <item x="2660"/>
        <item x="413"/>
        <item x="1451"/>
        <item x="106"/>
        <item x="1161"/>
        <item x="396"/>
        <item x="987"/>
        <item x="1124"/>
        <item x="575"/>
        <item x="2041"/>
        <item x="904"/>
        <item x="2643"/>
        <item x="130"/>
        <item x="1525"/>
        <item x="301"/>
        <item x="1478"/>
        <item x="7"/>
        <item x="1157"/>
        <item x="1674"/>
        <item x="622"/>
        <item x="271"/>
        <item x="1955"/>
        <item x="730"/>
        <item x="2020"/>
        <item x="2193"/>
        <item x="1586"/>
        <item x="542"/>
        <item x="1339"/>
        <item x="502"/>
        <item x="2410"/>
        <item x="2447"/>
        <item x="61"/>
        <item x="1776"/>
        <item x="1446"/>
        <item x="1752"/>
        <item x="1292"/>
        <item x="1760"/>
        <item x="34"/>
        <item x="1395"/>
        <item x="748"/>
        <item x="1158"/>
        <item x="336"/>
        <item x="1847"/>
        <item x="1167"/>
        <item x="2302"/>
        <item x="408"/>
        <item x="783"/>
        <item x="2355"/>
        <item x="424"/>
        <item x="286"/>
        <item x="1281"/>
        <item x="2065"/>
        <item x="2295"/>
        <item x="2111"/>
        <item x="1427"/>
        <item x="1854"/>
        <item x="1465"/>
        <item x="1859"/>
        <item x="2485"/>
        <item x="1615"/>
        <item x="2320"/>
        <item x="375"/>
        <item x="1822"/>
        <item x="861"/>
        <item x="263"/>
        <item x="142"/>
        <item x="1920"/>
        <item x="1703"/>
        <item x="1320"/>
        <item x="998"/>
        <item x="587"/>
        <item x="460"/>
        <item x="1242"/>
        <item x="1687"/>
        <item x="1331"/>
        <item x="442"/>
        <item x="2497"/>
        <item x="2071"/>
        <item x="1599"/>
        <item x="820"/>
        <item x="1140"/>
        <item x="1420"/>
        <item x="1119"/>
        <item x="1327"/>
        <item x="2383"/>
        <item x="2151"/>
        <item x="1307"/>
        <item x="2264"/>
        <item x="781"/>
        <item x="1639"/>
        <item x="1749"/>
        <item x="978"/>
        <item x="1260"/>
        <item x="1733"/>
        <item x="1471"/>
        <item x="151"/>
        <item x="776"/>
        <item x="772"/>
        <item x="1011"/>
        <item x="826"/>
        <item x="465"/>
        <item x="938"/>
        <item x="529"/>
        <item x="1299"/>
        <item x="2310"/>
        <item x="1394"/>
        <item x="1032"/>
        <item x="2548"/>
        <item x="2503"/>
        <item x="1340"/>
        <item x="2044"/>
        <item x="1647"/>
        <item x="791"/>
        <item x="1565"/>
        <item x="1549"/>
        <item x="603"/>
        <item x="2138"/>
        <item x="18"/>
        <item x="1951"/>
        <item x="596"/>
        <item x="2669"/>
        <item x="696"/>
        <item x="685"/>
        <item x="752"/>
        <item x="2519"/>
        <item x="1254"/>
        <item x="2592"/>
        <item x="585"/>
        <item x="2276"/>
        <item x="1038"/>
        <item x="310"/>
        <item x="1323"/>
        <item x="454"/>
        <item x="1372"/>
        <item x="2131"/>
        <item x="1466"/>
        <item x="1729"/>
        <item x="463"/>
        <item x="943"/>
        <item x="1624"/>
        <item x="2563"/>
        <item x="1450"/>
        <item x="2278"/>
        <item x="2376"/>
        <item x="1350"/>
        <item x="292"/>
        <item x="90"/>
        <item x="721"/>
        <item x="343"/>
        <item x="2261"/>
        <item x="2411"/>
        <item x="1163"/>
        <item x="2045"/>
        <item x="1832"/>
        <item x="2602"/>
        <item x="867"/>
        <item x="1623"/>
        <item x="242"/>
        <item x="272"/>
        <item x="1708"/>
        <item x="814"/>
        <item x="2115"/>
        <item x="2217"/>
        <item x="2158"/>
        <item x="264"/>
        <item x="2540"/>
        <item x="509"/>
        <item x="397"/>
        <item x="146"/>
        <item x="371"/>
        <item x="1670"/>
        <item x="2241"/>
        <item x="1608"/>
        <item x="2442"/>
        <item x="489"/>
        <item x="876"/>
        <item x="163"/>
        <item x="1134"/>
        <item x="2312"/>
        <item x="47"/>
        <item x="86"/>
        <item x="1860"/>
        <item x="227"/>
        <item x="2103"/>
        <item x="107"/>
        <item x="384"/>
        <item x="970"/>
        <item x="631"/>
        <item x="347"/>
        <item x="1590"/>
        <item x="2058"/>
        <item x="1818"/>
        <item x="1903"/>
        <item x="1526"/>
        <item x="658"/>
        <item x="1655"/>
        <item x="1710"/>
        <item x="2594"/>
        <item x="2329"/>
        <item x="764"/>
        <item x="1152"/>
        <item x="951"/>
        <item x="2364"/>
        <item x="584"/>
        <item x="594"/>
        <item x="1921"/>
        <item x="1874"/>
        <item x="2439"/>
        <item x="1985"/>
        <item x="1748"/>
        <item x="1396"/>
        <item x="1537"/>
        <item x="1631"/>
        <item x="22"/>
        <item x="967"/>
        <item x="1965"/>
        <item x="984"/>
        <item x="73"/>
        <item x="651"/>
        <item x="2581"/>
        <item x="1171"/>
        <item x="537"/>
        <item x="2126"/>
        <item x="131"/>
        <item x="601"/>
        <item x="186"/>
        <item x="1665"/>
        <item x="1596"/>
        <item x="499"/>
        <item x="1691"/>
        <item x="19"/>
        <item x="1999"/>
        <item x="744"/>
        <item x="2072"/>
        <item x="308"/>
        <item x="2004"/>
        <item x="722"/>
        <item x="500"/>
        <item x="1337"/>
        <item x="434"/>
        <item x="422"/>
        <item x="849"/>
        <item x="1601"/>
        <item x="611"/>
        <item x="1882"/>
        <item x="1521"/>
        <item x="1033"/>
        <item x="1065"/>
        <item x="1816"/>
        <item x="1768"/>
        <item x="1209"/>
        <item x="2399"/>
        <item x="466"/>
        <item x="49"/>
        <item x="1815"/>
        <item x="1520"/>
        <item x="115"/>
        <item x="1778"/>
        <item x="2280"/>
        <item x="2194"/>
        <item x="449"/>
        <item x="1316"/>
        <item x="2002"/>
        <item x="1945"/>
        <item x="557"/>
        <item x="2596"/>
        <item x="435"/>
        <item x="91"/>
        <item x="1904"/>
        <item x="1252"/>
        <item x="889"/>
        <item x="1382"/>
        <item x="2114"/>
        <item x="1582"/>
        <item x="2423"/>
        <item x="942"/>
        <item x="1247"/>
        <item x="706"/>
        <item x="661"/>
        <item x="1841"/>
        <item x="1557"/>
        <item x="1766"/>
        <item x="830"/>
        <item x="1774"/>
        <item x="314"/>
        <item x="710"/>
        <item x="1887"/>
        <item x="1973"/>
        <item x="1001"/>
        <item x="543"/>
        <item x="1204"/>
        <item x="2050"/>
        <item x="287"/>
        <item x="1034"/>
        <item x="895"/>
        <item x="2338"/>
        <item x="62"/>
        <item x="931"/>
        <item x="1086"/>
        <item x="1948"/>
        <item x="1090"/>
        <item x="716"/>
        <item x="2567"/>
        <item x="1078"/>
        <item x="1532"/>
        <item x="550"/>
        <item x="296"/>
        <item x="918"/>
        <item x="818"/>
        <item x="1773"/>
        <item x="1475"/>
        <item x="1527"/>
        <item x="1173"/>
        <item x="1238"/>
        <item x="561"/>
        <item x="1437"/>
        <item x="510"/>
        <item x="2234"/>
        <item x="1243"/>
        <item x="900"/>
        <item x="595"/>
        <item x="554"/>
        <item x="1384"/>
        <item x="784"/>
        <item x="2269"/>
        <item x="1594"/>
        <item x="53"/>
        <item x="490"/>
        <item x="1415"/>
        <item x="1433"/>
        <item x="8"/>
        <item x="1256"/>
        <item x="1413"/>
        <item x="778"/>
        <item x="518"/>
        <item x="394"/>
        <item x="458"/>
        <item x="2226"/>
        <item x="1313"/>
        <item x="355"/>
        <item x="1978"/>
        <item x="2589"/>
        <item x="2168"/>
        <item x="1550"/>
        <item x="2024"/>
        <item x="2175"/>
        <item x="81"/>
        <item x="538"/>
        <item x="409"/>
        <item x="2256"/>
        <item x="2250"/>
        <item x="799"/>
        <item x="565"/>
        <item x="2099"/>
        <item x="1075"/>
        <item x="1507"/>
        <item x="1696"/>
        <item x="779"/>
        <item x="1360"/>
        <item x="1487"/>
        <item x="775"/>
        <item x="1538"/>
        <item x="1761"/>
        <item x="2218"/>
        <item x="2085"/>
        <item x="1335"/>
        <item x="981"/>
        <item x="1"/>
        <item x="1726"/>
        <item x="2350"/>
        <item x="1911"/>
        <item x="332"/>
        <item x="852"/>
        <item x="1571"/>
        <item x="767"/>
        <item x="2231"/>
        <item x="1277"/>
        <item x="638"/>
        <item x="503"/>
        <item x="359"/>
        <item x="2587"/>
        <item x="239"/>
        <item x="194"/>
        <item x="1007"/>
        <item x="337"/>
        <item x="985"/>
        <item x="881"/>
        <item x="302"/>
        <item x="1900"/>
        <item x="2661"/>
        <item x="1823"/>
        <item x="96"/>
        <item x="156"/>
        <item x="2510"/>
        <item x="1315"/>
        <item x="1516"/>
        <item x="1370"/>
        <item x="2552"/>
        <item x="178"/>
        <item x="1581"/>
        <item x="350"/>
        <item x="1956"/>
        <item x="623"/>
        <item x="1404"/>
        <item x="1043"/>
        <item x="2021"/>
        <item x="306"/>
        <item x="2178"/>
        <item x="1533"/>
        <item x="2289"/>
        <item x="2152"/>
        <item x="592"/>
        <item x="723"/>
        <item x="2533"/>
        <item x="24"/>
        <item x="37"/>
        <item x="1218"/>
        <item x="1964"/>
        <item x="207"/>
        <item x="1480"/>
        <item x="2195"/>
        <item x="1802"/>
        <item x="523"/>
        <item x="976"/>
        <item x="2235"/>
        <item x="2624"/>
        <item x="2516"/>
        <item x="1438"/>
        <item x="1994"/>
        <item x="511"/>
        <item x="810"/>
        <item x="1026"/>
        <item x="147"/>
        <item x="1112"/>
        <item x="387"/>
        <item x="2356"/>
        <item x="632"/>
        <item x="165"/>
        <item x="1890"/>
        <item x="2012"/>
        <item x="415"/>
        <item x="1960"/>
        <item x="135"/>
        <item x="926"/>
        <item x="1907"/>
        <item x="1553"/>
        <item x="2252"/>
        <item x="472"/>
        <item x="1678"/>
        <item x="2560"/>
        <item x="1950"/>
        <item x="1531"/>
        <item x="1769"/>
        <item x="2242"/>
        <item x="1020"/>
        <item x="2564"/>
        <item x="812"/>
        <item x="1418"/>
        <item x="1714"/>
        <item x="1408"/>
        <item x="2627"/>
        <item x="1324"/>
        <item x="2371"/>
        <item x="1554"/>
        <item x="2"/>
        <item x="932"/>
        <item x="2109"/>
        <item x="1915"/>
        <item x="480"/>
        <item x="597"/>
        <item x="1373"/>
        <item x="2479"/>
        <item x="1493"/>
        <item x="2582"/>
        <item x="857"/>
        <item x="363"/>
        <item x="1181"/>
        <item x="326"/>
        <item x="1347"/>
        <item x="1989"/>
        <item x="436"/>
        <item x="1753"/>
        <item x="1353"/>
        <item x="1810"/>
        <item x="52"/>
        <item x="251"/>
        <item x="734"/>
        <item x="253"/>
        <item x="1073"/>
        <item x="2680"/>
        <item x="2088"/>
        <item x="672"/>
        <item x="2161"/>
        <item x="1358"/>
        <item x="1845"/>
        <item x="657"/>
        <item x="1783"/>
        <item x="1268"/>
        <item x="203"/>
        <item x="2303"/>
        <item x="2093"/>
        <item x="1005"/>
        <item x="214"/>
        <item x="1121"/>
        <item x="965"/>
        <item x="2609"/>
        <item x="1764"/>
        <item x="1992"/>
        <item x="388"/>
        <item x="2382"/>
        <item x="1294"/>
        <item x="2597"/>
        <item x="1455"/>
        <item x="1522"/>
        <item x="1661"/>
        <item x="108"/>
        <item x="935"/>
        <item x="1391"/>
        <item x="901"/>
        <item x="2139"/>
        <item x="278"/>
        <item x="2429"/>
        <item x="737"/>
        <item x="2603"/>
        <item x="959"/>
        <item x="104"/>
        <item x="1289"/>
        <item x="827"/>
        <item x="120"/>
        <item x="751"/>
        <item x="1616"/>
        <item x="1190"/>
        <item x="2576"/>
        <item x="2042"/>
        <item x="2537"/>
        <item x="576"/>
        <item x="1813"/>
        <item x="1333"/>
        <item x="468"/>
        <item x="2286"/>
        <item x="2525"/>
        <item x="1695"/>
        <item x="2482"/>
        <item x="2467"/>
        <item x="2412"/>
        <item x="2550"/>
        <item x="2066"/>
        <item x="635"/>
        <item x="628"/>
        <item x="1651"/>
        <item x="1931"/>
        <item x="871"/>
        <item x="1831"/>
        <item x="2494"/>
        <item x="1807"/>
        <item x="1667"/>
        <item x="2645"/>
        <item x="2188"/>
        <item x="132"/>
        <item x="1184"/>
        <item x="1321"/>
        <item x="2555"/>
        <item x="1141"/>
        <item x="2571"/>
        <item x="2143"/>
        <item x="385"/>
        <item x="2127"/>
        <item x="582"/>
        <item x="1648"/>
        <item x="1066"/>
        <item x="1383"/>
        <item x="267"/>
        <item x="1632"/>
        <item x="1848"/>
        <item x="1897"/>
        <item x="1039"/>
        <item x="2683"/>
        <item x="2662"/>
        <item x="2332"/>
        <item x="669"/>
        <item x="646"/>
        <item x="815"/>
        <item x="914"/>
        <item x="1699"/>
        <item x="2209"/>
        <item x="491"/>
        <item x="2014"/>
        <item x="2490"/>
        <item x="137"/>
        <item x="1215"/>
        <item x="1717"/>
        <item x="1721"/>
        <item x="1834"/>
        <item x="504"/>
        <item x="633"/>
        <item x="2160"/>
        <item x="2373"/>
        <item x="2368"/>
        <item x="836"/>
        <item x="247"/>
        <item x="307"/>
        <item x="1488"/>
        <item x="1405"/>
        <item x="2287"/>
        <item x="1053"/>
        <item x="2304"/>
        <item x="1447"/>
        <item x="1975"/>
        <item x="1174"/>
        <item x="2480"/>
        <item x="2578"/>
        <item x="2526"/>
        <item x="1397"/>
        <item x="2640"/>
        <item x="2224"/>
        <item x="1579"/>
        <item x="477"/>
        <item x="2553"/>
        <item x="662"/>
        <item x="845"/>
        <item x="2104"/>
        <item x="919"/>
        <item x="1979"/>
        <item x="2171"/>
        <item x="1755"/>
        <item x="1861"/>
        <item x="624"/>
        <item x="2089"/>
        <item x="437"/>
        <item x="2330"/>
        <item x="2391"/>
        <item x="993"/>
        <item x="605"/>
        <item x="2402"/>
        <item x="2010"/>
        <item x="615"/>
        <item x="410"/>
        <item x="1012"/>
        <item x="1248"/>
        <item x="128"/>
        <item x="1083"/>
        <item x="1115"/>
        <item x="1609"/>
        <item x="2128"/>
        <item x="155"/>
        <item x="999"/>
        <item x="74"/>
        <item x="2684"/>
        <item x="2266"/>
        <item x="1602"/>
        <item x="566"/>
        <item x="811"/>
        <item x="1891"/>
        <item x="884"/>
        <item x="692"/>
        <item x="2458"/>
        <item x="1297"/>
        <item x="726"/>
        <item x="1797"/>
        <item x="2532"/>
        <item x="2543"/>
        <item x="786"/>
        <item x="2173"/>
        <item x="1345"/>
        <item x="2635"/>
        <item x="2438"/>
        <item x="1562"/>
        <item x="2668"/>
        <item x="2062"/>
        <item x="2513"/>
        <item x="364"/>
        <item x="63"/>
        <item x="1803"/>
        <item x="1730"/>
        <item x="1162"/>
        <item x="699"/>
        <item x="2144"/>
        <item x="69"/>
        <item x="1701"/>
        <item x="1883"/>
        <item x="2073"/>
        <item x="1986"/>
        <item x="1971"/>
        <item x="850"/>
        <item x="1392"/>
        <item x="686"/>
        <item x="2203"/>
        <item x="2006"/>
        <item x="1672"/>
        <item x="1108"/>
        <item x="1723"/>
        <item x="1587"/>
        <item x="443"/>
        <item x="2328"/>
        <item x="1110"/>
        <item x="1257"/>
        <item x="1168"/>
        <item x="988"/>
        <item x="1192"/>
        <item x="1757"/>
        <item x="2059"/>
        <item x="152"/>
        <item x="29"/>
        <item x="33"/>
        <item x="116"/>
        <item x="1626"/>
        <item x="2132"/>
        <item x="256"/>
        <item x="1195"/>
        <item x="2445"/>
        <item x="2296"/>
        <item x="568"/>
        <item x="2185"/>
        <item x="546"/>
        <item x="1477"/>
        <item x="1688"/>
        <item x="2538"/>
        <item x="1508"/>
        <item x="486"/>
        <item x="939"/>
        <item x="1328"/>
        <item x="2443"/>
        <item x="1694"/>
        <item x="1865"/>
        <item x="99"/>
        <item x="9"/>
        <item x="1789"/>
        <item x="747"/>
        <item x="539"/>
        <item x="1265"/>
        <item x="282"/>
        <item x="1308"/>
        <item x="1332"/>
        <item x="749"/>
        <item x="189"/>
        <item x="588"/>
        <item x="934"/>
        <item x="2325"/>
        <item x="1131"/>
        <item x="1467"/>
        <item x="1462"/>
        <item x="75"/>
        <item x="1304"/>
        <item x="724"/>
        <item x="583"/>
        <item x="2572"/>
        <item x="792"/>
        <item x="1035"/>
        <item x="1824"/>
        <item x="2583"/>
        <item x="1286"/>
        <item x="612"/>
        <item x="707"/>
        <item x="109"/>
        <item x="2663"/>
        <item x="1476"/>
        <item x="2210"/>
        <item x="2022"/>
        <item x="1278"/>
        <item x="386"/>
        <item x="530"/>
        <item x="162"/>
        <item x="2528"/>
        <item x="1223"/>
        <item x="2162"/>
        <item x="1724"/>
        <item x="2179"/>
        <item x="1711"/>
        <item x="860"/>
        <item x="2249"/>
        <item x="1127"/>
        <item x="968"/>
        <item x="1282"/>
        <item x="481"/>
        <item x="2051"/>
        <item x="1234"/>
        <item x="1855"/>
        <item x="2529"/>
        <item x="1132"/>
        <item x="1187"/>
        <item x="1828"/>
        <item x="2413"/>
        <item x="50"/>
        <item x="858"/>
        <item x="524"/>
        <item x="348"/>
        <item x="1113"/>
        <item x="1790"/>
        <item x="1846"/>
        <item x="2351"/>
        <item x="1341"/>
        <item x="2400"/>
        <item x="1357"/>
        <item x="2641"/>
        <item x="455"/>
        <item x="1555"/>
        <item x="1409"/>
        <item x="329"/>
        <item x="1580"/>
        <item x="233"/>
        <item x="1142"/>
        <item x="840"/>
        <item x="2414"/>
        <item x="1746"/>
        <item x="1031"/>
        <item x="1712"/>
        <item x="2498"/>
        <item x="2281"/>
        <item x="1588"/>
        <item x="467"/>
        <item x="667"/>
        <item x="2451"/>
        <item x="124"/>
        <item x="94"/>
        <item x="438"/>
        <item x="625"/>
        <item x="1054"/>
        <item x="1820"/>
        <item x="2228"/>
        <item x="626"/>
        <item x="1258"/>
        <item x="196"/>
        <item x="802"/>
        <item x="2647"/>
        <item x="1091"/>
        <item x="1355"/>
        <item x="2536"/>
        <item x="25"/>
        <item x="668"/>
        <item x="1528"/>
        <item x="1381"/>
        <item x="955"/>
        <item x="2318"/>
        <item x="1442"/>
        <item x="2664"/>
        <item x="243"/>
        <item x="202"/>
        <item x="2473"/>
        <item x="1572"/>
        <item x="2315"/>
        <item x="793"/>
        <item x="688"/>
        <item x="949"/>
        <item x="1481"/>
        <item x="1100"/>
        <item x="923"/>
        <item x="877"/>
        <item x="1429"/>
        <item x="2094"/>
        <item x="2267"/>
        <item x="1135"/>
        <item x="372"/>
        <item x="868"/>
        <item x="2305"/>
        <item x="338"/>
        <item x="327"/>
        <item x="2213"/>
        <item x="843"/>
        <item x="2189"/>
        <item x="68"/>
        <item x="2636"/>
        <item x="2386"/>
        <item x="577"/>
        <item x="902"/>
        <item x="1301"/>
        <item x="368"/>
        <item x="2622"/>
        <item x="1499"/>
        <item x="2274"/>
        <item x="673"/>
        <item x="2140"/>
        <item x="2159"/>
        <item x="2685"/>
        <item x="960"/>
        <item x="1646"/>
        <item x="1079"/>
        <item x="842"/>
        <item x="2424"/>
        <item x="1693"/>
        <item x="1120"/>
        <item x="1196"/>
        <item x="544"/>
        <item x="532"/>
        <item x="366"/>
        <item x="57"/>
        <item x="1460"/>
        <item x="2196"/>
        <item x="2670"/>
        <item x="2676"/>
        <item x="254"/>
        <item x="540"/>
        <item x="1743"/>
        <item x="1692"/>
        <item x="1125"/>
        <item x="1201"/>
        <item x="2527"/>
        <item x="2586"/>
        <item x="2454"/>
        <item x="831"/>
        <item x="2483"/>
        <item x="1974"/>
        <item x="245"/>
        <item x="2321"/>
        <item x="974"/>
        <item x="787"/>
        <item x="1704"/>
        <item x="392"/>
        <item x="2000"/>
        <item x="641"/>
        <item x="1884"/>
        <item x="2464"/>
        <item x="2182"/>
        <item x="1377"/>
        <item x="2554"/>
        <item x="265"/>
        <item x="1633"/>
        <item x="1045"/>
        <item x="2425"/>
        <item x="819"/>
        <item x="753"/>
        <item x="1502"/>
        <item x="92"/>
        <item x="1551"/>
        <item x="2365"/>
        <item x="1610"/>
        <item x="1040"/>
        <item x="551"/>
        <item x="1501"/>
        <item x="760"/>
        <item x="640"/>
        <item x="1961"/>
        <item x="288"/>
        <item x="2511"/>
        <item x="1719"/>
        <item x="2086"/>
        <item x="1253"/>
        <item x="1649"/>
        <item x="1777"/>
        <item x="190"/>
        <item x="1212"/>
        <item x="1473"/>
        <item x="1905"/>
        <item x="199"/>
        <item x="1374"/>
        <item x="2394"/>
        <item x="1544"/>
        <item x="2613"/>
        <item x="2544"/>
        <item x="1600"/>
        <item x="1627"/>
        <item x="252"/>
        <item x="1310"/>
        <item x="2551"/>
        <item x="459"/>
        <item x="169"/>
        <item x="2491"/>
        <item x="2342"/>
        <item x="1739"/>
        <item x="45"/>
        <item x="525"/>
        <item x="1990"/>
        <item x="1901"/>
        <item x="236"/>
        <item x="519"/>
        <item x="2339"/>
        <item x="2677"/>
        <item x="2153"/>
        <item x="1023"/>
        <item x="610"/>
        <item x="2492"/>
        <item x="1309"/>
        <item x="1240"/>
        <item x="761"/>
        <item x="572"/>
        <item x="545"/>
        <item x="821"/>
        <item x="1566"/>
        <item x="2384"/>
        <item x="2208"/>
        <item x="2672"/>
        <item x="403"/>
        <item x="97"/>
        <item x="248"/>
        <item x="2517"/>
        <item x="473"/>
        <item x="87"/>
        <item x="2539"/>
        <item x="121"/>
        <item x="2426"/>
        <item x="1003"/>
        <item x="2025"/>
        <item x="711"/>
        <item x="2584"/>
        <item x="2415"/>
        <item x="161"/>
        <item x="757"/>
        <item x="182"/>
        <item x="167"/>
        <item x="2452"/>
        <item x="2628"/>
        <item x="1080"/>
        <item x="2615"/>
        <item x="1329"/>
        <item x="924"/>
        <item x="358"/>
        <item x="110"/>
        <item x="1036"/>
        <item x="785"/>
        <item x="558"/>
        <item x="1801"/>
        <item x="2074"/>
        <item x="896"/>
        <item x="675"/>
        <item x="138"/>
        <item x="1885"/>
        <item x="1941"/>
        <item x="971"/>
        <item x="20"/>
        <item x="223"/>
        <item x="482"/>
        <item x="444"/>
        <item x="1825"/>
        <item x="1482"/>
        <item x="1583"/>
        <item x="1653"/>
        <item x="569"/>
        <item x="2257"/>
        <item x="2236"/>
        <item x="2212"/>
        <item x="2229"/>
        <item x="910"/>
        <item x="2265"/>
        <item x="2322"/>
        <item x="1829"/>
        <item x="2283"/>
        <item x="2270"/>
        <item x="1314"/>
        <item x="1534"/>
        <item x="2520"/>
        <item x="1318"/>
        <item x="2565"/>
        <item x="2003"/>
        <item x="670"/>
        <item x="1058"/>
        <item x="1512"/>
        <item x="1540"/>
        <item x="411"/>
        <item x="2644"/>
        <item x="1439"/>
        <item x="2323"/>
        <item x="1779"/>
        <item x="1852"/>
        <item x="133"/>
        <item x="1932"/>
        <item x="805"/>
        <item x="2478"/>
        <item x="159"/>
        <item x="952"/>
        <item x="2110"/>
        <item x="2262"/>
        <item x="2225"/>
        <item x="1875"/>
        <item x="1918"/>
        <item x="1605"/>
        <item x="1543"/>
        <item x="2345"/>
        <item x="1939"/>
        <item x="634"/>
        <item x="1814"/>
        <item x="1006"/>
        <item x="192"/>
        <item x="1788"/>
        <item x="212"/>
        <item x="1679"/>
        <item x="27"/>
        <item x="1016"/>
        <item x="277"/>
        <item x="2504"/>
        <item x="1325"/>
        <item x="1617"/>
        <item x="2495"/>
        <item x="2665"/>
        <item x="1511"/>
        <item x="72"/>
        <item x="1419"/>
        <item x="1283"/>
        <item x="2028"/>
        <item x="1361"/>
        <item x="2387"/>
        <item x="170"/>
        <item x="1741"/>
        <item x="1255"/>
        <item x="275"/>
        <item x="323"/>
        <item x="1205"/>
        <item x="1680"/>
        <item x="2585"/>
        <item x="2031"/>
        <item x="1892"/>
        <item x="136"/>
        <item x="1509"/>
        <item x="956"/>
        <item x="570"/>
        <item x="10"/>
        <item x="140"/>
        <item x="1229"/>
        <item x="1084"/>
        <item x="1030"/>
        <item x="535"/>
        <item x="204"/>
        <item x="2046"/>
        <item x="2052"/>
        <item x="1164"/>
        <item x="1354"/>
        <item x="885"/>
        <item x="2666"/>
        <item x="1093"/>
        <item x="70"/>
        <item x="1296"/>
        <item x="1862"/>
        <item x="1414"/>
        <item x="679"/>
        <item x="1995"/>
        <item x="441"/>
        <item x="1067"/>
        <item x="1795"/>
        <item x="1375"/>
        <item x="1976"/>
        <item x="1302"/>
        <item x="1770"/>
        <item x="816"/>
        <item x="1794"/>
        <item x="381"/>
        <item x="312"/>
        <item x="1705"/>
        <item x="738"/>
        <item x="1116"/>
        <item x="357"/>
        <item x="2219"/>
        <item x="1259"/>
        <item x="2211"/>
        <item x="451"/>
        <item x="67"/>
        <item x="627"/>
        <item x="1946"/>
        <item x="2561"/>
        <item x="2333"/>
        <item x="526"/>
        <item x="800"/>
        <item x="2282"/>
        <item x="725"/>
        <item x="1013"/>
        <item x="727"/>
        <item x="2291"/>
        <item x="303"/>
        <item x="552"/>
        <item x="1472"/>
        <item x="1087"/>
        <item x="1041"/>
        <item x="1266"/>
        <item x="1456"/>
        <item x="2639"/>
        <item x="1906"/>
        <item x="2141"/>
        <item x="76"/>
        <item x="2686"/>
        <item x="1336"/>
        <item x="478"/>
        <item x="700"/>
        <item x="58"/>
        <item x="1489"/>
        <item x="1305"/>
        <item x="1713"/>
        <item x="198"/>
        <item x="148"/>
        <item x="1744"/>
        <item x="1791"/>
        <item x="2253"/>
        <item x="2243"/>
        <item x="890"/>
        <item x="1634"/>
        <item x="2459"/>
        <item x="2512"/>
        <item x="2481"/>
        <item x="2357"/>
        <item x="616"/>
        <item x="2145"/>
        <item x="928"/>
        <item x="609"/>
        <item x="593"/>
        <item x="246"/>
        <item x="2197"/>
        <item x="1448"/>
        <item x="1191"/>
        <item x="1517"/>
        <item x="2416"/>
        <item x="2026"/>
        <item x="1293"/>
        <item x="961"/>
        <item x="342"/>
        <item x="1193"/>
        <item x="1290"/>
        <item x="427"/>
        <item x="1518"/>
        <item x="854"/>
        <item x="1342"/>
        <item x="283"/>
        <item x="240"/>
        <item x="1872"/>
        <item x="1014"/>
        <item x="2075"/>
        <item x="1416"/>
        <item x="2688"/>
        <item x="213"/>
        <item x="1351"/>
        <item x="1835"/>
        <item x="187"/>
        <item x="697"/>
        <item x="1856"/>
        <item x="1933"/>
        <item x="754"/>
        <item x="986"/>
        <item x="652"/>
        <item x="2306"/>
        <item x="2545"/>
        <item x="2207"/>
        <item x="681"/>
        <item x="1076"/>
        <item x="869"/>
        <item x="2078"/>
        <item x="909"/>
        <item x="979"/>
        <item x="1291"/>
        <item x="195"/>
        <item x="2001"/>
        <item x="1008"/>
        <item x="1513"/>
        <item x="1756"/>
        <item x="1589"/>
        <item x="1000"/>
        <item x="687"/>
        <item x="1074"/>
        <item x="728"/>
        <item x="30"/>
        <item x="1092"/>
        <item x="492"/>
        <item x="589"/>
        <item x="173"/>
        <item x="1279"/>
        <item x="2009"/>
        <item x="2180"/>
        <item x="1529"/>
        <item x="1962"/>
        <item x="1618"/>
        <item x="1808"/>
        <item x="1681"/>
        <item x="1412"/>
        <item x="2284"/>
        <item x="957"/>
        <item x="153"/>
        <item x="2259"/>
        <item x="2392"/>
        <item x="217"/>
        <item x="1700"/>
        <item x="426"/>
        <item x="439"/>
        <item x="2105"/>
        <item x="1213"/>
        <item x="2642"/>
        <item x="1175"/>
        <item x="994"/>
        <item x="2206"/>
        <item x="853"/>
        <item x="2493"/>
        <item x="648"/>
        <item x="41"/>
        <item x="1709"/>
        <item x="762"/>
        <item x="333"/>
        <item x="2053"/>
        <item x="319"/>
        <item x="143"/>
        <item x="1603"/>
        <item x="2258"/>
        <item x="2056"/>
        <item x="1597"/>
        <item x="1762"/>
        <item x="349"/>
        <item x="806"/>
        <item x="950"/>
        <item x="234"/>
        <item x="513"/>
        <item x="663"/>
        <item x="2288"/>
        <item x="77"/>
        <item x="2076"/>
        <item x="718"/>
        <item x="520"/>
        <item x="1348"/>
        <item x="2455"/>
        <item x="541"/>
        <item x="989"/>
        <item x="1138"/>
        <item x="2007"/>
        <item x="266"/>
        <item x="2271"/>
        <item x="606"/>
        <item x="2433"/>
        <item x="1993"/>
        <item x="1876"/>
        <item x="412"/>
        <item x="2401"/>
        <item x="2095"/>
        <item x="580"/>
        <item x="1378"/>
        <item x="440"/>
        <item x="1642"/>
        <item x="2461"/>
        <item x="2595"/>
        <item x="1500"/>
        <item x="293"/>
        <item x="1491"/>
        <item x="2147"/>
        <item x="456"/>
        <item x="89"/>
        <item x="2100"/>
        <item x="1718"/>
        <item x="975"/>
        <item x="2268"/>
        <item x="1780"/>
        <item x="2307"/>
        <item x="475"/>
        <item x="2238"/>
        <item x="505"/>
        <item x="1046"/>
        <item x="2293"/>
        <item x="2431"/>
        <item x="1867"/>
        <item x="401"/>
        <item x="712"/>
        <item x="1886"/>
        <item x="2505"/>
        <item x="328"/>
        <item x="1300"/>
        <item x="1262"/>
        <item x="2648"/>
        <item x="521"/>
        <item x="168"/>
        <item x="2279"/>
        <item x="969"/>
        <item x="768"/>
        <item x="694"/>
        <item x="414"/>
        <item x="1356"/>
        <item x="2471"/>
        <item x="2039"/>
        <item x="1830"/>
        <item x="191"/>
        <item x="1284"/>
        <item x="2534"/>
        <item x="1535"/>
        <item x="1652"/>
        <item x="1295"/>
        <item x="870"/>
        <item x="149"/>
        <item x="1843"/>
        <item x="1306"/>
        <item x="2214"/>
        <item x="1972"/>
        <item x="2629"/>
        <item x="1934"/>
        <item x="2557"/>
        <item x="1449"/>
        <item x="755"/>
        <item x="1747"/>
        <item x="729"/>
        <item x="533"/>
        <item x="2023"/>
        <item x="1963"/>
        <item x="2630"/>
        <item x="832"/>
        <item x="2169"/>
        <item x="1937"/>
        <item x="1784"/>
        <item x="980"/>
        <item x="1002"/>
        <item x="2215"/>
        <item x="2506"/>
        <item x="2308"/>
        <item x="377"/>
        <item x="2247"/>
        <item x="2607"/>
        <item x="1635"/>
        <item x="1406"/>
        <item x="125"/>
        <item x="1474"/>
        <item x="2476"/>
        <item x="1806"/>
        <item x="471"/>
        <item x="1068"/>
        <item x="26"/>
        <item x="2679"/>
        <item x="304"/>
        <item x="2508"/>
        <item x="1675"/>
        <item x="318"/>
        <item x="2610"/>
        <item x="671"/>
        <item x="614"/>
        <item x="1957"/>
        <item x="1319"/>
        <item x="2227"/>
        <item x="2254"/>
        <item x="1662"/>
        <item x="2427"/>
        <item x="1166"/>
        <item x="973"/>
        <item x="1230"/>
        <item x="126"/>
        <item x="1095"/>
        <item x="1740"/>
        <item x="1771"/>
        <item x="483"/>
        <item x="1379"/>
        <item x="1936"/>
        <item x="127"/>
        <item x="200"/>
        <item x="2220"/>
        <item x="2272"/>
        <item x="474"/>
        <item x="1251"/>
        <item x="2063"/>
        <item x="484"/>
        <item x="171"/>
        <item x="46"/>
        <item x="1311"/>
        <item x="2244"/>
        <item x="859"/>
        <item x="1949"/>
        <item x="1015"/>
        <item x="719"/>
        <item x="2090"/>
        <item x="1094"/>
        <item x="2500"/>
        <item x="134"/>
        <item x="2393"/>
        <item x="822"/>
        <item x="2198"/>
        <item x="1898"/>
        <item x="1463"/>
        <item x="2146"/>
        <item x="2650"/>
        <item x="571"/>
        <item x="1434"/>
        <item x="445"/>
        <item x="1645"/>
        <item x="276"/>
        <item x="44"/>
        <item x="1103"/>
        <item x="841"/>
        <item x="922"/>
        <item x="882"/>
        <item x="224"/>
        <item x="1800"/>
        <item x="2118"/>
        <item x="1428"/>
        <item x="404"/>
        <item x="559"/>
        <item x="1176"/>
        <item x="553"/>
        <item x="1143"/>
        <item x="972"/>
        <item x="111"/>
        <item x="701"/>
        <item x="365"/>
        <item x="717"/>
        <item x="607"/>
        <item x="4"/>
        <item x="1468"/>
        <item x="1047"/>
        <item x="249"/>
        <item x="2453"/>
        <item x="617"/>
        <item x="419"/>
        <item x="150"/>
        <item x="2237"/>
        <item x="2542"/>
        <item x="493"/>
        <item x="2181"/>
        <item x="735"/>
        <item x="2285"/>
        <item x="31"/>
        <item x="1840"/>
        <item x="1461"/>
        <item x="933"/>
        <item x="11"/>
        <item x="2087"/>
        <item x="1542"/>
        <item x="157"/>
        <item x="2573"/>
        <item x="1146"/>
        <item x="1980"/>
        <item x="1991"/>
        <item x="756"/>
        <item x="1754"/>
        <item x="257"/>
        <item x="547"/>
        <item x="1558"/>
        <item x="846"/>
        <item x="903"/>
        <item x="2077"/>
        <item x="2385"/>
        <item x="42"/>
        <item x="2631"/>
        <item x="1197"/>
        <item x="129"/>
        <item x="1877"/>
        <item x="320"/>
        <item x="1556"/>
        <item x="1510"/>
        <item x="2154"/>
        <item x="2117"/>
        <item x="344"/>
        <item x="244"/>
        <item x="1326"/>
        <item x="1376"/>
        <item x="1177"/>
        <item x="1870"/>
        <item x="1612"/>
        <item x="23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multipleItemSelectionAllowed="1" showAll="0">
      <items count="11">
        <item sd="0" x="0"/>
        <item x="1"/>
        <item sd="0" x="2"/>
        <item sd="0" x="3"/>
        <item sd="0" x="4"/>
        <item sd="0" x="5"/>
        <item sd="0" x="6"/>
        <item sd="0" x="7"/>
        <item sd="0" x="8"/>
        <item sd="0" x="9"/>
        <item t="default"/>
      </items>
    </pivotField>
  </pivotFields>
  <rowFields count="1">
    <field x="23"/>
  </rowFields>
  <rowItems count="9">
    <i>
      <x v="1"/>
    </i>
    <i>
      <x v="2"/>
    </i>
    <i>
      <x v="3"/>
    </i>
    <i>
      <x v="4"/>
    </i>
    <i>
      <x v="5"/>
    </i>
    <i>
      <x v="6"/>
    </i>
    <i>
      <x v="7"/>
    </i>
    <i>
      <x v="8"/>
    </i>
    <i t="grand">
      <x/>
    </i>
  </rowItems>
  <colItems count="1">
    <i/>
  </colItems>
  <dataFields count="1">
    <dataField name="Sum of Gross Revenue" fld="17" baseField="0" baseItem="0"/>
  </dataFields>
  <chartFormats count="6">
    <chartFormat chart="4" format="1"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5BE59E-6693-4786-AD02-586014CFAEE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B16" firstHeaderRow="1" firstDataRow="1" firstDataCol="1"/>
  <pivotFields count="20">
    <pivotField showAll="0"/>
    <pivotField showAll="0"/>
    <pivotField showAll="0"/>
    <pivotField showAll="0"/>
    <pivotField showAll="0">
      <items count="17">
        <item x="5"/>
        <item x="0"/>
        <item x="8"/>
        <item x="6"/>
        <item x="1"/>
        <item x="3"/>
        <item x="9"/>
        <item x="2"/>
        <item x="11"/>
        <item x="10"/>
        <item x="4"/>
        <item x="7"/>
        <item x="14"/>
        <item x="12"/>
        <item x="13"/>
        <item x="15"/>
        <item t="default"/>
      </items>
    </pivotField>
    <pivotField showAll="0"/>
    <pivotField showAll="0">
      <items count="44">
        <item x="22"/>
        <item x="8"/>
        <item x="9"/>
        <item x="40"/>
        <item x="18"/>
        <item x="12"/>
        <item x="42"/>
        <item x="19"/>
        <item x="26"/>
        <item x="33"/>
        <item x="6"/>
        <item x="39"/>
        <item x="4"/>
        <item x="38"/>
        <item x="3"/>
        <item x="13"/>
        <item x="30"/>
        <item x="36"/>
        <item x="7"/>
        <item x="41"/>
        <item x="10"/>
        <item x="24"/>
        <item x="34"/>
        <item x="23"/>
        <item x="14"/>
        <item x="2"/>
        <item x="32"/>
        <item x="17"/>
        <item x="16"/>
        <item x="11"/>
        <item x="37"/>
        <item x="29"/>
        <item x="31"/>
        <item x="28"/>
        <item x="27"/>
        <item x="35"/>
        <item x="21"/>
        <item x="20"/>
        <item x="25"/>
        <item x="5"/>
        <item x="15"/>
        <item x="1"/>
        <item x="0"/>
        <item t="default"/>
      </items>
    </pivotField>
    <pivotField showAll="0">
      <items count="9">
        <item x="0"/>
        <item x="7"/>
        <item x="6"/>
        <item x="4"/>
        <item x="1"/>
        <item x="2"/>
        <item x="5"/>
        <item x="3"/>
        <item t="default"/>
      </items>
    </pivotField>
    <pivotField showAll="0"/>
    <pivotField axis="axisRow" showAll="0" measureFilter="1">
      <items count="1415">
        <item x="488"/>
        <item x="976"/>
        <item x="1017"/>
        <item x="762"/>
        <item x="1398"/>
        <item x="480"/>
        <item x="555"/>
        <item x="746"/>
        <item x="299"/>
        <item x="450"/>
        <item x="906"/>
        <item x="758"/>
        <item x="993"/>
        <item x="1157"/>
        <item x="1372"/>
        <item x="1258"/>
        <item x="527"/>
        <item x="1113"/>
        <item x="1316"/>
        <item x="199"/>
        <item x="824"/>
        <item x="293"/>
        <item x="7"/>
        <item x="753"/>
        <item x="1209"/>
        <item x="1386"/>
        <item x="890"/>
        <item x="770"/>
        <item x="589"/>
        <item x="956"/>
        <item x="438"/>
        <item x="314"/>
        <item x="606"/>
        <item x="475"/>
        <item x="309"/>
        <item x="1168"/>
        <item x="1102"/>
        <item x="1275"/>
        <item x="62"/>
        <item x="909"/>
        <item x="1128"/>
        <item x="1290"/>
        <item x="1334"/>
        <item x="269"/>
        <item x="59"/>
        <item x="772"/>
        <item x="341"/>
        <item x="891"/>
        <item x="706"/>
        <item x="1345"/>
        <item x="875"/>
        <item x="1190"/>
        <item x="686"/>
        <item x="467"/>
        <item x="731"/>
        <item x="1120"/>
        <item x="94"/>
        <item x="566"/>
        <item x="814"/>
        <item x="719"/>
        <item x="413"/>
        <item x="31"/>
        <item x="570"/>
        <item x="1150"/>
        <item x="1382"/>
        <item x="1089"/>
        <item x="1409"/>
        <item x="819"/>
        <item x="1006"/>
        <item x="1071"/>
        <item x="1231"/>
        <item x="461"/>
        <item x="1268"/>
        <item x="453"/>
        <item x="303"/>
        <item x="853"/>
        <item x="88"/>
        <item x="1091"/>
        <item x="985"/>
        <item x="1405"/>
        <item x="710"/>
        <item x="1249"/>
        <item x="694"/>
        <item x="1224"/>
        <item x="1133"/>
        <item x="888"/>
        <item x="744"/>
        <item x="541"/>
        <item x="1226"/>
        <item x="1207"/>
        <item x="382"/>
        <item x="1319"/>
        <item x="8"/>
        <item x="239"/>
        <item x="327"/>
        <item x="564"/>
        <item x="245"/>
        <item x="563"/>
        <item x="1123"/>
        <item x="1359"/>
        <item x="1255"/>
        <item x="310"/>
        <item x="1152"/>
        <item x="18"/>
        <item x="1294"/>
        <item x="1199"/>
        <item x="1383"/>
        <item x="651"/>
        <item x="1031"/>
        <item x="1272"/>
        <item x="1"/>
        <item x="131"/>
        <item x="594"/>
        <item x="1032"/>
        <item x="197"/>
        <item x="476"/>
        <item x="4"/>
        <item x="512"/>
        <item x="179"/>
        <item x="519"/>
        <item x="90"/>
        <item x="621"/>
        <item x="416"/>
        <item x="892"/>
        <item x="67"/>
        <item x="92"/>
        <item x="1210"/>
        <item x="267"/>
        <item x="631"/>
        <item x="1181"/>
        <item x="1077"/>
        <item x="381"/>
        <item x="1204"/>
        <item x="1024"/>
        <item x="1177"/>
        <item x="698"/>
        <item x="254"/>
        <item x="119"/>
        <item x="1066"/>
        <item x="608"/>
        <item x="73"/>
        <item x="159"/>
        <item x="1260"/>
        <item x="1041"/>
        <item x="120"/>
        <item x="1302"/>
        <item x="87"/>
        <item x="240"/>
        <item x="141"/>
        <item x="874"/>
        <item x="1343"/>
        <item x="709"/>
        <item x="409"/>
        <item x="947"/>
        <item x="39"/>
        <item x="784"/>
        <item x="155"/>
        <item x="366"/>
        <item x="912"/>
        <item x="484"/>
        <item x="374"/>
        <item x="1283"/>
        <item x="347"/>
        <item x="5"/>
        <item x="1329"/>
        <item x="364"/>
        <item x="1266"/>
        <item x="352"/>
        <item x="783"/>
        <item x="1146"/>
        <item x="250"/>
        <item x="663"/>
        <item x="977"/>
        <item x="1328"/>
        <item x="538"/>
        <item x="444"/>
        <item x="496"/>
        <item x="876"/>
        <item x="228"/>
        <item x="1142"/>
        <item x="989"/>
        <item x="549"/>
        <item x="552"/>
        <item x="350"/>
        <item x="964"/>
        <item x="285"/>
        <item x="1285"/>
        <item x="1227"/>
        <item x="981"/>
        <item x="205"/>
        <item x="1176"/>
        <item x="498"/>
        <item x="103"/>
        <item x="885"/>
        <item x="227"/>
        <item x="793"/>
        <item x="834"/>
        <item x="474"/>
        <item x="644"/>
        <item x="365"/>
        <item x="191"/>
        <item x="1001"/>
        <item x="680"/>
        <item x="110"/>
        <item x="1184"/>
        <item x="808"/>
        <item x="961"/>
        <item x="628"/>
        <item x="815"/>
        <item x="884"/>
        <item x="593"/>
        <item x="14"/>
        <item x="1352"/>
        <item x="136"/>
        <item x="69"/>
        <item x="812"/>
        <item x="1356"/>
        <item x="1004"/>
        <item x="17"/>
        <item x="259"/>
        <item x="1400"/>
        <item x="479"/>
        <item x="916"/>
        <item x="505"/>
        <item x="162"/>
        <item x="1323"/>
        <item x="1299"/>
        <item x="105"/>
        <item x="1279"/>
        <item x="839"/>
        <item x="1235"/>
        <item x="763"/>
        <item x="674"/>
        <item x="318"/>
        <item x="927"/>
        <item x="648"/>
        <item x="678"/>
        <item x="868"/>
        <item x="133"/>
        <item x="1206"/>
        <item x="837"/>
        <item x="154"/>
        <item x="435"/>
        <item x="1050"/>
        <item x="426"/>
        <item x="510"/>
        <item x="1371"/>
        <item x="1009"/>
        <item x="1222"/>
        <item x="1384"/>
        <item x="1347"/>
        <item x="590"/>
        <item x="1081"/>
        <item x="1291"/>
        <item x="388"/>
        <item x="1019"/>
        <item x="1139"/>
        <item x="1234"/>
        <item x="1385"/>
        <item x="283"/>
        <item x="1117"/>
        <item x="111"/>
        <item x="670"/>
        <item x="345"/>
        <item x="38"/>
        <item x="911"/>
        <item x="914"/>
        <item x="91"/>
        <item x="659"/>
        <item x="699"/>
        <item x="1000"/>
        <item x="764"/>
        <item x="1333"/>
        <item x="690"/>
        <item x="715"/>
        <item x="249"/>
        <item x="673"/>
        <item x="774"/>
        <item x="1287"/>
        <item x="403"/>
        <item x="511"/>
        <item x="587"/>
        <item x="1271"/>
        <item x="387"/>
        <item x="822"/>
        <item x="1115"/>
        <item x="1408"/>
        <item x="45"/>
        <item x="952"/>
        <item x="661"/>
        <item x="610"/>
        <item x="246"/>
        <item x="951"/>
        <item x="30"/>
        <item x="208"/>
        <item x="968"/>
        <item x="1093"/>
        <item x="588"/>
        <item x="1217"/>
        <item x="466"/>
        <item x="150"/>
        <item x="1340"/>
        <item x="562"/>
        <item x="1130"/>
        <item x="900"/>
        <item x="867"/>
        <item x="672"/>
        <item x="1318"/>
        <item x="82"/>
        <item x="901"/>
        <item x="863"/>
        <item x="493"/>
        <item x="49"/>
        <item x="376"/>
        <item x="1397"/>
        <item x="668"/>
        <item x="1214"/>
        <item x="918"/>
        <item x="1131"/>
        <item x="158"/>
        <item x="1375"/>
        <item x="1088"/>
        <item x="220"/>
        <item x="263"/>
        <item x="1056"/>
        <item x="515"/>
        <item x="319"/>
        <item x="1002"/>
        <item x="1073"/>
        <item x="1055"/>
        <item x="109"/>
        <item x="401"/>
        <item x="980"/>
        <item x="52"/>
        <item x="1194"/>
        <item x="1185"/>
        <item x="2"/>
        <item x="48"/>
        <item x="142"/>
        <item x="1327"/>
        <item x="611"/>
        <item x="360"/>
        <item x="1305"/>
        <item x="72"/>
        <item x="895"/>
        <item x="417"/>
        <item x="55"/>
        <item x="385"/>
        <item x="1158"/>
        <item x="1068"/>
        <item x="1245"/>
        <item x="1374"/>
        <item x="1027"/>
        <item x="736"/>
        <item x="1230"/>
        <item x="554"/>
        <item x="98"/>
        <item x="1277"/>
        <item x="431"/>
        <item x="1308"/>
        <item x="83"/>
        <item x="581"/>
        <item x="612"/>
        <item x="1161"/>
        <item x="60"/>
        <item x="525"/>
        <item x="516"/>
        <item x="1355"/>
        <item x="676"/>
        <item x="750"/>
        <item x="1292"/>
        <item x="351"/>
        <item x="754"/>
        <item x="51"/>
        <item x="627"/>
        <item x="935"/>
        <item x="252"/>
        <item x="687"/>
        <item x="34"/>
        <item x="749"/>
        <item x="247"/>
        <item x="943"/>
        <item x="1396"/>
        <item x="1335"/>
        <item x="1388"/>
        <item x="632"/>
        <item x="1096"/>
        <item x="1288"/>
        <item x="1315"/>
        <item x="821"/>
        <item x="456"/>
        <item x="77"/>
        <item x="1043"/>
        <item x="1284"/>
        <item x="501"/>
        <item x="380"/>
        <item x="338"/>
        <item x="153"/>
        <item x="675"/>
        <item x="1122"/>
        <item x="826"/>
        <item x="312"/>
        <item x="1045"/>
        <item x="865"/>
        <item x="1225"/>
        <item x="556"/>
        <item x="288"/>
        <item x="765"/>
        <item x="701"/>
        <item x="696"/>
        <item x="297"/>
        <item x="752"/>
        <item x="284"/>
        <item x="971"/>
        <item x="854"/>
        <item x="232"/>
        <item x="960"/>
        <item x="306"/>
        <item x="848"/>
        <item x="503"/>
        <item x="1098"/>
        <item x="1183"/>
        <item x="295"/>
        <item x="716"/>
        <item x="741"/>
        <item x="692"/>
        <item x="188"/>
        <item x="281"/>
        <item x="1153"/>
        <item x="517"/>
        <item x="508"/>
        <item x="1332"/>
        <item x="171"/>
        <item x="107"/>
        <item x="1014"/>
        <item x="737"/>
        <item x="599"/>
        <item x="841"/>
        <item x="1218"/>
        <item x="745"/>
        <item x="683"/>
        <item x="625"/>
        <item x="671"/>
        <item x="189"/>
        <item x="771"/>
        <item x="408"/>
        <item x="779"/>
        <item x="1173"/>
        <item x="1166"/>
        <item x="70"/>
        <item x="175"/>
        <item x="795"/>
        <item x="1105"/>
        <item x="64"/>
        <item x="1300"/>
        <item x="543"/>
        <item x="1022"/>
        <item x="1136"/>
        <item x="835"/>
        <item x="530"/>
        <item x="289"/>
        <item x="1362"/>
        <item x="1057"/>
        <item x="112"/>
        <item x="766"/>
        <item x="50"/>
        <item x="887"/>
        <item x="180"/>
        <item x="44"/>
        <item x="1393"/>
        <item x="302"/>
        <item x="1094"/>
        <item x="328"/>
        <item x="324"/>
        <item x="42"/>
        <item x="348"/>
        <item x="102"/>
        <item x="817"/>
        <item x="787"/>
        <item x="654"/>
        <item x="3"/>
        <item x="457"/>
        <item x="1239"/>
        <item x="186"/>
        <item x="13"/>
        <item x="222"/>
        <item x="272"/>
        <item x="1082"/>
        <item x="691"/>
        <item x="280"/>
        <item x="1392"/>
        <item x="1163"/>
        <item x="241"/>
        <item x="195"/>
        <item x="1296"/>
        <item x="130"/>
        <item x="1018"/>
        <item x="1403"/>
        <item x="1124"/>
        <item x="1039"/>
        <item x="58"/>
        <item x="684"/>
        <item x="855"/>
        <item x="229"/>
        <item x="869"/>
        <item x="234"/>
        <item x="494"/>
        <item x="559"/>
        <item x="796"/>
        <item x="898"/>
        <item x="167"/>
        <item x="1159"/>
        <item x="794"/>
        <item x="282"/>
        <item x="598"/>
        <item x="308"/>
        <item x="114"/>
        <item x="907"/>
        <item x="893"/>
        <item x="1233"/>
        <item x="1378"/>
        <item x="1182"/>
        <item x="997"/>
        <item x="544"/>
        <item x="851"/>
        <item x="1310"/>
        <item x="975"/>
        <item x="462"/>
        <item x="139"/>
        <item x="816"/>
        <item x="216"/>
        <item x="732"/>
        <item x="617"/>
        <item x="1325"/>
        <item x="226"/>
        <item x="941"/>
        <item x="1223"/>
        <item x="740"/>
        <item x="983"/>
        <item x="1312"/>
        <item x="206"/>
        <item x="609"/>
        <item x="1259"/>
        <item x="41"/>
        <item x="727"/>
        <item x="305"/>
        <item x="1213"/>
        <item x="483"/>
        <item x="481"/>
        <item x="63"/>
        <item x="601"/>
        <item x="1270"/>
        <item x="1148"/>
        <item x="857"/>
        <item x="1228"/>
        <item x="704"/>
        <item x="344"/>
        <item x="677"/>
        <item x="276"/>
        <item x="726"/>
        <item x="68"/>
        <item x="75"/>
        <item x="649"/>
        <item x="194"/>
        <item x="920"/>
        <item x="1065"/>
        <item x="225"/>
        <item x="459"/>
        <item x="164"/>
        <item x="969"/>
        <item x="782"/>
        <item x="945"/>
        <item x="1172"/>
        <item x="579"/>
        <item x="368"/>
        <item x="655"/>
        <item x="681"/>
        <item x="622"/>
        <item x="942"/>
        <item x="1154"/>
        <item x="1317"/>
        <item x="1274"/>
        <item x="1379"/>
        <item x="258"/>
        <item x="212"/>
        <item x="1162"/>
        <item x="371"/>
        <item x="213"/>
        <item x="616"/>
        <item x="174"/>
        <item x="301"/>
        <item x="528"/>
        <item x="1108"/>
        <item x="665"/>
        <item x="1109"/>
        <item x="669"/>
        <item x="806"/>
        <item x="1090"/>
        <item x="781"/>
        <item x="10"/>
        <item x="843"/>
        <item x="1175"/>
        <item x="1033"/>
        <item x="19"/>
        <item x="384"/>
        <item x="135"/>
        <item x="1138"/>
        <item x="485"/>
        <item x="224"/>
        <item x="615"/>
        <item x="168"/>
        <item x="1337"/>
        <item x="697"/>
        <item x="80"/>
        <item x="1407"/>
        <item x="248"/>
        <item x="321"/>
        <item x="383"/>
        <item x="757"/>
        <item x="219"/>
        <item x="827"/>
        <item x="298"/>
        <item x="210"/>
        <item x="877"/>
        <item x="202"/>
        <item x="1377"/>
        <item x="829"/>
        <item x="223"/>
        <item x="504"/>
        <item x="950"/>
        <item x="1412"/>
        <item x="89"/>
        <item x="662"/>
        <item x="553"/>
        <item x="157"/>
        <item x="724"/>
        <item x="470"/>
        <item x="756"/>
        <item x="433"/>
        <item x="1110"/>
        <item x="181"/>
        <item x="718"/>
        <item x="399"/>
        <item x="1178"/>
        <item x="173"/>
        <item x="145"/>
        <item x="221"/>
        <item x="922"/>
        <item x="414"/>
        <item x="1197"/>
        <item x="1324"/>
        <item x="412"/>
        <item x="127"/>
        <item x="375"/>
        <item x="99"/>
        <item x="421"/>
        <item x="184"/>
        <item x="24"/>
        <item x="1269"/>
        <item x="265"/>
        <item x="74"/>
        <item x="768"/>
        <item x="1216"/>
        <item x="521"/>
        <item x="838"/>
        <item x="237"/>
        <item x="71"/>
        <item x="931"/>
        <item x="866"/>
        <item x="1265"/>
        <item x="958"/>
        <item x="852"/>
        <item x="146"/>
        <item x="1353"/>
        <item x="123"/>
        <item x="406"/>
        <item x="1030"/>
        <item x="514"/>
        <item x="790"/>
        <item x="633"/>
        <item x="340"/>
        <item x="561"/>
        <item x="636"/>
        <item x="522"/>
        <item x="979"/>
        <item x="463"/>
        <item x="137"/>
        <item x="143"/>
        <item x="1298"/>
        <item x="1311"/>
        <item x="823"/>
        <item x="1035"/>
        <item x="1361"/>
        <item x="1276"/>
        <item x="1095"/>
        <item x="66"/>
        <item x="856"/>
        <item x="1170"/>
        <item x="1282"/>
        <item x="639"/>
        <item x="1129"/>
        <item x="1364"/>
        <item x="846"/>
        <item x="1215"/>
        <item x="1205"/>
        <item x="597"/>
        <item x="963"/>
        <item x="1242"/>
        <item x="986"/>
        <item x="928"/>
        <item x="700"/>
        <item x="836"/>
        <item x="1063"/>
        <item x="705"/>
        <item x="844"/>
        <item x="1118"/>
        <item x="357"/>
        <item x="1049"/>
        <item x="134"/>
        <item x="974"/>
        <item x="915"/>
        <item x="325"/>
        <item x="1301"/>
        <item x="723"/>
        <item x="788"/>
        <item x="330"/>
        <item x="1023"/>
        <item x="1336"/>
        <item x="546"/>
        <item x="646"/>
        <item x="1273"/>
        <item x="1155"/>
        <item x="1357"/>
        <item x="1145"/>
        <item x="1029"/>
        <item x="372"/>
        <item x="618"/>
        <item x="557"/>
        <item x="264"/>
        <item x="533"/>
        <item x="405"/>
        <item x="797"/>
        <item x="728"/>
        <item x="1281"/>
        <item x="1187"/>
        <item x="156"/>
        <item x="932"/>
        <item x="953"/>
        <item x="614"/>
        <item x="550"/>
        <item x="316"/>
        <item x="497"/>
        <item x="443"/>
        <item x="1040"/>
        <item x="0"/>
        <item x="825"/>
        <item x="905"/>
        <item x="419"/>
        <item x="558"/>
        <item x="217"/>
        <item x="560"/>
        <item x="1016"/>
        <item x="43"/>
        <item x="540"/>
        <item x="1321"/>
        <item x="959"/>
        <item x="957"/>
        <item x="693"/>
        <item x="842"/>
        <item x="580"/>
        <item x="35"/>
        <item x="437"/>
        <item x="190"/>
        <item x="354"/>
        <item x="1395"/>
        <item x="1164"/>
        <item x="666"/>
        <item x="529"/>
        <item x="287"/>
        <item x="755"/>
        <item x="32"/>
        <item x="28"/>
        <item x="872"/>
        <item x="813"/>
        <item x="182"/>
        <item x="464"/>
        <item x="1037"/>
        <item x="163"/>
        <item x="1402"/>
        <item x="1127"/>
        <item x="1389"/>
        <item x="542"/>
        <item x="1126"/>
        <item x="1399"/>
        <item x="166"/>
        <item x="1289"/>
        <item x="1198"/>
        <item x="1370"/>
        <item x="949"/>
        <item x="1132"/>
        <item x="1116"/>
        <item x="820"/>
        <item x="805"/>
        <item x="995"/>
        <item x="1236"/>
        <item x="257"/>
        <item x="442"/>
        <item x="751"/>
        <item x="688"/>
        <item x="1021"/>
        <item x="378"/>
        <item x="630"/>
        <item x="169"/>
        <item x="279"/>
        <item x="1193"/>
        <item x="1189"/>
        <item x="144"/>
        <item x="1262"/>
        <item x="1246"/>
        <item x="1313"/>
        <item x="104"/>
        <item x="449"/>
        <item x="33"/>
        <item x="924"/>
        <item x="919"/>
        <item x="1038"/>
        <item x="243"/>
        <item x="448"/>
        <item x="946"/>
        <item x="990"/>
        <item x="619"/>
        <item x="972"/>
        <item x="738"/>
        <item x="1247"/>
        <item x="358"/>
        <item x="1404"/>
        <item x="1252"/>
        <item x="1201"/>
        <item x="304"/>
        <item x="118"/>
        <item x="861"/>
        <item x="965"/>
        <item x="1191"/>
        <item x="759"/>
        <item x="937"/>
        <item x="430"/>
        <item x="53"/>
        <item x="386"/>
        <item x="547"/>
        <item x="860"/>
        <item x="1219"/>
        <item x="207"/>
        <item x="389"/>
        <item x="468"/>
        <item x="147"/>
        <item x="988"/>
        <item x="934"/>
        <item x="359"/>
        <item x="894"/>
        <item x="6"/>
        <item x="122"/>
        <item x="626"/>
        <item x="955"/>
        <item x="473"/>
        <item x="1331"/>
        <item x="337"/>
        <item x="840"/>
        <item x="1203"/>
        <item x="917"/>
        <item x="151"/>
        <item x="1251"/>
        <item x="761"/>
        <item x="595"/>
        <item x="613"/>
        <item x="1413"/>
        <item x="26"/>
        <item x="739"/>
        <item x="635"/>
        <item x="211"/>
        <item x="880"/>
        <item x="870"/>
        <item x="353"/>
        <item x="255"/>
        <item x="336"/>
        <item x="578"/>
        <item x="849"/>
        <item x="253"/>
        <item x="230"/>
        <item x="769"/>
        <item x="117"/>
        <item x="1391"/>
        <item x="1171"/>
        <item x="859"/>
        <item x="423"/>
        <item x="1237"/>
        <item x="791"/>
        <item x="311"/>
        <item x="436"/>
        <item x="161"/>
        <item x="548"/>
        <item x="910"/>
        <item x="607"/>
        <item x="1061"/>
        <item x="332"/>
        <item x="799"/>
        <item x="1107"/>
        <item x="495"/>
        <item x="634"/>
        <item x="391"/>
        <item x="1010"/>
        <item x="1257"/>
        <item x="1267"/>
        <item x="275"/>
        <item x="115"/>
        <item x="577"/>
        <item x="1174"/>
        <item x="1119"/>
        <item x="1052"/>
        <item x="970"/>
        <item x="29"/>
        <item x="1103"/>
        <item x="657"/>
        <item x="658"/>
        <item x="730"/>
        <item x="896"/>
        <item x="1135"/>
        <item x="1149"/>
        <item x="1293"/>
        <item x="1015"/>
        <item x="317"/>
        <item x="1195"/>
        <item x="735"/>
        <item x="702"/>
        <item x="370"/>
        <item x="491"/>
        <item x="148"/>
        <item x="81"/>
        <item x="242"/>
        <item x="689"/>
        <item x="292"/>
        <item x="1208"/>
        <item x="1380"/>
        <item x="1264"/>
        <item x="620"/>
        <item x="331"/>
        <item x="1147"/>
        <item x="904"/>
        <item x="850"/>
        <item x="149"/>
        <item x="1083"/>
        <item x="1314"/>
        <item x="1111"/>
        <item x="339"/>
        <item x="367"/>
        <item x="425"/>
        <item x="78"/>
        <item x="712"/>
        <item x="1013"/>
        <item x="652"/>
        <item x="948"/>
        <item x="938"/>
        <item x="25"/>
        <item x="1196"/>
        <item x="925"/>
        <item x="369"/>
        <item x="37"/>
        <item x="584"/>
        <item x="596"/>
        <item x="1256"/>
        <item x="1121"/>
        <item x="1143"/>
        <item x="235"/>
        <item x="1280"/>
        <item x="645"/>
        <item x="454"/>
        <item x="1229"/>
        <item x="996"/>
        <item x="804"/>
        <item x="729"/>
        <item x="1060"/>
        <item x="1320"/>
        <item x="65"/>
        <item x="534"/>
        <item x="679"/>
        <item x="1048"/>
        <item x="1254"/>
        <item x="923"/>
        <item x="921"/>
        <item x="576"/>
        <item x="428"/>
        <item x="551"/>
        <item x="567"/>
        <item x="1141"/>
        <item x="1058"/>
        <item x="878"/>
        <item x="172"/>
        <item x="1072"/>
        <item x="1304"/>
        <item x="800"/>
        <item x="277"/>
        <item x="138"/>
        <item x="394"/>
        <item x="1401"/>
        <item x="936"/>
        <item x="513"/>
        <item x="1363"/>
        <item x="36"/>
        <item x="828"/>
        <item x="1067"/>
        <item x="492"/>
        <item x="603"/>
        <item x="778"/>
        <item x="1248"/>
        <item x="798"/>
        <item x="832"/>
        <item x="329"/>
        <item x="379"/>
        <item x="569"/>
        <item x="460"/>
        <item x="1351"/>
        <item x="641"/>
        <item x="320"/>
        <item x="390"/>
        <item x="1410"/>
        <item x="56"/>
        <item x="396"/>
        <item x="939"/>
        <item x="591"/>
        <item x="600"/>
        <item x="260"/>
        <item x="429"/>
        <item x="244"/>
        <item x="410"/>
        <item x="984"/>
        <item x="532"/>
        <item x="1007"/>
        <item x="422"/>
        <item x="236"/>
        <item x="266"/>
        <item x="420"/>
        <item x="502"/>
        <item x="583"/>
        <item x="902"/>
        <item x="170"/>
        <item x="291"/>
        <item x="286"/>
        <item x="455"/>
        <item x="1381"/>
        <item x="1366"/>
        <item x="27"/>
        <item x="152"/>
        <item x="1232"/>
        <item x="79"/>
        <item x="393"/>
        <item x="1012"/>
        <item x="862"/>
        <item x="490"/>
        <item x="193"/>
        <item x="21"/>
        <item x="439"/>
        <item x="776"/>
        <item x="1005"/>
        <item x="994"/>
        <item x="908"/>
        <item x="86"/>
        <item x="537"/>
        <item x="392"/>
        <item x="940"/>
        <item x="1078"/>
        <item x="574"/>
        <item x="565"/>
        <item x="165"/>
        <item x="725"/>
        <item x="760"/>
        <item x="1104"/>
        <item x="482"/>
        <item x="1034"/>
        <item x="1339"/>
        <item x="999"/>
        <item x="1278"/>
        <item x="15"/>
        <item x="929"/>
        <item x="1244"/>
        <item x="913"/>
        <item x="452"/>
        <item x="575"/>
        <item x="1087"/>
        <item x="786"/>
        <item x="1003"/>
        <item x="707"/>
        <item x="1070"/>
        <item x="124"/>
        <item x="192"/>
        <item x="966"/>
        <item x="1297"/>
        <item x="446"/>
        <item x="1263"/>
        <item x="489"/>
        <item x="487"/>
        <item x="539"/>
        <item x="178"/>
        <item x="742"/>
        <item x="215"/>
        <item x="807"/>
        <item x="187"/>
        <item x="500"/>
        <item x="858"/>
        <item x="507"/>
        <item x="642"/>
        <item x="1330"/>
        <item x="720"/>
        <item x="1112"/>
        <item x="531"/>
        <item x="333"/>
        <item x="361"/>
        <item x="830"/>
        <item x="1054"/>
        <item x="47"/>
        <item x="1309"/>
        <item x="395"/>
        <item x="132"/>
        <item x="1026"/>
        <item x="335"/>
        <item x="743"/>
        <item x="411"/>
        <item x="183"/>
        <item x="458"/>
        <item x="545"/>
        <item x="477"/>
        <item x="831"/>
        <item x="204"/>
        <item x="933"/>
        <item x="881"/>
        <item x="785"/>
        <item x="1411"/>
        <item x="1394"/>
        <item x="445"/>
        <item x="20"/>
        <item x="85"/>
        <item x="233"/>
        <item x="747"/>
        <item x="125"/>
        <item x="274"/>
        <item x="667"/>
        <item x="1344"/>
        <item x="23"/>
        <item x="397"/>
        <item x="116"/>
        <item x="1074"/>
        <item x="1028"/>
        <item x="801"/>
        <item x="434"/>
        <item x="12"/>
        <item x="140"/>
        <item x="440"/>
        <item x="334"/>
        <item x="108"/>
        <item x="128"/>
        <item x="1186"/>
        <item x="432"/>
        <item x="660"/>
        <item x="447"/>
        <item x="1167"/>
        <item x="57"/>
        <item x="469"/>
        <item x="343"/>
        <item x="415"/>
        <item x="1106"/>
        <item x="196"/>
        <item x="1326"/>
        <item x="1307"/>
        <item x="1221"/>
        <item x="1069"/>
        <item x="1238"/>
        <item x="1165"/>
        <item x="1367"/>
        <item x="638"/>
        <item x="882"/>
        <item x="973"/>
        <item x="1286"/>
        <item x="777"/>
        <item x="506"/>
        <item x="811"/>
        <item x="1250"/>
        <item x="962"/>
        <item x="1376"/>
        <item x="1151"/>
        <item x="643"/>
        <item x="978"/>
        <item x="398"/>
        <item x="1348"/>
        <item x="404"/>
        <item x="1387"/>
        <item x="307"/>
        <item x="1368"/>
        <item x="568"/>
        <item x="1137"/>
        <item x="967"/>
        <item x="97"/>
        <item x="1008"/>
        <item x="713"/>
        <item x="1322"/>
        <item x="209"/>
        <item x="346"/>
        <item x="847"/>
        <item x="1240"/>
        <item x="1092"/>
        <item x="1346"/>
        <item x="954"/>
        <item x="605"/>
        <item x="294"/>
        <item x="695"/>
        <item x="926"/>
        <item x="1241"/>
        <item x="1051"/>
        <item x="991"/>
        <item x="682"/>
        <item x="604"/>
        <item x="1349"/>
        <item x="572"/>
        <item x="1114"/>
        <item x="177"/>
        <item x="326"/>
        <item x="424"/>
        <item x="418"/>
        <item x="889"/>
        <item x="499"/>
        <item x="773"/>
        <item x="1160"/>
        <item x="441"/>
        <item x="231"/>
        <item x="185"/>
        <item x="1125"/>
        <item x="486"/>
        <item x="897"/>
        <item x="1084"/>
        <item x="315"/>
        <item x="11"/>
        <item x="1211"/>
        <item x="9"/>
        <item x="767"/>
        <item x="271"/>
        <item x="1253"/>
        <item x="268"/>
        <item x="16"/>
        <item x="54"/>
        <item x="313"/>
        <item x="261"/>
        <item x="637"/>
        <item x="899"/>
        <item x="1192"/>
        <item x="46"/>
        <item x="1076"/>
        <item x="526"/>
        <item x="290"/>
        <item x="733"/>
        <item x="1075"/>
        <item x="300"/>
        <item x="873"/>
        <item x="711"/>
        <item x="685"/>
        <item x="76"/>
        <item x="845"/>
        <item x="1220"/>
        <item x="1169"/>
        <item x="278"/>
        <item x="373"/>
        <item x="1085"/>
        <item x="1200"/>
        <item x="524"/>
        <item x="61"/>
        <item x="1144"/>
        <item x="1086"/>
        <item x="400"/>
        <item x="40"/>
        <item x="160"/>
        <item x="748"/>
        <item x="1042"/>
        <item x="95"/>
        <item x="1350"/>
        <item x="407"/>
        <item x="1338"/>
        <item x="664"/>
        <item x="472"/>
        <item x="650"/>
        <item x="722"/>
        <item x="1099"/>
        <item x="903"/>
        <item x="717"/>
        <item x="536"/>
        <item x="886"/>
        <item x="810"/>
        <item x="629"/>
        <item x="22"/>
        <item x="342"/>
        <item x="113"/>
        <item x="1180"/>
        <item x="84"/>
        <item x="176"/>
        <item x="1341"/>
        <item x="121"/>
        <item x="721"/>
        <item x="586"/>
        <item x="708"/>
        <item x="201"/>
        <item x="427"/>
        <item x="1358"/>
        <item x="714"/>
        <item x="262"/>
        <item x="573"/>
        <item x="1020"/>
        <item x="1053"/>
        <item x="251"/>
        <item x="833"/>
        <item x="256"/>
        <item x="1059"/>
        <item x="1261"/>
        <item x="238"/>
        <item x="802"/>
        <item x="509"/>
        <item x="323"/>
        <item x="623"/>
        <item x="1373"/>
        <item x="602"/>
        <item x="1295"/>
        <item x="1101"/>
        <item x="214"/>
        <item x="998"/>
        <item x="355"/>
        <item x="1243"/>
        <item x="93"/>
        <item x="1134"/>
        <item x="1140"/>
        <item x="100"/>
        <item x="992"/>
        <item x="1360"/>
        <item x="198"/>
        <item x="1156"/>
        <item x="1047"/>
        <item x="883"/>
        <item x="535"/>
        <item x="1097"/>
        <item x="1202"/>
        <item x="1306"/>
        <item x="349"/>
        <item x="803"/>
        <item x="987"/>
        <item x="1188"/>
        <item x="1064"/>
        <item x="734"/>
        <item x="200"/>
        <item x="1011"/>
        <item x="775"/>
        <item x="871"/>
        <item x="270"/>
        <item x="944"/>
        <item x="273"/>
        <item x="1406"/>
        <item x="789"/>
        <item x="624"/>
        <item x="1046"/>
        <item x="465"/>
        <item x="1079"/>
        <item x="363"/>
        <item x="792"/>
        <item x="1179"/>
        <item x="982"/>
        <item x="126"/>
        <item x="647"/>
        <item x="478"/>
        <item x="1342"/>
        <item x="930"/>
        <item x="1036"/>
        <item x="218"/>
        <item x="518"/>
        <item x="879"/>
        <item x="1044"/>
        <item x="653"/>
        <item x="203"/>
        <item x="402"/>
        <item x="1369"/>
        <item x="451"/>
        <item x="106"/>
        <item x="656"/>
        <item x="703"/>
        <item x="520"/>
        <item x="377"/>
        <item x="809"/>
        <item x="296"/>
        <item x="1365"/>
        <item x="96"/>
        <item x="780"/>
        <item x="585"/>
        <item x="1080"/>
        <item x="818"/>
        <item x="1062"/>
        <item x="523"/>
        <item x="1354"/>
        <item x="356"/>
        <item x="1390"/>
        <item x="471"/>
        <item x="129"/>
        <item x="101"/>
        <item x="322"/>
        <item x="1100"/>
        <item x="864"/>
        <item x="640"/>
        <item x="362"/>
        <item x="1212"/>
        <item x="582"/>
        <item x="1025"/>
        <item x="571"/>
        <item x="592"/>
        <item x="1303"/>
        <item t="default"/>
      </items>
    </pivotField>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9"/>
  </rowFields>
  <rowItems count="11">
    <i>
      <x v="43"/>
    </i>
    <i>
      <x v="214"/>
    </i>
    <i>
      <x v="230"/>
    </i>
    <i>
      <x v="403"/>
    </i>
    <i>
      <x v="522"/>
    </i>
    <i>
      <x v="710"/>
    </i>
    <i>
      <x v="882"/>
    </i>
    <i>
      <x v="1045"/>
    </i>
    <i>
      <x v="1191"/>
    </i>
    <i>
      <x v="1330"/>
    </i>
    <i t="grand">
      <x/>
    </i>
  </rowItems>
  <colItems count="1">
    <i/>
  </colItems>
  <dataFields count="1">
    <dataField name="Sum of profit" fld="19"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2509E5-7AC8-4F08-84F8-F302D90F8BF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C20" firstHeaderRow="0" firstDataRow="1" firstDataCol="1"/>
  <pivotFields count="20">
    <pivotField dataField="1" showAll="0">
      <items count="2690">
        <item x="428"/>
        <item x="773"/>
        <item x="1563"/>
        <item x="2562"/>
        <item x="0"/>
        <item x="1037"/>
        <item x="1564"/>
        <item x="2247"/>
        <item x="1744"/>
        <item x="675"/>
        <item x="1226"/>
        <item x="160"/>
        <item x="1038"/>
        <item x="1565"/>
        <item x="1914"/>
        <item x="526"/>
        <item x="2248"/>
        <item x="2249"/>
        <item x="1566"/>
        <item x="2088"/>
        <item x="676"/>
        <item x="1381"/>
        <item x="2250"/>
        <item x="527"/>
        <item x="2089"/>
        <item x="2411"/>
        <item x="337"/>
        <item x="1382"/>
        <item x="1"/>
        <item x="338"/>
        <item x="1227"/>
        <item x="2412"/>
        <item x="2"/>
        <item x="1228"/>
        <item x="1229"/>
        <item x="1915"/>
        <item x="1039"/>
        <item x="2413"/>
        <item x="161"/>
        <item x="1230"/>
        <item x="339"/>
        <item x="2251"/>
        <item x="2252"/>
        <item x="1916"/>
        <item x="677"/>
        <item x="1917"/>
        <item x="1567"/>
        <item x="340"/>
        <item x="341"/>
        <item x="1745"/>
        <item x="1231"/>
        <item x="1568"/>
        <item x="2563"/>
        <item x="162"/>
        <item x="1918"/>
        <item x="1569"/>
        <item x="678"/>
        <item x="1919"/>
        <item x="2253"/>
        <item x="1040"/>
        <item x="528"/>
        <item x="2254"/>
        <item x="2414"/>
        <item x="854"/>
        <item x="679"/>
        <item x="163"/>
        <item x="2415"/>
        <item x="855"/>
        <item x="2255"/>
        <item x="529"/>
        <item x="1232"/>
        <item x="2416"/>
        <item x="2417"/>
        <item x="2418"/>
        <item x="1570"/>
        <item x="1041"/>
        <item x="1042"/>
        <item x="1920"/>
        <item x="1571"/>
        <item x="1572"/>
        <item x="856"/>
        <item x="2090"/>
        <item x="1921"/>
        <item x="680"/>
        <item x="2419"/>
        <item x="342"/>
        <item x="164"/>
        <item x="857"/>
        <item x="343"/>
        <item x="1922"/>
        <item x="3"/>
        <item x="344"/>
        <item x="2420"/>
        <item x="345"/>
        <item x="2256"/>
        <item x="2091"/>
        <item x="1233"/>
        <item x="2092"/>
        <item x="346"/>
        <item x="2421"/>
        <item x="2257"/>
        <item x="2258"/>
        <item x="2259"/>
        <item x="681"/>
        <item x="1573"/>
        <item x="682"/>
        <item x="530"/>
        <item x="683"/>
        <item x="1574"/>
        <item x="1923"/>
        <item x="531"/>
        <item x="2093"/>
        <item x="1043"/>
        <item x="684"/>
        <item x="2422"/>
        <item x="685"/>
        <item x="165"/>
        <item x="166"/>
        <item x="1746"/>
        <item x="1575"/>
        <item x="1234"/>
        <item x="1576"/>
        <item x="347"/>
        <item x="2260"/>
        <item x="348"/>
        <item x="1044"/>
        <item x="4"/>
        <item x="167"/>
        <item x="532"/>
        <item x="5"/>
        <item x="2423"/>
        <item x="2564"/>
        <item x="858"/>
        <item x="1045"/>
        <item x="168"/>
        <item x="686"/>
        <item x="1747"/>
        <item x="1235"/>
        <item x="1924"/>
        <item x="2565"/>
        <item x="1577"/>
        <item x="169"/>
        <item x="349"/>
        <item x="170"/>
        <item x="1046"/>
        <item x="1236"/>
        <item x="2261"/>
        <item x="171"/>
        <item x="172"/>
        <item x="6"/>
        <item x="2094"/>
        <item x="2424"/>
        <item x="533"/>
        <item x="173"/>
        <item x="1748"/>
        <item x="7"/>
        <item x="2095"/>
        <item x="1383"/>
        <item x="859"/>
        <item x="1578"/>
        <item x="8"/>
        <item x="860"/>
        <item x="687"/>
        <item x="350"/>
        <item x="9"/>
        <item x="2262"/>
        <item x="688"/>
        <item x="2425"/>
        <item x="174"/>
        <item x="1579"/>
        <item x="2426"/>
        <item x="2427"/>
        <item x="2566"/>
        <item x="1925"/>
        <item x="1926"/>
        <item x="1749"/>
        <item x="2567"/>
        <item x="2263"/>
        <item x="175"/>
        <item x="2568"/>
        <item x="351"/>
        <item x="534"/>
        <item x="1047"/>
        <item x="1927"/>
        <item x="1237"/>
        <item x="1048"/>
        <item x="2096"/>
        <item x="861"/>
        <item x="2097"/>
        <item x="1580"/>
        <item x="1238"/>
        <item x="689"/>
        <item x="1049"/>
        <item x="1928"/>
        <item x="2428"/>
        <item x="690"/>
        <item x="862"/>
        <item x="1581"/>
        <item x="176"/>
        <item x="2098"/>
        <item x="2429"/>
        <item x="1239"/>
        <item x="1929"/>
        <item x="1240"/>
        <item x="2264"/>
        <item x="352"/>
        <item x="1384"/>
        <item x="353"/>
        <item x="10"/>
        <item x="1582"/>
        <item x="2569"/>
        <item x="691"/>
        <item x="1241"/>
        <item x="1583"/>
        <item x="177"/>
        <item x="2570"/>
        <item x="1050"/>
        <item x="178"/>
        <item x="1385"/>
        <item x="1386"/>
        <item x="2099"/>
        <item x="535"/>
        <item x="354"/>
        <item x="2265"/>
        <item x="1584"/>
        <item x="536"/>
        <item x="1930"/>
        <item x="2266"/>
        <item x="2267"/>
        <item x="355"/>
        <item x="11"/>
        <item x="179"/>
        <item x="1585"/>
        <item x="1387"/>
        <item x="356"/>
        <item x="692"/>
        <item x="1051"/>
        <item x="537"/>
        <item x="1052"/>
        <item x="863"/>
        <item x="1931"/>
        <item x="2268"/>
        <item x="12"/>
        <item x="2100"/>
        <item x="864"/>
        <item x="1388"/>
        <item x="1932"/>
        <item x="2101"/>
        <item x="2269"/>
        <item x="865"/>
        <item x="1242"/>
        <item x="13"/>
        <item x="1389"/>
        <item x="1243"/>
        <item x="1053"/>
        <item x="1054"/>
        <item x="2430"/>
        <item x="2270"/>
        <item x="693"/>
        <item x="2271"/>
        <item x="1750"/>
        <item x="180"/>
        <item x="694"/>
        <item x="1055"/>
        <item x="357"/>
        <item x="1244"/>
        <item x="1933"/>
        <item x="14"/>
        <item x="358"/>
        <item x="1390"/>
        <item x="538"/>
        <item x="1751"/>
        <item x="2431"/>
        <item x="695"/>
        <item x="2432"/>
        <item x="359"/>
        <item x="539"/>
        <item x="2433"/>
        <item x="2102"/>
        <item x="15"/>
        <item x="1056"/>
        <item x="1934"/>
        <item x="360"/>
        <item x="16"/>
        <item x="2434"/>
        <item x="696"/>
        <item x="181"/>
        <item x="1057"/>
        <item x="1058"/>
        <item x="182"/>
        <item x="183"/>
        <item x="2571"/>
        <item x="2272"/>
        <item x="2435"/>
        <item x="1059"/>
        <item x="1752"/>
        <item x="2572"/>
        <item x="361"/>
        <item x="697"/>
        <item x="1245"/>
        <item x="2436"/>
        <item x="17"/>
        <item x="1391"/>
        <item x="1246"/>
        <item x="1060"/>
        <item x="2273"/>
        <item x="362"/>
        <item x="866"/>
        <item x="363"/>
        <item x="184"/>
        <item x="364"/>
        <item x="365"/>
        <item x="2274"/>
        <item x="2103"/>
        <item x="2275"/>
        <item x="1753"/>
        <item x="366"/>
        <item x="1061"/>
        <item x="1392"/>
        <item x="18"/>
        <item x="1393"/>
        <item x="540"/>
        <item x="867"/>
        <item x="19"/>
        <item x="1062"/>
        <item x="2437"/>
        <item x="1394"/>
        <item x="367"/>
        <item x="2438"/>
        <item x="868"/>
        <item x="20"/>
        <item x="1586"/>
        <item x="1587"/>
        <item x="2104"/>
        <item x="1588"/>
        <item x="2439"/>
        <item x="698"/>
        <item x="1589"/>
        <item x="1935"/>
        <item x="2573"/>
        <item x="1247"/>
        <item x="699"/>
        <item x="185"/>
        <item x="186"/>
        <item x="1590"/>
        <item x="21"/>
        <item x="541"/>
        <item x="869"/>
        <item x="2276"/>
        <item x="2574"/>
        <item x="1248"/>
        <item x="1591"/>
        <item x="22"/>
        <item x="2575"/>
        <item x="1592"/>
        <item x="368"/>
        <item x="542"/>
        <item x="187"/>
        <item x="1936"/>
        <item x="2277"/>
        <item x="188"/>
        <item x="2105"/>
        <item x="543"/>
        <item x="1754"/>
        <item x="1755"/>
        <item x="2106"/>
        <item x="1395"/>
        <item x="2576"/>
        <item x="2577"/>
        <item x="1756"/>
        <item x="1396"/>
        <item x="1397"/>
        <item x="870"/>
        <item x="1937"/>
        <item x="2440"/>
        <item x="189"/>
        <item x="2278"/>
        <item x="2578"/>
        <item x="1249"/>
        <item x="2279"/>
        <item x="1063"/>
        <item x="1938"/>
        <item x="2107"/>
        <item x="1593"/>
        <item x="1757"/>
        <item x="1064"/>
        <item x="23"/>
        <item x="1065"/>
        <item x="369"/>
        <item x="700"/>
        <item x="190"/>
        <item x="1758"/>
        <item x="701"/>
        <item x="871"/>
        <item x="24"/>
        <item x="702"/>
        <item x="2579"/>
        <item x="25"/>
        <item x="1250"/>
        <item x="1594"/>
        <item x="1595"/>
        <item x="1398"/>
        <item x="370"/>
        <item x="2580"/>
        <item x="872"/>
        <item x="1251"/>
        <item x="1759"/>
        <item x="1252"/>
        <item x="26"/>
        <item x="544"/>
        <item x="703"/>
        <item x="2108"/>
        <item x="2280"/>
        <item x="545"/>
        <item x="873"/>
        <item x="2109"/>
        <item x="371"/>
        <item x="874"/>
        <item x="27"/>
        <item x="2581"/>
        <item x="1066"/>
        <item x="1596"/>
        <item x="28"/>
        <item x="875"/>
        <item x="1399"/>
        <item x="704"/>
        <item x="2110"/>
        <item x="29"/>
        <item x="2281"/>
        <item x="2582"/>
        <item x="876"/>
        <item x="1597"/>
        <item x="372"/>
        <item x="1598"/>
        <item x="1400"/>
        <item x="373"/>
        <item x="374"/>
        <item x="1599"/>
        <item x="375"/>
        <item x="1760"/>
        <item x="705"/>
        <item x="1067"/>
        <item x="1068"/>
        <item x="376"/>
        <item x="706"/>
        <item x="2111"/>
        <item x="1600"/>
        <item x="2282"/>
        <item x="1401"/>
        <item x="707"/>
        <item x="877"/>
        <item x="1601"/>
        <item x="546"/>
        <item x="1253"/>
        <item x="547"/>
        <item x="708"/>
        <item x="377"/>
        <item x="1402"/>
        <item x="1939"/>
        <item x="1069"/>
        <item x="2112"/>
        <item x="2583"/>
        <item x="709"/>
        <item x="548"/>
        <item x="710"/>
        <item x="1940"/>
        <item x="2113"/>
        <item x="1254"/>
        <item x="878"/>
        <item x="1761"/>
        <item x="1070"/>
        <item x="1602"/>
        <item x="191"/>
        <item x="879"/>
        <item x="1762"/>
        <item x="1603"/>
        <item x="2584"/>
        <item x="1941"/>
        <item x="30"/>
        <item x="549"/>
        <item x="1071"/>
        <item x="1604"/>
        <item x="711"/>
        <item x="1605"/>
        <item x="1942"/>
        <item x="192"/>
        <item x="2585"/>
        <item x="2586"/>
        <item x="193"/>
        <item x="1072"/>
        <item x="378"/>
        <item x="31"/>
        <item x="880"/>
        <item x="1073"/>
        <item x="1074"/>
        <item x="881"/>
        <item x="1763"/>
        <item x="712"/>
        <item x="1255"/>
        <item x="550"/>
        <item x="2587"/>
        <item x="2283"/>
        <item x="1606"/>
        <item x="32"/>
        <item x="2588"/>
        <item x="379"/>
        <item x="2114"/>
        <item x="882"/>
        <item x="380"/>
        <item x="551"/>
        <item x="1075"/>
        <item x="1764"/>
        <item x="883"/>
        <item x="713"/>
        <item x="2441"/>
        <item x="1607"/>
        <item x="2284"/>
        <item x="714"/>
        <item x="1608"/>
        <item x="2115"/>
        <item x="1765"/>
        <item x="715"/>
        <item x="1256"/>
        <item x="1403"/>
        <item x="1257"/>
        <item x="381"/>
        <item x="2116"/>
        <item x="1609"/>
        <item x="1404"/>
        <item x="2442"/>
        <item x="2285"/>
        <item x="716"/>
        <item x="884"/>
        <item x="2443"/>
        <item x="1766"/>
        <item x="2286"/>
        <item x="2117"/>
        <item x="885"/>
        <item x="382"/>
        <item x="1767"/>
        <item x="2444"/>
        <item x="886"/>
        <item x="1768"/>
        <item x="2118"/>
        <item x="1943"/>
        <item x="1258"/>
        <item x="552"/>
        <item x="1610"/>
        <item x="383"/>
        <item x="33"/>
        <item x="887"/>
        <item x="34"/>
        <item x="384"/>
        <item x="1405"/>
        <item x="1611"/>
        <item x="717"/>
        <item x="1259"/>
        <item x="2445"/>
        <item x="385"/>
        <item x="2119"/>
        <item x="2589"/>
        <item x="1076"/>
        <item x="718"/>
        <item x="1944"/>
        <item x="2446"/>
        <item x="1406"/>
        <item x="194"/>
        <item x="888"/>
        <item x="2287"/>
        <item x="1407"/>
        <item x="195"/>
        <item x="1769"/>
        <item x="196"/>
        <item x="1077"/>
        <item x="889"/>
        <item x="1408"/>
        <item x="2590"/>
        <item x="197"/>
        <item x="1409"/>
        <item x="198"/>
        <item x="890"/>
        <item x="199"/>
        <item x="35"/>
        <item x="719"/>
        <item x="200"/>
        <item x="36"/>
        <item x="2447"/>
        <item x="386"/>
        <item x="2448"/>
        <item x="1612"/>
        <item x="2591"/>
        <item x="1260"/>
        <item x="1613"/>
        <item x="387"/>
        <item x="1945"/>
        <item x="553"/>
        <item x="891"/>
        <item x="1078"/>
        <item x="2120"/>
        <item x="1410"/>
        <item x="1946"/>
        <item x="1947"/>
        <item x="201"/>
        <item x="37"/>
        <item x="388"/>
        <item x="38"/>
        <item x="1770"/>
        <item x="39"/>
        <item x="892"/>
        <item x="2449"/>
        <item x="554"/>
        <item x="555"/>
        <item x="1614"/>
        <item x="1771"/>
        <item x="556"/>
        <item x="1411"/>
        <item x="2450"/>
        <item x="1261"/>
        <item x="1772"/>
        <item x="1773"/>
        <item x="2121"/>
        <item x="1774"/>
        <item x="2451"/>
        <item x="893"/>
        <item x="1079"/>
        <item x="389"/>
        <item x="390"/>
        <item x="894"/>
        <item x="557"/>
        <item x="1262"/>
        <item x="1263"/>
        <item x="895"/>
        <item x="720"/>
        <item x="202"/>
        <item x="2288"/>
        <item x="1080"/>
        <item x="1264"/>
        <item x="896"/>
        <item x="2122"/>
        <item x="2289"/>
        <item x="2452"/>
        <item x="203"/>
        <item x="391"/>
        <item x="2290"/>
        <item x="1615"/>
        <item x="721"/>
        <item x="2291"/>
        <item x="1265"/>
        <item x="392"/>
        <item x="1081"/>
        <item x="40"/>
        <item x="2123"/>
        <item x="2292"/>
        <item x="2293"/>
        <item x="2453"/>
        <item x="722"/>
        <item x="723"/>
        <item x="724"/>
        <item x="1266"/>
        <item x="2592"/>
        <item x="1616"/>
        <item x="1775"/>
        <item x="2294"/>
        <item x="2593"/>
        <item x="1082"/>
        <item x="204"/>
        <item x="2454"/>
        <item x="725"/>
        <item x="1617"/>
        <item x="1776"/>
        <item x="393"/>
        <item x="1948"/>
        <item x="1083"/>
        <item x="1084"/>
        <item x="1085"/>
        <item x="726"/>
        <item x="1086"/>
        <item x="1777"/>
        <item x="2455"/>
        <item x="1618"/>
        <item x="1267"/>
        <item x="2594"/>
        <item x="1619"/>
        <item x="394"/>
        <item x="727"/>
        <item x="1949"/>
        <item x="1778"/>
        <item x="728"/>
        <item x="897"/>
        <item x="395"/>
        <item x="396"/>
        <item x="898"/>
        <item x="1087"/>
        <item x="2595"/>
        <item x="729"/>
        <item x="2124"/>
        <item x="41"/>
        <item x="558"/>
        <item x="1088"/>
        <item x="1950"/>
        <item x="205"/>
        <item x="1089"/>
        <item x="42"/>
        <item x="559"/>
        <item x="730"/>
        <item x="1268"/>
        <item x="1412"/>
        <item x="1090"/>
        <item x="43"/>
        <item x="1091"/>
        <item x="1413"/>
        <item x="1414"/>
        <item x="1092"/>
        <item x="2125"/>
        <item x="731"/>
        <item x="899"/>
        <item x="1779"/>
        <item x="1093"/>
        <item x="1094"/>
        <item x="2596"/>
        <item x="1415"/>
        <item x="2126"/>
        <item x="2127"/>
        <item x="1095"/>
        <item x="1416"/>
        <item x="206"/>
        <item x="1951"/>
        <item x="900"/>
        <item x="1417"/>
        <item x="207"/>
        <item x="2128"/>
        <item x="1780"/>
        <item x="560"/>
        <item x="208"/>
        <item x="561"/>
        <item x="2295"/>
        <item x="1269"/>
        <item x="2597"/>
        <item x="44"/>
        <item x="397"/>
        <item x="398"/>
        <item x="1952"/>
        <item x="1096"/>
        <item x="1953"/>
        <item x="209"/>
        <item x="562"/>
        <item x="1781"/>
        <item x="1418"/>
        <item x="2296"/>
        <item x="1419"/>
        <item x="2297"/>
        <item x="1420"/>
        <item x="399"/>
        <item x="2129"/>
        <item x="901"/>
        <item x="1270"/>
        <item x="1620"/>
        <item x="1097"/>
        <item x="2598"/>
        <item x="1782"/>
        <item x="2456"/>
        <item x="2457"/>
        <item x="2298"/>
        <item x="1621"/>
        <item x="1622"/>
        <item x="400"/>
        <item x="2299"/>
        <item x="1421"/>
        <item x="732"/>
        <item x="733"/>
        <item x="45"/>
        <item x="1271"/>
        <item x="401"/>
        <item x="46"/>
        <item x="2599"/>
        <item x="1623"/>
        <item x="2458"/>
        <item x="210"/>
        <item x="902"/>
        <item x="1422"/>
        <item x="2300"/>
        <item x="1624"/>
        <item x="1272"/>
        <item x="1954"/>
        <item x="402"/>
        <item x="1423"/>
        <item x="211"/>
        <item x="212"/>
        <item x="563"/>
        <item x="47"/>
        <item x="1955"/>
        <item x="213"/>
        <item x="1956"/>
        <item x="903"/>
        <item x="564"/>
        <item x="734"/>
        <item x="1783"/>
        <item x="2459"/>
        <item x="48"/>
        <item x="1424"/>
        <item x="565"/>
        <item x="566"/>
        <item x="1273"/>
        <item x="904"/>
        <item x="2600"/>
        <item x="567"/>
        <item x="214"/>
        <item x="49"/>
        <item x="568"/>
        <item x="1274"/>
        <item x="1425"/>
        <item x="2301"/>
        <item x="1957"/>
        <item x="2601"/>
        <item x="1784"/>
        <item x="1098"/>
        <item x="1275"/>
        <item x="50"/>
        <item x="1785"/>
        <item x="2302"/>
        <item x="2303"/>
        <item x="2460"/>
        <item x="905"/>
        <item x="1786"/>
        <item x="51"/>
        <item x="1276"/>
        <item x="1099"/>
        <item x="403"/>
        <item x="1958"/>
        <item x="1625"/>
        <item x="404"/>
        <item x="1426"/>
        <item x="1427"/>
        <item x="52"/>
        <item x="1959"/>
        <item x="1626"/>
        <item x="1277"/>
        <item x="2304"/>
        <item x="1100"/>
        <item x="2461"/>
        <item x="1101"/>
        <item x="1960"/>
        <item x="906"/>
        <item x="215"/>
        <item x="2130"/>
        <item x="1428"/>
        <item x="735"/>
        <item x="1627"/>
        <item x="405"/>
        <item x="907"/>
        <item x="1628"/>
        <item x="1278"/>
        <item x="736"/>
        <item x="216"/>
        <item x="908"/>
        <item x="406"/>
        <item x="217"/>
        <item x="1961"/>
        <item x="569"/>
        <item x="218"/>
        <item x="1962"/>
        <item x="219"/>
        <item x="220"/>
        <item x="2462"/>
        <item x="221"/>
        <item x="737"/>
        <item x="1429"/>
        <item x="2305"/>
        <item x="909"/>
        <item x="2463"/>
        <item x="2131"/>
        <item x="53"/>
        <item x="1787"/>
        <item x="407"/>
        <item x="1629"/>
        <item x="1788"/>
        <item x="408"/>
        <item x="738"/>
        <item x="910"/>
        <item x="409"/>
        <item x="54"/>
        <item x="222"/>
        <item x="1430"/>
        <item x="570"/>
        <item x="55"/>
        <item x="2132"/>
        <item x="911"/>
        <item x="1279"/>
        <item x="1963"/>
        <item x="571"/>
        <item x="56"/>
        <item x="410"/>
        <item x="572"/>
        <item x="2602"/>
        <item x="739"/>
        <item x="2306"/>
        <item x="2307"/>
        <item x="573"/>
        <item x="1964"/>
        <item x="912"/>
        <item x="1102"/>
        <item x="1965"/>
        <item x="2133"/>
        <item x="1966"/>
        <item x="2464"/>
        <item x="913"/>
        <item x="914"/>
        <item x="1280"/>
        <item x="1281"/>
        <item x="2603"/>
        <item x="1789"/>
        <item x="2604"/>
        <item x="1630"/>
        <item x="740"/>
        <item x="2134"/>
        <item x="2605"/>
        <item x="2135"/>
        <item x="574"/>
        <item x="741"/>
        <item x="742"/>
        <item x="575"/>
        <item x="915"/>
        <item x="1790"/>
        <item x="223"/>
        <item x="57"/>
        <item x="576"/>
        <item x="577"/>
        <item x="1431"/>
        <item x="1791"/>
        <item x="2465"/>
        <item x="743"/>
        <item x="1967"/>
        <item x="578"/>
        <item x="916"/>
        <item x="1282"/>
        <item x="1631"/>
        <item x="1968"/>
        <item x="224"/>
        <item x="1632"/>
        <item x="1969"/>
        <item x="58"/>
        <item x="744"/>
        <item x="1633"/>
        <item x="1634"/>
        <item x="1635"/>
        <item x="579"/>
        <item x="1103"/>
        <item x="1792"/>
        <item x="411"/>
        <item x="1104"/>
        <item x="1793"/>
        <item x="2466"/>
        <item x="745"/>
        <item x="412"/>
        <item x="2136"/>
        <item x="1636"/>
        <item x="1105"/>
        <item x="580"/>
        <item x="2308"/>
        <item x="1106"/>
        <item x="2467"/>
        <item x="413"/>
        <item x="1283"/>
        <item x="746"/>
        <item x="917"/>
        <item x="1637"/>
        <item x="1970"/>
        <item x="225"/>
        <item x="1432"/>
        <item x="747"/>
        <item x="1107"/>
        <item x="226"/>
        <item x="581"/>
        <item x="2606"/>
        <item x="1971"/>
        <item x="1284"/>
        <item x="1285"/>
        <item x="1286"/>
        <item x="1972"/>
        <item x="1794"/>
        <item x="1795"/>
        <item x="748"/>
        <item x="1433"/>
        <item x="2137"/>
        <item x="1108"/>
        <item x="1638"/>
        <item x="2468"/>
        <item x="1434"/>
        <item x="918"/>
        <item x="2309"/>
        <item x="1109"/>
        <item x="2607"/>
        <item x="1796"/>
        <item x="2310"/>
        <item x="2608"/>
        <item x="414"/>
        <item x="2311"/>
        <item x="2609"/>
        <item x="2469"/>
        <item x="415"/>
        <item x="919"/>
        <item x="2470"/>
        <item x="1287"/>
        <item x="2471"/>
        <item x="582"/>
        <item x="1639"/>
        <item x="2610"/>
        <item x="1110"/>
        <item x="227"/>
        <item x="1435"/>
        <item x="1797"/>
        <item x="2312"/>
        <item x="59"/>
        <item x="2472"/>
        <item x="1640"/>
        <item x="1798"/>
        <item x="1973"/>
        <item x="2138"/>
        <item x="1974"/>
        <item x="2139"/>
        <item x="2473"/>
        <item x="2313"/>
        <item x="1799"/>
        <item x="416"/>
        <item x="920"/>
        <item x="228"/>
        <item x="229"/>
        <item x="230"/>
        <item x="583"/>
        <item x="1975"/>
        <item x="1641"/>
        <item x="2474"/>
        <item x="749"/>
        <item x="231"/>
        <item x="1111"/>
        <item x="2314"/>
        <item x="232"/>
        <item x="233"/>
        <item x="2140"/>
        <item x="417"/>
        <item x="584"/>
        <item x="1976"/>
        <item x="750"/>
        <item x="1800"/>
        <item x="418"/>
        <item x="234"/>
        <item x="2141"/>
        <item x="1112"/>
        <item x="1436"/>
        <item x="2611"/>
        <item x="235"/>
        <item x="921"/>
        <item x="2142"/>
        <item x="1642"/>
        <item x="1437"/>
        <item x="1977"/>
        <item x="1288"/>
        <item x="2612"/>
        <item x="236"/>
        <item x="2613"/>
        <item x="1978"/>
        <item x="922"/>
        <item x="585"/>
        <item x="1113"/>
        <item x="237"/>
        <item x="1979"/>
        <item x="419"/>
        <item x="420"/>
        <item x="1114"/>
        <item x="586"/>
        <item x="238"/>
        <item x="2143"/>
        <item x="60"/>
        <item x="2315"/>
        <item x="1801"/>
        <item x="2316"/>
        <item x="923"/>
        <item x="587"/>
        <item x="751"/>
        <item x="1980"/>
        <item x="2475"/>
        <item x="1981"/>
        <item x="1982"/>
        <item x="1802"/>
        <item x="2144"/>
        <item x="924"/>
        <item x="925"/>
        <item x="926"/>
        <item x="752"/>
        <item x="927"/>
        <item x="239"/>
        <item x="1289"/>
        <item x="240"/>
        <item x="1438"/>
        <item x="1803"/>
        <item x="1804"/>
        <item x="1290"/>
        <item x="1643"/>
        <item x="241"/>
        <item x="2614"/>
        <item x="753"/>
        <item x="2476"/>
        <item x="1439"/>
        <item x="1983"/>
        <item x="421"/>
        <item x="1984"/>
        <item x="242"/>
        <item x="2317"/>
        <item x="754"/>
        <item x="1115"/>
        <item x="928"/>
        <item x="1440"/>
        <item x="929"/>
        <item x="1644"/>
        <item x="588"/>
        <item x="243"/>
        <item x="1985"/>
        <item x="1116"/>
        <item x="1291"/>
        <item x="1117"/>
        <item x="244"/>
        <item x="2318"/>
        <item x="589"/>
        <item x="422"/>
        <item x="1645"/>
        <item x="755"/>
        <item x="756"/>
        <item x="1986"/>
        <item x="1805"/>
        <item x="1441"/>
        <item x="2319"/>
        <item x="2477"/>
        <item x="245"/>
        <item x="590"/>
        <item x="2615"/>
        <item x="1806"/>
        <item x="2320"/>
        <item x="1807"/>
        <item x="2145"/>
        <item x="1808"/>
        <item x="2478"/>
        <item x="1118"/>
        <item x="1809"/>
        <item x="1810"/>
        <item x="1292"/>
        <item x="246"/>
        <item x="2146"/>
        <item x="423"/>
        <item x="1987"/>
        <item x="424"/>
        <item x="425"/>
        <item x="2147"/>
        <item x="1293"/>
        <item x="757"/>
        <item x="2616"/>
        <item x="1119"/>
        <item x="1811"/>
        <item x="1120"/>
        <item x="61"/>
        <item x="1812"/>
        <item x="1121"/>
        <item x="1294"/>
        <item x="2479"/>
        <item x="2148"/>
        <item x="930"/>
        <item x="2321"/>
        <item x="931"/>
        <item x="591"/>
        <item x="2149"/>
        <item x="932"/>
        <item x="933"/>
        <item x="62"/>
        <item x="592"/>
        <item x="63"/>
        <item x="64"/>
        <item x="1813"/>
        <item x="593"/>
        <item x="1646"/>
        <item x="1295"/>
        <item x="1814"/>
        <item x="2617"/>
        <item x="247"/>
        <item x="1442"/>
        <item x="1122"/>
        <item x="248"/>
        <item x="1123"/>
        <item x="65"/>
        <item x="1296"/>
        <item x="2480"/>
        <item x="66"/>
        <item x="1815"/>
        <item x="1816"/>
        <item x="2322"/>
        <item x="1988"/>
        <item x="2618"/>
        <item x="1443"/>
        <item x="934"/>
        <item x="2150"/>
        <item x="1444"/>
        <item x="249"/>
        <item x="1817"/>
        <item x="1445"/>
        <item x="1124"/>
        <item x="2151"/>
        <item x="2619"/>
        <item x="2152"/>
        <item x="2620"/>
        <item x="426"/>
        <item x="2481"/>
        <item x="594"/>
        <item x="2323"/>
        <item x="595"/>
        <item x="1446"/>
        <item x="2324"/>
        <item x="935"/>
        <item x="1125"/>
        <item x="2153"/>
        <item x="758"/>
        <item x="1447"/>
        <item x="2325"/>
        <item x="936"/>
        <item x="2154"/>
        <item x="937"/>
        <item x="596"/>
        <item x="1989"/>
        <item x="1990"/>
        <item x="759"/>
        <item x="1126"/>
        <item x="1448"/>
        <item x="1818"/>
        <item x="1297"/>
        <item x="1991"/>
        <item x="1298"/>
        <item x="427"/>
        <item x="597"/>
        <item x="938"/>
        <item x="2621"/>
        <item x="250"/>
        <item x="1449"/>
        <item x="2622"/>
        <item x="1450"/>
        <item x="939"/>
        <item x="67"/>
        <item x="760"/>
        <item x="761"/>
        <item x="251"/>
        <item x="1451"/>
        <item x="762"/>
        <item x="68"/>
        <item x="1452"/>
        <item x="1819"/>
        <item x="252"/>
        <item x="1992"/>
        <item x="69"/>
        <item x="940"/>
        <item x="2155"/>
        <item x="429"/>
        <item x="70"/>
        <item x="430"/>
        <item x="71"/>
        <item x="2623"/>
        <item x="1299"/>
        <item x="1647"/>
        <item x="2156"/>
        <item x="1993"/>
        <item x="1453"/>
        <item x="2482"/>
        <item x="763"/>
        <item x="764"/>
        <item x="2624"/>
        <item x="431"/>
        <item x="765"/>
        <item x="1454"/>
        <item x="2157"/>
        <item x="941"/>
        <item x="1455"/>
        <item x="72"/>
        <item x="942"/>
        <item x="1648"/>
        <item x="1127"/>
        <item x="73"/>
        <item x="1994"/>
        <item x="2625"/>
        <item x="74"/>
        <item x="1128"/>
        <item x="1300"/>
        <item x="2483"/>
        <item x="598"/>
        <item x="432"/>
        <item x="1995"/>
        <item x="1301"/>
        <item x="253"/>
        <item x="254"/>
        <item x="599"/>
        <item x="1129"/>
        <item x="943"/>
        <item x="1820"/>
        <item x="255"/>
        <item x="2326"/>
        <item x="1649"/>
        <item x="256"/>
        <item x="1996"/>
        <item x="1650"/>
        <item x="433"/>
        <item x="2158"/>
        <item x="1821"/>
        <item x="2626"/>
        <item x="1651"/>
        <item x="1652"/>
        <item x="257"/>
        <item x="2327"/>
        <item x="766"/>
        <item x="944"/>
        <item x="1302"/>
        <item x="434"/>
        <item x="2484"/>
        <item x="1997"/>
        <item x="2485"/>
        <item x="945"/>
        <item x="2159"/>
        <item x="258"/>
        <item x="946"/>
        <item x="2486"/>
        <item x="435"/>
        <item x="947"/>
        <item x="948"/>
        <item x="1456"/>
        <item x="436"/>
        <item x="1653"/>
        <item x="1303"/>
        <item x="600"/>
        <item x="767"/>
        <item x="75"/>
        <item x="1654"/>
        <item x="601"/>
        <item x="1304"/>
        <item x="1822"/>
        <item x="1655"/>
        <item x="1823"/>
        <item x="768"/>
        <item x="1130"/>
        <item x="1998"/>
        <item x="602"/>
        <item x="1131"/>
        <item x="1305"/>
        <item x="949"/>
        <item x="1824"/>
        <item x="769"/>
        <item x="437"/>
        <item x="770"/>
        <item x="950"/>
        <item x="2328"/>
        <item x="2487"/>
        <item x="2488"/>
        <item x="259"/>
        <item x="1457"/>
        <item x="1825"/>
        <item x="1656"/>
        <item x="1999"/>
        <item x="771"/>
        <item x="2000"/>
        <item x="1657"/>
        <item x="76"/>
        <item x="438"/>
        <item x="1458"/>
        <item x="1132"/>
        <item x="1658"/>
        <item x="2489"/>
        <item x="772"/>
        <item x="2490"/>
        <item x="1459"/>
        <item x="1659"/>
        <item x="77"/>
        <item x="1660"/>
        <item x="1306"/>
        <item x="1307"/>
        <item x="2627"/>
        <item x="2491"/>
        <item x="1308"/>
        <item x="2001"/>
        <item x="2492"/>
        <item x="951"/>
        <item x="2493"/>
        <item x="952"/>
        <item x="603"/>
        <item x="260"/>
        <item x="2494"/>
        <item x="1661"/>
        <item x="1133"/>
        <item x="261"/>
        <item x="2329"/>
        <item x="262"/>
        <item x="78"/>
        <item x="79"/>
        <item x="263"/>
        <item x="80"/>
        <item x="2330"/>
        <item x="1662"/>
        <item x="1663"/>
        <item x="264"/>
        <item x="1309"/>
        <item x="774"/>
        <item x="2331"/>
        <item x="1826"/>
        <item x="2332"/>
        <item x="1664"/>
        <item x="1134"/>
        <item x="604"/>
        <item x="605"/>
        <item x="953"/>
        <item x="2333"/>
        <item x="265"/>
        <item x="2160"/>
        <item x="1310"/>
        <item x="1135"/>
        <item x="606"/>
        <item x="1665"/>
        <item x="2002"/>
        <item x="2334"/>
        <item x="2161"/>
        <item x="439"/>
        <item x="1460"/>
        <item x="1136"/>
        <item x="1137"/>
        <item x="1461"/>
        <item x="2335"/>
        <item x="1138"/>
        <item x="607"/>
        <item x="1139"/>
        <item x="608"/>
        <item x="266"/>
        <item x="609"/>
        <item x="267"/>
        <item x="2495"/>
        <item x="2628"/>
        <item x="1827"/>
        <item x="2003"/>
        <item x="268"/>
        <item x="2336"/>
        <item x="610"/>
        <item x="1462"/>
        <item x="1140"/>
        <item x="611"/>
        <item x="2337"/>
        <item x="1311"/>
        <item x="1666"/>
        <item x="2338"/>
        <item x="2496"/>
        <item x="2339"/>
        <item x="2629"/>
        <item x="1667"/>
        <item x="440"/>
        <item x="1141"/>
        <item x="775"/>
        <item x="2630"/>
        <item x="1312"/>
        <item x="1828"/>
        <item x="2004"/>
        <item x="2162"/>
        <item x="2497"/>
        <item x="2163"/>
        <item x="2164"/>
        <item x="1142"/>
        <item x="2340"/>
        <item x="612"/>
        <item x="1463"/>
        <item x="2005"/>
        <item x="1668"/>
        <item x="2631"/>
        <item x="81"/>
        <item x="613"/>
        <item x="1143"/>
        <item x="269"/>
        <item x="2341"/>
        <item x="2498"/>
        <item x="441"/>
        <item x="1829"/>
        <item x="2342"/>
        <item x="1144"/>
        <item x="1313"/>
        <item x="1145"/>
        <item x="2343"/>
        <item x="442"/>
        <item x="614"/>
        <item x="1464"/>
        <item x="2006"/>
        <item x="1830"/>
        <item x="1314"/>
        <item x="1146"/>
        <item x="2007"/>
        <item x="615"/>
        <item x="82"/>
        <item x="2165"/>
        <item x="2632"/>
        <item x="2633"/>
        <item x="1669"/>
        <item x="270"/>
        <item x="2166"/>
        <item x="2634"/>
        <item x="83"/>
        <item x="2499"/>
        <item x="1465"/>
        <item x="1466"/>
        <item x="954"/>
        <item x="443"/>
        <item x="271"/>
        <item x="1147"/>
        <item x="1670"/>
        <item x="1148"/>
        <item x="1671"/>
        <item x="1831"/>
        <item x="2167"/>
        <item x="1315"/>
        <item x="955"/>
        <item x="1467"/>
        <item x="2008"/>
        <item x="776"/>
        <item x="1832"/>
        <item x="1672"/>
        <item x="2344"/>
        <item x="2635"/>
        <item x="2168"/>
        <item x="2009"/>
        <item x="1468"/>
        <item x="2169"/>
        <item x="2170"/>
        <item x="84"/>
        <item x="85"/>
        <item x="1673"/>
        <item x="1149"/>
        <item x="444"/>
        <item x="1469"/>
        <item x="2010"/>
        <item x="1470"/>
        <item x="1471"/>
        <item x="2171"/>
        <item x="445"/>
        <item x="86"/>
        <item x="1150"/>
        <item x="2345"/>
        <item x="2346"/>
        <item x="1833"/>
        <item x="446"/>
        <item x="1674"/>
        <item x="616"/>
        <item x="777"/>
        <item x="778"/>
        <item x="447"/>
        <item x="1834"/>
        <item x="2011"/>
        <item x="272"/>
        <item x="1316"/>
        <item x="779"/>
        <item x="87"/>
        <item x="2012"/>
        <item x="448"/>
        <item x="273"/>
        <item x="1835"/>
        <item x="2347"/>
        <item x="1472"/>
        <item x="449"/>
        <item x="956"/>
        <item x="88"/>
        <item x="2013"/>
        <item x="2172"/>
        <item x="1317"/>
        <item x="1473"/>
        <item x="450"/>
        <item x="1318"/>
        <item x="89"/>
        <item x="1474"/>
        <item x="1836"/>
        <item x="617"/>
        <item x="90"/>
        <item x="1151"/>
        <item x="1319"/>
        <item x="1320"/>
        <item x="957"/>
        <item x="1837"/>
        <item x="1475"/>
        <item x="91"/>
        <item x="1152"/>
        <item x="451"/>
        <item x="1838"/>
        <item x="780"/>
        <item x="1321"/>
        <item x="2173"/>
        <item x="1322"/>
        <item x="92"/>
        <item x="452"/>
        <item x="1476"/>
        <item x="2348"/>
        <item x="2500"/>
        <item x="274"/>
        <item x="1477"/>
        <item x="2014"/>
        <item x="2501"/>
        <item x="2174"/>
        <item x="2015"/>
        <item x="2636"/>
        <item x="453"/>
        <item x="93"/>
        <item x="1839"/>
        <item x="2502"/>
        <item x="2175"/>
        <item x="958"/>
        <item x="2176"/>
        <item x="275"/>
        <item x="1478"/>
        <item x="1153"/>
        <item x="1479"/>
        <item x="454"/>
        <item x="94"/>
        <item x="2637"/>
        <item x="2503"/>
        <item x="1840"/>
        <item x="2504"/>
        <item x="618"/>
        <item x="95"/>
        <item x="2638"/>
        <item x="2349"/>
        <item x="1154"/>
        <item x="1155"/>
        <item x="2350"/>
        <item x="276"/>
        <item x="1323"/>
        <item x="619"/>
        <item x="2505"/>
        <item x="2177"/>
        <item x="2351"/>
        <item x="2178"/>
        <item x="2179"/>
        <item x="959"/>
        <item x="1675"/>
        <item x="781"/>
        <item x="620"/>
        <item x="1841"/>
        <item x="2016"/>
        <item x="2017"/>
        <item x="2639"/>
        <item x="2018"/>
        <item x="1842"/>
        <item x="1324"/>
        <item x="2180"/>
        <item x="277"/>
        <item x="782"/>
        <item x="2352"/>
        <item x="278"/>
        <item x="783"/>
        <item x="1843"/>
        <item x="960"/>
        <item x="1156"/>
        <item x="1325"/>
        <item x="1480"/>
        <item x="1676"/>
        <item x="279"/>
        <item x="280"/>
        <item x="621"/>
        <item x="1157"/>
        <item x="2353"/>
        <item x="1158"/>
        <item x="622"/>
        <item x="455"/>
        <item x="784"/>
        <item x="1159"/>
        <item x="1844"/>
        <item x="96"/>
        <item x="2019"/>
        <item x="97"/>
        <item x="1845"/>
        <item x="623"/>
        <item x="624"/>
        <item x="785"/>
        <item x="1846"/>
        <item x="456"/>
        <item x="281"/>
        <item x="786"/>
        <item x="2181"/>
        <item x="2640"/>
        <item x="2506"/>
        <item x="1481"/>
        <item x="1326"/>
        <item x="282"/>
        <item x="961"/>
        <item x="457"/>
        <item x="283"/>
        <item x="1482"/>
        <item x="2182"/>
        <item x="2507"/>
        <item x="1160"/>
        <item x="1847"/>
        <item x="1483"/>
        <item x="2508"/>
        <item x="625"/>
        <item x="98"/>
        <item x="99"/>
        <item x="787"/>
        <item x="284"/>
        <item x="2020"/>
        <item x="626"/>
        <item x="100"/>
        <item x="285"/>
        <item x="2021"/>
        <item x="788"/>
        <item x="627"/>
        <item x="789"/>
        <item x="1677"/>
        <item x="2022"/>
        <item x="1161"/>
        <item x="1848"/>
        <item x="1162"/>
        <item x="2023"/>
        <item x="1327"/>
        <item x="790"/>
        <item x="1163"/>
        <item x="1678"/>
        <item x="286"/>
        <item x="791"/>
        <item x="1849"/>
        <item x="1328"/>
        <item x="1484"/>
        <item x="1850"/>
        <item x="2641"/>
        <item x="1329"/>
        <item x="2354"/>
        <item x="792"/>
        <item x="458"/>
        <item x="1164"/>
        <item x="2183"/>
        <item x="2024"/>
        <item x="2184"/>
        <item x="962"/>
        <item x="2509"/>
        <item x="628"/>
        <item x="2185"/>
        <item x="2642"/>
        <item x="2510"/>
        <item x="793"/>
        <item x="963"/>
        <item x="2186"/>
        <item x="1851"/>
        <item x="459"/>
        <item x="1485"/>
        <item x="794"/>
        <item x="1165"/>
        <item x="964"/>
        <item x="1486"/>
        <item x="101"/>
        <item x="1166"/>
        <item x="1167"/>
        <item x="102"/>
        <item x="2355"/>
        <item x="103"/>
        <item x="460"/>
        <item x="2025"/>
        <item x="2187"/>
        <item x="2356"/>
        <item x="1679"/>
        <item x="287"/>
        <item x="2026"/>
        <item x="629"/>
        <item x="1852"/>
        <item x="2511"/>
        <item x="965"/>
        <item x="2512"/>
        <item x="104"/>
        <item x="461"/>
        <item x="1680"/>
        <item x="1681"/>
        <item x="795"/>
        <item x="2027"/>
        <item x="288"/>
        <item x="2028"/>
        <item x="1168"/>
        <item x="2643"/>
        <item x="1487"/>
        <item x="105"/>
        <item x="796"/>
        <item x="2188"/>
        <item x="1169"/>
        <item x="2644"/>
        <item x="1488"/>
        <item x="462"/>
        <item x="463"/>
        <item x="797"/>
        <item x="1330"/>
        <item x="464"/>
        <item x="289"/>
        <item x="1682"/>
        <item x="2645"/>
        <item x="2189"/>
        <item x="465"/>
        <item x="290"/>
        <item x="291"/>
        <item x="466"/>
        <item x="630"/>
        <item x="2029"/>
        <item x="2513"/>
        <item x="1853"/>
        <item x="1683"/>
        <item x="2357"/>
        <item x="467"/>
        <item x="468"/>
        <item x="966"/>
        <item x="1331"/>
        <item x="798"/>
        <item x="1170"/>
        <item x="469"/>
        <item x="967"/>
        <item x="799"/>
        <item x="1489"/>
        <item x="1171"/>
        <item x="1490"/>
        <item x="1854"/>
        <item x="2190"/>
        <item x="2646"/>
        <item x="2514"/>
        <item x="2358"/>
        <item x="2191"/>
        <item x="470"/>
        <item x="1332"/>
        <item x="1855"/>
        <item x="2647"/>
        <item x="1491"/>
        <item x="2648"/>
        <item x="1492"/>
        <item x="1172"/>
        <item x="2030"/>
        <item x="1684"/>
        <item x="1493"/>
        <item x="471"/>
        <item x="631"/>
        <item x="2031"/>
        <item x="292"/>
        <item x="800"/>
        <item x="1333"/>
        <item x="1494"/>
        <item x="472"/>
        <item x="1856"/>
        <item x="2032"/>
        <item x="801"/>
        <item x="293"/>
        <item x="802"/>
        <item x="1334"/>
        <item x="1495"/>
        <item x="1173"/>
        <item x="106"/>
        <item x="1496"/>
        <item x="1335"/>
        <item x="1685"/>
        <item x="1686"/>
        <item x="803"/>
        <item x="473"/>
        <item x="294"/>
        <item x="474"/>
        <item x="475"/>
        <item x="1497"/>
        <item x="295"/>
        <item x="1336"/>
        <item x="1498"/>
        <item x="968"/>
        <item x="1337"/>
        <item x="107"/>
        <item x="804"/>
        <item x="2033"/>
        <item x="2034"/>
        <item x="1174"/>
        <item x="1499"/>
        <item x="2192"/>
        <item x="2515"/>
        <item x="1857"/>
        <item x="1687"/>
        <item x="1175"/>
        <item x="2516"/>
        <item x="1858"/>
        <item x="1688"/>
        <item x="632"/>
        <item x="1338"/>
        <item x="805"/>
        <item x="806"/>
        <item x="633"/>
        <item x="2193"/>
        <item x="2649"/>
        <item x="2517"/>
        <item x="634"/>
        <item x="2650"/>
        <item x="1689"/>
        <item x="2359"/>
        <item x="296"/>
        <item x="969"/>
        <item x="2518"/>
        <item x="2194"/>
        <item x="2651"/>
        <item x="970"/>
        <item x="1859"/>
        <item x="108"/>
        <item x="2195"/>
        <item x="2035"/>
        <item x="2360"/>
        <item x="476"/>
        <item x="109"/>
        <item x="971"/>
        <item x="2036"/>
        <item x="2652"/>
        <item x="807"/>
        <item x="2361"/>
        <item x="2196"/>
        <item x="2519"/>
        <item x="1860"/>
        <item x="972"/>
        <item x="297"/>
        <item x="1176"/>
        <item x="2197"/>
        <item x="110"/>
        <item x="2037"/>
        <item x="2653"/>
        <item x="1339"/>
        <item x="1177"/>
        <item x="2198"/>
        <item x="808"/>
        <item x="1500"/>
        <item x="1861"/>
        <item x="973"/>
        <item x="477"/>
        <item x="1501"/>
        <item x="635"/>
        <item x="636"/>
        <item x="111"/>
        <item x="2038"/>
        <item x="298"/>
        <item x="1178"/>
        <item x="2039"/>
        <item x="2362"/>
        <item x="2520"/>
        <item x="2363"/>
        <item x="809"/>
        <item x="2654"/>
        <item x="2364"/>
        <item x="2040"/>
        <item x="1179"/>
        <item x="1690"/>
        <item x="1862"/>
        <item x="2521"/>
        <item x="637"/>
        <item x="2365"/>
        <item x="1691"/>
        <item x="1863"/>
        <item x="478"/>
        <item x="2199"/>
        <item x="810"/>
        <item x="1340"/>
        <item x="1692"/>
        <item x="2522"/>
        <item x="1502"/>
        <item x="2655"/>
        <item x="2200"/>
        <item x="1180"/>
        <item x="811"/>
        <item x="112"/>
        <item x="299"/>
        <item x="1503"/>
        <item x="974"/>
        <item x="1341"/>
        <item x="638"/>
        <item x="1181"/>
        <item x="1342"/>
        <item x="479"/>
        <item x="812"/>
        <item x="2201"/>
        <item x="2366"/>
        <item x="2202"/>
        <item x="2367"/>
        <item x="639"/>
        <item x="975"/>
        <item x="113"/>
        <item x="2041"/>
        <item x="1504"/>
        <item x="813"/>
        <item x="1505"/>
        <item x="976"/>
        <item x="1864"/>
        <item x="814"/>
        <item x="977"/>
        <item x="114"/>
        <item x="115"/>
        <item x="2203"/>
        <item x="2204"/>
        <item x="2368"/>
        <item x="1865"/>
        <item x="978"/>
        <item x="116"/>
        <item x="640"/>
        <item x="641"/>
        <item x="2369"/>
        <item x="480"/>
        <item x="481"/>
        <item x="1182"/>
        <item x="1866"/>
        <item x="117"/>
        <item x="482"/>
        <item x="2370"/>
        <item x="1506"/>
        <item x="300"/>
        <item x="979"/>
        <item x="1183"/>
        <item x="1693"/>
        <item x="483"/>
        <item x="1507"/>
        <item x="2205"/>
        <item x="2042"/>
        <item x="815"/>
        <item x="1508"/>
        <item x="1867"/>
        <item x="1184"/>
        <item x="2043"/>
        <item x="980"/>
        <item x="2206"/>
        <item x="1185"/>
        <item x="2044"/>
        <item x="981"/>
        <item x="2656"/>
        <item x="2207"/>
        <item x="2045"/>
        <item x="2046"/>
        <item x="1509"/>
        <item x="2657"/>
        <item x="982"/>
        <item x="2371"/>
        <item x="484"/>
        <item x="118"/>
        <item x="2523"/>
        <item x="983"/>
        <item x="1868"/>
        <item x="2208"/>
        <item x="2524"/>
        <item x="1510"/>
        <item x="1869"/>
        <item x="1511"/>
        <item x="119"/>
        <item x="984"/>
        <item x="301"/>
        <item x="1186"/>
        <item x="2525"/>
        <item x="2372"/>
        <item x="1870"/>
        <item x="1694"/>
        <item x="2209"/>
        <item x="120"/>
        <item x="2047"/>
        <item x="1512"/>
        <item x="302"/>
        <item x="1187"/>
        <item x="485"/>
        <item x="1695"/>
        <item x="2048"/>
        <item x="2658"/>
        <item x="2526"/>
        <item x="985"/>
        <item x="1343"/>
        <item x="2210"/>
        <item x="1871"/>
        <item x="2659"/>
        <item x="816"/>
        <item x="2049"/>
        <item x="2527"/>
        <item x="303"/>
        <item x="1344"/>
        <item x="1188"/>
        <item x="486"/>
        <item x="1696"/>
        <item x="1697"/>
        <item x="1345"/>
        <item x="487"/>
        <item x="1513"/>
        <item x="1872"/>
        <item x="2528"/>
        <item x="2373"/>
        <item x="2374"/>
        <item x="1346"/>
        <item x="2375"/>
        <item x="986"/>
        <item x="1698"/>
        <item x="2050"/>
        <item x="2051"/>
        <item x="2376"/>
        <item x="2052"/>
        <item x="817"/>
        <item x="1189"/>
        <item x="2053"/>
        <item x="2211"/>
        <item x="2660"/>
        <item x="488"/>
        <item x="1347"/>
        <item x="1699"/>
        <item x="2054"/>
        <item x="1514"/>
        <item x="2055"/>
        <item x="2661"/>
        <item x="642"/>
        <item x="1515"/>
        <item x="489"/>
        <item x="2377"/>
        <item x="643"/>
        <item x="2056"/>
        <item x="1190"/>
        <item x="1348"/>
        <item x="1191"/>
        <item x="987"/>
        <item x="1192"/>
        <item x="2212"/>
        <item x="2529"/>
        <item x="2378"/>
        <item x="1193"/>
        <item x="818"/>
        <item x="2530"/>
        <item x="1700"/>
        <item x="1194"/>
        <item x="490"/>
        <item x="1516"/>
        <item x="121"/>
        <item x="1701"/>
        <item x="2531"/>
        <item x="2213"/>
        <item x="2379"/>
        <item x="2532"/>
        <item x="2662"/>
        <item x="2214"/>
        <item x="644"/>
        <item x="1349"/>
        <item x="1517"/>
        <item x="2215"/>
        <item x="2057"/>
        <item x="1195"/>
        <item x="1702"/>
        <item x="2533"/>
        <item x="2380"/>
        <item x="491"/>
        <item x="2216"/>
        <item x="122"/>
        <item x="2381"/>
        <item x="1518"/>
        <item x="819"/>
        <item x="1703"/>
        <item x="2058"/>
        <item x="2663"/>
        <item x="1704"/>
        <item x="2382"/>
        <item x="988"/>
        <item x="2534"/>
        <item x="1350"/>
        <item x="1705"/>
        <item x="2059"/>
        <item x="989"/>
        <item x="645"/>
        <item x="990"/>
        <item x="304"/>
        <item x="1706"/>
        <item x="2535"/>
        <item x="646"/>
        <item x="123"/>
        <item x="1873"/>
        <item x="1874"/>
        <item x="1351"/>
        <item x="1875"/>
        <item x="1352"/>
        <item x="2383"/>
        <item x="124"/>
        <item x="820"/>
        <item x="1196"/>
        <item x="1876"/>
        <item x="305"/>
        <item x="2384"/>
        <item x="1877"/>
        <item x="2385"/>
        <item x="1878"/>
        <item x="1707"/>
        <item x="1197"/>
        <item x="1353"/>
        <item x="647"/>
        <item x="1354"/>
        <item x="1879"/>
        <item x="2386"/>
        <item x="1708"/>
        <item x="2664"/>
        <item x="2665"/>
        <item x="648"/>
        <item x="125"/>
        <item x="1355"/>
        <item x="2536"/>
        <item x="306"/>
        <item x="991"/>
        <item x="2537"/>
        <item x="821"/>
        <item x="1356"/>
        <item x="649"/>
        <item x="2060"/>
        <item x="2666"/>
        <item x="126"/>
        <item x="1198"/>
        <item x="1357"/>
        <item x="650"/>
        <item x="2387"/>
        <item x="2667"/>
        <item x="992"/>
        <item x="1519"/>
        <item x="307"/>
        <item x="651"/>
        <item x="492"/>
        <item x="2217"/>
        <item x="1880"/>
        <item x="993"/>
        <item x="308"/>
        <item x="1520"/>
        <item x="1709"/>
        <item x="2218"/>
        <item x="1521"/>
        <item x="2388"/>
        <item x="822"/>
        <item x="309"/>
        <item x="994"/>
        <item x="2668"/>
        <item x="2219"/>
        <item x="823"/>
        <item x="1199"/>
        <item x="2669"/>
        <item x="2220"/>
        <item x="493"/>
        <item x="995"/>
        <item x="652"/>
        <item x="653"/>
        <item x="2538"/>
        <item x="2061"/>
        <item x="654"/>
        <item x="1710"/>
        <item x="824"/>
        <item x="1711"/>
        <item x="310"/>
        <item x="1522"/>
        <item x="1712"/>
        <item x="1713"/>
        <item x="1358"/>
        <item x="2539"/>
        <item x="2389"/>
        <item x="494"/>
        <item x="311"/>
        <item x="1523"/>
        <item x="2062"/>
        <item x="312"/>
        <item x="1881"/>
        <item x="1200"/>
        <item x="495"/>
        <item x="996"/>
        <item x="127"/>
        <item x="1882"/>
        <item x="1201"/>
        <item x="825"/>
        <item x="2540"/>
        <item x="1359"/>
        <item x="2541"/>
        <item x="1883"/>
        <item x="2221"/>
        <item x="313"/>
        <item x="2222"/>
        <item x="1714"/>
        <item x="655"/>
        <item x="128"/>
        <item x="1360"/>
        <item x="1524"/>
        <item x="2223"/>
        <item x="1525"/>
        <item x="1884"/>
        <item x="314"/>
        <item x="2542"/>
        <item x="315"/>
        <item x="1526"/>
        <item x="997"/>
        <item x="1202"/>
        <item x="826"/>
        <item x="129"/>
        <item x="2670"/>
        <item x="1715"/>
        <item x="1885"/>
        <item x="998"/>
        <item x="130"/>
        <item x="2224"/>
        <item x="827"/>
        <item x="496"/>
        <item x="1203"/>
        <item x="1527"/>
        <item x="2225"/>
        <item x="2226"/>
        <item x="316"/>
        <item x="828"/>
        <item x="2227"/>
        <item x="1204"/>
        <item x="1716"/>
        <item x="317"/>
        <item x="829"/>
        <item x="999"/>
        <item x="1000"/>
        <item x="1717"/>
        <item x="1001"/>
        <item x="1002"/>
        <item x="1003"/>
        <item x="830"/>
        <item x="2390"/>
        <item x="2543"/>
        <item x="1205"/>
        <item x="1206"/>
        <item x="1004"/>
        <item x="497"/>
        <item x="656"/>
        <item x="2063"/>
        <item x="2391"/>
        <item x="2228"/>
        <item x="1528"/>
        <item x="657"/>
        <item x="1361"/>
        <item x="131"/>
        <item x="2671"/>
        <item x="2064"/>
        <item x="1718"/>
        <item x="132"/>
        <item x="1529"/>
        <item x="498"/>
        <item x="2065"/>
        <item x="318"/>
        <item x="1530"/>
        <item x="499"/>
        <item x="1886"/>
        <item x="658"/>
        <item x="1005"/>
        <item x="500"/>
        <item x="501"/>
        <item x="2672"/>
        <item x="319"/>
        <item x="502"/>
        <item x="831"/>
        <item x="2673"/>
        <item x="2674"/>
        <item x="1719"/>
        <item x="1531"/>
        <item x="2392"/>
        <item x="1720"/>
        <item x="1207"/>
        <item x="2229"/>
        <item x="1208"/>
        <item x="320"/>
        <item x="1362"/>
        <item x="659"/>
        <item x="503"/>
        <item x="1006"/>
        <item x="1007"/>
        <item x="133"/>
        <item x="504"/>
        <item x="2066"/>
        <item x="2393"/>
        <item x="1887"/>
        <item x="1721"/>
        <item x="2067"/>
        <item x="1888"/>
        <item x="134"/>
        <item x="2394"/>
        <item x="1532"/>
        <item x="1533"/>
        <item x="2675"/>
        <item x="832"/>
        <item x="1889"/>
        <item x="1008"/>
        <item x="660"/>
        <item x="661"/>
        <item x="833"/>
        <item x="505"/>
        <item x="2230"/>
        <item x="506"/>
        <item x="1890"/>
        <item x="321"/>
        <item x="1722"/>
        <item x="1534"/>
        <item x="1891"/>
        <item x="1363"/>
        <item x="834"/>
        <item x="1209"/>
        <item x="2544"/>
        <item x="2068"/>
        <item x="135"/>
        <item x="507"/>
        <item x="1723"/>
        <item x="2395"/>
        <item x="1892"/>
        <item x="1893"/>
        <item x="508"/>
        <item x="2676"/>
        <item x="2069"/>
        <item x="1210"/>
        <item x="662"/>
        <item x="509"/>
        <item x="2231"/>
        <item x="1894"/>
        <item x="1724"/>
        <item x="1725"/>
        <item x="1726"/>
        <item x="1009"/>
        <item x="2677"/>
        <item x="835"/>
        <item x="1895"/>
        <item x="2678"/>
        <item x="663"/>
        <item x="2232"/>
        <item x="1535"/>
        <item x="2679"/>
        <item x="1364"/>
        <item x="1896"/>
        <item x="322"/>
        <item x="2233"/>
        <item x="136"/>
        <item x="2545"/>
        <item x="137"/>
        <item x="2396"/>
        <item x="1010"/>
        <item x="1011"/>
        <item x="323"/>
        <item x="1012"/>
        <item x="1013"/>
        <item x="1727"/>
        <item x="138"/>
        <item x="836"/>
        <item x="139"/>
        <item x="510"/>
        <item x="2680"/>
        <item x="2397"/>
        <item x="1897"/>
        <item x="2398"/>
        <item x="2234"/>
        <item x="1536"/>
        <item x="2235"/>
        <item x="837"/>
        <item x="1014"/>
        <item x="2399"/>
        <item x="1015"/>
        <item x="1537"/>
        <item x="1538"/>
        <item x="140"/>
        <item x="1539"/>
        <item x="2400"/>
        <item x="1728"/>
        <item x="2070"/>
        <item x="1365"/>
        <item x="511"/>
        <item x="1366"/>
        <item x="2236"/>
        <item x="2546"/>
        <item x="324"/>
        <item x="664"/>
        <item x="325"/>
        <item x="141"/>
        <item x="1367"/>
        <item x="2237"/>
        <item x="1211"/>
        <item x="1729"/>
        <item x="2401"/>
        <item x="2547"/>
        <item x="2238"/>
        <item x="142"/>
        <item x="2071"/>
        <item x="2402"/>
        <item x="1212"/>
        <item x="1016"/>
        <item x="1017"/>
        <item x="2403"/>
        <item x="838"/>
        <item x="2239"/>
        <item x="512"/>
        <item x="2681"/>
        <item x="1368"/>
        <item x="665"/>
        <item x="2072"/>
        <item x="1898"/>
        <item x="143"/>
        <item x="1369"/>
        <item x="2240"/>
        <item x="1730"/>
        <item x="326"/>
        <item x="2682"/>
        <item x="2548"/>
        <item x="2549"/>
        <item x="839"/>
        <item x="2073"/>
        <item x="327"/>
        <item x="1899"/>
        <item x="1370"/>
        <item x="144"/>
        <item x="328"/>
        <item x="2683"/>
        <item x="2404"/>
        <item x="1018"/>
        <item x="2550"/>
        <item x="1371"/>
        <item x="2551"/>
        <item x="2074"/>
        <item x="1731"/>
        <item x="1019"/>
        <item x="1540"/>
        <item x="666"/>
        <item x="513"/>
        <item x="1020"/>
        <item x="1900"/>
        <item x="1901"/>
        <item x="1541"/>
        <item x="840"/>
        <item x="1542"/>
        <item x="1902"/>
        <item x="1903"/>
        <item x="1021"/>
        <item x="1022"/>
        <item x="514"/>
        <item x="2405"/>
        <item x="2552"/>
        <item x="1543"/>
        <item x="841"/>
        <item x="329"/>
        <item x="1544"/>
        <item x="515"/>
        <item x="145"/>
        <item x="1213"/>
        <item x="1214"/>
        <item x="146"/>
        <item x="2553"/>
        <item x="667"/>
        <item x="1023"/>
        <item x="516"/>
        <item x="668"/>
        <item x="2241"/>
        <item x="1215"/>
        <item x="1732"/>
        <item x="1024"/>
        <item x="517"/>
        <item x="518"/>
        <item x="2684"/>
        <item x="2554"/>
        <item x="1216"/>
        <item x="2075"/>
        <item x="1025"/>
        <item x="1904"/>
        <item x="1545"/>
        <item x="1733"/>
        <item x="1734"/>
        <item x="147"/>
        <item x="148"/>
        <item x="1026"/>
        <item x="2685"/>
        <item x="330"/>
        <item x="1905"/>
        <item x="1027"/>
        <item x="1546"/>
        <item x="1217"/>
        <item x="1906"/>
        <item x="2242"/>
        <item x="519"/>
        <item x="331"/>
        <item x="842"/>
        <item x="1547"/>
        <item x="843"/>
        <item x="844"/>
        <item x="669"/>
        <item x="149"/>
        <item x="1548"/>
        <item x="2686"/>
        <item x="1549"/>
        <item x="1028"/>
        <item x="1029"/>
        <item x="1372"/>
        <item x="1373"/>
        <item x="1030"/>
        <item x="845"/>
        <item x="2406"/>
        <item x="1907"/>
        <item x="1550"/>
        <item x="1551"/>
        <item x="1552"/>
        <item x="1374"/>
        <item x="2076"/>
        <item x="1031"/>
        <item x="1553"/>
        <item x="2407"/>
        <item x="2077"/>
        <item x="332"/>
        <item x="1735"/>
        <item x="2078"/>
        <item x="1218"/>
        <item x="2687"/>
        <item x="2079"/>
        <item x="1375"/>
        <item x="520"/>
        <item x="2080"/>
        <item x="1554"/>
        <item x="521"/>
        <item x="846"/>
        <item x="1555"/>
        <item x="2408"/>
        <item x="522"/>
        <item x="670"/>
        <item x="1556"/>
        <item x="1557"/>
        <item x="150"/>
        <item x="151"/>
        <item x="2243"/>
        <item x="152"/>
        <item x="153"/>
        <item x="1736"/>
        <item x="333"/>
        <item x="2081"/>
        <item x="1219"/>
        <item x="1376"/>
        <item x="2555"/>
        <item x="154"/>
        <item x="1032"/>
        <item x="1737"/>
        <item x="2556"/>
        <item x="1738"/>
        <item x="2557"/>
        <item x="155"/>
        <item x="847"/>
        <item x="2409"/>
        <item x="1033"/>
        <item x="523"/>
        <item x="1739"/>
        <item x="1220"/>
        <item x="1377"/>
        <item x="1908"/>
        <item x="1378"/>
        <item x="848"/>
        <item x="2558"/>
        <item x="1909"/>
        <item x="671"/>
        <item x="849"/>
        <item x="850"/>
        <item x="524"/>
        <item x="334"/>
        <item x="2082"/>
        <item x="1558"/>
        <item x="1034"/>
        <item x="1910"/>
        <item x="2559"/>
        <item x="2560"/>
        <item x="851"/>
        <item x="1559"/>
        <item x="2688"/>
        <item x="156"/>
        <item x="157"/>
        <item x="672"/>
        <item x="1221"/>
        <item x="2410"/>
        <item x="2244"/>
        <item x="2245"/>
        <item x="1222"/>
        <item x="673"/>
        <item x="158"/>
        <item x="674"/>
        <item x="1740"/>
        <item x="2561"/>
        <item x="2083"/>
        <item x="1223"/>
        <item x="525"/>
        <item x="1035"/>
        <item x="335"/>
        <item x="1741"/>
        <item x="852"/>
        <item x="1560"/>
        <item x="1911"/>
        <item x="1912"/>
        <item x="159"/>
        <item x="1561"/>
        <item x="853"/>
        <item x="1379"/>
        <item x="1913"/>
        <item x="1224"/>
        <item x="2084"/>
        <item x="2085"/>
        <item x="2086"/>
        <item x="1742"/>
        <item x="1562"/>
        <item x="1036"/>
        <item x="2246"/>
        <item x="1380"/>
        <item x="1743"/>
        <item x="2087"/>
        <item x="336"/>
        <item x="1225"/>
        <item t="default"/>
      </items>
    </pivotField>
    <pivotField showAll="0"/>
    <pivotField showAll="0"/>
    <pivotField showAll="0"/>
    <pivotField axis="axisRow" showAll="0" sortType="descending">
      <items count="17">
        <item x="5"/>
        <item x="0"/>
        <item x="8"/>
        <item x="6"/>
        <item x="1"/>
        <item x="3"/>
        <item x="9"/>
        <item x="2"/>
        <item x="11"/>
        <item x="10"/>
        <item x="4"/>
        <item x="7"/>
        <item x="14"/>
        <item x="12"/>
        <item x="13"/>
        <item x="15"/>
        <item t="default"/>
      </items>
      <autoSortScope>
        <pivotArea dataOnly="0" outline="0" fieldPosition="0">
          <references count="1">
            <reference field="4294967294" count="1" selected="0">
              <x v="1"/>
            </reference>
          </references>
        </pivotArea>
      </autoSortScope>
    </pivotField>
    <pivotField showAll="0"/>
    <pivotField showAll="0">
      <items count="44">
        <item x="22"/>
        <item x="8"/>
        <item x="9"/>
        <item x="40"/>
        <item x="18"/>
        <item x="12"/>
        <item x="42"/>
        <item x="19"/>
        <item x="26"/>
        <item x="33"/>
        <item x="6"/>
        <item x="39"/>
        <item x="4"/>
        <item x="38"/>
        <item x="3"/>
        <item x="13"/>
        <item x="30"/>
        <item x="36"/>
        <item x="7"/>
        <item x="41"/>
        <item x="10"/>
        <item x="24"/>
        <item x="34"/>
        <item x="23"/>
        <item x="14"/>
        <item x="2"/>
        <item x="32"/>
        <item x="17"/>
        <item x="16"/>
        <item x="11"/>
        <item x="37"/>
        <item x="29"/>
        <item x="31"/>
        <item x="28"/>
        <item x="27"/>
        <item x="35"/>
        <item x="21"/>
        <item x="20"/>
        <item x="25"/>
        <item x="5"/>
        <item x="15"/>
        <item x="1"/>
        <item x="0"/>
        <item t="default"/>
      </items>
    </pivotField>
    <pivotField showAll="0">
      <items count="9">
        <item x="0"/>
        <item x="7"/>
        <item x="6"/>
        <item x="4"/>
        <item x="1"/>
        <item x="2"/>
        <item x="5"/>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s>
  <rowFields count="1">
    <field x="4"/>
  </rowFields>
  <rowItems count="17">
    <i>
      <x/>
    </i>
    <i>
      <x v="4"/>
    </i>
    <i>
      <x v="1"/>
    </i>
    <i>
      <x v="7"/>
    </i>
    <i>
      <x v="3"/>
    </i>
    <i>
      <x v="5"/>
    </i>
    <i>
      <x v="10"/>
    </i>
    <i>
      <x v="2"/>
    </i>
    <i>
      <x v="11"/>
    </i>
    <i>
      <x v="9"/>
    </i>
    <i>
      <x v="6"/>
    </i>
    <i>
      <x v="13"/>
    </i>
    <i>
      <x v="12"/>
    </i>
    <i>
      <x v="8"/>
    </i>
    <i>
      <x v="15"/>
    </i>
    <i>
      <x v="14"/>
    </i>
    <i t="grand">
      <x/>
    </i>
  </rowItems>
  <colFields count="1">
    <field x="-2"/>
  </colFields>
  <colItems count="2">
    <i>
      <x/>
    </i>
    <i i="1">
      <x v="1"/>
    </i>
  </colItems>
  <dataFields count="2">
    <dataField name="Count of Title" fld="0" subtotal="count" baseField="0" baseItem="0"/>
    <dataField name="Sum of Gross Revenue" fld="17"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5DA3373-C7F7-4A1B-98F4-2A225F077B59}" sourceName="Country">
  <pivotTables>
    <pivotTable tabId="22" name="PivotTable11"/>
    <pivotTable tabId="25" name="PivotTable17"/>
    <pivotTable tabId="17" name="PivotTable16"/>
    <pivotTable tabId="13" name="PivotTable12"/>
  </pivotTables>
  <data>
    <tabular pivotCacheId="1845869650">
      <items count="43">
        <i x="22" s="1"/>
        <i x="8" s="1"/>
        <i x="9" s="1"/>
        <i x="40" s="1"/>
        <i x="18" s="1"/>
        <i x="12" s="1"/>
        <i x="42" s="1"/>
        <i x="19" s="1"/>
        <i x="26" s="1"/>
        <i x="33" s="1"/>
        <i x="6" s="1"/>
        <i x="39" s="1"/>
        <i x="4" s="1"/>
        <i x="38" s="1"/>
        <i x="3" s="1"/>
        <i x="13" s="1"/>
        <i x="30" s="1"/>
        <i x="36" s="1"/>
        <i x="7" s="1"/>
        <i x="41" s="1"/>
        <i x="10" s="1"/>
        <i x="24" s="1"/>
        <i x="34" s="1"/>
        <i x="23" s="1"/>
        <i x="14" s="1"/>
        <i x="2" s="1"/>
        <i x="32" s="1"/>
        <i x="17" s="1"/>
        <i x="16" s="1"/>
        <i x="11" s="1"/>
        <i x="37" s="1"/>
        <i x="29" s="1"/>
        <i x="31" s="1"/>
        <i x="28" s="1"/>
        <i x="27" s="1"/>
        <i x="35" s="1"/>
        <i x="21" s="1"/>
        <i x="20" s="1"/>
        <i x="25" s="1"/>
        <i x="5" s="1"/>
        <i x="1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616AA89B-38DF-4D35-8304-C419CD1E02C6}" sourceName="Genre">
  <pivotTables>
    <pivotTable tabId="22" name="PivotTable11"/>
    <pivotTable tabId="25" name="PivotTable17"/>
    <pivotTable tabId="17" name="PivotTable16"/>
    <pivotTable tabId="13" name="PivotTable12"/>
  </pivotTables>
  <data>
    <tabular pivotCacheId="1845869650">
      <items count="16">
        <i x="5" s="1"/>
        <i x="0" s="1"/>
        <i x="8" s="1"/>
        <i x="6" s="1"/>
        <i x="1" s="1"/>
        <i x="3" s="1"/>
        <i x="9" s="1"/>
        <i x="2" s="1"/>
        <i x="11" s="1"/>
        <i x="10" s="1"/>
        <i x="4" s="1"/>
        <i x="7" s="1"/>
        <i x="14" s="1"/>
        <i x="12" s="1"/>
        <i x="13"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2C7776D3-FD7E-43F0-A3B8-9079D28B6ABA}" sourceName="Rating">
  <pivotTables>
    <pivotTable tabId="22" name="PivotTable11"/>
    <pivotTable tabId="25" name="PivotTable17"/>
    <pivotTable tabId="17" name="PivotTable16"/>
    <pivotTable tabId="13" name="PivotTable12"/>
  </pivotTables>
  <data>
    <tabular pivotCacheId="1845869650">
      <items count="8">
        <i x="0" s="1"/>
        <i x="7" s="1"/>
        <i x="6" s="1"/>
        <i x="4" s="1"/>
        <i x="1" s="1"/>
        <i x="2"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Release_Date" xr10:uid="{9FD70440-05EF-40BA-997B-41D666689338}" sourceName="Years (Release Date)">
  <pivotTables>
    <pivotTable tabId="12" name="PivotTable20"/>
  </pivotTables>
  <data>
    <tabular pivotCacheId="881308861">
      <items count="10">
        <i x="1" s="1"/>
        <i x="2" s="1"/>
        <i x="3" s="1"/>
        <i x="4" s="1"/>
        <i x="5" s="1"/>
        <i x="6" s="1"/>
        <i x="7" s="1"/>
        <i x="8" s="1"/>
        <i x="0"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79A0C4C-9FF9-4C94-BE6C-4350C90DF751}" cache="Slicer_Country" caption="Country" rowHeight="241300"/>
  <slicer name="Genre" xr10:uid="{B34790F6-883C-4CCF-818A-5DDC4B416BCA}" cache="Slicer_Genre" caption="Genre" columnCount="2" rowHeight="241300"/>
  <slicer name="Rating" xr10:uid="{FC391926-9B89-4B73-AC0C-02777B672310}" cache="Slicer_Rating" caption="Rating" columnCount="2" rowHeight="241300"/>
  <slicer name="Years (Release Date)" xr10:uid="{68FE2028-E47C-48CA-83F1-1DC56C87CC44}" cache="Slicer_Years__Release_Date" caption="Years (Release Date)"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1EA1CC-4548-470E-A7C0-90159F074D1A}" name="Table1" displayName="Table1" ref="A9:U2698" totalsRowShown="0">
  <autoFilter ref="A9:U2698" xr:uid="{AE1EA1CC-4548-470E-A7C0-90159F074D1A}"/>
  <sortState xmlns:xlrd2="http://schemas.microsoft.com/office/spreadsheetml/2017/richdata2" ref="A10:T2698">
    <sortCondition ref="J9:J2698"/>
  </sortState>
  <tableColumns count="21">
    <tableColumn id="1" xr3:uid="{D1F94220-4702-479F-8770-E40F330E5BDE}" name="Title"/>
    <tableColumn id="2" xr3:uid="{C4B79A5E-DAB1-4F0A-8DB6-39121F2E0DE8}" name="Number Of Titles"/>
    <tableColumn id="3" xr3:uid="{801D6C7F-DAC1-4E90-81C8-163AABD2E3DF}" name="Release Date" dataDxfId="7"/>
    <tableColumn id="4" xr3:uid="{F609629D-A1BC-432D-A7B2-E46B42D77A0A}" name="Color/B&amp;W"/>
    <tableColumn id="5" xr3:uid="{F5504EB6-EB4E-442F-AE71-405F8D7142E9}" name="Genre"/>
    <tableColumn id="6" xr3:uid="{FABBCA87-9A9B-4DCB-BE43-5FBC6ABE7F78}" name="Language"/>
    <tableColumn id="7" xr3:uid="{06B0B7E9-3FCF-42CB-B206-62776BF0CAD9}" name="Country"/>
    <tableColumn id="8" xr3:uid="{AD42E49C-C4A0-4E5A-B649-13DEA600DAED}" name="Rating"/>
    <tableColumn id="9" xr3:uid="{AFA18A21-7014-4228-804D-A4356CE9A25A}" name="Lead Actor"/>
    <tableColumn id="10" xr3:uid="{755AFF1B-7D91-402A-8E65-63C9F887D8D1}" name="Director Name"/>
    <tableColumn id="11" xr3:uid="{8772B684-F2F8-4111-9B4E-A1E1047C10AF}" name="Lead Actor FB Likes"/>
    <tableColumn id="12" xr3:uid="{9C51547B-1C27-4161-9562-75155F8BDEFB}" name="Cast FB Likes"/>
    <tableColumn id="13" xr3:uid="{8B506AD6-30E0-44A9-A322-695304C67967}" name="Director FB Likes"/>
    <tableColumn id="14" xr3:uid="{402EEF62-B1B8-4F45-AC16-8146108494F7}" name="Movie FB Likes"/>
    <tableColumn id="15" xr3:uid="{F3C65F4F-1731-4E37-AB5D-16C8A958C348}" name="IMDb Score (1-10)"/>
    <tableColumn id="16" xr3:uid="{0FEE6031-3388-40FB-A68D-6E29345C2550}" name="Total Reviews"/>
    <tableColumn id="17" xr3:uid="{48E76D89-37D3-46DA-8F95-B76505BE62A1}" name="Duration (min)"/>
    <tableColumn id="18" xr3:uid="{32AE250B-6D7B-4128-863D-F9B991E14412}" name="Gross Revenue"/>
    <tableColumn id="19" xr3:uid="{9234171F-B273-468E-B223-A2365D8C7155}" name="Budget"/>
    <tableColumn id="22" xr3:uid="{44ACFA8D-0EA7-4164-AEE9-CBD8830D08FF}" name="Profit" dataDxfId="6">
      <calculatedColumnFormula>Table1[[#This Row],[Gross Revenue]]-Table1[[#This Row],[Budget]]</calculatedColumnFormula>
    </tableColumn>
    <tableColumn id="23" xr3:uid="{954A45D7-7EB5-4916-8197-F1C4E8AE2F49}" name="YEAR" dataDxfId="5">
      <calculatedColumnFormula>YEAR(Table1[[#This Row],[Release Date]])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EA00D1-8CE7-470C-9583-6A2179852003}" name="Table15" displayName="Table15" ref="A1:U2690" totalsRowShown="0">
  <autoFilter ref="A1:U2690" xr:uid="{6BEA00D1-8CE7-470C-9583-6A2179852003}"/>
  <sortState xmlns:xlrd2="http://schemas.microsoft.com/office/spreadsheetml/2017/richdata2" ref="A2:T2690">
    <sortCondition ref="J9:J2698"/>
  </sortState>
  <tableColumns count="21">
    <tableColumn id="1" xr3:uid="{17A46900-D7C8-4E44-99A1-0E4A52569340}" name="Title"/>
    <tableColumn id="2" xr3:uid="{D2DC3406-9ECA-4402-80CF-2DD6578005AF}" name="Number Of Titles"/>
    <tableColumn id="3" xr3:uid="{2D5DA291-6489-409C-BA1E-90F69FAECE2A}" name="Release Date" dataDxfId="4"/>
    <tableColumn id="4" xr3:uid="{A0B117E3-C93C-4A1B-BC61-0527458B1F89}" name="Color/B&amp;W"/>
    <tableColumn id="5" xr3:uid="{B0F2CB34-C828-4A8C-AEA2-0B115FFACFE1}" name="Genre"/>
    <tableColumn id="6" xr3:uid="{2F4606B3-8768-4034-94A1-265091158541}" name="Language"/>
    <tableColumn id="7" xr3:uid="{C6C81B98-1174-40C1-9FA4-744EF1ED201E}" name="Country"/>
    <tableColumn id="8" xr3:uid="{21F91677-9DD5-4070-A9AC-3F8149472855}" name="Rating"/>
    <tableColumn id="9" xr3:uid="{7ABF466A-02AB-48DE-A0E9-98FA326A10AC}" name="Lead Actor"/>
    <tableColumn id="10" xr3:uid="{21C47A91-1B7F-406E-B58B-75DF9F515277}" name="Director Name"/>
    <tableColumn id="11" xr3:uid="{ED360BE0-5127-4A2E-A39E-02110F607D5E}" name="Lead Actor FB Likes"/>
    <tableColumn id="12" xr3:uid="{AAF1B218-C7C5-4C50-9023-9D41E08B53E1}" name="Cast FB Likes"/>
    <tableColumn id="13" xr3:uid="{EA0C1294-386D-4453-97C5-EC780A13FF65}" name="Director FB Likes"/>
    <tableColumn id="14" xr3:uid="{01330A5B-1563-4999-BC5E-7082B8D5D10C}" name="Movie FB Likes"/>
    <tableColumn id="15" xr3:uid="{FC36481F-1DAE-4F88-AA72-BA89D11CC8D0}" name="IMDb Score (1-10)"/>
    <tableColumn id="16" xr3:uid="{D3CF2FF1-ADCC-4054-B73A-06F44B447A03}" name="Total Reviews"/>
    <tableColumn id="17" xr3:uid="{6B7332E3-9775-4BE7-8329-84667FF6DF58}" name="Duration (min)"/>
    <tableColumn id="18" xr3:uid="{CC89B34E-E34D-43C8-B0E1-DDE8C81DEE5E}" name="Gross Revenue"/>
    <tableColumn id="19" xr3:uid="{67CB2081-09CA-4002-B29A-EED32E578E9E}" name="Budget"/>
    <tableColumn id="22" xr3:uid="{BA89E518-175D-4CE9-9FE8-0E29C493DDAF}" name="Profit" dataDxfId="3">
      <calculatedColumnFormula>Table15[[#This Row],[Gross Revenue]]-Table15[[#This Row],[Budget]]</calculatedColumnFormula>
    </tableColumn>
    <tableColumn id="23" xr3:uid="{5071C1E6-2F2A-4E93-83CF-143FB09E06CC}" name="YEAR" dataDxfId="2">
      <calculatedColumnFormula>YEAR(Table15[[#This Row],[Release Date]])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5744FC-E789-4548-8638-A7D9F1CF2E74}" name="Table2" displayName="Table2" ref="D5:E49" totalsRowShown="0">
  <autoFilter ref="D5:E49" xr:uid="{615744FC-E789-4548-8638-A7D9F1CF2E74}"/>
  <tableColumns count="2">
    <tableColumn id="1" xr3:uid="{D4F5A91A-D047-4654-B1A2-4FDF528496DC}" name="COUNTRY" dataDxfId="1"/>
    <tableColumn id="2" xr3:uid="{7C1C827B-1960-40BE-ADD5-4381FF420460}" name="SUM"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2:U2698"/>
  <sheetViews>
    <sheetView topLeftCell="I2676" zoomScale="90" zoomScaleNormal="90" workbookViewId="0">
      <selection activeCell="I9" sqref="A9:U2698"/>
    </sheetView>
  </sheetViews>
  <sheetFormatPr defaultColWidth="8.69921875" defaultRowHeight="13.8" x14ac:dyDescent="0.25"/>
  <cols>
    <col min="1" max="1" width="14.3984375" style="3" customWidth="1"/>
    <col min="2" max="2" width="18.19921875" style="3" customWidth="1"/>
    <col min="3" max="3" width="14.59765625" style="2" customWidth="1"/>
    <col min="4" max="4" width="13.3984375" style="3" customWidth="1"/>
    <col min="5" max="5" width="14" style="3" customWidth="1"/>
    <col min="6" max="6" width="14.3984375" style="3" customWidth="1"/>
    <col min="7" max="7" width="13.69921875" style="3" customWidth="1"/>
    <col min="8" max="8" width="8.59765625" style="3" customWidth="1"/>
    <col min="9" max="9" width="14.3984375" style="3" customWidth="1"/>
    <col min="10" max="10" width="21" style="3" customWidth="1"/>
    <col min="11" max="11" width="19.69921875" style="4" customWidth="1"/>
    <col min="12" max="12" width="14.3984375" style="4" customWidth="1"/>
    <col min="13" max="13" width="17.59765625" style="4" customWidth="1"/>
    <col min="14" max="14" width="16.19921875" style="4" customWidth="1"/>
    <col min="15" max="15" width="18.69921875" style="4" customWidth="1"/>
    <col min="16" max="16" width="15.3984375" style="4" customWidth="1"/>
    <col min="17" max="17" width="16" style="4" customWidth="1"/>
    <col min="18" max="18" width="16.3984375" style="5" customWidth="1"/>
    <col min="19" max="19" width="12.69921875" style="5" customWidth="1"/>
    <col min="20" max="20" width="10.5" customWidth="1"/>
  </cols>
  <sheetData>
    <row r="2" spans="1:21" x14ac:dyDescent="0.25">
      <c r="B2" s="13" t="s">
        <v>5366</v>
      </c>
      <c r="C2" s="14"/>
      <c r="D2" s="14"/>
      <c r="E2" s="14"/>
      <c r="F2" s="14"/>
      <c r="G2" s="14"/>
      <c r="H2" s="14"/>
      <c r="I2" s="14"/>
      <c r="J2" s="14"/>
      <c r="K2" s="14"/>
      <c r="L2" s="14"/>
    </row>
    <row r="3" spans="1:21" x14ac:dyDescent="0.25">
      <c r="B3" s="14"/>
      <c r="C3" s="14"/>
      <c r="D3" s="14"/>
      <c r="E3" s="14"/>
      <c r="F3" s="14"/>
      <c r="G3" s="14"/>
      <c r="H3" s="14"/>
      <c r="I3" s="14"/>
      <c r="J3" s="14"/>
      <c r="K3" s="14"/>
      <c r="L3" s="14"/>
    </row>
    <row r="4" spans="1:21" x14ac:dyDescent="0.25">
      <c r="B4" s="14"/>
      <c r="C4" s="14"/>
      <c r="D4" s="14"/>
      <c r="E4" s="14"/>
      <c r="F4" s="14"/>
      <c r="G4" s="14"/>
      <c r="H4" s="14"/>
      <c r="I4" s="14"/>
      <c r="J4" s="14"/>
      <c r="K4" s="14"/>
      <c r="L4" s="14"/>
    </row>
    <row r="9" spans="1:21" s="1" customFormat="1" ht="14.4" x14ac:dyDescent="0.3">
      <c r="A9" t="s">
        <v>0</v>
      </c>
      <c r="B9" t="s">
        <v>5365</v>
      </c>
      <c r="C9" t="s">
        <v>5363</v>
      </c>
      <c r="D9" t="s">
        <v>1</v>
      </c>
      <c r="E9" t="s">
        <v>2</v>
      </c>
      <c r="F9" t="s">
        <v>3</v>
      </c>
      <c r="G9" t="s">
        <v>4</v>
      </c>
      <c r="H9" t="s">
        <v>5</v>
      </c>
      <c r="I9" t="s">
        <v>6</v>
      </c>
      <c r="J9" t="s">
        <v>7</v>
      </c>
      <c r="K9" t="s">
        <v>8</v>
      </c>
      <c r="L9" t="s">
        <v>9</v>
      </c>
      <c r="M9" t="s">
        <v>10</v>
      </c>
      <c r="N9" t="s">
        <v>11</v>
      </c>
      <c r="O9" t="s">
        <v>12</v>
      </c>
      <c r="P9" t="s">
        <v>13</v>
      </c>
      <c r="Q9" t="s">
        <v>14</v>
      </c>
      <c r="R9" t="s">
        <v>15</v>
      </c>
      <c r="S9" t="s">
        <v>16</v>
      </c>
      <c r="T9" s="1" t="s">
        <v>5373</v>
      </c>
      <c r="U9" s="1" t="s">
        <v>5377</v>
      </c>
    </row>
    <row r="10" spans="1:21" x14ac:dyDescent="0.25">
      <c r="A10" t="s">
        <v>1730</v>
      </c>
      <c r="B10">
        <v>1</v>
      </c>
      <c r="C10" s="8">
        <v>37324</v>
      </c>
      <c r="D10" t="s">
        <v>28</v>
      </c>
      <c r="E10" t="s">
        <v>25</v>
      </c>
      <c r="F10" t="s">
        <v>19</v>
      </c>
      <c r="G10" t="s">
        <v>93</v>
      </c>
      <c r="H10" t="s">
        <v>38</v>
      </c>
      <c r="I10" t="s">
        <v>493</v>
      </c>
      <c r="J10" t="s">
        <v>1731</v>
      </c>
      <c r="K10">
        <v>636</v>
      </c>
      <c r="L10">
        <v>1033</v>
      </c>
      <c r="M10">
        <v>9</v>
      </c>
      <c r="N10">
        <v>352</v>
      </c>
      <c r="O10" t="s">
        <v>5378</v>
      </c>
      <c r="P10">
        <v>67</v>
      </c>
      <c r="Q10">
        <v>92</v>
      </c>
      <c r="R10">
        <v>6239558</v>
      </c>
      <c r="S10">
        <v>5000000</v>
      </c>
      <c r="T10">
        <f>Table1[[#This Row],[Gross Revenue]]-Table1[[#This Row],[Budget]]</f>
        <v>1239558</v>
      </c>
      <c r="U10">
        <f>YEAR(Table1[[#This Row],[Release Date]])</f>
        <v>2002</v>
      </c>
    </row>
    <row r="11" spans="1:21" x14ac:dyDescent="0.25">
      <c r="A11" t="s">
        <v>3430</v>
      </c>
      <c r="B11">
        <v>1</v>
      </c>
      <c r="C11" s="8">
        <v>38255</v>
      </c>
      <c r="D11" t="s">
        <v>28</v>
      </c>
      <c r="E11" t="s">
        <v>18</v>
      </c>
      <c r="F11" t="s">
        <v>19</v>
      </c>
      <c r="G11" t="s">
        <v>515</v>
      </c>
      <c r="H11" t="s">
        <v>38</v>
      </c>
      <c r="I11" t="s">
        <v>3431</v>
      </c>
      <c r="J11" t="s">
        <v>3432</v>
      </c>
      <c r="K11">
        <v>439</v>
      </c>
      <c r="L11">
        <v>940</v>
      </c>
      <c r="M11">
        <v>275</v>
      </c>
      <c r="N11">
        <v>0</v>
      </c>
      <c r="O11">
        <v>6.1</v>
      </c>
      <c r="P11">
        <v>71</v>
      </c>
      <c r="Q11">
        <v>104</v>
      </c>
      <c r="R11">
        <v>3607</v>
      </c>
      <c r="S11">
        <v>10000000</v>
      </c>
      <c r="T11">
        <f>Table1[[#This Row],[Gross Revenue]]-Table1[[#This Row],[Budget]]</f>
        <v>-9996393</v>
      </c>
      <c r="U11">
        <f>YEAR(Table1[[#This Row],[Release Date]])</f>
        <v>2004</v>
      </c>
    </row>
    <row r="12" spans="1:21" x14ac:dyDescent="0.25">
      <c r="A12" t="s">
        <v>3602</v>
      </c>
      <c r="B12">
        <v>1</v>
      </c>
      <c r="C12" s="8">
        <v>38352</v>
      </c>
      <c r="D12" t="s">
        <v>28</v>
      </c>
      <c r="E12" t="s">
        <v>22</v>
      </c>
      <c r="F12" t="s">
        <v>19</v>
      </c>
      <c r="G12" t="s">
        <v>20</v>
      </c>
      <c r="H12" t="s">
        <v>43</v>
      </c>
      <c r="I12" t="s">
        <v>79</v>
      </c>
      <c r="J12" t="s">
        <v>3603</v>
      </c>
      <c r="K12">
        <v>13000</v>
      </c>
      <c r="L12">
        <v>19330</v>
      </c>
      <c r="M12">
        <v>11</v>
      </c>
      <c r="N12">
        <v>0</v>
      </c>
      <c r="O12">
        <v>7.1</v>
      </c>
      <c r="P12">
        <v>160</v>
      </c>
      <c r="Q12">
        <v>100</v>
      </c>
      <c r="R12">
        <v>9176553</v>
      </c>
      <c r="S12">
        <v>7500000</v>
      </c>
      <c r="T12">
        <f>Table1[[#This Row],[Gross Revenue]]-Table1[[#This Row],[Budget]]</f>
        <v>1676553</v>
      </c>
      <c r="U12">
        <f>YEAR(Table1[[#This Row],[Release Date]])</f>
        <v>2004</v>
      </c>
    </row>
    <row r="13" spans="1:21" x14ac:dyDescent="0.25">
      <c r="A13" t="s">
        <v>2633</v>
      </c>
      <c r="B13">
        <v>1</v>
      </c>
      <c r="C13" s="8">
        <v>37804</v>
      </c>
      <c r="D13" t="s">
        <v>28</v>
      </c>
      <c r="E13" t="s">
        <v>25</v>
      </c>
      <c r="F13" t="s">
        <v>19</v>
      </c>
      <c r="G13" t="s">
        <v>2881</v>
      </c>
      <c r="H13" t="s">
        <v>43</v>
      </c>
      <c r="I13" t="s">
        <v>482</v>
      </c>
      <c r="J13" t="s">
        <v>2634</v>
      </c>
      <c r="K13">
        <v>3000</v>
      </c>
      <c r="L13">
        <v>6539</v>
      </c>
      <c r="M13">
        <v>64</v>
      </c>
      <c r="N13">
        <v>806</v>
      </c>
      <c r="O13">
        <v>2.7</v>
      </c>
      <c r="P13">
        <v>99</v>
      </c>
      <c r="Q13">
        <v>85</v>
      </c>
      <c r="R13">
        <v>48546578</v>
      </c>
      <c r="S13">
        <v>20000000</v>
      </c>
      <c r="T13">
        <f>Table1[[#This Row],[Gross Revenue]]-Table1[[#This Row],[Budget]]</f>
        <v>28546578</v>
      </c>
      <c r="U13">
        <f>YEAR(Table1[[#This Row],[Release Date]])</f>
        <v>2003</v>
      </c>
    </row>
    <row r="14" spans="1:21" x14ac:dyDescent="0.25">
      <c r="A14" t="s">
        <v>5275</v>
      </c>
      <c r="B14">
        <v>1</v>
      </c>
      <c r="C14" s="8">
        <v>39365</v>
      </c>
      <c r="D14" t="s">
        <v>28</v>
      </c>
      <c r="E14" t="s">
        <v>25</v>
      </c>
      <c r="F14" t="s">
        <v>19</v>
      </c>
      <c r="G14" t="s">
        <v>20</v>
      </c>
      <c r="H14"/>
      <c r="I14" t="s">
        <v>5276</v>
      </c>
      <c r="J14" t="s">
        <v>5277</v>
      </c>
      <c r="K14">
        <v>563</v>
      </c>
      <c r="L14">
        <v>2628</v>
      </c>
      <c r="M14">
        <v>102</v>
      </c>
      <c r="N14">
        <v>212</v>
      </c>
      <c r="O14">
        <v>6.1</v>
      </c>
      <c r="P14">
        <v>14</v>
      </c>
      <c r="Q14">
        <v>98</v>
      </c>
      <c r="R14">
        <v>105943</v>
      </c>
      <c r="S14">
        <v>1500000</v>
      </c>
      <c r="T14">
        <f>Table1[[#This Row],[Gross Revenue]]-Table1[[#This Row],[Budget]]</f>
        <v>-1394057</v>
      </c>
      <c r="U14">
        <f>YEAR(Table1[[#This Row],[Release Date]])</f>
        <v>2007</v>
      </c>
    </row>
    <row r="15" spans="1:21" x14ac:dyDescent="0.25">
      <c r="A15" t="s">
        <v>1705</v>
      </c>
      <c r="B15">
        <v>1</v>
      </c>
      <c r="C15" s="8">
        <v>37308</v>
      </c>
      <c r="D15" t="s">
        <v>28</v>
      </c>
      <c r="E15" t="s">
        <v>22</v>
      </c>
      <c r="F15" t="s">
        <v>19</v>
      </c>
      <c r="G15" t="s">
        <v>20</v>
      </c>
      <c r="H15" t="s">
        <v>38</v>
      </c>
      <c r="I15" t="s">
        <v>605</v>
      </c>
      <c r="J15" t="s">
        <v>470</v>
      </c>
      <c r="K15">
        <v>2000</v>
      </c>
      <c r="L15">
        <v>2564</v>
      </c>
      <c r="M15">
        <v>1000</v>
      </c>
      <c r="N15">
        <v>63</v>
      </c>
      <c r="O15">
        <v>5.4</v>
      </c>
      <c r="P15">
        <v>22</v>
      </c>
      <c r="Q15">
        <v>111</v>
      </c>
      <c r="R15">
        <v>2580</v>
      </c>
      <c r="S15">
        <v>1650000</v>
      </c>
      <c r="T15">
        <f>Table1[[#This Row],[Gross Revenue]]-Table1[[#This Row],[Budget]]</f>
        <v>-1647420</v>
      </c>
      <c r="U15">
        <f>YEAR(Table1[[#This Row],[Release Date]])</f>
        <v>2002</v>
      </c>
    </row>
    <row r="16" spans="1:21" x14ac:dyDescent="0.25">
      <c r="A16" t="s">
        <v>1912</v>
      </c>
      <c r="B16">
        <v>1</v>
      </c>
      <c r="C16" s="8">
        <v>37417</v>
      </c>
      <c r="D16" t="s">
        <v>28</v>
      </c>
      <c r="E16" t="s">
        <v>25</v>
      </c>
      <c r="F16" t="s">
        <v>19</v>
      </c>
      <c r="G16" t="s">
        <v>20</v>
      </c>
      <c r="H16" t="s">
        <v>43</v>
      </c>
      <c r="I16" t="s">
        <v>1913</v>
      </c>
      <c r="J16" t="s">
        <v>1914</v>
      </c>
      <c r="K16">
        <v>640000</v>
      </c>
      <c r="L16">
        <v>656730</v>
      </c>
      <c r="M16">
        <v>285</v>
      </c>
      <c r="N16">
        <v>0</v>
      </c>
      <c r="O16">
        <v>7.2</v>
      </c>
      <c r="P16">
        <v>181</v>
      </c>
      <c r="Q16">
        <v>98</v>
      </c>
      <c r="R16">
        <v>84136909</v>
      </c>
      <c r="S16">
        <v>26000000</v>
      </c>
      <c r="T16">
        <f>Table1[[#This Row],[Gross Revenue]]-Table1[[#This Row],[Budget]]</f>
        <v>58136909</v>
      </c>
      <c r="U16">
        <f>YEAR(Table1[[#This Row],[Release Date]])</f>
        <v>2002</v>
      </c>
    </row>
    <row r="17" spans="1:21" x14ac:dyDescent="0.25">
      <c r="A17" t="s">
        <v>2821</v>
      </c>
      <c r="B17">
        <v>1</v>
      </c>
      <c r="C17" s="8">
        <v>37904</v>
      </c>
      <c r="D17" t="s">
        <v>28</v>
      </c>
      <c r="E17" t="s">
        <v>32</v>
      </c>
      <c r="F17" t="s">
        <v>19</v>
      </c>
      <c r="G17" t="s">
        <v>93</v>
      </c>
      <c r="H17" t="s">
        <v>43</v>
      </c>
      <c r="I17" t="s">
        <v>416</v>
      </c>
      <c r="J17" t="s">
        <v>1914</v>
      </c>
      <c r="K17">
        <v>8000</v>
      </c>
      <c r="L17">
        <v>12410</v>
      </c>
      <c r="M17">
        <v>285</v>
      </c>
      <c r="N17">
        <v>0</v>
      </c>
      <c r="O17">
        <v>6.6</v>
      </c>
      <c r="P17">
        <v>164</v>
      </c>
      <c r="Q17">
        <v>122</v>
      </c>
      <c r="R17">
        <v>148213377</v>
      </c>
      <c r="S17">
        <v>73000000</v>
      </c>
      <c r="T17">
        <f>Table1[[#This Row],[Gross Revenue]]-Table1[[#This Row],[Budget]]</f>
        <v>75213377</v>
      </c>
      <c r="U17">
        <f>YEAR(Table1[[#This Row],[Release Date]])</f>
        <v>2003</v>
      </c>
    </row>
    <row r="18" spans="1:21" x14ac:dyDescent="0.25">
      <c r="A18" t="s">
        <v>3369</v>
      </c>
      <c r="B18">
        <v>1</v>
      </c>
      <c r="C18" s="8">
        <v>38218</v>
      </c>
      <c r="D18" t="s">
        <v>28</v>
      </c>
      <c r="E18" t="s">
        <v>25</v>
      </c>
      <c r="F18" t="s">
        <v>19</v>
      </c>
      <c r="G18" t="s">
        <v>20</v>
      </c>
      <c r="H18" t="s">
        <v>38</v>
      </c>
      <c r="I18" t="s">
        <v>416</v>
      </c>
      <c r="J18" t="s">
        <v>1914</v>
      </c>
      <c r="K18">
        <v>8000</v>
      </c>
      <c r="L18">
        <v>11264</v>
      </c>
      <c r="M18">
        <v>285</v>
      </c>
      <c r="N18">
        <v>0</v>
      </c>
      <c r="O18">
        <v>6.9</v>
      </c>
      <c r="P18">
        <v>173</v>
      </c>
      <c r="Q18">
        <v>106</v>
      </c>
      <c r="R18">
        <v>100468793</v>
      </c>
      <c r="S18">
        <v>65000000</v>
      </c>
      <c r="T18">
        <f>Table1[[#This Row],[Gross Revenue]]-Table1[[#This Row],[Budget]]</f>
        <v>35468793</v>
      </c>
      <c r="U18">
        <f>YEAR(Table1[[#This Row],[Release Date]])</f>
        <v>2004</v>
      </c>
    </row>
    <row r="19" spans="1:21" x14ac:dyDescent="0.25">
      <c r="A19" t="s">
        <v>4048</v>
      </c>
      <c r="B19">
        <v>1</v>
      </c>
      <c r="C19" s="8">
        <v>38613</v>
      </c>
      <c r="D19" t="s">
        <v>28</v>
      </c>
      <c r="E19" t="s">
        <v>32</v>
      </c>
      <c r="F19" t="s">
        <v>19</v>
      </c>
      <c r="G19" t="s">
        <v>20</v>
      </c>
      <c r="H19" t="s">
        <v>43</v>
      </c>
      <c r="I19" t="s">
        <v>1226</v>
      </c>
      <c r="J19" t="s">
        <v>1914</v>
      </c>
      <c r="K19">
        <v>12000</v>
      </c>
      <c r="L19">
        <v>20233</v>
      </c>
      <c r="M19">
        <v>285</v>
      </c>
      <c r="N19">
        <v>16000</v>
      </c>
      <c r="O19">
        <v>6.7</v>
      </c>
      <c r="P19">
        <v>265</v>
      </c>
      <c r="Q19">
        <v>116</v>
      </c>
      <c r="R19">
        <v>119219978</v>
      </c>
      <c r="S19">
        <v>100000000</v>
      </c>
      <c r="T19">
        <f>Table1[[#This Row],[Gross Revenue]]-Table1[[#This Row],[Budget]]</f>
        <v>19219978</v>
      </c>
      <c r="U19">
        <f>YEAR(Table1[[#This Row],[Release Date]])</f>
        <v>2005</v>
      </c>
    </row>
    <row r="20" spans="1:21" x14ac:dyDescent="0.25">
      <c r="A20" t="s">
        <v>4677</v>
      </c>
      <c r="B20">
        <v>1</v>
      </c>
      <c r="C20" s="8">
        <v>38991</v>
      </c>
      <c r="D20" t="s">
        <v>28</v>
      </c>
      <c r="E20" t="s">
        <v>25</v>
      </c>
      <c r="F20" t="s">
        <v>19</v>
      </c>
      <c r="G20" t="s">
        <v>20</v>
      </c>
      <c r="H20" t="s">
        <v>43</v>
      </c>
      <c r="I20" t="s">
        <v>56</v>
      </c>
      <c r="J20" t="s">
        <v>1914</v>
      </c>
      <c r="K20">
        <v>11000</v>
      </c>
      <c r="L20">
        <v>28176</v>
      </c>
      <c r="M20">
        <v>285</v>
      </c>
      <c r="N20">
        <v>41000</v>
      </c>
      <c r="O20">
        <v>6.3</v>
      </c>
      <c r="P20">
        <v>272</v>
      </c>
      <c r="Q20">
        <v>143</v>
      </c>
      <c r="R20">
        <v>2175312</v>
      </c>
      <c r="S20">
        <v>50000000</v>
      </c>
      <c r="T20">
        <f>Table1[[#This Row],[Gross Revenue]]-Table1[[#This Row],[Budget]]</f>
        <v>-47824688</v>
      </c>
      <c r="U20">
        <f>YEAR(Table1[[#This Row],[Release Date]])</f>
        <v>2006</v>
      </c>
    </row>
    <row r="21" spans="1:21" x14ac:dyDescent="0.25">
      <c r="A21" t="s">
        <v>5306</v>
      </c>
      <c r="B21">
        <v>1</v>
      </c>
      <c r="C21" s="8">
        <v>39383</v>
      </c>
      <c r="D21" t="s">
        <v>28</v>
      </c>
      <c r="E21" t="s">
        <v>31</v>
      </c>
      <c r="F21" t="s">
        <v>19</v>
      </c>
      <c r="G21" t="s">
        <v>20</v>
      </c>
      <c r="H21" t="s">
        <v>38</v>
      </c>
      <c r="I21" t="s">
        <v>799</v>
      </c>
      <c r="J21" t="s">
        <v>1914</v>
      </c>
      <c r="K21">
        <v>33000</v>
      </c>
      <c r="L21">
        <v>57308</v>
      </c>
      <c r="M21">
        <v>285</v>
      </c>
      <c r="N21">
        <v>99000</v>
      </c>
      <c r="O21">
        <v>7.8</v>
      </c>
      <c r="P21">
        <v>426</v>
      </c>
      <c r="Q21">
        <v>130</v>
      </c>
      <c r="R21">
        <v>70235322</v>
      </c>
      <c r="S21">
        <v>28000000</v>
      </c>
      <c r="T21">
        <f>Table1[[#This Row],[Gross Revenue]]-Table1[[#This Row],[Budget]]</f>
        <v>42235322</v>
      </c>
      <c r="U21">
        <f>YEAR(Table1[[#This Row],[Release Date]])</f>
        <v>2007</v>
      </c>
    </row>
    <row r="22" spans="1:21" x14ac:dyDescent="0.25">
      <c r="A22" t="s">
        <v>2560</v>
      </c>
      <c r="B22">
        <v>1</v>
      </c>
      <c r="C22" s="8">
        <v>37763</v>
      </c>
      <c r="D22" t="s">
        <v>28</v>
      </c>
      <c r="E22" t="s">
        <v>25</v>
      </c>
      <c r="F22" t="s">
        <v>19</v>
      </c>
      <c r="G22" t="s">
        <v>20</v>
      </c>
      <c r="H22" t="s">
        <v>38</v>
      </c>
      <c r="I22" t="s">
        <v>578</v>
      </c>
      <c r="J22" t="s">
        <v>2561</v>
      </c>
      <c r="K22">
        <v>11000</v>
      </c>
      <c r="L22">
        <v>20009</v>
      </c>
      <c r="M22">
        <v>9</v>
      </c>
      <c r="N22">
        <v>414</v>
      </c>
      <c r="O22">
        <v>6.4</v>
      </c>
      <c r="P22">
        <v>50</v>
      </c>
      <c r="Q22">
        <v>98</v>
      </c>
      <c r="R22">
        <v>101228</v>
      </c>
      <c r="S22">
        <v>3500000</v>
      </c>
      <c r="T22">
        <f>Table1[[#This Row],[Gross Revenue]]-Table1[[#This Row],[Budget]]</f>
        <v>-3398772</v>
      </c>
      <c r="U22">
        <f>YEAR(Table1[[#This Row],[Release Date]])</f>
        <v>2003</v>
      </c>
    </row>
    <row r="23" spans="1:21" x14ac:dyDescent="0.25">
      <c r="A23" t="s">
        <v>1246</v>
      </c>
      <c r="B23">
        <v>1</v>
      </c>
      <c r="C23" s="8">
        <v>37052</v>
      </c>
      <c r="D23" t="s">
        <v>28</v>
      </c>
      <c r="E23" t="s">
        <v>25</v>
      </c>
      <c r="F23" t="s">
        <v>19</v>
      </c>
      <c r="G23" t="s">
        <v>24</v>
      </c>
      <c r="H23" t="s">
        <v>43</v>
      </c>
      <c r="I23" t="s">
        <v>373</v>
      </c>
      <c r="J23" t="s">
        <v>1247</v>
      </c>
      <c r="K23">
        <v>11000</v>
      </c>
      <c r="L23">
        <v>17533</v>
      </c>
      <c r="M23">
        <v>163</v>
      </c>
      <c r="N23">
        <v>0</v>
      </c>
      <c r="O23">
        <v>5.2</v>
      </c>
      <c r="P23">
        <v>108</v>
      </c>
      <c r="Q23">
        <v>103</v>
      </c>
      <c r="R23">
        <v>60400856</v>
      </c>
      <c r="S23">
        <v>35000000</v>
      </c>
      <c r="T23">
        <f>Table1[[#This Row],[Gross Revenue]]-Table1[[#This Row],[Budget]]</f>
        <v>25400856</v>
      </c>
      <c r="U23">
        <f>YEAR(Table1[[#This Row],[Release Date]])</f>
        <v>2001</v>
      </c>
    </row>
    <row r="24" spans="1:21" x14ac:dyDescent="0.25">
      <c r="A24" t="s">
        <v>1281</v>
      </c>
      <c r="B24">
        <v>1</v>
      </c>
      <c r="C24" s="8">
        <v>37071</v>
      </c>
      <c r="D24" t="s">
        <v>28</v>
      </c>
      <c r="E24" t="s">
        <v>22</v>
      </c>
      <c r="F24" t="s">
        <v>19</v>
      </c>
      <c r="G24" t="s">
        <v>20</v>
      </c>
      <c r="H24" t="s">
        <v>36</v>
      </c>
      <c r="I24" t="s">
        <v>1282</v>
      </c>
      <c r="J24" t="s">
        <v>1247</v>
      </c>
      <c r="K24">
        <v>683</v>
      </c>
      <c r="L24">
        <v>2436</v>
      </c>
      <c r="M24">
        <v>163</v>
      </c>
      <c r="N24">
        <v>19000</v>
      </c>
      <c r="O24">
        <v>7.4</v>
      </c>
      <c r="P24">
        <v>80</v>
      </c>
      <c r="Q24">
        <v>101</v>
      </c>
      <c r="R24">
        <v>41227069</v>
      </c>
      <c r="S24">
        <v>11000000</v>
      </c>
      <c r="T24">
        <f>Table1[[#This Row],[Gross Revenue]]-Table1[[#This Row],[Budget]]</f>
        <v>30227069</v>
      </c>
      <c r="U24">
        <f>YEAR(Table1[[#This Row],[Release Date]])</f>
        <v>2001</v>
      </c>
    </row>
    <row r="25" spans="1:21" x14ac:dyDescent="0.25">
      <c r="A25" t="s">
        <v>1637</v>
      </c>
      <c r="B25">
        <v>1</v>
      </c>
      <c r="C25" s="8">
        <v>37270</v>
      </c>
      <c r="D25" t="s">
        <v>28</v>
      </c>
      <c r="E25" t="s">
        <v>25</v>
      </c>
      <c r="F25" t="s">
        <v>19</v>
      </c>
      <c r="G25" t="s">
        <v>20</v>
      </c>
      <c r="H25" t="s">
        <v>43</v>
      </c>
      <c r="I25" t="s">
        <v>1638</v>
      </c>
      <c r="J25" t="s">
        <v>1247</v>
      </c>
      <c r="K25">
        <v>1000</v>
      </c>
      <c r="L25">
        <v>2505</v>
      </c>
      <c r="M25">
        <v>163</v>
      </c>
      <c r="N25">
        <v>800</v>
      </c>
      <c r="O25">
        <v>5.5</v>
      </c>
      <c r="P25">
        <v>121</v>
      </c>
      <c r="Q25">
        <v>105</v>
      </c>
      <c r="R25">
        <v>132541238</v>
      </c>
      <c r="S25">
        <v>33000000</v>
      </c>
      <c r="T25">
        <f>Table1[[#This Row],[Gross Revenue]]-Table1[[#This Row],[Budget]]</f>
        <v>99541238</v>
      </c>
      <c r="U25">
        <f>YEAR(Table1[[#This Row],[Release Date]])</f>
        <v>2002</v>
      </c>
    </row>
    <row r="26" spans="1:21" x14ac:dyDescent="0.25">
      <c r="A26" t="s">
        <v>2256</v>
      </c>
      <c r="B26">
        <v>1</v>
      </c>
      <c r="C26" s="8">
        <v>37602</v>
      </c>
      <c r="D26" t="s">
        <v>28</v>
      </c>
      <c r="E26" t="s">
        <v>30</v>
      </c>
      <c r="F26" t="s">
        <v>19</v>
      </c>
      <c r="G26" t="s">
        <v>20</v>
      </c>
      <c r="H26" t="s">
        <v>36</v>
      </c>
      <c r="I26" t="s">
        <v>2257</v>
      </c>
      <c r="J26" t="s">
        <v>1247</v>
      </c>
      <c r="K26">
        <v>12000</v>
      </c>
      <c r="L26">
        <v>20348</v>
      </c>
      <c r="M26">
        <v>163</v>
      </c>
      <c r="N26">
        <v>781</v>
      </c>
      <c r="O26">
        <v>5.4</v>
      </c>
      <c r="P26">
        <v>77</v>
      </c>
      <c r="Q26">
        <v>94</v>
      </c>
      <c r="R26">
        <v>82569532</v>
      </c>
      <c r="S26">
        <v>60000000</v>
      </c>
      <c r="T26">
        <f>Table1[[#This Row],[Gross Revenue]]-Table1[[#This Row],[Budget]]</f>
        <v>22569532</v>
      </c>
      <c r="U26">
        <f>YEAR(Table1[[#This Row],[Release Date]])</f>
        <v>2002</v>
      </c>
    </row>
    <row r="27" spans="1:21" x14ac:dyDescent="0.25">
      <c r="A27" t="s">
        <v>2487</v>
      </c>
      <c r="B27">
        <v>1</v>
      </c>
      <c r="C27" s="8">
        <v>37726</v>
      </c>
      <c r="D27" t="s">
        <v>28</v>
      </c>
      <c r="E27" t="s">
        <v>32</v>
      </c>
      <c r="F27" t="s">
        <v>19</v>
      </c>
      <c r="G27" t="s">
        <v>93</v>
      </c>
      <c r="H27" t="s">
        <v>36</v>
      </c>
      <c r="I27" t="s">
        <v>597</v>
      </c>
      <c r="J27" t="s">
        <v>1247</v>
      </c>
      <c r="K27">
        <v>14000</v>
      </c>
      <c r="L27">
        <v>16884</v>
      </c>
      <c r="M27">
        <v>163</v>
      </c>
      <c r="N27">
        <v>0</v>
      </c>
      <c r="O27">
        <v>5.5</v>
      </c>
      <c r="P27">
        <v>125</v>
      </c>
      <c r="Q27">
        <v>95</v>
      </c>
      <c r="R27">
        <v>113006880</v>
      </c>
      <c r="S27">
        <v>56000000</v>
      </c>
      <c r="T27">
        <f>Table1[[#This Row],[Gross Revenue]]-Table1[[#This Row],[Budget]]</f>
        <v>57006880</v>
      </c>
      <c r="U27">
        <f>YEAR(Table1[[#This Row],[Release Date]])</f>
        <v>2003</v>
      </c>
    </row>
    <row r="28" spans="1:21" x14ac:dyDescent="0.25">
      <c r="A28" t="s">
        <v>2998</v>
      </c>
      <c r="B28">
        <v>1</v>
      </c>
      <c r="C28" s="8">
        <v>38005</v>
      </c>
      <c r="D28" t="s">
        <v>28</v>
      </c>
      <c r="E28" t="s">
        <v>25</v>
      </c>
      <c r="F28" t="s">
        <v>19</v>
      </c>
      <c r="G28" t="s">
        <v>20</v>
      </c>
      <c r="H28" t="s">
        <v>36</v>
      </c>
      <c r="I28" t="s">
        <v>1130</v>
      </c>
      <c r="J28" t="s">
        <v>1247</v>
      </c>
      <c r="K28">
        <v>719</v>
      </c>
      <c r="L28">
        <v>1673</v>
      </c>
      <c r="M28">
        <v>163</v>
      </c>
      <c r="N28">
        <v>0</v>
      </c>
      <c r="O28">
        <v>6.7</v>
      </c>
      <c r="P28">
        <v>219</v>
      </c>
      <c r="Q28">
        <v>117</v>
      </c>
      <c r="R28">
        <v>118823091</v>
      </c>
      <c r="S28">
        <v>75000000</v>
      </c>
      <c r="T28">
        <f>Table1[[#This Row],[Gross Revenue]]-Table1[[#This Row],[Budget]]</f>
        <v>43823091</v>
      </c>
      <c r="U28">
        <f>YEAR(Table1[[#This Row],[Release Date]])</f>
        <v>2004</v>
      </c>
    </row>
    <row r="29" spans="1:21" x14ac:dyDescent="0.25">
      <c r="A29" t="s">
        <v>3192</v>
      </c>
      <c r="B29">
        <v>1</v>
      </c>
      <c r="C29" s="8">
        <v>38118</v>
      </c>
      <c r="D29" t="s">
        <v>28</v>
      </c>
      <c r="E29" t="s">
        <v>25</v>
      </c>
      <c r="F29" t="s">
        <v>19</v>
      </c>
      <c r="G29" t="s">
        <v>20</v>
      </c>
      <c r="H29" t="s">
        <v>36</v>
      </c>
      <c r="I29" t="s">
        <v>364</v>
      </c>
      <c r="J29" t="s">
        <v>1247</v>
      </c>
      <c r="K29">
        <v>11000</v>
      </c>
      <c r="L29">
        <v>12831</v>
      </c>
      <c r="M29">
        <v>163</v>
      </c>
      <c r="N29">
        <v>0</v>
      </c>
      <c r="O29">
        <v>6.1</v>
      </c>
      <c r="P29">
        <v>144</v>
      </c>
      <c r="Q29">
        <v>99</v>
      </c>
      <c r="R29">
        <v>109993847</v>
      </c>
      <c r="S29">
        <v>80000000</v>
      </c>
      <c r="T29">
        <f>Table1[[#This Row],[Gross Revenue]]-Table1[[#This Row],[Budget]]</f>
        <v>29993847</v>
      </c>
      <c r="U29">
        <f>YEAR(Table1[[#This Row],[Release Date]])</f>
        <v>2004</v>
      </c>
    </row>
    <row r="30" spans="1:21" x14ac:dyDescent="0.25">
      <c r="A30" t="s">
        <v>4533</v>
      </c>
      <c r="B30">
        <v>1</v>
      </c>
      <c r="C30" s="8">
        <v>38905</v>
      </c>
      <c r="D30" t="s">
        <v>28</v>
      </c>
      <c r="E30" t="s">
        <v>25</v>
      </c>
      <c r="F30" t="s">
        <v>19</v>
      </c>
      <c r="G30" t="s">
        <v>20</v>
      </c>
      <c r="H30" t="s">
        <v>43</v>
      </c>
      <c r="I30" t="s">
        <v>4534</v>
      </c>
      <c r="J30" t="s">
        <v>1247</v>
      </c>
      <c r="K30">
        <v>394</v>
      </c>
      <c r="L30">
        <v>712</v>
      </c>
      <c r="M30">
        <v>163</v>
      </c>
      <c r="N30">
        <v>33000</v>
      </c>
      <c r="O30">
        <v>5.9</v>
      </c>
      <c r="P30">
        <v>360</v>
      </c>
      <c r="Q30">
        <v>136</v>
      </c>
      <c r="R30">
        <v>38509342</v>
      </c>
      <c r="S30">
        <v>75000000</v>
      </c>
      <c r="T30">
        <f>Table1[[#This Row],[Gross Revenue]]-Table1[[#This Row],[Budget]]</f>
        <v>-36490658</v>
      </c>
      <c r="U30">
        <f>YEAR(Table1[[#This Row],[Release Date]])</f>
        <v>2006</v>
      </c>
    </row>
    <row r="31" spans="1:21" x14ac:dyDescent="0.25">
      <c r="A31" t="s">
        <v>1603</v>
      </c>
      <c r="B31">
        <v>1</v>
      </c>
      <c r="C31" s="8">
        <v>37247</v>
      </c>
      <c r="D31" t="s">
        <v>28</v>
      </c>
      <c r="E31" t="s">
        <v>22</v>
      </c>
      <c r="F31" t="s">
        <v>19</v>
      </c>
      <c r="G31" t="s">
        <v>20</v>
      </c>
      <c r="H31" t="s">
        <v>38</v>
      </c>
      <c r="I31" t="s">
        <v>1604</v>
      </c>
      <c r="J31" t="s">
        <v>106</v>
      </c>
      <c r="K31">
        <v>838</v>
      </c>
      <c r="L31">
        <v>2583</v>
      </c>
      <c r="M31">
        <v>213</v>
      </c>
      <c r="N31">
        <v>0</v>
      </c>
      <c r="O31">
        <v>6.7</v>
      </c>
      <c r="P31">
        <v>152</v>
      </c>
      <c r="Q31">
        <v>124</v>
      </c>
      <c r="R31">
        <v>52752475</v>
      </c>
      <c r="S31">
        <v>50000000</v>
      </c>
      <c r="T31">
        <f>Table1[[#This Row],[Gross Revenue]]-Table1[[#This Row],[Budget]]</f>
        <v>2752475</v>
      </c>
      <c r="U31">
        <f>YEAR(Table1[[#This Row],[Release Date]])</f>
        <v>2001</v>
      </c>
    </row>
    <row r="32" spans="1:21" x14ac:dyDescent="0.25">
      <c r="A32" t="s">
        <v>3167</v>
      </c>
      <c r="B32">
        <v>1</v>
      </c>
      <c r="C32" s="8">
        <v>38101</v>
      </c>
      <c r="D32" t="s">
        <v>28</v>
      </c>
      <c r="E32" t="s">
        <v>25</v>
      </c>
      <c r="F32" t="s">
        <v>19</v>
      </c>
      <c r="G32" t="s">
        <v>20</v>
      </c>
      <c r="H32" t="s">
        <v>43</v>
      </c>
      <c r="I32" t="s">
        <v>3168</v>
      </c>
      <c r="J32" t="s">
        <v>3169</v>
      </c>
      <c r="K32">
        <v>597</v>
      </c>
      <c r="L32">
        <v>1981</v>
      </c>
      <c r="M32">
        <v>191</v>
      </c>
      <c r="N32">
        <v>0</v>
      </c>
      <c r="O32">
        <v>7.1</v>
      </c>
      <c r="P32">
        <v>173</v>
      </c>
      <c r="Q32">
        <v>108</v>
      </c>
      <c r="R32">
        <v>19067631</v>
      </c>
      <c r="S32">
        <v>2000000</v>
      </c>
      <c r="T32">
        <f>Table1[[#This Row],[Gross Revenue]]-Table1[[#This Row],[Budget]]</f>
        <v>17067631</v>
      </c>
      <c r="U32">
        <f>YEAR(Table1[[#This Row],[Release Date]])</f>
        <v>2004</v>
      </c>
    </row>
    <row r="33" spans="1:21" x14ac:dyDescent="0.25">
      <c r="A33" t="s">
        <v>2622</v>
      </c>
      <c r="B33">
        <v>1</v>
      </c>
      <c r="C33" s="8">
        <v>37799</v>
      </c>
      <c r="D33" t="s">
        <v>28</v>
      </c>
      <c r="E33" t="s">
        <v>31</v>
      </c>
      <c r="F33" t="s">
        <v>19</v>
      </c>
      <c r="G33" t="s">
        <v>24</v>
      </c>
      <c r="H33" t="s">
        <v>43</v>
      </c>
      <c r="I33" t="s">
        <v>2623</v>
      </c>
      <c r="J33" t="s">
        <v>2624</v>
      </c>
      <c r="K33">
        <v>60</v>
      </c>
      <c r="L33">
        <v>150</v>
      </c>
      <c r="M33">
        <v>238</v>
      </c>
      <c r="N33">
        <v>0</v>
      </c>
      <c r="O33">
        <v>6.8</v>
      </c>
      <c r="P33">
        <v>78</v>
      </c>
      <c r="Q33">
        <v>104</v>
      </c>
      <c r="R33">
        <v>352786</v>
      </c>
      <c r="S33">
        <v>11000000</v>
      </c>
      <c r="T33">
        <f>Table1[[#This Row],[Gross Revenue]]-Table1[[#This Row],[Budget]]</f>
        <v>-10647214</v>
      </c>
      <c r="U33">
        <f>YEAR(Table1[[#This Row],[Release Date]])</f>
        <v>2003</v>
      </c>
    </row>
    <row r="34" spans="1:21" x14ac:dyDescent="0.25">
      <c r="A34" t="s">
        <v>3508</v>
      </c>
      <c r="B34">
        <v>1</v>
      </c>
      <c r="C34" s="8">
        <v>38302</v>
      </c>
      <c r="D34" t="s">
        <v>28</v>
      </c>
      <c r="E34" t="s">
        <v>22</v>
      </c>
      <c r="F34" t="s">
        <v>19</v>
      </c>
      <c r="G34" t="s">
        <v>20</v>
      </c>
      <c r="H34" t="s">
        <v>38</v>
      </c>
      <c r="I34" t="s">
        <v>124</v>
      </c>
      <c r="J34" t="s">
        <v>3509</v>
      </c>
      <c r="K34">
        <v>14000</v>
      </c>
      <c r="L34">
        <v>15860</v>
      </c>
      <c r="M34">
        <v>0</v>
      </c>
      <c r="N34">
        <v>7000</v>
      </c>
      <c r="O34">
        <v>5.9</v>
      </c>
      <c r="P34">
        <v>138</v>
      </c>
      <c r="Q34">
        <v>104</v>
      </c>
      <c r="R34">
        <v>108229</v>
      </c>
      <c r="S34">
        <v>4500000</v>
      </c>
      <c r="T34">
        <f>Table1[[#This Row],[Gross Revenue]]-Table1[[#This Row],[Budget]]</f>
        <v>-4391771</v>
      </c>
      <c r="U34">
        <f>YEAR(Table1[[#This Row],[Release Date]])</f>
        <v>2004</v>
      </c>
    </row>
    <row r="35" spans="1:21" x14ac:dyDescent="0.25">
      <c r="A35" t="s">
        <v>4216</v>
      </c>
      <c r="B35">
        <v>1</v>
      </c>
      <c r="C35" s="8">
        <v>38715</v>
      </c>
      <c r="D35" t="s">
        <v>28</v>
      </c>
      <c r="E35" t="s">
        <v>25</v>
      </c>
      <c r="F35" t="s">
        <v>47</v>
      </c>
      <c r="G35" t="s">
        <v>4217</v>
      </c>
      <c r="H35" t="s">
        <v>21</v>
      </c>
      <c r="I35" t="s">
        <v>4218</v>
      </c>
      <c r="J35" t="s">
        <v>4219</v>
      </c>
      <c r="K35">
        <v>232</v>
      </c>
      <c r="L35">
        <v>391</v>
      </c>
      <c r="M35">
        <v>592</v>
      </c>
      <c r="N35">
        <v>0</v>
      </c>
      <c r="O35">
        <v>7.2</v>
      </c>
      <c r="P35">
        <v>205</v>
      </c>
      <c r="Q35">
        <v>93</v>
      </c>
      <c r="R35">
        <v>611709</v>
      </c>
      <c r="S35">
        <v>3850000</v>
      </c>
      <c r="T35">
        <f>Table1[[#This Row],[Gross Revenue]]-Table1[[#This Row],[Budget]]</f>
        <v>-3238291</v>
      </c>
      <c r="U35">
        <f>YEAR(Table1[[#This Row],[Release Date]])</f>
        <v>2005</v>
      </c>
    </row>
    <row r="36" spans="1:21" x14ac:dyDescent="0.25">
      <c r="A36" t="s">
        <v>5152</v>
      </c>
      <c r="B36">
        <v>1</v>
      </c>
      <c r="C36" s="8">
        <v>39288</v>
      </c>
      <c r="D36" t="s">
        <v>28</v>
      </c>
      <c r="E36" t="s">
        <v>22</v>
      </c>
      <c r="F36" t="s">
        <v>19</v>
      </c>
      <c r="G36" t="s">
        <v>20</v>
      </c>
      <c r="H36" t="s">
        <v>43</v>
      </c>
      <c r="I36" t="s">
        <v>2874</v>
      </c>
      <c r="J36" t="s">
        <v>5153</v>
      </c>
      <c r="K36">
        <v>20000</v>
      </c>
      <c r="L36">
        <v>22447</v>
      </c>
      <c r="M36">
        <v>167</v>
      </c>
      <c r="N36">
        <v>17000</v>
      </c>
      <c r="O36">
        <v>6.2</v>
      </c>
      <c r="P36">
        <v>189</v>
      </c>
      <c r="Q36">
        <v>118</v>
      </c>
      <c r="R36">
        <v>22451</v>
      </c>
      <c r="S36">
        <v>60000000</v>
      </c>
      <c r="T36">
        <f>Table1[[#This Row],[Gross Revenue]]-Table1[[#This Row],[Budget]]</f>
        <v>-59977549</v>
      </c>
      <c r="U36">
        <f>YEAR(Table1[[#This Row],[Release Date]])</f>
        <v>2007</v>
      </c>
    </row>
    <row r="37" spans="1:21" x14ac:dyDescent="0.25">
      <c r="A37" t="s">
        <v>4631</v>
      </c>
      <c r="B37">
        <v>1</v>
      </c>
      <c r="C37" s="8">
        <v>38962</v>
      </c>
      <c r="D37" t="s">
        <v>28</v>
      </c>
      <c r="E37" t="s">
        <v>32</v>
      </c>
      <c r="F37" t="s">
        <v>19</v>
      </c>
      <c r="G37" t="s">
        <v>20</v>
      </c>
      <c r="H37" t="s">
        <v>38</v>
      </c>
      <c r="I37" t="s">
        <v>3557</v>
      </c>
      <c r="J37" t="s">
        <v>4632</v>
      </c>
      <c r="K37">
        <v>622</v>
      </c>
      <c r="L37">
        <v>2488</v>
      </c>
      <c r="M37">
        <v>82</v>
      </c>
      <c r="N37">
        <v>15000</v>
      </c>
      <c r="O37">
        <v>5.7</v>
      </c>
      <c r="P37">
        <v>265</v>
      </c>
      <c r="Q37">
        <v>102</v>
      </c>
      <c r="R37">
        <v>34350553</v>
      </c>
      <c r="S37">
        <v>68000000</v>
      </c>
      <c r="T37">
        <f>Table1[[#This Row],[Gross Revenue]]-Table1[[#This Row],[Budget]]</f>
        <v>-33649447</v>
      </c>
      <c r="U37">
        <f>YEAR(Table1[[#This Row],[Release Date]])</f>
        <v>2006</v>
      </c>
    </row>
    <row r="38" spans="1:21" x14ac:dyDescent="0.25">
      <c r="A38" t="s">
        <v>1836</v>
      </c>
      <c r="B38">
        <v>1</v>
      </c>
      <c r="C38" s="8">
        <v>37378</v>
      </c>
      <c r="D38" t="s">
        <v>28</v>
      </c>
      <c r="E38" t="s">
        <v>18</v>
      </c>
      <c r="F38" t="s">
        <v>19</v>
      </c>
      <c r="G38" t="s">
        <v>20</v>
      </c>
      <c r="H38" t="s">
        <v>38</v>
      </c>
      <c r="I38" t="s">
        <v>233</v>
      </c>
      <c r="J38" t="s">
        <v>353</v>
      </c>
      <c r="K38">
        <v>18000</v>
      </c>
      <c r="L38">
        <v>32637</v>
      </c>
      <c r="M38">
        <v>317</v>
      </c>
      <c r="N38">
        <v>0</v>
      </c>
      <c r="O38">
        <v>7.5</v>
      </c>
      <c r="P38">
        <v>141</v>
      </c>
      <c r="Q38">
        <v>130</v>
      </c>
      <c r="R38">
        <v>19593740</v>
      </c>
      <c r="S38">
        <v>50000000</v>
      </c>
      <c r="T38">
        <f>Table1[[#This Row],[Gross Revenue]]-Table1[[#This Row],[Budget]]</f>
        <v>-30406260</v>
      </c>
      <c r="U38">
        <f>YEAR(Table1[[#This Row],[Release Date]])</f>
        <v>2002</v>
      </c>
    </row>
    <row r="39" spans="1:21" x14ac:dyDescent="0.25">
      <c r="A39" t="s">
        <v>4014</v>
      </c>
      <c r="B39">
        <v>1</v>
      </c>
      <c r="C39" s="8">
        <v>38590</v>
      </c>
      <c r="D39" t="s">
        <v>28</v>
      </c>
      <c r="E39" t="s">
        <v>25</v>
      </c>
      <c r="F39" t="s">
        <v>19</v>
      </c>
      <c r="G39" t="s">
        <v>20</v>
      </c>
      <c r="H39" t="s">
        <v>43</v>
      </c>
      <c r="I39" t="s">
        <v>3261</v>
      </c>
      <c r="J39" t="s">
        <v>4015</v>
      </c>
      <c r="K39">
        <v>1000</v>
      </c>
      <c r="L39">
        <v>3356</v>
      </c>
      <c r="M39">
        <v>16</v>
      </c>
      <c r="N39">
        <v>0</v>
      </c>
      <c r="O39">
        <v>5.3</v>
      </c>
      <c r="P39">
        <v>148</v>
      </c>
      <c r="Q39">
        <v>104</v>
      </c>
      <c r="R39">
        <v>37481242</v>
      </c>
      <c r="S39">
        <v>35000000</v>
      </c>
      <c r="T39">
        <f>Table1[[#This Row],[Gross Revenue]]-Table1[[#This Row],[Budget]]</f>
        <v>2481242</v>
      </c>
      <c r="U39">
        <f>YEAR(Table1[[#This Row],[Release Date]])</f>
        <v>2005</v>
      </c>
    </row>
    <row r="40" spans="1:21" x14ac:dyDescent="0.25">
      <c r="A40" t="s">
        <v>4901</v>
      </c>
      <c r="B40">
        <v>1</v>
      </c>
      <c r="C40" s="8">
        <v>39131</v>
      </c>
      <c r="D40" t="s">
        <v>28</v>
      </c>
      <c r="E40" t="s">
        <v>32</v>
      </c>
      <c r="F40" t="s">
        <v>19</v>
      </c>
      <c r="G40" t="s">
        <v>20</v>
      </c>
      <c r="H40" t="s">
        <v>43</v>
      </c>
      <c r="I40" t="s">
        <v>3503</v>
      </c>
      <c r="J40" t="s">
        <v>4902</v>
      </c>
      <c r="K40">
        <v>26000</v>
      </c>
      <c r="L40">
        <v>59803</v>
      </c>
      <c r="M40">
        <v>230</v>
      </c>
      <c r="N40">
        <v>63000</v>
      </c>
      <c r="O40">
        <v>7.1</v>
      </c>
      <c r="P40">
        <v>486</v>
      </c>
      <c r="Q40">
        <v>112</v>
      </c>
      <c r="R40">
        <v>206360018</v>
      </c>
      <c r="S40">
        <v>170000000</v>
      </c>
      <c r="T40">
        <f>Table1[[#This Row],[Gross Revenue]]-Table1[[#This Row],[Budget]]</f>
        <v>36360018</v>
      </c>
      <c r="U40">
        <f>YEAR(Table1[[#This Row],[Release Date]])</f>
        <v>2007</v>
      </c>
    </row>
    <row r="41" spans="1:21" x14ac:dyDescent="0.25">
      <c r="A41" t="s">
        <v>5296</v>
      </c>
      <c r="B41">
        <v>1</v>
      </c>
      <c r="C41" s="8">
        <v>39379</v>
      </c>
      <c r="D41" t="s">
        <v>28</v>
      </c>
      <c r="E41" t="s">
        <v>32</v>
      </c>
      <c r="F41" t="s">
        <v>19</v>
      </c>
      <c r="G41" t="s">
        <v>20</v>
      </c>
      <c r="H41" t="s">
        <v>43</v>
      </c>
      <c r="I41" t="s">
        <v>356</v>
      </c>
      <c r="J41" t="s">
        <v>4902</v>
      </c>
      <c r="K41">
        <v>24000</v>
      </c>
      <c r="L41">
        <v>38873</v>
      </c>
      <c r="M41">
        <v>230</v>
      </c>
      <c r="N41">
        <v>82000</v>
      </c>
      <c r="O41">
        <v>6.6</v>
      </c>
      <c r="P41">
        <v>474</v>
      </c>
      <c r="Q41">
        <v>126</v>
      </c>
      <c r="R41">
        <v>89732035</v>
      </c>
      <c r="S41">
        <v>155000000</v>
      </c>
      <c r="T41">
        <f>Table1[[#This Row],[Gross Revenue]]-Table1[[#This Row],[Budget]]</f>
        <v>-65267965</v>
      </c>
      <c r="U41">
        <f>YEAR(Table1[[#This Row],[Release Date]])</f>
        <v>2007</v>
      </c>
    </row>
    <row r="42" spans="1:21" x14ac:dyDescent="0.25">
      <c r="A42" t="s">
        <v>1022</v>
      </c>
      <c r="B42">
        <v>1</v>
      </c>
      <c r="C42" s="8">
        <v>36938</v>
      </c>
      <c r="D42" t="s">
        <v>28</v>
      </c>
      <c r="E42" t="s">
        <v>37</v>
      </c>
      <c r="F42" t="s">
        <v>19</v>
      </c>
      <c r="G42" t="s">
        <v>20</v>
      </c>
      <c r="H42" t="s">
        <v>38</v>
      </c>
      <c r="I42" t="s">
        <v>114</v>
      </c>
      <c r="J42" t="s">
        <v>254</v>
      </c>
      <c r="K42">
        <v>40000</v>
      </c>
      <c r="L42">
        <v>41636</v>
      </c>
      <c r="M42">
        <v>117</v>
      </c>
      <c r="N42">
        <v>0</v>
      </c>
      <c r="O42">
        <v>6.8</v>
      </c>
      <c r="P42">
        <v>208</v>
      </c>
      <c r="Q42">
        <v>122</v>
      </c>
      <c r="R42">
        <v>31598308</v>
      </c>
      <c r="S42">
        <v>35000000</v>
      </c>
      <c r="T42">
        <f>Table1[[#This Row],[Gross Revenue]]-Table1[[#This Row],[Budget]]</f>
        <v>-3401692</v>
      </c>
      <c r="U42">
        <f>YEAR(Table1[[#This Row],[Release Date]])</f>
        <v>2001</v>
      </c>
    </row>
    <row r="43" spans="1:21" x14ac:dyDescent="0.25">
      <c r="A43" t="s">
        <v>4016</v>
      </c>
      <c r="B43">
        <v>1</v>
      </c>
      <c r="C43" s="8">
        <v>38591</v>
      </c>
      <c r="D43" t="s">
        <v>28</v>
      </c>
      <c r="E43" t="s">
        <v>32</v>
      </c>
      <c r="F43" t="s">
        <v>19</v>
      </c>
      <c r="G43" t="s">
        <v>20</v>
      </c>
      <c r="H43" t="s">
        <v>38</v>
      </c>
      <c r="I43" t="s">
        <v>155</v>
      </c>
      <c r="J43" t="s">
        <v>254</v>
      </c>
      <c r="K43">
        <v>18000</v>
      </c>
      <c r="L43">
        <v>44797</v>
      </c>
      <c r="M43">
        <v>117</v>
      </c>
      <c r="N43">
        <v>20000</v>
      </c>
      <c r="O43">
        <v>6.9</v>
      </c>
      <c r="P43">
        <v>325</v>
      </c>
      <c r="Q43">
        <v>118</v>
      </c>
      <c r="R43">
        <v>94822707</v>
      </c>
      <c r="S43">
        <v>80000000</v>
      </c>
      <c r="T43">
        <f>Table1[[#This Row],[Gross Revenue]]-Table1[[#This Row],[Budget]]</f>
        <v>14822707</v>
      </c>
      <c r="U43">
        <f>YEAR(Table1[[#This Row],[Release Date]])</f>
        <v>2005</v>
      </c>
    </row>
    <row r="44" spans="1:21" x14ac:dyDescent="0.25">
      <c r="A44" t="s">
        <v>2851</v>
      </c>
      <c r="B44">
        <v>1</v>
      </c>
      <c r="C44" s="8">
        <v>37925</v>
      </c>
      <c r="D44" t="s">
        <v>28</v>
      </c>
      <c r="E44" t="s">
        <v>22</v>
      </c>
      <c r="F44" t="s">
        <v>19</v>
      </c>
      <c r="G44" t="s">
        <v>20</v>
      </c>
      <c r="H44" t="s">
        <v>36</v>
      </c>
      <c r="I44" t="s">
        <v>146</v>
      </c>
      <c r="J44" t="s">
        <v>2852</v>
      </c>
      <c r="K44">
        <v>18000</v>
      </c>
      <c r="L44">
        <v>18693</v>
      </c>
      <c r="M44">
        <v>18</v>
      </c>
      <c r="N44">
        <v>0</v>
      </c>
      <c r="O44">
        <v>6.8</v>
      </c>
      <c r="P44">
        <v>175</v>
      </c>
      <c r="Q44">
        <v>99</v>
      </c>
      <c r="R44">
        <v>52320979</v>
      </c>
      <c r="S44">
        <v>40000000</v>
      </c>
      <c r="T44">
        <f>Table1[[#This Row],[Gross Revenue]]-Table1[[#This Row],[Budget]]</f>
        <v>12320979</v>
      </c>
      <c r="U44">
        <f>YEAR(Table1[[#This Row],[Release Date]])</f>
        <v>2003</v>
      </c>
    </row>
    <row r="45" spans="1:21" x14ac:dyDescent="0.25">
      <c r="A45" t="s">
        <v>1232</v>
      </c>
      <c r="B45">
        <v>1</v>
      </c>
      <c r="C45" s="8">
        <v>37044</v>
      </c>
      <c r="D45" t="s">
        <v>28</v>
      </c>
      <c r="E45" t="s">
        <v>87</v>
      </c>
      <c r="F45" t="s">
        <v>19</v>
      </c>
      <c r="G45" t="s">
        <v>20</v>
      </c>
      <c r="H45" t="s">
        <v>43</v>
      </c>
      <c r="I45" t="s">
        <v>1233</v>
      </c>
      <c r="J45" t="s">
        <v>1234</v>
      </c>
      <c r="K45">
        <v>482</v>
      </c>
      <c r="L45">
        <v>956</v>
      </c>
      <c r="M45">
        <v>448</v>
      </c>
      <c r="N45">
        <v>20000</v>
      </c>
      <c r="O45">
        <v>7.6</v>
      </c>
      <c r="P45">
        <v>239</v>
      </c>
      <c r="Q45">
        <v>101</v>
      </c>
      <c r="R45">
        <v>96471845</v>
      </c>
      <c r="S45">
        <v>17000000</v>
      </c>
      <c r="T45">
        <f>Table1[[#This Row],[Gross Revenue]]-Table1[[#This Row],[Budget]]</f>
        <v>79471845</v>
      </c>
      <c r="U45">
        <f>YEAR(Table1[[#This Row],[Release Date]])</f>
        <v>2001</v>
      </c>
    </row>
    <row r="46" spans="1:21" x14ac:dyDescent="0.25">
      <c r="A46" t="s">
        <v>2176</v>
      </c>
      <c r="B46">
        <v>1</v>
      </c>
      <c r="C46" s="8">
        <v>37560</v>
      </c>
      <c r="D46" t="s">
        <v>28</v>
      </c>
      <c r="E46" t="s">
        <v>31</v>
      </c>
      <c r="F46" t="s">
        <v>230</v>
      </c>
      <c r="G46" t="s">
        <v>515</v>
      </c>
      <c r="H46" t="s">
        <v>43</v>
      </c>
      <c r="I46" t="s">
        <v>2177</v>
      </c>
      <c r="J46" t="s">
        <v>1234</v>
      </c>
      <c r="K46">
        <v>273</v>
      </c>
      <c r="L46">
        <v>529</v>
      </c>
      <c r="M46">
        <v>448</v>
      </c>
      <c r="N46">
        <v>0</v>
      </c>
      <c r="O46">
        <v>8.1</v>
      </c>
      <c r="P46">
        <v>157</v>
      </c>
      <c r="Q46">
        <v>125</v>
      </c>
      <c r="R46">
        <v>2086345</v>
      </c>
      <c r="S46">
        <v>10000000</v>
      </c>
      <c r="T46">
        <f>Table1[[#This Row],[Gross Revenue]]-Table1[[#This Row],[Budget]]</f>
        <v>-7913655</v>
      </c>
      <c r="U46">
        <f>YEAR(Table1[[#This Row],[Release Date]])</f>
        <v>2002</v>
      </c>
    </row>
    <row r="47" spans="1:21" x14ac:dyDescent="0.25">
      <c r="A47" t="s">
        <v>3510</v>
      </c>
      <c r="B47">
        <v>1</v>
      </c>
      <c r="C47" s="8">
        <v>38303</v>
      </c>
      <c r="D47" t="s">
        <v>28</v>
      </c>
      <c r="E47" t="s">
        <v>30</v>
      </c>
      <c r="F47" t="s">
        <v>19</v>
      </c>
      <c r="G47" t="s">
        <v>515</v>
      </c>
      <c r="H47" t="s">
        <v>38</v>
      </c>
      <c r="I47" t="s">
        <v>3511</v>
      </c>
      <c r="J47" t="s">
        <v>1234</v>
      </c>
      <c r="K47">
        <v>614</v>
      </c>
      <c r="L47">
        <v>1829</v>
      </c>
      <c r="M47">
        <v>448</v>
      </c>
      <c r="N47">
        <v>29000</v>
      </c>
      <c r="O47">
        <v>7.2</v>
      </c>
      <c r="P47">
        <v>180</v>
      </c>
      <c r="Q47">
        <v>141</v>
      </c>
      <c r="R47">
        <v>617840</v>
      </c>
      <c r="S47">
        <v>70000000</v>
      </c>
      <c r="T47">
        <f>Table1[[#This Row],[Gross Revenue]]-Table1[[#This Row],[Budget]]</f>
        <v>-69382160</v>
      </c>
      <c r="U47">
        <f>YEAR(Table1[[#This Row],[Release Date]])</f>
        <v>2004</v>
      </c>
    </row>
    <row r="48" spans="1:21" x14ac:dyDescent="0.25">
      <c r="A48" t="s">
        <v>624</v>
      </c>
      <c r="B48">
        <v>1</v>
      </c>
      <c r="C48" s="8">
        <v>36736</v>
      </c>
      <c r="D48" t="s">
        <v>28</v>
      </c>
      <c r="E48" t="s">
        <v>22</v>
      </c>
      <c r="F48" t="s">
        <v>230</v>
      </c>
      <c r="G48" t="s">
        <v>494</v>
      </c>
      <c r="H48" t="s">
        <v>38</v>
      </c>
      <c r="I48" t="s">
        <v>625</v>
      </c>
      <c r="J48" t="s">
        <v>626</v>
      </c>
      <c r="K48">
        <v>85</v>
      </c>
      <c r="L48">
        <v>318</v>
      </c>
      <c r="M48">
        <v>0</v>
      </c>
      <c r="N48">
        <v>11000</v>
      </c>
      <c r="O48">
        <v>8.1</v>
      </c>
      <c r="P48">
        <v>157</v>
      </c>
      <c r="Q48">
        <v>115</v>
      </c>
      <c r="R48">
        <v>5383834</v>
      </c>
      <c r="S48">
        <v>2000000</v>
      </c>
      <c r="T48">
        <f>Table1[[#This Row],[Gross Revenue]]-Table1[[#This Row],[Budget]]</f>
        <v>3383834</v>
      </c>
      <c r="U48">
        <f>YEAR(Table1[[#This Row],[Release Date]])</f>
        <v>2000</v>
      </c>
    </row>
    <row r="49" spans="1:21" x14ac:dyDescent="0.25">
      <c r="A49" t="s">
        <v>1619</v>
      </c>
      <c r="B49">
        <v>1</v>
      </c>
      <c r="C49" s="8">
        <v>37256</v>
      </c>
      <c r="D49" t="s">
        <v>28</v>
      </c>
      <c r="E49" t="s">
        <v>22</v>
      </c>
      <c r="F49" t="s">
        <v>19</v>
      </c>
      <c r="G49" t="s">
        <v>20</v>
      </c>
      <c r="H49" t="s">
        <v>38</v>
      </c>
      <c r="I49" t="s">
        <v>330</v>
      </c>
      <c r="J49" t="s">
        <v>626</v>
      </c>
      <c r="K49">
        <v>6000</v>
      </c>
      <c r="L49">
        <v>7567</v>
      </c>
      <c r="M49">
        <v>0</v>
      </c>
      <c r="N49">
        <v>0</v>
      </c>
      <c r="O49">
        <v>7.7</v>
      </c>
      <c r="P49">
        <v>192</v>
      </c>
      <c r="Q49">
        <v>124</v>
      </c>
      <c r="R49">
        <v>16248701</v>
      </c>
      <c r="S49">
        <v>20000000</v>
      </c>
      <c r="T49">
        <f>Table1[[#This Row],[Gross Revenue]]-Table1[[#This Row],[Budget]]</f>
        <v>-3751299</v>
      </c>
      <c r="U49">
        <f>YEAR(Table1[[#This Row],[Release Date]])</f>
        <v>2001</v>
      </c>
    </row>
    <row r="50" spans="1:21" x14ac:dyDescent="0.25">
      <c r="A50" t="s">
        <v>2587</v>
      </c>
      <c r="B50">
        <v>1</v>
      </c>
      <c r="C50" s="8">
        <v>37779</v>
      </c>
      <c r="D50" t="s">
        <v>28</v>
      </c>
      <c r="E50" t="s">
        <v>22</v>
      </c>
      <c r="F50" t="s">
        <v>19</v>
      </c>
      <c r="G50" t="s">
        <v>48</v>
      </c>
      <c r="H50" t="s">
        <v>38</v>
      </c>
      <c r="I50" t="s">
        <v>267</v>
      </c>
      <c r="J50" t="s">
        <v>626</v>
      </c>
      <c r="K50">
        <v>11000</v>
      </c>
      <c r="L50">
        <v>11248</v>
      </c>
      <c r="M50">
        <v>0</v>
      </c>
      <c r="N50">
        <v>0</v>
      </c>
      <c r="O50">
        <v>7.5</v>
      </c>
      <c r="P50">
        <v>285</v>
      </c>
      <c r="Q50">
        <v>143</v>
      </c>
      <c r="R50">
        <v>34300771</v>
      </c>
      <c r="S50">
        <v>25000000</v>
      </c>
      <c r="T50">
        <f>Table1[[#This Row],[Gross Revenue]]-Table1[[#This Row],[Budget]]</f>
        <v>9300771</v>
      </c>
      <c r="U50">
        <f>YEAR(Table1[[#This Row],[Release Date]])</f>
        <v>2003</v>
      </c>
    </row>
    <row r="51" spans="1:21" x14ac:dyDescent="0.25">
      <c r="A51" t="s">
        <v>4954</v>
      </c>
      <c r="B51">
        <v>1</v>
      </c>
      <c r="C51" s="8">
        <v>39163</v>
      </c>
      <c r="D51" t="s">
        <v>28</v>
      </c>
      <c r="E51" t="s">
        <v>25</v>
      </c>
      <c r="F51" t="s">
        <v>19</v>
      </c>
      <c r="G51" t="s">
        <v>20</v>
      </c>
      <c r="H51" t="s">
        <v>38</v>
      </c>
      <c r="I51" t="s">
        <v>3097</v>
      </c>
      <c r="J51" t="s">
        <v>626</v>
      </c>
      <c r="K51">
        <v>15000</v>
      </c>
      <c r="L51">
        <v>21668</v>
      </c>
      <c r="M51">
        <v>0</v>
      </c>
      <c r="N51">
        <v>114000</v>
      </c>
      <c r="O51">
        <v>7.8</v>
      </c>
      <c r="P51">
        <v>588</v>
      </c>
      <c r="Q51">
        <v>119</v>
      </c>
      <c r="R51">
        <v>42335698</v>
      </c>
      <c r="S51">
        <v>18000000</v>
      </c>
      <c r="T51">
        <f>Table1[[#This Row],[Gross Revenue]]-Table1[[#This Row],[Budget]]</f>
        <v>24335698</v>
      </c>
      <c r="U51">
        <f>YEAR(Table1[[#This Row],[Release Date]])</f>
        <v>2007</v>
      </c>
    </row>
    <row r="52" spans="1:21" x14ac:dyDescent="0.25">
      <c r="A52" t="s">
        <v>5332</v>
      </c>
      <c r="B52">
        <v>1</v>
      </c>
      <c r="C52" s="8">
        <v>39400</v>
      </c>
      <c r="D52" t="s">
        <v>28</v>
      </c>
      <c r="E52" t="s">
        <v>30</v>
      </c>
      <c r="F52" t="s">
        <v>19</v>
      </c>
      <c r="G52" t="s">
        <v>20</v>
      </c>
      <c r="H52" t="s">
        <v>38</v>
      </c>
      <c r="I52" t="s">
        <v>336</v>
      </c>
      <c r="J52" t="s">
        <v>626</v>
      </c>
      <c r="K52">
        <v>29000</v>
      </c>
      <c r="L52">
        <v>57108</v>
      </c>
      <c r="M52">
        <v>0</v>
      </c>
      <c r="N52">
        <v>190000</v>
      </c>
      <c r="O52">
        <v>8.1</v>
      </c>
      <c r="P52">
        <v>556</v>
      </c>
      <c r="Q52">
        <v>156</v>
      </c>
      <c r="R52">
        <v>183635922</v>
      </c>
      <c r="S52">
        <v>135000000</v>
      </c>
      <c r="T52">
        <f>Table1[[#This Row],[Gross Revenue]]-Table1[[#This Row],[Budget]]</f>
        <v>48635922</v>
      </c>
      <c r="U52">
        <f>YEAR(Table1[[#This Row],[Release Date]])</f>
        <v>2007</v>
      </c>
    </row>
    <row r="53" spans="1:21" x14ac:dyDescent="0.25">
      <c r="A53" t="s">
        <v>2596</v>
      </c>
      <c r="B53">
        <v>1</v>
      </c>
      <c r="C53" s="8">
        <v>37784</v>
      </c>
      <c r="D53" t="s">
        <v>28</v>
      </c>
      <c r="E53" t="s">
        <v>22</v>
      </c>
      <c r="F53" t="s">
        <v>19</v>
      </c>
      <c r="G53" t="s">
        <v>2881</v>
      </c>
      <c r="H53" t="s">
        <v>43</v>
      </c>
      <c r="I53" t="s">
        <v>2000</v>
      </c>
      <c r="J53" t="s">
        <v>2597</v>
      </c>
      <c r="K53">
        <v>625</v>
      </c>
      <c r="L53">
        <v>2747</v>
      </c>
      <c r="M53">
        <v>38</v>
      </c>
      <c r="N53">
        <v>0</v>
      </c>
      <c r="O53">
        <v>7.4</v>
      </c>
      <c r="P53">
        <v>60</v>
      </c>
      <c r="Q53">
        <v>91</v>
      </c>
      <c r="R53">
        <v>8108247</v>
      </c>
      <c r="S53">
        <v>3300000</v>
      </c>
      <c r="T53">
        <f>Table1[[#This Row],[Gross Revenue]]-Table1[[#This Row],[Budget]]</f>
        <v>4808247</v>
      </c>
      <c r="U53">
        <f>YEAR(Table1[[#This Row],[Release Date]])</f>
        <v>2003</v>
      </c>
    </row>
    <row r="54" spans="1:21" x14ac:dyDescent="0.25">
      <c r="A54" t="s">
        <v>5242</v>
      </c>
      <c r="B54">
        <v>1</v>
      </c>
      <c r="C54" s="8">
        <v>39345</v>
      </c>
      <c r="D54" t="s">
        <v>28</v>
      </c>
      <c r="E54" t="s">
        <v>22</v>
      </c>
      <c r="F54" t="s">
        <v>19</v>
      </c>
      <c r="G54" t="s">
        <v>494</v>
      </c>
      <c r="H54" t="s">
        <v>43</v>
      </c>
      <c r="I54" t="s">
        <v>393</v>
      </c>
      <c r="J54" t="s">
        <v>2597</v>
      </c>
      <c r="K54">
        <v>1000</v>
      </c>
      <c r="L54">
        <v>5705</v>
      </c>
      <c r="M54">
        <v>38</v>
      </c>
      <c r="N54">
        <v>15000</v>
      </c>
      <c r="O54">
        <v>7.4</v>
      </c>
      <c r="P54">
        <v>45</v>
      </c>
      <c r="Q54">
        <v>106</v>
      </c>
      <c r="R54">
        <v>6420319</v>
      </c>
      <c r="S54">
        <v>20000000</v>
      </c>
      <c r="T54">
        <f>Table1[[#This Row],[Gross Revenue]]-Table1[[#This Row],[Budget]]</f>
        <v>-13579681</v>
      </c>
      <c r="U54">
        <f>YEAR(Table1[[#This Row],[Release Date]])</f>
        <v>2007</v>
      </c>
    </row>
    <row r="55" spans="1:21" x14ac:dyDescent="0.25">
      <c r="A55" t="s">
        <v>4432</v>
      </c>
      <c r="B55">
        <v>1</v>
      </c>
      <c r="C55" s="8">
        <v>38846</v>
      </c>
      <c r="D55" t="s">
        <v>28</v>
      </c>
      <c r="E55" t="s">
        <v>25</v>
      </c>
      <c r="F55" t="s">
        <v>19</v>
      </c>
      <c r="G55" t="s">
        <v>20</v>
      </c>
      <c r="H55" t="s">
        <v>21</v>
      </c>
      <c r="I55" t="s">
        <v>4433</v>
      </c>
      <c r="J55" t="s">
        <v>4434</v>
      </c>
      <c r="K55">
        <v>552</v>
      </c>
      <c r="L55">
        <v>2251</v>
      </c>
      <c r="M55">
        <v>38</v>
      </c>
      <c r="N55">
        <v>898</v>
      </c>
      <c r="O55">
        <v>4.5999999999999996</v>
      </c>
      <c r="P55">
        <v>29</v>
      </c>
      <c r="Q55">
        <v>87</v>
      </c>
      <c r="R55">
        <v>1332</v>
      </c>
      <c r="S55">
        <v>500000</v>
      </c>
      <c r="T55">
        <f>Table1[[#This Row],[Gross Revenue]]-Table1[[#This Row],[Budget]]</f>
        <v>-498668</v>
      </c>
      <c r="U55">
        <f>YEAR(Table1[[#This Row],[Release Date]])</f>
        <v>2006</v>
      </c>
    </row>
    <row r="56" spans="1:21" x14ac:dyDescent="0.25">
      <c r="A56" t="s">
        <v>5209</v>
      </c>
      <c r="B56">
        <v>1</v>
      </c>
      <c r="C56" s="8">
        <v>39322</v>
      </c>
      <c r="D56" t="s">
        <v>17</v>
      </c>
      <c r="E56" t="s">
        <v>22</v>
      </c>
      <c r="F56" t="s">
        <v>19</v>
      </c>
      <c r="G56" t="s">
        <v>35</v>
      </c>
      <c r="H56" t="s">
        <v>38</v>
      </c>
      <c r="I56" t="s">
        <v>5210</v>
      </c>
      <c r="J56" t="s">
        <v>5211</v>
      </c>
      <c r="K56">
        <v>149</v>
      </c>
      <c r="L56">
        <v>430</v>
      </c>
      <c r="M56">
        <v>232</v>
      </c>
      <c r="N56">
        <v>109000</v>
      </c>
      <c r="O56">
        <v>7.7</v>
      </c>
      <c r="P56">
        <v>489</v>
      </c>
      <c r="Q56">
        <v>108</v>
      </c>
      <c r="R56">
        <v>25440971</v>
      </c>
      <c r="S56">
        <v>15000000</v>
      </c>
      <c r="T56">
        <f>Table1[[#This Row],[Gross Revenue]]-Table1[[#This Row],[Budget]]</f>
        <v>10440971</v>
      </c>
      <c r="U56">
        <f>YEAR(Table1[[#This Row],[Release Date]])</f>
        <v>2007</v>
      </c>
    </row>
    <row r="57" spans="1:21" x14ac:dyDescent="0.25">
      <c r="A57" t="s">
        <v>3106</v>
      </c>
      <c r="B57">
        <v>1</v>
      </c>
      <c r="C57" s="8">
        <v>38067</v>
      </c>
      <c r="D57" t="s">
        <v>28</v>
      </c>
      <c r="E57" t="s">
        <v>18</v>
      </c>
      <c r="F57" t="s">
        <v>19</v>
      </c>
      <c r="G57" t="s">
        <v>20</v>
      </c>
      <c r="H57" t="s">
        <v>38</v>
      </c>
      <c r="I57" t="s">
        <v>3107</v>
      </c>
      <c r="J57" t="s">
        <v>3107</v>
      </c>
      <c r="K57">
        <v>141</v>
      </c>
      <c r="L57">
        <v>313</v>
      </c>
      <c r="M57">
        <v>141</v>
      </c>
      <c r="N57">
        <v>0</v>
      </c>
      <c r="O57">
        <v>7.7</v>
      </c>
      <c r="P57">
        <v>84</v>
      </c>
      <c r="Q57">
        <v>53</v>
      </c>
      <c r="R57">
        <v>274661</v>
      </c>
      <c r="S57">
        <v>1000000</v>
      </c>
      <c r="T57">
        <f>Table1[[#This Row],[Gross Revenue]]-Table1[[#This Row],[Budget]]</f>
        <v>-725339</v>
      </c>
      <c r="U57">
        <f>YEAR(Table1[[#This Row],[Release Date]])</f>
        <v>2004</v>
      </c>
    </row>
    <row r="58" spans="1:21" x14ac:dyDescent="0.25">
      <c r="A58" t="s">
        <v>2651</v>
      </c>
      <c r="B58">
        <v>1</v>
      </c>
      <c r="C58" s="8">
        <v>37813</v>
      </c>
      <c r="D58" t="s">
        <v>28</v>
      </c>
      <c r="E58" t="s">
        <v>22</v>
      </c>
      <c r="F58" t="s">
        <v>19</v>
      </c>
      <c r="G58" t="s">
        <v>293</v>
      </c>
      <c r="H58" t="s">
        <v>36</v>
      </c>
      <c r="I58" t="s">
        <v>2652</v>
      </c>
      <c r="J58" t="s">
        <v>2652</v>
      </c>
      <c r="K58">
        <v>589</v>
      </c>
      <c r="L58">
        <v>916</v>
      </c>
      <c r="M58">
        <v>589</v>
      </c>
      <c r="N58">
        <v>0</v>
      </c>
      <c r="O58">
        <v>6.7</v>
      </c>
      <c r="P58">
        <v>31</v>
      </c>
      <c r="Q58">
        <v>111</v>
      </c>
      <c r="R58">
        <v>10174663</v>
      </c>
      <c r="S58">
        <v>100000</v>
      </c>
      <c r="T58">
        <f>Table1[[#This Row],[Gross Revenue]]-Table1[[#This Row],[Budget]]</f>
        <v>10074663</v>
      </c>
      <c r="U58">
        <f>YEAR(Table1[[#This Row],[Release Date]])</f>
        <v>2003</v>
      </c>
    </row>
    <row r="59" spans="1:21" x14ac:dyDescent="0.25">
      <c r="A59" t="s">
        <v>3228</v>
      </c>
      <c r="B59">
        <v>1</v>
      </c>
      <c r="C59" s="8">
        <v>38141</v>
      </c>
      <c r="D59" t="s">
        <v>28</v>
      </c>
      <c r="E59" t="s">
        <v>22</v>
      </c>
      <c r="F59" t="s">
        <v>19</v>
      </c>
      <c r="G59" t="s">
        <v>20</v>
      </c>
      <c r="H59" t="s">
        <v>36</v>
      </c>
      <c r="I59" t="s">
        <v>3229</v>
      </c>
      <c r="J59" t="s">
        <v>2652</v>
      </c>
      <c r="K59">
        <v>848</v>
      </c>
      <c r="L59">
        <v>1164</v>
      </c>
      <c r="M59">
        <v>589</v>
      </c>
      <c r="N59">
        <v>0</v>
      </c>
      <c r="O59">
        <v>6.5</v>
      </c>
      <c r="P59">
        <v>50</v>
      </c>
      <c r="Q59">
        <v>122</v>
      </c>
      <c r="R59">
        <v>33451479</v>
      </c>
      <c r="S59">
        <v>500000</v>
      </c>
      <c r="T59">
        <f>Table1[[#This Row],[Gross Revenue]]-Table1[[#This Row],[Budget]]</f>
        <v>32951479</v>
      </c>
      <c r="U59">
        <f>YEAR(Table1[[#This Row],[Release Date]])</f>
        <v>2004</v>
      </c>
    </row>
    <row r="60" spans="1:21" x14ac:dyDescent="0.25">
      <c r="A60" t="s">
        <v>4146</v>
      </c>
      <c r="B60">
        <v>1</v>
      </c>
      <c r="C60" s="8">
        <v>38670</v>
      </c>
      <c r="D60" t="s">
        <v>28</v>
      </c>
      <c r="E60" t="s">
        <v>22</v>
      </c>
      <c r="F60" t="s">
        <v>19</v>
      </c>
      <c r="G60" t="s">
        <v>20</v>
      </c>
      <c r="H60" t="s">
        <v>43</v>
      </c>
      <c r="I60" t="s">
        <v>4147</v>
      </c>
      <c r="J60" t="s">
        <v>2652</v>
      </c>
      <c r="K60">
        <v>690</v>
      </c>
      <c r="L60">
        <v>2300</v>
      </c>
      <c r="M60">
        <v>589</v>
      </c>
      <c r="N60">
        <v>10000</v>
      </c>
      <c r="O60">
        <v>7</v>
      </c>
      <c r="P60">
        <v>34</v>
      </c>
      <c r="Q60">
        <v>129</v>
      </c>
      <c r="R60">
        <v>34522221</v>
      </c>
      <c r="S60">
        <v>2000000</v>
      </c>
      <c r="T60">
        <f>Table1[[#This Row],[Gross Revenue]]-Table1[[#This Row],[Budget]]</f>
        <v>32522221</v>
      </c>
      <c r="U60">
        <f>YEAR(Table1[[#This Row],[Release Date]])</f>
        <v>2005</v>
      </c>
    </row>
    <row r="61" spans="1:21" x14ac:dyDescent="0.25">
      <c r="A61" t="s">
        <v>2020</v>
      </c>
      <c r="B61">
        <v>1</v>
      </c>
      <c r="C61" s="8">
        <v>37474</v>
      </c>
      <c r="D61" t="s">
        <v>28</v>
      </c>
      <c r="E61" t="s">
        <v>32</v>
      </c>
      <c r="F61" t="s">
        <v>19</v>
      </c>
      <c r="G61" t="s">
        <v>20</v>
      </c>
      <c r="H61" t="s">
        <v>43</v>
      </c>
      <c r="I61" t="s">
        <v>305</v>
      </c>
      <c r="J61" t="s">
        <v>288</v>
      </c>
      <c r="K61">
        <v>10000</v>
      </c>
      <c r="L61">
        <v>12068</v>
      </c>
      <c r="M61">
        <v>295</v>
      </c>
      <c r="N61">
        <v>0</v>
      </c>
      <c r="O61">
        <v>7.1</v>
      </c>
      <c r="P61">
        <v>225</v>
      </c>
      <c r="Q61">
        <v>115</v>
      </c>
      <c r="R61">
        <v>144795350</v>
      </c>
      <c r="S61">
        <v>120000000</v>
      </c>
      <c r="T61">
        <f>Table1[[#This Row],[Gross Revenue]]-Table1[[#This Row],[Budget]]</f>
        <v>24795350</v>
      </c>
      <c r="U61">
        <f>YEAR(Table1[[#This Row],[Release Date]])</f>
        <v>2002</v>
      </c>
    </row>
    <row r="62" spans="1:21" x14ac:dyDescent="0.25">
      <c r="A62" t="s">
        <v>3638</v>
      </c>
      <c r="B62">
        <v>1</v>
      </c>
      <c r="C62" s="8">
        <v>38372</v>
      </c>
      <c r="D62" t="s">
        <v>28</v>
      </c>
      <c r="E62" t="s">
        <v>22</v>
      </c>
      <c r="F62" t="s">
        <v>19</v>
      </c>
      <c r="G62" t="s">
        <v>20</v>
      </c>
      <c r="H62" t="s">
        <v>43</v>
      </c>
      <c r="I62" t="s">
        <v>126</v>
      </c>
      <c r="J62" t="s">
        <v>288</v>
      </c>
      <c r="K62">
        <v>12000</v>
      </c>
      <c r="L62">
        <v>13421</v>
      </c>
      <c r="M62">
        <v>295</v>
      </c>
      <c r="N62">
        <v>0</v>
      </c>
      <c r="O62">
        <v>6.2</v>
      </c>
      <c r="P62">
        <v>279</v>
      </c>
      <c r="Q62">
        <v>121</v>
      </c>
      <c r="R62">
        <v>79948113</v>
      </c>
      <c r="S62">
        <v>50000000</v>
      </c>
      <c r="T62">
        <f>Table1[[#This Row],[Gross Revenue]]-Table1[[#This Row],[Budget]]</f>
        <v>29948113</v>
      </c>
      <c r="U62">
        <f>YEAR(Table1[[#This Row],[Release Date]])</f>
        <v>2005</v>
      </c>
    </row>
    <row r="63" spans="1:21" x14ac:dyDescent="0.25">
      <c r="A63" t="s">
        <v>3359</v>
      </c>
      <c r="B63">
        <v>1</v>
      </c>
      <c r="C63" s="8">
        <v>38214</v>
      </c>
      <c r="D63" t="s">
        <v>28</v>
      </c>
      <c r="E63" t="s">
        <v>22</v>
      </c>
      <c r="F63" t="s">
        <v>230</v>
      </c>
      <c r="G63" t="s">
        <v>20</v>
      </c>
      <c r="H63" t="s">
        <v>43</v>
      </c>
      <c r="I63" t="s">
        <v>3360</v>
      </c>
      <c r="J63" t="s">
        <v>3361</v>
      </c>
      <c r="K63">
        <v>426</v>
      </c>
      <c r="L63">
        <v>862</v>
      </c>
      <c r="M63">
        <v>8</v>
      </c>
      <c r="N63">
        <v>0</v>
      </c>
      <c r="O63">
        <v>5.9</v>
      </c>
      <c r="P63">
        <v>47</v>
      </c>
      <c r="Q63">
        <v>90</v>
      </c>
      <c r="R63">
        <v>75727</v>
      </c>
      <c r="S63">
        <v>2500000</v>
      </c>
      <c r="T63">
        <f>Table1[[#This Row],[Gross Revenue]]-Table1[[#This Row],[Budget]]</f>
        <v>-2424273</v>
      </c>
      <c r="U63">
        <f>YEAR(Table1[[#This Row],[Release Date]])</f>
        <v>2004</v>
      </c>
    </row>
    <row r="64" spans="1:21" x14ac:dyDescent="0.25">
      <c r="A64" t="s">
        <v>1574</v>
      </c>
      <c r="B64">
        <v>1</v>
      </c>
      <c r="C64" s="8">
        <v>37233</v>
      </c>
      <c r="D64" t="s">
        <v>28</v>
      </c>
      <c r="E64" t="s">
        <v>22</v>
      </c>
      <c r="F64" t="s">
        <v>19</v>
      </c>
      <c r="G64" t="s">
        <v>20</v>
      </c>
      <c r="H64" t="s">
        <v>38</v>
      </c>
      <c r="I64" t="s">
        <v>799</v>
      </c>
      <c r="J64" t="s">
        <v>1575</v>
      </c>
      <c r="K64">
        <v>33000</v>
      </c>
      <c r="L64">
        <v>35294</v>
      </c>
      <c r="M64">
        <v>12</v>
      </c>
      <c r="N64">
        <v>183</v>
      </c>
      <c r="O64">
        <v>6.1</v>
      </c>
      <c r="P64">
        <v>17</v>
      </c>
      <c r="Q64">
        <v>112</v>
      </c>
      <c r="R64">
        <v>13134</v>
      </c>
      <c r="S64">
        <v>500000</v>
      </c>
      <c r="T64">
        <f>Table1[[#This Row],[Gross Revenue]]-Table1[[#This Row],[Budget]]</f>
        <v>-486866</v>
      </c>
      <c r="U64">
        <f>YEAR(Table1[[#This Row],[Release Date]])</f>
        <v>2001</v>
      </c>
    </row>
    <row r="65" spans="1:21" x14ac:dyDescent="0.25">
      <c r="A65" t="s">
        <v>1288</v>
      </c>
      <c r="B65">
        <v>1</v>
      </c>
      <c r="C65" s="8">
        <v>37074</v>
      </c>
      <c r="D65" t="s">
        <v>28</v>
      </c>
      <c r="E65" t="s">
        <v>25</v>
      </c>
      <c r="F65" t="s">
        <v>19</v>
      </c>
      <c r="G65" t="s">
        <v>20</v>
      </c>
      <c r="H65" t="s">
        <v>38</v>
      </c>
      <c r="I65" t="s">
        <v>1289</v>
      </c>
      <c r="J65" t="s">
        <v>564</v>
      </c>
      <c r="K65">
        <v>442</v>
      </c>
      <c r="L65">
        <v>1556</v>
      </c>
      <c r="M65">
        <v>729</v>
      </c>
      <c r="N65">
        <v>0</v>
      </c>
      <c r="O65">
        <v>7.2</v>
      </c>
      <c r="P65">
        <v>217</v>
      </c>
      <c r="Q65">
        <v>125</v>
      </c>
      <c r="R65">
        <v>65010106</v>
      </c>
      <c r="S65">
        <v>30000000</v>
      </c>
      <c r="T65">
        <f>Table1[[#This Row],[Gross Revenue]]-Table1[[#This Row],[Budget]]</f>
        <v>35010106</v>
      </c>
      <c r="U65">
        <f>YEAR(Table1[[#This Row],[Release Date]])</f>
        <v>2001</v>
      </c>
    </row>
    <row r="66" spans="1:21" x14ac:dyDescent="0.25">
      <c r="A66" t="s">
        <v>2110</v>
      </c>
      <c r="B66">
        <v>1</v>
      </c>
      <c r="C66" s="8">
        <v>37521</v>
      </c>
      <c r="D66" t="s">
        <v>28</v>
      </c>
      <c r="E66" t="s">
        <v>30</v>
      </c>
      <c r="F66" t="s">
        <v>19</v>
      </c>
      <c r="G66" t="s">
        <v>20</v>
      </c>
      <c r="H66" t="s">
        <v>38</v>
      </c>
      <c r="I66" t="s">
        <v>119</v>
      </c>
      <c r="J66" t="s">
        <v>564</v>
      </c>
      <c r="K66">
        <v>912</v>
      </c>
      <c r="L66">
        <v>2170</v>
      </c>
      <c r="M66">
        <v>729</v>
      </c>
      <c r="N66">
        <v>0</v>
      </c>
      <c r="O66">
        <v>7.5</v>
      </c>
      <c r="P66">
        <v>285</v>
      </c>
      <c r="Q66">
        <v>126</v>
      </c>
      <c r="R66">
        <v>71502303</v>
      </c>
      <c r="S66">
        <v>12000000</v>
      </c>
      <c r="T66">
        <f>Table1[[#This Row],[Gross Revenue]]-Table1[[#This Row],[Budget]]</f>
        <v>59502303</v>
      </c>
      <c r="U66">
        <f>YEAR(Table1[[#This Row],[Release Date]])</f>
        <v>2002</v>
      </c>
    </row>
    <row r="67" spans="1:21" x14ac:dyDescent="0.25">
      <c r="A67" t="s">
        <v>4310</v>
      </c>
      <c r="B67">
        <v>1</v>
      </c>
      <c r="C67" s="8">
        <v>38772</v>
      </c>
      <c r="D67" t="s">
        <v>28</v>
      </c>
      <c r="E67" t="s">
        <v>25</v>
      </c>
      <c r="F67" t="s">
        <v>19</v>
      </c>
      <c r="G67" t="s">
        <v>20</v>
      </c>
      <c r="H67" t="s">
        <v>38</v>
      </c>
      <c r="I67" t="s">
        <v>4311</v>
      </c>
      <c r="J67" t="s">
        <v>564</v>
      </c>
      <c r="K67">
        <v>8000</v>
      </c>
      <c r="L67">
        <v>9578</v>
      </c>
      <c r="M67">
        <v>729</v>
      </c>
      <c r="N67">
        <v>22000</v>
      </c>
      <c r="O67">
        <v>7.3</v>
      </c>
      <c r="P67">
        <v>549</v>
      </c>
      <c r="Q67">
        <v>115</v>
      </c>
      <c r="R67">
        <v>82624961</v>
      </c>
      <c r="S67">
        <v>20000000</v>
      </c>
      <c r="T67">
        <f>Table1[[#This Row],[Gross Revenue]]-Table1[[#This Row],[Budget]]</f>
        <v>62624961</v>
      </c>
      <c r="U67">
        <f>YEAR(Table1[[#This Row],[Release Date]])</f>
        <v>2006</v>
      </c>
    </row>
    <row r="68" spans="1:21" x14ac:dyDescent="0.25">
      <c r="A68" t="s">
        <v>4786</v>
      </c>
      <c r="B68">
        <v>1</v>
      </c>
      <c r="C68" s="8">
        <v>39057</v>
      </c>
      <c r="D68" t="s">
        <v>17</v>
      </c>
      <c r="E68" t="s">
        <v>30</v>
      </c>
      <c r="F68" t="s">
        <v>19</v>
      </c>
      <c r="G68" t="s">
        <v>20</v>
      </c>
      <c r="H68" t="s">
        <v>38</v>
      </c>
      <c r="I68" t="s">
        <v>4702</v>
      </c>
      <c r="J68" t="s">
        <v>564</v>
      </c>
      <c r="K68">
        <v>1000</v>
      </c>
      <c r="L68">
        <v>3798</v>
      </c>
      <c r="M68">
        <v>729</v>
      </c>
      <c r="N68">
        <v>28000</v>
      </c>
      <c r="O68">
        <v>7.8</v>
      </c>
      <c r="P68">
        <v>433</v>
      </c>
      <c r="Q68">
        <v>115</v>
      </c>
      <c r="R68">
        <v>17613460</v>
      </c>
      <c r="S68">
        <v>12000000</v>
      </c>
      <c r="T68">
        <f>Table1[[#This Row],[Gross Revenue]]-Table1[[#This Row],[Budget]]</f>
        <v>5613460</v>
      </c>
      <c r="U68">
        <f>YEAR(Table1[[#This Row],[Release Date]])</f>
        <v>2006</v>
      </c>
    </row>
    <row r="69" spans="1:21" x14ac:dyDescent="0.25">
      <c r="A69" t="s">
        <v>2084</v>
      </c>
      <c r="B69">
        <v>1</v>
      </c>
      <c r="C69" s="8">
        <v>37509</v>
      </c>
      <c r="D69" t="s">
        <v>28</v>
      </c>
      <c r="E69" t="s">
        <v>32</v>
      </c>
      <c r="F69" t="s">
        <v>19</v>
      </c>
      <c r="G69" t="s">
        <v>24</v>
      </c>
      <c r="H69" t="s">
        <v>38</v>
      </c>
      <c r="I69" t="s">
        <v>215</v>
      </c>
      <c r="J69" t="s">
        <v>2085</v>
      </c>
      <c r="K69">
        <v>14000</v>
      </c>
      <c r="L69">
        <v>16791</v>
      </c>
      <c r="M69">
        <v>38</v>
      </c>
      <c r="N69">
        <v>0</v>
      </c>
      <c r="O69">
        <v>6.2</v>
      </c>
      <c r="P69">
        <v>191</v>
      </c>
      <c r="Q69">
        <v>98</v>
      </c>
      <c r="R69">
        <v>50740078</v>
      </c>
      <c r="S69">
        <v>45000000</v>
      </c>
      <c r="T69">
        <f>Table1[[#This Row],[Gross Revenue]]-Table1[[#This Row],[Budget]]</f>
        <v>5740078</v>
      </c>
      <c r="U69">
        <f>YEAR(Table1[[#This Row],[Release Date]])</f>
        <v>2002</v>
      </c>
    </row>
    <row r="70" spans="1:21" x14ac:dyDescent="0.25">
      <c r="A70" t="s">
        <v>1687</v>
      </c>
      <c r="B70">
        <v>1</v>
      </c>
      <c r="C70" s="8">
        <v>37299</v>
      </c>
      <c r="D70" t="s">
        <v>28</v>
      </c>
      <c r="E70" t="s">
        <v>37</v>
      </c>
      <c r="F70" t="s">
        <v>47</v>
      </c>
      <c r="G70" t="s">
        <v>48</v>
      </c>
      <c r="H70" t="s">
        <v>26</v>
      </c>
      <c r="I70" t="s">
        <v>1688</v>
      </c>
      <c r="J70" t="s">
        <v>1689</v>
      </c>
      <c r="K70">
        <v>447</v>
      </c>
      <c r="L70">
        <v>923</v>
      </c>
      <c r="M70">
        <v>192</v>
      </c>
      <c r="N70">
        <v>0</v>
      </c>
      <c r="O70">
        <v>6.8</v>
      </c>
      <c r="P70">
        <v>251</v>
      </c>
      <c r="Q70">
        <v>89</v>
      </c>
      <c r="R70">
        <v>3645438</v>
      </c>
      <c r="S70">
        <v>2200000</v>
      </c>
      <c r="T70">
        <f>Table1[[#This Row],[Gross Revenue]]-Table1[[#This Row],[Budget]]</f>
        <v>1445438</v>
      </c>
      <c r="U70">
        <f>YEAR(Table1[[#This Row],[Release Date]])</f>
        <v>2002</v>
      </c>
    </row>
    <row r="71" spans="1:21" x14ac:dyDescent="0.25">
      <c r="A71" t="s">
        <v>2842</v>
      </c>
      <c r="B71">
        <v>1</v>
      </c>
      <c r="C71" s="8">
        <v>37919</v>
      </c>
      <c r="D71" t="s">
        <v>28</v>
      </c>
      <c r="E71" t="s">
        <v>37</v>
      </c>
      <c r="F71" t="s">
        <v>19</v>
      </c>
      <c r="G71" t="s">
        <v>20</v>
      </c>
      <c r="H71" t="s">
        <v>38</v>
      </c>
      <c r="I71" t="s">
        <v>1897</v>
      </c>
      <c r="J71" t="s">
        <v>1689</v>
      </c>
      <c r="K71">
        <v>1000</v>
      </c>
      <c r="L71">
        <v>4500</v>
      </c>
      <c r="M71">
        <v>192</v>
      </c>
      <c r="N71">
        <v>0</v>
      </c>
      <c r="O71">
        <v>6.4</v>
      </c>
      <c r="P71">
        <v>265</v>
      </c>
      <c r="Q71">
        <v>108</v>
      </c>
      <c r="R71">
        <v>41777564</v>
      </c>
      <c r="S71">
        <v>15000000</v>
      </c>
      <c r="T71">
        <f>Table1[[#This Row],[Gross Revenue]]-Table1[[#This Row],[Budget]]</f>
        <v>26777564</v>
      </c>
      <c r="U71">
        <f>YEAR(Table1[[#This Row],[Release Date]])</f>
        <v>2003</v>
      </c>
    </row>
    <row r="72" spans="1:21" x14ac:dyDescent="0.25">
      <c r="A72" t="s">
        <v>3305</v>
      </c>
      <c r="B72">
        <v>1</v>
      </c>
      <c r="C72" s="8">
        <v>38184</v>
      </c>
      <c r="D72" t="s">
        <v>28</v>
      </c>
      <c r="E72" t="s">
        <v>37</v>
      </c>
      <c r="F72" t="s">
        <v>19</v>
      </c>
      <c r="G72" t="s">
        <v>20</v>
      </c>
      <c r="H72" t="s">
        <v>38</v>
      </c>
      <c r="I72" t="s">
        <v>451</v>
      </c>
      <c r="J72" t="s">
        <v>1689</v>
      </c>
      <c r="K72">
        <v>1000</v>
      </c>
      <c r="L72">
        <v>3185</v>
      </c>
      <c r="M72">
        <v>192</v>
      </c>
      <c r="N72">
        <v>5000</v>
      </c>
      <c r="O72">
        <v>6.2</v>
      </c>
      <c r="P72">
        <v>208</v>
      </c>
      <c r="Q72">
        <v>112</v>
      </c>
      <c r="R72">
        <v>30691439</v>
      </c>
      <c r="S72">
        <v>35000000</v>
      </c>
      <c r="T72">
        <f>Table1[[#This Row],[Gross Revenue]]-Table1[[#This Row],[Budget]]</f>
        <v>-4308561</v>
      </c>
      <c r="U72">
        <f>YEAR(Table1[[#This Row],[Release Date]])</f>
        <v>2004</v>
      </c>
    </row>
    <row r="73" spans="1:21" x14ac:dyDescent="0.25">
      <c r="A73" t="s">
        <v>3962</v>
      </c>
      <c r="B73">
        <v>1</v>
      </c>
      <c r="C73" s="8">
        <v>38559</v>
      </c>
      <c r="D73" t="s">
        <v>28</v>
      </c>
      <c r="E73" t="s">
        <v>25</v>
      </c>
      <c r="F73" t="s">
        <v>19</v>
      </c>
      <c r="G73" t="s">
        <v>20</v>
      </c>
      <c r="H73" t="s">
        <v>38</v>
      </c>
      <c r="I73" t="s">
        <v>2392</v>
      </c>
      <c r="J73" t="s">
        <v>1689</v>
      </c>
      <c r="K73">
        <v>3000</v>
      </c>
      <c r="L73">
        <v>5737</v>
      </c>
      <c r="M73">
        <v>192</v>
      </c>
      <c r="N73">
        <v>13000</v>
      </c>
      <c r="O73">
        <v>5.5</v>
      </c>
      <c r="P73">
        <v>365</v>
      </c>
      <c r="Q73">
        <v>88</v>
      </c>
      <c r="R73">
        <v>25003072</v>
      </c>
      <c r="S73">
        <v>24000000</v>
      </c>
      <c r="T73">
        <f>Table1[[#This Row],[Gross Revenue]]-Table1[[#This Row],[Budget]]</f>
        <v>1003072</v>
      </c>
      <c r="U73">
        <f>YEAR(Table1[[#This Row],[Release Date]])</f>
        <v>2005</v>
      </c>
    </row>
    <row r="74" spans="1:21" x14ac:dyDescent="0.25">
      <c r="A74" t="s">
        <v>1269</v>
      </c>
      <c r="B74">
        <v>1</v>
      </c>
      <c r="C74" s="8">
        <v>37064</v>
      </c>
      <c r="D74" t="s">
        <v>28</v>
      </c>
      <c r="E74" t="s">
        <v>30</v>
      </c>
      <c r="F74" t="s">
        <v>230</v>
      </c>
      <c r="G74" t="s">
        <v>494</v>
      </c>
      <c r="H74" t="s">
        <v>38</v>
      </c>
      <c r="I74" t="s">
        <v>1270</v>
      </c>
      <c r="J74" t="s">
        <v>1271</v>
      </c>
      <c r="K74">
        <v>269</v>
      </c>
      <c r="L74">
        <v>361</v>
      </c>
      <c r="M74">
        <v>0</v>
      </c>
      <c r="N74">
        <v>0</v>
      </c>
      <c r="O74">
        <v>7.7</v>
      </c>
      <c r="P74">
        <v>173</v>
      </c>
      <c r="Q74">
        <v>106</v>
      </c>
      <c r="R74">
        <v>13622333</v>
      </c>
      <c r="S74">
        <v>2000000</v>
      </c>
      <c r="T74">
        <f>Table1[[#This Row],[Gross Revenue]]-Table1[[#This Row],[Budget]]</f>
        <v>11622333</v>
      </c>
      <c r="U74">
        <f>YEAR(Table1[[#This Row],[Release Date]])</f>
        <v>2001</v>
      </c>
    </row>
    <row r="75" spans="1:21" x14ac:dyDescent="0.25">
      <c r="A75" t="s">
        <v>2006</v>
      </c>
      <c r="B75">
        <v>1</v>
      </c>
      <c r="C75" s="8">
        <v>37465</v>
      </c>
      <c r="D75" t="s">
        <v>28</v>
      </c>
      <c r="E75" t="s">
        <v>30</v>
      </c>
      <c r="F75" t="s">
        <v>19</v>
      </c>
      <c r="G75" t="s">
        <v>35</v>
      </c>
      <c r="H75" t="s">
        <v>36</v>
      </c>
      <c r="I75" t="s">
        <v>1035</v>
      </c>
      <c r="J75" t="s">
        <v>1271</v>
      </c>
      <c r="K75">
        <v>11000</v>
      </c>
      <c r="L75">
        <v>33284</v>
      </c>
      <c r="M75">
        <v>0</v>
      </c>
      <c r="N75">
        <v>11000</v>
      </c>
      <c r="O75">
        <v>7.8</v>
      </c>
      <c r="P75">
        <v>274</v>
      </c>
      <c r="Q75">
        <v>142</v>
      </c>
      <c r="R75">
        <v>249358727</v>
      </c>
      <c r="S75">
        <v>130000000</v>
      </c>
      <c r="T75">
        <f>Table1[[#This Row],[Gross Revenue]]-Table1[[#This Row],[Budget]]</f>
        <v>119358727</v>
      </c>
      <c r="U75">
        <f>YEAR(Table1[[#This Row],[Release Date]])</f>
        <v>2002</v>
      </c>
    </row>
    <row r="76" spans="1:21" x14ac:dyDescent="0.25">
      <c r="A76" t="s">
        <v>2617</v>
      </c>
      <c r="B76">
        <v>1</v>
      </c>
      <c r="C76" s="8">
        <v>37795</v>
      </c>
      <c r="D76" t="s">
        <v>28</v>
      </c>
      <c r="E76" t="s">
        <v>22</v>
      </c>
      <c r="F76" t="s">
        <v>19</v>
      </c>
      <c r="G76" t="s">
        <v>20</v>
      </c>
      <c r="H76" t="s">
        <v>38</v>
      </c>
      <c r="I76" t="s">
        <v>1284</v>
      </c>
      <c r="J76" t="s">
        <v>1271</v>
      </c>
      <c r="K76">
        <v>16000</v>
      </c>
      <c r="L76">
        <v>16479</v>
      </c>
      <c r="M76">
        <v>0</v>
      </c>
      <c r="N76">
        <v>17000</v>
      </c>
      <c r="O76">
        <v>7.9</v>
      </c>
      <c r="P76">
        <v>372</v>
      </c>
      <c r="Q76">
        <v>109</v>
      </c>
      <c r="R76">
        <v>35286428</v>
      </c>
      <c r="S76">
        <v>76000000</v>
      </c>
      <c r="T76">
        <f>Table1[[#This Row],[Gross Revenue]]-Table1[[#This Row],[Budget]]</f>
        <v>-40713572</v>
      </c>
      <c r="U76">
        <f>YEAR(Table1[[#This Row],[Release Date]])</f>
        <v>2003</v>
      </c>
    </row>
    <row r="77" spans="1:21" x14ac:dyDescent="0.25">
      <c r="A77" t="s">
        <v>4750</v>
      </c>
      <c r="B77">
        <v>1</v>
      </c>
      <c r="C77" s="8">
        <v>39030</v>
      </c>
      <c r="D77" t="s">
        <v>28</v>
      </c>
      <c r="E77" t="s">
        <v>30</v>
      </c>
      <c r="F77" t="s">
        <v>19</v>
      </c>
      <c r="G77" t="s">
        <v>35</v>
      </c>
      <c r="H77" t="s">
        <v>43</v>
      </c>
      <c r="I77" t="s">
        <v>4751</v>
      </c>
      <c r="J77" t="s">
        <v>1271</v>
      </c>
      <c r="K77">
        <v>39</v>
      </c>
      <c r="L77">
        <v>87</v>
      </c>
      <c r="M77">
        <v>0</v>
      </c>
      <c r="N77">
        <v>147000</v>
      </c>
      <c r="O77">
        <v>7.8</v>
      </c>
      <c r="P77">
        <v>738</v>
      </c>
      <c r="Q77">
        <v>91</v>
      </c>
      <c r="R77">
        <v>274084951</v>
      </c>
      <c r="S77">
        <v>100000000</v>
      </c>
      <c r="T77">
        <f>Table1[[#This Row],[Gross Revenue]]-Table1[[#This Row],[Budget]]</f>
        <v>174084951</v>
      </c>
      <c r="U77">
        <f>YEAR(Table1[[#This Row],[Release Date]])</f>
        <v>2006</v>
      </c>
    </row>
    <row r="78" spans="1:21" x14ac:dyDescent="0.25">
      <c r="A78" t="s">
        <v>4269</v>
      </c>
      <c r="B78">
        <v>1</v>
      </c>
      <c r="C78" s="8">
        <v>38747</v>
      </c>
      <c r="D78" t="s">
        <v>28</v>
      </c>
      <c r="E78" t="s">
        <v>30</v>
      </c>
      <c r="F78" t="s">
        <v>19</v>
      </c>
      <c r="G78" t="s">
        <v>20</v>
      </c>
      <c r="H78" t="s">
        <v>38</v>
      </c>
      <c r="I78" t="s">
        <v>612</v>
      </c>
      <c r="J78" t="s">
        <v>4270</v>
      </c>
      <c r="K78">
        <v>2000</v>
      </c>
      <c r="L78">
        <v>3892</v>
      </c>
      <c r="M78">
        <v>24</v>
      </c>
      <c r="N78">
        <v>11000</v>
      </c>
      <c r="O78">
        <v>5.9</v>
      </c>
      <c r="P78">
        <v>244</v>
      </c>
      <c r="Q78">
        <v>108</v>
      </c>
      <c r="R78">
        <v>23070045</v>
      </c>
      <c r="S78">
        <v>30000000</v>
      </c>
      <c r="T78">
        <f>Table1[[#This Row],[Gross Revenue]]-Table1[[#This Row],[Budget]]</f>
        <v>-6929955</v>
      </c>
      <c r="U78">
        <f>YEAR(Table1[[#This Row],[Release Date]])</f>
        <v>2006</v>
      </c>
    </row>
    <row r="79" spans="1:21" x14ac:dyDescent="0.25">
      <c r="A79" t="s">
        <v>3969</v>
      </c>
      <c r="B79">
        <v>1</v>
      </c>
      <c r="C79" s="8">
        <v>38565</v>
      </c>
      <c r="D79" t="s">
        <v>28</v>
      </c>
      <c r="E79" t="s">
        <v>22</v>
      </c>
      <c r="F79" t="s">
        <v>19</v>
      </c>
      <c r="G79" t="s">
        <v>20</v>
      </c>
      <c r="H79" t="s">
        <v>43</v>
      </c>
      <c r="I79" t="s">
        <v>2328</v>
      </c>
      <c r="J79" t="s">
        <v>3970</v>
      </c>
      <c r="K79">
        <v>21000</v>
      </c>
      <c r="L79">
        <v>22088</v>
      </c>
      <c r="M79">
        <v>47</v>
      </c>
      <c r="N79">
        <v>24000</v>
      </c>
      <c r="O79">
        <v>7.2</v>
      </c>
      <c r="P79">
        <v>158</v>
      </c>
      <c r="Q79">
        <v>113</v>
      </c>
      <c r="R79">
        <v>19057024</v>
      </c>
      <c r="S79">
        <v>16000000</v>
      </c>
      <c r="T79">
        <f>Table1[[#This Row],[Gross Revenue]]-Table1[[#This Row],[Budget]]</f>
        <v>3057024</v>
      </c>
      <c r="U79">
        <f>YEAR(Table1[[#This Row],[Release Date]])</f>
        <v>2005</v>
      </c>
    </row>
    <row r="80" spans="1:21" x14ac:dyDescent="0.25">
      <c r="A80" t="s">
        <v>4704</v>
      </c>
      <c r="B80">
        <v>1</v>
      </c>
      <c r="C80" s="8">
        <v>39005</v>
      </c>
      <c r="D80" t="s">
        <v>28</v>
      </c>
      <c r="E80" t="s">
        <v>18</v>
      </c>
      <c r="F80" t="s">
        <v>19</v>
      </c>
      <c r="G80" t="s">
        <v>20</v>
      </c>
      <c r="H80" t="s">
        <v>38</v>
      </c>
      <c r="I80" t="s">
        <v>4705</v>
      </c>
      <c r="J80" t="s">
        <v>4706</v>
      </c>
      <c r="K80">
        <v>1000</v>
      </c>
      <c r="L80">
        <v>2073</v>
      </c>
      <c r="M80">
        <v>90</v>
      </c>
      <c r="N80">
        <v>0</v>
      </c>
      <c r="O80">
        <v>6.2</v>
      </c>
      <c r="P80">
        <v>298</v>
      </c>
      <c r="Q80">
        <v>109</v>
      </c>
      <c r="R80">
        <v>19692608</v>
      </c>
      <c r="S80">
        <v>35000000</v>
      </c>
      <c r="T80">
        <f>Table1[[#This Row],[Gross Revenue]]-Table1[[#This Row],[Budget]]</f>
        <v>-15307392</v>
      </c>
      <c r="U80">
        <f>YEAR(Table1[[#This Row],[Release Date]])</f>
        <v>2006</v>
      </c>
    </row>
    <row r="81" spans="1:21" x14ac:dyDescent="0.25">
      <c r="A81" t="s">
        <v>743</v>
      </c>
      <c r="B81">
        <v>1</v>
      </c>
      <c r="C81" s="8">
        <v>36791</v>
      </c>
      <c r="D81" t="s">
        <v>28</v>
      </c>
      <c r="E81" t="s">
        <v>25</v>
      </c>
      <c r="F81" t="s">
        <v>19</v>
      </c>
      <c r="G81" t="s">
        <v>20</v>
      </c>
      <c r="H81" t="s">
        <v>43</v>
      </c>
      <c r="I81" t="s">
        <v>744</v>
      </c>
      <c r="J81" t="s">
        <v>310</v>
      </c>
      <c r="K81">
        <v>302</v>
      </c>
      <c r="L81">
        <v>1189</v>
      </c>
      <c r="M81">
        <v>143</v>
      </c>
      <c r="N81">
        <v>1000</v>
      </c>
      <c r="O81">
        <v>5.3</v>
      </c>
      <c r="P81">
        <v>81</v>
      </c>
      <c r="Q81">
        <v>98</v>
      </c>
      <c r="R81">
        <v>15464026</v>
      </c>
      <c r="S81">
        <v>20000000</v>
      </c>
      <c r="T81">
        <f>Table1[[#This Row],[Gross Revenue]]-Table1[[#This Row],[Budget]]</f>
        <v>-4535974</v>
      </c>
      <c r="U81">
        <f>YEAR(Table1[[#This Row],[Release Date]])</f>
        <v>2000</v>
      </c>
    </row>
    <row r="82" spans="1:21" x14ac:dyDescent="0.25">
      <c r="A82" t="s">
        <v>4649</v>
      </c>
      <c r="B82">
        <v>1</v>
      </c>
      <c r="C82" s="8">
        <v>38971</v>
      </c>
      <c r="D82" t="s">
        <v>28</v>
      </c>
      <c r="E82" t="s">
        <v>25</v>
      </c>
      <c r="F82" t="s">
        <v>19</v>
      </c>
      <c r="G82" t="s">
        <v>20</v>
      </c>
      <c r="H82" t="s">
        <v>43</v>
      </c>
      <c r="I82" t="s">
        <v>478</v>
      </c>
      <c r="J82" t="s">
        <v>310</v>
      </c>
      <c r="K82">
        <v>1000</v>
      </c>
      <c r="L82">
        <v>3086</v>
      </c>
      <c r="M82">
        <v>143</v>
      </c>
      <c r="N82">
        <v>0</v>
      </c>
      <c r="O82">
        <v>5.0999999999999996</v>
      </c>
      <c r="P82">
        <v>54</v>
      </c>
      <c r="Q82">
        <v>92</v>
      </c>
      <c r="R82">
        <v>2964</v>
      </c>
      <c r="S82">
        <v>16000000</v>
      </c>
      <c r="T82">
        <f>Table1[[#This Row],[Gross Revenue]]-Table1[[#This Row],[Budget]]</f>
        <v>-15997036</v>
      </c>
      <c r="U82">
        <f>YEAR(Table1[[#This Row],[Release Date]])</f>
        <v>2006</v>
      </c>
    </row>
    <row r="83" spans="1:21" x14ac:dyDescent="0.25">
      <c r="A83" t="s">
        <v>3175</v>
      </c>
      <c r="B83">
        <v>1</v>
      </c>
      <c r="C83" s="8">
        <v>38105</v>
      </c>
      <c r="D83" t="s">
        <v>28</v>
      </c>
      <c r="E83" t="s">
        <v>31</v>
      </c>
      <c r="F83" t="s">
        <v>19</v>
      </c>
      <c r="G83" t="s">
        <v>35</v>
      </c>
      <c r="H83" t="s">
        <v>43</v>
      </c>
      <c r="I83" t="s">
        <v>389</v>
      </c>
      <c r="J83" t="s">
        <v>3176</v>
      </c>
      <c r="K83">
        <v>14000</v>
      </c>
      <c r="L83">
        <v>15848</v>
      </c>
      <c r="M83">
        <v>14</v>
      </c>
      <c r="N83">
        <v>429</v>
      </c>
      <c r="O83">
        <v>6.9</v>
      </c>
      <c r="P83">
        <v>90</v>
      </c>
      <c r="Q83">
        <v>92</v>
      </c>
      <c r="R83">
        <v>1071240</v>
      </c>
      <c r="S83">
        <v>8000000</v>
      </c>
      <c r="T83">
        <f>Table1[[#This Row],[Gross Revenue]]-Table1[[#This Row],[Budget]]</f>
        <v>-6928760</v>
      </c>
      <c r="U83">
        <f>YEAR(Table1[[#This Row],[Release Date]])</f>
        <v>2004</v>
      </c>
    </row>
    <row r="84" spans="1:21" x14ac:dyDescent="0.25">
      <c r="A84" t="s">
        <v>3919</v>
      </c>
      <c r="B84">
        <v>1</v>
      </c>
      <c r="C84" s="8">
        <v>38534</v>
      </c>
      <c r="D84" t="s">
        <v>28</v>
      </c>
      <c r="E84" t="s">
        <v>25</v>
      </c>
      <c r="F84" t="s">
        <v>19</v>
      </c>
      <c r="G84" t="s">
        <v>20</v>
      </c>
      <c r="H84" t="s">
        <v>36</v>
      </c>
      <c r="I84" t="s">
        <v>2392</v>
      </c>
      <c r="J84" t="s">
        <v>3176</v>
      </c>
      <c r="K84">
        <v>3000</v>
      </c>
      <c r="L84">
        <v>4094</v>
      </c>
      <c r="M84">
        <v>14</v>
      </c>
      <c r="N84">
        <v>13000</v>
      </c>
      <c r="O84">
        <v>6.4</v>
      </c>
      <c r="P84">
        <v>134</v>
      </c>
      <c r="Q84">
        <v>100</v>
      </c>
      <c r="R84">
        <v>12561</v>
      </c>
      <c r="S84">
        <v>19000000</v>
      </c>
      <c r="T84">
        <f>Table1[[#This Row],[Gross Revenue]]-Table1[[#This Row],[Budget]]</f>
        <v>-18987439</v>
      </c>
      <c r="U84">
        <f>YEAR(Table1[[#This Row],[Release Date]])</f>
        <v>2005</v>
      </c>
    </row>
    <row r="85" spans="1:21" x14ac:dyDescent="0.25">
      <c r="A85" t="s">
        <v>4073</v>
      </c>
      <c r="B85">
        <v>1</v>
      </c>
      <c r="C85" s="8">
        <v>38629</v>
      </c>
      <c r="D85" t="s">
        <v>28</v>
      </c>
      <c r="E85" t="s">
        <v>25</v>
      </c>
      <c r="F85" t="s">
        <v>1008</v>
      </c>
      <c r="G85" t="s">
        <v>1009</v>
      </c>
      <c r="H85" t="s">
        <v>43</v>
      </c>
      <c r="I85" t="s">
        <v>4074</v>
      </c>
      <c r="J85" t="s">
        <v>4075</v>
      </c>
      <c r="K85">
        <v>29</v>
      </c>
      <c r="L85">
        <v>44</v>
      </c>
      <c r="M85">
        <v>12</v>
      </c>
      <c r="N85">
        <v>38000</v>
      </c>
      <c r="O85">
        <v>7</v>
      </c>
      <c r="P85">
        <v>337</v>
      </c>
      <c r="Q85">
        <v>103</v>
      </c>
      <c r="R85">
        <v>252652</v>
      </c>
      <c r="S85">
        <v>19900000</v>
      </c>
      <c r="T85">
        <f>Table1[[#This Row],[Gross Revenue]]-Table1[[#This Row],[Budget]]</f>
        <v>-19647348</v>
      </c>
      <c r="U85">
        <f>YEAR(Table1[[#This Row],[Release Date]])</f>
        <v>2005</v>
      </c>
    </row>
    <row r="86" spans="1:21" x14ac:dyDescent="0.25">
      <c r="A86" t="s">
        <v>4777</v>
      </c>
      <c r="B86">
        <v>1</v>
      </c>
      <c r="C86" s="8">
        <v>39052</v>
      </c>
      <c r="D86" t="s">
        <v>28</v>
      </c>
      <c r="E86" t="s">
        <v>87</v>
      </c>
      <c r="F86" t="s">
        <v>19</v>
      </c>
      <c r="G86" t="s">
        <v>93</v>
      </c>
      <c r="H86" t="s">
        <v>43</v>
      </c>
      <c r="I86" t="s">
        <v>4778</v>
      </c>
      <c r="J86" t="s">
        <v>4779</v>
      </c>
      <c r="K86">
        <v>1000</v>
      </c>
      <c r="L86">
        <v>1949</v>
      </c>
      <c r="M86">
        <v>127</v>
      </c>
      <c r="N86">
        <v>57000</v>
      </c>
      <c r="O86">
        <v>6.2</v>
      </c>
      <c r="P86">
        <v>393</v>
      </c>
      <c r="Q86">
        <v>100</v>
      </c>
      <c r="R86">
        <v>71588220</v>
      </c>
      <c r="S86">
        <v>20000000</v>
      </c>
      <c r="T86">
        <f>Table1[[#This Row],[Gross Revenue]]-Table1[[#This Row],[Budget]]</f>
        <v>51588220</v>
      </c>
      <c r="U86">
        <f>YEAR(Table1[[#This Row],[Release Date]])</f>
        <v>2006</v>
      </c>
    </row>
    <row r="87" spans="1:21" x14ac:dyDescent="0.25">
      <c r="A87" t="s">
        <v>4982</v>
      </c>
      <c r="B87">
        <v>1</v>
      </c>
      <c r="C87" s="8">
        <v>39182</v>
      </c>
      <c r="D87" t="s">
        <v>28</v>
      </c>
      <c r="E87" t="s">
        <v>18</v>
      </c>
      <c r="F87" t="s">
        <v>19</v>
      </c>
      <c r="G87" t="s">
        <v>48</v>
      </c>
      <c r="H87" t="s">
        <v>38</v>
      </c>
      <c r="I87" t="s">
        <v>2361</v>
      </c>
      <c r="J87" t="s">
        <v>4983</v>
      </c>
      <c r="K87">
        <v>14000</v>
      </c>
      <c r="L87">
        <v>14492</v>
      </c>
      <c r="M87">
        <v>30</v>
      </c>
      <c r="N87">
        <v>0</v>
      </c>
      <c r="O87">
        <v>6.6</v>
      </c>
      <c r="P87">
        <v>106</v>
      </c>
      <c r="Q87">
        <v>120</v>
      </c>
      <c r="R87">
        <v>106869</v>
      </c>
      <c r="S87">
        <v>17000000</v>
      </c>
      <c r="T87">
        <f>Table1[[#This Row],[Gross Revenue]]-Table1[[#This Row],[Budget]]</f>
        <v>-16893131</v>
      </c>
      <c r="U87">
        <f>YEAR(Table1[[#This Row],[Release Date]])</f>
        <v>2007</v>
      </c>
    </row>
    <row r="88" spans="1:21" x14ac:dyDescent="0.25">
      <c r="A88" t="s">
        <v>1174</v>
      </c>
      <c r="B88">
        <v>1</v>
      </c>
      <c r="C88" s="8">
        <v>37015</v>
      </c>
      <c r="D88" t="s">
        <v>28</v>
      </c>
      <c r="E88" t="s">
        <v>30</v>
      </c>
      <c r="F88" t="s">
        <v>19</v>
      </c>
      <c r="G88" t="s">
        <v>20</v>
      </c>
      <c r="H88" t="s">
        <v>36</v>
      </c>
      <c r="I88" t="s">
        <v>1175</v>
      </c>
      <c r="J88" t="s">
        <v>1176</v>
      </c>
      <c r="K88">
        <v>145</v>
      </c>
      <c r="L88">
        <v>275</v>
      </c>
      <c r="M88">
        <v>80</v>
      </c>
      <c r="N88">
        <v>0</v>
      </c>
      <c r="O88">
        <v>7.9</v>
      </c>
      <c r="P88">
        <v>212</v>
      </c>
      <c r="Q88">
        <v>90</v>
      </c>
      <c r="R88">
        <v>267652016</v>
      </c>
      <c r="S88">
        <v>60000000</v>
      </c>
      <c r="T88">
        <f>Table1[[#This Row],[Gross Revenue]]-Table1[[#This Row],[Budget]]</f>
        <v>207652016</v>
      </c>
      <c r="U88">
        <f>YEAR(Table1[[#This Row],[Release Date]])</f>
        <v>2001</v>
      </c>
    </row>
    <row r="89" spans="1:21" x14ac:dyDescent="0.25">
      <c r="A89" t="s">
        <v>2108</v>
      </c>
      <c r="B89">
        <v>1</v>
      </c>
      <c r="C89" s="8">
        <v>37520</v>
      </c>
      <c r="D89" t="s">
        <v>28</v>
      </c>
      <c r="E89" t="s">
        <v>30</v>
      </c>
      <c r="F89" t="s">
        <v>19</v>
      </c>
      <c r="G89" t="s">
        <v>20</v>
      </c>
      <c r="H89" t="s">
        <v>36</v>
      </c>
      <c r="I89" t="s">
        <v>2109</v>
      </c>
      <c r="J89" t="s">
        <v>1176</v>
      </c>
      <c r="K89">
        <v>692</v>
      </c>
      <c r="L89">
        <v>1148</v>
      </c>
      <c r="M89">
        <v>80</v>
      </c>
      <c r="N89">
        <v>0</v>
      </c>
      <c r="O89">
        <v>7.2</v>
      </c>
      <c r="P89">
        <v>205</v>
      </c>
      <c r="Q89">
        <v>93</v>
      </c>
      <c r="R89">
        <v>436471036</v>
      </c>
      <c r="S89">
        <v>150000000</v>
      </c>
      <c r="T89">
        <f>Table1[[#This Row],[Gross Revenue]]-Table1[[#This Row],[Budget]]</f>
        <v>286471036</v>
      </c>
      <c r="U89">
        <f>YEAR(Table1[[#This Row],[Release Date]])</f>
        <v>2002</v>
      </c>
    </row>
    <row r="90" spans="1:21" x14ac:dyDescent="0.25">
      <c r="A90" t="s">
        <v>2451</v>
      </c>
      <c r="B90">
        <v>1</v>
      </c>
      <c r="C90" s="8">
        <v>37705</v>
      </c>
      <c r="D90" t="s">
        <v>28</v>
      </c>
      <c r="E90" t="s">
        <v>30</v>
      </c>
      <c r="F90" t="s">
        <v>19</v>
      </c>
      <c r="G90" t="s">
        <v>20</v>
      </c>
      <c r="H90" t="s">
        <v>36</v>
      </c>
      <c r="I90" t="s">
        <v>163</v>
      </c>
      <c r="J90" t="s">
        <v>1176</v>
      </c>
      <c r="K90">
        <v>1000</v>
      </c>
      <c r="L90">
        <v>1317</v>
      </c>
      <c r="M90">
        <v>80</v>
      </c>
      <c r="N90">
        <v>0</v>
      </c>
      <c r="O90">
        <v>6.9</v>
      </c>
      <c r="P90">
        <v>284</v>
      </c>
      <c r="Q90">
        <v>150</v>
      </c>
      <c r="R90">
        <v>291709845</v>
      </c>
      <c r="S90">
        <v>180000000</v>
      </c>
      <c r="T90">
        <f>Table1[[#This Row],[Gross Revenue]]-Table1[[#This Row],[Budget]]</f>
        <v>111709845</v>
      </c>
      <c r="U90">
        <f>YEAR(Table1[[#This Row],[Release Date]])</f>
        <v>2003</v>
      </c>
    </row>
    <row r="91" spans="1:21" x14ac:dyDescent="0.25">
      <c r="A91" t="s">
        <v>3397</v>
      </c>
      <c r="B91">
        <v>1</v>
      </c>
      <c r="C91" s="8">
        <v>38234</v>
      </c>
      <c r="D91" t="s">
        <v>28</v>
      </c>
      <c r="E91" t="s">
        <v>32</v>
      </c>
      <c r="F91" t="s">
        <v>19</v>
      </c>
      <c r="G91" t="s">
        <v>20</v>
      </c>
      <c r="H91" t="s">
        <v>36</v>
      </c>
      <c r="I91" t="s">
        <v>1114</v>
      </c>
      <c r="J91" t="s">
        <v>1176</v>
      </c>
      <c r="K91">
        <v>22000</v>
      </c>
      <c r="L91">
        <v>22697</v>
      </c>
      <c r="M91">
        <v>80</v>
      </c>
      <c r="N91">
        <v>0</v>
      </c>
      <c r="O91">
        <v>6.6</v>
      </c>
      <c r="P91">
        <v>258</v>
      </c>
      <c r="Q91">
        <v>150</v>
      </c>
      <c r="R91">
        <v>141614023</v>
      </c>
      <c r="S91">
        <v>225000000</v>
      </c>
      <c r="T91">
        <f>Table1[[#This Row],[Gross Revenue]]-Table1[[#This Row],[Budget]]</f>
        <v>-83385977</v>
      </c>
      <c r="U91">
        <f>YEAR(Table1[[#This Row],[Release Date]])</f>
        <v>2004</v>
      </c>
    </row>
    <row r="92" spans="1:21" x14ac:dyDescent="0.25">
      <c r="A92" t="s">
        <v>737</v>
      </c>
      <c r="B92">
        <v>1</v>
      </c>
      <c r="C92" s="8">
        <v>36788</v>
      </c>
      <c r="D92" t="s">
        <v>28</v>
      </c>
      <c r="E92" t="s">
        <v>31</v>
      </c>
      <c r="F92" t="s">
        <v>19</v>
      </c>
      <c r="G92" t="s">
        <v>20</v>
      </c>
      <c r="H92" t="s">
        <v>38</v>
      </c>
      <c r="I92" t="s">
        <v>391</v>
      </c>
      <c r="J92" t="s">
        <v>385</v>
      </c>
      <c r="K92">
        <v>944</v>
      </c>
      <c r="L92">
        <v>2928</v>
      </c>
      <c r="M92">
        <v>31</v>
      </c>
      <c r="N92">
        <v>133</v>
      </c>
      <c r="O92">
        <v>5.3</v>
      </c>
      <c r="P92">
        <v>63</v>
      </c>
      <c r="Q92">
        <v>95</v>
      </c>
      <c r="R92">
        <v>2954405</v>
      </c>
      <c r="S92">
        <v>36000000</v>
      </c>
      <c r="T92">
        <f>Table1[[#This Row],[Gross Revenue]]-Table1[[#This Row],[Budget]]</f>
        <v>-33045595</v>
      </c>
      <c r="U92">
        <f>YEAR(Table1[[#This Row],[Release Date]])</f>
        <v>2000</v>
      </c>
    </row>
    <row r="93" spans="1:21" x14ac:dyDescent="0.25">
      <c r="A93" t="s">
        <v>2657</v>
      </c>
      <c r="B93">
        <v>1</v>
      </c>
      <c r="C93" s="8">
        <v>37816</v>
      </c>
      <c r="D93" t="s">
        <v>17</v>
      </c>
      <c r="E93" t="s">
        <v>25</v>
      </c>
      <c r="F93" t="s">
        <v>19</v>
      </c>
      <c r="G93" t="s">
        <v>93</v>
      </c>
      <c r="H93" t="s">
        <v>38</v>
      </c>
      <c r="I93" t="s">
        <v>2658</v>
      </c>
      <c r="J93" t="s">
        <v>2659</v>
      </c>
      <c r="K93">
        <v>553</v>
      </c>
      <c r="L93">
        <v>786</v>
      </c>
      <c r="M93">
        <v>8</v>
      </c>
      <c r="N93">
        <v>0</v>
      </c>
      <c r="O93">
        <v>6.8</v>
      </c>
      <c r="P93">
        <v>140</v>
      </c>
      <c r="Q93">
        <v>93</v>
      </c>
      <c r="R93">
        <v>298110</v>
      </c>
      <c r="S93">
        <v>8000000</v>
      </c>
      <c r="T93">
        <f>Table1[[#This Row],[Gross Revenue]]-Table1[[#This Row],[Budget]]</f>
        <v>-7701890</v>
      </c>
      <c r="U93">
        <f>YEAR(Table1[[#This Row],[Release Date]])</f>
        <v>2003</v>
      </c>
    </row>
    <row r="94" spans="1:21" x14ac:dyDescent="0.25">
      <c r="A94" t="s">
        <v>1348</v>
      </c>
      <c r="B94">
        <v>1</v>
      </c>
      <c r="C94" s="8">
        <v>37106</v>
      </c>
      <c r="D94" t="s">
        <v>28</v>
      </c>
      <c r="E94" t="s">
        <v>32</v>
      </c>
      <c r="F94" t="s">
        <v>19</v>
      </c>
      <c r="G94" t="s">
        <v>20</v>
      </c>
      <c r="H94" t="s">
        <v>38</v>
      </c>
      <c r="I94" t="s">
        <v>1349</v>
      </c>
      <c r="J94" t="s">
        <v>263</v>
      </c>
      <c r="K94">
        <v>672</v>
      </c>
      <c r="L94">
        <v>1460</v>
      </c>
      <c r="M94">
        <v>99</v>
      </c>
      <c r="N94">
        <v>941</v>
      </c>
      <c r="O94">
        <v>5.5</v>
      </c>
      <c r="P94">
        <v>135</v>
      </c>
      <c r="Q94">
        <v>108</v>
      </c>
      <c r="R94">
        <v>40048332</v>
      </c>
      <c r="S94">
        <v>85000000</v>
      </c>
      <c r="T94">
        <f>Table1[[#This Row],[Gross Revenue]]-Table1[[#This Row],[Budget]]</f>
        <v>-44951668</v>
      </c>
      <c r="U94">
        <f>YEAR(Table1[[#This Row],[Release Date]])</f>
        <v>2001</v>
      </c>
    </row>
    <row r="95" spans="1:21" x14ac:dyDescent="0.25">
      <c r="A95" t="s">
        <v>1690</v>
      </c>
      <c r="B95">
        <v>1</v>
      </c>
      <c r="C95" s="8">
        <v>37300</v>
      </c>
      <c r="D95" t="s">
        <v>17</v>
      </c>
      <c r="E95" t="s">
        <v>30</v>
      </c>
      <c r="F95" t="s">
        <v>19</v>
      </c>
      <c r="G95" t="s">
        <v>20</v>
      </c>
      <c r="H95" t="s">
        <v>36</v>
      </c>
      <c r="I95" t="s">
        <v>1127</v>
      </c>
      <c r="J95" t="s">
        <v>263</v>
      </c>
      <c r="K95">
        <v>596</v>
      </c>
      <c r="L95">
        <v>1293</v>
      </c>
      <c r="M95">
        <v>99</v>
      </c>
      <c r="N95">
        <v>0</v>
      </c>
      <c r="O95">
        <v>7.1</v>
      </c>
      <c r="P95">
        <v>106</v>
      </c>
      <c r="Q95">
        <v>117</v>
      </c>
      <c r="R95">
        <v>67325559</v>
      </c>
      <c r="S95">
        <v>20000000</v>
      </c>
      <c r="T95">
        <f>Table1[[#This Row],[Gross Revenue]]-Table1[[#This Row],[Budget]]</f>
        <v>47325559</v>
      </c>
      <c r="U95">
        <f>YEAR(Table1[[#This Row],[Release Date]])</f>
        <v>2002</v>
      </c>
    </row>
    <row r="96" spans="1:21" x14ac:dyDescent="0.25">
      <c r="A96" t="s">
        <v>3108</v>
      </c>
      <c r="B96">
        <v>1</v>
      </c>
      <c r="C96" s="8">
        <v>38068</v>
      </c>
      <c r="D96" t="s">
        <v>28</v>
      </c>
      <c r="E96" t="s">
        <v>31</v>
      </c>
      <c r="F96" t="s">
        <v>19</v>
      </c>
      <c r="G96" t="s">
        <v>20</v>
      </c>
      <c r="H96" t="s">
        <v>38</v>
      </c>
      <c r="I96" t="s">
        <v>267</v>
      </c>
      <c r="J96" t="s">
        <v>3109</v>
      </c>
      <c r="K96">
        <v>11000</v>
      </c>
      <c r="L96">
        <v>22516</v>
      </c>
      <c r="M96">
        <v>181</v>
      </c>
      <c r="N96">
        <v>0</v>
      </c>
      <c r="O96">
        <v>7.5</v>
      </c>
      <c r="P96">
        <v>273</v>
      </c>
      <c r="Q96">
        <v>160</v>
      </c>
      <c r="R96">
        <v>3904982</v>
      </c>
      <c r="S96">
        <v>30000000</v>
      </c>
      <c r="T96">
        <f>Table1[[#This Row],[Gross Revenue]]-Table1[[#This Row],[Budget]]</f>
        <v>-26095018</v>
      </c>
      <c r="U96">
        <f>YEAR(Table1[[#This Row],[Release Date]])</f>
        <v>2004</v>
      </c>
    </row>
    <row r="97" spans="1:21" x14ac:dyDescent="0.25">
      <c r="A97" t="s">
        <v>4484</v>
      </c>
      <c r="B97">
        <v>1</v>
      </c>
      <c r="C97" s="8">
        <v>38873</v>
      </c>
      <c r="D97" t="s">
        <v>28</v>
      </c>
      <c r="E97" t="s">
        <v>18</v>
      </c>
      <c r="F97" t="s">
        <v>19</v>
      </c>
      <c r="G97" t="s">
        <v>20</v>
      </c>
      <c r="H97" t="s">
        <v>38</v>
      </c>
      <c r="I97" t="s">
        <v>267</v>
      </c>
      <c r="J97" t="s">
        <v>3109</v>
      </c>
      <c r="K97">
        <v>11000</v>
      </c>
      <c r="L97">
        <v>14025</v>
      </c>
      <c r="M97">
        <v>181</v>
      </c>
      <c r="N97">
        <v>20000</v>
      </c>
      <c r="O97">
        <v>6.2</v>
      </c>
      <c r="P97">
        <v>414</v>
      </c>
      <c r="Q97">
        <v>97</v>
      </c>
      <c r="R97">
        <v>14938570</v>
      </c>
      <c r="S97">
        <v>15000000</v>
      </c>
      <c r="T97">
        <f>Table1[[#This Row],[Gross Revenue]]-Table1[[#This Row],[Budget]]</f>
        <v>-61430</v>
      </c>
      <c r="U97">
        <f>YEAR(Table1[[#This Row],[Release Date]])</f>
        <v>2006</v>
      </c>
    </row>
    <row r="98" spans="1:21" x14ac:dyDescent="0.25">
      <c r="A98" t="s">
        <v>2443</v>
      </c>
      <c r="B98">
        <v>1</v>
      </c>
      <c r="C98" s="8">
        <v>37701</v>
      </c>
      <c r="D98" t="s">
        <v>28</v>
      </c>
      <c r="E98" t="s">
        <v>22</v>
      </c>
      <c r="F98" t="s">
        <v>19</v>
      </c>
      <c r="G98" t="s">
        <v>20</v>
      </c>
      <c r="H98" t="s">
        <v>38</v>
      </c>
      <c r="I98" t="s">
        <v>2338</v>
      </c>
      <c r="J98" t="s">
        <v>2444</v>
      </c>
      <c r="K98">
        <v>87000</v>
      </c>
      <c r="L98">
        <v>120797</v>
      </c>
      <c r="M98">
        <v>15</v>
      </c>
      <c r="N98">
        <v>0</v>
      </c>
      <c r="O98">
        <v>6</v>
      </c>
      <c r="P98">
        <v>220</v>
      </c>
      <c r="Q98">
        <v>90</v>
      </c>
      <c r="R98">
        <v>64255243</v>
      </c>
      <c r="S98">
        <v>19000000</v>
      </c>
      <c r="T98">
        <f>Table1[[#This Row],[Gross Revenue]]-Table1[[#This Row],[Budget]]</f>
        <v>45255243</v>
      </c>
      <c r="U98">
        <f>YEAR(Table1[[#This Row],[Release Date]])</f>
        <v>2003</v>
      </c>
    </row>
    <row r="99" spans="1:21" x14ac:dyDescent="0.25">
      <c r="A99" t="s">
        <v>5031</v>
      </c>
      <c r="B99">
        <v>1</v>
      </c>
      <c r="C99" s="8">
        <v>39212</v>
      </c>
      <c r="D99" t="s">
        <v>28</v>
      </c>
      <c r="E99" t="s">
        <v>25</v>
      </c>
      <c r="F99" t="s">
        <v>19</v>
      </c>
      <c r="G99" t="s">
        <v>20</v>
      </c>
      <c r="H99" t="s">
        <v>36</v>
      </c>
      <c r="I99" t="s">
        <v>2652</v>
      </c>
      <c r="J99" t="s">
        <v>5032</v>
      </c>
      <c r="K99">
        <v>589</v>
      </c>
      <c r="L99">
        <v>2705</v>
      </c>
      <c r="M99">
        <v>10</v>
      </c>
      <c r="N99">
        <v>0</v>
      </c>
      <c r="O99">
        <v>5.4</v>
      </c>
      <c r="P99">
        <v>49</v>
      </c>
      <c r="Q99">
        <v>98</v>
      </c>
      <c r="R99">
        <v>10429707</v>
      </c>
      <c r="S99">
        <v>5000000</v>
      </c>
      <c r="T99">
        <f>Table1[[#This Row],[Gross Revenue]]-Table1[[#This Row],[Budget]]</f>
        <v>5429707</v>
      </c>
      <c r="U99">
        <f>YEAR(Table1[[#This Row],[Release Date]])</f>
        <v>2007</v>
      </c>
    </row>
    <row r="100" spans="1:21" x14ac:dyDescent="0.25">
      <c r="A100" t="s">
        <v>3048</v>
      </c>
      <c r="B100">
        <v>1</v>
      </c>
      <c r="C100" s="8">
        <v>38034</v>
      </c>
      <c r="D100" t="s">
        <v>28</v>
      </c>
      <c r="E100" t="s">
        <v>25</v>
      </c>
      <c r="F100" t="s">
        <v>19</v>
      </c>
      <c r="G100" t="s">
        <v>20</v>
      </c>
      <c r="H100" t="s">
        <v>36</v>
      </c>
      <c r="I100" t="s">
        <v>3049</v>
      </c>
      <c r="J100" t="s">
        <v>388</v>
      </c>
      <c r="K100">
        <v>720</v>
      </c>
      <c r="L100">
        <v>3327</v>
      </c>
      <c r="M100">
        <v>26</v>
      </c>
      <c r="N100">
        <v>590</v>
      </c>
      <c r="O100">
        <v>5.9</v>
      </c>
      <c r="P100">
        <v>93</v>
      </c>
      <c r="Q100">
        <v>99</v>
      </c>
      <c r="R100">
        <v>25584685</v>
      </c>
      <c r="S100">
        <v>20000000</v>
      </c>
      <c r="T100">
        <f>Table1[[#This Row],[Gross Revenue]]-Table1[[#This Row],[Budget]]</f>
        <v>5584685</v>
      </c>
      <c r="U100">
        <f>YEAR(Table1[[#This Row],[Release Date]])</f>
        <v>2004</v>
      </c>
    </row>
    <row r="101" spans="1:21" x14ac:dyDescent="0.25">
      <c r="A101" t="s">
        <v>3258</v>
      </c>
      <c r="B101">
        <v>1</v>
      </c>
      <c r="C101" s="8">
        <v>38155</v>
      </c>
      <c r="D101" t="s">
        <v>28</v>
      </c>
      <c r="E101" t="s">
        <v>25</v>
      </c>
      <c r="F101" t="s">
        <v>19</v>
      </c>
      <c r="G101" t="s">
        <v>20</v>
      </c>
      <c r="H101" t="s">
        <v>38</v>
      </c>
      <c r="I101" t="s">
        <v>332</v>
      </c>
      <c r="J101" t="s">
        <v>388</v>
      </c>
      <c r="K101">
        <v>1000</v>
      </c>
      <c r="L101">
        <v>3767</v>
      </c>
      <c r="M101">
        <v>26</v>
      </c>
      <c r="N101">
        <v>1000</v>
      </c>
      <c r="O101">
        <v>6.4</v>
      </c>
      <c r="P101">
        <v>129</v>
      </c>
      <c r="Q101">
        <v>92</v>
      </c>
      <c r="R101">
        <v>4881867</v>
      </c>
      <c r="S101">
        <v>9000000</v>
      </c>
      <c r="T101">
        <f>Table1[[#This Row],[Gross Revenue]]-Table1[[#This Row],[Budget]]</f>
        <v>-4118133</v>
      </c>
      <c r="U101">
        <f>YEAR(Table1[[#This Row],[Release Date]])</f>
        <v>2004</v>
      </c>
    </row>
    <row r="102" spans="1:21" x14ac:dyDescent="0.25">
      <c r="A102" t="s">
        <v>4367</v>
      </c>
      <c r="B102">
        <v>1</v>
      </c>
      <c r="C102" s="8">
        <v>38809</v>
      </c>
      <c r="D102" t="s">
        <v>28</v>
      </c>
      <c r="E102" t="s">
        <v>22</v>
      </c>
      <c r="F102" t="s">
        <v>19</v>
      </c>
      <c r="G102" t="s">
        <v>35</v>
      </c>
      <c r="H102" t="s">
        <v>21</v>
      </c>
      <c r="I102" t="s">
        <v>4368</v>
      </c>
      <c r="J102" t="s">
        <v>4369</v>
      </c>
      <c r="K102">
        <v>507</v>
      </c>
      <c r="L102">
        <v>654</v>
      </c>
      <c r="M102">
        <v>131</v>
      </c>
      <c r="N102">
        <v>0</v>
      </c>
      <c r="O102">
        <v>7.7</v>
      </c>
      <c r="P102">
        <v>143</v>
      </c>
      <c r="Q102">
        <v>97</v>
      </c>
      <c r="R102">
        <v>469947</v>
      </c>
      <c r="S102">
        <v>120000</v>
      </c>
      <c r="T102">
        <f>Table1[[#This Row],[Gross Revenue]]-Table1[[#This Row],[Budget]]</f>
        <v>349947</v>
      </c>
      <c r="U102">
        <f>YEAR(Table1[[#This Row],[Release Date]])</f>
        <v>2006</v>
      </c>
    </row>
    <row r="103" spans="1:21" x14ac:dyDescent="0.25">
      <c r="A103" t="s">
        <v>2374</v>
      </c>
      <c r="B103">
        <v>1</v>
      </c>
      <c r="C103" s="8">
        <v>37661</v>
      </c>
      <c r="D103" t="s">
        <v>28</v>
      </c>
      <c r="E103" t="s">
        <v>18</v>
      </c>
      <c r="F103" t="s">
        <v>19</v>
      </c>
      <c r="G103" t="s">
        <v>20</v>
      </c>
      <c r="H103" t="s">
        <v>38</v>
      </c>
      <c r="I103" t="s">
        <v>126</v>
      </c>
      <c r="J103" t="s">
        <v>434</v>
      </c>
      <c r="K103">
        <v>12000</v>
      </c>
      <c r="L103">
        <v>12076</v>
      </c>
      <c r="M103">
        <v>487</v>
      </c>
      <c r="N103">
        <v>10000</v>
      </c>
      <c r="O103">
        <v>7.6</v>
      </c>
      <c r="P103">
        <v>168</v>
      </c>
      <c r="Q103">
        <v>122</v>
      </c>
      <c r="R103">
        <v>24127895</v>
      </c>
      <c r="S103">
        <v>50000000</v>
      </c>
      <c r="T103">
        <f>Table1[[#This Row],[Gross Revenue]]-Table1[[#This Row],[Budget]]</f>
        <v>-25872105</v>
      </c>
      <c r="U103">
        <f>YEAR(Table1[[#This Row],[Release Date]])</f>
        <v>2003</v>
      </c>
    </row>
    <row r="104" spans="1:21" x14ac:dyDescent="0.25">
      <c r="A104" t="s">
        <v>4194</v>
      </c>
      <c r="B104">
        <v>1</v>
      </c>
      <c r="C104" s="8">
        <v>38701</v>
      </c>
      <c r="D104" t="s">
        <v>28</v>
      </c>
      <c r="E104" t="s">
        <v>32</v>
      </c>
      <c r="F104" t="s">
        <v>19</v>
      </c>
      <c r="G104" t="s">
        <v>20</v>
      </c>
      <c r="H104" t="s">
        <v>43</v>
      </c>
      <c r="I104" t="s">
        <v>2874</v>
      </c>
      <c r="J104" t="s">
        <v>434</v>
      </c>
      <c r="K104">
        <v>20000</v>
      </c>
      <c r="L104">
        <v>34011</v>
      </c>
      <c r="M104">
        <v>487</v>
      </c>
      <c r="N104">
        <v>52000</v>
      </c>
      <c r="O104">
        <v>6.7</v>
      </c>
      <c r="P104">
        <v>360</v>
      </c>
      <c r="Q104">
        <v>109</v>
      </c>
      <c r="R104">
        <v>37553932</v>
      </c>
      <c r="S104">
        <v>40000000</v>
      </c>
      <c r="T104">
        <f>Table1[[#This Row],[Gross Revenue]]-Table1[[#This Row],[Budget]]</f>
        <v>-2446068</v>
      </c>
      <c r="U104">
        <f>YEAR(Table1[[#This Row],[Release Date]])</f>
        <v>2005</v>
      </c>
    </row>
    <row r="105" spans="1:21" x14ac:dyDescent="0.25">
      <c r="A105" t="s">
        <v>1665</v>
      </c>
      <c r="B105">
        <v>1</v>
      </c>
      <c r="C105" s="8">
        <v>37288</v>
      </c>
      <c r="D105" t="s">
        <v>28</v>
      </c>
      <c r="E105" t="s">
        <v>30</v>
      </c>
      <c r="F105" t="s">
        <v>19</v>
      </c>
      <c r="G105" t="s">
        <v>20</v>
      </c>
      <c r="H105" t="s">
        <v>27</v>
      </c>
      <c r="I105" t="s">
        <v>1591</v>
      </c>
      <c r="J105" t="s">
        <v>1666</v>
      </c>
      <c r="K105">
        <v>1000</v>
      </c>
      <c r="L105">
        <v>5641</v>
      </c>
      <c r="M105">
        <v>475</v>
      </c>
      <c r="N105">
        <v>11000</v>
      </c>
      <c r="O105">
        <v>8.1999999999999993</v>
      </c>
      <c r="P105">
        <v>301</v>
      </c>
      <c r="Q105">
        <v>100</v>
      </c>
      <c r="R105">
        <v>380838870</v>
      </c>
      <c r="S105">
        <v>94000000</v>
      </c>
      <c r="T105">
        <f>Table1[[#This Row],[Gross Revenue]]-Table1[[#This Row],[Budget]]</f>
        <v>286838870</v>
      </c>
      <c r="U105">
        <f>YEAR(Table1[[#This Row],[Release Date]])</f>
        <v>2002</v>
      </c>
    </row>
    <row r="106" spans="1:21" x14ac:dyDescent="0.25">
      <c r="A106" t="s">
        <v>3468</v>
      </c>
      <c r="B106">
        <v>1</v>
      </c>
      <c r="C106" s="8">
        <v>38279</v>
      </c>
      <c r="D106" t="s">
        <v>28</v>
      </c>
      <c r="E106" t="s">
        <v>30</v>
      </c>
      <c r="F106" t="s">
        <v>19</v>
      </c>
      <c r="G106" t="s">
        <v>20</v>
      </c>
      <c r="H106" t="s">
        <v>27</v>
      </c>
      <c r="I106" t="s">
        <v>2612</v>
      </c>
      <c r="J106" t="s">
        <v>1666</v>
      </c>
      <c r="K106">
        <v>1000</v>
      </c>
      <c r="L106">
        <v>2975</v>
      </c>
      <c r="M106">
        <v>475</v>
      </c>
      <c r="N106">
        <v>16000</v>
      </c>
      <c r="O106">
        <v>8.4</v>
      </c>
      <c r="P106">
        <v>421</v>
      </c>
      <c r="Q106">
        <v>98</v>
      </c>
      <c r="R106">
        <v>223806889</v>
      </c>
      <c r="S106">
        <v>180000000</v>
      </c>
      <c r="T106">
        <f>Table1[[#This Row],[Gross Revenue]]-Table1[[#This Row],[Budget]]</f>
        <v>43806889</v>
      </c>
      <c r="U106">
        <f>YEAR(Table1[[#This Row],[Release Date]])</f>
        <v>2004</v>
      </c>
    </row>
    <row r="107" spans="1:21" x14ac:dyDescent="0.25">
      <c r="A107" t="s">
        <v>4477</v>
      </c>
      <c r="B107">
        <v>1</v>
      </c>
      <c r="C107" s="8">
        <v>38869</v>
      </c>
      <c r="D107" t="s">
        <v>28</v>
      </c>
      <c r="E107" t="s">
        <v>32</v>
      </c>
      <c r="F107" t="s">
        <v>19</v>
      </c>
      <c r="G107" t="s">
        <v>20</v>
      </c>
      <c r="H107" t="s">
        <v>43</v>
      </c>
      <c r="I107" t="s">
        <v>4478</v>
      </c>
      <c r="J107" t="s">
        <v>1666</v>
      </c>
      <c r="K107">
        <v>640</v>
      </c>
      <c r="L107">
        <v>1873</v>
      </c>
      <c r="M107">
        <v>475</v>
      </c>
      <c r="N107">
        <v>24000</v>
      </c>
      <c r="O107">
        <v>6.6</v>
      </c>
      <c r="P107">
        <v>462</v>
      </c>
      <c r="Q107">
        <v>132</v>
      </c>
      <c r="R107">
        <v>73058679</v>
      </c>
      <c r="S107">
        <v>263700000</v>
      </c>
      <c r="T107">
        <f>Table1[[#This Row],[Gross Revenue]]-Table1[[#This Row],[Budget]]</f>
        <v>-190641321</v>
      </c>
      <c r="U107">
        <f>YEAR(Table1[[#This Row],[Release Date]])</f>
        <v>2006</v>
      </c>
    </row>
    <row r="108" spans="1:21" x14ac:dyDescent="0.25">
      <c r="A108" t="s">
        <v>2520</v>
      </c>
      <c r="B108">
        <v>1</v>
      </c>
      <c r="C108" s="8">
        <v>37741</v>
      </c>
      <c r="D108" t="s">
        <v>28</v>
      </c>
      <c r="E108" t="s">
        <v>25</v>
      </c>
      <c r="F108" t="s">
        <v>19</v>
      </c>
      <c r="G108" t="s">
        <v>20</v>
      </c>
      <c r="H108" t="s">
        <v>43</v>
      </c>
      <c r="I108" t="s">
        <v>416</v>
      </c>
      <c r="J108" t="s">
        <v>347</v>
      </c>
      <c r="K108">
        <v>8000</v>
      </c>
      <c r="L108">
        <v>9608</v>
      </c>
      <c r="M108">
        <v>387</v>
      </c>
      <c r="N108">
        <v>143</v>
      </c>
      <c r="O108">
        <v>5.5</v>
      </c>
      <c r="P108">
        <v>32</v>
      </c>
      <c r="Q108">
        <v>99</v>
      </c>
      <c r="R108">
        <v>127144</v>
      </c>
      <c r="S108">
        <v>8000000</v>
      </c>
      <c r="T108">
        <f>Table1[[#This Row],[Gross Revenue]]-Table1[[#This Row],[Budget]]</f>
        <v>-7872856</v>
      </c>
      <c r="U108">
        <f>YEAR(Table1[[#This Row],[Release Date]])</f>
        <v>2003</v>
      </c>
    </row>
    <row r="109" spans="1:21" x14ac:dyDescent="0.25">
      <c r="A109" t="s">
        <v>4047</v>
      </c>
      <c r="B109">
        <v>1</v>
      </c>
      <c r="C109" s="8">
        <v>38612</v>
      </c>
      <c r="D109" t="s">
        <v>28</v>
      </c>
      <c r="E109" t="s">
        <v>32</v>
      </c>
      <c r="F109" t="s">
        <v>19</v>
      </c>
      <c r="G109" t="s">
        <v>35</v>
      </c>
      <c r="H109" t="s">
        <v>36</v>
      </c>
      <c r="I109" t="s">
        <v>2215</v>
      </c>
      <c r="J109" t="s">
        <v>192</v>
      </c>
      <c r="K109">
        <v>887</v>
      </c>
      <c r="L109">
        <v>2728</v>
      </c>
      <c r="M109">
        <v>96</v>
      </c>
      <c r="N109">
        <v>788</v>
      </c>
      <c r="O109">
        <v>4.4000000000000004</v>
      </c>
      <c r="P109">
        <v>47</v>
      </c>
      <c r="Q109">
        <v>110</v>
      </c>
      <c r="R109">
        <v>190562</v>
      </c>
      <c r="S109">
        <v>90000000</v>
      </c>
      <c r="T109">
        <f>Table1[[#This Row],[Gross Revenue]]-Table1[[#This Row],[Budget]]</f>
        <v>-89809438</v>
      </c>
      <c r="U109">
        <f>YEAR(Table1[[#This Row],[Release Date]])</f>
        <v>2005</v>
      </c>
    </row>
    <row r="110" spans="1:21" x14ac:dyDescent="0.25">
      <c r="A110" t="s">
        <v>806</v>
      </c>
      <c r="B110">
        <v>1</v>
      </c>
      <c r="C110" s="8">
        <v>36823</v>
      </c>
      <c r="D110" t="s">
        <v>28</v>
      </c>
      <c r="E110" t="s">
        <v>32</v>
      </c>
      <c r="F110" t="s">
        <v>19</v>
      </c>
      <c r="G110" t="s">
        <v>20</v>
      </c>
      <c r="H110" t="s">
        <v>38</v>
      </c>
      <c r="I110" t="s">
        <v>495</v>
      </c>
      <c r="J110" t="s">
        <v>807</v>
      </c>
      <c r="K110">
        <v>5000</v>
      </c>
      <c r="L110">
        <v>9082</v>
      </c>
      <c r="M110">
        <v>43</v>
      </c>
      <c r="N110">
        <v>0</v>
      </c>
      <c r="O110">
        <v>6.1</v>
      </c>
      <c r="P110">
        <v>70</v>
      </c>
      <c r="Q110">
        <v>115</v>
      </c>
      <c r="R110">
        <v>55973336</v>
      </c>
      <c r="S110">
        <v>25000000</v>
      </c>
      <c r="T110">
        <f>Table1[[#This Row],[Gross Revenue]]-Table1[[#This Row],[Budget]]</f>
        <v>30973336</v>
      </c>
      <c r="U110">
        <f>YEAR(Table1[[#This Row],[Release Date]])</f>
        <v>2000</v>
      </c>
    </row>
    <row r="111" spans="1:21" x14ac:dyDescent="0.25">
      <c r="A111" t="s">
        <v>1013</v>
      </c>
      <c r="B111">
        <v>1</v>
      </c>
      <c r="C111" s="8">
        <v>36933</v>
      </c>
      <c r="D111" t="s">
        <v>28</v>
      </c>
      <c r="E111" t="s">
        <v>32</v>
      </c>
      <c r="F111" t="s">
        <v>19</v>
      </c>
      <c r="G111" t="s">
        <v>20</v>
      </c>
      <c r="H111" t="s">
        <v>38</v>
      </c>
      <c r="I111" t="s">
        <v>449</v>
      </c>
      <c r="J111" t="s">
        <v>807</v>
      </c>
      <c r="K111">
        <v>2000</v>
      </c>
      <c r="L111">
        <v>5942</v>
      </c>
      <c r="M111">
        <v>43</v>
      </c>
      <c r="N111">
        <v>742</v>
      </c>
      <c r="O111">
        <v>5.5</v>
      </c>
      <c r="P111">
        <v>107</v>
      </c>
      <c r="Q111">
        <v>101</v>
      </c>
      <c r="R111">
        <v>51758599</v>
      </c>
      <c r="S111">
        <v>33000000</v>
      </c>
      <c r="T111">
        <f>Table1[[#This Row],[Gross Revenue]]-Table1[[#This Row],[Budget]]</f>
        <v>18758599</v>
      </c>
      <c r="U111">
        <f>YEAR(Table1[[#This Row],[Release Date]])</f>
        <v>2001</v>
      </c>
    </row>
    <row r="112" spans="1:21" x14ac:dyDescent="0.25">
      <c r="A112" t="s">
        <v>1648</v>
      </c>
      <c r="B112">
        <v>1</v>
      </c>
      <c r="C112" s="8">
        <v>37278</v>
      </c>
      <c r="D112" t="s">
        <v>28</v>
      </c>
      <c r="E112" t="s">
        <v>32</v>
      </c>
      <c r="F112" t="s">
        <v>19</v>
      </c>
      <c r="G112" t="s">
        <v>20</v>
      </c>
      <c r="H112" t="s">
        <v>38</v>
      </c>
      <c r="I112" t="s">
        <v>495</v>
      </c>
      <c r="J112" t="s">
        <v>807</v>
      </c>
      <c r="K112">
        <v>5000</v>
      </c>
      <c r="L112">
        <v>6867</v>
      </c>
      <c r="M112">
        <v>43</v>
      </c>
      <c r="N112">
        <v>1000</v>
      </c>
      <c r="O112">
        <v>5.8</v>
      </c>
      <c r="P112">
        <v>109</v>
      </c>
      <c r="Q112">
        <v>101</v>
      </c>
      <c r="R112">
        <v>34604054</v>
      </c>
      <c r="S112">
        <v>30000000</v>
      </c>
      <c r="T112">
        <f>Table1[[#This Row],[Gross Revenue]]-Table1[[#This Row],[Budget]]</f>
        <v>4604054</v>
      </c>
      <c r="U112">
        <f>YEAR(Table1[[#This Row],[Release Date]])</f>
        <v>2002</v>
      </c>
    </row>
    <row r="113" spans="1:21" x14ac:dyDescent="0.25">
      <c r="A113" t="s">
        <v>2291</v>
      </c>
      <c r="B113">
        <v>1</v>
      </c>
      <c r="C113" s="8">
        <v>37618</v>
      </c>
      <c r="D113" t="s">
        <v>28</v>
      </c>
      <c r="E113" t="s">
        <v>32</v>
      </c>
      <c r="F113" t="s">
        <v>19</v>
      </c>
      <c r="G113" t="s">
        <v>35</v>
      </c>
      <c r="H113" t="s">
        <v>38</v>
      </c>
      <c r="I113" t="s">
        <v>1226</v>
      </c>
      <c r="J113" t="s">
        <v>807</v>
      </c>
      <c r="K113">
        <v>12000</v>
      </c>
      <c r="L113">
        <v>13517</v>
      </c>
      <c r="M113">
        <v>43</v>
      </c>
      <c r="N113">
        <v>0</v>
      </c>
      <c r="O113">
        <v>5.2</v>
      </c>
      <c r="P113">
        <v>237</v>
      </c>
      <c r="Q113">
        <v>113</v>
      </c>
      <c r="R113">
        <v>28031250</v>
      </c>
      <c r="S113">
        <v>60000000</v>
      </c>
      <c r="T113">
        <f>Table1[[#This Row],[Gross Revenue]]-Table1[[#This Row],[Budget]]</f>
        <v>-31968750</v>
      </c>
      <c r="U113">
        <f>YEAR(Table1[[#This Row],[Release Date]])</f>
        <v>2002</v>
      </c>
    </row>
    <row r="114" spans="1:21" x14ac:dyDescent="0.25">
      <c r="A114" t="s">
        <v>3710</v>
      </c>
      <c r="B114">
        <v>1</v>
      </c>
      <c r="C114" s="8">
        <v>38413</v>
      </c>
      <c r="D114" t="s">
        <v>28</v>
      </c>
      <c r="E114" t="s">
        <v>32</v>
      </c>
      <c r="F114" t="s">
        <v>19</v>
      </c>
      <c r="G114" t="s">
        <v>93</v>
      </c>
      <c r="H114" t="s">
        <v>43</v>
      </c>
      <c r="I114" t="s">
        <v>3711</v>
      </c>
      <c r="J114" t="s">
        <v>807</v>
      </c>
      <c r="K114">
        <v>841</v>
      </c>
      <c r="L114">
        <v>1385</v>
      </c>
      <c r="M114">
        <v>43</v>
      </c>
      <c r="N114">
        <v>0</v>
      </c>
      <c r="O114">
        <v>3.7</v>
      </c>
      <c r="P114">
        <v>103</v>
      </c>
      <c r="Q114">
        <v>96</v>
      </c>
      <c r="R114">
        <v>8742261</v>
      </c>
      <c r="S114">
        <v>18000000</v>
      </c>
      <c r="T114">
        <f>Table1[[#This Row],[Gross Revenue]]-Table1[[#This Row],[Budget]]</f>
        <v>-9257739</v>
      </c>
      <c r="U114">
        <f>YEAR(Table1[[#This Row],[Release Date]])</f>
        <v>2005</v>
      </c>
    </row>
    <row r="115" spans="1:21" x14ac:dyDescent="0.25">
      <c r="A115" t="s">
        <v>1944</v>
      </c>
      <c r="B115">
        <v>1</v>
      </c>
      <c r="C115" s="8">
        <v>37432</v>
      </c>
      <c r="D115" t="s">
        <v>28</v>
      </c>
      <c r="E115" t="s">
        <v>25</v>
      </c>
      <c r="F115" t="s">
        <v>19</v>
      </c>
      <c r="G115" t="s">
        <v>20</v>
      </c>
      <c r="H115" t="s">
        <v>43</v>
      </c>
      <c r="I115" t="s">
        <v>1945</v>
      </c>
      <c r="J115" t="s">
        <v>1946</v>
      </c>
      <c r="K115">
        <v>448</v>
      </c>
      <c r="L115">
        <v>842</v>
      </c>
      <c r="M115">
        <v>3</v>
      </c>
      <c r="N115">
        <v>0</v>
      </c>
      <c r="O115">
        <v>6.1</v>
      </c>
      <c r="P115">
        <v>65</v>
      </c>
      <c r="Q115">
        <v>101</v>
      </c>
      <c r="R115">
        <v>12189514</v>
      </c>
      <c r="S115">
        <v>23000000</v>
      </c>
      <c r="T115">
        <f>Table1[[#This Row],[Gross Revenue]]-Table1[[#This Row],[Budget]]</f>
        <v>-10810486</v>
      </c>
      <c r="U115">
        <f>YEAR(Table1[[#This Row],[Release Date]])</f>
        <v>2002</v>
      </c>
    </row>
    <row r="116" spans="1:21" x14ac:dyDescent="0.25">
      <c r="A116" t="s">
        <v>2798</v>
      </c>
      <c r="B116">
        <v>1</v>
      </c>
      <c r="C116" s="8">
        <v>37891</v>
      </c>
      <c r="D116" t="s">
        <v>28</v>
      </c>
      <c r="E116" t="s">
        <v>25</v>
      </c>
      <c r="F116" t="s">
        <v>19</v>
      </c>
      <c r="G116" t="s">
        <v>20</v>
      </c>
      <c r="H116" t="s">
        <v>43</v>
      </c>
      <c r="I116" t="s">
        <v>2264</v>
      </c>
      <c r="J116" t="s">
        <v>2799</v>
      </c>
      <c r="K116">
        <v>17000</v>
      </c>
      <c r="L116">
        <v>20109</v>
      </c>
      <c r="M116">
        <v>99</v>
      </c>
      <c r="N116">
        <v>0</v>
      </c>
      <c r="O116">
        <v>6.4</v>
      </c>
      <c r="P116">
        <v>91</v>
      </c>
      <c r="Q116">
        <v>105</v>
      </c>
      <c r="R116">
        <v>33687630</v>
      </c>
      <c r="S116">
        <v>20000000</v>
      </c>
      <c r="T116">
        <f>Table1[[#This Row],[Gross Revenue]]-Table1[[#This Row],[Budget]]</f>
        <v>13687630</v>
      </c>
      <c r="U116">
        <f>YEAR(Table1[[#This Row],[Release Date]])</f>
        <v>2003</v>
      </c>
    </row>
    <row r="117" spans="1:21" x14ac:dyDescent="0.25">
      <c r="A117" t="s">
        <v>3115</v>
      </c>
      <c r="B117">
        <v>1</v>
      </c>
      <c r="C117" s="8">
        <v>38072</v>
      </c>
      <c r="D117" t="s">
        <v>28</v>
      </c>
      <c r="E117" t="s">
        <v>25</v>
      </c>
      <c r="F117" t="s">
        <v>19</v>
      </c>
      <c r="G117" t="s">
        <v>20</v>
      </c>
      <c r="H117" t="s">
        <v>36</v>
      </c>
      <c r="I117" t="s">
        <v>1226</v>
      </c>
      <c r="J117" t="s">
        <v>2799</v>
      </c>
      <c r="K117">
        <v>12000</v>
      </c>
      <c r="L117">
        <v>15170</v>
      </c>
      <c r="M117">
        <v>99</v>
      </c>
      <c r="N117">
        <v>0</v>
      </c>
      <c r="O117">
        <v>6.2</v>
      </c>
      <c r="P117">
        <v>112</v>
      </c>
      <c r="Q117">
        <v>110</v>
      </c>
      <c r="R117">
        <v>90636983</v>
      </c>
      <c r="S117">
        <v>22000000</v>
      </c>
      <c r="T117">
        <f>Table1[[#This Row],[Gross Revenue]]-Table1[[#This Row],[Budget]]</f>
        <v>68636983</v>
      </c>
      <c r="U117">
        <f>YEAR(Table1[[#This Row],[Release Date]])</f>
        <v>2004</v>
      </c>
    </row>
    <row r="118" spans="1:21" x14ac:dyDescent="0.25">
      <c r="A118" t="s">
        <v>3694</v>
      </c>
      <c r="B118">
        <v>1</v>
      </c>
      <c r="C118" s="8">
        <v>38403</v>
      </c>
      <c r="D118" t="s">
        <v>28</v>
      </c>
      <c r="E118" t="s">
        <v>32</v>
      </c>
      <c r="F118" t="s">
        <v>19</v>
      </c>
      <c r="G118" t="s">
        <v>20</v>
      </c>
      <c r="H118" t="s">
        <v>36</v>
      </c>
      <c r="I118" t="s">
        <v>1226</v>
      </c>
      <c r="J118" t="s">
        <v>2799</v>
      </c>
      <c r="K118">
        <v>12000</v>
      </c>
      <c r="L118">
        <v>14007</v>
      </c>
      <c r="M118">
        <v>99</v>
      </c>
      <c r="N118">
        <v>0</v>
      </c>
      <c r="O118">
        <v>5.7</v>
      </c>
      <c r="P118">
        <v>166</v>
      </c>
      <c r="Q118">
        <v>98</v>
      </c>
      <c r="R118">
        <v>67128202</v>
      </c>
      <c r="S118">
        <v>65000000</v>
      </c>
      <c r="T118">
        <f>Table1[[#This Row],[Gross Revenue]]-Table1[[#This Row],[Budget]]</f>
        <v>2128202</v>
      </c>
      <c r="U118">
        <f>YEAR(Table1[[#This Row],[Release Date]])</f>
        <v>2005</v>
      </c>
    </row>
    <row r="119" spans="1:21" x14ac:dyDescent="0.25">
      <c r="A119" t="s">
        <v>4093</v>
      </c>
      <c r="B119">
        <v>1</v>
      </c>
      <c r="C119" s="8">
        <v>38641</v>
      </c>
      <c r="D119" t="s">
        <v>28</v>
      </c>
      <c r="E119" t="s">
        <v>25</v>
      </c>
      <c r="F119" t="s">
        <v>19</v>
      </c>
      <c r="G119" t="s">
        <v>20</v>
      </c>
      <c r="H119" t="s">
        <v>36</v>
      </c>
      <c r="I119" t="s">
        <v>71</v>
      </c>
      <c r="J119" t="s">
        <v>2799</v>
      </c>
      <c r="K119">
        <v>2000</v>
      </c>
      <c r="L119">
        <v>4813</v>
      </c>
      <c r="M119">
        <v>99</v>
      </c>
      <c r="N119">
        <v>0</v>
      </c>
      <c r="O119">
        <v>5.8</v>
      </c>
      <c r="P119">
        <v>91</v>
      </c>
      <c r="Q119">
        <v>105</v>
      </c>
      <c r="R119">
        <v>25677801</v>
      </c>
      <c r="S119">
        <v>20000000</v>
      </c>
      <c r="T119">
        <f>Table1[[#This Row],[Gross Revenue]]-Table1[[#This Row],[Budget]]</f>
        <v>5677801</v>
      </c>
      <c r="U119">
        <f>YEAR(Table1[[#This Row],[Release Date]])</f>
        <v>2005</v>
      </c>
    </row>
    <row r="120" spans="1:21" x14ac:dyDescent="0.25">
      <c r="A120" t="s">
        <v>4513</v>
      </c>
      <c r="B120">
        <v>1</v>
      </c>
      <c r="C120" s="8">
        <v>38893</v>
      </c>
      <c r="D120" t="s">
        <v>28</v>
      </c>
      <c r="E120" t="s">
        <v>25</v>
      </c>
      <c r="F120" t="s">
        <v>19</v>
      </c>
      <c r="G120" t="s">
        <v>20</v>
      </c>
      <c r="H120" t="s">
        <v>36</v>
      </c>
      <c r="I120" t="s">
        <v>3860</v>
      </c>
      <c r="J120" t="s">
        <v>2799</v>
      </c>
      <c r="K120">
        <v>3000</v>
      </c>
      <c r="L120">
        <v>5740</v>
      </c>
      <c r="M120">
        <v>99</v>
      </c>
      <c r="N120">
        <v>0</v>
      </c>
      <c r="O120">
        <v>6.1</v>
      </c>
      <c r="P120">
        <v>139</v>
      </c>
      <c r="Q120">
        <v>105</v>
      </c>
      <c r="R120">
        <v>77264926</v>
      </c>
      <c r="S120">
        <v>25000000</v>
      </c>
      <c r="T120">
        <f>Table1[[#This Row],[Gross Revenue]]-Table1[[#This Row],[Budget]]</f>
        <v>52264926</v>
      </c>
      <c r="U120">
        <f>YEAR(Table1[[#This Row],[Release Date]])</f>
        <v>2006</v>
      </c>
    </row>
    <row r="121" spans="1:21" x14ac:dyDescent="0.25">
      <c r="A121" t="s">
        <v>5266</v>
      </c>
      <c r="B121">
        <v>1</v>
      </c>
      <c r="C121" s="8">
        <v>39360</v>
      </c>
      <c r="D121" t="s">
        <v>28</v>
      </c>
      <c r="E121" t="s">
        <v>32</v>
      </c>
      <c r="F121" t="s">
        <v>19</v>
      </c>
      <c r="G121" t="s">
        <v>20</v>
      </c>
      <c r="H121" t="s">
        <v>36</v>
      </c>
      <c r="I121" t="s">
        <v>5267</v>
      </c>
      <c r="J121" t="s">
        <v>2799</v>
      </c>
      <c r="K121">
        <v>598</v>
      </c>
      <c r="L121">
        <v>3552</v>
      </c>
      <c r="M121">
        <v>99</v>
      </c>
      <c r="N121">
        <v>8000</v>
      </c>
      <c r="O121">
        <v>4.4000000000000004</v>
      </c>
      <c r="P121">
        <v>76</v>
      </c>
      <c r="Q121">
        <v>94</v>
      </c>
      <c r="R121">
        <v>71038190</v>
      </c>
      <c r="S121">
        <v>30000000</v>
      </c>
      <c r="T121">
        <f>Table1[[#This Row],[Gross Revenue]]-Table1[[#This Row],[Budget]]</f>
        <v>41038190</v>
      </c>
      <c r="U121">
        <f>YEAR(Table1[[#This Row],[Release Date]])</f>
        <v>2007</v>
      </c>
    </row>
    <row r="122" spans="1:21" x14ac:dyDescent="0.25">
      <c r="A122" t="s">
        <v>2480</v>
      </c>
      <c r="B122">
        <v>1</v>
      </c>
      <c r="C122" s="8">
        <v>37722</v>
      </c>
      <c r="D122" t="s">
        <v>28</v>
      </c>
      <c r="E122" t="s">
        <v>22</v>
      </c>
      <c r="F122" t="s">
        <v>19</v>
      </c>
      <c r="G122" t="s">
        <v>20</v>
      </c>
      <c r="H122" t="s">
        <v>38</v>
      </c>
      <c r="I122" t="s">
        <v>2481</v>
      </c>
      <c r="J122" t="s">
        <v>2482</v>
      </c>
      <c r="K122">
        <v>786</v>
      </c>
      <c r="L122">
        <v>1674</v>
      </c>
      <c r="M122">
        <v>0</v>
      </c>
      <c r="N122">
        <v>957</v>
      </c>
      <c r="O122">
        <v>6.7</v>
      </c>
      <c r="P122">
        <v>52</v>
      </c>
      <c r="Q122">
        <v>144</v>
      </c>
      <c r="R122">
        <v>2483955</v>
      </c>
      <c r="S122">
        <v>9600000</v>
      </c>
      <c r="T122">
        <f>Table1[[#This Row],[Gross Revenue]]-Table1[[#This Row],[Budget]]</f>
        <v>-7116045</v>
      </c>
      <c r="U122">
        <f>YEAR(Table1[[#This Row],[Release Date]])</f>
        <v>2003</v>
      </c>
    </row>
    <row r="123" spans="1:21" x14ac:dyDescent="0.25">
      <c r="A123" t="s">
        <v>1519</v>
      </c>
      <c r="B123">
        <v>1</v>
      </c>
      <c r="C123" s="8">
        <v>37202</v>
      </c>
      <c r="D123" t="s">
        <v>28</v>
      </c>
      <c r="E123" t="s">
        <v>25</v>
      </c>
      <c r="F123" t="s">
        <v>19</v>
      </c>
      <c r="G123" t="s">
        <v>20</v>
      </c>
      <c r="H123" t="s">
        <v>43</v>
      </c>
      <c r="I123" t="s">
        <v>474</v>
      </c>
      <c r="J123" t="s">
        <v>486</v>
      </c>
      <c r="K123">
        <v>982</v>
      </c>
      <c r="L123">
        <v>4251</v>
      </c>
      <c r="M123">
        <v>72</v>
      </c>
      <c r="N123">
        <v>0</v>
      </c>
      <c r="O123">
        <v>6.1</v>
      </c>
      <c r="P123">
        <v>97</v>
      </c>
      <c r="Q123">
        <v>108</v>
      </c>
      <c r="R123">
        <v>127214072</v>
      </c>
      <c r="S123">
        <v>38000000</v>
      </c>
      <c r="T123">
        <f>Table1[[#This Row],[Gross Revenue]]-Table1[[#This Row],[Budget]]</f>
        <v>89214072</v>
      </c>
      <c r="U123">
        <f>YEAR(Table1[[#This Row],[Release Date]])</f>
        <v>2001</v>
      </c>
    </row>
    <row r="124" spans="1:21" x14ac:dyDescent="0.25">
      <c r="A124" t="s">
        <v>2334</v>
      </c>
      <c r="B124">
        <v>1</v>
      </c>
      <c r="C124" s="8">
        <v>37640</v>
      </c>
      <c r="D124" t="s">
        <v>28</v>
      </c>
      <c r="E124" t="s">
        <v>25</v>
      </c>
      <c r="F124" t="s">
        <v>19</v>
      </c>
      <c r="G124" t="s">
        <v>20</v>
      </c>
      <c r="H124" t="s">
        <v>43</v>
      </c>
      <c r="I124" t="s">
        <v>305</v>
      </c>
      <c r="J124" t="s">
        <v>486</v>
      </c>
      <c r="K124">
        <v>10000</v>
      </c>
      <c r="L124">
        <v>13426</v>
      </c>
      <c r="M124">
        <v>72</v>
      </c>
      <c r="N124">
        <v>0</v>
      </c>
      <c r="O124">
        <v>6.6</v>
      </c>
      <c r="P124">
        <v>171</v>
      </c>
      <c r="Q124">
        <v>118</v>
      </c>
      <c r="R124">
        <v>177575142</v>
      </c>
      <c r="S124">
        <v>70000000</v>
      </c>
      <c r="T124">
        <f>Table1[[#This Row],[Gross Revenue]]-Table1[[#This Row],[Budget]]</f>
        <v>107575142</v>
      </c>
      <c r="U124">
        <f>YEAR(Table1[[#This Row],[Release Date]])</f>
        <v>2003</v>
      </c>
    </row>
    <row r="125" spans="1:21" x14ac:dyDescent="0.25">
      <c r="A125" t="s">
        <v>3236</v>
      </c>
      <c r="B125">
        <v>1</v>
      </c>
      <c r="C125" s="8">
        <v>38144</v>
      </c>
      <c r="D125" t="s">
        <v>28</v>
      </c>
      <c r="E125" t="s">
        <v>32</v>
      </c>
      <c r="F125" t="s">
        <v>19</v>
      </c>
      <c r="G125" t="s">
        <v>20</v>
      </c>
      <c r="H125" t="s">
        <v>43</v>
      </c>
      <c r="I125" t="s">
        <v>373</v>
      </c>
      <c r="J125" t="s">
        <v>486</v>
      </c>
      <c r="K125">
        <v>11000</v>
      </c>
      <c r="L125">
        <v>13827</v>
      </c>
      <c r="M125">
        <v>72</v>
      </c>
      <c r="N125">
        <v>0</v>
      </c>
      <c r="O125">
        <v>5.6</v>
      </c>
      <c r="P125">
        <v>176</v>
      </c>
      <c r="Q125">
        <v>112</v>
      </c>
      <c r="R125">
        <v>70224196</v>
      </c>
      <c r="S125">
        <v>70000000</v>
      </c>
      <c r="T125">
        <f>Table1[[#This Row],[Gross Revenue]]-Table1[[#This Row],[Budget]]</f>
        <v>224196</v>
      </c>
      <c r="U125">
        <f>YEAR(Table1[[#This Row],[Release Date]])</f>
        <v>2004</v>
      </c>
    </row>
    <row r="126" spans="1:21" x14ac:dyDescent="0.25">
      <c r="A126" t="s">
        <v>4017</v>
      </c>
      <c r="B126">
        <v>1</v>
      </c>
      <c r="C126" s="8">
        <v>38592</v>
      </c>
      <c r="D126" t="s">
        <v>28</v>
      </c>
      <c r="E126" t="s">
        <v>32</v>
      </c>
      <c r="F126" t="s">
        <v>19</v>
      </c>
      <c r="G126" t="s">
        <v>20</v>
      </c>
      <c r="H126" t="s">
        <v>43</v>
      </c>
      <c r="I126" t="s">
        <v>687</v>
      </c>
      <c r="J126" t="s">
        <v>486</v>
      </c>
      <c r="K126">
        <v>18000</v>
      </c>
      <c r="L126">
        <v>21554</v>
      </c>
      <c r="M126">
        <v>72</v>
      </c>
      <c r="N126">
        <v>0</v>
      </c>
      <c r="O126">
        <v>5.5</v>
      </c>
      <c r="P126">
        <v>161</v>
      </c>
      <c r="Q126">
        <v>110</v>
      </c>
      <c r="R126">
        <v>67061228</v>
      </c>
      <c r="S126">
        <v>40000000</v>
      </c>
      <c r="T126">
        <f>Table1[[#This Row],[Gross Revenue]]-Table1[[#This Row],[Budget]]</f>
        <v>27061228</v>
      </c>
      <c r="U126">
        <f>YEAR(Table1[[#This Row],[Release Date]])</f>
        <v>2005</v>
      </c>
    </row>
    <row r="127" spans="1:21" x14ac:dyDescent="0.25">
      <c r="A127" t="s">
        <v>673</v>
      </c>
      <c r="B127">
        <v>1</v>
      </c>
      <c r="C127" s="8">
        <v>36760</v>
      </c>
      <c r="D127" t="s">
        <v>28</v>
      </c>
      <c r="E127" t="s">
        <v>32</v>
      </c>
      <c r="F127" t="s">
        <v>674</v>
      </c>
      <c r="G127" t="s">
        <v>675</v>
      </c>
      <c r="H127" t="s">
        <v>43</v>
      </c>
      <c r="I127" t="s">
        <v>676</v>
      </c>
      <c r="J127" t="s">
        <v>329</v>
      </c>
      <c r="K127">
        <v>103</v>
      </c>
      <c r="L127">
        <v>129</v>
      </c>
      <c r="M127">
        <v>0</v>
      </c>
      <c r="N127">
        <v>0</v>
      </c>
      <c r="O127">
        <v>7.9</v>
      </c>
      <c r="P127">
        <v>287</v>
      </c>
      <c r="Q127">
        <v>120</v>
      </c>
      <c r="R127">
        <v>128067808</v>
      </c>
      <c r="S127">
        <v>15000000</v>
      </c>
      <c r="T127">
        <f>Table1[[#This Row],[Gross Revenue]]-Table1[[#This Row],[Budget]]</f>
        <v>113067808</v>
      </c>
      <c r="U127">
        <f>YEAR(Table1[[#This Row],[Release Date]])</f>
        <v>2000</v>
      </c>
    </row>
    <row r="128" spans="1:21" x14ac:dyDescent="0.25">
      <c r="A128" t="s">
        <v>1703</v>
      </c>
      <c r="B128">
        <v>1</v>
      </c>
      <c r="C128" s="8">
        <v>37307</v>
      </c>
      <c r="D128" t="s">
        <v>28</v>
      </c>
      <c r="E128" t="s">
        <v>32</v>
      </c>
      <c r="F128" t="s">
        <v>19</v>
      </c>
      <c r="G128" t="s">
        <v>20</v>
      </c>
      <c r="H128" t="s">
        <v>43</v>
      </c>
      <c r="I128" t="s">
        <v>1704</v>
      </c>
      <c r="J128" t="s">
        <v>329</v>
      </c>
      <c r="K128">
        <v>820</v>
      </c>
      <c r="L128">
        <v>1814</v>
      </c>
      <c r="M128">
        <v>0</v>
      </c>
      <c r="N128">
        <v>0</v>
      </c>
      <c r="O128">
        <v>5.7</v>
      </c>
      <c r="P128">
        <v>267</v>
      </c>
      <c r="Q128">
        <v>138</v>
      </c>
      <c r="R128">
        <v>132122995</v>
      </c>
      <c r="S128">
        <v>137000000</v>
      </c>
      <c r="T128">
        <f>Table1[[#This Row],[Gross Revenue]]-Table1[[#This Row],[Budget]]</f>
        <v>-4877005</v>
      </c>
      <c r="U128">
        <f>YEAR(Table1[[#This Row],[Release Date]])</f>
        <v>2002</v>
      </c>
    </row>
    <row r="129" spans="1:21" x14ac:dyDescent="0.25">
      <c r="A129" t="s">
        <v>2247</v>
      </c>
      <c r="B129">
        <v>1</v>
      </c>
      <c r="C129" s="8">
        <v>37598</v>
      </c>
      <c r="D129" t="s">
        <v>28</v>
      </c>
      <c r="E129" t="s">
        <v>22</v>
      </c>
      <c r="F129" t="s">
        <v>19</v>
      </c>
      <c r="G129" t="s">
        <v>20</v>
      </c>
      <c r="H129" t="s">
        <v>38</v>
      </c>
      <c r="I129" t="s">
        <v>979</v>
      </c>
      <c r="J129" t="s">
        <v>329</v>
      </c>
      <c r="K129">
        <v>15000</v>
      </c>
      <c r="L129">
        <v>39789</v>
      </c>
      <c r="M129">
        <v>0</v>
      </c>
      <c r="N129">
        <v>13000</v>
      </c>
      <c r="O129">
        <v>7.7</v>
      </c>
      <c r="P129">
        <v>357</v>
      </c>
      <c r="Q129">
        <v>134</v>
      </c>
      <c r="R129">
        <v>83025853</v>
      </c>
      <c r="S129">
        <v>14000000</v>
      </c>
      <c r="T129">
        <f>Table1[[#This Row],[Gross Revenue]]-Table1[[#This Row],[Budget]]</f>
        <v>69025853</v>
      </c>
      <c r="U129">
        <f>YEAR(Table1[[#This Row],[Release Date]])</f>
        <v>2002</v>
      </c>
    </row>
    <row r="130" spans="1:21" x14ac:dyDescent="0.25">
      <c r="A130" t="s">
        <v>3715</v>
      </c>
      <c r="B130">
        <v>1</v>
      </c>
      <c r="C130" s="8">
        <v>38416</v>
      </c>
      <c r="D130" t="s">
        <v>28</v>
      </c>
      <c r="E130" t="s">
        <v>25</v>
      </c>
      <c r="F130" t="s">
        <v>19</v>
      </c>
      <c r="G130" t="s">
        <v>20</v>
      </c>
      <c r="H130" t="s">
        <v>38</v>
      </c>
      <c r="I130" t="s">
        <v>664</v>
      </c>
      <c r="J130" t="s">
        <v>329</v>
      </c>
      <c r="K130">
        <v>579</v>
      </c>
      <c r="L130">
        <v>1500</v>
      </c>
      <c r="M130">
        <v>0</v>
      </c>
      <c r="N130">
        <v>0</v>
      </c>
      <c r="O130">
        <v>6.7</v>
      </c>
      <c r="P130">
        <v>210</v>
      </c>
      <c r="Q130">
        <v>120</v>
      </c>
      <c r="R130">
        <v>7443007</v>
      </c>
      <c r="S130">
        <v>30000000</v>
      </c>
      <c r="T130">
        <f>Table1[[#This Row],[Gross Revenue]]-Table1[[#This Row],[Budget]]</f>
        <v>-22556993</v>
      </c>
      <c r="U130">
        <f>YEAR(Table1[[#This Row],[Release Date]])</f>
        <v>2005</v>
      </c>
    </row>
    <row r="131" spans="1:21" x14ac:dyDescent="0.25">
      <c r="A131" t="s">
        <v>4486</v>
      </c>
      <c r="B131">
        <v>1</v>
      </c>
      <c r="C131" s="8">
        <v>38875</v>
      </c>
      <c r="D131" t="s">
        <v>28</v>
      </c>
      <c r="E131" t="s">
        <v>30</v>
      </c>
      <c r="F131" t="s">
        <v>19</v>
      </c>
      <c r="G131" t="s">
        <v>20</v>
      </c>
      <c r="H131" t="s">
        <v>36</v>
      </c>
      <c r="I131" t="s">
        <v>4487</v>
      </c>
      <c r="J131" t="s">
        <v>329</v>
      </c>
      <c r="K131">
        <v>774</v>
      </c>
      <c r="L131">
        <v>2121</v>
      </c>
      <c r="M131">
        <v>0</v>
      </c>
      <c r="N131">
        <v>122000</v>
      </c>
      <c r="O131">
        <v>8</v>
      </c>
      <c r="P131">
        <v>552</v>
      </c>
      <c r="Q131">
        <v>127</v>
      </c>
      <c r="R131">
        <v>124976634</v>
      </c>
      <c r="S131">
        <v>120000000</v>
      </c>
      <c r="T131">
        <f>Table1[[#This Row],[Gross Revenue]]-Table1[[#This Row],[Budget]]</f>
        <v>4976634</v>
      </c>
      <c r="U131">
        <f>YEAR(Table1[[#This Row],[Release Date]])</f>
        <v>2006</v>
      </c>
    </row>
    <row r="132" spans="1:21" x14ac:dyDescent="0.25">
      <c r="A132" t="s">
        <v>1960</v>
      </c>
      <c r="B132">
        <v>1</v>
      </c>
      <c r="C132" s="8">
        <v>37441</v>
      </c>
      <c r="D132" t="s">
        <v>28</v>
      </c>
      <c r="E132" t="s">
        <v>32</v>
      </c>
      <c r="F132" t="s">
        <v>19</v>
      </c>
      <c r="G132" t="s">
        <v>20</v>
      </c>
      <c r="H132" t="s">
        <v>43</v>
      </c>
      <c r="I132" t="s">
        <v>520</v>
      </c>
      <c r="J132" t="s">
        <v>1961</v>
      </c>
      <c r="K132">
        <v>4000</v>
      </c>
      <c r="L132">
        <v>6380</v>
      </c>
      <c r="M132">
        <v>23</v>
      </c>
      <c r="N132">
        <v>1000</v>
      </c>
      <c r="O132">
        <v>5.3</v>
      </c>
      <c r="P132">
        <v>50</v>
      </c>
      <c r="Q132">
        <v>91</v>
      </c>
      <c r="R132">
        <v>96793</v>
      </c>
      <c r="S132">
        <v>3500000</v>
      </c>
      <c r="T132">
        <f>Table1[[#This Row],[Gross Revenue]]-Table1[[#This Row],[Budget]]</f>
        <v>-3403207</v>
      </c>
      <c r="U132">
        <f>YEAR(Table1[[#This Row],[Release Date]])</f>
        <v>2002</v>
      </c>
    </row>
    <row r="133" spans="1:21" x14ac:dyDescent="0.25">
      <c r="A133" t="s">
        <v>2331</v>
      </c>
      <c r="B133">
        <v>1</v>
      </c>
      <c r="C133" s="8">
        <v>37638</v>
      </c>
      <c r="D133" t="s">
        <v>28</v>
      </c>
      <c r="E133" t="s">
        <v>30</v>
      </c>
      <c r="F133" t="s">
        <v>19</v>
      </c>
      <c r="G133" t="s">
        <v>20</v>
      </c>
      <c r="H133" t="s">
        <v>27</v>
      </c>
      <c r="I133" t="s">
        <v>2332</v>
      </c>
      <c r="J133" t="s">
        <v>1961</v>
      </c>
      <c r="K133">
        <v>660</v>
      </c>
      <c r="L133">
        <v>2177</v>
      </c>
      <c r="M133">
        <v>23</v>
      </c>
      <c r="N133">
        <v>1000</v>
      </c>
      <c r="O133">
        <v>4.7</v>
      </c>
      <c r="P133">
        <v>117</v>
      </c>
      <c r="Q133">
        <v>101</v>
      </c>
      <c r="R133">
        <v>66002004</v>
      </c>
      <c r="S133">
        <v>50000000</v>
      </c>
      <c r="T133">
        <f>Table1[[#This Row],[Gross Revenue]]-Table1[[#This Row],[Budget]]</f>
        <v>16002004</v>
      </c>
      <c r="U133">
        <f>YEAR(Table1[[#This Row],[Release Date]])</f>
        <v>2003</v>
      </c>
    </row>
    <row r="134" spans="1:21" x14ac:dyDescent="0.25">
      <c r="A134" t="s">
        <v>4191</v>
      </c>
      <c r="B134">
        <v>1</v>
      </c>
      <c r="C134" s="8">
        <v>38700</v>
      </c>
      <c r="D134" t="s">
        <v>28</v>
      </c>
      <c r="E134" t="s">
        <v>22</v>
      </c>
      <c r="F134" t="s">
        <v>4192</v>
      </c>
      <c r="G134" t="s">
        <v>20</v>
      </c>
      <c r="H134" t="s">
        <v>38</v>
      </c>
      <c r="I134" t="s">
        <v>4193</v>
      </c>
      <c r="J134" t="s">
        <v>317</v>
      </c>
      <c r="K134">
        <v>306</v>
      </c>
      <c r="L134">
        <v>796</v>
      </c>
      <c r="M134">
        <v>11000</v>
      </c>
      <c r="N134">
        <v>0</v>
      </c>
      <c r="O134">
        <v>4.3</v>
      </c>
      <c r="P134">
        <v>110</v>
      </c>
      <c r="Q134">
        <v>127</v>
      </c>
      <c r="R134">
        <v>301305</v>
      </c>
      <c r="S134">
        <v>13000000</v>
      </c>
      <c r="T134">
        <f>Table1[[#This Row],[Gross Revenue]]-Table1[[#This Row],[Budget]]</f>
        <v>-12698695</v>
      </c>
      <c r="U134">
        <f>YEAR(Table1[[#This Row],[Release Date]])</f>
        <v>2005</v>
      </c>
    </row>
    <row r="135" spans="1:21" x14ac:dyDescent="0.25">
      <c r="A135" t="s">
        <v>5141</v>
      </c>
      <c r="B135">
        <v>1</v>
      </c>
      <c r="C135" s="8">
        <v>39282</v>
      </c>
      <c r="D135" t="s">
        <v>28</v>
      </c>
      <c r="E135" t="s">
        <v>31</v>
      </c>
      <c r="F135" t="s">
        <v>19</v>
      </c>
      <c r="G135" t="s">
        <v>20</v>
      </c>
      <c r="H135" t="s">
        <v>43</v>
      </c>
      <c r="I135" t="s">
        <v>5142</v>
      </c>
      <c r="J135" t="s">
        <v>317</v>
      </c>
      <c r="K135">
        <v>769</v>
      </c>
      <c r="L135">
        <v>2938</v>
      </c>
      <c r="M135">
        <v>11000</v>
      </c>
      <c r="N135">
        <v>35000</v>
      </c>
      <c r="O135">
        <v>7.2</v>
      </c>
      <c r="P135">
        <v>322</v>
      </c>
      <c r="Q135">
        <v>137</v>
      </c>
      <c r="R135">
        <v>115603980</v>
      </c>
      <c r="S135">
        <v>65000000</v>
      </c>
      <c r="T135">
        <f>Table1[[#This Row],[Gross Revenue]]-Table1[[#This Row],[Budget]]</f>
        <v>50603980</v>
      </c>
      <c r="U135">
        <f>YEAR(Table1[[#This Row],[Release Date]])</f>
        <v>2007</v>
      </c>
    </row>
    <row r="136" spans="1:21" x14ac:dyDescent="0.25">
      <c r="A136" t="s">
        <v>5182</v>
      </c>
      <c r="B136">
        <v>1</v>
      </c>
      <c r="C136" s="8">
        <v>39306</v>
      </c>
      <c r="D136" t="s">
        <v>28</v>
      </c>
      <c r="E136" t="s">
        <v>22</v>
      </c>
      <c r="F136" t="s">
        <v>19</v>
      </c>
      <c r="G136" t="s">
        <v>20</v>
      </c>
      <c r="H136" t="s">
        <v>38</v>
      </c>
      <c r="I136" t="s">
        <v>267</v>
      </c>
      <c r="J136" t="s">
        <v>317</v>
      </c>
      <c r="K136">
        <v>11000</v>
      </c>
      <c r="L136">
        <v>22319</v>
      </c>
      <c r="M136">
        <v>11000</v>
      </c>
      <c r="N136">
        <v>0</v>
      </c>
      <c r="O136">
        <v>5.3</v>
      </c>
      <c r="P136">
        <v>131</v>
      </c>
      <c r="Q136">
        <v>122</v>
      </c>
      <c r="R136">
        <v>531009</v>
      </c>
      <c r="S136">
        <v>10000000</v>
      </c>
      <c r="T136">
        <f>Table1[[#This Row],[Gross Revenue]]-Table1[[#This Row],[Budget]]</f>
        <v>-9468991</v>
      </c>
      <c r="U136">
        <f>YEAR(Table1[[#This Row],[Release Date]])</f>
        <v>2007</v>
      </c>
    </row>
    <row r="137" spans="1:21" x14ac:dyDescent="0.25">
      <c r="A137" t="s">
        <v>5192</v>
      </c>
      <c r="B137">
        <v>1</v>
      </c>
      <c r="C137" s="8">
        <v>39313</v>
      </c>
      <c r="D137" t="s">
        <v>28</v>
      </c>
      <c r="E137" t="s">
        <v>31</v>
      </c>
      <c r="F137" t="s">
        <v>19</v>
      </c>
      <c r="G137" t="s">
        <v>20</v>
      </c>
      <c r="H137" t="s">
        <v>36</v>
      </c>
      <c r="I137" t="s">
        <v>5193</v>
      </c>
      <c r="J137" t="s">
        <v>5194</v>
      </c>
      <c r="K137">
        <v>2000</v>
      </c>
      <c r="L137">
        <v>3384</v>
      </c>
      <c r="M137">
        <v>14</v>
      </c>
      <c r="N137">
        <v>0</v>
      </c>
      <c r="O137">
        <v>7</v>
      </c>
      <c r="P137">
        <v>27</v>
      </c>
      <c r="Q137">
        <v>118</v>
      </c>
      <c r="R137">
        <v>2246000</v>
      </c>
      <c r="S137">
        <v>20000000</v>
      </c>
      <c r="T137">
        <f>Table1[[#This Row],[Gross Revenue]]-Table1[[#This Row],[Budget]]</f>
        <v>-17754000</v>
      </c>
      <c r="U137">
        <f>YEAR(Table1[[#This Row],[Release Date]])</f>
        <v>2007</v>
      </c>
    </row>
    <row r="138" spans="1:21" x14ac:dyDescent="0.25">
      <c r="A138" t="s">
        <v>3907</v>
      </c>
      <c r="B138">
        <v>1</v>
      </c>
      <c r="C138" s="8">
        <v>38527</v>
      </c>
      <c r="D138" t="s">
        <v>28</v>
      </c>
      <c r="E138" t="s">
        <v>25</v>
      </c>
      <c r="F138" t="s">
        <v>19</v>
      </c>
      <c r="G138" t="s">
        <v>20</v>
      </c>
      <c r="H138" t="s">
        <v>43</v>
      </c>
      <c r="I138" t="s">
        <v>3054</v>
      </c>
      <c r="J138" t="s">
        <v>3908</v>
      </c>
      <c r="K138">
        <v>943</v>
      </c>
      <c r="L138">
        <v>2786</v>
      </c>
      <c r="M138">
        <v>16</v>
      </c>
      <c r="N138">
        <v>20000</v>
      </c>
      <c r="O138">
        <v>7.2</v>
      </c>
      <c r="P138">
        <v>163</v>
      </c>
      <c r="Q138">
        <v>101</v>
      </c>
      <c r="R138">
        <v>6350058</v>
      </c>
      <c r="S138">
        <v>8000000</v>
      </c>
      <c r="T138">
        <f>Table1[[#This Row],[Gross Revenue]]-Table1[[#This Row],[Budget]]</f>
        <v>-1649942</v>
      </c>
      <c r="U138">
        <f>YEAR(Table1[[#This Row],[Release Date]])</f>
        <v>2005</v>
      </c>
    </row>
    <row r="139" spans="1:21" x14ac:dyDescent="0.25">
      <c r="A139" t="s">
        <v>5336</v>
      </c>
      <c r="B139">
        <v>1</v>
      </c>
      <c r="C139" s="8">
        <v>39403</v>
      </c>
      <c r="D139" t="s">
        <v>28</v>
      </c>
      <c r="E139" t="s">
        <v>25</v>
      </c>
      <c r="F139" t="s">
        <v>476</v>
      </c>
      <c r="G139" t="s">
        <v>133</v>
      </c>
      <c r="H139" t="s">
        <v>38</v>
      </c>
      <c r="I139" t="s">
        <v>5337</v>
      </c>
      <c r="J139" t="s">
        <v>5338</v>
      </c>
      <c r="K139">
        <v>61</v>
      </c>
      <c r="L139">
        <v>76</v>
      </c>
      <c r="M139">
        <v>9</v>
      </c>
      <c r="N139">
        <v>0</v>
      </c>
      <c r="O139">
        <v>7.9</v>
      </c>
      <c r="P139">
        <v>111</v>
      </c>
      <c r="Q139">
        <v>112</v>
      </c>
      <c r="R139">
        <v>375723</v>
      </c>
      <c r="S139">
        <v>4000000</v>
      </c>
      <c r="T139">
        <f>Table1[[#This Row],[Gross Revenue]]-Table1[[#This Row],[Budget]]</f>
        <v>-3624277</v>
      </c>
      <c r="U139">
        <f>YEAR(Table1[[#This Row],[Release Date]])</f>
        <v>2007</v>
      </c>
    </row>
    <row r="140" spans="1:21" x14ac:dyDescent="0.25">
      <c r="A140" t="s">
        <v>2815</v>
      </c>
      <c r="B140">
        <v>1</v>
      </c>
      <c r="C140" s="8">
        <v>37900</v>
      </c>
      <c r="D140" t="s">
        <v>28</v>
      </c>
      <c r="E140" t="s">
        <v>18</v>
      </c>
      <c r="F140" t="s">
        <v>19</v>
      </c>
      <c r="G140" t="s">
        <v>20</v>
      </c>
      <c r="H140" t="s">
        <v>43</v>
      </c>
      <c r="I140" t="s">
        <v>2264</v>
      </c>
      <c r="J140" t="s">
        <v>2816</v>
      </c>
      <c r="K140">
        <v>17000</v>
      </c>
      <c r="L140">
        <v>21380</v>
      </c>
      <c r="M140">
        <v>98</v>
      </c>
      <c r="N140">
        <v>0</v>
      </c>
      <c r="O140">
        <v>6.5</v>
      </c>
      <c r="P140">
        <v>107</v>
      </c>
      <c r="Q140">
        <v>104</v>
      </c>
      <c r="R140">
        <v>65269010</v>
      </c>
      <c r="S140">
        <v>12000000</v>
      </c>
      <c r="T140">
        <f>Table1[[#This Row],[Gross Revenue]]-Table1[[#This Row],[Budget]]</f>
        <v>53269010</v>
      </c>
      <c r="U140">
        <f>YEAR(Table1[[#This Row],[Release Date]])</f>
        <v>2003</v>
      </c>
    </row>
    <row r="141" spans="1:21" x14ac:dyDescent="0.25">
      <c r="A141" t="s">
        <v>3182</v>
      </c>
      <c r="B141">
        <v>1</v>
      </c>
      <c r="C141" s="8">
        <v>38111</v>
      </c>
      <c r="D141" t="s">
        <v>28</v>
      </c>
      <c r="E141" t="s">
        <v>25</v>
      </c>
      <c r="F141" t="s">
        <v>19</v>
      </c>
      <c r="G141" t="s">
        <v>20</v>
      </c>
      <c r="H141" t="s">
        <v>43</v>
      </c>
      <c r="I141" t="s">
        <v>605</v>
      </c>
      <c r="J141" t="s">
        <v>2816</v>
      </c>
      <c r="K141">
        <v>2000</v>
      </c>
      <c r="L141">
        <v>2978</v>
      </c>
      <c r="M141">
        <v>98</v>
      </c>
      <c r="N141">
        <v>0</v>
      </c>
      <c r="O141">
        <v>6.1</v>
      </c>
      <c r="P141">
        <v>175</v>
      </c>
      <c r="Q141">
        <v>111</v>
      </c>
      <c r="R141">
        <v>76806312</v>
      </c>
      <c r="S141">
        <v>30000000</v>
      </c>
      <c r="T141">
        <f>Table1[[#This Row],[Gross Revenue]]-Table1[[#This Row],[Budget]]</f>
        <v>46806312</v>
      </c>
      <c r="U141">
        <f>YEAR(Table1[[#This Row],[Release Date]])</f>
        <v>2004</v>
      </c>
    </row>
    <row r="142" spans="1:21" x14ac:dyDescent="0.25">
      <c r="A142" t="s">
        <v>3774</v>
      </c>
      <c r="B142">
        <v>1</v>
      </c>
      <c r="C142" s="8">
        <v>38446</v>
      </c>
      <c r="D142" t="s">
        <v>28</v>
      </c>
      <c r="E142" t="s">
        <v>25</v>
      </c>
      <c r="F142" t="s">
        <v>19</v>
      </c>
      <c r="G142" t="s">
        <v>20</v>
      </c>
      <c r="H142" t="s">
        <v>43</v>
      </c>
      <c r="I142" t="s">
        <v>560</v>
      </c>
      <c r="J142" t="s">
        <v>2816</v>
      </c>
      <c r="K142">
        <v>16000</v>
      </c>
      <c r="L142">
        <v>18656</v>
      </c>
      <c r="M142">
        <v>98</v>
      </c>
      <c r="N142">
        <v>10000</v>
      </c>
      <c r="O142">
        <v>6.7</v>
      </c>
      <c r="P142">
        <v>224</v>
      </c>
      <c r="Q142">
        <v>108</v>
      </c>
      <c r="R142">
        <v>163947053</v>
      </c>
      <c r="S142">
        <v>40000000</v>
      </c>
      <c r="T142">
        <f>Table1[[#This Row],[Gross Revenue]]-Table1[[#This Row],[Budget]]</f>
        <v>123947053</v>
      </c>
      <c r="U142">
        <f>YEAR(Table1[[#This Row],[Release Date]])</f>
        <v>2005</v>
      </c>
    </row>
    <row r="143" spans="1:21" x14ac:dyDescent="0.25">
      <c r="A143" t="s">
        <v>4592</v>
      </c>
      <c r="B143">
        <v>1</v>
      </c>
      <c r="C143" s="8">
        <v>38940</v>
      </c>
      <c r="D143" t="s">
        <v>28</v>
      </c>
      <c r="E143" t="s">
        <v>25</v>
      </c>
      <c r="F143" t="s">
        <v>19</v>
      </c>
      <c r="G143" t="s">
        <v>20</v>
      </c>
      <c r="H143" t="s">
        <v>43</v>
      </c>
      <c r="I143" t="s">
        <v>113</v>
      </c>
      <c r="J143" t="s">
        <v>2816</v>
      </c>
      <c r="K143">
        <v>405</v>
      </c>
      <c r="L143">
        <v>1070</v>
      </c>
      <c r="M143">
        <v>98</v>
      </c>
      <c r="N143">
        <v>0</v>
      </c>
      <c r="O143">
        <v>5.8</v>
      </c>
      <c r="P143">
        <v>147</v>
      </c>
      <c r="Q143">
        <v>95</v>
      </c>
      <c r="R143">
        <v>37101011</v>
      </c>
      <c r="S143">
        <v>40000000</v>
      </c>
      <c r="T143">
        <f>Table1[[#This Row],[Gross Revenue]]-Table1[[#This Row],[Budget]]</f>
        <v>-2898989</v>
      </c>
      <c r="U143">
        <f>YEAR(Table1[[#This Row],[Release Date]])</f>
        <v>2006</v>
      </c>
    </row>
    <row r="144" spans="1:21" x14ac:dyDescent="0.25">
      <c r="A144" t="s">
        <v>5225</v>
      </c>
      <c r="B144">
        <v>1</v>
      </c>
      <c r="C144" s="8">
        <v>39332</v>
      </c>
      <c r="D144" t="s">
        <v>28</v>
      </c>
      <c r="E144" t="s">
        <v>32</v>
      </c>
      <c r="F144" t="s">
        <v>19</v>
      </c>
      <c r="G144" t="s">
        <v>20</v>
      </c>
      <c r="H144" t="s">
        <v>43</v>
      </c>
      <c r="I144" t="s">
        <v>3140</v>
      </c>
      <c r="J144" t="s">
        <v>2816</v>
      </c>
      <c r="K144">
        <v>472</v>
      </c>
      <c r="L144">
        <v>1679</v>
      </c>
      <c r="M144">
        <v>98</v>
      </c>
      <c r="N144">
        <v>0</v>
      </c>
      <c r="O144">
        <v>5.0999999999999996</v>
      </c>
      <c r="P144">
        <v>155</v>
      </c>
      <c r="Q144">
        <v>87</v>
      </c>
      <c r="R144">
        <v>34507079</v>
      </c>
      <c r="S144">
        <v>35000000</v>
      </c>
      <c r="T144">
        <f>Table1[[#This Row],[Gross Revenue]]-Table1[[#This Row],[Budget]]</f>
        <v>-492921</v>
      </c>
      <c r="U144">
        <f>YEAR(Table1[[#This Row],[Release Date]])</f>
        <v>2007</v>
      </c>
    </row>
    <row r="145" spans="1:21" x14ac:dyDescent="0.25">
      <c r="A145" t="s">
        <v>3559</v>
      </c>
      <c r="B145">
        <v>1</v>
      </c>
      <c r="C145" s="8">
        <v>38330</v>
      </c>
      <c r="D145" t="s">
        <v>28</v>
      </c>
      <c r="E145" t="s">
        <v>31</v>
      </c>
      <c r="F145" t="s">
        <v>47</v>
      </c>
      <c r="G145" t="s">
        <v>48</v>
      </c>
      <c r="H145" t="s">
        <v>43</v>
      </c>
      <c r="I145" t="s">
        <v>3560</v>
      </c>
      <c r="J145" t="s">
        <v>3561</v>
      </c>
      <c r="K145">
        <v>527</v>
      </c>
      <c r="L145">
        <v>735</v>
      </c>
      <c r="M145">
        <v>105</v>
      </c>
      <c r="N145">
        <v>0</v>
      </c>
      <c r="O145">
        <v>6.7</v>
      </c>
      <c r="P145">
        <v>165</v>
      </c>
      <c r="Q145">
        <v>111</v>
      </c>
      <c r="R145">
        <v>6109075</v>
      </c>
      <c r="S145">
        <v>19430000</v>
      </c>
      <c r="T145">
        <f>Table1[[#This Row],[Gross Revenue]]-Table1[[#This Row],[Budget]]</f>
        <v>-13320925</v>
      </c>
      <c r="U145">
        <f>YEAR(Table1[[#This Row],[Release Date]])</f>
        <v>2004</v>
      </c>
    </row>
    <row r="146" spans="1:21" x14ac:dyDescent="0.25">
      <c r="A146" t="s">
        <v>4673</v>
      </c>
      <c r="B146">
        <v>1</v>
      </c>
      <c r="C146" s="8">
        <v>38987</v>
      </c>
      <c r="D146" t="s">
        <v>28</v>
      </c>
      <c r="E146" t="s">
        <v>22</v>
      </c>
      <c r="F146" t="s">
        <v>19</v>
      </c>
      <c r="G146" t="s">
        <v>91</v>
      </c>
      <c r="H146" t="s">
        <v>38</v>
      </c>
      <c r="I146" t="s">
        <v>166</v>
      </c>
      <c r="J146" t="s">
        <v>3561</v>
      </c>
      <c r="K146">
        <v>18000</v>
      </c>
      <c r="L146">
        <v>25269</v>
      </c>
      <c r="M146">
        <v>105</v>
      </c>
      <c r="N146">
        <v>0</v>
      </c>
      <c r="O146">
        <v>6.2</v>
      </c>
      <c r="P146">
        <v>141</v>
      </c>
      <c r="Q146">
        <v>112</v>
      </c>
      <c r="R146">
        <v>317125</v>
      </c>
      <c r="S146">
        <v>16000000</v>
      </c>
      <c r="T146">
        <f>Table1[[#This Row],[Gross Revenue]]-Table1[[#This Row],[Budget]]</f>
        <v>-15682875</v>
      </c>
      <c r="U146">
        <f>YEAR(Table1[[#This Row],[Release Date]])</f>
        <v>2006</v>
      </c>
    </row>
    <row r="147" spans="1:21" x14ac:dyDescent="0.25">
      <c r="A147" t="s">
        <v>3821</v>
      </c>
      <c r="B147">
        <v>1</v>
      </c>
      <c r="C147" s="8">
        <v>38476</v>
      </c>
      <c r="D147" t="s">
        <v>28</v>
      </c>
      <c r="E147" t="s">
        <v>30</v>
      </c>
      <c r="F147" t="s">
        <v>19</v>
      </c>
      <c r="G147" t="s">
        <v>20</v>
      </c>
      <c r="H147" t="s">
        <v>36</v>
      </c>
      <c r="I147" t="s">
        <v>3822</v>
      </c>
      <c r="J147" t="s">
        <v>3823</v>
      </c>
      <c r="K147">
        <v>681</v>
      </c>
      <c r="L147">
        <v>2486</v>
      </c>
      <c r="M147">
        <v>0</v>
      </c>
      <c r="N147">
        <v>0</v>
      </c>
      <c r="O147">
        <v>5.3</v>
      </c>
      <c r="P147">
        <v>84</v>
      </c>
      <c r="Q147">
        <v>90</v>
      </c>
      <c r="R147">
        <v>25077977</v>
      </c>
      <c r="S147">
        <v>20000000</v>
      </c>
      <c r="T147">
        <f>Table1[[#This Row],[Gross Revenue]]-Table1[[#This Row],[Budget]]</f>
        <v>5077977</v>
      </c>
      <c r="U147">
        <f>YEAR(Table1[[#This Row],[Release Date]])</f>
        <v>2005</v>
      </c>
    </row>
    <row r="148" spans="1:21" x14ac:dyDescent="0.25">
      <c r="A148" t="s">
        <v>4526</v>
      </c>
      <c r="B148">
        <v>1</v>
      </c>
      <c r="C148" s="8">
        <v>38901</v>
      </c>
      <c r="D148" t="s">
        <v>28</v>
      </c>
      <c r="E148" t="s">
        <v>32</v>
      </c>
      <c r="F148" t="s">
        <v>19</v>
      </c>
      <c r="G148" t="s">
        <v>20</v>
      </c>
      <c r="H148" t="s">
        <v>43</v>
      </c>
      <c r="I148" t="s">
        <v>2225</v>
      </c>
      <c r="J148" t="s">
        <v>4527</v>
      </c>
      <c r="K148">
        <v>1000</v>
      </c>
      <c r="L148">
        <v>4416</v>
      </c>
      <c r="M148">
        <v>143</v>
      </c>
      <c r="N148">
        <v>0</v>
      </c>
      <c r="O148">
        <v>5.9</v>
      </c>
      <c r="P148">
        <v>144</v>
      </c>
      <c r="Q148">
        <v>125</v>
      </c>
      <c r="R148">
        <v>49875589</v>
      </c>
      <c r="S148">
        <v>58000000</v>
      </c>
      <c r="T148">
        <f>Table1[[#This Row],[Gross Revenue]]-Table1[[#This Row],[Budget]]</f>
        <v>-8124411</v>
      </c>
      <c r="U148">
        <f>YEAR(Table1[[#This Row],[Release Date]])</f>
        <v>2006</v>
      </c>
    </row>
    <row r="149" spans="1:21" x14ac:dyDescent="0.25">
      <c r="A149" t="s">
        <v>1646</v>
      </c>
      <c r="B149">
        <v>1</v>
      </c>
      <c r="C149" s="8">
        <v>37276</v>
      </c>
      <c r="D149" t="s">
        <v>28</v>
      </c>
      <c r="E149" t="s">
        <v>30</v>
      </c>
      <c r="F149" t="s">
        <v>19</v>
      </c>
      <c r="G149" t="s">
        <v>20</v>
      </c>
      <c r="H149" t="s">
        <v>38</v>
      </c>
      <c r="I149" t="s">
        <v>401</v>
      </c>
      <c r="J149" t="s">
        <v>390</v>
      </c>
      <c r="K149">
        <v>22000</v>
      </c>
      <c r="L149">
        <v>61110</v>
      </c>
      <c r="M149">
        <v>333</v>
      </c>
      <c r="N149">
        <v>0</v>
      </c>
      <c r="O149">
        <v>7.2</v>
      </c>
      <c r="P149">
        <v>198</v>
      </c>
      <c r="Q149">
        <v>154</v>
      </c>
      <c r="R149">
        <v>95632614</v>
      </c>
      <c r="S149">
        <v>79000000</v>
      </c>
      <c r="T149">
        <f>Table1[[#This Row],[Gross Revenue]]-Table1[[#This Row],[Budget]]</f>
        <v>16632614</v>
      </c>
      <c r="U149">
        <f>YEAR(Table1[[#This Row],[Release Date]])</f>
        <v>2002</v>
      </c>
    </row>
    <row r="150" spans="1:21" x14ac:dyDescent="0.25">
      <c r="A150" t="s">
        <v>4678</v>
      </c>
      <c r="B150">
        <v>1</v>
      </c>
      <c r="C150" s="8">
        <v>38992</v>
      </c>
      <c r="D150" t="s">
        <v>28</v>
      </c>
      <c r="E150" t="s">
        <v>30</v>
      </c>
      <c r="F150" t="s">
        <v>19</v>
      </c>
      <c r="G150" t="s">
        <v>264</v>
      </c>
      <c r="H150" t="s">
        <v>36</v>
      </c>
      <c r="I150" t="s">
        <v>4679</v>
      </c>
      <c r="J150" t="s">
        <v>4680</v>
      </c>
      <c r="K150">
        <v>53</v>
      </c>
      <c r="L150">
        <v>86</v>
      </c>
      <c r="M150">
        <v>9</v>
      </c>
      <c r="N150">
        <v>0</v>
      </c>
      <c r="O150">
        <v>7.6</v>
      </c>
      <c r="P150">
        <v>31</v>
      </c>
      <c r="Q150">
        <v>91</v>
      </c>
      <c r="R150">
        <v>287761</v>
      </c>
      <c r="S150">
        <v>1000000</v>
      </c>
      <c r="T150">
        <f>Table1[[#This Row],[Gross Revenue]]-Table1[[#This Row],[Budget]]</f>
        <v>-712239</v>
      </c>
      <c r="U150">
        <f>YEAR(Table1[[#This Row],[Release Date]])</f>
        <v>2006</v>
      </c>
    </row>
    <row r="151" spans="1:21" x14ac:dyDescent="0.25">
      <c r="A151" t="s">
        <v>1609</v>
      </c>
      <c r="B151">
        <v>1</v>
      </c>
      <c r="C151" s="8">
        <v>37250</v>
      </c>
      <c r="D151" t="s">
        <v>28</v>
      </c>
      <c r="E151" t="s">
        <v>25</v>
      </c>
      <c r="F151" t="s">
        <v>19</v>
      </c>
      <c r="G151" t="s">
        <v>20</v>
      </c>
      <c r="H151" t="s">
        <v>38</v>
      </c>
      <c r="I151" t="s">
        <v>1071</v>
      </c>
      <c r="J151" t="s">
        <v>1610</v>
      </c>
      <c r="K151">
        <v>693</v>
      </c>
      <c r="L151">
        <v>1373</v>
      </c>
      <c r="M151">
        <v>94</v>
      </c>
      <c r="N151">
        <v>423</v>
      </c>
      <c r="O151">
        <v>6.4</v>
      </c>
      <c r="P151">
        <v>72</v>
      </c>
      <c r="Q151">
        <v>86</v>
      </c>
      <c r="R151">
        <v>333976</v>
      </c>
      <c r="S151">
        <v>12000000</v>
      </c>
      <c r="T151">
        <f>Table1[[#This Row],[Gross Revenue]]-Table1[[#This Row],[Budget]]</f>
        <v>-11666024</v>
      </c>
      <c r="U151">
        <f>YEAR(Table1[[#This Row],[Release Date]])</f>
        <v>2001</v>
      </c>
    </row>
    <row r="152" spans="1:21" x14ac:dyDescent="0.25">
      <c r="A152" t="s">
        <v>2901</v>
      </c>
      <c r="B152">
        <v>1</v>
      </c>
      <c r="C152" s="8">
        <v>37953</v>
      </c>
      <c r="D152" t="s">
        <v>28</v>
      </c>
      <c r="E152" t="s">
        <v>25</v>
      </c>
      <c r="F152" t="s">
        <v>19</v>
      </c>
      <c r="G152" t="s">
        <v>20</v>
      </c>
      <c r="H152" t="s">
        <v>43</v>
      </c>
      <c r="I152" t="s">
        <v>2902</v>
      </c>
      <c r="J152" t="s">
        <v>1610</v>
      </c>
      <c r="K152">
        <v>277</v>
      </c>
      <c r="L152">
        <v>847</v>
      </c>
      <c r="M152">
        <v>94</v>
      </c>
      <c r="N152">
        <v>0</v>
      </c>
      <c r="O152">
        <v>5.6</v>
      </c>
      <c r="P152">
        <v>136</v>
      </c>
      <c r="Q152">
        <v>110</v>
      </c>
      <c r="R152">
        <v>75604320</v>
      </c>
      <c r="S152">
        <v>54000000</v>
      </c>
      <c r="T152">
        <f>Table1[[#This Row],[Gross Revenue]]-Table1[[#This Row],[Budget]]</f>
        <v>21604320</v>
      </c>
      <c r="U152">
        <f>YEAR(Table1[[#This Row],[Release Date]])</f>
        <v>2003</v>
      </c>
    </row>
    <row r="153" spans="1:21" x14ac:dyDescent="0.25">
      <c r="A153" t="s">
        <v>4964</v>
      </c>
      <c r="B153">
        <v>1</v>
      </c>
      <c r="C153" s="8">
        <v>39169</v>
      </c>
      <c r="D153" t="s">
        <v>28</v>
      </c>
      <c r="E153" t="s">
        <v>32</v>
      </c>
      <c r="F153" t="s">
        <v>19</v>
      </c>
      <c r="G153" t="s">
        <v>20</v>
      </c>
      <c r="H153" t="s">
        <v>43</v>
      </c>
      <c r="I153" t="s">
        <v>521</v>
      </c>
      <c r="J153" t="s">
        <v>1610</v>
      </c>
      <c r="K153">
        <v>19000</v>
      </c>
      <c r="L153">
        <v>36188</v>
      </c>
      <c r="M153">
        <v>94</v>
      </c>
      <c r="N153">
        <v>55000</v>
      </c>
      <c r="O153">
        <v>7.8</v>
      </c>
      <c r="P153">
        <v>576</v>
      </c>
      <c r="Q153">
        <v>136</v>
      </c>
      <c r="R153">
        <v>259746958</v>
      </c>
      <c r="S153">
        <v>170000000</v>
      </c>
      <c r="T153">
        <f>Table1[[#This Row],[Gross Revenue]]-Table1[[#This Row],[Budget]]</f>
        <v>89746958</v>
      </c>
      <c r="U153">
        <f>YEAR(Table1[[#This Row],[Release Date]])</f>
        <v>2007</v>
      </c>
    </row>
    <row r="154" spans="1:21" x14ac:dyDescent="0.25">
      <c r="A154" t="s">
        <v>1258</v>
      </c>
      <c r="B154">
        <v>1</v>
      </c>
      <c r="C154" s="8">
        <v>37057</v>
      </c>
      <c r="D154" t="s">
        <v>28</v>
      </c>
      <c r="E154" t="s">
        <v>18</v>
      </c>
      <c r="F154" t="s">
        <v>19</v>
      </c>
      <c r="G154" t="s">
        <v>20</v>
      </c>
      <c r="H154" t="s">
        <v>38</v>
      </c>
      <c r="I154" t="s">
        <v>155</v>
      </c>
      <c r="J154" t="s">
        <v>526</v>
      </c>
      <c r="K154">
        <v>18000</v>
      </c>
      <c r="L154">
        <v>22370</v>
      </c>
      <c r="M154">
        <v>845</v>
      </c>
      <c r="N154">
        <v>0</v>
      </c>
      <c r="O154">
        <v>7.7</v>
      </c>
      <c r="P154">
        <v>109</v>
      </c>
      <c r="Q154">
        <v>122</v>
      </c>
      <c r="R154">
        <v>76261036</v>
      </c>
      <c r="S154">
        <v>45000000</v>
      </c>
      <c r="T154">
        <f>Table1[[#This Row],[Gross Revenue]]-Table1[[#This Row],[Budget]]</f>
        <v>31261036</v>
      </c>
      <c r="U154">
        <f>YEAR(Table1[[#This Row],[Release Date]])</f>
        <v>2001</v>
      </c>
    </row>
    <row r="155" spans="1:21" x14ac:dyDescent="0.25">
      <c r="A155" t="s">
        <v>1807</v>
      </c>
      <c r="B155">
        <v>1</v>
      </c>
      <c r="C155" s="8">
        <v>37362</v>
      </c>
      <c r="D155" t="s">
        <v>28</v>
      </c>
      <c r="E155" t="s">
        <v>32</v>
      </c>
      <c r="F155" t="s">
        <v>19</v>
      </c>
      <c r="G155" t="s">
        <v>20</v>
      </c>
      <c r="H155" t="s">
        <v>38</v>
      </c>
      <c r="I155" t="s">
        <v>197</v>
      </c>
      <c r="J155" t="s">
        <v>526</v>
      </c>
      <c r="K155">
        <v>13000</v>
      </c>
      <c r="L155">
        <v>16580</v>
      </c>
      <c r="M155">
        <v>845</v>
      </c>
      <c r="N155">
        <v>0</v>
      </c>
      <c r="O155">
        <v>6.6</v>
      </c>
      <c r="P155">
        <v>89</v>
      </c>
      <c r="Q155">
        <v>142</v>
      </c>
      <c r="R155">
        <v>43426961</v>
      </c>
      <c r="S155">
        <v>70000000</v>
      </c>
      <c r="T155">
        <f>Table1[[#This Row],[Gross Revenue]]-Table1[[#This Row],[Budget]]</f>
        <v>-26573039</v>
      </c>
      <c r="U155">
        <f>YEAR(Table1[[#This Row],[Release Date]])</f>
        <v>2002</v>
      </c>
    </row>
    <row r="156" spans="1:21" x14ac:dyDescent="0.25">
      <c r="A156" t="s">
        <v>3085</v>
      </c>
      <c r="B156">
        <v>1</v>
      </c>
      <c r="C156" s="8">
        <v>38056</v>
      </c>
      <c r="D156" t="s">
        <v>28</v>
      </c>
      <c r="E156" t="s">
        <v>32</v>
      </c>
      <c r="F156" t="s">
        <v>19</v>
      </c>
      <c r="G156" t="s">
        <v>20</v>
      </c>
      <c r="H156" t="s">
        <v>38</v>
      </c>
      <c r="I156" t="s">
        <v>3086</v>
      </c>
      <c r="J156" t="s">
        <v>526</v>
      </c>
      <c r="K156">
        <v>650</v>
      </c>
      <c r="L156">
        <v>1640</v>
      </c>
      <c r="M156">
        <v>845</v>
      </c>
      <c r="N156">
        <v>0</v>
      </c>
      <c r="O156">
        <v>7.2</v>
      </c>
      <c r="P156">
        <v>198</v>
      </c>
      <c r="Q156">
        <v>124</v>
      </c>
      <c r="R156">
        <v>46975183</v>
      </c>
      <c r="S156">
        <v>61000000</v>
      </c>
      <c r="T156">
        <f>Table1[[#This Row],[Gross Revenue]]-Table1[[#This Row],[Budget]]</f>
        <v>-14024817</v>
      </c>
      <c r="U156">
        <f>YEAR(Table1[[#This Row],[Release Date]])</f>
        <v>2004</v>
      </c>
    </row>
    <row r="157" spans="1:21" x14ac:dyDescent="0.25">
      <c r="A157" t="s">
        <v>3539</v>
      </c>
      <c r="B157">
        <v>1</v>
      </c>
      <c r="C157" s="8">
        <v>38320</v>
      </c>
      <c r="D157" t="s">
        <v>28</v>
      </c>
      <c r="E157" t="s">
        <v>18</v>
      </c>
      <c r="F157" t="s">
        <v>19</v>
      </c>
      <c r="G157" t="s">
        <v>20</v>
      </c>
      <c r="H157" t="s">
        <v>38</v>
      </c>
      <c r="I157" t="s">
        <v>418</v>
      </c>
      <c r="J157" t="s">
        <v>526</v>
      </c>
      <c r="K157">
        <v>3000</v>
      </c>
      <c r="L157">
        <v>6317</v>
      </c>
      <c r="M157">
        <v>847</v>
      </c>
      <c r="N157">
        <v>4000</v>
      </c>
      <c r="O157">
        <v>6.7</v>
      </c>
      <c r="P157">
        <v>197</v>
      </c>
      <c r="Q157">
        <v>132</v>
      </c>
      <c r="R157">
        <v>27154426</v>
      </c>
      <c r="S157">
        <v>17000000</v>
      </c>
      <c r="T157">
        <f>Table1[[#This Row],[Gross Revenue]]-Table1[[#This Row],[Budget]]</f>
        <v>10154426</v>
      </c>
      <c r="U157">
        <f>YEAR(Table1[[#This Row],[Release Date]])</f>
        <v>2004</v>
      </c>
    </row>
    <row r="158" spans="1:21" x14ac:dyDescent="0.25">
      <c r="A158" t="s">
        <v>4796</v>
      </c>
      <c r="B158">
        <v>1</v>
      </c>
      <c r="C158" s="8">
        <v>39062</v>
      </c>
      <c r="D158" t="s">
        <v>28</v>
      </c>
      <c r="E158" t="s">
        <v>32</v>
      </c>
      <c r="F158" t="s">
        <v>19</v>
      </c>
      <c r="G158" t="s">
        <v>20</v>
      </c>
      <c r="H158" t="s">
        <v>38</v>
      </c>
      <c r="I158" t="s">
        <v>687</v>
      </c>
      <c r="J158" t="s">
        <v>526</v>
      </c>
      <c r="K158">
        <v>18000</v>
      </c>
      <c r="L158">
        <v>31782</v>
      </c>
      <c r="M158">
        <v>845</v>
      </c>
      <c r="N158">
        <v>45000</v>
      </c>
      <c r="O158">
        <v>6.5</v>
      </c>
      <c r="P158">
        <v>358</v>
      </c>
      <c r="Q158">
        <v>119</v>
      </c>
      <c r="R158">
        <v>98895417</v>
      </c>
      <c r="S158">
        <v>70000000</v>
      </c>
      <c r="T158">
        <f>Table1[[#This Row],[Gross Revenue]]-Table1[[#This Row],[Budget]]</f>
        <v>28895417</v>
      </c>
      <c r="U158">
        <f>YEAR(Table1[[#This Row],[Release Date]])</f>
        <v>2006</v>
      </c>
    </row>
    <row r="159" spans="1:21" x14ac:dyDescent="0.25">
      <c r="A159" t="s">
        <v>5099</v>
      </c>
      <c r="B159">
        <v>1</v>
      </c>
      <c r="C159" s="8">
        <v>39252</v>
      </c>
      <c r="D159" t="s">
        <v>28</v>
      </c>
      <c r="E159" t="s">
        <v>32</v>
      </c>
      <c r="F159" t="s">
        <v>19</v>
      </c>
      <c r="G159" t="s">
        <v>20</v>
      </c>
      <c r="H159" t="s">
        <v>38</v>
      </c>
      <c r="I159" t="s">
        <v>155</v>
      </c>
      <c r="J159" t="s">
        <v>526</v>
      </c>
      <c r="K159">
        <v>18000</v>
      </c>
      <c r="L159">
        <v>37605</v>
      </c>
      <c r="M159">
        <v>845</v>
      </c>
      <c r="N159">
        <v>56000</v>
      </c>
      <c r="O159">
        <v>7.2</v>
      </c>
      <c r="P159">
        <v>292</v>
      </c>
      <c r="Q159">
        <v>132</v>
      </c>
      <c r="R159">
        <v>101530738</v>
      </c>
      <c r="S159">
        <v>55000000</v>
      </c>
      <c r="T159">
        <f>Table1[[#This Row],[Gross Revenue]]-Table1[[#This Row],[Budget]]</f>
        <v>46530738</v>
      </c>
      <c r="U159">
        <f>YEAR(Table1[[#This Row],[Release Date]])</f>
        <v>2007</v>
      </c>
    </row>
    <row r="160" spans="1:21" x14ac:dyDescent="0.25">
      <c r="A160" t="s">
        <v>5288</v>
      </c>
      <c r="B160">
        <v>1</v>
      </c>
      <c r="C160" s="8">
        <v>39372</v>
      </c>
      <c r="D160" t="s">
        <v>28</v>
      </c>
      <c r="E160" t="s">
        <v>22</v>
      </c>
      <c r="F160" t="s">
        <v>19</v>
      </c>
      <c r="G160" t="s">
        <v>20</v>
      </c>
      <c r="H160" t="s">
        <v>38</v>
      </c>
      <c r="I160" t="s">
        <v>979</v>
      </c>
      <c r="J160" t="s">
        <v>526</v>
      </c>
      <c r="K160">
        <v>15000</v>
      </c>
      <c r="L160">
        <v>16881</v>
      </c>
      <c r="M160">
        <v>845</v>
      </c>
      <c r="N160">
        <v>44000</v>
      </c>
      <c r="O160">
        <v>7.5</v>
      </c>
      <c r="P160">
        <v>305</v>
      </c>
      <c r="Q160">
        <v>124</v>
      </c>
      <c r="R160">
        <v>52418902</v>
      </c>
      <c r="S160">
        <v>30000000</v>
      </c>
      <c r="T160">
        <f>Table1[[#This Row],[Gross Revenue]]-Table1[[#This Row],[Budget]]</f>
        <v>22418902</v>
      </c>
      <c r="U160">
        <f>YEAR(Table1[[#This Row],[Release Date]])</f>
        <v>2007</v>
      </c>
    </row>
    <row r="161" spans="1:21" x14ac:dyDescent="0.25">
      <c r="A161" t="s">
        <v>2960</v>
      </c>
      <c r="B161">
        <v>1</v>
      </c>
      <c r="C161" s="8">
        <v>37983</v>
      </c>
      <c r="D161" t="s">
        <v>17</v>
      </c>
      <c r="E161" t="s">
        <v>31</v>
      </c>
      <c r="F161" t="s">
        <v>19</v>
      </c>
      <c r="G161" t="s">
        <v>35</v>
      </c>
      <c r="H161" t="s">
        <v>38</v>
      </c>
      <c r="I161" t="s">
        <v>2961</v>
      </c>
      <c r="J161" t="s">
        <v>2962</v>
      </c>
      <c r="K161">
        <v>845</v>
      </c>
      <c r="L161">
        <v>2614</v>
      </c>
      <c r="M161">
        <v>210</v>
      </c>
      <c r="N161">
        <v>13000</v>
      </c>
      <c r="O161">
        <v>7.7</v>
      </c>
      <c r="P161">
        <v>183</v>
      </c>
      <c r="Q161">
        <v>122</v>
      </c>
      <c r="R161">
        <v>871577</v>
      </c>
      <c r="S161">
        <v>4500000</v>
      </c>
      <c r="T161">
        <f>Table1[[#This Row],[Gross Revenue]]-Table1[[#This Row],[Budget]]</f>
        <v>-3628423</v>
      </c>
      <c r="U161">
        <f>YEAR(Table1[[#This Row],[Release Date]])</f>
        <v>2003</v>
      </c>
    </row>
    <row r="162" spans="1:21" x14ac:dyDescent="0.25">
      <c r="A162" t="s">
        <v>4012</v>
      </c>
      <c r="B162">
        <v>1</v>
      </c>
      <c r="C162" s="8">
        <v>38589</v>
      </c>
      <c r="D162" t="s">
        <v>28</v>
      </c>
      <c r="E162" t="s">
        <v>18</v>
      </c>
      <c r="F162" t="s">
        <v>19</v>
      </c>
      <c r="G162" t="s">
        <v>20</v>
      </c>
      <c r="H162" t="s">
        <v>38</v>
      </c>
      <c r="I162" t="s">
        <v>4013</v>
      </c>
      <c r="J162" t="s">
        <v>2962</v>
      </c>
      <c r="K162">
        <v>978</v>
      </c>
      <c r="L162">
        <v>1454</v>
      </c>
      <c r="M162">
        <v>210</v>
      </c>
      <c r="N162">
        <v>10000</v>
      </c>
      <c r="O162">
        <v>6.3</v>
      </c>
      <c r="P162">
        <v>333</v>
      </c>
      <c r="Q162">
        <v>105</v>
      </c>
      <c r="R162">
        <v>35596227</v>
      </c>
      <c r="S162">
        <v>20000000</v>
      </c>
      <c r="T162">
        <f>Table1[[#This Row],[Gross Revenue]]-Table1[[#This Row],[Budget]]</f>
        <v>15596227</v>
      </c>
      <c r="U162">
        <f>YEAR(Table1[[#This Row],[Release Date]])</f>
        <v>2005</v>
      </c>
    </row>
    <row r="163" spans="1:21" x14ac:dyDescent="0.25">
      <c r="A163" t="s">
        <v>4930</v>
      </c>
      <c r="B163">
        <v>1</v>
      </c>
      <c r="C163" s="8">
        <v>39147</v>
      </c>
      <c r="D163" t="s">
        <v>28</v>
      </c>
      <c r="E163" t="s">
        <v>18</v>
      </c>
      <c r="F163" t="s">
        <v>19</v>
      </c>
      <c r="G163" t="s">
        <v>35</v>
      </c>
      <c r="H163" t="s">
        <v>38</v>
      </c>
      <c r="I163" t="s">
        <v>401</v>
      </c>
      <c r="J163" t="s">
        <v>2962</v>
      </c>
      <c r="K163">
        <v>22000</v>
      </c>
      <c r="L163">
        <v>22574</v>
      </c>
      <c r="M163">
        <v>210</v>
      </c>
      <c r="N163">
        <v>13000</v>
      </c>
      <c r="O163">
        <v>6.8</v>
      </c>
      <c r="P163">
        <v>291</v>
      </c>
      <c r="Q163">
        <v>122</v>
      </c>
      <c r="R163">
        <v>17237244</v>
      </c>
      <c r="S163">
        <v>15000000</v>
      </c>
      <c r="T163">
        <f>Table1[[#This Row],[Gross Revenue]]-Table1[[#This Row],[Budget]]</f>
        <v>2237244</v>
      </c>
      <c r="U163">
        <f>YEAR(Table1[[#This Row],[Release Date]])</f>
        <v>2007</v>
      </c>
    </row>
    <row r="164" spans="1:21" x14ac:dyDescent="0.25">
      <c r="A164" t="s">
        <v>794</v>
      </c>
      <c r="B164">
        <v>1</v>
      </c>
      <c r="C164" s="8">
        <v>36817</v>
      </c>
      <c r="D164" t="s">
        <v>28</v>
      </c>
      <c r="E164" t="s">
        <v>32</v>
      </c>
      <c r="F164" t="s">
        <v>19</v>
      </c>
      <c r="G164" t="s">
        <v>20</v>
      </c>
      <c r="H164" t="s">
        <v>43</v>
      </c>
      <c r="I164" t="s">
        <v>795</v>
      </c>
      <c r="J164" t="s">
        <v>796</v>
      </c>
      <c r="K164">
        <v>2</v>
      </c>
      <c r="L164">
        <v>2</v>
      </c>
      <c r="M164">
        <v>14</v>
      </c>
      <c r="N164">
        <v>995</v>
      </c>
      <c r="O164">
        <v>5.7</v>
      </c>
      <c r="P164">
        <v>145</v>
      </c>
      <c r="Q164">
        <v>106</v>
      </c>
      <c r="R164">
        <v>17473245</v>
      </c>
      <c r="S164">
        <v>70000000</v>
      </c>
      <c r="T164">
        <f>Table1[[#This Row],[Gross Revenue]]-Table1[[#This Row],[Budget]]</f>
        <v>-52526755</v>
      </c>
      <c r="U164">
        <f>YEAR(Table1[[#This Row],[Release Date]])</f>
        <v>2000</v>
      </c>
    </row>
    <row r="165" spans="1:21" x14ac:dyDescent="0.25">
      <c r="A165" t="s">
        <v>3915</v>
      </c>
      <c r="B165">
        <v>1</v>
      </c>
      <c r="C165" s="8">
        <v>38532</v>
      </c>
      <c r="D165" t="s">
        <v>28</v>
      </c>
      <c r="E165" t="s">
        <v>32</v>
      </c>
      <c r="F165" t="s">
        <v>19</v>
      </c>
      <c r="G165" t="s">
        <v>704</v>
      </c>
      <c r="H165"/>
      <c r="I165" t="s">
        <v>3916</v>
      </c>
      <c r="J165" t="s">
        <v>3917</v>
      </c>
      <c r="K165">
        <v>594</v>
      </c>
      <c r="L165">
        <v>1836</v>
      </c>
      <c r="M165">
        <v>116</v>
      </c>
      <c r="N165">
        <v>0</v>
      </c>
      <c r="O165">
        <v>6</v>
      </c>
      <c r="P165">
        <v>41</v>
      </c>
      <c r="Q165">
        <v>90</v>
      </c>
      <c r="R165">
        <v>1602466</v>
      </c>
      <c r="S165">
        <v>600000000</v>
      </c>
      <c r="T165">
        <f>Table1[[#This Row],[Gross Revenue]]-Table1[[#This Row],[Budget]]</f>
        <v>-598397534</v>
      </c>
      <c r="U165">
        <f>YEAR(Table1[[#This Row],[Release Date]])</f>
        <v>2005</v>
      </c>
    </row>
    <row r="166" spans="1:21" x14ac:dyDescent="0.25">
      <c r="A166" t="s">
        <v>3469</v>
      </c>
      <c r="B166">
        <v>1</v>
      </c>
      <c r="C166" s="8">
        <v>38280</v>
      </c>
      <c r="D166" t="s">
        <v>28</v>
      </c>
      <c r="E166" t="s">
        <v>29</v>
      </c>
      <c r="F166" t="s">
        <v>2828</v>
      </c>
      <c r="G166" t="s">
        <v>2829</v>
      </c>
      <c r="H166" t="s">
        <v>38</v>
      </c>
      <c r="I166" t="s">
        <v>3470</v>
      </c>
      <c r="J166" t="s">
        <v>3470</v>
      </c>
      <c r="K166">
        <v>56</v>
      </c>
      <c r="L166">
        <v>56</v>
      </c>
      <c r="M166">
        <v>56</v>
      </c>
      <c r="N166">
        <v>0</v>
      </c>
      <c r="O166">
        <v>8</v>
      </c>
      <c r="P166">
        <v>231</v>
      </c>
      <c r="Q166">
        <v>90</v>
      </c>
      <c r="R166">
        <v>2283276</v>
      </c>
      <c r="S166">
        <v>1500000</v>
      </c>
      <c r="T166">
        <f>Table1[[#This Row],[Gross Revenue]]-Table1[[#This Row],[Budget]]</f>
        <v>783276</v>
      </c>
      <c r="U166">
        <f>YEAR(Table1[[#This Row],[Release Date]])</f>
        <v>2004</v>
      </c>
    </row>
    <row r="167" spans="1:21" x14ac:dyDescent="0.25">
      <c r="A167" t="s">
        <v>5310</v>
      </c>
      <c r="B167">
        <v>1</v>
      </c>
      <c r="C167" s="8">
        <v>39386</v>
      </c>
      <c r="D167" t="s">
        <v>28</v>
      </c>
      <c r="E167" t="s">
        <v>25</v>
      </c>
      <c r="F167" t="s">
        <v>19</v>
      </c>
      <c r="G167" t="s">
        <v>20</v>
      </c>
      <c r="H167" t="s">
        <v>43</v>
      </c>
      <c r="I167" t="s">
        <v>4936</v>
      </c>
      <c r="J167" t="s">
        <v>5311</v>
      </c>
      <c r="K167">
        <v>35000</v>
      </c>
      <c r="L167">
        <v>36892</v>
      </c>
      <c r="M167">
        <v>17</v>
      </c>
      <c r="N167">
        <v>8000</v>
      </c>
      <c r="O167">
        <v>6.5</v>
      </c>
      <c r="P167">
        <v>132</v>
      </c>
      <c r="Q167">
        <v>101</v>
      </c>
      <c r="R167">
        <v>34017854</v>
      </c>
      <c r="S167">
        <v>8500000</v>
      </c>
      <c r="T167">
        <f>Table1[[#This Row],[Gross Revenue]]-Table1[[#This Row],[Budget]]</f>
        <v>25517854</v>
      </c>
      <c r="U167">
        <f>YEAR(Table1[[#This Row],[Release Date]])</f>
        <v>2007</v>
      </c>
    </row>
    <row r="168" spans="1:21" x14ac:dyDescent="0.25">
      <c r="A168" t="s">
        <v>2452</v>
      </c>
      <c r="B168">
        <v>1</v>
      </c>
      <c r="C168" s="8">
        <v>37706</v>
      </c>
      <c r="D168" t="s">
        <v>28</v>
      </c>
      <c r="E168" t="s">
        <v>25</v>
      </c>
      <c r="F168" t="s">
        <v>19</v>
      </c>
      <c r="G168" t="s">
        <v>20</v>
      </c>
      <c r="H168" t="s">
        <v>38</v>
      </c>
      <c r="I168" t="s">
        <v>1492</v>
      </c>
      <c r="J168" t="s">
        <v>2453</v>
      </c>
      <c r="K168">
        <v>710</v>
      </c>
      <c r="L168">
        <v>2119</v>
      </c>
      <c r="M168">
        <v>3</v>
      </c>
      <c r="N168">
        <v>1000</v>
      </c>
      <c r="O168">
        <v>7</v>
      </c>
      <c r="P168">
        <v>74</v>
      </c>
      <c r="Q168">
        <v>108</v>
      </c>
      <c r="R168">
        <v>49526</v>
      </c>
      <c r="S168">
        <v>6800000</v>
      </c>
      <c r="T168">
        <f>Table1[[#This Row],[Gross Revenue]]-Table1[[#This Row],[Budget]]</f>
        <v>-6750474</v>
      </c>
      <c r="U168">
        <f>YEAR(Table1[[#This Row],[Release Date]])</f>
        <v>2003</v>
      </c>
    </row>
    <row r="169" spans="1:21" x14ac:dyDescent="0.25">
      <c r="A169" t="s">
        <v>4598</v>
      </c>
      <c r="B169">
        <v>1</v>
      </c>
      <c r="C169" s="8">
        <v>38944</v>
      </c>
      <c r="D169" t="s">
        <v>28</v>
      </c>
      <c r="E169" t="s">
        <v>31</v>
      </c>
      <c r="F169" t="s">
        <v>19</v>
      </c>
      <c r="G169" t="s">
        <v>20</v>
      </c>
      <c r="H169" t="s">
        <v>38</v>
      </c>
      <c r="I169" t="s">
        <v>1117</v>
      </c>
      <c r="J169" t="s">
        <v>4599</v>
      </c>
      <c r="K169">
        <v>11000</v>
      </c>
      <c r="L169">
        <v>23187</v>
      </c>
      <c r="M169">
        <v>34</v>
      </c>
      <c r="N169">
        <v>20000</v>
      </c>
      <c r="O169">
        <v>6.9</v>
      </c>
      <c r="P169">
        <v>221</v>
      </c>
      <c r="Q169">
        <v>106</v>
      </c>
      <c r="R169">
        <v>1939441</v>
      </c>
      <c r="S169">
        <v>10000000</v>
      </c>
      <c r="T169">
        <f>Table1[[#This Row],[Gross Revenue]]-Table1[[#This Row],[Budget]]</f>
        <v>-8060559</v>
      </c>
      <c r="U169">
        <f>YEAR(Table1[[#This Row],[Release Date]])</f>
        <v>2006</v>
      </c>
    </row>
    <row r="170" spans="1:21" x14ac:dyDescent="0.25">
      <c r="A170" t="s">
        <v>2403</v>
      </c>
      <c r="B170">
        <v>1</v>
      </c>
      <c r="C170" s="8">
        <v>37679</v>
      </c>
      <c r="D170" t="s">
        <v>28</v>
      </c>
      <c r="E170" t="s">
        <v>25</v>
      </c>
      <c r="F170" t="s">
        <v>19</v>
      </c>
      <c r="G170" t="s">
        <v>704</v>
      </c>
      <c r="H170"/>
      <c r="I170" t="s">
        <v>2404</v>
      </c>
      <c r="J170" t="s">
        <v>2405</v>
      </c>
      <c r="K170">
        <v>374</v>
      </c>
      <c r="L170">
        <v>602</v>
      </c>
      <c r="M170">
        <v>0</v>
      </c>
      <c r="N170">
        <v>66</v>
      </c>
      <c r="O170">
        <v>3.3</v>
      </c>
      <c r="P170">
        <v>5</v>
      </c>
      <c r="Q170">
        <v>97</v>
      </c>
      <c r="R170">
        <v>100358</v>
      </c>
      <c r="S170">
        <v>1500000</v>
      </c>
      <c r="T170">
        <f>Table1[[#This Row],[Gross Revenue]]-Table1[[#This Row],[Budget]]</f>
        <v>-1399642</v>
      </c>
      <c r="U170">
        <f>YEAR(Table1[[#This Row],[Release Date]])</f>
        <v>2003</v>
      </c>
    </row>
    <row r="171" spans="1:21" x14ac:dyDescent="0.25">
      <c r="A171" t="s">
        <v>4495</v>
      </c>
      <c r="B171">
        <v>1</v>
      </c>
      <c r="C171" s="8">
        <v>38882</v>
      </c>
      <c r="D171" t="s">
        <v>28</v>
      </c>
      <c r="E171" t="s">
        <v>32</v>
      </c>
      <c r="F171" t="s">
        <v>19</v>
      </c>
      <c r="G171" t="s">
        <v>20</v>
      </c>
      <c r="H171" t="s">
        <v>43</v>
      </c>
      <c r="I171" t="s">
        <v>4496</v>
      </c>
      <c r="J171" t="s">
        <v>4497</v>
      </c>
      <c r="K171">
        <v>107</v>
      </c>
      <c r="L171">
        <v>362</v>
      </c>
      <c r="M171">
        <v>20</v>
      </c>
      <c r="N171">
        <v>11000</v>
      </c>
      <c r="O171">
        <v>6.6</v>
      </c>
      <c r="P171">
        <v>258</v>
      </c>
      <c r="Q171">
        <v>102</v>
      </c>
      <c r="R171">
        <v>18600911</v>
      </c>
      <c r="S171">
        <v>42000000</v>
      </c>
      <c r="T171">
        <f>Table1[[#This Row],[Gross Revenue]]-Table1[[#This Row],[Budget]]</f>
        <v>-23399089</v>
      </c>
      <c r="U171">
        <f>YEAR(Table1[[#This Row],[Release Date]])</f>
        <v>2006</v>
      </c>
    </row>
    <row r="172" spans="1:21" x14ac:dyDescent="0.25">
      <c r="A172" t="s">
        <v>4107</v>
      </c>
      <c r="B172">
        <v>1</v>
      </c>
      <c r="C172" s="8">
        <v>38649</v>
      </c>
      <c r="D172" t="s">
        <v>28</v>
      </c>
      <c r="E172" t="s">
        <v>22</v>
      </c>
      <c r="F172" t="s">
        <v>425</v>
      </c>
      <c r="G172" t="s">
        <v>70</v>
      </c>
      <c r="H172" t="s">
        <v>43</v>
      </c>
      <c r="I172" t="s">
        <v>4108</v>
      </c>
      <c r="J172" t="s">
        <v>4109</v>
      </c>
      <c r="K172">
        <v>786</v>
      </c>
      <c r="L172">
        <v>2501</v>
      </c>
      <c r="M172">
        <v>0</v>
      </c>
      <c r="N172">
        <v>48000</v>
      </c>
      <c r="O172">
        <v>8.4</v>
      </c>
      <c r="P172">
        <v>354</v>
      </c>
      <c r="Q172">
        <v>123</v>
      </c>
      <c r="R172">
        <v>7098492</v>
      </c>
      <c r="S172">
        <v>500000</v>
      </c>
      <c r="T172">
        <f>Table1[[#This Row],[Gross Revenue]]-Table1[[#This Row],[Budget]]</f>
        <v>6598492</v>
      </c>
      <c r="U172">
        <f>YEAR(Table1[[#This Row],[Release Date]])</f>
        <v>2005</v>
      </c>
    </row>
    <row r="173" spans="1:21" x14ac:dyDescent="0.25">
      <c r="A173" t="s">
        <v>3099</v>
      </c>
      <c r="B173">
        <v>1</v>
      </c>
      <c r="C173" s="8">
        <v>38064</v>
      </c>
      <c r="D173" t="s">
        <v>28</v>
      </c>
      <c r="E173" t="s">
        <v>29</v>
      </c>
      <c r="F173" t="s">
        <v>19</v>
      </c>
      <c r="G173" t="s">
        <v>20</v>
      </c>
      <c r="H173" t="s">
        <v>36</v>
      </c>
      <c r="I173" t="s">
        <v>83</v>
      </c>
      <c r="J173" t="s">
        <v>3100</v>
      </c>
      <c r="K173">
        <v>12000</v>
      </c>
      <c r="L173">
        <v>25590</v>
      </c>
      <c r="M173">
        <v>9</v>
      </c>
      <c r="N173">
        <v>0</v>
      </c>
      <c r="O173">
        <v>6.8</v>
      </c>
      <c r="P173">
        <v>154</v>
      </c>
      <c r="Q173">
        <v>85</v>
      </c>
      <c r="R173">
        <v>58867694</v>
      </c>
      <c r="S173">
        <v>100000000</v>
      </c>
      <c r="T173">
        <f>Table1[[#This Row],[Gross Revenue]]-Table1[[#This Row],[Budget]]</f>
        <v>-41132306</v>
      </c>
      <c r="U173">
        <f>YEAR(Table1[[#This Row],[Release Date]])</f>
        <v>2004</v>
      </c>
    </row>
    <row r="174" spans="1:21" x14ac:dyDescent="0.25">
      <c r="A174" t="s">
        <v>2557</v>
      </c>
      <c r="B174">
        <v>1</v>
      </c>
      <c r="C174" s="8">
        <v>37761</v>
      </c>
      <c r="D174" t="s">
        <v>28</v>
      </c>
      <c r="E174" t="s">
        <v>18</v>
      </c>
      <c r="F174" t="s">
        <v>19</v>
      </c>
      <c r="G174" t="s">
        <v>93</v>
      </c>
      <c r="H174" t="s">
        <v>38</v>
      </c>
      <c r="I174" t="s">
        <v>389</v>
      </c>
      <c r="J174" t="s">
        <v>277</v>
      </c>
      <c r="K174">
        <v>14000</v>
      </c>
      <c r="L174">
        <v>16090</v>
      </c>
      <c r="M174">
        <v>460</v>
      </c>
      <c r="N174">
        <v>507</v>
      </c>
      <c r="O174">
        <v>6.5</v>
      </c>
      <c r="P174">
        <v>97</v>
      </c>
      <c r="Q174">
        <v>107</v>
      </c>
      <c r="R174">
        <v>871527</v>
      </c>
      <c r="S174">
        <v>25000000</v>
      </c>
      <c r="T174">
        <f>Table1[[#This Row],[Gross Revenue]]-Table1[[#This Row],[Budget]]</f>
        <v>-24128473</v>
      </c>
      <c r="U174">
        <f>YEAR(Table1[[#This Row],[Release Date]])</f>
        <v>2003</v>
      </c>
    </row>
    <row r="175" spans="1:21" x14ac:dyDescent="0.25">
      <c r="A175" t="s">
        <v>3548</v>
      </c>
      <c r="B175">
        <v>1</v>
      </c>
      <c r="C175" s="8">
        <v>38325</v>
      </c>
      <c r="D175" t="s">
        <v>28</v>
      </c>
      <c r="E175" t="s">
        <v>22</v>
      </c>
      <c r="F175" t="s">
        <v>19</v>
      </c>
      <c r="G175" t="s">
        <v>20</v>
      </c>
      <c r="H175" t="s">
        <v>38</v>
      </c>
      <c r="I175" t="s">
        <v>124</v>
      </c>
      <c r="J175" t="s">
        <v>277</v>
      </c>
      <c r="K175">
        <v>14000</v>
      </c>
      <c r="L175">
        <v>14372</v>
      </c>
      <c r="M175">
        <v>460</v>
      </c>
      <c r="N175">
        <v>0</v>
      </c>
      <c r="O175">
        <v>6.3</v>
      </c>
      <c r="P175">
        <v>226</v>
      </c>
      <c r="Q175">
        <v>96</v>
      </c>
      <c r="R175">
        <v>3074838</v>
      </c>
      <c r="S175">
        <v>11000000</v>
      </c>
      <c r="T175">
        <f>Table1[[#This Row],[Gross Revenue]]-Table1[[#This Row],[Budget]]</f>
        <v>-7925162</v>
      </c>
      <c r="U175">
        <f>YEAR(Table1[[#This Row],[Release Date]])</f>
        <v>2004</v>
      </c>
    </row>
    <row r="176" spans="1:21" x14ac:dyDescent="0.25">
      <c r="A176" t="s">
        <v>1872</v>
      </c>
      <c r="B176">
        <v>1</v>
      </c>
      <c r="C176" s="8">
        <v>37396</v>
      </c>
      <c r="D176" t="s">
        <v>28</v>
      </c>
      <c r="E176" t="s">
        <v>25</v>
      </c>
      <c r="F176" t="s">
        <v>19</v>
      </c>
      <c r="G176" t="s">
        <v>20</v>
      </c>
      <c r="H176" t="s">
        <v>43</v>
      </c>
      <c r="I176" t="s">
        <v>1873</v>
      </c>
      <c r="J176" t="s">
        <v>1874</v>
      </c>
      <c r="K176">
        <v>727</v>
      </c>
      <c r="L176">
        <v>1310</v>
      </c>
      <c r="M176">
        <v>22</v>
      </c>
      <c r="N176">
        <v>0</v>
      </c>
      <c r="O176">
        <v>6.7</v>
      </c>
      <c r="P176">
        <v>111</v>
      </c>
      <c r="Q176">
        <v>113</v>
      </c>
      <c r="R176">
        <v>43601508</v>
      </c>
      <c r="S176">
        <v>18000000</v>
      </c>
      <c r="T176">
        <f>Table1[[#This Row],[Gross Revenue]]-Table1[[#This Row],[Budget]]</f>
        <v>25601508</v>
      </c>
      <c r="U176">
        <f>YEAR(Table1[[#This Row],[Release Date]])</f>
        <v>2002</v>
      </c>
    </row>
    <row r="177" spans="1:21" x14ac:dyDescent="0.25">
      <c r="A177" t="s">
        <v>4502</v>
      </c>
      <c r="B177">
        <v>1</v>
      </c>
      <c r="C177" s="8">
        <v>38885</v>
      </c>
      <c r="D177" t="s">
        <v>28</v>
      </c>
      <c r="E177" t="s">
        <v>22</v>
      </c>
      <c r="F177" t="s">
        <v>19</v>
      </c>
      <c r="G177" t="s">
        <v>20</v>
      </c>
      <c r="H177" t="s">
        <v>38</v>
      </c>
      <c r="I177" t="s">
        <v>3663</v>
      </c>
      <c r="J177" t="s">
        <v>4503</v>
      </c>
      <c r="K177">
        <v>1000</v>
      </c>
      <c r="L177">
        <v>3021</v>
      </c>
      <c r="M177">
        <v>151</v>
      </c>
      <c r="N177">
        <v>569</v>
      </c>
      <c r="O177">
        <v>6.5</v>
      </c>
      <c r="P177">
        <v>37</v>
      </c>
      <c r="Q177">
        <v>97</v>
      </c>
      <c r="R177">
        <v>78030</v>
      </c>
      <c r="S177">
        <v>200000</v>
      </c>
      <c r="T177">
        <f>Table1[[#This Row],[Gross Revenue]]-Table1[[#This Row],[Budget]]</f>
        <v>-121970</v>
      </c>
      <c r="U177">
        <f>YEAR(Table1[[#This Row],[Release Date]])</f>
        <v>2006</v>
      </c>
    </row>
    <row r="178" spans="1:21" x14ac:dyDescent="0.25">
      <c r="A178" t="s">
        <v>5069</v>
      </c>
      <c r="B178">
        <v>1</v>
      </c>
      <c r="C178" s="8">
        <v>39235</v>
      </c>
      <c r="D178" t="s">
        <v>28</v>
      </c>
      <c r="E178" t="s">
        <v>31</v>
      </c>
      <c r="F178" t="s">
        <v>19</v>
      </c>
      <c r="G178" t="s">
        <v>35</v>
      </c>
      <c r="H178" t="s">
        <v>43</v>
      </c>
      <c r="I178" t="s">
        <v>2225</v>
      </c>
      <c r="J178" t="s">
        <v>4503</v>
      </c>
      <c r="K178">
        <v>1000</v>
      </c>
      <c r="L178">
        <v>3869</v>
      </c>
      <c r="M178">
        <v>151</v>
      </c>
      <c r="N178">
        <v>22000</v>
      </c>
      <c r="O178">
        <v>7.5</v>
      </c>
      <c r="P178">
        <v>364</v>
      </c>
      <c r="Q178">
        <v>128</v>
      </c>
      <c r="R178">
        <v>52066000</v>
      </c>
      <c r="S178">
        <v>20000000</v>
      </c>
      <c r="T178">
        <f>Table1[[#This Row],[Gross Revenue]]-Table1[[#This Row],[Budget]]</f>
        <v>32066000</v>
      </c>
      <c r="U178">
        <f>YEAR(Table1[[#This Row],[Release Date]])</f>
        <v>2007</v>
      </c>
    </row>
    <row r="179" spans="1:21" x14ac:dyDescent="0.25">
      <c r="A179" t="s">
        <v>4426</v>
      </c>
      <c r="B179">
        <v>1</v>
      </c>
      <c r="C179" s="8">
        <v>38842</v>
      </c>
      <c r="D179" t="s">
        <v>28</v>
      </c>
      <c r="E179" t="s">
        <v>32</v>
      </c>
      <c r="F179" t="s">
        <v>19</v>
      </c>
      <c r="G179" t="s">
        <v>20</v>
      </c>
      <c r="H179" t="s">
        <v>38</v>
      </c>
      <c r="I179" t="s">
        <v>356</v>
      </c>
      <c r="J179" t="s">
        <v>4427</v>
      </c>
      <c r="K179">
        <v>24000</v>
      </c>
      <c r="L179">
        <v>26625</v>
      </c>
      <c r="M179">
        <v>175</v>
      </c>
      <c r="N179">
        <v>0</v>
      </c>
      <c r="O179">
        <v>6.5</v>
      </c>
      <c r="P179">
        <v>270</v>
      </c>
      <c r="Q179">
        <v>109</v>
      </c>
      <c r="R179">
        <v>66489425</v>
      </c>
      <c r="S179">
        <v>25000000</v>
      </c>
      <c r="T179">
        <f>Table1[[#This Row],[Gross Revenue]]-Table1[[#This Row],[Budget]]</f>
        <v>41489425</v>
      </c>
      <c r="U179">
        <f>YEAR(Table1[[#This Row],[Release Date]])</f>
        <v>2006</v>
      </c>
    </row>
    <row r="180" spans="1:21" x14ac:dyDescent="0.25">
      <c r="A180" t="s">
        <v>4656</v>
      </c>
      <c r="B180">
        <v>1</v>
      </c>
      <c r="C180" s="8">
        <v>38977</v>
      </c>
      <c r="D180" t="s">
        <v>28</v>
      </c>
      <c r="E180" t="s">
        <v>32</v>
      </c>
      <c r="F180" t="s">
        <v>19</v>
      </c>
      <c r="G180" t="s">
        <v>20</v>
      </c>
      <c r="H180" t="s">
        <v>38</v>
      </c>
      <c r="I180" t="s">
        <v>155</v>
      </c>
      <c r="J180" t="s">
        <v>4427</v>
      </c>
      <c r="K180">
        <v>18000</v>
      </c>
      <c r="L180">
        <v>20148</v>
      </c>
      <c r="M180">
        <v>175</v>
      </c>
      <c r="N180">
        <v>22000</v>
      </c>
      <c r="O180">
        <v>6.7</v>
      </c>
      <c r="P180">
        <v>265</v>
      </c>
      <c r="Q180">
        <v>109</v>
      </c>
      <c r="R180">
        <v>75573300</v>
      </c>
      <c r="S180">
        <v>61000000</v>
      </c>
      <c r="T180">
        <f>Table1[[#This Row],[Gross Revenue]]-Table1[[#This Row],[Budget]]</f>
        <v>14573300</v>
      </c>
      <c r="U180">
        <f>YEAR(Table1[[#This Row],[Release Date]])</f>
        <v>2006</v>
      </c>
    </row>
    <row r="181" spans="1:21" x14ac:dyDescent="0.25">
      <c r="A181" t="s">
        <v>5208</v>
      </c>
      <c r="B181">
        <v>1</v>
      </c>
      <c r="C181" s="8">
        <v>39321</v>
      </c>
      <c r="D181" t="s">
        <v>28</v>
      </c>
      <c r="E181" t="s">
        <v>30</v>
      </c>
      <c r="F181" t="s">
        <v>19</v>
      </c>
      <c r="G181" t="s">
        <v>35</v>
      </c>
      <c r="H181" t="s">
        <v>43</v>
      </c>
      <c r="I181" t="s">
        <v>3579</v>
      </c>
      <c r="J181" t="s">
        <v>4427</v>
      </c>
      <c r="K181">
        <v>963</v>
      </c>
      <c r="L181">
        <v>2131</v>
      </c>
      <c r="M181">
        <v>175</v>
      </c>
      <c r="N181">
        <v>40000</v>
      </c>
      <c r="O181">
        <v>7.1</v>
      </c>
      <c r="P181">
        <v>361</v>
      </c>
      <c r="Q181">
        <v>121</v>
      </c>
      <c r="R181">
        <v>43247140</v>
      </c>
      <c r="S181">
        <v>55000000</v>
      </c>
      <c r="T181">
        <f>Table1[[#This Row],[Gross Revenue]]-Table1[[#This Row],[Budget]]</f>
        <v>-11752860</v>
      </c>
      <c r="U181">
        <f>YEAR(Table1[[#This Row],[Release Date]])</f>
        <v>2007</v>
      </c>
    </row>
    <row r="182" spans="1:21" x14ac:dyDescent="0.25">
      <c r="A182" t="s">
        <v>1450</v>
      </c>
      <c r="B182">
        <v>1</v>
      </c>
      <c r="C182" s="8">
        <v>37164</v>
      </c>
      <c r="D182" t="s">
        <v>28</v>
      </c>
      <c r="E182" t="s">
        <v>18</v>
      </c>
      <c r="F182" t="s">
        <v>19</v>
      </c>
      <c r="G182" t="s">
        <v>20</v>
      </c>
      <c r="H182" t="s">
        <v>38</v>
      </c>
      <c r="I182" t="s">
        <v>799</v>
      </c>
      <c r="J182" t="s">
        <v>322</v>
      </c>
      <c r="K182">
        <v>33000</v>
      </c>
      <c r="L182">
        <v>34606</v>
      </c>
      <c r="M182">
        <v>58</v>
      </c>
      <c r="N182">
        <v>0</v>
      </c>
      <c r="O182">
        <v>6.1</v>
      </c>
      <c r="P182">
        <v>136</v>
      </c>
      <c r="Q182">
        <v>115</v>
      </c>
      <c r="R182">
        <v>31874869</v>
      </c>
      <c r="S182">
        <v>50000000</v>
      </c>
      <c r="T182">
        <f>Table1[[#This Row],[Gross Revenue]]-Table1[[#This Row],[Budget]]</f>
        <v>-18125131</v>
      </c>
      <c r="U182">
        <f>YEAR(Table1[[#This Row],[Release Date]])</f>
        <v>2001</v>
      </c>
    </row>
    <row r="183" spans="1:21" x14ac:dyDescent="0.25">
      <c r="A183" t="s">
        <v>4909</v>
      </c>
      <c r="B183">
        <v>1</v>
      </c>
      <c r="C183" s="8">
        <v>39135</v>
      </c>
      <c r="D183" t="s">
        <v>28</v>
      </c>
      <c r="E183" t="s">
        <v>30</v>
      </c>
      <c r="F183" t="s">
        <v>19</v>
      </c>
      <c r="G183" t="s">
        <v>20</v>
      </c>
      <c r="H183" t="s">
        <v>36</v>
      </c>
      <c r="I183" t="s">
        <v>4910</v>
      </c>
      <c r="J183" t="s">
        <v>4911</v>
      </c>
      <c r="K183">
        <v>882</v>
      </c>
      <c r="L183">
        <v>1971</v>
      </c>
      <c r="M183">
        <v>43</v>
      </c>
      <c r="N183">
        <v>0</v>
      </c>
      <c r="O183">
        <v>5.2</v>
      </c>
      <c r="P183">
        <v>113</v>
      </c>
      <c r="Q183">
        <v>87</v>
      </c>
      <c r="R183">
        <v>36073232</v>
      </c>
      <c r="S183">
        <v>80000000</v>
      </c>
      <c r="T183">
        <f>Table1[[#This Row],[Gross Revenue]]-Table1[[#This Row],[Budget]]</f>
        <v>-43926768</v>
      </c>
      <c r="U183">
        <f>YEAR(Table1[[#This Row],[Release Date]])</f>
        <v>2007</v>
      </c>
    </row>
    <row r="184" spans="1:21" x14ac:dyDescent="0.25">
      <c r="A184" t="s">
        <v>627</v>
      </c>
      <c r="B184">
        <v>1</v>
      </c>
      <c r="C184" s="8">
        <v>36737</v>
      </c>
      <c r="D184" t="s">
        <v>28</v>
      </c>
      <c r="E184" t="s">
        <v>25</v>
      </c>
      <c r="F184" t="s">
        <v>19</v>
      </c>
      <c r="G184" t="s">
        <v>20</v>
      </c>
      <c r="H184" t="s">
        <v>38</v>
      </c>
      <c r="I184" t="s">
        <v>628</v>
      </c>
      <c r="J184" t="s">
        <v>99</v>
      </c>
      <c r="K184">
        <v>736</v>
      </c>
      <c r="L184">
        <v>1403</v>
      </c>
      <c r="M184">
        <v>272</v>
      </c>
      <c r="N184">
        <v>132</v>
      </c>
      <c r="O184">
        <v>6.3</v>
      </c>
      <c r="P184">
        <v>34</v>
      </c>
      <c r="Q184">
        <v>103</v>
      </c>
      <c r="R184">
        <v>75078</v>
      </c>
      <c r="S184">
        <v>14000000</v>
      </c>
      <c r="T184">
        <f>Table1[[#This Row],[Gross Revenue]]-Table1[[#This Row],[Budget]]</f>
        <v>-13924922</v>
      </c>
      <c r="U184">
        <f>YEAR(Table1[[#This Row],[Release Date]])</f>
        <v>2000</v>
      </c>
    </row>
    <row r="185" spans="1:21" x14ac:dyDescent="0.25">
      <c r="A185" t="s">
        <v>963</v>
      </c>
      <c r="B185">
        <v>1</v>
      </c>
      <c r="C185" s="8">
        <v>36908</v>
      </c>
      <c r="D185" t="s">
        <v>28</v>
      </c>
      <c r="E185" t="s">
        <v>25</v>
      </c>
      <c r="F185" t="s">
        <v>19</v>
      </c>
      <c r="G185" t="s">
        <v>20</v>
      </c>
      <c r="H185" t="s">
        <v>43</v>
      </c>
      <c r="I185" t="s">
        <v>197</v>
      </c>
      <c r="J185" t="s">
        <v>99</v>
      </c>
      <c r="K185">
        <v>13000</v>
      </c>
      <c r="L185">
        <v>13934</v>
      </c>
      <c r="M185">
        <v>272</v>
      </c>
      <c r="N185">
        <v>0</v>
      </c>
      <c r="O185">
        <v>6.6</v>
      </c>
      <c r="P185">
        <v>132</v>
      </c>
      <c r="Q185">
        <v>123</v>
      </c>
      <c r="R185">
        <v>41523271</v>
      </c>
      <c r="S185">
        <v>80000000</v>
      </c>
      <c r="T185">
        <f>Table1[[#This Row],[Gross Revenue]]-Table1[[#This Row],[Budget]]</f>
        <v>-38476729</v>
      </c>
      <c r="U185">
        <f>YEAR(Table1[[#This Row],[Release Date]])</f>
        <v>2001</v>
      </c>
    </row>
    <row r="186" spans="1:21" x14ac:dyDescent="0.25">
      <c r="A186" t="s">
        <v>1980</v>
      </c>
      <c r="B186">
        <v>1</v>
      </c>
      <c r="C186" s="8">
        <v>37450</v>
      </c>
      <c r="D186" t="s">
        <v>28</v>
      </c>
      <c r="E186" t="s">
        <v>25</v>
      </c>
      <c r="F186" t="s">
        <v>19</v>
      </c>
      <c r="G186" t="s">
        <v>20</v>
      </c>
      <c r="H186" t="s">
        <v>43</v>
      </c>
      <c r="I186" t="s">
        <v>558</v>
      </c>
      <c r="J186" t="s">
        <v>99</v>
      </c>
      <c r="K186">
        <v>1000</v>
      </c>
      <c r="L186">
        <v>1189</v>
      </c>
      <c r="M186">
        <v>272</v>
      </c>
      <c r="N186">
        <v>713</v>
      </c>
      <c r="O186">
        <v>4.8</v>
      </c>
      <c r="P186">
        <v>76</v>
      </c>
      <c r="Q186">
        <v>99</v>
      </c>
      <c r="R186">
        <v>12181484</v>
      </c>
      <c r="S186">
        <v>40000000</v>
      </c>
      <c r="T186">
        <f>Table1[[#This Row],[Gross Revenue]]-Table1[[#This Row],[Budget]]</f>
        <v>-27818516</v>
      </c>
      <c r="U186">
        <f>YEAR(Table1[[#This Row],[Release Date]])</f>
        <v>2002</v>
      </c>
    </row>
    <row r="187" spans="1:21" x14ac:dyDescent="0.25">
      <c r="A187" t="s">
        <v>2729</v>
      </c>
      <c r="B187">
        <v>1</v>
      </c>
      <c r="C187" s="8">
        <v>37854</v>
      </c>
      <c r="D187" t="s">
        <v>28</v>
      </c>
      <c r="E187" t="s">
        <v>25</v>
      </c>
      <c r="F187" t="s">
        <v>19</v>
      </c>
      <c r="G187" t="s">
        <v>20</v>
      </c>
      <c r="H187" t="s">
        <v>43</v>
      </c>
      <c r="I187" t="s">
        <v>158</v>
      </c>
      <c r="J187" t="s">
        <v>99</v>
      </c>
      <c r="K187">
        <v>49000</v>
      </c>
      <c r="L187">
        <v>52571</v>
      </c>
      <c r="M187">
        <v>272</v>
      </c>
      <c r="N187">
        <v>0</v>
      </c>
      <c r="O187">
        <v>6.2</v>
      </c>
      <c r="P187">
        <v>111</v>
      </c>
      <c r="Q187">
        <v>115</v>
      </c>
      <c r="R187">
        <v>37442180</v>
      </c>
      <c r="S187">
        <v>20000000</v>
      </c>
      <c r="T187">
        <f>Table1[[#This Row],[Gross Revenue]]-Table1[[#This Row],[Budget]]</f>
        <v>17442180</v>
      </c>
      <c r="U187">
        <f>YEAR(Table1[[#This Row],[Release Date]])</f>
        <v>2003</v>
      </c>
    </row>
    <row r="188" spans="1:21" x14ac:dyDescent="0.25">
      <c r="A188" t="s">
        <v>3481</v>
      </c>
      <c r="B188">
        <v>1</v>
      </c>
      <c r="C188" s="8">
        <v>38286</v>
      </c>
      <c r="D188" t="s">
        <v>28</v>
      </c>
      <c r="E188" t="s">
        <v>25</v>
      </c>
      <c r="F188" t="s">
        <v>19</v>
      </c>
      <c r="G188" t="s">
        <v>20</v>
      </c>
      <c r="H188" t="s">
        <v>38</v>
      </c>
      <c r="I188" t="s">
        <v>58</v>
      </c>
      <c r="J188" t="s">
        <v>99</v>
      </c>
      <c r="K188">
        <v>22000</v>
      </c>
      <c r="L188">
        <v>71973</v>
      </c>
      <c r="M188">
        <v>272</v>
      </c>
      <c r="N188">
        <v>845</v>
      </c>
      <c r="O188">
        <v>5.7</v>
      </c>
      <c r="P188">
        <v>137</v>
      </c>
      <c r="Q188">
        <v>104</v>
      </c>
      <c r="R188">
        <v>1089365</v>
      </c>
      <c r="S188">
        <v>25000000</v>
      </c>
      <c r="T188">
        <f>Table1[[#This Row],[Gross Revenue]]-Table1[[#This Row],[Budget]]</f>
        <v>-23910635</v>
      </c>
      <c r="U188">
        <f>YEAR(Table1[[#This Row],[Release Date]])</f>
        <v>2004</v>
      </c>
    </row>
    <row r="189" spans="1:21" x14ac:dyDescent="0.25">
      <c r="A189" t="s">
        <v>1099</v>
      </c>
      <c r="B189">
        <v>1</v>
      </c>
      <c r="C189" s="8">
        <v>36980</v>
      </c>
      <c r="D189" t="s">
        <v>28</v>
      </c>
      <c r="E189" t="s">
        <v>25</v>
      </c>
      <c r="F189" t="s">
        <v>19</v>
      </c>
      <c r="G189" t="s">
        <v>35</v>
      </c>
      <c r="H189" t="s">
        <v>38</v>
      </c>
      <c r="I189" t="s">
        <v>497</v>
      </c>
      <c r="J189" t="s">
        <v>1100</v>
      </c>
      <c r="K189">
        <v>26000</v>
      </c>
      <c r="L189">
        <v>29325</v>
      </c>
      <c r="M189">
        <v>0</v>
      </c>
      <c r="N189">
        <v>0</v>
      </c>
      <c r="O189">
        <v>6.5</v>
      </c>
      <c r="P189">
        <v>54</v>
      </c>
      <c r="Q189">
        <v>99</v>
      </c>
      <c r="R189">
        <v>92191</v>
      </c>
      <c r="S189">
        <v>2500000</v>
      </c>
      <c r="T189">
        <f>Table1[[#This Row],[Gross Revenue]]-Table1[[#This Row],[Budget]]</f>
        <v>-2407809</v>
      </c>
      <c r="U189">
        <f>YEAR(Table1[[#This Row],[Release Date]])</f>
        <v>2001</v>
      </c>
    </row>
    <row r="190" spans="1:21" x14ac:dyDescent="0.25">
      <c r="A190" t="s">
        <v>1317</v>
      </c>
      <c r="B190">
        <v>1</v>
      </c>
      <c r="C190" s="8">
        <v>37089</v>
      </c>
      <c r="D190" t="s">
        <v>28</v>
      </c>
      <c r="E190" t="s">
        <v>25</v>
      </c>
      <c r="F190" t="s">
        <v>19</v>
      </c>
      <c r="G190" t="s">
        <v>20</v>
      </c>
      <c r="H190" t="s">
        <v>43</v>
      </c>
      <c r="I190" t="s">
        <v>578</v>
      </c>
      <c r="J190" t="s">
        <v>220</v>
      </c>
      <c r="K190">
        <v>11000</v>
      </c>
      <c r="L190">
        <v>13917</v>
      </c>
      <c r="M190">
        <v>188</v>
      </c>
      <c r="N190">
        <v>892</v>
      </c>
      <c r="O190">
        <v>6.5</v>
      </c>
      <c r="P190">
        <v>87</v>
      </c>
      <c r="Q190">
        <v>74</v>
      </c>
      <c r="R190">
        <v>7262288</v>
      </c>
      <c r="S190">
        <v>40000000</v>
      </c>
      <c r="T190">
        <f>Table1[[#This Row],[Gross Revenue]]-Table1[[#This Row],[Budget]]</f>
        <v>-32737712</v>
      </c>
      <c r="U190">
        <f>YEAR(Table1[[#This Row],[Release Date]])</f>
        <v>2001</v>
      </c>
    </row>
    <row r="191" spans="1:21" x14ac:dyDescent="0.25">
      <c r="A191" t="s">
        <v>1440</v>
      </c>
      <c r="B191">
        <v>1</v>
      </c>
      <c r="C191" s="8">
        <v>37158</v>
      </c>
      <c r="D191" t="s">
        <v>28</v>
      </c>
      <c r="E191" t="s">
        <v>32</v>
      </c>
      <c r="F191" t="s">
        <v>19</v>
      </c>
      <c r="G191" t="s">
        <v>20</v>
      </c>
      <c r="H191" t="s">
        <v>43</v>
      </c>
      <c r="I191" t="s">
        <v>305</v>
      </c>
      <c r="J191" t="s">
        <v>220</v>
      </c>
      <c r="K191">
        <v>10000</v>
      </c>
      <c r="L191">
        <v>14823</v>
      </c>
      <c r="M191">
        <v>188</v>
      </c>
      <c r="N191">
        <v>2000</v>
      </c>
      <c r="O191">
        <v>6.1</v>
      </c>
      <c r="P191">
        <v>208</v>
      </c>
      <c r="Q191">
        <v>88</v>
      </c>
      <c r="R191">
        <v>190418803</v>
      </c>
      <c r="S191">
        <v>140000000</v>
      </c>
      <c r="T191">
        <f>Table1[[#This Row],[Gross Revenue]]-Table1[[#This Row],[Budget]]</f>
        <v>50418803</v>
      </c>
      <c r="U191">
        <f>YEAR(Table1[[#This Row],[Release Date]])</f>
        <v>2001</v>
      </c>
    </row>
    <row r="192" spans="1:21" x14ac:dyDescent="0.25">
      <c r="A192" t="s">
        <v>4501</v>
      </c>
      <c r="B192">
        <v>1</v>
      </c>
      <c r="C192" s="8">
        <v>38884</v>
      </c>
      <c r="D192" t="s">
        <v>28</v>
      </c>
      <c r="E192" t="s">
        <v>32</v>
      </c>
      <c r="F192" t="s">
        <v>19</v>
      </c>
      <c r="G192" t="s">
        <v>20</v>
      </c>
      <c r="H192" t="s">
        <v>43</v>
      </c>
      <c r="I192" t="s">
        <v>305</v>
      </c>
      <c r="J192" t="s">
        <v>220</v>
      </c>
      <c r="K192">
        <v>10000</v>
      </c>
      <c r="L192">
        <v>12572</v>
      </c>
      <c r="M192">
        <v>188</v>
      </c>
      <c r="N192">
        <v>40000</v>
      </c>
      <c r="O192">
        <v>6.8</v>
      </c>
      <c r="P192">
        <v>451</v>
      </c>
      <c r="Q192">
        <v>106</v>
      </c>
      <c r="R192">
        <v>179020854</v>
      </c>
      <c r="S192">
        <v>225000000</v>
      </c>
      <c r="T192">
        <f>Table1[[#This Row],[Gross Revenue]]-Table1[[#This Row],[Budget]]</f>
        <v>-45979146</v>
      </c>
      <c r="U192">
        <f>YEAR(Table1[[#This Row],[Release Date]])</f>
        <v>2006</v>
      </c>
    </row>
    <row r="193" spans="1:21" x14ac:dyDescent="0.25">
      <c r="A193" t="s">
        <v>1937</v>
      </c>
      <c r="B193">
        <v>1</v>
      </c>
      <c r="C193" s="8">
        <v>37429</v>
      </c>
      <c r="D193" t="s">
        <v>28</v>
      </c>
      <c r="E193" t="s">
        <v>25</v>
      </c>
      <c r="F193" t="s">
        <v>19</v>
      </c>
      <c r="G193" t="s">
        <v>20</v>
      </c>
      <c r="H193" t="s">
        <v>36</v>
      </c>
      <c r="I193" t="s">
        <v>1461</v>
      </c>
      <c r="J193" t="s">
        <v>1938</v>
      </c>
      <c r="K193">
        <v>17000</v>
      </c>
      <c r="L193">
        <v>18711</v>
      </c>
      <c r="M193">
        <v>38</v>
      </c>
      <c r="N193">
        <v>591</v>
      </c>
      <c r="O193">
        <v>5.2</v>
      </c>
      <c r="P193">
        <v>54</v>
      </c>
      <c r="Q193">
        <v>91</v>
      </c>
      <c r="R193">
        <v>16702864</v>
      </c>
      <c r="S193">
        <v>18000000</v>
      </c>
      <c r="T193">
        <f>Table1[[#This Row],[Gross Revenue]]-Table1[[#This Row],[Budget]]</f>
        <v>-1297136</v>
      </c>
      <c r="U193">
        <f>YEAR(Table1[[#This Row],[Release Date]])</f>
        <v>2002</v>
      </c>
    </row>
    <row r="194" spans="1:21" x14ac:dyDescent="0.25">
      <c r="A194" t="s">
        <v>2537</v>
      </c>
      <c r="B194">
        <v>1</v>
      </c>
      <c r="C194" s="8">
        <v>37750</v>
      </c>
      <c r="D194" t="s">
        <v>28</v>
      </c>
      <c r="E194" t="s">
        <v>25</v>
      </c>
      <c r="F194" t="s">
        <v>19</v>
      </c>
      <c r="G194" t="s">
        <v>20</v>
      </c>
      <c r="H194" t="s">
        <v>38</v>
      </c>
      <c r="I194" t="s">
        <v>573</v>
      </c>
      <c r="J194" t="s">
        <v>1938</v>
      </c>
      <c r="K194">
        <v>745</v>
      </c>
      <c r="L194">
        <v>1721</v>
      </c>
      <c r="M194">
        <v>38</v>
      </c>
      <c r="N194">
        <v>215</v>
      </c>
      <c r="O194">
        <v>5.7</v>
      </c>
      <c r="P194">
        <v>100</v>
      </c>
      <c r="Q194">
        <v>103</v>
      </c>
      <c r="R194">
        <v>1530535</v>
      </c>
      <c r="S194">
        <v>9000000</v>
      </c>
      <c r="T194">
        <f>Table1[[#This Row],[Gross Revenue]]-Table1[[#This Row],[Budget]]</f>
        <v>-7469465</v>
      </c>
      <c r="U194">
        <f>YEAR(Table1[[#This Row],[Release Date]])</f>
        <v>2003</v>
      </c>
    </row>
    <row r="195" spans="1:21" x14ac:dyDescent="0.25">
      <c r="A195" t="s">
        <v>1111</v>
      </c>
      <c r="B195">
        <v>1</v>
      </c>
      <c r="C195" s="8">
        <v>36986</v>
      </c>
      <c r="D195" t="s">
        <v>17</v>
      </c>
      <c r="E195" t="s">
        <v>22</v>
      </c>
      <c r="F195" t="s">
        <v>19</v>
      </c>
      <c r="G195" t="s">
        <v>20</v>
      </c>
      <c r="H195" t="s">
        <v>43</v>
      </c>
      <c r="I195" t="s">
        <v>163</v>
      </c>
      <c r="J195" t="s">
        <v>380</v>
      </c>
      <c r="K195">
        <v>1000</v>
      </c>
      <c r="L195">
        <v>2601</v>
      </c>
      <c r="M195">
        <v>1000</v>
      </c>
      <c r="N195">
        <v>10000</v>
      </c>
      <c r="O195">
        <v>7.6</v>
      </c>
      <c r="P195">
        <v>209</v>
      </c>
      <c r="Q195">
        <v>127</v>
      </c>
      <c r="R195">
        <v>57386369</v>
      </c>
      <c r="S195">
        <v>52500000</v>
      </c>
      <c r="T195">
        <f>Table1[[#This Row],[Gross Revenue]]-Table1[[#This Row],[Budget]]</f>
        <v>4886369</v>
      </c>
      <c r="U195">
        <f>YEAR(Table1[[#This Row],[Release Date]])</f>
        <v>2001</v>
      </c>
    </row>
    <row r="196" spans="1:21" x14ac:dyDescent="0.25">
      <c r="A196" t="s">
        <v>91</v>
      </c>
      <c r="B196">
        <v>1</v>
      </c>
      <c r="C196" s="8">
        <v>38113</v>
      </c>
      <c r="D196" t="s">
        <v>28</v>
      </c>
      <c r="E196" t="s">
        <v>30</v>
      </c>
      <c r="F196" t="s">
        <v>19</v>
      </c>
      <c r="G196" t="s">
        <v>91</v>
      </c>
      <c r="H196" t="s">
        <v>43</v>
      </c>
      <c r="I196" t="s">
        <v>1845</v>
      </c>
      <c r="J196" t="s">
        <v>380</v>
      </c>
      <c r="K196">
        <v>309</v>
      </c>
      <c r="L196">
        <v>921</v>
      </c>
      <c r="M196">
        <v>1000</v>
      </c>
      <c r="N196">
        <v>0</v>
      </c>
      <c r="O196">
        <v>6.6</v>
      </c>
      <c r="P196">
        <v>245</v>
      </c>
      <c r="Q196">
        <v>165</v>
      </c>
      <c r="R196">
        <v>49551662</v>
      </c>
      <c r="S196">
        <v>130000000</v>
      </c>
      <c r="T196">
        <f>Table1[[#This Row],[Gross Revenue]]-Table1[[#This Row],[Budget]]</f>
        <v>-80448338</v>
      </c>
      <c r="U196">
        <f>YEAR(Table1[[#This Row],[Release Date]])</f>
        <v>2004</v>
      </c>
    </row>
    <row r="197" spans="1:21" x14ac:dyDescent="0.25">
      <c r="A197" t="s">
        <v>4857</v>
      </c>
      <c r="B197">
        <v>1</v>
      </c>
      <c r="C197" s="8">
        <v>39104</v>
      </c>
      <c r="D197" t="s">
        <v>28</v>
      </c>
      <c r="E197" t="s">
        <v>22</v>
      </c>
      <c r="F197" t="s">
        <v>19</v>
      </c>
      <c r="G197" t="s">
        <v>91</v>
      </c>
      <c r="H197" t="s">
        <v>43</v>
      </c>
      <c r="I197" t="s">
        <v>336</v>
      </c>
      <c r="J197" t="s">
        <v>380</v>
      </c>
      <c r="K197">
        <v>29000</v>
      </c>
      <c r="L197">
        <v>29770</v>
      </c>
      <c r="M197">
        <v>1000</v>
      </c>
      <c r="N197">
        <v>115000</v>
      </c>
      <c r="O197">
        <v>7.3</v>
      </c>
      <c r="P197">
        <v>490</v>
      </c>
      <c r="Q197">
        <v>143</v>
      </c>
      <c r="R197">
        <v>144812796</v>
      </c>
      <c r="S197">
        <v>105000000</v>
      </c>
      <c r="T197">
        <f>Table1[[#This Row],[Gross Revenue]]-Table1[[#This Row],[Budget]]</f>
        <v>39812796</v>
      </c>
      <c r="U197">
        <f>YEAR(Table1[[#This Row],[Release Date]])</f>
        <v>2007</v>
      </c>
    </row>
    <row r="198" spans="1:21" x14ac:dyDescent="0.25">
      <c r="A198" t="s">
        <v>1935</v>
      </c>
      <c r="B198">
        <v>1</v>
      </c>
      <c r="C198" s="8">
        <v>37428</v>
      </c>
      <c r="D198" t="s">
        <v>28</v>
      </c>
      <c r="E198" t="s">
        <v>25</v>
      </c>
      <c r="F198" t="s">
        <v>19</v>
      </c>
      <c r="G198" t="s">
        <v>35</v>
      </c>
      <c r="H198" t="s">
        <v>38</v>
      </c>
      <c r="I198" t="s">
        <v>389</v>
      </c>
      <c r="J198" t="s">
        <v>1936</v>
      </c>
      <c r="K198">
        <v>14000</v>
      </c>
      <c r="L198">
        <v>15634</v>
      </c>
      <c r="M198">
        <v>17</v>
      </c>
      <c r="N198">
        <v>0</v>
      </c>
      <c r="O198">
        <v>5.9</v>
      </c>
      <c r="P198">
        <v>143</v>
      </c>
      <c r="Q198">
        <v>108</v>
      </c>
      <c r="R198">
        <v>40203020</v>
      </c>
      <c r="S198">
        <v>40000000</v>
      </c>
      <c r="T198">
        <f>Table1[[#This Row],[Gross Revenue]]-Table1[[#This Row],[Budget]]</f>
        <v>203020</v>
      </c>
      <c r="U198">
        <f>YEAR(Table1[[#This Row],[Release Date]])</f>
        <v>2002</v>
      </c>
    </row>
    <row r="199" spans="1:21" x14ac:dyDescent="0.25">
      <c r="A199" t="s">
        <v>4060</v>
      </c>
      <c r="B199">
        <v>1</v>
      </c>
      <c r="C199" s="8">
        <v>38622</v>
      </c>
      <c r="D199" t="s">
        <v>28</v>
      </c>
      <c r="E199" t="s">
        <v>18</v>
      </c>
      <c r="F199" t="s">
        <v>19</v>
      </c>
      <c r="G199" t="s">
        <v>20</v>
      </c>
      <c r="H199" t="s">
        <v>38</v>
      </c>
      <c r="I199" t="s">
        <v>1778</v>
      </c>
      <c r="J199" t="s">
        <v>4061</v>
      </c>
      <c r="K199">
        <v>10000</v>
      </c>
      <c r="L199">
        <v>14296</v>
      </c>
      <c r="M199">
        <v>0</v>
      </c>
      <c r="N199">
        <v>29000</v>
      </c>
      <c r="O199">
        <v>7.6</v>
      </c>
      <c r="P199">
        <v>378</v>
      </c>
      <c r="Q199">
        <v>150</v>
      </c>
      <c r="R199">
        <v>92173235</v>
      </c>
      <c r="S199">
        <v>37000000</v>
      </c>
      <c r="T199">
        <f>Table1[[#This Row],[Gross Revenue]]-Table1[[#This Row],[Budget]]</f>
        <v>55173235</v>
      </c>
      <c r="U199">
        <f>YEAR(Table1[[#This Row],[Release Date]])</f>
        <v>2005</v>
      </c>
    </row>
    <row r="200" spans="1:21" x14ac:dyDescent="0.25">
      <c r="A200" t="s">
        <v>4394</v>
      </c>
      <c r="B200">
        <v>1</v>
      </c>
      <c r="C200" s="8">
        <v>38826</v>
      </c>
      <c r="D200" t="s">
        <v>28</v>
      </c>
      <c r="E200" t="s">
        <v>31</v>
      </c>
      <c r="F200" t="s">
        <v>19</v>
      </c>
      <c r="G200" t="s">
        <v>20</v>
      </c>
      <c r="H200" t="s">
        <v>38</v>
      </c>
      <c r="I200" t="s">
        <v>1707</v>
      </c>
      <c r="J200" t="s">
        <v>4061</v>
      </c>
      <c r="K200">
        <v>1000</v>
      </c>
      <c r="L200">
        <v>3133</v>
      </c>
      <c r="M200">
        <v>0</v>
      </c>
      <c r="N200">
        <v>89000</v>
      </c>
      <c r="O200">
        <v>7.7</v>
      </c>
      <c r="P200">
        <v>656</v>
      </c>
      <c r="Q200">
        <v>130</v>
      </c>
      <c r="R200">
        <v>136019448</v>
      </c>
      <c r="S200">
        <v>44500000</v>
      </c>
      <c r="T200">
        <f>Table1[[#This Row],[Gross Revenue]]-Table1[[#This Row],[Budget]]</f>
        <v>91519448</v>
      </c>
      <c r="U200">
        <f>YEAR(Table1[[#This Row],[Release Date]])</f>
        <v>2006</v>
      </c>
    </row>
    <row r="201" spans="1:21" x14ac:dyDescent="0.25">
      <c r="A201" t="s">
        <v>5085</v>
      </c>
      <c r="B201">
        <v>1</v>
      </c>
      <c r="C201" s="8">
        <v>39245</v>
      </c>
      <c r="D201" t="s">
        <v>28</v>
      </c>
      <c r="E201" t="s">
        <v>25</v>
      </c>
      <c r="F201" t="s">
        <v>19</v>
      </c>
      <c r="G201" t="s">
        <v>20</v>
      </c>
      <c r="H201" t="s">
        <v>38</v>
      </c>
      <c r="I201" t="s">
        <v>467</v>
      </c>
      <c r="J201" t="s">
        <v>5086</v>
      </c>
      <c r="K201">
        <v>989</v>
      </c>
      <c r="L201">
        <v>2654</v>
      </c>
      <c r="M201">
        <v>265</v>
      </c>
      <c r="N201">
        <v>11000</v>
      </c>
      <c r="O201">
        <v>4.9000000000000004</v>
      </c>
      <c r="P201">
        <v>148</v>
      </c>
      <c r="Q201">
        <v>100</v>
      </c>
      <c r="R201">
        <v>84518155</v>
      </c>
      <c r="S201">
        <v>20000000</v>
      </c>
      <c r="T201">
        <f>Table1[[#This Row],[Gross Revenue]]-Table1[[#This Row],[Budget]]</f>
        <v>64518155</v>
      </c>
      <c r="U201">
        <f>YEAR(Table1[[#This Row],[Release Date]])</f>
        <v>2007</v>
      </c>
    </row>
    <row r="202" spans="1:21" x14ac:dyDescent="0.25">
      <c r="A202" t="s">
        <v>4622</v>
      </c>
      <c r="B202">
        <v>1</v>
      </c>
      <c r="C202" s="8">
        <v>38958</v>
      </c>
      <c r="D202" t="s">
        <v>28</v>
      </c>
      <c r="E202" t="s">
        <v>31</v>
      </c>
      <c r="F202" t="s">
        <v>19</v>
      </c>
      <c r="G202" t="s">
        <v>20</v>
      </c>
      <c r="H202" t="s">
        <v>38</v>
      </c>
      <c r="I202" t="s">
        <v>4623</v>
      </c>
      <c r="J202" t="s">
        <v>4624</v>
      </c>
      <c r="K202">
        <v>422</v>
      </c>
      <c r="L202">
        <v>1899</v>
      </c>
      <c r="M202">
        <v>20</v>
      </c>
      <c r="N202">
        <v>11000</v>
      </c>
      <c r="O202">
        <v>7.2</v>
      </c>
      <c r="P202">
        <v>337</v>
      </c>
      <c r="Q202">
        <v>95</v>
      </c>
      <c r="R202">
        <v>5997134</v>
      </c>
      <c r="S202">
        <v>1000000</v>
      </c>
      <c r="T202">
        <f>Table1[[#This Row],[Gross Revenue]]-Table1[[#This Row],[Budget]]</f>
        <v>4997134</v>
      </c>
      <c r="U202">
        <f>YEAR(Table1[[#This Row],[Release Date]])</f>
        <v>2006</v>
      </c>
    </row>
    <row r="203" spans="1:21" x14ac:dyDescent="0.25">
      <c r="A203" t="s">
        <v>1272</v>
      </c>
      <c r="B203">
        <v>1</v>
      </c>
      <c r="C203" s="8">
        <v>37065</v>
      </c>
      <c r="D203" t="s">
        <v>28</v>
      </c>
      <c r="E203" t="s">
        <v>25</v>
      </c>
      <c r="F203" t="s">
        <v>19</v>
      </c>
      <c r="G203" t="s">
        <v>24</v>
      </c>
      <c r="H203" t="s">
        <v>43</v>
      </c>
      <c r="I203" t="s">
        <v>215</v>
      </c>
      <c r="J203" t="s">
        <v>387</v>
      </c>
      <c r="K203">
        <v>14000</v>
      </c>
      <c r="L203">
        <v>34565</v>
      </c>
      <c r="M203">
        <v>0</v>
      </c>
      <c r="N203">
        <v>0</v>
      </c>
      <c r="O203">
        <v>6.6</v>
      </c>
      <c r="P203">
        <v>135</v>
      </c>
      <c r="Q203">
        <v>90</v>
      </c>
      <c r="R203">
        <v>45162741</v>
      </c>
      <c r="S203">
        <v>28000000</v>
      </c>
      <c r="T203">
        <f>Table1[[#This Row],[Gross Revenue]]-Table1[[#This Row],[Budget]]</f>
        <v>17162741</v>
      </c>
      <c r="U203">
        <f>YEAR(Table1[[#This Row],[Release Date]])</f>
        <v>2001</v>
      </c>
    </row>
    <row r="204" spans="1:21" x14ac:dyDescent="0.25">
      <c r="A204" t="s">
        <v>3457</v>
      </c>
      <c r="B204">
        <v>1</v>
      </c>
      <c r="C204" s="8">
        <v>38270</v>
      </c>
      <c r="D204" t="s">
        <v>28</v>
      </c>
      <c r="E204" t="s">
        <v>32</v>
      </c>
      <c r="F204" t="s">
        <v>19</v>
      </c>
      <c r="G204" t="s">
        <v>20</v>
      </c>
      <c r="H204" t="s">
        <v>38</v>
      </c>
      <c r="I204" t="s">
        <v>319</v>
      </c>
      <c r="J204" t="s">
        <v>387</v>
      </c>
      <c r="K204">
        <v>21000</v>
      </c>
      <c r="L204">
        <v>23484</v>
      </c>
      <c r="M204">
        <v>0</v>
      </c>
      <c r="N204">
        <v>0</v>
      </c>
      <c r="O204">
        <v>7</v>
      </c>
      <c r="P204">
        <v>308</v>
      </c>
      <c r="Q204">
        <v>121</v>
      </c>
      <c r="R204">
        <v>110416702</v>
      </c>
      <c r="S204">
        <v>92000000</v>
      </c>
      <c r="T204">
        <f>Table1[[#This Row],[Gross Revenue]]-Table1[[#This Row],[Budget]]</f>
        <v>18416702</v>
      </c>
      <c r="U204">
        <f>YEAR(Table1[[#This Row],[Release Date]])</f>
        <v>2004</v>
      </c>
    </row>
    <row r="205" spans="1:21" x14ac:dyDescent="0.25">
      <c r="A205" t="s">
        <v>4885</v>
      </c>
      <c r="B205">
        <v>1</v>
      </c>
      <c r="C205" s="8">
        <v>39121</v>
      </c>
      <c r="D205" t="s">
        <v>28</v>
      </c>
      <c r="E205" t="s">
        <v>30</v>
      </c>
      <c r="F205" t="s">
        <v>19</v>
      </c>
      <c r="G205" t="s">
        <v>20</v>
      </c>
      <c r="H205" t="s">
        <v>36</v>
      </c>
      <c r="I205" t="s">
        <v>2392</v>
      </c>
      <c r="J205" t="s">
        <v>387</v>
      </c>
      <c r="K205">
        <v>3000</v>
      </c>
      <c r="L205">
        <v>5095</v>
      </c>
      <c r="M205">
        <v>0</v>
      </c>
      <c r="N205">
        <v>70000</v>
      </c>
      <c r="O205">
        <v>7.3</v>
      </c>
      <c r="P205">
        <v>362</v>
      </c>
      <c r="Q205">
        <v>114</v>
      </c>
      <c r="R205">
        <v>58229120</v>
      </c>
      <c r="S205">
        <v>90000000</v>
      </c>
      <c r="T205">
        <f>Table1[[#This Row],[Gross Revenue]]-Table1[[#This Row],[Budget]]</f>
        <v>-31770880</v>
      </c>
      <c r="U205">
        <f>YEAR(Table1[[#This Row],[Release Date]])</f>
        <v>2007</v>
      </c>
    </row>
    <row r="206" spans="1:21" x14ac:dyDescent="0.25">
      <c r="A206" t="s">
        <v>4205</v>
      </c>
      <c r="B206">
        <v>1</v>
      </c>
      <c r="C206" s="8">
        <v>38709</v>
      </c>
      <c r="D206" t="s">
        <v>28</v>
      </c>
      <c r="E206" t="s">
        <v>18</v>
      </c>
      <c r="F206" t="s">
        <v>19</v>
      </c>
      <c r="G206" t="s">
        <v>35</v>
      </c>
      <c r="H206" t="s">
        <v>21</v>
      </c>
      <c r="I206" t="s">
        <v>2458</v>
      </c>
      <c r="J206" t="s">
        <v>4206</v>
      </c>
      <c r="K206">
        <v>513</v>
      </c>
      <c r="L206">
        <v>1269</v>
      </c>
      <c r="M206">
        <v>214</v>
      </c>
      <c r="N206">
        <v>0</v>
      </c>
      <c r="O206">
        <v>6.3</v>
      </c>
      <c r="P206">
        <v>255</v>
      </c>
      <c r="Q206">
        <v>95</v>
      </c>
      <c r="R206">
        <v>26297</v>
      </c>
      <c r="S206">
        <v>500000</v>
      </c>
      <c r="T206">
        <f>Table1[[#This Row],[Gross Revenue]]-Table1[[#This Row],[Budget]]</f>
        <v>-473703</v>
      </c>
      <c r="U206">
        <f>YEAR(Table1[[#This Row],[Release Date]])</f>
        <v>2005</v>
      </c>
    </row>
    <row r="207" spans="1:21" x14ac:dyDescent="0.25">
      <c r="A207" t="s">
        <v>647</v>
      </c>
      <c r="B207">
        <v>1</v>
      </c>
      <c r="C207" s="8">
        <v>36747</v>
      </c>
      <c r="D207" t="s">
        <v>28</v>
      </c>
      <c r="E207" t="s">
        <v>18</v>
      </c>
      <c r="F207" t="s">
        <v>19</v>
      </c>
      <c r="G207" t="s">
        <v>20</v>
      </c>
      <c r="H207" t="s">
        <v>38</v>
      </c>
      <c r="I207" t="s">
        <v>597</v>
      </c>
      <c r="J207" t="s">
        <v>648</v>
      </c>
      <c r="K207">
        <v>14000</v>
      </c>
      <c r="L207">
        <v>17336</v>
      </c>
      <c r="M207">
        <v>46</v>
      </c>
      <c r="N207">
        <v>0</v>
      </c>
      <c r="O207">
        <v>7</v>
      </c>
      <c r="P207">
        <v>132</v>
      </c>
      <c r="Q207">
        <v>120</v>
      </c>
      <c r="R207">
        <v>16938179</v>
      </c>
      <c r="S207">
        <v>8000000</v>
      </c>
      <c r="T207">
        <f>Table1[[#This Row],[Gross Revenue]]-Table1[[#This Row],[Budget]]</f>
        <v>8938179</v>
      </c>
      <c r="U207">
        <f>YEAR(Table1[[#This Row],[Release Date]])</f>
        <v>2000</v>
      </c>
    </row>
    <row r="208" spans="1:21" x14ac:dyDescent="0.25">
      <c r="A208" t="s">
        <v>4792</v>
      </c>
      <c r="B208">
        <v>1</v>
      </c>
      <c r="C208" s="8">
        <v>39061</v>
      </c>
      <c r="D208" t="s">
        <v>28</v>
      </c>
      <c r="E208" t="s">
        <v>25</v>
      </c>
      <c r="F208" t="s">
        <v>4793</v>
      </c>
      <c r="G208" t="s">
        <v>3735</v>
      </c>
      <c r="H208"/>
      <c r="I208" t="s">
        <v>4794</v>
      </c>
      <c r="J208" t="s">
        <v>4795</v>
      </c>
      <c r="K208">
        <v>63</v>
      </c>
      <c r="L208">
        <v>81</v>
      </c>
      <c r="M208">
        <v>4</v>
      </c>
      <c r="N208">
        <v>1000</v>
      </c>
      <c r="O208">
        <v>6.9</v>
      </c>
      <c r="P208">
        <v>66</v>
      </c>
      <c r="Q208">
        <v>81</v>
      </c>
      <c r="R208">
        <v>11835</v>
      </c>
      <c r="S208">
        <v>10000000</v>
      </c>
      <c r="T208">
        <f>Table1[[#This Row],[Gross Revenue]]-Table1[[#This Row],[Budget]]</f>
        <v>-9988165</v>
      </c>
      <c r="U208">
        <f>YEAR(Table1[[#This Row],[Release Date]])</f>
        <v>2006</v>
      </c>
    </row>
    <row r="209" spans="1:21" x14ac:dyDescent="0.25">
      <c r="A209" t="s">
        <v>4401</v>
      </c>
      <c r="B209">
        <v>1</v>
      </c>
      <c r="C209" s="8">
        <v>38830</v>
      </c>
      <c r="D209" t="s">
        <v>28</v>
      </c>
      <c r="E209" t="s">
        <v>22</v>
      </c>
      <c r="F209" t="s">
        <v>19</v>
      </c>
      <c r="G209" t="s">
        <v>20</v>
      </c>
      <c r="H209" t="s">
        <v>43</v>
      </c>
      <c r="I209" t="s">
        <v>4402</v>
      </c>
      <c r="J209" t="s">
        <v>4403</v>
      </c>
      <c r="K209">
        <v>2000</v>
      </c>
      <c r="L209">
        <v>2658</v>
      </c>
      <c r="M209">
        <v>188</v>
      </c>
      <c r="N209">
        <v>31000</v>
      </c>
      <c r="O209">
        <v>7.3</v>
      </c>
      <c r="P209">
        <v>663</v>
      </c>
      <c r="Q209">
        <v>93</v>
      </c>
      <c r="R209">
        <v>12784397</v>
      </c>
      <c r="S209">
        <v>1800000</v>
      </c>
      <c r="T209">
        <f>Table1[[#This Row],[Gross Revenue]]-Table1[[#This Row],[Budget]]</f>
        <v>10984397</v>
      </c>
      <c r="U209">
        <f>YEAR(Table1[[#This Row],[Release Date]])</f>
        <v>2006</v>
      </c>
    </row>
    <row r="210" spans="1:21" x14ac:dyDescent="0.25">
      <c r="A210" t="s">
        <v>5195</v>
      </c>
      <c r="B210">
        <v>1</v>
      </c>
      <c r="C210" s="8">
        <v>39314</v>
      </c>
      <c r="D210" t="s">
        <v>28</v>
      </c>
      <c r="E210" t="s">
        <v>22</v>
      </c>
      <c r="F210" t="s">
        <v>19</v>
      </c>
      <c r="G210" t="s">
        <v>20</v>
      </c>
      <c r="H210" t="s">
        <v>38</v>
      </c>
      <c r="I210" t="s">
        <v>5196</v>
      </c>
      <c r="J210" t="s">
        <v>5197</v>
      </c>
      <c r="K210">
        <v>446</v>
      </c>
      <c r="L210">
        <v>928</v>
      </c>
      <c r="M210">
        <v>4</v>
      </c>
      <c r="N210">
        <v>793</v>
      </c>
      <c r="O210">
        <v>5.5</v>
      </c>
      <c r="P210">
        <v>36</v>
      </c>
      <c r="Q210">
        <v>97</v>
      </c>
      <c r="R210">
        <v>62480</v>
      </c>
      <c r="S210">
        <v>1000000</v>
      </c>
      <c r="T210">
        <f>Table1[[#This Row],[Gross Revenue]]-Table1[[#This Row],[Budget]]</f>
        <v>-937520</v>
      </c>
      <c r="U210">
        <f>YEAR(Table1[[#This Row],[Release Date]])</f>
        <v>2007</v>
      </c>
    </row>
    <row r="211" spans="1:21" x14ac:dyDescent="0.25">
      <c r="A211" t="s">
        <v>2248</v>
      </c>
      <c r="B211">
        <v>1</v>
      </c>
      <c r="C211" s="8">
        <v>37599</v>
      </c>
      <c r="D211" t="s">
        <v>28</v>
      </c>
      <c r="E211" t="s">
        <v>31</v>
      </c>
      <c r="F211" t="s">
        <v>19</v>
      </c>
      <c r="G211" t="s">
        <v>93</v>
      </c>
      <c r="H211" t="s">
        <v>38</v>
      </c>
      <c r="I211" t="s">
        <v>401</v>
      </c>
      <c r="J211" t="s">
        <v>2249</v>
      </c>
      <c r="K211">
        <v>22000</v>
      </c>
      <c r="L211">
        <v>22140</v>
      </c>
      <c r="M211">
        <v>152</v>
      </c>
      <c r="N211">
        <v>0</v>
      </c>
      <c r="O211">
        <v>7.4</v>
      </c>
      <c r="P211">
        <v>271</v>
      </c>
      <c r="Q211">
        <v>110</v>
      </c>
      <c r="R211">
        <v>28747570</v>
      </c>
      <c r="S211">
        <v>7000000</v>
      </c>
      <c r="T211">
        <f>Table1[[#This Row],[Gross Revenue]]-Table1[[#This Row],[Budget]]</f>
        <v>21747570</v>
      </c>
      <c r="U211">
        <f>YEAR(Table1[[#This Row],[Release Date]])</f>
        <v>2002</v>
      </c>
    </row>
    <row r="212" spans="1:21" x14ac:dyDescent="0.25">
      <c r="A212" t="s">
        <v>4233</v>
      </c>
      <c r="B212">
        <v>1</v>
      </c>
      <c r="C212" s="8">
        <v>38724</v>
      </c>
      <c r="D212" t="s">
        <v>28</v>
      </c>
      <c r="E212" t="s">
        <v>31</v>
      </c>
      <c r="F212" t="s">
        <v>19</v>
      </c>
      <c r="G212" t="s">
        <v>20</v>
      </c>
      <c r="H212" t="s">
        <v>43</v>
      </c>
      <c r="I212" t="s">
        <v>401</v>
      </c>
      <c r="J212" t="s">
        <v>2249</v>
      </c>
      <c r="K212">
        <v>22000</v>
      </c>
      <c r="L212">
        <v>53094</v>
      </c>
      <c r="M212">
        <v>152</v>
      </c>
      <c r="N212">
        <v>27000</v>
      </c>
      <c r="O212">
        <v>7.6</v>
      </c>
      <c r="P212">
        <v>419</v>
      </c>
      <c r="Q212">
        <v>133</v>
      </c>
      <c r="R212">
        <v>75605492</v>
      </c>
      <c r="S212">
        <v>50000000</v>
      </c>
      <c r="T212">
        <f>Table1[[#This Row],[Gross Revenue]]-Table1[[#This Row],[Budget]]</f>
        <v>25605492</v>
      </c>
      <c r="U212">
        <f>YEAR(Table1[[#This Row],[Release Date]])</f>
        <v>2006</v>
      </c>
    </row>
    <row r="213" spans="1:21" x14ac:dyDescent="0.25">
      <c r="A213" t="s">
        <v>3662</v>
      </c>
      <c r="B213">
        <v>1</v>
      </c>
      <c r="C213" s="8">
        <v>38386</v>
      </c>
      <c r="D213" t="s">
        <v>28</v>
      </c>
      <c r="E213" t="s">
        <v>32</v>
      </c>
      <c r="F213" t="s">
        <v>19</v>
      </c>
      <c r="G213" t="s">
        <v>20</v>
      </c>
      <c r="H213" t="s">
        <v>38</v>
      </c>
      <c r="I213" t="s">
        <v>3663</v>
      </c>
      <c r="J213" t="s">
        <v>3664</v>
      </c>
      <c r="K213">
        <v>1000</v>
      </c>
      <c r="L213">
        <v>4815</v>
      </c>
      <c r="M213">
        <v>23</v>
      </c>
      <c r="N213">
        <v>545</v>
      </c>
      <c r="O213">
        <v>5.9</v>
      </c>
      <c r="P213">
        <v>49</v>
      </c>
      <c r="Q213">
        <v>84</v>
      </c>
      <c r="R213">
        <v>10017041</v>
      </c>
      <c r="S213">
        <v>3000000</v>
      </c>
      <c r="T213">
        <f>Table1[[#This Row],[Gross Revenue]]-Table1[[#This Row],[Budget]]</f>
        <v>7017041</v>
      </c>
      <c r="U213">
        <f>YEAR(Table1[[#This Row],[Release Date]])</f>
        <v>2005</v>
      </c>
    </row>
    <row r="214" spans="1:21" x14ac:dyDescent="0.25">
      <c r="A214" t="s">
        <v>4689</v>
      </c>
      <c r="B214">
        <v>1</v>
      </c>
      <c r="C214" s="8">
        <v>38997</v>
      </c>
      <c r="D214" t="s">
        <v>28</v>
      </c>
      <c r="E214" t="s">
        <v>22</v>
      </c>
      <c r="F214" t="s">
        <v>19</v>
      </c>
      <c r="G214" t="s">
        <v>20</v>
      </c>
      <c r="H214" t="s">
        <v>43</v>
      </c>
      <c r="I214" t="s">
        <v>3093</v>
      </c>
      <c r="J214" t="s">
        <v>4690</v>
      </c>
      <c r="K214">
        <v>997</v>
      </c>
      <c r="L214">
        <v>3177</v>
      </c>
      <c r="M214">
        <v>9</v>
      </c>
      <c r="N214">
        <v>0</v>
      </c>
      <c r="O214">
        <v>5</v>
      </c>
      <c r="P214">
        <v>65</v>
      </c>
      <c r="Q214">
        <v>110</v>
      </c>
      <c r="R214">
        <v>8888355</v>
      </c>
      <c r="S214">
        <v>20000000</v>
      </c>
      <c r="T214">
        <f>Table1[[#This Row],[Gross Revenue]]-Table1[[#This Row],[Budget]]</f>
        <v>-11111645</v>
      </c>
      <c r="U214">
        <f>YEAR(Table1[[#This Row],[Release Date]])</f>
        <v>2006</v>
      </c>
    </row>
    <row r="215" spans="1:21" x14ac:dyDescent="0.25">
      <c r="A215" t="s">
        <v>614</v>
      </c>
      <c r="B215">
        <v>1</v>
      </c>
      <c r="C215" s="8">
        <v>36730</v>
      </c>
      <c r="D215" t="s">
        <v>28</v>
      </c>
      <c r="E215" t="s">
        <v>25</v>
      </c>
      <c r="F215" t="s">
        <v>19</v>
      </c>
      <c r="G215" t="s">
        <v>20</v>
      </c>
      <c r="H215" t="s">
        <v>43</v>
      </c>
      <c r="I215" t="s">
        <v>339</v>
      </c>
      <c r="J215" t="s">
        <v>484</v>
      </c>
      <c r="K215">
        <v>12000</v>
      </c>
      <c r="L215">
        <v>23864</v>
      </c>
      <c r="M215">
        <v>84</v>
      </c>
      <c r="N215">
        <v>0</v>
      </c>
      <c r="O215">
        <v>6</v>
      </c>
      <c r="P215">
        <v>116</v>
      </c>
      <c r="Q215">
        <v>103</v>
      </c>
      <c r="R215">
        <v>37035515</v>
      </c>
      <c r="S215">
        <v>43000000</v>
      </c>
      <c r="T215">
        <f>Table1[[#This Row],[Gross Revenue]]-Table1[[#This Row],[Budget]]</f>
        <v>-5964485</v>
      </c>
      <c r="U215">
        <f>YEAR(Table1[[#This Row],[Release Date]])</f>
        <v>2000</v>
      </c>
    </row>
    <row r="216" spans="1:21" x14ac:dyDescent="0.25">
      <c r="A216" t="s">
        <v>1405</v>
      </c>
      <c r="B216">
        <v>1</v>
      </c>
      <c r="C216" s="8">
        <v>37140</v>
      </c>
      <c r="D216" t="s">
        <v>28</v>
      </c>
      <c r="E216" t="s">
        <v>32</v>
      </c>
      <c r="F216" t="s">
        <v>19</v>
      </c>
      <c r="G216" t="s">
        <v>20</v>
      </c>
      <c r="H216" t="s">
        <v>43</v>
      </c>
      <c r="I216" t="s">
        <v>467</v>
      </c>
      <c r="J216" t="s">
        <v>484</v>
      </c>
      <c r="K216">
        <v>989</v>
      </c>
      <c r="L216">
        <v>1576</v>
      </c>
      <c r="M216">
        <v>84</v>
      </c>
      <c r="N216">
        <v>531</v>
      </c>
      <c r="O216">
        <v>5.4</v>
      </c>
      <c r="P216">
        <v>105</v>
      </c>
      <c r="Q216">
        <v>97</v>
      </c>
      <c r="R216">
        <v>33105600</v>
      </c>
      <c r="S216">
        <v>70000000</v>
      </c>
      <c r="T216">
        <f>Table1[[#This Row],[Gross Revenue]]-Table1[[#This Row],[Budget]]</f>
        <v>-36894400</v>
      </c>
      <c r="U216">
        <f>YEAR(Table1[[#This Row],[Release Date]])</f>
        <v>2001</v>
      </c>
    </row>
    <row r="217" spans="1:21" x14ac:dyDescent="0.25">
      <c r="A217" t="s">
        <v>3516</v>
      </c>
      <c r="B217">
        <v>1</v>
      </c>
      <c r="C217" s="8">
        <v>38306</v>
      </c>
      <c r="D217" t="s">
        <v>28</v>
      </c>
      <c r="E217" t="s">
        <v>29</v>
      </c>
      <c r="F217" t="s">
        <v>19</v>
      </c>
      <c r="G217" t="s">
        <v>20</v>
      </c>
      <c r="H217" t="s">
        <v>36</v>
      </c>
      <c r="I217" t="s">
        <v>558</v>
      </c>
      <c r="J217" t="s">
        <v>484</v>
      </c>
      <c r="K217">
        <v>1000</v>
      </c>
      <c r="L217">
        <v>5227</v>
      </c>
      <c r="M217">
        <v>84</v>
      </c>
      <c r="N217">
        <v>2000</v>
      </c>
      <c r="O217">
        <v>4.5</v>
      </c>
      <c r="P217">
        <v>107</v>
      </c>
      <c r="Q217">
        <v>88</v>
      </c>
      <c r="R217">
        <v>219613391</v>
      </c>
      <c r="S217">
        <v>75000000</v>
      </c>
      <c r="T217">
        <f>Table1[[#This Row],[Gross Revenue]]-Table1[[#This Row],[Budget]]</f>
        <v>144613391</v>
      </c>
      <c r="U217">
        <f>YEAR(Table1[[#This Row],[Release Date]])</f>
        <v>2004</v>
      </c>
    </row>
    <row r="218" spans="1:21" x14ac:dyDescent="0.25">
      <c r="A218" t="s">
        <v>877</v>
      </c>
      <c r="B218">
        <v>1</v>
      </c>
      <c r="C218" s="8">
        <v>36861</v>
      </c>
      <c r="D218" t="s">
        <v>28</v>
      </c>
      <c r="E218" t="s">
        <v>30</v>
      </c>
      <c r="F218" t="s">
        <v>19</v>
      </c>
      <c r="G218" t="s">
        <v>20</v>
      </c>
      <c r="H218" t="s">
        <v>36</v>
      </c>
      <c r="I218" t="s">
        <v>412</v>
      </c>
      <c r="J218" t="s">
        <v>878</v>
      </c>
      <c r="K218">
        <v>2000</v>
      </c>
      <c r="L218">
        <v>3372</v>
      </c>
      <c r="M218">
        <v>10</v>
      </c>
      <c r="N218">
        <v>0</v>
      </c>
      <c r="O218">
        <v>6.9</v>
      </c>
      <c r="P218">
        <v>82</v>
      </c>
      <c r="Q218">
        <v>89</v>
      </c>
      <c r="R218">
        <v>50802661</v>
      </c>
      <c r="S218">
        <v>95000000</v>
      </c>
      <c r="T218">
        <f>Table1[[#This Row],[Gross Revenue]]-Table1[[#This Row],[Budget]]</f>
        <v>-44197339</v>
      </c>
      <c r="U218">
        <f>YEAR(Table1[[#This Row],[Release Date]])</f>
        <v>2000</v>
      </c>
    </row>
    <row r="219" spans="1:21" x14ac:dyDescent="0.25">
      <c r="A219" t="s">
        <v>2101</v>
      </c>
      <c r="B219">
        <v>1</v>
      </c>
      <c r="C219" s="8">
        <v>37517</v>
      </c>
      <c r="D219" t="s">
        <v>28</v>
      </c>
      <c r="E219" t="s">
        <v>30</v>
      </c>
      <c r="F219" t="s">
        <v>19</v>
      </c>
      <c r="G219" t="s">
        <v>20</v>
      </c>
      <c r="H219" t="s">
        <v>36</v>
      </c>
      <c r="I219" t="s">
        <v>58</v>
      </c>
      <c r="J219" t="s">
        <v>878</v>
      </c>
      <c r="K219">
        <v>22000</v>
      </c>
      <c r="L219">
        <v>63165</v>
      </c>
      <c r="M219">
        <v>10</v>
      </c>
      <c r="N219">
        <v>0</v>
      </c>
      <c r="O219">
        <v>6</v>
      </c>
      <c r="P219">
        <v>143</v>
      </c>
      <c r="Q219">
        <v>90</v>
      </c>
      <c r="R219">
        <v>160762022</v>
      </c>
      <c r="S219">
        <v>75000000</v>
      </c>
      <c r="T219">
        <f>Table1[[#This Row],[Gross Revenue]]-Table1[[#This Row],[Budget]]</f>
        <v>85762022</v>
      </c>
      <c r="U219">
        <f>YEAR(Table1[[#This Row],[Release Date]])</f>
        <v>2002</v>
      </c>
    </row>
    <row r="220" spans="1:21" x14ac:dyDescent="0.25">
      <c r="A220" t="s">
        <v>2031</v>
      </c>
      <c r="B220">
        <v>1</v>
      </c>
      <c r="C220" s="8">
        <v>37481</v>
      </c>
      <c r="D220" t="s">
        <v>17</v>
      </c>
      <c r="E220" t="s">
        <v>31</v>
      </c>
      <c r="F220" t="s">
        <v>19</v>
      </c>
      <c r="G220" t="s">
        <v>20</v>
      </c>
      <c r="H220" t="s">
        <v>38</v>
      </c>
      <c r="I220" t="s">
        <v>124</v>
      </c>
      <c r="J220" t="s">
        <v>487</v>
      </c>
      <c r="K220">
        <v>14000</v>
      </c>
      <c r="L220">
        <v>17490</v>
      </c>
      <c r="M220">
        <v>386</v>
      </c>
      <c r="N220">
        <v>0</v>
      </c>
      <c r="O220">
        <v>7.1</v>
      </c>
      <c r="P220">
        <v>188</v>
      </c>
      <c r="Q220">
        <v>118</v>
      </c>
      <c r="R220">
        <v>10214647</v>
      </c>
      <c r="S220">
        <v>11000000</v>
      </c>
      <c r="T220">
        <f>Table1[[#This Row],[Gross Revenue]]-Table1[[#This Row],[Budget]]</f>
        <v>-785353</v>
      </c>
      <c r="U220">
        <f>YEAR(Table1[[#This Row],[Release Date]])</f>
        <v>2002</v>
      </c>
    </row>
    <row r="221" spans="1:21" x14ac:dyDescent="0.25">
      <c r="A221" t="s">
        <v>2640</v>
      </c>
      <c r="B221">
        <v>1</v>
      </c>
      <c r="C221" s="8">
        <v>37807</v>
      </c>
      <c r="D221" t="s">
        <v>28</v>
      </c>
      <c r="E221" t="s">
        <v>22</v>
      </c>
      <c r="F221" t="s">
        <v>19</v>
      </c>
      <c r="G221" t="s">
        <v>20</v>
      </c>
      <c r="H221" t="s">
        <v>43</v>
      </c>
      <c r="I221" t="s">
        <v>905</v>
      </c>
      <c r="J221" t="s">
        <v>487</v>
      </c>
      <c r="K221">
        <v>912</v>
      </c>
      <c r="L221">
        <v>2856</v>
      </c>
      <c r="M221">
        <v>386</v>
      </c>
      <c r="N221">
        <v>0</v>
      </c>
      <c r="O221">
        <v>6.5</v>
      </c>
      <c r="P221">
        <v>241</v>
      </c>
      <c r="Q221">
        <v>130</v>
      </c>
      <c r="R221">
        <v>103338338</v>
      </c>
      <c r="S221">
        <v>70000000</v>
      </c>
      <c r="T221">
        <f>Table1[[#This Row],[Gross Revenue]]-Table1[[#This Row],[Budget]]</f>
        <v>33338338</v>
      </c>
      <c r="U221">
        <f>YEAR(Table1[[#This Row],[Release Date]])</f>
        <v>2003</v>
      </c>
    </row>
    <row r="222" spans="1:21" x14ac:dyDescent="0.25">
      <c r="A222" t="s">
        <v>4628</v>
      </c>
      <c r="B222">
        <v>1</v>
      </c>
      <c r="C222" s="8">
        <v>38960</v>
      </c>
      <c r="D222" t="s">
        <v>28</v>
      </c>
      <c r="E222" t="s">
        <v>30</v>
      </c>
      <c r="F222" t="s">
        <v>19</v>
      </c>
      <c r="G222" t="s">
        <v>20</v>
      </c>
      <c r="H222" t="s">
        <v>43</v>
      </c>
      <c r="I222" t="s">
        <v>2328</v>
      </c>
      <c r="J222" t="s">
        <v>487</v>
      </c>
      <c r="K222">
        <v>21000</v>
      </c>
      <c r="L222">
        <v>59177</v>
      </c>
      <c r="M222">
        <v>386</v>
      </c>
      <c r="N222">
        <v>65000</v>
      </c>
      <c r="O222">
        <v>5.5</v>
      </c>
      <c r="P222">
        <v>322</v>
      </c>
      <c r="Q222">
        <v>115</v>
      </c>
      <c r="R222">
        <v>292298923</v>
      </c>
      <c r="S222">
        <v>120000000</v>
      </c>
      <c r="T222">
        <f>Table1[[#This Row],[Gross Revenue]]-Table1[[#This Row],[Budget]]</f>
        <v>172298923</v>
      </c>
      <c r="U222">
        <f>YEAR(Table1[[#This Row],[Release Date]])</f>
        <v>2006</v>
      </c>
    </row>
    <row r="223" spans="1:21" x14ac:dyDescent="0.25">
      <c r="A223" t="s">
        <v>4851</v>
      </c>
      <c r="B223">
        <v>1</v>
      </c>
      <c r="C223" s="8">
        <v>39101</v>
      </c>
      <c r="D223" t="s">
        <v>28</v>
      </c>
      <c r="E223" t="s">
        <v>31</v>
      </c>
      <c r="F223" t="s">
        <v>19</v>
      </c>
      <c r="G223" t="s">
        <v>20</v>
      </c>
      <c r="H223" t="s">
        <v>38</v>
      </c>
      <c r="I223" t="s">
        <v>2931</v>
      </c>
      <c r="J223" t="s">
        <v>487</v>
      </c>
      <c r="K223">
        <v>19000</v>
      </c>
      <c r="L223">
        <v>36337</v>
      </c>
      <c r="M223">
        <v>386</v>
      </c>
      <c r="N223">
        <v>11000</v>
      </c>
      <c r="O223">
        <v>6.2</v>
      </c>
      <c r="P223">
        <v>224</v>
      </c>
      <c r="Q223">
        <v>128</v>
      </c>
      <c r="R223">
        <v>3254172</v>
      </c>
      <c r="S223">
        <v>28000000</v>
      </c>
      <c r="T223">
        <f>Table1[[#This Row],[Gross Revenue]]-Table1[[#This Row],[Budget]]</f>
        <v>-24745828</v>
      </c>
      <c r="U223">
        <f>YEAR(Table1[[#This Row],[Release Date]])</f>
        <v>2007</v>
      </c>
    </row>
    <row r="224" spans="1:21" x14ac:dyDescent="0.25">
      <c r="A224" t="s">
        <v>3670</v>
      </c>
      <c r="B224">
        <v>1</v>
      </c>
      <c r="C224" s="8">
        <v>38390</v>
      </c>
      <c r="D224" t="s">
        <v>28</v>
      </c>
      <c r="E224" t="s">
        <v>22</v>
      </c>
      <c r="F224" t="s">
        <v>19</v>
      </c>
      <c r="G224" t="s">
        <v>20</v>
      </c>
      <c r="H224" t="s">
        <v>43</v>
      </c>
      <c r="I224" t="s">
        <v>1160</v>
      </c>
      <c r="J224" t="s">
        <v>167</v>
      </c>
      <c r="K224">
        <v>849</v>
      </c>
      <c r="L224">
        <v>2269</v>
      </c>
      <c r="M224">
        <v>1000</v>
      </c>
      <c r="N224">
        <v>738</v>
      </c>
      <c r="O224">
        <v>6.1</v>
      </c>
      <c r="P224">
        <v>45</v>
      </c>
      <c r="Q224">
        <v>99</v>
      </c>
      <c r="R224">
        <v>10572742</v>
      </c>
      <c r="S224">
        <v>8000000</v>
      </c>
      <c r="T224">
        <f>Table1[[#This Row],[Gross Revenue]]-Table1[[#This Row],[Budget]]</f>
        <v>2572742</v>
      </c>
      <c r="U224">
        <f>YEAR(Table1[[#This Row],[Release Date]])</f>
        <v>2005</v>
      </c>
    </row>
    <row r="225" spans="1:21" x14ac:dyDescent="0.25">
      <c r="A225" t="s">
        <v>1017</v>
      </c>
      <c r="B225">
        <v>1</v>
      </c>
      <c r="C225" s="8">
        <v>36936</v>
      </c>
      <c r="D225" t="s">
        <v>28</v>
      </c>
      <c r="E225" t="s">
        <v>18</v>
      </c>
      <c r="F225" t="s">
        <v>19</v>
      </c>
      <c r="G225" t="s">
        <v>20</v>
      </c>
      <c r="H225" t="s">
        <v>38</v>
      </c>
      <c r="I225" t="s">
        <v>373</v>
      </c>
      <c r="J225" t="s">
        <v>1018</v>
      </c>
      <c r="K225">
        <v>11000</v>
      </c>
      <c r="L225">
        <v>12237</v>
      </c>
      <c r="M225">
        <v>0</v>
      </c>
      <c r="N225">
        <v>5000</v>
      </c>
      <c r="O225">
        <v>7.3</v>
      </c>
      <c r="P225">
        <v>161</v>
      </c>
      <c r="Q225">
        <v>100</v>
      </c>
      <c r="R225">
        <v>13103828</v>
      </c>
      <c r="S225">
        <v>11000000</v>
      </c>
      <c r="T225">
        <f>Table1[[#This Row],[Gross Revenue]]-Table1[[#This Row],[Budget]]</f>
        <v>2103828</v>
      </c>
      <c r="U225">
        <f>YEAR(Table1[[#This Row],[Release Date]])</f>
        <v>2001</v>
      </c>
    </row>
    <row r="226" spans="1:21" x14ac:dyDescent="0.25">
      <c r="A226" t="s">
        <v>1692</v>
      </c>
      <c r="B226">
        <v>1</v>
      </c>
      <c r="C226" s="8">
        <v>37302</v>
      </c>
      <c r="D226" t="s">
        <v>28</v>
      </c>
      <c r="E226" t="s">
        <v>22</v>
      </c>
      <c r="F226" t="s">
        <v>19</v>
      </c>
      <c r="G226" t="s">
        <v>20</v>
      </c>
      <c r="H226" t="s">
        <v>43</v>
      </c>
      <c r="I226" t="s">
        <v>1693</v>
      </c>
      <c r="J226" t="s">
        <v>1694</v>
      </c>
      <c r="K226">
        <v>2000</v>
      </c>
      <c r="L226">
        <v>4868</v>
      </c>
      <c r="M226">
        <v>23</v>
      </c>
      <c r="N226">
        <v>0</v>
      </c>
      <c r="O226">
        <v>5.3</v>
      </c>
      <c r="P226">
        <v>97</v>
      </c>
      <c r="Q226">
        <v>94</v>
      </c>
      <c r="R226">
        <v>30222640</v>
      </c>
      <c r="S226">
        <v>25000000</v>
      </c>
      <c r="T226">
        <f>Table1[[#This Row],[Gross Revenue]]-Table1[[#This Row],[Budget]]</f>
        <v>5222640</v>
      </c>
      <c r="U226">
        <f>YEAR(Table1[[#This Row],[Release Date]])</f>
        <v>2002</v>
      </c>
    </row>
    <row r="227" spans="1:21" x14ac:dyDescent="0.25">
      <c r="A227" t="s">
        <v>4934</v>
      </c>
      <c r="B227">
        <v>1</v>
      </c>
      <c r="C227" s="8">
        <v>39150</v>
      </c>
      <c r="D227" t="s">
        <v>28</v>
      </c>
      <c r="E227" t="s">
        <v>22</v>
      </c>
      <c r="F227" t="s">
        <v>230</v>
      </c>
      <c r="G227" t="s">
        <v>20</v>
      </c>
      <c r="H227" t="s">
        <v>38</v>
      </c>
      <c r="I227" t="s">
        <v>1331</v>
      </c>
      <c r="J227" t="s">
        <v>1694</v>
      </c>
      <c r="K227">
        <v>1000</v>
      </c>
      <c r="L227">
        <v>2840</v>
      </c>
      <c r="M227">
        <v>23</v>
      </c>
      <c r="N227">
        <v>0</v>
      </c>
      <c r="O227">
        <v>5.2</v>
      </c>
      <c r="P227">
        <v>9</v>
      </c>
      <c r="Q227">
        <v>106</v>
      </c>
      <c r="R227">
        <v>17382982</v>
      </c>
      <c r="S227">
        <v>5000000</v>
      </c>
      <c r="T227">
        <f>Table1[[#This Row],[Gross Revenue]]-Table1[[#This Row],[Budget]]</f>
        <v>12382982</v>
      </c>
      <c r="U227">
        <f>YEAR(Table1[[#This Row],[Release Date]])</f>
        <v>2007</v>
      </c>
    </row>
    <row r="228" spans="1:21" x14ac:dyDescent="0.25">
      <c r="A228" t="s">
        <v>620</v>
      </c>
      <c r="B228">
        <v>1</v>
      </c>
      <c r="C228" s="8">
        <v>36733</v>
      </c>
      <c r="D228" t="s">
        <v>28</v>
      </c>
      <c r="E228" t="s">
        <v>22</v>
      </c>
      <c r="F228" t="s">
        <v>19</v>
      </c>
      <c r="G228" t="s">
        <v>20</v>
      </c>
      <c r="H228" t="s">
        <v>43</v>
      </c>
      <c r="I228" t="s">
        <v>424</v>
      </c>
      <c r="J228" t="s">
        <v>383</v>
      </c>
      <c r="K228">
        <v>13000</v>
      </c>
      <c r="L228">
        <v>15006</v>
      </c>
      <c r="M228">
        <v>0</v>
      </c>
      <c r="N228">
        <v>652</v>
      </c>
      <c r="O228">
        <v>5.8</v>
      </c>
      <c r="P228">
        <v>85</v>
      </c>
      <c r="Q228">
        <v>220</v>
      </c>
      <c r="R228">
        <v>15527125</v>
      </c>
      <c r="S228">
        <v>57000000</v>
      </c>
      <c r="T228">
        <f>Table1[[#This Row],[Gross Revenue]]-Table1[[#This Row],[Budget]]</f>
        <v>-41472875</v>
      </c>
      <c r="U228">
        <f>YEAR(Table1[[#This Row],[Release Date]])</f>
        <v>2000</v>
      </c>
    </row>
    <row r="229" spans="1:21" x14ac:dyDescent="0.25">
      <c r="A229" t="s">
        <v>1796</v>
      </c>
      <c r="B229">
        <v>1</v>
      </c>
      <c r="C229" s="8">
        <v>37356</v>
      </c>
      <c r="D229" t="s">
        <v>28</v>
      </c>
      <c r="E229" t="s">
        <v>22</v>
      </c>
      <c r="F229" t="s">
        <v>19</v>
      </c>
      <c r="G229" t="s">
        <v>20</v>
      </c>
      <c r="H229" t="s">
        <v>43</v>
      </c>
      <c r="I229" t="s">
        <v>1797</v>
      </c>
      <c r="J229" t="s">
        <v>1798</v>
      </c>
      <c r="K229">
        <v>4000</v>
      </c>
      <c r="L229">
        <v>8297</v>
      </c>
      <c r="M229">
        <v>53</v>
      </c>
      <c r="N229">
        <v>0</v>
      </c>
      <c r="O229">
        <v>7.2</v>
      </c>
      <c r="P229">
        <v>129</v>
      </c>
      <c r="Q229">
        <v>99</v>
      </c>
      <c r="R229">
        <v>2207975</v>
      </c>
      <c r="S229">
        <v>6000000</v>
      </c>
      <c r="T229">
        <f>Table1[[#This Row],[Gross Revenue]]-Table1[[#This Row],[Budget]]</f>
        <v>-3792025</v>
      </c>
      <c r="U229">
        <f>YEAR(Table1[[#This Row],[Release Date]])</f>
        <v>2002</v>
      </c>
    </row>
    <row r="230" spans="1:21" x14ac:dyDescent="0.25">
      <c r="A230" t="s">
        <v>978</v>
      </c>
      <c r="B230">
        <v>1</v>
      </c>
      <c r="C230" s="8">
        <v>36916</v>
      </c>
      <c r="D230" t="s">
        <v>28</v>
      </c>
      <c r="E230" t="s">
        <v>30</v>
      </c>
      <c r="F230" t="s">
        <v>19</v>
      </c>
      <c r="G230" t="s">
        <v>20</v>
      </c>
      <c r="H230" t="s">
        <v>43</v>
      </c>
      <c r="I230" t="s">
        <v>979</v>
      </c>
      <c r="J230" t="s">
        <v>980</v>
      </c>
      <c r="K230">
        <v>15000</v>
      </c>
      <c r="L230">
        <v>18864</v>
      </c>
      <c r="M230">
        <v>2</v>
      </c>
      <c r="N230">
        <v>0</v>
      </c>
      <c r="O230">
        <v>5.6</v>
      </c>
      <c r="P230">
        <v>47</v>
      </c>
      <c r="Q230">
        <v>84</v>
      </c>
      <c r="R230">
        <v>5002310</v>
      </c>
      <c r="S230">
        <v>13000000</v>
      </c>
      <c r="T230">
        <f>Table1[[#This Row],[Gross Revenue]]-Table1[[#This Row],[Budget]]</f>
        <v>-7997690</v>
      </c>
      <c r="U230">
        <f>YEAR(Table1[[#This Row],[Release Date]])</f>
        <v>2001</v>
      </c>
    </row>
    <row r="231" spans="1:21" x14ac:dyDescent="0.25">
      <c r="A231" t="s">
        <v>1819</v>
      </c>
      <c r="B231">
        <v>1</v>
      </c>
      <c r="C231" s="8">
        <v>37368</v>
      </c>
      <c r="D231" t="s">
        <v>28</v>
      </c>
      <c r="E231" t="s">
        <v>30</v>
      </c>
      <c r="F231" t="s">
        <v>19</v>
      </c>
      <c r="G231" t="s">
        <v>20</v>
      </c>
      <c r="H231" t="s">
        <v>36</v>
      </c>
      <c r="I231" t="s">
        <v>1820</v>
      </c>
      <c r="J231" t="s">
        <v>1821</v>
      </c>
      <c r="K231">
        <v>760</v>
      </c>
      <c r="L231">
        <v>2762</v>
      </c>
      <c r="M231">
        <v>34</v>
      </c>
      <c r="N231">
        <v>946</v>
      </c>
      <c r="O231">
        <v>3.8</v>
      </c>
      <c r="P231">
        <v>109</v>
      </c>
      <c r="Q231">
        <v>82</v>
      </c>
      <c r="R231">
        <v>100446895</v>
      </c>
      <c r="S231">
        <v>109000000</v>
      </c>
      <c r="T231">
        <f>Table1[[#This Row],[Gross Revenue]]-Table1[[#This Row],[Budget]]</f>
        <v>-8553105</v>
      </c>
      <c r="U231">
        <f>YEAR(Table1[[#This Row],[Release Date]])</f>
        <v>2002</v>
      </c>
    </row>
    <row r="232" spans="1:21" x14ac:dyDescent="0.25">
      <c r="A232" t="s">
        <v>798</v>
      </c>
      <c r="B232">
        <v>1</v>
      </c>
      <c r="C232" s="8">
        <v>36819</v>
      </c>
      <c r="D232" t="s">
        <v>28</v>
      </c>
      <c r="E232" t="s">
        <v>31</v>
      </c>
      <c r="F232" t="s">
        <v>19</v>
      </c>
      <c r="G232" t="s">
        <v>20</v>
      </c>
      <c r="H232" t="s">
        <v>36</v>
      </c>
      <c r="I232" t="s">
        <v>799</v>
      </c>
      <c r="J232" t="s">
        <v>800</v>
      </c>
      <c r="K232">
        <v>33000</v>
      </c>
      <c r="L232">
        <v>54877</v>
      </c>
      <c r="M232">
        <v>132</v>
      </c>
      <c r="N232">
        <v>0</v>
      </c>
      <c r="O232">
        <v>7.8</v>
      </c>
      <c r="P232">
        <v>157</v>
      </c>
      <c r="Q232">
        <v>120</v>
      </c>
      <c r="R232">
        <v>115648585</v>
      </c>
      <c r="S232">
        <v>30000000</v>
      </c>
      <c r="T232">
        <f>Table1[[#This Row],[Gross Revenue]]-Table1[[#This Row],[Budget]]</f>
        <v>85648585</v>
      </c>
      <c r="U232">
        <f>YEAR(Table1[[#This Row],[Release Date]])</f>
        <v>2000</v>
      </c>
    </row>
    <row r="233" spans="1:21" x14ac:dyDescent="0.25">
      <c r="A233" t="s">
        <v>4535</v>
      </c>
      <c r="B233">
        <v>1</v>
      </c>
      <c r="C233" s="8">
        <v>38906</v>
      </c>
      <c r="D233" t="s">
        <v>28</v>
      </c>
      <c r="E233" t="s">
        <v>32</v>
      </c>
      <c r="F233" t="s">
        <v>19</v>
      </c>
      <c r="G233" t="s">
        <v>20</v>
      </c>
      <c r="H233" t="s">
        <v>38</v>
      </c>
      <c r="I233" t="s">
        <v>497</v>
      </c>
      <c r="J233" t="s">
        <v>800</v>
      </c>
      <c r="K233">
        <v>26000</v>
      </c>
      <c r="L233">
        <v>27759</v>
      </c>
      <c r="M233">
        <v>132</v>
      </c>
      <c r="N233">
        <v>12000</v>
      </c>
      <c r="O233">
        <v>6.5</v>
      </c>
      <c r="P233">
        <v>258</v>
      </c>
      <c r="Q233">
        <v>94</v>
      </c>
      <c r="R233">
        <v>17120019</v>
      </c>
      <c r="S233">
        <v>30000000</v>
      </c>
      <c r="T233">
        <f>Table1[[#This Row],[Gross Revenue]]-Table1[[#This Row],[Budget]]</f>
        <v>-12879981</v>
      </c>
      <c r="U233">
        <f>YEAR(Table1[[#This Row],[Release Date]])</f>
        <v>2006</v>
      </c>
    </row>
    <row r="234" spans="1:21" x14ac:dyDescent="0.25">
      <c r="A234" t="s">
        <v>5249</v>
      </c>
      <c r="B234">
        <v>1</v>
      </c>
      <c r="C234" s="8">
        <v>39350</v>
      </c>
      <c r="D234" t="s">
        <v>28</v>
      </c>
      <c r="E234" t="s">
        <v>30</v>
      </c>
      <c r="F234" t="s">
        <v>19</v>
      </c>
      <c r="G234" t="s">
        <v>20</v>
      </c>
      <c r="H234" t="s">
        <v>36</v>
      </c>
      <c r="I234" t="s">
        <v>2341</v>
      </c>
      <c r="J234" t="s">
        <v>800</v>
      </c>
      <c r="K234">
        <v>1000</v>
      </c>
      <c r="L234">
        <v>2851</v>
      </c>
      <c r="M234">
        <v>132</v>
      </c>
      <c r="N234">
        <v>33000</v>
      </c>
      <c r="O234">
        <v>6.8</v>
      </c>
      <c r="P234">
        <v>61</v>
      </c>
      <c r="Q234">
        <v>111</v>
      </c>
      <c r="R234">
        <v>42652003</v>
      </c>
      <c r="S234">
        <v>20000000</v>
      </c>
      <c r="T234">
        <f>Table1[[#This Row],[Gross Revenue]]-Table1[[#This Row],[Budget]]</f>
        <v>22652003</v>
      </c>
      <c r="U234">
        <f>YEAR(Table1[[#This Row],[Release Date]])</f>
        <v>2007</v>
      </c>
    </row>
    <row r="235" spans="1:21" x14ac:dyDescent="0.25">
      <c r="A235" t="s">
        <v>2130</v>
      </c>
      <c r="B235">
        <v>1</v>
      </c>
      <c r="C235" s="8">
        <v>37531</v>
      </c>
      <c r="D235" t="s">
        <v>28</v>
      </c>
      <c r="E235" t="s">
        <v>25</v>
      </c>
      <c r="F235" t="s">
        <v>19</v>
      </c>
      <c r="G235" t="s">
        <v>24</v>
      </c>
      <c r="H235" t="s">
        <v>36</v>
      </c>
      <c r="I235" t="s">
        <v>2131</v>
      </c>
      <c r="J235" t="s">
        <v>94</v>
      </c>
      <c r="K235">
        <v>650</v>
      </c>
      <c r="L235">
        <v>1343</v>
      </c>
      <c r="M235">
        <v>84</v>
      </c>
      <c r="N235">
        <v>0</v>
      </c>
      <c r="O235">
        <v>1.9</v>
      </c>
      <c r="P235">
        <v>32</v>
      </c>
      <c r="Q235">
        <v>88</v>
      </c>
      <c r="R235">
        <v>9109322</v>
      </c>
      <c r="S235">
        <v>20000000</v>
      </c>
      <c r="T235">
        <f>Table1[[#This Row],[Gross Revenue]]-Table1[[#This Row],[Budget]]</f>
        <v>-10890678</v>
      </c>
      <c r="U235">
        <f>YEAR(Table1[[#This Row],[Release Date]])</f>
        <v>2002</v>
      </c>
    </row>
    <row r="236" spans="1:21" x14ac:dyDescent="0.25">
      <c r="A236" t="s">
        <v>1525</v>
      </c>
      <c r="B236">
        <v>1</v>
      </c>
      <c r="C236" s="8">
        <v>37206</v>
      </c>
      <c r="D236" t="s">
        <v>28</v>
      </c>
      <c r="E236" t="s">
        <v>25</v>
      </c>
      <c r="F236" t="s">
        <v>19</v>
      </c>
      <c r="G236" t="s">
        <v>20</v>
      </c>
      <c r="H236" t="s">
        <v>38</v>
      </c>
      <c r="I236" t="s">
        <v>1522</v>
      </c>
      <c r="J236" t="s">
        <v>1526</v>
      </c>
      <c r="K236">
        <v>931</v>
      </c>
      <c r="L236">
        <v>1917</v>
      </c>
      <c r="M236">
        <v>7</v>
      </c>
      <c r="N236">
        <v>744</v>
      </c>
      <c r="O236">
        <v>5.6</v>
      </c>
      <c r="P236">
        <v>92</v>
      </c>
      <c r="Q236">
        <v>98</v>
      </c>
      <c r="R236">
        <v>30306281</v>
      </c>
      <c r="S236">
        <v>10000000</v>
      </c>
      <c r="T236">
        <f>Table1[[#This Row],[Gross Revenue]]-Table1[[#This Row],[Budget]]</f>
        <v>20306281</v>
      </c>
      <c r="U236">
        <f>YEAR(Table1[[#This Row],[Release Date]])</f>
        <v>2001</v>
      </c>
    </row>
    <row r="237" spans="1:21" x14ac:dyDescent="0.25">
      <c r="A237" t="s">
        <v>3111</v>
      </c>
      <c r="B237">
        <v>1</v>
      </c>
      <c r="C237" s="8">
        <v>38070</v>
      </c>
      <c r="D237" t="s">
        <v>28</v>
      </c>
      <c r="E237" t="s">
        <v>25</v>
      </c>
      <c r="F237" t="s">
        <v>19</v>
      </c>
      <c r="G237" t="s">
        <v>20</v>
      </c>
      <c r="H237" t="s">
        <v>38</v>
      </c>
      <c r="I237" t="s">
        <v>3112</v>
      </c>
      <c r="J237" t="s">
        <v>3113</v>
      </c>
      <c r="K237">
        <v>966</v>
      </c>
      <c r="L237">
        <v>3307</v>
      </c>
      <c r="M237">
        <v>0</v>
      </c>
      <c r="N237">
        <v>319</v>
      </c>
      <c r="O237">
        <v>5.3</v>
      </c>
      <c r="P237">
        <v>51</v>
      </c>
      <c r="Q237">
        <v>93</v>
      </c>
      <c r="R237">
        <v>900926</v>
      </c>
      <c r="S237">
        <v>10000000</v>
      </c>
      <c r="T237">
        <f>Table1[[#This Row],[Gross Revenue]]-Table1[[#This Row],[Budget]]</f>
        <v>-9099074</v>
      </c>
      <c r="U237">
        <f>YEAR(Table1[[#This Row],[Release Date]])</f>
        <v>2004</v>
      </c>
    </row>
    <row r="238" spans="1:21" x14ac:dyDescent="0.25">
      <c r="A238" t="s">
        <v>755</v>
      </c>
      <c r="B238">
        <v>1</v>
      </c>
      <c r="C238" s="8">
        <v>36796</v>
      </c>
      <c r="D238" t="s">
        <v>28</v>
      </c>
      <c r="E238" t="s">
        <v>25</v>
      </c>
      <c r="F238" t="s">
        <v>19</v>
      </c>
      <c r="G238" t="s">
        <v>20</v>
      </c>
      <c r="H238" t="s">
        <v>38</v>
      </c>
      <c r="I238" t="s">
        <v>756</v>
      </c>
      <c r="J238" t="s">
        <v>372</v>
      </c>
      <c r="K238">
        <v>889</v>
      </c>
      <c r="L238">
        <v>1711</v>
      </c>
      <c r="M238">
        <v>101</v>
      </c>
      <c r="N238">
        <v>0</v>
      </c>
      <c r="O238">
        <v>6.5</v>
      </c>
      <c r="P238">
        <v>155</v>
      </c>
      <c r="Q238">
        <v>116</v>
      </c>
      <c r="R238">
        <v>90567722</v>
      </c>
      <c r="S238">
        <v>51000000</v>
      </c>
      <c r="T238">
        <f>Table1[[#This Row],[Gross Revenue]]-Table1[[#This Row],[Budget]]</f>
        <v>39567722</v>
      </c>
      <c r="U238">
        <f>YEAR(Table1[[#This Row],[Release Date]])</f>
        <v>2000</v>
      </c>
    </row>
    <row r="239" spans="1:21" x14ac:dyDescent="0.25">
      <c r="A239" t="s">
        <v>1134</v>
      </c>
      <c r="B239">
        <v>1</v>
      </c>
      <c r="C239" s="8">
        <v>36996</v>
      </c>
      <c r="D239" t="s">
        <v>28</v>
      </c>
      <c r="E239" t="s">
        <v>32</v>
      </c>
      <c r="F239" t="s">
        <v>19</v>
      </c>
      <c r="G239" t="s">
        <v>20</v>
      </c>
      <c r="H239" t="s">
        <v>36</v>
      </c>
      <c r="I239" t="s">
        <v>123</v>
      </c>
      <c r="J239" t="s">
        <v>372</v>
      </c>
      <c r="K239">
        <v>2000</v>
      </c>
      <c r="L239">
        <v>3734</v>
      </c>
      <c r="M239">
        <v>101</v>
      </c>
      <c r="N239">
        <v>2000</v>
      </c>
      <c r="O239">
        <v>6.2</v>
      </c>
      <c r="P239">
        <v>81</v>
      </c>
      <c r="Q239">
        <v>95</v>
      </c>
      <c r="R239">
        <v>13596911</v>
      </c>
      <c r="S239">
        <v>70000000</v>
      </c>
      <c r="T239">
        <f>Table1[[#This Row],[Gross Revenue]]-Table1[[#This Row],[Budget]]</f>
        <v>-56403089</v>
      </c>
      <c r="U239">
        <f>YEAR(Table1[[#This Row],[Release Date]])</f>
        <v>2001</v>
      </c>
    </row>
    <row r="240" spans="1:21" x14ac:dyDescent="0.25">
      <c r="A240" t="s">
        <v>1170</v>
      </c>
      <c r="B240">
        <v>1</v>
      </c>
      <c r="C240" s="8">
        <v>37013</v>
      </c>
      <c r="D240" t="s">
        <v>28</v>
      </c>
      <c r="E240" t="s">
        <v>25</v>
      </c>
      <c r="F240" t="s">
        <v>19</v>
      </c>
      <c r="G240" t="s">
        <v>20</v>
      </c>
      <c r="H240" t="s">
        <v>43</v>
      </c>
      <c r="I240" t="s">
        <v>574</v>
      </c>
      <c r="J240" t="s">
        <v>372</v>
      </c>
      <c r="K240">
        <v>700</v>
      </c>
      <c r="L240">
        <v>2842</v>
      </c>
      <c r="M240">
        <v>101</v>
      </c>
      <c r="N240">
        <v>0</v>
      </c>
      <c r="O240">
        <v>5.9</v>
      </c>
      <c r="P240">
        <v>109</v>
      </c>
      <c r="Q240">
        <v>114</v>
      </c>
      <c r="R240">
        <v>70836296</v>
      </c>
      <c r="S240">
        <v>40000000</v>
      </c>
      <c r="T240">
        <f>Table1[[#This Row],[Gross Revenue]]-Table1[[#This Row],[Budget]]</f>
        <v>30836296</v>
      </c>
      <c r="U240">
        <f>YEAR(Table1[[#This Row],[Release Date]])</f>
        <v>2001</v>
      </c>
    </row>
    <row r="241" spans="1:21" x14ac:dyDescent="0.25">
      <c r="A241" t="s">
        <v>1803</v>
      </c>
      <c r="B241">
        <v>1</v>
      </c>
      <c r="C241" s="8">
        <v>37360</v>
      </c>
      <c r="D241" t="s">
        <v>28</v>
      </c>
      <c r="E241" t="s">
        <v>25</v>
      </c>
      <c r="F241" t="s">
        <v>19</v>
      </c>
      <c r="G241" t="s">
        <v>20</v>
      </c>
      <c r="H241" t="s">
        <v>43</v>
      </c>
      <c r="I241" t="s">
        <v>424</v>
      </c>
      <c r="J241" t="s">
        <v>372</v>
      </c>
      <c r="K241">
        <v>13000</v>
      </c>
      <c r="L241">
        <v>14036</v>
      </c>
      <c r="M241">
        <v>101</v>
      </c>
      <c r="N241">
        <v>0</v>
      </c>
      <c r="O241">
        <v>5.8</v>
      </c>
      <c r="P241">
        <v>123</v>
      </c>
      <c r="Q241">
        <v>118</v>
      </c>
      <c r="R241">
        <v>33828318</v>
      </c>
      <c r="S241">
        <v>55000000</v>
      </c>
      <c r="T241">
        <f>Table1[[#This Row],[Gross Revenue]]-Table1[[#This Row],[Budget]]</f>
        <v>-21171682</v>
      </c>
      <c r="U241">
        <f>YEAR(Table1[[#This Row],[Release Date]])</f>
        <v>2002</v>
      </c>
    </row>
    <row r="242" spans="1:21" x14ac:dyDescent="0.25">
      <c r="A242" t="s">
        <v>2311</v>
      </c>
      <c r="B242">
        <v>1</v>
      </c>
      <c r="C242" s="8">
        <v>37627</v>
      </c>
      <c r="D242" t="s">
        <v>28</v>
      </c>
      <c r="E242" t="s">
        <v>25</v>
      </c>
      <c r="F242" t="s">
        <v>19</v>
      </c>
      <c r="G242" t="s">
        <v>20</v>
      </c>
      <c r="H242" t="s">
        <v>43</v>
      </c>
      <c r="I242" t="s">
        <v>2312</v>
      </c>
      <c r="J242" t="s">
        <v>372</v>
      </c>
      <c r="K242">
        <v>787</v>
      </c>
      <c r="L242">
        <v>1827</v>
      </c>
      <c r="M242">
        <v>101</v>
      </c>
      <c r="N242">
        <v>0</v>
      </c>
      <c r="O242">
        <v>6.2</v>
      </c>
      <c r="P242">
        <v>124</v>
      </c>
      <c r="Q242">
        <v>104</v>
      </c>
      <c r="R242">
        <v>42071069</v>
      </c>
      <c r="S242">
        <v>30000000</v>
      </c>
      <c r="T242">
        <f>Table1[[#This Row],[Gross Revenue]]-Table1[[#This Row],[Budget]]</f>
        <v>12071069</v>
      </c>
      <c r="U242">
        <f>YEAR(Table1[[#This Row],[Release Date]])</f>
        <v>2003</v>
      </c>
    </row>
    <row r="243" spans="1:21" x14ac:dyDescent="0.25">
      <c r="A243" t="s">
        <v>4172</v>
      </c>
      <c r="B243">
        <v>1</v>
      </c>
      <c r="C243" s="8">
        <v>38687</v>
      </c>
      <c r="D243" t="s">
        <v>28</v>
      </c>
      <c r="E243" t="s">
        <v>25</v>
      </c>
      <c r="F243" t="s">
        <v>19</v>
      </c>
      <c r="G243" t="s">
        <v>20</v>
      </c>
      <c r="H243" t="s">
        <v>38</v>
      </c>
      <c r="I243" t="s">
        <v>3112</v>
      </c>
      <c r="J243" t="s">
        <v>372</v>
      </c>
      <c r="K243">
        <v>966</v>
      </c>
      <c r="L243">
        <v>3393</v>
      </c>
      <c r="M243">
        <v>101</v>
      </c>
      <c r="N243">
        <v>10000</v>
      </c>
      <c r="O243">
        <v>5.9</v>
      </c>
      <c r="P243">
        <v>237</v>
      </c>
      <c r="Q243">
        <v>111</v>
      </c>
      <c r="R243">
        <v>45045037</v>
      </c>
      <c r="S243">
        <v>36000000</v>
      </c>
      <c r="T243">
        <f>Table1[[#This Row],[Gross Revenue]]-Table1[[#This Row],[Budget]]</f>
        <v>9045037</v>
      </c>
      <c r="U243">
        <f>YEAR(Table1[[#This Row],[Release Date]])</f>
        <v>2005</v>
      </c>
    </row>
    <row r="244" spans="1:21" x14ac:dyDescent="0.25">
      <c r="A244" t="s">
        <v>4976</v>
      </c>
      <c r="B244">
        <v>1</v>
      </c>
      <c r="C244" s="8">
        <v>39178</v>
      </c>
      <c r="D244" t="s">
        <v>28</v>
      </c>
      <c r="E244" t="s">
        <v>25</v>
      </c>
      <c r="F244" t="s">
        <v>19</v>
      </c>
      <c r="G244" t="s">
        <v>20</v>
      </c>
      <c r="H244" t="s">
        <v>43</v>
      </c>
      <c r="I244" t="s">
        <v>79</v>
      </c>
      <c r="J244" t="s">
        <v>372</v>
      </c>
      <c r="K244">
        <v>13000</v>
      </c>
      <c r="L244">
        <v>16179</v>
      </c>
      <c r="M244">
        <v>101</v>
      </c>
      <c r="N244">
        <v>55000</v>
      </c>
      <c r="O244">
        <v>5.7</v>
      </c>
      <c r="P244">
        <v>218</v>
      </c>
      <c r="Q244">
        <v>109</v>
      </c>
      <c r="R244">
        <v>86208010</v>
      </c>
      <c r="S244">
        <v>35000000</v>
      </c>
      <c r="T244">
        <f>Table1[[#This Row],[Gross Revenue]]-Table1[[#This Row],[Budget]]</f>
        <v>51208010</v>
      </c>
      <c r="U244">
        <f>YEAR(Table1[[#This Row],[Release Date]])</f>
        <v>2007</v>
      </c>
    </row>
    <row r="245" spans="1:21" x14ac:dyDescent="0.25">
      <c r="A245" t="s">
        <v>802</v>
      </c>
      <c r="B245">
        <v>1</v>
      </c>
      <c r="C245" s="8">
        <v>36821</v>
      </c>
      <c r="D245" t="s">
        <v>28</v>
      </c>
      <c r="E245" t="s">
        <v>25</v>
      </c>
      <c r="F245" t="s">
        <v>19</v>
      </c>
      <c r="G245" t="s">
        <v>20</v>
      </c>
      <c r="H245" t="s">
        <v>36</v>
      </c>
      <c r="I245" t="s">
        <v>436</v>
      </c>
      <c r="J245" t="s">
        <v>803</v>
      </c>
      <c r="K245">
        <v>893</v>
      </c>
      <c r="L245">
        <v>3946</v>
      </c>
      <c r="M245">
        <v>597</v>
      </c>
      <c r="N245">
        <v>0</v>
      </c>
      <c r="O245">
        <v>6.9</v>
      </c>
      <c r="P245">
        <v>106</v>
      </c>
      <c r="Q245">
        <v>115</v>
      </c>
      <c r="R245">
        <v>32662299</v>
      </c>
      <c r="S245">
        <v>24000000</v>
      </c>
      <c r="T245">
        <f>Table1[[#This Row],[Gross Revenue]]-Table1[[#This Row],[Budget]]</f>
        <v>8662299</v>
      </c>
      <c r="U245">
        <f>YEAR(Table1[[#This Row],[Release Date]])</f>
        <v>2000</v>
      </c>
    </row>
    <row r="246" spans="1:21" x14ac:dyDescent="0.25">
      <c r="A246" t="s">
        <v>4439</v>
      </c>
      <c r="B246">
        <v>1</v>
      </c>
      <c r="C246" s="8">
        <v>38850</v>
      </c>
      <c r="D246" t="s">
        <v>28</v>
      </c>
      <c r="E246" t="s">
        <v>25</v>
      </c>
      <c r="F246" t="s">
        <v>19</v>
      </c>
      <c r="G246" t="s">
        <v>93</v>
      </c>
      <c r="H246" t="s">
        <v>21</v>
      </c>
      <c r="I246" t="s">
        <v>3324</v>
      </c>
      <c r="J246" t="s">
        <v>4440</v>
      </c>
      <c r="K246">
        <v>413</v>
      </c>
      <c r="L246">
        <v>843</v>
      </c>
      <c r="M246">
        <v>5</v>
      </c>
      <c r="N246">
        <v>932</v>
      </c>
      <c r="O246">
        <v>5.7</v>
      </c>
      <c r="P246">
        <v>56</v>
      </c>
      <c r="Q246">
        <v>83</v>
      </c>
      <c r="R246">
        <v>1521</v>
      </c>
      <c r="S246">
        <v>1500000</v>
      </c>
      <c r="T246">
        <f>Table1[[#This Row],[Gross Revenue]]-Table1[[#This Row],[Budget]]</f>
        <v>-1498479</v>
      </c>
      <c r="U246">
        <f>YEAR(Table1[[#This Row],[Release Date]])</f>
        <v>2006</v>
      </c>
    </row>
    <row r="247" spans="1:21" x14ac:dyDescent="0.25">
      <c r="A247" t="s">
        <v>1168</v>
      </c>
      <c r="B247">
        <v>1</v>
      </c>
      <c r="C247" s="8">
        <v>37012</v>
      </c>
      <c r="D247" t="s">
        <v>28</v>
      </c>
      <c r="E247" t="s">
        <v>37</v>
      </c>
      <c r="F247" t="s">
        <v>19</v>
      </c>
      <c r="G247" t="s">
        <v>20</v>
      </c>
      <c r="H247" t="s">
        <v>38</v>
      </c>
      <c r="I247" t="s">
        <v>1169</v>
      </c>
      <c r="J247" t="s">
        <v>501</v>
      </c>
      <c r="K247">
        <v>210</v>
      </c>
      <c r="L247">
        <v>469</v>
      </c>
      <c r="M247">
        <v>122</v>
      </c>
      <c r="N247">
        <v>0</v>
      </c>
      <c r="O247">
        <v>6.5</v>
      </c>
      <c r="P247">
        <v>127</v>
      </c>
      <c r="Q247">
        <v>100</v>
      </c>
      <c r="R247">
        <v>373967</v>
      </c>
      <c r="S247">
        <v>1500000</v>
      </c>
      <c r="T247">
        <f>Table1[[#This Row],[Gross Revenue]]-Table1[[#This Row],[Budget]]</f>
        <v>-1126033</v>
      </c>
      <c r="U247">
        <f>YEAR(Table1[[#This Row],[Release Date]])</f>
        <v>2001</v>
      </c>
    </row>
    <row r="248" spans="1:21" x14ac:dyDescent="0.25">
      <c r="A248" t="s">
        <v>2163</v>
      </c>
      <c r="B248">
        <v>1</v>
      </c>
      <c r="C248" s="8">
        <v>37551</v>
      </c>
      <c r="D248" t="s">
        <v>28</v>
      </c>
      <c r="E248" t="s">
        <v>22</v>
      </c>
      <c r="F248" t="s">
        <v>19</v>
      </c>
      <c r="G248" t="s">
        <v>515</v>
      </c>
      <c r="H248" t="s">
        <v>38</v>
      </c>
      <c r="I248" t="s">
        <v>282</v>
      </c>
      <c r="J248" t="s">
        <v>501</v>
      </c>
      <c r="K248">
        <v>23000</v>
      </c>
      <c r="L248">
        <v>24994</v>
      </c>
      <c r="M248">
        <v>122</v>
      </c>
      <c r="N248">
        <v>21000</v>
      </c>
      <c r="O248">
        <v>7.7</v>
      </c>
      <c r="P248">
        <v>204</v>
      </c>
      <c r="Q248">
        <v>94</v>
      </c>
      <c r="R248">
        <v>1082044</v>
      </c>
      <c r="S248">
        <v>5000000</v>
      </c>
      <c r="T248">
        <f>Table1[[#This Row],[Gross Revenue]]-Table1[[#This Row],[Budget]]</f>
        <v>-3917956</v>
      </c>
      <c r="U248">
        <f>YEAR(Table1[[#This Row],[Release Date]])</f>
        <v>2002</v>
      </c>
    </row>
    <row r="249" spans="1:21" x14ac:dyDescent="0.25">
      <c r="A249" t="s">
        <v>3456</v>
      </c>
      <c r="B249">
        <v>1</v>
      </c>
      <c r="C249" s="8">
        <v>38269</v>
      </c>
      <c r="D249" t="s">
        <v>28</v>
      </c>
      <c r="E249" t="s">
        <v>18</v>
      </c>
      <c r="F249" t="s">
        <v>19</v>
      </c>
      <c r="G249" t="s">
        <v>515</v>
      </c>
      <c r="H249" t="s">
        <v>38</v>
      </c>
      <c r="I249" t="s">
        <v>1977</v>
      </c>
      <c r="J249" t="s">
        <v>501</v>
      </c>
      <c r="K249">
        <v>918</v>
      </c>
      <c r="L249">
        <v>1252</v>
      </c>
      <c r="M249">
        <v>122</v>
      </c>
      <c r="N249">
        <v>0</v>
      </c>
      <c r="O249">
        <v>6.7</v>
      </c>
      <c r="P249">
        <v>150</v>
      </c>
      <c r="Q249">
        <v>111</v>
      </c>
      <c r="R249">
        <v>2203641</v>
      </c>
      <c r="S249">
        <v>15000000</v>
      </c>
      <c r="T249">
        <f>Table1[[#This Row],[Gross Revenue]]-Table1[[#This Row],[Budget]]</f>
        <v>-12796359</v>
      </c>
      <c r="U249">
        <f>YEAR(Table1[[#This Row],[Release Date]])</f>
        <v>2004</v>
      </c>
    </row>
    <row r="250" spans="1:21" x14ac:dyDescent="0.25">
      <c r="A250" t="s">
        <v>4843</v>
      </c>
      <c r="B250">
        <v>1</v>
      </c>
      <c r="C250" s="8">
        <v>39095</v>
      </c>
      <c r="D250" t="s">
        <v>28</v>
      </c>
      <c r="E250" t="s">
        <v>18</v>
      </c>
      <c r="F250" t="s">
        <v>19</v>
      </c>
      <c r="G250" t="s">
        <v>20</v>
      </c>
      <c r="H250" t="s">
        <v>38</v>
      </c>
      <c r="I250" t="s">
        <v>363</v>
      </c>
      <c r="J250" t="s">
        <v>501</v>
      </c>
      <c r="K250">
        <v>873</v>
      </c>
      <c r="L250">
        <v>2812</v>
      </c>
      <c r="M250">
        <v>122</v>
      </c>
      <c r="N250">
        <v>23000</v>
      </c>
      <c r="O250">
        <v>6.7</v>
      </c>
      <c r="P250">
        <v>285</v>
      </c>
      <c r="Q250">
        <v>94</v>
      </c>
      <c r="R250">
        <v>51872378</v>
      </c>
      <c r="S250">
        <v>13000000</v>
      </c>
      <c r="T250">
        <f>Table1[[#This Row],[Gross Revenue]]-Table1[[#This Row],[Budget]]</f>
        <v>38872378</v>
      </c>
      <c r="U250">
        <f>YEAR(Table1[[#This Row],[Release Date]])</f>
        <v>2007</v>
      </c>
    </row>
    <row r="251" spans="1:21" x14ac:dyDescent="0.25">
      <c r="A251" t="s">
        <v>2159</v>
      </c>
      <c r="B251">
        <v>1</v>
      </c>
      <c r="C251" s="8">
        <v>37548</v>
      </c>
      <c r="D251" t="s">
        <v>28</v>
      </c>
      <c r="E251" t="s">
        <v>32</v>
      </c>
      <c r="F251" t="s">
        <v>19</v>
      </c>
      <c r="G251" t="s">
        <v>20</v>
      </c>
      <c r="H251" t="s">
        <v>36</v>
      </c>
      <c r="I251" t="s">
        <v>265</v>
      </c>
      <c r="J251" t="s">
        <v>598</v>
      </c>
      <c r="K251">
        <v>1000</v>
      </c>
      <c r="L251">
        <v>1901</v>
      </c>
      <c r="M251">
        <v>663</v>
      </c>
      <c r="N251">
        <v>0</v>
      </c>
      <c r="O251">
        <v>8</v>
      </c>
      <c r="P251">
        <v>283</v>
      </c>
      <c r="Q251">
        <v>115</v>
      </c>
      <c r="R251">
        <v>261437578</v>
      </c>
      <c r="S251">
        <v>92000000</v>
      </c>
      <c r="T251">
        <f>Table1[[#This Row],[Gross Revenue]]-Table1[[#This Row],[Budget]]</f>
        <v>169437578</v>
      </c>
      <c r="U251">
        <f>YEAR(Table1[[#This Row],[Release Date]])</f>
        <v>2002</v>
      </c>
    </row>
    <row r="252" spans="1:21" x14ac:dyDescent="0.25">
      <c r="A252" t="s">
        <v>3068</v>
      </c>
      <c r="B252">
        <v>1</v>
      </c>
      <c r="C252" s="8">
        <v>38045</v>
      </c>
      <c r="D252" t="s">
        <v>28</v>
      </c>
      <c r="E252" t="s">
        <v>29</v>
      </c>
      <c r="F252" t="s">
        <v>19</v>
      </c>
      <c r="G252" t="s">
        <v>20</v>
      </c>
      <c r="H252" t="s">
        <v>27</v>
      </c>
      <c r="I252" t="s">
        <v>479</v>
      </c>
      <c r="J252" t="s">
        <v>598</v>
      </c>
      <c r="K252">
        <v>1000</v>
      </c>
      <c r="L252">
        <v>4764</v>
      </c>
      <c r="M252">
        <v>663</v>
      </c>
      <c r="N252">
        <v>10000</v>
      </c>
      <c r="O252">
        <v>8</v>
      </c>
      <c r="P252">
        <v>318</v>
      </c>
      <c r="Q252">
        <v>111</v>
      </c>
      <c r="R252">
        <v>206435493</v>
      </c>
      <c r="S252">
        <v>150000000</v>
      </c>
      <c r="T252">
        <f>Table1[[#This Row],[Gross Revenue]]-Table1[[#This Row],[Budget]]</f>
        <v>56435493</v>
      </c>
      <c r="U252">
        <f>YEAR(Table1[[#This Row],[Release Date]])</f>
        <v>2004</v>
      </c>
    </row>
    <row r="253" spans="1:21" x14ac:dyDescent="0.25">
      <c r="A253" t="s">
        <v>4232</v>
      </c>
      <c r="B253">
        <v>1</v>
      </c>
      <c r="C253" s="8">
        <v>38723</v>
      </c>
      <c r="D253" t="s">
        <v>28</v>
      </c>
      <c r="E253" t="s">
        <v>32</v>
      </c>
      <c r="F253" t="s">
        <v>19</v>
      </c>
      <c r="G253" t="s">
        <v>20</v>
      </c>
      <c r="H253" t="s">
        <v>43</v>
      </c>
      <c r="I253" t="s">
        <v>108</v>
      </c>
      <c r="J253" t="s">
        <v>598</v>
      </c>
      <c r="K253">
        <v>10000</v>
      </c>
      <c r="L253">
        <v>21768</v>
      </c>
      <c r="M253">
        <v>663</v>
      </c>
      <c r="N253">
        <v>35000</v>
      </c>
      <c r="O253">
        <v>7.4</v>
      </c>
      <c r="P253">
        <v>432</v>
      </c>
      <c r="Q253">
        <v>133</v>
      </c>
      <c r="R253">
        <v>209364921</v>
      </c>
      <c r="S253">
        <v>145000000</v>
      </c>
      <c r="T253">
        <f>Table1[[#This Row],[Gross Revenue]]-Table1[[#This Row],[Budget]]</f>
        <v>64364921</v>
      </c>
      <c r="U253">
        <f>YEAR(Table1[[#This Row],[Release Date]])</f>
        <v>2006</v>
      </c>
    </row>
    <row r="254" spans="1:21" x14ac:dyDescent="0.25">
      <c r="A254" t="s">
        <v>5352</v>
      </c>
      <c r="B254">
        <v>1</v>
      </c>
      <c r="C254" s="8">
        <v>39411</v>
      </c>
      <c r="D254" t="s">
        <v>28</v>
      </c>
      <c r="E254" t="s">
        <v>32</v>
      </c>
      <c r="F254" t="s">
        <v>19</v>
      </c>
      <c r="G254" t="s">
        <v>20</v>
      </c>
      <c r="H254" t="s">
        <v>36</v>
      </c>
      <c r="I254" t="s">
        <v>605</v>
      </c>
      <c r="J254" t="s">
        <v>598</v>
      </c>
      <c r="K254">
        <v>2000</v>
      </c>
      <c r="L254">
        <v>5046</v>
      </c>
      <c r="M254">
        <v>663</v>
      </c>
      <c r="N254">
        <v>37000</v>
      </c>
      <c r="O254">
        <v>6.5</v>
      </c>
      <c r="P254">
        <v>443</v>
      </c>
      <c r="Q254">
        <v>130</v>
      </c>
      <c r="R254">
        <v>93417865</v>
      </c>
      <c r="S254">
        <v>190000000</v>
      </c>
      <c r="T254">
        <f>Table1[[#This Row],[Gross Revenue]]-Table1[[#This Row],[Budget]]</f>
        <v>-96582135</v>
      </c>
      <c r="U254">
        <f>YEAR(Table1[[#This Row],[Release Date]])</f>
        <v>2007</v>
      </c>
    </row>
    <row r="255" spans="1:21" x14ac:dyDescent="0.25">
      <c r="A255" t="s">
        <v>4335</v>
      </c>
      <c r="B255">
        <v>1</v>
      </c>
      <c r="C255" s="8">
        <v>38789</v>
      </c>
      <c r="D255" t="s">
        <v>28</v>
      </c>
      <c r="E255" t="s">
        <v>18</v>
      </c>
      <c r="F255" t="s">
        <v>19</v>
      </c>
      <c r="G255" t="s">
        <v>20</v>
      </c>
      <c r="H255" t="s">
        <v>38</v>
      </c>
      <c r="I255" t="s">
        <v>373</v>
      </c>
      <c r="J255" t="s">
        <v>4336</v>
      </c>
      <c r="K255">
        <v>11000</v>
      </c>
      <c r="L255">
        <v>13943</v>
      </c>
      <c r="M255">
        <v>65</v>
      </c>
      <c r="N255">
        <v>25000</v>
      </c>
      <c r="O255">
        <v>7.3</v>
      </c>
      <c r="P255">
        <v>274</v>
      </c>
      <c r="Q255">
        <v>118</v>
      </c>
      <c r="R255">
        <v>57981889</v>
      </c>
      <c r="S255">
        <v>40000000</v>
      </c>
      <c r="T255">
        <f>Table1[[#This Row],[Gross Revenue]]-Table1[[#This Row],[Budget]]</f>
        <v>17981889</v>
      </c>
      <c r="U255">
        <f>YEAR(Table1[[#This Row],[Release Date]])</f>
        <v>2006</v>
      </c>
    </row>
    <row r="256" spans="1:21" x14ac:dyDescent="0.25">
      <c r="A256" t="s">
        <v>4817</v>
      </c>
      <c r="B256">
        <v>1</v>
      </c>
      <c r="C256" s="8">
        <v>39078</v>
      </c>
      <c r="D256" t="s">
        <v>28</v>
      </c>
      <c r="E256" t="s">
        <v>18</v>
      </c>
      <c r="F256" t="s">
        <v>19</v>
      </c>
      <c r="G256" t="s">
        <v>20</v>
      </c>
      <c r="H256" t="s">
        <v>38</v>
      </c>
      <c r="I256" t="s">
        <v>2604</v>
      </c>
      <c r="J256" t="s">
        <v>4336</v>
      </c>
      <c r="K256">
        <v>3000</v>
      </c>
      <c r="L256">
        <v>5706</v>
      </c>
      <c r="M256">
        <v>65</v>
      </c>
      <c r="N256">
        <v>0</v>
      </c>
      <c r="O256">
        <v>5.6</v>
      </c>
      <c r="P256">
        <v>184</v>
      </c>
      <c r="Q256">
        <v>88</v>
      </c>
      <c r="R256">
        <v>19316646</v>
      </c>
      <c r="S256">
        <v>30000000</v>
      </c>
      <c r="T256">
        <f>Table1[[#This Row],[Gross Revenue]]-Table1[[#This Row],[Budget]]</f>
        <v>-10683354</v>
      </c>
      <c r="U256">
        <f>YEAR(Table1[[#This Row],[Release Date]])</f>
        <v>2006</v>
      </c>
    </row>
    <row r="257" spans="1:21" x14ac:dyDescent="0.25">
      <c r="A257" t="s">
        <v>3841</v>
      </c>
      <c r="B257">
        <v>1</v>
      </c>
      <c r="C257" s="8">
        <v>38487</v>
      </c>
      <c r="D257" t="s">
        <v>28</v>
      </c>
      <c r="E257" t="s">
        <v>32</v>
      </c>
      <c r="F257" t="s">
        <v>19</v>
      </c>
      <c r="G257" t="s">
        <v>20</v>
      </c>
      <c r="H257" t="s">
        <v>36</v>
      </c>
      <c r="I257" t="s">
        <v>3842</v>
      </c>
      <c r="J257" t="s">
        <v>3843</v>
      </c>
      <c r="K257">
        <v>975</v>
      </c>
      <c r="L257">
        <v>3326</v>
      </c>
      <c r="M257">
        <v>62</v>
      </c>
      <c r="N257">
        <v>0</v>
      </c>
      <c r="O257">
        <v>4.3</v>
      </c>
      <c r="P257">
        <v>91</v>
      </c>
      <c r="Q257">
        <v>82</v>
      </c>
      <c r="R257">
        <v>43575716</v>
      </c>
      <c r="S257">
        <v>85000000</v>
      </c>
      <c r="T257">
        <f>Table1[[#This Row],[Gross Revenue]]-Table1[[#This Row],[Budget]]</f>
        <v>-41424284</v>
      </c>
      <c r="U257">
        <f>YEAR(Table1[[#This Row],[Release Date]])</f>
        <v>2005</v>
      </c>
    </row>
    <row r="258" spans="1:21" x14ac:dyDescent="0.25">
      <c r="A258" t="s">
        <v>4479</v>
      </c>
      <c r="B258">
        <v>1</v>
      </c>
      <c r="C258" s="8">
        <v>38870</v>
      </c>
      <c r="D258" t="s">
        <v>28</v>
      </c>
      <c r="E258" t="s">
        <v>32</v>
      </c>
      <c r="F258" t="s">
        <v>19</v>
      </c>
      <c r="G258" t="s">
        <v>20</v>
      </c>
      <c r="H258" t="s">
        <v>36</v>
      </c>
      <c r="I258" t="s">
        <v>2361</v>
      </c>
      <c r="J258" t="s">
        <v>3843</v>
      </c>
      <c r="K258">
        <v>14000</v>
      </c>
      <c r="L258">
        <v>27842</v>
      </c>
      <c r="M258">
        <v>62</v>
      </c>
      <c r="N258">
        <v>0</v>
      </c>
      <c r="O258">
        <v>5.8</v>
      </c>
      <c r="P258">
        <v>178</v>
      </c>
      <c r="Q258">
        <v>94</v>
      </c>
      <c r="R258">
        <v>103812241</v>
      </c>
      <c r="S258">
        <v>79000000</v>
      </c>
      <c r="T258">
        <f>Table1[[#This Row],[Gross Revenue]]-Table1[[#This Row],[Budget]]</f>
        <v>24812241</v>
      </c>
      <c r="U258">
        <f>YEAR(Table1[[#This Row],[Release Date]])</f>
        <v>2006</v>
      </c>
    </row>
    <row r="259" spans="1:21" x14ac:dyDescent="0.25">
      <c r="A259" t="s">
        <v>5281</v>
      </c>
      <c r="B259">
        <v>1</v>
      </c>
      <c r="C259" s="8">
        <v>39368</v>
      </c>
      <c r="D259" t="s">
        <v>28</v>
      </c>
      <c r="E259" t="s">
        <v>32</v>
      </c>
      <c r="F259" t="s">
        <v>19</v>
      </c>
      <c r="G259" t="s">
        <v>20</v>
      </c>
      <c r="H259" t="s">
        <v>43</v>
      </c>
      <c r="I259" t="s">
        <v>1226</v>
      </c>
      <c r="J259" t="s">
        <v>3843</v>
      </c>
      <c r="K259">
        <v>12000</v>
      </c>
      <c r="L259">
        <v>16718</v>
      </c>
      <c r="M259">
        <v>62</v>
      </c>
      <c r="N259">
        <v>52000</v>
      </c>
      <c r="O259">
        <v>6.1</v>
      </c>
      <c r="P259">
        <v>358</v>
      </c>
      <c r="Q259">
        <v>114</v>
      </c>
      <c r="R259">
        <v>155181732</v>
      </c>
      <c r="S259">
        <v>110000000</v>
      </c>
      <c r="T259">
        <f>Table1[[#This Row],[Gross Revenue]]-Table1[[#This Row],[Budget]]</f>
        <v>45181732</v>
      </c>
      <c r="U259">
        <f>YEAR(Table1[[#This Row],[Release Date]])</f>
        <v>2007</v>
      </c>
    </row>
    <row r="260" spans="1:21" x14ac:dyDescent="0.25">
      <c r="A260" t="s">
        <v>1448</v>
      </c>
      <c r="B260">
        <v>1</v>
      </c>
      <c r="C260" s="8">
        <v>37162</v>
      </c>
      <c r="D260" t="s">
        <v>28</v>
      </c>
      <c r="E260" t="s">
        <v>22</v>
      </c>
      <c r="F260" t="s">
        <v>19</v>
      </c>
      <c r="G260" t="s">
        <v>20</v>
      </c>
      <c r="H260" t="s">
        <v>43</v>
      </c>
      <c r="I260" t="s">
        <v>979</v>
      </c>
      <c r="J260" t="s">
        <v>308</v>
      </c>
      <c r="K260">
        <v>15000</v>
      </c>
      <c r="L260">
        <v>16692</v>
      </c>
      <c r="M260">
        <v>52</v>
      </c>
      <c r="N260">
        <v>365</v>
      </c>
      <c r="O260">
        <v>6.7</v>
      </c>
      <c r="P260">
        <v>111</v>
      </c>
      <c r="Q260">
        <v>112</v>
      </c>
      <c r="R260">
        <v>6830957</v>
      </c>
      <c r="S260">
        <v>21000000</v>
      </c>
      <c r="T260">
        <f>Table1[[#This Row],[Gross Revenue]]-Table1[[#This Row],[Budget]]</f>
        <v>-14169043</v>
      </c>
      <c r="U260">
        <f>YEAR(Table1[[#This Row],[Release Date]])</f>
        <v>2001</v>
      </c>
    </row>
    <row r="261" spans="1:21" x14ac:dyDescent="0.25">
      <c r="A261" t="s">
        <v>3639</v>
      </c>
      <c r="B261">
        <v>1</v>
      </c>
      <c r="C261" s="8">
        <v>38373</v>
      </c>
      <c r="D261" t="s">
        <v>28</v>
      </c>
      <c r="E261" t="s">
        <v>30</v>
      </c>
      <c r="F261" t="s">
        <v>19</v>
      </c>
      <c r="G261" t="s">
        <v>20</v>
      </c>
      <c r="H261" t="s">
        <v>43</v>
      </c>
      <c r="I261" t="s">
        <v>416</v>
      </c>
      <c r="J261" t="s">
        <v>308</v>
      </c>
      <c r="K261">
        <v>8000</v>
      </c>
      <c r="L261">
        <v>10552</v>
      </c>
      <c r="M261">
        <v>52</v>
      </c>
      <c r="N261">
        <v>0</v>
      </c>
      <c r="O261">
        <v>5.4</v>
      </c>
      <c r="P261">
        <v>167</v>
      </c>
      <c r="Q261">
        <v>102</v>
      </c>
      <c r="R261">
        <v>49392095</v>
      </c>
      <c r="S261">
        <v>100000000</v>
      </c>
      <c r="T261">
        <f>Table1[[#This Row],[Gross Revenue]]-Table1[[#This Row],[Budget]]</f>
        <v>-50607905</v>
      </c>
      <c r="U261">
        <f>YEAR(Table1[[#This Row],[Release Date]])</f>
        <v>2005</v>
      </c>
    </row>
    <row r="262" spans="1:21" x14ac:dyDescent="0.25">
      <c r="A262" t="s">
        <v>4418</v>
      </c>
      <c r="B262">
        <v>1</v>
      </c>
      <c r="C262" s="8">
        <v>38838</v>
      </c>
      <c r="D262" t="s">
        <v>28</v>
      </c>
      <c r="E262" t="s">
        <v>37</v>
      </c>
      <c r="F262" t="s">
        <v>19</v>
      </c>
      <c r="G262" t="s">
        <v>20</v>
      </c>
      <c r="H262" t="s">
        <v>38</v>
      </c>
      <c r="I262" t="s">
        <v>2923</v>
      </c>
      <c r="J262" t="s">
        <v>4419</v>
      </c>
      <c r="K262">
        <v>1000</v>
      </c>
      <c r="L262">
        <v>2665</v>
      </c>
      <c r="M262">
        <v>18</v>
      </c>
      <c r="N262">
        <v>24000</v>
      </c>
      <c r="O262">
        <v>5</v>
      </c>
      <c r="P262">
        <v>270</v>
      </c>
      <c r="Q262">
        <v>86</v>
      </c>
      <c r="R262">
        <v>18112929</v>
      </c>
      <c r="S262">
        <v>1000000</v>
      </c>
      <c r="T262">
        <f>Table1[[#This Row],[Gross Revenue]]-Table1[[#This Row],[Budget]]</f>
        <v>17112929</v>
      </c>
      <c r="U262">
        <f>YEAR(Table1[[#This Row],[Release Date]])</f>
        <v>2006</v>
      </c>
    </row>
    <row r="263" spans="1:21" x14ac:dyDescent="0.25">
      <c r="A263" t="s">
        <v>3641</v>
      </c>
      <c r="B263">
        <v>1</v>
      </c>
      <c r="C263" s="8">
        <v>38375</v>
      </c>
      <c r="D263" t="s">
        <v>28</v>
      </c>
      <c r="E263" t="s">
        <v>22</v>
      </c>
      <c r="F263" t="s">
        <v>19</v>
      </c>
      <c r="G263" t="s">
        <v>20</v>
      </c>
      <c r="H263" t="s">
        <v>43</v>
      </c>
      <c r="I263" t="s">
        <v>605</v>
      </c>
      <c r="J263" t="s">
        <v>3642</v>
      </c>
      <c r="K263">
        <v>2000</v>
      </c>
      <c r="L263">
        <v>4947</v>
      </c>
      <c r="M263">
        <v>7</v>
      </c>
      <c r="N263">
        <v>0</v>
      </c>
      <c r="O263">
        <v>5.6</v>
      </c>
      <c r="P263">
        <v>111</v>
      </c>
      <c r="Q263">
        <v>109</v>
      </c>
      <c r="R263">
        <v>22927390</v>
      </c>
      <c r="S263">
        <v>18000000</v>
      </c>
      <c r="T263">
        <f>Table1[[#This Row],[Gross Revenue]]-Table1[[#This Row],[Budget]]</f>
        <v>4927390</v>
      </c>
      <c r="U263">
        <f>YEAR(Table1[[#This Row],[Release Date]])</f>
        <v>2005</v>
      </c>
    </row>
    <row r="264" spans="1:21" x14ac:dyDescent="0.25">
      <c r="A264" t="s">
        <v>4318</v>
      </c>
      <c r="B264">
        <v>1</v>
      </c>
      <c r="C264" s="8">
        <v>38777</v>
      </c>
      <c r="D264" t="s">
        <v>28</v>
      </c>
      <c r="E264" t="s">
        <v>25</v>
      </c>
      <c r="F264" t="s">
        <v>19</v>
      </c>
      <c r="G264" t="s">
        <v>20</v>
      </c>
      <c r="H264" t="s">
        <v>38</v>
      </c>
      <c r="I264" t="s">
        <v>1212</v>
      </c>
      <c r="J264" t="s">
        <v>4319</v>
      </c>
      <c r="K264">
        <v>968</v>
      </c>
      <c r="L264">
        <v>2046</v>
      </c>
      <c r="M264">
        <v>32</v>
      </c>
      <c r="N264">
        <v>0</v>
      </c>
      <c r="O264">
        <v>5.6</v>
      </c>
      <c r="P264">
        <v>66</v>
      </c>
      <c r="Q264">
        <v>82</v>
      </c>
      <c r="R264">
        <v>40557</v>
      </c>
      <c r="S264">
        <v>60000</v>
      </c>
      <c r="T264">
        <f>Table1[[#This Row],[Gross Revenue]]-Table1[[#This Row],[Budget]]</f>
        <v>-19443</v>
      </c>
      <c r="U264">
        <f>YEAR(Table1[[#This Row],[Release Date]])</f>
        <v>2006</v>
      </c>
    </row>
    <row r="265" spans="1:21" x14ac:dyDescent="0.25">
      <c r="A265" t="s">
        <v>2421</v>
      </c>
      <c r="B265">
        <v>1</v>
      </c>
      <c r="C265" s="8">
        <v>37688</v>
      </c>
      <c r="D265" t="s">
        <v>28</v>
      </c>
      <c r="E265" t="s">
        <v>32</v>
      </c>
      <c r="F265" t="s">
        <v>19</v>
      </c>
      <c r="G265" t="s">
        <v>35</v>
      </c>
      <c r="H265" t="s">
        <v>43</v>
      </c>
      <c r="I265" t="s">
        <v>373</v>
      </c>
      <c r="J265" t="s">
        <v>2422</v>
      </c>
      <c r="K265">
        <v>11000</v>
      </c>
      <c r="L265">
        <v>13073</v>
      </c>
      <c r="M265">
        <v>42</v>
      </c>
      <c r="N265">
        <v>0</v>
      </c>
      <c r="O265">
        <v>6</v>
      </c>
      <c r="P265">
        <v>163</v>
      </c>
      <c r="Q265">
        <v>124</v>
      </c>
      <c r="R265">
        <v>68642452</v>
      </c>
      <c r="S265">
        <v>130000000</v>
      </c>
      <c r="T265">
        <f>Table1[[#This Row],[Gross Revenue]]-Table1[[#This Row],[Budget]]</f>
        <v>-61357548</v>
      </c>
      <c r="U265">
        <f>YEAR(Table1[[#This Row],[Release Date]])</f>
        <v>2003</v>
      </c>
    </row>
    <row r="266" spans="1:21" x14ac:dyDescent="0.25">
      <c r="A266" t="s">
        <v>4020</v>
      </c>
      <c r="B266">
        <v>1</v>
      </c>
      <c r="C266" s="8">
        <v>38595</v>
      </c>
      <c r="D266" t="s">
        <v>28</v>
      </c>
      <c r="E266" t="s">
        <v>37</v>
      </c>
      <c r="F266" t="s">
        <v>19</v>
      </c>
      <c r="G266" t="s">
        <v>20</v>
      </c>
      <c r="H266" t="s">
        <v>38</v>
      </c>
      <c r="I266" t="s">
        <v>375</v>
      </c>
      <c r="J266" t="s">
        <v>2422</v>
      </c>
      <c r="K266">
        <v>991</v>
      </c>
      <c r="L266">
        <v>2609</v>
      </c>
      <c r="M266">
        <v>42</v>
      </c>
      <c r="N266">
        <v>0</v>
      </c>
      <c r="O266">
        <v>6.5</v>
      </c>
      <c r="P266">
        <v>308</v>
      </c>
      <c r="Q266">
        <v>101</v>
      </c>
      <c r="R266">
        <v>39103378</v>
      </c>
      <c r="S266">
        <v>20000000</v>
      </c>
      <c r="T266">
        <f>Table1[[#This Row],[Gross Revenue]]-Table1[[#This Row],[Budget]]</f>
        <v>19103378</v>
      </c>
      <c r="U266">
        <f>YEAR(Table1[[#This Row],[Release Date]])</f>
        <v>2005</v>
      </c>
    </row>
    <row r="267" spans="1:21" x14ac:dyDescent="0.25">
      <c r="A267" t="s">
        <v>5322</v>
      </c>
      <c r="B267">
        <v>1</v>
      </c>
      <c r="C267" s="8">
        <v>39393</v>
      </c>
      <c r="D267" t="s">
        <v>28</v>
      </c>
      <c r="E267" t="s">
        <v>32</v>
      </c>
      <c r="F267" t="s">
        <v>19</v>
      </c>
      <c r="G267" t="s">
        <v>20</v>
      </c>
      <c r="H267" t="s">
        <v>43</v>
      </c>
      <c r="I267" t="s">
        <v>597</v>
      </c>
      <c r="J267" t="s">
        <v>2422</v>
      </c>
      <c r="K267">
        <v>14000</v>
      </c>
      <c r="L267">
        <v>16922</v>
      </c>
      <c r="M267">
        <v>42</v>
      </c>
      <c r="N267">
        <v>21000</v>
      </c>
      <c r="O267">
        <v>6</v>
      </c>
      <c r="P267">
        <v>202</v>
      </c>
      <c r="Q267">
        <v>106</v>
      </c>
      <c r="R267">
        <v>27356090</v>
      </c>
      <c r="S267">
        <v>90000000</v>
      </c>
      <c r="T267">
        <f>Table1[[#This Row],[Gross Revenue]]-Table1[[#This Row],[Budget]]</f>
        <v>-62643910</v>
      </c>
      <c r="U267">
        <f>YEAR(Table1[[#This Row],[Release Date]])</f>
        <v>2007</v>
      </c>
    </row>
    <row r="268" spans="1:21" x14ac:dyDescent="0.25">
      <c r="A268" t="s">
        <v>1135</v>
      </c>
      <c r="B268">
        <v>1</v>
      </c>
      <c r="C268" s="8">
        <v>36997</v>
      </c>
      <c r="D268" t="s">
        <v>28</v>
      </c>
      <c r="E268" t="s">
        <v>25</v>
      </c>
      <c r="F268" t="s">
        <v>19</v>
      </c>
      <c r="G268" t="s">
        <v>20</v>
      </c>
      <c r="H268" t="s">
        <v>43</v>
      </c>
      <c r="I268" t="s">
        <v>1136</v>
      </c>
      <c r="J268" t="s">
        <v>1137</v>
      </c>
      <c r="K268">
        <v>799</v>
      </c>
      <c r="L268">
        <v>4291</v>
      </c>
      <c r="M268">
        <v>2</v>
      </c>
      <c r="N268">
        <v>0</v>
      </c>
      <c r="O268">
        <v>6.3</v>
      </c>
      <c r="P268">
        <v>37</v>
      </c>
      <c r="Q268">
        <v>89</v>
      </c>
      <c r="R268">
        <v>13903262</v>
      </c>
      <c r="S268">
        <v>11000000</v>
      </c>
      <c r="T268">
        <f>Table1[[#This Row],[Gross Revenue]]-Table1[[#This Row],[Budget]]</f>
        <v>2903262</v>
      </c>
      <c r="U268">
        <f>YEAR(Table1[[#This Row],[Release Date]])</f>
        <v>2001</v>
      </c>
    </row>
    <row r="269" spans="1:21" x14ac:dyDescent="0.25">
      <c r="A269" t="s">
        <v>857</v>
      </c>
      <c r="B269">
        <v>1</v>
      </c>
      <c r="C269" s="8">
        <v>36848</v>
      </c>
      <c r="D269" t="s">
        <v>28</v>
      </c>
      <c r="E269" t="s">
        <v>25</v>
      </c>
      <c r="F269" t="s">
        <v>19</v>
      </c>
      <c r="G269" t="s">
        <v>20</v>
      </c>
      <c r="H269" t="s">
        <v>43</v>
      </c>
      <c r="I269" t="s">
        <v>126</v>
      </c>
      <c r="J269" t="s">
        <v>441</v>
      </c>
      <c r="K269">
        <v>12000</v>
      </c>
      <c r="L269">
        <v>16646</v>
      </c>
      <c r="M269">
        <v>420</v>
      </c>
      <c r="N269">
        <v>0</v>
      </c>
      <c r="O269">
        <v>6.7</v>
      </c>
      <c r="P269">
        <v>121</v>
      </c>
      <c r="Q269">
        <v>125</v>
      </c>
      <c r="R269">
        <v>75764085</v>
      </c>
      <c r="S269">
        <v>60000000</v>
      </c>
      <c r="T269">
        <f>Table1[[#This Row],[Gross Revenue]]-Table1[[#This Row],[Budget]]</f>
        <v>15764085</v>
      </c>
      <c r="U269">
        <f>YEAR(Table1[[#This Row],[Release Date]])</f>
        <v>2000</v>
      </c>
    </row>
    <row r="270" spans="1:21" x14ac:dyDescent="0.25">
      <c r="A270" t="s">
        <v>1152</v>
      </c>
      <c r="B270">
        <v>1</v>
      </c>
      <c r="C270" s="8">
        <v>37005</v>
      </c>
      <c r="D270" t="s">
        <v>28</v>
      </c>
      <c r="E270" t="s">
        <v>32</v>
      </c>
      <c r="F270" t="s">
        <v>19</v>
      </c>
      <c r="G270" t="s">
        <v>20</v>
      </c>
      <c r="H270" t="s">
        <v>43</v>
      </c>
      <c r="I270" t="s">
        <v>1153</v>
      </c>
      <c r="J270" t="s">
        <v>441</v>
      </c>
      <c r="K270">
        <v>191</v>
      </c>
      <c r="L270">
        <v>664</v>
      </c>
      <c r="M270">
        <v>420</v>
      </c>
      <c r="N270">
        <v>0</v>
      </c>
      <c r="O270">
        <v>6.6</v>
      </c>
      <c r="P270">
        <v>127</v>
      </c>
      <c r="Q270">
        <v>90</v>
      </c>
      <c r="R270">
        <v>226138454</v>
      </c>
      <c r="S270">
        <v>90000000</v>
      </c>
      <c r="T270">
        <f>Table1[[#This Row],[Gross Revenue]]-Table1[[#This Row],[Budget]]</f>
        <v>136138454</v>
      </c>
      <c r="U270">
        <f>YEAR(Table1[[#This Row],[Release Date]])</f>
        <v>2001</v>
      </c>
    </row>
    <row r="271" spans="1:21" x14ac:dyDescent="0.25">
      <c r="A271" t="s">
        <v>1479</v>
      </c>
      <c r="B271">
        <v>1</v>
      </c>
      <c r="C271" s="8">
        <v>37178</v>
      </c>
      <c r="D271" t="s">
        <v>28</v>
      </c>
      <c r="E271" t="s">
        <v>18</v>
      </c>
      <c r="F271" t="s">
        <v>19</v>
      </c>
      <c r="G271" t="s">
        <v>24</v>
      </c>
      <c r="H271" t="s">
        <v>38</v>
      </c>
      <c r="I271" t="s">
        <v>401</v>
      </c>
      <c r="J271" t="s">
        <v>441</v>
      </c>
      <c r="K271">
        <v>22000</v>
      </c>
      <c r="L271">
        <v>35867</v>
      </c>
      <c r="M271">
        <v>420</v>
      </c>
      <c r="N271">
        <v>0</v>
      </c>
      <c r="O271">
        <v>7.2</v>
      </c>
      <c r="P271">
        <v>210</v>
      </c>
      <c r="Q271">
        <v>124</v>
      </c>
      <c r="R271">
        <v>92930005</v>
      </c>
      <c r="S271">
        <v>78000000</v>
      </c>
      <c r="T271">
        <f>Table1[[#This Row],[Gross Revenue]]-Table1[[#This Row],[Budget]]</f>
        <v>14930005</v>
      </c>
      <c r="U271">
        <f>YEAR(Table1[[#This Row],[Release Date]])</f>
        <v>2001</v>
      </c>
    </row>
    <row r="272" spans="1:21" x14ac:dyDescent="0.25">
      <c r="A272" t="s">
        <v>1903</v>
      </c>
      <c r="B272">
        <v>1</v>
      </c>
      <c r="C272" s="8">
        <v>37410</v>
      </c>
      <c r="D272" t="s">
        <v>28</v>
      </c>
      <c r="E272" t="s">
        <v>32</v>
      </c>
      <c r="F272" t="s">
        <v>19</v>
      </c>
      <c r="G272" t="s">
        <v>20</v>
      </c>
      <c r="H272" t="s">
        <v>43</v>
      </c>
      <c r="I272" t="s">
        <v>313</v>
      </c>
      <c r="J272" t="s">
        <v>441</v>
      </c>
      <c r="K272">
        <v>4000</v>
      </c>
      <c r="L272">
        <v>9814</v>
      </c>
      <c r="M272">
        <v>420</v>
      </c>
      <c r="N272">
        <v>782</v>
      </c>
      <c r="O272">
        <v>6.3</v>
      </c>
      <c r="P272">
        <v>117</v>
      </c>
      <c r="Q272">
        <v>97</v>
      </c>
      <c r="R272">
        <v>28328132</v>
      </c>
      <c r="S272">
        <v>58000000</v>
      </c>
      <c r="T272">
        <f>Table1[[#This Row],[Gross Revenue]]-Table1[[#This Row],[Budget]]</f>
        <v>-29671868</v>
      </c>
      <c r="U272">
        <f>YEAR(Table1[[#This Row],[Release Date]])</f>
        <v>2002</v>
      </c>
    </row>
    <row r="273" spans="1:21" x14ac:dyDescent="0.25">
      <c r="A273" t="s">
        <v>2900</v>
      </c>
      <c r="B273">
        <v>1</v>
      </c>
      <c r="C273" s="8">
        <v>37952</v>
      </c>
      <c r="D273" t="s">
        <v>28</v>
      </c>
      <c r="E273" t="s">
        <v>32</v>
      </c>
      <c r="F273" t="s">
        <v>19</v>
      </c>
      <c r="G273" t="s">
        <v>93</v>
      </c>
      <c r="H273" t="s">
        <v>43</v>
      </c>
      <c r="I273" t="s">
        <v>928</v>
      </c>
      <c r="J273" t="s">
        <v>441</v>
      </c>
      <c r="K273">
        <v>20000</v>
      </c>
      <c r="L273">
        <v>21714</v>
      </c>
      <c r="M273">
        <v>420</v>
      </c>
      <c r="N273">
        <v>0</v>
      </c>
      <c r="O273">
        <v>6.8</v>
      </c>
      <c r="P273">
        <v>334</v>
      </c>
      <c r="Q273">
        <v>104</v>
      </c>
      <c r="R273">
        <v>234360014</v>
      </c>
      <c r="S273">
        <v>210000000</v>
      </c>
      <c r="T273">
        <f>Table1[[#This Row],[Gross Revenue]]-Table1[[#This Row],[Budget]]</f>
        <v>24360014</v>
      </c>
      <c r="U273">
        <f>YEAR(Table1[[#This Row],[Release Date]])</f>
        <v>2003</v>
      </c>
    </row>
    <row r="274" spans="1:21" x14ac:dyDescent="0.25">
      <c r="A274" t="s">
        <v>3078</v>
      </c>
      <c r="B274">
        <v>1</v>
      </c>
      <c r="C274" s="8">
        <v>38052</v>
      </c>
      <c r="D274" t="s">
        <v>28</v>
      </c>
      <c r="E274" t="s">
        <v>32</v>
      </c>
      <c r="F274" t="s">
        <v>19</v>
      </c>
      <c r="G274" t="s">
        <v>20</v>
      </c>
      <c r="H274" t="s">
        <v>43</v>
      </c>
      <c r="I274" t="s">
        <v>3079</v>
      </c>
      <c r="J274" t="s">
        <v>441</v>
      </c>
      <c r="K274">
        <v>268</v>
      </c>
      <c r="L274">
        <v>1125</v>
      </c>
      <c r="M274">
        <v>420</v>
      </c>
      <c r="N274">
        <v>0</v>
      </c>
      <c r="O274">
        <v>6.2</v>
      </c>
      <c r="P274">
        <v>162</v>
      </c>
      <c r="Q274">
        <v>91</v>
      </c>
      <c r="R274">
        <v>140080850</v>
      </c>
      <c r="S274">
        <v>140000000</v>
      </c>
      <c r="T274">
        <f>Table1[[#This Row],[Gross Revenue]]-Table1[[#This Row],[Budget]]</f>
        <v>80850</v>
      </c>
      <c r="U274">
        <f>YEAR(Table1[[#This Row],[Release Date]])</f>
        <v>2004</v>
      </c>
    </row>
    <row r="275" spans="1:21" x14ac:dyDescent="0.25">
      <c r="A275" t="s">
        <v>4358</v>
      </c>
      <c r="B275">
        <v>1</v>
      </c>
      <c r="C275" s="8">
        <v>38802</v>
      </c>
      <c r="D275" t="s">
        <v>28</v>
      </c>
      <c r="E275" t="s">
        <v>32</v>
      </c>
      <c r="F275" t="s">
        <v>19</v>
      </c>
      <c r="G275" t="s">
        <v>20</v>
      </c>
      <c r="H275" t="s">
        <v>43</v>
      </c>
      <c r="I275" t="s">
        <v>112</v>
      </c>
      <c r="J275" t="s">
        <v>441</v>
      </c>
      <c r="K275">
        <v>2000</v>
      </c>
      <c r="L275">
        <v>3768</v>
      </c>
      <c r="M275">
        <v>420</v>
      </c>
      <c r="N275">
        <v>0</v>
      </c>
      <c r="O275">
        <v>6.2</v>
      </c>
      <c r="P275">
        <v>236</v>
      </c>
      <c r="Q275">
        <v>104</v>
      </c>
      <c r="R275">
        <v>78009155</v>
      </c>
      <c r="S275">
        <v>75000000</v>
      </c>
      <c r="T275">
        <f>Table1[[#This Row],[Gross Revenue]]-Table1[[#This Row],[Budget]]</f>
        <v>3009155</v>
      </c>
      <c r="U275">
        <f>YEAR(Table1[[#This Row],[Release Date]])</f>
        <v>2006</v>
      </c>
    </row>
    <row r="276" spans="1:21" x14ac:dyDescent="0.25">
      <c r="A276" t="s">
        <v>4998</v>
      </c>
      <c r="B276">
        <v>1</v>
      </c>
      <c r="C276" s="8">
        <v>39192</v>
      </c>
      <c r="D276" t="s">
        <v>28</v>
      </c>
      <c r="E276" t="s">
        <v>32</v>
      </c>
      <c r="F276" t="s">
        <v>19</v>
      </c>
      <c r="G276" t="s">
        <v>20</v>
      </c>
      <c r="H276" t="s">
        <v>43</v>
      </c>
      <c r="I276" t="s">
        <v>1226</v>
      </c>
      <c r="J276" t="s">
        <v>441</v>
      </c>
      <c r="K276">
        <v>12000</v>
      </c>
      <c r="L276">
        <v>16235</v>
      </c>
      <c r="M276">
        <v>420</v>
      </c>
      <c r="N276">
        <v>21000</v>
      </c>
      <c r="O276">
        <v>6</v>
      </c>
      <c r="P276">
        <v>245</v>
      </c>
      <c r="Q276">
        <v>101</v>
      </c>
      <c r="R276">
        <v>72660029</v>
      </c>
      <c r="S276">
        <v>100000000</v>
      </c>
      <c r="T276">
        <f>Table1[[#This Row],[Gross Revenue]]-Table1[[#This Row],[Budget]]</f>
        <v>-27339971</v>
      </c>
      <c r="U276">
        <f>YEAR(Table1[[#This Row],[Release Date]])</f>
        <v>2007</v>
      </c>
    </row>
    <row r="277" spans="1:21" x14ac:dyDescent="0.25">
      <c r="A277" t="s">
        <v>3794</v>
      </c>
      <c r="B277">
        <v>1</v>
      </c>
      <c r="C277" s="8">
        <v>38459</v>
      </c>
      <c r="D277" t="s">
        <v>28</v>
      </c>
      <c r="E277" t="s">
        <v>22</v>
      </c>
      <c r="F277" t="s">
        <v>19</v>
      </c>
      <c r="G277" t="s">
        <v>20</v>
      </c>
      <c r="H277" t="s">
        <v>43</v>
      </c>
      <c r="I277" t="s">
        <v>3795</v>
      </c>
      <c r="J277" t="s">
        <v>3796</v>
      </c>
      <c r="K277">
        <v>984</v>
      </c>
      <c r="L277">
        <v>2563</v>
      </c>
      <c r="M277">
        <v>3</v>
      </c>
      <c r="N277">
        <v>0</v>
      </c>
      <c r="O277">
        <v>7.1</v>
      </c>
      <c r="P277">
        <v>20</v>
      </c>
      <c r="Q277">
        <v>120</v>
      </c>
      <c r="R277">
        <v>3773863</v>
      </c>
      <c r="S277">
        <v>1000000</v>
      </c>
      <c r="T277">
        <f>Table1[[#This Row],[Gross Revenue]]-Table1[[#This Row],[Budget]]</f>
        <v>2773863</v>
      </c>
      <c r="U277">
        <f>YEAR(Table1[[#This Row],[Release Date]])</f>
        <v>2005</v>
      </c>
    </row>
    <row r="278" spans="1:21" x14ac:dyDescent="0.25">
      <c r="A278" t="s">
        <v>2089</v>
      </c>
      <c r="B278">
        <v>1</v>
      </c>
      <c r="C278" s="8">
        <v>37511</v>
      </c>
      <c r="D278" t="s">
        <v>28</v>
      </c>
      <c r="E278" t="s">
        <v>25</v>
      </c>
      <c r="F278" t="s">
        <v>19</v>
      </c>
      <c r="G278" t="s">
        <v>20</v>
      </c>
      <c r="H278" t="s">
        <v>43</v>
      </c>
      <c r="I278" t="s">
        <v>201</v>
      </c>
      <c r="J278" t="s">
        <v>2090</v>
      </c>
      <c r="K278">
        <v>3000</v>
      </c>
      <c r="L278">
        <v>5668</v>
      </c>
      <c r="M278">
        <v>12</v>
      </c>
      <c r="N278">
        <v>0</v>
      </c>
      <c r="O278">
        <v>6.9</v>
      </c>
      <c r="P278">
        <v>121</v>
      </c>
      <c r="Q278">
        <v>92</v>
      </c>
      <c r="R278">
        <v>8786715</v>
      </c>
      <c r="S278">
        <v>5000000</v>
      </c>
      <c r="T278">
        <f>Table1[[#This Row],[Gross Revenue]]-Table1[[#This Row],[Budget]]</f>
        <v>3786715</v>
      </c>
      <c r="U278">
        <f>YEAR(Table1[[#This Row],[Release Date]])</f>
        <v>2002</v>
      </c>
    </row>
    <row r="279" spans="1:21" x14ac:dyDescent="0.25">
      <c r="A279" t="s">
        <v>767</v>
      </c>
      <c r="B279">
        <v>1</v>
      </c>
      <c r="C279" s="8">
        <v>36802</v>
      </c>
      <c r="D279" t="s">
        <v>28</v>
      </c>
      <c r="E279" t="s">
        <v>30</v>
      </c>
      <c r="F279" t="s">
        <v>19</v>
      </c>
      <c r="G279" t="s">
        <v>20</v>
      </c>
      <c r="H279" t="s">
        <v>36</v>
      </c>
      <c r="I279" t="s">
        <v>418</v>
      </c>
      <c r="J279" t="s">
        <v>82</v>
      </c>
      <c r="K279">
        <v>3000</v>
      </c>
      <c r="L279">
        <v>4902</v>
      </c>
      <c r="M279">
        <v>0</v>
      </c>
      <c r="N279">
        <v>0</v>
      </c>
      <c r="O279">
        <v>5.6</v>
      </c>
      <c r="P279">
        <v>181</v>
      </c>
      <c r="Q279">
        <v>114</v>
      </c>
      <c r="R279">
        <v>60874615</v>
      </c>
      <c r="S279">
        <v>90000000</v>
      </c>
      <c r="T279">
        <f>Table1[[#This Row],[Gross Revenue]]-Table1[[#This Row],[Budget]]</f>
        <v>-29125385</v>
      </c>
      <c r="U279">
        <f>YEAR(Table1[[#This Row],[Release Date]])</f>
        <v>2000</v>
      </c>
    </row>
    <row r="280" spans="1:21" x14ac:dyDescent="0.25">
      <c r="A280" t="s">
        <v>1382</v>
      </c>
      <c r="B280">
        <v>1</v>
      </c>
      <c r="C280" s="8">
        <v>37125</v>
      </c>
      <c r="D280" t="s">
        <v>28</v>
      </c>
      <c r="E280" t="s">
        <v>18</v>
      </c>
      <c r="F280" t="s">
        <v>19</v>
      </c>
      <c r="G280" t="s">
        <v>48</v>
      </c>
      <c r="H280" t="s">
        <v>38</v>
      </c>
      <c r="I280" t="s">
        <v>514</v>
      </c>
      <c r="J280" t="s">
        <v>82</v>
      </c>
      <c r="K280">
        <v>548</v>
      </c>
      <c r="L280">
        <v>1005</v>
      </c>
      <c r="M280">
        <v>0</v>
      </c>
      <c r="N280">
        <v>675</v>
      </c>
      <c r="O280">
        <v>6.3</v>
      </c>
      <c r="P280">
        <v>149</v>
      </c>
      <c r="Q280">
        <v>114</v>
      </c>
      <c r="R280">
        <v>6592103</v>
      </c>
      <c r="S280">
        <v>35000000</v>
      </c>
      <c r="T280">
        <f>Table1[[#This Row],[Gross Revenue]]-Table1[[#This Row],[Budget]]</f>
        <v>-28407897</v>
      </c>
      <c r="U280">
        <f>YEAR(Table1[[#This Row],[Release Date]])</f>
        <v>2001</v>
      </c>
    </row>
    <row r="281" spans="1:21" x14ac:dyDescent="0.25">
      <c r="A281" t="s">
        <v>2825</v>
      </c>
      <c r="B281">
        <v>1</v>
      </c>
      <c r="C281" s="8">
        <v>37908</v>
      </c>
      <c r="D281" t="s">
        <v>28</v>
      </c>
      <c r="E281" t="s">
        <v>18</v>
      </c>
      <c r="F281" t="s">
        <v>19</v>
      </c>
      <c r="G281" t="s">
        <v>24</v>
      </c>
      <c r="H281" t="s">
        <v>38</v>
      </c>
      <c r="I281" t="s">
        <v>521</v>
      </c>
      <c r="J281" t="s">
        <v>82</v>
      </c>
      <c r="K281">
        <v>19000</v>
      </c>
      <c r="L281">
        <v>22833</v>
      </c>
      <c r="M281">
        <v>0</v>
      </c>
      <c r="N281">
        <v>0</v>
      </c>
      <c r="O281">
        <v>5.6</v>
      </c>
      <c r="P281">
        <v>240</v>
      </c>
      <c r="Q281">
        <v>121</v>
      </c>
      <c r="R281">
        <v>22518325</v>
      </c>
      <c r="S281">
        <v>50000000</v>
      </c>
      <c r="T281">
        <f>Table1[[#This Row],[Gross Revenue]]-Table1[[#This Row],[Budget]]</f>
        <v>-27481675</v>
      </c>
      <c r="U281">
        <f>YEAR(Table1[[#This Row],[Release Date]])</f>
        <v>2003</v>
      </c>
    </row>
    <row r="282" spans="1:21" x14ac:dyDescent="0.25">
      <c r="A282" t="s">
        <v>3069</v>
      </c>
      <c r="B282">
        <v>1</v>
      </c>
      <c r="C282" s="8">
        <v>38046</v>
      </c>
      <c r="D282" t="s">
        <v>28</v>
      </c>
      <c r="E282" t="s">
        <v>18</v>
      </c>
      <c r="F282" t="s">
        <v>19</v>
      </c>
      <c r="G282" t="s">
        <v>20</v>
      </c>
      <c r="H282" t="s">
        <v>38</v>
      </c>
      <c r="I282" t="s">
        <v>3070</v>
      </c>
      <c r="J282" t="s">
        <v>82</v>
      </c>
      <c r="K282">
        <v>343</v>
      </c>
      <c r="L282">
        <v>408</v>
      </c>
      <c r="M282">
        <v>0</v>
      </c>
      <c r="N282">
        <v>559</v>
      </c>
      <c r="O282">
        <v>6.2</v>
      </c>
      <c r="P282">
        <v>133</v>
      </c>
      <c r="Q282">
        <v>90</v>
      </c>
      <c r="R282">
        <v>65087</v>
      </c>
      <c r="S282">
        <v>5000000</v>
      </c>
      <c r="T282">
        <f>Table1[[#This Row],[Gross Revenue]]-Table1[[#This Row],[Budget]]</f>
        <v>-4934913</v>
      </c>
      <c r="U282">
        <f>YEAR(Table1[[#This Row],[Release Date]])</f>
        <v>2004</v>
      </c>
    </row>
    <row r="283" spans="1:21" x14ac:dyDescent="0.25">
      <c r="A283" t="s">
        <v>936</v>
      </c>
      <c r="B283">
        <v>1</v>
      </c>
      <c r="C283" s="8">
        <v>36892</v>
      </c>
      <c r="D283" t="s">
        <v>28</v>
      </c>
      <c r="E283" t="s">
        <v>32</v>
      </c>
      <c r="F283" t="s">
        <v>19</v>
      </c>
      <c r="G283" t="s">
        <v>20</v>
      </c>
      <c r="H283" t="s">
        <v>43</v>
      </c>
      <c r="I283" t="s">
        <v>872</v>
      </c>
      <c r="J283" t="s">
        <v>583</v>
      </c>
      <c r="K283">
        <v>13000</v>
      </c>
      <c r="L283">
        <v>18761</v>
      </c>
      <c r="M283">
        <v>241</v>
      </c>
      <c r="N283">
        <v>0</v>
      </c>
      <c r="O283">
        <v>6.9</v>
      </c>
      <c r="P283">
        <v>167</v>
      </c>
      <c r="Q283">
        <v>144</v>
      </c>
      <c r="R283">
        <v>56083966</v>
      </c>
      <c r="S283">
        <v>65000000</v>
      </c>
      <c r="T283">
        <f>Table1[[#This Row],[Gross Revenue]]-Table1[[#This Row],[Budget]]</f>
        <v>-8916034</v>
      </c>
      <c r="U283">
        <f>YEAR(Table1[[#This Row],[Release Date]])</f>
        <v>2001</v>
      </c>
    </row>
    <row r="284" spans="1:21" x14ac:dyDescent="0.25">
      <c r="A284" t="s">
        <v>1848</v>
      </c>
      <c r="B284">
        <v>1</v>
      </c>
      <c r="C284" s="8">
        <v>37384</v>
      </c>
      <c r="D284" t="s">
        <v>28</v>
      </c>
      <c r="E284" t="s">
        <v>32</v>
      </c>
      <c r="F284" t="s">
        <v>19</v>
      </c>
      <c r="G284" t="s">
        <v>20</v>
      </c>
      <c r="H284" t="s">
        <v>38</v>
      </c>
      <c r="I284" t="s">
        <v>872</v>
      </c>
      <c r="J284" t="s">
        <v>583</v>
      </c>
      <c r="K284">
        <v>13000</v>
      </c>
      <c r="L284">
        <v>14165</v>
      </c>
      <c r="M284">
        <v>241</v>
      </c>
      <c r="N284">
        <v>704</v>
      </c>
      <c r="O284">
        <v>5.0999999999999996</v>
      </c>
      <c r="P284">
        <v>112</v>
      </c>
      <c r="Q284">
        <v>102</v>
      </c>
      <c r="R284">
        <v>7659747</v>
      </c>
      <c r="S284">
        <v>38000000</v>
      </c>
      <c r="T284">
        <f>Table1[[#This Row],[Gross Revenue]]-Table1[[#This Row],[Budget]]</f>
        <v>-30340253</v>
      </c>
      <c r="U284">
        <f>YEAR(Table1[[#This Row],[Release Date]])</f>
        <v>2002</v>
      </c>
    </row>
    <row r="285" spans="1:21" x14ac:dyDescent="0.25">
      <c r="A285" t="s">
        <v>4662</v>
      </c>
      <c r="B285">
        <v>1</v>
      </c>
      <c r="C285" s="8">
        <v>38980</v>
      </c>
      <c r="D285" t="s">
        <v>28</v>
      </c>
      <c r="E285" t="s">
        <v>31</v>
      </c>
      <c r="F285" t="s">
        <v>19</v>
      </c>
      <c r="G285" t="s">
        <v>20</v>
      </c>
      <c r="H285" t="s">
        <v>43</v>
      </c>
      <c r="I285" t="s">
        <v>56</v>
      </c>
      <c r="J285" t="s">
        <v>583</v>
      </c>
      <c r="K285">
        <v>11000</v>
      </c>
      <c r="L285">
        <v>16911</v>
      </c>
      <c r="M285">
        <v>241</v>
      </c>
      <c r="N285">
        <v>28000</v>
      </c>
      <c r="O285">
        <v>7.5</v>
      </c>
      <c r="P285">
        <v>216</v>
      </c>
      <c r="Q285">
        <v>128</v>
      </c>
      <c r="R285">
        <v>95001343</v>
      </c>
      <c r="S285">
        <v>40000000</v>
      </c>
      <c r="T285">
        <f>Table1[[#This Row],[Gross Revenue]]-Table1[[#This Row],[Budget]]</f>
        <v>55001343</v>
      </c>
      <c r="U285">
        <f>YEAR(Table1[[#This Row],[Release Date]])</f>
        <v>2006</v>
      </c>
    </row>
    <row r="286" spans="1:21" x14ac:dyDescent="0.25">
      <c r="A286" t="s">
        <v>5241</v>
      </c>
      <c r="B286">
        <v>1</v>
      </c>
      <c r="C286" s="8">
        <v>39344</v>
      </c>
      <c r="D286" t="s">
        <v>28</v>
      </c>
      <c r="E286" t="s">
        <v>31</v>
      </c>
      <c r="F286" t="s">
        <v>19</v>
      </c>
      <c r="G286" t="s">
        <v>35</v>
      </c>
      <c r="H286" t="s">
        <v>38</v>
      </c>
      <c r="I286" t="s">
        <v>1509</v>
      </c>
      <c r="J286" t="s">
        <v>583</v>
      </c>
      <c r="K286">
        <v>27000</v>
      </c>
      <c r="L286">
        <v>27659</v>
      </c>
      <c r="M286">
        <v>241</v>
      </c>
      <c r="N286">
        <v>43000</v>
      </c>
      <c r="O286">
        <v>7</v>
      </c>
      <c r="P286">
        <v>260</v>
      </c>
      <c r="Q286">
        <v>132</v>
      </c>
      <c r="R286">
        <v>1865774</v>
      </c>
      <c r="S286">
        <v>30000000</v>
      </c>
      <c r="T286">
        <f>Table1[[#This Row],[Gross Revenue]]-Table1[[#This Row],[Budget]]</f>
        <v>-28134226</v>
      </c>
      <c r="U286">
        <f>YEAR(Table1[[#This Row],[Release Date]])</f>
        <v>2007</v>
      </c>
    </row>
    <row r="287" spans="1:21" x14ac:dyDescent="0.25">
      <c r="A287" t="s">
        <v>4635</v>
      </c>
      <c r="B287">
        <v>1</v>
      </c>
      <c r="C287" s="8">
        <v>38964</v>
      </c>
      <c r="D287" t="s">
        <v>28</v>
      </c>
      <c r="E287" t="s">
        <v>22</v>
      </c>
      <c r="F287" t="s">
        <v>19</v>
      </c>
      <c r="G287" t="s">
        <v>20</v>
      </c>
      <c r="H287" t="s">
        <v>43</v>
      </c>
      <c r="I287" t="s">
        <v>356</v>
      </c>
      <c r="J287" t="s">
        <v>4636</v>
      </c>
      <c r="K287">
        <v>24000</v>
      </c>
      <c r="L287">
        <v>51355</v>
      </c>
      <c r="M287">
        <v>49</v>
      </c>
      <c r="N287">
        <v>21000</v>
      </c>
      <c r="O287">
        <v>7.1</v>
      </c>
      <c r="P287">
        <v>216</v>
      </c>
      <c r="Q287">
        <v>102</v>
      </c>
      <c r="R287">
        <v>11434867</v>
      </c>
      <c r="S287">
        <v>6000000</v>
      </c>
      <c r="T287">
        <f>Table1[[#This Row],[Gross Revenue]]-Table1[[#This Row],[Budget]]</f>
        <v>5434867</v>
      </c>
      <c r="U287">
        <f>YEAR(Table1[[#This Row],[Release Date]])</f>
        <v>2006</v>
      </c>
    </row>
    <row r="288" spans="1:21" x14ac:dyDescent="0.25">
      <c r="A288" t="s">
        <v>3701</v>
      </c>
      <c r="B288">
        <v>1</v>
      </c>
      <c r="C288" s="8">
        <v>38408</v>
      </c>
      <c r="D288" t="s">
        <v>28</v>
      </c>
      <c r="E288" t="s">
        <v>25</v>
      </c>
      <c r="F288" t="s">
        <v>19</v>
      </c>
      <c r="G288" t="s">
        <v>20</v>
      </c>
      <c r="H288" t="s">
        <v>38</v>
      </c>
      <c r="I288" t="s">
        <v>3112</v>
      </c>
      <c r="J288" t="s">
        <v>3702</v>
      </c>
      <c r="K288">
        <v>966</v>
      </c>
      <c r="L288">
        <v>2661</v>
      </c>
      <c r="M288">
        <v>34</v>
      </c>
      <c r="N288">
        <v>0</v>
      </c>
      <c r="O288">
        <v>6.4</v>
      </c>
      <c r="P288">
        <v>116</v>
      </c>
      <c r="Q288">
        <v>90</v>
      </c>
      <c r="R288">
        <v>4360548</v>
      </c>
      <c r="S288">
        <v>15000000</v>
      </c>
      <c r="T288">
        <f>Table1[[#This Row],[Gross Revenue]]-Table1[[#This Row],[Budget]]</f>
        <v>-10639452</v>
      </c>
      <c r="U288">
        <f>YEAR(Table1[[#This Row],[Release Date]])</f>
        <v>2005</v>
      </c>
    </row>
    <row r="289" spans="1:21" x14ac:dyDescent="0.25">
      <c r="A289" t="s">
        <v>858</v>
      </c>
      <c r="B289">
        <v>1</v>
      </c>
      <c r="C289" s="8">
        <v>36849</v>
      </c>
      <c r="D289" t="s">
        <v>28</v>
      </c>
      <c r="E289" t="s">
        <v>25</v>
      </c>
      <c r="F289" t="s">
        <v>19</v>
      </c>
      <c r="G289" t="s">
        <v>20</v>
      </c>
      <c r="H289" t="s">
        <v>36</v>
      </c>
      <c r="I289" t="s">
        <v>478</v>
      </c>
      <c r="J289" t="s">
        <v>289</v>
      </c>
      <c r="K289">
        <v>1000</v>
      </c>
      <c r="L289">
        <v>6299</v>
      </c>
      <c r="M289">
        <v>32</v>
      </c>
      <c r="N289">
        <v>500</v>
      </c>
      <c r="O289">
        <v>3.6</v>
      </c>
      <c r="P289">
        <v>57</v>
      </c>
      <c r="Q289">
        <v>90</v>
      </c>
      <c r="R289">
        <v>35231365</v>
      </c>
      <c r="S289">
        <v>60000000</v>
      </c>
      <c r="T289">
        <f>Table1[[#This Row],[Gross Revenue]]-Table1[[#This Row],[Budget]]</f>
        <v>-24768635</v>
      </c>
      <c r="U289">
        <f>YEAR(Table1[[#This Row],[Release Date]])</f>
        <v>2000</v>
      </c>
    </row>
    <row r="290" spans="1:21" x14ac:dyDescent="0.25">
      <c r="A290" t="s">
        <v>1496</v>
      </c>
      <c r="B290">
        <v>1</v>
      </c>
      <c r="C290" s="8">
        <v>37189</v>
      </c>
      <c r="D290" t="s">
        <v>28</v>
      </c>
      <c r="E290" t="s">
        <v>30</v>
      </c>
      <c r="F290" t="s">
        <v>19</v>
      </c>
      <c r="G290" t="s">
        <v>93</v>
      </c>
      <c r="H290" t="s">
        <v>36</v>
      </c>
      <c r="I290" t="s">
        <v>44</v>
      </c>
      <c r="J290" t="s">
        <v>289</v>
      </c>
      <c r="K290">
        <v>773</v>
      </c>
      <c r="L290">
        <v>2916</v>
      </c>
      <c r="M290">
        <v>32</v>
      </c>
      <c r="N290">
        <v>0</v>
      </c>
      <c r="O290">
        <v>5.0999999999999996</v>
      </c>
      <c r="P290">
        <v>67</v>
      </c>
      <c r="Q290">
        <v>99</v>
      </c>
      <c r="R290">
        <v>81150692</v>
      </c>
      <c r="S290">
        <v>35000000</v>
      </c>
      <c r="T290">
        <f>Table1[[#This Row],[Gross Revenue]]-Table1[[#This Row],[Budget]]</f>
        <v>46150692</v>
      </c>
      <c r="U290">
        <f>YEAR(Table1[[#This Row],[Release Date]])</f>
        <v>2001</v>
      </c>
    </row>
    <row r="291" spans="1:21" x14ac:dyDescent="0.25">
      <c r="A291" t="s">
        <v>2234</v>
      </c>
      <c r="B291">
        <v>1</v>
      </c>
      <c r="C291" s="8">
        <v>37590</v>
      </c>
      <c r="D291" t="s">
        <v>28</v>
      </c>
      <c r="E291" t="s">
        <v>30</v>
      </c>
      <c r="F291" t="s">
        <v>19</v>
      </c>
      <c r="G291" t="s">
        <v>20</v>
      </c>
      <c r="H291" t="s">
        <v>36</v>
      </c>
      <c r="I291" t="s">
        <v>314</v>
      </c>
      <c r="J291" t="s">
        <v>289</v>
      </c>
      <c r="K291">
        <v>826</v>
      </c>
      <c r="L291">
        <v>3558</v>
      </c>
      <c r="M291">
        <v>32</v>
      </c>
      <c r="N291">
        <v>773</v>
      </c>
      <c r="O291">
        <v>4.5999999999999996</v>
      </c>
      <c r="P291">
        <v>75</v>
      </c>
      <c r="Q291">
        <v>95</v>
      </c>
      <c r="R291">
        <v>82301521</v>
      </c>
      <c r="S291">
        <v>32000000</v>
      </c>
      <c r="T291">
        <f>Table1[[#This Row],[Gross Revenue]]-Table1[[#This Row],[Budget]]</f>
        <v>50301521</v>
      </c>
      <c r="U291">
        <f>YEAR(Table1[[#This Row],[Release Date]])</f>
        <v>2002</v>
      </c>
    </row>
    <row r="292" spans="1:21" x14ac:dyDescent="0.25">
      <c r="A292" t="s">
        <v>4055</v>
      </c>
      <c r="B292">
        <v>1</v>
      </c>
      <c r="C292" s="8">
        <v>38618</v>
      </c>
      <c r="D292" t="s">
        <v>28</v>
      </c>
      <c r="E292" t="s">
        <v>32</v>
      </c>
      <c r="F292" t="s">
        <v>19</v>
      </c>
      <c r="G292" t="s">
        <v>20</v>
      </c>
      <c r="H292" t="s">
        <v>36</v>
      </c>
      <c r="I292" t="s">
        <v>2894</v>
      </c>
      <c r="J292" t="s">
        <v>289</v>
      </c>
      <c r="K292">
        <v>1000</v>
      </c>
      <c r="L292">
        <v>3436</v>
      </c>
      <c r="M292">
        <v>32</v>
      </c>
      <c r="N292">
        <v>0</v>
      </c>
      <c r="O292">
        <v>5.4</v>
      </c>
      <c r="P292">
        <v>97</v>
      </c>
      <c r="Q292">
        <v>94</v>
      </c>
      <c r="R292">
        <v>24268828</v>
      </c>
      <c r="S292">
        <v>28000000</v>
      </c>
      <c r="T292">
        <f>Table1[[#This Row],[Gross Revenue]]-Table1[[#This Row],[Budget]]</f>
        <v>-3731172</v>
      </c>
      <c r="U292">
        <f>YEAR(Table1[[#This Row],[Release Date]])</f>
        <v>2005</v>
      </c>
    </row>
    <row r="293" spans="1:21" x14ac:dyDescent="0.25">
      <c r="A293" t="s">
        <v>4841</v>
      </c>
      <c r="B293">
        <v>1</v>
      </c>
      <c r="C293" s="8">
        <v>39094</v>
      </c>
      <c r="D293" t="s">
        <v>28</v>
      </c>
      <c r="E293" t="s">
        <v>22</v>
      </c>
      <c r="F293" t="s">
        <v>19</v>
      </c>
      <c r="G293" t="s">
        <v>20</v>
      </c>
      <c r="H293" t="s">
        <v>43</v>
      </c>
      <c r="I293" t="s">
        <v>547</v>
      </c>
      <c r="J293" t="s">
        <v>4842</v>
      </c>
      <c r="K293">
        <v>876</v>
      </c>
      <c r="L293">
        <v>1985</v>
      </c>
      <c r="M293">
        <v>33</v>
      </c>
      <c r="N293">
        <v>53000</v>
      </c>
      <c r="O293">
        <v>7.6</v>
      </c>
      <c r="P293">
        <v>252</v>
      </c>
      <c r="Q293">
        <v>131</v>
      </c>
      <c r="R293">
        <v>21483154</v>
      </c>
      <c r="S293">
        <v>19000000</v>
      </c>
      <c r="T293">
        <f>Table1[[#This Row],[Gross Revenue]]-Table1[[#This Row],[Budget]]</f>
        <v>2483154</v>
      </c>
      <c r="U293">
        <f>YEAR(Table1[[#This Row],[Release Date]])</f>
        <v>2007</v>
      </c>
    </row>
    <row r="294" spans="1:21" x14ac:dyDescent="0.25">
      <c r="A294" t="s">
        <v>793</v>
      </c>
      <c r="B294">
        <v>1</v>
      </c>
      <c r="C294" s="8">
        <v>36816</v>
      </c>
      <c r="D294" t="s">
        <v>28</v>
      </c>
      <c r="E294" t="s">
        <v>25</v>
      </c>
      <c r="F294" t="s">
        <v>19</v>
      </c>
      <c r="G294" t="s">
        <v>20</v>
      </c>
      <c r="H294" t="s">
        <v>43</v>
      </c>
      <c r="I294" t="s">
        <v>354</v>
      </c>
      <c r="J294" t="s">
        <v>610</v>
      </c>
      <c r="K294">
        <v>1000</v>
      </c>
      <c r="L294">
        <v>4971</v>
      </c>
      <c r="M294">
        <v>48</v>
      </c>
      <c r="N294">
        <v>650</v>
      </c>
      <c r="O294">
        <v>5.3</v>
      </c>
      <c r="P294">
        <v>51</v>
      </c>
      <c r="Q294">
        <v>107</v>
      </c>
      <c r="R294">
        <v>12372410</v>
      </c>
      <c r="S294">
        <v>24000000</v>
      </c>
      <c r="T294">
        <f>Table1[[#This Row],[Gross Revenue]]-Table1[[#This Row],[Budget]]</f>
        <v>-11627590</v>
      </c>
      <c r="U294">
        <f>YEAR(Table1[[#This Row],[Release Date]])</f>
        <v>2000</v>
      </c>
    </row>
    <row r="295" spans="1:21" x14ac:dyDescent="0.25">
      <c r="A295" t="s">
        <v>1033</v>
      </c>
      <c r="B295">
        <v>1</v>
      </c>
      <c r="C295" s="8">
        <v>36944</v>
      </c>
      <c r="D295" t="s">
        <v>28</v>
      </c>
      <c r="E295" t="s">
        <v>22</v>
      </c>
      <c r="F295" t="s">
        <v>19</v>
      </c>
      <c r="G295" t="s">
        <v>20</v>
      </c>
      <c r="H295" t="s">
        <v>43</v>
      </c>
      <c r="I295" t="s">
        <v>146</v>
      </c>
      <c r="J295" t="s">
        <v>610</v>
      </c>
      <c r="K295">
        <v>18000</v>
      </c>
      <c r="L295">
        <v>18630</v>
      </c>
      <c r="M295">
        <v>48</v>
      </c>
      <c r="N295">
        <v>0</v>
      </c>
      <c r="O295">
        <v>6.3</v>
      </c>
      <c r="P295">
        <v>85</v>
      </c>
      <c r="Q295">
        <v>106</v>
      </c>
      <c r="R295">
        <v>40219708</v>
      </c>
      <c r="S295">
        <v>21000000</v>
      </c>
      <c r="T295">
        <f>Table1[[#This Row],[Gross Revenue]]-Table1[[#This Row],[Budget]]</f>
        <v>19219708</v>
      </c>
      <c r="U295">
        <f>YEAR(Table1[[#This Row],[Release Date]])</f>
        <v>2001</v>
      </c>
    </row>
    <row r="296" spans="1:21" x14ac:dyDescent="0.25">
      <c r="A296" t="s">
        <v>2872</v>
      </c>
      <c r="B296">
        <v>1</v>
      </c>
      <c r="C296" s="8">
        <v>37937</v>
      </c>
      <c r="D296" t="s">
        <v>28</v>
      </c>
      <c r="E296" t="s">
        <v>25</v>
      </c>
      <c r="F296" t="s">
        <v>19</v>
      </c>
      <c r="G296" t="s">
        <v>20</v>
      </c>
      <c r="H296" t="s">
        <v>36</v>
      </c>
      <c r="I296" t="s">
        <v>319</v>
      </c>
      <c r="J296" t="s">
        <v>610</v>
      </c>
      <c r="K296">
        <v>21000</v>
      </c>
      <c r="L296">
        <v>24664</v>
      </c>
      <c r="M296">
        <v>48</v>
      </c>
      <c r="N296">
        <v>747</v>
      </c>
      <c r="O296">
        <v>4.4000000000000004</v>
      </c>
      <c r="P296">
        <v>76</v>
      </c>
      <c r="Q296">
        <v>98</v>
      </c>
      <c r="R296">
        <v>61112916</v>
      </c>
      <c r="S296">
        <v>50000000</v>
      </c>
      <c r="T296">
        <f>Table1[[#This Row],[Gross Revenue]]-Table1[[#This Row],[Budget]]</f>
        <v>11112916</v>
      </c>
      <c r="U296">
        <f>YEAR(Table1[[#This Row],[Release Date]])</f>
        <v>2003</v>
      </c>
    </row>
    <row r="297" spans="1:21" x14ac:dyDescent="0.25">
      <c r="A297" t="s">
        <v>3301</v>
      </c>
      <c r="B297">
        <v>1</v>
      </c>
      <c r="C297" s="8">
        <v>38180</v>
      </c>
      <c r="D297" t="s">
        <v>28</v>
      </c>
      <c r="E297" t="s">
        <v>30</v>
      </c>
      <c r="F297" t="s">
        <v>19</v>
      </c>
      <c r="G297" t="s">
        <v>20</v>
      </c>
      <c r="H297" t="s">
        <v>36</v>
      </c>
      <c r="I297" t="s">
        <v>1186</v>
      </c>
      <c r="J297" t="s">
        <v>610</v>
      </c>
      <c r="K297">
        <v>973</v>
      </c>
      <c r="L297">
        <v>1865</v>
      </c>
      <c r="M297">
        <v>48</v>
      </c>
      <c r="N297">
        <v>791</v>
      </c>
      <c r="O297">
        <v>4.9000000000000004</v>
      </c>
      <c r="P297">
        <v>127</v>
      </c>
      <c r="Q297">
        <v>90</v>
      </c>
      <c r="R297">
        <v>11802056</v>
      </c>
      <c r="S297">
        <v>60000000</v>
      </c>
      <c r="T297">
        <f>Table1[[#This Row],[Gross Revenue]]-Table1[[#This Row],[Budget]]</f>
        <v>-48197944</v>
      </c>
      <c r="U297">
        <f>YEAR(Table1[[#This Row],[Release Date]])</f>
        <v>2004</v>
      </c>
    </row>
    <row r="298" spans="1:21" x14ac:dyDescent="0.25">
      <c r="A298" t="s">
        <v>4384</v>
      </c>
      <c r="B298">
        <v>1</v>
      </c>
      <c r="C298" s="8">
        <v>38819</v>
      </c>
      <c r="D298" t="s">
        <v>28</v>
      </c>
      <c r="E298" t="s">
        <v>25</v>
      </c>
      <c r="F298" t="s">
        <v>19</v>
      </c>
      <c r="G298" t="s">
        <v>20</v>
      </c>
      <c r="H298" t="s">
        <v>43</v>
      </c>
      <c r="I298" t="s">
        <v>2296</v>
      </c>
      <c r="J298" t="s">
        <v>610</v>
      </c>
      <c r="K298">
        <v>61</v>
      </c>
      <c r="L298">
        <v>222</v>
      </c>
      <c r="M298">
        <v>48</v>
      </c>
      <c r="N298">
        <v>0</v>
      </c>
      <c r="O298">
        <v>5.9</v>
      </c>
      <c r="P298">
        <v>70</v>
      </c>
      <c r="Q298">
        <v>91</v>
      </c>
      <c r="R298">
        <v>18438149</v>
      </c>
      <c r="S298">
        <v>40000000</v>
      </c>
      <c r="T298">
        <f>Table1[[#This Row],[Gross Revenue]]-Table1[[#This Row],[Budget]]</f>
        <v>-21561851</v>
      </c>
      <c r="U298">
        <f>YEAR(Table1[[#This Row],[Release Date]])</f>
        <v>2006</v>
      </c>
    </row>
    <row r="299" spans="1:21" x14ac:dyDescent="0.25">
      <c r="A299" t="s">
        <v>1101</v>
      </c>
      <c r="B299">
        <v>1</v>
      </c>
      <c r="C299" s="8">
        <v>36981</v>
      </c>
      <c r="D299" t="s">
        <v>28</v>
      </c>
      <c r="E299" t="s">
        <v>32</v>
      </c>
      <c r="F299" t="s">
        <v>19</v>
      </c>
      <c r="G299" t="s">
        <v>20</v>
      </c>
      <c r="H299" t="s">
        <v>43</v>
      </c>
      <c r="I299" t="s">
        <v>128</v>
      </c>
      <c r="J299" t="s">
        <v>1102</v>
      </c>
      <c r="K299">
        <v>2000</v>
      </c>
      <c r="L299">
        <v>4221</v>
      </c>
      <c r="M299">
        <v>53</v>
      </c>
      <c r="N299">
        <v>158</v>
      </c>
      <c r="O299">
        <v>4.0999999999999996</v>
      </c>
      <c r="P299">
        <v>18</v>
      </c>
      <c r="Q299">
        <v>104</v>
      </c>
      <c r="R299">
        <v>5974653</v>
      </c>
      <c r="S299">
        <v>22000000</v>
      </c>
      <c r="T299">
        <f>Table1[[#This Row],[Gross Revenue]]-Table1[[#This Row],[Budget]]</f>
        <v>-16025347</v>
      </c>
      <c r="U299">
        <f>YEAR(Table1[[#This Row],[Release Date]])</f>
        <v>2001</v>
      </c>
    </row>
    <row r="300" spans="1:21" x14ac:dyDescent="0.25">
      <c r="A300" t="s">
        <v>2696</v>
      </c>
      <c r="B300">
        <v>1</v>
      </c>
      <c r="C300" s="8">
        <v>37836</v>
      </c>
      <c r="D300" t="s">
        <v>28</v>
      </c>
      <c r="E300" t="s">
        <v>32</v>
      </c>
      <c r="F300" t="s">
        <v>19</v>
      </c>
      <c r="G300" t="s">
        <v>24</v>
      </c>
      <c r="H300" t="s">
        <v>38</v>
      </c>
      <c r="I300" t="s">
        <v>78</v>
      </c>
      <c r="J300" t="s">
        <v>1102</v>
      </c>
      <c r="K300">
        <v>563</v>
      </c>
      <c r="L300">
        <v>1284</v>
      </c>
      <c r="M300">
        <v>53</v>
      </c>
      <c r="N300">
        <v>42</v>
      </c>
      <c r="O300">
        <v>4.0999999999999996</v>
      </c>
      <c r="P300">
        <v>8</v>
      </c>
      <c r="Q300">
        <v>88</v>
      </c>
      <c r="R300">
        <v>721</v>
      </c>
      <c r="S300">
        <v>1000000</v>
      </c>
      <c r="T300">
        <f>Table1[[#This Row],[Gross Revenue]]-Table1[[#This Row],[Budget]]</f>
        <v>-999279</v>
      </c>
      <c r="U300">
        <f>YEAR(Table1[[#This Row],[Release Date]])</f>
        <v>2003</v>
      </c>
    </row>
    <row r="301" spans="1:21" x14ac:dyDescent="0.25">
      <c r="A301" t="s">
        <v>897</v>
      </c>
      <c r="B301">
        <v>1</v>
      </c>
      <c r="C301" s="8">
        <v>36871</v>
      </c>
      <c r="D301" t="s">
        <v>28</v>
      </c>
      <c r="E301" t="s">
        <v>30</v>
      </c>
      <c r="F301" t="s">
        <v>19</v>
      </c>
      <c r="G301" t="s">
        <v>35</v>
      </c>
      <c r="H301" t="s">
        <v>27</v>
      </c>
      <c r="I301" t="s">
        <v>407</v>
      </c>
      <c r="J301" t="s">
        <v>898</v>
      </c>
      <c r="K301">
        <v>1000</v>
      </c>
      <c r="L301">
        <v>2429</v>
      </c>
      <c r="M301">
        <v>2</v>
      </c>
      <c r="N301">
        <v>663</v>
      </c>
      <c r="O301">
        <v>3.6</v>
      </c>
      <c r="P301">
        <v>47</v>
      </c>
      <c r="Q301">
        <v>85</v>
      </c>
      <c r="R301">
        <v>15911333</v>
      </c>
      <c r="S301">
        <v>19000000</v>
      </c>
      <c r="T301">
        <f>Table1[[#This Row],[Gross Revenue]]-Table1[[#This Row],[Budget]]</f>
        <v>-3088667</v>
      </c>
      <c r="U301">
        <f>YEAR(Table1[[#This Row],[Release Date]])</f>
        <v>2000</v>
      </c>
    </row>
    <row r="302" spans="1:21" x14ac:dyDescent="0.25">
      <c r="A302" t="s">
        <v>3046</v>
      </c>
      <c r="B302">
        <v>1</v>
      </c>
      <c r="C302" s="8">
        <v>38033</v>
      </c>
      <c r="D302" t="s">
        <v>28</v>
      </c>
      <c r="E302" t="s">
        <v>25</v>
      </c>
      <c r="F302" t="s">
        <v>19</v>
      </c>
      <c r="G302" t="s">
        <v>20</v>
      </c>
      <c r="H302" t="s">
        <v>38</v>
      </c>
      <c r="I302" t="s">
        <v>156</v>
      </c>
      <c r="J302" t="s">
        <v>3047</v>
      </c>
      <c r="K302">
        <v>634</v>
      </c>
      <c r="L302">
        <v>1238</v>
      </c>
      <c r="M302">
        <v>0</v>
      </c>
      <c r="N302">
        <v>0</v>
      </c>
      <c r="O302">
        <v>6.3</v>
      </c>
      <c r="P302">
        <v>100</v>
      </c>
      <c r="Q302">
        <v>84</v>
      </c>
      <c r="R302">
        <v>173066</v>
      </c>
      <c r="S302">
        <v>1500000</v>
      </c>
      <c r="T302">
        <f>Table1[[#This Row],[Gross Revenue]]-Table1[[#This Row],[Budget]]</f>
        <v>-1326934</v>
      </c>
      <c r="U302">
        <f>YEAR(Table1[[#This Row],[Release Date]])</f>
        <v>2004</v>
      </c>
    </row>
    <row r="303" spans="1:21" x14ac:dyDescent="0.25">
      <c r="A303" t="s">
        <v>5024</v>
      </c>
      <c r="B303">
        <v>1</v>
      </c>
      <c r="C303" s="8">
        <v>39208</v>
      </c>
      <c r="D303" t="s">
        <v>28</v>
      </c>
      <c r="E303" t="s">
        <v>2251</v>
      </c>
      <c r="F303" t="s">
        <v>19</v>
      </c>
      <c r="G303" t="s">
        <v>20</v>
      </c>
      <c r="H303" t="s">
        <v>38</v>
      </c>
      <c r="I303" t="s">
        <v>5025</v>
      </c>
      <c r="J303" t="s">
        <v>5026</v>
      </c>
      <c r="K303">
        <v>685</v>
      </c>
      <c r="L303">
        <v>2048</v>
      </c>
      <c r="M303">
        <v>0</v>
      </c>
      <c r="N303">
        <v>261</v>
      </c>
      <c r="O303">
        <v>4.8</v>
      </c>
      <c r="P303">
        <v>10</v>
      </c>
      <c r="Q303">
        <v>95</v>
      </c>
      <c r="R303">
        <v>2468</v>
      </c>
      <c r="S303">
        <v>300000</v>
      </c>
      <c r="T303">
        <f>Table1[[#This Row],[Gross Revenue]]-Table1[[#This Row],[Budget]]</f>
        <v>-297532</v>
      </c>
      <c r="U303">
        <f>YEAR(Table1[[#This Row],[Release Date]])</f>
        <v>2007</v>
      </c>
    </row>
    <row r="304" spans="1:21" x14ac:dyDescent="0.25">
      <c r="A304" t="s">
        <v>2449</v>
      </c>
      <c r="B304">
        <v>1</v>
      </c>
      <c r="C304" s="8">
        <v>37704</v>
      </c>
      <c r="D304" t="s">
        <v>28</v>
      </c>
      <c r="E304" t="s">
        <v>30</v>
      </c>
      <c r="F304" t="s">
        <v>19</v>
      </c>
      <c r="G304" t="s">
        <v>20</v>
      </c>
      <c r="H304" t="s">
        <v>43</v>
      </c>
      <c r="I304" t="s">
        <v>1160</v>
      </c>
      <c r="J304" t="s">
        <v>2450</v>
      </c>
      <c r="K304">
        <v>849</v>
      </c>
      <c r="L304">
        <v>2178</v>
      </c>
      <c r="M304">
        <v>2</v>
      </c>
      <c r="N304">
        <v>0</v>
      </c>
      <c r="O304">
        <v>5.0999999999999996</v>
      </c>
      <c r="P304">
        <v>140</v>
      </c>
      <c r="Q304">
        <v>93</v>
      </c>
      <c r="R304">
        <v>14888028</v>
      </c>
      <c r="S304">
        <v>30000000</v>
      </c>
      <c r="T304">
        <f>Table1[[#This Row],[Gross Revenue]]-Table1[[#This Row],[Budget]]</f>
        <v>-15111972</v>
      </c>
      <c r="U304">
        <f>YEAR(Table1[[#This Row],[Release Date]])</f>
        <v>2003</v>
      </c>
    </row>
    <row r="305" spans="1:21" x14ac:dyDescent="0.25">
      <c r="A305" t="s">
        <v>1511</v>
      </c>
      <c r="B305">
        <v>1</v>
      </c>
      <c r="C305" s="8">
        <v>37198</v>
      </c>
      <c r="D305" t="s">
        <v>28</v>
      </c>
      <c r="E305" t="s">
        <v>25</v>
      </c>
      <c r="F305" t="s">
        <v>19</v>
      </c>
      <c r="G305" t="s">
        <v>20</v>
      </c>
      <c r="H305" t="s">
        <v>43</v>
      </c>
      <c r="I305" t="s">
        <v>1512</v>
      </c>
      <c r="J305" t="s">
        <v>590</v>
      </c>
      <c r="K305">
        <v>985</v>
      </c>
      <c r="L305">
        <v>3065</v>
      </c>
      <c r="M305">
        <v>54</v>
      </c>
      <c r="N305">
        <v>215</v>
      </c>
      <c r="O305">
        <v>5.0999999999999996</v>
      </c>
      <c r="P305">
        <v>52</v>
      </c>
      <c r="Q305">
        <v>85</v>
      </c>
      <c r="R305">
        <v>13973532</v>
      </c>
      <c r="S305">
        <v>25000000</v>
      </c>
      <c r="T305">
        <f>Table1[[#This Row],[Gross Revenue]]-Table1[[#This Row],[Budget]]</f>
        <v>-11026468</v>
      </c>
      <c r="U305">
        <f>YEAR(Table1[[#This Row],[Release Date]])</f>
        <v>2001</v>
      </c>
    </row>
    <row r="306" spans="1:21" x14ac:dyDescent="0.25">
      <c r="A306" t="s">
        <v>3323</v>
      </c>
      <c r="B306">
        <v>1</v>
      </c>
      <c r="C306" s="8">
        <v>38194</v>
      </c>
      <c r="D306" t="s">
        <v>28</v>
      </c>
      <c r="E306" t="s">
        <v>87</v>
      </c>
      <c r="F306" t="s">
        <v>19</v>
      </c>
      <c r="G306" t="s">
        <v>93</v>
      </c>
      <c r="H306" t="s">
        <v>21</v>
      </c>
      <c r="I306" t="s">
        <v>3324</v>
      </c>
      <c r="J306" t="s">
        <v>3325</v>
      </c>
      <c r="K306">
        <v>413</v>
      </c>
      <c r="L306">
        <v>721</v>
      </c>
      <c r="M306">
        <v>49</v>
      </c>
      <c r="N306">
        <v>0</v>
      </c>
      <c r="O306">
        <v>6.7</v>
      </c>
      <c r="P306">
        <v>178</v>
      </c>
      <c r="Q306">
        <v>95</v>
      </c>
      <c r="R306">
        <v>3478</v>
      </c>
      <c r="S306">
        <v>1500000</v>
      </c>
      <c r="T306">
        <f>Table1[[#This Row],[Gross Revenue]]-Table1[[#This Row],[Budget]]</f>
        <v>-1496522</v>
      </c>
      <c r="U306">
        <f>YEAR(Table1[[#This Row],[Release Date]])</f>
        <v>2004</v>
      </c>
    </row>
    <row r="307" spans="1:21" x14ac:dyDescent="0.25">
      <c r="A307" t="s">
        <v>694</v>
      </c>
      <c r="B307">
        <v>1</v>
      </c>
      <c r="C307" s="8">
        <v>36768</v>
      </c>
      <c r="D307" t="s">
        <v>28</v>
      </c>
      <c r="E307" t="s">
        <v>25</v>
      </c>
      <c r="F307" t="s">
        <v>19</v>
      </c>
      <c r="G307" t="s">
        <v>20</v>
      </c>
      <c r="H307" t="s">
        <v>38</v>
      </c>
      <c r="I307" t="s">
        <v>695</v>
      </c>
      <c r="J307" t="s">
        <v>696</v>
      </c>
      <c r="K307">
        <v>555</v>
      </c>
      <c r="L307">
        <v>1227</v>
      </c>
      <c r="M307">
        <v>28</v>
      </c>
      <c r="N307">
        <v>573</v>
      </c>
      <c r="O307">
        <v>6</v>
      </c>
      <c r="P307">
        <v>65</v>
      </c>
      <c r="Q307">
        <v>112</v>
      </c>
      <c r="R307">
        <v>4734235</v>
      </c>
      <c r="S307">
        <v>15000000</v>
      </c>
      <c r="T307">
        <f>Table1[[#This Row],[Gross Revenue]]-Table1[[#This Row],[Budget]]</f>
        <v>-10265765</v>
      </c>
      <c r="U307">
        <f>YEAR(Table1[[#This Row],[Release Date]])</f>
        <v>2000</v>
      </c>
    </row>
    <row r="308" spans="1:21" x14ac:dyDescent="0.25">
      <c r="A308" t="s">
        <v>2694</v>
      </c>
      <c r="B308">
        <v>1</v>
      </c>
      <c r="C308" s="8">
        <v>37835</v>
      </c>
      <c r="D308" t="s">
        <v>28</v>
      </c>
      <c r="E308" t="s">
        <v>18</v>
      </c>
      <c r="F308" t="s">
        <v>19</v>
      </c>
      <c r="G308" t="s">
        <v>20</v>
      </c>
      <c r="H308" t="s">
        <v>38</v>
      </c>
      <c r="I308" t="s">
        <v>2240</v>
      </c>
      <c r="J308" t="s">
        <v>2695</v>
      </c>
      <c r="K308">
        <v>907</v>
      </c>
      <c r="L308">
        <v>3633</v>
      </c>
      <c r="M308">
        <v>16</v>
      </c>
      <c r="N308">
        <v>489</v>
      </c>
      <c r="O308">
        <v>6.2</v>
      </c>
      <c r="P308">
        <v>81</v>
      </c>
      <c r="Q308">
        <v>121</v>
      </c>
      <c r="R308">
        <v>12549485</v>
      </c>
      <c r="S308">
        <v>15000000</v>
      </c>
      <c r="T308">
        <f>Table1[[#This Row],[Gross Revenue]]-Table1[[#This Row],[Budget]]</f>
        <v>-2450515</v>
      </c>
      <c r="U308">
        <f>YEAR(Table1[[#This Row],[Release Date]])</f>
        <v>2003</v>
      </c>
    </row>
    <row r="309" spans="1:21" x14ac:dyDescent="0.25">
      <c r="A309" t="s">
        <v>927</v>
      </c>
      <c r="B309">
        <v>1</v>
      </c>
      <c r="C309" s="8">
        <v>36887</v>
      </c>
      <c r="D309" t="s">
        <v>28</v>
      </c>
      <c r="E309" t="s">
        <v>32</v>
      </c>
      <c r="F309" t="s">
        <v>19</v>
      </c>
      <c r="G309" t="s">
        <v>20</v>
      </c>
      <c r="H309" t="s">
        <v>43</v>
      </c>
      <c r="I309" t="s">
        <v>928</v>
      </c>
      <c r="J309" t="s">
        <v>338</v>
      </c>
      <c r="K309">
        <v>20000</v>
      </c>
      <c r="L309">
        <v>21397</v>
      </c>
      <c r="M309">
        <v>0</v>
      </c>
      <c r="N309">
        <v>0</v>
      </c>
      <c r="O309">
        <v>7.4</v>
      </c>
      <c r="P309">
        <v>290</v>
      </c>
      <c r="Q309">
        <v>104</v>
      </c>
      <c r="R309">
        <v>157299717</v>
      </c>
      <c r="S309">
        <v>75000000</v>
      </c>
      <c r="T309">
        <f>Table1[[#This Row],[Gross Revenue]]-Table1[[#This Row],[Budget]]</f>
        <v>82299717</v>
      </c>
      <c r="U309">
        <f>YEAR(Table1[[#This Row],[Release Date]])</f>
        <v>2000</v>
      </c>
    </row>
    <row r="310" spans="1:21" x14ac:dyDescent="0.25">
      <c r="A310" t="s">
        <v>1890</v>
      </c>
      <c r="B310">
        <v>1</v>
      </c>
      <c r="C310" s="8">
        <v>37403</v>
      </c>
      <c r="D310" t="s">
        <v>28</v>
      </c>
      <c r="E310" t="s">
        <v>32</v>
      </c>
      <c r="F310" t="s">
        <v>19</v>
      </c>
      <c r="G310" t="s">
        <v>93</v>
      </c>
      <c r="H310" t="s">
        <v>43</v>
      </c>
      <c r="I310" t="s">
        <v>928</v>
      </c>
      <c r="J310" t="s">
        <v>338</v>
      </c>
      <c r="K310">
        <v>20000</v>
      </c>
      <c r="L310">
        <v>20952</v>
      </c>
      <c r="M310">
        <v>0</v>
      </c>
      <c r="N310">
        <v>0</v>
      </c>
      <c r="O310">
        <v>7.5</v>
      </c>
      <c r="P310">
        <v>289</v>
      </c>
      <c r="Q310">
        <v>134</v>
      </c>
      <c r="R310">
        <v>214948780</v>
      </c>
      <c r="S310">
        <v>110000000</v>
      </c>
      <c r="T310">
        <f>Table1[[#This Row],[Gross Revenue]]-Table1[[#This Row],[Budget]]</f>
        <v>104948780</v>
      </c>
      <c r="U310">
        <f>YEAR(Table1[[#This Row],[Release Date]])</f>
        <v>2002</v>
      </c>
    </row>
    <row r="311" spans="1:21" x14ac:dyDescent="0.25">
      <c r="A311" t="s">
        <v>2818</v>
      </c>
      <c r="B311">
        <v>1</v>
      </c>
      <c r="C311" s="8">
        <v>37902</v>
      </c>
      <c r="D311" t="s">
        <v>28</v>
      </c>
      <c r="E311" t="s">
        <v>32</v>
      </c>
      <c r="F311" t="s">
        <v>19</v>
      </c>
      <c r="G311" t="s">
        <v>20</v>
      </c>
      <c r="H311" t="s">
        <v>43</v>
      </c>
      <c r="I311" t="s">
        <v>233</v>
      </c>
      <c r="J311" t="s">
        <v>338</v>
      </c>
      <c r="K311">
        <v>18000</v>
      </c>
      <c r="L311">
        <v>29991</v>
      </c>
      <c r="M311">
        <v>0</v>
      </c>
      <c r="N311">
        <v>0</v>
      </c>
      <c r="O311">
        <v>6.1</v>
      </c>
      <c r="P311">
        <v>434</v>
      </c>
      <c r="Q311">
        <v>169</v>
      </c>
      <c r="R311">
        <v>200069408</v>
      </c>
      <c r="S311">
        <v>209000000</v>
      </c>
      <c r="T311">
        <f>Table1[[#This Row],[Gross Revenue]]-Table1[[#This Row],[Budget]]</f>
        <v>-8930592</v>
      </c>
      <c r="U311">
        <f>YEAR(Table1[[#This Row],[Release Date]])</f>
        <v>2003</v>
      </c>
    </row>
    <row r="312" spans="1:21" x14ac:dyDescent="0.25">
      <c r="A312" t="s">
        <v>3463</v>
      </c>
      <c r="B312">
        <v>1</v>
      </c>
      <c r="C312" s="8">
        <v>38275</v>
      </c>
      <c r="D312" t="s">
        <v>28</v>
      </c>
      <c r="E312" t="s">
        <v>22</v>
      </c>
      <c r="F312" t="s">
        <v>19</v>
      </c>
      <c r="G312" t="s">
        <v>20</v>
      </c>
      <c r="H312" t="s">
        <v>43</v>
      </c>
      <c r="I312" t="s">
        <v>108</v>
      </c>
      <c r="J312" t="s">
        <v>338</v>
      </c>
      <c r="K312">
        <v>10000</v>
      </c>
      <c r="L312">
        <v>14165</v>
      </c>
      <c r="M312">
        <v>0</v>
      </c>
      <c r="N312">
        <v>0</v>
      </c>
      <c r="O312">
        <v>7.1</v>
      </c>
      <c r="P312">
        <v>269</v>
      </c>
      <c r="Q312">
        <v>121</v>
      </c>
      <c r="R312">
        <v>83077470</v>
      </c>
      <c r="S312">
        <v>75000000</v>
      </c>
      <c r="T312">
        <f>Table1[[#This Row],[Gross Revenue]]-Table1[[#This Row],[Budget]]</f>
        <v>8077470</v>
      </c>
      <c r="U312">
        <f>YEAR(Table1[[#This Row],[Release Date]])</f>
        <v>2004</v>
      </c>
    </row>
    <row r="313" spans="1:21" x14ac:dyDescent="0.25">
      <c r="A313" t="s">
        <v>4765</v>
      </c>
      <c r="B313">
        <v>1</v>
      </c>
      <c r="C313" s="8">
        <v>39042</v>
      </c>
      <c r="D313" t="s">
        <v>28</v>
      </c>
      <c r="E313" t="s">
        <v>30</v>
      </c>
      <c r="F313" t="s">
        <v>19</v>
      </c>
      <c r="G313" t="s">
        <v>20</v>
      </c>
      <c r="H313" t="s">
        <v>43</v>
      </c>
      <c r="I313" t="s">
        <v>2201</v>
      </c>
      <c r="J313" t="s">
        <v>338</v>
      </c>
      <c r="K313">
        <v>979</v>
      </c>
      <c r="L313">
        <v>1766</v>
      </c>
      <c r="M313">
        <v>0</v>
      </c>
      <c r="N313">
        <v>22000</v>
      </c>
      <c r="O313">
        <v>6.3</v>
      </c>
      <c r="P313">
        <v>338</v>
      </c>
      <c r="Q313">
        <v>114</v>
      </c>
      <c r="R313">
        <v>65171860</v>
      </c>
      <c r="S313">
        <v>195000000</v>
      </c>
      <c r="T313">
        <f>Table1[[#This Row],[Gross Revenue]]-Table1[[#This Row],[Budget]]</f>
        <v>-129828140</v>
      </c>
      <c r="U313">
        <f>YEAR(Table1[[#This Row],[Release Date]])</f>
        <v>2006</v>
      </c>
    </row>
    <row r="314" spans="1:21" x14ac:dyDescent="0.25">
      <c r="A314" t="s">
        <v>5156</v>
      </c>
      <c r="B314">
        <v>1</v>
      </c>
      <c r="C314" s="8">
        <v>39290</v>
      </c>
      <c r="D314" t="s">
        <v>28</v>
      </c>
      <c r="E314" t="s">
        <v>32</v>
      </c>
      <c r="F314" t="s">
        <v>19</v>
      </c>
      <c r="G314" t="s">
        <v>20</v>
      </c>
      <c r="H314" t="s">
        <v>43</v>
      </c>
      <c r="I314" t="s">
        <v>4090</v>
      </c>
      <c r="J314" t="s">
        <v>338</v>
      </c>
      <c r="K314">
        <v>34000</v>
      </c>
      <c r="L314">
        <v>91434</v>
      </c>
      <c r="M314">
        <v>0</v>
      </c>
      <c r="N314">
        <v>82000</v>
      </c>
      <c r="O314">
        <v>8</v>
      </c>
      <c r="P314">
        <v>539</v>
      </c>
      <c r="Q314">
        <v>149</v>
      </c>
      <c r="R314">
        <v>233914986</v>
      </c>
      <c r="S314">
        <v>200000000</v>
      </c>
      <c r="T314">
        <f>Table1[[#This Row],[Gross Revenue]]-Table1[[#This Row],[Budget]]</f>
        <v>33914986</v>
      </c>
      <c r="U314">
        <f>YEAR(Table1[[#This Row],[Release Date]])</f>
        <v>2007</v>
      </c>
    </row>
    <row r="315" spans="1:21" x14ac:dyDescent="0.25">
      <c r="A315" t="s">
        <v>1408</v>
      </c>
      <c r="B315">
        <v>1</v>
      </c>
      <c r="C315" s="8">
        <v>37142</v>
      </c>
      <c r="D315" t="s">
        <v>28</v>
      </c>
      <c r="E315" t="s">
        <v>25</v>
      </c>
      <c r="F315" t="s">
        <v>19</v>
      </c>
      <c r="G315" t="s">
        <v>20</v>
      </c>
      <c r="H315" t="s">
        <v>38</v>
      </c>
      <c r="I315" t="s">
        <v>255</v>
      </c>
      <c r="J315" t="s">
        <v>1409</v>
      </c>
      <c r="K315">
        <v>1000</v>
      </c>
      <c r="L315">
        <v>2478</v>
      </c>
      <c r="M315">
        <v>23</v>
      </c>
      <c r="N315">
        <v>838</v>
      </c>
      <c r="O315">
        <v>7</v>
      </c>
      <c r="P315">
        <v>136</v>
      </c>
      <c r="Q315">
        <v>99</v>
      </c>
      <c r="R315">
        <v>4681503</v>
      </c>
      <c r="S315">
        <v>9000000</v>
      </c>
      <c r="T315">
        <f>Table1[[#This Row],[Gross Revenue]]-Table1[[#This Row],[Budget]]</f>
        <v>-4318497</v>
      </c>
      <c r="U315">
        <f>YEAR(Table1[[#This Row],[Release Date]])</f>
        <v>2001</v>
      </c>
    </row>
    <row r="316" spans="1:21" x14ac:dyDescent="0.25">
      <c r="A316" t="s">
        <v>3495</v>
      </c>
      <c r="B316">
        <v>1</v>
      </c>
      <c r="C316" s="8">
        <v>38294</v>
      </c>
      <c r="D316" t="s">
        <v>28</v>
      </c>
      <c r="E316" t="s">
        <v>25</v>
      </c>
      <c r="F316" t="s">
        <v>19</v>
      </c>
      <c r="G316" t="s">
        <v>20</v>
      </c>
      <c r="H316" t="s">
        <v>43</v>
      </c>
      <c r="I316" t="s">
        <v>606</v>
      </c>
      <c r="J316" t="s">
        <v>1409</v>
      </c>
      <c r="K316">
        <v>2000</v>
      </c>
      <c r="L316">
        <v>7009</v>
      </c>
      <c r="M316">
        <v>23</v>
      </c>
      <c r="N316">
        <v>0</v>
      </c>
      <c r="O316">
        <v>6.4</v>
      </c>
      <c r="P316">
        <v>191</v>
      </c>
      <c r="Q316">
        <v>102</v>
      </c>
      <c r="R316">
        <v>64149837</v>
      </c>
      <c r="S316">
        <v>20000000</v>
      </c>
      <c r="T316">
        <f>Table1[[#This Row],[Gross Revenue]]-Table1[[#This Row],[Budget]]</f>
        <v>44149837</v>
      </c>
      <c r="U316">
        <f>YEAR(Table1[[#This Row],[Release Date]])</f>
        <v>2004</v>
      </c>
    </row>
    <row r="317" spans="1:21" x14ac:dyDescent="0.25">
      <c r="A317" t="s">
        <v>3844</v>
      </c>
      <c r="B317">
        <v>1</v>
      </c>
      <c r="C317" s="8">
        <v>38488</v>
      </c>
      <c r="D317" t="s">
        <v>28</v>
      </c>
      <c r="E317" t="s">
        <v>22</v>
      </c>
      <c r="F317" t="s">
        <v>19</v>
      </c>
      <c r="G317" t="s">
        <v>20</v>
      </c>
      <c r="H317" t="s">
        <v>43</v>
      </c>
      <c r="I317" t="s">
        <v>3845</v>
      </c>
      <c r="J317" t="s">
        <v>1409</v>
      </c>
      <c r="K317">
        <v>405</v>
      </c>
      <c r="L317">
        <v>1066</v>
      </c>
      <c r="M317">
        <v>23</v>
      </c>
      <c r="N317">
        <v>0</v>
      </c>
      <c r="O317">
        <v>6.5</v>
      </c>
      <c r="P317">
        <v>117</v>
      </c>
      <c r="Q317">
        <v>99</v>
      </c>
      <c r="R317">
        <v>31136950</v>
      </c>
      <c r="S317">
        <v>44000000</v>
      </c>
      <c r="T317">
        <f>Table1[[#This Row],[Gross Revenue]]-Table1[[#This Row],[Budget]]</f>
        <v>-12863050</v>
      </c>
      <c r="U317">
        <f>YEAR(Table1[[#This Row],[Release Date]])</f>
        <v>2005</v>
      </c>
    </row>
    <row r="318" spans="1:21" x14ac:dyDescent="0.25">
      <c r="A318" t="s">
        <v>3197</v>
      </c>
      <c r="B318">
        <v>1</v>
      </c>
      <c r="C318" s="8">
        <v>38122</v>
      </c>
      <c r="D318" t="s">
        <v>28</v>
      </c>
      <c r="E318" t="s">
        <v>30</v>
      </c>
      <c r="F318" t="s">
        <v>19</v>
      </c>
      <c r="G318" t="s">
        <v>20</v>
      </c>
      <c r="H318" t="s">
        <v>36</v>
      </c>
      <c r="I318" t="s">
        <v>2599</v>
      </c>
      <c r="J318" t="s">
        <v>3198</v>
      </c>
      <c r="K318">
        <v>17000</v>
      </c>
      <c r="L318">
        <v>20007</v>
      </c>
      <c r="M318">
        <v>59</v>
      </c>
      <c r="N318">
        <v>0</v>
      </c>
      <c r="O318">
        <v>6.9</v>
      </c>
      <c r="P318">
        <v>225</v>
      </c>
      <c r="Q318">
        <v>96</v>
      </c>
      <c r="R318">
        <v>114053579</v>
      </c>
      <c r="S318">
        <v>150000000</v>
      </c>
      <c r="T318">
        <f>Table1[[#This Row],[Gross Revenue]]-Table1[[#This Row],[Budget]]</f>
        <v>-35946421</v>
      </c>
      <c r="U318">
        <f>YEAR(Table1[[#This Row],[Release Date]])</f>
        <v>2004</v>
      </c>
    </row>
    <row r="319" spans="1:21" x14ac:dyDescent="0.25">
      <c r="A319" t="s">
        <v>1721</v>
      </c>
      <c r="B319">
        <v>1</v>
      </c>
      <c r="C319" s="8">
        <v>37318</v>
      </c>
      <c r="D319" t="s">
        <v>28</v>
      </c>
      <c r="E319" t="s">
        <v>25</v>
      </c>
      <c r="F319" t="s">
        <v>19</v>
      </c>
      <c r="G319" t="s">
        <v>20</v>
      </c>
      <c r="H319" t="s">
        <v>38</v>
      </c>
      <c r="I319" t="s">
        <v>396</v>
      </c>
      <c r="J319" t="s">
        <v>1722</v>
      </c>
      <c r="K319">
        <v>23000</v>
      </c>
      <c r="L319">
        <v>26017</v>
      </c>
      <c r="M319">
        <v>6</v>
      </c>
      <c r="N319">
        <v>0</v>
      </c>
      <c r="O319">
        <v>7.2</v>
      </c>
      <c r="P319">
        <v>35</v>
      </c>
      <c r="Q319">
        <v>107</v>
      </c>
      <c r="R319">
        <v>819939</v>
      </c>
      <c r="S319">
        <v>850000</v>
      </c>
      <c r="T319">
        <f>Table1[[#This Row],[Gross Revenue]]-Table1[[#This Row],[Budget]]</f>
        <v>-30061</v>
      </c>
      <c r="U319">
        <f>YEAR(Table1[[#This Row],[Release Date]])</f>
        <v>2002</v>
      </c>
    </row>
    <row r="320" spans="1:21" x14ac:dyDescent="0.25">
      <c r="A320" t="s">
        <v>3019</v>
      </c>
      <c r="B320">
        <v>1</v>
      </c>
      <c r="C320" s="8">
        <v>38018</v>
      </c>
      <c r="D320" t="s">
        <v>28</v>
      </c>
      <c r="E320" t="s">
        <v>25</v>
      </c>
      <c r="F320" t="s">
        <v>19</v>
      </c>
      <c r="G320" t="s">
        <v>20</v>
      </c>
      <c r="H320" t="s">
        <v>38</v>
      </c>
      <c r="I320" t="s">
        <v>3020</v>
      </c>
      <c r="J320" t="s">
        <v>1722</v>
      </c>
      <c r="K320">
        <v>396</v>
      </c>
      <c r="L320">
        <v>2310</v>
      </c>
      <c r="M320">
        <v>6</v>
      </c>
      <c r="N320">
        <v>60</v>
      </c>
      <c r="O320">
        <v>5.7</v>
      </c>
      <c r="P320">
        <v>9</v>
      </c>
      <c r="Q320">
        <v>100</v>
      </c>
      <c r="R320">
        <v>31937</v>
      </c>
      <c r="S320">
        <v>500000</v>
      </c>
      <c r="T320">
        <f>Table1[[#This Row],[Gross Revenue]]-Table1[[#This Row],[Budget]]</f>
        <v>-468063</v>
      </c>
      <c r="U320">
        <f>YEAR(Table1[[#This Row],[Release Date]])</f>
        <v>2004</v>
      </c>
    </row>
    <row r="321" spans="1:21" x14ac:dyDescent="0.25">
      <c r="A321" t="s">
        <v>1427</v>
      </c>
      <c r="B321">
        <v>1</v>
      </c>
      <c r="C321" s="8">
        <v>37151</v>
      </c>
      <c r="D321" t="s">
        <v>28</v>
      </c>
      <c r="E321" t="s">
        <v>25</v>
      </c>
      <c r="F321" t="s">
        <v>47</v>
      </c>
      <c r="G321" t="s">
        <v>48</v>
      </c>
      <c r="H321" t="s">
        <v>38</v>
      </c>
      <c r="I321" t="s">
        <v>1428</v>
      </c>
      <c r="J321" t="s">
        <v>406</v>
      </c>
      <c r="K321">
        <v>809</v>
      </c>
      <c r="L321">
        <v>1858</v>
      </c>
      <c r="M321">
        <v>82</v>
      </c>
      <c r="N321">
        <v>0</v>
      </c>
      <c r="O321">
        <v>7.3</v>
      </c>
      <c r="P321">
        <v>88</v>
      </c>
      <c r="Q321">
        <v>111</v>
      </c>
      <c r="R321">
        <v>3895664</v>
      </c>
      <c r="S321">
        <v>5300000</v>
      </c>
      <c r="T321">
        <f>Table1[[#This Row],[Gross Revenue]]-Table1[[#This Row],[Budget]]</f>
        <v>-1404336</v>
      </c>
      <c r="U321">
        <f>YEAR(Table1[[#This Row],[Release Date]])</f>
        <v>2001</v>
      </c>
    </row>
    <row r="322" spans="1:21" x14ac:dyDescent="0.25">
      <c r="A322" t="s">
        <v>4733</v>
      </c>
      <c r="B322">
        <v>1</v>
      </c>
      <c r="C322" s="8">
        <v>39021</v>
      </c>
      <c r="D322" t="s">
        <v>28</v>
      </c>
      <c r="E322" t="s">
        <v>30</v>
      </c>
      <c r="F322" t="s">
        <v>19</v>
      </c>
      <c r="G322" t="s">
        <v>20</v>
      </c>
      <c r="H322" t="s">
        <v>36</v>
      </c>
      <c r="I322" t="s">
        <v>377</v>
      </c>
      <c r="J322" t="s">
        <v>4734</v>
      </c>
      <c r="K322">
        <v>3000</v>
      </c>
      <c r="L322">
        <v>3361</v>
      </c>
      <c r="M322">
        <v>7</v>
      </c>
      <c r="N322">
        <v>0</v>
      </c>
      <c r="O322">
        <v>5.9</v>
      </c>
      <c r="P322">
        <v>83</v>
      </c>
      <c r="Q322">
        <v>89</v>
      </c>
      <c r="R322">
        <v>57011847</v>
      </c>
      <c r="S322">
        <v>40000000</v>
      </c>
      <c r="T322">
        <f>Table1[[#This Row],[Gross Revenue]]-Table1[[#This Row],[Budget]]</f>
        <v>17011847</v>
      </c>
      <c r="U322">
        <f>YEAR(Table1[[#This Row],[Release Date]])</f>
        <v>2006</v>
      </c>
    </row>
    <row r="323" spans="1:21" x14ac:dyDescent="0.25">
      <c r="A323" t="s">
        <v>1362</v>
      </c>
      <c r="B323">
        <v>1</v>
      </c>
      <c r="C323" s="8">
        <v>37114</v>
      </c>
      <c r="D323" t="s">
        <v>28</v>
      </c>
      <c r="E323" t="s">
        <v>22</v>
      </c>
      <c r="F323" t="s">
        <v>19</v>
      </c>
      <c r="G323" t="s">
        <v>20</v>
      </c>
      <c r="H323" t="s">
        <v>43</v>
      </c>
      <c r="I323" t="s">
        <v>60</v>
      </c>
      <c r="J323" t="s">
        <v>1363</v>
      </c>
      <c r="K323">
        <v>1000</v>
      </c>
      <c r="L323">
        <v>3845</v>
      </c>
      <c r="M323">
        <v>144</v>
      </c>
      <c r="N323">
        <v>0</v>
      </c>
      <c r="O323">
        <v>6</v>
      </c>
      <c r="P323">
        <v>93</v>
      </c>
      <c r="Q323">
        <v>116</v>
      </c>
      <c r="R323">
        <v>69586544</v>
      </c>
      <c r="S323">
        <v>27000000</v>
      </c>
      <c r="T323">
        <f>Table1[[#This Row],[Gross Revenue]]-Table1[[#This Row],[Budget]]</f>
        <v>42586544</v>
      </c>
      <c r="U323">
        <f>YEAR(Table1[[#This Row],[Release Date]])</f>
        <v>2001</v>
      </c>
    </row>
    <row r="324" spans="1:21" x14ac:dyDescent="0.25">
      <c r="A324" t="s">
        <v>3288</v>
      </c>
      <c r="B324">
        <v>1</v>
      </c>
      <c r="C324" s="8">
        <v>38172</v>
      </c>
      <c r="D324" t="s">
        <v>28</v>
      </c>
      <c r="E324" t="s">
        <v>25</v>
      </c>
      <c r="F324" t="s">
        <v>19</v>
      </c>
      <c r="G324" t="s">
        <v>20</v>
      </c>
      <c r="H324" t="s">
        <v>43</v>
      </c>
      <c r="I324" t="s">
        <v>184</v>
      </c>
      <c r="J324" t="s">
        <v>1363</v>
      </c>
      <c r="K324">
        <v>939</v>
      </c>
      <c r="L324">
        <v>2453</v>
      </c>
      <c r="M324">
        <v>144</v>
      </c>
      <c r="N324">
        <v>687</v>
      </c>
      <c r="O324">
        <v>5.8</v>
      </c>
      <c r="P324">
        <v>98</v>
      </c>
      <c r="Q324">
        <v>104</v>
      </c>
      <c r="R324">
        <v>20668843</v>
      </c>
      <c r="S324">
        <v>22000000</v>
      </c>
      <c r="T324">
        <f>Table1[[#This Row],[Gross Revenue]]-Table1[[#This Row],[Budget]]</f>
        <v>-1331157</v>
      </c>
      <c r="U324">
        <f>YEAR(Table1[[#This Row],[Release Date]])</f>
        <v>2004</v>
      </c>
    </row>
    <row r="325" spans="1:21" x14ac:dyDescent="0.25">
      <c r="A325" t="s">
        <v>621</v>
      </c>
      <c r="B325">
        <v>1</v>
      </c>
      <c r="C325" s="8">
        <v>36734</v>
      </c>
      <c r="D325" t="s">
        <v>28</v>
      </c>
      <c r="E325" t="s">
        <v>30</v>
      </c>
      <c r="F325" t="s">
        <v>19</v>
      </c>
      <c r="G325" t="s">
        <v>20</v>
      </c>
      <c r="H325" t="s">
        <v>38</v>
      </c>
      <c r="I325" t="s">
        <v>401</v>
      </c>
      <c r="J325" t="s">
        <v>368</v>
      </c>
      <c r="K325">
        <v>22000</v>
      </c>
      <c r="L325">
        <v>36897</v>
      </c>
      <c r="M325">
        <v>488</v>
      </c>
      <c r="N325">
        <v>15000</v>
      </c>
      <c r="O325">
        <v>7.9</v>
      </c>
      <c r="P325">
        <v>149</v>
      </c>
      <c r="Q325">
        <v>152</v>
      </c>
      <c r="R325">
        <v>32522352</v>
      </c>
      <c r="S325">
        <v>60000000</v>
      </c>
      <c r="T325">
        <f>Table1[[#This Row],[Gross Revenue]]-Table1[[#This Row],[Budget]]</f>
        <v>-27477648</v>
      </c>
      <c r="U325">
        <f>YEAR(Table1[[#This Row],[Release Date]])</f>
        <v>2000</v>
      </c>
    </row>
    <row r="326" spans="1:21" x14ac:dyDescent="0.25">
      <c r="A326" t="s">
        <v>1262</v>
      </c>
      <c r="B326">
        <v>1</v>
      </c>
      <c r="C326" s="8">
        <v>37060</v>
      </c>
      <c r="D326" t="s">
        <v>28</v>
      </c>
      <c r="E326" t="s">
        <v>87</v>
      </c>
      <c r="F326" t="s">
        <v>19</v>
      </c>
      <c r="G326" t="s">
        <v>20</v>
      </c>
      <c r="H326" t="s">
        <v>38</v>
      </c>
      <c r="I326" t="s">
        <v>108</v>
      </c>
      <c r="J326" t="s">
        <v>368</v>
      </c>
      <c r="K326">
        <v>10000</v>
      </c>
      <c r="L326">
        <v>11458</v>
      </c>
      <c r="M326">
        <v>488</v>
      </c>
      <c r="N326">
        <v>0</v>
      </c>
      <c r="O326">
        <v>6.9</v>
      </c>
      <c r="P326">
        <v>153</v>
      </c>
      <c r="Q326">
        <v>141</v>
      </c>
      <c r="R326">
        <v>100614858</v>
      </c>
      <c r="S326">
        <v>68000000</v>
      </c>
      <c r="T326">
        <f>Table1[[#This Row],[Gross Revenue]]-Table1[[#This Row],[Budget]]</f>
        <v>32614858</v>
      </c>
      <c r="U326">
        <f>YEAR(Table1[[#This Row],[Release Date]])</f>
        <v>2001</v>
      </c>
    </row>
    <row r="327" spans="1:21" x14ac:dyDescent="0.25">
      <c r="A327" t="s">
        <v>2302</v>
      </c>
      <c r="B327">
        <v>1</v>
      </c>
      <c r="C327" s="8">
        <v>37624</v>
      </c>
      <c r="D327" t="s">
        <v>28</v>
      </c>
      <c r="E327" t="s">
        <v>25</v>
      </c>
      <c r="F327" t="s">
        <v>19</v>
      </c>
      <c r="G327" t="s">
        <v>20</v>
      </c>
      <c r="H327" t="s">
        <v>43</v>
      </c>
      <c r="I327" t="s">
        <v>1841</v>
      </c>
      <c r="J327" t="s">
        <v>368</v>
      </c>
      <c r="K327">
        <v>5000</v>
      </c>
      <c r="L327">
        <v>12700</v>
      </c>
      <c r="M327">
        <v>488</v>
      </c>
      <c r="N327">
        <v>0</v>
      </c>
      <c r="O327">
        <v>6.4</v>
      </c>
      <c r="P327">
        <v>190</v>
      </c>
      <c r="Q327">
        <v>123</v>
      </c>
      <c r="R327">
        <v>26838389</v>
      </c>
      <c r="S327">
        <v>57000000</v>
      </c>
      <c r="T327">
        <f>Table1[[#This Row],[Gross Revenue]]-Table1[[#This Row],[Budget]]</f>
        <v>-30161611</v>
      </c>
      <c r="U327">
        <f>YEAR(Table1[[#This Row],[Release Date]])</f>
        <v>2003</v>
      </c>
    </row>
    <row r="328" spans="1:21" x14ac:dyDescent="0.25">
      <c r="A328" t="s">
        <v>5160</v>
      </c>
      <c r="B328">
        <v>1</v>
      </c>
      <c r="C328" s="8">
        <v>39293</v>
      </c>
      <c r="D328" t="s">
        <v>28</v>
      </c>
      <c r="E328" t="s">
        <v>25</v>
      </c>
      <c r="F328" t="s">
        <v>19</v>
      </c>
      <c r="G328" t="s">
        <v>20</v>
      </c>
      <c r="H328" t="s">
        <v>43</v>
      </c>
      <c r="I328" t="s">
        <v>3097</v>
      </c>
      <c r="J328" t="s">
        <v>368</v>
      </c>
      <c r="K328">
        <v>15000</v>
      </c>
      <c r="L328">
        <v>44037</v>
      </c>
      <c r="M328">
        <v>488</v>
      </c>
      <c r="N328">
        <v>11000</v>
      </c>
      <c r="O328">
        <v>5.4</v>
      </c>
      <c r="P328">
        <v>138</v>
      </c>
      <c r="Q328">
        <v>105</v>
      </c>
      <c r="R328">
        <v>20991497</v>
      </c>
      <c r="S328">
        <v>37000000</v>
      </c>
      <c r="T328">
        <f>Table1[[#This Row],[Gross Revenue]]-Table1[[#This Row],[Budget]]</f>
        <v>-16008503</v>
      </c>
      <c r="U328">
        <f>YEAR(Table1[[#This Row],[Release Date]])</f>
        <v>2007</v>
      </c>
    </row>
    <row r="329" spans="1:21" x14ac:dyDescent="0.25">
      <c r="A329" t="s">
        <v>4962</v>
      </c>
      <c r="B329">
        <v>1</v>
      </c>
      <c r="C329" s="8">
        <v>39168</v>
      </c>
      <c r="D329" t="s">
        <v>28</v>
      </c>
      <c r="E329" t="s">
        <v>32</v>
      </c>
      <c r="F329" t="s">
        <v>19</v>
      </c>
      <c r="G329" t="s">
        <v>48</v>
      </c>
      <c r="H329" t="s">
        <v>43</v>
      </c>
      <c r="I329" t="s">
        <v>499</v>
      </c>
      <c r="J329" t="s">
        <v>4963</v>
      </c>
      <c r="K329">
        <v>23000</v>
      </c>
      <c r="L329">
        <v>25387</v>
      </c>
      <c r="M329">
        <v>11</v>
      </c>
      <c r="N329">
        <v>0</v>
      </c>
      <c r="O329">
        <v>5.7</v>
      </c>
      <c r="P329">
        <v>177</v>
      </c>
      <c r="Q329">
        <v>100</v>
      </c>
      <c r="R329">
        <v>20285518</v>
      </c>
      <c r="S329">
        <v>28000000</v>
      </c>
      <c r="T329">
        <f>Table1[[#This Row],[Gross Revenue]]-Table1[[#This Row],[Budget]]</f>
        <v>-7714482</v>
      </c>
      <c r="U329">
        <f>YEAR(Table1[[#This Row],[Release Date]])</f>
        <v>2007</v>
      </c>
    </row>
    <row r="330" spans="1:21" x14ac:dyDescent="0.25">
      <c r="A330" t="s">
        <v>5342</v>
      </c>
      <c r="B330">
        <v>1</v>
      </c>
      <c r="C330" s="8">
        <v>39405</v>
      </c>
      <c r="D330" t="s">
        <v>28</v>
      </c>
      <c r="E330" t="s">
        <v>32</v>
      </c>
      <c r="F330" t="s">
        <v>19</v>
      </c>
      <c r="G330" t="s">
        <v>48</v>
      </c>
      <c r="H330" t="s">
        <v>43</v>
      </c>
      <c r="I330" t="s">
        <v>5343</v>
      </c>
      <c r="J330" t="s">
        <v>4963</v>
      </c>
      <c r="K330">
        <v>805</v>
      </c>
      <c r="L330">
        <v>1411</v>
      </c>
      <c r="M330">
        <v>11</v>
      </c>
      <c r="N330">
        <v>0</v>
      </c>
      <c r="O330">
        <v>5.0999999999999996</v>
      </c>
      <c r="P330">
        <v>148</v>
      </c>
      <c r="Q330">
        <v>96</v>
      </c>
      <c r="R330">
        <v>16027866</v>
      </c>
      <c r="S330">
        <v>25000000</v>
      </c>
      <c r="T330">
        <f>Table1[[#This Row],[Gross Revenue]]-Table1[[#This Row],[Budget]]</f>
        <v>-8972134</v>
      </c>
      <c r="U330">
        <f>YEAR(Table1[[#This Row],[Release Date]])</f>
        <v>2007</v>
      </c>
    </row>
    <row r="331" spans="1:21" x14ac:dyDescent="0.25">
      <c r="A331" t="s">
        <v>1403</v>
      </c>
      <c r="B331">
        <v>1</v>
      </c>
      <c r="C331" s="8">
        <v>37138</v>
      </c>
      <c r="D331" t="s">
        <v>28</v>
      </c>
      <c r="E331" t="s">
        <v>18</v>
      </c>
      <c r="F331" t="s">
        <v>19</v>
      </c>
      <c r="G331" t="s">
        <v>20</v>
      </c>
      <c r="H331" t="s">
        <v>43</v>
      </c>
      <c r="I331" t="s">
        <v>185</v>
      </c>
      <c r="J331" t="s">
        <v>502</v>
      </c>
      <c r="K331">
        <v>11000</v>
      </c>
      <c r="L331">
        <v>15571</v>
      </c>
      <c r="M331">
        <v>73</v>
      </c>
      <c r="N331">
        <v>893</v>
      </c>
      <c r="O331">
        <v>6.3</v>
      </c>
      <c r="P331">
        <v>114</v>
      </c>
      <c r="Q331">
        <v>115</v>
      </c>
      <c r="R331">
        <v>41543207</v>
      </c>
      <c r="S331">
        <v>42000000</v>
      </c>
      <c r="T331">
        <f>Table1[[#This Row],[Gross Revenue]]-Table1[[#This Row],[Budget]]</f>
        <v>-456793</v>
      </c>
      <c r="U331">
        <f>YEAR(Table1[[#This Row],[Release Date]])</f>
        <v>2001</v>
      </c>
    </row>
    <row r="332" spans="1:21" x14ac:dyDescent="0.25">
      <c r="A332" t="s">
        <v>1762</v>
      </c>
      <c r="B332">
        <v>1</v>
      </c>
      <c r="C332" s="8">
        <v>37339</v>
      </c>
      <c r="D332" t="s">
        <v>28</v>
      </c>
      <c r="E332" t="s">
        <v>18</v>
      </c>
      <c r="F332" t="s">
        <v>19</v>
      </c>
      <c r="G332" t="s">
        <v>20</v>
      </c>
      <c r="H332" t="s">
        <v>38</v>
      </c>
      <c r="I332" t="s">
        <v>155</v>
      </c>
      <c r="J332" t="s">
        <v>502</v>
      </c>
      <c r="K332">
        <v>18000</v>
      </c>
      <c r="L332">
        <v>19739</v>
      </c>
      <c r="M332">
        <v>73</v>
      </c>
      <c r="N332">
        <v>1000</v>
      </c>
      <c r="O332">
        <v>6.5</v>
      </c>
      <c r="P332">
        <v>124</v>
      </c>
      <c r="Q332">
        <v>114</v>
      </c>
      <c r="R332">
        <v>40905277</v>
      </c>
      <c r="S332">
        <v>50000000</v>
      </c>
      <c r="T332">
        <f>Table1[[#This Row],[Gross Revenue]]-Table1[[#This Row],[Budget]]</f>
        <v>-9094723</v>
      </c>
      <c r="U332">
        <f>YEAR(Table1[[#This Row],[Release Date]])</f>
        <v>2002</v>
      </c>
    </row>
    <row r="333" spans="1:21" x14ac:dyDescent="0.25">
      <c r="A333" t="s">
        <v>4663</v>
      </c>
      <c r="B333">
        <v>1</v>
      </c>
      <c r="C333" s="8">
        <v>38981</v>
      </c>
      <c r="D333" t="s">
        <v>28</v>
      </c>
      <c r="E333" t="s">
        <v>32</v>
      </c>
      <c r="F333" t="s">
        <v>19</v>
      </c>
      <c r="G333" t="s">
        <v>20</v>
      </c>
      <c r="H333" t="s">
        <v>43</v>
      </c>
      <c r="I333" t="s">
        <v>146</v>
      </c>
      <c r="J333" t="s">
        <v>4664</v>
      </c>
      <c r="K333">
        <v>18000</v>
      </c>
      <c r="L333">
        <v>20965</v>
      </c>
      <c r="M333">
        <v>47</v>
      </c>
      <c r="N333">
        <v>35000</v>
      </c>
      <c r="O333">
        <v>6.3</v>
      </c>
      <c r="P333">
        <v>218</v>
      </c>
      <c r="Q333">
        <v>128</v>
      </c>
      <c r="R333">
        <v>38297305</v>
      </c>
      <c r="S333">
        <v>175000000</v>
      </c>
      <c r="T333">
        <f>Table1[[#This Row],[Gross Revenue]]-Table1[[#This Row],[Budget]]</f>
        <v>-136702695</v>
      </c>
      <c r="U333">
        <f>YEAR(Table1[[#This Row],[Release Date]])</f>
        <v>2006</v>
      </c>
    </row>
    <row r="334" spans="1:21" x14ac:dyDescent="0.25">
      <c r="A334" t="s">
        <v>1372</v>
      </c>
      <c r="B334">
        <v>1</v>
      </c>
      <c r="C334" s="8">
        <v>37119</v>
      </c>
      <c r="D334" t="s">
        <v>28</v>
      </c>
      <c r="E334" t="s">
        <v>22</v>
      </c>
      <c r="F334" t="s">
        <v>230</v>
      </c>
      <c r="G334" t="s">
        <v>494</v>
      </c>
      <c r="H334" t="s">
        <v>38</v>
      </c>
      <c r="I334" t="s">
        <v>1373</v>
      </c>
      <c r="J334" t="s">
        <v>1374</v>
      </c>
      <c r="K334">
        <v>201</v>
      </c>
      <c r="L334">
        <v>546</v>
      </c>
      <c r="M334">
        <v>12</v>
      </c>
      <c r="N334">
        <v>544</v>
      </c>
      <c r="O334">
        <v>6.8</v>
      </c>
      <c r="P334">
        <v>85</v>
      </c>
      <c r="Q334">
        <v>118</v>
      </c>
      <c r="R334">
        <v>5709616</v>
      </c>
      <c r="S334">
        <v>1800000</v>
      </c>
      <c r="T334">
        <f>Table1[[#This Row],[Gross Revenue]]-Table1[[#This Row],[Budget]]</f>
        <v>3909616</v>
      </c>
      <c r="U334">
        <f>YEAR(Table1[[#This Row],[Release Date]])</f>
        <v>2001</v>
      </c>
    </row>
    <row r="335" spans="1:21" x14ac:dyDescent="0.25">
      <c r="A335" t="s">
        <v>2691</v>
      </c>
      <c r="B335">
        <v>1</v>
      </c>
      <c r="C335" s="8">
        <v>37834</v>
      </c>
      <c r="D335" t="s">
        <v>28</v>
      </c>
      <c r="E335" t="s">
        <v>32</v>
      </c>
      <c r="F335" t="s">
        <v>19</v>
      </c>
      <c r="G335" t="s">
        <v>93</v>
      </c>
      <c r="H335" t="s">
        <v>36</v>
      </c>
      <c r="I335" t="s">
        <v>2692</v>
      </c>
      <c r="J335" t="s">
        <v>2693</v>
      </c>
      <c r="K335">
        <v>835</v>
      </c>
      <c r="L335">
        <v>1815</v>
      </c>
      <c r="M335">
        <v>107</v>
      </c>
      <c r="N335">
        <v>0</v>
      </c>
      <c r="O335">
        <v>6.9</v>
      </c>
      <c r="P335">
        <v>164</v>
      </c>
      <c r="Q335">
        <v>115</v>
      </c>
      <c r="R335">
        <v>195329763</v>
      </c>
      <c r="S335">
        <v>80000000</v>
      </c>
      <c r="T335">
        <f>Table1[[#This Row],[Gross Revenue]]-Table1[[#This Row],[Budget]]</f>
        <v>115329763</v>
      </c>
      <c r="U335">
        <f>YEAR(Table1[[#This Row],[Release Date]])</f>
        <v>2003</v>
      </c>
    </row>
    <row r="336" spans="1:21" x14ac:dyDescent="0.25">
      <c r="A336" t="s">
        <v>3629</v>
      </c>
      <c r="B336">
        <v>1</v>
      </c>
      <c r="C336" s="8">
        <v>38365</v>
      </c>
      <c r="D336" t="s">
        <v>28</v>
      </c>
      <c r="E336" t="s">
        <v>32</v>
      </c>
      <c r="F336" t="s">
        <v>19</v>
      </c>
      <c r="G336" t="s">
        <v>20</v>
      </c>
      <c r="H336" t="s">
        <v>36</v>
      </c>
      <c r="I336" t="s">
        <v>2692</v>
      </c>
      <c r="J336" t="s">
        <v>2693</v>
      </c>
      <c r="K336">
        <v>835</v>
      </c>
      <c r="L336">
        <v>1258</v>
      </c>
      <c r="M336">
        <v>107</v>
      </c>
      <c r="N336">
        <v>0</v>
      </c>
      <c r="O336">
        <v>7</v>
      </c>
      <c r="P336">
        <v>188</v>
      </c>
      <c r="Q336">
        <v>94</v>
      </c>
      <c r="R336">
        <v>196573705</v>
      </c>
      <c r="S336">
        <v>90000000</v>
      </c>
      <c r="T336">
        <f>Table1[[#This Row],[Gross Revenue]]-Table1[[#This Row],[Budget]]</f>
        <v>106573705</v>
      </c>
      <c r="U336">
        <f>YEAR(Table1[[#This Row],[Release Date]])</f>
        <v>2005</v>
      </c>
    </row>
    <row r="337" spans="1:21" x14ac:dyDescent="0.25">
      <c r="A337" t="s">
        <v>4260</v>
      </c>
      <c r="B337">
        <v>1</v>
      </c>
      <c r="C337" s="8">
        <v>38743</v>
      </c>
      <c r="D337" t="s">
        <v>28</v>
      </c>
      <c r="E337" t="s">
        <v>30</v>
      </c>
      <c r="F337" t="s">
        <v>19</v>
      </c>
      <c r="G337" t="s">
        <v>20</v>
      </c>
      <c r="H337" t="s">
        <v>27</v>
      </c>
      <c r="I337" t="s">
        <v>1230</v>
      </c>
      <c r="J337" t="s">
        <v>2693</v>
      </c>
      <c r="K337">
        <v>11000</v>
      </c>
      <c r="L337">
        <v>12071</v>
      </c>
      <c r="M337">
        <v>107</v>
      </c>
      <c r="N337">
        <v>19000</v>
      </c>
      <c r="O337">
        <v>7</v>
      </c>
      <c r="P337">
        <v>240</v>
      </c>
      <c r="Q337">
        <v>96</v>
      </c>
      <c r="R337">
        <v>143618384</v>
      </c>
      <c r="S337">
        <v>90000000</v>
      </c>
      <c r="T337">
        <f>Table1[[#This Row],[Gross Revenue]]-Table1[[#This Row],[Budget]]</f>
        <v>53618384</v>
      </c>
      <c r="U337">
        <f>YEAR(Table1[[#This Row],[Release Date]])</f>
        <v>2006</v>
      </c>
    </row>
    <row r="338" spans="1:21" x14ac:dyDescent="0.25">
      <c r="A338" t="s">
        <v>5060</v>
      </c>
      <c r="B338">
        <v>1</v>
      </c>
      <c r="C338" s="8">
        <v>39230</v>
      </c>
      <c r="D338" t="s">
        <v>28</v>
      </c>
      <c r="E338" t="s">
        <v>30</v>
      </c>
      <c r="F338" t="s">
        <v>19</v>
      </c>
      <c r="G338" t="s">
        <v>20</v>
      </c>
      <c r="H338" t="s">
        <v>27</v>
      </c>
      <c r="I338" t="s">
        <v>1518</v>
      </c>
      <c r="J338" t="s">
        <v>2693</v>
      </c>
      <c r="K338">
        <v>688</v>
      </c>
      <c r="L338">
        <v>1031</v>
      </c>
      <c r="M338">
        <v>107</v>
      </c>
      <c r="N338">
        <v>0</v>
      </c>
      <c r="O338">
        <v>6.4</v>
      </c>
      <c r="P338">
        <v>159</v>
      </c>
      <c r="Q338">
        <v>101</v>
      </c>
      <c r="R338">
        <v>131536019</v>
      </c>
      <c r="S338">
        <v>103000000</v>
      </c>
      <c r="T338">
        <f>Table1[[#This Row],[Gross Revenue]]-Table1[[#This Row],[Budget]]</f>
        <v>28536019</v>
      </c>
      <c r="U338">
        <f>YEAR(Table1[[#This Row],[Release Date]])</f>
        <v>2007</v>
      </c>
    </row>
    <row r="339" spans="1:21" x14ac:dyDescent="0.25">
      <c r="A339" t="s">
        <v>4168</v>
      </c>
      <c r="B339">
        <v>1</v>
      </c>
      <c r="C339" s="8">
        <v>38685</v>
      </c>
      <c r="D339" t="s">
        <v>28</v>
      </c>
      <c r="E339" t="s">
        <v>22</v>
      </c>
      <c r="F339" t="s">
        <v>19</v>
      </c>
      <c r="G339" t="s">
        <v>20</v>
      </c>
      <c r="H339" t="s">
        <v>43</v>
      </c>
      <c r="I339" t="s">
        <v>4169</v>
      </c>
      <c r="J339" t="s">
        <v>4170</v>
      </c>
      <c r="K339">
        <v>847</v>
      </c>
      <c r="L339">
        <v>1668</v>
      </c>
      <c r="M339">
        <v>29</v>
      </c>
      <c r="N339">
        <v>566</v>
      </c>
      <c r="O339">
        <v>3.9</v>
      </c>
      <c r="P339">
        <v>8</v>
      </c>
      <c r="Q339">
        <v>105</v>
      </c>
      <c r="R339">
        <v>178739</v>
      </c>
      <c r="S339">
        <v>2450000</v>
      </c>
      <c r="T339">
        <f>Table1[[#This Row],[Gross Revenue]]-Table1[[#This Row],[Budget]]</f>
        <v>-2271261</v>
      </c>
      <c r="U339">
        <f>YEAR(Table1[[#This Row],[Release Date]])</f>
        <v>2005</v>
      </c>
    </row>
    <row r="340" spans="1:21" x14ac:dyDescent="0.25">
      <c r="A340" t="s">
        <v>1122</v>
      </c>
      <c r="B340">
        <v>1</v>
      </c>
      <c r="C340" s="8">
        <v>36991</v>
      </c>
      <c r="D340" t="s">
        <v>28</v>
      </c>
      <c r="E340" t="s">
        <v>31</v>
      </c>
      <c r="F340" t="s">
        <v>19</v>
      </c>
      <c r="G340" t="s">
        <v>24</v>
      </c>
      <c r="H340" t="s">
        <v>38</v>
      </c>
      <c r="I340" t="s">
        <v>1123</v>
      </c>
      <c r="J340" t="s">
        <v>1124</v>
      </c>
      <c r="K340">
        <v>56</v>
      </c>
      <c r="L340">
        <v>105</v>
      </c>
      <c r="M340">
        <v>11</v>
      </c>
      <c r="N340">
        <v>802</v>
      </c>
      <c r="O340">
        <v>7.7</v>
      </c>
      <c r="P340">
        <v>73</v>
      </c>
      <c r="Q340">
        <v>141</v>
      </c>
      <c r="R340">
        <v>6173485</v>
      </c>
      <c r="S340">
        <v>7000000</v>
      </c>
      <c r="T340">
        <f>Table1[[#This Row],[Gross Revenue]]-Table1[[#This Row],[Budget]]</f>
        <v>-826515</v>
      </c>
      <c r="U340">
        <f>YEAR(Table1[[#This Row],[Release Date]])</f>
        <v>2001</v>
      </c>
    </row>
    <row r="341" spans="1:21" x14ac:dyDescent="0.25">
      <c r="A341" t="s">
        <v>2297</v>
      </c>
      <c r="B341">
        <v>1</v>
      </c>
      <c r="C341" s="8">
        <v>37621</v>
      </c>
      <c r="D341" t="s">
        <v>28</v>
      </c>
      <c r="E341" t="s">
        <v>30</v>
      </c>
      <c r="F341" t="s">
        <v>19</v>
      </c>
      <c r="G341" t="s">
        <v>20</v>
      </c>
      <c r="H341" t="s">
        <v>36</v>
      </c>
      <c r="I341" t="s">
        <v>2298</v>
      </c>
      <c r="J341" t="s">
        <v>2299</v>
      </c>
      <c r="K341">
        <v>706</v>
      </c>
      <c r="L341">
        <v>1579</v>
      </c>
      <c r="M341">
        <v>19</v>
      </c>
      <c r="N341">
        <v>0</v>
      </c>
      <c r="O341">
        <v>7.3</v>
      </c>
      <c r="P341">
        <v>38</v>
      </c>
      <c r="Q341">
        <v>100</v>
      </c>
      <c r="R341">
        <v>860002</v>
      </c>
      <c r="S341">
        <v>12000000</v>
      </c>
      <c r="T341">
        <f>Table1[[#This Row],[Gross Revenue]]-Table1[[#This Row],[Budget]]</f>
        <v>-11139998</v>
      </c>
      <c r="U341">
        <f>YEAR(Table1[[#This Row],[Release Date]])</f>
        <v>2002</v>
      </c>
    </row>
    <row r="342" spans="1:21" x14ac:dyDescent="0.25">
      <c r="A342" t="s">
        <v>3437</v>
      </c>
      <c r="B342">
        <v>1</v>
      </c>
      <c r="C342" s="8">
        <v>38259</v>
      </c>
      <c r="D342" t="s">
        <v>28</v>
      </c>
      <c r="E342" t="s">
        <v>37</v>
      </c>
      <c r="F342" t="s">
        <v>19</v>
      </c>
      <c r="G342" t="s">
        <v>20</v>
      </c>
      <c r="H342" t="s">
        <v>38</v>
      </c>
      <c r="I342" t="s">
        <v>1851</v>
      </c>
      <c r="J342" t="s">
        <v>3438</v>
      </c>
      <c r="K342">
        <v>960</v>
      </c>
      <c r="L342">
        <v>1749</v>
      </c>
      <c r="M342">
        <v>27</v>
      </c>
      <c r="N342">
        <v>0</v>
      </c>
      <c r="O342">
        <v>5.9</v>
      </c>
      <c r="P342">
        <v>233</v>
      </c>
      <c r="Q342">
        <v>93</v>
      </c>
      <c r="R342">
        <v>17427926</v>
      </c>
      <c r="S342">
        <v>8000000</v>
      </c>
      <c r="T342">
        <f>Table1[[#This Row],[Gross Revenue]]-Table1[[#This Row],[Budget]]</f>
        <v>9427926</v>
      </c>
      <c r="U342">
        <f>YEAR(Table1[[#This Row],[Release Date]])</f>
        <v>2004</v>
      </c>
    </row>
    <row r="343" spans="1:21" x14ac:dyDescent="0.25">
      <c r="A343" t="s">
        <v>4957</v>
      </c>
      <c r="B343">
        <v>1</v>
      </c>
      <c r="C343" s="8">
        <v>39166</v>
      </c>
      <c r="D343" t="s">
        <v>28</v>
      </c>
      <c r="E343" t="s">
        <v>32</v>
      </c>
      <c r="F343" t="s">
        <v>19</v>
      </c>
      <c r="G343" t="s">
        <v>20</v>
      </c>
      <c r="H343"/>
      <c r="I343" t="s">
        <v>4958</v>
      </c>
      <c r="J343" t="s">
        <v>4959</v>
      </c>
      <c r="K343">
        <v>0</v>
      </c>
      <c r="L343">
        <v>0</v>
      </c>
      <c r="M343">
        <v>0</v>
      </c>
      <c r="N343">
        <v>44</v>
      </c>
      <c r="O343">
        <v>6.8</v>
      </c>
      <c r="P343">
        <v>10</v>
      </c>
      <c r="Q343">
        <v>82</v>
      </c>
      <c r="R343">
        <v>21199</v>
      </c>
      <c r="S343">
        <v>500000</v>
      </c>
      <c r="T343">
        <f>Table1[[#This Row],[Gross Revenue]]-Table1[[#This Row],[Budget]]</f>
        <v>-478801</v>
      </c>
      <c r="U343">
        <f>YEAR(Table1[[#This Row],[Release Date]])</f>
        <v>2007</v>
      </c>
    </row>
    <row r="344" spans="1:21" x14ac:dyDescent="0.25">
      <c r="A344" t="s">
        <v>1865</v>
      </c>
      <c r="B344">
        <v>1</v>
      </c>
      <c r="C344" s="8">
        <v>37393</v>
      </c>
      <c r="D344" t="s">
        <v>28</v>
      </c>
      <c r="E344" t="s">
        <v>22</v>
      </c>
      <c r="F344" t="s">
        <v>19</v>
      </c>
      <c r="G344" t="s">
        <v>20</v>
      </c>
      <c r="H344" t="s">
        <v>38</v>
      </c>
      <c r="I344" t="s">
        <v>265</v>
      </c>
      <c r="J344" t="s">
        <v>1866</v>
      </c>
      <c r="K344">
        <v>1000</v>
      </c>
      <c r="L344">
        <v>2186</v>
      </c>
      <c r="M344">
        <v>308</v>
      </c>
      <c r="N344">
        <v>0</v>
      </c>
      <c r="O344">
        <v>6.8</v>
      </c>
      <c r="P344">
        <v>126</v>
      </c>
      <c r="Q344">
        <v>100</v>
      </c>
      <c r="R344">
        <v>4599680</v>
      </c>
      <c r="S344">
        <v>1500000</v>
      </c>
      <c r="T344">
        <f>Table1[[#This Row],[Gross Revenue]]-Table1[[#This Row],[Budget]]</f>
        <v>3099680</v>
      </c>
      <c r="U344">
        <f>YEAR(Table1[[#This Row],[Release Date]])</f>
        <v>2002</v>
      </c>
    </row>
    <row r="345" spans="1:21" x14ac:dyDescent="0.25">
      <c r="A345" t="s">
        <v>2375</v>
      </c>
      <c r="B345">
        <v>1</v>
      </c>
      <c r="C345" s="8">
        <v>37662</v>
      </c>
      <c r="D345" t="s">
        <v>28</v>
      </c>
      <c r="E345" t="s">
        <v>31</v>
      </c>
      <c r="F345" t="s">
        <v>19</v>
      </c>
      <c r="G345" t="s">
        <v>20</v>
      </c>
      <c r="H345" t="s">
        <v>43</v>
      </c>
      <c r="I345" t="s">
        <v>872</v>
      </c>
      <c r="J345" t="s">
        <v>1866</v>
      </c>
      <c r="K345">
        <v>13000</v>
      </c>
      <c r="L345">
        <v>16651</v>
      </c>
      <c r="M345">
        <v>308</v>
      </c>
      <c r="N345">
        <v>5000</v>
      </c>
      <c r="O345">
        <v>7.1</v>
      </c>
      <c r="P345">
        <v>119</v>
      </c>
      <c r="Q345">
        <v>107</v>
      </c>
      <c r="R345">
        <v>11008432</v>
      </c>
      <c r="S345">
        <v>25000000</v>
      </c>
      <c r="T345">
        <f>Table1[[#This Row],[Gross Revenue]]-Table1[[#This Row],[Budget]]</f>
        <v>-13991568</v>
      </c>
      <c r="U345">
        <f>YEAR(Table1[[#This Row],[Release Date]])</f>
        <v>2003</v>
      </c>
    </row>
    <row r="346" spans="1:21" x14ac:dyDescent="0.25">
      <c r="A346" t="s">
        <v>2860</v>
      </c>
      <c r="B346">
        <v>1</v>
      </c>
      <c r="C346" s="8">
        <v>37929</v>
      </c>
      <c r="D346" t="s">
        <v>28</v>
      </c>
      <c r="E346" t="s">
        <v>22</v>
      </c>
      <c r="F346" t="s">
        <v>19</v>
      </c>
      <c r="G346" t="s">
        <v>20</v>
      </c>
      <c r="H346" t="s">
        <v>36</v>
      </c>
      <c r="I346" t="s">
        <v>1612</v>
      </c>
      <c r="J346" t="s">
        <v>1866</v>
      </c>
      <c r="K346">
        <v>446</v>
      </c>
      <c r="L346">
        <v>966</v>
      </c>
      <c r="M346">
        <v>308</v>
      </c>
      <c r="N346">
        <v>0</v>
      </c>
      <c r="O346">
        <v>6.8</v>
      </c>
      <c r="P346">
        <v>122</v>
      </c>
      <c r="Q346">
        <v>101</v>
      </c>
      <c r="R346">
        <v>37617947</v>
      </c>
      <c r="S346">
        <v>30000000</v>
      </c>
      <c r="T346">
        <f>Table1[[#This Row],[Gross Revenue]]-Table1[[#This Row],[Budget]]</f>
        <v>7617947</v>
      </c>
      <c r="U346">
        <f>YEAR(Table1[[#This Row],[Release Date]])</f>
        <v>2003</v>
      </c>
    </row>
    <row r="347" spans="1:21" x14ac:dyDescent="0.25">
      <c r="A347" t="s">
        <v>3460</v>
      </c>
      <c r="B347">
        <v>1</v>
      </c>
      <c r="C347" s="8">
        <v>38272</v>
      </c>
      <c r="D347" t="s">
        <v>28</v>
      </c>
      <c r="E347" t="s">
        <v>22</v>
      </c>
      <c r="F347" t="s">
        <v>19</v>
      </c>
      <c r="G347" t="s">
        <v>20</v>
      </c>
      <c r="H347" t="s">
        <v>43</v>
      </c>
      <c r="I347" t="s">
        <v>1461</v>
      </c>
      <c r="J347" t="s">
        <v>1866</v>
      </c>
      <c r="K347">
        <v>17000</v>
      </c>
      <c r="L347">
        <v>44060</v>
      </c>
      <c r="M347">
        <v>308</v>
      </c>
      <c r="N347">
        <v>19000</v>
      </c>
      <c r="O347">
        <v>5.2</v>
      </c>
      <c r="P347">
        <v>350</v>
      </c>
      <c r="Q347">
        <v>122</v>
      </c>
      <c r="R347">
        <v>191449475</v>
      </c>
      <c r="S347">
        <v>37000000</v>
      </c>
      <c r="T347">
        <f>Table1[[#This Row],[Gross Revenue]]-Table1[[#This Row],[Budget]]</f>
        <v>154449475</v>
      </c>
      <c r="U347">
        <f>YEAR(Table1[[#This Row],[Release Date]])</f>
        <v>2004</v>
      </c>
    </row>
    <row r="348" spans="1:21" x14ac:dyDescent="0.25">
      <c r="A348" t="s">
        <v>4259</v>
      </c>
      <c r="B348">
        <v>1</v>
      </c>
      <c r="C348" s="8">
        <v>38742</v>
      </c>
      <c r="D348" t="s">
        <v>28</v>
      </c>
      <c r="E348" t="s">
        <v>87</v>
      </c>
      <c r="F348" t="s">
        <v>19</v>
      </c>
      <c r="G348" t="s">
        <v>20</v>
      </c>
      <c r="H348" t="s">
        <v>43</v>
      </c>
      <c r="I348" t="s">
        <v>258</v>
      </c>
      <c r="J348" t="s">
        <v>1866</v>
      </c>
      <c r="K348">
        <v>10000</v>
      </c>
      <c r="L348">
        <v>15369</v>
      </c>
      <c r="M348">
        <v>308</v>
      </c>
      <c r="N348">
        <v>20000</v>
      </c>
      <c r="O348">
        <v>5.4</v>
      </c>
      <c r="P348">
        <v>291</v>
      </c>
      <c r="Q348">
        <v>100</v>
      </c>
      <c r="R348">
        <v>37652565</v>
      </c>
      <c r="S348">
        <v>42000000</v>
      </c>
      <c r="T348">
        <f>Table1[[#This Row],[Gross Revenue]]-Table1[[#This Row],[Budget]]</f>
        <v>-4347435</v>
      </c>
      <c r="U348">
        <f>YEAR(Table1[[#This Row],[Release Date]])</f>
        <v>2006</v>
      </c>
    </row>
    <row r="349" spans="1:21" x14ac:dyDescent="0.25">
      <c r="A349" t="s">
        <v>1588</v>
      </c>
      <c r="B349">
        <v>1</v>
      </c>
      <c r="C349" s="8">
        <v>37239</v>
      </c>
      <c r="D349" t="s">
        <v>28</v>
      </c>
      <c r="E349" t="s">
        <v>30</v>
      </c>
      <c r="F349" t="s">
        <v>19</v>
      </c>
      <c r="G349" t="s">
        <v>20</v>
      </c>
      <c r="H349" t="s">
        <v>36</v>
      </c>
      <c r="I349" t="s">
        <v>275</v>
      </c>
      <c r="J349" t="s">
        <v>1589</v>
      </c>
      <c r="K349">
        <v>1000</v>
      </c>
      <c r="L349">
        <v>2908</v>
      </c>
      <c r="M349">
        <v>0</v>
      </c>
      <c r="N349">
        <v>187</v>
      </c>
      <c r="O349">
        <v>5.2</v>
      </c>
      <c r="P349">
        <v>38</v>
      </c>
      <c r="Q349">
        <v>85</v>
      </c>
      <c r="R349">
        <v>39880476</v>
      </c>
      <c r="S349">
        <v>25000000</v>
      </c>
      <c r="T349">
        <f>Table1[[#This Row],[Gross Revenue]]-Table1[[#This Row],[Budget]]</f>
        <v>14880476</v>
      </c>
      <c r="U349">
        <f>YEAR(Table1[[#This Row],[Release Date]])</f>
        <v>2001</v>
      </c>
    </row>
    <row r="350" spans="1:21" x14ac:dyDescent="0.25">
      <c r="A350" t="s">
        <v>1747</v>
      </c>
      <c r="B350">
        <v>1</v>
      </c>
      <c r="C350" s="8">
        <v>37334</v>
      </c>
      <c r="D350" t="s">
        <v>28</v>
      </c>
      <c r="E350" t="s">
        <v>22</v>
      </c>
      <c r="F350" t="s">
        <v>1748</v>
      </c>
      <c r="G350" t="s">
        <v>1749</v>
      </c>
      <c r="H350" t="s">
        <v>38</v>
      </c>
      <c r="I350" t="s">
        <v>1750</v>
      </c>
      <c r="J350" t="s">
        <v>1751</v>
      </c>
      <c r="K350">
        <v>717</v>
      </c>
      <c r="L350">
        <v>852</v>
      </c>
      <c r="M350">
        <v>0</v>
      </c>
      <c r="N350">
        <v>43000</v>
      </c>
      <c r="O350">
        <v>8.4</v>
      </c>
      <c r="P350">
        <v>305</v>
      </c>
      <c r="Q350">
        <v>120</v>
      </c>
      <c r="R350">
        <v>2181290</v>
      </c>
      <c r="S350">
        <v>3000000</v>
      </c>
      <c r="T350">
        <f>Table1[[#This Row],[Gross Revenue]]-Table1[[#This Row],[Budget]]</f>
        <v>-818710</v>
      </c>
      <c r="U350">
        <f>YEAR(Table1[[#This Row],[Release Date]])</f>
        <v>2002</v>
      </c>
    </row>
    <row r="351" spans="1:21" x14ac:dyDescent="0.25">
      <c r="A351" t="s">
        <v>2367</v>
      </c>
      <c r="B351">
        <v>1</v>
      </c>
      <c r="C351" s="8">
        <v>37657</v>
      </c>
      <c r="D351" t="s">
        <v>28</v>
      </c>
      <c r="E351" t="s">
        <v>18</v>
      </c>
      <c r="F351" t="s">
        <v>1748</v>
      </c>
      <c r="G351" t="s">
        <v>1749</v>
      </c>
      <c r="H351" t="s">
        <v>38</v>
      </c>
      <c r="I351" t="s">
        <v>1750</v>
      </c>
      <c r="J351" t="s">
        <v>1751</v>
      </c>
      <c r="K351">
        <v>717</v>
      </c>
      <c r="L351">
        <v>907</v>
      </c>
      <c r="M351">
        <v>0</v>
      </c>
      <c r="N351">
        <v>4000</v>
      </c>
      <c r="O351">
        <v>7.7</v>
      </c>
      <c r="P351">
        <v>202</v>
      </c>
      <c r="Q351">
        <v>112</v>
      </c>
      <c r="R351">
        <v>211667</v>
      </c>
      <c r="S351">
        <v>4200000000</v>
      </c>
      <c r="T351">
        <f>Table1[[#This Row],[Gross Revenue]]-Table1[[#This Row],[Budget]]</f>
        <v>-4199788333</v>
      </c>
      <c r="U351">
        <f>YEAR(Table1[[#This Row],[Release Date]])</f>
        <v>2003</v>
      </c>
    </row>
    <row r="352" spans="1:21" x14ac:dyDescent="0.25">
      <c r="A352" t="s">
        <v>4829</v>
      </c>
      <c r="B352">
        <v>1</v>
      </c>
      <c r="C352" s="8">
        <v>39087</v>
      </c>
      <c r="D352" t="s">
        <v>28</v>
      </c>
      <c r="E352" t="s">
        <v>22</v>
      </c>
      <c r="F352" t="s">
        <v>19</v>
      </c>
      <c r="G352" t="s">
        <v>35</v>
      </c>
      <c r="H352" t="s">
        <v>38</v>
      </c>
      <c r="I352" t="s">
        <v>4115</v>
      </c>
      <c r="J352" t="s">
        <v>1751</v>
      </c>
      <c r="K352">
        <v>3000</v>
      </c>
      <c r="L352">
        <v>5074</v>
      </c>
      <c r="M352">
        <v>0</v>
      </c>
      <c r="N352">
        <v>27000</v>
      </c>
      <c r="O352">
        <v>6.8</v>
      </c>
      <c r="P352">
        <v>469</v>
      </c>
      <c r="Q352">
        <v>99</v>
      </c>
      <c r="R352">
        <v>1702277</v>
      </c>
      <c r="S352">
        <v>12000000</v>
      </c>
      <c r="T352">
        <f>Table1[[#This Row],[Gross Revenue]]-Table1[[#This Row],[Budget]]</f>
        <v>-10297723</v>
      </c>
      <c r="U352">
        <f>YEAR(Table1[[#This Row],[Release Date]])</f>
        <v>2007</v>
      </c>
    </row>
    <row r="353" spans="1:21" x14ac:dyDescent="0.25">
      <c r="A353" t="s">
        <v>3051</v>
      </c>
      <c r="B353">
        <v>1</v>
      </c>
      <c r="C353" s="8">
        <v>38036</v>
      </c>
      <c r="D353" t="s">
        <v>28</v>
      </c>
      <c r="E353" t="s">
        <v>50</v>
      </c>
      <c r="F353" t="s">
        <v>19</v>
      </c>
      <c r="G353" t="s">
        <v>20</v>
      </c>
      <c r="H353"/>
      <c r="I353" t="s">
        <v>2087</v>
      </c>
      <c r="J353" t="s">
        <v>3052</v>
      </c>
      <c r="K353">
        <v>393</v>
      </c>
      <c r="L353">
        <v>446</v>
      </c>
      <c r="M353">
        <v>117</v>
      </c>
      <c r="N353">
        <v>0</v>
      </c>
      <c r="O353">
        <v>8.3000000000000007</v>
      </c>
      <c r="P353">
        <v>79</v>
      </c>
      <c r="Q353">
        <v>102</v>
      </c>
      <c r="R353">
        <v>1430185</v>
      </c>
      <c r="S353">
        <v>2000000</v>
      </c>
      <c r="T353">
        <f>Table1[[#This Row],[Gross Revenue]]-Table1[[#This Row],[Budget]]</f>
        <v>-569815</v>
      </c>
      <c r="U353">
        <f>YEAR(Table1[[#This Row],[Release Date]])</f>
        <v>2004</v>
      </c>
    </row>
    <row r="354" spans="1:21" x14ac:dyDescent="0.25">
      <c r="A354" t="s">
        <v>5350</v>
      </c>
      <c r="B354">
        <v>1</v>
      </c>
      <c r="C354" s="8">
        <v>39410</v>
      </c>
      <c r="D354" t="s">
        <v>28</v>
      </c>
      <c r="E354" t="s">
        <v>50</v>
      </c>
      <c r="F354" t="s">
        <v>19</v>
      </c>
      <c r="G354" t="s">
        <v>20</v>
      </c>
      <c r="H354"/>
      <c r="I354" t="s">
        <v>5351</v>
      </c>
      <c r="J354" t="s">
        <v>3052</v>
      </c>
      <c r="K354">
        <v>21</v>
      </c>
      <c r="L354">
        <v>24</v>
      </c>
      <c r="M354">
        <v>117</v>
      </c>
      <c r="N354">
        <v>121</v>
      </c>
      <c r="O354">
        <v>7</v>
      </c>
      <c r="P354">
        <v>6</v>
      </c>
      <c r="Q354">
        <v>100</v>
      </c>
      <c r="R354">
        <v>29233</v>
      </c>
      <c r="S354">
        <v>3500000</v>
      </c>
      <c r="T354">
        <f>Table1[[#This Row],[Gross Revenue]]-Table1[[#This Row],[Budget]]</f>
        <v>-3470767</v>
      </c>
      <c r="U354">
        <f>YEAR(Table1[[#This Row],[Release Date]])</f>
        <v>2007</v>
      </c>
    </row>
    <row r="355" spans="1:21" x14ac:dyDescent="0.25">
      <c r="A355" t="s">
        <v>1078</v>
      </c>
      <c r="B355">
        <v>1</v>
      </c>
      <c r="C355" s="8">
        <v>36969</v>
      </c>
      <c r="D355" t="s">
        <v>28</v>
      </c>
      <c r="E355" t="s">
        <v>25</v>
      </c>
      <c r="F355" t="s">
        <v>19</v>
      </c>
      <c r="G355" t="s">
        <v>20</v>
      </c>
      <c r="H355" t="s">
        <v>38</v>
      </c>
      <c r="I355" t="s">
        <v>1079</v>
      </c>
      <c r="J355" t="s">
        <v>1080</v>
      </c>
      <c r="K355">
        <v>378</v>
      </c>
      <c r="L355">
        <v>1173</v>
      </c>
      <c r="M355">
        <v>0</v>
      </c>
      <c r="N355">
        <v>682</v>
      </c>
      <c r="O355">
        <v>6.7</v>
      </c>
      <c r="P355">
        <v>110</v>
      </c>
      <c r="Q355">
        <v>97</v>
      </c>
      <c r="R355">
        <v>7022940</v>
      </c>
      <c r="S355">
        <v>1000000</v>
      </c>
      <c r="T355">
        <f>Table1[[#This Row],[Gross Revenue]]-Table1[[#This Row],[Budget]]</f>
        <v>6022940</v>
      </c>
      <c r="U355">
        <f>YEAR(Table1[[#This Row],[Release Date]])</f>
        <v>2001</v>
      </c>
    </row>
    <row r="356" spans="1:21" x14ac:dyDescent="0.25">
      <c r="A356" t="s">
        <v>1723</v>
      </c>
      <c r="B356">
        <v>1</v>
      </c>
      <c r="C356" s="8">
        <v>37319</v>
      </c>
      <c r="D356" t="s">
        <v>28</v>
      </c>
      <c r="E356" t="s">
        <v>25</v>
      </c>
      <c r="F356" t="s">
        <v>19</v>
      </c>
      <c r="G356" t="s">
        <v>20</v>
      </c>
      <c r="H356" t="s">
        <v>43</v>
      </c>
      <c r="I356" t="s">
        <v>1724</v>
      </c>
      <c r="J356" t="s">
        <v>1080</v>
      </c>
      <c r="K356">
        <v>934</v>
      </c>
      <c r="L356">
        <v>3500</v>
      </c>
      <c r="M356">
        <v>0</v>
      </c>
      <c r="N356">
        <v>660</v>
      </c>
      <c r="O356">
        <v>4.5999999999999996</v>
      </c>
      <c r="P356">
        <v>133</v>
      </c>
      <c r="Q356">
        <v>95</v>
      </c>
      <c r="R356">
        <v>89808372</v>
      </c>
      <c r="S356">
        <v>45000000</v>
      </c>
      <c r="T356">
        <f>Table1[[#This Row],[Gross Revenue]]-Table1[[#This Row],[Budget]]</f>
        <v>44808372</v>
      </c>
      <c r="U356">
        <f>YEAR(Table1[[#This Row],[Release Date]])</f>
        <v>2002</v>
      </c>
    </row>
    <row r="357" spans="1:21" x14ac:dyDescent="0.25">
      <c r="A357" t="s">
        <v>3120</v>
      </c>
      <c r="B357">
        <v>1</v>
      </c>
      <c r="C357" s="8">
        <v>38076</v>
      </c>
      <c r="D357" t="s">
        <v>28</v>
      </c>
      <c r="E357" t="s">
        <v>25</v>
      </c>
      <c r="F357" t="s">
        <v>19</v>
      </c>
      <c r="G357" t="s">
        <v>20</v>
      </c>
      <c r="H357" t="s">
        <v>38</v>
      </c>
      <c r="I357" t="s">
        <v>3121</v>
      </c>
      <c r="J357" t="s">
        <v>1080</v>
      </c>
      <c r="K357">
        <v>465</v>
      </c>
      <c r="L357">
        <v>897</v>
      </c>
      <c r="M357">
        <v>0</v>
      </c>
      <c r="N357">
        <v>337</v>
      </c>
      <c r="O357">
        <v>7.3</v>
      </c>
      <c r="P357">
        <v>73</v>
      </c>
      <c r="Q357">
        <v>88</v>
      </c>
      <c r="R357">
        <v>442638</v>
      </c>
      <c r="S357">
        <v>850000</v>
      </c>
      <c r="T357">
        <f>Table1[[#This Row],[Gross Revenue]]-Table1[[#This Row],[Budget]]</f>
        <v>-407362</v>
      </c>
      <c r="U357">
        <f>YEAR(Table1[[#This Row],[Release Date]])</f>
        <v>2004</v>
      </c>
    </row>
    <row r="358" spans="1:21" x14ac:dyDescent="0.25">
      <c r="A358" t="s">
        <v>4150</v>
      </c>
      <c r="B358">
        <v>1</v>
      </c>
      <c r="C358" s="8">
        <v>38673</v>
      </c>
      <c r="D358" t="s">
        <v>28</v>
      </c>
      <c r="E358" t="s">
        <v>22</v>
      </c>
      <c r="F358" t="s">
        <v>19</v>
      </c>
      <c r="G358" t="s">
        <v>20</v>
      </c>
      <c r="H358" t="s">
        <v>36</v>
      </c>
      <c r="I358" t="s">
        <v>185</v>
      </c>
      <c r="J358" t="s">
        <v>409</v>
      </c>
      <c r="K358">
        <v>11000</v>
      </c>
      <c r="L358">
        <v>14209</v>
      </c>
      <c r="M358">
        <v>188</v>
      </c>
      <c r="N358">
        <v>0</v>
      </c>
      <c r="O358">
        <v>6.9</v>
      </c>
      <c r="P358">
        <v>131</v>
      </c>
      <c r="Q358">
        <v>113</v>
      </c>
      <c r="R358">
        <v>72279690</v>
      </c>
      <c r="S358">
        <v>37000000</v>
      </c>
      <c r="T358">
        <f>Table1[[#This Row],[Gross Revenue]]-Table1[[#This Row],[Budget]]</f>
        <v>35279690</v>
      </c>
      <c r="U358">
        <f>YEAR(Table1[[#This Row],[Release Date]])</f>
        <v>2005</v>
      </c>
    </row>
    <row r="359" spans="1:21" x14ac:dyDescent="0.25">
      <c r="A359" t="s">
        <v>4972</v>
      </c>
      <c r="B359">
        <v>1</v>
      </c>
      <c r="C359" s="8">
        <v>39175</v>
      </c>
      <c r="D359" t="s">
        <v>28</v>
      </c>
      <c r="E359" t="s">
        <v>22</v>
      </c>
      <c r="F359" t="s">
        <v>19</v>
      </c>
      <c r="G359" t="s">
        <v>20</v>
      </c>
      <c r="H359" t="s">
        <v>36</v>
      </c>
      <c r="I359" t="s">
        <v>185</v>
      </c>
      <c r="J359" t="s">
        <v>409</v>
      </c>
      <c r="K359">
        <v>11000</v>
      </c>
      <c r="L359">
        <v>13904</v>
      </c>
      <c r="M359">
        <v>188</v>
      </c>
      <c r="N359">
        <v>0</v>
      </c>
      <c r="O359">
        <v>6.4</v>
      </c>
      <c r="P359">
        <v>54</v>
      </c>
      <c r="Q359">
        <v>107</v>
      </c>
      <c r="R359">
        <v>42019483</v>
      </c>
      <c r="S359">
        <v>36000000</v>
      </c>
      <c r="T359">
        <f>Table1[[#This Row],[Gross Revenue]]-Table1[[#This Row],[Budget]]</f>
        <v>6019483</v>
      </c>
      <c r="U359">
        <f>YEAR(Table1[[#This Row],[Release Date]])</f>
        <v>2007</v>
      </c>
    </row>
    <row r="360" spans="1:21" x14ac:dyDescent="0.25">
      <c r="A360" t="s">
        <v>3485</v>
      </c>
      <c r="B360">
        <v>1</v>
      </c>
      <c r="C360" s="8">
        <v>38288</v>
      </c>
      <c r="D360" t="s">
        <v>28</v>
      </c>
      <c r="E360" t="s">
        <v>25</v>
      </c>
      <c r="F360" t="s">
        <v>19</v>
      </c>
      <c r="G360" t="s">
        <v>20</v>
      </c>
      <c r="H360" t="s">
        <v>43</v>
      </c>
      <c r="I360" t="s">
        <v>575</v>
      </c>
      <c r="J360" t="s">
        <v>3486</v>
      </c>
      <c r="K360">
        <v>834</v>
      </c>
      <c r="L360">
        <v>4091</v>
      </c>
      <c r="M360">
        <v>18</v>
      </c>
      <c r="N360">
        <v>140</v>
      </c>
      <c r="O360">
        <v>3.1</v>
      </c>
      <c r="P360">
        <v>35</v>
      </c>
      <c r="Q360">
        <v>97</v>
      </c>
      <c r="R360">
        <v>4131640</v>
      </c>
      <c r="S360">
        <v>7500000</v>
      </c>
      <c r="T360">
        <f>Table1[[#This Row],[Gross Revenue]]-Table1[[#This Row],[Budget]]</f>
        <v>-3368360</v>
      </c>
      <c r="U360">
        <f>YEAR(Table1[[#This Row],[Release Date]])</f>
        <v>2004</v>
      </c>
    </row>
    <row r="361" spans="1:21" x14ac:dyDescent="0.25">
      <c r="A361" t="s">
        <v>1904</v>
      </c>
      <c r="B361">
        <v>1</v>
      </c>
      <c r="C361" s="8">
        <v>37411</v>
      </c>
      <c r="D361" t="s">
        <v>28</v>
      </c>
      <c r="E361" t="s">
        <v>31</v>
      </c>
      <c r="F361" t="s">
        <v>19</v>
      </c>
      <c r="G361" t="s">
        <v>20</v>
      </c>
      <c r="H361" t="s">
        <v>43</v>
      </c>
      <c r="I361" t="s">
        <v>445</v>
      </c>
      <c r="J361" t="s">
        <v>226</v>
      </c>
      <c r="K361">
        <v>865</v>
      </c>
      <c r="L361">
        <v>2972</v>
      </c>
      <c r="M361">
        <v>534</v>
      </c>
      <c r="N361">
        <v>177</v>
      </c>
      <c r="O361">
        <v>5.3</v>
      </c>
      <c r="P361">
        <v>76</v>
      </c>
      <c r="Q361">
        <v>110</v>
      </c>
      <c r="R361">
        <v>5881504</v>
      </c>
      <c r="S361">
        <v>39000000</v>
      </c>
      <c r="T361">
        <f>Table1[[#This Row],[Gross Revenue]]-Table1[[#This Row],[Budget]]</f>
        <v>-33118496</v>
      </c>
      <c r="U361">
        <f>YEAR(Table1[[#This Row],[Release Date]])</f>
        <v>2002</v>
      </c>
    </row>
    <row r="362" spans="1:21" x14ac:dyDescent="0.25">
      <c r="A362" t="s">
        <v>1907</v>
      </c>
      <c r="B362">
        <v>1</v>
      </c>
      <c r="C362" s="8">
        <v>37414</v>
      </c>
      <c r="D362" t="s">
        <v>28</v>
      </c>
      <c r="E362" t="s">
        <v>25</v>
      </c>
      <c r="F362" t="s">
        <v>19</v>
      </c>
      <c r="G362" t="s">
        <v>35</v>
      </c>
      <c r="H362" t="s">
        <v>38</v>
      </c>
      <c r="I362" t="s">
        <v>445</v>
      </c>
      <c r="J362" t="s">
        <v>1908</v>
      </c>
      <c r="K362">
        <v>865</v>
      </c>
      <c r="L362">
        <v>3639</v>
      </c>
      <c r="M362">
        <v>14</v>
      </c>
      <c r="N362">
        <v>0</v>
      </c>
      <c r="O362">
        <v>6.2</v>
      </c>
      <c r="P362">
        <v>135</v>
      </c>
      <c r="Q362">
        <v>103</v>
      </c>
      <c r="R362">
        <v>13395939</v>
      </c>
      <c r="S362">
        <v>60000000</v>
      </c>
      <c r="T362">
        <f>Table1[[#This Row],[Gross Revenue]]-Table1[[#This Row],[Budget]]</f>
        <v>-46604061</v>
      </c>
      <c r="U362">
        <f>YEAR(Table1[[#This Row],[Release Date]])</f>
        <v>2002</v>
      </c>
    </row>
    <row r="363" spans="1:21" x14ac:dyDescent="0.25">
      <c r="A363" t="s">
        <v>1368</v>
      </c>
      <c r="B363">
        <v>1</v>
      </c>
      <c r="C363" s="8">
        <v>37117</v>
      </c>
      <c r="D363" t="s">
        <v>28</v>
      </c>
      <c r="E363" t="s">
        <v>25</v>
      </c>
      <c r="F363" t="s">
        <v>19</v>
      </c>
      <c r="G363" t="s">
        <v>20</v>
      </c>
      <c r="H363" t="s">
        <v>43</v>
      </c>
      <c r="I363" t="s">
        <v>439</v>
      </c>
      <c r="J363" t="s">
        <v>1369</v>
      </c>
      <c r="K363">
        <v>962</v>
      </c>
      <c r="L363">
        <v>2390</v>
      </c>
      <c r="M363">
        <v>30</v>
      </c>
      <c r="N363">
        <v>2000</v>
      </c>
      <c r="O363">
        <v>5.7</v>
      </c>
      <c r="P363">
        <v>64</v>
      </c>
      <c r="Q363">
        <v>118</v>
      </c>
      <c r="R363">
        <v>56398162</v>
      </c>
      <c r="S363">
        <v>20000000</v>
      </c>
      <c r="T363">
        <f>Table1[[#This Row],[Gross Revenue]]-Table1[[#This Row],[Budget]]</f>
        <v>36398162</v>
      </c>
      <c r="U363">
        <f>YEAR(Table1[[#This Row],[Release Date]])</f>
        <v>2001</v>
      </c>
    </row>
    <row r="364" spans="1:21" x14ac:dyDescent="0.25">
      <c r="A364" t="s">
        <v>2054</v>
      </c>
      <c r="B364">
        <v>1</v>
      </c>
      <c r="C364" s="8">
        <v>37495</v>
      </c>
      <c r="D364" t="s">
        <v>28</v>
      </c>
      <c r="E364" t="s">
        <v>25</v>
      </c>
      <c r="F364" t="s">
        <v>19</v>
      </c>
      <c r="G364" t="s">
        <v>20</v>
      </c>
      <c r="H364" t="s">
        <v>43</v>
      </c>
      <c r="I364" t="s">
        <v>361</v>
      </c>
      <c r="J364" t="s">
        <v>1369</v>
      </c>
      <c r="K364">
        <v>1000</v>
      </c>
      <c r="L364">
        <v>4462</v>
      </c>
      <c r="M364">
        <v>30</v>
      </c>
      <c r="N364">
        <v>491</v>
      </c>
      <c r="O364">
        <v>5.5</v>
      </c>
      <c r="P364">
        <v>63</v>
      </c>
      <c r="Q364">
        <v>104</v>
      </c>
      <c r="R364">
        <v>21800302</v>
      </c>
      <c r="S364">
        <v>30000000</v>
      </c>
      <c r="T364">
        <f>Table1[[#This Row],[Gross Revenue]]-Table1[[#This Row],[Budget]]</f>
        <v>-8199698</v>
      </c>
      <c r="U364">
        <f>YEAR(Table1[[#This Row],[Release Date]])</f>
        <v>2002</v>
      </c>
    </row>
    <row r="365" spans="1:21" x14ac:dyDescent="0.25">
      <c r="A365" t="s">
        <v>3385</v>
      </c>
      <c r="B365">
        <v>1</v>
      </c>
      <c r="C365" s="8">
        <v>38227</v>
      </c>
      <c r="D365" t="s">
        <v>28</v>
      </c>
      <c r="E365" t="s">
        <v>25</v>
      </c>
      <c r="F365" t="s">
        <v>19</v>
      </c>
      <c r="G365" t="s">
        <v>20</v>
      </c>
      <c r="H365" t="s">
        <v>38</v>
      </c>
      <c r="I365" t="s">
        <v>401</v>
      </c>
      <c r="J365" t="s">
        <v>3386</v>
      </c>
      <c r="K365">
        <v>22000</v>
      </c>
      <c r="L365">
        <v>24732</v>
      </c>
      <c r="M365">
        <v>0</v>
      </c>
      <c r="N365">
        <v>13000</v>
      </c>
      <c r="O365">
        <v>7.5</v>
      </c>
      <c r="P365">
        <v>245</v>
      </c>
      <c r="Q365">
        <v>124</v>
      </c>
      <c r="R365">
        <v>3081925</v>
      </c>
      <c r="S365">
        <v>21000000</v>
      </c>
      <c r="T365">
        <f>Table1[[#This Row],[Gross Revenue]]-Table1[[#This Row],[Budget]]</f>
        <v>-17918075</v>
      </c>
      <c r="U365">
        <f>YEAR(Table1[[#This Row],[Release Date]])</f>
        <v>2004</v>
      </c>
    </row>
    <row r="366" spans="1:21" x14ac:dyDescent="0.25">
      <c r="A366" t="s">
        <v>1213</v>
      </c>
      <c r="B366">
        <v>1</v>
      </c>
      <c r="C366" s="8">
        <v>37035</v>
      </c>
      <c r="D366" t="s">
        <v>28</v>
      </c>
      <c r="E366" t="s">
        <v>32</v>
      </c>
      <c r="F366" t="s">
        <v>1214</v>
      </c>
      <c r="G366" t="s">
        <v>1215</v>
      </c>
      <c r="H366" t="s">
        <v>38</v>
      </c>
      <c r="I366" t="s">
        <v>1216</v>
      </c>
      <c r="J366" t="s">
        <v>1217</v>
      </c>
      <c r="K366">
        <v>7</v>
      </c>
      <c r="L366">
        <v>32</v>
      </c>
      <c r="M366">
        <v>6</v>
      </c>
      <c r="N366">
        <v>124</v>
      </c>
      <c r="O366">
        <v>6.6</v>
      </c>
      <c r="P366">
        <v>31</v>
      </c>
      <c r="Q366">
        <v>300</v>
      </c>
      <c r="R366">
        <v>454255</v>
      </c>
      <c r="S366">
        <v>400000000</v>
      </c>
      <c r="T366">
        <f>Table1[[#This Row],[Gross Revenue]]-Table1[[#This Row],[Budget]]</f>
        <v>-399545745</v>
      </c>
      <c r="U366">
        <f>YEAR(Table1[[#This Row],[Release Date]])</f>
        <v>2001</v>
      </c>
    </row>
    <row r="367" spans="1:21" x14ac:dyDescent="0.25">
      <c r="A367" t="s">
        <v>4740</v>
      </c>
      <c r="B367">
        <v>1</v>
      </c>
      <c r="C367" s="8">
        <v>39025</v>
      </c>
      <c r="D367" t="s">
        <v>28</v>
      </c>
      <c r="E367" t="s">
        <v>30</v>
      </c>
      <c r="F367" t="s">
        <v>19</v>
      </c>
      <c r="G367" t="s">
        <v>20</v>
      </c>
      <c r="H367" t="s">
        <v>36</v>
      </c>
      <c r="I367" t="s">
        <v>4741</v>
      </c>
      <c r="J367" t="s">
        <v>4742</v>
      </c>
      <c r="K367">
        <v>1000</v>
      </c>
      <c r="L367">
        <v>2582</v>
      </c>
      <c r="M367">
        <v>69</v>
      </c>
      <c r="N367">
        <v>58000</v>
      </c>
      <c r="O367">
        <v>7.6</v>
      </c>
      <c r="P367">
        <v>406</v>
      </c>
      <c r="Q367">
        <v>102</v>
      </c>
      <c r="R367">
        <v>400736600</v>
      </c>
      <c r="S367">
        <v>150000000</v>
      </c>
      <c r="T367">
        <f>Table1[[#This Row],[Gross Revenue]]-Table1[[#This Row],[Budget]]</f>
        <v>250736600</v>
      </c>
      <c r="U367">
        <f>YEAR(Table1[[#This Row],[Release Date]])</f>
        <v>2006</v>
      </c>
    </row>
    <row r="368" spans="1:21" x14ac:dyDescent="0.25">
      <c r="A368" t="s">
        <v>4511</v>
      </c>
      <c r="B368">
        <v>1</v>
      </c>
      <c r="C368" s="8">
        <v>38892</v>
      </c>
      <c r="D368" t="s">
        <v>28</v>
      </c>
      <c r="E368" t="s">
        <v>30</v>
      </c>
      <c r="F368" t="s">
        <v>19</v>
      </c>
      <c r="G368" t="s">
        <v>20</v>
      </c>
      <c r="H368" t="s">
        <v>36</v>
      </c>
      <c r="I368" t="s">
        <v>3983</v>
      </c>
      <c r="J368" t="s">
        <v>4512</v>
      </c>
      <c r="K368">
        <v>10000</v>
      </c>
      <c r="L368">
        <v>13597</v>
      </c>
      <c r="M368">
        <v>28</v>
      </c>
      <c r="N368">
        <v>12000</v>
      </c>
      <c r="O368">
        <v>7</v>
      </c>
      <c r="P368">
        <v>328</v>
      </c>
      <c r="Q368">
        <v>92</v>
      </c>
      <c r="R368">
        <v>55994557</v>
      </c>
      <c r="S368">
        <v>60000000</v>
      </c>
      <c r="T368">
        <f>Table1[[#This Row],[Gross Revenue]]-Table1[[#This Row],[Budget]]</f>
        <v>-4005443</v>
      </c>
      <c r="U368">
        <f>YEAR(Table1[[#This Row],[Release Date]])</f>
        <v>2006</v>
      </c>
    </row>
    <row r="369" spans="1:21" x14ac:dyDescent="0.25">
      <c r="A369" t="s">
        <v>3451</v>
      </c>
      <c r="B369">
        <v>1</v>
      </c>
      <c r="C369" s="8">
        <v>38267</v>
      </c>
      <c r="D369" t="s">
        <v>28</v>
      </c>
      <c r="E369" t="s">
        <v>22</v>
      </c>
      <c r="F369" t="s">
        <v>19</v>
      </c>
      <c r="G369" t="s">
        <v>20</v>
      </c>
      <c r="H369" t="s">
        <v>43</v>
      </c>
      <c r="I369" t="s">
        <v>3452</v>
      </c>
      <c r="J369" t="s">
        <v>3453</v>
      </c>
      <c r="K369">
        <v>826</v>
      </c>
      <c r="L369">
        <v>2351</v>
      </c>
      <c r="M369">
        <v>251</v>
      </c>
      <c r="N369">
        <v>0</v>
      </c>
      <c r="O369">
        <v>5.9</v>
      </c>
      <c r="P369">
        <v>270</v>
      </c>
      <c r="Q369">
        <v>108</v>
      </c>
      <c r="R369">
        <v>20981633</v>
      </c>
      <c r="S369">
        <v>30000000</v>
      </c>
      <c r="T369">
        <f>Table1[[#This Row],[Gross Revenue]]-Table1[[#This Row],[Budget]]</f>
        <v>-9018367</v>
      </c>
      <c r="U369">
        <f>YEAR(Table1[[#This Row],[Release Date]])</f>
        <v>2004</v>
      </c>
    </row>
    <row r="370" spans="1:21" x14ac:dyDescent="0.25">
      <c r="A370" t="s">
        <v>1034</v>
      </c>
      <c r="B370">
        <v>1</v>
      </c>
      <c r="C370" s="8">
        <v>36945</v>
      </c>
      <c r="D370" t="s">
        <v>28</v>
      </c>
      <c r="E370" t="s">
        <v>30</v>
      </c>
      <c r="F370" t="s">
        <v>19</v>
      </c>
      <c r="G370" t="s">
        <v>35</v>
      </c>
      <c r="H370" t="s">
        <v>36</v>
      </c>
      <c r="I370" t="s">
        <v>1035</v>
      </c>
      <c r="J370" t="s">
        <v>202</v>
      </c>
      <c r="K370">
        <v>11000</v>
      </c>
      <c r="L370">
        <v>13191</v>
      </c>
      <c r="M370">
        <v>0</v>
      </c>
      <c r="N370">
        <v>16000</v>
      </c>
      <c r="O370">
        <v>7.5</v>
      </c>
      <c r="P370">
        <v>258</v>
      </c>
      <c r="Q370">
        <v>159</v>
      </c>
      <c r="R370">
        <v>317557891</v>
      </c>
      <c r="S370">
        <v>125000000</v>
      </c>
      <c r="T370">
        <f>Table1[[#This Row],[Gross Revenue]]-Table1[[#This Row],[Budget]]</f>
        <v>192557891</v>
      </c>
      <c r="U370">
        <f>YEAR(Table1[[#This Row],[Release Date]])</f>
        <v>2001</v>
      </c>
    </row>
    <row r="371" spans="1:21" x14ac:dyDescent="0.25">
      <c r="A371" t="s">
        <v>1397</v>
      </c>
      <c r="B371">
        <v>1</v>
      </c>
      <c r="C371" s="8">
        <v>37134</v>
      </c>
      <c r="D371" t="s">
        <v>28</v>
      </c>
      <c r="E371" t="s">
        <v>30</v>
      </c>
      <c r="F371" t="s">
        <v>19</v>
      </c>
      <c r="G371" t="s">
        <v>35</v>
      </c>
      <c r="H371" t="s">
        <v>36</v>
      </c>
      <c r="I371" t="s">
        <v>1035</v>
      </c>
      <c r="J371" t="s">
        <v>202</v>
      </c>
      <c r="K371">
        <v>11000</v>
      </c>
      <c r="L371">
        <v>35672</v>
      </c>
      <c r="M371">
        <v>0</v>
      </c>
      <c r="N371">
        <v>0</v>
      </c>
      <c r="O371">
        <v>7.4</v>
      </c>
      <c r="P371">
        <v>232</v>
      </c>
      <c r="Q371">
        <v>174</v>
      </c>
      <c r="R371">
        <v>261970615</v>
      </c>
      <c r="S371">
        <v>100000000</v>
      </c>
      <c r="T371">
        <f>Table1[[#This Row],[Gross Revenue]]-Table1[[#This Row],[Budget]]</f>
        <v>161970615</v>
      </c>
      <c r="U371">
        <f>YEAR(Table1[[#This Row],[Release Date]])</f>
        <v>2001</v>
      </c>
    </row>
    <row r="372" spans="1:21" x14ac:dyDescent="0.25">
      <c r="A372" t="s">
        <v>2419</v>
      </c>
      <c r="B372">
        <v>1</v>
      </c>
      <c r="C372" s="8">
        <v>37686</v>
      </c>
      <c r="D372" t="s">
        <v>28</v>
      </c>
      <c r="E372" t="s">
        <v>22</v>
      </c>
      <c r="F372" t="s">
        <v>19</v>
      </c>
      <c r="G372" t="s">
        <v>20</v>
      </c>
      <c r="H372" t="s">
        <v>43</v>
      </c>
      <c r="I372" t="s">
        <v>321</v>
      </c>
      <c r="J372" t="s">
        <v>202</v>
      </c>
      <c r="K372">
        <v>3000</v>
      </c>
      <c r="L372">
        <v>5917</v>
      </c>
      <c r="M372">
        <v>0</v>
      </c>
      <c r="N372">
        <v>3000</v>
      </c>
      <c r="O372">
        <v>7</v>
      </c>
      <c r="P372">
        <v>146</v>
      </c>
      <c r="Q372">
        <v>135</v>
      </c>
      <c r="R372">
        <v>29077547</v>
      </c>
      <c r="S372">
        <v>40000000</v>
      </c>
      <c r="T372">
        <f>Table1[[#This Row],[Gross Revenue]]-Table1[[#This Row],[Budget]]</f>
        <v>-10922453</v>
      </c>
      <c r="U372">
        <f>YEAR(Table1[[#This Row],[Release Date]])</f>
        <v>2003</v>
      </c>
    </row>
    <row r="373" spans="1:21" x14ac:dyDescent="0.25">
      <c r="A373" t="s">
        <v>3626</v>
      </c>
      <c r="B373">
        <v>1</v>
      </c>
      <c r="C373" s="8">
        <v>38363</v>
      </c>
      <c r="D373" t="s">
        <v>28</v>
      </c>
      <c r="E373" t="s">
        <v>25</v>
      </c>
      <c r="F373" t="s">
        <v>19</v>
      </c>
      <c r="G373" t="s">
        <v>93</v>
      </c>
      <c r="H373" t="s">
        <v>43</v>
      </c>
      <c r="I373" t="s">
        <v>3627</v>
      </c>
      <c r="J373" t="s">
        <v>202</v>
      </c>
      <c r="K373">
        <v>946</v>
      </c>
      <c r="L373">
        <v>4072</v>
      </c>
      <c r="M373">
        <v>0</v>
      </c>
      <c r="N373">
        <v>0</v>
      </c>
      <c r="O373">
        <v>5.3</v>
      </c>
      <c r="P373">
        <v>107</v>
      </c>
      <c r="Q373">
        <v>102</v>
      </c>
      <c r="R373">
        <v>14793904</v>
      </c>
      <c r="S373">
        <v>18000000</v>
      </c>
      <c r="T373">
        <f>Table1[[#This Row],[Gross Revenue]]-Table1[[#This Row],[Budget]]</f>
        <v>-3206096</v>
      </c>
      <c r="U373">
        <f>YEAR(Table1[[#This Row],[Release Date]])</f>
        <v>2005</v>
      </c>
    </row>
    <row r="374" spans="1:21" x14ac:dyDescent="0.25">
      <c r="A374" t="s">
        <v>3961</v>
      </c>
      <c r="B374">
        <v>1</v>
      </c>
      <c r="C374" s="8">
        <v>38558</v>
      </c>
      <c r="D374" t="s">
        <v>28</v>
      </c>
      <c r="E374" t="s">
        <v>30</v>
      </c>
      <c r="F374" t="s">
        <v>19</v>
      </c>
      <c r="G374" t="s">
        <v>35</v>
      </c>
      <c r="H374" t="s">
        <v>36</v>
      </c>
      <c r="I374" t="s">
        <v>2146</v>
      </c>
      <c r="J374" t="s">
        <v>202</v>
      </c>
      <c r="K374">
        <v>8000</v>
      </c>
      <c r="L374">
        <v>14024</v>
      </c>
      <c r="M374">
        <v>0</v>
      </c>
      <c r="N374">
        <v>9000</v>
      </c>
      <c r="O374">
        <v>5.9</v>
      </c>
      <c r="P374">
        <v>217</v>
      </c>
      <c r="Q374">
        <v>118</v>
      </c>
      <c r="R374">
        <v>88761720</v>
      </c>
      <c r="S374">
        <v>95000000</v>
      </c>
      <c r="T374">
        <f>Table1[[#This Row],[Gross Revenue]]-Table1[[#This Row],[Budget]]</f>
        <v>-6238280</v>
      </c>
      <c r="U374">
        <f>YEAR(Table1[[#This Row],[Release Date]])</f>
        <v>2005</v>
      </c>
    </row>
    <row r="375" spans="1:21" x14ac:dyDescent="0.25">
      <c r="A375" t="s">
        <v>5269</v>
      </c>
      <c r="B375">
        <v>1</v>
      </c>
      <c r="C375" s="8">
        <v>39362</v>
      </c>
      <c r="D375" t="s">
        <v>28</v>
      </c>
      <c r="E375" t="s">
        <v>32</v>
      </c>
      <c r="F375" t="s">
        <v>19</v>
      </c>
      <c r="G375" t="s">
        <v>20</v>
      </c>
      <c r="H375" t="s">
        <v>43</v>
      </c>
      <c r="I375" t="s">
        <v>1114</v>
      </c>
      <c r="J375" t="s">
        <v>202</v>
      </c>
      <c r="K375">
        <v>22000</v>
      </c>
      <c r="L375">
        <v>35367</v>
      </c>
      <c r="M375">
        <v>0</v>
      </c>
      <c r="N375">
        <v>39000</v>
      </c>
      <c r="O375">
        <v>5.6</v>
      </c>
      <c r="P375">
        <v>253</v>
      </c>
      <c r="Q375">
        <v>106</v>
      </c>
      <c r="R375">
        <v>78747585</v>
      </c>
      <c r="S375">
        <v>88000000</v>
      </c>
      <c r="T375">
        <f>Table1[[#This Row],[Gross Revenue]]-Table1[[#This Row],[Budget]]</f>
        <v>-9252415</v>
      </c>
      <c r="U375">
        <f>YEAR(Table1[[#This Row],[Release Date]])</f>
        <v>2007</v>
      </c>
    </row>
    <row r="376" spans="1:21" x14ac:dyDescent="0.25">
      <c r="A376" t="s">
        <v>4308</v>
      </c>
      <c r="B376">
        <v>1</v>
      </c>
      <c r="C376" s="8">
        <v>38771</v>
      </c>
      <c r="D376" t="s">
        <v>28</v>
      </c>
      <c r="E376" t="s">
        <v>32</v>
      </c>
      <c r="F376" t="s">
        <v>19</v>
      </c>
      <c r="G376" t="s">
        <v>20</v>
      </c>
      <c r="H376" t="s">
        <v>43</v>
      </c>
      <c r="I376" t="s">
        <v>3511</v>
      </c>
      <c r="J376" t="s">
        <v>4309</v>
      </c>
      <c r="K376">
        <v>614</v>
      </c>
      <c r="L376">
        <v>843</v>
      </c>
      <c r="M376">
        <v>21</v>
      </c>
      <c r="N376">
        <v>0</v>
      </c>
      <c r="O376">
        <v>4.9000000000000004</v>
      </c>
      <c r="P376">
        <v>195</v>
      </c>
      <c r="Q376">
        <v>89</v>
      </c>
      <c r="R376">
        <v>21426805</v>
      </c>
      <c r="S376">
        <v>30000000</v>
      </c>
      <c r="T376">
        <f>Table1[[#This Row],[Gross Revenue]]-Table1[[#This Row],[Budget]]</f>
        <v>-8573195</v>
      </c>
      <c r="U376">
        <f>YEAR(Table1[[#This Row],[Release Date]])</f>
        <v>2006</v>
      </c>
    </row>
    <row r="377" spans="1:21" x14ac:dyDescent="0.25">
      <c r="A377" t="s">
        <v>1754</v>
      </c>
      <c r="B377">
        <v>1</v>
      </c>
      <c r="C377" s="8">
        <v>37337</v>
      </c>
      <c r="D377" t="s">
        <v>28</v>
      </c>
      <c r="E377" t="s">
        <v>30</v>
      </c>
      <c r="F377" t="s">
        <v>19</v>
      </c>
      <c r="G377" t="s">
        <v>20</v>
      </c>
      <c r="H377" t="s">
        <v>38</v>
      </c>
      <c r="I377" t="s">
        <v>1755</v>
      </c>
      <c r="J377" t="s">
        <v>1756</v>
      </c>
      <c r="K377">
        <v>48</v>
      </c>
      <c r="L377">
        <v>67</v>
      </c>
      <c r="M377">
        <v>9</v>
      </c>
      <c r="N377">
        <v>0</v>
      </c>
      <c r="O377">
        <v>5.7</v>
      </c>
      <c r="P377">
        <v>235</v>
      </c>
      <c r="Q377">
        <v>79</v>
      </c>
      <c r="R377">
        <v>30500882</v>
      </c>
      <c r="S377">
        <v>500000</v>
      </c>
      <c r="T377">
        <f>Table1[[#This Row],[Gross Revenue]]-Table1[[#This Row],[Budget]]</f>
        <v>30000882</v>
      </c>
      <c r="U377">
        <f>YEAR(Table1[[#This Row],[Release Date]])</f>
        <v>2002</v>
      </c>
    </row>
    <row r="378" spans="1:21" x14ac:dyDescent="0.25">
      <c r="A378" t="s">
        <v>4281</v>
      </c>
      <c r="B378">
        <v>1</v>
      </c>
      <c r="C378" s="8">
        <v>38753</v>
      </c>
      <c r="D378" t="s">
        <v>28</v>
      </c>
      <c r="E378" t="s">
        <v>22</v>
      </c>
      <c r="F378" t="s">
        <v>19</v>
      </c>
      <c r="G378" t="s">
        <v>48</v>
      </c>
      <c r="H378" t="s">
        <v>38</v>
      </c>
      <c r="I378" t="s">
        <v>4282</v>
      </c>
      <c r="J378" t="s">
        <v>1756</v>
      </c>
      <c r="K378">
        <v>120</v>
      </c>
      <c r="L378">
        <v>218</v>
      </c>
      <c r="M378">
        <v>9</v>
      </c>
      <c r="N378">
        <v>0</v>
      </c>
      <c r="O378">
        <v>5.3</v>
      </c>
      <c r="P378">
        <v>218</v>
      </c>
      <c r="Q378">
        <v>86</v>
      </c>
      <c r="R378">
        <v>12555230</v>
      </c>
      <c r="S378">
        <v>2000000</v>
      </c>
      <c r="T378">
        <f>Table1[[#This Row],[Gross Revenue]]-Table1[[#This Row],[Budget]]</f>
        <v>10555230</v>
      </c>
      <c r="U378">
        <f>YEAR(Table1[[#This Row],[Release Date]])</f>
        <v>2006</v>
      </c>
    </row>
    <row r="379" spans="1:21" x14ac:dyDescent="0.25">
      <c r="A379" t="s">
        <v>823</v>
      </c>
      <c r="B379">
        <v>1</v>
      </c>
      <c r="C379" s="8">
        <v>36832</v>
      </c>
      <c r="D379" t="s">
        <v>28</v>
      </c>
      <c r="E379" t="s">
        <v>30</v>
      </c>
      <c r="F379" t="s">
        <v>19</v>
      </c>
      <c r="G379" t="s">
        <v>20</v>
      </c>
      <c r="H379" t="s">
        <v>36</v>
      </c>
      <c r="I379" t="s">
        <v>824</v>
      </c>
      <c r="J379" t="s">
        <v>825</v>
      </c>
      <c r="K379">
        <v>571</v>
      </c>
      <c r="L379">
        <v>2241</v>
      </c>
      <c r="M379">
        <v>13</v>
      </c>
      <c r="N379">
        <v>0</v>
      </c>
      <c r="O379">
        <v>4.9000000000000004</v>
      </c>
      <c r="P379">
        <v>42</v>
      </c>
      <c r="Q379">
        <v>89</v>
      </c>
      <c r="R379">
        <v>60008303</v>
      </c>
      <c r="S379">
        <v>13000000</v>
      </c>
      <c r="T379">
        <f>Table1[[#This Row],[Gross Revenue]]-Table1[[#This Row],[Budget]]</f>
        <v>47008303</v>
      </c>
      <c r="U379">
        <f>YEAR(Table1[[#This Row],[Release Date]])</f>
        <v>2000</v>
      </c>
    </row>
    <row r="380" spans="1:21" x14ac:dyDescent="0.25">
      <c r="A380" t="s">
        <v>1620</v>
      </c>
      <c r="B380">
        <v>1</v>
      </c>
      <c r="C380" s="8">
        <v>37257</v>
      </c>
      <c r="D380" t="s">
        <v>28</v>
      </c>
      <c r="E380" t="s">
        <v>25</v>
      </c>
      <c r="F380" t="s">
        <v>19</v>
      </c>
      <c r="G380" t="s">
        <v>20</v>
      </c>
      <c r="H380" t="s">
        <v>43</v>
      </c>
      <c r="I380" t="s">
        <v>1621</v>
      </c>
      <c r="J380" t="s">
        <v>825</v>
      </c>
      <c r="K380">
        <v>651</v>
      </c>
      <c r="L380">
        <v>2698</v>
      </c>
      <c r="M380">
        <v>13</v>
      </c>
      <c r="N380">
        <v>401</v>
      </c>
      <c r="O380">
        <v>5.6</v>
      </c>
      <c r="P380">
        <v>81</v>
      </c>
      <c r="Q380">
        <v>101</v>
      </c>
      <c r="R380">
        <v>15408822</v>
      </c>
      <c r="S380">
        <v>20000000</v>
      </c>
      <c r="T380">
        <f>Table1[[#This Row],[Gross Revenue]]-Table1[[#This Row],[Budget]]</f>
        <v>-4591178</v>
      </c>
      <c r="U380">
        <f>YEAR(Table1[[#This Row],[Release Date]])</f>
        <v>2002</v>
      </c>
    </row>
    <row r="381" spans="1:21" x14ac:dyDescent="0.25">
      <c r="A381" t="s">
        <v>3087</v>
      </c>
      <c r="B381">
        <v>1</v>
      </c>
      <c r="C381" s="8">
        <v>38057</v>
      </c>
      <c r="D381" t="s">
        <v>28</v>
      </c>
      <c r="E381" t="s">
        <v>30</v>
      </c>
      <c r="F381" t="s">
        <v>19</v>
      </c>
      <c r="G381" t="s">
        <v>20</v>
      </c>
      <c r="H381" t="s">
        <v>36</v>
      </c>
      <c r="I381" t="s">
        <v>2604</v>
      </c>
      <c r="J381" t="s">
        <v>3088</v>
      </c>
      <c r="K381">
        <v>3000</v>
      </c>
      <c r="L381">
        <v>4705</v>
      </c>
      <c r="M381">
        <v>50</v>
      </c>
      <c r="N381">
        <v>0</v>
      </c>
      <c r="O381">
        <v>6.1</v>
      </c>
      <c r="P381">
        <v>227</v>
      </c>
      <c r="Q381">
        <v>93</v>
      </c>
      <c r="R381">
        <v>320706665</v>
      </c>
      <c r="S381">
        <v>160000000</v>
      </c>
      <c r="T381">
        <f>Table1[[#This Row],[Gross Revenue]]-Table1[[#This Row],[Budget]]</f>
        <v>160706665</v>
      </c>
      <c r="U381">
        <f>YEAR(Table1[[#This Row],[Release Date]])</f>
        <v>2004</v>
      </c>
    </row>
    <row r="382" spans="1:21" x14ac:dyDescent="0.25">
      <c r="A382" t="s">
        <v>4256</v>
      </c>
      <c r="B382">
        <v>1</v>
      </c>
      <c r="C382" s="8">
        <v>38739</v>
      </c>
      <c r="D382" t="s">
        <v>28</v>
      </c>
      <c r="E382" t="s">
        <v>32</v>
      </c>
      <c r="F382" t="s">
        <v>19</v>
      </c>
      <c r="G382" t="s">
        <v>20</v>
      </c>
      <c r="H382" t="s">
        <v>36</v>
      </c>
      <c r="I382" t="s">
        <v>313</v>
      </c>
      <c r="J382" t="s">
        <v>3088</v>
      </c>
      <c r="K382">
        <v>4000</v>
      </c>
      <c r="L382">
        <v>5046</v>
      </c>
      <c r="M382">
        <v>50</v>
      </c>
      <c r="N382">
        <v>16000</v>
      </c>
      <c r="O382">
        <v>6.7</v>
      </c>
      <c r="P382">
        <v>246</v>
      </c>
      <c r="Q382">
        <v>90</v>
      </c>
      <c r="R382">
        <v>149234747</v>
      </c>
      <c r="S382">
        <v>130000000</v>
      </c>
      <c r="T382">
        <f>Table1[[#This Row],[Gross Revenue]]-Table1[[#This Row],[Budget]]</f>
        <v>19234747</v>
      </c>
      <c r="U382">
        <f>YEAR(Table1[[#This Row],[Release Date]])</f>
        <v>2006</v>
      </c>
    </row>
    <row r="383" spans="1:21" x14ac:dyDescent="0.25">
      <c r="A383" t="s">
        <v>1076</v>
      </c>
      <c r="B383">
        <v>1</v>
      </c>
      <c r="C383" s="8">
        <v>36968</v>
      </c>
      <c r="D383" t="s">
        <v>28</v>
      </c>
      <c r="E383" t="s">
        <v>32</v>
      </c>
      <c r="F383" t="s">
        <v>19</v>
      </c>
      <c r="G383" t="s">
        <v>48</v>
      </c>
      <c r="H383" t="s">
        <v>38</v>
      </c>
      <c r="I383" t="s">
        <v>495</v>
      </c>
      <c r="J383" t="s">
        <v>1077</v>
      </c>
      <c r="K383">
        <v>5000</v>
      </c>
      <c r="L383">
        <v>7945</v>
      </c>
      <c r="M383">
        <v>20</v>
      </c>
      <c r="N383">
        <v>0</v>
      </c>
      <c r="O383">
        <v>6.6</v>
      </c>
      <c r="P383">
        <v>116</v>
      </c>
      <c r="Q383">
        <v>98</v>
      </c>
      <c r="R383">
        <v>36833473</v>
      </c>
      <c r="S383">
        <v>25000000</v>
      </c>
      <c r="T383">
        <f>Table1[[#This Row],[Gross Revenue]]-Table1[[#This Row],[Budget]]</f>
        <v>11833473</v>
      </c>
      <c r="U383">
        <f>YEAR(Table1[[#This Row],[Release Date]])</f>
        <v>2001</v>
      </c>
    </row>
    <row r="384" spans="1:21" x14ac:dyDescent="0.25">
      <c r="A384" t="s">
        <v>2731</v>
      </c>
      <c r="B384">
        <v>1</v>
      </c>
      <c r="C384" s="8">
        <v>37856</v>
      </c>
      <c r="D384" t="s">
        <v>28</v>
      </c>
      <c r="E384" t="s">
        <v>31</v>
      </c>
      <c r="F384" t="s">
        <v>19</v>
      </c>
      <c r="G384" t="s">
        <v>35</v>
      </c>
      <c r="H384" t="s">
        <v>36</v>
      </c>
      <c r="I384" t="s">
        <v>547</v>
      </c>
      <c r="J384" t="s">
        <v>304</v>
      </c>
      <c r="K384">
        <v>876</v>
      </c>
      <c r="L384">
        <v>1518</v>
      </c>
      <c r="M384">
        <v>108</v>
      </c>
      <c r="N384">
        <v>0</v>
      </c>
      <c r="O384">
        <v>7</v>
      </c>
      <c r="P384">
        <v>124</v>
      </c>
      <c r="Q384">
        <v>88</v>
      </c>
      <c r="R384">
        <v>2975649</v>
      </c>
      <c r="S384">
        <v>30000000</v>
      </c>
      <c r="T384">
        <f>Table1[[#This Row],[Gross Revenue]]-Table1[[#This Row],[Budget]]</f>
        <v>-27024351</v>
      </c>
      <c r="U384">
        <f>YEAR(Table1[[#This Row],[Release Date]])</f>
        <v>2003</v>
      </c>
    </row>
    <row r="385" spans="1:21" x14ac:dyDescent="0.25">
      <c r="A385" t="s">
        <v>2895</v>
      </c>
      <c r="B385">
        <v>1</v>
      </c>
      <c r="C385" s="8">
        <v>37949</v>
      </c>
      <c r="D385" t="s">
        <v>28</v>
      </c>
      <c r="E385" t="s">
        <v>50</v>
      </c>
      <c r="F385" t="s">
        <v>19</v>
      </c>
      <c r="G385" t="s">
        <v>704</v>
      </c>
      <c r="H385" t="s">
        <v>36</v>
      </c>
      <c r="I385" t="s">
        <v>285</v>
      </c>
      <c r="J385" t="s">
        <v>2896</v>
      </c>
      <c r="K385">
        <v>783</v>
      </c>
      <c r="L385">
        <v>1447</v>
      </c>
      <c r="M385">
        <v>2</v>
      </c>
      <c r="N385">
        <v>0</v>
      </c>
      <c r="O385">
        <v>7.7</v>
      </c>
      <c r="P385">
        <v>87</v>
      </c>
      <c r="Q385">
        <v>92</v>
      </c>
      <c r="R385">
        <v>1677838</v>
      </c>
      <c r="S385">
        <v>1000000</v>
      </c>
      <c r="T385">
        <f>Table1[[#This Row],[Gross Revenue]]-Table1[[#This Row],[Budget]]</f>
        <v>677838</v>
      </c>
      <c r="U385">
        <f>YEAR(Table1[[#This Row],[Release Date]])</f>
        <v>2003</v>
      </c>
    </row>
    <row r="386" spans="1:21" x14ac:dyDescent="0.25">
      <c r="A386" t="s">
        <v>1685</v>
      </c>
      <c r="B386">
        <v>1</v>
      </c>
      <c r="C386" s="8">
        <v>37298</v>
      </c>
      <c r="D386" t="s">
        <v>28</v>
      </c>
      <c r="E386" t="s">
        <v>25</v>
      </c>
      <c r="F386" t="s">
        <v>19</v>
      </c>
      <c r="G386" t="s">
        <v>20</v>
      </c>
      <c r="H386" t="s">
        <v>43</v>
      </c>
      <c r="I386" t="s">
        <v>361</v>
      </c>
      <c r="J386" t="s">
        <v>1686</v>
      </c>
      <c r="K386">
        <v>1000</v>
      </c>
      <c r="L386">
        <v>4537</v>
      </c>
      <c r="M386">
        <v>0</v>
      </c>
      <c r="N386">
        <v>638</v>
      </c>
      <c r="O386">
        <v>5.4</v>
      </c>
      <c r="P386">
        <v>44</v>
      </c>
      <c r="Q386">
        <v>95</v>
      </c>
      <c r="R386">
        <v>37788228</v>
      </c>
      <c r="S386">
        <v>35200000</v>
      </c>
      <c r="T386">
        <f>Table1[[#This Row],[Gross Revenue]]-Table1[[#This Row],[Budget]]</f>
        <v>2588228</v>
      </c>
      <c r="U386">
        <f>YEAR(Table1[[#This Row],[Release Date]])</f>
        <v>2002</v>
      </c>
    </row>
    <row r="387" spans="1:21" x14ac:dyDescent="0.25">
      <c r="A387" t="s">
        <v>5133</v>
      </c>
      <c r="B387">
        <v>1</v>
      </c>
      <c r="C387" s="8">
        <v>39277</v>
      </c>
      <c r="D387" t="s">
        <v>28</v>
      </c>
      <c r="E387" t="s">
        <v>25</v>
      </c>
      <c r="F387" t="s">
        <v>19</v>
      </c>
      <c r="G387" t="s">
        <v>20</v>
      </c>
      <c r="H387" t="s">
        <v>38</v>
      </c>
      <c r="I387" t="s">
        <v>321</v>
      </c>
      <c r="J387" t="s">
        <v>1686</v>
      </c>
      <c r="K387">
        <v>3000</v>
      </c>
      <c r="L387">
        <v>5592</v>
      </c>
      <c r="M387">
        <v>0</v>
      </c>
      <c r="N387">
        <v>0</v>
      </c>
      <c r="O387">
        <v>6.5</v>
      </c>
      <c r="P387">
        <v>161</v>
      </c>
      <c r="Q387">
        <v>102</v>
      </c>
      <c r="R387">
        <v>25277561</v>
      </c>
      <c r="S387">
        <v>12000000</v>
      </c>
      <c r="T387">
        <f>Table1[[#This Row],[Gross Revenue]]-Table1[[#This Row],[Budget]]</f>
        <v>13277561</v>
      </c>
      <c r="U387">
        <f>YEAR(Table1[[#This Row],[Release Date]])</f>
        <v>2007</v>
      </c>
    </row>
    <row r="388" spans="1:21" x14ac:dyDescent="0.25">
      <c r="A388" t="s">
        <v>2217</v>
      </c>
      <c r="B388">
        <v>1</v>
      </c>
      <c r="C388" s="8">
        <v>37582</v>
      </c>
      <c r="D388" t="s">
        <v>28</v>
      </c>
      <c r="E388" t="s">
        <v>22</v>
      </c>
      <c r="F388" t="s">
        <v>19</v>
      </c>
      <c r="G388" t="s">
        <v>20</v>
      </c>
      <c r="H388" t="s">
        <v>43</v>
      </c>
      <c r="I388" t="s">
        <v>2218</v>
      </c>
      <c r="J388" t="s">
        <v>2219</v>
      </c>
      <c r="K388">
        <v>389</v>
      </c>
      <c r="L388">
        <v>1792</v>
      </c>
      <c r="M388">
        <v>548</v>
      </c>
      <c r="N388">
        <v>0</v>
      </c>
      <c r="O388">
        <v>3.5</v>
      </c>
      <c r="P388">
        <v>58</v>
      </c>
      <c r="Q388">
        <v>95</v>
      </c>
      <c r="R388">
        <v>40066497</v>
      </c>
      <c r="S388">
        <v>8000000</v>
      </c>
      <c r="T388">
        <f>Table1[[#This Row],[Gross Revenue]]-Table1[[#This Row],[Budget]]</f>
        <v>32066497</v>
      </c>
      <c r="U388">
        <f>YEAR(Table1[[#This Row],[Release Date]])</f>
        <v>2002</v>
      </c>
    </row>
    <row r="389" spans="1:21" x14ac:dyDescent="0.25">
      <c r="A389" t="s">
        <v>1406</v>
      </c>
      <c r="B389">
        <v>1</v>
      </c>
      <c r="C389" s="8">
        <v>37141</v>
      </c>
      <c r="D389" t="s">
        <v>28</v>
      </c>
      <c r="E389" t="s">
        <v>30</v>
      </c>
      <c r="F389" t="s">
        <v>19</v>
      </c>
      <c r="G389" t="s">
        <v>20</v>
      </c>
      <c r="H389" t="s">
        <v>36</v>
      </c>
      <c r="I389" t="s">
        <v>505</v>
      </c>
      <c r="J389" t="s">
        <v>1407</v>
      </c>
      <c r="K389">
        <v>1000</v>
      </c>
      <c r="L389">
        <v>5437</v>
      </c>
      <c r="M389">
        <v>77</v>
      </c>
      <c r="N389">
        <v>3000</v>
      </c>
      <c r="O389">
        <v>7.6</v>
      </c>
      <c r="P389">
        <v>193</v>
      </c>
      <c r="Q389">
        <v>103</v>
      </c>
      <c r="R389">
        <v>176387405</v>
      </c>
      <c r="S389">
        <v>59000000</v>
      </c>
      <c r="T389">
        <f>Table1[[#This Row],[Gross Revenue]]-Table1[[#This Row],[Budget]]</f>
        <v>117387405</v>
      </c>
      <c r="U389">
        <f>YEAR(Table1[[#This Row],[Release Date]])</f>
        <v>2001</v>
      </c>
    </row>
    <row r="390" spans="1:21" x14ac:dyDescent="0.25">
      <c r="A390" t="s">
        <v>2420</v>
      </c>
      <c r="B390">
        <v>1</v>
      </c>
      <c r="C390" s="8">
        <v>37687</v>
      </c>
      <c r="D390" t="s">
        <v>28</v>
      </c>
      <c r="E390" t="s">
        <v>30</v>
      </c>
      <c r="F390" t="s">
        <v>19</v>
      </c>
      <c r="G390" t="s">
        <v>20</v>
      </c>
      <c r="H390" t="s">
        <v>36</v>
      </c>
      <c r="I390" t="s">
        <v>163</v>
      </c>
      <c r="J390" t="s">
        <v>1407</v>
      </c>
      <c r="K390">
        <v>1000</v>
      </c>
      <c r="L390">
        <v>1804</v>
      </c>
      <c r="M390">
        <v>77</v>
      </c>
      <c r="N390">
        <v>0</v>
      </c>
      <c r="O390">
        <v>6.3</v>
      </c>
      <c r="P390">
        <v>163</v>
      </c>
      <c r="Q390">
        <v>91</v>
      </c>
      <c r="R390">
        <v>128200012</v>
      </c>
      <c r="S390">
        <v>75000000</v>
      </c>
      <c r="T390">
        <f>Table1[[#This Row],[Gross Revenue]]-Table1[[#This Row],[Budget]]</f>
        <v>53200012</v>
      </c>
      <c r="U390">
        <f>YEAR(Table1[[#This Row],[Release Date]])</f>
        <v>2003</v>
      </c>
    </row>
    <row r="391" spans="1:21" x14ac:dyDescent="0.25">
      <c r="A391" t="s">
        <v>4732</v>
      </c>
      <c r="B391">
        <v>1</v>
      </c>
      <c r="C391" s="8">
        <v>39020</v>
      </c>
      <c r="D391" t="s">
        <v>28</v>
      </c>
      <c r="E391" t="s">
        <v>30</v>
      </c>
      <c r="F391" t="s">
        <v>19</v>
      </c>
      <c r="G391" t="s">
        <v>20</v>
      </c>
      <c r="H391" t="s">
        <v>36</v>
      </c>
      <c r="I391" t="s">
        <v>2361</v>
      </c>
      <c r="J391" t="s">
        <v>1407</v>
      </c>
      <c r="K391">
        <v>14000</v>
      </c>
      <c r="L391">
        <v>14552</v>
      </c>
      <c r="M391">
        <v>77</v>
      </c>
      <c r="N391">
        <v>17000</v>
      </c>
      <c r="O391">
        <v>6.7</v>
      </c>
      <c r="P391">
        <v>203</v>
      </c>
      <c r="Q391">
        <v>102</v>
      </c>
      <c r="R391">
        <v>107515297</v>
      </c>
      <c r="S391">
        <v>100000000</v>
      </c>
      <c r="T391">
        <f>Table1[[#This Row],[Gross Revenue]]-Table1[[#This Row],[Budget]]</f>
        <v>7515297</v>
      </c>
      <c r="U391">
        <f>YEAR(Table1[[#This Row],[Release Date]])</f>
        <v>2006</v>
      </c>
    </row>
    <row r="392" spans="1:21" x14ac:dyDescent="0.25">
      <c r="A392" t="s">
        <v>1002</v>
      </c>
      <c r="B392">
        <v>1</v>
      </c>
      <c r="C392" s="8">
        <v>36928</v>
      </c>
      <c r="D392" t="s">
        <v>28</v>
      </c>
      <c r="E392" t="s">
        <v>25</v>
      </c>
      <c r="F392" t="s">
        <v>19</v>
      </c>
      <c r="G392" t="s">
        <v>20</v>
      </c>
      <c r="H392" t="s">
        <v>43</v>
      </c>
      <c r="I392" t="s">
        <v>359</v>
      </c>
      <c r="J392" t="s">
        <v>1003</v>
      </c>
      <c r="K392">
        <v>979</v>
      </c>
      <c r="L392">
        <v>2911</v>
      </c>
      <c r="M392">
        <v>129</v>
      </c>
      <c r="N392">
        <v>602</v>
      </c>
      <c r="O392">
        <v>5.4</v>
      </c>
      <c r="P392">
        <v>61</v>
      </c>
      <c r="Q392">
        <v>87</v>
      </c>
      <c r="R392">
        <v>64172251</v>
      </c>
      <c r="S392">
        <v>30000000</v>
      </c>
      <c r="T392">
        <f>Table1[[#This Row],[Gross Revenue]]-Table1[[#This Row],[Budget]]</f>
        <v>34172251</v>
      </c>
      <c r="U392">
        <f>YEAR(Table1[[#This Row],[Release Date]])</f>
        <v>2001</v>
      </c>
    </row>
    <row r="393" spans="1:21" x14ac:dyDescent="0.25">
      <c r="A393" t="s">
        <v>1286</v>
      </c>
      <c r="B393">
        <v>1</v>
      </c>
      <c r="C393" s="8">
        <v>37073</v>
      </c>
      <c r="D393" t="s">
        <v>28</v>
      </c>
      <c r="E393" t="s">
        <v>25</v>
      </c>
      <c r="F393" t="s">
        <v>19</v>
      </c>
      <c r="G393" t="s">
        <v>35</v>
      </c>
      <c r="H393" t="s">
        <v>43</v>
      </c>
      <c r="I393" t="s">
        <v>1287</v>
      </c>
      <c r="J393" t="s">
        <v>1003</v>
      </c>
      <c r="K393">
        <v>66</v>
      </c>
      <c r="L393">
        <v>74</v>
      </c>
      <c r="M393">
        <v>129</v>
      </c>
      <c r="N393">
        <v>0</v>
      </c>
      <c r="O393">
        <v>7.1</v>
      </c>
      <c r="P393">
        <v>158</v>
      </c>
      <c r="Q393">
        <v>101</v>
      </c>
      <c r="R393">
        <v>40566655</v>
      </c>
      <c r="S393">
        <v>30000000</v>
      </c>
      <c r="T393">
        <f>Table1[[#This Row],[Gross Revenue]]-Table1[[#This Row],[Budget]]</f>
        <v>10566655</v>
      </c>
      <c r="U393">
        <f>YEAR(Table1[[#This Row],[Release Date]])</f>
        <v>2001</v>
      </c>
    </row>
    <row r="394" spans="1:21" x14ac:dyDescent="0.25">
      <c r="A394" t="s">
        <v>3116</v>
      </c>
      <c r="B394">
        <v>1</v>
      </c>
      <c r="C394" s="8">
        <v>38073</v>
      </c>
      <c r="D394" t="s">
        <v>28</v>
      </c>
      <c r="E394" t="s">
        <v>30</v>
      </c>
      <c r="F394" t="s">
        <v>19</v>
      </c>
      <c r="G394" t="s">
        <v>20</v>
      </c>
      <c r="H394" t="s">
        <v>43</v>
      </c>
      <c r="I394" t="s">
        <v>63</v>
      </c>
      <c r="J394" t="s">
        <v>1003</v>
      </c>
      <c r="K394">
        <v>16000</v>
      </c>
      <c r="L394">
        <v>24106</v>
      </c>
      <c r="M394">
        <v>129</v>
      </c>
      <c r="N394">
        <v>0</v>
      </c>
      <c r="O394">
        <v>6.1</v>
      </c>
      <c r="P394">
        <v>251</v>
      </c>
      <c r="Q394">
        <v>113</v>
      </c>
      <c r="R394">
        <v>70083519</v>
      </c>
      <c r="S394">
        <v>180000000</v>
      </c>
      <c r="T394">
        <f>Table1[[#This Row],[Gross Revenue]]-Table1[[#This Row],[Budget]]</f>
        <v>-109916481</v>
      </c>
      <c r="U394">
        <f>YEAR(Table1[[#This Row],[Release Date]])</f>
        <v>2004</v>
      </c>
    </row>
    <row r="395" spans="1:21" x14ac:dyDescent="0.25">
      <c r="A395" t="s">
        <v>3785</v>
      </c>
      <c r="B395">
        <v>1</v>
      </c>
      <c r="C395" s="8">
        <v>38453</v>
      </c>
      <c r="D395" t="s">
        <v>28</v>
      </c>
      <c r="E395" t="s">
        <v>30</v>
      </c>
      <c r="F395" t="s">
        <v>19</v>
      </c>
      <c r="G395" t="s">
        <v>20</v>
      </c>
      <c r="H395" t="s">
        <v>43</v>
      </c>
      <c r="I395" t="s">
        <v>2328</v>
      </c>
      <c r="J395" t="s">
        <v>1003</v>
      </c>
      <c r="K395">
        <v>21000</v>
      </c>
      <c r="L395">
        <v>64040</v>
      </c>
      <c r="M395">
        <v>129</v>
      </c>
      <c r="N395">
        <v>13000</v>
      </c>
      <c r="O395">
        <v>4.5999999999999996</v>
      </c>
      <c r="P395">
        <v>299</v>
      </c>
      <c r="Q395">
        <v>130</v>
      </c>
      <c r="R395">
        <v>296623634</v>
      </c>
      <c r="S395">
        <v>50000000</v>
      </c>
      <c r="T395">
        <f>Table1[[#This Row],[Gross Revenue]]-Table1[[#This Row],[Budget]]</f>
        <v>246623634</v>
      </c>
      <c r="U395">
        <f>YEAR(Table1[[#This Row],[Release Date]])</f>
        <v>2005</v>
      </c>
    </row>
    <row r="396" spans="1:21" x14ac:dyDescent="0.25">
      <c r="A396" t="s">
        <v>4104</v>
      </c>
      <c r="B396">
        <v>1</v>
      </c>
      <c r="C396" s="8">
        <v>38647</v>
      </c>
      <c r="D396" t="s">
        <v>28</v>
      </c>
      <c r="E396" t="s">
        <v>22</v>
      </c>
      <c r="F396" t="s">
        <v>19</v>
      </c>
      <c r="G396" t="s">
        <v>20</v>
      </c>
      <c r="H396" t="s">
        <v>43</v>
      </c>
      <c r="I396" t="s">
        <v>4105</v>
      </c>
      <c r="J396" t="s">
        <v>1003</v>
      </c>
      <c r="K396">
        <v>749</v>
      </c>
      <c r="L396">
        <v>2214</v>
      </c>
      <c r="M396">
        <v>129</v>
      </c>
      <c r="N396">
        <v>0</v>
      </c>
      <c r="O396">
        <v>7.2</v>
      </c>
      <c r="P396">
        <v>94</v>
      </c>
      <c r="Q396">
        <v>98</v>
      </c>
      <c r="R396">
        <v>1754319</v>
      </c>
      <c r="S396">
        <v>10000000</v>
      </c>
      <c r="T396">
        <f>Table1[[#This Row],[Gross Revenue]]-Table1[[#This Row],[Budget]]</f>
        <v>-8245681</v>
      </c>
      <c r="U396">
        <f>YEAR(Table1[[#This Row],[Release Date]])</f>
        <v>2005</v>
      </c>
    </row>
    <row r="397" spans="1:21" x14ac:dyDescent="0.25">
      <c r="A397" t="s">
        <v>3541</v>
      </c>
      <c r="B397">
        <v>1</v>
      </c>
      <c r="C397" s="8">
        <v>38322</v>
      </c>
      <c r="D397" t="s">
        <v>28</v>
      </c>
      <c r="E397" t="s">
        <v>37</v>
      </c>
      <c r="F397" t="s">
        <v>19</v>
      </c>
      <c r="G397" t="s">
        <v>20</v>
      </c>
      <c r="H397" t="s">
        <v>38</v>
      </c>
      <c r="I397" t="s">
        <v>2656</v>
      </c>
      <c r="J397" t="s">
        <v>3542</v>
      </c>
      <c r="K397">
        <v>14000</v>
      </c>
      <c r="L397">
        <v>15790</v>
      </c>
      <c r="M397">
        <v>22</v>
      </c>
      <c r="N397">
        <v>0</v>
      </c>
      <c r="O397">
        <v>6.2</v>
      </c>
      <c r="P397">
        <v>167</v>
      </c>
      <c r="Q397">
        <v>109</v>
      </c>
      <c r="R397">
        <v>13248477</v>
      </c>
      <c r="S397">
        <v>27000000</v>
      </c>
      <c r="T397">
        <f>Table1[[#This Row],[Gross Revenue]]-Table1[[#This Row],[Budget]]</f>
        <v>-13751523</v>
      </c>
      <c r="U397">
        <f>YEAR(Table1[[#This Row],[Release Date]])</f>
        <v>2004</v>
      </c>
    </row>
    <row r="398" spans="1:21" x14ac:dyDescent="0.25">
      <c r="A398" t="s">
        <v>3681</v>
      </c>
      <c r="B398">
        <v>1</v>
      </c>
      <c r="C398" s="8">
        <v>38396</v>
      </c>
      <c r="D398" t="s">
        <v>28</v>
      </c>
      <c r="E398" t="s">
        <v>32</v>
      </c>
      <c r="F398" t="s">
        <v>19</v>
      </c>
      <c r="G398" t="s">
        <v>24</v>
      </c>
      <c r="H398" t="s">
        <v>38</v>
      </c>
      <c r="I398" t="s">
        <v>717</v>
      </c>
      <c r="J398" t="s">
        <v>3542</v>
      </c>
      <c r="K398">
        <v>12000</v>
      </c>
      <c r="L398">
        <v>14127</v>
      </c>
      <c r="M398">
        <v>22</v>
      </c>
      <c r="N398">
        <v>10000</v>
      </c>
      <c r="O398">
        <v>6.8</v>
      </c>
      <c r="P398">
        <v>219</v>
      </c>
      <c r="Q398">
        <v>108</v>
      </c>
      <c r="R398">
        <v>10326062</v>
      </c>
      <c r="S398">
        <v>33000000</v>
      </c>
      <c r="T398">
        <f>Table1[[#This Row],[Gross Revenue]]-Table1[[#This Row],[Budget]]</f>
        <v>-22673938</v>
      </c>
      <c r="U398">
        <f>YEAR(Table1[[#This Row],[Release Date]])</f>
        <v>2005</v>
      </c>
    </row>
    <row r="399" spans="1:21" x14ac:dyDescent="0.25">
      <c r="A399" t="s">
        <v>2356</v>
      </c>
      <c r="B399">
        <v>1</v>
      </c>
      <c r="C399" s="8">
        <v>37650</v>
      </c>
      <c r="D399" t="s">
        <v>28</v>
      </c>
      <c r="E399" t="s">
        <v>22</v>
      </c>
      <c r="F399" t="s">
        <v>47</v>
      </c>
      <c r="G399" t="s">
        <v>48</v>
      </c>
      <c r="H399" t="s">
        <v>43</v>
      </c>
      <c r="I399" t="s">
        <v>2357</v>
      </c>
      <c r="J399" t="s">
        <v>2358</v>
      </c>
      <c r="K399">
        <v>203</v>
      </c>
      <c r="L399">
        <v>773</v>
      </c>
      <c r="M399">
        <v>13</v>
      </c>
      <c r="N399">
        <v>11000</v>
      </c>
      <c r="O399">
        <v>7.8</v>
      </c>
      <c r="P399">
        <v>115</v>
      </c>
      <c r="Q399">
        <v>116</v>
      </c>
      <c r="R399">
        <v>1050445</v>
      </c>
      <c r="S399">
        <v>22000000</v>
      </c>
      <c r="T399">
        <f>Table1[[#This Row],[Gross Revenue]]-Table1[[#This Row],[Budget]]</f>
        <v>-20949555</v>
      </c>
      <c r="U399">
        <f>YEAR(Table1[[#This Row],[Release Date]])</f>
        <v>2003</v>
      </c>
    </row>
    <row r="400" spans="1:21" x14ac:dyDescent="0.25">
      <c r="A400" t="s">
        <v>838</v>
      </c>
      <c r="B400">
        <v>1</v>
      </c>
      <c r="C400" s="8">
        <v>36839</v>
      </c>
      <c r="D400" t="s">
        <v>28</v>
      </c>
      <c r="E400" t="s">
        <v>32</v>
      </c>
      <c r="F400" t="s">
        <v>19</v>
      </c>
      <c r="G400" t="s">
        <v>20</v>
      </c>
      <c r="H400" t="s">
        <v>38</v>
      </c>
      <c r="I400" t="s">
        <v>128</v>
      </c>
      <c r="J400" t="s">
        <v>839</v>
      </c>
      <c r="K400">
        <v>2000</v>
      </c>
      <c r="L400">
        <v>3753</v>
      </c>
      <c r="M400">
        <v>18</v>
      </c>
      <c r="N400">
        <v>470</v>
      </c>
      <c r="O400">
        <v>5.7</v>
      </c>
      <c r="P400">
        <v>110</v>
      </c>
      <c r="Q400">
        <v>116</v>
      </c>
      <c r="R400">
        <v>30199105</v>
      </c>
      <c r="S400">
        <v>40000000</v>
      </c>
      <c r="T400">
        <f>Table1[[#This Row],[Gross Revenue]]-Table1[[#This Row],[Budget]]</f>
        <v>-9800895</v>
      </c>
      <c r="U400">
        <f>YEAR(Table1[[#This Row],[Release Date]])</f>
        <v>2000</v>
      </c>
    </row>
    <row r="401" spans="1:21" x14ac:dyDescent="0.25">
      <c r="A401" t="s">
        <v>1378</v>
      </c>
      <c r="B401">
        <v>1</v>
      </c>
      <c r="C401" s="8">
        <v>37122</v>
      </c>
      <c r="D401" t="s">
        <v>28</v>
      </c>
      <c r="E401" t="s">
        <v>32</v>
      </c>
      <c r="F401" t="s">
        <v>19</v>
      </c>
      <c r="G401" t="s">
        <v>35</v>
      </c>
      <c r="H401" t="s">
        <v>43</v>
      </c>
      <c r="I401" t="s">
        <v>481</v>
      </c>
      <c r="J401" t="s">
        <v>839</v>
      </c>
      <c r="K401">
        <v>3000</v>
      </c>
      <c r="L401">
        <v>4123</v>
      </c>
      <c r="M401">
        <v>18</v>
      </c>
      <c r="N401">
        <v>158</v>
      </c>
      <c r="O401">
        <v>4.5</v>
      </c>
      <c r="P401">
        <v>53</v>
      </c>
      <c r="Q401">
        <v>93</v>
      </c>
      <c r="R401">
        <v>4835968</v>
      </c>
      <c r="S401">
        <v>40000000</v>
      </c>
      <c r="T401">
        <f>Table1[[#This Row],[Gross Revenue]]-Table1[[#This Row],[Budget]]</f>
        <v>-35164032</v>
      </c>
      <c r="U401">
        <f>YEAR(Table1[[#This Row],[Release Date]])</f>
        <v>2001</v>
      </c>
    </row>
    <row r="402" spans="1:21" x14ac:dyDescent="0.25">
      <c r="A402" t="s">
        <v>4346</v>
      </c>
      <c r="B402">
        <v>1</v>
      </c>
      <c r="C402" s="8">
        <v>38794</v>
      </c>
      <c r="D402" t="s">
        <v>28</v>
      </c>
      <c r="E402" t="s">
        <v>22</v>
      </c>
      <c r="F402" t="s">
        <v>19</v>
      </c>
      <c r="G402" t="s">
        <v>20</v>
      </c>
      <c r="H402" t="s">
        <v>43</v>
      </c>
      <c r="I402" t="s">
        <v>3850</v>
      </c>
      <c r="J402" t="s">
        <v>4347</v>
      </c>
      <c r="K402">
        <v>3000</v>
      </c>
      <c r="L402">
        <v>5349</v>
      </c>
      <c r="M402">
        <v>26</v>
      </c>
      <c r="N402">
        <v>0</v>
      </c>
      <c r="O402">
        <v>4.8</v>
      </c>
      <c r="P402">
        <v>138</v>
      </c>
      <c r="Q402">
        <v>91</v>
      </c>
      <c r="R402">
        <v>37300107</v>
      </c>
      <c r="S402">
        <v>16000000</v>
      </c>
      <c r="T402">
        <f>Table1[[#This Row],[Gross Revenue]]-Table1[[#This Row],[Budget]]</f>
        <v>21300107</v>
      </c>
      <c r="U402">
        <f>YEAR(Table1[[#This Row],[Release Date]])</f>
        <v>2006</v>
      </c>
    </row>
    <row r="403" spans="1:21" x14ac:dyDescent="0.25">
      <c r="A403" t="s">
        <v>2779</v>
      </c>
      <c r="B403">
        <v>1</v>
      </c>
      <c r="C403" s="8">
        <v>37880</v>
      </c>
      <c r="D403" t="s">
        <v>28</v>
      </c>
      <c r="E403" t="s">
        <v>32</v>
      </c>
      <c r="F403" t="s">
        <v>19</v>
      </c>
      <c r="G403" t="s">
        <v>48</v>
      </c>
      <c r="H403" t="s">
        <v>38</v>
      </c>
      <c r="I403" t="s">
        <v>2196</v>
      </c>
      <c r="J403" t="s">
        <v>2780</v>
      </c>
      <c r="K403">
        <v>805</v>
      </c>
      <c r="L403">
        <v>1185</v>
      </c>
      <c r="M403">
        <v>2</v>
      </c>
      <c r="N403">
        <v>0</v>
      </c>
      <c r="O403">
        <v>6.7</v>
      </c>
      <c r="P403">
        <v>112</v>
      </c>
      <c r="Q403">
        <v>105</v>
      </c>
      <c r="R403">
        <v>63260</v>
      </c>
      <c r="S403">
        <v>14000000</v>
      </c>
      <c r="T403">
        <f>Table1[[#This Row],[Gross Revenue]]-Table1[[#This Row],[Budget]]</f>
        <v>-13936740</v>
      </c>
      <c r="U403">
        <f>YEAR(Table1[[#This Row],[Release Date]])</f>
        <v>2003</v>
      </c>
    </row>
    <row r="404" spans="1:21" x14ac:dyDescent="0.25">
      <c r="A404" t="s">
        <v>3378</v>
      </c>
      <c r="B404">
        <v>1</v>
      </c>
      <c r="C404" s="8">
        <v>38223</v>
      </c>
      <c r="D404" t="s">
        <v>28</v>
      </c>
      <c r="E404" t="s">
        <v>25</v>
      </c>
      <c r="F404" t="s">
        <v>19</v>
      </c>
      <c r="G404" t="s">
        <v>20</v>
      </c>
      <c r="H404" t="s">
        <v>38</v>
      </c>
      <c r="I404" t="s">
        <v>1212</v>
      </c>
      <c r="J404" t="s">
        <v>3379</v>
      </c>
      <c r="K404">
        <v>968</v>
      </c>
      <c r="L404">
        <v>2528</v>
      </c>
      <c r="M404">
        <v>19</v>
      </c>
      <c r="N404">
        <v>0</v>
      </c>
      <c r="O404">
        <v>6.9</v>
      </c>
      <c r="P404">
        <v>195</v>
      </c>
      <c r="Q404">
        <v>91</v>
      </c>
      <c r="R404">
        <v>12055108</v>
      </c>
      <c r="S404">
        <v>8000000</v>
      </c>
      <c r="T404">
        <f>Table1[[#This Row],[Gross Revenue]]-Table1[[#This Row],[Budget]]</f>
        <v>4055108</v>
      </c>
      <c r="U404">
        <f>YEAR(Table1[[#This Row],[Release Date]])</f>
        <v>2004</v>
      </c>
    </row>
    <row r="405" spans="1:21" x14ac:dyDescent="0.25">
      <c r="A405" t="s">
        <v>2148</v>
      </c>
      <c r="B405">
        <v>1</v>
      </c>
      <c r="C405" s="8">
        <v>37542</v>
      </c>
      <c r="D405" t="s">
        <v>28</v>
      </c>
      <c r="E405" t="s">
        <v>22</v>
      </c>
      <c r="F405" t="s">
        <v>47</v>
      </c>
      <c r="G405" t="s">
        <v>48</v>
      </c>
      <c r="H405" t="s">
        <v>43</v>
      </c>
      <c r="I405" t="s">
        <v>2149</v>
      </c>
      <c r="J405" t="s">
        <v>2150</v>
      </c>
      <c r="K405">
        <v>517</v>
      </c>
      <c r="L405">
        <v>745</v>
      </c>
      <c r="M405">
        <v>25</v>
      </c>
      <c r="N405">
        <v>0</v>
      </c>
      <c r="O405">
        <v>7.9</v>
      </c>
      <c r="P405">
        <v>112</v>
      </c>
      <c r="Q405">
        <v>97</v>
      </c>
      <c r="R405">
        <v>3629758</v>
      </c>
      <c r="S405">
        <v>5500000</v>
      </c>
      <c r="T405">
        <f>Table1[[#This Row],[Gross Revenue]]-Table1[[#This Row],[Budget]]</f>
        <v>-1870242</v>
      </c>
      <c r="U405">
        <f>YEAR(Table1[[#This Row],[Release Date]])</f>
        <v>2002</v>
      </c>
    </row>
    <row r="406" spans="1:21" x14ac:dyDescent="0.25">
      <c r="A406" t="s">
        <v>2802</v>
      </c>
      <c r="B406">
        <v>1</v>
      </c>
      <c r="C406" s="8">
        <v>37893</v>
      </c>
      <c r="D406" t="s">
        <v>28</v>
      </c>
      <c r="E406" t="s">
        <v>30</v>
      </c>
      <c r="F406" t="s">
        <v>19</v>
      </c>
      <c r="G406" t="s">
        <v>93</v>
      </c>
      <c r="H406" t="s">
        <v>38</v>
      </c>
      <c r="I406" t="s">
        <v>375</v>
      </c>
      <c r="J406" t="s">
        <v>2803</v>
      </c>
      <c r="K406">
        <v>992</v>
      </c>
      <c r="L406">
        <v>1933</v>
      </c>
      <c r="M406">
        <v>50</v>
      </c>
      <c r="N406">
        <v>0</v>
      </c>
      <c r="O406">
        <v>6.6</v>
      </c>
      <c r="P406">
        <v>267</v>
      </c>
      <c r="Q406">
        <v>132</v>
      </c>
      <c r="R406">
        <v>46982632</v>
      </c>
      <c r="S406">
        <v>50000000</v>
      </c>
      <c r="T406">
        <f>Table1[[#This Row],[Gross Revenue]]-Table1[[#This Row],[Budget]]</f>
        <v>-3017368</v>
      </c>
      <c r="U406">
        <f>YEAR(Table1[[#This Row],[Release Date]])</f>
        <v>2003</v>
      </c>
    </row>
    <row r="407" spans="1:21" x14ac:dyDescent="0.25">
      <c r="A407" t="s">
        <v>3083</v>
      </c>
      <c r="B407">
        <v>1</v>
      </c>
      <c r="C407" s="8">
        <v>38055</v>
      </c>
      <c r="D407" t="s">
        <v>28</v>
      </c>
      <c r="E407" t="s">
        <v>22</v>
      </c>
      <c r="F407"/>
      <c r="G407" t="s">
        <v>20</v>
      </c>
      <c r="H407" t="s">
        <v>38</v>
      </c>
      <c r="I407" t="s">
        <v>3084</v>
      </c>
      <c r="J407" t="s">
        <v>181</v>
      </c>
      <c r="K407">
        <v>482</v>
      </c>
      <c r="L407">
        <v>1526</v>
      </c>
      <c r="M407">
        <v>58</v>
      </c>
      <c r="N407">
        <v>411</v>
      </c>
      <c r="O407">
        <v>5.8</v>
      </c>
      <c r="P407">
        <v>43</v>
      </c>
      <c r="Q407">
        <v>111</v>
      </c>
      <c r="R407">
        <v>1066555</v>
      </c>
      <c r="S407">
        <v>11000000</v>
      </c>
      <c r="T407">
        <f>Table1[[#This Row],[Gross Revenue]]-Table1[[#This Row],[Budget]]</f>
        <v>-9933445</v>
      </c>
      <c r="U407">
        <f>YEAR(Table1[[#This Row],[Release Date]])</f>
        <v>2004</v>
      </c>
    </row>
    <row r="408" spans="1:21" x14ac:dyDescent="0.25">
      <c r="A408" t="s">
        <v>2028</v>
      </c>
      <c r="B408">
        <v>1</v>
      </c>
      <c r="C408" s="8">
        <v>37479</v>
      </c>
      <c r="D408" t="s">
        <v>28</v>
      </c>
      <c r="E408" t="s">
        <v>25</v>
      </c>
      <c r="F408" t="s">
        <v>19</v>
      </c>
      <c r="G408" t="s">
        <v>20</v>
      </c>
      <c r="H408" t="s">
        <v>43</v>
      </c>
      <c r="I408" t="s">
        <v>212</v>
      </c>
      <c r="J408" t="s">
        <v>2029</v>
      </c>
      <c r="K408">
        <v>1000</v>
      </c>
      <c r="L408">
        <v>5006</v>
      </c>
      <c r="M408">
        <v>4</v>
      </c>
      <c r="N408">
        <v>243</v>
      </c>
      <c r="O408">
        <v>4.3</v>
      </c>
      <c r="P408">
        <v>45</v>
      </c>
      <c r="Q408">
        <v>97</v>
      </c>
      <c r="R408">
        <v>31179516</v>
      </c>
      <c r="S408">
        <v>12000000</v>
      </c>
      <c r="T408">
        <f>Table1[[#This Row],[Gross Revenue]]-Table1[[#This Row],[Budget]]</f>
        <v>19179516</v>
      </c>
      <c r="U408">
        <f>YEAR(Table1[[#This Row],[Release Date]])</f>
        <v>2002</v>
      </c>
    </row>
    <row r="409" spans="1:21" x14ac:dyDescent="0.25">
      <c r="A409" t="s">
        <v>639</v>
      </c>
      <c r="B409">
        <v>1</v>
      </c>
      <c r="C409" s="8">
        <v>36743</v>
      </c>
      <c r="D409" t="s">
        <v>28</v>
      </c>
      <c r="E409" t="s">
        <v>25</v>
      </c>
      <c r="F409" t="s">
        <v>19</v>
      </c>
      <c r="G409" t="s">
        <v>20</v>
      </c>
      <c r="H409" t="s">
        <v>43</v>
      </c>
      <c r="I409" t="s">
        <v>640</v>
      </c>
      <c r="J409" t="s">
        <v>403</v>
      </c>
      <c r="K409">
        <v>957</v>
      </c>
      <c r="L409">
        <v>4611</v>
      </c>
      <c r="M409">
        <v>378</v>
      </c>
      <c r="N409">
        <v>0</v>
      </c>
      <c r="O409">
        <v>7.5</v>
      </c>
      <c r="P409">
        <v>119</v>
      </c>
      <c r="Q409">
        <v>90</v>
      </c>
      <c r="R409">
        <v>18621249</v>
      </c>
      <c r="S409">
        <v>6000000</v>
      </c>
      <c r="T409">
        <f>Table1[[#This Row],[Gross Revenue]]-Table1[[#This Row],[Budget]]</f>
        <v>12621249</v>
      </c>
      <c r="U409">
        <f>YEAR(Table1[[#This Row],[Release Date]])</f>
        <v>2000</v>
      </c>
    </row>
    <row r="410" spans="1:21" x14ac:dyDescent="0.25">
      <c r="A410" t="s">
        <v>2671</v>
      </c>
      <c r="B410">
        <v>1</v>
      </c>
      <c r="C410" s="8">
        <v>37824</v>
      </c>
      <c r="D410" t="s">
        <v>28</v>
      </c>
      <c r="E410" t="s">
        <v>25</v>
      </c>
      <c r="F410" t="s">
        <v>19</v>
      </c>
      <c r="G410" t="s">
        <v>293</v>
      </c>
      <c r="H410" t="s">
        <v>43</v>
      </c>
      <c r="I410" t="s">
        <v>640</v>
      </c>
      <c r="J410" t="s">
        <v>403</v>
      </c>
      <c r="K410">
        <v>957</v>
      </c>
      <c r="L410">
        <v>3535</v>
      </c>
      <c r="M410">
        <v>378</v>
      </c>
      <c r="N410">
        <v>650</v>
      </c>
      <c r="O410">
        <v>6.3</v>
      </c>
      <c r="P410">
        <v>144</v>
      </c>
      <c r="Q410">
        <v>86</v>
      </c>
      <c r="R410">
        <v>5542025</v>
      </c>
      <c r="S410">
        <v>12000000</v>
      </c>
      <c r="T410">
        <f>Table1[[#This Row],[Gross Revenue]]-Table1[[#This Row],[Budget]]</f>
        <v>-6457975</v>
      </c>
      <c r="U410">
        <f>YEAR(Table1[[#This Row],[Release Date]])</f>
        <v>2003</v>
      </c>
    </row>
    <row r="411" spans="1:21" x14ac:dyDescent="0.25">
      <c r="A411" t="s">
        <v>5053</v>
      </c>
      <c r="B411">
        <v>1</v>
      </c>
      <c r="C411" s="8">
        <v>39226</v>
      </c>
      <c r="D411" t="s">
        <v>28</v>
      </c>
      <c r="E411" t="s">
        <v>87</v>
      </c>
      <c r="F411" t="s">
        <v>19</v>
      </c>
      <c r="G411" t="s">
        <v>20</v>
      </c>
      <c r="H411" t="s">
        <v>38</v>
      </c>
      <c r="I411" t="s">
        <v>5054</v>
      </c>
      <c r="J411" t="s">
        <v>5055</v>
      </c>
      <c r="K411">
        <v>510</v>
      </c>
      <c r="L411">
        <v>2161</v>
      </c>
      <c r="M411">
        <v>52</v>
      </c>
      <c r="N411">
        <v>10000</v>
      </c>
      <c r="O411">
        <v>5</v>
      </c>
      <c r="P411">
        <v>220</v>
      </c>
      <c r="Q411">
        <v>101</v>
      </c>
      <c r="R411">
        <v>32453345</v>
      </c>
      <c r="S411">
        <v>5000000</v>
      </c>
      <c r="T411">
        <f>Table1[[#This Row],[Gross Revenue]]-Table1[[#This Row],[Budget]]</f>
        <v>27453345</v>
      </c>
      <c r="U411">
        <f>YEAR(Table1[[#This Row],[Release Date]])</f>
        <v>2007</v>
      </c>
    </row>
    <row r="412" spans="1:21" x14ac:dyDescent="0.25">
      <c r="A412" t="s">
        <v>887</v>
      </c>
      <c r="B412">
        <v>1</v>
      </c>
      <c r="C412" s="8">
        <v>36866</v>
      </c>
      <c r="D412" t="s">
        <v>28</v>
      </c>
      <c r="E412" t="s">
        <v>32</v>
      </c>
      <c r="F412" t="s">
        <v>19</v>
      </c>
      <c r="G412" t="s">
        <v>20</v>
      </c>
      <c r="H412" t="s">
        <v>38</v>
      </c>
      <c r="I412" t="s">
        <v>888</v>
      </c>
      <c r="J412" t="s">
        <v>889</v>
      </c>
      <c r="K412">
        <v>187</v>
      </c>
      <c r="L412">
        <v>358</v>
      </c>
      <c r="M412">
        <v>188</v>
      </c>
      <c r="N412">
        <v>1000</v>
      </c>
      <c r="O412">
        <v>6.7</v>
      </c>
      <c r="P412">
        <v>117</v>
      </c>
      <c r="Q412">
        <v>119</v>
      </c>
      <c r="R412">
        <v>6047856</v>
      </c>
      <c r="S412">
        <v>8500000</v>
      </c>
      <c r="T412">
        <f>Table1[[#This Row],[Gross Revenue]]-Table1[[#This Row],[Budget]]</f>
        <v>-2452144</v>
      </c>
      <c r="U412">
        <f>YEAR(Table1[[#This Row],[Release Date]])</f>
        <v>2000</v>
      </c>
    </row>
    <row r="413" spans="1:21" x14ac:dyDescent="0.25">
      <c r="A413" t="s">
        <v>4476</v>
      </c>
      <c r="B413">
        <v>1</v>
      </c>
      <c r="C413" s="8">
        <v>38868</v>
      </c>
      <c r="D413" t="s">
        <v>28</v>
      </c>
      <c r="E413" t="s">
        <v>32</v>
      </c>
      <c r="F413" t="s">
        <v>19</v>
      </c>
      <c r="G413" t="s">
        <v>20</v>
      </c>
      <c r="H413" t="s">
        <v>43</v>
      </c>
      <c r="I413" t="s">
        <v>108</v>
      </c>
      <c r="J413" t="s">
        <v>889</v>
      </c>
      <c r="K413">
        <v>10000</v>
      </c>
      <c r="L413">
        <v>16385</v>
      </c>
      <c r="M413">
        <v>188</v>
      </c>
      <c r="N413">
        <v>38000</v>
      </c>
      <c r="O413">
        <v>7</v>
      </c>
      <c r="P413">
        <v>387</v>
      </c>
      <c r="Q413">
        <v>130</v>
      </c>
      <c r="R413">
        <v>80033643</v>
      </c>
      <c r="S413">
        <v>60000000</v>
      </c>
      <c r="T413">
        <f>Table1[[#This Row],[Gross Revenue]]-Table1[[#This Row],[Budget]]</f>
        <v>20033643</v>
      </c>
      <c r="U413">
        <f>YEAR(Table1[[#This Row],[Release Date]])</f>
        <v>2006</v>
      </c>
    </row>
    <row r="414" spans="1:21" x14ac:dyDescent="0.25">
      <c r="A414" t="s">
        <v>5257</v>
      </c>
      <c r="B414">
        <v>1</v>
      </c>
      <c r="C414" s="8">
        <v>39354</v>
      </c>
      <c r="D414" t="s">
        <v>28</v>
      </c>
      <c r="E414" t="s">
        <v>32</v>
      </c>
      <c r="F414" t="s">
        <v>19</v>
      </c>
      <c r="G414" t="s">
        <v>164</v>
      </c>
      <c r="H414" t="s">
        <v>43</v>
      </c>
      <c r="I414" t="s">
        <v>108</v>
      </c>
      <c r="J414" t="s">
        <v>889</v>
      </c>
      <c r="K414">
        <v>10000</v>
      </c>
      <c r="L414">
        <v>21840</v>
      </c>
      <c r="M414">
        <v>188</v>
      </c>
      <c r="N414">
        <v>47000</v>
      </c>
      <c r="O414">
        <v>7.4</v>
      </c>
      <c r="P414">
        <v>465</v>
      </c>
      <c r="Q414">
        <v>131</v>
      </c>
      <c r="R414">
        <v>195000874</v>
      </c>
      <c r="S414">
        <v>150000000</v>
      </c>
      <c r="T414">
        <f>Table1[[#This Row],[Gross Revenue]]-Table1[[#This Row],[Budget]]</f>
        <v>45000874</v>
      </c>
      <c r="U414">
        <f>YEAR(Table1[[#This Row],[Release Date]])</f>
        <v>2007</v>
      </c>
    </row>
    <row r="415" spans="1:21" x14ac:dyDescent="0.25">
      <c r="A415" t="s">
        <v>758</v>
      </c>
      <c r="B415">
        <v>1</v>
      </c>
      <c r="C415" s="8">
        <v>36798</v>
      </c>
      <c r="D415" t="s">
        <v>17</v>
      </c>
      <c r="E415" t="s">
        <v>81</v>
      </c>
      <c r="F415" t="s">
        <v>19</v>
      </c>
      <c r="G415" t="s">
        <v>20</v>
      </c>
      <c r="H415" t="s">
        <v>38</v>
      </c>
      <c r="I415" t="s">
        <v>759</v>
      </c>
      <c r="J415" t="s">
        <v>760</v>
      </c>
      <c r="K415">
        <v>716</v>
      </c>
      <c r="L415">
        <v>1997</v>
      </c>
      <c r="M415">
        <v>22000</v>
      </c>
      <c r="N415">
        <v>40000</v>
      </c>
      <c r="O415">
        <v>8.5</v>
      </c>
      <c r="P415">
        <v>274</v>
      </c>
      <c r="Q415">
        <v>113</v>
      </c>
      <c r="R415">
        <v>25530884</v>
      </c>
      <c r="S415">
        <v>9000000</v>
      </c>
      <c r="T415">
        <f>Table1[[#This Row],[Gross Revenue]]-Table1[[#This Row],[Budget]]</f>
        <v>16530884</v>
      </c>
      <c r="U415">
        <f>YEAR(Table1[[#This Row],[Release Date]])</f>
        <v>2000</v>
      </c>
    </row>
    <row r="416" spans="1:21" x14ac:dyDescent="0.25">
      <c r="A416" t="s">
        <v>1410</v>
      </c>
      <c r="B416">
        <v>1</v>
      </c>
      <c r="C416" s="8">
        <v>37143</v>
      </c>
      <c r="D416" t="s">
        <v>28</v>
      </c>
      <c r="E416" t="s">
        <v>22</v>
      </c>
      <c r="F416" t="s">
        <v>19</v>
      </c>
      <c r="G416" t="s">
        <v>20</v>
      </c>
      <c r="H416" t="s">
        <v>38</v>
      </c>
      <c r="I416" t="s">
        <v>55</v>
      </c>
      <c r="J416" t="s">
        <v>760</v>
      </c>
      <c r="K416">
        <v>14000</v>
      </c>
      <c r="L416">
        <v>15658</v>
      </c>
      <c r="M416">
        <v>22000</v>
      </c>
      <c r="N416">
        <v>0</v>
      </c>
      <c r="O416">
        <v>7.2</v>
      </c>
      <c r="P416">
        <v>185</v>
      </c>
      <c r="Q416">
        <v>118</v>
      </c>
      <c r="R416">
        <v>67263182</v>
      </c>
      <c r="S416">
        <v>46000000</v>
      </c>
      <c r="T416">
        <f>Table1[[#This Row],[Gross Revenue]]-Table1[[#This Row],[Budget]]</f>
        <v>21263182</v>
      </c>
      <c r="U416">
        <f>YEAR(Table1[[#This Row],[Release Date]])</f>
        <v>2001</v>
      </c>
    </row>
    <row r="417" spans="1:21" x14ac:dyDescent="0.25">
      <c r="A417" t="s">
        <v>2237</v>
      </c>
      <c r="B417">
        <v>1</v>
      </c>
      <c r="C417" s="8">
        <v>37592</v>
      </c>
      <c r="D417" t="s">
        <v>28</v>
      </c>
      <c r="E417" t="s">
        <v>32</v>
      </c>
      <c r="F417" t="s">
        <v>19</v>
      </c>
      <c r="G417" t="s">
        <v>20</v>
      </c>
      <c r="H417" t="s">
        <v>43</v>
      </c>
      <c r="I417" t="s">
        <v>282</v>
      </c>
      <c r="J417" t="s">
        <v>760</v>
      </c>
      <c r="K417">
        <v>23000</v>
      </c>
      <c r="L417">
        <v>59558</v>
      </c>
      <c r="M417">
        <v>22000</v>
      </c>
      <c r="N417">
        <v>15000</v>
      </c>
      <c r="O417">
        <v>8.3000000000000007</v>
      </c>
      <c r="P417">
        <v>478</v>
      </c>
      <c r="Q417">
        <v>128</v>
      </c>
      <c r="R417">
        <v>205343774</v>
      </c>
      <c r="S417">
        <v>150000000</v>
      </c>
      <c r="T417">
        <f>Table1[[#This Row],[Gross Revenue]]-Table1[[#This Row],[Budget]]</f>
        <v>55343774</v>
      </c>
      <c r="U417">
        <f>YEAR(Table1[[#This Row],[Release Date]])</f>
        <v>2002</v>
      </c>
    </row>
    <row r="418" spans="1:21" x14ac:dyDescent="0.25">
      <c r="A418" t="s">
        <v>2866</v>
      </c>
      <c r="B418">
        <v>1</v>
      </c>
      <c r="C418" s="8">
        <v>37933</v>
      </c>
      <c r="D418" t="s">
        <v>28</v>
      </c>
      <c r="E418" t="s">
        <v>22</v>
      </c>
      <c r="F418" t="s">
        <v>19</v>
      </c>
      <c r="G418" t="s">
        <v>1749</v>
      </c>
      <c r="H418" t="s">
        <v>43</v>
      </c>
      <c r="I418" t="s">
        <v>282</v>
      </c>
      <c r="J418" t="s">
        <v>760</v>
      </c>
      <c r="K418">
        <v>23000</v>
      </c>
      <c r="L418">
        <v>63986</v>
      </c>
      <c r="M418">
        <v>22000</v>
      </c>
      <c r="N418">
        <v>49000</v>
      </c>
      <c r="O418">
        <v>8.5</v>
      </c>
      <c r="P418">
        <v>341</v>
      </c>
      <c r="Q418">
        <v>130</v>
      </c>
      <c r="R418">
        <v>53082743</v>
      </c>
      <c r="S418">
        <v>40000000</v>
      </c>
      <c r="T418">
        <f>Table1[[#This Row],[Gross Revenue]]-Table1[[#This Row],[Budget]]</f>
        <v>13082743</v>
      </c>
      <c r="U418">
        <f>YEAR(Table1[[#This Row],[Release Date]])</f>
        <v>2003</v>
      </c>
    </row>
    <row r="419" spans="1:21" x14ac:dyDescent="0.25">
      <c r="A419" t="s">
        <v>3399</v>
      </c>
      <c r="B419">
        <v>1</v>
      </c>
      <c r="C419" s="8">
        <v>38236</v>
      </c>
      <c r="D419" t="s">
        <v>28</v>
      </c>
      <c r="E419" t="s">
        <v>32</v>
      </c>
      <c r="F419" t="s">
        <v>19</v>
      </c>
      <c r="G419" t="s">
        <v>20</v>
      </c>
      <c r="H419" t="s">
        <v>43</v>
      </c>
      <c r="I419" t="s">
        <v>282</v>
      </c>
      <c r="J419" t="s">
        <v>760</v>
      </c>
      <c r="K419">
        <v>23000</v>
      </c>
      <c r="L419">
        <v>57802</v>
      </c>
      <c r="M419">
        <v>22000</v>
      </c>
      <c r="N419">
        <v>37000</v>
      </c>
      <c r="O419">
        <v>9</v>
      </c>
      <c r="P419">
        <v>645</v>
      </c>
      <c r="Q419">
        <v>152</v>
      </c>
      <c r="R419">
        <v>533316061</v>
      </c>
      <c r="S419">
        <v>185000000</v>
      </c>
      <c r="T419">
        <f>Table1[[#This Row],[Gross Revenue]]-Table1[[#This Row],[Budget]]</f>
        <v>348316061</v>
      </c>
      <c r="U419">
        <f>YEAR(Table1[[#This Row],[Release Date]])</f>
        <v>2004</v>
      </c>
    </row>
    <row r="420" spans="1:21" x14ac:dyDescent="0.25">
      <c r="A420" t="s">
        <v>3904</v>
      </c>
      <c r="B420">
        <v>1</v>
      </c>
      <c r="C420" s="8">
        <v>38524</v>
      </c>
      <c r="D420" t="s">
        <v>28</v>
      </c>
      <c r="E420" t="s">
        <v>32</v>
      </c>
      <c r="F420" t="s">
        <v>19</v>
      </c>
      <c r="G420" t="s">
        <v>20</v>
      </c>
      <c r="H420" t="s">
        <v>43</v>
      </c>
      <c r="I420" t="s">
        <v>336</v>
      </c>
      <c r="J420" t="s">
        <v>760</v>
      </c>
      <c r="K420">
        <v>29000</v>
      </c>
      <c r="L420">
        <v>81115</v>
      </c>
      <c r="M420">
        <v>22000</v>
      </c>
      <c r="N420">
        <v>175000</v>
      </c>
      <c r="O420">
        <v>8.8000000000000007</v>
      </c>
      <c r="P420">
        <v>642</v>
      </c>
      <c r="Q420">
        <v>148</v>
      </c>
      <c r="R420">
        <v>292568851</v>
      </c>
      <c r="S420">
        <v>160000000</v>
      </c>
      <c r="T420">
        <f>Table1[[#This Row],[Gross Revenue]]-Table1[[#This Row],[Budget]]</f>
        <v>132568851</v>
      </c>
      <c r="U420">
        <f>YEAR(Table1[[#This Row],[Release Date]])</f>
        <v>2005</v>
      </c>
    </row>
    <row r="421" spans="1:21" x14ac:dyDescent="0.25">
      <c r="A421" t="s">
        <v>4582</v>
      </c>
      <c r="B421">
        <v>1</v>
      </c>
      <c r="C421" s="8">
        <v>38934</v>
      </c>
      <c r="D421" t="s">
        <v>28</v>
      </c>
      <c r="E421" t="s">
        <v>32</v>
      </c>
      <c r="F421" t="s">
        <v>19</v>
      </c>
      <c r="G421" t="s">
        <v>20</v>
      </c>
      <c r="H421" t="s">
        <v>43</v>
      </c>
      <c r="I421" t="s">
        <v>1509</v>
      </c>
      <c r="J421" t="s">
        <v>760</v>
      </c>
      <c r="K421">
        <v>27000</v>
      </c>
      <c r="L421">
        <v>106759</v>
      </c>
      <c r="M421">
        <v>22000</v>
      </c>
      <c r="N421">
        <v>164000</v>
      </c>
      <c r="O421">
        <v>8.5</v>
      </c>
      <c r="P421">
        <v>813</v>
      </c>
      <c r="Q421">
        <v>164</v>
      </c>
      <c r="R421">
        <v>448130642</v>
      </c>
      <c r="S421">
        <v>250000000</v>
      </c>
      <c r="T421">
        <f>Table1[[#This Row],[Gross Revenue]]-Table1[[#This Row],[Budget]]</f>
        <v>198130642</v>
      </c>
      <c r="U421">
        <f>YEAR(Table1[[#This Row],[Release Date]])</f>
        <v>2006</v>
      </c>
    </row>
    <row r="422" spans="1:21" x14ac:dyDescent="0.25">
      <c r="A422" t="s">
        <v>5008</v>
      </c>
      <c r="B422">
        <v>1</v>
      </c>
      <c r="C422" s="8">
        <v>39198</v>
      </c>
      <c r="D422" t="s">
        <v>28</v>
      </c>
      <c r="E422" t="s">
        <v>30</v>
      </c>
      <c r="F422" t="s">
        <v>19</v>
      </c>
      <c r="G422" t="s">
        <v>20</v>
      </c>
      <c r="H422" t="s">
        <v>43</v>
      </c>
      <c r="I422" t="s">
        <v>373</v>
      </c>
      <c r="J422" t="s">
        <v>760</v>
      </c>
      <c r="K422">
        <v>11000</v>
      </c>
      <c r="L422">
        <v>31488</v>
      </c>
      <c r="M422">
        <v>22000</v>
      </c>
      <c r="N422">
        <v>349000</v>
      </c>
      <c r="O422">
        <v>8.6</v>
      </c>
      <c r="P422">
        <v>712</v>
      </c>
      <c r="Q422">
        <v>169</v>
      </c>
      <c r="R422">
        <v>187991439</v>
      </c>
      <c r="S422">
        <v>165000000</v>
      </c>
      <c r="T422">
        <f>Table1[[#This Row],[Gross Revenue]]-Table1[[#This Row],[Budget]]</f>
        <v>22991439</v>
      </c>
      <c r="U422">
        <f>YEAR(Table1[[#This Row],[Release Date]])</f>
        <v>2007</v>
      </c>
    </row>
    <row r="423" spans="1:21" x14ac:dyDescent="0.25">
      <c r="A423" t="s">
        <v>2793</v>
      </c>
      <c r="B423">
        <v>1</v>
      </c>
      <c r="C423" s="8">
        <v>37889</v>
      </c>
      <c r="D423" t="s">
        <v>28</v>
      </c>
      <c r="E423" t="s">
        <v>25</v>
      </c>
      <c r="F423" t="s">
        <v>19</v>
      </c>
      <c r="G423" t="s">
        <v>35</v>
      </c>
      <c r="H423" t="s">
        <v>38</v>
      </c>
      <c r="I423" t="s">
        <v>570</v>
      </c>
      <c r="J423" t="s">
        <v>2794</v>
      </c>
      <c r="K423">
        <v>798</v>
      </c>
      <c r="L423">
        <v>2217</v>
      </c>
      <c r="M423">
        <v>76</v>
      </c>
      <c r="N423">
        <v>0</v>
      </c>
      <c r="O423">
        <v>6.6</v>
      </c>
      <c r="P423">
        <v>200</v>
      </c>
      <c r="Q423">
        <v>90</v>
      </c>
      <c r="R423">
        <v>136432</v>
      </c>
      <c r="S423">
        <v>5000000</v>
      </c>
      <c r="T423">
        <f>Table1[[#This Row],[Gross Revenue]]-Table1[[#This Row],[Budget]]</f>
        <v>-4863568</v>
      </c>
      <c r="U423">
        <f>YEAR(Table1[[#This Row],[Release Date]])</f>
        <v>2003</v>
      </c>
    </row>
    <row r="424" spans="1:21" x14ac:dyDescent="0.25">
      <c r="A424" t="s">
        <v>5076</v>
      </c>
      <c r="B424">
        <v>1</v>
      </c>
      <c r="C424" s="8">
        <v>39240</v>
      </c>
      <c r="D424" t="s">
        <v>28</v>
      </c>
      <c r="E424" t="s">
        <v>31</v>
      </c>
      <c r="F424" t="s">
        <v>19</v>
      </c>
      <c r="G424" t="s">
        <v>20</v>
      </c>
      <c r="H424" t="s">
        <v>43</v>
      </c>
      <c r="I424" t="s">
        <v>5077</v>
      </c>
      <c r="J424" t="s">
        <v>5078</v>
      </c>
      <c r="K424">
        <v>329</v>
      </c>
      <c r="L424">
        <v>775</v>
      </c>
      <c r="M424">
        <v>25</v>
      </c>
      <c r="N424">
        <v>15000</v>
      </c>
      <c r="O424">
        <v>5.6</v>
      </c>
      <c r="P424">
        <v>61</v>
      </c>
      <c r="Q424">
        <v>170</v>
      </c>
      <c r="R424">
        <v>59696176</v>
      </c>
      <c r="S424">
        <v>22000000</v>
      </c>
      <c r="T424">
        <f>Table1[[#This Row],[Gross Revenue]]-Table1[[#This Row],[Budget]]</f>
        <v>37696176</v>
      </c>
      <c r="U424">
        <f>YEAR(Table1[[#This Row],[Release Date]])</f>
        <v>2007</v>
      </c>
    </row>
    <row r="425" spans="1:21" x14ac:dyDescent="0.25">
      <c r="A425" t="s">
        <v>3553</v>
      </c>
      <c r="B425">
        <v>1</v>
      </c>
      <c r="C425" s="8">
        <v>38328</v>
      </c>
      <c r="D425" t="s">
        <v>17</v>
      </c>
      <c r="E425" t="s">
        <v>22</v>
      </c>
      <c r="F425" t="s">
        <v>674</v>
      </c>
      <c r="G425" t="s">
        <v>164</v>
      </c>
      <c r="H425" t="s">
        <v>38</v>
      </c>
      <c r="I425" t="s">
        <v>3554</v>
      </c>
      <c r="J425" t="s">
        <v>3555</v>
      </c>
      <c r="K425">
        <v>52</v>
      </c>
      <c r="L425">
        <v>91</v>
      </c>
      <c r="M425">
        <v>14</v>
      </c>
      <c r="N425">
        <v>0</v>
      </c>
      <c r="O425">
        <v>7.7</v>
      </c>
      <c r="P425">
        <v>149</v>
      </c>
      <c r="Q425">
        <v>132</v>
      </c>
      <c r="R425">
        <v>119922</v>
      </c>
      <c r="S425">
        <v>12000000</v>
      </c>
      <c r="T425">
        <f>Table1[[#This Row],[Gross Revenue]]-Table1[[#This Row],[Budget]]</f>
        <v>-11880078</v>
      </c>
      <c r="U425">
        <f>YEAR(Table1[[#This Row],[Release Date]])</f>
        <v>2004</v>
      </c>
    </row>
    <row r="426" spans="1:21" x14ac:dyDescent="0.25">
      <c r="A426" t="s">
        <v>646</v>
      </c>
      <c r="B426">
        <v>1</v>
      </c>
      <c r="C426" s="8">
        <v>36746</v>
      </c>
      <c r="D426" t="s">
        <v>28</v>
      </c>
      <c r="E426" t="s">
        <v>18</v>
      </c>
      <c r="F426" t="s">
        <v>19</v>
      </c>
      <c r="G426" t="s">
        <v>20</v>
      </c>
      <c r="H426" t="s">
        <v>38</v>
      </c>
      <c r="I426" t="s">
        <v>481</v>
      </c>
      <c r="J426" t="s">
        <v>152</v>
      </c>
      <c r="K426">
        <v>3000</v>
      </c>
      <c r="L426">
        <v>4565</v>
      </c>
      <c r="M426">
        <v>55</v>
      </c>
      <c r="N426">
        <v>394</v>
      </c>
      <c r="O426">
        <v>5.0999999999999996</v>
      </c>
      <c r="P426">
        <v>100</v>
      </c>
      <c r="Q426">
        <v>107</v>
      </c>
      <c r="R426">
        <v>29374178</v>
      </c>
      <c r="S426">
        <v>40000000</v>
      </c>
      <c r="T426">
        <f>Table1[[#This Row],[Gross Revenue]]-Table1[[#This Row],[Budget]]</f>
        <v>-10625822</v>
      </c>
      <c r="U426">
        <f>YEAR(Table1[[#This Row],[Release Date]])</f>
        <v>2000</v>
      </c>
    </row>
    <row r="427" spans="1:21" x14ac:dyDescent="0.25">
      <c r="A427" t="s">
        <v>1570</v>
      </c>
      <c r="B427">
        <v>1</v>
      </c>
      <c r="C427" s="8">
        <v>37231</v>
      </c>
      <c r="D427" t="s">
        <v>28</v>
      </c>
      <c r="E427" t="s">
        <v>32</v>
      </c>
      <c r="F427" t="s">
        <v>19</v>
      </c>
      <c r="G427" t="s">
        <v>20</v>
      </c>
      <c r="H427" t="s">
        <v>43</v>
      </c>
      <c r="I427" t="s">
        <v>1226</v>
      </c>
      <c r="J427" t="s">
        <v>152</v>
      </c>
      <c r="K427">
        <v>12000</v>
      </c>
      <c r="L427">
        <v>14611</v>
      </c>
      <c r="M427">
        <v>55</v>
      </c>
      <c r="N427">
        <v>0</v>
      </c>
      <c r="O427">
        <v>5.5</v>
      </c>
      <c r="P427">
        <v>167</v>
      </c>
      <c r="Q427">
        <v>100</v>
      </c>
      <c r="R427">
        <v>90341670</v>
      </c>
      <c r="S427">
        <v>60000000</v>
      </c>
      <c r="T427">
        <f>Table1[[#This Row],[Gross Revenue]]-Table1[[#This Row],[Budget]]</f>
        <v>30341670</v>
      </c>
      <c r="U427">
        <f>YEAR(Table1[[#This Row],[Release Date]])</f>
        <v>2001</v>
      </c>
    </row>
    <row r="428" spans="1:21" x14ac:dyDescent="0.25">
      <c r="A428" t="s">
        <v>1145</v>
      </c>
      <c r="B428">
        <v>1</v>
      </c>
      <c r="C428" s="8">
        <v>37002</v>
      </c>
      <c r="D428" t="s">
        <v>28</v>
      </c>
      <c r="E428" t="s">
        <v>29</v>
      </c>
      <c r="F428" t="s">
        <v>19</v>
      </c>
      <c r="G428" t="s">
        <v>20</v>
      </c>
      <c r="H428" t="s">
        <v>27</v>
      </c>
      <c r="I428" t="s">
        <v>1146</v>
      </c>
      <c r="J428" t="s">
        <v>1147</v>
      </c>
      <c r="K428">
        <v>759</v>
      </c>
      <c r="L428">
        <v>2197</v>
      </c>
      <c r="M428">
        <v>6</v>
      </c>
      <c r="N428">
        <v>227</v>
      </c>
      <c r="O428">
        <v>6.5</v>
      </c>
      <c r="P428">
        <v>44</v>
      </c>
      <c r="Q428">
        <v>82</v>
      </c>
      <c r="R428">
        <v>36696761</v>
      </c>
      <c r="S428">
        <v>23000000</v>
      </c>
      <c r="T428">
        <f>Table1[[#This Row],[Gross Revenue]]-Table1[[#This Row],[Budget]]</f>
        <v>13696761</v>
      </c>
      <c r="U428">
        <f>YEAR(Table1[[#This Row],[Release Date]])</f>
        <v>2001</v>
      </c>
    </row>
    <row r="429" spans="1:21" x14ac:dyDescent="0.25">
      <c r="A429" t="s">
        <v>5285</v>
      </c>
      <c r="B429">
        <v>1</v>
      </c>
      <c r="C429" s="8">
        <v>39371</v>
      </c>
      <c r="D429" t="s">
        <v>28</v>
      </c>
      <c r="E429" t="s">
        <v>37</v>
      </c>
      <c r="F429" t="s">
        <v>19</v>
      </c>
      <c r="G429" t="s">
        <v>20</v>
      </c>
      <c r="H429" t="s">
        <v>38</v>
      </c>
      <c r="I429" t="s">
        <v>5286</v>
      </c>
      <c r="J429" t="s">
        <v>5287</v>
      </c>
      <c r="K429">
        <v>1000</v>
      </c>
      <c r="L429">
        <v>2403</v>
      </c>
      <c r="M429">
        <v>11</v>
      </c>
      <c r="N429">
        <v>13000</v>
      </c>
      <c r="O429">
        <v>5.2</v>
      </c>
      <c r="P429">
        <v>189</v>
      </c>
      <c r="Q429">
        <v>97</v>
      </c>
      <c r="R429">
        <v>27736779</v>
      </c>
      <c r="S429">
        <v>10000000</v>
      </c>
      <c r="T429">
        <f>Table1[[#This Row],[Gross Revenue]]-Table1[[#This Row],[Budget]]</f>
        <v>17736779</v>
      </c>
      <c r="U429">
        <f>YEAR(Table1[[#This Row],[Release Date]])</f>
        <v>2007</v>
      </c>
    </row>
    <row r="430" spans="1:21" x14ac:dyDescent="0.25">
      <c r="A430" t="s">
        <v>1700</v>
      </c>
      <c r="B430">
        <v>1</v>
      </c>
      <c r="C430" s="8">
        <v>37305</v>
      </c>
      <c r="D430" t="s">
        <v>28</v>
      </c>
      <c r="E430" t="s">
        <v>25</v>
      </c>
      <c r="F430" t="s">
        <v>19</v>
      </c>
      <c r="G430" t="s">
        <v>20</v>
      </c>
      <c r="H430" t="s">
        <v>43</v>
      </c>
      <c r="I430" t="s">
        <v>845</v>
      </c>
      <c r="J430" t="s">
        <v>1701</v>
      </c>
      <c r="K430">
        <v>812</v>
      </c>
      <c r="L430">
        <v>1882</v>
      </c>
      <c r="M430">
        <v>6</v>
      </c>
      <c r="N430">
        <v>371</v>
      </c>
      <c r="O430">
        <v>5.7</v>
      </c>
      <c r="P430">
        <v>46</v>
      </c>
      <c r="Q430">
        <v>101</v>
      </c>
      <c r="R430">
        <v>14108518</v>
      </c>
      <c r="S430">
        <v>16000000</v>
      </c>
      <c r="T430">
        <f>Table1[[#This Row],[Gross Revenue]]-Table1[[#This Row],[Budget]]</f>
        <v>-1891482</v>
      </c>
      <c r="U430">
        <f>YEAR(Table1[[#This Row],[Release Date]])</f>
        <v>2002</v>
      </c>
    </row>
    <row r="431" spans="1:21" x14ac:dyDescent="0.25">
      <c r="A431" t="s">
        <v>2518</v>
      </c>
      <c r="B431">
        <v>1</v>
      </c>
      <c r="C431" s="8">
        <v>37740</v>
      </c>
      <c r="D431" t="s">
        <v>28</v>
      </c>
      <c r="E431" t="s">
        <v>25</v>
      </c>
      <c r="F431" t="s">
        <v>19</v>
      </c>
      <c r="G431" t="s">
        <v>20</v>
      </c>
      <c r="H431" t="s">
        <v>43</v>
      </c>
      <c r="I431" t="s">
        <v>2519</v>
      </c>
      <c r="J431" t="s">
        <v>1701</v>
      </c>
      <c r="K431">
        <v>1000</v>
      </c>
      <c r="L431">
        <v>2666</v>
      </c>
      <c r="M431">
        <v>6</v>
      </c>
      <c r="N431">
        <v>0</v>
      </c>
      <c r="O431">
        <v>6.1</v>
      </c>
      <c r="P431">
        <v>103</v>
      </c>
      <c r="Q431">
        <v>90</v>
      </c>
      <c r="R431">
        <v>31585300</v>
      </c>
      <c r="S431">
        <v>15000000</v>
      </c>
      <c r="T431">
        <f>Table1[[#This Row],[Gross Revenue]]-Table1[[#This Row],[Budget]]</f>
        <v>16585300</v>
      </c>
      <c r="U431">
        <f>YEAR(Table1[[#This Row],[Release Date]])</f>
        <v>2003</v>
      </c>
    </row>
    <row r="432" spans="1:21" x14ac:dyDescent="0.25">
      <c r="A432" t="s">
        <v>3207</v>
      </c>
      <c r="B432">
        <v>1</v>
      </c>
      <c r="C432" s="8">
        <v>38128</v>
      </c>
      <c r="D432" t="s">
        <v>28</v>
      </c>
      <c r="E432" t="s">
        <v>25</v>
      </c>
      <c r="F432" t="s">
        <v>19</v>
      </c>
      <c r="G432" t="s">
        <v>20</v>
      </c>
      <c r="H432" t="s">
        <v>38</v>
      </c>
      <c r="I432" t="s">
        <v>219</v>
      </c>
      <c r="J432" t="s">
        <v>3208</v>
      </c>
      <c r="K432">
        <v>1000</v>
      </c>
      <c r="L432">
        <v>3608</v>
      </c>
      <c r="M432">
        <v>0</v>
      </c>
      <c r="N432">
        <v>0</v>
      </c>
      <c r="O432">
        <v>6.5</v>
      </c>
      <c r="P432">
        <v>159</v>
      </c>
      <c r="Q432">
        <v>92</v>
      </c>
      <c r="R432">
        <v>2926565</v>
      </c>
      <c r="S432">
        <v>3000000</v>
      </c>
      <c r="T432">
        <f>Table1[[#This Row],[Gross Revenue]]-Table1[[#This Row],[Budget]]</f>
        <v>-73435</v>
      </c>
      <c r="U432">
        <f>YEAR(Table1[[#This Row],[Release Date]])</f>
        <v>2004</v>
      </c>
    </row>
    <row r="433" spans="1:21" x14ac:dyDescent="0.25">
      <c r="A433" t="s">
        <v>1777</v>
      </c>
      <c r="B433">
        <v>1</v>
      </c>
      <c r="C433" s="8">
        <v>37348</v>
      </c>
      <c r="D433" t="s">
        <v>28</v>
      </c>
      <c r="E433" t="s">
        <v>32</v>
      </c>
      <c r="F433" t="s">
        <v>19</v>
      </c>
      <c r="G433" t="s">
        <v>20</v>
      </c>
      <c r="H433" t="s">
        <v>43</v>
      </c>
      <c r="I433" t="s">
        <v>1778</v>
      </c>
      <c r="J433" t="s">
        <v>1779</v>
      </c>
      <c r="K433">
        <v>10000</v>
      </c>
      <c r="L433">
        <v>14486</v>
      </c>
      <c r="M433">
        <v>69</v>
      </c>
      <c r="N433">
        <v>0</v>
      </c>
      <c r="O433">
        <v>6</v>
      </c>
      <c r="P433">
        <v>144</v>
      </c>
      <c r="Q433">
        <v>117</v>
      </c>
      <c r="R433">
        <v>116643346</v>
      </c>
      <c r="S433">
        <v>80000000</v>
      </c>
      <c r="T433">
        <f>Table1[[#This Row],[Gross Revenue]]-Table1[[#This Row],[Budget]]</f>
        <v>36643346</v>
      </c>
      <c r="U433">
        <f>YEAR(Table1[[#This Row],[Release Date]])</f>
        <v>2002</v>
      </c>
    </row>
    <row r="434" spans="1:21" x14ac:dyDescent="0.25">
      <c r="A434" t="s">
        <v>2870</v>
      </c>
      <c r="B434">
        <v>1</v>
      </c>
      <c r="C434" s="8">
        <v>37936</v>
      </c>
      <c r="D434" t="s">
        <v>28</v>
      </c>
      <c r="E434" t="s">
        <v>32</v>
      </c>
      <c r="F434" t="s">
        <v>19</v>
      </c>
      <c r="G434" t="s">
        <v>48</v>
      </c>
      <c r="H434" t="s">
        <v>43</v>
      </c>
      <c r="I434" t="s">
        <v>2871</v>
      </c>
      <c r="J434" t="s">
        <v>1779</v>
      </c>
      <c r="K434">
        <v>310</v>
      </c>
      <c r="L434">
        <v>1352</v>
      </c>
      <c r="M434">
        <v>69</v>
      </c>
      <c r="N434">
        <v>690</v>
      </c>
      <c r="O434">
        <v>6.1</v>
      </c>
      <c r="P434">
        <v>161</v>
      </c>
      <c r="Q434">
        <v>107</v>
      </c>
      <c r="R434">
        <v>36279230</v>
      </c>
      <c r="S434">
        <v>60000000</v>
      </c>
      <c r="T434">
        <f>Table1[[#This Row],[Gross Revenue]]-Table1[[#This Row],[Budget]]</f>
        <v>-23720770</v>
      </c>
      <c r="U434">
        <f>YEAR(Table1[[#This Row],[Release Date]])</f>
        <v>2003</v>
      </c>
    </row>
    <row r="435" spans="1:21" x14ac:dyDescent="0.25">
      <c r="A435" t="s">
        <v>939</v>
      </c>
      <c r="B435">
        <v>1</v>
      </c>
      <c r="C435" s="8">
        <v>36895</v>
      </c>
      <c r="D435" t="s">
        <v>28</v>
      </c>
      <c r="E435" t="s">
        <v>25</v>
      </c>
      <c r="F435" t="s">
        <v>47</v>
      </c>
      <c r="G435" t="s">
        <v>48</v>
      </c>
      <c r="H435"/>
      <c r="I435" t="s">
        <v>940</v>
      </c>
      <c r="J435" t="s">
        <v>941</v>
      </c>
      <c r="K435">
        <v>71</v>
      </c>
      <c r="L435">
        <v>262</v>
      </c>
      <c r="M435">
        <v>27</v>
      </c>
      <c r="N435">
        <v>26</v>
      </c>
      <c r="O435">
        <v>6.9</v>
      </c>
      <c r="P435">
        <v>38</v>
      </c>
      <c r="Q435">
        <v>103</v>
      </c>
      <c r="R435">
        <v>206400</v>
      </c>
      <c r="S435">
        <v>50000000</v>
      </c>
      <c r="T435">
        <f>Table1[[#This Row],[Gross Revenue]]-Table1[[#This Row],[Budget]]</f>
        <v>-49793600</v>
      </c>
      <c r="U435">
        <f>YEAR(Table1[[#This Row],[Release Date]])</f>
        <v>2001</v>
      </c>
    </row>
    <row r="436" spans="1:21" x14ac:dyDescent="0.25">
      <c r="A436" t="s">
        <v>4937</v>
      </c>
      <c r="B436">
        <v>1</v>
      </c>
      <c r="C436" s="8">
        <v>39152</v>
      </c>
      <c r="D436" t="s">
        <v>28</v>
      </c>
      <c r="E436" t="s">
        <v>22</v>
      </c>
      <c r="F436" t="s">
        <v>19</v>
      </c>
      <c r="G436" t="s">
        <v>515</v>
      </c>
      <c r="H436" t="s">
        <v>38</v>
      </c>
      <c r="I436" t="s">
        <v>4938</v>
      </c>
      <c r="J436" t="s">
        <v>4939</v>
      </c>
      <c r="K436">
        <v>144</v>
      </c>
      <c r="L436">
        <v>326</v>
      </c>
      <c r="M436">
        <v>43</v>
      </c>
      <c r="N436">
        <v>675</v>
      </c>
      <c r="O436">
        <v>5.3</v>
      </c>
      <c r="P436">
        <v>56</v>
      </c>
      <c r="Q436">
        <v>97</v>
      </c>
      <c r="R436">
        <v>52961</v>
      </c>
      <c r="S436">
        <v>8000000</v>
      </c>
      <c r="T436">
        <f>Table1[[#This Row],[Gross Revenue]]-Table1[[#This Row],[Budget]]</f>
        <v>-7947039</v>
      </c>
      <c r="U436">
        <f>YEAR(Table1[[#This Row],[Release Date]])</f>
        <v>2007</v>
      </c>
    </row>
    <row r="437" spans="1:21" x14ac:dyDescent="0.25">
      <c r="A437" t="s">
        <v>4833</v>
      </c>
      <c r="B437">
        <v>1</v>
      </c>
      <c r="C437" s="8">
        <v>39090</v>
      </c>
      <c r="D437" t="s">
        <v>28</v>
      </c>
      <c r="E437" t="s">
        <v>25</v>
      </c>
      <c r="F437" t="s">
        <v>230</v>
      </c>
      <c r="G437" t="s">
        <v>494</v>
      </c>
      <c r="H437"/>
      <c r="I437" t="s">
        <v>4834</v>
      </c>
      <c r="J437" t="s">
        <v>4835</v>
      </c>
      <c r="K437">
        <v>31</v>
      </c>
      <c r="L437">
        <v>58</v>
      </c>
      <c r="M437">
        <v>0</v>
      </c>
      <c r="N437">
        <v>407</v>
      </c>
      <c r="O437">
        <v>7</v>
      </c>
      <c r="P437">
        <v>50</v>
      </c>
      <c r="Q437">
        <v>89</v>
      </c>
      <c r="R437">
        <v>11278</v>
      </c>
      <c r="S437">
        <v>1300000</v>
      </c>
      <c r="T437">
        <f>Table1[[#This Row],[Gross Revenue]]-Table1[[#This Row],[Budget]]</f>
        <v>-1288722</v>
      </c>
      <c r="U437">
        <f>YEAR(Table1[[#This Row],[Release Date]])</f>
        <v>2007</v>
      </c>
    </row>
    <row r="438" spans="1:21" x14ac:dyDescent="0.25">
      <c r="A438" t="s">
        <v>829</v>
      </c>
      <c r="B438">
        <v>1</v>
      </c>
      <c r="C438" s="8">
        <v>36834</v>
      </c>
      <c r="D438" t="s">
        <v>17</v>
      </c>
      <c r="E438" t="s">
        <v>32</v>
      </c>
      <c r="F438" t="s">
        <v>19</v>
      </c>
      <c r="G438" t="s">
        <v>20</v>
      </c>
      <c r="H438" t="s">
        <v>43</v>
      </c>
      <c r="I438" t="s">
        <v>42</v>
      </c>
      <c r="J438" t="s">
        <v>42</v>
      </c>
      <c r="K438">
        <v>16000</v>
      </c>
      <c r="L438">
        <v>17771</v>
      </c>
      <c r="M438">
        <v>16000</v>
      </c>
      <c r="N438">
        <v>0</v>
      </c>
      <c r="O438">
        <v>6.4</v>
      </c>
      <c r="P438">
        <v>169</v>
      </c>
      <c r="Q438">
        <v>130</v>
      </c>
      <c r="R438">
        <v>90454043</v>
      </c>
      <c r="S438">
        <v>65000000</v>
      </c>
      <c r="T438">
        <f>Table1[[#This Row],[Gross Revenue]]-Table1[[#This Row],[Budget]]</f>
        <v>25454043</v>
      </c>
      <c r="U438">
        <f>YEAR(Table1[[#This Row],[Release Date]])</f>
        <v>2000</v>
      </c>
    </row>
    <row r="439" spans="1:21" x14ac:dyDescent="0.25">
      <c r="A439" t="s">
        <v>1320</v>
      </c>
      <c r="B439">
        <v>1</v>
      </c>
      <c r="C439" s="8">
        <v>37091</v>
      </c>
      <c r="D439" t="s">
        <v>28</v>
      </c>
      <c r="E439" t="s">
        <v>32</v>
      </c>
      <c r="F439" t="s">
        <v>19</v>
      </c>
      <c r="G439" t="s">
        <v>20</v>
      </c>
      <c r="H439" t="s">
        <v>38</v>
      </c>
      <c r="I439" t="s">
        <v>42</v>
      </c>
      <c r="J439" t="s">
        <v>42</v>
      </c>
      <c r="K439">
        <v>16000</v>
      </c>
      <c r="L439">
        <v>18635</v>
      </c>
      <c r="M439">
        <v>16000</v>
      </c>
      <c r="N439">
        <v>705</v>
      </c>
      <c r="O439">
        <v>6.4</v>
      </c>
      <c r="P439">
        <v>146</v>
      </c>
      <c r="Q439">
        <v>110</v>
      </c>
      <c r="R439">
        <v>26199517</v>
      </c>
      <c r="S439">
        <v>50000000</v>
      </c>
      <c r="T439">
        <f>Table1[[#This Row],[Gross Revenue]]-Table1[[#This Row],[Budget]]</f>
        <v>-23800483</v>
      </c>
      <c r="U439">
        <f>YEAR(Table1[[#This Row],[Release Date]])</f>
        <v>2001</v>
      </c>
    </row>
    <row r="440" spans="1:21" x14ac:dyDescent="0.25">
      <c r="A440" t="s">
        <v>1743</v>
      </c>
      <c r="B440">
        <v>1</v>
      </c>
      <c r="C440" s="8">
        <v>37331</v>
      </c>
      <c r="D440" t="s">
        <v>28</v>
      </c>
      <c r="E440" t="s">
        <v>18</v>
      </c>
      <c r="F440" t="s">
        <v>19</v>
      </c>
      <c r="G440" t="s">
        <v>20</v>
      </c>
      <c r="H440" t="s">
        <v>38</v>
      </c>
      <c r="I440" t="s">
        <v>1744</v>
      </c>
      <c r="J440" t="s">
        <v>42</v>
      </c>
      <c r="K440">
        <v>616</v>
      </c>
      <c r="L440">
        <v>1942</v>
      </c>
      <c r="M440">
        <v>16000</v>
      </c>
      <c r="N440">
        <v>12000</v>
      </c>
      <c r="O440">
        <v>8</v>
      </c>
      <c r="P440">
        <v>229</v>
      </c>
      <c r="Q440">
        <v>138</v>
      </c>
      <c r="R440">
        <v>90135191</v>
      </c>
      <c r="S440">
        <v>25000000</v>
      </c>
      <c r="T440">
        <f>Table1[[#This Row],[Gross Revenue]]-Table1[[#This Row],[Budget]]</f>
        <v>65135191</v>
      </c>
      <c r="U440">
        <f>YEAR(Table1[[#This Row],[Release Date]])</f>
        <v>2002</v>
      </c>
    </row>
    <row r="441" spans="1:21" x14ac:dyDescent="0.25">
      <c r="A441" t="s">
        <v>2050</v>
      </c>
      <c r="B441">
        <v>1</v>
      </c>
      <c r="C441" s="8">
        <v>37492</v>
      </c>
      <c r="D441" t="s">
        <v>28</v>
      </c>
      <c r="E441" t="s">
        <v>22</v>
      </c>
      <c r="F441" t="s">
        <v>19</v>
      </c>
      <c r="G441" t="s">
        <v>20</v>
      </c>
      <c r="H441" t="s">
        <v>43</v>
      </c>
      <c r="I441" t="s">
        <v>42</v>
      </c>
      <c r="J441" t="s">
        <v>42</v>
      </c>
      <c r="K441">
        <v>16000</v>
      </c>
      <c r="L441">
        <v>28830</v>
      </c>
      <c r="M441">
        <v>16000</v>
      </c>
      <c r="N441">
        <v>14000</v>
      </c>
      <c r="O441">
        <v>8.1</v>
      </c>
      <c r="P441">
        <v>268</v>
      </c>
      <c r="Q441">
        <v>132</v>
      </c>
      <c r="R441">
        <v>100422786</v>
      </c>
      <c r="S441">
        <v>30000000</v>
      </c>
      <c r="T441">
        <f>Table1[[#This Row],[Gross Revenue]]-Table1[[#This Row],[Budget]]</f>
        <v>70422786</v>
      </c>
      <c r="U441">
        <f>YEAR(Table1[[#This Row],[Release Date]])</f>
        <v>2002</v>
      </c>
    </row>
    <row r="442" spans="1:21" x14ac:dyDescent="0.25">
      <c r="A442" t="s">
        <v>2664</v>
      </c>
      <c r="B442">
        <v>1</v>
      </c>
      <c r="C442" s="8">
        <v>37820</v>
      </c>
      <c r="D442" t="s">
        <v>28</v>
      </c>
      <c r="E442" t="s">
        <v>22</v>
      </c>
      <c r="F442" t="s">
        <v>19</v>
      </c>
      <c r="G442" t="s">
        <v>293</v>
      </c>
      <c r="H442" t="s">
        <v>38</v>
      </c>
      <c r="I442" t="s">
        <v>499</v>
      </c>
      <c r="J442" t="s">
        <v>42</v>
      </c>
      <c r="K442">
        <v>23000</v>
      </c>
      <c r="L442">
        <v>24468</v>
      </c>
      <c r="M442">
        <v>16000</v>
      </c>
      <c r="N442">
        <v>0</v>
      </c>
      <c r="O442">
        <v>7.1</v>
      </c>
      <c r="P442">
        <v>279</v>
      </c>
      <c r="Q442">
        <v>135</v>
      </c>
      <c r="R442">
        <v>33574332</v>
      </c>
      <c r="S442">
        <v>90000000</v>
      </c>
      <c r="T442">
        <f>Table1[[#This Row],[Gross Revenue]]-Table1[[#This Row],[Budget]]</f>
        <v>-56425668</v>
      </c>
      <c r="U442">
        <f>YEAR(Table1[[#This Row],[Release Date]])</f>
        <v>2003</v>
      </c>
    </row>
    <row r="443" spans="1:21" x14ac:dyDescent="0.25">
      <c r="A443" t="s">
        <v>2717</v>
      </c>
      <c r="B443">
        <v>1</v>
      </c>
      <c r="C443" s="8">
        <v>37847</v>
      </c>
      <c r="D443" t="s">
        <v>28</v>
      </c>
      <c r="E443" t="s">
        <v>22</v>
      </c>
      <c r="F443" t="s">
        <v>33</v>
      </c>
      <c r="G443" t="s">
        <v>704</v>
      </c>
      <c r="H443" t="s">
        <v>38</v>
      </c>
      <c r="I443" t="s">
        <v>2718</v>
      </c>
      <c r="J443" t="s">
        <v>42</v>
      </c>
      <c r="K443">
        <v>378</v>
      </c>
      <c r="L443">
        <v>751</v>
      </c>
      <c r="M443">
        <v>16000</v>
      </c>
      <c r="N443">
        <v>5000</v>
      </c>
      <c r="O443">
        <v>7.9</v>
      </c>
      <c r="P443">
        <v>251</v>
      </c>
      <c r="Q443">
        <v>141</v>
      </c>
      <c r="R443">
        <v>13753931</v>
      </c>
      <c r="S443">
        <v>19000000</v>
      </c>
      <c r="T443">
        <f>Table1[[#This Row],[Gross Revenue]]-Table1[[#This Row],[Budget]]</f>
        <v>-5246069</v>
      </c>
      <c r="U443">
        <f>YEAR(Table1[[#This Row],[Release Date]])</f>
        <v>2003</v>
      </c>
    </row>
    <row r="444" spans="1:21" x14ac:dyDescent="0.25">
      <c r="A444" t="s">
        <v>3206</v>
      </c>
      <c r="B444">
        <v>1</v>
      </c>
      <c r="C444" s="8">
        <v>38127</v>
      </c>
      <c r="D444" t="s">
        <v>28</v>
      </c>
      <c r="E444" t="s">
        <v>18</v>
      </c>
      <c r="F444" t="s">
        <v>19</v>
      </c>
      <c r="G444" t="s">
        <v>20</v>
      </c>
      <c r="H444" t="s">
        <v>38</v>
      </c>
      <c r="I444" t="s">
        <v>317</v>
      </c>
      <c r="J444" t="s">
        <v>42</v>
      </c>
      <c r="K444">
        <v>11000</v>
      </c>
      <c r="L444">
        <v>12840</v>
      </c>
      <c r="M444">
        <v>16000</v>
      </c>
      <c r="N444">
        <v>14000</v>
      </c>
      <c r="O444">
        <v>7.8</v>
      </c>
      <c r="P444">
        <v>264</v>
      </c>
      <c r="Q444">
        <v>141</v>
      </c>
      <c r="R444">
        <v>35707327</v>
      </c>
      <c r="S444">
        <v>55000000</v>
      </c>
      <c r="T444">
        <f>Table1[[#This Row],[Gross Revenue]]-Table1[[#This Row],[Budget]]</f>
        <v>-19292673</v>
      </c>
      <c r="U444">
        <f>YEAR(Table1[[#This Row],[Release Date]])</f>
        <v>2004</v>
      </c>
    </row>
    <row r="445" spans="1:21" x14ac:dyDescent="0.25">
      <c r="A445" t="s">
        <v>3257</v>
      </c>
      <c r="B445">
        <v>1</v>
      </c>
      <c r="C445" s="8">
        <v>38154</v>
      </c>
      <c r="D445" t="s">
        <v>28</v>
      </c>
      <c r="E445" t="s">
        <v>22</v>
      </c>
      <c r="F445" t="s">
        <v>19</v>
      </c>
      <c r="G445" t="s">
        <v>20</v>
      </c>
      <c r="H445" t="s">
        <v>38</v>
      </c>
      <c r="I445" t="s">
        <v>42</v>
      </c>
      <c r="J445" t="s">
        <v>42</v>
      </c>
      <c r="K445">
        <v>16000</v>
      </c>
      <c r="L445">
        <v>17347</v>
      </c>
      <c r="M445">
        <v>16000</v>
      </c>
      <c r="N445">
        <v>28000</v>
      </c>
      <c r="O445">
        <v>8.1999999999999993</v>
      </c>
      <c r="P445">
        <v>366</v>
      </c>
      <c r="Q445">
        <v>116</v>
      </c>
      <c r="R445">
        <v>148085755</v>
      </c>
      <c r="S445">
        <v>33000000</v>
      </c>
      <c r="T445">
        <f>Table1[[#This Row],[Gross Revenue]]-Table1[[#This Row],[Budget]]</f>
        <v>115085755</v>
      </c>
      <c r="U445">
        <f>YEAR(Table1[[#This Row],[Release Date]])</f>
        <v>2004</v>
      </c>
    </row>
    <row r="446" spans="1:21" x14ac:dyDescent="0.25">
      <c r="A446" t="s">
        <v>3634</v>
      </c>
      <c r="B446">
        <v>1</v>
      </c>
      <c r="C446" s="8">
        <v>38368</v>
      </c>
      <c r="D446" t="s">
        <v>28</v>
      </c>
      <c r="E446" t="s">
        <v>31</v>
      </c>
      <c r="F446" t="s">
        <v>19</v>
      </c>
      <c r="G446" t="s">
        <v>20</v>
      </c>
      <c r="H446" t="s">
        <v>43</v>
      </c>
      <c r="I446" t="s">
        <v>424</v>
      </c>
      <c r="J446" t="s">
        <v>42</v>
      </c>
      <c r="K446">
        <v>13000</v>
      </c>
      <c r="L446">
        <v>24458</v>
      </c>
      <c r="M446">
        <v>16000</v>
      </c>
      <c r="N446">
        <v>23000</v>
      </c>
      <c r="O446">
        <v>7.4</v>
      </c>
      <c r="P446">
        <v>306</v>
      </c>
      <c r="Q446">
        <v>134</v>
      </c>
      <c r="R446">
        <v>37479778</v>
      </c>
      <c r="S446">
        <v>60000000</v>
      </c>
      <c r="T446">
        <f>Table1[[#This Row],[Gross Revenue]]-Table1[[#This Row],[Budget]]</f>
        <v>-22520222</v>
      </c>
      <c r="U446">
        <f>YEAR(Table1[[#This Row],[Release Date]])</f>
        <v>2005</v>
      </c>
    </row>
    <row r="447" spans="1:21" x14ac:dyDescent="0.25">
      <c r="A447" t="s">
        <v>3887</v>
      </c>
      <c r="B447">
        <v>1</v>
      </c>
      <c r="C447" s="8">
        <v>38516</v>
      </c>
      <c r="D447" t="s">
        <v>28</v>
      </c>
      <c r="E447" t="s">
        <v>22</v>
      </c>
      <c r="F447" t="s">
        <v>19</v>
      </c>
      <c r="G447" t="s">
        <v>20</v>
      </c>
      <c r="H447" t="s">
        <v>43</v>
      </c>
      <c r="I447" t="s">
        <v>424</v>
      </c>
      <c r="J447" t="s">
        <v>42</v>
      </c>
      <c r="K447">
        <v>13000</v>
      </c>
      <c r="L447">
        <v>14344</v>
      </c>
      <c r="M447">
        <v>16000</v>
      </c>
      <c r="N447">
        <v>16000</v>
      </c>
      <c r="O447">
        <v>6.5</v>
      </c>
      <c r="P447">
        <v>315</v>
      </c>
      <c r="Q447">
        <v>129</v>
      </c>
      <c r="R447">
        <v>32741596</v>
      </c>
      <c r="S447">
        <v>50000000</v>
      </c>
      <c r="T447">
        <f>Table1[[#This Row],[Gross Revenue]]-Table1[[#This Row],[Budget]]</f>
        <v>-17258404</v>
      </c>
      <c r="U447">
        <f>YEAR(Table1[[#This Row],[Release Date]])</f>
        <v>2005</v>
      </c>
    </row>
    <row r="448" spans="1:21" x14ac:dyDescent="0.25">
      <c r="A448" t="s">
        <v>4195</v>
      </c>
      <c r="B448">
        <v>1</v>
      </c>
      <c r="C448" s="8">
        <v>38702</v>
      </c>
      <c r="D448" t="s">
        <v>28</v>
      </c>
      <c r="E448" t="s">
        <v>31</v>
      </c>
      <c r="F448" t="s">
        <v>19</v>
      </c>
      <c r="G448" t="s">
        <v>20</v>
      </c>
      <c r="H448" t="s">
        <v>38</v>
      </c>
      <c r="I448" t="s">
        <v>336</v>
      </c>
      <c r="J448" t="s">
        <v>42</v>
      </c>
      <c r="K448">
        <v>29000</v>
      </c>
      <c r="L448">
        <v>36258</v>
      </c>
      <c r="M448">
        <v>16000</v>
      </c>
      <c r="N448">
        <v>16000</v>
      </c>
      <c r="O448">
        <v>6.6</v>
      </c>
      <c r="P448">
        <v>392</v>
      </c>
      <c r="Q448">
        <v>137</v>
      </c>
      <c r="R448">
        <v>37304950</v>
      </c>
      <c r="S448">
        <v>35000000</v>
      </c>
      <c r="T448">
        <f>Table1[[#This Row],[Gross Revenue]]-Table1[[#This Row],[Budget]]</f>
        <v>2304950</v>
      </c>
      <c r="U448">
        <f>YEAR(Table1[[#This Row],[Release Date]])</f>
        <v>2005</v>
      </c>
    </row>
    <row r="449" spans="1:21" x14ac:dyDescent="0.25">
      <c r="A449" t="s">
        <v>4940</v>
      </c>
      <c r="B449">
        <v>1</v>
      </c>
      <c r="C449" s="8">
        <v>39153</v>
      </c>
      <c r="D449" t="s">
        <v>28</v>
      </c>
      <c r="E449" t="s">
        <v>32</v>
      </c>
      <c r="F449" t="s">
        <v>19</v>
      </c>
      <c r="G449" t="s">
        <v>20</v>
      </c>
      <c r="H449" t="s">
        <v>38</v>
      </c>
      <c r="I449" t="s">
        <v>2656</v>
      </c>
      <c r="J449" t="s">
        <v>42</v>
      </c>
      <c r="K449">
        <v>14000</v>
      </c>
      <c r="L449">
        <v>16277</v>
      </c>
      <c r="M449">
        <v>16000</v>
      </c>
      <c r="N449">
        <v>112000</v>
      </c>
      <c r="O449">
        <v>7.3</v>
      </c>
      <c r="P449">
        <v>490</v>
      </c>
      <c r="Q449">
        <v>133</v>
      </c>
      <c r="R449">
        <v>350123553</v>
      </c>
      <c r="S449">
        <v>58800000</v>
      </c>
      <c r="T449">
        <f>Table1[[#This Row],[Gross Revenue]]-Table1[[#This Row],[Budget]]</f>
        <v>291323553</v>
      </c>
      <c r="U449">
        <f>YEAR(Table1[[#This Row],[Release Date]])</f>
        <v>2007</v>
      </c>
    </row>
    <row r="450" spans="1:21" x14ac:dyDescent="0.25">
      <c r="A450" t="s">
        <v>5015</v>
      </c>
      <c r="B450">
        <v>1</v>
      </c>
      <c r="C450" s="8">
        <v>39203</v>
      </c>
      <c r="D450" t="s">
        <v>28</v>
      </c>
      <c r="E450" t="s">
        <v>31</v>
      </c>
      <c r="F450" t="s">
        <v>19</v>
      </c>
      <c r="G450" t="s">
        <v>20</v>
      </c>
      <c r="H450" t="s">
        <v>38</v>
      </c>
      <c r="I450" t="s">
        <v>5016</v>
      </c>
      <c r="J450" t="s">
        <v>42</v>
      </c>
      <c r="K450">
        <v>880</v>
      </c>
      <c r="L450">
        <v>2281</v>
      </c>
      <c r="M450">
        <v>16000</v>
      </c>
      <c r="N450">
        <v>16000</v>
      </c>
      <c r="O450">
        <v>6.9</v>
      </c>
      <c r="P450">
        <v>249</v>
      </c>
      <c r="Q450">
        <v>134</v>
      </c>
      <c r="R450">
        <v>47034272</v>
      </c>
      <c r="S450">
        <v>40000000</v>
      </c>
      <c r="T450">
        <f>Table1[[#This Row],[Gross Revenue]]-Table1[[#This Row],[Budget]]</f>
        <v>7034272</v>
      </c>
      <c r="U450">
        <f>YEAR(Table1[[#This Row],[Release Date]])</f>
        <v>2007</v>
      </c>
    </row>
    <row r="451" spans="1:21" x14ac:dyDescent="0.25">
      <c r="A451" t="s">
        <v>4718</v>
      </c>
      <c r="B451">
        <v>1</v>
      </c>
      <c r="C451" s="8">
        <v>39011</v>
      </c>
      <c r="D451" t="s">
        <v>28</v>
      </c>
      <c r="E451" t="s">
        <v>29</v>
      </c>
      <c r="F451" t="s">
        <v>19</v>
      </c>
      <c r="G451" t="s">
        <v>20</v>
      </c>
      <c r="H451" t="s">
        <v>36</v>
      </c>
      <c r="I451" t="s">
        <v>3557</v>
      </c>
      <c r="J451" t="s">
        <v>4719</v>
      </c>
      <c r="K451">
        <v>622</v>
      </c>
      <c r="L451">
        <v>848</v>
      </c>
      <c r="M451">
        <v>18</v>
      </c>
      <c r="N451">
        <v>15000</v>
      </c>
      <c r="O451">
        <v>6.5</v>
      </c>
      <c r="P451">
        <v>169</v>
      </c>
      <c r="Q451">
        <v>95</v>
      </c>
      <c r="R451">
        <v>119793567</v>
      </c>
      <c r="S451">
        <v>78000000</v>
      </c>
      <c r="T451">
        <f>Table1[[#This Row],[Gross Revenue]]-Table1[[#This Row],[Budget]]</f>
        <v>41793567</v>
      </c>
      <c r="U451">
        <f>YEAR(Table1[[#This Row],[Release Date]])</f>
        <v>2006</v>
      </c>
    </row>
    <row r="452" spans="1:21" x14ac:dyDescent="0.25">
      <c r="A452" t="s">
        <v>2919</v>
      </c>
      <c r="B452">
        <v>1</v>
      </c>
      <c r="C452" s="8">
        <v>37963</v>
      </c>
      <c r="D452" t="s">
        <v>28</v>
      </c>
      <c r="E452" t="s">
        <v>32</v>
      </c>
      <c r="F452" t="s">
        <v>19</v>
      </c>
      <c r="G452" t="s">
        <v>24</v>
      </c>
      <c r="H452" t="s">
        <v>38</v>
      </c>
      <c r="I452" t="s">
        <v>2920</v>
      </c>
      <c r="J452" t="s">
        <v>2921</v>
      </c>
      <c r="K452">
        <v>1000</v>
      </c>
      <c r="L452">
        <v>4324</v>
      </c>
      <c r="M452">
        <v>25</v>
      </c>
      <c r="N452">
        <v>0</v>
      </c>
      <c r="O452">
        <v>4.7</v>
      </c>
      <c r="P452">
        <v>211</v>
      </c>
      <c r="Q452">
        <v>102</v>
      </c>
      <c r="R452">
        <v>41797066</v>
      </c>
      <c r="S452">
        <v>40000000</v>
      </c>
      <c r="T452">
        <f>Table1[[#This Row],[Gross Revenue]]-Table1[[#This Row],[Budget]]</f>
        <v>1797066</v>
      </c>
      <c r="U452">
        <f>YEAR(Table1[[#This Row],[Release Date]])</f>
        <v>2003</v>
      </c>
    </row>
    <row r="453" spans="1:21" x14ac:dyDescent="0.25">
      <c r="A453" t="s">
        <v>3994</v>
      </c>
      <c r="B453">
        <v>1</v>
      </c>
      <c r="C453" s="8">
        <v>38580</v>
      </c>
      <c r="D453" t="s">
        <v>28</v>
      </c>
      <c r="E453" t="s">
        <v>32</v>
      </c>
      <c r="F453" t="s">
        <v>19</v>
      </c>
      <c r="G453" t="s">
        <v>20</v>
      </c>
      <c r="H453" t="s">
        <v>43</v>
      </c>
      <c r="I453" t="s">
        <v>3995</v>
      </c>
      <c r="J453" t="s">
        <v>2921</v>
      </c>
      <c r="K453">
        <v>929</v>
      </c>
      <c r="L453">
        <v>3679</v>
      </c>
      <c r="M453">
        <v>25</v>
      </c>
      <c r="N453">
        <v>13000</v>
      </c>
      <c r="O453">
        <v>4.4000000000000004</v>
      </c>
      <c r="P453">
        <v>221</v>
      </c>
      <c r="Q453">
        <v>97</v>
      </c>
      <c r="R453">
        <v>21371425</v>
      </c>
      <c r="S453">
        <v>10000000</v>
      </c>
      <c r="T453">
        <f>Table1[[#This Row],[Gross Revenue]]-Table1[[#This Row],[Budget]]</f>
        <v>11371425</v>
      </c>
      <c r="U453">
        <f>YEAR(Table1[[#This Row],[Release Date]])</f>
        <v>2005</v>
      </c>
    </row>
    <row r="454" spans="1:21" x14ac:dyDescent="0.25">
      <c r="A454" t="s">
        <v>4538</v>
      </c>
      <c r="B454">
        <v>1</v>
      </c>
      <c r="C454" s="8">
        <v>38908</v>
      </c>
      <c r="D454" t="s">
        <v>28</v>
      </c>
      <c r="E454" t="s">
        <v>25</v>
      </c>
      <c r="F454" t="s">
        <v>19</v>
      </c>
      <c r="G454" t="s">
        <v>20</v>
      </c>
      <c r="H454" t="s">
        <v>38</v>
      </c>
      <c r="I454" t="s">
        <v>1724</v>
      </c>
      <c r="J454" t="s">
        <v>4539</v>
      </c>
      <c r="K454">
        <v>934</v>
      </c>
      <c r="L454">
        <v>2714</v>
      </c>
      <c r="M454">
        <v>365</v>
      </c>
      <c r="N454">
        <v>31000</v>
      </c>
      <c r="O454">
        <v>7</v>
      </c>
      <c r="P454">
        <v>271</v>
      </c>
      <c r="Q454">
        <v>86</v>
      </c>
      <c r="R454">
        <v>4007792</v>
      </c>
      <c r="S454">
        <v>750000</v>
      </c>
      <c r="T454">
        <f>Table1[[#This Row],[Gross Revenue]]-Table1[[#This Row],[Budget]]</f>
        <v>3257792</v>
      </c>
      <c r="U454">
        <f>YEAR(Table1[[#This Row],[Release Date]])</f>
        <v>2006</v>
      </c>
    </row>
    <row r="455" spans="1:21" x14ac:dyDescent="0.25">
      <c r="A455" t="s">
        <v>5238</v>
      </c>
      <c r="B455">
        <v>1</v>
      </c>
      <c r="C455" s="8">
        <v>39342</v>
      </c>
      <c r="D455" t="s">
        <v>28</v>
      </c>
      <c r="E455" t="s">
        <v>32</v>
      </c>
      <c r="F455" t="s">
        <v>19</v>
      </c>
      <c r="G455" t="s">
        <v>20</v>
      </c>
      <c r="H455" t="s">
        <v>43</v>
      </c>
      <c r="I455" t="s">
        <v>2183</v>
      </c>
      <c r="J455" t="s">
        <v>4539</v>
      </c>
      <c r="K455">
        <v>3000</v>
      </c>
      <c r="L455">
        <v>8458</v>
      </c>
      <c r="M455">
        <v>365</v>
      </c>
      <c r="N455">
        <v>150000</v>
      </c>
      <c r="O455">
        <v>7</v>
      </c>
      <c r="P455">
        <v>644</v>
      </c>
      <c r="Q455">
        <v>124</v>
      </c>
      <c r="R455">
        <v>652177271</v>
      </c>
      <c r="S455">
        <v>150000000</v>
      </c>
      <c r="T455">
        <f>Table1[[#This Row],[Gross Revenue]]-Table1[[#This Row],[Budget]]</f>
        <v>502177271</v>
      </c>
      <c r="U455">
        <f>YEAR(Table1[[#This Row],[Release Date]])</f>
        <v>2007</v>
      </c>
    </row>
    <row r="456" spans="1:21" x14ac:dyDescent="0.25">
      <c r="A456" t="s">
        <v>2635</v>
      </c>
      <c r="B456">
        <v>1</v>
      </c>
      <c r="C456" s="8">
        <v>37805</v>
      </c>
      <c r="D456" t="s">
        <v>28</v>
      </c>
      <c r="E456" t="s">
        <v>32</v>
      </c>
      <c r="F456" t="s">
        <v>19</v>
      </c>
      <c r="G456" t="s">
        <v>20</v>
      </c>
      <c r="H456" t="s">
        <v>43</v>
      </c>
      <c r="I456" t="s">
        <v>2636</v>
      </c>
      <c r="J456" t="s">
        <v>2637</v>
      </c>
      <c r="K456">
        <v>826</v>
      </c>
      <c r="L456">
        <v>4473</v>
      </c>
      <c r="M456">
        <v>23</v>
      </c>
      <c r="N456">
        <v>0</v>
      </c>
      <c r="O456">
        <v>4.8</v>
      </c>
      <c r="P456">
        <v>110</v>
      </c>
      <c r="Q456">
        <v>87</v>
      </c>
      <c r="R456">
        <v>480314</v>
      </c>
      <c r="S456">
        <v>21000000</v>
      </c>
      <c r="T456">
        <f>Table1[[#This Row],[Gross Revenue]]-Table1[[#This Row],[Budget]]</f>
        <v>-20519686</v>
      </c>
      <c r="U456">
        <f>YEAR(Table1[[#This Row],[Release Date]])</f>
        <v>2003</v>
      </c>
    </row>
    <row r="457" spans="1:21" x14ac:dyDescent="0.25">
      <c r="A457" t="s">
        <v>2335</v>
      </c>
      <c r="B457">
        <v>1</v>
      </c>
      <c r="C457" s="8">
        <v>37641</v>
      </c>
      <c r="D457" t="s">
        <v>28</v>
      </c>
      <c r="E457" t="s">
        <v>32</v>
      </c>
      <c r="F457" t="s">
        <v>19</v>
      </c>
      <c r="G457" t="s">
        <v>20</v>
      </c>
      <c r="H457" t="s">
        <v>36</v>
      </c>
      <c r="I457" t="s">
        <v>1230</v>
      </c>
      <c r="J457" t="s">
        <v>2336</v>
      </c>
      <c r="K457">
        <v>11000</v>
      </c>
      <c r="L457">
        <v>14385</v>
      </c>
      <c r="M457">
        <v>19</v>
      </c>
      <c r="N457">
        <v>0</v>
      </c>
      <c r="O457">
        <v>6.5</v>
      </c>
      <c r="P457">
        <v>142</v>
      </c>
      <c r="Q457">
        <v>80</v>
      </c>
      <c r="R457">
        <v>51053787</v>
      </c>
      <c r="S457">
        <v>17500000</v>
      </c>
      <c r="T457">
        <f>Table1[[#This Row],[Gross Revenue]]-Table1[[#This Row],[Budget]]</f>
        <v>33553787</v>
      </c>
      <c r="U457">
        <f>YEAR(Table1[[#This Row],[Release Date]])</f>
        <v>2003</v>
      </c>
    </row>
    <row r="458" spans="1:21" x14ac:dyDescent="0.25">
      <c r="A458" t="s">
        <v>1296</v>
      </c>
      <c r="B458">
        <v>1</v>
      </c>
      <c r="C458" s="8">
        <v>37078</v>
      </c>
      <c r="D458" t="s">
        <v>28</v>
      </c>
      <c r="E458" t="s">
        <v>31</v>
      </c>
      <c r="F458" t="s">
        <v>19</v>
      </c>
      <c r="G458" t="s">
        <v>48</v>
      </c>
      <c r="H458" t="s">
        <v>26</v>
      </c>
      <c r="I458" t="s">
        <v>1297</v>
      </c>
      <c r="J458" t="s">
        <v>440</v>
      </c>
      <c r="K458">
        <v>380</v>
      </c>
      <c r="L458">
        <v>1429</v>
      </c>
      <c r="M458">
        <v>333</v>
      </c>
      <c r="N458">
        <v>0</v>
      </c>
      <c r="O458">
        <v>7.3</v>
      </c>
      <c r="P458">
        <v>69</v>
      </c>
      <c r="Q458">
        <v>132</v>
      </c>
      <c r="R458">
        <v>274299</v>
      </c>
      <c r="S458">
        <v>103000000</v>
      </c>
      <c r="T458">
        <f>Table1[[#This Row],[Gross Revenue]]-Table1[[#This Row],[Budget]]</f>
        <v>-102725701</v>
      </c>
      <c r="U458">
        <f>YEAR(Table1[[#This Row],[Release Date]])</f>
        <v>2001</v>
      </c>
    </row>
    <row r="459" spans="1:21" x14ac:dyDescent="0.25">
      <c r="A459" t="s">
        <v>3242</v>
      </c>
      <c r="B459">
        <v>1</v>
      </c>
      <c r="C459" s="8">
        <v>38148</v>
      </c>
      <c r="D459" t="s">
        <v>28</v>
      </c>
      <c r="E459" t="s">
        <v>18</v>
      </c>
      <c r="F459" t="s">
        <v>19</v>
      </c>
      <c r="G459" t="s">
        <v>20</v>
      </c>
      <c r="H459" t="s">
        <v>38</v>
      </c>
      <c r="I459" t="s">
        <v>3243</v>
      </c>
      <c r="J459" t="s">
        <v>3244</v>
      </c>
      <c r="K459">
        <v>496</v>
      </c>
      <c r="L459">
        <v>994</v>
      </c>
      <c r="M459">
        <v>33</v>
      </c>
      <c r="N459">
        <v>0</v>
      </c>
      <c r="O459">
        <v>7.2</v>
      </c>
      <c r="P459">
        <v>181</v>
      </c>
      <c r="Q459">
        <v>97</v>
      </c>
      <c r="R459">
        <v>2508841</v>
      </c>
      <c r="S459">
        <v>1000000</v>
      </c>
      <c r="T459">
        <f>Table1[[#This Row],[Gross Revenue]]-Table1[[#This Row],[Budget]]</f>
        <v>1508841</v>
      </c>
      <c r="U459">
        <f>YEAR(Table1[[#This Row],[Release Date]])</f>
        <v>2004</v>
      </c>
    </row>
    <row r="460" spans="1:21" x14ac:dyDescent="0.25">
      <c r="A460" t="s">
        <v>2231</v>
      </c>
      <c r="B460">
        <v>1</v>
      </c>
      <c r="C460" s="8">
        <v>37588</v>
      </c>
      <c r="D460" t="s">
        <v>28</v>
      </c>
      <c r="E460" t="s">
        <v>37</v>
      </c>
      <c r="F460" t="s">
        <v>19</v>
      </c>
      <c r="G460" t="s">
        <v>35</v>
      </c>
      <c r="H460" t="s">
        <v>43</v>
      </c>
      <c r="I460" t="s">
        <v>602</v>
      </c>
      <c r="J460" t="s">
        <v>2232</v>
      </c>
      <c r="K460">
        <v>874</v>
      </c>
      <c r="L460">
        <v>1608</v>
      </c>
      <c r="M460">
        <v>31</v>
      </c>
      <c r="N460">
        <v>0</v>
      </c>
      <c r="O460">
        <v>5</v>
      </c>
      <c r="P460">
        <v>125</v>
      </c>
      <c r="Q460">
        <v>91</v>
      </c>
      <c r="R460">
        <v>16298046</v>
      </c>
      <c r="S460">
        <v>14000000</v>
      </c>
      <c r="T460">
        <f>Table1[[#This Row],[Gross Revenue]]-Table1[[#This Row],[Budget]]</f>
        <v>2298046</v>
      </c>
      <c r="U460">
        <f>YEAR(Table1[[#This Row],[Release Date]])</f>
        <v>2002</v>
      </c>
    </row>
    <row r="461" spans="1:21" x14ac:dyDescent="0.25">
      <c r="A461" t="s">
        <v>4748</v>
      </c>
      <c r="B461">
        <v>1</v>
      </c>
      <c r="C461" s="8">
        <v>39029</v>
      </c>
      <c r="D461" t="s">
        <v>28</v>
      </c>
      <c r="E461" t="s">
        <v>32</v>
      </c>
      <c r="F461" t="s">
        <v>19</v>
      </c>
      <c r="G461" t="s">
        <v>20</v>
      </c>
      <c r="H461" t="s">
        <v>43</v>
      </c>
      <c r="I461" t="s">
        <v>4749</v>
      </c>
      <c r="J461" t="s">
        <v>2232</v>
      </c>
      <c r="K461">
        <v>210</v>
      </c>
      <c r="L461">
        <v>676</v>
      </c>
      <c r="M461">
        <v>31</v>
      </c>
      <c r="N461">
        <v>4000</v>
      </c>
      <c r="O461">
        <v>4.4000000000000004</v>
      </c>
      <c r="P461">
        <v>146</v>
      </c>
      <c r="Q461">
        <v>90</v>
      </c>
      <c r="R461">
        <v>10494494</v>
      </c>
      <c r="S461">
        <v>18000000</v>
      </c>
      <c r="T461">
        <f>Table1[[#This Row],[Gross Revenue]]-Table1[[#This Row],[Budget]]</f>
        <v>-7505506</v>
      </c>
      <c r="U461">
        <f>YEAR(Table1[[#This Row],[Release Date]])</f>
        <v>2006</v>
      </c>
    </row>
    <row r="462" spans="1:21" x14ac:dyDescent="0.25">
      <c r="A462" t="s">
        <v>2346</v>
      </c>
      <c r="B462">
        <v>1</v>
      </c>
      <c r="C462" s="8">
        <v>37645</v>
      </c>
      <c r="D462" t="s">
        <v>28</v>
      </c>
      <c r="E462" t="s">
        <v>18</v>
      </c>
      <c r="F462" t="s">
        <v>19</v>
      </c>
      <c r="G462" t="s">
        <v>20</v>
      </c>
      <c r="H462" t="s">
        <v>38</v>
      </c>
      <c r="I462" t="s">
        <v>2347</v>
      </c>
      <c r="J462" t="s">
        <v>2348</v>
      </c>
      <c r="K462">
        <v>275</v>
      </c>
      <c r="L462">
        <v>727</v>
      </c>
      <c r="M462">
        <v>153</v>
      </c>
      <c r="N462">
        <v>0</v>
      </c>
      <c r="O462">
        <v>7.4</v>
      </c>
      <c r="P462">
        <v>159</v>
      </c>
      <c r="Q462">
        <v>116</v>
      </c>
      <c r="R462">
        <v>22201636</v>
      </c>
      <c r="S462">
        <v>8000000</v>
      </c>
      <c r="T462">
        <f>Table1[[#This Row],[Gross Revenue]]-Table1[[#This Row],[Budget]]</f>
        <v>14201636</v>
      </c>
      <c r="U462">
        <f>YEAR(Table1[[#This Row],[Release Date]])</f>
        <v>2003</v>
      </c>
    </row>
    <row r="463" spans="1:21" x14ac:dyDescent="0.25">
      <c r="A463" t="s">
        <v>2603</v>
      </c>
      <c r="B463">
        <v>1</v>
      </c>
      <c r="C463" s="8">
        <v>37788</v>
      </c>
      <c r="D463" t="s">
        <v>17</v>
      </c>
      <c r="E463" t="s">
        <v>22</v>
      </c>
      <c r="F463" t="s">
        <v>19</v>
      </c>
      <c r="G463" t="s">
        <v>2881</v>
      </c>
      <c r="H463" t="s">
        <v>38</v>
      </c>
      <c r="I463" t="s">
        <v>2604</v>
      </c>
      <c r="J463" t="s">
        <v>2348</v>
      </c>
      <c r="K463">
        <v>3000</v>
      </c>
      <c r="L463">
        <v>5012</v>
      </c>
      <c r="M463">
        <v>153</v>
      </c>
      <c r="N463">
        <v>0</v>
      </c>
      <c r="O463">
        <v>7</v>
      </c>
      <c r="P463">
        <v>197</v>
      </c>
      <c r="Q463">
        <v>116</v>
      </c>
      <c r="R463">
        <v>9396487</v>
      </c>
      <c r="S463">
        <v>15000000</v>
      </c>
      <c r="T463">
        <f>Table1[[#This Row],[Gross Revenue]]-Table1[[#This Row],[Budget]]</f>
        <v>-5603513</v>
      </c>
      <c r="U463">
        <f>YEAR(Table1[[#This Row],[Release Date]])</f>
        <v>2003</v>
      </c>
    </row>
    <row r="464" spans="1:21" x14ac:dyDescent="0.25">
      <c r="A464" t="s">
        <v>3022</v>
      </c>
      <c r="B464">
        <v>1</v>
      </c>
      <c r="C464" s="8">
        <v>38020</v>
      </c>
      <c r="D464" t="s">
        <v>28</v>
      </c>
      <c r="E464" t="s">
        <v>25</v>
      </c>
      <c r="F464" t="s">
        <v>19</v>
      </c>
      <c r="G464" t="s">
        <v>20</v>
      </c>
      <c r="H464" t="s">
        <v>43</v>
      </c>
      <c r="I464" t="s">
        <v>799</v>
      </c>
      <c r="J464" t="s">
        <v>3023</v>
      </c>
      <c r="K464">
        <v>33000</v>
      </c>
      <c r="L464">
        <v>34351</v>
      </c>
      <c r="M464">
        <v>44</v>
      </c>
      <c r="N464">
        <v>19000</v>
      </c>
      <c r="O464">
        <v>7.4</v>
      </c>
      <c r="P464">
        <v>226</v>
      </c>
      <c r="Q464">
        <v>106</v>
      </c>
      <c r="R464">
        <v>5949693</v>
      </c>
      <c r="S464">
        <v>12000000</v>
      </c>
      <c r="T464">
        <f>Table1[[#This Row],[Gross Revenue]]-Table1[[#This Row],[Budget]]</f>
        <v>-6050307</v>
      </c>
      <c r="U464">
        <f>YEAR(Table1[[#This Row],[Release Date]])</f>
        <v>2004</v>
      </c>
    </row>
    <row r="465" spans="1:21" x14ac:dyDescent="0.25">
      <c r="A465" t="s">
        <v>4163</v>
      </c>
      <c r="B465">
        <v>1</v>
      </c>
      <c r="C465" s="8">
        <v>38682</v>
      </c>
      <c r="D465" t="s">
        <v>28</v>
      </c>
      <c r="E465" t="s">
        <v>25</v>
      </c>
      <c r="F465" t="s">
        <v>19</v>
      </c>
      <c r="G465" t="s">
        <v>20</v>
      </c>
      <c r="H465" t="s">
        <v>38</v>
      </c>
      <c r="I465" t="s">
        <v>4164</v>
      </c>
      <c r="J465" t="s">
        <v>3023</v>
      </c>
      <c r="K465">
        <v>596</v>
      </c>
      <c r="L465">
        <v>1393</v>
      </c>
      <c r="M465">
        <v>44</v>
      </c>
      <c r="N465">
        <v>23000</v>
      </c>
      <c r="O465">
        <v>6.4</v>
      </c>
      <c r="P465">
        <v>358</v>
      </c>
      <c r="Q465">
        <v>106</v>
      </c>
      <c r="R465">
        <v>18298649</v>
      </c>
      <c r="S465">
        <v>30000000</v>
      </c>
      <c r="T465">
        <f>Table1[[#This Row],[Gross Revenue]]-Table1[[#This Row],[Budget]]</f>
        <v>-11701351</v>
      </c>
      <c r="U465">
        <f>YEAR(Table1[[#This Row],[Release Date]])</f>
        <v>2005</v>
      </c>
    </row>
    <row r="466" spans="1:21" x14ac:dyDescent="0.25">
      <c r="A466" t="s">
        <v>5030</v>
      </c>
      <c r="B466">
        <v>1</v>
      </c>
      <c r="C466" s="8">
        <v>39211</v>
      </c>
      <c r="D466" t="s">
        <v>28</v>
      </c>
      <c r="E466" t="s">
        <v>31</v>
      </c>
      <c r="F466" t="s">
        <v>19</v>
      </c>
      <c r="G466" t="s">
        <v>20</v>
      </c>
      <c r="H466" t="s">
        <v>36</v>
      </c>
      <c r="I466" t="s">
        <v>1608</v>
      </c>
      <c r="J466" t="s">
        <v>3023</v>
      </c>
      <c r="K466">
        <v>4000</v>
      </c>
      <c r="L466">
        <v>6393</v>
      </c>
      <c r="M466">
        <v>44</v>
      </c>
      <c r="N466">
        <v>10000</v>
      </c>
      <c r="O466">
        <v>7</v>
      </c>
      <c r="P466">
        <v>151</v>
      </c>
      <c r="Q466">
        <v>124</v>
      </c>
      <c r="R466">
        <v>36447959</v>
      </c>
      <c r="S466">
        <v>25000000</v>
      </c>
      <c r="T466">
        <f>Table1[[#This Row],[Gross Revenue]]-Table1[[#This Row],[Budget]]</f>
        <v>11447959</v>
      </c>
      <c r="U466">
        <f>YEAR(Table1[[#This Row],[Release Date]])</f>
        <v>2007</v>
      </c>
    </row>
    <row r="467" spans="1:21" x14ac:dyDescent="0.25">
      <c r="A467" t="s">
        <v>880</v>
      </c>
      <c r="B467">
        <v>1</v>
      </c>
      <c r="C467" s="8">
        <v>36863</v>
      </c>
      <c r="D467" t="s">
        <v>28</v>
      </c>
      <c r="E467" t="s">
        <v>32</v>
      </c>
      <c r="F467" t="s">
        <v>19</v>
      </c>
      <c r="G467" t="s">
        <v>20</v>
      </c>
      <c r="H467" t="s">
        <v>38</v>
      </c>
      <c r="I467" t="s">
        <v>605</v>
      </c>
      <c r="J467" t="s">
        <v>881</v>
      </c>
      <c r="K467">
        <v>2000</v>
      </c>
      <c r="L467">
        <v>3905</v>
      </c>
      <c r="M467">
        <v>82</v>
      </c>
      <c r="N467">
        <v>210</v>
      </c>
      <c r="O467">
        <v>6</v>
      </c>
      <c r="P467">
        <v>29</v>
      </c>
      <c r="Q467">
        <v>82</v>
      </c>
      <c r="R467">
        <v>12996</v>
      </c>
      <c r="S467">
        <v>1000000</v>
      </c>
      <c r="T467">
        <f>Table1[[#This Row],[Gross Revenue]]-Table1[[#This Row],[Budget]]</f>
        <v>-987004</v>
      </c>
      <c r="U467">
        <f>YEAR(Table1[[#This Row],[Release Date]])</f>
        <v>2000</v>
      </c>
    </row>
    <row r="468" spans="1:21" x14ac:dyDescent="0.25">
      <c r="A468" t="s">
        <v>3380</v>
      </c>
      <c r="B468">
        <v>1</v>
      </c>
      <c r="C468" s="8">
        <v>38224</v>
      </c>
      <c r="D468" t="s">
        <v>28</v>
      </c>
      <c r="E468" t="s">
        <v>32</v>
      </c>
      <c r="F468" t="s">
        <v>19</v>
      </c>
      <c r="G468" t="s">
        <v>20</v>
      </c>
      <c r="H468" t="s">
        <v>43</v>
      </c>
      <c r="I468" t="s">
        <v>730</v>
      </c>
      <c r="J468" t="s">
        <v>881</v>
      </c>
      <c r="K468">
        <v>1000</v>
      </c>
      <c r="L468">
        <v>3266</v>
      </c>
      <c r="M468">
        <v>82</v>
      </c>
      <c r="N468">
        <v>0</v>
      </c>
      <c r="O468">
        <v>4.5</v>
      </c>
      <c r="P468">
        <v>121</v>
      </c>
      <c r="Q468">
        <v>82</v>
      </c>
      <c r="R468">
        <v>25871834</v>
      </c>
      <c r="S468">
        <v>35000000</v>
      </c>
      <c r="T468">
        <f>Table1[[#This Row],[Gross Revenue]]-Table1[[#This Row],[Budget]]</f>
        <v>-9128166</v>
      </c>
      <c r="U468">
        <f>YEAR(Table1[[#This Row],[Release Date]])</f>
        <v>2004</v>
      </c>
    </row>
    <row r="469" spans="1:21" x14ac:dyDescent="0.25">
      <c r="A469" t="s">
        <v>4423</v>
      </c>
      <c r="B469">
        <v>1</v>
      </c>
      <c r="C469" s="8">
        <v>38841</v>
      </c>
      <c r="D469" t="s">
        <v>28</v>
      </c>
      <c r="E469" t="s">
        <v>31</v>
      </c>
      <c r="F469" t="s">
        <v>19</v>
      </c>
      <c r="G469" t="s">
        <v>20</v>
      </c>
      <c r="H469" t="s">
        <v>38</v>
      </c>
      <c r="I469" t="s">
        <v>4424</v>
      </c>
      <c r="J469" t="s">
        <v>4425</v>
      </c>
      <c r="K469">
        <v>601</v>
      </c>
      <c r="L469">
        <v>1734</v>
      </c>
      <c r="M469">
        <v>25</v>
      </c>
      <c r="N469">
        <v>0</v>
      </c>
      <c r="O469">
        <v>6.4</v>
      </c>
      <c r="P469">
        <v>286</v>
      </c>
      <c r="Q469">
        <v>90</v>
      </c>
      <c r="R469">
        <v>318622</v>
      </c>
      <c r="S469">
        <v>270000</v>
      </c>
      <c r="T469">
        <f>Table1[[#This Row],[Gross Revenue]]-Table1[[#This Row],[Budget]]</f>
        <v>48622</v>
      </c>
      <c r="U469">
        <f>YEAR(Table1[[#This Row],[Release Date]])</f>
        <v>2006</v>
      </c>
    </row>
    <row r="470" spans="1:21" x14ac:dyDescent="0.25">
      <c r="A470" t="s">
        <v>2911</v>
      </c>
      <c r="B470">
        <v>1</v>
      </c>
      <c r="C470" s="8">
        <v>37959</v>
      </c>
      <c r="D470" t="s">
        <v>28</v>
      </c>
      <c r="E470" t="s">
        <v>22</v>
      </c>
      <c r="F470" t="s">
        <v>2912</v>
      </c>
      <c r="G470" t="s">
        <v>2097</v>
      </c>
      <c r="H470" t="s">
        <v>21</v>
      </c>
      <c r="I470" t="s">
        <v>2913</v>
      </c>
      <c r="J470" t="s">
        <v>2914</v>
      </c>
      <c r="K470">
        <v>131</v>
      </c>
      <c r="L470">
        <v>264</v>
      </c>
      <c r="M470">
        <v>163</v>
      </c>
      <c r="N470">
        <v>14000</v>
      </c>
      <c r="O470">
        <v>7.9</v>
      </c>
      <c r="P470">
        <v>233</v>
      </c>
      <c r="Q470">
        <v>113</v>
      </c>
      <c r="R470">
        <v>1185783</v>
      </c>
      <c r="S470">
        <v>590000</v>
      </c>
      <c r="T470">
        <f>Table1[[#This Row],[Gross Revenue]]-Table1[[#This Row],[Budget]]</f>
        <v>595783</v>
      </c>
      <c r="U470">
        <f>YEAR(Table1[[#This Row],[Release Date]])</f>
        <v>2003</v>
      </c>
    </row>
    <row r="471" spans="1:21" x14ac:dyDescent="0.25">
      <c r="A471" t="s">
        <v>926</v>
      </c>
      <c r="B471">
        <v>1</v>
      </c>
      <c r="C471" s="8">
        <v>36886</v>
      </c>
      <c r="D471" t="s">
        <v>28</v>
      </c>
      <c r="E471" t="s">
        <v>25</v>
      </c>
      <c r="F471" t="s">
        <v>19</v>
      </c>
      <c r="G471" t="s">
        <v>20</v>
      </c>
      <c r="H471" t="s">
        <v>38</v>
      </c>
      <c r="I471" t="s">
        <v>319</v>
      </c>
      <c r="J471" t="s">
        <v>295</v>
      </c>
      <c r="K471">
        <v>21000</v>
      </c>
      <c r="L471">
        <v>22974</v>
      </c>
      <c r="M471">
        <v>161</v>
      </c>
      <c r="N471">
        <v>0</v>
      </c>
      <c r="O471">
        <v>7.4</v>
      </c>
      <c r="P471">
        <v>173</v>
      </c>
      <c r="Q471">
        <v>107</v>
      </c>
      <c r="R471">
        <v>19389454</v>
      </c>
      <c r="S471">
        <v>55000000</v>
      </c>
      <c r="T471">
        <f>Table1[[#This Row],[Gross Revenue]]-Table1[[#This Row],[Budget]]</f>
        <v>-35610546</v>
      </c>
      <c r="U471">
        <f>YEAR(Table1[[#This Row],[Release Date]])</f>
        <v>2000</v>
      </c>
    </row>
    <row r="472" spans="1:21" x14ac:dyDescent="0.25">
      <c r="A472" t="s">
        <v>1278</v>
      </c>
      <c r="B472">
        <v>1</v>
      </c>
      <c r="C472" s="8">
        <v>37069</v>
      </c>
      <c r="D472" t="s">
        <v>28</v>
      </c>
      <c r="E472" t="s">
        <v>22</v>
      </c>
      <c r="F472" t="s">
        <v>19</v>
      </c>
      <c r="G472" t="s">
        <v>20</v>
      </c>
      <c r="H472" t="s">
        <v>38</v>
      </c>
      <c r="I472" t="s">
        <v>1126</v>
      </c>
      <c r="J472" t="s">
        <v>295</v>
      </c>
      <c r="K472">
        <v>1000</v>
      </c>
      <c r="L472">
        <v>1954</v>
      </c>
      <c r="M472">
        <v>161</v>
      </c>
      <c r="N472">
        <v>0</v>
      </c>
      <c r="O472">
        <v>7</v>
      </c>
      <c r="P472">
        <v>119</v>
      </c>
      <c r="Q472">
        <v>110</v>
      </c>
      <c r="R472">
        <v>116724075</v>
      </c>
      <c r="S472">
        <v>41000000</v>
      </c>
      <c r="T472">
        <f>Table1[[#This Row],[Gross Revenue]]-Table1[[#This Row],[Budget]]</f>
        <v>75724075</v>
      </c>
      <c r="U472">
        <f>YEAR(Table1[[#This Row],[Release Date]])</f>
        <v>2001</v>
      </c>
    </row>
    <row r="473" spans="1:21" x14ac:dyDescent="0.25">
      <c r="A473" t="s">
        <v>3029</v>
      </c>
      <c r="B473">
        <v>1</v>
      </c>
      <c r="C473" s="8">
        <v>38025</v>
      </c>
      <c r="D473" t="s">
        <v>28</v>
      </c>
      <c r="E473" t="s">
        <v>22</v>
      </c>
      <c r="F473" t="s">
        <v>19</v>
      </c>
      <c r="G473" t="s">
        <v>20</v>
      </c>
      <c r="H473" t="s">
        <v>43</v>
      </c>
      <c r="I473" t="s">
        <v>319</v>
      </c>
      <c r="J473" t="s">
        <v>295</v>
      </c>
      <c r="K473">
        <v>21000</v>
      </c>
      <c r="L473">
        <v>26334</v>
      </c>
      <c r="M473">
        <v>161</v>
      </c>
      <c r="N473">
        <v>672</v>
      </c>
      <c r="O473">
        <v>5.9</v>
      </c>
      <c r="P473">
        <v>106</v>
      </c>
      <c r="Q473">
        <v>124</v>
      </c>
      <c r="R473">
        <v>5755286</v>
      </c>
      <c r="S473">
        <v>55000000</v>
      </c>
      <c r="T473">
        <f>Table1[[#This Row],[Gross Revenue]]-Table1[[#This Row],[Budget]]</f>
        <v>-49244714</v>
      </c>
      <c r="U473">
        <f>YEAR(Table1[[#This Row],[Release Date]])</f>
        <v>2004</v>
      </c>
    </row>
    <row r="474" spans="1:21" x14ac:dyDescent="0.25">
      <c r="A474" t="s">
        <v>1566</v>
      </c>
      <c r="B474">
        <v>1</v>
      </c>
      <c r="C474" s="8">
        <v>37229</v>
      </c>
      <c r="D474" t="s">
        <v>28</v>
      </c>
      <c r="E474" t="s">
        <v>18</v>
      </c>
      <c r="F474" t="s">
        <v>19</v>
      </c>
      <c r="G474" t="s">
        <v>20</v>
      </c>
      <c r="H474" t="s">
        <v>38</v>
      </c>
      <c r="I474" t="s">
        <v>470</v>
      </c>
      <c r="J474" t="s">
        <v>1567</v>
      </c>
      <c r="K474">
        <v>1000</v>
      </c>
      <c r="L474">
        <v>4094</v>
      </c>
      <c r="M474">
        <v>154</v>
      </c>
      <c r="N474">
        <v>2000</v>
      </c>
      <c r="O474">
        <v>7.2</v>
      </c>
      <c r="P474">
        <v>79</v>
      </c>
      <c r="Q474">
        <v>103</v>
      </c>
      <c r="R474">
        <v>676698</v>
      </c>
      <c r="S474">
        <v>18000000</v>
      </c>
      <c r="T474">
        <f>Table1[[#This Row],[Gross Revenue]]-Table1[[#This Row],[Budget]]</f>
        <v>-17323302</v>
      </c>
      <c r="U474">
        <f>YEAR(Table1[[#This Row],[Release Date]])</f>
        <v>2001</v>
      </c>
    </row>
    <row r="475" spans="1:21" x14ac:dyDescent="0.25">
      <c r="A475" t="s">
        <v>2970</v>
      </c>
      <c r="B475">
        <v>1</v>
      </c>
      <c r="C475" s="8">
        <v>37988</v>
      </c>
      <c r="D475" t="s">
        <v>28</v>
      </c>
      <c r="E475" t="s">
        <v>22</v>
      </c>
      <c r="F475" t="s">
        <v>19</v>
      </c>
      <c r="G475" t="s">
        <v>20</v>
      </c>
      <c r="H475" t="s">
        <v>43</v>
      </c>
      <c r="I475" t="s">
        <v>2971</v>
      </c>
      <c r="J475" t="s">
        <v>1567</v>
      </c>
      <c r="K475">
        <v>884</v>
      </c>
      <c r="L475">
        <v>2288</v>
      </c>
      <c r="M475">
        <v>154</v>
      </c>
      <c r="N475">
        <v>0</v>
      </c>
      <c r="O475">
        <v>6.9</v>
      </c>
      <c r="P475">
        <v>253</v>
      </c>
      <c r="Q475">
        <v>105</v>
      </c>
      <c r="R475">
        <v>80050171</v>
      </c>
      <c r="S475">
        <v>20000000</v>
      </c>
      <c r="T475">
        <f>Table1[[#This Row],[Gross Revenue]]-Table1[[#This Row],[Budget]]</f>
        <v>60050171</v>
      </c>
      <c r="U475">
        <f>YEAR(Table1[[#This Row],[Release Date]])</f>
        <v>2004</v>
      </c>
    </row>
    <row r="476" spans="1:21" x14ac:dyDescent="0.25">
      <c r="A476" t="s">
        <v>3227</v>
      </c>
      <c r="B476">
        <v>1</v>
      </c>
      <c r="C476" s="8">
        <v>38140</v>
      </c>
      <c r="D476" t="s">
        <v>28</v>
      </c>
      <c r="E476" t="s">
        <v>32</v>
      </c>
      <c r="F476" t="s">
        <v>19</v>
      </c>
      <c r="G476" t="s">
        <v>20</v>
      </c>
      <c r="H476" t="s">
        <v>43</v>
      </c>
      <c r="I476" t="s">
        <v>321</v>
      </c>
      <c r="J476" t="s">
        <v>1567</v>
      </c>
      <c r="K476">
        <v>3000</v>
      </c>
      <c r="L476">
        <v>5637</v>
      </c>
      <c r="M476">
        <v>154</v>
      </c>
      <c r="N476">
        <v>0</v>
      </c>
      <c r="O476">
        <v>6.6</v>
      </c>
      <c r="P476">
        <v>215</v>
      </c>
      <c r="Q476">
        <v>118</v>
      </c>
      <c r="R476">
        <v>101111837</v>
      </c>
      <c r="S476">
        <v>80000000</v>
      </c>
      <c r="T476">
        <f>Table1[[#This Row],[Gross Revenue]]-Table1[[#This Row],[Budget]]</f>
        <v>21111837</v>
      </c>
      <c r="U476">
        <f>YEAR(Table1[[#This Row],[Release Date]])</f>
        <v>2004</v>
      </c>
    </row>
    <row r="477" spans="1:21" x14ac:dyDescent="0.25">
      <c r="A477" t="s">
        <v>4187</v>
      </c>
      <c r="B477">
        <v>1</v>
      </c>
      <c r="C477" s="8">
        <v>38697</v>
      </c>
      <c r="D477" t="s">
        <v>28</v>
      </c>
      <c r="E477" t="s">
        <v>32</v>
      </c>
      <c r="F477" t="s">
        <v>19</v>
      </c>
      <c r="G477" t="s">
        <v>20</v>
      </c>
      <c r="H477" t="s">
        <v>43</v>
      </c>
      <c r="I477" t="s">
        <v>2573</v>
      </c>
      <c r="J477" t="s">
        <v>1567</v>
      </c>
      <c r="K477">
        <v>15000</v>
      </c>
      <c r="L477">
        <v>15608</v>
      </c>
      <c r="M477">
        <v>154</v>
      </c>
      <c r="N477">
        <v>27000</v>
      </c>
      <c r="O477">
        <v>6.1</v>
      </c>
      <c r="P477">
        <v>288</v>
      </c>
      <c r="Q477">
        <v>109</v>
      </c>
      <c r="R477">
        <v>55092830</v>
      </c>
      <c r="S477">
        <v>60000000</v>
      </c>
      <c r="T477">
        <f>Table1[[#This Row],[Gross Revenue]]-Table1[[#This Row],[Budget]]</f>
        <v>-4907170</v>
      </c>
      <c r="U477">
        <f>YEAR(Table1[[#This Row],[Release Date]])</f>
        <v>2005</v>
      </c>
    </row>
    <row r="478" spans="1:21" x14ac:dyDescent="0.25">
      <c r="A478" t="s">
        <v>3734</v>
      </c>
      <c r="B478">
        <v>1</v>
      </c>
      <c r="C478" s="8">
        <v>38426</v>
      </c>
      <c r="D478" t="s">
        <v>28</v>
      </c>
      <c r="E478" t="s">
        <v>22</v>
      </c>
      <c r="F478" t="s">
        <v>19</v>
      </c>
      <c r="G478" t="s">
        <v>3735</v>
      </c>
      <c r="H478" t="s">
        <v>38</v>
      </c>
      <c r="I478" t="s">
        <v>3736</v>
      </c>
      <c r="J478" t="s">
        <v>3737</v>
      </c>
      <c r="K478">
        <v>117</v>
      </c>
      <c r="L478">
        <v>298</v>
      </c>
      <c r="M478">
        <v>29</v>
      </c>
      <c r="N478">
        <v>0</v>
      </c>
      <c r="O478">
        <v>6.9</v>
      </c>
      <c r="P478">
        <v>61</v>
      </c>
      <c r="Q478">
        <v>99</v>
      </c>
      <c r="R478">
        <v>19959</v>
      </c>
      <c r="S478">
        <v>3800000</v>
      </c>
      <c r="T478">
        <f>Table1[[#This Row],[Gross Revenue]]-Table1[[#This Row],[Budget]]</f>
        <v>-3780041</v>
      </c>
      <c r="U478">
        <f>YEAR(Table1[[#This Row],[Release Date]])</f>
        <v>2005</v>
      </c>
    </row>
    <row r="479" spans="1:21" x14ac:dyDescent="0.25">
      <c r="A479" t="s">
        <v>1546</v>
      </c>
      <c r="B479">
        <v>1</v>
      </c>
      <c r="C479" s="8">
        <v>37217</v>
      </c>
      <c r="D479" t="s">
        <v>28</v>
      </c>
      <c r="E479" t="s">
        <v>25</v>
      </c>
      <c r="F479" t="s">
        <v>19</v>
      </c>
      <c r="G479" t="s">
        <v>35</v>
      </c>
      <c r="H479" t="s">
        <v>38</v>
      </c>
      <c r="I479" t="s">
        <v>1547</v>
      </c>
      <c r="J479" t="s">
        <v>539</v>
      </c>
      <c r="K479">
        <v>658</v>
      </c>
      <c r="L479">
        <v>1559</v>
      </c>
      <c r="M479">
        <v>18</v>
      </c>
      <c r="N479">
        <v>550</v>
      </c>
      <c r="O479">
        <v>5.4</v>
      </c>
      <c r="P479">
        <v>70</v>
      </c>
      <c r="Q479">
        <v>94</v>
      </c>
      <c r="R479">
        <v>3034181</v>
      </c>
      <c r="S479">
        <v>11000000</v>
      </c>
      <c r="T479">
        <f>Table1[[#This Row],[Gross Revenue]]-Table1[[#This Row],[Budget]]</f>
        <v>-7965819</v>
      </c>
      <c r="U479">
        <f>YEAR(Table1[[#This Row],[Release Date]])</f>
        <v>2001</v>
      </c>
    </row>
    <row r="480" spans="1:21" x14ac:dyDescent="0.25">
      <c r="A480" t="s">
        <v>1791</v>
      </c>
      <c r="B480">
        <v>1</v>
      </c>
      <c r="C480" s="8">
        <v>37354</v>
      </c>
      <c r="D480" t="s">
        <v>28</v>
      </c>
      <c r="E480" t="s">
        <v>18</v>
      </c>
      <c r="F480" t="s">
        <v>19</v>
      </c>
      <c r="G480" t="s">
        <v>20</v>
      </c>
      <c r="H480" t="s">
        <v>38</v>
      </c>
      <c r="I480" t="s">
        <v>1792</v>
      </c>
      <c r="J480" t="s">
        <v>1793</v>
      </c>
      <c r="K480">
        <v>240</v>
      </c>
      <c r="L480">
        <v>490</v>
      </c>
      <c r="M480">
        <v>0</v>
      </c>
      <c r="N480">
        <v>413</v>
      </c>
      <c r="O480">
        <v>6.4</v>
      </c>
      <c r="P480">
        <v>25</v>
      </c>
      <c r="Q480">
        <v>101</v>
      </c>
      <c r="R480">
        <v>10696</v>
      </c>
      <c r="S480">
        <v>6800000</v>
      </c>
      <c r="T480">
        <f>Table1[[#This Row],[Gross Revenue]]-Table1[[#This Row],[Budget]]</f>
        <v>-6789304</v>
      </c>
      <c r="U480">
        <f>YEAR(Table1[[#This Row],[Release Date]])</f>
        <v>2002</v>
      </c>
    </row>
    <row r="481" spans="1:21" x14ac:dyDescent="0.25">
      <c r="A481" t="s">
        <v>5149</v>
      </c>
      <c r="B481">
        <v>1</v>
      </c>
      <c r="C481" s="8">
        <v>39286</v>
      </c>
      <c r="D481" t="s">
        <v>28</v>
      </c>
      <c r="E481" t="s">
        <v>22</v>
      </c>
      <c r="F481" t="s">
        <v>19</v>
      </c>
      <c r="G481" t="s">
        <v>20</v>
      </c>
      <c r="H481" t="s">
        <v>38</v>
      </c>
      <c r="I481" t="s">
        <v>356</v>
      </c>
      <c r="J481" t="s">
        <v>5150</v>
      </c>
      <c r="K481">
        <v>24000</v>
      </c>
      <c r="L481">
        <v>26495</v>
      </c>
      <c r="M481">
        <v>141</v>
      </c>
      <c r="N481">
        <v>129000</v>
      </c>
      <c r="O481">
        <v>8.5</v>
      </c>
      <c r="P481">
        <v>535</v>
      </c>
      <c r="Q481">
        <v>107</v>
      </c>
      <c r="R481">
        <v>13092000</v>
      </c>
      <c r="S481">
        <v>3300000</v>
      </c>
      <c r="T481">
        <f>Table1[[#This Row],[Gross Revenue]]-Table1[[#This Row],[Budget]]</f>
        <v>9792000</v>
      </c>
      <c r="U481">
        <f>YEAR(Table1[[#This Row],[Release Date]])</f>
        <v>2007</v>
      </c>
    </row>
    <row r="482" spans="1:21" x14ac:dyDescent="0.25">
      <c r="A482" t="s">
        <v>3569</v>
      </c>
      <c r="B482">
        <v>1</v>
      </c>
      <c r="C482" s="8">
        <v>38335</v>
      </c>
      <c r="D482" t="s">
        <v>28</v>
      </c>
      <c r="E482" t="s">
        <v>32</v>
      </c>
      <c r="F482" t="s">
        <v>19</v>
      </c>
      <c r="G482" t="s">
        <v>20</v>
      </c>
      <c r="H482" t="s">
        <v>43</v>
      </c>
      <c r="I482" t="s">
        <v>3570</v>
      </c>
      <c r="J482" t="s">
        <v>3571</v>
      </c>
      <c r="K482">
        <v>756</v>
      </c>
      <c r="L482">
        <v>4378</v>
      </c>
      <c r="M482">
        <v>82</v>
      </c>
      <c r="N482">
        <v>657</v>
      </c>
      <c r="O482">
        <v>3.5</v>
      </c>
      <c r="P482">
        <v>83</v>
      </c>
      <c r="Q482">
        <v>88</v>
      </c>
      <c r="R482">
        <v>25615792</v>
      </c>
      <c r="S482">
        <v>25000000</v>
      </c>
      <c r="T482">
        <f>Table1[[#This Row],[Gross Revenue]]-Table1[[#This Row],[Budget]]</f>
        <v>615792</v>
      </c>
      <c r="U482">
        <f>YEAR(Table1[[#This Row],[Release Date]])</f>
        <v>2004</v>
      </c>
    </row>
    <row r="483" spans="1:21" x14ac:dyDescent="0.25">
      <c r="A483" t="s">
        <v>4481</v>
      </c>
      <c r="B483">
        <v>1</v>
      </c>
      <c r="C483" s="8">
        <v>38872</v>
      </c>
      <c r="D483" t="s">
        <v>28</v>
      </c>
      <c r="E483" t="s">
        <v>50</v>
      </c>
      <c r="F483" t="s">
        <v>19</v>
      </c>
      <c r="G483" t="s">
        <v>20</v>
      </c>
      <c r="H483" t="s">
        <v>36</v>
      </c>
      <c r="I483" t="s">
        <v>4482</v>
      </c>
      <c r="J483" t="s">
        <v>4483</v>
      </c>
      <c r="K483">
        <v>28</v>
      </c>
      <c r="L483">
        <v>52</v>
      </c>
      <c r="M483">
        <v>4</v>
      </c>
      <c r="N483">
        <v>0</v>
      </c>
      <c r="O483">
        <v>5.9</v>
      </c>
      <c r="P483">
        <v>68</v>
      </c>
      <c r="Q483">
        <v>93</v>
      </c>
      <c r="R483">
        <v>25240988</v>
      </c>
      <c r="S483">
        <v>12000000</v>
      </c>
      <c r="T483">
        <f>Table1[[#This Row],[Gross Revenue]]-Table1[[#This Row],[Budget]]</f>
        <v>13240988</v>
      </c>
      <c r="U483">
        <f>YEAR(Table1[[#This Row],[Release Date]])</f>
        <v>2006</v>
      </c>
    </row>
    <row r="484" spans="1:21" x14ac:dyDescent="0.25">
      <c r="A484" t="s">
        <v>5200</v>
      </c>
      <c r="B484">
        <v>1</v>
      </c>
      <c r="C484" s="8">
        <v>39317</v>
      </c>
      <c r="D484" t="s">
        <v>28</v>
      </c>
      <c r="E484" t="s">
        <v>25</v>
      </c>
      <c r="F484" t="s">
        <v>19</v>
      </c>
      <c r="G484" t="s">
        <v>20</v>
      </c>
      <c r="H484" t="s">
        <v>38</v>
      </c>
      <c r="I484" t="s">
        <v>55</v>
      </c>
      <c r="J484" t="s">
        <v>5201</v>
      </c>
      <c r="K484">
        <v>14000</v>
      </c>
      <c r="L484">
        <v>18712</v>
      </c>
      <c r="M484">
        <v>102</v>
      </c>
      <c r="N484">
        <v>0</v>
      </c>
      <c r="O484">
        <v>7.1</v>
      </c>
      <c r="P484">
        <v>139</v>
      </c>
      <c r="Q484">
        <v>106</v>
      </c>
      <c r="R484">
        <v>5348317</v>
      </c>
      <c r="S484">
        <v>10000000</v>
      </c>
      <c r="T484">
        <f>Table1[[#This Row],[Gross Revenue]]-Table1[[#This Row],[Budget]]</f>
        <v>-4651683</v>
      </c>
      <c r="U484">
        <f>YEAR(Table1[[#This Row],[Release Date]])</f>
        <v>2007</v>
      </c>
    </row>
    <row r="485" spans="1:21" x14ac:dyDescent="0.25">
      <c r="A485" t="s">
        <v>5042</v>
      </c>
      <c r="B485">
        <v>1</v>
      </c>
      <c r="C485" s="8">
        <v>39219</v>
      </c>
      <c r="D485" t="s">
        <v>28</v>
      </c>
      <c r="E485" t="s">
        <v>18</v>
      </c>
      <c r="F485" t="s">
        <v>19</v>
      </c>
      <c r="G485" t="s">
        <v>20</v>
      </c>
      <c r="H485" t="s">
        <v>38</v>
      </c>
      <c r="I485" t="s">
        <v>979</v>
      </c>
      <c r="J485" t="s">
        <v>5043</v>
      </c>
      <c r="K485">
        <v>15000</v>
      </c>
      <c r="L485">
        <v>15554</v>
      </c>
      <c r="M485">
        <v>66</v>
      </c>
      <c r="N485">
        <v>65000</v>
      </c>
      <c r="O485">
        <v>7.9</v>
      </c>
      <c r="P485">
        <v>534</v>
      </c>
      <c r="Q485">
        <v>117</v>
      </c>
      <c r="R485">
        <v>32279955</v>
      </c>
      <c r="S485">
        <v>8500000</v>
      </c>
      <c r="T485">
        <f>Table1[[#This Row],[Gross Revenue]]-Table1[[#This Row],[Budget]]</f>
        <v>23779955</v>
      </c>
      <c r="U485">
        <f>YEAR(Table1[[#This Row],[Release Date]])</f>
        <v>2007</v>
      </c>
    </row>
    <row r="486" spans="1:21" x14ac:dyDescent="0.25">
      <c r="A486" t="s">
        <v>2021</v>
      </c>
      <c r="B486">
        <v>1</v>
      </c>
      <c r="C486" s="8">
        <v>37475</v>
      </c>
      <c r="D486" t="s">
        <v>28</v>
      </c>
      <c r="E486" t="s">
        <v>25</v>
      </c>
      <c r="F486" t="s">
        <v>19</v>
      </c>
      <c r="G486" t="s">
        <v>20</v>
      </c>
      <c r="H486" t="s">
        <v>38</v>
      </c>
      <c r="I486" t="s">
        <v>2022</v>
      </c>
      <c r="J486" t="s">
        <v>2023</v>
      </c>
      <c r="K486">
        <v>374</v>
      </c>
      <c r="L486">
        <v>768</v>
      </c>
      <c r="M486">
        <v>24</v>
      </c>
      <c r="N486">
        <v>345</v>
      </c>
      <c r="O486">
        <v>7.3</v>
      </c>
      <c r="P486">
        <v>73</v>
      </c>
      <c r="Q486">
        <v>111</v>
      </c>
      <c r="R486">
        <v>228524</v>
      </c>
      <c r="S486">
        <v>4000000</v>
      </c>
      <c r="T486">
        <f>Table1[[#This Row],[Gross Revenue]]-Table1[[#This Row],[Budget]]</f>
        <v>-3771476</v>
      </c>
      <c r="U486">
        <f>YEAR(Table1[[#This Row],[Release Date]])</f>
        <v>2002</v>
      </c>
    </row>
    <row r="487" spans="1:21" x14ac:dyDescent="0.25">
      <c r="A487" t="s">
        <v>3869</v>
      </c>
      <c r="B487">
        <v>1</v>
      </c>
      <c r="C487" s="8">
        <v>38504</v>
      </c>
      <c r="D487" t="s">
        <v>28</v>
      </c>
      <c r="E487" t="s">
        <v>25</v>
      </c>
      <c r="F487" t="s">
        <v>19</v>
      </c>
      <c r="G487" t="s">
        <v>20</v>
      </c>
      <c r="H487" t="s">
        <v>38</v>
      </c>
      <c r="I487" t="s">
        <v>416</v>
      </c>
      <c r="J487" t="s">
        <v>3870</v>
      </c>
      <c r="K487">
        <v>8000</v>
      </c>
      <c r="L487">
        <v>10517</v>
      </c>
      <c r="M487">
        <v>7</v>
      </c>
      <c r="N487">
        <v>0</v>
      </c>
      <c r="O487">
        <v>6.4</v>
      </c>
      <c r="P487">
        <v>155</v>
      </c>
      <c r="Q487">
        <v>97</v>
      </c>
      <c r="R487">
        <v>2711210</v>
      </c>
      <c r="S487">
        <v>5000000</v>
      </c>
      <c r="T487">
        <f>Table1[[#This Row],[Gross Revenue]]-Table1[[#This Row],[Budget]]</f>
        <v>-2288790</v>
      </c>
      <c r="U487">
        <f>YEAR(Table1[[#This Row],[Release Date]])</f>
        <v>2005</v>
      </c>
    </row>
    <row r="488" spans="1:21" x14ac:dyDescent="0.25">
      <c r="A488" t="s">
        <v>4782</v>
      </c>
      <c r="B488">
        <v>1</v>
      </c>
      <c r="C488" s="8">
        <v>39055</v>
      </c>
      <c r="D488" t="s">
        <v>28</v>
      </c>
      <c r="E488" t="s">
        <v>30</v>
      </c>
      <c r="F488" t="s">
        <v>19</v>
      </c>
      <c r="G488" t="s">
        <v>20</v>
      </c>
      <c r="H488" t="s">
        <v>27</v>
      </c>
      <c r="I488" t="s">
        <v>339</v>
      </c>
      <c r="J488" t="s">
        <v>4783</v>
      </c>
      <c r="K488">
        <v>12000</v>
      </c>
      <c r="L488">
        <v>14863</v>
      </c>
      <c r="M488">
        <v>37</v>
      </c>
      <c r="N488">
        <v>44000</v>
      </c>
      <c r="O488">
        <v>7.3</v>
      </c>
      <c r="P488">
        <v>376</v>
      </c>
      <c r="Q488">
        <v>104</v>
      </c>
      <c r="R488">
        <v>268488329</v>
      </c>
      <c r="S488">
        <v>200000000</v>
      </c>
      <c r="T488">
        <f>Table1[[#This Row],[Gross Revenue]]-Table1[[#This Row],[Budget]]</f>
        <v>68488329</v>
      </c>
      <c r="U488">
        <f>YEAR(Table1[[#This Row],[Release Date]])</f>
        <v>2006</v>
      </c>
    </row>
    <row r="489" spans="1:21" x14ac:dyDescent="0.25">
      <c r="A489" t="s">
        <v>1462</v>
      </c>
      <c r="B489">
        <v>1</v>
      </c>
      <c r="C489" s="8">
        <v>37170</v>
      </c>
      <c r="D489" t="s">
        <v>28</v>
      </c>
      <c r="E489" t="s">
        <v>18</v>
      </c>
      <c r="F489" t="s">
        <v>19</v>
      </c>
      <c r="G489" t="s">
        <v>20</v>
      </c>
      <c r="H489" t="s">
        <v>38</v>
      </c>
      <c r="I489" t="s">
        <v>55</v>
      </c>
      <c r="J489" t="s">
        <v>1463</v>
      </c>
      <c r="K489">
        <v>14000</v>
      </c>
      <c r="L489">
        <v>15612</v>
      </c>
      <c r="M489">
        <v>3</v>
      </c>
      <c r="N489">
        <v>217</v>
      </c>
      <c r="O489">
        <v>5.5</v>
      </c>
      <c r="P489">
        <v>42</v>
      </c>
      <c r="Q489">
        <v>100</v>
      </c>
      <c r="R489">
        <v>121972</v>
      </c>
      <c r="S489">
        <v>22000000</v>
      </c>
      <c r="T489">
        <f>Table1[[#This Row],[Gross Revenue]]-Table1[[#This Row],[Budget]]</f>
        <v>-21878028</v>
      </c>
      <c r="U489">
        <f>YEAR(Table1[[#This Row],[Release Date]])</f>
        <v>2001</v>
      </c>
    </row>
    <row r="490" spans="1:21" x14ac:dyDescent="0.25">
      <c r="A490" t="s">
        <v>3610</v>
      </c>
      <c r="B490">
        <v>1</v>
      </c>
      <c r="C490" s="8">
        <v>38356</v>
      </c>
      <c r="D490" t="s">
        <v>28</v>
      </c>
      <c r="E490" t="s">
        <v>32</v>
      </c>
      <c r="F490" t="s">
        <v>19</v>
      </c>
      <c r="G490" t="s">
        <v>35</v>
      </c>
      <c r="H490" t="s">
        <v>38</v>
      </c>
      <c r="I490" t="s">
        <v>3611</v>
      </c>
      <c r="J490" t="s">
        <v>3612</v>
      </c>
      <c r="K490">
        <v>788</v>
      </c>
      <c r="L490">
        <v>2486</v>
      </c>
      <c r="M490">
        <v>12</v>
      </c>
      <c r="N490">
        <v>0</v>
      </c>
      <c r="O490">
        <v>7.2</v>
      </c>
      <c r="P490">
        <v>224</v>
      </c>
      <c r="Q490">
        <v>97</v>
      </c>
      <c r="R490">
        <v>1818681</v>
      </c>
      <c r="S490">
        <v>7300000</v>
      </c>
      <c r="T490">
        <f>Table1[[#This Row],[Gross Revenue]]-Table1[[#This Row],[Budget]]</f>
        <v>-5481319</v>
      </c>
      <c r="U490">
        <f>YEAR(Table1[[#This Row],[Release Date]])</f>
        <v>2005</v>
      </c>
    </row>
    <row r="491" spans="1:21" x14ac:dyDescent="0.25">
      <c r="A491" t="s">
        <v>4131</v>
      </c>
      <c r="B491">
        <v>1</v>
      </c>
      <c r="C491" s="8">
        <v>38661</v>
      </c>
      <c r="D491" t="s">
        <v>28</v>
      </c>
      <c r="E491" t="s">
        <v>22</v>
      </c>
      <c r="F491" t="s">
        <v>19</v>
      </c>
      <c r="G491" t="s">
        <v>20</v>
      </c>
      <c r="H491" t="s">
        <v>43</v>
      </c>
      <c r="I491" t="s">
        <v>2573</v>
      </c>
      <c r="J491" t="s">
        <v>4132</v>
      </c>
      <c r="K491">
        <v>15000</v>
      </c>
      <c r="L491">
        <v>17396</v>
      </c>
      <c r="M491">
        <v>33</v>
      </c>
      <c r="N491">
        <v>16000</v>
      </c>
      <c r="O491">
        <v>5.6</v>
      </c>
      <c r="P491">
        <v>148</v>
      </c>
      <c r="Q491">
        <v>86</v>
      </c>
      <c r="R491">
        <v>27854896</v>
      </c>
      <c r="S491">
        <v>17000000</v>
      </c>
      <c r="T491">
        <f>Table1[[#This Row],[Gross Revenue]]-Table1[[#This Row],[Budget]]</f>
        <v>10854896</v>
      </c>
      <c r="U491">
        <f>YEAR(Table1[[#This Row],[Release Date]])</f>
        <v>2005</v>
      </c>
    </row>
    <row r="492" spans="1:21" x14ac:dyDescent="0.25">
      <c r="A492" t="s">
        <v>4536</v>
      </c>
      <c r="B492">
        <v>1</v>
      </c>
      <c r="C492" s="8">
        <v>38907</v>
      </c>
      <c r="D492" t="s">
        <v>28</v>
      </c>
      <c r="E492" t="s">
        <v>32</v>
      </c>
      <c r="F492" t="s">
        <v>19</v>
      </c>
      <c r="G492" t="s">
        <v>20</v>
      </c>
      <c r="H492" t="s">
        <v>38</v>
      </c>
      <c r="I492" t="s">
        <v>155</v>
      </c>
      <c r="J492" t="s">
        <v>4537</v>
      </c>
      <c r="K492">
        <v>18000</v>
      </c>
      <c r="L492">
        <v>36237</v>
      </c>
      <c r="M492">
        <v>79</v>
      </c>
      <c r="N492">
        <v>19000</v>
      </c>
      <c r="O492">
        <v>6.8</v>
      </c>
      <c r="P492">
        <v>298</v>
      </c>
      <c r="Q492">
        <v>115</v>
      </c>
      <c r="R492">
        <v>126149655</v>
      </c>
      <c r="S492">
        <v>85000000</v>
      </c>
      <c r="T492">
        <f>Table1[[#This Row],[Gross Revenue]]-Table1[[#This Row],[Budget]]</f>
        <v>41149655</v>
      </c>
      <c r="U492">
        <f>YEAR(Table1[[#This Row],[Release Date]])</f>
        <v>2006</v>
      </c>
    </row>
    <row r="493" spans="1:21" x14ac:dyDescent="0.25">
      <c r="A493" t="s">
        <v>5188</v>
      </c>
      <c r="B493">
        <v>1</v>
      </c>
      <c r="C493" s="8">
        <v>39310</v>
      </c>
      <c r="D493" t="s">
        <v>28</v>
      </c>
      <c r="E493" t="s">
        <v>18</v>
      </c>
      <c r="F493" t="s">
        <v>19</v>
      </c>
      <c r="G493" t="s">
        <v>584</v>
      </c>
      <c r="H493" t="s">
        <v>38</v>
      </c>
      <c r="I493" t="s">
        <v>1509</v>
      </c>
      <c r="J493" t="s">
        <v>4537</v>
      </c>
      <c r="K493">
        <v>27000</v>
      </c>
      <c r="L493">
        <v>27666</v>
      </c>
      <c r="M493">
        <v>79</v>
      </c>
      <c r="N493">
        <v>18000</v>
      </c>
      <c r="O493">
        <v>6.4</v>
      </c>
      <c r="P493">
        <v>172</v>
      </c>
      <c r="Q493">
        <v>137</v>
      </c>
      <c r="R493">
        <v>1206135</v>
      </c>
      <c r="S493">
        <v>50000000</v>
      </c>
      <c r="T493">
        <f>Table1[[#This Row],[Gross Revenue]]-Table1[[#This Row],[Budget]]</f>
        <v>-48793865</v>
      </c>
      <c r="U493">
        <f>YEAR(Table1[[#This Row],[Release Date]])</f>
        <v>2007</v>
      </c>
    </row>
    <row r="494" spans="1:21" x14ac:dyDescent="0.25">
      <c r="A494" t="s">
        <v>5205</v>
      </c>
      <c r="B494">
        <v>1</v>
      </c>
      <c r="C494" s="8">
        <v>39320</v>
      </c>
      <c r="D494" t="s">
        <v>28</v>
      </c>
      <c r="E494" t="s">
        <v>32</v>
      </c>
      <c r="F494" t="s">
        <v>674</v>
      </c>
      <c r="G494" t="s">
        <v>164</v>
      </c>
      <c r="H494" t="s">
        <v>38</v>
      </c>
      <c r="I494" t="s">
        <v>5206</v>
      </c>
      <c r="J494" t="s">
        <v>5207</v>
      </c>
      <c r="K494">
        <v>21</v>
      </c>
      <c r="L494">
        <v>58</v>
      </c>
      <c r="M494">
        <v>10</v>
      </c>
      <c r="N494">
        <v>0</v>
      </c>
      <c r="O494">
        <v>6.1</v>
      </c>
      <c r="P494">
        <v>68</v>
      </c>
      <c r="Q494">
        <v>103</v>
      </c>
      <c r="R494">
        <v>72413</v>
      </c>
      <c r="S494">
        <v>65000000</v>
      </c>
      <c r="T494">
        <f>Table1[[#This Row],[Gross Revenue]]-Table1[[#This Row],[Budget]]</f>
        <v>-64927587</v>
      </c>
      <c r="U494">
        <f>YEAR(Table1[[#This Row],[Release Date]])</f>
        <v>2007</v>
      </c>
    </row>
    <row r="495" spans="1:21" x14ac:dyDescent="0.25">
      <c r="A495" t="s">
        <v>1206</v>
      </c>
      <c r="B495">
        <v>1</v>
      </c>
      <c r="C495" s="8">
        <v>37032</v>
      </c>
      <c r="D495" t="s">
        <v>28</v>
      </c>
      <c r="E495" t="s">
        <v>18</v>
      </c>
      <c r="F495" t="s">
        <v>19</v>
      </c>
      <c r="G495" t="s">
        <v>20</v>
      </c>
      <c r="H495" t="s">
        <v>43</v>
      </c>
      <c r="I495" t="s">
        <v>1207</v>
      </c>
      <c r="J495" t="s">
        <v>1208</v>
      </c>
      <c r="K495">
        <v>962</v>
      </c>
      <c r="L495">
        <v>4239</v>
      </c>
      <c r="M495">
        <v>12</v>
      </c>
      <c r="N495">
        <v>804</v>
      </c>
      <c r="O495">
        <v>5.8</v>
      </c>
      <c r="P495">
        <v>95</v>
      </c>
      <c r="Q495">
        <v>106</v>
      </c>
      <c r="R495">
        <v>17951431</v>
      </c>
      <c r="S495">
        <v>30000000</v>
      </c>
      <c r="T495">
        <f>Table1[[#This Row],[Gross Revenue]]-Table1[[#This Row],[Budget]]</f>
        <v>-12048569</v>
      </c>
      <c r="U495">
        <f>YEAR(Table1[[#This Row],[Release Date]])</f>
        <v>2001</v>
      </c>
    </row>
    <row r="496" spans="1:21" x14ac:dyDescent="0.25">
      <c r="A496" t="s">
        <v>4036</v>
      </c>
      <c r="B496">
        <v>1</v>
      </c>
      <c r="C496" s="8">
        <v>38606</v>
      </c>
      <c r="D496" t="s">
        <v>28</v>
      </c>
      <c r="E496" t="s">
        <v>22</v>
      </c>
      <c r="F496" t="s">
        <v>19</v>
      </c>
      <c r="G496" t="s">
        <v>48</v>
      </c>
      <c r="H496" t="s">
        <v>43</v>
      </c>
      <c r="I496" t="s">
        <v>4037</v>
      </c>
      <c r="J496" t="s">
        <v>4038</v>
      </c>
      <c r="K496">
        <v>463</v>
      </c>
      <c r="L496">
        <v>1958</v>
      </c>
      <c r="M496">
        <v>13</v>
      </c>
      <c r="N496">
        <v>0</v>
      </c>
      <c r="O496">
        <v>5.6</v>
      </c>
      <c r="P496">
        <v>311</v>
      </c>
      <c r="Q496">
        <v>87</v>
      </c>
      <c r="R496">
        <v>40990055</v>
      </c>
      <c r="S496">
        <v>1800000</v>
      </c>
      <c r="T496">
        <f>Table1[[#This Row],[Gross Revenue]]-Table1[[#This Row],[Budget]]</f>
        <v>39190055</v>
      </c>
      <c r="U496">
        <f>YEAR(Table1[[#This Row],[Release Date]])</f>
        <v>2005</v>
      </c>
    </row>
    <row r="497" spans="1:21" x14ac:dyDescent="0.25">
      <c r="A497" t="s">
        <v>840</v>
      </c>
      <c r="B497">
        <v>1</v>
      </c>
      <c r="C497" s="8">
        <v>36840</v>
      </c>
      <c r="D497" t="s">
        <v>28</v>
      </c>
      <c r="E497" t="s">
        <v>30</v>
      </c>
      <c r="F497" t="s">
        <v>19</v>
      </c>
      <c r="G497" t="s">
        <v>20</v>
      </c>
      <c r="H497" t="s">
        <v>38</v>
      </c>
      <c r="I497" t="s">
        <v>336</v>
      </c>
      <c r="J497" t="s">
        <v>400</v>
      </c>
      <c r="K497">
        <v>29000</v>
      </c>
      <c r="L497">
        <v>29461</v>
      </c>
      <c r="M497">
        <v>0</v>
      </c>
      <c r="N497">
        <v>0</v>
      </c>
      <c r="O497">
        <v>6.6</v>
      </c>
      <c r="P497">
        <v>118</v>
      </c>
      <c r="Q497">
        <v>119</v>
      </c>
      <c r="R497">
        <v>39778599</v>
      </c>
      <c r="S497">
        <v>50000000</v>
      </c>
      <c r="T497">
        <f>Table1[[#This Row],[Gross Revenue]]-Table1[[#This Row],[Budget]]</f>
        <v>-10221401</v>
      </c>
      <c r="U497">
        <f>YEAR(Table1[[#This Row],[Release Date]])</f>
        <v>2000</v>
      </c>
    </row>
    <row r="498" spans="1:21" x14ac:dyDescent="0.25">
      <c r="A498" t="s">
        <v>1274</v>
      </c>
      <c r="B498">
        <v>1</v>
      </c>
      <c r="C498" s="8">
        <v>37067</v>
      </c>
      <c r="D498" t="s">
        <v>28</v>
      </c>
      <c r="E498" t="s">
        <v>22</v>
      </c>
      <c r="F498" t="s">
        <v>19</v>
      </c>
      <c r="G498" t="s">
        <v>35</v>
      </c>
      <c r="H498" t="s">
        <v>38</v>
      </c>
      <c r="I498" t="s">
        <v>1275</v>
      </c>
      <c r="J498" t="s">
        <v>400</v>
      </c>
      <c r="K498">
        <v>133</v>
      </c>
      <c r="L498">
        <v>241</v>
      </c>
      <c r="M498">
        <v>0</v>
      </c>
      <c r="N498">
        <v>11000</v>
      </c>
      <c r="O498">
        <v>7.6</v>
      </c>
      <c r="P498">
        <v>224</v>
      </c>
      <c r="Q498">
        <v>113</v>
      </c>
      <c r="R498">
        <v>45063889</v>
      </c>
      <c r="S498">
        <v>8000000</v>
      </c>
      <c r="T498">
        <f>Table1[[#This Row],[Gross Revenue]]-Table1[[#This Row],[Budget]]</f>
        <v>37063889</v>
      </c>
      <c r="U498">
        <f>YEAR(Table1[[#This Row],[Release Date]])</f>
        <v>2001</v>
      </c>
    </row>
    <row r="499" spans="1:21" x14ac:dyDescent="0.25">
      <c r="A499" t="s">
        <v>3095</v>
      </c>
      <c r="B499">
        <v>1</v>
      </c>
      <c r="C499" s="8">
        <v>38062</v>
      </c>
      <c r="D499" t="s">
        <v>28</v>
      </c>
      <c r="E499" t="s">
        <v>30</v>
      </c>
      <c r="F499" t="s">
        <v>19</v>
      </c>
      <c r="G499" t="s">
        <v>35</v>
      </c>
      <c r="H499" t="s">
        <v>38</v>
      </c>
      <c r="I499" t="s">
        <v>1117</v>
      </c>
      <c r="J499" t="s">
        <v>400</v>
      </c>
      <c r="K499">
        <v>11000</v>
      </c>
      <c r="L499">
        <v>11623</v>
      </c>
      <c r="M499">
        <v>0</v>
      </c>
      <c r="N499">
        <v>15000</v>
      </c>
      <c r="O499">
        <v>7.3</v>
      </c>
      <c r="P499">
        <v>308</v>
      </c>
      <c r="Q499">
        <v>107</v>
      </c>
      <c r="R499">
        <v>3675072</v>
      </c>
      <c r="S499">
        <v>26000000</v>
      </c>
      <c r="T499">
        <f>Table1[[#This Row],[Gross Revenue]]-Table1[[#This Row],[Budget]]</f>
        <v>-22324928</v>
      </c>
      <c r="U499">
        <f>YEAR(Table1[[#This Row],[Release Date]])</f>
        <v>2004</v>
      </c>
    </row>
    <row r="500" spans="1:21" x14ac:dyDescent="0.25">
      <c r="A500" t="s">
        <v>3362</v>
      </c>
      <c r="B500">
        <v>1</v>
      </c>
      <c r="C500" s="8">
        <v>38215</v>
      </c>
      <c r="D500" t="s">
        <v>28</v>
      </c>
      <c r="E500" t="s">
        <v>22</v>
      </c>
      <c r="F500" t="s">
        <v>19</v>
      </c>
      <c r="G500" t="s">
        <v>35</v>
      </c>
      <c r="H500" t="s">
        <v>38</v>
      </c>
      <c r="I500" t="s">
        <v>3363</v>
      </c>
      <c r="J500" t="s">
        <v>400</v>
      </c>
      <c r="K500">
        <v>668</v>
      </c>
      <c r="L500">
        <v>820</v>
      </c>
      <c r="M500">
        <v>0</v>
      </c>
      <c r="N500">
        <v>13000</v>
      </c>
      <c r="O500">
        <v>8</v>
      </c>
      <c r="P500">
        <v>418</v>
      </c>
      <c r="Q500">
        <v>120</v>
      </c>
      <c r="R500">
        <v>141319195</v>
      </c>
      <c r="S500">
        <v>15000000</v>
      </c>
      <c r="T500">
        <f>Table1[[#This Row],[Gross Revenue]]-Table1[[#This Row],[Budget]]</f>
        <v>126319195</v>
      </c>
      <c r="U500">
        <f>YEAR(Table1[[#This Row],[Release Date]])</f>
        <v>2004</v>
      </c>
    </row>
    <row r="501" spans="1:21" x14ac:dyDescent="0.25">
      <c r="A501" t="s">
        <v>3816</v>
      </c>
      <c r="B501">
        <v>1</v>
      </c>
      <c r="C501" s="8">
        <v>38473</v>
      </c>
      <c r="D501" t="s">
        <v>28</v>
      </c>
      <c r="E501" t="s">
        <v>30</v>
      </c>
      <c r="F501" t="s">
        <v>19</v>
      </c>
      <c r="G501" t="s">
        <v>20</v>
      </c>
      <c r="H501" t="s">
        <v>38</v>
      </c>
      <c r="I501" t="s">
        <v>917</v>
      </c>
      <c r="J501" t="s">
        <v>400</v>
      </c>
      <c r="K501">
        <v>11000</v>
      </c>
      <c r="L501">
        <v>11984</v>
      </c>
      <c r="M501">
        <v>0</v>
      </c>
      <c r="N501">
        <v>63000</v>
      </c>
      <c r="O501">
        <v>7.6</v>
      </c>
      <c r="P501">
        <v>450</v>
      </c>
      <c r="Q501">
        <v>94</v>
      </c>
      <c r="R501">
        <v>18329466</v>
      </c>
      <c r="S501">
        <v>18000000</v>
      </c>
      <c r="T501">
        <f>Table1[[#This Row],[Gross Revenue]]-Table1[[#This Row],[Budget]]</f>
        <v>329466</v>
      </c>
      <c r="U501">
        <f>YEAR(Table1[[#This Row],[Release Date]])</f>
        <v>2005</v>
      </c>
    </row>
    <row r="502" spans="1:21" x14ac:dyDescent="0.25">
      <c r="A502" t="s">
        <v>4906</v>
      </c>
      <c r="B502">
        <v>1</v>
      </c>
      <c r="C502" s="8">
        <v>39133</v>
      </c>
      <c r="D502" t="s">
        <v>28</v>
      </c>
      <c r="E502" t="s">
        <v>18</v>
      </c>
      <c r="F502" t="s">
        <v>19</v>
      </c>
      <c r="G502" t="s">
        <v>35</v>
      </c>
      <c r="H502" t="s">
        <v>38</v>
      </c>
      <c r="I502" t="s">
        <v>321</v>
      </c>
      <c r="J502" t="s">
        <v>400</v>
      </c>
      <c r="K502">
        <v>3000</v>
      </c>
      <c r="L502">
        <v>5056</v>
      </c>
      <c r="M502">
        <v>0</v>
      </c>
      <c r="N502">
        <v>23000</v>
      </c>
      <c r="O502">
        <v>7</v>
      </c>
      <c r="P502">
        <v>393</v>
      </c>
      <c r="Q502">
        <v>101</v>
      </c>
      <c r="R502">
        <v>2319187</v>
      </c>
      <c r="S502">
        <v>20000000</v>
      </c>
      <c r="T502">
        <f>Table1[[#This Row],[Gross Revenue]]-Table1[[#This Row],[Budget]]</f>
        <v>-17680813</v>
      </c>
      <c r="U502">
        <f>YEAR(Table1[[#This Row],[Release Date]])</f>
        <v>2007</v>
      </c>
    </row>
    <row r="503" spans="1:21" x14ac:dyDescent="0.25">
      <c r="A503" t="s">
        <v>5291</v>
      </c>
      <c r="B503">
        <v>1</v>
      </c>
      <c r="C503" s="8">
        <v>39375</v>
      </c>
      <c r="D503" t="s">
        <v>28</v>
      </c>
      <c r="E503" t="s">
        <v>31</v>
      </c>
      <c r="F503" t="s">
        <v>19</v>
      </c>
      <c r="G503" t="s">
        <v>35</v>
      </c>
      <c r="H503" t="s">
        <v>38</v>
      </c>
      <c r="I503" t="s">
        <v>280</v>
      </c>
      <c r="J503" t="s">
        <v>400</v>
      </c>
      <c r="K503">
        <v>14000</v>
      </c>
      <c r="L503">
        <v>28933</v>
      </c>
      <c r="M503">
        <v>0</v>
      </c>
      <c r="N503">
        <v>23000</v>
      </c>
      <c r="O503">
        <v>7.2</v>
      </c>
      <c r="P503">
        <v>412</v>
      </c>
      <c r="Q503">
        <v>122</v>
      </c>
      <c r="R503">
        <v>17750583</v>
      </c>
      <c r="S503">
        <v>30000000</v>
      </c>
      <c r="T503">
        <f>Table1[[#This Row],[Gross Revenue]]-Table1[[#This Row],[Budget]]</f>
        <v>-12249417</v>
      </c>
      <c r="U503">
        <f>YEAR(Table1[[#This Row],[Release Date]])</f>
        <v>2007</v>
      </c>
    </row>
    <row r="504" spans="1:21" x14ac:dyDescent="0.25">
      <c r="A504" t="s">
        <v>2320</v>
      </c>
      <c r="B504">
        <v>1</v>
      </c>
      <c r="C504" s="8">
        <v>37632</v>
      </c>
      <c r="D504" t="s">
        <v>28</v>
      </c>
      <c r="E504" t="s">
        <v>22</v>
      </c>
      <c r="F504" t="s">
        <v>19</v>
      </c>
      <c r="G504" t="s">
        <v>20</v>
      </c>
      <c r="H504" t="s">
        <v>43</v>
      </c>
      <c r="I504" t="s">
        <v>430</v>
      </c>
      <c r="J504" t="s">
        <v>492</v>
      </c>
      <c r="K504">
        <v>722</v>
      </c>
      <c r="L504">
        <v>2859</v>
      </c>
      <c r="M504">
        <v>41</v>
      </c>
      <c r="N504">
        <v>0</v>
      </c>
      <c r="O504">
        <v>6.8</v>
      </c>
      <c r="P504">
        <v>90</v>
      </c>
      <c r="Q504">
        <v>118</v>
      </c>
      <c r="R504">
        <v>4280577</v>
      </c>
      <c r="S504">
        <v>10000000</v>
      </c>
      <c r="T504">
        <f>Table1[[#This Row],[Gross Revenue]]-Table1[[#This Row],[Budget]]</f>
        <v>-5719423</v>
      </c>
      <c r="U504">
        <f>YEAR(Table1[[#This Row],[Release Date]])</f>
        <v>2003</v>
      </c>
    </row>
    <row r="505" spans="1:21" x14ac:dyDescent="0.25">
      <c r="A505" t="s">
        <v>1355</v>
      </c>
      <c r="B505">
        <v>1</v>
      </c>
      <c r="C505" s="8">
        <v>37110</v>
      </c>
      <c r="D505" t="s">
        <v>28</v>
      </c>
      <c r="E505" t="s">
        <v>25</v>
      </c>
      <c r="F505" t="s">
        <v>19</v>
      </c>
      <c r="G505" t="s">
        <v>35</v>
      </c>
      <c r="H505" t="s">
        <v>38</v>
      </c>
      <c r="I505" t="s">
        <v>158</v>
      </c>
      <c r="J505" t="s">
        <v>236</v>
      </c>
      <c r="K505">
        <v>49000</v>
      </c>
      <c r="L505">
        <v>52885</v>
      </c>
      <c r="M505">
        <v>0</v>
      </c>
      <c r="N505">
        <v>0</v>
      </c>
      <c r="O505">
        <v>6.4</v>
      </c>
      <c r="P505">
        <v>105</v>
      </c>
      <c r="Q505">
        <v>109</v>
      </c>
      <c r="R505">
        <v>8355815</v>
      </c>
      <c r="S505">
        <v>55000000</v>
      </c>
      <c r="T505">
        <f>Table1[[#This Row],[Gross Revenue]]-Table1[[#This Row],[Budget]]</f>
        <v>-46644185</v>
      </c>
      <c r="U505">
        <f>YEAR(Table1[[#This Row],[Release Date]])</f>
        <v>2001</v>
      </c>
    </row>
    <row r="506" spans="1:21" x14ac:dyDescent="0.25">
      <c r="A506" t="s">
        <v>1659</v>
      </c>
      <c r="B506">
        <v>1</v>
      </c>
      <c r="C506" s="8">
        <v>37284</v>
      </c>
      <c r="D506" t="s">
        <v>28</v>
      </c>
      <c r="E506" t="s">
        <v>25</v>
      </c>
      <c r="F506" t="s">
        <v>19</v>
      </c>
      <c r="G506" t="s">
        <v>20</v>
      </c>
      <c r="H506" t="s">
        <v>43</v>
      </c>
      <c r="I506" t="s">
        <v>842</v>
      </c>
      <c r="J506" t="s">
        <v>236</v>
      </c>
      <c r="K506">
        <v>1000</v>
      </c>
      <c r="L506">
        <v>3096</v>
      </c>
      <c r="M506">
        <v>0</v>
      </c>
      <c r="N506">
        <v>0</v>
      </c>
      <c r="O506">
        <v>5.8</v>
      </c>
      <c r="P506">
        <v>78</v>
      </c>
      <c r="Q506">
        <v>89</v>
      </c>
      <c r="R506">
        <v>9652000</v>
      </c>
      <c r="S506">
        <v>40000000</v>
      </c>
      <c r="T506">
        <f>Table1[[#This Row],[Gross Revenue]]-Table1[[#This Row],[Budget]]</f>
        <v>-30348000</v>
      </c>
      <c r="U506">
        <f>YEAR(Table1[[#This Row],[Release Date]])</f>
        <v>2002</v>
      </c>
    </row>
    <row r="507" spans="1:21" x14ac:dyDescent="0.25">
      <c r="A507" t="s">
        <v>691</v>
      </c>
      <c r="B507">
        <v>1</v>
      </c>
      <c r="C507" s="8">
        <v>36767</v>
      </c>
      <c r="D507" t="s">
        <v>28</v>
      </c>
      <c r="E507" t="s">
        <v>25</v>
      </c>
      <c r="F507" t="s">
        <v>19</v>
      </c>
      <c r="G507" t="s">
        <v>20</v>
      </c>
      <c r="H507" t="s">
        <v>43</v>
      </c>
      <c r="I507" t="s">
        <v>692</v>
      </c>
      <c r="J507" t="s">
        <v>693</v>
      </c>
      <c r="K507">
        <v>3000</v>
      </c>
      <c r="L507">
        <v>6454</v>
      </c>
      <c r="M507">
        <v>8</v>
      </c>
      <c r="N507">
        <v>0</v>
      </c>
      <c r="O507">
        <v>5.5</v>
      </c>
      <c r="P507">
        <v>106</v>
      </c>
      <c r="Q507">
        <v>83</v>
      </c>
      <c r="R507">
        <v>46729374</v>
      </c>
      <c r="S507">
        <v>13000000</v>
      </c>
      <c r="T507">
        <f>Table1[[#This Row],[Gross Revenue]]-Table1[[#This Row],[Budget]]</f>
        <v>33729374</v>
      </c>
      <c r="U507">
        <f>YEAR(Table1[[#This Row],[Release Date]])</f>
        <v>2000</v>
      </c>
    </row>
    <row r="508" spans="1:21" x14ac:dyDescent="0.25">
      <c r="A508" t="s">
        <v>2005</v>
      </c>
      <c r="B508">
        <v>1</v>
      </c>
      <c r="C508" s="8">
        <v>37464</v>
      </c>
      <c r="D508" t="s">
        <v>28</v>
      </c>
      <c r="E508" t="s">
        <v>30</v>
      </c>
      <c r="F508" t="s">
        <v>19</v>
      </c>
      <c r="G508" t="s">
        <v>20</v>
      </c>
      <c r="H508" t="s">
        <v>38</v>
      </c>
      <c r="I508" t="s">
        <v>474</v>
      </c>
      <c r="J508" t="s">
        <v>693</v>
      </c>
      <c r="K508">
        <v>982</v>
      </c>
      <c r="L508">
        <v>3114</v>
      </c>
      <c r="M508">
        <v>8</v>
      </c>
      <c r="N508">
        <v>0</v>
      </c>
      <c r="O508">
        <v>7.1</v>
      </c>
      <c r="P508">
        <v>150</v>
      </c>
      <c r="Q508">
        <v>88</v>
      </c>
      <c r="R508">
        <v>18225165</v>
      </c>
      <c r="S508">
        <v>9000000</v>
      </c>
      <c r="T508">
        <f>Table1[[#This Row],[Gross Revenue]]-Table1[[#This Row],[Budget]]</f>
        <v>9225165</v>
      </c>
      <c r="U508">
        <f>YEAR(Table1[[#This Row],[Release Date]])</f>
        <v>2002</v>
      </c>
    </row>
    <row r="509" spans="1:21" x14ac:dyDescent="0.25">
      <c r="A509" t="s">
        <v>3188</v>
      </c>
      <c r="B509">
        <v>1</v>
      </c>
      <c r="C509" s="8">
        <v>38116</v>
      </c>
      <c r="D509" t="s">
        <v>28</v>
      </c>
      <c r="E509" t="s">
        <v>32</v>
      </c>
      <c r="F509" t="s">
        <v>19</v>
      </c>
      <c r="G509" t="s">
        <v>20</v>
      </c>
      <c r="H509" t="s">
        <v>38</v>
      </c>
      <c r="I509" t="s">
        <v>126</v>
      </c>
      <c r="J509" t="s">
        <v>3189</v>
      </c>
      <c r="K509">
        <v>12000</v>
      </c>
      <c r="L509">
        <v>12166</v>
      </c>
      <c r="M509">
        <v>15</v>
      </c>
      <c r="N509">
        <v>0</v>
      </c>
      <c r="O509">
        <v>5.4</v>
      </c>
      <c r="P509">
        <v>125</v>
      </c>
      <c r="Q509">
        <v>99</v>
      </c>
      <c r="R509">
        <v>15279680</v>
      </c>
      <c r="S509">
        <v>40000000</v>
      </c>
      <c r="T509">
        <f>Table1[[#This Row],[Gross Revenue]]-Table1[[#This Row],[Budget]]</f>
        <v>-24720320</v>
      </c>
      <c r="U509">
        <f>YEAR(Table1[[#This Row],[Release Date]])</f>
        <v>2004</v>
      </c>
    </row>
    <row r="510" spans="1:21" x14ac:dyDescent="0.25">
      <c r="A510" t="s">
        <v>3201</v>
      </c>
      <c r="B510">
        <v>1</v>
      </c>
      <c r="C510" s="8">
        <v>38125</v>
      </c>
      <c r="D510" t="s">
        <v>28</v>
      </c>
      <c r="E510" t="s">
        <v>31</v>
      </c>
      <c r="F510" t="s">
        <v>19</v>
      </c>
      <c r="G510" t="s">
        <v>20</v>
      </c>
      <c r="H510" t="s">
        <v>38</v>
      </c>
      <c r="I510" t="s">
        <v>1710</v>
      </c>
      <c r="J510" t="s">
        <v>3202</v>
      </c>
      <c r="K510">
        <v>436</v>
      </c>
      <c r="L510">
        <v>1141</v>
      </c>
      <c r="M510">
        <v>67</v>
      </c>
      <c r="N510">
        <v>0</v>
      </c>
      <c r="O510">
        <v>7</v>
      </c>
      <c r="P510">
        <v>81</v>
      </c>
      <c r="Q510">
        <v>109</v>
      </c>
      <c r="R510">
        <v>8134217</v>
      </c>
      <c r="S510">
        <v>12000000</v>
      </c>
      <c r="T510">
        <f>Table1[[#This Row],[Gross Revenue]]-Table1[[#This Row],[Budget]]</f>
        <v>-3865783</v>
      </c>
      <c r="U510">
        <f>YEAR(Table1[[#This Row],[Release Date]])</f>
        <v>2004</v>
      </c>
    </row>
    <row r="511" spans="1:21" x14ac:dyDescent="0.25">
      <c r="A511" t="s">
        <v>801</v>
      </c>
      <c r="B511">
        <v>1</v>
      </c>
      <c r="C511" s="8">
        <v>36820</v>
      </c>
      <c r="D511" t="s">
        <v>28</v>
      </c>
      <c r="E511" t="s">
        <v>22</v>
      </c>
      <c r="F511" t="s">
        <v>19</v>
      </c>
      <c r="G511" t="s">
        <v>20</v>
      </c>
      <c r="H511" t="s">
        <v>38</v>
      </c>
      <c r="I511" t="s">
        <v>60</v>
      </c>
      <c r="J511" t="s">
        <v>504</v>
      </c>
      <c r="K511">
        <v>1000</v>
      </c>
      <c r="L511">
        <v>2235</v>
      </c>
      <c r="M511">
        <v>0</v>
      </c>
      <c r="N511">
        <v>38000</v>
      </c>
      <c r="O511">
        <v>8.4</v>
      </c>
      <c r="P511">
        <v>234</v>
      </c>
      <c r="Q511">
        <v>102</v>
      </c>
      <c r="R511">
        <v>3609278</v>
      </c>
      <c r="S511">
        <v>4500000</v>
      </c>
      <c r="T511">
        <f>Table1[[#This Row],[Gross Revenue]]-Table1[[#This Row],[Budget]]</f>
        <v>-890722</v>
      </c>
      <c r="U511">
        <f>YEAR(Table1[[#This Row],[Release Date]])</f>
        <v>2000</v>
      </c>
    </row>
    <row r="512" spans="1:21" x14ac:dyDescent="0.25">
      <c r="A512" t="s">
        <v>2839</v>
      </c>
      <c r="B512">
        <v>1</v>
      </c>
      <c r="C512" s="8">
        <v>37916</v>
      </c>
      <c r="D512" t="s">
        <v>28</v>
      </c>
      <c r="E512" t="s">
        <v>22</v>
      </c>
      <c r="F512" t="s">
        <v>19</v>
      </c>
      <c r="G512" t="s">
        <v>20</v>
      </c>
      <c r="H512" t="s">
        <v>43</v>
      </c>
      <c r="I512" t="s">
        <v>928</v>
      </c>
      <c r="J512" t="s">
        <v>504</v>
      </c>
      <c r="K512">
        <v>20000</v>
      </c>
      <c r="L512">
        <v>24640</v>
      </c>
      <c r="M512">
        <v>0</v>
      </c>
      <c r="N512">
        <v>23000</v>
      </c>
      <c r="O512">
        <v>7.3</v>
      </c>
      <c r="P512">
        <v>274</v>
      </c>
      <c r="Q512">
        <v>96</v>
      </c>
      <c r="R512">
        <v>10139254</v>
      </c>
      <c r="S512">
        <v>35000000</v>
      </c>
      <c r="T512">
        <f>Table1[[#This Row],[Gross Revenue]]-Table1[[#This Row],[Budget]]</f>
        <v>-24860746</v>
      </c>
      <c r="U512">
        <f>YEAR(Table1[[#This Row],[Release Date]])</f>
        <v>2003</v>
      </c>
    </row>
    <row r="513" spans="1:21" x14ac:dyDescent="0.25">
      <c r="A513" t="s">
        <v>3450</v>
      </c>
      <c r="B513">
        <v>1</v>
      </c>
      <c r="C513" s="8">
        <v>38266</v>
      </c>
      <c r="D513" t="s">
        <v>28</v>
      </c>
      <c r="E513" t="s">
        <v>22</v>
      </c>
      <c r="F513" t="s">
        <v>19</v>
      </c>
      <c r="G513" t="s">
        <v>20</v>
      </c>
      <c r="H513" t="s">
        <v>38</v>
      </c>
      <c r="I513" t="s">
        <v>503</v>
      </c>
      <c r="J513" t="s">
        <v>504</v>
      </c>
      <c r="K513">
        <v>1000</v>
      </c>
      <c r="L513">
        <v>1582</v>
      </c>
      <c r="M513">
        <v>0</v>
      </c>
      <c r="N513">
        <v>10000</v>
      </c>
      <c r="O513">
        <v>7.9</v>
      </c>
      <c r="P513">
        <v>391</v>
      </c>
      <c r="Q513">
        <v>109</v>
      </c>
      <c r="R513">
        <v>26236603</v>
      </c>
      <c r="S513">
        <v>6000000</v>
      </c>
      <c r="T513">
        <f>Table1[[#This Row],[Gross Revenue]]-Table1[[#This Row],[Budget]]</f>
        <v>20236603</v>
      </c>
      <c r="U513">
        <f>YEAR(Table1[[#This Row],[Release Date]])</f>
        <v>2004</v>
      </c>
    </row>
    <row r="514" spans="1:21" x14ac:dyDescent="0.25">
      <c r="A514" t="s">
        <v>3831</v>
      </c>
      <c r="B514">
        <v>1</v>
      </c>
      <c r="C514" s="8">
        <v>38481</v>
      </c>
      <c r="D514" t="s">
        <v>28</v>
      </c>
      <c r="E514" t="s">
        <v>22</v>
      </c>
      <c r="F514" t="s">
        <v>19</v>
      </c>
      <c r="G514" t="s">
        <v>20</v>
      </c>
      <c r="H514" t="s">
        <v>38</v>
      </c>
      <c r="I514" t="s">
        <v>376</v>
      </c>
      <c r="J514" t="s">
        <v>504</v>
      </c>
      <c r="K514">
        <v>20000</v>
      </c>
      <c r="L514">
        <v>38072</v>
      </c>
      <c r="M514">
        <v>0</v>
      </c>
      <c r="N514">
        <v>106000</v>
      </c>
      <c r="O514">
        <v>8</v>
      </c>
      <c r="P514">
        <v>669</v>
      </c>
      <c r="Q514">
        <v>108</v>
      </c>
      <c r="R514">
        <v>106952327</v>
      </c>
      <c r="S514">
        <v>13000000</v>
      </c>
      <c r="T514">
        <f>Table1[[#This Row],[Gross Revenue]]-Table1[[#This Row],[Budget]]</f>
        <v>93952327</v>
      </c>
      <c r="U514">
        <f>YEAR(Table1[[#This Row],[Release Date]])</f>
        <v>2005</v>
      </c>
    </row>
    <row r="515" spans="1:21" x14ac:dyDescent="0.25">
      <c r="A515" t="s">
        <v>5045</v>
      </c>
      <c r="B515">
        <v>1</v>
      </c>
      <c r="C515" s="8">
        <v>39221</v>
      </c>
      <c r="D515" t="s">
        <v>28</v>
      </c>
      <c r="E515" t="s">
        <v>32</v>
      </c>
      <c r="F515" t="s">
        <v>19</v>
      </c>
      <c r="G515" t="s">
        <v>20</v>
      </c>
      <c r="H515" t="s">
        <v>43</v>
      </c>
      <c r="I515" t="s">
        <v>222</v>
      </c>
      <c r="J515" t="s">
        <v>504</v>
      </c>
      <c r="K515">
        <v>12000</v>
      </c>
      <c r="L515">
        <v>32355</v>
      </c>
      <c r="M515">
        <v>0</v>
      </c>
      <c r="N515">
        <v>71000</v>
      </c>
      <c r="O515">
        <v>5.8</v>
      </c>
      <c r="P515">
        <v>434</v>
      </c>
      <c r="Q515">
        <v>138</v>
      </c>
      <c r="R515">
        <v>101160529</v>
      </c>
      <c r="S515">
        <v>125000000</v>
      </c>
      <c r="T515">
        <f>Table1[[#This Row],[Gross Revenue]]-Table1[[#This Row],[Budget]]</f>
        <v>-23839471</v>
      </c>
      <c r="U515">
        <f>YEAR(Table1[[#This Row],[Release Date]])</f>
        <v>2007</v>
      </c>
    </row>
    <row r="516" spans="1:21" x14ac:dyDescent="0.25">
      <c r="A516" t="s">
        <v>2283</v>
      </c>
      <c r="B516">
        <v>1</v>
      </c>
      <c r="C516" s="8">
        <v>37615</v>
      </c>
      <c r="D516" t="s">
        <v>28</v>
      </c>
      <c r="E516" t="s">
        <v>25</v>
      </c>
      <c r="F516" t="s">
        <v>19</v>
      </c>
      <c r="G516" t="s">
        <v>20</v>
      </c>
      <c r="H516" t="s">
        <v>43</v>
      </c>
      <c r="I516" t="s">
        <v>2240</v>
      </c>
      <c r="J516" t="s">
        <v>2284</v>
      </c>
      <c r="K516">
        <v>907</v>
      </c>
      <c r="L516">
        <v>2723</v>
      </c>
      <c r="M516">
        <v>0</v>
      </c>
      <c r="N516">
        <v>0</v>
      </c>
      <c r="O516">
        <v>5.6</v>
      </c>
      <c r="P516">
        <v>62</v>
      </c>
      <c r="Q516">
        <v>116</v>
      </c>
      <c r="R516">
        <v>50382128</v>
      </c>
      <c r="S516">
        <v>5500000</v>
      </c>
      <c r="T516">
        <f>Table1[[#This Row],[Gross Revenue]]-Table1[[#This Row],[Budget]]</f>
        <v>44882128</v>
      </c>
      <c r="U516">
        <f>YEAR(Table1[[#This Row],[Release Date]])</f>
        <v>2002</v>
      </c>
    </row>
    <row r="517" spans="1:21" x14ac:dyDescent="0.25">
      <c r="A517" t="s">
        <v>2423</v>
      </c>
      <c r="B517">
        <v>1</v>
      </c>
      <c r="C517" s="8">
        <v>37689</v>
      </c>
      <c r="D517" t="s">
        <v>28</v>
      </c>
      <c r="E517" t="s">
        <v>37</v>
      </c>
      <c r="F517" t="s">
        <v>19</v>
      </c>
      <c r="G517" t="s">
        <v>20</v>
      </c>
      <c r="H517" t="s">
        <v>38</v>
      </c>
      <c r="I517" t="s">
        <v>1277</v>
      </c>
      <c r="J517" t="s">
        <v>2424</v>
      </c>
      <c r="K517">
        <v>1000</v>
      </c>
      <c r="L517">
        <v>4134</v>
      </c>
      <c r="M517">
        <v>163</v>
      </c>
      <c r="N517">
        <v>0</v>
      </c>
      <c r="O517">
        <v>6.6</v>
      </c>
      <c r="P517">
        <v>250</v>
      </c>
      <c r="Q517">
        <v>95</v>
      </c>
      <c r="R517">
        <v>87025093</v>
      </c>
      <c r="S517">
        <v>4000000</v>
      </c>
      <c r="T517">
        <f>Table1[[#This Row],[Gross Revenue]]-Table1[[#This Row],[Budget]]</f>
        <v>83025093</v>
      </c>
      <c r="U517">
        <f>YEAR(Table1[[#This Row],[Release Date]])</f>
        <v>2003</v>
      </c>
    </row>
    <row r="518" spans="1:21" x14ac:dyDescent="0.25">
      <c r="A518" t="s">
        <v>2788</v>
      </c>
      <c r="B518">
        <v>1</v>
      </c>
      <c r="C518" s="8">
        <v>37885</v>
      </c>
      <c r="D518" t="s">
        <v>28</v>
      </c>
      <c r="E518" t="s">
        <v>37</v>
      </c>
      <c r="F518" t="s">
        <v>19</v>
      </c>
      <c r="G518" t="s">
        <v>48</v>
      </c>
      <c r="H518" t="s">
        <v>38</v>
      </c>
      <c r="I518" t="s">
        <v>1236</v>
      </c>
      <c r="J518" t="s">
        <v>2424</v>
      </c>
      <c r="K518">
        <v>723</v>
      </c>
      <c r="L518">
        <v>3189</v>
      </c>
      <c r="M518">
        <v>163</v>
      </c>
      <c r="N518">
        <v>0</v>
      </c>
      <c r="O518">
        <v>6.2</v>
      </c>
      <c r="P518">
        <v>210</v>
      </c>
      <c r="Q518">
        <v>121</v>
      </c>
      <c r="R518">
        <v>80150343</v>
      </c>
      <c r="S518">
        <v>10000000</v>
      </c>
      <c r="T518">
        <f>Table1[[#This Row],[Gross Revenue]]-Table1[[#This Row],[Budget]]</f>
        <v>70150343</v>
      </c>
      <c r="U518">
        <f>YEAR(Table1[[#This Row],[Release Date]])</f>
        <v>2003</v>
      </c>
    </row>
    <row r="519" spans="1:21" x14ac:dyDescent="0.25">
      <c r="A519" t="s">
        <v>3082</v>
      </c>
      <c r="B519">
        <v>1</v>
      </c>
      <c r="C519" s="8">
        <v>38054</v>
      </c>
      <c r="D519" t="s">
        <v>28</v>
      </c>
      <c r="E519" t="s">
        <v>37</v>
      </c>
      <c r="F519" t="s">
        <v>19</v>
      </c>
      <c r="G519" t="s">
        <v>20</v>
      </c>
      <c r="H519" t="s">
        <v>38</v>
      </c>
      <c r="I519" t="s">
        <v>1236</v>
      </c>
      <c r="J519" t="s">
        <v>2424</v>
      </c>
      <c r="K519">
        <v>723</v>
      </c>
      <c r="L519">
        <v>3492</v>
      </c>
      <c r="M519">
        <v>163</v>
      </c>
      <c r="N519">
        <v>0</v>
      </c>
      <c r="O519">
        <v>5.9</v>
      </c>
      <c r="P519">
        <v>190</v>
      </c>
      <c r="Q519">
        <v>96</v>
      </c>
      <c r="R519">
        <v>63270259</v>
      </c>
      <c r="S519">
        <v>10000000</v>
      </c>
      <c r="T519">
        <f>Table1[[#This Row],[Gross Revenue]]-Table1[[#This Row],[Budget]]</f>
        <v>53270259</v>
      </c>
      <c r="U519">
        <f>YEAR(Table1[[#This Row],[Release Date]])</f>
        <v>2004</v>
      </c>
    </row>
    <row r="520" spans="1:21" x14ac:dyDescent="0.25">
      <c r="A520" t="s">
        <v>3343</v>
      </c>
      <c r="B520">
        <v>1</v>
      </c>
      <c r="C520" s="8">
        <v>38204</v>
      </c>
      <c r="D520" t="s">
        <v>28</v>
      </c>
      <c r="E520" t="s">
        <v>37</v>
      </c>
      <c r="F520" t="s">
        <v>19</v>
      </c>
      <c r="G520" t="s">
        <v>20</v>
      </c>
      <c r="H520" t="s">
        <v>38</v>
      </c>
      <c r="I520" t="s">
        <v>362</v>
      </c>
      <c r="J520" t="s">
        <v>2424</v>
      </c>
      <c r="K520">
        <v>2000</v>
      </c>
      <c r="L520">
        <v>4168</v>
      </c>
      <c r="M520">
        <v>163</v>
      </c>
      <c r="N520">
        <v>8000</v>
      </c>
      <c r="O520">
        <v>6.7</v>
      </c>
      <c r="P520">
        <v>147</v>
      </c>
      <c r="Q520">
        <v>150</v>
      </c>
      <c r="R520">
        <v>140244</v>
      </c>
      <c r="S520">
        <v>8500000</v>
      </c>
      <c r="T520">
        <f>Table1[[#This Row],[Gross Revenue]]-Table1[[#This Row],[Budget]]</f>
        <v>-8359756</v>
      </c>
      <c r="U520">
        <f>YEAR(Table1[[#This Row],[Release Date]])</f>
        <v>2004</v>
      </c>
    </row>
    <row r="521" spans="1:21" x14ac:dyDescent="0.25">
      <c r="A521" t="s">
        <v>3533</v>
      </c>
      <c r="B521">
        <v>1</v>
      </c>
      <c r="C521" s="8">
        <v>38317</v>
      </c>
      <c r="D521" t="s">
        <v>28</v>
      </c>
      <c r="E521" t="s">
        <v>2286</v>
      </c>
      <c r="F521" t="s">
        <v>19</v>
      </c>
      <c r="G521" t="s">
        <v>20</v>
      </c>
      <c r="H521"/>
      <c r="I521" t="s">
        <v>3534</v>
      </c>
      <c r="J521" t="s">
        <v>3535</v>
      </c>
      <c r="K521">
        <v>331</v>
      </c>
      <c r="L521">
        <v>1546</v>
      </c>
      <c r="M521">
        <v>38</v>
      </c>
      <c r="N521">
        <v>324</v>
      </c>
      <c r="O521">
        <v>6.2</v>
      </c>
      <c r="P521">
        <v>22</v>
      </c>
      <c r="Q521">
        <v>88</v>
      </c>
      <c r="R521">
        <v>76382</v>
      </c>
      <c r="S521">
        <v>15000</v>
      </c>
      <c r="T521">
        <f>Table1[[#This Row],[Gross Revenue]]-Table1[[#This Row],[Budget]]</f>
        <v>61382</v>
      </c>
      <c r="U521">
        <f>YEAR(Table1[[#This Row],[Release Date]])</f>
        <v>2004</v>
      </c>
    </row>
    <row r="522" spans="1:21" x14ac:dyDescent="0.25">
      <c r="A522" t="s">
        <v>2638</v>
      </c>
      <c r="B522">
        <v>1</v>
      </c>
      <c r="C522" s="8">
        <v>37806</v>
      </c>
      <c r="D522" t="s">
        <v>28</v>
      </c>
      <c r="E522" t="s">
        <v>30</v>
      </c>
      <c r="F522" t="s">
        <v>19</v>
      </c>
      <c r="G522" t="s">
        <v>2881</v>
      </c>
      <c r="H522" t="s">
        <v>27</v>
      </c>
      <c r="I522" t="s">
        <v>2312</v>
      </c>
      <c r="J522" t="s">
        <v>2639</v>
      </c>
      <c r="K522">
        <v>787</v>
      </c>
      <c r="L522">
        <v>2185</v>
      </c>
      <c r="M522">
        <v>3</v>
      </c>
      <c r="N522">
        <v>346</v>
      </c>
      <c r="O522">
        <v>2.8</v>
      </c>
      <c r="P522">
        <v>31</v>
      </c>
      <c r="Q522">
        <v>77</v>
      </c>
      <c r="R522">
        <v>7382993</v>
      </c>
      <c r="S522">
        <v>20000000</v>
      </c>
      <c r="T522">
        <f>Table1[[#This Row],[Gross Revenue]]-Table1[[#This Row],[Budget]]</f>
        <v>-12617007</v>
      </c>
      <c r="U522">
        <f>YEAR(Table1[[#This Row],[Release Date]])</f>
        <v>2003</v>
      </c>
    </row>
    <row r="523" spans="1:21" x14ac:dyDescent="0.25">
      <c r="A523" t="s">
        <v>4977</v>
      </c>
      <c r="B523">
        <v>1</v>
      </c>
      <c r="C523" s="8">
        <v>39179</v>
      </c>
      <c r="D523" t="s">
        <v>28</v>
      </c>
      <c r="E523" t="s">
        <v>30</v>
      </c>
      <c r="F523" t="s">
        <v>19</v>
      </c>
      <c r="G523" t="s">
        <v>20</v>
      </c>
      <c r="H523" t="s">
        <v>36</v>
      </c>
      <c r="I523" t="s">
        <v>4978</v>
      </c>
      <c r="J523" t="s">
        <v>4979</v>
      </c>
      <c r="K523">
        <v>803</v>
      </c>
      <c r="L523">
        <v>1921</v>
      </c>
      <c r="M523">
        <v>13</v>
      </c>
      <c r="N523">
        <v>0</v>
      </c>
      <c r="O523">
        <v>5.8</v>
      </c>
      <c r="P523">
        <v>112</v>
      </c>
      <c r="Q523">
        <v>91</v>
      </c>
      <c r="R523">
        <v>38916903</v>
      </c>
      <c r="S523">
        <v>13000000</v>
      </c>
      <c r="T523">
        <f>Table1[[#This Row],[Gross Revenue]]-Table1[[#This Row],[Budget]]</f>
        <v>25916903</v>
      </c>
      <c r="U523">
        <f>YEAR(Table1[[#This Row],[Release Date]])</f>
        <v>2007</v>
      </c>
    </row>
    <row r="524" spans="1:21" x14ac:dyDescent="0.25">
      <c r="A524" t="s">
        <v>2387</v>
      </c>
      <c r="B524">
        <v>1</v>
      </c>
      <c r="C524" s="8">
        <v>37670</v>
      </c>
      <c r="D524" t="s">
        <v>28</v>
      </c>
      <c r="E524" t="s">
        <v>30</v>
      </c>
      <c r="F524" t="s">
        <v>19</v>
      </c>
      <c r="G524" t="s">
        <v>35</v>
      </c>
      <c r="H524" t="s">
        <v>36</v>
      </c>
      <c r="I524" t="s">
        <v>2388</v>
      </c>
      <c r="J524" t="s">
        <v>2389</v>
      </c>
      <c r="K524">
        <v>420</v>
      </c>
      <c r="L524">
        <v>1215</v>
      </c>
      <c r="M524">
        <v>21</v>
      </c>
      <c r="N524">
        <v>0</v>
      </c>
      <c r="O524">
        <v>6.9</v>
      </c>
      <c r="P524">
        <v>116</v>
      </c>
      <c r="Q524">
        <v>101</v>
      </c>
      <c r="R524">
        <v>864959</v>
      </c>
      <c r="S524">
        <v>4000000</v>
      </c>
      <c r="T524">
        <f>Table1[[#This Row],[Gross Revenue]]-Table1[[#This Row],[Budget]]</f>
        <v>-3135041</v>
      </c>
      <c r="U524">
        <f>YEAR(Table1[[#This Row],[Release Date]])</f>
        <v>2003</v>
      </c>
    </row>
    <row r="525" spans="1:21" x14ac:dyDescent="0.25">
      <c r="A525" t="s">
        <v>2467</v>
      </c>
      <c r="B525">
        <v>1</v>
      </c>
      <c r="C525" s="8">
        <v>37714</v>
      </c>
      <c r="D525" t="s">
        <v>28</v>
      </c>
      <c r="E525" t="s">
        <v>22</v>
      </c>
      <c r="F525" t="s">
        <v>19</v>
      </c>
      <c r="G525" t="s">
        <v>20</v>
      </c>
      <c r="H525" t="s">
        <v>36</v>
      </c>
      <c r="I525" t="s">
        <v>687</v>
      </c>
      <c r="J525" t="s">
        <v>2468</v>
      </c>
      <c r="K525">
        <v>18000</v>
      </c>
      <c r="L525">
        <v>20354</v>
      </c>
      <c r="M525">
        <v>25</v>
      </c>
      <c r="N525">
        <v>445</v>
      </c>
      <c r="O525">
        <v>6.2</v>
      </c>
      <c r="P525">
        <v>21</v>
      </c>
      <c r="Q525">
        <v>101</v>
      </c>
      <c r="R525">
        <v>375474</v>
      </c>
      <c r="S525">
        <v>20000000</v>
      </c>
      <c r="T525">
        <f>Table1[[#This Row],[Gross Revenue]]-Table1[[#This Row],[Budget]]</f>
        <v>-19624526</v>
      </c>
      <c r="U525">
        <f>YEAR(Table1[[#This Row],[Release Date]])</f>
        <v>2003</v>
      </c>
    </row>
    <row r="526" spans="1:21" x14ac:dyDescent="0.25">
      <c r="A526" t="s">
        <v>1119</v>
      </c>
      <c r="B526">
        <v>1</v>
      </c>
      <c r="C526" s="8">
        <v>36990</v>
      </c>
      <c r="D526" t="s">
        <v>28</v>
      </c>
      <c r="E526" t="s">
        <v>25</v>
      </c>
      <c r="F526" t="s">
        <v>19</v>
      </c>
      <c r="G526" t="s">
        <v>20</v>
      </c>
      <c r="H526" t="s">
        <v>38</v>
      </c>
      <c r="I526" t="s">
        <v>1120</v>
      </c>
      <c r="J526" t="s">
        <v>1121</v>
      </c>
      <c r="K526">
        <v>244</v>
      </c>
      <c r="L526">
        <v>489</v>
      </c>
      <c r="M526">
        <v>8</v>
      </c>
      <c r="N526">
        <v>289</v>
      </c>
      <c r="O526">
        <v>5.8</v>
      </c>
      <c r="P526">
        <v>84</v>
      </c>
      <c r="Q526">
        <v>95</v>
      </c>
      <c r="R526">
        <v>2025238</v>
      </c>
      <c r="S526">
        <v>6000000</v>
      </c>
      <c r="T526">
        <f>Table1[[#This Row],[Gross Revenue]]-Table1[[#This Row],[Budget]]</f>
        <v>-3974762</v>
      </c>
      <c r="U526">
        <f>YEAR(Table1[[#This Row],[Release Date]])</f>
        <v>2001</v>
      </c>
    </row>
    <row r="527" spans="1:21" x14ac:dyDescent="0.25">
      <c r="A527" t="s">
        <v>2329</v>
      </c>
      <c r="B527">
        <v>1</v>
      </c>
      <c r="C527" s="8">
        <v>37637</v>
      </c>
      <c r="D527" t="s">
        <v>28</v>
      </c>
      <c r="E527" t="s">
        <v>32</v>
      </c>
      <c r="F527" t="s">
        <v>19</v>
      </c>
      <c r="G527" t="s">
        <v>20</v>
      </c>
      <c r="H527" t="s">
        <v>38</v>
      </c>
      <c r="I527" t="s">
        <v>356</v>
      </c>
      <c r="J527" t="s">
        <v>2330</v>
      </c>
      <c r="K527">
        <v>24000</v>
      </c>
      <c r="L527">
        <v>50313</v>
      </c>
      <c r="M527">
        <v>453</v>
      </c>
      <c r="N527">
        <v>0</v>
      </c>
      <c r="O527">
        <v>7</v>
      </c>
      <c r="P527">
        <v>118</v>
      </c>
      <c r="Q527">
        <v>116</v>
      </c>
      <c r="R527">
        <v>3335839</v>
      </c>
      <c r="S527">
        <v>2000000</v>
      </c>
      <c r="T527">
        <f>Table1[[#This Row],[Gross Revenue]]-Table1[[#This Row],[Budget]]</f>
        <v>1335839</v>
      </c>
      <c r="U527">
        <f>YEAR(Table1[[#This Row],[Release Date]])</f>
        <v>2003</v>
      </c>
    </row>
    <row r="528" spans="1:21" x14ac:dyDescent="0.25">
      <c r="A528" t="s">
        <v>3377</v>
      </c>
      <c r="B528">
        <v>1</v>
      </c>
      <c r="C528" s="8">
        <v>38222</v>
      </c>
      <c r="D528" t="s">
        <v>28</v>
      </c>
      <c r="E528" t="s">
        <v>32</v>
      </c>
      <c r="F528" t="s">
        <v>19</v>
      </c>
      <c r="G528" t="s">
        <v>20</v>
      </c>
      <c r="H528" t="s">
        <v>38</v>
      </c>
      <c r="I528" t="s">
        <v>146</v>
      </c>
      <c r="J528" t="s">
        <v>2330</v>
      </c>
      <c r="K528">
        <v>18000</v>
      </c>
      <c r="L528">
        <v>33878</v>
      </c>
      <c r="M528">
        <v>453</v>
      </c>
      <c r="N528">
        <v>0</v>
      </c>
      <c r="O528">
        <v>6.8</v>
      </c>
      <c r="P528">
        <v>190</v>
      </c>
      <c r="Q528">
        <v>109</v>
      </c>
      <c r="R528">
        <v>26415649</v>
      </c>
      <c r="S528">
        <v>20000000</v>
      </c>
      <c r="T528">
        <f>Table1[[#This Row],[Gross Revenue]]-Table1[[#This Row],[Budget]]</f>
        <v>6415649</v>
      </c>
      <c r="U528">
        <f>YEAR(Table1[[#This Row],[Release Date]])</f>
        <v>2004</v>
      </c>
    </row>
    <row r="529" spans="1:21" x14ac:dyDescent="0.25">
      <c r="A529" t="s">
        <v>4441</v>
      </c>
      <c r="B529">
        <v>1</v>
      </c>
      <c r="C529" s="8">
        <v>38851</v>
      </c>
      <c r="D529" t="s">
        <v>28</v>
      </c>
      <c r="E529" t="s">
        <v>18</v>
      </c>
      <c r="F529" t="s">
        <v>19</v>
      </c>
      <c r="G529" t="s">
        <v>20</v>
      </c>
      <c r="H529" t="s">
        <v>38</v>
      </c>
      <c r="I529" t="s">
        <v>979</v>
      </c>
      <c r="J529" t="s">
        <v>2330</v>
      </c>
      <c r="K529">
        <v>15000</v>
      </c>
      <c r="L529">
        <v>27788</v>
      </c>
      <c r="M529">
        <v>453</v>
      </c>
      <c r="N529">
        <v>38000</v>
      </c>
      <c r="O529">
        <v>7.7</v>
      </c>
      <c r="P529">
        <v>355</v>
      </c>
      <c r="Q529">
        <v>109</v>
      </c>
      <c r="R529">
        <v>40983001</v>
      </c>
      <c r="S529">
        <v>7000000</v>
      </c>
      <c r="T529">
        <f>Table1[[#This Row],[Gross Revenue]]-Table1[[#This Row],[Budget]]</f>
        <v>33983001</v>
      </c>
      <c r="U529">
        <f>YEAR(Table1[[#This Row],[Release Date]])</f>
        <v>2006</v>
      </c>
    </row>
    <row r="530" spans="1:21" x14ac:dyDescent="0.25">
      <c r="A530" t="s">
        <v>4987</v>
      </c>
      <c r="B530">
        <v>1</v>
      </c>
      <c r="C530" s="8">
        <v>39185</v>
      </c>
      <c r="D530" t="s">
        <v>28</v>
      </c>
      <c r="E530" t="s">
        <v>32</v>
      </c>
      <c r="F530" t="s">
        <v>19</v>
      </c>
      <c r="G530" t="s">
        <v>20</v>
      </c>
      <c r="H530" t="s">
        <v>38</v>
      </c>
      <c r="I530" t="s">
        <v>267</v>
      </c>
      <c r="J530" t="s">
        <v>2330</v>
      </c>
      <c r="K530">
        <v>11000</v>
      </c>
      <c r="L530">
        <v>20411</v>
      </c>
      <c r="M530">
        <v>452</v>
      </c>
      <c r="N530">
        <v>82000</v>
      </c>
      <c r="O530">
        <v>7.6</v>
      </c>
      <c r="P530">
        <v>406</v>
      </c>
      <c r="Q530">
        <v>134</v>
      </c>
      <c r="R530">
        <v>85707116</v>
      </c>
      <c r="S530">
        <v>68000000</v>
      </c>
      <c r="T530">
        <f>Table1[[#This Row],[Gross Revenue]]-Table1[[#This Row],[Budget]]</f>
        <v>17707116</v>
      </c>
      <c r="U530">
        <f>YEAR(Table1[[#This Row],[Release Date]])</f>
        <v>2007</v>
      </c>
    </row>
    <row r="531" spans="1:21" x14ac:dyDescent="0.25">
      <c r="A531" t="s">
        <v>5067</v>
      </c>
      <c r="B531">
        <v>1</v>
      </c>
      <c r="C531" s="8">
        <v>39234</v>
      </c>
      <c r="D531" t="s">
        <v>28</v>
      </c>
      <c r="E531" t="s">
        <v>32</v>
      </c>
      <c r="F531" t="s">
        <v>19</v>
      </c>
      <c r="G531" t="s">
        <v>20</v>
      </c>
      <c r="H531" t="s">
        <v>38</v>
      </c>
      <c r="I531" t="s">
        <v>5068</v>
      </c>
      <c r="J531" t="s">
        <v>2330</v>
      </c>
      <c r="K531">
        <v>1000</v>
      </c>
      <c r="L531">
        <v>1458</v>
      </c>
      <c r="M531">
        <v>453</v>
      </c>
      <c r="N531">
        <v>10000</v>
      </c>
      <c r="O531">
        <v>5.7</v>
      </c>
      <c r="P531">
        <v>233</v>
      </c>
      <c r="Q531">
        <v>109</v>
      </c>
      <c r="R531">
        <v>10499968</v>
      </c>
      <c r="S531">
        <v>35000000</v>
      </c>
      <c r="T531">
        <f>Table1[[#This Row],[Gross Revenue]]-Table1[[#This Row],[Budget]]</f>
        <v>-24500032</v>
      </c>
      <c r="U531">
        <f>YEAR(Table1[[#This Row],[Release Date]])</f>
        <v>2007</v>
      </c>
    </row>
    <row r="532" spans="1:21" x14ac:dyDescent="0.25">
      <c r="A532" t="s">
        <v>2667</v>
      </c>
      <c r="B532">
        <v>1</v>
      </c>
      <c r="C532" s="8">
        <v>37822</v>
      </c>
      <c r="D532" t="s">
        <v>28</v>
      </c>
      <c r="E532" t="s">
        <v>30</v>
      </c>
      <c r="F532" t="s">
        <v>19</v>
      </c>
      <c r="G532" t="s">
        <v>35</v>
      </c>
      <c r="H532" t="s">
        <v>36</v>
      </c>
      <c r="I532" t="s">
        <v>928</v>
      </c>
      <c r="J532" t="s">
        <v>2668</v>
      </c>
      <c r="K532">
        <v>20000</v>
      </c>
      <c r="L532">
        <v>35161</v>
      </c>
      <c r="M532">
        <v>42</v>
      </c>
      <c r="N532">
        <v>0</v>
      </c>
      <c r="O532">
        <v>6.7</v>
      </c>
      <c r="P532">
        <v>135</v>
      </c>
      <c r="Q532">
        <v>85</v>
      </c>
      <c r="R532">
        <v>64459316</v>
      </c>
      <c r="S532">
        <v>149000000</v>
      </c>
      <c r="T532">
        <f>Table1[[#This Row],[Gross Revenue]]-Table1[[#This Row],[Budget]]</f>
        <v>-84540684</v>
      </c>
      <c r="U532">
        <f>YEAR(Table1[[#This Row],[Release Date]])</f>
        <v>2003</v>
      </c>
    </row>
    <row r="533" spans="1:21" x14ac:dyDescent="0.25">
      <c r="A533" t="s">
        <v>3522</v>
      </c>
      <c r="B533">
        <v>1</v>
      </c>
      <c r="C533" s="8">
        <v>38310</v>
      </c>
      <c r="D533" t="s">
        <v>28</v>
      </c>
      <c r="E533" t="s">
        <v>32</v>
      </c>
      <c r="F533" t="s">
        <v>19</v>
      </c>
      <c r="G533" t="s">
        <v>293</v>
      </c>
      <c r="H533" t="s">
        <v>36</v>
      </c>
      <c r="I533" t="s">
        <v>126</v>
      </c>
      <c r="J533" t="s">
        <v>2668</v>
      </c>
      <c r="K533">
        <v>12000</v>
      </c>
      <c r="L533">
        <v>23365</v>
      </c>
      <c r="M533">
        <v>42</v>
      </c>
      <c r="N533">
        <v>0</v>
      </c>
      <c r="O533">
        <v>6.3</v>
      </c>
      <c r="P533">
        <v>138</v>
      </c>
      <c r="Q533">
        <v>94</v>
      </c>
      <c r="R533">
        <v>19548064</v>
      </c>
      <c r="S533">
        <v>65000000</v>
      </c>
      <c r="T533">
        <f>Table1[[#This Row],[Gross Revenue]]-Table1[[#This Row],[Budget]]</f>
        <v>-45451936</v>
      </c>
      <c r="U533">
        <f>YEAR(Table1[[#This Row],[Release Date]])</f>
        <v>2004</v>
      </c>
    </row>
    <row r="534" spans="1:21" x14ac:dyDescent="0.25">
      <c r="A534" t="s">
        <v>4149</v>
      </c>
      <c r="B534">
        <v>1</v>
      </c>
      <c r="C534" s="8">
        <v>38672</v>
      </c>
      <c r="D534" t="s">
        <v>28</v>
      </c>
      <c r="E534" t="s">
        <v>25</v>
      </c>
      <c r="F534" t="s">
        <v>19</v>
      </c>
      <c r="G534" t="s">
        <v>20</v>
      </c>
      <c r="H534" t="s">
        <v>36</v>
      </c>
      <c r="I534" t="s">
        <v>3394</v>
      </c>
      <c r="J534" t="s">
        <v>2668</v>
      </c>
      <c r="K534">
        <v>975</v>
      </c>
      <c r="L534">
        <v>3567</v>
      </c>
      <c r="M534">
        <v>42</v>
      </c>
      <c r="N534">
        <v>0</v>
      </c>
      <c r="O534">
        <v>6.6</v>
      </c>
      <c r="P534">
        <v>103</v>
      </c>
      <c r="Q534">
        <v>99</v>
      </c>
      <c r="R534">
        <v>52691009</v>
      </c>
      <c r="S534">
        <v>21000000</v>
      </c>
      <c r="T534">
        <f>Table1[[#This Row],[Gross Revenue]]-Table1[[#This Row],[Budget]]</f>
        <v>31691009</v>
      </c>
      <c r="U534">
        <f>YEAR(Table1[[#This Row],[Release Date]])</f>
        <v>2005</v>
      </c>
    </row>
    <row r="535" spans="1:21" x14ac:dyDescent="0.25">
      <c r="A535" t="s">
        <v>4435</v>
      </c>
      <c r="B535">
        <v>1</v>
      </c>
      <c r="C535" s="8">
        <v>38847</v>
      </c>
      <c r="D535" t="s">
        <v>28</v>
      </c>
      <c r="E535" t="s">
        <v>25</v>
      </c>
      <c r="F535" t="s">
        <v>19</v>
      </c>
      <c r="G535" t="s">
        <v>20</v>
      </c>
      <c r="H535" t="s">
        <v>36</v>
      </c>
      <c r="I535" t="s">
        <v>3394</v>
      </c>
      <c r="J535" t="s">
        <v>2668</v>
      </c>
      <c r="K535">
        <v>975</v>
      </c>
      <c r="L535">
        <v>3153</v>
      </c>
      <c r="M535">
        <v>42</v>
      </c>
      <c r="N535">
        <v>0</v>
      </c>
      <c r="O535">
        <v>6.4</v>
      </c>
      <c r="P535">
        <v>88</v>
      </c>
      <c r="Q535">
        <v>94</v>
      </c>
      <c r="R535">
        <v>49002815</v>
      </c>
      <c r="S535">
        <v>22000000</v>
      </c>
      <c r="T535">
        <f>Table1[[#This Row],[Gross Revenue]]-Table1[[#This Row],[Budget]]</f>
        <v>27002815</v>
      </c>
      <c r="U535">
        <f>YEAR(Table1[[#This Row],[Release Date]])</f>
        <v>2006</v>
      </c>
    </row>
    <row r="536" spans="1:21" x14ac:dyDescent="0.25">
      <c r="A536" t="s">
        <v>4756</v>
      </c>
      <c r="B536">
        <v>1</v>
      </c>
      <c r="C536" s="8">
        <v>39035</v>
      </c>
      <c r="D536" t="s">
        <v>28</v>
      </c>
      <c r="E536" t="s">
        <v>22</v>
      </c>
      <c r="F536" t="s">
        <v>19</v>
      </c>
      <c r="G536" t="s">
        <v>20</v>
      </c>
      <c r="H536" t="s">
        <v>43</v>
      </c>
      <c r="I536" t="s">
        <v>381</v>
      </c>
      <c r="J536" t="s">
        <v>4757</v>
      </c>
      <c r="K536">
        <v>890</v>
      </c>
      <c r="L536">
        <v>2681</v>
      </c>
      <c r="M536">
        <v>29</v>
      </c>
      <c r="N536">
        <v>0</v>
      </c>
      <c r="O536">
        <v>6</v>
      </c>
      <c r="P536">
        <v>10</v>
      </c>
      <c r="Q536">
        <v>113</v>
      </c>
      <c r="R536">
        <v>2859955</v>
      </c>
      <c r="S536">
        <v>1200000</v>
      </c>
      <c r="T536">
        <f>Table1[[#This Row],[Gross Revenue]]-Table1[[#This Row],[Budget]]</f>
        <v>1659955</v>
      </c>
      <c r="U536">
        <f>YEAR(Table1[[#This Row],[Release Date]])</f>
        <v>2006</v>
      </c>
    </row>
    <row r="537" spans="1:21" x14ac:dyDescent="0.25">
      <c r="A537" t="s">
        <v>1499</v>
      </c>
      <c r="B537">
        <v>1</v>
      </c>
      <c r="C537" s="8">
        <v>37191</v>
      </c>
      <c r="D537" t="s">
        <v>28</v>
      </c>
      <c r="E537" t="s">
        <v>22</v>
      </c>
      <c r="F537" t="s">
        <v>19</v>
      </c>
      <c r="G537" t="s">
        <v>93</v>
      </c>
      <c r="H537" t="s">
        <v>38</v>
      </c>
      <c r="I537" t="s">
        <v>1500</v>
      </c>
      <c r="J537" t="s">
        <v>565</v>
      </c>
      <c r="K537">
        <v>530</v>
      </c>
      <c r="L537">
        <v>1381</v>
      </c>
      <c r="M537">
        <v>0</v>
      </c>
      <c r="N537">
        <v>0</v>
      </c>
      <c r="O537">
        <v>6.8</v>
      </c>
      <c r="P537">
        <v>157</v>
      </c>
      <c r="Q537">
        <v>98</v>
      </c>
      <c r="R537">
        <v>1641788</v>
      </c>
      <c r="S537">
        <v>8000000</v>
      </c>
      <c r="T537">
        <f>Table1[[#This Row],[Gross Revenue]]-Table1[[#This Row],[Budget]]</f>
        <v>-6358212</v>
      </c>
      <c r="U537">
        <f>YEAR(Table1[[#This Row],[Release Date]])</f>
        <v>2001</v>
      </c>
    </row>
    <row r="538" spans="1:21" x14ac:dyDescent="0.25">
      <c r="A538" t="s">
        <v>2220</v>
      </c>
      <c r="B538">
        <v>1</v>
      </c>
      <c r="C538" s="8">
        <v>37583</v>
      </c>
      <c r="D538" t="s">
        <v>28</v>
      </c>
      <c r="E538" t="s">
        <v>18</v>
      </c>
      <c r="F538" t="s">
        <v>19</v>
      </c>
      <c r="G538" t="s">
        <v>20</v>
      </c>
      <c r="H538" t="s">
        <v>38</v>
      </c>
      <c r="I538" t="s">
        <v>161</v>
      </c>
      <c r="J538" t="s">
        <v>565</v>
      </c>
      <c r="K538">
        <v>10000</v>
      </c>
      <c r="L538">
        <v>12754</v>
      </c>
      <c r="M538">
        <v>0</v>
      </c>
      <c r="N538">
        <v>0</v>
      </c>
      <c r="O538">
        <v>7.5</v>
      </c>
      <c r="P538">
        <v>441</v>
      </c>
      <c r="Q538">
        <v>96</v>
      </c>
      <c r="R538">
        <v>31493782</v>
      </c>
      <c r="S538">
        <v>32000000</v>
      </c>
      <c r="T538">
        <f>Table1[[#This Row],[Gross Revenue]]-Table1[[#This Row],[Budget]]</f>
        <v>-506218</v>
      </c>
      <c r="U538">
        <f>YEAR(Table1[[#This Row],[Release Date]])</f>
        <v>2002</v>
      </c>
    </row>
    <row r="539" spans="1:21" x14ac:dyDescent="0.25">
      <c r="A539" t="s">
        <v>2974</v>
      </c>
      <c r="B539">
        <v>1</v>
      </c>
      <c r="C539" s="8">
        <v>37990</v>
      </c>
      <c r="D539" t="s">
        <v>28</v>
      </c>
      <c r="E539" t="s">
        <v>18</v>
      </c>
      <c r="F539" t="s">
        <v>19</v>
      </c>
      <c r="G539" t="s">
        <v>20</v>
      </c>
      <c r="H539" t="s">
        <v>38</v>
      </c>
      <c r="I539" t="s">
        <v>161</v>
      </c>
      <c r="J539" t="s">
        <v>565</v>
      </c>
      <c r="K539">
        <v>10000</v>
      </c>
      <c r="L539">
        <v>17211</v>
      </c>
      <c r="M539">
        <v>0</v>
      </c>
      <c r="N539">
        <v>0</v>
      </c>
      <c r="O539">
        <v>7.7</v>
      </c>
      <c r="P539">
        <v>356</v>
      </c>
      <c r="Q539">
        <v>96</v>
      </c>
      <c r="R539">
        <v>17114882</v>
      </c>
      <c r="S539">
        <v>25000000</v>
      </c>
      <c r="T539">
        <f>Table1[[#This Row],[Gross Revenue]]-Table1[[#This Row],[Budget]]</f>
        <v>-7885118</v>
      </c>
      <c r="U539">
        <f>YEAR(Table1[[#This Row],[Release Date]])</f>
        <v>2004</v>
      </c>
    </row>
    <row r="540" spans="1:21" x14ac:dyDescent="0.25">
      <c r="A540" t="s">
        <v>4106</v>
      </c>
      <c r="B540">
        <v>1</v>
      </c>
      <c r="C540" s="8">
        <v>38648</v>
      </c>
      <c r="D540" t="s">
        <v>28</v>
      </c>
      <c r="E540" t="s">
        <v>31</v>
      </c>
      <c r="F540" t="s">
        <v>19</v>
      </c>
      <c r="G540" t="s">
        <v>35</v>
      </c>
      <c r="H540" t="s">
        <v>38</v>
      </c>
      <c r="I540" t="s">
        <v>3633</v>
      </c>
      <c r="J540" t="s">
        <v>565</v>
      </c>
      <c r="K540">
        <v>13000</v>
      </c>
      <c r="L540">
        <v>23755</v>
      </c>
      <c r="M540">
        <v>0</v>
      </c>
      <c r="N540">
        <v>36000</v>
      </c>
      <c r="O540">
        <v>6.5</v>
      </c>
      <c r="P540">
        <v>345</v>
      </c>
      <c r="Q540">
        <v>99</v>
      </c>
      <c r="R540">
        <v>5702083</v>
      </c>
      <c r="S540">
        <v>15000000</v>
      </c>
      <c r="T540">
        <f>Table1[[#This Row],[Gross Revenue]]-Table1[[#This Row],[Budget]]</f>
        <v>-9297917</v>
      </c>
      <c r="U540">
        <f>YEAR(Table1[[#This Row],[Release Date]])</f>
        <v>2005</v>
      </c>
    </row>
    <row r="541" spans="1:21" x14ac:dyDescent="0.25">
      <c r="A541" t="s">
        <v>1794</v>
      </c>
      <c r="B541">
        <v>1</v>
      </c>
      <c r="C541" s="8">
        <v>37355</v>
      </c>
      <c r="D541" t="s">
        <v>28</v>
      </c>
      <c r="E541" t="s">
        <v>32</v>
      </c>
      <c r="F541" t="s">
        <v>19</v>
      </c>
      <c r="G541" t="s">
        <v>20</v>
      </c>
      <c r="H541" t="s">
        <v>43</v>
      </c>
      <c r="I541" t="s">
        <v>1795</v>
      </c>
      <c r="J541" t="s">
        <v>480</v>
      </c>
      <c r="K541">
        <v>154</v>
      </c>
      <c r="L541">
        <v>428</v>
      </c>
      <c r="M541">
        <v>71</v>
      </c>
      <c r="N541">
        <v>955</v>
      </c>
      <c r="O541">
        <v>6.2</v>
      </c>
      <c r="P541">
        <v>165</v>
      </c>
      <c r="Q541">
        <v>114</v>
      </c>
      <c r="R541">
        <v>60470220</v>
      </c>
      <c r="S541">
        <v>50000000</v>
      </c>
      <c r="T541">
        <f>Table1[[#This Row],[Gross Revenue]]-Table1[[#This Row],[Budget]]</f>
        <v>10470220</v>
      </c>
      <c r="U541">
        <f>YEAR(Table1[[#This Row],[Release Date]])</f>
        <v>2002</v>
      </c>
    </row>
    <row r="542" spans="1:21" x14ac:dyDescent="0.25">
      <c r="A542" t="s">
        <v>4307</v>
      </c>
      <c r="B542">
        <v>1</v>
      </c>
      <c r="C542" s="8">
        <v>38770</v>
      </c>
      <c r="D542" t="s">
        <v>28</v>
      </c>
      <c r="E542" t="s">
        <v>25</v>
      </c>
      <c r="F542" t="s">
        <v>19</v>
      </c>
      <c r="G542" t="s">
        <v>20</v>
      </c>
      <c r="H542" t="s">
        <v>38</v>
      </c>
      <c r="I542" t="s">
        <v>560</v>
      </c>
      <c r="J542" t="s">
        <v>480</v>
      </c>
      <c r="K542">
        <v>16000</v>
      </c>
      <c r="L542">
        <v>28045</v>
      </c>
      <c r="M542">
        <v>71</v>
      </c>
      <c r="N542">
        <v>13000</v>
      </c>
      <c r="O542">
        <v>6.4</v>
      </c>
      <c r="P542">
        <v>215</v>
      </c>
      <c r="Q542">
        <v>118</v>
      </c>
      <c r="R542">
        <v>37035845</v>
      </c>
      <c r="S542">
        <v>52000000</v>
      </c>
      <c r="T542">
        <f>Table1[[#This Row],[Gross Revenue]]-Table1[[#This Row],[Budget]]</f>
        <v>-14964155</v>
      </c>
      <c r="U542">
        <f>YEAR(Table1[[#This Row],[Release Date]])</f>
        <v>2006</v>
      </c>
    </row>
    <row r="543" spans="1:21" x14ac:dyDescent="0.25">
      <c r="A543" t="s">
        <v>5114</v>
      </c>
      <c r="B543">
        <v>1</v>
      </c>
      <c r="C543" s="8">
        <v>39264</v>
      </c>
      <c r="D543" t="s">
        <v>28</v>
      </c>
      <c r="E543" t="s">
        <v>18</v>
      </c>
      <c r="F543" t="s">
        <v>19</v>
      </c>
      <c r="G543" t="s">
        <v>20</v>
      </c>
      <c r="H543" t="s">
        <v>38</v>
      </c>
      <c r="I543" t="s">
        <v>319</v>
      </c>
      <c r="J543" t="s">
        <v>480</v>
      </c>
      <c r="K543">
        <v>21000</v>
      </c>
      <c r="L543">
        <v>30183</v>
      </c>
      <c r="M543">
        <v>71</v>
      </c>
      <c r="N543">
        <v>47000</v>
      </c>
      <c r="O543">
        <v>7.4</v>
      </c>
      <c r="P543">
        <v>276</v>
      </c>
      <c r="Q543">
        <v>141</v>
      </c>
      <c r="R543">
        <v>47105085</v>
      </c>
      <c r="S543">
        <v>50000000</v>
      </c>
      <c r="T543">
        <f>Table1[[#This Row],[Gross Revenue]]-Table1[[#This Row],[Budget]]</f>
        <v>-2894915</v>
      </c>
      <c r="U543">
        <f>YEAR(Table1[[#This Row],[Release Date]])</f>
        <v>2007</v>
      </c>
    </row>
    <row r="544" spans="1:21" x14ac:dyDescent="0.25">
      <c r="A544" t="s">
        <v>2014</v>
      </c>
      <c r="B544">
        <v>1</v>
      </c>
      <c r="C544" s="8">
        <v>37470</v>
      </c>
      <c r="D544" t="s">
        <v>28</v>
      </c>
      <c r="E544" t="s">
        <v>25</v>
      </c>
      <c r="F544" t="s">
        <v>19</v>
      </c>
      <c r="G544" t="s">
        <v>20</v>
      </c>
      <c r="H544" t="s">
        <v>43</v>
      </c>
      <c r="I544" t="s">
        <v>158</v>
      </c>
      <c r="J544" t="s">
        <v>2015</v>
      </c>
      <c r="K544">
        <v>49000</v>
      </c>
      <c r="L544">
        <v>51441</v>
      </c>
      <c r="M544">
        <v>0</v>
      </c>
      <c r="N544">
        <v>857</v>
      </c>
      <c r="O544">
        <v>7</v>
      </c>
      <c r="P544">
        <v>46</v>
      </c>
      <c r="Q544">
        <v>96</v>
      </c>
      <c r="R544">
        <v>371081</v>
      </c>
      <c r="S544">
        <v>6000000</v>
      </c>
      <c r="T544">
        <f>Table1[[#This Row],[Gross Revenue]]-Table1[[#This Row],[Budget]]</f>
        <v>-5628919</v>
      </c>
      <c r="U544">
        <f>YEAR(Table1[[#This Row],[Release Date]])</f>
        <v>2002</v>
      </c>
    </row>
    <row r="545" spans="1:21" x14ac:dyDescent="0.25">
      <c r="A545" t="s">
        <v>4687</v>
      </c>
      <c r="B545">
        <v>1</v>
      </c>
      <c r="C545" s="8">
        <v>38996</v>
      </c>
      <c r="D545" t="s">
        <v>28</v>
      </c>
      <c r="E545" t="s">
        <v>25</v>
      </c>
      <c r="F545" t="s">
        <v>19</v>
      </c>
      <c r="G545" t="s">
        <v>20</v>
      </c>
      <c r="H545" t="s">
        <v>43</v>
      </c>
      <c r="I545" t="s">
        <v>483</v>
      </c>
      <c r="J545" t="s">
        <v>4688</v>
      </c>
      <c r="K545">
        <v>3000</v>
      </c>
      <c r="L545">
        <v>8097</v>
      </c>
      <c r="M545">
        <v>68</v>
      </c>
      <c r="N545">
        <v>0</v>
      </c>
      <c r="O545">
        <v>5</v>
      </c>
      <c r="P545">
        <v>52</v>
      </c>
      <c r="Q545">
        <v>96</v>
      </c>
      <c r="R545">
        <v>21564616</v>
      </c>
      <c r="S545">
        <v>8500000</v>
      </c>
      <c r="T545">
        <f>Table1[[#This Row],[Gross Revenue]]-Table1[[#This Row],[Budget]]</f>
        <v>13064616</v>
      </c>
      <c r="U545">
        <f>YEAR(Table1[[#This Row],[Release Date]])</f>
        <v>2006</v>
      </c>
    </row>
    <row r="546" spans="1:21" x14ac:dyDescent="0.25">
      <c r="A546" t="s">
        <v>1460</v>
      </c>
      <c r="B546">
        <v>1</v>
      </c>
      <c r="C546" s="8">
        <v>37169</v>
      </c>
      <c r="D546" t="s">
        <v>28</v>
      </c>
      <c r="E546" t="s">
        <v>18</v>
      </c>
      <c r="F546" t="s">
        <v>19</v>
      </c>
      <c r="G546" t="s">
        <v>20</v>
      </c>
      <c r="H546" t="s">
        <v>38</v>
      </c>
      <c r="I546" t="s">
        <v>1461</v>
      </c>
      <c r="J546" t="s">
        <v>227</v>
      </c>
      <c r="K546">
        <v>17000</v>
      </c>
      <c r="L546">
        <v>18141</v>
      </c>
      <c r="M546">
        <v>21000</v>
      </c>
      <c r="N546">
        <v>0</v>
      </c>
      <c r="O546">
        <v>6.8</v>
      </c>
      <c r="P546">
        <v>233</v>
      </c>
      <c r="Q546">
        <v>112</v>
      </c>
      <c r="R546">
        <v>95308367</v>
      </c>
      <c r="S546">
        <v>48000000</v>
      </c>
      <c r="T546">
        <f>Table1[[#This Row],[Gross Revenue]]-Table1[[#This Row],[Budget]]</f>
        <v>47308367</v>
      </c>
      <c r="U546">
        <f>YEAR(Table1[[#This Row],[Release Date]])</f>
        <v>2001</v>
      </c>
    </row>
    <row r="547" spans="1:21" x14ac:dyDescent="0.25">
      <c r="A547" t="s">
        <v>3180</v>
      </c>
      <c r="B547">
        <v>1</v>
      </c>
      <c r="C547" s="8">
        <v>38109</v>
      </c>
      <c r="D547" t="s">
        <v>28</v>
      </c>
      <c r="E547" t="s">
        <v>18</v>
      </c>
      <c r="F547" t="s">
        <v>19</v>
      </c>
      <c r="G547" t="s">
        <v>20</v>
      </c>
      <c r="H547" t="s">
        <v>38</v>
      </c>
      <c r="I547" t="s">
        <v>319</v>
      </c>
      <c r="J547" t="s">
        <v>227</v>
      </c>
      <c r="K547">
        <v>21000</v>
      </c>
      <c r="L547">
        <v>36928</v>
      </c>
      <c r="M547">
        <v>21000</v>
      </c>
      <c r="N547">
        <v>12000</v>
      </c>
      <c r="O547">
        <v>7.7</v>
      </c>
      <c r="P547">
        <v>377</v>
      </c>
      <c r="Q547">
        <v>162</v>
      </c>
      <c r="R547">
        <v>33048353</v>
      </c>
      <c r="S547">
        <v>65000000</v>
      </c>
      <c r="T547">
        <f>Table1[[#This Row],[Gross Revenue]]-Table1[[#This Row],[Budget]]</f>
        <v>-31951647</v>
      </c>
      <c r="U547">
        <f>YEAR(Table1[[#This Row],[Release Date]])</f>
        <v>2004</v>
      </c>
    </row>
    <row r="548" spans="1:21" x14ac:dyDescent="0.25">
      <c r="A548" t="s">
        <v>3398</v>
      </c>
      <c r="B548">
        <v>1</v>
      </c>
      <c r="C548" s="8">
        <v>38235</v>
      </c>
      <c r="D548" t="s">
        <v>28</v>
      </c>
      <c r="E548" t="s">
        <v>22</v>
      </c>
      <c r="F548" t="s">
        <v>19</v>
      </c>
      <c r="G548" t="s">
        <v>20</v>
      </c>
      <c r="H548" t="s">
        <v>43</v>
      </c>
      <c r="I548" t="s">
        <v>267</v>
      </c>
      <c r="J548" t="s">
        <v>227</v>
      </c>
      <c r="K548">
        <v>11000</v>
      </c>
      <c r="L548">
        <v>13333</v>
      </c>
      <c r="M548">
        <v>21000</v>
      </c>
      <c r="N548">
        <v>23000</v>
      </c>
      <c r="O548">
        <v>7.8</v>
      </c>
      <c r="P548">
        <v>362</v>
      </c>
      <c r="Q548">
        <v>166</v>
      </c>
      <c r="R548">
        <v>127490802</v>
      </c>
      <c r="S548">
        <v>150000000</v>
      </c>
      <c r="T548">
        <f>Table1[[#This Row],[Gross Revenue]]-Table1[[#This Row],[Budget]]</f>
        <v>-22509198</v>
      </c>
      <c r="U548">
        <f>YEAR(Table1[[#This Row],[Release Date]])</f>
        <v>2004</v>
      </c>
    </row>
    <row r="549" spans="1:21" x14ac:dyDescent="0.25">
      <c r="A549" t="s">
        <v>4053</v>
      </c>
      <c r="B549">
        <v>1</v>
      </c>
      <c r="C549" s="8">
        <v>38616</v>
      </c>
      <c r="D549" t="s">
        <v>28</v>
      </c>
      <c r="E549" t="s">
        <v>31</v>
      </c>
      <c r="F549" t="s">
        <v>19</v>
      </c>
      <c r="G549" t="s">
        <v>20</v>
      </c>
      <c r="H549" t="s">
        <v>43</v>
      </c>
      <c r="I549" t="s">
        <v>3748</v>
      </c>
      <c r="J549" t="s">
        <v>227</v>
      </c>
      <c r="K549">
        <v>10000</v>
      </c>
      <c r="L549">
        <v>10555</v>
      </c>
      <c r="M549">
        <v>21000</v>
      </c>
      <c r="N549">
        <v>74000</v>
      </c>
      <c r="O549">
        <v>7.7</v>
      </c>
      <c r="P549">
        <v>556</v>
      </c>
      <c r="Q549">
        <v>120</v>
      </c>
      <c r="R549">
        <v>96917897</v>
      </c>
      <c r="S549">
        <v>40000000</v>
      </c>
      <c r="T549">
        <f>Table1[[#This Row],[Gross Revenue]]-Table1[[#This Row],[Budget]]</f>
        <v>56917897</v>
      </c>
      <c r="U549">
        <f>YEAR(Table1[[#This Row],[Release Date]])</f>
        <v>2005</v>
      </c>
    </row>
    <row r="550" spans="1:21" x14ac:dyDescent="0.25">
      <c r="A550" t="s">
        <v>4320</v>
      </c>
      <c r="B550">
        <v>1</v>
      </c>
      <c r="C550" s="8">
        <v>38778</v>
      </c>
      <c r="D550" t="s">
        <v>28</v>
      </c>
      <c r="E550" t="s">
        <v>18</v>
      </c>
      <c r="F550" t="s">
        <v>19</v>
      </c>
      <c r="G550" t="s">
        <v>20</v>
      </c>
      <c r="H550" t="s">
        <v>38</v>
      </c>
      <c r="I550" t="s">
        <v>166</v>
      </c>
      <c r="J550" t="s">
        <v>227</v>
      </c>
      <c r="K550">
        <v>18000</v>
      </c>
      <c r="L550">
        <v>20388</v>
      </c>
      <c r="M550">
        <v>21000</v>
      </c>
      <c r="N550">
        <v>54000</v>
      </c>
      <c r="O550">
        <v>7.8</v>
      </c>
      <c r="P550">
        <v>517</v>
      </c>
      <c r="Q550">
        <v>158</v>
      </c>
      <c r="R550">
        <v>102515793</v>
      </c>
      <c r="S550">
        <v>90000000</v>
      </c>
      <c r="T550">
        <f>Table1[[#This Row],[Gross Revenue]]-Table1[[#This Row],[Budget]]</f>
        <v>12515793</v>
      </c>
      <c r="U550">
        <f>YEAR(Table1[[#This Row],[Release Date]])</f>
        <v>2006</v>
      </c>
    </row>
    <row r="551" spans="1:21" x14ac:dyDescent="0.25">
      <c r="A551" t="s">
        <v>4992</v>
      </c>
      <c r="B551">
        <v>1</v>
      </c>
      <c r="C551" s="8">
        <v>39188</v>
      </c>
      <c r="D551" t="s">
        <v>28</v>
      </c>
      <c r="E551" t="s">
        <v>18</v>
      </c>
      <c r="F551" t="s">
        <v>19</v>
      </c>
      <c r="G551" t="s">
        <v>20</v>
      </c>
      <c r="H551" t="s">
        <v>38</v>
      </c>
      <c r="I551" t="s">
        <v>1505</v>
      </c>
      <c r="J551" t="s">
        <v>227</v>
      </c>
      <c r="K551">
        <v>835</v>
      </c>
      <c r="L551">
        <v>4348</v>
      </c>
      <c r="M551">
        <v>21000</v>
      </c>
      <c r="N551">
        <v>146000</v>
      </c>
      <c r="O551">
        <v>8.1</v>
      </c>
      <c r="P551">
        <v>568</v>
      </c>
      <c r="Q551">
        <v>149</v>
      </c>
      <c r="R551">
        <v>167735396</v>
      </c>
      <c r="S551">
        <v>61000000</v>
      </c>
      <c r="T551">
        <f>Table1[[#This Row],[Gross Revenue]]-Table1[[#This Row],[Budget]]</f>
        <v>106735396</v>
      </c>
      <c r="U551">
        <f>YEAR(Table1[[#This Row],[Release Date]])</f>
        <v>2007</v>
      </c>
    </row>
    <row r="552" spans="1:21" x14ac:dyDescent="0.25">
      <c r="A552" t="s">
        <v>2835</v>
      </c>
      <c r="B552">
        <v>1</v>
      </c>
      <c r="C552" s="8">
        <v>37914</v>
      </c>
      <c r="D552" t="s">
        <v>28</v>
      </c>
      <c r="E552" t="s">
        <v>25</v>
      </c>
      <c r="F552" t="s">
        <v>19</v>
      </c>
      <c r="G552" t="s">
        <v>48</v>
      </c>
      <c r="H552" t="s">
        <v>43</v>
      </c>
      <c r="I552" t="s">
        <v>134</v>
      </c>
      <c r="J552" t="s">
        <v>2836</v>
      </c>
      <c r="K552">
        <v>11000</v>
      </c>
      <c r="L552">
        <v>23923</v>
      </c>
      <c r="M552">
        <v>64</v>
      </c>
      <c r="N552">
        <v>0</v>
      </c>
      <c r="O552">
        <v>6.8</v>
      </c>
      <c r="P552">
        <v>208</v>
      </c>
      <c r="Q552">
        <v>109</v>
      </c>
      <c r="R552">
        <v>124732962</v>
      </c>
      <c r="S552">
        <v>35000000</v>
      </c>
      <c r="T552">
        <f>Table1[[#This Row],[Gross Revenue]]-Table1[[#This Row],[Budget]]</f>
        <v>89732962</v>
      </c>
      <c r="U552">
        <f>YEAR(Table1[[#This Row],[Release Date]])</f>
        <v>2003</v>
      </c>
    </row>
    <row r="553" spans="1:21" x14ac:dyDescent="0.25">
      <c r="A553" t="s">
        <v>3297</v>
      </c>
      <c r="B553">
        <v>1</v>
      </c>
      <c r="C553" s="8">
        <v>38177</v>
      </c>
      <c r="D553" t="s">
        <v>28</v>
      </c>
      <c r="E553" t="s">
        <v>25</v>
      </c>
      <c r="F553" t="s">
        <v>19</v>
      </c>
      <c r="G553" t="s">
        <v>20</v>
      </c>
      <c r="H553" t="s">
        <v>36</v>
      </c>
      <c r="I553" t="s">
        <v>592</v>
      </c>
      <c r="J553" t="s">
        <v>2836</v>
      </c>
      <c r="K553">
        <v>2000</v>
      </c>
      <c r="L553">
        <v>4811</v>
      </c>
      <c r="M553">
        <v>64</v>
      </c>
      <c r="N553">
        <v>11000</v>
      </c>
      <c r="O553">
        <v>7.1</v>
      </c>
      <c r="P553">
        <v>180</v>
      </c>
      <c r="Q553">
        <v>115</v>
      </c>
      <c r="R553">
        <v>143151473</v>
      </c>
      <c r="S553">
        <v>60000000</v>
      </c>
      <c r="T553">
        <f>Table1[[#This Row],[Gross Revenue]]-Table1[[#This Row],[Budget]]</f>
        <v>83151473</v>
      </c>
      <c r="U553">
        <f>YEAR(Table1[[#This Row],[Release Date]])</f>
        <v>2004</v>
      </c>
    </row>
    <row r="554" spans="1:21" x14ac:dyDescent="0.25">
      <c r="A554" t="s">
        <v>4305</v>
      </c>
      <c r="B554">
        <v>1</v>
      </c>
      <c r="C554" s="8">
        <v>38769</v>
      </c>
      <c r="D554" t="s">
        <v>28</v>
      </c>
      <c r="E554" t="s">
        <v>25</v>
      </c>
      <c r="F554" t="s">
        <v>19</v>
      </c>
      <c r="G554" t="s">
        <v>20</v>
      </c>
      <c r="H554" t="s">
        <v>36</v>
      </c>
      <c r="I554" t="s">
        <v>4306</v>
      </c>
      <c r="J554" t="s">
        <v>2836</v>
      </c>
      <c r="K554">
        <v>734</v>
      </c>
      <c r="L554">
        <v>2085</v>
      </c>
      <c r="M554">
        <v>64</v>
      </c>
      <c r="N554">
        <v>11000</v>
      </c>
      <c r="O554">
        <v>6.2</v>
      </c>
      <c r="P554">
        <v>108</v>
      </c>
      <c r="Q554">
        <v>100</v>
      </c>
      <c r="R554">
        <v>7204138</v>
      </c>
      <c r="S554">
        <v>41000000</v>
      </c>
      <c r="T554">
        <f>Table1[[#This Row],[Gross Revenue]]-Table1[[#This Row],[Budget]]</f>
        <v>-33795862</v>
      </c>
      <c r="U554">
        <f>YEAR(Table1[[#This Row],[Release Date]])</f>
        <v>2006</v>
      </c>
    </row>
    <row r="555" spans="1:21" x14ac:dyDescent="0.25">
      <c r="A555" t="s">
        <v>4465</v>
      </c>
      <c r="B555">
        <v>1</v>
      </c>
      <c r="C555" s="8">
        <v>38862</v>
      </c>
      <c r="D555" t="s">
        <v>28</v>
      </c>
      <c r="E555" t="s">
        <v>25</v>
      </c>
      <c r="F555" t="s">
        <v>19</v>
      </c>
      <c r="G555" t="s">
        <v>20</v>
      </c>
      <c r="H555" t="s">
        <v>43</v>
      </c>
      <c r="I555" t="s">
        <v>134</v>
      </c>
      <c r="J555" t="s">
        <v>2836</v>
      </c>
      <c r="K555">
        <v>11000</v>
      </c>
      <c r="L555">
        <v>19420</v>
      </c>
      <c r="M555">
        <v>64</v>
      </c>
      <c r="N555">
        <v>0</v>
      </c>
      <c r="O555">
        <v>6.3</v>
      </c>
      <c r="P555">
        <v>234</v>
      </c>
      <c r="Q555">
        <v>100</v>
      </c>
      <c r="R555">
        <v>63536011</v>
      </c>
      <c r="S555">
        <v>30000000</v>
      </c>
      <c r="T555">
        <f>Table1[[#This Row],[Gross Revenue]]-Table1[[#This Row],[Budget]]</f>
        <v>33536011</v>
      </c>
      <c r="U555">
        <f>YEAR(Table1[[#This Row],[Release Date]])</f>
        <v>2006</v>
      </c>
    </row>
    <row r="556" spans="1:21" x14ac:dyDescent="0.25">
      <c r="A556" t="s">
        <v>4027</v>
      </c>
      <c r="B556">
        <v>1</v>
      </c>
      <c r="C556" s="8">
        <v>38601</v>
      </c>
      <c r="D556" t="s">
        <v>28</v>
      </c>
      <c r="E556" t="s">
        <v>22</v>
      </c>
      <c r="F556" t="s">
        <v>19</v>
      </c>
      <c r="G556" t="s">
        <v>20</v>
      </c>
      <c r="H556" t="s">
        <v>43</v>
      </c>
      <c r="I556" t="s">
        <v>4028</v>
      </c>
      <c r="J556" t="s">
        <v>4029</v>
      </c>
      <c r="K556">
        <v>77000</v>
      </c>
      <c r="L556">
        <v>77046</v>
      </c>
      <c r="M556">
        <v>0</v>
      </c>
      <c r="N556">
        <v>0</v>
      </c>
      <c r="O556">
        <v>6.4</v>
      </c>
      <c r="P556">
        <v>25</v>
      </c>
      <c r="Q556">
        <v>101</v>
      </c>
      <c r="R556">
        <v>2428241</v>
      </c>
      <c r="S556">
        <v>200000</v>
      </c>
      <c r="T556">
        <f>Table1[[#This Row],[Gross Revenue]]-Table1[[#This Row],[Budget]]</f>
        <v>2228241</v>
      </c>
      <c r="U556">
        <f>YEAR(Table1[[#This Row],[Release Date]])</f>
        <v>2005</v>
      </c>
    </row>
    <row r="557" spans="1:21" x14ac:dyDescent="0.25">
      <c r="A557" t="s">
        <v>5323</v>
      </c>
      <c r="B557">
        <v>1</v>
      </c>
      <c r="C557" s="8">
        <v>39394</v>
      </c>
      <c r="D557" t="s">
        <v>28</v>
      </c>
      <c r="E557" t="s">
        <v>37</v>
      </c>
      <c r="F557" t="s">
        <v>19</v>
      </c>
      <c r="G557" t="s">
        <v>20</v>
      </c>
      <c r="H557" t="s">
        <v>43</v>
      </c>
      <c r="I557" t="s">
        <v>2266</v>
      </c>
      <c r="J557" t="s">
        <v>5324</v>
      </c>
      <c r="K557">
        <v>10000</v>
      </c>
      <c r="L557">
        <v>11771</v>
      </c>
      <c r="M557">
        <v>26</v>
      </c>
      <c r="N557">
        <v>0</v>
      </c>
      <c r="O557">
        <v>5.2</v>
      </c>
      <c r="P557">
        <v>152</v>
      </c>
      <c r="Q557">
        <v>83</v>
      </c>
      <c r="R557">
        <v>25799043</v>
      </c>
      <c r="S557">
        <v>3300000</v>
      </c>
      <c r="T557">
        <f>Table1[[#This Row],[Gross Revenue]]-Table1[[#This Row],[Budget]]</f>
        <v>22499043</v>
      </c>
      <c r="U557">
        <f>YEAR(Table1[[#This Row],[Release Date]])</f>
        <v>2007</v>
      </c>
    </row>
    <row r="558" spans="1:21" x14ac:dyDescent="0.25">
      <c r="A558" t="s">
        <v>709</v>
      </c>
      <c r="B558">
        <v>1</v>
      </c>
      <c r="C558" s="8">
        <v>36774</v>
      </c>
      <c r="D558" t="s">
        <v>28</v>
      </c>
      <c r="E558" t="s">
        <v>22</v>
      </c>
      <c r="F558" t="s">
        <v>19</v>
      </c>
      <c r="G558" t="s">
        <v>20</v>
      </c>
      <c r="H558" t="s">
        <v>26</v>
      </c>
      <c r="I558" t="s">
        <v>710</v>
      </c>
      <c r="J558" t="s">
        <v>711</v>
      </c>
      <c r="K558">
        <v>552</v>
      </c>
      <c r="L558">
        <v>642</v>
      </c>
      <c r="M558">
        <v>234</v>
      </c>
      <c r="N558">
        <v>451</v>
      </c>
      <c r="O558">
        <v>7.5</v>
      </c>
      <c r="P558">
        <v>75</v>
      </c>
      <c r="Q558">
        <v>90</v>
      </c>
      <c r="R558">
        <v>241816</v>
      </c>
      <c r="S558">
        <v>42000</v>
      </c>
      <c r="T558">
        <f>Table1[[#This Row],[Gross Revenue]]-Table1[[#This Row],[Budget]]</f>
        <v>199816</v>
      </c>
      <c r="U558">
        <f>YEAR(Table1[[#This Row],[Release Date]])</f>
        <v>2000</v>
      </c>
    </row>
    <row r="559" spans="1:21" x14ac:dyDescent="0.25">
      <c r="A559" t="s">
        <v>1626</v>
      </c>
      <c r="B559">
        <v>1</v>
      </c>
      <c r="C559" s="8">
        <v>37261</v>
      </c>
      <c r="D559" t="s">
        <v>28</v>
      </c>
      <c r="E559" t="s">
        <v>22</v>
      </c>
      <c r="F559" t="s">
        <v>19</v>
      </c>
      <c r="G559" t="s">
        <v>20</v>
      </c>
      <c r="H559" t="s">
        <v>38</v>
      </c>
      <c r="I559" t="s">
        <v>578</v>
      </c>
      <c r="J559" t="s">
        <v>711</v>
      </c>
      <c r="K559">
        <v>11000</v>
      </c>
      <c r="L559">
        <v>12385</v>
      </c>
      <c r="M559">
        <v>234</v>
      </c>
      <c r="N559">
        <v>571</v>
      </c>
      <c r="O559">
        <v>6.9</v>
      </c>
      <c r="P559">
        <v>88</v>
      </c>
      <c r="Q559">
        <v>108</v>
      </c>
      <c r="R559">
        <v>548712</v>
      </c>
      <c r="S559">
        <v>2500000</v>
      </c>
      <c r="T559">
        <f>Table1[[#This Row],[Gross Revenue]]-Table1[[#This Row],[Budget]]</f>
        <v>-1951288</v>
      </c>
      <c r="U559">
        <f>YEAR(Table1[[#This Row],[Release Date]])</f>
        <v>2002</v>
      </c>
    </row>
    <row r="560" spans="1:21" x14ac:dyDescent="0.25">
      <c r="A560" t="s">
        <v>3322</v>
      </c>
      <c r="B560">
        <v>1</v>
      </c>
      <c r="C560" s="8">
        <v>38193</v>
      </c>
      <c r="D560" t="s">
        <v>28</v>
      </c>
      <c r="E560" t="s">
        <v>32</v>
      </c>
      <c r="F560" t="s">
        <v>19</v>
      </c>
      <c r="G560" t="s">
        <v>20</v>
      </c>
      <c r="H560" t="s">
        <v>38</v>
      </c>
      <c r="I560" t="s">
        <v>917</v>
      </c>
      <c r="J560" t="s">
        <v>711</v>
      </c>
      <c r="K560">
        <v>11000</v>
      </c>
      <c r="L560">
        <v>15590</v>
      </c>
      <c r="M560">
        <v>234</v>
      </c>
      <c r="N560">
        <v>0</v>
      </c>
      <c r="O560">
        <v>7</v>
      </c>
      <c r="P560">
        <v>232</v>
      </c>
      <c r="Q560">
        <v>117</v>
      </c>
      <c r="R560">
        <v>87341380</v>
      </c>
      <c r="S560">
        <v>27000000</v>
      </c>
      <c r="T560">
        <f>Table1[[#This Row],[Gross Revenue]]-Table1[[#This Row],[Budget]]</f>
        <v>60341380</v>
      </c>
      <c r="U560">
        <f>YEAR(Table1[[#This Row],[Release Date]])</f>
        <v>2004</v>
      </c>
    </row>
    <row r="561" spans="1:21" x14ac:dyDescent="0.25">
      <c r="A561" t="s">
        <v>4376</v>
      </c>
      <c r="B561">
        <v>1</v>
      </c>
      <c r="C561" s="8">
        <v>38814</v>
      </c>
      <c r="D561" t="s">
        <v>28</v>
      </c>
      <c r="E561" t="s">
        <v>30</v>
      </c>
      <c r="F561" t="s">
        <v>19</v>
      </c>
      <c r="G561" t="s">
        <v>20</v>
      </c>
      <c r="H561" t="s">
        <v>38</v>
      </c>
      <c r="I561" t="s">
        <v>376</v>
      </c>
      <c r="J561" t="s">
        <v>711</v>
      </c>
      <c r="K561">
        <v>20000</v>
      </c>
      <c r="L561">
        <v>45202</v>
      </c>
      <c r="M561">
        <v>234</v>
      </c>
      <c r="N561">
        <v>18000</v>
      </c>
      <c r="O561">
        <v>5.6</v>
      </c>
      <c r="P561">
        <v>208</v>
      </c>
      <c r="Q561">
        <v>102</v>
      </c>
      <c r="R561">
        <v>21557240</v>
      </c>
      <c r="S561">
        <v>49900000</v>
      </c>
      <c r="T561">
        <f>Table1[[#This Row],[Gross Revenue]]-Table1[[#This Row],[Budget]]</f>
        <v>-28342760</v>
      </c>
      <c r="U561">
        <f>YEAR(Table1[[#This Row],[Release Date]])</f>
        <v>2006</v>
      </c>
    </row>
    <row r="562" spans="1:21" x14ac:dyDescent="0.25">
      <c r="A562" t="s">
        <v>4766</v>
      </c>
      <c r="B562">
        <v>1</v>
      </c>
      <c r="C562" s="8">
        <v>39043</v>
      </c>
      <c r="D562" t="s">
        <v>28</v>
      </c>
      <c r="E562" t="s">
        <v>22</v>
      </c>
      <c r="F562" t="s">
        <v>19</v>
      </c>
      <c r="G562" t="s">
        <v>20</v>
      </c>
      <c r="H562" t="s">
        <v>38</v>
      </c>
      <c r="I562" t="s">
        <v>126</v>
      </c>
      <c r="J562" t="s">
        <v>711</v>
      </c>
      <c r="K562">
        <v>12000</v>
      </c>
      <c r="L562">
        <v>13607</v>
      </c>
      <c r="M562">
        <v>234</v>
      </c>
      <c r="N562">
        <v>11000</v>
      </c>
      <c r="O562">
        <v>6.9</v>
      </c>
      <c r="P562">
        <v>232</v>
      </c>
      <c r="Q562">
        <v>117</v>
      </c>
      <c r="R562">
        <v>371897</v>
      </c>
      <c r="S562">
        <v>4000000</v>
      </c>
      <c r="T562">
        <f>Table1[[#This Row],[Gross Revenue]]-Table1[[#This Row],[Budget]]</f>
        <v>-3628103</v>
      </c>
      <c r="U562">
        <f>YEAR(Table1[[#This Row],[Release Date]])</f>
        <v>2006</v>
      </c>
    </row>
    <row r="563" spans="1:21" x14ac:dyDescent="0.25">
      <c r="A563" t="s">
        <v>5261</v>
      </c>
      <c r="B563">
        <v>1</v>
      </c>
      <c r="C563" s="8">
        <v>39357</v>
      </c>
      <c r="D563" t="s">
        <v>28</v>
      </c>
      <c r="E563" t="s">
        <v>25</v>
      </c>
      <c r="F563" t="s">
        <v>19</v>
      </c>
      <c r="G563" t="s">
        <v>20</v>
      </c>
      <c r="H563" t="s">
        <v>38</v>
      </c>
      <c r="I563" t="s">
        <v>5262</v>
      </c>
      <c r="J563" t="s">
        <v>711</v>
      </c>
      <c r="K563">
        <v>1000</v>
      </c>
      <c r="L563">
        <v>3944</v>
      </c>
      <c r="M563">
        <v>234</v>
      </c>
      <c r="N563">
        <v>0</v>
      </c>
      <c r="O563">
        <v>6.1</v>
      </c>
      <c r="P563">
        <v>125</v>
      </c>
      <c r="Q563">
        <v>107</v>
      </c>
      <c r="R563">
        <v>6998324</v>
      </c>
      <c r="S563">
        <v>28000000</v>
      </c>
      <c r="T563">
        <f>Table1[[#This Row],[Gross Revenue]]-Table1[[#This Row],[Budget]]</f>
        <v>-21001676</v>
      </c>
      <c r="U563">
        <f>YEAR(Table1[[#This Row],[Release Date]])</f>
        <v>2007</v>
      </c>
    </row>
    <row r="564" spans="1:21" x14ac:dyDescent="0.25">
      <c r="A564" t="s">
        <v>3348</v>
      </c>
      <c r="B564">
        <v>1</v>
      </c>
      <c r="C564" s="8">
        <v>38209</v>
      </c>
      <c r="D564" t="s">
        <v>28</v>
      </c>
      <c r="E564" t="s">
        <v>37</v>
      </c>
      <c r="F564" t="s">
        <v>19</v>
      </c>
      <c r="G564" t="s">
        <v>20</v>
      </c>
      <c r="H564" t="s">
        <v>38</v>
      </c>
      <c r="I564" t="s">
        <v>572</v>
      </c>
      <c r="J564" t="s">
        <v>3349</v>
      </c>
      <c r="K564">
        <v>3000</v>
      </c>
      <c r="L564">
        <v>5286</v>
      </c>
      <c r="M564">
        <v>43</v>
      </c>
      <c r="N564">
        <v>0</v>
      </c>
      <c r="O564">
        <v>5.8</v>
      </c>
      <c r="P564">
        <v>160</v>
      </c>
      <c r="Q564">
        <v>95</v>
      </c>
      <c r="R564">
        <v>56729973</v>
      </c>
      <c r="S564">
        <v>10800000</v>
      </c>
      <c r="T564">
        <f>Table1[[#This Row],[Gross Revenue]]-Table1[[#This Row],[Budget]]</f>
        <v>45929973</v>
      </c>
      <c r="U564">
        <f>YEAR(Table1[[#This Row],[Release Date]])</f>
        <v>2004</v>
      </c>
    </row>
    <row r="565" spans="1:21" x14ac:dyDescent="0.25">
      <c r="A565" t="s">
        <v>2292</v>
      </c>
      <c r="B565">
        <v>1</v>
      </c>
      <c r="C565" s="8">
        <v>37619</v>
      </c>
      <c r="D565" t="s">
        <v>28</v>
      </c>
      <c r="E565" t="s">
        <v>22</v>
      </c>
      <c r="F565" t="s">
        <v>19</v>
      </c>
      <c r="G565" t="s">
        <v>20</v>
      </c>
      <c r="H565" t="s">
        <v>38</v>
      </c>
      <c r="I565" t="s">
        <v>2293</v>
      </c>
      <c r="J565" t="s">
        <v>2294</v>
      </c>
      <c r="K565">
        <v>2000</v>
      </c>
      <c r="L565">
        <v>3921</v>
      </c>
      <c r="M565">
        <v>12</v>
      </c>
      <c r="N565">
        <v>412</v>
      </c>
      <c r="O565">
        <v>6.5</v>
      </c>
      <c r="P565">
        <v>74</v>
      </c>
      <c r="Q565">
        <v>108</v>
      </c>
      <c r="R565">
        <v>568695</v>
      </c>
      <c r="S565">
        <v>8000000</v>
      </c>
      <c r="T565">
        <f>Table1[[#This Row],[Gross Revenue]]-Table1[[#This Row],[Budget]]</f>
        <v>-7431305</v>
      </c>
      <c r="U565">
        <f>YEAR(Table1[[#This Row],[Release Date]])</f>
        <v>2002</v>
      </c>
    </row>
    <row r="566" spans="1:21" x14ac:dyDescent="0.25">
      <c r="A566" t="s">
        <v>2095</v>
      </c>
      <c r="B566">
        <v>1</v>
      </c>
      <c r="C566" s="8">
        <v>37514</v>
      </c>
      <c r="D566" t="s">
        <v>28</v>
      </c>
      <c r="E566" t="s">
        <v>81</v>
      </c>
      <c r="F566" t="s">
        <v>19</v>
      </c>
      <c r="G566" t="s">
        <v>20</v>
      </c>
      <c r="H566" t="s">
        <v>43</v>
      </c>
      <c r="I566" t="s">
        <v>114</v>
      </c>
      <c r="J566" t="s">
        <v>588</v>
      </c>
      <c r="K566">
        <v>40000</v>
      </c>
      <c r="L566">
        <v>41293</v>
      </c>
      <c r="M566">
        <v>192</v>
      </c>
      <c r="N566">
        <v>0</v>
      </c>
      <c r="O566">
        <v>6.6</v>
      </c>
      <c r="P566">
        <v>195</v>
      </c>
      <c r="Q566">
        <v>96</v>
      </c>
      <c r="R566">
        <v>47781388</v>
      </c>
      <c r="S566">
        <v>40000000</v>
      </c>
      <c r="T566">
        <f>Table1[[#This Row],[Gross Revenue]]-Table1[[#This Row],[Budget]]</f>
        <v>7781388</v>
      </c>
      <c r="U566">
        <f>YEAR(Table1[[#This Row],[Release Date]])</f>
        <v>2002</v>
      </c>
    </row>
    <row r="567" spans="1:21" x14ac:dyDescent="0.25">
      <c r="A567" t="s">
        <v>3253</v>
      </c>
      <c r="B567">
        <v>1</v>
      </c>
      <c r="C567" s="8">
        <v>38152</v>
      </c>
      <c r="D567" t="s">
        <v>28</v>
      </c>
      <c r="E567" t="s">
        <v>25</v>
      </c>
      <c r="F567" t="s">
        <v>19</v>
      </c>
      <c r="G567" t="s">
        <v>20</v>
      </c>
      <c r="H567" t="s">
        <v>43</v>
      </c>
      <c r="I567" t="s">
        <v>3254</v>
      </c>
      <c r="J567" t="s">
        <v>588</v>
      </c>
      <c r="K567">
        <v>346</v>
      </c>
      <c r="L567">
        <v>500</v>
      </c>
      <c r="M567">
        <v>192</v>
      </c>
      <c r="N567">
        <v>0</v>
      </c>
      <c r="O567">
        <v>6.7</v>
      </c>
      <c r="P567">
        <v>210</v>
      </c>
      <c r="Q567">
        <v>102</v>
      </c>
      <c r="R567">
        <v>13214030</v>
      </c>
      <c r="S567">
        <v>20000000</v>
      </c>
      <c r="T567">
        <f>Table1[[#This Row],[Gross Revenue]]-Table1[[#This Row],[Budget]]</f>
        <v>-6785970</v>
      </c>
      <c r="U567">
        <f>YEAR(Table1[[#This Row],[Release Date]])</f>
        <v>2004</v>
      </c>
    </row>
    <row r="568" spans="1:21" x14ac:dyDescent="0.25">
      <c r="A568" t="s">
        <v>4517</v>
      </c>
      <c r="B568">
        <v>1</v>
      </c>
      <c r="C568" s="8">
        <v>38896</v>
      </c>
      <c r="D568" t="s">
        <v>28</v>
      </c>
      <c r="E568" t="s">
        <v>32</v>
      </c>
      <c r="F568" t="s">
        <v>19</v>
      </c>
      <c r="G568" t="s">
        <v>20</v>
      </c>
      <c r="H568" t="s">
        <v>43</v>
      </c>
      <c r="I568" t="s">
        <v>396</v>
      </c>
      <c r="J568" t="s">
        <v>588</v>
      </c>
      <c r="K568">
        <v>23000</v>
      </c>
      <c r="L568">
        <v>24669</v>
      </c>
      <c r="M568">
        <v>192</v>
      </c>
      <c r="N568">
        <v>20000</v>
      </c>
      <c r="O568">
        <v>6.5</v>
      </c>
      <c r="P568">
        <v>248</v>
      </c>
      <c r="Q568">
        <v>91</v>
      </c>
      <c r="R568">
        <v>20275446</v>
      </c>
      <c r="S568">
        <v>35000000</v>
      </c>
      <c r="T568">
        <f>Table1[[#This Row],[Gross Revenue]]-Table1[[#This Row],[Budget]]</f>
        <v>-14724554</v>
      </c>
      <c r="U568">
        <f>YEAR(Table1[[#This Row],[Release Date]])</f>
        <v>2006</v>
      </c>
    </row>
    <row r="569" spans="1:21" x14ac:dyDescent="0.25">
      <c r="A569" t="s">
        <v>5258</v>
      </c>
      <c r="B569">
        <v>1</v>
      </c>
      <c r="C569" s="8">
        <v>39355</v>
      </c>
      <c r="D569" t="s">
        <v>28</v>
      </c>
      <c r="E569" t="s">
        <v>32</v>
      </c>
      <c r="F569" t="s">
        <v>19</v>
      </c>
      <c r="G569" t="s">
        <v>35</v>
      </c>
      <c r="H569" t="s">
        <v>38</v>
      </c>
      <c r="I569" t="s">
        <v>114</v>
      </c>
      <c r="J569" t="s">
        <v>588</v>
      </c>
      <c r="K569">
        <v>40000</v>
      </c>
      <c r="L569">
        <v>42683</v>
      </c>
      <c r="M569">
        <v>192</v>
      </c>
      <c r="N569">
        <v>12000</v>
      </c>
      <c r="O569">
        <v>5.5</v>
      </c>
      <c r="P569">
        <v>181</v>
      </c>
      <c r="Q569">
        <v>107</v>
      </c>
      <c r="R569">
        <v>7605668</v>
      </c>
      <c r="S569">
        <v>60000000</v>
      </c>
      <c r="T569">
        <f>Table1[[#This Row],[Gross Revenue]]-Table1[[#This Row],[Budget]]</f>
        <v>-52394332</v>
      </c>
      <c r="U569">
        <f>YEAR(Table1[[#This Row],[Release Date]])</f>
        <v>2007</v>
      </c>
    </row>
    <row r="570" spans="1:21" x14ac:dyDescent="0.25">
      <c r="A570" t="s">
        <v>1112</v>
      </c>
      <c r="B570">
        <v>1</v>
      </c>
      <c r="C570" s="8">
        <v>36987</v>
      </c>
      <c r="D570" t="s">
        <v>28</v>
      </c>
      <c r="E570" t="s">
        <v>22</v>
      </c>
      <c r="F570" t="s">
        <v>19</v>
      </c>
      <c r="G570" t="s">
        <v>48</v>
      </c>
      <c r="H570" t="s">
        <v>38</v>
      </c>
      <c r="I570" t="s">
        <v>330</v>
      </c>
      <c r="J570" t="s">
        <v>120</v>
      </c>
      <c r="K570">
        <v>6000</v>
      </c>
      <c r="L570">
        <v>8484</v>
      </c>
      <c r="M570">
        <v>0</v>
      </c>
      <c r="N570">
        <v>16000</v>
      </c>
      <c r="O570">
        <v>8</v>
      </c>
      <c r="P570">
        <v>252</v>
      </c>
      <c r="Q570">
        <v>147</v>
      </c>
      <c r="R570">
        <v>7219578</v>
      </c>
      <c r="S570">
        <v>15000000</v>
      </c>
      <c r="T570">
        <f>Table1[[#This Row],[Gross Revenue]]-Table1[[#This Row],[Budget]]</f>
        <v>-7780422</v>
      </c>
      <c r="U570">
        <f>YEAR(Table1[[#This Row],[Release Date]])</f>
        <v>2001</v>
      </c>
    </row>
    <row r="571" spans="1:21" x14ac:dyDescent="0.25">
      <c r="A571" t="s">
        <v>3340</v>
      </c>
      <c r="B571">
        <v>1</v>
      </c>
      <c r="C571" s="8">
        <v>38202</v>
      </c>
      <c r="D571" t="s">
        <v>28</v>
      </c>
      <c r="E571" t="s">
        <v>22</v>
      </c>
      <c r="F571" t="s">
        <v>19</v>
      </c>
      <c r="G571" t="s">
        <v>20</v>
      </c>
      <c r="H571" t="s">
        <v>38</v>
      </c>
      <c r="I571" t="s">
        <v>1342</v>
      </c>
      <c r="J571" t="s">
        <v>459</v>
      </c>
      <c r="K571">
        <v>1000</v>
      </c>
      <c r="L571">
        <v>2158</v>
      </c>
      <c r="M571">
        <v>342</v>
      </c>
      <c r="N571">
        <v>0</v>
      </c>
      <c r="O571">
        <v>6.8</v>
      </c>
      <c r="P571">
        <v>158</v>
      </c>
      <c r="Q571">
        <v>99</v>
      </c>
      <c r="R571">
        <v>2344847</v>
      </c>
      <c r="S571">
        <v>7000000</v>
      </c>
      <c r="T571">
        <f>Table1[[#This Row],[Gross Revenue]]-Table1[[#This Row],[Budget]]</f>
        <v>-4655153</v>
      </c>
      <c r="U571">
        <f>YEAR(Table1[[#This Row],[Release Date]])</f>
        <v>2004</v>
      </c>
    </row>
    <row r="572" spans="1:21" x14ac:dyDescent="0.25">
      <c r="A572" t="s">
        <v>670</v>
      </c>
      <c r="B572">
        <v>1</v>
      </c>
      <c r="C572" s="8">
        <v>36759</v>
      </c>
      <c r="D572" t="s">
        <v>28</v>
      </c>
      <c r="E572" t="s">
        <v>25</v>
      </c>
      <c r="F572" t="s">
        <v>19</v>
      </c>
      <c r="G572" t="s">
        <v>20</v>
      </c>
      <c r="H572" t="s">
        <v>43</v>
      </c>
      <c r="I572" t="s">
        <v>671</v>
      </c>
      <c r="J572" t="s">
        <v>672</v>
      </c>
      <c r="K572">
        <v>811</v>
      </c>
      <c r="L572">
        <v>3106</v>
      </c>
      <c r="M572">
        <v>18</v>
      </c>
      <c r="N572">
        <v>0</v>
      </c>
      <c r="O572">
        <v>5.6</v>
      </c>
      <c r="P572">
        <v>155</v>
      </c>
      <c r="Q572">
        <v>107</v>
      </c>
      <c r="R572">
        <v>60786269</v>
      </c>
      <c r="S572">
        <v>45000000</v>
      </c>
      <c r="T572">
        <f>Table1[[#This Row],[Gross Revenue]]-Table1[[#This Row],[Budget]]</f>
        <v>15786269</v>
      </c>
      <c r="U572">
        <f>YEAR(Table1[[#This Row],[Release Date]])</f>
        <v>2000</v>
      </c>
    </row>
    <row r="573" spans="1:21" x14ac:dyDescent="0.25">
      <c r="A573" t="s">
        <v>1717</v>
      </c>
      <c r="B573">
        <v>1</v>
      </c>
      <c r="C573" s="8">
        <v>37315</v>
      </c>
      <c r="D573" t="s">
        <v>28</v>
      </c>
      <c r="E573" t="s">
        <v>32</v>
      </c>
      <c r="F573" t="s">
        <v>19</v>
      </c>
      <c r="G573" t="s">
        <v>20</v>
      </c>
      <c r="H573" t="s">
        <v>36</v>
      </c>
      <c r="I573" t="s">
        <v>1718</v>
      </c>
      <c r="J573" t="s">
        <v>672</v>
      </c>
      <c r="K573">
        <v>658</v>
      </c>
      <c r="L573">
        <v>1233</v>
      </c>
      <c r="M573">
        <v>18</v>
      </c>
      <c r="N573">
        <v>858</v>
      </c>
      <c r="O573">
        <v>4.4000000000000004</v>
      </c>
      <c r="P573">
        <v>73</v>
      </c>
      <c r="Q573">
        <v>89</v>
      </c>
      <c r="R573">
        <v>66734992</v>
      </c>
      <c r="S573">
        <v>60000000</v>
      </c>
      <c r="T573">
        <f>Table1[[#This Row],[Gross Revenue]]-Table1[[#This Row],[Budget]]</f>
        <v>6734992</v>
      </c>
      <c r="U573">
        <f>YEAR(Table1[[#This Row],[Release Date]])</f>
        <v>2002</v>
      </c>
    </row>
    <row r="574" spans="1:21" x14ac:dyDescent="0.25">
      <c r="A574" t="s">
        <v>1040</v>
      </c>
      <c r="B574">
        <v>1</v>
      </c>
      <c r="C574" s="8">
        <v>36948</v>
      </c>
      <c r="D574" t="s">
        <v>28</v>
      </c>
      <c r="E574" t="s">
        <v>25</v>
      </c>
      <c r="F574" t="s">
        <v>19</v>
      </c>
      <c r="G574" t="s">
        <v>20</v>
      </c>
      <c r="H574" t="s">
        <v>43</v>
      </c>
      <c r="I574" t="s">
        <v>532</v>
      </c>
      <c r="J574" t="s">
        <v>1041</v>
      </c>
      <c r="K574">
        <v>931</v>
      </c>
      <c r="L574">
        <v>2912</v>
      </c>
      <c r="M574">
        <v>7</v>
      </c>
      <c r="N574">
        <v>989</v>
      </c>
      <c r="O574">
        <v>6.2</v>
      </c>
      <c r="P574">
        <v>116</v>
      </c>
      <c r="Q574">
        <v>123</v>
      </c>
      <c r="R574">
        <v>40334024</v>
      </c>
      <c r="S574">
        <v>35000000</v>
      </c>
      <c r="T574">
        <f>Table1[[#This Row],[Gross Revenue]]-Table1[[#This Row],[Budget]]</f>
        <v>5334024</v>
      </c>
      <c r="U574">
        <f>YEAR(Table1[[#This Row],[Release Date]])</f>
        <v>2001</v>
      </c>
    </row>
    <row r="575" spans="1:21" x14ac:dyDescent="0.25">
      <c r="A575" t="s">
        <v>3404</v>
      </c>
      <c r="B575">
        <v>1</v>
      </c>
      <c r="C575" s="8">
        <v>38240</v>
      </c>
      <c r="D575" t="s">
        <v>28</v>
      </c>
      <c r="E575" t="s">
        <v>37</v>
      </c>
      <c r="F575" t="s">
        <v>19</v>
      </c>
      <c r="G575" t="s">
        <v>20</v>
      </c>
      <c r="H575" t="s">
        <v>43</v>
      </c>
      <c r="I575" t="s">
        <v>2599</v>
      </c>
      <c r="J575" t="s">
        <v>3405</v>
      </c>
      <c r="K575">
        <v>17000</v>
      </c>
      <c r="L575">
        <v>18765</v>
      </c>
      <c r="M575">
        <v>0</v>
      </c>
      <c r="N575">
        <v>0</v>
      </c>
      <c r="O575">
        <v>5.4</v>
      </c>
      <c r="P575">
        <v>172</v>
      </c>
      <c r="Q575">
        <v>92</v>
      </c>
      <c r="R575">
        <v>31397498</v>
      </c>
      <c r="S575">
        <v>12000000</v>
      </c>
      <c r="T575">
        <f>Table1[[#This Row],[Gross Revenue]]-Table1[[#This Row],[Budget]]</f>
        <v>19397498</v>
      </c>
      <c r="U575">
        <f>YEAR(Table1[[#This Row],[Release Date]])</f>
        <v>2004</v>
      </c>
    </row>
    <row r="576" spans="1:21" x14ac:dyDescent="0.25">
      <c r="A576" t="s">
        <v>3924</v>
      </c>
      <c r="B576">
        <v>1</v>
      </c>
      <c r="C576" s="8">
        <v>38538</v>
      </c>
      <c r="D576" t="s">
        <v>28</v>
      </c>
      <c r="E576" t="s">
        <v>22</v>
      </c>
      <c r="F576" t="s">
        <v>19</v>
      </c>
      <c r="G576" t="s">
        <v>20</v>
      </c>
      <c r="H576" t="s">
        <v>36</v>
      </c>
      <c r="I576" t="s">
        <v>3925</v>
      </c>
      <c r="J576" t="s">
        <v>3926</v>
      </c>
      <c r="K576">
        <v>439</v>
      </c>
      <c r="L576">
        <v>1567</v>
      </c>
      <c r="M576">
        <v>13</v>
      </c>
      <c r="N576">
        <v>0</v>
      </c>
      <c r="O576">
        <v>6.3</v>
      </c>
      <c r="P576">
        <v>19</v>
      </c>
      <c r="Q576">
        <v>110</v>
      </c>
      <c r="R576">
        <v>2848578</v>
      </c>
      <c r="S576">
        <v>3500000</v>
      </c>
      <c r="T576">
        <f>Table1[[#This Row],[Gross Revenue]]-Table1[[#This Row],[Budget]]</f>
        <v>-651422</v>
      </c>
      <c r="U576">
        <f>YEAR(Table1[[#This Row],[Release Date]])</f>
        <v>2005</v>
      </c>
    </row>
    <row r="577" spans="1:21" x14ac:dyDescent="0.25">
      <c r="A577" t="s">
        <v>2019</v>
      </c>
      <c r="B577">
        <v>1</v>
      </c>
      <c r="C577" s="8">
        <v>37473</v>
      </c>
      <c r="D577" t="s">
        <v>28</v>
      </c>
      <c r="E577" t="s">
        <v>25</v>
      </c>
      <c r="F577" t="s">
        <v>19</v>
      </c>
      <c r="G577" t="s">
        <v>20</v>
      </c>
      <c r="H577" t="s">
        <v>38</v>
      </c>
      <c r="I577" t="s">
        <v>330</v>
      </c>
      <c r="J577" t="s">
        <v>360</v>
      </c>
      <c r="K577">
        <v>6000</v>
      </c>
      <c r="L577">
        <v>8094</v>
      </c>
      <c r="M577">
        <v>737</v>
      </c>
      <c r="N577">
        <v>0</v>
      </c>
      <c r="O577">
        <v>6.7</v>
      </c>
      <c r="P577">
        <v>183</v>
      </c>
      <c r="Q577">
        <v>107</v>
      </c>
      <c r="R577">
        <v>12784713</v>
      </c>
      <c r="S577">
        <v>22000000</v>
      </c>
      <c r="T577">
        <f>Table1[[#This Row],[Gross Revenue]]-Table1[[#This Row],[Budget]]</f>
        <v>-9215287</v>
      </c>
      <c r="U577">
        <f>YEAR(Table1[[#This Row],[Release Date]])</f>
        <v>2002</v>
      </c>
    </row>
    <row r="578" spans="1:21" x14ac:dyDescent="0.25">
      <c r="A578" t="s">
        <v>4025</v>
      </c>
      <c r="B578">
        <v>1</v>
      </c>
      <c r="C578" s="8">
        <v>38599</v>
      </c>
      <c r="D578" t="s">
        <v>28</v>
      </c>
      <c r="E578" t="s">
        <v>31</v>
      </c>
      <c r="F578" t="s">
        <v>19</v>
      </c>
      <c r="G578" t="s">
        <v>20</v>
      </c>
      <c r="H578" t="s">
        <v>38</v>
      </c>
      <c r="I578" t="s">
        <v>282</v>
      </c>
      <c r="J578" t="s">
        <v>360</v>
      </c>
      <c r="K578">
        <v>23000</v>
      </c>
      <c r="L578">
        <v>23811</v>
      </c>
      <c r="M578">
        <v>737</v>
      </c>
      <c r="N578">
        <v>36000</v>
      </c>
      <c r="O578">
        <v>7.9</v>
      </c>
      <c r="P578">
        <v>410</v>
      </c>
      <c r="Q578">
        <v>116</v>
      </c>
      <c r="R578">
        <v>93571803</v>
      </c>
      <c r="S578">
        <v>25000000</v>
      </c>
      <c r="T578">
        <f>Table1[[#This Row],[Gross Revenue]]-Table1[[#This Row],[Budget]]</f>
        <v>68571803</v>
      </c>
      <c r="U578">
        <f>YEAR(Table1[[#This Row],[Release Date]])</f>
        <v>2005</v>
      </c>
    </row>
    <row r="579" spans="1:21" x14ac:dyDescent="0.25">
      <c r="A579" t="s">
        <v>4546</v>
      </c>
      <c r="B579">
        <v>1</v>
      </c>
      <c r="C579" s="8">
        <v>38913</v>
      </c>
      <c r="D579" t="s">
        <v>28</v>
      </c>
      <c r="E579" t="s">
        <v>25</v>
      </c>
      <c r="F579" t="s">
        <v>19</v>
      </c>
      <c r="G579" t="s">
        <v>20</v>
      </c>
      <c r="H579" t="s">
        <v>38</v>
      </c>
      <c r="I579" t="s">
        <v>4090</v>
      </c>
      <c r="J579" t="s">
        <v>360</v>
      </c>
      <c r="K579">
        <v>34000</v>
      </c>
      <c r="L579">
        <v>72115</v>
      </c>
      <c r="M579">
        <v>737</v>
      </c>
      <c r="N579">
        <v>117000</v>
      </c>
      <c r="O579">
        <v>7.8</v>
      </c>
      <c r="P579">
        <v>539</v>
      </c>
      <c r="Q579">
        <v>122</v>
      </c>
      <c r="R579">
        <v>132088910</v>
      </c>
      <c r="S579">
        <v>21000000</v>
      </c>
      <c r="T579">
        <f>Table1[[#This Row],[Gross Revenue]]-Table1[[#This Row],[Budget]]</f>
        <v>111088910</v>
      </c>
      <c r="U579">
        <f>YEAR(Table1[[#This Row],[Release Date]])</f>
        <v>2006</v>
      </c>
    </row>
    <row r="580" spans="1:21" x14ac:dyDescent="0.25">
      <c r="A580" t="s">
        <v>4676</v>
      </c>
      <c r="B580">
        <v>1</v>
      </c>
      <c r="C580" s="8">
        <v>38990</v>
      </c>
      <c r="D580" t="s">
        <v>28</v>
      </c>
      <c r="E580" t="s">
        <v>18</v>
      </c>
      <c r="F580" t="s">
        <v>19</v>
      </c>
      <c r="G580" t="s">
        <v>20</v>
      </c>
      <c r="H580" t="s">
        <v>38</v>
      </c>
      <c r="I580" t="s">
        <v>4090</v>
      </c>
      <c r="J580" t="s">
        <v>360</v>
      </c>
      <c r="K580">
        <v>34000</v>
      </c>
      <c r="L580">
        <v>83012</v>
      </c>
      <c r="M580">
        <v>737</v>
      </c>
      <c r="N580">
        <v>63000</v>
      </c>
      <c r="O580">
        <v>7.3</v>
      </c>
      <c r="P580">
        <v>538</v>
      </c>
      <c r="Q580">
        <v>138</v>
      </c>
      <c r="R580">
        <v>150117807</v>
      </c>
      <c r="S580">
        <v>40000000</v>
      </c>
      <c r="T580">
        <f>Table1[[#This Row],[Gross Revenue]]-Table1[[#This Row],[Budget]]</f>
        <v>110117807</v>
      </c>
      <c r="U580">
        <f>YEAR(Table1[[#This Row],[Release Date]])</f>
        <v>2006</v>
      </c>
    </row>
    <row r="581" spans="1:21" x14ac:dyDescent="0.25">
      <c r="A581" t="s">
        <v>5236</v>
      </c>
      <c r="B581">
        <v>1</v>
      </c>
      <c r="C581" s="8">
        <v>39340</v>
      </c>
      <c r="D581" t="s">
        <v>28</v>
      </c>
      <c r="E581" t="s">
        <v>31</v>
      </c>
      <c r="F581" t="s">
        <v>19</v>
      </c>
      <c r="G581" t="s">
        <v>20</v>
      </c>
      <c r="H581" t="s">
        <v>43</v>
      </c>
      <c r="I581" t="s">
        <v>4090</v>
      </c>
      <c r="J581" t="s">
        <v>360</v>
      </c>
      <c r="K581">
        <v>34000</v>
      </c>
      <c r="L581">
        <v>75793</v>
      </c>
      <c r="M581">
        <v>737</v>
      </c>
      <c r="N581">
        <v>24000</v>
      </c>
      <c r="O581">
        <v>6.6</v>
      </c>
      <c r="P581">
        <v>315</v>
      </c>
      <c r="Q581">
        <v>124</v>
      </c>
      <c r="R581">
        <v>56443482</v>
      </c>
      <c r="S581">
        <v>60000000</v>
      </c>
      <c r="T581">
        <f>Table1[[#This Row],[Gross Revenue]]-Table1[[#This Row],[Budget]]</f>
        <v>-3556518</v>
      </c>
      <c r="U581">
        <f>YEAR(Table1[[#This Row],[Release Date]])</f>
        <v>2007</v>
      </c>
    </row>
    <row r="582" spans="1:21" x14ac:dyDescent="0.25">
      <c r="A582" t="s">
        <v>4463</v>
      </c>
      <c r="B582">
        <v>1</v>
      </c>
      <c r="C582" s="8">
        <v>38861</v>
      </c>
      <c r="D582" t="s">
        <v>28</v>
      </c>
      <c r="E582" t="s">
        <v>32</v>
      </c>
      <c r="F582" t="s">
        <v>19</v>
      </c>
      <c r="G582" t="s">
        <v>20</v>
      </c>
      <c r="H582" t="s">
        <v>38</v>
      </c>
      <c r="I582" t="s">
        <v>2656</v>
      </c>
      <c r="J582" t="s">
        <v>4464</v>
      </c>
      <c r="K582">
        <v>14000</v>
      </c>
      <c r="L582">
        <v>15922</v>
      </c>
      <c r="M582">
        <v>21</v>
      </c>
      <c r="N582">
        <v>0</v>
      </c>
      <c r="O582">
        <v>6.1</v>
      </c>
      <c r="P582">
        <v>176</v>
      </c>
      <c r="Q582">
        <v>100</v>
      </c>
      <c r="R582">
        <v>13746550</v>
      </c>
      <c r="S582">
        <v>2000000</v>
      </c>
      <c r="T582">
        <f>Table1[[#This Row],[Gross Revenue]]-Table1[[#This Row],[Budget]]</f>
        <v>11746550</v>
      </c>
      <c r="U582">
        <f>YEAR(Table1[[#This Row],[Release Date]])</f>
        <v>2006</v>
      </c>
    </row>
    <row r="583" spans="1:21" x14ac:dyDescent="0.25">
      <c r="A583" t="s">
        <v>1662</v>
      </c>
      <c r="B583">
        <v>1</v>
      </c>
      <c r="C583" s="8">
        <v>37287</v>
      </c>
      <c r="D583" t="s">
        <v>28</v>
      </c>
      <c r="E583" t="s">
        <v>37</v>
      </c>
      <c r="F583" t="s">
        <v>19</v>
      </c>
      <c r="G583" t="s">
        <v>20</v>
      </c>
      <c r="H583" t="s">
        <v>38</v>
      </c>
      <c r="I583" t="s">
        <v>1663</v>
      </c>
      <c r="J583" t="s">
        <v>1664</v>
      </c>
      <c r="K583">
        <v>748</v>
      </c>
      <c r="L583">
        <v>3172</v>
      </c>
      <c r="M583">
        <v>160</v>
      </c>
      <c r="N583">
        <v>0</v>
      </c>
      <c r="O583">
        <v>6.2</v>
      </c>
      <c r="P583">
        <v>175</v>
      </c>
      <c r="Q583">
        <v>90</v>
      </c>
      <c r="R583">
        <v>46455802</v>
      </c>
      <c r="S583">
        <v>26000000</v>
      </c>
      <c r="T583">
        <f>Table1[[#This Row],[Gross Revenue]]-Table1[[#This Row],[Budget]]</f>
        <v>20455802</v>
      </c>
      <c r="U583">
        <f>YEAR(Table1[[#This Row],[Release Date]])</f>
        <v>2002</v>
      </c>
    </row>
    <row r="584" spans="1:21" x14ac:dyDescent="0.25">
      <c r="A584" t="s">
        <v>1942</v>
      </c>
      <c r="B584">
        <v>1</v>
      </c>
      <c r="C584" s="8">
        <v>37431</v>
      </c>
      <c r="D584" t="s">
        <v>28</v>
      </c>
      <c r="E584" t="s">
        <v>32</v>
      </c>
      <c r="F584" t="s">
        <v>19</v>
      </c>
      <c r="G584" t="s">
        <v>20</v>
      </c>
      <c r="H584" t="s">
        <v>43</v>
      </c>
      <c r="I584" t="s">
        <v>1943</v>
      </c>
      <c r="J584" t="s">
        <v>1664</v>
      </c>
      <c r="K584">
        <v>550</v>
      </c>
      <c r="L584">
        <v>1102</v>
      </c>
      <c r="M584">
        <v>160</v>
      </c>
      <c r="N584">
        <v>2000</v>
      </c>
      <c r="O584">
        <v>6.5</v>
      </c>
      <c r="P584">
        <v>127</v>
      </c>
      <c r="Q584">
        <v>94</v>
      </c>
      <c r="R584">
        <v>32003620</v>
      </c>
      <c r="S584">
        <v>25000000</v>
      </c>
      <c r="T584">
        <f>Table1[[#This Row],[Gross Revenue]]-Table1[[#This Row],[Budget]]</f>
        <v>7003620</v>
      </c>
      <c r="U584">
        <f>YEAR(Table1[[#This Row],[Release Date]])</f>
        <v>2002</v>
      </c>
    </row>
    <row r="585" spans="1:21" x14ac:dyDescent="0.25">
      <c r="A585" t="s">
        <v>2808</v>
      </c>
      <c r="B585">
        <v>1</v>
      </c>
      <c r="C585" s="8">
        <v>37896</v>
      </c>
      <c r="D585" t="s">
        <v>28</v>
      </c>
      <c r="E585" t="s">
        <v>32</v>
      </c>
      <c r="F585" t="s">
        <v>19</v>
      </c>
      <c r="G585" t="s">
        <v>24</v>
      </c>
      <c r="H585" t="s">
        <v>38</v>
      </c>
      <c r="I585" t="s">
        <v>2809</v>
      </c>
      <c r="J585" t="s">
        <v>1664</v>
      </c>
      <c r="K585">
        <v>852</v>
      </c>
      <c r="L585">
        <v>2604</v>
      </c>
      <c r="M585">
        <v>160</v>
      </c>
      <c r="N585">
        <v>4000</v>
      </c>
      <c r="O585">
        <v>5.6</v>
      </c>
      <c r="P585">
        <v>285</v>
      </c>
      <c r="Q585">
        <v>105</v>
      </c>
      <c r="R585">
        <v>34014398</v>
      </c>
      <c r="S585">
        <v>33000000</v>
      </c>
      <c r="T585">
        <f>Table1[[#This Row],[Gross Revenue]]-Table1[[#This Row],[Budget]]</f>
        <v>1014398</v>
      </c>
      <c r="U585">
        <f>YEAR(Table1[[#This Row],[Release Date]])</f>
        <v>2003</v>
      </c>
    </row>
    <row r="586" spans="1:21" x14ac:dyDescent="0.25">
      <c r="A586" t="s">
        <v>3727</v>
      </c>
      <c r="B586">
        <v>1</v>
      </c>
      <c r="C586" s="8">
        <v>38423</v>
      </c>
      <c r="D586" t="s">
        <v>28</v>
      </c>
      <c r="E586" t="s">
        <v>37</v>
      </c>
      <c r="F586" t="s">
        <v>19</v>
      </c>
      <c r="G586" t="s">
        <v>20</v>
      </c>
      <c r="H586" t="s">
        <v>38</v>
      </c>
      <c r="I586" t="s">
        <v>3728</v>
      </c>
      <c r="J586" t="s">
        <v>1664</v>
      </c>
      <c r="K586">
        <v>164000</v>
      </c>
      <c r="L586">
        <v>303717</v>
      </c>
      <c r="M586">
        <v>160</v>
      </c>
      <c r="N586">
        <v>0</v>
      </c>
      <c r="O586">
        <v>5.2</v>
      </c>
      <c r="P586">
        <v>221</v>
      </c>
      <c r="Q586">
        <v>82</v>
      </c>
      <c r="R586">
        <v>66466372</v>
      </c>
      <c r="S586">
        <v>40000000</v>
      </c>
      <c r="T586">
        <f>Table1[[#This Row],[Gross Revenue]]-Table1[[#This Row],[Budget]]</f>
        <v>26466372</v>
      </c>
      <c r="U586">
        <f>YEAR(Table1[[#This Row],[Release Date]])</f>
        <v>2005</v>
      </c>
    </row>
    <row r="587" spans="1:21" x14ac:dyDescent="0.25">
      <c r="A587" t="s">
        <v>4275</v>
      </c>
      <c r="B587">
        <v>1</v>
      </c>
      <c r="C587" s="8">
        <v>38750</v>
      </c>
      <c r="D587" t="s">
        <v>28</v>
      </c>
      <c r="E587" t="s">
        <v>37</v>
      </c>
      <c r="F587" t="s">
        <v>19</v>
      </c>
      <c r="G587" t="s">
        <v>20</v>
      </c>
      <c r="H587" t="s">
        <v>43</v>
      </c>
      <c r="I587" t="s">
        <v>4276</v>
      </c>
      <c r="J587" t="s">
        <v>1664</v>
      </c>
      <c r="K587">
        <v>963</v>
      </c>
      <c r="L587">
        <v>4952</v>
      </c>
      <c r="M587">
        <v>160</v>
      </c>
      <c r="N587">
        <v>0</v>
      </c>
      <c r="O587">
        <v>4</v>
      </c>
      <c r="P587">
        <v>231</v>
      </c>
      <c r="Q587">
        <v>90</v>
      </c>
      <c r="R587">
        <v>18860403</v>
      </c>
      <c r="S587">
        <v>25000000</v>
      </c>
      <c r="T587">
        <f>Table1[[#This Row],[Gross Revenue]]-Table1[[#This Row],[Budget]]</f>
        <v>-6139597</v>
      </c>
      <c r="U587">
        <f>YEAR(Table1[[#This Row],[Release Date]])</f>
        <v>2006</v>
      </c>
    </row>
    <row r="588" spans="1:21" x14ac:dyDescent="0.25">
      <c r="A588" t="s">
        <v>916</v>
      </c>
      <c r="B588">
        <v>1</v>
      </c>
      <c r="C588" s="8">
        <v>36882</v>
      </c>
      <c r="D588" t="s">
        <v>28</v>
      </c>
      <c r="E588" t="s">
        <v>25</v>
      </c>
      <c r="F588" t="s">
        <v>19</v>
      </c>
      <c r="G588" t="s">
        <v>20</v>
      </c>
      <c r="H588" t="s">
        <v>43</v>
      </c>
      <c r="I588" t="s">
        <v>917</v>
      </c>
      <c r="J588" t="s">
        <v>918</v>
      </c>
      <c r="K588">
        <v>11000</v>
      </c>
      <c r="L588">
        <v>13524</v>
      </c>
      <c r="M588">
        <v>9</v>
      </c>
      <c r="N588">
        <v>816</v>
      </c>
      <c r="O588">
        <v>5.5</v>
      </c>
      <c r="P588">
        <v>50</v>
      </c>
      <c r="Q588">
        <v>94</v>
      </c>
      <c r="R588">
        <v>8735529</v>
      </c>
      <c r="S588">
        <v>15000000</v>
      </c>
      <c r="T588">
        <f>Table1[[#This Row],[Gross Revenue]]-Table1[[#This Row],[Budget]]</f>
        <v>-6264471</v>
      </c>
      <c r="U588">
        <f>YEAR(Table1[[#This Row],[Release Date]])</f>
        <v>2000</v>
      </c>
    </row>
    <row r="589" spans="1:21" x14ac:dyDescent="0.25">
      <c r="A589" t="s">
        <v>1435</v>
      </c>
      <c r="B589">
        <v>1</v>
      </c>
      <c r="C589" s="8">
        <v>37156</v>
      </c>
      <c r="D589" t="s">
        <v>28</v>
      </c>
      <c r="E589" t="s">
        <v>31</v>
      </c>
      <c r="F589" t="s">
        <v>19</v>
      </c>
      <c r="G589" t="s">
        <v>20</v>
      </c>
      <c r="H589" t="s">
        <v>38</v>
      </c>
      <c r="I589" t="s">
        <v>1436</v>
      </c>
      <c r="J589" t="s">
        <v>918</v>
      </c>
      <c r="K589">
        <v>71</v>
      </c>
      <c r="L589">
        <v>159</v>
      </c>
      <c r="M589">
        <v>9</v>
      </c>
      <c r="N589">
        <v>63</v>
      </c>
      <c r="O589">
        <v>5.4</v>
      </c>
      <c r="P589">
        <v>24</v>
      </c>
      <c r="Q589">
        <v>113</v>
      </c>
      <c r="R589">
        <v>19184015</v>
      </c>
      <c r="S589">
        <v>3000000</v>
      </c>
      <c r="T589">
        <f>Table1[[#This Row],[Gross Revenue]]-Table1[[#This Row],[Budget]]</f>
        <v>16184015</v>
      </c>
      <c r="U589">
        <f>YEAR(Table1[[#This Row],[Release Date]])</f>
        <v>2001</v>
      </c>
    </row>
    <row r="590" spans="1:21" x14ac:dyDescent="0.25">
      <c r="A590" t="s">
        <v>5011</v>
      </c>
      <c r="B590">
        <v>1</v>
      </c>
      <c r="C590" s="8">
        <v>39201</v>
      </c>
      <c r="D590" t="s">
        <v>28</v>
      </c>
      <c r="E590" t="s">
        <v>37</v>
      </c>
      <c r="F590" t="s">
        <v>19</v>
      </c>
      <c r="G590" t="s">
        <v>20</v>
      </c>
      <c r="H590" t="s">
        <v>38</v>
      </c>
      <c r="I590" t="s">
        <v>5012</v>
      </c>
      <c r="J590" t="s">
        <v>5013</v>
      </c>
      <c r="K590">
        <v>314</v>
      </c>
      <c r="L590">
        <v>1062</v>
      </c>
      <c r="M590">
        <v>421</v>
      </c>
      <c r="N590">
        <v>45000</v>
      </c>
      <c r="O590">
        <v>6.9</v>
      </c>
      <c r="P590">
        <v>533</v>
      </c>
      <c r="Q590">
        <v>100</v>
      </c>
      <c r="R590">
        <v>14673301</v>
      </c>
      <c r="S590">
        <v>2000000</v>
      </c>
      <c r="T590">
        <f>Table1[[#This Row],[Gross Revenue]]-Table1[[#This Row],[Budget]]</f>
        <v>12673301</v>
      </c>
      <c r="U590">
        <f>YEAR(Table1[[#This Row],[Release Date]])</f>
        <v>2007</v>
      </c>
    </row>
    <row r="591" spans="1:21" x14ac:dyDescent="0.25">
      <c r="A591" t="s">
        <v>1932</v>
      </c>
      <c r="B591">
        <v>1</v>
      </c>
      <c r="C591" s="8">
        <v>37426</v>
      </c>
      <c r="D591" t="s">
        <v>28</v>
      </c>
      <c r="E591" t="s">
        <v>32</v>
      </c>
      <c r="F591" t="s">
        <v>19</v>
      </c>
      <c r="G591" t="s">
        <v>20</v>
      </c>
      <c r="H591" t="s">
        <v>38</v>
      </c>
      <c r="I591" t="s">
        <v>560</v>
      </c>
      <c r="J591" t="s">
        <v>1933</v>
      </c>
      <c r="K591">
        <v>16000</v>
      </c>
      <c r="L591">
        <v>19764</v>
      </c>
      <c r="M591">
        <v>687</v>
      </c>
      <c r="N591">
        <v>0</v>
      </c>
      <c r="O591">
        <v>5.9</v>
      </c>
      <c r="P591">
        <v>185</v>
      </c>
      <c r="Q591">
        <v>122</v>
      </c>
      <c r="R591">
        <v>52397389</v>
      </c>
      <c r="S591">
        <v>65000000</v>
      </c>
      <c r="T591">
        <f>Table1[[#This Row],[Gross Revenue]]-Table1[[#This Row],[Budget]]</f>
        <v>-12602611</v>
      </c>
      <c r="U591">
        <f>YEAR(Table1[[#This Row],[Release Date]])</f>
        <v>2002</v>
      </c>
    </row>
    <row r="592" spans="1:21" x14ac:dyDescent="0.25">
      <c r="A592" t="s">
        <v>3787</v>
      </c>
      <c r="B592">
        <v>1</v>
      </c>
      <c r="C592" s="8">
        <v>38455</v>
      </c>
      <c r="D592" t="s">
        <v>28</v>
      </c>
      <c r="E592" t="s">
        <v>22</v>
      </c>
      <c r="F592" t="s">
        <v>19</v>
      </c>
      <c r="G592" t="s">
        <v>20</v>
      </c>
      <c r="H592" t="s">
        <v>43</v>
      </c>
      <c r="I592" t="s">
        <v>258</v>
      </c>
      <c r="J592" t="s">
        <v>1933</v>
      </c>
      <c r="K592">
        <v>10000</v>
      </c>
      <c r="L592">
        <v>12183</v>
      </c>
      <c r="M592">
        <v>687</v>
      </c>
      <c r="N592">
        <v>0</v>
      </c>
      <c r="O592">
        <v>4.8</v>
      </c>
      <c r="P592">
        <v>178</v>
      </c>
      <c r="Q592">
        <v>89</v>
      </c>
      <c r="R592">
        <v>42638165</v>
      </c>
      <c r="S592">
        <v>16000000</v>
      </c>
      <c r="T592">
        <f>Table1[[#This Row],[Gross Revenue]]-Table1[[#This Row],[Budget]]</f>
        <v>26638165</v>
      </c>
      <c r="U592">
        <f>YEAR(Table1[[#This Row],[Release Date]])</f>
        <v>2005</v>
      </c>
    </row>
    <row r="593" spans="1:21" x14ac:dyDescent="0.25">
      <c r="A593" t="s">
        <v>4079</v>
      </c>
      <c r="B593">
        <v>1</v>
      </c>
      <c r="C593" s="8">
        <v>38632</v>
      </c>
      <c r="D593" t="s">
        <v>28</v>
      </c>
      <c r="E593" t="s">
        <v>18</v>
      </c>
      <c r="F593" t="s">
        <v>19</v>
      </c>
      <c r="G593" t="s">
        <v>20</v>
      </c>
      <c r="H593" t="s">
        <v>38</v>
      </c>
      <c r="I593" t="s">
        <v>4080</v>
      </c>
      <c r="J593" t="s">
        <v>4081</v>
      </c>
      <c r="K593">
        <v>617</v>
      </c>
      <c r="L593">
        <v>916</v>
      </c>
      <c r="M593">
        <v>0</v>
      </c>
      <c r="N593">
        <v>10000</v>
      </c>
      <c r="O593">
        <v>7</v>
      </c>
      <c r="P593">
        <v>109</v>
      </c>
      <c r="Q593">
        <v>106</v>
      </c>
      <c r="R593">
        <v>58214</v>
      </c>
      <c r="S593">
        <v>9500000</v>
      </c>
      <c r="T593">
        <f>Table1[[#This Row],[Gross Revenue]]-Table1[[#This Row],[Budget]]</f>
        <v>-9441786</v>
      </c>
      <c r="U593">
        <f>YEAR(Table1[[#This Row],[Release Date]])</f>
        <v>2005</v>
      </c>
    </row>
    <row r="594" spans="1:21" x14ac:dyDescent="0.25">
      <c r="A594" t="s">
        <v>3148</v>
      </c>
      <c r="B594">
        <v>1</v>
      </c>
      <c r="C594" s="8">
        <v>38091</v>
      </c>
      <c r="D594" t="s">
        <v>28</v>
      </c>
      <c r="E594" t="s">
        <v>30</v>
      </c>
      <c r="F594" t="s">
        <v>19</v>
      </c>
      <c r="G594" t="s">
        <v>20</v>
      </c>
      <c r="H594" t="s">
        <v>43</v>
      </c>
      <c r="I594" t="s">
        <v>111</v>
      </c>
      <c r="J594" t="s">
        <v>3149</v>
      </c>
      <c r="K594">
        <v>745</v>
      </c>
      <c r="L594">
        <v>3086</v>
      </c>
      <c r="M594">
        <v>30</v>
      </c>
      <c r="N594">
        <v>0</v>
      </c>
      <c r="O594">
        <v>7.4</v>
      </c>
      <c r="P594">
        <v>299</v>
      </c>
      <c r="Q594">
        <v>87</v>
      </c>
      <c r="R594">
        <v>183132370</v>
      </c>
      <c r="S594">
        <v>75000000</v>
      </c>
      <c r="T594">
        <f>Table1[[#This Row],[Gross Revenue]]-Table1[[#This Row],[Budget]]</f>
        <v>108132370</v>
      </c>
      <c r="U594">
        <f>YEAR(Table1[[#This Row],[Release Date]])</f>
        <v>2004</v>
      </c>
    </row>
    <row r="595" spans="1:21" x14ac:dyDescent="0.25">
      <c r="A595" t="s">
        <v>3014</v>
      </c>
      <c r="B595">
        <v>1</v>
      </c>
      <c r="C595" s="8">
        <v>38015</v>
      </c>
      <c r="D595" t="s">
        <v>17</v>
      </c>
      <c r="E595" t="s">
        <v>50</v>
      </c>
      <c r="F595" t="s">
        <v>19</v>
      </c>
      <c r="G595" t="s">
        <v>35</v>
      </c>
      <c r="H595" t="s">
        <v>36</v>
      </c>
      <c r="I595" t="s">
        <v>3015</v>
      </c>
      <c r="J595" t="s">
        <v>3016</v>
      </c>
      <c r="K595">
        <v>168</v>
      </c>
      <c r="L595">
        <v>408</v>
      </c>
      <c r="M595">
        <v>90</v>
      </c>
      <c r="N595">
        <v>0</v>
      </c>
      <c r="O595">
        <v>8.1</v>
      </c>
      <c r="P595">
        <v>107</v>
      </c>
      <c r="Q595">
        <v>100</v>
      </c>
      <c r="R595">
        <v>1134049</v>
      </c>
      <c r="S595">
        <v>2000000</v>
      </c>
      <c r="T595">
        <f>Table1[[#This Row],[Gross Revenue]]-Table1[[#This Row],[Budget]]</f>
        <v>-865951</v>
      </c>
      <c r="U595">
        <f>YEAR(Table1[[#This Row],[Release Date]])</f>
        <v>2004</v>
      </c>
    </row>
    <row r="596" spans="1:21" x14ac:dyDescent="0.25">
      <c r="A596" t="s">
        <v>2324</v>
      </c>
      <c r="B596">
        <v>1</v>
      </c>
      <c r="C596" s="8">
        <v>37635</v>
      </c>
      <c r="D596" t="s">
        <v>28</v>
      </c>
      <c r="E596" t="s">
        <v>18</v>
      </c>
      <c r="F596" t="s">
        <v>19</v>
      </c>
      <c r="G596" t="s">
        <v>20</v>
      </c>
      <c r="H596" t="s">
        <v>38</v>
      </c>
      <c r="I596" t="s">
        <v>2325</v>
      </c>
      <c r="J596" t="s">
        <v>2326</v>
      </c>
      <c r="K596">
        <v>109</v>
      </c>
      <c r="L596">
        <v>117</v>
      </c>
      <c r="M596">
        <v>171</v>
      </c>
      <c r="N596">
        <v>12000</v>
      </c>
      <c r="O596">
        <v>7.1</v>
      </c>
      <c r="P596">
        <v>231</v>
      </c>
      <c r="Q596">
        <v>104</v>
      </c>
      <c r="R596">
        <v>1007962</v>
      </c>
      <c r="S596">
        <v>950000</v>
      </c>
      <c r="T596">
        <f>Table1[[#This Row],[Gross Revenue]]-Table1[[#This Row],[Budget]]</f>
        <v>57962</v>
      </c>
      <c r="U596">
        <f>YEAR(Table1[[#This Row],[Release Date]])</f>
        <v>2003</v>
      </c>
    </row>
    <row r="597" spans="1:21" x14ac:dyDescent="0.25">
      <c r="A597" t="s">
        <v>2909</v>
      </c>
      <c r="B597">
        <v>1</v>
      </c>
      <c r="C597" s="8">
        <v>37958</v>
      </c>
      <c r="D597" t="s">
        <v>28</v>
      </c>
      <c r="E597" t="s">
        <v>37</v>
      </c>
      <c r="F597" t="s">
        <v>19</v>
      </c>
      <c r="G597" t="s">
        <v>20</v>
      </c>
      <c r="H597" t="s">
        <v>38</v>
      </c>
      <c r="I597" t="s">
        <v>2910</v>
      </c>
      <c r="J597" t="s">
        <v>2326</v>
      </c>
      <c r="K597">
        <v>430</v>
      </c>
      <c r="L597">
        <v>814</v>
      </c>
      <c r="M597">
        <v>171</v>
      </c>
      <c r="N597">
        <v>0</v>
      </c>
      <c r="O597">
        <v>6.6</v>
      </c>
      <c r="P597">
        <v>304</v>
      </c>
      <c r="Q597">
        <v>113</v>
      </c>
      <c r="R597">
        <v>39568996</v>
      </c>
      <c r="S597">
        <v>32000000</v>
      </c>
      <c r="T597">
        <f>Table1[[#This Row],[Gross Revenue]]-Table1[[#This Row],[Budget]]</f>
        <v>7568996</v>
      </c>
      <c r="U597">
        <f>YEAR(Table1[[#This Row],[Release Date]])</f>
        <v>2003</v>
      </c>
    </row>
    <row r="598" spans="1:21" x14ac:dyDescent="0.25">
      <c r="A598" t="s">
        <v>4062</v>
      </c>
      <c r="B598">
        <v>1</v>
      </c>
      <c r="C598" s="8">
        <v>38623</v>
      </c>
      <c r="D598" t="s">
        <v>28</v>
      </c>
      <c r="E598" t="s">
        <v>30</v>
      </c>
      <c r="F598" t="s">
        <v>19</v>
      </c>
      <c r="G598" t="s">
        <v>20</v>
      </c>
      <c r="H598" t="s">
        <v>43</v>
      </c>
      <c r="I598" t="s">
        <v>2328</v>
      </c>
      <c r="J598" t="s">
        <v>2326</v>
      </c>
      <c r="K598">
        <v>21000</v>
      </c>
      <c r="L598">
        <v>52547</v>
      </c>
      <c r="M598">
        <v>171</v>
      </c>
      <c r="N598">
        <v>29000</v>
      </c>
      <c r="O598">
        <v>4.9000000000000004</v>
      </c>
      <c r="P598">
        <v>293</v>
      </c>
      <c r="Q598">
        <v>124</v>
      </c>
      <c r="R598">
        <v>300523113</v>
      </c>
      <c r="S598">
        <v>68000000</v>
      </c>
      <c r="T598">
        <f>Table1[[#This Row],[Gross Revenue]]-Table1[[#This Row],[Budget]]</f>
        <v>232523113</v>
      </c>
      <c r="U598">
        <f>YEAR(Table1[[#This Row],[Release Date]])</f>
        <v>2005</v>
      </c>
    </row>
    <row r="599" spans="1:21" x14ac:dyDescent="0.25">
      <c r="A599" t="s">
        <v>4907</v>
      </c>
      <c r="B599">
        <v>1</v>
      </c>
      <c r="C599" s="8">
        <v>39134</v>
      </c>
      <c r="D599" t="s">
        <v>28</v>
      </c>
      <c r="E599" t="s">
        <v>30</v>
      </c>
      <c r="F599" t="s">
        <v>19</v>
      </c>
      <c r="G599" t="s">
        <v>20</v>
      </c>
      <c r="H599" t="s">
        <v>36</v>
      </c>
      <c r="I599" t="s">
        <v>560</v>
      </c>
      <c r="J599" t="s">
        <v>4908</v>
      </c>
      <c r="K599">
        <v>16000</v>
      </c>
      <c r="L599">
        <v>17416</v>
      </c>
      <c r="M599">
        <v>13</v>
      </c>
      <c r="N599">
        <v>13000</v>
      </c>
      <c r="O599">
        <v>6.5</v>
      </c>
      <c r="P599">
        <v>166</v>
      </c>
      <c r="Q599">
        <v>96</v>
      </c>
      <c r="R599">
        <v>83024900</v>
      </c>
      <c r="S599">
        <v>135000000</v>
      </c>
      <c r="T599">
        <f>Table1[[#This Row],[Gross Revenue]]-Table1[[#This Row],[Budget]]</f>
        <v>-51975100</v>
      </c>
      <c r="U599">
        <f>YEAR(Table1[[#This Row],[Release Date]])</f>
        <v>2007</v>
      </c>
    </row>
    <row r="600" spans="1:21" x14ac:dyDescent="0.25">
      <c r="A600" t="s">
        <v>782</v>
      </c>
      <c r="B600">
        <v>1</v>
      </c>
      <c r="C600" s="8">
        <v>36811</v>
      </c>
      <c r="D600" t="s">
        <v>28</v>
      </c>
      <c r="E600" t="s">
        <v>37</v>
      </c>
      <c r="F600" t="s">
        <v>19</v>
      </c>
      <c r="G600" t="s">
        <v>20</v>
      </c>
      <c r="H600" t="s">
        <v>38</v>
      </c>
      <c r="I600" t="s">
        <v>597</v>
      </c>
      <c r="J600" t="s">
        <v>783</v>
      </c>
      <c r="K600">
        <v>14000</v>
      </c>
      <c r="L600">
        <v>16196</v>
      </c>
      <c r="M600">
        <v>123</v>
      </c>
      <c r="N600">
        <v>5000</v>
      </c>
      <c r="O600">
        <v>7.1</v>
      </c>
      <c r="P600">
        <v>214</v>
      </c>
      <c r="Q600">
        <v>112</v>
      </c>
      <c r="R600">
        <v>39235088</v>
      </c>
      <c r="S600">
        <v>23000000</v>
      </c>
      <c r="T600">
        <f>Table1[[#This Row],[Gross Revenue]]-Table1[[#This Row],[Budget]]</f>
        <v>16235088</v>
      </c>
      <c r="U600">
        <f>YEAR(Table1[[#This Row],[Release Date]])</f>
        <v>2000</v>
      </c>
    </row>
    <row r="601" spans="1:21" x14ac:dyDescent="0.25">
      <c r="A601" t="s">
        <v>2151</v>
      </c>
      <c r="B601">
        <v>1</v>
      </c>
      <c r="C601" s="8">
        <v>37543</v>
      </c>
      <c r="D601" t="s">
        <v>28</v>
      </c>
      <c r="E601" t="s">
        <v>32</v>
      </c>
      <c r="F601" t="s">
        <v>19</v>
      </c>
      <c r="G601" t="s">
        <v>20</v>
      </c>
      <c r="H601" t="s">
        <v>43</v>
      </c>
      <c r="I601" t="s">
        <v>597</v>
      </c>
      <c r="J601" t="s">
        <v>783</v>
      </c>
      <c r="K601">
        <v>14000</v>
      </c>
      <c r="L601">
        <v>17159</v>
      </c>
      <c r="M601">
        <v>123</v>
      </c>
      <c r="N601">
        <v>0</v>
      </c>
      <c r="O601">
        <v>6.7</v>
      </c>
      <c r="P601">
        <v>207</v>
      </c>
      <c r="Q601">
        <v>134</v>
      </c>
      <c r="R601">
        <v>57637485</v>
      </c>
      <c r="S601">
        <v>105000000</v>
      </c>
      <c r="T601">
        <f>Table1[[#This Row],[Gross Revenue]]-Table1[[#This Row],[Budget]]</f>
        <v>-47362515</v>
      </c>
      <c r="U601">
        <f>YEAR(Table1[[#This Row],[Release Date]])</f>
        <v>2002</v>
      </c>
    </row>
    <row r="602" spans="1:21" x14ac:dyDescent="0.25">
      <c r="A602" t="s">
        <v>3502</v>
      </c>
      <c r="B602">
        <v>1</v>
      </c>
      <c r="C602" s="8">
        <v>38299</v>
      </c>
      <c r="D602" t="s">
        <v>28</v>
      </c>
      <c r="E602" t="s">
        <v>30</v>
      </c>
      <c r="F602" t="s">
        <v>19</v>
      </c>
      <c r="G602" t="s">
        <v>20</v>
      </c>
      <c r="H602" t="s">
        <v>38</v>
      </c>
      <c r="I602" t="s">
        <v>3503</v>
      </c>
      <c r="J602" t="s">
        <v>783</v>
      </c>
      <c r="K602">
        <v>26000</v>
      </c>
      <c r="L602">
        <v>41359</v>
      </c>
      <c r="M602">
        <v>123</v>
      </c>
      <c r="N602">
        <v>4000</v>
      </c>
      <c r="O602">
        <v>6.5</v>
      </c>
      <c r="P602">
        <v>160</v>
      </c>
      <c r="Q602">
        <v>108</v>
      </c>
      <c r="R602">
        <v>15483540</v>
      </c>
      <c r="S602">
        <v>14000000</v>
      </c>
      <c r="T602">
        <f>Table1[[#This Row],[Gross Revenue]]-Table1[[#This Row],[Budget]]</f>
        <v>1483540</v>
      </c>
      <c r="U602">
        <f>YEAR(Table1[[#This Row],[Release Date]])</f>
        <v>2004</v>
      </c>
    </row>
    <row r="603" spans="1:21" x14ac:dyDescent="0.25">
      <c r="A603" t="s">
        <v>4816</v>
      </c>
      <c r="B603">
        <v>1</v>
      </c>
      <c r="C603" s="8">
        <v>39077</v>
      </c>
      <c r="D603" t="s">
        <v>28</v>
      </c>
      <c r="E603" t="s">
        <v>32</v>
      </c>
      <c r="F603" t="s">
        <v>19</v>
      </c>
      <c r="G603" t="s">
        <v>20</v>
      </c>
      <c r="H603" t="s">
        <v>38</v>
      </c>
      <c r="I603" t="s">
        <v>597</v>
      </c>
      <c r="J603" t="s">
        <v>783</v>
      </c>
      <c r="K603">
        <v>14000</v>
      </c>
      <c r="L603">
        <v>17551</v>
      </c>
      <c r="M603">
        <v>123</v>
      </c>
      <c r="N603">
        <v>39000</v>
      </c>
      <c r="O603">
        <v>6.4</v>
      </c>
      <c r="P603">
        <v>302</v>
      </c>
      <c r="Q603">
        <v>127</v>
      </c>
      <c r="R603">
        <v>41997790</v>
      </c>
      <c r="S603">
        <v>38000000</v>
      </c>
      <c r="T603">
        <f>Table1[[#This Row],[Gross Revenue]]-Table1[[#This Row],[Budget]]</f>
        <v>3997790</v>
      </c>
      <c r="U603">
        <f>YEAR(Table1[[#This Row],[Release Date]])</f>
        <v>2006</v>
      </c>
    </row>
    <row r="604" spans="1:21" x14ac:dyDescent="0.25">
      <c r="A604" t="s">
        <v>3150</v>
      </c>
      <c r="B604">
        <v>1</v>
      </c>
      <c r="C604" s="8">
        <v>38092</v>
      </c>
      <c r="D604" t="s">
        <v>28</v>
      </c>
      <c r="E604" t="s">
        <v>25</v>
      </c>
      <c r="F604" t="s">
        <v>19</v>
      </c>
      <c r="G604" t="s">
        <v>20</v>
      </c>
      <c r="H604" t="s">
        <v>38</v>
      </c>
      <c r="I604" t="s">
        <v>1608</v>
      </c>
      <c r="J604" t="s">
        <v>3151</v>
      </c>
      <c r="K604">
        <v>4000</v>
      </c>
      <c r="L604">
        <v>4883</v>
      </c>
      <c r="M604">
        <v>136</v>
      </c>
      <c r="N604">
        <v>915</v>
      </c>
      <c r="O604">
        <v>5</v>
      </c>
      <c r="P604">
        <v>65</v>
      </c>
      <c r="Q604">
        <v>96</v>
      </c>
      <c r="R604">
        <v>766487</v>
      </c>
      <c r="S604">
        <v>5250000</v>
      </c>
      <c r="T604">
        <f>Table1[[#This Row],[Gross Revenue]]-Table1[[#This Row],[Budget]]</f>
        <v>-4483513</v>
      </c>
      <c r="U604">
        <f>YEAR(Table1[[#This Row],[Release Date]])</f>
        <v>2004</v>
      </c>
    </row>
    <row r="605" spans="1:21" x14ac:dyDescent="0.25">
      <c r="A605" t="s">
        <v>3347</v>
      </c>
      <c r="B605">
        <v>1</v>
      </c>
      <c r="C605" s="8">
        <v>38208</v>
      </c>
      <c r="D605" t="s">
        <v>28</v>
      </c>
      <c r="E605" t="s">
        <v>25</v>
      </c>
      <c r="F605" t="s">
        <v>19</v>
      </c>
      <c r="G605" t="s">
        <v>24</v>
      </c>
      <c r="H605" t="s">
        <v>38</v>
      </c>
      <c r="I605" t="s">
        <v>2592</v>
      </c>
      <c r="J605" t="s">
        <v>3151</v>
      </c>
      <c r="K605">
        <v>833</v>
      </c>
      <c r="L605">
        <v>3400</v>
      </c>
      <c r="M605">
        <v>136</v>
      </c>
      <c r="N605">
        <v>0</v>
      </c>
      <c r="O605">
        <v>6.9</v>
      </c>
      <c r="P605">
        <v>173</v>
      </c>
      <c r="Q605">
        <v>101</v>
      </c>
      <c r="R605">
        <v>67266300</v>
      </c>
      <c r="S605">
        <v>28000000</v>
      </c>
      <c r="T605">
        <f>Table1[[#This Row],[Gross Revenue]]-Table1[[#This Row],[Budget]]</f>
        <v>39266300</v>
      </c>
      <c r="U605">
        <f>YEAR(Table1[[#This Row],[Release Date]])</f>
        <v>2004</v>
      </c>
    </row>
    <row r="606" spans="1:21" x14ac:dyDescent="0.25">
      <c r="A606" t="s">
        <v>3001</v>
      </c>
      <c r="B606">
        <v>1</v>
      </c>
      <c r="C606" s="8">
        <v>38007</v>
      </c>
      <c r="D606" t="s">
        <v>28</v>
      </c>
      <c r="E606" t="s">
        <v>30</v>
      </c>
      <c r="F606" t="s">
        <v>19</v>
      </c>
      <c r="G606" t="s">
        <v>35</v>
      </c>
      <c r="H606" t="s">
        <v>43</v>
      </c>
      <c r="I606" t="s">
        <v>2328</v>
      </c>
      <c r="J606" t="s">
        <v>3002</v>
      </c>
      <c r="K606">
        <v>21000</v>
      </c>
      <c r="L606">
        <v>33433</v>
      </c>
      <c r="M606">
        <v>282</v>
      </c>
      <c r="N606">
        <v>0</v>
      </c>
      <c r="O606">
        <v>7.5</v>
      </c>
      <c r="P606">
        <v>329</v>
      </c>
      <c r="Q606">
        <v>138</v>
      </c>
      <c r="R606">
        <v>292000866</v>
      </c>
      <c r="S606">
        <v>150000000</v>
      </c>
      <c r="T606">
        <f>Table1[[#This Row],[Gross Revenue]]-Table1[[#This Row],[Budget]]</f>
        <v>142000866</v>
      </c>
      <c r="U606">
        <f>YEAR(Table1[[#This Row],[Release Date]])</f>
        <v>2004</v>
      </c>
    </row>
    <row r="607" spans="1:21" x14ac:dyDescent="0.25">
      <c r="A607" t="s">
        <v>3613</v>
      </c>
      <c r="B607">
        <v>1</v>
      </c>
      <c r="C607" s="8">
        <v>38357</v>
      </c>
      <c r="D607" t="s">
        <v>28</v>
      </c>
      <c r="E607" t="s">
        <v>30</v>
      </c>
      <c r="F607" t="s">
        <v>19</v>
      </c>
      <c r="G607" t="s">
        <v>35</v>
      </c>
      <c r="H607" t="s">
        <v>36</v>
      </c>
      <c r="I607" t="s">
        <v>173</v>
      </c>
      <c r="J607" t="s">
        <v>3002</v>
      </c>
      <c r="K607">
        <v>25000</v>
      </c>
      <c r="L607">
        <v>58753</v>
      </c>
      <c r="M607">
        <v>282</v>
      </c>
      <c r="N607">
        <v>10000</v>
      </c>
      <c r="O607">
        <v>7.5</v>
      </c>
      <c r="P607">
        <v>375</v>
      </c>
      <c r="Q607">
        <v>153</v>
      </c>
      <c r="R607">
        <v>301956980</v>
      </c>
      <c r="S607">
        <v>250000000</v>
      </c>
      <c r="T607">
        <f>Table1[[#This Row],[Gross Revenue]]-Table1[[#This Row],[Budget]]</f>
        <v>51956980</v>
      </c>
      <c r="U607">
        <f>YEAR(Table1[[#This Row],[Release Date]])</f>
        <v>2005</v>
      </c>
    </row>
    <row r="608" spans="1:21" x14ac:dyDescent="0.25">
      <c r="A608" t="s">
        <v>1739</v>
      </c>
      <c r="B608">
        <v>1</v>
      </c>
      <c r="C608" s="8">
        <v>37329</v>
      </c>
      <c r="D608" t="s">
        <v>28</v>
      </c>
      <c r="E608" t="s">
        <v>25</v>
      </c>
      <c r="F608" t="s">
        <v>19</v>
      </c>
      <c r="G608" t="s">
        <v>20</v>
      </c>
      <c r="H608" t="s">
        <v>43</v>
      </c>
      <c r="I608" t="s">
        <v>1740</v>
      </c>
      <c r="J608" t="s">
        <v>221</v>
      </c>
      <c r="K608">
        <v>869</v>
      </c>
      <c r="L608">
        <v>3007</v>
      </c>
      <c r="M608">
        <v>119</v>
      </c>
      <c r="N608">
        <v>411</v>
      </c>
      <c r="O608">
        <v>4.5999999999999996</v>
      </c>
      <c r="P608">
        <v>56</v>
      </c>
      <c r="Q608">
        <v>90</v>
      </c>
      <c r="R608">
        <v>15549702</v>
      </c>
      <c r="S608">
        <v>14000000</v>
      </c>
      <c r="T608">
        <f>Table1[[#This Row],[Gross Revenue]]-Table1[[#This Row],[Budget]]</f>
        <v>1549702</v>
      </c>
      <c r="U608">
        <f>YEAR(Table1[[#This Row],[Release Date]])</f>
        <v>2002</v>
      </c>
    </row>
    <row r="609" spans="1:21" x14ac:dyDescent="0.25">
      <c r="A609" t="s">
        <v>1783</v>
      </c>
      <c r="B609">
        <v>1</v>
      </c>
      <c r="C609" s="8">
        <v>37350</v>
      </c>
      <c r="D609" t="s">
        <v>28</v>
      </c>
      <c r="E609" t="s">
        <v>25</v>
      </c>
      <c r="F609" t="s">
        <v>19</v>
      </c>
      <c r="G609" t="s">
        <v>20</v>
      </c>
      <c r="H609" t="s">
        <v>43</v>
      </c>
      <c r="I609" t="s">
        <v>1784</v>
      </c>
      <c r="J609" t="s">
        <v>221</v>
      </c>
      <c r="K609">
        <v>807</v>
      </c>
      <c r="L609">
        <v>3629</v>
      </c>
      <c r="M609">
        <v>119</v>
      </c>
      <c r="N609">
        <v>0</v>
      </c>
      <c r="O609">
        <v>5.5</v>
      </c>
      <c r="P609">
        <v>151</v>
      </c>
      <c r="Q609">
        <v>84</v>
      </c>
      <c r="R609">
        <v>110000082</v>
      </c>
      <c r="S609">
        <v>48000000</v>
      </c>
      <c r="T609">
        <f>Table1[[#This Row],[Gross Revenue]]-Table1[[#This Row],[Budget]]</f>
        <v>62000082</v>
      </c>
      <c r="U609">
        <f>YEAR(Table1[[#This Row],[Release Date]])</f>
        <v>2002</v>
      </c>
    </row>
    <row r="610" spans="1:21" x14ac:dyDescent="0.25">
      <c r="A610" t="s">
        <v>2789</v>
      </c>
      <c r="B610">
        <v>1</v>
      </c>
      <c r="C610" s="8">
        <v>37886</v>
      </c>
      <c r="D610" t="s">
        <v>28</v>
      </c>
      <c r="E610" t="s">
        <v>25</v>
      </c>
      <c r="F610" t="s">
        <v>19</v>
      </c>
      <c r="G610" t="s">
        <v>20</v>
      </c>
      <c r="H610" t="s">
        <v>43</v>
      </c>
      <c r="I610" t="s">
        <v>2790</v>
      </c>
      <c r="J610" t="s">
        <v>221</v>
      </c>
      <c r="K610">
        <v>2000</v>
      </c>
      <c r="L610">
        <v>5855</v>
      </c>
      <c r="M610">
        <v>119</v>
      </c>
      <c r="N610">
        <v>1000</v>
      </c>
      <c r="O610">
        <v>5.0999999999999996</v>
      </c>
      <c r="P610">
        <v>151</v>
      </c>
      <c r="Q610">
        <v>89</v>
      </c>
      <c r="R610">
        <v>90703745</v>
      </c>
      <c r="S610">
        <v>45000000</v>
      </c>
      <c r="T610">
        <f>Table1[[#This Row],[Gross Revenue]]-Table1[[#This Row],[Budget]]</f>
        <v>45703745</v>
      </c>
      <c r="U610">
        <f>YEAR(Table1[[#This Row],[Release Date]])</f>
        <v>2003</v>
      </c>
    </row>
    <row r="611" spans="1:21" x14ac:dyDescent="0.25">
      <c r="A611" t="s">
        <v>3183</v>
      </c>
      <c r="B611">
        <v>1</v>
      </c>
      <c r="C611" s="8">
        <v>38112</v>
      </c>
      <c r="D611" t="s">
        <v>28</v>
      </c>
      <c r="E611" t="s">
        <v>25</v>
      </c>
      <c r="F611" t="s">
        <v>19</v>
      </c>
      <c r="G611" t="s">
        <v>20</v>
      </c>
      <c r="H611" t="s">
        <v>43</v>
      </c>
      <c r="I611" t="s">
        <v>3184</v>
      </c>
      <c r="J611" t="s">
        <v>221</v>
      </c>
      <c r="K611">
        <v>885</v>
      </c>
      <c r="L611">
        <v>2907</v>
      </c>
      <c r="M611">
        <v>119</v>
      </c>
      <c r="N611">
        <v>797</v>
      </c>
      <c r="O611">
        <v>4.3</v>
      </c>
      <c r="P611">
        <v>45</v>
      </c>
      <c r="Q611">
        <v>83</v>
      </c>
      <c r="R611">
        <v>7001720</v>
      </c>
      <c r="S611">
        <v>12000000</v>
      </c>
      <c r="T611">
        <f>Table1[[#This Row],[Gross Revenue]]-Table1[[#This Row],[Budget]]</f>
        <v>-4998280</v>
      </c>
      <c r="U611">
        <f>YEAR(Table1[[#This Row],[Release Date]])</f>
        <v>2004</v>
      </c>
    </row>
    <row r="612" spans="1:21" x14ac:dyDescent="0.25">
      <c r="A612" t="s">
        <v>716</v>
      </c>
      <c r="B612">
        <v>1</v>
      </c>
      <c r="C612" s="8">
        <v>36778</v>
      </c>
      <c r="D612" t="s">
        <v>28</v>
      </c>
      <c r="E612" t="s">
        <v>22</v>
      </c>
      <c r="F612" t="s">
        <v>19</v>
      </c>
      <c r="G612" t="s">
        <v>20</v>
      </c>
      <c r="H612" t="s">
        <v>38</v>
      </c>
      <c r="I612" t="s">
        <v>717</v>
      </c>
      <c r="J612" t="s">
        <v>718</v>
      </c>
      <c r="K612">
        <v>12000</v>
      </c>
      <c r="L612">
        <v>12776</v>
      </c>
      <c r="M612">
        <v>49</v>
      </c>
      <c r="N612">
        <v>853</v>
      </c>
      <c r="O612">
        <v>5.9</v>
      </c>
      <c r="P612">
        <v>63</v>
      </c>
      <c r="Q612">
        <v>90</v>
      </c>
      <c r="R612">
        <v>5108820</v>
      </c>
      <c r="S612">
        <v>24000000</v>
      </c>
      <c r="T612">
        <f>Table1[[#This Row],[Gross Revenue]]-Table1[[#This Row],[Budget]]</f>
        <v>-18891180</v>
      </c>
      <c r="U612">
        <f>YEAR(Table1[[#This Row],[Release Date]])</f>
        <v>2000</v>
      </c>
    </row>
    <row r="613" spans="1:21" x14ac:dyDescent="0.25">
      <c r="A613" t="s">
        <v>2995</v>
      </c>
      <c r="B613">
        <v>1</v>
      </c>
      <c r="C613" s="8">
        <v>38003</v>
      </c>
      <c r="D613" t="s">
        <v>28</v>
      </c>
      <c r="E613" t="s">
        <v>31</v>
      </c>
      <c r="F613" t="s">
        <v>19</v>
      </c>
      <c r="G613" t="s">
        <v>20</v>
      </c>
      <c r="H613" t="s">
        <v>43</v>
      </c>
      <c r="I613" t="s">
        <v>2996</v>
      </c>
      <c r="J613" t="s">
        <v>718</v>
      </c>
      <c r="K613">
        <v>702</v>
      </c>
      <c r="L613">
        <v>2007</v>
      </c>
      <c r="M613">
        <v>49</v>
      </c>
      <c r="N613">
        <v>313</v>
      </c>
      <c r="O613">
        <v>6.2</v>
      </c>
      <c r="P613">
        <v>65</v>
      </c>
      <c r="Q613">
        <v>95</v>
      </c>
      <c r="R613">
        <v>2955039</v>
      </c>
      <c r="S613">
        <v>9000000</v>
      </c>
      <c r="T613">
        <f>Table1[[#This Row],[Gross Revenue]]-Table1[[#This Row],[Budget]]</f>
        <v>-6044961</v>
      </c>
      <c r="U613">
        <f>YEAR(Table1[[#This Row],[Release Date]])</f>
        <v>2004</v>
      </c>
    </row>
    <row r="614" spans="1:21" x14ac:dyDescent="0.25">
      <c r="A614" t="s">
        <v>1432</v>
      </c>
      <c r="B614">
        <v>1</v>
      </c>
      <c r="C614" s="8">
        <v>37154</v>
      </c>
      <c r="D614" t="s">
        <v>28</v>
      </c>
      <c r="E614" t="s">
        <v>30</v>
      </c>
      <c r="F614" t="s">
        <v>19</v>
      </c>
      <c r="G614" t="s">
        <v>20</v>
      </c>
      <c r="H614" t="s">
        <v>36</v>
      </c>
      <c r="I614" t="s">
        <v>243</v>
      </c>
      <c r="J614" t="s">
        <v>1433</v>
      </c>
      <c r="K614">
        <v>1000</v>
      </c>
      <c r="L614">
        <v>3112</v>
      </c>
      <c r="M614">
        <v>255</v>
      </c>
      <c r="N614">
        <v>0</v>
      </c>
      <c r="O614">
        <v>7.2</v>
      </c>
      <c r="P614">
        <v>180</v>
      </c>
      <c r="Q614">
        <v>85</v>
      </c>
      <c r="R614">
        <v>145771527</v>
      </c>
      <c r="S614">
        <v>80000000</v>
      </c>
      <c r="T614">
        <f>Table1[[#This Row],[Gross Revenue]]-Table1[[#This Row],[Budget]]</f>
        <v>65771527</v>
      </c>
      <c r="U614">
        <f>YEAR(Table1[[#This Row],[Release Date]])</f>
        <v>2001</v>
      </c>
    </row>
    <row r="615" spans="1:21" x14ac:dyDescent="0.25">
      <c r="A615" t="s">
        <v>3894</v>
      </c>
      <c r="B615">
        <v>1</v>
      </c>
      <c r="C615" s="8">
        <v>38520</v>
      </c>
      <c r="D615" t="s">
        <v>28</v>
      </c>
      <c r="E615" t="s">
        <v>30</v>
      </c>
      <c r="F615" t="s">
        <v>19</v>
      </c>
      <c r="G615" t="s">
        <v>20</v>
      </c>
      <c r="H615" t="s">
        <v>36</v>
      </c>
      <c r="I615" t="s">
        <v>687</v>
      </c>
      <c r="J615" t="s">
        <v>1433</v>
      </c>
      <c r="K615">
        <v>18000</v>
      </c>
      <c r="L615">
        <v>20453</v>
      </c>
      <c r="M615">
        <v>255</v>
      </c>
      <c r="N615">
        <v>33000</v>
      </c>
      <c r="O615">
        <v>8.1999999999999993</v>
      </c>
      <c r="P615">
        <v>288</v>
      </c>
      <c r="Q615">
        <v>98</v>
      </c>
      <c r="R615">
        <v>217387997</v>
      </c>
      <c r="S615">
        <v>165000000</v>
      </c>
      <c r="T615">
        <f>Table1[[#This Row],[Gross Revenue]]-Table1[[#This Row],[Budget]]</f>
        <v>52387997</v>
      </c>
      <c r="U615">
        <f>YEAR(Table1[[#This Row],[Release Date]])</f>
        <v>2005</v>
      </c>
    </row>
    <row r="616" spans="1:21" x14ac:dyDescent="0.25">
      <c r="A616" t="s">
        <v>5000</v>
      </c>
      <c r="B616">
        <v>1</v>
      </c>
      <c r="C616" s="8">
        <v>39194</v>
      </c>
      <c r="D616" t="s">
        <v>28</v>
      </c>
      <c r="E616" t="s">
        <v>32</v>
      </c>
      <c r="F616" t="s">
        <v>19</v>
      </c>
      <c r="G616" t="s">
        <v>20</v>
      </c>
      <c r="H616" t="s">
        <v>36</v>
      </c>
      <c r="I616" t="s">
        <v>687</v>
      </c>
      <c r="J616" t="s">
        <v>1433</v>
      </c>
      <c r="K616">
        <v>18000</v>
      </c>
      <c r="L616">
        <v>23378</v>
      </c>
      <c r="M616">
        <v>255</v>
      </c>
      <c r="N616">
        <v>46000</v>
      </c>
      <c r="O616">
        <v>7.9</v>
      </c>
      <c r="P616">
        <v>292</v>
      </c>
      <c r="Q616">
        <v>102</v>
      </c>
      <c r="R616">
        <v>176997107</v>
      </c>
      <c r="S616">
        <v>145000000</v>
      </c>
      <c r="T616">
        <f>Table1[[#This Row],[Gross Revenue]]-Table1[[#This Row],[Budget]]</f>
        <v>31997107</v>
      </c>
      <c r="U616">
        <f>YEAR(Table1[[#This Row],[Release Date]])</f>
        <v>2007</v>
      </c>
    </row>
    <row r="617" spans="1:21" x14ac:dyDescent="0.25">
      <c r="A617" t="s">
        <v>5272</v>
      </c>
      <c r="B617">
        <v>1</v>
      </c>
      <c r="C617" s="8">
        <v>39364</v>
      </c>
      <c r="D617" t="s">
        <v>28</v>
      </c>
      <c r="E617" t="s">
        <v>98</v>
      </c>
      <c r="F617" t="s">
        <v>19</v>
      </c>
      <c r="G617" t="s">
        <v>20</v>
      </c>
      <c r="H617" t="s">
        <v>43</v>
      </c>
      <c r="I617" t="s">
        <v>5273</v>
      </c>
      <c r="J617" t="s">
        <v>5274</v>
      </c>
      <c r="K617">
        <v>452</v>
      </c>
      <c r="L617">
        <v>1819</v>
      </c>
      <c r="M617">
        <v>16</v>
      </c>
      <c r="N617">
        <v>0</v>
      </c>
      <c r="O617">
        <v>6.4</v>
      </c>
      <c r="P617">
        <v>177</v>
      </c>
      <c r="Q617">
        <v>106</v>
      </c>
      <c r="R617">
        <v>22331028</v>
      </c>
      <c r="S617">
        <v>12000000</v>
      </c>
      <c r="T617">
        <f>Table1[[#This Row],[Gross Revenue]]-Table1[[#This Row],[Budget]]</f>
        <v>10331028</v>
      </c>
      <c r="U617">
        <f>YEAR(Table1[[#This Row],[Release Date]])</f>
        <v>2007</v>
      </c>
    </row>
    <row r="618" spans="1:21" x14ac:dyDescent="0.25">
      <c r="A618" t="s">
        <v>2316</v>
      </c>
      <c r="B618">
        <v>1</v>
      </c>
      <c r="C618" s="8">
        <v>37630</v>
      </c>
      <c r="D618" t="s">
        <v>28</v>
      </c>
      <c r="E618" t="s">
        <v>25</v>
      </c>
      <c r="F618" t="s">
        <v>19</v>
      </c>
      <c r="G618" t="s">
        <v>20</v>
      </c>
      <c r="H618" t="s">
        <v>43</v>
      </c>
      <c r="I618" t="s">
        <v>640</v>
      </c>
      <c r="J618" t="s">
        <v>490</v>
      </c>
      <c r="K618">
        <v>957</v>
      </c>
      <c r="L618">
        <v>1997</v>
      </c>
      <c r="M618">
        <v>23</v>
      </c>
      <c r="N618">
        <v>2000</v>
      </c>
      <c r="O618">
        <v>6.1</v>
      </c>
      <c r="P618">
        <v>135</v>
      </c>
      <c r="Q618">
        <v>90</v>
      </c>
      <c r="R618">
        <v>110332737</v>
      </c>
      <c r="S618">
        <v>100000000</v>
      </c>
      <c r="T618">
        <f>Table1[[#This Row],[Gross Revenue]]-Table1[[#This Row],[Budget]]</f>
        <v>10332737</v>
      </c>
      <c r="U618">
        <f>YEAR(Table1[[#This Row],[Release Date]])</f>
        <v>2003</v>
      </c>
    </row>
    <row r="619" spans="1:21" x14ac:dyDescent="0.25">
      <c r="A619" t="s">
        <v>4815</v>
      </c>
      <c r="B619">
        <v>1</v>
      </c>
      <c r="C619" s="8">
        <v>39076</v>
      </c>
      <c r="D619" t="s">
        <v>28</v>
      </c>
      <c r="E619" t="s">
        <v>32</v>
      </c>
      <c r="F619" t="s">
        <v>19</v>
      </c>
      <c r="G619" t="s">
        <v>20</v>
      </c>
      <c r="H619" t="s">
        <v>43</v>
      </c>
      <c r="I619" t="s">
        <v>197</v>
      </c>
      <c r="J619" t="s">
        <v>490</v>
      </c>
      <c r="K619">
        <v>13000</v>
      </c>
      <c r="L619">
        <v>25220</v>
      </c>
      <c r="M619">
        <v>23</v>
      </c>
      <c r="N619">
        <v>22000</v>
      </c>
      <c r="O619">
        <v>6.7</v>
      </c>
      <c r="P619">
        <v>234</v>
      </c>
      <c r="Q619">
        <v>116</v>
      </c>
      <c r="R619">
        <v>53215979</v>
      </c>
      <c r="S619">
        <v>84000000</v>
      </c>
      <c r="T619">
        <f>Table1[[#This Row],[Gross Revenue]]-Table1[[#This Row],[Budget]]</f>
        <v>-30784021</v>
      </c>
      <c r="U619">
        <f>YEAR(Table1[[#This Row],[Release Date]])</f>
        <v>2006</v>
      </c>
    </row>
    <row r="620" spans="1:21" x14ac:dyDescent="0.25">
      <c r="A620" t="s">
        <v>4452</v>
      </c>
      <c r="B620">
        <v>1</v>
      </c>
      <c r="C620" s="8">
        <v>38856</v>
      </c>
      <c r="D620" t="s">
        <v>28</v>
      </c>
      <c r="E620" t="s">
        <v>22</v>
      </c>
      <c r="F620" t="s">
        <v>230</v>
      </c>
      <c r="G620" t="s">
        <v>494</v>
      </c>
      <c r="H620" t="s">
        <v>38</v>
      </c>
      <c r="I620" t="s">
        <v>4453</v>
      </c>
      <c r="J620" t="s">
        <v>4454</v>
      </c>
      <c r="K620">
        <v>639</v>
      </c>
      <c r="L620">
        <v>1807</v>
      </c>
      <c r="M620">
        <v>0</v>
      </c>
      <c r="N620">
        <v>0</v>
      </c>
      <c r="O620">
        <v>6.6</v>
      </c>
      <c r="P620">
        <v>43</v>
      </c>
      <c r="Q620">
        <v>145</v>
      </c>
      <c r="R620">
        <v>5669081</v>
      </c>
      <c r="S620">
        <v>10818775</v>
      </c>
      <c r="T620">
        <f>Table1[[#This Row],[Gross Revenue]]-Table1[[#This Row],[Budget]]</f>
        <v>-5149694</v>
      </c>
      <c r="U620">
        <f>YEAR(Table1[[#This Row],[Release Date]])</f>
        <v>2006</v>
      </c>
    </row>
    <row r="621" spans="1:21" x14ac:dyDescent="0.25">
      <c r="A621" t="s">
        <v>3212</v>
      </c>
      <c r="B621">
        <v>1</v>
      </c>
      <c r="C621" s="8">
        <v>38131</v>
      </c>
      <c r="D621" t="s">
        <v>28</v>
      </c>
      <c r="E621" t="s">
        <v>25</v>
      </c>
      <c r="F621" t="s">
        <v>19</v>
      </c>
      <c r="G621" t="s">
        <v>20</v>
      </c>
      <c r="H621" t="s">
        <v>38</v>
      </c>
      <c r="I621" t="s">
        <v>730</v>
      </c>
      <c r="J621" t="s">
        <v>3213</v>
      </c>
      <c r="K621">
        <v>1000</v>
      </c>
      <c r="L621">
        <v>4484</v>
      </c>
      <c r="M621">
        <v>0</v>
      </c>
      <c r="N621">
        <v>422</v>
      </c>
      <c r="O621">
        <v>4.5999999999999996</v>
      </c>
      <c r="P621">
        <v>42</v>
      </c>
      <c r="Q621">
        <v>94</v>
      </c>
      <c r="R621">
        <v>4693919</v>
      </c>
      <c r="S621">
        <v>6500000</v>
      </c>
      <c r="T621">
        <f>Table1[[#This Row],[Gross Revenue]]-Table1[[#This Row],[Budget]]</f>
        <v>-1806081</v>
      </c>
      <c r="U621">
        <f>YEAR(Table1[[#This Row],[Release Date]])</f>
        <v>2004</v>
      </c>
    </row>
    <row r="622" spans="1:21" x14ac:dyDescent="0.25">
      <c r="A622" t="s">
        <v>4089</v>
      </c>
      <c r="B622">
        <v>1</v>
      </c>
      <c r="C622" s="8">
        <v>38639</v>
      </c>
      <c r="D622" t="s">
        <v>28</v>
      </c>
      <c r="E622" t="s">
        <v>22</v>
      </c>
      <c r="F622" t="s">
        <v>19</v>
      </c>
      <c r="G622" t="s">
        <v>20</v>
      </c>
      <c r="H622" t="s">
        <v>38</v>
      </c>
      <c r="I622" t="s">
        <v>4090</v>
      </c>
      <c r="J622" t="s">
        <v>4091</v>
      </c>
      <c r="K622">
        <v>34000</v>
      </c>
      <c r="L622">
        <v>34446</v>
      </c>
      <c r="M622">
        <v>81</v>
      </c>
      <c r="N622">
        <v>20000</v>
      </c>
      <c r="O622">
        <v>7.2</v>
      </c>
      <c r="P622">
        <v>365</v>
      </c>
      <c r="Q622">
        <v>100</v>
      </c>
      <c r="R622">
        <v>6531491</v>
      </c>
      <c r="S622">
        <v>2000000</v>
      </c>
      <c r="T622">
        <f>Table1[[#This Row],[Gross Revenue]]-Table1[[#This Row],[Budget]]</f>
        <v>4531491</v>
      </c>
      <c r="U622">
        <f>YEAR(Table1[[#This Row],[Release Date]])</f>
        <v>2005</v>
      </c>
    </row>
    <row r="623" spans="1:21" x14ac:dyDescent="0.25">
      <c r="A623" t="s">
        <v>933</v>
      </c>
      <c r="B623">
        <v>1</v>
      </c>
      <c r="C623" s="8">
        <v>36890</v>
      </c>
      <c r="D623" t="s">
        <v>28</v>
      </c>
      <c r="E623" t="s">
        <v>32</v>
      </c>
      <c r="F623" t="s">
        <v>19</v>
      </c>
      <c r="G623" t="s">
        <v>20</v>
      </c>
      <c r="H623" t="s">
        <v>38</v>
      </c>
      <c r="I623" t="s">
        <v>175</v>
      </c>
      <c r="J623" t="s">
        <v>934</v>
      </c>
      <c r="K623">
        <v>11000</v>
      </c>
      <c r="L623">
        <v>14536</v>
      </c>
      <c r="M623">
        <v>11</v>
      </c>
      <c r="N623">
        <v>0</v>
      </c>
      <c r="O623">
        <v>5.9</v>
      </c>
      <c r="P623">
        <v>113</v>
      </c>
      <c r="Q623">
        <v>125</v>
      </c>
      <c r="R623">
        <v>15738632</v>
      </c>
      <c r="S623">
        <v>42000000</v>
      </c>
      <c r="T623">
        <f>Table1[[#This Row],[Gross Revenue]]-Table1[[#This Row],[Budget]]</f>
        <v>-26261368</v>
      </c>
      <c r="U623">
        <f>YEAR(Table1[[#This Row],[Release Date]])</f>
        <v>2000</v>
      </c>
    </row>
    <row r="624" spans="1:21" x14ac:dyDescent="0.25">
      <c r="A624" t="s">
        <v>5164</v>
      </c>
      <c r="B624">
        <v>1</v>
      </c>
      <c r="C624" s="8">
        <v>39296</v>
      </c>
      <c r="D624" t="s">
        <v>28</v>
      </c>
      <c r="E624" t="s">
        <v>30</v>
      </c>
      <c r="F624" t="s">
        <v>19</v>
      </c>
      <c r="G624" t="s">
        <v>20</v>
      </c>
      <c r="H624"/>
      <c r="I624" t="s">
        <v>5165</v>
      </c>
      <c r="J624" t="s">
        <v>5166</v>
      </c>
      <c r="K624">
        <v>0</v>
      </c>
      <c r="L624">
        <v>0</v>
      </c>
      <c r="M624">
        <v>0</v>
      </c>
      <c r="N624">
        <v>215</v>
      </c>
      <c r="O624">
        <v>7</v>
      </c>
      <c r="P624">
        <v>5</v>
      </c>
      <c r="Q624">
        <v>72</v>
      </c>
      <c r="R624">
        <v>4914</v>
      </c>
      <c r="S624">
        <v>150000</v>
      </c>
      <c r="T624">
        <f>Table1[[#This Row],[Gross Revenue]]-Table1[[#This Row],[Budget]]</f>
        <v>-145086</v>
      </c>
      <c r="U624">
        <f>YEAR(Table1[[#This Row],[Release Date]])</f>
        <v>2007</v>
      </c>
    </row>
    <row r="625" spans="1:21" x14ac:dyDescent="0.25">
      <c r="A625" t="s">
        <v>3901</v>
      </c>
      <c r="B625">
        <v>1</v>
      </c>
      <c r="C625" s="8">
        <v>38523</v>
      </c>
      <c r="D625" t="s">
        <v>28</v>
      </c>
      <c r="E625" t="s">
        <v>22</v>
      </c>
      <c r="F625" t="s">
        <v>47</v>
      </c>
      <c r="G625" t="s">
        <v>93</v>
      </c>
      <c r="H625" t="s">
        <v>38</v>
      </c>
      <c r="I625" t="s">
        <v>3902</v>
      </c>
      <c r="J625" t="s">
        <v>3903</v>
      </c>
      <c r="K625">
        <v>131</v>
      </c>
      <c r="L625">
        <v>343</v>
      </c>
      <c r="M625">
        <v>777</v>
      </c>
      <c r="N625">
        <v>37000</v>
      </c>
      <c r="O625">
        <v>8.1999999999999993</v>
      </c>
      <c r="P625">
        <v>226</v>
      </c>
      <c r="Q625">
        <v>139</v>
      </c>
      <c r="R625">
        <v>6857096</v>
      </c>
      <c r="S625">
        <v>6800000</v>
      </c>
      <c r="T625">
        <f>Table1[[#This Row],[Gross Revenue]]-Table1[[#This Row],[Budget]]</f>
        <v>57096</v>
      </c>
      <c r="U625">
        <f>YEAR(Table1[[#This Row],[Release Date]])</f>
        <v>2005</v>
      </c>
    </row>
    <row r="626" spans="1:21" x14ac:dyDescent="0.25">
      <c r="A626" t="s">
        <v>4810</v>
      </c>
      <c r="B626">
        <v>1</v>
      </c>
      <c r="C626" s="8">
        <v>39073</v>
      </c>
      <c r="D626" t="s">
        <v>28</v>
      </c>
      <c r="E626" t="s">
        <v>18</v>
      </c>
      <c r="F626" t="s">
        <v>19</v>
      </c>
      <c r="G626" t="s">
        <v>20</v>
      </c>
      <c r="H626" t="s">
        <v>38</v>
      </c>
      <c r="I626" t="s">
        <v>928</v>
      </c>
      <c r="J626" t="s">
        <v>3903</v>
      </c>
      <c r="K626">
        <v>20000</v>
      </c>
      <c r="L626">
        <v>37321</v>
      </c>
      <c r="M626">
        <v>777</v>
      </c>
      <c r="N626">
        <v>86000</v>
      </c>
      <c r="O626">
        <v>8.1</v>
      </c>
      <c r="P626">
        <v>454</v>
      </c>
      <c r="Q626">
        <v>153</v>
      </c>
      <c r="R626">
        <v>60962878</v>
      </c>
      <c r="S626">
        <v>46000000</v>
      </c>
      <c r="T626">
        <f>Table1[[#This Row],[Gross Revenue]]-Table1[[#This Row],[Budget]]</f>
        <v>14962878</v>
      </c>
      <c r="U626">
        <f>YEAR(Table1[[#This Row],[Release Date]])</f>
        <v>2006</v>
      </c>
    </row>
    <row r="627" spans="1:21" x14ac:dyDescent="0.25">
      <c r="A627" t="s">
        <v>5283</v>
      </c>
      <c r="B627">
        <v>1</v>
      </c>
      <c r="C627" s="8">
        <v>39370</v>
      </c>
      <c r="D627" t="s">
        <v>28</v>
      </c>
      <c r="E627" t="s">
        <v>32</v>
      </c>
      <c r="F627" t="s">
        <v>19</v>
      </c>
      <c r="G627" t="s">
        <v>20</v>
      </c>
      <c r="H627" t="s">
        <v>38</v>
      </c>
      <c r="I627" t="s">
        <v>5284</v>
      </c>
      <c r="J627" t="s">
        <v>3903</v>
      </c>
      <c r="K627">
        <v>455</v>
      </c>
      <c r="L627">
        <v>1467</v>
      </c>
      <c r="M627">
        <v>777</v>
      </c>
      <c r="N627">
        <v>59000</v>
      </c>
      <c r="O627">
        <v>7.6</v>
      </c>
      <c r="P627">
        <v>478</v>
      </c>
      <c r="Q627">
        <v>121</v>
      </c>
      <c r="R627">
        <v>46875468</v>
      </c>
      <c r="S627">
        <v>30000000</v>
      </c>
      <c r="T627">
        <f>Table1[[#This Row],[Gross Revenue]]-Table1[[#This Row],[Budget]]</f>
        <v>16875468</v>
      </c>
      <c r="U627">
        <f>YEAR(Table1[[#This Row],[Release Date]])</f>
        <v>2007</v>
      </c>
    </row>
    <row r="628" spans="1:21" x14ac:dyDescent="0.25">
      <c r="A628" t="s">
        <v>1064</v>
      </c>
      <c r="B628">
        <v>1</v>
      </c>
      <c r="C628" s="8">
        <v>36961</v>
      </c>
      <c r="D628" t="s">
        <v>28</v>
      </c>
      <c r="E628" t="s">
        <v>30</v>
      </c>
      <c r="F628" t="s">
        <v>19</v>
      </c>
      <c r="G628" t="s">
        <v>20</v>
      </c>
      <c r="H628" t="s">
        <v>43</v>
      </c>
      <c r="I628" t="s">
        <v>1065</v>
      </c>
      <c r="J628" t="s">
        <v>1066</v>
      </c>
      <c r="K628">
        <v>861</v>
      </c>
      <c r="L628">
        <v>2543</v>
      </c>
      <c r="M628">
        <v>29</v>
      </c>
      <c r="N628">
        <v>0</v>
      </c>
      <c r="O628">
        <v>5.9</v>
      </c>
      <c r="P628">
        <v>78</v>
      </c>
      <c r="Q628">
        <v>91</v>
      </c>
      <c r="R628">
        <v>27087695</v>
      </c>
      <c r="S628">
        <v>17700000</v>
      </c>
      <c r="T628">
        <f>Table1[[#This Row],[Gross Revenue]]-Table1[[#This Row],[Budget]]</f>
        <v>9387695</v>
      </c>
      <c r="U628">
        <f>YEAR(Table1[[#This Row],[Release Date]])</f>
        <v>2001</v>
      </c>
    </row>
    <row r="629" spans="1:21" x14ac:dyDescent="0.25">
      <c r="A629" t="s">
        <v>1881</v>
      </c>
      <c r="B629">
        <v>1</v>
      </c>
      <c r="C629" s="8">
        <v>37399</v>
      </c>
      <c r="D629" t="s">
        <v>28</v>
      </c>
      <c r="E629" t="s">
        <v>25</v>
      </c>
      <c r="F629" t="s">
        <v>19</v>
      </c>
      <c r="G629" t="s">
        <v>20</v>
      </c>
      <c r="H629" t="s">
        <v>36</v>
      </c>
      <c r="I629" t="s">
        <v>389</v>
      </c>
      <c r="J629" t="s">
        <v>1066</v>
      </c>
      <c r="K629">
        <v>14000</v>
      </c>
      <c r="L629">
        <v>16400</v>
      </c>
      <c r="M629">
        <v>29</v>
      </c>
      <c r="N629">
        <v>0</v>
      </c>
      <c r="O629">
        <v>5.8</v>
      </c>
      <c r="P629">
        <v>66</v>
      </c>
      <c r="Q629">
        <v>105</v>
      </c>
      <c r="R629">
        <v>35990505</v>
      </c>
      <c r="S629">
        <v>20000000</v>
      </c>
      <c r="T629">
        <f>Table1[[#This Row],[Gross Revenue]]-Table1[[#This Row],[Budget]]</f>
        <v>15990505</v>
      </c>
      <c r="U629">
        <f>YEAR(Table1[[#This Row],[Release Date]])</f>
        <v>2002</v>
      </c>
    </row>
    <row r="630" spans="1:21" x14ac:dyDescent="0.25">
      <c r="A630" t="s">
        <v>2063</v>
      </c>
      <c r="B630">
        <v>1</v>
      </c>
      <c r="C630" s="8">
        <v>37500</v>
      </c>
      <c r="D630" t="s">
        <v>28</v>
      </c>
      <c r="E630" t="s">
        <v>25</v>
      </c>
      <c r="F630" t="s">
        <v>19</v>
      </c>
      <c r="G630" t="s">
        <v>20</v>
      </c>
      <c r="H630" t="s">
        <v>36</v>
      </c>
      <c r="I630" t="s">
        <v>2064</v>
      </c>
      <c r="J630" t="s">
        <v>1066</v>
      </c>
      <c r="K630">
        <v>976</v>
      </c>
      <c r="L630">
        <v>3974</v>
      </c>
      <c r="M630">
        <v>29</v>
      </c>
      <c r="N630">
        <v>849</v>
      </c>
      <c r="O630">
        <v>4.8</v>
      </c>
      <c r="P630">
        <v>70</v>
      </c>
      <c r="Q630">
        <v>91</v>
      </c>
      <c r="R630">
        <v>14018364</v>
      </c>
      <c r="S630">
        <v>30000000</v>
      </c>
      <c r="T630">
        <f>Table1[[#This Row],[Gross Revenue]]-Table1[[#This Row],[Budget]]</f>
        <v>-15981636</v>
      </c>
      <c r="U630">
        <f>YEAR(Table1[[#This Row],[Release Date]])</f>
        <v>2002</v>
      </c>
    </row>
    <row r="631" spans="1:21" x14ac:dyDescent="0.25">
      <c r="A631" t="s">
        <v>1157</v>
      </c>
      <c r="B631">
        <v>1</v>
      </c>
      <c r="C631" s="8">
        <v>37007</v>
      </c>
      <c r="D631" t="s">
        <v>28</v>
      </c>
      <c r="E631" t="s">
        <v>25</v>
      </c>
      <c r="F631" t="s">
        <v>19</v>
      </c>
      <c r="G631" t="s">
        <v>20</v>
      </c>
      <c r="H631" t="s">
        <v>43</v>
      </c>
      <c r="I631" t="s">
        <v>1158</v>
      </c>
      <c r="J631" t="s">
        <v>365</v>
      </c>
      <c r="K631">
        <v>240</v>
      </c>
      <c r="L631">
        <v>664</v>
      </c>
      <c r="M631">
        <v>221</v>
      </c>
      <c r="N631">
        <v>739</v>
      </c>
      <c r="O631">
        <v>5.9</v>
      </c>
      <c r="P631">
        <v>97</v>
      </c>
      <c r="Q631">
        <v>96</v>
      </c>
      <c r="R631">
        <v>19351569</v>
      </c>
      <c r="S631">
        <v>22000000</v>
      </c>
      <c r="T631">
        <f>Table1[[#This Row],[Gross Revenue]]-Table1[[#This Row],[Budget]]</f>
        <v>-2648431</v>
      </c>
      <c r="U631">
        <f>YEAR(Table1[[#This Row],[Release Date]])</f>
        <v>2001</v>
      </c>
    </row>
    <row r="632" spans="1:21" x14ac:dyDescent="0.25">
      <c r="A632" t="s">
        <v>2824</v>
      </c>
      <c r="B632">
        <v>1</v>
      </c>
      <c r="C632" s="8">
        <v>37907</v>
      </c>
      <c r="D632" t="s">
        <v>28</v>
      </c>
      <c r="E632" t="s">
        <v>25</v>
      </c>
      <c r="F632" t="s">
        <v>19</v>
      </c>
      <c r="G632" t="s">
        <v>20</v>
      </c>
      <c r="H632" t="s">
        <v>43</v>
      </c>
      <c r="I632" t="s">
        <v>175</v>
      </c>
      <c r="J632" t="s">
        <v>365</v>
      </c>
      <c r="K632">
        <v>11000</v>
      </c>
      <c r="L632">
        <v>13125</v>
      </c>
      <c r="M632">
        <v>221</v>
      </c>
      <c r="N632">
        <v>0</v>
      </c>
      <c r="O632">
        <v>5.6</v>
      </c>
      <c r="P632">
        <v>90</v>
      </c>
      <c r="Q632">
        <v>75</v>
      </c>
      <c r="R632">
        <v>57651794</v>
      </c>
      <c r="S632">
        <v>33000000</v>
      </c>
      <c r="T632">
        <f>Table1[[#This Row],[Gross Revenue]]-Table1[[#This Row],[Budget]]</f>
        <v>24651794</v>
      </c>
      <c r="U632">
        <f>YEAR(Table1[[#This Row],[Release Date]])</f>
        <v>2003</v>
      </c>
    </row>
    <row r="633" spans="1:21" x14ac:dyDescent="0.25">
      <c r="A633" t="s">
        <v>3488</v>
      </c>
      <c r="B633">
        <v>1</v>
      </c>
      <c r="C633" s="8">
        <v>38290</v>
      </c>
      <c r="D633" t="s">
        <v>28</v>
      </c>
      <c r="E633" t="s">
        <v>32</v>
      </c>
      <c r="F633" t="s">
        <v>19</v>
      </c>
      <c r="G633" t="s">
        <v>20</v>
      </c>
      <c r="H633" t="s">
        <v>43</v>
      </c>
      <c r="I633" t="s">
        <v>364</v>
      </c>
      <c r="J633" t="s">
        <v>365</v>
      </c>
      <c r="K633">
        <v>11000</v>
      </c>
      <c r="L633">
        <v>13446</v>
      </c>
      <c r="M633">
        <v>221</v>
      </c>
      <c r="N633">
        <v>0</v>
      </c>
      <c r="O633">
        <v>5.5</v>
      </c>
      <c r="P633">
        <v>198</v>
      </c>
      <c r="Q633">
        <v>113</v>
      </c>
      <c r="R633">
        <v>100018837</v>
      </c>
      <c r="S633">
        <v>90000000</v>
      </c>
      <c r="T633">
        <f>Table1[[#This Row],[Gross Revenue]]-Table1[[#This Row],[Budget]]</f>
        <v>10018837</v>
      </c>
      <c r="U633">
        <f>YEAR(Table1[[#This Row],[Release Date]])</f>
        <v>2004</v>
      </c>
    </row>
    <row r="634" spans="1:21" x14ac:dyDescent="0.25">
      <c r="A634" t="s">
        <v>3885</v>
      </c>
      <c r="B634">
        <v>1</v>
      </c>
      <c r="C634" s="8">
        <v>38514</v>
      </c>
      <c r="D634" t="s">
        <v>28</v>
      </c>
      <c r="E634" t="s">
        <v>25</v>
      </c>
      <c r="F634" t="s">
        <v>19</v>
      </c>
      <c r="G634" t="s">
        <v>20</v>
      </c>
      <c r="H634" t="s">
        <v>43</v>
      </c>
      <c r="I634" t="s">
        <v>339</v>
      </c>
      <c r="J634" t="s">
        <v>365</v>
      </c>
      <c r="K634">
        <v>12000</v>
      </c>
      <c r="L634">
        <v>28497</v>
      </c>
      <c r="M634">
        <v>221</v>
      </c>
      <c r="N634">
        <v>12000</v>
      </c>
      <c r="O634">
        <v>6</v>
      </c>
      <c r="P634">
        <v>179</v>
      </c>
      <c r="Q634">
        <v>102</v>
      </c>
      <c r="R634">
        <v>162001186</v>
      </c>
      <c r="S634">
        <v>80000000</v>
      </c>
      <c r="T634">
        <f>Table1[[#This Row],[Gross Revenue]]-Table1[[#This Row],[Budget]]</f>
        <v>82001186</v>
      </c>
      <c r="U634">
        <f>YEAR(Table1[[#This Row],[Release Date]])</f>
        <v>2005</v>
      </c>
    </row>
    <row r="635" spans="1:21" x14ac:dyDescent="0.25">
      <c r="A635" t="s">
        <v>4196</v>
      </c>
      <c r="B635">
        <v>1</v>
      </c>
      <c r="C635" s="8">
        <v>38703</v>
      </c>
      <c r="D635" t="s">
        <v>28</v>
      </c>
      <c r="E635" t="s">
        <v>25</v>
      </c>
      <c r="F635" t="s">
        <v>19</v>
      </c>
      <c r="G635" t="s">
        <v>20</v>
      </c>
      <c r="H635" t="s">
        <v>36</v>
      </c>
      <c r="I635" t="s">
        <v>55</v>
      </c>
      <c r="J635" t="s">
        <v>365</v>
      </c>
      <c r="K635">
        <v>14000</v>
      </c>
      <c r="L635">
        <v>27405</v>
      </c>
      <c r="M635">
        <v>221</v>
      </c>
      <c r="N635">
        <v>0</v>
      </c>
      <c r="O635">
        <v>3.4</v>
      </c>
      <c r="P635">
        <v>156</v>
      </c>
      <c r="Q635">
        <v>91</v>
      </c>
      <c r="R635">
        <v>74158157</v>
      </c>
      <c r="S635">
        <v>79000000</v>
      </c>
      <c r="T635">
        <f>Table1[[#This Row],[Gross Revenue]]-Table1[[#This Row],[Budget]]</f>
        <v>-4841843</v>
      </c>
      <c r="U635">
        <f>YEAR(Table1[[#This Row],[Release Date]])</f>
        <v>2005</v>
      </c>
    </row>
    <row r="636" spans="1:21" x14ac:dyDescent="0.25">
      <c r="A636" t="s">
        <v>4202</v>
      </c>
      <c r="B636">
        <v>1</v>
      </c>
      <c r="C636" s="8">
        <v>38707</v>
      </c>
      <c r="D636" t="s">
        <v>28</v>
      </c>
      <c r="E636" t="s">
        <v>25</v>
      </c>
      <c r="F636" t="s">
        <v>19</v>
      </c>
      <c r="G636" t="s">
        <v>20</v>
      </c>
      <c r="H636" t="s">
        <v>43</v>
      </c>
      <c r="I636" t="s">
        <v>364</v>
      </c>
      <c r="J636" t="s">
        <v>365</v>
      </c>
      <c r="K636">
        <v>11000</v>
      </c>
      <c r="L636">
        <v>16325</v>
      </c>
      <c r="M636">
        <v>221</v>
      </c>
      <c r="N636">
        <v>19000</v>
      </c>
      <c r="O636">
        <v>6.4</v>
      </c>
      <c r="P636">
        <v>204</v>
      </c>
      <c r="Q636">
        <v>117</v>
      </c>
      <c r="R636">
        <v>103028109</v>
      </c>
      <c r="S636">
        <v>80000000</v>
      </c>
      <c r="T636">
        <f>Table1[[#This Row],[Gross Revenue]]-Table1[[#This Row],[Budget]]</f>
        <v>23028109</v>
      </c>
      <c r="U636">
        <f>YEAR(Table1[[#This Row],[Release Date]])</f>
        <v>2005</v>
      </c>
    </row>
    <row r="637" spans="1:21" x14ac:dyDescent="0.25">
      <c r="A637" t="s">
        <v>4752</v>
      </c>
      <c r="B637">
        <v>1</v>
      </c>
      <c r="C637" s="8">
        <v>39031</v>
      </c>
      <c r="D637" t="s">
        <v>28</v>
      </c>
      <c r="E637" t="s">
        <v>25</v>
      </c>
      <c r="F637" t="s">
        <v>19</v>
      </c>
      <c r="G637" t="s">
        <v>20</v>
      </c>
      <c r="H637" t="s">
        <v>43</v>
      </c>
      <c r="I637" t="s">
        <v>339</v>
      </c>
      <c r="J637" t="s">
        <v>365</v>
      </c>
      <c r="K637">
        <v>12000</v>
      </c>
      <c r="L637">
        <v>39269</v>
      </c>
      <c r="M637">
        <v>221</v>
      </c>
      <c r="N637">
        <v>14000</v>
      </c>
      <c r="O637">
        <v>5.4</v>
      </c>
      <c r="P637">
        <v>139</v>
      </c>
      <c r="Q637">
        <v>101</v>
      </c>
      <c r="R637">
        <v>133668525</v>
      </c>
      <c r="S637">
        <v>80000000</v>
      </c>
      <c r="T637">
        <f>Table1[[#This Row],[Gross Revenue]]-Table1[[#This Row],[Budget]]</f>
        <v>53668525</v>
      </c>
      <c r="U637">
        <f>YEAR(Table1[[#This Row],[Release Date]])</f>
        <v>2006</v>
      </c>
    </row>
    <row r="638" spans="1:21" x14ac:dyDescent="0.25">
      <c r="A638" t="s">
        <v>3755</v>
      </c>
      <c r="B638">
        <v>1</v>
      </c>
      <c r="C638" s="8">
        <v>38436</v>
      </c>
      <c r="D638" t="s">
        <v>28</v>
      </c>
      <c r="E638" t="s">
        <v>18</v>
      </c>
      <c r="F638" t="s">
        <v>19</v>
      </c>
      <c r="G638" t="s">
        <v>20</v>
      </c>
      <c r="H638" t="s">
        <v>38</v>
      </c>
      <c r="I638" t="s">
        <v>142</v>
      </c>
      <c r="J638" t="s">
        <v>3756</v>
      </c>
      <c r="K638">
        <v>956</v>
      </c>
      <c r="L638">
        <v>3861</v>
      </c>
      <c r="M638">
        <v>29</v>
      </c>
      <c r="N638">
        <v>0</v>
      </c>
      <c r="O638">
        <v>6.6</v>
      </c>
      <c r="P638">
        <v>241</v>
      </c>
      <c r="Q638">
        <v>114</v>
      </c>
      <c r="R638">
        <v>32721635</v>
      </c>
      <c r="S638">
        <v>15000000</v>
      </c>
      <c r="T638">
        <f>Table1[[#This Row],[Gross Revenue]]-Table1[[#This Row],[Budget]]</f>
        <v>17721635</v>
      </c>
      <c r="U638">
        <f>YEAR(Table1[[#This Row],[Release Date]])</f>
        <v>2005</v>
      </c>
    </row>
    <row r="639" spans="1:21" x14ac:dyDescent="0.25">
      <c r="A639" t="s">
        <v>1809</v>
      </c>
      <c r="B639">
        <v>1</v>
      </c>
      <c r="C639" s="8">
        <v>37364</v>
      </c>
      <c r="D639" t="s">
        <v>28</v>
      </c>
      <c r="E639" t="s">
        <v>25</v>
      </c>
      <c r="F639" t="s">
        <v>47</v>
      </c>
      <c r="G639" t="s">
        <v>93</v>
      </c>
      <c r="H639" t="s">
        <v>38</v>
      </c>
      <c r="I639" t="s">
        <v>1810</v>
      </c>
      <c r="J639" t="s">
        <v>1811</v>
      </c>
      <c r="K639">
        <v>150</v>
      </c>
      <c r="L639">
        <v>253</v>
      </c>
      <c r="M639">
        <v>66</v>
      </c>
      <c r="N639">
        <v>0</v>
      </c>
      <c r="O639">
        <v>7.7</v>
      </c>
      <c r="P639">
        <v>135</v>
      </c>
      <c r="Q639">
        <v>112</v>
      </c>
      <c r="R639">
        <v>3432342</v>
      </c>
      <c r="S639">
        <v>6000000</v>
      </c>
      <c r="T639">
        <f>Table1[[#This Row],[Gross Revenue]]-Table1[[#This Row],[Budget]]</f>
        <v>-2567658</v>
      </c>
      <c r="U639">
        <f>YEAR(Table1[[#This Row],[Release Date]])</f>
        <v>2002</v>
      </c>
    </row>
    <row r="640" spans="1:21" x14ac:dyDescent="0.25">
      <c r="A640" t="s">
        <v>1299</v>
      </c>
      <c r="B640">
        <v>1</v>
      </c>
      <c r="C640" s="8">
        <v>37080</v>
      </c>
      <c r="D640" t="s">
        <v>28</v>
      </c>
      <c r="E640" t="s">
        <v>31</v>
      </c>
      <c r="F640" t="s">
        <v>19</v>
      </c>
      <c r="G640" t="s">
        <v>20</v>
      </c>
      <c r="H640" t="s">
        <v>43</v>
      </c>
      <c r="I640" t="s">
        <v>155</v>
      </c>
      <c r="J640" t="s">
        <v>155</v>
      </c>
      <c r="K640">
        <v>18000</v>
      </c>
      <c r="L640">
        <v>20456</v>
      </c>
      <c r="M640">
        <v>18000</v>
      </c>
      <c r="N640">
        <v>0</v>
      </c>
      <c r="O640">
        <v>7.3</v>
      </c>
      <c r="P640">
        <v>121</v>
      </c>
      <c r="Q640">
        <v>117</v>
      </c>
      <c r="R640">
        <v>21078145</v>
      </c>
      <c r="S640">
        <v>12500000</v>
      </c>
      <c r="T640">
        <f>Table1[[#This Row],[Gross Revenue]]-Table1[[#This Row],[Budget]]</f>
        <v>8578145</v>
      </c>
      <c r="U640">
        <f>YEAR(Table1[[#This Row],[Release Date]])</f>
        <v>2001</v>
      </c>
    </row>
    <row r="641" spans="1:21" x14ac:dyDescent="0.25">
      <c r="A641" t="s">
        <v>3119</v>
      </c>
      <c r="B641">
        <v>1</v>
      </c>
      <c r="C641" s="8">
        <v>38075</v>
      </c>
      <c r="D641" t="s">
        <v>28</v>
      </c>
      <c r="E641" t="s">
        <v>31</v>
      </c>
      <c r="F641" t="s">
        <v>19</v>
      </c>
      <c r="G641" t="s">
        <v>20</v>
      </c>
      <c r="H641" t="s">
        <v>43</v>
      </c>
      <c r="I641" t="s">
        <v>155</v>
      </c>
      <c r="J641" t="s">
        <v>155</v>
      </c>
      <c r="K641">
        <v>18000</v>
      </c>
      <c r="L641">
        <v>22745</v>
      </c>
      <c r="M641">
        <v>18000</v>
      </c>
      <c r="N641">
        <v>0</v>
      </c>
      <c r="O641">
        <v>7.6</v>
      </c>
      <c r="P641">
        <v>112</v>
      </c>
      <c r="Q641">
        <v>126</v>
      </c>
      <c r="R641">
        <v>30226144</v>
      </c>
      <c r="S641">
        <v>15000000</v>
      </c>
      <c r="T641">
        <f>Table1[[#This Row],[Gross Revenue]]-Table1[[#This Row],[Budget]]</f>
        <v>15226144</v>
      </c>
      <c r="U641">
        <f>YEAR(Table1[[#This Row],[Release Date]])</f>
        <v>2004</v>
      </c>
    </row>
    <row r="642" spans="1:21" x14ac:dyDescent="0.25">
      <c r="A642" t="s">
        <v>3545</v>
      </c>
      <c r="B642">
        <v>1</v>
      </c>
      <c r="C642" s="8">
        <v>38324</v>
      </c>
      <c r="D642" t="s">
        <v>28</v>
      </c>
      <c r="E642" t="s">
        <v>37</v>
      </c>
      <c r="F642" t="s">
        <v>19</v>
      </c>
      <c r="G642" t="s">
        <v>20</v>
      </c>
      <c r="H642" t="s">
        <v>38</v>
      </c>
      <c r="I642" t="s">
        <v>3546</v>
      </c>
      <c r="J642" t="s">
        <v>3547</v>
      </c>
      <c r="K642">
        <v>487</v>
      </c>
      <c r="L642">
        <v>1495</v>
      </c>
      <c r="M642">
        <v>26</v>
      </c>
      <c r="N642">
        <v>0</v>
      </c>
      <c r="O642">
        <v>4.0999999999999996</v>
      </c>
      <c r="P642">
        <v>63</v>
      </c>
      <c r="Q642">
        <v>88</v>
      </c>
      <c r="R642">
        <v>143000</v>
      </c>
      <c r="S642">
        <v>5000000</v>
      </c>
      <c r="T642">
        <f>Table1[[#This Row],[Gross Revenue]]-Table1[[#This Row],[Budget]]</f>
        <v>-4857000</v>
      </c>
      <c r="U642">
        <f>YEAR(Table1[[#This Row],[Release Date]])</f>
        <v>2004</v>
      </c>
    </row>
    <row r="643" spans="1:21" x14ac:dyDescent="0.25">
      <c r="A643" t="s">
        <v>3832</v>
      </c>
      <c r="B643">
        <v>1</v>
      </c>
      <c r="C643" s="8">
        <v>38482</v>
      </c>
      <c r="D643" t="s">
        <v>28</v>
      </c>
      <c r="E643" t="s">
        <v>22</v>
      </c>
      <c r="F643" t="s">
        <v>19</v>
      </c>
      <c r="G643" t="s">
        <v>20</v>
      </c>
      <c r="H643" t="s">
        <v>38</v>
      </c>
      <c r="I643" t="s">
        <v>799</v>
      </c>
      <c r="J643" t="s">
        <v>3833</v>
      </c>
      <c r="K643">
        <v>33000</v>
      </c>
      <c r="L643">
        <v>35941</v>
      </c>
      <c r="M643">
        <v>310</v>
      </c>
      <c r="N643">
        <v>25000</v>
      </c>
      <c r="O643">
        <v>7.4</v>
      </c>
      <c r="P643">
        <v>377</v>
      </c>
      <c r="Q643">
        <v>112</v>
      </c>
      <c r="R643">
        <v>9701559</v>
      </c>
      <c r="S643">
        <v>3500000</v>
      </c>
      <c r="T643">
        <f>Table1[[#This Row],[Gross Revenue]]-Table1[[#This Row],[Budget]]</f>
        <v>6201559</v>
      </c>
      <c r="U643">
        <f>YEAR(Table1[[#This Row],[Release Date]])</f>
        <v>2005</v>
      </c>
    </row>
    <row r="644" spans="1:21" x14ac:dyDescent="0.25">
      <c r="A644" t="s">
        <v>4617</v>
      </c>
      <c r="B644">
        <v>1</v>
      </c>
      <c r="C644" s="8">
        <v>38955</v>
      </c>
      <c r="D644" t="s">
        <v>28</v>
      </c>
      <c r="E644" t="s">
        <v>18</v>
      </c>
      <c r="F644" t="s">
        <v>19</v>
      </c>
      <c r="G644" t="s">
        <v>20</v>
      </c>
      <c r="H644" t="s">
        <v>38</v>
      </c>
      <c r="I644" t="s">
        <v>799</v>
      </c>
      <c r="J644" t="s">
        <v>3833</v>
      </c>
      <c r="K644">
        <v>33000</v>
      </c>
      <c r="L644">
        <v>34413</v>
      </c>
      <c r="M644">
        <v>310</v>
      </c>
      <c r="N644">
        <v>47000</v>
      </c>
      <c r="O644">
        <v>7.3</v>
      </c>
      <c r="P644">
        <v>417</v>
      </c>
      <c r="Q644">
        <v>140</v>
      </c>
      <c r="R644">
        <v>21383298</v>
      </c>
      <c r="S644">
        <v>15000000</v>
      </c>
      <c r="T644">
        <f>Table1[[#This Row],[Gross Revenue]]-Table1[[#This Row],[Budget]]</f>
        <v>6383298</v>
      </c>
      <c r="U644">
        <f>YEAR(Table1[[#This Row],[Release Date]])</f>
        <v>2006</v>
      </c>
    </row>
    <row r="645" spans="1:21" x14ac:dyDescent="0.25">
      <c r="A645" t="s">
        <v>3753</v>
      </c>
      <c r="B645">
        <v>1</v>
      </c>
      <c r="C645" s="8">
        <v>38435</v>
      </c>
      <c r="D645" t="s">
        <v>28</v>
      </c>
      <c r="E645" t="s">
        <v>25</v>
      </c>
      <c r="F645" t="s">
        <v>19</v>
      </c>
      <c r="G645" t="s">
        <v>20</v>
      </c>
      <c r="H645" t="s">
        <v>38</v>
      </c>
      <c r="I645" t="s">
        <v>199</v>
      </c>
      <c r="J645" t="s">
        <v>3754</v>
      </c>
      <c r="K645">
        <v>2000</v>
      </c>
      <c r="L645">
        <v>4607</v>
      </c>
      <c r="M645">
        <v>17</v>
      </c>
      <c r="N645">
        <v>0</v>
      </c>
      <c r="O645">
        <v>6.5</v>
      </c>
      <c r="P645">
        <v>144</v>
      </c>
      <c r="Q645">
        <v>96</v>
      </c>
      <c r="R645">
        <v>1474508</v>
      </c>
      <c r="S645">
        <v>5000000</v>
      </c>
      <c r="T645">
        <f>Table1[[#This Row],[Gross Revenue]]-Table1[[#This Row],[Budget]]</f>
        <v>-3525492</v>
      </c>
      <c r="U645">
        <f>YEAR(Table1[[#This Row],[Release Date]])</f>
        <v>2005</v>
      </c>
    </row>
    <row r="646" spans="1:21" x14ac:dyDescent="0.25">
      <c r="A646" t="s">
        <v>836</v>
      </c>
      <c r="B646">
        <v>1</v>
      </c>
      <c r="C646" s="8">
        <v>36838</v>
      </c>
      <c r="D646" t="s">
        <v>28</v>
      </c>
      <c r="E646" t="s">
        <v>30</v>
      </c>
      <c r="F646" t="s">
        <v>19</v>
      </c>
      <c r="G646" t="s">
        <v>20</v>
      </c>
      <c r="H646" t="s">
        <v>36</v>
      </c>
      <c r="I646" t="s">
        <v>58</v>
      </c>
      <c r="J646" t="s">
        <v>837</v>
      </c>
      <c r="K646">
        <v>22000</v>
      </c>
      <c r="L646">
        <v>28050</v>
      </c>
      <c r="M646">
        <v>5</v>
      </c>
      <c r="N646">
        <v>413</v>
      </c>
      <c r="O646">
        <v>4.0999999999999996</v>
      </c>
      <c r="P646">
        <v>49</v>
      </c>
      <c r="Q646">
        <v>92</v>
      </c>
      <c r="R646">
        <v>26000610</v>
      </c>
      <c r="S646">
        <v>76000000</v>
      </c>
      <c r="T646">
        <f>Table1[[#This Row],[Gross Revenue]]-Table1[[#This Row],[Budget]]</f>
        <v>-49999390</v>
      </c>
      <c r="U646">
        <f>YEAR(Table1[[#This Row],[Release Date]])</f>
        <v>2000</v>
      </c>
    </row>
    <row r="647" spans="1:21" x14ac:dyDescent="0.25">
      <c r="A647" t="s">
        <v>1493</v>
      </c>
      <c r="B647">
        <v>1</v>
      </c>
      <c r="C647" s="8">
        <v>37188</v>
      </c>
      <c r="D647" t="s">
        <v>28</v>
      </c>
      <c r="E647" t="s">
        <v>25</v>
      </c>
      <c r="F647" t="s">
        <v>19</v>
      </c>
      <c r="G647" t="s">
        <v>93</v>
      </c>
      <c r="H647" t="s">
        <v>38</v>
      </c>
      <c r="I647" t="s">
        <v>1494</v>
      </c>
      <c r="J647" t="s">
        <v>1495</v>
      </c>
      <c r="K647">
        <v>960</v>
      </c>
      <c r="L647">
        <v>2415</v>
      </c>
      <c r="M647">
        <v>4</v>
      </c>
      <c r="N647">
        <v>405</v>
      </c>
      <c r="O647">
        <v>5.3</v>
      </c>
      <c r="P647">
        <v>66</v>
      </c>
      <c r="Q647">
        <v>86</v>
      </c>
      <c r="R647">
        <v>4814244</v>
      </c>
      <c r="S647">
        <v>11000000</v>
      </c>
      <c r="T647">
        <f>Table1[[#This Row],[Gross Revenue]]-Table1[[#This Row],[Budget]]</f>
        <v>-6185756</v>
      </c>
      <c r="U647">
        <f>YEAR(Table1[[#This Row],[Release Date]])</f>
        <v>2001</v>
      </c>
    </row>
    <row r="648" spans="1:21" x14ac:dyDescent="0.25">
      <c r="A648" t="s">
        <v>3448</v>
      </c>
      <c r="B648">
        <v>1</v>
      </c>
      <c r="C648" s="8">
        <v>38265</v>
      </c>
      <c r="D648" t="s">
        <v>28</v>
      </c>
      <c r="E648" t="s">
        <v>25</v>
      </c>
      <c r="F648" t="s">
        <v>19</v>
      </c>
      <c r="G648" t="s">
        <v>20</v>
      </c>
      <c r="H648" t="s">
        <v>43</v>
      </c>
      <c r="I648" t="s">
        <v>253</v>
      </c>
      <c r="J648" t="s">
        <v>3449</v>
      </c>
      <c r="K648">
        <v>851</v>
      </c>
      <c r="L648">
        <v>3485</v>
      </c>
      <c r="M648">
        <v>15</v>
      </c>
      <c r="N648">
        <v>0</v>
      </c>
      <c r="O648">
        <v>4.9000000000000004</v>
      </c>
      <c r="P648">
        <v>124</v>
      </c>
      <c r="Q648">
        <v>114</v>
      </c>
      <c r="R648">
        <v>26896744</v>
      </c>
      <c r="S648">
        <v>16500000</v>
      </c>
      <c r="T648">
        <f>Table1[[#This Row],[Gross Revenue]]-Table1[[#This Row],[Budget]]</f>
        <v>10396744</v>
      </c>
      <c r="U648">
        <f>YEAR(Table1[[#This Row],[Release Date]])</f>
        <v>2004</v>
      </c>
    </row>
    <row r="649" spans="1:21" x14ac:dyDescent="0.25">
      <c r="A649" t="s">
        <v>724</v>
      </c>
      <c r="B649">
        <v>1</v>
      </c>
      <c r="C649" s="8">
        <v>36781</v>
      </c>
      <c r="D649" t="s">
        <v>28</v>
      </c>
      <c r="E649" t="s">
        <v>25</v>
      </c>
      <c r="F649" t="s">
        <v>19</v>
      </c>
      <c r="G649" t="s">
        <v>24</v>
      </c>
      <c r="H649" t="s">
        <v>43</v>
      </c>
      <c r="I649" t="s">
        <v>725</v>
      </c>
      <c r="J649" t="s">
        <v>726</v>
      </c>
      <c r="K649">
        <v>374</v>
      </c>
      <c r="L649">
        <v>1238</v>
      </c>
      <c r="M649">
        <v>0</v>
      </c>
      <c r="N649">
        <v>390</v>
      </c>
      <c r="O649">
        <v>4.7</v>
      </c>
      <c r="P649">
        <v>82</v>
      </c>
      <c r="Q649">
        <v>94</v>
      </c>
      <c r="R649">
        <v>36037909</v>
      </c>
      <c r="S649">
        <v>60000000</v>
      </c>
      <c r="T649">
        <f>Table1[[#This Row],[Gross Revenue]]-Table1[[#This Row],[Budget]]</f>
        <v>-23962091</v>
      </c>
      <c r="U649">
        <f>YEAR(Table1[[#This Row],[Release Date]])</f>
        <v>2000</v>
      </c>
    </row>
    <row r="650" spans="1:21" x14ac:dyDescent="0.25">
      <c r="A650" t="s">
        <v>4380</v>
      </c>
      <c r="B650">
        <v>1</v>
      </c>
      <c r="C650" s="8">
        <v>38817</v>
      </c>
      <c r="D650" t="s">
        <v>28</v>
      </c>
      <c r="E650" t="s">
        <v>50</v>
      </c>
      <c r="F650" t="s">
        <v>19</v>
      </c>
      <c r="G650" t="s">
        <v>20</v>
      </c>
      <c r="H650" t="s">
        <v>36</v>
      </c>
      <c r="I650" t="s">
        <v>4381</v>
      </c>
      <c r="J650" t="s">
        <v>4382</v>
      </c>
      <c r="K650">
        <v>871</v>
      </c>
      <c r="L650">
        <v>1111</v>
      </c>
      <c r="M650">
        <v>67</v>
      </c>
      <c r="N650">
        <v>0</v>
      </c>
      <c r="O650">
        <v>5.0999999999999996</v>
      </c>
      <c r="P650">
        <v>30</v>
      </c>
      <c r="Q650">
        <v>87</v>
      </c>
      <c r="R650">
        <v>33349949</v>
      </c>
      <c r="S650">
        <v>2500000</v>
      </c>
      <c r="T650">
        <f>Table1[[#This Row],[Gross Revenue]]-Table1[[#This Row],[Budget]]</f>
        <v>30849949</v>
      </c>
      <c r="U650">
        <f>YEAR(Table1[[#This Row],[Release Date]])</f>
        <v>2006</v>
      </c>
    </row>
    <row r="651" spans="1:21" x14ac:dyDescent="0.25">
      <c r="A651" t="s">
        <v>4350</v>
      </c>
      <c r="B651">
        <v>1</v>
      </c>
      <c r="C651" s="8">
        <v>38796</v>
      </c>
      <c r="D651" t="s">
        <v>28</v>
      </c>
      <c r="E651" t="s">
        <v>18</v>
      </c>
      <c r="F651" t="s">
        <v>19</v>
      </c>
      <c r="G651" t="s">
        <v>20</v>
      </c>
      <c r="H651" t="s">
        <v>38</v>
      </c>
      <c r="I651" t="s">
        <v>2264</v>
      </c>
      <c r="J651" t="s">
        <v>4351</v>
      </c>
      <c r="K651">
        <v>17000</v>
      </c>
      <c r="L651">
        <v>32814</v>
      </c>
      <c r="M651">
        <v>68</v>
      </c>
      <c r="N651">
        <v>0</v>
      </c>
      <c r="O651">
        <v>5.0999999999999996</v>
      </c>
      <c r="P651">
        <v>62</v>
      </c>
      <c r="Q651">
        <v>90</v>
      </c>
      <c r="R651">
        <v>28870</v>
      </c>
      <c r="S651">
        <v>15000000</v>
      </c>
      <c r="T651">
        <f>Table1[[#This Row],[Gross Revenue]]-Table1[[#This Row],[Budget]]</f>
        <v>-14971130</v>
      </c>
      <c r="U651">
        <f>YEAR(Table1[[#This Row],[Release Date]])</f>
        <v>2006</v>
      </c>
    </row>
    <row r="652" spans="1:21" x14ac:dyDescent="0.25">
      <c r="A652" t="s">
        <v>615</v>
      </c>
      <c r="B652">
        <v>1</v>
      </c>
      <c r="C652" s="8">
        <v>36731</v>
      </c>
      <c r="D652" t="s">
        <v>28</v>
      </c>
      <c r="E652" t="s">
        <v>25</v>
      </c>
      <c r="F652" t="s">
        <v>19</v>
      </c>
      <c r="G652" t="s">
        <v>20</v>
      </c>
      <c r="H652" t="s">
        <v>38</v>
      </c>
      <c r="I652" t="s">
        <v>616</v>
      </c>
      <c r="J652" t="s">
        <v>617</v>
      </c>
      <c r="K652">
        <v>939</v>
      </c>
      <c r="L652">
        <v>3354</v>
      </c>
      <c r="M652">
        <v>69</v>
      </c>
      <c r="N652">
        <v>118</v>
      </c>
      <c r="O652">
        <v>4</v>
      </c>
      <c r="P652">
        <v>22</v>
      </c>
      <c r="Q652">
        <v>82</v>
      </c>
      <c r="R652">
        <v>9821335</v>
      </c>
      <c r="S652">
        <v>6000000</v>
      </c>
      <c r="T652">
        <f>Table1[[#This Row],[Gross Revenue]]-Table1[[#This Row],[Budget]]</f>
        <v>3821335</v>
      </c>
      <c r="U652">
        <f>YEAR(Table1[[#This Row],[Release Date]])</f>
        <v>2000</v>
      </c>
    </row>
    <row r="653" spans="1:21" x14ac:dyDescent="0.25">
      <c r="A653" t="s">
        <v>1244</v>
      </c>
      <c r="B653">
        <v>1</v>
      </c>
      <c r="C653" s="8">
        <v>37051</v>
      </c>
      <c r="D653" t="s">
        <v>28</v>
      </c>
      <c r="E653" t="s">
        <v>25</v>
      </c>
      <c r="F653" t="s">
        <v>19</v>
      </c>
      <c r="G653" t="s">
        <v>20</v>
      </c>
      <c r="H653" t="s">
        <v>38</v>
      </c>
      <c r="I653" t="s">
        <v>1245</v>
      </c>
      <c r="J653" t="s">
        <v>617</v>
      </c>
      <c r="K653">
        <v>522</v>
      </c>
      <c r="L653">
        <v>955</v>
      </c>
      <c r="M653">
        <v>69</v>
      </c>
      <c r="N653">
        <v>842</v>
      </c>
      <c r="O653">
        <v>4.5999999999999996</v>
      </c>
      <c r="P653">
        <v>27</v>
      </c>
      <c r="Q653">
        <v>93</v>
      </c>
      <c r="R653">
        <v>10097096</v>
      </c>
      <c r="S653">
        <v>4000000</v>
      </c>
      <c r="T653">
        <f>Table1[[#This Row],[Gross Revenue]]-Table1[[#This Row],[Budget]]</f>
        <v>6097096</v>
      </c>
      <c r="U653">
        <f>YEAR(Table1[[#This Row],[Release Date]])</f>
        <v>2001</v>
      </c>
    </row>
    <row r="654" spans="1:21" x14ac:dyDescent="0.25">
      <c r="A654" t="s">
        <v>714</v>
      </c>
      <c r="B654">
        <v>1</v>
      </c>
      <c r="C654" s="8">
        <v>36777</v>
      </c>
      <c r="D654" t="s">
        <v>28</v>
      </c>
      <c r="E654" t="s">
        <v>32</v>
      </c>
      <c r="F654" t="s">
        <v>19</v>
      </c>
      <c r="G654" t="s">
        <v>20</v>
      </c>
      <c r="H654" t="s">
        <v>43</v>
      </c>
      <c r="I654" t="s">
        <v>126</v>
      </c>
      <c r="J654" t="s">
        <v>715</v>
      </c>
      <c r="K654">
        <v>12000</v>
      </c>
      <c r="L654">
        <v>29069</v>
      </c>
      <c r="M654">
        <v>57</v>
      </c>
      <c r="N654">
        <v>0</v>
      </c>
      <c r="O654">
        <v>6.5</v>
      </c>
      <c r="P654">
        <v>175</v>
      </c>
      <c r="Q654">
        <v>127</v>
      </c>
      <c r="R654">
        <v>101643008</v>
      </c>
      <c r="S654">
        <v>90000000</v>
      </c>
      <c r="T654">
        <f>Table1[[#This Row],[Gross Revenue]]-Table1[[#This Row],[Budget]]</f>
        <v>11643008</v>
      </c>
      <c r="U654">
        <f>YEAR(Table1[[#This Row],[Release Date]])</f>
        <v>2000</v>
      </c>
    </row>
    <row r="655" spans="1:21" x14ac:dyDescent="0.25">
      <c r="A655" t="s">
        <v>1193</v>
      </c>
      <c r="B655">
        <v>1</v>
      </c>
      <c r="C655" s="8">
        <v>37024</v>
      </c>
      <c r="D655" t="s">
        <v>28</v>
      </c>
      <c r="E655" t="s">
        <v>32</v>
      </c>
      <c r="F655" t="s">
        <v>19</v>
      </c>
      <c r="G655" t="s">
        <v>20</v>
      </c>
      <c r="H655" t="s">
        <v>38</v>
      </c>
      <c r="I655" t="s">
        <v>928</v>
      </c>
      <c r="J655" t="s">
        <v>715</v>
      </c>
      <c r="K655">
        <v>20000</v>
      </c>
      <c r="L655">
        <v>25942</v>
      </c>
      <c r="M655">
        <v>57</v>
      </c>
      <c r="N655">
        <v>0</v>
      </c>
      <c r="O655">
        <v>6.5</v>
      </c>
      <c r="P655">
        <v>166</v>
      </c>
      <c r="Q655">
        <v>99</v>
      </c>
      <c r="R655">
        <v>69772969</v>
      </c>
      <c r="S655">
        <v>80000000</v>
      </c>
      <c r="T655">
        <f>Table1[[#This Row],[Gross Revenue]]-Table1[[#This Row],[Budget]]</f>
        <v>-10227031</v>
      </c>
      <c r="U655">
        <f>YEAR(Table1[[#This Row],[Release Date]])</f>
        <v>2001</v>
      </c>
    </row>
    <row r="656" spans="1:21" x14ac:dyDescent="0.25">
      <c r="A656" t="s">
        <v>3810</v>
      </c>
      <c r="B656">
        <v>1</v>
      </c>
      <c r="C656" s="8">
        <v>38468</v>
      </c>
      <c r="D656" t="s">
        <v>28</v>
      </c>
      <c r="E656" t="s">
        <v>32</v>
      </c>
      <c r="F656" t="s">
        <v>19</v>
      </c>
      <c r="G656" t="s">
        <v>20</v>
      </c>
      <c r="H656" t="s">
        <v>38</v>
      </c>
      <c r="I656" t="s">
        <v>75</v>
      </c>
      <c r="J656" t="s">
        <v>715</v>
      </c>
      <c r="K656">
        <v>1000</v>
      </c>
      <c r="L656">
        <v>1947</v>
      </c>
      <c r="M656">
        <v>57</v>
      </c>
      <c r="N656">
        <v>0</v>
      </c>
      <c r="O656">
        <v>5.5</v>
      </c>
      <c r="P656">
        <v>166</v>
      </c>
      <c r="Q656">
        <v>101</v>
      </c>
      <c r="R656">
        <v>10268846</v>
      </c>
      <c r="S656">
        <v>35000000</v>
      </c>
      <c r="T656">
        <f>Table1[[#This Row],[Gross Revenue]]-Table1[[#This Row],[Budget]]</f>
        <v>-24731154</v>
      </c>
      <c r="U656">
        <f>YEAR(Table1[[#This Row],[Release Date]])</f>
        <v>2005</v>
      </c>
    </row>
    <row r="657" spans="1:21" x14ac:dyDescent="0.25">
      <c r="A657" t="s">
        <v>899</v>
      </c>
      <c r="B657">
        <v>1</v>
      </c>
      <c r="C657" s="8">
        <v>36872</v>
      </c>
      <c r="D657" t="s">
        <v>28</v>
      </c>
      <c r="E657" t="s">
        <v>32</v>
      </c>
      <c r="F657" t="s">
        <v>19</v>
      </c>
      <c r="G657" t="s">
        <v>20</v>
      </c>
      <c r="H657" t="s">
        <v>36</v>
      </c>
      <c r="I657" t="s">
        <v>424</v>
      </c>
      <c r="J657" t="s">
        <v>179</v>
      </c>
      <c r="K657">
        <v>13000</v>
      </c>
      <c r="L657">
        <v>15857</v>
      </c>
      <c r="M657">
        <v>383</v>
      </c>
      <c r="N657">
        <v>0</v>
      </c>
      <c r="O657">
        <v>6.6</v>
      </c>
      <c r="P657">
        <v>131</v>
      </c>
      <c r="Q657">
        <v>94</v>
      </c>
      <c r="R657">
        <v>22751979</v>
      </c>
      <c r="S657">
        <v>75000000</v>
      </c>
      <c r="T657">
        <f>Table1[[#This Row],[Gross Revenue]]-Table1[[#This Row],[Budget]]</f>
        <v>-52248021</v>
      </c>
      <c r="U657">
        <f>YEAR(Table1[[#This Row],[Release Date]])</f>
        <v>2000</v>
      </c>
    </row>
    <row r="658" spans="1:21" x14ac:dyDescent="0.25">
      <c r="A658" t="s">
        <v>4952</v>
      </c>
      <c r="B658">
        <v>1</v>
      </c>
      <c r="C658" s="8">
        <v>39162</v>
      </c>
      <c r="D658" t="s">
        <v>28</v>
      </c>
      <c r="E658" t="s">
        <v>32</v>
      </c>
      <c r="F658" t="s">
        <v>19</v>
      </c>
      <c r="G658" t="s">
        <v>20</v>
      </c>
      <c r="H658" t="s">
        <v>36</v>
      </c>
      <c r="I658" t="s">
        <v>3570</v>
      </c>
      <c r="J658" t="s">
        <v>4953</v>
      </c>
      <c r="K658">
        <v>756</v>
      </c>
      <c r="L658">
        <v>2963</v>
      </c>
      <c r="M658">
        <v>38</v>
      </c>
      <c r="N658">
        <v>41000</v>
      </c>
      <c r="O658">
        <v>7.9</v>
      </c>
      <c r="P658">
        <v>384</v>
      </c>
      <c r="Q658">
        <v>102</v>
      </c>
      <c r="R658">
        <v>222487711</v>
      </c>
      <c r="S658">
        <v>165000000</v>
      </c>
      <c r="T658">
        <f>Table1[[#This Row],[Gross Revenue]]-Table1[[#This Row],[Budget]]</f>
        <v>57487711</v>
      </c>
      <c r="U658">
        <f>YEAR(Table1[[#This Row],[Release Date]])</f>
        <v>2007</v>
      </c>
    </row>
    <row r="659" spans="1:21" x14ac:dyDescent="0.25">
      <c r="A659" t="s">
        <v>2096</v>
      </c>
      <c r="B659">
        <v>1</v>
      </c>
      <c r="C659" s="8">
        <v>37515</v>
      </c>
      <c r="D659" t="s">
        <v>28</v>
      </c>
      <c r="E659" t="s">
        <v>25</v>
      </c>
      <c r="F659" t="s">
        <v>19</v>
      </c>
      <c r="G659" t="s">
        <v>2097</v>
      </c>
      <c r="H659" t="s">
        <v>38</v>
      </c>
      <c r="I659" t="s">
        <v>451</v>
      </c>
      <c r="J659" t="s">
        <v>2098</v>
      </c>
      <c r="K659">
        <v>1000</v>
      </c>
      <c r="L659">
        <v>2567</v>
      </c>
      <c r="M659">
        <v>64</v>
      </c>
      <c r="N659">
        <v>0</v>
      </c>
      <c r="O659">
        <v>4.9000000000000004</v>
      </c>
      <c r="P659">
        <v>148</v>
      </c>
      <c r="Q659">
        <v>88</v>
      </c>
      <c r="R659">
        <v>17016190</v>
      </c>
      <c r="S659">
        <v>12000000</v>
      </c>
      <c r="T659">
        <f>Table1[[#This Row],[Gross Revenue]]-Table1[[#This Row],[Budget]]</f>
        <v>5016190</v>
      </c>
      <c r="U659">
        <f>YEAR(Table1[[#This Row],[Release Date]])</f>
        <v>2002</v>
      </c>
    </row>
    <row r="660" spans="1:21" x14ac:dyDescent="0.25">
      <c r="A660" t="s">
        <v>1392</v>
      </c>
      <c r="B660">
        <v>1</v>
      </c>
      <c r="C660" s="8">
        <v>37132</v>
      </c>
      <c r="D660" t="s">
        <v>28</v>
      </c>
      <c r="E660" t="s">
        <v>32</v>
      </c>
      <c r="F660" t="s">
        <v>19</v>
      </c>
      <c r="G660" t="s">
        <v>24</v>
      </c>
      <c r="H660" t="s">
        <v>43</v>
      </c>
      <c r="I660" t="s">
        <v>1393</v>
      </c>
      <c r="J660" t="s">
        <v>1394</v>
      </c>
      <c r="K660">
        <v>462</v>
      </c>
      <c r="L660">
        <v>1855</v>
      </c>
      <c r="M660">
        <v>70</v>
      </c>
      <c r="N660">
        <v>564</v>
      </c>
      <c r="O660">
        <v>4.5999999999999996</v>
      </c>
      <c r="P660">
        <v>58</v>
      </c>
      <c r="Q660">
        <v>98</v>
      </c>
      <c r="R660">
        <v>15361537</v>
      </c>
      <c r="S660">
        <v>13000000</v>
      </c>
      <c r="T660">
        <f>Table1[[#This Row],[Gross Revenue]]-Table1[[#This Row],[Budget]]</f>
        <v>2361537</v>
      </c>
      <c r="U660">
        <f>YEAR(Table1[[#This Row],[Release Date]])</f>
        <v>2001</v>
      </c>
    </row>
    <row r="661" spans="1:21" x14ac:dyDescent="0.25">
      <c r="A661" t="s">
        <v>3177</v>
      </c>
      <c r="B661">
        <v>1</v>
      </c>
      <c r="C661" s="8">
        <v>38106</v>
      </c>
      <c r="D661" t="s">
        <v>28</v>
      </c>
      <c r="E661" t="s">
        <v>25</v>
      </c>
      <c r="F661" t="s">
        <v>19</v>
      </c>
      <c r="G661" t="s">
        <v>20</v>
      </c>
      <c r="H661" t="s">
        <v>43</v>
      </c>
      <c r="I661" t="s">
        <v>116</v>
      </c>
      <c r="J661" t="s">
        <v>1394</v>
      </c>
      <c r="K661">
        <v>692</v>
      </c>
      <c r="L661">
        <v>3128</v>
      </c>
      <c r="M661">
        <v>70</v>
      </c>
      <c r="N661">
        <v>446</v>
      </c>
      <c r="O661">
        <v>2</v>
      </c>
      <c r="P661">
        <v>25</v>
      </c>
      <c r="Q661">
        <v>93</v>
      </c>
      <c r="R661">
        <v>5694308</v>
      </c>
      <c r="S661">
        <v>7000000</v>
      </c>
      <c r="T661">
        <f>Table1[[#This Row],[Gross Revenue]]-Table1[[#This Row],[Budget]]</f>
        <v>-1305692</v>
      </c>
      <c r="U661">
        <f>YEAR(Table1[[#This Row],[Release Date]])</f>
        <v>2004</v>
      </c>
    </row>
    <row r="662" spans="1:21" x14ac:dyDescent="0.25">
      <c r="A662" t="s">
        <v>4863</v>
      </c>
      <c r="B662">
        <v>1</v>
      </c>
      <c r="C662" s="8">
        <v>39110</v>
      </c>
      <c r="D662" t="s">
        <v>28</v>
      </c>
      <c r="E662" t="s">
        <v>25</v>
      </c>
      <c r="F662" t="s">
        <v>19</v>
      </c>
      <c r="G662" t="s">
        <v>20</v>
      </c>
      <c r="H662" t="s">
        <v>43</v>
      </c>
      <c r="I662" t="s">
        <v>339</v>
      </c>
      <c r="J662" t="s">
        <v>4864</v>
      </c>
      <c r="K662">
        <v>12000</v>
      </c>
      <c r="L662">
        <v>32094</v>
      </c>
      <c r="M662">
        <v>35</v>
      </c>
      <c r="N662">
        <v>13000</v>
      </c>
      <c r="O662">
        <v>5.9</v>
      </c>
      <c r="P662">
        <v>260</v>
      </c>
      <c r="Q662">
        <v>100</v>
      </c>
      <c r="R662">
        <v>22525921</v>
      </c>
      <c r="S662">
        <v>30000000</v>
      </c>
      <c r="T662">
        <f>Table1[[#This Row],[Gross Revenue]]-Table1[[#This Row],[Budget]]</f>
        <v>-7474079</v>
      </c>
      <c r="U662">
        <f>YEAR(Table1[[#This Row],[Release Date]])</f>
        <v>2007</v>
      </c>
    </row>
    <row r="663" spans="1:21" x14ac:dyDescent="0.25">
      <c r="A663" t="s">
        <v>765</v>
      </c>
      <c r="B663">
        <v>1</v>
      </c>
      <c r="C663" s="8">
        <v>36801</v>
      </c>
      <c r="D663" t="s">
        <v>28</v>
      </c>
      <c r="E663" t="s">
        <v>32</v>
      </c>
      <c r="F663" t="s">
        <v>19</v>
      </c>
      <c r="G663" t="s">
        <v>20</v>
      </c>
      <c r="H663" t="s">
        <v>43</v>
      </c>
      <c r="I663" t="s">
        <v>766</v>
      </c>
      <c r="J663" t="s">
        <v>178</v>
      </c>
      <c r="K663">
        <v>545</v>
      </c>
      <c r="L663">
        <v>1574</v>
      </c>
      <c r="M663">
        <v>80</v>
      </c>
      <c r="N663">
        <v>0</v>
      </c>
      <c r="O663">
        <v>6.2</v>
      </c>
      <c r="P663">
        <v>140</v>
      </c>
      <c r="Q663">
        <v>109</v>
      </c>
      <c r="R663">
        <v>106807667</v>
      </c>
      <c r="S663">
        <v>45000000</v>
      </c>
      <c r="T663">
        <f>Table1[[#This Row],[Gross Revenue]]-Table1[[#This Row],[Budget]]</f>
        <v>61807667</v>
      </c>
      <c r="U663">
        <f>YEAR(Table1[[#This Row],[Release Date]])</f>
        <v>2000</v>
      </c>
    </row>
    <row r="664" spans="1:21" x14ac:dyDescent="0.25">
      <c r="A664" t="s">
        <v>1702</v>
      </c>
      <c r="B664">
        <v>1</v>
      </c>
      <c r="C664" s="8">
        <v>37306</v>
      </c>
      <c r="D664" t="s">
        <v>28</v>
      </c>
      <c r="E664" t="s">
        <v>25</v>
      </c>
      <c r="F664" t="s">
        <v>19</v>
      </c>
      <c r="G664" t="s">
        <v>20</v>
      </c>
      <c r="H664" t="s">
        <v>43</v>
      </c>
      <c r="I664" t="s">
        <v>373</v>
      </c>
      <c r="J664" t="s">
        <v>178</v>
      </c>
      <c r="K664">
        <v>11000</v>
      </c>
      <c r="L664">
        <v>14087</v>
      </c>
      <c r="M664">
        <v>80</v>
      </c>
      <c r="N664">
        <v>0</v>
      </c>
      <c r="O664">
        <v>6.4</v>
      </c>
      <c r="P664">
        <v>140</v>
      </c>
      <c r="Q664">
        <v>116</v>
      </c>
      <c r="R664">
        <v>105807520</v>
      </c>
      <c r="S664">
        <v>50000000</v>
      </c>
      <c r="T664">
        <f>Table1[[#This Row],[Gross Revenue]]-Table1[[#This Row],[Budget]]</f>
        <v>55807520</v>
      </c>
      <c r="U664">
        <f>YEAR(Table1[[#This Row],[Release Date]])</f>
        <v>2002</v>
      </c>
    </row>
    <row r="665" spans="1:21" x14ac:dyDescent="0.25">
      <c r="A665" t="s">
        <v>2203</v>
      </c>
      <c r="B665">
        <v>1</v>
      </c>
      <c r="C665" s="8">
        <v>37575</v>
      </c>
      <c r="D665" t="s">
        <v>28</v>
      </c>
      <c r="E665" t="s">
        <v>25</v>
      </c>
      <c r="F665" t="s">
        <v>19</v>
      </c>
      <c r="G665" t="s">
        <v>20</v>
      </c>
      <c r="H665" t="s">
        <v>43</v>
      </c>
      <c r="I665" t="s">
        <v>1020</v>
      </c>
      <c r="J665" t="s">
        <v>178</v>
      </c>
      <c r="K665">
        <v>826</v>
      </c>
      <c r="L665">
        <v>2466</v>
      </c>
      <c r="M665">
        <v>80</v>
      </c>
      <c r="N665">
        <v>260</v>
      </c>
      <c r="O665">
        <v>5.2</v>
      </c>
      <c r="P665">
        <v>82</v>
      </c>
      <c r="Q665">
        <v>110</v>
      </c>
      <c r="R665">
        <v>14469428</v>
      </c>
      <c r="S665">
        <v>26000000</v>
      </c>
      <c r="T665">
        <f>Table1[[#This Row],[Gross Revenue]]-Table1[[#This Row],[Budget]]</f>
        <v>-11530572</v>
      </c>
      <c r="U665">
        <f>YEAR(Table1[[#This Row],[Release Date]])</f>
        <v>2002</v>
      </c>
    </row>
    <row r="666" spans="1:21" x14ac:dyDescent="0.25">
      <c r="A666" t="s">
        <v>2709</v>
      </c>
      <c r="B666">
        <v>1</v>
      </c>
      <c r="C666" s="8">
        <v>37842</v>
      </c>
      <c r="D666" t="s">
        <v>28</v>
      </c>
      <c r="E666" t="s">
        <v>25</v>
      </c>
      <c r="F666" t="s">
        <v>19</v>
      </c>
      <c r="G666" t="s">
        <v>2881</v>
      </c>
      <c r="H666" t="s">
        <v>43</v>
      </c>
      <c r="I666" t="s">
        <v>2710</v>
      </c>
      <c r="J666" t="s">
        <v>178</v>
      </c>
      <c r="K666">
        <v>806</v>
      </c>
      <c r="L666">
        <v>3211</v>
      </c>
      <c r="M666">
        <v>80</v>
      </c>
      <c r="N666">
        <v>0</v>
      </c>
      <c r="O666">
        <v>5.3</v>
      </c>
      <c r="P666">
        <v>98</v>
      </c>
      <c r="Q666">
        <v>103</v>
      </c>
      <c r="R666">
        <v>17324744</v>
      </c>
      <c r="S666">
        <v>28000000</v>
      </c>
      <c r="T666">
        <f>Table1[[#This Row],[Gross Revenue]]-Table1[[#This Row],[Budget]]</f>
        <v>-10675256</v>
      </c>
      <c r="U666">
        <f>YEAR(Table1[[#This Row],[Release Date]])</f>
        <v>2003</v>
      </c>
    </row>
    <row r="667" spans="1:21" x14ac:dyDescent="0.25">
      <c r="A667" t="s">
        <v>3658</v>
      </c>
      <c r="B667">
        <v>1</v>
      </c>
      <c r="C667" s="8">
        <v>38383</v>
      </c>
      <c r="D667" t="s">
        <v>28</v>
      </c>
      <c r="E667" t="s">
        <v>25</v>
      </c>
      <c r="F667" t="s">
        <v>19</v>
      </c>
      <c r="G667" t="s">
        <v>20</v>
      </c>
      <c r="H667" t="s">
        <v>43</v>
      </c>
      <c r="I667" t="s">
        <v>1452</v>
      </c>
      <c r="J667" t="s">
        <v>178</v>
      </c>
      <c r="K667">
        <v>567</v>
      </c>
      <c r="L667">
        <v>2016</v>
      </c>
      <c r="M667">
        <v>80</v>
      </c>
      <c r="N667">
        <v>0</v>
      </c>
      <c r="O667">
        <v>5.9</v>
      </c>
      <c r="P667">
        <v>112</v>
      </c>
      <c r="Q667">
        <v>98</v>
      </c>
      <c r="R667">
        <v>8662318</v>
      </c>
      <c r="S667">
        <v>17000000</v>
      </c>
      <c r="T667">
        <f>Table1[[#This Row],[Gross Revenue]]-Table1[[#This Row],[Budget]]</f>
        <v>-8337682</v>
      </c>
      <c r="U667">
        <f>YEAR(Table1[[#This Row],[Release Date]])</f>
        <v>2005</v>
      </c>
    </row>
    <row r="668" spans="1:21" x14ac:dyDescent="0.25">
      <c r="A668" t="s">
        <v>3131</v>
      </c>
      <c r="B668">
        <v>1</v>
      </c>
      <c r="C668" s="8">
        <v>38082</v>
      </c>
      <c r="D668" t="s">
        <v>28</v>
      </c>
      <c r="E668" t="s">
        <v>32</v>
      </c>
      <c r="F668" t="s">
        <v>19</v>
      </c>
      <c r="G668" t="s">
        <v>35</v>
      </c>
      <c r="H668" t="s">
        <v>43</v>
      </c>
      <c r="I668" t="s">
        <v>389</v>
      </c>
      <c r="J668" t="s">
        <v>3132</v>
      </c>
      <c r="K668">
        <v>14000</v>
      </c>
      <c r="L668">
        <v>14625</v>
      </c>
      <c r="M668">
        <v>4</v>
      </c>
      <c r="N668">
        <v>0</v>
      </c>
      <c r="O668">
        <v>5.4</v>
      </c>
      <c r="P668">
        <v>90</v>
      </c>
      <c r="Q668">
        <v>102</v>
      </c>
      <c r="R668">
        <v>5932060</v>
      </c>
      <c r="S668">
        <v>35000000</v>
      </c>
      <c r="T668">
        <f>Table1[[#This Row],[Gross Revenue]]-Table1[[#This Row],[Budget]]</f>
        <v>-29067940</v>
      </c>
      <c r="U668">
        <f>YEAR(Table1[[#This Row],[Release Date]])</f>
        <v>2004</v>
      </c>
    </row>
    <row r="669" spans="1:21" x14ac:dyDescent="0.25">
      <c r="A669" t="s">
        <v>1527</v>
      </c>
      <c r="B669">
        <v>1</v>
      </c>
      <c r="C669" s="8">
        <v>37207</v>
      </c>
      <c r="D669" t="s">
        <v>28</v>
      </c>
      <c r="E669" t="s">
        <v>32</v>
      </c>
      <c r="F669" t="s">
        <v>19</v>
      </c>
      <c r="G669" t="s">
        <v>20</v>
      </c>
      <c r="H669" t="s">
        <v>43</v>
      </c>
      <c r="I669" t="s">
        <v>424</v>
      </c>
      <c r="J669" t="s">
        <v>386</v>
      </c>
      <c r="K669">
        <v>13000</v>
      </c>
      <c r="L669">
        <v>13249</v>
      </c>
      <c r="M669">
        <v>218</v>
      </c>
      <c r="N669">
        <v>0</v>
      </c>
      <c r="O669">
        <v>7.9</v>
      </c>
      <c r="P669">
        <v>249</v>
      </c>
      <c r="Q669">
        <v>119</v>
      </c>
      <c r="R669">
        <v>121468960</v>
      </c>
      <c r="S669">
        <v>60000000</v>
      </c>
      <c r="T669">
        <f>Table1[[#This Row],[Gross Revenue]]-Table1[[#This Row],[Budget]]</f>
        <v>61468960</v>
      </c>
      <c r="U669">
        <f>YEAR(Table1[[#This Row],[Release Date]])</f>
        <v>2001</v>
      </c>
    </row>
    <row r="670" spans="1:21" x14ac:dyDescent="0.25">
      <c r="A670" t="s">
        <v>2393</v>
      </c>
      <c r="B670">
        <v>1</v>
      </c>
      <c r="C670" s="8">
        <v>37673</v>
      </c>
      <c r="D670" t="s">
        <v>28</v>
      </c>
      <c r="E670" t="s">
        <v>32</v>
      </c>
      <c r="F670" t="s">
        <v>19</v>
      </c>
      <c r="G670" t="s">
        <v>20</v>
      </c>
      <c r="H670" t="s">
        <v>43</v>
      </c>
      <c r="I670" t="s">
        <v>267</v>
      </c>
      <c r="J670" t="s">
        <v>386</v>
      </c>
      <c r="K670">
        <v>11000</v>
      </c>
      <c r="L670">
        <v>22722</v>
      </c>
      <c r="M670">
        <v>218</v>
      </c>
      <c r="N670">
        <v>0</v>
      </c>
      <c r="O670">
        <v>6.5</v>
      </c>
      <c r="P670">
        <v>233</v>
      </c>
      <c r="Q670">
        <v>126</v>
      </c>
      <c r="R670">
        <v>186336103</v>
      </c>
      <c r="S670">
        <v>120000000</v>
      </c>
      <c r="T670">
        <f>Table1[[#This Row],[Gross Revenue]]-Table1[[#This Row],[Budget]]</f>
        <v>66336103</v>
      </c>
      <c r="U670">
        <f>YEAR(Table1[[#This Row],[Release Date]])</f>
        <v>2003</v>
      </c>
    </row>
    <row r="671" spans="1:21" x14ac:dyDescent="0.25">
      <c r="A671" t="s">
        <v>3278</v>
      </c>
      <c r="B671">
        <v>1</v>
      </c>
      <c r="C671" s="8">
        <v>38166</v>
      </c>
      <c r="D671" t="s">
        <v>28</v>
      </c>
      <c r="E671" t="s">
        <v>32</v>
      </c>
      <c r="F671" t="s">
        <v>19</v>
      </c>
      <c r="G671" t="s">
        <v>20</v>
      </c>
      <c r="H671" t="s">
        <v>43</v>
      </c>
      <c r="I671" t="s">
        <v>1461</v>
      </c>
      <c r="J671" t="s">
        <v>386</v>
      </c>
      <c r="K671">
        <v>17000</v>
      </c>
      <c r="L671">
        <v>21863</v>
      </c>
      <c r="M671">
        <v>218</v>
      </c>
      <c r="N671">
        <v>0</v>
      </c>
      <c r="O671">
        <v>6.1</v>
      </c>
      <c r="P671">
        <v>238</v>
      </c>
      <c r="Q671">
        <v>88</v>
      </c>
      <c r="R671">
        <v>80170146</v>
      </c>
      <c r="S671">
        <v>85000000</v>
      </c>
      <c r="T671">
        <f>Table1[[#This Row],[Gross Revenue]]-Table1[[#This Row],[Budget]]</f>
        <v>-4829854</v>
      </c>
      <c r="U671">
        <f>YEAR(Table1[[#This Row],[Release Date]])</f>
        <v>2004</v>
      </c>
    </row>
    <row r="672" spans="1:21" x14ac:dyDescent="0.25">
      <c r="A672" t="s">
        <v>3872</v>
      </c>
      <c r="B672">
        <v>1</v>
      </c>
      <c r="C672" s="8">
        <v>38506</v>
      </c>
      <c r="D672" t="s">
        <v>28</v>
      </c>
      <c r="E672" t="s">
        <v>31</v>
      </c>
      <c r="F672" t="s">
        <v>19</v>
      </c>
      <c r="G672" t="s">
        <v>20</v>
      </c>
      <c r="H672" t="s">
        <v>43</v>
      </c>
      <c r="I672" t="s">
        <v>330</v>
      </c>
      <c r="J672" t="s">
        <v>386</v>
      </c>
      <c r="K672">
        <v>6000</v>
      </c>
      <c r="L672">
        <v>10191</v>
      </c>
      <c r="M672">
        <v>218</v>
      </c>
      <c r="N672">
        <v>9000</v>
      </c>
      <c r="O672">
        <v>6.8</v>
      </c>
      <c r="P672">
        <v>214</v>
      </c>
      <c r="Q672">
        <v>108</v>
      </c>
      <c r="R672">
        <v>9528092</v>
      </c>
      <c r="S672">
        <v>22000000</v>
      </c>
      <c r="T672">
        <f>Table1[[#This Row],[Gross Revenue]]-Table1[[#This Row],[Budget]]</f>
        <v>-12471908</v>
      </c>
      <c r="U672">
        <f>YEAR(Table1[[#This Row],[Release Date]])</f>
        <v>2005</v>
      </c>
    </row>
    <row r="673" spans="1:21" x14ac:dyDescent="0.25">
      <c r="A673" t="s">
        <v>4980</v>
      </c>
      <c r="B673">
        <v>1</v>
      </c>
      <c r="C673" s="8">
        <v>39180</v>
      </c>
      <c r="D673" t="s">
        <v>28</v>
      </c>
      <c r="E673" t="s">
        <v>32</v>
      </c>
      <c r="F673" t="s">
        <v>19</v>
      </c>
      <c r="G673" t="s">
        <v>20</v>
      </c>
      <c r="H673" t="s">
        <v>43</v>
      </c>
      <c r="I673" t="s">
        <v>108</v>
      </c>
      <c r="J673" t="s">
        <v>386</v>
      </c>
      <c r="K673">
        <v>10000</v>
      </c>
      <c r="L673">
        <v>12652</v>
      </c>
      <c r="M673">
        <v>218</v>
      </c>
      <c r="N673">
        <v>77000</v>
      </c>
      <c r="O673">
        <v>7.9</v>
      </c>
      <c r="P673">
        <v>585</v>
      </c>
      <c r="Q673">
        <v>113</v>
      </c>
      <c r="R673">
        <v>100189501</v>
      </c>
      <c r="S673">
        <v>178000000</v>
      </c>
      <c r="T673">
        <f>Table1[[#This Row],[Gross Revenue]]-Table1[[#This Row],[Budget]]</f>
        <v>-77810499</v>
      </c>
      <c r="U673">
        <f>YEAR(Table1[[#This Row],[Release Date]])</f>
        <v>2007</v>
      </c>
    </row>
    <row r="674" spans="1:21" x14ac:dyDescent="0.25">
      <c r="A674" t="s">
        <v>731</v>
      </c>
      <c r="B674">
        <v>1</v>
      </c>
      <c r="C674" s="8">
        <v>36784</v>
      </c>
      <c r="D674" t="s">
        <v>28</v>
      </c>
      <c r="E674" t="s">
        <v>32</v>
      </c>
      <c r="F674" t="s">
        <v>19</v>
      </c>
      <c r="G674" t="s">
        <v>20</v>
      </c>
      <c r="H674" t="s">
        <v>38</v>
      </c>
      <c r="I674" t="s">
        <v>140</v>
      </c>
      <c r="J674" t="s">
        <v>732</v>
      </c>
      <c r="K674">
        <v>1000</v>
      </c>
      <c r="L674">
        <v>2764</v>
      </c>
      <c r="M674">
        <v>36</v>
      </c>
      <c r="N674">
        <v>356</v>
      </c>
      <c r="O674">
        <v>4.5999999999999996</v>
      </c>
      <c r="P674">
        <v>90</v>
      </c>
      <c r="Q674">
        <v>101</v>
      </c>
      <c r="R674">
        <v>12801190</v>
      </c>
      <c r="S674">
        <v>15000000</v>
      </c>
      <c r="T674">
        <f>Table1[[#This Row],[Gross Revenue]]-Table1[[#This Row],[Budget]]</f>
        <v>-2198810</v>
      </c>
      <c r="U674">
        <f>YEAR(Table1[[#This Row],[Release Date]])</f>
        <v>2000</v>
      </c>
    </row>
    <row r="675" spans="1:21" x14ac:dyDescent="0.25">
      <c r="A675" t="s">
        <v>1456</v>
      </c>
      <c r="B675">
        <v>1</v>
      </c>
      <c r="C675" s="8">
        <v>37167</v>
      </c>
      <c r="D675" t="s">
        <v>28</v>
      </c>
      <c r="E675" t="s">
        <v>22</v>
      </c>
      <c r="F675" t="s">
        <v>19</v>
      </c>
      <c r="G675" t="s">
        <v>35</v>
      </c>
      <c r="H675" t="s">
        <v>36</v>
      </c>
      <c r="I675" t="s">
        <v>1284</v>
      </c>
      <c r="J675" t="s">
        <v>1457</v>
      </c>
      <c r="K675">
        <v>16000</v>
      </c>
      <c r="L675">
        <v>29177</v>
      </c>
      <c r="M675">
        <v>41</v>
      </c>
      <c r="N675">
        <v>0</v>
      </c>
      <c r="O675">
        <v>7.2</v>
      </c>
      <c r="P675">
        <v>80</v>
      </c>
      <c r="Q675">
        <v>132</v>
      </c>
      <c r="R675">
        <v>1309849</v>
      </c>
      <c r="S675">
        <v>10000000</v>
      </c>
      <c r="T675">
        <f>Table1[[#This Row],[Gross Revenue]]-Table1[[#This Row],[Budget]]</f>
        <v>-8690151</v>
      </c>
      <c r="U675">
        <f>YEAR(Table1[[#This Row],[Release Date]])</f>
        <v>2001</v>
      </c>
    </row>
    <row r="676" spans="1:21" x14ac:dyDescent="0.25">
      <c r="A676" t="s">
        <v>2697</v>
      </c>
      <c r="B676">
        <v>1</v>
      </c>
      <c r="C676" s="8">
        <v>37837</v>
      </c>
      <c r="D676" t="s">
        <v>28</v>
      </c>
      <c r="E676" t="s">
        <v>31</v>
      </c>
      <c r="F676" t="s">
        <v>19</v>
      </c>
      <c r="G676" t="s">
        <v>20</v>
      </c>
      <c r="H676" t="s">
        <v>38</v>
      </c>
      <c r="I676" t="s">
        <v>2698</v>
      </c>
      <c r="J676" t="s">
        <v>1457</v>
      </c>
      <c r="K676">
        <v>2000</v>
      </c>
      <c r="L676">
        <v>3474</v>
      </c>
      <c r="M676">
        <v>41</v>
      </c>
      <c r="N676">
        <v>0</v>
      </c>
      <c r="O676">
        <v>7.1</v>
      </c>
      <c r="P676">
        <v>129</v>
      </c>
      <c r="Q676">
        <v>118</v>
      </c>
      <c r="R676">
        <v>1150403</v>
      </c>
      <c r="S676">
        <v>13000000</v>
      </c>
      <c r="T676">
        <f>Table1[[#This Row],[Gross Revenue]]-Table1[[#This Row],[Budget]]</f>
        <v>-11849597</v>
      </c>
      <c r="U676">
        <f>YEAR(Table1[[#This Row],[Release Date]])</f>
        <v>2003</v>
      </c>
    </row>
    <row r="677" spans="1:21" x14ac:dyDescent="0.25">
      <c r="A677" t="s">
        <v>4188</v>
      </c>
      <c r="B677">
        <v>1</v>
      </c>
      <c r="C677" s="8">
        <v>38698</v>
      </c>
      <c r="D677" t="s">
        <v>28</v>
      </c>
      <c r="E677" t="s">
        <v>25</v>
      </c>
      <c r="F677" t="s">
        <v>19</v>
      </c>
      <c r="G677" t="s">
        <v>20</v>
      </c>
      <c r="H677" t="s">
        <v>43</v>
      </c>
      <c r="I677" t="s">
        <v>4189</v>
      </c>
      <c r="J677" t="s">
        <v>1457</v>
      </c>
      <c r="K677">
        <v>2000</v>
      </c>
      <c r="L677">
        <v>5470</v>
      </c>
      <c r="M677">
        <v>41</v>
      </c>
      <c r="N677">
        <v>0</v>
      </c>
      <c r="O677">
        <v>4.9000000000000004</v>
      </c>
      <c r="P677">
        <v>169</v>
      </c>
      <c r="Q677">
        <v>89</v>
      </c>
      <c r="R677">
        <v>9639242</v>
      </c>
      <c r="S677">
        <v>24000000</v>
      </c>
      <c r="T677">
        <f>Table1[[#This Row],[Gross Revenue]]-Table1[[#This Row],[Budget]]</f>
        <v>-14360758</v>
      </c>
      <c r="U677">
        <f>YEAR(Table1[[#This Row],[Release Date]])</f>
        <v>2005</v>
      </c>
    </row>
    <row r="678" spans="1:21" x14ac:dyDescent="0.25">
      <c r="A678" t="s">
        <v>4220</v>
      </c>
      <c r="B678">
        <v>1</v>
      </c>
      <c r="C678" s="8">
        <v>38716</v>
      </c>
      <c r="D678" t="s">
        <v>28</v>
      </c>
      <c r="E678" t="s">
        <v>22</v>
      </c>
      <c r="F678" t="s">
        <v>19</v>
      </c>
      <c r="G678" t="s">
        <v>20</v>
      </c>
      <c r="H678" t="s">
        <v>43</v>
      </c>
      <c r="I678" t="s">
        <v>4090</v>
      </c>
      <c r="J678" t="s">
        <v>4221</v>
      </c>
      <c r="K678">
        <v>34000</v>
      </c>
      <c r="L678">
        <v>34983</v>
      </c>
      <c r="M678">
        <v>52</v>
      </c>
      <c r="N678">
        <v>12000</v>
      </c>
      <c r="O678">
        <v>6.7</v>
      </c>
      <c r="P678">
        <v>206</v>
      </c>
      <c r="Q678">
        <v>90</v>
      </c>
      <c r="R678">
        <v>3388210</v>
      </c>
      <c r="S678">
        <v>250000</v>
      </c>
      <c r="T678">
        <f>Table1[[#This Row],[Gross Revenue]]-Table1[[#This Row],[Budget]]</f>
        <v>3138210</v>
      </c>
      <c r="U678">
        <f>YEAR(Table1[[#This Row],[Release Date]])</f>
        <v>2005</v>
      </c>
    </row>
    <row r="679" spans="1:21" x14ac:dyDescent="0.25">
      <c r="A679" t="s">
        <v>3807</v>
      </c>
      <c r="B679">
        <v>1</v>
      </c>
      <c r="C679" s="8">
        <v>38467</v>
      </c>
      <c r="D679" t="s">
        <v>28</v>
      </c>
      <c r="E679" t="s">
        <v>22</v>
      </c>
      <c r="F679" t="s">
        <v>19</v>
      </c>
      <c r="G679" t="s">
        <v>20</v>
      </c>
      <c r="H679" t="s">
        <v>43</v>
      </c>
      <c r="I679" t="s">
        <v>3808</v>
      </c>
      <c r="J679" t="s">
        <v>3809</v>
      </c>
      <c r="K679">
        <v>796</v>
      </c>
      <c r="L679">
        <v>2633</v>
      </c>
      <c r="M679">
        <v>0</v>
      </c>
      <c r="N679">
        <v>10000</v>
      </c>
      <c r="O679">
        <v>6.9</v>
      </c>
      <c r="P679">
        <v>230</v>
      </c>
      <c r="Q679">
        <v>111</v>
      </c>
      <c r="R679">
        <v>13034417</v>
      </c>
      <c r="S679">
        <v>15000000</v>
      </c>
      <c r="T679">
        <f>Table1[[#This Row],[Gross Revenue]]-Table1[[#This Row],[Budget]]</f>
        <v>-1965583</v>
      </c>
      <c r="U679">
        <f>YEAR(Table1[[#This Row],[Release Date]])</f>
        <v>2005</v>
      </c>
    </row>
    <row r="680" spans="1:21" x14ac:dyDescent="0.25">
      <c r="A680" t="s">
        <v>4574</v>
      </c>
      <c r="B680">
        <v>1</v>
      </c>
      <c r="C680" s="8">
        <v>38930</v>
      </c>
      <c r="D680" t="s">
        <v>28</v>
      </c>
      <c r="E680" t="s">
        <v>87</v>
      </c>
      <c r="F680" t="s">
        <v>19</v>
      </c>
      <c r="G680" t="s">
        <v>20</v>
      </c>
      <c r="H680" t="s">
        <v>38</v>
      </c>
      <c r="I680" t="s">
        <v>3503</v>
      </c>
      <c r="J680" t="s">
        <v>4575</v>
      </c>
      <c r="K680">
        <v>26000</v>
      </c>
      <c r="L680">
        <v>29551</v>
      </c>
      <c r="M680">
        <v>246</v>
      </c>
      <c r="N680">
        <v>66000</v>
      </c>
      <c r="O680">
        <v>7</v>
      </c>
      <c r="P680">
        <v>634</v>
      </c>
      <c r="Q680">
        <v>95</v>
      </c>
      <c r="R680">
        <v>42043633</v>
      </c>
      <c r="S680">
        <v>30000000</v>
      </c>
      <c r="T680">
        <f>Table1[[#This Row],[Gross Revenue]]-Table1[[#This Row],[Budget]]</f>
        <v>12043633</v>
      </c>
      <c r="U680">
        <f>YEAR(Table1[[#This Row],[Release Date]])</f>
        <v>2006</v>
      </c>
    </row>
    <row r="681" spans="1:21" x14ac:dyDescent="0.25">
      <c r="A681" t="s">
        <v>5162</v>
      </c>
      <c r="B681">
        <v>1</v>
      </c>
      <c r="C681" s="8">
        <v>39295</v>
      </c>
      <c r="D681" t="s">
        <v>28</v>
      </c>
      <c r="E681" t="s">
        <v>29</v>
      </c>
      <c r="F681" t="s">
        <v>19</v>
      </c>
      <c r="G681" t="s">
        <v>20</v>
      </c>
      <c r="H681" t="s">
        <v>38</v>
      </c>
      <c r="I681" t="s">
        <v>290</v>
      </c>
      <c r="J681" t="s">
        <v>5163</v>
      </c>
      <c r="K681">
        <v>1000</v>
      </c>
      <c r="L681">
        <v>1442</v>
      </c>
      <c r="M681">
        <v>26</v>
      </c>
      <c r="N681">
        <v>0</v>
      </c>
      <c r="O681">
        <v>7.3</v>
      </c>
      <c r="P681">
        <v>328</v>
      </c>
      <c r="Q681">
        <v>90</v>
      </c>
      <c r="R681">
        <v>3442820</v>
      </c>
      <c r="S681">
        <v>8000000</v>
      </c>
      <c r="T681">
        <f>Table1[[#This Row],[Gross Revenue]]-Table1[[#This Row],[Budget]]</f>
        <v>-4557180</v>
      </c>
      <c r="U681">
        <f>YEAR(Table1[[#This Row],[Release Date]])</f>
        <v>2007</v>
      </c>
    </row>
    <row r="682" spans="1:21" x14ac:dyDescent="0.25">
      <c r="A682" t="s">
        <v>3649</v>
      </c>
      <c r="B682">
        <v>1</v>
      </c>
      <c r="C682" s="8">
        <v>38379</v>
      </c>
      <c r="D682" t="s">
        <v>28</v>
      </c>
      <c r="E682" t="s">
        <v>22</v>
      </c>
      <c r="F682" t="s">
        <v>19</v>
      </c>
      <c r="G682" t="s">
        <v>35</v>
      </c>
      <c r="H682" t="s">
        <v>38</v>
      </c>
      <c r="I682" t="s">
        <v>233</v>
      </c>
      <c r="J682" t="s">
        <v>3650</v>
      </c>
      <c r="K682">
        <v>18000</v>
      </c>
      <c r="L682">
        <v>19404</v>
      </c>
      <c r="M682">
        <v>0</v>
      </c>
      <c r="N682">
        <v>47000</v>
      </c>
      <c r="O682">
        <v>7.9</v>
      </c>
      <c r="P682">
        <v>415</v>
      </c>
      <c r="Q682">
        <v>97</v>
      </c>
      <c r="R682">
        <v>5009677</v>
      </c>
      <c r="S682">
        <v>5000000</v>
      </c>
      <c r="T682">
        <f>Table1[[#This Row],[Gross Revenue]]-Table1[[#This Row],[Budget]]</f>
        <v>9677</v>
      </c>
      <c r="U682">
        <f>YEAR(Table1[[#This Row],[Release Date]])</f>
        <v>2005</v>
      </c>
    </row>
    <row r="683" spans="1:21" x14ac:dyDescent="0.25">
      <c r="A683" t="s">
        <v>4287</v>
      </c>
      <c r="B683">
        <v>1</v>
      </c>
      <c r="C683" s="8">
        <v>38757</v>
      </c>
      <c r="D683" t="s">
        <v>28</v>
      </c>
      <c r="E683" t="s">
        <v>81</v>
      </c>
      <c r="F683" t="s">
        <v>19</v>
      </c>
      <c r="G683" t="s">
        <v>20</v>
      </c>
      <c r="H683" t="s">
        <v>43</v>
      </c>
      <c r="I683" t="s">
        <v>979</v>
      </c>
      <c r="J683" t="s">
        <v>3650</v>
      </c>
      <c r="K683">
        <v>15000</v>
      </c>
      <c r="L683">
        <v>16034</v>
      </c>
      <c r="M683">
        <v>0</v>
      </c>
      <c r="N683">
        <v>56000</v>
      </c>
      <c r="O683">
        <v>7.5</v>
      </c>
      <c r="P683">
        <v>522</v>
      </c>
      <c r="Q683">
        <v>93</v>
      </c>
      <c r="R683">
        <v>54696902</v>
      </c>
      <c r="S683">
        <v>32000000</v>
      </c>
      <c r="T683">
        <f>Table1[[#This Row],[Gross Revenue]]-Table1[[#This Row],[Budget]]</f>
        <v>22696902</v>
      </c>
      <c r="U683">
        <f>YEAR(Table1[[#This Row],[Release Date]])</f>
        <v>2006</v>
      </c>
    </row>
    <row r="684" spans="1:21" x14ac:dyDescent="0.25">
      <c r="A684" t="s">
        <v>2533</v>
      </c>
      <c r="B684">
        <v>1</v>
      </c>
      <c r="C684" s="8">
        <v>37747</v>
      </c>
      <c r="D684" t="s">
        <v>28</v>
      </c>
      <c r="E684" t="s">
        <v>30</v>
      </c>
      <c r="F684" t="s">
        <v>19</v>
      </c>
      <c r="G684" t="s">
        <v>20</v>
      </c>
      <c r="H684" t="s">
        <v>38</v>
      </c>
      <c r="I684" t="s">
        <v>408</v>
      </c>
      <c r="J684" t="s">
        <v>2534</v>
      </c>
      <c r="K684">
        <v>2000</v>
      </c>
      <c r="L684">
        <v>3192</v>
      </c>
      <c r="M684">
        <v>2</v>
      </c>
      <c r="N684">
        <v>0</v>
      </c>
      <c r="O684">
        <v>7.4</v>
      </c>
      <c r="P684">
        <v>169</v>
      </c>
      <c r="Q684">
        <v>103</v>
      </c>
      <c r="R684">
        <v>9013113</v>
      </c>
      <c r="S684">
        <v>1000000</v>
      </c>
      <c r="T684">
        <f>Table1[[#This Row],[Gross Revenue]]-Table1[[#This Row],[Budget]]</f>
        <v>8013113</v>
      </c>
      <c r="U684">
        <f>YEAR(Table1[[#This Row],[Release Date]])</f>
        <v>2003</v>
      </c>
    </row>
    <row r="685" spans="1:21" x14ac:dyDescent="0.25">
      <c r="A685" t="s">
        <v>4523</v>
      </c>
      <c r="B685">
        <v>1</v>
      </c>
      <c r="C685" s="8">
        <v>38900</v>
      </c>
      <c r="D685" t="s">
        <v>28</v>
      </c>
      <c r="E685" t="s">
        <v>25</v>
      </c>
      <c r="F685" t="s">
        <v>19</v>
      </c>
      <c r="G685" t="s">
        <v>35</v>
      </c>
      <c r="H685" t="s">
        <v>43</v>
      </c>
      <c r="I685" t="s">
        <v>4524</v>
      </c>
      <c r="J685" t="s">
        <v>4525</v>
      </c>
      <c r="K685">
        <v>358</v>
      </c>
      <c r="L685">
        <v>1114</v>
      </c>
      <c r="M685">
        <v>0</v>
      </c>
      <c r="N685">
        <v>13000</v>
      </c>
      <c r="O685">
        <v>6.8</v>
      </c>
      <c r="P685">
        <v>175</v>
      </c>
      <c r="Q685">
        <v>98</v>
      </c>
      <c r="R685">
        <v>18381787</v>
      </c>
      <c r="S685">
        <v>11000000</v>
      </c>
      <c r="T685">
        <f>Table1[[#This Row],[Gross Revenue]]-Table1[[#This Row],[Budget]]</f>
        <v>7381787</v>
      </c>
      <c r="U685">
        <f>YEAR(Table1[[#This Row],[Release Date]])</f>
        <v>2006</v>
      </c>
    </row>
    <row r="686" spans="1:21" x14ac:dyDescent="0.25">
      <c r="A686" t="s">
        <v>1910</v>
      </c>
      <c r="B686">
        <v>1</v>
      </c>
      <c r="C686" s="8">
        <v>37416</v>
      </c>
      <c r="D686" t="s">
        <v>28</v>
      </c>
      <c r="E686" t="s">
        <v>32</v>
      </c>
      <c r="F686" t="s">
        <v>19</v>
      </c>
      <c r="G686" t="s">
        <v>20</v>
      </c>
      <c r="H686" t="s">
        <v>43</v>
      </c>
      <c r="I686" t="s">
        <v>1911</v>
      </c>
      <c r="J686" t="s">
        <v>174</v>
      </c>
      <c r="K686">
        <v>601</v>
      </c>
      <c r="L686">
        <v>2730</v>
      </c>
      <c r="M686">
        <v>27</v>
      </c>
      <c r="N686">
        <v>686</v>
      </c>
      <c r="O686">
        <v>4.5999999999999996</v>
      </c>
      <c r="P686">
        <v>94</v>
      </c>
      <c r="Q686">
        <v>97</v>
      </c>
      <c r="R686">
        <v>31526393</v>
      </c>
      <c r="S686">
        <v>25000000</v>
      </c>
      <c r="T686">
        <f>Table1[[#This Row],[Gross Revenue]]-Table1[[#This Row],[Budget]]</f>
        <v>6526393</v>
      </c>
      <c r="U686">
        <f>YEAR(Table1[[#This Row],[Release Date]])</f>
        <v>2002</v>
      </c>
    </row>
    <row r="687" spans="1:21" x14ac:dyDescent="0.25">
      <c r="A687" t="s">
        <v>814</v>
      </c>
      <c r="B687">
        <v>1</v>
      </c>
      <c r="C687" s="8">
        <v>36827</v>
      </c>
      <c r="D687" t="s">
        <v>17</v>
      </c>
      <c r="E687" t="s">
        <v>22</v>
      </c>
      <c r="F687" t="s">
        <v>19</v>
      </c>
      <c r="G687" t="s">
        <v>35</v>
      </c>
      <c r="H687" t="s">
        <v>38</v>
      </c>
      <c r="I687" t="s">
        <v>815</v>
      </c>
      <c r="J687" t="s">
        <v>816</v>
      </c>
      <c r="K687">
        <v>776</v>
      </c>
      <c r="L687">
        <v>1761</v>
      </c>
      <c r="M687">
        <v>54</v>
      </c>
      <c r="N687">
        <v>0</v>
      </c>
      <c r="O687">
        <v>6.9</v>
      </c>
      <c r="P687">
        <v>196</v>
      </c>
      <c r="Q687">
        <v>92</v>
      </c>
      <c r="R687">
        <v>8279017</v>
      </c>
      <c r="S687">
        <v>8000000</v>
      </c>
      <c r="T687">
        <f>Table1[[#This Row],[Gross Revenue]]-Table1[[#This Row],[Budget]]</f>
        <v>279017</v>
      </c>
      <c r="U687">
        <f>YEAR(Table1[[#This Row],[Release Date]])</f>
        <v>2000</v>
      </c>
    </row>
    <row r="688" spans="1:21" x14ac:dyDescent="0.25">
      <c r="A688" t="s">
        <v>2132</v>
      </c>
      <c r="B688">
        <v>1</v>
      </c>
      <c r="C688" s="8">
        <v>37532</v>
      </c>
      <c r="D688" t="s">
        <v>28</v>
      </c>
      <c r="E688" t="s">
        <v>18</v>
      </c>
      <c r="F688" t="s">
        <v>19</v>
      </c>
      <c r="G688" t="s">
        <v>20</v>
      </c>
      <c r="H688" t="s">
        <v>38</v>
      </c>
      <c r="I688" t="s">
        <v>1923</v>
      </c>
      <c r="J688" t="s">
        <v>816</v>
      </c>
      <c r="K688">
        <v>748</v>
      </c>
      <c r="L688">
        <v>1721</v>
      </c>
      <c r="M688">
        <v>54</v>
      </c>
      <c r="N688">
        <v>817</v>
      </c>
      <c r="O688">
        <v>5.9</v>
      </c>
      <c r="P688">
        <v>101</v>
      </c>
      <c r="Q688">
        <v>99</v>
      </c>
      <c r="R688">
        <v>8712564</v>
      </c>
      <c r="S688">
        <v>27000000</v>
      </c>
      <c r="T688">
        <f>Table1[[#This Row],[Gross Revenue]]-Table1[[#This Row],[Budget]]</f>
        <v>-18287436</v>
      </c>
      <c r="U688">
        <f>YEAR(Table1[[#This Row],[Release Date]])</f>
        <v>2002</v>
      </c>
    </row>
    <row r="689" spans="1:21" x14ac:dyDescent="0.25">
      <c r="A689" t="s">
        <v>4712</v>
      </c>
      <c r="B689">
        <v>1</v>
      </c>
      <c r="C689" s="8">
        <v>39009</v>
      </c>
      <c r="D689" t="s">
        <v>28</v>
      </c>
      <c r="E689" t="s">
        <v>25</v>
      </c>
      <c r="F689" t="s">
        <v>19</v>
      </c>
      <c r="G689" t="s">
        <v>20</v>
      </c>
      <c r="H689" t="s">
        <v>21</v>
      </c>
      <c r="I689" t="s">
        <v>4713</v>
      </c>
      <c r="J689" t="s">
        <v>4714</v>
      </c>
      <c r="K689">
        <v>3000</v>
      </c>
      <c r="L689">
        <v>4729</v>
      </c>
      <c r="M689">
        <v>3</v>
      </c>
      <c r="N689">
        <v>0</v>
      </c>
      <c r="O689">
        <v>6.8</v>
      </c>
      <c r="P689">
        <v>193</v>
      </c>
      <c r="Q689">
        <v>88</v>
      </c>
      <c r="R689">
        <v>59379</v>
      </c>
      <c r="S689">
        <v>200000</v>
      </c>
      <c r="T689">
        <f>Table1[[#This Row],[Gross Revenue]]-Table1[[#This Row],[Budget]]</f>
        <v>-140621</v>
      </c>
      <c r="U689">
        <f>YEAR(Table1[[#This Row],[Release Date]])</f>
        <v>2006</v>
      </c>
    </row>
    <row r="690" spans="1:21" x14ac:dyDescent="0.25">
      <c r="A690" t="s">
        <v>1558</v>
      </c>
      <c r="B690">
        <v>1</v>
      </c>
      <c r="C690" s="8">
        <v>37224</v>
      </c>
      <c r="D690" t="s">
        <v>28</v>
      </c>
      <c r="E690" t="s">
        <v>25</v>
      </c>
      <c r="F690" t="s">
        <v>19</v>
      </c>
      <c r="G690" t="s">
        <v>20</v>
      </c>
      <c r="H690" t="s">
        <v>43</v>
      </c>
      <c r="I690" t="s">
        <v>578</v>
      </c>
      <c r="J690" t="s">
        <v>1559</v>
      </c>
      <c r="K690">
        <v>11000</v>
      </c>
      <c r="L690">
        <v>12687</v>
      </c>
      <c r="M690">
        <v>13</v>
      </c>
      <c r="N690">
        <v>1000</v>
      </c>
      <c r="O690">
        <v>5.9</v>
      </c>
      <c r="P690">
        <v>49</v>
      </c>
      <c r="Q690">
        <v>92</v>
      </c>
      <c r="R690">
        <v>28972187</v>
      </c>
      <c r="S690">
        <v>13000000</v>
      </c>
      <c r="T690">
        <f>Table1[[#This Row],[Gross Revenue]]-Table1[[#This Row],[Budget]]</f>
        <v>15972187</v>
      </c>
      <c r="U690">
        <f>YEAR(Table1[[#This Row],[Release Date]])</f>
        <v>2001</v>
      </c>
    </row>
    <row r="691" spans="1:21" x14ac:dyDescent="0.25">
      <c r="A691" t="s">
        <v>4871</v>
      </c>
      <c r="B691">
        <v>1</v>
      </c>
      <c r="C691" s="8">
        <v>39114</v>
      </c>
      <c r="D691" t="s">
        <v>28</v>
      </c>
      <c r="E691" t="s">
        <v>22</v>
      </c>
      <c r="F691" t="s">
        <v>19</v>
      </c>
      <c r="G691" t="s">
        <v>48</v>
      </c>
      <c r="H691" t="s">
        <v>43</v>
      </c>
      <c r="I691" t="s">
        <v>303</v>
      </c>
      <c r="J691" t="s">
        <v>4872</v>
      </c>
      <c r="K691">
        <v>45000</v>
      </c>
      <c r="L691">
        <v>46868</v>
      </c>
      <c r="M691">
        <v>8</v>
      </c>
      <c r="N691">
        <v>0</v>
      </c>
      <c r="O691">
        <v>4</v>
      </c>
      <c r="P691">
        <v>161</v>
      </c>
      <c r="Q691">
        <v>93</v>
      </c>
      <c r="R691">
        <v>15152879</v>
      </c>
      <c r="S691">
        <v>5000000</v>
      </c>
      <c r="T691">
        <f>Table1[[#This Row],[Gross Revenue]]-Table1[[#This Row],[Budget]]</f>
        <v>10152879</v>
      </c>
      <c r="U691">
        <f>YEAR(Table1[[#This Row],[Release Date]])</f>
        <v>2007</v>
      </c>
    </row>
    <row r="692" spans="1:21" x14ac:dyDescent="0.25">
      <c r="A692" t="s">
        <v>784</v>
      </c>
      <c r="B692">
        <v>1</v>
      </c>
      <c r="C692" s="8">
        <v>36812</v>
      </c>
      <c r="D692" t="s">
        <v>28</v>
      </c>
      <c r="E692" t="s">
        <v>31</v>
      </c>
      <c r="F692" t="s">
        <v>19</v>
      </c>
      <c r="G692" t="s">
        <v>20</v>
      </c>
      <c r="H692" t="s">
        <v>38</v>
      </c>
      <c r="I692" t="s">
        <v>785</v>
      </c>
      <c r="J692" t="s">
        <v>786</v>
      </c>
      <c r="K692">
        <v>697</v>
      </c>
      <c r="L692">
        <v>1517</v>
      </c>
      <c r="M692">
        <v>0</v>
      </c>
      <c r="N692">
        <v>0</v>
      </c>
      <c r="O692">
        <v>7</v>
      </c>
      <c r="P692">
        <v>115</v>
      </c>
      <c r="Q692">
        <v>122</v>
      </c>
      <c r="R692">
        <v>8596914</v>
      </c>
      <c r="S692">
        <v>6000000</v>
      </c>
      <c r="T692">
        <f>Table1[[#This Row],[Gross Revenue]]-Table1[[#This Row],[Budget]]</f>
        <v>2596914</v>
      </c>
      <c r="U692">
        <f>YEAR(Table1[[#This Row],[Release Date]])</f>
        <v>2000</v>
      </c>
    </row>
    <row r="693" spans="1:21" x14ac:dyDescent="0.25">
      <c r="A693" t="s">
        <v>1994</v>
      </c>
      <c r="B693">
        <v>1</v>
      </c>
      <c r="C693" s="8">
        <v>37458</v>
      </c>
      <c r="D693" t="s">
        <v>28</v>
      </c>
      <c r="E693" t="s">
        <v>22</v>
      </c>
      <c r="F693" t="s">
        <v>19</v>
      </c>
      <c r="G693" t="s">
        <v>20</v>
      </c>
      <c r="H693" t="s">
        <v>38</v>
      </c>
      <c r="I693" t="s">
        <v>1995</v>
      </c>
      <c r="J693" t="s">
        <v>1996</v>
      </c>
      <c r="K693">
        <v>54</v>
      </c>
      <c r="L693">
        <v>185</v>
      </c>
      <c r="M693">
        <v>3</v>
      </c>
      <c r="N693">
        <v>30</v>
      </c>
      <c r="O693">
        <v>6.6</v>
      </c>
      <c r="P693">
        <v>13</v>
      </c>
      <c r="Q693">
        <v>109</v>
      </c>
      <c r="R693">
        <v>5199</v>
      </c>
      <c r="S693">
        <v>200000</v>
      </c>
      <c r="T693">
        <f>Table1[[#This Row],[Gross Revenue]]-Table1[[#This Row],[Budget]]</f>
        <v>-194801</v>
      </c>
      <c r="U693">
        <f>YEAR(Table1[[#This Row],[Release Date]])</f>
        <v>2002</v>
      </c>
    </row>
    <row r="694" spans="1:21" x14ac:dyDescent="0.25">
      <c r="A694" t="s">
        <v>2102</v>
      </c>
      <c r="B694">
        <v>1</v>
      </c>
      <c r="C694" s="8">
        <v>37518</v>
      </c>
      <c r="D694" t="s">
        <v>28</v>
      </c>
      <c r="E694" t="s">
        <v>25</v>
      </c>
      <c r="F694" t="s">
        <v>19</v>
      </c>
      <c r="G694" t="s">
        <v>35</v>
      </c>
      <c r="H694" t="s">
        <v>38</v>
      </c>
      <c r="I694" t="s">
        <v>2103</v>
      </c>
      <c r="J694" t="s">
        <v>2104</v>
      </c>
      <c r="K694">
        <v>605</v>
      </c>
      <c r="L694">
        <v>1686</v>
      </c>
      <c r="M694">
        <v>1000</v>
      </c>
      <c r="N694">
        <v>19000</v>
      </c>
      <c r="O694">
        <v>8</v>
      </c>
      <c r="P694">
        <v>246</v>
      </c>
      <c r="Q694">
        <v>99</v>
      </c>
      <c r="R694">
        <v>13464388</v>
      </c>
      <c r="S694">
        <v>4000000</v>
      </c>
      <c r="T694">
        <f>Table1[[#This Row],[Gross Revenue]]-Table1[[#This Row],[Budget]]</f>
        <v>9464388</v>
      </c>
      <c r="U694">
        <f>YEAR(Table1[[#This Row],[Release Date]])</f>
        <v>2002</v>
      </c>
    </row>
    <row r="695" spans="1:21" x14ac:dyDescent="0.25">
      <c r="A695" t="s">
        <v>3006</v>
      </c>
      <c r="B695">
        <v>1</v>
      </c>
      <c r="C695" s="8">
        <v>38010</v>
      </c>
      <c r="D695" t="s">
        <v>28</v>
      </c>
      <c r="E695" t="s">
        <v>32</v>
      </c>
      <c r="F695" t="s">
        <v>19</v>
      </c>
      <c r="G695" t="s">
        <v>35</v>
      </c>
      <c r="H695" t="s">
        <v>38</v>
      </c>
      <c r="I695" t="s">
        <v>3007</v>
      </c>
      <c r="J695" t="s">
        <v>2104</v>
      </c>
      <c r="K695">
        <v>175</v>
      </c>
      <c r="L695">
        <v>485</v>
      </c>
      <c r="M695">
        <v>1000</v>
      </c>
      <c r="N695">
        <v>17000</v>
      </c>
      <c r="O695">
        <v>7.9</v>
      </c>
      <c r="P695">
        <v>285</v>
      </c>
      <c r="Q695">
        <v>121</v>
      </c>
      <c r="R695">
        <v>23618786</v>
      </c>
      <c r="S695">
        <v>8000000</v>
      </c>
      <c r="T695">
        <f>Table1[[#This Row],[Gross Revenue]]-Table1[[#This Row],[Budget]]</f>
        <v>15618786</v>
      </c>
      <c r="U695">
        <f>YEAR(Table1[[#This Row],[Release Date]])</f>
        <v>2004</v>
      </c>
    </row>
    <row r="696" spans="1:21" x14ac:dyDescent="0.25">
      <c r="A696" t="s">
        <v>3982</v>
      </c>
      <c r="B696">
        <v>1</v>
      </c>
      <c r="C696" s="8">
        <v>38573</v>
      </c>
      <c r="D696" t="s">
        <v>28</v>
      </c>
      <c r="E696" t="s">
        <v>32</v>
      </c>
      <c r="F696" t="s">
        <v>19</v>
      </c>
      <c r="G696" t="s">
        <v>20</v>
      </c>
      <c r="H696" t="s">
        <v>43</v>
      </c>
      <c r="I696" t="s">
        <v>3983</v>
      </c>
      <c r="J696" t="s">
        <v>2104</v>
      </c>
      <c r="K696">
        <v>10000</v>
      </c>
      <c r="L696">
        <v>12687</v>
      </c>
      <c r="M696">
        <v>1000</v>
      </c>
      <c r="N696">
        <v>36000</v>
      </c>
      <c r="O696">
        <v>7.5</v>
      </c>
      <c r="P696">
        <v>393</v>
      </c>
      <c r="Q696">
        <v>112</v>
      </c>
      <c r="R696">
        <v>31494270</v>
      </c>
      <c r="S696">
        <v>60000000</v>
      </c>
      <c r="T696">
        <f>Table1[[#This Row],[Gross Revenue]]-Table1[[#This Row],[Budget]]</f>
        <v>-28505730</v>
      </c>
      <c r="U696">
        <f>YEAR(Table1[[#This Row],[Release Date]])</f>
        <v>2005</v>
      </c>
    </row>
    <row r="697" spans="1:21" x14ac:dyDescent="0.25">
      <c r="A697" t="s">
        <v>4897</v>
      </c>
      <c r="B697">
        <v>1</v>
      </c>
      <c r="C697" s="8">
        <v>39128</v>
      </c>
      <c r="D697" t="s">
        <v>28</v>
      </c>
      <c r="E697" t="s">
        <v>32</v>
      </c>
      <c r="F697" t="s">
        <v>19</v>
      </c>
      <c r="G697" t="s">
        <v>35</v>
      </c>
      <c r="H697" t="s">
        <v>38</v>
      </c>
      <c r="I697" t="s">
        <v>2766</v>
      </c>
      <c r="J697" t="s">
        <v>2104</v>
      </c>
      <c r="K697">
        <v>177</v>
      </c>
      <c r="L697">
        <v>278</v>
      </c>
      <c r="M697">
        <v>1000</v>
      </c>
      <c r="N697">
        <v>49000</v>
      </c>
      <c r="O697">
        <v>7</v>
      </c>
      <c r="P697">
        <v>427</v>
      </c>
      <c r="Q697">
        <v>109</v>
      </c>
      <c r="R697">
        <v>26003149</v>
      </c>
      <c r="S697">
        <v>20000000</v>
      </c>
      <c r="T697">
        <f>Table1[[#This Row],[Gross Revenue]]-Table1[[#This Row],[Budget]]</f>
        <v>6003149</v>
      </c>
      <c r="U697">
        <f>YEAR(Table1[[#This Row],[Release Date]])</f>
        <v>2007</v>
      </c>
    </row>
    <row r="698" spans="1:21" x14ac:dyDescent="0.25">
      <c r="A698" t="s">
        <v>4239</v>
      </c>
      <c r="B698">
        <v>1</v>
      </c>
      <c r="C698" s="8">
        <v>38729</v>
      </c>
      <c r="D698" t="s">
        <v>28</v>
      </c>
      <c r="E698" t="s">
        <v>25</v>
      </c>
      <c r="F698" t="s">
        <v>19</v>
      </c>
      <c r="G698" t="s">
        <v>20</v>
      </c>
      <c r="H698" t="s">
        <v>21</v>
      </c>
      <c r="I698" t="s">
        <v>4240</v>
      </c>
      <c r="J698" t="s">
        <v>331</v>
      </c>
      <c r="K698">
        <v>296</v>
      </c>
      <c r="L698">
        <v>690</v>
      </c>
      <c r="M698">
        <v>0</v>
      </c>
      <c r="N698">
        <v>413</v>
      </c>
      <c r="O698">
        <v>6.4</v>
      </c>
      <c r="P698">
        <v>14</v>
      </c>
      <c r="Q698">
        <v>95</v>
      </c>
      <c r="R698">
        <v>4584</v>
      </c>
      <c r="S698">
        <v>9000</v>
      </c>
      <c r="T698">
        <f>Table1[[#This Row],[Gross Revenue]]-Table1[[#This Row],[Budget]]</f>
        <v>-4416</v>
      </c>
      <c r="U698">
        <f>YEAR(Table1[[#This Row],[Release Date]])</f>
        <v>2006</v>
      </c>
    </row>
    <row r="699" spans="1:21" x14ac:dyDescent="0.25">
      <c r="A699" t="s">
        <v>738</v>
      </c>
      <c r="B699">
        <v>1</v>
      </c>
      <c r="C699" s="8">
        <v>36789</v>
      </c>
      <c r="D699" t="s">
        <v>28</v>
      </c>
      <c r="E699" t="s">
        <v>25</v>
      </c>
      <c r="F699" t="s">
        <v>19</v>
      </c>
      <c r="G699" t="s">
        <v>20</v>
      </c>
      <c r="H699" t="s">
        <v>43</v>
      </c>
      <c r="I699" t="s">
        <v>739</v>
      </c>
      <c r="J699" t="s">
        <v>740</v>
      </c>
      <c r="K699">
        <v>955</v>
      </c>
      <c r="L699">
        <v>5404</v>
      </c>
      <c r="M699">
        <v>0</v>
      </c>
      <c r="N699">
        <v>0</v>
      </c>
      <c r="O699">
        <v>6.4</v>
      </c>
      <c r="P699">
        <v>148</v>
      </c>
      <c r="Q699">
        <v>128</v>
      </c>
      <c r="R699">
        <v>37036404</v>
      </c>
      <c r="S699">
        <v>30000000</v>
      </c>
      <c r="T699">
        <f>Table1[[#This Row],[Gross Revenue]]-Table1[[#This Row],[Budget]]</f>
        <v>7036404</v>
      </c>
      <c r="U699">
        <f>YEAR(Table1[[#This Row],[Release Date]])</f>
        <v>2000</v>
      </c>
    </row>
    <row r="700" spans="1:21" x14ac:dyDescent="0.25">
      <c r="A700" t="s">
        <v>1834</v>
      </c>
      <c r="B700">
        <v>1</v>
      </c>
      <c r="C700" s="8">
        <v>37376</v>
      </c>
      <c r="D700" t="s">
        <v>28</v>
      </c>
      <c r="E700" t="s">
        <v>32</v>
      </c>
      <c r="F700" t="s">
        <v>19</v>
      </c>
      <c r="G700" t="s">
        <v>20</v>
      </c>
      <c r="H700" t="s">
        <v>38</v>
      </c>
      <c r="I700" t="s">
        <v>108</v>
      </c>
      <c r="J700" t="s">
        <v>186</v>
      </c>
      <c r="K700">
        <v>10000</v>
      </c>
      <c r="L700">
        <v>11945</v>
      </c>
      <c r="M700">
        <v>380</v>
      </c>
      <c r="N700">
        <v>0</v>
      </c>
      <c r="O700">
        <v>7.7</v>
      </c>
      <c r="P700">
        <v>190</v>
      </c>
      <c r="Q700">
        <v>154</v>
      </c>
      <c r="R700">
        <v>111110575</v>
      </c>
      <c r="S700">
        <v>140000000</v>
      </c>
      <c r="T700">
        <f>Table1[[#This Row],[Gross Revenue]]-Table1[[#This Row],[Budget]]</f>
        <v>-28889425</v>
      </c>
      <c r="U700">
        <f>YEAR(Table1[[#This Row],[Release Date]])</f>
        <v>2002</v>
      </c>
    </row>
    <row r="701" spans="1:21" x14ac:dyDescent="0.25">
      <c r="A701" t="s">
        <v>2605</v>
      </c>
      <c r="B701">
        <v>1</v>
      </c>
      <c r="C701" s="8">
        <v>37789</v>
      </c>
      <c r="D701" t="s">
        <v>28</v>
      </c>
      <c r="E701" t="s">
        <v>30</v>
      </c>
      <c r="F701" t="s">
        <v>19</v>
      </c>
      <c r="G701" t="s">
        <v>24</v>
      </c>
      <c r="H701" t="s">
        <v>38</v>
      </c>
      <c r="I701" t="s">
        <v>336</v>
      </c>
      <c r="J701" t="s">
        <v>186</v>
      </c>
      <c r="K701">
        <v>29000</v>
      </c>
      <c r="L701">
        <v>33160</v>
      </c>
      <c r="M701">
        <v>380</v>
      </c>
      <c r="N701">
        <v>14000</v>
      </c>
      <c r="O701">
        <v>8</v>
      </c>
      <c r="P701">
        <v>166</v>
      </c>
      <c r="Q701">
        <v>143</v>
      </c>
      <c r="R701">
        <v>57366262</v>
      </c>
      <c r="S701">
        <v>100000000</v>
      </c>
      <c r="T701">
        <f>Table1[[#This Row],[Gross Revenue]]-Table1[[#This Row],[Budget]]</f>
        <v>-42633738</v>
      </c>
      <c r="U701">
        <f>YEAR(Table1[[#This Row],[Release Date]])</f>
        <v>2003</v>
      </c>
    </row>
    <row r="702" spans="1:21" x14ac:dyDescent="0.25">
      <c r="A702" t="s">
        <v>3932</v>
      </c>
      <c r="B702">
        <v>1</v>
      </c>
      <c r="C702" s="8">
        <v>38542</v>
      </c>
      <c r="D702" t="s">
        <v>28</v>
      </c>
      <c r="E702" t="s">
        <v>25</v>
      </c>
      <c r="F702" t="s">
        <v>19</v>
      </c>
      <c r="G702" t="s">
        <v>20</v>
      </c>
      <c r="H702" t="s">
        <v>38</v>
      </c>
      <c r="I702" t="s">
        <v>979</v>
      </c>
      <c r="J702" t="s">
        <v>186</v>
      </c>
      <c r="K702">
        <v>15000</v>
      </c>
      <c r="L702">
        <v>31278</v>
      </c>
      <c r="M702">
        <v>380</v>
      </c>
      <c r="N702">
        <v>24000</v>
      </c>
      <c r="O702">
        <v>6.7</v>
      </c>
      <c r="P702">
        <v>219</v>
      </c>
      <c r="Q702">
        <v>112</v>
      </c>
      <c r="R702">
        <v>32357532</v>
      </c>
      <c r="S702">
        <v>30000000</v>
      </c>
      <c r="T702">
        <f>Table1[[#This Row],[Gross Revenue]]-Table1[[#This Row],[Budget]]</f>
        <v>2357532</v>
      </c>
      <c r="U702">
        <f>YEAR(Table1[[#This Row],[Release Date]])</f>
        <v>2005</v>
      </c>
    </row>
    <row r="703" spans="1:21" x14ac:dyDescent="0.25">
      <c r="A703" t="s">
        <v>1812</v>
      </c>
      <c r="B703">
        <v>1</v>
      </c>
      <c r="C703" s="8">
        <v>37365</v>
      </c>
      <c r="D703" t="s">
        <v>28</v>
      </c>
      <c r="E703" t="s">
        <v>25</v>
      </c>
      <c r="F703" t="s">
        <v>19</v>
      </c>
      <c r="G703" t="s">
        <v>20</v>
      </c>
      <c r="H703" t="s">
        <v>43</v>
      </c>
      <c r="I703" t="s">
        <v>1813</v>
      </c>
      <c r="J703" t="s">
        <v>1814</v>
      </c>
      <c r="K703">
        <v>855</v>
      </c>
      <c r="L703">
        <v>2489</v>
      </c>
      <c r="M703">
        <v>2</v>
      </c>
      <c r="N703">
        <v>150</v>
      </c>
      <c r="O703">
        <v>6.1</v>
      </c>
      <c r="P703">
        <v>29</v>
      </c>
      <c r="Q703">
        <v>79</v>
      </c>
      <c r="R703">
        <v>279282</v>
      </c>
      <c r="S703">
        <v>1000000</v>
      </c>
      <c r="T703">
        <f>Table1[[#This Row],[Gross Revenue]]-Table1[[#This Row],[Budget]]</f>
        <v>-720718</v>
      </c>
      <c r="U703">
        <f>YEAR(Table1[[#This Row],[Release Date]])</f>
        <v>2002</v>
      </c>
    </row>
    <row r="704" spans="1:21" x14ac:dyDescent="0.25">
      <c r="A704" t="s">
        <v>5074</v>
      </c>
      <c r="B704">
        <v>1</v>
      </c>
      <c r="C704" s="8">
        <v>39239</v>
      </c>
      <c r="D704" t="s">
        <v>28</v>
      </c>
      <c r="E704" t="s">
        <v>32</v>
      </c>
      <c r="F704" t="s">
        <v>19</v>
      </c>
      <c r="G704" t="s">
        <v>1215</v>
      </c>
      <c r="H704" t="s">
        <v>38</v>
      </c>
      <c r="I704" t="s">
        <v>449</v>
      </c>
      <c r="J704" t="s">
        <v>5075</v>
      </c>
      <c r="K704">
        <v>2000</v>
      </c>
      <c r="L704">
        <v>2802</v>
      </c>
      <c r="M704">
        <v>3</v>
      </c>
      <c r="N704">
        <v>0</v>
      </c>
      <c r="O704">
        <v>5.7</v>
      </c>
      <c r="P704">
        <v>66</v>
      </c>
      <c r="Q704">
        <v>96</v>
      </c>
      <c r="R704">
        <v>162</v>
      </c>
      <c r="S704">
        <v>9000000</v>
      </c>
      <c r="T704">
        <f>Table1[[#This Row],[Gross Revenue]]-Table1[[#This Row],[Budget]]</f>
        <v>-8999838</v>
      </c>
      <c r="U704">
        <f>YEAR(Table1[[#This Row],[Release Date]])</f>
        <v>2007</v>
      </c>
    </row>
    <row r="705" spans="1:21" x14ac:dyDescent="0.25">
      <c r="A705" t="s">
        <v>2340</v>
      </c>
      <c r="B705">
        <v>1</v>
      </c>
      <c r="C705" s="8">
        <v>37643</v>
      </c>
      <c r="D705" t="s">
        <v>28</v>
      </c>
      <c r="E705" t="s">
        <v>37</v>
      </c>
      <c r="F705" t="s">
        <v>19</v>
      </c>
      <c r="G705" t="s">
        <v>20</v>
      </c>
      <c r="H705" t="s">
        <v>38</v>
      </c>
      <c r="I705" t="s">
        <v>2341</v>
      </c>
      <c r="J705" t="s">
        <v>2342</v>
      </c>
      <c r="K705">
        <v>1000</v>
      </c>
      <c r="L705">
        <v>2990</v>
      </c>
      <c r="M705">
        <v>0</v>
      </c>
      <c r="N705">
        <v>0</v>
      </c>
      <c r="O705">
        <v>5.9</v>
      </c>
      <c r="P705">
        <v>303</v>
      </c>
      <c r="Q705">
        <v>93</v>
      </c>
      <c r="R705">
        <v>47277326</v>
      </c>
      <c r="S705">
        <v>4800000</v>
      </c>
      <c r="T705">
        <f>Table1[[#This Row],[Gross Revenue]]-Table1[[#This Row],[Budget]]</f>
        <v>42477326</v>
      </c>
      <c r="U705">
        <f>YEAR(Table1[[#This Row],[Release Date]])</f>
        <v>2003</v>
      </c>
    </row>
    <row r="706" spans="1:21" x14ac:dyDescent="0.25">
      <c r="A706" t="s">
        <v>3005</v>
      </c>
      <c r="B706">
        <v>1</v>
      </c>
      <c r="C706" s="8">
        <v>38009</v>
      </c>
      <c r="D706" t="s">
        <v>28</v>
      </c>
      <c r="E706" t="s">
        <v>37</v>
      </c>
      <c r="F706" t="s">
        <v>19</v>
      </c>
      <c r="G706" t="s">
        <v>20</v>
      </c>
      <c r="H706" t="s">
        <v>38</v>
      </c>
      <c r="I706" t="s">
        <v>2341</v>
      </c>
      <c r="J706" t="s">
        <v>2342</v>
      </c>
      <c r="K706">
        <v>1000</v>
      </c>
      <c r="L706">
        <v>4707</v>
      </c>
      <c r="M706">
        <v>0</v>
      </c>
      <c r="N706">
        <v>0</v>
      </c>
      <c r="O706">
        <v>5.4</v>
      </c>
      <c r="P706">
        <v>252</v>
      </c>
      <c r="Q706">
        <v>94</v>
      </c>
      <c r="R706">
        <v>17544812</v>
      </c>
      <c r="S706">
        <v>10000000</v>
      </c>
      <c r="T706">
        <f>Table1[[#This Row],[Gross Revenue]]-Table1[[#This Row],[Budget]]</f>
        <v>7544812</v>
      </c>
      <c r="U706">
        <f>YEAR(Table1[[#This Row],[Release Date]])</f>
        <v>2004</v>
      </c>
    </row>
    <row r="707" spans="1:21" x14ac:dyDescent="0.25">
      <c r="A707" t="s">
        <v>4858</v>
      </c>
      <c r="B707">
        <v>1</v>
      </c>
      <c r="C707" s="8">
        <v>39105</v>
      </c>
      <c r="D707" t="s">
        <v>28</v>
      </c>
      <c r="E707" t="s">
        <v>30</v>
      </c>
      <c r="F707" t="s">
        <v>19</v>
      </c>
      <c r="G707" t="s">
        <v>20</v>
      </c>
      <c r="H707" t="s">
        <v>38</v>
      </c>
      <c r="I707" t="s">
        <v>4478</v>
      </c>
      <c r="J707" t="s">
        <v>2342</v>
      </c>
      <c r="K707">
        <v>640</v>
      </c>
      <c r="L707">
        <v>2082</v>
      </c>
      <c r="M707">
        <v>0</v>
      </c>
      <c r="N707">
        <v>12000</v>
      </c>
      <c r="O707">
        <v>5.4</v>
      </c>
      <c r="P707">
        <v>285</v>
      </c>
      <c r="Q707">
        <v>100</v>
      </c>
      <c r="R707">
        <v>7186670</v>
      </c>
      <c r="S707">
        <v>6000000</v>
      </c>
      <c r="T707">
        <f>Table1[[#This Row],[Gross Revenue]]-Table1[[#This Row],[Budget]]</f>
        <v>1186670</v>
      </c>
      <c r="U707">
        <f>YEAR(Table1[[#This Row],[Release Date]])</f>
        <v>2007</v>
      </c>
    </row>
    <row r="708" spans="1:21" x14ac:dyDescent="0.25">
      <c r="A708" t="s">
        <v>2582</v>
      </c>
      <c r="B708">
        <v>1</v>
      </c>
      <c r="C708" s="8">
        <v>37777</v>
      </c>
      <c r="D708" t="s">
        <v>28</v>
      </c>
      <c r="E708" t="s">
        <v>25</v>
      </c>
      <c r="F708" t="s">
        <v>19</v>
      </c>
      <c r="G708" t="s">
        <v>20</v>
      </c>
      <c r="H708" t="s">
        <v>36</v>
      </c>
      <c r="I708" t="s">
        <v>2583</v>
      </c>
      <c r="J708" t="s">
        <v>2584</v>
      </c>
      <c r="K708">
        <v>836</v>
      </c>
      <c r="L708">
        <v>3963</v>
      </c>
      <c r="M708">
        <v>20</v>
      </c>
      <c r="N708">
        <v>0</v>
      </c>
      <c r="O708">
        <v>5.3</v>
      </c>
      <c r="P708">
        <v>66</v>
      </c>
      <c r="Q708">
        <v>104</v>
      </c>
      <c r="R708">
        <v>18595716</v>
      </c>
      <c r="S708">
        <v>12000000</v>
      </c>
      <c r="T708">
        <f>Table1[[#This Row],[Gross Revenue]]-Table1[[#This Row],[Budget]]</f>
        <v>6595716</v>
      </c>
      <c r="U708">
        <f>YEAR(Table1[[#This Row],[Release Date]])</f>
        <v>2003</v>
      </c>
    </row>
    <row r="709" spans="1:21" x14ac:dyDescent="0.25">
      <c r="A709" t="s">
        <v>3966</v>
      </c>
      <c r="B709">
        <v>1</v>
      </c>
      <c r="C709" s="8">
        <v>38563</v>
      </c>
      <c r="D709" t="s">
        <v>28</v>
      </c>
      <c r="E709" t="s">
        <v>30</v>
      </c>
      <c r="F709" t="s">
        <v>19</v>
      </c>
      <c r="G709" t="s">
        <v>20</v>
      </c>
      <c r="H709" t="s">
        <v>27</v>
      </c>
      <c r="I709" t="s">
        <v>3967</v>
      </c>
      <c r="J709" t="s">
        <v>2584</v>
      </c>
      <c r="K709">
        <v>512</v>
      </c>
      <c r="L709">
        <v>1002</v>
      </c>
      <c r="M709">
        <v>20</v>
      </c>
      <c r="N709">
        <v>0</v>
      </c>
      <c r="O709">
        <v>6.7</v>
      </c>
      <c r="P709">
        <v>81</v>
      </c>
      <c r="Q709">
        <v>103</v>
      </c>
      <c r="R709">
        <v>26161406</v>
      </c>
      <c r="S709">
        <v>15000000</v>
      </c>
      <c r="T709">
        <f>Table1[[#This Row],[Gross Revenue]]-Table1[[#This Row],[Budget]]</f>
        <v>11161406</v>
      </c>
      <c r="U709">
        <f>YEAR(Table1[[#This Row],[Release Date]])</f>
        <v>2005</v>
      </c>
    </row>
    <row r="710" spans="1:21" x14ac:dyDescent="0.25">
      <c r="A710" t="s">
        <v>4784</v>
      </c>
      <c r="B710">
        <v>1</v>
      </c>
      <c r="C710" s="8">
        <v>39056</v>
      </c>
      <c r="D710" t="s">
        <v>28</v>
      </c>
      <c r="E710" t="s">
        <v>25</v>
      </c>
      <c r="F710" t="s">
        <v>19</v>
      </c>
      <c r="G710" t="s">
        <v>20</v>
      </c>
      <c r="H710" t="s">
        <v>38</v>
      </c>
      <c r="I710" t="s">
        <v>928</v>
      </c>
      <c r="J710" t="s">
        <v>4785</v>
      </c>
      <c r="K710">
        <v>20000</v>
      </c>
      <c r="L710">
        <v>41059</v>
      </c>
      <c r="M710">
        <v>0</v>
      </c>
      <c r="N710">
        <v>25000</v>
      </c>
      <c r="O710">
        <v>4.3</v>
      </c>
      <c r="P710">
        <v>180</v>
      </c>
      <c r="Q710">
        <v>94</v>
      </c>
      <c r="R710">
        <v>8828771</v>
      </c>
      <c r="S710">
        <v>6000000</v>
      </c>
      <c r="T710">
        <f>Table1[[#This Row],[Gross Revenue]]-Table1[[#This Row],[Budget]]</f>
        <v>2828771</v>
      </c>
      <c r="U710">
        <f>YEAR(Table1[[#This Row],[Release Date]])</f>
        <v>2006</v>
      </c>
    </row>
    <row r="711" spans="1:21" x14ac:dyDescent="0.25">
      <c r="A711" t="s">
        <v>5268</v>
      </c>
      <c r="B711">
        <v>1</v>
      </c>
      <c r="C711" s="8">
        <v>39361</v>
      </c>
      <c r="D711" t="s">
        <v>28</v>
      </c>
      <c r="E711" t="s">
        <v>25</v>
      </c>
      <c r="F711" t="s">
        <v>19</v>
      </c>
      <c r="G711" t="s">
        <v>20</v>
      </c>
      <c r="H711" t="s">
        <v>43</v>
      </c>
      <c r="I711" t="s">
        <v>3983</v>
      </c>
      <c r="J711" t="s">
        <v>4785</v>
      </c>
      <c r="K711">
        <v>10000</v>
      </c>
      <c r="L711">
        <v>13159</v>
      </c>
      <c r="M711">
        <v>0</v>
      </c>
      <c r="N711">
        <v>40000</v>
      </c>
      <c r="O711">
        <v>6.5</v>
      </c>
      <c r="P711">
        <v>221</v>
      </c>
      <c r="Q711">
        <v>115</v>
      </c>
      <c r="R711">
        <v>183436380</v>
      </c>
      <c r="S711">
        <v>29000000</v>
      </c>
      <c r="T711">
        <f>Table1[[#This Row],[Gross Revenue]]-Table1[[#This Row],[Budget]]</f>
        <v>154436380</v>
      </c>
      <c r="U711">
        <f>YEAR(Table1[[#This Row],[Release Date]])</f>
        <v>2007</v>
      </c>
    </row>
    <row r="712" spans="1:21" x14ac:dyDescent="0.25">
      <c r="A712" t="s">
        <v>1370</v>
      </c>
      <c r="B712">
        <v>1</v>
      </c>
      <c r="C712" s="8">
        <v>37118</v>
      </c>
      <c r="D712" t="s">
        <v>28</v>
      </c>
      <c r="E712" t="s">
        <v>32</v>
      </c>
      <c r="F712" t="s">
        <v>19</v>
      </c>
      <c r="G712" t="s">
        <v>20</v>
      </c>
      <c r="H712" t="s">
        <v>43</v>
      </c>
      <c r="I712" t="s">
        <v>521</v>
      </c>
      <c r="J712" t="s">
        <v>1371</v>
      </c>
      <c r="K712">
        <v>19000</v>
      </c>
      <c r="L712">
        <v>22554</v>
      </c>
      <c r="M712">
        <v>11</v>
      </c>
      <c r="N712">
        <v>0</v>
      </c>
      <c r="O712">
        <v>5.4</v>
      </c>
      <c r="P712">
        <v>181</v>
      </c>
      <c r="Q712">
        <v>99</v>
      </c>
      <c r="R712">
        <v>17266505</v>
      </c>
      <c r="S712">
        <v>30000000</v>
      </c>
      <c r="T712">
        <f>Table1[[#This Row],[Gross Revenue]]-Table1[[#This Row],[Budget]]</f>
        <v>-12733495</v>
      </c>
      <c r="U712">
        <f>YEAR(Table1[[#This Row],[Release Date]])</f>
        <v>2001</v>
      </c>
    </row>
    <row r="713" spans="1:21" x14ac:dyDescent="0.25">
      <c r="A713" t="s">
        <v>2606</v>
      </c>
      <c r="B713">
        <v>1</v>
      </c>
      <c r="C713" s="8">
        <v>37790</v>
      </c>
      <c r="D713" t="s">
        <v>28</v>
      </c>
      <c r="E713" t="s">
        <v>22</v>
      </c>
      <c r="F713" t="s">
        <v>19</v>
      </c>
      <c r="G713" t="s">
        <v>20</v>
      </c>
      <c r="H713" t="s">
        <v>38</v>
      </c>
      <c r="I713" t="s">
        <v>222</v>
      </c>
      <c r="J713" t="s">
        <v>2607</v>
      </c>
      <c r="K713">
        <v>12000</v>
      </c>
      <c r="L713">
        <v>13528</v>
      </c>
      <c r="M713">
        <v>0</v>
      </c>
      <c r="N713">
        <v>0</v>
      </c>
      <c r="O713">
        <v>7</v>
      </c>
      <c r="P713">
        <v>195</v>
      </c>
      <c r="Q713">
        <v>112</v>
      </c>
      <c r="R713">
        <v>11204499</v>
      </c>
      <c r="S713">
        <v>14000000</v>
      </c>
      <c r="T713">
        <f>Table1[[#This Row],[Gross Revenue]]-Table1[[#This Row],[Budget]]</f>
        <v>-2795501</v>
      </c>
      <c r="U713">
        <f>YEAR(Table1[[#This Row],[Release Date]])</f>
        <v>2003</v>
      </c>
    </row>
    <row r="714" spans="1:21" x14ac:dyDescent="0.25">
      <c r="A714" t="s">
        <v>722</v>
      </c>
      <c r="B714">
        <v>1</v>
      </c>
      <c r="C714" s="8">
        <v>36780</v>
      </c>
      <c r="D714" t="s">
        <v>28</v>
      </c>
      <c r="E714" t="s">
        <v>25</v>
      </c>
      <c r="F714" t="s">
        <v>19</v>
      </c>
      <c r="G714" t="s">
        <v>20</v>
      </c>
      <c r="H714" t="s">
        <v>38</v>
      </c>
      <c r="I714" t="s">
        <v>124</v>
      </c>
      <c r="J714" t="s">
        <v>723</v>
      </c>
      <c r="K714">
        <v>14000</v>
      </c>
      <c r="L714">
        <v>17665</v>
      </c>
      <c r="M714">
        <v>3</v>
      </c>
      <c r="N714">
        <v>242</v>
      </c>
      <c r="O714">
        <v>5.7</v>
      </c>
      <c r="P714">
        <v>49</v>
      </c>
      <c r="Q714">
        <v>101</v>
      </c>
      <c r="R714">
        <v>1631839</v>
      </c>
      <c r="S714">
        <v>10000000</v>
      </c>
      <c r="T714">
        <f>Table1[[#This Row],[Gross Revenue]]-Table1[[#This Row],[Budget]]</f>
        <v>-8368161</v>
      </c>
      <c r="U714">
        <f>YEAR(Table1[[#This Row],[Release Date]])</f>
        <v>2000</v>
      </c>
    </row>
    <row r="715" spans="1:21" x14ac:dyDescent="0.25">
      <c r="A715" t="s">
        <v>2145</v>
      </c>
      <c r="B715">
        <v>1</v>
      </c>
      <c r="C715" s="8">
        <v>37541</v>
      </c>
      <c r="D715" t="s">
        <v>28</v>
      </c>
      <c r="E715" t="s">
        <v>98</v>
      </c>
      <c r="F715" t="s">
        <v>19</v>
      </c>
      <c r="G715" t="s">
        <v>20</v>
      </c>
      <c r="H715" t="s">
        <v>38</v>
      </c>
      <c r="I715" t="s">
        <v>2146</v>
      </c>
      <c r="J715" t="s">
        <v>2147</v>
      </c>
      <c r="K715">
        <v>8000</v>
      </c>
      <c r="L715">
        <v>12755</v>
      </c>
      <c r="M715">
        <v>19</v>
      </c>
      <c r="N715">
        <v>15000</v>
      </c>
      <c r="O715">
        <v>7.7</v>
      </c>
      <c r="P715">
        <v>185</v>
      </c>
      <c r="Q715">
        <v>120</v>
      </c>
      <c r="R715">
        <v>23947</v>
      </c>
      <c r="S715">
        <v>13000000</v>
      </c>
      <c r="T715">
        <f>Table1[[#This Row],[Gross Revenue]]-Table1[[#This Row],[Budget]]</f>
        <v>-12976053</v>
      </c>
      <c r="U715">
        <f>YEAR(Table1[[#This Row],[Release Date]])</f>
        <v>2002</v>
      </c>
    </row>
    <row r="716" spans="1:21" x14ac:dyDescent="0.25">
      <c r="A716" t="s">
        <v>3276</v>
      </c>
      <c r="B716">
        <v>1</v>
      </c>
      <c r="C716" s="8">
        <v>38165</v>
      </c>
      <c r="D716" t="s">
        <v>28</v>
      </c>
      <c r="E716" t="s">
        <v>32</v>
      </c>
      <c r="F716" t="s">
        <v>19</v>
      </c>
      <c r="G716" t="s">
        <v>20</v>
      </c>
      <c r="H716" t="s">
        <v>36</v>
      </c>
      <c r="I716" t="s">
        <v>2361</v>
      </c>
      <c r="J716" t="s">
        <v>3277</v>
      </c>
      <c r="K716">
        <v>14000</v>
      </c>
      <c r="L716">
        <v>17925</v>
      </c>
      <c r="M716">
        <v>40</v>
      </c>
      <c r="N716">
        <v>0</v>
      </c>
      <c r="O716">
        <v>5.8</v>
      </c>
      <c r="P716">
        <v>201</v>
      </c>
      <c r="Q716">
        <v>93</v>
      </c>
      <c r="R716">
        <v>101702060</v>
      </c>
      <c r="S716">
        <v>45000000</v>
      </c>
      <c r="T716">
        <f>Table1[[#This Row],[Gross Revenue]]-Table1[[#This Row],[Budget]]</f>
        <v>56702060</v>
      </c>
      <c r="U716">
        <f>YEAR(Table1[[#This Row],[Release Date]])</f>
        <v>2004</v>
      </c>
    </row>
    <row r="717" spans="1:21" x14ac:dyDescent="0.25">
      <c r="A717" t="s">
        <v>4092</v>
      </c>
      <c r="B717">
        <v>1</v>
      </c>
      <c r="C717" s="8">
        <v>38640</v>
      </c>
      <c r="D717" t="s">
        <v>28</v>
      </c>
      <c r="E717" t="s">
        <v>30</v>
      </c>
      <c r="F717" t="s">
        <v>19</v>
      </c>
      <c r="G717" t="s">
        <v>20</v>
      </c>
      <c r="H717" t="s">
        <v>36</v>
      </c>
      <c r="I717" t="s">
        <v>2604</v>
      </c>
      <c r="J717" t="s">
        <v>3277</v>
      </c>
      <c r="K717">
        <v>3000</v>
      </c>
      <c r="L717">
        <v>4394</v>
      </c>
      <c r="M717">
        <v>40</v>
      </c>
      <c r="N717">
        <v>0</v>
      </c>
      <c r="O717">
        <v>4.5999999999999996</v>
      </c>
      <c r="P717">
        <v>143</v>
      </c>
      <c r="Q717">
        <v>80</v>
      </c>
      <c r="R717">
        <v>100169068</v>
      </c>
      <c r="S717">
        <v>80000000</v>
      </c>
      <c r="T717">
        <f>Table1[[#This Row],[Gross Revenue]]-Table1[[#This Row],[Budget]]</f>
        <v>20169068</v>
      </c>
      <c r="U717">
        <f>YEAR(Table1[[#This Row],[Release Date]])</f>
        <v>2005</v>
      </c>
    </row>
    <row r="718" spans="1:21" x14ac:dyDescent="0.25">
      <c r="A718" t="s">
        <v>1129</v>
      </c>
      <c r="B718">
        <v>1</v>
      </c>
      <c r="C718" s="8">
        <v>36994</v>
      </c>
      <c r="D718" t="s">
        <v>28</v>
      </c>
      <c r="E718" t="s">
        <v>25</v>
      </c>
      <c r="F718" t="s">
        <v>19</v>
      </c>
      <c r="G718" t="s">
        <v>20</v>
      </c>
      <c r="H718" t="s">
        <v>36</v>
      </c>
      <c r="I718" t="s">
        <v>1130</v>
      </c>
      <c r="J718" t="s">
        <v>1131</v>
      </c>
      <c r="K718">
        <v>719</v>
      </c>
      <c r="L718">
        <v>2446</v>
      </c>
      <c r="M718">
        <v>49</v>
      </c>
      <c r="N718">
        <v>0</v>
      </c>
      <c r="O718">
        <v>4.0999999999999996</v>
      </c>
      <c r="P718">
        <v>46</v>
      </c>
      <c r="Q718">
        <v>85</v>
      </c>
      <c r="R718">
        <v>4356743</v>
      </c>
      <c r="S718">
        <v>16000000</v>
      </c>
      <c r="T718">
        <f>Table1[[#This Row],[Gross Revenue]]-Table1[[#This Row],[Budget]]</f>
        <v>-11643257</v>
      </c>
      <c r="U718">
        <f>YEAR(Table1[[#This Row],[Release Date]])</f>
        <v>2001</v>
      </c>
    </row>
    <row r="719" spans="1:21" x14ac:dyDescent="0.25">
      <c r="A719" t="s">
        <v>2376</v>
      </c>
      <c r="B719">
        <v>1</v>
      </c>
      <c r="C719" s="8">
        <v>37663</v>
      </c>
      <c r="D719" t="s">
        <v>28</v>
      </c>
      <c r="E719" t="s">
        <v>30</v>
      </c>
      <c r="F719" t="s">
        <v>19</v>
      </c>
      <c r="G719" t="s">
        <v>20</v>
      </c>
      <c r="H719" t="s">
        <v>36</v>
      </c>
      <c r="I719" t="s">
        <v>253</v>
      </c>
      <c r="J719" t="s">
        <v>469</v>
      </c>
      <c r="K719">
        <v>851</v>
      </c>
      <c r="L719">
        <v>1777</v>
      </c>
      <c r="M719">
        <v>35</v>
      </c>
      <c r="N719">
        <v>0</v>
      </c>
      <c r="O719">
        <v>6.9</v>
      </c>
      <c r="P719">
        <v>181</v>
      </c>
      <c r="Q719">
        <v>86</v>
      </c>
      <c r="R719">
        <v>193136719</v>
      </c>
      <c r="S719">
        <v>75000000</v>
      </c>
      <c r="T719">
        <f>Table1[[#This Row],[Gross Revenue]]-Table1[[#This Row],[Budget]]</f>
        <v>118136719</v>
      </c>
      <c r="U719">
        <f>YEAR(Table1[[#This Row],[Release Date]])</f>
        <v>2003</v>
      </c>
    </row>
    <row r="720" spans="1:21" x14ac:dyDescent="0.25">
      <c r="A720" t="s">
        <v>3289</v>
      </c>
      <c r="B720">
        <v>1</v>
      </c>
      <c r="C720" s="8">
        <v>38173</v>
      </c>
      <c r="D720" t="s">
        <v>28</v>
      </c>
      <c r="E720" t="s">
        <v>32</v>
      </c>
      <c r="F720" t="s">
        <v>19</v>
      </c>
      <c r="G720" t="s">
        <v>20</v>
      </c>
      <c r="H720" t="s">
        <v>36</v>
      </c>
      <c r="I720" t="s">
        <v>361</v>
      </c>
      <c r="J720" t="s">
        <v>469</v>
      </c>
      <c r="K720">
        <v>1000</v>
      </c>
      <c r="L720">
        <v>3285</v>
      </c>
      <c r="M720">
        <v>35</v>
      </c>
      <c r="N720">
        <v>0</v>
      </c>
      <c r="O720">
        <v>6.7</v>
      </c>
      <c r="P720">
        <v>167</v>
      </c>
      <c r="Q720">
        <v>89</v>
      </c>
      <c r="R720">
        <v>179982968</v>
      </c>
      <c r="S720">
        <v>150000000</v>
      </c>
      <c r="T720">
        <f>Table1[[#This Row],[Gross Revenue]]-Table1[[#This Row],[Budget]]</f>
        <v>29982968</v>
      </c>
      <c r="U720">
        <f>YEAR(Table1[[#This Row],[Release Date]])</f>
        <v>2004</v>
      </c>
    </row>
    <row r="721" spans="1:21" x14ac:dyDescent="0.25">
      <c r="A721" t="s">
        <v>4492</v>
      </c>
      <c r="B721">
        <v>1</v>
      </c>
      <c r="C721" s="8">
        <v>38879</v>
      </c>
      <c r="D721" t="s">
        <v>28</v>
      </c>
      <c r="E721" t="s">
        <v>30</v>
      </c>
      <c r="F721" t="s">
        <v>19</v>
      </c>
      <c r="G721" t="s">
        <v>20</v>
      </c>
      <c r="H721" t="s">
        <v>36</v>
      </c>
      <c r="I721" t="s">
        <v>253</v>
      </c>
      <c r="J721" t="s">
        <v>469</v>
      </c>
      <c r="K721">
        <v>851</v>
      </c>
      <c r="L721">
        <v>2444</v>
      </c>
      <c r="M721">
        <v>35</v>
      </c>
      <c r="N721">
        <v>17000</v>
      </c>
      <c r="O721">
        <v>6.9</v>
      </c>
      <c r="P721">
        <v>211</v>
      </c>
      <c r="Q721">
        <v>93</v>
      </c>
      <c r="R721">
        <v>216366733</v>
      </c>
      <c r="S721">
        <v>145000000</v>
      </c>
      <c r="T721">
        <f>Table1[[#This Row],[Gross Revenue]]-Table1[[#This Row],[Budget]]</f>
        <v>71366733</v>
      </c>
      <c r="U721">
        <f>YEAR(Table1[[#This Row],[Release Date]])</f>
        <v>2006</v>
      </c>
    </row>
    <row r="722" spans="1:21" x14ac:dyDescent="0.25">
      <c r="A722" t="s">
        <v>5056</v>
      </c>
      <c r="B722">
        <v>1</v>
      </c>
      <c r="C722" s="8">
        <v>39227</v>
      </c>
      <c r="D722" t="s">
        <v>28</v>
      </c>
      <c r="E722" t="s">
        <v>30</v>
      </c>
      <c r="F722" t="s">
        <v>19</v>
      </c>
      <c r="G722" t="s">
        <v>20</v>
      </c>
      <c r="H722" t="s">
        <v>36</v>
      </c>
      <c r="I722" t="s">
        <v>2931</v>
      </c>
      <c r="J722" t="s">
        <v>469</v>
      </c>
      <c r="K722">
        <v>19000</v>
      </c>
      <c r="L722">
        <v>19963</v>
      </c>
      <c r="M722">
        <v>35</v>
      </c>
      <c r="N722">
        <v>11000</v>
      </c>
      <c r="O722">
        <v>6.7</v>
      </c>
      <c r="P722">
        <v>153</v>
      </c>
      <c r="Q722">
        <v>92</v>
      </c>
      <c r="R722">
        <v>83348920</v>
      </c>
      <c r="S722">
        <v>132000000</v>
      </c>
      <c r="T722">
        <f>Table1[[#This Row],[Gross Revenue]]-Table1[[#This Row],[Budget]]</f>
        <v>-48651080</v>
      </c>
      <c r="U722">
        <f>YEAR(Table1[[#This Row],[Release Date]])</f>
        <v>2007</v>
      </c>
    </row>
    <row r="723" spans="1:21" x14ac:dyDescent="0.25">
      <c r="A723" t="s">
        <v>682</v>
      </c>
      <c r="B723">
        <v>1</v>
      </c>
      <c r="C723" s="8">
        <v>36763</v>
      </c>
      <c r="D723" t="s">
        <v>28</v>
      </c>
      <c r="E723" t="s">
        <v>30</v>
      </c>
      <c r="F723" t="s">
        <v>19</v>
      </c>
      <c r="G723" t="s">
        <v>20</v>
      </c>
      <c r="H723" t="s">
        <v>36</v>
      </c>
      <c r="I723" t="s">
        <v>275</v>
      </c>
      <c r="J723" t="s">
        <v>683</v>
      </c>
      <c r="K723">
        <v>1000</v>
      </c>
      <c r="L723">
        <v>2945</v>
      </c>
      <c r="M723">
        <v>0</v>
      </c>
      <c r="N723">
        <v>0</v>
      </c>
      <c r="O723">
        <v>6.5</v>
      </c>
      <c r="P723">
        <v>145</v>
      </c>
      <c r="Q723">
        <v>82</v>
      </c>
      <c r="R723">
        <v>137748063</v>
      </c>
      <c r="S723">
        <v>127500000</v>
      </c>
      <c r="T723">
        <f>Table1[[#This Row],[Gross Revenue]]-Table1[[#This Row],[Budget]]</f>
        <v>10248063</v>
      </c>
      <c r="U723">
        <f>YEAR(Table1[[#This Row],[Release Date]])</f>
        <v>2000</v>
      </c>
    </row>
    <row r="724" spans="1:21" x14ac:dyDescent="0.25">
      <c r="A724" t="s">
        <v>2575</v>
      </c>
      <c r="B724">
        <v>1</v>
      </c>
      <c r="C724" s="8">
        <v>37774</v>
      </c>
      <c r="D724" t="s">
        <v>17</v>
      </c>
      <c r="E724" t="s">
        <v>18</v>
      </c>
      <c r="F724" t="s">
        <v>19</v>
      </c>
      <c r="G724" t="s">
        <v>2881</v>
      </c>
      <c r="H724" t="s">
        <v>21</v>
      </c>
      <c r="I724" t="s">
        <v>2576</v>
      </c>
      <c r="J724" t="s">
        <v>2577</v>
      </c>
      <c r="K724">
        <v>262</v>
      </c>
      <c r="L724">
        <v>509</v>
      </c>
      <c r="M724">
        <v>0</v>
      </c>
      <c r="N724">
        <v>244</v>
      </c>
      <c r="O724">
        <v>6.1</v>
      </c>
      <c r="P724">
        <v>71</v>
      </c>
      <c r="Q724">
        <v>78</v>
      </c>
      <c r="R724">
        <v>10018</v>
      </c>
      <c r="S724">
        <v>1000000</v>
      </c>
      <c r="T724">
        <f>Table1[[#This Row],[Gross Revenue]]-Table1[[#This Row],[Budget]]</f>
        <v>-989982</v>
      </c>
      <c r="U724">
        <f>YEAR(Table1[[#This Row],[Release Date]])</f>
        <v>2003</v>
      </c>
    </row>
    <row r="725" spans="1:21" x14ac:dyDescent="0.25">
      <c r="A725" t="s">
        <v>1113</v>
      </c>
      <c r="B725">
        <v>1</v>
      </c>
      <c r="C725" s="8">
        <v>36988</v>
      </c>
      <c r="D725" t="s">
        <v>28</v>
      </c>
      <c r="E725" t="s">
        <v>25</v>
      </c>
      <c r="F725" t="s">
        <v>19</v>
      </c>
      <c r="G725" t="s">
        <v>20</v>
      </c>
      <c r="H725" t="s">
        <v>38</v>
      </c>
      <c r="I725" t="s">
        <v>1114</v>
      </c>
      <c r="J725" t="s">
        <v>1115</v>
      </c>
      <c r="K725">
        <v>22000</v>
      </c>
      <c r="L725">
        <v>24382</v>
      </c>
      <c r="M725">
        <v>71</v>
      </c>
      <c r="N725">
        <v>139</v>
      </c>
      <c r="O725">
        <v>6</v>
      </c>
      <c r="P725">
        <v>25</v>
      </c>
      <c r="Q725">
        <v>98</v>
      </c>
      <c r="R725">
        <v>295468</v>
      </c>
      <c r="S725">
        <v>500000</v>
      </c>
      <c r="T725">
        <f>Table1[[#This Row],[Gross Revenue]]-Table1[[#This Row],[Budget]]</f>
        <v>-204532</v>
      </c>
      <c r="U725">
        <f>YEAR(Table1[[#This Row],[Release Date]])</f>
        <v>2001</v>
      </c>
    </row>
    <row r="726" spans="1:21" x14ac:dyDescent="0.25">
      <c r="A726" t="s">
        <v>3312</v>
      </c>
      <c r="B726">
        <v>1</v>
      </c>
      <c r="C726" s="8">
        <v>38189</v>
      </c>
      <c r="D726" t="s">
        <v>28</v>
      </c>
      <c r="E726" t="s">
        <v>37</v>
      </c>
      <c r="F726" t="s">
        <v>19</v>
      </c>
      <c r="G726" t="s">
        <v>34</v>
      </c>
      <c r="H726" t="s">
        <v>43</v>
      </c>
      <c r="I726" t="s">
        <v>3313</v>
      </c>
      <c r="J726" t="s">
        <v>3314</v>
      </c>
      <c r="K726">
        <v>741</v>
      </c>
      <c r="L726">
        <v>1834</v>
      </c>
      <c r="M726">
        <v>2</v>
      </c>
      <c r="N726">
        <v>0</v>
      </c>
      <c r="O726">
        <v>3.9</v>
      </c>
      <c r="P726">
        <v>141</v>
      </c>
      <c r="Q726">
        <v>87</v>
      </c>
      <c r="R726">
        <v>26876529</v>
      </c>
      <c r="S726">
        <v>27000000</v>
      </c>
      <c r="T726">
        <f>Table1[[#This Row],[Gross Revenue]]-Table1[[#This Row],[Budget]]</f>
        <v>-123471</v>
      </c>
      <c r="U726">
        <f>YEAR(Table1[[#This Row],[Release Date]])</f>
        <v>2004</v>
      </c>
    </row>
    <row r="727" spans="1:21" x14ac:dyDescent="0.25">
      <c r="A727" t="s">
        <v>5270</v>
      </c>
      <c r="B727">
        <v>1</v>
      </c>
      <c r="C727" s="8">
        <v>39363</v>
      </c>
      <c r="D727" t="s">
        <v>28</v>
      </c>
      <c r="E727" t="s">
        <v>32</v>
      </c>
      <c r="F727" t="s">
        <v>19</v>
      </c>
      <c r="G727" t="s">
        <v>20</v>
      </c>
      <c r="H727" t="s">
        <v>43</v>
      </c>
      <c r="I727" t="s">
        <v>2496</v>
      </c>
      <c r="J727" t="s">
        <v>5271</v>
      </c>
      <c r="K727">
        <v>1000</v>
      </c>
      <c r="L727">
        <v>3962</v>
      </c>
      <c r="M727">
        <v>19</v>
      </c>
      <c r="N727">
        <v>37000</v>
      </c>
      <c r="O727">
        <v>5.3</v>
      </c>
      <c r="P727">
        <v>163</v>
      </c>
      <c r="Q727">
        <v>114</v>
      </c>
      <c r="R727">
        <v>28772222</v>
      </c>
      <c r="S727">
        <v>105000000</v>
      </c>
      <c r="T727">
        <f>Table1[[#This Row],[Gross Revenue]]-Table1[[#This Row],[Budget]]</f>
        <v>-76227778</v>
      </c>
      <c r="U727">
        <f>YEAR(Table1[[#This Row],[Release Date]])</f>
        <v>2007</v>
      </c>
    </row>
    <row r="728" spans="1:21" x14ac:dyDescent="0.25">
      <c r="A728" t="s">
        <v>4985</v>
      </c>
      <c r="B728">
        <v>1</v>
      </c>
      <c r="C728" s="8">
        <v>39184</v>
      </c>
      <c r="D728" t="s">
        <v>28</v>
      </c>
      <c r="E728" t="s">
        <v>32</v>
      </c>
      <c r="F728" t="s">
        <v>19</v>
      </c>
      <c r="G728" t="s">
        <v>20</v>
      </c>
      <c r="H728" t="s">
        <v>38</v>
      </c>
      <c r="I728" t="s">
        <v>449</v>
      </c>
      <c r="J728" t="s">
        <v>4986</v>
      </c>
      <c r="K728">
        <v>2000</v>
      </c>
      <c r="L728">
        <v>3089</v>
      </c>
      <c r="M728">
        <v>249</v>
      </c>
      <c r="N728">
        <v>0</v>
      </c>
      <c r="O728">
        <v>5.8</v>
      </c>
      <c r="P728">
        <v>29</v>
      </c>
      <c r="Q728">
        <v>103</v>
      </c>
      <c r="R728">
        <v>8691</v>
      </c>
      <c r="S728">
        <v>4500000</v>
      </c>
      <c r="T728">
        <f>Table1[[#This Row],[Gross Revenue]]-Table1[[#This Row],[Budget]]</f>
        <v>-4491309</v>
      </c>
      <c r="U728">
        <f>YEAR(Table1[[#This Row],[Release Date]])</f>
        <v>2007</v>
      </c>
    </row>
    <row r="729" spans="1:21" x14ac:dyDescent="0.25">
      <c r="A729" t="s">
        <v>5218</v>
      </c>
      <c r="B729">
        <v>1</v>
      </c>
      <c r="C729" s="8">
        <v>39328</v>
      </c>
      <c r="D729" t="s">
        <v>28</v>
      </c>
      <c r="E729" t="s">
        <v>25</v>
      </c>
      <c r="F729" t="s">
        <v>19</v>
      </c>
      <c r="G729" t="s">
        <v>20</v>
      </c>
      <c r="H729" t="s">
        <v>38</v>
      </c>
      <c r="I729" t="s">
        <v>416</v>
      </c>
      <c r="J729" t="s">
        <v>5219</v>
      </c>
      <c r="K729">
        <v>8000</v>
      </c>
      <c r="L729">
        <v>12556</v>
      </c>
      <c r="M729">
        <v>164</v>
      </c>
      <c r="N729">
        <v>14000</v>
      </c>
      <c r="O729">
        <v>6</v>
      </c>
      <c r="P729">
        <v>173</v>
      </c>
      <c r="Q729">
        <v>107</v>
      </c>
      <c r="R729">
        <v>90353764</v>
      </c>
      <c r="S729">
        <v>40000000</v>
      </c>
      <c r="T729">
        <f>Table1[[#This Row],[Gross Revenue]]-Table1[[#This Row],[Budget]]</f>
        <v>50353764</v>
      </c>
      <c r="U729">
        <f>YEAR(Table1[[#This Row],[Release Date]])</f>
        <v>2007</v>
      </c>
    </row>
    <row r="730" spans="1:21" x14ac:dyDescent="0.25">
      <c r="A730" t="s">
        <v>2160</v>
      </c>
      <c r="B730">
        <v>1</v>
      </c>
      <c r="C730" s="8">
        <v>37549</v>
      </c>
      <c r="D730" t="s">
        <v>28</v>
      </c>
      <c r="E730" t="s">
        <v>25</v>
      </c>
      <c r="F730" t="s">
        <v>19</v>
      </c>
      <c r="G730" t="s">
        <v>20</v>
      </c>
      <c r="H730" t="s">
        <v>38</v>
      </c>
      <c r="I730" t="s">
        <v>356</v>
      </c>
      <c r="J730" t="s">
        <v>2161</v>
      </c>
      <c r="K730">
        <v>24000</v>
      </c>
      <c r="L730">
        <v>41701</v>
      </c>
      <c r="M730">
        <v>1000</v>
      </c>
      <c r="N730">
        <v>0</v>
      </c>
      <c r="O730">
        <v>6.2</v>
      </c>
      <c r="P730">
        <v>193</v>
      </c>
      <c r="Q730">
        <v>104</v>
      </c>
      <c r="R730">
        <v>39692139</v>
      </c>
      <c r="S730">
        <v>35000000</v>
      </c>
      <c r="T730">
        <f>Table1[[#This Row],[Gross Revenue]]-Table1[[#This Row],[Budget]]</f>
        <v>4692139</v>
      </c>
      <c r="U730">
        <f>YEAR(Table1[[#This Row],[Release Date]])</f>
        <v>2002</v>
      </c>
    </row>
    <row r="731" spans="1:21" x14ac:dyDescent="0.25">
      <c r="A731" t="s">
        <v>3050</v>
      </c>
      <c r="B731">
        <v>1</v>
      </c>
      <c r="C731" s="8">
        <v>38035</v>
      </c>
      <c r="D731" t="s">
        <v>28</v>
      </c>
      <c r="E731" t="s">
        <v>18</v>
      </c>
      <c r="F731" t="s">
        <v>19</v>
      </c>
      <c r="G731" t="s">
        <v>20</v>
      </c>
      <c r="H731" t="s">
        <v>38</v>
      </c>
      <c r="I731" t="s">
        <v>399</v>
      </c>
      <c r="J731" t="s">
        <v>2161</v>
      </c>
      <c r="K731">
        <v>2000</v>
      </c>
      <c r="L731">
        <v>4738</v>
      </c>
      <c r="M731">
        <v>1000</v>
      </c>
      <c r="N731">
        <v>21000</v>
      </c>
      <c r="O731">
        <v>8.1</v>
      </c>
      <c r="P731">
        <v>488</v>
      </c>
      <c r="Q731">
        <v>122</v>
      </c>
      <c r="R731">
        <v>74273505</v>
      </c>
      <c r="S731">
        <v>25000000</v>
      </c>
      <c r="T731">
        <f>Table1[[#This Row],[Gross Revenue]]-Table1[[#This Row],[Budget]]</f>
        <v>49273505</v>
      </c>
      <c r="U731">
        <f>YEAR(Table1[[#This Row],[Release Date]])</f>
        <v>2004</v>
      </c>
    </row>
    <row r="732" spans="1:21" x14ac:dyDescent="0.25">
      <c r="A732" t="s">
        <v>3200</v>
      </c>
      <c r="B732">
        <v>1</v>
      </c>
      <c r="C732" s="8">
        <v>38124</v>
      </c>
      <c r="D732" t="s">
        <v>28</v>
      </c>
      <c r="E732" t="s">
        <v>25</v>
      </c>
      <c r="F732" t="s">
        <v>19</v>
      </c>
      <c r="G732" t="s">
        <v>20</v>
      </c>
      <c r="H732" t="s">
        <v>38</v>
      </c>
      <c r="I732" t="s">
        <v>356</v>
      </c>
      <c r="J732" t="s">
        <v>2161</v>
      </c>
      <c r="K732">
        <v>24000</v>
      </c>
      <c r="L732">
        <v>36093</v>
      </c>
      <c r="M732">
        <v>1000</v>
      </c>
      <c r="N732">
        <v>0</v>
      </c>
      <c r="O732">
        <v>7</v>
      </c>
      <c r="P732">
        <v>341</v>
      </c>
      <c r="Q732">
        <v>96</v>
      </c>
      <c r="R732">
        <v>60338891</v>
      </c>
      <c r="S732">
        <v>37000000</v>
      </c>
      <c r="T732">
        <f>Table1[[#This Row],[Gross Revenue]]-Table1[[#This Row],[Budget]]</f>
        <v>23338891</v>
      </c>
      <c r="U732">
        <f>YEAR(Table1[[#This Row],[Release Date]])</f>
        <v>2004</v>
      </c>
    </row>
    <row r="733" spans="1:21" x14ac:dyDescent="0.25">
      <c r="A733" t="s">
        <v>3504</v>
      </c>
      <c r="B733">
        <v>1</v>
      </c>
      <c r="C733" s="8">
        <v>38300</v>
      </c>
      <c r="D733" t="s">
        <v>28</v>
      </c>
      <c r="E733" t="s">
        <v>25</v>
      </c>
      <c r="F733" t="s">
        <v>19</v>
      </c>
      <c r="G733" t="s">
        <v>20</v>
      </c>
      <c r="H733" t="s">
        <v>38</v>
      </c>
      <c r="I733" t="s">
        <v>3505</v>
      </c>
      <c r="J733" t="s">
        <v>2161</v>
      </c>
      <c r="K733">
        <v>816</v>
      </c>
      <c r="L733">
        <v>1120</v>
      </c>
      <c r="M733">
        <v>1000</v>
      </c>
      <c r="N733">
        <v>10000</v>
      </c>
      <c r="O733">
        <v>7</v>
      </c>
      <c r="P733">
        <v>341</v>
      </c>
      <c r="Q733">
        <v>106</v>
      </c>
      <c r="R733">
        <v>9190525</v>
      </c>
      <c r="S733">
        <v>7000000</v>
      </c>
      <c r="T733">
        <f>Table1[[#This Row],[Gross Revenue]]-Table1[[#This Row],[Budget]]</f>
        <v>2190525</v>
      </c>
      <c r="U733">
        <f>YEAR(Table1[[#This Row],[Release Date]])</f>
        <v>2004</v>
      </c>
    </row>
    <row r="734" spans="1:21" x14ac:dyDescent="0.25">
      <c r="A734" t="s">
        <v>4078</v>
      </c>
      <c r="B734">
        <v>1</v>
      </c>
      <c r="C734" s="8">
        <v>38631</v>
      </c>
      <c r="D734" t="s">
        <v>28</v>
      </c>
      <c r="E734" t="s">
        <v>30</v>
      </c>
      <c r="F734" t="s">
        <v>19</v>
      </c>
      <c r="G734" t="s">
        <v>20</v>
      </c>
      <c r="H734" t="s">
        <v>43</v>
      </c>
      <c r="I734" t="s">
        <v>424</v>
      </c>
      <c r="J734" t="s">
        <v>2161</v>
      </c>
      <c r="K734">
        <v>13000</v>
      </c>
      <c r="L734">
        <v>25964</v>
      </c>
      <c r="M734">
        <v>1000</v>
      </c>
      <c r="N734">
        <v>36000</v>
      </c>
      <c r="O734">
        <v>7.7</v>
      </c>
      <c r="P734">
        <v>493</v>
      </c>
      <c r="Q734">
        <v>110</v>
      </c>
      <c r="R734">
        <v>171031347</v>
      </c>
      <c r="S734">
        <v>38000000</v>
      </c>
      <c r="T734">
        <f>Table1[[#This Row],[Gross Revenue]]-Table1[[#This Row],[Budget]]</f>
        <v>133031347</v>
      </c>
      <c r="U734">
        <f>YEAR(Table1[[#This Row],[Release Date]])</f>
        <v>2005</v>
      </c>
    </row>
    <row r="735" spans="1:21" x14ac:dyDescent="0.25">
      <c r="A735" t="s">
        <v>4760</v>
      </c>
      <c r="B735">
        <v>1</v>
      </c>
      <c r="C735" s="8">
        <v>39038</v>
      </c>
      <c r="D735" t="s">
        <v>28</v>
      </c>
      <c r="E735" t="s">
        <v>22</v>
      </c>
      <c r="F735" t="s">
        <v>19</v>
      </c>
      <c r="G735" t="s">
        <v>20</v>
      </c>
      <c r="H735" t="s">
        <v>38</v>
      </c>
      <c r="I735" t="s">
        <v>2604</v>
      </c>
      <c r="J735" t="s">
        <v>2161</v>
      </c>
      <c r="K735">
        <v>3000</v>
      </c>
      <c r="L735">
        <v>4082</v>
      </c>
      <c r="M735">
        <v>1000</v>
      </c>
      <c r="N735">
        <v>26000</v>
      </c>
      <c r="O735">
        <v>7.4</v>
      </c>
      <c r="P735">
        <v>535</v>
      </c>
      <c r="Q735">
        <v>104</v>
      </c>
      <c r="R735">
        <v>13214255</v>
      </c>
      <c r="S735">
        <v>11000000</v>
      </c>
      <c r="T735">
        <f>Table1[[#This Row],[Gross Revenue]]-Table1[[#This Row],[Budget]]</f>
        <v>2214255</v>
      </c>
      <c r="U735">
        <f>YEAR(Table1[[#This Row],[Release Date]])</f>
        <v>2006</v>
      </c>
    </row>
    <row r="736" spans="1:21" x14ac:dyDescent="0.25">
      <c r="A736" t="s">
        <v>3937</v>
      </c>
      <c r="B736">
        <v>1</v>
      </c>
      <c r="C736" s="8">
        <v>38545</v>
      </c>
      <c r="D736" t="s">
        <v>28</v>
      </c>
      <c r="E736" t="s">
        <v>32</v>
      </c>
      <c r="F736" t="s">
        <v>19</v>
      </c>
      <c r="G736" t="s">
        <v>20</v>
      </c>
      <c r="H736" t="s">
        <v>38</v>
      </c>
      <c r="I736" t="s">
        <v>58</v>
      </c>
      <c r="J736" t="s">
        <v>3938</v>
      </c>
      <c r="K736">
        <v>22000</v>
      </c>
      <c r="L736">
        <v>26233</v>
      </c>
      <c r="M736">
        <v>20</v>
      </c>
      <c r="N736">
        <v>44000</v>
      </c>
      <c r="O736">
        <v>6.7</v>
      </c>
      <c r="P736">
        <v>391</v>
      </c>
      <c r="Q736">
        <v>105</v>
      </c>
      <c r="R736">
        <v>26589953</v>
      </c>
      <c r="S736">
        <v>10500000</v>
      </c>
      <c r="T736">
        <f>Table1[[#This Row],[Gross Revenue]]-Table1[[#This Row],[Budget]]</f>
        <v>16089953</v>
      </c>
      <c r="U736">
        <f>YEAR(Table1[[#This Row],[Release Date]])</f>
        <v>2005</v>
      </c>
    </row>
    <row r="737" spans="1:21" x14ac:dyDescent="0.25">
      <c r="A737" t="s">
        <v>4762</v>
      </c>
      <c r="B737">
        <v>1</v>
      </c>
      <c r="C737" s="8">
        <v>39040</v>
      </c>
      <c r="D737" t="s">
        <v>28</v>
      </c>
      <c r="E737" t="s">
        <v>25</v>
      </c>
      <c r="F737" t="s">
        <v>230</v>
      </c>
      <c r="G737" t="s">
        <v>494</v>
      </c>
      <c r="H737" t="s">
        <v>43</v>
      </c>
      <c r="I737" t="s">
        <v>4763</v>
      </c>
      <c r="J737" t="s">
        <v>4763</v>
      </c>
      <c r="K737">
        <v>399</v>
      </c>
      <c r="L737">
        <v>688</v>
      </c>
      <c r="M737">
        <v>399</v>
      </c>
      <c r="N737">
        <v>14000</v>
      </c>
      <c r="O737">
        <v>7.6</v>
      </c>
      <c r="P737">
        <v>41</v>
      </c>
      <c r="Q737">
        <v>115</v>
      </c>
      <c r="R737">
        <v>44456509</v>
      </c>
      <c r="S737">
        <v>5000000</v>
      </c>
      <c r="T737">
        <f>Table1[[#This Row],[Gross Revenue]]-Table1[[#This Row],[Budget]]</f>
        <v>39456509</v>
      </c>
      <c r="U737">
        <f>YEAR(Table1[[#This Row],[Release Date]])</f>
        <v>2006</v>
      </c>
    </row>
    <row r="738" spans="1:21" x14ac:dyDescent="0.25">
      <c r="A738" t="s">
        <v>4899</v>
      </c>
      <c r="B738">
        <v>1</v>
      </c>
      <c r="C738" s="8">
        <v>39130</v>
      </c>
      <c r="D738" t="s">
        <v>28</v>
      </c>
      <c r="E738" t="s">
        <v>25</v>
      </c>
      <c r="F738" t="s">
        <v>19</v>
      </c>
      <c r="G738" t="s">
        <v>20</v>
      </c>
      <c r="H738" t="s">
        <v>38</v>
      </c>
      <c r="I738" t="s">
        <v>2264</v>
      </c>
      <c r="J738" t="s">
        <v>4900</v>
      </c>
      <c r="K738">
        <v>17000</v>
      </c>
      <c r="L738">
        <v>38751</v>
      </c>
      <c r="M738">
        <v>133</v>
      </c>
      <c r="N738">
        <v>97000</v>
      </c>
      <c r="O738">
        <v>6.7</v>
      </c>
      <c r="P738">
        <v>418</v>
      </c>
      <c r="Q738">
        <v>107</v>
      </c>
      <c r="R738">
        <v>101470202</v>
      </c>
      <c r="S738">
        <v>32000000</v>
      </c>
      <c r="T738">
        <f>Table1[[#This Row],[Gross Revenue]]-Table1[[#This Row],[Budget]]</f>
        <v>69470202</v>
      </c>
      <c r="U738">
        <f>YEAR(Table1[[#This Row],[Release Date]])</f>
        <v>2007</v>
      </c>
    </row>
    <row r="739" spans="1:21" x14ac:dyDescent="0.25">
      <c r="A739" t="s">
        <v>5113</v>
      </c>
      <c r="B739">
        <v>1</v>
      </c>
      <c r="C739" s="8">
        <v>39263</v>
      </c>
      <c r="D739" t="s">
        <v>28</v>
      </c>
      <c r="E739" t="s">
        <v>25</v>
      </c>
      <c r="F739" t="s">
        <v>19</v>
      </c>
      <c r="G739" t="s">
        <v>20</v>
      </c>
      <c r="H739" t="s">
        <v>38</v>
      </c>
      <c r="I739" t="s">
        <v>917</v>
      </c>
      <c r="J739" t="s">
        <v>4900</v>
      </c>
      <c r="K739">
        <v>11000</v>
      </c>
      <c r="L739">
        <v>12239</v>
      </c>
      <c r="M739">
        <v>133</v>
      </c>
      <c r="N739">
        <v>50000</v>
      </c>
      <c r="O739">
        <v>6.6</v>
      </c>
      <c r="P739">
        <v>293</v>
      </c>
      <c r="Q739">
        <v>112</v>
      </c>
      <c r="R739">
        <v>6105175</v>
      </c>
      <c r="S739">
        <v>44000000</v>
      </c>
      <c r="T739">
        <f>Table1[[#This Row],[Gross Revenue]]-Table1[[#This Row],[Budget]]</f>
        <v>-37894825</v>
      </c>
      <c r="U739">
        <f>YEAR(Table1[[#This Row],[Release Date]])</f>
        <v>2007</v>
      </c>
    </row>
    <row r="740" spans="1:21" x14ac:dyDescent="0.25">
      <c r="A740" t="s">
        <v>2827</v>
      </c>
      <c r="B740">
        <v>1</v>
      </c>
      <c r="C740" s="8">
        <v>37910</v>
      </c>
      <c r="D740" t="s">
        <v>28</v>
      </c>
      <c r="E740" t="s">
        <v>25</v>
      </c>
      <c r="F740" t="s">
        <v>2828</v>
      </c>
      <c r="G740" t="s">
        <v>2829</v>
      </c>
      <c r="H740" t="s">
        <v>26</v>
      </c>
      <c r="I740" t="s">
        <v>2830</v>
      </c>
      <c r="J740" t="s">
        <v>2831</v>
      </c>
      <c r="K740">
        <v>53</v>
      </c>
      <c r="L740">
        <v>137</v>
      </c>
      <c r="M740">
        <v>21</v>
      </c>
      <c r="N740">
        <v>0</v>
      </c>
      <c r="O740">
        <v>7.3</v>
      </c>
      <c r="P740">
        <v>51</v>
      </c>
      <c r="Q740">
        <v>90</v>
      </c>
      <c r="R740">
        <v>155972</v>
      </c>
      <c r="S740">
        <v>1500000</v>
      </c>
      <c r="T740">
        <f>Table1[[#This Row],[Gross Revenue]]-Table1[[#This Row],[Budget]]</f>
        <v>-1344028</v>
      </c>
      <c r="U740">
        <f>YEAR(Table1[[#This Row],[Release Date]])</f>
        <v>2003</v>
      </c>
    </row>
    <row r="741" spans="1:21" x14ac:dyDescent="0.25">
      <c r="A741" t="s">
        <v>1622</v>
      </c>
      <c r="B741">
        <v>1</v>
      </c>
      <c r="C741" s="8">
        <v>37258</v>
      </c>
      <c r="D741" t="s">
        <v>28</v>
      </c>
      <c r="E741" t="s">
        <v>32</v>
      </c>
      <c r="F741" t="s">
        <v>19</v>
      </c>
      <c r="G741" t="s">
        <v>20</v>
      </c>
      <c r="H741" t="s">
        <v>38</v>
      </c>
      <c r="I741" t="s">
        <v>597</v>
      </c>
      <c r="J741" t="s">
        <v>315</v>
      </c>
      <c r="K741">
        <v>14000</v>
      </c>
      <c r="L741">
        <v>16611</v>
      </c>
      <c r="M741">
        <v>473</v>
      </c>
      <c r="N741">
        <v>0</v>
      </c>
      <c r="O741">
        <v>6.1</v>
      </c>
      <c r="P741">
        <v>110</v>
      </c>
      <c r="Q741">
        <v>109</v>
      </c>
      <c r="R741">
        <v>26183197</v>
      </c>
      <c r="S741">
        <v>36000000</v>
      </c>
      <c r="T741">
        <f>Table1[[#This Row],[Gross Revenue]]-Table1[[#This Row],[Budget]]</f>
        <v>-9816803</v>
      </c>
      <c r="U741">
        <f>YEAR(Table1[[#This Row],[Release Date]])</f>
        <v>2002</v>
      </c>
    </row>
    <row r="742" spans="1:21" x14ac:dyDescent="0.25">
      <c r="A742" t="s">
        <v>1831</v>
      </c>
      <c r="B742">
        <v>1</v>
      </c>
      <c r="C742" s="8">
        <v>37374</v>
      </c>
      <c r="D742" t="s">
        <v>28</v>
      </c>
      <c r="E742" t="s">
        <v>32</v>
      </c>
      <c r="F742" t="s">
        <v>19</v>
      </c>
      <c r="G742" t="s">
        <v>20</v>
      </c>
      <c r="H742" t="s">
        <v>43</v>
      </c>
      <c r="I742" t="s">
        <v>497</v>
      </c>
      <c r="J742" t="s">
        <v>315</v>
      </c>
      <c r="K742">
        <v>26000</v>
      </c>
      <c r="L742">
        <v>35084</v>
      </c>
      <c r="M742">
        <v>473</v>
      </c>
      <c r="N742">
        <v>0</v>
      </c>
      <c r="O742">
        <v>7</v>
      </c>
      <c r="P742">
        <v>155</v>
      </c>
      <c r="Q742">
        <v>111</v>
      </c>
      <c r="R742">
        <v>106126012</v>
      </c>
      <c r="S742">
        <v>60000000</v>
      </c>
      <c r="T742">
        <f>Table1[[#This Row],[Gross Revenue]]-Table1[[#This Row],[Budget]]</f>
        <v>46126012</v>
      </c>
      <c r="U742">
        <f>YEAR(Table1[[#This Row],[Release Date]])</f>
        <v>2002</v>
      </c>
    </row>
    <row r="743" spans="1:21" x14ac:dyDescent="0.25">
      <c r="A743" t="s">
        <v>2238</v>
      </c>
      <c r="B743">
        <v>1</v>
      </c>
      <c r="C743" s="8">
        <v>37593</v>
      </c>
      <c r="D743" t="s">
        <v>28</v>
      </c>
      <c r="E743" t="s">
        <v>25</v>
      </c>
      <c r="F743" t="s">
        <v>19</v>
      </c>
      <c r="G743" t="s">
        <v>20</v>
      </c>
      <c r="H743" t="s">
        <v>43</v>
      </c>
      <c r="I743" t="s">
        <v>1226</v>
      </c>
      <c r="J743" t="s">
        <v>315</v>
      </c>
      <c r="K743">
        <v>12000</v>
      </c>
      <c r="L743">
        <v>15889</v>
      </c>
      <c r="M743">
        <v>473</v>
      </c>
      <c r="N743">
        <v>0</v>
      </c>
      <c r="O743">
        <v>5.7</v>
      </c>
      <c r="P743">
        <v>161</v>
      </c>
      <c r="Q743">
        <v>118</v>
      </c>
      <c r="R743">
        <v>55808744</v>
      </c>
      <c r="S743">
        <v>53000000</v>
      </c>
      <c r="T743">
        <f>Table1[[#This Row],[Gross Revenue]]-Table1[[#This Row],[Budget]]</f>
        <v>2808744</v>
      </c>
      <c r="U743">
        <f>YEAR(Table1[[#This Row],[Release Date]])</f>
        <v>2002</v>
      </c>
    </row>
    <row r="744" spans="1:21" x14ac:dyDescent="0.25">
      <c r="A744" t="s">
        <v>3640</v>
      </c>
      <c r="B744">
        <v>1</v>
      </c>
      <c r="C744" s="8">
        <v>38374</v>
      </c>
      <c r="D744" t="s">
        <v>28</v>
      </c>
      <c r="E744" t="s">
        <v>18</v>
      </c>
      <c r="F744" t="s">
        <v>19</v>
      </c>
      <c r="G744" t="s">
        <v>20</v>
      </c>
      <c r="H744" t="s">
        <v>38</v>
      </c>
      <c r="I744" t="s">
        <v>687</v>
      </c>
      <c r="J744" t="s">
        <v>315</v>
      </c>
      <c r="K744">
        <v>18000</v>
      </c>
      <c r="L744">
        <v>22517</v>
      </c>
      <c r="M744">
        <v>473</v>
      </c>
      <c r="N744">
        <v>21000</v>
      </c>
      <c r="O744">
        <v>7.4</v>
      </c>
      <c r="P744">
        <v>216</v>
      </c>
      <c r="Q744">
        <v>118</v>
      </c>
      <c r="R744">
        <v>73343413</v>
      </c>
      <c r="S744">
        <v>50000000</v>
      </c>
      <c r="T744">
        <f>Table1[[#This Row],[Gross Revenue]]-Table1[[#This Row],[Budget]]</f>
        <v>23343413</v>
      </c>
      <c r="U744">
        <f>YEAR(Table1[[#This Row],[Release Date]])</f>
        <v>2005</v>
      </c>
    </row>
    <row r="745" spans="1:21" x14ac:dyDescent="0.25">
      <c r="A745" t="s">
        <v>5293</v>
      </c>
      <c r="B745">
        <v>1</v>
      </c>
      <c r="C745" s="8">
        <v>39377</v>
      </c>
      <c r="D745" t="s">
        <v>28</v>
      </c>
      <c r="E745" t="s">
        <v>31</v>
      </c>
      <c r="F745" t="s">
        <v>19</v>
      </c>
      <c r="G745" t="s">
        <v>20</v>
      </c>
      <c r="H745" t="s">
        <v>38</v>
      </c>
      <c r="I745" t="s">
        <v>5294</v>
      </c>
      <c r="J745" t="s">
        <v>315</v>
      </c>
      <c r="K745">
        <v>559</v>
      </c>
      <c r="L745">
        <v>2702</v>
      </c>
      <c r="M745">
        <v>473</v>
      </c>
      <c r="N745">
        <v>76000</v>
      </c>
      <c r="O745">
        <v>7.9</v>
      </c>
      <c r="P745">
        <v>349</v>
      </c>
      <c r="Q745">
        <v>167</v>
      </c>
      <c r="R745">
        <v>161029270</v>
      </c>
      <c r="S745">
        <v>28000000</v>
      </c>
      <c r="T745">
        <f>Table1[[#This Row],[Gross Revenue]]-Table1[[#This Row],[Budget]]</f>
        <v>133029270</v>
      </c>
      <c r="U745">
        <f>YEAR(Table1[[#This Row],[Release Date]])</f>
        <v>2007</v>
      </c>
    </row>
    <row r="746" spans="1:21" x14ac:dyDescent="0.25">
      <c r="A746" t="s">
        <v>773</v>
      </c>
      <c r="B746">
        <v>1</v>
      </c>
      <c r="C746" s="8">
        <v>36806</v>
      </c>
      <c r="D746" t="s">
        <v>28</v>
      </c>
      <c r="E746" t="s">
        <v>18</v>
      </c>
      <c r="F746" t="s">
        <v>230</v>
      </c>
      <c r="G746" t="s">
        <v>774</v>
      </c>
      <c r="H746" t="s">
        <v>38</v>
      </c>
      <c r="I746" t="s">
        <v>775</v>
      </c>
      <c r="J746" t="s">
        <v>776</v>
      </c>
      <c r="K746">
        <v>827</v>
      </c>
      <c r="L746">
        <v>856</v>
      </c>
      <c r="M746">
        <v>44</v>
      </c>
      <c r="N746">
        <v>0</v>
      </c>
      <c r="O746">
        <v>7.9</v>
      </c>
      <c r="P746">
        <v>94</v>
      </c>
      <c r="Q746">
        <v>114</v>
      </c>
      <c r="R746">
        <v>1221261</v>
      </c>
      <c r="S746">
        <v>1500000</v>
      </c>
      <c r="T746">
        <f>Table1[[#This Row],[Gross Revenue]]-Table1[[#This Row],[Budget]]</f>
        <v>-278739</v>
      </c>
      <c r="U746">
        <f>YEAR(Table1[[#This Row],[Release Date]])</f>
        <v>2000</v>
      </c>
    </row>
    <row r="747" spans="1:21" x14ac:dyDescent="0.25">
      <c r="A747" t="s">
        <v>3705</v>
      </c>
      <c r="B747">
        <v>1</v>
      </c>
      <c r="C747" s="8">
        <v>38410</v>
      </c>
      <c r="D747" t="s">
        <v>28</v>
      </c>
      <c r="E747" t="s">
        <v>25</v>
      </c>
      <c r="F747" t="s">
        <v>23</v>
      </c>
      <c r="G747" t="s">
        <v>24</v>
      </c>
      <c r="H747"/>
      <c r="I747" t="s">
        <v>3706</v>
      </c>
      <c r="J747" t="s">
        <v>3707</v>
      </c>
      <c r="K747">
        <v>595</v>
      </c>
      <c r="L747">
        <v>1519</v>
      </c>
      <c r="M747">
        <v>766</v>
      </c>
      <c r="N747">
        <v>0</v>
      </c>
      <c r="O747">
        <v>7.3</v>
      </c>
      <c r="P747">
        <v>115</v>
      </c>
      <c r="Q747">
        <v>99</v>
      </c>
      <c r="R747">
        <v>274385</v>
      </c>
      <c r="S747">
        <v>4000000</v>
      </c>
      <c r="T747">
        <f>Table1[[#This Row],[Gross Revenue]]-Table1[[#This Row],[Budget]]</f>
        <v>-3725615</v>
      </c>
      <c r="U747">
        <f>YEAR(Table1[[#This Row],[Release Date]])</f>
        <v>2005</v>
      </c>
    </row>
    <row r="748" spans="1:21" x14ac:dyDescent="0.25">
      <c r="A748" t="s">
        <v>4736</v>
      </c>
      <c r="B748">
        <v>1</v>
      </c>
      <c r="C748" s="8">
        <v>39023</v>
      </c>
      <c r="D748" t="s">
        <v>28</v>
      </c>
      <c r="E748" t="s">
        <v>37</v>
      </c>
      <c r="F748" t="s">
        <v>19</v>
      </c>
      <c r="G748" t="s">
        <v>20</v>
      </c>
      <c r="H748" t="s">
        <v>38</v>
      </c>
      <c r="I748" t="s">
        <v>4737</v>
      </c>
      <c r="J748" t="s">
        <v>4738</v>
      </c>
      <c r="K748">
        <v>394</v>
      </c>
      <c r="L748">
        <v>673</v>
      </c>
      <c r="M748">
        <v>201</v>
      </c>
      <c r="N748">
        <v>70000</v>
      </c>
      <c r="O748">
        <v>6.5</v>
      </c>
      <c r="P748">
        <v>543</v>
      </c>
      <c r="Q748">
        <v>96</v>
      </c>
      <c r="R748">
        <v>54239856</v>
      </c>
      <c r="S748">
        <v>17000000</v>
      </c>
      <c r="T748">
        <f>Table1[[#This Row],[Gross Revenue]]-Table1[[#This Row],[Budget]]</f>
        <v>37239856</v>
      </c>
      <c r="U748">
        <f>YEAR(Table1[[#This Row],[Release Date]])</f>
        <v>2006</v>
      </c>
    </row>
    <row r="749" spans="1:21" x14ac:dyDescent="0.25">
      <c r="A749" t="s">
        <v>1765</v>
      </c>
      <c r="B749">
        <v>1</v>
      </c>
      <c r="C749" s="8">
        <v>37341</v>
      </c>
      <c r="D749" t="s">
        <v>28</v>
      </c>
      <c r="E749" t="s">
        <v>31</v>
      </c>
      <c r="F749" t="s">
        <v>19</v>
      </c>
      <c r="G749" t="s">
        <v>20</v>
      </c>
      <c r="H749" t="s">
        <v>38</v>
      </c>
      <c r="I749" t="s">
        <v>201</v>
      </c>
      <c r="J749" t="s">
        <v>1766</v>
      </c>
      <c r="K749">
        <v>3000</v>
      </c>
      <c r="L749">
        <v>5185</v>
      </c>
      <c r="M749">
        <v>13</v>
      </c>
      <c r="N749">
        <v>0</v>
      </c>
      <c r="O749">
        <v>6.3</v>
      </c>
      <c r="P749">
        <v>39</v>
      </c>
      <c r="Q749">
        <v>98</v>
      </c>
      <c r="R749">
        <v>296665</v>
      </c>
      <c r="S749">
        <v>5000000</v>
      </c>
      <c r="T749">
        <f>Table1[[#This Row],[Gross Revenue]]-Table1[[#This Row],[Budget]]</f>
        <v>-4703335</v>
      </c>
      <c r="U749">
        <f>YEAR(Table1[[#This Row],[Release Date]])</f>
        <v>2002</v>
      </c>
    </row>
    <row r="750" spans="1:21" x14ac:dyDescent="0.25">
      <c r="A750" t="s">
        <v>2352</v>
      </c>
      <c r="B750">
        <v>1</v>
      </c>
      <c r="C750" s="8">
        <v>37647</v>
      </c>
      <c r="D750" t="s">
        <v>17</v>
      </c>
      <c r="E750" t="s">
        <v>31</v>
      </c>
      <c r="F750" t="s">
        <v>19</v>
      </c>
      <c r="G750" t="s">
        <v>20</v>
      </c>
      <c r="H750" t="s">
        <v>53</v>
      </c>
      <c r="I750" t="s">
        <v>2353</v>
      </c>
      <c r="J750" t="s">
        <v>1766</v>
      </c>
      <c r="K750">
        <v>373</v>
      </c>
      <c r="L750">
        <v>1136</v>
      </c>
      <c r="M750">
        <v>13</v>
      </c>
      <c r="N750">
        <v>592</v>
      </c>
      <c r="O750">
        <v>6.8</v>
      </c>
      <c r="P750">
        <v>123</v>
      </c>
      <c r="Q750">
        <v>89</v>
      </c>
      <c r="R750">
        <v>653621</v>
      </c>
      <c r="S750">
        <v>2000000</v>
      </c>
      <c r="T750">
        <f>Table1[[#This Row],[Gross Revenue]]-Table1[[#This Row],[Budget]]</f>
        <v>-1346379</v>
      </c>
      <c r="U750">
        <f>YEAR(Table1[[#This Row],[Release Date]])</f>
        <v>2003</v>
      </c>
    </row>
    <row r="751" spans="1:21" x14ac:dyDescent="0.25">
      <c r="A751" t="s">
        <v>1445</v>
      </c>
      <c r="B751">
        <v>1</v>
      </c>
      <c r="C751" s="8">
        <v>37161</v>
      </c>
      <c r="D751" t="s">
        <v>28</v>
      </c>
      <c r="E751" t="s">
        <v>25</v>
      </c>
      <c r="F751" t="s">
        <v>230</v>
      </c>
      <c r="G751" t="s">
        <v>515</v>
      </c>
      <c r="H751" t="s">
        <v>38</v>
      </c>
      <c r="I751" t="s">
        <v>1446</v>
      </c>
      <c r="J751" t="s">
        <v>1447</v>
      </c>
      <c r="K751">
        <v>331</v>
      </c>
      <c r="L751">
        <v>387</v>
      </c>
      <c r="M751">
        <v>58</v>
      </c>
      <c r="N751">
        <v>0</v>
      </c>
      <c r="O751">
        <v>7.7</v>
      </c>
      <c r="P751">
        <v>64</v>
      </c>
      <c r="Q751">
        <v>113</v>
      </c>
      <c r="R751">
        <v>146402</v>
      </c>
      <c r="S751">
        <v>4000000</v>
      </c>
      <c r="T751">
        <f>Table1[[#This Row],[Gross Revenue]]-Table1[[#This Row],[Budget]]</f>
        <v>-3853598</v>
      </c>
      <c r="U751">
        <f>YEAR(Table1[[#This Row],[Release Date]])</f>
        <v>2001</v>
      </c>
    </row>
    <row r="752" spans="1:21" x14ac:dyDescent="0.25">
      <c r="A752" t="s">
        <v>1341</v>
      </c>
      <c r="B752">
        <v>1</v>
      </c>
      <c r="C752" s="8">
        <v>37103</v>
      </c>
      <c r="D752" t="s">
        <v>28</v>
      </c>
      <c r="E752" t="s">
        <v>18</v>
      </c>
      <c r="F752" t="s">
        <v>476</v>
      </c>
      <c r="G752" t="s">
        <v>133</v>
      </c>
      <c r="H752" t="s">
        <v>38</v>
      </c>
      <c r="I752" t="s">
        <v>1342</v>
      </c>
      <c r="J752" t="s">
        <v>1343</v>
      </c>
      <c r="K752">
        <v>1000</v>
      </c>
      <c r="L752">
        <v>1211</v>
      </c>
      <c r="M752">
        <v>353</v>
      </c>
      <c r="N752">
        <v>28000</v>
      </c>
      <c r="O752">
        <v>8.6999999999999993</v>
      </c>
      <c r="P752">
        <v>214</v>
      </c>
      <c r="Q752">
        <v>135</v>
      </c>
      <c r="R752">
        <v>7563397</v>
      </c>
      <c r="S752">
        <v>3300000</v>
      </c>
      <c r="T752">
        <f>Table1[[#This Row],[Gross Revenue]]-Table1[[#This Row],[Budget]]</f>
        <v>4263397</v>
      </c>
      <c r="U752">
        <f>YEAR(Table1[[#This Row],[Release Date]])</f>
        <v>2001</v>
      </c>
    </row>
    <row r="753" spans="1:21" x14ac:dyDescent="0.25">
      <c r="A753" t="s">
        <v>2454</v>
      </c>
      <c r="B753">
        <v>1</v>
      </c>
      <c r="C753" s="8">
        <v>37707</v>
      </c>
      <c r="D753" t="s">
        <v>28</v>
      </c>
      <c r="E753" t="s">
        <v>22</v>
      </c>
      <c r="F753" t="s">
        <v>19</v>
      </c>
      <c r="G753" t="s">
        <v>35</v>
      </c>
      <c r="H753" t="s">
        <v>38</v>
      </c>
      <c r="I753" t="s">
        <v>563</v>
      </c>
      <c r="J753" t="s">
        <v>1343</v>
      </c>
      <c r="K753">
        <v>883</v>
      </c>
      <c r="L753">
        <v>1565</v>
      </c>
      <c r="M753">
        <v>353</v>
      </c>
      <c r="N753">
        <v>0</v>
      </c>
      <c r="O753">
        <v>7.5</v>
      </c>
      <c r="P753">
        <v>226</v>
      </c>
      <c r="Q753">
        <v>129</v>
      </c>
      <c r="R753">
        <v>33565375</v>
      </c>
      <c r="S753">
        <v>15000000</v>
      </c>
      <c r="T753">
        <f>Table1[[#This Row],[Gross Revenue]]-Table1[[#This Row],[Budget]]</f>
        <v>18565375</v>
      </c>
      <c r="U753">
        <f>YEAR(Table1[[#This Row],[Release Date]])</f>
        <v>2003</v>
      </c>
    </row>
    <row r="754" spans="1:21" x14ac:dyDescent="0.25">
      <c r="A754" t="s">
        <v>3194</v>
      </c>
      <c r="B754">
        <v>1</v>
      </c>
      <c r="C754" s="8">
        <v>38120</v>
      </c>
      <c r="D754" t="s">
        <v>28</v>
      </c>
      <c r="E754" t="s">
        <v>22</v>
      </c>
      <c r="F754" t="s">
        <v>19</v>
      </c>
      <c r="G754" t="s">
        <v>93</v>
      </c>
      <c r="H754" t="s">
        <v>38</v>
      </c>
      <c r="I754" t="s">
        <v>3195</v>
      </c>
      <c r="J754" t="s">
        <v>1343</v>
      </c>
      <c r="K754">
        <v>45</v>
      </c>
      <c r="L754">
        <v>142</v>
      </c>
      <c r="M754">
        <v>353</v>
      </c>
      <c r="N754">
        <v>0</v>
      </c>
      <c r="O754">
        <v>6.6</v>
      </c>
      <c r="P754">
        <v>229</v>
      </c>
      <c r="Q754">
        <v>121</v>
      </c>
      <c r="R754">
        <v>3073392</v>
      </c>
      <c r="S754">
        <v>25000000</v>
      </c>
      <c r="T754">
        <f>Table1[[#This Row],[Gross Revenue]]-Table1[[#This Row],[Budget]]</f>
        <v>-21926608</v>
      </c>
      <c r="U754">
        <f>YEAR(Table1[[#This Row],[Release Date]])</f>
        <v>2004</v>
      </c>
    </row>
    <row r="755" spans="1:21" x14ac:dyDescent="0.25">
      <c r="A755" t="s">
        <v>924</v>
      </c>
      <c r="B755">
        <v>1</v>
      </c>
      <c r="C755" s="8">
        <v>36885</v>
      </c>
      <c r="D755" t="s">
        <v>28</v>
      </c>
      <c r="E755" t="s">
        <v>25</v>
      </c>
      <c r="F755" t="s">
        <v>19</v>
      </c>
      <c r="G755" t="s">
        <v>20</v>
      </c>
      <c r="H755" t="s">
        <v>38</v>
      </c>
      <c r="I755" t="s">
        <v>345</v>
      </c>
      <c r="J755" t="s">
        <v>925</v>
      </c>
      <c r="K755">
        <v>1000</v>
      </c>
      <c r="L755">
        <v>2687</v>
      </c>
      <c r="M755">
        <v>26</v>
      </c>
      <c r="N755">
        <v>859</v>
      </c>
      <c r="O755">
        <v>5.3</v>
      </c>
      <c r="P755">
        <v>72</v>
      </c>
      <c r="Q755">
        <v>92</v>
      </c>
      <c r="R755">
        <v>5018450</v>
      </c>
      <c r="S755">
        <v>8000000</v>
      </c>
      <c r="T755">
        <f>Table1[[#This Row],[Gross Revenue]]-Table1[[#This Row],[Budget]]</f>
        <v>-2981550</v>
      </c>
      <c r="U755">
        <f>YEAR(Table1[[#This Row],[Release Date]])</f>
        <v>2000</v>
      </c>
    </row>
    <row r="756" spans="1:21" x14ac:dyDescent="0.25">
      <c r="A756" t="s">
        <v>2337</v>
      </c>
      <c r="B756">
        <v>1</v>
      </c>
      <c r="C756" s="8">
        <v>37642</v>
      </c>
      <c r="D756" t="s">
        <v>28</v>
      </c>
      <c r="E756" t="s">
        <v>32</v>
      </c>
      <c r="F756" t="s">
        <v>19</v>
      </c>
      <c r="G756" t="s">
        <v>20</v>
      </c>
      <c r="H756" t="s">
        <v>38</v>
      </c>
      <c r="I756" t="s">
        <v>2338</v>
      </c>
      <c r="J756" t="s">
        <v>2339</v>
      </c>
      <c r="K756">
        <v>87000</v>
      </c>
      <c r="L756">
        <v>103354</v>
      </c>
      <c r="M756">
        <v>17</v>
      </c>
      <c r="N756">
        <v>0</v>
      </c>
      <c r="O756">
        <v>6.6</v>
      </c>
      <c r="P756">
        <v>152</v>
      </c>
      <c r="Q756">
        <v>113</v>
      </c>
      <c r="R756">
        <v>34636443</v>
      </c>
      <c r="S756">
        <v>52000000</v>
      </c>
      <c r="T756">
        <f>Table1[[#This Row],[Gross Revenue]]-Table1[[#This Row],[Budget]]</f>
        <v>-17363557</v>
      </c>
      <c r="U756">
        <f>YEAR(Table1[[#This Row],[Release Date]])</f>
        <v>2003</v>
      </c>
    </row>
    <row r="757" spans="1:21" x14ac:dyDescent="0.25">
      <c r="A757" t="s">
        <v>4051</v>
      </c>
      <c r="B757">
        <v>1</v>
      </c>
      <c r="C757" s="8">
        <v>38615</v>
      </c>
      <c r="D757" t="s">
        <v>28</v>
      </c>
      <c r="E757" t="s">
        <v>31</v>
      </c>
      <c r="F757" t="s">
        <v>19</v>
      </c>
      <c r="G757" t="s">
        <v>20</v>
      </c>
      <c r="H757" t="s">
        <v>38</v>
      </c>
      <c r="I757" t="s">
        <v>1461</v>
      </c>
      <c r="J757" t="s">
        <v>4052</v>
      </c>
      <c r="K757">
        <v>17000</v>
      </c>
      <c r="L757">
        <v>21711</v>
      </c>
      <c r="M757">
        <v>50</v>
      </c>
      <c r="N757">
        <v>0</v>
      </c>
      <c r="O757">
        <v>6.6</v>
      </c>
      <c r="P757">
        <v>259</v>
      </c>
      <c r="Q757">
        <v>106</v>
      </c>
      <c r="R757">
        <v>3571735</v>
      </c>
      <c r="S757">
        <v>10000000</v>
      </c>
      <c r="T757">
        <f>Table1[[#This Row],[Gross Revenue]]-Table1[[#This Row],[Budget]]</f>
        <v>-6428265</v>
      </c>
      <c r="U757">
        <f>YEAR(Table1[[#This Row],[Release Date]])</f>
        <v>2005</v>
      </c>
    </row>
    <row r="758" spans="1:21" x14ac:dyDescent="0.25">
      <c r="A758" t="s">
        <v>2855</v>
      </c>
      <c r="B758">
        <v>1</v>
      </c>
      <c r="C758" s="8">
        <v>37927</v>
      </c>
      <c r="D758" t="s">
        <v>28</v>
      </c>
      <c r="E758" t="s">
        <v>22</v>
      </c>
      <c r="F758" t="s">
        <v>23</v>
      </c>
      <c r="G758" t="s">
        <v>24</v>
      </c>
      <c r="H758" t="s">
        <v>38</v>
      </c>
      <c r="I758" t="s">
        <v>1297</v>
      </c>
      <c r="J758" t="s">
        <v>2856</v>
      </c>
      <c r="K758">
        <v>380</v>
      </c>
      <c r="L758">
        <v>927</v>
      </c>
      <c r="M758">
        <v>207</v>
      </c>
      <c r="N758">
        <v>39000</v>
      </c>
      <c r="O758">
        <v>8.5</v>
      </c>
      <c r="P758">
        <v>215</v>
      </c>
      <c r="Q758">
        <v>137</v>
      </c>
      <c r="R758">
        <v>11284657</v>
      </c>
      <c r="S758">
        <v>2000000</v>
      </c>
      <c r="T758">
        <f>Table1[[#This Row],[Gross Revenue]]-Table1[[#This Row],[Budget]]</f>
        <v>9284657</v>
      </c>
      <c r="U758">
        <f>YEAR(Table1[[#This Row],[Release Date]])</f>
        <v>2003</v>
      </c>
    </row>
    <row r="759" spans="1:21" x14ac:dyDescent="0.25">
      <c r="A759" t="s">
        <v>4059</v>
      </c>
      <c r="B759">
        <v>1</v>
      </c>
      <c r="C759" s="8">
        <v>38621</v>
      </c>
      <c r="D759" t="s">
        <v>28</v>
      </c>
      <c r="E759" t="s">
        <v>32</v>
      </c>
      <c r="F759" t="s">
        <v>19</v>
      </c>
      <c r="G759" t="s">
        <v>20</v>
      </c>
      <c r="H759" t="s">
        <v>43</v>
      </c>
      <c r="I759" t="s">
        <v>114</v>
      </c>
      <c r="J759" t="s">
        <v>2856</v>
      </c>
      <c r="K759">
        <v>40000</v>
      </c>
      <c r="L759">
        <v>55175</v>
      </c>
      <c r="M759">
        <v>207</v>
      </c>
      <c r="N759">
        <v>25000</v>
      </c>
      <c r="O759">
        <v>6</v>
      </c>
      <c r="P759">
        <v>321</v>
      </c>
      <c r="Q759">
        <v>103</v>
      </c>
      <c r="R759">
        <v>67631157</v>
      </c>
      <c r="S759">
        <v>100000000</v>
      </c>
      <c r="T759">
        <f>Table1[[#This Row],[Gross Revenue]]-Table1[[#This Row],[Budget]]</f>
        <v>-32368843</v>
      </c>
      <c r="U759">
        <f>YEAR(Table1[[#This Row],[Release Date]])</f>
        <v>2005</v>
      </c>
    </row>
    <row r="760" spans="1:21" x14ac:dyDescent="0.25">
      <c r="A760" t="s">
        <v>1279</v>
      </c>
      <c r="B760">
        <v>1</v>
      </c>
      <c r="C760" s="8">
        <v>37070</v>
      </c>
      <c r="D760" t="s">
        <v>28</v>
      </c>
      <c r="E760" t="s">
        <v>25</v>
      </c>
      <c r="F760" t="s">
        <v>47</v>
      </c>
      <c r="G760" t="s">
        <v>48</v>
      </c>
      <c r="H760" t="s">
        <v>38</v>
      </c>
      <c r="I760" t="s">
        <v>49</v>
      </c>
      <c r="J760" t="s">
        <v>1280</v>
      </c>
      <c r="K760">
        <v>963</v>
      </c>
      <c r="L760">
        <v>3543</v>
      </c>
      <c r="M760">
        <v>341</v>
      </c>
      <c r="N760">
        <v>0</v>
      </c>
      <c r="O760">
        <v>7.1</v>
      </c>
      <c r="P760">
        <v>128</v>
      </c>
      <c r="Q760">
        <v>111</v>
      </c>
      <c r="R760">
        <v>3076425</v>
      </c>
      <c r="S760">
        <v>8000000</v>
      </c>
      <c r="T760">
        <f>Table1[[#This Row],[Gross Revenue]]-Table1[[#This Row],[Budget]]</f>
        <v>-4923575</v>
      </c>
      <c r="U760">
        <f>YEAR(Table1[[#This Row],[Release Date]])</f>
        <v>2001</v>
      </c>
    </row>
    <row r="761" spans="1:21" x14ac:dyDescent="0.25">
      <c r="A761" t="s">
        <v>3716</v>
      </c>
      <c r="B761">
        <v>1</v>
      </c>
      <c r="C761" s="8">
        <v>38417</v>
      </c>
      <c r="D761" t="s">
        <v>28</v>
      </c>
      <c r="E761" t="s">
        <v>22</v>
      </c>
      <c r="F761" t="s">
        <v>19</v>
      </c>
      <c r="G761" t="s">
        <v>20</v>
      </c>
      <c r="H761" t="s">
        <v>38</v>
      </c>
      <c r="I761" t="s">
        <v>3717</v>
      </c>
      <c r="J761" t="s">
        <v>3718</v>
      </c>
      <c r="K761">
        <v>433</v>
      </c>
      <c r="L761">
        <v>1929</v>
      </c>
      <c r="M761">
        <v>15</v>
      </c>
      <c r="N761">
        <v>448</v>
      </c>
      <c r="O761">
        <v>5.9</v>
      </c>
      <c r="P761">
        <v>21</v>
      </c>
      <c r="Q761">
        <v>96</v>
      </c>
      <c r="R761">
        <v>5005</v>
      </c>
      <c r="S761">
        <v>3000000</v>
      </c>
      <c r="T761">
        <f>Table1[[#This Row],[Gross Revenue]]-Table1[[#This Row],[Budget]]</f>
        <v>-2994995</v>
      </c>
      <c r="U761">
        <f>YEAR(Table1[[#This Row],[Release Date]])</f>
        <v>2005</v>
      </c>
    </row>
    <row r="762" spans="1:21" x14ac:dyDescent="0.25">
      <c r="A762" t="s">
        <v>3008</v>
      </c>
      <c r="B762">
        <v>1</v>
      </c>
      <c r="C762" s="8">
        <v>38011</v>
      </c>
      <c r="D762" t="s">
        <v>28</v>
      </c>
      <c r="E762" t="s">
        <v>22</v>
      </c>
      <c r="F762" t="s">
        <v>19</v>
      </c>
      <c r="G762" t="s">
        <v>20</v>
      </c>
      <c r="H762" t="s">
        <v>43</v>
      </c>
      <c r="I762" t="s">
        <v>305</v>
      </c>
      <c r="J762" t="s">
        <v>3009</v>
      </c>
      <c r="K762">
        <v>10000</v>
      </c>
      <c r="L762">
        <v>13076</v>
      </c>
      <c r="M762">
        <v>508</v>
      </c>
      <c r="N762">
        <v>11000</v>
      </c>
      <c r="O762">
        <v>7.2</v>
      </c>
      <c r="P762">
        <v>323</v>
      </c>
      <c r="Q762">
        <v>104</v>
      </c>
      <c r="R762">
        <v>256386216</v>
      </c>
      <c r="S762">
        <v>150000000</v>
      </c>
      <c r="T762">
        <f>Table1[[#This Row],[Gross Revenue]]-Table1[[#This Row],[Budget]]</f>
        <v>106386216</v>
      </c>
      <c r="U762">
        <f>YEAR(Table1[[#This Row],[Release Date]])</f>
        <v>2004</v>
      </c>
    </row>
    <row r="763" spans="1:21" x14ac:dyDescent="0.25">
      <c r="A763" t="s">
        <v>4364</v>
      </c>
      <c r="B763">
        <v>1</v>
      </c>
      <c r="C763" s="8">
        <v>38807</v>
      </c>
      <c r="D763" t="s">
        <v>28</v>
      </c>
      <c r="E763" t="s">
        <v>22</v>
      </c>
      <c r="F763" t="s">
        <v>19</v>
      </c>
      <c r="G763" t="s">
        <v>20</v>
      </c>
      <c r="H763" t="s">
        <v>43</v>
      </c>
      <c r="I763" t="s">
        <v>2328</v>
      </c>
      <c r="J763" t="s">
        <v>3009</v>
      </c>
      <c r="K763">
        <v>21000</v>
      </c>
      <c r="L763">
        <v>36062</v>
      </c>
      <c r="M763">
        <v>508</v>
      </c>
      <c r="N763">
        <v>33000</v>
      </c>
      <c r="O763">
        <v>6.9</v>
      </c>
      <c r="P763">
        <v>279</v>
      </c>
      <c r="Q763">
        <v>120</v>
      </c>
      <c r="R763">
        <v>58700247</v>
      </c>
      <c r="S763">
        <v>38000000</v>
      </c>
      <c r="T763">
        <f>Table1[[#This Row],[Gross Revenue]]-Table1[[#This Row],[Budget]]</f>
        <v>20700247</v>
      </c>
      <c r="U763">
        <f>YEAR(Table1[[#This Row],[Release Date]])</f>
        <v>2006</v>
      </c>
    </row>
    <row r="764" spans="1:21" x14ac:dyDescent="0.25">
      <c r="A764" t="s">
        <v>4861</v>
      </c>
      <c r="B764">
        <v>1</v>
      </c>
      <c r="C764" s="8">
        <v>39108</v>
      </c>
      <c r="D764" t="s">
        <v>28</v>
      </c>
      <c r="E764" t="s">
        <v>30</v>
      </c>
      <c r="F764" t="s">
        <v>19</v>
      </c>
      <c r="G764" t="s">
        <v>20</v>
      </c>
      <c r="H764" t="s">
        <v>43</v>
      </c>
      <c r="I764" t="s">
        <v>4090</v>
      </c>
      <c r="J764" t="s">
        <v>3009</v>
      </c>
      <c r="K764">
        <v>34000</v>
      </c>
      <c r="L764">
        <v>49355</v>
      </c>
      <c r="M764">
        <v>508</v>
      </c>
      <c r="N764">
        <v>82000</v>
      </c>
      <c r="O764">
        <v>7.6</v>
      </c>
      <c r="P764">
        <v>502</v>
      </c>
      <c r="Q764">
        <v>146</v>
      </c>
      <c r="R764">
        <v>424645577</v>
      </c>
      <c r="S764">
        <v>130000000</v>
      </c>
      <c r="T764">
        <f>Table1[[#This Row],[Gross Revenue]]-Table1[[#This Row],[Budget]]</f>
        <v>294645577</v>
      </c>
      <c r="U764">
        <f>YEAR(Table1[[#This Row],[Release Date]])</f>
        <v>2007</v>
      </c>
    </row>
    <row r="765" spans="1:21" x14ac:dyDescent="0.25">
      <c r="A765" t="s">
        <v>5111</v>
      </c>
      <c r="B765">
        <v>1</v>
      </c>
      <c r="C765" s="8">
        <v>39261</v>
      </c>
      <c r="D765" t="s">
        <v>28</v>
      </c>
      <c r="E765" t="s">
        <v>30</v>
      </c>
      <c r="F765" t="s">
        <v>19</v>
      </c>
      <c r="G765" t="s">
        <v>20</v>
      </c>
      <c r="H765" t="s">
        <v>43</v>
      </c>
      <c r="I765" t="s">
        <v>4090</v>
      </c>
      <c r="J765" t="s">
        <v>3009</v>
      </c>
      <c r="K765">
        <v>34000</v>
      </c>
      <c r="L765">
        <v>81385</v>
      </c>
      <c r="M765">
        <v>508</v>
      </c>
      <c r="N765">
        <v>52000</v>
      </c>
      <c r="O765">
        <v>6.7</v>
      </c>
      <c r="P765">
        <v>403</v>
      </c>
      <c r="Q765">
        <v>123</v>
      </c>
      <c r="R765">
        <v>337103873</v>
      </c>
      <c r="S765">
        <v>125000000</v>
      </c>
      <c r="T765">
        <f>Table1[[#This Row],[Gross Revenue]]-Table1[[#This Row],[Budget]]</f>
        <v>212103873</v>
      </c>
      <c r="U765">
        <f>YEAR(Table1[[#This Row],[Release Date]])</f>
        <v>2007</v>
      </c>
    </row>
    <row r="766" spans="1:21" x14ac:dyDescent="0.25">
      <c r="A766" t="s">
        <v>5320</v>
      </c>
      <c r="B766">
        <v>1</v>
      </c>
      <c r="C766" s="8">
        <v>39391</v>
      </c>
      <c r="D766" t="s">
        <v>28</v>
      </c>
      <c r="E766" t="s">
        <v>30</v>
      </c>
      <c r="F766" t="s">
        <v>19</v>
      </c>
      <c r="G766" t="s">
        <v>20</v>
      </c>
      <c r="H766" t="s">
        <v>43</v>
      </c>
      <c r="I766" t="s">
        <v>4090</v>
      </c>
      <c r="J766" t="s">
        <v>3009</v>
      </c>
      <c r="K766">
        <v>34000</v>
      </c>
      <c r="L766">
        <v>81385</v>
      </c>
      <c r="M766">
        <v>508</v>
      </c>
      <c r="N766">
        <v>38000</v>
      </c>
      <c r="O766">
        <v>6.6</v>
      </c>
      <c r="P766">
        <v>389</v>
      </c>
      <c r="Q766">
        <v>137</v>
      </c>
      <c r="R766">
        <v>281666058</v>
      </c>
      <c r="S766">
        <v>160000000</v>
      </c>
      <c r="T766">
        <f>Table1[[#This Row],[Gross Revenue]]-Table1[[#This Row],[Budget]]</f>
        <v>121666058</v>
      </c>
      <c r="U766">
        <f>YEAR(Table1[[#This Row],[Release Date]])</f>
        <v>2007</v>
      </c>
    </row>
    <row r="767" spans="1:21" x14ac:dyDescent="0.25">
      <c r="A767" t="s">
        <v>4498</v>
      </c>
      <c r="B767">
        <v>1</v>
      </c>
      <c r="C767" s="8">
        <v>38883</v>
      </c>
      <c r="D767" t="s">
        <v>28</v>
      </c>
      <c r="E767" t="s">
        <v>37</v>
      </c>
      <c r="F767" t="s">
        <v>19</v>
      </c>
      <c r="G767" t="s">
        <v>48</v>
      </c>
      <c r="H767" t="s">
        <v>21</v>
      </c>
      <c r="I767" t="s">
        <v>4499</v>
      </c>
      <c r="J767" t="s">
        <v>4500</v>
      </c>
      <c r="K767">
        <v>470</v>
      </c>
      <c r="L767">
        <v>1233</v>
      </c>
      <c r="M767">
        <v>33</v>
      </c>
      <c r="N767">
        <v>0</v>
      </c>
      <c r="O767">
        <v>6.1</v>
      </c>
      <c r="P767">
        <v>279</v>
      </c>
      <c r="Q767">
        <v>89</v>
      </c>
      <c r="R767">
        <v>12843</v>
      </c>
      <c r="S767">
        <v>6000000</v>
      </c>
      <c r="T767">
        <f>Table1[[#This Row],[Gross Revenue]]-Table1[[#This Row],[Budget]]</f>
        <v>-5987157</v>
      </c>
      <c r="U767">
        <f>YEAR(Table1[[#This Row],[Release Date]])</f>
        <v>2006</v>
      </c>
    </row>
    <row r="768" spans="1:21" x14ac:dyDescent="0.25">
      <c r="A768" t="s">
        <v>1915</v>
      </c>
      <c r="B768">
        <v>1</v>
      </c>
      <c r="C768" s="8">
        <v>37418</v>
      </c>
      <c r="D768" t="s">
        <v>28</v>
      </c>
      <c r="E768" t="s">
        <v>32</v>
      </c>
      <c r="F768" t="s">
        <v>19</v>
      </c>
      <c r="G768" t="s">
        <v>20</v>
      </c>
      <c r="H768" t="s">
        <v>36</v>
      </c>
      <c r="I768" t="s">
        <v>163</v>
      </c>
      <c r="J768" t="s">
        <v>531</v>
      </c>
      <c r="K768">
        <v>1000</v>
      </c>
      <c r="L768">
        <v>3175</v>
      </c>
      <c r="M768">
        <v>153</v>
      </c>
      <c r="N768">
        <v>0</v>
      </c>
      <c r="O768">
        <v>5.8</v>
      </c>
      <c r="P768">
        <v>188</v>
      </c>
      <c r="Q768">
        <v>120</v>
      </c>
      <c r="R768">
        <v>24004159</v>
      </c>
      <c r="S768">
        <v>110000000</v>
      </c>
      <c r="T768">
        <f>Table1[[#This Row],[Gross Revenue]]-Table1[[#This Row],[Budget]]</f>
        <v>-85995841</v>
      </c>
      <c r="U768">
        <f>YEAR(Table1[[#This Row],[Release Date]])</f>
        <v>2002</v>
      </c>
    </row>
    <row r="769" spans="1:21" x14ac:dyDescent="0.25">
      <c r="A769" t="s">
        <v>2619</v>
      </c>
      <c r="B769">
        <v>1</v>
      </c>
      <c r="C769" s="8">
        <v>37797</v>
      </c>
      <c r="D769" t="s">
        <v>28</v>
      </c>
      <c r="E769" t="s">
        <v>25</v>
      </c>
      <c r="F769" t="s">
        <v>19</v>
      </c>
      <c r="G769" t="s">
        <v>164</v>
      </c>
      <c r="H769" t="s">
        <v>43</v>
      </c>
      <c r="I769" t="s">
        <v>364</v>
      </c>
      <c r="J769" t="s">
        <v>531</v>
      </c>
      <c r="K769">
        <v>11000</v>
      </c>
      <c r="L769">
        <v>12700</v>
      </c>
      <c r="M769">
        <v>153</v>
      </c>
      <c r="N769">
        <v>7000</v>
      </c>
      <c r="O769">
        <v>6.4</v>
      </c>
      <c r="P769">
        <v>173</v>
      </c>
      <c r="Q769">
        <v>107</v>
      </c>
      <c r="R769">
        <v>137340146</v>
      </c>
      <c r="S769">
        <v>70000000</v>
      </c>
      <c r="T769">
        <f>Table1[[#This Row],[Gross Revenue]]-Table1[[#This Row],[Budget]]</f>
        <v>67340146</v>
      </c>
      <c r="U769">
        <f>YEAR(Table1[[#This Row],[Release Date]])</f>
        <v>2003</v>
      </c>
    </row>
    <row r="770" spans="1:21" x14ac:dyDescent="0.25">
      <c r="A770" t="s">
        <v>4379</v>
      </c>
      <c r="B770">
        <v>1</v>
      </c>
      <c r="C770" s="8">
        <v>38816</v>
      </c>
      <c r="D770" t="s">
        <v>28</v>
      </c>
      <c r="E770" t="s">
        <v>25</v>
      </c>
      <c r="F770" t="s">
        <v>19</v>
      </c>
      <c r="G770" t="s">
        <v>20</v>
      </c>
      <c r="H770" t="s">
        <v>36</v>
      </c>
      <c r="I770" t="s">
        <v>321</v>
      </c>
      <c r="J770" t="s">
        <v>531</v>
      </c>
      <c r="K770">
        <v>3000</v>
      </c>
      <c r="L770">
        <v>5392</v>
      </c>
      <c r="M770">
        <v>153</v>
      </c>
      <c r="N770">
        <v>0</v>
      </c>
      <c r="O770">
        <v>5.2</v>
      </c>
      <c r="P770">
        <v>178</v>
      </c>
      <c r="Q770">
        <v>102</v>
      </c>
      <c r="R770">
        <v>80360866</v>
      </c>
      <c r="S770">
        <v>80000000</v>
      </c>
      <c r="T770">
        <f>Table1[[#This Row],[Gross Revenue]]-Table1[[#This Row],[Budget]]</f>
        <v>360866</v>
      </c>
      <c r="U770">
        <f>YEAR(Table1[[#This Row],[Release Date]])</f>
        <v>2006</v>
      </c>
    </row>
    <row r="771" spans="1:21" x14ac:dyDescent="0.25">
      <c r="A771" t="s">
        <v>4462</v>
      </c>
      <c r="B771">
        <v>1</v>
      </c>
      <c r="C771" s="8">
        <v>38860</v>
      </c>
      <c r="D771" t="s">
        <v>28</v>
      </c>
      <c r="E771" t="s">
        <v>32</v>
      </c>
      <c r="F771" t="s">
        <v>19</v>
      </c>
      <c r="G771" t="s">
        <v>20</v>
      </c>
      <c r="H771" t="s">
        <v>36</v>
      </c>
      <c r="I771" t="s">
        <v>313</v>
      </c>
      <c r="J771" t="s">
        <v>531</v>
      </c>
      <c r="K771">
        <v>4000</v>
      </c>
      <c r="L771">
        <v>6727</v>
      </c>
      <c r="M771">
        <v>153</v>
      </c>
      <c r="N771">
        <v>17000</v>
      </c>
      <c r="O771">
        <v>6.5</v>
      </c>
      <c r="P771">
        <v>154</v>
      </c>
      <c r="Q771">
        <v>105</v>
      </c>
      <c r="R771">
        <v>45290318</v>
      </c>
      <c r="S771">
        <v>42000000</v>
      </c>
      <c r="T771">
        <f>Table1[[#This Row],[Gross Revenue]]-Table1[[#This Row],[Budget]]</f>
        <v>3290318</v>
      </c>
      <c r="U771">
        <f>YEAR(Table1[[#This Row],[Release Date]])</f>
        <v>2006</v>
      </c>
    </row>
    <row r="772" spans="1:21" x14ac:dyDescent="0.25">
      <c r="A772" t="s">
        <v>4956</v>
      </c>
      <c r="B772">
        <v>1</v>
      </c>
      <c r="C772" s="8">
        <v>39165</v>
      </c>
      <c r="D772" t="s">
        <v>28</v>
      </c>
      <c r="E772" t="s">
        <v>25</v>
      </c>
      <c r="F772" t="s">
        <v>19</v>
      </c>
      <c r="G772" t="s">
        <v>20</v>
      </c>
      <c r="H772" t="s">
        <v>43</v>
      </c>
      <c r="I772" t="s">
        <v>4936</v>
      </c>
      <c r="J772" t="s">
        <v>531</v>
      </c>
      <c r="K772">
        <v>35000</v>
      </c>
      <c r="L772">
        <v>49743</v>
      </c>
      <c r="M772">
        <v>153</v>
      </c>
      <c r="N772">
        <v>12000</v>
      </c>
      <c r="O772">
        <v>6.5</v>
      </c>
      <c r="P772">
        <v>173</v>
      </c>
      <c r="Q772">
        <v>117</v>
      </c>
      <c r="R772">
        <v>46280507</v>
      </c>
      <c r="S772">
        <v>40000000</v>
      </c>
      <c r="T772">
        <f>Table1[[#This Row],[Gross Revenue]]-Table1[[#This Row],[Budget]]</f>
        <v>6280507</v>
      </c>
      <c r="U772">
        <f>YEAR(Table1[[#This Row],[Release Date]])</f>
        <v>2007</v>
      </c>
    </row>
    <row r="773" spans="1:21" x14ac:dyDescent="0.25">
      <c r="A773" t="s">
        <v>1222</v>
      </c>
      <c r="B773">
        <v>1</v>
      </c>
      <c r="C773" s="8">
        <v>37038</v>
      </c>
      <c r="D773" t="s">
        <v>28</v>
      </c>
      <c r="E773" t="s">
        <v>22</v>
      </c>
      <c r="F773" t="s">
        <v>19</v>
      </c>
      <c r="G773" t="s">
        <v>20</v>
      </c>
      <c r="H773" t="s">
        <v>36</v>
      </c>
      <c r="I773" t="s">
        <v>39</v>
      </c>
      <c r="J773" t="s">
        <v>297</v>
      </c>
      <c r="K773">
        <v>940</v>
      </c>
      <c r="L773">
        <v>4310</v>
      </c>
      <c r="M773">
        <v>0</v>
      </c>
      <c r="N773">
        <v>0</v>
      </c>
      <c r="O773">
        <v>6.9</v>
      </c>
      <c r="P773">
        <v>128</v>
      </c>
      <c r="Q773">
        <v>152</v>
      </c>
      <c r="R773">
        <v>27796042</v>
      </c>
      <c r="S773">
        <v>72000000</v>
      </c>
      <c r="T773">
        <f>Table1[[#This Row],[Gross Revenue]]-Table1[[#This Row],[Budget]]</f>
        <v>-44203958</v>
      </c>
      <c r="U773">
        <f>YEAR(Table1[[#This Row],[Release Date]])</f>
        <v>2001</v>
      </c>
    </row>
    <row r="774" spans="1:21" x14ac:dyDescent="0.25">
      <c r="A774" t="s">
        <v>3142</v>
      </c>
      <c r="B774">
        <v>1</v>
      </c>
      <c r="C774" s="8">
        <v>38087</v>
      </c>
      <c r="D774" t="s">
        <v>28</v>
      </c>
      <c r="E774" t="s">
        <v>37</v>
      </c>
      <c r="F774" t="s">
        <v>19</v>
      </c>
      <c r="G774" t="s">
        <v>20</v>
      </c>
      <c r="H774" t="s">
        <v>38</v>
      </c>
      <c r="I774" t="s">
        <v>2698</v>
      </c>
      <c r="J774" t="s">
        <v>297</v>
      </c>
      <c r="K774">
        <v>2000</v>
      </c>
      <c r="L774">
        <v>5371</v>
      </c>
      <c r="M774">
        <v>0</v>
      </c>
      <c r="N774">
        <v>20000</v>
      </c>
      <c r="O774">
        <v>7.2</v>
      </c>
      <c r="P774">
        <v>330</v>
      </c>
      <c r="Q774">
        <v>126</v>
      </c>
      <c r="R774">
        <v>25592632</v>
      </c>
      <c r="S774">
        <v>18000000</v>
      </c>
      <c r="T774">
        <f>Table1[[#This Row],[Gross Revenue]]-Table1[[#This Row],[Budget]]</f>
        <v>7592632</v>
      </c>
      <c r="U774">
        <f>YEAR(Table1[[#This Row],[Release Date]])</f>
        <v>2004</v>
      </c>
    </row>
    <row r="775" spans="1:21" x14ac:dyDescent="0.25">
      <c r="A775" t="s">
        <v>2641</v>
      </c>
      <c r="B775">
        <v>1</v>
      </c>
      <c r="C775" s="8">
        <v>37808</v>
      </c>
      <c r="D775" t="s">
        <v>28</v>
      </c>
      <c r="E775" t="s">
        <v>30</v>
      </c>
      <c r="F775" t="s">
        <v>19</v>
      </c>
      <c r="G775" t="s">
        <v>48</v>
      </c>
      <c r="H775" t="s">
        <v>36</v>
      </c>
      <c r="I775" t="s">
        <v>499</v>
      </c>
      <c r="J775" t="s">
        <v>195</v>
      </c>
      <c r="K775">
        <v>23000</v>
      </c>
      <c r="L775">
        <v>24300</v>
      </c>
      <c r="M775">
        <v>155</v>
      </c>
      <c r="N775">
        <v>11000</v>
      </c>
      <c r="O775">
        <v>7.3</v>
      </c>
      <c r="P775">
        <v>118</v>
      </c>
      <c r="Q775">
        <v>120</v>
      </c>
      <c r="R775">
        <v>81593527</v>
      </c>
      <c r="S775">
        <v>40000000</v>
      </c>
      <c r="T775">
        <f>Table1[[#This Row],[Gross Revenue]]-Table1[[#This Row],[Budget]]</f>
        <v>41593527</v>
      </c>
      <c r="U775">
        <f>YEAR(Table1[[#This Row],[Release Date]])</f>
        <v>2003</v>
      </c>
    </row>
    <row r="776" spans="1:21" x14ac:dyDescent="0.25">
      <c r="A776" t="s">
        <v>2427</v>
      </c>
      <c r="B776">
        <v>1</v>
      </c>
      <c r="C776" s="8">
        <v>37691</v>
      </c>
      <c r="D776" t="s">
        <v>17</v>
      </c>
      <c r="E776" t="s">
        <v>18</v>
      </c>
      <c r="F776" t="s">
        <v>19</v>
      </c>
      <c r="G776" t="s">
        <v>20</v>
      </c>
      <c r="H776" t="s">
        <v>38</v>
      </c>
      <c r="I776" t="s">
        <v>321</v>
      </c>
      <c r="J776" t="s">
        <v>2428</v>
      </c>
      <c r="K776">
        <v>3000</v>
      </c>
      <c r="L776">
        <v>3924</v>
      </c>
      <c r="M776">
        <v>436</v>
      </c>
      <c r="N776">
        <v>13000</v>
      </c>
      <c r="O776">
        <v>8.1</v>
      </c>
      <c r="P776">
        <v>374</v>
      </c>
      <c r="Q776">
        <v>147</v>
      </c>
      <c r="R776">
        <v>74098862</v>
      </c>
      <c r="S776">
        <v>40000000</v>
      </c>
      <c r="T776">
        <f>Table1[[#This Row],[Gross Revenue]]-Table1[[#This Row],[Budget]]</f>
        <v>34098862</v>
      </c>
      <c r="U776">
        <f>YEAR(Table1[[#This Row],[Release Date]])</f>
        <v>2003</v>
      </c>
    </row>
    <row r="777" spans="1:21" x14ac:dyDescent="0.25">
      <c r="A777" t="s">
        <v>3442</v>
      </c>
      <c r="B777">
        <v>1</v>
      </c>
      <c r="C777" s="8">
        <v>38262</v>
      </c>
      <c r="D777" t="s">
        <v>28</v>
      </c>
      <c r="E777" t="s">
        <v>32</v>
      </c>
      <c r="F777" t="s">
        <v>19</v>
      </c>
      <c r="G777" t="s">
        <v>20</v>
      </c>
      <c r="H777" t="s">
        <v>43</v>
      </c>
      <c r="I777" t="s">
        <v>521</v>
      </c>
      <c r="J777" t="s">
        <v>2428</v>
      </c>
      <c r="K777">
        <v>19000</v>
      </c>
      <c r="L777">
        <v>20881</v>
      </c>
      <c r="M777">
        <v>436</v>
      </c>
      <c r="N777">
        <v>2000</v>
      </c>
      <c r="O777">
        <v>4.8</v>
      </c>
      <c r="P777">
        <v>223</v>
      </c>
      <c r="Q777">
        <v>103</v>
      </c>
      <c r="R777">
        <v>19781879</v>
      </c>
      <c r="S777">
        <v>60000000</v>
      </c>
      <c r="T777">
        <f>Table1[[#This Row],[Gross Revenue]]-Table1[[#This Row],[Budget]]</f>
        <v>-40218121</v>
      </c>
      <c r="U777">
        <f>YEAR(Table1[[#This Row],[Release Date]])</f>
        <v>2004</v>
      </c>
    </row>
    <row r="778" spans="1:21" x14ac:dyDescent="0.25">
      <c r="A778" t="s">
        <v>5073</v>
      </c>
      <c r="B778">
        <v>1</v>
      </c>
      <c r="C778" s="8">
        <v>39238</v>
      </c>
      <c r="D778" t="s">
        <v>17</v>
      </c>
      <c r="E778" t="s">
        <v>32</v>
      </c>
      <c r="F778" t="s">
        <v>19</v>
      </c>
      <c r="G778" t="s">
        <v>20</v>
      </c>
      <c r="H778" t="s">
        <v>38</v>
      </c>
      <c r="I778" t="s">
        <v>396</v>
      </c>
      <c r="J778" t="s">
        <v>2428</v>
      </c>
      <c r="K778">
        <v>23000</v>
      </c>
      <c r="L778">
        <v>49433</v>
      </c>
      <c r="M778">
        <v>436</v>
      </c>
      <c r="N778">
        <v>32000</v>
      </c>
      <c r="O778">
        <v>6.5</v>
      </c>
      <c r="P778">
        <v>339</v>
      </c>
      <c r="Q778">
        <v>102</v>
      </c>
      <c r="R778">
        <v>13750556</v>
      </c>
      <c r="S778">
        <v>65000000</v>
      </c>
      <c r="T778">
        <f>Table1[[#This Row],[Gross Revenue]]-Table1[[#This Row],[Budget]]</f>
        <v>-51249444</v>
      </c>
      <c r="U778">
        <f>YEAR(Table1[[#This Row],[Release Date]])</f>
        <v>2007</v>
      </c>
    </row>
    <row r="779" spans="1:21" x14ac:dyDescent="0.25">
      <c r="A779" t="s">
        <v>2412</v>
      </c>
      <c r="B779">
        <v>1</v>
      </c>
      <c r="C779" s="8">
        <v>37683</v>
      </c>
      <c r="D779" t="s">
        <v>28</v>
      </c>
      <c r="E779" t="s">
        <v>29</v>
      </c>
      <c r="F779" t="s">
        <v>19</v>
      </c>
      <c r="G779" t="s">
        <v>20</v>
      </c>
      <c r="H779" t="s">
        <v>27</v>
      </c>
      <c r="I779" t="s">
        <v>883</v>
      </c>
      <c r="J779" t="s">
        <v>2413</v>
      </c>
      <c r="K779">
        <v>304</v>
      </c>
      <c r="L779">
        <v>861</v>
      </c>
      <c r="M779">
        <v>0</v>
      </c>
      <c r="N779">
        <v>264</v>
      </c>
      <c r="O779">
        <v>6.4</v>
      </c>
      <c r="P779">
        <v>45</v>
      </c>
      <c r="Q779">
        <v>68</v>
      </c>
      <c r="R779">
        <v>18081626</v>
      </c>
      <c r="S779">
        <v>20000000</v>
      </c>
      <c r="T779">
        <f>Table1[[#This Row],[Gross Revenue]]-Table1[[#This Row],[Budget]]</f>
        <v>-1918374</v>
      </c>
      <c r="U779">
        <f>YEAR(Table1[[#This Row],[Release Date]])</f>
        <v>2003</v>
      </c>
    </row>
    <row r="780" spans="1:21" x14ac:dyDescent="0.25">
      <c r="A780" t="s">
        <v>1240</v>
      </c>
      <c r="B780">
        <v>1</v>
      </c>
      <c r="C780" s="8">
        <v>37048</v>
      </c>
      <c r="D780" t="s">
        <v>28</v>
      </c>
      <c r="E780" t="s">
        <v>18</v>
      </c>
      <c r="F780" t="s">
        <v>19</v>
      </c>
      <c r="G780" t="s">
        <v>20</v>
      </c>
      <c r="H780" t="s">
        <v>38</v>
      </c>
      <c r="I780" t="s">
        <v>58</v>
      </c>
      <c r="J780" t="s">
        <v>144</v>
      </c>
      <c r="K780">
        <v>22000</v>
      </c>
      <c r="L780">
        <v>32871</v>
      </c>
      <c r="M780">
        <v>0</v>
      </c>
      <c r="N780">
        <v>0</v>
      </c>
      <c r="O780">
        <v>6.8</v>
      </c>
      <c r="P780">
        <v>141</v>
      </c>
      <c r="Q780">
        <v>124</v>
      </c>
      <c r="R780">
        <v>71069884</v>
      </c>
      <c r="S780">
        <v>68000000</v>
      </c>
      <c r="T780">
        <f>Table1[[#This Row],[Gross Revenue]]-Table1[[#This Row],[Budget]]</f>
        <v>3069884</v>
      </c>
      <c r="U780">
        <f>YEAR(Table1[[#This Row],[Release Date]])</f>
        <v>2001</v>
      </c>
    </row>
    <row r="781" spans="1:21" x14ac:dyDescent="0.25">
      <c r="A781" t="s">
        <v>2180</v>
      </c>
      <c r="B781">
        <v>1</v>
      </c>
      <c r="C781" s="8">
        <v>37562</v>
      </c>
      <c r="D781" t="s">
        <v>28</v>
      </c>
      <c r="E781" t="s">
        <v>25</v>
      </c>
      <c r="F781" t="s">
        <v>19</v>
      </c>
      <c r="G781" t="s">
        <v>20</v>
      </c>
      <c r="H781" t="s">
        <v>43</v>
      </c>
      <c r="I781" t="s">
        <v>175</v>
      </c>
      <c r="J781" t="s">
        <v>144</v>
      </c>
      <c r="K781">
        <v>11000</v>
      </c>
      <c r="L781">
        <v>13748</v>
      </c>
      <c r="M781">
        <v>0</v>
      </c>
      <c r="N781">
        <v>0</v>
      </c>
      <c r="O781">
        <v>5.2</v>
      </c>
      <c r="P781">
        <v>169</v>
      </c>
      <c r="Q781">
        <v>93</v>
      </c>
      <c r="R781">
        <v>59475623</v>
      </c>
      <c r="S781">
        <v>90000000</v>
      </c>
      <c r="T781">
        <f>Table1[[#This Row],[Gross Revenue]]-Table1[[#This Row],[Budget]]</f>
        <v>-30524377</v>
      </c>
      <c r="U781">
        <f>YEAR(Table1[[#This Row],[Release Date]])</f>
        <v>2002</v>
      </c>
    </row>
    <row r="782" spans="1:21" x14ac:dyDescent="0.25">
      <c r="A782" t="s">
        <v>2965</v>
      </c>
      <c r="B782">
        <v>1</v>
      </c>
      <c r="C782" s="8">
        <v>37985</v>
      </c>
      <c r="D782" t="s">
        <v>28</v>
      </c>
      <c r="E782" t="s">
        <v>25</v>
      </c>
      <c r="F782" t="s">
        <v>19</v>
      </c>
      <c r="G782" t="s">
        <v>20</v>
      </c>
      <c r="H782" t="s">
        <v>38</v>
      </c>
      <c r="I782" t="s">
        <v>1114</v>
      </c>
      <c r="J782" t="s">
        <v>144</v>
      </c>
      <c r="K782">
        <v>22000</v>
      </c>
      <c r="L782">
        <v>24324</v>
      </c>
      <c r="M782">
        <v>0</v>
      </c>
      <c r="N782">
        <v>0</v>
      </c>
      <c r="O782">
        <v>7.4</v>
      </c>
      <c r="P782">
        <v>168</v>
      </c>
      <c r="Q782">
        <v>87</v>
      </c>
      <c r="R782">
        <v>8579684</v>
      </c>
      <c r="S782">
        <v>9000000</v>
      </c>
      <c r="T782">
        <f>Table1[[#This Row],[Gross Revenue]]-Table1[[#This Row],[Budget]]</f>
        <v>-420316</v>
      </c>
      <c r="U782">
        <f>YEAR(Table1[[#This Row],[Release Date]])</f>
        <v>2003</v>
      </c>
    </row>
    <row r="783" spans="1:21" x14ac:dyDescent="0.25">
      <c r="A783" t="s">
        <v>2591</v>
      </c>
      <c r="B783">
        <v>1</v>
      </c>
      <c r="C783" s="8">
        <v>37782</v>
      </c>
      <c r="D783" t="s">
        <v>28</v>
      </c>
      <c r="E783" t="s">
        <v>25</v>
      </c>
      <c r="F783" t="s">
        <v>19</v>
      </c>
      <c r="G783" t="s">
        <v>2881</v>
      </c>
      <c r="H783" t="s">
        <v>38</v>
      </c>
      <c r="I783" t="s">
        <v>2592</v>
      </c>
      <c r="J783" t="s">
        <v>2593</v>
      </c>
      <c r="K783">
        <v>833</v>
      </c>
      <c r="L783">
        <v>2753</v>
      </c>
      <c r="M783">
        <v>3</v>
      </c>
      <c r="N783">
        <v>323</v>
      </c>
      <c r="O783">
        <v>6</v>
      </c>
      <c r="P783">
        <v>20</v>
      </c>
      <c r="Q783">
        <v>86</v>
      </c>
      <c r="R783">
        <v>475000</v>
      </c>
      <c r="S783">
        <v>2800000</v>
      </c>
      <c r="T783">
        <f>Table1[[#This Row],[Gross Revenue]]-Table1[[#This Row],[Budget]]</f>
        <v>-2325000</v>
      </c>
      <c r="U783">
        <f>YEAR(Table1[[#This Row],[Release Date]])</f>
        <v>2003</v>
      </c>
    </row>
    <row r="784" spans="1:21" x14ac:dyDescent="0.25">
      <c r="A784" t="s">
        <v>1209</v>
      </c>
      <c r="B784">
        <v>1</v>
      </c>
      <c r="C784" s="8">
        <v>37033</v>
      </c>
      <c r="D784" t="s">
        <v>28</v>
      </c>
      <c r="E784" t="s">
        <v>25</v>
      </c>
      <c r="F784" t="s">
        <v>19</v>
      </c>
      <c r="G784" t="s">
        <v>20</v>
      </c>
      <c r="H784" t="s">
        <v>38</v>
      </c>
      <c r="I784" t="s">
        <v>1210</v>
      </c>
      <c r="J784" t="s">
        <v>235</v>
      </c>
      <c r="K784">
        <v>474</v>
      </c>
      <c r="L784">
        <v>920</v>
      </c>
      <c r="M784">
        <v>436</v>
      </c>
      <c r="N784">
        <v>47</v>
      </c>
      <c r="O784">
        <v>5.4</v>
      </c>
      <c r="P784">
        <v>9</v>
      </c>
      <c r="Q784">
        <v>96</v>
      </c>
      <c r="R784">
        <v>703</v>
      </c>
      <c r="S784">
        <v>1500000</v>
      </c>
      <c r="T784">
        <f>Table1[[#This Row],[Gross Revenue]]-Table1[[#This Row],[Budget]]</f>
        <v>-1499297</v>
      </c>
      <c r="U784">
        <f>YEAR(Table1[[#This Row],[Release Date]])</f>
        <v>2001</v>
      </c>
    </row>
    <row r="785" spans="1:21" x14ac:dyDescent="0.25">
      <c r="A785" t="s">
        <v>3417</v>
      </c>
      <c r="B785">
        <v>1</v>
      </c>
      <c r="C785" s="8">
        <v>38248</v>
      </c>
      <c r="D785" t="s">
        <v>28</v>
      </c>
      <c r="E785" t="s">
        <v>31</v>
      </c>
      <c r="F785" t="s">
        <v>19</v>
      </c>
      <c r="G785" t="s">
        <v>20</v>
      </c>
      <c r="H785" t="s">
        <v>36</v>
      </c>
      <c r="I785" t="s">
        <v>3418</v>
      </c>
      <c r="J785" t="s">
        <v>3419</v>
      </c>
      <c r="K785">
        <v>721</v>
      </c>
      <c r="L785">
        <v>2453</v>
      </c>
      <c r="M785">
        <v>258</v>
      </c>
      <c r="N785">
        <v>376</v>
      </c>
      <c r="O785">
        <v>5.0999999999999996</v>
      </c>
      <c r="P785">
        <v>47</v>
      </c>
      <c r="Q785">
        <v>94</v>
      </c>
      <c r="R785">
        <v>11508423</v>
      </c>
      <c r="S785">
        <v>23000000</v>
      </c>
      <c r="T785">
        <f>Table1[[#This Row],[Gross Revenue]]-Table1[[#This Row],[Budget]]</f>
        <v>-11491577</v>
      </c>
      <c r="U785">
        <f>YEAR(Table1[[#This Row],[Release Date]])</f>
        <v>2004</v>
      </c>
    </row>
    <row r="786" spans="1:21" x14ac:dyDescent="0.25">
      <c r="A786" t="s">
        <v>2963</v>
      </c>
      <c r="B786">
        <v>1</v>
      </c>
      <c r="C786" s="8">
        <v>37984</v>
      </c>
      <c r="D786" t="s">
        <v>28</v>
      </c>
      <c r="E786" t="s">
        <v>25</v>
      </c>
      <c r="F786" t="s">
        <v>19</v>
      </c>
      <c r="G786" t="s">
        <v>20</v>
      </c>
      <c r="H786" t="s">
        <v>36</v>
      </c>
      <c r="I786" t="s">
        <v>695</v>
      </c>
      <c r="J786" t="s">
        <v>2964</v>
      </c>
      <c r="K786">
        <v>555</v>
      </c>
      <c r="L786">
        <v>1752</v>
      </c>
      <c r="M786">
        <v>0</v>
      </c>
      <c r="N786">
        <v>256</v>
      </c>
      <c r="O786">
        <v>2.9</v>
      </c>
      <c r="P786">
        <v>52</v>
      </c>
      <c r="Q786">
        <v>89</v>
      </c>
      <c r="R786">
        <v>13235267</v>
      </c>
      <c r="S786">
        <v>6000000</v>
      </c>
      <c r="T786">
        <f>Table1[[#This Row],[Gross Revenue]]-Table1[[#This Row],[Budget]]</f>
        <v>7235267</v>
      </c>
      <c r="U786">
        <f>YEAR(Table1[[#This Row],[Release Date]])</f>
        <v>2003</v>
      </c>
    </row>
    <row r="787" spans="1:21" x14ac:dyDescent="0.25">
      <c r="A787" t="s">
        <v>1086</v>
      </c>
      <c r="B787">
        <v>1</v>
      </c>
      <c r="C787" s="8">
        <v>36973</v>
      </c>
      <c r="D787" t="s">
        <v>28</v>
      </c>
      <c r="E787" t="s">
        <v>22</v>
      </c>
      <c r="F787" t="s">
        <v>19</v>
      </c>
      <c r="G787" t="s">
        <v>35</v>
      </c>
      <c r="H787" t="s">
        <v>38</v>
      </c>
      <c r="I787" t="s">
        <v>260</v>
      </c>
      <c r="J787" t="s">
        <v>1087</v>
      </c>
      <c r="K787">
        <v>5000</v>
      </c>
      <c r="L787">
        <v>7166</v>
      </c>
      <c r="M787">
        <v>40</v>
      </c>
      <c r="N787">
        <v>305</v>
      </c>
      <c r="O787">
        <v>7</v>
      </c>
      <c r="P787">
        <v>61</v>
      </c>
      <c r="Q787">
        <v>109</v>
      </c>
      <c r="R787">
        <v>2326407</v>
      </c>
      <c r="S787">
        <v>12000000</v>
      </c>
      <c r="T787">
        <f>Table1[[#This Row],[Gross Revenue]]-Table1[[#This Row],[Budget]]</f>
        <v>-9673593</v>
      </c>
      <c r="U787">
        <f>YEAR(Table1[[#This Row],[Release Date]])</f>
        <v>2001</v>
      </c>
    </row>
    <row r="788" spans="1:21" x14ac:dyDescent="0.25">
      <c r="A788" t="s">
        <v>3374</v>
      </c>
      <c r="B788">
        <v>1</v>
      </c>
      <c r="C788" s="8">
        <v>38221</v>
      </c>
      <c r="D788" t="s">
        <v>28</v>
      </c>
      <c r="E788" t="s">
        <v>30</v>
      </c>
      <c r="F788" t="s">
        <v>19</v>
      </c>
      <c r="G788" t="s">
        <v>20</v>
      </c>
      <c r="H788" t="s">
        <v>38</v>
      </c>
      <c r="I788" t="s">
        <v>3375</v>
      </c>
      <c r="J788" t="s">
        <v>3376</v>
      </c>
      <c r="K788">
        <v>1000</v>
      </c>
      <c r="L788">
        <v>4218</v>
      </c>
      <c r="M788">
        <v>29</v>
      </c>
      <c r="N788">
        <v>847</v>
      </c>
      <c r="O788">
        <v>5.3</v>
      </c>
      <c r="P788">
        <v>58</v>
      </c>
      <c r="Q788">
        <v>87</v>
      </c>
      <c r="R788">
        <v>6563357</v>
      </c>
      <c r="S788">
        <v>20000000</v>
      </c>
      <c r="T788">
        <f>Table1[[#This Row],[Gross Revenue]]-Table1[[#This Row],[Budget]]</f>
        <v>-13436643</v>
      </c>
      <c r="U788">
        <f>YEAR(Table1[[#This Row],[Release Date]])</f>
        <v>2004</v>
      </c>
    </row>
    <row r="789" spans="1:21" x14ac:dyDescent="0.25">
      <c r="A789" t="s">
        <v>3414</v>
      </c>
      <c r="B789">
        <v>1</v>
      </c>
      <c r="C789" s="8">
        <v>38245</v>
      </c>
      <c r="D789" t="s">
        <v>28</v>
      </c>
      <c r="E789" t="s">
        <v>25</v>
      </c>
      <c r="F789" t="s">
        <v>19</v>
      </c>
      <c r="G789" t="s">
        <v>20</v>
      </c>
      <c r="H789" t="s">
        <v>43</v>
      </c>
      <c r="I789" t="s">
        <v>3097</v>
      </c>
      <c r="J789" t="s">
        <v>3376</v>
      </c>
      <c r="K789">
        <v>15000</v>
      </c>
      <c r="L789">
        <v>18789</v>
      </c>
      <c r="M789">
        <v>29</v>
      </c>
      <c r="N789">
        <v>0</v>
      </c>
      <c r="O789">
        <v>5.5</v>
      </c>
      <c r="P789">
        <v>129</v>
      </c>
      <c r="Q789">
        <v>97</v>
      </c>
      <c r="R789">
        <v>48237389</v>
      </c>
      <c r="S789">
        <v>25000000</v>
      </c>
      <c r="T789">
        <f>Table1[[#This Row],[Gross Revenue]]-Table1[[#This Row],[Budget]]</f>
        <v>23237389</v>
      </c>
      <c r="U789">
        <f>YEAR(Table1[[#This Row],[Release Date]])</f>
        <v>2004</v>
      </c>
    </row>
    <row r="790" spans="1:21" x14ac:dyDescent="0.25">
      <c r="A790" t="s">
        <v>1263</v>
      </c>
      <c r="B790">
        <v>1</v>
      </c>
      <c r="C790" s="8">
        <v>37061</v>
      </c>
      <c r="D790" t="s">
        <v>28</v>
      </c>
      <c r="E790" t="s">
        <v>32</v>
      </c>
      <c r="F790" t="s">
        <v>47</v>
      </c>
      <c r="G790" t="s">
        <v>48</v>
      </c>
      <c r="H790" t="s">
        <v>38</v>
      </c>
      <c r="I790" t="s">
        <v>1264</v>
      </c>
      <c r="J790" t="s">
        <v>1265</v>
      </c>
      <c r="K790">
        <v>235</v>
      </c>
      <c r="L790">
        <v>303</v>
      </c>
      <c r="M790">
        <v>7</v>
      </c>
      <c r="N790">
        <v>0</v>
      </c>
      <c r="O790">
        <v>6.6</v>
      </c>
      <c r="P790">
        <v>40</v>
      </c>
      <c r="Q790">
        <v>94</v>
      </c>
      <c r="R790">
        <v>81525</v>
      </c>
      <c r="S790">
        <v>15300000</v>
      </c>
      <c r="T790">
        <f>Table1[[#This Row],[Gross Revenue]]-Table1[[#This Row],[Budget]]</f>
        <v>-15218475</v>
      </c>
      <c r="U790">
        <f>YEAR(Table1[[#This Row],[Release Date]])</f>
        <v>2001</v>
      </c>
    </row>
    <row r="791" spans="1:21" x14ac:dyDescent="0.25">
      <c r="A791" t="s">
        <v>2946</v>
      </c>
      <c r="B791">
        <v>1</v>
      </c>
      <c r="C791" s="8">
        <v>37976</v>
      </c>
      <c r="D791" t="s">
        <v>28</v>
      </c>
      <c r="E791" t="s">
        <v>30</v>
      </c>
      <c r="F791" t="s">
        <v>19</v>
      </c>
      <c r="G791" t="s">
        <v>20</v>
      </c>
      <c r="H791" t="s">
        <v>36</v>
      </c>
      <c r="I791" t="s">
        <v>2361</v>
      </c>
      <c r="J791" t="s">
        <v>2947</v>
      </c>
      <c r="K791">
        <v>14000</v>
      </c>
      <c r="L791">
        <v>28071</v>
      </c>
      <c r="M791">
        <v>47</v>
      </c>
      <c r="N791">
        <v>6000</v>
      </c>
      <c r="O791">
        <v>7.2</v>
      </c>
      <c r="P791">
        <v>181</v>
      </c>
      <c r="Q791">
        <v>96</v>
      </c>
      <c r="R791">
        <v>82234139</v>
      </c>
      <c r="S791">
        <v>17000000</v>
      </c>
      <c r="T791">
        <f>Table1[[#This Row],[Gross Revenue]]-Table1[[#This Row],[Budget]]</f>
        <v>65234139</v>
      </c>
      <c r="U791">
        <f>YEAR(Table1[[#This Row],[Release Date]])</f>
        <v>2003</v>
      </c>
    </row>
    <row r="792" spans="1:21" x14ac:dyDescent="0.25">
      <c r="A792" t="s">
        <v>1772</v>
      </c>
      <c r="B792">
        <v>1</v>
      </c>
      <c r="C792" s="8">
        <v>37346</v>
      </c>
      <c r="D792" t="s">
        <v>28</v>
      </c>
      <c r="E792" t="s">
        <v>25</v>
      </c>
      <c r="F792" t="s">
        <v>40</v>
      </c>
      <c r="G792" t="s">
        <v>41</v>
      </c>
      <c r="H792" t="s">
        <v>38</v>
      </c>
      <c r="I792" t="s">
        <v>1773</v>
      </c>
      <c r="J792" t="s">
        <v>1774</v>
      </c>
      <c r="K792">
        <v>60</v>
      </c>
      <c r="L792">
        <v>132</v>
      </c>
      <c r="M792">
        <v>125</v>
      </c>
      <c r="N792">
        <v>282</v>
      </c>
      <c r="O792">
        <v>6.5</v>
      </c>
      <c r="P792">
        <v>36</v>
      </c>
      <c r="Q792">
        <v>125</v>
      </c>
      <c r="R792">
        <v>223878</v>
      </c>
      <c r="S792">
        <v>5000000</v>
      </c>
      <c r="T792">
        <f>Table1[[#This Row],[Gross Revenue]]-Table1[[#This Row],[Budget]]</f>
        <v>-4776122</v>
      </c>
      <c r="U792">
        <f>YEAR(Table1[[#This Row],[Release Date]])</f>
        <v>2002</v>
      </c>
    </row>
    <row r="793" spans="1:21" x14ac:dyDescent="0.25">
      <c r="A793" t="s">
        <v>2867</v>
      </c>
      <c r="B793">
        <v>1</v>
      </c>
      <c r="C793" s="8">
        <v>37934</v>
      </c>
      <c r="D793" t="s">
        <v>28</v>
      </c>
      <c r="E793" t="s">
        <v>31</v>
      </c>
      <c r="F793" t="s">
        <v>19</v>
      </c>
      <c r="G793" t="s">
        <v>20</v>
      </c>
      <c r="H793" t="s">
        <v>43</v>
      </c>
      <c r="I793" t="s">
        <v>305</v>
      </c>
      <c r="J793" t="s">
        <v>1774</v>
      </c>
      <c r="K793">
        <v>10000</v>
      </c>
      <c r="L793">
        <v>11036</v>
      </c>
      <c r="M793">
        <v>125</v>
      </c>
      <c r="N793">
        <v>32000</v>
      </c>
      <c r="O793">
        <v>8</v>
      </c>
      <c r="P793">
        <v>201</v>
      </c>
      <c r="Q793">
        <v>117</v>
      </c>
      <c r="R793">
        <v>162586036</v>
      </c>
      <c r="S793">
        <v>55000000</v>
      </c>
      <c r="T793">
        <f>Table1[[#This Row],[Gross Revenue]]-Table1[[#This Row],[Budget]]</f>
        <v>107586036</v>
      </c>
      <c r="U793">
        <f>YEAR(Table1[[#This Row],[Release Date]])</f>
        <v>2003</v>
      </c>
    </row>
    <row r="794" spans="1:21" x14ac:dyDescent="0.25">
      <c r="A794" t="s">
        <v>3352</v>
      </c>
      <c r="B794">
        <v>1</v>
      </c>
      <c r="C794" s="8">
        <v>38211</v>
      </c>
      <c r="D794" t="s">
        <v>28</v>
      </c>
      <c r="E794" t="s">
        <v>22</v>
      </c>
      <c r="F794" t="s">
        <v>19</v>
      </c>
      <c r="G794" t="s">
        <v>20</v>
      </c>
      <c r="H794" t="s">
        <v>43</v>
      </c>
      <c r="I794" t="s">
        <v>305</v>
      </c>
      <c r="J794" t="s">
        <v>1774</v>
      </c>
      <c r="K794">
        <v>10000</v>
      </c>
      <c r="L794">
        <v>14727</v>
      </c>
      <c r="M794">
        <v>125</v>
      </c>
      <c r="N794">
        <v>26000</v>
      </c>
      <c r="O794">
        <v>7.7</v>
      </c>
      <c r="P794">
        <v>202</v>
      </c>
      <c r="Q794">
        <v>123</v>
      </c>
      <c r="R794">
        <v>69951824</v>
      </c>
      <c r="S794">
        <v>55000000</v>
      </c>
      <c r="T794">
        <f>Table1[[#This Row],[Gross Revenue]]-Table1[[#This Row],[Budget]]</f>
        <v>14951824</v>
      </c>
      <c r="U794">
        <f>YEAR(Table1[[#This Row],[Release Date]])</f>
        <v>2004</v>
      </c>
    </row>
    <row r="795" spans="1:21" x14ac:dyDescent="0.25">
      <c r="A795" t="s">
        <v>4516</v>
      </c>
      <c r="B795">
        <v>1</v>
      </c>
      <c r="C795" s="8">
        <v>38895</v>
      </c>
      <c r="D795" t="s">
        <v>28</v>
      </c>
      <c r="E795" t="s">
        <v>25</v>
      </c>
      <c r="F795" t="s">
        <v>19</v>
      </c>
      <c r="G795" t="s">
        <v>20</v>
      </c>
      <c r="H795" t="s">
        <v>43</v>
      </c>
      <c r="I795" t="s">
        <v>687</v>
      </c>
      <c r="J795" t="s">
        <v>1774</v>
      </c>
      <c r="K795">
        <v>18000</v>
      </c>
      <c r="L795">
        <v>23122</v>
      </c>
      <c r="M795">
        <v>125</v>
      </c>
      <c r="N795">
        <v>0</v>
      </c>
      <c r="O795">
        <v>5.7</v>
      </c>
      <c r="P795">
        <v>135</v>
      </c>
      <c r="Q795">
        <v>105</v>
      </c>
      <c r="R795">
        <v>13101142</v>
      </c>
      <c r="S795">
        <v>35000000</v>
      </c>
      <c r="T795">
        <f>Table1[[#This Row],[Gross Revenue]]-Table1[[#This Row],[Budget]]</f>
        <v>-21898858</v>
      </c>
      <c r="U795">
        <f>YEAR(Table1[[#This Row],[Release Date]])</f>
        <v>2006</v>
      </c>
    </row>
    <row r="796" spans="1:21" x14ac:dyDescent="0.25">
      <c r="A796" t="s">
        <v>3943</v>
      </c>
      <c r="B796">
        <v>1</v>
      </c>
      <c r="C796" s="8">
        <v>38549</v>
      </c>
      <c r="D796" t="s">
        <v>28</v>
      </c>
      <c r="E796" t="s">
        <v>22</v>
      </c>
      <c r="F796" t="s">
        <v>19</v>
      </c>
      <c r="G796" t="s">
        <v>35</v>
      </c>
      <c r="H796" t="s">
        <v>38</v>
      </c>
      <c r="I796" t="s">
        <v>2332</v>
      </c>
      <c r="J796" t="s">
        <v>3944</v>
      </c>
      <c r="K796">
        <v>660</v>
      </c>
      <c r="L796">
        <v>1118</v>
      </c>
      <c r="M796">
        <v>380</v>
      </c>
      <c r="N796">
        <v>19000</v>
      </c>
      <c r="O796">
        <v>6.4</v>
      </c>
      <c r="P796">
        <v>344</v>
      </c>
      <c r="Q796">
        <v>94</v>
      </c>
      <c r="R796">
        <v>237301</v>
      </c>
      <c r="S796">
        <v>500000</v>
      </c>
      <c r="T796">
        <f>Table1[[#This Row],[Gross Revenue]]-Table1[[#This Row],[Budget]]</f>
        <v>-262699</v>
      </c>
      <c r="U796">
        <f>YEAR(Table1[[#This Row],[Release Date]])</f>
        <v>2005</v>
      </c>
    </row>
    <row r="797" spans="1:21" x14ac:dyDescent="0.25">
      <c r="A797" t="s">
        <v>4340</v>
      </c>
      <c r="B797">
        <v>1</v>
      </c>
      <c r="C797" s="8">
        <v>38792</v>
      </c>
      <c r="D797" t="s">
        <v>28</v>
      </c>
      <c r="E797" t="s">
        <v>32</v>
      </c>
      <c r="F797" t="s">
        <v>4341</v>
      </c>
      <c r="G797" t="s">
        <v>4342</v>
      </c>
      <c r="H797" t="s">
        <v>38</v>
      </c>
      <c r="I797" t="s">
        <v>4343</v>
      </c>
      <c r="J797" t="s">
        <v>4344</v>
      </c>
      <c r="K797">
        <v>1000</v>
      </c>
      <c r="L797">
        <v>1445</v>
      </c>
      <c r="M797">
        <v>338</v>
      </c>
      <c r="N797">
        <v>51000</v>
      </c>
      <c r="O797">
        <v>7.6</v>
      </c>
      <c r="P797">
        <v>481</v>
      </c>
      <c r="Q797">
        <v>102</v>
      </c>
      <c r="R797">
        <v>4105123</v>
      </c>
      <c r="S797">
        <v>1100000</v>
      </c>
      <c r="T797">
        <f>Table1[[#This Row],[Gross Revenue]]-Table1[[#This Row],[Budget]]</f>
        <v>3005123</v>
      </c>
      <c r="U797">
        <f>YEAR(Table1[[#This Row],[Release Date]])</f>
        <v>2006</v>
      </c>
    </row>
    <row r="798" spans="1:21" x14ac:dyDescent="0.25">
      <c r="A798" t="s">
        <v>1238</v>
      </c>
      <c r="B798">
        <v>1</v>
      </c>
      <c r="C798" s="8">
        <v>37046</v>
      </c>
      <c r="D798" t="s">
        <v>28</v>
      </c>
      <c r="E798" t="s">
        <v>25</v>
      </c>
      <c r="F798" t="s">
        <v>19</v>
      </c>
      <c r="G798" t="s">
        <v>20</v>
      </c>
      <c r="H798" t="s">
        <v>27</v>
      </c>
      <c r="I798" t="s">
        <v>1230</v>
      </c>
      <c r="J798" t="s">
        <v>206</v>
      </c>
      <c r="K798">
        <v>11000</v>
      </c>
      <c r="L798">
        <v>13645</v>
      </c>
      <c r="M798">
        <v>0</v>
      </c>
      <c r="N798">
        <v>0</v>
      </c>
      <c r="O798">
        <v>6.2</v>
      </c>
      <c r="P798">
        <v>108</v>
      </c>
      <c r="Q798">
        <v>111</v>
      </c>
      <c r="R798">
        <v>108244774</v>
      </c>
      <c r="S798">
        <v>37000000</v>
      </c>
      <c r="T798">
        <f>Table1[[#This Row],[Gross Revenue]]-Table1[[#This Row],[Budget]]</f>
        <v>71244774</v>
      </c>
      <c r="U798">
        <f>YEAR(Table1[[#This Row],[Release Date]])</f>
        <v>2001</v>
      </c>
    </row>
    <row r="799" spans="1:21" x14ac:dyDescent="0.25">
      <c r="A799" t="s">
        <v>2081</v>
      </c>
      <c r="B799">
        <v>1</v>
      </c>
      <c r="C799" s="8">
        <v>37507</v>
      </c>
      <c r="D799" t="s">
        <v>28</v>
      </c>
      <c r="E799" t="s">
        <v>25</v>
      </c>
      <c r="F799" t="s">
        <v>19</v>
      </c>
      <c r="G799" t="s">
        <v>20</v>
      </c>
      <c r="H799" t="s">
        <v>43</v>
      </c>
      <c r="I799" t="s">
        <v>2082</v>
      </c>
      <c r="J799" t="s">
        <v>206</v>
      </c>
      <c r="K799">
        <v>627</v>
      </c>
      <c r="L799">
        <v>2052</v>
      </c>
      <c r="M799">
        <v>0</v>
      </c>
      <c r="N799">
        <v>718</v>
      </c>
      <c r="O799">
        <v>6</v>
      </c>
      <c r="P799">
        <v>93</v>
      </c>
      <c r="Q799">
        <v>119</v>
      </c>
      <c r="R799">
        <v>37486138</v>
      </c>
      <c r="S799">
        <v>50000000</v>
      </c>
      <c r="T799">
        <f>Table1[[#This Row],[Gross Revenue]]-Table1[[#This Row],[Budget]]</f>
        <v>-12513862</v>
      </c>
      <c r="U799">
        <f>YEAR(Table1[[#This Row],[Release Date]])</f>
        <v>2002</v>
      </c>
    </row>
    <row r="800" spans="1:21" x14ac:dyDescent="0.25">
      <c r="A800" t="s">
        <v>2173</v>
      </c>
      <c r="B800">
        <v>1</v>
      </c>
      <c r="C800" s="8">
        <v>37558</v>
      </c>
      <c r="D800" t="s">
        <v>28</v>
      </c>
      <c r="E800" t="s">
        <v>25</v>
      </c>
      <c r="F800" t="s">
        <v>19</v>
      </c>
      <c r="G800" t="s">
        <v>20</v>
      </c>
      <c r="H800" t="s">
        <v>27</v>
      </c>
      <c r="I800" t="s">
        <v>1230</v>
      </c>
      <c r="J800" t="s">
        <v>206</v>
      </c>
      <c r="K800">
        <v>11000</v>
      </c>
      <c r="L800">
        <v>15362</v>
      </c>
      <c r="M800">
        <v>0</v>
      </c>
      <c r="N800">
        <v>1000</v>
      </c>
      <c r="O800">
        <v>5.7</v>
      </c>
      <c r="P800">
        <v>77</v>
      </c>
      <c r="Q800">
        <v>113</v>
      </c>
      <c r="R800">
        <v>95149435</v>
      </c>
      <c r="S800">
        <v>40000000</v>
      </c>
      <c r="T800">
        <f>Table1[[#This Row],[Gross Revenue]]-Table1[[#This Row],[Budget]]</f>
        <v>55149435</v>
      </c>
      <c r="U800">
        <f>YEAR(Table1[[#This Row],[Release Date]])</f>
        <v>2002</v>
      </c>
    </row>
    <row r="801" spans="1:21" x14ac:dyDescent="0.25">
      <c r="A801" t="s">
        <v>2991</v>
      </c>
      <c r="B801">
        <v>1</v>
      </c>
      <c r="C801" s="8">
        <v>38000</v>
      </c>
      <c r="D801" t="s">
        <v>28</v>
      </c>
      <c r="E801" t="s">
        <v>25</v>
      </c>
      <c r="F801" t="s">
        <v>19</v>
      </c>
      <c r="G801" t="s">
        <v>20</v>
      </c>
      <c r="H801" t="s">
        <v>38</v>
      </c>
      <c r="I801" t="s">
        <v>462</v>
      </c>
      <c r="J801" t="s">
        <v>206</v>
      </c>
      <c r="K801">
        <v>995</v>
      </c>
      <c r="L801">
        <v>4039</v>
      </c>
      <c r="M801">
        <v>0</v>
      </c>
      <c r="N801">
        <v>681</v>
      </c>
      <c r="O801">
        <v>5.9</v>
      </c>
      <c r="P801">
        <v>88</v>
      </c>
      <c r="Q801">
        <v>113</v>
      </c>
      <c r="R801">
        <v>18882880</v>
      </c>
      <c r="S801">
        <v>20000000</v>
      </c>
      <c r="T801">
        <f>Table1[[#This Row],[Gross Revenue]]-Table1[[#This Row],[Budget]]</f>
        <v>-1117120</v>
      </c>
      <c r="U801">
        <f>YEAR(Table1[[#This Row],[Release Date]])</f>
        <v>2004</v>
      </c>
    </row>
    <row r="802" spans="1:21" x14ac:dyDescent="0.25">
      <c r="A802" t="s">
        <v>4083</v>
      </c>
      <c r="B802">
        <v>1</v>
      </c>
      <c r="C802" s="8">
        <v>38634</v>
      </c>
      <c r="D802" t="s">
        <v>28</v>
      </c>
      <c r="E802" t="s">
        <v>25</v>
      </c>
      <c r="F802" t="s">
        <v>19</v>
      </c>
      <c r="G802" t="s">
        <v>20</v>
      </c>
      <c r="H802" t="s">
        <v>43</v>
      </c>
      <c r="I802" t="s">
        <v>2656</v>
      </c>
      <c r="J802" t="s">
        <v>206</v>
      </c>
      <c r="K802">
        <v>14000</v>
      </c>
      <c r="L802">
        <v>45696</v>
      </c>
      <c r="M802">
        <v>0</v>
      </c>
      <c r="N802">
        <v>9000</v>
      </c>
      <c r="O802">
        <v>5.7</v>
      </c>
      <c r="P802">
        <v>186</v>
      </c>
      <c r="Q802">
        <v>125</v>
      </c>
      <c r="R802">
        <v>110476776</v>
      </c>
      <c r="S802">
        <v>52000000</v>
      </c>
      <c r="T802">
        <f>Table1[[#This Row],[Gross Revenue]]-Table1[[#This Row],[Budget]]</f>
        <v>58476776</v>
      </c>
      <c r="U802">
        <f>YEAR(Table1[[#This Row],[Release Date]])</f>
        <v>2005</v>
      </c>
    </row>
    <row r="803" spans="1:21" x14ac:dyDescent="0.25">
      <c r="A803" t="s">
        <v>4238</v>
      </c>
      <c r="B803">
        <v>1</v>
      </c>
      <c r="C803" s="8">
        <v>38728</v>
      </c>
      <c r="D803" t="s">
        <v>28</v>
      </c>
      <c r="E803" t="s">
        <v>25</v>
      </c>
      <c r="F803" t="s">
        <v>19</v>
      </c>
      <c r="G803" t="s">
        <v>20</v>
      </c>
      <c r="H803" t="s">
        <v>43</v>
      </c>
      <c r="I803" t="s">
        <v>58</v>
      </c>
      <c r="J803" t="s">
        <v>206</v>
      </c>
      <c r="K803">
        <v>22000</v>
      </c>
      <c r="L803">
        <v>23456</v>
      </c>
      <c r="M803">
        <v>0</v>
      </c>
      <c r="N803">
        <v>20000</v>
      </c>
      <c r="O803">
        <v>5.7</v>
      </c>
      <c r="P803">
        <v>200</v>
      </c>
      <c r="Q803">
        <v>113</v>
      </c>
      <c r="R803">
        <v>54540525</v>
      </c>
      <c r="S803">
        <v>56000000</v>
      </c>
      <c r="T803">
        <f>Table1[[#This Row],[Gross Revenue]]-Table1[[#This Row],[Budget]]</f>
        <v>-1459475</v>
      </c>
      <c r="U803">
        <f>YEAR(Table1[[#This Row],[Release Date]])</f>
        <v>2006</v>
      </c>
    </row>
    <row r="804" spans="1:21" x14ac:dyDescent="0.25">
      <c r="A804" t="s">
        <v>2471</v>
      </c>
      <c r="B804">
        <v>1</v>
      </c>
      <c r="C804" s="8">
        <v>37716</v>
      </c>
      <c r="D804" t="s">
        <v>28</v>
      </c>
      <c r="E804" t="s">
        <v>30</v>
      </c>
      <c r="F804" t="s">
        <v>19</v>
      </c>
      <c r="G804" t="s">
        <v>20</v>
      </c>
      <c r="H804" t="s">
        <v>36</v>
      </c>
      <c r="I804" t="s">
        <v>578</v>
      </c>
      <c r="J804" t="s">
        <v>2472</v>
      </c>
      <c r="K804">
        <v>11000</v>
      </c>
      <c r="L804">
        <v>14073</v>
      </c>
      <c r="M804">
        <v>37</v>
      </c>
      <c r="N804">
        <v>10000</v>
      </c>
      <c r="O804">
        <v>6.8</v>
      </c>
      <c r="P804">
        <v>276</v>
      </c>
      <c r="Q804">
        <v>109</v>
      </c>
      <c r="R804">
        <v>51019112</v>
      </c>
      <c r="S804">
        <v>50000000</v>
      </c>
      <c r="T804">
        <f>Table1[[#This Row],[Gross Revenue]]-Table1[[#This Row],[Budget]]</f>
        <v>1019112</v>
      </c>
      <c r="U804">
        <f>YEAR(Table1[[#This Row],[Release Date]])</f>
        <v>2003</v>
      </c>
    </row>
    <row r="805" spans="1:21" x14ac:dyDescent="0.25">
      <c r="A805" t="s">
        <v>2549</v>
      </c>
      <c r="B805">
        <v>1</v>
      </c>
      <c r="C805" s="8">
        <v>37756</v>
      </c>
      <c r="D805" t="s">
        <v>28</v>
      </c>
      <c r="E805" t="s">
        <v>30</v>
      </c>
      <c r="F805" t="s">
        <v>19</v>
      </c>
      <c r="G805" t="s">
        <v>35</v>
      </c>
      <c r="H805" t="s">
        <v>27</v>
      </c>
      <c r="I805" t="s">
        <v>163</v>
      </c>
      <c r="J805" t="s">
        <v>2550</v>
      </c>
      <c r="K805">
        <v>1000</v>
      </c>
      <c r="L805">
        <v>1908</v>
      </c>
      <c r="M805">
        <v>2</v>
      </c>
      <c r="N805">
        <v>538</v>
      </c>
      <c r="O805">
        <v>5.6</v>
      </c>
      <c r="P805">
        <v>93</v>
      </c>
      <c r="Q805">
        <v>76</v>
      </c>
      <c r="R805">
        <v>19447478</v>
      </c>
      <c r="S805">
        <v>35000000</v>
      </c>
      <c r="T805">
        <f>Table1[[#This Row],[Gross Revenue]]-Table1[[#This Row],[Budget]]</f>
        <v>-15552522</v>
      </c>
      <c r="U805">
        <f>YEAR(Table1[[#This Row],[Release Date]])</f>
        <v>2003</v>
      </c>
    </row>
    <row r="806" spans="1:21" x14ac:dyDescent="0.25">
      <c r="A806" t="s">
        <v>2400</v>
      </c>
      <c r="B806">
        <v>1</v>
      </c>
      <c r="C806" s="8">
        <v>37677</v>
      </c>
      <c r="D806" t="s">
        <v>28</v>
      </c>
      <c r="E806" t="s">
        <v>25</v>
      </c>
      <c r="F806" t="s">
        <v>19</v>
      </c>
      <c r="G806" t="s">
        <v>20</v>
      </c>
      <c r="H806" t="s">
        <v>43</v>
      </c>
      <c r="I806" t="s">
        <v>391</v>
      </c>
      <c r="J806" t="s">
        <v>2401</v>
      </c>
      <c r="K806">
        <v>944</v>
      </c>
      <c r="L806">
        <v>4879</v>
      </c>
      <c r="M806">
        <v>30</v>
      </c>
      <c r="N806">
        <v>0</v>
      </c>
      <c r="O806">
        <v>5.9</v>
      </c>
      <c r="P806">
        <v>120</v>
      </c>
      <c r="Q806">
        <v>98</v>
      </c>
      <c r="R806">
        <v>43894863</v>
      </c>
      <c r="S806">
        <v>30000000</v>
      </c>
      <c r="T806">
        <f>Table1[[#This Row],[Gross Revenue]]-Table1[[#This Row],[Budget]]</f>
        <v>13894863</v>
      </c>
      <c r="U806">
        <f>YEAR(Table1[[#This Row],[Release Date]])</f>
        <v>2003</v>
      </c>
    </row>
    <row r="807" spans="1:21" x14ac:dyDescent="0.25">
      <c r="A807" t="s">
        <v>996</v>
      </c>
      <c r="B807">
        <v>1</v>
      </c>
      <c r="C807" s="8">
        <v>36925</v>
      </c>
      <c r="D807" t="s">
        <v>28</v>
      </c>
      <c r="E807" t="s">
        <v>18</v>
      </c>
      <c r="F807" t="s">
        <v>19</v>
      </c>
      <c r="G807" t="s">
        <v>20</v>
      </c>
      <c r="H807" t="s">
        <v>38</v>
      </c>
      <c r="I807" t="s">
        <v>354</v>
      </c>
      <c r="J807" t="s">
        <v>340</v>
      </c>
      <c r="K807">
        <v>1000</v>
      </c>
      <c r="L807">
        <v>3341</v>
      </c>
      <c r="M807">
        <v>39</v>
      </c>
      <c r="N807">
        <v>970</v>
      </c>
      <c r="O807">
        <v>6.3</v>
      </c>
      <c r="P807">
        <v>113</v>
      </c>
      <c r="Q807">
        <v>113</v>
      </c>
      <c r="R807">
        <v>54997476</v>
      </c>
      <c r="S807">
        <v>50000000</v>
      </c>
      <c r="T807">
        <f>Table1[[#This Row],[Gross Revenue]]-Table1[[#This Row],[Budget]]</f>
        <v>4997476</v>
      </c>
      <c r="U807">
        <f>YEAR(Table1[[#This Row],[Release Date]])</f>
        <v>2001</v>
      </c>
    </row>
    <row r="808" spans="1:21" x14ac:dyDescent="0.25">
      <c r="A808" t="s">
        <v>1051</v>
      </c>
      <c r="B808">
        <v>1</v>
      </c>
      <c r="C808" s="8">
        <v>36954</v>
      </c>
      <c r="D808" t="s">
        <v>28</v>
      </c>
      <c r="E808" t="s">
        <v>22</v>
      </c>
      <c r="F808" t="s">
        <v>19</v>
      </c>
      <c r="G808" t="s">
        <v>20</v>
      </c>
      <c r="H808" t="s">
        <v>38</v>
      </c>
      <c r="I808" t="s">
        <v>410</v>
      </c>
      <c r="J808" t="s">
        <v>340</v>
      </c>
      <c r="K808">
        <v>1000</v>
      </c>
      <c r="L808">
        <v>2664</v>
      </c>
      <c r="M808">
        <v>39</v>
      </c>
      <c r="N808">
        <v>892</v>
      </c>
      <c r="O808">
        <v>6.2</v>
      </c>
      <c r="P808">
        <v>83</v>
      </c>
      <c r="Q808">
        <v>102</v>
      </c>
      <c r="R808">
        <v>6114237</v>
      </c>
      <c r="S808">
        <v>40000000</v>
      </c>
      <c r="T808">
        <f>Table1[[#This Row],[Gross Revenue]]-Table1[[#This Row],[Budget]]</f>
        <v>-33885763</v>
      </c>
      <c r="U808">
        <f>YEAR(Table1[[#This Row],[Release Date]])</f>
        <v>2001</v>
      </c>
    </row>
    <row r="809" spans="1:21" x14ac:dyDescent="0.25">
      <c r="A809" t="s">
        <v>3403</v>
      </c>
      <c r="B809">
        <v>1</v>
      </c>
      <c r="C809" s="8">
        <v>38239</v>
      </c>
      <c r="D809" t="s">
        <v>17</v>
      </c>
      <c r="E809" t="s">
        <v>31</v>
      </c>
      <c r="F809" t="s">
        <v>19</v>
      </c>
      <c r="G809" t="s">
        <v>20</v>
      </c>
      <c r="H809" t="s">
        <v>36</v>
      </c>
      <c r="I809" t="s">
        <v>109</v>
      </c>
      <c r="J809" t="s">
        <v>340</v>
      </c>
      <c r="K809">
        <v>2000</v>
      </c>
      <c r="L809">
        <v>5162</v>
      </c>
      <c r="M809">
        <v>39</v>
      </c>
      <c r="N809">
        <v>0</v>
      </c>
      <c r="O809">
        <v>7.3</v>
      </c>
      <c r="P809">
        <v>86</v>
      </c>
      <c r="Q809">
        <v>130</v>
      </c>
      <c r="R809">
        <v>9589875</v>
      </c>
      <c r="S809">
        <v>40000000</v>
      </c>
      <c r="T809">
        <f>Table1[[#This Row],[Gross Revenue]]-Table1[[#This Row],[Budget]]</f>
        <v>-30410125</v>
      </c>
      <c r="U809">
        <f>YEAR(Table1[[#This Row],[Release Date]])</f>
        <v>2004</v>
      </c>
    </row>
    <row r="810" spans="1:21" x14ac:dyDescent="0.25">
      <c r="A810" t="s">
        <v>4758</v>
      </c>
      <c r="B810">
        <v>1</v>
      </c>
      <c r="C810" s="8">
        <v>39036</v>
      </c>
      <c r="D810" t="s">
        <v>28</v>
      </c>
      <c r="E810" t="s">
        <v>32</v>
      </c>
      <c r="F810" t="s">
        <v>19</v>
      </c>
      <c r="G810" t="s">
        <v>20</v>
      </c>
      <c r="H810" t="s">
        <v>38</v>
      </c>
      <c r="I810" t="s">
        <v>497</v>
      </c>
      <c r="J810" t="s">
        <v>340</v>
      </c>
      <c r="K810">
        <v>26000</v>
      </c>
      <c r="L810">
        <v>39989</v>
      </c>
      <c r="M810">
        <v>39</v>
      </c>
      <c r="N810">
        <v>15000</v>
      </c>
      <c r="O810">
        <v>6.5</v>
      </c>
      <c r="P810">
        <v>203</v>
      </c>
      <c r="Q810">
        <v>100</v>
      </c>
      <c r="R810">
        <v>19783777</v>
      </c>
      <c r="S810">
        <v>22000000</v>
      </c>
      <c r="T810">
        <f>Table1[[#This Row],[Gross Revenue]]-Table1[[#This Row],[Budget]]</f>
        <v>-2216223</v>
      </c>
      <c r="U810">
        <f>YEAR(Table1[[#This Row],[Release Date]])</f>
        <v>2006</v>
      </c>
    </row>
    <row r="811" spans="1:21" x14ac:dyDescent="0.25">
      <c r="A811" t="s">
        <v>1199</v>
      </c>
      <c r="B811">
        <v>1</v>
      </c>
      <c r="C811" s="8">
        <v>37028</v>
      </c>
      <c r="D811" t="s">
        <v>28</v>
      </c>
      <c r="E811" t="s">
        <v>25</v>
      </c>
      <c r="F811" t="s">
        <v>19</v>
      </c>
      <c r="G811" t="s">
        <v>20</v>
      </c>
      <c r="H811" t="s">
        <v>38</v>
      </c>
      <c r="I811" t="s">
        <v>572</v>
      </c>
      <c r="J811" t="s">
        <v>1200</v>
      </c>
      <c r="K811">
        <v>3000</v>
      </c>
      <c r="L811">
        <v>6419</v>
      </c>
      <c r="M811">
        <v>10</v>
      </c>
      <c r="N811">
        <v>478</v>
      </c>
      <c r="O811">
        <v>6.3</v>
      </c>
      <c r="P811">
        <v>52</v>
      </c>
      <c r="Q811">
        <v>106</v>
      </c>
      <c r="R811">
        <v>27457409</v>
      </c>
      <c r="S811">
        <v>6000000</v>
      </c>
      <c r="T811">
        <f>Table1[[#This Row],[Gross Revenue]]-Table1[[#This Row],[Budget]]</f>
        <v>21457409</v>
      </c>
      <c r="U811">
        <f>YEAR(Table1[[#This Row],[Release Date]])</f>
        <v>2001</v>
      </c>
    </row>
    <row r="812" spans="1:21" x14ac:dyDescent="0.25">
      <c r="A812" t="s">
        <v>4207</v>
      </c>
      <c r="B812">
        <v>1</v>
      </c>
      <c r="C812" s="8">
        <v>38710</v>
      </c>
      <c r="D812" t="s">
        <v>28</v>
      </c>
      <c r="E812" t="s">
        <v>32</v>
      </c>
      <c r="F812" t="s">
        <v>19</v>
      </c>
      <c r="G812" t="s">
        <v>35</v>
      </c>
      <c r="H812" t="s">
        <v>38</v>
      </c>
      <c r="I812" t="s">
        <v>497</v>
      </c>
      <c r="J812" t="s">
        <v>4208</v>
      </c>
      <c r="K812">
        <v>26000</v>
      </c>
      <c r="L812">
        <v>49608</v>
      </c>
      <c r="M812">
        <v>5</v>
      </c>
      <c r="N812">
        <v>17000</v>
      </c>
      <c r="O812">
        <v>6.5</v>
      </c>
      <c r="P812">
        <v>189</v>
      </c>
      <c r="Q812">
        <v>116</v>
      </c>
      <c r="R812">
        <v>25093607</v>
      </c>
      <c r="S812">
        <v>35000000</v>
      </c>
      <c r="T812">
        <f>Table1[[#This Row],[Gross Revenue]]-Table1[[#This Row],[Budget]]</f>
        <v>-9906393</v>
      </c>
      <c r="U812">
        <f>YEAR(Table1[[#This Row],[Release Date]])</f>
        <v>2005</v>
      </c>
    </row>
    <row r="813" spans="1:21" x14ac:dyDescent="0.25">
      <c r="A813" t="s">
        <v>1815</v>
      </c>
      <c r="B813">
        <v>1</v>
      </c>
      <c r="C813" s="8">
        <v>37366</v>
      </c>
      <c r="D813" t="s">
        <v>28</v>
      </c>
      <c r="E813" t="s">
        <v>30</v>
      </c>
      <c r="F813" t="s">
        <v>19</v>
      </c>
      <c r="G813" t="s">
        <v>20</v>
      </c>
      <c r="H813" t="s">
        <v>43</v>
      </c>
      <c r="I813" t="s">
        <v>1816</v>
      </c>
      <c r="J813" t="s">
        <v>1817</v>
      </c>
      <c r="K813">
        <v>178</v>
      </c>
      <c r="L813">
        <v>359</v>
      </c>
      <c r="M813">
        <v>0</v>
      </c>
      <c r="N813">
        <v>32</v>
      </c>
      <c r="O813">
        <v>3.3</v>
      </c>
      <c r="P813">
        <v>7</v>
      </c>
      <c r="Q813">
        <v>120</v>
      </c>
      <c r="R813">
        <v>1098224</v>
      </c>
      <c r="S813">
        <v>2000000</v>
      </c>
      <c r="T813">
        <f>Table1[[#This Row],[Gross Revenue]]-Table1[[#This Row],[Budget]]</f>
        <v>-901776</v>
      </c>
      <c r="U813">
        <f>YEAR(Table1[[#This Row],[Release Date]])</f>
        <v>2002</v>
      </c>
    </row>
    <row r="814" spans="1:21" x14ac:dyDescent="0.25">
      <c r="A814" t="s">
        <v>1787</v>
      </c>
      <c r="B814">
        <v>1</v>
      </c>
      <c r="C814" s="8">
        <v>37352</v>
      </c>
      <c r="D814" t="s">
        <v>17</v>
      </c>
      <c r="E814" t="s">
        <v>22</v>
      </c>
      <c r="F814" t="s">
        <v>19</v>
      </c>
      <c r="G814" t="s">
        <v>20</v>
      </c>
      <c r="H814" t="s">
        <v>43</v>
      </c>
      <c r="I814" t="s">
        <v>83</v>
      </c>
      <c r="J814" t="s">
        <v>1788</v>
      </c>
      <c r="K814">
        <v>12000</v>
      </c>
      <c r="L814">
        <v>13808</v>
      </c>
      <c r="M814">
        <v>378</v>
      </c>
      <c r="N814">
        <v>0</v>
      </c>
      <c r="O814">
        <v>7.3</v>
      </c>
      <c r="P814">
        <v>175</v>
      </c>
      <c r="Q814">
        <v>140</v>
      </c>
      <c r="R814">
        <v>120147445</v>
      </c>
      <c r="S814">
        <v>87000000</v>
      </c>
      <c r="T814">
        <f>Table1[[#This Row],[Gross Revenue]]-Table1[[#This Row],[Budget]]</f>
        <v>33147445</v>
      </c>
      <c r="U814">
        <f>YEAR(Table1[[#This Row],[Release Date]])</f>
        <v>2002</v>
      </c>
    </row>
    <row r="815" spans="1:21" x14ac:dyDescent="0.25">
      <c r="A815" t="s">
        <v>4595</v>
      </c>
      <c r="B815">
        <v>1</v>
      </c>
      <c r="C815" s="8">
        <v>38942</v>
      </c>
      <c r="D815" t="s">
        <v>28</v>
      </c>
      <c r="E815" t="s">
        <v>30</v>
      </c>
      <c r="F815" t="s">
        <v>19</v>
      </c>
      <c r="G815" t="s">
        <v>20</v>
      </c>
      <c r="H815" t="s">
        <v>43</v>
      </c>
      <c r="I815" t="s">
        <v>4090</v>
      </c>
      <c r="J815" t="s">
        <v>1788</v>
      </c>
      <c r="K815">
        <v>34000</v>
      </c>
      <c r="L815">
        <v>49942</v>
      </c>
      <c r="M815">
        <v>378</v>
      </c>
      <c r="N815">
        <v>140000</v>
      </c>
      <c r="O815">
        <v>7.3</v>
      </c>
      <c r="P815">
        <v>673</v>
      </c>
      <c r="Q815">
        <v>142</v>
      </c>
      <c r="R815">
        <v>407999255</v>
      </c>
      <c r="S815">
        <v>78000000</v>
      </c>
      <c r="T815">
        <f>Table1[[#This Row],[Gross Revenue]]-Table1[[#This Row],[Budget]]</f>
        <v>329999255</v>
      </c>
      <c r="U815">
        <f>YEAR(Table1[[#This Row],[Release Date]])</f>
        <v>2006</v>
      </c>
    </row>
    <row r="816" spans="1:21" x14ac:dyDescent="0.25">
      <c r="A816" t="s">
        <v>4973</v>
      </c>
      <c r="B816">
        <v>1</v>
      </c>
      <c r="C816" s="8">
        <v>39176</v>
      </c>
      <c r="D816" t="s">
        <v>28</v>
      </c>
      <c r="E816" t="s">
        <v>32</v>
      </c>
      <c r="F816" t="s">
        <v>19</v>
      </c>
      <c r="G816" t="s">
        <v>20</v>
      </c>
      <c r="H816" t="s">
        <v>43</v>
      </c>
      <c r="I816" t="s">
        <v>2844</v>
      </c>
      <c r="J816" t="s">
        <v>4974</v>
      </c>
      <c r="K816">
        <v>3000</v>
      </c>
      <c r="L816">
        <v>5178</v>
      </c>
      <c r="M816">
        <v>28</v>
      </c>
      <c r="N816">
        <v>37000</v>
      </c>
      <c r="O816">
        <v>6.3</v>
      </c>
      <c r="P816">
        <v>261</v>
      </c>
      <c r="Q816">
        <v>92</v>
      </c>
      <c r="R816">
        <v>55942830</v>
      </c>
      <c r="S816">
        <v>70000000</v>
      </c>
      <c r="T816">
        <f>Table1[[#This Row],[Gross Revenue]]-Table1[[#This Row],[Budget]]</f>
        <v>-14057170</v>
      </c>
      <c r="U816">
        <f>YEAR(Table1[[#This Row],[Release Date]])</f>
        <v>2007</v>
      </c>
    </row>
    <row r="817" spans="1:21" x14ac:dyDescent="0.25">
      <c r="A817" t="s">
        <v>959</v>
      </c>
      <c r="B817">
        <v>1</v>
      </c>
      <c r="C817" s="8">
        <v>36905</v>
      </c>
      <c r="D817" t="s">
        <v>28</v>
      </c>
      <c r="E817" t="s">
        <v>32</v>
      </c>
      <c r="F817" t="s">
        <v>19</v>
      </c>
      <c r="G817" t="s">
        <v>20</v>
      </c>
      <c r="H817" t="s">
        <v>36</v>
      </c>
      <c r="I817" t="s">
        <v>77</v>
      </c>
      <c r="J817" t="s">
        <v>394</v>
      </c>
      <c r="K817">
        <v>12000</v>
      </c>
      <c r="L817">
        <v>15237</v>
      </c>
      <c r="M817">
        <v>21</v>
      </c>
      <c r="N817">
        <v>0</v>
      </c>
      <c r="O817">
        <v>6.8</v>
      </c>
      <c r="P817">
        <v>146</v>
      </c>
      <c r="Q817">
        <v>95</v>
      </c>
      <c r="R817">
        <v>84037039</v>
      </c>
      <c r="S817">
        <v>120000000</v>
      </c>
      <c r="T817">
        <f>Table1[[#This Row],[Gross Revenue]]-Table1[[#This Row],[Budget]]</f>
        <v>-35962961</v>
      </c>
      <c r="U817">
        <f>YEAR(Table1[[#This Row],[Release Date]])</f>
        <v>2001</v>
      </c>
    </row>
    <row r="818" spans="1:21" x14ac:dyDescent="0.25">
      <c r="A818" t="s">
        <v>832</v>
      </c>
      <c r="B818">
        <v>1</v>
      </c>
      <c r="C818" s="8">
        <v>36836</v>
      </c>
      <c r="D818" t="s">
        <v>28</v>
      </c>
      <c r="E818" t="s">
        <v>25</v>
      </c>
      <c r="F818" t="s">
        <v>19</v>
      </c>
      <c r="G818" t="s">
        <v>20</v>
      </c>
      <c r="H818" t="s">
        <v>43</v>
      </c>
      <c r="I818" t="s">
        <v>833</v>
      </c>
      <c r="J818" t="s">
        <v>834</v>
      </c>
      <c r="K818">
        <v>376</v>
      </c>
      <c r="L818">
        <v>1144</v>
      </c>
      <c r="M818">
        <v>56</v>
      </c>
      <c r="N818">
        <v>132</v>
      </c>
      <c r="O818">
        <v>6.3</v>
      </c>
      <c r="P818">
        <v>91</v>
      </c>
      <c r="Q818">
        <v>78</v>
      </c>
      <c r="R818">
        <v>2882062</v>
      </c>
      <c r="S818">
        <v>150000</v>
      </c>
      <c r="T818">
        <f>Table1[[#This Row],[Gross Revenue]]-Table1[[#This Row],[Budget]]</f>
        <v>2732062</v>
      </c>
      <c r="U818">
        <f>YEAR(Table1[[#This Row],[Release Date]])</f>
        <v>2000</v>
      </c>
    </row>
    <row r="819" spans="1:21" x14ac:dyDescent="0.25">
      <c r="A819" t="s">
        <v>1891</v>
      </c>
      <c r="B819">
        <v>1</v>
      </c>
      <c r="C819" s="8">
        <v>37404</v>
      </c>
      <c r="D819" t="s">
        <v>28</v>
      </c>
      <c r="E819" t="s">
        <v>25</v>
      </c>
      <c r="F819" t="s">
        <v>19</v>
      </c>
      <c r="G819" t="s">
        <v>20</v>
      </c>
      <c r="H819" t="s">
        <v>43</v>
      </c>
      <c r="I819" t="s">
        <v>692</v>
      </c>
      <c r="J819" t="s">
        <v>834</v>
      </c>
      <c r="K819">
        <v>3000</v>
      </c>
      <c r="L819">
        <v>6742</v>
      </c>
      <c r="M819">
        <v>56</v>
      </c>
      <c r="N819">
        <v>0</v>
      </c>
      <c r="O819">
        <v>6.1</v>
      </c>
      <c r="P819">
        <v>119</v>
      </c>
      <c r="Q819">
        <v>98</v>
      </c>
      <c r="R819">
        <v>56044241</v>
      </c>
      <c r="S819">
        <v>37000000</v>
      </c>
      <c r="T819">
        <f>Table1[[#This Row],[Gross Revenue]]-Table1[[#This Row],[Budget]]</f>
        <v>19044241</v>
      </c>
      <c r="U819">
        <f>YEAR(Table1[[#This Row],[Release Date]])</f>
        <v>2002</v>
      </c>
    </row>
    <row r="820" spans="1:21" x14ac:dyDescent="0.25">
      <c r="A820" t="s">
        <v>3536</v>
      </c>
      <c r="B820">
        <v>1</v>
      </c>
      <c r="C820" s="8">
        <v>38318</v>
      </c>
      <c r="D820" t="s">
        <v>28</v>
      </c>
      <c r="E820" t="s">
        <v>25</v>
      </c>
      <c r="F820" t="s">
        <v>19</v>
      </c>
      <c r="G820" t="s">
        <v>20</v>
      </c>
      <c r="H820" t="s">
        <v>36</v>
      </c>
      <c r="I820" t="s">
        <v>1230</v>
      </c>
      <c r="J820" t="s">
        <v>834</v>
      </c>
      <c r="K820">
        <v>11000</v>
      </c>
      <c r="L820">
        <v>13794</v>
      </c>
      <c r="M820">
        <v>56</v>
      </c>
      <c r="N820">
        <v>0</v>
      </c>
      <c r="O820">
        <v>5.4</v>
      </c>
      <c r="P820">
        <v>152</v>
      </c>
      <c r="Q820">
        <v>89</v>
      </c>
      <c r="R820">
        <v>58715510</v>
      </c>
      <c r="S820">
        <v>30000000</v>
      </c>
      <c r="T820">
        <f>Table1[[#This Row],[Gross Revenue]]-Table1[[#This Row],[Budget]]</f>
        <v>28715510</v>
      </c>
      <c r="U820">
        <f>YEAR(Table1[[#This Row],[Release Date]])</f>
        <v>2004</v>
      </c>
    </row>
    <row r="821" spans="1:21" x14ac:dyDescent="0.25">
      <c r="A821" t="s">
        <v>3927</v>
      </c>
      <c r="B821">
        <v>1</v>
      </c>
      <c r="C821" s="8">
        <v>38539</v>
      </c>
      <c r="D821" t="s">
        <v>28</v>
      </c>
      <c r="E821" t="s">
        <v>25</v>
      </c>
      <c r="F821" t="s">
        <v>19</v>
      </c>
      <c r="G821" t="s">
        <v>20</v>
      </c>
      <c r="H821" t="s">
        <v>36</v>
      </c>
      <c r="I821" t="s">
        <v>2522</v>
      </c>
      <c r="J821" t="s">
        <v>834</v>
      </c>
      <c r="K821">
        <v>898</v>
      </c>
      <c r="L821">
        <v>1026</v>
      </c>
      <c r="M821">
        <v>56</v>
      </c>
      <c r="N821">
        <v>13000</v>
      </c>
      <c r="O821">
        <v>6.5</v>
      </c>
      <c r="P821">
        <v>159</v>
      </c>
      <c r="Q821">
        <v>105</v>
      </c>
      <c r="R821">
        <v>53021560</v>
      </c>
      <c r="S821">
        <v>30000000</v>
      </c>
      <c r="T821">
        <f>Table1[[#This Row],[Gross Revenue]]-Table1[[#This Row],[Budget]]</f>
        <v>23021560</v>
      </c>
      <c r="U821">
        <f>YEAR(Table1[[#This Row],[Release Date]])</f>
        <v>2005</v>
      </c>
    </row>
    <row r="822" spans="1:21" x14ac:dyDescent="0.25">
      <c r="A822" t="s">
        <v>3590</v>
      </c>
      <c r="B822">
        <v>1</v>
      </c>
      <c r="C822" s="8">
        <v>38344</v>
      </c>
      <c r="D822" t="s">
        <v>28</v>
      </c>
      <c r="E822" t="s">
        <v>22</v>
      </c>
      <c r="F822" t="s">
        <v>19</v>
      </c>
      <c r="G822" t="s">
        <v>48</v>
      </c>
      <c r="H822" t="s">
        <v>21</v>
      </c>
      <c r="I822" t="s">
        <v>3591</v>
      </c>
      <c r="J822" t="s">
        <v>3592</v>
      </c>
      <c r="K822">
        <v>488</v>
      </c>
      <c r="L822">
        <v>943</v>
      </c>
      <c r="M822">
        <v>929</v>
      </c>
      <c r="N822">
        <v>23000</v>
      </c>
      <c r="O822">
        <v>7.3</v>
      </c>
      <c r="P822">
        <v>216</v>
      </c>
      <c r="Q822">
        <v>161</v>
      </c>
      <c r="R822">
        <v>336467</v>
      </c>
      <c r="S822">
        <v>13000000</v>
      </c>
      <c r="T822">
        <f>Table1[[#This Row],[Gross Revenue]]-Table1[[#This Row],[Budget]]</f>
        <v>-12663533</v>
      </c>
      <c r="U822">
        <f>YEAR(Table1[[#This Row],[Release Date]])</f>
        <v>2004</v>
      </c>
    </row>
    <row r="823" spans="1:21" x14ac:dyDescent="0.25">
      <c r="A823" t="s">
        <v>2538</v>
      </c>
      <c r="B823">
        <v>1</v>
      </c>
      <c r="C823" s="8">
        <v>37751</v>
      </c>
      <c r="D823" t="s">
        <v>28</v>
      </c>
      <c r="E823" t="s">
        <v>18</v>
      </c>
      <c r="F823" t="s">
        <v>2539</v>
      </c>
      <c r="G823" t="s">
        <v>35</v>
      </c>
      <c r="H823" t="s">
        <v>38</v>
      </c>
      <c r="I823" t="s">
        <v>2540</v>
      </c>
      <c r="J823" t="s">
        <v>2541</v>
      </c>
      <c r="K823">
        <v>113</v>
      </c>
      <c r="L823">
        <v>278</v>
      </c>
      <c r="M823">
        <v>151</v>
      </c>
      <c r="N823">
        <v>0</v>
      </c>
      <c r="O823">
        <v>7.3</v>
      </c>
      <c r="P823">
        <v>152</v>
      </c>
      <c r="Q823">
        <v>94</v>
      </c>
      <c r="R823">
        <v>2912363</v>
      </c>
      <c r="S823">
        <v>3000000</v>
      </c>
      <c r="T823">
        <f>Table1[[#This Row],[Gross Revenue]]-Table1[[#This Row],[Budget]]</f>
        <v>-87637</v>
      </c>
      <c r="U823">
        <f>YEAR(Table1[[#This Row],[Release Date]])</f>
        <v>2003</v>
      </c>
    </row>
    <row r="824" spans="1:21" x14ac:dyDescent="0.25">
      <c r="A824" t="s">
        <v>3072</v>
      </c>
      <c r="B824">
        <v>1</v>
      </c>
      <c r="C824" s="8">
        <v>38048</v>
      </c>
      <c r="D824" t="s">
        <v>28</v>
      </c>
      <c r="E824" t="s">
        <v>22</v>
      </c>
      <c r="F824" t="s">
        <v>19</v>
      </c>
      <c r="G824" t="s">
        <v>20</v>
      </c>
      <c r="H824" t="s">
        <v>38</v>
      </c>
      <c r="I824" t="s">
        <v>356</v>
      </c>
      <c r="J824" t="s">
        <v>2541</v>
      </c>
      <c r="K824">
        <v>24000</v>
      </c>
      <c r="L824">
        <v>50950</v>
      </c>
      <c r="M824">
        <v>151</v>
      </c>
      <c r="N824">
        <v>0</v>
      </c>
      <c r="O824">
        <v>6.8</v>
      </c>
      <c r="P824">
        <v>131</v>
      </c>
      <c r="Q824">
        <v>122</v>
      </c>
      <c r="R824">
        <v>9664316</v>
      </c>
      <c r="S824">
        <v>27500000</v>
      </c>
      <c r="T824">
        <f>Table1[[#This Row],[Gross Revenue]]-Table1[[#This Row],[Budget]]</f>
        <v>-17835684</v>
      </c>
      <c r="U824">
        <f>YEAR(Table1[[#This Row],[Release Date]])</f>
        <v>2004</v>
      </c>
    </row>
    <row r="825" spans="1:21" x14ac:dyDescent="0.25">
      <c r="A825" t="s">
        <v>3811</v>
      </c>
      <c r="B825">
        <v>1</v>
      </c>
      <c r="C825" s="8">
        <v>38469</v>
      </c>
      <c r="D825" t="s">
        <v>28</v>
      </c>
      <c r="E825" t="s">
        <v>32</v>
      </c>
      <c r="F825" t="s">
        <v>19</v>
      </c>
      <c r="G825" t="s">
        <v>20</v>
      </c>
      <c r="H825" t="s">
        <v>43</v>
      </c>
      <c r="I825" t="s">
        <v>928</v>
      </c>
      <c r="J825" t="s">
        <v>2541</v>
      </c>
      <c r="K825">
        <v>20000</v>
      </c>
      <c r="L825">
        <v>40054</v>
      </c>
      <c r="M825">
        <v>151</v>
      </c>
      <c r="N825">
        <v>0</v>
      </c>
      <c r="O825">
        <v>6.7</v>
      </c>
      <c r="P825">
        <v>350</v>
      </c>
      <c r="Q825">
        <v>119</v>
      </c>
      <c r="R825">
        <v>179883016</v>
      </c>
      <c r="S825">
        <v>150000000</v>
      </c>
      <c r="T825">
        <f>Table1[[#This Row],[Gross Revenue]]-Table1[[#This Row],[Budget]]</f>
        <v>29883016</v>
      </c>
      <c r="U825">
        <f>YEAR(Table1[[#This Row],[Release Date]])</f>
        <v>2005</v>
      </c>
    </row>
    <row r="826" spans="1:21" x14ac:dyDescent="0.25">
      <c r="A826" t="s">
        <v>4729</v>
      </c>
      <c r="B826">
        <v>1</v>
      </c>
      <c r="C826" s="8">
        <v>39018</v>
      </c>
      <c r="D826" t="s">
        <v>28</v>
      </c>
      <c r="E826" t="s">
        <v>32</v>
      </c>
      <c r="F826" t="s">
        <v>19</v>
      </c>
      <c r="G826" t="s">
        <v>20</v>
      </c>
      <c r="H826" t="s">
        <v>43</v>
      </c>
      <c r="I826" t="s">
        <v>56</v>
      </c>
      <c r="J826" t="s">
        <v>2541</v>
      </c>
      <c r="K826">
        <v>11000</v>
      </c>
      <c r="L826">
        <v>12908</v>
      </c>
      <c r="M826">
        <v>151</v>
      </c>
      <c r="N826">
        <v>123000</v>
      </c>
      <c r="O826">
        <v>6.7</v>
      </c>
      <c r="P826">
        <v>326</v>
      </c>
      <c r="Q826">
        <v>114</v>
      </c>
      <c r="R826">
        <v>61656849</v>
      </c>
      <c r="S826">
        <v>110000000</v>
      </c>
      <c r="T826">
        <f>Table1[[#This Row],[Gross Revenue]]-Table1[[#This Row],[Budget]]</f>
        <v>-48343151</v>
      </c>
      <c r="U826">
        <f>YEAR(Table1[[#This Row],[Release Date]])</f>
        <v>2006</v>
      </c>
    </row>
    <row r="827" spans="1:21" x14ac:dyDescent="0.25">
      <c r="A827" t="s">
        <v>2052</v>
      </c>
      <c r="B827">
        <v>1</v>
      </c>
      <c r="C827" s="8">
        <v>37494</v>
      </c>
      <c r="D827" t="s">
        <v>28</v>
      </c>
      <c r="E827" t="s">
        <v>31</v>
      </c>
      <c r="F827" t="s">
        <v>19</v>
      </c>
      <c r="G827" t="s">
        <v>20</v>
      </c>
      <c r="H827" t="s">
        <v>36</v>
      </c>
      <c r="I827" t="s">
        <v>2053</v>
      </c>
      <c r="J827" t="s">
        <v>608</v>
      </c>
      <c r="K827">
        <v>639</v>
      </c>
      <c r="L827">
        <v>1845</v>
      </c>
      <c r="M827">
        <v>149</v>
      </c>
      <c r="N827">
        <v>0</v>
      </c>
      <c r="O827">
        <v>7.5</v>
      </c>
      <c r="P827">
        <v>129</v>
      </c>
      <c r="Q827">
        <v>135</v>
      </c>
      <c r="R827">
        <v>64371181</v>
      </c>
      <c r="S827">
        <v>28000000</v>
      </c>
      <c r="T827">
        <f>Table1[[#This Row],[Gross Revenue]]-Table1[[#This Row],[Budget]]</f>
        <v>36371181</v>
      </c>
      <c r="U827">
        <f>YEAR(Table1[[#This Row],[Release Date]])</f>
        <v>2002</v>
      </c>
    </row>
    <row r="828" spans="1:21" x14ac:dyDescent="0.25">
      <c r="A828" t="s">
        <v>3328</v>
      </c>
      <c r="B828">
        <v>1</v>
      </c>
      <c r="C828" s="8">
        <v>38196</v>
      </c>
      <c r="D828" t="s">
        <v>28</v>
      </c>
      <c r="E828" t="s">
        <v>18</v>
      </c>
      <c r="F828" t="s">
        <v>19</v>
      </c>
      <c r="G828" t="s">
        <v>20</v>
      </c>
      <c r="H828" t="s">
        <v>38</v>
      </c>
      <c r="I828" t="s">
        <v>3329</v>
      </c>
      <c r="J828" t="s">
        <v>608</v>
      </c>
      <c r="K828">
        <v>1000</v>
      </c>
      <c r="L828">
        <v>5101</v>
      </c>
      <c r="M828">
        <v>149</v>
      </c>
      <c r="N828">
        <v>0</v>
      </c>
      <c r="O828">
        <v>6.7</v>
      </c>
      <c r="P828">
        <v>154</v>
      </c>
      <c r="Q828">
        <v>130</v>
      </c>
      <c r="R828">
        <v>15709385</v>
      </c>
      <c r="S828">
        <v>30000000</v>
      </c>
      <c r="T828">
        <f>Table1[[#This Row],[Gross Revenue]]-Table1[[#This Row],[Budget]]</f>
        <v>-14290615</v>
      </c>
      <c r="U828">
        <f>YEAR(Table1[[#This Row],[Release Date]])</f>
        <v>2004</v>
      </c>
    </row>
    <row r="829" spans="1:21" x14ac:dyDescent="0.25">
      <c r="A829" t="s">
        <v>4363</v>
      </c>
      <c r="B829">
        <v>1</v>
      </c>
      <c r="C829" s="8">
        <v>38806</v>
      </c>
      <c r="D829" t="s">
        <v>28</v>
      </c>
      <c r="E829" t="s">
        <v>22</v>
      </c>
      <c r="F829" t="s">
        <v>19</v>
      </c>
      <c r="G829" t="s">
        <v>20</v>
      </c>
      <c r="H829" t="s">
        <v>43</v>
      </c>
      <c r="I829" t="s">
        <v>1509</v>
      </c>
      <c r="J829" t="s">
        <v>608</v>
      </c>
      <c r="K829">
        <v>27000</v>
      </c>
      <c r="L829">
        <v>29692</v>
      </c>
      <c r="M829">
        <v>149</v>
      </c>
      <c r="N829">
        <v>77000</v>
      </c>
      <c r="O829">
        <v>8.1999999999999993</v>
      </c>
      <c r="P829">
        <v>317</v>
      </c>
      <c r="Q829">
        <v>140</v>
      </c>
      <c r="R829">
        <v>13651662</v>
      </c>
      <c r="S829">
        <v>25000000</v>
      </c>
      <c r="T829">
        <f>Table1[[#This Row],[Gross Revenue]]-Table1[[#This Row],[Budget]]</f>
        <v>-11348338</v>
      </c>
      <c r="U829">
        <f>YEAR(Table1[[#This Row],[Release Date]])</f>
        <v>2006</v>
      </c>
    </row>
    <row r="830" spans="1:21" x14ac:dyDescent="0.25">
      <c r="A830" t="s">
        <v>2927</v>
      </c>
      <c r="B830">
        <v>1</v>
      </c>
      <c r="C830" s="8">
        <v>37967</v>
      </c>
      <c r="D830" t="s">
        <v>28</v>
      </c>
      <c r="E830" t="s">
        <v>81</v>
      </c>
      <c r="F830" t="s">
        <v>19</v>
      </c>
      <c r="G830" t="s">
        <v>20</v>
      </c>
      <c r="H830" t="s">
        <v>43</v>
      </c>
      <c r="I830" t="s">
        <v>2928</v>
      </c>
      <c r="J830" t="s">
        <v>2929</v>
      </c>
      <c r="K830">
        <v>23</v>
      </c>
      <c r="L830">
        <v>85</v>
      </c>
      <c r="M830">
        <v>0</v>
      </c>
      <c r="N830">
        <v>11</v>
      </c>
      <c r="O830">
        <v>5.6</v>
      </c>
      <c r="P830"/>
      <c r="Q830">
        <v>103</v>
      </c>
      <c r="R830">
        <v>23616</v>
      </c>
      <c r="S830">
        <v>600000</v>
      </c>
      <c r="T830">
        <f>Table1[[#This Row],[Gross Revenue]]-Table1[[#This Row],[Budget]]</f>
        <v>-576384</v>
      </c>
      <c r="U830">
        <f>YEAR(Table1[[#This Row],[Release Date]])</f>
        <v>2003</v>
      </c>
    </row>
    <row r="831" spans="1:21" x14ac:dyDescent="0.25">
      <c r="A831" t="s">
        <v>4466</v>
      </c>
      <c r="B831">
        <v>1</v>
      </c>
      <c r="C831" s="8">
        <v>38863</v>
      </c>
      <c r="D831" t="s">
        <v>28</v>
      </c>
      <c r="E831" t="s">
        <v>29</v>
      </c>
      <c r="F831" t="s">
        <v>19</v>
      </c>
      <c r="G831" t="s">
        <v>20</v>
      </c>
      <c r="H831" t="s">
        <v>36</v>
      </c>
      <c r="I831" t="s">
        <v>339</v>
      </c>
      <c r="J831" t="s">
        <v>4467</v>
      </c>
      <c r="K831">
        <v>12000</v>
      </c>
      <c r="L831">
        <v>37142</v>
      </c>
      <c r="M831">
        <v>266</v>
      </c>
      <c r="N831">
        <v>28000</v>
      </c>
      <c r="O831">
        <v>7.1</v>
      </c>
      <c r="P831">
        <v>256</v>
      </c>
      <c r="Q831">
        <v>91</v>
      </c>
      <c r="R831">
        <v>148313048</v>
      </c>
      <c r="S831">
        <v>85000000</v>
      </c>
      <c r="T831">
        <f>Table1[[#This Row],[Gross Revenue]]-Table1[[#This Row],[Budget]]</f>
        <v>63313048</v>
      </c>
      <c r="U831">
        <f>YEAR(Table1[[#This Row],[Release Date]])</f>
        <v>2006</v>
      </c>
    </row>
    <row r="832" spans="1:21" x14ac:dyDescent="0.25">
      <c r="A832" t="s">
        <v>5227</v>
      </c>
      <c r="B832">
        <v>1</v>
      </c>
      <c r="C832" s="8">
        <v>39334</v>
      </c>
      <c r="D832" t="s">
        <v>28</v>
      </c>
      <c r="E832" t="s">
        <v>29</v>
      </c>
      <c r="F832" t="s">
        <v>19</v>
      </c>
      <c r="G832" t="s">
        <v>20</v>
      </c>
      <c r="H832" t="s">
        <v>36</v>
      </c>
      <c r="I832" t="s">
        <v>339</v>
      </c>
      <c r="J832" t="s">
        <v>4467</v>
      </c>
      <c r="K832">
        <v>12000</v>
      </c>
      <c r="L832">
        <v>26839</v>
      </c>
      <c r="M832">
        <v>266</v>
      </c>
      <c r="N832">
        <v>16000</v>
      </c>
      <c r="O832">
        <v>6.7</v>
      </c>
      <c r="P832">
        <v>152</v>
      </c>
      <c r="Q832">
        <v>89</v>
      </c>
      <c r="R832">
        <v>169692572</v>
      </c>
      <c r="S832">
        <v>80000000</v>
      </c>
      <c r="T832">
        <f>Table1[[#This Row],[Gross Revenue]]-Table1[[#This Row],[Budget]]</f>
        <v>89692572</v>
      </c>
      <c r="U832">
        <f>YEAR(Table1[[#This Row],[Release Date]])</f>
        <v>2007</v>
      </c>
    </row>
    <row r="833" spans="1:21" x14ac:dyDescent="0.25">
      <c r="A833" t="s">
        <v>2558</v>
      </c>
      <c r="B833">
        <v>1</v>
      </c>
      <c r="C833" s="8">
        <v>37762</v>
      </c>
      <c r="D833" t="s">
        <v>28</v>
      </c>
      <c r="E833" t="s">
        <v>22</v>
      </c>
      <c r="F833" t="s">
        <v>19</v>
      </c>
      <c r="G833" t="s">
        <v>35</v>
      </c>
      <c r="H833" t="s">
        <v>43</v>
      </c>
      <c r="I833" t="s">
        <v>454</v>
      </c>
      <c r="J833" t="s">
        <v>2559</v>
      </c>
      <c r="K833">
        <v>494</v>
      </c>
      <c r="L833">
        <v>2013</v>
      </c>
      <c r="M833">
        <v>13</v>
      </c>
      <c r="N833">
        <v>0</v>
      </c>
      <c r="O833">
        <v>5.5</v>
      </c>
      <c r="P833">
        <v>173</v>
      </c>
      <c r="Q833">
        <v>101</v>
      </c>
      <c r="R833">
        <v>55865715</v>
      </c>
      <c r="S833">
        <v>10000000</v>
      </c>
      <c r="T833">
        <f>Table1[[#This Row],[Gross Revenue]]-Table1[[#This Row],[Budget]]</f>
        <v>45865715</v>
      </c>
      <c r="U833">
        <f>YEAR(Table1[[#This Row],[Release Date]])</f>
        <v>2003</v>
      </c>
    </row>
    <row r="834" spans="1:21" x14ac:dyDescent="0.25">
      <c r="A834" t="s">
        <v>2572</v>
      </c>
      <c r="B834">
        <v>1</v>
      </c>
      <c r="C834" s="8">
        <v>37772</v>
      </c>
      <c r="D834" t="s">
        <v>28</v>
      </c>
      <c r="E834" t="s">
        <v>32</v>
      </c>
      <c r="F834" t="s">
        <v>19</v>
      </c>
      <c r="G834" t="s">
        <v>24</v>
      </c>
      <c r="H834" t="s">
        <v>36</v>
      </c>
      <c r="I834" t="s">
        <v>2573</v>
      </c>
      <c r="J834" t="s">
        <v>2559</v>
      </c>
      <c r="K834">
        <v>15000</v>
      </c>
      <c r="L834">
        <v>15638</v>
      </c>
      <c r="M834">
        <v>13</v>
      </c>
      <c r="N834">
        <v>823</v>
      </c>
      <c r="O834">
        <v>5.0999999999999996</v>
      </c>
      <c r="P834">
        <v>66</v>
      </c>
      <c r="Q834">
        <v>93</v>
      </c>
      <c r="R834">
        <v>652526</v>
      </c>
      <c r="S834">
        <v>40000000</v>
      </c>
      <c r="T834">
        <f>Table1[[#This Row],[Gross Revenue]]-Table1[[#This Row],[Budget]]</f>
        <v>-39347474</v>
      </c>
      <c r="U834">
        <f>YEAR(Table1[[#This Row],[Release Date]])</f>
        <v>2003</v>
      </c>
    </row>
    <row r="835" spans="1:21" x14ac:dyDescent="0.25">
      <c r="A835" t="s">
        <v>2368</v>
      </c>
      <c r="B835">
        <v>1</v>
      </c>
      <c r="C835" s="8">
        <v>37658</v>
      </c>
      <c r="D835" t="s">
        <v>17</v>
      </c>
      <c r="E835" t="s">
        <v>37</v>
      </c>
      <c r="F835" t="s">
        <v>19</v>
      </c>
      <c r="G835" t="s">
        <v>93</v>
      </c>
      <c r="H835" t="s">
        <v>38</v>
      </c>
      <c r="I835" t="s">
        <v>2369</v>
      </c>
      <c r="J835" t="s">
        <v>2370</v>
      </c>
      <c r="K835">
        <v>654</v>
      </c>
      <c r="L835">
        <v>1876</v>
      </c>
      <c r="M835">
        <v>0</v>
      </c>
      <c r="N835">
        <v>0</v>
      </c>
      <c r="O835">
        <v>6.2</v>
      </c>
      <c r="P835">
        <v>252</v>
      </c>
      <c r="Q835">
        <v>97</v>
      </c>
      <c r="R835">
        <v>20433940</v>
      </c>
      <c r="S835">
        <v>15000000</v>
      </c>
      <c r="T835">
        <f>Table1[[#This Row],[Gross Revenue]]-Table1[[#This Row],[Budget]]</f>
        <v>5433940</v>
      </c>
      <c r="U835">
        <f>YEAR(Table1[[#This Row],[Release Date]])</f>
        <v>2003</v>
      </c>
    </row>
    <row r="836" spans="1:21" x14ac:dyDescent="0.25">
      <c r="A836" t="s">
        <v>2968</v>
      </c>
      <c r="B836">
        <v>1</v>
      </c>
      <c r="C836" s="8">
        <v>37987</v>
      </c>
      <c r="D836" t="s">
        <v>28</v>
      </c>
      <c r="E836" t="s">
        <v>37</v>
      </c>
      <c r="F836" t="s">
        <v>19</v>
      </c>
      <c r="G836" t="s">
        <v>20</v>
      </c>
      <c r="H836" t="s">
        <v>38</v>
      </c>
      <c r="I836" t="s">
        <v>2969</v>
      </c>
      <c r="J836" t="s">
        <v>2370</v>
      </c>
      <c r="K836">
        <v>569</v>
      </c>
      <c r="L836">
        <v>1797</v>
      </c>
      <c r="M836">
        <v>0</v>
      </c>
      <c r="N836">
        <v>0</v>
      </c>
      <c r="O836">
        <v>5.7</v>
      </c>
      <c r="P836">
        <v>280</v>
      </c>
      <c r="Q836">
        <v>95</v>
      </c>
      <c r="R836">
        <v>952620</v>
      </c>
      <c r="S836">
        <v>2000000</v>
      </c>
      <c r="T836">
        <f>Table1[[#This Row],[Gross Revenue]]-Table1[[#This Row],[Budget]]</f>
        <v>-1047380</v>
      </c>
      <c r="U836">
        <f>YEAR(Table1[[#This Row],[Release Date]])</f>
        <v>2004</v>
      </c>
    </row>
    <row r="837" spans="1:21" x14ac:dyDescent="0.25">
      <c r="A837" t="s">
        <v>3713</v>
      </c>
      <c r="B837">
        <v>1</v>
      </c>
      <c r="C837" s="8">
        <v>38415</v>
      </c>
      <c r="D837" t="s">
        <v>28</v>
      </c>
      <c r="E837" t="s">
        <v>37</v>
      </c>
      <c r="F837" t="s">
        <v>19</v>
      </c>
      <c r="G837" t="s">
        <v>20</v>
      </c>
      <c r="H837" t="s">
        <v>38</v>
      </c>
      <c r="I837" t="s">
        <v>3714</v>
      </c>
      <c r="J837" t="s">
        <v>2370</v>
      </c>
      <c r="K837">
        <v>648</v>
      </c>
      <c r="L837">
        <v>1951</v>
      </c>
      <c r="M837">
        <v>0</v>
      </c>
      <c r="N837">
        <v>0</v>
      </c>
      <c r="O837">
        <v>5</v>
      </c>
      <c r="P837">
        <v>274</v>
      </c>
      <c r="Q837">
        <v>90</v>
      </c>
      <c r="R837">
        <v>101055</v>
      </c>
      <c r="S837">
        <v>4000000</v>
      </c>
      <c r="T837">
        <f>Table1[[#This Row],[Gross Revenue]]-Table1[[#This Row],[Budget]]</f>
        <v>-3898945</v>
      </c>
      <c r="U837">
        <f>YEAR(Table1[[#This Row],[Release Date]])</f>
        <v>2005</v>
      </c>
    </row>
    <row r="838" spans="1:21" x14ac:dyDescent="0.25">
      <c r="A838" t="s">
        <v>2141</v>
      </c>
      <c r="B838">
        <v>1</v>
      </c>
      <c r="C838" s="8">
        <v>37538</v>
      </c>
      <c r="D838" t="s">
        <v>28</v>
      </c>
      <c r="E838" t="s">
        <v>25</v>
      </c>
      <c r="F838" t="s">
        <v>19</v>
      </c>
      <c r="G838" t="s">
        <v>20</v>
      </c>
      <c r="H838" t="s">
        <v>43</v>
      </c>
      <c r="I838" t="s">
        <v>185</v>
      </c>
      <c r="J838" t="s">
        <v>437</v>
      </c>
      <c r="K838">
        <v>11000</v>
      </c>
      <c r="L838">
        <v>11972</v>
      </c>
      <c r="M838">
        <v>5</v>
      </c>
      <c r="N838">
        <v>288</v>
      </c>
      <c r="O838">
        <v>4.9000000000000004</v>
      </c>
      <c r="P838">
        <v>75</v>
      </c>
      <c r="Q838">
        <v>88</v>
      </c>
      <c r="R838">
        <v>6471394</v>
      </c>
      <c r="S838">
        <v>50000000</v>
      </c>
      <c r="T838">
        <f>Table1[[#This Row],[Gross Revenue]]-Table1[[#This Row],[Budget]]</f>
        <v>-43528606</v>
      </c>
      <c r="U838">
        <f>YEAR(Table1[[#This Row],[Release Date]])</f>
        <v>2002</v>
      </c>
    </row>
    <row r="839" spans="1:21" x14ac:dyDescent="0.25">
      <c r="A839" t="s">
        <v>2321</v>
      </c>
      <c r="B839">
        <v>1</v>
      </c>
      <c r="C839" s="8">
        <v>37633</v>
      </c>
      <c r="D839" t="s">
        <v>17</v>
      </c>
      <c r="E839" t="s">
        <v>31</v>
      </c>
      <c r="F839" t="s">
        <v>19</v>
      </c>
      <c r="G839" t="s">
        <v>20</v>
      </c>
      <c r="H839" t="s">
        <v>36</v>
      </c>
      <c r="I839" t="s">
        <v>319</v>
      </c>
      <c r="J839" t="s">
        <v>2322</v>
      </c>
      <c r="K839">
        <v>21000</v>
      </c>
      <c r="L839">
        <v>22745</v>
      </c>
      <c r="M839">
        <v>0</v>
      </c>
      <c r="N839">
        <v>0</v>
      </c>
      <c r="O839">
        <v>7.5</v>
      </c>
      <c r="P839">
        <v>351</v>
      </c>
      <c r="Q839">
        <v>93</v>
      </c>
      <c r="R839">
        <v>31501218</v>
      </c>
      <c r="S839">
        <v>7500000</v>
      </c>
      <c r="T839">
        <f>Table1[[#This Row],[Gross Revenue]]-Table1[[#This Row],[Budget]]</f>
        <v>24001218</v>
      </c>
      <c r="U839">
        <f>YEAR(Table1[[#This Row],[Release Date]])</f>
        <v>2003</v>
      </c>
    </row>
    <row r="840" spans="1:21" x14ac:dyDescent="0.25">
      <c r="A840" t="s">
        <v>3284</v>
      </c>
      <c r="B840">
        <v>1</v>
      </c>
      <c r="C840" s="8">
        <v>38170</v>
      </c>
      <c r="D840" t="s">
        <v>28</v>
      </c>
      <c r="E840" t="s">
        <v>25</v>
      </c>
      <c r="F840" t="s">
        <v>19</v>
      </c>
      <c r="G840" t="s">
        <v>20</v>
      </c>
      <c r="H840" t="s">
        <v>43</v>
      </c>
      <c r="I840" t="s">
        <v>3285</v>
      </c>
      <c r="J840" t="s">
        <v>2322</v>
      </c>
      <c r="K840">
        <v>142</v>
      </c>
      <c r="L840">
        <v>589</v>
      </c>
      <c r="M840">
        <v>0</v>
      </c>
      <c r="N840">
        <v>472</v>
      </c>
      <c r="O840">
        <v>6</v>
      </c>
      <c r="P840">
        <v>186</v>
      </c>
      <c r="Q840">
        <v>114</v>
      </c>
      <c r="R840">
        <v>31199215</v>
      </c>
      <c r="S840">
        <v>58000000</v>
      </c>
      <c r="T840">
        <f>Table1[[#This Row],[Gross Revenue]]-Table1[[#This Row],[Budget]]</f>
        <v>-26800785</v>
      </c>
      <c r="U840">
        <f>YEAR(Table1[[#This Row],[Release Date]])</f>
        <v>2004</v>
      </c>
    </row>
    <row r="841" spans="1:21" x14ac:dyDescent="0.25">
      <c r="A841" t="s">
        <v>4332</v>
      </c>
      <c r="B841">
        <v>1</v>
      </c>
      <c r="C841" s="8">
        <v>38786</v>
      </c>
      <c r="D841" t="s">
        <v>28</v>
      </c>
      <c r="E841" t="s">
        <v>22</v>
      </c>
      <c r="F841" t="s">
        <v>19</v>
      </c>
      <c r="G841" t="s">
        <v>20</v>
      </c>
      <c r="H841" t="s">
        <v>38</v>
      </c>
      <c r="I841" t="s">
        <v>799</v>
      </c>
      <c r="J841" t="s">
        <v>2322</v>
      </c>
      <c r="K841">
        <v>33000</v>
      </c>
      <c r="L841">
        <v>57077</v>
      </c>
      <c r="M841">
        <v>0</v>
      </c>
      <c r="N841">
        <v>22000</v>
      </c>
      <c r="O841">
        <v>7.1</v>
      </c>
      <c r="P841">
        <v>421</v>
      </c>
      <c r="Q841">
        <v>101</v>
      </c>
      <c r="R841">
        <v>40962534</v>
      </c>
      <c r="S841">
        <v>12500000</v>
      </c>
      <c r="T841">
        <f>Table1[[#This Row],[Gross Revenue]]-Table1[[#This Row],[Budget]]</f>
        <v>28462534</v>
      </c>
      <c r="U841">
        <f>YEAR(Table1[[#This Row],[Release Date]])</f>
        <v>2006</v>
      </c>
    </row>
    <row r="842" spans="1:21" x14ac:dyDescent="0.25">
      <c r="A842" t="s">
        <v>5121</v>
      </c>
      <c r="B842">
        <v>1</v>
      </c>
      <c r="C842" s="8">
        <v>39268</v>
      </c>
      <c r="D842" t="s">
        <v>28</v>
      </c>
      <c r="E842" t="s">
        <v>22</v>
      </c>
      <c r="F842" t="s">
        <v>19</v>
      </c>
      <c r="G842" t="s">
        <v>20</v>
      </c>
      <c r="H842" t="s">
        <v>43</v>
      </c>
      <c r="I842" t="s">
        <v>79</v>
      </c>
      <c r="J842" t="s">
        <v>2322</v>
      </c>
      <c r="K842">
        <v>13000</v>
      </c>
      <c r="L842">
        <v>27674</v>
      </c>
      <c r="M842">
        <v>0</v>
      </c>
      <c r="N842">
        <v>34000</v>
      </c>
      <c r="O842">
        <v>6.1</v>
      </c>
      <c r="P842">
        <v>371</v>
      </c>
      <c r="Q842">
        <v>118</v>
      </c>
      <c r="R842">
        <v>78031620</v>
      </c>
      <c r="S842">
        <v>70000000</v>
      </c>
      <c r="T842">
        <f>Table1[[#This Row],[Gross Revenue]]-Table1[[#This Row],[Budget]]</f>
        <v>8031620</v>
      </c>
      <c r="U842">
        <f>YEAR(Table1[[#This Row],[Release Date]])</f>
        <v>2007</v>
      </c>
    </row>
    <row r="843" spans="1:21" x14ac:dyDescent="0.25">
      <c r="A843" t="s">
        <v>997</v>
      </c>
      <c r="B843">
        <v>1</v>
      </c>
      <c r="C843" s="8">
        <v>36926</v>
      </c>
      <c r="D843" t="s">
        <v>28</v>
      </c>
      <c r="E843" t="s">
        <v>32</v>
      </c>
      <c r="F843" t="s">
        <v>19</v>
      </c>
      <c r="G843" t="s">
        <v>20</v>
      </c>
      <c r="H843" t="s">
        <v>43</v>
      </c>
      <c r="I843" t="s">
        <v>699</v>
      </c>
      <c r="J843" t="s">
        <v>998</v>
      </c>
      <c r="K843">
        <v>1000</v>
      </c>
      <c r="L843">
        <v>2557</v>
      </c>
      <c r="M843">
        <v>269</v>
      </c>
      <c r="N843">
        <v>204</v>
      </c>
      <c r="O843">
        <v>5.3</v>
      </c>
      <c r="P843">
        <v>45</v>
      </c>
      <c r="Q843">
        <v>88</v>
      </c>
      <c r="R843">
        <v>20218</v>
      </c>
      <c r="S843">
        <v>24000000</v>
      </c>
      <c r="T843">
        <f>Table1[[#This Row],[Gross Revenue]]-Table1[[#This Row],[Budget]]</f>
        <v>-23979782</v>
      </c>
      <c r="U843">
        <f>YEAR(Table1[[#This Row],[Release Date]])</f>
        <v>2001</v>
      </c>
    </row>
    <row r="844" spans="1:21" x14ac:dyDescent="0.25">
      <c r="A844" t="s">
        <v>1660</v>
      </c>
      <c r="B844">
        <v>1</v>
      </c>
      <c r="C844" s="8">
        <v>37285</v>
      </c>
      <c r="D844" t="s">
        <v>28</v>
      </c>
      <c r="E844" t="s">
        <v>25</v>
      </c>
      <c r="F844" t="s">
        <v>19</v>
      </c>
      <c r="G844" t="s">
        <v>20</v>
      </c>
      <c r="H844" t="s">
        <v>38</v>
      </c>
      <c r="I844" t="s">
        <v>566</v>
      </c>
      <c r="J844" t="s">
        <v>998</v>
      </c>
      <c r="K844">
        <v>489</v>
      </c>
      <c r="L844">
        <v>539</v>
      </c>
      <c r="M844">
        <v>269</v>
      </c>
      <c r="N844">
        <v>26</v>
      </c>
      <c r="O844">
        <v>6.6</v>
      </c>
      <c r="P844">
        <v>23</v>
      </c>
      <c r="Q844">
        <v>89</v>
      </c>
      <c r="R844">
        <v>2223990</v>
      </c>
      <c r="S844">
        <v>3000000</v>
      </c>
      <c r="T844">
        <f>Table1[[#This Row],[Gross Revenue]]-Table1[[#This Row],[Budget]]</f>
        <v>-776010</v>
      </c>
      <c r="U844">
        <f>YEAR(Table1[[#This Row],[Release Date]])</f>
        <v>2002</v>
      </c>
    </row>
    <row r="845" spans="1:21" x14ac:dyDescent="0.25">
      <c r="A845" t="s">
        <v>2653</v>
      </c>
      <c r="B845">
        <v>1</v>
      </c>
      <c r="C845" s="8">
        <v>37814</v>
      </c>
      <c r="D845" t="s">
        <v>28</v>
      </c>
      <c r="E845" t="s">
        <v>31</v>
      </c>
      <c r="F845" t="s">
        <v>19</v>
      </c>
      <c r="G845" t="s">
        <v>20</v>
      </c>
      <c r="H845" t="s">
        <v>38</v>
      </c>
      <c r="I845" t="s">
        <v>1797</v>
      </c>
      <c r="J845" t="s">
        <v>2654</v>
      </c>
      <c r="K845">
        <v>4000</v>
      </c>
      <c r="L845">
        <v>6526</v>
      </c>
      <c r="M845">
        <v>60</v>
      </c>
      <c r="N845">
        <v>3000</v>
      </c>
      <c r="O845">
        <v>6.4</v>
      </c>
      <c r="P845">
        <v>117</v>
      </c>
      <c r="Q845">
        <v>99</v>
      </c>
      <c r="R845">
        <v>1654367</v>
      </c>
      <c r="S845">
        <v>7000000</v>
      </c>
      <c r="T845">
        <f>Table1[[#This Row],[Gross Revenue]]-Table1[[#This Row],[Budget]]</f>
        <v>-5345633</v>
      </c>
      <c r="U845">
        <f>YEAR(Table1[[#This Row],[Release Date]])</f>
        <v>2003</v>
      </c>
    </row>
    <row r="846" spans="1:21" x14ac:dyDescent="0.25">
      <c r="A846" t="s">
        <v>3840</v>
      </c>
      <c r="B846">
        <v>1</v>
      </c>
      <c r="C846" s="8">
        <v>38486</v>
      </c>
      <c r="D846" t="s">
        <v>28</v>
      </c>
      <c r="E846" t="s">
        <v>31</v>
      </c>
      <c r="F846" t="s">
        <v>19</v>
      </c>
      <c r="G846" t="s">
        <v>93</v>
      </c>
      <c r="H846" t="s">
        <v>38</v>
      </c>
      <c r="I846" t="s">
        <v>233</v>
      </c>
      <c r="J846" t="s">
        <v>2654</v>
      </c>
      <c r="K846">
        <v>18000</v>
      </c>
      <c r="L846">
        <v>18739</v>
      </c>
      <c r="M846">
        <v>60</v>
      </c>
      <c r="N846">
        <v>0</v>
      </c>
      <c r="O846">
        <v>6.2</v>
      </c>
      <c r="P846">
        <v>117</v>
      </c>
      <c r="Q846">
        <v>108</v>
      </c>
      <c r="R846">
        <v>1039869</v>
      </c>
      <c r="S846">
        <v>15000000</v>
      </c>
      <c r="T846">
        <f>Table1[[#This Row],[Gross Revenue]]-Table1[[#This Row],[Budget]]</f>
        <v>-13960131</v>
      </c>
      <c r="U846">
        <f>YEAR(Table1[[#This Row],[Release Date]])</f>
        <v>2005</v>
      </c>
    </row>
    <row r="847" spans="1:21" x14ac:dyDescent="0.25">
      <c r="A847" t="s">
        <v>1510</v>
      </c>
      <c r="B847">
        <v>1</v>
      </c>
      <c r="C847" s="8">
        <v>37197</v>
      </c>
      <c r="D847" t="s">
        <v>28</v>
      </c>
      <c r="E847" t="s">
        <v>32</v>
      </c>
      <c r="F847" t="s">
        <v>19</v>
      </c>
      <c r="G847" t="s">
        <v>20</v>
      </c>
      <c r="H847" t="s">
        <v>36</v>
      </c>
      <c r="I847" t="s">
        <v>376</v>
      </c>
      <c r="J847" t="s">
        <v>57</v>
      </c>
      <c r="K847">
        <v>20000</v>
      </c>
      <c r="L847">
        <v>42990</v>
      </c>
      <c r="M847">
        <v>0</v>
      </c>
      <c r="N847">
        <v>0</v>
      </c>
      <c r="O847">
        <v>6.7</v>
      </c>
      <c r="P847">
        <v>284</v>
      </c>
      <c r="Q847">
        <v>142</v>
      </c>
      <c r="R847">
        <v>310675583</v>
      </c>
      <c r="S847">
        <v>115000000</v>
      </c>
      <c r="T847">
        <f>Table1[[#This Row],[Gross Revenue]]-Table1[[#This Row],[Budget]]</f>
        <v>195675583</v>
      </c>
      <c r="U847">
        <f>YEAR(Table1[[#This Row],[Release Date]])</f>
        <v>2001</v>
      </c>
    </row>
    <row r="848" spans="1:21" x14ac:dyDescent="0.25">
      <c r="A848" t="s">
        <v>2434</v>
      </c>
      <c r="B848">
        <v>1</v>
      </c>
      <c r="C848" s="8">
        <v>37695</v>
      </c>
      <c r="D848" t="s">
        <v>28</v>
      </c>
      <c r="E848" t="s">
        <v>32</v>
      </c>
      <c r="F848" t="s">
        <v>19</v>
      </c>
      <c r="G848" t="s">
        <v>20</v>
      </c>
      <c r="H848" t="s">
        <v>43</v>
      </c>
      <c r="I848" t="s">
        <v>376</v>
      </c>
      <c r="J848" t="s">
        <v>57</v>
      </c>
      <c r="K848">
        <v>20000</v>
      </c>
      <c r="L848">
        <v>44042</v>
      </c>
      <c r="M848">
        <v>0</v>
      </c>
      <c r="N848">
        <v>10000</v>
      </c>
      <c r="O848">
        <v>7.6</v>
      </c>
      <c r="P848">
        <v>359</v>
      </c>
      <c r="Q848">
        <v>140</v>
      </c>
      <c r="R848">
        <v>380262555</v>
      </c>
      <c r="S848">
        <v>113000000</v>
      </c>
      <c r="T848">
        <f>Table1[[#This Row],[Gross Revenue]]-Table1[[#This Row],[Budget]]</f>
        <v>267262555</v>
      </c>
      <c r="U848">
        <f>YEAR(Table1[[#This Row],[Release Date]])</f>
        <v>2003</v>
      </c>
    </row>
    <row r="849" spans="1:21" x14ac:dyDescent="0.25">
      <c r="A849" t="s">
        <v>2681</v>
      </c>
      <c r="B849">
        <v>1</v>
      </c>
      <c r="C849" s="8">
        <v>37830</v>
      </c>
      <c r="D849" t="s">
        <v>28</v>
      </c>
      <c r="E849" t="s">
        <v>29</v>
      </c>
      <c r="F849" t="s">
        <v>19</v>
      </c>
      <c r="G849" t="s">
        <v>20</v>
      </c>
      <c r="H849" t="s">
        <v>36</v>
      </c>
      <c r="I849" t="s">
        <v>158</v>
      </c>
      <c r="J849" t="s">
        <v>92</v>
      </c>
      <c r="K849">
        <v>49000</v>
      </c>
      <c r="L849">
        <v>70996</v>
      </c>
      <c r="M849">
        <v>750</v>
      </c>
      <c r="N849">
        <v>0</v>
      </c>
      <c r="O849">
        <v>6.5</v>
      </c>
      <c r="P849">
        <v>206</v>
      </c>
      <c r="Q849">
        <v>108</v>
      </c>
      <c r="R849">
        <v>197992827</v>
      </c>
      <c r="S849">
        <v>100000000</v>
      </c>
      <c r="T849">
        <f>Table1[[#This Row],[Gross Revenue]]-Table1[[#This Row],[Budget]]</f>
        <v>97992827</v>
      </c>
      <c r="U849">
        <f>YEAR(Table1[[#This Row],[Release Date]])</f>
        <v>2003</v>
      </c>
    </row>
    <row r="850" spans="1:21" x14ac:dyDescent="0.25">
      <c r="A850" t="s">
        <v>4175</v>
      </c>
      <c r="B850">
        <v>1</v>
      </c>
      <c r="C850" s="8">
        <v>38689</v>
      </c>
      <c r="D850" t="s">
        <v>28</v>
      </c>
      <c r="E850" t="s">
        <v>29</v>
      </c>
      <c r="F850" t="s">
        <v>19</v>
      </c>
      <c r="G850" t="s">
        <v>91</v>
      </c>
      <c r="H850" t="s">
        <v>36</v>
      </c>
      <c r="I850" t="s">
        <v>158</v>
      </c>
      <c r="J850" t="s">
        <v>92</v>
      </c>
      <c r="K850">
        <v>49000</v>
      </c>
      <c r="L850">
        <v>62644</v>
      </c>
      <c r="M850">
        <v>750</v>
      </c>
      <c r="N850">
        <v>0</v>
      </c>
      <c r="O850">
        <v>5.9</v>
      </c>
      <c r="P850">
        <v>156</v>
      </c>
      <c r="Q850">
        <v>100</v>
      </c>
      <c r="R850">
        <v>63992328</v>
      </c>
      <c r="S850">
        <v>135000000</v>
      </c>
      <c r="T850">
        <f>Table1[[#This Row],[Gross Revenue]]-Table1[[#This Row],[Budget]]</f>
        <v>-71007672</v>
      </c>
      <c r="U850">
        <f>YEAR(Table1[[#This Row],[Release Date]])</f>
        <v>2005</v>
      </c>
    </row>
    <row r="851" spans="1:21" x14ac:dyDescent="0.25">
      <c r="A851" t="s">
        <v>5244</v>
      </c>
      <c r="B851">
        <v>1</v>
      </c>
      <c r="C851" s="8">
        <v>39347</v>
      </c>
      <c r="D851" t="s">
        <v>28</v>
      </c>
      <c r="E851" t="s">
        <v>32</v>
      </c>
      <c r="F851" t="s">
        <v>19</v>
      </c>
      <c r="G851" t="s">
        <v>91</v>
      </c>
      <c r="H851" t="s">
        <v>38</v>
      </c>
      <c r="I851" t="s">
        <v>1509</v>
      </c>
      <c r="J851" t="s">
        <v>92</v>
      </c>
      <c r="K851">
        <v>27000</v>
      </c>
      <c r="L851">
        <v>40025</v>
      </c>
      <c r="M851">
        <v>750</v>
      </c>
      <c r="N851">
        <v>191000</v>
      </c>
      <c r="O851">
        <v>8.1</v>
      </c>
      <c r="P851">
        <v>739</v>
      </c>
      <c r="Q851">
        <v>120</v>
      </c>
      <c r="R851">
        <v>153629485</v>
      </c>
      <c r="S851">
        <v>150000000</v>
      </c>
      <c r="T851">
        <f>Table1[[#This Row],[Gross Revenue]]-Table1[[#This Row],[Budget]]</f>
        <v>3629485</v>
      </c>
      <c r="U851">
        <f>YEAR(Table1[[#This Row],[Release Date]])</f>
        <v>2007</v>
      </c>
    </row>
    <row r="852" spans="1:21" x14ac:dyDescent="0.25">
      <c r="A852" t="s">
        <v>4297</v>
      </c>
      <c r="B852">
        <v>1</v>
      </c>
      <c r="C852" s="8">
        <v>38764</v>
      </c>
      <c r="D852" t="s">
        <v>28</v>
      </c>
      <c r="E852" t="s">
        <v>2286</v>
      </c>
      <c r="F852" t="s">
        <v>19</v>
      </c>
      <c r="G852" t="s">
        <v>20</v>
      </c>
      <c r="H852" t="s">
        <v>43</v>
      </c>
      <c r="I852" t="s">
        <v>424</v>
      </c>
      <c r="J852" t="s">
        <v>4298</v>
      </c>
      <c r="K852">
        <v>13000</v>
      </c>
      <c r="L852">
        <v>14607</v>
      </c>
      <c r="M852">
        <v>53</v>
      </c>
      <c r="N852">
        <v>36000</v>
      </c>
      <c r="O852">
        <v>7.1</v>
      </c>
      <c r="P852">
        <v>413</v>
      </c>
      <c r="Q852">
        <v>106</v>
      </c>
      <c r="R852">
        <v>62453315</v>
      </c>
      <c r="S852">
        <v>50200000</v>
      </c>
      <c r="T852">
        <f>Table1[[#This Row],[Gross Revenue]]-Table1[[#This Row],[Budget]]</f>
        <v>12253315</v>
      </c>
      <c r="U852">
        <f>YEAR(Table1[[#This Row],[Release Date]])</f>
        <v>2006</v>
      </c>
    </row>
    <row r="853" spans="1:21" x14ac:dyDescent="0.25">
      <c r="A853" t="s">
        <v>4263</v>
      </c>
      <c r="B853">
        <v>1</v>
      </c>
      <c r="C853" s="8">
        <v>38745</v>
      </c>
      <c r="D853" t="s">
        <v>28</v>
      </c>
      <c r="E853" t="s">
        <v>32</v>
      </c>
      <c r="F853" t="s">
        <v>19</v>
      </c>
      <c r="G853" t="s">
        <v>20</v>
      </c>
      <c r="H853" t="s">
        <v>38</v>
      </c>
      <c r="I853" t="s">
        <v>3140</v>
      </c>
      <c r="J853" t="s">
        <v>4264</v>
      </c>
      <c r="K853">
        <v>472</v>
      </c>
      <c r="L853">
        <v>561</v>
      </c>
      <c r="M853">
        <v>3</v>
      </c>
      <c r="N853">
        <v>1000</v>
      </c>
      <c r="O853">
        <v>5.3</v>
      </c>
      <c r="P853">
        <v>48</v>
      </c>
      <c r="Q853">
        <v>96</v>
      </c>
      <c r="R853">
        <v>27445</v>
      </c>
      <c r="S853">
        <v>9000000</v>
      </c>
      <c r="T853">
        <f>Table1[[#This Row],[Gross Revenue]]-Table1[[#This Row],[Budget]]</f>
        <v>-8972555</v>
      </c>
      <c r="U853">
        <f>YEAR(Table1[[#This Row],[Release Date]])</f>
        <v>2006</v>
      </c>
    </row>
    <row r="854" spans="1:21" x14ac:dyDescent="0.25">
      <c r="A854" t="s">
        <v>761</v>
      </c>
      <c r="B854">
        <v>1</v>
      </c>
      <c r="C854" s="8">
        <v>36799</v>
      </c>
      <c r="D854" t="s">
        <v>28</v>
      </c>
      <c r="E854" t="s">
        <v>31</v>
      </c>
      <c r="F854" t="s">
        <v>19</v>
      </c>
      <c r="G854" t="s">
        <v>20</v>
      </c>
      <c r="H854" t="s">
        <v>38</v>
      </c>
      <c r="I854" t="s">
        <v>58</v>
      </c>
      <c r="J854" t="s">
        <v>448</v>
      </c>
      <c r="K854">
        <v>22000</v>
      </c>
      <c r="L854">
        <v>36069</v>
      </c>
      <c r="M854">
        <v>88</v>
      </c>
      <c r="N854">
        <v>0</v>
      </c>
      <c r="O854">
        <v>7.2</v>
      </c>
      <c r="P854">
        <v>98</v>
      </c>
      <c r="Q854">
        <v>129</v>
      </c>
      <c r="R854">
        <v>48814909</v>
      </c>
      <c r="S854">
        <v>32000000</v>
      </c>
      <c r="T854">
        <f>Table1[[#This Row],[Gross Revenue]]-Table1[[#This Row],[Budget]]</f>
        <v>16814909</v>
      </c>
      <c r="U854">
        <f>YEAR(Table1[[#This Row],[Release Date]])</f>
        <v>2000</v>
      </c>
    </row>
    <row r="855" spans="1:21" x14ac:dyDescent="0.25">
      <c r="A855" t="s">
        <v>3873</v>
      </c>
      <c r="B855">
        <v>1</v>
      </c>
      <c r="C855" s="8">
        <v>38507</v>
      </c>
      <c r="D855" t="s">
        <v>28</v>
      </c>
      <c r="E855" t="s">
        <v>32</v>
      </c>
      <c r="F855" t="s">
        <v>19</v>
      </c>
      <c r="G855" t="s">
        <v>20</v>
      </c>
      <c r="H855" t="s">
        <v>38</v>
      </c>
      <c r="I855" t="s">
        <v>1226</v>
      </c>
      <c r="J855" t="s">
        <v>448</v>
      </c>
      <c r="K855">
        <v>12000</v>
      </c>
      <c r="L855">
        <v>14699</v>
      </c>
      <c r="M855">
        <v>88</v>
      </c>
      <c r="N855">
        <v>12000</v>
      </c>
      <c r="O855">
        <v>6.5</v>
      </c>
      <c r="P855">
        <v>196</v>
      </c>
      <c r="Q855">
        <v>98</v>
      </c>
      <c r="R855">
        <v>23225911</v>
      </c>
      <c r="S855">
        <v>24000000</v>
      </c>
      <c r="T855">
        <f>Table1[[#This Row],[Gross Revenue]]-Table1[[#This Row],[Budget]]</f>
        <v>-774089</v>
      </c>
      <c r="U855">
        <f>YEAR(Table1[[#This Row],[Release Date]])</f>
        <v>2005</v>
      </c>
    </row>
    <row r="856" spans="1:21" x14ac:dyDescent="0.25">
      <c r="A856" t="s">
        <v>5326</v>
      </c>
      <c r="B856">
        <v>1</v>
      </c>
      <c r="C856" s="8">
        <v>39396</v>
      </c>
      <c r="D856" t="s">
        <v>28</v>
      </c>
      <c r="E856" t="s">
        <v>22</v>
      </c>
      <c r="F856" t="s">
        <v>19</v>
      </c>
      <c r="G856" t="s">
        <v>20</v>
      </c>
      <c r="H856" t="s">
        <v>43</v>
      </c>
      <c r="I856" t="s">
        <v>5327</v>
      </c>
      <c r="J856" t="s">
        <v>448</v>
      </c>
      <c r="K856">
        <v>989</v>
      </c>
      <c r="L856">
        <v>3386</v>
      </c>
      <c r="M856">
        <v>88</v>
      </c>
      <c r="N856">
        <v>23000</v>
      </c>
      <c r="O856">
        <v>7.1</v>
      </c>
      <c r="P856">
        <v>117</v>
      </c>
      <c r="Q856">
        <v>128</v>
      </c>
      <c r="R856">
        <v>37432299</v>
      </c>
      <c r="S856">
        <v>34000000</v>
      </c>
      <c r="T856">
        <f>Table1[[#This Row],[Gross Revenue]]-Table1[[#This Row],[Budget]]</f>
        <v>3432299</v>
      </c>
      <c r="U856">
        <f>YEAR(Table1[[#This Row],[Release Date]])</f>
        <v>2007</v>
      </c>
    </row>
    <row r="857" spans="1:21" x14ac:dyDescent="0.25">
      <c r="A857" t="s">
        <v>971</v>
      </c>
      <c r="B857">
        <v>1</v>
      </c>
      <c r="C857" s="8">
        <v>36912</v>
      </c>
      <c r="D857" t="s">
        <v>28</v>
      </c>
      <c r="E857" t="s">
        <v>30</v>
      </c>
      <c r="F857" t="s">
        <v>19</v>
      </c>
      <c r="G857" t="s">
        <v>20</v>
      </c>
      <c r="H857" t="s">
        <v>43</v>
      </c>
      <c r="I857" t="s">
        <v>393</v>
      </c>
      <c r="J857" t="s">
        <v>542</v>
      </c>
      <c r="K857">
        <v>1000</v>
      </c>
      <c r="L857">
        <v>2643</v>
      </c>
      <c r="M857">
        <v>19</v>
      </c>
      <c r="N857">
        <v>0</v>
      </c>
      <c r="O857">
        <v>4.8</v>
      </c>
      <c r="P857">
        <v>46</v>
      </c>
      <c r="Q857">
        <v>95</v>
      </c>
      <c r="R857">
        <v>33422806</v>
      </c>
      <c r="S857">
        <v>50000000</v>
      </c>
      <c r="T857">
        <f>Table1[[#This Row],[Gross Revenue]]-Table1[[#This Row],[Budget]]</f>
        <v>-16577194</v>
      </c>
      <c r="U857">
        <f>YEAR(Table1[[#This Row],[Release Date]])</f>
        <v>2001</v>
      </c>
    </row>
    <row r="858" spans="1:21" x14ac:dyDescent="0.25">
      <c r="A858" t="s">
        <v>2734</v>
      </c>
      <c r="B858">
        <v>1</v>
      </c>
      <c r="C858" s="8">
        <v>37858</v>
      </c>
      <c r="D858" t="s">
        <v>28</v>
      </c>
      <c r="E858" t="s">
        <v>29</v>
      </c>
      <c r="F858" t="s">
        <v>19</v>
      </c>
      <c r="G858" t="s">
        <v>48</v>
      </c>
      <c r="H858" t="s">
        <v>36</v>
      </c>
      <c r="I858" t="s">
        <v>339</v>
      </c>
      <c r="J858" t="s">
        <v>2735</v>
      </c>
      <c r="K858">
        <v>12000</v>
      </c>
      <c r="L858">
        <v>17299</v>
      </c>
      <c r="M858">
        <v>27</v>
      </c>
      <c r="N858">
        <v>0</v>
      </c>
      <c r="O858">
        <v>6.6</v>
      </c>
      <c r="P858">
        <v>190</v>
      </c>
      <c r="Q858">
        <v>91</v>
      </c>
      <c r="R858">
        <v>73661010</v>
      </c>
      <c r="S858">
        <v>75000000</v>
      </c>
      <c r="T858">
        <f>Table1[[#This Row],[Gross Revenue]]-Table1[[#This Row],[Budget]]</f>
        <v>-1338990</v>
      </c>
      <c r="U858">
        <f>YEAR(Table1[[#This Row],[Release Date]])</f>
        <v>2003</v>
      </c>
    </row>
    <row r="859" spans="1:21" x14ac:dyDescent="0.25">
      <c r="A859" t="s">
        <v>3209</v>
      </c>
      <c r="B859">
        <v>1</v>
      </c>
      <c r="C859" s="8">
        <v>38129</v>
      </c>
      <c r="D859" t="s">
        <v>28</v>
      </c>
      <c r="E859" t="s">
        <v>30</v>
      </c>
      <c r="F859" t="s">
        <v>19</v>
      </c>
      <c r="G859" t="s">
        <v>20</v>
      </c>
      <c r="H859" t="s">
        <v>36</v>
      </c>
      <c r="I859" t="s">
        <v>79</v>
      </c>
      <c r="J859" t="s">
        <v>2735</v>
      </c>
      <c r="K859">
        <v>13000</v>
      </c>
      <c r="L859">
        <v>15494</v>
      </c>
      <c r="M859">
        <v>27</v>
      </c>
      <c r="N859">
        <v>0</v>
      </c>
      <c r="O859">
        <v>6.5</v>
      </c>
      <c r="P859">
        <v>118</v>
      </c>
      <c r="Q859">
        <v>90</v>
      </c>
      <c r="R859">
        <v>7871693</v>
      </c>
      <c r="S859">
        <v>55000000</v>
      </c>
      <c r="T859">
        <f>Table1[[#This Row],[Gross Revenue]]-Table1[[#This Row],[Budget]]</f>
        <v>-47128307</v>
      </c>
      <c r="U859">
        <f>YEAR(Table1[[#This Row],[Release Date]])</f>
        <v>2004</v>
      </c>
    </row>
    <row r="860" spans="1:21" x14ac:dyDescent="0.25">
      <c r="A860" t="s">
        <v>3979</v>
      </c>
      <c r="B860">
        <v>1</v>
      </c>
      <c r="C860" s="8">
        <v>38571</v>
      </c>
      <c r="D860" t="s">
        <v>28</v>
      </c>
      <c r="E860" t="s">
        <v>22</v>
      </c>
      <c r="F860" t="s">
        <v>47</v>
      </c>
      <c r="G860" t="s">
        <v>48</v>
      </c>
      <c r="H860" t="s">
        <v>43</v>
      </c>
      <c r="I860" t="s">
        <v>278</v>
      </c>
      <c r="J860" t="s">
        <v>3980</v>
      </c>
      <c r="K860">
        <v>1000</v>
      </c>
      <c r="L860">
        <v>2140</v>
      </c>
      <c r="M860">
        <v>15</v>
      </c>
      <c r="N860">
        <v>0</v>
      </c>
      <c r="O860">
        <v>7.5</v>
      </c>
      <c r="P860">
        <v>136</v>
      </c>
      <c r="Q860">
        <v>111</v>
      </c>
      <c r="R860">
        <v>7691700</v>
      </c>
      <c r="S860">
        <v>10000000</v>
      </c>
      <c r="T860">
        <f>Table1[[#This Row],[Gross Revenue]]-Table1[[#This Row],[Budget]]</f>
        <v>-2308300</v>
      </c>
      <c r="U860">
        <f>YEAR(Table1[[#This Row],[Release Date]])</f>
        <v>2005</v>
      </c>
    </row>
    <row r="861" spans="1:21" x14ac:dyDescent="0.25">
      <c r="A861" t="s">
        <v>748</v>
      </c>
      <c r="B861">
        <v>1</v>
      </c>
      <c r="C861" s="8">
        <v>36793</v>
      </c>
      <c r="D861" t="s">
        <v>28</v>
      </c>
      <c r="E861" t="s">
        <v>22</v>
      </c>
      <c r="F861" t="s">
        <v>19</v>
      </c>
      <c r="G861" t="s">
        <v>20</v>
      </c>
      <c r="H861" t="s">
        <v>43</v>
      </c>
      <c r="I861" t="s">
        <v>275</v>
      </c>
      <c r="J861" t="s">
        <v>749</v>
      </c>
      <c r="K861">
        <v>1000</v>
      </c>
      <c r="L861">
        <v>5135</v>
      </c>
      <c r="M861">
        <v>107</v>
      </c>
      <c r="N861">
        <v>0</v>
      </c>
      <c r="O861">
        <v>7.2</v>
      </c>
      <c r="P861">
        <v>68</v>
      </c>
      <c r="Q861">
        <v>124</v>
      </c>
      <c r="R861">
        <v>27441122</v>
      </c>
      <c r="S861">
        <v>15000000</v>
      </c>
      <c r="T861">
        <f>Table1[[#This Row],[Gross Revenue]]-Table1[[#This Row],[Budget]]</f>
        <v>12441122</v>
      </c>
      <c r="U861">
        <f>YEAR(Table1[[#This Row],[Release Date]])</f>
        <v>2000</v>
      </c>
    </row>
    <row r="862" spans="1:21" x14ac:dyDescent="0.25">
      <c r="A862" t="s">
        <v>3439</v>
      </c>
      <c r="B862">
        <v>1</v>
      </c>
      <c r="C862" s="8">
        <v>38260</v>
      </c>
      <c r="D862" t="s">
        <v>28</v>
      </c>
      <c r="E862" t="s">
        <v>22</v>
      </c>
      <c r="F862" t="s">
        <v>19</v>
      </c>
      <c r="G862" t="s">
        <v>20</v>
      </c>
      <c r="H862" t="s">
        <v>43</v>
      </c>
      <c r="I862" t="s">
        <v>3440</v>
      </c>
      <c r="J862" t="s">
        <v>749</v>
      </c>
      <c r="K862">
        <v>664</v>
      </c>
      <c r="L862">
        <v>3376</v>
      </c>
      <c r="M862">
        <v>107</v>
      </c>
      <c r="N862">
        <v>0</v>
      </c>
      <c r="O862">
        <v>7.3</v>
      </c>
      <c r="P862">
        <v>109</v>
      </c>
      <c r="Q862">
        <v>110</v>
      </c>
      <c r="R862">
        <v>37766350</v>
      </c>
      <c r="S862">
        <v>11000000</v>
      </c>
      <c r="T862">
        <f>Table1[[#This Row],[Gross Revenue]]-Table1[[#This Row],[Budget]]</f>
        <v>26766350</v>
      </c>
      <c r="U862">
        <f>YEAR(Table1[[#This Row],[Release Date]])</f>
        <v>2004</v>
      </c>
    </row>
    <row r="863" spans="1:21" x14ac:dyDescent="0.25">
      <c r="A863" t="s">
        <v>4950</v>
      </c>
      <c r="B863">
        <v>1</v>
      </c>
      <c r="C863" s="8">
        <v>39160</v>
      </c>
      <c r="D863" t="s">
        <v>28</v>
      </c>
      <c r="E863" t="s">
        <v>22</v>
      </c>
      <c r="F863" t="s">
        <v>19</v>
      </c>
      <c r="G863" t="s">
        <v>20</v>
      </c>
      <c r="H863" t="s">
        <v>43</v>
      </c>
      <c r="I863" t="s">
        <v>436</v>
      </c>
      <c r="J863" t="s">
        <v>749</v>
      </c>
      <c r="K863">
        <v>893</v>
      </c>
      <c r="L863">
        <v>3110</v>
      </c>
      <c r="M863">
        <v>107</v>
      </c>
      <c r="N863">
        <v>0</v>
      </c>
      <c r="O863">
        <v>6.9</v>
      </c>
      <c r="P863">
        <v>71</v>
      </c>
      <c r="Q863">
        <v>116</v>
      </c>
      <c r="R863">
        <v>14612840</v>
      </c>
      <c r="S863">
        <v>7000000</v>
      </c>
      <c r="T863">
        <f>Table1[[#This Row],[Gross Revenue]]-Table1[[#This Row],[Budget]]</f>
        <v>7612840</v>
      </c>
      <c r="U863">
        <f>YEAR(Table1[[#This Row],[Release Date]])</f>
        <v>2007</v>
      </c>
    </row>
    <row r="864" spans="1:21" x14ac:dyDescent="0.25">
      <c r="A864" t="s">
        <v>4837</v>
      </c>
      <c r="B864">
        <v>1</v>
      </c>
      <c r="C864" s="8">
        <v>39092</v>
      </c>
      <c r="D864" t="s">
        <v>28</v>
      </c>
      <c r="E864" t="s">
        <v>18</v>
      </c>
      <c r="F864" t="s">
        <v>19</v>
      </c>
      <c r="G864" t="s">
        <v>41</v>
      </c>
      <c r="H864" t="s">
        <v>38</v>
      </c>
      <c r="I864" t="s">
        <v>2918</v>
      </c>
      <c r="J864" t="s">
        <v>4838</v>
      </c>
      <c r="K864">
        <v>5000</v>
      </c>
      <c r="L864">
        <v>5954</v>
      </c>
      <c r="M864">
        <v>911</v>
      </c>
      <c r="N864">
        <v>31000</v>
      </c>
      <c r="O864">
        <v>7.8</v>
      </c>
      <c r="P864">
        <v>124</v>
      </c>
      <c r="Q864">
        <v>131</v>
      </c>
      <c r="R864">
        <v>85433</v>
      </c>
      <c r="S864">
        <v>13500000</v>
      </c>
      <c r="T864">
        <f>Table1[[#This Row],[Gross Revenue]]-Table1[[#This Row],[Budget]]</f>
        <v>-13414567</v>
      </c>
      <c r="U864">
        <f>YEAR(Table1[[#This Row],[Release Date]])</f>
        <v>2007</v>
      </c>
    </row>
    <row r="865" spans="1:21" x14ac:dyDescent="0.25">
      <c r="A865" t="s">
        <v>1882</v>
      </c>
      <c r="B865">
        <v>1</v>
      </c>
      <c r="C865" s="8">
        <v>37400</v>
      </c>
      <c r="D865" t="s">
        <v>28</v>
      </c>
      <c r="E865" t="s">
        <v>22</v>
      </c>
      <c r="F865" t="s">
        <v>19</v>
      </c>
      <c r="G865" t="s">
        <v>93</v>
      </c>
      <c r="H865" t="s">
        <v>43</v>
      </c>
      <c r="I865" t="s">
        <v>1883</v>
      </c>
      <c r="J865" t="s">
        <v>1884</v>
      </c>
      <c r="K865">
        <v>669</v>
      </c>
      <c r="L865">
        <v>1267</v>
      </c>
      <c r="M865">
        <v>17</v>
      </c>
      <c r="N865">
        <v>0</v>
      </c>
      <c r="O865">
        <v>6.2</v>
      </c>
      <c r="P865">
        <v>129</v>
      </c>
      <c r="Q865">
        <v>100</v>
      </c>
      <c r="R865">
        <v>6852144</v>
      </c>
      <c r="S865">
        <v>22000000</v>
      </c>
      <c r="T865">
        <f>Table1[[#This Row],[Gross Revenue]]-Table1[[#This Row],[Budget]]</f>
        <v>-15147856</v>
      </c>
      <c r="U865">
        <f>YEAR(Table1[[#This Row],[Release Date]])</f>
        <v>2002</v>
      </c>
    </row>
    <row r="866" spans="1:21" x14ac:dyDescent="0.25">
      <c r="A866" t="s">
        <v>2602</v>
      </c>
      <c r="B866">
        <v>1</v>
      </c>
      <c r="C866" s="8">
        <v>37787</v>
      </c>
      <c r="D866" t="s">
        <v>28</v>
      </c>
      <c r="E866" t="s">
        <v>37</v>
      </c>
      <c r="F866" t="s">
        <v>19</v>
      </c>
      <c r="G866" t="s">
        <v>20</v>
      </c>
      <c r="H866" t="s">
        <v>38</v>
      </c>
      <c r="I866" t="s">
        <v>600</v>
      </c>
      <c r="J866" t="s">
        <v>1884</v>
      </c>
      <c r="K866">
        <v>607</v>
      </c>
      <c r="L866">
        <v>1611</v>
      </c>
      <c r="M866">
        <v>17</v>
      </c>
      <c r="N866">
        <v>0</v>
      </c>
      <c r="O866">
        <v>4.5</v>
      </c>
      <c r="P866">
        <v>186</v>
      </c>
      <c r="Q866">
        <v>94</v>
      </c>
      <c r="R866">
        <v>16235293</v>
      </c>
      <c r="S866">
        <v>9000000</v>
      </c>
      <c r="T866">
        <f>Table1[[#This Row],[Gross Revenue]]-Table1[[#This Row],[Budget]]</f>
        <v>7235293</v>
      </c>
      <c r="U866">
        <f>YEAR(Table1[[#This Row],[Release Date]])</f>
        <v>2003</v>
      </c>
    </row>
    <row r="867" spans="1:21" x14ac:dyDescent="0.25">
      <c r="A867" t="s">
        <v>3623</v>
      </c>
      <c r="B867">
        <v>1</v>
      </c>
      <c r="C867" s="8">
        <v>38362</v>
      </c>
      <c r="D867" t="s">
        <v>28</v>
      </c>
      <c r="E867" t="s">
        <v>31</v>
      </c>
      <c r="F867" t="s">
        <v>19</v>
      </c>
      <c r="G867" t="s">
        <v>48</v>
      </c>
      <c r="H867" t="s">
        <v>38</v>
      </c>
      <c r="I867" t="s">
        <v>3624</v>
      </c>
      <c r="J867" t="s">
        <v>3625</v>
      </c>
      <c r="K867">
        <v>170</v>
      </c>
      <c r="L867">
        <v>931</v>
      </c>
      <c r="M867">
        <v>43</v>
      </c>
      <c r="N867">
        <v>11000</v>
      </c>
      <c r="O867">
        <v>6.6</v>
      </c>
      <c r="P867">
        <v>242</v>
      </c>
      <c r="Q867">
        <v>102</v>
      </c>
      <c r="R867">
        <v>2035566</v>
      </c>
      <c r="S867">
        <v>13000000</v>
      </c>
      <c r="T867">
        <f>Table1[[#This Row],[Gross Revenue]]-Table1[[#This Row],[Budget]]</f>
        <v>-10964434</v>
      </c>
      <c r="U867">
        <f>YEAR(Table1[[#This Row],[Release Date]])</f>
        <v>2005</v>
      </c>
    </row>
    <row r="868" spans="1:21" x14ac:dyDescent="0.25">
      <c r="A868" t="s">
        <v>4148</v>
      </c>
      <c r="B868">
        <v>1</v>
      </c>
      <c r="C868" s="8">
        <v>38671</v>
      </c>
      <c r="D868" t="s">
        <v>28</v>
      </c>
      <c r="E868" t="s">
        <v>25</v>
      </c>
      <c r="F868" t="s">
        <v>19</v>
      </c>
      <c r="G868" t="s">
        <v>20</v>
      </c>
      <c r="H868" t="s">
        <v>43</v>
      </c>
      <c r="I868" t="s">
        <v>799</v>
      </c>
      <c r="J868" t="s">
        <v>3625</v>
      </c>
      <c r="K868">
        <v>33000</v>
      </c>
      <c r="L868">
        <v>57426</v>
      </c>
      <c r="M868">
        <v>43</v>
      </c>
      <c r="N868">
        <v>44000</v>
      </c>
      <c r="O868">
        <v>7.4</v>
      </c>
      <c r="P868">
        <v>310</v>
      </c>
      <c r="Q868">
        <v>118</v>
      </c>
      <c r="R868">
        <v>84244877</v>
      </c>
      <c r="S868">
        <v>50000000</v>
      </c>
      <c r="T868">
        <f>Table1[[#This Row],[Gross Revenue]]-Table1[[#This Row],[Budget]]</f>
        <v>34244877</v>
      </c>
      <c r="U868">
        <f>YEAR(Table1[[#This Row],[Release Date]])</f>
        <v>2005</v>
      </c>
    </row>
    <row r="869" spans="1:21" x14ac:dyDescent="0.25">
      <c r="A869" t="s">
        <v>5215</v>
      </c>
      <c r="B869">
        <v>1</v>
      </c>
      <c r="C869" s="8">
        <v>39325</v>
      </c>
      <c r="D869" t="s">
        <v>28</v>
      </c>
      <c r="E869" t="s">
        <v>25</v>
      </c>
      <c r="F869" t="s">
        <v>19</v>
      </c>
      <c r="G869" t="s">
        <v>20</v>
      </c>
      <c r="H869" t="s">
        <v>38</v>
      </c>
      <c r="I869" t="s">
        <v>305</v>
      </c>
      <c r="J869" t="s">
        <v>3625</v>
      </c>
      <c r="K869">
        <v>10000</v>
      </c>
      <c r="L869">
        <v>11943</v>
      </c>
      <c r="M869">
        <v>43</v>
      </c>
      <c r="N869">
        <v>23000</v>
      </c>
      <c r="O869">
        <v>6.6</v>
      </c>
      <c r="P869">
        <v>279</v>
      </c>
      <c r="Q869">
        <v>105</v>
      </c>
      <c r="R869">
        <v>53846915</v>
      </c>
      <c r="S869">
        <v>50100000</v>
      </c>
      <c r="T869">
        <f>Table1[[#This Row],[Gross Revenue]]-Table1[[#This Row],[Budget]]</f>
        <v>3746915</v>
      </c>
      <c r="U869">
        <f>YEAR(Table1[[#This Row],[Release Date]])</f>
        <v>2007</v>
      </c>
    </row>
    <row r="870" spans="1:21" x14ac:dyDescent="0.25">
      <c r="A870" t="s">
        <v>4121</v>
      </c>
      <c r="B870">
        <v>1</v>
      </c>
      <c r="C870" s="8">
        <v>38656</v>
      </c>
      <c r="D870" t="s">
        <v>28</v>
      </c>
      <c r="E870" t="s">
        <v>37</v>
      </c>
      <c r="F870" t="s">
        <v>19</v>
      </c>
      <c r="G870" t="s">
        <v>20</v>
      </c>
      <c r="H870" t="s">
        <v>43</v>
      </c>
      <c r="I870" t="s">
        <v>4122</v>
      </c>
      <c r="J870" t="s">
        <v>4123</v>
      </c>
      <c r="K870">
        <v>520</v>
      </c>
      <c r="L870">
        <v>1520</v>
      </c>
      <c r="M870">
        <v>17</v>
      </c>
      <c r="N870">
        <v>0</v>
      </c>
      <c r="O870">
        <v>5.2</v>
      </c>
      <c r="P870">
        <v>228</v>
      </c>
      <c r="Q870">
        <v>86</v>
      </c>
      <c r="R870">
        <v>17683670</v>
      </c>
      <c r="S870">
        <v>5000000</v>
      </c>
      <c r="T870">
        <f>Table1[[#This Row],[Gross Revenue]]-Table1[[#This Row],[Budget]]</f>
        <v>12683670</v>
      </c>
      <c r="U870">
        <f>YEAR(Table1[[#This Row],[Release Date]])</f>
        <v>2005</v>
      </c>
    </row>
    <row r="871" spans="1:21" x14ac:dyDescent="0.25">
      <c r="A871" t="s">
        <v>2898</v>
      </c>
      <c r="B871">
        <v>1</v>
      </c>
      <c r="C871" s="8">
        <v>37951</v>
      </c>
      <c r="D871" t="s">
        <v>28</v>
      </c>
      <c r="E871" t="s">
        <v>25</v>
      </c>
      <c r="F871" t="s">
        <v>19</v>
      </c>
      <c r="G871" t="s">
        <v>20</v>
      </c>
      <c r="H871" t="s">
        <v>38</v>
      </c>
      <c r="I871" t="s">
        <v>1163</v>
      </c>
      <c r="J871" t="s">
        <v>2899</v>
      </c>
      <c r="K871">
        <v>1000</v>
      </c>
      <c r="L871">
        <v>4720</v>
      </c>
      <c r="M871">
        <v>21</v>
      </c>
      <c r="N871">
        <v>11000</v>
      </c>
      <c r="O871">
        <v>7.4</v>
      </c>
      <c r="P871">
        <v>117</v>
      </c>
      <c r="Q871">
        <v>88</v>
      </c>
      <c r="R871">
        <v>104077</v>
      </c>
      <c r="S871">
        <v>1000000</v>
      </c>
      <c r="T871">
        <f>Table1[[#This Row],[Gross Revenue]]-Table1[[#This Row],[Budget]]</f>
        <v>-895923</v>
      </c>
      <c r="U871">
        <f>YEAR(Table1[[#This Row],[Release Date]])</f>
        <v>2003</v>
      </c>
    </row>
    <row r="872" spans="1:21" x14ac:dyDescent="0.25">
      <c r="A872" t="s">
        <v>1846</v>
      </c>
      <c r="B872">
        <v>1</v>
      </c>
      <c r="C872" s="8">
        <v>37383</v>
      </c>
      <c r="D872" t="s">
        <v>28</v>
      </c>
      <c r="E872" t="s">
        <v>32</v>
      </c>
      <c r="F872" t="s">
        <v>19</v>
      </c>
      <c r="G872" t="s">
        <v>293</v>
      </c>
      <c r="H872" t="s">
        <v>43</v>
      </c>
      <c r="I872" t="s">
        <v>130</v>
      </c>
      <c r="J872" t="s">
        <v>1847</v>
      </c>
      <c r="K872">
        <v>687</v>
      </c>
      <c r="L872">
        <v>1134</v>
      </c>
      <c r="M872">
        <v>4</v>
      </c>
      <c r="N872">
        <v>505</v>
      </c>
      <c r="O872">
        <v>5.2</v>
      </c>
      <c r="P872">
        <v>98</v>
      </c>
      <c r="Q872">
        <v>108</v>
      </c>
      <c r="R872">
        <v>22108977</v>
      </c>
      <c r="S872">
        <v>41000000</v>
      </c>
      <c r="T872">
        <f>Table1[[#This Row],[Gross Revenue]]-Table1[[#This Row],[Budget]]</f>
        <v>-18891023</v>
      </c>
      <c r="U872">
        <f>YEAR(Table1[[#This Row],[Release Date]])</f>
        <v>2002</v>
      </c>
    </row>
    <row r="873" spans="1:21" x14ac:dyDescent="0.25">
      <c r="A873" t="s">
        <v>1223</v>
      </c>
      <c r="B873">
        <v>1</v>
      </c>
      <c r="C873" s="8">
        <v>37039</v>
      </c>
      <c r="D873" t="s">
        <v>28</v>
      </c>
      <c r="E873" t="s">
        <v>30</v>
      </c>
      <c r="F873" t="s">
        <v>19</v>
      </c>
      <c r="G873" t="s">
        <v>20</v>
      </c>
      <c r="H873" t="s">
        <v>38</v>
      </c>
      <c r="I873" t="s">
        <v>356</v>
      </c>
      <c r="J873" t="s">
        <v>1224</v>
      </c>
      <c r="K873">
        <v>24000</v>
      </c>
      <c r="L873">
        <v>43917</v>
      </c>
      <c r="M873">
        <v>563</v>
      </c>
      <c r="N873">
        <v>2000</v>
      </c>
      <c r="O873">
        <v>6.1</v>
      </c>
      <c r="P873">
        <v>125</v>
      </c>
      <c r="Q873">
        <v>123</v>
      </c>
      <c r="R873">
        <v>66808615</v>
      </c>
      <c r="S873">
        <v>34000000</v>
      </c>
      <c r="T873">
        <f>Table1[[#This Row],[Gross Revenue]]-Table1[[#This Row],[Budget]]</f>
        <v>32808615</v>
      </c>
      <c r="U873">
        <f>YEAR(Table1[[#This Row],[Release Date]])</f>
        <v>2001</v>
      </c>
    </row>
    <row r="874" spans="1:21" x14ac:dyDescent="0.25">
      <c r="A874" t="s">
        <v>1770</v>
      </c>
      <c r="B874">
        <v>1</v>
      </c>
      <c r="C874" s="8">
        <v>37344</v>
      </c>
      <c r="D874" t="s">
        <v>28</v>
      </c>
      <c r="E874" t="s">
        <v>32</v>
      </c>
      <c r="F874" t="s">
        <v>19</v>
      </c>
      <c r="G874" t="s">
        <v>20</v>
      </c>
      <c r="H874" t="s">
        <v>43</v>
      </c>
      <c r="I874" t="s">
        <v>114</v>
      </c>
      <c r="J874" t="s">
        <v>1224</v>
      </c>
      <c r="K874">
        <v>40000</v>
      </c>
      <c r="L874">
        <v>48184</v>
      </c>
      <c r="M874">
        <v>563</v>
      </c>
      <c r="N874">
        <v>10000</v>
      </c>
      <c r="O874">
        <v>8.1</v>
      </c>
      <c r="P874">
        <v>271</v>
      </c>
      <c r="Q874">
        <v>143</v>
      </c>
      <c r="R874">
        <v>305388685</v>
      </c>
      <c r="S874">
        <v>140000000</v>
      </c>
      <c r="T874">
        <f>Table1[[#This Row],[Gross Revenue]]-Table1[[#This Row],[Budget]]</f>
        <v>165388685</v>
      </c>
      <c r="U874">
        <f>YEAR(Table1[[#This Row],[Release Date]])</f>
        <v>2002</v>
      </c>
    </row>
    <row r="875" spans="1:21" x14ac:dyDescent="0.25">
      <c r="A875" t="s">
        <v>2517</v>
      </c>
      <c r="B875">
        <v>1</v>
      </c>
      <c r="C875" s="8">
        <v>37739</v>
      </c>
      <c r="D875" t="s">
        <v>28</v>
      </c>
      <c r="E875" t="s">
        <v>25</v>
      </c>
      <c r="F875" t="s">
        <v>19</v>
      </c>
      <c r="G875" t="s">
        <v>20</v>
      </c>
      <c r="H875" t="s">
        <v>38</v>
      </c>
      <c r="I875" t="s">
        <v>126</v>
      </c>
      <c r="J875" t="s">
        <v>1224</v>
      </c>
      <c r="K875">
        <v>12000</v>
      </c>
      <c r="L875">
        <v>13156</v>
      </c>
      <c r="M875">
        <v>563</v>
      </c>
      <c r="N875">
        <v>0</v>
      </c>
      <c r="O875">
        <v>6.6</v>
      </c>
      <c r="P875">
        <v>156</v>
      </c>
      <c r="Q875">
        <v>102</v>
      </c>
      <c r="R875">
        <v>12469811</v>
      </c>
      <c r="S875">
        <v>22000000</v>
      </c>
      <c r="T875">
        <f>Table1[[#This Row],[Gross Revenue]]-Table1[[#This Row],[Budget]]</f>
        <v>-9530189</v>
      </c>
      <c r="U875">
        <f>YEAR(Table1[[#This Row],[Release Date]])</f>
        <v>2003</v>
      </c>
    </row>
    <row r="876" spans="1:21" x14ac:dyDescent="0.25">
      <c r="A876" t="s">
        <v>2769</v>
      </c>
      <c r="B876">
        <v>1</v>
      </c>
      <c r="C876" s="8">
        <v>37875</v>
      </c>
      <c r="D876" t="s">
        <v>28</v>
      </c>
      <c r="E876" t="s">
        <v>32</v>
      </c>
      <c r="F876" t="s">
        <v>19</v>
      </c>
      <c r="G876" t="s">
        <v>164</v>
      </c>
      <c r="H876" t="s">
        <v>43</v>
      </c>
      <c r="I876" t="s">
        <v>114</v>
      </c>
      <c r="J876" t="s">
        <v>1224</v>
      </c>
      <c r="K876">
        <v>40000</v>
      </c>
      <c r="L876">
        <v>48486</v>
      </c>
      <c r="M876">
        <v>563</v>
      </c>
      <c r="N876">
        <v>5000</v>
      </c>
      <c r="O876">
        <v>7.3</v>
      </c>
      <c r="P876">
        <v>313</v>
      </c>
      <c r="Q876">
        <v>151</v>
      </c>
      <c r="R876">
        <v>423032628</v>
      </c>
      <c r="S876">
        <v>225000000</v>
      </c>
      <c r="T876">
        <f>Table1[[#This Row],[Gross Revenue]]-Table1[[#This Row],[Budget]]</f>
        <v>198032628</v>
      </c>
      <c r="U876">
        <f>YEAR(Table1[[#This Row],[Release Date]])</f>
        <v>2003</v>
      </c>
    </row>
    <row r="877" spans="1:21" x14ac:dyDescent="0.25">
      <c r="A877" t="s">
        <v>3065</v>
      </c>
      <c r="B877">
        <v>1</v>
      </c>
      <c r="C877" s="8">
        <v>38043</v>
      </c>
      <c r="D877" t="s">
        <v>28</v>
      </c>
      <c r="E877" t="s">
        <v>32</v>
      </c>
      <c r="F877" t="s">
        <v>19</v>
      </c>
      <c r="G877" t="s">
        <v>20</v>
      </c>
      <c r="H877" t="s">
        <v>43</v>
      </c>
      <c r="I877" t="s">
        <v>114</v>
      </c>
      <c r="J877" t="s">
        <v>1224</v>
      </c>
      <c r="K877">
        <v>40000</v>
      </c>
      <c r="L877">
        <v>48350</v>
      </c>
      <c r="M877">
        <v>563</v>
      </c>
      <c r="N877">
        <v>0</v>
      </c>
      <c r="O877">
        <v>7.1</v>
      </c>
      <c r="P877">
        <v>302</v>
      </c>
      <c r="Q877">
        <v>169</v>
      </c>
      <c r="R877">
        <v>309404152</v>
      </c>
      <c r="S877">
        <v>300000000</v>
      </c>
      <c r="T877">
        <f>Table1[[#This Row],[Gross Revenue]]-Table1[[#This Row],[Budget]]</f>
        <v>9404152</v>
      </c>
      <c r="U877">
        <f>YEAR(Table1[[#This Row],[Release Date]])</f>
        <v>2004</v>
      </c>
    </row>
    <row r="878" spans="1:21" x14ac:dyDescent="0.25">
      <c r="A878" t="s">
        <v>4257</v>
      </c>
      <c r="B878">
        <v>1</v>
      </c>
      <c r="C878" s="8">
        <v>38740</v>
      </c>
      <c r="D878" t="s">
        <v>28</v>
      </c>
      <c r="E878" t="s">
        <v>30</v>
      </c>
      <c r="F878" t="s">
        <v>19</v>
      </c>
      <c r="G878" t="s">
        <v>20</v>
      </c>
      <c r="H878" t="s">
        <v>36</v>
      </c>
      <c r="I878" t="s">
        <v>114</v>
      </c>
      <c r="J878" t="s">
        <v>1224</v>
      </c>
      <c r="K878">
        <v>40000</v>
      </c>
      <c r="L878">
        <v>43291</v>
      </c>
      <c r="M878">
        <v>563</v>
      </c>
      <c r="N878">
        <v>26000</v>
      </c>
      <c r="O878">
        <v>7.2</v>
      </c>
      <c r="P878">
        <v>362</v>
      </c>
      <c r="Q878">
        <v>107</v>
      </c>
      <c r="R878">
        <v>123207194</v>
      </c>
      <c r="S878">
        <v>135000000</v>
      </c>
      <c r="T878">
        <f>Table1[[#This Row],[Gross Revenue]]-Table1[[#This Row],[Budget]]</f>
        <v>-11792806</v>
      </c>
      <c r="U878">
        <f>YEAR(Table1[[#This Row],[Release Date]])</f>
        <v>2006</v>
      </c>
    </row>
    <row r="879" spans="1:21" x14ac:dyDescent="0.25">
      <c r="A879" t="s">
        <v>4875</v>
      </c>
      <c r="B879">
        <v>1</v>
      </c>
      <c r="C879" s="8">
        <v>39116</v>
      </c>
      <c r="D879" t="s">
        <v>28</v>
      </c>
      <c r="E879" t="s">
        <v>32</v>
      </c>
      <c r="F879" t="s">
        <v>19</v>
      </c>
      <c r="G879" t="s">
        <v>20</v>
      </c>
      <c r="H879" t="s">
        <v>43</v>
      </c>
      <c r="I879" t="s">
        <v>114</v>
      </c>
      <c r="J879" t="s">
        <v>1224</v>
      </c>
      <c r="K879">
        <v>40000</v>
      </c>
      <c r="L879">
        <v>45757</v>
      </c>
      <c r="M879">
        <v>563</v>
      </c>
      <c r="N879">
        <v>48000</v>
      </c>
      <c r="O879">
        <v>6.5</v>
      </c>
      <c r="P879">
        <v>450</v>
      </c>
      <c r="Q879">
        <v>150</v>
      </c>
      <c r="R879">
        <v>89289910</v>
      </c>
      <c r="S879">
        <v>215000000</v>
      </c>
      <c r="T879">
        <f>Table1[[#This Row],[Gross Revenue]]-Table1[[#This Row],[Budget]]</f>
        <v>-125710090</v>
      </c>
      <c r="U879">
        <f>YEAR(Table1[[#This Row],[Release Date]])</f>
        <v>2007</v>
      </c>
    </row>
    <row r="880" spans="1:21" x14ac:dyDescent="0.25">
      <c r="A880" t="s">
        <v>5096</v>
      </c>
      <c r="B880">
        <v>1</v>
      </c>
      <c r="C880" s="8">
        <v>39251</v>
      </c>
      <c r="D880" t="s">
        <v>28</v>
      </c>
      <c r="E880" t="s">
        <v>30</v>
      </c>
      <c r="F880" t="s">
        <v>19</v>
      </c>
      <c r="G880" t="s">
        <v>20</v>
      </c>
      <c r="H880" t="s">
        <v>36</v>
      </c>
      <c r="I880" t="s">
        <v>5097</v>
      </c>
      <c r="J880" t="s">
        <v>5098</v>
      </c>
      <c r="K880">
        <v>874</v>
      </c>
      <c r="L880">
        <v>3151</v>
      </c>
      <c r="M880">
        <v>7</v>
      </c>
      <c r="N880">
        <v>11000</v>
      </c>
      <c r="O880">
        <v>6.8</v>
      </c>
      <c r="P880">
        <v>219</v>
      </c>
      <c r="Q880">
        <v>96</v>
      </c>
      <c r="R880">
        <v>50807639</v>
      </c>
      <c r="S880">
        <v>60000000</v>
      </c>
      <c r="T880">
        <f>Table1[[#This Row],[Gross Revenue]]-Table1[[#This Row],[Budget]]</f>
        <v>-9192361</v>
      </c>
      <c r="U880">
        <f>YEAR(Table1[[#This Row],[Release Date]])</f>
        <v>2007</v>
      </c>
    </row>
    <row r="881" spans="1:21" x14ac:dyDescent="0.25">
      <c r="A881" t="s">
        <v>3760</v>
      </c>
      <c r="B881">
        <v>1</v>
      </c>
      <c r="C881" s="8">
        <v>38439</v>
      </c>
      <c r="D881" t="s">
        <v>28</v>
      </c>
      <c r="E881" t="s">
        <v>25</v>
      </c>
      <c r="F881" t="s">
        <v>19</v>
      </c>
      <c r="G881" t="s">
        <v>20</v>
      </c>
      <c r="H881" t="s">
        <v>38</v>
      </c>
      <c r="I881" t="s">
        <v>233</v>
      </c>
      <c r="J881" t="s">
        <v>3761</v>
      </c>
      <c r="K881">
        <v>18000</v>
      </c>
      <c r="L881">
        <v>32474</v>
      </c>
      <c r="M881">
        <v>293</v>
      </c>
      <c r="N881">
        <v>15000</v>
      </c>
      <c r="O881">
        <v>6.2</v>
      </c>
      <c r="P881">
        <v>271</v>
      </c>
      <c r="Q881">
        <v>94</v>
      </c>
      <c r="R881">
        <v>32416109</v>
      </c>
      <c r="S881">
        <v>25000000</v>
      </c>
      <c r="T881">
        <f>Table1[[#This Row],[Gross Revenue]]-Table1[[#This Row],[Budget]]</f>
        <v>7416109</v>
      </c>
      <c r="U881">
        <f>YEAR(Table1[[#This Row],[Release Date]])</f>
        <v>2005</v>
      </c>
    </row>
    <row r="882" spans="1:21" x14ac:dyDescent="0.25">
      <c r="A882" t="s">
        <v>841</v>
      </c>
      <c r="B882">
        <v>1</v>
      </c>
      <c r="C882" s="8">
        <v>36841</v>
      </c>
      <c r="D882" t="s">
        <v>28</v>
      </c>
      <c r="E882" t="s">
        <v>25</v>
      </c>
      <c r="F882" t="s">
        <v>19</v>
      </c>
      <c r="G882" t="s">
        <v>20</v>
      </c>
      <c r="H882" t="s">
        <v>38</v>
      </c>
      <c r="I882" t="s">
        <v>842</v>
      </c>
      <c r="J882" t="s">
        <v>843</v>
      </c>
      <c r="K882">
        <v>1000</v>
      </c>
      <c r="L882">
        <v>3085</v>
      </c>
      <c r="M882">
        <v>112</v>
      </c>
      <c r="N882">
        <v>671</v>
      </c>
      <c r="O882">
        <v>7</v>
      </c>
      <c r="P882">
        <v>51</v>
      </c>
      <c r="Q882">
        <v>94</v>
      </c>
      <c r="R882">
        <v>1744858</v>
      </c>
      <c r="S882">
        <v>1000000</v>
      </c>
      <c r="T882">
        <f>Table1[[#This Row],[Gross Revenue]]-Table1[[#This Row],[Budget]]</f>
        <v>744858</v>
      </c>
      <c r="U882">
        <f>YEAR(Table1[[#This Row],[Release Date]])</f>
        <v>2000</v>
      </c>
    </row>
    <row r="883" spans="1:21" x14ac:dyDescent="0.25">
      <c r="A883" t="s">
        <v>2642</v>
      </c>
      <c r="B883">
        <v>1</v>
      </c>
      <c r="C883" s="8">
        <v>37809</v>
      </c>
      <c r="D883" t="s">
        <v>28</v>
      </c>
      <c r="E883" t="s">
        <v>25</v>
      </c>
      <c r="F883" t="s">
        <v>19</v>
      </c>
      <c r="G883" t="s">
        <v>20</v>
      </c>
      <c r="H883" t="s">
        <v>43</v>
      </c>
      <c r="I883" t="s">
        <v>2190</v>
      </c>
      <c r="J883" t="s">
        <v>2643</v>
      </c>
      <c r="K883">
        <v>1000</v>
      </c>
      <c r="L883">
        <v>4441</v>
      </c>
      <c r="M883">
        <v>27</v>
      </c>
      <c r="N883">
        <v>0</v>
      </c>
      <c r="O883">
        <v>5.5</v>
      </c>
      <c r="P883">
        <v>85</v>
      </c>
      <c r="Q883">
        <v>103</v>
      </c>
      <c r="R883">
        <v>28435406</v>
      </c>
      <c r="S883">
        <v>12000000</v>
      </c>
      <c r="T883">
        <f>Table1[[#This Row],[Gross Revenue]]-Table1[[#This Row],[Budget]]</f>
        <v>16435406</v>
      </c>
      <c r="U883">
        <f>YEAR(Table1[[#This Row],[Release Date]])</f>
        <v>2003</v>
      </c>
    </row>
    <row r="884" spans="1:21" x14ac:dyDescent="0.25">
      <c r="A884" t="s">
        <v>719</v>
      </c>
      <c r="B884">
        <v>1</v>
      </c>
      <c r="C884" s="8">
        <v>36779</v>
      </c>
      <c r="D884" t="s">
        <v>28</v>
      </c>
      <c r="E884" t="s">
        <v>22</v>
      </c>
      <c r="F884" t="s">
        <v>19</v>
      </c>
      <c r="G884" t="s">
        <v>20</v>
      </c>
      <c r="H884" t="s">
        <v>38</v>
      </c>
      <c r="I884" t="s">
        <v>720</v>
      </c>
      <c r="J884" t="s">
        <v>721</v>
      </c>
      <c r="K884">
        <v>328</v>
      </c>
      <c r="L884">
        <v>407</v>
      </c>
      <c r="M884">
        <v>7</v>
      </c>
      <c r="N884">
        <v>0</v>
      </c>
      <c r="O884">
        <v>6.5</v>
      </c>
      <c r="P884">
        <v>46</v>
      </c>
      <c r="Q884">
        <v>86</v>
      </c>
      <c r="R884">
        <v>1114943</v>
      </c>
      <c r="S884">
        <v>500000</v>
      </c>
      <c r="T884">
        <f>Table1[[#This Row],[Gross Revenue]]-Table1[[#This Row],[Budget]]</f>
        <v>614943</v>
      </c>
      <c r="U884">
        <f>YEAR(Table1[[#This Row],[Release Date]])</f>
        <v>2000</v>
      </c>
    </row>
    <row r="885" spans="1:21" x14ac:dyDescent="0.25">
      <c r="A885" t="s">
        <v>2070</v>
      </c>
      <c r="B885">
        <v>1</v>
      </c>
      <c r="C885" s="8">
        <v>37502</v>
      </c>
      <c r="D885" t="s">
        <v>28</v>
      </c>
      <c r="E885" t="s">
        <v>22</v>
      </c>
      <c r="F885" t="s">
        <v>19</v>
      </c>
      <c r="G885" t="s">
        <v>20</v>
      </c>
      <c r="H885" t="s">
        <v>38</v>
      </c>
      <c r="I885" t="s">
        <v>2071</v>
      </c>
      <c r="J885" t="s">
        <v>721</v>
      </c>
      <c r="K885">
        <v>308</v>
      </c>
      <c r="L885">
        <v>1008</v>
      </c>
      <c r="M885">
        <v>7</v>
      </c>
      <c r="N885">
        <v>98</v>
      </c>
      <c r="O885">
        <v>5.5</v>
      </c>
      <c r="P885">
        <v>43</v>
      </c>
      <c r="Q885">
        <v>78</v>
      </c>
      <c r="R885">
        <v>191309</v>
      </c>
      <c r="S885">
        <v>150000</v>
      </c>
      <c r="T885">
        <f>Table1[[#This Row],[Gross Revenue]]-Table1[[#This Row],[Budget]]</f>
        <v>41309</v>
      </c>
      <c r="U885">
        <f>YEAR(Table1[[#This Row],[Release Date]])</f>
        <v>2002</v>
      </c>
    </row>
    <row r="886" spans="1:21" x14ac:dyDescent="0.25">
      <c r="A886" t="s">
        <v>3096</v>
      </c>
      <c r="B886">
        <v>1</v>
      </c>
      <c r="C886" s="8">
        <v>38063</v>
      </c>
      <c r="D886" t="s">
        <v>28</v>
      </c>
      <c r="E886" t="s">
        <v>25</v>
      </c>
      <c r="F886" t="s">
        <v>19</v>
      </c>
      <c r="G886" t="s">
        <v>20</v>
      </c>
      <c r="H886" t="s">
        <v>38</v>
      </c>
      <c r="I886" t="s">
        <v>3097</v>
      </c>
      <c r="J886" t="s">
        <v>3098</v>
      </c>
      <c r="K886">
        <v>15000</v>
      </c>
      <c r="L886">
        <v>17584</v>
      </c>
      <c r="M886">
        <v>99</v>
      </c>
      <c r="N886">
        <v>0</v>
      </c>
      <c r="O886">
        <v>7.6</v>
      </c>
      <c r="P886">
        <v>256</v>
      </c>
      <c r="Q886">
        <v>119</v>
      </c>
      <c r="R886">
        <v>121463226</v>
      </c>
      <c r="S886">
        <v>20000000</v>
      </c>
      <c r="T886">
        <f>Table1[[#This Row],[Gross Revenue]]-Table1[[#This Row],[Budget]]</f>
        <v>101463226</v>
      </c>
      <c r="U886">
        <f>YEAR(Table1[[#This Row],[Release Date]])</f>
        <v>2004</v>
      </c>
    </row>
    <row r="887" spans="1:21" x14ac:dyDescent="0.25">
      <c r="A887" t="s">
        <v>4247</v>
      </c>
      <c r="B887">
        <v>1</v>
      </c>
      <c r="C887" s="8">
        <v>38734</v>
      </c>
      <c r="D887" t="s">
        <v>28</v>
      </c>
      <c r="E887" t="s">
        <v>30</v>
      </c>
      <c r="F887" t="s">
        <v>19</v>
      </c>
      <c r="G887" t="s">
        <v>20</v>
      </c>
      <c r="H887" t="s">
        <v>38</v>
      </c>
      <c r="I887" t="s">
        <v>4248</v>
      </c>
      <c r="J887" t="s">
        <v>3098</v>
      </c>
      <c r="K887">
        <v>176</v>
      </c>
      <c r="L887">
        <v>390</v>
      </c>
      <c r="M887">
        <v>99</v>
      </c>
      <c r="N887">
        <v>42000</v>
      </c>
      <c r="O887">
        <v>7</v>
      </c>
      <c r="P887">
        <v>342</v>
      </c>
      <c r="Q887">
        <v>109</v>
      </c>
      <c r="R887">
        <v>37371385</v>
      </c>
      <c r="S887">
        <v>40000000</v>
      </c>
      <c r="T887">
        <f>Table1[[#This Row],[Gross Revenue]]-Table1[[#This Row],[Budget]]</f>
        <v>-2628615</v>
      </c>
      <c r="U887">
        <f>YEAR(Table1[[#This Row],[Release Date]])</f>
        <v>2006</v>
      </c>
    </row>
    <row r="888" spans="1:21" x14ac:dyDescent="0.25">
      <c r="A888" t="s">
        <v>981</v>
      </c>
      <c r="B888">
        <v>1</v>
      </c>
      <c r="C888" s="8">
        <v>36917</v>
      </c>
      <c r="D888" t="s">
        <v>28</v>
      </c>
      <c r="E888" t="s">
        <v>25</v>
      </c>
      <c r="F888" t="s">
        <v>19</v>
      </c>
      <c r="G888" t="s">
        <v>35</v>
      </c>
      <c r="H888" t="s">
        <v>38</v>
      </c>
      <c r="I888" t="s">
        <v>153</v>
      </c>
      <c r="J888" t="s">
        <v>982</v>
      </c>
      <c r="K888">
        <v>936</v>
      </c>
      <c r="L888">
        <v>3578</v>
      </c>
      <c r="M888">
        <v>34</v>
      </c>
      <c r="N888">
        <v>664</v>
      </c>
      <c r="O888">
        <v>6.9</v>
      </c>
      <c r="P888">
        <v>109</v>
      </c>
      <c r="Q888">
        <v>98</v>
      </c>
      <c r="R888">
        <v>353743</v>
      </c>
      <c r="S888">
        <v>15000000</v>
      </c>
      <c r="T888">
        <f>Table1[[#This Row],[Gross Revenue]]-Table1[[#This Row],[Budget]]</f>
        <v>-14646257</v>
      </c>
      <c r="U888">
        <f>YEAR(Table1[[#This Row],[Release Date]])</f>
        <v>2001</v>
      </c>
    </row>
    <row r="889" spans="1:21" x14ac:dyDescent="0.25">
      <c r="A889" t="s">
        <v>707</v>
      </c>
      <c r="B889">
        <v>1</v>
      </c>
      <c r="C889" s="8">
        <v>36773</v>
      </c>
      <c r="D889" t="s">
        <v>28</v>
      </c>
      <c r="E889" t="s">
        <v>18</v>
      </c>
      <c r="F889" t="s">
        <v>19</v>
      </c>
      <c r="G889" t="s">
        <v>20</v>
      </c>
      <c r="H889" t="s">
        <v>43</v>
      </c>
      <c r="I889" t="s">
        <v>109</v>
      </c>
      <c r="J889" t="s">
        <v>708</v>
      </c>
      <c r="K889">
        <v>2000</v>
      </c>
      <c r="L889">
        <v>4045</v>
      </c>
      <c r="M889">
        <v>40</v>
      </c>
      <c r="N889">
        <v>0</v>
      </c>
      <c r="O889">
        <v>7.3</v>
      </c>
      <c r="P889">
        <v>168</v>
      </c>
      <c r="Q889">
        <v>118</v>
      </c>
      <c r="R889">
        <v>44983704</v>
      </c>
      <c r="S889">
        <v>31000000</v>
      </c>
      <c r="T889">
        <f>Table1[[#This Row],[Gross Revenue]]-Table1[[#This Row],[Budget]]</f>
        <v>13983704</v>
      </c>
      <c r="U889">
        <f>YEAR(Table1[[#This Row],[Release Date]])</f>
        <v>2000</v>
      </c>
    </row>
    <row r="890" spans="1:21" x14ac:dyDescent="0.25">
      <c r="A890" t="s">
        <v>1398</v>
      </c>
      <c r="B890">
        <v>1</v>
      </c>
      <c r="C890" s="8">
        <v>37135</v>
      </c>
      <c r="D890" t="s">
        <v>28</v>
      </c>
      <c r="E890" t="s">
        <v>22</v>
      </c>
      <c r="F890" t="s">
        <v>19</v>
      </c>
      <c r="G890" t="s">
        <v>20</v>
      </c>
      <c r="H890" t="s">
        <v>38</v>
      </c>
      <c r="I890" t="s">
        <v>197</v>
      </c>
      <c r="J890" t="s">
        <v>708</v>
      </c>
      <c r="K890">
        <v>13000</v>
      </c>
      <c r="L890">
        <v>15916</v>
      </c>
      <c r="M890">
        <v>40</v>
      </c>
      <c r="N890">
        <v>997</v>
      </c>
      <c r="O890">
        <v>6.3</v>
      </c>
      <c r="P890">
        <v>112</v>
      </c>
      <c r="Q890">
        <v>125</v>
      </c>
      <c r="R890">
        <v>19076815</v>
      </c>
      <c r="S890">
        <v>60000000</v>
      </c>
      <c r="T890">
        <f>Table1[[#This Row],[Gross Revenue]]-Table1[[#This Row],[Budget]]</f>
        <v>-40923185</v>
      </c>
      <c r="U890">
        <f>YEAR(Table1[[#This Row],[Release Date]])</f>
        <v>2001</v>
      </c>
    </row>
    <row r="891" spans="1:21" x14ac:dyDescent="0.25">
      <c r="A891" t="s">
        <v>3462</v>
      </c>
      <c r="B891">
        <v>1</v>
      </c>
      <c r="C891" s="8">
        <v>38274</v>
      </c>
      <c r="D891" t="s">
        <v>28</v>
      </c>
      <c r="E891" t="s">
        <v>18</v>
      </c>
      <c r="F891" t="s">
        <v>19</v>
      </c>
      <c r="G891" t="s">
        <v>20</v>
      </c>
      <c r="H891" t="s">
        <v>38</v>
      </c>
      <c r="I891" t="s">
        <v>537</v>
      </c>
      <c r="J891" t="s">
        <v>708</v>
      </c>
      <c r="K891">
        <v>2000</v>
      </c>
      <c r="L891">
        <v>3612</v>
      </c>
      <c r="M891">
        <v>40</v>
      </c>
      <c r="N891">
        <v>0</v>
      </c>
      <c r="O891">
        <v>6.2</v>
      </c>
      <c r="P891">
        <v>195</v>
      </c>
      <c r="Q891">
        <v>101</v>
      </c>
      <c r="R891">
        <v>28687835</v>
      </c>
      <c r="S891">
        <v>35000000</v>
      </c>
      <c r="T891">
        <f>Table1[[#This Row],[Gross Revenue]]-Table1[[#This Row],[Budget]]</f>
        <v>-6312165</v>
      </c>
      <c r="U891">
        <f>YEAR(Table1[[#This Row],[Release Date]])</f>
        <v>2004</v>
      </c>
    </row>
    <row r="892" spans="1:21" x14ac:dyDescent="0.25">
      <c r="A892" t="s">
        <v>5247</v>
      </c>
      <c r="B892">
        <v>1</v>
      </c>
      <c r="C892" s="8">
        <v>39349</v>
      </c>
      <c r="D892" t="s">
        <v>28</v>
      </c>
      <c r="E892" t="s">
        <v>25</v>
      </c>
      <c r="F892" t="s">
        <v>19</v>
      </c>
      <c r="G892" t="s">
        <v>20</v>
      </c>
      <c r="H892" t="s">
        <v>38</v>
      </c>
      <c r="I892" t="s">
        <v>2874</v>
      </c>
      <c r="J892" t="s">
        <v>5248</v>
      </c>
      <c r="K892">
        <v>20000</v>
      </c>
      <c r="L892">
        <v>38963</v>
      </c>
      <c r="M892">
        <v>13</v>
      </c>
      <c r="N892">
        <v>41000</v>
      </c>
      <c r="O892">
        <v>5.7</v>
      </c>
      <c r="P892">
        <v>222</v>
      </c>
      <c r="Q892">
        <v>115</v>
      </c>
      <c r="R892">
        <v>66009973</v>
      </c>
      <c r="S892">
        <v>14800000</v>
      </c>
      <c r="T892">
        <f>Table1[[#This Row],[Gross Revenue]]-Table1[[#This Row],[Budget]]</f>
        <v>51209973</v>
      </c>
      <c r="U892">
        <f>YEAR(Table1[[#This Row],[Release Date]])</f>
        <v>2007</v>
      </c>
    </row>
    <row r="893" spans="1:21" x14ac:dyDescent="0.25">
      <c r="A893" t="s">
        <v>1253</v>
      </c>
      <c r="B893">
        <v>1</v>
      </c>
      <c r="C893" s="8">
        <v>37055</v>
      </c>
      <c r="D893" t="s">
        <v>28</v>
      </c>
      <c r="E893" t="s">
        <v>25</v>
      </c>
      <c r="F893" t="s">
        <v>19</v>
      </c>
      <c r="G893" t="s">
        <v>20</v>
      </c>
      <c r="H893" t="s">
        <v>38</v>
      </c>
      <c r="I893" t="s">
        <v>1249</v>
      </c>
      <c r="J893" t="s">
        <v>1254</v>
      </c>
      <c r="K893">
        <v>1000</v>
      </c>
      <c r="L893">
        <v>2729</v>
      </c>
      <c r="M893">
        <v>5</v>
      </c>
      <c r="N893">
        <v>449</v>
      </c>
      <c r="O893">
        <v>5.3</v>
      </c>
      <c r="P893">
        <v>75</v>
      </c>
      <c r="Q893">
        <v>95</v>
      </c>
      <c r="R893">
        <v>13558739</v>
      </c>
      <c r="S893">
        <v>11000000</v>
      </c>
      <c r="T893">
        <f>Table1[[#This Row],[Gross Revenue]]-Table1[[#This Row],[Budget]]</f>
        <v>2558739</v>
      </c>
      <c r="U893">
        <f>YEAR(Table1[[#This Row],[Release Date]])</f>
        <v>2001</v>
      </c>
    </row>
    <row r="894" spans="1:21" x14ac:dyDescent="0.25">
      <c r="A894" t="s">
        <v>3929</v>
      </c>
      <c r="B894">
        <v>1</v>
      </c>
      <c r="C894" s="8">
        <v>38541</v>
      </c>
      <c r="D894" t="s">
        <v>28</v>
      </c>
      <c r="E894" t="s">
        <v>25</v>
      </c>
      <c r="F894" t="s">
        <v>47</v>
      </c>
      <c r="G894" t="s">
        <v>48</v>
      </c>
      <c r="H894" t="s">
        <v>21</v>
      </c>
      <c r="I894" t="s">
        <v>3930</v>
      </c>
      <c r="J894" t="s">
        <v>3931</v>
      </c>
      <c r="K894">
        <v>541</v>
      </c>
      <c r="L894">
        <v>890</v>
      </c>
      <c r="M894">
        <v>0</v>
      </c>
      <c r="N894">
        <v>0</v>
      </c>
      <c r="O894">
        <v>7.1</v>
      </c>
      <c r="P894">
        <v>118</v>
      </c>
      <c r="Q894">
        <v>134</v>
      </c>
      <c r="R894">
        <v>183662</v>
      </c>
      <c r="S894">
        <v>25000000</v>
      </c>
      <c r="T894">
        <f>Table1[[#This Row],[Gross Revenue]]-Table1[[#This Row],[Budget]]</f>
        <v>-24816338</v>
      </c>
      <c r="U894">
        <f>YEAR(Table1[[#This Row],[Release Date]])</f>
        <v>2005</v>
      </c>
    </row>
    <row r="895" spans="1:21" x14ac:dyDescent="0.25">
      <c r="A895" t="s">
        <v>4698</v>
      </c>
      <c r="B895">
        <v>1</v>
      </c>
      <c r="C895" s="8">
        <v>39002</v>
      </c>
      <c r="D895" t="s">
        <v>28</v>
      </c>
      <c r="E895" t="s">
        <v>18</v>
      </c>
      <c r="F895" t="s">
        <v>19</v>
      </c>
      <c r="G895" t="s">
        <v>48</v>
      </c>
      <c r="H895" t="s">
        <v>38</v>
      </c>
      <c r="I895" t="s">
        <v>1024</v>
      </c>
      <c r="J895" t="s">
        <v>3931</v>
      </c>
      <c r="K895">
        <v>15000</v>
      </c>
      <c r="L895">
        <v>18442</v>
      </c>
      <c r="M895">
        <v>0</v>
      </c>
      <c r="N895">
        <v>0</v>
      </c>
      <c r="O895">
        <v>6.5</v>
      </c>
      <c r="P895">
        <v>91</v>
      </c>
      <c r="Q895">
        <v>144</v>
      </c>
      <c r="R895">
        <v>41229</v>
      </c>
      <c r="S895">
        <v>25500000</v>
      </c>
      <c r="T895">
        <f>Table1[[#This Row],[Gross Revenue]]-Table1[[#This Row],[Budget]]</f>
        <v>-25458771</v>
      </c>
      <c r="U895">
        <f>YEAR(Table1[[#This Row],[Release Date]])</f>
        <v>2006</v>
      </c>
    </row>
    <row r="896" spans="1:21" x14ac:dyDescent="0.25">
      <c r="A896" t="s">
        <v>1318</v>
      </c>
      <c r="B896">
        <v>1</v>
      </c>
      <c r="C896" s="8">
        <v>37090</v>
      </c>
      <c r="D896" t="s">
        <v>28</v>
      </c>
      <c r="E896" t="s">
        <v>32</v>
      </c>
      <c r="F896" t="s">
        <v>19</v>
      </c>
      <c r="G896" t="s">
        <v>20</v>
      </c>
      <c r="H896" t="s">
        <v>38</v>
      </c>
      <c r="I896" t="s">
        <v>717</v>
      </c>
      <c r="J896" t="s">
        <v>1319</v>
      </c>
      <c r="K896">
        <v>12000</v>
      </c>
      <c r="L896">
        <v>15371</v>
      </c>
      <c r="M896">
        <v>0</v>
      </c>
      <c r="N896">
        <v>0</v>
      </c>
      <c r="O896">
        <v>6.7</v>
      </c>
      <c r="P896">
        <v>224</v>
      </c>
      <c r="Q896">
        <v>117</v>
      </c>
      <c r="R896">
        <v>81645152</v>
      </c>
      <c r="S896">
        <v>54000000</v>
      </c>
      <c r="T896">
        <f>Table1[[#This Row],[Gross Revenue]]-Table1[[#This Row],[Budget]]</f>
        <v>27645152</v>
      </c>
      <c r="U896">
        <f>YEAR(Table1[[#This Row],[Release Date]])</f>
        <v>2001</v>
      </c>
    </row>
    <row r="897" spans="1:21" x14ac:dyDescent="0.25">
      <c r="A897" t="s">
        <v>2007</v>
      </c>
      <c r="B897">
        <v>1</v>
      </c>
      <c r="C897" s="8">
        <v>37466</v>
      </c>
      <c r="D897" t="s">
        <v>28</v>
      </c>
      <c r="E897" t="s">
        <v>32</v>
      </c>
      <c r="F897" t="s">
        <v>19</v>
      </c>
      <c r="G897" t="s">
        <v>20</v>
      </c>
      <c r="H897" t="s">
        <v>43</v>
      </c>
      <c r="I897" t="s">
        <v>2008</v>
      </c>
      <c r="J897" t="s">
        <v>1319</v>
      </c>
      <c r="K897">
        <v>366</v>
      </c>
      <c r="L897">
        <v>1112</v>
      </c>
      <c r="M897">
        <v>0</v>
      </c>
      <c r="N897">
        <v>0</v>
      </c>
      <c r="O897">
        <v>6.8</v>
      </c>
      <c r="P897">
        <v>242</v>
      </c>
      <c r="Q897">
        <v>132</v>
      </c>
      <c r="R897">
        <v>59035104</v>
      </c>
      <c r="S897">
        <v>66000000</v>
      </c>
      <c r="T897">
        <f>Table1[[#This Row],[Gross Revenue]]-Table1[[#This Row],[Budget]]</f>
        <v>-6964896</v>
      </c>
      <c r="U897">
        <f>YEAR(Table1[[#This Row],[Release Date]])</f>
        <v>2002</v>
      </c>
    </row>
    <row r="898" spans="1:21" x14ac:dyDescent="0.25">
      <c r="A898" t="s">
        <v>2760</v>
      </c>
      <c r="B898">
        <v>1</v>
      </c>
      <c r="C898" s="8">
        <v>37870</v>
      </c>
      <c r="D898" t="s">
        <v>28</v>
      </c>
      <c r="E898" t="s">
        <v>22</v>
      </c>
      <c r="F898" t="s">
        <v>230</v>
      </c>
      <c r="G898" t="s">
        <v>515</v>
      </c>
      <c r="H898" t="s">
        <v>38</v>
      </c>
      <c r="I898" t="s">
        <v>2761</v>
      </c>
      <c r="J898" t="s">
        <v>1319</v>
      </c>
      <c r="K898">
        <v>634</v>
      </c>
      <c r="L898">
        <v>1322</v>
      </c>
      <c r="M898">
        <v>0</v>
      </c>
      <c r="N898">
        <v>27000</v>
      </c>
      <c r="O898">
        <v>8.1999999999999993</v>
      </c>
      <c r="P898">
        <v>406</v>
      </c>
      <c r="Q898">
        <v>112</v>
      </c>
      <c r="R898">
        <v>37623143</v>
      </c>
      <c r="S898">
        <v>13500000</v>
      </c>
      <c r="T898">
        <f>Table1[[#This Row],[Gross Revenue]]-Table1[[#This Row],[Budget]]</f>
        <v>24123143</v>
      </c>
      <c r="U898">
        <f>YEAR(Table1[[#This Row],[Release Date]])</f>
        <v>2003</v>
      </c>
    </row>
    <row r="899" spans="1:21" x14ac:dyDescent="0.25">
      <c r="A899" t="s">
        <v>3263</v>
      </c>
      <c r="B899">
        <v>1</v>
      </c>
      <c r="C899" s="8">
        <v>38158</v>
      </c>
      <c r="D899" t="s">
        <v>28</v>
      </c>
      <c r="E899" t="s">
        <v>32</v>
      </c>
      <c r="F899" t="s">
        <v>19</v>
      </c>
      <c r="G899" t="s">
        <v>20</v>
      </c>
      <c r="H899" t="s">
        <v>43</v>
      </c>
      <c r="I899" t="s">
        <v>3264</v>
      </c>
      <c r="J899" t="s">
        <v>1319</v>
      </c>
      <c r="K899">
        <v>3000</v>
      </c>
      <c r="L899">
        <v>3632</v>
      </c>
      <c r="M899">
        <v>0</v>
      </c>
      <c r="N899">
        <v>3000</v>
      </c>
      <c r="O899">
        <v>7</v>
      </c>
      <c r="P899">
        <v>345</v>
      </c>
      <c r="Q899">
        <v>120</v>
      </c>
      <c r="R899">
        <v>75754670</v>
      </c>
      <c r="S899">
        <v>85000000</v>
      </c>
      <c r="T899">
        <f>Table1[[#This Row],[Gross Revenue]]-Table1[[#This Row],[Budget]]</f>
        <v>-9245330</v>
      </c>
      <c r="U899">
        <f>YEAR(Table1[[#This Row],[Release Date]])</f>
        <v>2004</v>
      </c>
    </row>
    <row r="900" spans="1:21" x14ac:dyDescent="0.25">
      <c r="A900" t="s">
        <v>4803</v>
      </c>
      <c r="B900">
        <v>1</v>
      </c>
      <c r="C900" s="8">
        <v>39067</v>
      </c>
      <c r="D900" t="s">
        <v>28</v>
      </c>
      <c r="E900" t="s">
        <v>32</v>
      </c>
      <c r="F900" t="s">
        <v>19</v>
      </c>
      <c r="G900" t="s">
        <v>20</v>
      </c>
      <c r="H900" t="s">
        <v>43</v>
      </c>
      <c r="I900" t="s">
        <v>1284</v>
      </c>
      <c r="J900" t="s">
        <v>1319</v>
      </c>
      <c r="K900">
        <v>16000</v>
      </c>
      <c r="L900">
        <v>19166</v>
      </c>
      <c r="M900">
        <v>0</v>
      </c>
      <c r="N900">
        <v>83000</v>
      </c>
      <c r="O900">
        <v>7</v>
      </c>
      <c r="P900">
        <v>575</v>
      </c>
      <c r="Q900">
        <v>131</v>
      </c>
      <c r="R900">
        <v>101785482</v>
      </c>
      <c r="S900">
        <v>190000000</v>
      </c>
      <c r="T900">
        <f>Table1[[#This Row],[Gross Revenue]]-Table1[[#This Row],[Budget]]</f>
        <v>-88214518</v>
      </c>
      <c r="U900">
        <f>YEAR(Table1[[#This Row],[Release Date]])</f>
        <v>2006</v>
      </c>
    </row>
    <row r="901" spans="1:21" x14ac:dyDescent="0.25">
      <c r="A901" t="s">
        <v>1309</v>
      </c>
      <c r="B901">
        <v>1</v>
      </c>
      <c r="C901" s="8">
        <v>37086</v>
      </c>
      <c r="D901" t="s">
        <v>28</v>
      </c>
      <c r="E901" t="s">
        <v>25</v>
      </c>
      <c r="F901" t="s">
        <v>19</v>
      </c>
      <c r="G901" t="s">
        <v>35</v>
      </c>
      <c r="H901" t="s">
        <v>43</v>
      </c>
      <c r="I901" t="s">
        <v>563</v>
      </c>
      <c r="J901" t="s">
        <v>1310</v>
      </c>
      <c r="K901">
        <v>883</v>
      </c>
      <c r="L901">
        <v>2201</v>
      </c>
      <c r="M901">
        <v>98</v>
      </c>
      <c r="N901">
        <v>0</v>
      </c>
      <c r="O901">
        <v>6.7</v>
      </c>
      <c r="P901">
        <v>161</v>
      </c>
      <c r="Q901">
        <v>112</v>
      </c>
      <c r="R901">
        <v>32541719</v>
      </c>
      <c r="S901">
        <v>3500159</v>
      </c>
      <c r="T901">
        <f>Table1[[#This Row],[Gross Revenue]]-Table1[[#This Row],[Budget]]</f>
        <v>29041560</v>
      </c>
      <c r="U901">
        <f>YEAR(Table1[[#This Row],[Release Date]])</f>
        <v>2001</v>
      </c>
    </row>
    <row r="902" spans="1:21" x14ac:dyDescent="0.25">
      <c r="A902" t="s">
        <v>1934</v>
      </c>
      <c r="B902">
        <v>1</v>
      </c>
      <c r="C902" s="8">
        <v>37427</v>
      </c>
      <c r="D902" t="s">
        <v>28</v>
      </c>
      <c r="E902" t="s">
        <v>25</v>
      </c>
      <c r="F902" t="s">
        <v>19</v>
      </c>
      <c r="G902" t="s">
        <v>35</v>
      </c>
      <c r="H902" t="s">
        <v>43</v>
      </c>
      <c r="I902" t="s">
        <v>370</v>
      </c>
      <c r="J902" t="s">
        <v>1310</v>
      </c>
      <c r="K902">
        <v>729</v>
      </c>
      <c r="L902">
        <v>2321</v>
      </c>
      <c r="M902">
        <v>98</v>
      </c>
      <c r="N902">
        <v>0</v>
      </c>
      <c r="O902">
        <v>6.2</v>
      </c>
      <c r="P902">
        <v>119</v>
      </c>
      <c r="Q902">
        <v>122</v>
      </c>
      <c r="R902">
        <v>6601079</v>
      </c>
      <c r="S902">
        <v>7000000</v>
      </c>
      <c r="T902">
        <f>Table1[[#This Row],[Gross Revenue]]-Table1[[#This Row],[Budget]]</f>
        <v>-398921</v>
      </c>
      <c r="U902">
        <f>YEAR(Table1[[#This Row],[Release Date]])</f>
        <v>2002</v>
      </c>
    </row>
    <row r="903" spans="1:21" x14ac:dyDescent="0.25">
      <c r="A903" t="s">
        <v>701</v>
      </c>
      <c r="B903">
        <v>1</v>
      </c>
      <c r="C903" s="8">
        <v>36771</v>
      </c>
      <c r="D903" t="s">
        <v>28</v>
      </c>
      <c r="E903" t="s">
        <v>22</v>
      </c>
      <c r="F903" t="s">
        <v>19</v>
      </c>
      <c r="G903" t="s">
        <v>20</v>
      </c>
      <c r="H903" t="s">
        <v>43</v>
      </c>
      <c r="I903" t="s">
        <v>251</v>
      </c>
      <c r="J903" t="s">
        <v>214</v>
      </c>
      <c r="K903">
        <v>670</v>
      </c>
      <c r="L903">
        <v>1801</v>
      </c>
      <c r="M903">
        <v>835</v>
      </c>
      <c r="N903">
        <v>0</v>
      </c>
      <c r="O903">
        <v>7.3</v>
      </c>
      <c r="P903">
        <v>137</v>
      </c>
      <c r="Q903">
        <v>136</v>
      </c>
      <c r="R903">
        <v>51768623</v>
      </c>
      <c r="S903">
        <v>43000000</v>
      </c>
      <c r="T903">
        <f>Table1[[#This Row],[Gross Revenue]]-Table1[[#This Row],[Budget]]</f>
        <v>8768623</v>
      </c>
      <c r="U903">
        <f>YEAR(Table1[[#This Row],[Release Date]])</f>
        <v>2000</v>
      </c>
    </row>
    <row r="904" spans="1:21" x14ac:dyDescent="0.25">
      <c r="A904" t="s">
        <v>1389</v>
      </c>
      <c r="B904">
        <v>1</v>
      </c>
      <c r="C904" s="8">
        <v>37130</v>
      </c>
      <c r="D904" t="s">
        <v>28</v>
      </c>
      <c r="E904" t="s">
        <v>30</v>
      </c>
      <c r="F904" t="s">
        <v>19</v>
      </c>
      <c r="G904" t="s">
        <v>20</v>
      </c>
      <c r="H904" t="s">
        <v>38</v>
      </c>
      <c r="I904" t="s">
        <v>424</v>
      </c>
      <c r="J904" t="s">
        <v>214</v>
      </c>
      <c r="K904">
        <v>13000</v>
      </c>
      <c r="L904">
        <v>13000</v>
      </c>
      <c r="M904">
        <v>835</v>
      </c>
      <c r="N904">
        <v>0</v>
      </c>
      <c r="O904">
        <v>6.2</v>
      </c>
      <c r="P904">
        <v>103</v>
      </c>
      <c r="Q904">
        <v>103</v>
      </c>
      <c r="R904">
        <v>236266</v>
      </c>
      <c r="S904">
        <v>3500000</v>
      </c>
      <c r="T904">
        <f>Table1[[#This Row],[Gross Revenue]]-Table1[[#This Row],[Budget]]</f>
        <v>-3263734</v>
      </c>
      <c r="U904">
        <f>YEAR(Table1[[#This Row],[Release Date]])</f>
        <v>2001</v>
      </c>
    </row>
    <row r="905" spans="1:21" x14ac:dyDescent="0.25">
      <c r="A905" t="s">
        <v>3303</v>
      </c>
      <c r="B905">
        <v>1</v>
      </c>
      <c r="C905" s="8">
        <v>38182</v>
      </c>
      <c r="D905" t="s">
        <v>28</v>
      </c>
      <c r="E905" t="s">
        <v>31</v>
      </c>
      <c r="F905" t="s">
        <v>19</v>
      </c>
      <c r="G905" t="s">
        <v>20</v>
      </c>
      <c r="H905" t="s">
        <v>38</v>
      </c>
      <c r="I905" t="s">
        <v>917</v>
      </c>
      <c r="J905" t="s">
        <v>214</v>
      </c>
      <c r="K905">
        <v>11000</v>
      </c>
      <c r="L905">
        <v>13189</v>
      </c>
      <c r="M905">
        <v>835</v>
      </c>
      <c r="N905">
        <v>10000</v>
      </c>
      <c r="O905">
        <v>7.6</v>
      </c>
      <c r="P905">
        <v>324</v>
      </c>
      <c r="Q905">
        <v>128</v>
      </c>
      <c r="R905">
        <v>31838002</v>
      </c>
      <c r="S905">
        <v>20000000</v>
      </c>
      <c r="T905">
        <f>Table1[[#This Row],[Gross Revenue]]-Table1[[#This Row],[Budget]]</f>
        <v>11838002</v>
      </c>
      <c r="U905">
        <f>YEAR(Table1[[#This Row],[Release Date]])</f>
        <v>2004</v>
      </c>
    </row>
    <row r="906" spans="1:21" x14ac:dyDescent="0.25">
      <c r="A906" t="s">
        <v>4522</v>
      </c>
      <c r="B906">
        <v>1</v>
      </c>
      <c r="C906" s="8">
        <v>38899</v>
      </c>
      <c r="D906" t="s">
        <v>28</v>
      </c>
      <c r="E906" t="s">
        <v>22</v>
      </c>
      <c r="F906" t="s">
        <v>19</v>
      </c>
      <c r="G906" t="s">
        <v>20</v>
      </c>
      <c r="H906" t="s">
        <v>38</v>
      </c>
      <c r="I906" t="s">
        <v>424</v>
      </c>
      <c r="J906" t="s">
        <v>214</v>
      </c>
      <c r="K906">
        <v>13000</v>
      </c>
      <c r="L906">
        <v>14544</v>
      </c>
      <c r="M906">
        <v>835</v>
      </c>
      <c r="N906">
        <v>10000</v>
      </c>
      <c r="O906">
        <v>6.6</v>
      </c>
      <c r="P906">
        <v>242</v>
      </c>
      <c r="Q906">
        <v>106</v>
      </c>
      <c r="R906">
        <v>7556708</v>
      </c>
      <c r="S906">
        <v>15000000</v>
      </c>
      <c r="T906">
        <f>Table1[[#This Row],[Gross Revenue]]-Table1[[#This Row],[Budget]]</f>
        <v>-7443292</v>
      </c>
      <c r="U906">
        <f>YEAR(Table1[[#This Row],[Release Date]])</f>
        <v>2006</v>
      </c>
    </row>
    <row r="907" spans="1:21" x14ac:dyDescent="0.25">
      <c r="A907" t="s">
        <v>1364</v>
      </c>
      <c r="B907">
        <v>1</v>
      </c>
      <c r="C907" s="8">
        <v>37115</v>
      </c>
      <c r="D907" t="s">
        <v>17</v>
      </c>
      <c r="E907" t="s">
        <v>25</v>
      </c>
      <c r="F907" t="s">
        <v>19</v>
      </c>
      <c r="G907" t="s">
        <v>93</v>
      </c>
      <c r="H907"/>
      <c r="I907" t="s">
        <v>1365</v>
      </c>
      <c r="J907" t="s">
        <v>1366</v>
      </c>
      <c r="K907">
        <v>14</v>
      </c>
      <c r="L907">
        <v>21</v>
      </c>
      <c r="M907">
        <v>126</v>
      </c>
      <c r="N907">
        <v>131</v>
      </c>
      <c r="O907">
        <v>7</v>
      </c>
      <c r="P907">
        <v>58</v>
      </c>
      <c r="Q907">
        <v>73</v>
      </c>
      <c r="R907">
        <v>39659</v>
      </c>
      <c r="S907">
        <v>1600000</v>
      </c>
      <c r="T907">
        <f>Table1[[#This Row],[Gross Revenue]]-Table1[[#This Row],[Budget]]</f>
        <v>-1560341</v>
      </c>
      <c r="U907">
        <f>YEAR(Table1[[#This Row],[Release Date]])</f>
        <v>2001</v>
      </c>
    </row>
    <row r="908" spans="1:21" x14ac:dyDescent="0.25">
      <c r="A908" t="s">
        <v>822</v>
      </c>
      <c r="B908">
        <v>1</v>
      </c>
      <c r="C908" s="8">
        <v>36831</v>
      </c>
      <c r="D908" t="s">
        <v>28</v>
      </c>
      <c r="E908" t="s">
        <v>25</v>
      </c>
      <c r="F908" t="s">
        <v>19</v>
      </c>
      <c r="G908" t="s">
        <v>35</v>
      </c>
      <c r="H908" t="s">
        <v>38</v>
      </c>
      <c r="I908" t="s">
        <v>497</v>
      </c>
      <c r="J908" t="s">
        <v>498</v>
      </c>
      <c r="K908">
        <v>26000</v>
      </c>
      <c r="L908">
        <v>39175</v>
      </c>
      <c r="M908">
        <v>0</v>
      </c>
      <c r="N908">
        <v>27000</v>
      </c>
      <c r="O908">
        <v>8.3000000000000007</v>
      </c>
      <c r="P908">
        <v>151</v>
      </c>
      <c r="Q908">
        <v>104</v>
      </c>
      <c r="R908">
        <v>30093107</v>
      </c>
      <c r="S908">
        <v>6000000</v>
      </c>
      <c r="T908">
        <f>Table1[[#This Row],[Gross Revenue]]-Table1[[#This Row],[Budget]]</f>
        <v>24093107</v>
      </c>
      <c r="U908">
        <f>YEAR(Table1[[#This Row],[Release Date]])</f>
        <v>2000</v>
      </c>
    </row>
    <row r="909" spans="1:21" x14ac:dyDescent="0.25">
      <c r="A909" t="s">
        <v>1520</v>
      </c>
      <c r="B909">
        <v>1</v>
      </c>
      <c r="C909" s="8">
        <v>37203</v>
      </c>
      <c r="D909" t="s">
        <v>28</v>
      </c>
      <c r="E909" t="s">
        <v>25</v>
      </c>
      <c r="F909" t="s">
        <v>19</v>
      </c>
      <c r="G909" t="s">
        <v>35</v>
      </c>
      <c r="H909" t="s">
        <v>38</v>
      </c>
      <c r="I909" t="s">
        <v>276</v>
      </c>
      <c r="J909" t="s">
        <v>498</v>
      </c>
      <c r="K909">
        <v>990</v>
      </c>
      <c r="L909">
        <v>2006</v>
      </c>
      <c r="M909">
        <v>0</v>
      </c>
      <c r="N909">
        <v>725</v>
      </c>
      <c r="O909">
        <v>3.6</v>
      </c>
      <c r="P909">
        <v>71</v>
      </c>
      <c r="Q909">
        <v>89</v>
      </c>
      <c r="R909">
        <v>598645</v>
      </c>
      <c r="S909">
        <v>10000000</v>
      </c>
      <c r="T909">
        <f>Table1[[#This Row],[Gross Revenue]]-Table1[[#This Row],[Budget]]</f>
        <v>-9401355</v>
      </c>
      <c r="U909">
        <f>YEAR(Table1[[#This Row],[Release Date]])</f>
        <v>2001</v>
      </c>
    </row>
    <row r="910" spans="1:21" x14ac:dyDescent="0.25">
      <c r="A910" t="s">
        <v>3346</v>
      </c>
      <c r="B910">
        <v>1</v>
      </c>
      <c r="C910" s="8">
        <v>38207</v>
      </c>
      <c r="D910" t="s">
        <v>28</v>
      </c>
      <c r="E910" t="s">
        <v>32</v>
      </c>
      <c r="F910" t="s">
        <v>19</v>
      </c>
      <c r="G910" t="s">
        <v>35</v>
      </c>
      <c r="H910" t="s">
        <v>38</v>
      </c>
      <c r="I910" t="s">
        <v>1509</v>
      </c>
      <c r="J910" t="s">
        <v>498</v>
      </c>
      <c r="K910">
        <v>27000</v>
      </c>
      <c r="L910">
        <v>46944</v>
      </c>
      <c r="M910">
        <v>0</v>
      </c>
      <c r="N910">
        <v>12000</v>
      </c>
      <c r="O910">
        <v>7.3</v>
      </c>
      <c r="P910">
        <v>209</v>
      </c>
      <c r="Q910">
        <v>114</v>
      </c>
      <c r="R910">
        <v>5694401</v>
      </c>
      <c r="S910">
        <v>18000000</v>
      </c>
      <c r="T910">
        <f>Table1[[#This Row],[Gross Revenue]]-Table1[[#This Row],[Budget]]</f>
        <v>-12305599</v>
      </c>
      <c r="U910">
        <f>YEAR(Table1[[#This Row],[Release Date]])</f>
        <v>2004</v>
      </c>
    </row>
    <row r="911" spans="1:21" x14ac:dyDescent="0.25">
      <c r="A911" t="s">
        <v>3699</v>
      </c>
      <c r="B911">
        <v>1</v>
      </c>
      <c r="C911" s="8">
        <v>38406</v>
      </c>
      <c r="D911" t="s">
        <v>28</v>
      </c>
      <c r="E911" t="s">
        <v>32</v>
      </c>
      <c r="F911" t="s">
        <v>19</v>
      </c>
      <c r="G911" t="s">
        <v>20</v>
      </c>
      <c r="H911" t="s">
        <v>43</v>
      </c>
      <c r="I911" t="s">
        <v>319</v>
      </c>
      <c r="J911" t="s">
        <v>498</v>
      </c>
      <c r="K911">
        <v>21000</v>
      </c>
      <c r="L911">
        <v>23996</v>
      </c>
      <c r="M911">
        <v>0</v>
      </c>
      <c r="N911">
        <v>20000</v>
      </c>
      <c r="O911">
        <v>7.6</v>
      </c>
      <c r="P911">
        <v>415</v>
      </c>
      <c r="Q911">
        <v>128</v>
      </c>
      <c r="R911">
        <v>209019489</v>
      </c>
      <c r="S911">
        <v>90000000</v>
      </c>
      <c r="T911">
        <f>Table1[[#This Row],[Gross Revenue]]-Table1[[#This Row],[Budget]]</f>
        <v>119019489</v>
      </c>
      <c r="U911">
        <f>YEAR(Table1[[#This Row],[Release Date]])</f>
        <v>2005</v>
      </c>
    </row>
    <row r="912" spans="1:21" x14ac:dyDescent="0.25">
      <c r="A912" t="s">
        <v>4277</v>
      </c>
      <c r="B912">
        <v>1</v>
      </c>
      <c r="C912" s="8">
        <v>38751</v>
      </c>
      <c r="D912" t="s">
        <v>28</v>
      </c>
      <c r="E912" t="s">
        <v>32</v>
      </c>
      <c r="F912" t="s">
        <v>19</v>
      </c>
      <c r="G912" t="s">
        <v>20</v>
      </c>
      <c r="H912" t="s">
        <v>43</v>
      </c>
      <c r="I912" t="s">
        <v>319</v>
      </c>
      <c r="J912" t="s">
        <v>498</v>
      </c>
      <c r="K912">
        <v>21000</v>
      </c>
      <c r="L912">
        <v>22403</v>
      </c>
      <c r="M912">
        <v>0</v>
      </c>
      <c r="N912">
        <v>39000</v>
      </c>
      <c r="O912">
        <v>7.5</v>
      </c>
      <c r="P912">
        <v>382</v>
      </c>
      <c r="Q912">
        <v>129</v>
      </c>
      <c r="R912">
        <v>186830669</v>
      </c>
      <c r="S912">
        <v>125000000</v>
      </c>
      <c r="T912">
        <f>Table1[[#This Row],[Gross Revenue]]-Table1[[#This Row],[Budget]]</f>
        <v>61830669</v>
      </c>
      <c r="U912">
        <f>YEAR(Table1[[#This Row],[Release Date]])</f>
        <v>2006</v>
      </c>
    </row>
    <row r="913" spans="1:21" x14ac:dyDescent="0.25">
      <c r="A913" t="s">
        <v>5328</v>
      </c>
      <c r="B913">
        <v>1</v>
      </c>
      <c r="C913" s="8">
        <v>39397</v>
      </c>
      <c r="D913" t="s">
        <v>28</v>
      </c>
      <c r="E913" t="s">
        <v>32</v>
      </c>
      <c r="F913" t="s">
        <v>19</v>
      </c>
      <c r="G913" t="s">
        <v>20</v>
      </c>
      <c r="H913" t="s">
        <v>43</v>
      </c>
      <c r="I913" t="s">
        <v>1532</v>
      </c>
      <c r="J913" t="s">
        <v>498</v>
      </c>
      <c r="K913">
        <v>15000</v>
      </c>
      <c r="L913">
        <v>15735</v>
      </c>
      <c r="M913">
        <v>0</v>
      </c>
      <c r="N913">
        <v>43000</v>
      </c>
      <c r="O913">
        <v>7.3</v>
      </c>
      <c r="P913">
        <v>362</v>
      </c>
      <c r="Q913">
        <v>116</v>
      </c>
      <c r="R913">
        <v>45434443</v>
      </c>
      <c r="S913">
        <v>75000000</v>
      </c>
      <c r="T913">
        <f>Table1[[#This Row],[Gross Revenue]]-Table1[[#This Row],[Budget]]</f>
        <v>-29565557</v>
      </c>
      <c r="U913">
        <f>YEAR(Table1[[#This Row],[Release Date]])</f>
        <v>2007</v>
      </c>
    </row>
    <row r="914" spans="1:21" x14ac:dyDescent="0.25">
      <c r="A914" t="s">
        <v>2811</v>
      </c>
      <c r="B914">
        <v>1</v>
      </c>
      <c r="C914" s="8">
        <v>37898</v>
      </c>
      <c r="D914" t="s">
        <v>28</v>
      </c>
      <c r="E914" t="s">
        <v>25</v>
      </c>
      <c r="F914" t="s">
        <v>19</v>
      </c>
      <c r="G914" t="s">
        <v>20</v>
      </c>
      <c r="H914" t="s">
        <v>38</v>
      </c>
      <c r="I914" t="s">
        <v>751</v>
      </c>
      <c r="J914" t="s">
        <v>2812</v>
      </c>
      <c r="K914">
        <v>975</v>
      </c>
      <c r="L914">
        <v>2694</v>
      </c>
      <c r="M914">
        <v>0</v>
      </c>
      <c r="N914">
        <v>0</v>
      </c>
      <c r="O914">
        <v>6.9</v>
      </c>
      <c r="P914">
        <v>56</v>
      </c>
      <c r="Q914">
        <v>81</v>
      </c>
      <c r="R914">
        <v>6387</v>
      </c>
      <c r="S914">
        <v>1000000</v>
      </c>
      <c r="T914">
        <f>Table1[[#This Row],[Gross Revenue]]-Table1[[#This Row],[Budget]]</f>
        <v>-993613</v>
      </c>
      <c r="U914">
        <f>YEAR(Table1[[#This Row],[Release Date]])</f>
        <v>2003</v>
      </c>
    </row>
    <row r="915" spans="1:21" x14ac:dyDescent="0.25">
      <c r="A915" t="s">
        <v>2705</v>
      </c>
      <c r="B915">
        <v>1</v>
      </c>
      <c r="C915" s="8">
        <v>37841</v>
      </c>
      <c r="D915" t="s">
        <v>28</v>
      </c>
      <c r="E915" t="s">
        <v>22</v>
      </c>
      <c r="F915" t="s">
        <v>2706</v>
      </c>
      <c r="G915" t="s">
        <v>20</v>
      </c>
      <c r="H915" t="s">
        <v>38</v>
      </c>
      <c r="I915" t="s">
        <v>2707</v>
      </c>
      <c r="J915" t="s">
        <v>2708</v>
      </c>
      <c r="K915">
        <v>51</v>
      </c>
      <c r="L915">
        <v>83</v>
      </c>
      <c r="M915">
        <v>5</v>
      </c>
      <c r="N915">
        <v>100</v>
      </c>
      <c r="O915">
        <v>7.4</v>
      </c>
      <c r="P915">
        <v>15</v>
      </c>
      <c r="Q915">
        <v>135</v>
      </c>
      <c r="R915">
        <v>638951</v>
      </c>
      <c r="S915">
        <v>1592000</v>
      </c>
      <c r="T915">
        <f>Table1[[#This Row],[Gross Revenue]]-Table1[[#This Row],[Budget]]</f>
        <v>-953049</v>
      </c>
      <c r="U915">
        <f>YEAR(Table1[[#This Row],[Release Date]])</f>
        <v>2003</v>
      </c>
    </row>
    <row r="916" spans="1:21" x14ac:dyDescent="0.25">
      <c r="A916" t="s">
        <v>2265</v>
      </c>
      <c r="B916">
        <v>1</v>
      </c>
      <c r="C916" s="8">
        <v>37607</v>
      </c>
      <c r="D916" t="s">
        <v>28</v>
      </c>
      <c r="E916" t="s">
        <v>25</v>
      </c>
      <c r="F916" t="s">
        <v>19</v>
      </c>
      <c r="G916" t="s">
        <v>35</v>
      </c>
      <c r="H916" t="s">
        <v>38</v>
      </c>
      <c r="I916" t="s">
        <v>2266</v>
      </c>
      <c r="J916" t="s">
        <v>2267</v>
      </c>
      <c r="K916">
        <v>10000</v>
      </c>
      <c r="L916">
        <v>12496</v>
      </c>
      <c r="M916">
        <v>3</v>
      </c>
      <c r="N916">
        <v>0</v>
      </c>
      <c r="O916">
        <v>7.1</v>
      </c>
      <c r="P916">
        <v>365</v>
      </c>
      <c r="Q916">
        <v>84</v>
      </c>
      <c r="R916">
        <v>379122</v>
      </c>
      <c r="S916">
        <v>450000</v>
      </c>
      <c r="T916">
        <f>Table1[[#This Row],[Gross Revenue]]-Table1[[#This Row],[Budget]]</f>
        <v>-70878</v>
      </c>
      <c r="U916">
        <f>YEAR(Table1[[#This Row],[Release Date]])</f>
        <v>2002</v>
      </c>
    </row>
    <row r="917" spans="1:21" x14ac:dyDescent="0.25">
      <c r="A917" t="s">
        <v>618</v>
      </c>
      <c r="B917">
        <v>1</v>
      </c>
      <c r="C917" s="8">
        <v>36732</v>
      </c>
      <c r="D917" t="s">
        <v>28</v>
      </c>
      <c r="E917" t="s">
        <v>22</v>
      </c>
      <c r="F917" t="s">
        <v>19</v>
      </c>
      <c r="G917" t="s">
        <v>35</v>
      </c>
      <c r="H917"/>
      <c r="I917" t="s">
        <v>104</v>
      </c>
      <c r="J917" t="s">
        <v>619</v>
      </c>
      <c r="K917">
        <v>844</v>
      </c>
      <c r="L917">
        <v>846</v>
      </c>
      <c r="M917">
        <v>19</v>
      </c>
      <c r="N917">
        <v>260</v>
      </c>
      <c r="O917">
        <v>7.3</v>
      </c>
      <c r="P917">
        <v>28</v>
      </c>
      <c r="Q917">
        <v>106</v>
      </c>
      <c r="R917">
        <v>64148</v>
      </c>
      <c r="S917">
        <v>6500000</v>
      </c>
      <c r="T917">
        <f>Table1[[#This Row],[Gross Revenue]]-Table1[[#This Row],[Budget]]</f>
        <v>-6435852</v>
      </c>
      <c r="U917">
        <f>YEAR(Table1[[#This Row],[Release Date]])</f>
        <v>2000</v>
      </c>
    </row>
    <row r="918" spans="1:21" x14ac:dyDescent="0.25">
      <c r="A918" t="s">
        <v>1623</v>
      </c>
      <c r="B918">
        <v>1</v>
      </c>
      <c r="C918" s="8">
        <v>37259</v>
      </c>
      <c r="D918" t="s">
        <v>28</v>
      </c>
      <c r="E918" t="s">
        <v>32</v>
      </c>
      <c r="F918" t="s">
        <v>19</v>
      </c>
      <c r="G918" t="s">
        <v>20</v>
      </c>
      <c r="H918" t="s">
        <v>36</v>
      </c>
      <c r="I918" t="s">
        <v>699</v>
      </c>
      <c r="J918" t="s">
        <v>1624</v>
      </c>
      <c r="K918">
        <v>1000</v>
      </c>
      <c r="L918">
        <v>3037</v>
      </c>
      <c r="M918">
        <v>91</v>
      </c>
      <c r="N918">
        <v>542</v>
      </c>
      <c r="O918">
        <v>5</v>
      </c>
      <c r="P918">
        <v>79</v>
      </c>
      <c r="Q918">
        <v>102</v>
      </c>
      <c r="R918">
        <v>47285499</v>
      </c>
      <c r="S918">
        <v>26000000</v>
      </c>
      <c r="T918">
        <f>Table1[[#This Row],[Gross Revenue]]-Table1[[#This Row],[Budget]]</f>
        <v>21285499</v>
      </c>
      <c r="U918">
        <f>YEAR(Table1[[#This Row],[Release Date]])</f>
        <v>2002</v>
      </c>
    </row>
    <row r="919" spans="1:21" x14ac:dyDescent="0.25">
      <c r="A919" t="s">
        <v>4879</v>
      </c>
      <c r="B919">
        <v>1</v>
      </c>
      <c r="C919" s="8">
        <v>39118</v>
      </c>
      <c r="D919" t="s">
        <v>28</v>
      </c>
      <c r="E919" t="s">
        <v>87</v>
      </c>
      <c r="F919" t="s">
        <v>19</v>
      </c>
      <c r="G919" t="s">
        <v>20</v>
      </c>
      <c r="H919" t="s">
        <v>43</v>
      </c>
      <c r="I919" t="s">
        <v>4594</v>
      </c>
      <c r="J919" t="s">
        <v>1624</v>
      </c>
      <c r="K919">
        <v>5000</v>
      </c>
      <c r="L919">
        <v>10247</v>
      </c>
      <c r="M919">
        <v>91</v>
      </c>
      <c r="N919">
        <v>44000</v>
      </c>
      <c r="O919">
        <v>6</v>
      </c>
      <c r="P919">
        <v>212</v>
      </c>
      <c r="Q919">
        <v>130</v>
      </c>
      <c r="R919">
        <v>31165421</v>
      </c>
      <c r="S919">
        <v>60000000</v>
      </c>
      <c r="T919">
        <f>Table1[[#This Row],[Gross Revenue]]-Table1[[#This Row],[Budget]]</f>
        <v>-28834579</v>
      </c>
      <c r="U919">
        <f>YEAR(Table1[[#This Row],[Release Date]])</f>
        <v>2007</v>
      </c>
    </row>
    <row r="920" spans="1:21" x14ac:dyDescent="0.25">
      <c r="A920" t="s">
        <v>4554</v>
      </c>
      <c r="B920">
        <v>1</v>
      </c>
      <c r="C920" s="8">
        <v>38918</v>
      </c>
      <c r="D920" t="s">
        <v>28</v>
      </c>
      <c r="E920" t="s">
        <v>18</v>
      </c>
      <c r="F920" t="s">
        <v>19</v>
      </c>
      <c r="G920" t="s">
        <v>20</v>
      </c>
      <c r="H920" t="s">
        <v>38</v>
      </c>
      <c r="I920" t="s">
        <v>917</v>
      </c>
      <c r="J920" t="s">
        <v>4555</v>
      </c>
      <c r="K920">
        <v>11000</v>
      </c>
      <c r="L920">
        <v>12306</v>
      </c>
      <c r="M920">
        <v>520</v>
      </c>
      <c r="N920">
        <v>25000</v>
      </c>
      <c r="O920">
        <v>5.3</v>
      </c>
      <c r="P920">
        <v>444</v>
      </c>
      <c r="Q920">
        <v>94</v>
      </c>
      <c r="R920">
        <v>14123773</v>
      </c>
      <c r="S920">
        <v>5000000</v>
      </c>
      <c r="T920">
        <f>Table1[[#This Row],[Gross Revenue]]-Table1[[#This Row],[Budget]]</f>
        <v>9123773</v>
      </c>
      <c r="U920">
        <f>YEAR(Table1[[#This Row],[Release Date]])</f>
        <v>2006</v>
      </c>
    </row>
    <row r="921" spans="1:21" x14ac:dyDescent="0.25">
      <c r="A921" t="s">
        <v>993</v>
      </c>
      <c r="B921">
        <v>1</v>
      </c>
      <c r="C921" s="8">
        <v>36923</v>
      </c>
      <c r="D921" t="s">
        <v>28</v>
      </c>
      <c r="E921" t="s">
        <v>18</v>
      </c>
      <c r="F921" t="s">
        <v>19</v>
      </c>
      <c r="G921" t="s">
        <v>20</v>
      </c>
      <c r="H921" t="s">
        <v>43</v>
      </c>
      <c r="I921" t="s">
        <v>339</v>
      </c>
      <c r="J921" t="s">
        <v>190</v>
      </c>
      <c r="K921">
        <v>12000</v>
      </c>
      <c r="L921">
        <v>13390</v>
      </c>
      <c r="M921">
        <v>17</v>
      </c>
      <c r="N921">
        <v>361</v>
      </c>
      <c r="O921">
        <v>5.5</v>
      </c>
      <c r="P921">
        <v>98</v>
      </c>
      <c r="Q921">
        <v>89</v>
      </c>
      <c r="R921">
        <v>45207112</v>
      </c>
      <c r="S921">
        <v>53000000</v>
      </c>
      <c r="T921">
        <f>Table1[[#This Row],[Gross Revenue]]-Table1[[#This Row],[Budget]]</f>
        <v>-7792888</v>
      </c>
      <c r="U921">
        <f>YEAR(Table1[[#This Row],[Release Date]])</f>
        <v>2001</v>
      </c>
    </row>
    <row r="922" spans="1:21" x14ac:dyDescent="0.25">
      <c r="A922" t="s">
        <v>638</v>
      </c>
      <c r="B922">
        <v>1</v>
      </c>
      <c r="C922" s="8">
        <v>36742</v>
      </c>
      <c r="D922" t="s">
        <v>28</v>
      </c>
      <c r="E922" t="s">
        <v>25</v>
      </c>
      <c r="F922" t="s">
        <v>19</v>
      </c>
      <c r="G922" t="s">
        <v>20</v>
      </c>
      <c r="H922" t="s">
        <v>43</v>
      </c>
      <c r="I922" t="s">
        <v>377</v>
      </c>
      <c r="J922" t="s">
        <v>80</v>
      </c>
      <c r="K922">
        <v>3000</v>
      </c>
      <c r="L922">
        <v>5390</v>
      </c>
      <c r="M922">
        <v>11000</v>
      </c>
      <c r="N922">
        <v>0</v>
      </c>
      <c r="O922">
        <v>6</v>
      </c>
      <c r="P922">
        <v>125</v>
      </c>
      <c r="Q922">
        <v>93</v>
      </c>
      <c r="R922">
        <v>37879996</v>
      </c>
      <c r="S922">
        <v>48000000</v>
      </c>
      <c r="T922">
        <f>Table1[[#This Row],[Gross Revenue]]-Table1[[#This Row],[Budget]]</f>
        <v>-10120004</v>
      </c>
      <c r="U922">
        <f>YEAR(Table1[[#This Row],[Release Date]])</f>
        <v>2000</v>
      </c>
    </row>
    <row r="923" spans="1:21" x14ac:dyDescent="0.25">
      <c r="A923" t="s">
        <v>1298</v>
      </c>
      <c r="B923">
        <v>1</v>
      </c>
      <c r="C923" s="8">
        <v>37079</v>
      </c>
      <c r="D923" t="s">
        <v>28</v>
      </c>
      <c r="E923" t="s">
        <v>25</v>
      </c>
      <c r="F923" t="s">
        <v>19</v>
      </c>
      <c r="G923" t="s">
        <v>20</v>
      </c>
      <c r="H923" t="s">
        <v>38</v>
      </c>
      <c r="I923" t="s">
        <v>58</v>
      </c>
      <c r="J923" t="s">
        <v>80</v>
      </c>
      <c r="K923">
        <v>22000</v>
      </c>
      <c r="L923">
        <v>22889</v>
      </c>
      <c r="M923">
        <v>11000</v>
      </c>
      <c r="N923">
        <v>846</v>
      </c>
      <c r="O923">
        <v>5.9</v>
      </c>
      <c r="P923">
        <v>105</v>
      </c>
      <c r="Q923">
        <v>96</v>
      </c>
      <c r="R923">
        <v>32122249</v>
      </c>
      <c r="S923">
        <v>60000000</v>
      </c>
      <c r="T923">
        <f>Table1[[#This Row],[Gross Revenue]]-Table1[[#This Row],[Budget]]</f>
        <v>-27877751</v>
      </c>
      <c r="U923">
        <f>YEAR(Table1[[#This Row],[Release Date]])</f>
        <v>2001</v>
      </c>
    </row>
    <row r="924" spans="1:21" x14ac:dyDescent="0.25">
      <c r="A924" t="s">
        <v>3812</v>
      </c>
      <c r="B924">
        <v>1</v>
      </c>
      <c r="C924" s="8">
        <v>38470</v>
      </c>
      <c r="D924" t="s">
        <v>28</v>
      </c>
      <c r="E924" t="s">
        <v>30</v>
      </c>
      <c r="F924" t="s">
        <v>19</v>
      </c>
      <c r="G924" t="s">
        <v>20</v>
      </c>
      <c r="H924" t="s">
        <v>43</v>
      </c>
      <c r="I924" t="s">
        <v>2266</v>
      </c>
      <c r="J924" t="s">
        <v>80</v>
      </c>
      <c r="K924">
        <v>10000</v>
      </c>
      <c r="L924">
        <v>12258</v>
      </c>
      <c r="M924">
        <v>11000</v>
      </c>
      <c r="N924">
        <v>0</v>
      </c>
      <c r="O924">
        <v>4.9000000000000004</v>
      </c>
      <c r="P924">
        <v>170</v>
      </c>
      <c r="Q924">
        <v>100</v>
      </c>
      <c r="R924">
        <v>43337279</v>
      </c>
      <c r="S924">
        <v>60000000</v>
      </c>
      <c r="T924">
        <f>Table1[[#This Row],[Gross Revenue]]-Table1[[#This Row],[Budget]]</f>
        <v>-16662721</v>
      </c>
      <c r="U924">
        <f>YEAR(Table1[[#This Row],[Release Date]])</f>
        <v>2005</v>
      </c>
    </row>
    <row r="925" spans="1:21" x14ac:dyDescent="0.25">
      <c r="A925" t="s">
        <v>1068</v>
      </c>
      <c r="B925">
        <v>1</v>
      </c>
      <c r="C925" s="8">
        <v>36963</v>
      </c>
      <c r="D925" t="s">
        <v>28</v>
      </c>
      <c r="E925" t="s">
        <v>25</v>
      </c>
      <c r="F925" t="s">
        <v>19</v>
      </c>
      <c r="G925" t="s">
        <v>93</v>
      </c>
      <c r="H925" t="s">
        <v>43</v>
      </c>
      <c r="I925" t="s">
        <v>321</v>
      </c>
      <c r="J925" t="s">
        <v>475</v>
      </c>
      <c r="K925">
        <v>3000</v>
      </c>
      <c r="L925">
        <v>3769</v>
      </c>
      <c r="M925">
        <v>4</v>
      </c>
      <c r="N925">
        <v>0</v>
      </c>
      <c r="O925">
        <v>5.3</v>
      </c>
      <c r="P925">
        <v>93</v>
      </c>
      <c r="Q925">
        <v>98</v>
      </c>
      <c r="R925">
        <v>14252830</v>
      </c>
      <c r="S925">
        <v>22000000</v>
      </c>
      <c r="T925">
        <f>Table1[[#This Row],[Gross Revenue]]-Table1[[#This Row],[Budget]]</f>
        <v>-7747170</v>
      </c>
      <c r="U925">
        <f>YEAR(Table1[[#This Row],[Release Date]])</f>
        <v>2001</v>
      </c>
    </row>
    <row r="926" spans="1:21" x14ac:dyDescent="0.25">
      <c r="A926" t="s">
        <v>1181</v>
      </c>
      <c r="B926">
        <v>1</v>
      </c>
      <c r="C926" s="8">
        <v>37018</v>
      </c>
      <c r="D926" t="s">
        <v>28</v>
      </c>
      <c r="E926" t="s">
        <v>30</v>
      </c>
      <c r="F926" t="s">
        <v>33</v>
      </c>
      <c r="G926" t="s">
        <v>34</v>
      </c>
      <c r="H926" t="s">
        <v>36</v>
      </c>
      <c r="I926" t="s">
        <v>1182</v>
      </c>
      <c r="J926" t="s">
        <v>444</v>
      </c>
      <c r="K926">
        <v>17</v>
      </c>
      <c r="L926">
        <v>44</v>
      </c>
      <c r="M926">
        <v>6000</v>
      </c>
      <c r="N926">
        <v>28000</v>
      </c>
      <c r="O926">
        <v>8.6</v>
      </c>
      <c r="P926">
        <v>246</v>
      </c>
      <c r="Q926">
        <v>125</v>
      </c>
      <c r="R926">
        <v>10049886</v>
      </c>
      <c r="S926">
        <v>19000000</v>
      </c>
      <c r="T926">
        <f>Table1[[#This Row],[Gross Revenue]]-Table1[[#This Row],[Budget]]</f>
        <v>-8950114</v>
      </c>
      <c r="U926">
        <f>YEAR(Table1[[#This Row],[Release Date]])</f>
        <v>2001</v>
      </c>
    </row>
    <row r="927" spans="1:21" x14ac:dyDescent="0.25">
      <c r="A927" t="s">
        <v>2018</v>
      </c>
      <c r="B927">
        <v>1</v>
      </c>
      <c r="C927" s="8">
        <v>37472</v>
      </c>
      <c r="D927" t="s">
        <v>28</v>
      </c>
      <c r="E927" t="s">
        <v>30</v>
      </c>
      <c r="F927" t="s">
        <v>33</v>
      </c>
      <c r="G927" t="s">
        <v>34</v>
      </c>
      <c r="H927" t="s">
        <v>36</v>
      </c>
      <c r="I927" t="s">
        <v>282</v>
      </c>
      <c r="J927" t="s">
        <v>444</v>
      </c>
      <c r="K927">
        <v>23000</v>
      </c>
      <c r="L927">
        <v>24263</v>
      </c>
      <c r="M927">
        <v>6000</v>
      </c>
      <c r="N927">
        <v>13000</v>
      </c>
      <c r="O927">
        <v>8.1999999999999993</v>
      </c>
      <c r="P927">
        <v>212</v>
      </c>
      <c r="Q927">
        <v>119</v>
      </c>
      <c r="R927">
        <v>4710455</v>
      </c>
      <c r="S927">
        <v>24000000</v>
      </c>
      <c r="T927">
        <f>Table1[[#This Row],[Gross Revenue]]-Table1[[#This Row],[Budget]]</f>
        <v>-19289545</v>
      </c>
      <c r="U927">
        <f>YEAR(Table1[[#This Row],[Release Date]])</f>
        <v>2002</v>
      </c>
    </row>
    <row r="928" spans="1:21" x14ac:dyDescent="0.25">
      <c r="A928" t="s">
        <v>3326</v>
      </c>
      <c r="B928">
        <v>1</v>
      </c>
      <c r="C928" s="8">
        <v>38195</v>
      </c>
      <c r="D928" t="s">
        <v>28</v>
      </c>
      <c r="E928" t="s">
        <v>30</v>
      </c>
      <c r="F928" t="s">
        <v>33</v>
      </c>
      <c r="G928" t="s">
        <v>34</v>
      </c>
      <c r="H928" t="s">
        <v>27</v>
      </c>
      <c r="I928" t="s">
        <v>3327</v>
      </c>
      <c r="J928" t="s">
        <v>444</v>
      </c>
      <c r="K928">
        <v>6</v>
      </c>
      <c r="L928">
        <v>13</v>
      </c>
      <c r="M928">
        <v>6000</v>
      </c>
      <c r="N928">
        <v>0</v>
      </c>
      <c r="O928">
        <v>7.7</v>
      </c>
      <c r="P928">
        <v>256</v>
      </c>
      <c r="Q928">
        <v>101</v>
      </c>
      <c r="R928">
        <v>15081783</v>
      </c>
      <c r="S928">
        <v>34000000</v>
      </c>
      <c r="T928">
        <f>Table1[[#This Row],[Gross Revenue]]-Table1[[#This Row],[Budget]]</f>
        <v>-18918217</v>
      </c>
      <c r="U928">
        <f>YEAR(Table1[[#This Row],[Release Date]])</f>
        <v>2004</v>
      </c>
    </row>
    <row r="929" spans="1:21" x14ac:dyDescent="0.25">
      <c r="A929" t="s">
        <v>3875</v>
      </c>
      <c r="B929">
        <v>1</v>
      </c>
      <c r="C929" s="8">
        <v>38509</v>
      </c>
      <c r="D929" t="s">
        <v>28</v>
      </c>
      <c r="E929" t="s">
        <v>50</v>
      </c>
      <c r="F929" t="s">
        <v>19</v>
      </c>
      <c r="G929" t="s">
        <v>20</v>
      </c>
      <c r="H929" t="s">
        <v>43</v>
      </c>
      <c r="I929" t="s">
        <v>3876</v>
      </c>
      <c r="J929" t="s">
        <v>3877</v>
      </c>
      <c r="K929">
        <v>875</v>
      </c>
      <c r="L929">
        <v>2305</v>
      </c>
      <c r="M929">
        <v>4</v>
      </c>
      <c r="N929">
        <v>0</v>
      </c>
      <c r="O929">
        <v>6.4</v>
      </c>
      <c r="P929">
        <v>73</v>
      </c>
      <c r="Q929">
        <v>93</v>
      </c>
      <c r="R929">
        <v>100675</v>
      </c>
      <c r="S929">
        <v>3000000</v>
      </c>
      <c r="T929">
        <f>Table1[[#This Row],[Gross Revenue]]-Table1[[#This Row],[Budget]]</f>
        <v>-2899325</v>
      </c>
      <c r="U929">
        <f>YEAR(Table1[[#This Row],[Release Date]])</f>
        <v>2005</v>
      </c>
    </row>
    <row r="930" spans="1:21" x14ac:dyDescent="0.25">
      <c r="A930" t="s">
        <v>2397</v>
      </c>
      <c r="B930">
        <v>1</v>
      </c>
      <c r="C930" s="8">
        <v>37676</v>
      </c>
      <c r="D930" t="s">
        <v>28</v>
      </c>
      <c r="E930" t="s">
        <v>50</v>
      </c>
      <c r="F930" t="s">
        <v>19</v>
      </c>
      <c r="G930" t="s">
        <v>20</v>
      </c>
      <c r="H930" t="s">
        <v>38</v>
      </c>
      <c r="I930" t="s">
        <v>2398</v>
      </c>
      <c r="J930" t="s">
        <v>2399</v>
      </c>
      <c r="K930">
        <v>15</v>
      </c>
      <c r="L930">
        <v>15</v>
      </c>
      <c r="M930">
        <v>30</v>
      </c>
      <c r="N930">
        <v>0</v>
      </c>
      <c r="O930">
        <v>7.8</v>
      </c>
      <c r="P930">
        <v>110</v>
      </c>
      <c r="Q930">
        <v>88</v>
      </c>
      <c r="R930">
        <v>1523883</v>
      </c>
      <c r="S930">
        <v>1750211</v>
      </c>
      <c r="T930">
        <f>Table1[[#This Row],[Gross Revenue]]-Table1[[#This Row],[Budget]]</f>
        <v>-226328</v>
      </c>
      <c r="U930">
        <f>YEAR(Table1[[#This Row],[Release Date]])</f>
        <v>2003</v>
      </c>
    </row>
    <row r="931" spans="1:21" x14ac:dyDescent="0.25">
      <c r="A931" t="s">
        <v>1197</v>
      </c>
      <c r="B931">
        <v>1</v>
      </c>
      <c r="C931" s="8">
        <v>37027</v>
      </c>
      <c r="D931" t="s">
        <v>17</v>
      </c>
      <c r="E931" t="s">
        <v>22</v>
      </c>
      <c r="F931" t="s">
        <v>19</v>
      </c>
      <c r="G931" t="s">
        <v>20</v>
      </c>
      <c r="H931" t="s">
        <v>38</v>
      </c>
      <c r="I931" t="s">
        <v>799</v>
      </c>
      <c r="J931" t="s">
        <v>1198</v>
      </c>
      <c r="K931">
        <v>33000</v>
      </c>
      <c r="L931">
        <v>33441</v>
      </c>
      <c r="M931">
        <v>21</v>
      </c>
      <c r="N931">
        <v>0</v>
      </c>
      <c r="O931">
        <v>7.2</v>
      </c>
      <c r="P931">
        <v>84</v>
      </c>
      <c r="Q931">
        <v>98</v>
      </c>
      <c r="R931">
        <v>406035</v>
      </c>
      <c r="S931">
        <v>1500000</v>
      </c>
      <c r="T931">
        <f>Table1[[#This Row],[Gross Revenue]]-Table1[[#This Row],[Budget]]</f>
        <v>-1093965</v>
      </c>
      <c r="U931">
        <f>YEAR(Table1[[#This Row],[Release Date]])</f>
        <v>2001</v>
      </c>
    </row>
    <row r="932" spans="1:21" x14ac:dyDescent="0.25">
      <c r="A932" t="s">
        <v>5245</v>
      </c>
      <c r="B932">
        <v>1</v>
      </c>
      <c r="C932" s="8">
        <v>39348</v>
      </c>
      <c r="D932" t="s">
        <v>28</v>
      </c>
      <c r="E932" t="s">
        <v>22</v>
      </c>
      <c r="F932" t="s">
        <v>19</v>
      </c>
      <c r="G932" t="s">
        <v>20</v>
      </c>
      <c r="H932" t="s">
        <v>43</v>
      </c>
      <c r="I932" t="s">
        <v>127</v>
      </c>
      <c r="J932" t="s">
        <v>5246</v>
      </c>
      <c r="K932">
        <v>584</v>
      </c>
      <c r="L932">
        <v>1885</v>
      </c>
      <c r="M932">
        <v>9</v>
      </c>
      <c r="N932">
        <v>22000</v>
      </c>
      <c r="O932">
        <v>5.6</v>
      </c>
      <c r="P932">
        <v>256</v>
      </c>
      <c r="Q932">
        <v>95</v>
      </c>
      <c r="R932">
        <v>131175</v>
      </c>
      <c r="S932">
        <v>8500000</v>
      </c>
      <c r="T932">
        <f>Table1[[#This Row],[Gross Revenue]]-Table1[[#This Row],[Budget]]</f>
        <v>-8368825</v>
      </c>
      <c r="U932">
        <f>YEAR(Table1[[#This Row],[Release Date]])</f>
        <v>2007</v>
      </c>
    </row>
    <row r="933" spans="1:21" x14ac:dyDescent="0.25">
      <c r="A933" t="s">
        <v>4244</v>
      </c>
      <c r="B933">
        <v>1</v>
      </c>
      <c r="C933" s="8">
        <v>38733</v>
      </c>
      <c r="D933" t="s">
        <v>28</v>
      </c>
      <c r="E933" t="s">
        <v>37</v>
      </c>
      <c r="F933" t="s">
        <v>19</v>
      </c>
      <c r="G933" t="s">
        <v>20</v>
      </c>
      <c r="H933" t="s">
        <v>38</v>
      </c>
      <c r="I933" t="s">
        <v>4245</v>
      </c>
      <c r="J933" t="s">
        <v>4246</v>
      </c>
      <c r="K933">
        <v>581</v>
      </c>
      <c r="L933">
        <v>2371</v>
      </c>
      <c r="M933">
        <v>24</v>
      </c>
      <c r="N933">
        <v>24000</v>
      </c>
      <c r="O933">
        <v>5.8</v>
      </c>
      <c r="P933">
        <v>251</v>
      </c>
      <c r="Q933">
        <v>94</v>
      </c>
      <c r="R933">
        <v>104007828</v>
      </c>
      <c r="S933">
        <v>5000000</v>
      </c>
      <c r="T933">
        <f>Table1[[#This Row],[Gross Revenue]]-Table1[[#This Row],[Budget]]</f>
        <v>99007828</v>
      </c>
      <c r="U933">
        <f>YEAR(Table1[[#This Row],[Release Date]])</f>
        <v>2006</v>
      </c>
    </row>
    <row r="934" spans="1:21" x14ac:dyDescent="0.25">
      <c r="A934" t="s">
        <v>4509</v>
      </c>
      <c r="B934">
        <v>1</v>
      </c>
      <c r="C934" s="8">
        <v>38891</v>
      </c>
      <c r="D934" t="s">
        <v>28</v>
      </c>
      <c r="E934" t="s">
        <v>37</v>
      </c>
      <c r="F934" t="s">
        <v>19</v>
      </c>
      <c r="G934" t="s">
        <v>20</v>
      </c>
      <c r="H934" t="s">
        <v>38</v>
      </c>
      <c r="I934" t="s">
        <v>4510</v>
      </c>
      <c r="J934" t="s">
        <v>4246</v>
      </c>
      <c r="K934">
        <v>235</v>
      </c>
      <c r="L934">
        <v>799</v>
      </c>
      <c r="M934">
        <v>24</v>
      </c>
      <c r="N934">
        <v>26000</v>
      </c>
      <c r="O934">
        <v>4.5999999999999996</v>
      </c>
      <c r="P934">
        <v>248</v>
      </c>
      <c r="Q934">
        <v>96</v>
      </c>
      <c r="R934">
        <v>53884821</v>
      </c>
      <c r="S934">
        <v>5000000</v>
      </c>
      <c r="T934">
        <f>Table1[[#This Row],[Gross Revenue]]-Table1[[#This Row],[Budget]]</f>
        <v>48884821</v>
      </c>
      <c r="U934">
        <f>YEAR(Table1[[#This Row],[Release Date]])</f>
        <v>2006</v>
      </c>
    </row>
    <row r="935" spans="1:21" x14ac:dyDescent="0.25">
      <c r="A935" t="s">
        <v>1103</v>
      </c>
      <c r="B935">
        <v>1</v>
      </c>
      <c r="C935" s="8">
        <v>36982</v>
      </c>
      <c r="D935" t="s">
        <v>28</v>
      </c>
      <c r="E935" t="s">
        <v>29</v>
      </c>
      <c r="F935" t="s">
        <v>19</v>
      </c>
      <c r="G935" t="s">
        <v>20</v>
      </c>
      <c r="H935" t="s">
        <v>43</v>
      </c>
      <c r="I935" t="s">
        <v>377</v>
      </c>
      <c r="J935" t="s">
        <v>1104</v>
      </c>
      <c r="K935">
        <v>3000</v>
      </c>
      <c r="L935">
        <v>5580</v>
      </c>
      <c r="M935">
        <v>253</v>
      </c>
      <c r="N935">
        <v>683</v>
      </c>
      <c r="O935">
        <v>4.7</v>
      </c>
      <c r="P935">
        <v>74</v>
      </c>
      <c r="Q935">
        <v>93</v>
      </c>
      <c r="R935">
        <v>5409517</v>
      </c>
      <c r="S935">
        <v>75000000</v>
      </c>
      <c r="T935">
        <f>Table1[[#This Row],[Gross Revenue]]-Table1[[#This Row],[Budget]]</f>
        <v>-69590483</v>
      </c>
      <c r="U935">
        <f>YEAR(Table1[[#This Row],[Release Date]])</f>
        <v>2001</v>
      </c>
    </row>
    <row r="936" spans="1:21" x14ac:dyDescent="0.25">
      <c r="A936" t="s">
        <v>3562</v>
      </c>
      <c r="B936">
        <v>1</v>
      </c>
      <c r="C936" s="8">
        <v>38331</v>
      </c>
      <c r="D936" t="s">
        <v>17</v>
      </c>
      <c r="E936" t="s">
        <v>29</v>
      </c>
      <c r="F936" t="s">
        <v>19</v>
      </c>
      <c r="G936" t="s">
        <v>20</v>
      </c>
      <c r="H936" t="s">
        <v>36</v>
      </c>
      <c r="I936" t="s">
        <v>3563</v>
      </c>
      <c r="J936" t="s">
        <v>1104</v>
      </c>
      <c r="K936">
        <v>309</v>
      </c>
      <c r="L936">
        <v>647</v>
      </c>
      <c r="M936">
        <v>253</v>
      </c>
      <c r="N936">
        <v>10000</v>
      </c>
      <c r="O936">
        <v>7.7</v>
      </c>
      <c r="P936">
        <v>310</v>
      </c>
      <c r="Q936">
        <v>100</v>
      </c>
      <c r="R936">
        <v>75280058</v>
      </c>
      <c r="S936">
        <v>60000000</v>
      </c>
      <c r="T936">
        <f>Table1[[#This Row],[Gross Revenue]]-Table1[[#This Row],[Budget]]</f>
        <v>15280058</v>
      </c>
      <c r="U936">
        <f>YEAR(Table1[[#This Row],[Release Date]])</f>
        <v>2004</v>
      </c>
    </row>
    <row r="937" spans="1:21" x14ac:dyDescent="0.25">
      <c r="A937" t="s">
        <v>1014</v>
      </c>
      <c r="B937">
        <v>1</v>
      </c>
      <c r="C937" s="8">
        <v>36934</v>
      </c>
      <c r="D937" t="s">
        <v>28</v>
      </c>
      <c r="E937" t="s">
        <v>32</v>
      </c>
      <c r="F937" t="s">
        <v>19</v>
      </c>
      <c r="G937" t="s">
        <v>20</v>
      </c>
      <c r="H937" t="s">
        <v>43</v>
      </c>
      <c r="I937" t="s">
        <v>339</v>
      </c>
      <c r="J937" t="s">
        <v>1015</v>
      </c>
      <c r="K937">
        <v>12000</v>
      </c>
      <c r="L937">
        <v>15015</v>
      </c>
      <c r="M937">
        <v>6</v>
      </c>
      <c r="N937">
        <v>0</v>
      </c>
      <c r="O937">
        <v>6.4</v>
      </c>
      <c r="P937">
        <v>166</v>
      </c>
      <c r="Q937">
        <v>106</v>
      </c>
      <c r="R937">
        <v>32131830</v>
      </c>
      <c r="S937">
        <v>137000000</v>
      </c>
      <c r="T937">
        <f>Table1[[#This Row],[Gross Revenue]]-Table1[[#This Row],[Budget]]</f>
        <v>-104868170</v>
      </c>
      <c r="U937">
        <f>YEAR(Table1[[#This Row],[Release Date]])</f>
        <v>2001</v>
      </c>
    </row>
    <row r="938" spans="1:21" x14ac:dyDescent="0.25">
      <c r="A938" t="s">
        <v>4812</v>
      </c>
      <c r="B938">
        <v>1</v>
      </c>
      <c r="C938" s="8">
        <v>39075</v>
      </c>
      <c r="D938" t="s">
        <v>28</v>
      </c>
      <c r="E938" t="s">
        <v>25</v>
      </c>
      <c r="F938" t="s">
        <v>33</v>
      </c>
      <c r="G938" t="s">
        <v>34</v>
      </c>
      <c r="H938" t="s">
        <v>26</v>
      </c>
      <c r="I938" t="s">
        <v>4813</v>
      </c>
      <c r="J938" t="s">
        <v>4814</v>
      </c>
      <c r="K938">
        <v>31</v>
      </c>
      <c r="L938">
        <v>81</v>
      </c>
      <c r="M938">
        <v>17</v>
      </c>
      <c r="N938">
        <v>543</v>
      </c>
      <c r="O938">
        <v>6.1</v>
      </c>
      <c r="P938">
        <v>72</v>
      </c>
      <c r="Q938">
        <v>99</v>
      </c>
      <c r="R938">
        <v>22770</v>
      </c>
      <c r="S938">
        <v>5500000</v>
      </c>
      <c r="T938">
        <f>Table1[[#This Row],[Gross Revenue]]-Table1[[#This Row],[Budget]]</f>
        <v>-5477230</v>
      </c>
      <c r="U938">
        <f>YEAR(Table1[[#This Row],[Release Date]])</f>
        <v>2006</v>
      </c>
    </row>
    <row r="939" spans="1:21" x14ac:dyDescent="0.25">
      <c r="A939" t="s">
        <v>875</v>
      </c>
      <c r="B939">
        <v>1</v>
      </c>
      <c r="C939" s="8">
        <v>36860</v>
      </c>
      <c r="D939" t="s">
        <v>28</v>
      </c>
      <c r="E939" t="s">
        <v>25</v>
      </c>
      <c r="F939" t="s">
        <v>19</v>
      </c>
      <c r="G939" t="s">
        <v>20</v>
      </c>
      <c r="H939" t="s">
        <v>43</v>
      </c>
      <c r="I939" t="s">
        <v>146</v>
      </c>
      <c r="J939" t="s">
        <v>876</v>
      </c>
      <c r="K939">
        <v>18000</v>
      </c>
      <c r="L939">
        <v>24024</v>
      </c>
      <c r="M939">
        <v>41</v>
      </c>
      <c r="N939">
        <v>0</v>
      </c>
      <c r="O939">
        <v>6.5</v>
      </c>
      <c r="P939">
        <v>118</v>
      </c>
      <c r="Q939">
        <v>118</v>
      </c>
      <c r="R939">
        <v>44737059</v>
      </c>
      <c r="S939">
        <v>50000000</v>
      </c>
      <c r="T939">
        <f>Table1[[#This Row],[Gross Revenue]]-Table1[[#This Row],[Budget]]</f>
        <v>-5262941</v>
      </c>
      <c r="U939">
        <f>YEAR(Table1[[#This Row],[Release Date]])</f>
        <v>2000</v>
      </c>
    </row>
    <row r="940" spans="1:21" x14ac:dyDescent="0.25">
      <c r="A940" t="s">
        <v>2184</v>
      </c>
      <c r="B940">
        <v>1</v>
      </c>
      <c r="C940" s="8">
        <v>37565</v>
      </c>
      <c r="D940" t="s">
        <v>28</v>
      </c>
      <c r="E940" t="s">
        <v>25</v>
      </c>
      <c r="F940" t="s">
        <v>19</v>
      </c>
      <c r="G940" t="s">
        <v>20</v>
      </c>
      <c r="H940" t="s">
        <v>43</v>
      </c>
      <c r="I940" t="s">
        <v>197</v>
      </c>
      <c r="J940" t="s">
        <v>876</v>
      </c>
      <c r="K940">
        <v>13000</v>
      </c>
      <c r="L940">
        <v>18085</v>
      </c>
      <c r="M940">
        <v>41</v>
      </c>
      <c r="N940">
        <v>462</v>
      </c>
      <c r="O940">
        <v>5.5</v>
      </c>
      <c r="P940">
        <v>74</v>
      </c>
      <c r="Q940">
        <v>98</v>
      </c>
      <c r="R940">
        <v>16323969</v>
      </c>
      <c r="S940">
        <v>40000000</v>
      </c>
      <c r="T940">
        <f>Table1[[#This Row],[Gross Revenue]]-Table1[[#This Row],[Budget]]</f>
        <v>-23676031</v>
      </c>
      <c r="U940">
        <f>YEAR(Table1[[#This Row],[Release Date]])</f>
        <v>2002</v>
      </c>
    </row>
    <row r="941" spans="1:21" x14ac:dyDescent="0.25">
      <c r="A941" t="s">
        <v>3306</v>
      </c>
      <c r="B941">
        <v>1</v>
      </c>
      <c r="C941" s="8">
        <v>38185</v>
      </c>
      <c r="D941" t="s">
        <v>28</v>
      </c>
      <c r="E941" t="s">
        <v>25</v>
      </c>
      <c r="F941" t="s">
        <v>19</v>
      </c>
      <c r="G941" t="s">
        <v>20</v>
      </c>
      <c r="H941" t="s">
        <v>38</v>
      </c>
      <c r="I941" t="s">
        <v>2190</v>
      </c>
      <c r="J941" t="s">
        <v>876</v>
      </c>
      <c r="K941">
        <v>1000</v>
      </c>
      <c r="L941">
        <v>3301</v>
      </c>
      <c r="M941">
        <v>41</v>
      </c>
      <c r="N941">
        <v>0</v>
      </c>
      <c r="O941">
        <v>5.9</v>
      </c>
      <c r="P941">
        <v>80</v>
      </c>
      <c r="Q941">
        <v>112</v>
      </c>
      <c r="R941">
        <v>19151864</v>
      </c>
      <c r="S941">
        <v>40000000</v>
      </c>
      <c r="T941">
        <f>Table1[[#This Row],[Gross Revenue]]-Table1[[#This Row],[Budget]]</f>
        <v>-20848136</v>
      </c>
      <c r="U941">
        <f>YEAR(Table1[[#This Row],[Release Date]])</f>
        <v>2004</v>
      </c>
    </row>
    <row r="942" spans="1:21" x14ac:dyDescent="0.25">
      <c r="A942" t="s">
        <v>3604</v>
      </c>
      <c r="B942">
        <v>1</v>
      </c>
      <c r="C942" s="8">
        <v>38353</v>
      </c>
      <c r="D942" t="s">
        <v>28</v>
      </c>
      <c r="E942" t="s">
        <v>32</v>
      </c>
      <c r="F942" t="s">
        <v>19</v>
      </c>
      <c r="G942" t="s">
        <v>20</v>
      </c>
      <c r="H942" t="s">
        <v>36</v>
      </c>
      <c r="I942" t="s">
        <v>2531</v>
      </c>
      <c r="J942" t="s">
        <v>3605</v>
      </c>
      <c r="K942">
        <v>730</v>
      </c>
      <c r="L942">
        <v>2217</v>
      </c>
      <c r="M942">
        <v>12</v>
      </c>
      <c r="N942">
        <v>0</v>
      </c>
      <c r="O942">
        <v>5.0999999999999996</v>
      </c>
      <c r="P942">
        <v>145</v>
      </c>
      <c r="Q942">
        <v>88</v>
      </c>
      <c r="R942">
        <v>119420252</v>
      </c>
      <c r="S942">
        <v>150000000</v>
      </c>
      <c r="T942">
        <f>Table1[[#This Row],[Gross Revenue]]-Table1[[#This Row],[Budget]]</f>
        <v>-30579748</v>
      </c>
      <c r="U942">
        <f>YEAR(Table1[[#This Row],[Release Date]])</f>
        <v>2005</v>
      </c>
    </row>
    <row r="943" spans="1:21" x14ac:dyDescent="0.25">
      <c r="A943" t="s">
        <v>5303</v>
      </c>
      <c r="B943">
        <v>1</v>
      </c>
      <c r="C943" s="8">
        <v>39382</v>
      </c>
      <c r="D943" t="s">
        <v>28</v>
      </c>
      <c r="E943" t="s">
        <v>32</v>
      </c>
      <c r="F943" t="s">
        <v>674</v>
      </c>
      <c r="G943" t="s">
        <v>675</v>
      </c>
      <c r="H943" t="s">
        <v>21</v>
      </c>
      <c r="I943" t="s">
        <v>5304</v>
      </c>
      <c r="J943" t="s">
        <v>5305</v>
      </c>
      <c r="K943">
        <v>1000</v>
      </c>
      <c r="L943">
        <v>1172</v>
      </c>
      <c r="M943">
        <v>141</v>
      </c>
      <c r="N943">
        <v>0</v>
      </c>
      <c r="O943">
        <v>6.4</v>
      </c>
      <c r="P943">
        <v>205</v>
      </c>
      <c r="Q943">
        <v>105</v>
      </c>
      <c r="R943">
        <v>613556</v>
      </c>
      <c r="S943">
        <v>15000000</v>
      </c>
      <c r="T943">
        <f>Table1[[#This Row],[Gross Revenue]]-Table1[[#This Row],[Budget]]</f>
        <v>-14386444</v>
      </c>
      <c r="U943">
        <f>YEAR(Table1[[#This Row],[Release Date]])</f>
        <v>2007</v>
      </c>
    </row>
    <row r="944" spans="1:21" x14ac:dyDescent="0.25">
      <c r="A944" t="s">
        <v>4063</v>
      </c>
      <c r="B944">
        <v>1</v>
      </c>
      <c r="C944" s="8">
        <v>38624</v>
      </c>
      <c r="D944" t="s">
        <v>28</v>
      </c>
      <c r="E944" t="s">
        <v>25</v>
      </c>
      <c r="F944" t="s">
        <v>19</v>
      </c>
      <c r="G944" t="s">
        <v>20</v>
      </c>
      <c r="H944" t="s">
        <v>38</v>
      </c>
      <c r="I944" t="s">
        <v>4064</v>
      </c>
      <c r="J944" t="s">
        <v>4065</v>
      </c>
      <c r="K944">
        <v>189</v>
      </c>
      <c r="L944">
        <v>768</v>
      </c>
      <c r="M944">
        <v>10</v>
      </c>
      <c r="N944">
        <v>974</v>
      </c>
      <c r="O944">
        <v>4.5999999999999996</v>
      </c>
      <c r="P944">
        <v>46</v>
      </c>
      <c r="Q944">
        <v>86</v>
      </c>
      <c r="R944">
        <v>535249</v>
      </c>
      <c r="S944">
        <v>3400000</v>
      </c>
      <c r="T944">
        <f>Table1[[#This Row],[Gross Revenue]]-Table1[[#This Row],[Budget]]</f>
        <v>-2864751</v>
      </c>
      <c r="U944">
        <f>YEAR(Table1[[#This Row],[Release Date]])</f>
        <v>2005</v>
      </c>
    </row>
    <row r="945" spans="1:21" x14ac:dyDescent="0.25">
      <c r="A945" t="s">
        <v>3695</v>
      </c>
      <c r="B945">
        <v>1</v>
      </c>
      <c r="C945" s="8">
        <v>38404</v>
      </c>
      <c r="D945" t="s">
        <v>28</v>
      </c>
      <c r="E945" t="s">
        <v>25</v>
      </c>
      <c r="F945" t="s">
        <v>19</v>
      </c>
      <c r="G945" t="s">
        <v>20</v>
      </c>
      <c r="H945" t="s">
        <v>38</v>
      </c>
      <c r="I945" t="s">
        <v>1114</v>
      </c>
      <c r="J945" t="s">
        <v>3696</v>
      </c>
      <c r="K945">
        <v>22000</v>
      </c>
      <c r="L945">
        <v>36885</v>
      </c>
      <c r="M945">
        <v>0</v>
      </c>
      <c r="N945">
        <v>407</v>
      </c>
      <c r="O945">
        <v>5.8</v>
      </c>
      <c r="P945">
        <v>45</v>
      </c>
      <c r="Q945">
        <v>85</v>
      </c>
      <c r="R945">
        <v>100669</v>
      </c>
      <c r="S945">
        <v>3800000</v>
      </c>
      <c r="T945">
        <f>Table1[[#This Row],[Gross Revenue]]-Table1[[#This Row],[Budget]]</f>
        <v>-3699331</v>
      </c>
      <c r="U945">
        <f>YEAR(Table1[[#This Row],[Release Date]])</f>
        <v>2005</v>
      </c>
    </row>
    <row r="946" spans="1:21" x14ac:dyDescent="0.25">
      <c r="A946" t="s">
        <v>736</v>
      </c>
      <c r="B946">
        <v>1</v>
      </c>
      <c r="C946" s="8">
        <v>36787</v>
      </c>
      <c r="D946" t="s">
        <v>28</v>
      </c>
      <c r="E946" t="s">
        <v>30</v>
      </c>
      <c r="F946" t="s">
        <v>19</v>
      </c>
      <c r="G946" t="s">
        <v>20</v>
      </c>
      <c r="H946" t="s">
        <v>43</v>
      </c>
      <c r="I946" t="s">
        <v>523</v>
      </c>
      <c r="J946" t="s">
        <v>88</v>
      </c>
      <c r="K946">
        <v>818</v>
      </c>
      <c r="L946">
        <v>1778</v>
      </c>
      <c r="M946">
        <v>46</v>
      </c>
      <c r="N946">
        <v>314</v>
      </c>
      <c r="O946">
        <v>5.6</v>
      </c>
      <c r="P946">
        <v>52</v>
      </c>
      <c r="Q946">
        <v>114</v>
      </c>
      <c r="R946">
        <v>6543194</v>
      </c>
      <c r="S946">
        <v>34000000</v>
      </c>
      <c r="T946">
        <f>Table1[[#This Row],[Gross Revenue]]-Table1[[#This Row],[Budget]]</f>
        <v>-27456806</v>
      </c>
      <c r="U946">
        <f>YEAR(Table1[[#This Row],[Release Date]])</f>
        <v>2000</v>
      </c>
    </row>
    <row r="947" spans="1:21" x14ac:dyDescent="0.25">
      <c r="A947" t="s">
        <v>2371</v>
      </c>
      <c r="B947">
        <v>1</v>
      </c>
      <c r="C947" s="8">
        <v>37659</v>
      </c>
      <c r="D947" t="s">
        <v>28</v>
      </c>
      <c r="E947" t="s">
        <v>22</v>
      </c>
      <c r="F947" t="s">
        <v>19</v>
      </c>
      <c r="G947" t="s">
        <v>35</v>
      </c>
      <c r="H947" t="s">
        <v>38</v>
      </c>
      <c r="I947" t="s">
        <v>497</v>
      </c>
      <c r="J947" t="s">
        <v>2372</v>
      </c>
      <c r="K947">
        <v>26000</v>
      </c>
      <c r="L947">
        <v>39518</v>
      </c>
      <c r="M947">
        <v>11</v>
      </c>
      <c r="N947">
        <v>0</v>
      </c>
      <c r="O947">
        <v>6.6</v>
      </c>
      <c r="P947">
        <v>34</v>
      </c>
      <c r="Q947">
        <v>92</v>
      </c>
      <c r="R947">
        <v>12667</v>
      </c>
      <c r="S947">
        <v>14000</v>
      </c>
      <c r="T947">
        <f>Table1[[#This Row],[Gross Revenue]]-Table1[[#This Row],[Budget]]</f>
        <v>-1333</v>
      </c>
      <c r="U947">
        <f>YEAR(Table1[[#This Row],[Release Date]])</f>
        <v>2003</v>
      </c>
    </row>
    <row r="948" spans="1:21" x14ac:dyDescent="0.25">
      <c r="A948" t="s">
        <v>2972</v>
      </c>
      <c r="B948">
        <v>1</v>
      </c>
      <c r="C948" s="8">
        <v>37989</v>
      </c>
      <c r="D948" t="s">
        <v>28</v>
      </c>
      <c r="E948" t="s">
        <v>32</v>
      </c>
      <c r="F948" t="s">
        <v>19</v>
      </c>
      <c r="G948" t="s">
        <v>1749</v>
      </c>
      <c r="H948" t="s">
        <v>43</v>
      </c>
      <c r="I948" t="s">
        <v>756</v>
      </c>
      <c r="J948" t="s">
        <v>2973</v>
      </c>
      <c r="K948">
        <v>889</v>
      </c>
      <c r="L948">
        <v>3274</v>
      </c>
      <c r="M948">
        <v>26</v>
      </c>
      <c r="N948">
        <v>0</v>
      </c>
      <c r="O948">
        <v>3.6</v>
      </c>
      <c r="P948">
        <v>93</v>
      </c>
      <c r="Q948">
        <v>107</v>
      </c>
      <c r="R948">
        <v>10956379</v>
      </c>
      <c r="S948">
        <v>35000000</v>
      </c>
      <c r="T948">
        <f>Table1[[#This Row],[Gross Revenue]]-Table1[[#This Row],[Budget]]</f>
        <v>-24043621</v>
      </c>
      <c r="U948">
        <f>YEAR(Table1[[#This Row],[Release Date]])</f>
        <v>2004</v>
      </c>
    </row>
    <row r="949" spans="1:21" x14ac:dyDescent="0.25">
      <c r="A949" t="s">
        <v>4039</v>
      </c>
      <c r="B949">
        <v>1</v>
      </c>
      <c r="C949" s="8">
        <v>38607</v>
      </c>
      <c r="D949" t="s">
        <v>28</v>
      </c>
      <c r="E949" t="s">
        <v>25</v>
      </c>
      <c r="F949" t="s">
        <v>19</v>
      </c>
      <c r="G949" t="s">
        <v>1749</v>
      </c>
      <c r="H949" t="s">
        <v>43</v>
      </c>
      <c r="I949" t="s">
        <v>273</v>
      </c>
      <c r="J949" t="s">
        <v>2973</v>
      </c>
      <c r="K949">
        <v>898</v>
      </c>
      <c r="L949">
        <v>2895</v>
      </c>
      <c r="M949">
        <v>26</v>
      </c>
      <c r="N949">
        <v>502</v>
      </c>
      <c r="O949">
        <v>3.6</v>
      </c>
      <c r="P949">
        <v>4</v>
      </c>
      <c r="Q949">
        <v>100</v>
      </c>
      <c r="R949">
        <v>163591</v>
      </c>
      <c r="S949">
        <v>13400000</v>
      </c>
      <c r="T949">
        <f>Table1[[#This Row],[Gross Revenue]]-Table1[[#This Row],[Budget]]</f>
        <v>-13236409</v>
      </c>
      <c r="U949">
        <f>YEAR(Table1[[#This Row],[Release Date]])</f>
        <v>2005</v>
      </c>
    </row>
    <row r="950" spans="1:21" x14ac:dyDescent="0.25">
      <c r="A950" t="s">
        <v>1081</v>
      </c>
      <c r="B950">
        <v>1</v>
      </c>
      <c r="C950" s="8">
        <v>36970</v>
      </c>
      <c r="D950" t="s">
        <v>28</v>
      </c>
      <c r="E950" t="s">
        <v>22</v>
      </c>
      <c r="F950" t="s">
        <v>19</v>
      </c>
      <c r="G950" t="s">
        <v>20</v>
      </c>
      <c r="H950" t="s">
        <v>43</v>
      </c>
      <c r="I950" t="s">
        <v>233</v>
      </c>
      <c r="J950" t="s">
        <v>318</v>
      </c>
      <c r="K950">
        <v>18000</v>
      </c>
      <c r="L950">
        <v>33615</v>
      </c>
      <c r="M950">
        <v>34</v>
      </c>
      <c r="N950">
        <v>0</v>
      </c>
      <c r="O950">
        <v>7.4</v>
      </c>
      <c r="P950">
        <v>140</v>
      </c>
      <c r="Q950">
        <v>120</v>
      </c>
      <c r="R950">
        <v>50173190</v>
      </c>
      <c r="S950">
        <v>48000000</v>
      </c>
      <c r="T950">
        <f>Table1[[#This Row],[Gross Revenue]]-Table1[[#This Row],[Budget]]</f>
        <v>2173190</v>
      </c>
      <c r="U950">
        <f>YEAR(Table1[[#This Row],[Release Date]])</f>
        <v>2001</v>
      </c>
    </row>
    <row r="951" spans="1:21" x14ac:dyDescent="0.25">
      <c r="A951" t="s">
        <v>2510</v>
      </c>
      <c r="B951">
        <v>1</v>
      </c>
      <c r="C951" s="8">
        <v>37736</v>
      </c>
      <c r="D951" t="s">
        <v>17</v>
      </c>
      <c r="E951" t="s">
        <v>37</v>
      </c>
      <c r="F951" t="s">
        <v>19</v>
      </c>
      <c r="G951" t="s">
        <v>20</v>
      </c>
      <c r="H951" t="s">
        <v>43</v>
      </c>
      <c r="I951" t="s">
        <v>2511</v>
      </c>
      <c r="J951" t="s">
        <v>318</v>
      </c>
      <c r="K951">
        <v>545</v>
      </c>
      <c r="L951">
        <v>1274</v>
      </c>
      <c r="M951">
        <v>34</v>
      </c>
      <c r="N951">
        <v>0</v>
      </c>
      <c r="O951">
        <v>6.5</v>
      </c>
      <c r="P951">
        <v>193</v>
      </c>
      <c r="Q951">
        <v>104</v>
      </c>
      <c r="R951">
        <v>47806295</v>
      </c>
      <c r="S951">
        <v>43000000</v>
      </c>
      <c r="T951">
        <f>Table1[[#This Row],[Gross Revenue]]-Table1[[#This Row],[Budget]]</f>
        <v>4806295</v>
      </c>
      <c r="U951">
        <f>YEAR(Table1[[#This Row],[Release Date]])</f>
        <v>2003</v>
      </c>
    </row>
    <row r="952" spans="1:21" x14ac:dyDescent="0.25">
      <c r="A952" t="s">
        <v>3274</v>
      </c>
      <c r="B952">
        <v>1</v>
      </c>
      <c r="C952" s="8">
        <v>38163</v>
      </c>
      <c r="D952" t="s">
        <v>28</v>
      </c>
      <c r="E952" t="s">
        <v>30</v>
      </c>
      <c r="F952" t="s">
        <v>19</v>
      </c>
      <c r="G952" t="s">
        <v>24</v>
      </c>
      <c r="H952" t="s">
        <v>36</v>
      </c>
      <c r="I952" t="s">
        <v>377</v>
      </c>
      <c r="J952" t="s">
        <v>318</v>
      </c>
      <c r="K952">
        <v>3000</v>
      </c>
      <c r="L952">
        <v>5329</v>
      </c>
      <c r="M952">
        <v>34</v>
      </c>
      <c r="N952">
        <v>0</v>
      </c>
      <c r="O952">
        <v>6.1</v>
      </c>
      <c r="P952">
        <v>161</v>
      </c>
      <c r="Q952">
        <v>106</v>
      </c>
      <c r="R952">
        <v>17281832</v>
      </c>
      <c r="S952">
        <v>60000000</v>
      </c>
      <c r="T952">
        <f>Table1[[#This Row],[Gross Revenue]]-Table1[[#This Row],[Budget]]</f>
        <v>-42718168</v>
      </c>
      <c r="U952">
        <f>YEAR(Table1[[#This Row],[Release Date]])</f>
        <v>2004</v>
      </c>
    </row>
    <row r="953" spans="1:21" x14ac:dyDescent="0.25">
      <c r="A953" t="s">
        <v>3030</v>
      </c>
      <c r="B953">
        <v>1</v>
      </c>
      <c r="C953" s="8">
        <v>38026</v>
      </c>
      <c r="D953" t="s">
        <v>28</v>
      </c>
      <c r="E953" t="s">
        <v>18</v>
      </c>
      <c r="F953" t="s">
        <v>19</v>
      </c>
      <c r="G953" t="s">
        <v>20</v>
      </c>
      <c r="H953" t="s">
        <v>43</v>
      </c>
      <c r="I953" t="s">
        <v>3031</v>
      </c>
      <c r="J953" t="s">
        <v>3032</v>
      </c>
      <c r="K953">
        <v>60</v>
      </c>
      <c r="L953">
        <v>141</v>
      </c>
      <c r="M953">
        <v>60</v>
      </c>
      <c r="N953">
        <v>314</v>
      </c>
      <c r="O953">
        <v>6.3</v>
      </c>
      <c r="P953">
        <v>121</v>
      </c>
      <c r="Q953">
        <v>91</v>
      </c>
      <c r="R953">
        <v>1506998</v>
      </c>
      <c r="S953">
        <v>12000000</v>
      </c>
      <c r="T953">
        <f>Table1[[#This Row],[Gross Revenue]]-Table1[[#This Row],[Budget]]</f>
        <v>-10493002</v>
      </c>
      <c r="U953">
        <f>YEAR(Table1[[#This Row],[Release Date]])</f>
        <v>2004</v>
      </c>
    </row>
    <row r="954" spans="1:21" x14ac:dyDescent="0.25">
      <c r="A954" t="s">
        <v>1091</v>
      </c>
      <c r="B954">
        <v>1</v>
      </c>
      <c r="C954" s="8">
        <v>36975</v>
      </c>
      <c r="D954" t="s">
        <v>28</v>
      </c>
      <c r="E954" t="s">
        <v>22</v>
      </c>
      <c r="F954" t="s">
        <v>19</v>
      </c>
      <c r="G954" t="s">
        <v>20</v>
      </c>
      <c r="H954" t="s">
        <v>38</v>
      </c>
      <c r="I954" t="s">
        <v>1092</v>
      </c>
      <c r="J954" t="s">
        <v>334</v>
      </c>
      <c r="K954">
        <v>16000</v>
      </c>
      <c r="L954">
        <v>21622</v>
      </c>
      <c r="M954">
        <v>34</v>
      </c>
      <c r="N954">
        <v>0</v>
      </c>
      <c r="O954">
        <v>7.5</v>
      </c>
      <c r="P954">
        <v>99</v>
      </c>
      <c r="Q954">
        <v>125</v>
      </c>
      <c r="R954">
        <v>15561627</v>
      </c>
      <c r="S954">
        <v>18000000</v>
      </c>
      <c r="T954">
        <f>Table1[[#This Row],[Gross Revenue]]-Table1[[#This Row],[Budget]]</f>
        <v>-2438373</v>
      </c>
      <c r="U954">
        <f>YEAR(Table1[[#This Row],[Release Date]])</f>
        <v>2001</v>
      </c>
    </row>
    <row r="955" spans="1:21" x14ac:dyDescent="0.25">
      <c r="A955" t="s">
        <v>1970</v>
      </c>
      <c r="B955">
        <v>1</v>
      </c>
      <c r="C955" s="8">
        <v>37445</v>
      </c>
      <c r="D955" t="s">
        <v>17</v>
      </c>
      <c r="E955" t="s">
        <v>31</v>
      </c>
      <c r="F955" t="s">
        <v>19</v>
      </c>
      <c r="G955" t="s">
        <v>20</v>
      </c>
      <c r="H955" t="s">
        <v>43</v>
      </c>
      <c r="I955" t="s">
        <v>1714</v>
      </c>
      <c r="J955" t="s">
        <v>334</v>
      </c>
      <c r="K955">
        <v>427</v>
      </c>
      <c r="L955">
        <v>729</v>
      </c>
      <c r="M955">
        <v>34</v>
      </c>
      <c r="N955">
        <v>1000</v>
      </c>
      <c r="O955">
        <v>6.6</v>
      </c>
      <c r="P955">
        <v>119</v>
      </c>
      <c r="Q955">
        <v>125</v>
      </c>
      <c r="R955">
        <v>13337299</v>
      </c>
      <c r="S955">
        <v>20000000</v>
      </c>
      <c r="T955">
        <f>Table1[[#This Row],[Gross Revenue]]-Table1[[#This Row],[Budget]]</f>
        <v>-6662701</v>
      </c>
      <c r="U955">
        <f>YEAR(Table1[[#This Row],[Release Date]])</f>
        <v>2002</v>
      </c>
    </row>
    <row r="956" spans="1:21" x14ac:dyDescent="0.25">
      <c r="A956" t="s">
        <v>1741</v>
      </c>
      <c r="B956">
        <v>1</v>
      </c>
      <c r="C956" s="8">
        <v>37330</v>
      </c>
      <c r="D956" t="s">
        <v>28</v>
      </c>
      <c r="E956" t="s">
        <v>22</v>
      </c>
      <c r="F956" t="s">
        <v>19</v>
      </c>
      <c r="G956" t="s">
        <v>515</v>
      </c>
      <c r="H956" t="s">
        <v>38</v>
      </c>
      <c r="I956" t="s">
        <v>567</v>
      </c>
      <c r="J956" t="s">
        <v>1742</v>
      </c>
      <c r="K956">
        <v>900</v>
      </c>
      <c r="L956">
        <v>2972</v>
      </c>
      <c r="M956">
        <v>148</v>
      </c>
      <c r="N956">
        <v>0</v>
      </c>
      <c r="O956">
        <v>7.6</v>
      </c>
      <c r="P956">
        <v>72</v>
      </c>
      <c r="Q956">
        <v>106</v>
      </c>
      <c r="R956">
        <v>395592</v>
      </c>
      <c r="S956">
        <v>2000000</v>
      </c>
      <c r="T956">
        <f>Table1[[#This Row],[Gross Revenue]]-Table1[[#This Row],[Budget]]</f>
        <v>-1604408</v>
      </c>
      <c r="U956">
        <f>YEAR(Table1[[#This Row],[Release Date]])</f>
        <v>2002</v>
      </c>
    </row>
    <row r="957" spans="1:21" x14ac:dyDescent="0.25">
      <c r="A957" t="s">
        <v>1926</v>
      </c>
      <c r="B957">
        <v>1</v>
      </c>
      <c r="C957" s="8">
        <v>37423</v>
      </c>
      <c r="D957" t="s">
        <v>28</v>
      </c>
      <c r="E957" t="s">
        <v>25</v>
      </c>
      <c r="F957" t="s">
        <v>19</v>
      </c>
      <c r="G957" t="s">
        <v>93</v>
      </c>
      <c r="H957" t="s">
        <v>38</v>
      </c>
      <c r="I957" t="s">
        <v>113</v>
      </c>
      <c r="J957" t="s">
        <v>1927</v>
      </c>
      <c r="K957">
        <v>405</v>
      </c>
      <c r="L957">
        <v>847</v>
      </c>
      <c r="M957">
        <v>109</v>
      </c>
      <c r="N957">
        <v>562</v>
      </c>
      <c r="O957">
        <v>7.1</v>
      </c>
      <c r="P957">
        <v>93</v>
      </c>
      <c r="Q957">
        <v>104</v>
      </c>
      <c r="R957">
        <v>7739049</v>
      </c>
      <c r="S957">
        <v>18000000</v>
      </c>
      <c r="T957">
        <f>Table1[[#This Row],[Gross Revenue]]-Table1[[#This Row],[Budget]]</f>
        <v>-10260951</v>
      </c>
      <c r="U957">
        <f>YEAR(Table1[[#This Row],[Release Date]])</f>
        <v>2002</v>
      </c>
    </row>
    <row r="958" spans="1:21" x14ac:dyDescent="0.25">
      <c r="A958" t="s">
        <v>2736</v>
      </c>
      <c r="B958">
        <v>1</v>
      </c>
      <c r="C958" s="8">
        <v>37859</v>
      </c>
      <c r="D958" t="s">
        <v>28</v>
      </c>
      <c r="E958" t="s">
        <v>25</v>
      </c>
      <c r="F958" t="s">
        <v>19</v>
      </c>
      <c r="G958" t="s">
        <v>20</v>
      </c>
      <c r="H958" t="s">
        <v>43</v>
      </c>
      <c r="I958" t="s">
        <v>2737</v>
      </c>
      <c r="J958" t="s">
        <v>96</v>
      </c>
      <c r="K958">
        <v>973</v>
      </c>
      <c r="L958">
        <v>2737</v>
      </c>
      <c r="M958">
        <v>425</v>
      </c>
      <c r="N958">
        <v>1000</v>
      </c>
      <c r="O958">
        <v>5.0999999999999996</v>
      </c>
      <c r="P958">
        <v>147</v>
      </c>
      <c r="Q958">
        <v>95</v>
      </c>
      <c r="R958">
        <v>22526144</v>
      </c>
      <c r="S958">
        <v>30000000</v>
      </c>
      <c r="T958">
        <f>Table1[[#This Row],[Gross Revenue]]-Table1[[#This Row],[Budget]]</f>
        <v>-7473856</v>
      </c>
      <c r="U958">
        <f>YEAR(Table1[[#This Row],[Release Date]])</f>
        <v>2003</v>
      </c>
    </row>
    <row r="959" spans="1:21" x14ac:dyDescent="0.25">
      <c r="A959" t="s">
        <v>4241</v>
      </c>
      <c r="B959">
        <v>1</v>
      </c>
      <c r="C959" s="8">
        <v>38730</v>
      </c>
      <c r="D959" t="s">
        <v>28</v>
      </c>
      <c r="E959" t="s">
        <v>25</v>
      </c>
      <c r="F959" t="s">
        <v>19</v>
      </c>
      <c r="G959" t="s">
        <v>20</v>
      </c>
      <c r="H959" t="s">
        <v>38</v>
      </c>
      <c r="I959" t="s">
        <v>376</v>
      </c>
      <c r="J959" t="s">
        <v>96</v>
      </c>
      <c r="K959">
        <v>20000</v>
      </c>
      <c r="L959">
        <v>22739</v>
      </c>
      <c r="M959">
        <v>425</v>
      </c>
      <c r="N959">
        <v>24000</v>
      </c>
      <c r="O959">
        <v>6.2</v>
      </c>
      <c r="P959">
        <v>245</v>
      </c>
      <c r="Q959">
        <v>108</v>
      </c>
      <c r="R959">
        <v>70625986</v>
      </c>
      <c r="S959">
        <v>25000000</v>
      </c>
      <c r="T959">
        <f>Table1[[#This Row],[Gross Revenue]]-Table1[[#This Row],[Budget]]</f>
        <v>45625986</v>
      </c>
      <c r="U959">
        <f>YEAR(Table1[[#This Row],[Release Date]])</f>
        <v>2006</v>
      </c>
    </row>
    <row r="960" spans="1:21" x14ac:dyDescent="0.25">
      <c r="A960" t="s">
        <v>4975</v>
      </c>
      <c r="B960">
        <v>1</v>
      </c>
      <c r="C960" s="8">
        <v>39177</v>
      </c>
      <c r="D960" t="s">
        <v>28</v>
      </c>
      <c r="E960" t="s">
        <v>22</v>
      </c>
      <c r="F960" t="s">
        <v>19</v>
      </c>
      <c r="G960" t="s">
        <v>20</v>
      </c>
      <c r="H960" t="s">
        <v>38</v>
      </c>
      <c r="I960" t="s">
        <v>692</v>
      </c>
      <c r="J960" t="s">
        <v>96</v>
      </c>
      <c r="K960">
        <v>3000</v>
      </c>
      <c r="L960">
        <v>3757</v>
      </c>
      <c r="M960">
        <v>425</v>
      </c>
      <c r="N960">
        <v>14000</v>
      </c>
      <c r="O960">
        <v>6.8</v>
      </c>
      <c r="P960">
        <v>159</v>
      </c>
      <c r="Q960">
        <v>110</v>
      </c>
      <c r="R960">
        <v>28831145</v>
      </c>
      <c r="S960">
        <v>25000000</v>
      </c>
      <c r="T960">
        <f>Table1[[#This Row],[Gross Revenue]]-Table1[[#This Row],[Budget]]</f>
        <v>3831145</v>
      </c>
      <c r="U960">
        <f>YEAR(Table1[[#This Row],[Release Date]])</f>
        <v>2007</v>
      </c>
    </row>
    <row r="961" spans="1:21" x14ac:dyDescent="0.25">
      <c r="A961" t="s">
        <v>3144</v>
      </c>
      <c r="B961">
        <v>1</v>
      </c>
      <c r="C961" s="8">
        <v>38089</v>
      </c>
      <c r="D961" t="s">
        <v>28</v>
      </c>
      <c r="E961" t="s">
        <v>22</v>
      </c>
      <c r="F961" t="s">
        <v>230</v>
      </c>
      <c r="G961" t="s">
        <v>515</v>
      </c>
      <c r="H961" t="s">
        <v>38</v>
      </c>
      <c r="I961" t="s">
        <v>3145</v>
      </c>
      <c r="J961" t="s">
        <v>3146</v>
      </c>
      <c r="K961">
        <v>382</v>
      </c>
      <c r="L961">
        <v>954</v>
      </c>
      <c r="M961">
        <v>171</v>
      </c>
      <c r="N961">
        <v>11000</v>
      </c>
      <c r="O961">
        <v>7.5</v>
      </c>
      <c r="P961">
        <v>300</v>
      </c>
      <c r="Q961">
        <v>105</v>
      </c>
      <c r="R961">
        <v>7159147</v>
      </c>
      <c r="S961">
        <v>3400000</v>
      </c>
      <c r="T961">
        <f>Table1[[#This Row],[Gross Revenue]]-Table1[[#This Row],[Budget]]</f>
        <v>3759147</v>
      </c>
      <c r="U961">
        <f>YEAR(Table1[[#This Row],[Release Date]])</f>
        <v>2004</v>
      </c>
    </row>
    <row r="962" spans="1:21" x14ac:dyDescent="0.25">
      <c r="A962" t="s">
        <v>4600</v>
      </c>
      <c r="B962">
        <v>1</v>
      </c>
      <c r="C962" s="8">
        <v>38945</v>
      </c>
      <c r="D962" t="s">
        <v>28</v>
      </c>
      <c r="E962" t="s">
        <v>22</v>
      </c>
      <c r="F962" t="s">
        <v>19</v>
      </c>
      <c r="G962" t="s">
        <v>515</v>
      </c>
      <c r="H962" t="s">
        <v>43</v>
      </c>
      <c r="I962" t="s">
        <v>330</v>
      </c>
      <c r="J962" t="s">
        <v>3146</v>
      </c>
      <c r="K962">
        <v>6000</v>
      </c>
      <c r="L962">
        <v>7099</v>
      </c>
      <c r="M962">
        <v>171</v>
      </c>
      <c r="N962">
        <v>54000</v>
      </c>
      <c r="O962">
        <v>7.6</v>
      </c>
      <c r="P962">
        <v>371</v>
      </c>
      <c r="Q962">
        <v>114</v>
      </c>
      <c r="R962">
        <v>18996755</v>
      </c>
      <c r="S962">
        <v>45000000</v>
      </c>
      <c r="T962">
        <f>Table1[[#This Row],[Gross Revenue]]-Table1[[#This Row],[Budget]]</f>
        <v>-26003245</v>
      </c>
      <c r="U962">
        <f>YEAR(Table1[[#This Row],[Release Date]])</f>
        <v>2006</v>
      </c>
    </row>
    <row r="963" spans="1:21" x14ac:dyDescent="0.25">
      <c r="A963" t="s">
        <v>951</v>
      </c>
      <c r="B963">
        <v>1</v>
      </c>
      <c r="C963" s="8">
        <v>36901</v>
      </c>
      <c r="D963" t="s">
        <v>28</v>
      </c>
      <c r="E963" t="s">
        <v>25</v>
      </c>
      <c r="F963" t="s">
        <v>19</v>
      </c>
      <c r="G963" t="s">
        <v>20</v>
      </c>
      <c r="H963" t="s">
        <v>38</v>
      </c>
      <c r="I963" t="s">
        <v>482</v>
      </c>
      <c r="J963" t="s">
        <v>952</v>
      </c>
      <c r="K963">
        <v>3000</v>
      </c>
      <c r="L963">
        <v>7872</v>
      </c>
      <c r="M963">
        <v>6</v>
      </c>
      <c r="N963">
        <v>0</v>
      </c>
      <c r="O963">
        <v>6.4</v>
      </c>
      <c r="P963">
        <v>142</v>
      </c>
      <c r="Q963">
        <v>108</v>
      </c>
      <c r="R963">
        <v>145096820</v>
      </c>
      <c r="S963">
        <v>30000000</v>
      </c>
      <c r="T963">
        <f>Table1[[#This Row],[Gross Revenue]]-Table1[[#This Row],[Budget]]</f>
        <v>115096820</v>
      </c>
      <c r="U963">
        <f>YEAR(Table1[[#This Row],[Release Date]])</f>
        <v>2001</v>
      </c>
    </row>
    <row r="964" spans="1:21" x14ac:dyDescent="0.25">
      <c r="A964" t="s">
        <v>1159</v>
      </c>
      <c r="B964">
        <v>1</v>
      </c>
      <c r="C964" s="8">
        <v>37008</v>
      </c>
      <c r="D964" t="s">
        <v>28</v>
      </c>
      <c r="E964" t="s">
        <v>25</v>
      </c>
      <c r="F964" t="s">
        <v>19</v>
      </c>
      <c r="G964" t="s">
        <v>20</v>
      </c>
      <c r="H964" t="s">
        <v>38</v>
      </c>
      <c r="I964" t="s">
        <v>1160</v>
      </c>
      <c r="J964" t="s">
        <v>952</v>
      </c>
      <c r="K964">
        <v>849</v>
      </c>
      <c r="L964">
        <v>2413</v>
      </c>
      <c r="M964">
        <v>6</v>
      </c>
      <c r="N964">
        <v>295</v>
      </c>
      <c r="O964">
        <v>4.9000000000000004</v>
      </c>
      <c r="P964">
        <v>87</v>
      </c>
      <c r="Q964">
        <v>95</v>
      </c>
      <c r="R964">
        <v>5516708</v>
      </c>
      <c r="S964">
        <v>25000000</v>
      </c>
      <c r="T964">
        <f>Table1[[#This Row],[Gross Revenue]]-Table1[[#This Row],[Budget]]</f>
        <v>-19483292</v>
      </c>
      <c r="U964">
        <f>YEAR(Table1[[#This Row],[Release Date]])</f>
        <v>2001</v>
      </c>
    </row>
    <row r="965" spans="1:21" x14ac:dyDescent="0.25">
      <c r="A965" t="s">
        <v>4224</v>
      </c>
      <c r="B965">
        <v>1</v>
      </c>
      <c r="C965" s="8">
        <v>38719</v>
      </c>
      <c r="D965" t="s">
        <v>28</v>
      </c>
      <c r="E965" t="s">
        <v>31</v>
      </c>
      <c r="F965" t="s">
        <v>19</v>
      </c>
      <c r="G965" t="s">
        <v>20</v>
      </c>
      <c r="H965" t="s">
        <v>38</v>
      </c>
      <c r="I965" t="s">
        <v>233</v>
      </c>
      <c r="J965" t="s">
        <v>4225</v>
      </c>
      <c r="K965">
        <v>18000</v>
      </c>
      <c r="L965">
        <v>22834</v>
      </c>
      <c r="M965">
        <v>78</v>
      </c>
      <c r="N965">
        <v>21000</v>
      </c>
      <c r="O965">
        <v>7.1</v>
      </c>
      <c r="P965">
        <v>290</v>
      </c>
      <c r="Q965">
        <v>107</v>
      </c>
      <c r="R965">
        <v>5354039</v>
      </c>
      <c r="S965">
        <v>3500000</v>
      </c>
      <c r="T965">
        <f>Table1[[#This Row],[Gross Revenue]]-Table1[[#This Row],[Budget]]</f>
        <v>1854039</v>
      </c>
      <c r="U965">
        <f>YEAR(Table1[[#This Row],[Release Date]])</f>
        <v>2006</v>
      </c>
    </row>
    <row r="966" spans="1:21" x14ac:dyDescent="0.25">
      <c r="A966" t="s">
        <v>4675</v>
      </c>
      <c r="B966">
        <v>1</v>
      </c>
      <c r="C966" s="8">
        <v>38989</v>
      </c>
      <c r="D966" t="s">
        <v>28</v>
      </c>
      <c r="E966" t="s">
        <v>32</v>
      </c>
      <c r="F966" t="s">
        <v>19</v>
      </c>
      <c r="G966" t="s">
        <v>20</v>
      </c>
      <c r="H966" t="s">
        <v>43</v>
      </c>
      <c r="I966" t="s">
        <v>85</v>
      </c>
      <c r="J966" t="s">
        <v>4225</v>
      </c>
      <c r="K966">
        <v>0</v>
      </c>
      <c r="L966">
        <v>0</v>
      </c>
      <c r="M966">
        <v>78</v>
      </c>
      <c r="N966">
        <v>18000</v>
      </c>
      <c r="O966">
        <v>6.9</v>
      </c>
      <c r="P966">
        <v>346</v>
      </c>
      <c r="Q966">
        <v>106</v>
      </c>
      <c r="R966">
        <v>6262942</v>
      </c>
      <c r="S966">
        <v>9000000</v>
      </c>
      <c r="T966">
        <f>Table1[[#This Row],[Gross Revenue]]-Table1[[#This Row],[Budget]]</f>
        <v>-2737058</v>
      </c>
      <c r="U966">
        <f>YEAR(Table1[[#This Row],[Release Date]])</f>
        <v>2006</v>
      </c>
    </row>
    <row r="967" spans="1:21" x14ac:dyDescent="0.25">
      <c r="A967" t="s">
        <v>4929</v>
      </c>
      <c r="B967">
        <v>1</v>
      </c>
      <c r="C967" s="8">
        <v>39146</v>
      </c>
      <c r="D967" t="s">
        <v>28</v>
      </c>
      <c r="E967" t="s">
        <v>32</v>
      </c>
      <c r="F967" t="s">
        <v>19</v>
      </c>
      <c r="G967" t="s">
        <v>20</v>
      </c>
      <c r="H967" t="s">
        <v>38</v>
      </c>
      <c r="I967" t="s">
        <v>2225</v>
      </c>
      <c r="J967" t="s">
        <v>4225</v>
      </c>
      <c r="K967">
        <v>1000</v>
      </c>
      <c r="L967">
        <v>3979</v>
      </c>
      <c r="M967">
        <v>78</v>
      </c>
      <c r="N967">
        <v>0</v>
      </c>
      <c r="O967">
        <v>7</v>
      </c>
      <c r="P967">
        <v>350</v>
      </c>
      <c r="Q967">
        <v>125</v>
      </c>
      <c r="R967">
        <v>5749134</v>
      </c>
      <c r="S967">
        <v>20000000</v>
      </c>
      <c r="T967">
        <f>Table1[[#This Row],[Gross Revenue]]-Table1[[#This Row],[Budget]]</f>
        <v>-14250866</v>
      </c>
      <c r="U967">
        <f>YEAR(Table1[[#This Row],[Release Date]])</f>
        <v>2007</v>
      </c>
    </row>
    <row r="968" spans="1:21" x14ac:dyDescent="0.25">
      <c r="A968" t="s">
        <v>2732</v>
      </c>
      <c r="B968">
        <v>1</v>
      </c>
      <c r="C968" s="8">
        <v>37857</v>
      </c>
      <c r="D968" t="s">
        <v>28</v>
      </c>
      <c r="E968" t="s">
        <v>32</v>
      </c>
      <c r="F968" t="s">
        <v>19</v>
      </c>
      <c r="G968" t="s">
        <v>2881</v>
      </c>
      <c r="H968" t="s">
        <v>43</v>
      </c>
      <c r="I968" t="s">
        <v>401</v>
      </c>
      <c r="J968" t="s">
        <v>2733</v>
      </c>
      <c r="K968">
        <v>22000</v>
      </c>
      <c r="L968">
        <v>34817</v>
      </c>
      <c r="M968">
        <v>14000</v>
      </c>
      <c r="N968">
        <v>0</v>
      </c>
      <c r="O968">
        <v>6.9</v>
      </c>
      <c r="P968">
        <v>310</v>
      </c>
      <c r="Q968">
        <v>124</v>
      </c>
      <c r="R968">
        <v>133382309</v>
      </c>
      <c r="S968">
        <v>150000000</v>
      </c>
      <c r="T968">
        <f>Table1[[#This Row],[Gross Revenue]]-Table1[[#This Row],[Budget]]</f>
        <v>-16617691</v>
      </c>
      <c r="U968">
        <f>YEAR(Table1[[#This Row],[Release Date]])</f>
        <v>2003</v>
      </c>
    </row>
    <row r="969" spans="1:21" x14ac:dyDescent="0.25">
      <c r="A969" t="s">
        <v>3709</v>
      </c>
      <c r="B969">
        <v>1</v>
      </c>
      <c r="C969" s="8">
        <v>38412</v>
      </c>
      <c r="D969" t="s">
        <v>28</v>
      </c>
      <c r="E969" t="s">
        <v>32</v>
      </c>
      <c r="F969" t="s">
        <v>19</v>
      </c>
      <c r="G969" t="s">
        <v>20</v>
      </c>
      <c r="H969" t="s">
        <v>43</v>
      </c>
      <c r="I969" t="s">
        <v>3503</v>
      </c>
      <c r="J969" t="s">
        <v>2733</v>
      </c>
      <c r="K969">
        <v>26000</v>
      </c>
      <c r="L969">
        <v>39284</v>
      </c>
      <c r="M969">
        <v>14000</v>
      </c>
      <c r="N969">
        <v>19000</v>
      </c>
      <c r="O969">
        <v>8</v>
      </c>
      <c r="P969">
        <v>518</v>
      </c>
      <c r="Q969">
        <v>127</v>
      </c>
      <c r="R969">
        <v>257704099</v>
      </c>
      <c r="S969">
        <v>150000000</v>
      </c>
      <c r="T969">
        <f>Table1[[#This Row],[Gross Revenue]]-Table1[[#This Row],[Budget]]</f>
        <v>107704099</v>
      </c>
      <c r="U969">
        <f>YEAR(Table1[[#This Row],[Release Date]])</f>
        <v>2005</v>
      </c>
    </row>
    <row r="970" spans="1:21" x14ac:dyDescent="0.25">
      <c r="A970" t="s">
        <v>4291</v>
      </c>
      <c r="B970">
        <v>1</v>
      </c>
      <c r="C970" s="8">
        <v>38761</v>
      </c>
      <c r="D970" t="s">
        <v>28</v>
      </c>
      <c r="E970" t="s">
        <v>81</v>
      </c>
      <c r="F970" t="s">
        <v>19</v>
      </c>
      <c r="G970" t="s">
        <v>20</v>
      </c>
      <c r="H970" t="s">
        <v>43</v>
      </c>
      <c r="I970" t="s">
        <v>4292</v>
      </c>
      <c r="J970" t="s">
        <v>2733</v>
      </c>
      <c r="K970">
        <v>1000</v>
      </c>
      <c r="L970">
        <v>3388</v>
      </c>
      <c r="M970">
        <v>14000</v>
      </c>
      <c r="N970">
        <v>37000</v>
      </c>
      <c r="O970">
        <v>7.1</v>
      </c>
      <c r="P970">
        <v>539</v>
      </c>
      <c r="Q970">
        <v>112</v>
      </c>
      <c r="R970">
        <v>126975169</v>
      </c>
      <c r="S970">
        <v>50000000</v>
      </c>
      <c r="T970">
        <f>Table1[[#This Row],[Gross Revenue]]-Table1[[#This Row],[Budget]]</f>
        <v>76975169</v>
      </c>
      <c r="U970">
        <f>YEAR(Table1[[#This Row],[Release Date]])</f>
        <v>2006</v>
      </c>
    </row>
    <row r="971" spans="1:21" x14ac:dyDescent="0.25">
      <c r="A971" t="s">
        <v>4828</v>
      </c>
      <c r="B971">
        <v>1</v>
      </c>
      <c r="C971" s="8">
        <v>39086</v>
      </c>
      <c r="D971" t="s">
        <v>28</v>
      </c>
      <c r="E971" t="s">
        <v>32</v>
      </c>
      <c r="F971" t="s">
        <v>19</v>
      </c>
      <c r="G971" t="s">
        <v>20</v>
      </c>
      <c r="H971" t="s">
        <v>43</v>
      </c>
      <c r="I971" t="s">
        <v>2931</v>
      </c>
      <c r="J971" t="s">
        <v>2733</v>
      </c>
      <c r="K971">
        <v>19000</v>
      </c>
      <c r="L971">
        <v>21411</v>
      </c>
      <c r="M971">
        <v>14000</v>
      </c>
      <c r="N971">
        <v>92000</v>
      </c>
      <c r="O971">
        <v>7.8</v>
      </c>
      <c r="P971">
        <v>590</v>
      </c>
      <c r="Q971">
        <v>132</v>
      </c>
      <c r="R971">
        <v>228756232</v>
      </c>
      <c r="S971">
        <v>190000000</v>
      </c>
      <c r="T971">
        <f>Table1[[#This Row],[Gross Revenue]]-Table1[[#This Row],[Budget]]</f>
        <v>38756232</v>
      </c>
      <c r="U971">
        <f>YEAR(Table1[[#This Row],[Release Date]])</f>
        <v>2007</v>
      </c>
    </row>
    <row r="972" spans="1:21" x14ac:dyDescent="0.25">
      <c r="A972" t="s">
        <v>1203</v>
      </c>
      <c r="B972">
        <v>1</v>
      </c>
      <c r="C972" s="8">
        <v>37031</v>
      </c>
      <c r="D972" t="s">
        <v>28</v>
      </c>
      <c r="E972" t="s">
        <v>37</v>
      </c>
      <c r="F972" t="s">
        <v>19</v>
      </c>
      <c r="G972" t="s">
        <v>20</v>
      </c>
      <c r="H972" t="s">
        <v>38</v>
      </c>
      <c r="I972" t="s">
        <v>1204</v>
      </c>
      <c r="J972" t="s">
        <v>1205</v>
      </c>
      <c r="K972">
        <v>847</v>
      </c>
      <c r="L972">
        <v>3004</v>
      </c>
      <c r="M972">
        <v>23</v>
      </c>
      <c r="N972">
        <v>327</v>
      </c>
      <c r="O972">
        <v>5.3</v>
      </c>
      <c r="P972">
        <v>56</v>
      </c>
      <c r="Q972">
        <v>90</v>
      </c>
      <c r="R972">
        <v>6755271</v>
      </c>
      <c r="S972">
        <v>5000000</v>
      </c>
      <c r="T972">
        <f>Table1[[#This Row],[Gross Revenue]]-Table1[[#This Row],[Budget]]</f>
        <v>1755271</v>
      </c>
      <c r="U972">
        <f>YEAR(Table1[[#This Row],[Release Date]])</f>
        <v>2001</v>
      </c>
    </row>
    <row r="973" spans="1:21" x14ac:dyDescent="0.25">
      <c r="A973" t="s">
        <v>2045</v>
      </c>
      <c r="B973">
        <v>1</v>
      </c>
      <c r="C973" s="8">
        <v>37489</v>
      </c>
      <c r="D973" t="s">
        <v>28</v>
      </c>
      <c r="E973" t="s">
        <v>18</v>
      </c>
      <c r="F973" t="s">
        <v>19</v>
      </c>
      <c r="G973" t="s">
        <v>20</v>
      </c>
      <c r="H973" t="s">
        <v>38</v>
      </c>
      <c r="I973" t="s">
        <v>1492</v>
      </c>
      <c r="J973" t="s">
        <v>2046</v>
      </c>
      <c r="K973">
        <v>710</v>
      </c>
      <c r="L973">
        <v>2655</v>
      </c>
      <c r="M973">
        <v>9</v>
      </c>
      <c r="N973">
        <v>1000</v>
      </c>
      <c r="O973">
        <v>7.3</v>
      </c>
      <c r="P973">
        <v>126</v>
      </c>
      <c r="Q973">
        <v>90</v>
      </c>
      <c r="R973">
        <v>603943</v>
      </c>
      <c r="S973">
        <v>500000</v>
      </c>
      <c r="T973">
        <f>Table1[[#This Row],[Gross Revenue]]-Table1[[#This Row],[Budget]]</f>
        <v>103943</v>
      </c>
      <c r="U973">
        <f>YEAR(Table1[[#This Row],[Release Date]])</f>
        <v>2002</v>
      </c>
    </row>
    <row r="974" spans="1:21" x14ac:dyDescent="0.25">
      <c r="A974" t="s">
        <v>1267</v>
      </c>
      <c r="B974">
        <v>1</v>
      </c>
      <c r="C974" s="8">
        <v>37063</v>
      </c>
      <c r="D974" t="s">
        <v>28</v>
      </c>
      <c r="E974" t="s">
        <v>50</v>
      </c>
      <c r="F974" t="s">
        <v>19</v>
      </c>
      <c r="G974" t="s">
        <v>48</v>
      </c>
      <c r="H974" t="s">
        <v>27</v>
      </c>
      <c r="I974" t="s">
        <v>1268</v>
      </c>
      <c r="J974" t="s">
        <v>1268</v>
      </c>
      <c r="K974">
        <v>63</v>
      </c>
      <c r="L974">
        <v>66</v>
      </c>
      <c r="M974">
        <v>63</v>
      </c>
      <c r="N974">
        <v>1000</v>
      </c>
      <c r="O974">
        <v>8</v>
      </c>
      <c r="P974">
        <v>100</v>
      </c>
      <c r="Q974">
        <v>81</v>
      </c>
      <c r="R974">
        <v>10762178</v>
      </c>
      <c r="S974">
        <v>160000000</v>
      </c>
      <c r="T974">
        <f>Table1[[#This Row],[Gross Revenue]]-Table1[[#This Row],[Budget]]</f>
        <v>-149237822</v>
      </c>
      <c r="U974">
        <f>YEAR(Table1[[#This Row],[Release Date]])</f>
        <v>2001</v>
      </c>
    </row>
    <row r="975" spans="1:21" x14ac:dyDescent="0.25">
      <c r="A975" t="s">
        <v>3674</v>
      </c>
      <c r="B975">
        <v>1</v>
      </c>
      <c r="C975" s="8">
        <v>38392</v>
      </c>
      <c r="D975" t="s">
        <v>28</v>
      </c>
      <c r="E975" t="s">
        <v>50</v>
      </c>
      <c r="F975" t="s">
        <v>47</v>
      </c>
      <c r="G975" t="s">
        <v>48</v>
      </c>
      <c r="H975" t="s">
        <v>27</v>
      </c>
      <c r="I975" t="s">
        <v>3675</v>
      </c>
      <c r="J975" t="s">
        <v>1268</v>
      </c>
      <c r="K975">
        <v>67</v>
      </c>
      <c r="L975">
        <v>152</v>
      </c>
      <c r="M975">
        <v>63</v>
      </c>
      <c r="N975">
        <v>0</v>
      </c>
      <c r="O975">
        <v>7.8</v>
      </c>
      <c r="P975">
        <v>113</v>
      </c>
      <c r="Q975">
        <v>104</v>
      </c>
      <c r="R975">
        <v>19406406</v>
      </c>
      <c r="S975">
        <v>40000000</v>
      </c>
      <c r="T975">
        <f>Table1[[#This Row],[Gross Revenue]]-Table1[[#This Row],[Budget]]</f>
        <v>-20593594</v>
      </c>
      <c r="U975">
        <f>YEAR(Table1[[#This Row],[Release Date]])</f>
        <v>2005</v>
      </c>
    </row>
    <row r="976" spans="1:21" x14ac:dyDescent="0.25">
      <c r="A976" t="s">
        <v>847</v>
      </c>
      <c r="B976">
        <v>1</v>
      </c>
      <c r="C976" s="8">
        <v>36843</v>
      </c>
      <c r="D976" t="s">
        <v>28</v>
      </c>
      <c r="E976" t="s">
        <v>22</v>
      </c>
      <c r="F976" t="s">
        <v>425</v>
      </c>
      <c r="G976" t="s">
        <v>70</v>
      </c>
      <c r="H976" t="s">
        <v>21</v>
      </c>
      <c r="I976" t="s">
        <v>848</v>
      </c>
      <c r="J976" t="s">
        <v>849</v>
      </c>
      <c r="K976">
        <v>5</v>
      </c>
      <c r="L976">
        <v>5</v>
      </c>
      <c r="M976">
        <v>397</v>
      </c>
      <c r="N976">
        <v>697</v>
      </c>
      <c r="O976">
        <v>7.5</v>
      </c>
      <c r="P976">
        <v>64</v>
      </c>
      <c r="Q976">
        <v>90</v>
      </c>
      <c r="R976">
        <v>673780</v>
      </c>
      <c r="S976">
        <v>10000</v>
      </c>
      <c r="T976">
        <f>Table1[[#This Row],[Gross Revenue]]-Table1[[#This Row],[Budget]]</f>
        <v>663780</v>
      </c>
      <c r="U976">
        <f>YEAR(Table1[[#This Row],[Release Date]])</f>
        <v>2000</v>
      </c>
    </row>
    <row r="977" spans="1:21" x14ac:dyDescent="0.25">
      <c r="A977" t="s">
        <v>3170</v>
      </c>
      <c r="B977">
        <v>1</v>
      </c>
      <c r="C977" s="8">
        <v>38102</v>
      </c>
      <c r="D977" t="s">
        <v>28</v>
      </c>
      <c r="E977" t="s">
        <v>25</v>
      </c>
      <c r="F977" t="s">
        <v>19</v>
      </c>
      <c r="G977" t="s">
        <v>20</v>
      </c>
      <c r="H977" t="s">
        <v>38</v>
      </c>
      <c r="I977" t="s">
        <v>3171</v>
      </c>
      <c r="J977" t="s">
        <v>541</v>
      </c>
      <c r="K977">
        <v>553</v>
      </c>
      <c r="L977">
        <v>1082</v>
      </c>
      <c r="M977">
        <v>52</v>
      </c>
      <c r="N977">
        <v>0</v>
      </c>
      <c r="O977">
        <v>6.7</v>
      </c>
      <c r="P977">
        <v>171</v>
      </c>
      <c r="Q977">
        <v>120</v>
      </c>
      <c r="R977">
        <v>18317151</v>
      </c>
      <c r="S977">
        <v>35000000</v>
      </c>
      <c r="T977">
        <f>Table1[[#This Row],[Gross Revenue]]-Table1[[#This Row],[Budget]]</f>
        <v>-16682849</v>
      </c>
      <c r="U977">
        <f>YEAR(Table1[[#This Row],[Release Date]])</f>
        <v>2004</v>
      </c>
    </row>
    <row r="978" spans="1:21" x14ac:dyDescent="0.25">
      <c r="A978" t="s">
        <v>4129</v>
      </c>
      <c r="B978">
        <v>1</v>
      </c>
      <c r="C978" s="8">
        <v>38659</v>
      </c>
      <c r="D978" t="s">
        <v>28</v>
      </c>
      <c r="E978" t="s">
        <v>25</v>
      </c>
      <c r="F978" t="s">
        <v>19</v>
      </c>
      <c r="G978" t="s">
        <v>20</v>
      </c>
      <c r="H978" t="s">
        <v>38</v>
      </c>
      <c r="I978" t="s">
        <v>2604</v>
      </c>
      <c r="J978" t="s">
        <v>541</v>
      </c>
      <c r="K978">
        <v>3000</v>
      </c>
      <c r="L978">
        <v>5547</v>
      </c>
      <c r="M978">
        <v>52</v>
      </c>
      <c r="N978">
        <v>16000</v>
      </c>
      <c r="O978">
        <v>5.7</v>
      </c>
      <c r="P978">
        <v>286</v>
      </c>
      <c r="Q978">
        <v>97</v>
      </c>
      <c r="R978">
        <v>100292856</v>
      </c>
      <c r="S978">
        <v>20000000</v>
      </c>
      <c r="T978">
        <f>Table1[[#This Row],[Gross Revenue]]-Table1[[#This Row],[Budget]]</f>
        <v>80292856</v>
      </c>
      <c r="U978">
        <f>YEAR(Table1[[#This Row],[Release Date]])</f>
        <v>2005</v>
      </c>
    </row>
    <row r="979" spans="1:21" x14ac:dyDescent="0.25">
      <c r="A979" t="s">
        <v>5071</v>
      </c>
      <c r="B979">
        <v>1</v>
      </c>
      <c r="C979" s="8">
        <v>39237</v>
      </c>
      <c r="D979" t="s">
        <v>28</v>
      </c>
      <c r="E979" t="s">
        <v>25</v>
      </c>
      <c r="F979" t="s">
        <v>19</v>
      </c>
      <c r="G979" t="s">
        <v>20</v>
      </c>
      <c r="H979" t="s">
        <v>38</v>
      </c>
      <c r="I979" t="s">
        <v>5072</v>
      </c>
      <c r="J979" t="s">
        <v>541</v>
      </c>
      <c r="K979">
        <v>683</v>
      </c>
      <c r="L979">
        <v>1488</v>
      </c>
      <c r="M979">
        <v>52</v>
      </c>
      <c r="N979">
        <v>0</v>
      </c>
      <c r="O979">
        <v>5.0999999999999996</v>
      </c>
      <c r="P979">
        <v>201</v>
      </c>
      <c r="Q979">
        <v>94</v>
      </c>
      <c r="R979">
        <v>38543473</v>
      </c>
      <c r="S979">
        <v>40000000</v>
      </c>
      <c r="T979">
        <f>Table1[[#This Row],[Gross Revenue]]-Table1[[#This Row],[Budget]]</f>
        <v>-1456527</v>
      </c>
      <c r="U979">
        <f>YEAR(Table1[[#This Row],[Release Date]])</f>
        <v>2007</v>
      </c>
    </row>
    <row r="980" spans="1:21" x14ac:dyDescent="0.25">
      <c r="A980" t="s">
        <v>3117</v>
      </c>
      <c r="B980">
        <v>1</v>
      </c>
      <c r="C980" s="8">
        <v>38074</v>
      </c>
      <c r="D980" t="s">
        <v>28</v>
      </c>
      <c r="E980" t="s">
        <v>25</v>
      </c>
      <c r="F980" t="s">
        <v>19</v>
      </c>
      <c r="G980" t="s">
        <v>20</v>
      </c>
      <c r="H980" t="s">
        <v>38</v>
      </c>
      <c r="I980" t="s">
        <v>2879</v>
      </c>
      <c r="J980" t="s">
        <v>3118</v>
      </c>
      <c r="K980">
        <v>1000</v>
      </c>
      <c r="L980">
        <v>1245</v>
      </c>
      <c r="M980">
        <v>17</v>
      </c>
      <c r="N980">
        <v>445</v>
      </c>
      <c r="O980">
        <v>5.9</v>
      </c>
      <c r="P980">
        <v>50</v>
      </c>
      <c r="Q980">
        <v>93</v>
      </c>
      <c r="R980">
        <v>20380</v>
      </c>
      <c r="S980">
        <v>15000000</v>
      </c>
      <c r="T980">
        <f>Table1[[#This Row],[Gross Revenue]]-Table1[[#This Row],[Budget]]</f>
        <v>-14979620</v>
      </c>
      <c r="U980">
        <f>YEAR(Table1[[#This Row],[Release Date]])</f>
        <v>2004</v>
      </c>
    </row>
    <row r="981" spans="1:21" x14ac:dyDescent="0.25">
      <c r="A981" t="s">
        <v>4531</v>
      </c>
      <c r="B981">
        <v>1</v>
      </c>
      <c r="C981" s="8">
        <v>38904</v>
      </c>
      <c r="D981" t="s">
        <v>28</v>
      </c>
      <c r="E981" t="s">
        <v>25</v>
      </c>
      <c r="F981" t="s">
        <v>19</v>
      </c>
      <c r="G981" t="s">
        <v>20</v>
      </c>
      <c r="H981" t="s">
        <v>43</v>
      </c>
      <c r="I981" t="s">
        <v>95</v>
      </c>
      <c r="J981" t="s">
        <v>4532</v>
      </c>
      <c r="K981">
        <v>902</v>
      </c>
      <c r="L981">
        <v>1980</v>
      </c>
      <c r="M981">
        <v>14</v>
      </c>
      <c r="N981">
        <v>13000</v>
      </c>
      <c r="O981">
        <v>7.1</v>
      </c>
      <c r="P981">
        <v>252</v>
      </c>
      <c r="Q981">
        <v>89</v>
      </c>
      <c r="R981">
        <v>3325638</v>
      </c>
      <c r="S981">
        <v>2500000</v>
      </c>
      <c r="T981">
        <f>Table1[[#This Row],[Gross Revenue]]-Table1[[#This Row],[Budget]]</f>
        <v>825638</v>
      </c>
      <c r="U981">
        <f>YEAR(Table1[[#This Row],[Release Date]])</f>
        <v>2006</v>
      </c>
    </row>
    <row r="982" spans="1:21" x14ac:dyDescent="0.25">
      <c r="A982" t="s">
        <v>5264</v>
      </c>
      <c r="B982">
        <v>1</v>
      </c>
      <c r="C982" s="8">
        <v>39359</v>
      </c>
      <c r="D982" t="s">
        <v>28</v>
      </c>
      <c r="E982" t="s">
        <v>22</v>
      </c>
      <c r="F982" t="s">
        <v>19</v>
      </c>
      <c r="G982" t="s">
        <v>20</v>
      </c>
      <c r="H982" t="s">
        <v>43</v>
      </c>
      <c r="I982" t="s">
        <v>5265</v>
      </c>
      <c r="J982" t="s">
        <v>4532</v>
      </c>
      <c r="K982">
        <v>733</v>
      </c>
      <c r="L982">
        <v>2753</v>
      </c>
      <c r="M982">
        <v>14</v>
      </c>
      <c r="N982">
        <v>0</v>
      </c>
      <c r="O982">
        <v>6.4</v>
      </c>
      <c r="P982">
        <v>191</v>
      </c>
      <c r="Q982">
        <v>109</v>
      </c>
      <c r="R982">
        <v>31990064</v>
      </c>
      <c r="S982">
        <v>12000000</v>
      </c>
      <c r="T982">
        <f>Table1[[#This Row],[Gross Revenue]]-Table1[[#This Row],[Budget]]</f>
        <v>19990064</v>
      </c>
      <c r="U982">
        <f>YEAR(Table1[[#This Row],[Release Date]])</f>
        <v>2007</v>
      </c>
    </row>
    <row r="983" spans="1:21" x14ac:dyDescent="0.25">
      <c r="A983" t="s">
        <v>5178</v>
      </c>
      <c r="B983">
        <v>1</v>
      </c>
      <c r="C983" s="8">
        <v>39304</v>
      </c>
      <c r="D983" t="s">
        <v>28</v>
      </c>
      <c r="E983" t="s">
        <v>22</v>
      </c>
      <c r="F983" t="s">
        <v>19</v>
      </c>
      <c r="G983" t="s">
        <v>20</v>
      </c>
      <c r="H983" t="s">
        <v>38</v>
      </c>
      <c r="I983" t="s">
        <v>5179</v>
      </c>
      <c r="J983" t="s">
        <v>5180</v>
      </c>
      <c r="K983">
        <v>628</v>
      </c>
      <c r="L983">
        <v>4249</v>
      </c>
      <c r="M983">
        <v>47</v>
      </c>
      <c r="N983">
        <v>1000</v>
      </c>
      <c r="O983">
        <v>7.2</v>
      </c>
      <c r="P983">
        <v>10</v>
      </c>
      <c r="Q983">
        <v>89</v>
      </c>
      <c r="R983">
        <v>444044</v>
      </c>
      <c r="S983">
        <v>1900000</v>
      </c>
      <c r="T983">
        <f>Table1[[#This Row],[Gross Revenue]]-Table1[[#This Row],[Budget]]</f>
        <v>-1455956</v>
      </c>
      <c r="U983">
        <f>YEAR(Table1[[#This Row],[Release Date]])</f>
        <v>2007</v>
      </c>
    </row>
    <row r="984" spans="1:21" x14ac:dyDescent="0.25">
      <c r="A984" t="s">
        <v>4338</v>
      </c>
      <c r="B984">
        <v>1</v>
      </c>
      <c r="C984" s="8">
        <v>38791</v>
      </c>
      <c r="D984" t="s">
        <v>28</v>
      </c>
      <c r="E984" t="s">
        <v>30</v>
      </c>
      <c r="F984" t="s">
        <v>19</v>
      </c>
      <c r="G984" t="s">
        <v>20</v>
      </c>
      <c r="H984" t="s">
        <v>36</v>
      </c>
      <c r="I984" t="s">
        <v>241</v>
      </c>
      <c r="J984" t="s">
        <v>4339</v>
      </c>
      <c r="K984">
        <v>970</v>
      </c>
      <c r="L984">
        <v>1336</v>
      </c>
      <c r="M984">
        <v>33</v>
      </c>
      <c r="N984">
        <v>26000</v>
      </c>
      <c r="O984">
        <v>7.1</v>
      </c>
      <c r="P984">
        <v>398</v>
      </c>
      <c r="Q984">
        <v>103</v>
      </c>
      <c r="R984">
        <v>88625922</v>
      </c>
      <c r="S984">
        <v>45000000</v>
      </c>
      <c r="T984">
        <f>Table1[[#This Row],[Gross Revenue]]-Table1[[#This Row],[Budget]]</f>
        <v>43625922</v>
      </c>
      <c r="U984">
        <f>YEAR(Table1[[#This Row],[Release Date]])</f>
        <v>2006</v>
      </c>
    </row>
    <row r="985" spans="1:21" x14ac:dyDescent="0.25">
      <c r="A985" t="s">
        <v>5035</v>
      </c>
      <c r="B985">
        <v>1</v>
      </c>
      <c r="C985" s="8">
        <v>39215</v>
      </c>
      <c r="D985" t="s">
        <v>28</v>
      </c>
      <c r="E985" t="s">
        <v>30</v>
      </c>
      <c r="F985" t="s">
        <v>19</v>
      </c>
      <c r="G985" t="s">
        <v>20</v>
      </c>
      <c r="H985" t="s">
        <v>36</v>
      </c>
      <c r="I985" t="s">
        <v>1963</v>
      </c>
      <c r="J985" t="s">
        <v>4339</v>
      </c>
      <c r="K985">
        <v>3000</v>
      </c>
      <c r="L985">
        <v>6089</v>
      </c>
      <c r="M985">
        <v>33</v>
      </c>
      <c r="N985">
        <v>10000</v>
      </c>
      <c r="O985">
        <v>6.4</v>
      </c>
      <c r="P985">
        <v>277</v>
      </c>
      <c r="Q985">
        <v>119</v>
      </c>
      <c r="R985">
        <v>51178893</v>
      </c>
      <c r="S985">
        <v>50000000</v>
      </c>
      <c r="T985">
        <f>Table1[[#This Row],[Gross Revenue]]-Table1[[#This Row],[Budget]]</f>
        <v>1178893</v>
      </c>
      <c r="U985">
        <f>YEAR(Table1[[#This Row],[Release Date]])</f>
        <v>2007</v>
      </c>
    </row>
    <row r="986" spans="1:21" x14ac:dyDescent="0.25">
      <c r="A986" t="s">
        <v>3523</v>
      </c>
      <c r="B986">
        <v>1</v>
      </c>
      <c r="C986" s="8">
        <v>38311</v>
      </c>
      <c r="D986" t="s">
        <v>28</v>
      </c>
      <c r="E986" t="s">
        <v>32</v>
      </c>
      <c r="F986" t="s">
        <v>19</v>
      </c>
      <c r="G986" t="s">
        <v>20</v>
      </c>
      <c r="H986" t="s">
        <v>43</v>
      </c>
      <c r="I986" t="s">
        <v>257</v>
      </c>
      <c r="J986" t="s">
        <v>129</v>
      </c>
      <c r="K986">
        <v>1000</v>
      </c>
      <c r="L986">
        <v>4834</v>
      </c>
      <c r="M986">
        <v>0</v>
      </c>
      <c r="N986">
        <v>33000</v>
      </c>
      <c r="O986">
        <v>7.9</v>
      </c>
      <c r="P986">
        <v>723</v>
      </c>
      <c r="Q986">
        <v>178</v>
      </c>
      <c r="R986">
        <v>760505847</v>
      </c>
      <c r="S986">
        <v>237000000</v>
      </c>
      <c r="T986">
        <f>Table1[[#This Row],[Gross Revenue]]-Table1[[#This Row],[Budget]]</f>
        <v>523505847</v>
      </c>
      <c r="U986">
        <f>YEAR(Table1[[#This Row],[Release Date]])</f>
        <v>2004</v>
      </c>
    </row>
    <row r="987" spans="1:21" x14ac:dyDescent="0.25">
      <c r="A987" t="s">
        <v>1885</v>
      </c>
      <c r="B987">
        <v>1</v>
      </c>
      <c r="C987" s="8">
        <v>37401</v>
      </c>
      <c r="D987" t="s">
        <v>28</v>
      </c>
      <c r="E987" t="s">
        <v>18</v>
      </c>
      <c r="F987" t="s">
        <v>19</v>
      </c>
      <c r="G987" t="s">
        <v>20</v>
      </c>
      <c r="H987" t="s">
        <v>38</v>
      </c>
      <c r="I987" t="s">
        <v>1886</v>
      </c>
      <c r="J987" t="s">
        <v>1887</v>
      </c>
      <c r="K987">
        <v>715</v>
      </c>
      <c r="L987">
        <v>1315</v>
      </c>
      <c r="M987">
        <v>10</v>
      </c>
      <c r="N987">
        <v>1000</v>
      </c>
      <c r="O987">
        <v>6.6</v>
      </c>
      <c r="P987">
        <v>91</v>
      </c>
      <c r="Q987">
        <v>104</v>
      </c>
      <c r="R987">
        <v>1056102</v>
      </c>
      <c r="S987">
        <v>5000000</v>
      </c>
      <c r="T987">
        <f>Table1[[#This Row],[Gross Revenue]]-Table1[[#This Row],[Budget]]</f>
        <v>-3943898</v>
      </c>
      <c r="U987">
        <f>YEAR(Table1[[#This Row],[Release Date]])</f>
        <v>2002</v>
      </c>
    </row>
    <row r="988" spans="1:21" x14ac:dyDescent="0.25">
      <c r="A988" t="s">
        <v>2954</v>
      </c>
      <c r="B988">
        <v>1</v>
      </c>
      <c r="C988" s="8">
        <v>37979</v>
      </c>
      <c r="D988" t="s">
        <v>28</v>
      </c>
      <c r="E988" t="s">
        <v>25</v>
      </c>
      <c r="F988" t="s">
        <v>19</v>
      </c>
      <c r="G988" t="s">
        <v>20</v>
      </c>
      <c r="H988"/>
      <c r="I988" t="s">
        <v>158</v>
      </c>
      <c r="J988" t="s">
        <v>2955</v>
      </c>
      <c r="K988">
        <v>49000</v>
      </c>
      <c r="L988">
        <v>54484</v>
      </c>
      <c r="M988">
        <v>0</v>
      </c>
      <c r="N988">
        <v>87</v>
      </c>
      <c r="O988">
        <v>6.2</v>
      </c>
      <c r="P988">
        <v>17</v>
      </c>
      <c r="Q988">
        <v>85</v>
      </c>
      <c r="R988">
        <v>7826</v>
      </c>
      <c r="S988">
        <v>1200000</v>
      </c>
      <c r="T988">
        <f>Table1[[#This Row],[Gross Revenue]]-Table1[[#This Row],[Budget]]</f>
        <v>-1192174</v>
      </c>
      <c r="U988">
        <f>YEAR(Table1[[#This Row],[Release Date]])</f>
        <v>2003</v>
      </c>
    </row>
    <row r="989" spans="1:21" x14ac:dyDescent="0.25">
      <c r="A989" t="s">
        <v>4880</v>
      </c>
      <c r="B989">
        <v>1</v>
      </c>
      <c r="C989" s="8">
        <v>39119</v>
      </c>
      <c r="D989" t="s">
        <v>28</v>
      </c>
      <c r="E989" t="s">
        <v>37</v>
      </c>
      <c r="F989" t="s">
        <v>19</v>
      </c>
      <c r="G989" t="s">
        <v>20</v>
      </c>
      <c r="H989" t="s">
        <v>38</v>
      </c>
      <c r="I989" t="s">
        <v>4881</v>
      </c>
      <c r="J989" t="s">
        <v>4882</v>
      </c>
      <c r="K989">
        <v>942</v>
      </c>
      <c r="L989">
        <v>3708</v>
      </c>
      <c r="M989">
        <v>65</v>
      </c>
      <c r="N989">
        <v>31000</v>
      </c>
      <c r="O989">
        <v>5.7</v>
      </c>
      <c r="P989">
        <v>361</v>
      </c>
      <c r="Q989">
        <v>85</v>
      </c>
      <c r="R989">
        <v>64423650</v>
      </c>
      <c r="S989">
        <v>3000000</v>
      </c>
      <c r="T989">
        <f>Table1[[#This Row],[Gross Revenue]]-Table1[[#This Row],[Budget]]</f>
        <v>61423650</v>
      </c>
      <c r="U989">
        <f>YEAR(Table1[[#This Row],[Release Date]])</f>
        <v>2007</v>
      </c>
    </row>
    <row r="990" spans="1:21" x14ac:dyDescent="0.25">
      <c r="A990" t="s">
        <v>5126</v>
      </c>
      <c r="B990">
        <v>1</v>
      </c>
      <c r="C990" s="8">
        <v>39272</v>
      </c>
      <c r="D990" t="s">
        <v>28</v>
      </c>
      <c r="E990" t="s">
        <v>32</v>
      </c>
      <c r="F990" t="s">
        <v>19</v>
      </c>
      <c r="G990" t="s">
        <v>20</v>
      </c>
      <c r="H990" t="s">
        <v>38</v>
      </c>
      <c r="I990" t="s">
        <v>4446</v>
      </c>
      <c r="J990" t="s">
        <v>4882</v>
      </c>
      <c r="K990">
        <v>2000</v>
      </c>
      <c r="L990">
        <v>6807</v>
      </c>
      <c r="M990">
        <v>65</v>
      </c>
      <c r="N990">
        <v>15000</v>
      </c>
      <c r="O990">
        <v>6.5</v>
      </c>
      <c r="P990">
        <v>285</v>
      </c>
      <c r="Q990">
        <v>103</v>
      </c>
      <c r="R990">
        <v>71519230</v>
      </c>
      <c r="S990">
        <v>9000000</v>
      </c>
      <c r="T990">
        <f>Table1[[#This Row],[Gross Revenue]]-Table1[[#This Row],[Budget]]</f>
        <v>62519230</v>
      </c>
      <c r="U990">
        <f>YEAR(Table1[[#This Row],[Release Date]])</f>
        <v>2007</v>
      </c>
    </row>
    <row r="991" spans="1:21" x14ac:dyDescent="0.25">
      <c r="A991" t="s">
        <v>3428</v>
      </c>
      <c r="B991">
        <v>1</v>
      </c>
      <c r="C991" s="8">
        <v>38254</v>
      </c>
      <c r="D991" t="s">
        <v>28</v>
      </c>
      <c r="E991" t="s">
        <v>25</v>
      </c>
      <c r="F991" t="s">
        <v>19</v>
      </c>
      <c r="G991" t="s">
        <v>35</v>
      </c>
      <c r="H991" t="s">
        <v>43</v>
      </c>
      <c r="I991" t="s">
        <v>779</v>
      </c>
      <c r="J991" t="s">
        <v>3429</v>
      </c>
      <c r="K991">
        <v>611</v>
      </c>
      <c r="L991">
        <v>1739</v>
      </c>
      <c r="M991">
        <v>8</v>
      </c>
      <c r="N991">
        <v>0</v>
      </c>
      <c r="O991">
        <v>6.2</v>
      </c>
      <c r="P991">
        <v>22</v>
      </c>
      <c r="Q991">
        <v>106</v>
      </c>
      <c r="R991">
        <v>115504</v>
      </c>
      <c r="S991">
        <v>14000000</v>
      </c>
      <c r="T991">
        <f>Table1[[#This Row],[Gross Revenue]]-Table1[[#This Row],[Budget]]</f>
        <v>-13884496</v>
      </c>
      <c r="U991">
        <f>YEAR(Table1[[#This Row],[Release Date]])</f>
        <v>2004</v>
      </c>
    </row>
    <row r="992" spans="1:21" x14ac:dyDescent="0.25">
      <c r="A992" t="s">
        <v>1647</v>
      </c>
      <c r="B992">
        <v>1</v>
      </c>
      <c r="C992" s="8">
        <v>37277</v>
      </c>
      <c r="D992" t="s">
        <v>28</v>
      </c>
      <c r="E992" t="s">
        <v>18</v>
      </c>
      <c r="F992" t="s">
        <v>19</v>
      </c>
      <c r="G992" t="s">
        <v>20</v>
      </c>
      <c r="H992" t="s">
        <v>38</v>
      </c>
      <c r="I992" t="s">
        <v>272</v>
      </c>
      <c r="J992" t="s">
        <v>234</v>
      </c>
      <c r="K992">
        <v>436</v>
      </c>
      <c r="L992">
        <v>1172</v>
      </c>
      <c r="M992">
        <v>164</v>
      </c>
      <c r="N992">
        <v>622</v>
      </c>
      <c r="O992">
        <v>6.7</v>
      </c>
      <c r="P992">
        <v>119</v>
      </c>
      <c r="Q992">
        <v>97</v>
      </c>
      <c r="R992">
        <v>12212417</v>
      </c>
      <c r="S992">
        <v>15000000</v>
      </c>
      <c r="T992">
        <f>Table1[[#This Row],[Gross Revenue]]-Table1[[#This Row],[Budget]]</f>
        <v>-2787583</v>
      </c>
      <c r="U992">
        <f>YEAR(Table1[[#This Row],[Release Date]])</f>
        <v>2002</v>
      </c>
    </row>
    <row r="993" spans="1:21" x14ac:dyDescent="0.25">
      <c r="A993" t="s">
        <v>894</v>
      </c>
      <c r="B993">
        <v>1</v>
      </c>
      <c r="C993" s="8">
        <v>36869</v>
      </c>
      <c r="D993" t="s">
        <v>28</v>
      </c>
      <c r="E993" t="s">
        <v>18</v>
      </c>
      <c r="F993" t="s">
        <v>19</v>
      </c>
      <c r="G993" t="s">
        <v>20</v>
      </c>
      <c r="H993" t="s">
        <v>38</v>
      </c>
      <c r="I993" t="s">
        <v>500</v>
      </c>
      <c r="J993" t="s">
        <v>895</v>
      </c>
      <c r="K993">
        <v>9000</v>
      </c>
      <c r="L993">
        <v>11433</v>
      </c>
      <c r="M993">
        <v>115</v>
      </c>
      <c r="N993">
        <v>401</v>
      </c>
      <c r="O993">
        <v>6.4</v>
      </c>
      <c r="P993">
        <v>93</v>
      </c>
      <c r="Q993">
        <v>115</v>
      </c>
      <c r="R993">
        <v>882710</v>
      </c>
      <c r="S993">
        <v>24000000</v>
      </c>
      <c r="T993">
        <f>Table1[[#This Row],[Gross Revenue]]-Table1[[#This Row],[Budget]]</f>
        <v>-23117290</v>
      </c>
      <c r="U993">
        <f>YEAR(Table1[[#This Row],[Release Date]])</f>
        <v>2000</v>
      </c>
    </row>
    <row r="994" spans="1:21" x14ac:dyDescent="0.25">
      <c r="A994" t="s">
        <v>3174</v>
      </c>
      <c r="B994">
        <v>1</v>
      </c>
      <c r="C994" s="8">
        <v>38104</v>
      </c>
      <c r="D994" t="s">
        <v>28</v>
      </c>
      <c r="E994" t="s">
        <v>18</v>
      </c>
      <c r="F994" t="s">
        <v>19</v>
      </c>
      <c r="G994" t="s">
        <v>20</v>
      </c>
      <c r="H994" t="s">
        <v>38</v>
      </c>
      <c r="I994" t="s">
        <v>379</v>
      </c>
      <c r="J994" t="s">
        <v>895</v>
      </c>
      <c r="K994">
        <v>3000</v>
      </c>
      <c r="L994">
        <v>3681</v>
      </c>
      <c r="M994">
        <v>115</v>
      </c>
      <c r="N994">
        <v>0</v>
      </c>
      <c r="O994">
        <v>6.9</v>
      </c>
      <c r="P994">
        <v>222</v>
      </c>
      <c r="Q994">
        <v>117</v>
      </c>
      <c r="R994">
        <v>28563179</v>
      </c>
      <c r="S994">
        <v>21000000</v>
      </c>
      <c r="T994">
        <f>Table1[[#This Row],[Gross Revenue]]-Table1[[#This Row],[Budget]]</f>
        <v>7563179</v>
      </c>
      <c r="U994">
        <f>YEAR(Table1[[#This Row],[Release Date]])</f>
        <v>2004</v>
      </c>
    </row>
    <row r="995" spans="1:21" x14ac:dyDescent="0.25">
      <c r="A995" t="s">
        <v>3461</v>
      </c>
      <c r="B995">
        <v>1</v>
      </c>
      <c r="C995" s="8">
        <v>38273</v>
      </c>
      <c r="D995" t="s">
        <v>28</v>
      </c>
      <c r="E995" t="s">
        <v>22</v>
      </c>
      <c r="F995" t="s">
        <v>19</v>
      </c>
      <c r="G995" t="s">
        <v>20</v>
      </c>
      <c r="H995" t="s">
        <v>38</v>
      </c>
      <c r="I995" t="s">
        <v>392</v>
      </c>
      <c r="J995" t="s">
        <v>895</v>
      </c>
      <c r="K995">
        <v>812</v>
      </c>
      <c r="L995">
        <v>1540</v>
      </c>
      <c r="M995">
        <v>115</v>
      </c>
      <c r="N995">
        <v>0</v>
      </c>
      <c r="O995">
        <v>7.1</v>
      </c>
      <c r="P995">
        <v>190</v>
      </c>
      <c r="Q995">
        <v>110</v>
      </c>
      <c r="R995">
        <v>3148482</v>
      </c>
      <c r="S995">
        <v>12000000</v>
      </c>
      <c r="T995">
        <f>Table1[[#This Row],[Gross Revenue]]-Table1[[#This Row],[Budget]]</f>
        <v>-8851518</v>
      </c>
      <c r="U995">
        <f>YEAR(Table1[[#This Row],[Release Date]])</f>
        <v>2004</v>
      </c>
    </row>
    <row r="996" spans="1:21" x14ac:dyDescent="0.25">
      <c r="A996" t="s">
        <v>4862</v>
      </c>
      <c r="B996">
        <v>1</v>
      </c>
      <c r="C996" s="8">
        <v>39109</v>
      </c>
      <c r="D996" t="s">
        <v>28</v>
      </c>
      <c r="E996" t="s">
        <v>22</v>
      </c>
      <c r="F996" t="s">
        <v>19</v>
      </c>
      <c r="G996" t="s">
        <v>20</v>
      </c>
      <c r="H996" t="s">
        <v>38</v>
      </c>
      <c r="I996" t="s">
        <v>1778</v>
      </c>
      <c r="J996" t="s">
        <v>895</v>
      </c>
      <c r="K996">
        <v>10000</v>
      </c>
      <c r="L996">
        <v>11019</v>
      </c>
      <c r="M996">
        <v>115</v>
      </c>
      <c r="N996">
        <v>0</v>
      </c>
      <c r="O996">
        <v>6.6</v>
      </c>
      <c r="P996">
        <v>230</v>
      </c>
      <c r="Q996">
        <v>120</v>
      </c>
      <c r="R996">
        <v>1984743</v>
      </c>
      <c r="S996">
        <v>16000000</v>
      </c>
      <c r="T996">
        <f>Table1[[#This Row],[Gross Revenue]]-Table1[[#This Row],[Budget]]</f>
        <v>-14015257</v>
      </c>
      <c r="U996">
        <f>YEAR(Table1[[#This Row],[Release Date]])</f>
        <v>2007</v>
      </c>
    </row>
    <row r="997" spans="1:21" x14ac:dyDescent="0.25">
      <c r="A997" t="s">
        <v>2804</v>
      </c>
      <c r="B997">
        <v>1</v>
      </c>
      <c r="C997" s="8">
        <v>37894</v>
      </c>
      <c r="D997" t="s">
        <v>28</v>
      </c>
      <c r="E997" t="s">
        <v>25</v>
      </c>
      <c r="F997" t="s">
        <v>19</v>
      </c>
      <c r="G997" t="s">
        <v>93</v>
      </c>
      <c r="H997" t="s">
        <v>38</v>
      </c>
      <c r="I997" t="s">
        <v>2805</v>
      </c>
      <c r="J997" t="s">
        <v>2806</v>
      </c>
      <c r="K997">
        <v>499</v>
      </c>
      <c r="L997">
        <v>1120</v>
      </c>
      <c r="M997">
        <v>571</v>
      </c>
      <c r="N997">
        <v>0</v>
      </c>
      <c r="O997">
        <v>6.5</v>
      </c>
      <c r="P997">
        <v>251</v>
      </c>
      <c r="Q997">
        <v>95</v>
      </c>
      <c r="R997">
        <v>7774730</v>
      </c>
      <c r="S997">
        <v>15500000</v>
      </c>
      <c r="T997">
        <f>Table1[[#This Row],[Gross Revenue]]-Table1[[#This Row],[Budget]]</f>
        <v>-7725270</v>
      </c>
      <c r="U997">
        <f>YEAR(Table1[[#This Row],[Release Date]])</f>
        <v>2003</v>
      </c>
    </row>
    <row r="998" spans="1:21" x14ac:dyDescent="0.25">
      <c r="A998" t="s">
        <v>4004</v>
      </c>
      <c r="B998">
        <v>1</v>
      </c>
      <c r="C998" s="8">
        <v>38585</v>
      </c>
      <c r="D998" t="s">
        <v>28</v>
      </c>
      <c r="E998" t="s">
        <v>25</v>
      </c>
      <c r="F998" t="s">
        <v>19</v>
      </c>
      <c r="G998" t="s">
        <v>20</v>
      </c>
      <c r="H998" t="s">
        <v>38</v>
      </c>
      <c r="I998" t="s">
        <v>1089</v>
      </c>
      <c r="J998" t="s">
        <v>2806</v>
      </c>
      <c r="K998">
        <v>2000</v>
      </c>
      <c r="L998">
        <v>4590</v>
      </c>
      <c r="M998">
        <v>571</v>
      </c>
      <c r="N998">
        <v>19000</v>
      </c>
      <c r="O998">
        <v>6.8</v>
      </c>
      <c r="P998">
        <v>238</v>
      </c>
      <c r="Q998">
        <v>96</v>
      </c>
      <c r="R998">
        <v>322157</v>
      </c>
      <c r="S998">
        <v>2500000</v>
      </c>
      <c r="T998">
        <f>Table1[[#This Row],[Gross Revenue]]-Table1[[#This Row],[Budget]]</f>
        <v>-2177843</v>
      </c>
      <c r="U998">
        <f>YEAR(Table1[[#This Row],[Release Date]])</f>
        <v>2005</v>
      </c>
    </row>
    <row r="999" spans="1:21" x14ac:dyDescent="0.25">
      <c r="A999" t="s">
        <v>4993</v>
      </c>
      <c r="B999">
        <v>1</v>
      </c>
      <c r="C999" s="8">
        <v>39189</v>
      </c>
      <c r="D999" t="s">
        <v>28</v>
      </c>
      <c r="E999" t="s">
        <v>32</v>
      </c>
      <c r="F999" t="s">
        <v>19</v>
      </c>
      <c r="G999" t="s">
        <v>20</v>
      </c>
      <c r="H999" t="s">
        <v>43</v>
      </c>
      <c r="I999" t="s">
        <v>2656</v>
      </c>
      <c r="J999" t="s">
        <v>2806</v>
      </c>
      <c r="K999">
        <v>14000</v>
      </c>
      <c r="L999">
        <v>32438</v>
      </c>
      <c r="M999">
        <v>571</v>
      </c>
      <c r="N999">
        <v>96000</v>
      </c>
      <c r="O999">
        <v>8.1</v>
      </c>
      <c r="P999">
        <v>653</v>
      </c>
      <c r="Q999">
        <v>121</v>
      </c>
      <c r="R999">
        <v>333130696</v>
      </c>
      <c r="S999">
        <v>170000000</v>
      </c>
      <c r="T999">
        <f>Table1[[#This Row],[Gross Revenue]]-Table1[[#This Row],[Budget]]</f>
        <v>163130696</v>
      </c>
      <c r="U999">
        <f>YEAR(Table1[[#This Row],[Release Date]])</f>
        <v>2007</v>
      </c>
    </row>
    <row r="1000" spans="1:21" x14ac:dyDescent="0.25">
      <c r="A1000" t="s">
        <v>1056</v>
      </c>
      <c r="B1000">
        <v>1</v>
      </c>
      <c r="C1000" s="8">
        <v>36957</v>
      </c>
      <c r="D1000" t="s">
        <v>28</v>
      </c>
      <c r="E1000" t="s">
        <v>32</v>
      </c>
      <c r="F1000" t="s">
        <v>19</v>
      </c>
      <c r="G1000" t="s">
        <v>20</v>
      </c>
      <c r="H1000" t="s">
        <v>38</v>
      </c>
      <c r="I1000" t="s">
        <v>1057</v>
      </c>
      <c r="J1000" t="s">
        <v>1058</v>
      </c>
      <c r="K1000">
        <v>1000</v>
      </c>
      <c r="L1000">
        <v>3050</v>
      </c>
      <c r="M1000">
        <v>52</v>
      </c>
      <c r="N1000">
        <v>0</v>
      </c>
      <c r="O1000">
        <v>4.4000000000000004</v>
      </c>
      <c r="P1000">
        <v>205</v>
      </c>
      <c r="Q1000">
        <v>85</v>
      </c>
      <c r="R1000">
        <v>12610731</v>
      </c>
      <c r="S1000">
        <v>11000000</v>
      </c>
      <c r="T1000">
        <f>Table1[[#This Row],[Gross Revenue]]-Table1[[#This Row],[Budget]]</f>
        <v>1610731</v>
      </c>
      <c r="U1000">
        <f>YEAR(Table1[[#This Row],[Release Date]])</f>
        <v>2001</v>
      </c>
    </row>
    <row r="1001" spans="1:21" x14ac:dyDescent="0.25">
      <c r="A1001" t="s">
        <v>2521</v>
      </c>
      <c r="B1001">
        <v>1</v>
      </c>
      <c r="C1001" s="8">
        <v>37742</v>
      </c>
      <c r="D1001" t="s">
        <v>28</v>
      </c>
      <c r="E1001" t="s">
        <v>22</v>
      </c>
      <c r="F1001" t="s">
        <v>19</v>
      </c>
      <c r="G1001" t="s">
        <v>35</v>
      </c>
      <c r="H1001" t="s">
        <v>43</v>
      </c>
      <c r="I1001" t="s">
        <v>2522</v>
      </c>
      <c r="J1001" t="s">
        <v>131</v>
      </c>
      <c r="K1001">
        <v>898</v>
      </c>
      <c r="L1001">
        <v>2096</v>
      </c>
      <c r="M1001">
        <v>133</v>
      </c>
      <c r="N1001">
        <v>356</v>
      </c>
      <c r="O1001">
        <v>6.7</v>
      </c>
      <c r="P1001">
        <v>64</v>
      </c>
      <c r="Q1001">
        <v>135</v>
      </c>
      <c r="R1001">
        <v>1666262</v>
      </c>
      <c r="S1001">
        <v>16000000</v>
      </c>
      <c r="T1001">
        <f>Table1[[#This Row],[Gross Revenue]]-Table1[[#This Row],[Budget]]</f>
        <v>-14333738</v>
      </c>
      <c r="U1001">
        <f>YEAR(Table1[[#This Row],[Release Date]])</f>
        <v>2003</v>
      </c>
    </row>
    <row r="1002" spans="1:21" x14ac:dyDescent="0.25">
      <c r="A1002" t="s">
        <v>2118</v>
      </c>
      <c r="B1002">
        <v>1</v>
      </c>
      <c r="C1002" s="8">
        <v>37525</v>
      </c>
      <c r="D1002" t="s">
        <v>28</v>
      </c>
      <c r="E1002" t="s">
        <v>25</v>
      </c>
      <c r="F1002" t="s">
        <v>19</v>
      </c>
      <c r="G1002" t="s">
        <v>20</v>
      </c>
      <c r="H1002" t="s">
        <v>43</v>
      </c>
      <c r="I1002" t="s">
        <v>364</v>
      </c>
      <c r="J1002" t="s">
        <v>415</v>
      </c>
      <c r="K1002">
        <v>11000</v>
      </c>
      <c r="L1002">
        <v>12522</v>
      </c>
      <c r="M1002">
        <v>274</v>
      </c>
      <c r="N1002">
        <v>0</v>
      </c>
      <c r="O1002">
        <v>6.5</v>
      </c>
      <c r="P1002">
        <v>124</v>
      </c>
      <c r="Q1002">
        <v>131</v>
      </c>
      <c r="R1002">
        <v>42044321</v>
      </c>
      <c r="S1002">
        <v>80000000</v>
      </c>
      <c r="T1002">
        <f>Table1[[#This Row],[Gross Revenue]]-Table1[[#This Row],[Budget]]</f>
        <v>-37955679</v>
      </c>
      <c r="U1002">
        <f>YEAR(Table1[[#This Row],[Release Date]])</f>
        <v>2002</v>
      </c>
    </row>
    <row r="1003" spans="1:21" x14ac:dyDescent="0.25">
      <c r="A1003" t="s">
        <v>3892</v>
      </c>
      <c r="B1003">
        <v>1</v>
      </c>
      <c r="C1003" s="8">
        <v>38519</v>
      </c>
      <c r="D1003" t="s">
        <v>28</v>
      </c>
      <c r="E1003" t="s">
        <v>25</v>
      </c>
      <c r="F1003" t="s">
        <v>19</v>
      </c>
      <c r="G1003" t="s">
        <v>20</v>
      </c>
      <c r="H1003" t="s">
        <v>43</v>
      </c>
      <c r="I1003" t="s">
        <v>3893</v>
      </c>
      <c r="J1003" t="s">
        <v>415</v>
      </c>
      <c r="K1003">
        <v>273</v>
      </c>
      <c r="L1003">
        <v>993</v>
      </c>
      <c r="M1003">
        <v>274</v>
      </c>
      <c r="N1003">
        <v>0</v>
      </c>
      <c r="O1003">
        <v>5.3</v>
      </c>
      <c r="P1003">
        <v>168</v>
      </c>
      <c r="Q1003">
        <v>121</v>
      </c>
      <c r="R1003">
        <v>30212620</v>
      </c>
      <c r="S1003">
        <v>120000000</v>
      </c>
      <c r="T1003">
        <f>Table1[[#This Row],[Gross Revenue]]-Table1[[#This Row],[Budget]]</f>
        <v>-89787380</v>
      </c>
      <c r="U1003">
        <f>YEAR(Table1[[#This Row],[Release Date]])</f>
        <v>2005</v>
      </c>
    </row>
    <row r="1004" spans="1:21" x14ac:dyDescent="0.25">
      <c r="A1004" t="s">
        <v>4946</v>
      </c>
      <c r="B1004">
        <v>1</v>
      </c>
      <c r="C1004" s="8">
        <v>39158</v>
      </c>
      <c r="D1004" t="s">
        <v>28</v>
      </c>
      <c r="E1004" t="s">
        <v>22</v>
      </c>
      <c r="F1004" t="s">
        <v>19</v>
      </c>
      <c r="G1004" t="s">
        <v>20</v>
      </c>
      <c r="H1004" t="s">
        <v>43</v>
      </c>
      <c r="I1004" t="s">
        <v>965</v>
      </c>
      <c r="J1004" t="s">
        <v>4947</v>
      </c>
      <c r="K1004">
        <v>578</v>
      </c>
      <c r="L1004">
        <v>3382</v>
      </c>
      <c r="M1004">
        <v>0</v>
      </c>
      <c r="N1004">
        <v>0</v>
      </c>
      <c r="O1004">
        <v>4.4000000000000004</v>
      </c>
      <c r="P1004">
        <v>12</v>
      </c>
      <c r="Q1004">
        <v>99</v>
      </c>
      <c r="R1004">
        <v>830210</v>
      </c>
      <c r="S1004">
        <v>5000000</v>
      </c>
      <c r="T1004">
        <f>Table1[[#This Row],[Gross Revenue]]-Table1[[#This Row],[Budget]]</f>
        <v>-4169790</v>
      </c>
      <c r="U1004">
        <f>YEAR(Table1[[#This Row],[Release Date]])</f>
        <v>2007</v>
      </c>
    </row>
    <row r="1005" spans="1:21" x14ac:dyDescent="0.25">
      <c r="A1005" t="s">
        <v>1075</v>
      </c>
      <c r="B1005">
        <v>1</v>
      </c>
      <c r="C1005" s="8">
        <v>36967</v>
      </c>
      <c r="D1005" t="s">
        <v>28</v>
      </c>
      <c r="E1005" t="s">
        <v>25</v>
      </c>
      <c r="F1005" t="s">
        <v>19</v>
      </c>
      <c r="G1005" t="s">
        <v>20</v>
      </c>
      <c r="H1005" t="s">
        <v>43</v>
      </c>
      <c r="I1005" t="s">
        <v>928</v>
      </c>
      <c r="J1005" t="s">
        <v>427</v>
      </c>
      <c r="K1005">
        <v>20000</v>
      </c>
      <c r="L1005">
        <v>22209</v>
      </c>
      <c r="M1005">
        <v>446</v>
      </c>
      <c r="N1005">
        <v>0</v>
      </c>
      <c r="O1005">
        <v>6.4</v>
      </c>
      <c r="P1005">
        <v>125</v>
      </c>
      <c r="Q1005">
        <v>123</v>
      </c>
      <c r="R1005">
        <v>47095453</v>
      </c>
      <c r="S1005">
        <v>48000000</v>
      </c>
      <c r="T1005">
        <f>Table1[[#This Row],[Gross Revenue]]-Table1[[#This Row],[Budget]]</f>
        <v>-904547</v>
      </c>
      <c r="U1005">
        <f>YEAR(Table1[[#This Row],[Release Date]])</f>
        <v>2001</v>
      </c>
    </row>
    <row r="1006" spans="1:21" x14ac:dyDescent="0.25">
      <c r="A1006" t="s">
        <v>1706</v>
      </c>
      <c r="B1006">
        <v>1</v>
      </c>
      <c r="C1006" s="8">
        <v>37309</v>
      </c>
      <c r="D1006" t="s">
        <v>28</v>
      </c>
      <c r="E1006" t="s">
        <v>81</v>
      </c>
      <c r="F1006" t="s">
        <v>19</v>
      </c>
      <c r="G1006" t="s">
        <v>20</v>
      </c>
      <c r="H1006" t="s">
        <v>38</v>
      </c>
      <c r="I1006" t="s">
        <v>1707</v>
      </c>
      <c r="J1006" t="s">
        <v>427</v>
      </c>
      <c r="K1006">
        <v>1000</v>
      </c>
      <c r="L1006">
        <v>3969</v>
      </c>
      <c r="M1006">
        <v>446</v>
      </c>
      <c r="N1006">
        <v>11000</v>
      </c>
      <c r="O1006">
        <v>7.3</v>
      </c>
      <c r="P1006">
        <v>136</v>
      </c>
      <c r="Q1006">
        <v>91</v>
      </c>
      <c r="R1006">
        <v>51475962</v>
      </c>
      <c r="S1006">
        <v>30000000</v>
      </c>
      <c r="T1006">
        <f>Table1[[#This Row],[Gross Revenue]]-Table1[[#This Row],[Budget]]</f>
        <v>21475962</v>
      </c>
      <c r="U1006">
        <f>YEAR(Table1[[#This Row],[Release Date]])</f>
        <v>2002</v>
      </c>
    </row>
    <row r="1007" spans="1:21" x14ac:dyDescent="0.25">
      <c r="A1007" t="s">
        <v>2554</v>
      </c>
      <c r="B1007">
        <v>1</v>
      </c>
      <c r="C1007" s="8">
        <v>37759</v>
      </c>
      <c r="D1007" t="s">
        <v>28</v>
      </c>
      <c r="E1007" t="s">
        <v>31</v>
      </c>
      <c r="F1007" t="s">
        <v>19</v>
      </c>
      <c r="G1007" t="s">
        <v>20</v>
      </c>
      <c r="H1007" t="s">
        <v>43</v>
      </c>
      <c r="I1007" t="s">
        <v>2555</v>
      </c>
      <c r="J1007" t="s">
        <v>427</v>
      </c>
      <c r="K1007">
        <v>523</v>
      </c>
      <c r="L1007">
        <v>1383</v>
      </c>
      <c r="M1007">
        <v>446</v>
      </c>
      <c r="N1007">
        <v>11000</v>
      </c>
      <c r="O1007">
        <v>7.9</v>
      </c>
      <c r="P1007">
        <v>291</v>
      </c>
      <c r="Q1007">
        <v>153</v>
      </c>
      <c r="R1007">
        <v>119518352</v>
      </c>
      <c r="S1007">
        <v>28000000</v>
      </c>
      <c r="T1007">
        <f>Table1[[#This Row],[Gross Revenue]]-Table1[[#This Row],[Budget]]</f>
        <v>91518352</v>
      </c>
      <c r="U1007">
        <f>YEAR(Table1[[#This Row],[Release Date]])</f>
        <v>2003</v>
      </c>
    </row>
    <row r="1008" spans="1:21" x14ac:dyDescent="0.25">
      <c r="A1008" t="s">
        <v>2908</v>
      </c>
      <c r="B1008">
        <v>1</v>
      </c>
      <c r="C1008" s="8">
        <v>37957</v>
      </c>
      <c r="D1008" t="s">
        <v>28</v>
      </c>
      <c r="E1008" t="s">
        <v>30</v>
      </c>
      <c r="F1008" t="s">
        <v>19</v>
      </c>
      <c r="G1008" t="s">
        <v>20</v>
      </c>
      <c r="H1008" t="s">
        <v>38</v>
      </c>
      <c r="I1008" t="s">
        <v>282</v>
      </c>
      <c r="J1008" t="s">
        <v>427</v>
      </c>
      <c r="K1008">
        <v>23000</v>
      </c>
      <c r="L1008">
        <v>33548</v>
      </c>
      <c r="M1008">
        <v>446</v>
      </c>
      <c r="N1008">
        <v>0</v>
      </c>
      <c r="O1008">
        <v>7.8</v>
      </c>
      <c r="P1008">
        <v>295</v>
      </c>
      <c r="Q1008">
        <v>122</v>
      </c>
      <c r="R1008">
        <v>53574088</v>
      </c>
      <c r="S1008">
        <v>55000000</v>
      </c>
      <c r="T1008">
        <f>Table1[[#This Row],[Gross Revenue]]-Table1[[#This Row],[Budget]]</f>
        <v>-1425912</v>
      </c>
      <c r="U1008">
        <f>YEAR(Table1[[#This Row],[Release Date]])</f>
        <v>2003</v>
      </c>
    </row>
    <row r="1009" spans="1:21" x14ac:dyDescent="0.25">
      <c r="A1009" t="s">
        <v>3918</v>
      </c>
      <c r="B1009">
        <v>1</v>
      </c>
      <c r="C1009" s="8">
        <v>38533</v>
      </c>
      <c r="D1009" t="s">
        <v>28</v>
      </c>
      <c r="E1009" t="s">
        <v>32</v>
      </c>
      <c r="F1009" t="s">
        <v>19</v>
      </c>
      <c r="G1009" t="s">
        <v>20</v>
      </c>
      <c r="H1009" t="s">
        <v>43</v>
      </c>
      <c r="I1009" t="s">
        <v>108</v>
      </c>
      <c r="J1009" t="s">
        <v>427</v>
      </c>
      <c r="K1009">
        <v>10000</v>
      </c>
      <c r="L1009">
        <v>12731</v>
      </c>
      <c r="M1009">
        <v>446</v>
      </c>
      <c r="N1009">
        <v>11000</v>
      </c>
      <c r="O1009">
        <v>6.3</v>
      </c>
      <c r="P1009">
        <v>283</v>
      </c>
      <c r="Q1009">
        <v>117</v>
      </c>
      <c r="R1009">
        <v>76418654</v>
      </c>
      <c r="S1009">
        <v>117000000</v>
      </c>
      <c r="T1009">
        <f>Table1[[#This Row],[Gross Revenue]]-Table1[[#This Row],[Budget]]</f>
        <v>-40581346</v>
      </c>
      <c r="U1009">
        <f>YEAR(Table1[[#This Row],[Release Date]])</f>
        <v>2005</v>
      </c>
    </row>
    <row r="1010" spans="1:21" x14ac:dyDescent="0.25">
      <c r="A1010" t="s">
        <v>4896</v>
      </c>
      <c r="B1010">
        <v>1</v>
      </c>
      <c r="C1010" s="8">
        <v>39127</v>
      </c>
      <c r="D1010" t="s">
        <v>28</v>
      </c>
      <c r="E1010" t="s">
        <v>32</v>
      </c>
      <c r="F1010" t="s">
        <v>19</v>
      </c>
      <c r="G1010" t="s">
        <v>20</v>
      </c>
      <c r="H1010" t="s">
        <v>43</v>
      </c>
      <c r="I1010" t="s">
        <v>928</v>
      </c>
      <c r="J1010" t="s">
        <v>427</v>
      </c>
      <c r="K1010">
        <v>20000</v>
      </c>
      <c r="L1010">
        <v>23755</v>
      </c>
      <c r="M1010">
        <v>446</v>
      </c>
      <c r="N1010">
        <v>68000</v>
      </c>
      <c r="O1010">
        <v>6.7</v>
      </c>
      <c r="P1010">
        <v>440</v>
      </c>
      <c r="Q1010">
        <v>138</v>
      </c>
      <c r="R1010">
        <v>132550960</v>
      </c>
      <c r="S1010">
        <v>120000000</v>
      </c>
      <c r="T1010">
        <f>Table1[[#This Row],[Gross Revenue]]-Table1[[#This Row],[Budget]]</f>
        <v>12550960</v>
      </c>
      <c r="U1010">
        <f>YEAR(Table1[[#This Row],[Release Date]])</f>
        <v>2007</v>
      </c>
    </row>
    <row r="1011" spans="1:21" x14ac:dyDescent="0.25">
      <c r="A1011" t="s">
        <v>3294</v>
      </c>
      <c r="B1011">
        <v>1</v>
      </c>
      <c r="C1011" s="8">
        <v>38176</v>
      </c>
      <c r="D1011" t="s">
        <v>28</v>
      </c>
      <c r="E1011" t="s">
        <v>31</v>
      </c>
      <c r="F1011" t="s">
        <v>19</v>
      </c>
      <c r="G1011" t="s">
        <v>35</v>
      </c>
      <c r="H1011" t="s">
        <v>43</v>
      </c>
      <c r="I1011" t="s">
        <v>3295</v>
      </c>
      <c r="J1011" t="s">
        <v>3296</v>
      </c>
      <c r="K1011">
        <v>41</v>
      </c>
      <c r="L1011">
        <v>68</v>
      </c>
      <c r="M1011">
        <v>120</v>
      </c>
      <c r="N1011">
        <v>0</v>
      </c>
      <c r="O1011">
        <v>7.8</v>
      </c>
      <c r="P1011">
        <v>194</v>
      </c>
      <c r="Q1011">
        <v>90</v>
      </c>
      <c r="R1011">
        <v>2957978</v>
      </c>
      <c r="S1011">
        <v>1000000</v>
      </c>
      <c r="T1011">
        <f>Table1[[#This Row],[Gross Revenue]]-Table1[[#This Row],[Budget]]</f>
        <v>1957978</v>
      </c>
      <c r="U1011">
        <f>YEAR(Table1[[#This Row],[Release Date]])</f>
        <v>2004</v>
      </c>
    </row>
    <row r="1012" spans="1:21" x14ac:dyDescent="0.25">
      <c r="A1012" t="s">
        <v>5127</v>
      </c>
      <c r="B1012">
        <v>1</v>
      </c>
      <c r="C1012" s="8">
        <v>39273</v>
      </c>
      <c r="D1012" t="s">
        <v>28</v>
      </c>
      <c r="E1012" t="s">
        <v>31</v>
      </c>
      <c r="F1012" t="s">
        <v>19</v>
      </c>
      <c r="G1012" t="s">
        <v>35</v>
      </c>
      <c r="H1012" t="s">
        <v>43</v>
      </c>
      <c r="I1012" t="s">
        <v>2979</v>
      </c>
      <c r="J1012" t="s">
        <v>3296</v>
      </c>
      <c r="K1012">
        <v>13000</v>
      </c>
      <c r="L1012">
        <v>14100</v>
      </c>
      <c r="M1012">
        <v>120</v>
      </c>
      <c r="N1012">
        <v>90000</v>
      </c>
      <c r="O1012">
        <v>7.7</v>
      </c>
      <c r="P1012">
        <v>419</v>
      </c>
      <c r="Q1012">
        <v>123</v>
      </c>
      <c r="R1012">
        <v>35887263</v>
      </c>
      <c r="S1012">
        <v>15000000</v>
      </c>
      <c r="T1012">
        <f>Table1[[#This Row],[Gross Revenue]]-Table1[[#This Row],[Budget]]</f>
        <v>20887263</v>
      </c>
      <c r="U1012">
        <f>YEAR(Table1[[#This Row],[Release Date]])</f>
        <v>2007</v>
      </c>
    </row>
    <row r="1013" spans="1:21" x14ac:dyDescent="0.25">
      <c r="A1013" t="s">
        <v>4489</v>
      </c>
      <c r="B1013">
        <v>1</v>
      </c>
      <c r="C1013" s="8">
        <v>38877</v>
      </c>
      <c r="D1013" t="s">
        <v>28</v>
      </c>
      <c r="E1013" t="s">
        <v>32</v>
      </c>
      <c r="F1013" t="s">
        <v>19</v>
      </c>
      <c r="G1013" t="s">
        <v>48</v>
      </c>
      <c r="H1013" t="s">
        <v>43</v>
      </c>
      <c r="I1013" t="s">
        <v>3611</v>
      </c>
      <c r="J1013" t="s">
        <v>4490</v>
      </c>
      <c r="K1013">
        <v>788</v>
      </c>
      <c r="L1013">
        <v>1414</v>
      </c>
      <c r="M1013">
        <v>4</v>
      </c>
      <c r="N1013">
        <v>10000</v>
      </c>
      <c r="O1013">
        <v>6.1</v>
      </c>
      <c r="P1013">
        <v>289</v>
      </c>
      <c r="Q1013">
        <v>95</v>
      </c>
      <c r="R1013">
        <v>14291570</v>
      </c>
      <c r="S1013">
        <v>20000000</v>
      </c>
      <c r="T1013">
        <f>Table1[[#This Row],[Gross Revenue]]-Table1[[#This Row],[Budget]]</f>
        <v>-5708430</v>
      </c>
      <c r="U1013">
        <f>YEAR(Table1[[#This Row],[Release Date]])</f>
        <v>2006</v>
      </c>
    </row>
    <row r="1014" spans="1:21" x14ac:dyDescent="0.25">
      <c r="A1014" t="s">
        <v>2547</v>
      </c>
      <c r="B1014">
        <v>1</v>
      </c>
      <c r="C1014" s="8">
        <v>37755</v>
      </c>
      <c r="D1014" t="s">
        <v>28</v>
      </c>
      <c r="E1014" t="s">
        <v>32</v>
      </c>
      <c r="F1014" t="s">
        <v>19</v>
      </c>
      <c r="G1014" t="s">
        <v>20</v>
      </c>
      <c r="H1014" t="s">
        <v>38</v>
      </c>
      <c r="I1014" t="s">
        <v>376</v>
      </c>
      <c r="J1014" t="s">
        <v>2548</v>
      </c>
      <c r="K1014">
        <v>20000</v>
      </c>
      <c r="L1014">
        <v>22417</v>
      </c>
      <c r="M1014">
        <v>160</v>
      </c>
      <c r="N1014">
        <v>48000</v>
      </c>
      <c r="O1014">
        <v>8.1999999999999993</v>
      </c>
      <c r="P1014">
        <v>525</v>
      </c>
      <c r="Q1014">
        <v>132</v>
      </c>
      <c r="R1014">
        <v>70496802</v>
      </c>
      <c r="S1014">
        <v>54000000</v>
      </c>
      <c r="T1014">
        <f>Table1[[#This Row],[Gross Revenue]]-Table1[[#This Row],[Budget]]</f>
        <v>16496802</v>
      </c>
      <c r="U1014">
        <f>YEAR(Table1[[#This Row],[Release Date]])</f>
        <v>2003</v>
      </c>
    </row>
    <row r="1015" spans="1:21" x14ac:dyDescent="0.25">
      <c r="A1015" t="s">
        <v>3668</v>
      </c>
      <c r="B1015">
        <v>1</v>
      </c>
      <c r="C1015" s="8">
        <v>38389</v>
      </c>
      <c r="D1015" t="s">
        <v>28</v>
      </c>
      <c r="E1015" t="s">
        <v>32</v>
      </c>
      <c r="F1015" t="s">
        <v>19</v>
      </c>
      <c r="G1015" t="s">
        <v>20</v>
      </c>
      <c r="H1015" t="s">
        <v>38</v>
      </c>
      <c r="I1015" t="s">
        <v>3669</v>
      </c>
      <c r="J1015" t="s">
        <v>2548</v>
      </c>
      <c r="K1015">
        <v>330</v>
      </c>
      <c r="L1015">
        <v>701</v>
      </c>
      <c r="M1015">
        <v>160</v>
      </c>
      <c r="N1015">
        <v>0</v>
      </c>
      <c r="O1015">
        <v>6.4</v>
      </c>
      <c r="P1015">
        <v>235</v>
      </c>
      <c r="Q1015">
        <v>99</v>
      </c>
      <c r="R1015">
        <v>38105077</v>
      </c>
      <c r="S1015">
        <v>40000000</v>
      </c>
      <c r="T1015">
        <f>Table1[[#This Row],[Gross Revenue]]-Table1[[#This Row],[Budget]]</f>
        <v>-1894923</v>
      </c>
      <c r="U1015">
        <f>YEAR(Table1[[#This Row],[Release Date]])</f>
        <v>2005</v>
      </c>
    </row>
    <row r="1016" spans="1:21" x14ac:dyDescent="0.25">
      <c r="A1016" t="s">
        <v>4620</v>
      </c>
      <c r="B1016">
        <v>1</v>
      </c>
      <c r="C1016" s="8">
        <v>38957</v>
      </c>
      <c r="D1016" t="s">
        <v>28</v>
      </c>
      <c r="E1016" t="s">
        <v>18</v>
      </c>
      <c r="F1016" t="s">
        <v>19</v>
      </c>
      <c r="G1016" t="s">
        <v>20</v>
      </c>
      <c r="H1016" t="s">
        <v>38</v>
      </c>
      <c r="I1016" t="s">
        <v>4621</v>
      </c>
      <c r="J1016" t="s">
        <v>2548</v>
      </c>
      <c r="K1016">
        <v>771</v>
      </c>
      <c r="L1016">
        <v>2356</v>
      </c>
      <c r="M1016">
        <v>160</v>
      </c>
      <c r="N1016">
        <v>35000</v>
      </c>
      <c r="O1016">
        <v>6.4</v>
      </c>
      <c r="P1016">
        <v>265</v>
      </c>
      <c r="Q1016">
        <v>110</v>
      </c>
      <c r="R1016">
        <v>16005978</v>
      </c>
      <c r="S1016">
        <v>26000000</v>
      </c>
      <c r="T1016">
        <f>Table1[[#This Row],[Gross Revenue]]-Table1[[#This Row],[Budget]]</f>
        <v>-9994022</v>
      </c>
      <c r="U1016">
        <f>YEAR(Table1[[#This Row],[Release Date]])</f>
        <v>2006</v>
      </c>
    </row>
    <row r="1017" spans="1:21" x14ac:dyDescent="0.25">
      <c r="A1017" t="s">
        <v>3458</v>
      </c>
      <c r="B1017">
        <v>1</v>
      </c>
      <c r="C1017" s="8">
        <v>38271</v>
      </c>
      <c r="D1017" t="s">
        <v>28</v>
      </c>
      <c r="E1017" t="s">
        <v>22</v>
      </c>
      <c r="F1017" t="s">
        <v>19</v>
      </c>
      <c r="G1017" t="s">
        <v>20</v>
      </c>
      <c r="H1017" t="s">
        <v>38</v>
      </c>
      <c r="I1017" t="s">
        <v>2338</v>
      </c>
      <c r="J1017" t="s">
        <v>3459</v>
      </c>
      <c r="K1017">
        <v>87000</v>
      </c>
      <c r="L1017">
        <v>89263</v>
      </c>
      <c r="M1017">
        <v>7</v>
      </c>
      <c r="N1017">
        <v>371</v>
      </c>
      <c r="O1017">
        <v>6.7</v>
      </c>
      <c r="P1017">
        <v>46</v>
      </c>
      <c r="Q1017">
        <v>90</v>
      </c>
      <c r="R1017">
        <v>52166</v>
      </c>
      <c r="S1017">
        <v>2000000</v>
      </c>
      <c r="T1017">
        <f>Table1[[#This Row],[Gross Revenue]]-Table1[[#This Row],[Budget]]</f>
        <v>-1947834</v>
      </c>
      <c r="U1017">
        <f>YEAR(Table1[[#This Row],[Release Date]])</f>
        <v>2004</v>
      </c>
    </row>
    <row r="1018" spans="1:21" x14ac:dyDescent="0.25">
      <c r="A1018" t="s">
        <v>4888</v>
      </c>
      <c r="B1018">
        <v>1</v>
      </c>
      <c r="C1018" s="8">
        <v>39123</v>
      </c>
      <c r="D1018" t="s">
        <v>28</v>
      </c>
      <c r="E1018" t="s">
        <v>25</v>
      </c>
      <c r="F1018" t="s">
        <v>19</v>
      </c>
      <c r="G1018" t="s">
        <v>20</v>
      </c>
      <c r="H1018" t="s">
        <v>38</v>
      </c>
      <c r="I1018" t="s">
        <v>4311</v>
      </c>
      <c r="J1018" t="s">
        <v>4889</v>
      </c>
      <c r="K1018">
        <v>8000</v>
      </c>
      <c r="L1018">
        <v>10040</v>
      </c>
      <c r="M1018">
        <v>53</v>
      </c>
      <c r="N1018">
        <v>10000</v>
      </c>
      <c r="O1018">
        <v>7.1</v>
      </c>
      <c r="P1018">
        <v>220</v>
      </c>
      <c r="Q1018">
        <v>95</v>
      </c>
      <c r="R1018">
        <v>6851969</v>
      </c>
      <c r="S1018">
        <v>2500000</v>
      </c>
      <c r="T1018">
        <f>Table1[[#This Row],[Gross Revenue]]-Table1[[#This Row],[Budget]]</f>
        <v>4351969</v>
      </c>
      <c r="U1018">
        <f>YEAR(Table1[[#This Row],[Release Date]])</f>
        <v>2007</v>
      </c>
    </row>
    <row r="1019" spans="1:21" x14ac:dyDescent="0.25">
      <c r="A1019" t="s">
        <v>1036</v>
      </c>
      <c r="B1019">
        <v>1</v>
      </c>
      <c r="C1019" s="8">
        <v>36946</v>
      </c>
      <c r="D1019" t="s">
        <v>28</v>
      </c>
      <c r="E1019" t="s">
        <v>25</v>
      </c>
      <c r="F1019" t="s">
        <v>19</v>
      </c>
      <c r="G1019" t="s">
        <v>20</v>
      </c>
      <c r="H1019" t="s">
        <v>38</v>
      </c>
      <c r="I1019" t="s">
        <v>555</v>
      </c>
      <c r="J1019" t="s">
        <v>463</v>
      </c>
      <c r="K1019">
        <v>4000</v>
      </c>
      <c r="L1019">
        <v>6776</v>
      </c>
      <c r="M1019">
        <v>56</v>
      </c>
      <c r="N1019">
        <v>113</v>
      </c>
      <c r="O1019">
        <v>4.9000000000000004</v>
      </c>
      <c r="P1019">
        <v>27</v>
      </c>
      <c r="Q1019">
        <v>99</v>
      </c>
      <c r="R1019">
        <v>56007</v>
      </c>
      <c r="S1019">
        <v>5500000</v>
      </c>
      <c r="T1019">
        <f>Table1[[#This Row],[Gross Revenue]]-Table1[[#This Row],[Budget]]</f>
        <v>-5443993</v>
      </c>
      <c r="U1019">
        <f>YEAR(Table1[[#This Row],[Release Date]])</f>
        <v>2001</v>
      </c>
    </row>
    <row r="1020" spans="1:21" x14ac:dyDescent="0.25">
      <c r="A1020" t="s">
        <v>2091</v>
      </c>
      <c r="B1020">
        <v>1</v>
      </c>
      <c r="C1020" s="8">
        <v>37512</v>
      </c>
      <c r="D1020" t="s">
        <v>28</v>
      </c>
      <c r="E1020" t="s">
        <v>37</v>
      </c>
      <c r="F1020" t="s">
        <v>19</v>
      </c>
      <c r="G1020" t="s">
        <v>20</v>
      </c>
      <c r="H1020" t="s">
        <v>38</v>
      </c>
      <c r="I1020" t="s">
        <v>2092</v>
      </c>
      <c r="J1020" t="s">
        <v>2093</v>
      </c>
      <c r="K1020">
        <v>2000</v>
      </c>
      <c r="L1020">
        <v>5161</v>
      </c>
      <c r="M1020">
        <v>0</v>
      </c>
      <c r="N1020">
        <v>0</v>
      </c>
      <c r="O1020">
        <v>7.7</v>
      </c>
      <c r="P1020">
        <v>287</v>
      </c>
      <c r="Q1020">
        <v>103</v>
      </c>
      <c r="R1020">
        <v>55153403</v>
      </c>
      <c r="S1020">
        <v>1200000</v>
      </c>
      <c r="T1020">
        <f>Table1[[#This Row],[Gross Revenue]]-Table1[[#This Row],[Budget]]</f>
        <v>53953403</v>
      </c>
      <c r="U1020">
        <f>YEAR(Table1[[#This Row],[Release Date]])</f>
        <v>2002</v>
      </c>
    </row>
    <row r="1021" spans="1:21" x14ac:dyDescent="0.25">
      <c r="A1021" t="s">
        <v>2966</v>
      </c>
      <c r="B1021">
        <v>1</v>
      </c>
      <c r="C1021" s="8">
        <v>37986</v>
      </c>
      <c r="D1021" t="s">
        <v>28</v>
      </c>
      <c r="E1021" t="s">
        <v>32</v>
      </c>
      <c r="F1021" t="s">
        <v>19</v>
      </c>
      <c r="G1021" t="s">
        <v>20</v>
      </c>
      <c r="H1021" t="s">
        <v>38</v>
      </c>
      <c r="I1021" t="s">
        <v>2967</v>
      </c>
      <c r="J1021" t="s">
        <v>2093</v>
      </c>
      <c r="K1021">
        <v>856</v>
      </c>
      <c r="L1021">
        <v>3309</v>
      </c>
      <c r="M1021">
        <v>0</v>
      </c>
      <c r="N1021">
        <v>0</v>
      </c>
      <c r="O1021">
        <v>6.8</v>
      </c>
      <c r="P1021">
        <v>166</v>
      </c>
      <c r="Q1021">
        <v>111</v>
      </c>
      <c r="R1021">
        <v>9525276</v>
      </c>
      <c r="S1021">
        <v>20000000</v>
      </c>
      <c r="T1021">
        <f>Table1[[#This Row],[Gross Revenue]]-Table1[[#This Row],[Budget]]</f>
        <v>-10474724</v>
      </c>
      <c r="U1021">
        <f>YEAR(Table1[[#This Row],[Release Date]])</f>
        <v>2003</v>
      </c>
    </row>
    <row r="1022" spans="1:21" x14ac:dyDescent="0.25">
      <c r="A1022" t="s">
        <v>3905</v>
      </c>
      <c r="B1022">
        <v>1</v>
      </c>
      <c r="C1022" s="8">
        <v>38525</v>
      </c>
      <c r="D1022" t="s">
        <v>28</v>
      </c>
      <c r="E1022" t="s">
        <v>87</v>
      </c>
      <c r="F1022" t="s">
        <v>19</v>
      </c>
      <c r="G1022" t="s">
        <v>20</v>
      </c>
      <c r="H1022" t="s">
        <v>43</v>
      </c>
      <c r="I1022" t="s">
        <v>2809</v>
      </c>
      <c r="J1022" t="s">
        <v>2093</v>
      </c>
      <c r="K1022">
        <v>852</v>
      </c>
      <c r="L1022">
        <v>3030</v>
      </c>
      <c r="M1022">
        <v>0</v>
      </c>
      <c r="N1022">
        <v>60000</v>
      </c>
      <c r="O1022">
        <v>6.8</v>
      </c>
      <c r="P1022">
        <v>445</v>
      </c>
      <c r="Q1022">
        <v>103</v>
      </c>
      <c r="R1022">
        <v>53991137</v>
      </c>
      <c r="S1022">
        <v>1500000</v>
      </c>
      <c r="T1022">
        <f>Table1[[#This Row],[Gross Revenue]]-Table1[[#This Row],[Budget]]</f>
        <v>52491137</v>
      </c>
      <c r="U1022">
        <f>YEAR(Table1[[#This Row],[Release Date]])</f>
        <v>2005</v>
      </c>
    </row>
    <row r="1023" spans="1:21" x14ac:dyDescent="0.25">
      <c r="A1023" t="s">
        <v>4761</v>
      </c>
      <c r="B1023">
        <v>1</v>
      </c>
      <c r="C1023" s="8">
        <v>39039</v>
      </c>
      <c r="D1023" t="s">
        <v>28</v>
      </c>
      <c r="E1023" t="s">
        <v>87</v>
      </c>
      <c r="F1023" t="s">
        <v>19</v>
      </c>
      <c r="G1023" t="s">
        <v>20</v>
      </c>
      <c r="H1023" t="s">
        <v>43</v>
      </c>
      <c r="I1023" t="s">
        <v>2809</v>
      </c>
      <c r="J1023" t="s">
        <v>2093</v>
      </c>
      <c r="K1023">
        <v>852</v>
      </c>
      <c r="L1023">
        <v>2975</v>
      </c>
      <c r="M1023">
        <v>0</v>
      </c>
      <c r="N1023">
        <v>35000</v>
      </c>
      <c r="O1023">
        <v>6.6</v>
      </c>
      <c r="P1023">
        <v>318</v>
      </c>
      <c r="Q1023">
        <v>106</v>
      </c>
      <c r="R1023">
        <v>83574831</v>
      </c>
      <c r="S1023">
        <v>5000000</v>
      </c>
      <c r="T1023">
        <f>Table1[[#This Row],[Gross Revenue]]-Table1[[#This Row],[Budget]]</f>
        <v>78574831</v>
      </c>
      <c r="U1023">
        <f>YEAR(Table1[[#This Row],[Release Date]])</f>
        <v>2006</v>
      </c>
    </row>
    <row r="1024" spans="1:21" x14ac:dyDescent="0.25">
      <c r="A1024" t="s">
        <v>4846</v>
      </c>
      <c r="B1024">
        <v>1</v>
      </c>
      <c r="C1024" s="8">
        <v>39097</v>
      </c>
      <c r="D1024" t="s">
        <v>28</v>
      </c>
      <c r="E1024" t="s">
        <v>37</v>
      </c>
      <c r="F1024" t="s">
        <v>19</v>
      </c>
      <c r="G1024" t="s">
        <v>20</v>
      </c>
      <c r="H1024" t="s">
        <v>38</v>
      </c>
      <c r="I1024" t="s">
        <v>4443</v>
      </c>
      <c r="J1024" t="s">
        <v>2093</v>
      </c>
      <c r="K1024">
        <v>6000</v>
      </c>
      <c r="L1024">
        <v>9049</v>
      </c>
      <c r="M1024">
        <v>0</v>
      </c>
      <c r="N1024">
        <v>131000</v>
      </c>
      <c r="O1024">
        <v>7.5</v>
      </c>
      <c r="P1024">
        <v>511</v>
      </c>
      <c r="Q1024">
        <v>112</v>
      </c>
      <c r="R1024">
        <v>137387272</v>
      </c>
      <c r="S1024">
        <v>20000000</v>
      </c>
      <c r="T1024">
        <f>Table1[[#This Row],[Gross Revenue]]-Table1[[#This Row],[Budget]]</f>
        <v>117387272</v>
      </c>
      <c r="U1024">
        <f>YEAR(Table1[[#This Row],[Release Date]])</f>
        <v>2007</v>
      </c>
    </row>
    <row r="1025" spans="1:21" x14ac:dyDescent="0.25">
      <c r="A1025" t="s">
        <v>5217</v>
      </c>
      <c r="B1025">
        <v>1</v>
      </c>
      <c r="C1025" s="8">
        <v>39327</v>
      </c>
      <c r="D1025" t="s">
        <v>28</v>
      </c>
      <c r="E1025" t="s">
        <v>32</v>
      </c>
      <c r="F1025" t="s">
        <v>19</v>
      </c>
      <c r="G1025" t="s">
        <v>20</v>
      </c>
      <c r="H1025" t="s">
        <v>43</v>
      </c>
      <c r="I1025" t="s">
        <v>497</v>
      </c>
      <c r="J1025" t="s">
        <v>2093</v>
      </c>
      <c r="K1025">
        <v>26000</v>
      </c>
      <c r="L1025">
        <v>79150</v>
      </c>
      <c r="M1025">
        <v>0</v>
      </c>
      <c r="N1025">
        <v>94000</v>
      </c>
      <c r="O1025">
        <v>7.2</v>
      </c>
      <c r="P1025">
        <v>424</v>
      </c>
      <c r="Q1025">
        <v>140</v>
      </c>
      <c r="R1025">
        <v>350034110</v>
      </c>
      <c r="S1025">
        <v>190000000</v>
      </c>
      <c r="T1025">
        <f>Table1[[#This Row],[Gross Revenue]]-Table1[[#This Row],[Budget]]</f>
        <v>160034110</v>
      </c>
      <c r="U1025">
        <f>YEAR(Table1[[#This Row],[Release Date]])</f>
        <v>2007</v>
      </c>
    </row>
    <row r="1026" spans="1:21" x14ac:dyDescent="0.25">
      <c r="A1026" t="s">
        <v>4633</v>
      </c>
      <c r="B1026">
        <v>1</v>
      </c>
      <c r="C1026" s="8">
        <v>38963</v>
      </c>
      <c r="D1026" t="s">
        <v>28</v>
      </c>
      <c r="E1026" t="s">
        <v>22</v>
      </c>
      <c r="F1026" t="s">
        <v>19</v>
      </c>
      <c r="G1026" t="s">
        <v>35</v>
      </c>
      <c r="H1026" t="s">
        <v>43</v>
      </c>
      <c r="I1026" t="s">
        <v>1035</v>
      </c>
      <c r="J1026" t="s">
        <v>4634</v>
      </c>
      <c r="K1026">
        <v>11000</v>
      </c>
      <c r="L1026">
        <v>11946</v>
      </c>
      <c r="M1026">
        <v>43</v>
      </c>
      <c r="N1026">
        <v>29000</v>
      </c>
      <c r="O1026">
        <v>6.4</v>
      </c>
      <c r="P1026">
        <v>462</v>
      </c>
      <c r="Q1026">
        <v>95</v>
      </c>
      <c r="R1026">
        <v>54322273</v>
      </c>
      <c r="S1026">
        <v>17000000</v>
      </c>
      <c r="T1026">
        <f>Table1[[#This Row],[Gross Revenue]]-Table1[[#This Row],[Budget]]</f>
        <v>37322273</v>
      </c>
      <c r="U1026">
        <f>YEAR(Table1[[#This Row],[Release Date]])</f>
        <v>2006</v>
      </c>
    </row>
    <row r="1027" spans="1:21" x14ac:dyDescent="0.25">
      <c r="A1027" t="s">
        <v>698</v>
      </c>
      <c r="B1027">
        <v>1</v>
      </c>
      <c r="C1027" s="8">
        <v>36770</v>
      </c>
      <c r="D1027" t="s">
        <v>28</v>
      </c>
      <c r="E1027" t="s">
        <v>37</v>
      </c>
      <c r="F1027" t="s">
        <v>19</v>
      </c>
      <c r="G1027" t="s">
        <v>20</v>
      </c>
      <c r="H1027" t="s">
        <v>38</v>
      </c>
      <c r="I1027" t="s">
        <v>699</v>
      </c>
      <c r="J1027" t="s">
        <v>700</v>
      </c>
      <c r="K1027">
        <v>1000</v>
      </c>
      <c r="L1027">
        <v>3345</v>
      </c>
      <c r="M1027">
        <v>70</v>
      </c>
      <c r="N1027">
        <v>0</v>
      </c>
      <c r="O1027">
        <v>6.7</v>
      </c>
      <c r="P1027">
        <v>211</v>
      </c>
      <c r="Q1027">
        <v>98</v>
      </c>
      <c r="R1027">
        <v>53302314</v>
      </c>
      <c r="S1027">
        <v>23000000</v>
      </c>
      <c r="T1027">
        <f>Table1[[#This Row],[Gross Revenue]]-Table1[[#This Row],[Budget]]</f>
        <v>30302314</v>
      </c>
      <c r="U1027">
        <f>YEAR(Table1[[#This Row],[Release Date]])</f>
        <v>2000</v>
      </c>
    </row>
    <row r="1028" spans="1:21" x14ac:dyDescent="0.25">
      <c r="A1028" t="s">
        <v>1228</v>
      </c>
      <c r="B1028">
        <v>1</v>
      </c>
      <c r="C1028" s="8">
        <v>37042</v>
      </c>
      <c r="D1028" t="s">
        <v>28</v>
      </c>
      <c r="E1028" t="s">
        <v>32</v>
      </c>
      <c r="F1028" t="s">
        <v>19</v>
      </c>
      <c r="G1028" t="s">
        <v>20</v>
      </c>
      <c r="H1028" t="s">
        <v>43</v>
      </c>
      <c r="I1028" t="s">
        <v>497</v>
      </c>
      <c r="J1028" t="s">
        <v>700</v>
      </c>
      <c r="K1028">
        <v>26000</v>
      </c>
      <c r="L1028">
        <v>32831</v>
      </c>
      <c r="M1028">
        <v>70</v>
      </c>
      <c r="N1028">
        <v>0</v>
      </c>
      <c r="O1028">
        <v>5.9</v>
      </c>
      <c r="P1028">
        <v>98</v>
      </c>
      <c r="Q1028">
        <v>85</v>
      </c>
      <c r="R1028">
        <v>43905746</v>
      </c>
      <c r="S1028">
        <v>49000000</v>
      </c>
      <c r="T1028">
        <f>Table1[[#This Row],[Gross Revenue]]-Table1[[#This Row],[Budget]]</f>
        <v>-5094254</v>
      </c>
      <c r="U1028">
        <f>YEAR(Table1[[#This Row],[Release Date]])</f>
        <v>2001</v>
      </c>
    </row>
    <row r="1029" spans="1:21" x14ac:dyDescent="0.25">
      <c r="A1029" t="s">
        <v>2660</v>
      </c>
      <c r="B1029">
        <v>1</v>
      </c>
      <c r="C1029" s="8">
        <v>37817</v>
      </c>
      <c r="D1029" t="s">
        <v>28</v>
      </c>
      <c r="E1029" t="s">
        <v>37</v>
      </c>
      <c r="F1029" t="s">
        <v>19</v>
      </c>
      <c r="G1029" t="s">
        <v>24</v>
      </c>
      <c r="H1029" t="s">
        <v>38</v>
      </c>
      <c r="I1029" t="s">
        <v>2661</v>
      </c>
      <c r="J1029" t="s">
        <v>700</v>
      </c>
      <c r="K1029">
        <v>440</v>
      </c>
      <c r="L1029">
        <v>2420</v>
      </c>
      <c r="M1029">
        <v>70</v>
      </c>
      <c r="N1029">
        <v>0</v>
      </c>
      <c r="O1029">
        <v>5.8</v>
      </c>
      <c r="P1029">
        <v>216</v>
      </c>
      <c r="Q1029">
        <v>86</v>
      </c>
      <c r="R1029">
        <v>54098051</v>
      </c>
      <c r="S1029">
        <v>25000000</v>
      </c>
      <c r="T1029">
        <f>Table1[[#This Row],[Gross Revenue]]-Table1[[#This Row],[Budget]]</f>
        <v>29098051</v>
      </c>
      <c r="U1029">
        <f>YEAR(Table1[[#This Row],[Release Date]])</f>
        <v>2003</v>
      </c>
    </row>
    <row r="1030" spans="1:21" x14ac:dyDescent="0.25">
      <c r="A1030" t="s">
        <v>3587</v>
      </c>
      <c r="B1030">
        <v>1</v>
      </c>
      <c r="C1030" s="8">
        <v>38342</v>
      </c>
      <c r="D1030" t="s">
        <v>28</v>
      </c>
      <c r="E1030" t="s">
        <v>32</v>
      </c>
      <c r="F1030" t="s">
        <v>19</v>
      </c>
      <c r="G1030" t="s">
        <v>20</v>
      </c>
      <c r="H1030" t="s">
        <v>36</v>
      </c>
      <c r="I1030" t="s">
        <v>3588</v>
      </c>
      <c r="J1030" t="s">
        <v>700</v>
      </c>
      <c r="K1030">
        <v>473</v>
      </c>
      <c r="L1030">
        <v>1100</v>
      </c>
      <c r="M1030">
        <v>70</v>
      </c>
      <c r="N1030">
        <v>0</v>
      </c>
      <c r="O1030">
        <v>2.7</v>
      </c>
      <c r="P1030">
        <v>130</v>
      </c>
      <c r="Q1030">
        <v>100</v>
      </c>
      <c r="R1030">
        <v>9353573</v>
      </c>
      <c r="S1030">
        <v>45000000</v>
      </c>
      <c r="T1030">
        <f>Table1[[#This Row],[Gross Revenue]]-Table1[[#This Row],[Budget]]</f>
        <v>-35646427</v>
      </c>
      <c r="U1030">
        <f>YEAR(Table1[[#This Row],[Release Date]])</f>
        <v>2004</v>
      </c>
    </row>
    <row r="1031" spans="1:21" x14ac:dyDescent="0.25">
      <c r="A1031" t="s">
        <v>2504</v>
      </c>
      <c r="B1031">
        <v>1</v>
      </c>
      <c r="C1031" s="8">
        <v>37733</v>
      </c>
      <c r="D1031" t="s">
        <v>28</v>
      </c>
      <c r="E1031" t="s">
        <v>22</v>
      </c>
      <c r="F1031" t="s">
        <v>19</v>
      </c>
      <c r="G1031" t="s">
        <v>20</v>
      </c>
      <c r="H1031" t="s">
        <v>38</v>
      </c>
      <c r="I1031" t="s">
        <v>2505</v>
      </c>
      <c r="J1031" t="s">
        <v>552</v>
      </c>
      <c r="K1031">
        <v>982</v>
      </c>
      <c r="L1031">
        <v>3299</v>
      </c>
      <c r="M1031">
        <v>91</v>
      </c>
      <c r="N1031">
        <v>698</v>
      </c>
      <c r="O1031">
        <v>6.4</v>
      </c>
      <c r="P1031">
        <v>65</v>
      </c>
      <c r="Q1031">
        <v>91</v>
      </c>
      <c r="R1031">
        <v>381186</v>
      </c>
      <c r="S1031">
        <v>900000</v>
      </c>
      <c r="T1031">
        <f>Table1[[#This Row],[Gross Revenue]]-Table1[[#This Row],[Budget]]</f>
        <v>-518814</v>
      </c>
      <c r="U1031">
        <f>YEAR(Table1[[#This Row],[Release Date]])</f>
        <v>2003</v>
      </c>
    </row>
    <row r="1032" spans="1:21" x14ac:dyDescent="0.25">
      <c r="A1032" t="s">
        <v>1261</v>
      </c>
      <c r="B1032">
        <v>1</v>
      </c>
      <c r="C1032" s="8">
        <v>37059</v>
      </c>
      <c r="D1032" t="s">
        <v>28</v>
      </c>
      <c r="E1032" t="s">
        <v>37</v>
      </c>
      <c r="F1032" t="s">
        <v>19</v>
      </c>
      <c r="G1032" t="s">
        <v>20</v>
      </c>
      <c r="H1032" t="s">
        <v>38</v>
      </c>
      <c r="I1032" t="s">
        <v>464</v>
      </c>
      <c r="J1032" t="s">
        <v>533</v>
      </c>
      <c r="K1032">
        <v>690</v>
      </c>
      <c r="L1032">
        <v>2402</v>
      </c>
      <c r="M1032">
        <v>9</v>
      </c>
      <c r="N1032">
        <v>0</v>
      </c>
      <c r="O1032">
        <v>4.7</v>
      </c>
      <c r="P1032">
        <v>120</v>
      </c>
      <c r="Q1032">
        <v>96</v>
      </c>
      <c r="R1032">
        <v>20384136</v>
      </c>
      <c r="S1032">
        <v>10000000</v>
      </c>
      <c r="T1032">
        <f>Table1[[#This Row],[Gross Revenue]]-Table1[[#This Row],[Budget]]</f>
        <v>10384136</v>
      </c>
      <c r="U1032">
        <f>YEAR(Table1[[#This Row],[Release Date]])</f>
        <v>2001</v>
      </c>
    </row>
    <row r="1033" spans="1:21" x14ac:dyDescent="0.25">
      <c r="A1033" t="s">
        <v>4449</v>
      </c>
      <c r="B1033">
        <v>1</v>
      </c>
      <c r="C1033" s="8">
        <v>38855</v>
      </c>
      <c r="D1033" t="s">
        <v>28</v>
      </c>
      <c r="E1033" t="s">
        <v>25</v>
      </c>
      <c r="F1033" t="s">
        <v>19</v>
      </c>
      <c r="G1033" t="s">
        <v>20</v>
      </c>
      <c r="H1033" t="s">
        <v>38</v>
      </c>
      <c r="I1033" t="s">
        <v>4450</v>
      </c>
      <c r="J1033" t="s">
        <v>4451</v>
      </c>
      <c r="K1033">
        <v>938</v>
      </c>
      <c r="L1033">
        <v>3770</v>
      </c>
      <c r="M1033">
        <v>15</v>
      </c>
      <c r="N1033">
        <v>0</v>
      </c>
      <c r="O1033">
        <v>6</v>
      </c>
      <c r="P1033">
        <v>115</v>
      </c>
      <c r="Q1033">
        <v>88</v>
      </c>
      <c r="R1033">
        <v>1243961</v>
      </c>
      <c r="S1033">
        <v>850000</v>
      </c>
      <c r="T1033">
        <f>Table1[[#This Row],[Gross Revenue]]-Table1[[#This Row],[Budget]]</f>
        <v>393961</v>
      </c>
      <c r="U1033">
        <f>YEAR(Table1[[#This Row],[Release Date]])</f>
        <v>2006</v>
      </c>
    </row>
    <row r="1034" spans="1:21" x14ac:dyDescent="0.25">
      <c r="A1034" t="s">
        <v>1720</v>
      </c>
      <c r="B1034">
        <v>1</v>
      </c>
      <c r="C1034" s="8">
        <v>37317</v>
      </c>
      <c r="D1034" t="s">
        <v>28</v>
      </c>
      <c r="E1034" t="s">
        <v>32</v>
      </c>
      <c r="F1034" t="s">
        <v>19</v>
      </c>
      <c r="G1034" t="s">
        <v>20</v>
      </c>
      <c r="H1034" t="s">
        <v>43</v>
      </c>
      <c r="I1034" t="s">
        <v>687</v>
      </c>
      <c r="J1034" t="s">
        <v>286</v>
      </c>
      <c r="K1034">
        <v>18000</v>
      </c>
      <c r="L1034">
        <v>33154</v>
      </c>
      <c r="M1034">
        <v>101</v>
      </c>
      <c r="N1034">
        <v>0</v>
      </c>
      <c r="O1034">
        <v>5.5</v>
      </c>
      <c r="P1034">
        <v>157</v>
      </c>
      <c r="Q1034">
        <v>117</v>
      </c>
      <c r="R1034">
        <v>65653758</v>
      </c>
      <c r="S1034">
        <v>95000000</v>
      </c>
      <c r="T1034">
        <f>Table1[[#This Row],[Gross Revenue]]-Table1[[#This Row],[Budget]]</f>
        <v>-29346242</v>
      </c>
      <c r="U1034">
        <f>YEAR(Table1[[#This Row],[Release Date]])</f>
        <v>2002</v>
      </c>
    </row>
    <row r="1035" spans="1:21" x14ac:dyDescent="0.25">
      <c r="A1035" t="s">
        <v>1708</v>
      </c>
      <c r="B1035">
        <v>1</v>
      </c>
      <c r="C1035" s="8">
        <v>37310</v>
      </c>
      <c r="D1035" t="s">
        <v>28</v>
      </c>
      <c r="E1035" t="s">
        <v>81</v>
      </c>
      <c r="F1035" t="s">
        <v>19</v>
      </c>
      <c r="G1035" t="s">
        <v>91</v>
      </c>
      <c r="H1035" t="s">
        <v>38</v>
      </c>
      <c r="I1035" t="s">
        <v>290</v>
      </c>
      <c r="J1035" t="s">
        <v>266</v>
      </c>
      <c r="K1035">
        <v>1000</v>
      </c>
      <c r="L1035">
        <v>1171</v>
      </c>
      <c r="M1035">
        <v>319</v>
      </c>
      <c r="N1035">
        <v>656</v>
      </c>
      <c r="O1035">
        <v>5.3</v>
      </c>
      <c r="P1035">
        <v>138</v>
      </c>
      <c r="Q1035">
        <v>113</v>
      </c>
      <c r="R1035">
        <v>4717455</v>
      </c>
      <c r="S1035">
        <v>12000000</v>
      </c>
      <c r="T1035">
        <f>Table1[[#This Row],[Gross Revenue]]-Table1[[#This Row],[Budget]]</f>
        <v>-7282545</v>
      </c>
      <c r="U1035">
        <f>YEAR(Table1[[#This Row],[Release Date]])</f>
        <v>2002</v>
      </c>
    </row>
    <row r="1036" spans="1:21" x14ac:dyDescent="0.25">
      <c r="A1036" t="s">
        <v>3537</v>
      </c>
      <c r="B1036">
        <v>1</v>
      </c>
      <c r="C1036" s="8">
        <v>38319</v>
      </c>
      <c r="D1036" t="s">
        <v>28</v>
      </c>
      <c r="E1036" t="s">
        <v>31</v>
      </c>
      <c r="F1036" t="s">
        <v>19</v>
      </c>
      <c r="G1036" t="s">
        <v>35</v>
      </c>
      <c r="H1036" t="s">
        <v>36</v>
      </c>
      <c r="I1036" t="s">
        <v>3538</v>
      </c>
      <c r="J1036" t="s">
        <v>266</v>
      </c>
      <c r="K1036">
        <v>2000</v>
      </c>
      <c r="L1036">
        <v>3279</v>
      </c>
      <c r="M1036">
        <v>319</v>
      </c>
      <c r="N1036">
        <v>0</v>
      </c>
      <c r="O1036">
        <v>7</v>
      </c>
      <c r="P1036">
        <v>222</v>
      </c>
      <c r="Q1036">
        <v>119</v>
      </c>
      <c r="R1036">
        <v>4440055</v>
      </c>
      <c r="S1036">
        <v>8500000</v>
      </c>
      <c r="T1036">
        <f>Table1[[#This Row],[Gross Revenue]]-Table1[[#This Row],[Budget]]</f>
        <v>-4059945</v>
      </c>
      <c r="U1036">
        <f>YEAR(Table1[[#This Row],[Release Date]])</f>
        <v>2004</v>
      </c>
    </row>
    <row r="1037" spans="1:21" x14ac:dyDescent="0.25">
      <c r="A1037" t="s">
        <v>745</v>
      </c>
      <c r="B1037">
        <v>1</v>
      </c>
      <c r="C1037" s="8">
        <v>36792</v>
      </c>
      <c r="D1037" t="s">
        <v>28</v>
      </c>
      <c r="E1037" t="s">
        <v>22</v>
      </c>
      <c r="F1037" t="s">
        <v>19</v>
      </c>
      <c r="G1037" t="s">
        <v>20</v>
      </c>
      <c r="H1037" t="s">
        <v>38</v>
      </c>
      <c r="I1037" t="s">
        <v>746</v>
      </c>
      <c r="J1037" t="s">
        <v>747</v>
      </c>
      <c r="K1037">
        <v>497</v>
      </c>
      <c r="L1037">
        <v>1805</v>
      </c>
      <c r="M1037">
        <v>710</v>
      </c>
      <c r="N1037">
        <v>209</v>
      </c>
      <c r="O1037">
        <v>4.8</v>
      </c>
      <c r="P1037">
        <v>100</v>
      </c>
      <c r="Q1037">
        <v>97</v>
      </c>
      <c r="R1037">
        <v>16779636</v>
      </c>
      <c r="S1037">
        <v>28000000</v>
      </c>
      <c r="T1037">
        <f>Table1[[#This Row],[Gross Revenue]]-Table1[[#This Row],[Budget]]</f>
        <v>-11220364</v>
      </c>
      <c r="U1037">
        <f>YEAR(Table1[[#This Row],[Release Date]])</f>
        <v>2000</v>
      </c>
    </row>
    <row r="1038" spans="1:21" x14ac:dyDescent="0.25">
      <c r="A1038" t="s">
        <v>2059</v>
      </c>
      <c r="B1038">
        <v>1</v>
      </c>
      <c r="C1038" s="8">
        <v>37498</v>
      </c>
      <c r="D1038" t="s">
        <v>28</v>
      </c>
      <c r="E1038" t="s">
        <v>25</v>
      </c>
      <c r="F1038" t="s">
        <v>19</v>
      </c>
      <c r="G1038" t="s">
        <v>20</v>
      </c>
      <c r="H1038" t="s">
        <v>36</v>
      </c>
      <c r="I1038" t="s">
        <v>2060</v>
      </c>
      <c r="J1038" t="s">
        <v>2061</v>
      </c>
      <c r="K1038">
        <v>970</v>
      </c>
      <c r="L1038">
        <v>3950</v>
      </c>
      <c r="M1038">
        <v>100</v>
      </c>
      <c r="N1038">
        <v>0</v>
      </c>
      <c r="O1038">
        <v>6.9</v>
      </c>
      <c r="P1038">
        <v>220</v>
      </c>
      <c r="Q1038">
        <v>92</v>
      </c>
      <c r="R1038">
        <v>44540956</v>
      </c>
      <c r="S1038">
        <v>400000</v>
      </c>
      <c r="T1038">
        <f>Table1[[#This Row],[Gross Revenue]]-Table1[[#This Row],[Budget]]</f>
        <v>44140956</v>
      </c>
      <c r="U1038">
        <f>YEAR(Table1[[#This Row],[Release Date]])</f>
        <v>2002</v>
      </c>
    </row>
    <row r="1039" spans="1:21" x14ac:dyDescent="0.25">
      <c r="A1039" t="s">
        <v>2738</v>
      </c>
      <c r="B1039">
        <v>1</v>
      </c>
      <c r="C1039" s="8">
        <v>37860</v>
      </c>
      <c r="D1039" t="s">
        <v>28</v>
      </c>
      <c r="E1039" t="s">
        <v>25</v>
      </c>
      <c r="F1039" t="s">
        <v>19</v>
      </c>
      <c r="G1039" t="s">
        <v>24</v>
      </c>
      <c r="H1039" t="s">
        <v>36</v>
      </c>
      <c r="I1039" t="s">
        <v>2739</v>
      </c>
      <c r="J1039" t="s">
        <v>2061</v>
      </c>
      <c r="K1039">
        <v>678</v>
      </c>
      <c r="L1039">
        <v>1729</v>
      </c>
      <c r="M1039">
        <v>100</v>
      </c>
      <c r="N1039">
        <v>0</v>
      </c>
      <c r="O1039">
        <v>5.7</v>
      </c>
      <c r="P1039">
        <v>163</v>
      </c>
      <c r="Q1039">
        <v>92</v>
      </c>
      <c r="R1039">
        <v>80197993</v>
      </c>
      <c r="S1039">
        <v>32000000</v>
      </c>
      <c r="T1039">
        <f>Table1[[#This Row],[Gross Revenue]]-Table1[[#This Row],[Budget]]</f>
        <v>48197993</v>
      </c>
      <c r="U1039">
        <f>YEAR(Table1[[#This Row],[Release Date]])</f>
        <v>2003</v>
      </c>
    </row>
    <row r="1040" spans="1:21" x14ac:dyDescent="0.25">
      <c r="A1040" t="s">
        <v>4685</v>
      </c>
      <c r="B1040">
        <v>1</v>
      </c>
      <c r="C1040" s="8">
        <v>38995</v>
      </c>
      <c r="D1040" t="s">
        <v>28</v>
      </c>
      <c r="E1040" t="s">
        <v>25</v>
      </c>
      <c r="F1040" t="s">
        <v>19</v>
      </c>
      <c r="G1040" t="s">
        <v>20</v>
      </c>
      <c r="H1040" t="s">
        <v>38</v>
      </c>
      <c r="I1040" t="s">
        <v>1151</v>
      </c>
      <c r="J1040" t="s">
        <v>4686</v>
      </c>
      <c r="K1040">
        <v>628</v>
      </c>
      <c r="L1040">
        <v>2061</v>
      </c>
      <c r="M1040">
        <v>0</v>
      </c>
      <c r="N1040">
        <v>0</v>
      </c>
      <c r="O1040">
        <v>6.7</v>
      </c>
      <c r="P1040">
        <v>126</v>
      </c>
      <c r="Q1040">
        <v>89</v>
      </c>
      <c r="R1040">
        <v>7764027</v>
      </c>
      <c r="S1040">
        <v>10000000</v>
      </c>
      <c r="T1040">
        <f>Table1[[#This Row],[Gross Revenue]]-Table1[[#This Row],[Budget]]</f>
        <v>-2235973</v>
      </c>
      <c r="U1040">
        <f>YEAR(Table1[[#This Row],[Release Date]])</f>
        <v>2006</v>
      </c>
    </row>
    <row r="1041" spans="1:21" x14ac:dyDescent="0.25">
      <c r="A1041" t="s">
        <v>4180</v>
      </c>
      <c r="B1041">
        <v>1</v>
      </c>
      <c r="C1041" s="8">
        <v>38692</v>
      </c>
      <c r="D1041" t="s">
        <v>28</v>
      </c>
      <c r="E1041" t="s">
        <v>32</v>
      </c>
      <c r="F1041" t="s">
        <v>19</v>
      </c>
      <c r="G1041" t="s">
        <v>93</v>
      </c>
      <c r="H1041" t="s">
        <v>21</v>
      </c>
      <c r="I1041" t="s">
        <v>366</v>
      </c>
      <c r="J1041" t="s">
        <v>4181</v>
      </c>
      <c r="K1041">
        <v>694</v>
      </c>
      <c r="L1041">
        <v>1249</v>
      </c>
      <c r="M1041">
        <v>59</v>
      </c>
      <c r="N1041">
        <v>37000</v>
      </c>
      <c r="O1041">
        <v>6.1</v>
      </c>
      <c r="P1041">
        <v>272</v>
      </c>
      <c r="Q1041">
        <v>86</v>
      </c>
      <c r="R1041">
        <v>703002</v>
      </c>
      <c r="S1041">
        <v>3000000</v>
      </c>
      <c r="T1041">
        <f>Table1[[#This Row],[Gross Revenue]]-Table1[[#This Row],[Budget]]</f>
        <v>-2296998</v>
      </c>
      <c r="U1041">
        <f>YEAR(Table1[[#This Row],[Release Date]])</f>
        <v>2005</v>
      </c>
    </row>
    <row r="1042" spans="1:21" x14ac:dyDescent="0.25">
      <c r="A1042" t="s">
        <v>2982</v>
      </c>
      <c r="B1042">
        <v>1</v>
      </c>
      <c r="C1042" s="8">
        <v>37994</v>
      </c>
      <c r="D1042" t="s">
        <v>28</v>
      </c>
      <c r="E1042" t="s">
        <v>30</v>
      </c>
      <c r="F1042" t="s">
        <v>19</v>
      </c>
      <c r="G1042" t="s">
        <v>20</v>
      </c>
      <c r="H1042" t="s">
        <v>43</v>
      </c>
      <c r="I1042" t="s">
        <v>107</v>
      </c>
      <c r="J1042" t="s">
        <v>2983</v>
      </c>
      <c r="K1042">
        <v>926</v>
      </c>
      <c r="L1042">
        <v>4293</v>
      </c>
      <c r="M1042">
        <v>82</v>
      </c>
      <c r="N1042">
        <v>0</v>
      </c>
      <c r="O1042">
        <v>2.2999999999999998</v>
      </c>
      <c r="P1042">
        <v>112</v>
      </c>
      <c r="Q1042">
        <v>93</v>
      </c>
      <c r="R1042">
        <v>39737645</v>
      </c>
      <c r="S1042">
        <v>20000000</v>
      </c>
      <c r="T1042">
        <f>Table1[[#This Row],[Gross Revenue]]-Table1[[#This Row],[Budget]]</f>
        <v>19737645</v>
      </c>
      <c r="U1042">
        <f>YEAR(Table1[[#This Row],[Release Date]])</f>
        <v>2004</v>
      </c>
    </row>
    <row r="1043" spans="1:21" x14ac:dyDescent="0.25">
      <c r="A1043" t="s">
        <v>3217</v>
      </c>
      <c r="B1043">
        <v>1</v>
      </c>
      <c r="C1043" s="8">
        <v>38134</v>
      </c>
      <c r="D1043" t="s">
        <v>28</v>
      </c>
      <c r="E1043" t="s">
        <v>25</v>
      </c>
      <c r="F1043" t="s">
        <v>19</v>
      </c>
      <c r="G1043" t="s">
        <v>20</v>
      </c>
      <c r="H1043" t="s">
        <v>43</v>
      </c>
      <c r="I1043" t="s">
        <v>1740</v>
      </c>
      <c r="J1043" t="s">
        <v>2983</v>
      </c>
      <c r="K1043">
        <v>869</v>
      </c>
      <c r="L1043">
        <v>2857</v>
      </c>
      <c r="M1043">
        <v>82</v>
      </c>
      <c r="N1043">
        <v>0</v>
      </c>
      <c r="O1043">
        <v>1.9</v>
      </c>
      <c r="P1043">
        <v>111</v>
      </c>
      <c r="Q1043">
        <v>88</v>
      </c>
      <c r="R1043">
        <v>14174654</v>
      </c>
      <c r="S1043">
        <v>25000000</v>
      </c>
      <c r="T1043">
        <f>Table1[[#This Row],[Gross Revenue]]-Table1[[#This Row],[Budget]]</f>
        <v>-10825346</v>
      </c>
      <c r="U1043">
        <f>YEAR(Table1[[#This Row],[Release Date]])</f>
        <v>2004</v>
      </c>
    </row>
    <row r="1044" spans="1:21" x14ac:dyDescent="0.25">
      <c r="A1044" t="s">
        <v>3302</v>
      </c>
      <c r="B1044">
        <v>1</v>
      </c>
      <c r="C1044" s="8">
        <v>38181</v>
      </c>
      <c r="D1044" t="s">
        <v>28</v>
      </c>
      <c r="E1044" t="s">
        <v>25</v>
      </c>
      <c r="F1044" t="s">
        <v>19</v>
      </c>
      <c r="G1044" t="s">
        <v>20</v>
      </c>
      <c r="H1044" t="s">
        <v>43</v>
      </c>
      <c r="I1044" t="s">
        <v>1740</v>
      </c>
      <c r="J1044" t="s">
        <v>2983</v>
      </c>
      <c r="K1044">
        <v>869</v>
      </c>
      <c r="L1044">
        <v>3854</v>
      </c>
      <c r="M1044">
        <v>82</v>
      </c>
      <c r="N1044">
        <v>0</v>
      </c>
      <c r="O1044">
        <v>2.7</v>
      </c>
      <c r="P1044">
        <v>111</v>
      </c>
      <c r="Q1044">
        <v>86</v>
      </c>
      <c r="R1044">
        <v>38232624</v>
      </c>
      <c r="S1044">
        <v>30000000</v>
      </c>
      <c r="T1044">
        <f>Table1[[#This Row],[Gross Revenue]]-Table1[[#This Row],[Budget]]</f>
        <v>8232624</v>
      </c>
      <c r="U1044">
        <f>YEAR(Table1[[#This Row],[Release Date]])</f>
        <v>2004</v>
      </c>
    </row>
    <row r="1045" spans="1:21" x14ac:dyDescent="0.25">
      <c r="A1045" t="s">
        <v>4084</v>
      </c>
      <c r="B1045">
        <v>1</v>
      </c>
      <c r="C1045" s="8">
        <v>38635</v>
      </c>
      <c r="D1045" t="s">
        <v>28</v>
      </c>
      <c r="E1045" t="s">
        <v>25</v>
      </c>
      <c r="F1045" t="s">
        <v>19</v>
      </c>
      <c r="G1045" t="s">
        <v>20</v>
      </c>
      <c r="H1045" t="s">
        <v>43</v>
      </c>
      <c r="I1045" t="s">
        <v>1146</v>
      </c>
      <c r="J1045" t="s">
        <v>2983</v>
      </c>
      <c r="K1045">
        <v>759</v>
      </c>
      <c r="L1045">
        <v>2898</v>
      </c>
      <c r="M1045">
        <v>82</v>
      </c>
      <c r="N1045">
        <v>16000</v>
      </c>
      <c r="O1045">
        <v>3.5</v>
      </c>
      <c r="P1045">
        <v>122</v>
      </c>
      <c r="Q1045">
        <v>82</v>
      </c>
      <c r="R1045">
        <v>36658108</v>
      </c>
      <c r="S1045">
        <v>20000000</v>
      </c>
      <c r="T1045">
        <f>Table1[[#This Row],[Gross Revenue]]-Table1[[#This Row],[Budget]]</f>
        <v>16658108</v>
      </c>
      <c r="U1045">
        <f>YEAR(Table1[[#This Row],[Release Date]])</f>
        <v>2005</v>
      </c>
    </row>
    <row r="1046" spans="1:21" x14ac:dyDescent="0.25">
      <c r="A1046" t="s">
        <v>4514</v>
      </c>
      <c r="B1046">
        <v>1</v>
      </c>
      <c r="C1046" s="8">
        <v>38894</v>
      </c>
      <c r="D1046" t="s">
        <v>28</v>
      </c>
      <c r="E1046" t="s">
        <v>25</v>
      </c>
      <c r="F1046" t="s">
        <v>19</v>
      </c>
      <c r="G1046" t="s">
        <v>20</v>
      </c>
      <c r="H1046" t="s">
        <v>43</v>
      </c>
      <c r="I1046" t="s">
        <v>3983</v>
      </c>
      <c r="J1046" t="s">
        <v>4515</v>
      </c>
      <c r="K1046">
        <v>10000</v>
      </c>
      <c r="L1046">
        <v>12676</v>
      </c>
      <c r="M1046">
        <v>36</v>
      </c>
      <c r="N1046">
        <v>36000</v>
      </c>
      <c r="O1046">
        <v>7.2</v>
      </c>
      <c r="P1046">
        <v>223</v>
      </c>
      <c r="Q1046">
        <v>112</v>
      </c>
      <c r="R1046">
        <v>64998368</v>
      </c>
      <c r="S1046">
        <v>17000000</v>
      </c>
      <c r="T1046">
        <f>Table1[[#This Row],[Gross Revenue]]-Table1[[#This Row],[Budget]]</f>
        <v>47998368</v>
      </c>
      <c r="U1046">
        <f>YEAR(Table1[[#This Row],[Release Date]])</f>
        <v>2006</v>
      </c>
    </row>
    <row r="1047" spans="1:21" x14ac:dyDescent="0.25">
      <c r="A1047" t="s">
        <v>2438</v>
      </c>
      <c r="B1047">
        <v>1</v>
      </c>
      <c r="C1047" s="8">
        <v>37698</v>
      </c>
      <c r="D1047" t="s">
        <v>28</v>
      </c>
      <c r="E1047" t="s">
        <v>25</v>
      </c>
      <c r="F1047" t="s">
        <v>19</v>
      </c>
      <c r="G1047" t="s">
        <v>20</v>
      </c>
      <c r="H1047" t="s">
        <v>38</v>
      </c>
      <c r="I1047" t="s">
        <v>356</v>
      </c>
      <c r="J1047" t="s">
        <v>2439</v>
      </c>
      <c r="K1047">
        <v>24000</v>
      </c>
      <c r="L1047">
        <v>25092</v>
      </c>
      <c r="M1047">
        <v>655</v>
      </c>
      <c r="N1047">
        <v>0</v>
      </c>
      <c r="O1047">
        <v>7.6</v>
      </c>
      <c r="P1047">
        <v>239</v>
      </c>
      <c r="Q1047">
        <v>92</v>
      </c>
      <c r="R1047">
        <v>24792061</v>
      </c>
      <c r="S1047">
        <v>6500000</v>
      </c>
      <c r="T1047">
        <f>Table1[[#This Row],[Gross Revenue]]-Table1[[#This Row],[Budget]]</f>
        <v>18292061</v>
      </c>
      <c r="U1047">
        <f>YEAR(Table1[[#This Row],[Release Date]])</f>
        <v>2003</v>
      </c>
    </row>
    <row r="1048" spans="1:21" x14ac:dyDescent="0.25">
      <c r="A1048" t="s">
        <v>3018</v>
      </c>
      <c r="B1048">
        <v>1</v>
      </c>
      <c r="C1048" s="8">
        <v>38017</v>
      </c>
      <c r="D1048" t="s">
        <v>28</v>
      </c>
      <c r="E1048" t="s">
        <v>25</v>
      </c>
      <c r="F1048" t="s">
        <v>19</v>
      </c>
      <c r="G1048" t="s">
        <v>20</v>
      </c>
      <c r="H1048" t="s">
        <v>43</v>
      </c>
      <c r="I1048" t="s">
        <v>356</v>
      </c>
      <c r="J1048" t="s">
        <v>2439</v>
      </c>
      <c r="K1048">
        <v>24000</v>
      </c>
      <c r="L1048">
        <v>28817</v>
      </c>
      <c r="M1048">
        <v>655</v>
      </c>
      <c r="N1048">
        <v>10000</v>
      </c>
      <c r="O1048">
        <v>7.5</v>
      </c>
      <c r="P1048">
        <v>387</v>
      </c>
      <c r="Q1048">
        <v>96</v>
      </c>
      <c r="R1048">
        <v>143492840</v>
      </c>
      <c r="S1048">
        <v>7500000</v>
      </c>
      <c r="T1048">
        <f>Table1[[#This Row],[Gross Revenue]]-Table1[[#This Row],[Budget]]</f>
        <v>135992840</v>
      </c>
      <c r="U1048">
        <f>YEAR(Table1[[#This Row],[Release Date]])</f>
        <v>2004</v>
      </c>
    </row>
    <row r="1049" spans="1:21" x14ac:dyDescent="0.25">
      <c r="A1049" t="s">
        <v>3802</v>
      </c>
      <c r="B1049">
        <v>1</v>
      </c>
      <c r="C1049" s="8">
        <v>38463</v>
      </c>
      <c r="D1049" t="s">
        <v>28</v>
      </c>
      <c r="E1049" t="s">
        <v>22</v>
      </c>
      <c r="F1049" t="s">
        <v>19</v>
      </c>
      <c r="G1049" t="s">
        <v>20</v>
      </c>
      <c r="H1049" t="s">
        <v>38</v>
      </c>
      <c r="I1049" t="s">
        <v>356</v>
      </c>
      <c r="J1049" t="s">
        <v>2439</v>
      </c>
      <c r="K1049">
        <v>24000</v>
      </c>
      <c r="L1049">
        <v>35209</v>
      </c>
      <c r="M1049">
        <v>655</v>
      </c>
      <c r="N1049">
        <v>19000</v>
      </c>
      <c r="O1049">
        <v>7.4</v>
      </c>
      <c r="P1049">
        <v>391</v>
      </c>
      <c r="Q1049">
        <v>108</v>
      </c>
      <c r="R1049">
        <v>83813460</v>
      </c>
      <c r="S1049">
        <v>25000000</v>
      </c>
      <c r="T1049">
        <f>Table1[[#This Row],[Gross Revenue]]-Table1[[#This Row],[Budget]]</f>
        <v>58813460</v>
      </c>
      <c r="U1049">
        <f>YEAR(Table1[[#This Row],[Release Date]])</f>
        <v>2005</v>
      </c>
    </row>
    <row r="1050" spans="1:21" x14ac:dyDescent="0.25">
      <c r="A1050" t="s">
        <v>4375</v>
      </c>
      <c r="B1050">
        <v>1</v>
      </c>
      <c r="C1050" s="8">
        <v>38813</v>
      </c>
      <c r="D1050" t="s">
        <v>28</v>
      </c>
      <c r="E1050" t="s">
        <v>25</v>
      </c>
      <c r="F1050" t="s">
        <v>19</v>
      </c>
      <c r="G1050" t="s">
        <v>20</v>
      </c>
      <c r="H1050" t="s">
        <v>38</v>
      </c>
      <c r="I1050" t="s">
        <v>500</v>
      </c>
      <c r="J1050" t="s">
        <v>2439</v>
      </c>
      <c r="K1050">
        <v>9000</v>
      </c>
      <c r="L1050">
        <v>10575</v>
      </c>
      <c r="M1050">
        <v>655</v>
      </c>
      <c r="N1050">
        <v>0</v>
      </c>
      <c r="O1050">
        <v>6.3</v>
      </c>
      <c r="P1050">
        <v>325</v>
      </c>
      <c r="Q1050">
        <v>94</v>
      </c>
      <c r="R1050">
        <v>16300302</v>
      </c>
      <c r="S1050">
        <v>12000000</v>
      </c>
      <c r="T1050">
        <f>Table1[[#This Row],[Gross Revenue]]-Table1[[#This Row],[Budget]]</f>
        <v>4300302</v>
      </c>
      <c r="U1050">
        <f>YEAR(Table1[[#This Row],[Release Date]])</f>
        <v>2006</v>
      </c>
    </row>
    <row r="1051" spans="1:21" x14ac:dyDescent="0.25">
      <c r="A1051" t="s">
        <v>4771</v>
      </c>
      <c r="B1051">
        <v>1</v>
      </c>
      <c r="C1051" s="8">
        <v>39046</v>
      </c>
      <c r="D1051" t="s">
        <v>28</v>
      </c>
      <c r="E1051" t="s">
        <v>22</v>
      </c>
      <c r="F1051" t="s">
        <v>19</v>
      </c>
      <c r="G1051" t="s">
        <v>20</v>
      </c>
      <c r="H1051" t="s">
        <v>43</v>
      </c>
      <c r="I1051" t="s">
        <v>356</v>
      </c>
      <c r="J1051" t="s">
        <v>2439</v>
      </c>
      <c r="K1051">
        <v>24000</v>
      </c>
      <c r="L1051">
        <v>39307</v>
      </c>
      <c r="M1051">
        <v>655</v>
      </c>
      <c r="N1051">
        <v>0</v>
      </c>
      <c r="O1051">
        <v>6.9</v>
      </c>
      <c r="P1051">
        <v>217</v>
      </c>
      <c r="Q1051">
        <v>111</v>
      </c>
      <c r="R1051">
        <v>13362308</v>
      </c>
      <c r="S1051">
        <v>18000000</v>
      </c>
      <c r="T1051">
        <f>Table1[[#This Row],[Gross Revenue]]-Table1[[#This Row],[Budget]]</f>
        <v>-4637692</v>
      </c>
      <c r="U1051">
        <f>YEAR(Table1[[#This Row],[Release Date]])</f>
        <v>2006</v>
      </c>
    </row>
    <row r="1052" spans="1:21" x14ac:dyDescent="0.25">
      <c r="A1052" t="s">
        <v>1353</v>
      </c>
      <c r="B1052">
        <v>1</v>
      </c>
      <c r="C1052" s="8">
        <v>37109</v>
      </c>
      <c r="D1052" t="s">
        <v>28</v>
      </c>
      <c r="E1052" t="s">
        <v>37</v>
      </c>
      <c r="F1052" t="s">
        <v>19</v>
      </c>
      <c r="G1052" t="s">
        <v>20</v>
      </c>
      <c r="H1052" t="s">
        <v>43</v>
      </c>
      <c r="I1052" t="s">
        <v>667</v>
      </c>
      <c r="J1052" t="s">
        <v>1354</v>
      </c>
      <c r="K1052">
        <v>541</v>
      </c>
      <c r="L1052">
        <v>1228</v>
      </c>
      <c r="M1052">
        <v>57</v>
      </c>
      <c r="N1052">
        <v>1000</v>
      </c>
      <c r="O1052">
        <v>5.4</v>
      </c>
      <c r="P1052">
        <v>108</v>
      </c>
      <c r="Q1052">
        <v>103</v>
      </c>
      <c r="R1052">
        <v>22160085</v>
      </c>
      <c r="S1052">
        <v>10600000</v>
      </c>
      <c r="T1052">
        <f>Table1[[#This Row],[Gross Revenue]]-Table1[[#This Row],[Budget]]</f>
        <v>11560085</v>
      </c>
      <c r="U1052">
        <f>YEAR(Table1[[#This Row],[Release Date]])</f>
        <v>2001</v>
      </c>
    </row>
    <row r="1053" spans="1:21" x14ac:dyDescent="0.25">
      <c r="A1053" t="s">
        <v>3491</v>
      </c>
      <c r="B1053">
        <v>1</v>
      </c>
      <c r="C1053" s="8">
        <v>38292</v>
      </c>
      <c r="D1053" t="s">
        <v>28</v>
      </c>
      <c r="E1053" t="s">
        <v>37</v>
      </c>
      <c r="F1053" t="s">
        <v>230</v>
      </c>
      <c r="G1053" t="s">
        <v>515</v>
      </c>
      <c r="H1053" t="s">
        <v>38</v>
      </c>
      <c r="I1053" t="s">
        <v>3492</v>
      </c>
      <c r="J1053" t="s">
        <v>1354</v>
      </c>
      <c r="K1053">
        <v>37</v>
      </c>
      <c r="L1053">
        <v>73</v>
      </c>
      <c r="M1053">
        <v>57</v>
      </c>
      <c r="N1053">
        <v>4000</v>
      </c>
      <c r="O1053">
        <v>6.6</v>
      </c>
      <c r="P1053">
        <v>222</v>
      </c>
      <c r="Q1053">
        <v>85</v>
      </c>
      <c r="R1053">
        <v>27024</v>
      </c>
      <c r="S1053">
        <v>5600000</v>
      </c>
      <c r="T1053">
        <f>Table1[[#This Row],[Gross Revenue]]-Table1[[#This Row],[Budget]]</f>
        <v>-5572976</v>
      </c>
      <c r="U1053">
        <f>YEAR(Table1[[#This Row],[Release Date]])</f>
        <v>2004</v>
      </c>
    </row>
    <row r="1054" spans="1:21" x14ac:dyDescent="0.25">
      <c r="A1054" t="s">
        <v>2343</v>
      </c>
      <c r="B1054">
        <v>1</v>
      </c>
      <c r="C1054" s="8">
        <v>37644</v>
      </c>
      <c r="D1054" t="s">
        <v>28</v>
      </c>
      <c r="E1054" t="s">
        <v>37</v>
      </c>
      <c r="F1054" t="s">
        <v>19</v>
      </c>
      <c r="G1054" t="s">
        <v>91</v>
      </c>
      <c r="H1054" t="s">
        <v>38</v>
      </c>
      <c r="I1054" t="s">
        <v>2344</v>
      </c>
      <c r="J1054" t="s">
        <v>2345</v>
      </c>
      <c r="K1054">
        <v>730</v>
      </c>
      <c r="L1054">
        <v>2178</v>
      </c>
      <c r="M1054">
        <v>174</v>
      </c>
      <c r="N1054">
        <v>0</v>
      </c>
      <c r="O1054">
        <v>5.3</v>
      </c>
      <c r="P1054">
        <v>228</v>
      </c>
      <c r="Q1054">
        <v>108</v>
      </c>
      <c r="R1054">
        <v>32048809</v>
      </c>
      <c r="S1054">
        <v>30000000</v>
      </c>
      <c r="T1054">
        <f>Table1[[#This Row],[Gross Revenue]]-Table1[[#This Row],[Budget]]</f>
        <v>2048809</v>
      </c>
      <c r="U1054">
        <f>YEAR(Table1[[#This Row],[Release Date]])</f>
        <v>2003</v>
      </c>
    </row>
    <row r="1055" spans="1:21" x14ac:dyDescent="0.25">
      <c r="A1055" t="s">
        <v>4360</v>
      </c>
      <c r="B1055">
        <v>1</v>
      </c>
      <c r="C1055" s="8">
        <v>38804</v>
      </c>
      <c r="D1055" t="s">
        <v>28</v>
      </c>
      <c r="E1055" t="s">
        <v>32</v>
      </c>
      <c r="F1055" t="s">
        <v>19</v>
      </c>
      <c r="G1055" t="s">
        <v>35</v>
      </c>
      <c r="H1055" t="s">
        <v>43</v>
      </c>
      <c r="I1055" t="s">
        <v>124</v>
      </c>
      <c r="J1055" t="s">
        <v>2345</v>
      </c>
      <c r="K1055">
        <v>14000</v>
      </c>
      <c r="L1055">
        <v>17152</v>
      </c>
      <c r="M1055">
        <v>174</v>
      </c>
      <c r="N1055">
        <v>29000</v>
      </c>
      <c r="O1055">
        <v>6.9</v>
      </c>
      <c r="P1055">
        <v>349</v>
      </c>
      <c r="Q1055">
        <v>113</v>
      </c>
      <c r="R1055">
        <v>61094903</v>
      </c>
      <c r="S1055">
        <v>30000000</v>
      </c>
      <c r="T1055">
        <f>Table1[[#This Row],[Gross Revenue]]-Table1[[#This Row],[Budget]]</f>
        <v>31094903</v>
      </c>
      <c r="U1055">
        <f>YEAR(Table1[[#This Row],[Release Date]])</f>
        <v>2006</v>
      </c>
    </row>
    <row r="1056" spans="1:21" x14ac:dyDescent="0.25">
      <c r="A1056" t="s">
        <v>5046</v>
      </c>
      <c r="B1056">
        <v>1</v>
      </c>
      <c r="C1056" s="8">
        <v>39222</v>
      </c>
      <c r="D1056" t="s">
        <v>28</v>
      </c>
      <c r="E1056" t="s">
        <v>32</v>
      </c>
      <c r="F1056" t="s">
        <v>19</v>
      </c>
      <c r="G1056" t="s">
        <v>35</v>
      </c>
      <c r="H1056" t="s">
        <v>43</v>
      </c>
      <c r="I1056" t="s">
        <v>124</v>
      </c>
      <c r="J1056" t="s">
        <v>2345</v>
      </c>
      <c r="K1056">
        <v>14000</v>
      </c>
      <c r="L1056">
        <v>16967</v>
      </c>
      <c r="M1056">
        <v>174</v>
      </c>
      <c r="N1056">
        <v>24000</v>
      </c>
      <c r="O1056">
        <v>7</v>
      </c>
      <c r="P1056">
        <v>359</v>
      </c>
      <c r="Q1056">
        <v>106</v>
      </c>
      <c r="R1056">
        <v>91439400</v>
      </c>
      <c r="S1056">
        <v>50000000</v>
      </c>
      <c r="T1056">
        <f>Table1[[#This Row],[Gross Revenue]]-Table1[[#This Row],[Budget]]</f>
        <v>41439400</v>
      </c>
      <c r="U1056">
        <f>YEAR(Table1[[#This Row],[Release Date]])</f>
        <v>2007</v>
      </c>
    </row>
    <row r="1057" spans="1:21" x14ac:dyDescent="0.25">
      <c r="A1057" t="s">
        <v>5280</v>
      </c>
      <c r="B1057">
        <v>1</v>
      </c>
      <c r="C1057" s="8">
        <v>39367</v>
      </c>
      <c r="D1057" t="s">
        <v>28</v>
      </c>
      <c r="E1057" t="s">
        <v>32</v>
      </c>
      <c r="F1057" t="s">
        <v>19</v>
      </c>
      <c r="G1057" t="s">
        <v>20</v>
      </c>
      <c r="H1057" t="s">
        <v>38</v>
      </c>
      <c r="I1057" t="s">
        <v>124</v>
      </c>
      <c r="J1057" t="s">
        <v>2345</v>
      </c>
      <c r="K1057">
        <v>14000</v>
      </c>
      <c r="L1057">
        <v>16992</v>
      </c>
      <c r="M1057">
        <v>174</v>
      </c>
      <c r="N1057">
        <v>15000</v>
      </c>
      <c r="O1057">
        <v>6.6</v>
      </c>
      <c r="P1057">
        <v>236</v>
      </c>
      <c r="Q1057">
        <v>114</v>
      </c>
      <c r="R1057">
        <v>26442251</v>
      </c>
      <c r="S1057">
        <v>50000000</v>
      </c>
      <c r="T1057">
        <f>Table1[[#This Row],[Gross Revenue]]-Table1[[#This Row],[Budget]]</f>
        <v>-23557749</v>
      </c>
      <c r="U1057">
        <f>YEAR(Table1[[#This Row],[Release Date]])</f>
        <v>2007</v>
      </c>
    </row>
    <row r="1058" spans="1:21" x14ac:dyDescent="0.25">
      <c r="A1058" t="s">
        <v>1188</v>
      </c>
      <c r="B1058">
        <v>1</v>
      </c>
      <c r="C1058" s="8">
        <v>37022</v>
      </c>
      <c r="D1058" t="s">
        <v>28</v>
      </c>
      <c r="E1058" t="s">
        <v>25</v>
      </c>
      <c r="F1058" t="s">
        <v>19</v>
      </c>
      <c r="G1058" t="s">
        <v>20</v>
      </c>
      <c r="H1058" t="s">
        <v>38</v>
      </c>
      <c r="I1058" t="s">
        <v>1189</v>
      </c>
      <c r="J1058" t="s">
        <v>1190</v>
      </c>
      <c r="K1058">
        <v>816</v>
      </c>
      <c r="L1058">
        <v>2893</v>
      </c>
      <c r="M1058">
        <v>422</v>
      </c>
      <c r="N1058">
        <v>0</v>
      </c>
      <c r="O1058">
        <v>7.1</v>
      </c>
      <c r="P1058">
        <v>100</v>
      </c>
      <c r="Q1058">
        <v>100</v>
      </c>
      <c r="R1058">
        <v>18488314</v>
      </c>
      <c r="S1058">
        <v>1200000</v>
      </c>
      <c r="T1058">
        <f>Table1[[#This Row],[Gross Revenue]]-Table1[[#This Row],[Budget]]</f>
        <v>17288314</v>
      </c>
      <c r="U1058">
        <f>YEAR(Table1[[#This Row],[Release Date]])</f>
        <v>2001</v>
      </c>
    </row>
    <row r="1059" spans="1:21" x14ac:dyDescent="0.25">
      <c r="A1059" t="s">
        <v>1952</v>
      </c>
      <c r="B1059">
        <v>1</v>
      </c>
      <c r="C1059" s="8">
        <v>37436</v>
      </c>
      <c r="D1059" t="s">
        <v>28</v>
      </c>
      <c r="E1059" t="s">
        <v>25</v>
      </c>
      <c r="F1059" t="s">
        <v>19</v>
      </c>
      <c r="G1059" t="s">
        <v>20</v>
      </c>
      <c r="H1059" t="s">
        <v>38</v>
      </c>
      <c r="I1059" t="s">
        <v>1065</v>
      </c>
      <c r="J1059" t="s">
        <v>1190</v>
      </c>
      <c r="K1059">
        <v>861</v>
      </c>
      <c r="L1059">
        <v>3306</v>
      </c>
      <c r="M1059">
        <v>422</v>
      </c>
      <c r="N1059">
        <v>713</v>
      </c>
      <c r="O1059">
        <v>5.6</v>
      </c>
      <c r="P1059">
        <v>66</v>
      </c>
      <c r="Q1059">
        <v>119</v>
      </c>
      <c r="R1059">
        <v>4992159</v>
      </c>
      <c r="S1059">
        <v>8550000</v>
      </c>
      <c r="T1059">
        <f>Table1[[#This Row],[Gross Revenue]]-Table1[[#This Row],[Budget]]</f>
        <v>-3557841</v>
      </c>
      <c r="U1059">
        <f>YEAR(Table1[[#This Row],[Release Date]])</f>
        <v>2002</v>
      </c>
    </row>
    <row r="1060" spans="1:21" x14ac:dyDescent="0.25">
      <c r="A1060" t="s">
        <v>2461</v>
      </c>
      <c r="B1060">
        <v>1</v>
      </c>
      <c r="C1060" s="8">
        <v>37711</v>
      </c>
      <c r="D1060" t="s">
        <v>28</v>
      </c>
      <c r="E1060" t="s">
        <v>32</v>
      </c>
      <c r="F1060" t="s">
        <v>19</v>
      </c>
      <c r="G1060" t="s">
        <v>20</v>
      </c>
      <c r="H1060" t="s">
        <v>43</v>
      </c>
      <c r="I1060" t="s">
        <v>2462</v>
      </c>
      <c r="J1060" t="s">
        <v>1190</v>
      </c>
      <c r="K1060">
        <v>631</v>
      </c>
      <c r="L1060">
        <v>2297</v>
      </c>
      <c r="M1060">
        <v>422</v>
      </c>
      <c r="N1060">
        <v>0</v>
      </c>
      <c r="O1060">
        <v>5.0999999999999996</v>
      </c>
      <c r="P1060">
        <v>144</v>
      </c>
      <c r="Q1060">
        <v>107</v>
      </c>
      <c r="R1060">
        <v>80270227</v>
      </c>
      <c r="S1060">
        <v>50000000</v>
      </c>
      <c r="T1060">
        <f>Table1[[#This Row],[Gross Revenue]]-Table1[[#This Row],[Budget]]</f>
        <v>30270227</v>
      </c>
      <c r="U1060">
        <f>YEAR(Table1[[#This Row],[Release Date]])</f>
        <v>2003</v>
      </c>
    </row>
    <row r="1061" spans="1:21" x14ac:dyDescent="0.25">
      <c r="A1061" t="s">
        <v>2594</v>
      </c>
      <c r="B1061">
        <v>1</v>
      </c>
      <c r="C1061" s="8">
        <v>37783</v>
      </c>
      <c r="D1061" t="s">
        <v>28</v>
      </c>
      <c r="E1061" t="s">
        <v>25</v>
      </c>
      <c r="F1061" t="s">
        <v>19</v>
      </c>
      <c r="G1061" t="s">
        <v>48</v>
      </c>
      <c r="H1061" t="s">
        <v>38</v>
      </c>
      <c r="I1061" t="s">
        <v>2595</v>
      </c>
      <c r="J1061" t="s">
        <v>1190</v>
      </c>
      <c r="K1061">
        <v>33000</v>
      </c>
      <c r="L1061">
        <v>35345</v>
      </c>
      <c r="M1061">
        <v>422</v>
      </c>
      <c r="N1061">
        <v>0</v>
      </c>
      <c r="O1061">
        <v>6.3</v>
      </c>
      <c r="P1061">
        <v>91</v>
      </c>
      <c r="Q1061">
        <v>110</v>
      </c>
      <c r="R1061">
        <v>19179969</v>
      </c>
      <c r="S1061">
        <v>17500000</v>
      </c>
      <c r="T1061">
        <f>Table1[[#This Row],[Gross Revenue]]-Table1[[#This Row],[Budget]]</f>
        <v>1679969</v>
      </c>
      <c r="U1061">
        <f>YEAR(Table1[[#This Row],[Release Date]])</f>
        <v>2003</v>
      </c>
    </row>
    <row r="1062" spans="1:21" x14ac:dyDescent="0.25">
      <c r="A1062" t="s">
        <v>2501</v>
      </c>
      <c r="B1062">
        <v>1</v>
      </c>
      <c r="C1062" s="8">
        <v>37732</v>
      </c>
      <c r="D1062" t="s">
        <v>28</v>
      </c>
      <c r="E1062" t="s">
        <v>25</v>
      </c>
      <c r="F1062" t="s">
        <v>19</v>
      </c>
      <c r="G1062" t="s">
        <v>20</v>
      </c>
      <c r="H1062" t="s">
        <v>38</v>
      </c>
      <c r="I1062" t="s">
        <v>2502</v>
      </c>
      <c r="J1062" t="s">
        <v>2503</v>
      </c>
      <c r="K1062">
        <v>830</v>
      </c>
      <c r="L1062">
        <v>1064</v>
      </c>
      <c r="M1062">
        <v>157</v>
      </c>
      <c r="N1062">
        <v>297</v>
      </c>
      <c r="O1062">
        <v>6.6</v>
      </c>
      <c r="P1062">
        <v>51</v>
      </c>
      <c r="Q1062">
        <v>85</v>
      </c>
      <c r="R1062">
        <v>192467</v>
      </c>
      <c r="S1062">
        <v>15000</v>
      </c>
      <c r="T1062">
        <f>Table1[[#This Row],[Gross Revenue]]-Table1[[#This Row],[Budget]]</f>
        <v>177467</v>
      </c>
      <c r="U1062">
        <f>YEAR(Table1[[#This Row],[Release Date]])</f>
        <v>2003</v>
      </c>
    </row>
    <row r="1063" spans="1:21" x14ac:dyDescent="0.25">
      <c r="A1063" t="s">
        <v>3851</v>
      </c>
      <c r="B1063">
        <v>1</v>
      </c>
      <c r="C1063" s="8">
        <v>38492</v>
      </c>
      <c r="D1063" t="s">
        <v>28</v>
      </c>
      <c r="E1063" t="s">
        <v>25</v>
      </c>
      <c r="F1063" t="s">
        <v>19</v>
      </c>
      <c r="G1063" t="s">
        <v>20</v>
      </c>
      <c r="H1063" t="s">
        <v>38</v>
      </c>
      <c r="I1063" t="s">
        <v>3852</v>
      </c>
      <c r="J1063" t="s">
        <v>2503</v>
      </c>
      <c r="K1063">
        <v>490</v>
      </c>
      <c r="L1063">
        <v>1136</v>
      </c>
      <c r="M1063">
        <v>157</v>
      </c>
      <c r="N1063">
        <v>0</v>
      </c>
      <c r="O1063">
        <v>6.3</v>
      </c>
      <c r="P1063">
        <v>223</v>
      </c>
      <c r="Q1063">
        <v>91</v>
      </c>
      <c r="R1063">
        <v>7455447</v>
      </c>
      <c r="S1063">
        <v>7000000</v>
      </c>
      <c r="T1063">
        <f>Table1[[#This Row],[Gross Revenue]]-Table1[[#This Row],[Budget]]</f>
        <v>455447</v>
      </c>
      <c r="U1063">
        <f>YEAR(Table1[[#This Row],[Release Date]])</f>
        <v>2005</v>
      </c>
    </row>
    <row r="1064" spans="1:21" x14ac:dyDescent="0.25">
      <c r="A1064" t="s">
        <v>4197</v>
      </c>
      <c r="B1064">
        <v>1</v>
      </c>
      <c r="C1064" s="8">
        <v>38704</v>
      </c>
      <c r="D1064" t="s">
        <v>28</v>
      </c>
      <c r="E1064" t="s">
        <v>25</v>
      </c>
      <c r="F1064" t="s">
        <v>19</v>
      </c>
      <c r="G1064" t="s">
        <v>20</v>
      </c>
      <c r="H1064" t="s">
        <v>38</v>
      </c>
      <c r="I1064" t="s">
        <v>605</v>
      </c>
      <c r="J1064" t="s">
        <v>2503</v>
      </c>
      <c r="K1064">
        <v>2000</v>
      </c>
      <c r="L1064">
        <v>3374</v>
      </c>
      <c r="M1064">
        <v>157</v>
      </c>
      <c r="N1064">
        <v>0</v>
      </c>
      <c r="O1064">
        <v>6.5</v>
      </c>
      <c r="P1064">
        <v>182</v>
      </c>
      <c r="Q1064">
        <v>83</v>
      </c>
      <c r="R1064">
        <v>4244155</v>
      </c>
      <c r="S1064">
        <v>10000000</v>
      </c>
      <c r="T1064">
        <f>Table1[[#This Row],[Gross Revenue]]-Table1[[#This Row],[Budget]]</f>
        <v>-5755845</v>
      </c>
      <c r="U1064">
        <f>YEAR(Table1[[#This Row],[Release Date]])</f>
        <v>2005</v>
      </c>
    </row>
    <row r="1065" spans="1:21" x14ac:dyDescent="0.25">
      <c r="A1065" t="s">
        <v>757</v>
      </c>
      <c r="B1065">
        <v>1</v>
      </c>
      <c r="C1065" s="8">
        <v>36797</v>
      </c>
      <c r="D1065" t="s">
        <v>28</v>
      </c>
      <c r="E1065" t="s">
        <v>25</v>
      </c>
      <c r="F1065" t="s">
        <v>19</v>
      </c>
      <c r="G1065" t="s">
        <v>20</v>
      </c>
      <c r="H1065" t="s">
        <v>43</v>
      </c>
      <c r="I1065" t="s">
        <v>58</v>
      </c>
      <c r="J1065" t="s">
        <v>417</v>
      </c>
      <c r="K1065">
        <v>22000</v>
      </c>
      <c r="L1065">
        <v>24286</v>
      </c>
      <c r="M1065">
        <v>116</v>
      </c>
      <c r="N1065">
        <v>0</v>
      </c>
      <c r="O1065">
        <v>7</v>
      </c>
      <c r="P1065">
        <v>150</v>
      </c>
      <c r="Q1065">
        <v>108</v>
      </c>
      <c r="R1065">
        <v>166225040</v>
      </c>
      <c r="S1065">
        <v>55000000</v>
      </c>
      <c r="T1065">
        <f>Table1[[#This Row],[Gross Revenue]]-Table1[[#This Row],[Budget]]</f>
        <v>111225040</v>
      </c>
      <c r="U1065">
        <f>YEAR(Table1[[#This Row],[Release Date]])</f>
        <v>2000</v>
      </c>
    </row>
    <row r="1066" spans="1:21" x14ac:dyDescent="0.25">
      <c r="A1066" t="s">
        <v>1300</v>
      </c>
      <c r="B1066">
        <v>1</v>
      </c>
      <c r="C1066" s="8">
        <v>37081</v>
      </c>
      <c r="D1066" t="s">
        <v>28</v>
      </c>
      <c r="E1066" t="s">
        <v>32</v>
      </c>
      <c r="F1066" t="s">
        <v>19</v>
      </c>
      <c r="G1066" t="s">
        <v>20</v>
      </c>
      <c r="H1066" t="s">
        <v>43</v>
      </c>
      <c r="I1066" t="s">
        <v>1301</v>
      </c>
      <c r="J1066" t="s">
        <v>417</v>
      </c>
      <c r="K1066">
        <v>645</v>
      </c>
      <c r="L1066">
        <v>2725</v>
      </c>
      <c r="M1066">
        <v>116</v>
      </c>
      <c r="N1066">
        <v>0</v>
      </c>
      <c r="O1066">
        <v>6.2</v>
      </c>
      <c r="P1066">
        <v>194</v>
      </c>
      <c r="Q1066">
        <v>94</v>
      </c>
      <c r="R1066">
        <v>213079163</v>
      </c>
      <c r="S1066">
        <v>63000000</v>
      </c>
      <c r="T1066">
        <f>Table1[[#This Row],[Gross Revenue]]-Table1[[#This Row],[Budget]]</f>
        <v>150079163</v>
      </c>
      <c r="U1066">
        <f>YEAR(Table1[[#This Row],[Release Date]])</f>
        <v>2001</v>
      </c>
    </row>
    <row r="1067" spans="1:21" x14ac:dyDescent="0.25">
      <c r="A1067" t="s">
        <v>2049</v>
      </c>
      <c r="B1067">
        <v>1</v>
      </c>
      <c r="C1067" s="8">
        <v>37491</v>
      </c>
      <c r="D1067" t="s">
        <v>28</v>
      </c>
      <c r="E1067" t="s">
        <v>25</v>
      </c>
      <c r="F1067" t="s">
        <v>19</v>
      </c>
      <c r="G1067" t="s">
        <v>20</v>
      </c>
      <c r="H1067" t="s">
        <v>43</v>
      </c>
      <c r="I1067" t="s">
        <v>58</v>
      </c>
      <c r="J1067" t="s">
        <v>417</v>
      </c>
      <c r="K1067">
        <v>22000</v>
      </c>
      <c r="L1067">
        <v>24938</v>
      </c>
      <c r="M1067">
        <v>116</v>
      </c>
      <c r="N1067">
        <v>0</v>
      </c>
      <c r="O1067">
        <v>6.3</v>
      </c>
      <c r="P1067">
        <v>141</v>
      </c>
      <c r="Q1067">
        <v>106</v>
      </c>
      <c r="R1067">
        <v>279167575</v>
      </c>
      <c r="S1067">
        <v>80000000</v>
      </c>
      <c r="T1067">
        <f>Table1[[#This Row],[Gross Revenue]]-Table1[[#This Row],[Budget]]</f>
        <v>199167575</v>
      </c>
      <c r="U1067">
        <f>YEAR(Table1[[#This Row],[Release Date]])</f>
        <v>2002</v>
      </c>
    </row>
    <row r="1068" spans="1:21" x14ac:dyDescent="0.25">
      <c r="A1068" t="s">
        <v>4576</v>
      </c>
      <c r="B1068">
        <v>1</v>
      </c>
      <c r="C1068" s="8">
        <v>38931</v>
      </c>
      <c r="D1068" t="s">
        <v>28</v>
      </c>
      <c r="E1068" t="s">
        <v>25</v>
      </c>
      <c r="F1068" t="s">
        <v>19</v>
      </c>
      <c r="G1068" t="s">
        <v>20</v>
      </c>
      <c r="H1068" t="s">
        <v>38</v>
      </c>
      <c r="I1068" t="s">
        <v>416</v>
      </c>
      <c r="J1068" t="s">
        <v>417</v>
      </c>
      <c r="K1068">
        <v>8000</v>
      </c>
      <c r="L1068">
        <v>9271</v>
      </c>
      <c r="M1068">
        <v>116</v>
      </c>
      <c r="N1068">
        <v>18000</v>
      </c>
      <c r="O1068">
        <v>6.2</v>
      </c>
      <c r="P1068">
        <v>255</v>
      </c>
      <c r="Q1068">
        <v>85</v>
      </c>
      <c r="R1068">
        <v>86897182</v>
      </c>
      <c r="S1068">
        <v>95000000</v>
      </c>
      <c r="T1068">
        <f>Table1[[#This Row],[Gross Revenue]]-Table1[[#This Row],[Budget]]</f>
        <v>-8102818</v>
      </c>
      <c r="U1068">
        <f>YEAR(Table1[[#This Row],[Release Date]])</f>
        <v>2006</v>
      </c>
    </row>
    <row r="1069" spans="1:21" x14ac:dyDescent="0.25">
      <c r="A1069" t="s">
        <v>769</v>
      </c>
      <c r="B1069">
        <v>1</v>
      </c>
      <c r="C1069" s="8">
        <v>36804</v>
      </c>
      <c r="D1069" t="s">
        <v>28</v>
      </c>
      <c r="E1069" t="s">
        <v>22</v>
      </c>
      <c r="F1069" t="s">
        <v>19</v>
      </c>
      <c r="G1069" t="s">
        <v>20</v>
      </c>
      <c r="H1069" t="s">
        <v>36</v>
      </c>
      <c r="I1069" t="s">
        <v>149</v>
      </c>
      <c r="J1069" t="s">
        <v>770</v>
      </c>
      <c r="K1069">
        <v>1000</v>
      </c>
      <c r="L1069">
        <v>2515</v>
      </c>
      <c r="M1069">
        <v>13</v>
      </c>
      <c r="N1069">
        <v>0</v>
      </c>
      <c r="O1069">
        <v>7</v>
      </c>
      <c r="P1069">
        <v>79</v>
      </c>
      <c r="Q1069">
        <v>95</v>
      </c>
      <c r="R1069">
        <v>34099640</v>
      </c>
      <c r="S1069">
        <v>5000000</v>
      </c>
      <c r="T1069">
        <f>Table1[[#This Row],[Gross Revenue]]-Table1[[#This Row],[Budget]]</f>
        <v>29099640</v>
      </c>
      <c r="U1069">
        <f>YEAR(Table1[[#This Row],[Release Date]])</f>
        <v>2000</v>
      </c>
    </row>
    <row r="1070" spans="1:21" x14ac:dyDescent="0.25">
      <c r="A1070" t="s">
        <v>1596</v>
      </c>
      <c r="B1070">
        <v>1</v>
      </c>
      <c r="C1070" s="8">
        <v>37243</v>
      </c>
      <c r="D1070" t="s">
        <v>28</v>
      </c>
      <c r="E1070" t="s">
        <v>22</v>
      </c>
      <c r="F1070" t="s">
        <v>19</v>
      </c>
      <c r="G1070" t="s">
        <v>20</v>
      </c>
      <c r="H1070" t="s">
        <v>36</v>
      </c>
      <c r="I1070" t="s">
        <v>204</v>
      </c>
      <c r="J1070" t="s">
        <v>770</v>
      </c>
      <c r="K1070">
        <v>882</v>
      </c>
      <c r="L1070">
        <v>2661</v>
      </c>
      <c r="M1070">
        <v>13</v>
      </c>
      <c r="N1070">
        <v>0</v>
      </c>
      <c r="O1070">
        <v>6.7</v>
      </c>
      <c r="P1070">
        <v>69</v>
      </c>
      <c r="Q1070">
        <v>90</v>
      </c>
      <c r="R1070">
        <v>19158074</v>
      </c>
      <c r="S1070">
        <v>15000000</v>
      </c>
      <c r="T1070">
        <f>Table1[[#This Row],[Gross Revenue]]-Table1[[#This Row],[Budget]]</f>
        <v>4158074</v>
      </c>
      <c r="U1070">
        <f>YEAR(Table1[[#This Row],[Release Date]])</f>
        <v>2001</v>
      </c>
    </row>
    <row r="1071" spans="1:21" x14ac:dyDescent="0.25">
      <c r="A1071" t="s">
        <v>2034</v>
      </c>
      <c r="B1071">
        <v>1</v>
      </c>
      <c r="C1071" s="8">
        <v>37483</v>
      </c>
      <c r="D1071" t="s">
        <v>28</v>
      </c>
      <c r="E1071" t="s">
        <v>32</v>
      </c>
      <c r="F1071" t="s">
        <v>19</v>
      </c>
      <c r="G1071" t="s">
        <v>20</v>
      </c>
      <c r="H1071" t="s">
        <v>43</v>
      </c>
      <c r="I1071" t="s">
        <v>537</v>
      </c>
      <c r="J1071" t="s">
        <v>770</v>
      </c>
      <c r="K1071">
        <v>2000</v>
      </c>
      <c r="L1071">
        <v>4496</v>
      </c>
      <c r="M1071">
        <v>13</v>
      </c>
      <c r="N1071">
        <v>0</v>
      </c>
      <c r="O1071">
        <v>6.5</v>
      </c>
      <c r="P1071">
        <v>125</v>
      </c>
      <c r="Q1071">
        <v>115</v>
      </c>
      <c r="R1071">
        <v>74540762</v>
      </c>
      <c r="S1071">
        <v>55000000</v>
      </c>
      <c r="T1071">
        <f>Table1[[#This Row],[Gross Revenue]]-Table1[[#This Row],[Budget]]</f>
        <v>19540762</v>
      </c>
      <c r="U1071">
        <f>YEAR(Table1[[#This Row],[Release Date]])</f>
        <v>2002</v>
      </c>
    </row>
    <row r="1072" spans="1:21" x14ac:dyDescent="0.25">
      <c r="A1072" t="s">
        <v>2235</v>
      </c>
      <c r="B1072">
        <v>1</v>
      </c>
      <c r="C1072" s="8">
        <v>37591</v>
      </c>
      <c r="D1072" t="s">
        <v>28</v>
      </c>
      <c r="E1072" t="s">
        <v>32</v>
      </c>
      <c r="F1072" t="s">
        <v>19</v>
      </c>
      <c r="G1072" t="s">
        <v>20</v>
      </c>
      <c r="H1072" t="s">
        <v>38</v>
      </c>
      <c r="I1072" t="s">
        <v>143</v>
      </c>
      <c r="J1072" t="s">
        <v>2236</v>
      </c>
      <c r="K1072">
        <v>954</v>
      </c>
      <c r="L1072">
        <v>3148</v>
      </c>
      <c r="M1072">
        <v>25</v>
      </c>
      <c r="N1072">
        <v>999</v>
      </c>
      <c r="O1072">
        <v>6.3</v>
      </c>
      <c r="P1072">
        <v>152</v>
      </c>
      <c r="Q1072">
        <v>109</v>
      </c>
      <c r="R1072">
        <v>19976073</v>
      </c>
      <c r="S1072">
        <v>20000000</v>
      </c>
      <c r="T1072">
        <f>Table1[[#This Row],[Gross Revenue]]-Table1[[#This Row],[Budget]]</f>
        <v>-23927</v>
      </c>
      <c r="U1072">
        <f>YEAR(Table1[[#This Row],[Release Date]])</f>
        <v>2002</v>
      </c>
    </row>
    <row r="1073" spans="1:21" x14ac:dyDescent="0.25">
      <c r="A1073" t="s">
        <v>1012</v>
      </c>
      <c r="B1073">
        <v>1</v>
      </c>
      <c r="C1073" s="8">
        <v>36932</v>
      </c>
      <c r="D1073" t="s">
        <v>28</v>
      </c>
      <c r="E1073" t="s">
        <v>22</v>
      </c>
      <c r="F1073" t="s">
        <v>19</v>
      </c>
      <c r="G1073" t="s">
        <v>20</v>
      </c>
      <c r="H1073" t="s">
        <v>38</v>
      </c>
      <c r="I1073" t="s">
        <v>260</v>
      </c>
      <c r="J1073" t="s">
        <v>446</v>
      </c>
      <c r="K1073">
        <v>5000</v>
      </c>
      <c r="L1073">
        <v>5103</v>
      </c>
      <c r="M1073">
        <v>218</v>
      </c>
      <c r="N1073">
        <v>0</v>
      </c>
      <c r="O1073">
        <v>7.6</v>
      </c>
      <c r="P1073">
        <v>187</v>
      </c>
      <c r="Q1073">
        <v>131</v>
      </c>
      <c r="R1073">
        <v>51396781</v>
      </c>
      <c r="S1073">
        <v>68000000</v>
      </c>
      <c r="T1073">
        <f>Table1[[#This Row],[Gross Revenue]]-Table1[[#This Row],[Budget]]</f>
        <v>-16603219</v>
      </c>
      <c r="U1073">
        <f>YEAR(Table1[[#This Row],[Release Date]])</f>
        <v>2001</v>
      </c>
    </row>
    <row r="1074" spans="1:21" x14ac:dyDescent="0.25">
      <c r="A1074" t="s">
        <v>2193</v>
      </c>
      <c r="B1074">
        <v>1</v>
      </c>
      <c r="C1074" s="8">
        <v>37570</v>
      </c>
      <c r="D1074" t="s">
        <v>28</v>
      </c>
      <c r="E1074" t="s">
        <v>30</v>
      </c>
      <c r="F1074" t="s">
        <v>19</v>
      </c>
      <c r="G1074" t="s">
        <v>48</v>
      </c>
      <c r="H1074" t="s">
        <v>36</v>
      </c>
      <c r="I1074" t="s">
        <v>2194</v>
      </c>
      <c r="J1074" t="s">
        <v>446</v>
      </c>
      <c r="K1074">
        <v>21</v>
      </c>
      <c r="L1074">
        <v>55</v>
      </c>
      <c r="M1074">
        <v>218</v>
      </c>
      <c r="N1074">
        <v>2000</v>
      </c>
      <c r="O1074">
        <v>7.1</v>
      </c>
      <c r="P1074">
        <v>88</v>
      </c>
      <c r="Q1074">
        <v>109</v>
      </c>
      <c r="R1074">
        <v>18947630</v>
      </c>
      <c r="S1074">
        <v>59660000</v>
      </c>
      <c r="T1074">
        <f>Table1[[#This Row],[Gross Revenue]]-Table1[[#This Row],[Budget]]</f>
        <v>-40712370</v>
      </c>
      <c r="U1074">
        <f>YEAR(Table1[[#This Row],[Release Date]])</f>
        <v>2002</v>
      </c>
    </row>
    <row r="1075" spans="1:21" x14ac:dyDescent="0.25">
      <c r="A1075" t="s">
        <v>3218</v>
      </c>
      <c r="B1075">
        <v>1</v>
      </c>
      <c r="C1075" s="8">
        <v>38135</v>
      </c>
      <c r="D1075" t="s">
        <v>28</v>
      </c>
      <c r="E1075" t="s">
        <v>30</v>
      </c>
      <c r="F1075" t="s">
        <v>19</v>
      </c>
      <c r="G1075" t="s">
        <v>35</v>
      </c>
      <c r="H1075"/>
      <c r="I1075" t="s">
        <v>104</v>
      </c>
      <c r="J1075" t="s">
        <v>3219</v>
      </c>
      <c r="K1075">
        <v>844</v>
      </c>
      <c r="L1075">
        <v>844</v>
      </c>
      <c r="M1075">
        <v>0</v>
      </c>
      <c r="N1075">
        <v>28</v>
      </c>
      <c r="O1075">
        <v>6.5</v>
      </c>
      <c r="P1075">
        <v>9</v>
      </c>
      <c r="Q1075">
        <v>42</v>
      </c>
      <c r="R1075">
        <v>7518876</v>
      </c>
      <c r="S1075">
        <v>6000000</v>
      </c>
      <c r="T1075">
        <f>Table1[[#This Row],[Gross Revenue]]-Table1[[#This Row],[Budget]]</f>
        <v>1518876</v>
      </c>
      <c r="U1075">
        <f>YEAR(Table1[[#This Row],[Release Date]])</f>
        <v>2004</v>
      </c>
    </row>
    <row r="1076" spans="1:21" x14ac:dyDescent="0.25">
      <c r="A1076" t="s">
        <v>3790</v>
      </c>
      <c r="B1076">
        <v>1</v>
      </c>
      <c r="C1076" s="8">
        <v>38457</v>
      </c>
      <c r="D1076" t="s">
        <v>28</v>
      </c>
      <c r="E1076" t="s">
        <v>31</v>
      </c>
      <c r="F1076" t="s">
        <v>19</v>
      </c>
      <c r="G1076" t="s">
        <v>35</v>
      </c>
      <c r="H1076" t="s">
        <v>36</v>
      </c>
      <c r="I1076" t="s">
        <v>2601</v>
      </c>
      <c r="J1076" t="s">
        <v>3791</v>
      </c>
      <c r="K1076">
        <v>2000</v>
      </c>
      <c r="L1076">
        <v>5890</v>
      </c>
      <c r="M1076">
        <v>212</v>
      </c>
      <c r="N1076">
        <v>0</v>
      </c>
      <c r="O1076">
        <v>7.3</v>
      </c>
      <c r="P1076">
        <v>188</v>
      </c>
      <c r="Q1076">
        <v>100</v>
      </c>
      <c r="R1076">
        <v>10991381</v>
      </c>
      <c r="S1076">
        <v>35000000</v>
      </c>
      <c r="T1076">
        <f>Table1[[#This Row],[Gross Revenue]]-Table1[[#This Row],[Budget]]</f>
        <v>-24008619</v>
      </c>
      <c r="U1076">
        <f>YEAR(Table1[[#This Row],[Release Date]])</f>
        <v>2005</v>
      </c>
    </row>
    <row r="1077" spans="1:21" x14ac:dyDescent="0.25">
      <c r="A1077" t="s">
        <v>4720</v>
      </c>
      <c r="B1077">
        <v>1</v>
      </c>
      <c r="C1077" s="8">
        <v>39012</v>
      </c>
      <c r="D1077" t="s">
        <v>28</v>
      </c>
      <c r="E1077" t="s">
        <v>31</v>
      </c>
      <c r="F1077" t="s">
        <v>19</v>
      </c>
      <c r="G1077" t="s">
        <v>20</v>
      </c>
      <c r="H1077" t="s">
        <v>38</v>
      </c>
      <c r="I1077" t="s">
        <v>373</v>
      </c>
      <c r="J1077" t="s">
        <v>3791</v>
      </c>
      <c r="K1077">
        <v>11000</v>
      </c>
      <c r="L1077">
        <v>17738</v>
      </c>
      <c r="M1077">
        <v>212</v>
      </c>
      <c r="N1077">
        <v>65000</v>
      </c>
      <c r="O1077">
        <v>8</v>
      </c>
      <c r="P1077">
        <v>471</v>
      </c>
      <c r="Q1077">
        <v>117</v>
      </c>
      <c r="R1077">
        <v>27296514</v>
      </c>
      <c r="S1077">
        <v>5000000</v>
      </c>
      <c r="T1077">
        <f>Table1[[#This Row],[Gross Revenue]]-Table1[[#This Row],[Budget]]</f>
        <v>22296514</v>
      </c>
      <c r="U1077">
        <f>YEAR(Table1[[#This Row],[Release Date]])</f>
        <v>2006</v>
      </c>
    </row>
    <row r="1078" spans="1:21" x14ac:dyDescent="0.25">
      <c r="A1078" t="s">
        <v>5151</v>
      </c>
      <c r="B1078">
        <v>1</v>
      </c>
      <c r="C1078" s="8">
        <v>39287</v>
      </c>
      <c r="D1078" t="s">
        <v>28</v>
      </c>
      <c r="E1078" t="s">
        <v>30</v>
      </c>
      <c r="F1078" t="s">
        <v>19</v>
      </c>
      <c r="G1078" t="s">
        <v>20</v>
      </c>
      <c r="H1078" t="s">
        <v>38</v>
      </c>
      <c r="I1078" t="s">
        <v>2601</v>
      </c>
      <c r="J1078" t="s">
        <v>3791</v>
      </c>
      <c r="K1078">
        <v>2000</v>
      </c>
      <c r="L1078">
        <v>4896</v>
      </c>
      <c r="M1078">
        <v>212</v>
      </c>
      <c r="N1078">
        <v>38000</v>
      </c>
      <c r="O1078">
        <v>7.1</v>
      </c>
      <c r="P1078">
        <v>349</v>
      </c>
      <c r="Q1078">
        <v>115</v>
      </c>
      <c r="R1078">
        <v>37877959</v>
      </c>
      <c r="S1078">
        <v>15000000</v>
      </c>
      <c r="T1078">
        <f>Table1[[#This Row],[Gross Revenue]]-Table1[[#This Row],[Budget]]</f>
        <v>22877959</v>
      </c>
      <c r="U1078">
        <f>YEAR(Table1[[#This Row],[Release Date]])</f>
        <v>2007</v>
      </c>
    </row>
    <row r="1079" spans="1:21" x14ac:dyDescent="0.25">
      <c r="A1079" t="s">
        <v>1073</v>
      </c>
      <c r="B1079">
        <v>1</v>
      </c>
      <c r="C1079" s="8">
        <v>36966</v>
      </c>
      <c r="D1079" t="s">
        <v>28</v>
      </c>
      <c r="E1079" t="s">
        <v>25</v>
      </c>
      <c r="F1079" t="s">
        <v>19</v>
      </c>
      <c r="G1079" t="s">
        <v>48</v>
      </c>
      <c r="H1079" t="s">
        <v>43</v>
      </c>
      <c r="I1079" t="s">
        <v>1074</v>
      </c>
      <c r="J1079" t="s">
        <v>252</v>
      </c>
      <c r="K1079">
        <v>545</v>
      </c>
      <c r="L1079">
        <v>1149</v>
      </c>
      <c r="M1079">
        <v>8</v>
      </c>
      <c r="N1079">
        <v>565</v>
      </c>
      <c r="O1079">
        <v>5.8</v>
      </c>
      <c r="P1079">
        <v>61</v>
      </c>
      <c r="Q1079">
        <v>84</v>
      </c>
      <c r="R1079">
        <v>4777007</v>
      </c>
      <c r="S1079">
        <v>40000000</v>
      </c>
      <c r="T1079">
        <f>Table1[[#This Row],[Gross Revenue]]-Table1[[#This Row],[Budget]]</f>
        <v>-35222993</v>
      </c>
      <c r="U1079">
        <f>YEAR(Table1[[#This Row],[Release Date]])</f>
        <v>2001</v>
      </c>
    </row>
    <row r="1080" spans="1:21" x14ac:dyDescent="0.25">
      <c r="A1080" t="s">
        <v>1634</v>
      </c>
      <c r="B1080">
        <v>1</v>
      </c>
      <c r="C1080" s="8">
        <v>37269</v>
      </c>
      <c r="D1080" t="s">
        <v>17</v>
      </c>
      <c r="E1080" t="s">
        <v>25</v>
      </c>
      <c r="F1080" t="s">
        <v>47</v>
      </c>
      <c r="G1080" t="s">
        <v>48</v>
      </c>
      <c r="H1080" t="s">
        <v>43</v>
      </c>
      <c r="I1080" t="s">
        <v>1635</v>
      </c>
      <c r="J1080" t="s">
        <v>1636</v>
      </c>
      <c r="K1080">
        <v>572</v>
      </c>
      <c r="L1080">
        <v>1776</v>
      </c>
      <c r="M1080">
        <v>22</v>
      </c>
      <c r="N1080">
        <v>235</v>
      </c>
      <c r="O1080">
        <v>6.9</v>
      </c>
      <c r="P1080">
        <v>69</v>
      </c>
      <c r="Q1080">
        <v>114</v>
      </c>
      <c r="R1080">
        <v>2353728</v>
      </c>
      <c r="S1080">
        <v>20000000</v>
      </c>
      <c r="T1080">
        <f>Table1[[#This Row],[Gross Revenue]]-Table1[[#This Row],[Budget]]</f>
        <v>-17646272</v>
      </c>
      <c r="U1080">
        <f>YEAR(Table1[[#This Row],[Release Date]])</f>
        <v>2002</v>
      </c>
    </row>
    <row r="1081" spans="1:21" x14ac:dyDescent="0.25">
      <c r="A1081" t="s">
        <v>945</v>
      </c>
      <c r="B1081">
        <v>1</v>
      </c>
      <c r="C1081" s="8">
        <v>36898</v>
      </c>
      <c r="D1081" t="s">
        <v>17</v>
      </c>
      <c r="E1081" t="s">
        <v>25</v>
      </c>
      <c r="F1081" t="s">
        <v>47</v>
      </c>
      <c r="G1081" t="s">
        <v>48</v>
      </c>
      <c r="H1081" t="s">
        <v>38</v>
      </c>
      <c r="I1081" t="s">
        <v>946</v>
      </c>
      <c r="J1081" t="s">
        <v>411</v>
      </c>
      <c r="K1081">
        <v>326</v>
      </c>
      <c r="L1081">
        <v>809</v>
      </c>
      <c r="M1081">
        <v>0</v>
      </c>
      <c r="N1081">
        <v>39000</v>
      </c>
      <c r="O1081">
        <v>8.4</v>
      </c>
      <c r="P1081">
        <v>242</v>
      </c>
      <c r="Q1081">
        <v>122</v>
      </c>
      <c r="R1081">
        <v>33201661</v>
      </c>
      <c r="S1081">
        <v>77000000</v>
      </c>
      <c r="T1081">
        <f>Table1[[#This Row],[Gross Revenue]]-Table1[[#This Row],[Budget]]</f>
        <v>-43798339</v>
      </c>
      <c r="U1081">
        <f>YEAR(Table1[[#This Row],[Release Date]])</f>
        <v>2001</v>
      </c>
    </row>
    <row r="1082" spans="1:21" x14ac:dyDescent="0.25">
      <c r="A1082" t="s">
        <v>1901</v>
      </c>
      <c r="B1082">
        <v>1</v>
      </c>
      <c r="C1082" s="8">
        <v>37409</v>
      </c>
      <c r="D1082" t="s">
        <v>28</v>
      </c>
      <c r="E1082" t="s">
        <v>22</v>
      </c>
      <c r="F1082" t="s">
        <v>47</v>
      </c>
      <c r="G1082" t="s">
        <v>48</v>
      </c>
      <c r="H1082" t="s">
        <v>38</v>
      </c>
      <c r="I1082" t="s">
        <v>1902</v>
      </c>
      <c r="J1082" t="s">
        <v>411</v>
      </c>
      <c r="K1082">
        <v>226</v>
      </c>
      <c r="L1082">
        <v>405</v>
      </c>
      <c r="M1082">
        <v>0</v>
      </c>
      <c r="N1082">
        <v>0</v>
      </c>
      <c r="O1082">
        <v>7.7</v>
      </c>
      <c r="P1082">
        <v>186</v>
      </c>
      <c r="Q1082">
        <v>133</v>
      </c>
      <c r="R1082">
        <v>6167817</v>
      </c>
      <c r="S1082">
        <v>47000000</v>
      </c>
      <c r="T1082">
        <f>Table1[[#This Row],[Gross Revenue]]-Table1[[#This Row],[Budget]]</f>
        <v>-40832183</v>
      </c>
      <c r="U1082">
        <f>YEAR(Table1[[#This Row],[Release Date]])</f>
        <v>2002</v>
      </c>
    </row>
    <row r="1083" spans="1:21" x14ac:dyDescent="0.25">
      <c r="A1083" t="s">
        <v>3643</v>
      </c>
      <c r="B1083">
        <v>1</v>
      </c>
      <c r="C1083" s="8">
        <v>38376</v>
      </c>
      <c r="D1083" t="s">
        <v>28</v>
      </c>
      <c r="E1083" t="s">
        <v>32</v>
      </c>
      <c r="F1083" t="s">
        <v>47</v>
      </c>
      <c r="G1083" t="s">
        <v>48</v>
      </c>
      <c r="H1083" t="s">
        <v>38</v>
      </c>
      <c r="I1083" t="s">
        <v>3644</v>
      </c>
      <c r="J1083" t="s">
        <v>411</v>
      </c>
      <c r="K1083">
        <v>1000</v>
      </c>
      <c r="L1083">
        <v>1342</v>
      </c>
      <c r="M1083">
        <v>0</v>
      </c>
      <c r="N1083">
        <v>0</v>
      </c>
      <c r="O1083">
        <v>7.2</v>
      </c>
      <c r="P1083">
        <v>213</v>
      </c>
      <c r="Q1083">
        <v>105</v>
      </c>
      <c r="R1083">
        <v>1260917</v>
      </c>
      <c r="S1083">
        <v>27000000</v>
      </c>
      <c r="T1083">
        <f>Table1[[#This Row],[Gross Revenue]]-Table1[[#This Row],[Budget]]</f>
        <v>-25739083</v>
      </c>
      <c r="U1083">
        <f>YEAR(Table1[[#This Row],[Release Date]])</f>
        <v>2005</v>
      </c>
    </row>
    <row r="1084" spans="1:21" x14ac:dyDescent="0.25">
      <c r="A1084" t="s">
        <v>4898</v>
      </c>
      <c r="B1084">
        <v>1</v>
      </c>
      <c r="C1084" s="8">
        <v>39129</v>
      </c>
      <c r="D1084" t="s">
        <v>28</v>
      </c>
      <c r="E1084" t="s">
        <v>32</v>
      </c>
      <c r="F1084" t="s">
        <v>19</v>
      </c>
      <c r="G1084" t="s">
        <v>48</v>
      </c>
      <c r="H1084" t="s">
        <v>36</v>
      </c>
      <c r="I1084" t="s">
        <v>759</v>
      </c>
      <c r="J1084" t="s">
        <v>411</v>
      </c>
      <c r="K1084">
        <v>716</v>
      </c>
      <c r="L1084">
        <v>1843</v>
      </c>
      <c r="M1084">
        <v>0</v>
      </c>
      <c r="N1084">
        <v>5000</v>
      </c>
      <c r="O1084">
        <v>7.1</v>
      </c>
      <c r="P1084">
        <v>122</v>
      </c>
      <c r="Q1084">
        <v>105</v>
      </c>
      <c r="R1084">
        <v>99462</v>
      </c>
      <c r="S1084">
        <v>33000000</v>
      </c>
      <c r="T1084">
        <f>Table1[[#This Row],[Gross Revenue]]-Table1[[#This Row],[Budget]]</f>
        <v>-32900538</v>
      </c>
      <c r="U1084">
        <f>YEAR(Table1[[#This Row],[Release Date]])</f>
        <v>2007</v>
      </c>
    </row>
    <row r="1085" spans="1:21" x14ac:dyDescent="0.25">
      <c r="A1085" t="s">
        <v>3407</v>
      </c>
      <c r="B1085">
        <v>1</v>
      </c>
      <c r="C1085" s="8">
        <v>38242</v>
      </c>
      <c r="D1085" t="s">
        <v>28</v>
      </c>
      <c r="E1085" t="s">
        <v>32</v>
      </c>
      <c r="F1085" t="s">
        <v>1748</v>
      </c>
      <c r="G1085" t="s">
        <v>1749</v>
      </c>
      <c r="H1085" t="s">
        <v>38</v>
      </c>
      <c r="I1085" t="s">
        <v>3408</v>
      </c>
      <c r="J1085" t="s">
        <v>3409</v>
      </c>
      <c r="K1085">
        <v>398</v>
      </c>
      <c r="L1085">
        <v>569</v>
      </c>
      <c r="M1085">
        <v>419</v>
      </c>
      <c r="N1085">
        <v>0</v>
      </c>
      <c r="O1085">
        <v>7.3</v>
      </c>
      <c r="P1085">
        <v>152</v>
      </c>
      <c r="Q1085">
        <v>135</v>
      </c>
      <c r="R1085">
        <v>128486</v>
      </c>
      <c r="S1085">
        <v>10000000</v>
      </c>
      <c r="T1085">
        <f>Table1[[#This Row],[Gross Revenue]]-Table1[[#This Row],[Budget]]</f>
        <v>-9871514</v>
      </c>
      <c r="U1085">
        <f>YEAR(Table1[[#This Row],[Release Date]])</f>
        <v>2004</v>
      </c>
    </row>
    <row r="1086" spans="1:21" x14ac:dyDescent="0.25">
      <c r="A1086" t="s">
        <v>4873</v>
      </c>
      <c r="B1086">
        <v>1</v>
      </c>
      <c r="C1086" s="8">
        <v>39115</v>
      </c>
      <c r="D1086" t="s">
        <v>28</v>
      </c>
      <c r="E1086" t="s">
        <v>32</v>
      </c>
      <c r="F1086" t="s">
        <v>19</v>
      </c>
      <c r="G1086" t="s">
        <v>20</v>
      </c>
      <c r="H1086" t="s">
        <v>38</v>
      </c>
      <c r="I1086" t="s">
        <v>4874</v>
      </c>
      <c r="J1086" t="s">
        <v>3409</v>
      </c>
      <c r="K1086">
        <v>971</v>
      </c>
      <c r="L1086">
        <v>1643</v>
      </c>
      <c r="M1086">
        <v>419</v>
      </c>
      <c r="N1086">
        <v>24000</v>
      </c>
      <c r="O1086">
        <v>6.4</v>
      </c>
      <c r="P1086">
        <v>376</v>
      </c>
      <c r="Q1086">
        <v>107</v>
      </c>
      <c r="R1086">
        <v>12026670</v>
      </c>
      <c r="S1086">
        <v>45000000</v>
      </c>
      <c r="T1086">
        <f>Table1[[#This Row],[Gross Revenue]]-Table1[[#This Row],[Budget]]</f>
        <v>-32973330</v>
      </c>
      <c r="U1086">
        <f>YEAR(Table1[[#This Row],[Release Date]])</f>
        <v>2007</v>
      </c>
    </row>
    <row r="1087" spans="1:21" x14ac:dyDescent="0.25">
      <c r="A1087" t="s">
        <v>2688</v>
      </c>
      <c r="B1087">
        <v>1</v>
      </c>
      <c r="C1087" s="8">
        <v>37833</v>
      </c>
      <c r="D1087" t="s">
        <v>28</v>
      </c>
      <c r="E1087" t="s">
        <v>25</v>
      </c>
      <c r="F1087" t="s">
        <v>19</v>
      </c>
      <c r="G1087" t="s">
        <v>20</v>
      </c>
      <c r="H1087" t="s">
        <v>38</v>
      </c>
      <c r="I1087" t="s">
        <v>2689</v>
      </c>
      <c r="J1087" t="s">
        <v>2690</v>
      </c>
      <c r="K1087">
        <v>813</v>
      </c>
      <c r="L1087">
        <v>2179</v>
      </c>
      <c r="M1087">
        <v>522</v>
      </c>
      <c r="N1087">
        <v>0</v>
      </c>
      <c r="O1087">
        <v>6.2</v>
      </c>
      <c r="P1087">
        <v>32</v>
      </c>
      <c r="Q1087">
        <v>80</v>
      </c>
      <c r="R1087">
        <v>194568</v>
      </c>
      <c r="S1087">
        <v>1500000</v>
      </c>
      <c r="T1087">
        <f>Table1[[#This Row],[Gross Revenue]]-Table1[[#This Row],[Budget]]</f>
        <v>-1305432</v>
      </c>
      <c r="U1087">
        <f>YEAR(Table1[[#This Row],[Release Date]])</f>
        <v>2003</v>
      </c>
    </row>
    <row r="1088" spans="1:21" x14ac:dyDescent="0.25">
      <c r="A1088" t="s">
        <v>3318</v>
      </c>
      <c r="B1088">
        <v>1</v>
      </c>
      <c r="C1088" s="8">
        <v>38191</v>
      </c>
      <c r="D1088" t="s">
        <v>28</v>
      </c>
      <c r="E1088" t="s">
        <v>25</v>
      </c>
      <c r="F1088" t="s">
        <v>19</v>
      </c>
      <c r="G1088" t="s">
        <v>20</v>
      </c>
      <c r="H1088" t="s">
        <v>43</v>
      </c>
      <c r="I1088" t="s">
        <v>184</v>
      </c>
      <c r="J1088" t="s">
        <v>3319</v>
      </c>
      <c r="K1088">
        <v>939</v>
      </c>
      <c r="L1088">
        <v>3651</v>
      </c>
      <c r="M1088">
        <v>4</v>
      </c>
      <c r="N1088">
        <v>518</v>
      </c>
      <c r="O1088">
        <v>5.2</v>
      </c>
      <c r="P1088">
        <v>100</v>
      </c>
      <c r="Q1088">
        <v>95</v>
      </c>
      <c r="R1088">
        <v>7563670</v>
      </c>
      <c r="S1088">
        <v>10000000</v>
      </c>
      <c r="T1088">
        <f>Table1[[#This Row],[Gross Revenue]]-Table1[[#This Row],[Budget]]</f>
        <v>-2436330</v>
      </c>
      <c r="U1088">
        <f>YEAR(Table1[[#This Row],[Release Date]])</f>
        <v>2004</v>
      </c>
    </row>
    <row r="1089" spans="1:21" x14ac:dyDescent="0.25">
      <c r="A1089" t="s">
        <v>4295</v>
      </c>
      <c r="B1089">
        <v>1</v>
      </c>
      <c r="C1089" s="8">
        <v>38763</v>
      </c>
      <c r="D1089" t="s">
        <v>28</v>
      </c>
      <c r="E1089" t="s">
        <v>22</v>
      </c>
      <c r="F1089" t="s">
        <v>19</v>
      </c>
      <c r="G1089" t="s">
        <v>20</v>
      </c>
      <c r="H1089" t="s">
        <v>38</v>
      </c>
      <c r="I1089" t="s">
        <v>2505</v>
      </c>
      <c r="J1089" t="s">
        <v>4296</v>
      </c>
      <c r="K1089">
        <v>982</v>
      </c>
      <c r="L1089">
        <v>1520</v>
      </c>
      <c r="M1089">
        <v>337</v>
      </c>
      <c r="N1089">
        <v>14000</v>
      </c>
      <c r="O1089">
        <v>7.4</v>
      </c>
      <c r="P1089">
        <v>359</v>
      </c>
      <c r="Q1089">
        <v>121</v>
      </c>
      <c r="R1089">
        <v>1729969</v>
      </c>
      <c r="S1089">
        <v>5000000</v>
      </c>
      <c r="T1089">
        <f>Table1[[#This Row],[Gross Revenue]]-Table1[[#This Row],[Budget]]</f>
        <v>-3270031</v>
      </c>
      <c r="U1089">
        <f>YEAR(Table1[[#This Row],[Release Date]])</f>
        <v>2006</v>
      </c>
    </row>
    <row r="1090" spans="1:21" x14ac:dyDescent="0.25">
      <c r="A1090" t="s">
        <v>4506</v>
      </c>
      <c r="B1090">
        <v>1</v>
      </c>
      <c r="C1090" s="8">
        <v>38888</v>
      </c>
      <c r="D1090" t="s">
        <v>28</v>
      </c>
      <c r="E1090" t="s">
        <v>22</v>
      </c>
      <c r="F1090" t="s">
        <v>19</v>
      </c>
      <c r="G1090" t="s">
        <v>20</v>
      </c>
      <c r="H1090" t="s">
        <v>43</v>
      </c>
      <c r="I1090" t="s">
        <v>373</v>
      </c>
      <c r="J1090" t="s">
        <v>4296</v>
      </c>
      <c r="K1090">
        <v>11000</v>
      </c>
      <c r="L1090">
        <v>13960</v>
      </c>
      <c r="M1090">
        <v>337</v>
      </c>
      <c r="N1090">
        <v>27000</v>
      </c>
      <c r="O1090">
        <v>7.4</v>
      </c>
      <c r="P1090">
        <v>368</v>
      </c>
      <c r="Q1090">
        <v>130</v>
      </c>
      <c r="R1090">
        <v>21589307</v>
      </c>
      <c r="S1090">
        <v>10000000</v>
      </c>
      <c r="T1090">
        <f>Table1[[#This Row],[Gross Revenue]]-Table1[[#This Row],[Budget]]</f>
        <v>11589307</v>
      </c>
      <c r="U1090">
        <f>YEAR(Table1[[#This Row],[Release Date]])</f>
        <v>2006</v>
      </c>
    </row>
    <row r="1091" spans="1:21" x14ac:dyDescent="0.25">
      <c r="A1091" t="s">
        <v>1985</v>
      </c>
      <c r="B1091">
        <v>1</v>
      </c>
      <c r="C1091" s="8">
        <v>37453</v>
      </c>
      <c r="D1091" t="s">
        <v>28</v>
      </c>
      <c r="E1091" t="s">
        <v>25</v>
      </c>
      <c r="F1091" t="s">
        <v>19</v>
      </c>
      <c r="G1091" t="s">
        <v>20</v>
      </c>
      <c r="H1091" t="s">
        <v>38</v>
      </c>
      <c r="I1091" t="s">
        <v>424</v>
      </c>
      <c r="J1091" t="s">
        <v>1986</v>
      </c>
      <c r="K1091">
        <v>13000</v>
      </c>
      <c r="L1091">
        <v>14180</v>
      </c>
      <c r="M1091">
        <v>17</v>
      </c>
      <c r="N1091">
        <v>0</v>
      </c>
      <c r="O1091">
        <v>6.6</v>
      </c>
      <c r="P1091">
        <v>92</v>
      </c>
      <c r="Q1091">
        <v>93</v>
      </c>
      <c r="R1091">
        <v>17718223</v>
      </c>
      <c r="S1091">
        <v>25000000</v>
      </c>
      <c r="T1091">
        <f>Table1[[#This Row],[Gross Revenue]]-Table1[[#This Row],[Budget]]</f>
        <v>-7281777</v>
      </c>
      <c r="U1091">
        <f>YEAR(Table1[[#This Row],[Release Date]])</f>
        <v>2002</v>
      </c>
    </row>
    <row r="1092" spans="1:21" x14ac:dyDescent="0.25">
      <c r="A1092" t="s">
        <v>1414</v>
      </c>
      <c r="B1092">
        <v>1</v>
      </c>
      <c r="C1092" s="8">
        <v>37145</v>
      </c>
      <c r="D1092" t="s">
        <v>28</v>
      </c>
      <c r="E1092" t="s">
        <v>25</v>
      </c>
      <c r="F1092" t="s">
        <v>19</v>
      </c>
      <c r="G1092" t="s">
        <v>20</v>
      </c>
      <c r="H1092" t="s">
        <v>38</v>
      </c>
      <c r="I1092" t="s">
        <v>1415</v>
      </c>
      <c r="J1092" t="s">
        <v>1416</v>
      </c>
      <c r="K1092">
        <v>608</v>
      </c>
      <c r="L1092">
        <v>1770</v>
      </c>
      <c r="M1092">
        <v>79</v>
      </c>
      <c r="N1092">
        <v>0</v>
      </c>
      <c r="O1092">
        <v>6.6</v>
      </c>
      <c r="P1092">
        <v>106</v>
      </c>
      <c r="Q1092">
        <v>87</v>
      </c>
      <c r="R1092">
        <v>64267897</v>
      </c>
      <c r="S1092">
        <v>5000000</v>
      </c>
      <c r="T1092">
        <f>Table1[[#This Row],[Gross Revenue]]-Table1[[#This Row],[Budget]]</f>
        <v>59267897</v>
      </c>
      <c r="U1092">
        <f>YEAR(Table1[[#This Row],[Release Date]])</f>
        <v>2001</v>
      </c>
    </row>
    <row r="1093" spans="1:21" x14ac:dyDescent="0.25">
      <c r="A1093" t="s">
        <v>3909</v>
      </c>
      <c r="B1093">
        <v>1</v>
      </c>
      <c r="C1093" s="8">
        <v>38528</v>
      </c>
      <c r="D1093" t="s">
        <v>28</v>
      </c>
      <c r="E1093" t="s">
        <v>32</v>
      </c>
      <c r="F1093" t="s">
        <v>19</v>
      </c>
      <c r="G1093" t="s">
        <v>20</v>
      </c>
      <c r="H1093" t="s">
        <v>38</v>
      </c>
      <c r="I1093" t="s">
        <v>1415</v>
      </c>
      <c r="J1093" t="s">
        <v>1416</v>
      </c>
      <c r="K1093">
        <v>608</v>
      </c>
      <c r="L1093">
        <v>1787</v>
      </c>
      <c r="M1093">
        <v>79</v>
      </c>
      <c r="N1093">
        <v>0</v>
      </c>
      <c r="O1093">
        <v>7.1</v>
      </c>
      <c r="P1093">
        <v>156</v>
      </c>
      <c r="Q1093">
        <v>101</v>
      </c>
      <c r="R1093">
        <v>117224271</v>
      </c>
      <c r="S1093">
        <v>20000000</v>
      </c>
      <c r="T1093">
        <f>Table1[[#This Row],[Gross Revenue]]-Table1[[#This Row],[Budget]]</f>
        <v>97224271</v>
      </c>
      <c r="U1093">
        <f>YEAR(Table1[[#This Row],[Release Date]])</f>
        <v>2005</v>
      </c>
    </row>
    <row r="1094" spans="1:21" x14ac:dyDescent="0.25">
      <c r="A1094" t="s">
        <v>4683</v>
      </c>
      <c r="B1094">
        <v>1</v>
      </c>
      <c r="C1094" s="8">
        <v>38994</v>
      </c>
      <c r="D1094" t="s">
        <v>28</v>
      </c>
      <c r="E1094" t="s">
        <v>25</v>
      </c>
      <c r="F1094" t="s">
        <v>19</v>
      </c>
      <c r="G1094" t="s">
        <v>20</v>
      </c>
      <c r="H1094" t="s">
        <v>38</v>
      </c>
      <c r="I1094" t="s">
        <v>4684</v>
      </c>
      <c r="J1094" t="s">
        <v>1416</v>
      </c>
      <c r="K1094">
        <v>925</v>
      </c>
      <c r="L1094">
        <v>1018</v>
      </c>
      <c r="M1094">
        <v>79</v>
      </c>
      <c r="N1094">
        <v>26000</v>
      </c>
      <c r="O1094">
        <v>6.6</v>
      </c>
      <c r="P1094">
        <v>157</v>
      </c>
      <c r="Q1094">
        <v>102</v>
      </c>
      <c r="R1094">
        <v>101978840</v>
      </c>
      <c r="S1094">
        <v>15000000</v>
      </c>
      <c r="T1094">
        <f>Table1[[#This Row],[Gross Revenue]]-Table1[[#This Row],[Budget]]</f>
        <v>86978840</v>
      </c>
      <c r="U1094">
        <f>YEAR(Table1[[#This Row],[Release Date]])</f>
        <v>2006</v>
      </c>
    </row>
    <row r="1095" spans="1:21" x14ac:dyDescent="0.25">
      <c r="A1095" t="s">
        <v>2269</v>
      </c>
      <c r="B1095">
        <v>1</v>
      </c>
      <c r="C1095" s="8">
        <v>37609</v>
      </c>
      <c r="D1095" t="s">
        <v>28</v>
      </c>
      <c r="E1095" t="s">
        <v>22</v>
      </c>
      <c r="F1095" t="s">
        <v>19</v>
      </c>
      <c r="G1095" t="s">
        <v>20</v>
      </c>
      <c r="H1095" t="s">
        <v>43</v>
      </c>
      <c r="I1095" t="s">
        <v>2270</v>
      </c>
      <c r="J1095" t="s">
        <v>2271</v>
      </c>
      <c r="K1095">
        <v>1000</v>
      </c>
      <c r="L1095">
        <v>3155</v>
      </c>
      <c r="M1095">
        <v>65</v>
      </c>
      <c r="N1095">
        <v>816</v>
      </c>
      <c r="O1095">
        <v>5.9</v>
      </c>
      <c r="P1095">
        <v>137</v>
      </c>
      <c r="Q1095">
        <v>90</v>
      </c>
      <c r="R1095">
        <v>10042266</v>
      </c>
      <c r="S1095">
        <v>1000000</v>
      </c>
      <c r="T1095">
        <f>Table1[[#This Row],[Gross Revenue]]-Table1[[#This Row],[Budget]]</f>
        <v>9042266</v>
      </c>
      <c r="U1095">
        <f>YEAR(Table1[[#This Row],[Release Date]])</f>
        <v>2002</v>
      </c>
    </row>
    <row r="1096" spans="1:21" x14ac:dyDescent="0.25">
      <c r="A1096" t="s">
        <v>3307</v>
      </c>
      <c r="B1096">
        <v>1</v>
      </c>
      <c r="C1096" s="8">
        <v>38186</v>
      </c>
      <c r="D1096" t="s">
        <v>28</v>
      </c>
      <c r="E1096" t="s">
        <v>32</v>
      </c>
      <c r="F1096" t="s">
        <v>19</v>
      </c>
      <c r="G1096" t="s">
        <v>20</v>
      </c>
      <c r="H1096" t="s">
        <v>43</v>
      </c>
      <c r="I1096" t="s">
        <v>483</v>
      </c>
      <c r="J1096" t="s">
        <v>2271</v>
      </c>
      <c r="K1096">
        <v>3000</v>
      </c>
      <c r="L1096">
        <v>4089</v>
      </c>
      <c r="M1096">
        <v>65</v>
      </c>
      <c r="N1096">
        <v>0</v>
      </c>
      <c r="O1096">
        <v>6.6</v>
      </c>
      <c r="P1096">
        <v>140</v>
      </c>
      <c r="Q1096">
        <v>110</v>
      </c>
      <c r="R1096">
        <v>24848292</v>
      </c>
      <c r="S1096">
        <v>20000000</v>
      </c>
      <c r="T1096">
        <f>Table1[[#This Row],[Gross Revenue]]-Table1[[#This Row],[Budget]]</f>
        <v>4848292</v>
      </c>
      <c r="U1096">
        <f>YEAR(Table1[[#This Row],[Release Date]])</f>
        <v>2004</v>
      </c>
    </row>
    <row r="1097" spans="1:21" x14ac:dyDescent="0.25">
      <c r="A1097" t="s">
        <v>4770</v>
      </c>
      <c r="B1097">
        <v>1</v>
      </c>
      <c r="C1097" s="8">
        <v>39045</v>
      </c>
      <c r="D1097" t="s">
        <v>28</v>
      </c>
      <c r="E1097" t="s">
        <v>32</v>
      </c>
      <c r="F1097" t="s">
        <v>19</v>
      </c>
      <c r="G1097" t="s">
        <v>20</v>
      </c>
      <c r="H1097" t="s">
        <v>38</v>
      </c>
      <c r="I1097" t="s">
        <v>2599</v>
      </c>
      <c r="J1097" t="s">
        <v>2271</v>
      </c>
      <c r="K1097">
        <v>17000</v>
      </c>
      <c r="L1097">
        <v>19168</v>
      </c>
      <c r="M1097">
        <v>65</v>
      </c>
      <c r="N1097">
        <v>36000</v>
      </c>
      <c r="O1097">
        <v>6.6</v>
      </c>
      <c r="P1097">
        <v>350</v>
      </c>
      <c r="Q1097">
        <v>103</v>
      </c>
      <c r="R1097">
        <v>28751715</v>
      </c>
      <c r="S1097">
        <v>28000000</v>
      </c>
      <c r="T1097">
        <f>Table1[[#This Row],[Gross Revenue]]-Table1[[#This Row],[Budget]]</f>
        <v>751715</v>
      </c>
      <c r="U1097">
        <f>YEAR(Table1[[#This Row],[Release Date]])</f>
        <v>2006</v>
      </c>
    </row>
    <row r="1098" spans="1:21" x14ac:dyDescent="0.25">
      <c r="A1098" t="s">
        <v>2364</v>
      </c>
      <c r="B1098">
        <v>1</v>
      </c>
      <c r="C1098" s="8">
        <v>37655</v>
      </c>
      <c r="D1098" t="s">
        <v>28</v>
      </c>
      <c r="E1098" t="s">
        <v>25</v>
      </c>
      <c r="F1098" t="s">
        <v>19</v>
      </c>
      <c r="G1098" t="s">
        <v>20</v>
      </c>
      <c r="H1098" t="s">
        <v>43</v>
      </c>
      <c r="I1098" t="s">
        <v>309</v>
      </c>
      <c r="J1098" t="s">
        <v>2365</v>
      </c>
      <c r="K1098">
        <v>927</v>
      </c>
      <c r="L1098">
        <v>4990</v>
      </c>
      <c r="M1098">
        <v>2</v>
      </c>
      <c r="N1098">
        <v>83</v>
      </c>
      <c r="O1098">
        <v>4.0999999999999996</v>
      </c>
      <c r="P1098">
        <v>23</v>
      </c>
      <c r="Q1098">
        <v>95</v>
      </c>
      <c r="R1098">
        <v>4006906</v>
      </c>
      <c r="S1098">
        <v>15000000</v>
      </c>
      <c r="T1098">
        <f>Table1[[#This Row],[Gross Revenue]]-Table1[[#This Row],[Budget]]</f>
        <v>-10993094</v>
      </c>
      <c r="U1098">
        <f>YEAR(Table1[[#This Row],[Release Date]])</f>
        <v>2003</v>
      </c>
    </row>
    <row r="1099" spans="1:21" x14ac:dyDescent="0.25">
      <c r="A1099" t="s">
        <v>2133</v>
      </c>
      <c r="B1099">
        <v>1</v>
      </c>
      <c r="C1099" s="8">
        <v>37533</v>
      </c>
      <c r="D1099" t="s">
        <v>28</v>
      </c>
      <c r="E1099" t="s">
        <v>32</v>
      </c>
      <c r="F1099" t="s">
        <v>1748</v>
      </c>
      <c r="G1099" t="s">
        <v>1749</v>
      </c>
      <c r="H1099" t="s">
        <v>38</v>
      </c>
      <c r="I1099" t="s">
        <v>1750</v>
      </c>
      <c r="J1099" t="s">
        <v>2134</v>
      </c>
      <c r="K1099">
        <v>717</v>
      </c>
      <c r="L1099">
        <v>1730</v>
      </c>
      <c r="M1099">
        <v>16</v>
      </c>
      <c r="N1099">
        <v>0</v>
      </c>
      <c r="O1099">
        <v>8.1</v>
      </c>
      <c r="P1099">
        <v>86</v>
      </c>
      <c r="Q1099">
        <v>148</v>
      </c>
      <c r="R1099">
        <v>1110186</v>
      </c>
      <c r="S1099">
        <v>12800000</v>
      </c>
      <c r="T1099">
        <f>Table1[[#This Row],[Gross Revenue]]-Table1[[#This Row],[Budget]]</f>
        <v>-11689814</v>
      </c>
      <c r="U1099">
        <f>YEAR(Table1[[#This Row],[Release Date]])</f>
        <v>2002</v>
      </c>
    </row>
    <row r="1100" spans="1:21" x14ac:dyDescent="0.25">
      <c r="A1100" t="s">
        <v>3310</v>
      </c>
      <c r="B1100">
        <v>1</v>
      </c>
      <c r="C1100" s="8">
        <v>38188</v>
      </c>
      <c r="D1100" t="s">
        <v>28</v>
      </c>
      <c r="E1100" t="s">
        <v>30</v>
      </c>
      <c r="F1100" t="s">
        <v>19</v>
      </c>
      <c r="G1100" t="s">
        <v>20</v>
      </c>
      <c r="H1100" t="s">
        <v>36</v>
      </c>
      <c r="I1100" t="s">
        <v>687</v>
      </c>
      <c r="J1100" t="s">
        <v>3311</v>
      </c>
      <c r="K1100">
        <v>18000</v>
      </c>
      <c r="L1100">
        <v>18178</v>
      </c>
      <c r="M1100">
        <v>3</v>
      </c>
      <c r="N1100">
        <v>0</v>
      </c>
      <c r="O1100">
        <v>6</v>
      </c>
      <c r="P1100">
        <v>139</v>
      </c>
      <c r="Q1100">
        <v>96</v>
      </c>
      <c r="R1100">
        <v>48006503</v>
      </c>
      <c r="S1100">
        <v>37000000</v>
      </c>
      <c r="T1100">
        <f>Table1[[#This Row],[Gross Revenue]]-Table1[[#This Row],[Budget]]</f>
        <v>11006503</v>
      </c>
      <c r="U1100">
        <f>YEAR(Table1[[#This Row],[Release Date]])</f>
        <v>2004</v>
      </c>
    </row>
    <row r="1101" spans="1:21" x14ac:dyDescent="0.25">
      <c r="A1101" t="s">
        <v>4210</v>
      </c>
      <c r="B1101">
        <v>1</v>
      </c>
      <c r="C1101" s="8">
        <v>38712</v>
      </c>
      <c r="D1101" t="s">
        <v>28</v>
      </c>
      <c r="E1101" t="s">
        <v>32</v>
      </c>
      <c r="F1101" t="s">
        <v>19</v>
      </c>
      <c r="G1101" t="s">
        <v>20</v>
      </c>
      <c r="H1101" t="s">
        <v>36</v>
      </c>
      <c r="I1101" t="s">
        <v>317</v>
      </c>
      <c r="J1101" t="s">
        <v>4211</v>
      </c>
      <c r="K1101">
        <v>11000</v>
      </c>
      <c r="L1101">
        <v>21015</v>
      </c>
      <c r="M1101">
        <v>90</v>
      </c>
      <c r="N1101">
        <v>20000</v>
      </c>
      <c r="O1101">
        <v>7.3</v>
      </c>
      <c r="P1101">
        <v>284</v>
      </c>
      <c r="Q1101">
        <v>90</v>
      </c>
      <c r="R1101">
        <v>165230261</v>
      </c>
      <c r="S1101">
        <v>150000000</v>
      </c>
      <c r="T1101">
        <f>Table1[[#This Row],[Gross Revenue]]-Table1[[#This Row],[Budget]]</f>
        <v>15230261</v>
      </c>
      <c r="U1101">
        <f>YEAR(Table1[[#This Row],[Release Date]])</f>
        <v>2005</v>
      </c>
    </row>
    <row r="1102" spans="1:21" x14ac:dyDescent="0.25">
      <c r="A1102" t="s">
        <v>4903</v>
      </c>
      <c r="B1102">
        <v>1</v>
      </c>
      <c r="C1102" s="8">
        <v>39132</v>
      </c>
      <c r="D1102" t="s">
        <v>28</v>
      </c>
      <c r="E1102" t="s">
        <v>30</v>
      </c>
      <c r="F1102" t="s">
        <v>19</v>
      </c>
      <c r="G1102" t="s">
        <v>4313</v>
      </c>
      <c r="H1102"/>
      <c r="I1102" t="s">
        <v>4904</v>
      </c>
      <c r="J1102" t="s">
        <v>4905</v>
      </c>
      <c r="K1102">
        <v>324</v>
      </c>
      <c r="L1102">
        <v>369</v>
      </c>
      <c r="M1102">
        <v>0</v>
      </c>
      <c r="N1102">
        <v>0</v>
      </c>
      <c r="O1102">
        <v>6.3</v>
      </c>
      <c r="P1102">
        <v>60</v>
      </c>
      <c r="Q1102">
        <v>85</v>
      </c>
      <c r="R1102">
        <v>4091</v>
      </c>
      <c r="S1102">
        <v>34000000</v>
      </c>
      <c r="T1102">
        <f>Table1[[#This Row],[Gross Revenue]]-Table1[[#This Row],[Budget]]</f>
        <v>-33995909</v>
      </c>
      <c r="U1102">
        <f>YEAR(Table1[[#This Row],[Release Date]])</f>
        <v>2007</v>
      </c>
    </row>
    <row r="1103" spans="1:21" x14ac:dyDescent="0.25">
      <c r="A1103" t="s">
        <v>4701</v>
      </c>
      <c r="B1103">
        <v>1</v>
      </c>
      <c r="C1103" s="8">
        <v>39004</v>
      </c>
      <c r="D1103" t="s">
        <v>28</v>
      </c>
      <c r="E1103" t="s">
        <v>18</v>
      </c>
      <c r="F1103" t="s">
        <v>19</v>
      </c>
      <c r="G1103" t="s">
        <v>20</v>
      </c>
      <c r="H1103" t="s">
        <v>38</v>
      </c>
      <c r="I1103" t="s">
        <v>4702</v>
      </c>
      <c r="J1103" t="s">
        <v>4703</v>
      </c>
      <c r="K1103">
        <v>1000</v>
      </c>
      <c r="L1103">
        <v>1528</v>
      </c>
      <c r="M1103">
        <v>57</v>
      </c>
      <c r="N1103">
        <v>0</v>
      </c>
      <c r="O1103">
        <v>7.1</v>
      </c>
      <c r="P1103">
        <v>279</v>
      </c>
      <c r="Q1103">
        <v>90</v>
      </c>
      <c r="R1103">
        <v>258113</v>
      </c>
      <c r="S1103">
        <v>1066167</v>
      </c>
      <c r="T1103">
        <f>Table1[[#This Row],[Gross Revenue]]-Table1[[#This Row],[Budget]]</f>
        <v>-808054</v>
      </c>
      <c r="U1103">
        <f>YEAR(Table1[[#This Row],[Release Date]])</f>
        <v>2006</v>
      </c>
    </row>
    <row r="1104" spans="1:21" x14ac:dyDescent="0.25">
      <c r="A1104" t="s">
        <v>5222</v>
      </c>
      <c r="B1104">
        <v>1</v>
      </c>
      <c r="C1104" s="8">
        <v>39330</v>
      </c>
      <c r="D1104" t="s">
        <v>28</v>
      </c>
      <c r="E1104" t="s">
        <v>18</v>
      </c>
      <c r="F1104" t="s">
        <v>19</v>
      </c>
      <c r="G1104" t="s">
        <v>20</v>
      </c>
      <c r="H1104" t="s">
        <v>38</v>
      </c>
      <c r="I1104" t="s">
        <v>5223</v>
      </c>
      <c r="J1104" t="s">
        <v>4703</v>
      </c>
      <c r="K1104">
        <v>727</v>
      </c>
      <c r="L1104">
        <v>1836</v>
      </c>
      <c r="M1104">
        <v>57</v>
      </c>
      <c r="N1104">
        <v>10000</v>
      </c>
      <c r="O1104">
        <v>7.1</v>
      </c>
      <c r="P1104">
        <v>322</v>
      </c>
      <c r="Q1104">
        <v>95</v>
      </c>
      <c r="R1104">
        <v>3219029</v>
      </c>
      <c r="S1104">
        <v>5000000</v>
      </c>
      <c r="T1104">
        <f>Table1[[#This Row],[Gross Revenue]]-Table1[[#This Row],[Budget]]</f>
        <v>-1780971</v>
      </c>
      <c r="U1104">
        <f>YEAR(Table1[[#This Row],[Release Date]])</f>
        <v>2007</v>
      </c>
    </row>
    <row r="1105" spans="1:21" x14ac:dyDescent="0.25">
      <c r="A1105" t="s">
        <v>5183</v>
      </c>
      <c r="B1105">
        <v>1</v>
      </c>
      <c r="C1105" s="8">
        <v>39307</v>
      </c>
      <c r="D1105" t="s">
        <v>28</v>
      </c>
      <c r="E1105" t="s">
        <v>18</v>
      </c>
      <c r="F1105" t="s">
        <v>19</v>
      </c>
      <c r="G1105" t="s">
        <v>20</v>
      </c>
      <c r="H1105" t="s">
        <v>43</v>
      </c>
      <c r="I1105" t="s">
        <v>2225</v>
      </c>
      <c r="J1105" t="s">
        <v>86</v>
      </c>
      <c r="K1105">
        <v>1000</v>
      </c>
      <c r="L1105">
        <v>2739</v>
      </c>
      <c r="M1105">
        <v>5</v>
      </c>
      <c r="N1105">
        <v>0</v>
      </c>
      <c r="O1105">
        <v>5.3</v>
      </c>
      <c r="P1105">
        <v>39</v>
      </c>
      <c r="Q1105">
        <v>97</v>
      </c>
      <c r="R1105">
        <v>2557668</v>
      </c>
      <c r="S1105">
        <v>2000000</v>
      </c>
      <c r="T1105">
        <f>Table1[[#This Row],[Gross Revenue]]-Table1[[#This Row],[Budget]]</f>
        <v>557668</v>
      </c>
      <c r="U1105">
        <f>YEAR(Table1[[#This Row],[Release Date]])</f>
        <v>2007</v>
      </c>
    </row>
    <row r="1106" spans="1:21" x14ac:dyDescent="0.25">
      <c r="A1106" t="s">
        <v>1143</v>
      </c>
      <c r="B1106">
        <v>1</v>
      </c>
      <c r="C1106" s="8">
        <v>37001</v>
      </c>
      <c r="D1106" t="s">
        <v>28</v>
      </c>
      <c r="E1106" t="s">
        <v>30</v>
      </c>
      <c r="F1106" t="s">
        <v>19</v>
      </c>
      <c r="G1106" t="s">
        <v>93</v>
      </c>
      <c r="H1106" t="s">
        <v>43</v>
      </c>
      <c r="I1106" t="s">
        <v>1144</v>
      </c>
      <c r="J1106" t="s">
        <v>200</v>
      </c>
      <c r="K1106">
        <v>779</v>
      </c>
      <c r="L1106">
        <v>1823</v>
      </c>
      <c r="M1106">
        <v>109</v>
      </c>
      <c r="N1106">
        <v>0</v>
      </c>
      <c r="O1106">
        <v>6.4</v>
      </c>
      <c r="P1106">
        <v>103</v>
      </c>
      <c r="Q1106">
        <v>112</v>
      </c>
      <c r="R1106">
        <v>56607223</v>
      </c>
      <c r="S1106">
        <v>48000000</v>
      </c>
      <c r="T1106">
        <f>Table1[[#This Row],[Gross Revenue]]-Table1[[#This Row],[Budget]]</f>
        <v>8607223</v>
      </c>
      <c r="U1106">
        <f>YEAR(Table1[[#This Row],[Release Date]])</f>
        <v>2001</v>
      </c>
    </row>
    <row r="1107" spans="1:21" x14ac:dyDescent="0.25">
      <c r="A1107" t="s">
        <v>1047</v>
      </c>
      <c r="B1107">
        <v>1</v>
      </c>
      <c r="C1107" s="8">
        <v>36952</v>
      </c>
      <c r="D1107" t="s">
        <v>28</v>
      </c>
      <c r="E1107" t="s">
        <v>25</v>
      </c>
      <c r="F1107" t="s">
        <v>19</v>
      </c>
      <c r="G1107" t="s">
        <v>20</v>
      </c>
      <c r="H1107" t="s">
        <v>38</v>
      </c>
      <c r="I1107" t="s">
        <v>462</v>
      </c>
      <c r="J1107" t="s">
        <v>1048</v>
      </c>
      <c r="K1107">
        <v>995</v>
      </c>
      <c r="L1107">
        <v>6105</v>
      </c>
      <c r="M1107">
        <v>58</v>
      </c>
      <c r="N1107">
        <v>0</v>
      </c>
      <c r="O1107">
        <v>6.2</v>
      </c>
      <c r="P1107">
        <v>34</v>
      </c>
      <c r="Q1107">
        <v>93</v>
      </c>
      <c r="R1107">
        <v>31155435</v>
      </c>
      <c r="S1107">
        <v>12000000</v>
      </c>
      <c r="T1107">
        <f>Table1[[#This Row],[Gross Revenue]]-Table1[[#This Row],[Budget]]</f>
        <v>19155435</v>
      </c>
      <c r="U1107">
        <f>YEAR(Table1[[#This Row],[Release Date]])</f>
        <v>2001</v>
      </c>
    </row>
    <row r="1108" spans="1:21" x14ac:dyDescent="0.25">
      <c r="A1108" t="s">
        <v>1627</v>
      </c>
      <c r="B1108">
        <v>1</v>
      </c>
      <c r="C1108" s="8">
        <v>37262</v>
      </c>
      <c r="D1108" t="s">
        <v>28</v>
      </c>
      <c r="E1108" t="s">
        <v>25</v>
      </c>
      <c r="F1108" t="s">
        <v>19</v>
      </c>
      <c r="G1108" t="s">
        <v>20</v>
      </c>
      <c r="H1108" t="s">
        <v>38</v>
      </c>
      <c r="I1108" t="s">
        <v>482</v>
      </c>
      <c r="J1108" t="s">
        <v>1048</v>
      </c>
      <c r="K1108">
        <v>3000</v>
      </c>
      <c r="L1108">
        <v>5713</v>
      </c>
      <c r="M1108">
        <v>58</v>
      </c>
      <c r="N1108">
        <v>0</v>
      </c>
      <c r="O1108">
        <v>6.3</v>
      </c>
      <c r="P1108">
        <v>153</v>
      </c>
      <c r="Q1108">
        <v>74</v>
      </c>
      <c r="R1108">
        <v>104354205</v>
      </c>
      <c r="S1108">
        <v>55000000</v>
      </c>
      <c r="T1108">
        <f>Table1[[#This Row],[Gross Revenue]]-Table1[[#This Row],[Budget]]</f>
        <v>49354205</v>
      </c>
      <c r="U1108">
        <f>YEAR(Table1[[#This Row],[Release Date]])</f>
        <v>2002</v>
      </c>
    </row>
    <row r="1109" spans="1:21" x14ac:dyDescent="0.25">
      <c r="A1109" t="s">
        <v>2360</v>
      </c>
      <c r="B1109">
        <v>1</v>
      </c>
      <c r="C1109" s="8">
        <v>37652</v>
      </c>
      <c r="D1109" t="s">
        <v>28</v>
      </c>
      <c r="E1109" t="s">
        <v>25</v>
      </c>
      <c r="F1109" t="s">
        <v>19</v>
      </c>
      <c r="G1109" t="s">
        <v>20</v>
      </c>
      <c r="H1109" t="s">
        <v>36</v>
      </c>
      <c r="I1109" t="s">
        <v>2361</v>
      </c>
      <c r="J1109" t="s">
        <v>1048</v>
      </c>
      <c r="K1109">
        <v>14000</v>
      </c>
      <c r="L1109">
        <v>27351</v>
      </c>
      <c r="M1109">
        <v>58</v>
      </c>
      <c r="N1109">
        <v>743</v>
      </c>
      <c r="O1109">
        <v>5.6</v>
      </c>
      <c r="P1109">
        <v>94</v>
      </c>
      <c r="Q1109">
        <v>95</v>
      </c>
      <c r="R1109">
        <v>52580895</v>
      </c>
      <c r="S1109">
        <v>45000000</v>
      </c>
      <c r="T1109">
        <f>Table1[[#This Row],[Gross Revenue]]-Table1[[#This Row],[Budget]]</f>
        <v>7580895</v>
      </c>
      <c r="U1109">
        <f>YEAR(Table1[[#This Row],[Release Date]])</f>
        <v>2003</v>
      </c>
    </row>
    <row r="1110" spans="1:21" x14ac:dyDescent="0.25">
      <c r="A1110" t="s">
        <v>4243</v>
      </c>
      <c r="B1110">
        <v>1</v>
      </c>
      <c r="C1110" s="8">
        <v>38732</v>
      </c>
      <c r="D1110" t="s">
        <v>28</v>
      </c>
      <c r="E1110" t="s">
        <v>25</v>
      </c>
      <c r="F1110" t="s">
        <v>19</v>
      </c>
      <c r="G1110" t="s">
        <v>20</v>
      </c>
      <c r="H1110" t="s">
        <v>38</v>
      </c>
      <c r="I1110" t="s">
        <v>578</v>
      </c>
      <c r="J1110" t="s">
        <v>432</v>
      </c>
      <c r="K1110">
        <v>11000</v>
      </c>
      <c r="L1110">
        <v>15710</v>
      </c>
      <c r="M1110">
        <v>37</v>
      </c>
      <c r="N1110">
        <v>11000</v>
      </c>
      <c r="O1110">
        <v>6.4</v>
      </c>
      <c r="P1110">
        <v>179</v>
      </c>
      <c r="Q1110">
        <v>90</v>
      </c>
      <c r="R1110">
        <v>24809547</v>
      </c>
      <c r="S1110">
        <v>5000000</v>
      </c>
      <c r="T1110">
        <f>Table1[[#This Row],[Gross Revenue]]-Table1[[#This Row],[Budget]]</f>
        <v>19809547</v>
      </c>
      <c r="U1110">
        <f>YEAR(Table1[[#This Row],[Release Date]])</f>
        <v>2006</v>
      </c>
    </row>
    <row r="1111" spans="1:21" x14ac:dyDescent="0.25">
      <c r="A1111" t="s">
        <v>1422</v>
      </c>
      <c r="B1111">
        <v>1</v>
      </c>
      <c r="C1111" s="8">
        <v>37148</v>
      </c>
      <c r="D1111" t="s">
        <v>28</v>
      </c>
      <c r="E1111" t="s">
        <v>25</v>
      </c>
      <c r="F1111" t="s">
        <v>19</v>
      </c>
      <c r="G1111" t="s">
        <v>20</v>
      </c>
      <c r="H1111" t="s">
        <v>43</v>
      </c>
      <c r="I1111" t="s">
        <v>381</v>
      </c>
      <c r="J1111" t="s">
        <v>1423</v>
      </c>
      <c r="K1111">
        <v>890</v>
      </c>
      <c r="L1111">
        <v>3104</v>
      </c>
      <c r="M1111">
        <v>10</v>
      </c>
      <c r="N1111">
        <v>939</v>
      </c>
      <c r="O1111">
        <v>4.5</v>
      </c>
      <c r="P1111">
        <v>32</v>
      </c>
      <c r="Q1111">
        <v>91</v>
      </c>
      <c r="R1111">
        <v>13571817</v>
      </c>
      <c r="S1111">
        <v>15600000</v>
      </c>
      <c r="T1111">
        <f>Table1[[#This Row],[Gross Revenue]]-Table1[[#This Row],[Budget]]</f>
        <v>-2028183</v>
      </c>
      <c r="U1111">
        <f>YEAR(Table1[[#This Row],[Release Date]])</f>
        <v>2001</v>
      </c>
    </row>
    <row r="1112" spans="1:21" x14ac:dyDescent="0.25">
      <c r="A1112" t="s">
        <v>1049</v>
      </c>
      <c r="B1112">
        <v>1</v>
      </c>
      <c r="C1112" s="8">
        <v>36953</v>
      </c>
      <c r="D1112" t="s">
        <v>28</v>
      </c>
      <c r="E1112" t="s">
        <v>22</v>
      </c>
      <c r="F1112" t="s">
        <v>19</v>
      </c>
      <c r="G1112" t="s">
        <v>20</v>
      </c>
      <c r="H1112" t="s">
        <v>43</v>
      </c>
      <c r="I1112" t="s">
        <v>121</v>
      </c>
      <c r="J1112" t="s">
        <v>1050</v>
      </c>
      <c r="K1112">
        <v>967</v>
      </c>
      <c r="L1112">
        <v>3152</v>
      </c>
      <c r="M1112">
        <v>24</v>
      </c>
      <c r="N1112">
        <v>15000</v>
      </c>
      <c r="O1112">
        <v>7.6</v>
      </c>
      <c r="P1112">
        <v>129</v>
      </c>
      <c r="Q1112">
        <v>132</v>
      </c>
      <c r="R1112">
        <v>40270895</v>
      </c>
      <c r="S1112">
        <v>22000000</v>
      </c>
      <c r="T1112">
        <f>Table1[[#This Row],[Gross Revenue]]-Table1[[#This Row],[Budget]]</f>
        <v>18270895</v>
      </c>
      <c r="U1112">
        <f>YEAR(Table1[[#This Row],[Release Date]])</f>
        <v>2001</v>
      </c>
    </row>
    <row r="1113" spans="1:21" x14ac:dyDescent="0.25">
      <c r="A1113" t="s">
        <v>5243</v>
      </c>
      <c r="B1113">
        <v>1</v>
      </c>
      <c r="C1113" s="8">
        <v>39346</v>
      </c>
      <c r="D1113" t="s">
        <v>28</v>
      </c>
      <c r="E1113" t="s">
        <v>25</v>
      </c>
      <c r="F1113" t="s">
        <v>19</v>
      </c>
      <c r="G1113" t="s">
        <v>20</v>
      </c>
      <c r="H1113" t="s">
        <v>43</v>
      </c>
      <c r="I1113" t="s">
        <v>2266</v>
      </c>
      <c r="J1113" t="s">
        <v>1050</v>
      </c>
      <c r="K1113">
        <v>10000</v>
      </c>
      <c r="L1113">
        <v>10691</v>
      </c>
      <c r="M1113">
        <v>24</v>
      </c>
      <c r="N1113">
        <v>0</v>
      </c>
      <c r="O1113">
        <v>5.7</v>
      </c>
      <c r="P1113">
        <v>97</v>
      </c>
      <c r="Q1113">
        <v>107</v>
      </c>
      <c r="R1113">
        <v>26284475</v>
      </c>
      <c r="S1113">
        <v>17000000</v>
      </c>
      <c r="T1113">
        <f>Table1[[#This Row],[Gross Revenue]]-Table1[[#This Row],[Budget]]</f>
        <v>9284475</v>
      </c>
      <c r="U1113">
        <f>YEAR(Table1[[#This Row],[Release Date]])</f>
        <v>2007</v>
      </c>
    </row>
    <row r="1114" spans="1:21" x14ac:dyDescent="0.25">
      <c r="A1114" t="s">
        <v>2116</v>
      </c>
      <c r="B1114">
        <v>1</v>
      </c>
      <c r="C1114" s="8">
        <v>37524</v>
      </c>
      <c r="D1114" t="s">
        <v>28</v>
      </c>
      <c r="E1114" t="s">
        <v>25</v>
      </c>
      <c r="F1114" t="s">
        <v>19</v>
      </c>
      <c r="G1114" t="s">
        <v>20</v>
      </c>
      <c r="H1114" t="s">
        <v>38</v>
      </c>
      <c r="I1114" t="s">
        <v>616</v>
      </c>
      <c r="J1114" t="s">
        <v>2117</v>
      </c>
      <c r="K1114">
        <v>939</v>
      </c>
      <c r="L1114">
        <v>3935</v>
      </c>
      <c r="M1114">
        <v>29</v>
      </c>
      <c r="N1114">
        <v>0</v>
      </c>
      <c r="O1114">
        <v>4.4000000000000004</v>
      </c>
      <c r="P1114">
        <v>75</v>
      </c>
      <c r="Q1114">
        <v>92</v>
      </c>
      <c r="R1114">
        <v>13922211</v>
      </c>
      <c r="S1114">
        <v>16000000</v>
      </c>
      <c r="T1114">
        <f>Table1[[#This Row],[Gross Revenue]]-Table1[[#This Row],[Budget]]</f>
        <v>-2077789</v>
      </c>
      <c r="U1114">
        <f>YEAR(Table1[[#This Row],[Release Date]])</f>
        <v>2002</v>
      </c>
    </row>
    <row r="1115" spans="1:21" x14ac:dyDescent="0.25">
      <c r="A1115" t="s">
        <v>967</v>
      </c>
      <c r="B1115">
        <v>1</v>
      </c>
      <c r="C1115" s="8">
        <v>36910</v>
      </c>
      <c r="D1115" t="s">
        <v>28</v>
      </c>
      <c r="E1115" t="s">
        <v>25</v>
      </c>
      <c r="F1115" t="s">
        <v>19</v>
      </c>
      <c r="G1115" t="s">
        <v>35</v>
      </c>
      <c r="H1115" t="s">
        <v>38</v>
      </c>
      <c r="I1115" t="s">
        <v>968</v>
      </c>
      <c r="J1115" t="s">
        <v>969</v>
      </c>
      <c r="K1115">
        <v>567</v>
      </c>
      <c r="L1115">
        <v>1775</v>
      </c>
      <c r="M1115">
        <v>16</v>
      </c>
      <c r="N1115">
        <v>618</v>
      </c>
      <c r="O1115">
        <v>6.1</v>
      </c>
      <c r="P1115">
        <v>111</v>
      </c>
      <c r="Q1115">
        <v>93</v>
      </c>
      <c r="R1115">
        <v>4919896</v>
      </c>
      <c r="S1115">
        <v>13000000</v>
      </c>
      <c r="T1115">
        <f>Table1[[#This Row],[Gross Revenue]]-Table1[[#This Row],[Budget]]</f>
        <v>-8080104</v>
      </c>
      <c r="U1115">
        <f>YEAR(Table1[[#This Row],[Release Date]])</f>
        <v>2001</v>
      </c>
    </row>
    <row r="1116" spans="1:21" x14ac:dyDescent="0.25">
      <c r="A1116" t="s">
        <v>1251</v>
      </c>
      <c r="B1116">
        <v>1</v>
      </c>
      <c r="C1116" s="8">
        <v>37054</v>
      </c>
      <c r="D1116" t="s">
        <v>28</v>
      </c>
      <c r="E1116" t="s">
        <v>22</v>
      </c>
      <c r="F1116" t="s">
        <v>19</v>
      </c>
      <c r="G1116" t="s">
        <v>20</v>
      </c>
      <c r="H1116" t="s">
        <v>38</v>
      </c>
      <c r="I1116" t="s">
        <v>373</v>
      </c>
      <c r="J1116" t="s">
        <v>1252</v>
      </c>
      <c r="K1116">
        <v>11000</v>
      </c>
      <c r="L1116">
        <v>12250</v>
      </c>
      <c r="M1116">
        <v>11</v>
      </c>
      <c r="N1116">
        <v>430</v>
      </c>
      <c r="O1116">
        <v>7.1</v>
      </c>
      <c r="P1116">
        <v>79</v>
      </c>
      <c r="Q1116">
        <v>104</v>
      </c>
      <c r="R1116">
        <v>3287435</v>
      </c>
      <c r="S1116">
        <v>4500000</v>
      </c>
      <c r="T1116">
        <f>Table1[[#This Row],[Gross Revenue]]-Table1[[#This Row],[Budget]]</f>
        <v>-1212565</v>
      </c>
      <c r="U1116">
        <f>YEAR(Table1[[#This Row],[Release Date]])</f>
        <v>2001</v>
      </c>
    </row>
    <row r="1117" spans="1:21" x14ac:dyDescent="0.25">
      <c r="A1117" t="s">
        <v>1837</v>
      </c>
      <c r="B1117">
        <v>1</v>
      </c>
      <c r="C1117" s="8">
        <v>37379</v>
      </c>
      <c r="D1117" t="s">
        <v>28</v>
      </c>
      <c r="E1117" t="s">
        <v>30</v>
      </c>
      <c r="F1117" t="s">
        <v>19</v>
      </c>
      <c r="G1117" t="s">
        <v>20</v>
      </c>
      <c r="H1117" t="s">
        <v>36</v>
      </c>
      <c r="I1117" t="s">
        <v>1838</v>
      </c>
      <c r="J1117" t="s">
        <v>1839</v>
      </c>
      <c r="K1117">
        <v>925</v>
      </c>
      <c r="L1117">
        <v>3423</v>
      </c>
      <c r="M1117">
        <v>13</v>
      </c>
      <c r="N1117">
        <v>0</v>
      </c>
      <c r="O1117">
        <v>5.3</v>
      </c>
      <c r="P1117">
        <v>66</v>
      </c>
      <c r="Q1117">
        <v>94</v>
      </c>
      <c r="R1117">
        <v>42672630</v>
      </c>
      <c r="S1117">
        <v>17000000</v>
      </c>
      <c r="T1117">
        <f>Table1[[#This Row],[Gross Revenue]]-Table1[[#This Row],[Budget]]</f>
        <v>25672630</v>
      </c>
      <c r="U1117">
        <f>YEAR(Table1[[#This Row],[Release Date]])</f>
        <v>2002</v>
      </c>
    </row>
    <row r="1118" spans="1:21" x14ac:dyDescent="0.25">
      <c r="A1118" t="s">
        <v>3990</v>
      </c>
      <c r="B1118">
        <v>1</v>
      </c>
      <c r="C1118" s="8">
        <v>38577</v>
      </c>
      <c r="D1118" t="s">
        <v>28</v>
      </c>
      <c r="E1118" t="s">
        <v>25</v>
      </c>
      <c r="F1118" t="s">
        <v>19</v>
      </c>
      <c r="G1118" t="s">
        <v>20</v>
      </c>
      <c r="H1118" t="s">
        <v>38</v>
      </c>
      <c r="I1118" t="s">
        <v>2508</v>
      </c>
      <c r="J1118" t="s">
        <v>3991</v>
      </c>
      <c r="K1118">
        <v>2000</v>
      </c>
      <c r="L1118">
        <v>5707</v>
      </c>
      <c r="M1118">
        <v>14</v>
      </c>
      <c r="N1118">
        <v>0</v>
      </c>
      <c r="O1118">
        <v>6.4</v>
      </c>
      <c r="P1118">
        <v>180</v>
      </c>
      <c r="Q1118">
        <v>104</v>
      </c>
      <c r="R1118">
        <v>31584722</v>
      </c>
      <c r="S1118">
        <v>20000000</v>
      </c>
      <c r="T1118">
        <f>Table1[[#This Row],[Gross Revenue]]-Table1[[#This Row],[Budget]]</f>
        <v>11584722</v>
      </c>
      <c r="U1118">
        <f>YEAR(Table1[[#This Row],[Release Date]])</f>
        <v>2005</v>
      </c>
    </row>
    <row r="1119" spans="1:21" x14ac:dyDescent="0.25">
      <c r="A1119" t="s">
        <v>2303</v>
      </c>
      <c r="B1119">
        <v>1</v>
      </c>
      <c r="C1119" s="8">
        <v>37625</v>
      </c>
      <c r="D1119" t="s">
        <v>28</v>
      </c>
      <c r="E1119" t="s">
        <v>30</v>
      </c>
      <c r="F1119" t="s">
        <v>19</v>
      </c>
      <c r="G1119" t="s">
        <v>20</v>
      </c>
      <c r="H1119" t="s">
        <v>43</v>
      </c>
      <c r="I1119" t="s">
        <v>2304</v>
      </c>
      <c r="J1119" t="s">
        <v>2305</v>
      </c>
      <c r="K1119">
        <v>772</v>
      </c>
      <c r="L1119">
        <v>1058</v>
      </c>
      <c r="M1119">
        <v>2</v>
      </c>
      <c r="N1119">
        <v>1000</v>
      </c>
      <c r="O1119">
        <v>7</v>
      </c>
      <c r="P1119">
        <v>47</v>
      </c>
      <c r="Q1119">
        <v>108</v>
      </c>
      <c r="R1119">
        <v>11703287</v>
      </c>
      <c r="S1119">
        <v>10000000</v>
      </c>
      <c r="T1119">
        <f>Table1[[#This Row],[Gross Revenue]]-Table1[[#This Row],[Budget]]</f>
        <v>1703287</v>
      </c>
      <c r="U1119">
        <f>YEAR(Table1[[#This Row],[Release Date]])</f>
        <v>2003</v>
      </c>
    </row>
    <row r="1120" spans="1:21" x14ac:dyDescent="0.25">
      <c r="A1120" t="s">
        <v>3998</v>
      </c>
      <c r="B1120">
        <v>1</v>
      </c>
      <c r="C1120" s="8">
        <v>38582</v>
      </c>
      <c r="D1120" t="s">
        <v>28</v>
      </c>
      <c r="E1120" t="s">
        <v>22</v>
      </c>
      <c r="F1120" t="s">
        <v>19</v>
      </c>
      <c r="G1120" t="s">
        <v>20</v>
      </c>
      <c r="H1120" t="s">
        <v>38</v>
      </c>
      <c r="I1120" t="s">
        <v>3999</v>
      </c>
      <c r="J1120" t="s">
        <v>4000</v>
      </c>
      <c r="K1120">
        <v>530</v>
      </c>
      <c r="L1120">
        <v>1038</v>
      </c>
      <c r="M1120">
        <v>53</v>
      </c>
      <c r="N1120">
        <v>0</v>
      </c>
      <c r="O1120">
        <v>6.5</v>
      </c>
      <c r="P1120">
        <v>215</v>
      </c>
      <c r="Q1120">
        <v>98</v>
      </c>
      <c r="R1120">
        <v>18469</v>
      </c>
      <c r="S1120">
        <v>650000</v>
      </c>
      <c r="T1120">
        <f>Table1[[#This Row],[Gross Revenue]]-Table1[[#This Row],[Budget]]</f>
        <v>-631531</v>
      </c>
      <c r="U1120">
        <f>YEAR(Table1[[#This Row],[Release Date]])</f>
        <v>2005</v>
      </c>
    </row>
    <row r="1121" spans="1:21" x14ac:dyDescent="0.25">
      <c r="A1121" t="s">
        <v>2317</v>
      </c>
      <c r="B1121">
        <v>1</v>
      </c>
      <c r="C1121" s="8">
        <v>37631</v>
      </c>
      <c r="D1121" t="s">
        <v>28</v>
      </c>
      <c r="E1121" t="s">
        <v>31</v>
      </c>
      <c r="F1121" t="s">
        <v>19</v>
      </c>
      <c r="G1121" t="s">
        <v>20</v>
      </c>
      <c r="H1121" t="s">
        <v>38</v>
      </c>
      <c r="I1121" t="s">
        <v>2318</v>
      </c>
      <c r="J1121" t="s">
        <v>2319</v>
      </c>
      <c r="K1121">
        <v>1000</v>
      </c>
      <c r="L1121">
        <v>3969</v>
      </c>
      <c r="M1121">
        <v>260</v>
      </c>
      <c r="N1121">
        <v>0</v>
      </c>
      <c r="O1121">
        <v>5</v>
      </c>
      <c r="P1121">
        <v>98</v>
      </c>
      <c r="Q1121">
        <v>117</v>
      </c>
      <c r="R1121">
        <v>30981850</v>
      </c>
      <c r="S1121">
        <v>40000000</v>
      </c>
      <c r="T1121">
        <f>Table1[[#This Row],[Gross Revenue]]-Table1[[#This Row],[Budget]]</f>
        <v>-9018150</v>
      </c>
      <c r="U1121">
        <f>YEAR(Table1[[#This Row],[Release Date]])</f>
        <v>2003</v>
      </c>
    </row>
    <row r="1122" spans="1:21" x14ac:dyDescent="0.25">
      <c r="A1122" t="s">
        <v>3540</v>
      </c>
      <c r="B1122">
        <v>1</v>
      </c>
      <c r="C1122" s="8">
        <v>38321</v>
      </c>
      <c r="D1122" t="s">
        <v>28</v>
      </c>
      <c r="E1122" t="s">
        <v>22</v>
      </c>
      <c r="F1122" t="s">
        <v>19</v>
      </c>
      <c r="G1122" t="s">
        <v>20</v>
      </c>
      <c r="H1122" t="s">
        <v>38</v>
      </c>
      <c r="I1122" t="s">
        <v>376</v>
      </c>
      <c r="J1122" t="s">
        <v>2319</v>
      </c>
      <c r="K1122">
        <v>20000</v>
      </c>
      <c r="L1122">
        <v>42473</v>
      </c>
      <c r="M1122">
        <v>260</v>
      </c>
      <c r="N1122">
        <v>10000</v>
      </c>
      <c r="O1122">
        <v>7.1</v>
      </c>
      <c r="P1122">
        <v>217</v>
      </c>
      <c r="Q1122">
        <v>105</v>
      </c>
      <c r="R1122">
        <v>28501651</v>
      </c>
      <c r="S1122">
        <v>26000000</v>
      </c>
      <c r="T1122">
        <f>Table1[[#This Row],[Gross Revenue]]-Table1[[#This Row],[Budget]]</f>
        <v>2501651</v>
      </c>
      <c r="U1122">
        <f>YEAR(Table1[[#This Row],[Release Date]])</f>
        <v>2004</v>
      </c>
    </row>
    <row r="1123" spans="1:21" x14ac:dyDescent="0.25">
      <c r="A1123" t="s">
        <v>4151</v>
      </c>
      <c r="B1123">
        <v>1</v>
      </c>
      <c r="C1123" s="8">
        <v>38674</v>
      </c>
      <c r="D1123" t="s">
        <v>28</v>
      </c>
      <c r="E1123" t="s">
        <v>22</v>
      </c>
      <c r="F1123" t="s">
        <v>19</v>
      </c>
      <c r="G1123" t="s">
        <v>20</v>
      </c>
      <c r="H1123" t="s">
        <v>43</v>
      </c>
      <c r="I1123" t="s">
        <v>330</v>
      </c>
      <c r="J1123" t="s">
        <v>2319</v>
      </c>
      <c r="K1123">
        <v>6000</v>
      </c>
      <c r="L1123">
        <v>8018</v>
      </c>
      <c r="M1123">
        <v>260</v>
      </c>
      <c r="N1123">
        <v>0</v>
      </c>
      <c r="O1123">
        <v>6</v>
      </c>
      <c r="P1123">
        <v>174</v>
      </c>
      <c r="Q1123">
        <v>84</v>
      </c>
      <c r="R1123">
        <v>21283440</v>
      </c>
      <c r="S1123">
        <v>55000000</v>
      </c>
      <c r="T1123">
        <f>Table1[[#This Row],[Gross Revenue]]-Table1[[#This Row],[Budget]]</f>
        <v>-33716560</v>
      </c>
      <c r="U1123">
        <f>YEAR(Table1[[#This Row],[Release Date]])</f>
        <v>2005</v>
      </c>
    </row>
    <row r="1124" spans="1:21" x14ac:dyDescent="0.25">
      <c r="A1124" t="s">
        <v>2774</v>
      </c>
      <c r="B1124">
        <v>1</v>
      </c>
      <c r="C1124" s="8">
        <v>37878</v>
      </c>
      <c r="D1124" t="s">
        <v>28</v>
      </c>
      <c r="E1124" t="s">
        <v>22</v>
      </c>
      <c r="F1124" t="s">
        <v>19</v>
      </c>
      <c r="G1124" t="s">
        <v>704</v>
      </c>
      <c r="H1124" t="s">
        <v>43</v>
      </c>
      <c r="I1124" t="s">
        <v>1092</v>
      </c>
      <c r="J1124" t="s">
        <v>2775</v>
      </c>
      <c r="K1124">
        <v>16000</v>
      </c>
      <c r="L1124">
        <v>19952</v>
      </c>
      <c r="M1124">
        <v>2</v>
      </c>
      <c r="N1124">
        <v>0</v>
      </c>
      <c r="O1124">
        <v>4.7</v>
      </c>
      <c r="P1124">
        <v>148</v>
      </c>
      <c r="Q1124">
        <v>90</v>
      </c>
      <c r="R1124">
        <v>20259297</v>
      </c>
      <c r="S1124">
        <v>20000000</v>
      </c>
      <c r="T1124">
        <f>Table1[[#This Row],[Gross Revenue]]-Table1[[#This Row],[Budget]]</f>
        <v>259297</v>
      </c>
      <c r="U1124">
        <f>YEAR(Table1[[#This Row],[Release Date]])</f>
        <v>2003</v>
      </c>
    </row>
    <row r="1125" spans="1:21" x14ac:dyDescent="0.25">
      <c r="A1125" t="s">
        <v>3910</v>
      </c>
      <c r="B1125">
        <v>1</v>
      </c>
      <c r="C1125" s="8">
        <v>38529</v>
      </c>
      <c r="D1125" t="s">
        <v>28</v>
      </c>
      <c r="E1125" t="s">
        <v>32</v>
      </c>
      <c r="F1125" t="s">
        <v>19</v>
      </c>
      <c r="G1125" t="s">
        <v>20</v>
      </c>
      <c r="H1125" t="s">
        <v>43</v>
      </c>
      <c r="I1125" t="s">
        <v>3633</v>
      </c>
      <c r="J1125" t="s">
        <v>3911</v>
      </c>
      <c r="K1125">
        <v>13000</v>
      </c>
      <c r="L1125">
        <v>14619</v>
      </c>
      <c r="M1125">
        <v>39</v>
      </c>
      <c r="N1125">
        <v>0</v>
      </c>
      <c r="O1125">
        <v>4.7</v>
      </c>
      <c r="P1125">
        <v>178</v>
      </c>
      <c r="Q1125">
        <v>81</v>
      </c>
      <c r="R1125">
        <v>10539414</v>
      </c>
      <c r="S1125">
        <v>47000000</v>
      </c>
      <c r="T1125">
        <f>Table1[[#This Row],[Gross Revenue]]-Table1[[#This Row],[Budget]]</f>
        <v>-36460586</v>
      </c>
      <c r="U1125">
        <f>YEAR(Table1[[#This Row],[Release Date]])</f>
        <v>2005</v>
      </c>
    </row>
    <row r="1126" spans="1:21" x14ac:dyDescent="0.25">
      <c r="A1126" t="s">
        <v>4739</v>
      </c>
      <c r="B1126">
        <v>1</v>
      </c>
      <c r="C1126" s="8">
        <v>39024</v>
      </c>
      <c r="D1126" t="s">
        <v>28</v>
      </c>
      <c r="E1126" t="s">
        <v>30</v>
      </c>
      <c r="F1126" t="s">
        <v>19</v>
      </c>
      <c r="G1126" t="s">
        <v>20</v>
      </c>
      <c r="H1126" t="s">
        <v>36</v>
      </c>
      <c r="I1126" t="s">
        <v>558</v>
      </c>
      <c r="J1126" t="s">
        <v>3911</v>
      </c>
      <c r="K1126">
        <v>1000</v>
      </c>
      <c r="L1126">
        <v>3104</v>
      </c>
      <c r="M1126">
        <v>39</v>
      </c>
      <c r="N1126">
        <v>0</v>
      </c>
      <c r="O1126">
        <v>5.9</v>
      </c>
      <c r="P1126">
        <v>118</v>
      </c>
      <c r="Q1126">
        <v>91</v>
      </c>
      <c r="R1126">
        <v>55747724</v>
      </c>
      <c r="S1126">
        <v>55000000</v>
      </c>
      <c r="T1126">
        <f>Table1[[#This Row],[Gross Revenue]]-Table1[[#This Row],[Budget]]</f>
        <v>747724</v>
      </c>
      <c r="U1126">
        <f>YEAR(Table1[[#This Row],[Release Date]])</f>
        <v>2006</v>
      </c>
    </row>
    <row r="1127" spans="1:21" x14ac:dyDescent="0.25">
      <c r="A1127" t="s">
        <v>2684</v>
      </c>
      <c r="B1127">
        <v>1</v>
      </c>
      <c r="C1127" s="8">
        <v>37832</v>
      </c>
      <c r="D1127" t="s">
        <v>28</v>
      </c>
      <c r="E1127" t="s">
        <v>25</v>
      </c>
      <c r="F1127" t="s">
        <v>2685</v>
      </c>
      <c r="G1127" t="s">
        <v>584</v>
      </c>
      <c r="H1127" t="s">
        <v>38</v>
      </c>
      <c r="I1127" t="s">
        <v>2686</v>
      </c>
      <c r="J1127" t="s">
        <v>2687</v>
      </c>
      <c r="K1127">
        <v>61</v>
      </c>
      <c r="L1127">
        <v>92</v>
      </c>
      <c r="M1127">
        <v>44</v>
      </c>
      <c r="N1127">
        <v>1000</v>
      </c>
      <c r="O1127">
        <v>7.4</v>
      </c>
      <c r="P1127">
        <v>99</v>
      </c>
      <c r="Q1127">
        <v>113</v>
      </c>
      <c r="R1127">
        <v>617228</v>
      </c>
      <c r="S1127">
        <v>84450000</v>
      </c>
      <c r="T1127">
        <f>Table1[[#This Row],[Gross Revenue]]-Table1[[#This Row],[Budget]]</f>
        <v>-83832772</v>
      </c>
      <c r="U1127">
        <f>YEAR(Table1[[#This Row],[Release Date]])</f>
        <v>2003</v>
      </c>
    </row>
    <row r="1128" spans="1:21" x14ac:dyDescent="0.25">
      <c r="A1128" t="s">
        <v>632</v>
      </c>
      <c r="B1128">
        <v>1</v>
      </c>
      <c r="C1128" s="8">
        <v>36739</v>
      </c>
      <c r="D1128" t="s">
        <v>28</v>
      </c>
      <c r="E1128" t="s">
        <v>22</v>
      </c>
      <c r="F1128" t="s">
        <v>19</v>
      </c>
      <c r="G1128" t="s">
        <v>20</v>
      </c>
      <c r="H1128" t="s">
        <v>43</v>
      </c>
      <c r="I1128" t="s">
        <v>356</v>
      </c>
      <c r="J1128" t="s">
        <v>633</v>
      </c>
      <c r="K1128">
        <v>24000</v>
      </c>
      <c r="L1128">
        <v>26938</v>
      </c>
      <c r="M1128">
        <v>643</v>
      </c>
      <c r="N1128">
        <v>0</v>
      </c>
      <c r="O1128">
        <v>5.5</v>
      </c>
      <c r="P1128">
        <v>101</v>
      </c>
      <c r="Q1128">
        <v>103</v>
      </c>
      <c r="R1128">
        <v>37752931</v>
      </c>
      <c r="S1128">
        <v>40000000</v>
      </c>
      <c r="T1128">
        <f>Table1[[#This Row],[Gross Revenue]]-Table1[[#This Row],[Budget]]</f>
        <v>-2247069</v>
      </c>
      <c r="U1128">
        <f>YEAR(Table1[[#This Row],[Release Date]])</f>
        <v>2000</v>
      </c>
    </row>
    <row r="1129" spans="1:21" x14ac:dyDescent="0.25">
      <c r="A1129" t="s">
        <v>2934</v>
      </c>
      <c r="B1129">
        <v>1</v>
      </c>
      <c r="C1129" s="8">
        <v>37970</v>
      </c>
      <c r="D1129" t="s">
        <v>28</v>
      </c>
      <c r="E1129" t="s">
        <v>18</v>
      </c>
      <c r="F1129" t="s">
        <v>19</v>
      </c>
      <c r="G1129" t="s">
        <v>20</v>
      </c>
      <c r="H1129" t="s">
        <v>38</v>
      </c>
      <c r="I1129" t="s">
        <v>1797</v>
      </c>
      <c r="J1129" t="s">
        <v>2935</v>
      </c>
      <c r="K1129">
        <v>4000</v>
      </c>
      <c r="L1129">
        <v>6954</v>
      </c>
      <c r="M1129">
        <v>8</v>
      </c>
      <c r="N1129">
        <v>0</v>
      </c>
      <c r="O1129">
        <v>6.5</v>
      </c>
      <c r="P1129">
        <v>133</v>
      </c>
      <c r="Q1129">
        <v>84</v>
      </c>
      <c r="R1129">
        <v>14373825</v>
      </c>
      <c r="S1129">
        <v>8600000</v>
      </c>
      <c r="T1129">
        <f>Table1[[#This Row],[Gross Revenue]]-Table1[[#This Row],[Budget]]</f>
        <v>5773825</v>
      </c>
      <c r="U1129">
        <f>YEAR(Table1[[#This Row],[Release Date]])</f>
        <v>2003</v>
      </c>
    </row>
    <row r="1130" spans="1:21" x14ac:dyDescent="0.25">
      <c r="A1130" t="s">
        <v>4303</v>
      </c>
      <c r="B1130">
        <v>1</v>
      </c>
      <c r="C1130" s="8">
        <v>38767</v>
      </c>
      <c r="D1130" t="s">
        <v>28</v>
      </c>
      <c r="E1130" t="s">
        <v>22</v>
      </c>
      <c r="F1130" t="s">
        <v>19</v>
      </c>
      <c r="G1130" t="s">
        <v>20</v>
      </c>
      <c r="H1130" t="s">
        <v>43</v>
      </c>
      <c r="I1130" t="s">
        <v>4090</v>
      </c>
      <c r="J1130" t="s">
        <v>320</v>
      </c>
      <c r="K1130">
        <v>34000</v>
      </c>
      <c r="L1130">
        <v>34705</v>
      </c>
      <c r="M1130">
        <v>0</v>
      </c>
      <c r="N1130">
        <v>17000</v>
      </c>
      <c r="O1130">
        <v>6.7</v>
      </c>
      <c r="P1130">
        <v>276</v>
      </c>
      <c r="Q1130">
        <v>91</v>
      </c>
      <c r="R1130">
        <v>958319</v>
      </c>
      <c r="S1130">
        <v>21000000</v>
      </c>
      <c r="T1130">
        <f>Table1[[#This Row],[Gross Revenue]]-Table1[[#This Row],[Budget]]</f>
        <v>-20041681</v>
      </c>
      <c r="U1130">
        <f>YEAR(Table1[[#This Row],[Release Date]])</f>
        <v>2006</v>
      </c>
    </row>
    <row r="1131" spans="1:21" x14ac:dyDescent="0.25">
      <c r="A1131" t="s">
        <v>3671</v>
      </c>
      <c r="B1131">
        <v>1</v>
      </c>
      <c r="C1131" s="8">
        <v>38391</v>
      </c>
      <c r="D1131" t="s">
        <v>28</v>
      </c>
      <c r="E1131" t="s">
        <v>25</v>
      </c>
      <c r="F1131" t="s">
        <v>19</v>
      </c>
      <c r="G1131" t="s">
        <v>20</v>
      </c>
      <c r="H1131" t="s">
        <v>38</v>
      </c>
      <c r="I1131" t="s">
        <v>3672</v>
      </c>
      <c r="J1131" t="s">
        <v>3673</v>
      </c>
      <c r="K1131">
        <v>390</v>
      </c>
      <c r="L1131">
        <v>727</v>
      </c>
      <c r="M1131">
        <v>62</v>
      </c>
      <c r="N1131">
        <v>0</v>
      </c>
      <c r="O1131">
        <v>5.8</v>
      </c>
      <c r="P1131">
        <v>190</v>
      </c>
      <c r="Q1131">
        <v>86</v>
      </c>
      <c r="R1131">
        <v>23993605</v>
      </c>
      <c r="S1131">
        <v>18000000</v>
      </c>
      <c r="T1131">
        <f>Table1[[#This Row],[Gross Revenue]]-Table1[[#This Row],[Budget]]</f>
        <v>5993605</v>
      </c>
      <c r="U1131">
        <f>YEAR(Table1[[#This Row],[Release Date]])</f>
        <v>2005</v>
      </c>
    </row>
    <row r="1132" spans="1:21" x14ac:dyDescent="0.25">
      <c r="A1132" t="s">
        <v>649</v>
      </c>
      <c r="B1132">
        <v>1</v>
      </c>
      <c r="C1132" s="8">
        <v>36748</v>
      </c>
      <c r="D1132" t="s">
        <v>28</v>
      </c>
      <c r="E1132" t="s">
        <v>30</v>
      </c>
      <c r="F1132" t="s">
        <v>19</v>
      </c>
      <c r="G1132" t="s">
        <v>20</v>
      </c>
      <c r="H1132" t="s">
        <v>38</v>
      </c>
      <c r="I1132" t="s">
        <v>650</v>
      </c>
      <c r="J1132" t="s">
        <v>651</v>
      </c>
      <c r="K1132">
        <v>193</v>
      </c>
      <c r="L1132">
        <v>608</v>
      </c>
      <c r="M1132">
        <v>31</v>
      </c>
      <c r="N1132">
        <v>949</v>
      </c>
      <c r="O1132">
        <v>4</v>
      </c>
      <c r="P1132">
        <v>160</v>
      </c>
      <c r="Q1132">
        <v>90</v>
      </c>
      <c r="R1132">
        <v>26421314</v>
      </c>
      <c r="S1132">
        <v>15000000</v>
      </c>
      <c r="T1132">
        <f>Table1[[#This Row],[Gross Revenue]]-Table1[[#This Row],[Budget]]</f>
        <v>11421314</v>
      </c>
      <c r="U1132">
        <f>YEAR(Table1[[#This Row],[Release Date]])</f>
        <v>2000</v>
      </c>
    </row>
    <row r="1133" spans="1:21" x14ac:dyDescent="0.25">
      <c r="A1133" t="s">
        <v>1454</v>
      </c>
      <c r="B1133">
        <v>1</v>
      </c>
      <c r="C1133" s="8">
        <v>37166</v>
      </c>
      <c r="D1133" t="s">
        <v>28</v>
      </c>
      <c r="E1133" t="s">
        <v>18</v>
      </c>
      <c r="F1133" t="s">
        <v>19</v>
      </c>
      <c r="G1133" t="s">
        <v>20</v>
      </c>
      <c r="H1133" t="s">
        <v>38</v>
      </c>
      <c r="I1133" t="s">
        <v>450</v>
      </c>
      <c r="J1133" t="s">
        <v>1455</v>
      </c>
      <c r="K1133">
        <v>673</v>
      </c>
      <c r="L1133">
        <v>1442</v>
      </c>
      <c r="M1133">
        <v>248</v>
      </c>
      <c r="N1133">
        <v>1000</v>
      </c>
      <c r="O1133">
        <v>7.2</v>
      </c>
      <c r="P1133">
        <v>127</v>
      </c>
      <c r="Q1133">
        <v>105</v>
      </c>
      <c r="R1133">
        <v>10460089</v>
      </c>
      <c r="S1133">
        <v>7500000</v>
      </c>
      <c r="T1133">
        <f>Table1[[#This Row],[Gross Revenue]]-Table1[[#This Row],[Budget]]</f>
        <v>2960089</v>
      </c>
      <c r="U1133">
        <f>YEAR(Table1[[#This Row],[Release Date]])</f>
        <v>2001</v>
      </c>
    </row>
    <row r="1134" spans="1:21" x14ac:dyDescent="0.25">
      <c r="A1134" t="s">
        <v>2807</v>
      </c>
      <c r="B1134">
        <v>1</v>
      </c>
      <c r="C1134" s="8">
        <v>37895</v>
      </c>
      <c r="D1134" t="s">
        <v>28</v>
      </c>
      <c r="E1134" t="s">
        <v>32</v>
      </c>
      <c r="F1134" t="s">
        <v>19</v>
      </c>
      <c r="G1134" t="s">
        <v>35</v>
      </c>
      <c r="H1134" t="s">
        <v>38</v>
      </c>
      <c r="I1134" t="s">
        <v>560</v>
      </c>
      <c r="J1134" t="s">
        <v>1455</v>
      </c>
      <c r="K1134">
        <v>16000</v>
      </c>
      <c r="L1134">
        <v>19410</v>
      </c>
      <c r="M1134">
        <v>248</v>
      </c>
      <c r="N1134">
        <v>3000</v>
      </c>
      <c r="O1134">
        <v>6.7</v>
      </c>
      <c r="P1134">
        <v>186</v>
      </c>
      <c r="Q1134">
        <v>109</v>
      </c>
      <c r="R1134">
        <v>35635046</v>
      </c>
      <c r="S1134">
        <v>17000000</v>
      </c>
      <c r="T1134">
        <f>Table1[[#This Row],[Gross Revenue]]-Table1[[#This Row],[Budget]]</f>
        <v>18635046</v>
      </c>
      <c r="U1134">
        <f>YEAR(Table1[[#This Row],[Release Date]])</f>
        <v>2003</v>
      </c>
    </row>
    <row r="1135" spans="1:21" x14ac:dyDescent="0.25">
      <c r="A1135" t="s">
        <v>4324</v>
      </c>
      <c r="B1135">
        <v>1</v>
      </c>
      <c r="C1135" s="8">
        <v>38781</v>
      </c>
      <c r="D1135" t="s">
        <v>28</v>
      </c>
      <c r="E1135" t="s">
        <v>32</v>
      </c>
      <c r="F1135" t="s">
        <v>19</v>
      </c>
      <c r="G1135" t="s">
        <v>20</v>
      </c>
      <c r="H1135" t="s">
        <v>38</v>
      </c>
      <c r="I1135" t="s">
        <v>124</v>
      </c>
      <c r="J1135" t="s">
        <v>1455</v>
      </c>
      <c r="K1135">
        <v>14000</v>
      </c>
      <c r="L1135">
        <v>16606</v>
      </c>
      <c r="M1135">
        <v>248</v>
      </c>
      <c r="N1135">
        <v>32000</v>
      </c>
      <c r="O1135">
        <v>6.8</v>
      </c>
      <c r="P1135">
        <v>408</v>
      </c>
      <c r="Q1135">
        <v>117</v>
      </c>
      <c r="R1135">
        <v>51533608</v>
      </c>
      <c r="S1135">
        <v>25000000</v>
      </c>
      <c r="T1135">
        <f>Table1[[#This Row],[Gross Revenue]]-Table1[[#This Row],[Budget]]</f>
        <v>26533608</v>
      </c>
      <c r="U1135">
        <f>YEAR(Table1[[#This Row],[Release Date]])</f>
        <v>2006</v>
      </c>
    </row>
    <row r="1136" spans="1:21" x14ac:dyDescent="0.25">
      <c r="A1136" t="s">
        <v>885</v>
      </c>
      <c r="B1136">
        <v>1</v>
      </c>
      <c r="C1136" s="8">
        <v>36865</v>
      </c>
      <c r="D1136" t="s">
        <v>28</v>
      </c>
      <c r="E1136" t="s">
        <v>18</v>
      </c>
      <c r="F1136" t="s">
        <v>19</v>
      </c>
      <c r="G1136" t="s">
        <v>20</v>
      </c>
      <c r="H1136" t="s">
        <v>38</v>
      </c>
      <c r="I1136" t="s">
        <v>146</v>
      </c>
      <c r="J1136" t="s">
        <v>886</v>
      </c>
      <c r="K1136">
        <v>18000</v>
      </c>
      <c r="L1136">
        <v>18688</v>
      </c>
      <c r="M1136">
        <v>10</v>
      </c>
      <c r="N1136">
        <v>463</v>
      </c>
      <c r="O1136">
        <v>5.3</v>
      </c>
      <c r="P1136">
        <v>103</v>
      </c>
      <c r="Q1136">
        <v>97</v>
      </c>
      <c r="R1136">
        <v>28927720</v>
      </c>
      <c r="S1136">
        <v>33000000</v>
      </c>
      <c r="T1136">
        <f>Table1[[#This Row],[Gross Revenue]]-Table1[[#This Row],[Budget]]</f>
        <v>-4072280</v>
      </c>
      <c r="U1136">
        <f>YEAR(Table1[[#This Row],[Release Date]])</f>
        <v>2000</v>
      </c>
    </row>
    <row r="1137" spans="1:21" x14ac:dyDescent="0.25">
      <c r="A1137" t="s">
        <v>4126</v>
      </c>
      <c r="B1137">
        <v>1</v>
      </c>
      <c r="C1137" s="8">
        <v>38658</v>
      </c>
      <c r="D1137" t="s">
        <v>28</v>
      </c>
      <c r="E1137" t="s">
        <v>32</v>
      </c>
      <c r="F1137" t="s">
        <v>19</v>
      </c>
      <c r="G1137" t="s">
        <v>35</v>
      </c>
      <c r="H1137" t="s">
        <v>38</v>
      </c>
      <c r="I1137" t="s">
        <v>4127</v>
      </c>
      <c r="J1137" t="s">
        <v>4128</v>
      </c>
      <c r="K1137">
        <v>1000</v>
      </c>
      <c r="L1137">
        <v>2011</v>
      </c>
      <c r="M1137">
        <v>115</v>
      </c>
      <c r="N1137">
        <v>18000</v>
      </c>
      <c r="O1137">
        <v>6.6</v>
      </c>
      <c r="P1137">
        <v>399</v>
      </c>
      <c r="Q1137">
        <v>88</v>
      </c>
      <c r="R1137">
        <v>1024175</v>
      </c>
      <c r="S1137">
        <v>13000000</v>
      </c>
      <c r="T1137">
        <f>Table1[[#This Row],[Gross Revenue]]-Table1[[#This Row],[Budget]]</f>
        <v>-11975825</v>
      </c>
      <c r="U1137">
        <f>YEAR(Table1[[#This Row],[Release Date]])</f>
        <v>2005</v>
      </c>
    </row>
    <row r="1138" spans="1:21" x14ac:dyDescent="0.25">
      <c r="A1138" t="s">
        <v>1725</v>
      </c>
      <c r="B1138">
        <v>1</v>
      </c>
      <c r="C1138" s="8">
        <v>37320</v>
      </c>
      <c r="D1138" t="s">
        <v>28</v>
      </c>
      <c r="E1138" t="s">
        <v>30</v>
      </c>
      <c r="F1138" t="s">
        <v>19</v>
      </c>
      <c r="G1138" t="s">
        <v>24</v>
      </c>
      <c r="H1138" t="s">
        <v>36</v>
      </c>
      <c r="I1138" t="s">
        <v>377</v>
      </c>
      <c r="J1138" t="s">
        <v>97</v>
      </c>
      <c r="K1138">
        <v>3000</v>
      </c>
      <c r="L1138">
        <v>5593</v>
      </c>
      <c r="M1138">
        <v>287</v>
      </c>
      <c r="N1138">
        <v>665</v>
      </c>
      <c r="O1138">
        <v>5.7</v>
      </c>
      <c r="P1138">
        <v>101</v>
      </c>
      <c r="Q1138">
        <v>91</v>
      </c>
      <c r="R1138">
        <v>20950820</v>
      </c>
      <c r="S1138">
        <v>80000000</v>
      </c>
      <c r="T1138">
        <f>Table1[[#This Row],[Gross Revenue]]-Table1[[#This Row],[Budget]]</f>
        <v>-59049180</v>
      </c>
      <c r="U1138">
        <f>YEAR(Table1[[#This Row],[Release Date]])</f>
        <v>2002</v>
      </c>
    </row>
    <row r="1139" spans="1:21" x14ac:dyDescent="0.25">
      <c r="A1139" t="s">
        <v>1070</v>
      </c>
      <c r="B1139">
        <v>1</v>
      </c>
      <c r="C1139" s="8">
        <v>36965</v>
      </c>
      <c r="D1139" t="s">
        <v>28</v>
      </c>
      <c r="E1139" t="s">
        <v>32</v>
      </c>
      <c r="F1139" t="s">
        <v>19</v>
      </c>
      <c r="G1139" t="s">
        <v>20</v>
      </c>
      <c r="H1139" t="s">
        <v>43</v>
      </c>
      <c r="I1139" t="s">
        <v>1071</v>
      </c>
      <c r="J1139" t="s">
        <v>1072</v>
      </c>
      <c r="K1139">
        <v>693</v>
      </c>
      <c r="L1139">
        <v>2574</v>
      </c>
      <c r="M1139">
        <v>394</v>
      </c>
      <c r="N1139">
        <v>0</v>
      </c>
      <c r="O1139">
        <v>5.9</v>
      </c>
      <c r="P1139">
        <v>198</v>
      </c>
      <c r="Q1139">
        <v>92</v>
      </c>
      <c r="R1139">
        <v>181166115</v>
      </c>
      <c r="S1139">
        <v>93000000</v>
      </c>
      <c r="T1139">
        <f>Table1[[#This Row],[Gross Revenue]]-Table1[[#This Row],[Budget]]</f>
        <v>88166115</v>
      </c>
      <c r="U1139">
        <f>YEAR(Table1[[#This Row],[Release Date]])</f>
        <v>2001</v>
      </c>
    </row>
    <row r="1140" spans="1:21" x14ac:dyDescent="0.25">
      <c r="A1140" t="s">
        <v>2009</v>
      </c>
      <c r="B1140">
        <v>1</v>
      </c>
      <c r="C1140" s="8">
        <v>37467</v>
      </c>
      <c r="D1140" t="s">
        <v>28</v>
      </c>
      <c r="E1140" t="s">
        <v>32</v>
      </c>
      <c r="F1140" t="s">
        <v>19</v>
      </c>
      <c r="G1140" t="s">
        <v>20</v>
      </c>
      <c r="H1140" t="s">
        <v>43</v>
      </c>
      <c r="I1140" t="s">
        <v>356</v>
      </c>
      <c r="J1140" t="s">
        <v>1072</v>
      </c>
      <c r="K1140">
        <v>24000</v>
      </c>
      <c r="L1140">
        <v>36925</v>
      </c>
      <c r="M1140">
        <v>394</v>
      </c>
      <c r="N1140">
        <v>0</v>
      </c>
      <c r="O1140">
        <v>6.7</v>
      </c>
      <c r="P1140">
        <v>140</v>
      </c>
      <c r="Q1140">
        <v>136</v>
      </c>
      <c r="R1140">
        <v>67286731</v>
      </c>
      <c r="S1140">
        <v>100000000</v>
      </c>
      <c r="T1140">
        <f>Table1[[#This Row],[Gross Revenue]]-Table1[[#This Row],[Budget]]</f>
        <v>-32713269</v>
      </c>
      <c r="U1140">
        <f>YEAR(Table1[[#This Row],[Release Date]])</f>
        <v>2002</v>
      </c>
    </row>
    <row r="1141" spans="1:21" x14ac:dyDescent="0.25">
      <c r="A1141" t="s">
        <v>4069</v>
      </c>
      <c r="B1141">
        <v>1</v>
      </c>
      <c r="C1141" s="8">
        <v>38626</v>
      </c>
      <c r="D1141" t="s">
        <v>28</v>
      </c>
      <c r="E1141" t="s">
        <v>22</v>
      </c>
      <c r="F1141" t="s">
        <v>19</v>
      </c>
      <c r="G1141" t="s">
        <v>20</v>
      </c>
      <c r="H1141" t="s">
        <v>38</v>
      </c>
      <c r="I1141" t="s">
        <v>222</v>
      </c>
      <c r="J1141" t="s">
        <v>1072</v>
      </c>
      <c r="K1141">
        <v>12000</v>
      </c>
      <c r="L1141">
        <v>13071</v>
      </c>
      <c r="M1141">
        <v>394</v>
      </c>
      <c r="N1141">
        <v>0</v>
      </c>
      <c r="O1141">
        <v>5.8</v>
      </c>
      <c r="P1141">
        <v>357</v>
      </c>
      <c r="Q1141">
        <v>119</v>
      </c>
      <c r="R1141">
        <v>61937495</v>
      </c>
      <c r="S1141">
        <v>150000000</v>
      </c>
      <c r="T1141">
        <f>Table1[[#This Row],[Gross Revenue]]-Table1[[#This Row],[Budget]]</f>
        <v>-88062505</v>
      </c>
      <c r="U1141">
        <f>YEAR(Table1[[#This Row],[Release Date]])</f>
        <v>2005</v>
      </c>
    </row>
    <row r="1142" spans="1:21" x14ac:dyDescent="0.25">
      <c r="A1142" t="s">
        <v>4140</v>
      </c>
      <c r="B1142">
        <v>1</v>
      </c>
      <c r="C1142" s="8">
        <v>38666</v>
      </c>
      <c r="D1142" t="s">
        <v>28</v>
      </c>
      <c r="E1142" t="s">
        <v>32</v>
      </c>
      <c r="F1142" t="s">
        <v>19</v>
      </c>
      <c r="G1142" t="s">
        <v>20</v>
      </c>
      <c r="H1142" t="s">
        <v>43</v>
      </c>
      <c r="I1142" t="s">
        <v>1117</v>
      </c>
      <c r="J1142" t="s">
        <v>1072</v>
      </c>
      <c r="K1142">
        <v>11000</v>
      </c>
      <c r="L1142">
        <v>19761</v>
      </c>
      <c r="M1142">
        <v>394</v>
      </c>
      <c r="N1142">
        <v>46000</v>
      </c>
      <c r="O1142">
        <v>6.9</v>
      </c>
      <c r="P1142">
        <v>510</v>
      </c>
      <c r="Q1142">
        <v>124</v>
      </c>
      <c r="R1142">
        <v>176636816</v>
      </c>
      <c r="S1142">
        <v>140000000</v>
      </c>
      <c r="T1142">
        <f>Table1[[#This Row],[Gross Revenue]]-Table1[[#This Row],[Budget]]</f>
        <v>36636816</v>
      </c>
      <c r="U1142">
        <f>YEAR(Table1[[#This Row],[Release Date]])</f>
        <v>2005</v>
      </c>
    </row>
    <row r="1143" spans="1:21" x14ac:dyDescent="0.25">
      <c r="A1143" t="s">
        <v>2113</v>
      </c>
      <c r="B1143">
        <v>1</v>
      </c>
      <c r="C1143" s="8">
        <v>37523</v>
      </c>
      <c r="D1143" t="s">
        <v>28</v>
      </c>
      <c r="E1143" t="s">
        <v>25</v>
      </c>
      <c r="F1143" t="s">
        <v>19</v>
      </c>
      <c r="G1143" t="s">
        <v>20</v>
      </c>
      <c r="H1143" t="s">
        <v>36</v>
      </c>
      <c r="I1143" t="s">
        <v>2114</v>
      </c>
      <c r="J1143" t="s">
        <v>2115</v>
      </c>
      <c r="K1143">
        <v>7000</v>
      </c>
      <c r="L1143">
        <v>13626</v>
      </c>
      <c r="M1143">
        <v>18</v>
      </c>
      <c r="N1143">
        <v>0</v>
      </c>
      <c r="O1143">
        <v>5.3</v>
      </c>
      <c r="P1143">
        <v>52</v>
      </c>
      <c r="Q1143">
        <v>89</v>
      </c>
      <c r="R1143">
        <v>8070311</v>
      </c>
      <c r="S1143">
        <v>10000000</v>
      </c>
      <c r="T1143">
        <f>Table1[[#This Row],[Gross Revenue]]-Table1[[#This Row],[Budget]]</f>
        <v>-1929689</v>
      </c>
      <c r="U1143">
        <f>YEAR(Table1[[#This Row],[Release Date]])</f>
        <v>2002</v>
      </c>
    </row>
    <row r="1144" spans="1:21" x14ac:dyDescent="0.25">
      <c r="A1144" t="s">
        <v>3101</v>
      </c>
      <c r="B1144">
        <v>1</v>
      </c>
      <c r="C1144" s="8">
        <v>38065</v>
      </c>
      <c r="D1144" t="s">
        <v>28</v>
      </c>
      <c r="E1144" t="s">
        <v>25</v>
      </c>
      <c r="F1144" t="s">
        <v>19</v>
      </c>
      <c r="G1144" t="s">
        <v>20</v>
      </c>
      <c r="H1144" t="s">
        <v>43</v>
      </c>
      <c r="I1144" t="s">
        <v>3102</v>
      </c>
      <c r="J1144" t="s">
        <v>2115</v>
      </c>
      <c r="K1144">
        <v>714</v>
      </c>
      <c r="L1144">
        <v>2785</v>
      </c>
      <c r="M1144">
        <v>18</v>
      </c>
      <c r="N1144">
        <v>0</v>
      </c>
      <c r="O1144">
        <v>6.3</v>
      </c>
      <c r="P1144">
        <v>72</v>
      </c>
      <c r="Q1144">
        <v>108</v>
      </c>
      <c r="R1144">
        <v>11702090</v>
      </c>
      <c r="S1144">
        <v>16500000</v>
      </c>
      <c r="T1144">
        <f>Table1[[#This Row],[Gross Revenue]]-Table1[[#This Row],[Budget]]</f>
        <v>-4797910</v>
      </c>
      <c r="U1144">
        <f>YEAR(Table1[[#This Row],[Release Date]])</f>
        <v>2004</v>
      </c>
    </row>
    <row r="1145" spans="1:21" x14ac:dyDescent="0.25">
      <c r="A1145" t="s">
        <v>4254</v>
      </c>
      <c r="B1145">
        <v>1</v>
      </c>
      <c r="C1145" s="8">
        <v>38738</v>
      </c>
      <c r="D1145" t="s">
        <v>28</v>
      </c>
      <c r="E1145" t="s">
        <v>25</v>
      </c>
      <c r="F1145" t="s">
        <v>19</v>
      </c>
      <c r="G1145" t="s">
        <v>20</v>
      </c>
      <c r="H1145" t="s">
        <v>36</v>
      </c>
      <c r="I1145" t="s">
        <v>4255</v>
      </c>
      <c r="J1145" t="s">
        <v>2115</v>
      </c>
      <c r="K1145">
        <v>1000</v>
      </c>
      <c r="L1145">
        <v>5190</v>
      </c>
      <c r="M1145">
        <v>18</v>
      </c>
      <c r="N1145">
        <v>0</v>
      </c>
      <c r="O1145">
        <v>5.4</v>
      </c>
      <c r="P1145">
        <v>83</v>
      </c>
      <c r="Q1145">
        <v>104</v>
      </c>
      <c r="R1145">
        <v>10106233</v>
      </c>
      <c r="S1145">
        <v>8000000</v>
      </c>
      <c r="T1145">
        <f>Table1[[#This Row],[Gross Revenue]]-Table1[[#This Row],[Budget]]</f>
        <v>2106233</v>
      </c>
      <c r="U1145">
        <f>YEAR(Table1[[#This Row],[Release Date]])</f>
        <v>2006</v>
      </c>
    </row>
    <row r="1146" spans="1:21" x14ac:dyDescent="0.25">
      <c r="A1146" t="s">
        <v>953</v>
      </c>
      <c r="B1146">
        <v>1</v>
      </c>
      <c r="C1146" s="8">
        <v>36902</v>
      </c>
      <c r="D1146" t="s">
        <v>28</v>
      </c>
      <c r="E1146" t="s">
        <v>25</v>
      </c>
      <c r="F1146" t="s">
        <v>19</v>
      </c>
      <c r="G1146" t="s">
        <v>20</v>
      </c>
      <c r="H1146" t="s">
        <v>43</v>
      </c>
      <c r="I1146" t="s">
        <v>177</v>
      </c>
      <c r="J1146" t="s">
        <v>954</v>
      </c>
      <c r="K1146">
        <v>8000</v>
      </c>
      <c r="L1146">
        <v>9176</v>
      </c>
      <c r="M1146">
        <v>148</v>
      </c>
      <c r="N1146">
        <v>881</v>
      </c>
      <c r="O1146">
        <v>5.7</v>
      </c>
      <c r="P1146">
        <v>142</v>
      </c>
      <c r="Q1146">
        <v>102</v>
      </c>
      <c r="R1146">
        <v>93607673</v>
      </c>
      <c r="S1146">
        <v>48000000</v>
      </c>
      <c r="T1146">
        <f>Table1[[#This Row],[Gross Revenue]]-Table1[[#This Row],[Budget]]</f>
        <v>45607673</v>
      </c>
      <c r="U1146">
        <f>YEAR(Table1[[#This Row],[Release Date]])</f>
        <v>2001</v>
      </c>
    </row>
    <row r="1147" spans="1:21" x14ac:dyDescent="0.25">
      <c r="A1147" t="s">
        <v>1947</v>
      </c>
      <c r="B1147">
        <v>1</v>
      </c>
      <c r="C1147" s="8">
        <v>37433</v>
      </c>
      <c r="D1147" t="s">
        <v>28</v>
      </c>
      <c r="E1147" t="s">
        <v>25</v>
      </c>
      <c r="F1147" t="s">
        <v>19</v>
      </c>
      <c r="G1147" t="s">
        <v>20</v>
      </c>
      <c r="H1147" t="s">
        <v>36</v>
      </c>
      <c r="I1147" t="s">
        <v>71</v>
      </c>
      <c r="J1147" t="s">
        <v>954</v>
      </c>
      <c r="K1147">
        <v>2000</v>
      </c>
      <c r="L1147">
        <v>6729</v>
      </c>
      <c r="M1147">
        <v>148</v>
      </c>
      <c r="N1147">
        <v>0</v>
      </c>
      <c r="O1147">
        <v>5.2</v>
      </c>
      <c r="P1147">
        <v>105</v>
      </c>
      <c r="Q1147">
        <v>99</v>
      </c>
      <c r="R1147">
        <v>73701902</v>
      </c>
      <c r="S1147">
        <v>60000000</v>
      </c>
      <c r="T1147">
        <f>Table1[[#This Row],[Gross Revenue]]-Table1[[#This Row],[Budget]]</f>
        <v>13701902</v>
      </c>
      <c r="U1147">
        <f>YEAR(Table1[[#This Row],[Release Date]])</f>
        <v>2002</v>
      </c>
    </row>
    <row r="1148" spans="1:21" x14ac:dyDescent="0.25">
      <c r="A1148" t="s">
        <v>4994</v>
      </c>
      <c r="B1148">
        <v>1</v>
      </c>
      <c r="C1148" s="8">
        <v>39190</v>
      </c>
      <c r="D1148" t="s">
        <v>28</v>
      </c>
      <c r="E1148" t="s">
        <v>25</v>
      </c>
      <c r="F1148" t="s">
        <v>19</v>
      </c>
      <c r="G1148" t="s">
        <v>20</v>
      </c>
      <c r="H1148" t="s">
        <v>38</v>
      </c>
      <c r="I1148" t="s">
        <v>3983</v>
      </c>
      <c r="J1148" t="s">
        <v>4995</v>
      </c>
      <c r="K1148">
        <v>10000</v>
      </c>
      <c r="L1148">
        <v>11642</v>
      </c>
      <c r="M1148">
        <v>217</v>
      </c>
      <c r="N1148">
        <v>812</v>
      </c>
      <c r="O1148">
        <v>5.6</v>
      </c>
      <c r="P1148">
        <v>65</v>
      </c>
      <c r="Q1148">
        <v>82</v>
      </c>
      <c r="R1148">
        <v>30084</v>
      </c>
      <c r="S1148">
        <v>70000</v>
      </c>
      <c r="T1148">
        <f>Table1[[#This Row],[Gross Revenue]]-Table1[[#This Row],[Budget]]</f>
        <v>-39916</v>
      </c>
      <c r="U1148">
        <f>YEAR(Table1[[#This Row],[Release Date]])</f>
        <v>2007</v>
      </c>
    </row>
    <row r="1149" spans="1:21" x14ac:dyDescent="0.25">
      <c r="A1149" t="s">
        <v>2414</v>
      </c>
      <c r="B1149">
        <v>1</v>
      </c>
      <c r="C1149" s="8">
        <v>37684</v>
      </c>
      <c r="D1149" t="s">
        <v>28</v>
      </c>
      <c r="E1149" t="s">
        <v>22</v>
      </c>
      <c r="F1149" t="s">
        <v>19</v>
      </c>
      <c r="G1149" t="s">
        <v>48</v>
      </c>
      <c r="H1149" t="s">
        <v>36</v>
      </c>
      <c r="I1149" t="s">
        <v>2415</v>
      </c>
      <c r="J1149" t="s">
        <v>2416</v>
      </c>
      <c r="K1149">
        <v>422</v>
      </c>
      <c r="L1149">
        <v>1083</v>
      </c>
      <c r="M1149">
        <v>456</v>
      </c>
      <c r="N1149">
        <v>17000</v>
      </c>
      <c r="O1149">
        <v>7.8</v>
      </c>
      <c r="P1149">
        <v>177</v>
      </c>
      <c r="Q1149">
        <v>135</v>
      </c>
      <c r="R1149">
        <v>38372662</v>
      </c>
      <c r="S1149">
        <v>28000000</v>
      </c>
      <c r="T1149">
        <f>Table1[[#This Row],[Gross Revenue]]-Table1[[#This Row],[Budget]]</f>
        <v>10372662</v>
      </c>
      <c r="U1149">
        <f>YEAR(Table1[[#This Row],[Release Date]])</f>
        <v>2003</v>
      </c>
    </row>
    <row r="1150" spans="1:21" x14ac:dyDescent="0.25">
      <c r="A1150" t="s">
        <v>2930</v>
      </c>
      <c r="B1150">
        <v>1</v>
      </c>
      <c r="C1150" s="8">
        <v>37968</v>
      </c>
      <c r="D1150" t="s">
        <v>28</v>
      </c>
      <c r="E1150" t="s">
        <v>22</v>
      </c>
      <c r="F1150" t="s">
        <v>19</v>
      </c>
      <c r="G1150" t="s">
        <v>35</v>
      </c>
      <c r="H1150" t="s">
        <v>38</v>
      </c>
      <c r="I1150" t="s">
        <v>2931</v>
      </c>
      <c r="J1150" t="s">
        <v>2416</v>
      </c>
      <c r="K1150">
        <v>19000</v>
      </c>
      <c r="L1150">
        <v>20499</v>
      </c>
      <c r="M1150">
        <v>456</v>
      </c>
      <c r="N1150">
        <v>12000</v>
      </c>
      <c r="O1150">
        <v>7.8</v>
      </c>
      <c r="P1150">
        <v>316</v>
      </c>
      <c r="Q1150">
        <v>123</v>
      </c>
      <c r="R1150">
        <v>50921738</v>
      </c>
      <c r="S1150">
        <v>30000000</v>
      </c>
      <c r="T1150">
        <f>Table1[[#This Row],[Gross Revenue]]-Table1[[#This Row],[Budget]]</f>
        <v>20921738</v>
      </c>
      <c r="U1150">
        <f>YEAR(Table1[[#This Row],[Release Date]])</f>
        <v>2003</v>
      </c>
    </row>
    <row r="1151" spans="1:21" x14ac:dyDescent="0.25">
      <c r="A1151" t="s">
        <v>3781</v>
      </c>
      <c r="B1151">
        <v>1</v>
      </c>
      <c r="C1151" s="8">
        <v>38450</v>
      </c>
      <c r="D1151" t="s">
        <v>28</v>
      </c>
      <c r="E1151" t="s">
        <v>31</v>
      </c>
      <c r="F1151" t="s">
        <v>19</v>
      </c>
      <c r="G1151" t="s">
        <v>35</v>
      </c>
      <c r="H1151" t="s">
        <v>43</v>
      </c>
      <c r="I1151" t="s">
        <v>319</v>
      </c>
      <c r="J1151" t="s">
        <v>2416</v>
      </c>
      <c r="K1151">
        <v>21000</v>
      </c>
      <c r="L1151">
        <v>23745</v>
      </c>
      <c r="M1151">
        <v>456</v>
      </c>
      <c r="N1151">
        <v>0</v>
      </c>
      <c r="O1151">
        <v>6.7</v>
      </c>
      <c r="P1151">
        <v>210</v>
      </c>
      <c r="Q1151">
        <v>117</v>
      </c>
      <c r="R1151">
        <v>31670931</v>
      </c>
      <c r="S1151">
        <v>60000000</v>
      </c>
      <c r="T1151">
        <f>Table1[[#This Row],[Gross Revenue]]-Table1[[#This Row],[Budget]]</f>
        <v>-28329069</v>
      </c>
      <c r="U1151">
        <f>YEAR(Table1[[#This Row],[Release Date]])</f>
        <v>2005</v>
      </c>
    </row>
    <row r="1152" spans="1:21" x14ac:dyDescent="0.25">
      <c r="A1152" t="s">
        <v>4173</v>
      </c>
      <c r="B1152">
        <v>1</v>
      </c>
      <c r="C1152" s="8">
        <v>38688</v>
      </c>
      <c r="D1152" t="s">
        <v>28</v>
      </c>
      <c r="E1152" t="s">
        <v>32</v>
      </c>
      <c r="F1152" t="s">
        <v>19</v>
      </c>
      <c r="G1152" t="s">
        <v>20</v>
      </c>
      <c r="H1152" t="s">
        <v>43</v>
      </c>
      <c r="I1152" t="s">
        <v>4174</v>
      </c>
      <c r="J1152" t="s">
        <v>2416</v>
      </c>
      <c r="K1152">
        <v>157</v>
      </c>
      <c r="L1152">
        <v>257</v>
      </c>
      <c r="M1152">
        <v>456</v>
      </c>
      <c r="N1152">
        <v>38000</v>
      </c>
      <c r="O1152">
        <v>6.8</v>
      </c>
      <c r="P1152">
        <v>417</v>
      </c>
      <c r="Q1152">
        <v>111</v>
      </c>
      <c r="R1152">
        <v>40247512</v>
      </c>
      <c r="S1152">
        <v>30000000</v>
      </c>
      <c r="T1152">
        <f>Table1[[#This Row],[Gross Revenue]]-Table1[[#This Row],[Budget]]</f>
        <v>10247512</v>
      </c>
      <c r="U1152">
        <f>YEAR(Table1[[#This Row],[Release Date]])</f>
        <v>2005</v>
      </c>
    </row>
    <row r="1153" spans="1:21" x14ac:dyDescent="0.25">
      <c r="A1153" t="s">
        <v>5263</v>
      </c>
      <c r="B1153">
        <v>1</v>
      </c>
      <c r="C1153" s="8">
        <v>39358</v>
      </c>
      <c r="D1153" t="s">
        <v>28</v>
      </c>
      <c r="E1153" t="s">
        <v>30</v>
      </c>
      <c r="F1153" t="s">
        <v>19</v>
      </c>
      <c r="G1153" t="s">
        <v>20</v>
      </c>
      <c r="H1153" t="s">
        <v>36</v>
      </c>
      <c r="I1153" t="s">
        <v>928</v>
      </c>
      <c r="J1153" t="s">
        <v>2416</v>
      </c>
      <c r="K1153">
        <v>20000</v>
      </c>
      <c r="L1153">
        <v>21393</v>
      </c>
      <c r="M1153">
        <v>456</v>
      </c>
      <c r="N1153">
        <v>24000</v>
      </c>
      <c r="O1153">
        <v>5.8</v>
      </c>
      <c r="P1153">
        <v>256</v>
      </c>
      <c r="Q1153">
        <v>111</v>
      </c>
      <c r="R1153">
        <v>34964818</v>
      </c>
      <c r="S1153">
        <v>150000000</v>
      </c>
      <c r="T1153">
        <f>Table1[[#This Row],[Gross Revenue]]-Table1[[#This Row],[Budget]]</f>
        <v>-115035182</v>
      </c>
      <c r="U1153">
        <f>YEAR(Table1[[#This Row],[Release Date]])</f>
        <v>2007</v>
      </c>
    </row>
    <row r="1154" spans="1:21" x14ac:dyDescent="0.25">
      <c r="A1154" t="s">
        <v>780</v>
      </c>
      <c r="B1154">
        <v>1</v>
      </c>
      <c r="C1154" s="8">
        <v>36809</v>
      </c>
      <c r="D1154" t="s">
        <v>28</v>
      </c>
      <c r="E1154" t="s">
        <v>30</v>
      </c>
      <c r="F1154" t="s">
        <v>19</v>
      </c>
      <c r="G1154" t="s">
        <v>35</v>
      </c>
      <c r="H1154" t="s">
        <v>43</v>
      </c>
      <c r="I1154" t="s">
        <v>265</v>
      </c>
      <c r="J1154" t="s">
        <v>291</v>
      </c>
      <c r="K1154">
        <v>1000</v>
      </c>
      <c r="L1154">
        <v>3066</v>
      </c>
      <c r="M1154">
        <v>0</v>
      </c>
      <c r="N1154">
        <v>16000</v>
      </c>
      <c r="O1154">
        <v>7.8</v>
      </c>
      <c r="P1154">
        <v>197</v>
      </c>
      <c r="Q1154">
        <v>107</v>
      </c>
      <c r="R1154">
        <v>45506619</v>
      </c>
      <c r="S1154">
        <v>26000000</v>
      </c>
      <c r="T1154">
        <f>Table1[[#This Row],[Gross Revenue]]-Table1[[#This Row],[Budget]]</f>
        <v>19506619</v>
      </c>
      <c r="U1154">
        <f>YEAR(Table1[[#This Row],[Release Date]])</f>
        <v>2000</v>
      </c>
    </row>
    <row r="1155" spans="1:21" x14ac:dyDescent="0.25">
      <c r="A1155" t="s">
        <v>1709</v>
      </c>
      <c r="B1155">
        <v>1</v>
      </c>
      <c r="C1155" s="8">
        <v>37311</v>
      </c>
      <c r="D1155" t="s">
        <v>28</v>
      </c>
      <c r="E1155" t="s">
        <v>25</v>
      </c>
      <c r="F1155" t="s">
        <v>19</v>
      </c>
      <c r="G1155" t="s">
        <v>20</v>
      </c>
      <c r="H1155" t="s">
        <v>43</v>
      </c>
      <c r="I1155" t="s">
        <v>1710</v>
      </c>
      <c r="J1155" t="s">
        <v>291</v>
      </c>
      <c r="K1155">
        <v>436</v>
      </c>
      <c r="L1155">
        <v>1395</v>
      </c>
      <c r="M1155">
        <v>0</v>
      </c>
      <c r="N1155">
        <v>0</v>
      </c>
      <c r="O1155">
        <v>6.3</v>
      </c>
      <c r="P1155">
        <v>161</v>
      </c>
      <c r="Q1155">
        <v>100</v>
      </c>
      <c r="R1155">
        <v>35096190</v>
      </c>
      <c r="S1155">
        <v>60000000</v>
      </c>
      <c r="T1155">
        <f>Table1[[#This Row],[Gross Revenue]]-Table1[[#This Row],[Budget]]</f>
        <v>-24903810</v>
      </c>
      <c r="U1155">
        <f>YEAR(Table1[[#This Row],[Release Date]])</f>
        <v>2002</v>
      </c>
    </row>
    <row r="1156" spans="1:21" x14ac:dyDescent="0.25">
      <c r="A1156" t="s">
        <v>5315</v>
      </c>
      <c r="B1156">
        <v>1</v>
      </c>
      <c r="C1156" s="8">
        <v>39388</v>
      </c>
      <c r="D1156" t="s">
        <v>28</v>
      </c>
      <c r="E1156" t="s">
        <v>81</v>
      </c>
      <c r="F1156" t="s">
        <v>19</v>
      </c>
      <c r="G1156" t="s">
        <v>20</v>
      </c>
      <c r="H1156" t="s">
        <v>38</v>
      </c>
      <c r="I1156" t="s">
        <v>2205</v>
      </c>
      <c r="J1156" t="s">
        <v>5316</v>
      </c>
      <c r="K1156">
        <v>1000</v>
      </c>
      <c r="L1156">
        <v>3215</v>
      </c>
      <c r="M1156">
        <v>0</v>
      </c>
      <c r="N1156">
        <v>15000</v>
      </c>
      <c r="O1156">
        <v>7.1</v>
      </c>
      <c r="P1156">
        <v>297</v>
      </c>
      <c r="Q1156">
        <v>108</v>
      </c>
      <c r="R1156">
        <v>43771291</v>
      </c>
      <c r="S1156">
        <v>5000000</v>
      </c>
      <c r="T1156">
        <f>Table1[[#This Row],[Gross Revenue]]-Table1[[#This Row],[Budget]]</f>
        <v>38771291</v>
      </c>
      <c r="U1156">
        <f>YEAR(Table1[[#This Row],[Release Date]])</f>
        <v>2007</v>
      </c>
    </row>
    <row r="1157" spans="1:21" x14ac:dyDescent="0.25">
      <c r="A1157" t="s">
        <v>1116</v>
      </c>
      <c r="B1157">
        <v>1</v>
      </c>
      <c r="C1157" s="8">
        <v>36989</v>
      </c>
      <c r="D1157" t="s">
        <v>28</v>
      </c>
      <c r="E1157" t="s">
        <v>25</v>
      </c>
      <c r="F1157" t="s">
        <v>19</v>
      </c>
      <c r="G1157" t="s">
        <v>20</v>
      </c>
      <c r="H1157" t="s">
        <v>38</v>
      </c>
      <c r="I1157" t="s">
        <v>1117</v>
      </c>
      <c r="J1157" t="s">
        <v>1118</v>
      </c>
      <c r="K1157">
        <v>11000</v>
      </c>
      <c r="L1157">
        <v>15369</v>
      </c>
      <c r="M1157">
        <v>11</v>
      </c>
      <c r="N1157">
        <v>0</v>
      </c>
      <c r="O1157">
        <v>5.7</v>
      </c>
      <c r="P1157">
        <v>97</v>
      </c>
      <c r="Q1157">
        <v>99</v>
      </c>
      <c r="R1157">
        <v>37882551</v>
      </c>
      <c r="S1157">
        <v>16000000</v>
      </c>
      <c r="T1157">
        <f>Table1[[#This Row],[Gross Revenue]]-Table1[[#This Row],[Budget]]</f>
        <v>21882551</v>
      </c>
      <c r="U1157">
        <f>YEAR(Table1[[#This Row],[Release Date]])</f>
        <v>2001</v>
      </c>
    </row>
    <row r="1158" spans="1:21" x14ac:dyDescent="0.25">
      <c r="A1158" t="s">
        <v>1303</v>
      </c>
      <c r="B1158">
        <v>1</v>
      </c>
      <c r="C1158" s="8">
        <v>37083</v>
      </c>
      <c r="D1158" t="s">
        <v>28</v>
      </c>
      <c r="E1158" t="s">
        <v>32</v>
      </c>
      <c r="F1158" t="s">
        <v>19</v>
      </c>
      <c r="G1158" t="s">
        <v>20</v>
      </c>
      <c r="H1158" t="s">
        <v>43</v>
      </c>
      <c r="I1158" t="s">
        <v>222</v>
      </c>
      <c r="J1158" t="s">
        <v>198</v>
      </c>
      <c r="K1158">
        <v>12000</v>
      </c>
      <c r="L1158">
        <v>12993</v>
      </c>
      <c r="M1158">
        <v>541</v>
      </c>
      <c r="N1158">
        <v>792</v>
      </c>
      <c r="O1158">
        <v>5.6</v>
      </c>
      <c r="P1158">
        <v>128</v>
      </c>
      <c r="Q1158">
        <v>116</v>
      </c>
      <c r="R1158">
        <v>30157016</v>
      </c>
      <c r="S1158">
        <v>70000000</v>
      </c>
      <c r="T1158">
        <f>Table1[[#This Row],[Gross Revenue]]-Table1[[#This Row],[Budget]]</f>
        <v>-39842984</v>
      </c>
      <c r="U1158">
        <f>YEAR(Table1[[#This Row],[Release Date]])</f>
        <v>2001</v>
      </c>
    </row>
    <row r="1159" spans="1:21" x14ac:dyDescent="0.25">
      <c r="A1159" t="s">
        <v>1464</v>
      </c>
      <c r="B1159">
        <v>1</v>
      </c>
      <c r="C1159" s="8">
        <v>37171</v>
      </c>
      <c r="D1159" t="s">
        <v>28</v>
      </c>
      <c r="E1159" t="s">
        <v>18</v>
      </c>
      <c r="F1159" t="s">
        <v>19</v>
      </c>
      <c r="G1159" t="s">
        <v>20</v>
      </c>
      <c r="H1159" t="s">
        <v>38</v>
      </c>
      <c r="I1159" t="s">
        <v>375</v>
      </c>
      <c r="J1159" t="s">
        <v>198</v>
      </c>
      <c r="K1159">
        <v>991</v>
      </c>
      <c r="L1159">
        <v>2562</v>
      </c>
      <c r="M1159">
        <v>541</v>
      </c>
      <c r="N1159">
        <v>0</v>
      </c>
      <c r="O1159">
        <v>7.1</v>
      </c>
      <c r="P1159">
        <v>216</v>
      </c>
      <c r="Q1159">
        <v>81</v>
      </c>
      <c r="R1159">
        <v>46563158</v>
      </c>
      <c r="S1159">
        <v>13000000</v>
      </c>
      <c r="T1159">
        <f>Table1[[#This Row],[Gross Revenue]]-Table1[[#This Row],[Budget]]</f>
        <v>33563158</v>
      </c>
      <c r="U1159">
        <f>YEAR(Table1[[#This Row],[Release Date]])</f>
        <v>2001</v>
      </c>
    </row>
    <row r="1160" spans="1:21" x14ac:dyDescent="0.25">
      <c r="A1160" t="s">
        <v>1878</v>
      </c>
      <c r="B1160">
        <v>1</v>
      </c>
      <c r="C1160" s="8">
        <v>37398</v>
      </c>
      <c r="D1160" t="s">
        <v>28</v>
      </c>
      <c r="E1160" t="s">
        <v>31</v>
      </c>
      <c r="F1160" t="s">
        <v>19</v>
      </c>
      <c r="G1160" t="s">
        <v>1879</v>
      </c>
      <c r="H1160" t="s">
        <v>38</v>
      </c>
      <c r="I1160" t="s">
        <v>1880</v>
      </c>
      <c r="J1160" t="s">
        <v>198</v>
      </c>
      <c r="K1160">
        <v>214</v>
      </c>
      <c r="L1160">
        <v>409</v>
      </c>
      <c r="M1160">
        <v>541</v>
      </c>
      <c r="N1160">
        <v>0</v>
      </c>
      <c r="O1160">
        <v>6.9</v>
      </c>
      <c r="P1160">
        <v>106</v>
      </c>
      <c r="Q1160">
        <v>98</v>
      </c>
      <c r="R1160">
        <v>1569918</v>
      </c>
      <c r="S1160">
        <v>17000000</v>
      </c>
      <c r="T1160">
        <f>Table1[[#This Row],[Gross Revenue]]-Table1[[#This Row],[Budget]]</f>
        <v>-15430082</v>
      </c>
      <c r="U1160">
        <f>YEAR(Table1[[#This Row],[Release Date]])</f>
        <v>2002</v>
      </c>
    </row>
    <row r="1161" spans="1:21" x14ac:dyDescent="0.25">
      <c r="A1161" t="s">
        <v>2171</v>
      </c>
      <c r="B1161">
        <v>1</v>
      </c>
      <c r="C1161" s="8">
        <v>37556</v>
      </c>
      <c r="D1161" t="s">
        <v>17</v>
      </c>
      <c r="E1161" t="s">
        <v>22</v>
      </c>
      <c r="F1161" t="s">
        <v>19</v>
      </c>
      <c r="G1161" t="s">
        <v>35</v>
      </c>
      <c r="H1161" t="s">
        <v>43</v>
      </c>
      <c r="I1161" t="s">
        <v>687</v>
      </c>
      <c r="J1161" t="s">
        <v>198</v>
      </c>
      <c r="K1161">
        <v>18000</v>
      </c>
      <c r="L1161">
        <v>20660</v>
      </c>
      <c r="M1161">
        <v>541</v>
      </c>
      <c r="N1161">
        <v>0</v>
      </c>
      <c r="O1161">
        <v>7.4</v>
      </c>
      <c r="P1161">
        <v>153</v>
      </c>
      <c r="Q1161">
        <v>143</v>
      </c>
      <c r="R1161">
        <v>51225796</v>
      </c>
      <c r="S1161">
        <v>70000000</v>
      </c>
      <c r="T1161">
        <f>Table1[[#This Row],[Gross Revenue]]-Table1[[#This Row],[Budget]]</f>
        <v>-18774204</v>
      </c>
      <c r="U1161">
        <f>YEAR(Table1[[#This Row],[Release Date]])</f>
        <v>2002</v>
      </c>
    </row>
    <row r="1162" spans="1:21" x14ac:dyDescent="0.25">
      <c r="A1162" t="s">
        <v>3143</v>
      </c>
      <c r="B1162">
        <v>1</v>
      </c>
      <c r="C1162" s="8">
        <v>38088</v>
      </c>
      <c r="D1162" t="s">
        <v>28</v>
      </c>
      <c r="E1162" t="s">
        <v>81</v>
      </c>
      <c r="F1162" t="s">
        <v>19</v>
      </c>
      <c r="G1162" t="s">
        <v>20</v>
      </c>
      <c r="H1162" t="s">
        <v>38</v>
      </c>
      <c r="I1162" t="s">
        <v>2146</v>
      </c>
      <c r="J1162" t="s">
        <v>198</v>
      </c>
      <c r="K1162">
        <v>8000</v>
      </c>
      <c r="L1162">
        <v>10938</v>
      </c>
      <c r="M1162">
        <v>541</v>
      </c>
      <c r="N1162">
        <v>10000</v>
      </c>
      <c r="O1162">
        <v>6.4</v>
      </c>
      <c r="P1162">
        <v>224</v>
      </c>
      <c r="Q1162">
        <v>98</v>
      </c>
      <c r="R1162">
        <v>35063732</v>
      </c>
      <c r="S1162">
        <v>32000000</v>
      </c>
      <c r="T1162">
        <f>Table1[[#This Row],[Gross Revenue]]-Table1[[#This Row],[Budget]]</f>
        <v>3063732</v>
      </c>
      <c r="U1162">
        <f>YEAR(Table1[[#This Row],[Release Date]])</f>
        <v>2004</v>
      </c>
    </row>
    <row r="1163" spans="1:21" x14ac:dyDescent="0.25">
      <c r="A1163" t="s">
        <v>1451</v>
      </c>
      <c r="B1163">
        <v>1</v>
      </c>
      <c r="C1163" s="8">
        <v>37165</v>
      </c>
      <c r="D1163" t="s">
        <v>28</v>
      </c>
      <c r="E1163" t="s">
        <v>25</v>
      </c>
      <c r="F1163" t="s">
        <v>19</v>
      </c>
      <c r="G1163" t="s">
        <v>20</v>
      </c>
      <c r="H1163" t="s">
        <v>36</v>
      </c>
      <c r="I1163" t="s">
        <v>1452</v>
      </c>
      <c r="J1163" t="s">
        <v>1453</v>
      </c>
      <c r="K1163">
        <v>567</v>
      </c>
      <c r="L1163">
        <v>1495</v>
      </c>
      <c r="M1163">
        <v>38</v>
      </c>
      <c r="N1163">
        <v>5000</v>
      </c>
      <c r="O1163">
        <v>6.6</v>
      </c>
      <c r="P1163">
        <v>168</v>
      </c>
      <c r="Q1163">
        <v>95</v>
      </c>
      <c r="R1163">
        <v>241437427</v>
      </c>
      <c r="S1163">
        <v>5000000</v>
      </c>
      <c r="T1163">
        <f>Table1[[#This Row],[Gross Revenue]]-Table1[[#This Row],[Budget]]</f>
        <v>236437427</v>
      </c>
      <c r="U1163">
        <f>YEAR(Table1[[#This Row],[Release Date]])</f>
        <v>2001</v>
      </c>
    </row>
    <row r="1164" spans="1:21" x14ac:dyDescent="0.25">
      <c r="A1164" t="s">
        <v>1992</v>
      </c>
      <c r="B1164">
        <v>1</v>
      </c>
      <c r="C1164" s="8">
        <v>37457</v>
      </c>
      <c r="D1164" t="s">
        <v>28</v>
      </c>
      <c r="E1164" t="s">
        <v>25</v>
      </c>
      <c r="F1164" t="s">
        <v>19</v>
      </c>
      <c r="G1164" t="s">
        <v>20</v>
      </c>
      <c r="H1164" t="s">
        <v>36</v>
      </c>
      <c r="I1164" t="s">
        <v>1993</v>
      </c>
      <c r="J1164" t="s">
        <v>1453</v>
      </c>
      <c r="K1164">
        <v>1000</v>
      </c>
      <c r="L1164">
        <v>4604</v>
      </c>
      <c r="M1164">
        <v>38</v>
      </c>
      <c r="N1164">
        <v>531</v>
      </c>
      <c r="O1164">
        <v>4.3</v>
      </c>
      <c r="P1164">
        <v>59</v>
      </c>
      <c r="Q1164">
        <v>93</v>
      </c>
      <c r="R1164">
        <v>48114556</v>
      </c>
      <c r="S1164">
        <v>26000000</v>
      </c>
      <c r="T1164">
        <f>Table1[[#This Row],[Gross Revenue]]-Table1[[#This Row],[Budget]]</f>
        <v>22114556</v>
      </c>
      <c r="U1164">
        <f>YEAR(Table1[[#This Row],[Release Date]])</f>
        <v>2002</v>
      </c>
    </row>
    <row r="1165" spans="1:21" x14ac:dyDescent="0.25">
      <c r="A1165" t="s">
        <v>2620</v>
      </c>
      <c r="B1165">
        <v>1</v>
      </c>
      <c r="C1165" s="8">
        <v>37798</v>
      </c>
      <c r="D1165" t="s">
        <v>28</v>
      </c>
      <c r="E1165" t="s">
        <v>22</v>
      </c>
      <c r="F1165" t="s">
        <v>19</v>
      </c>
      <c r="G1165" t="s">
        <v>20</v>
      </c>
      <c r="H1165" t="s">
        <v>38</v>
      </c>
      <c r="I1165" t="s">
        <v>1127</v>
      </c>
      <c r="J1165" t="s">
        <v>2621</v>
      </c>
      <c r="K1165">
        <v>596</v>
      </c>
      <c r="L1165">
        <v>1081</v>
      </c>
      <c r="M1165">
        <v>781</v>
      </c>
      <c r="N1165">
        <v>224</v>
      </c>
      <c r="O1165">
        <v>6.2</v>
      </c>
      <c r="P1165">
        <v>36</v>
      </c>
      <c r="Q1165">
        <v>97</v>
      </c>
      <c r="R1165">
        <v>117560</v>
      </c>
      <c r="S1165">
        <v>6000000</v>
      </c>
      <c r="T1165">
        <f>Table1[[#This Row],[Gross Revenue]]-Table1[[#This Row],[Budget]]</f>
        <v>-5882440</v>
      </c>
      <c r="U1165">
        <f>YEAR(Table1[[#This Row],[Release Date]])</f>
        <v>2003</v>
      </c>
    </row>
    <row r="1166" spans="1:21" x14ac:dyDescent="0.25">
      <c r="A1166" t="s">
        <v>1062</v>
      </c>
      <c r="B1166">
        <v>1</v>
      </c>
      <c r="C1166" s="8">
        <v>36960</v>
      </c>
      <c r="D1166" t="s">
        <v>28</v>
      </c>
      <c r="E1166" t="s">
        <v>32</v>
      </c>
      <c r="F1166" t="s">
        <v>19</v>
      </c>
      <c r="G1166" t="s">
        <v>20</v>
      </c>
      <c r="H1166" t="s">
        <v>27</v>
      </c>
      <c r="I1166" t="s">
        <v>525</v>
      </c>
      <c r="J1166" t="s">
        <v>1063</v>
      </c>
      <c r="K1166">
        <v>770</v>
      </c>
      <c r="L1166">
        <v>2251</v>
      </c>
      <c r="M1166">
        <v>8</v>
      </c>
      <c r="N1166">
        <v>425</v>
      </c>
      <c r="O1166">
        <v>6</v>
      </c>
      <c r="P1166">
        <v>66</v>
      </c>
      <c r="Q1166">
        <v>82</v>
      </c>
      <c r="R1166">
        <v>80920948</v>
      </c>
      <c r="S1166">
        <v>30000000</v>
      </c>
      <c r="T1166">
        <f>Table1[[#This Row],[Gross Revenue]]-Table1[[#This Row],[Budget]]</f>
        <v>50920948</v>
      </c>
      <c r="U1166">
        <f>YEAR(Table1[[#This Row],[Release Date]])</f>
        <v>2001</v>
      </c>
    </row>
    <row r="1167" spans="1:21" x14ac:dyDescent="0.25">
      <c r="A1167" t="s">
        <v>2822</v>
      </c>
      <c r="B1167">
        <v>1</v>
      </c>
      <c r="C1167" s="8">
        <v>37905</v>
      </c>
      <c r="D1167" t="s">
        <v>28</v>
      </c>
      <c r="E1167" t="s">
        <v>30</v>
      </c>
      <c r="F1167" t="s">
        <v>19</v>
      </c>
      <c r="G1167" t="s">
        <v>20</v>
      </c>
      <c r="H1167" t="s">
        <v>36</v>
      </c>
      <c r="I1167" t="s">
        <v>126</v>
      </c>
      <c r="J1167" t="s">
        <v>1063</v>
      </c>
      <c r="K1167">
        <v>12000</v>
      </c>
      <c r="L1167">
        <v>33822</v>
      </c>
      <c r="M1167">
        <v>8</v>
      </c>
      <c r="N1167">
        <v>593</v>
      </c>
      <c r="O1167">
        <v>5.9</v>
      </c>
      <c r="P1167">
        <v>105</v>
      </c>
      <c r="Q1167">
        <v>88</v>
      </c>
      <c r="R1167">
        <v>28133159</v>
      </c>
      <c r="S1167">
        <v>50000000</v>
      </c>
      <c r="T1167">
        <f>Table1[[#This Row],[Gross Revenue]]-Table1[[#This Row],[Budget]]</f>
        <v>-21866841</v>
      </c>
      <c r="U1167">
        <f>YEAR(Table1[[#This Row],[Release Date]])</f>
        <v>2003</v>
      </c>
    </row>
    <row r="1168" spans="1:21" x14ac:dyDescent="0.25">
      <c r="A1168" t="s">
        <v>2857</v>
      </c>
      <c r="B1168">
        <v>1</v>
      </c>
      <c r="C1168" s="8">
        <v>37928</v>
      </c>
      <c r="D1168" t="s">
        <v>28</v>
      </c>
      <c r="E1168" t="s">
        <v>32</v>
      </c>
      <c r="F1168" t="s">
        <v>19</v>
      </c>
      <c r="G1168" t="s">
        <v>20</v>
      </c>
      <c r="H1168" t="s">
        <v>43</v>
      </c>
      <c r="I1168" t="s">
        <v>2858</v>
      </c>
      <c r="J1168" t="s">
        <v>2859</v>
      </c>
      <c r="K1168">
        <v>472</v>
      </c>
      <c r="L1168">
        <v>1045</v>
      </c>
      <c r="M1168">
        <v>8</v>
      </c>
      <c r="N1168">
        <v>0</v>
      </c>
      <c r="O1168">
        <v>4.7</v>
      </c>
      <c r="P1168">
        <v>78</v>
      </c>
      <c r="Q1168">
        <v>92</v>
      </c>
      <c r="R1168">
        <v>18843314</v>
      </c>
      <c r="S1168">
        <v>20000000</v>
      </c>
      <c r="T1168">
        <f>Table1[[#This Row],[Gross Revenue]]-Table1[[#This Row],[Budget]]</f>
        <v>-1156686</v>
      </c>
      <c r="U1168">
        <f>YEAR(Table1[[#This Row],[Release Date]])</f>
        <v>2003</v>
      </c>
    </row>
    <row r="1169" spans="1:21" x14ac:dyDescent="0.25">
      <c r="A1169" t="s">
        <v>1242</v>
      </c>
      <c r="B1169">
        <v>1</v>
      </c>
      <c r="C1169" s="8">
        <v>37050</v>
      </c>
      <c r="D1169" t="s">
        <v>28</v>
      </c>
      <c r="E1169" t="s">
        <v>22</v>
      </c>
      <c r="F1169" t="s">
        <v>19</v>
      </c>
      <c r="G1169" t="s">
        <v>20</v>
      </c>
      <c r="H1169" t="s">
        <v>38</v>
      </c>
      <c r="I1169" t="s">
        <v>1035</v>
      </c>
      <c r="J1169" t="s">
        <v>1243</v>
      </c>
      <c r="K1169">
        <v>11000</v>
      </c>
      <c r="L1169">
        <v>14995</v>
      </c>
      <c r="M1169">
        <v>128</v>
      </c>
      <c r="N1169">
        <v>813</v>
      </c>
      <c r="O1169">
        <v>6.1</v>
      </c>
      <c r="P1169">
        <v>104</v>
      </c>
      <c r="Q1169">
        <v>109</v>
      </c>
      <c r="R1169">
        <v>13491653</v>
      </c>
      <c r="S1169">
        <v>18000000</v>
      </c>
      <c r="T1169">
        <f>Table1[[#This Row],[Gross Revenue]]-Table1[[#This Row],[Budget]]</f>
        <v>-4508347</v>
      </c>
      <c r="U1169">
        <f>YEAR(Table1[[#This Row],[Release Date]])</f>
        <v>2001</v>
      </c>
    </row>
    <row r="1170" spans="1:21" x14ac:dyDescent="0.25">
      <c r="A1170" t="s">
        <v>1043</v>
      </c>
      <c r="B1170">
        <v>1</v>
      </c>
      <c r="C1170" s="8">
        <v>36950</v>
      </c>
      <c r="D1170" t="s">
        <v>28</v>
      </c>
      <c r="E1170" t="s">
        <v>25</v>
      </c>
      <c r="F1170" t="s">
        <v>19</v>
      </c>
      <c r="G1170" t="s">
        <v>20</v>
      </c>
      <c r="H1170" t="s">
        <v>38</v>
      </c>
      <c r="I1170" t="s">
        <v>1044</v>
      </c>
      <c r="J1170" t="s">
        <v>1044</v>
      </c>
      <c r="K1170">
        <v>263</v>
      </c>
      <c r="L1170">
        <v>993</v>
      </c>
      <c r="M1170">
        <v>263</v>
      </c>
      <c r="N1170">
        <v>0</v>
      </c>
      <c r="O1170">
        <v>7.8</v>
      </c>
      <c r="P1170">
        <v>108</v>
      </c>
      <c r="Q1170">
        <v>95</v>
      </c>
      <c r="R1170">
        <v>3029081</v>
      </c>
      <c r="S1170">
        <v>6000000</v>
      </c>
      <c r="T1170">
        <f>Table1[[#This Row],[Gross Revenue]]-Table1[[#This Row],[Budget]]</f>
        <v>-2970919</v>
      </c>
      <c r="U1170">
        <f>YEAR(Table1[[#This Row],[Release Date]])</f>
        <v>2001</v>
      </c>
    </row>
    <row r="1171" spans="1:21" x14ac:dyDescent="0.25">
      <c r="A1171" t="s">
        <v>2800</v>
      </c>
      <c r="B1171">
        <v>1</v>
      </c>
      <c r="C1171" s="8">
        <v>37892</v>
      </c>
      <c r="D1171" t="s">
        <v>28</v>
      </c>
      <c r="E1171" t="s">
        <v>25</v>
      </c>
      <c r="F1171" t="s">
        <v>19</v>
      </c>
      <c r="G1171" t="s">
        <v>704</v>
      </c>
      <c r="H1171" t="s">
        <v>26</v>
      </c>
      <c r="I1171" t="s">
        <v>2801</v>
      </c>
      <c r="J1171" t="s">
        <v>1044</v>
      </c>
      <c r="K1171">
        <v>71</v>
      </c>
      <c r="L1171">
        <v>226</v>
      </c>
      <c r="M1171">
        <v>263</v>
      </c>
      <c r="N1171">
        <v>0</v>
      </c>
      <c r="O1171">
        <v>6.5</v>
      </c>
      <c r="P1171">
        <v>160</v>
      </c>
      <c r="Q1171">
        <v>101</v>
      </c>
      <c r="R1171">
        <v>1984378</v>
      </c>
      <c r="S1171">
        <v>2000000</v>
      </c>
      <c r="T1171">
        <f>Table1[[#This Row],[Gross Revenue]]-Table1[[#This Row],[Budget]]</f>
        <v>-15622</v>
      </c>
      <c r="U1171">
        <f>YEAR(Table1[[#This Row],[Release Date]])</f>
        <v>2003</v>
      </c>
    </row>
    <row r="1172" spans="1:21" x14ac:dyDescent="0.25">
      <c r="A1172" t="s">
        <v>3965</v>
      </c>
      <c r="B1172">
        <v>1</v>
      </c>
      <c r="C1172" s="8">
        <v>38562</v>
      </c>
      <c r="D1172" t="s">
        <v>28</v>
      </c>
      <c r="E1172" t="s">
        <v>22</v>
      </c>
      <c r="F1172" t="s">
        <v>19</v>
      </c>
      <c r="G1172" t="s">
        <v>20</v>
      </c>
      <c r="H1172" t="s">
        <v>43</v>
      </c>
      <c r="I1172" t="s">
        <v>121</v>
      </c>
      <c r="J1172" t="s">
        <v>1044</v>
      </c>
      <c r="K1172">
        <v>967</v>
      </c>
      <c r="L1172">
        <v>1582</v>
      </c>
      <c r="M1172">
        <v>263</v>
      </c>
      <c r="N1172">
        <v>0</v>
      </c>
      <c r="O1172">
        <v>7</v>
      </c>
      <c r="P1172">
        <v>248</v>
      </c>
      <c r="Q1172">
        <v>91</v>
      </c>
      <c r="R1172">
        <v>2221809</v>
      </c>
      <c r="S1172">
        <v>5000000</v>
      </c>
      <c r="T1172">
        <f>Table1[[#This Row],[Gross Revenue]]-Table1[[#This Row],[Budget]]</f>
        <v>-2778191</v>
      </c>
      <c r="U1172">
        <f>YEAR(Table1[[#This Row],[Release Date]])</f>
        <v>2005</v>
      </c>
    </row>
    <row r="1173" spans="1:21" x14ac:dyDescent="0.25">
      <c r="A1173" t="s">
        <v>3056</v>
      </c>
      <c r="B1173">
        <v>1</v>
      </c>
      <c r="C1173" s="8">
        <v>38039</v>
      </c>
      <c r="D1173" t="s">
        <v>28</v>
      </c>
      <c r="E1173" t="s">
        <v>22</v>
      </c>
      <c r="F1173" t="s">
        <v>19</v>
      </c>
      <c r="G1173" t="s">
        <v>1879</v>
      </c>
      <c r="H1173" t="s">
        <v>38</v>
      </c>
      <c r="I1173" t="s">
        <v>3057</v>
      </c>
      <c r="J1173" t="s">
        <v>3058</v>
      </c>
      <c r="K1173">
        <v>200</v>
      </c>
      <c r="L1173">
        <v>332</v>
      </c>
      <c r="M1173">
        <v>109</v>
      </c>
      <c r="N1173">
        <v>26000</v>
      </c>
      <c r="O1173">
        <v>7.9</v>
      </c>
      <c r="P1173">
        <v>232</v>
      </c>
      <c r="Q1173">
        <v>85</v>
      </c>
      <c r="R1173">
        <v>9437933</v>
      </c>
      <c r="S1173">
        <v>180000</v>
      </c>
      <c r="T1173">
        <f>Table1[[#This Row],[Gross Revenue]]-Table1[[#This Row],[Budget]]</f>
        <v>9257933</v>
      </c>
      <c r="U1173">
        <f>YEAR(Table1[[#This Row],[Release Date]])</f>
        <v>2004</v>
      </c>
    </row>
    <row r="1174" spans="1:21" x14ac:dyDescent="0.25">
      <c r="A1174" t="s">
        <v>4695</v>
      </c>
      <c r="B1174">
        <v>1</v>
      </c>
      <c r="C1174" s="8">
        <v>39000</v>
      </c>
      <c r="D1174" t="s">
        <v>28</v>
      </c>
      <c r="E1174" t="s">
        <v>22</v>
      </c>
      <c r="F1174" t="s">
        <v>19</v>
      </c>
      <c r="G1174" t="s">
        <v>20</v>
      </c>
      <c r="H1174" t="s">
        <v>38</v>
      </c>
      <c r="I1174" t="s">
        <v>3268</v>
      </c>
      <c r="J1174" t="s">
        <v>3058</v>
      </c>
      <c r="K1174">
        <v>480</v>
      </c>
      <c r="L1174">
        <v>517</v>
      </c>
      <c r="M1174">
        <v>109</v>
      </c>
      <c r="N1174">
        <v>43000</v>
      </c>
      <c r="O1174">
        <v>7.4</v>
      </c>
      <c r="P1174">
        <v>283</v>
      </c>
      <c r="Q1174">
        <v>104</v>
      </c>
      <c r="R1174">
        <v>16168741</v>
      </c>
      <c r="S1174">
        <v>8000000</v>
      </c>
      <c r="T1174">
        <f>Table1[[#This Row],[Gross Revenue]]-Table1[[#This Row],[Budget]]</f>
        <v>8168741</v>
      </c>
      <c r="U1174">
        <f>YEAR(Table1[[#This Row],[Release Date]])</f>
        <v>2006</v>
      </c>
    </row>
    <row r="1175" spans="1:21" x14ac:dyDescent="0.25">
      <c r="A1175" t="s">
        <v>1028</v>
      </c>
      <c r="B1175">
        <v>1</v>
      </c>
      <c r="C1175" s="8">
        <v>36941</v>
      </c>
      <c r="D1175" t="s">
        <v>28</v>
      </c>
      <c r="E1175" t="s">
        <v>32</v>
      </c>
      <c r="F1175" t="s">
        <v>19</v>
      </c>
      <c r="G1175" t="s">
        <v>20</v>
      </c>
      <c r="H1175" t="s">
        <v>38</v>
      </c>
      <c r="I1175" t="s">
        <v>497</v>
      </c>
      <c r="J1175" t="s">
        <v>72</v>
      </c>
      <c r="K1175">
        <v>26000</v>
      </c>
      <c r="L1175">
        <v>28867</v>
      </c>
      <c r="M1175">
        <v>0</v>
      </c>
      <c r="N1175">
        <v>0</v>
      </c>
      <c r="O1175">
        <v>4.9000000000000004</v>
      </c>
      <c r="P1175">
        <v>156</v>
      </c>
      <c r="Q1175">
        <v>98</v>
      </c>
      <c r="R1175">
        <v>8434601</v>
      </c>
      <c r="S1175">
        <v>28000000</v>
      </c>
      <c r="T1175">
        <f>Table1[[#This Row],[Gross Revenue]]-Table1[[#This Row],[Budget]]</f>
        <v>-19565399</v>
      </c>
      <c r="U1175">
        <f>YEAR(Table1[[#This Row],[Release Date]])</f>
        <v>2001</v>
      </c>
    </row>
    <row r="1176" spans="1:21" x14ac:dyDescent="0.25">
      <c r="A1176" t="s">
        <v>5176</v>
      </c>
      <c r="B1176">
        <v>1</v>
      </c>
      <c r="C1176" s="8">
        <v>39303</v>
      </c>
      <c r="D1176" t="s">
        <v>28</v>
      </c>
      <c r="E1176" t="s">
        <v>22</v>
      </c>
      <c r="F1176" t="s">
        <v>19</v>
      </c>
      <c r="G1176" t="s">
        <v>35</v>
      </c>
      <c r="H1176" t="s">
        <v>43</v>
      </c>
      <c r="I1176" t="s">
        <v>644</v>
      </c>
      <c r="J1176" t="s">
        <v>5177</v>
      </c>
      <c r="K1176">
        <v>838</v>
      </c>
      <c r="L1176">
        <v>995</v>
      </c>
      <c r="M1176">
        <v>34</v>
      </c>
      <c r="N1176">
        <v>36000</v>
      </c>
      <c r="O1176">
        <v>7.5</v>
      </c>
      <c r="P1176">
        <v>351</v>
      </c>
      <c r="Q1176">
        <v>111</v>
      </c>
      <c r="R1176">
        <v>38317535</v>
      </c>
      <c r="S1176">
        <v>11000000</v>
      </c>
      <c r="T1176">
        <f>Table1[[#This Row],[Gross Revenue]]-Table1[[#This Row],[Budget]]</f>
        <v>27317535</v>
      </c>
      <c r="U1176">
        <f>YEAR(Table1[[#This Row],[Release Date]])</f>
        <v>2007</v>
      </c>
    </row>
    <row r="1177" spans="1:21" x14ac:dyDescent="0.25">
      <c r="A1177" t="s">
        <v>2863</v>
      </c>
      <c r="B1177">
        <v>1</v>
      </c>
      <c r="C1177" s="8">
        <v>37931</v>
      </c>
      <c r="D1177" t="s">
        <v>28</v>
      </c>
      <c r="E1177" t="s">
        <v>22</v>
      </c>
      <c r="F1177" t="s">
        <v>674</v>
      </c>
      <c r="G1177" t="s">
        <v>164</v>
      </c>
      <c r="H1177" t="s">
        <v>43</v>
      </c>
      <c r="I1177" t="s">
        <v>2698</v>
      </c>
      <c r="J1177" t="s">
        <v>2864</v>
      </c>
      <c r="K1177">
        <v>2000</v>
      </c>
      <c r="L1177">
        <v>2608</v>
      </c>
      <c r="M1177">
        <v>43</v>
      </c>
      <c r="N1177">
        <v>0</v>
      </c>
      <c r="O1177">
        <v>7.5</v>
      </c>
      <c r="P1177">
        <v>143</v>
      </c>
      <c r="Q1177">
        <v>125</v>
      </c>
      <c r="R1177">
        <v>8047690</v>
      </c>
      <c r="S1177">
        <v>19400000</v>
      </c>
      <c r="T1177">
        <f>Table1[[#This Row],[Gross Revenue]]-Table1[[#This Row],[Budget]]</f>
        <v>-11352310</v>
      </c>
      <c r="U1177">
        <f>YEAR(Table1[[#This Row],[Release Date]])</f>
        <v>2003</v>
      </c>
    </row>
    <row r="1178" spans="1:21" x14ac:dyDescent="0.25">
      <c r="A1178" t="s">
        <v>4003</v>
      </c>
      <c r="B1178">
        <v>1</v>
      </c>
      <c r="C1178" s="8">
        <v>38584</v>
      </c>
      <c r="D1178" t="s">
        <v>28</v>
      </c>
      <c r="E1178" t="s">
        <v>22</v>
      </c>
      <c r="F1178" t="s">
        <v>19</v>
      </c>
      <c r="G1178" t="s">
        <v>20</v>
      </c>
      <c r="H1178" t="s">
        <v>38</v>
      </c>
      <c r="I1178" t="s">
        <v>58</v>
      </c>
      <c r="J1178" t="s">
        <v>2864</v>
      </c>
      <c r="K1178">
        <v>22000</v>
      </c>
      <c r="L1178">
        <v>37766</v>
      </c>
      <c r="M1178">
        <v>43</v>
      </c>
      <c r="N1178">
        <v>0</v>
      </c>
      <c r="O1178">
        <v>5.4</v>
      </c>
      <c r="P1178">
        <v>138</v>
      </c>
      <c r="Q1178">
        <v>105</v>
      </c>
      <c r="R1178">
        <v>1796024</v>
      </c>
      <c r="S1178">
        <v>22000000</v>
      </c>
      <c r="T1178">
        <f>Table1[[#This Row],[Gross Revenue]]-Table1[[#This Row],[Budget]]</f>
        <v>-20203976</v>
      </c>
      <c r="U1178">
        <f>YEAR(Table1[[#This Row],[Release Date]])</f>
        <v>2005</v>
      </c>
    </row>
    <row r="1179" spans="1:21" x14ac:dyDescent="0.25">
      <c r="A1179" t="s">
        <v>1069</v>
      </c>
      <c r="B1179">
        <v>1</v>
      </c>
      <c r="C1179" s="8">
        <v>36964</v>
      </c>
      <c r="D1179" t="s">
        <v>28</v>
      </c>
      <c r="E1179" t="s">
        <v>81</v>
      </c>
      <c r="F1179" t="s">
        <v>19</v>
      </c>
      <c r="G1179" t="s">
        <v>20</v>
      </c>
      <c r="H1179" t="s">
        <v>38</v>
      </c>
      <c r="I1179" t="s">
        <v>499</v>
      </c>
      <c r="J1179" t="s">
        <v>506</v>
      </c>
      <c r="K1179">
        <v>23000</v>
      </c>
      <c r="L1179">
        <v>23242</v>
      </c>
      <c r="M1179">
        <v>131</v>
      </c>
      <c r="N1179">
        <v>0</v>
      </c>
      <c r="O1179">
        <v>6.6</v>
      </c>
      <c r="P1179">
        <v>140</v>
      </c>
      <c r="Q1179">
        <v>97</v>
      </c>
      <c r="R1179">
        <v>21973182</v>
      </c>
      <c r="S1179">
        <v>23000000</v>
      </c>
      <c r="T1179">
        <f>Table1[[#This Row],[Gross Revenue]]-Table1[[#This Row],[Budget]]</f>
        <v>-1026818</v>
      </c>
      <c r="U1179">
        <f>YEAR(Table1[[#This Row],[Release Date]])</f>
        <v>2001</v>
      </c>
    </row>
    <row r="1180" spans="1:21" x14ac:dyDescent="0.25">
      <c r="A1180" t="s">
        <v>2469</v>
      </c>
      <c r="B1180">
        <v>1</v>
      </c>
      <c r="C1180" s="8">
        <v>37715</v>
      </c>
      <c r="D1180" t="s">
        <v>17</v>
      </c>
      <c r="E1180" t="s">
        <v>32</v>
      </c>
      <c r="F1180" t="s">
        <v>2470</v>
      </c>
      <c r="G1180" t="s">
        <v>20</v>
      </c>
      <c r="H1180" t="s">
        <v>38</v>
      </c>
      <c r="I1180" t="s">
        <v>917</v>
      </c>
      <c r="J1180" t="s">
        <v>506</v>
      </c>
      <c r="K1180">
        <v>11000</v>
      </c>
      <c r="L1180">
        <v>12133</v>
      </c>
      <c r="M1180">
        <v>131</v>
      </c>
      <c r="N1180">
        <v>0</v>
      </c>
      <c r="O1180">
        <v>6.7</v>
      </c>
      <c r="P1180">
        <v>81</v>
      </c>
      <c r="Q1180">
        <v>132</v>
      </c>
      <c r="R1180">
        <v>10166502</v>
      </c>
      <c r="S1180">
        <v>80000000</v>
      </c>
      <c r="T1180">
        <f>Table1[[#This Row],[Gross Revenue]]-Table1[[#This Row],[Budget]]</f>
        <v>-69833498</v>
      </c>
      <c r="U1180">
        <f>YEAR(Table1[[#This Row],[Release Date]])</f>
        <v>2003</v>
      </c>
    </row>
    <row r="1181" spans="1:21" x14ac:dyDescent="0.25">
      <c r="A1181" t="s">
        <v>3179</v>
      </c>
      <c r="B1181">
        <v>1</v>
      </c>
      <c r="C1181" s="8">
        <v>38108</v>
      </c>
      <c r="D1181" t="s">
        <v>28</v>
      </c>
      <c r="E1181" t="s">
        <v>25</v>
      </c>
      <c r="F1181" t="s">
        <v>19</v>
      </c>
      <c r="G1181" t="s">
        <v>20</v>
      </c>
      <c r="H1181" t="s">
        <v>38</v>
      </c>
      <c r="I1181" t="s">
        <v>746</v>
      </c>
      <c r="J1181" t="s">
        <v>506</v>
      </c>
      <c r="K1181">
        <v>497</v>
      </c>
      <c r="L1181">
        <v>776</v>
      </c>
      <c r="M1181">
        <v>131</v>
      </c>
      <c r="N1181">
        <v>830</v>
      </c>
      <c r="O1181">
        <v>6.5</v>
      </c>
      <c r="P1181">
        <v>121</v>
      </c>
      <c r="Q1181">
        <v>93</v>
      </c>
      <c r="R1181">
        <v>2426851</v>
      </c>
      <c r="S1181">
        <v>4000000</v>
      </c>
      <c r="T1181">
        <f>Table1[[#This Row],[Gross Revenue]]-Table1[[#This Row],[Budget]]</f>
        <v>-1573149</v>
      </c>
      <c r="U1181">
        <f>YEAR(Table1[[#This Row],[Release Date]])</f>
        <v>2004</v>
      </c>
    </row>
    <row r="1182" spans="1:21" x14ac:dyDescent="0.25">
      <c r="A1182" t="s">
        <v>1775</v>
      </c>
      <c r="B1182">
        <v>1</v>
      </c>
      <c r="C1182" s="8">
        <v>37347</v>
      </c>
      <c r="D1182" t="s">
        <v>28</v>
      </c>
      <c r="E1182" t="s">
        <v>30</v>
      </c>
      <c r="F1182" t="s">
        <v>19</v>
      </c>
      <c r="G1182" t="s">
        <v>20</v>
      </c>
      <c r="H1182" t="s">
        <v>36</v>
      </c>
      <c r="I1182" t="s">
        <v>527</v>
      </c>
      <c r="J1182" t="s">
        <v>1776</v>
      </c>
      <c r="K1182">
        <v>971</v>
      </c>
      <c r="L1182">
        <v>3017</v>
      </c>
      <c r="M1182">
        <v>0</v>
      </c>
      <c r="N1182">
        <v>329</v>
      </c>
      <c r="O1182">
        <v>5.6</v>
      </c>
      <c r="P1182">
        <v>45</v>
      </c>
      <c r="Q1182">
        <v>80</v>
      </c>
      <c r="R1182">
        <v>39399750</v>
      </c>
      <c r="S1182">
        <v>25000000</v>
      </c>
      <c r="T1182">
        <f>Table1[[#This Row],[Gross Revenue]]-Table1[[#This Row],[Budget]]</f>
        <v>14399750</v>
      </c>
      <c r="U1182">
        <f>YEAR(Table1[[#This Row],[Release Date]])</f>
        <v>2002</v>
      </c>
    </row>
    <row r="1183" spans="1:21" x14ac:dyDescent="0.25">
      <c r="A1183" t="s">
        <v>3336</v>
      </c>
      <c r="B1183">
        <v>1</v>
      </c>
      <c r="C1183" s="8">
        <v>38200</v>
      </c>
      <c r="D1183" t="s">
        <v>28</v>
      </c>
      <c r="E1183" t="s">
        <v>37</v>
      </c>
      <c r="F1183" t="s">
        <v>19</v>
      </c>
      <c r="G1183" t="s">
        <v>20</v>
      </c>
      <c r="H1183" t="s">
        <v>38</v>
      </c>
      <c r="I1183" t="s">
        <v>3337</v>
      </c>
      <c r="J1183" t="s">
        <v>3338</v>
      </c>
      <c r="K1183">
        <v>137000</v>
      </c>
      <c r="L1183">
        <v>140268</v>
      </c>
      <c r="M1183">
        <v>66</v>
      </c>
      <c r="N1183">
        <v>0</v>
      </c>
      <c r="O1183">
        <v>6</v>
      </c>
      <c r="P1183">
        <v>198</v>
      </c>
      <c r="Q1183">
        <v>89</v>
      </c>
      <c r="R1183">
        <v>31691811</v>
      </c>
      <c r="S1183">
        <v>12000000</v>
      </c>
      <c r="T1183">
        <f>Table1[[#This Row],[Gross Revenue]]-Table1[[#This Row],[Budget]]</f>
        <v>19691811</v>
      </c>
      <c r="U1183">
        <f>YEAR(Table1[[#This Row],[Release Date]])</f>
        <v>2004</v>
      </c>
    </row>
    <row r="1184" spans="1:21" x14ac:dyDescent="0.25">
      <c r="A1184" t="s">
        <v>3857</v>
      </c>
      <c r="B1184">
        <v>1</v>
      </c>
      <c r="C1184" s="8">
        <v>38496</v>
      </c>
      <c r="D1184" t="s">
        <v>28</v>
      </c>
      <c r="E1184" t="s">
        <v>37</v>
      </c>
      <c r="F1184" t="s">
        <v>19</v>
      </c>
      <c r="G1184" t="s">
        <v>20</v>
      </c>
      <c r="H1184" t="s">
        <v>43</v>
      </c>
      <c r="I1184" t="s">
        <v>3586</v>
      </c>
      <c r="J1184" t="s">
        <v>3338</v>
      </c>
      <c r="K1184">
        <v>2000</v>
      </c>
      <c r="L1184">
        <v>5628</v>
      </c>
      <c r="M1184">
        <v>66</v>
      </c>
      <c r="N1184">
        <v>16000</v>
      </c>
      <c r="O1184">
        <v>6.3</v>
      </c>
      <c r="P1184">
        <v>273</v>
      </c>
      <c r="Q1184">
        <v>80</v>
      </c>
      <c r="R1184">
        <v>33583175</v>
      </c>
      <c r="S1184">
        <v>10000000</v>
      </c>
      <c r="T1184">
        <f>Table1[[#This Row],[Gross Revenue]]-Table1[[#This Row],[Budget]]</f>
        <v>23583175</v>
      </c>
      <c r="U1184">
        <f>YEAR(Table1[[#This Row],[Release Date]])</f>
        <v>2005</v>
      </c>
    </row>
    <row r="1185" spans="1:21" x14ac:dyDescent="0.25">
      <c r="A1185" t="s">
        <v>4945</v>
      </c>
      <c r="B1185">
        <v>1</v>
      </c>
      <c r="C1185" s="8">
        <v>39157</v>
      </c>
      <c r="D1185" t="s">
        <v>28</v>
      </c>
      <c r="E1185" t="s">
        <v>37</v>
      </c>
      <c r="F1185" t="s">
        <v>19</v>
      </c>
      <c r="G1185" t="s">
        <v>20</v>
      </c>
      <c r="H1185" t="s">
        <v>38</v>
      </c>
      <c r="I1185" t="s">
        <v>2489</v>
      </c>
      <c r="J1185" t="s">
        <v>3338</v>
      </c>
      <c r="K1185">
        <v>1000</v>
      </c>
      <c r="L1185">
        <v>1410</v>
      </c>
      <c r="M1185">
        <v>66</v>
      </c>
      <c r="N1185">
        <v>14000</v>
      </c>
      <c r="O1185">
        <v>6.1</v>
      </c>
      <c r="P1185">
        <v>196</v>
      </c>
      <c r="Q1185">
        <v>93</v>
      </c>
      <c r="R1185">
        <v>21197315</v>
      </c>
      <c r="S1185">
        <v>5000000</v>
      </c>
      <c r="T1185">
        <f>Table1[[#This Row],[Gross Revenue]]-Table1[[#This Row],[Budget]]</f>
        <v>16197315</v>
      </c>
      <c r="U1185">
        <f>YEAR(Table1[[#This Row],[Release Date]])</f>
        <v>2007</v>
      </c>
    </row>
    <row r="1186" spans="1:21" x14ac:dyDescent="0.25">
      <c r="A1186" t="s">
        <v>5259</v>
      </c>
      <c r="B1186">
        <v>1</v>
      </c>
      <c r="C1186" s="8">
        <v>39356</v>
      </c>
      <c r="D1186" t="s">
        <v>28</v>
      </c>
      <c r="E1186" t="s">
        <v>32</v>
      </c>
      <c r="F1186" t="s">
        <v>19</v>
      </c>
      <c r="G1186" t="s">
        <v>20</v>
      </c>
      <c r="H1186" t="s">
        <v>38</v>
      </c>
      <c r="I1186" t="s">
        <v>5260</v>
      </c>
      <c r="J1186" t="s">
        <v>3338</v>
      </c>
      <c r="K1186">
        <v>155</v>
      </c>
      <c r="L1186">
        <v>259</v>
      </c>
      <c r="M1186">
        <v>66</v>
      </c>
      <c r="N1186">
        <v>16000</v>
      </c>
      <c r="O1186">
        <v>6.8</v>
      </c>
      <c r="P1186">
        <v>203</v>
      </c>
      <c r="Q1186">
        <v>103</v>
      </c>
      <c r="R1186">
        <v>27285953</v>
      </c>
      <c r="S1186">
        <v>5000000</v>
      </c>
      <c r="T1186">
        <f>Table1[[#This Row],[Gross Revenue]]-Table1[[#This Row],[Budget]]</f>
        <v>22285953</v>
      </c>
      <c r="U1186">
        <f>YEAR(Table1[[#This Row],[Release Date]])</f>
        <v>2007</v>
      </c>
    </row>
    <row r="1187" spans="1:21" x14ac:dyDescent="0.25">
      <c r="A1187" t="s">
        <v>5356</v>
      </c>
      <c r="B1187">
        <v>1</v>
      </c>
      <c r="C1187" s="8">
        <v>39414</v>
      </c>
      <c r="D1187" t="s">
        <v>28</v>
      </c>
      <c r="E1187" t="s">
        <v>30</v>
      </c>
      <c r="F1187" t="s">
        <v>19</v>
      </c>
      <c r="G1187" t="s">
        <v>20</v>
      </c>
      <c r="H1187" t="s">
        <v>38</v>
      </c>
      <c r="I1187" t="s">
        <v>3503</v>
      </c>
      <c r="J1187" t="s">
        <v>5357</v>
      </c>
      <c r="K1187">
        <v>26000</v>
      </c>
      <c r="L1187">
        <v>40312</v>
      </c>
      <c r="M1187">
        <v>0</v>
      </c>
      <c r="N1187">
        <v>28000</v>
      </c>
      <c r="O1187">
        <v>6.1</v>
      </c>
      <c r="P1187">
        <v>204</v>
      </c>
      <c r="Q1187">
        <v>99</v>
      </c>
      <c r="R1187">
        <v>58879132</v>
      </c>
      <c r="S1187">
        <v>31000000</v>
      </c>
      <c r="T1187">
        <f>Table1[[#This Row],[Gross Revenue]]-Table1[[#This Row],[Budget]]</f>
        <v>27879132</v>
      </c>
      <c r="U1187">
        <f>YEAR(Table1[[#This Row],[Release Date]])</f>
        <v>2007</v>
      </c>
    </row>
    <row r="1188" spans="1:21" x14ac:dyDescent="0.25">
      <c r="A1188" t="s">
        <v>797</v>
      </c>
      <c r="B1188">
        <v>1</v>
      </c>
      <c r="C1188" s="8">
        <v>36818</v>
      </c>
      <c r="D1188" t="s">
        <v>28</v>
      </c>
      <c r="E1188" t="s">
        <v>32</v>
      </c>
      <c r="F1188" t="s">
        <v>19</v>
      </c>
      <c r="G1188" t="s">
        <v>20</v>
      </c>
      <c r="H1188" t="s">
        <v>38</v>
      </c>
      <c r="I1188" t="s">
        <v>500</v>
      </c>
      <c r="J1188" t="s">
        <v>395</v>
      </c>
      <c r="K1188">
        <v>9000</v>
      </c>
      <c r="L1188">
        <v>10838</v>
      </c>
      <c r="M1188">
        <v>287</v>
      </c>
      <c r="N1188">
        <v>852</v>
      </c>
      <c r="O1188">
        <v>5.7</v>
      </c>
      <c r="P1188">
        <v>126</v>
      </c>
      <c r="Q1188">
        <v>124</v>
      </c>
      <c r="R1188">
        <v>23360779</v>
      </c>
      <c r="S1188">
        <v>34000000</v>
      </c>
      <c r="T1188">
        <f>Table1[[#This Row],[Gross Revenue]]-Table1[[#This Row],[Budget]]</f>
        <v>-10639221</v>
      </c>
      <c r="U1188">
        <f>YEAR(Table1[[#This Row],[Release Date]])</f>
        <v>2000</v>
      </c>
    </row>
    <row r="1189" spans="1:21" x14ac:dyDescent="0.25">
      <c r="A1189" t="s">
        <v>2295</v>
      </c>
      <c r="B1189">
        <v>1</v>
      </c>
      <c r="C1189" s="8">
        <v>37620</v>
      </c>
      <c r="D1189" t="s">
        <v>28</v>
      </c>
      <c r="E1189" t="s">
        <v>22</v>
      </c>
      <c r="F1189" t="s">
        <v>19</v>
      </c>
      <c r="G1189" t="s">
        <v>20</v>
      </c>
      <c r="H1189" t="s">
        <v>36</v>
      </c>
      <c r="I1189" t="s">
        <v>333</v>
      </c>
      <c r="J1189" t="s">
        <v>2296</v>
      </c>
      <c r="K1189">
        <v>649</v>
      </c>
      <c r="L1189">
        <v>1400</v>
      </c>
      <c r="M1189">
        <v>61</v>
      </c>
      <c r="N1189">
        <v>0</v>
      </c>
      <c r="O1189">
        <v>6.9</v>
      </c>
      <c r="P1189">
        <v>75</v>
      </c>
      <c r="Q1189">
        <v>98</v>
      </c>
      <c r="R1189">
        <v>32701088</v>
      </c>
      <c r="S1189">
        <v>32000000</v>
      </c>
      <c r="T1189">
        <f>Table1[[#This Row],[Gross Revenue]]-Table1[[#This Row],[Budget]]</f>
        <v>701088</v>
      </c>
      <c r="U1189">
        <f>YEAR(Table1[[#This Row],[Release Date]])</f>
        <v>2002</v>
      </c>
    </row>
    <row r="1190" spans="1:21" x14ac:dyDescent="0.25">
      <c r="A1190" t="s">
        <v>1909</v>
      </c>
      <c r="B1190">
        <v>1</v>
      </c>
      <c r="C1190" s="8">
        <v>37415</v>
      </c>
      <c r="D1190" t="s">
        <v>28</v>
      </c>
      <c r="E1190" t="s">
        <v>25</v>
      </c>
      <c r="F1190" t="s">
        <v>19</v>
      </c>
      <c r="G1190" t="s">
        <v>20</v>
      </c>
      <c r="H1190" t="s">
        <v>43</v>
      </c>
      <c r="I1190" t="s">
        <v>401</v>
      </c>
      <c r="J1190" t="s">
        <v>509</v>
      </c>
      <c r="K1190">
        <v>22000</v>
      </c>
      <c r="L1190">
        <v>24534</v>
      </c>
      <c r="M1190">
        <v>29</v>
      </c>
      <c r="N1190">
        <v>0</v>
      </c>
      <c r="O1190">
        <v>5.9</v>
      </c>
      <c r="P1190">
        <v>108</v>
      </c>
      <c r="Q1190">
        <v>90</v>
      </c>
      <c r="R1190">
        <v>87856565</v>
      </c>
      <c r="S1190">
        <v>42000000</v>
      </c>
      <c r="T1190">
        <f>Table1[[#This Row],[Gross Revenue]]-Table1[[#This Row],[Budget]]</f>
        <v>45856565</v>
      </c>
      <c r="U1190">
        <f>YEAR(Table1[[#This Row],[Release Date]])</f>
        <v>2002</v>
      </c>
    </row>
    <row r="1191" spans="1:21" x14ac:dyDescent="0.25">
      <c r="A1191" t="s">
        <v>3628</v>
      </c>
      <c r="B1191">
        <v>1</v>
      </c>
      <c r="C1191" s="8">
        <v>38364</v>
      </c>
      <c r="D1191" t="s">
        <v>28</v>
      </c>
      <c r="E1191" t="s">
        <v>25</v>
      </c>
      <c r="F1191" t="s">
        <v>19</v>
      </c>
      <c r="G1191" t="s">
        <v>20</v>
      </c>
      <c r="H1191" t="s">
        <v>38</v>
      </c>
      <c r="I1191" t="s">
        <v>356</v>
      </c>
      <c r="J1191" t="s">
        <v>509</v>
      </c>
      <c r="K1191">
        <v>24000</v>
      </c>
      <c r="L1191">
        <v>28928</v>
      </c>
      <c r="M1191">
        <v>29</v>
      </c>
      <c r="N1191">
        <v>0</v>
      </c>
      <c r="O1191">
        <v>7.1</v>
      </c>
      <c r="P1191">
        <v>215</v>
      </c>
      <c r="Q1191">
        <v>105</v>
      </c>
      <c r="R1191">
        <v>71347010</v>
      </c>
      <c r="S1191">
        <v>40000000</v>
      </c>
      <c r="T1191">
        <f>Table1[[#This Row],[Gross Revenue]]-Table1[[#This Row],[Budget]]</f>
        <v>31347010</v>
      </c>
      <c r="U1191">
        <f>YEAR(Table1[[#This Row],[Release Date]])</f>
        <v>2005</v>
      </c>
    </row>
    <row r="1192" spans="1:21" x14ac:dyDescent="0.25">
      <c r="A1192" t="s">
        <v>931</v>
      </c>
      <c r="B1192">
        <v>1</v>
      </c>
      <c r="C1192" s="8">
        <v>36889</v>
      </c>
      <c r="D1192" t="s">
        <v>28</v>
      </c>
      <c r="E1192" t="s">
        <v>32</v>
      </c>
      <c r="F1192" t="s">
        <v>19</v>
      </c>
      <c r="G1192" t="s">
        <v>20</v>
      </c>
      <c r="H1192" t="s">
        <v>38</v>
      </c>
      <c r="I1192" t="s">
        <v>58</v>
      </c>
      <c r="J1192" t="s">
        <v>932</v>
      </c>
      <c r="K1192">
        <v>22000</v>
      </c>
      <c r="L1192">
        <v>33585</v>
      </c>
      <c r="M1192">
        <v>17</v>
      </c>
      <c r="N1192">
        <v>748</v>
      </c>
      <c r="O1192">
        <v>6.1</v>
      </c>
      <c r="P1192">
        <v>151</v>
      </c>
      <c r="Q1192">
        <v>120</v>
      </c>
      <c r="R1192">
        <v>24375436</v>
      </c>
      <c r="S1192">
        <v>42000000</v>
      </c>
      <c r="T1192">
        <f>Table1[[#This Row],[Gross Revenue]]-Table1[[#This Row],[Budget]]</f>
        <v>-17624564</v>
      </c>
      <c r="U1192">
        <f>YEAR(Table1[[#This Row],[Release Date]])</f>
        <v>2000</v>
      </c>
    </row>
    <row r="1193" spans="1:21" x14ac:dyDescent="0.25">
      <c r="A1193" t="s">
        <v>2495</v>
      </c>
      <c r="B1193">
        <v>1</v>
      </c>
      <c r="C1193" s="8">
        <v>37730</v>
      </c>
      <c r="D1193" t="s">
        <v>28</v>
      </c>
      <c r="E1193" t="s">
        <v>18</v>
      </c>
      <c r="F1193" t="s">
        <v>19</v>
      </c>
      <c r="G1193" t="s">
        <v>91</v>
      </c>
      <c r="H1193" t="s">
        <v>38</v>
      </c>
      <c r="I1193" t="s">
        <v>2496</v>
      </c>
      <c r="J1193" t="s">
        <v>2497</v>
      </c>
      <c r="K1193">
        <v>1000</v>
      </c>
      <c r="L1193">
        <v>2129</v>
      </c>
      <c r="M1193">
        <v>214</v>
      </c>
      <c r="N1193">
        <v>0</v>
      </c>
      <c r="O1193">
        <v>7.4</v>
      </c>
      <c r="P1193">
        <v>168</v>
      </c>
      <c r="Q1193">
        <v>104</v>
      </c>
      <c r="R1193">
        <v>1900725</v>
      </c>
      <c r="S1193">
        <v>2000000</v>
      </c>
      <c r="T1193">
        <f>Table1[[#This Row],[Gross Revenue]]-Table1[[#This Row],[Budget]]</f>
        <v>-99275</v>
      </c>
      <c r="U1193">
        <f>YEAR(Table1[[#This Row],[Release Date]])</f>
        <v>2003</v>
      </c>
    </row>
    <row r="1194" spans="1:21" x14ac:dyDescent="0.25">
      <c r="A1194" t="s">
        <v>3775</v>
      </c>
      <c r="B1194">
        <v>1</v>
      </c>
      <c r="C1194" s="8">
        <v>38447</v>
      </c>
      <c r="D1194" t="s">
        <v>28</v>
      </c>
      <c r="E1194" t="s">
        <v>30</v>
      </c>
      <c r="F1194" t="s">
        <v>19</v>
      </c>
      <c r="G1194" t="s">
        <v>20</v>
      </c>
      <c r="H1194" t="s">
        <v>38</v>
      </c>
      <c r="I1194" t="s">
        <v>161</v>
      </c>
      <c r="J1194" t="s">
        <v>2497</v>
      </c>
      <c r="K1194">
        <v>10000</v>
      </c>
      <c r="L1194">
        <v>23566</v>
      </c>
      <c r="M1194">
        <v>214</v>
      </c>
      <c r="N1194">
        <v>32000</v>
      </c>
      <c r="O1194">
        <v>7.3</v>
      </c>
      <c r="P1194">
        <v>355</v>
      </c>
      <c r="Q1194">
        <v>111</v>
      </c>
      <c r="R1194">
        <v>56692</v>
      </c>
      <c r="S1194">
        <v>25000000</v>
      </c>
      <c r="T1194">
        <f>Table1[[#This Row],[Gross Revenue]]-Table1[[#This Row],[Budget]]</f>
        <v>-24943308</v>
      </c>
      <c r="U1194">
        <f>YEAR(Table1[[#This Row],[Release Date]])</f>
        <v>2005</v>
      </c>
    </row>
    <row r="1195" spans="1:21" x14ac:dyDescent="0.25">
      <c r="A1195" t="s">
        <v>1676</v>
      </c>
      <c r="B1195">
        <v>1</v>
      </c>
      <c r="C1195" s="8">
        <v>37294</v>
      </c>
      <c r="D1195" t="s">
        <v>28</v>
      </c>
      <c r="E1195" t="s">
        <v>25</v>
      </c>
      <c r="F1195" t="s">
        <v>19</v>
      </c>
      <c r="G1195" t="s">
        <v>20</v>
      </c>
      <c r="H1195" t="s">
        <v>36</v>
      </c>
      <c r="I1195" t="s">
        <v>523</v>
      </c>
      <c r="J1195" t="s">
        <v>1677</v>
      </c>
      <c r="K1195">
        <v>818</v>
      </c>
      <c r="L1195">
        <v>2164</v>
      </c>
      <c r="M1195">
        <v>9</v>
      </c>
      <c r="N1195">
        <v>309</v>
      </c>
      <c r="O1195">
        <v>5.0999999999999996</v>
      </c>
      <c r="P1195">
        <v>52</v>
      </c>
      <c r="Q1195">
        <v>87</v>
      </c>
      <c r="R1195">
        <v>37566230</v>
      </c>
      <c r="S1195">
        <v>17000000</v>
      </c>
      <c r="T1195">
        <f>Table1[[#This Row],[Gross Revenue]]-Table1[[#This Row],[Budget]]</f>
        <v>20566230</v>
      </c>
      <c r="U1195">
        <f>YEAR(Table1[[#This Row],[Release Date]])</f>
        <v>2002</v>
      </c>
    </row>
    <row r="1196" spans="1:21" x14ac:dyDescent="0.25">
      <c r="A1196" t="s">
        <v>2611</v>
      </c>
      <c r="B1196">
        <v>1</v>
      </c>
      <c r="C1196" s="8">
        <v>37792</v>
      </c>
      <c r="D1196" t="s">
        <v>28</v>
      </c>
      <c r="E1196" t="s">
        <v>30</v>
      </c>
      <c r="F1196" t="s">
        <v>19</v>
      </c>
      <c r="G1196" t="s">
        <v>20</v>
      </c>
      <c r="H1196" t="s">
        <v>27</v>
      </c>
      <c r="I1196" t="s">
        <v>2612</v>
      </c>
      <c r="J1196" t="s">
        <v>341</v>
      </c>
      <c r="K1196">
        <v>1000</v>
      </c>
      <c r="L1196">
        <v>4905</v>
      </c>
      <c r="M1196">
        <v>487</v>
      </c>
      <c r="N1196">
        <v>0</v>
      </c>
      <c r="O1196">
        <v>7.2</v>
      </c>
      <c r="P1196">
        <v>256</v>
      </c>
      <c r="Q1196">
        <v>117</v>
      </c>
      <c r="R1196">
        <v>244052771</v>
      </c>
      <c r="S1196">
        <v>120000000</v>
      </c>
      <c r="T1196">
        <f>Table1[[#This Row],[Gross Revenue]]-Table1[[#This Row],[Budget]]</f>
        <v>124052771</v>
      </c>
      <c r="U1196">
        <f>YEAR(Table1[[#This Row],[Release Date]])</f>
        <v>2003</v>
      </c>
    </row>
    <row r="1197" spans="1:21" x14ac:dyDescent="0.25">
      <c r="A1197" t="s">
        <v>4141</v>
      </c>
      <c r="B1197">
        <v>1</v>
      </c>
      <c r="C1197" s="8">
        <v>38667</v>
      </c>
      <c r="D1197" t="s">
        <v>28</v>
      </c>
      <c r="E1197" t="s">
        <v>30</v>
      </c>
      <c r="F1197" t="s">
        <v>19</v>
      </c>
      <c r="G1197" t="s">
        <v>20</v>
      </c>
      <c r="H1197" t="s">
        <v>27</v>
      </c>
      <c r="I1197" t="s">
        <v>271</v>
      </c>
      <c r="J1197" t="s">
        <v>341</v>
      </c>
      <c r="K1197">
        <v>1000</v>
      </c>
      <c r="L1197">
        <v>4482</v>
      </c>
      <c r="M1197">
        <v>487</v>
      </c>
      <c r="N1197">
        <v>10000</v>
      </c>
      <c r="O1197">
        <v>6.3</v>
      </c>
      <c r="P1197">
        <v>304</v>
      </c>
      <c r="Q1197">
        <v>106</v>
      </c>
      <c r="R1197">
        <v>191450875</v>
      </c>
      <c r="S1197">
        <v>200000000</v>
      </c>
      <c r="T1197">
        <f>Table1[[#This Row],[Gross Revenue]]-Table1[[#This Row],[Budget]]</f>
        <v>-8549125</v>
      </c>
      <c r="U1197">
        <f>YEAR(Table1[[#This Row],[Release Date]])</f>
        <v>2005</v>
      </c>
    </row>
    <row r="1198" spans="1:21" x14ac:dyDescent="0.25">
      <c r="A1198" t="s">
        <v>1563</v>
      </c>
      <c r="B1198">
        <v>1</v>
      </c>
      <c r="C1198" s="8">
        <v>37227</v>
      </c>
      <c r="D1198" t="s">
        <v>28</v>
      </c>
      <c r="E1198" t="s">
        <v>22</v>
      </c>
      <c r="F1198" t="s">
        <v>19</v>
      </c>
      <c r="G1198" t="s">
        <v>20</v>
      </c>
      <c r="H1198" t="s">
        <v>27</v>
      </c>
      <c r="I1198" t="s">
        <v>109</v>
      </c>
      <c r="J1198" t="s">
        <v>1564</v>
      </c>
      <c r="K1198">
        <v>2000</v>
      </c>
      <c r="L1198">
        <v>6657</v>
      </c>
      <c r="M1198">
        <v>102</v>
      </c>
      <c r="N1198">
        <v>0</v>
      </c>
      <c r="O1198">
        <v>7</v>
      </c>
      <c r="P1198">
        <v>92</v>
      </c>
      <c r="Q1198">
        <v>127</v>
      </c>
      <c r="R1198">
        <v>75597042</v>
      </c>
      <c r="S1198">
        <v>20000000</v>
      </c>
      <c r="T1198">
        <f>Table1[[#This Row],[Gross Revenue]]-Table1[[#This Row],[Budget]]</f>
        <v>55597042</v>
      </c>
      <c r="U1198">
        <f>YEAR(Table1[[#This Row],[Release Date]])</f>
        <v>2001</v>
      </c>
    </row>
    <row r="1199" spans="1:21" x14ac:dyDescent="0.25">
      <c r="A1199" t="s">
        <v>2139</v>
      </c>
      <c r="B1199">
        <v>1</v>
      </c>
      <c r="C1199" s="8">
        <v>37536</v>
      </c>
      <c r="D1199" t="s">
        <v>28</v>
      </c>
      <c r="E1199" t="s">
        <v>22</v>
      </c>
      <c r="F1199" t="s">
        <v>19</v>
      </c>
      <c r="G1199" t="s">
        <v>20</v>
      </c>
      <c r="H1199" t="s">
        <v>43</v>
      </c>
      <c r="I1199" t="s">
        <v>109</v>
      </c>
      <c r="J1199" t="s">
        <v>1564</v>
      </c>
      <c r="K1199">
        <v>2000</v>
      </c>
      <c r="L1199">
        <v>5780</v>
      </c>
      <c r="M1199">
        <v>102</v>
      </c>
      <c r="N1199">
        <v>701</v>
      </c>
      <c r="O1199">
        <v>6</v>
      </c>
      <c r="P1199">
        <v>106</v>
      </c>
      <c r="Q1199">
        <v>137</v>
      </c>
      <c r="R1199">
        <v>22406362</v>
      </c>
      <c r="S1199">
        <v>107000000</v>
      </c>
      <c r="T1199">
        <f>Table1[[#This Row],[Gross Revenue]]-Table1[[#This Row],[Budget]]</f>
        <v>-84593638</v>
      </c>
      <c r="U1199">
        <f>YEAR(Table1[[#This Row],[Release Date]])</f>
        <v>2002</v>
      </c>
    </row>
    <row r="1200" spans="1:21" x14ac:dyDescent="0.25">
      <c r="A1200" t="s">
        <v>3720</v>
      </c>
      <c r="B1200">
        <v>1</v>
      </c>
      <c r="C1200" s="8">
        <v>38419</v>
      </c>
      <c r="D1200" t="s">
        <v>28</v>
      </c>
      <c r="E1200" t="s">
        <v>31</v>
      </c>
      <c r="F1200" t="s">
        <v>19</v>
      </c>
      <c r="G1200" t="s">
        <v>20</v>
      </c>
      <c r="H1200" t="s">
        <v>43</v>
      </c>
      <c r="I1200" t="s">
        <v>3721</v>
      </c>
      <c r="J1200" t="s">
        <v>1564</v>
      </c>
      <c r="K1200">
        <v>768</v>
      </c>
      <c r="L1200">
        <v>3389</v>
      </c>
      <c r="M1200">
        <v>102</v>
      </c>
      <c r="N1200">
        <v>38000</v>
      </c>
      <c r="O1200">
        <v>7.7</v>
      </c>
      <c r="P1200">
        <v>261</v>
      </c>
      <c r="Q1200">
        <v>129</v>
      </c>
      <c r="R1200">
        <v>255950375</v>
      </c>
      <c r="S1200">
        <v>29000000</v>
      </c>
      <c r="T1200">
        <f>Table1[[#This Row],[Gross Revenue]]-Table1[[#This Row],[Budget]]</f>
        <v>226950375</v>
      </c>
      <c r="U1200">
        <f>YEAR(Table1[[#This Row],[Release Date]])</f>
        <v>2005</v>
      </c>
    </row>
    <row r="1201" spans="1:21" x14ac:dyDescent="0.25">
      <c r="A1201" t="s">
        <v>4821</v>
      </c>
      <c r="B1201">
        <v>1</v>
      </c>
      <c r="C1201" s="8">
        <v>39081</v>
      </c>
      <c r="D1201" t="s">
        <v>28</v>
      </c>
      <c r="E1201" t="s">
        <v>31</v>
      </c>
      <c r="F1201" t="s">
        <v>19</v>
      </c>
      <c r="G1201" t="s">
        <v>20</v>
      </c>
      <c r="H1201" t="s">
        <v>43</v>
      </c>
      <c r="I1201" t="s">
        <v>122</v>
      </c>
      <c r="J1201" t="s">
        <v>1564</v>
      </c>
      <c r="K1201">
        <v>15000</v>
      </c>
      <c r="L1201">
        <v>19809</v>
      </c>
      <c r="M1201">
        <v>102</v>
      </c>
      <c r="N1201">
        <v>39000</v>
      </c>
      <c r="O1201">
        <v>7.5</v>
      </c>
      <c r="P1201">
        <v>405</v>
      </c>
      <c r="Q1201">
        <v>125</v>
      </c>
      <c r="R1201">
        <v>83299761</v>
      </c>
      <c r="S1201">
        <v>35000000</v>
      </c>
      <c r="T1201">
        <f>Table1[[#This Row],[Gross Revenue]]-Table1[[#This Row],[Budget]]</f>
        <v>48299761</v>
      </c>
      <c r="U1201">
        <f>YEAR(Table1[[#This Row],[Release Date]])</f>
        <v>2006</v>
      </c>
    </row>
    <row r="1202" spans="1:21" x14ac:dyDescent="0.25">
      <c r="A1202" t="s">
        <v>4005</v>
      </c>
      <c r="B1202">
        <v>1</v>
      </c>
      <c r="C1202" s="8">
        <v>38586</v>
      </c>
      <c r="D1202" t="s">
        <v>28</v>
      </c>
      <c r="E1202" t="s">
        <v>32</v>
      </c>
      <c r="F1202" t="s">
        <v>19</v>
      </c>
      <c r="G1202" t="s">
        <v>20</v>
      </c>
      <c r="H1202" t="s">
        <v>43</v>
      </c>
      <c r="I1202" t="s">
        <v>499</v>
      </c>
      <c r="J1202" t="s">
        <v>4006</v>
      </c>
      <c r="K1202">
        <v>23000</v>
      </c>
      <c r="L1202">
        <v>31529</v>
      </c>
      <c r="M1202">
        <v>34</v>
      </c>
      <c r="N1202">
        <v>0</v>
      </c>
      <c r="O1202">
        <v>6.2</v>
      </c>
      <c r="P1202">
        <v>119</v>
      </c>
      <c r="Q1202">
        <v>107</v>
      </c>
      <c r="R1202">
        <v>57744720</v>
      </c>
      <c r="S1202">
        <v>20000000</v>
      </c>
      <c r="T1202">
        <f>Table1[[#This Row],[Gross Revenue]]-Table1[[#This Row],[Budget]]</f>
        <v>37744720</v>
      </c>
      <c r="U1202">
        <f>YEAR(Table1[[#This Row],[Release Date]])</f>
        <v>2005</v>
      </c>
    </row>
    <row r="1203" spans="1:21" x14ac:dyDescent="0.25">
      <c r="A1203" t="s">
        <v>4830</v>
      </c>
      <c r="B1203">
        <v>1</v>
      </c>
      <c r="C1203" s="8">
        <v>39088</v>
      </c>
      <c r="D1203" t="s">
        <v>28</v>
      </c>
      <c r="E1203" t="s">
        <v>37</v>
      </c>
      <c r="F1203" t="s">
        <v>19</v>
      </c>
      <c r="G1203" t="s">
        <v>20</v>
      </c>
      <c r="H1203" t="s">
        <v>38</v>
      </c>
      <c r="I1203" t="s">
        <v>64</v>
      </c>
      <c r="J1203" t="s">
        <v>4006</v>
      </c>
      <c r="K1203">
        <v>383</v>
      </c>
      <c r="L1203">
        <v>1945</v>
      </c>
      <c r="M1203">
        <v>34</v>
      </c>
      <c r="N1203">
        <v>16000</v>
      </c>
      <c r="O1203">
        <v>4.8</v>
      </c>
      <c r="P1203">
        <v>282</v>
      </c>
      <c r="Q1203">
        <v>92</v>
      </c>
      <c r="R1203">
        <v>34334256</v>
      </c>
      <c r="S1203">
        <v>11000000</v>
      </c>
      <c r="T1203">
        <f>Table1[[#This Row],[Gross Revenue]]-Table1[[#This Row],[Budget]]</f>
        <v>23334256</v>
      </c>
      <c r="U1203">
        <f>YEAR(Table1[[#This Row],[Release Date]])</f>
        <v>2007</v>
      </c>
    </row>
    <row r="1204" spans="1:21" x14ac:dyDescent="0.25">
      <c r="A1204" t="s">
        <v>983</v>
      </c>
      <c r="B1204">
        <v>1</v>
      </c>
      <c r="C1204" s="8">
        <v>36918</v>
      </c>
      <c r="D1204" t="s">
        <v>28</v>
      </c>
      <c r="E1204" t="s">
        <v>22</v>
      </c>
      <c r="F1204" t="s">
        <v>19</v>
      </c>
      <c r="G1204" t="s">
        <v>35</v>
      </c>
      <c r="H1204" t="s">
        <v>38</v>
      </c>
      <c r="I1204" t="s">
        <v>282</v>
      </c>
      <c r="J1204" t="s">
        <v>510</v>
      </c>
      <c r="K1204">
        <v>23000</v>
      </c>
      <c r="L1204">
        <v>23325</v>
      </c>
      <c r="M1204">
        <v>108</v>
      </c>
      <c r="N1204">
        <v>0</v>
      </c>
      <c r="O1204">
        <v>5.9</v>
      </c>
      <c r="P1204">
        <v>96</v>
      </c>
      <c r="Q1204">
        <v>131</v>
      </c>
      <c r="R1204">
        <v>25528495</v>
      </c>
      <c r="S1204">
        <v>57000000</v>
      </c>
      <c r="T1204">
        <f>Table1[[#This Row],[Gross Revenue]]-Table1[[#This Row],[Budget]]</f>
        <v>-31471505</v>
      </c>
      <c r="U1204">
        <f>YEAR(Table1[[#This Row],[Release Date]])</f>
        <v>2001</v>
      </c>
    </row>
    <row r="1205" spans="1:21" x14ac:dyDescent="0.25">
      <c r="A1205" t="s">
        <v>4021</v>
      </c>
      <c r="B1205">
        <v>1</v>
      </c>
      <c r="C1205" s="8">
        <v>38596</v>
      </c>
      <c r="D1205" t="s">
        <v>28</v>
      </c>
      <c r="E1205" t="s">
        <v>22</v>
      </c>
      <c r="F1205" t="s">
        <v>19</v>
      </c>
      <c r="G1205" t="s">
        <v>20</v>
      </c>
      <c r="H1205" t="s">
        <v>38</v>
      </c>
      <c r="I1205" t="s">
        <v>393</v>
      </c>
      <c r="J1205" t="s">
        <v>510</v>
      </c>
      <c r="K1205">
        <v>1000</v>
      </c>
      <c r="L1205">
        <v>1136</v>
      </c>
      <c r="M1205">
        <v>108</v>
      </c>
      <c r="N1205">
        <v>0</v>
      </c>
      <c r="O1205">
        <v>6.9</v>
      </c>
      <c r="P1205">
        <v>258</v>
      </c>
      <c r="Q1205">
        <v>113</v>
      </c>
      <c r="R1205">
        <v>31146570</v>
      </c>
      <c r="S1205">
        <v>20000000</v>
      </c>
      <c r="T1205">
        <f>Table1[[#This Row],[Gross Revenue]]-Table1[[#This Row],[Budget]]</f>
        <v>11146570</v>
      </c>
      <c r="U1205">
        <f>YEAR(Table1[[#This Row],[Release Date]])</f>
        <v>2005</v>
      </c>
    </row>
    <row r="1206" spans="1:21" x14ac:dyDescent="0.25">
      <c r="A1206" t="s">
        <v>4304</v>
      </c>
      <c r="B1206">
        <v>1</v>
      </c>
      <c r="C1206" s="8">
        <v>38768</v>
      </c>
      <c r="D1206" t="s">
        <v>28</v>
      </c>
      <c r="E1206" t="s">
        <v>25</v>
      </c>
      <c r="F1206" t="s">
        <v>19</v>
      </c>
      <c r="G1206" t="s">
        <v>35</v>
      </c>
      <c r="H1206" t="s">
        <v>43</v>
      </c>
      <c r="I1206" t="s">
        <v>393</v>
      </c>
      <c r="J1206" t="s">
        <v>510</v>
      </c>
      <c r="K1206">
        <v>1000</v>
      </c>
      <c r="L1206">
        <v>1898</v>
      </c>
      <c r="M1206">
        <v>108</v>
      </c>
      <c r="N1206">
        <v>48000</v>
      </c>
      <c r="O1206">
        <v>7.3</v>
      </c>
      <c r="P1206">
        <v>264</v>
      </c>
      <c r="Q1206">
        <v>124</v>
      </c>
      <c r="R1206">
        <v>46377022</v>
      </c>
      <c r="S1206">
        <v>10000000</v>
      </c>
      <c r="T1206">
        <f>Table1[[#This Row],[Gross Revenue]]-Table1[[#This Row],[Budget]]</f>
        <v>36377022</v>
      </c>
      <c r="U1206">
        <f>YEAR(Table1[[#This Row],[Release Date]])</f>
        <v>2006</v>
      </c>
    </row>
    <row r="1207" spans="1:21" x14ac:dyDescent="0.25">
      <c r="A1207" t="s">
        <v>5334</v>
      </c>
      <c r="B1207">
        <v>1</v>
      </c>
      <c r="C1207" s="8">
        <v>39402</v>
      </c>
      <c r="D1207" t="s">
        <v>28</v>
      </c>
      <c r="E1207" t="s">
        <v>25</v>
      </c>
      <c r="F1207" t="s">
        <v>19</v>
      </c>
      <c r="G1207" t="s">
        <v>35</v>
      </c>
      <c r="H1207" t="s">
        <v>36</v>
      </c>
      <c r="I1207" t="s">
        <v>5335</v>
      </c>
      <c r="J1207" t="s">
        <v>510</v>
      </c>
      <c r="K1207">
        <v>220</v>
      </c>
      <c r="L1207">
        <v>583</v>
      </c>
      <c r="M1207">
        <v>108</v>
      </c>
      <c r="N1207">
        <v>21000</v>
      </c>
      <c r="O1207">
        <v>6.6</v>
      </c>
      <c r="P1207">
        <v>158</v>
      </c>
      <c r="Q1207">
        <v>122</v>
      </c>
      <c r="R1207">
        <v>33071558</v>
      </c>
      <c r="S1207">
        <v>10000000</v>
      </c>
      <c r="T1207">
        <f>Table1[[#This Row],[Gross Revenue]]-Table1[[#This Row],[Budget]]</f>
        <v>23071558</v>
      </c>
      <c r="U1207">
        <f>YEAR(Table1[[#This Row],[Release Date]])</f>
        <v>2007</v>
      </c>
    </row>
    <row r="1208" spans="1:21" x14ac:dyDescent="0.25">
      <c r="A1208" t="s">
        <v>2476</v>
      </c>
      <c r="B1208">
        <v>1</v>
      </c>
      <c r="C1208" s="8">
        <v>37719</v>
      </c>
      <c r="D1208" t="s">
        <v>28</v>
      </c>
      <c r="E1208" t="s">
        <v>22</v>
      </c>
      <c r="F1208" t="s">
        <v>19</v>
      </c>
      <c r="G1208" t="s">
        <v>20</v>
      </c>
      <c r="H1208" t="s">
        <v>38</v>
      </c>
      <c r="I1208" t="s">
        <v>290</v>
      </c>
      <c r="J1208" t="s">
        <v>2477</v>
      </c>
      <c r="K1208">
        <v>1000</v>
      </c>
      <c r="L1208">
        <v>5085</v>
      </c>
      <c r="M1208">
        <v>11</v>
      </c>
      <c r="N1208">
        <v>0</v>
      </c>
      <c r="O1208">
        <v>7.1</v>
      </c>
      <c r="P1208">
        <v>161</v>
      </c>
      <c r="Q1208">
        <v>94</v>
      </c>
      <c r="R1208">
        <v>6301131</v>
      </c>
      <c r="S1208">
        <v>29000000</v>
      </c>
      <c r="T1208">
        <f>Table1[[#This Row],[Gross Revenue]]-Table1[[#This Row],[Budget]]</f>
        <v>-22698869</v>
      </c>
      <c r="U1208">
        <f>YEAR(Table1[[#This Row],[Release Date]])</f>
        <v>2003</v>
      </c>
    </row>
    <row r="1209" spans="1:21" x14ac:dyDescent="0.25">
      <c r="A1209" t="s">
        <v>1486</v>
      </c>
      <c r="B1209">
        <v>1</v>
      </c>
      <c r="C1209" s="8">
        <v>37183</v>
      </c>
      <c r="D1209" t="s">
        <v>28</v>
      </c>
      <c r="E1209" t="s">
        <v>32</v>
      </c>
      <c r="F1209" t="s">
        <v>19</v>
      </c>
      <c r="G1209" t="s">
        <v>20</v>
      </c>
      <c r="H1209" t="s">
        <v>38</v>
      </c>
      <c r="I1209" t="s">
        <v>538</v>
      </c>
      <c r="J1209" t="s">
        <v>160</v>
      </c>
      <c r="K1209">
        <v>1000</v>
      </c>
      <c r="L1209">
        <v>2763</v>
      </c>
      <c r="M1209">
        <v>323</v>
      </c>
      <c r="N1209">
        <v>584</v>
      </c>
      <c r="O1209">
        <v>3</v>
      </c>
      <c r="P1209">
        <v>151</v>
      </c>
      <c r="Q1209">
        <v>98</v>
      </c>
      <c r="R1209">
        <v>18990542</v>
      </c>
      <c r="S1209">
        <v>70000000</v>
      </c>
      <c r="T1209">
        <f>Table1[[#This Row],[Gross Revenue]]-Table1[[#This Row],[Budget]]</f>
        <v>-51009458</v>
      </c>
      <c r="U1209">
        <f>YEAR(Table1[[#This Row],[Release Date]])</f>
        <v>2001</v>
      </c>
    </row>
    <row r="1210" spans="1:21" x14ac:dyDescent="0.25">
      <c r="A1210" t="s">
        <v>1631</v>
      </c>
      <c r="B1210">
        <v>1</v>
      </c>
      <c r="C1210" s="8">
        <v>37266</v>
      </c>
      <c r="D1210" t="s">
        <v>28</v>
      </c>
      <c r="E1210" t="s">
        <v>32</v>
      </c>
      <c r="F1210" t="s">
        <v>19</v>
      </c>
      <c r="G1210" t="s">
        <v>24</v>
      </c>
      <c r="H1210" t="s">
        <v>38</v>
      </c>
      <c r="I1210" t="s">
        <v>513</v>
      </c>
      <c r="J1210" t="s">
        <v>160</v>
      </c>
      <c r="K1210">
        <v>933</v>
      </c>
      <c r="L1210">
        <v>3357</v>
      </c>
      <c r="M1210">
        <v>323</v>
      </c>
      <c r="N1210">
        <v>0</v>
      </c>
      <c r="O1210">
        <v>6.5</v>
      </c>
      <c r="P1210">
        <v>131</v>
      </c>
      <c r="Q1210">
        <v>98</v>
      </c>
      <c r="R1210">
        <v>26536120</v>
      </c>
      <c r="S1210">
        <v>50000000</v>
      </c>
      <c r="T1210">
        <f>Table1[[#This Row],[Gross Revenue]]-Table1[[#This Row],[Budget]]</f>
        <v>-23463880</v>
      </c>
      <c r="U1210">
        <f>YEAR(Table1[[#This Row],[Release Date]])</f>
        <v>2002</v>
      </c>
    </row>
    <row r="1211" spans="1:21" x14ac:dyDescent="0.25">
      <c r="A1211" t="s">
        <v>4325</v>
      </c>
      <c r="B1211">
        <v>1</v>
      </c>
      <c r="C1211" s="8">
        <v>38782</v>
      </c>
      <c r="D1211" t="s">
        <v>28</v>
      </c>
      <c r="E1211" t="s">
        <v>25</v>
      </c>
      <c r="F1211" t="s">
        <v>19</v>
      </c>
      <c r="G1211" t="s">
        <v>1879</v>
      </c>
      <c r="H1211" t="s">
        <v>38</v>
      </c>
      <c r="I1211" t="s">
        <v>418</v>
      </c>
      <c r="J1211" t="s">
        <v>4326</v>
      </c>
      <c r="K1211">
        <v>3000</v>
      </c>
      <c r="L1211">
        <v>3569</v>
      </c>
      <c r="M1211">
        <v>51</v>
      </c>
      <c r="N1211">
        <v>17000</v>
      </c>
      <c r="O1211">
        <v>7.3</v>
      </c>
      <c r="P1211">
        <v>261</v>
      </c>
      <c r="Q1211">
        <v>96</v>
      </c>
      <c r="R1211">
        <v>5359774</v>
      </c>
      <c r="S1211">
        <v>6000000</v>
      </c>
      <c r="T1211">
        <f>Table1[[#This Row],[Gross Revenue]]-Table1[[#This Row],[Budget]]</f>
        <v>-640226</v>
      </c>
      <c r="U1211">
        <f>YEAR(Table1[[#This Row],[Release Date]])</f>
        <v>2006</v>
      </c>
    </row>
    <row r="1212" spans="1:21" x14ac:dyDescent="0.25">
      <c r="A1212" t="s">
        <v>964</v>
      </c>
      <c r="B1212">
        <v>1</v>
      </c>
      <c r="C1212" s="8">
        <v>36909</v>
      </c>
      <c r="D1212" t="s">
        <v>28</v>
      </c>
      <c r="E1212" t="s">
        <v>32</v>
      </c>
      <c r="F1212" t="s">
        <v>19</v>
      </c>
      <c r="G1212" t="s">
        <v>20</v>
      </c>
      <c r="H1212" t="s">
        <v>43</v>
      </c>
      <c r="I1212" t="s">
        <v>965</v>
      </c>
      <c r="J1212" t="s">
        <v>966</v>
      </c>
      <c r="K1212">
        <v>578</v>
      </c>
      <c r="L1212">
        <v>2544</v>
      </c>
      <c r="M1212">
        <v>212</v>
      </c>
      <c r="N1212">
        <v>0</v>
      </c>
      <c r="O1212">
        <v>6.4</v>
      </c>
      <c r="P1212">
        <v>131</v>
      </c>
      <c r="Q1212">
        <v>106</v>
      </c>
      <c r="R1212">
        <v>59068786</v>
      </c>
      <c r="S1212">
        <v>40000000</v>
      </c>
      <c r="T1212">
        <f>Table1[[#This Row],[Gross Revenue]]-Table1[[#This Row],[Budget]]</f>
        <v>19068786</v>
      </c>
      <c r="U1212">
        <f>YEAR(Table1[[#This Row],[Release Date]])</f>
        <v>2001</v>
      </c>
    </row>
    <row r="1213" spans="1:21" x14ac:dyDescent="0.25">
      <c r="A1213" t="s">
        <v>1998</v>
      </c>
      <c r="B1213">
        <v>1</v>
      </c>
      <c r="C1213" s="8">
        <v>37460</v>
      </c>
      <c r="D1213" t="s">
        <v>28</v>
      </c>
      <c r="E1213" t="s">
        <v>32</v>
      </c>
      <c r="F1213" t="s">
        <v>19</v>
      </c>
      <c r="G1213" t="s">
        <v>20</v>
      </c>
      <c r="H1213" t="s">
        <v>43</v>
      </c>
      <c r="I1213" t="s">
        <v>109</v>
      </c>
      <c r="J1213" t="s">
        <v>966</v>
      </c>
      <c r="K1213">
        <v>2000</v>
      </c>
      <c r="L1213">
        <v>4397</v>
      </c>
      <c r="M1213">
        <v>212</v>
      </c>
      <c r="N1213">
        <v>1000</v>
      </c>
      <c r="O1213">
        <v>6.1</v>
      </c>
      <c r="P1213">
        <v>114</v>
      </c>
      <c r="Q1213">
        <v>113</v>
      </c>
      <c r="R1213">
        <v>21009180</v>
      </c>
      <c r="S1213">
        <v>45000000</v>
      </c>
      <c r="T1213">
        <f>Table1[[#This Row],[Gross Revenue]]-Table1[[#This Row],[Budget]]</f>
        <v>-23990820</v>
      </c>
      <c r="U1213">
        <f>YEAR(Table1[[#This Row],[Release Date]])</f>
        <v>2002</v>
      </c>
    </row>
    <row r="1214" spans="1:21" x14ac:dyDescent="0.25">
      <c r="A1214" t="s">
        <v>3298</v>
      </c>
      <c r="B1214">
        <v>1</v>
      </c>
      <c r="C1214" s="8">
        <v>38178</v>
      </c>
      <c r="D1214" t="s">
        <v>28</v>
      </c>
      <c r="E1214" t="s">
        <v>32</v>
      </c>
      <c r="F1214" t="s">
        <v>19</v>
      </c>
      <c r="G1214" t="s">
        <v>93</v>
      </c>
      <c r="H1214" t="s">
        <v>43</v>
      </c>
      <c r="I1214" t="s">
        <v>1024</v>
      </c>
      <c r="J1214" t="s">
        <v>966</v>
      </c>
      <c r="K1214">
        <v>15000</v>
      </c>
      <c r="L1214">
        <v>16249</v>
      </c>
      <c r="M1214">
        <v>212</v>
      </c>
      <c r="N1214">
        <v>0</v>
      </c>
      <c r="O1214">
        <v>5.4</v>
      </c>
      <c r="P1214">
        <v>228</v>
      </c>
      <c r="Q1214">
        <v>103</v>
      </c>
      <c r="R1214">
        <v>40687294</v>
      </c>
      <c r="S1214">
        <v>35000000</v>
      </c>
      <c r="T1214">
        <f>Table1[[#This Row],[Gross Revenue]]-Table1[[#This Row],[Budget]]</f>
        <v>5687294</v>
      </c>
      <c r="U1214">
        <f>YEAR(Table1[[#This Row],[Release Date]])</f>
        <v>2004</v>
      </c>
    </row>
    <row r="1215" spans="1:21" x14ac:dyDescent="0.25">
      <c r="A1215" t="s">
        <v>4665</v>
      </c>
      <c r="B1215">
        <v>1</v>
      </c>
      <c r="C1215" s="8">
        <v>38982</v>
      </c>
      <c r="D1215" t="s">
        <v>28</v>
      </c>
      <c r="E1215" t="s">
        <v>32</v>
      </c>
      <c r="F1215" t="s">
        <v>19</v>
      </c>
      <c r="G1215" t="s">
        <v>20</v>
      </c>
      <c r="H1215" t="s">
        <v>38</v>
      </c>
      <c r="I1215" t="s">
        <v>197</v>
      </c>
      <c r="J1215" t="s">
        <v>966</v>
      </c>
      <c r="K1215">
        <v>13000</v>
      </c>
      <c r="L1215">
        <v>15481</v>
      </c>
      <c r="M1215">
        <v>212</v>
      </c>
      <c r="N1215">
        <v>66000</v>
      </c>
      <c r="O1215">
        <v>5.3</v>
      </c>
      <c r="P1215">
        <v>412</v>
      </c>
      <c r="Q1215">
        <v>101</v>
      </c>
      <c r="R1215">
        <v>67344392</v>
      </c>
      <c r="S1215">
        <v>92000000</v>
      </c>
      <c r="T1215">
        <f>Table1[[#This Row],[Gross Revenue]]-Table1[[#This Row],[Budget]]</f>
        <v>-24655608</v>
      </c>
      <c r="U1215">
        <f>YEAR(Table1[[#This Row],[Release Date]])</f>
        <v>2006</v>
      </c>
    </row>
    <row r="1216" spans="1:21" x14ac:dyDescent="0.25">
      <c r="A1216" t="s">
        <v>904</v>
      </c>
      <c r="B1216">
        <v>1</v>
      </c>
      <c r="C1216" s="8">
        <v>36876</v>
      </c>
      <c r="D1216" t="s">
        <v>28</v>
      </c>
      <c r="E1216" t="s">
        <v>37</v>
      </c>
      <c r="F1216" t="s">
        <v>19</v>
      </c>
      <c r="G1216" t="s">
        <v>20</v>
      </c>
      <c r="H1216" t="s">
        <v>38</v>
      </c>
      <c r="I1216" t="s">
        <v>905</v>
      </c>
      <c r="J1216" t="s">
        <v>906</v>
      </c>
      <c r="K1216">
        <v>912</v>
      </c>
      <c r="L1216">
        <v>2682</v>
      </c>
      <c r="M1216">
        <v>83</v>
      </c>
      <c r="N1216">
        <v>243</v>
      </c>
      <c r="O1216">
        <v>4.0999999999999996</v>
      </c>
      <c r="P1216">
        <v>108</v>
      </c>
      <c r="Q1216">
        <v>97</v>
      </c>
      <c r="R1216">
        <v>21468807</v>
      </c>
      <c r="S1216">
        <v>14000000</v>
      </c>
      <c r="T1216">
        <f>Table1[[#This Row],[Gross Revenue]]-Table1[[#This Row],[Budget]]</f>
        <v>7468807</v>
      </c>
      <c r="U1216">
        <f>YEAR(Table1[[#This Row],[Release Date]])</f>
        <v>2000</v>
      </c>
    </row>
    <row r="1217" spans="1:21" x14ac:dyDescent="0.25">
      <c r="A1217" t="s">
        <v>1067</v>
      </c>
      <c r="B1217">
        <v>1</v>
      </c>
      <c r="C1217" s="8">
        <v>36962</v>
      </c>
      <c r="D1217" t="s">
        <v>28</v>
      </c>
      <c r="E1217" t="s">
        <v>25</v>
      </c>
      <c r="F1217" t="s">
        <v>19</v>
      </c>
      <c r="G1217" t="s">
        <v>20</v>
      </c>
      <c r="H1217" t="s">
        <v>36</v>
      </c>
      <c r="I1217" t="s">
        <v>369</v>
      </c>
      <c r="J1217" t="s">
        <v>296</v>
      </c>
      <c r="K1217">
        <v>854</v>
      </c>
      <c r="L1217">
        <v>2765</v>
      </c>
      <c r="M1217">
        <v>11</v>
      </c>
      <c r="N1217">
        <v>168</v>
      </c>
      <c r="O1217">
        <v>5.5</v>
      </c>
      <c r="P1217">
        <v>55</v>
      </c>
      <c r="Q1217">
        <v>98</v>
      </c>
      <c r="R1217">
        <v>22770864</v>
      </c>
      <c r="S1217">
        <v>38000000</v>
      </c>
      <c r="T1217">
        <f>Table1[[#This Row],[Gross Revenue]]-Table1[[#This Row],[Budget]]</f>
        <v>-15229136</v>
      </c>
      <c r="U1217">
        <f>YEAR(Table1[[#This Row],[Release Date]])</f>
        <v>2001</v>
      </c>
    </row>
    <row r="1218" spans="1:21" x14ac:dyDescent="0.25">
      <c r="A1218" t="s">
        <v>2390</v>
      </c>
      <c r="B1218">
        <v>1</v>
      </c>
      <c r="C1218" s="8">
        <v>37671</v>
      </c>
      <c r="D1218" t="s">
        <v>28</v>
      </c>
      <c r="E1218" t="s">
        <v>32</v>
      </c>
      <c r="F1218" t="s">
        <v>19</v>
      </c>
      <c r="G1218" t="s">
        <v>20</v>
      </c>
      <c r="H1218" t="s">
        <v>43</v>
      </c>
      <c r="I1218" t="s">
        <v>62</v>
      </c>
      <c r="J1218" t="s">
        <v>296</v>
      </c>
      <c r="K1218">
        <v>1000</v>
      </c>
      <c r="L1218">
        <v>4305</v>
      </c>
      <c r="M1218">
        <v>11</v>
      </c>
      <c r="N1218">
        <v>621</v>
      </c>
      <c r="O1218">
        <v>5</v>
      </c>
      <c r="P1218">
        <v>111</v>
      </c>
      <c r="Q1218">
        <v>115</v>
      </c>
      <c r="R1218">
        <v>48472213</v>
      </c>
      <c r="S1218">
        <v>45000000</v>
      </c>
      <c r="T1218">
        <f>Table1[[#This Row],[Gross Revenue]]-Table1[[#This Row],[Budget]]</f>
        <v>3472213</v>
      </c>
      <c r="U1218">
        <f>YEAR(Table1[[#This Row],[Release Date]])</f>
        <v>2003</v>
      </c>
    </row>
    <row r="1219" spans="1:21" x14ac:dyDescent="0.25">
      <c r="A1219" t="s">
        <v>3224</v>
      </c>
      <c r="B1219">
        <v>1</v>
      </c>
      <c r="C1219" s="8">
        <v>38138</v>
      </c>
      <c r="D1219" t="s">
        <v>28</v>
      </c>
      <c r="E1219" t="s">
        <v>22</v>
      </c>
      <c r="F1219" t="s">
        <v>19</v>
      </c>
      <c r="G1219" t="s">
        <v>20</v>
      </c>
      <c r="H1219" t="s">
        <v>43</v>
      </c>
      <c r="I1219" t="s">
        <v>401</v>
      </c>
      <c r="J1219" t="s">
        <v>3225</v>
      </c>
      <c r="K1219">
        <v>22000</v>
      </c>
      <c r="L1219">
        <v>33903</v>
      </c>
      <c r="M1219">
        <v>53</v>
      </c>
      <c r="N1219">
        <v>0</v>
      </c>
      <c r="O1219">
        <v>7.5</v>
      </c>
      <c r="P1219">
        <v>293</v>
      </c>
      <c r="Q1219">
        <v>104</v>
      </c>
      <c r="R1219">
        <v>33422556</v>
      </c>
      <c r="S1219">
        <v>20000000</v>
      </c>
      <c r="T1219">
        <f>Table1[[#This Row],[Gross Revenue]]-Table1[[#This Row],[Budget]]</f>
        <v>13422556</v>
      </c>
      <c r="U1219">
        <f>YEAR(Table1[[#This Row],[Release Date]])</f>
        <v>2004</v>
      </c>
    </row>
    <row r="1220" spans="1:21" x14ac:dyDescent="0.25">
      <c r="A1220" t="s">
        <v>1521</v>
      </c>
      <c r="B1220">
        <v>1</v>
      </c>
      <c r="C1220" s="8">
        <v>37204</v>
      </c>
      <c r="D1220" t="s">
        <v>28</v>
      </c>
      <c r="E1220" t="s">
        <v>22</v>
      </c>
      <c r="F1220" t="s">
        <v>19</v>
      </c>
      <c r="G1220" t="s">
        <v>20</v>
      </c>
      <c r="H1220" t="s">
        <v>43</v>
      </c>
      <c r="I1220" t="s">
        <v>1522</v>
      </c>
      <c r="J1220" t="s">
        <v>1523</v>
      </c>
      <c r="K1220">
        <v>931</v>
      </c>
      <c r="L1220">
        <v>3819</v>
      </c>
      <c r="M1220">
        <v>21</v>
      </c>
      <c r="N1220">
        <v>720</v>
      </c>
      <c r="O1220">
        <v>5</v>
      </c>
      <c r="P1220">
        <v>86</v>
      </c>
      <c r="Q1220">
        <v>85</v>
      </c>
      <c r="R1220">
        <v>28563926</v>
      </c>
      <c r="S1220">
        <v>8500000</v>
      </c>
      <c r="T1220">
        <f>Table1[[#This Row],[Gross Revenue]]-Table1[[#This Row],[Budget]]</f>
        <v>20063926</v>
      </c>
      <c r="U1220">
        <f>YEAR(Table1[[#This Row],[Release Date]])</f>
        <v>2001</v>
      </c>
    </row>
    <row r="1221" spans="1:21" x14ac:dyDescent="0.25">
      <c r="A1221" t="s">
        <v>2333</v>
      </c>
      <c r="B1221">
        <v>1</v>
      </c>
      <c r="C1221" s="8">
        <v>37639</v>
      </c>
      <c r="D1221" t="s">
        <v>28</v>
      </c>
      <c r="E1221" t="s">
        <v>22</v>
      </c>
      <c r="F1221" t="s">
        <v>19</v>
      </c>
      <c r="G1221" t="s">
        <v>20</v>
      </c>
      <c r="H1221" t="s">
        <v>38</v>
      </c>
      <c r="I1221" t="s">
        <v>58</v>
      </c>
      <c r="J1221" t="s">
        <v>1523</v>
      </c>
      <c r="K1221">
        <v>22000</v>
      </c>
      <c r="L1221">
        <v>23328</v>
      </c>
      <c r="M1221">
        <v>21</v>
      </c>
      <c r="N1221">
        <v>0</v>
      </c>
      <c r="O1221">
        <v>5.9</v>
      </c>
      <c r="P1221">
        <v>180</v>
      </c>
      <c r="Q1221">
        <v>101</v>
      </c>
      <c r="R1221">
        <v>51097664</v>
      </c>
      <c r="S1221">
        <v>30000000</v>
      </c>
      <c r="T1221">
        <f>Table1[[#This Row],[Gross Revenue]]-Table1[[#This Row],[Budget]]</f>
        <v>21097664</v>
      </c>
      <c r="U1221">
        <f>YEAR(Table1[[#This Row],[Release Date]])</f>
        <v>2003</v>
      </c>
    </row>
    <row r="1222" spans="1:21" x14ac:dyDescent="0.25">
      <c r="A1222" t="s">
        <v>4395</v>
      </c>
      <c r="B1222">
        <v>1</v>
      </c>
      <c r="C1222" s="8">
        <v>38827</v>
      </c>
      <c r="D1222" t="s">
        <v>28</v>
      </c>
      <c r="E1222" t="s">
        <v>22</v>
      </c>
      <c r="F1222" t="s">
        <v>19</v>
      </c>
      <c r="G1222" t="s">
        <v>20</v>
      </c>
      <c r="H1222" t="s">
        <v>43</v>
      </c>
      <c r="I1222" t="s">
        <v>4396</v>
      </c>
      <c r="J1222" t="s">
        <v>4397</v>
      </c>
      <c r="K1222">
        <v>823</v>
      </c>
      <c r="L1222">
        <v>5262</v>
      </c>
      <c r="M1222">
        <v>60</v>
      </c>
      <c r="N1222">
        <v>0</v>
      </c>
      <c r="O1222">
        <v>5.5</v>
      </c>
      <c r="P1222">
        <v>23</v>
      </c>
      <c r="Q1222">
        <v>111</v>
      </c>
      <c r="R1222">
        <v>3333823</v>
      </c>
      <c r="S1222">
        <v>10000000</v>
      </c>
      <c r="T1222">
        <f>Table1[[#This Row],[Gross Revenue]]-Table1[[#This Row],[Budget]]</f>
        <v>-6666177</v>
      </c>
      <c r="U1222">
        <f>YEAR(Table1[[#This Row],[Release Date]])</f>
        <v>2006</v>
      </c>
    </row>
    <row r="1223" spans="1:21" x14ac:dyDescent="0.25">
      <c r="A1223" t="s">
        <v>4943</v>
      </c>
      <c r="B1223">
        <v>1</v>
      </c>
      <c r="C1223" s="8">
        <v>39155</v>
      </c>
      <c r="D1223" t="s">
        <v>28</v>
      </c>
      <c r="E1223" t="s">
        <v>37</v>
      </c>
      <c r="F1223" t="s">
        <v>19</v>
      </c>
      <c r="G1223" t="s">
        <v>20</v>
      </c>
      <c r="H1223" t="s">
        <v>38</v>
      </c>
      <c r="I1223" t="s">
        <v>275</v>
      </c>
      <c r="J1223" t="s">
        <v>442</v>
      </c>
      <c r="K1223">
        <v>1000</v>
      </c>
      <c r="L1223">
        <v>2323</v>
      </c>
      <c r="M1223">
        <v>40</v>
      </c>
      <c r="N1223">
        <v>45000</v>
      </c>
      <c r="O1223">
        <v>5.4</v>
      </c>
      <c r="P1223">
        <v>271</v>
      </c>
      <c r="Q1223">
        <v>99</v>
      </c>
      <c r="R1223">
        <v>84263837</v>
      </c>
      <c r="S1223">
        <v>6500000</v>
      </c>
      <c r="T1223">
        <f>Table1[[#This Row],[Gross Revenue]]-Table1[[#This Row],[Budget]]</f>
        <v>77763837</v>
      </c>
      <c r="U1223">
        <f>YEAR(Table1[[#This Row],[Release Date]])</f>
        <v>2007</v>
      </c>
    </row>
    <row r="1224" spans="1:21" x14ac:dyDescent="0.25">
      <c r="A1224" t="s">
        <v>1517</v>
      </c>
      <c r="B1224">
        <v>1</v>
      </c>
      <c r="C1224" s="8">
        <v>37201</v>
      </c>
      <c r="D1224" t="s">
        <v>28</v>
      </c>
      <c r="E1224" t="s">
        <v>22</v>
      </c>
      <c r="F1224" t="s">
        <v>19</v>
      </c>
      <c r="G1224" t="s">
        <v>20</v>
      </c>
      <c r="H1224" t="s">
        <v>43</v>
      </c>
      <c r="I1224" t="s">
        <v>1518</v>
      </c>
      <c r="J1224" t="s">
        <v>374</v>
      </c>
      <c r="K1224">
        <v>688</v>
      </c>
      <c r="L1224">
        <v>2584</v>
      </c>
      <c r="M1224">
        <v>407</v>
      </c>
      <c r="N1224">
        <v>160</v>
      </c>
      <c r="O1224">
        <v>6.9</v>
      </c>
      <c r="P1224">
        <v>68</v>
      </c>
      <c r="Q1224">
        <v>141</v>
      </c>
      <c r="R1224">
        <v>3064356</v>
      </c>
      <c r="S1224">
        <v>5600000</v>
      </c>
      <c r="T1224">
        <f>Table1[[#This Row],[Gross Revenue]]-Table1[[#This Row],[Budget]]</f>
        <v>-2535644</v>
      </c>
      <c r="U1224">
        <f>YEAR(Table1[[#This Row],[Release Date]])</f>
        <v>2001</v>
      </c>
    </row>
    <row r="1225" spans="1:21" x14ac:dyDescent="0.25">
      <c r="A1225" t="s">
        <v>3824</v>
      </c>
      <c r="B1225">
        <v>1</v>
      </c>
      <c r="C1225" s="8">
        <v>38477</v>
      </c>
      <c r="D1225" t="s">
        <v>28</v>
      </c>
      <c r="E1225" t="s">
        <v>22</v>
      </c>
      <c r="F1225" t="s">
        <v>19</v>
      </c>
      <c r="G1225" t="s">
        <v>20</v>
      </c>
      <c r="H1225" t="s">
        <v>38</v>
      </c>
      <c r="I1225" t="s">
        <v>3825</v>
      </c>
      <c r="J1225" t="s">
        <v>374</v>
      </c>
      <c r="K1225">
        <v>38</v>
      </c>
      <c r="L1225">
        <v>60</v>
      </c>
      <c r="M1225">
        <v>407</v>
      </c>
      <c r="N1225">
        <v>594</v>
      </c>
      <c r="O1225">
        <v>5.8</v>
      </c>
      <c r="P1225">
        <v>35</v>
      </c>
      <c r="Q1225">
        <v>124</v>
      </c>
      <c r="R1225">
        <v>183490</v>
      </c>
      <c r="S1225">
        <v>1700000</v>
      </c>
      <c r="T1225">
        <f>Table1[[#This Row],[Gross Revenue]]-Table1[[#This Row],[Budget]]</f>
        <v>-1516510</v>
      </c>
      <c r="U1225">
        <f>YEAR(Table1[[#This Row],[Release Date]])</f>
        <v>2005</v>
      </c>
    </row>
    <row r="1226" spans="1:21" x14ac:dyDescent="0.25">
      <c r="A1226" t="s">
        <v>868</v>
      </c>
      <c r="B1226">
        <v>1</v>
      </c>
      <c r="C1226" s="8">
        <v>36856</v>
      </c>
      <c r="D1226" t="s">
        <v>28</v>
      </c>
      <c r="E1226" t="s">
        <v>25</v>
      </c>
      <c r="F1226" t="s">
        <v>19</v>
      </c>
      <c r="G1226" t="s">
        <v>20</v>
      </c>
      <c r="H1226" t="s">
        <v>43</v>
      </c>
      <c r="I1226" t="s">
        <v>869</v>
      </c>
      <c r="J1226" t="s">
        <v>358</v>
      </c>
      <c r="K1226">
        <v>774</v>
      </c>
      <c r="L1226">
        <v>2498</v>
      </c>
      <c r="M1226">
        <v>154</v>
      </c>
      <c r="N1226">
        <v>378</v>
      </c>
      <c r="O1226">
        <v>4.7</v>
      </c>
      <c r="P1226">
        <v>86</v>
      </c>
      <c r="Q1226">
        <v>99</v>
      </c>
      <c r="R1226">
        <v>14983572</v>
      </c>
      <c r="S1226">
        <v>25000000</v>
      </c>
      <c r="T1226">
        <f>Table1[[#This Row],[Gross Revenue]]-Table1[[#This Row],[Budget]]</f>
        <v>-10016428</v>
      </c>
      <c r="U1226">
        <f>YEAR(Table1[[#This Row],[Release Date]])</f>
        <v>2000</v>
      </c>
    </row>
    <row r="1227" spans="1:21" x14ac:dyDescent="0.25">
      <c r="A1227" t="s">
        <v>1430</v>
      </c>
      <c r="B1227">
        <v>1</v>
      </c>
      <c r="C1227" s="8">
        <v>37153</v>
      </c>
      <c r="D1227" t="s">
        <v>28</v>
      </c>
      <c r="E1227" t="s">
        <v>25</v>
      </c>
      <c r="F1227" t="s">
        <v>19</v>
      </c>
      <c r="G1227" t="s">
        <v>20</v>
      </c>
      <c r="H1227" t="s">
        <v>36</v>
      </c>
      <c r="I1227" t="s">
        <v>1431</v>
      </c>
      <c r="J1227" t="s">
        <v>562</v>
      </c>
      <c r="K1227">
        <v>1000</v>
      </c>
      <c r="L1227">
        <v>3679</v>
      </c>
      <c r="M1227">
        <v>13</v>
      </c>
      <c r="N1227">
        <v>1000</v>
      </c>
      <c r="O1227">
        <v>5.0999999999999996</v>
      </c>
      <c r="P1227">
        <v>39</v>
      </c>
      <c r="Q1227">
        <v>99</v>
      </c>
      <c r="R1227">
        <v>51432423</v>
      </c>
      <c r="S1227">
        <v>30000000</v>
      </c>
      <c r="T1227">
        <f>Table1[[#This Row],[Gross Revenue]]-Table1[[#This Row],[Budget]]</f>
        <v>21432423</v>
      </c>
      <c r="U1227">
        <f>YEAR(Table1[[#This Row],[Release Date]])</f>
        <v>2001</v>
      </c>
    </row>
    <row r="1228" spans="1:21" x14ac:dyDescent="0.25">
      <c r="A1228" t="s">
        <v>3512</v>
      </c>
      <c r="B1228">
        <v>1</v>
      </c>
      <c r="C1228" s="8">
        <v>38304</v>
      </c>
      <c r="D1228" t="s">
        <v>28</v>
      </c>
      <c r="E1228" t="s">
        <v>30</v>
      </c>
      <c r="F1228" t="s">
        <v>19</v>
      </c>
      <c r="G1228" t="s">
        <v>20</v>
      </c>
      <c r="H1228" t="s">
        <v>36</v>
      </c>
      <c r="I1228" t="s">
        <v>3513</v>
      </c>
      <c r="J1228" t="s">
        <v>562</v>
      </c>
      <c r="K1228">
        <v>1000</v>
      </c>
      <c r="L1228">
        <v>3423</v>
      </c>
      <c r="M1228">
        <v>13</v>
      </c>
      <c r="N1228">
        <v>916</v>
      </c>
      <c r="O1228">
        <v>5.4</v>
      </c>
      <c r="P1228">
        <v>82</v>
      </c>
      <c r="Q1228">
        <v>86</v>
      </c>
      <c r="R1228">
        <v>25200412</v>
      </c>
      <c r="S1228">
        <v>45000000</v>
      </c>
      <c r="T1228">
        <f>Table1[[#This Row],[Gross Revenue]]-Table1[[#This Row],[Budget]]</f>
        <v>-19799588</v>
      </c>
      <c r="U1228">
        <f>YEAR(Table1[[#This Row],[Release Date]])</f>
        <v>2004</v>
      </c>
    </row>
    <row r="1229" spans="1:21" x14ac:dyDescent="0.25">
      <c r="A1229" t="s">
        <v>817</v>
      </c>
      <c r="B1229">
        <v>1</v>
      </c>
      <c r="C1229" s="8">
        <v>36828</v>
      </c>
      <c r="D1229" t="s">
        <v>28</v>
      </c>
      <c r="E1229" t="s">
        <v>32</v>
      </c>
      <c r="F1229" t="s">
        <v>19</v>
      </c>
      <c r="G1229" t="s">
        <v>24</v>
      </c>
      <c r="H1229" t="s">
        <v>38</v>
      </c>
      <c r="I1229" t="s">
        <v>282</v>
      </c>
      <c r="J1229" t="s">
        <v>211</v>
      </c>
      <c r="K1229">
        <v>23000</v>
      </c>
      <c r="L1229">
        <v>26527</v>
      </c>
      <c r="M1229">
        <v>309</v>
      </c>
      <c r="N1229">
        <v>0</v>
      </c>
      <c r="O1229">
        <v>5.9</v>
      </c>
      <c r="P1229">
        <v>160</v>
      </c>
      <c r="Q1229">
        <v>99</v>
      </c>
      <c r="R1229">
        <v>70327868</v>
      </c>
      <c r="S1229">
        <v>46000000</v>
      </c>
      <c r="T1229">
        <f>Table1[[#This Row],[Gross Revenue]]-Table1[[#This Row],[Budget]]</f>
        <v>24327868</v>
      </c>
      <c r="U1229">
        <f>YEAR(Table1[[#This Row],[Release Date]])</f>
        <v>2000</v>
      </c>
    </row>
    <row r="1230" spans="1:21" x14ac:dyDescent="0.25">
      <c r="A1230" t="s">
        <v>962</v>
      </c>
      <c r="B1230">
        <v>1</v>
      </c>
      <c r="C1230" s="8">
        <v>36907</v>
      </c>
      <c r="D1230" t="s">
        <v>17</v>
      </c>
      <c r="E1230" t="s">
        <v>18</v>
      </c>
      <c r="F1230" t="s">
        <v>19</v>
      </c>
      <c r="G1230" t="s">
        <v>20</v>
      </c>
      <c r="H1230" t="s">
        <v>38</v>
      </c>
      <c r="I1230" t="s">
        <v>616</v>
      </c>
      <c r="J1230" t="s">
        <v>211</v>
      </c>
      <c r="K1230">
        <v>939</v>
      </c>
      <c r="L1230">
        <v>3107</v>
      </c>
      <c r="M1230">
        <v>309</v>
      </c>
      <c r="N1230">
        <v>1000</v>
      </c>
      <c r="O1230">
        <v>6.4</v>
      </c>
      <c r="P1230">
        <v>41</v>
      </c>
      <c r="Q1230">
        <v>130</v>
      </c>
      <c r="R1230">
        <v>28734552</v>
      </c>
      <c r="S1230">
        <v>16000000</v>
      </c>
      <c r="T1230">
        <f>Table1[[#This Row],[Gross Revenue]]-Table1[[#This Row],[Budget]]</f>
        <v>12734552</v>
      </c>
      <c r="U1230">
        <f>YEAR(Table1[[#This Row],[Release Date]])</f>
        <v>2001</v>
      </c>
    </row>
    <row r="1231" spans="1:21" x14ac:dyDescent="0.25">
      <c r="A1231" t="s">
        <v>1618</v>
      </c>
      <c r="B1231">
        <v>1</v>
      </c>
      <c r="C1231" s="8">
        <v>37255</v>
      </c>
      <c r="D1231" t="s">
        <v>28</v>
      </c>
      <c r="E1231" t="s">
        <v>32</v>
      </c>
      <c r="F1231" t="s">
        <v>19</v>
      </c>
      <c r="G1231" t="s">
        <v>20</v>
      </c>
      <c r="H1231" t="s">
        <v>43</v>
      </c>
      <c r="I1231" t="s">
        <v>499</v>
      </c>
      <c r="J1231" t="s">
        <v>211</v>
      </c>
      <c r="K1231">
        <v>23000</v>
      </c>
      <c r="L1231">
        <v>25296</v>
      </c>
      <c r="M1231">
        <v>309</v>
      </c>
      <c r="N1231">
        <v>0</v>
      </c>
      <c r="O1231">
        <v>5.9</v>
      </c>
      <c r="P1231">
        <v>150</v>
      </c>
      <c r="Q1231">
        <v>107</v>
      </c>
      <c r="R1231">
        <v>127083765</v>
      </c>
      <c r="S1231">
        <v>76000000</v>
      </c>
      <c r="T1231">
        <f>Table1[[#This Row],[Gross Revenue]]-Table1[[#This Row],[Budget]]</f>
        <v>51083765</v>
      </c>
      <c r="U1231">
        <f>YEAR(Table1[[#This Row],[Release Date]])</f>
        <v>2001</v>
      </c>
    </row>
    <row r="1232" spans="1:21" x14ac:dyDescent="0.25">
      <c r="A1232" t="s">
        <v>2315</v>
      </c>
      <c r="B1232">
        <v>1</v>
      </c>
      <c r="C1232" s="8">
        <v>37629</v>
      </c>
      <c r="D1232" t="s">
        <v>28</v>
      </c>
      <c r="E1232" t="s">
        <v>32</v>
      </c>
      <c r="F1232" t="s">
        <v>19</v>
      </c>
      <c r="G1232" t="s">
        <v>20</v>
      </c>
      <c r="H1232" t="s">
        <v>38</v>
      </c>
      <c r="I1232" t="s">
        <v>579</v>
      </c>
      <c r="J1232" t="s">
        <v>211</v>
      </c>
      <c r="K1232">
        <v>1000</v>
      </c>
      <c r="L1232">
        <v>2740</v>
      </c>
      <c r="M1232">
        <v>309</v>
      </c>
      <c r="N1232">
        <v>0</v>
      </c>
      <c r="O1232">
        <v>6.9</v>
      </c>
      <c r="P1232">
        <v>123</v>
      </c>
      <c r="Q1232">
        <v>109</v>
      </c>
      <c r="R1232">
        <v>74484168</v>
      </c>
      <c r="S1232">
        <v>45000000</v>
      </c>
      <c r="T1232">
        <f>Table1[[#This Row],[Gross Revenue]]-Table1[[#This Row],[Budget]]</f>
        <v>29484168</v>
      </c>
      <c r="U1232">
        <f>YEAR(Table1[[#This Row],[Release Date]])</f>
        <v>2003</v>
      </c>
    </row>
    <row r="1233" spans="1:21" x14ac:dyDescent="0.25">
      <c r="A1233" t="s">
        <v>4112</v>
      </c>
      <c r="B1233">
        <v>1</v>
      </c>
      <c r="C1233" s="8">
        <v>38651</v>
      </c>
      <c r="D1233" t="s">
        <v>28</v>
      </c>
      <c r="E1233" t="s">
        <v>32</v>
      </c>
      <c r="F1233" t="s">
        <v>19</v>
      </c>
      <c r="G1233" t="s">
        <v>20</v>
      </c>
      <c r="H1233" t="s">
        <v>43</v>
      </c>
      <c r="I1233" t="s">
        <v>4113</v>
      </c>
      <c r="J1233" t="s">
        <v>211</v>
      </c>
      <c r="K1233">
        <v>327</v>
      </c>
      <c r="L1233">
        <v>561</v>
      </c>
      <c r="M1233">
        <v>309</v>
      </c>
      <c r="N1233">
        <v>13000</v>
      </c>
      <c r="O1233">
        <v>5</v>
      </c>
      <c r="P1233">
        <v>180</v>
      </c>
      <c r="Q1233">
        <v>106</v>
      </c>
      <c r="R1233">
        <v>28064226</v>
      </c>
      <c r="S1233">
        <v>35000000</v>
      </c>
      <c r="T1233">
        <f>Table1[[#This Row],[Gross Revenue]]-Table1[[#This Row],[Budget]]</f>
        <v>-6935774</v>
      </c>
      <c r="U1233">
        <f>YEAR(Table1[[#This Row],[Release Date]])</f>
        <v>2005</v>
      </c>
    </row>
    <row r="1234" spans="1:21" x14ac:dyDescent="0.25">
      <c r="A1234" t="s">
        <v>1535</v>
      </c>
      <c r="B1234">
        <v>1</v>
      </c>
      <c r="C1234" s="8">
        <v>37211</v>
      </c>
      <c r="D1234" t="s">
        <v>28</v>
      </c>
      <c r="E1234" t="s">
        <v>32</v>
      </c>
      <c r="F1234" t="s">
        <v>19</v>
      </c>
      <c r="G1234" t="s">
        <v>91</v>
      </c>
      <c r="H1234" t="s">
        <v>36</v>
      </c>
      <c r="I1234" t="s">
        <v>1536</v>
      </c>
      <c r="J1234" t="s">
        <v>1537</v>
      </c>
      <c r="K1234">
        <v>477</v>
      </c>
      <c r="L1234">
        <v>1483</v>
      </c>
      <c r="M1234">
        <v>0</v>
      </c>
      <c r="N1234">
        <v>332</v>
      </c>
      <c r="O1234">
        <v>5.4</v>
      </c>
      <c r="P1234">
        <v>61</v>
      </c>
      <c r="Q1234">
        <v>90</v>
      </c>
      <c r="R1234">
        <v>28399192</v>
      </c>
      <c r="S1234">
        <v>13000000</v>
      </c>
      <c r="T1234">
        <f>Table1[[#This Row],[Gross Revenue]]-Table1[[#This Row],[Budget]]</f>
        <v>15399192</v>
      </c>
      <c r="U1234">
        <f>YEAR(Table1[[#This Row],[Release Date]])</f>
        <v>2001</v>
      </c>
    </row>
    <row r="1235" spans="1:21" x14ac:dyDescent="0.25">
      <c r="A1235" t="s">
        <v>989</v>
      </c>
      <c r="B1235">
        <v>1</v>
      </c>
      <c r="C1235" s="8">
        <v>36921</v>
      </c>
      <c r="D1235" t="s">
        <v>28</v>
      </c>
      <c r="E1235" t="s">
        <v>22</v>
      </c>
      <c r="F1235" t="s">
        <v>19</v>
      </c>
      <c r="G1235" t="s">
        <v>20</v>
      </c>
      <c r="H1235" t="s">
        <v>43</v>
      </c>
      <c r="I1235" t="s">
        <v>413</v>
      </c>
      <c r="J1235" t="s">
        <v>990</v>
      </c>
      <c r="K1235">
        <v>4000</v>
      </c>
      <c r="L1235">
        <v>6214</v>
      </c>
      <c r="M1235">
        <v>134</v>
      </c>
      <c r="N1235">
        <v>0</v>
      </c>
      <c r="O1235">
        <v>6.5</v>
      </c>
      <c r="P1235">
        <v>84</v>
      </c>
      <c r="Q1235">
        <v>135</v>
      </c>
      <c r="R1235">
        <v>16929123</v>
      </c>
      <c r="S1235">
        <v>14000000</v>
      </c>
      <c r="T1235">
        <f>Table1[[#This Row],[Gross Revenue]]-Table1[[#This Row],[Budget]]</f>
        <v>2929123</v>
      </c>
      <c r="U1235">
        <f>YEAR(Table1[[#This Row],[Release Date]])</f>
        <v>2001</v>
      </c>
    </row>
    <row r="1236" spans="1:21" x14ac:dyDescent="0.25">
      <c r="A1236" t="s">
        <v>1326</v>
      </c>
      <c r="B1236">
        <v>1</v>
      </c>
      <c r="C1236" s="8">
        <v>37094</v>
      </c>
      <c r="D1236" t="s">
        <v>28</v>
      </c>
      <c r="E1236" t="s">
        <v>22</v>
      </c>
      <c r="F1236" t="s">
        <v>19</v>
      </c>
      <c r="G1236" t="s">
        <v>20</v>
      </c>
      <c r="H1236" t="s">
        <v>43</v>
      </c>
      <c r="I1236" t="s">
        <v>343</v>
      </c>
      <c r="J1236" t="s">
        <v>990</v>
      </c>
      <c r="K1236">
        <v>585</v>
      </c>
      <c r="L1236">
        <v>1165</v>
      </c>
      <c r="M1236">
        <v>134</v>
      </c>
      <c r="N1236">
        <v>0</v>
      </c>
      <c r="O1236">
        <v>5.6</v>
      </c>
      <c r="P1236">
        <v>69</v>
      </c>
      <c r="Q1236">
        <v>104</v>
      </c>
      <c r="R1236">
        <v>40118420</v>
      </c>
      <c r="S1236">
        <v>30000000</v>
      </c>
      <c r="T1236">
        <f>Table1[[#This Row],[Gross Revenue]]-Table1[[#This Row],[Budget]]</f>
        <v>10118420</v>
      </c>
      <c r="U1236">
        <f>YEAR(Table1[[#This Row],[Release Date]])</f>
        <v>2001</v>
      </c>
    </row>
    <row r="1237" spans="1:21" x14ac:dyDescent="0.25">
      <c r="A1237" t="s">
        <v>2354</v>
      </c>
      <c r="B1237">
        <v>1</v>
      </c>
      <c r="C1237" s="8">
        <v>37648</v>
      </c>
      <c r="D1237" t="s">
        <v>28</v>
      </c>
      <c r="E1237" t="s">
        <v>32</v>
      </c>
      <c r="F1237" t="s">
        <v>19</v>
      </c>
      <c r="G1237" t="s">
        <v>20</v>
      </c>
      <c r="H1237" t="s">
        <v>43</v>
      </c>
      <c r="I1237" t="s">
        <v>499</v>
      </c>
      <c r="J1237" t="s">
        <v>990</v>
      </c>
      <c r="K1237">
        <v>23000</v>
      </c>
      <c r="L1237">
        <v>25049</v>
      </c>
      <c r="M1237">
        <v>134</v>
      </c>
      <c r="N1237">
        <v>0</v>
      </c>
      <c r="O1237">
        <v>5.8</v>
      </c>
      <c r="P1237">
        <v>120</v>
      </c>
      <c r="Q1237">
        <v>110</v>
      </c>
      <c r="R1237">
        <v>18472363</v>
      </c>
      <c r="S1237">
        <v>50000000</v>
      </c>
      <c r="T1237">
        <f>Table1[[#This Row],[Gross Revenue]]-Table1[[#This Row],[Budget]]</f>
        <v>-31527637</v>
      </c>
      <c r="U1237">
        <f>YEAR(Table1[[#This Row],[Release Date]])</f>
        <v>2003</v>
      </c>
    </row>
    <row r="1238" spans="1:21" x14ac:dyDescent="0.25">
      <c r="A1238" t="s">
        <v>658</v>
      </c>
      <c r="B1238">
        <v>1</v>
      </c>
      <c r="C1238" s="8">
        <v>36753</v>
      </c>
      <c r="D1238" t="s">
        <v>28</v>
      </c>
      <c r="E1238" t="s">
        <v>25</v>
      </c>
      <c r="F1238" t="s">
        <v>19</v>
      </c>
      <c r="G1238" t="s">
        <v>48</v>
      </c>
      <c r="H1238" t="s">
        <v>38</v>
      </c>
      <c r="I1238" t="s">
        <v>326</v>
      </c>
      <c r="J1238" t="s">
        <v>54</v>
      </c>
      <c r="K1238">
        <v>975</v>
      </c>
      <c r="L1238">
        <v>3059</v>
      </c>
      <c r="M1238">
        <v>0</v>
      </c>
      <c r="N1238">
        <v>795</v>
      </c>
      <c r="O1238">
        <v>6.2</v>
      </c>
      <c r="P1238">
        <v>90</v>
      </c>
      <c r="Q1238">
        <v>87</v>
      </c>
      <c r="R1238">
        <v>1276984</v>
      </c>
      <c r="S1238">
        <v>10000000</v>
      </c>
      <c r="T1238">
        <f>Table1[[#This Row],[Gross Revenue]]-Table1[[#This Row],[Budget]]</f>
        <v>-8723016</v>
      </c>
      <c r="U1238">
        <f>YEAR(Table1[[#This Row],[Release Date]])</f>
        <v>2000</v>
      </c>
    </row>
    <row r="1239" spans="1:21" x14ac:dyDescent="0.25">
      <c r="A1239" t="s">
        <v>4681</v>
      </c>
      <c r="B1239">
        <v>1</v>
      </c>
      <c r="C1239" s="8">
        <v>38993</v>
      </c>
      <c r="D1239" t="s">
        <v>28</v>
      </c>
      <c r="E1239" t="s">
        <v>22</v>
      </c>
      <c r="F1239" t="s">
        <v>19</v>
      </c>
      <c r="G1239" t="s">
        <v>20</v>
      </c>
      <c r="H1239" t="s">
        <v>38</v>
      </c>
      <c r="I1239" t="s">
        <v>2931</v>
      </c>
      <c r="J1239" t="s">
        <v>4682</v>
      </c>
      <c r="K1239">
        <v>19000</v>
      </c>
      <c r="L1239">
        <v>39690</v>
      </c>
      <c r="M1239">
        <v>53</v>
      </c>
      <c r="N1239">
        <v>30000</v>
      </c>
      <c r="O1239">
        <v>7.3</v>
      </c>
      <c r="P1239">
        <v>322</v>
      </c>
      <c r="Q1239">
        <v>121</v>
      </c>
      <c r="R1239">
        <v>37738400</v>
      </c>
      <c r="S1239">
        <v>25000000</v>
      </c>
      <c r="T1239">
        <f>Table1[[#This Row],[Gross Revenue]]-Table1[[#This Row],[Budget]]</f>
        <v>12738400</v>
      </c>
      <c r="U1239">
        <f>YEAR(Table1[[#This Row],[Release Date]])</f>
        <v>2006</v>
      </c>
    </row>
    <row r="1240" spans="1:21" x14ac:dyDescent="0.25">
      <c r="A1240" t="s">
        <v>5181</v>
      </c>
      <c r="B1240">
        <v>1</v>
      </c>
      <c r="C1240" s="8">
        <v>39305</v>
      </c>
      <c r="D1240" t="s">
        <v>28</v>
      </c>
      <c r="E1240" t="s">
        <v>25</v>
      </c>
      <c r="F1240" t="s">
        <v>19</v>
      </c>
      <c r="G1240" t="s">
        <v>20</v>
      </c>
      <c r="H1240" t="s">
        <v>38</v>
      </c>
      <c r="I1240" t="s">
        <v>2656</v>
      </c>
      <c r="J1240" t="s">
        <v>4682</v>
      </c>
      <c r="K1240">
        <v>14000</v>
      </c>
      <c r="L1240">
        <v>16926</v>
      </c>
      <c r="M1240">
        <v>53</v>
      </c>
      <c r="N1240">
        <v>25000</v>
      </c>
      <c r="O1240">
        <v>6.6</v>
      </c>
      <c r="P1240">
        <v>175</v>
      </c>
      <c r="Q1240">
        <v>101</v>
      </c>
      <c r="R1240">
        <v>13650738</v>
      </c>
      <c r="S1240">
        <v>20000000</v>
      </c>
      <c r="T1240">
        <f>Table1[[#This Row],[Gross Revenue]]-Table1[[#This Row],[Budget]]</f>
        <v>-6349262</v>
      </c>
      <c r="U1240">
        <f>YEAR(Table1[[#This Row],[Release Date]])</f>
        <v>2007</v>
      </c>
    </row>
    <row r="1241" spans="1:21" x14ac:dyDescent="0.25">
      <c r="A1241" t="s">
        <v>1162</v>
      </c>
      <c r="B1241">
        <v>1</v>
      </c>
      <c r="C1241" s="8">
        <v>37010</v>
      </c>
      <c r="D1241" t="s">
        <v>28</v>
      </c>
      <c r="E1241" t="s">
        <v>32</v>
      </c>
      <c r="F1241" t="s">
        <v>19</v>
      </c>
      <c r="G1241" t="s">
        <v>20</v>
      </c>
      <c r="H1241" t="s">
        <v>36</v>
      </c>
      <c r="I1241" t="s">
        <v>1163</v>
      </c>
      <c r="J1241" t="s">
        <v>1164</v>
      </c>
      <c r="K1241">
        <v>1000</v>
      </c>
      <c r="L1241">
        <v>4194</v>
      </c>
      <c r="M1241">
        <v>14</v>
      </c>
      <c r="N1241">
        <v>393</v>
      </c>
      <c r="O1241">
        <v>5.4</v>
      </c>
      <c r="P1241">
        <v>51</v>
      </c>
      <c r="Q1241">
        <v>94</v>
      </c>
      <c r="R1241">
        <v>33357476</v>
      </c>
      <c r="S1241">
        <v>35000000</v>
      </c>
      <c r="T1241">
        <f>Table1[[#This Row],[Gross Revenue]]-Table1[[#This Row],[Budget]]</f>
        <v>-1642524</v>
      </c>
      <c r="U1241">
        <f>YEAR(Table1[[#This Row],[Release Date]])</f>
        <v>2001</v>
      </c>
    </row>
    <row r="1242" spans="1:21" x14ac:dyDescent="0.25">
      <c r="A1242" t="s">
        <v>1729</v>
      </c>
      <c r="B1242">
        <v>1</v>
      </c>
      <c r="C1242" s="8">
        <v>37323</v>
      </c>
      <c r="D1242" t="s">
        <v>28</v>
      </c>
      <c r="E1242" t="s">
        <v>25</v>
      </c>
      <c r="F1242" t="s">
        <v>19</v>
      </c>
      <c r="G1242" t="s">
        <v>20</v>
      </c>
      <c r="H1242" t="s">
        <v>43</v>
      </c>
      <c r="I1242" t="s">
        <v>734</v>
      </c>
      <c r="J1242" t="s">
        <v>1164</v>
      </c>
      <c r="K1242">
        <v>833</v>
      </c>
      <c r="L1242">
        <v>4435</v>
      </c>
      <c r="M1242">
        <v>14</v>
      </c>
      <c r="N1242">
        <v>0</v>
      </c>
      <c r="O1242">
        <v>5.0999999999999996</v>
      </c>
      <c r="P1242">
        <v>37</v>
      </c>
      <c r="Q1242">
        <v>86</v>
      </c>
      <c r="R1242">
        <v>34308901</v>
      </c>
      <c r="S1242">
        <v>16000000</v>
      </c>
      <c r="T1242">
        <f>Table1[[#This Row],[Gross Revenue]]-Table1[[#This Row],[Budget]]</f>
        <v>18308901</v>
      </c>
      <c r="U1242">
        <f>YEAR(Table1[[#This Row],[Release Date]])</f>
        <v>2002</v>
      </c>
    </row>
    <row r="1243" spans="1:21" x14ac:dyDescent="0.25">
      <c r="A1243" t="s">
        <v>2598</v>
      </c>
      <c r="B1243">
        <v>1</v>
      </c>
      <c r="C1243" s="8">
        <v>37785</v>
      </c>
      <c r="D1243" t="s">
        <v>28</v>
      </c>
      <c r="E1243" t="s">
        <v>25</v>
      </c>
      <c r="F1243" t="s">
        <v>19</v>
      </c>
      <c r="G1243" t="s">
        <v>20</v>
      </c>
      <c r="H1243" t="s">
        <v>43</v>
      </c>
      <c r="I1243" t="s">
        <v>2599</v>
      </c>
      <c r="J1243" t="s">
        <v>1164</v>
      </c>
      <c r="K1243">
        <v>17000</v>
      </c>
      <c r="L1243">
        <v>19334</v>
      </c>
      <c r="M1243">
        <v>14</v>
      </c>
      <c r="N1243">
        <v>663</v>
      </c>
      <c r="O1243">
        <v>4.5999999999999996</v>
      </c>
      <c r="P1243">
        <v>65</v>
      </c>
      <c r="Q1243">
        <v>99</v>
      </c>
      <c r="R1243">
        <v>70163652</v>
      </c>
      <c r="S1243">
        <v>40000000</v>
      </c>
      <c r="T1243">
        <f>Table1[[#This Row],[Gross Revenue]]-Table1[[#This Row],[Budget]]</f>
        <v>30163652</v>
      </c>
      <c r="U1243">
        <f>YEAR(Table1[[#This Row],[Release Date]])</f>
        <v>2003</v>
      </c>
    </row>
    <row r="1244" spans="1:21" x14ac:dyDescent="0.25">
      <c r="A1244" t="s">
        <v>4134</v>
      </c>
      <c r="B1244">
        <v>1</v>
      </c>
      <c r="C1244" s="8">
        <v>38663</v>
      </c>
      <c r="D1244" t="s">
        <v>28</v>
      </c>
      <c r="E1244" t="s">
        <v>32</v>
      </c>
      <c r="F1244" t="s">
        <v>19</v>
      </c>
      <c r="G1244" t="s">
        <v>20</v>
      </c>
      <c r="H1244" t="s">
        <v>43</v>
      </c>
      <c r="I1244" t="s">
        <v>4135</v>
      </c>
      <c r="J1244" t="s">
        <v>1164</v>
      </c>
      <c r="K1244">
        <v>918</v>
      </c>
      <c r="L1244">
        <v>3500</v>
      </c>
      <c r="M1244">
        <v>14</v>
      </c>
      <c r="N1244">
        <v>0</v>
      </c>
      <c r="O1244">
        <v>4.4000000000000004</v>
      </c>
      <c r="P1244">
        <v>88</v>
      </c>
      <c r="Q1244">
        <v>113</v>
      </c>
      <c r="R1244">
        <v>37911876</v>
      </c>
      <c r="S1244">
        <v>32000000</v>
      </c>
      <c r="T1244">
        <f>Table1[[#This Row],[Gross Revenue]]-Table1[[#This Row],[Budget]]</f>
        <v>5911876</v>
      </c>
      <c r="U1244">
        <f>YEAR(Table1[[#This Row],[Release Date]])</f>
        <v>2005</v>
      </c>
    </row>
    <row r="1245" spans="1:21" x14ac:dyDescent="0.25">
      <c r="A1245" t="s">
        <v>768</v>
      </c>
      <c r="B1245">
        <v>1</v>
      </c>
      <c r="C1245" s="8">
        <v>36803</v>
      </c>
      <c r="D1245" t="s">
        <v>28</v>
      </c>
      <c r="E1245" t="s">
        <v>32</v>
      </c>
      <c r="F1245" t="s">
        <v>19</v>
      </c>
      <c r="G1245" t="s">
        <v>20</v>
      </c>
      <c r="H1245" t="s">
        <v>43</v>
      </c>
      <c r="I1245" t="s">
        <v>108</v>
      </c>
      <c r="J1245" t="s">
        <v>350</v>
      </c>
      <c r="K1245">
        <v>10000</v>
      </c>
      <c r="L1245">
        <v>11930</v>
      </c>
      <c r="M1245">
        <v>610</v>
      </c>
      <c r="N1245">
        <v>0</v>
      </c>
      <c r="O1245">
        <v>6.1</v>
      </c>
      <c r="P1245">
        <v>237</v>
      </c>
      <c r="Q1245">
        <v>123</v>
      </c>
      <c r="R1245">
        <v>215397307</v>
      </c>
      <c r="S1245">
        <v>125000000</v>
      </c>
      <c r="T1245">
        <f>Table1[[#This Row],[Gross Revenue]]-Table1[[#This Row],[Budget]]</f>
        <v>90397307</v>
      </c>
      <c r="U1245">
        <f>YEAR(Table1[[#This Row],[Release Date]])</f>
        <v>2000</v>
      </c>
    </row>
    <row r="1246" spans="1:21" x14ac:dyDescent="0.25">
      <c r="A1246" t="s">
        <v>1616</v>
      </c>
      <c r="B1246">
        <v>1</v>
      </c>
      <c r="C1246" s="8">
        <v>37253</v>
      </c>
      <c r="D1246" t="s">
        <v>28</v>
      </c>
      <c r="E1246" t="s">
        <v>32</v>
      </c>
      <c r="F1246" t="s">
        <v>19</v>
      </c>
      <c r="G1246" t="s">
        <v>20</v>
      </c>
      <c r="H1246" t="s">
        <v>38</v>
      </c>
      <c r="I1246" t="s">
        <v>126</v>
      </c>
      <c r="J1246" t="s">
        <v>350</v>
      </c>
      <c r="K1246">
        <v>12000</v>
      </c>
      <c r="L1246">
        <v>15046</v>
      </c>
      <c r="M1246">
        <v>610</v>
      </c>
      <c r="N1246">
        <v>0</v>
      </c>
      <c r="O1246">
        <v>6</v>
      </c>
      <c r="P1246">
        <v>152</v>
      </c>
      <c r="Q1246">
        <v>153</v>
      </c>
      <c r="R1246">
        <v>40911830</v>
      </c>
      <c r="S1246">
        <v>115000000</v>
      </c>
      <c r="T1246">
        <f>Table1[[#This Row],[Gross Revenue]]-Table1[[#This Row],[Budget]]</f>
        <v>-74088170</v>
      </c>
      <c r="U1246">
        <f>YEAR(Table1[[#This Row],[Release Date]])</f>
        <v>2001</v>
      </c>
    </row>
    <row r="1247" spans="1:21" x14ac:dyDescent="0.25">
      <c r="A1247" t="s">
        <v>1767</v>
      </c>
      <c r="B1247">
        <v>1</v>
      </c>
      <c r="C1247" s="8">
        <v>37342</v>
      </c>
      <c r="D1247" t="s">
        <v>28</v>
      </c>
      <c r="E1247" t="s">
        <v>32</v>
      </c>
      <c r="F1247" t="s">
        <v>19</v>
      </c>
      <c r="G1247" t="s">
        <v>20</v>
      </c>
      <c r="H1247" t="s">
        <v>43</v>
      </c>
      <c r="I1247" t="s">
        <v>575</v>
      </c>
      <c r="J1247" t="s">
        <v>350</v>
      </c>
      <c r="K1247">
        <v>834</v>
      </c>
      <c r="L1247">
        <v>3637</v>
      </c>
      <c r="M1247">
        <v>610</v>
      </c>
      <c r="N1247">
        <v>0</v>
      </c>
      <c r="O1247">
        <v>6.3</v>
      </c>
      <c r="P1247">
        <v>196</v>
      </c>
      <c r="Q1247">
        <v>119</v>
      </c>
      <c r="R1247">
        <v>53789313</v>
      </c>
      <c r="S1247">
        <v>60000000</v>
      </c>
      <c r="T1247">
        <f>Table1[[#This Row],[Gross Revenue]]-Table1[[#This Row],[Budget]]</f>
        <v>-6210687</v>
      </c>
      <c r="U1247">
        <f>YEAR(Table1[[#This Row],[Release Date]])</f>
        <v>2002</v>
      </c>
    </row>
    <row r="1248" spans="1:21" x14ac:dyDescent="0.25">
      <c r="A1248" t="s">
        <v>3339</v>
      </c>
      <c r="B1248">
        <v>1</v>
      </c>
      <c r="C1248" s="8">
        <v>38201</v>
      </c>
      <c r="D1248" t="s">
        <v>28</v>
      </c>
      <c r="E1248" t="s">
        <v>32</v>
      </c>
      <c r="F1248" t="s">
        <v>674</v>
      </c>
      <c r="G1248" t="s">
        <v>164</v>
      </c>
      <c r="H1248" t="s">
        <v>38</v>
      </c>
      <c r="I1248" t="s">
        <v>2017</v>
      </c>
      <c r="J1248" t="s">
        <v>350</v>
      </c>
      <c r="K1248">
        <v>755</v>
      </c>
      <c r="L1248">
        <v>2172</v>
      </c>
      <c r="M1248">
        <v>610</v>
      </c>
      <c r="N1248">
        <v>0</v>
      </c>
      <c r="O1248">
        <v>7.4</v>
      </c>
      <c r="P1248">
        <v>160</v>
      </c>
      <c r="Q1248">
        <v>150</v>
      </c>
      <c r="R1248">
        <v>626809</v>
      </c>
      <c r="S1248">
        <v>553632000</v>
      </c>
      <c r="T1248">
        <f>Table1[[#This Row],[Gross Revenue]]-Table1[[#This Row],[Budget]]</f>
        <v>-553005191</v>
      </c>
      <c r="U1248">
        <f>YEAR(Table1[[#This Row],[Release Date]])</f>
        <v>2004</v>
      </c>
    </row>
    <row r="1249" spans="1:21" x14ac:dyDescent="0.25">
      <c r="A1249" t="s">
        <v>2646</v>
      </c>
      <c r="B1249">
        <v>1</v>
      </c>
      <c r="C1249" s="8">
        <v>37811</v>
      </c>
      <c r="D1249" t="s">
        <v>28</v>
      </c>
      <c r="E1249" t="s">
        <v>32</v>
      </c>
      <c r="F1249" t="s">
        <v>292</v>
      </c>
      <c r="G1249" t="s">
        <v>293</v>
      </c>
      <c r="H1249" t="s">
        <v>38</v>
      </c>
      <c r="I1249" t="s">
        <v>2647</v>
      </c>
      <c r="J1249" t="s">
        <v>2648</v>
      </c>
      <c r="K1249">
        <v>155</v>
      </c>
      <c r="L1249">
        <v>398</v>
      </c>
      <c r="M1249">
        <v>143</v>
      </c>
      <c r="N1249">
        <v>528</v>
      </c>
      <c r="O1249">
        <v>7.3</v>
      </c>
      <c r="P1249">
        <v>98</v>
      </c>
      <c r="Q1249">
        <v>110</v>
      </c>
      <c r="R1249">
        <v>49413</v>
      </c>
      <c r="S1249">
        <v>35000000</v>
      </c>
      <c r="T1249">
        <f>Table1[[#This Row],[Gross Revenue]]-Table1[[#This Row],[Budget]]</f>
        <v>-34950587</v>
      </c>
      <c r="U1249">
        <f>YEAR(Table1[[#This Row],[Release Date]])</f>
        <v>2003</v>
      </c>
    </row>
    <row r="1250" spans="1:21" x14ac:dyDescent="0.25">
      <c r="A1250" t="s">
        <v>4459</v>
      </c>
      <c r="B1250">
        <v>1</v>
      </c>
      <c r="C1250" s="8">
        <v>38859</v>
      </c>
      <c r="D1250" t="s">
        <v>28</v>
      </c>
      <c r="E1250" t="s">
        <v>32</v>
      </c>
      <c r="F1250" t="s">
        <v>19</v>
      </c>
      <c r="G1250" t="s">
        <v>20</v>
      </c>
      <c r="H1250" t="s">
        <v>43</v>
      </c>
      <c r="I1250" t="s">
        <v>4460</v>
      </c>
      <c r="J1250" t="s">
        <v>4461</v>
      </c>
      <c r="K1250">
        <v>260000</v>
      </c>
      <c r="L1250">
        <v>263584</v>
      </c>
      <c r="M1250">
        <v>74</v>
      </c>
      <c r="N1250">
        <v>706</v>
      </c>
      <c r="O1250">
        <v>5.6</v>
      </c>
      <c r="P1250">
        <v>2</v>
      </c>
      <c r="Q1250">
        <v>112</v>
      </c>
      <c r="R1250">
        <v>96734</v>
      </c>
      <c r="S1250">
        <v>1000000</v>
      </c>
      <c r="T1250">
        <f>Table1[[#This Row],[Gross Revenue]]-Table1[[#This Row],[Budget]]</f>
        <v>-903266</v>
      </c>
      <c r="U1250">
        <f>YEAR(Table1[[#This Row],[Release Date]])</f>
        <v>2006</v>
      </c>
    </row>
    <row r="1251" spans="1:21" x14ac:dyDescent="0.25">
      <c r="A1251" t="s">
        <v>1824</v>
      </c>
      <c r="B1251">
        <v>1</v>
      </c>
      <c r="C1251" s="8">
        <v>37370</v>
      </c>
      <c r="D1251" t="s">
        <v>28</v>
      </c>
      <c r="E1251" t="s">
        <v>32</v>
      </c>
      <c r="F1251" t="s">
        <v>19</v>
      </c>
      <c r="G1251" t="s">
        <v>20</v>
      </c>
      <c r="H1251" t="s">
        <v>43</v>
      </c>
      <c r="I1251" t="s">
        <v>1825</v>
      </c>
      <c r="J1251" t="s">
        <v>311</v>
      </c>
      <c r="K1251">
        <v>894</v>
      </c>
      <c r="L1251">
        <v>1439</v>
      </c>
      <c r="M1251">
        <v>36</v>
      </c>
      <c r="N1251">
        <v>0</v>
      </c>
      <c r="O1251">
        <v>5.4</v>
      </c>
      <c r="P1251">
        <v>149</v>
      </c>
      <c r="Q1251">
        <v>135</v>
      </c>
      <c r="R1251">
        <v>31111260</v>
      </c>
      <c r="S1251">
        <v>60000000</v>
      </c>
      <c r="T1251">
        <f>Table1[[#This Row],[Gross Revenue]]-Table1[[#This Row],[Budget]]</f>
        <v>-28888740</v>
      </c>
      <c r="U1251">
        <f>YEAR(Table1[[#This Row],[Release Date]])</f>
        <v>2002</v>
      </c>
    </row>
    <row r="1252" spans="1:21" x14ac:dyDescent="0.25">
      <c r="A1252" t="s">
        <v>2915</v>
      </c>
      <c r="B1252">
        <v>1</v>
      </c>
      <c r="C1252" s="8">
        <v>37960</v>
      </c>
      <c r="D1252" t="s">
        <v>28</v>
      </c>
      <c r="E1252" t="s">
        <v>18</v>
      </c>
      <c r="F1252" t="s">
        <v>19</v>
      </c>
      <c r="G1252" t="s">
        <v>20</v>
      </c>
      <c r="H1252" t="s">
        <v>38</v>
      </c>
      <c r="I1252" t="s">
        <v>55</v>
      </c>
      <c r="J1252" t="s">
        <v>402</v>
      </c>
      <c r="K1252">
        <v>14000</v>
      </c>
      <c r="L1252">
        <v>16722</v>
      </c>
      <c r="M1252">
        <v>50</v>
      </c>
      <c r="N1252">
        <v>0</v>
      </c>
      <c r="O1252">
        <v>5.9</v>
      </c>
      <c r="P1252">
        <v>158</v>
      </c>
      <c r="Q1252">
        <v>108</v>
      </c>
      <c r="R1252">
        <v>16930884</v>
      </c>
      <c r="S1252">
        <v>30000000</v>
      </c>
      <c r="T1252">
        <f>Table1[[#This Row],[Gross Revenue]]-Table1[[#This Row],[Budget]]</f>
        <v>-13069116</v>
      </c>
      <c r="U1252">
        <f>YEAR(Table1[[#This Row],[Release Date]])</f>
        <v>2003</v>
      </c>
    </row>
    <row r="1253" spans="1:21" x14ac:dyDescent="0.25">
      <c r="A1253" t="s">
        <v>3345</v>
      </c>
      <c r="B1253">
        <v>1</v>
      </c>
      <c r="C1253" s="8">
        <v>38206</v>
      </c>
      <c r="D1253" t="s">
        <v>28</v>
      </c>
      <c r="E1253" t="s">
        <v>32</v>
      </c>
      <c r="F1253" t="s">
        <v>19</v>
      </c>
      <c r="G1253" t="s">
        <v>20</v>
      </c>
      <c r="H1253" t="s">
        <v>38</v>
      </c>
      <c r="I1253" t="s">
        <v>58</v>
      </c>
      <c r="J1253" t="s">
        <v>402</v>
      </c>
      <c r="K1253">
        <v>22000</v>
      </c>
      <c r="L1253">
        <v>38809</v>
      </c>
      <c r="M1253">
        <v>50</v>
      </c>
      <c r="N1253">
        <v>0</v>
      </c>
      <c r="O1253">
        <v>6</v>
      </c>
      <c r="P1253">
        <v>198</v>
      </c>
      <c r="Q1253">
        <v>101</v>
      </c>
      <c r="R1253">
        <v>40076438</v>
      </c>
      <c r="S1253">
        <v>60000000</v>
      </c>
      <c r="T1253">
        <f>Table1[[#This Row],[Gross Revenue]]-Table1[[#This Row],[Budget]]</f>
        <v>-19923562</v>
      </c>
      <c r="U1253">
        <f>YEAR(Table1[[#This Row],[Release Date]])</f>
        <v>2004</v>
      </c>
    </row>
    <row r="1254" spans="1:21" x14ac:dyDescent="0.25">
      <c r="A1254" t="s">
        <v>1096</v>
      </c>
      <c r="B1254">
        <v>1</v>
      </c>
      <c r="C1254" s="8">
        <v>36978</v>
      </c>
      <c r="D1254" t="s">
        <v>28</v>
      </c>
      <c r="E1254" t="s">
        <v>25</v>
      </c>
      <c r="F1254" t="s">
        <v>19</v>
      </c>
      <c r="G1254" t="s">
        <v>20</v>
      </c>
      <c r="H1254" t="s">
        <v>38</v>
      </c>
      <c r="I1254" t="s">
        <v>284</v>
      </c>
      <c r="J1254" t="s">
        <v>284</v>
      </c>
      <c r="K1254">
        <v>4000</v>
      </c>
      <c r="L1254">
        <v>5245</v>
      </c>
      <c r="M1254">
        <v>4000</v>
      </c>
      <c r="N1254">
        <v>393</v>
      </c>
      <c r="O1254">
        <v>6.4</v>
      </c>
      <c r="P1254">
        <v>81</v>
      </c>
      <c r="Q1254">
        <v>95</v>
      </c>
      <c r="R1254">
        <v>5308707</v>
      </c>
      <c r="S1254">
        <v>5000000</v>
      </c>
      <c r="T1254">
        <f>Table1[[#This Row],[Gross Revenue]]-Table1[[#This Row],[Budget]]</f>
        <v>308707</v>
      </c>
      <c r="U1254">
        <f>YEAR(Table1[[#This Row],[Release Date]])</f>
        <v>2001</v>
      </c>
    </row>
    <row r="1255" spans="1:21" x14ac:dyDescent="0.25">
      <c r="A1255" t="s">
        <v>1661</v>
      </c>
      <c r="B1255">
        <v>1</v>
      </c>
      <c r="C1255" s="8">
        <v>37286</v>
      </c>
      <c r="D1255" t="s">
        <v>28</v>
      </c>
      <c r="E1255" t="s">
        <v>25</v>
      </c>
      <c r="F1255" t="s">
        <v>19</v>
      </c>
      <c r="G1255" t="s">
        <v>20</v>
      </c>
      <c r="H1255" t="s">
        <v>36</v>
      </c>
      <c r="I1255" t="s">
        <v>1114</v>
      </c>
      <c r="J1255" t="s">
        <v>284</v>
      </c>
      <c r="K1255">
        <v>22000</v>
      </c>
      <c r="L1255">
        <v>43354</v>
      </c>
      <c r="M1255">
        <v>4000</v>
      </c>
      <c r="N1255">
        <v>21000</v>
      </c>
      <c r="O1255">
        <v>6.9</v>
      </c>
      <c r="P1255">
        <v>152</v>
      </c>
      <c r="Q1255">
        <v>97</v>
      </c>
      <c r="R1255">
        <v>173381405</v>
      </c>
      <c r="S1255">
        <v>33000000</v>
      </c>
      <c r="T1255">
        <f>Table1[[#This Row],[Gross Revenue]]-Table1[[#This Row],[Budget]]</f>
        <v>140381405</v>
      </c>
      <c r="U1255">
        <f>YEAR(Table1[[#This Row],[Release Date]])</f>
        <v>2002</v>
      </c>
    </row>
    <row r="1256" spans="1:21" x14ac:dyDescent="0.25">
      <c r="A1256" t="s">
        <v>2564</v>
      </c>
      <c r="B1256">
        <v>1</v>
      </c>
      <c r="C1256" s="8">
        <v>37765</v>
      </c>
      <c r="D1256" t="s">
        <v>28</v>
      </c>
      <c r="E1256" t="s">
        <v>32</v>
      </c>
      <c r="F1256" t="s">
        <v>19</v>
      </c>
      <c r="G1256" t="s">
        <v>20</v>
      </c>
      <c r="H1256" t="s">
        <v>36</v>
      </c>
      <c r="I1256" t="s">
        <v>1461</v>
      </c>
      <c r="J1256" t="s">
        <v>284</v>
      </c>
      <c r="K1256">
        <v>17000</v>
      </c>
      <c r="L1256">
        <v>32232</v>
      </c>
      <c r="M1256">
        <v>4000</v>
      </c>
      <c r="N1256">
        <v>0</v>
      </c>
      <c r="O1256">
        <v>6.1</v>
      </c>
      <c r="P1256">
        <v>136</v>
      </c>
      <c r="Q1256">
        <v>101</v>
      </c>
      <c r="R1256">
        <v>28045540</v>
      </c>
      <c r="S1256">
        <v>65000000</v>
      </c>
      <c r="T1256">
        <f>Table1[[#This Row],[Gross Revenue]]-Table1[[#This Row],[Budget]]</f>
        <v>-36954460</v>
      </c>
      <c r="U1256">
        <f>YEAR(Table1[[#This Row],[Release Date]])</f>
        <v>2003</v>
      </c>
    </row>
    <row r="1257" spans="1:21" x14ac:dyDescent="0.25">
      <c r="A1257" t="s">
        <v>3275</v>
      </c>
      <c r="B1257">
        <v>1</v>
      </c>
      <c r="C1257" s="8">
        <v>38164</v>
      </c>
      <c r="D1257" t="s">
        <v>28</v>
      </c>
      <c r="E1257" t="s">
        <v>32</v>
      </c>
      <c r="F1257" t="s">
        <v>19</v>
      </c>
      <c r="G1257" t="s">
        <v>20</v>
      </c>
      <c r="H1257" t="s">
        <v>43</v>
      </c>
      <c r="I1257" t="s">
        <v>319</v>
      </c>
      <c r="J1257" t="s">
        <v>284</v>
      </c>
      <c r="K1257">
        <v>21000</v>
      </c>
      <c r="L1257">
        <v>39252</v>
      </c>
      <c r="M1257">
        <v>4000</v>
      </c>
      <c r="N1257">
        <v>10000</v>
      </c>
      <c r="O1257">
        <v>7.9</v>
      </c>
      <c r="P1257">
        <v>486</v>
      </c>
      <c r="Q1257">
        <v>126</v>
      </c>
      <c r="R1257">
        <v>318298180</v>
      </c>
      <c r="S1257">
        <v>140000000</v>
      </c>
      <c r="T1257">
        <f>Table1[[#This Row],[Gross Revenue]]-Table1[[#This Row],[Budget]]</f>
        <v>178298180</v>
      </c>
      <c r="U1257">
        <f>YEAR(Table1[[#This Row],[Release Date]])</f>
        <v>2004</v>
      </c>
    </row>
    <row r="1258" spans="1:21" x14ac:dyDescent="0.25">
      <c r="A1258" t="s">
        <v>3906</v>
      </c>
      <c r="B1258">
        <v>1</v>
      </c>
      <c r="C1258" s="8">
        <v>38526</v>
      </c>
      <c r="D1258" t="s">
        <v>28</v>
      </c>
      <c r="E1258" t="s">
        <v>32</v>
      </c>
      <c r="F1258" t="s">
        <v>19</v>
      </c>
      <c r="G1258" t="s">
        <v>20</v>
      </c>
      <c r="H1258" t="s">
        <v>43</v>
      </c>
      <c r="I1258" t="s">
        <v>319</v>
      </c>
      <c r="J1258" t="s">
        <v>284</v>
      </c>
      <c r="K1258">
        <v>21000</v>
      </c>
      <c r="L1258">
        <v>48638</v>
      </c>
      <c r="M1258">
        <v>4000</v>
      </c>
      <c r="N1258">
        <v>18000</v>
      </c>
      <c r="O1258">
        <v>7</v>
      </c>
      <c r="P1258">
        <v>453</v>
      </c>
      <c r="Q1258">
        <v>124</v>
      </c>
      <c r="R1258">
        <v>312057433</v>
      </c>
      <c r="S1258">
        <v>200000000</v>
      </c>
      <c r="T1258">
        <f>Table1[[#This Row],[Gross Revenue]]-Table1[[#This Row],[Budget]]</f>
        <v>112057433</v>
      </c>
      <c r="U1258">
        <f>YEAR(Table1[[#This Row],[Release Date]])</f>
        <v>2005</v>
      </c>
    </row>
    <row r="1259" spans="1:21" x14ac:dyDescent="0.25">
      <c r="A1259" t="s">
        <v>762</v>
      </c>
      <c r="B1259">
        <v>1</v>
      </c>
      <c r="C1259" s="8">
        <v>36800</v>
      </c>
      <c r="D1259" t="s">
        <v>28</v>
      </c>
      <c r="E1259" t="s">
        <v>32</v>
      </c>
      <c r="F1259" t="s">
        <v>19</v>
      </c>
      <c r="G1259" t="s">
        <v>20</v>
      </c>
      <c r="H1259" t="s">
        <v>43</v>
      </c>
      <c r="I1259" t="s">
        <v>763</v>
      </c>
      <c r="J1259" t="s">
        <v>764</v>
      </c>
      <c r="K1259">
        <v>602</v>
      </c>
      <c r="L1259">
        <v>1281</v>
      </c>
      <c r="M1259">
        <v>16</v>
      </c>
      <c r="N1259">
        <v>12</v>
      </c>
      <c r="O1259">
        <v>5.6</v>
      </c>
      <c r="P1259">
        <v>15</v>
      </c>
      <c r="Q1259">
        <v>106</v>
      </c>
      <c r="R1259">
        <v>171988</v>
      </c>
      <c r="S1259">
        <v>600000</v>
      </c>
      <c r="T1259">
        <f>Table1[[#This Row],[Gross Revenue]]-Table1[[#This Row],[Budget]]</f>
        <v>-428012</v>
      </c>
      <c r="U1259">
        <f>YEAR(Table1[[#This Row],[Release Date]])</f>
        <v>2000</v>
      </c>
    </row>
    <row r="1260" spans="1:21" x14ac:dyDescent="0.25">
      <c r="A1260" t="s">
        <v>2055</v>
      </c>
      <c r="B1260">
        <v>1</v>
      </c>
      <c r="C1260" s="8">
        <v>37496</v>
      </c>
      <c r="D1260" t="s">
        <v>28</v>
      </c>
      <c r="E1260" t="s">
        <v>50</v>
      </c>
      <c r="F1260" t="s">
        <v>19</v>
      </c>
      <c r="G1260" t="s">
        <v>20</v>
      </c>
      <c r="H1260" t="s">
        <v>36</v>
      </c>
      <c r="I1260" t="s">
        <v>2056</v>
      </c>
      <c r="J1260" t="s">
        <v>764</v>
      </c>
      <c r="K1260">
        <v>86</v>
      </c>
      <c r="L1260">
        <v>163</v>
      </c>
      <c r="M1260">
        <v>16</v>
      </c>
      <c r="N1260">
        <v>456</v>
      </c>
      <c r="O1260">
        <v>6.6</v>
      </c>
      <c r="P1260">
        <v>43</v>
      </c>
      <c r="Q1260">
        <v>90</v>
      </c>
      <c r="R1260">
        <v>85222</v>
      </c>
      <c r="S1260">
        <v>1100</v>
      </c>
      <c r="T1260">
        <f>Table1[[#This Row],[Gross Revenue]]-Table1[[#This Row],[Budget]]</f>
        <v>84122</v>
      </c>
      <c r="U1260">
        <f>YEAR(Table1[[#This Row],[Release Date]])</f>
        <v>2002</v>
      </c>
    </row>
    <row r="1261" spans="1:21" x14ac:dyDescent="0.25">
      <c r="A1261" t="s">
        <v>5202</v>
      </c>
      <c r="B1261">
        <v>1</v>
      </c>
      <c r="C1261" s="8">
        <v>39318</v>
      </c>
      <c r="D1261" t="s">
        <v>28</v>
      </c>
      <c r="E1261" t="s">
        <v>22</v>
      </c>
      <c r="F1261" t="s">
        <v>19</v>
      </c>
      <c r="G1261" t="s">
        <v>20</v>
      </c>
      <c r="H1261" t="s">
        <v>43</v>
      </c>
      <c r="I1261" t="s">
        <v>362</v>
      </c>
      <c r="J1261" t="s">
        <v>764</v>
      </c>
      <c r="K1261">
        <v>2000</v>
      </c>
      <c r="L1261">
        <v>6752</v>
      </c>
      <c r="M1261">
        <v>16</v>
      </c>
      <c r="N1261">
        <v>13000</v>
      </c>
      <c r="O1261">
        <v>5.9</v>
      </c>
      <c r="P1261">
        <v>11</v>
      </c>
      <c r="Q1261">
        <v>120</v>
      </c>
      <c r="R1261">
        <v>12985267</v>
      </c>
      <c r="S1261">
        <v>2300000</v>
      </c>
      <c r="T1261">
        <f>Table1[[#This Row],[Gross Revenue]]-Table1[[#This Row],[Budget]]</f>
        <v>10685267</v>
      </c>
      <c r="U1261">
        <f>YEAR(Table1[[#This Row],[Release Date]])</f>
        <v>2007</v>
      </c>
    </row>
    <row r="1262" spans="1:21" x14ac:dyDescent="0.25">
      <c r="A1262" t="s">
        <v>3260</v>
      </c>
      <c r="B1262">
        <v>1</v>
      </c>
      <c r="C1262" s="8">
        <v>38157</v>
      </c>
      <c r="D1262" t="s">
        <v>28</v>
      </c>
      <c r="E1262" t="s">
        <v>30</v>
      </c>
      <c r="F1262" t="s">
        <v>19</v>
      </c>
      <c r="G1262" t="s">
        <v>20</v>
      </c>
      <c r="H1262" t="s">
        <v>38</v>
      </c>
      <c r="I1262" t="s">
        <v>3261</v>
      </c>
      <c r="J1262" t="s">
        <v>3262</v>
      </c>
      <c r="K1262">
        <v>1000</v>
      </c>
      <c r="L1262">
        <v>4065</v>
      </c>
      <c r="M1262">
        <v>22</v>
      </c>
      <c r="N1262">
        <v>0</v>
      </c>
      <c r="O1262">
        <v>6.6</v>
      </c>
      <c r="P1262">
        <v>153</v>
      </c>
      <c r="Q1262">
        <v>102</v>
      </c>
      <c r="R1262">
        <v>38087366</v>
      </c>
      <c r="S1262">
        <v>12000000</v>
      </c>
      <c r="T1262">
        <f>Table1[[#This Row],[Gross Revenue]]-Table1[[#This Row],[Budget]]</f>
        <v>26087366</v>
      </c>
      <c r="U1262">
        <f>YEAR(Table1[[#This Row],[Release Date]])</f>
        <v>2004</v>
      </c>
    </row>
    <row r="1263" spans="1:21" x14ac:dyDescent="0.25">
      <c r="A1263" t="s">
        <v>4390</v>
      </c>
      <c r="B1263">
        <v>1</v>
      </c>
      <c r="C1263" s="8">
        <v>38823</v>
      </c>
      <c r="D1263" t="s">
        <v>28</v>
      </c>
      <c r="E1263" t="s">
        <v>25</v>
      </c>
      <c r="F1263" t="s">
        <v>19</v>
      </c>
      <c r="G1263" t="s">
        <v>20</v>
      </c>
      <c r="H1263" t="s">
        <v>38</v>
      </c>
      <c r="I1263" t="s">
        <v>482</v>
      </c>
      <c r="J1263" t="s">
        <v>3262</v>
      </c>
      <c r="K1263">
        <v>3000</v>
      </c>
      <c r="L1263">
        <v>8398</v>
      </c>
      <c r="M1263">
        <v>22</v>
      </c>
      <c r="N1263">
        <v>39000</v>
      </c>
      <c r="O1263">
        <v>6.7</v>
      </c>
      <c r="P1263">
        <v>291</v>
      </c>
      <c r="Q1263">
        <v>113</v>
      </c>
      <c r="R1263">
        <v>56724080</v>
      </c>
      <c r="S1263">
        <v>50000000</v>
      </c>
      <c r="T1263">
        <f>Table1[[#This Row],[Gross Revenue]]-Table1[[#This Row],[Budget]]</f>
        <v>6724080</v>
      </c>
      <c r="U1263">
        <f>YEAR(Table1[[#This Row],[Release Date]])</f>
        <v>2006</v>
      </c>
    </row>
    <row r="1264" spans="1:21" x14ac:dyDescent="0.25">
      <c r="A1264" t="s">
        <v>3011</v>
      </c>
      <c r="B1264">
        <v>1</v>
      </c>
      <c r="C1264" s="8">
        <v>38013</v>
      </c>
      <c r="D1264" t="s">
        <v>28</v>
      </c>
      <c r="E1264" t="s">
        <v>25</v>
      </c>
      <c r="F1264" t="s">
        <v>19</v>
      </c>
      <c r="G1264" t="s">
        <v>20</v>
      </c>
      <c r="H1264" t="s">
        <v>43</v>
      </c>
      <c r="I1264" t="s">
        <v>1461</v>
      </c>
      <c r="J1264" t="s">
        <v>3012</v>
      </c>
      <c r="K1264">
        <v>17000</v>
      </c>
      <c r="L1264">
        <v>20312</v>
      </c>
      <c r="M1264">
        <v>21</v>
      </c>
      <c r="N1264">
        <v>1000</v>
      </c>
      <c r="O1264">
        <v>6.5</v>
      </c>
      <c r="P1264">
        <v>81</v>
      </c>
      <c r="Q1264">
        <v>97</v>
      </c>
      <c r="R1264">
        <v>11043445</v>
      </c>
      <c r="S1264">
        <v>10000000</v>
      </c>
      <c r="T1264">
        <f>Table1[[#This Row],[Gross Revenue]]-Table1[[#This Row],[Budget]]</f>
        <v>1043445</v>
      </c>
      <c r="U1264">
        <f>YEAR(Table1[[#This Row],[Release Date]])</f>
        <v>2004</v>
      </c>
    </row>
    <row r="1265" spans="1:21" x14ac:dyDescent="0.25">
      <c r="A1265" t="s">
        <v>4660</v>
      </c>
      <c r="B1265">
        <v>1</v>
      </c>
      <c r="C1265" s="8">
        <v>38979</v>
      </c>
      <c r="D1265" t="s">
        <v>28</v>
      </c>
      <c r="E1265" t="s">
        <v>25</v>
      </c>
      <c r="F1265" t="s">
        <v>19</v>
      </c>
      <c r="G1265" t="s">
        <v>20</v>
      </c>
      <c r="H1265" t="s">
        <v>38</v>
      </c>
      <c r="I1265" t="s">
        <v>4433</v>
      </c>
      <c r="J1265" t="s">
        <v>4661</v>
      </c>
      <c r="K1265">
        <v>552</v>
      </c>
      <c r="L1265">
        <v>2730</v>
      </c>
      <c r="M1265">
        <v>24</v>
      </c>
      <c r="N1265">
        <v>11000</v>
      </c>
      <c r="O1265">
        <v>5.9</v>
      </c>
      <c r="P1265">
        <v>168</v>
      </c>
      <c r="Q1265">
        <v>93</v>
      </c>
      <c r="R1265">
        <v>25675765</v>
      </c>
      <c r="S1265">
        <v>13000000</v>
      </c>
      <c r="T1265">
        <f>Table1[[#This Row],[Gross Revenue]]-Table1[[#This Row],[Budget]]</f>
        <v>12675765</v>
      </c>
      <c r="U1265">
        <f>YEAR(Table1[[#This Row],[Release Date]])</f>
        <v>2006</v>
      </c>
    </row>
    <row r="1266" spans="1:21" x14ac:dyDescent="0.25">
      <c r="A1266" t="s">
        <v>3370</v>
      </c>
      <c r="B1266">
        <v>1</v>
      </c>
      <c r="C1266" s="8">
        <v>38219</v>
      </c>
      <c r="D1266" t="s">
        <v>28</v>
      </c>
      <c r="E1266" t="s">
        <v>22</v>
      </c>
      <c r="F1266" t="s">
        <v>19</v>
      </c>
      <c r="G1266" t="s">
        <v>20</v>
      </c>
      <c r="H1266" t="s">
        <v>43</v>
      </c>
      <c r="I1266" t="s">
        <v>3371</v>
      </c>
      <c r="J1266" t="s">
        <v>3372</v>
      </c>
      <c r="K1266">
        <v>158</v>
      </c>
      <c r="L1266">
        <v>816</v>
      </c>
      <c r="M1266">
        <v>209</v>
      </c>
      <c r="N1266">
        <v>0</v>
      </c>
      <c r="O1266">
        <v>6.2</v>
      </c>
      <c r="P1266">
        <v>97</v>
      </c>
      <c r="Q1266">
        <v>98</v>
      </c>
      <c r="R1266">
        <v>58006147</v>
      </c>
      <c r="S1266">
        <v>23000000</v>
      </c>
      <c r="T1266">
        <f>Table1[[#This Row],[Gross Revenue]]-Table1[[#This Row],[Budget]]</f>
        <v>35006147</v>
      </c>
      <c r="U1266">
        <f>YEAR(Table1[[#This Row],[Release Date]])</f>
        <v>2004</v>
      </c>
    </row>
    <row r="1267" spans="1:21" x14ac:dyDescent="0.25">
      <c r="A1267" t="s">
        <v>4001</v>
      </c>
      <c r="B1267">
        <v>1</v>
      </c>
      <c r="C1267" s="8">
        <v>38583</v>
      </c>
      <c r="D1267" t="s">
        <v>28</v>
      </c>
      <c r="E1267" t="s">
        <v>22</v>
      </c>
      <c r="F1267" t="s">
        <v>19</v>
      </c>
      <c r="G1267" t="s">
        <v>20</v>
      </c>
      <c r="H1267" t="s">
        <v>43</v>
      </c>
      <c r="I1267" t="s">
        <v>4002</v>
      </c>
      <c r="J1267" t="s">
        <v>3372</v>
      </c>
      <c r="K1267">
        <v>2000</v>
      </c>
      <c r="L1267">
        <v>4059</v>
      </c>
      <c r="M1267">
        <v>209</v>
      </c>
      <c r="N1267">
        <v>16000</v>
      </c>
      <c r="O1267">
        <v>6.2</v>
      </c>
      <c r="P1267">
        <v>138</v>
      </c>
      <c r="Q1267">
        <v>107</v>
      </c>
      <c r="R1267">
        <v>42385520</v>
      </c>
      <c r="S1267">
        <v>30000000</v>
      </c>
      <c r="T1267">
        <f>Table1[[#This Row],[Gross Revenue]]-Table1[[#This Row],[Budget]]</f>
        <v>12385520</v>
      </c>
      <c r="U1267">
        <f>YEAR(Table1[[#This Row],[Release Date]])</f>
        <v>2005</v>
      </c>
    </row>
    <row r="1268" spans="1:21" x14ac:dyDescent="0.25">
      <c r="A1268" t="s">
        <v>4203</v>
      </c>
      <c r="B1268">
        <v>1</v>
      </c>
      <c r="C1268" s="8">
        <v>38708</v>
      </c>
      <c r="D1268" t="s">
        <v>28</v>
      </c>
      <c r="E1268" t="s">
        <v>50</v>
      </c>
      <c r="F1268" t="s">
        <v>19</v>
      </c>
      <c r="G1268" t="s">
        <v>20</v>
      </c>
      <c r="H1268" t="s">
        <v>27</v>
      </c>
      <c r="I1268" t="s">
        <v>4204</v>
      </c>
      <c r="J1268" t="s">
        <v>3372</v>
      </c>
      <c r="K1268">
        <v>569</v>
      </c>
      <c r="L1268">
        <v>714</v>
      </c>
      <c r="M1268">
        <v>209</v>
      </c>
      <c r="N1268">
        <v>62000</v>
      </c>
      <c r="O1268">
        <v>1.6</v>
      </c>
      <c r="P1268">
        <v>84</v>
      </c>
      <c r="Q1268">
        <v>115</v>
      </c>
      <c r="R1268">
        <v>73000942</v>
      </c>
      <c r="S1268">
        <v>13000000</v>
      </c>
      <c r="T1268">
        <f>Table1[[#This Row],[Gross Revenue]]-Table1[[#This Row],[Budget]]</f>
        <v>60000942</v>
      </c>
      <c r="U1268">
        <f>YEAR(Table1[[#This Row],[Release Date]])</f>
        <v>2005</v>
      </c>
    </row>
    <row r="1269" spans="1:21" x14ac:dyDescent="0.25">
      <c r="A1269" t="s">
        <v>4746</v>
      </c>
      <c r="B1269">
        <v>1</v>
      </c>
      <c r="C1269" s="8">
        <v>39027</v>
      </c>
      <c r="D1269" t="s">
        <v>28</v>
      </c>
      <c r="E1269" t="s">
        <v>32</v>
      </c>
      <c r="F1269" t="s">
        <v>19</v>
      </c>
      <c r="G1269" t="s">
        <v>20</v>
      </c>
      <c r="H1269" t="s">
        <v>43</v>
      </c>
      <c r="I1269" t="s">
        <v>2264</v>
      </c>
      <c r="J1269" t="s">
        <v>3372</v>
      </c>
      <c r="K1269">
        <v>17000</v>
      </c>
      <c r="L1269">
        <v>31958</v>
      </c>
      <c r="M1269">
        <v>209</v>
      </c>
      <c r="N1269">
        <v>42000</v>
      </c>
      <c r="O1269">
        <v>5.8</v>
      </c>
      <c r="P1269">
        <v>351</v>
      </c>
      <c r="Q1269">
        <v>122</v>
      </c>
      <c r="R1269">
        <v>122512052</v>
      </c>
      <c r="S1269">
        <v>130000000</v>
      </c>
      <c r="T1269">
        <f>Table1[[#This Row],[Gross Revenue]]-Table1[[#This Row],[Budget]]</f>
        <v>-7487948</v>
      </c>
      <c r="U1269">
        <f>YEAR(Table1[[#This Row],[Release Date]])</f>
        <v>2006</v>
      </c>
    </row>
    <row r="1270" spans="1:21" x14ac:dyDescent="0.25">
      <c r="A1270" t="s">
        <v>2956</v>
      </c>
      <c r="B1270">
        <v>1</v>
      </c>
      <c r="C1270" s="8">
        <v>37980</v>
      </c>
      <c r="D1270" t="s">
        <v>28</v>
      </c>
      <c r="E1270" t="s">
        <v>25</v>
      </c>
      <c r="F1270" t="s">
        <v>19</v>
      </c>
      <c r="G1270" t="s">
        <v>20</v>
      </c>
      <c r="H1270" t="s">
        <v>38</v>
      </c>
      <c r="I1270" t="s">
        <v>319</v>
      </c>
      <c r="J1270" t="s">
        <v>2957</v>
      </c>
      <c r="K1270">
        <v>21000</v>
      </c>
      <c r="L1270">
        <v>22577</v>
      </c>
      <c r="M1270">
        <v>20</v>
      </c>
      <c r="N1270">
        <v>0</v>
      </c>
      <c r="O1270">
        <v>7</v>
      </c>
      <c r="P1270">
        <v>146</v>
      </c>
      <c r="Q1270">
        <v>97</v>
      </c>
      <c r="R1270">
        <v>3950294</v>
      </c>
      <c r="S1270">
        <v>12000000</v>
      </c>
      <c r="T1270">
        <f>Table1[[#This Row],[Gross Revenue]]-Table1[[#This Row],[Budget]]</f>
        <v>-8049706</v>
      </c>
      <c r="U1270">
        <f>YEAR(Table1[[#This Row],[Release Date]])</f>
        <v>2003</v>
      </c>
    </row>
    <row r="1271" spans="1:21" x14ac:dyDescent="0.25">
      <c r="A1271" t="s">
        <v>907</v>
      </c>
      <c r="B1271">
        <v>1</v>
      </c>
      <c r="C1271" s="8">
        <v>36877</v>
      </c>
      <c r="D1271" t="s">
        <v>28</v>
      </c>
      <c r="E1271" t="s">
        <v>22</v>
      </c>
      <c r="F1271" t="s">
        <v>19</v>
      </c>
      <c r="G1271" t="s">
        <v>20</v>
      </c>
      <c r="H1271" t="s">
        <v>38</v>
      </c>
      <c r="I1271" t="s">
        <v>908</v>
      </c>
      <c r="J1271" t="s">
        <v>909</v>
      </c>
      <c r="K1271">
        <v>254</v>
      </c>
      <c r="L1271">
        <v>964</v>
      </c>
      <c r="M1271">
        <v>0</v>
      </c>
      <c r="N1271">
        <v>72</v>
      </c>
      <c r="O1271">
        <v>7</v>
      </c>
      <c r="P1271">
        <v>38</v>
      </c>
      <c r="Q1271">
        <v>106</v>
      </c>
      <c r="R1271">
        <v>1027119</v>
      </c>
      <c r="S1271">
        <v>225000</v>
      </c>
      <c r="T1271">
        <f>Table1[[#This Row],[Gross Revenue]]-Table1[[#This Row],[Budget]]</f>
        <v>802119</v>
      </c>
      <c r="U1271">
        <f>YEAR(Table1[[#This Row],[Release Date]])</f>
        <v>2000</v>
      </c>
    </row>
    <row r="1272" spans="1:21" x14ac:dyDescent="0.25">
      <c r="A1272" t="s">
        <v>5062</v>
      </c>
      <c r="B1272">
        <v>1</v>
      </c>
      <c r="C1272" s="8">
        <v>39232</v>
      </c>
      <c r="D1272" t="s">
        <v>28</v>
      </c>
      <c r="E1272" t="s">
        <v>31</v>
      </c>
      <c r="F1272" t="s">
        <v>19</v>
      </c>
      <c r="G1272" t="s">
        <v>20</v>
      </c>
      <c r="H1272" t="s">
        <v>38</v>
      </c>
      <c r="I1272" t="s">
        <v>5063</v>
      </c>
      <c r="J1272" t="s">
        <v>5064</v>
      </c>
      <c r="K1272">
        <v>374</v>
      </c>
      <c r="L1272">
        <v>1283</v>
      </c>
      <c r="M1272">
        <v>593</v>
      </c>
      <c r="N1272">
        <v>5000</v>
      </c>
      <c r="O1272">
        <v>6.6</v>
      </c>
      <c r="P1272">
        <v>129</v>
      </c>
      <c r="Q1272">
        <v>103</v>
      </c>
      <c r="R1272">
        <v>3093491</v>
      </c>
      <c r="S1272">
        <v>5000000</v>
      </c>
      <c r="T1272">
        <f>Table1[[#This Row],[Gross Revenue]]-Table1[[#This Row],[Budget]]</f>
        <v>-1906509</v>
      </c>
      <c r="U1272">
        <f>YEAR(Table1[[#This Row],[Release Date]])</f>
        <v>2007</v>
      </c>
    </row>
    <row r="1273" spans="1:21" x14ac:dyDescent="0.25">
      <c r="A1273" t="s">
        <v>863</v>
      </c>
      <c r="B1273">
        <v>1</v>
      </c>
      <c r="C1273" s="8">
        <v>36852</v>
      </c>
      <c r="D1273" t="s">
        <v>28</v>
      </c>
      <c r="E1273" t="s">
        <v>25</v>
      </c>
      <c r="F1273" t="s">
        <v>19</v>
      </c>
      <c r="G1273" t="s">
        <v>20</v>
      </c>
      <c r="H1273" t="s">
        <v>36</v>
      </c>
      <c r="I1273" t="s">
        <v>197</v>
      </c>
      <c r="J1273" t="s">
        <v>246</v>
      </c>
      <c r="K1273">
        <v>13000</v>
      </c>
      <c r="L1273">
        <v>16452</v>
      </c>
      <c r="M1273">
        <v>226</v>
      </c>
      <c r="N1273">
        <v>0</v>
      </c>
      <c r="O1273">
        <v>6.1</v>
      </c>
      <c r="P1273">
        <v>86</v>
      </c>
      <c r="Q1273">
        <v>104</v>
      </c>
      <c r="R1273">
        <v>69688384</v>
      </c>
      <c r="S1273">
        <v>60000000</v>
      </c>
      <c r="T1273">
        <f>Table1[[#This Row],[Gross Revenue]]-Table1[[#This Row],[Budget]]</f>
        <v>9688384</v>
      </c>
      <c r="U1273">
        <f>YEAR(Table1[[#This Row],[Release Date]])</f>
        <v>2000</v>
      </c>
    </row>
    <row r="1274" spans="1:21" x14ac:dyDescent="0.25">
      <c r="A1274" t="s">
        <v>2062</v>
      </c>
      <c r="B1274">
        <v>1</v>
      </c>
      <c r="C1274" s="8">
        <v>37499</v>
      </c>
      <c r="D1274" t="s">
        <v>28</v>
      </c>
      <c r="E1274" t="s">
        <v>32</v>
      </c>
      <c r="F1274" t="s">
        <v>19</v>
      </c>
      <c r="G1274" t="s">
        <v>20</v>
      </c>
      <c r="H1274" t="s">
        <v>36</v>
      </c>
      <c r="I1274" t="s">
        <v>126</v>
      </c>
      <c r="J1274" t="s">
        <v>246</v>
      </c>
      <c r="K1274">
        <v>12000</v>
      </c>
      <c r="L1274">
        <v>13679</v>
      </c>
      <c r="M1274">
        <v>226</v>
      </c>
      <c r="N1274">
        <v>0</v>
      </c>
      <c r="O1274">
        <v>6.9</v>
      </c>
      <c r="P1274">
        <v>193</v>
      </c>
      <c r="Q1274">
        <v>131</v>
      </c>
      <c r="R1274">
        <v>173005002</v>
      </c>
      <c r="S1274">
        <v>100000000</v>
      </c>
      <c r="T1274">
        <f>Table1[[#This Row],[Gross Revenue]]-Table1[[#This Row],[Budget]]</f>
        <v>73005002</v>
      </c>
      <c r="U1274">
        <f>YEAR(Table1[[#This Row],[Release Date]])</f>
        <v>2002</v>
      </c>
    </row>
    <row r="1275" spans="1:21" x14ac:dyDescent="0.25">
      <c r="A1275" t="s">
        <v>4054</v>
      </c>
      <c r="B1275">
        <v>1</v>
      </c>
      <c r="C1275" s="8">
        <v>38617</v>
      </c>
      <c r="D1275" t="s">
        <v>28</v>
      </c>
      <c r="E1275" t="s">
        <v>32</v>
      </c>
      <c r="F1275" t="s">
        <v>19</v>
      </c>
      <c r="G1275" t="s">
        <v>20</v>
      </c>
      <c r="H1275" t="s">
        <v>36</v>
      </c>
      <c r="I1275" t="s">
        <v>126</v>
      </c>
      <c r="J1275" t="s">
        <v>246</v>
      </c>
      <c r="K1275">
        <v>12000</v>
      </c>
      <c r="L1275">
        <v>13388</v>
      </c>
      <c r="M1275">
        <v>226</v>
      </c>
      <c r="N1275">
        <v>11000</v>
      </c>
      <c r="O1275">
        <v>6.1</v>
      </c>
      <c r="P1275">
        <v>235</v>
      </c>
      <c r="Q1275">
        <v>109</v>
      </c>
      <c r="R1275">
        <v>63143812</v>
      </c>
      <c r="S1275">
        <v>150000000</v>
      </c>
      <c r="T1275">
        <f>Table1[[#This Row],[Gross Revenue]]-Table1[[#This Row],[Budget]]</f>
        <v>-86856188</v>
      </c>
      <c r="U1275">
        <f>YEAR(Table1[[#This Row],[Release Date]])</f>
        <v>2005</v>
      </c>
    </row>
    <row r="1276" spans="1:21" x14ac:dyDescent="0.25">
      <c r="A1276" t="s">
        <v>4772</v>
      </c>
      <c r="B1276">
        <v>1</v>
      </c>
      <c r="C1276" s="8">
        <v>39047</v>
      </c>
      <c r="D1276" t="s">
        <v>28</v>
      </c>
      <c r="E1276" t="s">
        <v>25</v>
      </c>
      <c r="F1276" t="s">
        <v>19</v>
      </c>
      <c r="G1276" t="s">
        <v>20</v>
      </c>
      <c r="H1276" t="s">
        <v>43</v>
      </c>
      <c r="I1276" t="s">
        <v>58</v>
      </c>
      <c r="J1276" t="s">
        <v>246</v>
      </c>
      <c r="K1276">
        <v>22000</v>
      </c>
      <c r="L1276">
        <v>35694</v>
      </c>
      <c r="M1276">
        <v>226</v>
      </c>
      <c r="N1276">
        <v>27000</v>
      </c>
      <c r="O1276">
        <v>6.6</v>
      </c>
      <c r="P1276">
        <v>222</v>
      </c>
      <c r="Q1276">
        <v>105</v>
      </c>
      <c r="R1276">
        <v>63910583</v>
      </c>
      <c r="S1276">
        <v>28000000</v>
      </c>
      <c r="T1276">
        <f>Table1[[#This Row],[Gross Revenue]]-Table1[[#This Row],[Budget]]</f>
        <v>35910583</v>
      </c>
      <c r="U1276">
        <f>YEAR(Table1[[#This Row],[Release Date]])</f>
        <v>2006</v>
      </c>
    </row>
    <row r="1277" spans="1:21" x14ac:dyDescent="0.25">
      <c r="A1277" t="s">
        <v>1504</v>
      </c>
      <c r="B1277">
        <v>1</v>
      </c>
      <c r="C1277" s="8">
        <v>37194</v>
      </c>
      <c r="D1277" t="s">
        <v>28</v>
      </c>
      <c r="E1277" t="s">
        <v>25</v>
      </c>
      <c r="F1277" t="s">
        <v>19</v>
      </c>
      <c r="G1277" t="s">
        <v>20</v>
      </c>
      <c r="H1277" t="s">
        <v>38</v>
      </c>
      <c r="I1277" t="s">
        <v>1505</v>
      </c>
      <c r="J1277" t="s">
        <v>1506</v>
      </c>
      <c r="K1277">
        <v>835</v>
      </c>
      <c r="L1277">
        <v>2110</v>
      </c>
      <c r="M1277">
        <v>68</v>
      </c>
      <c r="N1277">
        <v>3000</v>
      </c>
      <c r="O1277">
        <v>6.8</v>
      </c>
      <c r="P1277">
        <v>92</v>
      </c>
      <c r="Q1277">
        <v>106</v>
      </c>
      <c r="R1277">
        <v>410241</v>
      </c>
      <c r="S1277">
        <v>2000000</v>
      </c>
      <c r="T1277">
        <f>Table1[[#This Row],[Gross Revenue]]-Table1[[#This Row],[Budget]]</f>
        <v>-1589759</v>
      </c>
      <c r="U1277">
        <f>YEAR(Table1[[#This Row],[Release Date]])</f>
        <v>2001</v>
      </c>
    </row>
    <row r="1278" spans="1:21" x14ac:dyDescent="0.25">
      <c r="A1278" t="s">
        <v>3660</v>
      </c>
      <c r="B1278">
        <v>1</v>
      </c>
      <c r="C1278" s="8">
        <v>38385</v>
      </c>
      <c r="D1278" t="s">
        <v>28</v>
      </c>
      <c r="E1278" t="s">
        <v>25</v>
      </c>
      <c r="F1278" t="s">
        <v>19</v>
      </c>
      <c r="G1278" t="s">
        <v>20</v>
      </c>
      <c r="H1278" t="s">
        <v>36</v>
      </c>
      <c r="I1278" t="s">
        <v>356</v>
      </c>
      <c r="J1278" t="s">
        <v>3661</v>
      </c>
      <c r="K1278">
        <v>24000</v>
      </c>
      <c r="L1278">
        <v>25792</v>
      </c>
      <c r="M1278">
        <v>3</v>
      </c>
      <c r="N1278">
        <v>0</v>
      </c>
      <c r="O1278">
        <v>5.6</v>
      </c>
      <c r="P1278">
        <v>121</v>
      </c>
      <c r="Q1278">
        <v>97</v>
      </c>
      <c r="R1278">
        <v>16699684</v>
      </c>
      <c r="S1278">
        <v>8000000</v>
      </c>
      <c r="T1278">
        <f>Table1[[#This Row],[Gross Revenue]]-Table1[[#This Row],[Budget]]</f>
        <v>8699684</v>
      </c>
      <c r="U1278">
        <f>YEAR(Table1[[#This Row],[Release Date]])</f>
        <v>2005</v>
      </c>
    </row>
    <row r="1279" spans="1:21" x14ac:dyDescent="0.25">
      <c r="A1279" t="s">
        <v>1804</v>
      </c>
      <c r="B1279">
        <v>1</v>
      </c>
      <c r="C1279" s="8">
        <v>37361</v>
      </c>
      <c r="D1279" t="s">
        <v>28</v>
      </c>
      <c r="E1279" t="s">
        <v>31</v>
      </c>
      <c r="F1279" t="s">
        <v>19</v>
      </c>
      <c r="G1279" t="s">
        <v>20</v>
      </c>
      <c r="H1279" t="s">
        <v>26</v>
      </c>
      <c r="I1279" t="s">
        <v>1805</v>
      </c>
      <c r="J1279" t="s">
        <v>1806</v>
      </c>
      <c r="K1279">
        <v>58</v>
      </c>
      <c r="L1279">
        <v>78</v>
      </c>
      <c r="M1279">
        <v>20</v>
      </c>
      <c r="N1279">
        <v>754</v>
      </c>
      <c r="O1279">
        <v>7.2</v>
      </c>
      <c r="P1279">
        <v>72</v>
      </c>
      <c r="Q1279">
        <v>88</v>
      </c>
      <c r="R1279">
        <v>592014</v>
      </c>
      <c r="S1279">
        <v>218</v>
      </c>
      <c r="T1279">
        <f>Table1[[#This Row],[Gross Revenue]]-Table1[[#This Row],[Budget]]</f>
        <v>591796</v>
      </c>
      <c r="U1279">
        <f>YEAR(Table1[[#This Row],[Release Date]])</f>
        <v>2002</v>
      </c>
    </row>
    <row r="1280" spans="1:21" x14ac:dyDescent="0.25">
      <c r="A1280" t="s">
        <v>2720</v>
      </c>
      <c r="B1280">
        <v>1</v>
      </c>
      <c r="C1280" s="8">
        <v>37849</v>
      </c>
      <c r="D1280" t="s">
        <v>28</v>
      </c>
      <c r="E1280" t="s">
        <v>25</v>
      </c>
      <c r="F1280" t="s">
        <v>19</v>
      </c>
      <c r="G1280" t="s">
        <v>704</v>
      </c>
      <c r="H1280" t="s">
        <v>38</v>
      </c>
      <c r="I1280" t="s">
        <v>2114</v>
      </c>
      <c r="J1280" t="s">
        <v>2721</v>
      </c>
      <c r="K1280">
        <v>7000</v>
      </c>
      <c r="L1280">
        <v>7227</v>
      </c>
      <c r="M1280">
        <v>36</v>
      </c>
      <c r="N1280">
        <v>15000</v>
      </c>
      <c r="O1280">
        <v>7.9</v>
      </c>
      <c r="P1280">
        <v>270</v>
      </c>
      <c r="Q1280">
        <v>101</v>
      </c>
      <c r="R1280">
        <v>59889948</v>
      </c>
      <c r="S1280">
        <v>8000000</v>
      </c>
      <c r="T1280">
        <f>Table1[[#This Row],[Gross Revenue]]-Table1[[#This Row],[Budget]]</f>
        <v>51889948</v>
      </c>
      <c r="U1280">
        <f>YEAR(Table1[[#This Row],[Release Date]])</f>
        <v>2003</v>
      </c>
    </row>
    <row r="1281" spans="1:21" x14ac:dyDescent="0.25">
      <c r="A1281" t="s">
        <v>2164</v>
      </c>
      <c r="B1281">
        <v>1</v>
      </c>
      <c r="C1281" s="8">
        <v>37552</v>
      </c>
      <c r="D1281" t="s">
        <v>28</v>
      </c>
      <c r="E1281" t="s">
        <v>22</v>
      </c>
      <c r="F1281" t="s">
        <v>19</v>
      </c>
      <c r="G1281" t="s">
        <v>20</v>
      </c>
      <c r="H1281" t="s">
        <v>38</v>
      </c>
      <c r="I1281" t="s">
        <v>155</v>
      </c>
      <c r="J1281" t="s">
        <v>223</v>
      </c>
      <c r="K1281">
        <v>18000</v>
      </c>
      <c r="L1281">
        <v>20056</v>
      </c>
      <c r="M1281">
        <v>438</v>
      </c>
      <c r="N1281">
        <v>0</v>
      </c>
      <c r="O1281">
        <v>6.6</v>
      </c>
      <c r="P1281">
        <v>209</v>
      </c>
      <c r="Q1281">
        <v>129</v>
      </c>
      <c r="R1281">
        <v>65948711</v>
      </c>
      <c r="S1281">
        <v>80000000</v>
      </c>
      <c r="T1281">
        <f>Table1[[#This Row],[Gross Revenue]]-Table1[[#This Row],[Budget]]</f>
        <v>-14051289</v>
      </c>
      <c r="U1281">
        <f>YEAR(Table1[[#This Row],[Release Date]])</f>
        <v>2002</v>
      </c>
    </row>
    <row r="1282" spans="1:21" x14ac:dyDescent="0.25">
      <c r="A1282" t="s">
        <v>1347</v>
      </c>
      <c r="B1282">
        <v>1</v>
      </c>
      <c r="C1282" s="8">
        <v>37105</v>
      </c>
      <c r="D1282" t="s">
        <v>28</v>
      </c>
      <c r="E1282" t="s">
        <v>32</v>
      </c>
      <c r="F1282" t="s">
        <v>19</v>
      </c>
      <c r="G1282" t="s">
        <v>20</v>
      </c>
      <c r="H1282" t="s">
        <v>36</v>
      </c>
      <c r="I1282" t="s">
        <v>128</v>
      </c>
      <c r="J1282" t="s">
        <v>384</v>
      </c>
      <c r="K1282">
        <v>2000</v>
      </c>
      <c r="L1282">
        <v>3917</v>
      </c>
      <c r="M1282">
        <v>906</v>
      </c>
      <c r="N1282">
        <v>874</v>
      </c>
      <c r="O1282">
        <v>5.2</v>
      </c>
      <c r="P1282">
        <v>69</v>
      </c>
      <c r="Q1282">
        <v>94</v>
      </c>
      <c r="R1282">
        <v>36985501</v>
      </c>
      <c r="S1282">
        <v>26000000</v>
      </c>
      <c r="T1282">
        <f>Table1[[#This Row],[Gross Revenue]]-Table1[[#This Row],[Budget]]</f>
        <v>10985501</v>
      </c>
      <c r="U1282">
        <f>YEAR(Table1[[#This Row],[Release Date]])</f>
        <v>2001</v>
      </c>
    </row>
    <row r="1283" spans="1:21" x14ac:dyDescent="0.25">
      <c r="A1283" t="s">
        <v>2188</v>
      </c>
      <c r="B1283">
        <v>1</v>
      </c>
      <c r="C1283" s="8">
        <v>37567</v>
      </c>
      <c r="D1283" t="s">
        <v>28</v>
      </c>
      <c r="E1283" t="s">
        <v>32</v>
      </c>
      <c r="F1283" t="s">
        <v>19</v>
      </c>
      <c r="G1283" t="s">
        <v>35</v>
      </c>
      <c r="H1283" t="s">
        <v>36</v>
      </c>
      <c r="I1283" t="s">
        <v>1876</v>
      </c>
      <c r="J1283" t="s">
        <v>384</v>
      </c>
      <c r="K1283">
        <v>956</v>
      </c>
      <c r="L1283">
        <v>2260</v>
      </c>
      <c r="M1283">
        <v>906</v>
      </c>
      <c r="N1283">
        <v>437</v>
      </c>
      <c r="O1283">
        <v>4.2</v>
      </c>
      <c r="P1283">
        <v>76</v>
      </c>
      <c r="Q1283">
        <v>95</v>
      </c>
      <c r="R1283">
        <v>6768055</v>
      </c>
      <c r="S1283">
        <v>57000000</v>
      </c>
      <c r="T1283">
        <f>Table1[[#This Row],[Gross Revenue]]-Table1[[#This Row],[Budget]]</f>
        <v>-50231945</v>
      </c>
      <c r="U1283">
        <f>YEAR(Table1[[#This Row],[Release Date]])</f>
        <v>2002</v>
      </c>
    </row>
    <row r="1284" spans="1:21" x14ac:dyDescent="0.25">
      <c r="A1284" t="s">
        <v>1929</v>
      </c>
      <c r="B1284">
        <v>1</v>
      </c>
      <c r="C1284" s="8">
        <v>37425</v>
      </c>
      <c r="D1284" t="s">
        <v>28</v>
      </c>
      <c r="E1284" t="s">
        <v>22</v>
      </c>
      <c r="F1284" t="s">
        <v>19</v>
      </c>
      <c r="G1284" t="s">
        <v>20</v>
      </c>
      <c r="H1284" t="s">
        <v>38</v>
      </c>
      <c r="I1284" t="s">
        <v>1930</v>
      </c>
      <c r="J1284" t="s">
        <v>1931</v>
      </c>
      <c r="K1284">
        <v>829</v>
      </c>
      <c r="L1284">
        <v>2295</v>
      </c>
      <c r="M1284">
        <v>143</v>
      </c>
      <c r="N1284">
        <v>0</v>
      </c>
      <c r="O1284">
        <v>6.1</v>
      </c>
      <c r="P1284">
        <v>167</v>
      </c>
      <c r="Q1284">
        <v>100</v>
      </c>
      <c r="R1284">
        <v>5005883</v>
      </c>
      <c r="S1284">
        <v>20000000</v>
      </c>
      <c r="T1284">
        <f>Table1[[#This Row],[Gross Revenue]]-Table1[[#This Row],[Budget]]</f>
        <v>-14994117</v>
      </c>
      <c r="U1284">
        <f>YEAR(Table1[[#This Row],[Release Date]])</f>
        <v>2002</v>
      </c>
    </row>
    <row r="1285" spans="1:21" x14ac:dyDescent="0.25">
      <c r="A1285" t="s">
        <v>2174</v>
      </c>
      <c r="B1285">
        <v>1</v>
      </c>
      <c r="C1285" s="8">
        <v>37559</v>
      </c>
      <c r="D1285" t="s">
        <v>28</v>
      </c>
      <c r="E1285" t="s">
        <v>32</v>
      </c>
      <c r="F1285" t="s">
        <v>19</v>
      </c>
      <c r="G1285" t="s">
        <v>20</v>
      </c>
      <c r="H1285" t="s">
        <v>38</v>
      </c>
      <c r="I1285" t="s">
        <v>1883</v>
      </c>
      <c r="J1285" t="s">
        <v>2175</v>
      </c>
      <c r="K1285">
        <v>669</v>
      </c>
      <c r="L1285">
        <v>2114</v>
      </c>
      <c r="M1285">
        <v>36</v>
      </c>
      <c r="N1285">
        <v>4000</v>
      </c>
      <c r="O1285">
        <v>6.5</v>
      </c>
      <c r="P1285">
        <v>192</v>
      </c>
      <c r="Q1285">
        <v>140</v>
      </c>
      <c r="R1285">
        <v>33682273</v>
      </c>
      <c r="S1285">
        <v>33000000</v>
      </c>
      <c r="T1285">
        <f>Table1[[#This Row],[Gross Revenue]]-Table1[[#This Row],[Budget]]</f>
        <v>682273</v>
      </c>
      <c r="U1285">
        <f>YEAR(Table1[[#This Row],[Release Date]])</f>
        <v>2002</v>
      </c>
    </row>
    <row r="1286" spans="1:21" x14ac:dyDescent="0.25">
      <c r="A1286" t="s">
        <v>1828</v>
      </c>
      <c r="B1286">
        <v>1</v>
      </c>
      <c r="C1286" s="8">
        <v>37372</v>
      </c>
      <c r="D1286" t="s">
        <v>17</v>
      </c>
      <c r="E1286" t="s">
        <v>25</v>
      </c>
      <c r="F1286" t="s">
        <v>19</v>
      </c>
      <c r="G1286" t="s">
        <v>20</v>
      </c>
      <c r="H1286" t="s">
        <v>38</v>
      </c>
      <c r="I1286" t="s">
        <v>605</v>
      </c>
      <c r="J1286" t="s">
        <v>1829</v>
      </c>
      <c r="K1286">
        <v>2000</v>
      </c>
      <c r="L1286">
        <v>6227</v>
      </c>
      <c r="M1286">
        <v>4</v>
      </c>
      <c r="N1286">
        <v>3000</v>
      </c>
      <c r="O1286">
        <v>6.2</v>
      </c>
      <c r="P1286">
        <v>35</v>
      </c>
      <c r="Q1286">
        <v>87</v>
      </c>
      <c r="R1286">
        <v>19539</v>
      </c>
      <c r="S1286">
        <v>1000000</v>
      </c>
      <c r="T1286">
        <f>Table1[[#This Row],[Gross Revenue]]-Table1[[#This Row],[Budget]]</f>
        <v>-980461</v>
      </c>
      <c r="U1286">
        <f>YEAR(Table1[[#This Row],[Release Date]])</f>
        <v>2002</v>
      </c>
    </row>
    <row r="1287" spans="1:21" x14ac:dyDescent="0.25">
      <c r="A1287" t="s">
        <v>3446</v>
      </c>
      <c r="B1287">
        <v>1</v>
      </c>
      <c r="C1287" s="8">
        <v>38264</v>
      </c>
      <c r="D1287" t="s">
        <v>28</v>
      </c>
      <c r="E1287" t="s">
        <v>25</v>
      </c>
      <c r="F1287" t="s">
        <v>19</v>
      </c>
      <c r="G1287" t="s">
        <v>20</v>
      </c>
      <c r="H1287" t="s">
        <v>38</v>
      </c>
      <c r="I1287" t="s">
        <v>2064</v>
      </c>
      <c r="J1287" t="s">
        <v>3447</v>
      </c>
      <c r="K1287">
        <v>976</v>
      </c>
      <c r="L1287">
        <v>2748</v>
      </c>
      <c r="M1287">
        <v>129</v>
      </c>
      <c r="N1287">
        <v>0</v>
      </c>
      <c r="O1287">
        <v>7</v>
      </c>
      <c r="P1287">
        <v>147</v>
      </c>
      <c r="Q1287">
        <v>99</v>
      </c>
      <c r="R1287">
        <v>2077046</v>
      </c>
      <c r="S1287">
        <v>6000000</v>
      </c>
      <c r="T1287">
        <f>Table1[[#This Row],[Gross Revenue]]-Table1[[#This Row],[Budget]]</f>
        <v>-3922954</v>
      </c>
      <c r="U1287">
        <f>YEAR(Table1[[#This Row],[Release Date]])</f>
        <v>2004</v>
      </c>
    </row>
    <row r="1288" spans="1:21" x14ac:dyDescent="0.25">
      <c r="A1288" t="s">
        <v>4103</v>
      </c>
      <c r="B1288">
        <v>1</v>
      </c>
      <c r="C1288" s="8">
        <v>38646</v>
      </c>
      <c r="D1288" t="s">
        <v>28</v>
      </c>
      <c r="E1288" t="s">
        <v>25</v>
      </c>
      <c r="F1288" t="s">
        <v>19</v>
      </c>
      <c r="G1288" t="s">
        <v>20</v>
      </c>
      <c r="H1288" t="s">
        <v>38</v>
      </c>
      <c r="I1288" t="s">
        <v>396</v>
      </c>
      <c r="J1288" t="s">
        <v>3447</v>
      </c>
      <c r="K1288">
        <v>23000</v>
      </c>
      <c r="L1288">
        <v>39807</v>
      </c>
      <c r="M1288">
        <v>129</v>
      </c>
      <c r="N1288">
        <v>40000</v>
      </c>
      <c r="O1288">
        <v>7.7</v>
      </c>
      <c r="P1288">
        <v>327</v>
      </c>
      <c r="Q1288">
        <v>100</v>
      </c>
      <c r="R1288">
        <v>34963967</v>
      </c>
      <c r="S1288">
        <v>8000000</v>
      </c>
      <c r="T1288">
        <f>Table1[[#This Row],[Gross Revenue]]-Table1[[#This Row],[Budget]]</f>
        <v>26963967</v>
      </c>
      <c r="U1288">
        <f>YEAR(Table1[[#This Row],[Release Date]])</f>
        <v>2005</v>
      </c>
    </row>
    <row r="1289" spans="1:21" x14ac:dyDescent="0.25">
      <c r="A1289" t="s">
        <v>4912</v>
      </c>
      <c r="B1289">
        <v>1</v>
      </c>
      <c r="C1289" s="8">
        <v>39136</v>
      </c>
      <c r="D1289" t="s">
        <v>28</v>
      </c>
      <c r="E1289" t="s">
        <v>25</v>
      </c>
      <c r="F1289" t="s">
        <v>19</v>
      </c>
      <c r="G1289" t="s">
        <v>20</v>
      </c>
      <c r="H1289" t="s">
        <v>43</v>
      </c>
      <c r="I1289" t="s">
        <v>4913</v>
      </c>
      <c r="J1289" t="s">
        <v>3447</v>
      </c>
      <c r="K1289">
        <v>303</v>
      </c>
      <c r="L1289">
        <v>337</v>
      </c>
      <c r="M1289">
        <v>129</v>
      </c>
      <c r="N1289">
        <v>81000</v>
      </c>
      <c r="O1289">
        <v>6.9</v>
      </c>
      <c r="P1289">
        <v>452</v>
      </c>
      <c r="Q1289">
        <v>98</v>
      </c>
      <c r="R1289">
        <v>66359959</v>
      </c>
      <c r="S1289">
        <v>35000000</v>
      </c>
      <c r="T1289">
        <f>Table1[[#This Row],[Gross Revenue]]-Table1[[#This Row],[Budget]]</f>
        <v>31359959</v>
      </c>
      <c r="U1289">
        <f>YEAR(Table1[[#This Row],[Release Date]])</f>
        <v>2007</v>
      </c>
    </row>
    <row r="1290" spans="1:21" x14ac:dyDescent="0.25">
      <c r="A1290" t="s">
        <v>1650</v>
      </c>
      <c r="B1290">
        <v>1</v>
      </c>
      <c r="C1290" s="8">
        <v>37280</v>
      </c>
      <c r="D1290" t="s">
        <v>28</v>
      </c>
      <c r="E1290" t="s">
        <v>37</v>
      </c>
      <c r="F1290" t="s">
        <v>19</v>
      </c>
      <c r="G1290" t="s">
        <v>20</v>
      </c>
      <c r="H1290" t="s">
        <v>43</v>
      </c>
      <c r="I1290" t="s">
        <v>1651</v>
      </c>
      <c r="J1290" t="s">
        <v>1652</v>
      </c>
      <c r="K1290">
        <v>1000</v>
      </c>
      <c r="L1290">
        <v>2212</v>
      </c>
      <c r="M1290">
        <v>474</v>
      </c>
      <c r="N1290">
        <v>2000</v>
      </c>
      <c r="O1290">
        <v>4.9000000000000004</v>
      </c>
      <c r="P1290">
        <v>140</v>
      </c>
      <c r="Q1290">
        <v>96</v>
      </c>
      <c r="R1290">
        <v>32131483</v>
      </c>
      <c r="S1290">
        <v>11000000</v>
      </c>
      <c r="T1290">
        <f>Table1[[#This Row],[Gross Revenue]]-Table1[[#This Row],[Budget]]</f>
        <v>21131483</v>
      </c>
      <c r="U1290">
        <f>YEAR(Table1[[#This Row],[Release Date]])</f>
        <v>2002</v>
      </c>
    </row>
    <row r="1291" spans="1:21" x14ac:dyDescent="0.25">
      <c r="A1291" t="s">
        <v>2873</v>
      </c>
      <c r="B1291">
        <v>1</v>
      </c>
      <c r="C1291" s="8">
        <v>37938</v>
      </c>
      <c r="D1291" t="s">
        <v>28</v>
      </c>
      <c r="E1291" t="s">
        <v>37</v>
      </c>
      <c r="F1291" t="s">
        <v>19</v>
      </c>
      <c r="G1291" t="s">
        <v>24</v>
      </c>
      <c r="H1291" t="s">
        <v>38</v>
      </c>
      <c r="I1291" t="s">
        <v>2874</v>
      </c>
      <c r="J1291" t="s">
        <v>1652</v>
      </c>
      <c r="K1291">
        <v>20000</v>
      </c>
      <c r="L1291">
        <v>26402</v>
      </c>
      <c r="M1291">
        <v>473</v>
      </c>
      <c r="N1291">
        <v>0</v>
      </c>
      <c r="O1291">
        <v>5.9</v>
      </c>
      <c r="P1291">
        <v>196</v>
      </c>
      <c r="Q1291">
        <v>83</v>
      </c>
      <c r="R1291">
        <v>39511038</v>
      </c>
      <c r="S1291">
        <v>16000000</v>
      </c>
      <c r="T1291">
        <f>Table1[[#This Row],[Gross Revenue]]-Table1[[#This Row],[Budget]]</f>
        <v>23511038</v>
      </c>
      <c r="U1291">
        <f>YEAR(Table1[[#This Row],[Release Date]])</f>
        <v>2003</v>
      </c>
    </row>
    <row r="1292" spans="1:21" x14ac:dyDescent="0.25">
      <c r="A1292" t="s">
        <v>4130</v>
      </c>
      <c r="B1292">
        <v>1</v>
      </c>
      <c r="C1292" s="8">
        <v>38660</v>
      </c>
      <c r="D1292" t="s">
        <v>28</v>
      </c>
      <c r="E1292" t="s">
        <v>32</v>
      </c>
      <c r="F1292" t="s">
        <v>19</v>
      </c>
      <c r="G1292" t="s">
        <v>20</v>
      </c>
      <c r="H1292" t="s">
        <v>43</v>
      </c>
      <c r="I1292" t="s">
        <v>1098</v>
      </c>
      <c r="J1292" t="s">
        <v>1652</v>
      </c>
      <c r="K1292">
        <v>833</v>
      </c>
      <c r="L1292">
        <v>4001</v>
      </c>
      <c r="M1292">
        <v>473</v>
      </c>
      <c r="N1292">
        <v>25000</v>
      </c>
      <c r="O1292">
        <v>5.8</v>
      </c>
      <c r="P1292">
        <v>355</v>
      </c>
      <c r="Q1292">
        <v>116</v>
      </c>
      <c r="R1292">
        <v>83552429</v>
      </c>
      <c r="S1292">
        <v>70000000</v>
      </c>
      <c r="T1292">
        <f>Table1[[#This Row],[Gross Revenue]]-Table1[[#This Row],[Budget]]</f>
        <v>13552429</v>
      </c>
      <c r="U1292">
        <f>YEAR(Table1[[#This Row],[Release Date]])</f>
        <v>2005</v>
      </c>
    </row>
    <row r="1293" spans="1:21" x14ac:dyDescent="0.25">
      <c r="A1293" t="s">
        <v>4651</v>
      </c>
      <c r="B1293">
        <v>1</v>
      </c>
      <c r="C1293" s="8">
        <v>38973</v>
      </c>
      <c r="D1293" t="s">
        <v>28</v>
      </c>
      <c r="E1293" t="s">
        <v>32</v>
      </c>
      <c r="F1293" t="s">
        <v>19</v>
      </c>
      <c r="G1293" t="s">
        <v>20</v>
      </c>
      <c r="H1293" t="s">
        <v>43</v>
      </c>
      <c r="I1293" t="s">
        <v>124</v>
      </c>
      <c r="J1293" t="s">
        <v>1652</v>
      </c>
      <c r="K1293">
        <v>14000</v>
      </c>
      <c r="L1293">
        <v>16184</v>
      </c>
      <c r="M1293">
        <v>473</v>
      </c>
      <c r="N1293">
        <v>19000</v>
      </c>
      <c r="O1293">
        <v>5.8</v>
      </c>
      <c r="P1293">
        <v>310</v>
      </c>
      <c r="Q1293">
        <v>99</v>
      </c>
      <c r="R1293">
        <v>83640426</v>
      </c>
      <c r="S1293">
        <v>150000000</v>
      </c>
      <c r="T1293">
        <f>Table1[[#This Row],[Gross Revenue]]-Table1[[#This Row],[Budget]]</f>
        <v>-66359574</v>
      </c>
      <c r="U1293">
        <f>YEAR(Table1[[#This Row],[Release Date]])</f>
        <v>2006</v>
      </c>
    </row>
    <row r="1294" spans="1:21" x14ac:dyDescent="0.25">
      <c r="A1294" t="s">
        <v>5087</v>
      </c>
      <c r="B1294">
        <v>1</v>
      </c>
      <c r="C1294" s="8">
        <v>39246</v>
      </c>
      <c r="D1294" t="s">
        <v>28</v>
      </c>
      <c r="E1294" t="s">
        <v>32</v>
      </c>
      <c r="F1294" t="s">
        <v>19</v>
      </c>
      <c r="G1294" t="s">
        <v>20</v>
      </c>
      <c r="H1294" t="s">
        <v>43</v>
      </c>
      <c r="I1294" t="s">
        <v>1098</v>
      </c>
      <c r="J1294" t="s">
        <v>1652</v>
      </c>
      <c r="K1294">
        <v>833</v>
      </c>
      <c r="L1294">
        <v>2690</v>
      </c>
      <c r="M1294">
        <v>473</v>
      </c>
      <c r="N1294">
        <v>62000</v>
      </c>
      <c r="O1294">
        <v>5.9</v>
      </c>
      <c r="P1294">
        <v>348</v>
      </c>
      <c r="Q1294">
        <v>101</v>
      </c>
      <c r="R1294">
        <v>190871240</v>
      </c>
      <c r="S1294">
        <v>125000000</v>
      </c>
      <c r="T1294">
        <f>Table1[[#This Row],[Gross Revenue]]-Table1[[#This Row],[Budget]]</f>
        <v>65871240</v>
      </c>
      <c r="U1294">
        <f>YEAR(Table1[[#This Row],[Release Date]])</f>
        <v>2007</v>
      </c>
    </row>
    <row r="1295" spans="1:21" x14ac:dyDescent="0.25">
      <c r="A1295" t="s">
        <v>890</v>
      </c>
      <c r="B1295">
        <v>1</v>
      </c>
      <c r="C1295" s="8">
        <v>36867</v>
      </c>
      <c r="D1295" t="s">
        <v>28</v>
      </c>
      <c r="E1295" t="s">
        <v>25</v>
      </c>
      <c r="F1295" t="s">
        <v>19</v>
      </c>
      <c r="G1295" t="s">
        <v>20</v>
      </c>
      <c r="H1295" t="s">
        <v>38</v>
      </c>
      <c r="I1295" t="s">
        <v>197</v>
      </c>
      <c r="J1295" t="s">
        <v>238</v>
      </c>
      <c r="K1295">
        <v>13000</v>
      </c>
      <c r="L1295">
        <v>17582</v>
      </c>
      <c r="M1295">
        <v>36</v>
      </c>
      <c r="N1295">
        <v>0</v>
      </c>
      <c r="O1295">
        <v>6.7</v>
      </c>
      <c r="P1295">
        <v>129</v>
      </c>
      <c r="Q1295">
        <v>98</v>
      </c>
      <c r="R1295">
        <v>57262492</v>
      </c>
      <c r="S1295">
        <v>24000000</v>
      </c>
      <c r="T1295">
        <f>Table1[[#This Row],[Gross Revenue]]-Table1[[#This Row],[Budget]]</f>
        <v>33262492</v>
      </c>
      <c r="U1295">
        <f>YEAR(Table1[[#This Row],[Release Date]])</f>
        <v>2000</v>
      </c>
    </row>
    <row r="1296" spans="1:21" x14ac:dyDescent="0.25">
      <c r="A1296" t="s">
        <v>4087</v>
      </c>
      <c r="B1296">
        <v>1</v>
      </c>
      <c r="C1296" s="8">
        <v>38638</v>
      </c>
      <c r="D1296" t="s">
        <v>28</v>
      </c>
      <c r="E1296" t="s">
        <v>32</v>
      </c>
      <c r="F1296" t="s">
        <v>19</v>
      </c>
      <c r="G1296" t="s">
        <v>35</v>
      </c>
      <c r="H1296" t="s">
        <v>43</v>
      </c>
      <c r="I1296" t="s">
        <v>4088</v>
      </c>
      <c r="J1296" t="s">
        <v>238</v>
      </c>
      <c r="K1296">
        <v>10000</v>
      </c>
      <c r="L1296">
        <v>11770</v>
      </c>
      <c r="M1296">
        <v>36</v>
      </c>
      <c r="N1296">
        <v>0</v>
      </c>
      <c r="O1296">
        <v>6.9</v>
      </c>
      <c r="P1296">
        <v>68</v>
      </c>
      <c r="Q1296">
        <v>98</v>
      </c>
      <c r="R1296">
        <v>117190</v>
      </c>
      <c r="S1296">
        <v>8000000</v>
      </c>
      <c r="T1296">
        <f>Table1[[#This Row],[Gross Revenue]]-Table1[[#This Row],[Budget]]</f>
        <v>-7882810</v>
      </c>
      <c r="U1296">
        <f>YEAR(Table1[[#This Row],[Release Date]])</f>
        <v>2005</v>
      </c>
    </row>
    <row r="1297" spans="1:21" x14ac:dyDescent="0.25">
      <c r="A1297" t="s">
        <v>902</v>
      </c>
      <c r="B1297">
        <v>1</v>
      </c>
      <c r="C1297" s="8">
        <v>36874</v>
      </c>
      <c r="D1297" t="s">
        <v>28</v>
      </c>
      <c r="E1297" t="s">
        <v>32</v>
      </c>
      <c r="F1297" t="s">
        <v>19</v>
      </c>
      <c r="G1297" t="s">
        <v>48</v>
      </c>
      <c r="H1297" t="s">
        <v>43</v>
      </c>
      <c r="I1297" t="s">
        <v>373</v>
      </c>
      <c r="J1297" t="s">
        <v>420</v>
      </c>
      <c r="K1297">
        <v>11000</v>
      </c>
      <c r="L1297">
        <v>14931</v>
      </c>
      <c r="M1297">
        <v>84</v>
      </c>
      <c r="N1297">
        <v>0</v>
      </c>
      <c r="O1297">
        <v>6.6</v>
      </c>
      <c r="P1297">
        <v>178</v>
      </c>
      <c r="Q1297">
        <v>116</v>
      </c>
      <c r="R1297">
        <v>77086030</v>
      </c>
      <c r="S1297">
        <v>62000000</v>
      </c>
      <c r="T1297">
        <f>Table1[[#This Row],[Gross Revenue]]-Table1[[#This Row],[Budget]]</f>
        <v>15086030</v>
      </c>
      <c r="U1297">
        <f>YEAR(Table1[[#This Row],[Release Date]])</f>
        <v>2000</v>
      </c>
    </row>
    <row r="1298" spans="1:21" x14ac:dyDescent="0.25">
      <c r="A1298" t="s">
        <v>1808</v>
      </c>
      <c r="B1298">
        <v>1</v>
      </c>
      <c r="C1298" s="8">
        <v>37363</v>
      </c>
      <c r="D1298" t="s">
        <v>28</v>
      </c>
      <c r="E1298" t="s">
        <v>32</v>
      </c>
      <c r="F1298" t="s">
        <v>19</v>
      </c>
      <c r="G1298" t="s">
        <v>20</v>
      </c>
      <c r="H1298" t="s">
        <v>38</v>
      </c>
      <c r="I1298" t="s">
        <v>528</v>
      </c>
      <c r="J1298" t="s">
        <v>420</v>
      </c>
      <c r="K1298">
        <v>648</v>
      </c>
      <c r="L1298">
        <v>1769</v>
      </c>
      <c r="M1298">
        <v>84</v>
      </c>
      <c r="N1298">
        <v>0</v>
      </c>
      <c r="O1298">
        <v>6.4</v>
      </c>
      <c r="P1298">
        <v>280</v>
      </c>
      <c r="Q1298">
        <v>109</v>
      </c>
      <c r="R1298">
        <v>150350192</v>
      </c>
      <c r="S1298">
        <v>200000000</v>
      </c>
      <c r="T1298">
        <f>Table1[[#This Row],[Gross Revenue]]-Table1[[#This Row],[Budget]]</f>
        <v>-49649808</v>
      </c>
      <c r="U1298">
        <f>YEAR(Table1[[#This Row],[Release Date]])</f>
        <v>2002</v>
      </c>
    </row>
    <row r="1299" spans="1:21" x14ac:dyDescent="0.25">
      <c r="A1299" t="s">
        <v>3712</v>
      </c>
      <c r="B1299">
        <v>1</v>
      </c>
      <c r="C1299" s="8">
        <v>38414</v>
      </c>
      <c r="D1299" t="s">
        <v>28</v>
      </c>
      <c r="E1299" t="s">
        <v>32</v>
      </c>
      <c r="F1299" t="s">
        <v>19</v>
      </c>
      <c r="G1299" t="s">
        <v>20</v>
      </c>
      <c r="H1299" t="s">
        <v>43</v>
      </c>
      <c r="I1299" t="s">
        <v>197</v>
      </c>
      <c r="J1299" t="s">
        <v>420</v>
      </c>
      <c r="K1299">
        <v>13000</v>
      </c>
      <c r="L1299">
        <v>18132</v>
      </c>
      <c r="M1299">
        <v>84</v>
      </c>
      <c r="N1299">
        <v>0</v>
      </c>
      <c r="O1299">
        <v>6.3</v>
      </c>
      <c r="P1299">
        <v>258</v>
      </c>
      <c r="Q1299">
        <v>89</v>
      </c>
      <c r="R1299">
        <v>38542418</v>
      </c>
      <c r="S1299">
        <v>80000000</v>
      </c>
      <c r="T1299">
        <f>Table1[[#This Row],[Gross Revenue]]-Table1[[#This Row],[Budget]]</f>
        <v>-41457582</v>
      </c>
      <c r="U1299">
        <f>YEAR(Table1[[#This Row],[Release Date]])</f>
        <v>2005</v>
      </c>
    </row>
    <row r="1300" spans="1:21" x14ac:dyDescent="0.25">
      <c r="A1300" t="s">
        <v>4831</v>
      </c>
      <c r="B1300">
        <v>1</v>
      </c>
      <c r="C1300" s="8">
        <v>39089</v>
      </c>
      <c r="D1300" t="s">
        <v>28</v>
      </c>
      <c r="E1300" t="s">
        <v>30</v>
      </c>
      <c r="F1300" t="s">
        <v>19</v>
      </c>
      <c r="G1300" t="s">
        <v>35</v>
      </c>
      <c r="H1300" t="s">
        <v>36</v>
      </c>
      <c r="I1300" t="s">
        <v>612</v>
      </c>
      <c r="J1300" t="s">
        <v>4832</v>
      </c>
      <c r="K1300">
        <v>2000</v>
      </c>
      <c r="L1300">
        <v>2450</v>
      </c>
      <c r="M1300">
        <v>3</v>
      </c>
      <c r="N1300">
        <v>0</v>
      </c>
      <c r="O1300">
        <v>5.4</v>
      </c>
      <c r="P1300">
        <v>28</v>
      </c>
      <c r="Q1300">
        <v>100</v>
      </c>
      <c r="R1300">
        <v>4756</v>
      </c>
      <c r="S1300">
        <v>25000000</v>
      </c>
      <c r="T1300">
        <f>Table1[[#This Row],[Gross Revenue]]-Table1[[#This Row],[Budget]]</f>
        <v>-24995244</v>
      </c>
      <c r="U1300">
        <f>YEAR(Table1[[#This Row],[Release Date]])</f>
        <v>2007</v>
      </c>
    </row>
    <row r="1301" spans="1:21" x14ac:dyDescent="0.25">
      <c r="A1301" t="s">
        <v>4883</v>
      </c>
      <c r="B1301">
        <v>1</v>
      </c>
      <c r="C1301" s="8">
        <v>39120</v>
      </c>
      <c r="D1301" t="s">
        <v>28</v>
      </c>
      <c r="E1301" t="s">
        <v>31</v>
      </c>
      <c r="F1301" t="s">
        <v>19</v>
      </c>
      <c r="G1301" t="s">
        <v>91</v>
      </c>
      <c r="H1301" t="s">
        <v>38</v>
      </c>
      <c r="I1301" t="s">
        <v>4362</v>
      </c>
      <c r="J1301" t="s">
        <v>4884</v>
      </c>
      <c r="K1301">
        <v>25000</v>
      </c>
      <c r="L1301">
        <v>39463</v>
      </c>
      <c r="M1301">
        <v>6</v>
      </c>
      <c r="N1301">
        <v>18000</v>
      </c>
      <c r="O1301">
        <v>7.1</v>
      </c>
      <c r="P1301">
        <v>186</v>
      </c>
      <c r="Q1301">
        <v>116</v>
      </c>
      <c r="R1301">
        <v>4435083</v>
      </c>
      <c r="S1301">
        <v>18000000</v>
      </c>
      <c r="T1301">
        <f>Table1[[#This Row],[Gross Revenue]]-Table1[[#This Row],[Budget]]</f>
        <v>-13564917</v>
      </c>
      <c r="U1301">
        <f>YEAR(Table1[[#This Row],[Release Date]])</f>
        <v>2007</v>
      </c>
    </row>
    <row r="1302" spans="1:21" x14ac:dyDescent="0.25">
      <c r="A1302" t="s">
        <v>2847</v>
      </c>
      <c r="B1302">
        <v>1</v>
      </c>
      <c r="C1302" s="8">
        <v>37923</v>
      </c>
      <c r="D1302" t="s">
        <v>28</v>
      </c>
      <c r="E1302" t="s">
        <v>25</v>
      </c>
      <c r="F1302" t="s">
        <v>1748</v>
      </c>
      <c r="G1302" t="s">
        <v>1749</v>
      </c>
      <c r="H1302" t="s">
        <v>38</v>
      </c>
      <c r="I1302" t="s">
        <v>2848</v>
      </c>
      <c r="J1302" t="s">
        <v>2849</v>
      </c>
      <c r="K1302">
        <v>629</v>
      </c>
      <c r="L1302">
        <v>1173</v>
      </c>
      <c r="M1302">
        <v>584</v>
      </c>
      <c r="N1302">
        <v>7000</v>
      </c>
      <c r="O1302">
        <v>7</v>
      </c>
      <c r="P1302">
        <v>363</v>
      </c>
      <c r="Q1302">
        <v>110</v>
      </c>
      <c r="R1302">
        <v>2201412</v>
      </c>
      <c r="S1302">
        <v>12215500000</v>
      </c>
      <c r="T1302">
        <f>Table1[[#This Row],[Gross Revenue]]-Table1[[#This Row],[Budget]]</f>
        <v>-12213298588</v>
      </c>
      <c r="U1302">
        <f>YEAR(Table1[[#This Row],[Release Date]])</f>
        <v>2003</v>
      </c>
    </row>
    <row r="1303" spans="1:21" x14ac:dyDescent="0.25">
      <c r="A1303" t="s">
        <v>4827</v>
      </c>
      <c r="B1303">
        <v>1</v>
      </c>
      <c r="C1303" s="8">
        <v>39085</v>
      </c>
      <c r="D1303" t="s">
        <v>28</v>
      </c>
      <c r="E1303" t="s">
        <v>32</v>
      </c>
      <c r="F1303" t="s">
        <v>19</v>
      </c>
      <c r="G1303" t="s">
        <v>1749</v>
      </c>
      <c r="H1303" t="s">
        <v>38</v>
      </c>
      <c r="I1303" t="s">
        <v>1117</v>
      </c>
      <c r="J1303" t="s">
        <v>2849</v>
      </c>
      <c r="K1303">
        <v>11000</v>
      </c>
      <c r="L1303">
        <v>12286</v>
      </c>
      <c r="M1303">
        <v>584</v>
      </c>
      <c r="N1303">
        <v>58000</v>
      </c>
      <c r="O1303">
        <v>7</v>
      </c>
      <c r="P1303">
        <v>488</v>
      </c>
      <c r="Q1303">
        <v>126</v>
      </c>
      <c r="R1303">
        <v>4563029</v>
      </c>
      <c r="S1303">
        <v>39200000</v>
      </c>
      <c r="T1303">
        <f>Table1[[#This Row],[Gross Revenue]]-Table1[[#This Row],[Budget]]</f>
        <v>-34636971</v>
      </c>
      <c r="U1303">
        <f>YEAR(Table1[[#This Row],[Release Date]])</f>
        <v>2007</v>
      </c>
    </row>
    <row r="1304" spans="1:21" x14ac:dyDescent="0.25">
      <c r="A1304" t="s">
        <v>3684</v>
      </c>
      <c r="B1304">
        <v>1</v>
      </c>
      <c r="C1304" s="8">
        <v>38398</v>
      </c>
      <c r="D1304" t="s">
        <v>28</v>
      </c>
      <c r="E1304" t="s">
        <v>30</v>
      </c>
      <c r="F1304" t="s">
        <v>19</v>
      </c>
      <c r="G1304" t="s">
        <v>515</v>
      </c>
      <c r="H1304" t="s">
        <v>36</v>
      </c>
      <c r="I1304" t="s">
        <v>1226</v>
      </c>
      <c r="J1304" t="s">
        <v>3685</v>
      </c>
      <c r="K1304">
        <v>12000</v>
      </c>
      <c r="L1304">
        <v>22668</v>
      </c>
      <c r="M1304">
        <v>2</v>
      </c>
      <c r="N1304">
        <v>0</v>
      </c>
      <c r="O1304">
        <v>6.1</v>
      </c>
      <c r="P1304">
        <v>156</v>
      </c>
      <c r="Q1304">
        <v>91</v>
      </c>
      <c r="R1304">
        <v>42194060</v>
      </c>
      <c r="S1304">
        <v>70000000</v>
      </c>
      <c r="T1304">
        <f>Table1[[#This Row],[Gross Revenue]]-Table1[[#This Row],[Budget]]</f>
        <v>-27805940</v>
      </c>
      <c r="U1304">
        <f>YEAR(Table1[[#This Row],[Release Date]])</f>
        <v>2005</v>
      </c>
    </row>
    <row r="1305" spans="1:21" x14ac:dyDescent="0.25">
      <c r="A1305" t="s">
        <v>5094</v>
      </c>
      <c r="B1305">
        <v>1</v>
      </c>
      <c r="C1305" s="8">
        <v>39250</v>
      </c>
      <c r="D1305" t="s">
        <v>28</v>
      </c>
      <c r="E1305" t="s">
        <v>30</v>
      </c>
      <c r="F1305" t="s">
        <v>19</v>
      </c>
      <c r="G1305" t="s">
        <v>20</v>
      </c>
      <c r="H1305" t="s">
        <v>36</v>
      </c>
      <c r="I1305" t="s">
        <v>2264</v>
      </c>
      <c r="J1305" t="s">
        <v>5095</v>
      </c>
      <c r="K1305">
        <v>17000</v>
      </c>
      <c r="L1305">
        <v>19513</v>
      </c>
      <c r="M1305">
        <v>34</v>
      </c>
      <c r="N1305">
        <v>18000</v>
      </c>
      <c r="O1305">
        <v>7.3</v>
      </c>
      <c r="P1305">
        <v>156</v>
      </c>
      <c r="Q1305">
        <v>95</v>
      </c>
      <c r="R1305">
        <v>50150619</v>
      </c>
      <c r="S1305">
        <v>50000000</v>
      </c>
      <c r="T1305">
        <f>Table1[[#This Row],[Gross Revenue]]-Table1[[#This Row],[Budget]]</f>
        <v>150619</v>
      </c>
      <c r="U1305">
        <f>YEAR(Table1[[#This Row],[Release Date]])</f>
        <v>2007</v>
      </c>
    </row>
    <row r="1306" spans="1:21" x14ac:dyDescent="0.25">
      <c r="A1306" t="s">
        <v>4707</v>
      </c>
      <c r="B1306">
        <v>1</v>
      </c>
      <c r="C1306" s="8">
        <v>39006</v>
      </c>
      <c r="D1306" t="s">
        <v>28</v>
      </c>
      <c r="E1306" t="s">
        <v>22</v>
      </c>
      <c r="F1306" t="s">
        <v>23</v>
      </c>
      <c r="G1306" t="s">
        <v>494</v>
      </c>
      <c r="H1306" t="s">
        <v>43</v>
      </c>
      <c r="I1306" t="s">
        <v>4708</v>
      </c>
      <c r="J1306" t="s">
        <v>4709</v>
      </c>
      <c r="K1306">
        <v>623</v>
      </c>
      <c r="L1306">
        <v>824</v>
      </c>
      <c r="M1306">
        <v>45</v>
      </c>
      <c r="N1306">
        <v>0</v>
      </c>
      <c r="O1306">
        <v>7.7</v>
      </c>
      <c r="P1306">
        <v>26</v>
      </c>
      <c r="Q1306">
        <v>120</v>
      </c>
      <c r="R1306">
        <v>100412</v>
      </c>
      <c r="S1306">
        <v>4000000</v>
      </c>
      <c r="T1306">
        <f>Table1[[#This Row],[Gross Revenue]]-Table1[[#This Row],[Budget]]</f>
        <v>-3899588</v>
      </c>
      <c r="U1306">
        <f>YEAR(Table1[[#This Row],[Release Date]])</f>
        <v>2006</v>
      </c>
    </row>
    <row r="1307" spans="1:21" x14ac:dyDescent="0.25">
      <c r="A1307" t="s">
        <v>3934</v>
      </c>
      <c r="B1307">
        <v>1</v>
      </c>
      <c r="C1307" s="8">
        <v>38544</v>
      </c>
      <c r="D1307" t="s">
        <v>28</v>
      </c>
      <c r="E1307" t="s">
        <v>32</v>
      </c>
      <c r="F1307" t="s">
        <v>19</v>
      </c>
      <c r="G1307" t="s">
        <v>20</v>
      </c>
      <c r="H1307" t="s">
        <v>38</v>
      </c>
      <c r="I1307" t="s">
        <v>3935</v>
      </c>
      <c r="J1307" t="s">
        <v>3936</v>
      </c>
      <c r="K1307">
        <v>1000</v>
      </c>
      <c r="L1307">
        <v>2618</v>
      </c>
      <c r="M1307">
        <v>434</v>
      </c>
      <c r="N1307">
        <v>0</v>
      </c>
      <c r="O1307">
        <v>5.5</v>
      </c>
      <c r="P1307">
        <v>163</v>
      </c>
      <c r="Q1307">
        <v>95</v>
      </c>
      <c r="R1307">
        <v>8460995</v>
      </c>
      <c r="S1307">
        <v>10000000</v>
      </c>
      <c r="T1307">
        <f>Table1[[#This Row],[Gross Revenue]]-Table1[[#This Row],[Budget]]</f>
        <v>-1539005</v>
      </c>
      <c r="U1307">
        <f>YEAR(Table1[[#This Row],[Release Date]])</f>
        <v>2005</v>
      </c>
    </row>
    <row r="1308" spans="1:21" x14ac:dyDescent="0.25">
      <c r="A1308" t="s">
        <v>752</v>
      </c>
      <c r="B1308">
        <v>1</v>
      </c>
      <c r="C1308" s="8">
        <v>36795</v>
      </c>
      <c r="D1308" t="s">
        <v>28</v>
      </c>
      <c r="E1308" t="s">
        <v>25</v>
      </c>
      <c r="F1308" t="s">
        <v>19</v>
      </c>
      <c r="G1308" t="s">
        <v>20</v>
      </c>
      <c r="H1308" t="s">
        <v>38</v>
      </c>
      <c r="I1308" t="s">
        <v>753</v>
      </c>
      <c r="J1308" t="s">
        <v>754</v>
      </c>
      <c r="K1308">
        <v>844</v>
      </c>
      <c r="L1308">
        <v>2289</v>
      </c>
      <c r="M1308">
        <v>0</v>
      </c>
      <c r="N1308">
        <v>24</v>
      </c>
      <c r="O1308">
        <v>3.6</v>
      </c>
      <c r="P1308">
        <v>13</v>
      </c>
      <c r="Q1308">
        <v>100</v>
      </c>
      <c r="R1308">
        <v>428535</v>
      </c>
      <c r="S1308">
        <v>1000000</v>
      </c>
      <c r="T1308">
        <f>Table1[[#This Row],[Gross Revenue]]-Table1[[#This Row],[Budget]]</f>
        <v>-571465</v>
      </c>
      <c r="U1308">
        <f>YEAR(Table1[[#This Row],[Release Date]])</f>
        <v>2000</v>
      </c>
    </row>
    <row r="1309" spans="1:21" x14ac:dyDescent="0.25">
      <c r="A1309" t="s">
        <v>2975</v>
      </c>
      <c r="B1309">
        <v>1</v>
      </c>
      <c r="C1309" s="8">
        <v>37991</v>
      </c>
      <c r="D1309" t="s">
        <v>28</v>
      </c>
      <c r="E1309" t="s">
        <v>32</v>
      </c>
      <c r="F1309" t="s">
        <v>476</v>
      </c>
      <c r="G1309" t="s">
        <v>133</v>
      </c>
      <c r="H1309" t="s">
        <v>38</v>
      </c>
      <c r="I1309" t="s">
        <v>2976</v>
      </c>
      <c r="J1309" t="s">
        <v>2977</v>
      </c>
      <c r="K1309">
        <v>585</v>
      </c>
      <c r="L1309">
        <v>666</v>
      </c>
      <c r="M1309">
        <v>294</v>
      </c>
      <c r="N1309">
        <v>11000</v>
      </c>
      <c r="O1309">
        <v>8.1</v>
      </c>
      <c r="P1309">
        <v>142</v>
      </c>
      <c r="Q1309">
        <v>115</v>
      </c>
      <c r="R1309">
        <v>8060</v>
      </c>
      <c r="S1309">
        <v>4000000</v>
      </c>
      <c r="T1309">
        <f>Table1[[#This Row],[Gross Revenue]]-Table1[[#This Row],[Budget]]</f>
        <v>-3991940</v>
      </c>
      <c r="U1309">
        <f>YEAR(Table1[[#This Row],[Release Date]])</f>
        <v>2004</v>
      </c>
    </row>
    <row r="1310" spans="1:21" x14ac:dyDescent="0.25">
      <c r="A1310" t="s">
        <v>5061</v>
      </c>
      <c r="B1310">
        <v>1</v>
      </c>
      <c r="C1310" s="8">
        <v>39231</v>
      </c>
      <c r="D1310" t="s">
        <v>28</v>
      </c>
      <c r="E1310" t="s">
        <v>32</v>
      </c>
      <c r="F1310" t="s">
        <v>19</v>
      </c>
      <c r="G1310" t="s">
        <v>20</v>
      </c>
      <c r="H1310" t="s">
        <v>43</v>
      </c>
      <c r="I1310" t="s">
        <v>258</v>
      </c>
      <c r="J1310" t="s">
        <v>2977</v>
      </c>
      <c r="K1310">
        <v>10000</v>
      </c>
      <c r="L1310">
        <v>14161</v>
      </c>
      <c r="M1310">
        <v>294</v>
      </c>
      <c r="N1310">
        <v>60000</v>
      </c>
      <c r="O1310">
        <v>6.2</v>
      </c>
      <c r="P1310">
        <v>492</v>
      </c>
      <c r="Q1310">
        <v>117</v>
      </c>
      <c r="R1310">
        <v>58607007</v>
      </c>
      <c r="S1310">
        <v>100000000</v>
      </c>
      <c r="T1310">
        <f>Table1[[#This Row],[Gross Revenue]]-Table1[[#This Row],[Budget]]</f>
        <v>-41392993</v>
      </c>
      <c r="U1310">
        <f>YEAR(Table1[[#This Row],[Release Date]])</f>
        <v>2007</v>
      </c>
    </row>
    <row r="1311" spans="1:21" x14ac:dyDescent="0.25">
      <c r="A1311" t="s">
        <v>4278</v>
      </c>
      <c r="B1311">
        <v>1</v>
      </c>
      <c r="C1311" s="8">
        <v>38752</v>
      </c>
      <c r="D1311" t="s">
        <v>28</v>
      </c>
      <c r="E1311" t="s">
        <v>50</v>
      </c>
      <c r="F1311" t="s">
        <v>19</v>
      </c>
      <c r="G1311" t="s">
        <v>20</v>
      </c>
      <c r="H1311" t="s">
        <v>26</v>
      </c>
      <c r="I1311" t="s">
        <v>4279</v>
      </c>
      <c r="J1311" t="s">
        <v>4280</v>
      </c>
      <c r="K1311">
        <v>399</v>
      </c>
      <c r="L1311">
        <v>660</v>
      </c>
      <c r="M1311">
        <v>0</v>
      </c>
      <c r="N1311">
        <v>287</v>
      </c>
      <c r="O1311">
        <v>6.8</v>
      </c>
      <c r="P1311">
        <v>29</v>
      </c>
      <c r="Q1311">
        <v>93</v>
      </c>
      <c r="R1311">
        <v>906666</v>
      </c>
      <c r="S1311">
        <v>500000</v>
      </c>
      <c r="T1311">
        <f>Table1[[#This Row],[Gross Revenue]]-Table1[[#This Row],[Budget]]</f>
        <v>406666</v>
      </c>
      <c r="U1311">
        <f>YEAR(Table1[[#This Row],[Release Date]])</f>
        <v>2006</v>
      </c>
    </row>
    <row r="1312" spans="1:21" x14ac:dyDescent="0.25">
      <c r="A1312" t="s">
        <v>4727</v>
      </c>
      <c r="B1312">
        <v>1</v>
      </c>
      <c r="C1312" s="8">
        <v>39016</v>
      </c>
      <c r="D1312" t="s">
        <v>28</v>
      </c>
      <c r="E1312" t="s">
        <v>25</v>
      </c>
      <c r="F1312" t="s">
        <v>19</v>
      </c>
      <c r="G1312" t="s">
        <v>20</v>
      </c>
      <c r="H1312" t="s">
        <v>38</v>
      </c>
      <c r="I1312" t="s">
        <v>396</v>
      </c>
      <c r="J1312" t="s">
        <v>396</v>
      </c>
      <c r="K1312">
        <v>23000</v>
      </c>
      <c r="L1312">
        <v>44265</v>
      </c>
      <c r="M1312">
        <v>23000</v>
      </c>
      <c r="N1312">
        <v>33000</v>
      </c>
      <c r="O1312">
        <v>6.6</v>
      </c>
      <c r="P1312">
        <v>364</v>
      </c>
      <c r="Q1312">
        <v>90</v>
      </c>
      <c r="R1312">
        <v>24475193</v>
      </c>
      <c r="S1312">
        <v>3000000</v>
      </c>
      <c r="T1312">
        <f>Table1[[#This Row],[Gross Revenue]]-Table1[[#This Row],[Budget]]</f>
        <v>21475193</v>
      </c>
      <c r="U1312">
        <f>YEAR(Table1[[#This Row],[Release Date]])</f>
        <v>2006</v>
      </c>
    </row>
    <row r="1313" spans="1:21" x14ac:dyDescent="0.25">
      <c r="A1313" t="s">
        <v>2189</v>
      </c>
      <c r="B1313">
        <v>1</v>
      </c>
      <c r="C1313" s="8">
        <v>37568</v>
      </c>
      <c r="D1313" t="s">
        <v>28</v>
      </c>
      <c r="E1313" t="s">
        <v>32</v>
      </c>
      <c r="F1313" t="s">
        <v>19</v>
      </c>
      <c r="G1313" t="s">
        <v>20</v>
      </c>
      <c r="H1313" t="s">
        <v>43</v>
      </c>
      <c r="I1313" t="s">
        <v>2190</v>
      </c>
      <c r="J1313" t="s">
        <v>2191</v>
      </c>
      <c r="K1313">
        <v>1000</v>
      </c>
      <c r="L1313">
        <v>5039</v>
      </c>
      <c r="M1313">
        <v>33</v>
      </c>
      <c r="N1313">
        <v>0</v>
      </c>
      <c r="O1313">
        <v>4</v>
      </c>
      <c r="P1313">
        <v>86</v>
      </c>
      <c r="Q1313">
        <v>84</v>
      </c>
      <c r="R1313">
        <v>21176322</v>
      </c>
      <c r="S1313">
        <v>40000000</v>
      </c>
      <c r="T1313">
        <f>Table1[[#This Row],[Gross Revenue]]-Table1[[#This Row],[Budget]]</f>
        <v>-18823678</v>
      </c>
      <c r="U1313">
        <f>YEAR(Table1[[#This Row],[Release Date]])</f>
        <v>2002</v>
      </c>
    </row>
    <row r="1314" spans="1:21" x14ac:dyDescent="0.25">
      <c r="A1314" t="s">
        <v>4076</v>
      </c>
      <c r="B1314">
        <v>1</v>
      </c>
      <c r="C1314" s="8">
        <v>38630</v>
      </c>
      <c r="D1314" t="s">
        <v>28</v>
      </c>
      <c r="E1314" t="s">
        <v>32</v>
      </c>
      <c r="F1314" t="s">
        <v>19</v>
      </c>
      <c r="G1314" t="s">
        <v>20</v>
      </c>
      <c r="H1314" t="s">
        <v>36</v>
      </c>
      <c r="I1314" t="s">
        <v>83</v>
      </c>
      <c r="J1314" t="s">
        <v>4077</v>
      </c>
      <c r="K1314">
        <v>12000</v>
      </c>
      <c r="L1314">
        <v>25550</v>
      </c>
      <c r="M1314">
        <v>364</v>
      </c>
      <c r="N1314">
        <v>30000</v>
      </c>
      <c r="O1314">
        <v>6.8</v>
      </c>
      <c r="P1314">
        <v>469</v>
      </c>
      <c r="Q1314">
        <v>125</v>
      </c>
      <c r="R1314">
        <v>172051787</v>
      </c>
      <c r="S1314">
        <v>170000000</v>
      </c>
      <c r="T1314">
        <f>Table1[[#This Row],[Gross Revenue]]-Table1[[#This Row],[Budget]]</f>
        <v>2051787</v>
      </c>
      <c r="U1314">
        <f>YEAR(Table1[[#This Row],[Release Date]])</f>
        <v>2005</v>
      </c>
    </row>
    <row r="1315" spans="1:21" x14ac:dyDescent="0.25">
      <c r="A1315" t="s">
        <v>4788</v>
      </c>
      <c r="B1315">
        <v>1</v>
      </c>
      <c r="C1315" s="8">
        <v>39059</v>
      </c>
      <c r="D1315" t="s">
        <v>28</v>
      </c>
      <c r="E1315" t="s">
        <v>32</v>
      </c>
      <c r="F1315" t="s">
        <v>19</v>
      </c>
      <c r="G1315" t="s">
        <v>20</v>
      </c>
      <c r="H1315" t="s">
        <v>43</v>
      </c>
      <c r="I1315" t="s">
        <v>185</v>
      </c>
      <c r="J1315" t="s">
        <v>4077</v>
      </c>
      <c r="K1315">
        <v>11000</v>
      </c>
      <c r="L1315">
        <v>22004</v>
      </c>
      <c r="M1315">
        <v>364</v>
      </c>
      <c r="N1315">
        <v>71000</v>
      </c>
      <c r="O1315">
        <v>7</v>
      </c>
      <c r="P1315">
        <v>539</v>
      </c>
      <c r="Q1315">
        <v>124</v>
      </c>
      <c r="R1315">
        <v>89021735</v>
      </c>
      <c r="S1315">
        <v>120000000</v>
      </c>
      <c r="T1315">
        <f>Table1[[#This Row],[Gross Revenue]]-Table1[[#This Row],[Budget]]</f>
        <v>-30978265</v>
      </c>
      <c r="U1315">
        <f>YEAR(Table1[[#This Row],[Release Date]])</f>
        <v>2006</v>
      </c>
    </row>
    <row r="1316" spans="1:21" x14ac:dyDescent="0.25">
      <c r="A1316" t="s">
        <v>5102</v>
      </c>
      <c r="B1316">
        <v>1</v>
      </c>
      <c r="C1316" s="8">
        <v>39254</v>
      </c>
      <c r="D1316" t="s">
        <v>28</v>
      </c>
      <c r="E1316" t="s">
        <v>22</v>
      </c>
      <c r="F1316" t="s">
        <v>19</v>
      </c>
      <c r="G1316" t="s">
        <v>20</v>
      </c>
      <c r="H1316" t="s">
        <v>43</v>
      </c>
      <c r="I1316" t="s">
        <v>4311</v>
      </c>
      <c r="J1316" t="s">
        <v>5103</v>
      </c>
      <c r="K1316">
        <v>8000</v>
      </c>
      <c r="L1316">
        <v>10565</v>
      </c>
      <c r="M1316">
        <v>131</v>
      </c>
      <c r="N1316">
        <v>93000</v>
      </c>
      <c r="O1316">
        <v>7.8</v>
      </c>
      <c r="P1316">
        <v>326</v>
      </c>
      <c r="Q1316">
        <v>133</v>
      </c>
      <c r="R1316">
        <v>124868837</v>
      </c>
      <c r="S1316">
        <v>12000000</v>
      </c>
      <c r="T1316">
        <f>Table1[[#This Row],[Gross Revenue]]-Table1[[#This Row],[Budget]]</f>
        <v>112868837</v>
      </c>
      <c r="U1316">
        <f>YEAR(Table1[[#This Row],[Release Date]])</f>
        <v>2007</v>
      </c>
    </row>
    <row r="1317" spans="1:21" x14ac:dyDescent="0.25">
      <c r="A1317" t="s">
        <v>2941</v>
      </c>
      <c r="B1317">
        <v>1</v>
      </c>
      <c r="C1317" s="8">
        <v>37974</v>
      </c>
      <c r="D1317" t="s">
        <v>28</v>
      </c>
      <c r="E1317" t="s">
        <v>25</v>
      </c>
      <c r="F1317" t="s">
        <v>19</v>
      </c>
      <c r="G1317" t="s">
        <v>20</v>
      </c>
      <c r="H1317" t="s">
        <v>43</v>
      </c>
      <c r="I1317" t="s">
        <v>416</v>
      </c>
      <c r="J1317" t="s">
        <v>2942</v>
      </c>
      <c r="K1317">
        <v>8000</v>
      </c>
      <c r="L1317">
        <v>13232</v>
      </c>
      <c r="M1317">
        <v>8</v>
      </c>
      <c r="N1317">
        <v>0</v>
      </c>
      <c r="O1317">
        <v>6.3</v>
      </c>
      <c r="P1317">
        <v>191</v>
      </c>
      <c r="Q1317">
        <v>93</v>
      </c>
      <c r="R1317">
        <v>118153533</v>
      </c>
      <c r="S1317">
        <v>61000000</v>
      </c>
      <c r="T1317">
        <f>Table1[[#This Row],[Gross Revenue]]-Table1[[#This Row],[Budget]]</f>
        <v>57153533</v>
      </c>
      <c r="U1317">
        <f>YEAR(Table1[[#This Row],[Release Date]])</f>
        <v>2003</v>
      </c>
    </row>
    <row r="1318" spans="1:21" x14ac:dyDescent="0.25">
      <c r="A1318" t="s">
        <v>4056</v>
      </c>
      <c r="B1318">
        <v>1</v>
      </c>
      <c r="C1318" s="8">
        <v>38619</v>
      </c>
      <c r="D1318" t="s">
        <v>28</v>
      </c>
      <c r="E1318" t="s">
        <v>25</v>
      </c>
      <c r="F1318" t="s">
        <v>19</v>
      </c>
      <c r="G1318" t="s">
        <v>20</v>
      </c>
      <c r="H1318" t="s">
        <v>43</v>
      </c>
      <c r="I1318" t="s">
        <v>4057</v>
      </c>
      <c r="J1318" t="s">
        <v>2942</v>
      </c>
      <c r="K1318">
        <v>544</v>
      </c>
      <c r="L1318">
        <v>1292</v>
      </c>
      <c r="M1318">
        <v>8</v>
      </c>
      <c r="N1318">
        <v>0</v>
      </c>
      <c r="O1318">
        <v>6.1</v>
      </c>
      <c r="P1318">
        <v>181</v>
      </c>
      <c r="Q1318">
        <v>101</v>
      </c>
      <c r="R1318">
        <v>27758465</v>
      </c>
      <c r="S1318">
        <v>19000000</v>
      </c>
      <c r="T1318">
        <f>Table1[[#This Row],[Gross Revenue]]-Table1[[#This Row],[Budget]]</f>
        <v>8758465</v>
      </c>
      <c r="U1318">
        <f>YEAR(Table1[[#This Row],[Release Date]])</f>
        <v>2005</v>
      </c>
    </row>
    <row r="1319" spans="1:21" x14ac:dyDescent="0.25">
      <c r="A1319" t="s">
        <v>4456</v>
      </c>
      <c r="B1319">
        <v>1</v>
      </c>
      <c r="C1319" s="8">
        <v>38858</v>
      </c>
      <c r="D1319" t="s">
        <v>28</v>
      </c>
      <c r="E1319" t="s">
        <v>30</v>
      </c>
      <c r="F1319" t="s">
        <v>19</v>
      </c>
      <c r="G1319" t="s">
        <v>20</v>
      </c>
      <c r="H1319" t="s">
        <v>43</v>
      </c>
      <c r="I1319" t="s">
        <v>4457</v>
      </c>
      <c r="J1319" t="s">
        <v>4458</v>
      </c>
      <c r="K1319">
        <v>962</v>
      </c>
      <c r="L1319">
        <v>3715</v>
      </c>
      <c r="M1319">
        <v>90</v>
      </c>
      <c r="N1319">
        <v>0</v>
      </c>
      <c r="O1319">
        <v>5.4</v>
      </c>
      <c r="P1319">
        <v>77</v>
      </c>
      <c r="Q1319">
        <v>86</v>
      </c>
      <c r="R1319">
        <v>9402410</v>
      </c>
      <c r="S1319">
        <v>14000000</v>
      </c>
      <c r="T1319">
        <f>Table1[[#This Row],[Gross Revenue]]-Table1[[#This Row],[Budget]]</f>
        <v>-4597590</v>
      </c>
      <c r="U1319">
        <f>YEAR(Table1[[#This Row],[Release Date]])</f>
        <v>2006</v>
      </c>
    </row>
    <row r="1320" spans="1:21" x14ac:dyDescent="0.25">
      <c r="A1320" t="s">
        <v>4420</v>
      </c>
      <c r="B1320">
        <v>1</v>
      </c>
      <c r="C1320" s="8">
        <v>38839</v>
      </c>
      <c r="D1320" t="s">
        <v>28</v>
      </c>
      <c r="E1320" t="s">
        <v>22</v>
      </c>
      <c r="F1320" t="s">
        <v>19</v>
      </c>
      <c r="G1320" t="s">
        <v>20</v>
      </c>
      <c r="H1320" t="s">
        <v>43</v>
      </c>
      <c r="I1320" t="s">
        <v>3579</v>
      </c>
      <c r="J1320" t="s">
        <v>4421</v>
      </c>
      <c r="K1320">
        <v>963</v>
      </c>
      <c r="L1320">
        <v>2054</v>
      </c>
      <c r="M1320">
        <v>128</v>
      </c>
      <c r="N1320">
        <v>32000</v>
      </c>
      <c r="O1320">
        <v>7.1</v>
      </c>
      <c r="P1320">
        <v>414</v>
      </c>
      <c r="Q1320">
        <v>89</v>
      </c>
      <c r="R1320">
        <v>64572496</v>
      </c>
      <c r="S1320">
        <v>12000000</v>
      </c>
      <c r="T1320">
        <f>Table1[[#This Row],[Gross Revenue]]-Table1[[#This Row],[Budget]]</f>
        <v>52572496</v>
      </c>
      <c r="U1320">
        <f>YEAR(Table1[[#This Row],[Release Date]])</f>
        <v>2006</v>
      </c>
    </row>
    <row r="1321" spans="1:21" x14ac:dyDescent="0.25">
      <c r="A1321" t="s">
        <v>5212</v>
      </c>
      <c r="B1321">
        <v>1</v>
      </c>
      <c r="C1321" s="8">
        <v>39323</v>
      </c>
      <c r="D1321" t="s">
        <v>28</v>
      </c>
      <c r="E1321" t="s">
        <v>32</v>
      </c>
      <c r="F1321" t="s">
        <v>19</v>
      </c>
      <c r="G1321" t="s">
        <v>20</v>
      </c>
      <c r="H1321" t="s">
        <v>43</v>
      </c>
      <c r="I1321" t="s">
        <v>1127</v>
      </c>
      <c r="J1321" t="s">
        <v>4421</v>
      </c>
      <c r="K1321">
        <v>596</v>
      </c>
      <c r="L1321">
        <v>1261</v>
      </c>
      <c r="M1321">
        <v>128</v>
      </c>
      <c r="N1321">
        <v>41000</v>
      </c>
      <c r="O1321">
        <v>4.3</v>
      </c>
      <c r="P1321">
        <v>369</v>
      </c>
      <c r="Q1321">
        <v>100</v>
      </c>
      <c r="R1321">
        <v>56114221</v>
      </c>
      <c r="S1321">
        <v>120000000</v>
      </c>
      <c r="T1321">
        <f>Table1[[#This Row],[Gross Revenue]]-Table1[[#This Row],[Budget]]</f>
        <v>-63885779</v>
      </c>
      <c r="U1321">
        <f>YEAR(Table1[[#This Row],[Release Date]])</f>
        <v>2007</v>
      </c>
    </row>
    <row r="1322" spans="1:21" x14ac:dyDescent="0.25">
      <c r="A1322" t="s">
        <v>2041</v>
      </c>
      <c r="B1322">
        <v>1</v>
      </c>
      <c r="C1322" s="8">
        <v>37488</v>
      </c>
      <c r="D1322" t="s">
        <v>28</v>
      </c>
      <c r="E1322" t="s">
        <v>18</v>
      </c>
      <c r="F1322" t="s">
        <v>230</v>
      </c>
      <c r="G1322" t="s">
        <v>2042</v>
      </c>
      <c r="H1322" t="s">
        <v>38</v>
      </c>
      <c r="I1322" t="s">
        <v>2043</v>
      </c>
      <c r="J1322" t="s">
        <v>2044</v>
      </c>
      <c r="K1322">
        <v>280</v>
      </c>
      <c r="L1322">
        <v>308</v>
      </c>
      <c r="M1322">
        <v>13</v>
      </c>
      <c r="N1322">
        <v>0</v>
      </c>
      <c r="O1322">
        <v>7.5</v>
      </c>
      <c r="P1322">
        <v>155</v>
      </c>
      <c r="Q1322">
        <v>101</v>
      </c>
      <c r="R1322">
        <v>6517198</v>
      </c>
      <c r="S1322">
        <v>3000000</v>
      </c>
      <c r="T1322">
        <f>Table1[[#This Row],[Gross Revenue]]-Table1[[#This Row],[Budget]]</f>
        <v>3517198</v>
      </c>
      <c r="U1322">
        <f>YEAR(Table1[[#This Row],[Release Date]])</f>
        <v>2002</v>
      </c>
    </row>
    <row r="1323" spans="1:21" x14ac:dyDescent="0.25">
      <c r="A1323" t="s">
        <v>3383</v>
      </c>
      <c r="B1323">
        <v>1</v>
      </c>
      <c r="C1323" s="8">
        <v>38226</v>
      </c>
      <c r="D1323" t="s">
        <v>28</v>
      </c>
      <c r="E1323" t="s">
        <v>25</v>
      </c>
      <c r="F1323" t="s">
        <v>19</v>
      </c>
      <c r="G1323" t="s">
        <v>20</v>
      </c>
      <c r="H1323" t="s">
        <v>43</v>
      </c>
      <c r="I1323" t="s">
        <v>2894</v>
      </c>
      <c r="J1323" t="s">
        <v>3384</v>
      </c>
      <c r="K1323">
        <v>1000</v>
      </c>
      <c r="L1323">
        <v>6212</v>
      </c>
      <c r="M1323">
        <v>0</v>
      </c>
      <c r="N1323">
        <v>1000</v>
      </c>
      <c r="O1323">
        <v>6.1</v>
      </c>
      <c r="P1323">
        <v>131</v>
      </c>
      <c r="Q1323">
        <v>120</v>
      </c>
      <c r="R1323">
        <v>16284360</v>
      </c>
      <c r="S1323">
        <v>21000000</v>
      </c>
      <c r="T1323">
        <f>Table1[[#This Row],[Gross Revenue]]-Table1[[#This Row],[Budget]]</f>
        <v>-4715640</v>
      </c>
      <c r="U1323">
        <f>YEAR(Table1[[#This Row],[Release Date]])</f>
        <v>2004</v>
      </c>
    </row>
    <row r="1324" spans="1:21" x14ac:dyDescent="0.25">
      <c r="A1324" t="s">
        <v>4563</v>
      </c>
      <c r="B1324">
        <v>1</v>
      </c>
      <c r="C1324" s="8">
        <v>38924</v>
      </c>
      <c r="D1324" t="s">
        <v>28</v>
      </c>
      <c r="E1324" t="s">
        <v>31</v>
      </c>
      <c r="F1324" t="s">
        <v>4341</v>
      </c>
      <c r="G1324" t="s">
        <v>35</v>
      </c>
      <c r="H1324" t="s">
        <v>21</v>
      </c>
      <c r="I1324" t="s">
        <v>4564</v>
      </c>
      <c r="J1324" t="s">
        <v>4565</v>
      </c>
      <c r="K1324">
        <v>3</v>
      </c>
      <c r="L1324">
        <v>6</v>
      </c>
      <c r="M1324">
        <v>50</v>
      </c>
      <c r="N1324">
        <v>20000</v>
      </c>
      <c r="O1324">
        <v>8.1999999999999993</v>
      </c>
      <c r="P1324">
        <v>248</v>
      </c>
      <c r="Q1324">
        <v>96</v>
      </c>
      <c r="R1324">
        <v>484221</v>
      </c>
      <c r="S1324">
        <v>1000000</v>
      </c>
      <c r="T1324">
        <f>Table1[[#This Row],[Gross Revenue]]-Table1[[#This Row],[Budget]]</f>
        <v>-515779</v>
      </c>
      <c r="U1324">
        <f>YEAR(Table1[[#This Row],[Release Date]])</f>
        <v>2006</v>
      </c>
    </row>
    <row r="1325" spans="1:21" x14ac:dyDescent="0.25">
      <c r="A1325" t="s">
        <v>3472</v>
      </c>
      <c r="B1325">
        <v>1</v>
      </c>
      <c r="C1325" s="8">
        <v>38282</v>
      </c>
      <c r="D1325" t="s">
        <v>28</v>
      </c>
      <c r="E1325" t="s">
        <v>32</v>
      </c>
      <c r="F1325" t="s">
        <v>19</v>
      </c>
      <c r="G1325" t="s">
        <v>20</v>
      </c>
      <c r="H1325" t="s">
        <v>38</v>
      </c>
      <c r="I1325" t="s">
        <v>3473</v>
      </c>
      <c r="J1325" t="s">
        <v>3474</v>
      </c>
      <c r="K1325">
        <v>603</v>
      </c>
      <c r="L1325">
        <v>988</v>
      </c>
      <c r="M1325">
        <v>0</v>
      </c>
      <c r="N1325">
        <v>883</v>
      </c>
      <c r="O1325">
        <v>5.7</v>
      </c>
      <c r="P1325">
        <v>79</v>
      </c>
      <c r="Q1325">
        <v>107</v>
      </c>
      <c r="R1325">
        <v>578527</v>
      </c>
      <c r="S1325">
        <v>10000000</v>
      </c>
      <c r="T1325">
        <f>Table1[[#This Row],[Gross Revenue]]-Table1[[#This Row],[Budget]]</f>
        <v>-9421473</v>
      </c>
      <c r="U1325">
        <f>YEAR(Table1[[#This Row],[Release Date]])</f>
        <v>2004</v>
      </c>
    </row>
    <row r="1326" spans="1:21" x14ac:dyDescent="0.25">
      <c r="A1326" t="s">
        <v>3245</v>
      </c>
      <c r="B1326">
        <v>1</v>
      </c>
      <c r="C1326" s="8">
        <v>38149</v>
      </c>
      <c r="D1326" t="s">
        <v>28</v>
      </c>
      <c r="E1326" t="s">
        <v>50</v>
      </c>
      <c r="F1326" t="s">
        <v>19</v>
      </c>
      <c r="G1326" t="s">
        <v>20</v>
      </c>
      <c r="H1326" t="s">
        <v>21</v>
      </c>
      <c r="I1326" t="s">
        <v>3246</v>
      </c>
      <c r="J1326" t="s">
        <v>3247</v>
      </c>
      <c r="K1326">
        <v>860</v>
      </c>
      <c r="L1326">
        <v>1252</v>
      </c>
      <c r="M1326">
        <v>9</v>
      </c>
      <c r="N1326">
        <v>588</v>
      </c>
      <c r="O1326">
        <v>7.6</v>
      </c>
      <c r="P1326">
        <v>14</v>
      </c>
      <c r="Q1326">
        <v>112</v>
      </c>
      <c r="R1326">
        <v>173783</v>
      </c>
      <c r="S1326">
        <v>2500000</v>
      </c>
      <c r="T1326">
        <f>Table1[[#This Row],[Gross Revenue]]-Table1[[#This Row],[Budget]]</f>
        <v>-2326217</v>
      </c>
      <c r="U1326">
        <f>YEAR(Table1[[#This Row],[Release Date]])</f>
        <v>2004</v>
      </c>
    </row>
    <row r="1327" spans="1:21" x14ac:dyDescent="0.25">
      <c r="A1327" t="s">
        <v>2425</v>
      </c>
      <c r="B1327">
        <v>1</v>
      </c>
      <c r="C1327" s="8">
        <v>37690</v>
      </c>
      <c r="D1327" t="s">
        <v>28</v>
      </c>
      <c r="E1327" t="s">
        <v>32</v>
      </c>
      <c r="F1327" t="s">
        <v>19</v>
      </c>
      <c r="G1327" t="s">
        <v>20</v>
      </c>
      <c r="H1327" t="s">
        <v>43</v>
      </c>
      <c r="I1327" t="s">
        <v>84</v>
      </c>
      <c r="J1327" t="s">
        <v>2426</v>
      </c>
      <c r="K1327">
        <v>2000</v>
      </c>
      <c r="L1327">
        <v>2853</v>
      </c>
      <c r="M1327">
        <v>0</v>
      </c>
      <c r="N1327">
        <v>14000</v>
      </c>
      <c r="O1327">
        <v>8</v>
      </c>
      <c r="P1327">
        <v>276</v>
      </c>
      <c r="Q1327">
        <v>119</v>
      </c>
      <c r="R1327">
        <v>25335935</v>
      </c>
      <c r="S1327">
        <v>40000000</v>
      </c>
      <c r="T1327">
        <f>Table1[[#This Row],[Gross Revenue]]-Table1[[#This Row],[Budget]]</f>
        <v>-14664065</v>
      </c>
      <c r="U1327">
        <f>YEAR(Table1[[#This Row],[Release Date]])</f>
        <v>2003</v>
      </c>
    </row>
    <row r="1328" spans="1:21" x14ac:dyDescent="0.25">
      <c r="A1328" t="s">
        <v>4570</v>
      </c>
      <c r="B1328">
        <v>1</v>
      </c>
      <c r="C1328" s="8">
        <v>38927</v>
      </c>
      <c r="D1328" t="s">
        <v>28</v>
      </c>
      <c r="E1328" t="s">
        <v>32</v>
      </c>
      <c r="F1328" t="s">
        <v>19</v>
      </c>
      <c r="G1328" t="s">
        <v>20</v>
      </c>
      <c r="H1328" t="s">
        <v>43</v>
      </c>
      <c r="I1328" t="s">
        <v>3503</v>
      </c>
      <c r="J1328" t="s">
        <v>2426</v>
      </c>
      <c r="K1328">
        <v>26000</v>
      </c>
      <c r="L1328">
        <v>87697</v>
      </c>
      <c r="M1328">
        <v>0</v>
      </c>
      <c r="N1328">
        <v>123000</v>
      </c>
      <c r="O1328">
        <v>8.1</v>
      </c>
      <c r="P1328">
        <v>703</v>
      </c>
      <c r="Q1328">
        <v>173</v>
      </c>
      <c r="R1328">
        <v>623279547</v>
      </c>
      <c r="S1328">
        <v>220000000</v>
      </c>
      <c r="T1328">
        <f>Table1[[#This Row],[Gross Revenue]]-Table1[[#This Row],[Budget]]</f>
        <v>403279547</v>
      </c>
      <c r="U1328">
        <f>YEAR(Table1[[#This Row],[Release Date]])</f>
        <v>2006</v>
      </c>
    </row>
    <row r="1329" spans="1:21" x14ac:dyDescent="0.25">
      <c r="A1329" t="s">
        <v>5168</v>
      </c>
      <c r="B1329">
        <v>1</v>
      </c>
      <c r="C1329" s="8">
        <v>39298</v>
      </c>
      <c r="D1329" t="s">
        <v>28</v>
      </c>
      <c r="E1329" t="s">
        <v>32</v>
      </c>
      <c r="F1329" t="s">
        <v>19</v>
      </c>
      <c r="G1329" t="s">
        <v>20</v>
      </c>
      <c r="H1329" t="s">
        <v>43</v>
      </c>
      <c r="I1329" t="s">
        <v>3503</v>
      </c>
      <c r="J1329" t="s">
        <v>2426</v>
      </c>
      <c r="K1329">
        <v>26000</v>
      </c>
      <c r="L1329">
        <v>92000</v>
      </c>
      <c r="M1329">
        <v>0</v>
      </c>
      <c r="N1329">
        <v>118000</v>
      </c>
      <c r="O1329">
        <v>7.5</v>
      </c>
      <c r="P1329">
        <v>635</v>
      </c>
      <c r="Q1329">
        <v>141</v>
      </c>
      <c r="R1329">
        <v>458991599</v>
      </c>
      <c r="S1329">
        <v>250000000</v>
      </c>
      <c r="T1329">
        <f>Table1[[#This Row],[Gross Revenue]]-Table1[[#This Row],[Budget]]</f>
        <v>208991599</v>
      </c>
      <c r="U1329">
        <f>YEAR(Table1[[#This Row],[Release Date]])</f>
        <v>2007</v>
      </c>
    </row>
    <row r="1330" spans="1:21" x14ac:dyDescent="0.25">
      <c r="A1330" t="s">
        <v>2906</v>
      </c>
      <c r="B1330">
        <v>1</v>
      </c>
      <c r="C1330" s="8">
        <v>37956</v>
      </c>
      <c r="D1330" t="s">
        <v>28</v>
      </c>
      <c r="E1330" t="s">
        <v>22</v>
      </c>
      <c r="F1330" t="s">
        <v>19</v>
      </c>
      <c r="G1330" t="s">
        <v>35</v>
      </c>
      <c r="H1330" t="s">
        <v>38</v>
      </c>
      <c r="I1330" t="s">
        <v>1778</v>
      </c>
      <c r="J1330" t="s">
        <v>2907</v>
      </c>
      <c r="K1330">
        <v>10000</v>
      </c>
      <c r="L1330">
        <v>11471</v>
      </c>
      <c r="M1330">
        <v>35</v>
      </c>
      <c r="N1330">
        <v>0</v>
      </c>
      <c r="O1330">
        <v>7</v>
      </c>
      <c r="P1330">
        <v>274</v>
      </c>
      <c r="Q1330">
        <v>100</v>
      </c>
      <c r="R1330">
        <v>28637507</v>
      </c>
      <c r="S1330">
        <v>15000000</v>
      </c>
      <c r="T1330">
        <f>Table1[[#This Row],[Gross Revenue]]-Table1[[#This Row],[Budget]]</f>
        <v>13637507</v>
      </c>
      <c r="U1330">
        <f>YEAR(Table1[[#This Row],[Release Date]])</f>
        <v>2003</v>
      </c>
    </row>
    <row r="1331" spans="1:21" x14ac:dyDescent="0.25">
      <c r="A1331" t="s">
        <v>3776</v>
      </c>
      <c r="B1331">
        <v>1</v>
      </c>
      <c r="C1331" s="8">
        <v>38448</v>
      </c>
      <c r="D1331" t="s">
        <v>28</v>
      </c>
      <c r="E1331" t="s">
        <v>22</v>
      </c>
      <c r="F1331" t="s">
        <v>230</v>
      </c>
      <c r="G1331" t="s">
        <v>774</v>
      </c>
      <c r="H1331" t="s">
        <v>38</v>
      </c>
      <c r="I1331" t="s">
        <v>775</v>
      </c>
      <c r="J1331" t="s">
        <v>3777</v>
      </c>
      <c r="K1331">
        <v>827</v>
      </c>
      <c r="L1331">
        <v>1044</v>
      </c>
      <c r="M1331">
        <v>195</v>
      </c>
      <c r="N1331">
        <v>33000</v>
      </c>
      <c r="O1331">
        <v>8.1999999999999993</v>
      </c>
      <c r="P1331">
        <v>262</v>
      </c>
      <c r="Q1331">
        <v>129</v>
      </c>
      <c r="R1331">
        <v>20167424</v>
      </c>
      <c r="S1331">
        <v>2000000</v>
      </c>
      <c r="T1331">
        <f>Table1[[#This Row],[Gross Revenue]]-Table1[[#This Row],[Budget]]</f>
        <v>18167424</v>
      </c>
      <c r="U1331">
        <f>YEAR(Table1[[#This Row],[Release Date]])</f>
        <v>2005</v>
      </c>
    </row>
    <row r="1332" spans="1:21" x14ac:dyDescent="0.25">
      <c r="A1332" t="s">
        <v>2440</v>
      </c>
      <c r="B1332">
        <v>1</v>
      </c>
      <c r="C1332" s="8">
        <v>37699</v>
      </c>
      <c r="D1332" t="s">
        <v>28</v>
      </c>
      <c r="E1332" t="s">
        <v>25</v>
      </c>
      <c r="F1332" t="s">
        <v>19</v>
      </c>
      <c r="G1332" t="s">
        <v>20</v>
      </c>
      <c r="H1332" t="s">
        <v>38</v>
      </c>
      <c r="I1332" t="s">
        <v>2114</v>
      </c>
      <c r="J1332" t="s">
        <v>2441</v>
      </c>
      <c r="K1332">
        <v>7000</v>
      </c>
      <c r="L1332">
        <v>8341</v>
      </c>
      <c r="M1332">
        <v>0</v>
      </c>
      <c r="N1332">
        <v>0</v>
      </c>
      <c r="O1332">
        <v>7.1</v>
      </c>
      <c r="P1332">
        <v>217</v>
      </c>
      <c r="Q1332">
        <v>133</v>
      </c>
      <c r="R1332">
        <v>109243478</v>
      </c>
      <c r="S1332">
        <v>26000000</v>
      </c>
      <c r="T1332">
        <f>Table1[[#This Row],[Gross Revenue]]-Table1[[#This Row],[Budget]]</f>
        <v>83243478</v>
      </c>
      <c r="U1332">
        <f>YEAR(Table1[[#This Row],[Release Date]])</f>
        <v>2003</v>
      </c>
    </row>
    <row r="1333" spans="1:21" x14ac:dyDescent="0.25">
      <c r="A1333" t="s">
        <v>3021</v>
      </c>
      <c r="B1333">
        <v>1</v>
      </c>
      <c r="C1333" s="8">
        <v>38019</v>
      </c>
      <c r="D1333" t="s">
        <v>28</v>
      </c>
      <c r="E1333" t="s">
        <v>25</v>
      </c>
      <c r="F1333" t="s">
        <v>19</v>
      </c>
      <c r="G1333" t="s">
        <v>20</v>
      </c>
      <c r="H1333" t="s">
        <v>38</v>
      </c>
      <c r="I1333" t="s">
        <v>80</v>
      </c>
      <c r="J1333" t="s">
        <v>2441</v>
      </c>
      <c r="K1333">
        <v>11000</v>
      </c>
      <c r="L1333">
        <v>12874</v>
      </c>
      <c r="M1333">
        <v>0</v>
      </c>
      <c r="N1333">
        <v>0</v>
      </c>
      <c r="O1333">
        <v>7</v>
      </c>
      <c r="P1333">
        <v>251</v>
      </c>
      <c r="Q1333">
        <v>133</v>
      </c>
      <c r="R1333">
        <v>148734225</v>
      </c>
      <c r="S1333">
        <v>30000000</v>
      </c>
      <c r="T1333">
        <f>Table1[[#This Row],[Gross Revenue]]-Table1[[#This Row],[Budget]]</f>
        <v>118734225</v>
      </c>
      <c r="U1333">
        <f>YEAR(Table1[[#This Row],[Release Date]])</f>
        <v>2004</v>
      </c>
    </row>
    <row r="1334" spans="1:21" x14ac:dyDescent="0.25">
      <c r="A1334" t="s">
        <v>3599</v>
      </c>
      <c r="B1334">
        <v>1</v>
      </c>
      <c r="C1334" s="8">
        <v>38349</v>
      </c>
      <c r="D1334" t="s">
        <v>28</v>
      </c>
      <c r="E1334" t="s">
        <v>25</v>
      </c>
      <c r="F1334" t="s">
        <v>19</v>
      </c>
      <c r="G1334" t="s">
        <v>20</v>
      </c>
      <c r="H1334" t="s">
        <v>38</v>
      </c>
      <c r="I1334" t="s">
        <v>364</v>
      </c>
      <c r="J1334" t="s">
        <v>2441</v>
      </c>
      <c r="K1334">
        <v>11000</v>
      </c>
      <c r="L1334">
        <v>11852</v>
      </c>
      <c r="M1334">
        <v>0</v>
      </c>
      <c r="N1334">
        <v>0</v>
      </c>
      <c r="O1334">
        <v>6.4</v>
      </c>
      <c r="P1334">
        <v>230</v>
      </c>
      <c r="Q1334">
        <v>153</v>
      </c>
      <c r="R1334">
        <v>51814190</v>
      </c>
      <c r="S1334">
        <v>75000000</v>
      </c>
      <c r="T1334">
        <f>Table1[[#This Row],[Gross Revenue]]-Table1[[#This Row],[Budget]]</f>
        <v>-23185810</v>
      </c>
      <c r="U1334">
        <f>YEAR(Table1[[#This Row],[Release Date]])</f>
        <v>2004</v>
      </c>
    </row>
    <row r="1335" spans="1:21" x14ac:dyDescent="0.25">
      <c r="A1335" t="s">
        <v>4638</v>
      </c>
      <c r="B1335">
        <v>1</v>
      </c>
      <c r="C1335" s="8">
        <v>38966</v>
      </c>
      <c r="D1335" t="s">
        <v>28</v>
      </c>
      <c r="E1335" t="s">
        <v>25</v>
      </c>
      <c r="F1335" t="s">
        <v>19</v>
      </c>
      <c r="G1335" t="s">
        <v>20</v>
      </c>
      <c r="H1335" t="s">
        <v>38</v>
      </c>
      <c r="I1335" t="s">
        <v>4639</v>
      </c>
      <c r="J1335" t="s">
        <v>2441</v>
      </c>
      <c r="K1335">
        <v>529</v>
      </c>
      <c r="L1335">
        <v>1050</v>
      </c>
      <c r="M1335">
        <v>0</v>
      </c>
      <c r="N1335">
        <v>18000</v>
      </c>
      <c r="O1335">
        <v>6.2</v>
      </c>
      <c r="P1335">
        <v>285</v>
      </c>
      <c r="Q1335">
        <v>134</v>
      </c>
      <c r="R1335">
        <v>67523385</v>
      </c>
      <c r="S1335">
        <v>35000000</v>
      </c>
      <c r="T1335">
        <f>Table1[[#This Row],[Gross Revenue]]-Table1[[#This Row],[Budget]]</f>
        <v>32523385</v>
      </c>
      <c r="U1335">
        <f>YEAR(Table1[[#This Row],[Release Date]])</f>
        <v>2006</v>
      </c>
    </row>
    <row r="1336" spans="1:21" x14ac:dyDescent="0.25">
      <c r="A1336" t="s">
        <v>5353</v>
      </c>
      <c r="B1336">
        <v>1</v>
      </c>
      <c r="C1336" s="8">
        <v>39412</v>
      </c>
      <c r="D1336" t="s">
        <v>28</v>
      </c>
      <c r="E1336" t="s">
        <v>25</v>
      </c>
      <c r="F1336" t="s">
        <v>19</v>
      </c>
      <c r="G1336" t="s">
        <v>34</v>
      </c>
      <c r="H1336" t="s">
        <v>38</v>
      </c>
      <c r="I1336" t="s">
        <v>5354</v>
      </c>
      <c r="J1336" t="s">
        <v>2441</v>
      </c>
      <c r="K1336">
        <v>492</v>
      </c>
      <c r="L1336">
        <v>1450</v>
      </c>
      <c r="M1336">
        <v>0</v>
      </c>
      <c r="N1336">
        <v>25000</v>
      </c>
      <c r="O1336">
        <v>6.3</v>
      </c>
      <c r="P1336">
        <v>332</v>
      </c>
      <c r="Q1336">
        <v>129</v>
      </c>
      <c r="R1336">
        <v>110008260</v>
      </c>
      <c r="S1336">
        <v>35000000</v>
      </c>
      <c r="T1336">
        <f>Table1[[#This Row],[Gross Revenue]]-Table1[[#This Row],[Budget]]</f>
        <v>75008260</v>
      </c>
      <c r="U1336">
        <f>YEAR(Table1[[#This Row],[Release Date]])</f>
        <v>2007</v>
      </c>
    </row>
    <row r="1337" spans="1:21" x14ac:dyDescent="0.25">
      <c r="A1337" t="s">
        <v>2936</v>
      </c>
      <c r="B1337">
        <v>1</v>
      </c>
      <c r="C1337" s="8">
        <v>37971</v>
      </c>
      <c r="D1337" t="s">
        <v>28</v>
      </c>
      <c r="E1337" t="s">
        <v>31</v>
      </c>
      <c r="F1337" t="s">
        <v>19</v>
      </c>
      <c r="G1337" t="s">
        <v>35</v>
      </c>
      <c r="H1337" t="s">
        <v>36</v>
      </c>
      <c r="I1337" t="s">
        <v>1230</v>
      </c>
      <c r="J1337" t="s">
        <v>2937</v>
      </c>
      <c r="K1337">
        <v>11000</v>
      </c>
      <c r="L1337">
        <v>12554</v>
      </c>
      <c r="M1337">
        <v>11</v>
      </c>
      <c r="N1337">
        <v>0</v>
      </c>
      <c r="O1337">
        <v>7.1</v>
      </c>
      <c r="P1337">
        <v>150</v>
      </c>
      <c r="Q1337">
        <v>120</v>
      </c>
      <c r="R1337">
        <v>18663911</v>
      </c>
      <c r="S1337">
        <v>16500000</v>
      </c>
      <c r="T1337">
        <f>Table1[[#This Row],[Gross Revenue]]-Table1[[#This Row],[Budget]]</f>
        <v>2163911</v>
      </c>
      <c r="U1337">
        <f>YEAR(Table1[[#This Row],[Release Date]])</f>
        <v>2003</v>
      </c>
    </row>
    <row r="1338" spans="1:21" x14ac:dyDescent="0.25">
      <c r="A1338" t="s">
        <v>4040</v>
      </c>
      <c r="B1338">
        <v>1</v>
      </c>
      <c r="C1338" s="8">
        <v>38608</v>
      </c>
      <c r="D1338" t="s">
        <v>28</v>
      </c>
      <c r="E1338" t="s">
        <v>22</v>
      </c>
      <c r="F1338" t="s">
        <v>19</v>
      </c>
      <c r="G1338" t="s">
        <v>20</v>
      </c>
      <c r="H1338" t="s">
        <v>36</v>
      </c>
      <c r="I1338" t="s">
        <v>180</v>
      </c>
      <c r="J1338" t="s">
        <v>4041</v>
      </c>
      <c r="K1338">
        <v>742</v>
      </c>
      <c r="L1338">
        <v>2341</v>
      </c>
      <c r="M1338">
        <v>30</v>
      </c>
      <c r="N1338">
        <v>10000</v>
      </c>
      <c r="O1338">
        <v>5.8</v>
      </c>
      <c r="P1338">
        <v>123</v>
      </c>
      <c r="Q1338">
        <v>107</v>
      </c>
      <c r="R1338">
        <v>62933793</v>
      </c>
      <c r="S1338">
        <v>20000000</v>
      </c>
      <c r="T1338">
        <f>Table1[[#This Row],[Gross Revenue]]-Table1[[#This Row],[Budget]]</f>
        <v>42933793</v>
      </c>
      <c r="U1338">
        <f>YEAR(Table1[[#This Row],[Release Date]])</f>
        <v>2005</v>
      </c>
    </row>
    <row r="1339" spans="1:21" x14ac:dyDescent="0.25">
      <c r="A1339" t="s">
        <v>4508</v>
      </c>
      <c r="B1339">
        <v>1</v>
      </c>
      <c r="C1339" s="8">
        <v>38890</v>
      </c>
      <c r="D1339" t="s">
        <v>28</v>
      </c>
      <c r="E1339" t="s">
        <v>32</v>
      </c>
      <c r="F1339" t="s">
        <v>19</v>
      </c>
      <c r="G1339" t="s">
        <v>20</v>
      </c>
      <c r="H1339" t="s">
        <v>43</v>
      </c>
      <c r="I1339" t="s">
        <v>1602</v>
      </c>
      <c r="J1339" t="s">
        <v>4041</v>
      </c>
      <c r="K1339">
        <v>922</v>
      </c>
      <c r="L1339">
        <v>3301</v>
      </c>
      <c r="M1339">
        <v>30</v>
      </c>
      <c r="N1339">
        <v>19000</v>
      </c>
      <c r="O1339">
        <v>5.3</v>
      </c>
      <c r="P1339">
        <v>127</v>
      </c>
      <c r="Q1339">
        <v>91</v>
      </c>
      <c r="R1339">
        <v>26404753</v>
      </c>
      <c r="S1339">
        <v>40000000</v>
      </c>
      <c r="T1339">
        <f>Table1[[#This Row],[Gross Revenue]]-Table1[[#This Row],[Budget]]</f>
        <v>-13595247</v>
      </c>
      <c r="U1339">
        <f>YEAR(Table1[[#This Row],[Release Date]])</f>
        <v>2006</v>
      </c>
    </row>
    <row r="1340" spans="1:21" x14ac:dyDescent="0.25">
      <c r="A1340" t="s">
        <v>1383</v>
      </c>
      <c r="B1340">
        <v>1</v>
      </c>
      <c r="C1340" s="8">
        <v>37126</v>
      </c>
      <c r="D1340" t="s">
        <v>17</v>
      </c>
      <c r="E1340" t="s">
        <v>31</v>
      </c>
      <c r="F1340" t="s">
        <v>19</v>
      </c>
      <c r="G1340" t="s">
        <v>20</v>
      </c>
      <c r="H1340" t="s">
        <v>38</v>
      </c>
      <c r="I1340" t="s">
        <v>313</v>
      </c>
      <c r="J1340" t="s">
        <v>1384</v>
      </c>
      <c r="K1340">
        <v>4000</v>
      </c>
      <c r="L1340">
        <v>7072</v>
      </c>
      <c r="M1340">
        <v>278</v>
      </c>
      <c r="N1340">
        <v>0</v>
      </c>
      <c r="O1340">
        <v>7.4</v>
      </c>
      <c r="P1340">
        <v>128</v>
      </c>
      <c r="Q1340">
        <v>123</v>
      </c>
      <c r="R1340">
        <v>25776062</v>
      </c>
      <c r="S1340">
        <v>12000000</v>
      </c>
      <c r="T1340">
        <f>Table1[[#This Row],[Gross Revenue]]-Table1[[#This Row],[Budget]]</f>
        <v>13776062</v>
      </c>
      <c r="U1340">
        <f>YEAR(Table1[[#This Row],[Release Date]])</f>
        <v>2001</v>
      </c>
    </row>
    <row r="1341" spans="1:21" x14ac:dyDescent="0.25">
      <c r="A1341" t="s">
        <v>2917</v>
      </c>
      <c r="B1341">
        <v>1</v>
      </c>
      <c r="C1341" s="8">
        <v>37962</v>
      </c>
      <c r="D1341" t="s">
        <v>28</v>
      </c>
      <c r="E1341" t="s">
        <v>22</v>
      </c>
      <c r="F1341" t="s">
        <v>19</v>
      </c>
      <c r="G1341" t="s">
        <v>20</v>
      </c>
      <c r="H1341" t="s">
        <v>43</v>
      </c>
      <c r="I1341" t="s">
        <v>2918</v>
      </c>
      <c r="J1341" t="s">
        <v>1384</v>
      </c>
      <c r="K1341">
        <v>5000</v>
      </c>
      <c r="L1341">
        <v>5405</v>
      </c>
      <c r="M1341">
        <v>278</v>
      </c>
      <c r="N1341">
        <v>14000</v>
      </c>
      <c r="O1341">
        <v>7.4</v>
      </c>
      <c r="P1341">
        <v>156</v>
      </c>
      <c r="Q1341">
        <v>133</v>
      </c>
      <c r="R1341">
        <v>24343673</v>
      </c>
      <c r="S1341">
        <v>45000000</v>
      </c>
      <c r="T1341">
        <f>Table1[[#This Row],[Gross Revenue]]-Table1[[#This Row],[Budget]]</f>
        <v>-20656327</v>
      </c>
      <c r="U1341">
        <f>YEAR(Table1[[#This Row],[Release Date]])</f>
        <v>2003</v>
      </c>
    </row>
    <row r="1342" spans="1:21" x14ac:dyDescent="0.25">
      <c r="A1342" t="s">
        <v>4058</v>
      </c>
      <c r="B1342">
        <v>1</v>
      </c>
      <c r="C1342" s="8">
        <v>38620</v>
      </c>
      <c r="D1342" t="s">
        <v>28</v>
      </c>
      <c r="E1342" t="s">
        <v>25</v>
      </c>
      <c r="F1342" t="s">
        <v>19</v>
      </c>
      <c r="G1342" t="s">
        <v>20</v>
      </c>
      <c r="H1342" t="s">
        <v>43</v>
      </c>
      <c r="I1342" t="s">
        <v>483</v>
      </c>
      <c r="J1342" t="s">
        <v>1384</v>
      </c>
      <c r="K1342">
        <v>3000</v>
      </c>
      <c r="L1342">
        <v>3785</v>
      </c>
      <c r="M1342">
        <v>278</v>
      </c>
      <c r="N1342">
        <v>0</v>
      </c>
      <c r="O1342">
        <v>5.4</v>
      </c>
      <c r="P1342">
        <v>92</v>
      </c>
      <c r="Q1342">
        <v>110</v>
      </c>
      <c r="R1342">
        <v>263365</v>
      </c>
      <c r="S1342">
        <v>20000000</v>
      </c>
      <c r="T1342">
        <f>Table1[[#This Row],[Gross Revenue]]-Table1[[#This Row],[Budget]]</f>
        <v>-19736635</v>
      </c>
      <c r="U1342">
        <f>YEAR(Table1[[#This Row],[Release Date]])</f>
        <v>2005</v>
      </c>
    </row>
    <row r="1343" spans="1:21" x14ac:dyDescent="0.25">
      <c r="A1343" t="s">
        <v>3731</v>
      </c>
      <c r="B1343">
        <v>1</v>
      </c>
      <c r="C1343" s="8">
        <v>38425</v>
      </c>
      <c r="D1343" t="s">
        <v>28</v>
      </c>
      <c r="E1343" t="s">
        <v>25</v>
      </c>
      <c r="F1343" t="s">
        <v>19</v>
      </c>
      <c r="G1343" t="s">
        <v>20</v>
      </c>
      <c r="H1343" t="s">
        <v>38</v>
      </c>
      <c r="I1343" t="s">
        <v>3732</v>
      </c>
      <c r="J1343" t="s">
        <v>3733</v>
      </c>
      <c r="K1343">
        <v>806</v>
      </c>
      <c r="L1343">
        <v>3124</v>
      </c>
      <c r="M1343">
        <v>0</v>
      </c>
      <c r="N1343">
        <v>1000</v>
      </c>
      <c r="O1343">
        <v>5.9</v>
      </c>
      <c r="P1343">
        <v>22</v>
      </c>
      <c r="Q1343">
        <v>90</v>
      </c>
      <c r="R1343">
        <v>100503</v>
      </c>
      <c r="S1343">
        <v>8000000</v>
      </c>
      <c r="T1343">
        <f>Table1[[#This Row],[Gross Revenue]]-Table1[[#This Row],[Budget]]</f>
        <v>-7899497</v>
      </c>
      <c r="U1343">
        <f>YEAR(Table1[[#This Row],[Release Date]])</f>
        <v>2005</v>
      </c>
    </row>
    <row r="1344" spans="1:21" x14ac:dyDescent="0.25">
      <c r="A1344" t="s">
        <v>882</v>
      </c>
      <c r="B1344">
        <v>1</v>
      </c>
      <c r="C1344" s="8">
        <v>36864</v>
      </c>
      <c r="D1344" t="s">
        <v>28</v>
      </c>
      <c r="E1344" t="s">
        <v>29</v>
      </c>
      <c r="F1344" t="s">
        <v>19</v>
      </c>
      <c r="G1344" t="s">
        <v>20</v>
      </c>
      <c r="H1344" t="s">
        <v>27</v>
      </c>
      <c r="I1344" t="s">
        <v>883</v>
      </c>
      <c r="J1344" t="s">
        <v>884</v>
      </c>
      <c r="K1344">
        <v>304</v>
      </c>
      <c r="L1344">
        <v>575</v>
      </c>
      <c r="M1344">
        <v>25</v>
      </c>
      <c r="N1344">
        <v>347</v>
      </c>
      <c r="O1344">
        <v>6.3</v>
      </c>
      <c r="P1344">
        <v>89</v>
      </c>
      <c r="Q1344">
        <v>77</v>
      </c>
      <c r="R1344">
        <v>45542421</v>
      </c>
      <c r="S1344">
        <v>30000000</v>
      </c>
      <c r="T1344">
        <f>Table1[[#This Row],[Gross Revenue]]-Table1[[#This Row],[Budget]]</f>
        <v>15542421</v>
      </c>
      <c r="U1344">
        <f>YEAR(Table1[[#This Row],[Release Date]])</f>
        <v>2000</v>
      </c>
    </row>
    <row r="1345" spans="1:21" x14ac:dyDescent="0.25">
      <c r="A1345" t="s">
        <v>3426</v>
      </c>
      <c r="B1345">
        <v>1</v>
      </c>
      <c r="C1345" s="8">
        <v>38253</v>
      </c>
      <c r="D1345" t="s">
        <v>28</v>
      </c>
      <c r="E1345" t="s">
        <v>31</v>
      </c>
      <c r="F1345" t="s">
        <v>19</v>
      </c>
      <c r="G1345" t="s">
        <v>35</v>
      </c>
      <c r="H1345" t="s">
        <v>43</v>
      </c>
      <c r="I1345" t="s">
        <v>376</v>
      </c>
      <c r="J1345" t="s">
        <v>3427</v>
      </c>
      <c r="K1345">
        <v>20000</v>
      </c>
      <c r="L1345">
        <v>77823</v>
      </c>
      <c r="M1345">
        <v>56</v>
      </c>
      <c r="N1345">
        <v>0</v>
      </c>
      <c r="O1345">
        <v>6.7</v>
      </c>
      <c r="P1345">
        <v>169</v>
      </c>
      <c r="Q1345">
        <v>115</v>
      </c>
      <c r="R1345">
        <v>26814957</v>
      </c>
      <c r="S1345">
        <v>35000000</v>
      </c>
      <c r="T1345">
        <f>Table1[[#This Row],[Gross Revenue]]-Table1[[#This Row],[Budget]]</f>
        <v>-8185043</v>
      </c>
      <c r="U1345">
        <f>YEAR(Table1[[#This Row],[Release Date]])</f>
        <v>2004</v>
      </c>
    </row>
    <row r="1346" spans="1:21" x14ac:dyDescent="0.25">
      <c r="A1346" t="s">
        <v>4781</v>
      </c>
      <c r="B1346">
        <v>1</v>
      </c>
      <c r="C1346" s="8">
        <v>39054</v>
      </c>
      <c r="D1346" t="s">
        <v>28</v>
      </c>
      <c r="E1346" t="s">
        <v>31</v>
      </c>
      <c r="F1346" t="s">
        <v>19</v>
      </c>
      <c r="G1346" t="s">
        <v>35</v>
      </c>
      <c r="H1346" t="s">
        <v>43</v>
      </c>
      <c r="I1346" t="s">
        <v>2540</v>
      </c>
      <c r="J1346" t="s">
        <v>3427</v>
      </c>
      <c r="K1346">
        <v>113</v>
      </c>
      <c r="L1346">
        <v>301</v>
      </c>
      <c r="M1346">
        <v>56</v>
      </c>
      <c r="N1346">
        <v>13000</v>
      </c>
      <c r="O1346">
        <v>7.1</v>
      </c>
      <c r="P1346">
        <v>211</v>
      </c>
      <c r="Q1346">
        <v>141</v>
      </c>
      <c r="R1346">
        <v>8324748</v>
      </c>
      <c r="S1346">
        <v>35000000</v>
      </c>
      <c r="T1346">
        <f>Table1[[#This Row],[Gross Revenue]]-Table1[[#This Row],[Budget]]</f>
        <v>-26675252</v>
      </c>
      <c r="U1346">
        <f>YEAR(Table1[[#This Row],[Release Date]])</f>
        <v>2006</v>
      </c>
    </row>
    <row r="1347" spans="1:21" x14ac:dyDescent="0.25">
      <c r="A1347" t="s">
        <v>3203</v>
      </c>
      <c r="B1347">
        <v>1</v>
      </c>
      <c r="C1347" s="8">
        <v>38126</v>
      </c>
      <c r="D1347" t="s">
        <v>28</v>
      </c>
      <c r="E1347" t="s">
        <v>50</v>
      </c>
      <c r="F1347" t="s">
        <v>19</v>
      </c>
      <c r="G1347" t="s">
        <v>20</v>
      </c>
      <c r="H1347" t="s">
        <v>43</v>
      </c>
      <c r="I1347" t="s">
        <v>3204</v>
      </c>
      <c r="J1347" t="s">
        <v>3205</v>
      </c>
      <c r="K1347">
        <v>178</v>
      </c>
      <c r="L1347">
        <v>279</v>
      </c>
      <c r="M1347">
        <v>0</v>
      </c>
      <c r="N1347">
        <v>26</v>
      </c>
      <c r="O1347">
        <v>7.5</v>
      </c>
      <c r="P1347">
        <v>7</v>
      </c>
      <c r="Q1347">
        <v>86</v>
      </c>
      <c r="R1347">
        <v>215185</v>
      </c>
      <c r="S1347">
        <v>200000</v>
      </c>
      <c r="T1347">
        <f>Table1[[#This Row],[Gross Revenue]]-Table1[[#This Row],[Budget]]</f>
        <v>15185</v>
      </c>
      <c r="U1347">
        <f>YEAR(Table1[[#This Row],[Release Date]])</f>
        <v>2004</v>
      </c>
    </row>
    <row r="1348" spans="1:21" x14ac:dyDescent="0.25">
      <c r="A1348" t="s">
        <v>1311</v>
      </c>
      <c r="B1348">
        <v>1</v>
      </c>
      <c r="C1348" s="8">
        <v>37087</v>
      </c>
      <c r="D1348" t="s">
        <v>28</v>
      </c>
      <c r="E1348" t="s">
        <v>18</v>
      </c>
      <c r="F1348" t="s">
        <v>19</v>
      </c>
      <c r="G1348" t="s">
        <v>20</v>
      </c>
      <c r="H1348" t="s">
        <v>38</v>
      </c>
      <c r="I1348" t="s">
        <v>1312</v>
      </c>
      <c r="J1348" t="s">
        <v>1313</v>
      </c>
      <c r="K1348">
        <v>94</v>
      </c>
      <c r="L1348">
        <v>139</v>
      </c>
      <c r="M1348">
        <v>681</v>
      </c>
      <c r="N1348">
        <v>661</v>
      </c>
      <c r="O1348">
        <v>7.2</v>
      </c>
      <c r="P1348">
        <v>51</v>
      </c>
      <c r="Q1348">
        <v>98</v>
      </c>
      <c r="R1348">
        <v>3799339</v>
      </c>
      <c r="S1348">
        <v>250000</v>
      </c>
      <c r="T1348">
        <f>Table1[[#This Row],[Gross Revenue]]-Table1[[#This Row],[Budget]]</f>
        <v>3549339</v>
      </c>
      <c r="U1348">
        <f>YEAR(Table1[[#This Row],[Release Date]])</f>
        <v>2001</v>
      </c>
    </row>
    <row r="1349" spans="1:21" x14ac:dyDescent="0.25">
      <c r="A1349" t="s">
        <v>2837</v>
      </c>
      <c r="B1349">
        <v>1</v>
      </c>
      <c r="C1349" s="8">
        <v>37915</v>
      </c>
      <c r="D1349" t="s">
        <v>28</v>
      </c>
      <c r="E1349" t="s">
        <v>32</v>
      </c>
      <c r="F1349" t="s">
        <v>19</v>
      </c>
      <c r="G1349" t="s">
        <v>20</v>
      </c>
      <c r="H1349" t="s">
        <v>43</v>
      </c>
      <c r="I1349" t="s">
        <v>2838</v>
      </c>
      <c r="J1349" t="s">
        <v>1313</v>
      </c>
      <c r="K1349">
        <v>584</v>
      </c>
      <c r="L1349">
        <v>1235</v>
      </c>
      <c r="M1349">
        <v>681</v>
      </c>
      <c r="N1349">
        <v>0</v>
      </c>
      <c r="O1349">
        <v>6</v>
      </c>
      <c r="P1349">
        <v>158</v>
      </c>
      <c r="Q1349">
        <v>104</v>
      </c>
      <c r="R1349">
        <v>62494975</v>
      </c>
      <c r="S1349">
        <v>85000000</v>
      </c>
      <c r="T1349">
        <f>Table1[[#This Row],[Gross Revenue]]-Table1[[#This Row],[Budget]]</f>
        <v>-22505025</v>
      </c>
      <c r="U1349">
        <f>YEAR(Table1[[#This Row],[Release Date]])</f>
        <v>2003</v>
      </c>
    </row>
    <row r="1350" spans="1:21" x14ac:dyDescent="0.25">
      <c r="A1350" t="s">
        <v>2986</v>
      </c>
      <c r="B1350">
        <v>1</v>
      </c>
      <c r="C1350" s="8">
        <v>37997</v>
      </c>
      <c r="D1350" t="s">
        <v>28</v>
      </c>
      <c r="E1350" t="s">
        <v>25</v>
      </c>
      <c r="F1350" t="s">
        <v>19</v>
      </c>
      <c r="G1350" t="s">
        <v>20</v>
      </c>
      <c r="H1350" t="s">
        <v>21</v>
      </c>
      <c r="I1350" t="s">
        <v>2987</v>
      </c>
      <c r="J1350" t="s">
        <v>1313</v>
      </c>
      <c r="K1350">
        <v>239</v>
      </c>
      <c r="L1350">
        <v>734</v>
      </c>
      <c r="M1350">
        <v>681</v>
      </c>
      <c r="N1350">
        <v>155</v>
      </c>
      <c r="O1350">
        <v>6.2</v>
      </c>
      <c r="P1350">
        <v>35</v>
      </c>
      <c r="Q1350">
        <v>84</v>
      </c>
      <c r="R1350">
        <v>52850</v>
      </c>
      <c r="S1350">
        <v>500000</v>
      </c>
      <c r="T1350">
        <f>Table1[[#This Row],[Gross Revenue]]-Table1[[#This Row],[Budget]]</f>
        <v>-447150</v>
      </c>
      <c r="U1350">
        <f>YEAR(Table1[[#This Row],[Release Date]])</f>
        <v>2004</v>
      </c>
    </row>
    <row r="1351" spans="1:21" x14ac:dyDescent="0.25">
      <c r="A1351" t="s">
        <v>4156</v>
      </c>
      <c r="B1351">
        <v>1</v>
      </c>
      <c r="C1351" s="8">
        <v>38678</v>
      </c>
      <c r="D1351" t="s">
        <v>28</v>
      </c>
      <c r="E1351" t="s">
        <v>32</v>
      </c>
      <c r="F1351" t="s">
        <v>19</v>
      </c>
      <c r="G1351" t="s">
        <v>20</v>
      </c>
      <c r="H1351" t="s">
        <v>43</v>
      </c>
      <c r="I1351" t="s">
        <v>499</v>
      </c>
      <c r="J1351" t="s">
        <v>1313</v>
      </c>
      <c r="K1351">
        <v>23000</v>
      </c>
      <c r="L1351">
        <v>55345</v>
      </c>
      <c r="M1351">
        <v>681</v>
      </c>
      <c r="N1351">
        <v>54000</v>
      </c>
      <c r="O1351">
        <v>7.3</v>
      </c>
      <c r="P1351">
        <v>342</v>
      </c>
      <c r="Q1351">
        <v>132</v>
      </c>
      <c r="R1351">
        <v>209805005</v>
      </c>
      <c r="S1351">
        <v>125000000</v>
      </c>
      <c r="T1351">
        <f>Table1[[#This Row],[Gross Revenue]]-Table1[[#This Row],[Budget]]</f>
        <v>84805005</v>
      </c>
      <c r="U1351">
        <f>YEAR(Table1[[#This Row],[Release Date]])</f>
        <v>2005</v>
      </c>
    </row>
    <row r="1352" spans="1:21" x14ac:dyDescent="0.25">
      <c r="A1352" t="s">
        <v>4839</v>
      </c>
      <c r="B1352">
        <v>1</v>
      </c>
      <c r="C1352" s="8">
        <v>39093</v>
      </c>
      <c r="D1352" t="s">
        <v>28</v>
      </c>
      <c r="E1352" t="s">
        <v>25</v>
      </c>
      <c r="F1352" t="s">
        <v>19</v>
      </c>
      <c r="G1352" t="s">
        <v>20</v>
      </c>
      <c r="H1352" t="s">
        <v>38</v>
      </c>
      <c r="I1352" t="s">
        <v>158</v>
      </c>
      <c r="J1352" t="s">
        <v>4840</v>
      </c>
      <c r="K1352">
        <v>49000</v>
      </c>
      <c r="L1352">
        <v>74181</v>
      </c>
      <c r="M1352">
        <v>16</v>
      </c>
      <c r="N1352">
        <v>0</v>
      </c>
      <c r="O1352">
        <v>5.6</v>
      </c>
      <c r="P1352">
        <v>133</v>
      </c>
      <c r="Q1352">
        <v>89</v>
      </c>
      <c r="R1352">
        <v>21784432</v>
      </c>
      <c r="S1352">
        <v>35000000</v>
      </c>
      <c r="T1352">
        <f>Table1[[#This Row],[Gross Revenue]]-Table1[[#This Row],[Budget]]</f>
        <v>-13215568</v>
      </c>
      <c r="U1352">
        <f>YEAR(Table1[[#This Row],[Release Date]])</f>
        <v>2007</v>
      </c>
    </row>
    <row r="1353" spans="1:21" x14ac:dyDescent="0.25">
      <c r="A1353" t="s">
        <v>2492</v>
      </c>
      <c r="B1353">
        <v>1</v>
      </c>
      <c r="C1353" s="8">
        <v>37729</v>
      </c>
      <c r="D1353" t="s">
        <v>28</v>
      </c>
      <c r="E1353" t="s">
        <v>32</v>
      </c>
      <c r="F1353" t="s">
        <v>674</v>
      </c>
      <c r="G1353" t="s">
        <v>164</v>
      </c>
      <c r="H1353" t="s">
        <v>43</v>
      </c>
      <c r="I1353" t="s">
        <v>2493</v>
      </c>
      <c r="J1353" t="s">
        <v>2494</v>
      </c>
      <c r="K1353">
        <v>489</v>
      </c>
      <c r="L1353">
        <v>949</v>
      </c>
      <c r="M1353">
        <v>45</v>
      </c>
      <c r="N1353">
        <v>445</v>
      </c>
      <c r="O1353">
        <v>5.6</v>
      </c>
      <c r="P1353">
        <v>90</v>
      </c>
      <c r="Q1353">
        <v>103</v>
      </c>
      <c r="R1353">
        <v>668171</v>
      </c>
      <c r="S1353">
        <v>60000000</v>
      </c>
      <c r="T1353">
        <f>Table1[[#This Row],[Gross Revenue]]-Table1[[#This Row],[Budget]]</f>
        <v>-59331829</v>
      </c>
      <c r="U1353">
        <f>YEAR(Table1[[#This Row],[Release Date]])</f>
        <v>2003</v>
      </c>
    </row>
    <row r="1354" spans="1:21" x14ac:dyDescent="0.25">
      <c r="A1354" t="s">
        <v>2711</v>
      </c>
      <c r="B1354">
        <v>1</v>
      </c>
      <c r="C1354" s="8">
        <v>37843</v>
      </c>
      <c r="D1354" t="s">
        <v>28</v>
      </c>
      <c r="E1354" t="s">
        <v>22</v>
      </c>
      <c r="F1354" t="s">
        <v>703</v>
      </c>
      <c r="G1354" t="s">
        <v>704</v>
      </c>
      <c r="H1354" t="s">
        <v>38</v>
      </c>
      <c r="I1354" t="s">
        <v>2198</v>
      </c>
      <c r="J1354" t="s">
        <v>2712</v>
      </c>
      <c r="K1354">
        <v>8000</v>
      </c>
      <c r="L1354">
        <v>10822</v>
      </c>
      <c r="M1354">
        <v>160</v>
      </c>
      <c r="N1354">
        <v>659</v>
      </c>
      <c r="O1354">
        <v>6</v>
      </c>
      <c r="P1354">
        <v>20</v>
      </c>
      <c r="Q1354">
        <v>193</v>
      </c>
      <c r="R1354">
        <v>3275443</v>
      </c>
      <c r="S1354">
        <v>700000000</v>
      </c>
      <c r="T1354">
        <f>Table1[[#This Row],[Gross Revenue]]-Table1[[#This Row],[Budget]]</f>
        <v>-696724557</v>
      </c>
      <c r="U1354">
        <f>YEAR(Table1[[#This Row],[Release Date]])</f>
        <v>2003</v>
      </c>
    </row>
    <row r="1355" spans="1:21" x14ac:dyDescent="0.25">
      <c r="A1355" t="s">
        <v>3947</v>
      </c>
      <c r="B1355">
        <v>1</v>
      </c>
      <c r="C1355" s="8">
        <v>38551</v>
      </c>
      <c r="D1355" t="s">
        <v>28</v>
      </c>
      <c r="E1355" t="s">
        <v>30</v>
      </c>
      <c r="F1355" t="s">
        <v>703</v>
      </c>
      <c r="G1355" t="s">
        <v>704</v>
      </c>
      <c r="H1355" t="s">
        <v>43</v>
      </c>
      <c r="I1355" t="s">
        <v>2198</v>
      </c>
      <c r="J1355" t="s">
        <v>2712</v>
      </c>
      <c r="K1355">
        <v>8000</v>
      </c>
      <c r="L1355">
        <v>8532</v>
      </c>
      <c r="M1355">
        <v>160</v>
      </c>
      <c r="N1355">
        <v>27000</v>
      </c>
      <c r="O1355">
        <v>8</v>
      </c>
      <c r="P1355">
        <v>210</v>
      </c>
      <c r="Q1355">
        <v>128</v>
      </c>
      <c r="R1355">
        <v>4018695</v>
      </c>
      <c r="S1355">
        <v>12000000</v>
      </c>
      <c r="T1355">
        <f>Table1[[#This Row],[Gross Revenue]]-Table1[[#This Row],[Budget]]</f>
        <v>-7981305</v>
      </c>
      <c r="U1355">
        <f>YEAR(Table1[[#This Row],[Release Date]])</f>
        <v>2005</v>
      </c>
    </row>
    <row r="1356" spans="1:21" x14ac:dyDescent="0.25">
      <c r="A1356" t="s">
        <v>1323</v>
      </c>
      <c r="B1356">
        <v>1</v>
      </c>
      <c r="C1356" s="8">
        <v>37093</v>
      </c>
      <c r="D1356" t="s">
        <v>28</v>
      </c>
      <c r="E1356" t="s">
        <v>22</v>
      </c>
      <c r="F1356" t="s">
        <v>19</v>
      </c>
      <c r="G1356" t="s">
        <v>20</v>
      </c>
      <c r="H1356" t="s">
        <v>38</v>
      </c>
      <c r="I1356" t="s">
        <v>1324</v>
      </c>
      <c r="J1356" t="s">
        <v>1325</v>
      </c>
      <c r="K1356">
        <v>638</v>
      </c>
      <c r="L1356">
        <v>1641</v>
      </c>
      <c r="M1356">
        <v>22</v>
      </c>
      <c r="N1356">
        <v>115</v>
      </c>
      <c r="O1356">
        <v>6.7</v>
      </c>
      <c r="P1356">
        <v>44</v>
      </c>
      <c r="Q1356">
        <v>88</v>
      </c>
      <c r="R1356">
        <v>464126</v>
      </c>
      <c r="S1356">
        <v>1000000</v>
      </c>
      <c r="T1356">
        <f>Table1[[#This Row],[Gross Revenue]]-Table1[[#This Row],[Budget]]</f>
        <v>-535874</v>
      </c>
      <c r="U1356">
        <f>YEAR(Table1[[#This Row],[Release Date]])</f>
        <v>2001</v>
      </c>
    </row>
    <row r="1357" spans="1:21" x14ac:dyDescent="0.25">
      <c r="A1357" t="s">
        <v>3630</v>
      </c>
      <c r="B1357">
        <v>1</v>
      </c>
      <c r="C1357" s="8">
        <v>38366</v>
      </c>
      <c r="D1357" t="s">
        <v>28</v>
      </c>
      <c r="E1357" t="s">
        <v>25</v>
      </c>
      <c r="F1357" t="s">
        <v>19</v>
      </c>
      <c r="G1357" t="s">
        <v>20</v>
      </c>
      <c r="H1357" t="s">
        <v>36</v>
      </c>
      <c r="I1357" t="s">
        <v>184</v>
      </c>
      <c r="J1357" t="s">
        <v>3631</v>
      </c>
      <c r="K1357">
        <v>939</v>
      </c>
      <c r="L1357">
        <v>3742</v>
      </c>
      <c r="M1357">
        <v>11</v>
      </c>
      <c r="N1357">
        <v>610</v>
      </c>
      <c r="O1357">
        <v>5.6</v>
      </c>
      <c r="P1357">
        <v>93</v>
      </c>
      <c r="Q1357">
        <v>107</v>
      </c>
      <c r="R1357">
        <v>16088610</v>
      </c>
      <c r="S1357">
        <v>55000000</v>
      </c>
      <c r="T1357">
        <f>Table1[[#This Row],[Gross Revenue]]-Table1[[#This Row],[Budget]]</f>
        <v>-38911390</v>
      </c>
      <c r="U1357">
        <f>YEAR(Table1[[#This Row],[Release Date]])</f>
        <v>2005</v>
      </c>
    </row>
    <row r="1358" spans="1:21" x14ac:dyDescent="0.25">
      <c r="A1358" t="s">
        <v>4988</v>
      </c>
      <c r="B1358">
        <v>1</v>
      </c>
      <c r="C1358" s="8">
        <v>39186</v>
      </c>
      <c r="D1358" t="s">
        <v>28</v>
      </c>
      <c r="E1358" t="s">
        <v>22</v>
      </c>
      <c r="F1358" t="s">
        <v>476</v>
      </c>
      <c r="G1358" t="s">
        <v>133</v>
      </c>
      <c r="H1358" t="s">
        <v>26</v>
      </c>
      <c r="I1358" t="s">
        <v>2976</v>
      </c>
      <c r="J1358" t="s">
        <v>4989</v>
      </c>
      <c r="K1358">
        <v>585</v>
      </c>
      <c r="L1358">
        <v>629</v>
      </c>
      <c r="M1358">
        <v>19</v>
      </c>
      <c r="N1358">
        <v>278</v>
      </c>
      <c r="O1358">
        <v>6.1</v>
      </c>
      <c r="P1358">
        <v>70</v>
      </c>
      <c r="Q1358">
        <v>106</v>
      </c>
      <c r="R1358">
        <v>20262</v>
      </c>
      <c r="S1358">
        <v>4000000</v>
      </c>
      <c r="T1358">
        <f>Table1[[#This Row],[Gross Revenue]]-Table1[[#This Row],[Budget]]</f>
        <v>-3979738</v>
      </c>
      <c r="U1358">
        <f>YEAR(Table1[[#This Row],[Release Date]])</f>
        <v>2007</v>
      </c>
    </row>
    <row r="1359" spans="1:21" x14ac:dyDescent="0.25">
      <c r="A1359" t="s">
        <v>1892</v>
      </c>
      <c r="B1359">
        <v>1</v>
      </c>
      <c r="C1359" s="8">
        <v>37405</v>
      </c>
      <c r="D1359" t="s">
        <v>17</v>
      </c>
      <c r="E1359" t="s">
        <v>22</v>
      </c>
      <c r="F1359" t="s">
        <v>292</v>
      </c>
      <c r="G1359" t="s">
        <v>293</v>
      </c>
      <c r="H1359" t="s">
        <v>38</v>
      </c>
      <c r="I1359" t="s">
        <v>1893</v>
      </c>
      <c r="J1359" t="s">
        <v>1894</v>
      </c>
      <c r="K1359">
        <v>878</v>
      </c>
      <c r="L1359">
        <v>2378</v>
      </c>
      <c r="M1359">
        <v>0</v>
      </c>
      <c r="N1359">
        <v>0</v>
      </c>
      <c r="O1359">
        <v>7.5</v>
      </c>
      <c r="P1359">
        <v>194</v>
      </c>
      <c r="Q1359">
        <v>129</v>
      </c>
      <c r="R1359">
        <v>261481</v>
      </c>
      <c r="S1359">
        <v>12000000</v>
      </c>
      <c r="T1359">
        <f>Table1[[#This Row],[Gross Revenue]]-Table1[[#This Row],[Budget]]</f>
        <v>-11738519</v>
      </c>
      <c r="U1359">
        <f>YEAR(Table1[[#This Row],[Release Date]])</f>
        <v>2002</v>
      </c>
    </row>
    <row r="1360" spans="1:21" x14ac:dyDescent="0.25">
      <c r="A1360" t="s">
        <v>3045</v>
      </c>
      <c r="B1360">
        <v>1</v>
      </c>
      <c r="C1360" s="8">
        <v>38032</v>
      </c>
      <c r="D1360" t="s">
        <v>28</v>
      </c>
      <c r="E1360" t="s">
        <v>22</v>
      </c>
      <c r="F1360" t="s">
        <v>19</v>
      </c>
      <c r="G1360" t="s">
        <v>293</v>
      </c>
      <c r="H1360" t="s">
        <v>43</v>
      </c>
      <c r="I1360" t="s">
        <v>376</v>
      </c>
      <c r="J1360" t="s">
        <v>1894</v>
      </c>
      <c r="K1360">
        <v>20000</v>
      </c>
      <c r="L1360">
        <v>20364</v>
      </c>
      <c r="M1360">
        <v>0</v>
      </c>
      <c r="N1360">
        <v>0</v>
      </c>
      <c r="O1360">
        <v>6.7</v>
      </c>
      <c r="P1360">
        <v>192</v>
      </c>
      <c r="Q1360">
        <v>95</v>
      </c>
      <c r="R1360">
        <v>866778</v>
      </c>
      <c r="S1360">
        <v>10000000</v>
      </c>
      <c r="T1360">
        <f>Table1[[#This Row],[Gross Revenue]]-Table1[[#This Row],[Budget]]</f>
        <v>-9133222</v>
      </c>
      <c r="U1360">
        <f>YEAR(Table1[[#This Row],[Release Date]])</f>
        <v>2004</v>
      </c>
    </row>
    <row r="1361" spans="1:21" x14ac:dyDescent="0.25">
      <c r="A1361" t="s">
        <v>4852</v>
      </c>
      <c r="B1361">
        <v>1</v>
      </c>
      <c r="C1361" s="8">
        <v>39102</v>
      </c>
      <c r="D1361" t="s">
        <v>28</v>
      </c>
      <c r="E1361" t="s">
        <v>32</v>
      </c>
      <c r="F1361" t="s">
        <v>674</v>
      </c>
      <c r="G1361" t="s">
        <v>293</v>
      </c>
      <c r="H1361" t="s">
        <v>43</v>
      </c>
      <c r="I1361" t="s">
        <v>4853</v>
      </c>
      <c r="J1361" t="s">
        <v>1894</v>
      </c>
      <c r="K1361">
        <v>643</v>
      </c>
      <c r="L1361">
        <v>943</v>
      </c>
      <c r="M1361">
        <v>0</v>
      </c>
      <c r="N1361">
        <v>13000</v>
      </c>
      <c r="O1361">
        <v>6.5</v>
      </c>
      <c r="P1361">
        <v>273</v>
      </c>
      <c r="Q1361">
        <v>122</v>
      </c>
      <c r="R1361">
        <v>6594136</v>
      </c>
      <c r="S1361">
        <v>38600000</v>
      </c>
      <c r="T1361">
        <f>Table1[[#This Row],[Gross Revenue]]-Table1[[#This Row],[Budget]]</f>
        <v>-32005864</v>
      </c>
      <c r="U1361">
        <f>YEAR(Table1[[#This Row],[Release Date]])</f>
        <v>2007</v>
      </c>
    </row>
    <row r="1362" spans="1:21" x14ac:dyDescent="0.25">
      <c r="A1362" t="s">
        <v>2226</v>
      </c>
      <c r="B1362">
        <v>1</v>
      </c>
      <c r="C1362" s="8">
        <v>37586</v>
      </c>
      <c r="D1362" t="s">
        <v>28</v>
      </c>
      <c r="E1362" t="s">
        <v>32</v>
      </c>
      <c r="F1362" t="s">
        <v>19</v>
      </c>
      <c r="G1362" t="s">
        <v>20</v>
      </c>
      <c r="H1362" t="s">
        <v>43</v>
      </c>
      <c r="I1362" t="s">
        <v>500</v>
      </c>
      <c r="J1362" t="s">
        <v>2227</v>
      </c>
      <c r="K1362">
        <v>9000</v>
      </c>
      <c r="L1362">
        <v>10185</v>
      </c>
      <c r="M1362">
        <v>45</v>
      </c>
      <c r="N1362">
        <v>0</v>
      </c>
      <c r="O1362">
        <v>5.5</v>
      </c>
      <c r="P1362">
        <v>178</v>
      </c>
      <c r="Q1362">
        <v>93</v>
      </c>
      <c r="R1362">
        <v>25857987</v>
      </c>
      <c r="S1362">
        <v>62000000</v>
      </c>
      <c r="T1362">
        <f>Table1[[#This Row],[Gross Revenue]]-Table1[[#This Row],[Budget]]</f>
        <v>-36142013</v>
      </c>
      <c r="U1362">
        <f>YEAR(Table1[[#This Row],[Release Date]])</f>
        <v>2002</v>
      </c>
    </row>
    <row r="1363" spans="1:21" x14ac:dyDescent="0.25">
      <c r="A1363" t="s">
        <v>3636</v>
      </c>
      <c r="B1363">
        <v>1</v>
      </c>
      <c r="C1363" s="8">
        <v>38370</v>
      </c>
      <c r="D1363" t="s">
        <v>28</v>
      </c>
      <c r="E1363" t="s">
        <v>25</v>
      </c>
      <c r="F1363" t="s">
        <v>19</v>
      </c>
      <c r="G1363" t="s">
        <v>20</v>
      </c>
      <c r="H1363" t="s">
        <v>38</v>
      </c>
      <c r="I1363" t="s">
        <v>356</v>
      </c>
      <c r="J1363" t="s">
        <v>2227</v>
      </c>
      <c r="K1363">
        <v>24000</v>
      </c>
      <c r="L1363">
        <v>24805</v>
      </c>
      <c r="M1363">
        <v>45</v>
      </c>
      <c r="N1363">
        <v>6000</v>
      </c>
      <c r="O1363">
        <v>5.0999999999999996</v>
      </c>
      <c r="P1363">
        <v>300</v>
      </c>
      <c r="Q1363">
        <v>107</v>
      </c>
      <c r="R1363">
        <v>16204793</v>
      </c>
      <c r="S1363">
        <v>16000000</v>
      </c>
      <c r="T1363">
        <f>Table1[[#This Row],[Gross Revenue]]-Table1[[#This Row],[Budget]]</f>
        <v>204793</v>
      </c>
      <c r="U1363">
        <f>YEAR(Table1[[#This Row],[Release Date]])</f>
        <v>2005</v>
      </c>
    </row>
    <row r="1364" spans="1:21" x14ac:dyDescent="0.25">
      <c r="A1364" t="s">
        <v>4696</v>
      </c>
      <c r="B1364">
        <v>1</v>
      </c>
      <c r="C1364" s="8">
        <v>39001</v>
      </c>
      <c r="D1364" t="s">
        <v>28</v>
      </c>
      <c r="E1364" t="s">
        <v>22</v>
      </c>
      <c r="F1364" t="s">
        <v>19</v>
      </c>
      <c r="G1364" t="s">
        <v>20</v>
      </c>
      <c r="H1364" t="s">
        <v>36</v>
      </c>
      <c r="I1364" t="s">
        <v>4697</v>
      </c>
      <c r="J1364" t="s">
        <v>431</v>
      </c>
      <c r="K1364">
        <v>549</v>
      </c>
      <c r="L1364">
        <v>1373</v>
      </c>
      <c r="M1364">
        <v>148</v>
      </c>
      <c r="N1364">
        <v>0</v>
      </c>
      <c r="O1364">
        <v>4.4000000000000004</v>
      </c>
      <c r="P1364">
        <v>40</v>
      </c>
      <c r="Q1364">
        <v>93</v>
      </c>
      <c r="R1364">
        <v>7017178</v>
      </c>
      <c r="S1364">
        <v>17500000</v>
      </c>
      <c r="T1364">
        <f>Table1[[#This Row],[Gross Revenue]]-Table1[[#This Row],[Budget]]</f>
        <v>-10482822</v>
      </c>
      <c r="U1364">
        <f>YEAR(Table1[[#This Row],[Release Date]])</f>
        <v>2006</v>
      </c>
    </row>
    <row r="1365" spans="1:21" x14ac:dyDescent="0.25">
      <c r="A1365" t="s">
        <v>4212</v>
      </c>
      <c r="B1365">
        <v>1</v>
      </c>
      <c r="C1365" s="8">
        <v>38713</v>
      </c>
      <c r="D1365" t="s">
        <v>28</v>
      </c>
      <c r="E1365" t="s">
        <v>25</v>
      </c>
      <c r="F1365" t="s">
        <v>19</v>
      </c>
      <c r="G1365" t="s">
        <v>20</v>
      </c>
      <c r="H1365" t="s">
        <v>38</v>
      </c>
      <c r="I1365" t="s">
        <v>4213</v>
      </c>
      <c r="J1365" t="s">
        <v>4214</v>
      </c>
      <c r="K1365">
        <v>945</v>
      </c>
      <c r="L1365">
        <v>2924</v>
      </c>
      <c r="M1365">
        <v>28</v>
      </c>
      <c r="N1365">
        <v>995</v>
      </c>
      <c r="O1365">
        <v>5.7</v>
      </c>
      <c r="P1365">
        <v>18</v>
      </c>
      <c r="Q1365">
        <v>100</v>
      </c>
      <c r="R1365">
        <v>20186</v>
      </c>
      <c r="S1365">
        <v>930000</v>
      </c>
      <c r="T1365">
        <f>Table1[[#This Row],[Gross Revenue]]-Table1[[#This Row],[Budget]]</f>
        <v>-909814</v>
      </c>
      <c r="U1365">
        <f>YEAR(Table1[[#This Row],[Release Date]])</f>
        <v>2005</v>
      </c>
    </row>
    <row r="1366" spans="1:21" x14ac:dyDescent="0.25">
      <c r="A1366" t="s">
        <v>5079</v>
      </c>
      <c r="B1366">
        <v>1</v>
      </c>
      <c r="C1366" s="8">
        <v>39241</v>
      </c>
      <c r="D1366" t="s">
        <v>28</v>
      </c>
      <c r="E1366" t="s">
        <v>22</v>
      </c>
      <c r="F1366" t="s">
        <v>19</v>
      </c>
      <c r="G1366" t="s">
        <v>20</v>
      </c>
      <c r="H1366" t="s">
        <v>43</v>
      </c>
      <c r="I1366" t="s">
        <v>1230</v>
      </c>
      <c r="J1366" t="s">
        <v>5080</v>
      </c>
      <c r="K1366">
        <v>11000</v>
      </c>
      <c r="L1366">
        <v>12772</v>
      </c>
      <c r="M1366">
        <v>4</v>
      </c>
      <c r="N1366">
        <v>0</v>
      </c>
      <c r="O1366">
        <v>5.8</v>
      </c>
      <c r="P1366">
        <v>43</v>
      </c>
      <c r="Q1366">
        <v>86</v>
      </c>
      <c r="R1366">
        <v>20200</v>
      </c>
      <c r="S1366">
        <v>6000000</v>
      </c>
      <c r="T1366">
        <f>Table1[[#This Row],[Gross Revenue]]-Table1[[#This Row],[Budget]]</f>
        <v>-5979800</v>
      </c>
      <c r="U1366">
        <f>YEAR(Table1[[#This Row],[Release Date]])</f>
        <v>2007</v>
      </c>
    </row>
    <row r="1367" spans="1:21" x14ac:dyDescent="0.25">
      <c r="A1367" t="s">
        <v>4159</v>
      </c>
      <c r="B1367">
        <v>1</v>
      </c>
      <c r="C1367" s="8">
        <v>38680</v>
      </c>
      <c r="D1367" t="s">
        <v>28</v>
      </c>
      <c r="E1367" t="s">
        <v>22</v>
      </c>
      <c r="F1367" t="s">
        <v>19</v>
      </c>
      <c r="G1367" t="s">
        <v>20</v>
      </c>
      <c r="H1367" t="s">
        <v>38</v>
      </c>
      <c r="I1367" t="s">
        <v>4160</v>
      </c>
      <c r="J1367" t="s">
        <v>4161</v>
      </c>
      <c r="K1367">
        <v>1000</v>
      </c>
      <c r="L1367">
        <v>4374</v>
      </c>
      <c r="M1367">
        <v>27</v>
      </c>
      <c r="N1367">
        <v>348</v>
      </c>
      <c r="O1367">
        <v>5.9</v>
      </c>
      <c r="P1367">
        <v>8</v>
      </c>
      <c r="Q1367">
        <v>100</v>
      </c>
      <c r="R1367">
        <v>73678</v>
      </c>
      <c r="S1367">
        <v>3000000</v>
      </c>
      <c r="T1367">
        <f>Table1[[#This Row],[Gross Revenue]]-Table1[[#This Row],[Budget]]</f>
        <v>-2926322</v>
      </c>
      <c r="U1367">
        <f>YEAR(Table1[[#This Row],[Release Date]])</f>
        <v>2005</v>
      </c>
    </row>
    <row r="1368" spans="1:21" x14ac:dyDescent="0.25">
      <c r="A1368" t="s">
        <v>3653</v>
      </c>
      <c r="B1368">
        <v>1</v>
      </c>
      <c r="C1368" s="8">
        <v>38381</v>
      </c>
      <c r="D1368" t="s">
        <v>28</v>
      </c>
      <c r="E1368" t="s">
        <v>25</v>
      </c>
      <c r="F1368" t="s">
        <v>19</v>
      </c>
      <c r="G1368" t="s">
        <v>20</v>
      </c>
      <c r="H1368" t="s">
        <v>43</v>
      </c>
      <c r="I1368" t="s">
        <v>3654</v>
      </c>
      <c r="J1368" t="s">
        <v>3655</v>
      </c>
      <c r="K1368">
        <v>1000</v>
      </c>
      <c r="L1368">
        <v>3146</v>
      </c>
      <c r="M1368">
        <v>8</v>
      </c>
      <c r="N1368">
        <v>546</v>
      </c>
      <c r="O1368">
        <v>4.7</v>
      </c>
      <c r="P1368">
        <v>43</v>
      </c>
      <c r="Q1368">
        <v>90</v>
      </c>
      <c r="R1368">
        <v>92900</v>
      </c>
      <c r="S1368">
        <v>5000000</v>
      </c>
      <c r="T1368">
        <f>Table1[[#This Row],[Gross Revenue]]-Table1[[#This Row],[Budget]]</f>
        <v>-4907100</v>
      </c>
      <c r="U1368">
        <f>YEAR(Table1[[#This Row],[Release Date]])</f>
        <v>2005</v>
      </c>
    </row>
    <row r="1369" spans="1:21" x14ac:dyDescent="0.25">
      <c r="A1369" t="s">
        <v>1424</v>
      </c>
      <c r="B1369">
        <v>1</v>
      </c>
      <c r="C1369" s="8">
        <v>37149</v>
      </c>
      <c r="D1369" t="s">
        <v>28</v>
      </c>
      <c r="E1369" t="s">
        <v>22</v>
      </c>
      <c r="F1369" t="s">
        <v>19</v>
      </c>
      <c r="G1369" t="s">
        <v>35</v>
      </c>
      <c r="H1369" t="s">
        <v>43</v>
      </c>
      <c r="I1369" t="s">
        <v>124</v>
      </c>
      <c r="J1369" t="s">
        <v>1425</v>
      </c>
      <c r="K1369">
        <v>14000</v>
      </c>
      <c r="L1369">
        <v>15149</v>
      </c>
      <c r="M1369">
        <v>0</v>
      </c>
      <c r="N1369">
        <v>0</v>
      </c>
      <c r="O1369">
        <v>6.7</v>
      </c>
      <c r="P1369">
        <v>136</v>
      </c>
      <c r="Q1369">
        <v>138</v>
      </c>
      <c r="R1369">
        <v>35168677</v>
      </c>
      <c r="S1369">
        <v>100000000</v>
      </c>
      <c r="T1369">
        <f>Table1[[#This Row],[Gross Revenue]]-Table1[[#This Row],[Budget]]</f>
        <v>-64831323</v>
      </c>
      <c r="U1369">
        <f>YEAR(Table1[[#This Row],[Release Date]])</f>
        <v>2001</v>
      </c>
    </row>
    <row r="1370" spans="1:21" x14ac:dyDescent="0.25">
      <c r="A1370" t="s">
        <v>3415</v>
      </c>
      <c r="B1370">
        <v>1</v>
      </c>
      <c r="C1370" s="8">
        <v>38246</v>
      </c>
      <c r="D1370" t="s">
        <v>28</v>
      </c>
      <c r="E1370" t="s">
        <v>22</v>
      </c>
      <c r="F1370" t="s">
        <v>19</v>
      </c>
      <c r="G1370" t="s">
        <v>20</v>
      </c>
      <c r="H1370" t="s">
        <v>38</v>
      </c>
      <c r="I1370" t="s">
        <v>1778</v>
      </c>
      <c r="J1370" t="s">
        <v>1425</v>
      </c>
      <c r="K1370">
        <v>10000</v>
      </c>
      <c r="L1370">
        <v>11114</v>
      </c>
      <c r="M1370">
        <v>0</v>
      </c>
      <c r="N1370">
        <v>16000</v>
      </c>
      <c r="O1370">
        <v>7.6</v>
      </c>
      <c r="P1370">
        <v>388</v>
      </c>
      <c r="Q1370">
        <v>131</v>
      </c>
      <c r="R1370">
        <v>15700000</v>
      </c>
      <c r="S1370">
        <v>15000000</v>
      </c>
      <c r="T1370">
        <f>Table1[[#This Row],[Gross Revenue]]-Table1[[#This Row],[Budget]]</f>
        <v>700000</v>
      </c>
      <c r="U1370">
        <f>YEAR(Table1[[#This Row],[Release Date]])</f>
        <v>2004</v>
      </c>
    </row>
    <row r="1371" spans="1:21" x14ac:dyDescent="0.25">
      <c r="A1371" t="s">
        <v>4654</v>
      </c>
      <c r="B1371">
        <v>1</v>
      </c>
      <c r="C1371" s="8">
        <v>38975</v>
      </c>
      <c r="D1371" t="s">
        <v>28</v>
      </c>
      <c r="E1371" t="s">
        <v>22</v>
      </c>
      <c r="F1371" t="s">
        <v>19</v>
      </c>
      <c r="G1371" t="s">
        <v>20</v>
      </c>
      <c r="H1371" t="s">
        <v>38</v>
      </c>
      <c r="I1371" t="s">
        <v>3329</v>
      </c>
      <c r="J1371" t="s">
        <v>1425</v>
      </c>
      <c r="K1371">
        <v>1000</v>
      </c>
      <c r="L1371">
        <v>2759</v>
      </c>
      <c r="M1371">
        <v>0</v>
      </c>
      <c r="N1371">
        <v>39000</v>
      </c>
      <c r="O1371">
        <v>7.4</v>
      </c>
      <c r="P1371">
        <v>558</v>
      </c>
      <c r="Q1371">
        <v>157</v>
      </c>
      <c r="R1371">
        <v>95720716</v>
      </c>
      <c r="S1371">
        <v>40000000</v>
      </c>
      <c r="T1371">
        <f>Table1[[#This Row],[Gross Revenue]]-Table1[[#This Row],[Budget]]</f>
        <v>55720716</v>
      </c>
      <c r="U1371">
        <f>YEAR(Table1[[#This Row],[Release Date]])</f>
        <v>2006</v>
      </c>
    </row>
    <row r="1372" spans="1:21" x14ac:dyDescent="0.25">
      <c r="A1372" t="s">
        <v>2122</v>
      </c>
      <c r="B1372">
        <v>1</v>
      </c>
      <c r="C1372" s="8">
        <v>37528</v>
      </c>
      <c r="D1372" t="s">
        <v>28</v>
      </c>
      <c r="E1372" t="s">
        <v>32</v>
      </c>
      <c r="F1372" t="s">
        <v>33</v>
      </c>
      <c r="G1372" t="s">
        <v>34</v>
      </c>
      <c r="H1372" t="s">
        <v>43</v>
      </c>
      <c r="I1372" t="s">
        <v>2123</v>
      </c>
      <c r="J1372" t="s">
        <v>168</v>
      </c>
      <c r="K1372">
        <v>488</v>
      </c>
      <c r="L1372">
        <v>991</v>
      </c>
      <c r="M1372">
        <v>78</v>
      </c>
      <c r="N1372">
        <v>973</v>
      </c>
      <c r="O1372">
        <v>6.9</v>
      </c>
      <c r="P1372">
        <v>105</v>
      </c>
      <c r="Q1372">
        <v>103</v>
      </c>
      <c r="R1372">
        <v>410388</v>
      </c>
      <c r="S1372">
        <v>2127519898</v>
      </c>
      <c r="T1372">
        <f>Table1[[#This Row],[Gross Revenue]]-Table1[[#This Row],[Budget]]</f>
        <v>-2127109510</v>
      </c>
      <c r="U1372">
        <f>YEAR(Table1[[#This Row],[Release Date]])</f>
        <v>2002</v>
      </c>
    </row>
    <row r="1373" spans="1:21" x14ac:dyDescent="0.25">
      <c r="A1373" t="s">
        <v>1916</v>
      </c>
      <c r="B1373">
        <v>1</v>
      </c>
      <c r="C1373" s="8">
        <v>37419</v>
      </c>
      <c r="D1373" t="s">
        <v>28</v>
      </c>
      <c r="E1373" t="s">
        <v>25</v>
      </c>
      <c r="F1373" t="s">
        <v>1917</v>
      </c>
      <c r="G1373" t="s">
        <v>1918</v>
      </c>
      <c r="H1373"/>
      <c r="I1373" t="s">
        <v>1919</v>
      </c>
      <c r="J1373" t="s">
        <v>1920</v>
      </c>
      <c r="K1373">
        <v>690</v>
      </c>
      <c r="L1373">
        <v>774</v>
      </c>
      <c r="M1373">
        <v>10</v>
      </c>
      <c r="N1373">
        <v>0</v>
      </c>
      <c r="O1373">
        <v>7.6</v>
      </c>
      <c r="P1373">
        <v>34</v>
      </c>
      <c r="Q1373">
        <v>133</v>
      </c>
      <c r="R1373">
        <v>9910</v>
      </c>
      <c r="S1373">
        <v>25000000</v>
      </c>
      <c r="T1373">
        <f>Table1[[#This Row],[Gross Revenue]]-Table1[[#This Row],[Budget]]</f>
        <v>-24990090</v>
      </c>
      <c r="U1373">
        <f>YEAR(Table1[[#This Row],[Release Date]])</f>
        <v>2002</v>
      </c>
    </row>
    <row r="1374" spans="1:21" x14ac:dyDescent="0.25">
      <c r="A1374" t="s">
        <v>1161</v>
      </c>
      <c r="B1374">
        <v>1</v>
      </c>
      <c r="C1374" s="8">
        <v>37009</v>
      </c>
      <c r="D1374" t="s">
        <v>28</v>
      </c>
      <c r="E1374" t="s">
        <v>25</v>
      </c>
      <c r="F1374" t="s">
        <v>19</v>
      </c>
      <c r="G1374" t="s">
        <v>20</v>
      </c>
      <c r="H1374" t="s">
        <v>38</v>
      </c>
      <c r="I1374" t="s">
        <v>352</v>
      </c>
      <c r="J1374" t="s">
        <v>269</v>
      </c>
      <c r="K1374">
        <v>1000</v>
      </c>
      <c r="L1374">
        <v>1645</v>
      </c>
      <c r="M1374">
        <v>322</v>
      </c>
      <c r="N1374">
        <v>0</v>
      </c>
      <c r="O1374">
        <v>5.2</v>
      </c>
      <c r="P1374">
        <v>127</v>
      </c>
      <c r="Q1374">
        <v>83</v>
      </c>
      <c r="R1374">
        <v>71277420</v>
      </c>
      <c r="S1374">
        <v>45000000</v>
      </c>
      <c r="T1374">
        <f>Table1[[#This Row],[Gross Revenue]]-Table1[[#This Row],[Budget]]</f>
        <v>26277420</v>
      </c>
      <c r="U1374">
        <f>YEAR(Table1[[#This Row],[Release Date]])</f>
        <v>2001</v>
      </c>
    </row>
    <row r="1375" spans="1:21" x14ac:dyDescent="0.25">
      <c r="A1375" t="s">
        <v>2204</v>
      </c>
      <c r="B1375">
        <v>1</v>
      </c>
      <c r="C1375" s="8">
        <v>37576</v>
      </c>
      <c r="D1375" t="s">
        <v>28</v>
      </c>
      <c r="E1375" t="s">
        <v>25</v>
      </c>
      <c r="F1375" t="s">
        <v>19</v>
      </c>
      <c r="G1375" t="s">
        <v>20</v>
      </c>
      <c r="H1375" t="s">
        <v>43</v>
      </c>
      <c r="I1375" t="s">
        <v>2205</v>
      </c>
      <c r="J1375" t="s">
        <v>269</v>
      </c>
      <c r="K1375">
        <v>1000</v>
      </c>
      <c r="L1375">
        <v>6313</v>
      </c>
      <c r="M1375">
        <v>322</v>
      </c>
      <c r="N1375">
        <v>0</v>
      </c>
      <c r="O1375">
        <v>5.4</v>
      </c>
      <c r="P1375">
        <v>62</v>
      </c>
      <c r="Q1375">
        <v>109</v>
      </c>
      <c r="R1375">
        <v>69148997</v>
      </c>
      <c r="S1375">
        <v>37000000</v>
      </c>
      <c r="T1375">
        <f>Table1[[#This Row],[Gross Revenue]]-Table1[[#This Row],[Budget]]</f>
        <v>32148997</v>
      </c>
      <c r="U1375">
        <f>YEAR(Table1[[#This Row],[Release Date]])</f>
        <v>2002</v>
      </c>
    </row>
    <row r="1376" spans="1:21" x14ac:dyDescent="0.25">
      <c r="A1376" t="s">
        <v>2722</v>
      </c>
      <c r="B1376">
        <v>1</v>
      </c>
      <c r="C1376" s="8">
        <v>37850</v>
      </c>
      <c r="D1376" t="s">
        <v>28</v>
      </c>
      <c r="E1376" t="s">
        <v>25</v>
      </c>
      <c r="F1376" t="s">
        <v>19</v>
      </c>
      <c r="G1376" t="s">
        <v>704</v>
      </c>
      <c r="H1376" t="s">
        <v>43</v>
      </c>
      <c r="I1376" t="s">
        <v>359</v>
      </c>
      <c r="J1376" t="s">
        <v>269</v>
      </c>
      <c r="K1376">
        <v>979</v>
      </c>
      <c r="L1376">
        <v>6334</v>
      </c>
      <c r="M1376">
        <v>322</v>
      </c>
      <c r="N1376">
        <v>0</v>
      </c>
      <c r="O1376">
        <v>4.3</v>
      </c>
      <c r="P1376">
        <v>78</v>
      </c>
      <c r="Q1376">
        <v>98</v>
      </c>
      <c r="R1376">
        <v>58255287</v>
      </c>
      <c r="S1376">
        <v>64000000</v>
      </c>
      <c r="T1376">
        <f>Table1[[#This Row],[Gross Revenue]]-Table1[[#This Row],[Budget]]</f>
        <v>-5744713</v>
      </c>
      <c r="U1376">
        <f>YEAR(Table1[[#This Row],[Release Date]])</f>
        <v>2003</v>
      </c>
    </row>
    <row r="1377" spans="1:21" x14ac:dyDescent="0.25">
      <c r="A1377" t="s">
        <v>1854</v>
      </c>
      <c r="B1377">
        <v>1</v>
      </c>
      <c r="C1377" s="8">
        <v>37388</v>
      </c>
      <c r="D1377" t="s">
        <v>28</v>
      </c>
      <c r="E1377" t="s">
        <v>25</v>
      </c>
      <c r="F1377" t="s">
        <v>19</v>
      </c>
      <c r="G1377" t="s">
        <v>20</v>
      </c>
      <c r="H1377" t="s">
        <v>38</v>
      </c>
      <c r="I1377" t="s">
        <v>319</v>
      </c>
      <c r="J1377" t="s">
        <v>1855</v>
      </c>
      <c r="K1377">
        <v>21000</v>
      </c>
      <c r="L1377">
        <v>41645</v>
      </c>
      <c r="M1377">
        <v>200</v>
      </c>
      <c r="N1377">
        <v>494</v>
      </c>
      <c r="O1377">
        <v>5.6</v>
      </c>
      <c r="P1377">
        <v>66</v>
      </c>
      <c r="Q1377">
        <v>109</v>
      </c>
      <c r="R1377">
        <v>336456</v>
      </c>
      <c r="S1377">
        <v>8000000</v>
      </c>
      <c r="T1377">
        <f>Table1[[#This Row],[Gross Revenue]]-Table1[[#This Row],[Budget]]</f>
        <v>-7663544</v>
      </c>
      <c r="U1377">
        <f>YEAR(Table1[[#This Row],[Release Date]])</f>
        <v>2002</v>
      </c>
    </row>
    <row r="1378" spans="1:21" x14ac:dyDescent="0.25">
      <c r="A1378" t="s">
        <v>1502</v>
      </c>
      <c r="B1378">
        <v>1</v>
      </c>
      <c r="C1378" s="8">
        <v>37193</v>
      </c>
      <c r="D1378" t="s">
        <v>28</v>
      </c>
      <c r="E1378" t="s">
        <v>30</v>
      </c>
      <c r="F1378" t="s">
        <v>19</v>
      </c>
      <c r="G1378" t="s">
        <v>20</v>
      </c>
      <c r="H1378" t="s">
        <v>27</v>
      </c>
      <c r="I1378" t="s">
        <v>424</v>
      </c>
      <c r="J1378" t="s">
        <v>1503</v>
      </c>
      <c r="K1378">
        <v>13000</v>
      </c>
      <c r="L1378">
        <v>14261</v>
      </c>
      <c r="M1378">
        <v>21</v>
      </c>
      <c r="N1378">
        <v>4000</v>
      </c>
      <c r="O1378">
        <v>7</v>
      </c>
      <c r="P1378">
        <v>106</v>
      </c>
      <c r="Q1378">
        <v>83</v>
      </c>
      <c r="R1378">
        <v>73215310</v>
      </c>
      <c r="S1378">
        <v>80000000</v>
      </c>
      <c r="T1378">
        <f>Table1[[#This Row],[Gross Revenue]]-Table1[[#This Row],[Budget]]</f>
        <v>-6784690</v>
      </c>
      <c r="U1378">
        <f>YEAR(Table1[[#This Row],[Release Date]])</f>
        <v>2001</v>
      </c>
    </row>
    <row r="1379" spans="1:21" x14ac:dyDescent="0.25">
      <c r="A1379" t="s">
        <v>2743</v>
      </c>
      <c r="B1379">
        <v>1</v>
      </c>
      <c r="C1379" s="8">
        <v>37863</v>
      </c>
      <c r="D1379" t="s">
        <v>28</v>
      </c>
      <c r="E1379" t="s">
        <v>22</v>
      </c>
      <c r="F1379" t="s">
        <v>19</v>
      </c>
      <c r="G1379" t="s">
        <v>20</v>
      </c>
      <c r="H1379" t="s">
        <v>26</v>
      </c>
      <c r="I1379" t="s">
        <v>2744</v>
      </c>
      <c r="J1379" t="s">
        <v>2745</v>
      </c>
      <c r="K1379">
        <v>52</v>
      </c>
      <c r="L1379">
        <v>132</v>
      </c>
      <c r="M1379">
        <v>129</v>
      </c>
      <c r="N1379">
        <v>594</v>
      </c>
      <c r="O1379">
        <v>6.7</v>
      </c>
      <c r="P1379">
        <v>88</v>
      </c>
      <c r="Q1379">
        <v>76</v>
      </c>
      <c r="R1379">
        <v>255352</v>
      </c>
      <c r="S1379">
        <v>300000</v>
      </c>
      <c r="T1379">
        <f>Table1[[#This Row],[Gross Revenue]]-Table1[[#This Row],[Budget]]</f>
        <v>-44648</v>
      </c>
      <c r="U1379">
        <f>YEAR(Table1[[#This Row],[Release Date]])</f>
        <v>2003</v>
      </c>
    </row>
    <row r="1380" spans="1:21" x14ac:dyDescent="0.25">
      <c r="A1380" t="s">
        <v>3476</v>
      </c>
      <c r="B1380">
        <v>1</v>
      </c>
      <c r="C1380" s="8">
        <v>38284</v>
      </c>
      <c r="D1380" t="s">
        <v>28</v>
      </c>
      <c r="E1380" t="s">
        <v>22</v>
      </c>
      <c r="F1380" t="s">
        <v>19</v>
      </c>
      <c r="G1380" t="s">
        <v>20</v>
      </c>
      <c r="H1380" t="s">
        <v>38</v>
      </c>
      <c r="I1380" t="s">
        <v>3477</v>
      </c>
      <c r="J1380" t="s">
        <v>2745</v>
      </c>
      <c r="K1380">
        <v>375</v>
      </c>
      <c r="L1380">
        <v>460</v>
      </c>
      <c r="M1380">
        <v>129</v>
      </c>
      <c r="N1380">
        <v>0</v>
      </c>
      <c r="O1380">
        <v>7.1</v>
      </c>
      <c r="P1380">
        <v>189</v>
      </c>
      <c r="Q1380">
        <v>80</v>
      </c>
      <c r="R1380">
        <v>856942</v>
      </c>
      <c r="S1380">
        <v>200000</v>
      </c>
      <c r="T1380">
        <f>Table1[[#This Row],[Gross Revenue]]-Table1[[#This Row],[Budget]]</f>
        <v>656942</v>
      </c>
      <c r="U1380">
        <f>YEAR(Table1[[#This Row],[Release Date]])</f>
        <v>2004</v>
      </c>
    </row>
    <row r="1381" spans="1:21" x14ac:dyDescent="0.25">
      <c r="A1381" t="s">
        <v>2507</v>
      </c>
      <c r="B1381">
        <v>1</v>
      </c>
      <c r="C1381" s="8">
        <v>37735</v>
      </c>
      <c r="D1381" t="s">
        <v>28</v>
      </c>
      <c r="E1381" t="s">
        <v>25</v>
      </c>
      <c r="F1381" t="s">
        <v>19</v>
      </c>
      <c r="G1381" t="s">
        <v>20</v>
      </c>
      <c r="H1381" t="s">
        <v>36</v>
      </c>
      <c r="I1381" t="s">
        <v>2508</v>
      </c>
      <c r="J1381" t="s">
        <v>2509</v>
      </c>
      <c r="K1381">
        <v>2000</v>
      </c>
      <c r="L1381">
        <v>6862</v>
      </c>
      <c r="M1381">
        <v>42</v>
      </c>
      <c r="N1381">
        <v>0</v>
      </c>
      <c r="O1381">
        <v>6.6</v>
      </c>
      <c r="P1381">
        <v>88</v>
      </c>
      <c r="Q1381">
        <v>119</v>
      </c>
      <c r="R1381">
        <v>39008741</v>
      </c>
      <c r="S1381">
        <v>25000000</v>
      </c>
      <c r="T1381">
        <f>Table1[[#This Row],[Gross Revenue]]-Table1[[#This Row],[Budget]]</f>
        <v>14008741</v>
      </c>
      <c r="U1381">
        <f>YEAR(Table1[[#This Row],[Release Date]])</f>
        <v>2003</v>
      </c>
    </row>
    <row r="1382" spans="1:21" x14ac:dyDescent="0.25">
      <c r="A1382" t="s">
        <v>3024</v>
      </c>
      <c r="B1382">
        <v>1</v>
      </c>
      <c r="C1382" s="8">
        <v>38021</v>
      </c>
      <c r="D1382" t="s">
        <v>28</v>
      </c>
      <c r="E1382" t="s">
        <v>25</v>
      </c>
      <c r="F1382" t="s">
        <v>19</v>
      </c>
      <c r="G1382" t="s">
        <v>20</v>
      </c>
      <c r="H1382" t="s">
        <v>43</v>
      </c>
      <c r="I1382" t="s">
        <v>158</v>
      </c>
      <c r="J1382" t="s">
        <v>2509</v>
      </c>
      <c r="K1382">
        <v>49000</v>
      </c>
      <c r="L1382">
        <v>52566</v>
      </c>
      <c r="M1382">
        <v>42</v>
      </c>
      <c r="N1382">
        <v>913</v>
      </c>
      <c r="O1382">
        <v>5.3</v>
      </c>
      <c r="P1382">
        <v>120</v>
      </c>
      <c r="Q1382">
        <v>91</v>
      </c>
      <c r="R1382">
        <v>43792641</v>
      </c>
      <c r="S1382">
        <v>35000000</v>
      </c>
      <c r="T1382">
        <f>Table1[[#This Row],[Gross Revenue]]-Table1[[#This Row],[Budget]]</f>
        <v>8792641</v>
      </c>
      <c r="U1382">
        <f>YEAR(Table1[[#This Row],[Release Date]])</f>
        <v>2004</v>
      </c>
    </row>
    <row r="1383" spans="1:21" x14ac:dyDescent="0.25">
      <c r="A1383" t="s">
        <v>3614</v>
      </c>
      <c r="B1383">
        <v>1</v>
      </c>
      <c r="C1383" s="8">
        <v>38358</v>
      </c>
      <c r="D1383" t="s">
        <v>28</v>
      </c>
      <c r="E1383" t="s">
        <v>25</v>
      </c>
      <c r="F1383" t="s">
        <v>19</v>
      </c>
      <c r="G1383" t="s">
        <v>20</v>
      </c>
      <c r="H1383" t="s">
        <v>43</v>
      </c>
      <c r="I1383" t="s">
        <v>3615</v>
      </c>
      <c r="J1383" t="s">
        <v>2509</v>
      </c>
      <c r="K1383">
        <v>97</v>
      </c>
      <c r="L1383">
        <v>318</v>
      </c>
      <c r="M1383">
        <v>42</v>
      </c>
      <c r="N1383">
        <v>12000</v>
      </c>
      <c r="O1383">
        <v>6.4</v>
      </c>
      <c r="P1383">
        <v>161</v>
      </c>
      <c r="Q1383">
        <v>129</v>
      </c>
      <c r="R1383">
        <v>93952276</v>
      </c>
      <c r="S1383">
        <v>40000000</v>
      </c>
      <c r="T1383">
        <f>Table1[[#This Row],[Gross Revenue]]-Table1[[#This Row],[Budget]]</f>
        <v>53952276</v>
      </c>
      <c r="U1383">
        <f>YEAR(Table1[[#This Row],[Release Date]])</f>
        <v>2005</v>
      </c>
    </row>
    <row r="1384" spans="1:21" x14ac:dyDescent="0.25">
      <c r="A1384" t="s">
        <v>4404</v>
      </c>
      <c r="B1384">
        <v>1</v>
      </c>
      <c r="C1384" s="8">
        <v>38831</v>
      </c>
      <c r="D1384" t="s">
        <v>28</v>
      </c>
      <c r="E1384" t="s">
        <v>31</v>
      </c>
      <c r="F1384" t="s">
        <v>19</v>
      </c>
      <c r="G1384" t="s">
        <v>20</v>
      </c>
      <c r="H1384" t="s">
        <v>36</v>
      </c>
      <c r="I1384" t="s">
        <v>4405</v>
      </c>
      <c r="J1384" t="s">
        <v>2509</v>
      </c>
      <c r="K1384">
        <v>875</v>
      </c>
      <c r="L1384">
        <v>1702</v>
      </c>
      <c r="M1384">
        <v>42</v>
      </c>
      <c r="N1384">
        <v>0</v>
      </c>
      <c r="O1384">
        <v>6.5</v>
      </c>
      <c r="P1384">
        <v>125</v>
      </c>
      <c r="Q1384">
        <v>107</v>
      </c>
      <c r="R1384">
        <v>20113965</v>
      </c>
      <c r="S1384">
        <v>40000000</v>
      </c>
      <c r="T1384">
        <f>Table1[[#This Row],[Gross Revenue]]-Table1[[#This Row],[Budget]]</f>
        <v>-19886035</v>
      </c>
      <c r="U1384">
        <f>YEAR(Table1[[#This Row],[Release Date]])</f>
        <v>2006</v>
      </c>
    </row>
    <row r="1385" spans="1:21" x14ac:dyDescent="0.25">
      <c r="A1385" t="s">
        <v>4723</v>
      </c>
      <c r="B1385">
        <v>1</v>
      </c>
      <c r="C1385" s="8">
        <v>39014</v>
      </c>
      <c r="D1385" t="s">
        <v>28</v>
      </c>
      <c r="E1385" t="s">
        <v>25</v>
      </c>
      <c r="F1385" t="s">
        <v>19</v>
      </c>
      <c r="G1385" t="s">
        <v>20</v>
      </c>
      <c r="H1385" t="s">
        <v>43</v>
      </c>
      <c r="I1385" t="s">
        <v>4724</v>
      </c>
      <c r="J1385" t="s">
        <v>4725</v>
      </c>
      <c r="K1385">
        <v>390</v>
      </c>
      <c r="L1385">
        <v>1006</v>
      </c>
      <c r="M1385">
        <v>31</v>
      </c>
      <c r="N1385">
        <v>0</v>
      </c>
      <c r="O1385">
        <v>6.4</v>
      </c>
      <c r="P1385">
        <v>168</v>
      </c>
      <c r="Q1385">
        <v>105</v>
      </c>
      <c r="R1385">
        <v>30659817</v>
      </c>
      <c r="S1385">
        <v>26000000</v>
      </c>
      <c r="T1385">
        <f>Table1[[#This Row],[Gross Revenue]]-Table1[[#This Row],[Budget]]</f>
        <v>4659817</v>
      </c>
      <c r="U1385">
        <f>YEAR(Table1[[#This Row],[Release Date]])</f>
        <v>2006</v>
      </c>
    </row>
    <row r="1386" spans="1:21" x14ac:dyDescent="0.25">
      <c r="A1386" t="s">
        <v>5355</v>
      </c>
      <c r="B1386">
        <v>1</v>
      </c>
      <c r="C1386" s="8">
        <v>39413</v>
      </c>
      <c r="D1386" t="s">
        <v>28</v>
      </c>
      <c r="E1386" t="s">
        <v>25</v>
      </c>
      <c r="F1386" t="s">
        <v>19</v>
      </c>
      <c r="G1386" t="s">
        <v>20</v>
      </c>
      <c r="H1386" t="s">
        <v>38</v>
      </c>
      <c r="I1386" t="s">
        <v>393</v>
      </c>
      <c r="J1386" t="s">
        <v>4725</v>
      </c>
      <c r="K1386">
        <v>1000</v>
      </c>
      <c r="L1386">
        <v>1564</v>
      </c>
      <c r="M1386">
        <v>31</v>
      </c>
      <c r="N1386">
        <v>0</v>
      </c>
      <c r="O1386">
        <v>5.4</v>
      </c>
      <c r="P1386">
        <v>90</v>
      </c>
      <c r="Q1386">
        <v>91</v>
      </c>
      <c r="R1386">
        <v>10214013</v>
      </c>
      <c r="S1386">
        <v>35000000</v>
      </c>
      <c r="T1386">
        <f>Table1[[#This Row],[Gross Revenue]]-Table1[[#This Row],[Budget]]</f>
        <v>-24785987</v>
      </c>
      <c r="U1386">
        <f>YEAR(Table1[[#This Row],[Release Date]])</f>
        <v>2007</v>
      </c>
    </row>
    <row r="1387" spans="1:21" x14ac:dyDescent="0.25">
      <c r="A1387" t="s">
        <v>4355</v>
      </c>
      <c r="B1387">
        <v>1</v>
      </c>
      <c r="C1387" s="8">
        <v>38800</v>
      </c>
      <c r="D1387" t="s">
        <v>28</v>
      </c>
      <c r="E1387" t="s">
        <v>32</v>
      </c>
      <c r="F1387" t="s">
        <v>19</v>
      </c>
      <c r="G1387" t="s">
        <v>20</v>
      </c>
      <c r="H1387" t="s">
        <v>43</v>
      </c>
      <c r="I1387" t="s">
        <v>3503</v>
      </c>
      <c r="J1387" t="s">
        <v>187</v>
      </c>
      <c r="K1387">
        <v>26000</v>
      </c>
      <c r="L1387">
        <v>60059</v>
      </c>
      <c r="M1387">
        <v>0</v>
      </c>
      <c r="N1387">
        <v>63000</v>
      </c>
      <c r="O1387">
        <v>7</v>
      </c>
      <c r="P1387">
        <v>516</v>
      </c>
      <c r="Q1387">
        <v>115</v>
      </c>
      <c r="R1387">
        <v>181015141</v>
      </c>
      <c r="S1387">
        <v>150000000</v>
      </c>
      <c r="T1387">
        <f>Table1[[#This Row],[Gross Revenue]]-Table1[[#This Row],[Budget]]</f>
        <v>31015141</v>
      </c>
      <c r="U1387">
        <f>YEAR(Table1[[#This Row],[Release Date]])</f>
        <v>2006</v>
      </c>
    </row>
    <row r="1388" spans="1:21" x14ac:dyDescent="0.25">
      <c r="A1388" t="s">
        <v>5014</v>
      </c>
      <c r="B1388">
        <v>1</v>
      </c>
      <c r="C1388" s="8">
        <v>39202</v>
      </c>
      <c r="D1388" t="s">
        <v>28</v>
      </c>
      <c r="E1388" t="s">
        <v>32</v>
      </c>
      <c r="F1388" t="s">
        <v>19</v>
      </c>
      <c r="G1388" t="s">
        <v>20</v>
      </c>
      <c r="H1388" t="s">
        <v>43</v>
      </c>
      <c r="I1388" t="s">
        <v>1335</v>
      </c>
      <c r="J1388" t="s">
        <v>187</v>
      </c>
      <c r="K1388">
        <v>539</v>
      </c>
      <c r="L1388">
        <v>1411</v>
      </c>
      <c r="M1388">
        <v>0</v>
      </c>
      <c r="N1388">
        <v>17000</v>
      </c>
      <c r="O1388">
        <v>6.2</v>
      </c>
      <c r="P1388">
        <v>313</v>
      </c>
      <c r="Q1388">
        <v>105</v>
      </c>
      <c r="R1388">
        <v>50549107</v>
      </c>
      <c r="S1388">
        <v>60000000</v>
      </c>
      <c r="T1388">
        <f>Table1[[#This Row],[Gross Revenue]]-Table1[[#This Row],[Budget]]</f>
        <v>-9450893</v>
      </c>
      <c r="U1388">
        <f>YEAR(Table1[[#This Row],[Release Date]])</f>
        <v>2007</v>
      </c>
    </row>
    <row r="1389" spans="1:21" x14ac:dyDescent="0.25">
      <c r="A1389" t="s">
        <v>5189</v>
      </c>
      <c r="B1389">
        <v>1</v>
      </c>
      <c r="C1389" s="8">
        <v>39311</v>
      </c>
      <c r="D1389" t="s">
        <v>28</v>
      </c>
      <c r="E1389" t="s">
        <v>22</v>
      </c>
      <c r="F1389" t="s">
        <v>19</v>
      </c>
      <c r="G1389" t="s">
        <v>20</v>
      </c>
      <c r="H1389" t="s">
        <v>36</v>
      </c>
      <c r="I1389" t="s">
        <v>4626</v>
      </c>
      <c r="J1389" t="s">
        <v>187</v>
      </c>
      <c r="K1389">
        <v>2000</v>
      </c>
      <c r="L1389">
        <v>4671</v>
      </c>
      <c r="M1389">
        <v>0</v>
      </c>
      <c r="N1389">
        <v>56000</v>
      </c>
      <c r="O1389">
        <v>7</v>
      </c>
      <c r="P1389">
        <v>343</v>
      </c>
      <c r="Q1389">
        <v>105</v>
      </c>
      <c r="R1389">
        <v>201148159</v>
      </c>
      <c r="S1389">
        <v>95000000</v>
      </c>
      <c r="T1389">
        <f>Table1[[#This Row],[Gross Revenue]]-Table1[[#This Row],[Budget]]</f>
        <v>106148159</v>
      </c>
      <c r="U1389">
        <f>YEAR(Table1[[#This Row],[Release Date]])</f>
        <v>2007</v>
      </c>
    </row>
    <row r="1390" spans="1:21" x14ac:dyDescent="0.25">
      <c r="A1390" t="s">
        <v>929</v>
      </c>
      <c r="B1390">
        <v>1</v>
      </c>
      <c r="C1390" s="8">
        <v>36888</v>
      </c>
      <c r="D1390" t="s">
        <v>28</v>
      </c>
      <c r="E1390" t="s">
        <v>22</v>
      </c>
      <c r="F1390" t="s">
        <v>19</v>
      </c>
      <c r="G1390" t="s">
        <v>20</v>
      </c>
      <c r="H1390" t="s">
        <v>38</v>
      </c>
      <c r="I1390" t="s">
        <v>112</v>
      </c>
      <c r="J1390" t="s">
        <v>930</v>
      </c>
      <c r="K1390">
        <v>2000</v>
      </c>
      <c r="L1390">
        <v>4288</v>
      </c>
      <c r="M1390">
        <v>50</v>
      </c>
      <c r="N1390">
        <v>756</v>
      </c>
      <c r="O1390">
        <v>7.7</v>
      </c>
      <c r="P1390">
        <v>122</v>
      </c>
      <c r="Q1390">
        <v>111</v>
      </c>
      <c r="R1390">
        <v>9180275</v>
      </c>
      <c r="S1390">
        <v>1200000</v>
      </c>
      <c r="T1390">
        <f>Table1[[#This Row],[Gross Revenue]]-Table1[[#This Row],[Budget]]</f>
        <v>7980275</v>
      </c>
      <c r="U1390">
        <f>YEAR(Table1[[#This Row],[Release Date]])</f>
        <v>2000</v>
      </c>
    </row>
    <row r="1391" spans="1:21" x14ac:dyDescent="0.25">
      <c r="A1391" t="s">
        <v>4223</v>
      </c>
      <c r="B1391">
        <v>1</v>
      </c>
      <c r="C1391" s="8">
        <v>38718</v>
      </c>
      <c r="D1391" t="s">
        <v>28</v>
      </c>
      <c r="E1391" t="s">
        <v>22</v>
      </c>
      <c r="F1391" t="s">
        <v>19</v>
      </c>
      <c r="G1391" t="s">
        <v>20</v>
      </c>
      <c r="H1391" t="s">
        <v>38</v>
      </c>
      <c r="I1391" t="s">
        <v>424</v>
      </c>
      <c r="J1391" t="s">
        <v>930</v>
      </c>
      <c r="K1391">
        <v>13000</v>
      </c>
      <c r="L1391">
        <v>14638</v>
      </c>
      <c r="M1391">
        <v>50</v>
      </c>
      <c r="N1391">
        <v>0</v>
      </c>
      <c r="O1391">
        <v>6.5</v>
      </c>
      <c r="P1391">
        <v>116</v>
      </c>
      <c r="Q1391">
        <v>186</v>
      </c>
      <c r="R1391">
        <v>46495</v>
      </c>
      <c r="S1391">
        <v>14000000</v>
      </c>
      <c r="T1391">
        <f>Table1[[#This Row],[Gross Revenue]]-Table1[[#This Row],[Budget]]</f>
        <v>-13953505</v>
      </c>
      <c r="U1391">
        <f>YEAR(Table1[[#This Row],[Release Date]])</f>
        <v>2006</v>
      </c>
    </row>
    <row r="1392" spans="1:21" x14ac:dyDescent="0.25">
      <c r="A1392" t="s">
        <v>3265</v>
      </c>
      <c r="B1392">
        <v>1</v>
      </c>
      <c r="C1392" s="8">
        <v>38159</v>
      </c>
      <c r="D1392" t="s">
        <v>28</v>
      </c>
      <c r="E1392" t="s">
        <v>25</v>
      </c>
      <c r="F1392" t="s">
        <v>19</v>
      </c>
      <c r="G1392" t="s">
        <v>20</v>
      </c>
      <c r="H1392" t="s">
        <v>27</v>
      </c>
      <c r="I1392" t="s">
        <v>3266</v>
      </c>
      <c r="J1392" t="s">
        <v>248</v>
      </c>
      <c r="K1392">
        <v>755</v>
      </c>
      <c r="L1392">
        <v>3507</v>
      </c>
      <c r="M1392">
        <v>197</v>
      </c>
      <c r="N1392">
        <v>0</v>
      </c>
      <c r="O1392">
        <v>4.5</v>
      </c>
      <c r="P1392">
        <v>128</v>
      </c>
      <c r="Q1392">
        <v>112</v>
      </c>
      <c r="R1392">
        <v>90556401</v>
      </c>
      <c r="S1392">
        <v>11000000</v>
      </c>
      <c r="T1392">
        <f>Table1[[#This Row],[Gross Revenue]]-Table1[[#This Row],[Budget]]</f>
        <v>79556401</v>
      </c>
      <c r="U1392">
        <f>YEAR(Table1[[#This Row],[Release Date]])</f>
        <v>2004</v>
      </c>
    </row>
    <row r="1393" spans="1:21" x14ac:dyDescent="0.25">
      <c r="A1393" t="s">
        <v>3792</v>
      </c>
      <c r="B1393">
        <v>1</v>
      </c>
      <c r="C1393" s="8">
        <v>38458</v>
      </c>
      <c r="D1393" t="s">
        <v>28</v>
      </c>
      <c r="E1393" t="s">
        <v>50</v>
      </c>
      <c r="F1393" t="s">
        <v>19</v>
      </c>
      <c r="G1393" t="s">
        <v>20</v>
      </c>
      <c r="H1393" t="s">
        <v>36</v>
      </c>
      <c r="I1393" t="s">
        <v>3793</v>
      </c>
      <c r="J1393" t="s">
        <v>248</v>
      </c>
      <c r="K1393">
        <v>433</v>
      </c>
      <c r="L1393">
        <v>679</v>
      </c>
      <c r="M1393">
        <v>197</v>
      </c>
      <c r="N1393">
        <v>0</v>
      </c>
      <c r="O1393">
        <v>7.3</v>
      </c>
      <c r="P1393">
        <v>136</v>
      </c>
      <c r="Q1393">
        <v>111</v>
      </c>
      <c r="R1393">
        <v>71844424</v>
      </c>
      <c r="S1393">
        <v>60000000</v>
      </c>
      <c r="T1393">
        <f>Table1[[#This Row],[Gross Revenue]]-Table1[[#This Row],[Budget]]</f>
        <v>11844424</v>
      </c>
      <c r="U1393">
        <f>YEAR(Table1[[#This Row],[Release Date]])</f>
        <v>2005</v>
      </c>
    </row>
    <row r="1394" spans="1:21" x14ac:dyDescent="0.25">
      <c r="A1394" t="s">
        <v>3350</v>
      </c>
      <c r="B1394">
        <v>1</v>
      </c>
      <c r="C1394" s="8">
        <v>38210</v>
      </c>
      <c r="D1394" t="s">
        <v>28</v>
      </c>
      <c r="E1394" t="s">
        <v>25</v>
      </c>
      <c r="F1394" t="s">
        <v>19</v>
      </c>
      <c r="G1394" t="s">
        <v>20</v>
      </c>
      <c r="H1394" t="s">
        <v>38</v>
      </c>
      <c r="I1394" t="s">
        <v>416</v>
      </c>
      <c r="J1394" t="s">
        <v>3351</v>
      </c>
      <c r="K1394">
        <v>8000</v>
      </c>
      <c r="L1394">
        <v>10026</v>
      </c>
      <c r="M1394">
        <v>3</v>
      </c>
      <c r="N1394">
        <v>0</v>
      </c>
      <c r="O1394">
        <v>5.8</v>
      </c>
      <c r="P1394">
        <v>164</v>
      </c>
      <c r="Q1394">
        <v>99</v>
      </c>
      <c r="R1394">
        <v>33472850</v>
      </c>
      <c r="S1394">
        <v>55000000</v>
      </c>
      <c r="T1394">
        <f>Table1[[#This Row],[Gross Revenue]]-Table1[[#This Row],[Budget]]</f>
        <v>-21527150</v>
      </c>
      <c r="U1394">
        <f>YEAR(Table1[[#This Row],[Release Date]])</f>
        <v>2004</v>
      </c>
    </row>
    <row r="1395" spans="1:21" x14ac:dyDescent="0.25">
      <c r="A1395" t="s">
        <v>2111</v>
      </c>
      <c r="B1395">
        <v>1</v>
      </c>
      <c r="C1395" s="8">
        <v>37522</v>
      </c>
      <c r="D1395" t="s">
        <v>28</v>
      </c>
      <c r="E1395" t="s">
        <v>32</v>
      </c>
      <c r="F1395" t="s">
        <v>19</v>
      </c>
      <c r="G1395" t="s">
        <v>20</v>
      </c>
      <c r="H1395" t="s">
        <v>36</v>
      </c>
      <c r="I1395" t="s">
        <v>317</v>
      </c>
      <c r="J1395" t="s">
        <v>2112</v>
      </c>
      <c r="K1395">
        <v>11000</v>
      </c>
      <c r="L1395">
        <v>12871</v>
      </c>
      <c r="M1395">
        <v>14</v>
      </c>
      <c r="N1395">
        <v>0</v>
      </c>
      <c r="O1395">
        <v>6.1</v>
      </c>
      <c r="P1395">
        <v>197</v>
      </c>
      <c r="Q1395">
        <v>106</v>
      </c>
      <c r="R1395">
        <v>37760080</v>
      </c>
      <c r="S1395">
        <v>70000000</v>
      </c>
      <c r="T1395">
        <f>Table1[[#This Row],[Gross Revenue]]-Table1[[#This Row],[Budget]]</f>
        <v>-32239920</v>
      </c>
      <c r="U1395">
        <f>YEAR(Table1[[#This Row],[Release Date]])</f>
        <v>2002</v>
      </c>
    </row>
    <row r="1396" spans="1:21" x14ac:dyDescent="0.25">
      <c r="A1396" t="s">
        <v>1905</v>
      </c>
      <c r="B1396">
        <v>1</v>
      </c>
      <c r="C1396" s="8">
        <v>37412</v>
      </c>
      <c r="D1396" t="s">
        <v>28</v>
      </c>
      <c r="E1396" t="s">
        <v>32</v>
      </c>
      <c r="F1396" t="s">
        <v>19</v>
      </c>
      <c r="G1396" t="s">
        <v>20</v>
      </c>
      <c r="H1396" t="s">
        <v>36</v>
      </c>
      <c r="I1396" t="s">
        <v>699</v>
      </c>
      <c r="J1396" t="s">
        <v>595</v>
      </c>
      <c r="K1396">
        <v>1000</v>
      </c>
      <c r="L1396">
        <v>3742</v>
      </c>
      <c r="M1396">
        <v>8</v>
      </c>
      <c r="N1396">
        <v>167</v>
      </c>
      <c r="O1396">
        <v>4.5</v>
      </c>
      <c r="P1396">
        <v>55</v>
      </c>
      <c r="Q1396">
        <v>100</v>
      </c>
      <c r="R1396">
        <v>23222861</v>
      </c>
      <c r="S1396">
        <v>26000000</v>
      </c>
      <c r="T1396">
        <f>Table1[[#This Row],[Gross Revenue]]-Table1[[#This Row],[Budget]]</f>
        <v>-2777139</v>
      </c>
      <c r="U1396">
        <f>YEAR(Table1[[#This Row],[Release Date]])</f>
        <v>2002</v>
      </c>
    </row>
    <row r="1397" spans="1:21" x14ac:dyDescent="0.25">
      <c r="A1397" t="s">
        <v>1291</v>
      </c>
      <c r="B1397">
        <v>1</v>
      </c>
      <c r="C1397" s="8">
        <v>37076</v>
      </c>
      <c r="D1397" t="s">
        <v>28</v>
      </c>
      <c r="E1397" t="s">
        <v>32</v>
      </c>
      <c r="F1397" t="s">
        <v>19</v>
      </c>
      <c r="G1397" t="s">
        <v>20</v>
      </c>
      <c r="H1397" t="s">
        <v>38</v>
      </c>
      <c r="I1397" t="s">
        <v>1292</v>
      </c>
      <c r="J1397" t="s">
        <v>1293</v>
      </c>
      <c r="K1397">
        <v>706</v>
      </c>
      <c r="L1397">
        <v>1421</v>
      </c>
      <c r="M1397">
        <v>10</v>
      </c>
      <c r="N1397">
        <v>530</v>
      </c>
      <c r="O1397">
        <v>5.7</v>
      </c>
      <c r="P1397">
        <v>40</v>
      </c>
      <c r="Q1397">
        <v>95</v>
      </c>
      <c r="R1397">
        <v>25482931</v>
      </c>
      <c r="S1397">
        <v>14000000</v>
      </c>
      <c r="T1397">
        <f>Table1[[#This Row],[Gross Revenue]]-Table1[[#This Row],[Budget]]</f>
        <v>11482931</v>
      </c>
      <c r="U1397">
        <f>YEAR(Table1[[#This Row],[Release Date]])</f>
        <v>2001</v>
      </c>
    </row>
    <row r="1398" spans="1:21" x14ac:dyDescent="0.25">
      <c r="A1398" t="s">
        <v>2202</v>
      </c>
      <c r="B1398">
        <v>1</v>
      </c>
      <c r="C1398" s="8">
        <v>37574</v>
      </c>
      <c r="D1398" t="s">
        <v>28</v>
      </c>
      <c r="E1398" t="s">
        <v>32</v>
      </c>
      <c r="F1398" t="s">
        <v>19</v>
      </c>
      <c r="G1398" t="s">
        <v>20</v>
      </c>
      <c r="H1398" t="s">
        <v>43</v>
      </c>
      <c r="I1398" t="s">
        <v>1226</v>
      </c>
      <c r="J1398" t="s">
        <v>1293</v>
      </c>
      <c r="K1398">
        <v>12000</v>
      </c>
      <c r="L1398">
        <v>14146</v>
      </c>
      <c r="M1398">
        <v>10</v>
      </c>
      <c r="N1398">
        <v>0</v>
      </c>
      <c r="O1398">
        <v>6.2</v>
      </c>
      <c r="P1398">
        <v>117</v>
      </c>
      <c r="Q1398">
        <v>86</v>
      </c>
      <c r="R1398">
        <v>45860039</v>
      </c>
      <c r="S1398">
        <v>56000000</v>
      </c>
      <c r="T1398">
        <f>Table1[[#This Row],[Gross Revenue]]-Table1[[#This Row],[Budget]]</f>
        <v>-10139961</v>
      </c>
      <c r="U1398">
        <f>YEAR(Table1[[#This Row],[Release Date]])</f>
        <v>2002</v>
      </c>
    </row>
    <row r="1399" spans="1:21" x14ac:dyDescent="0.25">
      <c r="A1399" t="s">
        <v>1753</v>
      </c>
      <c r="B1399">
        <v>1</v>
      </c>
      <c r="C1399" s="8">
        <v>37336</v>
      </c>
      <c r="D1399" t="s">
        <v>28</v>
      </c>
      <c r="E1399" t="s">
        <v>22</v>
      </c>
      <c r="F1399" t="s">
        <v>19</v>
      </c>
      <c r="G1399" t="s">
        <v>20</v>
      </c>
      <c r="H1399" t="s">
        <v>38</v>
      </c>
      <c r="I1399" t="s">
        <v>379</v>
      </c>
      <c r="J1399" t="s">
        <v>196</v>
      </c>
      <c r="K1399">
        <v>3000</v>
      </c>
      <c r="L1399">
        <v>5458</v>
      </c>
      <c r="M1399">
        <v>0</v>
      </c>
      <c r="N1399">
        <v>0</v>
      </c>
      <c r="O1399">
        <v>7.5</v>
      </c>
      <c r="P1399">
        <v>153</v>
      </c>
      <c r="Q1399">
        <v>139</v>
      </c>
      <c r="R1399">
        <v>58328680</v>
      </c>
      <c r="S1399">
        <v>22000000</v>
      </c>
      <c r="T1399">
        <f>Table1[[#This Row],[Gross Revenue]]-Table1[[#This Row],[Budget]]</f>
        <v>36328680</v>
      </c>
      <c r="U1399">
        <f>YEAR(Table1[[#This Row],[Release Date]])</f>
        <v>2002</v>
      </c>
    </row>
    <row r="1400" spans="1:21" x14ac:dyDescent="0.25">
      <c r="A1400" t="s">
        <v>1585</v>
      </c>
      <c r="B1400">
        <v>1</v>
      </c>
      <c r="C1400" s="8">
        <v>37238</v>
      </c>
      <c r="D1400" t="s">
        <v>28</v>
      </c>
      <c r="E1400" t="s">
        <v>32</v>
      </c>
      <c r="F1400" t="s">
        <v>19</v>
      </c>
      <c r="G1400" t="s">
        <v>20</v>
      </c>
      <c r="H1400" t="s">
        <v>43</v>
      </c>
      <c r="I1400" t="s">
        <v>1586</v>
      </c>
      <c r="J1400" t="s">
        <v>1587</v>
      </c>
      <c r="K1400">
        <v>966</v>
      </c>
      <c r="L1400">
        <v>2018</v>
      </c>
      <c r="M1400">
        <v>11</v>
      </c>
      <c r="N1400">
        <v>797</v>
      </c>
      <c r="O1400">
        <v>5.3</v>
      </c>
      <c r="P1400">
        <v>81</v>
      </c>
      <c r="Q1400">
        <v>98</v>
      </c>
      <c r="R1400">
        <v>50189179</v>
      </c>
      <c r="S1400">
        <v>60000000</v>
      </c>
      <c r="T1400">
        <f>Table1[[#This Row],[Gross Revenue]]-Table1[[#This Row],[Budget]]</f>
        <v>-9810821</v>
      </c>
      <c r="U1400">
        <f>YEAR(Table1[[#This Row],[Release Date]])</f>
        <v>2001</v>
      </c>
    </row>
    <row r="1401" spans="1:21" x14ac:dyDescent="0.25">
      <c r="A1401" t="s">
        <v>3697</v>
      </c>
      <c r="B1401">
        <v>1</v>
      </c>
      <c r="C1401" s="8">
        <v>38405</v>
      </c>
      <c r="D1401" t="s">
        <v>28</v>
      </c>
      <c r="E1401" t="s">
        <v>37</v>
      </c>
      <c r="F1401" t="s">
        <v>19</v>
      </c>
      <c r="G1401" t="s">
        <v>93</v>
      </c>
      <c r="H1401" t="s">
        <v>38</v>
      </c>
      <c r="I1401" t="s">
        <v>1236</v>
      </c>
      <c r="J1401" t="s">
        <v>3698</v>
      </c>
      <c r="K1401">
        <v>723</v>
      </c>
      <c r="L1401">
        <v>3101</v>
      </c>
      <c r="M1401">
        <v>52</v>
      </c>
      <c r="N1401">
        <v>0</v>
      </c>
      <c r="O1401">
        <v>6</v>
      </c>
      <c r="P1401">
        <v>156</v>
      </c>
      <c r="Q1401">
        <v>92</v>
      </c>
      <c r="R1401">
        <v>27669413</v>
      </c>
      <c r="S1401">
        <v>11000000</v>
      </c>
      <c r="T1401">
        <f>Table1[[#This Row],[Gross Revenue]]-Table1[[#This Row],[Budget]]</f>
        <v>16669413</v>
      </c>
      <c r="U1401">
        <f>YEAR(Table1[[#This Row],[Release Date]])</f>
        <v>2005</v>
      </c>
    </row>
    <row r="1402" spans="1:21" x14ac:dyDescent="0.25">
      <c r="A1402" t="s">
        <v>3981</v>
      </c>
      <c r="B1402">
        <v>1</v>
      </c>
      <c r="C1402" s="8">
        <v>38572</v>
      </c>
      <c r="D1402" t="s">
        <v>28</v>
      </c>
      <c r="E1402" t="s">
        <v>37</v>
      </c>
      <c r="F1402" t="s">
        <v>19</v>
      </c>
      <c r="G1402" t="s">
        <v>93</v>
      </c>
      <c r="H1402" t="s">
        <v>38</v>
      </c>
      <c r="I1402" t="s">
        <v>1236</v>
      </c>
      <c r="J1402" t="s">
        <v>3698</v>
      </c>
      <c r="K1402">
        <v>723</v>
      </c>
      <c r="L1402">
        <v>1978</v>
      </c>
      <c r="M1402">
        <v>52</v>
      </c>
      <c r="N1402">
        <v>12000</v>
      </c>
      <c r="O1402">
        <v>5.6</v>
      </c>
      <c r="P1402">
        <v>178</v>
      </c>
      <c r="Q1402">
        <v>90</v>
      </c>
      <c r="R1402">
        <v>45670855</v>
      </c>
      <c r="S1402">
        <v>20000000</v>
      </c>
      <c r="T1402">
        <f>Table1[[#This Row],[Gross Revenue]]-Table1[[#This Row],[Budget]]</f>
        <v>25670855</v>
      </c>
      <c r="U1402">
        <f>YEAR(Table1[[#This Row],[Release Date]])</f>
        <v>2005</v>
      </c>
    </row>
    <row r="1403" spans="1:21" x14ac:dyDescent="0.25">
      <c r="A1403" t="s">
        <v>611</v>
      </c>
      <c r="B1403">
        <v>1</v>
      </c>
      <c r="C1403" s="8">
        <v>36729</v>
      </c>
      <c r="D1403" t="s">
        <v>28</v>
      </c>
      <c r="E1403" t="s">
        <v>30</v>
      </c>
      <c r="F1403" t="s">
        <v>19</v>
      </c>
      <c r="G1403" t="s">
        <v>20</v>
      </c>
      <c r="H1403" t="s">
        <v>27</v>
      </c>
      <c r="I1403" t="s">
        <v>612</v>
      </c>
      <c r="J1403" t="s">
        <v>613</v>
      </c>
      <c r="K1403">
        <v>2000</v>
      </c>
      <c r="L1403">
        <v>4182</v>
      </c>
      <c r="M1403">
        <v>36</v>
      </c>
      <c r="N1403">
        <v>372</v>
      </c>
      <c r="O1403">
        <v>4.8</v>
      </c>
      <c r="P1403">
        <v>84</v>
      </c>
      <c r="Q1403">
        <v>100</v>
      </c>
      <c r="R1403">
        <v>66941559</v>
      </c>
      <c r="S1403">
        <v>85000000</v>
      </c>
      <c r="T1403">
        <f>Table1[[#This Row],[Gross Revenue]]-Table1[[#This Row],[Budget]]</f>
        <v>-18058441</v>
      </c>
      <c r="U1403">
        <f>YEAR(Table1[[#This Row],[Release Date]])</f>
        <v>2000</v>
      </c>
    </row>
    <row r="1404" spans="1:21" x14ac:dyDescent="0.25">
      <c r="A1404" t="s">
        <v>2980</v>
      </c>
      <c r="B1404">
        <v>1</v>
      </c>
      <c r="C1404" s="8">
        <v>37993</v>
      </c>
      <c r="D1404" t="s">
        <v>28</v>
      </c>
      <c r="E1404" t="s">
        <v>29</v>
      </c>
      <c r="F1404" t="s">
        <v>19</v>
      </c>
      <c r="G1404" t="s">
        <v>20</v>
      </c>
      <c r="H1404" t="s">
        <v>36</v>
      </c>
      <c r="I1404" t="s">
        <v>2981</v>
      </c>
      <c r="J1404" t="s">
        <v>613</v>
      </c>
      <c r="K1404">
        <v>283</v>
      </c>
      <c r="L1404">
        <v>662</v>
      </c>
      <c r="M1404">
        <v>36</v>
      </c>
      <c r="N1404">
        <v>0</v>
      </c>
      <c r="O1404">
        <v>7.1</v>
      </c>
      <c r="P1404">
        <v>222</v>
      </c>
      <c r="Q1404">
        <v>107</v>
      </c>
      <c r="R1404">
        <v>127706877</v>
      </c>
      <c r="S1404">
        <v>85000000</v>
      </c>
      <c r="T1404">
        <f>Table1[[#This Row],[Gross Revenue]]-Table1[[#This Row],[Budget]]</f>
        <v>42706877</v>
      </c>
      <c r="U1404">
        <f>YEAR(Table1[[#This Row],[Release Date]])</f>
        <v>2004</v>
      </c>
    </row>
    <row r="1405" spans="1:21" x14ac:dyDescent="0.25">
      <c r="A1405" t="s">
        <v>2853</v>
      </c>
      <c r="B1405">
        <v>1</v>
      </c>
      <c r="C1405" s="8">
        <v>37926</v>
      </c>
      <c r="D1405" t="s">
        <v>28</v>
      </c>
      <c r="E1405" t="s">
        <v>31</v>
      </c>
      <c r="F1405" t="s">
        <v>19</v>
      </c>
      <c r="G1405" t="s">
        <v>35</v>
      </c>
      <c r="H1405" t="s">
        <v>38</v>
      </c>
      <c r="I1405" t="s">
        <v>2225</v>
      </c>
      <c r="J1405" t="s">
        <v>2854</v>
      </c>
      <c r="K1405">
        <v>1000</v>
      </c>
      <c r="L1405">
        <v>1184</v>
      </c>
      <c r="M1405">
        <v>162</v>
      </c>
      <c r="N1405">
        <v>0</v>
      </c>
      <c r="O1405">
        <v>7.7</v>
      </c>
      <c r="P1405">
        <v>252</v>
      </c>
      <c r="Q1405">
        <v>121</v>
      </c>
      <c r="R1405">
        <v>17605861</v>
      </c>
      <c r="S1405">
        <v>6000000</v>
      </c>
      <c r="T1405">
        <f>Table1[[#This Row],[Gross Revenue]]-Table1[[#This Row],[Budget]]</f>
        <v>11605861</v>
      </c>
      <c r="U1405">
        <f>YEAR(Table1[[#This Row],[Release Date]])</f>
        <v>2003</v>
      </c>
    </row>
    <row r="1406" spans="1:21" x14ac:dyDescent="0.25">
      <c r="A1406" t="s">
        <v>3162</v>
      </c>
      <c r="B1406">
        <v>1</v>
      </c>
      <c r="C1406" s="8">
        <v>38098</v>
      </c>
      <c r="D1406" t="s">
        <v>28</v>
      </c>
      <c r="E1406" t="s">
        <v>32</v>
      </c>
      <c r="F1406" t="s">
        <v>19</v>
      </c>
      <c r="G1406" t="s">
        <v>293</v>
      </c>
      <c r="H1406" t="s">
        <v>36</v>
      </c>
      <c r="I1406" t="s">
        <v>1117</v>
      </c>
      <c r="J1406" t="s">
        <v>3163</v>
      </c>
      <c r="K1406">
        <v>11000</v>
      </c>
      <c r="L1406">
        <v>16571</v>
      </c>
      <c r="M1406">
        <v>14</v>
      </c>
      <c r="N1406">
        <v>0</v>
      </c>
      <c r="O1406">
        <v>6.3</v>
      </c>
      <c r="P1406">
        <v>191</v>
      </c>
      <c r="Q1406">
        <v>87</v>
      </c>
      <c r="R1406">
        <v>54132596</v>
      </c>
      <c r="S1406">
        <v>34000000</v>
      </c>
      <c r="T1406">
        <f>Table1[[#This Row],[Gross Revenue]]-Table1[[#This Row],[Budget]]</f>
        <v>20132596</v>
      </c>
      <c r="U1406">
        <f>YEAR(Table1[[#This Row],[Release Date]])</f>
        <v>2004</v>
      </c>
    </row>
    <row r="1407" spans="1:21" x14ac:dyDescent="0.25">
      <c r="A1407" t="s">
        <v>3863</v>
      </c>
      <c r="B1407">
        <v>1</v>
      </c>
      <c r="C1407" s="8">
        <v>38500</v>
      </c>
      <c r="D1407" t="s">
        <v>28</v>
      </c>
      <c r="E1407" t="s">
        <v>32</v>
      </c>
      <c r="F1407" t="s">
        <v>19</v>
      </c>
      <c r="G1407" t="s">
        <v>20</v>
      </c>
      <c r="H1407" t="s">
        <v>43</v>
      </c>
      <c r="I1407" t="s">
        <v>3864</v>
      </c>
      <c r="J1407" t="s">
        <v>3163</v>
      </c>
      <c r="K1407">
        <v>403</v>
      </c>
      <c r="L1407">
        <v>1577</v>
      </c>
      <c r="M1407">
        <v>14</v>
      </c>
      <c r="N1407">
        <v>0</v>
      </c>
      <c r="O1407">
        <v>5.0999999999999996</v>
      </c>
      <c r="P1407">
        <v>138</v>
      </c>
      <c r="Q1407">
        <v>107</v>
      </c>
      <c r="R1407">
        <v>1183354</v>
      </c>
      <c r="S1407">
        <v>20000000</v>
      </c>
      <c r="T1407">
        <f>Table1[[#This Row],[Gross Revenue]]-Table1[[#This Row],[Budget]]</f>
        <v>-18816646</v>
      </c>
      <c r="U1407">
        <f>YEAR(Table1[[#This Row],[Release Date]])</f>
        <v>2005</v>
      </c>
    </row>
    <row r="1408" spans="1:21" x14ac:dyDescent="0.25">
      <c r="A1408" t="s">
        <v>1531</v>
      </c>
      <c r="B1408">
        <v>1</v>
      </c>
      <c r="C1408" s="8">
        <v>37209</v>
      </c>
      <c r="D1408" t="s">
        <v>28</v>
      </c>
      <c r="E1408" t="s">
        <v>32</v>
      </c>
      <c r="F1408" t="s">
        <v>19</v>
      </c>
      <c r="G1408" t="s">
        <v>35</v>
      </c>
      <c r="H1408" t="s">
        <v>43</v>
      </c>
      <c r="I1408" t="s">
        <v>1532</v>
      </c>
      <c r="J1408" t="s">
        <v>216</v>
      </c>
      <c r="K1408">
        <v>15000</v>
      </c>
      <c r="L1408">
        <v>17152</v>
      </c>
      <c r="M1408">
        <v>58</v>
      </c>
      <c r="N1408">
        <v>0</v>
      </c>
      <c r="O1408">
        <v>7.7</v>
      </c>
      <c r="P1408">
        <v>138</v>
      </c>
      <c r="Q1408">
        <v>131</v>
      </c>
      <c r="R1408">
        <v>54228104</v>
      </c>
      <c r="S1408">
        <v>35000000</v>
      </c>
      <c r="T1408">
        <f>Table1[[#This Row],[Gross Revenue]]-Table1[[#This Row],[Budget]]</f>
        <v>19228104</v>
      </c>
      <c r="U1408">
        <f>YEAR(Table1[[#This Row],[Release Date]])</f>
        <v>2001</v>
      </c>
    </row>
    <row r="1409" spans="1:21" x14ac:dyDescent="0.25">
      <c r="A1409" t="s">
        <v>1922</v>
      </c>
      <c r="B1409">
        <v>1</v>
      </c>
      <c r="C1409" s="8">
        <v>37421</v>
      </c>
      <c r="D1409" t="s">
        <v>17</v>
      </c>
      <c r="E1409" t="s">
        <v>25</v>
      </c>
      <c r="F1409" t="s">
        <v>19</v>
      </c>
      <c r="G1409" t="s">
        <v>20</v>
      </c>
      <c r="H1409" t="s">
        <v>43</v>
      </c>
      <c r="I1409" t="s">
        <v>1923</v>
      </c>
      <c r="J1409" t="s">
        <v>491</v>
      </c>
      <c r="K1409">
        <v>748</v>
      </c>
      <c r="L1409">
        <v>3956</v>
      </c>
      <c r="M1409">
        <v>8</v>
      </c>
      <c r="N1409">
        <v>265</v>
      </c>
      <c r="O1409">
        <v>5.7</v>
      </c>
      <c r="P1409">
        <v>50</v>
      </c>
      <c r="Q1409">
        <v>106</v>
      </c>
      <c r="R1409">
        <v>64955956</v>
      </c>
      <c r="S1409">
        <v>18000000</v>
      </c>
      <c r="T1409">
        <f>Table1[[#This Row],[Gross Revenue]]-Table1[[#This Row],[Budget]]</f>
        <v>46955956</v>
      </c>
      <c r="U1409">
        <f>YEAR(Table1[[#This Row],[Release Date]])</f>
        <v>2002</v>
      </c>
    </row>
    <row r="1410" spans="1:21" x14ac:dyDescent="0.25">
      <c r="A1410" t="s">
        <v>2323</v>
      </c>
      <c r="B1410">
        <v>1</v>
      </c>
      <c r="C1410" s="8">
        <v>37634</v>
      </c>
      <c r="D1410" t="s">
        <v>28</v>
      </c>
      <c r="E1410" t="s">
        <v>25</v>
      </c>
      <c r="F1410" t="s">
        <v>19</v>
      </c>
      <c r="G1410" t="s">
        <v>20</v>
      </c>
      <c r="H1410" t="s">
        <v>43</v>
      </c>
      <c r="I1410" t="s">
        <v>361</v>
      </c>
      <c r="J1410" t="s">
        <v>491</v>
      </c>
      <c r="K1410">
        <v>1000</v>
      </c>
      <c r="L1410">
        <v>2689</v>
      </c>
      <c r="M1410">
        <v>8</v>
      </c>
      <c r="N1410">
        <v>919</v>
      </c>
      <c r="O1410">
        <v>5.9</v>
      </c>
      <c r="P1410">
        <v>104</v>
      </c>
      <c r="Q1410">
        <v>105</v>
      </c>
      <c r="R1410">
        <v>67962333</v>
      </c>
      <c r="S1410">
        <v>35000000</v>
      </c>
      <c r="T1410">
        <f>Table1[[#This Row],[Gross Revenue]]-Table1[[#This Row],[Budget]]</f>
        <v>32962333</v>
      </c>
      <c r="U1410">
        <f>YEAR(Table1[[#This Row],[Release Date]])</f>
        <v>2003</v>
      </c>
    </row>
    <row r="1411" spans="1:21" x14ac:dyDescent="0.25">
      <c r="A1411" t="s">
        <v>1059</v>
      </c>
      <c r="B1411">
        <v>1</v>
      </c>
      <c r="C1411" s="8">
        <v>36958</v>
      </c>
      <c r="D1411" t="s">
        <v>28</v>
      </c>
      <c r="E1411" t="s">
        <v>25</v>
      </c>
      <c r="F1411" t="s">
        <v>19</v>
      </c>
      <c r="G1411" t="s">
        <v>20</v>
      </c>
      <c r="H1411" t="s">
        <v>38</v>
      </c>
      <c r="I1411" t="s">
        <v>416</v>
      </c>
      <c r="J1411" t="s">
        <v>274</v>
      </c>
      <c r="K1411">
        <v>8000</v>
      </c>
      <c r="L1411">
        <v>11632</v>
      </c>
      <c r="M1411">
        <v>0</v>
      </c>
      <c r="N1411">
        <v>0</v>
      </c>
      <c r="O1411">
        <v>6.9</v>
      </c>
      <c r="P1411">
        <v>181</v>
      </c>
      <c r="Q1411">
        <v>104</v>
      </c>
      <c r="R1411">
        <v>30059386</v>
      </c>
      <c r="S1411">
        <v>22000000</v>
      </c>
      <c r="T1411">
        <f>Table1[[#This Row],[Gross Revenue]]-Table1[[#This Row],[Budget]]</f>
        <v>8059386</v>
      </c>
      <c r="U1411">
        <f>YEAR(Table1[[#This Row],[Release Date]])</f>
        <v>2001</v>
      </c>
    </row>
    <row r="1412" spans="1:21" x14ac:dyDescent="0.25">
      <c r="A1412" t="s">
        <v>2027</v>
      </c>
      <c r="B1412">
        <v>1</v>
      </c>
      <c r="C1412" s="8">
        <v>37478</v>
      </c>
      <c r="D1412" t="s">
        <v>28</v>
      </c>
      <c r="E1412" t="s">
        <v>25</v>
      </c>
      <c r="F1412" t="s">
        <v>19</v>
      </c>
      <c r="G1412" t="s">
        <v>20</v>
      </c>
      <c r="H1412" t="s">
        <v>43</v>
      </c>
      <c r="I1412" t="s">
        <v>184</v>
      </c>
      <c r="J1412" t="s">
        <v>274</v>
      </c>
      <c r="K1412">
        <v>939</v>
      </c>
      <c r="L1412">
        <v>3592</v>
      </c>
      <c r="M1412">
        <v>0</v>
      </c>
      <c r="N1412">
        <v>0</v>
      </c>
      <c r="O1412">
        <v>6.2</v>
      </c>
      <c r="P1412">
        <v>164</v>
      </c>
      <c r="Q1412">
        <v>102</v>
      </c>
      <c r="R1412">
        <v>25266129</v>
      </c>
      <c r="S1412">
        <v>35000000</v>
      </c>
      <c r="T1412">
        <f>Table1[[#This Row],[Gross Revenue]]-Table1[[#This Row],[Budget]]</f>
        <v>-9733871</v>
      </c>
      <c r="U1412">
        <f>YEAR(Table1[[#This Row],[Release Date]])</f>
        <v>2002</v>
      </c>
    </row>
    <row r="1413" spans="1:21" x14ac:dyDescent="0.25">
      <c r="A1413" t="s">
        <v>2618</v>
      </c>
      <c r="B1413">
        <v>1</v>
      </c>
      <c r="C1413" s="8">
        <v>37796</v>
      </c>
      <c r="D1413" t="s">
        <v>17</v>
      </c>
      <c r="E1413" t="s">
        <v>25</v>
      </c>
      <c r="F1413" t="s">
        <v>19</v>
      </c>
      <c r="G1413" t="s">
        <v>2881</v>
      </c>
      <c r="H1413" t="s">
        <v>38</v>
      </c>
      <c r="I1413" t="s">
        <v>323</v>
      </c>
      <c r="J1413" t="s">
        <v>274</v>
      </c>
      <c r="K1413">
        <v>1000</v>
      </c>
      <c r="L1413">
        <v>2990</v>
      </c>
      <c r="M1413">
        <v>0</v>
      </c>
      <c r="N1413">
        <v>0</v>
      </c>
      <c r="O1413">
        <v>7.4</v>
      </c>
      <c r="P1413">
        <v>174</v>
      </c>
      <c r="Q1413">
        <v>97</v>
      </c>
      <c r="R1413">
        <v>24138847</v>
      </c>
      <c r="S1413">
        <v>5000000</v>
      </c>
      <c r="T1413">
        <f>Table1[[#This Row],[Gross Revenue]]-Table1[[#This Row],[Budget]]</f>
        <v>19138847</v>
      </c>
      <c r="U1413">
        <f>YEAR(Table1[[#This Row],[Release Date]])</f>
        <v>2003</v>
      </c>
    </row>
    <row r="1414" spans="1:21" x14ac:dyDescent="0.25">
      <c r="A1414" t="s">
        <v>3489</v>
      </c>
      <c r="B1414">
        <v>1</v>
      </c>
      <c r="C1414" s="8">
        <v>38291</v>
      </c>
      <c r="D1414" t="s">
        <v>28</v>
      </c>
      <c r="E1414" t="s">
        <v>25</v>
      </c>
      <c r="F1414" t="s">
        <v>19</v>
      </c>
      <c r="G1414" t="s">
        <v>20</v>
      </c>
      <c r="H1414" t="s">
        <v>38</v>
      </c>
      <c r="I1414" t="s">
        <v>3490</v>
      </c>
      <c r="J1414" t="s">
        <v>274</v>
      </c>
      <c r="K1414">
        <v>218</v>
      </c>
      <c r="L1414">
        <v>638</v>
      </c>
      <c r="M1414">
        <v>0</v>
      </c>
      <c r="N1414">
        <v>0</v>
      </c>
      <c r="O1414">
        <v>6.6</v>
      </c>
      <c r="P1414">
        <v>247</v>
      </c>
      <c r="Q1414">
        <v>101</v>
      </c>
      <c r="R1414">
        <v>31452765</v>
      </c>
      <c r="S1414">
        <v>24000000</v>
      </c>
      <c r="T1414">
        <f>Table1[[#This Row],[Gross Revenue]]-Table1[[#This Row],[Budget]]</f>
        <v>7452765</v>
      </c>
      <c r="U1414">
        <f>YEAR(Table1[[#This Row],[Release Date]])</f>
        <v>2004</v>
      </c>
    </row>
    <row r="1415" spans="1:21" x14ac:dyDescent="0.25">
      <c r="A1415" t="s">
        <v>3847</v>
      </c>
      <c r="B1415">
        <v>1</v>
      </c>
      <c r="C1415" s="8">
        <v>38490</v>
      </c>
      <c r="D1415" t="s">
        <v>28</v>
      </c>
      <c r="E1415" t="s">
        <v>32</v>
      </c>
      <c r="F1415" t="s">
        <v>19</v>
      </c>
      <c r="G1415" t="s">
        <v>20</v>
      </c>
      <c r="H1415" t="s">
        <v>38</v>
      </c>
      <c r="I1415" t="s">
        <v>197</v>
      </c>
      <c r="J1415" t="s">
        <v>274</v>
      </c>
      <c r="K1415">
        <v>13000</v>
      </c>
      <c r="L1415">
        <v>14483</v>
      </c>
      <c r="M1415">
        <v>0</v>
      </c>
      <c r="N1415">
        <v>0</v>
      </c>
      <c r="O1415">
        <v>5.6</v>
      </c>
      <c r="P1415">
        <v>203</v>
      </c>
      <c r="Q1415">
        <v>107</v>
      </c>
      <c r="R1415">
        <v>44867349</v>
      </c>
      <c r="S1415">
        <v>37000000</v>
      </c>
      <c r="T1415">
        <f>Table1[[#This Row],[Gross Revenue]]-Table1[[#This Row],[Budget]]</f>
        <v>7867349</v>
      </c>
      <c r="U1415">
        <f>YEAR(Table1[[#This Row],[Release Date]])</f>
        <v>2005</v>
      </c>
    </row>
    <row r="1416" spans="1:21" x14ac:dyDescent="0.25">
      <c r="A1416" t="s">
        <v>5140</v>
      </c>
      <c r="B1416">
        <v>1</v>
      </c>
      <c r="C1416" s="8">
        <v>39281</v>
      </c>
      <c r="D1416" t="s">
        <v>28</v>
      </c>
      <c r="E1416" t="s">
        <v>25</v>
      </c>
      <c r="F1416" t="s">
        <v>19</v>
      </c>
      <c r="G1416" t="s">
        <v>20</v>
      </c>
      <c r="H1416" t="s">
        <v>38</v>
      </c>
      <c r="I1416" t="s">
        <v>114</v>
      </c>
      <c r="J1416" t="s">
        <v>274</v>
      </c>
      <c r="K1416">
        <v>40000</v>
      </c>
      <c r="L1416">
        <v>43810</v>
      </c>
      <c r="M1416">
        <v>0</v>
      </c>
      <c r="N1416">
        <v>20000</v>
      </c>
      <c r="O1416">
        <v>5.4</v>
      </c>
      <c r="P1416">
        <v>254</v>
      </c>
      <c r="Q1416">
        <v>102</v>
      </c>
      <c r="R1416">
        <v>1821983</v>
      </c>
      <c r="S1416">
        <v>3000000</v>
      </c>
      <c r="T1416">
        <f>Table1[[#This Row],[Gross Revenue]]-Table1[[#This Row],[Budget]]</f>
        <v>-1178017</v>
      </c>
      <c r="U1416">
        <f>YEAR(Table1[[#This Row],[Release Date]])</f>
        <v>2007</v>
      </c>
    </row>
    <row r="1417" spans="1:21" x14ac:dyDescent="0.25">
      <c r="A1417" t="s">
        <v>1928</v>
      </c>
      <c r="B1417">
        <v>1</v>
      </c>
      <c r="C1417" s="8">
        <v>37424</v>
      </c>
      <c r="D1417" t="s">
        <v>17</v>
      </c>
      <c r="E1417" t="s">
        <v>31</v>
      </c>
      <c r="F1417" t="s">
        <v>19</v>
      </c>
      <c r="G1417" t="s">
        <v>20</v>
      </c>
      <c r="H1417" t="s">
        <v>43</v>
      </c>
      <c r="I1417" t="s">
        <v>233</v>
      </c>
      <c r="J1417" t="s">
        <v>233</v>
      </c>
      <c r="K1417">
        <v>18000</v>
      </c>
      <c r="L1417">
        <v>23689</v>
      </c>
      <c r="M1417">
        <v>18000</v>
      </c>
      <c r="N1417">
        <v>0</v>
      </c>
      <c r="O1417">
        <v>6.7</v>
      </c>
      <c r="P1417">
        <v>113</v>
      </c>
      <c r="Q1417">
        <v>118</v>
      </c>
      <c r="R1417">
        <v>6144806</v>
      </c>
      <c r="S1417">
        <v>23000000</v>
      </c>
      <c r="T1417">
        <f>Table1[[#This Row],[Gross Revenue]]-Table1[[#This Row],[Budget]]</f>
        <v>-16855194</v>
      </c>
      <c r="U1417">
        <f>YEAR(Table1[[#This Row],[Release Date]])</f>
        <v>2002</v>
      </c>
    </row>
    <row r="1418" spans="1:21" x14ac:dyDescent="0.25">
      <c r="A1418" t="s">
        <v>3595</v>
      </c>
      <c r="B1418">
        <v>1</v>
      </c>
      <c r="C1418" s="8">
        <v>38347</v>
      </c>
      <c r="D1418" t="s">
        <v>28</v>
      </c>
      <c r="E1418" t="s">
        <v>25</v>
      </c>
      <c r="F1418" t="s">
        <v>19</v>
      </c>
      <c r="G1418" t="s">
        <v>20</v>
      </c>
      <c r="H1418" t="s">
        <v>36</v>
      </c>
      <c r="I1418" t="s">
        <v>3596</v>
      </c>
      <c r="J1418" t="s">
        <v>3597</v>
      </c>
      <c r="K1418">
        <v>808</v>
      </c>
      <c r="L1418">
        <v>5734</v>
      </c>
      <c r="M1418">
        <v>64</v>
      </c>
      <c r="N1418">
        <v>0</v>
      </c>
      <c r="O1418">
        <v>5</v>
      </c>
      <c r="P1418">
        <v>134</v>
      </c>
      <c r="Q1418">
        <v>123</v>
      </c>
      <c r="R1418">
        <v>22452209</v>
      </c>
      <c r="S1418">
        <v>18000000</v>
      </c>
      <c r="T1418">
        <f>Table1[[#This Row],[Gross Revenue]]-Table1[[#This Row],[Budget]]</f>
        <v>4452209</v>
      </c>
      <c r="U1418">
        <f>YEAR(Table1[[#This Row],[Release Date]])</f>
        <v>2004</v>
      </c>
    </row>
    <row r="1419" spans="1:21" x14ac:dyDescent="0.25">
      <c r="A1419" t="s">
        <v>4166</v>
      </c>
      <c r="B1419">
        <v>1</v>
      </c>
      <c r="C1419" s="8">
        <v>38684</v>
      </c>
      <c r="D1419" t="s">
        <v>28</v>
      </c>
      <c r="E1419" t="s">
        <v>50</v>
      </c>
      <c r="F1419" t="s">
        <v>19</v>
      </c>
      <c r="G1419" t="s">
        <v>20</v>
      </c>
      <c r="H1419" t="s">
        <v>36</v>
      </c>
      <c r="I1419" t="s">
        <v>4167</v>
      </c>
      <c r="J1419" t="s">
        <v>3597</v>
      </c>
      <c r="K1419">
        <v>2000</v>
      </c>
      <c r="L1419">
        <v>4617</v>
      </c>
      <c r="M1419">
        <v>64</v>
      </c>
      <c r="N1419">
        <v>0</v>
      </c>
      <c r="O1419">
        <v>5.4</v>
      </c>
      <c r="P1419">
        <v>67</v>
      </c>
      <c r="Q1419">
        <v>84</v>
      </c>
      <c r="R1419">
        <v>11860839</v>
      </c>
      <c r="S1419">
        <v>9000000</v>
      </c>
      <c r="T1419">
        <f>Table1[[#This Row],[Gross Revenue]]-Table1[[#This Row],[Budget]]</f>
        <v>2860839</v>
      </c>
      <c r="U1419">
        <f>YEAR(Table1[[#This Row],[Release Date]])</f>
        <v>2005</v>
      </c>
    </row>
    <row r="1420" spans="1:21" x14ac:dyDescent="0.25">
      <c r="A1420" t="s">
        <v>702</v>
      </c>
      <c r="B1420">
        <v>1</v>
      </c>
      <c r="C1420" s="8">
        <v>36772</v>
      </c>
      <c r="D1420" t="s">
        <v>17</v>
      </c>
      <c r="E1420" t="s">
        <v>22</v>
      </c>
      <c r="F1420" t="s">
        <v>703</v>
      </c>
      <c r="G1420" t="s">
        <v>704</v>
      </c>
      <c r="H1420"/>
      <c r="I1420" t="s">
        <v>705</v>
      </c>
      <c r="J1420" t="s">
        <v>706</v>
      </c>
      <c r="K1420">
        <v>353</v>
      </c>
      <c r="L1420">
        <v>773</v>
      </c>
      <c r="M1420">
        <v>10</v>
      </c>
      <c r="N1420">
        <v>92</v>
      </c>
      <c r="O1420">
        <v>6.2</v>
      </c>
      <c r="P1420">
        <v>1</v>
      </c>
      <c r="Q1420">
        <v>167</v>
      </c>
      <c r="R1420">
        <v>610991</v>
      </c>
      <c r="S1420">
        <v>1000000</v>
      </c>
      <c r="T1420">
        <f>Table1[[#This Row],[Gross Revenue]]-Table1[[#This Row],[Budget]]</f>
        <v>-389009</v>
      </c>
      <c r="U1420">
        <f>YEAR(Table1[[#This Row],[Release Date]])</f>
        <v>2000</v>
      </c>
    </row>
    <row r="1421" spans="1:21" x14ac:dyDescent="0.25">
      <c r="A1421" t="s">
        <v>1868</v>
      </c>
      <c r="B1421">
        <v>1</v>
      </c>
      <c r="C1421" s="8">
        <v>37395</v>
      </c>
      <c r="D1421" t="s">
        <v>28</v>
      </c>
      <c r="E1421" t="s">
        <v>30</v>
      </c>
      <c r="F1421" t="s">
        <v>1869</v>
      </c>
      <c r="G1421" t="s">
        <v>91</v>
      </c>
      <c r="H1421"/>
      <c r="I1421" t="s">
        <v>1870</v>
      </c>
      <c r="J1421" t="s">
        <v>1871</v>
      </c>
      <c r="K1421">
        <v>0</v>
      </c>
      <c r="L1421">
        <v>0</v>
      </c>
      <c r="M1421">
        <v>28</v>
      </c>
      <c r="N1421">
        <v>353</v>
      </c>
      <c r="O1421">
        <v>7.5</v>
      </c>
      <c r="P1421">
        <v>44</v>
      </c>
      <c r="Q1421">
        <v>108</v>
      </c>
      <c r="R1421">
        <v>505295</v>
      </c>
      <c r="S1421">
        <v>1800000</v>
      </c>
      <c r="T1421">
        <f>Table1[[#This Row],[Gross Revenue]]-Table1[[#This Row],[Budget]]</f>
        <v>-1294705</v>
      </c>
      <c r="U1421">
        <f>YEAR(Table1[[#This Row],[Release Date]])</f>
        <v>2002</v>
      </c>
    </row>
    <row r="1422" spans="1:21" x14ac:dyDescent="0.25">
      <c r="A1422" t="s">
        <v>4925</v>
      </c>
      <c r="B1422">
        <v>1</v>
      </c>
      <c r="C1422" s="8">
        <v>39144</v>
      </c>
      <c r="D1422" t="s">
        <v>28</v>
      </c>
      <c r="E1422" t="s">
        <v>50</v>
      </c>
      <c r="F1422" t="s">
        <v>19</v>
      </c>
      <c r="G1422" t="s">
        <v>447</v>
      </c>
      <c r="H1422" t="s">
        <v>27</v>
      </c>
      <c r="I1422" t="s">
        <v>4926</v>
      </c>
      <c r="J1422" t="s">
        <v>4927</v>
      </c>
      <c r="K1422">
        <v>20</v>
      </c>
      <c r="L1422">
        <v>28</v>
      </c>
      <c r="M1422">
        <v>0</v>
      </c>
      <c r="N1422">
        <v>0</v>
      </c>
      <c r="O1422">
        <v>6.8</v>
      </c>
      <c r="P1422">
        <v>43</v>
      </c>
      <c r="Q1422">
        <v>93</v>
      </c>
      <c r="R1422">
        <v>100240</v>
      </c>
      <c r="S1422">
        <v>1000000</v>
      </c>
      <c r="T1422">
        <f>Table1[[#This Row],[Gross Revenue]]-Table1[[#This Row],[Budget]]</f>
        <v>-899760</v>
      </c>
      <c r="U1422">
        <f>YEAR(Table1[[#This Row],[Release Date]])</f>
        <v>2007</v>
      </c>
    </row>
    <row r="1423" spans="1:21" x14ac:dyDescent="0.25">
      <c r="A1423" t="s">
        <v>3373</v>
      </c>
      <c r="B1423">
        <v>1</v>
      </c>
      <c r="C1423" s="8">
        <v>38220</v>
      </c>
      <c r="D1423" t="s">
        <v>28</v>
      </c>
      <c r="E1423" t="s">
        <v>22</v>
      </c>
      <c r="F1423" t="s">
        <v>19</v>
      </c>
      <c r="G1423" t="s">
        <v>20</v>
      </c>
      <c r="H1423" t="s">
        <v>38</v>
      </c>
      <c r="I1423" t="s">
        <v>396</v>
      </c>
      <c r="J1423" t="s">
        <v>551</v>
      </c>
      <c r="K1423">
        <v>23000</v>
      </c>
      <c r="L1423">
        <v>43560</v>
      </c>
      <c r="M1423">
        <v>108</v>
      </c>
      <c r="N1423">
        <v>982</v>
      </c>
      <c r="O1423">
        <v>6.5</v>
      </c>
      <c r="P1423">
        <v>143</v>
      </c>
      <c r="Q1423">
        <v>112</v>
      </c>
      <c r="R1423">
        <v>10911750</v>
      </c>
      <c r="S1423">
        <v>25000000</v>
      </c>
      <c r="T1423">
        <f>Table1[[#This Row],[Gross Revenue]]-Table1[[#This Row],[Budget]]</f>
        <v>-14088250</v>
      </c>
      <c r="U1423">
        <f>YEAR(Table1[[#This Row],[Release Date]])</f>
        <v>2004</v>
      </c>
    </row>
    <row r="1424" spans="1:21" x14ac:dyDescent="0.25">
      <c r="A1424" t="s">
        <v>4711</v>
      </c>
      <c r="B1424">
        <v>1</v>
      </c>
      <c r="C1424" s="8">
        <v>39008</v>
      </c>
      <c r="D1424" t="s">
        <v>28</v>
      </c>
      <c r="E1424" t="s">
        <v>22</v>
      </c>
      <c r="F1424" t="s">
        <v>19</v>
      </c>
      <c r="G1424" t="s">
        <v>20</v>
      </c>
      <c r="H1424" t="s">
        <v>38</v>
      </c>
      <c r="I1424" t="s">
        <v>2599</v>
      </c>
      <c r="J1424" t="s">
        <v>551</v>
      </c>
      <c r="K1424">
        <v>17000</v>
      </c>
      <c r="L1424">
        <v>20051</v>
      </c>
      <c r="M1424">
        <v>108</v>
      </c>
      <c r="N1424">
        <v>39000</v>
      </c>
      <c r="O1424">
        <v>5.9</v>
      </c>
      <c r="P1424">
        <v>359</v>
      </c>
      <c r="Q1424">
        <v>100</v>
      </c>
      <c r="R1424">
        <v>35266619</v>
      </c>
      <c r="S1424">
        <v>30000000</v>
      </c>
      <c r="T1424">
        <f>Table1[[#This Row],[Gross Revenue]]-Table1[[#This Row],[Budget]]</f>
        <v>5266619</v>
      </c>
      <c r="U1424">
        <f>YEAR(Table1[[#This Row],[Release Date]])</f>
        <v>2006</v>
      </c>
    </row>
    <row r="1425" spans="1:21" x14ac:dyDescent="0.25">
      <c r="A1425" t="s">
        <v>3364</v>
      </c>
      <c r="B1425">
        <v>1</v>
      </c>
      <c r="C1425" s="8">
        <v>38216</v>
      </c>
      <c r="D1425" t="s">
        <v>28</v>
      </c>
      <c r="E1425" t="s">
        <v>30</v>
      </c>
      <c r="F1425" t="s">
        <v>19</v>
      </c>
      <c r="G1425" t="s">
        <v>20</v>
      </c>
      <c r="H1425" t="s">
        <v>27</v>
      </c>
      <c r="I1425" t="s">
        <v>3365</v>
      </c>
      <c r="J1425" t="s">
        <v>3366</v>
      </c>
      <c r="K1425">
        <v>541</v>
      </c>
      <c r="L1425">
        <v>2268</v>
      </c>
      <c r="M1425">
        <v>16</v>
      </c>
      <c r="N1425">
        <v>279</v>
      </c>
      <c r="O1425">
        <v>4.5</v>
      </c>
      <c r="P1425">
        <v>85</v>
      </c>
      <c r="Q1425">
        <v>81</v>
      </c>
      <c r="R1425">
        <v>30105968</v>
      </c>
      <c r="S1425">
        <v>37000000</v>
      </c>
      <c r="T1425">
        <f>Table1[[#This Row],[Gross Revenue]]-Table1[[#This Row],[Budget]]</f>
        <v>-6894032</v>
      </c>
      <c r="U1425">
        <f>YEAR(Table1[[#This Row],[Release Date]])</f>
        <v>2004</v>
      </c>
    </row>
    <row r="1426" spans="1:21" x14ac:dyDescent="0.25">
      <c r="A1426" t="s">
        <v>4848</v>
      </c>
      <c r="B1426">
        <v>1</v>
      </c>
      <c r="C1426" s="8">
        <v>39099</v>
      </c>
      <c r="D1426" t="s">
        <v>28</v>
      </c>
      <c r="E1426" t="s">
        <v>30</v>
      </c>
      <c r="F1426" t="s">
        <v>19</v>
      </c>
      <c r="G1426" t="s">
        <v>20</v>
      </c>
      <c r="H1426" t="s">
        <v>36</v>
      </c>
      <c r="I1426" t="s">
        <v>560</v>
      </c>
      <c r="J1426" t="s">
        <v>3366</v>
      </c>
      <c r="K1426">
        <v>16000</v>
      </c>
      <c r="L1426">
        <v>43286</v>
      </c>
      <c r="M1426">
        <v>16</v>
      </c>
      <c r="N1426">
        <v>28000</v>
      </c>
      <c r="O1426">
        <v>7.3</v>
      </c>
      <c r="P1426">
        <v>257</v>
      </c>
      <c r="Q1426">
        <v>98</v>
      </c>
      <c r="R1426">
        <v>187165546</v>
      </c>
      <c r="S1426">
        <v>135000000</v>
      </c>
      <c r="T1426">
        <f>Table1[[#This Row],[Gross Revenue]]-Table1[[#This Row],[Budget]]</f>
        <v>52165546</v>
      </c>
      <c r="U1426">
        <f>YEAR(Table1[[#This Row],[Release Date]])</f>
        <v>2007</v>
      </c>
    </row>
    <row r="1427" spans="1:21" x14ac:dyDescent="0.25">
      <c r="A1427" t="s">
        <v>2402</v>
      </c>
      <c r="B1427">
        <v>1</v>
      </c>
      <c r="C1427" s="8">
        <v>37678</v>
      </c>
      <c r="D1427" t="s">
        <v>28</v>
      </c>
      <c r="E1427" t="s">
        <v>25</v>
      </c>
      <c r="F1427" t="s">
        <v>19</v>
      </c>
      <c r="G1427" t="s">
        <v>20</v>
      </c>
      <c r="H1427" t="s">
        <v>36</v>
      </c>
      <c r="I1427" t="s">
        <v>389</v>
      </c>
      <c r="J1427" t="s">
        <v>536</v>
      </c>
      <c r="K1427">
        <v>14000</v>
      </c>
      <c r="L1427">
        <v>17278</v>
      </c>
      <c r="M1427">
        <v>52</v>
      </c>
      <c r="N1427">
        <v>0</v>
      </c>
      <c r="O1427">
        <v>6.6</v>
      </c>
      <c r="P1427">
        <v>128</v>
      </c>
      <c r="Q1427">
        <v>97</v>
      </c>
      <c r="R1427">
        <v>47124400</v>
      </c>
      <c r="S1427">
        <v>25000000</v>
      </c>
      <c r="T1427">
        <f>Table1[[#This Row],[Gross Revenue]]-Table1[[#This Row],[Budget]]</f>
        <v>22124400</v>
      </c>
      <c r="U1427">
        <f>YEAR(Table1[[#This Row],[Release Date]])</f>
        <v>2003</v>
      </c>
    </row>
    <row r="1428" spans="1:21" x14ac:dyDescent="0.25">
      <c r="A1428" t="s">
        <v>3593</v>
      </c>
      <c r="B1428">
        <v>1</v>
      </c>
      <c r="C1428" s="8">
        <v>38345</v>
      </c>
      <c r="D1428" t="s">
        <v>28</v>
      </c>
      <c r="E1428" t="s">
        <v>30</v>
      </c>
      <c r="F1428" t="s">
        <v>19</v>
      </c>
      <c r="G1428" t="s">
        <v>20</v>
      </c>
      <c r="H1428" t="s">
        <v>43</v>
      </c>
      <c r="I1428" t="s">
        <v>58</v>
      </c>
      <c r="J1428" t="s">
        <v>536</v>
      </c>
      <c r="K1428">
        <v>22000</v>
      </c>
      <c r="L1428">
        <v>23409</v>
      </c>
      <c r="M1428">
        <v>52</v>
      </c>
      <c r="N1428">
        <v>10000</v>
      </c>
      <c r="O1428">
        <v>7.2</v>
      </c>
      <c r="P1428">
        <v>160</v>
      </c>
      <c r="Q1428">
        <v>99</v>
      </c>
      <c r="R1428">
        <v>8855646</v>
      </c>
      <c r="S1428">
        <v>21000000</v>
      </c>
      <c r="T1428">
        <f>Table1[[#This Row],[Gross Revenue]]-Table1[[#This Row],[Budget]]</f>
        <v>-12144354</v>
      </c>
      <c r="U1428">
        <f>YEAR(Table1[[#This Row],[Release Date]])</f>
        <v>2004</v>
      </c>
    </row>
    <row r="1429" spans="1:21" x14ac:dyDescent="0.25">
      <c r="A1429" t="s">
        <v>4650</v>
      </c>
      <c r="B1429">
        <v>1</v>
      </c>
      <c r="C1429" s="8">
        <v>38972</v>
      </c>
      <c r="D1429" t="s">
        <v>28</v>
      </c>
      <c r="E1429" t="s">
        <v>25</v>
      </c>
      <c r="F1429" t="s">
        <v>19</v>
      </c>
      <c r="G1429" t="s">
        <v>20</v>
      </c>
      <c r="H1429" t="s">
        <v>43</v>
      </c>
      <c r="I1429" t="s">
        <v>3983</v>
      </c>
      <c r="J1429" t="s">
        <v>536</v>
      </c>
      <c r="K1429">
        <v>10000</v>
      </c>
      <c r="L1429">
        <v>13396</v>
      </c>
      <c r="M1429">
        <v>52</v>
      </c>
      <c r="N1429">
        <v>14000</v>
      </c>
      <c r="O1429">
        <v>5.7</v>
      </c>
      <c r="P1429">
        <v>170</v>
      </c>
      <c r="Q1429">
        <v>110</v>
      </c>
      <c r="R1429">
        <v>41102171</v>
      </c>
      <c r="S1429">
        <v>40000000</v>
      </c>
      <c r="T1429">
        <f>Table1[[#This Row],[Gross Revenue]]-Table1[[#This Row],[Budget]]</f>
        <v>1102171</v>
      </c>
      <c r="U1429">
        <f>YEAR(Table1[[#This Row],[Release Date]])</f>
        <v>2006</v>
      </c>
    </row>
    <row r="1430" spans="1:21" x14ac:dyDescent="0.25">
      <c r="A1430" t="s">
        <v>2932</v>
      </c>
      <c r="B1430">
        <v>1</v>
      </c>
      <c r="C1430" s="8">
        <v>37969</v>
      </c>
      <c r="D1430" t="s">
        <v>28</v>
      </c>
      <c r="E1430" t="s">
        <v>22</v>
      </c>
      <c r="F1430" t="s">
        <v>19</v>
      </c>
      <c r="G1430" t="s">
        <v>20</v>
      </c>
      <c r="H1430" t="s">
        <v>36</v>
      </c>
      <c r="I1430" t="s">
        <v>158</v>
      </c>
      <c r="J1430" t="s">
        <v>2933</v>
      </c>
      <c r="K1430">
        <v>49000</v>
      </c>
      <c r="L1430">
        <v>50927</v>
      </c>
      <c r="M1430">
        <v>59</v>
      </c>
      <c r="N1430">
        <v>18000</v>
      </c>
      <c r="O1430">
        <v>7.5</v>
      </c>
      <c r="P1430">
        <v>148</v>
      </c>
      <c r="Q1430">
        <v>114</v>
      </c>
      <c r="R1430">
        <v>31655091</v>
      </c>
      <c r="S1430">
        <v>30000000</v>
      </c>
      <c r="T1430">
        <f>Table1[[#This Row],[Gross Revenue]]-Table1[[#This Row],[Budget]]</f>
        <v>1655091</v>
      </c>
      <c r="U1430">
        <f>YEAR(Table1[[#This Row],[Release Date]])</f>
        <v>2003</v>
      </c>
    </row>
    <row r="1431" spans="1:21" x14ac:dyDescent="0.25">
      <c r="A1431" t="s">
        <v>1990</v>
      </c>
      <c r="B1431">
        <v>1</v>
      </c>
      <c r="C1431" s="8">
        <v>37456</v>
      </c>
      <c r="D1431" t="s">
        <v>28</v>
      </c>
      <c r="E1431" t="s">
        <v>81</v>
      </c>
      <c r="F1431" t="s">
        <v>19</v>
      </c>
      <c r="G1431" t="s">
        <v>24</v>
      </c>
      <c r="H1431" t="s">
        <v>38</v>
      </c>
      <c r="I1431" t="s">
        <v>671</v>
      </c>
      <c r="J1431" t="s">
        <v>1991</v>
      </c>
      <c r="K1431">
        <v>811</v>
      </c>
      <c r="L1431">
        <v>1789</v>
      </c>
      <c r="M1431">
        <v>34</v>
      </c>
      <c r="N1431">
        <v>40</v>
      </c>
      <c r="O1431">
        <v>3.3</v>
      </c>
      <c r="P1431">
        <v>13</v>
      </c>
      <c r="Q1431">
        <v>103</v>
      </c>
      <c r="R1431">
        <v>16066</v>
      </c>
      <c r="S1431">
        <v>5000000</v>
      </c>
      <c r="T1431">
        <f>Table1[[#This Row],[Gross Revenue]]-Table1[[#This Row],[Budget]]</f>
        <v>-4983934</v>
      </c>
      <c r="U1431">
        <f>YEAR(Table1[[#This Row],[Release Date]])</f>
        <v>2002</v>
      </c>
    </row>
    <row r="1432" spans="1:21" x14ac:dyDescent="0.25">
      <c r="A1432" t="s">
        <v>684</v>
      </c>
      <c r="B1432">
        <v>1</v>
      </c>
      <c r="C1432" s="8">
        <v>36764</v>
      </c>
      <c r="D1432" t="s">
        <v>28</v>
      </c>
      <c r="E1432" t="s">
        <v>25</v>
      </c>
      <c r="F1432" t="s">
        <v>19</v>
      </c>
      <c r="G1432" t="s">
        <v>20</v>
      </c>
      <c r="H1432" t="s">
        <v>43</v>
      </c>
      <c r="I1432" t="s">
        <v>321</v>
      </c>
      <c r="J1432" t="s">
        <v>685</v>
      </c>
      <c r="K1432">
        <v>3000</v>
      </c>
      <c r="L1432">
        <v>4409</v>
      </c>
      <c r="M1432">
        <v>0</v>
      </c>
      <c r="N1432">
        <v>580</v>
      </c>
      <c r="O1432">
        <v>4.9000000000000004</v>
      </c>
      <c r="P1432">
        <v>64</v>
      </c>
      <c r="Q1432">
        <v>91</v>
      </c>
      <c r="R1432">
        <v>20035310</v>
      </c>
      <c r="S1432">
        <v>9000000</v>
      </c>
      <c r="T1432">
        <f>Table1[[#This Row],[Gross Revenue]]-Table1[[#This Row],[Budget]]</f>
        <v>11035310</v>
      </c>
      <c r="U1432">
        <f>YEAR(Table1[[#This Row],[Release Date]])</f>
        <v>2000</v>
      </c>
    </row>
    <row r="1433" spans="1:21" x14ac:dyDescent="0.25">
      <c r="A1433" t="s">
        <v>1571</v>
      </c>
      <c r="B1433">
        <v>1</v>
      </c>
      <c r="C1433" s="8">
        <v>37232</v>
      </c>
      <c r="D1433" t="s">
        <v>28</v>
      </c>
      <c r="E1433" t="s">
        <v>25</v>
      </c>
      <c r="F1433" t="s">
        <v>19</v>
      </c>
      <c r="G1433" t="s">
        <v>20</v>
      </c>
      <c r="H1433" t="s">
        <v>36</v>
      </c>
      <c r="I1433" t="s">
        <v>1572</v>
      </c>
      <c r="J1433" t="s">
        <v>1573</v>
      </c>
      <c r="K1433">
        <v>69</v>
      </c>
      <c r="L1433">
        <v>161</v>
      </c>
      <c r="M1433">
        <v>0</v>
      </c>
      <c r="N1433">
        <v>43</v>
      </c>
      <c r="O1433">
        <v>6.4</v>
      </c>
      <c r="P1433">
        <v>5</v>
      </c>
      <c r="Q1433">
        <v>102</v>
      </c>
      <c r="R1433">
        <v>1250798</v>
      </c>
      <c r="S1433">
        <v>500000</v>
      </c>
      <c r="T1433">
        <f>Table1[[#This Row],[Gross Revenue]]-Table1[[#This Row],[Budget]]</f>
        <v>750798</v>
      </c>
      <c r="U1433">
        <f>YEAR(Table1[[#This Row],[Release Date]])</f>
        <v>2001</v>
      </c>
    </row>
    <row r="1434" spans="1:21" x14ac:dyDescent="0.25">
      <c r="A1434" t="s">
        <v>1849</v>
      </c>
      <c r="B1434">
        <v>1</v>
      </c>
      <c r="C1434" s="8">
        <v>37385</v>
      </c>
      <c r="D1434" t="s">
        <v>28</v>
      </c>
      <c r="E1434" t="s">
        <v>25</v>
      </c>
      <c r="F1434" t="s">
        <v>19</v>
      </c>
      <c r="G1434" t="s">
        <v>20</v>
      </c>
      <c r="H1434" t="s">
        <v>36</v>
      </c>
      <c r="I1434" t="s">
        <v>1572</v>
      </c>
      <c r="J1434" t="s">
        <v>1573</v>
      </c>
      <c r="K1434">
        <v>69</v>
      </c>
      <c r="L1434">
        <v>155</v>
      </c>
      <c r="M1434">
        <v>0</v>
      </c>
      <c r="N1434">
        <v>44</v>
      </c>
      <c r="O1434">
        <v>6</v>
      </c>
      <c r="P1434">
        <v>3</v>
      </c>
      <c r="Q1434">
        <v>101</v>
      </c>
      <c r="R1434">
        <v>1111615</v>
      </c>
      <c r="S1434">
        <v>500000</v>
      </c>
      <c r="T1434">
        <f>Table1[[#This Row],[Gross Revenue]]-Table1[[#This Row],[Budget]]</f>
        <v>611615</v>
      </c>
      <c r="U1434">
        <f>YEAR(Table1[[#This Row],[Release Date]])</f>
        <v>2002</v>
      </c>
    </row>
    <row r="1435" spans="1:21" x14ac:dyDescent="0.25">
      <c r="A1435" t="s">
        <v>999</v>
      </c>
      <c r="B1435">
        <v>1</v>
      </c>
      <c r="C1435" s="8">
        <v>36927</v>
      </c>
      <c r="D1435" t="s">
        <v>28</v>
      </c>
      <c r="E1435" t="s">
        <v>25</v>
      </c>
      <c r="F1435" t="s">
        <v>19</v>
      </c>
      <c r="G1435" t="s">
        <v>20</v>
      </c>
      <c r="H1435" t="s">
        <v>38</v>
      </c>
      <c r="I1435" t="s">
        <v>1000</v>
      </c>
      <c r="J1435" t="s">
        <v>1001</v>
      </c>
      <c r="K1435">
        <v>268</v>
      </c>
      <c r="L1435">
        <v>318</v>
      </c>
      <c r="M1435">
        <v>0</v>
      </c>
      <c r="N1435">
        <v>27</v>
      </c>
      <c r="O1435">
        <v>6.1</v>
      </c>
      <c r="P1435">
        <v>12</v>
      </c>
      <c r="Q1435">
        <v>88</v>
      </c>
      <c r="R1435">
        <v>58936</v>
      </c>
      <c r="S1435">
        <v>1200000</v>
      </c>
      <c r="T1435">
        <f>Table1[[#This Row],[Gross Revenue]]-Table1[[#This Row],[Budget]]</f>
        <v>-1141064</v>
      </c>
      <c r="U1435">
        <f>YEAR(Table1[[#This Row],[Release Date]])</f>
        <v>2001</v>
      </c>
    </row>
    <row r="1436" spans="1:21" x14ac:dyDescent="0.25">
      <c r="A1436" t="s">
        <v>1376</v>
      </c>
      <c r="B1436">
        <v>1</v>
      </c>
      <c r="C1436" s="8">
        <v>37121</v>
      </c>
      <c r="D1436" t="s">
        <v>28</v>
      </c>
      <c r="E1436" t="s">
        <v>32</v>
      </c>
      <c r="F1436" t="s">
        <v>19</v>
      </c>
      <c r="G1436" t="s">
        <v>20</v>
      </c>
      <c r="H1436" t="s">
        <v>38</v>
      </c>
      <c r="I1436" t="s">
        <v>282</v>
      </c>
      <c r="J1436" t="s">
        <v>1377</v>
      </c>
      <c r="K1436">
        <v>23000</v>
      </c>
      <c r="L1436">
        <v>25088</v>
      </c>
      <c r="M1436">
        <v>110</v>
      </c>
      <c r="N1436">
        <v>20000</v>
      </c>
      <c r="O1436">
        <v>7.5</v>
      </c>
      <c r="P1436">
        <v>146</v>
      </c>
      <c r="Q1436">
        <v>107</v>
      </c>
      <c r="R1436">
        <v>1190018</v>
      </c>
      <c r="S1436">
        <v>20000000</v>
      </c>
      <c r="T1436">
        <f>Table1[[#This Row],[Gross Revenue]]-Table1[[#This Row],[Budget]]</f>
        <v>-18809982</v>
      </c>
      <c r="U1436">
        <f>YEAR(Table1[[#This Row],[Release Date]])</f>
        <v>2001</v>
      </c>
    </row>
    <row r="1437" spans="1:21" x14ac:dyDescent="0.25">
      <c r="A1437" t="s">
        <v>2883</v>
      </c>
      <c r="B1437">
        <v>1</v>
      </c>
      <c r="C1437" s="8">
        <v>37942</v>
      </c>
      <c r="D1437" t="s">
        <v>28</v>
      </c>
      <c r="E1437" t="s">
        <v>32</v>
      </c>
      <c r="F1437" t="s">
        <v>19</v>
      </c>
      <c r="G1437" t="s">
        <v>20</v>
      </c>
      <c r="H1437" t="s">
        <v>43</v>
      </c>
      <c r="I1437" t="s">
        <v>215</v>
      </c>
      <c r="J1437" t="s">
        <v>1377</v>
      </c>
      <c r="K1437">
        <v>14000</v>
      </c>
      <c r="L1437">
        <v>15271</v>
      </c>
      <c r="M1437">
        <v>110</v>
      </c>
      <c r="N1437">
        <v>0</v>
      </c>
      <c r="O1437">
        <v>4.4000000000000004</v>
      </c>
      <c r="P1437">
        <v>158</v>
      </c>
      <c r="Q1437">
        <v>94</v>
      </c>
      <c r="R1437">
        <v>18500966</v>
      </c>
      <c r="S1437">
        <v>30000000</v>
      </c>
      <c r="T1437">
        <f>Table1[[#This Row],[Gross Revenue]]-Table1[[#This Row],[Budget]]</f>
        <v>-11499034</v>
      </c>
      <c r="U1437">
        <f>YEAR(Table1[[#This Row],[Release Date]])</f>
        <v>2003</v>
      </c>
    </row>
    <row r="1438" spans="1:21" x14ac:dyDescent="0.25">
      <c r="A1438" t="s">
        <v>5255</v>
      </c>
      <c r="B1438">
        <v>1</v>
      </c>
      <c r="C1438" s="8">
        <v>39353</v>
      </c>
      <c r="D1438" t="s">
        <v>28</v>
      </c>
      <c r="E1438" t="s">
        <v>32</v>
      </c>
      <c r="F1438" t="s">
        <v>19</v>
      </c>
      <c r="G1438" t="s">
        <v>20</v>
      </c>
      <c r="H1438" t="s">
        <v>36</v>
      </c>
      <c r="I1438" t="s">
        <v>2114</v>
      </c>
      <c r="J1438" t="s">
        <v>5256</v>
      </c>
      <c r="K1438">
        <v>7000</v>
      </c>
      <c r="L1438">
        <v>13616</v>
      </c>
      <c r="M1438">
        <v>22</v>
      </c>
      <c r="N1438">
        <v>70000</v>
      </c>
      <c r="O1438">
        <v>6.4</v>
      </c>
      <c r="P1438">
        <v>308</v>
      </c>
      <c r="Q1438">
        <v>91</v>
      </c>
      <c r="R1438">
        <v>336029560</v>
      </c>
      <c r="S1438">
        <v>74000000</v>
      </c>
      <c r="T1438">
        <f>Table1[[#This Row],[Gross Revenue]]-Table1[[#This Row],[Budget]]</f>
        <v>262029560</v>
      </c>
      <c r="U1438">
        <f>YEAR(Table1[[#This Row],[Release Date]])</f>
        <v>2007</v>
      </c>
    </row>
    <row r="1439" spans="1:21" x14ac:dyDescent="0.25">
      <c r="A1439" t="s">
        <v>4249</v>
      </c>
      <c r="B1439">
        <v>1</v>
      </c>
      <c r="C1439" s="8">
        <v>38735</v>
      </c>
      <c r="D1439" t="s">
        <v>28</v>
      </c>
      <c r="E1439" t="s">
        <v>50</v>
      </c>
      <c r="F1439" t="s">
        <v>19</v>
      </c>
      <c r="G1439" t="s">
        <v>93</v>
      </c>
      <c r="H1439" t="s">
        <v>21</v>
      </c>
      <c r="I1439"/>
      <c r="J1439" t="s">
        <v>4250</v>
      </c>
      <c r="K1439"/>
      <c r="L1439">
        <v>0</v>
      </c>
      <c r="M1439">
        <v>4</v>
      </c>
      <c r="N1439">
        <v>5000</v>
      </c>
      <c r="O1439">
        <v>7.4</v>
      </c>
      <c r="P1439">
        <v>23</v>
      </c>
      <c r="Q1439">
        <v>97</v>
      </c>
      <c r="R1439">
        <v>24784</v>
      </c>
      <c r="S1439">
        <v>1200000</v>
      </c>
      <c r="T1439">
        <f>Table1[[#This Row],[Gross Revenue]]-Table1[[#This Row],[Budget]]</f>
        <v>-1175216</v>
      </c>
      <c r="U1439">
        <f>YEAR(Table1[[#This Row],[Release Date]])</f>
        <v>2006</v>
      </c>
    </row>
    <row r="1440" spans="1:21" x14ac:dyDescent="0.25">
      <c r="A1440" t="s">
        <v>2306</v>
      </c>
      <c r="B1440">
        <v>1</v>
      </c>
      <c r="C1440" s="8">
        <v>37626</v>
      </c>
      <c r="D1440" t="s">
        <v>28</v>
      </c>
      <c r="E1440" t="s">
        <v>22</v>
      </c>
      <c r="F1440" t="s">
        <v>2307</v>
      </c>
      <c r="G1440" t="s">
        <v>2308</v>
      </c>
      <c r="H1440" t="s">
        <v>38</v>
      </c>
      <c r="I1440" t="s">
        <v>2309</v>
      </c>
      <c r="J1440" t="s">
        <v>2310</v>
      </c>
      <c r="K1440">
        <v>9</v>
      </c>
      <c r="L1440">
        <v>11</v>
      </c>
      <c r="M1440">
        <v>45</v>
      </c>
      <c r="N1440">
        <v>607</v>
      </c>
      <c r="O1440">
        <v>7.1</v>
      </c>
      <c r="P1440">
        <v>73</v>
      </c>
      <c r="Q1440">
        <v>134</v>
      </c>
      <c r="R1440">
        <v>195888</v>
      </c>
      <c r="S1440">
        <v>2500000000</v>
      </c>
      <c r="T1440">
        <f>Table1[[#This Row],[Gross Revenue]]-Table1[[#This Row],[Budget]]</f>
        <v>-2499804112</v>
      </c>
      <c r="U1440">
        <f>YEAR(Table1[[#This Row],[Release Date]])</f>
        <v>2003</v>
      </c>
    </row>
    <row r="1441" spans="1:21" x14ac:dyDescent="0.25">
      <c r="A1441" t="s">
        <v>1842</v>
      </c>
      <c r="B1441">
        <v>1</v>
      </c>
      <c r="C1441" s="8">
        <v>37381</v>
      </c>
      <c r="D1441" t="s">
        <v>28</v>
      </c>
      <c r="E1441" t="s">
        <v>32</v>
      </c>
      <c r="F1441" t="s">
        <v>19</v>
      </c>
      <c r="G1441" t="s">
        <v>20</v>
      </c>
      <c r="H1441" t="s">
        <v>38</v>
      </c>
      <c r="I1441" t="s">
        <v>1843</v>
      </c>
      <c r="J1441" t="s">
        <v>349</v>
      </c>
      <c r="K1441">
        <v>234</v>
      </c>
      <c r="L1441">
        <v>534</v>
      </c>
      <c r="M1441">
        <v>0</v>
      </c>
      <c r="N1441">
        <v>0</v>
      </c>
      <c r="O1441">
        <v>7.2</v>
      </c>
      <c r="P1441">
        <v>275</v>
      </c>
      <c r="Q1441">
        <v>138</v>
      </c>
      <c r="R1441">
        <v>281492479</v>
      </c>
      <c r="S1441">
        <v>150000000</v>
      </c>
      <c r="T1441">
        <f>Table1[[#This Row],[Gross Revenue]]-Table1[[#This Row],[Budget]]</f>
        <v>131492479</v>
      </c>
      <c r="U1441">
        <f>YEAR(Table1[[#This Row],[Release Date]])</f>
        <v>2002</v>
      </c>
    </row>
    <row r="1442" spans="1:21" x14ac:dyDescent="0.25">
      <c r="A1442" t="s">
        <v>1844</v>
      </c>
      <c r="B1442">
        <v>1</v>
      </c>
      <c r="C1442" s="8">
        <v>37382</v>
      </c>
      <c r="D1442" t="s">
        <v>28</v>
      </c>
      <c r="E1442" t="s">
        <v>32</v>
      </c>
      <c r="F1442" t="s">
        <v>19</v>
      </c>
      <c r="G1442" t="s">
        <v>91</v>
      </c>
      <c r="H1442" t="s">
        <v>38</v>
      </c>
      <c r="I1442" t="s">
        <v>1845</v>
      </c>
      <c r="J1442" t="s">
        <v>349</v>
      </c>
      <c r="K1442">
        <v>309</v>
      </c>
      <c r="L1442">
        <v>1062</v>
      </c>
      <c r="M1442">
        <v>0</v>
      </c>
      <c r="N1442">
        <v>0</v>
      </c>
      <c r="O1442">
        <v>6.7</v>
      </c>
      <c r="P1442">
        <v>245</v>
      </c>
      <c r="Q1442">
        <v>129</v>
      </c>
      <c r="R1442">
        <v>139259759</v>
      </c>
      <c r="S1442">
        <v>150000000</v>
      </c>
      <c r="T1442">
        <f>Table1[[#This Row],[Gross Revenue]]-Table1[[#This Row],[Budget]]</f>
        <v>-10740241</v>
      </c>
      <c r="U1442">
        <f>YEAR(Table1[[#This Row],[Release Date]])</f>
        <v>2002</v>
      </c>
    </row>
    <row r="1443" spans="1:21" x14ac:dyDescent="0.25">
      <c r="A1443" t="s">
        <v>3367</v>
      </c>
      <c r="B1443">
        <v>1</v>
      </c>
      <c r="C1443" s="8">
        <v>38217</v>
      </c>
      <c r="D1443" t="s">
        <v>28</v>
      </c>
      <c r="E1443" t="s">
        <v>32</v>
      </c>
      <c r="F1443" t="s">
        <v>19</v>
      </c>
      <c r="G1443" t="s">
        <v>20</v>
      </c>
      <c r="H1443" t="s">
        <v>36</v>
      </c>
      <c r="I1443" t="s">
        <v>3368</v>
      </c>
      <c r="J1443" t="s">
        <v>349</v>
      </c>
      <c r="K1443">
        <v>690</v>
      </c>
      <c r="L1443">
        <v>902</v>
      </c>
      <c r="M1443">
        <v>0</v>
      </c>
      <c r="N1443">
        <v>0</v>
      </c>
      <c r="O1443">
        <v>6.1</v>
      </c>
      <c r="P1443">
        <v>284</v>
      </c>
      <c r="Q1443">
        <v>135</v>
      </c>
      <c r="R1443">
        <v>43929341</v>
      </c>
      <c r="S1443">
        <v>120000000</v>
      </c>
      <c r="T1443">
        <f>Table1[[#This Row],[Gross Revenue]]-Table1[[#This Row],[Budget]]</f>
        <v>-76070659</v>
      </c>
      <c r="U1443">
        <f>YEAR(Table1[[#This Row],[Release Date]])</f>
        <v>2004</v>
      </c>
    </row>
    <row r="1444" spans="1:21" x14ac:dyDescent="0.25">
      <c r="A1444" t="s">
        <v>5237</v>
      </c>
      <c r="B1444">
        <v>1</v>
      </c>
      <c r="C1444" s="8">
        <v>39341</v>
      </c>
      <c r="D1444" t="s">
        <v>28</v>
      </c>
      <c r="E1444" t="s">
        <v>32</v>
      </c>
      <c r="F1444" t="s">
        <v>19</v>
      </c>
      <c r="G1444" t="s">
        <v>20</v>
      </c>
      <c r="H1444" t="s">
        <v>43</v>
      </c>
      <c r="I1444" t="s">
        <v>2264</v>
      </c>
      <c r="J1444" t="s">
        <v>349</v>
      </c>
      <c r="K1444">
        <v>17000</v>
      </c>
      <c r="L1444">
        <v>47334</v>
      </c>
      <c r="M1444">
        <v>0</v>
      </c>
      <c r="N1444">
        <v>44000</v>
      </c>
      <c r="O1444">
        <v>5.4</v>
      </c>
      <c r="P1444">
        <v>384</v>
      </c>
      <c r="Q1444">
        <v>127</v>
      </c>
      <c r="R1444">
        <v>47375327</v>
      </c>
      <c r="S1444">
        <v>176000000</v>
      </c>
      <c r="T1444">
        <f>Table1[[#This Row],[Gross Revenue]]-Table1[[#This Row],[Budget]]</f>
        <v>-128624673</v>
      </c>
      <c r="U1444">
        <f>YEAR(Table1[[#This Row],[Release Date]])</f>
        <v>2007</v>
      </c>
    </row>
    <row r="1445" spans="1:21" x14ac:dyDescent="0.25">
      <c r="A1445" t="s">
        <v>1219</v>
      </c>
      <c r="B1445">
        <v>1</v>
      </c>
      <c r="C1445" s="8">
        <v>37037</v>
      </c>
      <c r="D1445" t="s">
        <v>17</v>
      </c>
      <c r="E1445" t="s">
        <v>25</v>
      </c>
      <c r="F1445" t="s">
        <v>19</v>
      </c>
      <c r="G1445" t="s">
        <v>20</v>
      </c>
      <c r="H1445" t="s">
        <v>36</v>
      </c>
      <c r="I1445" t="s">
        <v>1220</v>
      </c>
      <c r="J1445" t="s">
        <v>1221</v>
      </c>
      <c r="K1445">
        <v>126</v>
      </c>
      <c r="L1445">
        <v>284</v>
      </c>
      <c r="M1445">
        <v>56</v>
      </c>
      <c r="N1445">
        <v>0</v>
      </c>
      <c r="O1445">
        <v>7</v>
      </c>
      <c r="P1445">
        <v>88</v>
      </c>
      <c r="Q1445">
        <v>90</v>
      </c>
      <c r="R1445">
        <v>110536</v>
      </c>
      <c r="S1445">
        <v>40000</v>
      </c>
      <c r="T1445">
        <f>Table1[[#This Row],[Gross Revenue]]-Table1[[#This Row],[Budget]]</f>
        <v>70536</v>
      </c>
      <c r="U1445">
        <f>YEAR(Table1[[#This Row],[Release Date]])</f>
        <v>2001</v>
      </c>
    </row>
    <row r="1446" spans="1:21" x14ac:dyDescent="0.25">
      <c r="A1446" t="s">
        <v>2608</v>
      </c>
      <c r="B1446">
        <v>1</v>
      </c>
      <c r="C1446" s="8">
        <v>37791</v>
      </c>
      <c r="D1446" t="s">
        <v>28</v>
      </c>
      <c r="E1446" t="s">
        <v>25</v>
      </c>
      <c r="F1446" t="s">
        <v>19</v>
      </c>
      <c r="G1446" t="s">
        <v>48</v>
      </c>
      <c r="H1446" t="s">
        <v>38</v>
      </c>
      <c r="I1446" t="s">
        <v>2609</v>
      </c>
      <c r="J1446" t="s">
        <v>2610</v>
      </c>
      <c r="K1446">
        <v>332</v>
      </c>
      <c r="L1446">
        <v>505</v>
      </c>
      <c r="M1446">
        <v>119</v>
      </c>
      <c r="N1446">
        <v>0</v>
      </c>
      <c r="O1446">
        <v>7.3</v>
      </c>
      <c r="P1446">
        <v>343</v>
      </c>
      <c r="Q1446">
        <v>82</v>
      </c>
      <c r="R1446">
        <v>128505958</v>
      </c>
      <c r="S1446">
        <v>18000000</v>
      </c>
      <c r="T1446">
        <f>Table1[[#This Row],[Gross Revenue]]-Table1[[#This Row],[Budget]]</f>
        <v>110505958</v>
      </c>
      <c r="U1446">
        <f>YEAR(Table1[[#This Row],[Release Date]])</f>
        <v>2003</v>
      </c>
    </row>
    <row r="1447" spans="1:21" x14ac:dyDescent="0.25">
      <c r="A1447" t="s">
        <v>3341</v>
      </c>
      <c r="B1447">
        <v>1</v>
      </c>
      <c r="C1447" s="8">
        <v>38203</v>
      </c>
      <c r="D1447" t="s">
        <v>28</v>
      </c>
      <c r="E1447" t="s">
        <v>25</v>
      </c>
      <c r="F1447" t="s">
        <v>19</v>
      </c>
      <c r="G1447" t="s">
        <v>20</v>
      </c>
      <c r="H1447" t="s">
        <v>38</v>
      </c>
      <c r="I1447" t="s">
        <v>3342</v>
      </c>
      <c r="J1447" t="s">
        <v>2610</v>
      </c>
      <c r="K1447">
        <v>334</v>
      </c>
      <c r="L1447">
        <v>338</v>
      </c>
      <c r="M1447">
        <v>119</v>
      </c>
      <c r="N1447">
        <v>24000</v>
      </c>
      <c r="O1447">
        <v>7.7</v>
      </c>
      <c r="P1447">
        <v>197</v>
      </c>
      <c r="Q1447">
        <v>101</v>
      </c>
      <c r="R1447">
        <v>12995673</v>
      </c>
      <c r="S1447">
        <v>2500000</v>
      </c>
      <c r="T1447">
        <f>Table1[[#This Row],[Gross Revenue]]-Table1[[#This Row],[Budget]]</f>
        <v>10495673</v>
      </c>
      <c r="U1447">
        <f>YEAR(Table1[[#This Row],[Release Date]])</f>
        <v>2004</v>
      </c>
    </row>
    <row r="1448" spans="1:21" x14ac:dyDescent="0.25">
      <c r="A1448" t="s">
        <v>3528</v>
      </c>
      <c r="B1448">
        <v>1</v>
      </c>
      <c r="C1448" s="8">
        <v>38315</v>
      </c>
      <c r="D1448" t="s">
        <v>28</v>
      </c>
      <c r="E1448" t="s">
        <v>25</v>
      </c>
      <c r="F1448" t="s">
        <v>19</v>
      </c>
      <c r="G1448" t="s">
        <v>20</v>
      </c>
      <c r="H1448" t="s">
        <v>38</v>
      </c>
      <c r="I1448" t="s">
        <v>3529</v>
      </c>
      <c r="J1448" t="s">
        <v>2610</v>
      </c>
      <c r="K1448">
        <v>468</v>
      </c>
      <c r="L1448">
        <v>2134</v>
      </c>
      <c r="M1448">
        <v>119</v>
      </c>
      <c r="N1448">
        <v>0</v>
      </c>
      <c r="O1448">
        <v>5.8</v>
      </c>
      <c r="P1448">
        <v>288</v>
      </c>
      <c r="Q1448">
        <v>81</v>
      </c>
      <c r="R1448">
        <v>59992760</v>
      </c>
      <c r="S1448">
        <v>42000000</v>
      </c>
      <c r="T1448">
        <f>Table1[[#This Row],[Gross Revenue]]-Table1[[#This Row],[Budget]]</f>
        <v>17992760</v>
      </c>
      <c r="U1448">
        <f>YEAR(Table1[[#This Row],[Release Date]])</f>
        <v>2004</v>
      </c>
    </row>
    <row r="1449" spans="1:21" x14ac:dyDescent="0.25">
      <c r="A1449" t="s">
        <v>4585</v>
      </c>
      <c r="B1449">
        <v>1</v>
      </c>
      <c r="C1449" s="8">
        <v>38936</v>
      </c>
      <c r="D1449" t="s">
        <v>28</v>
      </c>
      <c r="E1449" t="s">
        <v>25</v>
      </c>
      <c r="F1449" t="s">
        <v>19</v>
      </c>
      <c r="G1449" t="s">
        <v>20</v>
      </c>
      <c r="H1449" t="s">
        <v>38</v>
      </c>
      <c r="I1449" t="s">
        <v>4586</v>
      </c>
      <c r="J1449" t="s">
        <v>2610</v>
      </c>
      <c r="K1449">
        <v>600</v>
      </c>
      <c r="L1449">
        <v>1375</v>
      </c>
      <c r="M1449">
        <v>119</v>
      </c>
      <c r="N1449">
        <v>59000</v>
      </c>
      <c r="O1449">
        <v>6.4</v>
      </c>
      <c r="P1449">
        <v>313</v>
      </c>
      <c r="Q1449">
        <v>99</v>
      </c>
      <c r="R1449">
        <v>59617068</v>
      </c>
      <c r="S1449">
        <v>65000000</v>
      </c>
      <c r="T1449">
        <f>Table1[[#This Row],[Gross Revenue]]-Table1[[#This Row],[Budget]]</f>
        <v>-5382932</v>
      </c>
      <c r="U1449">
        <f>YEAR(Table1[[#This Row],[Release Date]])</f>
        <v>2006</v>
      </c>
    </row>
    <row r="1450" spans="1:21" x14ac:dyDescent="0.25">
      <c r="A1450" t="s">
        <v>677</v>
      </c>
      <c r="B1450">
        <v>1</v>
      </c>
      <c r="C1450" s="8">
        <v>36761</v>
      </c>
      <c r="D1450" t="s">
        <v>28</v>
      </c>
      <c r="E1450" t="s">
        <v>18</v>
      </c>
      <c r="F1450" t="s">
        <v>19</v>
      </c>
      <c r="G1450" t="s">
        <v>447</v>
      </c>
      <c r="H1450" t="s">
        <v>38</v>
      </c>
      <c r="I1450" t="s">
        <v>49</v>
      </c>
      <c r="J1450" t="s">
        <v>678</v>
      </c>
      <c r="K1450">
        <v>963</v>
      </c>
      <c r="L1450">
        <v>2894</v>
      </c>
      <c r="M1450">
        <v>3000</v>
      </c>
      <c r="N1450">
        <v>0</v>
      </c>
      <c r="O1450">
        <v>8</v>
      </c>
      <c r="P1450">
        <v>177</v>
      </c>
      <c r="Q1450">
        <v>140</v>
      </c>
      <c r="R1450">
        <v>4157491</v>
      </c>
      <c r="S1450">
        <v>12800000</v>
      </c>
      <c r="T1450">
        <f>Table1[[#This Row],[Gross Revenue]]-Table1[[#This Row],[Budget]]</f>
        <v>-8642509</v>
      </c>
      <c r="U1450">
        <f>YEAR(Table1[[#This Row],[Release Date]])</f>
        <v>2000</v>
      </c>
    </row>
    <row r="1451" spans="1:21" x14ac:dyDescent="0.25">
      <c r="A1451" t="s">
        <v>2379</v>
      </c>
      <c r="B1451">
        <v>1</v>
      </c>
      <c r="C1451" s="8">
        <v>37665</v>
      </c>
      <c r="D1451" t="s">
        <v>28</v>
      </c>
      <c r="E1451" t="s">
        <v>22</v>
      </c>
      <c r="F1451" t="s">
        <v>19</v>
      </c>
      <c r="G1451" t="s">
        <v>447</v>
      </c>
      <c r="H1451" t="s">
        <v>21</v>
      </c>
      <c r="I1451" t="s">
        <v>2183</v>
      </c>
      <c r="J1451" t="s">
        <v>678</v>
      </c>
      <c r="K1451">
        <v>3000</v>
      </c>
      <c r="L1451">
        <v>4211</v>
      </c>
      <c r="M1451">
        <v>3000</v>
      </c>
      <c r="N1451">
        <v>1000</v>
      </c>
      <c r="O1451">
        <v>7.4</v>
      </c>
      <c r="P1451">
        <v>140</v>
      </c>
      <c r="Q1451">
        <v>139</v>
      </c>
      <c r="R1451">
        <v>74205</v>
      </c>
      <c r="S1451">
        <v>14200000</v>
      </c>
      <c r="T1451">
        <f>Table1[[#This Row],[Gross Revenue]]-Table1[[#This Row],[Budget]]</f>
        <v>-14125795</v>
      </c>
      <c r="U1451">
        <f>YEAR(Table1[[#This Row],[Release Date]])</f>
        <v>2003</v>
      </c>
    </row>
    <row r="1452" spans="1:21" x14ac:dyDescent="0.25">
      <c r="A1452" t="s">
        <v>4228</v>
      </c>
      <c r="B1452">
        <v>1</v>
      </c>
      <c r="C1452" s="8">
        <v>38721</v>
      </c>
      <c r="D1452" t="s">
        <v>28</v>
      </c>
      <c r="E1452" t="s">
        <v>22</v>
      </c>
      <c r="F1452" t="s">
        <v>19</v>
      </c>
      <c r="G1452" t="s">
        <v>447</v>
      </c>
      <c r="H1452" t="s">
        <v>38</v>
      </c>
      <c r="I1452" t="s">
        <v>4229</v>
      </c>
      <c r="J1452" t="s">
        <v>678</v>
      </c>
      <c r="K1452">
        <v>10000</v>
      </c>
      <c r="L1452">
        <v>15835</v>
      </c>
      <c r="M1452">
        <v>3000</v>
      </c>
      <c r="N1452">
        <v>50000</v>
      </c>
      <c r="O1452">
        <v>7.1</v>
      </c>
      <c r="P1452">
        <v>439</v>
      </c>
      <c r="Q1452">
        <v>130</v>
      </c>
      <c r="R1452">
        <v>3029870</v>
      </c>
      <c r="S1452">
        <v>7400000</v>
      </c>
      <c r="T1452">
        <f>Table1[[#This Row],[Gross Revenue]]-Table1[[#This Row],[Budget]]</f>
        <v>-4370130</v>
      </c>
      <c r="U1452">
        <f>YEAR(Table1[[#This Row],[Release Date]])</f>
        <v>2006</v>
      </c>
    </row>
    <row r="1453" spans="1:21" x14ac:dyDescent="0.25">
      <c r="A1453" t="s">
        <v>666</v>
      </c>
      <c r="B1453">
        <v>1</v>
      </c>
      <c r="C1453" s="8">
        <v>36757</v>
      </c>
      <c r="D1453" t="s">
        <v>28</v>
      </c>
      <c r="E1453" t="s">
        <v>22</v>
      </c>
      <c r="F1453" t="s">
        <v>19</v>
      </c>
      <c r="G1453" t="s">
        <v>35</v>
      </c>
      <c r="H1453" t="s">
        <v>43</v>
      </c>
      <c r="I1453" t="s">
        <v>667</v>
      </c>
      <c r="J1453" t="s">
        <v>268</v>
      </c>
      <c r="K1453">
        <v>541</v>
      </c>
      <c r="L1453">
        <v>1323</v>
      </c>
      <c r="M1453">
        <v>529</v>
      </c>
      <c r="N1453">
        <v>18000</v>
      </c>
      <c r="O1453">
        <v>7.3</v>
      </c>
      <c r="P1453">
        <v>152</v>
      </c>
      <c r="Q1453">
        <v>121</v>
      </c>
      <c r="R1453">
        <v>71309760</v>
      </c>
      <c r="S1453">
        <v>25000000</v>
      </c>
      <c r="T1453">
        <f>Table1[[#This Row],[Gross Revenue]]-Table1[[#This Row],[Budget]]</f>
        <v>46309760</v>
      </c>
      <c r="U1453">
        <f>YEAR(Table1[[#This Row],[Release Date]])</f>
        <v>2000</v>
      </c>
    </row>
    <row r="1454" spans="1:21" x14ac:dyDescent="0.25">
      <c r="A1454" t="s">
        <v>1241</v>
      </c>
      <c r="B1454">
        <v>1</v>
      </c>
      <c r="C1454" s="8">
        <v>37049</v>
      </c>
      <c r="D1454" t="s">
        <v>28</v>
      </c>
      <c r="E1454" t="s">
        <v>22</v>
      </c>
      <c r="F1454" t="s">
        <v>19</v>
      </c>
      <c r="G1454" t="s">
        <v>20</v>
      </c>
      <c r="H1454" t="s">
        <v>38</v>
      </c>
      <c r="I1454" t="s">
        <v>233</v>
      </c>
      <c r="J1454" t="s">
        <v>268</v>
      </c>
      <c r="K1454">
        <v>18000</v>
      </c>
      <c r="L1454">
        <v>19805</v>
      </c>
      <c r="M1454">
        <v>529</v>
      </c>
      <c r="N1454">
        <v>0</v>
      </c>
      <c r="O1454">
        <v>6.8</v>
      </c>
      <c r="P1454">
        <v>119</v>
      </c>
      <c r="Q1454">
        <v>111</v>
      </c>
      <c r="R1454">
        <v>11405825</v>
      </c>
      <c r="S1454">
        <v>35000000</v>
      </c>
      <c r="T1454">
        <f>Table1[[#This Row],[Gross Revenue]]-Table1[[#This Row],[Budget]]</f>
        <v>-23594175</v>
      </c>
      <c r="U1454">
        <f>YEAR(Table1[[#This Row],[Release Date]])</f>
        <v>2001</v>
      </c>
    </row>
    <row r="1455" spans="1:21" x14ac:dyDescent="0.25">
      <c r="A1455" t="s">
        <v>2233</v>
      </c>
      <c r="B1455">
        <v>1</v>
      </c>
      <c r="C1455" s="8">
        <v>37589</v>
      </c>
      <c r="D1455" t="s">
        <v>28</v>
      </c>
      <c r="E1455" t="s">
        <v>22</v>
      </c>
      <c r="F1455" t="s">
        <v>19</v>
      </c>
      <c r="G1455" t="s">
        <v>20</v>
      </c>
      <c r="H1455" t="s">
        <v>43</v>
      </c>
      <c r="I1455" t="s">
        <v>185</v>
      </c>
      <c r="J1455" t="s">
        <v>268</v>
      </c>
      <c r="K1455">
        <v>11000</v>
      </c>
      <c r="L1455">
        <v>11519</v>
      </c>
      <c r="M1455">
        <v>529</v>
      </c>
      <c r="N1455">
        <v>0</v>
      </c>
      <c r="O1455">
        <v>7</v>
      </c>
      <c r="P1455">
        <v>107</v>
      </c>
      <c r="Q1455">
        <v>108</v>
      </c>
      <c r="R1455">
        <v>8535575</v>
      </c>
      <c r="S1455">
        <v>30000000</v>
      </c>
      <c r="T1455">
        <f>Table1[[#This Row],[Gross Revenue]]-Table1[[#This Row],[Budget]]</f>
        <v>-21464425</v>
      </c>
      <c r="U1455">
        <f>YEAR(Table1[[#This Row],[Release Date]])</f>
        <v>2002</v>
      </c>
    </row>
    <row r="1456" spans="1:21" x14ac:dyDescent="0.25">
      <c r="A1456" t="s">
        <v>2845</v>
      </c>
      <c r="B1456">
        <v>1</v>
      </c>
      <c r="C1456" s="8">
        <v>37921</v>
      </c>
      <c r="D1456" t="s">
        <v>28</v>
      </c>
      <c r="E1456" t="s">
        <v>25</v>
      </c>
      <c r="F1456" t="s">
        <v>19</v>
      </c>
      <c r="G1456" t="s">
        <v>20</v>
      </c>
      <c r="H1456" t="s">
        <v>38</v>
      </c>
      <c r="I1456" t="s">
        <v>1289</v>
      </c>
      <c r="J1456" t="s">
        <v>268</v>
      </c>
      <c r="K1456">
        <v>442</v>
      </c>
      <c r="L1456">
        <v>1134</v>
      </c>
      <c r="M1456">
        <v>529</v>
      </c>
      <c r="N1456">
        <v>348</v>
      </c>
      <c r="O1456">
        <v>6.7</v>
      </c>
      <c r="P1456">
        <v>142</v>
      </c>
      <c r="Q1456">
        <v>116</v>
      </c>
      <c r="R1456">
        <v>7156933</v>
      </c>
      <c r="S1456">
        <v>25000000</v>
      </c>
      <c r="T1456">
        <f>Table1[[#This Row],[Gross Revenue]]-Table1[[#This Row],[Budget]]</f>
        <v>-17843067</v>
      </c>
      <c r="U1456">
        <f>YEAR(Table1[[#This Row],[Release Date]])</f>
        <v>2003</v>
      </c>
    </row>
    <row r="1457" spans="1:21" x14ac:dyDescent="0.25">
      <c r="A1457" t="s">
        <v>3854</v>
      </c>
      <c r="B1457">
        <v>1</v>
      </c>
      <c r="C1457" s="8">
        <v>38494</v>
      </c>
      <c r="D1457" t="s">
        <v>28</v>
      </c>
      <c r="E1457" t="s">
        <v>22</v>
      </c>
      <c r="F1457" t="s">
        <v>19</v>
      </c>
      <c r="G1457" t="s">
        <v>20</v>
      </c>
      <c r="H1457" t="s">
        <v>43</v>
      </c>
      <c r="I1457" t="s">
        <v>2264</v>
      </c>
      <c r="J1457" t="s">
        <v>268</v>
      </c>
      <c r="K1457">
        <v>17000</v>
      </c>
      <c r="L1457">
        <v>19945</v>
      </c>
      <c r="M1457">
        <v>529</v>
      </c>
      <c r="N1457">
        <v>14000</v>
      </c>
      <c r="O1457">
        <v>6.3</v>
      </c>
      <c r="P1457">
        <v>162</v>
      </c>
      <c r="Q1457">
        <v>108</v>
      </c>
      <c r="R1457">
        <v>80014842</v>
      </c>
      <c r="S1457">
        <v>25000000</v>
      </c>
      <c r="T1457">
        <f>Table1[[#This Row],[Gross Revenue]]-Table1[[#This Row],[Budget]]</f>
        <v>55014842</v>
      </c>
      <c r="U1457">
        <f>YEAR(Table1[[#This Row],[Release Date]])</f>
        <v>2005</v>
      </c>
    </row>
    <row r="1458" spans="1:21" x14ac:dyDescent="0.25">
      <c r="A1458" t="s">
        <v>4819</v>
      </c>
      <c r="B1458">
        <v>1</v>
      </c>
      <c r="C1458" s="8">
        <v>39080</v>
      </c>
      <c r="D1458" t="s">
        <v>28</v>
      </c>
      <c r="E1458" t="s">
        <v>22</v>
      </c>
      <c r="F1458" t="s">
        <v>19</v>
      </c>
      <c r="G1458" t="s">
        <v>20</v>
      </c>
      <c r="H1458" t="s">
        <v>43</v>
      </c>
      <c r="I1458" t="s">
        <v>4820</v>
      </c>
      <c r="J1458" t="s">
        <v>268</v>
      </c>
      <c r="K1458">
        <v>576</v>
      </c>
      <c r="L1458">
        <v>1554</v>
      </c>
      <c r="M1458">
        <v>529</v>
      </c>
      <c r="N1458">
        <v>23000</v>
      </c>
      <c r="O1458">
        <v>6.7</v>
      </c>
      <c r="P1458">
        <v>184</v>
      </c>
      <c r="Q1458">
        <v>115</v>
      </c>
      <c r="R1458">
        <v>71346930</v>
      </c>
      <c r="S1458">
        <v>28000000</v>
      </c>
      <c r="T1458">
        <f>Table1[[#This Row],[Gross Revenue]]-Table1[[#This Row],[Budget]]</f>
        <v>43346930</v>
      </c>
      <c r="U1458">
        <f>YEAR(Table1[[#This Row],[Release Date]])</f>
        <v>2006</v>
      </c>
    </row>
    <row r="1459" spans="1:21" x14ac:dyDescent="0.25">
      <c r="A1459" t="s">
        <v>5109</v>
      </c>
      <c r="B1459">
        <v>1</v>
      </c>
      <c r="C1459" s="8">
        <v>39260</v>
      </c>
      <c r="D1459" t="s">
        <v>28</v>
      </c>
      <c r="E1459" t="s">
        <v>25</v>
      </c>
      <c r="F1459" t="s">
        <v>19</v>
      </c>
      <c r="G1459" t="s">
        <v>20</v>
      </c>
      <c r="H1459" t="s">
        <v>36</v>
      </c>
      <c r="I1459" t="s">
        <v>5110</v>
      </c>
      <c r="J1459" t="s">
        <v>268</v>
      </c>
      <c r="K1459">
        <v>820</v>
      </c>
      <c r="L1459">
        <v>1484</v>
      </c>
      <c r="M1459">
        <v>529</v>
      </c>
      <c r="N1459">
        <v>55000</v>
      </c>
      <c r="O1459">
        <v>7.3</v>
      </c>
      <c r="P1459">
        <v>180</v>
      </c>
      <c r="Q1459">
        <v>122</v>
      </c>
      <c r="R1459">
        <v>54235441</v>
      </c>
      <c r="S1459">
        <v>22000000</v>
      </c>
      <c r="T1459">
        <f>Table1[[#This Row],[Gross Revenue]]-Table1[[#This Row],[Budget]]</f>
        <v>32235441</v>
      </c>
      <c r="U1459">
        <f>YEAR(Table1[[#This Row],[Release Date]])</f>
        <v>2007</v>
      </c>
    </row>
    <row r="1460" spans="1:21" x14ac:dyDescent="0.25">
      <c r="A1460" t="s">
        <v>3037</v>
      </c>
      <c r="B1460">
        <v>1</v>
      </c>
      <c r="C1460" s="8">
        <v>38029</v>
      </c>
      <c r="D1460" t="s">
        <v>28</v>
      </c>
      <c r="E1460" t="s">
        <v>25</v>
      </c>
      <c r="F1460" t="s">
        <v>47</v>
      </c>
      <c r="G1460" t="s">
        <v>48</v>
      </c>
      <c r="H1460" t="s">
        <v>43</v>
      </c>
      <c r="I1460" t="s">
        <v>1428</v>
      </c>
      <c r="J1460" t="s">
        <v>3038</v>
      </c>
      <c r="K1460">
        <v>809</v>
      </c>
      <c r="L1460">
        <v>1651</v>
      </c>
      <c r="M1460">
        <v>2</v>
      </c>
      <c r="N1460">
        <v>815</v>
      </c>
      <c r="O1460">
        <v>7.3</v>
      </c>
      <c r="P1460">
        <v>78</v>
      </c>
      <c r="Q1460">
        <v>120</v>
      </c>
      <c r="R1460">
        <v>634277</v>
      </c>
      <c r="S1460">
        <v>16000000</v>
      </c>
      <c r="T1460">
        <f>Table1[[#This Row],[Gross Revenue]]-Table1[[#This Row],[Budget]]</f>
        <v>-15365723</v>
      </c>
      <c r="U1460">
        <f>YEAR(Table1[[#This Row],[Release Date]])</f>
        <v>2004</v>
      </c>
    </row>
    <row r="1461" spans="1:21" x14ac:dyDescent="0.25">
      <c r="A1461" t="s">
        <v>2795</v>
      </c>
      <c r="B1461">
        <v>1</v>
      </c>
      <c r="C1461" s="8">
        <v>37890</v>
      </c>
      <c r="D1461" t="s">
        <v>28</v>
      </c>
      <c r="E1461" t="s">
        <v>22</v>
      </c>
      <c r="F1461" t="s">
        <v>19</v>
      </c>
      <c r="G1461" t="s">
        <v>35</v>
      </c>
      <c r="H1461" t="s">
        <v>38</v>
      </c>
      <c r="I1461" t="s">
        <v>2796</v>
      </c>
      <c r="J1461" t="s">
        <v>2797</v>
      </c>
      <c r="K1461">
        <v>363</v>
      </c>
      <c r="L1461">
        <v>774</v>
      </c>
      <c r="M1461">
        <v>38</v>
      </c>
      <c r="N1461">
        <v>474</v>
      </c>
      <c r="O1461">
        <v>6.6</v>
      </c>
      <c r="P1461">
        <v>78</v>
      </c>
      <c r="Q1461">
        <v>96</v>
      </c>
      <c r="R1461">
        <v>198407</v>
      </c>
      <c r="S1461">
        <v>2000000</v>
      </c>
      <c r="T1461">
        <f>Table1[[#This Row],[Gross Revenue]]-Table1[[#This Row],[Budget]]</f>
        <v>-1801593</v>
      </c>
      <c r="U1461">
        <f>YEAR(Table1[[#This Row],[Release Date]])</f>
        <v>2003</v>
      </c>
    </row>
    <row r="1462" spans="1:21" x14ac:dyDescent="0.25">
      <c r="A1462" t="s">
        <v>984</v>
      </c>
      <c r="B1462">
        <v>1</v>
      </c>
      <c r="C1462" s="8">
        <v>36919</v>
      </c>
      <c r="D1462" t="s">
        <v>28</v>
      </c>
      <c r="E1462" t="s">
        <v>32</v>
      </c>
      <c r="F1462" t="s">
        <v>19</v>
      </c>
      <c r="G1462" t="s">
        <v>20</v>
      </c>
      <c r="H1462" t="s">
        <v>36</v>
      </c>
      <c r="I1462" t="s">
        <v>985</v>
      </c>
      <c r="J1462" t="s">
        <v>986</v>
      </c>
      <c r="K1462">
        <v>3000</v>
      </c>
      <c r="L1462">
        <v>4171</v>
      </c>
      <c r="M1462">
        <v>6</v>
      </c>
      <c r="N1462">
        <v>0</v>
      </c>
      <c r="O1462">
        <v>5.2</v>
      </c>
      <c r="P1462">
        <v>105</v>
      </c>
      <c r="Q1462">
        <v>87</v>
      </c>
      <c r="R1462">
        <v>93375151</v>
      </c>
      <c r="S1462">
        <v>60000000</v>
      </c>
      <c r="T1462">
        <f>Table1[[#This Row],[Gross Revenue]]-Table1[[#This Row],[Budget]]</f>
        <v>33375151</v>
      </c>
      <c r="U1462">
        <f>YEAR(Table1[[#This Row],[Release Date]])</f>
        <v>2001</v>
      </c>
    </row>
    <row r="1463" spans="1:21" x14ac:dyDescent="0.25">
      <c r="A1463" t="s">
        <v>2432</v>
      </c>
      <c r="B1463">
        <v>1</v>
      </c>
      <c r="C1463" s="8">
        <v>37694</v>
      </c>
      <c r="D1463" t="s">
        <v>28</v>
      </c>
      <c r="E1463" t="s">
        <v>25</v>
      </c>
      <c r="F1463" t="s">
        <v>19</v>
      </c>
      <c r="G1463" t="s">
        <v>20</v>
      </c>
      <c r="H1463" t="s">
        <v>36</v>
      </c>
      <c r="I1463" t="s">
        <v>2433</v>
      </c>
      <c r="J1463" t="s">
        <v>986</v>
      </c>
      <c r="K1463">
        <v>490</v>
      </c>
      <c r="L1463">
        <v>1195</v>
      </c>
      <c r="M1463">
        <v>6</v>
      </c>
      <c r="N1463">
        <v>881</v>
      </c>
      <c r="O1463">
        <v>2.2000000000000002</v>
      </c>
      <c r="P1463">
        <v>78</v>
      </c>
      <c r="Q1463">
        <v>94</v>
      </c>
      <c r="R1463">
        <v>17010646</v>
      </c>
      <c r="S1463">
        <v>84000000</v>
      </c>
      <c r="T1463">
        <f>Table1[[#This Row],[Gross Revenue]]-Table1[[#This Row],[Budget]]</f>
        <v>-66989354</v>
      </c>
      <c r="U1463">
        <f>YEAR(Table1[[#This Row],[Release Date]])</f>
        <v>2003</v>
      </c>
    </row>
    <row r="1464" spans="1:21" x14ac:dyDescent="0.25">
      <c r="A1464" t="s">
        <v>1655</v>
      </c>
      <c r="B1464">
        <v>1</v>
      </c>
      <c r="C1464" s="8">
        <v>37282</v>
      </c>
      <c r="D1464" t="s">
        <v>28</v>
      </c>
      <c r="E1464" t="s">
        <v>22</v>
      </c>
      <c r="F1464" t="s">
        <v>19</v>
      </c>
      <c r="G1464" t="s">
        <v>20</v>
      </c>
      <c r="H1464" t="s">
        <v>38</v>
      </c>
      <c r="I1464" t="s">
        <v>185</v>
      </c>
      <c r="J1464" t="s">
        <v>136</v>
      </c>
      <c r="K1464">
        <v>11000</v>
      </c>
      <c r="L1464">
        <v>12194</v>
      </c>
      <c r="M1464">
        <v>759</v>
      </c>
      <c r="N1464">
        <v>4000</v>
      </c>
      <c r="O1464">
        <v>5.5</v>
      </c>
      <c r="P1464">
        <v>175</v>
      </c>
      <c r="Q1464">
        <v>136</v>
      </c>
      <c r="R1464">
        <v>33685268</v>
      </c>
      <c r="S1464">
        <v>68000000</v>
      </c>
      <c r="T1464">
        <f>Table1[[#This Row],[Gross Revenue]]-Table1[[#This Row],[Budget]]</f>
        <v>-34314732</v>
      </c>
      <c r="U1464">
        <f>YEAR(Table1[[#This Row],[Release Date]])</f>
        <v>2002</v>
      </c>
    </row>
    <row r="1465" spans="1:21" x14ac:dyDescent="0.25">
      <c r="A1465" t="s">
        <v>3688</v>
      </c>
      <c r="B1465">
        <v>1</v>
      </c>
      <c r="C1465" s="8">
        <v>38400</v>
      </c>
      <c r="D1465" t="s">
        <v>28</v>
      </c>
      <c r="E1465" t="s">
        <v>22</v>
      </c>
      <c r="F1465" t="s">
        <v>19</v>
      </c>
      <c r="G1465" t="s">
        <v>20</v>
      </c>
      <c r="H1465" t="s">
        <v>38</v>
      </c>
      <c r="I1465" t="s">
        <v>616</v>
      </c>
      <c r="J1465" t="s">
        <v>3689</v>
      </c>
      <c r="K1465">
        <v>940</v>
      </c>
      <c r="L1465">
        <v>3277</v>
      </c>
      <c r="M1465">
        <v>304</v>
      </c>
      <c r="N1465">
        <v>12000</v>
      </c>
      <c r="O1465">
        <v>7.3</v>
      </c>
      <c r="P1465">
        <v>323</v>
      </c>
      <c r="Q1465">
        <v>109</v>
      </c>
      <c r="R1465">
        <v>47536959</v>
      </c>
      <c r="S1465">
        <v>10000000</v>
      </c>
      <c r="T1465">
        <f>Table1[[#This Row],[Gross Revenue]]-Table1[[#This Row],[Budget]]</f>
        <v>37536959</v>
      </c>
      <c r="U1465">
        <f>YEAR(Table1[[#This Row],[Release Date]])</f>
        <v>2005</v>
      </c>
    </row>
    <row r="1466" spans="1:21" x14ac:dyDescent="0.25">
      <c r="A1466" t="s">
        <v>4773</v>
      </c>
      <c r="B1466">
        <v>1</v>
      </c>
      <c r="C1466" s="8">
        <v>39048</v>
      </c>
      <c r="D1466" t="s">
        <v>28</v>
      </c>
      <c r="E1466" t="s">
        <v>31</v>
      </c>
      <c r="F1466" t="s">
        <v>19</v>
      </c>
      <c r="G1466" t="s">
        <v>20</v>
      </c>
      <c r="H1466" t="s">
        <v>43</v>
      </c>
      <c r="I1466" t="s">
        <v>2573</v>
      </c>
      <c r="J1466" t="s">
        <v>3689</v>
      </c>
      <c r="K1466">
        <v>15000</v>
      </c>
      <c r="L1466">
        <v>20035</v>
      </c>
      <c r="M1466">
        <v>304</v>
      </c>
      <c r="N1466">
        <v>41000</v>
      </c>
      <c r="O1466">
        <v>7.2</v>
      </c>
      <c r="P1466">
        <v>304</v>
      </c>
      <c r="Q1466">
        <v>132</v>
      </c>
      <c r="R1466">
        <v>116631310</v>
      </c>
      <c r="S1466">
        <v>30000000</v>
      </c>
      <c r="T1466">
        <f>Table1[[#This Row],[Gross Revenue]]-Table1[[#This Row],[Budget]]</f>
        <v>86631310</v>
      </c>
      <c r="U1466">
        <f>YEAR(Table1[[#This Row],[Release Date]])</f>
        <v>2006</v>
      </c>
    </row>
    <row r="1467" spans="1:21" x14ac:dyDescent="0.25">
      <c r="A1467" t="s">
        <v>943</v>
      </c>
      <c r="B1467">
        <v>1</v>
      </c>
      <c r="C1467" s="8">
        <v>36897</v>
      </c>
      <c r="D1467" t="s">
        <v>28</v>
      </c>
      <c r="E1467" t="s">
        <v>18</v>
      </c>
      <c r="F1467" t="s">
        <v>19</v>
      </c>
      <c r="G1467" t="s">
        <v>20</v>
      </c>
      <c r="H1467" t="s">
        <v>38</v>
      </c>
      <c r="I1467" t="s">
        <v>185</v>
      </c>
      <c r="J1467" t="s">
        <v>944</v>
      </c>
      <c r="K1467">
        <v>11000</v>
      </c>
      <c r="L1467">
        <v>17109</v>
      </c>
      <c r="M1467">
        <v>93</v>
      </c>
      <c r="N1467">
        <v>0</v>
      </c>
      <c r="O1467">
        <v>6.3</v>
      </c>
      <c r="P1467">
        <v>133</v>
      </c>
      <c r="Q1467">
        <v>104</v>
      </c>
      <c r="R1467">
        <v>74058698</v>
      </c>
      <c r="S1467">
        <v>60000000</v>
      </c>
      <c r="T1467">
        <f>Table1[[#This Row],[Gross Revenue]]-Table1[[#This Row],[Budget]]</f>
        <v>14058698</v>
      </c>
      <c r="U1467">
        <f>YEAR(Table1[[#This Row],[Release Date]])</f>
        <v>2001</v>
      </c>
    </row>
    <row r="1468" spans="1:21" x14ac:dyDescent="0.25">
      <c r="A1468" t="s">
        <v>1358</v>
      </c>
      <c r="B1468">
        <v>1</v>
      </c>
      <c r="C1468" s="8">
        <v>37112</v>
      </c>
      <c r="D1468" t="s">
        <v>17</v>
      </c>
      <c r="E1468" t="s">
        <v>32</v>
      </c>
      <c r="F1468" t="s">
        <v>19</v>
      </c>
      <c r="G1468" t="s">
        <v>35</v>
      </c>
      <c r="H1468" t="s">
        <v>43</v>
      </c>
      <c r="I1468" t="s">
        <v>1359</v>
      </c>
      <c r="J1468" t="s">
        <v>944</v>
      </c>
      <c r="K1468">
        <v>769</v>
      </c>
      <c r="L1468">
        <v>2538</v>
      </c>
      <c r="M1468">
        <v>93</v>
      </c>
      <c r="N1468">
        <v>0</v>
      </c>
      <c r="O1468">
        <v>6.1</v>
      </c>
      <c r="P1468">
        <v>264</v>
      </c>
      <c r="Q1468">
        <v>133</v>
      </c>
      <c r="R1468">
        <v>160201106</v>
      </c>
      <c r="S1468">
        <v>142000000</v>
      </c>
      <c r="T1468">
        <f>Table1[[#This Row],[Gross Revenue]]-Table1[[#This Row],[Budget]]</f>
        <v>18201106</v>
      </c>
      <c r="U1468">
        <f>YEAR(Table1[[#This Row],[Release Date]])</f>
        <v>2001</v>
      </c>
    </row>
    <row r="1469" spans="1:21" x14ac:dyDescent="0.25">
      <c r="A1469" t="s">
        <v>2562</v>
      </c>
      <c r="B1469">
        <v>1</v>
      </c>
      <c r="C1469" s="8">
        <v>37764</v>
      </c>
      <c r="D1469" t="s">
        <v>28</v>
      </c>
      <c r="E1469" t="s">
        <v>32</v>
      </c>
      <c r="F1469" t="s">
        <v>19</v>
      </c>
      <c r="G1469" t="s">
        <v>20</v>
      </c>
      <c r="H1469" t="s">
        <v>43</v>
      </c>
      <c r="I1469" t="s">
        <v>2563</v>
      </c>
      <c r="J1469" t="s">
        <v>944</v>
      </c>
      <c r="K1469">
        <v>287</v>
      </c>
      <c r="L1469">
        <v>993</v>
      </c>
      <c r="M1469">
        <v>93</v>
      </c>
      <c r="N1469">
        <v>0</v>
      </c>
      <c r="O1469">
        <v>4.3</v>
      </c>
      <c r="P1469">
        <v>77</v>
      </c>
      <c r="Q1469">
        <v>101</v>
      </c>
      <c r="R1469">
        <v>26082914</v>
      </c>
      <c r="S1469">
        <v>87000000</v>
      </c>
      <c r="T1469">
        <f>Table1[[#This Row],[Gross Revenue]]-Table1[[#This Row],[Budget]]</f>
        <v>-60917086</v>
      </c>
      <c r="U1469">
        <f>YEAR(Table1[[#This Row],[Release Date]])</f>
        <v>2003</v>
      </c>
    </row>
    <row r="1470" spans="1:21" x14ac:dyDescent="0.25">
      <c r="A1470" t="s">
        <v>4312</v>
      </c>
      <c r="B1470">
        <v>1</v>
      </c>
      <c r="C1470" s="8">
        <v>38773</v>
      </c>
      <c r="D1470" t="s">
        <v>28</v>
      </c>
      <c r="E1470" t="s">
        <v>31</v>
      </c>
      <c r="F1470" t="s">
        <v>19</v>
      </c>
      <c r="G1470" t="s">
        <v>4313</v>
      </c>
      <c r="H1470" t="s">
        <v>38</v>
      </c>
      <c r="I1470" t="s">
        <v>4314</v>
      </c>
      <c r="J1470" t="s">
        <v>944</v>
      </c>
      <c r="K1470">
        <v>31000</v>
      </c>
      <c r="L1470">
        <v>35561</v>
      </c>
      <c r="M1470">
        <v>93</v>
      </c>
      <c r="N1470">
        <v>14000</v>
      </c>
      <c r="O1470">
        <v>7.1</v>
      </c>
      <c r="P1470">
        <v>167</v>
      </c>
      <c r="Q1470">
        <v>109</v>
      </c>
      <c r="R1470">
        <v>1357042</v>
      </c>
      <c r="S1470">
        <v>15000000</v>
      </c>
      <c r="T1470">
        <f>Table1[[#This Row],[Gross Revenue]]-Table1[[#This Row],[Budget]]</f>
        <v>-13642958</v>
      </c>
      <c r="U1470">
        <f>YEAR(Table1[[#This Row],[Release Date]])</f>
        <v>2006</v>
      </c>
    </row>
    <row r="1471" spans="1:21" x14ac:dyDescent="0.25">
      <c r="A1471" t="s">
        <v>5301</v>
      </c>
      <c r="B1471">
        <v>1</v>
      </c>
      <c r="C1471" s="8">
        <v>39381</v>
      </c>
      <c r="D1471" t="s">
        <v>28</v>
      </c>
      <c r="E1471" t="s">
        <v>22</v>
      </c>
      <c r="F1471" t="s">
        <v>19</v>
      </c>
      <c r="G1471" t="s">
        <v>20</v>
      </c>
      <c r="H1471" t="s">
        <v>43</v>
      </c>
      <c r="I1471" t="s">
        <v>56</v>
      </c>
      <c r="J1471" t="s">
        <v>5302</v>
      </c>
      <c r="K1471">
        <v>11000</v>
      </c>
      <c r="L1471">
        <v>15327</v>
      </c>
      <c r="M1471">
        <v>43</v>
      </c>
      <c r="N1471">
        <v>34000</v>
      </c>
      <c r="O1471">
        <v>7.2</v>
      </c>
      <c r="P1471">
        <v>214</v>
      </c>
      <c r="Q1471">
        <v>112</v>
      </c>
      <c r="R1471">
        <v>42478175</v>
      </c>
      <c r="S1471">
        <v>25000000</v>
      </c>
      <c r="T1471">
        <f>Table1[[#This Row],[Gross Revenue]]-Table1[[#This Row],[Budget]]</f>
        <v>17478175</v>
      </c>
      <c r="U1471">
        <f>YEAR(Table1[[#This Row],[Release Date]])</f>
        <v>2007</v>
      </c>
    </row>
    <row r="1472" spans="1:21" x14ac:dyDescent="0.25">
      <c r="A1472" t="s">
        <v>4071</v>
      </c>
      <c r="B1472">
        <v>1</v>
      </c>
      <c r="C1472" s="8">
        <v>38628</v>
      </c>
      <c r="D1472" t="s">
        <v>28</v>
      </c>
      <c r="E1472" t="s">
        <v>30</v>
      </c>
      <c r="F1472" t="s">
        <v>19</v>
      </c>
      <c r="G1472" t="s">
        <v>20</v>
      </c>
      <c r="H1472" t="s">
        <v>27</v>
      </c>
      <c r="I1472" t="s">
        <v>122</v>
      </c>
      <c r="J1472" t="s">
        <v>4072</v>
      </c>
      <c r="K1472">
        <v>15000</v>
      </c>
      <c r="L1472">
        <v>19085</v>
      </c>
      <c r="M1472">
        <v>125</v>
      </c>
      <c r="N1472">
        <v>30000</v>
      </c>
      <c r="O1472">
        <v>8.3000000000000007</v>
      </c>
      <c r="P1472">
        <v>453</v>
      </c>
      <c r="Q1472">
        <v>103</v>
      </c>
      <c r="R1472">
        <v>414984497</v>
      </c>
      <c r="S1472">
        <v>200000000</v>
      </c>
      <c r="T1472">
        <f>Table1[[#This Row],[Gross Revenue]]-Table1[[#This Row],[Budget]]</f>
        <v>214984497</v>
      </c>
      <c r="U1472">
        <f>YEAR(Table1[[#This Row],[Release Date]])</f>
        <v>2005</v>
      </c>
    </row>
    <row r="1473" spans="1:21" x14ac:dyDescent="0.25">
      <c r="A1473" t="s">
        <v>5230</v>
      </c>
      <c r="B1473">
        <v>1</v>
      </c>
      <c r="C1473" s="8">
        <v>39337</v>
      </c>
      <c r="D1473" t="s">
        <v>28</v>
      </c>
      <c r="E1473" t="s">
        <v>87</v>
      </c>
      <c r="F1473" t="s">
        <v>19</v>
      </c>
      <c r="G1473" t="s">
        <v>93</v>
      </c>
      <c r="H1473" t="s">
        <v>43</v>
      </c>
      <c r="I1473" t="s">
        <v>2809</v>
      </c>
      <c r="J1473" t="s">
        <v>5231</v>
      </c>
      <c r="K1473">
        <v>852</v>
      </c>
      <c r="L1473">
        <v>2426</v>
      </c>
      <c r="M1473">
        <v>482</v>
      </c>
      <c r="N1473">
        <v>29000</v>
      </c>
      <c r="O1473">
        <v>6.1</v>
      </c>
      <c r="P1473">
        <v>242</v>
      </c>
      <c r="Q1473">
        <v>97</v>
      </c>
      <c r="R1473">
        <v>52200504</v>
      </c>
      <c r="S1473">
        <v>10000000</v>
      </c>
      <c r="T1473">
        <f>Table1[[#This Row],[Gross Revenue]]-Table1[[#This Row],[Budget]]</f>
        <v>42200504</v>
      </c>
      <c r="U1473">
        <f>YEAR(Table1[[#This Row],[Release Date]])</f>
        <v>2007</v>
      </c>
    </row>
    <row r="1474" spans="1:21" x14ac:dyDescent="0.25">
      <c r="A1474" t="s">
        <v>1875</v>
      </c>
      <c r="B1474">
        <v>1</v>
      </c>
      <c r="C1474" s="8">
        <v>37397</v>
      </c>
      <c r="D1474" t="s">
        <v>28</v>
      </c>
      <c r="E1474" t="s">
        <v>32</v>
      </c>
      <c r="F1474" t="s">
        <v>19</v>
      </c>
      <c r="G1474" t="s">
        <v>35</v>
      </c>
      <c r="H1474" t="s">
        <v>38</v>
      </c>
      <c r="I1474" t="s">
        <v>1876</v>
      </c>
      <c r="J1474" t="s">
        <v>1877</v>
      </c>
      <c r="K1474">
        <v>955</v>
      </c>
      <c r="L1474">
        <v>1777</v>
      </c>
      <c r="M1474">
        <v>235</v>
      </c>
      <c r="N1474">
        <v>0</v>
      </c>
      <c r="O1474">
        <v>7</v>
      </c>
      <c r="P1474">
        <v>226</v>
      </c>
      <c r="Q1474">
        <v>133</v>
      </c>
      <c r="R1474">
        <v>51483949</v>
      </c>
      <c r="S1474">
        <v>22000000</v>
      </c>
      <c r="T1474">
        <f>Table1[[#This Row],[Gross Revenue]]-Table1[[#This Row],[Budget]]</f>
        <v>29483949</v>
      </c>
      <c r="U1474">
        <f>YEAR(Table1[[#This Row],[Release Date]])</f>
        <v>2002</v>
      </c>
    </row>
    <row r="1475" spans="1:21" x14ac:dyDescent="0.25">
      <c r="A1475" t="s">
        <v>2887</v>
      </c>
      <c r="B1475">
        <v>1</v>
      </c>
      <c r="C1475" s="8">
        <v>37944</v>
      </c>
      <c r="D1475" t="s">
        <v>28</v>
      </c>
      <c r="E1475" t="s">
        <v>32</v>
      </c>
      <c r="F1475" t="s">
        <v>19</v>
      </c>
      <c r="G1475" t="s">
        <v>48</v>
      </c>
      <c r="H1475" t="s">
        <v>38</v>
      </c>
      <c r="I1475" t="s">
        <v>1876</v>
      </c>
      <c r="J1475" t="s">
        <v>1877</v>
      </c>
      <c r="K1475">
        <v>956</v>
      </c>
      <c r="L1475">
        <v>2998</v>
      </c>
      <c r="M1475">
        <v>235</v>
      </c>
      <c r="N1475">
        <v>0</v>
      </c>
      <c r="O1475">
        <v>6.8</v>
      </c>
      <c r="P1475">
        <v>206</v>
      </c>
      <c r="Q1475">
        <v>102</v>
      </c>
      <c r="R1475">
        <v>62318875</v>
      </c>
      <c r="S1475">
        <v>50000000</v>
      </c>
      <c r="T1475">
        <f>Table1[[#This Row],[Gross Revenue]]-Table1[[#This Row],[Budget]]</f>
        <v>12318875</v>
      </c>
      <c r="U1475">
        <f>YEAR(Table1[[#This Row],[Release Date]])</f>
        <v>2003</v>
      </c>
    </row>
    <row r="1476" spans="1:21" x14ac:dyDescent="0.25">
      <c r="A1476" t="s">
        <v>3026</v>
      </c>
      <c r="B1476">
        <v>1</v>
      </c>
      <c r="C1476" s="8">
        <v>38023</v>
      </c>
      <c r="D1476" t="s">
        <v>28</v>
      </c>
      <c r="E1476" t="s">
        <v>32</v>
      </c>
      <c r="F1476" t="s">
        <v>19</v>
      </c>
      <c r="G1476" t="s">
        <v>20</v>
      </c>
      <c r="H1476" t="s">
        <v>43</v>
      </c>
      <c r="I1476" t="s">
        <v>197</v>
      </c>
      <c r="J1476" t="s">
        <v>1877</v>
      </c>
      <c r="K1476">
        <v>13000</v>
      </c>
      <c r="L1476">
        <v>13961</v>
      </c>
      <c r="M1476">
        <v>235</v>
      </c>
      <c r="N1476">
        <v>0</v>
      </c>
      <c r="O1476">
        <v>7.2</v>
      </c>
      <c r="P1476">
        <v>354</v>
      </c>
      <c r="Q1476">
        <v>129</v>
      </c>
      <c r="R1476">
        <v>134520804</v>
      </c>
      <c r="S1476">
        <v>110000000</v>
      </c>
      <c r="T1476">
        <f>Table1[[#This Row],[Gross Revenue]]-Table1[[#This Row],[Budget]]</f>
        <v>24520804</v>
      </c>
      <c r="U1476">
        <f>YEAR(Table1[[#This Row],[Release Date]])</f>
        <v>2004</v>
      </c>
    </row>
    <row r="1477" spans="1:21" x14ac:dyDescent="0.25">
      <c r="A1477" t="s">
        <v>4070</v>
      </c>
      <c r="B1477">
        <v>1</v>
      </c>
      <c r="C1477" s="8">
        <v>38627</v>
      </c>
      <c r="D1477" t="s">
        <v>28</v>
      </c>
      <c r="E1477" t="s">
        <v>25</v>
      </c>
      <c r="F1477" t="s">
        <v>19</v>
      </c>
      <c r="G1477" t="s">
        <v>20</v>
      </c>
      <c r="H1477" t="s">
        <v>21</v>
      </c>
      <c r="I1477" t="s">
        <v>3745</v>
      </c>
      <c r="J1477" t="s">
        <v>3745</v>
      </c>
      <c r="K1477">
        <v>969</v>
      </c>
      <c r="L1477">
        <v>2530</v>
      </c>
      <c r="M1477">
        <v>969</v>
      </c>
      <c r="N1477">
        <v>0</v>
      </c>
      <c r="O1477">
        <v>6.3</v>
      </c>
      <c r="P1477">
        <v>113</v>
      </c>
      <c r="Q1477">
        <v>98</v>
      </c>
      <c r="R1477">
        <v>389804</v>
      </c>
      <c r="S1477">
        <v>65000</v>
      </c>
      <c r="T1477">
        <f>Table1[[#This Row],[Gross Revenue]]-Table1[[#This Row],[Budget]]</f>
        <v>324804</v>
      </c>
      <c r="U1477">
        <f>YEAR(Table1[[#This Row],[Release Date]])</f>
        <v>2005</v>
      </c>
    </row>
    <row r="1478" spans="1:21" x14ac:dyDescent="0.25">
      <c r="A1478" t="s">
        <v>5278</v>
      </c>
      <c r="B1478">
        <v>1</v>
      </c>
      <c r="C1478" s="8">
        <v>39366</v>
      </c>
      <c r="D1478" t="s">
        <v>28</v>
      </c>
      <c r="E1478" t="s">
        <v>22</v>
      </c>
      <c r="F1478" t="s">
        <v>19</v>
      </c>
      <c r="G1478" t="s">
        <v>1879</v>
      </c>
      <c r="H1478" t="s">
        <v>38</v>
      </c>
      <c r="I1478" t="s">
        <v>455</v>
      </c>
      <c r="J1478" t="s">
        <v>5279</v>
      </c>
      <c r="K1478">
        <v>805</v>
      </c>
      <c r="L1478">
        <v>2499</v>
      </c>
      <c r="M1478">
        <v>412</v>
      </c>
      <c r="N1478">
        <v>72000</v>
      </c>
      <c r="O1478">
        <v>8.3000000000000007</v>
      </c>
      <c r="P1478">
        <v>421</v>
      </c>
      <c r="Q1478">
        <v>118</v>
      </c>
      <c r="R1478">
        <v>14677654</v>
      </c>
      <c r="S1478">
        <v>13000000</v>
      </c>
      <c r="T1478">
        <f>Table1[[#This Row],[Gross Revenue]]-Table1[[#This Row],[Budget]]</f>
        <v>1677654</v>
      </c>
      <c r="U1478">
        <f>YEAR(Table1[[#This Row],[Release Date]])</f>
        <v>2007</v>
      </c>
    </row>
    <row r="1479" spans="1:21" x14ac:dyDescent="0.25">
      <c r="A1479" t="s">
        <v>950</v>
      </c>
      <c r="B1479">
        <v>1</v>
      </c>
      <c r="C1479" s="8">
        <v>36900</v>
      </c>
      <c r="D1479" t="s">
        <v>28</v>
      </c>
      <c r="E1479" t="s">
        <v>32</v>
      </c>
      <c r="F1479" t="s">
        <v>19</v>
      </c>
      <c r="G1479" t="s">
        <v>20</v>
      </c>
      <c r="H1479" t="s">
        <v>43</v>
      </c>
      <c r="I1479" t="s">
        <v>366</v>
      </c>
      <c r="J1479" t="s">
        <v>433</v>
      </c>
      <c r="K1479">
        <v>694</v>
      </c>
      <c r="L1479">
        <v>1668</v>
      </c>
      <c r="M1479">
        <v>10</v>
      </c>
      <c r="N1479">
        <v>433</v>
      </c>
      <c r="O1479">
        <v>6</v>
      </c>
      <c r="P1479">
        <v>44</v>
      </c>
      <c r="Q1479">
        <v>94</v>
      </c>
      <c r="R1479">
        <v>13264986</v>
      </c>
      <c r="S1479">
        <v>35000000</v>
      </c>
      <c r="T1479">
        <f>Table1[[#This Row],[Gross Revenue]]-Table1[[#This Row],[Budget]]</f>
        <v>-21735014</v>
      </c>
      <c r="U1479">
        <f>YEAR(Table1[[#This Row],[Release Date]])</f>
        <v>2001</v>
      </c>
    </row>
    <row r="1480" spans="1:21" x14ac:dyDescent="0.25">
      <c r="A1480" t="s">
        <v>2483</v>
      </c>
      <c r="B1480">
        <v>1</v>
      </c>
      <c r="C1480" s="8">
        <v>37723</v>
      </c>
      <c r="D1480" t="s">
        <v>28</v>
      </c>
      <c r="E1480" t="s">
        <v>32</v>
      </c>
      <c r="F1480" t="s">
        <v>19</v>
      </c>
      <c r="G1480" t="s">
        <v>24</v>
      </c>
      <c r="H1480" t="s">
        <v>43</v>
      </c>
      <c r="I1480" t="s">
        <v>1518</v>
      </c>
      <c r="J1480" t="s">
        <v>433</v>
      </c>
      <c r="K1480">
        <v>688</v>
      </c>
      <c r="L1480">
        <v>1019</v>
      </c>
      <c r="M1480">
        <v>10</v>
      </c>
      <c r="N1480">
        <v>676</v>
      </c>
      <c r="O1480">
        <v>5.5</v>
      </c>
      <c r="P1480">
        <v>72</v>
      </c>
      <c r="Q1480">
        <v>83</v>
      </c>
      <c r="R1480">
        <v>8326035</v>
      </c>
      <c r="S1480">
        <v>33000000</v>
      </c>
      <c r="T1480">
        <f>Table1[[#This Row],[Gross Revenue]]-Table1[[#This Row],[Budget]]</f>
        <v>-24673965</v>
      </c>
      <c r="U1480">
        <f>YEAR(Table1[[#This Row],[Release Date]])</f>
        <v>2003</v>
      </c>
    </row>
    <row r="1481" spans="1:21" x14ac:dyDescent="0.25">
      <c r="A1481" t="s">
        <v>2959</v>
      </c>
      <c r="B1481">
        <v>1</v>
      </c>
      <c r="C1481" s="8">
        <v>37982</v>
      </c>
      <c r="D1481" t="s">
        <v>28</v>
      </c>
      <c r="E1481" t="s">
        <v>32</v>
      </c>
      <c r="F1481" t="s">
        <v>19</v>
      </c>
      <c r="G1481" t="s">
        <v>20</v>
      </c>
      <c r="H1481" t="s">
        <v>43</v>
      </c>
      <c r="I1481" t="s">
        <v>759</v>
      </c>
      <c r="J1481" t="s">
        <v>433</v>
      </c>
      <c r="K1481">
        <v>716</v>
      </c>
      <c r="L1481">
        <v>2700</v>
      </c>
      <c r="M1481">
        <v>10</v>
      </c>
      <c r="N1481">
        <v>233</v>
      </c>
      <c r="O1481">
        <v>4.5</v>
      </c>
      <c r="P1481">
        <v>53</v>
      </c>
      <c r="Q1481">
        <v>91</v>
      </c>
      <c r="R1481">
        <v>8104069</v>
      </c>
      <c r="S1481">
        <v>20000000</v>
      </c>
      <c r="T1481">
        <f>Table1[[#This Row],[Gross Revenue]]-Table1[[#This Row],[Budget]]</f>
        <v>-11895931</v>
      </c>
      <c r="U1481">
        <f>YEAR(Table1[[#This Row],[Release Date]])</f>
        <v>2003</v>
      </c>
    </row>
    <row r="1482" spans="1:21" x14ac:dyDescent="0.25">
      <c r="A1482" t="s">
        <v>4767</v>
      </c>
      <c r="B1482">
        <v>1</v>
      </c>
      <c r="C1482" s="8">
        <v>39044</v>
      </c>
      <c r="D1482" t="s">
        <v>28</v>
      </c>
      <c r="E1482" t="s">
        <v>25</v>
      </c>
      <c r="F1482" t="s">
        <v>19</v>
      </c>
      <c r="G1482" t="s">
        <v>20</v>
      </c>
      <c r="H1482" t="s">
        <v>38</v>
      </c>
      <c r="I1482" t="s">
        <v>4768</v>
      </c>
      <c r="J1482" t="s">
        <v>4769</v>
      </c>
      <c r="K1482">
        <v>1000</v>
      </c>
      <c r="L1482">
        <v>1385</v>
      </c>
      <c r="M1482">
        <v>15</v>
      </c>
      <c r="N1482">
        <v>0</v>
      </c>
      <c r="O1482">
        <v>6.7</v>
      </c>
      <c r="P1482">
        <v>26</v>
      </c>
      <c r="Q1482">
        <v>75</v>
      </c>
      <c r="R1482">
        <v>32230907</v>
      </c>
      <c r="S1482">
        <v>2500000</v>
      </c>
      <c r="T1482">
        <f>Table1[[#This Row],[Gross Revenue]]-Table1[[#This Row],[Budget]]</f>
        <v>29730907</v>
      </c>
      <c r="U1482">
        <f>YEAR(Table1[[#This Row],[Release Date]])</f>
        <v>2006</v>
      </c>
    </row>
    <row r="1483" spans="1:21" x14ac:dyDescent="0.25">
      <c r="A1483" t="s">
        <v>4398</v>
      </c>
      <c r="B1483">
        <v>1</v>
      </c>
      <c r="C1483" s="8">
        <v>38828</v>
      </c>
      <c r="D1483" t="s">
        <v>28</v>
      </c>
      <c r="E1483" t="s">
        <v>25</v>
      </c>
      <c r="F1483" t="s">
        <v>19</v>
      </c>
      <c r="G1483" t="s">
        <v>20</v>
      </c>
      <c r="H1483" t="s">
        <v>38</v>
      </c>
      <c r="I1483" t="s">
        <v>413</v>
      </c>
      <c r="J1483" t="s">
        <v>4399</v>
      </c>
      <c r="K1483">
        <v>4000</v>
      </c>
      <c r="L1483">
        <v>8353</v>
      </c>
      <c r="M1483">
        <v>21</v>
      </c>
      <c r="N1483">
        <v>0</v>
      </c>
      <c r="O1483">
        <v>5.3</v>
      </c>
      <c r="P1483">
        <v>156</v>
      </c>
      <c r="Q1483">
        <v>87</v>
      </c>
      <c r="R1483">
        <v>418268</v>
      </c>
      <c r="S1483">
        <v>3000000</v>
      </c>
      <c r="T1483">
        <f>Table1[[#This Row],[Gross Revenue]]-Table1[[#This Row],[Budget]]</f>
        <v>-2581732</v>
      </c>
      <c r="U1483">
        <f>YEAR(Table1[[#This Row],[Release Date]])</f>
        <v>2006</v>
      </c>
    </row>
    <row r="1484" spans="1:21" x14ac:dyDescent="0.25">
      <c r="A1484" t="s">
        <v>5143</v>
      </c>
      <c r="B1484">
        <v>1</v>
      </c>
      <c r="C1484" s="8">
        <v>39283</v>
      </c>
      <c r="D1484" t="s">
        <v>28</v>
      </c>
      <c r="E1484" t="s">
        <v>37</v>
      </c>
      <c r="F1484" t="s">
        <v>19</v>
      </c>
      <c r="G1484" t="s">
        <v>20</v>
      </c>
      <c r="H1484" t="s">
        <v>38</v>
      </c>
      <c r="I1484" t="s">
        <v>5144</v>
      </c>
      <c r="J1484" t="s">
        <v>5145</v>
      </c>
      <c r="K1484">
        <v>707</v>
      </c>
      <c r="L1484">
        <v>1565</v>
      </c>
      <c r="M1484">
        <v>6</v>
      </c>
      <c r="N1484">
        <v>13000</v>
      </c>
      <c r="O1484">
        <v>5.7</v>
      </c>
      <c r="P1484">
        <v>270</v>
      </c>
      <c r="Q1484">
        <v>83</v>
      </c>
      <c r="R1484">
        <v>31537320</v>
      </c>
      <c r="S1484">
        <v>1000000</v>
      </c>
      <c r="T1484">
        <f>Table1[[#This Row],[Gross Revenue]]-Table1[[#This Row],[Budget]]</f>
        <v>30537320</v>
      </c>
      <c r="U1484">
        <f>YEAR(Table1[[#This Row],[Release Date]])</f>
        <v>2007</v>
      </c>
    </row>
    <row r="1485" spans="1:21" x14ac:dyDescent="0.25">
      <c r="A1485" t="s">
        <v>3332</v>
      </c>
      <c r="B1485">
        <v>1</v>
      </c>
      <c r="C1485" s="8">
        <v>38198</v>
      </c>
      <c r="D1485" t="s">
        <v>28</v>
      </c>
      <c r="E1485" t="s">
        <v>32</v>
      </c>
      <c r="F1485" t="s">
        <v>19</v>
      </c>
      <c r="G1485" t="s">
        <v>20</v>
      </c>
      <c r="H1485" t="s">
        <v>38</v>
      </c>
      <c r="I1485" t="s">
        <v>572</v>
      </c>
      <c r="J1485" t="s">
        <v>3333</v>
      </c>
      <c r="K1485">
        <v>3000</v>
      </c>
      <c r="L1485">
        <v>6563</v>
      </c>
      <c r="M1485">
        <v>189</v>
      </c>
      <c r="N1485">
        <v>0</v>
      </c>
      <c r="O1485">
        <v>6</v>
      </c>
      <c r="P1485">
        <v>151</v>
      </c>
      <c r="Q1485">
        <v>103</v>
      </c>
      <c r="R1485">
        <v>7948159</v>
      </c>
      <c r="S1485">
        <v>35000000</v>
      </c>
      <c r="T1485">
        <f>Table1[[#This Row],[Gross Revenue]]-Table1[[#This Row],[Budget]]</f>
        <v>-27051841</v>
      </c>
      <c r="U1485">
        <f>YEAR(Table1[[#This Row],[Release Date]])</f>
        <v>2004</v>
      </c>
    </row>
    <row r="1486" spans="1:21" x14ac:dyDescent="0.25">
      <c r="A1486" t="s">
        <v>4095</v>
      </c>
      <c r="B1486">
        <v>1</v>
      </c>
      <c r="C1486" s="8">
        <v>38643</v>
      </c>
      <c r="D1486" t="s">
        <v>28</v>
      </c>
      <c r="E1486" t="s">
        <v>32</v>
      </c>
      <c r="F1486" t="s">
        <v>674</v>
      </c>
      <c r="G1486" t="s">
        <v>164</v>
      </c>
      <c r="H1486" t="s">
        <v>38</v>
      </c>
      <c r="I1486" t="s">
        <v>4096</v>
      </c>
      <c r="J1486" t="s">
        <v>4097</v>
      </c>
      <c r="K1486">
        <v>974</v>
      </c>
      <c r="L1486">
        <v>1887</v>
      </c>
      <c r="M1486">
        <v>0</v>
      </c>
      <c r="N1486">
        <v>0</v>
      </c>
      <c r="O1486">
        <v>6</v>
      </c>
      <c r="P1486">
        <v>63</v>
      </c>
      <c r="Q1486">
        <v>121</v>
      </c>
      <c r="R1486">
        <v>127437</v>
      </c>
      <c r="S1486">
        <v>18000000</v>
      </c>
      <c r="T1486">
        <f>Table1[[#This Row],[Gross Revenue]]-Table1[[#This Row],[Budget]]</f>
        <v>-17872563</v>
      </c>
      <c r="U1486">
        <f>YEAR(Table1[[#This Row],[Release Date]])</f>
        <v>2005</v>
      </c>
    </row>
    <row r="1487" spans="1:21" x14ac:dyDescent="0.25">
      <c r="A1487" t="s">
        <v>4030</v>
      </c>
      <c r="B1487">
        <v>1</v>
      </c>
      <c r="C1487" s="8">
        <v>38602</v>
      </c>
      <c r="D1487" t="s">
        <v>28</v>
      </c>
      <c r="E1487" t="s">
        <v>25</v>
      </c>
      <c r="F1487" t="s">
        <v>19</v>
      </c>
      <c r="G1487" t="s">
        <v>20</v>
      </c>
      <c r="H1487" t="s">
        <v>38</v>
      </c>
      <c r="I1487" t="s">
        <v>2361</v>
      </c>
      <c r="J1487" t="s">
        <v>4031</v>
      </c>
      <c r="K1487">
        <v>14000</v>
      </c>
      <c r="L1487">
        <v>18645</v>
      </c>
      <c r="M1487">
        <v>450</v>
      </c>
      <c r="N1487">
        <v>16000</v>
      </c>
      <c r="O1487">
        <v>7.1</v>
      </c>
      <c r="P1487">
        <v>323</v>
      </c>
      <c r="Q1487">
        <v>106</v>
      </c>
      <c r="R1487">
        <v>20803237</v>
      </c>
      <c r="S1487">
        <v>3500000</v>
      </c>
      <c r="T1487">
        <f>Table1[[#This Row],[Gross Revenue]]-Table1[[#This Row],[Budget]]</f>
        <v>17303237</v>
      </c>
      <c r="U1487">
        <f>YEAR(Table1[[#This Row],[Release Date]])</f>
        <v>2005</v>
      </c>
    </row>
    <row r="1488" spans="1:21" x14ac:dyDescent="0.25">
      <c r="A1488" t="s">
        <v>2819</v>
      </c>
      <c r="B1488">
        <v>1</v>
      </c>
      <c r="C1488" s="8">
        <v>37903</v>
      </c>
      <c r="D1488" t="s">
        <v>28</v>
      </c>
      <c r="E1488" t="s">
        <v>22</v>
      </c>
      <c r="F1488" t="s">
        <v>19</v>
      </c>
      <c r="G1488" t="s">
        <v>704</v>
      </c>
      <c r="H1488" t="s">
        <v>43</v>
      </c>
      <c r="I1488" t="s">
        <v>275</v>
      </c>
      <c r="J1488" t="s">
        <v>2820</v>
      </c>
      <c r="K1488">
        <v>1000</v>
      </c>
      <c r="L1488">
        <v>3797</v>
      </c>
      <c r="M1488">
        <v>3</v>
      </c>
      <c r="N1488">
        <v>0</v>
      </c>
      <c r="O1488">
        <v>6.7</v>
      </c>
      <c r="P1488">
        <v>101</v>
      </c>
      <c r="Q1488">
        <v>118</v>
      </c>
      <c r="R1488">
        <v>34703228</v>
      </c>
      <c r="S1488">
        <v>30000000</v>
      </c>
      <c r="T1488">
        <f>Table1[[#This Row],[Gross Revenue]]-Table1[[#This Row],[Budget]]</f>
        <v>4703228</v>
      </c>
      <c r="U1488">
        <f>YEAR(Table1[[#This Row],[Release Date]])</f>
        <v>2003</v>
      </c>
    </row>
    <row r="1489" spans="1:21" x14ac:dyDescent="0.25">
      <c r="A1489" t="s">
        <v>2771</v>
      </c>
      <c r="B1489">
        <v>1</v>
      </c>
      <c r="C1489" s="8">
        <v>37877</v>
      </c>
      <c r="D1489" t="s">
        <v>28</v>
      </c>
      <c r="E1489" t="s">
        <v>25</v>
      </c>
      <c r="F1489" t="s">
        <v>19</v>
      </c>
      <c r="G1489" t="s">
        <v>20</v>
      </c>
      <c r="H1489" t="s">
        <v>26</v>
      </c>
      <c r="I1489" t="s">
        <v>2772</v>
      </c>
      <c r="J1489" t="s">
        <v>2773</v>
      </c>
      <c r="K1489">
        <v>907</v>
      </c>
      <c r="L1489">
        <v>1411</v>
      </c>
      <c r="M1489">
        <v>365</v>
      </c>
      <c r="N1489">
        <v>0</v>
      </c>
      <c r="O1489">
        <v>6.2</v>
      </c>
      <c r="P1489">
        <v>88</v>
      </c>
      <c r="Q1489">
        <v>103</v>
      </c>
      <c r="R1489">
        <v>23000</v>
      </c>
      <c r="S1489">
        <v>500000</v>
      </c>
      <c r="T1489">
        <f>Table1[[#This Row],[Gross Revenue]]-Table1[[#This Row],[Budget]]</f>
        <v>-477000</v>
      </c>
      <c r="U1489">
        <f>YEAR(Table1[[#This Row],[Release Date]])</f>
        <v>2003</v>
      </c>
    </row>
    <row r="1490" spans="1:21" x14ac:dyDescent="0.25">
      <c r="A1490" t="s">
        <v>3517</v>
      </c>
      <c r="B1490">
        <v>1</v>
      </c>
      <c r="C1490" s="8">
        <v>38307</v>
      </c>
      <c r="D1490" t="s">
        <v>28</v>
      </c>
      <c r="E1490" t="s">
        <v>22</v>
      </c>
      <c r="F1490" t="s">
        <v>19</v>
      </c>
      <c r="G1490" t="s">
        <v>35</v>
      </c>
      <c r="H1490" t="s">
        <v>43</v>
      </c>
      <c r="I1490" t="s">
        <v>2844</v>
      </c>
      <c r="J1490" t="s">
        <v>3518</v>
      </c>
      <c r="K1490">
        <v>3000</v>
      </c>
      <c r="L1490">
        <v>4198</v>
      </c>
      <c r="M1490">
        <v>92</v>
      </c>
      <c r="N1490">
        <v>12000</v>
      </c>
      <c r="O1490">
        <v>7.3</v>
      </c>
      <c r="P1490">
        <v>278</v>
      </c>
      <c r="Q1490">
        <v>100</v>
      </c>
      <c r="R1490">
        <v>12574715</v>
      </c>
      <c r="S1490">
        <v>4500000</v>
      </c>
      <c r="T1490">
        <f>Table1[[#This Row],[Gross Revenue]]-Table1[[#This Row],[Budget]]</f>
        <v>8074715</v>
      </c>
      <c r="U1490">
        <f>YEAR(Table1[[#This Row],[Release Date]])</f>
        <v>2004</v>
      </c>
    </row>
    <row r="1491" spans="1:21" x14ac:dyDescent="0.25">
      <c r="A1491" t="s">
        <v>4242</v>
      </c>
      <c r="B1491">
        <v>1</v>
      </c>
      <c r="C1491" s="8">
        <v>38731</v>
      </c>
      <c r="D1491" t="s">
        <v>28</v>
      </c>
      <c r="E1491" t="s">
        <v>22</v>
      </c>
      <c r="F1491" t="s">
        <v>19</v>
      </c>
      <c r="G1491" t="s">
        <v>20</v>
      </c>
      <c r="H1491" t="s">
        <v>43</v>
      </c>
      <c r="I1491" t="s">
        <v>1230</v>
      </c>
      <c r="J1491" t="s">
        <v>3518</v>
      </c>
      <c r="K1491">
        <v>11000</v>
      </c>
      <c r="L1491">
        <v>17627</v>
      </c>
      <c r="M1491">
        <v>92</v>
      </c>
      <c r="N1491">
        <v>49000</v>
      </c>
      <c r="O1491">
        <v>7</v>
      </c>
      <c r="P1491">
        <v>221</v>
      </c>
      <c r="Q1491">
        <v>107</v>
      </c>
      <c r="R1491">
        <v>13766014</v>
      </c>
      <c r="S1491">
        <v>15000000</v>
      </c>
      <c r="T1491">
        <f>Table1[[#This Row],[Gross Revenue]]-Table1[[#This Row],[Budget]]</f>
        <v>-1233986</v>
      </c>
      <c r="U1491">
        <f>YEAR(Table1[[#This Row],[Release Date]])</f>
        <v>2006</v>
      </c>
    </row>
    <row r="1492" spans="1:21" x14ac:dyDescent="0.25">
      <c r="A1492" t="s">
        <v>4541</v>
      </c>
      <c r="B1492">
        <v>1</v>
      </c>
      <c r="C1492" s="8">
        <v>38910</v>
      </c>
      <c r="D1492" t="s">
        <v>17</v>
      </c>
      <c r="E1492" t="s">
        <v>30</v>
      </c>
      <c r="F1492" t="s">
        <v>19</v>
      </c>
      <c r="G1492" t="s">
        <v>20</v>
      </c>
      <c r="H1492" t="s">
        <v>38</v>
      </c>
      <c r="I1492" t="s">
        <v>2114</v>
      </c>
      <c r="J1492" t="s">
        <v>4542</v>
      </c>
      <c r="K1492">
        <v>7000</v>
      </c>
      <c r="L1492">
        <v>7747</v>
      </c>
      <c r="M1492">
        <v>63</v>
      </c>
      <c r="N1492">
        <v>25000</v>
      </c>
      <c r="O1492">
        <v>6.7</v>
      </c>
      <c r="P1492">
        <v>265</v>
      </c>
      <c r="Q1492">
        <v>101</v>
      </c>
      <c r="R1492">
        <v>6619173</v>
      </c>
      <c r="S1492">
        <v>10000000</v>
      </c>
      <c r="T1492">
        <f>Table1[[#This Row],[Gross Revenue]]-Table1[[#This Row],[Budget]]</f>
        <v>-3380827</v>
      </c>
      <c r="U1492">
        <f>YEAR(Table1[[#This Row],[Release Date]])</f>
        <v>2006</v>
      </c>
    </row>
    <row r="1493" spans="1:21" x14ac:dyDescent="0.25">
      <c r="A1493" t="s">
        <v>1140</v>
      </c>
      <c r="B1493">
        <v>1</v>
      </c>
      <c r="C1493" s="8">
        <v>37000</v>
      </c>
      <c r="D1493" t="s">
        <v>28</v>
      </c>
      <c r="E1493" t="s">
        <v>32</v>
      </c>
      <c r="F1493" t="s">
        <v>19</v>
      </c>
      <c r="G1493" t="s">
        <v>20</v>
      </c>
      <c r="H1493" t="s">
        <v>43</v>
      </c>
      <c r="I1493" t="s">
        <v>1141</v>
      </c>
      <c r="J1493" t="s">
        <v>1142</v>
      </c>
      <c r="K1493">
        <v>560</v>
      </c>
      <c r="L1493">
        <v>2238</v>
      </c>
      <c r="M1493">
        <v>0</v>
      </c>
      <c r="N1493">
        <v>0</v>
      </c>
      <c r="O1493">
        <v>5.2</v>
      </c>
      <c r="P1493">
        <v>31</v>
      </c>
      <c r="Q1493">
        <v>81</v>
      </c>
      <c r="R1493">
        <v>3293258</v>
      </c>
      <c r="S1493">
        <v>3000000</v>
      </c>
      <c r="T1493">
        <f>Table1[[#This Row],[Gross Revenue]]-Table1[[#This Row],[Budget]]</f>
        <v>293258</v>
      </c>
      <c r="U1493">
        <f>YEAR(Table1[[#This Row],[Release Date]])</f>
        <v>2001</v>
      </c>
    </row>
    <row r="1494" spans="1:21" x14ac:dyDescent="0.25">
      <c r="A1494" t="s">
        <v>1583</v>
      </c>
      <c r="B1494">
        <v>1</v>
      </c>
      <c r="C1494" s="8">
        <v>37237</v>
      </c>
      <c r="D1494" t="s">
        <v>28</v>
      </c>
      <c r="E1494" t="s">
        <v>32</v>
      </c>
      <c r="F1494" t="s">
        <v>19</v>
      </c>
      <c r="G1494" t="s">
        <v>48</v>
      </c>
      <c r="H1494" t="s">
        <v>43</v>
      </c>
      <c r="I1494" t="s">
        <v>497</v>
      </c>
      <c r="J1494" t="s">
        <v>1584</v>
      </c>
      <c r="K1494">
        <v>26000</v>
      </c>
      <c r="L1494">
        <v>27572</v>
      </c>
      <c r="M1494">
        <v>255</v>
      </c>
      <c r="N1494">
        <v>0</v>
      </c>
      <c r="O1494">
        <v>6.8</v>
      </c>
      <c r="P1494">
        <v>171</v>
      </c>
      <c r="Q1494">
        <v>92</v>
      </c>
      <c r="R1494">
        <v>25296447</v>
      </c>
      <c r="S1494">
        <v>21000000</v>
      </c>
      <c r="T1494">
        <f>Table1[[#This Row],[Gross Revenue]]-Table1[[#This Row],[Budget]]</f>
        <v>4296447</v>
      </c>
      <c r="U1494">
        <f>YEAR(Table1[[#This Row],[Release Date]])</f>
        <v>2001</v>
      </c>
    </row>
    <row r="1495" spans="1:21" x14ac:dyDescent="0.25">
      <c r="A1495" t="s">
        <v>2535</v>
      </c>
      <c r="B1495">
        <v>1</v>
      </c>
      <c r="C1495" s="8">
        <v>37748</v>
      </c>
      <c r="D1495" t="s">
        <v>28</v>
      </c>
      <c r="E1495" t="s">
        <v>32</v>
      </c>
      <c r="F1495" t="s">
        <v>19</v>
      </c>
      <c r="G1495" t="s">
        <v>48</v>
      </c>
      <c r="H1495" t="s">
        <v>43</v>
      </c>
      <c r="I1495" t="s">
        <v>497</v>
      </c>
      <c r="J1495" t="s">
        <v>1584</v>
      </c>
      <c r="K1495">
        <v>26000</v>
      </c>
      <c r="L1495">
        <v>29050</v>
      </c>
      <c r="M1495">
        <v>255</v>
      </c>
      <c r="N1495">
        <v>0</v>
      </c>
      <c r="O1495">
        <v>6.3</v>
      </c>
      <c r="P1495">
        <v>163</v>
      </c>
      <c r="Q1495">
        <v>87</v>
      </c>
      <c r="R1495">
        <v>43095600</v>
      </c>
      <c r="S1495">
        <v>32000000</v>
      </c>
      <c r="T1495">
        <f>Table1[[#This Row],[Gross Revenue]]-Table1[[#This Row],[Budget]]</f>
        <v>11095600</v>
      </c>
      <c r="U1495">
        <f>YEAR(Table1[[#This Row],[Release Date]])</f>
        <v>2003</v>
      </c>
    </row>
    <row r="1496" spans="1:21" x14ac:dyDescent="0.25">
      <c r="A1496" t="s">
        <v>2546</v>
      </c>
      <c r="B1496">
        <v>1</v>
      </c>
      <c r="C1496" s="8">
        <v>37754</v>
      </c>
      <c r="D1496" t="s">
        <v>28</v>
      </c>
      <c r="E1496" t="s">
        <v>32</v>
      </c>
      <c r="F1496" t="s">
        <v>19</v>
      </c>
      <c r="G1496" t="s">
        <v>48</v>
      </c>
      <c r="H1496" t="s">
        <v>38</v>
      </c>
      <c r="I1496" t="s">
        <v>185</v>
      </c>
      <c r="J1496" t="s">
        <v>1584</v>
      </c>
      <c r="K1496">
        <v>11000</v>
      </c>
      <c r="L1496">
        <v>22383</v>
      </c>
      <c r="M1496">
        <v>255</v>
      </c>
      <c r="N1496">
        <v>0</v>
      </c>
      <c r="O1496">
        <v>7</v>
      </c>
      <c r="P1496">
        <v>177</v>
      </c>
      <c r="Q1496">
        <v>103</v>
      </c>
      <c r="R1496">
        <v>24520892</v>
      </c>
      <c r="S1496">
        <v>45000000</v>
      </c>
      <c r="T1496">
        <f>Table1[[#This Row],[Gross Revenue]]-Table1[[#This Row],[Budget]]</f>
        <v>-20479108</v>
      </c>
      <c r="U1496">
        <f>YEAR(Table1[[#This Row],[Release Date]])</f>
        <v>2003</v>
      </c>
    </row>
    <row r="1497" spans="1:21" x14ac:dyDescent="0.25">
      <c r="A1497" t="s">
        <v>3416</v>
      </c>
      <c r="B1497">
        <v>1</v>
      </c>
      <c r="C1497" s="8">
        <v>38247</v>
      </c>
      <c r="D1497" t="s">
        <v>28</v>
      </c>
      <c r="E1497" t="s">
        <v>32</v>
      </c>
      <c r="F1497" t="s">
        <v>19</v>
      </c>
      <c r="G1497" t="s">
        <v>20</v>
      </c>
      <c r="H1497" t="s">
        <v>43</v>
      </c>
      <c r="I1497" t="s">
        <v>1963</v>
      </c>
      <c r="J1497" t="s">
        <v>1584</v>
      </c>
      <c r="K1497">
        <v>3000</v>
      </c>
      <c r="L1497">
        <v>5811</v>
      </c>
      <c r="M1497">
        <v>255</v>
      </c>
      <c r="N1497">
        <v>0</v>
      </c>
      <c r="O1497">
        <v>6.8</v>
      </c>
      <c r="P1497">
        <v>354</v>
      </c>
      <c r="Q1497">
        <v>135</v>
      </c>
      <c r="R1497">
        <v>134518390</v>
      </c>
      <c r="S1497">
        <v>150000000</v>
      </c>
      <c r="T1497">
        <f>Table1[[#This Row],[Gross Revenue]]-Table1[[#This Row],[Budget]]</f>
        <v>-15481610</v>
      </c>
      <c r="U1497">
        <f>YEAR(Table1[[#This Row],[Release Date]])</f>
        <v>2004</v>
      </c>
    </row>
    <row r="1498" spans="1:21" x14ac:dyDescent="0.25">
      <c r="A1498" t="s">
        <v>3846</v>
      </c>
      <c r="B1498">
        <v>1</v>
      </c>
      <c r="C1498" s="8">
        <v>38489</v>
      </c>
      <c r="D1498" t="s">
        <v>28</v>
      </c>
      <c r="E1498" t="s">
        <v>32</v>
      </c>
      <c r="F1498" t="s">
        <v>19</v>
      </c>
      <c r="G1498" t="s">
        <v>20</v>
      </c>
      <c r="H1498" t="s">
        <v>43</v>
      </c>
      <c r="I1498" t="s">
        <v>124</v>
      </c>
      <c r="J1498" t="s">
        <v>1584</v>
      </c>
      <c r="K1498">
        <v>14000</v>
      </c>
      <c r="L1498">
        <v>18003</v>
      </c>
      <c r="M1498">
        <v>255</v>
      </c>
      <c r="N1498">
        <v>15000</v>
      </c>
      <c r="O1498">
        <v>5.8</v>
      </c>
      <c r="P1498">
        <v>344</v>
      </c>
      <c r="Q1498">
        <v>106</v>
      </c>
      <c r="R1498">
        <v>163192114</v>
      </c>
      <c r="S1498">
        <v>125000000</v>
      </c>
      <c r="T1498">
        <f>Table1[[#This Row],[Gross Revenue]]-Table1[[#This Row],[Budget]]</f>
        <v>38192114</v>
      </c>
      <c r="U1498">
        <f>YEAR(Table1[[#This Row],[Release Date]])</f>
        <v>2005</v>
      </c>
    </row>
    <row r="1499" spans="1:21" x14ac:dyDescent="0.25">
      <c r="A1499" t="s">
        <v>4787</v>
      </c>
      <c r="B1499">
        <v>1</v>
      </c>
      <c r="C1499" s="8">
        <v>39058</v>
      </c>
      <c r="D1499" t="s">
        <v>28</v>
      </c>
      <c r="E1499" t="s">
        <v>18</v>
      </c>
      <c r="F1499" t="s">
        <v>19</v>
      </c>
      <c r="G1499" t="s">
        <v>20</v>
      </c>
      <c r="H1499" t="s">
        <v>43</v>
      </c>
      <c r="I1499" t="s">
        <v>185</v>
      </c>
      <c r="J1499" t="s">
        <v>1584</v>
      </c>
      <c r="K1499">
        <v>11000</v>
      </c>
      <c r="L1499">
        <v>13312</v>
      </c>
      <c r="M1499">
        <v>255</v>
      </c>
      <c r="N1499">
        <v>105000</v>
      </c>
      <c r="O1499">
        <v>7.3</v>
      </c>
      <c r="P1499">
        <v>384</v>
      </c>
      <c r="Q1499">
        <v>125</v>
      </c>
      <c r="R1499">
        <v>117698894</v>
      </c>
      <c r="S1499">
        <v>75000000</v>
      </c>
      <c r="T1499">
        <f>Table1[[#This Row],[Gross Revenue]]-Table1[[#This Row],[Budget]]</f>
        <v>42698894</v>
      </c>
      <c r="U1499">
        <f>YEAR(Table1[[#This Row],[Release Date]])</f>
        <v>2006</v>
      </c>
    </row>
    <row r="1500" spans="1:21" x14ac:dyDescent="0.25">
      <c r="A1500" t="s">
        <v>2585</v>
      </c>
      <c r="B1500">
        <v>1</v>
      </c>
      <c r="C1500" s="8">
        <v>37778</v>
      </c>
      <c r="D1500" t="s">
        <v>28</v>
      </c>
      <c r="E1500" t="s">
        <v>30</v>
      </c>
      <c r="F1500" t="s">
        <v>19</v>
      </c>
      <c r="G1500" t="s">
        <v>48</v>
      </c>
      <c r="H1500" t="s">
        <v>36</v>
      </c>
      <c r="I1500" t="s">
        <v>2586</v>
      </c>
      <c r="J1500" t="s">
        <v>452</v>
      </c>
      <c r="K1500">
        <v>563</v>
      </c>
      <c r="L1500">
        <v>683</v>
      </c>
      <c r="M1500">
        <v>0</v>
      </c>
      <c r="N1500">
        <v>941</v>
      </c>
      <c r="O1500">
        <v>6</v>
      </c>
      <c r="P1500">
        <v>101</v>
      </c>
      <c r="Q1500">
        <v>94</v>
      </c>
      <c r="R1500">
        <v>15131330</v>
      </c>
      <c r="S1500">
        <v>86000000</v>
      </c>
      <c r="T1500">
        <f>Table1[[#This Row],[Gross Revenue]]-Table1[[#This Row],[Budget]]</f>
        <v>-70868670</v>
      </c>
      <c r="U1500">
        <f>YEAR(Table1[[#This Row],[Release Date]])</f>
        <v>2003</v>
      </c>
    </row>
    <row r="1501" spans="1:21" x14ac:dyDescent="0.25">
      <c r="A1501" t="s">
        <v>5027</v>
      </c>
      <c r="B1501">
        <v>1</v>
      </c>
      <c r="C1501" s="8">
        <v>39209</v>
      </c>
      <c r="D1501" t="s">
        <v>28</v>
      </c>
      <c r="E1501" t="s">
        <v>32</v>
      </c>
      <c r="F1501" t="s">
        <v>19</v>
      </c>
      <c r="G1501" t="s">
        <v>48</v>
      </c>
      <c r="H1501" t="s">
        <v>38</v>
      </c>
      <c r="I1501" t="s">
        <v>521</v>
      </c>
      <c r="J1501" t="s">
        <v>452</v>
      </c>
      <c r="K1501">
        <v>19000</v>
      </c>
      <c r="L1501">
        <v>32325</v>
      </c>
      <c r="M1501">
        <v>0</v>
      </c>
      <c r="N1501">
        <v>83000</v>
      </c>
      <c r="O1501">
        <v>6.4</v>
      </c>
      <c r="P1501">
        <v>433</v>
      </c>
      <c r="Q1501">
        <v>89</v>
      </c>
      <c r="R1501">
        <v>126546825</v>
      </c>
      <c r="S1501">
        <v>40000000</v>
      </c>
      <c r="T1501">
        <f>Table1[[#This Row],[Gross Revenue]]-Table1[[#This Row],[Budget]]</f>
        <v>86546825</v>
      </c>
      <c r="U1501">
        <f>YEAR(Table1[[#This Row],[Release Date]])</f>
        <v>2007</v>
      </c>
    </row>
    <row r="1502" spans="1:21" x14ac:dyDescent="0.25">
      <c r="A1502" t="s">
        <v>2380</v>
      </c>
      <c r="B1502">
        <v>1</v>
      </c>
      <c r="C1502" s="8">
        <v>37666</v>
      </c>
      <c r="D1502" t="s">
        <v>28</v>
      </c>
      <c r="E1502" t="s">
        <v>50</v>
      </c>
      <c r="F1502" t="s">
        <v>47</v>
      </c>
      <c r="G1502" t="s">
        <v>48</v>
      </c>
      <c r="H1502" t="s">
        <v>27</v>
      </c>
      <c r="I1502" t="s">
        <v>185</v>
      </c>
      <c r="J1502" t="s">
        <v>2381</v>
      </c>
      <c r="K1502">
        <v>11000</v>
      </c>
      <c r="L1502">
        <v>11218</v>
      </c>
      <c r="M1502">
        <v>10</v>
      </c>
      <c r="N1502">
        <v>0</v>
      </c>
      <c r="O1502">
        <v>7.6</v>
      </c>
      <c r="P1502">
        <v>169</v>
      </c>
      <c r="Q1502">
        <v>80</v>
      </c>
      <c r="R1502">
        <v>77413017</v>
      </c>
      <c r="S1502">
        <v>8000000</v>
      </c>
      <c r="T1502">
        <f>Table1[[#This Row],[Gross Revenue]]-Table1[[#This Row],[Budget]]</f>
        <v>69413017</v>
      </c>
      <c r="U1502">
        <f>YEAR(Table1[[#This Row],[Release Date]])</f>
        <v>2003</v>
      </c>
    </row>
    <row r="1503" spans="1:21" x14ac:dyDescent="0.25">
      <c r="A1503" t="s">
        <v>3618</v>
      </c>
      <c r="B1503">
        <v>1</v>
      </c>
      <c r="C1503" s="8">
        <v>38360</v>
      </c>
      <c r="D1503" t="s">
        <v>28</v>
      </c>
      <c r="E1503" t="s">
        <v>22</v>
      </c>
      <c r="F1503" t="s">
        <v>40</v>
      </c>
      <c r="G1503" t="s">
        <v>41</v>
      </c>
      <c r="H1503" t="s">
        <v>38</v>
      </c>
      <c r="I1503" t="s">
        <v>3619</v>
      </c>
      <c r="J1503" t="s">
        <v>3620</v>
      </c>
      <c r="K1503">
        <v>144</v>
      </c>
      <c r="L1503">
        <v>474</v>
      </c>
      <c r="M1503">
        <v>64</v>
      </c>
      <c r="N1503">
        <v>0</v>
      </c>
      <c r="O1503">
        <v>7</v>
      </c>
      <c r="P1503">
        <v>181</v>
      </c>
      <c r="Q1503">
        <v>120</v>
      </c>
      <c r="R1503">
        <v>5004648</v>
      </c>
      <c r="S1503">
        <v>10000000</v>
      </c>
      <c r="T1503">
        <f>Table1[[#This Row],[Gross Revenue]]-Table1[[#This Row],[Budget]]</f>
        <v>-4995352</v>
      </c>
      <c r="U1503">
        <f>YEAR(Table1[[#This Row],[Release Date]])</f>
        <v>2005</v>
      </c>
    </row>
    <row r="1504" spans="1:21" x14ac:dyDescent="0.25">
      <c r="A1504" t="s">
        <v>1437</v>
      </c>
      <c r="B1504">
        <v>1</v>
      </c>
      <c r="C1504" s="8">
        <v>37157</v>
      </c>
      <c r="D1504" t="s">
        <v>28</v>
      </c>
      <c r="E1504" t="s">
        <v>22</v>
      </c>
      <c r="F1504" t="s">
        <v>19</v>
      </c>
      <c r="G1504" t="s">
        <v>20</v>
      </c>
      <c r="H1504" t="s">
        <v>38</v>
      </c>
      <c r="I1504" t="s">
        <v>1438</v>
      </c>
      <c r="J1504" t="s">
        <v>1439</v>
      </c>
      <c r="K1504">
        <v>701</v>
      </c>
      <c r="L1504">
        <v>2489</v>
      </c>
      <c r="M1504">
        <v>75</v>
      </c>
      <c r="N1504">
        <v>0</v>
      </c>
      <c r="O1504">
        <v>6.7</v>
      </c>
      <c r="P1504">
        <v>114</v>
      </c>
      <c r="Q1504">
        <v>93</v>
      </c>
      <c r="R1504">
        <v>145540</v>
      </c>
      <c r="S1504">
        <v>500000</v>
      </c>
      <c r="T1504">
        <f>Table1[[#This Row],[Gross Revenue]]-Table1[[#This Row],[Budget]]</f>
        <v>-354460</v>
      </c>
      <c r="U1504">
        <f>YEAR(Table1[[#This Row],[Release Date]])</f>
        <v>2001</v>
      </c>
    </row>
    <row r="1505" spans="1:21" x14ac:dyDescent="0.25">
      <c r="A1505" t="s">
        <v>2157</v>
      </c>
      <c r="B1505">
        <v>1</v>
      </c>
      <c r="C1505" s="8">
        <v>37547</v>
      </c>
      <c r="D1505" t="s">
        <v>28</v>
      </c>
      <c r="E1505" t="s">
        <v>22</v>
      </c>
      <c r="F1505" t="s">
        <v>230</v>
      </c>
      <c r="G1505" t="s">
        <v>774</v>
      </c>
      <c r="H1505" t="s">
        <v>38</v>
      </c>
      <c r="I1505" t="s">
        <v>516</v>
      </c>
      <c r="J1505" t="s">
        <v>2158</v>
      </c>
      <c r="K1505">
        <v>341</v>
      </c>
      <c r="L1505">
        <v>358</v>
      </c>
      <c r="M1505">
        <v>33</v>
      </c>
      <c r="N1505">
        <v>57</v>
      </c>
      <c r="O1505">
        <v>6.7</v>
      </c>
      <c r="P1505">
        <v>78</v>
      </c>
      <c r="Q1505">
        <v>106</v>
      </c>
      <c r="R1505">
        <v>304124</v>
      </c>
      <c r="S1505">
        <v>1400000</v>
      </c>
      <c r="T1505">
        <f>Table1[[#This Row],[Gross Revenue]]-Table1[[#This Row],[Budget]]</f>
        <v>-1095876</v>
      </c>
      <c r="U1505">
        <f>YEAR(Table1[[#This Row],[Release Date]])</f>
        <v>2002</v>
      </c>
    </row>
    <row r="1506" spans="1:21" x14ac:dyDescent="0.25">
      <c r="A1506" t="s">
        <v>955</v>
      </c>
      <c r="B1506">
        <v>1</v>
      </c>
      <c r="C1506" s="8">
        <v>36903</v>
      </c>
      <c r="D1506" t="s">
        <v>28</v>
      </c>
      <c r="E1506" t="s">
        <v>22</v>
      </c>
      <c r="F1506" t="s">
        <v>19</v>
      </c>
      <c r="G1506" t="s">
        <v>20</v>
      </c>
      <c r="H1506" t="s">
        <v>38</v>
      </c>
      <c r="I1506" t="s">
        <v>956</v>
      </c>
      <c r="J1506" t="s">
        <v>577</v>
      </c>
      <c r="K1506">
        <v>308</v>
      </c>
      <c r="L1506">
        <v>1440</v>
      </c>
      <c r="M1506">
        <v>43</v>
      </c>
      <c r="N1506">
        <v>689</v>
      </c>
      <c r="O1506">
        <v>5.6</v>
      </c>
      <c r="P1506">
        <v>106</v>
      </c>
      <c r="Q1506">
        <v>102</v>
      </c>
      <c r="R1506">
        <v>24044532</v>
      </c>
      <c r="S1506">
        <v>38000000</v>
      </c>
      <c r="T1506">
        <f>Table1[[#This Row],[Gross Revenue]]-Table1[[#This Row],[Budget]]</f>
        <v>-13955468</v>
      </c>
      <c r="U1506">
        <f>YEAR(Table1[[#This Row],[Release Date]])</f>
        <v>2001</v>
      </c>
    </row>
    <row r="1507" spans="1:21" x14ac:dyDescent="0.25">
      <c r="A1507" t="s">
        <v>1195</v>
      </c>
      <c r="B1507">
        <v>1</v>
      </c>
      <c r="C1507" s="8">
        <v>37026</v>
      </c>
      <c r="D1507" t="s">
        <v>28</v>
      </c>
      <c r="E1507" t="s">
        <v>25</v>
      </c>
      <c r="F1507" t="s">
        <v>19</v>
      </c>
      <c r="G1507" t="s">
        <v>20</v>
      </c>
      <c r="H1507" t="s">
        <v>43</v>
      </c>
      <c r="I1507" t="s">
        <v>272</v>
      </c>
      <c r="J1507" t="s">
        <v>1196</v>
      </c>
      <c r="K1507">
        <v>436</v>
      </c>
      <c r="L1507">
        <v>1203</v>
      </c>
      <c r="M1507">
        <v>42</v>
      </c>
      <c r="N1507">
        <v>1000</v>
      </c>
      <c r="O1507">
        <v>4.8</v>
      </c>
      <c r="P1507">
        <v>75</v>
      </c>
      <c r="Q1507">
        <v>84</v>
      </c>
      <c r="R1507">
        <v>55762229</v>
      </c>
      <c r="S1507">
        <v>22000000</v>
      </c>
      <c r="T1507">
        <f>Table1[[#This Row],[Gross Revenue]]-Table1[[#This Row],[Budget]]</f>
        <v>33762229</v>
      </c>
      <c r="U1507">
        <f>YEAR(Table1[[#This Row],[Release Date]])</f>
        <v>2001</v>
      </c>
    </row>
    <row r="1508" spans="1:21" x14ac:dyDescent="0.25">
      <c r="A1508" t="s">
        <v>2153</v>
      </c>
      <c r="B1508">
        <v>1</v>
      </c>
      <c r="C1508" s="8">
        <v>37545</v>
      </c>
      <c r="D1508" t="s">
        <v>28</v>
      </c>
      <c r="E1508" t="s">
        <v>25</v>
      </c>
      <c r="F1508" t="s">
        <v>19</v>
      </c>
      <c r="G1508" t="s">
        <v>20</v>
      </c>
      <c r="H1508" t="s">
        <v>38</v>
      </c>
      <c r="I1508" t="s">
        <v>2154</v>
      </c>
      <c r="J1508" t="s">
        <v>1196</v>
      </c>
      <c r="K1508">
        <v>355</v>
      </c>
      <c r="L1508">
        <v>911</v>
      </c>
      <c r="M1508">
        <v>42</v>
      </c>
      <c r="N1508">
        <v>0</v>
      </c>
      <c r="O1508">
        <v>6.8</v>
      </c>
      <c r="P1508">
        <v>126</v>
      </c>
      <c r="Q1508">
        <v>110</v>
      </c>
      <c r="R1508">
        <v>14589444</v>
      </c>
      <c r="S1508">
        <v>25000000</v>
      </c>
      <c r="T1508">
        <f>Table1[[#This Row],[Gross Revenue]]-Table1[[#This Row],[Budget]]</f>
        <v>-10410556</v>
      </c>
      <c r="U1508">
        <f>YEAR(Table1[[#This Row],[Release Date]])</f>
        <v>2002</v>
      </c>
    </row>
    <row r="1509" spans="1:21" x14ac:dyDescent="0.25">
      <c r="A1509" t="s">
        <v>4284</v>
      </c>
      <c r="B1509">
        <v>1</v>
      </c>
      <c r="C1509" s="8">
        <v>38755</v>
      </c>
      <c r="D1509" t="s">
        <v>28</v>
      </c>
      <c r="E1509" t="s">
        <v>25</v>
      </c>
      <c r="F1509" t="s">
        <v>19</v>
      </c>
      <c r="G1509" t="s">
        <v>20</v>
      </c>
      <c r="H1509" t="s">
        <v>43</v>
      </c>
      <c r="I1509" t="s">
        <v>4285</v>
      </c>
      <c r="J1509" t="s">
        <v>1196</v>
      </c>
      <c r="K1509">
        <v>969</v>
      </c>
      <c r="L1509">
        <v>2371</v>
      </c>
      <c r="M1509">
        <v>42</v>
      </c>
      <c r="N1509">
        <v>13000</v>
      </c>
      <c r="O1509">
        <v>5.9</v>
      </c>
      <c r="P1509">
        <v>128</v>
      </c>
      <c r="Q1509">
        <v>112</v>
      </c>
      <c r="R1509">
        <v>39026186</v>
      </c>
      <c r="S1509">
        <v>35000000</v>
      </c>
      <c r="T1509">
        <f>Table1[[#This Row],[Gross Revenue]]-Table1[[#This Row],[Budget]]</f>
        <v>4026186</v>
      </c>
      <c r="U1509">
        <f>YEAR(Table1[[#This Row],[Release Date]])</f>
        <v>2006</v>
      </c>
    </row>
    <row r="1510" spans="1:21" x14ac:dyDescent="0.25">
      <c r="A1510" t="s">
        <v>5023</v>
      </c>
      <c r="B1510">
        <v>1</v>
      </c>
      <c r="C1510" s="8">
        <v>39207</v>
      </c>
      <c r="D1510" t="s">
        <v>28</v>
      </c>
      <c r="E1510" t="s">
        <v>25</v>
      </c>
      <c r="F1510" t="s">
        <v>19</v>
      </c>
      <c r="G1510" t="s">
        <v>20</v>
      </c>
      <c r="H1510" t="s">
        <v>38</v>
      </c>
      <c r="I1510" t="s">
        <v>3882</v>
      </c>
      <c r="J1510" t="s">
        <v>1196</v>
      </c>
      <c r="K1510">
        <v>839</v>
      </c>
      <c r="L1510">
        <v>3627</v>
      </c>
      <c r="M1510">
        <v>42</v>
      </c>
      <c r="N1510">
        <v>14000</v>
      </c>
      <c r="O1510">
        <v>6.5</v>
      </c>
      <c r="P1510">
        <v>129</v>
      </c>
      <c r="Q1510">
        <v>104</v>
      </c>
      <c r="R1510">
        <v>82389560</v>
      </c>
      <c r="S1510">
        <v>17000000</v>
      </c>
      <c r="T1510">
        <f>Table1[[#This Row],[Gross Revenue]]-Table1[[#This Row],[Budget]]</f>
        <v>65389560</v>
      </c>
      <c r="U1510">
        <f>YEAR(Table1[[#This Row],[Release Date]])</f>
        <v>2007</v>
      </c>
    </row>
    <row r="1511" spans="1:21" x14ac:dyDescent="0.25">
      <c r="A1511" t="s">
        <v>4377</v>
      </c>
      <c r="B1511">
        <v>1</v>
      </c>
      <c r="C1511" s="8">
        <v>38815</v>
      </c>
      <c r="D1511" t="s">
        <v>28</v>
      </c>
      <c r="E1511" t="s">
        <v>25</v>
      </c>
      <c r="F1511" t="s">
        <v>19</v>
      </c>
      <c r="G1511" t="s">
        <v>20</v>
      </c>
      <c r="H1511" t="s">
        <v>38</v>
      </c>
      <c r="I1511" t="s">
        <v>2502</v>
      </c>
      <c r="J1511" t="s">
        <v>4378</v>
      </c>
      <c r="K1511">
        <v>830</v>
      </c>
      <c r="L1511">
        <v>973</v>
      </c>
      <c r="M1511">
        <v>100</v>
      </c>
      <c r="N1511">
        <v>3000</v>
      </c>
      <c r="O1511">
        <v>6.7</v>
      </c>
      <c r="P1511">
        <v>171</v>
      </c>
      <c r="Q1511">
        <v>90</v>
      </c>
      <c r="R1511">
        <v>1573712</v>
      </c>
      <c r="S1511">
        <v>125000</v>
      </c>
      <c r="T1511">
        <f>Table1[[#This Row],[Gross Revenue]]-Table1[[#This Row],[Budget]]</f>
        <v>1448712</v>
      </c>
      <c r="U1511">
        <f>YEAR(Table1[[#This Row],[Release Date]])</f>
        <v>2006</v>
      </c>
    </row>
    <row r="1512" spans="1:21" x14ac:dyDescent="0.25">
      <c r="A1512" t="s">
        <v>4365</v>
      </c>
      <c r="B1512">
        <v>1</v>
      </c>
      <c r="C1512" s="8">
        <v>38808</v>
      </c>
      <c r="D1512" t="s">
        <v>28</v>
      </c>
      <c r="E1512" t="s">
        <v>22</v>
      </c>
      <c r="F1512" t="s">
        <v>19</v>
      </c>
      <c r="G1512" t="s">
        <v>35</v>
      </c>
      <c r="H1512" t="s">
        <v>38</v>
      </c>
      <c r="I1512" t="s">
        <v>3551</v>
      </c>
      <c r="J1512" t="s">
        <v>4366</v>
      </c>
      <c r="K1512">
        <v>3000</v>
      </c>
      <c r="L1512">
        <v>3547</v>
      </c>
      <c r="M1512">
        <v>159</v>
      </c>
      <c r="N1512">
        <v>38000</v>
      </c>
      <c r="O1512">
        <v>7.5</v>
      </c>
      <c r="P1512">
        <v>389</v>
      </c>
      <c r="Q1512">
        <v>112</v>
      </c>
      <c r="R1512">
        <v>1738692</v>
      </c>
      <c r="S1512">
        <v>7000000</v>
      </c>
      <c r="T1512">
        <f>Table1[[#This Row],[Gross Revenue]]-Table1[[#This Row],[Budget]]</f>
        <v>-5261308</v>
      </c>
      <c r="U1512">
        <f>YEAR(Table1[[#This Row],[Release Date]])</f>
        <v>2006</v>
      </c>
    </row>
    <row r="1513" spans="1:21" x14ac:dyDescent="0.25">
      <c r="A1513" t="s">
        <v>903</v>
      </c>
      <c r="B1513">
        <v>1</v>
      </c>
      <c r="C1513" s="8">
        <v>36875</v>
      </c>
      <c r="D1513" t="s">
        <v>28</v>
      </c>
      <c r="E1513" t="s">
        <v>22</v>
      </c>
      <c r="F1513" t="s">
        <v>19</v>
      </c>
      <c r="G1513" t="s">
        <v>20</v>
      </c>
      <c r="H1513" t="s">
        <v>43</v>
      </c>
      <c r="I1513" t="s">
        <v>166</v>
      </c>
      <c r="J1513" t="s">
        <v>601</v>
      </c>
      <c r="K1513">
        <v>18000</v>
      </c>
      <c r="L1513">
        <v>33645</v>
      </c>
      <c r="M1513">
        <v>0</v>
      </c>
      <c r="N1513">
        <v>0</v>
      </c>
      <c r="O1513">
        <v>7.2</v>
      </c>
      <c r="P1513">
        <v>294</v>
      </c>
      <c r="Q1513">
        <v>106</v>
      </c>
      <c r="R1513">
        <v>94999143</v>
      </c>
      <c r="S1513">
        <v>75000000</v>
      </c>
      <c r="T1513">
        <f>Table1[[#This Row],[Gross Revenue]]-Table1[[#This Row],[Budget]]</f>
        <v>19999143</v>
      </c>
      <c r="U1513">
        <f>YEAR(Table1[[#This Row],[Release Date]])</f>
        <v>2000</v>
      </c>
    </row>
    <row r="1514" spans="1:21" x14ac:dyDescent="0.25">
      <c r="A1514" t="s">
        <v>1491</v>
      </c>
      <c r="B1514">
        <v>1</v>
      </c>
      <c r="C1514" s="8">
        <v>37187</v>
      </c>
      <c r="D1514" t="s">
        <v>28</v>
      </c>
      <c r="E1514" t="s">
        <v>22</v>
      </c>
      <c r="F1514" t="s">
        <v>19</v>
      </c>
      <c r="G1514" t="s">
        <v>20</v>
      </c>
      <c r="H1514" t="s">
        <v>43</v>
      </c>
      <c r="I1514" t="s">
        <v>1492</v>
      </c>
      <c r="J1514" t="s">
        <v>601</v>
      </c>
      <c r="K1514">
        <v>710</v>
      </c>
      <c r="L1514">
        <v>1675</v>
      </c>
      <c r="M1514">
        <v>0</v>
      </c>
      <c r="N1514">
        <v>0</v>
      </c>
      <c r="O1514">
        <v>6.7</v>
      </c>
      <c r="P1514">
        <v>208</v>
      </c>
      <c r="Q1514">
        <v>106</v>
      </c>
      <c r="R1514">
        <v>227965690</v>
      </c>
      <c r="S1514">
        <v>72000000</v>
      </c>
      <c r="T1514">
        <f>Table1[[#This Row],[Gross Revenue]]-Table1[[#This Row],[Budget]]</f>
        <v>155965690</v>
      </c>
      <c r="U1514">
        <f>YEAR(Table1[[#This Row],[Release Date]])</f>
        <v>2001</v>
      </c>
    </row>
    <row r="1515" spans="1:21" x14ac:dyDescent="0.25">
      <c r="A1515" t="s">
        <v>2182</v>
      </c>
      <c r="B1515">
        <v>1</v>
      </c>
      <c r="C1515" s="8">
        <v>37564</v>
      </c>
      <c r="D1515" t="s">
        <v>28</v>
      </c>
      <c r="E1515" t="s">
        <v>22</v>
      </c>
      <c r="F1515" t="s">
        <v>19</v>
      </c>
      <c r="G1515" t="s">
        <v>20</v>
      </c>
      <c r="H1515" t="s">
        <v>43</v>
      </c>
      <c r="I1515" t="s">
        <v>2183</v>
      </c>
      <c r="J1515" t="s">
        <v>601</v>
      </c>
      <c r="K1515">
        <v>3000</v>
      </c>
      <c r="L1515">
        <v>7273</v>
      </c>
      <c r="M1515">
        <v>0</v>
      </c>
      <c r="N1515">
        <v>0</v>
      </c>
      <c r="O1515">
        <v>6.5</v>
      </c>
      <c r="P1515">
        <v>261</v>
      </c>
      <c r="Q1515">
        <v>108</v>
      </c>
      <c r="R1515">
        <v>114195633</v>
      </c>
      <c r="S1515">
        <v>60000000</v>
      </c>
      <c r="T1515">
        <f>Table1[[#This Row],[Gross Revenue]]-Table1[[#This Row],[Budget]]</f>
        <v>54195633</v>
      </c>
      <c r="U1515">
        <f>YEAR(Table1[[#This Row],[Release Date]])</f>
        <v>2002</v>
      </c>
    </row>
    <row r="1516" spans="1:21" x14ac:dyDescent="0.25">
      <c r="A1516" t="s">
        <v>2713</v>
      </c>
      <c r="B1516">
        <v>1</v>
      </c>
      <c r="C1516" s="8">
        <v>37844</v>
      </c>
      <c r="D1516" t="s">
        <v>28</v>
      </c>
      <c r="E1516" t="s">
        <v>22</v>
      </c>
      <c r="F1516" t="s">
        <v>19</v>
      </c>
      <c r="G1516" t="s">
        <v>20</v>
      </c>
      <c r="H1516" t="s">
        <v>43</v>
      </c>
      <c r="I1516" t="s">
        <v>2183</v>
      </c>
      <c r="J1516" t="s">
        <v>601</v>
      </c>
      <c r="K1516">
        <v>3000</v>
      </c>
      <c r="L1516">
        <v>5609</v>
      </c>
      <c r="M1516">
        <v>0</v>
      </c>
      <c r="N1516">
        <v>0</v>
      </c>
      <c r="O1516">
        <v>5.6</v>
      </c>
      <c r="P1516">
        <v>284</v>
      </c>
      <c r="Q1516">
        <v>110</v>
      </c>
      <c r="R1516">
        <v>42272747</v>
      </c>
      <c r="S1516">
        <v>70000000</v>
      </c>
      <c r="T1516">
        <f>Table1[[#This Row],[Gross Revenue]]-Table1[[#This Row],[Budget]]</f>
        <v>-27727253</v>
      </c>
      <c r="U1516">
        <f>YEAR(Table1[[#This Row],[Release Date]])</f>
        <v>2003</v>
      </c>
    </row>
    <row r="1517" spans="1:21" x14ac:dyDescent="0.25">
      <c r="A1517" t="s">
        <v>3410</v>
      </c>
      <c r="B1517">
        <v>1</v>
      </c>
      <c r="C1517" s="8">
        <v>38243</v>
      </c>
      <c r="D1517" t="s">
        <v>28</v>
      </c>
      <c r="E1517" t="s">
        <v>98</v>
      </c>
      <c r="F1517" t="s">
        <v>19</v>
      </c>
      <c r="G1517" t="s">
        <v>20</v>
      </c>
      <c r="H1517" t="s">
        <v>38</v>
      </c>
      <c r="I1517" t="s">
        <v>578</v>
      </c>
      <c r="J1517" t="s">
        <v>601</v>
      </c>
      <c r="K1517">
        <v>11000</v>
      </c>
      <c r="L1517">
        <v>13654</v>
      </c>
      <c r="M1517">
        <v>0</v>
      </c>
      <c r="N1517">
        <v>6000</v>
      </c>
      <c r="O1517">
        <v>5</v>
      </c>
      <c r="P1517">
        <v>323</v>
      </c>
      <c r="Q1517">
        <v>91</v>
      </c>
      <c r="R1517">
        <v>64505912</v>
      </c>
      <c r="S1517">
        <v>48000000</v>
      </c>
      <c r="T1517">
        <f>Table1[[#This Row],[Gross Revenue]]-Table1[[#This Row],[Budget]]</f>
        <v>16505912</v>
      </c>
      <c r="U1517">
        <f>YEAR(Table1[[#This Row],[Release Date]])</f>
        <v>2004</v>
      </c>
    </row>
    <row r="1518" spans="1:21" x14ac:dyDescent="0.25">
      <c r="A1518" t="s">
        <v>4034</v>
      </c>
      <c r="B1518">
        <v>1</v>
      </c>
      <c r="C1518" s="8">
        <v>38605</v>
      </c>
      <c r="D1518" t="s">
        <v>28</v>
      </c>
      <c r="E1518" t="s">
        <v>32</v>
      </c>
      <c r="F1518" t="s">
        <v>19</v>
      </c>
      <c r="G1518" t="s">
        <v>20</v>
      </c>
      <c r="H1518" t="s">
        <v>36</v>
      </c>
      <c r="I1518" t="s">
        <v>4035</v>
      </c>
      <c r="J1518" t="s">
        <v>601</v>
      </c>
      <c r="K1518">
        <v>1000</v>
      </c>
      <c r="L1518">
        <v>2857</v>
      </c>
      <c r="M1518">
        <v>0</v>
      </c>
      <c r="N1518">
        <v>18000</v>
      </c>
      <c r="O1518">
        <v>4.2</v>
      </c>
      <c r="P1518">
        <v>280</v>
      </c>
      <c r="Q1518">
        <v>103</v>
      </c>
      <c r="R1518">
        <v>131564731</v>
      </c>
      <c r="S1518">
        <v>150000000</v>
      </c>
      <c r="T1518">
        <f>Table1[[#This Row],[Gross Revenue]]-Table1[[#This Row],[Budget]]</f>
        <v>-18435269</v>
      </c>
      <c r="U1518">
        <f>YEAR(Table1[[#This Row],[Release Date]])</f>
        <v>2005</v>
      </c>
    </row>
    <row r="1519" spans="1:21" x14ac:dyDescent="0.25">
      <c r="A1519" t="s">
        <v>4674</v>
      </c>
      <c r="B1519">
        <v>1</v>
      </c>
      <c r="C1519" s="8">
        <v>38988</v>
      </c>
      <c r="D1519" t="s">
        <v>28</v>
      </c>
      <c r="E1519" t="s">
        <v>32</v>
      </c>
      <c r="F1519" t="s">
        <v>19</v>
      </c>
      <c r="G1519" t="s">
        <v>20</v>
      </c>
      <c r="H1519" t="s">
        <v>43</v>
      </c>
      <c r="I1519" t="s">
        <v>305</v>
      </c>
      <c r="J1519" t="s">
        <v>601</v>
      </c>
      <c r="K1519">
        <v>10000</v>
      </c>
      <c r="L1519">
        <v>14168</v>
      </c>
      <c r="M1519">
        <v>0</v>
      </c>
      <c r="N1519">
        <v>37000</v>
      </c>
      <c r="O1519">
        <v>4.9000000000000004</v>
      </c>
      <c r="P1519">
        <v>349</v>
      </c>
      <c r="Q1519">
        <v>100</v>
      </c>
      <c r="R1519">
        <v>60522097</v>
      </c>
      <c r="S1519">
        <v>130000000</v>
      </c>
      <c r="T1519">
        <f>Table1[[#This Row],[Gross Revenue]]-Table1[[#This Row],[Budget]]</f>
        <v>-69477903</v>
      </c>
      <c r="U1519">
        <f>YEAR(Table1[[#This Row],[Release Date]])</f>
        <v>2006</v>
      </c>
    </row>
    <row r="1520" spans="1:21" x14ac:dyDescent="0.25">
      <c r="A1520" t="s">
        <v>5345</v>
      </c>
      <c r="B1520">
        <v>1</v>
      </c>
      <c r="C1520" s="8">
        <v>39407</v>
      </c>
      <c r="D1520" t="s">
        <v>28</v>
      </c>
      <c r="E1520" t="s">
        <v>37</v>
      </c>
      <c r="F1520" t="s">
        <v>19</v>
      </c>
      <c r="G1520" t="s">
        <v>20</v>
      </c>
      <c r="H1520" t="s">
        <v>43</v>
      </c>
      <c r="I1520" t="s">
        <v>5346</v>
      </c>
      <c r="J1520" t="s">
        <v>601</v>
      </c>
      <c r="K1520">
        <v>432</v>
      </c>
      <c r="L1520">
        <v>1010</v>
      </c>
      <c r="M1520">
        <v>0</v>
      </c>
      <c r="N1520">
        <v>27000</v>
      </c>
      <c r="O1520">
        <v>6.2</v>
      </c>
      <c r="P1520">
        <v>371</v>
      </c>
      <c r="Q1520">
        <v>94</v>
      </c>
      <c r="R1520">
        <v>65069140</v>
      </c>
      <c r="S1520">
        <v>5000000</v>
      </c>
      <c r="T1520">
        <f>Table1[[#This Row],[Gross Revenue]]-Table1[[#This Row],[Budget]]</f>
        <v>60069140</v>
      </c>
      <c r="U1520">
        <f>YEAR(Table1[[#This Row],[Release Date]])</f>
        <v>2007</v>
      </c>
    </row>
    <row r="1521" spans="1:21" x14ac:dyDescent="0.25">
      <c r="A1521" t="s">
        <v>4646</v>
      </c>
      <c r="B1521">
        <v>1</v>
      </c>
      <c r="C1521" s="8">
        <v>38970</v>
      </c>
      <c r="D1521" t="s">
        <v>28</v>
      </c>
      <c r="E1521" t="s">
        <v>32</v>
      </c>
      <c r="F1521" t="s">
        <v>19</v>
      </c>
      <c r="G1521" t="s">
        <v>20</v>
      </c>
      <c r="H1521" t="s">
        <v>38</v>
      </c>
      <c r="I1521" t="s">
        <v>4647</v>
      </c>
      <c r="J1521" t="s">
        <v>4648</v>
      </c>
      <c r="K1521">
        <v>5000</v>
      </c>
      <c r="L1521">
        <v>5861</v>
      </c>
      <c r="M1521">
        <v>24</v>
      </c>
      <c r="N1521">
        <v>24000</v>
      </c>
      <c r="O1521">
        <v>6.4</v>
      </c>
      <c r="P1521">
        <v>242</v>
      </c>
      <c r="Q1521">
        <v>88</v>
      </c>
      <c r="R1521">
        <v>62321039</v>
      </c>
      <c r="S1521">
        <v>70000000</v>
      </c>
      <c r="T1521">
        <f>Table1[[#This Row],[Gross Revenue]]-Table1[[#This Row],[Budget]]</f>
        <v>-7678961</v>
      </c>
      <c r="U1521">
        <f>YEAR(Table1[[#This Row],[Release Date]])</f>
        <v>2006</v>
      </c>
    </row>
    <row r="1522" spans="1:21" x14ac:dyDescent="0.25">
      <c r="A1522" t="s">
        <v>4577</v>
      </c>
      <c r="B1522">
        <v>1</v>
      </c>
      <c r="C1522" s="8">
        <v>38932</v>
      </c>
      <c r="D1522" t="s">
        <v>28</v>
      </c>
      <c r="E1522" t="s">
        <v>32</v>
      </c>
      <c r="F1522" t="s">
        <v>19</v>
      </c>
      <c r="G1522" t="s">
        <v>20</v>
      </c>
      <c r="H1522" t="s">
        <v>43</v>
      </c>
      <c r="I1522" t="s">
        <v>1532</v>
      </c>
      <c r="J1522" t="s">
        <v>4578</v>
      </c>
      <c r="K1522">
        <v>15000</v>
      </c>
      <c r="L1522">
        <v>30134</v>
      </c>
      <c r="M1522">
        <v>19</v>
      </c>
      <c r="N1522">
        <v>0</v>
      </c>
      <c r="O1522">
        <v>4.9000000000000004</v>
      </c>
      <c r="P1522">
        <v>119</v>
      </c>
      <c r="Q1522">
        <v>93</v>
      </c>
      <c r="R1522">
        <v>3749061</v>
      </c>
      <c r="S1522">
        <v>20000000</v>
      </c>
      <c r="T1522">
        <f>Table1[[#This Row],[Gross Revenue]]-Table1[[#This Row],[Budget]]</f>
        <v>-16250939</v>
      </c>
      <c r="U1522">
        <f>YEAR(Table1[[#This Row],[Release Date]])</f>
        <v>2006</v>
      </c>
    </row>
    <row r="1523" spans="1:21" x14ac:dyDescent="0.25">
      <c r="A1523" t="s">
        <v>4890</v>
      </c>
      <c r="B1523">
        <v>1</v>
      </c>
      <c r="C1523" s="8">
        <v>39124</v>
      </c>
      <c r="D1523" t="s">
        <v>28</v>
      </c>
      <c r="E1523" t="s">
        <v>25</v>
      </c>
      <c r="F1523" t="s">
        <v>19</v>
      </c>
      <c r="G1523" t="s">
        <v>20</v>
      </c>
      <c r="H1523" t="s">
        <v>38</v>
      </c>
      <c r="I1523" t="s">
        <v>4891</v>
      </c>
      <c r="J1523" t="s">
        <v>4892</v>
      </c>
      <c r="K1523">
        <v>801</v>
      </c>
      <c r="L1523">
        <v>2667</v>
      </c>
      <c r="M1523">
        <v>38</v>
      </c>
      <c r="N1523">
        <v>0</v>
      </c>
      <c r="O1523">
        <v>5.8</v>
      </c>
      <c r="P1523">
        <v>97</v>
      </c>
      <c r="Q1523">
        <v>104</v>
      </c>
      <c r="R1523">
        <v>3447339</v>
      </c>
      <c r="S1523">
        <v>1500000</v>
      </c>
      <c r="T1523">
        <f>Table1[[#This Row],[Gross Revenue]]-Table1[[#This Row],[Budget]]</f>
        <v>1947339</v>
      </c>
      <c r="U1523">
        <f>YEAR(Table1[[#This Row],[Release Date]])</f>
        <v>2007</v>
      </c>
    </row>
    <row r="1524" spans="1:21" x14ac:dyDescent="0.25">
      <c r="A1524" t="s">
        <v>826</v>
      </c>
      <c r="B1524">
        <v>1</v>
      </c>
      <c r="C1524" s="8">
        <v>36833</v>
      </c>
      <c r="D1524" t="s">
        <v>28</v>
      </c>
      <c r="E1524" t="s">
        <v>22</v>
      </c>
      <c r="F1524" t="s">
        <v>19</v>
      </c>
      <c r="G1524" t="s">
        <v>20</v>
      </c>
      <c r="H1524" t="s">
        <v>43</v>
      </c>
      <c r="I1524" t="s">
        <v>827</v>
      </c>
      <c r="J1524" t="s">
        <v>828</v>
      </c>
      <c r="K1524">
        <v>767</v>
      </c>
      <c r="L1524">
        <v>2187</v>
      </c>
      <c r="M1524">
        <v>9</v>
      </c>
      <c r="N1524">
        <v>0</v>
      </c>
      <c r="O1524">
        <v>7.3</v>
      </c>
      <c r="P1524">
        <v>39</v>
      </c>
      <c r="Q1524">
        <v>109</v>
      </c>
      <c r="R1524">
        <v>3050934</v>
      </c>
      <c r="S1524">
        <v>1800000</v>
      </c>
      <c r="T1524">
        <f>Table1[[#This Row],[Gross Revenue]]-Table1[[#This Row],[Budget]]</f>
        <v>1250934</v>
      </c>
      <c r="U1524">
        <f>YEAR(Table1[[#This Row],[Release Date]])</f>
        <v>2000</v>
      </c>
    </row>
    <row r="1525" spans="1:21" x14ac:dyDescent="0.25">
      <c r="A1525" t="s">
        <v>1600</v>
      </c>
      <c r="B1525">
        <v>1</v>
      </c>
      <c r="C1525" s="8">
        <v>37245</v>
      </c>
      <c r="D1525" t="s">
        <v>28</v>
      </c>
      <c r="E1525" t="s">
        <v>32</v>
      </c>
      <c r="F1525" t="s">
        <v>19</v>
      </c>
      <c r="G1525" t="s">
        <v>20</v>
      </c>
      <c r="H1525" t="s">
        <v>43</v>
      </c>
      <c r="I1525" t="s">
        <v>488</v>
      </c>
      <c r="J1525" t="s">
        <v>593</v>
      </c>
      <c r="K1525">
        <v>744</v>
      </c>
      <c r="L1525">
        <v>3001</v>
      </c>
      <c r="M1525">
        <v>92</v>
      </c>
      <c r="N1525">
        <v>0</v>
      </c>
      <c r="O1525">
        <v>5.8</v>
      </c>
      <c r="P1525">
        <v>81</v>
      </c>
      <c r="Q1525">
        <v>86</v>
      </c>
      <c r="R1525">
        <v>38230435</v>
      </c>
      <c r="S1525">
        <v>25000000</v>
      </c>
      <c r="T1525">
        <f>Table1[[#This Row],[Gross Revenue]]-Table1[[#This Row],[Budget]]</f>
        <v>13230435</v>
      </c>
      <c r="U1525">
        <f>YEAR(Table1[[#This Row],[Release Date]])</f>
        <v>2001</v>
      </c>
    </row>
    <row r="1526" spans="1:21" x14ac:dyDescent="0.25">
      <c r="A1526" t="s">
        <v>3475</v>
      </c>
      <c r="B1526">
        <v>1</v>
      </c>
      <c r="C1526" s="8">
        <v>38283</v>
      </c>
      <c r="D1526" t="s">
        <v>28</v>
      </c>
      <c r="E1526" t="s">
        <v>25</v>
      </c>
      <c r="F1526" t="s">
        <v>19</v>
      </c>
      <c r="G1526" t="s">
        <v>20</v>
      </c>
      <c r="H1526" t="s">
        <v>43</v>
      </c>
      <c r="I1526" t="s">
        <v>616</v>
      </c>
      <c r="J1526" t="s">
        <v>593</v>
      </c>
      <c r="K1526">
        <v>940</v>
      </c>
      <c r="L1526">
        <v>3565</v>
      </c>
      <c r="M1526">
        <v>92</v>
      </c>
      <c r="N1526">
        <v>464</v>
      </c>
      <c r="O1526">
        <v>5.3</v>
      </c>
      <c r="P1526">
        <v>76</v>
      </c>
      <c r="Q1526">
        <v>114</v>
      </c>
      <c r="R1526">
        <v>42168445</v>
      </c>
      <c r="S1526">
        <v>35000000</v>
      </c>
      <c r="T1526">
        <f>Table1[[#This Row],[Gross Revenue]]-Table1[[#This Row],[Budget]]</f>
        <v>7168445</v>
      </c>
      <c r="U1526">
        <f>YEAR(Table1[[#This Row],[Release Date]])</f>
        <v>2004</v>
      </c>
    </row>
    <row r="1527" spans="1:21" x14ac:dyDescent="0.25">
      <c r="A1527" t="s">
        <v>4822</v>
      </c>
      <c r="B1527">
        <v>1</v>
      </c>
      <c r="C1527" s="8">
        <v>39082</v>
      </c>
      <c r="D1527" t="s">
        <v>28</v>
      </c>
      <c r="E1527" t="s">
        <v>25</v>
      </c>
      <c r="F1527" t="s">
        <v>19</v>
      </c>
      <c r="G1527" t="s">
        <v>20</v>
      </c>
      <c r="H1527" t="s">
        <v>43</v>
      </c>
      <c r="I1527" t="s">
        <v>4823</v>
      </c>
      <c r="J1527" t="s">
        <v>593</v>
      </c>
      <c r="K1527">
        <v>31000</v>
      </c>
      <c r="L1527">
        <v>34319</v>
      </c>
      <c r="M1527">
        <v>92</v>
      </c>
      <c r="N1527">
        <v>13000</v>
      </c>
      <c r="O1527">
        <v>3.5</v>
      </c>
      <c r="P1527">
        <v>153</v>
      </c>
      <c r="Q1527">
        <v>88</v>
      </c>
      <c r="R1527">
        <v>32014289</v>
      </c>
      <c r="S1527">
        <v>20000000</v>
      </c>
      <c r="T1527">
        <f>Table1[[#This Row],[Gross Revenue]]-Table1[[#This Row],[Budget]]</f>
        <v>12014289</v>
      </c>
      <c r="U1527">
        <f>YEAR(Table1[[#This Row],[Release Date]])</f>
        <v>2006</v>
      </c>
    </row>
    <row r="1528" spans="1:21" x14ac:dyDescent="0.25">
      <c r="A1528" t="s">
        <v>4836</v>
      </c>
      <c r="B1528">
        <v>1</v>
      </c>
      <c r="C1528" s="8">
        <v>39091</v>
      </c>
      <c r="D1528" t="s">
        <v>28</v>
      </c>
      <c r="E1528" t="s">
        <v>25</v>
      </c>
      <c r="F1528" t="s">
        <v>19</v>
      </c>
      <c r="G1528" t="s">
        <v>20</v>
      </c>
      <c r="H1528" t="s">
        <v>38</v>
      </c>
      <c r="I1528" t="s">
        <v>345</v>
      </c>
      <c r="J1528" t="s">
        <v>593</v>
      </c>
      <c r="K1528">
        <v>1000</v>
      </c>
      <c r="L1528">
        <v>5306</v>
      </c>
      <c r="M1528">
        <v>92</v>
      </c>
      <c r="N1528">
        <v>7000</v>
      </c>
      <c r="O1528">
        <v>6.7</v>
      </c>
      <c r="P1528">
        <v>56</v>
      </c>
      <c r="Q1528">
        <v>123</v>
      </c>
      <c r="R1528">
        <v>70492685</v>
      </c>
      <c r="S1528">
        <v>17000000</v>
      </c>
      <c r="T1528">
        <f>Table1[[#This Row],[Gross Revenue]]-Table1[[#This Row],[Budget]]</f>
        <v>53492685</v>
      </c>
      <c r="U1528">
        <f>YEAR(Table1[[#This Row],[Release Date]])</f>
        <v>2007</v>
      </c>
    </row>
    <row r="1529" spans="1:21" x14ac:dyDescent="0.25">
      <c r="A1529" t="s">
        <v>679</v>
      </c>
      <c r="B1529">
        <v>1</v>
      </c>
      <c r="C1529" s="8">
        <v>36762</v>
      </c>
      <c r="D1529" t="s">
        <v>28</v>
      </c>
      <c r="E1529" t="s">
        <v>32</v>
      </c>
      <c r="F1529" t="s">
        <v>19</v>
      </c>
      <c r="G1529" t="s">
        <v>20</v>
      </c>
      <c r="H1529" t="s">
        <v>36</v>
      </c>
      <c r="I1529" t="s">
        <v>680</v>
      </c>
      <c r="J1529" t="s">
        <v>681</v>
      </c>
      <c r="K1529">
        <v>93</v>
      </c>
      <c r="L1529">
        <v>315</v>
      </c>
      <c r="M1529">
        <v>99</v>
      </c>
      <c r="N1529">
        <v>207</v>
      </c>
      <c r="O1529">
        <v>5.9</v>
      </c>
      <c r="P1529">
        <v>29</v>
      </c>
      <c r="Q1529">
        <v>82</v>
      </c>
      <c r="R1529">
        <v>9628751</v>
      </c>
      <c r="S1529">
        <v>5000000</v>
      </c>
      <c r="T1529">
        <f>Table1[[#This Row],[Gross Revenue]]-Table1[[#This Row],[Budget]]</f>
        <v>4628751</v>
      </c>
      <c r="U1529">
        <f>YEAR(Table1[[#This Row],[Release Date]])</f>
        <v>2000</v>
      </c>
    </row>
    <row r="1530" spans="1:21" x14ac:dyDescent="0.25">
      <c r="A1530" t="s">
        <v>3233</v>
      </c>
      <c r="B1530">
        <v>1</v>
      </c>
      <c r="C1530" s="8">
        <v>38143</v>
      </c>
      <c r="D1530" t="s">
        <v>28</v>
      </c>
      <c r="E1530" t="s">
        <v>31</v>
      </c>
      <c r="F1530" t="s">
        <v>19</v>
      </c>
      <c r="G1530" t="s">
        <v>20</v>
      </c>
      <c r="H1530" t="s">
        <v>43</v>
      </c>
      <c r="I1530" t="s">
        <v>3234</v>
      </c>
      <c r="J1530" t="s">
        <v>3235</v>
      </c>
      <c r="K1530">
        <v>20</v>
      </c>
      <c r="L1530">
        <v>64</v>
      </c>
      <c r="M1530">
        <v>18</v>
      </c>
      <c r="N1530">
        <v>0</v>
      </c>
      <c r="O1530">
        <v>7</v>
      </c>
      <c r="P1530">
        <v>99</v>
      </c>
      <c r="Q1530">
        <v>119</v>
      </c>
      <c r="R1530">
        <v>4234040</v>
      </c>
      <c r="S1530">
        <v>20000000</v>
      </c>
      <c r="T1530">
        <f>Table1[[#This Row],[Gross Revenue]]-Table1[[#This Row],[Budget]]</f>
        <v>-15765960</v>
      </c>
      <c r="U1530">
        <f>YEAR(Table1[[#This Row],[Release Date]])</f>
        <v>2004</v>
      </c>
    </row>
    <row r="1531" spans="1:21" x14ac:dyDescent="0.25">
      <c r="A1531" t="s">
        <v>3215</v>
      </c>
      <c r="B1531">
        <v>1</v>
      </c>
      <c r="C1531" s="8">
        <v>38133</v>
      </c>
      <c r="D1531" t="s">
        <v>28</v>
      </c>
      <c r="E1531" t="s">
        <v>30</v>
      </c>
      <c r="F1531" t="s">
        <v>19</v>
      </c>
      <c r="G1531" t="s">
        <v>20</v>
      </c>
      <c r="H1531" t="s">
        <v>36</v>
      </c>
      <c r="I1531" t="s">
        <v>66</v>
      </c>
      <c r="J1531" t="s">
        <v>3216</v>
      </c>
      <c r="K1531">
        <v>795</v>
      </c>
      <c r="L1531">
        <v>2449</v>
      </c>
      <c r="M1531">
        <v>0</v>
      </c>
      <c r="N1531">
        <v>211</v>
      </c>
      <c r="O1531">
        <v>4.4000000000000004</v>
      </c>
      <c r="P1531">
        <v>41</v>
      </c>
      <c r="Q1531">
        <v>94</v>
      </c>
      <c r="R1531">
        <v>511920</v>
      </c>
      <c r="S1531">
        <v>40000000</v>
      </c>
      <c r="T1531">
        <f>Table1[[#This Row],[Gross Revenue]]-Table1[[#This Row],[Budget]]</f>
        <v>-39488080</v>
      </c>
      <c r="U1531">
        <f>YEAR(Table1[[#This Row],[Release Date]])</f>
        <v>2004</v>
      </c>
    </row>
    <row r="1532" spans="1:21" x14ac:dyDescent="0.25">
      <c r="A1532" t="s">
        <v>3690</v>
      </c>
      <c r="B1532">
        <v>1</v>
      </c>
      <c r="C1532" s="8">
        <v>38401</v>
      </c>
      <c r="D1532" t="s">
        <v>28</v>
      </c>
      <c r="E1532" t="s">
        <v>22</v>
      </c>
      <c r="F1532" t="s">
        <v>19</v>
      </c>
      <c r="G1532" t="s">
        <v>20</v>
      </c>
      <c r="H1532" t="s">
        <v>36</v>
      </c>
      <c r="I1532" t="s">
        <v>3691</v>
      </c>
      <c r="J1532" t="s">
        <v>3692</v>
      </c>
      <c r="K1532">
        <v>679</v>
      </c>
      <c r="L1532">
        <v>1426</v>
      </c>
      <c r="M1532">
        <v>3</v>
      </c>
      <c r="N1532">
        <v>0</v>
      </c>
      <c r="O1532">
        <v>6.2</v>
      </c>
      <c r="P1532">
        <v>26</v>
      </c>
      <c r="Q1532">
        <v>97</v>
      </c>
      <c r="R1532">
        <v>883887</v>
      </c>
      <c r="S1532">
        <v>9000000</v>
      </c>
      <c r="T1532">
        <f>Table1[[#This Row],[Gross Revenue]]-Table1[[#This Row],[Budget]]</f>
        <v>-8116113</v>
      </c>
      <c r="U1532">
        <f>YEAR(Table1[[#This Row],[Release Date]])</f>
        <v>2005</v>
      </c>
    </row>
    <row r="1533" spans="1:21" x14ac:dyDescent="0.25">
      <c r="A1533" t="s">
        <v>1107</v>
      </c>
      <c r="B1533">
        <v>1</v>
      </c>
      <c r="C1533" s="8">
        <v>36984</v>
      </c>
      <c r="D1533" t="s">
        <v>28</v>
      </c>
      <c r="E1533" t="s">
        <v>22</v>
      </c>
      <c r="F1533" t="s">
        <v>19</v>
      </c>
      <c r="G1533" t="s">
        <v>20</v>
      </c>
      <c r="H1533" t="s">
        <v>38</v>
      </c>
      <c r="I1533" t="s">
        <v>872</v>
      </c>
      <c r="J1533" t="s">
        <v>1108</v>
      </c>
      <c r="K1533">
        <v>13000</v>
      </c>
      <c r="L1533">
        <v>13707</v>
      </c>
      <c r="M1533">
        <v>395</v>
      </c>
      <c r="N1533">
        <v>0</v>
      </c>
      <c r="O1533">
        <v>7.1</v>
      </c>
      <c r="P1533">
        <v>153</v>
      </c>
      <c r="Q1533">
        <v>112</v>
      </c>
      <c r="R1533">
        <v>31252964</v>
      </c>
      <c r="S1533">
        <v>4000000</v>
      </c>
      <c r="T1533">
        <f>Table1[[#This Row],[Gross Revenue]]-Table1[[#This Row],[Budget]]</f>
        <v>27252964</v>
      </c>
      <c r="U1533">
        <f>YEAR(Table1[[#This Row],[Release Date]])</f>
        <v>2001</v>
      </c>
    </row>
    <row r="1534" spans="1:21" x14ac:dyDescent="0.25">
      <c r="A1534" t="s">
        <v>1997</v>
      </c>
      <c r="B1534">
        <v>1</v>
      </c>
      <c r="C1534" s="8">
        <v>37459</v>
      </c>
      <c r="D1534" t="s">
        <v>28</v>
      </c>
      <c r="E1534" t="s">
        <v>31</v>
      </c>
      <c r="F1534" t="s">
        <v>19</v>
      </c>
      <c r="G1534" t="s">
        <v>20</v>
      </c>
      <c r="H1534" t="s">
        <v>36</v>
      </c>
      <c r="I1534" t="s">
        <v>114</v>
      </c>
      <c r="J1534" t="s">
        <v>1108</v>
      </c>
      <c r="K1534">
        <v>40000</v>
      </c>
      <c r="L1534">
        <v>58823</v>
      </c>
      <c r="M1534">
        <v>395</v>
      </c>
      <c r="N1534">
        <v>0</v>
      </c>
      <c r="O1534">
        <v>7.8</v>
      </c>
      <c r="P1534">
        <v>226</v>
      </c>
      <c r="Q1534">
        <v>101</v>
      </c>
      <c r="R1534">
        <v>51676606</v>
      </c>
      <c r="S1534">
        <v>25000000</v>
      </c>
      <c r="T1534">
        <f>Table1[[#This Row],[Gross Revenue]]-Table1[[#This Row],[Budget]]</f>
        <v>26676606</v>
      </c>
      <c r="U1534">
        <f>YEAR(Table1[[#This Row],[Release Date]])</f>
        <v>2002</v>
      </c>
    </row>
    <row r="1535" spans="1:21" x14ac:dyDescent="0.25">
      <c r="A1535" t="s">
        <v>2817</v>
      </c>
      <c r="B1535">
        <v>1</v>
      </c>
      <c r="C1535" s="8">
        <v>37901</v>
      </c>
      <c r="D1535" t="s">
        <v>28</v>
      </c>
      <c r="E1535" t="s">
        <v>25</v>
      </c>
      <c r="F1535" t="s">
        <v>19</v>
      </c>
      <c r="G1535" t="s">
        <v>704</v>
      </c>
      <c r="H1535" t="s">
        <v>43</v>
      </c>
      <c r="I1535" t="s">
        <v>416</v>
      </c>
      <c r="J1535" t="s">
        <v>1108</v>
      </c>
      <c r="K1535">
        <v>8000</v>
      </c>
      <c r="L1535">
        <v>8362</v>
      </c>
      <c r="M1535">
        <v>395</v>
      </c>
      <c r="N1535">
        <v>13000</v>
      </c>
      <c r="O1535">
        <v>7.6</v>
      </c>
      <c r="P1535">
        <v>253</v>
      </c>
      <c r="Q1535">
        <v>113</v>
      </c>
      <c r="R1535">
        <v>40137776</v>
      </c>
      <c r="S1535">
        <v>38000000</v>
      </c>
      <c r="T1535">
        <f>Table1[[#This Row],[Gross Revenue]]-Table1[[#This Row],[Budget]]</f>
        <v>2137776</v>
      </c>
      <c r="U1535">
        <f>YEAR(Table1[[#This Row],[Release Date]])</f>
        <v>2003</v>
      </c>
    </row>
    <row r="1536" spans="1:21" x14ac:dyDescent="0.25">
      <c r="A1536" t="s">
        <v>3129</v>
      </c>
      <c r="B1536">
        <v>1</v>
      </c>
      <c r="C1536" s="8">
        <v>38081</v>
      </c>
      <c r="D1536" t="s">
        <v>28</v>
      </c>
      <c r="E1536" t="s">
        <v>22</v>
      </c>
      <c r="F1536" t="s">
        <v>1758</v>
      </c>
      <c r="G1536" t="s">
        <v>20</v>
      </c>
      <c r="H1536" t="s">
        <v>43</v>
      </c>
      <c r="I1536" t="s">
        <v>3130</v>
      </c>
      <c r="J1536" t="s">
        <v>1108</v>
      </c>
      <c r="K1536">
        <v>283</v>
      </c>
      <c r="L1536">
        <v>904</v>
      </c>
      <c r="M1536">
        <v>395</v>
      </c>
      <c r="N1536">
        <v>0</v>
      </c>
      <c r="O1536">
        <v>7.6</v>
      </c>
      <c r="P1536">
        <v>201</v>
      </c>
      <c r="Q1536">
        <v>128</v>
      </c>
      <c r="R1536">
        <v>15797907</v>
      </c>
      <c r="S1536">
        <v>20000000</v>
      </c>
      <c r="T1536">
        <f>Table1[[#This Row],[Gross Revenue]]-Table1[[#This Row],[Budget]]</f>
        <v>-4202093</v>
      </c>
      <c r="U1536">
        <f>YEAR(Table1[[#This Row],[Release Date]])</f>
        <v>2004</v>
      </c>
    </row>
    <row r="1537" spans="1:21" x14ac:dyDescent="0.25">
      <c r="A1537" t="s">
        <v>3334</v>
      </c>
      <c r="B1537">
        <v>1</v>
      </c>
      <c r="C1537" s="8">
        <v>38199</v>
      </c>
      <c r="D1537" t="s">
        <v>28</v>
      </c>
      <c r="E1537" t="s">
        <v>32</v>
      </c>
      <c r="F1537" t="s">
        <v>19</v>
      </c>
      <c r="G1537" t="s">
        <v>35</v>
      </c>
      <c r="H1537" t="s">
        <v>43</v>
      </c>
      <c r="I1537" t="s">
        <v>3335</v>
      </c>
      <c r="J1537" t="s">
        <v>1108</v>
      </c>
      <c r="K1537">
        <v>451</v>
      </c>
      <c r="L1537">
        <v>2023</v>
      </c>
      <c r="M1537">
        <v>395</v>
      </c>
      <c r="N1537">
        <v>0</v>
      </c>
      <c r="O1537">
        <v>6.7</v>
      </c>
      <c r="P1537">
        <v>403</v>
      </c>
      <c r="Q1537">
        <v>106</v>
      </c>
      <c r="R1537">
        <v>168368427</v>
      </c>
      <c r="S1537">
        <v>200000000</v>
      </c>
      <c r="T1537">
        <f>Table1[[#This Row],[Gross Revenue]]-Table1[[#This Row],[Budget]]</f>
        <v>-31631573</v>
      </c>
      <c r="U1537">
        <f>YEAR(Table1[[#This Row],[Release Date]])</f>
        <v>2004</v>
      </c>
    </row>
    <row r="1538" spans="1:21" x14ac:dyDescent="0.25">
      <c r="A1538" t="s">
        <v>4222</v>
      </c>
      <c r="B1538">
        <v>1</v>
      </c>
      <c r="C1538" s="8">
        <v>38717</v>
      </c>
      <c r="D1538" t="s">
        <v>28</v>
      </c>
      <c r="E1538" t="s">
        <v>32</v>
      </c>
      <c r="F1538" t="s">
        <v>19</v>
      </c>
      <c r="G1538" t="s">
        <v>20</v>
      </c>
      <c r="H1538" t="s">
        <v>38</v>
      </c>
      <c r="I1538" t="s">
        <v>687</v>
      </c>
      <c r="J1538" t="s">
        <v>1108</v>
      </c>
      <c r="K1538">
        <v>18000</v>
      </c>
      <c r="L1538">
        <v>19620</v>
      </c>
      <c r="M1538">
        <v>395</v>
      </c>
      <c r="N1538">
        <v>21000</v>
      </c>
      <c r="O1538">
        <v>6.8</v>
      </c>
      <c r="P1538">
        <v>134</v>
      </c>
      <c r="Q1538">
        <v>129</v>
      </c>
      <c r="R1538">
        <v>537580</v>
      </c>
      <c r="S1538">
        <v>30000000</v>
      </c>
      <c r="T1538">
        <f>Table1[[#This Row],[Gross Revenue]]-Table1[[#This Row],[Budget]]</f>
        <v>-29462420</v>
      </c>
      <c r="U1538">
        <f>YEAR(Table1[[#This Row],[Release Date]])</f>
        <v>2005</v>
      </c>
    </row>
    <row r="1539" spans="1:21" x14ac:dyDescent="0.25">
      <c r="A1539" t="s">
        <v>4917</v>
      </c>
      <c r="B1539">
        <v>1</v>
      </c>
      <c r="C1539" s="8">
        <v>39139</v>
      </c>
      <c r="D1539" t="s">
        <v>28</v>
      </c>
      <c r="E1539" t="s">
        <v>32</v>
      </c>
      <c r="F1539" t="s">
        <v>19</v>
      </c>
      <c r="G1539" t="s">
        <v>20</v>
      </c>
      <c r="H1539" t="s">
        <v>43</v>
      </c>
      <c r="I1539" t="s">
        <v>4918</v>
      </c>
      <c r="J1539" t="s">
        <v>1108</v>
      </c>
      <c r="K1539">
        <v>17000</v>
      </c>
      <c r="L1539">
        <v>32392</v>
      </c>
      <c r="M1539">
        <v>395</v>
      </c>
      <c r="N1539">
        <v>129000</v>
      </c>
      <c r="O1539">
        <v>7</v>
      </c>
      <c r="P1539">
        <v>654</v>
      </c>
      <c r="Q1539">
        <v>123</v>
      </c>
      <c r="R1539">
        <v>202351611</v>
      </c>
      <c r="S1539">
        <v>190000000</v>
      </c>
      <c r="T1539">
        <f>Table1[[#This Row],[Gross Revenue]]-Table1[[#This Row],[Budget]]</f>
        <v>12351611</v>
      </c>
      <c r="U1539">
        <f>YEAR(Table1[[#This Row],[Release Date]])</f>
        <v>2007</v>
      </c>
    </row>
    <row r="1540" spans="1:21" x14ac:dyDescent="0.25">
      <c r="A1540" t="s">
        <v>1597</v>
      </c>
      <c r="B1540">
        <v>1</v>
      </c>
      <c r="C1540" s="8">
        <v>37244</v>
      </c>
      <c r="D1540" t="s">
        <v>28</v>
      </c>
      <c r="E1540" t="s">
        <v>25</v>
      </c>
      <c r="F1540" t="s">
        <v>19</v>
      </c>
      <c r="G1540" t="s">
        <v>20</v>
      </c>
      <c r="H1540" t="s">
        <v>43</v>
      </c>
      <c r="I1540" t="s">
        <v>1598</v>
      </c>
      <c r="J1540" t="s">
        <v>1599</v>
      </c>
      <c r="K1540">
        <v>1000</v>
      </c>
      <c r="L1540">
        <v>2636</v>
      </c>
      <c r="M1540">
        <v>30</v>
      </c>
      <c r="N1540">
        <v>0</v>
      </c>
      <c r="O1540">
        <v>6.1</v>
      </c>
      <c r="P1540">
        <v>118</v>
      </c>
      <c r="Q1540">
        <v>101</v>
      </c>
      <c r="R1540">
        <v>93307796</v>
      </c>
      <c r="S1540">
        <v>60000000</v>
      </c>
      <c r="T1540">
        <f>Table1[[#This Row],[Gross Revenue]]-Table1[[#This Row],[Budget]]</f>
        <v>33307796</v>
      </c>
      <c r="U1540">
        <f>YEAR(Table1[[#This Row],[Release Date]])</f>
        <v>2001</v>
      </c>
    </row>
    <row r="1541" spans="1:21" x14ac:dyDescent="0.25">
      <c r="A1541" t="s">
        <v>3581</v>
      </c>
      <c r="B1541">
        <v>1</v>
      </c>
      <c r="C1541" s="8">
        <v>38339</v>
      </c>
      <c r="D1541" t="s">
        <v>28</v>
      </c>
      <c r="E1541" t="s">
        <v>25</v>
      </c>
      <c r="F1541" t="s">
        <v>19</v>
      </c>
      <c r="G1541" t="s">
        <v>20</v>
      </c>
      <c r="H1541" t="s">
        <v>43</v>
      </c>
      <c r="I1541" t="s">
        <v>3579</v>
      </c>
      <c r="J1541" t="s">
        <v>1599</v>
      </c>
      <c r="K1541">
        <v>963</v>
      </c>
      <c r="L1541">
        <v>3150</v>
      </c>
      <c r="M1541">
        <v>30</v>
      </c>
      <c r="N1541">
        <v>0</v>
      </c>
      <c r="O1541">
        <v>4.7</v>
      </c>
      <c r="P1541">
        <v>133</v>
      </c>
      <c r="Q1541">
        <v>103</v>
      </c>
      <c r="R1541">
        <v>29580087</v>
      </c>
      <c r="S1541">
        <v>58000000</v>
      </c>
      <c r="T1541">
        <f>Table1[[#This Row],[Gross Revenue]]-Table1[[#This Row],[Budget]]</f>
        <v>-28419913</v>
      </c>
      <c r="U1541">
        <f>YEAR(Table1[[#This Row],[Release Date]])</f>
        <v>2004</v>
      </c>
    </row>
    <row r="1542" spans="1:21" x14ac:dyDescent="0.25">
      <c r="A1542" t="s">
        <v>3320</v>
      </c>
      <c r="B1542">
        <v>1</v>
      </c>
      <c r="C1542" s="8">
        <v>38192</v>
      </c>
      <c r="D1542" t="s">
        <v>28</v>
      </c>
      <c r="E1542" t="s">
        <v>18</v>
      </c>
      <c r="F1542" t="s">
        <v>19</v>
      </c>
      <c r="G1542" t="s">
        <v>20</v>
      </c>
      <c r="H1542" t="s">
        <v>38</v>
      </c>
      <c r="I1542" t="s">
        <v>378</v>
      </c>
      <c r="J1542" t="s">
        <v>3321</v>
      </c>
      <c r="K1542">
        <v>905</v>
      </c>
      <c r="L1542">
        <v>3185</v>
      </c>
      <c r="M1542">
        <v>3</v>
      </c>
      <c r="N1542">
        <v>3000</v>
      </c>
      <c r="O1542">
        <v>6</v>
      </c>
      <c r="P1542">
        <v>79</v>
      </c>
      <c r="Q1542">
        <v>95</v>
      </c>
      <c r="R1542">
        <v>108662</v>
      </c>
      <c r="S1542">
        <v>8000000</v>
      </c>
      <c r="T1542">
        <f>Table1[[#This Row],[Gross Revenue]]-Table1[[#This Row],[Budget]]</f>
        <v>-7891338</v>
      </c>
      <c r="U1542">
        <f>YEAR(Table1[[#This Row],[Release Date]])</f>
        <v>2004</v>
      </c>
    </row>
    <row r="1543" spans="1:21" x14ac:dyDescent="0.25">
      <c r="A1543" t="s">
        <v>3497</v>
      </c>
      <c r="B1543">
        <v>1</v>
      </c>
      <c r="C1543" s="8">
        <v>38296</v>
      </c>
      <c r="D1543" t="s">
        <v>28</v>
      </c>
      <c r="E1543" t="s">
        <v>25</v>
      </c>
      <c r="F1543" t="s">
        <v>19</v>
      </c>
      <c r="G1543" t="s">
        <v>20</v>
      </c>
      <c r="H1543" t="s">
        <v>43</v>
      </c>
      <c r="I1543" t="s">
        <v>396</v>
      </c>
      <c r="J1543" t="s">
        <v>3498</v>
      </c>
      <c r="K1543">
        <v>23000</v>
      </c>
      <c r="L1543">
        <v>54075</v>
      </c>
      <c r="M1543">
        <v>464</v>
      </c>
      <c r="N1543">
        <v>40000</v>
      </c>
      <c r="O1543">
        <v>7.7</v>
      </c>
      <c r="P1543">
        <v>331</v>
      </c>
      <c r="Q1543">
        <v>95</v>
      </c>
      <c r="R1543">
        <v>32391374</v>
      </c>
      <c r="S1543">
        <v>7500000</v>
      </c>
      <c r="T1543">
        <f>Table1[[#This Row],[Gross Revenue]]-Table1[[#This Row],[Budget]]</f>
        <v>24891374</v>
      </c>
      <c r="U1543">
        <f>YEAR(Table1[[#This Row],[Release Date]])</f>
        <v>2004</v>
      </c>
    </row>
    <row r="1544" spans="1:21" x14ac:dyDescent="0.25">
      <c r="A1544" t="s">
        <v>4566</v>
      </c>
      <c r="B1544">
        <v>1</v>
      </c>
      <c r="C1544" s="8">
        <v>38925</v>
      </c>
      <c r="D1544" t="s">
        <v>28</v>
      </c>
      <c r="E1544" t="s">
        <v>32</v>
      </c>
      <c r="F1544" t="s">
        <v>19</v>
      </c>
      <c r="G1544" t="s">
        <v>20</v>
      </c>
      <c r="H1544" t="s">
        <v>43</v>
      </c>
      <c r="I1544" t="s">
        <v>3097</v>
      </c>
      <c r="J1544" t="s">
        <v>3498</v>
      </c>
      <c r="K1544">
        <v>15000</v>
      </c>
      <c r="L1544">
        <v>28489</v>
      </c>
      <c r="M1544">
        <v>464</v>
      </c>
      <c r="N1544">
        <v>56000</v>
      </c>
      <c r="O1544">
        <v>7</v>
      </c>
      <c r="P1544">
        <v>599</v>
      </c>
      <c r="Q1544">
        <v>153</v>
      </c>
      <c r="R1544">
        <v>262030663</v>
      </c>
      <c r="S1544">
        <v>230000000</v>
      </c>
      <c r="T1544">
        <f>Table1[[#This Row],[Gross Revenue]]-Table1[[#This Row],[Budget]]</f>
        <v>32030663</v>
      </c>
      <c r="U1544">
        <f>YEAR(Table1[[#This Row],[Release Date]])</f>
        <v>2006</v>
      </c>
    </row>
    <row r="1545" spans="1:21" x14ac:dyDescent="0.25">
      <c r="A1545" t="s">
        <v>5091</v>
      </c>
      <c r="B1545">
        <v>1</v>
      </c>
      <c r="C1545" s="8">
        <v>39248</v>
      </c>
      <c r="D1545" t="s">
        <v>28</v>
      </c>
      <c r="E1545" t="s">
        <v>32</v>
      </c>
      <c r="F1545" t="s">
        <v>19</v>
      </c>
      <c r="G1545" t="s">
        <v>20</v>
      </c>
      <c r="H1545" t="s">
        <v>43</v>
      </c>
      <c r="I1545" t="s">
        <v>3097</v>
      </c>
      <c r="J1545" t="s">
        <v>3498</v>
      </c>
      <c r="K1545">
        <v>15000</v>
      </c>
      <c r="L1545">
        <v>28631</v>
      </c>
      <c r="M1545">
        <v>464</v>
      </c>
      <c r="N1545">
        <v>41000</v>
      </c>
      <c r="O1545">
        <v>6.7</v>
      </c>
      <c r="P1545">
        <v>495</v>
      </c>
      <c r="Q1545">
        <v>142</v>
      </c>
      <c r="R1545">
        <v>202853933</v>
      </c>
      <c r="S1545">
        <v>200000000</v>
      </c>
      <c r="T1545">
        <f>Table1[[#This Row],[Gross Revenue]]-Table1[[#This Row],[Budget]]</f>
        <v>2853933</v>
      </c>
      <c r="U1545">
        <f>YEAR(Table1[[#This Row],[Release Date]])</f>
        <v>2007</v>
      </c>
    </row>
    <row r="1546" spans="1:21" x14ac:dyDescent="0.25">
      <c r="A1546" t="s">
        <v>2124</v>
      </c>
      <c r="B1546">
        <v>1</v>
      </c>
      <c r="C1546" s="8">
        <v>37529</v>
      </c>
      <c r="D1546" t="s">
        <v>28</v>
      </c>
      <c r="E1546" t="s">
        <v>25</v>
      </c>
      <c r="F1546" t="s">
        <v>23</v>
      </c>
      <c r="G1546" t="s">
        <v>24</v>
      </c>
      <c r="H1546" t="s">
        <v>38</v>
      </c>
      <c r="I1546" t="s">
        <v>2125</v>
      </c>
      <c r="J1546" t="s">
        <v>2126</v>
      </c>
      <c r="K1546">
        <v>289</v>
      </c>
      <c r="L1546">
        <v>362</v>
      </c>
      <c r="M1546">
        <v>7</v>
      </c>
      <c r="N1546">
        <v>442</v>
      </c>
      <c r="O1546">
        <v>7.4</v>
      </c>
      <c r="P1546">
        <v>40</v>
      </c>
      <c r="Q1546">
        <v>98</v>
      </c>
      <c r="R1546">
        <v>95016</v>
      </c>
      <c r="S1546">
        <v>2700000</v>
      </c>
      <c r="T1546">
        <f>Table1[[#This Row],[Gross Revenue]]-Table1[[#This Row],[Budget]]</f>
        <v>-2604984</v>
      </c>
      <c r="U1546">
        <f>YEAR(Table1[[#This Row],[Release Date]])</f>
        <v>2002</v>
      </c>
    </row>
    <row r="1547" spans="1:21" x14ac:dyDescent="0.25">
      <c r="A1547" t="s">
        <v>3164</v>
      </c>
      <c r="B1547">
        <v>1</v>
      </c>
      <c r="C1547" s="8">
        <v>38099</v>
      </c>
      <c r="D1547" t="s">
        <v>28</v>
      </c>
      <c r="E1547" t="s">
        <v>18</v>
      </c>
      <c r="F1547" t="s">
        <v>19</v>
      </c>
      <c r="G1547" t="s">
        <v>24</v>
      </c>
      <c r="H1547" t="s">
        <v>38</v>
      </c>
      <c r="I1547" t="s">
        <v>3165</v>
      </c>
      <c r="J1547" t="s">
        <v>2126</v>
      </c>
      <c r="K1547">
        <v>662</v>
      </c>
      <c r="L1547">
        <v>1952</v>
      </c>
      <c r="M1547">
        <v>7</v>
      </c>
      <c r="N1547">
        <v>0</v>
      </c>
      <c r="O1547">
        <v>7.5</v>
      </c>
      <c r="P1547">
        <v>69</v>
      </c>
      <c r="Q1547">
        <v>120</v>
      </c>
      <c r="R1547">
        <v>214202</v>
      </c>
      <c r="S1547">
        <v>12000000</v>
      </c>
      <c r="T1547">
        <f>Table1[[#This Row],[Gross Revenue]]-Table1[[#This Row],[Budget]]</f>
        <v>-11785798</v>
      </c>
      <c r="U1547">
        <f>YEAR(Table1[[#This Row],[Release Date]])</f>
        <v>2004</v>
      </c>
    </row>
    <row r="1548" spans="1:21" x14ac:dyDescent="0.25">
      <c r="A1548" t="s">
        <v>3420</v>
      </c>
      <c r="B1548">
        <v>1</v>
      </c>
      <c r="C1548" s="8">
        <v>38249</v>
      </c>
      <c r="D1548" t="s">
        <v>28</v>
      </c>
      <c r="E1548" t="s">
        <v>25</v>
      </c>
      <c r="F1548" t="s">
        <v>19</v>
      </c>
      <c r="G1548" t="s">
        <v>20</v>
      </c>
      <c r="H1548" t="s">
        <v>43</v>
      </c>
      <c r="I1548" t="s">
        <v>2604</v>
      </c>
      <c r="J1548" t="s">
        <v>3421</v>
      </c>
      <c r="K1548">
        <v>3000</v>
      </c>
      <c r="L1548">
        <v>6658</v>
      </c>
      <c r="M1548">
        <v>12</v>
      </c>
      <c r="N1548">
        <v>0</v>
      </c>
      <c r="O1548">
        <v>3.8</v>
      </c>
      <c r="P1548">
        <v>150</v>
      </c>
      <c r="Q1548">
        <v>87</v>
      </c>
      <c r="R1548">
        <v>32178777</v>
      </c>
      <c r="S1548">
        <v>62000000</v>
      </c>
      <c r="T1548">
        <f>Table1[[#This Row],[Gross Revenue]]-Table1[[#This Row],[Budget]]</f>
        <v>-29821223</v>
      </c>
      <c r="U1548">
        <f>YEAR(Table1[[#This Row],[Release Date]])</f>
        <v>2004</v>
      </c>
    </row>
    <row r="1549" spans="1:21" x14ac:dyDescent="0.25">
      <c r="A1549" t="s">
        <v>2542</v>
      </c>
      <c r="B1549">
        <v>1</v>
      </c>
      <c r="C1549" s="8">
        <v>37752</v>
      </c>
      <c r="D1549" t="s">
        <v>28</v>
      </c>
      <c r="E1549" t="s">
        <v>32</v>
      </c>
      <c r="F1549" t="s">
        <v>19</v>
      </c>
      <c r="G1549" t="s">
        <v>20</v>
      </c>
      <c r="H1549" t="s">
        <v>43</v>
      </c>
      <c r="I1549" t="s">
        <v>753</v>
      </c>
      <c r="J1549" t="s">
        <v>2543</v>
      </c>
      <c r="K1549">
        <v>843</v>
      </c>
      <c r="L1549">
        <v>2165</v>
      </c>
      <c r="M1549">
        <v>32</v>
      </c>
      <c r="N1549">
        <v>206</v>
      </c>
      <c r="O1549">
        <v>4.0999999999999996</v>
      </c>
      <c r="P1549">
        <v>31</v>
      </c>
      <c r="Q1549">
        <v>95</v>
      </c>
      <c r="R1549">
        <v>5654777</v>
      </c>
      <c r="S1549">
        <v>25000000</v>
      </c>
      <c r="T1549">
        <f>Table1[[#This Row],[Gross Revenue]]-Table1[[#This Row],[Budget]]</f>
        <v>-19345223</v>
      </c>
      <c r="U1549">
        <f>YEAR(Table1[[#This Row],[Release Date]])</f>
        <v>2003</v>
      </c>
    </row>
    <row r="1550" spans="1:21" x14ac:dyDescent="0.25">
      <c r="A1550" t="s">
        <v>4579</v>
      </c>
      <c r="B1550">
        <v>1</v>
      </c>
      <c r="C1550" s="8">
        <v>38933</v>
      </c>
      <c r="D1550" t="s">
        <v>28</v>
      </c>
      <c r="E1550" t="s">
        <v>32</v>
      </c>
      <c r="F1550" t="s">
        <v>19</v>
      </c>
      <c r="G1550" t="s">
        <v>20</v>
      </c>
      <c r="H1550" t="s">
        <v>38</v>
      </c>
      <c r="I1550" t="s">
        <v>4580</v>
      </c>
      <c r="J1550" t="s">
        <v>4581</v>
      </c>
      <c r="K1550">
        <v>1000</v>
      </c>
      <c r="L1550">
        <v>3818</v>
      </c>
      <c r="M1550">
        <v>87</v>
      </c>
      <c r="N1550">
        <v>14000</v>
      </c>
      <c r="O1550">
        <v>6.1</v>
      </c>
      <c r="P1550">
        <v>147</v>
      </c>
      <c r="Q1550">
        <v>82</v>
      </c>
      <c r="R1550">
        <v>6842058</v>
      </c>
      <c r="S1550">
        <v>10000000</v>
      </c>
      <c r="T1550">
        <f>Table1[[#This Row],[Gross Revenue]]-Table1[[#This Row],[Budget]]</f>
        <v>-3157942</v>
      </c>
      <c r="U1550">
        <f>YEAR(Table1[[#This Row],[Release Date]])</f>
        <v>2006</v>
      </c>
    </row>
    <row r="1551" spans="1:21" x14ac:dyDescent="0.25">
      <c r="A1551" t="s">
        <v>1385</v>
      </c>
      <c r="B1551">
        <v>1</v>
      </c>
      <c r="C1551" s="8">
        <v>37127</v>
      </c>
      <c r="D1551" t="s">
        <v>28</v>
      </c>
      <c r="E1551" t="s">
        <v>25</v>
      </c>
      <c r="F1551" t="s">
        <v>19</v>
      </c>
      <c r="G1551" t="s">
        <v>20</v>
      </c>
      <c r="H1551" t="s">
        <v>38</v>
      </c>
      <c r="I1551" t="s">
        <v>228</v>
      </c>
      <c r="J1551" t="s">
        <v>1386</v>
      </c>
      <c r="K1551">
        <v>723</v>
      </c>
      <c r="L1551">
        <v>3712</v>
      </c>
      <c r="M1551">
        <v>7</v>
      </c>
      <c r="N1551">
        <v>981</v>
      </c>
      <c r="O1551">
        <v>5.8</v>
      </c>
      <c r="P1551">
        <v>26</v>
      </c>
      <c r="Q1551">
        <v>85</v>
      </c>
      <c r="R1551">
        <v>32983713</v>
      </c>
      <c r="S1551">
        <v>20000000</v>
      </c>
      <c r="T1551">
        <f>Table1[[#This Row],[Gross Revenue]]-Table1[[#This Row],[Budget]]</f>
        <v>12983713</v>
      </c>
      <c r="U1551">
        <f>YEAR(Table1[[#This Row],[Release Date]])</f>
        <v>2001</v>
      </c>
    </row>
    <row r="1552" spans="1:21" x14ac:dyDescent="0.25">
      <c r="A1552" t="s">
        <v>5308</v>
      </c>
      <c r="B1552">
        <v>1</v>
      </c>
      <c r="C1552" s="8">
        <v>39385</v>
      </c>
      <c r="D1552" t="s">
        <v>28</v>
      </c>
      <c r="E1552" t="s">
        <v>22</v>
      </c>
      <c r="F1552" t="s">
        <v>19</v>
      </c>
      <c r="G1552" t="s">
        <v>20</v>
      </c>
      <c r="H1552" t="s">
        <v>38</v>
      </c>
      <c r="I1552" t="s">
        <v>4229</v>
      </c>
      <c r="J1552" t="s">
        <v>5309</v>
      </c>
      <c r="K1552">
        <v>10000</v>
      </c>
      <c r="L1552">
        <v>11184</v>
      </c>
      <c r="M1552">
        <v>22</v>
      </c>
      <c r="N1552">
        <v>0</v>
      </c>
      <c r="O1552">
        <v>6.9</v>
      </c>
      <c r="P1552">
        <v>168</v>
      </c>
      <c r="Q1552">
        <v>102</v>
      </c>
      <c r="R1552">
        <v>1477002</v>
      </c>
      <c r="S1552">
        <v>2000000</v>
      </c>
      <c r="T1552">
        <f>Table1[[#This Row],[Gross Revenue]]-Table1[[#This Row],[Budget]]</f>
        <v>-522998</v>
      </c>
      <c r="U1552">
        <f>YEAR(Table1[[#This Row],[Release Date]])</f>
        <v>2007</v>
      </c>
    </row>
    <row r="1553" spans="1:21" x14ac:dyDescent="0.25">
      <c r="A1553" t="s">
        <v>4611</v>
      </c>
      <c r="B1553">
        <v>1</v>
      </c>
      <c r="C1553" s="8">
        <v>38952</v>
      </c>
      <c r="D1553" t="s">
        <v>28</v>
      </c>
      <c r="E1553" t="s">
        <v>50</v>
      </c>
      <c r="F1553" t="s">
        <v>19</v>
      </c>
      <c r="G1553" t="s">
        <v>20</v>
      </c>
      <c r="H1553" t="s">
        <v>21</v>
      </c>
      <c r="I1553" t="s">
        <v>4612</v>
      </c>
      <c r="J1553" t="s">
        <v>4613</v>
      </c>
      <c r="K1553">
        <v>14</v>
      </c>
      <c r="L1553">
        <v>44</v>
      </c>
      <c r="M1553">
        <v>6</v>
      </c>
      <c r="N1553">
        <v>0</v>
      </c>
      <c r="O1553">
        <v>8.4</v>
      </c>
      <c r="P1553">
        <v>26</v>
      </c>
      <c r="Q1553">
        <v>89</v>
      </c>
      <c r="R1553">
        <v>133778</v>
      </c>
      <c r="S1553">
        <v>500000</v>
      </c>
      <c r="T1553">
        <f>Table1[[#This Row],[Gross Revenue]]-Table1[[#This Row],[Budget]]</f>
        <v>-366222</v>
      </c>
      <c r="U1553">
        <f>YEAR(Table1[[#This Row],[Release Date]])</f>
        <v>2006</v>
      </c>
    </row>
    <row r="1554" spans="1:21" x14ac:dyDescent="0.25">
      <c r="A1554" t="s">
        <v>4409</v>
      </c>
      <c r="B1554">
        <v>1</v>
      </c>
      <c r="C1554" s="8">
        <v>38833</v>
      </c>
      <c r="D1554" t="s">
        <v>28</v>
      </c>
      <c r="E1554" t="s">
        <v>30</v>
      </c>
      <c r="F1554" t="s">
        <v>19</v>
      </c>
      <c r="G1554" t="s">
        <v>20</v>
      </c>
      <c r="H1554" t="s">
        <v>36</v>
      </c>
      <c r="I1554" t="s">
        <v>399</v>
      </c>
      <c r="J1554" t="s">
        <v>4410</v>
      </c>
      <c r="K1554">
        <v>2000</v>
      </c>
      <c r="L1554">
        <v>5005</v>
      </c>
      <c r="M1554">
        <v>56</v>
      </c>
      <c r="N1554">
        <v>39000</v>
      </c>
      <c r="O1554">
        <v>7.2</v>
      </c>
      <c r="P1554">
        <v>488</v>
      </c>
      <c r="Q1554">
        <v>93</v>
      </c>
      <c r="R1554">
        <v>237282182</v>
      </c>
      <c r="S1554">
        <v>185000000</v>
      </c>
      <c r="T1554">
        <f>Table1[[#This Row],[Gross Revenue]]-Table1[[#This Row],[Budget]]</f>
        <v>52282182</v>
      </c>
      <c r="U1554">
        <f>YEAR(Table1[[#This Row],[Release Date]])</f>
        <v>2006</v>
      </c>
    </row>
    <row r="1555" spans="1:21" x14ac:dyDescent="0.25">
      <c r="A1555" t="s">
        <v>1259</v>
      </c>
      <c r="B1555">
        <v>1</v>
      </c>
      <c r="C1555" s="8">
        <v>37058</v>
      </c>
      <c r="D1555" t="s">
        <v>28</v>
      </c>
      <c r="E1555" t="s">
        <v>25</v>
      </c>
      <c r="F1555" t="s">
        <v>19</v>
      </c>
      <c r="G1555" t="s">
        <v>20</v>
      </c>
      <c r="H1555" t="s">
        <v>38</v>
      </c>
      <c r="I1555" t="s">
        <v>616</v>
      </c>
      <c r="J1555" t="s">
        <v>1260</v>
      </c>
      <c r="K1555">
        <v>939</v>
      </c>
      <c r="L1555">
        <v>2815</v>
      </c>
      <c r="M1555">
        <v>7</v>
      </c>
      <c r="N1555">
        <v>593</v>
      </c>
      <c r="O1555">
        <v>6.1</v>
      </c>
      <c r="P1555">
        <v>40</v>
      </c>
      <c r="Q1555">
        <v>90</v>
      </c>
      <c r="R1555">
        <v>22235901</v>
      </c>
      <c r="S1555">
        <v>6000000</v>
      </c>
      <c r="T1555">
        <f>Table1[[#This Row],[Gross Revenue]]-Table1[[#This Row],[Budget]]</f>
        <v>16235901</v>
      </c>
      <c r="U1555">
        <f>YEAR(Table1[[#This Row],[Release Date]])</f>
        <v>2001</v>
      </c>
    </row>
    <row r="1556" spans="1:21" x14ac:dyDescent="0.25">
      <c r="A1556" t="s">
        <v>2506</v>
      </c>
      <c r="B1556">
        <v>1</v>
      </c>
      <c r="C1556" s="8">
        <v>37734</v>
      </c>
      <c r="D1556" t="s">
        <v>28</v>
      </c>
      <c r="E1556" t="s">
        <v>25</v>
      </c>
      <c r="F1556" t="s">
        <v>19</v>
      </c>
      <c r="G1556" t="s">
        <v>20</v>
      </c>
      <c r="H1556" t="s">
        <v>43</v>
      </c>
      <c r="I1556" t="s">
        <v>381</v>
      </c>
      <c r="J1556" t="s">
        <v>1260</v>
      </c>
      <c r="K1556">
        <v>890</v>
      </c>
      <c r="L1556">
        <v>3138</v>
      </c>
      <c r="M1556">
        <v>7</v>
      </c>
      <c r="N1556">
        <v>68</v>
      </c>
      <c r="O1556">
        <v>4.3</v>
      </c>
      <c r="P1556">
        <v>14</v>
      </c>
      <c r="Q1556">
        <v>90</v>
      </c>
      <c r="R1556">
        <v>92362</v>
      </c>
      <c r="S1556">
        <v>1500000</v>
      </c>
      <c r="T1556">
        <f>Table1[[#This Row],[Gross Revenue]]-Table1[[#This Row],[Budget]]</f>
        <v>-1407638</v>
      </c>
      <c r="U1556">
        <f>YEAR(Table1[[#This Row],[Release Date]])</f>
        <v>2003</v>
      </c>
    </row>
    <row r="1557" spans="1:21" x14ac:dyDescent="0.25">
      <c r="A1557" t="s">
        <v>855</v>
      </c>
      <c r="B1557">
        <v>1</v>
      </c>
      <c r="C1557" s="8">
        <v>36847</v>
      </c>
      <c r="D1557" t="s">
        <v>28</v>
      </c>
      <c r="E1557" t="s">
        <v>30</v>
      </c>
      <c r="F1557" t="s">
        <v>19</v>
      </c>
      <c r="G1557" t="s">
        <v>20</v>
      </c>
      <c r="H1557" t="s">
        <v>27</v>
      </c>
      <c r="I1557" t="s">
        <v>856</v>
      </c>
      <c r="J1557" t="s">
        <v>421</v>
      </c>
      <c r="K1557">
        <v>558</v>
      </c>
      <c r="L1557">
        <v>2039</v>
      </c>
      <c r="M1557">
        <v>10</v>
      </c>
      <c r="N1557">
        <v>0</v>
      </c>
      <c r="O1557">
        <v>7.3</v>
      </c>
      <c r="P1557">
        <v>141</v>
      </c>
      <c r="Q1557">
        <v>78</v>
      </c>
      <c r="R1557">
        <v>89296573</v>
      </c>
      <c r="S1557">
        <v>100000000</v>
      </c>
      <c r="T1557">
        <f>Table1[[#This Row],[Gross Revenue]]-Table1[[#This Row],[Budget]]</f>
        <v>-10703427</v>
      </c>
      <c r="U1557">
        <f>YEAR(Table1[[#This Row],[Release Date]])</f>
        <v>2000</v>
      </c>
    </row>
    <row r="1558" spans="1:21" x14ac:dyDescent="0.25">
      <c r="A1558" t="s">
        <v>2258</v>
      </c>
      <c r="B1558">
        <v>1</v>
      </c>
      <c r="C1558" s="8">
        <v>37603</v>
      </c>
      <c r="D1558" t="s">
        <v>28</v>
      </c>
      <c r="E1558" t="s">
        <v>30</v>
      </c>
      <c r="F1558" t="s">
        <v>19</v>
      </c>
      <c r="G1558" t="s">
        <v>20</v>
      </c>
      <c r="H1558" t="s">
        <v>27</v>
      </c>
      <c r="I1558" t="s">
        <v>169</v>
      </c>
      <c r="J1558" t="s">
        <v>421</v>
      </c>
      <c r="K1558">
        <v>925</v>
      </c>
      <c r="L1558">
        <v>2252</v>
      </c>
      <c r="M1558">
        <v>10</v>
      </c>
      <c r="N1558">
        <v>912</v>
      </c>
      <c r="O1558">
        <v>5.8</v>
      </c>
      <c r="P1558">
        <v>161</v>
      </c>
      <c r="Q1558">
        <v>81</v>
      </c>
      <c r="R1558">
        <v>135381507</v>
      </c>
      <c r="S1558">
        <v>150000000</v>
      </c>
      <c r="T1558">
        <f>Table1[[#This Row],[Gross Revenue]]-Table1[[#This Row],[Budget]]</f>
        <v>-14618493</v>
      </c>
      <c r="U1558">
        <f>YEAR(Table1[[#This Row],[Release Date]])</f>
        <v>2002</v>
      </c>
    </row>
    <row r="1559" spans="1:21" x14ac:dyDescent="0.25">
      <c r="A1559" t="s">
        <v>2993</v>
      </c>
      <c r="B1559">
        <v>1</v>
      </c>
      <c r="C1559" s="8">
        <v>38002</v>
      </c>
      <c r="D1559" t="s">
        <v>28</v>
      </c>
      <c r="E1559" t="s">
        <v>25</v>
      </c>
      <c r="F1559" t="s">
        <v>19</v>
      </c>
      <c r="G1559" t="s">
        <v>20</v>
      </c>
      <c r="H1559" t="s">
        <v>38</v>
      </c>
      <c r="I1559" t="s">
        <v>2190</v>
      </c>
      <c r="J1559" t="s">
        <v>2994</v>
      </c>
      <c r="K1559">
        <v>1000</v>
      </c>
      <c r="L1559">
        <v>2822</v>
      </c>
      <c r="M1559">
        <v>7</v>
      </c>
      <c r="N1559">
        <v>0</v>
      </c>
      <c r="O1559">
        <v>5.6</v>
      </c>
      <c r="P1559">
        <v>127</v>
      </c>
      <c r="Q1559">
        <v>101</v>
      </c>
      <c r="R1559">
        <v>35000629</v>
      </c>
      <c r="S1559">
        <v>25000000</v>
      </c>
      <c r="T1559">
        <f>Table1[[#This Row],[Gross Revenue]]-Table1[[#This Row],[Budget]]</f>
        <v>10000629</v>
      </c>
      <c r="U1559">
        <f>YEAR(Table1[[#This Row],[Release Date]])</f>
        <v>2004</v>
      </c>
    </row>
    <row r="1560" spans="1:21" x14ac:dyDescent="0.25">
      <c r="A1560" t="s">
        <v>3390</v>
      </c>
      <c r="B1560">
        <v>1</v>
      </c>
      <c r="C1560" s="8">
        <v>38231</v>
      </c>
      <c r="D1560" t="s">
        <v>28</v>
      </c>
      <c r="E1560" t="s">
        <v>22</v>
      </c>
      <c r="F1560" t="s">
        <v>19</v>
      </c>
      <c r="G1560" t="s">
        <v>35</v>
      </c>
      <c r="H1560" t="s">
        <v>43</v>
      </c>
      <c r="I1560" t="s">
        <v>3391</v>
      </c>
      <c r="J1560" t="s">
        <v>3392</v>
      </c>
      <c r="K1560">
        <v>77</v>
      </c>
      <c r="L1560">
        <v>156</v>
      </c>
      <c r="M1560">
        <v>39</v>
      </c>
      <c r="N1560">
        <v>38000</v>
      </c>
      <c r="O1560">
        <v>7.8</v>
      </c>
      <c r="P1560">
        <v>185</v>
      </c>
      <c r="Q1560">
        <v>94</v>
      </c>
      <c r="R1560">
        <v>9030581</v>
      </c>
      <c r="S1560">
        <v>12500000</v>
      </c>
      <c r="T1560">
        <f>Table1[[#This Row],[Gross Revenue]]-Table1[[#This Row],[Budget]]</f>
        <v>-3469419</v>
      </c>
      <c r="U1560">
        <f>YEAR(Table1[[#This Row],[Release Date]])</f>
        <v>2004</v>
      </c>
    </row>
    <row r="1561" spans="1:21" x14ac:dyDescent="0.25">
      <c r="A1561" t="s">
        <v>4370</v>
      </c>
      <c r="B1561">
        <v>1</v>
      </c>
      <c r="C1561" s="8">
        <v>38810</v>
      </c>
      <c r="D1561" t="s">
        <v>28</v>
      </c>
      <c r="E1561" t="s">
        <v>25</v>
      </c>
      <c r="F1561" t="s">
        <v>19</v>
      </c>
      <c r="G1561" t="s">
        <v>20</v>
      </c>
      <c r="H1561" t="s">
        <v>38</v>
      </c>
      <c r="I1561" t="s">
        <v>1117</v>
      </c>
      <c r="J1561" t="s">
        <v>4371</v>
      </c>
      <c r="K1561">
        <v>11000</v>
      </c>
      <c r="L1561">
        <v>15713</v>
      </c>
      <c r="M1561">
        <v>20</v>
      </c>
      <c r="N1561">
        <v>0</v>
      </c>
      <c r="O1561">
        <v>6</v>
      </c>
      <c r="P1561">
        <v>151</v>
      </c>
      <c r="Q1561">
        <v>117</v>
      </c>
      <c r="R1561">
        <v>13987482</v>
      </c>
      <c r="S1561">
        <v>20000000</v>
      </c>
      <c r="T1561">
        <f>Table1[[#This Row],[Gross Revenue]]-Table1[[#This Row],[Budget]]</f>
        <v>-6012518</v>
      </c>
      <c r="U1561">
        <f>YEAR(Table1[[#This Row],[Release Date]])</f>
        <v>2006</v>
      </c>
    </row>
    <row r="1562" spans="1:21" x14ac:dyDescent="0.25">
      <c r="A1562" t="s">
        <v>2625</v>
      </c>
      <c r="B1562">
        <v>1</v>
      </c>
      <c r="C1562" s="8">
        <v>37800</v>
      </c>
      <c r="D1562" t="s">
        <v>28</v>
      </c>
      <c r="E1562" t="s">
        <v>32</v>
      </c>
      <c r="F1562" t="s">
        <v>19</v>
      </c>
      <c r="G1562" t="s">
        <v>2881</v>
      </c>
      <c r="H1562" t="s">
        <v>38</v>
      </c>
      <c r="I1562" t="s">
        <v>497</v>
      </c>
      <c r="J1562" t="s">
        <v>2626</v>
      </c>
      <c r="K1562">
        <v>26000</v>
      </c>
      <c r="L1562">
        <v>28767</v>
      </c>
      <c r="M1562">
        <v>83</v>
      </c>
      <c r="N1562">
        <v>0</v>
      </c>
      <c r="O1562">
        <v>7</v>
      </c>
      <c r="P1562">
        <v>170</v>
      </c>
      <c r="Q1562">
        <v>93</v>
      </c>
      <c r="R1562">
        <v>27829874</v>
      </c>
      <c r="S1562">
        <v>12000000</v>
      </c>
      <c r="T1562">
        <f>Table1[[#This Row],[Gross Revenue]]-Table1[[#This Row],[Budget]]</f>
        <v>15829874</v>
      </c>
      <c r="U1562">
        <f>YEAR(Table1[[#This Row],[Release Date]])</f>
        <v>2003</v>
      </c>
    </row>
    <row r="1563" spans="1:21" x14ac:dyDescent="0.25">
      <c r="A1563" t="s">
        <v>3566</v>
      </c>
      <c r="B1563">
        <v>1</v>
      </c>
      <c r="C1563" s="8">
        <v>38333</v>
      </c>
      <c r="D1563" t="s">
        <v>28</v>
      </c>
      <c r="E1563" t="s">
        <v>32</v>
      </c>
      <c r="F1563" t="s">
        <v>19</v>
      </c>
      <c r="G1563" t="s">
        <v>20</v>
      </c>
      <c r="H1563" t="s">
        <v>38</v>
      </c>
      <c r="I1563" t="s">
        <v>497</v>
      </c>
      <c r="J1563" t="s">
        <v>2626</v>
      </c>
      <c r="K1563">
        <v>26000</v>
      </c>
      <c r="L1563">
        <v>30541</v>
      </c>
      <c r="M1563">
        <v>83</v>
      </c>
      <c r="N1563">
        <v>0</v>
      </c>
      <c r="O1563">
        <v>6.2</v>
      </c>
      <c r="P1563">
        <v>150</v>
      </c>
      <c r="Q1563">
        <v>96</v>
      </c>
      <c r="R1563">
        <v>13630226</v>
      </c>
      <c r="S1563">
        <v>20000000</v>
      </c>
      <c r="T1563">
        <f>Table1[[#This Row],[Gross Revenue]]-Table1[[#This Row],[Budget]]</f>
        <v>-6369774</v>
      </c>
      <c r="U1563">
        <f>YEAR(Table1[[#This Row],[Release Date]])</f>
        <v>2004</v>
      </c>
    </row>
    <row r="1564" spans="1:21" x14ac:dyDescent="0.25">
      <c r="A1564" t="s">
        <v>3601</v>
      </c>
      <c r="B1564">
        <v>1</v>
      </c>
      <c r="C1564" s="8">
        <v>38351</v>
      </c>
      <c r="D1564" t="s">
        <v>28</v>
      </c>
      <c r="E1564" t="s">
        <v>32</v>
      </c>
      <c r="F1564" t="s">
        <v>19</v>
      </c>
      <c r="G1564" t="s">
        <v>20</v>
      </c>
      <c r="H1564" t="s">
        <v>38</v>
      </c>
      <c r="I1564" t="s">
        <v>687</v>
      </c>
      <c r="J1564" t="s">
        <v>2626</v>
      </c>
      <c r="K1564">
        <v>18000</v>
      </c>
      <c r="L1564">
        <v>29926</v>
      </c>
      <c r="M1564">
        <v>83</v>
      </c>
      <c r="N1564">
        <v>0</v>
      </c>
      <c r="O1564">
        <v>5.8</v>
      </c>
      <c r="P1564">
        <v>180</v>
      </c>
      <c r="Q1564">
        <v>95</v>
      </c>
      <c r="R1564">
        <v>20488579</v>
      </c>
      <c r="S1564">
        <v>50000000</v>
      </c>
      <c r="T1564">
        <f>Table1[[#This Row],[Gross Revenue]]-Table1[[#This Row],[Budget]]</f>
        <v>-29511421</v>
      </c>
      <c r="U1564">
        <f>YEAR(Table1[[#This Row],[Release Date]])</f>
        <v>2004</v>
      </c>
    </row>
    <row r="1565" spans="1:21" x14ac:dyDescent="0.25">
      <c r="A1565" t="s">
        <v>4165</v>
      </c>
      <c r="B1565">
        <v>1</v>
      </c>
      <c r="C1565" s="8">
        <v>38683</v>
      </c>
      <c r="D1565" t="s">
        <v>28</v>
      </c>
      <c r="E1565" t="s">
        <v>32</v>
      </c>
      <c r="F1565" t="s">
        <v>19</v>
      </c>
      <c r="G1565" t="s">
        <v>20</v>
      </c>
      <c r="H1565" t="s">
        <v>43</v>
      </c>
      <c r="I1565" t="s">
        <v>126</v>
      </c>
      <c r="J1565" t="s">
        <v>2626</v>
      </c>
      <c r="K1565">
        <v>12000</v>
      </c>
      <c r="L1565">
        <v>16121</v>
      </c>
      <c r="M1565">
        <v>83</v>
      </c>
      <c r="N1565">
        <v>18000</v>
      </c>
      <c r="O1565">
        <v>4.3</v>
      </c>
      <c r="P1565">
        <v>287</v>
      </c>
      <c r="Q1565">
        <v>96</v>
      </c>
      <c r="R1565">
        <v>51774002</v>
      </c>
      <c r="S1565">
        <v>57000000</v>
      </c>
      <c r="T1565">
        <f>Table1[[#This Row],[Gross Revenue]]-Table1[[#This Row],[Budget]]</f>
        <v>-5225998</v>
      </c>
      <c r="U1565">
        <f>YEAR(Table1[[#This Row],[Release Date]])</f>
        <v>2005</v>
      </c>
    </row>
    <row r="1566" spans="1:21" x14ac:dyDescent="0.25">
      <c r="A1566" t="s">
        <v>5344</v>
      </c>
      <c r="B1566">
        <v>1</v>
      </c>
      <c r="C1566" s="8">
        <v>39406</v>
      </c>
      <c r="D1566" t="s">
        <v>28</v>
      </c>
      <c r="E1566" t="s">
        <v>37</v>
      </c>
      <c r="F1566" t="s">
        <v>19</v>
      </c>
      <c r="G1566" t="s">
        <v>20</v>
      </c>
      <c r="H1566" t="s">
        <v>43</v>
      </c>
      <c r="I1566" t="s">
        <v>483</v>
      </c>
      <c r="J1566" t="s">
        <v>2626</v>
      </c>
      <c r="K1566">
        <v>3000</v>
      </c>
      <c r="L1566">
        <v>7875</v>
      </c>
      <c r="M1566">
        <v>83</v>
      </c>
      <c r="N1566">
        <v>0</v>
      </c>
      <c r="O1566">
        <v>4.5</v>
      </c>
      <c r="P1566">
        <v>93</v>
      </c>
      <c r="Q1566">
        <v>91</v>
      </c>
      <c r="R1566">
        <v>1712111</v>
      </c>
      <c r="S1566">
        <v>8495000</v>
      </c>
      <c r="T1566">
        <f>Table1[[#This Row],[Gross Revenue]]-Table1[[#This Row],[Budget]]</f>
        <v>-6782889</v>
      </c>
      <c r="U1566">
        <f>YEAR(Table1[[#This Row],[Release Date]])</f>
        <v>2007</v>
      </c>
    </row>
    <row r="1567" spans="1:21" x14ac:dyDescent="0.25">
      <c r="A1567" t="s">
        <v>3281</v>
      </c>
      <c r="B1567">
        <v>1</v>
      </c>
      <c r="C1567" s="8">
        <v>38168</v>
      </c>
      <c r="D1567" t="s">
        <v>28</v>
      </c>
      <c r="E1567" t="s">
        <v>32</v>
      </c>
      <c r="F1567" t="s">
        <v>19</v>
      </c>
      <c r="G1567" t="s">
        <v>20</v>
      </c>
      <c r="H1567" t="s">
        <v>36</v>
      </c>
      <c r="I1567" t="s">
        <v>317</v>
      </c>
      <c r="J1567" t="s">
        <v>3282</v>
      </c>
      <c r="K1567">
        <v>11000</v>
      </c>
      <c r="L1567">
        <v>12754</v>
      </c>
      <c r="M1567">
        <v>54</v>
      </c>
      <c r="N1567">
        <v>6000</v>
      </c>
      <c r="O1567">
        <v>7.6</v>
      </c>
      <c r="P1567">
        <v>266</v>
      </c>
      <c r="Q1567">
        <v>92</v>
      </c>
      <c r="R1567">
        <v>215395021</v>
      </c>
      <c r="S1567">
        <v>130000000</v>
      </c>
      <c r="T1567">
        <f>Table1[[#This Row],[Gross Revenue]]-Table1[[#This Row],[Budget]]</f>
        <v>85395021</v>
      </c>
      <c r="U1567">
        <f>YEAR(Table1[[#This Row],[Release Date]])</f>
        <v>2004</v>
      </c>
    </row>
    <row r="1568" spans="1:21" x14ac:dyDescent="0.25">
      <c r="A1568" t="s">
        <v>5325</v>
      </c>
      <c r="B1568">
        <v>1</v>
      </c>
      <c r="C1568" s="8">
        <v>39395</v>
      </c>
      <c r="D1568" t="s">
        <v>28</v>
      </c>
      <c r="E1568" t="s">
        <v>30</v>
      </c>
      <c r="F1568" t="s">
        <v>19</v>
      </c>
      <c r="G1568" t="s">
        <v>48</v>
      </c>
      <c r="H1568" t="s">
        <v>36</v>
      </c>
      <c r="I1568" t="s">
        <v>83</v>
      </c>
      <c r="J1568" t="s">
        <v>3282</v>
      </c>
      <c r="K1568">
        <v>12000</v>
      </c>
      <c r="L1568">
        <v>30230</v>
      </c>
      <c r="M1568">
        <v>54</v>
      </c>
      <c r="N1568">
        <v>31000</v>
      </c>
      <c r="O1568">
        <v>7.8</v>
      </c>
      <c r="P1568">
        <v>119</v>
      </c>
      <c r="Q1568">
        <v>108</v>
      </c>
      <c r="R1568">
        <v>1339152</v>
      </c>
      <c r="S1568">
        <v>81200000</v>
      </c>
      <c r="T1568">
        <f>Table1[[#This Row],[Gross Revenue]]-Table1[[#This Row],[Budget]]</f>
        <v>-79860848</v>
      </c>
      <c r="U1568">
        <f>YEAR(Table1[[#This Row],[Release Date]])</f>
        <v>2007</v>
      </c>
    </row>
    <row r="1569" spans="1:21" x14ac:dyDescent="0.25">
      <c r="A1569" t="s">
        <v>1556</v>
      </c>
      <c r="B1569">
        <v>1</v>
      </c>
      <c r="C1569" s="8">
        <v>37223</v>
      </c>
      <c r="D1569" t="s">
        <v>28</v>
      </c>
      <c r="E1569" t="s">
        <v>22</v>
      </c>
      <c r="F1569" t="s">
        <v>19</v>
      </c>
      <c r="G1569" t="s">
        <v>20</v>
      </c>
      <c r="H1569" t="s">
        <v>43</v>
      </c>
      <c r="I1569" t="s">
        <v>1557</v>
      </c>
      <c r="J1569" t="s">
        <v>549</v>
      </c>
      <c r="K1569">
        <v>650</v>
      </c>
      <c r="L1569">
        <v>1651</v>
      </c>
      <c r="M1569">
        <v>89</v>
      </c>
      <c r="N1569">
        <v>0</v>
      </c>
      <c r="O1569">
        <v>6.5</v>
      </c>
      <c r="P1569">
        <v>166</v>
      </c>
      <c r="Q1569">
        <v>119</v>
      </c>
      <c r="R1569">
        <v>35228696</v>
      </c>
      <c r="S1569">
        <v>32000000</v>
      </c>
      <c r="T1569">
        <f>Table1[[#This Row],[Gross Revenue]]-Table1[[#This Row],[Budget]]</f>
        <v>3228696</v>
      </c>
      <c r="U1569">
        <f>YEAR(Table1[[#This Row],[Release Date]])</f>
        <v>2001</v>
      </c>
    </row>
    <row r="1570" spans="1:21" x14ac:dyDescent="0.25">
      <c r="A1570" t="s">
        <v>727</v>
      </c>
      <c r="B1570">
        <v>1</v>
      </c>
      <c r="C1570" s="8">
        <v>36782</v>
      </c>
      <c r="D1570" t="s">
        <v>28</v>
      </c>
      <c r="E1570" t="s">
        <v>22</v>
      </c>
      <c r="F1570" t="s">
        <v>19</v>
      </c>
      <c r="G1570" t="s">
        <v>20</v>
      </c>
      <c r="H1570" t="s">
        <v>43</v>
      </c>
      <c r="I1570" t="s">
        <v>276</v>
      </c>
      <c r="J1570" t="s">
        <v>728</v>
      </c>
      <c r="K1570">
        <v>989</v>
      </c>
      <c r="L1570">
        <v>3142</v>
      </c>
      <c r="M1570">
        <v>4</v>
      </c>
      <c r="N1570">
        <v>648</v>
      </c>
      <c r="O1570">
        <v>5.0999999999999996</v>
      </c>
      <c r="P1570">
        <v>44</v>
      </c>
      <c r="Q1570">
        <v>96</v>
      </c>
      <c r="R1570">
        <v>10494147</v>
      </c>
      <c r="S1570">
        <v>15000000</v>
      </c>
      <c r="T1570">
        <f>Table1[[#This Row],[Gross Revenue]]-Table1[[#This Row],[Budget]]</f>
        <v>-4505853</v>
      </c>
      <c r="U1570">
        <f>YEAR(Table1[[#This Row],[Release Date]])</f>
        <v>2000</v>
      </c>
    </row>
    <row r="1571" spans="1:21" x14ac:dyDescent="0.25">
      <c r="A1571" t="s">
        <v>1458</v>
      </c>
      <c r="B1571">
        <v>1</v>
      </c>
      <c r="C1571" s="8">
        <v>37168</v>
      </c>
      <c r="D1571" t="s">
        <v>28</v>
      </c>
      <c r="E1571" t="s">
        <v>22</v>
      </c>
      <c r="F1571" t="s">
        <v>19</v>
      </c>
      <c r="G1571" t="s">
        <v>20</v>
      </c>
      <c r="H1571" t="s">
        <v>38</v>
      </c>
      <c r="I1571" t="s">
        <v>158</v>
      </c>
      <c r="J1571" t="s">
        <v>1459</v>
      </c>
      <c r="K1571">
        <v>49000</v>
      </c>
      <c r="L1571">
        <v>52138</v>
      </c>
      <c r="M1571">
        <v>132</v>
      </c>
      <c r="N1571">
        <v>0</v>
      </c>
      <c r="O1571">
        <v>6.8</v>
      </c>
      <c r="P1571">
        <v>207</v>
      </c>
      <c r="Q1571">
        <v>96</v>
      </c>
      <c r="R1571">
        <v>31597131</v>
      </c>
      <c r="S1571">
        <v>12000000</v>
      </c>
      <c r="T1571">
        <f>Table1[[#This Row],[Gross Revenue]]-Table1[[#This Row],[Budget]]</f>
        <v>19597131</v>
      </c>
      <c r="U1571">
        <f>YEAR(Table1[[#This Row],[Release Date]])</f>
        <v>2001</v>
      </c>
    </row>
    <row r="1572" spans="1:21" x14ac:dyDescent="0.25">
      <c r="A1572" t="s">
        <v>3953</v>
      </c>
      <c r="B1572">
        <v>1</v>
      </c>
      <c r="C1572" s="8">
        <v>38554</v>
      </c>
      <c r="D1572" t="s">
        <v>28</v>
      </c>
      <c r="E1572" t="s">
        <v>22</v>
      </c>
      <c r="F1572" t="s">
        <v>19</v>
      </c>
      <c r="G1572" t="s">
        <v>35</v>
      </c>
      <c r="H1572" t="s">
        <v>38</v>
      </c>
      <c r="I1572" t="s">
        <v>3748</v>
      </c>
      <c r="J1572" t="s">
        <v>1459</v>
      </c>
      <c r="K1572">
        <v>10000</v>
      </c>
      <c r="L1572">
        <v>12867</v>
      </c>
      <c r="M1572">
        <v>132</v>
      </c>
      <c r="N1572">
        <v>33000</v>
      </c>
      <c r="O1572">
        <v>7.2</v>
      </c>
      <c r="P1572">
        <v>328</v>
      </c>
      <c r="Q1572">
        <v>103</v>
      </c>
      <c r="R1572">
        <v>2412045</v>
      </c>
      <c r="S1572">
        <v>15000000</v>
      </c>
      <c r="T1572">
        <f>Table1[[#This Row],[Gross Revenue]]-Table1[[#This Row],[Budget]]</f>
        <v>-12587955</v>
      </c>
      <c r="U1572">
        <f>YEAR(Table1[[#This Row],[Release Date]])</f>
        <v>2005</v>
      </c>
    </row>
    <row r="1573" spans="1:21" x14ac:dyDescent="0.25">
      <c r="A1573" t="s">
        <v>1896</v>
      </c>
      <c r="B1573">
        <v>1</v>
      </c>
      <c r="C1573" s="8">
        <v>37407</v>
      </c>
      <c r="D1573" t="s">
        <v>28</v>
      </c>
      <c r="E1573" t="s">
        <v>25</v>
      </c>
      <c r="F1573" t="s">
        <v>19</v>
      </c>
      <c r="G1573" t="s">
        <v>20</v>
      </c>
      <c r="H1573" t="s">
        <v>36</v>
      </c>
      <c r="I1573" t="s">
        <v>1897</v>
      </c>
      <c r="J1573" t="s">
        <v>1898</v>
      </c>
      <c r="K1573">
        <v>1000</v>
      </c>
      <c r="L1573">
        <v>3092</v>
      </c>
      <c r="M1573">
        <v>15</v>
      </c>
      <c r="N1573">
        <v>0</v>
      </c>
      <c r="O1573">
        <v>5.9</v>
      </c>
      <c r="P1573">
        <v>69</v>
      </c>
      <c r="Q1573">
        <v>95</v>
      </c>
      <c r="R1573">
        <v>51431160</v>
      </c>
      <c r="S1573">
        <v>20000000</v>
      </c>
      <c r="T1573">
        <f>Table1[[#This Row],[Gross Revenue]]-Table1[[#This Row],[Budget]]</f>
        <v>31431160</v>
      </c>
      <c r="U1573">
        <f>YEAR(Table1[[#This Row],[Release Date]])</f>
        <v>2002</v>
      </c>
    </row>
    <row r="1574" spans="1:21" x14ac:dyDescent="0.25">
      <c r="A1574" t="s">
        <v>2488</v>
      </c>
      <c r="B1574">
        <v>1</v>
      </c>
      <c r="C1574" s="8">
        <v>37727</v>
      </c>
      <c r="D1574" t="s">
        <v>28</v>
      </c>
      <c r="E1574" t="s">
        <v>25</v>
      </c>
      <c r="F1574" t="s">
        <v>19</v>
      </c>
      <c r="G1574" t="s">
        <v>20</v>
      </c>
      <c r="H1574" t="s">
        <v>36</v>
      </c>
      <c r="I1574" t="s">
        <v>2489</v>
      </c>
      <c r="J1574" t="s">
        <v>1898</v>
      </c>
      <c r="K1574">
        <v>1000</v>
      </c>
      <c r="L1574">
        <v>4789</v>
      </c>
      <c r="M1574">
        <v>15</v>
      </c>
      <c r="N1574">
        <v>767</v>
      </c>
      <c r="O1574">
        <v>5.5</v>
      </c>
      <c r="P1574">
        <v>65</v>
      </c>
      <c r="Q1574">
        <v>100</v>
      </c>
      <c r="R1574">
        <v>16247775</v>
      </c>
      <c r="S1574">
        <v>25000000</v>
      </c>
      <c r="T1574">
        <f>Table1[[#This Row],[Gross Revenue]]-Table1[[#This Row],[Budget]]</f>
        <v>-8752225</v>
      </c>
      <c r="U1574">
        <f>YEAR(Table1[[#This Row],[Release Date]])</f>
        <v>2003</v>
      </c>
    </row>
    <row r="1575" spans="1:21" x14ac:dyDescent="0.25">
      <c r="A1575" t="s">
        <v>2992</v>
      </c>
      <c r="B1575">
        <v>1</v>
      </c>
      <c r="C1575" s="8">
        <v>38001</v>
      </c>
      <c r="D1575" t="s">
        <v>28</v>
      </c>
      <c r="E1575" t="s">
        <v>32</v>
      </c>
      <c r="F1575" t="s">
        <v>19</v>
      </c>
      <c r="G1575" t="s">
        <v>20</v>
      </c>
      <c r="H1575" t="s">
        <v>43</v>
      </c>
      <c r="I1575" t="s">
        <v>126</v>
      </c>
      <c r="J1575" t="s">
        <v>511</v>
      </c>
      <c r="K1575">
        <v>12000</v>
      </c>
      <c r="L1575">
        <v>14017</v>
      </c>
      <c r="M1575">
        <v>160</v>
      </c>
      <c r="N1575">
        <v>0</v>
      </c>
      <c r="O1575">
        <v>5.2</v>
      </c>
      <c r="P1575">
        <v>276</v>
      </c>
      <c r="Q1575">
        <v>123</v>
      </c>
      <c r="R1575">
        <v>115802596</v>
      </c>
      <c r="S1575">
        <v>110000000</v>
      </c>
      <c r="T1575">
        <f>Table1[[#This Row],[Gross Revenue]]-Table1[[#This Row],[Budget]]</f>
        <v>5802596</v>
      </c>
      <c r="U1575">
        <f>YEAR(Table1[[#This Row],[Release Date]])</f>
        <v>2004</v>
      </c>
    </row>
    <row r="1576" spans="1:21" x14ac:dyDescent="0.25">
      <c r="A1576" t="s">
        <v>4468</v>
      </c>
      <c r="B1576">
        <v>1</v>
      </c>
      <c r="C1576" s="8">
        <v>38864</v>
      </c>
      <c r="D1576" t="s">
        <v>28</v>
      </c>
      <c r="E1576" t="s">
        <v>22</v>
      </c>
      <c r="F1576" t="s">
        <v>19</v>
      </c>
      <c r="G1576" t="s">
        <v>93</v>
      </c>
      <c r="H1576" t="s">
        <v>43</v>
      </c>
      <c r="I1576" t="s">
        <v>4090</v>
      </c>
      <c r="J1576" t="s">
        <v>4469</v>
      </c>
      <c r="K1576">
        <v>34000</v>
      </c>
      <c r="L1576">
        <v>35717</v>
      </c>
      <c r="M1576">
        <v>13</v>
      </c>
      <c r="N1576">
        <v>10000</v>
      </c>
      <c r="O1576">
        <v>5.6</v>
      </c>
      <c r="P1576">
        <v>224</v>
      </c>
      <c r="Q1576">
        <v>101</v>
      </c>
      <c r="R1576">
        <v>31607598</v>
      </c>
      <c r="S1576">
        <v>6900000</v>
      </c>
      <c r="T1576">
        <f>Table1[[#This Row],[Gross Revenue]]-Table1[[#This Row],[Budget]]</f>
        <v>24707598</v>
      </c>
      <c r="U1576">
        <f>YEAR(Table1[[#This Row],[Release Date]])</f>
        <v>2006</v>
      </c>
    </row>
    <row r="1577" spans="1:21" x14ac:dyDescent="0.25">
      <c r="A1577" t="s">
        <v>1037</v>
      </c>
      <c r="B1577">
        <v>1</v>
      </c>
      <c r="C1577" s="8">
        <v>36947</v>
      </c>
      <c r="D1577" t="s">
        <v>28</v>
      </c>
      <c r="E1577" t="s">
        <v>25</v>
      </c>
      <c r="F1577" t="s">
        <v>19</v>
      </c>
      <c r="G1577" t="s">
        <v>20</v>
      </c>
      <c r="H1577" t="s">
        <v>43</v>
      </c>
      <c r="I1577" t="s">
        <v>1038</v>
      </c>
      <c r="J1577" t="s">
        <v>1039</v>
      </c>
      <c r="K1577">
        <v>878</v>
      </c>
      <c r="L1577">
        <v>2165</v>
      </c>
      <c r="M1577">
        <v>70</v>
      </c>
      <c r="N1577">
        <v>613</v>
      </c>
      <c r="O1577">
        <v>5.4</v>
      </c>
      <c r="P1577">
        <v>61</v>
      </c>
      <c r="Q1577">
        <v>86</v>
      </c>
      <c r="R1577">
        <v>10397365</v>
      </c>
      <c r="S1577">
        <v>14000000</v>
      </c>
      <c r="T1577">
        <f>Table1[[#This Row],[Gross Revenue]]-Table1[[#This Row],[Budget]]</f>
        <v>-3602635</v>
      </c>
      <c r="U1577">
        <f>YEAR(Table1[[#This Row],[Release Date]])</f>
        <v>2001</v>
      </c>
    </row>
    <row r="1578" spans="1:21" x14ac:dyDescent="0.25">
      <c r="A1578" t="s">
        <v>1667</v>
      </c>
      <c r="B1578">
        <v>1</v>
      </c>
      <c r="C1578" s="8">
        <v>37289</v>
      </c>
      <c r="D1578" t="s">
        <v>28</v>
      </c>
      <c r="E1578" t="s">
        <v>25</v>
      </c>
      <c r="F1578" t="s">
        <v>19</v>
      </c>
      <c r="G1578" t="s">
        <v>20</v>
      </c>
      <c r="H1578" t="s">
        <v>36</v>
      </c>
      <c r="I1578" t="s">
        <v>71</v>
      </c>
      <c r="J1578" t="s">
        <v>1039</v>
      </c>
      <c r="K1578">
        <v>2000</v>
      </c>
      <c r="L1578">
        <v>3984</v>
      </c>
      <c r="M1578">
        <v>70</v>
      </c>
      <c r="N1578">
        <v>0</v>
      </c>
      <c r="O1578">
        <v>6.1</v>
      </c>
      <c r="P1578">
        <v>129</v>
      </c>
      <c r="Q1578">
        <v>97</v>
      </c>
      <c r="R1578">
        <v>110222438</v>
      </c>
      <c r="S1578">
        <v>26000000</v>
      </c>
      <c r="T1578">
        <f>Table1[[#This Row],[Gross Revenue]]-Table1[[#This Row],[Budget]]</f>
        <v>84222438</v>
      </c>
      <c r="U1578">
        <f>YEAR(Table1[[#This Row],[Release Date]])</f>
        <v>2002</v>
      </c>
    </row>
    <row r="1579" spans="1:21" x14ac:dyDescent="0.25">
      <c r="A1579" t="s">
        <v>2047</v>
      </c>
      <c r="B1579">
        <v>1</v>
      </c>
      <c r="C1579" s="8">
        <v>37490</v>
      </c>
      <c r="D1579" t="s">
        <v>28</v>
      </c>
      <c r="E1579" t="s">
        <v>25</v>
      </c>
      <c r="F1579" t="s">
        <v>19</v>
      </c>
      <c r="G1579" t="s">
        <v>20</v>
      </c>
      <c r="H1579" t="s">
        <v>43</v>
      </c>
      <c r="I1579" t="s">
        <v>2048</v>
      </c>
      <c r="J1579" t="s">
        <v>1039</v>
      </c>
      <c r="K1579">
        <v>2000</v>
      </c>
      <c r="L1579">
        <v>5032</v>
      </c>
      <c r="M1579">
        <v>70</v>
      </c>
      <c r="N1579">
        <v>0</v>
      </c>
      <c r="O1579">
        <v>7</v>
      </c>
      <c r="P1579">
        <v>159</v>
      </c>
      <c r="Q1579">
        <v>97</v>
      </c>
      <c r="R1579">
        <v>86049418</v>
      </c>
      <c r="S1579">
        <v>17000000</v>
      </c>
      <c r="T1579">
        <f>Table1[[#This Row],[Gross Revenue]]-Table1[[#This Row],[Budget]]</f>
        <v>69049418</v>
      </c>
      <c r="U1579">
        <f>YEAR(Table1[[#This Row],[Release Date]])</f>
        <v>2002</v>
      </c>
    </row>
    <row r="1580" spans="1:21" x14ac:dyDescent="0.25">
      <c r="A1580" t="s">
        <v>2359</v>
      </c>
      <c r="B1580">
        <v>1</v>
      </c>
      <c r="C1580" s="8">
        <v>37651</v>
      </c>
      <c r="D1580" t="s">
        <v>28</v>
      </c>
      <c r="E1580" t="s">
        <v>25</v>
      </c>
      <c r="F1580" t="s">
        <v>19</v>
      </c>
      <c r="G1580" t="s">
        <v>20</v>
      </c>
      <c r="H1580" t="s">
        <v>43</v>
      </c>
      <c r="I1580" t="s">
        <v>2060</v>
      </c>
      <c r="J1580" t="s">
        <v>1039</v>
      </c>
      <c r="K1580">
        <v>970</v>
      </c>
      <c r="L1580">
        <v>2876</v>
      </c>
      <c r="M1580">
        <v>70</v>
      </c>
      <c r="N1580">
        <v>0</v>
      </c>
      <c r="O1580">
        <v>6.7</v>
      </c>
      <c r="P1580">
        <v>142</v>
      </c>
      <c r="Q1580">
        <v>95</v>
      </c>
      <c r="R1580">
        <v>48291624</v>
      </c>
      <c r="S1580">
        <v>58000000</v>
      </c>
      <c r="T1580">
        <f>Table1[[#This Row],[Gross Revenue]]-Table1[[#This Row],[Budget]]</f>
        <v>-9708376</v>
      </c>
      <c r="U1580">
        <f>YEAR(Table1[[#This Row],[Release Date]])</f>
        <v>2003</v>
      </c>
    </row>
    <row r="1581" spans="1:21" x14ac:dyDescent="0.25">
      <c r="A1581" t="s">
        <v>3441</v>
      </c>
      <c r="B1581">
        <v>1</v>
      </c>
      <c r="C1581" s="8">
        <v>38261</v>
      </c>
      <c r="D1581" t="s">
        <v>28</v>
      </c>
      <c r="E1581" t="s">
        <v>30</v>
      </c>
      <c r="F1581" t="s">
        <v>19</v>
      </c>
      <c r="G1581" t="s">
        <v>20</v>
      </c>
      <c r="H1581" t="s">
        <v>36</v>
      </c>
      <c r="I1581" t="s">
        <v>525</v>
      </c>
      <c r="J1581" t="s">
        <v>1039</v>
      </c>
      <c r="K1581">
        <v>770</v>
      </c>
      <c r="L1581">
        <v>1614</v>
      </c>
      <c r="M1581">
        <v>70</v>
      </c>
      <c r="N1581">
        <v>0</v>
      </c>
      <c r="O1581">
        <v>6.6</v>
      </c>
      <c r="P1581">
        <v>198</v>
      </c>
      <c r="Q1581">
        <v>107</v>
      </c>
      <c r="R1581">
        <v>71148699</v>
      </c>
      <c r="S1581">
        <v>90000000</v>
      </c>
      <c r="T1581">
        <f>Table1[[#This Row],[Gross Revenue]]-Table1[[#This Row],[Budget]]</f>
        <v>-18851301</v>
      </c>
      <c r="U1581">
        <f>YEAR(Table1[[#This Row],[Release Date]])</f>
        <v>2004</v>
      </c>
    </row>
    <row r="1582" spans="1:21" x14ac:dyDescent="0.25">
      <c r="A1582" t="s">
        <v>4235</v>
      </c>
      <c r="B1582">
        <v>1</v>
      </c>
      <c r="C1582" s="8">
        <v>38726</v>
      </c>
      <c r="D1582" t="s">
        <v>28</v>
      </c>
      <c r="E1582" t="s">
        <v>25</v>
      </c>
      <c r="F1582" t="s">
        <v>19</v>
      </c>
      <c r="G1582" t="s">
        <v>20</v>
      </c>
      <c r="H1582" t="s">
        <v>36</v>
      </c>
      <c r="I1582" t="s">
        <v>2894</v>
      </c>
      <c r="J1582" t="s">
        <v>1039</v>
      </c>
      <c r="K1582">
        <v>1000</v>
      </c>
      <c r="L1582">
        <v>2820</v>
      </c>
      <c r="M1582">
        <v>70</v>
      </c>
      <c r="N1582">
        <v>14000</v>
      </c>
      <c r="O1582">
        <v>6</v>
      </c>
      <c r="P1582">
        <v>189</v>
      </c>
      <c r="Q1582">
        <v>94</v>
      </c>
      <c r="R1582">
        <v>68218041</v>
      </c>
      <c r="S1582">
        <v>55000000</v>
      </c>
      <c r="T1582">
        <f>Table1[[#This Row],[Gross Revenue]]-Table1[[#This Row],[Budget]]</f>
        <v>13218041</v>
      </c>
      <c r="U1582">
        <f>YEAR(Table1[[#This Row],[Release Date]])</f>
        <v>2006</v>
      </c>
    </row>
    <row r="1583" spans="1:21" x14ac:dyDescent="0.25">
      <c r="A1583" t="s">
        <v>1465</v>
      </c>
      <c r="B1583">
        <v>1</v>
      </c>
      <c r="C1583" s="8">
        <v>37172</v>
      </c>
      <c r="D1583" t="s">
        <v>28</v>
      </c>
      <c r="E1583" t="s">
        <v>22</v>
      </c>
      <c r="F1583" t="s">
        <v>19</v>
      </c>
      <c r="G1583" t="s">
        <v>20</v>
      </c>
      <c r="H1583" t="s">
        <v>38</v>
      </c>
      <c r="I1583" t="s">
        <v>359</v>
      </c>
      <c r="J1583" t="s">
        <v>1466</v>
      </c>
      <c r="K1583">
        <v>979</v>
      </c>
      <c r="L1583">
        <v>3130</v>
      </c>
      <c r="M1583">
        <v>60</v>
      </c>
      <c r="N1583">
        <v>872</v>
      </c>
      <c r="O1583">
        <v>7</v>
      </c>
      <c r="P1583">
        <v>41</v>
      </c>
      <c r="Q1583">
        <v>99</v>
      </c>
      <c r="R1583">
        <v>562059</v>
      </c>
      <c r="S1583">
        <v>4000000</v>
      </c>
      <c r="T1583">
        <f>Table1[[#This Row],[Gross Revenue]]-Table1[[#This Row],[Budget]]</f>
        <v>-3437941</v>
      </c>
      <c r="U1583">
        <f>YEAR(Table1[[#This Row],[Release Date]])</f>
        <v>2001</v>
      </c>
    </row>
    <row r="1584" spans="1:21" x14ac:dyDescent="0.25">
      <c r="A1584" t="s">
        <v>1672</v>
      </c>
      <c r="B1584">
        <v>1</v>
      </c>
      <c r="C1584" s="8">
        <v>37292</v>
      </c>
      <c r="D1584" t="s">
        <v>28</v>
      </c>
      <c r="E1584" t="s">
        <v>25</v>
      </c>
      <c r="F1584" t="s">
        <v>19</v>
      </c>
      <c r="G1584" t="s">
        <v>20</v>
      </c>
      <c r="H1584" t="s">
        <v>38</v>
      </c>
      <c r="I1584" t="s">
        <v>1673</v>
      </c>
      <c r="J1584" t="s">
        <v>118</v>
      </c>
      <c r="K1584">
        <v>117</v>
      </c>
      <c r="L1584">
        <v>286</v>
      </c>
      <c r="M1584">
        <v>102</v>
      </c>
      <c r="N1584">
        <v>2000</v>
      </c>
      <c r="O1584">
        <v>2.4</v>
      </c>
      <c r="P1584">
        <v>131</v>
      </c>
      <c r="Q1584">
        <v>121</v>
      </c>
      <c r="R1584">
        <v>5660084</v>
      </c>
      <c r="S1584">
        <v>54000000</v>
      </c>
      <c r="T1584">
        <f>Table1[[#This Row],[Gross Revenue]]-Table1[[#This Row],[Budget]]</f>
        <v>-48339916</v>
      </c>
      <c r="U1584">
        <f>YEAR(Table1[[#This Row],[Release Date]])</f>
        <v>2002</v>
      </c>
    </row>
    <row r="1585" spans="1:21" x14ac:dyDescent="0.25">
      <c r="A1585" t="s">
        <v>910</v>
      </c>
      <c r="B1585">
        <v>1</v>
      </c>
      <c r="C1585" s="8">
        <v>36878</v>
      </c>
      <c r="D1585" t="s">
        <v>28</v>
      </c>
      <c r="E1585" t="s">
        <v>32</v>
      </c>
      <c r="F1585" t="s">
        <v>19</v>
      </c>
      <c r="G1585" t="s">
        <v>20</v>
      </c>
      <c r="H1585" t="s">
        <v>43</v>
      </c>
      <c r="I1585" t="s">
        <v>911</v>
      </c>
      <c r="J1585" t="s">
        <v>316</v>
      </c>
      <c r="K1585">
        <v>867</v>
      </c>
      <c r="L1585">
        <v>3424</v>
      </c>
      <c r="M1585">
        <v>258</v>
      </c>
      <c r="N1585">
        <v>0</v>
      </c>
      <c r="O1585">
        <v>5.9</v>
      </c>
      <c r="P1585">
        <v>134</v>
      </c>
      <c r="Q1585">
        <v>124</v>
      </c>
      <c r="R1585">
        <v>68473360</v>
      </c>
      <c r="S1585">
        <v>75000000</v>
      </c>
      <c r="T1585">
        <f>Table1[[#This Row],[Gross Revenue]]-Table1[[#This Row],[Budget]]</f>
        <v>-6526640</v>
      </c>
      <c r="U1585">
        <f>YEAR(Table1[[#This Row],[Release Date]])</f>
        <v>2000</v>
      </c>
    </row>
    <row r="1586" spans="1:21" x14ac:dyDescent="0.25">
      <c r="A1586" t="s">
        <v>1632</v>
      </c>
      <c r="B1586">
        <v>1</v>
      </c>
      <c r="C1586" s="8">
        <v>37267</v>
      </c>
      <c r="D1586" t="s">
        <v>28</v>
      </c>
      <c r="E1586" t="s">
        <v>30</v>
      </c>
      <c r="F1586" t="s">
        <v>19</v>
      </c>
      <c r="G1586" t="s">
        <v>20</v>
      </c>
      <c r="H1586" t="s">
        <v>38</v>
      </c>
      <c r="I1586" t="s">
        <v>317</v>
      </c>
      <c r="J1586" t="s">
        <v>316</v>
      </c>
      <c r="K1586">
        <v>11000</v>
      </c>
      <c r="L1586">
        <v>12947</v>
      </c>
      <c r="M1586">
        <v>258</v>
      </c>
      <c r="N1586">
        <v>0</v>
      </c>
      <c r="O1586">
        <v>6.5</v>
      </c>
      <c r="P1586">
        <v>54</v>
      </c>
      <c r="Q1586">
        <v>127</v>
      </c>
      <c r="R1586">
        <v>4426297</v>
      </c>
      <c r="S1586">
        <v>35000000</v>
      </c>
      <c r="T1586">
        <f>Table1[[#This Row],[Gross Revenue]]-Table1[[#This Row],[Budget]]</f>
        <v>-30573703</v>
      </c>
      <c r="U1586">
        <f>YEAR(Table1[[#This Row],[Release Date]])</f>
        <v>2002</v>
      </c>
    </row>
    <row r="1587" spans="1:21" x14ac:dyDescent="0.25">
      <c r="A1587" t="s">
        <v>2478</v>
      </c>
      <c r="B1587">
        <v>1</v>
      </c>
      <c r="C1587" s="8">
        <v>37720</v>
      </c>
      <c r="D1587" t="s">
        <v>28</v>
      </c>
      <c r="E1587" t="s">
        <v>32</v>
      </c>
      <c r="F1587" t="s">
        <v>230</v>
      </c>
      <c r="G1587" t="s">
        <v>20</v>
      </c>
      <c r="H1587" t="s">
        <v>36</v>
      </c>
      <c r="I1587" t="s">
        <v>2092</v>
      </c>
      <c r="J1587" t="s">
        <v>316</v>
      </c>
      <c r="K1587">
        <v>2000</v>
      </c>
      <c r="L1587">
        <v>2864</v>
      </c>
      <c r="M1587">
        <v>258</v>
      </c>
      <c r="N1587">
        <v>951</v>
      </c>
      <c r="O1587">
        <v>5.9</v>
      </c>
      <c r="P1587">
        <v>137</v>
      </c>
      <c r="Q1587">
        <v>129</v>
      </c>
      <c r="R1587">
        <v>45356386</v>
      </c>
      <c r="S1587">
        <v>75000000</v>
      </c>
      <c r="T1587">
        <f>Table1[[#This Row],[Gross Revenue]]-Table1[[#This Row],[Budget]]</f>
        <v>-29643614</v>
      </c>
      <c r="U1587">
        <f>YEAR(Table1[[#This Row],[Release Date]])</f>
        <v>2003</v>
      </c>
    </row>
    <row r="1588" spans="1:21" x14ac:dyDescent="0.25">
      <c r="A1588" t="s">
        <v>2613</v>
      </c>
      <c r="B1588">
        <v>1</v>
      </c>
      <c r="C1588" s="8">
        <v>37793</v>
      </c>
      <c r="D1588" t="s">
        <v>17</v>
      </c>
      <c r="E1588" t="s">
        <v>32</v>
      </c>
      <c r="F1588" t="s">
        <v>19</v>
      </c>
      <c r="G1588" t="s">
        <v>35</v>
      </c>
      <c r="H1588" t="s">
        <v>43</v>
      </c>
      <c r="I1588" t="s">
        <v>2614</v>
      </c>
      <c r="J1588" t="s">
        <v>316</v>
      </c>
      <c r="K1588">
        <v>6000</v>
      </c>
      <c r="L1588">
        <v>9125</v>
      </c>
      <c r="M1588">
        <v>258</v>
      </c>
      <c r="N1588">
        <v>0</v>
      </c>
      <c r="O1588">
        <v>8</v>
      </c>
      <c r="P1588">
        <v>400</v>
      </c>
      <c r="Q1588">
        <v>144</v>
      </c>
      <c r="R1588">
        <v>167007184</v>
      </c>
      <c r="S1588">
        <v>150000000</v>
      </c>
      <c r="T1588">
        <f>Table1[[#This Row],[Gross Revenue]]-Table1[[#This Row],[Budget]]</f>
        <v>17007184</v>
      </c>
      <c r="U1588">
        <f>YEAR(Table1[[#This Row],[Release Date]])</f>
        <v>2003</v>
      </c>
    </row>
    <row r="1589" spans="1:21" x14ac:dyDescent="0.25">
      <c r="A1589" t="s">
        <v>3868</v>
      </c>
      <c r="B1589">
        <v>1</v>
      </c>
      <c r="C1589" s="8">
        <v>38503</v>
      </c>
      <c r="D1589" t="s">
        <v>28</v>
      </c>
      <c r="E1589" t="s">
        <v>18</v>
      </c>
      <c r="F1589" t="s">
        <v>19</v>
      </c>
      <c r="G1589" t="s">
        <v>35</v>
      </c>
      <c r="H1589" t="s">
        <v>38</v>
      </c>
      <c r="I1589" t="s">
        <v>3586</v>
      </c>
      <c r="J1589" t="s">
        <v>316</v>
      </c>
      <c r="K1589">
        <v>2000</v>
      </c>
      <c r="L1589">
        <v>7053</v>
      </c>
      <c r="M1589">
        <v>258</v>
      </c>
      <c r="N1589">
        <v>0</v>
      </c>
      <c r="O1589">
        <v>6.6</v>
      </c>
      <c r="P1589">
        <v>258</v>
      </c>
      <c r="Q1589">
        <v>117</v>
      </c>
      <c r="R1589">
        <v>43290977</v>
      </c>
      <c r="S1589">
        <v>80000000</v>
      </c>
      <c r="T1589">
        <f>Table1[[#This Row],[Gross Revenue]]-Table1[[#This Row],[Budget]]</f>
        <v>-36709023</v>
      </c>
      <c r="U1589">
        <f>YEAR(Table1[[#This Row],[Release Date]])</f>
        <v>2005</v>
      </c>
    </row>
    <row r="1590" spans="1:21" x14ac:dyDescent="0.25">
      <c r="A1590" t="s">
        <v>4171</v>
      </c>
      <c r="B1590">
        <v>1</v>
      </c>
      <c r="C1590" s="8">
        <v>38686</v>
      </c>
      <c r="D1590" t="s">
        <v>28</v>
      </c>
      <c r="E1590" t="s">
        <v>32</v>
      </c>
      <c r="F1590" t="s">
        <v>19</v>
      </c>
      <c r="G1590" t="s">
        <v>20</v>
      </c>
      <c r="H1590" t="s">
        <v>43</v>
      </c>
      <c r="I1590" t="s">
        <v>560</v>
      </c>
      <c r="J1590" t="s">
        <v>316</v>
      </c>
      <c r="K1590">
        <v>16000</v>
      </c>
      <c r="L1590">
        <v>17657</v>
      </c>
      <c r="M1590">
        <v>258</v>
      </c>
      <c r="N1590">
        <v>24000</v>
      </c>
      <c r="O1590">
        <v>5.6</v>
      </c>
      <c r="P1590">
        <v>436</v>
      </c>
      <c r="Q1590">
        <v>123</v>
      </c>
      <c r="R1590">
        <v>116593191</v>
      </c>
      <c r="S1590">
        <v>200000000</v>
      </c>
      <c r="T1590">
        <f>Table1[[#This Row],[Gross Revenue]]-Table1[[#This Row],[Budget]]</f>
        <v>-83406809</v>
      </c>
      <c r="U1590">
        <f>YEAR(Table1[[#This Row],[Release Date]])</f>
        <v>2005</v>
      </c>
    </row>
    <row r="1591" spans="1:21" x14ac:dyDescent="0.25">
      <c r="A1591" t="s">
        <v>3482</v>
      </c>
      <c r="B1591">
        <v>1</v>
      </c>
      <c r="C1591" s="8">
        <v>38287</v>
      </c>
      <c r="D1591" t="s">
        <v>28</v>
      </c>
      <c r="E1591" t="s">
        <v>22</v>
      </c>
      <c r="F1591" t="s">
        <v>422</v>
      </c>
      <c r="G1591" t="s">
        <v>423</v>
      </c>
      <c r="H1591" t="s">
        <v>38</v>
      </c>
      <c r="I1591" t="s">
        <v>3483</v>
      </c>
      <c r="J1591" t="s">
        <v>3484</v>
      </c>
      <c r="K1591">
        <v>163</v>
      </c>
      <c r="L1591">
        <v>219</v>
      </c>
      <c r="M1591">
        <v>12</v>
      </c>
      <c r="N1591">
        <v>0</v>
      </c>
      <c r="O1591">
        <v>7.1</v>
      </c>
      <c r="P1591">
        <v>111</v>
      </c>
      <c r="Q1591">
        <v>103</v>
      </c>
      <c r="R1591">
        <v>542860</v>
      </c>
      <c r="S1591">
        <v>4000000</v>
      </c>
      <c r="T1591">
        <f>Table1[[#This Row],[Gross Revenue]]-Table1[[#This Row],[Budget]]</f>
        <v>-3457140</v>
      </c>
      <c r="U1591">
        <f>YEAR(Table1[[#This Row],[Release Date]])</f>
        <v>2004</v>
      </c>
    </row>
    <row r="1592" spans="1:21" x14ac:dyDescent="0.25">
      <c r="A1592" t="s">
        <v>3270</v>
      </c>
      <c r="B1592">
        <v>1</v>
      </c>
      <c r="C1592" s="8">
        <v>38161</v>
      </c>
      <c r="D1592" t="s">
        <v>28</v>
      </c>
      <c r="E1592" t="s">
        <v>25</v>
      </c>
      <c r="F1592" t="s">
        <v>19</v>
      </c>
      <c r="G1592" t="s">
        <v>35</v>
      </c>
      <c r="H1592" t="s">
        <v>38</v>
      </c>
      <c r="I1592" t="s">
        <v>3271</v>
      </c>
      <c r="J1592" t="s">
        <v>3272</v>
      </c>
      <c r="K1592">
        <v>65</v>
      </c>
      <c r="L1592">
        <v>173</v>
      </c>
      <c r="M1592">
        <v>454</v>
      </c>
      <c r="N1592">
        <v>32000</v>
      </c>
      <c r="O1592">
        <v>8</v>
      </c>
      <c r="P1592">
        <v>300</v>
      </c>
      <c r="Q1592">
        <v>107</v>
      </c>
      <c r="R1592">
        <v>7757130</v>
      </c>
      <c r="S1592">
        <v>15000000</v>
      </c>
      <c r="T1592">
        <f>Table1[[#This Row],[Gross Revenue]]-Table1[[#This Row],[Budget]]</f>
        <v>-7242870</v>
      </c>
      <c r="U1592">
        <f>YEAR(Table1[[#This Row],[Release Date]])</f>
        <v>2004</v>
      </c>
    </row>
    <row r="1593" spans="1:21" x14ac:dyDescent="0.25">
      <c r="A1593" t="s">
        <v>4543</v>
      </c>
      <c r="B1593">
        <v>1</v>
      </c>
      <c r="C1593" s="8">
        <v>38911</v>
      </c>
      <c r="D1593" t="s">
        <v>28</v>
      </c>
      <c r="E1593" t="s">
        <v>25</v>
      </c>
      <c r="F1593" t="s">
        <v>19</v>
      </c>
      <c r="G1593" t="s">
        <v>35</v>
      </c>
      <c r="H1593" t="s">
        <v>38</v>
      </c>
      <c r="I1593" t="s">
        <v>3538</v>
      </c>
      <c r="J1593" t="s">
        <v>3272</v>
      </c>
      <c r="K1593">
        <v>2000</v>
      </c>
      <c r="L1593">
        <v>4757</v>
      </c>
      <c r="M1593">
        <v>454</v>
      </c>
      <c r="N1593">
        <v>52000</v>
      </c>
      <c r="O1593">
        <v>7.2</v>
      </c>
      <c r="P1593">
        <v>401</v>
      </c>
      <c r="Q1593">
        <v>110</v>
      </c>
      <c r="R1593">
        <v>14989761</v>
      </c>
      <c r="S1593">
        <v>15000000</v>
      </c>
      <c r="T1593">
        <f>Table1[[#This Row],[Gross Revenue]]-Table1[[#This Row],[Budget]]</f>
        <v>-10239</v>
      </c>
      <c r="U1593">
        <f>YEAR(Table1[[#This Row],[Release Date]])</f>
        <v>2006</v>
      </c>
    </row>
    <row r="1594" spans="1:21" x14ac:dyDescent="0.25">
      <c r="A1594" t="s">
        <v>1388</v>
      </c>
      <c r="B1594">
        <v>1</v>
      </c>
      <c r="C1594" s="8">
        <v>37129</v>
      </c>
      <c r="D1594" t="s">
        <v>28</v>
      </c>
      <c r="E1594" t="s">
        <v>18</v>
      </c>
      <c r="F1594" t="s">
        <v>19</v>
      </c>
      <c r="G1594" t="s">
        <v>20</v>
      </c>
      <c r="H1594" t="s">
        <v>38</v>
      </c>
      <c r="I1594" t="s">
        <v>336</v>
      </c>
      <c r="J1594" t="s">
        <v>59</v>
      </c>
      <c r="K1594">
        <v>29000</v>
      </c>
      <c r="L1594">
        <v>47657</v>
      </c>
      <c r="M1594">
        <v>17000</v>
      </c>
      <c r="N1594">
        <v>0</v>
      </c>
      <c r="O1594">
        <v>7.5</v>
      </c>
      <c r="P1594">
        <v>233</v>
      </c>
      <c r="Q1594">
        <v>216</v>
      </c>
      <c r="R1594">
        <v>77679638</v>
      </c>
      <c r="S1594">
        <v>100000000</v>
      </c>
      <c r="T1594">
        <f>Table1[[#This Row],[Gross Revenue]]-Table1[[#This Row],[Budget]]</f>
        <v>-22320362</v>
      </c>
      <c r="U1594">
        <f>YEAR(Table1[[#This Row],[Release Date]])</f>
        <v>2001</v>
      </c>
    </row>
    <row r="1595" spans="1:21" x14ac:dyDescent="0.25">
      <c r="A1595" t="s">
        <v>2140</v>
      </c>
      <c r="B1595">
        <v>1</v>
      </c>
      <c r="C1595" s="8">
        <v>37537</v>
      </c>
      <c r="D1595" t="s">
        <v>17</v>
      </c>
      <c r="E1595" t="s">
        <v>31</v>
      </c>
      <c r="F1595" t="s">
        <v>19</v>
      </c>
      <c r="G1595" t="s">
        <v>20</v>
      </c>
      <c r="H1595" t="s">
        <v>43</v>
      </c>
      <c r="I1595" t="s">
        <v>336</v>
      </c>
      <c r="J1595" t="s">
        <v>59</v>
      </c>
      <c r="K1595">
        <v>29000</v>
      </c>
      <c r="L1595">
        <v>34582</v>
      </c>
      <c r="M1595">
        <v>17000</v>
      </c>
      <c r="N1595">
        <v>0</v>
      </c>
      <c r="O1595">
        <v>7.5</v>
      </c>
      <c r="P1595">
        <v>267</v>
      </c>
      <c r="Q1595">
        <v>170</v>
      </c>
      <c r="R1595">
        <v>102608827</v>
      </c>
      <c r="S1595">
        <v>110000000</v>
      </c>
      <c r="T1595">
        <f>Table1[[#This Row],[Gross Revenue]]-Table1[[#This Row],[Budget]]</f>
        <v>-7391173</v>
      </c>
      <c r="U1595">
        <f>YEAR(Table1[[#This Row],[Release Date]])</f>
        <v>2002</v>
      </c>
    </row>
    <row r="1596" spans="1:21" x14ac:dyDescent="0.25">
      <c r="A1596" t="s">
        <v>2834</v>
      </c>
      <c r="B1596">
        <v>1</v>
      </c>
      <c r="C1596" s="8">
        <v>37913</v>
      </c>
      <c r="D1596" t="s">
        <v>28</v>
      </c>
      <c r="E1596" t="s">
        <v>18</v>
      </c>
      <c r="F1596" t="s">
        <v>19</v>
      </c>
      <c r="G1596" t="s">
        <v>20</v>
      </c>
      <c r="H1596" t="s">
        <v>38</v>
      </c>
      <c r="I1596" t="s">
        <v>336</v>
      </c>
      <c r="J1596" t="s">
        <v>59</v>
      </c>
      <c r="K1596">
        <v>29000</v>
      </c>
      <c r="L1596">
        <v>45648</v>
      </c>
      <c r="M1596">
        <v>17000</v>
      </c>
      <c r="N1596">
        <v>29000</v>
      </c>
      <c r="O1596">
        <v>8.5</v>
      </c>
      <c r="P1596">
        <v>352</v>
      </c>
      <c r="Q1596">
        <v>151</v>
      </c>
      <c r="R1596">
        <v>132373442</v>
      </c>
      <c r="S1596">
        <v>90000000</v>
      </c>
      <c r="T1596">
        <f>Table1[[#This Row],[Gross Revenue]]-Table1[[#This Row],[Budget]]</f>
        <v>42373442</v>
      </c>
      <c r="U1596">
        <f>YEAR(Table1[[#This Row],[Release Date]])</f>
        <v>2003</v>
      </c>
    </row>
    <row r="1597" spans="1:21" x14ac:dyDescent="0.25">
      <c r="A1597" t="s">
        <v>3993</v>
      </c>
      <c r="B1597">
        <v>1</v>
      </c>
      <c r="C1597" s="8">
        <v>38579</v>
      </c>
      <c r="D1597" t="s">
        <v>28</v>
      </c>
      <c r="E1597" t="s">
        <v>81</v>
      </c>
      <c r="F1597" t="s">
        <v>19</v>
      </c>
      <c r="G1597" t="s">
        <v>20</v>
      </c>
      <c r="H1597" t="s">
        <v>38</v>
      </c>
      <c r="I1597" t="s">
        <v>336</v>
      </c>
      <c r="J1597" t="s">
        <v>59</v>
      </c>
      <c r="K1597">
        <v>29000</v>
      </c>
      <c r="L1597">
        <v>29585</v>
      </c>
      <c r="M1597">
        <v>17000</v>
      </c>
      <c r="N1597">
        <v>53000</v>
      </c>
      <c r="O1597">
        <v>8.1</v>
      </c>
      <c r="P1597">
        <v>490</v>
      </c>
      <c r="Q1597">
        <v>138</v>
      </c>
      <c r="R1597">
        <v>127968405</v>
      </c>
      <c r="S1597">
        <v>80000000</v>
      </c>
      <c r="T1597">
        <f>Table1[[#This Row],[Gross Revenue]]-Table1[[#This Row],[Budget]]</f>
        <v>47968405</v>
      </c>
      <c r="U1597">
        <f>YEAR(Table1[[#This Row],[Release Date]])</f>
        <v>2005</v>
      </c>
    </row>
    <row r="1598" spans="1:21" x14ac:dyDescent="0.25">
      <c r="A1598" t="s">
        <v>4186</v>
      </c>
      <c r="B1598">
        <v>1</v>
      </c>
      <c r="C1598" s="8">
        <v>38696</v>
      </c>
      <c r="D1598" t="s">
        <v>28</v>
      </c>
      <c r="E1598" t="s">
        <v>30</v>
      </c>
      <c r="F1598" t="s">
        <v>19</v>
      </c>
      <c r="G1598" t="s">
        <v>20</v>
      </c>
      <c r="H1598" t="s">
        <v>36</v>
      </c>
      <c r="I1598" t="s">
        <v>2599</v>
      </c>
      <c r="J1598" t="s">
        <v>59</v>
      </c>
      <c r="K1598">
        <v>17000</v>
      </c>
      <c r="L1598">
        <v>36017</v>
      </c>
      <c r="M1598">
        <v>17000</v>
      </c>
      <c r="N1598">
        <v>42000</v>
      </c>
      <c r="O1598">
        <v>7.5</v>
      </c>
      <c r="P1598">
        <v>682</v>
      </c>
      <c r="Q1598">
        <v>126</v>
      </c>
      <c r="R1598">
        <v>73820094</v>
      </c>
      <c r="S1598">
        <v>170000000</v>
      </c>
      <c r="T1598">
        <f>Table1[[#This Row],[Gross Revenue]]-Table1[[#This Row],[Budget]]</f>
        <v>-96179906</v>
      </c>
      <c r="U1598">
        <f>YEAR(Table1[[#This Row],[Release Date]])</f>
        <v>2005</v>
      </c>
    </row>
    <row r="1599" spans="1:21" x14ac:dyDescent="0.25">
      <c r="A1599" t="s">
        <v>4895</v>
      </c>
      <c r="B1599">
        <v>1</v>
      </c>
      <c r="C1599" s="8">
        <v>39126</v>
      </c>
      <c r="D1599" t="s">
        <v>28</v>
      </c>
      <c r="E1599" t="s">
        <v>31</v>
      </c>
      <c r="F1599" t="s">
        <v>19</v>
      </c>
      <c r="G1599" t="s">
        <v>20</v>
      </c>
      <c r="H1599" t="s">
        <v>38</v>
      </c>
      <c r="I1599" t="s">
        <v>336</v>
      </c>
      <c r="J1599" t="s">
        <v>59</v>
      </c>
      <c r="K1599">
        <v>29000</v>
      </c>
      <c r="L1599">
        <v>46057</v>
      </c>
      <c r="M1599">
        <v>17000</v>
      </c>
      <c r="N1599">
        <v>138000</v>
      </c>
      <c r="O1599">
        <v>8.1999999999999993</v>
      </c>
      <c r="P1599">
        <v>606</v>
      </c>
      <c r="Q1599">
        <v>240</v>
      </c>
      <c r="R1599">
        <v>116866727</v>
      </c>
      <c r="S1599">
        <v>100000000</v>
      </c>
      <c r="T1599">
        <f>Table1[[#This Row],[Gross Revenue]]-Table1[[#This Row],[Budget]]</f>
        <v>16866727</v>
      </c>
      <c r="U1599">
        <f>YEAR(Table1[[#This Row],[Release Date]])</f>
        <v>2007</v>
      </c>
    </row>
    <row r="1600" spans="1:21" x14ac:dyDescent="0.25">
      <c r="A1600" t="s">
        <v>3122</v>
      </c>
      <c r="B1600">
        <v>1</v>
      </c>
      <c r="C1600" s="8">
        <v>38077</v>
      </c>
      <c r="D1600" t="s">
        <v>28</v>
      </c>
      <c r="E1600" t="s">
        <v>37</v>
      </c>
      <c r="F1600" t="s">
        <v>19</v>
      </c>
      <c r="G1600" t="s">
        <v>20</v>
      </c>
      <c r="H1600" t="s">
        <v>38</v>
      </c>
      <c r="I1600" t="s">
        <v>3123</v>
      </c>
      <c r="J1600" t="s">
        <v>3124</v>
      </c>
      <c r="K1600">
        <v>919</v>
      </c>
      <c r="L1600">
        <v>2559</v>
      </c>
      <c r="M1600">
        <v>7</v>
      </c>
      <c r="N1600">
        <v>0</v>
      </c>
      <c r="O1600">
        <v>5.0999999999999996</v>
      </c>
      <c r="P1600">
        <v>161</v>
      </c>
      <c r="Q1600">
        <v>89</v>
      </c>
      <c r="R1600">
        <v>20801344</v>
      </c>
      <c r="S1600">
        <v>15000000</v>
      </c>
      <c r="T1600">
        <f>Table1[[#This Row],[Gross Revenue]]-Table1[[#This Row],[Budget]]</f>
        <v>5801344</v>
      </c>
      <c r="U1600">
        <f>YEAR(Table1[[#This Row],[Release Date]])</f>
        <v>2004</v>
      </c>
    </row>
    <row r="1601" spans="1:21" x14ac:dyDescent="0.25">
      <c r="A1601" t="s">
        <v>622</v>
      </c>
      <c r="B1601">
        <v>1</v>
      </c>
      <c r="C1601" s="8">
        <v>36735</v>
      </c>
      <c r="D1601" t="s">
        <v>28</v>
      </c>
      <c r="E1601" t="s">
        <v>18</v>
      </c>
      <c r="F1601" t="s">
        <v>19</v>
      </c>
      <c r="G1601" t="s">
        <v>20</v>
      </c>
      <c r="H1601" t="s">
        <v>38</v>
      </c>
      <c r="I1601" t="s">
        <v>282</v>
      </c>
      <c r="J1601" t="s">
        <v>623</v>
      </c>
      <c r="K1601">
        <v>23000</v>
      </c>
      <c r="L1601">
        <v>25462</v>
      </c>
      <c r="M1601">
        <v>126</v>
      </c>
      <c r="N1601">
        <v>18000</v>
      </c>
      <c r="O1601">
        <v>7.6</v>
      </c>
      <c r="P1601">
        <v>288</v>
      </c>
      <c r="Q1601">
        <v>102</v>
      </c>
      <c r="R1601">
        <v>15047419</v>
      </c>
      <c r="S1601">
        <v>7000000</v>
      </c>
      <c r="T1601">
        <f>Table1[[#This Row],[Gross Revenue]]-Table1[[#This Row],[Budget]]</f>
        <v>8047419</v>
      </c>
      <c r="U1601">
        <f>YEAR(Table1[[#This Row],[Release Date]])</f>
        <v>2000</v>
      </c>
    </row>
    <row r="1602" spans="1:21" x14ac:dyDescent="0.25">
      <c r="A1602" t="s">
        <v>861</v>
      </c>
      <c r="B1602">
        <v>1</v>
      </c>
      <c r="C1602" s="8">
        <v>36851</v>
      </c>
      <c r="D1602" t="s">
        <v>17</v>
      </c>
      <c r="E1602" t="s">
        <v>22</v>
      </c>
      <c r="F1602" t="s">
        <v>19</v>
      </c>
      <c r="G1602" t="s">
        <v>20</v>
      </c>
      <c r="H1602" t="s">
        <v>43</v>
      </c>
      <c r="I1602" t="s">
        <v>862</v>
      </c>
      <c r="J1602" t="s">
        <v>188</v>
      </c>
      <c r="K1602">
        <v>477</v>
      </c>
      <c r="L1602">
        <v>2312</v>
      </c>
      <c r="M1602">
        <v>52</v>
      </c>
      <c r="N1602">
        <v>157</v>
      </c>
      <c r="O1602">
        <v>4.5999999999999996</v>
      </c>
      <c r="P1602">
        <v>49</v>
      </c>
      <c r="Q1602">
        <v>105</v>
      </c>
      <c r="R1602">
        <v>5217498</v>
      </c>
      <c r="S1602">
        <v>15000000</v>
      </c>
      <c r="T1602">
        <f>Table1[[#This Row],[Gross Revenue]]-Table1[[#This Row],[Budget]]</f>
        <v>-9782502</v>
      </c>
      <c r="U1602">
        <f>YEAR(Table1[[#This Row],[Release Date]])</f>
        <v>2000</v>
      </c>
    </row>
    <row r="1603" spans="1:21" x14ac:dyDescent="0.25">
      <c r="A1603" t="s">
        <v>2143</v>
      </c>
      <c r="B1603">
        <v>1</v>
      </c>
      <c r="C1603" s="8">
        <v>37540</v>
      </c>
      <c r="D1603" t="s">
        <v>28</v>
      </c>
      <c r="E1603" t="s">
        <v>22</v>
      </c>
      <c r="F1603" t="s">
        <v>19</v>
      </c>
      <c r="G1603" t="s">
        <v>35</v>
      </c>
      <c r="H1603" t="s">
        <v>36</v>
      </c>
      <c r="I1603" t="s">
        <v>58</v>
      </c>
      <c r="J1603" t="s">
        <v>2144</v>
      </c>
      <c r="K1603">
        <v>22000</v>
      </c>
      <c r="L1603">
        <v>23769</v>
      </c>
      <c r="M1603">
        <v>6</v>
      </c>
      <c r="N1603">
        <v>181</v>
      </c>
      <c r="O1603">
        <v>5.0999999999999996</v>
      </c>
      <c r="P1603">
        <v>16</v>
      </c>
      <c r="Q1603">
        <v>120</v>
      </c>
      <c r="R1603">
        <v>42880</v>
      </c>
      <c r="S1603">
        <v>24000000</v>
      </c>
      <c r="T1603">
        <f>Table1[[#This Row],[Gross Revenue]]-Table1[[#This Row],[Budget]]</f>
        <v>-23957120</v>
      </c>
      <c r="U1603">
        <f>YEAR(Table1[[#This Row],[Release Date]])</f>
        <v>2002</v>
      </c>
    </row>
    <row r="1604" spans="1:21" x14ac:dyDescent="0.25">
      <c r="A1604" t="s">
        <v>3356</v>
      </c>
      <c r="B1604">
        <v>1</v>
      </c>
      <c r="C1604" s="8">
        <v>38213</v>
      </c>
      <c r="D1604" t="s">
        <v>28</v>
      </c>
      <c r="E1604" t="s">
        <v>37</v>
      </c>
      <c r="F1604" t="s">
        <v>19</v>
      </c>
      <c r="G1604" t="s">
        <v>20</v>
      </c>
      <c r="H1604" t="s">
        <v>43</v>
      </c>
      <c r="I1604" t="s">
        <v>3357</v>
      </c>
      <c r="J1604" t="s">
        <v>3358</v>
      </c>
      <c r="K1604">
        <v>449</v>
      </c>
      <c r="L1604">
        <v>1534</v>
      </c>
      <c r="M1604">
        <v>5</v>
      </c>
      <c r="N1604">
        <v>0</v>
      </c>
      <c r="O1604">
        <v>5.2</v>
      </c>
      <c r="P1604">
        <v>135</v>
      </c>
      <c r="Q1604">
        <v>90</v>
      </c>
      <c r="R1604">
        <v>25926543</v>
      </c>
      <c r="S1604">
        <v>8000000</v>
      </c>
      <c r="T1604">
        <f>Table1[[#This Row],[Gross Revenue]]-Table1[[#This Row],[Budget]]</f>
        <v>17926543</v>
      </c>
      <c r="U1604">
        <f>YEAR(Table1[[#This Row],[Release Date]])</f>
        <v>2004</v>
      </c>
    </row>
    <row r="1605" spans="1:21" x14ac:dyDescent="0.25">
      <c r="A1605" t="s">
        <v>1684</v>
      </c>
      <c r="B1605">
        <v>1</v>
      </c>
      <c r="C1605" s="8">
        <v>37297</v>
      </c>
      <c r="D1605" t="s">
        <v>28</v>
      </c>
      <c r="E1605" t="s">
        <v>37</v>
      </c>
      <c r="F1605" t="s">
        <v>19</v>
      </c>
      <c r="G1605" t="s">
        <v>20</v>
      </c>
      <c r="H1605" t="s">
        <v>38</v>
      </c>
      <c r="I1605" t="s">
        <v>319</v>
      </c>
      <c r="J1605" t="s">
        <v>946</v>
      </c>
      <c r="K1605">
        <v>21000</v>
      </c>
      <c r="L1605">
        <v>22318</v>
      </c>
      <c r="M1605">
        <v>326</v>
      </c>
      <c r="N1605">
        <v>0</v>
      </c>
      <c r="O1605">
        <v>5.8</v>
      </c>
      <c r="P1605">
        <v>207</v>
      </c>
      <c r="Q1605">
        <v>98</v>
      </c>
      <c r="R1605">
        <v>59588068</v>
      </c>
      <c r="S1605">
        <v>40000000</v>
      </c>
      <c r="T1605">
        <f>Table1[[#This Row],[Gross Revenue]]-Table1[[#This Row],[Budget]]</f>
        <v>19588068</v>
      </c>
      <c r="U1605">
        <f>YEAR(Table1[[#This Row],[Release Date]])</f>
        <v>2002</v>
      </c>
    </row>
    <row r="1606" spans="1:21" x14ac:dyDescent="0.25">
      <c r="A1606" t="s">
        <v>3187</v>
      </c>
      <c r="B1606">
        <v>1</v>
      </c>
      <c r="C1606" s="8">
        <v>38115</v>
      </c>
      <c r="D1606" t="s">
        <v>28</v>
      </c>
      <c r="E1606" t="s">
        <v>32</v>
      </c>
      <c r="F1606" t="s">
        <v>19</v>
      </c>
      <c r="G1606" t="s">
        <v>48</v>
      </c>
      <c r="H1606" t="s">
        <v>43</v>
      </c>
      <c r="I1606" t="s">
        <v>597</v>
      </c>
      <c r="J1606" t="s">
        <v>946</v>
      </c>
      <c r="K1606">
        <v>14000</v>
      </c>
      <c r="L1606">
        <v>15990</v>
      </c>
      <c r="M1606">
        <v>326</v>
      </c>
      <c r="N1606">
        <v>0</v>
      </c>
      <c r="O1606">
        <v>5.6</v>
      </c>
      <c r="P1606">
        <v>164</v>
      </c>
      <c r="Q1606">
        <v>101</v>
      </c>
      <c r="R1606">
        <v>22531698</v>
      </c>
      <c r="S1606">
        <v>70000000</v>
      </c>
      <c r="T1606">
        <f>Table1[[#This Row],[Gross Revenue]]-Table1[[#This Row],[Budget]]</f>
        <v>-47468302</v>
      </c>
      <c r="U1606">
        <f>YEAR(Table1[[#This Row],[Release Date]])</f>
        <v>2004</v>
      </c>
    </row>
    <row r="1607" spans="1:21" x14ac:dyDescent="0.25">
      <c r="A1607" t="s">
        <v>4969</v>
      </c>
      <c r="B1607">
        <v>1</v>
      </c>
      <c r="C1607" s="8">
        <v>39173</v>
      </c>
      <c r="D1607" t="s">
        <v>28</v>
      </c>
      <c r="E1607" t="s">
        <v>37</v>
      </c>
      <c r="F1607" t="s">
        <v>19</v>
      </c>
      <c r="G1607" t="s">
        <v>20</v>
      </c>
      <c r="H1607" t="s">
        <v>38</v>
      </c>
      <c r="I1607" t="s">
        <v>4874</v>
      </c>
      <c r="J1607" t="s">
        <v>4970</v>
      </c>
      <c r="K1607">
        <v>971</v>
      </c>
      <c r="L1607">
        <v>2517</v>
      </c>
      <c r="M1607">
        <v>14</v>
      </c>
      <c r="N1607">
        <v>0</v>
      </c>
      <c r="O1607">
        <v>4</v>
      </c>
      <c r="P1607">
        <v>137</v>
      </c>
      <c r="Q1607">
        <v>89</v>
      </c>
      <c r="R1607">
        <v>15818967</v>
      </c>
      <c r="S1607">
        <v>7000000</v>
      </c>
      <c r="T1607">
        <f>Table1[[#This Row],[Gross Revenue]]-Table1[[#This Row],[Budget]]</f>
        <v>8818967</v>
      </c>
      <c r="U1607">
        <f>YEAR(Table1[[#This Row],[Release Date]])</f>
        <v>2007</v>
      </c>
    </row>
    <row r="1608" spans="1:21" x14ac:dyDescent="0.25">
      <c r="A1608" t="s">
        <v>1338</v>
      </c>
      <c r="B1608">
        <v>1</v>
      </c>
      <c r="C1608" s="8">
        <v>37102</v>
      </c>
      <c r="D1608" t="s">
        <v>28</v>
      </c>
      <c r="E1608" t="s">
        <v>18</v>
      </c>
      <c r="F1608" t="s">
        <v>19</v>
      </c>
      <c r="G1608" t="s">
        <v>20</v>
      </c>
      <c r="H1608" t="s">
        <v>38</v>
      </c>
      <c r="I1608" t="s">
        <v>1339</v>
      </c>
      <c r="J1608" t="s">
        <v>1340</v>
      </c>
      <c r="K1608">
        <v>109</v>
      </c>
      <c r="L1608">
        <v>245</v>
      </c>
      <c r="M1608">
        <v>0</v>
      </c>
      <c r="N1608">
        <v>204</v>
      </c>
      <c r="O1608">
        <v>6</v>
      </c>
      <c r="P1608">
        <v>38</v>
      </c>
      <c r="Q1608">
        <v>116</v>
      </c>
      <c r="R1608">
        <v>325491</v>
      </c>
      <c r="S1608">
        <v>17500000</v>
      </c>
      <c r="T1608">
        <f>Table1[[#This Row],[Gross Revenue]]-Table1[[#This Row],[Budget]]</f>
        <v>-17174509</v>
      </c>
      <c r="U1608">
        <f>YEAR(Table1[[#This Row],[Release Date]])</f>
        <v>2001</v>
      </c>
    </row>
    <row r="1609" spans="1:21" x14ac:dyDescent="0.25">
      <c r="A1609" t="s">
        <v>2925</v>
      </c>
      <c r="B1609">
        <v>1</v>
      </c>
      <c r="C1609" s="8">
        <v>37966</v>
      </c>
      <c r="D1609" t="s">
        <v>28</v>
      </c>
      <c r="E1609" t="s">
        <v>32</v>
      </c>
      <c r="F1609" t="s">
        <v>19</v>
      </c>
      <c r="G1609" t="s">
        <v>20</v>
      </c>
      <c r="H1609" t="s">
        <v>38</v>
      </c>
      <c r="I1609" t="s">
        <v>2048</v>
      </c>
      <c r="J1609" t="s">
        <v>2926</v>
      </c>
      <c r="K1609">
        <v>2000</v>
      </c>
      <c r="L1609">
        <v>3071</v>
      </c>
      <c r="M1609">
        <v>8</v>
      </c>
      <c r="N1609">
        <v>307</v>
      </c>
      <c r="O1609">
        <v>6.9</v>
      </c>
      <c r="P1609">
        <v>82</v>
      </c>
      <c r="Q1609">
        <v>86</v>
      </c>
      <c r="R1609">
        <v>5518918</v>
      </c>
      <c r="S1609">
        <v>750000</v>
      </c>
      <c r="T1609">
        <f>Table1[[#This Row],[Gross Revenue]]-Table1[[#This Row],[Budget]]</f>
        <v>4768918</v>
      </c>
      <c r="U1609">
        <f>YEAR(Table1[[#This Row],[Release Date]])</f>
        <v>2003</v>
      </c>
    </row>
    <row r="1610" spans="1:21" x14ac:dyDescent="0.25">
      <c r="A1610" t="s">
        <v>4415</v>
      </c>
      <c r="B1610">
        <v>1</v>
      </c>
      <c r="C1610" s="8">
        <v>38836</v>
      </c>
      <c r="D1610" t="s">
        <v>28</v>
      </c>
      <c r="E1610" t="s">
        <v>25</v>
      </c>
      <c r="F1610" t="s">
        <v>230</v>
      </c>
      <c r="G1610" t="s">
        <v>20</v>
      </c>
      <c r="H1610" t="s">
        <v>38</v>
      </c>
      <c r="I1610" t="s">
        <v>416</v>
      </c>
      <c r="J1610" t="s">
        <v>4416</v>
      </c>
      <c r="K1610">
        <v>8000</v>
      </c>
      <c r="L1610">
        <v>10123</v>
      </c>
      <c r="M1610">
        <v>4</v>
      </c>
      <c r="N1610">
        <v>9000</v>
      </c>
      <c r="O1610">
        <v>5.5</v>
      </c>
      <c r="P1610">
        <v>133</v>
      </c>
      <c r="Q1610">
        <v>84</v>
      </c>
      <c r="R1610">
        <v>5895238</v>
      </c>
      <c r="S1610">
        <v>6000000</v>
      </c>
      <c r="T1610">
        <f>Table1[[#This Row],[Gross Revenue]]-Table1[[#This Row],[Budget]]</f>
        <v>-104762</v>
      </c>
      <c r="U1610">
        <f>YEAR(Table1[[#This Row],[Release Date]])</f>
        <v>2006</v>
      </c>
    </row>
    <row r="1611" spans="1:21" x14ac:dyDescent="0.25">
      <c r="A1611" t="s">
        <v>3210</v>
      </c>
      <c r="B1611">
        <v>1</v>
      </c>
      <c r="C1611" s="8">
        <v>38130</v>
      </c>
      <c r="D1611" t="s">
        <v>28</v>
      </c>
      <c r="E1611" t="s">
        <v>32</v>
      </c>
      <c r="F1611" t="s">
        <v>19</v>
      </c>
      <c r="G1611" t="s">
        <v>20</v>
      </c>
      <c r="H1611" t="s">
        <v>43</v>
      </c>
      <c r="I1611" t="s">
        <v>2508</v>
      </c>
      <c r="J1611" t="s">
        <v>3211</v>
      </c>
      <c r="K1611">
        <v>2000</v>
      </c>
      <c r="L1611">
        <v>3958</v>
      </c>
      <c r="M1611">
        <v>198</v>
      </c>
      <c r="N1611">
        <v>0</v>
      </c>
      <c r="O1611">
        <v>7</v>
      </c>
      <c r="P1611">
        <v>459</v>
      </c>
      <c r="Q1611">
        <v>85</v>
      </c>
      <c r="R1611">
        <v>80034302</v>
      </c>
      <c r="S1611">
        <v>25000000</v>
      </c>
      <c r="T1611">
        <f>Table1[[#This Row],[Gross Revenue]]-Table1[[#This Row],[Budget]]</f>
        <v>55034302</v>
      </c>
      <c r="U1611">
        <f>YEAR(Table1[[#This Row],[Release Date]])</f>
        <v>2004</v>
      </c>
    </row>
    <row r="1612" spans="1:21" x14ac:dyDescent="0.25">
      <c r="A1612" t="s">
        <v>3923</v>
      </c>
      <c r="B1612">
        <v>1</v>
      </c>
      <c r="C1612" s="8">
        <v>38537</v>
      </c>
      <c r="D1612" t="s">
        <v>28</v>
      </c>
      <c r="E1612" t="s">
        <v>22</v>
      </c>
      <c r="F1612" t="s">
        <v>19</v>
      </c>
      <c r="G1612" t="s">
        <v>35</v>
      </c>
      <c r="H1612" t="s">
        <v>38</v>
      </c>
      <c r="I1612" t="s">
        <v>2599</v>
      </c>
      <c r="J1612" t="s">
        <v>3211</v>
      </c>
      <c r="K1612">
        <v>17000</v>
      </c>
      <c r="L1612">
        <v>20258</v>
      </c>
      <c r="M1612">
        <v>198</v>
      </c>
      <c r="N1612">
        <v>25000</v>
      </c>
      <c r="O1612">
        <v>7.2</v>
      </c>
      <c r="P1612">
        <v>390</v>
      </c>
      <c r="Q1612">
        <v>116</v>
      </c>
      <c r="R1612">
        <v>12134420</v>
      </c>
      <c r="S1612">
        <v>20000000</v>
      </c>
      <c r="T1612">
        <f>Table1[[#This Row],[Gross Revenue]]-Table1[[#This Row],[Budget]]</f>
        <v>-7865580</v>
      </c>
      <c r="U1612">
        <f>YEAR(Table1[[#This Row],[Release Date]])</f>
        <v>2005</v>
      </c>
    </row>
    <row r="1613" spans="1:21" x14ac:dyDescent="0.25">
      <c r="A1613" t="s">
        <v>4965</v>
      </c>
      <c r="B1613">
        <v>1</v>
      </c>
      <c r="C1613" s="8">
        <v>39170</v>
      </c>
      <c r="D1613" t="s">
        <v>28</v>
      </c>
      <c r="E1613" t="s">
        <v>32</v>
      </c>
      <c r="F1613" t="s">
        <v>19</v>
      </c>
      <c r="G1613" t="s">
        <v>20</v>
      </c>
      <c r="H1613" t="s">
        <v>43</v>
      </c>
      <c r="I1613" t="s">
        <v>258</v>
      </c>
      <c r="J1613" t="s">
        <v>3211</v>
      </c>
      <c r="K1613">
        <v>10000</v>
      </c>
      <c r="L1613">
        <v>14363</v>
      </c>
      <c r="M1613">
        <v>198</v>
      </c>
      <c r="N1613">
        <v>45000</v>
      </c>
      <c r="O1613">
        <v>7.6</v>
      </c>
      <c r="P1613">
        <v>521</v>
      </c>
      <c r="Q1613">
        <v>130</v>
      </c>
      <c r="R1613">
        <v>208543795</v>
      </c>
      <c r="S1613">
        <v>170000000</v>
      </c>
      <c r="T1613">
        <f>Table1[[#This Row],[Gross Revenue]]-Table1[[#This Row],[Budget]]</f>
        <v>38543795</v>
      </c>
      <c r="U1613">
        <f>YEAR(Table1[[#This Row],[Release Date]])</f>
        <v>2007</v>
      </c>
    </row>
    <row r="1614" spans="1:21" x14ac:dyDescent="0.25">
      <c r="A1614" t="s">
        <v>919</v>
      </c>
      <c r="B1614">
        <v>1</v>
      </c>
      <c r="C1614" s="8">
        <v>36883</v>
      </c>
      <c r="D1614" t="s">
        <v>28</v>
      </c>
      <c r="E1614" t="s">
        <v>25</v>
      </c>
      <c r="F1614" t="s">
        <v>19</v>
      </c>
      <c r="G1614" t="s">
        <v>20</v>
      </c>
      <c r="H1614" t="s">
        <v>43</v>
      </c>
      <c r="I1614" t="s">
        <v>376</v>
      </c>
      <c r="J1614" t="s">
        <v>920</v>
      </c>
      <c r="K1614">
        <v>20000</v>
      </c>
      <c r="L1614">
        <v>22383</v>
      </c>
      <c r="M1614">
        <v>18</v>
      </c>
      <c r="N1614">
        <v>0</v>
      </c>
      <c r="O1614">
        <v>6.8</v>
      </c>
      <c r="P1614">
        <v>78</v>
      </c>
      <c r="Q1614">
        <v>120</v>
      </c>
      <c r="R1614">
        <v>33771174</v>
      </c>
      <c r="S1614">
        <v>15000000</v>
      </c>
      <c r="T1614">
        <f>Table1[[#This Row],[Gross Revenue]]-Table1[[#This Row],[Budget]]</f>
        <v>18771174</v>
      </c>
      <c r="U1614">
        <f>YEAR(Table1[[#This Row],[Release Date]])</f>
        <v>2000</v>
      </c>
    </row>
    <row r="1615" spans="1:21" x14ac:dyDescent="0.25">
      <c r="A1615" t="s">
        <v>4609</v>
      </c>
      <c r="B1615">
        <v>1</v>
      </c>
      <c r="C1615" s="8">
        <v>38951</v>
      </c>
      <c r="D1615" t="s">
        <v>28</v>
      </c>
      <c r="E1615" t="s">
        <v>30</v>
      </c>
      <c r="F1615" t="s">
        <v>19</v>
      </c>
      <c r="G1615" t="s">
        <v>20</v>
      </c>
      <c r="H1615" t="s">
        <v>27</v>
      </c>
      <c r="I1615" t="s">
        <v>359</v>
      </c>
      <c r="J1615" t="s">
        <v>4610</v>
      </c>
      <c r="K1615">
        <v>979</v>
      </c>
      <c r="L1615">
        <v>1978</v>
      </c>
      <c r="M1615">
        <v>12</v>
      </c>
      <c r="N1615">
        <v>831</v>
      </c>
      <c r="O1615">
        <v>6.7</v>
      </c>
      <c r="P1615">
        <v>28</v>
      </c>
      <c r="Q1615">
        <v>88</v>
      </c>
      <c r="R1615">
        <v>1064277</v>
      </c>
      <c r="S1615">
        <v>20000000</v>
      </c>
      <c r="T1615">
        <f>Table1[[#This Row],[Gross Revenue]]-Table1[[#This Row],[Budget]]</f>
        <v>-18935723</v>
      </c>
      <c r="U1615">
        <f>YEAR(Table1[[#This Row],[Release Date]])</f>
        <v>2006</v>
      </c>
    </row>
    <row r="1616" spans="1:21" x14ac:dyDescent="0.25">
      <c r="A1616" t="s">
        <v>2630</v>
      </c>
      <c r="B1616">
        <v>1</v>
      </c>
      <c r="C1616" s="8">
        <v>37802</v>
      </c>
      <c r="D1616" t="s">
        <v>28</v>
      </c>
      <c r="E1616" t="s">
        <v>30</v>
      </c>
      <c r="F1616" t="s">
        <v>19</v>
      </c>
      <c r="G1616" t="s">
        <v>20</v>
      </c>
      <c r="H1616" t="s">
        <v>27</v>
      </c>
      <c r="I1616" t="s">
        <v>416</v>
      </c>
      <c r="J1616" t="s">
        <v>2631</v>
      </c>
      <c r="K1616">
        <v>8000</v>
      </c>
      <c r="L1616">
        <v>11124</v>
      </c>
      <c r="M1616">
        <v>5</v>
      </c>
      <c r="N1616">
        <v>624</v>
      </c>
      <c r="O1616">
        <v>6.6</v>
      </c>
      <c r="P1616">
        <v>87</v>
      </c>
      <c r="Q1616">
        <v>78</v>
      </c>
      <c r="R1616">
        <v>58336565</v>
      </c>
      <c r="S1616">
        <v>50000000</v>
      </c>
      <c r="T1616">
        <f>Table1[[#This Row],[Gross Revenue]]-Table1[[#This Row],[Budget]]</f>
        <v>8336565</v>
      </c>
      <c r="U1616">
        <f>YEAR(Table1[[#This Row],[Release Date]])</f>
        <v>2003</v>
      </c>
    </row>
    <row r="1617" spans="1:21" x14ac:dyDescent="0.25">
      <c r="A1617" t="s">
        <v>2036</v>
      </c>
      <c r="B1617">
        <v>1</v>
      </c>
      <c r="C1617" s="8">
        <v>37485</v>
      </c>
      <c r="D1617" t="s">
        <v>28</v>
      </c>
      <c r="E1617" t="s">
        <v>18</v>
      </c>
      <c r="F1617" t="s">
        <v>19</v>
      </c>
      <c r="G1617" t="s">
        <v>35</v>
      </c>
      <c r="H1617" t="s">
        <v>38</v>
      </c>
      <c r="I1617" t="s">
        <v>1509</v>
      </c>
      <c r="J1617" t="s">
        <v>2037</v>
      </c>
      <c r="K1617">
        <v>27000</v>
      </c>
      <c r="L1617">
        <v>29277</v>
      </c>
      <c r="M1617">
        <v>905</v>
      </c>
      <c r="N1617">
        <v>0</v>
      </c>
      <c r="O1617">
        <v>7.4</v>
      </c>
      <c r="P1617">
        <v>149</v>
      </c>
      <c r="Q1617">
        <v>105</v>
      </c>
      <c r="R1617">
        <v>2338695</v>
      </c>
      <c r="S1617">
        <v>4000000</v>
      </c>
      <c r="T1617">
        <f>Table1[[#This Row],[Gross Revenue]]-Table1[[#This Row],[Budget]]</f>
        <v>-1661305</v>
      </c>
      <c r="U1617">
        <f>YEAR(Table1[[#This Row],[Release Date]])</f>
        <v>2002</v>
      </c>
    </row>
    <row r="1618" spans="1:21" x14ac:dyDescent="0.25">
      <c r="A1618" t="s">
        <v>3091</v>
      </c>
      <c r="B1618">
        <v>1</v>
      </c>
      <c r="C1618" s="8">
        <v>38060</v>
      </c>
      <c r="D1618" t="s">
        <v>28</v>
      </c>
      <c r="E1618" t="s">
        <v>30</v>
      </c>
      <c r="F1618" t="s">
        <v>19</v>
      </c>
      <c r="G1618" t="s">
        <v>35</v>
      </c>
      <c r="H1618" t="s">
        <v>43</v>
      </c>
      <c r="I1618" t="s">
        <v>1532</v>
      </c>
      <c r="J1618" t="s">
        <v>2037</v>
      </c>
      <c r="K1618">
        <v>15000</v>
      </c>
      <c r="L1618">
        <v>16034</v>
      </c>
      <c r="M1618">
        <v>905</v>
      </c>
      <c r="N1618">
        <v>15000</v>
      </c>
      <c r="O1618">
        <v>7.7</v>
      </c>
      <c r="P1618">
        <v>228</v>
      </c>
      <c r="Q1618">
        <v>127</v>
      </c>
      <c r="R1618">
        <v>38345403</v>
      </c>
      <c r="S1618">
        <v>70000000</v>
      </c>
      <c r="T1618">
        <f>Table1[[#This Row],[Gross Revenue]]-Table1[[#This Row],[Budget]]</f>
        <v>-31654597</v>
      </c>
      <c r="U1618">
        <f>YEAR(Table1[[#This Row],[Release Date]])</f>
        <v>2004</v>
      </c>
    </row>
    <row r="1619" spans="1:21" x14ac:dyDescent="0.25">
      <c r="A1619" t="s">
        <v>3912</v>
      </c>
      <c r="B1619">
        <v>1</v>
      </c>
      <c r="C1619" s="8">
        <v>38530</v>
      </c>
      <c r="D1619" t="s">
        <v>28</v>
      </c>
      <c r="E1619" t="s">
        <v>32</v>
      </c>
      <c r="F1619" t="s">
        <v>19</v>
      </c>
      <c r="G1619" t="s">
        <v>35</v>
      </c>
      <c r="H1619" t="s">
        <v>38</v>
      </c>
      <c r="I1619" t="s">
        <v>3913</v>
      </c>
      <c r="J1619" t="s">
        <v>2037</v>
      </c>
      <c r="K1619">
        <v>553</v>
      </c>
      <c r="L1619">
        <v>2357</v>
      </c>
      <c r="M1619">
        <v>905</v>
      </c>
      <c r="N1619">
        <v>36000</v>
      </c>
      <c r="O1619">
        <v>7.7</v>
      </c>
      <c r="P1619">
        <v>447</v>
      </c>
      <c r="Q1619">
        <v>117</v>
      </c>
      <c r="R1619">
        <v>48043505</v>
      </c>
      <c r="S1619">
        <v>30000000</v>
      </c>
      <c r="T1619">
        <f>Table1[[#This Row],[Gross Revenue]]-Table1[[#This Row],[Budget]]</f>
        <v>18043505</v>
      </c>
      <c r="U1619">
        <f>YEAR(Table1[[#This Row],[Release Date]])</f>
        <v>2005</v>
      </c>
    </row>
    <row r="1620" spans="1:21" x14ac:dyDescent="0.25">
      <c r="A1620" t="s">
        <v>4374</v>
      </c>
      <c r="B1620">
        <v>1</v>
      </c>
      <c r="C1620" s="8">
        <v>38812</v>
      </c>
      <c r="D1620" t="s">
        <v>28</v>
      </c>
      <c r="E1620" t="s">
        <v>32</v>
      </c>
      <c r="F1620" t="s">
        <v>19</v>
      </c>
      <c r="G1620" t="s">
        <v>20</v>
      </c>
      <c r="H1620" t="s">
        <v>43</v>
      </c>
      <c r="I1620" t="s">
        <v>4090</v>
      </c>
      <c r="J1620" t="s">
        <v>2037</v>
      </c>
      <c r="K1620">
        <v>34000</v>
      </c>
      <c r="L1620">
        <v>50983</v>
      </c>
      <c r="M1620">
        <v>905</v>
      </c>
      <c r="N1620">
        <v>54000</v>
      </c>
      <c r="O1620">
        <v>7.8</v>
      </c>
      <c r="P1620">
        <v>500</v>
      </c>
      <c r="Q1620">
        <v>132</v>
      </c>
      <c r="R1620">
        <v>146405371</v>
      </c>
      <c r="S1620">
        <v>160000000</v>
      </c>
      <c r="T1620">
        <f>Table1[[#This Row],[Gross Revenue]]-Table1[[#This Row],[Budget]]</f>
        <v>-13594629</v>
      </c>
      <c r="U1620">
        <f>YEAR(Table1[[#This Row],[Release Date]])</f>
        <v>2006</v>
      </c>
    </row>
    <row r="1621" spans="1:21" x14ac:dyDescent="0.25">
      <c r="A1621" t="s">
        <v>2105</v>
      </c>
      <c r="B1621">
        <v>1</v>
      </c>
      <c r="C1621" s="8">
        <v>37519</v>
      </c>
      <c r="D1621" t="s">
        <v>28</v>
      </c>
      <c r="E1621" t="s">
        <v>50</v>
      </c>
      <c r="F1621" t="s">
        <v>19</v>
      </c>
      <c r="G1621" t="s">
        <v>20</v>
      </c>
      <c r="H1621" t="s">
        <v>26</v>
      </c>
      <c r="I1621" t="s">
        <v>2106</v>
      </c>
      <c r="J1621" t="s">
        <v>2107</v>
      </c>
      <c r="K1621">
        <v>66</v>
      </c>
      <c r="L1621">
        <v>66</v>
      </c>
      <c r="M1621">
        <v>0</v>
      </c>
      <c r="N1621">
        <v>30</v>
      </c>
      <c r="O1621">
        <v>7.2</v>
      </c>
      <c r="P1621">
        <v>15</v>
      </c>
      <c r="Q1621">
        <v>85</v>
      </c>
      <c r="R1621">
        <v>381225</v>
      </c>
      <c r="S1621">
        <v>200000</v>
      </c>
      <c r="T1621">
        <f>Table1[[#This Row],[Gross Revenue]]-Table1[[#This Row],[Budget]]</f>
        <v>181225</v>
      </c>
      <c r="U1621">
        <f>YEAR(Table1[[#This Row],[Release Date]])</f>
        <v>2002</v>
      </c>
    </row>
    <row r="1622" spans="1:21" x14ac:dyDescent="0.25">
      <c r="A1622" t="s">
        <v>5359</v>
      </c>
      <c r="B1622">
        <v>1</v>
      </c>
      <c r="C1622" s="8">
        <v>39416</v>
      </c>
      <c r="D1622" t="s">
        <v>28</v>
      </c>
      <c r="E1622" t="s">
        <v>22</v>
      </c>
      <c r="F1622" t="s">
        <v>19</v>
      </c>
      <c r="G1622" t="s">
        <v>35</v>
      </c>
      <c r="H1622" t="s">
        <v>38</v>
      </c>
      <c r="I1622" t="s">
        <v>5360</v>
      </c>
      <c r="J1622" t="s">
        <v>5361</v>
      </c>
      <c r="K1622">
        <v>804</v>
      </c>
      <c r="L1622">
        <v>3013</v>
      </c>
      <c r="M1622">
        <v>31</v>
      </c>
      <c r="N1622">
        <v>0</v>
      </c>
      <c r="O1622">
        <v>6.1</v>
      </c>
      <c r="P1622">
        <v>158</v>
      </c>
      <c r="Q1622">
        <v>96</v>
      </c>
      <c r="R1622">
        <v>3590010</v>
      </c>
      <c r="S1622">
        <v>2000000</v>
      </c>
      <c r="T1622">
        <f>Table1[[#This Row],[Gross Revenue]]-Table1[[#This Row],[Budget]]</f>
        <v>1590010</v>
      </c>
      <c r="U1622">
        <f>YEAR(Table1[[#This Row],[Release Date]])</f>
        <v>2007</v>
      </c>
    </row>
    <row r="1623" spans="1:21" x14ac:dyDescent="0.25">
      <c r="A1623" t="s">
        <v>661</v>
      </c>
      <c r="B1623">
        <v>1</v>
      </c>
      <c r="C1623" s="8">
        <v>36755</v>
      </c>
      <c r="D1623" t="s">
        <v>28</v>
      </c>
      <c r="E1623" t="s">
        <v>32</v>
      </c>
      <c r="F1623" t="s">
        <v>19</v>
      </c>
      <c r="G1623" t="s">
        <v>20</v>
      </c>
      <c r="H1623" t="s">
        <v>43</v>
      </c>
      <c r="I1623" t="s">
        <v>79</v>
      </c>
      <c r="J1623" t="s">
        <v>662</v>
      </c>
      <c r="K1623">
        <v>13000</v>
      </c>
      <c r="L1623">
        <v>15419</v>
      </c>
      <c r="M1623">
        <v>368</v>
      </c>
      <c r="N1623">
        <v>0</v>
      </c>
      <c r="O1623">
        <v>5.5</v>
      </c>
      <c r="P1623">
        <v>181</v>
      </c>
      <c r="Q1623">
        <v>94</v>
      </c>
      <c r="R1623">
        <v>125305545</v>
      </c>
      <c r="S1623">
        <v>92000000</v>
      </c>
      <c r="T1623">
        <f>Table1[[#This Row],[Gross Revenue]]-Table1[[#This Row],[Budget]]</f>
        <v>33305545</v>
      </c>
      <c r="U1623">
        <f>YEAR(Table1[[#This Row],[Release Date]])</f>
        <v>2000</v>
      </c>
    </row>
    <row r="1624" spans="1:21" x14ac:dyDescent="0.25">
      <c r="A1624" t="s">
        <v>1642</v>
      </c>
      <c r="B1624">
        <v>1</v>
      </c>
      <c r="C1624" s="8">
        <v>37273</v>
      </c>
      <c r="D1624" t="s">
        <v>28</v>
      </c>
      <c r="E1624" t="s">
        <v>32</v>
      </c>
      <c r="F1624" t="s">
        <v>19</v>
      </c>
      <c r="G1624" t="s">
        <v>20</v>
      </c>
      <c r="H1624" t="s">
        <v>43</v>
      </c>
      <c r="I1624" t="s">
        <v>199</v>
      </c>
      <c r="J1624" t="s">
        <v>662</v>
      </c>
      <c r="K1624">
        <v>2000</v>
      </c>
      <c r="L1624">
        <v>4046</v>
      </c>
      <c r="M1624">
        <v>368</v>
      </c>
      <c r="N1624">
        <v>0</v>
      </c>
      <c r="O1624">
        <v>4.8</v>
      </c>
      <c r="P1624">
        <v>102</v>
      </c>
      <c r="Q1624">
        <v>107</v>
      </c>
      <c r="R1624">
        <v>100685880</v>
      </c>
      <c r="S1624">
        <v>120000000</v>
      </c>
      <c r="T1624">
        <f>Table1[[#This Row],[Gross Revenue]]-Table1[[#This Row],[Budget]]</f>
        <v>-19314120</v>
      </c>
      <c r="U1624">
        <f>YEAR(Table1[[#This Row],[Release Date]])</f>
        <v>2002</v>
      </c>
    </row>
    <row r="1625" spans="1:21" x14ac:dyDescent="0.25">
      <c r="A1625" t="s">
        <v>2892</v>
      </c>
      <c r="B1625">
        <v>1</v>
      </c>
      <c r="C1625" s="8">
        <v>37947</v>
      </c>
      <c r="D1625" t="s">
        <v>28</v>
      </c>
      <c r="E1625" t="s">
        <v>22</v>
      </c>
      <c r="F1625" t="s">
        <v>19</v>
      </c>
      <c r="G1625" t="s">
        <v>164</v>
      </c>
      <c r="H1625" t="s">
        <v>36</v>
      </c>
      <c r="I1625" t="s">
        <v>373</v>
      </c>
      <c r="J1625" t="s">
        <v>662</v>
      </c>
      <c r="K1625">
        <v>11000</v>
      </c>
      <c r="L1625">
        <v>12088</v>
      </c>
      <c r="M1625">
        <v>368</v>
      </c>
      <c r="N1625">
        <v>0</v>
      </c>
      <c r="O1625">
        <v>7.1</v>
      </c>
      <c r="P1625">
        <v>96</v>
      </c>
      <c r="Q1625">
        <v>131</v>
      </c>
      <c r="R1625">
        <v>43532294</v>
      </c>
      <c r="S1625">
        <v>65000000</v>
      </c>
      <c r="T1625">
        <f>Table1[[#This Row],[Gross Revenue]]-Table1[[#This Row],[Budget]]</f>
        <v>-21467706</v>
      </c>
      <c r="U1625">
        <f>YEAR(Table1[[#This Row],[Release Date]])</f>
        <v>2003</v>
      </c>
    </row>
    <row r="1626" spans="1:21" x14ac:dyDescent="0.25">
      <c r="A1626" t="s">
        <v>3719</v>
      </c>
      <c r="B1626">
        <v>1</v>
      </c>
      <c r="C1626" s="8">
        <v>38418</v>
      </c>
      <c r="D1626" t="s">
        <v>28</v>
      </c>
      <c r="E1626" t="s">
        <v>32</v>
      </c>
      <c r="F1626" t="s">
        <v>19</v>
      </c>
      <c r="G1626" t="s">
        <v>20</v>
      </c>
      <c r="H1626" t="s">
        <v>43</v>
      </c>
      <c r="I1626" t="s">
        <v>282</v>
      </c>
      <c r="J1626" t="s">
        <v>662</v>
      </c>
      <c r="K1626">
        <v>23000</v>
      </c>
      <c r="L1626">
        <v>27468</v>
      </c>
      <c r="M1626">
        <v>368</v>
      </c>
      <c r="N1626">
        <v>0</v>
      </c>
      <c r="O1626">
        <v>6.6</v>
      </c>
      <c r="P1626">
        <v>422</v>
      </c>
      <c r="Q1626">
        <v>118</v>
      </c>
      <c r="R1626">
        <v>125320003</v>
      </c>
      <c r="S1626">
        <v>200000000</v>
      </c>
      <c r="T1626">
        <f>Table1[[#This Row],[Gross Revenue]]-Table1[[#This Row],[Budget]]</f>
        <v>-74679997</v>
      </c>
      <c r="U1626">
        <f>YEAR(Table1[[#This Row],[Release Date]])</f>
        <v>2005</v>
      </c>
    </row>
    <row r="1627" spans="1:21" x14ac:dyDescent="0.25">
      <c r="A1627" t="s">
        <v>4640</v>
      </c>
      <c r="B1627">
        <v>1</v>
      </c>
      <c r="C1627" s="8">
        <v>38967</v>
      </c>
      <c r="D1627" t="s">
        <v>28</v>
      </c>
      <c r="E1627" t="s">
        <v>32</v>
      </c>
      <c r="F1627" t="s">
        <v>19</v>
      </c>
      <c r="G1627" t="s">
        <v>20</v>
      </c>
      <c r="H1627" t="s">
        <v>43</v>
      </c>
      <c r="I1627" t="s">
        <v>1509</v>
      </c>
      <c r="J1627" t="s">
        <v>662</v>
      </c>
      <c r="K1627">
        <v>27000</v>
      </c>
      <c r="L1627">
        <v>29808</v>
      </c>
      <c r="M1627">
        <v>368</v>
      </c>
      <c r="N1627">
        <v>18000</v>
      </c>
      <c r="O1627">
        <v>6.3</v>
      </c>
      <c r="P1627">
        <v>241</v>
      </c>
      <c r="Q1627">
        <v>103</v>
      </c>
      <c r="R1627">
        <v>54758461</v>
      </c>
      <c r="S1627">
        <v>65000000</v>
      </c>
      <c r="T1627">
        <f>Table1[[#This Row],[Gross Revenue]]-Table1[[#This Row],[Budget]]</f>
        <v>-10241539</v>
      </c>
      <c r="U1627">
        <f>YEAR(Table1[[#This Row],[Release Date]])</f>
        <v>2006</v>
      </c>
    </row>
    <row r="1628" spans="1:21" x14ac:dyDescent="0.25">
      <c r="A1628" t="s">
        <v>4920</v>
      </c>
      <c r="B1628">
        <v>1</v>
      </c>
      <c r="C1628" s="8">
        <v>39141</v>
      </c>
      <c r="D1628" t="s">
        <v>28</v>
      </c>
      <c r="E1628" t="s">
        <v>32</v>
      </c>
      <c r="F1628" t="s">
        <v>19</v>
      </c>
      <c r="G1628" t="s">
        <v>20</v>
      </c>
      <c r="H1628" t="s">
        <v>43</v>
      </c>
      <c r="I1628" t="s">
        <v>513</v>
      </c>
      <c r="J1628" t="s">
        <v>662</v>
      </c>
      <c r="K1628">
        <v>933</v>
      </c>
      <c r="L1628">
        <v>1286</v>
      </c>
      <c r="M1628">
        <v>368</v>
      </c>
      <c r="N1628">
        <v>10000</v>
      </c>
      <c r="O1628">
        <v>6.2</v>
      </c>
      <c r="P1628">
        <v>211</v>
      </c>
      <c r="Q1628">
        <v>123</v>
      </c>
      <c r="R1628">
        <v>30688364</v>
      </c>
      <c r="S1628">
        <v>28000000</v>
      </c>
      <c r="T1628">
        <f>Table1[[#This Row],[Gross Revenue]]-Table1[[#This Row],[Budget]]</f>
        <v>2688364</v>
      </c>
      <c r="U1628">
        <f>YEAR(Table1[[#This Row],[Release Date]])</f>
        <v>2007</v>
      </c>
    </row>
    <row r="1629" spans="1:21" x14ac:dyDescent="0.25">
      <c r="A1629" t="s">
        <v>2544</v>
      </c>
      <c r="B1629">
        <v>1</v>
      </c>
      <c r="C1629" s="8">
        <v>37753</v>
      </c>
      <c r="D1629" t="s">
        <v>28</v>
      </c>
      <c r="E1629" t="s">
        <v>25</v>
      </c>
      <c r="F1629" t="s">
        <v>19</v>
      </c>
      <c r="G1629" t="s">
        <v>24</v>
      </c>
      <c r="H1629" t="s">
        <v>43</v>
      </c>
      <c r="I1629" t="s">
        <v>1602</v>
      </c>
      <c r="J1629" t="s">
        <v>2545</v>
      </c>
      <c r="K1629">
        <v>922</v>
      </c>
      <c r="L1629">
        <v>1835</v>
      </c>
      <c r="M1629">
        <v>0</v>
      </c>
      <c r="N1629">
        <v>128</v>
      </c>
      <c r="O1629">
        <v>4.2</v>
      </c>
      <c r="P1629">
        <v>41</v>
      </c>
      <c r="Q1629">
        <v>97</v>
      </c>
      <c r="R1629">
        <v>1046166</v>
      </c>
      <c r="S1629">
        <v>9000000</v>
      </c>
      <c r="T1629">
        <f>Table1[[#This Row],[Gross Revenue]]-Table1[[#This Row],[Budget]]</f>
        <v>-7953834</v>
      </c>
      <c r="U1629">
        <f>YEAR(Table1[[#This Row],[Release Date]])</f>
        <v>2003</v>
      </c>
    </row>
    <row r="1630" spans="1:21" x14ac:dyDescent="0.25">
      <c r="A1630" t="s">
        <v>2168</v>
      </c>
      <c r="B1630">
        <v>1</v>
      </c>
      <c r="C1630" s="8">
        <v>37555</v>
      </c>
      <c r="D1630" t="s">
        <v>28</v>
      </c>
      <c r="E1630" t="s">
        <v>22</v>
      </c>
      <c r="F1630" t="s">
        <v>2169</v>
      </c>
      <c r="G1630" t="s">
        <v>20</v>
      </c>
      <c r="H1630" t="s">
        <v>38</v>
      </c>
      <c r="I1630" t="s">
        <v>2170</v>
      </c>
      <c r="J1630" t="s">
        <v>307</v>
      </c>
      <c r="K1630">
        <v>260</v>
      </c>
      <c r="L1630">
        <v>705</v>
      </c>
      <c r="M1630">
        <v>0</v>
      </c>
      <c r="N1630">
        <v>13000</v>
      </c>
      <c r="O1630">
        <v>7.1</v>
      </c>
      <c r="P1630">
        <v>406</v>
      </c>
      <c r="Q1630">
        <v>120</v>
      </c>
      <c r="R1630">
        <v>499263</v>
      </c>
      <c r="S1630">
        <v>30000000</v>
      </c>
      <c r="T1630">
        <f>Table1[[#This Row],[Gross Revenue]]-Table1[[#This Row],[Budget]]</f>
        <v>-29500737</v>
      </c>
      <c r="U1630">
        <f>YEAR(Table1[[#This Row],[Release Date]])</f>
        <v>2002</v>
      </c>
    </row>
    <row r="1631" spans="1:21" x14ac:dyDescent="0.25">
      <c r="A1631" t="s">
        <v>2579</v>
      </c>
      <c r="B1631">
        <v>1</v>
      </c>
      <c r="C1631" s="8">
        <v>37776</v>
      </c>
      <c r="D1631" t="s">
        <v>28</v>
      </c>
      <c r="E1631" t="s">
        <v>32</v>
      </c>
      <c r="F1631" t="s">
        <v>2580</v>
      </c>
      <c r="G1631" t="s">
        <v>2881</v>
      </c>
      <c r="H1631" t="s">
        <v>38</v>
      </c>
      <c r="I1631" t="s">
        <v>2581</v>
      </c>
      <c r="J1631" t="s">
        <v>307</v>
      </c>
      <c r="K1631">
        <v>708</v>
      </c>
      <c r="L1631">
        <v>848</v>
      </c>
      <c r="M1631">
        <v>0</v>
      </c>
      <c r="N1631">
        <v>14000</v>
      </c>
      <c r="O1631">
        <v>7.8</v>
      </c>
      <c r="P1631">
        <v>283</v>
      </c>
      <c r="Q1631">
        <v>139</v>
      </c>
      <c r="R1631">
        <v>50859889</v>
      </c>
      <c r="S1631">
        <v>40000000</v>
      </c>
      <c r="T1631">
        <f>Table1[[#This Row],[Gross Revenue]]-Table1[[#This Row],[Budget]]</f>
        <v>10859889</v>
      </c>
      <c r="U1631">
        <f>YEAR(Table1[[#This Row],[Release Date]])</f>
        <v>2003</v>
      </c>
    </row>
    <row r="1632" spans="1:21" x14ac:dyDescent="0.25">
      <c r="A1632" t="s">
        <v>1045</v>
      </c>
      <c r="B1632">
        <v>1</v>
      </c>
      <c r="C1632" s="8">
        <v>36951</v>
      </c>
      <c r="D1632" t="s">
        <v>28</v>
      </c>
      <c r="E1632" t="s">
        <v>32</v>
      </c>
      <c r="F1632" t="s">
        <v>19</v>
      </c>
      <c r="G1632" t="s">
        <v>35</v>
      </c>
      <c r="H1632" t="s">
        <v>38</v>
      </c>
      <c r="I1632" t="s">
        <v>436</v>
      </c>
      <c r="J1632" t="s">
        <v>1046</v>
      </c>
      <c r="K1632">
        <v>893</v>
      </c>
      <c r="L1632">
        <v>3049</v>
      </c>
      <c r="M1632">
        <v>302</v>
      </c>
      <c r="N1632">
        <v>117</v>
      </c>
      <c r="O1632">
        <v>6.2</v>
      </c>
      <c r="P1632">
        <v>43</v>
      </c>
      <c r="Q1632">
        <v>86</v>
      </c>
      <c r="R1632">
        <v>226792</v>
      </c>
      <c r="S1632">
        <v>10000000</v>
      </c>
      <c r="T1632">
        <f>Table1[[#This Row],[Gross Revenue]]-Table1[[#This Row],[Budget]]</f>
        <v>-9773208</v>
      </c>
      <c r="U1632">
        <f>YEAR(Table1[[#This Row],[Release Date]])</f>
        <v>2001</v>
      </c>
    </row>
    <row r="1633" spans="1:21" x14ac:dyDescent="0.25">
      <c r="A1633" t="s">
        <v>3066</v>
      </c>
      <c r="B1633">
        <v>1</v>
      </c>
      <c r="C1633" s="8">
        <v>38044</v>
      </c>
      <c r="D1633" t="s">
        <v>28</v>
      </c>
      <c r="E1633" t="s">
        <v>22</v>
      </c>
      <c r="F1633" t="s">
        <v>19</v>
      </c>
      <c r="G1633" t="s">
        <v>20</v>
      </c>
      <c r="H1633" t="s">
        <v>43</v>
      </c>
      <c r="I1633" t="s">
        <v>314</v>
      </c>
      <c r="J1633" t="s">
        <v>3067</v>
      </c>
      <c r="K1633">
        <v>826</v>
      </c>
      <c r="L1633">
        <v>1825</v>
      </c>
      <c r="M1633">
        <v>9</v>
      </c>
      <c r="N1633">
        <v>0</v>
      </c>
      <c r="O1633">
        <v>5.9</v>
      </c>
      <c r="P1633">
        <v>184</v>
      </c>
      <c r="Q1633">
        <v>96</v>
      </c>
      <c r="R1633">
        <v>47852604</v>
      </c>
      <c r="S1633">
        <v>20000000</v>
      </c>
      <c r="T1633">
        <f>Table1[[#This Row],[Gross Revenue]]-Table1[[#This Row],[Budget]]</f>
        <v>27852604</v>
      </c>
      <c r="U1633">
        <f>YEAR(Table1[[#This Row],[Release Date]])</f>
        <v>2004</v>
      </c>
    </row>
    <row r="1634" spans="1:21" x14ac:dyDescent="0.25">
      <c r="A1634" t="s">
        <v>3033</v>
      </c>
      <c r="B1634">
        <v>1</v>
      </c>
      <c r="C1634" s="8">
        <v>38027</v>
      </c>
      <c r="D1634" t="s">
        <v>28</v>
      </c>
      <c r="E1634" t="s">
        <v>25</v>
      </c>
      <c r="F1634" t="s">
        <v>19</v>
      </c>
      <c r="G1634" t="s">
        <v>20</v>
      </c>
      <c r="H1634" t="s">
        <v>36</v>
      </c>
      <c r="I1634" t="s">
        <v>354</v>
      </c>
      <c r="J1634" t="s">
        <v>3034</v>
      </c>
      <c r="K1634">
        <v>1000</v>
      </c>
      <c r="L1634">
        <v>2495</v>
      </c>
      <c r="M1634">
        <v>43</v>
      </c>
      <c r="N1634">
        <v>0</v>
      </c>
      <c r="O1634">
        <v>6.8</v>
      </c>
      <c r="P1634">
        <v>118</v>
      </c>
      <c r="Q1634">
        <v>106</v>
      </c>
      <c r="R1634">
        <v>7486906</v>
      </c>
      <c r="S1634">
        <v>27000000</v>
      </c>
      <c r="T1634">
        <f>Table1[[#This Row],[Gross Revenue]]-Table1[[#This Row],[Budget]]</f>
        <v>-19513094</v>
      </c>
      <c r="U1634">
        <f>YEAR(Table1[[#This Row],[Release Date]])</f>
        <v>2004</v>
      </c>
    </row>
    <row r="1635" spans="1:21" x14ac:dyDescent="0.25">
      <c r="A1635" t="s">
        <v>1375</v>
      </c>
      <c r="B1635">
        <v>1</v>
      </c>
      <c r="C1635" s="8">
        <v>37120</v>
      </c>
      <c r="D1635" t="s">
        <v>28</v>
      </c>
      <c r="E1635" t="s">
        <v>18</v>
      </c>
      <c r="F1635" t="s">
        <v>19</v>
      </c>
      <c r="G1635" t="s">
        <v>20</v>
      </c>
      <c r="H1635" t="s">
        <v>43</v>
      </c>
      <c r="I1635" t="s">
        <v>241</v>
      </c>
      <c r="J1635" t="s">
        <v>357</v>
      </c>
      <c r="K1635">
        <v>970</v>
      </c>
      <c r="L1635">
        <v>3770</v>
      </c>
      <c r="M1635">
        <v>150</v>
      </c>
      <c r="N1635">
        <v>0</v>
      </c>
      <c r="O1635">
        <v>5.6</v>
      </c>
      <c r="P1635">
        <v>98</v>
      </c>
      <c r="Q1635">
        <v>115</v>
      </c>
      <c r="R1635">
        <v>39177215</v>
      </c>
      <c r="S1635">
        <v>38000000</v>
      </c>
      <c r="T1635">
        <f>Table1[[#This Row],[Gross Revenue]]-Table1[[#This Row],[Budget]]</f>
        <v>1177215</v>
      </c>
      <c r="U1635">
        <f>YEAR(Table1[[#This Row],[Release Date]])</f>
        <v>2001</v>
      </c>
    </row>
    <row r="1636" spans="1:21" x14ac:dyDescent="0.25">
      <c r="A1636" t="s">
        <v>4018</v>
      </c>
      <c r="B1636">
        <v>1</v>
      </c>
      <c r="C1636" s="8">
        <v>38593</v>
      </c>
      <c r="D1636" t="s">
        <v>28</v>
      </c>
      <c r="E1636" t="s">
        <v>30</v>
      </c>
      <c r="F1636" t="s">
        <v>19</v>
      </c>
      <c r="G1636" t="s">
        <v>20</v>
      </c>
      <c r="H1636" t="s">
        <v>36</v>
      </c>
      <c r="I1636" t="s">
        <v>301</v>
      </c>
      <c r="J1636" t="s">
        <v>357</v>
      </c>
      <c r="K1636">
        <v>531</v>
      </c>
      <c r="L1636">
        <v>764</v>
      </c>
      <c r="M1636">
        <v>150</v>
      </c>
      <c r="N1636">
        <v>11000</v>
      </c>
      <c r="O1636">
        <v>6.3</v>
      </c>
      <c r="P1636">
        <v>228</v>
      </c>
      <c r="Q1636">
        <v>113</v>
      </c>
      <c r="R1636">
        <v>104383624</v>
      </c>
      <c r="S1636">
        <v>155000000</v>
      </c>
      <c r="T1636">
        <f>Table1[[#This Row],[Gross Revenue]]-Table1[[#This Row],[Budget]]</f>
        <v>-50616376</v>
      </c>
      <c r="U1636">
        <f>YEAR(Table1[[#This Row],[Release Date]])</f>
        <v>2005</v>
      </c>
    </row>
    <row r="1637" spans="1:21" x14ac:dyDescent="0.25">
      <c r="A1637" t="s">
        <v>4417</v>
      </c>
      <c r="B1637">
        <v>1</v>
      </c>
      <c r="C1637" s="8">
        <v>38837</v>
      </c>
      <c r="D1637" t="s">
        <v>28</v>
      </c>
      <c r="E1637" t="s">
        <v>31</v>
      </c>
      <c r="F1637" t="s">
        <v>19</v>
      </c>
      <c r="G1637" t="s">
        <v>20</v>
      </c>
      <c r="H1637" t="s">
        <v>36</v>
      </c>
      <c r="I1637" t="s">
        <v>687</v>
      </c>
      <c r="J1637" t="s">
        <v>357</v>
      </c>
      <c r="K1637">
        <v>18000</v>
      </c>
      <c r="L1637">
        <v>21200</v>
      </c>
      <c r="M1637">
        <v>150</v>
      </c>
      <c r="N1637">
        <v>13000</v>
      </c>
      <c r="O1637">
        <v>7.2</v>
      </c>
      <c r="P1637">
        <v>116</v>
      </c>
      <c r="Q1637">
        <v>116</v>
      </c>
      <c r="R1637">
        <v>6002756</v>
      </c>
      <c r="S1637">
        <v>20000000</v>
      </c>
      <c r="T1637">
        <f>Table1[[#This Row],[Gross Revenue]]-Table1[[#This Row],[Budget]]</f>
        <v>-13997244</v>
      </c>
      <c r="U1637">
        <f>YEAR(Table1[[#This Row],[Release Date]])</f>
        <v>2006</v>
      </c>
    </row>
    <row r="1638" spans="1:21" x14ac:dyDescent="0.25">
      <c r="A1638" t="s">
        <v>1138</v>
      </c>
      <c r="B1638">
        <v>1</v>
      </c>
      <c r="C1638" s="8">
        <v>36998</v>
      </c>
      <c r="D1638" t="s">
        <v>17</v>
      </c>
      <c r="E1638" t="s">
        <v>32</v>
      </c>
      <c r="F1638" t="s">
        <v>19</v>
      </c>
      <c r="G1638" t="s">
        <v>20</v>
      </c>
      <c r="H1638" t="s">
        <v>43</v>
      </c>
      <c r="I1638" t="s">
        <v>692</v>
      </c>
      <c r="J1638" t="s">
        <v>306</v>
      </c>
      <c r="K1638">
        <v>3000</v>
      </c>
      <c r="L1638">
        <v>5401</v>
      </c>
      <c r="M1638">
        <v>0</v>
      </c>
      <c r="N1638">
        <v>0</v>
      </c>
      <c r="O1638">
        <v>6.1</v>
      </c>
      <c r="P1638">
        <v>191</v>
      </c>
      <c r="Q1638">
        <v>184</v>
      </c>
      <c r="R1638">
        <v>198539855</v>
      </c>
      <c r="S1638">
        <v>140000000</v>
      </c>
      <c r="T1638">
        <f>Table1[[#This Row],[Gross Revenue]]-Table1[[#This Row],[Budget]]</f>
        <v>58539855</v>
      </c>
      <c r="U1638">
        <f>YEAR(Table1[[#This Row],[Release Date]])</f>
        <v>2001</v>
      </c>
    </row>
    <row r="1639" spans="1:21" x14ac:dyDescent="0.25">
      <c r="A1639" t="s">
        <v>1629</v>
      </c>
      <c r="B1639">
        <v>1</v>
      </c>
      <c r="C1639" s="8">
        <v>37264</v>
      </c>
      <c r="D1639" t="s">
        <v>28</v>
      </c>
      <c r="E1639" t="s">
        <v>32</v>
      </c>
      <c r="F1639" t="s">
        <v>19</v>
      </c>
      <c r="G1639" t="s">
        <v>20</v>
      </c>
      <c r="H1639" t="s">
        <v>38</v>
      </c>
      <c r="I1639" t="s">
        <v>305</v>
      </c>
      <c r="J1639" t="s">
        <v>306</v>
      </c>
      <c r="K1639">
        <v>10000</v>
      </c>
      <c r="L1639">
        <v>12954</v>
      </c>
      <c r="M1639">
        <v>0</v>
      </c>
      <c r="N1639">
        <v>0</v>
      </c>
      <c r="O1639">
        <v>6.6</v>
      </c>
      <c r="P1639">
        <v>94</v>
      </c>
      <c r="Q1639">
        <v>147</v>
      </c>
      <c r="R1639">
        <v>138396624</v>
      </c>
      <c r="S1639">
        <v>130000000</v>
      </c>
      <c r="T1639">
        <f>Table1[[#This Row],[Gross Revenue]]-Table1[[#This Row],[Budget]]</f>
        <v>8396624</v>
      </c>
      <c r="U1639">
        <f>YEAR(Table1[[#This Row],[Release Date]])</f>
        <v>2002</v>
      </c>
    </row>
    <row r="1640" spans="1:21" x14ac:dyDescent="0.25">
      <c r="A1640" t="s">
        <v>2475</v>
      </c>
      <c r="B1640">
        <v>1</v>
      </c>
      <c r="C1640" s="8">
        <v>37718</v>
      </c>
      <c r="D1640" t="s">
        <v>28</v>
      </c>
      <c r="E1640" t="s">
        <v>32</v>
      </c>
      <c r="F1640" t="s">
        <v>19</v>
      </c>
      <c r="G1640" t="s">
        <v>20</v>
      </c>
      <c r="H1640" t="s">
        <v>43</v>
      </c>
      <c r="I1640" t="s">
        <v>521</v>
      </c>
      <c r="J1640" t="s">
        <v>306</v>
      </c>
      <c r="K1640">
        <v>19000</v>
      </c>
      <c r="L1640">
        <v>34839</v>
      </c>
      <c r="M1640">
        <v>0</v>
      </c>
      <c r="N1640">
        <v>0</v>
      </c>
      <c r="O1640">
        <v>6.9</v>
      </c>
      <c r="P1640">
        <v>257</v>
      </c>
      <c r="Q1640">
        <v>136</v>
      </c>
      <c r="R1640">
        <v>35799026</v>
      </c>
      <c r="S1640">
        <v>126000000</v>
      </c>
      <c r="T1640">
        <f>Table1[[#This Row],[Gross Revenue]]-Table1[[#This Row],[Budget]]</f>
        <v>-90200974</v>
      </c>
      <c r="U1640">
        <f>YEAR(Table1[[#This Row],[Release Date]])</f>
        <v>2003</v>
      </c>
    </row>
    <row r="1641" spans="1:21" x14ac:dyDescent="0.25">
      <c r="A1641" t="s">
        <v>3166</v>
      </c>
      <c r="B1641">
        <v>1</v>
      </c>
      <c r="C1641" s="8">
        <v>38100</v>
      </c>
      <c r="D1641" t="s">
        <v>28</v>
      </c>
      <c r="E1641" t="s">
        <v>32</v>
      </c>
      <c r="F1641" t="s">
        <v>19</v>
      </c>
      <c r="G1641" t="s">
        <v>20</v>
      </c>
      <c r="H1641" t="s">
        <v>43</v>
      </c>
      <c r="I1641" t="s">
        <v>3165</v>
      </c>
      <c r="J1641" t="s">
        <v>306</v>
      </c>
      <c r="K1641">
        <v>662</v>
      </c>
      <c r="L1641">
        <v>2333</v>
      </c>
      <c r="M1641">
        <v>0</v>
      </c>
      <c r="N1641">
        <v>8000</v>
      </c>
      <c r="O1641">
        <v>7.1</v>
      </c>
      <c r="P1641">
        <v>396</v>
      </c>
      <c r="Q1641">
        <v>144</v>
      </c>
      <c r="R1641">
        <v>318759914</v>
      </c>
      <c r="S1641">
        <v>150000000</v>
      </c>
      <c r="T1641">
        <f>Table1[[#This Row],[Gross Revenue]]-Table1[[#This Row],[Budget]]</f>
        <v>168759914</v>
      </c>
      <c r="U1641">
        <f>YEAR(Table1[[#This Row],[Release Date]])</f>
        <v>2004</v>
      </c>
    </row>
    <row r="1642" spans="1:21" x14ac:dyDescent="0.25">
      <c r="A1642" t="s">
        <v>3797</v>
      </c>
      <c r="B1642">
        <v>1</v>
      </c>
      <c r="C1642" s="8">
        <v>38460</v>
      </c>
      <c r="D1642" t="s">
        <v>28</v>
      </c>
      <c r="E1642" t="s">
        <v>32</v>
      </c>
      <c r="F1642" t="s">
        <v>19</v>
      </c>
      <c r="G1642" t="s">
        <v>20</v>
      </c>
      <c r="H1642" t="s">
        <v>43</v>
      </c>
      <c r="I1642" t="s">
        <v>1825</v>
      </c>
      <c r="J1642" t="s">
        <v>306</v>
      </c>
      <c r="K1642">
        <v>894</v>
      </c>
      <c r="L1642">
        <v>3218</v>
      </c>
      <c r="M1642">
        <v>0</v>
      </c>
      <c r="N1642">
        <v>0</v>
      </c>
      <c r="O1642">
        <v>6</v>
      </c>
      <c r="P1642">
        <v>366</v>
      </c>
      <c r="Q1642">
        <v>150</v>
      </c>
      <c r="R1642">
        <v>402076689</v>
      </c>
      <c r="S1642">
        <v>200000000</v>
      </c>
      <c r="T1642">
        <f>Table1[[#This Row],[Gross Revenue]]-Table1[[#This Row],[Budget]]</f>
        <v>202076689</v>
      </c>
      <c r="U1642">
        <f>YEAR(Table1[[#This Row],[Release Date]])</f>
        <v>2005</v>
      </c>
    </row>
    <row r="1643" spans="1:21" x14ac:dyDescent="0.25">
      <c r="A1643" t="s">
        <v>4359</v>
      </c>
      <c r="B1643">
        <v>1</v>
      </c>
      <c r="C1643" s="8">
        <v>38803</v>
      </c>
      <c r="D1643" t="s">
        <v>28</v>
      </c>
      <c r="E1643" t="s">
        <v>32</v>
      </c>
      <c r="F1643" t="s">
        <v>19</v>
      </c>
      <c r="G1643" t="s">
        <v>20</v>
      </c>
      <c r="H1643" t="s">
        <v>43</v>
      </c>
      <c r="I1643" t="s">
        <v>1825</v>
      </c>
      <c r="J1643" t="s">
        <v>306</v>
      </c>
      <c r="K1643">
        <v>894</v>
      </c>
      <c r="L1643">
        <v>2593</v>
      </c>
      <c r="M1643">
        <v>0</v>
      </c>
      <c r="N1643">
        <v>46000</v>
      </c>
      <c r="O1643">
        <v>6.3</v>
      </c>
      <c r="P1643">
        <v>428</v>
      </c>
      <c r="Q1643">
        <v>154</v>
      </c>
      <c r="R1643">
        <v>352358779</v>
      </c>
      <c r="S1643">
        <v>195000000</v>
      </c>
      <c r="T1643">
        <f>Table1[[#This Row],[Gross Revenue]]-Table1[[#This Row],[Budget]]</f>
        <v>157358779</v>
      </c>
      <c r="U1643">
        <f>YEAR(Table1[[#This Row],[Release Date]])</f>
        <v>2006</v>
      </c>
    </row>
    <row r="1644" spans="1:21" x14ac:dyDescent="0.25">
      <c r="A1644" t="s">
        <v>4804</v>
      </c>
      <c r="B1644">
        <v>1</v>
      </c>
      <c r="C1644" s="8">
        <v>39068</v>
      </c>
      <c r="D1644" t="s">
        <v>28</v>
      </c>
      <c r="E1644" t="s">
        <v>25</v>
      </c>
      <c r="F1644" t="s">
        <v>19</v>
      </c>
      <c r="G1644" t="s">
        <v>20</v>
      </c>
      <c r="H1644" t="s">
        <v>38</v>
      </c>
      <c r="I1644" t="s">
        <v>1226</v>
      </c>
      <c r="J1644" t="s">
        <v>306</v>
      </c>
      <c r="K1644">
        <v>12000</v>
      </c>
      <c r="L1644">
        <v>13573</v>
      </c>
      <c r="M1644">
        <v>0</v>
      </c>
      <c r="N1644">
        <v>43000</v>
      </c>
      <c r="O1644">
        <v>6.5</v>
      </c>
      <c r="P1644">
        <v>335</v>
      </c>
      <c r="Q1644">
        <v>129</v>
      </c>
      <c r="R1644">
        <v>49874933</v>
      </c>
      <c r="S1644">
        <v>26000000</v>
      </c>
      <c r="T1644">
        <f>Table1[[#This Row],[Gross Revenue]]-Table1[[#This Row],[Budget]]</f>
        <v>23874933</v>
      </c>
      <c r="U1644">
        <f>YEAR(Table1[[#This Row],[Release Date]])</f>
        <v>2006</v>
      </c>
    </row>
    <row r="1645" spans="1:21" x14ac:dyDescent="0.25">
      <c r="A1645" t="s">
        <v>5139</v>
      </c>
      <c r="B1645">
        <v>1</v>
      </c>
      <c r="C1645" s="8">
        <v>39280</v>
      </c>
      <c r="D1645" t="s">
        <v>28</v>
      </c>
      <c r="E1645" t="s">
        <v>32</v>
      </c>
      <c r="F1645" t="s">
        <v>19</v>
      </c>
      <c r="G1645" t="s">
        <v>20</v>
      </c>
      <c r="H1645" t="s">
        <v>43</v>
      </c>
      <c r="I1645" t="s">
        <v>4096</v>
      </c>
      <c r="J1645" t="s">
        <v>306</v>
      </c>
      <c r="K1645">
        <v>974</v>
      </c>
      <c r="L1645">
        <v>3988</v>
      </c>
      <c r="M1645">
        <v>0</v>
      </c>
      <c r="N1645">
        <v>56000</v>
      </c>
      <c r="O1645">
        <v>5.7</v>
      </c>
      <c r="P1645">
        <v>378</v>
      </c>
      <c r="Q1645">
        <v>165</v>
      </c>
      <c r="R1645">
        <v>245428137</v>
      </c>
      <c r="S1645">
        <v>210000000</v>
      </c>
      <c r="T1645">
        <f>Table1[[#This Row],[Gross Revenue]]-Table1[[#This Row],[Budget]]</f>
        <v>35428137</v>
      </c>
      <c r="U1645">
        <f>YEAR(Table1[[#This Row],[Release Date]])</f>
        <v>2007</v>
      </c>
    </row>
    <row r="1646" spans="1:21" x14ac:dyDescent="0.25">
      <c r="A1646" t="s">
        <v>1337</v>
      </c>
      <c r="B1646">
        <v>1</v>
      </c>
      <c r="C1646" s="8">
        <v>37101</v>
      </c>
      <c r="D1646" t="s">
        <v>28</v>
      </c>
      <c r="E1646" t="s">
        <v>18</v>
      </c>
      <c r="F1646" t="s">
        <v>19</v>
      </c>
      <c r="G1646" t="s">
        <v>20</v>
      </c>
      <c r="H1646" t="s">
        <v>38</v>
      </c>
      <c r="I1646" t="s">
        <v>58</v>
      </c>
      <c r="J1646" t="s">
        <v>328</v>
      </c>
      <c r="K1646">
        <v>22000</v>
      </c>
      <c r="L1646">
        <v>34377</v>
      </c>
      <c r="M1646">
        <v>105</v>
      </c>
      <c r="N1646">
        <v>416</v>
      </c>
      <c r="O1646">
        <v>6.2</v>
      </c>
      <c r="P1646">
        <v>104</v>
      </c>
      <c r="Q1646">
        <v>108</v>
      </c>
      <c r="R1646">
        <v>22433915</v>
      </c>
      <c r="S1646">
        <v>60000000</v>
      </c>
      <c r="T1646">
        <f>Table1[[#This Row],[Gross Revenue]]-Table1[[#This Row],[Budget]]</f>
        <v>-37566085</v>
      </c>
      <c r="U1646">
        <f>YEAR(Table1[[#This Row],[Release Date]])</f>
        <v>2001</v>
      </c>
    </row>
    <row r="1647" spans="1:21" x14ac:dyDescent="0.25">
      <c r="A1647" t="s">
        <v>2590</v>
      </c>
      <c r="B1647">
        <v>1</v>
      </c>
      <c r="C1647" s="8">
        <v>37781</v>
      </c>
      <c r="D1647" t="s">
        <v>28</v>
      </c>
      <c r="E1647" t="s">
        <v>18</v>
      </c>
      <c r="F1647" t="s">
        <v>19</v>
      </c>
      <c r="G1647" t="s">
        <v>35</v>
      </c>
      <c r="H1647" t="s">
        <v>38</v>
      </c>
      <c r="I1647" t="s">
        <v>104</v>
      </c>
      <c r="J1647" t="s">
        <v>328</v>
      </c>
      <c r="K1647">
        <v>844</v>
      </c>
      <c r="L1647">
        <v>1899</v>
      </c>
      <c r="M1647">
        <v>105</v>
      </c>
      <c r="N1647">
        <v>764</v>
      </c>
      <c r="O1647">
        <v>4.2</v>
      </c>
      <c r="P1647">
        <v>159</v>
      </c>
      <c r="Q1647">
        <v>116</v>
      </c>
      <c r="R1647">
        <v>5851188</v>
      </c>
      <c r="S1647">
        <v>70000000</v>
      </c>
      <c r="T1647">
        <f>Table1[[#This Row],[Gross Revenue]]-Table1[[#This Row],[Budget]]</f>
        <v>-64148812</v>
      </c>
      <c r="U1647">
        <f>YEAR(Table1[[#This Row],[Release Date]])</f>
        <v>2003</v>
      </c>
    </row>
    <row r="1648" spans="1:21" x14ac:dyDescent="0.25">
      <c r="A1648" t="s">
        <v>1983</v>
      </c>
      <c r="B1648">
        <v>1</v>
      </c>
      <c r="C1648" s="8">
        <v>37452</v>
      </c>
      <c r="D1648" t="s">
        <v>28</v>
      </c>
      <c r="E1648" t="s">
        <v>25</v>
      </c>
      <c r="F1648" t="s">
        <v>19</v>
      </c>
      <c r="G1648" t="s">
        <v>20</v>
      </c>
      <c r="H1648" t="s">
        <v>38</v>
      </c>
      <c r="I1648" t="s">
        <v>578</v>
      </c>
      <c r="J1648" t="s">
        <v>1984</v>
      </c>
      <c r="K1648">
        <v>11000</v>
      </c>
      <c r="L1648">
        <v>14656</v>
      </c>
      <c r="M1648">
        <v>0</v>
      </c>
      <c r="N1648">
        <v>376</v>
      </c>
      <c r="O1648">
        <v>6.7</v>
      </c>
      <c r="P1648">
        <v>27</v>
      </c>
      <c r="Q1648">
        <v>85</v>
      </c>
      <c r="R1648">
        <v>70527</v>
      </c>
      <c r="S1648">
        <v>6500000</v>
      </c>
      <c r="T1648">
        <f>Table1[[#This Row],[Gross Revenue]]-Table1[[#This Row],[Budget]]</f>
        <v>-6429473</v>
      </c>
      <c r="U1648">
        <f>YEAR(Table1[[#This Row],[Release Date]])</f>
        <v>2002</v>
      </c>
    </row>
    <row r="1649" spans="1:21" x14ac:dyDescent="0.25">
      <c r="A1649" t="s">
        <v>2948</v>
      </c>
      <c r="B1649">
        <v>1</v>
      </c>
      <c r="C1649" s="8">
        <v>37977</v>
      </c>
      <c r="D1649" t="s">
        <v>28</v>
      </c>
      <c r="E1649" t="s">
        <v>18</v>
      </c>
      <c r="F1649" t="s">
        <v>19</v>
      </c>
      <c r="G1649" t="s">
        <v>20</v>
      </c>
      <c r="H1649" t="s">
        <v>38</v>
      </c>
      <c r="I1649" t="s">
        <v>2949</v>
      </c>
      <c r="J1649" t="s">
        <v>582</v>
      </c>
      <c r="K1649">
        <v>480</v>
      </c>
      <c r="L1649">
        <v>1234</v>
      </c>
      <c r="M1649">
        <v>30</v>
      </c>
      <c r="N1649">
        <v>226</v>
      </c>
      <c r="O1649">
        <v>6.4</v>
      </c>
      <c r="P1649">
        <v>41</v>
      </c>
      <c r="Q1649">
        <v>99</v>
      </c>
      <c r="R1649">
        <v>398420</v>
      </c>
      <c r="S1649">
        <v>8000000</v>
      </c>
      <c r="T1649">
        <f>Table1[[#This Row],[Gross Revenue]]-Table1[[#This Row],[Budget]]</f>
        <v>-7601580</v>
      </c>
      <c r="U1649">
        <f>YEAR(Table1[[#This Row],[Release Date]])</f>
        <v>2003</v>
      </c>
    </row>
    <row r="1650" spans="1:21" x14ac:dyDescent="0.25">
      <c r="A1650" t="s">
        <v>1132</v>
      </c>
      <c r="B1650">
        <v>1</v>
      </c>
      <c r="C1650" s="8">
        <v>36995</v>
      </c>
      <c r="D1650" t="s">
        <v>28</v>
      </c>
      <c r="E1650" t="s">
        <v>22</v>
      </c>
      <c r="F1650" t="s">
        <v>19</v>
      </c>
      <c r="G1650" t="s">
        <v>48</v>
      </c>
      <c r="H1650" t="s">
        <v>38</v>
      </c>
      <c r="I1650" t="s">
        <v>317</v>
      </c>
      <c r="J1650" t="s">
        <v>1133</v>
      </c>
      <c r="K1650">
        <v>11000</v>
      </c>
      <c r="L1650">
        <v>11662</v>
      </c>
      <c r="M1650">
        <v>49</v>
      </c>
      <c r="N1650">
        <v>3000</v>
      </c>
      <c r="O1650">
        <v>6</v>
      </c>
      <c r="P1650">
        <v>93</v>
      </c>
      <c r="Q1650">
        <v>118</v>
      </c>
      <c r="R1650">
        <v>16252765</v>
      </c>
      <c r="S1650">
        <v>42000000</v>
      </c>
      <c r="T1650">
        <f>Table1[[#This Row],[Gross Revenue]]-Table1[[#This Row],[Budget]]</f>
        <v>-25747235</v>
      </c>
      <c r="U1650">
        <f>YEAR(Table1[[#This Row],[Release Date]])</f>
        <v>2001</v>
      </c>
    </row>
    <row r="1651" spans="1:21" x14ac:dyDescent="0.25">
      <c r="A1651" t="s">
        <v>1082</v>
      </c>
      <c r="B1651">
        <v>1</v>
      </c>
      <c r="C1651" s="8">
        <v>36971</v>
      </c>
      <c r="D1651" t="s">
        <v>28</v>
      </c>
      <c r="E1651" t="s">
        <v>18</v>
      </c>
      <c r="F1651" t="s">
        <v>19</v>
      </c>
      <c r="G1651" t="s">
        <v>20</v>
      </c>
      <c r="H1651" t="s">
        <v>53</v>
      </c>
      <c r="I1651" t="s">
        <v>1083</v>
      </c>
      <c r="J1651" t="s">
        <v>1084</v>
      </c>
      <c r="K1651">
        <v>80</v>
      </c>
      <c r="L1651">
        <v>209</v>
      </c>
      <c r="M1651">
        <v>52</v>
      </c>
      <c r="N1651">
        <v>420</v>
      </c>
      <c r="O1651">
        <v>7.2</v>
      </c>
      <c r="P1651">
        <v>64</v>
      </c>
      <c r="Q1651">
        <v>97</v>
      </c>
      <c r="R1651">
        <v>1141829</v>
      </c>
      <c r="S1651">
        <v>700000</v>
      </c>
      <c r="T1651">
        <f>Table1[[#This Row],[Gross Revenue]]-Table1[[#This Row],[Budget]]</f>
        <v>441829</v>
      </c>
      <c r="U1651">
        <f>YEAR(Table1[[#This Row],[Release Date]])</f>
        <v>2001</v>
      </c>
    </row>
    <row r="1652" spans="1:21" x14ac:dyDescent="0.25">
      <c r="A1652" t="s">
        <v>5017</v>
      </c>
      <c r="B1652">
        <v>1</v>
      </c>
      <c r="C1652" s="8">
        <v>39204</v>
      </c>
      <c r="D1652" t="s">
        <v>28</v>
      </c>
      <c r="E1652" t="s">
        <v>31</v>
      </c>
      <c r="F1652" t="s">
        <v>19</v>
      </c>
      <c r="G1652" t="s">
        <v>20</v>
      </c>
      <c r="H1652" t="s">
        <v>38</v>
      </c>
      <c r="I1652" t="s">
        <v>1778</v>
      </c>
      <c r="J1652" t="s">
        <v>1084</v>
      </c>
      <c r="K1652">
        <v>10000</v>
      </c>
      <c r="L1652">
        <v>12897</v>
      </c>
      <c r="M1652">
        <v>52</v>
      </c>
      <c r="N1652">
        <v>13000</v>
      </c>
      <c r="O1652">
        <v>7</v>
      </c>
      <c r="P1652">
        <v>163</v>
      </c>
      <c r="Q1652">
        <v>112</v>
      </c>
      <c r="R1652">
        <v>2445646</v>
      </c>
      <c r="S1652">
        <v>5000000</v>
      </c>
      <c r="T1652">
        <f>Table1[[#This Row],[Gross Revenue]]-Table1[[#This Row],[Budget]]</f>
        <v>-2554354</v>
      </c>
      <c r="U1652">
        <f>YEAR(Table1[[#This Row],[Release Date]])</f>
        <v>2007</v>
      </c>
    </row>
    <row r="1653" spans="1:21" x14ac:dyDescent="0.25">
      <c r="A1653" t="s">
        <v>2649</v>
      </c>
      <c r="B1653">
        <v>1</v>
      </c>
      <c r="C1653" s="8">
        <v>37812</v>
      </c>
      <c r="D1653" t="s">
        <v>28</v>
      </c>
      <c r="E1653" t="s">
        <v>25</v>
      </c>
      <c r="F1653" t="s">
        <v>19</v>
      </c>
      <c r="G1653" t="s">
        <v>20</v>
      </c>
      <c r="H1653" t="s">
        <v>43</v>
      </c>
      <c r="I1653" t="s">
        <v>46</v>
      </c>
      <c r="J1653" t="s">
        <v>2650</v>
      </c>
      <c r="K1653">
        <v>640</v>
      </c>
      <c r="L1653">
        <v>1491</v>
      </c>
      <c r="M1653">
        <v>0</v>
      </c>
      <c r="N1653">
        <v>140</v>
      </c>
      <c r="O1653">
        <v>5.7</v>
      </c>
      <c r="P1653">
        <v>18</v>
      </c>
      <c r="Q1653">
        <v>100</v>
      </c>
      <c r="R1653">
        <v>71904</v>
      </c>
      <c r="S1653">
        <v>2500000</v>
      </c>
      <c r="T1653">
        <f>Table1[[#This Row],[Gross Revenue]]-Table1[[#This Row],[Budget]]</f>
        <v>-2428096</v>
      </c>
      <c r="U1653">
        <f>YEAR(Table1[[#This Row],[Release Date]])</f>
        <v>2003</v>
      </c>
    </row>
    <row r="1654" spans="1:21" x14ac:dyDescent="0.25">
      <c r="A1654" t="s">
        <v>853</v>
      </c>
      <c r="B1654">
        <v>1</v>
      </c>
      <c r="C1654" s="8">
        <v>36846</v>
      </c>
      <c r="D1654" t="s">
        <v>28</v>
      </c>
      <c r="E1654" t="s">
        <v>25</v>
      </c>
      <c r="F1654" t="s">
        <v>19</v>
      </c>
      <c r="G1654" t="s">
        <v>20</v>
      </c>
      <c r="H1654" t="s">
        <v>43</v>
      </c>
      <c r="I1654" t="s">
        <v>224</v>
      </c>
      <c r="J1654" t="s">
        <v>854</v>
      </c>
      <c r="K1654">
        <v>327</v>
      </c>
      <c r="L1654">
        <v>1509</v>
      </c>
      <c r="M1654">
        <v>12</v>
      </c>
      <c r="N1654">
        <v>153</v>
      </c>
      <c r="O1654">
        <v>5.6</v>
      </c>
      <c r="P1654">
        <v>53</v>
      </c>
      <c r="Q1654">
        <v>88</v>
      </c>
      <c r="R1654">
        <v>13019253</v>
      </c>
      <c r="S1654">
        <v>23000000</v>
      </c>
      <c r="T1654">
        <f>Table1[[#This Row],[Gross Revenue]]-Table1[[#This Row],[Budget]]</f>
        <v>-9980747</v>
      </c>
      <c r="U1654">
        <f>YEAR(Table1[[#This Row],[Release Date]])</f>
        <v>2000</v>
      </c>
    </row>
    <row r="1655" spans="1:21" x14ac:dyDescent="0.25">
      <c r="A1655" t="s">
        <v>5239</v>
      </c>
      <c r="B1655">
        <v>1</v>
      </c>
      <c r="C1655" s="8">
        <v>39343</v>
      </c>
      <c r="D1655" t="s">
        <v>28</v>
      </c>
      <c r="E1655" t="s">
        <v>25</v>
      </c>
      <c r="F1655" t="s">
        <v>19</v>
      </c>
      <c r="G1655" t="s">
        <v>20</v>
      </c>
      <c r="H1655" t="s">
        <v>43</v>
      </c>
      <c r="I1655" t="s">
        <v>2392</v>
      </c>
      <c r="J1655" t="s">
        <v>5240</v>
      </c>
      <c r="K1655">
        <v>3000</v>
      </c>
      <c r="L1655">
        <v>4567</v>
      </c>
      <c r="M1655">
        <v>66</v>
      </c>
      <c r="N1655">
        <v>27000</v>
      </c>
      <c r="O1655">
        <v>6.2</v>
      </c>
      <c r="P1655">
        <v>198</v>
      </c>
      <c r="Q1655">
        <v>98</v>
      </c>
      <c r="R1655">
        <v>42592530</v>
      </c>
      <c r="S1655">
        <v>15000000</v>
      </c>
      <c r="T1655">
        <f>Table1[[#This Row],[Gross Revenue]]-Table1[[#This Row],[Budget]]</f>
        <v>27592530</v>
      </c>
      <c r="U1655">
        <f>YEAR(Table1[[#This Row],[Release Date]])</f>
        <v>2007</v>
      </c>
    </row>
    <row r="1656" spans="1:21" x14ac:dyDescent="0.25">
      <c r="A1656" t="s">
        <v>4293</v>
      </c>
      <c r="B1656">
        <v>1</v>
      </c>
      <c r="C1656" s="8">
        <v>38762</v>
      </c>
      <c r="D1656" t="s">
        <v>28</v>
      </c>
      <c r="E1656" t="s">
        <v>25</v>
      </c>
      <c r="F1656" t="s">
        <v>19</v>
      </c>
      <c r="G1656" t="s">
        <v>20</v>
      </c>
      <c r="H1656" t="s">
        <v>38</v>
      </c>
      <c r="I1656" t="s">
        <v>2211</v>
      </c>
      <c r="J1656" t="s">
        <v>4294</v>
      </c>
      <c r="K1656">
        <v>2000</v>
      </c>
      <c r="L1656">
        <v>5519</v>
      </c>
      <c r="M1656">
        <v>31</v>
      </c>
      <c r="N1656">
        <v>0</v>
      </c>
      <c r="O1656">
        <v>6.3</v>
      </c>
      <c r="P1656">
        <v>136</v>
      </c>
      <c r="Q1656">
        <v>97</v>
      </c>
      <c r="R1656">
        <v>6923891</v>
      </c>
      <c r="S1656">
        <v>23000000</v>
      </c>
      <c r="T1656">
        <f>Table1[[#This Row],[Gross Revenue]]-Table1[[#This Row],[Budget]]</f>
        <v>-16076109</v>
      </c>
      <c r="U1656">
        <f>YEAR(Table1[[#This Row],[Release Date]])</f>
        <v>2006</v>
      </c>
    </row>
    <row r="1657" spans="1:21" x14ac:dyDescent="0.25">
      <c r="A1657" t="s">
        <v>2989</v>
      </c>
      <c r="B1657">
        <v>1</v>
      </c>
      <c r="C1657" s="8">
        <v>37999</v>
      </c>
      <c r="D1657" t="s">
        <v>28</v>
      </c>
      <c r="E1657" t="s">
        <v>18</v>
      </c>
      <c r="F1657" t="s">
        <v>19</v>
      </c>
      <c r="G1657" t="s">
        <v>20</v>
      </c>
      <c r="H1657" t="s">
        <v>38</v>
      </c>
      <c r="I1657" t="s">
        <v>330</v>
      </c>
      <c r="J1657" t="s">
        <v>2990</v>
      </c>
      <c r="K1657">
        <v>6000</v>
      </c>
      <c r="L1657">
        <v>6748</v>
      </c>
      <c r="M1657">
        <v>0</v>
      </c>
      <c r="N1657">
        <v>0</v>
      </c>
      <c r="O1657">
        <v>6.5</v>
      </c>
      <c r="P1657">
        <v>250</v>
      </c>
      <c r="Q1657">
        <v>111</v>
      </c>
      <c r="R1657">
        <v>1294640</v>
      </c>
      <c r="S1657">
        <v>15000000</v>
      </c>
      <c r="T1657">
        <f>Table1[[#This Row],[Gross Revenue]]-Table1[[#This Row],[Budget]]</f>
        <v>-13705360</v>
      </c>
      <c r="U1657">
        <f>YEAR(Table1[[#This Row],[Release Date]])</f>
        <v>2004</v>
      </c>
    </row>
    <row r="1658" spans="1:21" x14ac:dyDescent="0.25">
      <c r="A1658" t="s">
        <v>3788</v>
      </c>
      <c r="B1658">
        <v>1</v>
      </c>
      <c r="C1658" s="8">
        <v>38456</v>
      </c>
      <c r="D1658" t="s">
        <v>17</v>
      </c>
      <c r="E1658" t="s">
        <v>22</v>
      </c>
      <c r="F1658" t="s">
        <v>23</v>
      </c>
      <c r="G1658" t="s">
        <v>24</v>
      </c>
      <c r="H1658" t="s">
        <v>38</v>
      </c>
      <c r="I1658" t="s">
        <v>3789</v>
      </c>
      <c r="J1658" t="s">
        <v>2990</v>
      </c>
      <c r="K1658">
        <v>63</v>
      </c>
      <c r="L1658">
        <v>167</v>
      </c>
      <c r="M1658">
        <v>0</v>
      </c>
      <c r="N1658">
        <v>0</v>
      </c>
      <c r="O1658">
        <v>7.8</v>
      </c>
      <c r="P1658">
        <v>292</v>
      </c>
      <c r="Q1658">
        <v>144</v>
      </c>
      <c r="R1658">
        <v>2222647</v>
      </c>
      <c r="S1658">
        <v>12000000</v>
      </c>
      <c r="T1658">
        <f>Table1[[#This Row],[Gross Revenue]]-Table1[[#This Row],[Budget]]</f>
        <v>-9777353</v>
      </c>
      <c r="U1658">
        <f>YEAR(Table1[[#This Row],[Release Date]])</f>
        <v>2005</v>
      </c>
    </row>
    <row r="1659" spans="1:21" x14ac:dyDescent="0.25">
      <c r="A1659" t="s">
        <v>4391</v>
      </c>
      <c r="B1659">
        <v>1</v>
      </c>
      <c r="C1659" s="8">
        <v>38824</v>
      </c>
      <c r="D1659" t="s">
        <v>28</v>
      </c>
      <c r="E1659" t="s">
        <v>22</v>
      </c>
      <c r="F1659" t="s">
        <v>47</v>
      </c>
      <c r="G1659" t="s">
        <v>48</v>
      </c>
      <c r="H1659" t="s">
        <v>43</v>
      </c>
      <c r="I1659" t="s">
        <v>460</v>
      </c>
      <c r="J1659" t="s">
        <v>2990</v>
      </c>
      <c r="K1659">
        <v>678</v>
      </c>
      <c r="L1659">
        <v>1557</v>
      </c>
      <c r="M1659">
        <v>0</v>
      </c>
      <c r="N1659">
        <v>33000</v>
      </c>
      <c r="O1659">
        <v>7.9</v>
      </c>
      <c r="P1659">
        <v>447</v>
      </c>
      <c r="Q1659">
        <v>127</v>
      </c>
      <c r="R1659">
        <v>225377</v>
      </c>
      <c r="S1659">
        <v>8900000</v>
      </c>
      <c r="T1659">
        <f>Table1[[#This Row],[Gross Revenue]]-Table1[[#This Row],[Budget]]</f>
        <v>-8674623</v>
      </c>
      <c r="U1659">
        <f>YEAR(Table1[[#This Row],[Release Date]])</f>
        <v>2006</v>
      </c>
    </row>
    <row r="1660" spans="1:21" x14ac:dyDescent="0.25">
      <c r="A1660" t="s">
        <v>1540</v>
      </c>
      <c r="B1660">
        <v>1</v>
      </c>
      <c r="C1660" s="8">
        <v>37213</v>
      </c>
      <c r="D1660" t="s">
        <v>28</v>
      </c>
      <c r="E1660" t="s">
        <v>22</v>
      </c>
      <c r="F1660" t="s">
        <v>19</v>
      </c>
      <c r="G1660" t="s">
        <v>20</v>
      </c>
      <c r="H1660" t="s">
        <v>43</v>
      </c>
      <c r="I1660" t="s">
        <v>1541</v>
      </c>
      <c r="J1660" t="s">
        <v>1542</v>
      </c>
      <c r="K1660">
        <v>13000</v>
      </c>
      <c r="L1660">
        <v>14347</v>
      </c>
      <c r="M1660">
        <v>97</v>
      </c>
      <c r="N1660">
        <v>0</v>
      </c>
      <c r="O1660">
        <v>6.9</v>
      </c>
      <c r="P1660">
        <v>83</v>
      </c>
      <c r="Q1660">
        <v>109</v>
      </c>
      <c r="R1660">
        <v>14060950</v>
      </c>
      <c r="S1660">
        <v>12500000</v>
      </c>
      <c r="T1660">
        <f>Table1[[#This Row],[Gross Revenue]]-Table1[[#This Row],[Budget]]</f>
        <v>1560950</v>
      </c>
      <c r="U1660">
        <f>YEAR(Table1[[#This Row],[Release Date]])</f>
        <v>2001</v>
      </c>
    </row>
    <row r="1661" spans="1:21" x14ac:dyDescent="0.25">
      <c r="A1661" t="s">
        <v>3757</v>
      </c>
      <c r="B1661">
        <v>1</v>
      </c>
      <c r="C1661" s="8">
        <v>38437</v>
      </c>
      <c r="D1661" t="s">
        <v>28</v>
      </c>
      <c r="E1661" t="s">
        <v>31</v>
      </c>
      <c r="F1661" t="s">
        <v>19</v>
      </c>
      <c r="G1661" t="s">
        <v>24</v>
      </c>
      <c r="H1661" t="s">
        <v>38</v>
      </c>
      <c r="I1661" t="s">
        <v>3758</v>
      </c>
      <c r="J1661" t="s">
        <v>1542</v>
      </c>
      <c r="K1661">
        <v>577</v>
      </c>
      <c r="L1661">
        <v>1341</v>
      </c>
      <c r="M1661">
        <v>97</v>
      </c>
      <c r="N1661">
        <v>0</v>
      </c>
      <c r="O1661">
        <v>7</v>
      </c>
      <c r="P1661">
        <v>184</v>
      </c>
      <c r="Q1661">
        <v>112</v>
      </c>
      <c r="R1661">
        <v>6615578</v>
      </c>
      <c r="S1661">
        <v>13000000</v>
      </c>
      <c r="T1661">
        <f>Table1[[#This Row],[Gross Revenue]]-Table1[[#This Row],[Budget]]</f>
        <v>-6384422</v>
      </c>
      <c r="U1661">
        <f>YEAR(Table1[[#This Row],[Release Date]])</f>
        <v>2005</v>
      </c>
    </row>
    <row r="1662" spans="1:21" x14ac:dyDescent="0.25">
      <c r="A1662" t="s">
        <v>5092</v>
      </c>
      <c r="B1662">
        <v>1</v>
      </c>
      <c r="C1662" s="8">
        <v>39249</v>
      </c>
      <c r="D1662" t="s">
        <v>28</v>
      </c>
      <c r="E1662" t="s">
        <v>22</v>
      </c>
      <c r="F1662" t="s">
        <v>19</v>
      </c>
      <c r="G1662" t="s">
        <v>20</v>
      </c>
      <c r="H1662" t="s">
        <v>43</v>
      </c>
      <c r="I1662" t="s">
        <v>5093</v>
      </c>
      <c r="J1662" t="s">
        <v>1542</v>
      </c>
      <c r="K1662">
        <v>775</v>
      </c>
      <c r="L1662">
        <v>3197</v>
      </c>
      <c r="M1662">
        <v>97</v>
      </c>
      <c r="N1662">
        <v>19000</v>
      </c>
      <c r="O1662">
        <v>6.7</v>
      </c>
      <c r="P1662">
        <v>85</v>
      </c>
      <c r="Q1662">
        <v>118</v>
      </c>
      <c r="R1662">
        <v>26761283</v>
      </c>
      <c r="S1662">
        <v>26000000</v>
      </c>
      <c r="T1662">
        <f>Table1[[#This Row],[Gross Revenue]]-Table1[[#This Row],[Budget]]</f>
        <v>761283</v>
      </c>
      <c r="U1662">
        <f>YEAR(Table1[[#This Row],[Release Date]])</f>
        <v>2007</v>
      </c>
    </row>
    <row r="1663" spans="1:21" x14ac:dyDescent="0.25">
      <c r="A1663" t="s">
        <v>4544</v>
      </c>
      <c r="B1663">
        <v>1</v>
      </c>
      <c r="C1663" s="8">
        <v>38912</v>
      </c>
      <c r="D1663" t="s">
        <v>28</v>
      </c>
      <c r="E1663" t="s">
        <v>30</v>
      </c>
      <c r="F1663" t="s">
        <v>19</v>
      </c>
      <c r="G1663" t="s">
        <v>48</v>
      </c>
      <c r="H1663" t="s">
        <v>38</v>
      </c>
      <c r="I1663" t="s">
        <v>375</v>
      </c>
      <c r="J1663" t="s">
        <v>4545</v>
      </c>
      <c r="K1663">
        <v>991</v>
      </c>
      <c r="L1663">
        <v>2173</v>
      </c>
      <c r="M1663">
        <v>83</v>
      </c>
      <c r="N1663">
        <v>25000</v>
      </c>
      <c r="O1663">
        <v>5</v>
      </c>
      <c r="P1663">
        <v>173</v>
      </c>
      <c r="Q1663">
        <v>95</v>
      </c>
      <c r="R1663">
        <v>17529157</v>
      </c>
      <c r="S1663">
        <v>20000000</v>
      </c>
      <c r="T1663">
        <f>Table1[[#This Row],[Gross Revenue]]-Table1[[#This Row],[Budget]]</f>
        <v>-2470843</v>
      </c>
      <c r="U1663">
        <f>YEAR(Table1[[#This Row],[Release Date]])</f>
        <v>2006</v>
      </c>
    </row>
    <row r="1664" spans="1:21" x14ac:dyDescent="0.25">
      <c r="A1664" t="s">
        <v>2723</v>
      </c>
      <c r="B1664">
        <v>1</v>
      </c>
      <c r="C1664" s="8">
        <v>37851</v>
      </c>
      <c r="D1664" t="s">
        <v>28</v>
      </c>
      <c r="E1664" t="s">
        <v>22</v>
      </c>
      <c r="F1664"/>
      <c r="G1664" t="s">
        <v>20</v>
      </c>
      <c r="H1664" t="s">
        <v>36</v>
      </c>
      <c r="I1664" t="s">
        <v>2724</v>
      </c>
      <c r="J1664" t="s">
        <v>2725</v>
      </c>
      <c r="K1664">
        <v>702</v>
      </c>
      <c r="L1664">
        <v>2715</v>
      </c>
      <c r="M1664">
        <v>84</v>
      </c>
      <c r="N1664">
        <v>76</v>
      </c>
      <c r="O1664">
        <v>7.2</v>
      </c>
      <c r="P1664">
        <v>5</v>
      </c>
      <c r="Q1664">
        <v>87</v>
      </c>
      <c r="R1664">
        <v>252726</v>
      </c>
      <c r="S1664">
        <v>3000000</v>
      </c>
      <c r="T1664">
        <f>Table1[[#This Row],[Gross Revenue]]-Table1[[#This Row],[Budget]]</f>
        <v>-2747274</v>
      </c>
      <c r="U1664">
        <f>YEAR(Table1[[#This Row],[Release Date]])</f>
        <v>2003</v>
      </c>
    </row>
    <row r="1665" spans="1:21" x14ac:dyDescent="0.25">
      <c r="A1665" t="s">
        <v>3133</v>
      </c>
      <c r="B1665">
        <v>1</v>
      </c>
      <c r="C1665" s="8">
        <v>38083</v>
      </c>
      <c r="D1665" t="s">
        <v>28</v>
      </c>
      <c r="E1665" t="s">
        <v>22</v>
      </c>
      <c r="F1665" t="s">
        <v>19</v>
      </c>
      <c r="G1665" t="s">
        <v>20</v>
      </c>
      <c r="H1665" t="s">
        <v>43</v>
      </c>
      <c r="I1665" t="s">
        <v>101</v>
      </c>
      <c r="J1665" t="s">
        <v>2725</v>
      </c>
      <c r="K1665">
        <v>861</v>
      </c>
      <c r="L1665">
        <v>2161</v>
      </c>
      <c r="M1665">
        <v>84</v>
      </c>
      <c r="N1665">
        <v>285</v>
      </c>
      <c r="O1665">
        <v>5.9</v>
      </c>
      <c r="P1665">
        <v>18</v>
      </c>
      <c r="Q1665">
        <v>117</v>
      </c>
      <c r="R1665">
        <v>379643</v>
      </c>
      <c r="S1665">
        <v>2200000</v>
      </c>
      <c r="T1665">
        <f>Table1[[#This Row],[Gross Revenue]]-Table1[[#This Row],[Budget]]</f>
        <v>-1820357</v>
      </c>
      <c r="U1665">
        <f>YEAR(Table1[[#This Row],[Release Date]])</f>
        <v>2004</v>
      </c>
    </row>
    <row r="1666" spans="1:21" x14ac:dyDescent="0.25">
      <c r="A1666" t="s">
        <v>1276</v>
      </c>
      <c r="B1666">
        <v>1</v>
      </c>
      <c r="C1666" s="8">
        <v>37068</v>
      </c>
      <c r="D1666" t="s">
        <v>28</v>
      </c>
      <c r="E1666" t="s">
        <v>25</v>
      </c>
      <c r="F1666" t="s">
        <v>19</v>
      </c>
      <c r="G1666" t="s">
        <v>20</v>
      </c>
      <c r="H1666" t="s">
        <v>38</v>
      </c>
      <c r="I1666" t="s">
        <v>1277</v>
      </c>
      <c r="J1666" t="s">
        <v>213</v>
      </c>
      <c r="K1666">
        <v>1000</v>
      </c>
      <c r="L1666">
        <v>3294</v>
      </c>
      <c r="M1666">
        <v>36</v>
      </c>
      <c r="N1666">
        <v>2000</v>
      </c>
      <c r="O1666">
        <v>5.6</v>
      </c>
      <c r="P1666">
        <v>140</v>
      </c>
      <c r="Q1666">
        <v>96</v>
      </c>
      <c r="R1666">
        <v>37939782</v>
      </c>
      <c r="S1666">
        <v>17000000</v>
      </c>
      <c r="T1666">
        <f>Table1[[#This Row],[Gross Revenue]]-Table1[[#This Row],[Budget]]</f>
        <v>20939782</v>
      </c>
      <c r="U1666">
        <f>YEAR(Table1[[#This Row],[Release Date]])</f>
        <v>2001</v>
      </c>
    </row>
    <row r="1667" spans="1:21" x14ac:dyDescent="0.25">
      <c r="A1667" t="s">
        <v>1568</v>
      </c>
      <c r="B1667">
        <v>1</v>
      </c>
      <c r="C1667" s="8">
        <v>37230</v>
      </c>
      <c r="D1667" t="s">
        <v>28</v>
      </c>
      <c r="E1667" t="s">
        <v>25</v>
      </c>
      <c r="F1667" t="s">
        <v>19</v>
      </c>
      <c r="G1667" t="s">
        <v>20</v>
      </c>
      <c r="H1667" t="s">
        <v>27</v>
      </c>
      <c r="I1667" t="s">
        <v>117</v>
      </c>
      <c r="J1667" t="s">
        <v>1569</v>
      </c>
      <c r="K1667">
        <v>901</v>
      </c>
      <c r="L1667">
        <v>5265</v>
      </c>
      <c r="M1667">
        <v>54</v>
      </c>
      <c r="N1667">
        <v>1000</v>
      </c>
      <c r="O1667">
        <v>5.5</v>
      </c>
      <c r="P1667">
        <v>80</v>
      </c>
      <c r="Q1667">
        <v>104</v>
      </c>
      <c r="R1667">
        <v>139225854</v>
      </c>
      <c r="S1667">
        <v>60000000</v>
      </c>
      <c r="T1667">
        <f>Table1[[#This Row],[Gross Revenue]]-Table1[[#This Row],[Budget]]</f>
        <v>79225854</v>
      </c>
      <c r="U1667">
        <f>YEAR(Table1[[#This Row],[Release Date]])</f>
        <v>2001</v>
      </c>
    </row>
    <row r="1668" spans="1:21" x14ac:dyDescent="0.25">
      <c r="A1668" t="s">
        <v>1956</v>
      </c>
      <c r="B1668">
        <v>1</v>
      </c>
      <c r="C1668" s="8">
        <v>37439</v>
      </c>
      <c r="D1668" t="s">
        <v>28</v>
      </c>
      <c r="E1668" t="s">
        <v>25</v>
      </c>
      <c r="F1668" t="s">
        <v>19</v>
      </c>
      <c r="G1668" t="s">
        <v>20</v>
      </c>
      <c r="H1668" t="s">
        <v>43</v>
      </c>
      <c r="I1668" t="s">
        <v>1957</v>
      </c>
      <c r="J1668" t="s">
        <v>1569</v>
      </c>
      <c r="K1668">
        <v>786</v>
      </c>
      <c r="L1668">
        <v>2730</v>
      </c>
      <c r="M1668">
        <v>54</v>
      </c>
      <c r="N1668">
        <v>924</v>
      </c>
      <c r="O1668">
        <v>6.3</v>
      </c>
      <c r="P1668">
        <v>76</v>
      </c>
      <c r="Q1668">
        <v>108</v>
      </c>
      <c r="R1668">
        <v>8054280</v>
      </c>
      <c r="S1668">
        <v>20000000</v>
      </c>
      <c r="T1668">
        <f>Table1[[#This Row],[Gross Revenue]]-Table1[[#This Row],[Budget]]</f>
        <v>-11945720</v>
      </c>
      <c r="U1668">
        <f>YEAR(Table1[[#This Row],[Release Date]])</f>
        <v>2002</v>
      </c>
    </row>
    <row r="1669" spans="1:21" x14ac:dyDescent="0.25">
      <c r="A1669" t="s">
        <v>938</v>
      </c>
      <c r="B1669">
        <v>1</v>
      </c>
      <c r="C1669" s="8">
        <v>36894</v>
      </c>
      <c r="D1669" t="s">
        <v>17</v>
      </c>
      <c r="E1669" t="s">
        <v>31</v>
      </c>
      <c r="F1669" t="s">
        <v>19</v>
      </c>
      <c r="G1669" t="s">
        <v>20</v>
      </c>
      <c r="H1669" t="s">
        <v>38</v>
      </c>
      <c r="I1669" t="s">
        <v>305</v>
      </c>
      <c r="J1669" t="s">
        <v>242</v>
      </c>
      <c r="K1669">
        <v>10000</v>
      </c>
      <c r="L1669">
        <v>14196</v>
      </c>
      <c r="M1669">
        <v>0</v>
      </c>
      <c r="N1669">
        <v>0</v>
      </c>
      <c r="O1669">
        <v>6.8</v>
      </c>
      <c r="P1669">
        <v>174</v>
      </c>
      <c r="Q1669">
        <v>165</v>
      </c>
      <c r="R1669">
        <v>58183966</v>
      </c>
      <c r="S1669">
        <v>107000000</v>
      </c>
      <c r="T1669">
        <f>Table1[[#This Row],[Gross Revenue]]-Table1[[#This Row],[Budget]]</f>
        <v>-48816034</v>
      </c>
      <c r="U1669">
        <f>YEAR(Table1[[#This Row],[Release Date]])</f>
        <v>2001</v>
      </c>
    </row>
    <row r="1670" spans="1:21" x14ac:dyDescent="0.25">
      <c r="A1670" t="s">
        <v>1953</v>
      </c>
      <c r="B1670">
        <v>1</v>
      </c>
      <c r="C1670" s="8">
        <v>37437</v>
      </c>
      <c r="D1670" t="s">
        <v>28</v>
      </c>
      <c r="E1670" t="s">
        <v>18</v>
      </c>
      <c r="F1670" t="s">
        <v>19</v>
      </c>
      <c r="G1670" t="s">
        <v>20</v>
      </c>
      <c r="H1670" t="s">
        <v>38</v>
      </c>
      <c r="I1670" t="s">
        <v>108</v>
      </c>
      <c r="J1670" t="s">
        <v>242</v>
      </c>
      <c r="K1670">
        <v>10000</v>
      </c>
      <c r="L1670">
        <v>13581</v>
      </c>
      <c r="M1670">
        <v>0</v>
      </c>
      <c r="N1670">
        <v>0</v>
      </c>
      <c r="O1670">
        <v>7.6</v>
      </c>
      <c r="P1670">
        <v>299</v>
      </c>
      <c r="Q1670">
        <v>120</v>
      </c>
      <c r="R1670">
        <v>100003492</v>
      </c>
      <c r="S1670">
        <v>65000000</v>
      </c>
      <c r="T1670">
        <f>Table1[[#This Row],[Gross Revenue]]-Table1[[#This Row],[Budget]]</f>
        <v>35003492</v>
      </c>
      <c r="U1670">
        <f>YEAR(Table1[[#This Row],[Release Date]])</f>
        <v>2002</v>
      </c>
    </row>
    <row r="1671" spans="1:21" x14ac:dyDescent="0.25">
      <c r="A1671" t="s">
        <v>3693</v>
      </c>
      <c r="B1671">
        <v>1</v>
      </c>
      <c r="C1671" s="8">
        <v>38402</v>
      </c>
      <c r="D1671" t="s">
        <v>28</v>
      </c>
      <c r="E1671" t="s">
        <v>31</v>
      </c>
      <c r="F1671" t="s">
        <v>19</v>
      </c>
      <c r="G1671" t="s">
        <v>20</v>
      </c>
      <c r="H1671" t="s">
        <v>38</v>
      </c>
      <c r="I1671" t="s">
        <v>114</v>
      </c>
      <c r="J1671" t="s">
        <v>242</v>
      </c>
      <c r="K1671">
        <v>40000</v>
      </c>
      <c r="L1671">
        <v>64599</v>
      </c>
      <c r="M1671">
        <v>0</v>
      </c>
      <c r="N1671">
        <v>0</v>
      </c>
      <c r="O1671">
        <v>7</v>
      </c>
      <c r="P1671">
        <v>357</v>
      </c>
      <c r="Q1671">
        <v>140</v>
      </c>
      <c r="R1671">
        <v>97030725</v>
      </c>
      <c r="S1671">
        <v>100000000</v>
      </c>
      <c r="T1671">
        <f>Table1[[#This Row],[Gross Revenue]]-Table1[[#This Row],[Budget]]</f>
        <v>-2969275</v>
      </c>
      <c r="U1671">
        <f>YEAR(Table1[[#This Row],[Release Date]])</f>
        <v>2005</v>
      </c>
    </row>
    <row r="1672" spans="1:21" x14ac:dyDescent="0.25">
      <c r="A1672" t="s">
        <v>5174</v>
      </c>
      <c r="B1672">
        <v>1</v>
      </c>
      <c r="C1672" s="8">
        <v>39301</v>
      </c>
      <c r="D1672" t="s">
        <v>28</v>
      </c>
      <c r="E1672" t="s">
        <v>32</v>
      </c>
      <c r="F1672" t="s">
        <v>19</v>
      </c>
      <c r="G1672" t="s">
        <v>20</v>
      </c>
      <c r="H1672" t="s">
        <v>38</v>
      </c>
      <c r="I1672" t="s">
        <v>3503</v>
      </c>
      <c r="J1672" t="s">
        <v>242</v>
      </c>
      <c r="K1672">
        <v>26000</v>
      </c>
      <c r="L1672">
        <v>28129</v>
      </c>
      <c r="M1672">
        <v>0</v>
      </c>
      <c r="N1672">
        <v>11000</v>
      </c>
      <c r="O1672">
        <v>5.4</v>
      </c>
      <c r="P1672">
        <v>261</v>
      </c>
      <c r="Q1672">
        <v>133</v>
      </c>
      <c r="R1672">
        <v>7097125</v>
      </c>
      <c r="S1672">
        <v>70000000</v>
      </c>
      <c r="T1672">
        <f>Table1[[#This Row],[Gross Revenue]]-Table1[[#This Row],[Budget]]</f>
        <v>-62902875</v>
      </c>
      <c r="U1672">
        <f>YEAR(Table1[[#This Row],[Release Date]])</f>
        <v>2007</v>
      </c>
    </row>
    <row r="1673" spans="1:21" x14ac:dyDescent="0.25">
      <c r="A1673" t="s">
        <v>1899</v>
      </c>
      <c r="B1673">
        <v>1</v>
      </c>
      <c r="C1673" s="8">
        <v>37408</v>
      </c>
      <c r="D1673" t="s">
        <v>28</v>
      </c>
      <c r="E1673" t="s">
        <v>22</v>
      </c>
      <c r="F1673" t="s">
        <v>19</v>
      </c>
      <c r="G1673" t="s">
        <v>20</v>
      </c>
      <c r="H1673" t="s">
        <v>38</v>
      </c>
      <c r="I1673" t="s">
        <v>166</v>
      </c>
      <c r="J1673" t="s">
        <v>1900</v>
      </c>
      <c r="K1673">
        <v>18000</v>
      </c>
      <c r="L1673">
        <v>21107</v>
      </c>
      <c r="M1673">
        <v>15</v>
      </c>
      <c r="N1673">
        <v>1000</v>
      </c>
      <c r="O1673">
        <v>6.8</v>
      </c>
      <c r="P1673">
        <v>84</v>
      </c>
      <c r="Q1673">
        <v>97</v>
      </c>
      <c r="R1673">
        <v>1029017</v>
      </c>
      <c r="S1673">
        <v>6500000</v>
      </c>
      <c r="T1673">
        <f>Table1[[#This Row],[Gross Revenue]]-Table1[[#This Row],[Budget]]</f>
        <v>-5470983</v>
      </c>
      <c r="U1673">
        <f>YEAR(Table1[[#This Row],[Release Date]])</f>
        <v>2002</v>
      </c>
    </row>
    <row r="1674" spans="1:21" x14ac:dyDescent="0.25">
      <c r="A1674" t="s">
        <v>2665</v>
      </c>
      <c r="B1674">
        <v>1</v>
      </c>
      <c r="C1674" s="8">
        <v>37821</v>
      </c>
      <c r="D1674" t="s">
        <v>28</v>
      </c>
      <c r="E1674" t="s">
        <v>30</v>
      </c>
      <c r="F1674" t="s">
        <v>19</v>
      </c>
      <c r="G1674" t="s">
        <v>20</v>
      </c>
      <c r="H1674" t="s">
        <v>36</v>
      </c>
      <c r="I1674" t="s">
        <v>2666</v>
      </c>
      <c r="J1674" t="s">
        <v>1900</v>
      </c>
      <c r="K1674">
        <v>1000</v>
      </c>
      <c r="L1674">
        <v>3845</v>
      </c>
      <c r="M1674">
        <v>15</v>
      </c>
      <c r="N1674">
        <v>1000</v>
      </c>
      <c r="O1674">
        <v>6.2</v>
      </c>
      <c r="P1674">
        <v>46</v>
      </c>
      <c r="Q1674">
        <v>95</v>
      </c>
      <c r="R1674">
        <v>20998709</v>
      </c>
      <c r="S1674">
        <v>15000000</v>
      </c>
      <c r="T1674">
        <f>Table1[[#This Row],[Gross Revenue]]-Table1[[#This Row],[Budget]]</f>
        <v>5998709</v>
      </c>
      <c r="U1674">
        <f>YEAR(Table1[[#This Row],[Release Date]])</f>
        <v>2003</v>
      </c>
    </row>
    <row r="1675" spans="1:21" x14ac:dyDescent="0.25">
      <c r="A1675" t="s">
        <v>3185</v>
      </c>
      <c r="B1675">
        <v>1</v>
      </c>
      <c r="C1675" s="8">
        <v>38114</v>
      </c>
      <c r="D1675" t="s">
        <v>28</v>
      </c>
      <c r="E1675" t="s">
        <v>25</v>
      </c>
      <c r="F1675" t="s">
        <v>19</v>
      </c>
      <c r="G1675" t="s">
        <v>20</v>
      </c>
      <c r="H1675" t="s">
        <v>43</v>
      </c>
      <c r="I1675" t="s">
        <v>2048</v>
      </c>
      <c r="J1675" t="s">
        <v>3186</v>
      </c>
      <c r="K1675">
        <v>2000</v>
      </c>
      <c r="L1675">
        <v>6930</v>
      </c>
      <c r="M1675">
        <v>5</v>
      </c>
      <c r="N1675">
        <v>0</v>
      </c>
      <c r="O1675">
        <v>6</v>
      </c>
      <c r="P1675">
        <v>145</v>
      </c>
      <c r="Q1675">
        <v>99</v>
      </c>
      <c r="R1675">
        <v>60269340</v>
      </c>
      <c r="S1675">
        <v>30000000</v>
      </c>
      <c r="T1675">
        <f>Table1[[#This Row],[Gross Revenue]]-Table1[[#This Row],[Budget]]</f>
        <v>30269340</v>
      </c>
      <c r="U1675">
        <f>YEAR(Table1[[#This Row],[Release Date]])</f>
        <v>2004</v>
      </c>
    </row>
    <row r="1676" spans="1:21" x14ac:dyDescent="0.25">
      <c r="A1676" t="s">
        <v>2086</v>
      </c>
      <c r="B1676">
        <v>1</v>
      </c>
      <c r="C1676" s="8">
        <v>37510</v>
      </c>
      <c r="D1676" t="s">
        <v>28</v>
      </c>
      <c r="E1676" t="s">
        <v>25</v>
      </c>
      <c r="F1676" t="s">
        <v>19</v>
      </c>
      <c r="G1676" t="s">
        <v>93</v>
      </c>
      <c r="H1676" t="s">
        <v>43</v>
      </c>
      <c r="I1676" t="s">
        <v>2087</v>
      </c>
      <c r="J1676" t="s">
        <v>2088</v>
      </c>
      <c r="K1676">
        <v>393</v>
      </c>
      <c r="L1676">
        <v>955</v>
      </c>
      <c r="M1676">
        <v>12</v>
      </c>
      <c r="N1676">
        <v>989</v>
      </c>
      <c r="O1676">
        <v>7.6</v>
      </c>
      <c r="P1676">
        <v>47</v>
      </c>
      <c r="Q1676">
        <v>98</v>
      </c>
      <c r="R1676">
        <v>795126</v>
      </c>
      <c r="S1676">
        <v>6000000</v>
      </c>
      <c r="T1676">
        <f>Table1[[#This Row],[Gross Revenue]]-Table1[[#This Row],[Budget]]</f>
        <v>-5204874</v>
      </c>
      <c r="U1676">
        <f>YEAR(Table1[[#This Row],[Release Date]])</f>
        <v>2002</v>
      </c>
    </row>
    <row r="1677" spans="1:21" x14ac:dyDescent="0.25">
      <c r="A1677" t="s">
        <v>3769</v>
      </c>
      <c r="B1677">
        <v>1</v>
      </c>
      <c r="C1677" s="8">
        <v>38443</v>
      </c>
      <c r="D1677" t="s">
        <v>28</v>
      </c>
      <c r="E1677" t="s">
        <v>25</v>
      </c>
      <c r="F1677" t="s">
        <v>19</v>
      </c>
      <c r="G1677" t="s">
        <v>20</v>
      </c>
      <c r="H1677" t="s">
        <v>43</v>
      </c>
      <c r="I1677" t="s">
        <v>83</v>
      </c>
      <c r="J1677" t="s">
        <v>3770</v>
      </c>
      <c r="K1677">
        <v>12000</v>
      </c>
      <c r="L1677">
        <v>16118</v>
      </c>
      <c r="M1677">
        <v>7</v>
      </c>
      <c r="N1677">
        <v>370</v>
      </c>
      <c r="O1677">
        <v>5.5</v>
      </c>
      <c r="P1677">
        <v>23</v>
      </c>
      <c r="Q1677">
        <v>91</v>
      </c>
      <c r="R1677">
        <v>19348</v>
      </c>
      <c r="S1677">
        <v>10000000</v>
      </c>
      <c r="T1677">
        <f>Table1[[#This Row],[Gross Revenue]]-Table1[[#This Row],[Budget]]</f>
        <v>-9980652</v>
      </c>
      <c r="U1677">
        <f>YEAR(Table1[[#This Row],[Release Date]])</f>
        <v>2005</v>
      </c>
    </row>
    <row r="1678" spans="1:21" x14ac:dyDescent="0.25">
      <c r="A1678" t="s">
        <v>1329</v>
      </c>
      <c r="B1678">
        <v>1</v>
      </c>
      <c r="C1678" s="8">
        <v>37096</v>
      </c>
      <c r="D1678" t="s">
        <v>17</v>
      </c>
      <c r="E1678" t="s">
        <v>18</v>
      </c>
      <c r="F1678" t="s">
        <v>19</v>
      </c>
      <c r="G1678" t="s">
        <v>24</v>
      </c>
      <c r="H1678" t="s">
        <v>38</v>
      </c>
      <c r="I1678" t="s">
        <v>189</v>
      </c>
      <c r="J1678" t="s">
        <v>189</v>
      </c>
      <c r="K1678">
        <v>909</v>
      </c>
      <c r="L1678">
        <v>1779</v>
      </c>
      <c r="M1678">
        <v>909</v>
      </c>
      <c r="N1678">
        <v>4000</v>
      </c>
      <c r="O1678">
        <v>8</v>
      </c>
      <c r="P1678">
        <v>215</v>
      </c>
      <c r="Q1678">
        <v>120</v>
      </c>
      <c r="R1678">
        <v>21244913</v>
      </c>
      <c r="S1678">
        <v>4000000</v>
      </c>
      <c r="T1678">
        <f>Table1[[#This Row],[Gross Revenue]]-Table1[[#This Row],[Budget]]</f>
        <v>17244913</v>
      </c>
      <c r="U1678">
        <f>YEAR(Table1[[#This Row],[Release Date]])</f>
        <v>2001</v>
      </c>
    </row>
    <row r="1679" spans="1:21" x14ac:dyDescent="0.25">
      <c r="A1679" t="s">
        <v>1988</v>
      </c>
      <c r="B1679">
        <v>1</v>
      </c>
      <c r="C1679" s="8">
        <v>37455</v>
      </c>
      <c r="D1679" t="s">
        <v>28</v>
      </c>
      <c r="E1679" t="s">
        <v>50</v>
      </c>
      <c r="F1679" t="s">
        <v>19</v>
      </c>
      <c r="G1679" t="s">
        <v>20</v>
      </c>
      <c r="H1679" t="s">
        <v>38</v>
      </c>
      <c r="I1679" t="s">
        <v>1989</v>
      </c>
      <c r="J1679" t="s">
        <v>189</v>
      </c>
      <c r="K1679">
        <v>503</v>
      </c>
      <c r="L1679">
        <v>1448</v>
      </c>
      <c r="M1679">
        <v>909</v>
      </c>
      <c r="N1679">
        <v>0</v>
      </c>
      <c r="O1679">
        <v>7.5</v>
      </c>
      <c r="P1679">
        <v>288</v>
      </c>
      <c r="Q1679">
        <v>122</v>
      </c>
      <c r="R1679">
        <v>119078393</v>
      </c>
      <c r="S1679">
        <v>6000000</v>
      </c>
      <c r="T1679">
        <f>Table1[[#This Row],[Gross Revenue]]-Table1[[#This Row],[Budget]]</f>
        <v>113078393</v>
      </c>
      <c r="U1679">
        <f>YEAR(Table1[[#This Row],[Release Date]])</f>
        <v>2002</v>
      </c>
    </row>
    <row r="1680" spans="1:21" x14ac:dyDescent="0.25">
      <c r="A1680" t="s">
        <v>3089</v>
      </c>
      <c r="B1680">
        <v>1</v>
      </c>
      <c r="C1680" s="8">
        <v>38058</v>
      </c>
      <c r="D1680" t="s">
        <v>28</v>
      </c>
      <c r="E1680" t="s">
        <v>50</v>
      </c>
      <c r="F1680" t="s">
        <v>19</v>
      </c>
      <c r="G1680" t="s">
        <v>20</v>
      </c>
      <c r="H1680" t="s">
        <v>43</v>
      </c>
      <c r="I1680" t="s">
        <v>189</v>
      </c>
      <c r="J1680" t="s">
        <v>189</v>
      </c>
      <c r="K1680">
        <v>909</v>
      </c>
      <c r="L1680">
        <v>1633</v>
      </c>
      <c r="M1680">
        <v>909</v>
      </c>
      <c r="N1680">
        <v>0</v>
      </c>
      <c r="O1680">
        <v>8</v>
      </c>
      <c r="P1680">
        <v>263</v>
      </c>
      <c r="Q1680">
        <v>123</v>
      </c>
      <c r="R1680">
        <v>24530513</v>
      </c>
      <c r="S1680">
        <v>9000000</v>
      </c>
      <c r="T1680">
        <f>Table1[[#This Row],[Gross Revenue]]-Table1[[#This Row],[Budget]]</f>
        <v>15530513</v>
      </c>
      <c r="U1680">
        <f>YEAR(Table1[[#This Row],[Release Date]])</f>
        <v>2004</v>
      </c>
    </row>
    <row r="1681" spans="1:21" x14ac:dyDescent="0.25">
      <c r="A1681" t="s">
        <v>2749</v>
      </c>
      <c r="B1681">
        <v>1</v>
      </c>
      <c r="C1681" s="8">
        <v>37865</v>
      </c>
      <c r="D1681" t="s">
        <v>28</v>
      </c>
      <c r="E1681" t="s">
        <v>31</v>
      </c>
      <c r="F1681" t="s">
        <v>19</v>
      </c>
      <c r="G1681" t="s">
        <v>704</v>
      </c>
      <c r="H1681" t="s">
        <v>36</v>
      </c>
      <c r="I1681" t="s">
        <v>2750</v>
      </c>
      <c r="J1681" t="s">
        <v>2751</v>
      </c>
      <c r="K1681">
        <v>541</v>
      </c>
      <c r="L1681">
        <v>908</v>
      </c>
      <c r="M1681">
        <v>6</v>
      </c>
      <c r="N1681">
        <v>0</v>
      </c>
      <c r="O1681">
        <v>6.3</v>
      </c>
      <c r="P1681">
        <v>36</v>
      </c>
      <c r="Q1681">
        <v>123</v>
      </c>
      <c r="R1681">
        <v>13391174</v>
      </c>
      <c r="S1681">
        <v>20000000</v>
      </c>
      <c r="T1681">
        <f>Table1[[#This Row],[Gross Revenue]]-Table1[[#This Row],[Budget]]</f>
        <v>-6608826</v>
      </c>
      <c r="U1681">
        <f>YEAR(Table1[[#This Row],[Release Date]])</f>
        <v>2003</v>
      </c>
    </row>
    <row r="1682" spans="1:21" x14ac:dyDescent="0.25">
      <c r="A1682" t="s">
        <v>3988</v>
      </c>
      <c r="B1682">
        <v>1</v>
      </c>
      <c r="C1682" s="8">
        <v>38576</v>
      </c>
      <c r="D1682" t="s">
        <v>28</v>
      </c>
      <c r="E1682" t="s">
        <v>25</v>
      </c>
      <c r="F1682" t="s">
        <v>19</v>
      </c>
      <c r="G1682" t="s">
        <v>20</v>
      </c>
      <c r="H1682" t="s">
        <v>38</v>
      </c>
      <c r="I1682" t="s">
        <v>1207</v>
      </c>
      <c r="J1682" t="s">
        <v>3989</v>
      </c>
      <c r="K1682">
        <v>962</v>
      </c>
      <c r="L1682">
        <v>4555</v>
      </c>
      <c r="M1682">
        <v>127</v>
      </c>
      <c r="N1682">
        <v>0</v>
      </c>
      <c r="O1682">
        <v>4.3</v>
      </c>
      <c r="P1682">
        <v>221</v>
      </c>
      <c r="Q1682">
        <v>146</v>
      </c>
      <c r="R1682">
        <v>95328937</v>
      </c>
      <c r="S1682">
        <v>100000000</v>
      </c>
      <c r="T1682">
        <f>Table1[[#This Row],[Gross Revenue]]-Table1[[#This Row],[Budget]]</f>
        <v>-4671063</v>
      </c>
      <c r="U1682">
        <f>YEAR(Table1[[#This Row],[Release Date]])</f>
        <v>2005</v>
      </c>
    </row>
    <row r="1683" spans="1:21" x14ac:dyDescent="0.25">
      <c r="A1683" t="s">
        <v>1745</v>
      </c>
      <c r="B1683">
        <v>1</v>
      </c>
      <c r="C1683" s="8">
        <v>37332</v>
      </c>
      <c r="D1683" t="s">
        <v>28</v>
      </c>
      <c r="E1683" t="s">
        <v>22</v>
      </c>
      <c r="F1683" t="s">
        <v>19</v>
      </c>
      <c r="G1683" t="s">
        <v>20</v>
      </c>
      <c r="H1683" t="s">
        <v>43</v>
      </c>
      <c r="I1683" t="s">
        <v>514</v>
      </c>
      <c r="J1683" t="s">
        <v>609</v>
      </c>
      <c r="K1683">
        <v>548</v>
      </c>
      <c r="L1683">
        <v>2389</v>
      </c>
      <c r="M1683">
        <v>35</v>
      </c>
      <c r="N1683">
        <v>298</v>
      </c>
      <c r="O1683">
        <v>6.4</v>
      </c>
      <c r="P1683">
        <v>60</v>
      </c>
      <c r="Q1683">
        <v>103</v>
      </c>
      <c r="R1683">
        <v>1420578</v>
      </c>
      <c r="S1683">
        <v>1900000</v>
      </c>
      <c r="T1683">
        <f>Table1[[#This Row],[Gross Revenue]]-Table1[[#This Row],[Budget]]</f>
        <v>-479422</v>
      </c>
      <c r="U1683">
        <f>YEAR(Table1[[#This Row],[Release Date]])</f>
        <v>2002</v>
      </c>
    </row>
    <row r="1684" spans="1:21" x14ac:dyDescent="0.25">
      <c r="A1684" t="s">
        <v>2823</v>
      </c>
      <c r="B1684">
        <v>1</v>
      </c>
      <c r="C1684" s="8">
        <v>37906</v>
      </c>
      <c r="D1684" t="s">
        <v>28</v>
      </c>
      <c r="E1684" t="s">
        <v>30</v>
      </c>
      <c r="F1684" t="s">
        <v>19</v>
      </c>
      <c r="G1684" t="s">
        <v>93</v>
      </c>
      <c r="H1684" t="s">
        <v>36</v>
      </c>
      <c r="I1684" t="s">
        <v>356</v>
      </c>
      <c r="J1684" t="s">
        <v>609</v>
      </c>
      <c r="K1684">
        <v>24000</v>
      </c>
      <c r="L1684">
        <v>27806</v>
      </c>
      <c r="M1684">
        <v>35</v>
      </c>
      <c r="N1684">
        <v>862</v>
      </c>
      <c r="O1684">
        <v>6.3</v>
      </c>
      <c r="P1684">
        <v>113</v>
      </c>
      <c r="Q1684">
        <v>104</v>
      </c>
      <c r="R1684">
        <v>10996440</v>
      </c>
      <c r="S1684">
        <v>13000000</v>
      </c>
      <c r="T1684">
        <f>Table1[[#This Row],[Gross Revenue]]-Table1[[#This Row],[Budget]]</f>
        <v>-2003560</v>
      </c>
      <c r="U1684">
        <f>YEAR(Table1[[#This Row],[Release Date]])</f>
        <v>2003</v>
      </c>
    </row>
    <row r="1685" spans="1:21" x14ac:dyDescent="0.25">
      <c r="A1685" t="s">
        <v>5159</v>
      </c>
      <c r="B1685">
        <v>1</v>
      </c>
      <c r="C1685" s="8">
        <v>39292</v>
      </c>
      <c r="D1685" t="s">
        <v>28</v>
      </c>
      <c r="E1685" t="s">
        <v>22</v>
      </c>
      <c r="F1685" t="s">
        <v>19</v>
      </c>
      <c r="G1685" t="s">
        <v>20</v>
      </c>
      <c r="H1685" t="s">
        <v>43</v>
      </c>
      <c r="I1685" t="s">
        <v>1797</v>
      </c>
      <c r="J1685" t="s">
        <v>609</v>
      </c>
      <c r="K1685">
        <v>4000</v>
      </c>
      <c r="L1685">
        <v>6617</v>
      </c>
      <c r="M1685">
        <v>35</v>
      </c>
      <c r="N1685">
        <v>0</v>
      </c>
      <c r="O1685">
        <v>4.5999999999999996</v>
      </c>
      <c r="P1685">
        <v>12</v>
      </c>
      <c r="Q1685">
        <v>121</v>
      </c>
      <c r="R1685">
        <v>4700361</v>
      </c>
      <c r="S1685">
        <v>5000000</v>
      </c>
      <c r="T1685">
        <f>Table1[[#This Row],[Gross Revenue]]-Table1[[#This Row],[Budget]]</f>
        <v>-299639</v>
      </c>
      <c r="U1685">
        <f>YEAR(Table1[[#This Row],[Release Date]])</f>
        <v>2007</v>
      </c>
    </row>
    <row r="1686" spans="1:21" x14ac:dyDescent="0.25">
      <c r="A1686" t="s">
        <v>2165</v>
      </c>
      <c r="B1686">
        <v>1</v>
      </c>
      <c r="C1686" s="8">
        <v>37553</v>
      </c>
      <c r="D1686" t="s">
        <v>28</v>
      </c>
      <c r="E1686" t="s">
        <v>22</v>
      </c>
      <c r="F1686" t="s">
        <v>19</v>
      </c>
      <c r="G1686" t="s">
        <v>20</v>
      </c>
      <c r="H1686" t="s">
        <v>38</v>
      </c>
      <c r="I1686" t="s">
        <v>55</v>
      </c>
      <c r="J1686" t="s">
        <v>2166</v>
      </c>
      <c r="K1686">
        <v>14000</v>
      </c>
      <c r="L1686">
        <v>16252</v>
      </c>
      <c r="M1686">
        <v>53</v>
      </c>
      <c r="N1686">
        <v>0</v>
      </c>
      <c r="O1686">
        <v>7.1</v>
      </c>
      <c r="P1686">
        <v>117</v>
      </c>
      <c r="Q1686">
        <v>131</v>
      </c>
      <c r="R1686">
        <v>3752725</v>
      </c>
      <c r="S1686">
        <v>18000000</v>
      </c>
      <c r="T1686">
        <f>Table1[[#This Row],[Gross Revenue]]-Table1[[#This Row],[Budget]]</f>
        <v>-14247275</v>
      </c>
      <c r="U1686">
        <f>YEAR(Table1[[#This Row],[Release Date]])</f>
        <v>2002</v>
      </c>
    </row>
    <row r="1687" spans="1:21" x14ac:dyDescent="0.25">
      <c r="A1687" t="s">
        <v>1468</v>
      </c>
      <c r="B1687">
        <v>1</v>
      </c>
      <c r="C1687" s="8">
        <v>37174</v>
      </c>
      <c r="D1687" t="s">
        <v>28</v>
      </c>
      <c r="E1687" t="s">
        <v>22</v>
      </c>
      <c r="F1687" t="s">
        <v>19</v>
      </c>
      <c r="G1687" t="s">
        <v>20</v>
      </c>
      <c r="H1687" t="s">
        <v>38</v>
      </c>
      <c r="I1687" t="s">
        <v>1469</v>
      </c>
      <c r="J1687" t="s">
        <v>571</v>
      </c>
      <c r="K1687">
        <v>775</v>
      </c>
      <c r="L1687">
        <v>3001</v>
      </c>
      <c r="M1687">
        <v>48</v>
      </c>
      <c r="N1687">
        <v>0</v>
      </c>
      <c r="O1687">
        <v>5.2</v>
      </c>
      <c r="P1687">
        <v>137</v>
      </c>
      <c r="Q1687">
        <v>101</v>
      </c>
      <c r="R1687">
        <v>30307804</v>
      </c>
      <c r="S1687">
        <v>35000000</v>
      </c>
      <c r="T1687">
        <f>Table1[[#This Row],[Gross Revenue]]-Table1[[#This Row],[Budget]]</f>
        <v>-4692196</v>
      </c>
      <c r="U1687">
        <f>YEAR(Table1[[#This Row],[Release Date]])</f>
        <v>2001</v>
      </c>
    </row>
    <row r="1688" spans="1:21" x14ac:dyDescent="0.25">
      <c r="A1688" t="s">
        <v>3572</v>
      </c>
      <c r="B1688">
        <v>1</v>
      </c>
      <c r="C1688" s="8">
        <v>38336</v>
      </c>
      <c r="D1688" t="s">
        <v>28</v>
      </c>
      <c r="E1688" t="s">
        <v>32</v>
      </c>
      <c r="F1688" t="s">
        <v>19</v>
      </c>
      <c r="G1688" t="s">
        <v>91</v>
      </c>
      <c r="H1688" t="s">
        <v>38</v>
      </c>
      <c r="I1688" t="s">
        <v>3573</v>
      </c>
      <c r="J1688" t="s">
        <v>3574</v>
      </c>
      <c r="K1688">
        <v>125</v>
      </c>
      <c r="L1688">
        <v>189</v>
      </c>
      <c r="M1688">
        <v>35</v>
      </c>
      <c r="N1688">
        <v>0</v>
      </c>
      <c r="O1688">
        <v>6.5</v>
      </c>
      <c r="P1688">
        <v>292</v>
      </c>
      <c r="Q1688">
        <v>98</v>
      </c>
      <c r="R1688">
        <v>29975979</v>
      </c>
      <c r="S1688">
        <v>20000000</v>
      </c>
      <c r="T1688">
        <f>Table1[[#This Row],[Gross Revenue]]-Table1[[#This Row],[Budget]]</f>
        <v>9975979</v>
      </c>
      <c r="U1688">
        <f>YEAR(Table1[[#This Row],[Release Date]])</f>
        <v>2004</v>
      </c>
    </row>
    <row r="1689" spans="1:21" x14ac:dyDescent="0.25">
      <c r="A1689" t="s">
        <v>4629</v>
      </c>
      <c r="B1689">
        <v>1</v>
      </c>
      <c r="C1689" s="8">
        <v>38961</v>
      </c>
      <c r="D1689" t="s">
        <v>28</v>
      </c>
      <c r="E1689" t="s">
        <v>22</v>
      </c>
      <c r="F1689" t="s">
        <v>19</v>
      </c>
      <c r="G1689" t="s">
        <v>20</v>
      </c>
      <c r="H1689" t="s">
        <v>43</v>
      </c>
      <c r="I1689" t="s">
        <v>2264</v>
      </c>
      <c r="J1689" t="s">
        <v>4630</v>
      </c>
      <c r="K1689">
        <v>17000</v>
      </c>
      <c r="L1689">
        <v>18322</v>
      </c>
      <c r="M1689">
        <v>23</v>
      </c>
      <c r="N1689">
        <v>32000</v>
      </c>
      <c r="O1689">
        <v>6.8</v>
      </c>
      <c r="P1689">
        <v>214</v>
      </c>
      <c r="Q1689">
        <v>104</v>
      </c>
      <c r="R1689">
        <v>125014030</v>
      </c>
      <c r="S1689">
        <v>30000000</v>
      </c>
      <c r="T1689">
        <f>Table1[[#This Row],[Gross Revenue]]-Table1[[#This Row],[Budget]]</f>
        <v>95014030</v>
      </c>
      <c r="U1689">
        <f>YEAR(Table1[[#This Row],[Release Date]])</f>
        <v>2006</v>
      </c>
    </row>
    <row r="1690" spans="1:21" x14ac:dyDescent="0.25">
      <c r="A1690" t="s">
        <v>4666</v>
      </c>
      <c r="B1690">
        <v>1</v>
      </c>
      <c r="C1690" s="8">
        <v>38983</v>
      </c>
      <c r="D1690" t="s">
        <v>28</v>
      </c>
      <c r="E1690" t="s">
        <v>25</v>
      </c>
      <c r="F1690" t="s">
        <v>19</v>
      </c>
      <c r="G1690" t="s">
        <v>20</v>
      </c>
      <c r="H1690" t="s">
        <v>38</v>
      </c>
      <c r="I1690" t="s">
        <v>4667</v>
      </c>
      <c r="J1690" t="s">
        <v>4668</v>
      </c>
      <c r="K1690">
        <v>713</v>
      </c>
      <c r="L1690">
        <v>3421</v>
      </c>
      <c r="M1690">
        <v>89</v>
      </c>
      <c r="N1690">
        <v>0</v>
      </c>
      <c r="O1690">
        <v>5.0999999999999996</v>
      </c>
      <c r="P1690">
        <v>129</v>
      </c>
      <c r="Q1690">
        <v>86</v>
      </c>
      <c r="R1690">
        <v>40041683</v>
      </c>
      <c r="S1690">
        <v>2500000</v>
      </c>
      <c r="T1690">
        <f>Table1[[#This Row],[Gross Revenue]]-Table1[[#This Row],[Budget]]</f>
        <v>37541683</v>
      </c>
      <c r="U1690">
        <f>YEAR(Table1[[#This Row],[Release Date]])</f>
        <v>2006</v>
      </c>
    </row>
    <row r="1691" spans="1:21" x14ac:dyDescent="0.25">
      <c r="A1691" t="s">
        <v>4923</v>
      </c>
      <c r="B1691">
        <v>1</v>
      </c>
      <c r="C1691" s="8">
        <v>39143</v>
      </c>
      <c r="D1691" t="s">
        <v>28</v>
      </c>
      <c r="E1691" t="s">
        <v>25</v>
      </c>
      <c r="F1691" t="s">
        <v>19</v>
      </c>
      <c r="G1691" t="s">
        <v>20</v>
      </c>
      <c r="H1691" t="s">
        <v>38</v>
      </c>
      <c r="I1691" t="s">
        <v>4924</v>
      </c>
      <c r="J1691" t="s">
        <v>4668</v>
      </c>
      <c r="K1691">
        <v>986</v>
      </c>
      <c r="L1691">
        <v>4073</v>
      </c>
      <c r="M1691">
        <v>89</v>
      </c>
      <c r="N1691">
        <v>0</v>
      </c>
      <c r="O1691">
        <v>4.7</v>
      </c>
      <c r="P1691">
        <v>69</v>
      </c>
      <c r="Q1691">
        <v>86</v>
      </c>
      <c r="R1691">
        <v>17314483</v>
      </c>
      <c r="S1691">
        <v>4000000</v>
      </c>
      <c r="T1691">
        <f>Table1[[#This Row],[Gross Revenue]]-Table1[[#This Row],[Budget]]</f>
        <v>13314483</v>
      </c>
      <c r="U1691">
        <f>YEAR(Table1[[#This Row],[Release Date]])</f>
        <v>2007</v>
      </c>
    </row>
    <row r="1692" spans="1:21" x14ac:dyDescent="0.25">
      <c r="A1692" t="s">
        <v>1185</v>
      </c>
      <c r="B1692">
        <v>1</v>
      </c>
      <c r="C1692" s="8">
        <v>37021</v>
      </c>
      <c r="D1692" t="s">
        <v>28</v>
      </c>
      <c r="E1692" t="s">
        <v>25</v>
      </c>
      <c r="F1692" t="s">
        <v>19</v>
      </c>
      <c r="G1692" t="s">
        <v>20</v>
      </c>
      <c r="H1692" t="s">
        <v>43</v>
      </c>
      <c r="I1692" t="s">
        <v>1186</v>
      </c>
      <c r="J1692" t="s">
        <v>1187</v>
      </c>
      <c r="K1692">
        <v>973</v>
      </c>
      <c r="L1692">
        <v>3344</v>
      </c>
      <c r="M1692">
        <v>19</v>
      </c>
      <c r="N1692">
        <v>476</v>
      </c>
      <c r="O1692">
        <v>4.9000000000000004</v>
      </c>
      <c r="P1692">
        <v>50</v>
      </c>
      <c r="Q1692">
        <v>108</v>
      </c>
      <c r="R1692">
        <v>19693891</v>
      </c>
      <c r="S1692">
        <v>34000000</v>
      </c>
      <c r="T1692">
        <f>Table1[[#This Row],[Gross Revenue]]-Table1[[#This Row],[Budget]]</f>
        <v>-14306109</v>
      </c>
      <c r="U1692">
        <f>YEAR(Table1[[#This Row],[Release Date]])</f>
        <v>2001</v>
      </c>
    </row>
    <row r="1693" spans="1:21" x14ac:dyDescent="0.25">
      <c r="A1693" t="s">
        <v>1771</v>
      </c>
      <c r="B1693">
        <v>1</v>
      </c>
      <c r="C1693" s="8">
        <v>37345</v>
      </c>
      <c r="D1693" t="s">
        <v>28</v>
      </c>
      <c r="E1693" t="s">
        <v>31</v>
      </c>
      <c r="F1693" t="s">
        <v>19</v>
      </c>
      <c r="G1693" t="s">
        <v>20</v>
      </c>
      <c r="H1693" t="s">
        <v>36</v>
      </c>
      <c r="I1693" t="s">
        <v>275</v>
      </c>
      <c r="J1693" t="s">
        <v>1187</v>
      </c>
      <c r="K1693">
        <v>1000</v>
      </c>
      <c r="L1693">
        <v>4231</v>
      </c>
      <c r="M1693">
        <v>19</v>
      </c>
      <c r="N1693">
        <v>0</v>
      </c>
      <c r="O1693">
        <v>6.9</v>
      </c>
      <c r="P1693">
        <v>74</v>
      </c>
      <c r="Q1693">
        <v>109</v>
      </c>
      <c r="R1693">
        <v>52277485</v>
      </c>
      <c r="S1693">
        <v>35000000</v>
      </c>
      <c r="T1693">
        <f>Table1[[#This Row],[Gross Revenue]]-Table1[[#This Row],[Budget]]</f>
        <v>17277485</v>
      </c>
      <c r="U1693">
        <f>YEAR(Table1[[#This Row],[Release Date]])</f>
        <v>2002</v>
      </c>
    </row>
    <row r="1694" spans="1:21" x14ac:dyDescent="0.25">
      <c r="A1694" t="s">
        <v>850</v>
      </c>
      <c r="B1694">
        <v>1</v>
      </c>
      <c r="C1694" s="8">
        <v>36844</v>
      </c>
      <c r="D1694" t="s">
        <v>28</v>
      </c>
      <c r="E1694" t="s">
        <v>22</v>
      </c>
      <c r="F1694" t="s">
        <v>19</v>
      </c>
      <c r="G1694" t="s">
        <v>35</v>
      </c>
      <c r="H1694" t="s">
        <v>38</v>
      </c>
      <c r="I1694" t="s">
        <v>215</v>
      </c>
      <c r="J1694" t="s">
        <v>851</v>
      </c>
      <c r="K1694">
        <v>14000</v>
      </c>
      <c r="L1694">
        <v>17104</v>
      </c>
      <c r="M1694">
        <v>187</v>
      </c>
      <c r="N1694">
        <v>141</v>
      </c>
      <c r="O1694">
        <v>6.5</v>
      </c>
      <c r="P1694">
        <v>71</v>
      </c>
      <c r="Q1694">
        <v>115</v>
      </c>
      <c r="R1694">
        <v>403932</v>
      </c>
      <c r="S1694">
        <v>20000000</v>
      </c>
      <c r="T1694">
        <f>Table1[[#This Row],[Gross Revenue]]-Table1[[#This Row],[Budget]]</f>
        <v>-19596068</v>
      </c>
      <c r="U1694">
        <f>YEAR(Table1[[#This Row],[Release Date]])</f>
        <v>2000</v>
      </c>
    </row>
    <row r="1695" spans="1:21" x14ac:dyDescent="0.25">
      <c r="A1695" t="s">
        <v>1645</v>
      </c>
      <c r="B1695">
        <v>1</v>
      </c>
      <c r="C1695" s="8">
        <v>37275</v>
      </c>
      <c r="D1695" t="s">
        <v>28</v>
      </c>
      <c r="E1695" t="s">
        <v>22</v>
      </c>
      <c r="F1695" t="s">
        <v>19</v>
      </c>
      <c r="G1695" t="s">
        <v>35</v>
      </c>
      <c r="H1695" t="s">
        <v>38</v>
      </c>
      <c r="I1695" t="s">
        <v>561</v>
      </c>
      <c r="J1695" t="s">
        <v>851</v>
      </c>
      <c r="K1695">
        <v>631</v>
      </c>
      <c r="L1695">
        <v>1176</v>
      </c>
      <c r="M1695">
        <v>187</v>
      </c>
      <c r="N1695">
        <v>0</v>
      </c>
      <c r="O1695">
        <v>6.3</v>
      </c>
      <c r="P1695">
        <v>133</v>
      </c>
      <c r="Q1695">
        <v>93</v>
      </c>
      <c r="R1695">
        <v>197148</v>
      </c>
      <c r="S1695">
        <v>7500000</v>
      </c>
      <c r="T1695">
        <f>Table1[[#This Row],[Gross Revenue]]-Table1[[#This Row],[Budget]]</f>
        <v>-7302852</v>
      </c>
      <c r="U1695">
        <f>YEAR(Table1[[#This Row],[Release Date]])</f>
        <v>2002</v>
      </c>
    </row>
    <row r="1696" spans="1:21" x14ac:dyDescent="0.25">
      <c r="A1696" t="s">
        <v>2536</v>
      </c>
      <c r="B1696">
        <v>1</v>
      </c>
      <c r="C1696" s="8">
        <v>37749</v>
      </c>
      <c r="D1696" t="s">
        <v>28</v>
      </c>
      <c r="E1696" t="s">
        <v>25</v>
      </c>
      <c r="F1696" t="s">
        <v>19</v>
      </c>
      <c r="G1696" t="s">
        <v>35</v>
      </c>
      <c r="H1696" t="s">
        <v>38</v>
      </c>
      <c r="I1696" t="s">
        <v>332</v>
      </c>
      <c r="J1696" t="s">
        <v>851</v>
      </c>
      <c r="K1696">
        <v>1000</v>
      </c>
      <c r="L1696">
        <v>3690</v>
      </c>
      <c r="M1696">
        <v>187</v>
      </c>
      <c r="N1696">
        <v>750</v>
      </c>
      <c r="O1696">
        <v>6.8</v>
      </c>
      <c r="P1696">
        <v>122</v>
      </c>
      <c r="Q1696">
        <v>94</v>
      </c>
      <c r="R1696">
        <v>1247453</v>
      </c>
      <c r="S1696">
        <v>2800000</v>
      </c>
      <c r="T1696">
        <f>Table1[[#This Row],[Gross Revenue]]-Table1[[#This Row],[Budget]]</f>
        <v>-1552547</v>
      </c>
      <c r="U1696">
        <f>YEAR(Table1[[#This Row],[Release Date]])</f>
        <v>2003</v>
      </c>
    </row>
    <row r="1697" spans="1:21" x14ac:dyDescent="0.25">
      <c r="A1697" t="s">
        <v>2916</v>
      </c>
      <c r="B1697">
        <v>1</v>
      </c>
      <c r="C1697" s="8">
        <v>37961</v>
      </c>
      <c r="D1697" t="s">
        <v>28</v>
      </c>
      <c r="E1697" t="s">
        <v>31</v>
      </c>
      <c r="F1697" t="s">
        <v>19</v>
      </c>
      <c r="G1697" t="s">
        <v>93</v>
      </c>
      <c r="H1697" t="s">
        <v>38</v>
      </c>
      <c r="I1697" t="s">
        <v>317</v>
      </c>
      <c r="J1697" t="s">
        <v>851</v>
      </c>
      <c r="K1697">
        <v>11000</v>
      </c>
      <c r="L1697">
        <v>12178</v>
      </c>
      <c r="M1697">
        <v>187</v>
      </c>
      <c r="N1697">
        <v>923</v>
      </c>
      <c r="O1697">
        <v>6.7</v>
      </c>
      <c r="P1697">
        <v>190</v>
      </c>
      <c r="Q1697">
        <v>108</v>
      </c>
      <c r="R1697">
        <v>9172810</v>
      </c>
      <c r="S1697">
        <v>16000000</v>
      </c>
      <c r="T1697">
        <f>Table1[[#This Row],[Gross Revenue]]-Table1[[#This Row],[Budget]]</f>
        <v>-6827190</v>
      </c>
      <c r="U1697">
        <f>YEAR(Table1[[#This Row],[Release Date]])</f>
        <v>2003</v>
      </c>
    </row>
    <row r="1698" spans="1:21" x14ac:dyDescent="0.25">
      <c r="A1698" t="s">
        <v>4032</v>
      </c>
      <c r="B1698">
        <v>1</v>
      </c>
      <c r="C1698" s="8">
        <v>38603</v>
      </c>
      <c r="D1698" t="s">
        <v>28</v>
      </c>
      <c r="E1698" t="s">
        <v>18</v>
      </c>
      <c r="F1698" t="s">
        <v>19</v>
      </c>
      <c r="G1698" t="s">
        <v>20</v>
      </c>
      <c r="H1698" t="s">
        <v>38</v>
      </c>
      <c r="I1698" t="s">
        <v>523</v>
      </c>
      <c r="J1698" t="s">
        <v>851</v>
      </c>
      <c r="K1698">
        <v>818</v>
      </c>
      <c r="L1698">
        <v>1813</v>
      </c>
      <c r="M1698">
        <v>187</v>
      </c>
      <c r="N1698">
        <v>0</v>
      </c>
      <c r="O1698">
        <v>6.1</v>
      </c>
      <c r="P1698">
        <v>225</v>
      </c>
      <c r="Q1698">
        <v>109</v>
      </c>
      <c r="R1698">
        <v>214966</v>
      </c>
      <c r="S1698">
        <v>13000000</v>
      </c>
      <c r="T1698">
        <f>Table1[[#This Row],[Gross Revenue]]-Table1[[#This Row],[Budget]]</f>
        <v>-12785034</v>
      </c>
      <c r="U1698">
        <f>YEAR(Table1[[#This Row],[Release Date]])</f>
        <v>2005</v>
      </c>
    </row>
    <row r="1699" spans="1:21" x14ac:dyDescent="0.25">
      <c r="A1699" t="s">
        <v>1981</v>
      </c>
      <c r="B1699">
        <v>1</v>
      </c>
      <c r="C1699" s="8">
        <v>37451</v>
      </c>
      <c r="D1699" t="s">
        <v>28</v>
      </c>
      <c r="E1699" t="s">
        <v>22</v>
      </c>
      <c r="F1699" t="s">
        <v>19</v>
      </c>
      <c r="G1699" t="s">
        <v>20</v>
      </c>
      <c r="H1699" t="s">
        <v>38</v>
      </c>
      <c r="I1699" t="s">
        <v>280</v>
      </c>
      <c r="J1699" t="s">
        <v>1982</v>
      </c>
      <c r="K1699">
        <v>14000</v>
      </c>
      <c r="L1699">
        <v>19364</v>
      </c>
      <c r="M1699">
        <v>1000</v>
      </c>
      <c r="N1699">
        <v>52000</v>
      </c>
      <c r="O1699">
        <v>8.3000000000000007</v>
      </c>
      <c r="P1699">
        <v>273</v>
      </c>
      <c r="Q1699">
        <v>108</v>
      </c>
      <c r="R1699">
        <v>34126138</v>
      </c>
      <c r="S1699">
        <v>20000000</v>
      </c>
      <c r="T1699">
        <f>Table1[[#This Row],[Gross Revenue]]-Table1[[#This Row],[Budget]]</f>
        <v>14126138</v>
      </c>
      <c r="U1699">
        <f>YEAR(Table1[[#This Row],[Release Date]])</f>
        <v>2002</v>
      </c>
    </row>
    <row r="1700" spans="1:21" x14ac:dyDescent="0.25">
      <c r="A1700" t="s">
        <v>2275</v>
      </c>
      <c r="B1700">
        <v>1</v>
      </c>
      <c r="C1700" s="8">
        <v>37612</v>
      </c>
      <c r="D1700" t="s">
        <v>28</v>
      </c>
      <c r="E1700" t="s">
        <v>25</v>
      </c>
      <c r="F1700" t="s">
        <v>19</v>
      </c>
      <c r="G1700" t="s">
        <v>20</v>
      </c>
      <c r="H1700" t="s">
        <v>38</v>
      </c>
      <c r="I1700" t="s">
        <v>2276</v>
      </c>
      <c r="J1700" t="s">
        <v>1982</v>
      </c>
      <c r="K1700">
        <v>989</v>
      </c>
      <c r="L1700">
        <v>2165</v>
      </c>
      <c r="M1700">
        <v>1000</v>
      </c>
      <c r="N1700">
        <v>635</v>
      </c>
      <c r="O1700">
        <v>7.2</v>
      </c>
      <c r="P1700">
        <v>114</v>
      </c>
      <c r="Q1700">
        <v>100</v>
      </c>
      <c r="R1700">
        <v>11694528</v>
      </c>
      <c r="S1700">
        <v>3000000</v>
      </c>
      <c r="T1700">
        <f>Table1[[#This Row],[Gross Revenue]]-Table1[[#This Row],[Budget]]</f>
        <v>8694528</v>
      </c>
      <c r="U1700">
        <f>YEAR(Table1[[#This Row],[Release Date]])</f>
        <v>2002</v>
      </c>
    </row>
    <row r="1701" spans="1:21" x14ac:dyDescent="0.25">
      <c r="A1701" t="s">
        <v>3190</v>
      </c>
      <c r="B1701">
        <v>1</v>
      </c>
      <c r="C1701" s="8">
        <v>38117</v>
      </c>
      <c r="D1701" t="s">
        <v>28</v>
      </c>
      <c r="E1701" t="s">
        <v>25</v>
      </c>
      <c r="F1701" t="s">
        <v>19</v>
      </c>
      <c r="G1701" t="s">
        <v>35</v>
      </c>
      <c r="H1701" t="s">
        <v>43</v>
      </c>
      <c r="I1701" t="s">
        <v>3191</v>
      </c>
      <c r="J1701" t="s">
        <v>1982</v>
      </c>
      <c r="K1701">
        <v>734</v>
      </c>
      <c r="L1701">
        <v>1778</v>
      </c>
      <c r="M1701">
        <v>1000</v>
      </c>
      <c r="N1701">
        <v>0</v>
      </c>
      <c r="O1701">
        <v>6.4</v>
      </c>
      <c r="P1701">
        <v>248</v>
      </c>
      <c r="Q1701">
        <v>102</v>
      </c>
      <c r="R1701">
        <v>11169531</v>
      </c>
      <c r="S1701">
        <v>20000000</v>
      </c>
      <c r="T1701">
        <f>Table1[[#This Row],[Gross Revenue]]-Table1[[#This Row],[Budget]]</f>
        <v>-8830469</v>
      </c>
      <c r="U1701">
        <f>YEAR(Table1[[#This Row],[Release Date]])</f>
        <v>2004</v>
      </c>
    </row>
    <row r="1702" spans="1:21" x14ac:dyDescent="0.25">
      <c r="A1702" t="s">
        <v>4322</v>
      </c>
      <c r="B1702">
        <v>1</v>
      </c>
      <c r="C1702" s="8">
        <v>38780</v>
      </c>
      <c r="D1702" t="s">
        <v>28</v>
      </c>
      <c r="E1702" t="s">
        <v>32</v>
      </c>
      <c r="F1702" t="s">
        <v>19</v>
      </c>
      <c r="G1702" t="s">
        <v>20</v>
      </c>
      <c r="H1702" t="s">
        <v>43</v>
      </c>
      <c r="I1702" t="s">
        <v>4323</v>
      </c>
      <c r="J1702" t="s">
        <v>1982</v>
      </c>
      <c r="K1702">
        <v>11000</v>
      </c>
      <c r="L1702">
        <v>13391</v>
      </c>
      <c r="M1702">
        <v>1000</v>
      </c>
      <c r="N1702">
        <v>14000</v>
      </c>
      <c r="O1702">
        <v>5.8</v>
      </c>
      <c r="P1702">
        <v>447</v>
      </c>
      <c r="Q1702">
        <v>119</v>
      </c>
      <c r="R1702">
        <v>98780042</v>
      </c>
      <c r="S1702">
        <v>120000000</v>
      </c>
      <c r="T1702">
        <f>Table1[[#This Row],[Gross Revenue]]-Table1[[#This Row],[Budget]]</f>
        <v>-21219958</v>
      </c>
      <c r="U1702">
        <f>YEAR(Table1[[#This Row],[Release Date]])</f>
        <v>2006</v>
      </c>
    </row>
    <row r="1703" spans="1:21" x14ac:dyDescent="0.25">
      <c r="A1703" t="s">
        <v>4300</v>
      </c>
      <c r="B1703">
        <v>1</v>
      </c>
      <c r="C1703" s="8">
        <v>38766</v>
      </c>
      <c r="D1703" t="s">
        <v>17</v>
      </c>
      <c r="E1703" t="s">
        <v>25</v>
      </c>
      <c r="F1703" t="s">
        <v>19</v>
      </c>
      <c r="G1703" t="s">
        <v>48</v>
      </c>
      <c r="H1703" t="s">
        <v>43</v>
      </c>
      <c r="I1703" t="s">
        <v>4301</v>
      </c>
      <c r="J1703" t="s">
        <v>4302</v>
      </c>
      <c r="K1703">
        <v>996</v>
      </c>
      <c r="L1703">
        <v>4606</v>
      </c>
      <c r="M1703">
        <v>405</v>
      </c>
      <c r="N1703">
        <v>30000</v>
      </c>
      <c r="O1703">
        <v>8</v>
      </c>
      <c r="P1703">
        <v>576</v>
      </c>
      <c r="Q1703">
        <v>100</v>
      </c>
      <c r="R1703">
        <v>44667095</v>
      </c>
      <c r="S1703">
        <v>15000000</v>
      </c>
      <c r="T1703">
        <f>Table1[[#This Row],[Gross Revenue]]-Table1[[#This Row],[Budget]]</f>
        <v>29667095</v>
      </c>
      <c r="U1703">
        <f>YEAR(Table1[[#This Row],[Release Date]])</f>
        <v>2006</v>
      </c>
    </row>
    <row r="1704" spans="1:21" x14ac:dyDescent="0.25">
      <c r="A1704" t="s">
        <v>4043</v>
      </c>
      <c r="B1704">
        <v>1</v>
      </c>
      <c r="C1704" s="8">
        <v>38610</v>
      </c>
      <c r="D1704" t="s">
        <v>28</v>
      </c>
      <c r="E1704" t="s">
        <v>25</v>
      </c>
      <c r="F1704" t="s">
        <v>47</v>
      </c>
      <c r="G1704" t="s">
        <v>48</v>
      </c>
      <c r="H1704" t="s">
        <v>38</v>
      </c>
      <c r="I1704" t="s">
        <v>4044</v>
      </c>
      <c r="J1704" t="s">
        <v>4045</v>
      </c>
      <c r="K1704">
        <v>74</v>
      </c>
      <c r="L1704">
        <v>143</v>
      </c>
      <c r="M1704">
        <v>3</v>
      </c>
      <c r="N1704">
        <v>0</v>
      </c>
      <c r="O1704">
        <v>7.2</v>
      </c>
      <c r="P1704">
        <v>87</v>
      </c>
      <c r="Q1704">
        <v>100</v>
      </c>
      <c r="R1704">
        <v>513836</v>
      </c>
      <c r="S1704">
        <v>4600000</v>
      </c>
      <c r="T1704">
        <f>Table1[[#This Row],[Gross Revenue]]-Table1[[#This Row],[Budget]]</f>
        <v>-4086164</v>
      </c>
      <c r="U1704">
        <f>YEAR(Table1[[#This Row],[Release Date]])</f>
        <v>2005</v>
      </c>
    </row>
    <row r="1705" spans="1:21" x14ac:dyDescent="0.25">
      <c r="A1705" t="s">
        <v>3741</v>
      </c>
      <c r="B1705">
        <v>1</v>
      </c>
      <c r="C1705" s="8">
        <v>38429</v>
      </c>
      <c r="D1705" t="s">
        <v>28</v>
      </c>
      <c r="E1705" t="s">
        <v>50</v>
      </c>
      <c r="F1705" t="s">
        <v>19</v>
      </c>
      <c r="G1705" t="s">
        <v>20</v>
      </c>
      <c r="H1705" t="s">
        <v>26</v>
      </c>
      <c r="I1705" t="s">
        <v>3742</v>
      </c>
      <c r="J1705" t="s">
        <v>3743</v>
      </c>
      <c r="K1705">
        <v>58</v>
      </c>
      <c r="L1705">
        <v>62</v>
      </c>
      <c r="M1705">
        <v>0</v>
      </c>
      <c r="N1705">
        <v>0</v>
      </c>
      <c r="O1705">
        <v>7.4</v>
      </c>
      <c r="P1705">
        <v>29</v>
      </c>
      <c r="Q1705">
        <v>93</v>
      </c>
      <c r="R1705">
        <v>155984</v>
      </c>
      <c r="S1705">
        <v>160000</v>
      </c>
      <c r="T1705">
        <f>Table1[[#This Row],[Gross Revenue]]-Table1[[#This Row],[Budget]]</f>
        <v>-4016</v>
      </c>
      <c r="U1705">
        <f>YEAR(Table1[[#This Row],[Release Date]])</f>
        <v>2005</v>
      </c>
    </row>
    <row r="1706" spans="1:21" x14ac:dyDescent="0.25">
      <c r="A1706" t="s">
        <v>3411</v>
      </c>
      <c r="B1706">
        <v>1</v>
      </c>
      <c r="C1706" s="8">
        <v>38244</v>
      </c>
      <c r="D1706" t="s">
        <v>28</v>
      </c>
      <c r="E1706" t="s">
        <v>22</v>
      </c>
      <c r="F1706" t="s">
        <v>19</v>
      </c>
      <c r="G1706" t="s">
        <v>20</v>
      </c>
      <c r="H1706" t="s">
        <v>43</v>
      </c>
      <c r="I1706" t="s">
        <v>3412</v>
      </c>
      <c r="J1706" t="s">
        <v>3413</v>
      </c>
      <c r="K1706">
        <v>1000</v>
      </c>
      <c r="L1706">
        <v>4856</v>
      </c>
      <c r="M1706">
        <v>7</v>
      </c>
      <c r="N1706">
        <v>562</v>
      </c>
      <c r="O1706">
        <v>3.8</v>
      </c>
      <c r="P1706">
        <v>74</v>
      </c>
      <c r="Q1706">
        <v>82</v>
      </c>
      <c r="R1706">
        <v>13350177</v>
      </c>
      <c r="S1706">
        <v>5000000</v>
      </c>
      <c r="T1706">
        <f>Table1[[#This Row],[Gross Revenue]]-Table1[[#This Row],[Budget]]</f>
        <v>8350177</v>
      </c>
      <c r="U1706">
        <f>YEAR(Table1[[#This Row],[Release Date]])</f>
        <v>2004</v>
      </c>
    </row>
    <row r="1707" spans="1:21" x14ac:dyDescent="0.25">
      <c r="A1707" t="s">
        <v>668</v>
      </c>
      <c r="B1707">
        <v>1</v>
      </c>
      <c r="C1707" s="8">
        <v>36758</v>
      </c>
      <c r="D1707" t="s">
        <v>28</v>
      </c>
      <c r="E1707" t="s">
        <v>25</v>
      </c>
      <c r="F1707" t="s">
        <v>19</v>
      </c>
      <c r="G1707" t="s">
        <v>20</v>
      </c>
      <c r="H1707" t="s">
        <v>38</v>
      </c>
      <c r="I1707" t="s">
        <v>414</v>
      </c>
      <c r="J1707" t="s">
        <v>669</v>
      </c>
      <c r="K1707">
        <v>625</v>
      </c>
      <c r="L1707">
        <v>1378</v>
      </c>
      <c r="M1707">
        <v>44</v>
      </c>
      <c r="N1707">
        <v>170</v>
      </c>
      <c r="O1707">
        <v>6.6</v>
      </c>
      <c r="P1707">
        <v>59</v>
      </c>
      <c r="Q1707">
        <v>96</v>
      </c>
      <c r="R1707">
        <v>1050600</v>
      </c>
      <c r="S1707">
        <v>250000</v>
      </c>
      <c r="T1707">
        <f>Table1[[#This Row],[Gross Revenue]]-Table1[[#This Row],[Budget]]</f>
        <v>800600</v>
      </c>
      <c r="U1707">
        <f>YEAR(Table1[[#This Row],[Release Date]])</f>
        <v>2000</v>
      </c>
    </row>
    <row r="1708" spans="1:21" x14ac:dyDescent="0.25">
      <c r="A1708" t="s">
        <v>1544</v>
      </c>
      <c r="B1708">
        <v>1</v>
      </c>
      <c r="C1708" s="8">
        <v>37215</v>
      </c>
      <c r="D1708" t="s">
        <v>28</v>
      </c>
      <c r="E1708" t="s">
        <v>22</v>
      </c>
      <c r="F1708" t="s">
        <v>19</v>
      </c>
      <c r="G1708" t="s">
        <v>20</v>
      </c>
      <c r="H1708" t="s">
        <v>38</v>
      </c>
      <c r="I1708" t="s">
        <v>979</v>
      </c>
      <c r="J1708" t="s">
        <v>669</v>
      </c>
      <c r="K1708">
        <v>15000</v>
      </c>
      <c r="L1708">
        <v>27646</v>
      </c>
      <c r="M1708">
        <v>44</v>
      </c>
      <c r="N1708">
        <v>938</v>
      </c>
      <c r="O1708">
        <v>6.5</v>
      </c>
      <c r="P1708">
        <v>107</v>
      </c>
      <c r="Q1708">
        <v>93</v>
      </c>
      <c r="R1708">
        <v>14015786</v>
      </c>
      <c r="S1708">
        <v>5000000</v>
      </c>
      <c r="T1708">
        <f>Table1[[#This Row],[Gross Revenue]]-Table1[[#This Row],[Budget]]</f>
        <v>9015786</v>
      </c>
      <c r="U1708">
        <f>YEAR(Table1[[#This Row],[Release Date]])</f>
        <v>2001</v>
      </c>
    </row>
    <row r="1709" spans="1:21" x14ac:dyDescent="0.25">
      <c r="A1709" t="s">
        <v>3813</v>
      </c>
      <c r="B1709">
        <v>1</v>
      </c>
      <c r="C1709" s="8">
        <v>38471</v>
      </c>
      <c r="D1709" t="s">
        <v>28</v>
      </c>
      <c r="E1709" t="s">
        <v>25</v>
      </c>
      <c r="F1709" t="s">
        <v>19</v>
      </c>
      <c r="G1709" t="s">
        <v>20</v>
      </c>
      <c r="H1709" t="s">
        <v>38</v>
      </c>
      <c r="I1709" t="s">
        <v>339</v>
      </c>
      <c r="J1709" t="s">
        <v>669</v>
      </c>
      <c r="K1709">
        <v>12000</v>
      </c>
      <c r="L1709">
        <v>16004</v>
      </c>
      <c r="M1709">
        <v>44</v>
      </c>
      <c r="N1709">
        <v>0</v>
      </c>
      <c r="O1709">
        <v>6.5</v>
      </c>
      <c r="P1709">
        <v>192</v>
      </c>
      <c r="Q1709">
        <v>90</v>
      </c>
      <c r="R1709">
        <v>15281286</v>
      </c>
      <c r="S1709">
        <v>18000000</v>
      </c>
      <c r="T1709">
        <f>Table1[[#This Row],[Gross Revenue]]-Table1[[#This Row],[Budget]]</f>
        <v>-2718714</v>
      </c>
      <c r="U1709">
        <f>YEAR(Table1[[#This Row],[Release Date]])</f>
        <v>2005</v>
      </c>
    </row>
    <row r="1710" spans="1:21" x14ac:dyDescent="0.25">
      <c r="A1710" t="s">
        <v>4935</v>
      </c>
      <c r="B1710">
        <v>1</v>
      </c>
      <c r="C1710" s="8">
        <v>39151</v>
      </c>
      <c r="D1710" t="s">
        <v>28</v>
      </c>
      <c r="E1710" t="s">
        <v>25</v>
      </c>
      <c r="F1710" t="s">
        <v>19</v>
      </c>
      <c r="G1710" t="s">
        <v>20</v>
      </c>
      <c r="H1710" t="s">
        <v>36</v>
      </c>
      <c r="I1710" t="s">
        <v>4936</v>
      </c>
      <c r="J1710" t="s">
        <v>669</v>
      </c>
      <c r="K1710">
        <v>35000</v>
      </c>
      <c r="L1710">
        <v>47677</v>
      </c>
      <c r="M1710">
        <v>44</v>
      </c>
      <c r="N1710">
        <v>12000</v>
      </c>
      <c r="O1710">
        <v>6.2</v>
      </c>
      <c r="P1710">
        <v>119</v>
      </c>
      <c r="Q1710">
        <v>81</v>
      </c>
      <c r="R1710">
        <v>66950483</v>
      </c>
      <c r="S1710">
        <v>28000000</v>
      </c>
      <c r="T1710">
        <f>Table1[[#This Row],[Gross Revenue]]-Table1[[#This Row],[Budget]]</f>
        <v>38950483</v>
      </c>
      <c r="U1710">
        <f>YEAR(Table1[[#This Row],[Release Date]])</f>
        <v>2007</v>
      </c>
    </row>
    <row r="1711" spans="1:21" x14ac:dyDescent="0.25">
      <c r="A1711" t="s">
        <v>3971</v>
      </c>
      <c r="B1711">
        <v>1</v>
      </c>
      <c r="C1711" s="8">
        <v>38566</v>
      </c>
      <c r="D1711" t="s">
        <v>28</v>
      </c>
      <c r="E1711" t="s">
        <v>32</v>
      </c>
      <c r="F1711" t="s">
        <v>19</v>
      </c>
      <c r="G1711" t="s">
        <v>20</v>
      </c>
      <c r="H1711" t="s">
        <v>38</v>
      </c>
      <c r="I1711" t="s">
        <v>1342</v>
      </c>
      <c r="J1711" t="s">
        <v>3972</v>
      </c>
      <c r="K1711">
        <v>1000</v>
      </c>
      <c r="L1711">
        <v>2925</v>
      </c>
      <c r="M1711">
        <v>238</v>
      </c>
      <c r="N1711">
        <v>12000</v>
      </c>
      <c r="O1711">
        <v>6.3</v>
      </c>
      <c r="P1711">
        <v>197</v>
      </c>
      <c r="Q1711">
        <v>119</v>
      </c>
      <c r="R1711">
        <v>13763130</v>
      </c>
      <c r="S1711">
        <v>32000000</v>
      </c>
      <c r="T1711">
        <f>Table1[[#This Row],[Gross Revenue]]-Table1[[#This Row],[Budget]]</f>
        <v>-18236870</v>
      </c>
      <c r="U1711">
        <f>YEAR(Table1[[#This Row],[Release Date]])</f>
        <v>2005</v>
      </c>
    </row>
    <row r="1712" spans="1:21" x14ac:dyDescent="0.25">
      <c r="A1712" t="s">
        <v>2277</v>
      </c>
      <c r="B1712">
        <v>1</v>
      </c>
      <c r="C1712" s="8">
        <v>37613</v>
      </c>
      <c r="D1712" t="s">
        <v>28</v>
      </c>
      <c r="E1712" t="s">
        <v>22</v>
      </c>
      <c r="F1712" t="s">
        <v>19</v>
      </c>
      <c r="G1712" t="s">
        <v>20</v>
      </c>
      <c r="H1712" t="s">
        <v>38</v>
      </c>
      <c r="I1712" t="s">
        <v>2278</v>
      </c>
      <c r="J1712" t="s">
        <v>2279</v>
      </c>
      <c r="K1712">
        <v>896</v>
      </c>
      <c r="L1712">
        <v>2019</v>
      </c>
      <c r="M1712">
        <v>101</v>
      </c>
      <c r="N1712">
        <v>0</v>
      </c>
      <c r="O1712">
        <v>6.6</v>
      </c>
      <c r="P1712">
        <v>116</v>
      </c>
      <c r="Q1712">
        <v>112</v>
      </c>
      <c r="R1712">
        <v>36020063</v>
      </c>
      <c r="S1712">
        <v>22000000</v>
      </c>
      <c r="T1712">
        <f>Table1[[#This Row],[Gross Revenue]]-Table1[[#This Row],[Budget]]</f>
        <v>14020063</v>
      </c>
      <c r="U1712">
        <f>YEAR(Table1[[#This Row],[Release Date]])</f>
        <v>2002</v>
      </c>
    </row>
    <row r="1713" spans="1:21" x14ac:dyDescent="0.25">
      <c r="A1713" t="s">
        <v>2904</v>
      </c>
      <c r="B1713">
        <v>1</v>
      </c>
      <c r="C1713" s="8">
        <v>37955</v>
      </c>
      <c r="D1713" t="s">
        <v>28</v>
      </c>
      <c r="E1713" t="s">
        <v>87</v>
      </c>
      <c r="F1713" t="s">
        <v>19</v>
      </c>
      <c r="G1713" t="s">
        <v>20</v>
      </c>
      <c r="H1713" t="s">
        <v>43</v>
      </c>
      <c r="I1713" t="s">
        <v>2905</v>
      </c>
      <c r="J1713" t="s">
        <v>2279</v>
      </c>
      <c r="K1713">
        <v>129</v>
      </c>
      <c r="L1713">
        <v>214</v>
      </c>
      <c r="M1713">
        <v>101</v>
      </c>
      <c r="N1713">
        <v>11000</v>
      </c>
      <c r="O1713">
        <v>6.8</v>
      </c>
      <c r="P1713">
        <v>314</v>
      </c>
      <c r="Q1713">
        <v>114</v>
      </c>
      <c r="R1713">
        <v>71975611</v>
      </c>
      <c r="S1713">
        <v>25000000</v>
      </c>
      <c r="T1713">
        <f>Table1[[#This Row],[Gross Revenue]]-Table1[[#This Row],[Budget]]</f>
        <v>46975611</v>
      </c>
      <c r="U1713">
        <f>YEAR(Table1[[#This Row],[Release Date]])</f>
        <v>2003</v>
      </c>
    </row>
    <row r="1714" spans="1:21" x14ac:dyDescent="0.25">
      <c r="A1714" t="s">
        <v>4345</v>
      </c>
      <c r="B1714">
        <v>1</v>
      </c>
      <c r="C1714" s="8">
        <v>38793</v>
      </c>
      <c r="D1714" t="s">
        <v>28</v>
      </c>
      <c r="E1714" t="s">
        <v>22</v>
      </c>
      <c r="F1714" t="s">
        <v>19</v>
      </c>
      <c r="G1714" t="s">
        <v>20</v>
      </c>
      <c r="H1714" t="s">
        <v>43</v>
      </c>
      <c r="I1714" t="s">
        <v>222</v>
      </c>
      <c r="J1714" t="s">
        <v>2279</v>
      </c>
      <c r="K1714">
        <v>12000</v>
      </c>
      <c r="L1714">
        <v>19904</v>
      </c>
      <c r="M1714">
        <v>101</v>
      </c>
      <c r="N1714">
        <v>23000</v>
      </c>
      <c r="O1714">
        <v>6</v>
      </c>
      <c r="P1714">
        <v>267</v>
      </c>
      <c r="Q1714">
        <v>114</v>
      </c>
      <c r="R1714">
        <v>33037754</v>
      </c>
      <c r="S1714">
        <v>37000000</v>
      </c>
      <c r="T1714">
        <f>Table1[[#This Row],[Gross Revenue]]-Table1[[#This Row],[Budget]]</f>
        <v>-3962246</v>
      </c>
      <c r="U1714">
        <f>YEAR(Table1[[#This Row],[Release Date]])</f>
        <v>2006</v>
      </c>
    </row>
    <row r="1715" spans="1:21" x14ac:dyDescent="0.25">
      <c r="A1715" t="s">
        <v>4735</v>
      </c>
      <c r="B1715">
        <v>1</v>
      </c>
      <c r="C1715" s="8">
        <v>39022</v>
      </c>
      <c r="D1715" t="s">
        <v>28</v>
      </c>
      <c r="E1715" t="s">
        <v>32</v>
      </c>
      <c r="F1715" t="s">
        <v>19</v>
      </c>
      <c r="G1715" t="s">
        <v>20</v>
      </c>
      <c r="H1715" t="s">
        <v>38</v>
      </c>
      <c r="I1715" t="s">
        <v>68</v>
      </c>
      <c r="J1715" t="s">
        <v>2279</v>
      </c>
      <c r="K1715">
        <v>13000</v>
      </c>
      <c r="L1715">
        <v>15708</v>
      </c>
      <c r="M1715">
        <v>101</v>
      </c>
      <c r="N1715">
        <v>34000</v>
      </c>
      <c r="O1715">
        <v>6.7</v>
      </c>
      <c r="P1715">
        <v>286</v>
      </c>
      <c r="Q1715">
        <v>115</v>
      </c>
      <c r="R1715">
        <v>25121291</v>
      </c>
      <c r="S1715">
        <v>50000000</v>
      </c>
      <c r="T1715">
        <f>Table1[[#This Row],[Gross Revenue]]-Table1[[#This Row],[Budget]]</f>
        <v>-24878709</v>
      </c>
      <c r="U1715">
        <f>YEAR(Table1[[#This Row],[Release Date]])</f>
        <v>2006</v>
      </c>
    </row>
    <row r="1716" spans="1:21" x14ac:dyDescent="0.25">
      <c r="A1716" t="s">
        <v>2280</v>
      </c>
      <c r="B1716">
        <v>1</v>
      </c>
      <c r="C1716" s="8">
        <v>37614</v>
      </c>
      <c r="D1716" t="s">
        <v>28</v>
      </c>
      <c r="E1716" t="s">
        <v>25</v>
      </c>
      <c r="F1716" t="s">
        <v>19</v>
      </c>
      <c r="G1716" t="s">
        <v>20</v>
      </c>
      <c r="H1716" t="s">
        <v>38</v>
      </c>
      <c r="I1716" t="s">
        <v>2281</v>
      </c>
      <c r="J1716" t="s">
        <v>2282</v>
      </c>
      <c r="K1716">
        <v>591</v>
      </c>
      <c r="L1716">
        <v>1729</v>
      </c>
      <c r="M1716">
        <v>2</v>
      </c>
      <c r="N1716">
        <v>887</v>
      </c>
      <c r="O1716">
        <v>4.5999999999999996</v>
      </c>
      <c r="P1716">
        <v>98</v>
      </c>
      <c r="Q1716">
        <v>83</v>
      </c>
      <c r="R1716">
        <v>22264487</v>
      </c>
      <c r="S1716">
        <v>22000000</v>
      </c>
      <c r="T1716">
        <f>Table1[[#This Row],[Gross Revenue]]-Table1[[#This Row],[Budget]]</f>
        <v>264487</v>
      </c>
      <c r="U1716">
        <f>YEAR(Table1[[#This Row],[Release Date]])</f>
        <v>2002</v>
      </c>
    </row>
    <row r="1717" spans="1:21" x14ac:dyDescent="0.25">
      <c r="A1717" t="s">
        <v>2515</v>
      </c>
      <c r="B1717">
        <v>1</v>
      </c>
      <c r="C1717" s="8">
        <v>37738</v>
      </c>
      <c r="D1717" t="s">
        <v>28</v>
      </c>
      <c r="E1717" t="s">
        <v>25</v>
      </c>
      <c r="F1717" t="s">
        <v>19</v>
      </c>
      <c r="G1717" t="s">
        <v>20</v>
      </c>
      <c r="H1717" t="s">
        <v>38</v>
      </c>
      <c r="I1717" t="s">
        <v>326</v>
      </c>
      <c r="J1717" t="s">
        <v>2516</v>
      </c>
      <c r="K1717">
        <v>975</v>
      </c>
      <c r="L1717">
        <v>2944</v>
      </c>
      <c r="M1717">
        <v>57</v>
      </c>
      <c r="N1717">
        <v>549</v>
      </c>
      <c r="O1717">
        <v>6.9</v>
      </c>
      <c r="P1717">
        <v>125</v>
      </c>
      <c r="Q1717">
        <v>118</v>
      </c>
      <c r="R1717">
        <v>18761993</v>
      </c>
      <c r="S1717">
        <v>9000000</v>
      </c>
      <c r="T1717">
        <f>Table1[[#This Row],[Gross Revenue]]-Table1[[#This Row],[Budget]]</f>
        <v>9761993</v>
      </c>
      <c r="U1717">
        <f>YEAR(Table1[[#This Row],[Release Date]])</f>
        <v>2003</v>
      </c>
    </row>
    <row r="1718" spans="1:21" x14ac:dyDescent="0.25">
      <c r="A1718" t="s">
        <v>3071</v>
      </c>
      <c r="B1718">
        <v>1</v>
      </c>
      <c r="C1718" s="8">
        <v>38047</v>
      </c>
      <c r="D1718" t="s">
        <v>28</v>
      </c>
      <c r="E1718" t="s">
        <v>22</v>
      </c>
      <c r="F1718" t="s">
        <v>19</v>
      </c>
      <c r="G1718" t="s">
        <v>20</v>
      </c>
      <c r="H1718" t="s">
        <v>38</v>
      </c>
      <c r="I1718" t="s">
        <v>364</v>
      </c>
      <c r="J1718" t="s">
        <v>2516</v>
      </c>
      <c r="K1718">
        <v>11000</v>
      </c>
      <c r="L1718">
        <v>17050</v>
      </c>
      <c r="M1718">
        <v>57</v>
      </c>
      <c r="N1718">
        <v>0</v>
      </c>
      <c r="O1718">
        <v>7.5</v>
      </c>
      <c r="P1718">
        <v>154</v>
      </c>
      <c r="Q1718">
        <v>124</v>
      </c>
      <c r="R1718">
        <v>19661987</v>
      </c>
      <c r="S1718">
        <v>20000000</v>
      </c>
      <c r="T1718">
        <f>Table1[[#This Row],[Gross Revenue]]-Table1[[#This Row],[Budget]]</f>
        <v>-338013</v>
      </c>
      <c r="U1718">
        <f>YEAR(Table1[[#This Row],[Release Date]])</f>
        <v>2004</v>
      </c>
    </row>
    <row r="1719" spans="1:21" x14ac:dyDescent="0.25">
      <c r="A1719" t="s">
        <v>4955</v>
      </c>
      <c r="B1719">
        <v>1</v>
      </c>
      <c r="C1719" s="8">
        <v>39164</v>
      </c>
      <c r="D1719" t="s">
        <v>28</v>
      </c>
      <c r="E1719" t="s">
        <v>22</v>
      </c>
      <c r="F1719" t="s">
        <v>19</v>
      </c>
      <c r="G1719" t="s">
        <v>20</v>
      </c>
      <c r="H1719" t="s">
        <v>43</v>
      </c>
      <c r="I1719" t="s">
        <v>3329</v>
      </c>
      <c r="J1719" t="s">
        <v>2516</v>
      </c>
      <c r="K1719">
        <v>1000</v>
      </c>
      <c r="L1719">
        <v>3745</v>
      </c>
      <c r="M1719">
        <v>57</v>
      </c>
      <c r="N1719">
        <v>0</v>
      </c>
      <c r="O1719">
        <v>6.6</v>
      </c>
      <c r="P1719">
        <v>91</v>
      </c>
      <c r="Q1719">
        <v>121</v>
      </c>
      <c r="R1719">
        <v>21569041</v>
      </c>
      <c r="S1719">
        <v>9000000</v>
      </c>
      <c r="T1719">
        <f>Table1[[#This Row],[Gross Revenue]]-Table1[[#This Row],[Budget]]</f>
        <v>12569041</v>
      </c>
      <c r="U1719">
        <f>YEAR(Table1[[#This Row],[Release Date]])</f>
        <v>2007</v>
      </c>
    </row>
    <row r="1720" spans="1:21" x14ac:dyDescent="0.25">
      <c r="A1720" t="s">
        <v>3134</v>
      </c>
      <c r="B1720">
        <v>1</v>
      </c>
      <c r="C1720" s="8">
        <v>38084</v>
      </c>
      <c r="D1720" t="s">
        <v>28</v>
      </c>
      <c r="E1720" t="s">
        <v>45</v>
      </c>
      <c r="F1720" t="s">
        <v>19</v>
      </c>
      <c r="G1720" t="s">
        <v>20</v>
      </c>
      <c r="H1720" t="s">
        <v>38</v>
      </c>
      <c r="I1720" t="s">
        <v>3135</v>
      </c>
      <c r="J1720" t="s">
        <v>3136</v>
      </c>
      <c r="K1720">
        <v>32</v>
      </c>
      <c r="L1720">
        <v>72</v>
      </c>
      <c r="M1720">
        <v>6</v>
      </c>
      <c r="N1720">
        <v>13</v>
      </c>
      <c r="O1720">
        <v>4.0999999999999996</v>
      </c>
      <c r="P1720">
        <v>3</v>
      </c>
      <c r="Q1720">
        <v>78</v>
      </c>
      <c r="R1720">
        <v>243768</v>
      </c>
      <c r="S1720">
        <v>30000</v>
      </c>
      <c r="T1720">
        <f>Table1[[#This Row],[Gross Revenue]]-Table1[[#This Row],[Budget]]</f>
        <v>213768</v>
      </c>
      <c r="U1720">
        <f>YEAR(Table1[[#This Row],[Release Date]])</f>
        <v>2004</v>
      </c>
    </row>
    <row r="1721" spans="1:21" x14ac:dyDescent="0.25">
      <c r="A1721" t="s">
        <v>4118</v>
      </c>
      <c r="B1721">
        <v>1</v>
      </c>
      <c r="C1721" s="8">
        <v>38655</v>
      </c>
      <c r="D1721" t="s">
        <v>28</v>
      </c>
      <c r="E1721" t="s">
        <v>22</v>
      </c>
      <c r="F1721" t="s">
        <v>19</v>
      </c>
      <c r="G1721" t="s">
        <v>20</v>
      </c>
      <c r="H1721" t="s">
        <v>43</v>
      </c>
      <c r="I1721" t="s">
        <v>4119</v>
      </c>
      <c r="J1721" t="s">
        <v>4120</v>
      </c>
      <c r="K1721">
        <v>574</v>
      </c>
      <c r="L1721">
        <v>1303</v>
      </c>
      <c r="M1721">
        <v>135</v>
      </c>
      <c r="N1721">
        <v>21000</v>
      </c>
      <c r="O1721">
        <v>7</v>
      </c>
      <c r="P1721">
        <v>242</v>
      </c>
      <c r="Q1721">
        <v>92</v>
      </c>
      <c r="R1721">
        <v>1316074</v>
      </c>
      <c r="S1721">
        <v>100000</v>
      </c>
      <c r="T1721">
        <f>Table1[[#This Row],[Gross Revenue]]-Table1[[#This Row],[Budget]]</f>
        <v>1216074</v>
      </c>
      <c r="U1721">
        <f>YEAR(Table1[[#This Row],[Release Date]])</f>
        <v>2005</v>
      </c>
    </row>
    <row r="1722" spans="1:21" x14ac:dyDescent="0.25">
      <c r="A1722" t="s">
        <v>4182</v>
      </c>
      <c r="B1722">
        <v>1</v>
      </c>
      <c r="C1722" s="8">
        <v>38693</v>
      </c>
      <c r="D1722" t="s">
        <v>28</v>
      </c>
      <c r="E1722" t="s">
        <v>29</v>
      </c>
      <c r="F1722" t="s">
        <v>19</v>
      </c>
      <c r="G1722" t="s">
        <v>20</v>
      </c>
      <c r="H1722" t="s">
        <v>36</v>
      </c>
      <c r="I1722" t="s">
        <v>558</v>
      </c>
      <c r="J1722" t="s">
        <v>4183</v>
      </c>
      <c r="K1722">
        <v>1000</v>
      </c>
      <c r="L1722">
        <v>5393</v>
      </c>
      <c r="M1722">
        <v>6</v>
      </c>
      <c r="N1722">
        <v>0</v>
      </c>
      <c r="O1722">
        <v>4.8</v>
      </c>
      <c r="P1722">
        <v>77</v>
      </c>
      <c r="Q1722">
        <v>86</v>
      </c>
      <c r="R1722">
        <v>10134754</v>
      </c>
      <c r="S1722">
        <v>30000000</v>
      </c>
      <c r="T1722">
        <f>Table1[[#This Row],[Gross Revenue]]-Table1[[#This Row],[Budget]]</f>
        <v>-19865246</v>
      </c>
      <c r="U1722">
        <f>YEAR(Table1[[#This Row],[Release Date]])</f>
        <v>2005</v>
      </c>
    </row>
    <row r="1723" spans="1:21" x14ac:dyDescent="0.25">
      <c r="A1723" t="s">
        <v>4789</v>
      </c>
      <c r="B1723">
        <v>1</v>
      </c>
      <c r="C1723" s="8">
        <v>39060</v>
      </c>
      <c r="D1723" t="s">
        <v>28</v>
      </c>
      <c r="E1723" t="s">
        <v>37</v>
      </c>
      <c r="F1723" t="s">
        <v>19</v>
      </c>
      <c r="G1723" t="s">
        <v>20</v>
      </c>
      <c r="H1723" t="s">
        <v>38</v>
      </c>
      <c r="I1723" t="s">
        <v>4790</v>
      </c>
      <c r="J1723" t="s">
        <v>4791</v>
      </c>
      <c r="K1723">
        <v>972</v>
      </c>
      <c r="L1723">
        <v>2071</v>
      </c>
      <c r="M1723">
        <v>59</v>
      </c>
      <c r="N1723">
        <v>23000</v>
      </c>
      <c r="O1723">
        <v>6.5</v>
      </c>
      <c r="P1723">
        <v>336</v>
      </c>
      <c r="Q1723">
        <v>104</v>
      </c>
      <c r="R1723">
        <v>27689474</v>
      </c>
      <c r="S1723">
        <v>5000000</v>
      </c>
      <c r="T1723">
        <f>Table1[[#This Row],[Gross Revenue]]-Table1[[#This Row],[Budget]]</f>
        <v>22689474</v>
      </c>
      <c r="U1723">
        <f>YEAR(Table1[[#This Row],[Release Date]])</f>
        <v>2006</v>
      </c>
    </row>
    <row r="1724" spans="1:21" x14ac:dyDescent="0.25">
      <c r="A1724" t="s">
        <v>3594</v>
      </c>
      <c r="B1724">
        <v>1</v>
      </c>
      <c r="C1724" s="8">
        <v>38346</v>
      </c>
      <c r="D1724" t="s">
        <v>28</v>
      </c>
      <c r="E1724" t="s">
        <v>25</v>
      </c>
      <c r="F1724" t="s">
        <v>19</v>
      </c>
      <c r="G1724" t="s">
        <v>20</v>
      </c>
      <c r="H1724" t="s">
        <v>38</v>
      </c>
      <c r="I1724" t="s">
        <v>356</v>
      </c>
      <c r="J1724" t="s">
        <v>344</v>
      </c>
      <c r="K1724">
        <v>24000</v>
      </c>
      <c r="L1724">
        <v>41867</v>
      </c>
      <c r="M1724">
        <v>406</v>
      </c>
      <c r="N1724">
        <v>0</v>
      </c>
      <c r="O1724">
        <v>6.2</v>
      </c>
      <c r="P1724">
        <v>192</v>
      </c>
      <c r="Q1724">
        <v>92</v>
      </c>
      <c r="R1724">
        <v>10814185</v>
      </c>
      <c r="S1724">
        <v>8000000</v>
      </c>
      <c r="T1724">
        <f>Table1[[#This Row],[Gross Revenue]]-Table1[[#This Row],[Budget]]</f>
        <v>2814185</v>
      </c>
      <c r="U1724">
        <f>YEAR(Table1[[#This Row],[Release Date]])</f>
        <v>2004</v>
      </c>
    </row>
    <row r="1725" spans="1:21" x14ac:dyDescent="0.25">
      <c r="A1725" t="s">
        <v>1294</v>
      </c>
      <c r="B1725">
        <v>1</v>
      </c>
      <c r="C1725" s="8">
        <v>37077</v>
      </c>
      <c r="D1725" t="s">
        <v>28</v>
      </c>
      <c r="E1725" t="s">
        <v>22</v>
      </c>
      <c r="F1725" t="s">
        <v>19</v>
      </c>
      <c r="G1725" t="s">
        <v>35</v>
      </c>
      <c r="H1725" t="s">
        <v>38</v>
      </c>
      <c r="I1725" t="s">
        <v>1295</v>
      </c>
      <c r="J1725" t="s">
        <v>607</v>
      </c>
      <c r="K1725">
        <v>149</v>
      </c>
      <c r="L1725">
        <v>251</v>
      </c>
      <c r="M1725">
        <v>608</v>
      </c>
      <c r="N1725">
        <v>484</v>
      </c>
      <c r="O1725">
        <v>7.6</v>
      </c>
      <c r="P1725">
        <v>81</v>
      </c>
      <c r="Q1725">
        <v>121</v>
      </c>
      <c r="R1725">
        <v>112935</v>
      </c>
      <c r="S1725">
        <v>9000000</v>
      </c>
      <c r="T1725">
        <f>Table1[[#This Row],[Gross Revenue]]-Table1[[#This Row],[Budget]]</f>
        <v>-8887065</v>
      </c>
      <c r="U1725">
        <f>YEAR(Table1[[#This Row],[Release Date]])</f>
        <v>2001</v>
      </c>
    </row>
    <row r="1726" spans="1:21" x14ac:dyDescent="0.25">
      <c r="A1726" t="s">
        <v>2200</v>
      </c>
      <c r="B1726">
        <v>1</v>
      </c>
      <c r="C1726" s="8">
        <v>37573</v>
      </c>
      <c r="D1726" t="s">
        <v>28</v>
      </c>
      <c r="E1726" t="s">
        <v>18</v>
      </c>
      <c r="F1726" t="s">
        <v>19</v>
      </c>
      <c r="G1726" t="s">
        <v>35</v>
      </c>
      <c r="H1726" t="s">
        <v>38</v>
      </c>
      <c r="I1726" t="s">
        <v>2201</v>
      </c>
      <c r="J1726" t="s">
        <v>607</v>
      </c>
      <c r="K1726">
        <v>979</v>
      </c>
      <c r="L1726">
        <v>3133</v>
      </c>
      <c r="M1726">
        <v>608</v>
      </c>
      <c r="N1726">
        <v>0</v>
      </c>
      <c r="O1726">
        <v>7.7</v>
      </c>
      <c r="P1726">
        <v>169</v>
      </c>
      <c r="Q1726">
        <v>125</v>
      </c>
      <c r="R1726">
        <v>3753806</v>
      </c>
      <c r="S1726">
        <v>11000000</v>
      </c>
      <c r="T1726">
        <f>Table1[[#This Row],[Gross Revenue]]-Table1[[#This Row],[Budget]]</f>
        <v>-7246194</v>
      </c>
      <c r="U1726">
        <f>YEAR(Table1[[#This Row],[Release Date]])</f>
        <v>2002</v>
      </c>
    </row>
    <row r="1727" spans="1:21" x14ac:dyDescent="0.25">
      <c r="A1727" t="s">
        <v>3826</v>
      </c>
      <c r="B1727">
        <v>1</v>
      </c>
      <c r="C1727" s="8">
        <v>38478</v>
      </c>
      <c r="D1727" t="s">
        <v>28</v>
      </c>
      <c r="E1727" t="s">
        <v>25</v>
      </c>
      <c r="F1727" t="s">
        <v>19</v>
      </c>
      <c r="G1727" t="s">
        <v>35</v>
      </c>
      <c r="H1727" t="s">
        <v>43</v>
      </c>
      <c r="I1727" t="s">
        <v>163</v>
      </c>
      <c r="J1727" t="s">
        <v>607</v>
      </c>
      <c r="K1727">
        <v>1000</v>
      </c>
      <c r="L1727">
        <v>2265</v>
      </c>
      <c r="M1727">
        <v>608</v>
      </c>
      <c r="N1727">
        <v>0</v>
      </c>
      <c r="O1727">
        <v>7.3</v>
      </c>
      <c r="P1727">
        <v>248</v>
      </c>
      <c r="Q1727">
        <v>129</v>
      </c>
      <c r="R1727">
        <v>3205244</v>
      </c>
      <c r="S1727">
        <v>10000000</v>
      </c>
      <c r="T1727">
        <f>Table1[[#This Row],[Gross Revenue]]-Table1[[#This Row],[Budget]]</f>
        <v>-6794756</v>
      </c>
      <c r="U1727">
        <f>YEAR(Table1[[#This Row],[Release Date]])</f>
        <v>2005</v>
      </c>
    </row>
    <row r="1728" spans="1:21" x14ac:dyDescent="0.25">
      <c r="A1728" t="s">
        <v>5034</v>
      </c>
      <c r="B1728">
        <v>1</v>
      </c>
      <c r="C1728" s="8">
        <v>39214</v>
      </c>
      <c r="D1728" t="s">
        <v>28</v>
      </c>
      <c r="E1728" t="s">
        <v>31</v>
      </c>
      <c r="F1728" t="s">
        <v>19</v>
      </c>
      <c r="G1728" t="s">
        <v>35</v>
      </c>
      <c r="H1728" t="s">
        <v>38</v>
      </c>
      <c r="I1728" t="s">
        <v>1295</v>
      </c>
      <c r="J1728" t="s">
        <v>607</v>
      </c>
      <c r="K1728">
        <v>149</v>
      </c>
      <c r="L1728">
        <v>390</v>
      </c>
      <c r="M1728">
        <v>608</v>
      </c>
      <c r="N1728">
        <v>0</v>
      </c>
      <c r="O1728">
        <v>6.8</v>
      </c>
      <c r="P1728">
        <v>262</v>
      </c>
      <c r="Q1728">
        <v>150</v>
      </c>
      <c r="R1728">
        <v>3958500</v>
      </c>
      <c r="S1728">
        <v>8200000</v>
      </c>
      <c r="T1728">
        <f>Table1[[#This Row],[Gross Revenue]]-Table1[[#This Row],[Budget]]</f>
        <v>-4241500</v>
      </c>
      <c r="U1728">
        <f>YEAR(Table1[[#This Row],[Release Date]])</f>
        <v>2007</v>
      </c>
    </row>
    <row r="1729" spans="1:21" x14ac:dyDescent="0.25">
      <c r="A1729" t="s">
        <v>4386</v>
      </c>
      <c r="B1729">
        <v>1</v>
      </c>
      <c r="C1729" s="8">
        <v>38821</v>
      </c>
      <c r="D1729" t="s">
        <v>28</v>
      </c>
      <c r="E1729" t="s">
        <v>32</v>
      </c>
      <c r="F1729" t="s">
        <v>19</v>
      </c>
      <c r="G1729" t="s">
        <v>20</v>
      </c>
      <c r="H1729" t="s">
        <v>38</v>
      </c>
      <c r="I1729" t="s">
        <v>4387</v>
      </c>
      <c r="J1729" t="s">
        <v>4388</v>
      </c>
      <c r="K1729">
        <v>93</v>
      </c>
      <c r="L1729">
        <v>146</v>
      </c>
      <c r="M1729">
        <v>16</v>
      </c>
      <c r="N1729">
        <v>15000</v>
      </c>
      <c r="O1729">
        <v>6.5</v>
      </c>
      <c r="P1729">
        <v>216</v>
      </c>
      <c r="Q1729">
        <v>110</v>
      </c>
      <c r="R1729">
        <v>70011073</v>
      </c>
      <c r="S1729">
        <v>12000000</v>
      </c>
      <c r="T1729">
        <f>Table1[[#This Row],[Gross Revenue]]-Table1[[#This Row],[Budget]]</f>
        <v>58011073</v>
      </c>
      <c r="U1729">
        <f>YEAR(Table1[[#This Row],[Release Date]])</f>
        <v>2006</v>
      </c>
    </row>
    <row r="1730" spans="1:21" x14ac:dyDescent="0.25">
      <c r="A1730" t="s">
        <v>2530</v>
      </c>
      <c r="B1730">
        <v>1</v>
      </c>
      <c r="C1730" s="8">
        <v>37746</v>
      </c>
      <c r="D1730" t="s">
        <v>28</v>
      </c>
      <c r="E1730" t="s">
        <v>25</v>
      </c>
      <c r="F1730" t="s">
        <v>19</v>
      </c>
      <c r="G1730" t="s">
        <v>20</v>
      </c>
      <c r="H1730" t="s">
        <v>38</v>
      </c>
      <c r="I1730" t="s">
        <v>2531</v>
      </c>
      <c r="J1730" t="s">
        <v>2532</v>
      </c>
      <c r="K1730">
        <v>730</v>
      </c>
      <c r="L1730">
        <v>1208</v>
      </c>
      <c r="M1730">
        <v>101</v>
      </c>
      <c r="N1730">
        <v>708</v>
      </c>
      <c r="O1730">
        <v>6.6</v>
      </c>
      <c r="P1730">
        <v>114</v>
      </c>
      <c r="Q1730">
        <v>96</v>
      </c>
      <c r="R1730">
        <v>1325073</v>
      </c>
      <c r="S1730">
        <v>4000000</v>
      </c>
      <c r="T1730">
        <f>Table1[[#This Row],[Gross Revenue]]-Table1[[#This Row],[Budget]]</f>
        <v>-2674927</v>
      </c>
      <c r="U1730">
        <f>YEAR(Table1[[#This Row],[Release Date]])</f>
        <v>2003</v>
      </c>
    </row>
    <row r="1731" spans="1:21" x14ac:dyDescent="0.25">
      <c r="A1731" t="s">
        <v>3827</v>
      </c>
      <c r="B1731">
        <v>1</v>
      </c>
      <c r="C1731" s="8">
        <v>38479</v>
      </c>
      <c r="D1731" t="s">
        <v>28</v>
      </c>
      <c r="E1731" t="s">
        <v>25</v>
      </c>
      <c r="F1731" t="s">
        <v>19</v>
      </c>
      <c r="G1731" t="s">
        <v>20</v>
      </c>
      <c r="H1731" t="s">
        <v>38</v>
      </c>
      <c r="I1731" t="s">
        <v>505</v>
      </c>
      <c r="J1731" t="s">
        <v>2532</v>
      </c>
      <c r="K1731">
        <v>1000</v>
      </c>
      <c r="L1731">
        <v>2016</v>
      </c>
      <c r="M1731">
        <v>101</v>
      </c>
      <c r="N1731">
        <v>15000</v>
      </c>
      <c r="O1731">
        <v>7.2</v>
      </c>
      <c r="P1731">
        <v>261</v>
      </c>
      <c r="Q1731">
        <v>105</v>
      </c>
      <c r="R1731">
        <v>5776314</v>
      </c>
      <c r="S1731">
        <v>3200000</v>
      </c>
      <c r="T1731">
        <f>Table1[[#This Row],[Gross Revenue]]-Table1[[#This Row],[Budget]]</f>
        <v>2576314</v>
      </c>
      <c r="U1731">
        <f>YEAR(Table1[[#This Row],[Release Date]])</f>
        <v>2005</v>
      </c>
    </row>
    <row r="1732" spans="1:21" x14ac:dyDescent="0.25">
      <c r="A1732" t="s">
        <v>2429</v>
      </c>
      <c r="B1732">
        <v>1</v>
      </c>
      <c r="C1732" s="8">
        <v>37692</v>
      </c>
      <c r="D1732" t="s">
        <v>28</v>
      </c>
      <c r="E1732" t="s">
        <v>30</v>
      </c>
      <c r="F1732" t="s">
        <v>19</v>
      </c>
      <c r="G1732" t="s">
        <v>20</v>
      </c>
      <c r="H1732" t="s">
        <v>36</v>
      </c>
      <c r="I1732" t="s">
        <v>1969</v>
      </c>
      <c r="J1732" t="s">
        <v>559</v>
      </c>
      <c r="K1732">
        <v>947</v>
      </c>
      <c r="L1732">
        <v>2968</v>
      </c>
      <c r="M1732">
        <v>31</v>
      </c>
      <c r="N1732">
        <v>0</v>
      </c>
      <c r="O1732">
        <v>6.2</v>
      </c>
      <c r="P1732">
        <v>127</v>
      </c>
      <c r="Q1732">
        <v>100</v>
      </c>
      <c r="R1732">
        <v>63939454</v>
      </c>
      <c r="S1732">
        <v>35000000</v>
      </c>
      <c r="T1732">
        <f>Table1[[#This Row],[Gross Revenue]]-Table1[[#This Row],[Budget]]</f>
        <v>28939454</v>
      </c>
      <c r="U1732">
        <f>YEAR(Table1[[#This Row],[Release Date]])</f>
        <v>2003</v>
      </c>
    </row>
    <row r="1733" spans="1:21" x14ac:dyDescent="0.25">
      <c r="A1733" t="s">
        <v>3992</v>
      </c>
      <c r="B1733">
        <v>1</v>
      </c>
      <c r="C1733" s="8">
        <v>38578</v>
      </c>
      <c r="D1733" t="s">
        <v>28</v>
      </c>
      <c r="E1733" t="s">
        <v>30</v>
      </c>
      <c r="F1733" t="s">
        <v>19</v>
      </c>
      <c r="G1733" t="s">
        <v>20</v>
      </c>
      <c r="H1733" t="s">
        <v>36</v>
      </c>
      <c r="I1733" t="s">
        <v>1608</v>
      </c>
      <c r="J1733" t="s">
        <v>559</v>
      </c>
      <c r="K1733">
        <v>4000</v>
      </c>
      <c r="L1733">
        <v>4628</v>
      </c>
      <c r="M1733">
        <v>31</v>
      </c>
      <c r="N1733">
        <v>0</v>
      </c>
      <c r="O1733">
        <v>6.4</v>
      </c>
      <c r="P1733">
        <v>226</v>
      </c>
      <c r="Q1733">
        <v>93</v>
      </c>
      <c r="R1733">
        <v>238371987</v>
      </c>
      <c r="S1733">
        <v>165000000</v>
      </c>
      <c r="T1733">
        <f>Table1[[#This Row],[Gross Revenue]]-Table1[[#This Row],[Budget]]</f>
        <v>73371987</v>
      </c>
      <c r="U1733">
        <f>YEAR(Table1[[#This Row],[Release Date]])</f>
        <v>2005</v>
      </c>
    </row>
    <row r="1734" spans="1:21" x14ac:dyDescent="0.25">
      <c r="A1734" t="s">
        <v>4116</v>
      </c>
      <c r="B1734">
        <v>1</v>
      </c>
      <c r="C1734" s="8">
        <v>38653</v>
      </c>
      <c r="D1734" t="s">
        <v>28</v>
      </c>
      <c r="E1734" t="s">
        <v>30</v>
      </c>
      <c r="F1734" t="s">
        <v>19</v>
      </c>
      <c r="G1734" t="s">
        <v>20</v>
      </c>
      <c r="H1734" t="s">
        <v>27</v>
      </c>
      <c r="I1734" t="s">
        <v>558</v>
      </c>
      <c r="J1734" t="s">
        <v>559</v>
      </c>
      <c r="K1734">
        <v>1000</v>
      </c>
      <c r="L1734">
        <v>4073</v>
      </c>
      <c r="M1734">
        <v>31</v>
      </c>
      <c r="N1734">
        <v>0</v>
      </c>
      <c r="O1734">
        <v>4.4000000000000004</v>
      </c>
      <c r="P1734">
        <v>91</v>
      </c>
      <c r="Q1734">
        <v>87</v>
      </c>
      <c r="R1734">
        <v>133103929</v>
      </c>
      <c r="S1734">
        <v>75000000</v>
      </c>
      <c r="T1734">
        <f>Table1[[#This Row],[Gross Revenue]]-Table1[[#This Row],[Budget]]</f>
        <v>58103929</v>
      </c>
      <c r="U1734">
        <f>YEAR(Table1[[#This Row],[Release Date]])</f>
        <v>2005</v>
      </c>
    </row>
    <row r="1735" spans="1:21" x14ac:dyDescent="0.25">
      <c r="A1735" t="s">
        <v>1419</v>
      </c>
      <c r="B1735">
        <v>1</v>
      </c>
      <c r="C1735" s="8">
        <v>37147</v>
      </c>
      <c r="D1735" t="s">
        <v>28</v>
      </c>
      <c r="E1735" t="s">
        <v>30</v>
      </c>
      <c r="F1735" t="s">
        <v>19</v>
      </c>
      <c r="G1735" t="s">
        <v>20</v>
      </c>
      <c r="H1735" t="s">
        <v>27</v>
      </c>
      <c r="I1735" t="s">
        <v>1420</v>
      </c>
      <c r="J1735" t="s">
        <v>1421</v>
      </c>
      <c r="K1735">
        <v>23</v>
      </c>
      <c r="L1735">
        <v>49</v>
      </c>
      <c r="M1735">
        <v>12</v>
      </c>
      <c r="N1735">
        <v>184</v>
      </c>
      <c r="O1735">
        <v>6.6</v>
      </c>
      <c r="P1735">
        <v>38</v>
      </c>
      <c r="Q1735">
        <v>82</v>
      </c>
      <c r="R1735">
        <v>25571351</v>
      </c>
      <c r="S1735">
        <v>14000000</v>
      </c>
      <c r="T1735">
        <f>Table1[[#This Row],[Gross Revenue]]-Table1[[#This Row],[Budget]]</f>
        <v>11571351</v>
      </c>
      <c r="U1735">
        <f>YEAR(Table1[[#This Row],[Release Date]])</f>
        <v>2001</v>
      </c>
    </row>
    <row r="1736" spans="1:21" x14ac:dyDescent="0.25">
      <c r="A1736" t="s">
        <v>3433</v>
      </c>
      <c r="B1736">
        <v>1</v>
      </c>
      <c r="C1736" s="8">
        <v>38256</v>
      </c>
      <c r="D1736" t="s">
        <v>28</v>
      </c>
      <c r="E1736" t="s">
        <v>30</v>
      </c>
      <c r="F1736" t="s">
        <v>19</v>
      </c>
      <c r="G1736" t="s">
        <v>20</v>
      </c>
      <c r="H1736" t="s">
        <v>27</v>
      </c>
      <c r="I1736" t="s">
        <v>3434</v>
      </c>
      <c r="J1736" t="s">
        <v>1421</v>
      </c>
      <c r="K1736">
        <v>354</v>
      </c>
      <c r="L1736">
        <v>568</v>
      </c>
      <c r="M1736">
        <v>12</v>
      </c>
      <c r="N1736">
        <v>175</v>
      </c>
      <c r="O1736">
        <v>5.7</v>
      </c>
      <c r="P1736">
        <v>37</v>
      </c>
      <c r="Q1736">
        <v>85</v>
      </c>
      <c r="R1736">
        <v>12701880</v>
      </c>
      <c r="S1736">
        <v>15000000</v>
      </c>
      <c r="T1736">
        <f>Table1[[#This Row],[Gross Revenue]]-Table1[[#This Row],[Budget]]</f>
        <v>-2298120</v>
      </c>
      <c r="U1736">
        <f>YEAR(Table1[[#This Row],[Release Date]])</f>
        <v>2004</v>
      </c>
    </row>
    <row r="1737" spans="1:21" x14ac:dyDescent="0.25">
      <c r="A1737" t="s">
        <v>1736</v>
      </c>
      <c r="B1737">
        <v>1</v>
      </c>
      <c r="C1737" s="8">
        <v>37327</v>
      </c>
      <c r="D1737" t="s">
        <v>28</v>
      </c>
      <c r="E1737" t="s">
        <v>22</v>
      </c>
      <c r="F1737" t="s">
        <v>19</v>
      </c>
      <c r="G1737" t="s">
        <v>20</v>
      </c>
      <c r="H1737" t="s">
        <v>43</v>
      </c>
      <c r="I1737" t="s">
        <v>177</v>
      </c>
      <c r="J1737" t="s">
        <v>279</v>
      </c>
      <c r="K1737">
        <v>8000</v>
      </c>
      <c r="L1737">
        <v>12850</v>
      </c>
      <c r="M1737">
        <v>179</v>
      </c>
      <c r="N1737">
        <v>0</v>
      </c>
      <c r="O1737">
        <v>6.4</v>
      </c>
      <c r="P1737">
        <v>141</v>
      </c>
      <c r="Q1737">
        <v>117</v>
      </c>
      <c r="R1737">
        <v>63695760</v>
      </c>
      <c r="S1737">
        <v>65000000</v>
      </c>
      <c r="T1737">
        <f>Table1[[#This Row],[Gross Revenue]]-Table1[[#This Row],[Budget]]</f>
        <v>-1304240</v>
      </c>
      <c r="U1737">
        <f>YEAR(Table1[[#This Row],[Release Date]])</f>
        <v>2002</v>
      </c>
    </row>
    <row r="1738" spans="1:21" x14ac:dyDescent="0.25">
      <c r="A1738" t="s">
        <v>2327</v>
      </c>
      <c r="B1738">
        <v>1</v>
      </c>
      <c r="C1738" s="8">
        <v>37636</v>
      </c>
      <c r="D1738" t="s">
        <v>28</v>
      </c>
      <c r="E1738" t="s">
        <v>30</v>
      </c>
      <c r="F1738" t="s">
        <v>19</v>
      </c>
      <c r="G1738" t="s">
        <v>35</v>
      </c>
      <c r="H1738" t="s">
        <v>43</v>
      </c>
      <c r="I1738" t="s">
        <v>2328</v>
      </c>
      <c r="J1738" t="s">
        <v>279</v>
      </c>
      <c r="K1738">
        <v>21000</v>
      </c>
      <c r="L1738">
        <v>53413</v>
      </c>
      <c r="M1738">
        <v>179</v>
      </c>
      <c r="N1738">
        <v>0</v>
      </c>
      <c r="O1738">
        <v>7.6</v>
      </c>
      <c r="P1738">
        <v>295</v>
      </c>
      <c r="Q1738">
        <v>157</v>
      </c>
      <c r="R1738">
        <v>289994397</v>
      </c>
      <c r="S1738">
        <v>150000000</v>
      </c>
      <c r="T1738">
        <f>Table1[[#This Row],[Gross Revenue]]-Table1[[#This Row],[Budget]]</f>
        <v>139994397</v>
      </c>
      <c r="U1738">
        <f>YEAR(Table1[[#This Row],[Release Date]])</f>
        <v>2003</v>
      </c>
    </row>
    <row r="1739" spans="1:21" x14ac:dyDescent="0.25">
      <c r="A1739" t="s">
        <v>3027</v>
      </c>
      <c r="B1739">
        <v>1</v>
      </c>
      <c r="C1739" s="8">
        <v>38024</v>
      </c>
      <c r="D1739" t="s">
        <v>28</v>
      </c>
      <c r="E1739" t="s">
        <v>22</v>
      </c>
      <c r="F1739" t="s">
        <v>19</v>
      </c>
      <c r="G1739" t="s">
        <v>20</v>
      </c>
      <c r="H1739" t="s">
        <v>38</v>
      </c>
      <c r="I1739" t="s">
        <v>3028</v>
      </c>
      <c r="J1739" t="s">
        <v>279</v>
      </c>
      <c r="K1739">
        <v>267</v>
      </c>
      <c r="L1739">
        <v>538</v>
      </c>
      <c r="M1739">
        <v>179</v>
      </c>
      <c r="N1739">
        <v>0</v>
      </c>
      <c r="O1739">
        <v>6.4</v>
      </c>
      <c r="P1739">
        <v>115</v>
      </c>
      <c r="Q1739">
        <v>139</v>
      </c>
      <c r="R1739">
        <v>4584886</v>
      </c>
      <c r="S1739">
        <v>45000000</v>
      </c>
      <c r="T1739">
        <f>Table1[[#This Row],[Gross Revenue]]-Table1[[#This Row],[Budget]]</f>
        <v>-40415114</v>
      </c>
      <c r="U1739">
        <f>YEAR(Table1[[#This Row],[Release Date]])</f>
        <v>2004</v>
      </c>
    </row>
    <row r="1740" spans="1:21" x14ac:dyDescent="0.25">
      <c r="A1740" t="s">
        <v>3964</v>
      </c>
      <c r="B1740">
        <v>1</v>
      </c>
      <c r="C1740" s="8">
        <v>38561</v>
      </c>
      <c r="D1740" t="s">
        <v>28</v>
      </c>
      <c r="E1740" t="s">
        <v>32</v>
      </c>
      <c r="F1740" t="s">
        <v>19</v>
      </c>
      <c r="G1740" t="s">
        <v>20</v>
      </c>
      <c r="H1740" t="s">
        <v>43</v>
      </c>
      <c r="I1740" t="s">
        <v>979</v>
      </c>
      <c r="J1740" t="s">
        <v>279</v>
      </c>
      <c r="K1740">
        <v>15000</v>
      </c>
      <c r="L1740">
        <v>16149</v>
      </c>
      <c r="M1740">
        <v>179</v>
      </c>
      <c r="N1740">
        <v>23000</v>
      </c>
      <c r="O1740">
        <v>6.6</v>
      </c>
      <c r="P1740">
        <v>306</v>
      </c>
      <c r="Q1740">
        <v>116</v>
      </c>
      <c r="R1740">
        <v>90755643</v>
      </c>
      <c r="S1740">
        <v>200000000</v>
      </c>
      <c r="T1740">
        <f>Table1[[#This Row],[Gross Revenue]]-Table1[[#This Row],[Budget]]</f>
        <v>-109244357</v>
      </c>
      <c r="U1740">
        <f>YEAR(Table1[[#This Row],[Release Date]])</f>
        <v>2005</v>
      </c>
    </row>
    <row r="1741" spans="1:21" x14ac:dyDescent="0.25">
      <c r="A1741" t="s">
        <v>913</v>
      </c>
      <c r="B1741">
        <v>1</v>
      </c>
      <c r="C1741" s="8">
        <v>36880</v>
      </c>
      <c r="D1741" t="s">
        <v>28</v>
      </c>
      <c r="E1741" t="s">
        <v>25</v>
      </c>
      <c r="F1741" t="s">
        <v>19</v>
      </c>
      <c r="G1741" t="s">
        <v>20</v>
      </c>
      <c r="H1741" t="s">
        <v>38</v>
      </c>
      <c r="I1741" t="s">
        <v>605</v>
      </c>
      <c r="J1741" t="s">
        <v>300</v>
      </c>
      <c r="K1741">
        <v>2000</v>
      </c>
      <c r="L1741">
        <v>3954</v>
      </c>
      <c r="M1741">
        <v>0</v>
      </c>
      <c r="N1741">
        <v>255</v>
      </c>
      <c r="O1741">
        <v>5.6</v>
      </c>
      <c r="P1741">
        <v>82</v>
      </c>
      <c r="Q1741">
        <v>87</v>
      </c>
      <c r="R1741">
        <v>6291602</v>
      </c>
      <c r="S1741">
        <v>50000000</v>
      </c>
      <c r="T1741">
        <f>Table1[[#This Row],[Gross Revenue]]-Table1[[#This Row],[Budget]]</f>
        <v>-43708398</v>
      </c>
      <c r="U1741">
        <f>YEAR(Table1[[#This Row],[Release Date]])</f>
        <v>2000</v>
      </c>
    </row>
    <row r="1742" spans="1:21" x14ac:dyDescent="0.25">
      <c r="A1742" t="s">
        <v>1951</v>
      </c>
      <c r="B1742">
        <v>1</v>
      </c>
      <c r="C1742" s="8">
        <v>37435</v>
      </c>
      <c r="D1742" t="s">
        <v>28</v>
      </c>
      <c r="E1742" t="s">
        <v>22</v>
      </c>
      <c r="F1742" t="s">
        <v>19</v>
      </c>
      <c r="G1742" t="s">
        <v>20</v>
      </c>
      <c r="H1742" t="s">
        <v>38</v>
      </c>
      <c r="I1742" t="s">
        <v>376</v>
      </c>
      <c r="J1742" t="s">
        <v>300</v>
      </c>
      <c r="K1742">
        <v>20000</v>
      </c>
      <c r="L1742">
        <v>28027</v>
      </c>
      <c r="M1742">
        <v>0</v>
      </c>
      <c r="N1742">
        <v>12000</v>
      </c>
      <c r="O1742">
        <v>7.3</v>
      </c>
      <c r="P1742">
        <v>212</v>
      </c>
      <c r="Q1742">
        <v>98</v>
      </c>
      <c r="R1742">
        <v>33987757</v>
      </c>
      <c r="S1742">
        <v>27000000</v>
      </c>
      <c r="T1742">
        <f>Table1[[#This Row],[Gross Revenue]]-Table1[[#This Row],[Budget]]</f>
        <v>6987757</v>
      </c>
      <c r="U1742">
        <f>YEAR(Table1[[#This Row],[Release Date]])</f>
        <v>2002</v>
      </c>
    </row>
    <row r="1743" spans="1:21" x14ac:dyDescent="0.25">
      <c r="A1743" t="s">
        <v>2958</v>
      </c>
      <c r="B1743">
        <v>1</v>
      </c>
      <c r="C1743" s="8">
        <v>37981</v>
      </c>
      <c r="D1743" t="s">
        <v>28</v>
      </c>
      <c r="E1743" t="s">
        <v>31</v>
      </c>
      <c r="F1743" t="s">
        <v>19</v>
      </c>
      <c r="G1743" t="s">
        <v>20</v>
      </c>
      <c r="H1743" t="s">
        <v>38</v>
      </c>
      <c r="I1743" t="s">
        <v>401</v>
      </c>
      <c r="J1743" t="s">
        <v>300</v>
      </c>
      <c r="K1743">
        <v>22000</v>
      </c>
      <c r="L1743">
        <v>60646</v>
      </c>
      <c r="M1743">
        <v>0</v>
      </c>
      <c r="N1743">
        <v>0</v>
      </c>
      <c r="O1743">
        <v>7.1</v>
      </c>
      <c r="P1743">
        <v>269</v>
      </c>
      <c r="Q1743">
        <v>102</v>
      </c>
      <c r="R1743">
        <v>66636385</v>
      </c>
      <c r="S1743">
        <v>75000000</v>
      </c>
      <c r="T1743">
        <f>Table1[[#This Row],[Gross Revenue]]-Table1[[#This Row],[Budget]]</f>
        <v>-8363615</v>
      </c>
      <c r="U1743">
        <f>YEAR(Table1[[#This Row],[Release Date]])</f>
        <v>2003</v>
      </c>
    </row>
    <row r="1744" spans="1:21" x14ac:dyDescent="0.25">
      <c r="A1744" t="s">
        <v>781</v>
      </c>
      <c r="B1744">
        <v>1</v>
      </c>
      <c r="C1744" s="8">
        <v>36810</v>
      </c>
      <c r="D1744" t="s">
        <v>28</v>
      </c>
      <c r="E1744" t="s">
        <v>22</v>
      </c>
      <c r="F1744" t="s">
        <v>19</v>
      </c>
      <c r="G1744" t="s">
        <v>20</v>
      </c>
      <c r="H1744" t="s">
        <v>43</v>
      </c>
      <c r="I1744" t="s">
        <v>233</v>
      </c>
      <c r="J1744" t="s">
        <v>457</v>
      </c>
      <c r="K1744">
        <v>18000</v>
      </c>
      <c r="L1744">
        <v>23920</v>
      </c>
      <c r="M1744">
        <v>75</v>
      </c>
      <c r="N1744">
        <v>16000</v>
      </c>
      <c r="O1744">
        <v>7.2</v>
      </c>
      <c r="P1744">
        <v>157</v>
      </c>
      <c r="Q1744">
        <v>123</v>
      </c>
      <c r="R1744">
        <v>33508922</v>
      </c>
      <c r="S1744">
        <v>40000000</v>
      </c>
      <c r="T1744">
        <f>Table1[[#This Row],[Gross Revenue]]-Table1[[#This Row],[Budget]]</f>
        <v>-6491078</v>
      </c>
      <c r="U1744">
        <f>YEAR(Table1[[#This Row],[Release Date]])</f>
        <v>2000</v>
      </c>
    </row>
    <row r="1745" spans="1:21" x14ac:dyDescent="0.25">
      <c r="A1745" t="s">
        <v>1105</v>
      </c>
      <c r="B1745">
        <v>1</v>
      </c>
      <c r="C1745" s="8">
        <v>36983</v>
      </c>
      <c r="D1745" t="s">
        <v>28</v>
      </c>
      <c r="E1745" t="s">
        <v>25</v>
      </c>
      <c r="F1745" t="s">
        <v>703</v>
      </c>
      <c r="G1745" t="s">
        <v>704</v>
      </c>
      <c r="H1745" t="s">
        <v>38</v>
      </c>
      <c r="I1745" t="s">
        <v>1106</v>
      </c>
      <c r="J1745" t="s">
        <v>335</v>
      </c>
      <c r="K1745">
        <v>307</v>
      </c>
      <c r="L1745">
        <v>809</v>
      </c>
      <c r="M1745">
        <v>300</v>
      </c>
      <c r="N1745">
        <v>0</v>
      </c>
      <c r="O1745">
        <v>7.4</v>
      </c>
      <c r="P1745">
        <v>137</v>
      </c>
      <c r="Q1745">
        <v>114</v>
      </c>
      <c r="R1745">
        <v>13876974</v>
      </c>
      <c r="S1745">
        <v>7000000</v>
      </c>
      <c r="T1745">
        <f>Table1[[#This Row],[Gross Revenue]]-Table1[[#This Row],[Budget]]</f>
        <v>6876974</v>
      </c>
      <c r="U1745">
        <f>YEAR(Table1[[#This Row],[Release Date]])</f>
        <v>2001</v>
      </c>
    </row>
    <row r="1746" spans="1:21" x14ac:dyDescent="0.25">
      <c r="A1746" t="s">
        <v>2195</v>
      </c>
      <c r="B1746">
        <v>1</v>
      </c>
      <c r="C1746" s="8">
        <v>37571</v>
      </c>
      <c r="D1746" t="s">
        <v>28</v>
      </c>
      <c r="E1746" t="s">
        <v>22</v>
      </c>
      <c r="F1746" t="s">
        <v>19</v>
      </c>
      <c r="G1746" t="s">
        <v>20</v>
      </c>
      <c r="H1746" t="s">
        <v>43</v>
      </c>
      <c r="I1746" t="s">
        <v>2196</v>
      </c>
      <c r="J1746" t="s">
        <v>335</v>
      </c>
      <c r="K1746">
        <v>805</v>
      </c>
      <c r="L1746">
        <v>1618</v>
      </c>
      <c r="M1746">
        <v>300</v>
      </c>
      <c r="N1746">
        <v>767</v>
      </c>
      <c r="O1746">
        <v>6.2</v>
      </c>
      <c r="P1746">
        <v>118</v>
      </c>
      <c r="Q1746">
        <v>141</v>
      </c>
      <c r="R1746">
        <v>16123851</v>
      </c>
      <c r="S1746">
        <v>23000000</v>
      </c>
      <c r="T1746">
        <f>Table1[[#This Row],[Gross Revenue]]-Table1[[#This Row],[Budget]]</f>
        <v>-6876149</v>
      </c>
      <c r="U1746">
        <f>YEAR(Table1[[#This Row],[Release Date]])</f>
        <v>2002</v>
      </c>
    </row>
    <row r="1747" spans="1:21" x14ac:dyDescent="0.25">
      <c r="A1747" t="s">
        <v>2383</v>
      </c>
      <c r="B1747">
        <v>1</v>
      </c>
      <c r="C1747" s="8">
        <v>37668</v>
      </c>
      <c r="D1747" t="s">
        <v>28</v>
      </c>
      <c r="E1747" t="s">
        <v>25</v>
      </c>
      <c r="F1747" t="s">
        <v>19</v>
      </c>
      <c r="G1747" t="s">
        <v>20</v>
      </c>
      <c r="H1747" t="s">
        <v>38</v>
      </c>
      <c r="I1747" t="s">
        <v>2384</v>
      </c>
      <c r="J1747" t="s">
        <v>2385</v>
      </c>
      <c r="K1747">
        <v>538</v>
      </c>
      <c r="L1747">
        <v>1349</v>
      </c>
      <c r="M1747">
        <v>244</v>
      </c>
      <c r="N1747">
        <v>0</v>
      </c>
      <c r="O1747">
        <v>7.4</v>
      </c>
      <c r="P1747">
        <v>151</v>
      </c>
      <c r="Q1747">
        <v>91</v>
      </c>
      <c r="R1747">
        <v>3885134</v>
      </c>
      <c r="S1747">
        <v>2000000</v>
      </c>
      <c r="T1747">
        <f>Table1[[#This Row],[Gross Revenue]]-Table1[[#This Row],[Budget]]</f>
        <v>1885134</v>
      </c>
      <c r="U1747">
        <f>YEAR(Table1[[#This Row],[Release Date]])</f>
        <v>2003</v>
      </c>
    </row>
    <row r="1748" spans="1:21" x14ac:dyDescent="0.25">
      <c r="A1748" t="s">
        <v>1229</v>
      </c>
      <c r="B1748">
        <v>1</v>
      </c>
      <c r="C1748" s="8">
        <v>37043</v>
      </c>
      <c r="D1748" t="s">
        <v>28</v>
      </c>
      <c r="E1748" t="s">
        <v>30</v>
      </c>
      <c r="F1748" t="s">
        <v>19</v>
      </c>
      <c r="G1748" t="s">
        <v>20</v>
      </c>
      <c r="H1748" t="s">
        <v>36</v>
      </c>
      <c r="I1748" t="s">
        <v>1230</v>
      </c>
      <c r="J1748" t="s">
        <v>1231</v>
      </c>
      <c r="K1748">
        <v>11000</v>
      </c>
      <c r="L1748">
        <v>11116</v>
      </c>
      <c r="M1748">
        <v>7</v>
      </c>
      <c r="N1748">
        <v>650</v>
      </c>
      <c r="O1748">
        <v>6.5</v>
      </c>
      <c r="P1748">
        <v>27</v>
      </c>
      <c r="Q1748">
        <v>113</v>
      </c>
      <c r="R1748">
        <v>4720371</v>
      </c>
      <c r="S1748">
        <v>7000000</v>
      </c>
      <c r="T1748">
        <f>Table1[[#This Row],[Gross Revenue]]-Table1[[#This Row],[Budget]]</f>
        <v>-2279629</v>
      </c>
      <c r="U1748">
        <f>YEAR(Table1[[#This Row],[Release Date]])</f>
        <v>2001</v>
      </c>
    </row>
    <row r="1749" spans="1:21" x14ac:dyDescent="0.25">
      <c r="A1749" t="s">
        <v>4430</v>
      </c>
      <c r="B1749">
        <v>1</v>
      </c>
      <c r="C1749" s="8">
        <v>38845</v>
      </c>
      <c r="D1749" t="s">
        <v>28</v>
      </c>
      <c r="E1749" t="s">
        <v>50</v>
      </c>
      <c r="F1749" t="s">
        <v>19</v>
      </c>
      <c r="G1749" t="s">
        <v>20</v>
      </c>
      <c r="H1749"/>
      <c r="I1749" t="s">
        <v>459</v>
      </c>
      <c r="J1749" t="s">
        <v>4431</v>
      </c>
      <c r="K1749">
        <v>342</v>
      </c>
      <c r="L1749">
        <v>483</v>
      </c>
      <c r="M1749">
        <v>0</v>
      </c>
      <c r="N1749">
        <v>590</v>
      </c>
      <c r="O1749">
        <v>7.1</v>
      </c>
      <c r="P1749">
        <v>39</v>
      </c>
      <c r="Q1749">
        <v>88</v>
      </c>
      <c r="R1749">
        <v>151389</v>
      </c>
      <c r="S1749">
        <v>500000</v>
      </c>
      <c r="T1749">
        <f>Table1[[#This Row],[Gross Revenue]]-Table1[[#This Row],[Budget]]</f>
        <v>-348611</v>
      </c>
      <c r="U1749">
        <f>YEAR(Table1[[#This Row],[Release Date]])</f>
        <v>2006</v>
      </c>
    </row>
    <row r="1750" spans="1:21" x14ac:dyDescent="0.25">
      <c r="A1750" t="s">
        <v>5184</v>
      </c>
      <c r="B1750">
        <v>1</v>
      </c>
      <c r="C1750" s="8">
        <v>39308</v>
      </c>
      <c r="D1750" t="s">
        <v>28</v>
      </c>
      <c r="E1750" t="s">
        <v>50</v>
      </c>
      <c r="F1750" t="s">
        <v>2828</v>
      </c>
      <c r="G1750" t="s">
        <v>2829</v>
      </c>
      <c r="H1750"/>
      <c r="I1750" t="s">
        <v>5185</v>
      </c>
      <c r="J1750" t="s">
        <v>5186</v>
      </c>
      <c r="K1750">
        <v>3</v>
      </c>
      <c r="L1750">
        <v>3</v>
      </c>
      <c r="M1750">
        <v>0</v>
      </c>
      <c r="N1750">
        <v>111</v>
      </c>
      <c r="O1750">
        <v>7.2</v>
      </c>
      <c r="P1750">
        <v>23</v>
      </c>
      <c r="Q1750">
        <v>84</v>
      </c>
      <c r="R1750">
        <v>34151</v>
      </c>
      <c r="S1750">
        <v>450000</v>
      </c>
      <c r="T1750">
        <f>Table1[[#This Row],[Gross Revenue]]-Table1[[#This Row],[Budget]]</f>
        <v>-415849</v>
      </c>
      <c r="U1750">
        <f>YEAR(Table1[[#This Row],[Release Date]])</f>
        <v>2007</v>
      </c>
    </row>
    <row r="1751" spans="1:21" x14ac:dyDescent="0.25">
      <c r="A1751" t="s">
        <v>4657</v>
      </c>
      <c r="B1751">
        <v>1</v>
      </c>
      <c r="C1751" s="8">
        <v>38978</v>
      </c>
      <c r="D1751" t="s">
        <v>28</v>
      </c>
      <c r="E1751" t="s">
        <v>50</v>
      </c>
      <c r="F1751" t="s">
        <v>19</v>
      </c>
      <c r="G1751" t="s">
        <v>20</v>
      </c>
      <c r="H1751" t="s">
        <v>43</v>
      </c>
      <c r="I1751" t="s">
        <v>4658</v>
      </c>
      <c r="J1751" t="s">
        <v>4659</v>
      </c>
      <c r="K1751">
        <v>130</v>
      </c>
      <c r="L1751">
        <v>198</v>
      </c>
      <c r="M1751">
        <v>9</v>
      </c>
      <c r="N1751">
        <v>14000</v>
      </c>
      <c r="O1751">
        <v>7.4</v>
      </c>
      <c r="P1751">
        <v>149</v>
      </c>
      <c r="Q1751">
        <v>91</v>
      </c>
      <c r="R1751">
        <v>4946250</v>
      </c>
      <c r="S1751">
        <v>1000000</v>
      </c>
      <c r="T1751">
        <f>Table1[[#This Row],[Gross Revenue]]-Table1[[#This Row],[Budget]]</f>
        <v>3946250</v>
      </c>
      <c r="U1751">
        <f>YEAR(Table1[[#This Row],[Release Date]])</f>
        <v>2006</v>
      </c>
    </row>
    <row r="1752" spans="1:21" x14ac:dyDescent="0.25">
      <c r="A1752" t="s">
        <v>2127</v>
      </c>
      <c r="B1752">
        <v>1</v>
      </c>
      <c r="C1752" s="8">
        <v>37530</v>
      </c>
      <c r="D1752" t="s">
        <v>28</v>
      </c>
      <c r="E1752" t="s">
        <v>25</v>
      </c>
      <c r="F1752" t="s">
        <v>19</v>
      </c>
      <c r="G1752" t="s">
        <v>20</v>
      </c>
      <c r="H1752" t="s">
        <v>36</v>
      </c>
      <c r="I1752" t="s">
        <v>2128</v>
      </c>
      <c r="J1752" t="s">
        <v>2129</v>
      </c>
      <c r="K1752">
        <v>0</v>
      </c>
      <c r="L1752">
        <v>0</v>
      </c>
      <c r="M1752">
        <v>293</v>
      </c>
      <c r="N1752">
        <v>0</v>
      </c>
      <c r="O1752">
        <v>7.3</v>
      </c>
      <c r="P1752">
        <v>193</v>
      </c>
      <c r="Q1752">
        <v>100</v>
      </c>
      <c r="R1752">
        <v>11529368</v>
      </c>
      <c r="S1752">
        <v>65000</v>
      </c>
      <c r="T1752">
        <f>Table1[[#This Row],[Gross Revenue]]-Table1[[#This Row],[Budget]]</f>
        <v>11464368</v>
      </c>
      <c r="U1752">
        <f>YEAR(Table1[[#This Row],[Release Date]])</f>
        <v>2002</v>
      </c>
    </row>
    <row r="1753" spans="1:21" x14ac:dyDescent="0.25">
      <c r="A1753" t="s">
        <v>4321</v>
      </c>
      <c r="B1753">
        <v>1</v>
      </c>
      <c r="C1753" s="8">
        <v>38779</v>
      </c>
      <c r="D1753" t="s">
        <v>28</v>
      </c>
      <c r="E1753" t="s">
        <v>25</v>
      </c>
      <c r="F1753" t="s">
        <v>19</v>
      </c>
      <c r="G1753" t="s">
        <v>20</v>
      </c>
      <c r="H1753" t="s">
        <v>43</v>
      </c>
      <c r="I1753" t="s">
        <v>240</v>
      </c>
      <c r="J1753" t="s">
        <v>2129</v>
      </c>
      <c r="K1753">
        <v>16000</v>
      </c>
      <c r="L1753">
        <v>32405</v>
      </c>
      <c r="M1753">
        <v>293</v>
      </c>
      <c r="N1753">
        <v>0</v>
      </c>
      <c r="O1753">
        <v>6.6</v>
      </c>
      <c r="P1753">
        <v>130</v>
      </c>
      <c r="Q1753">
        <v>90</v>
      </c>
      <c r="R1753">
        <v>638476</v>
      </c>
      <c r="S1753">
        <v>1500000</v>
      </c>
      <c r="T1753">
        <f>Table1[[#This Row],[Gross Revenue]]-Table1[[#This Row],[Budget]]</f>
        <v>-861524</v>
      </c>
      <c r="U1753">
        <f>YEAR(Table1[[#This Row],[Release Date]])</f>
        <v>2006</v>
      </c>
    </row>
    <row r="1754" spans="1:21" x14ac:dyDescent="0.25">
      <c r="A1754" t="s">
        <v>4797</v>
      </c>
      <c r="B1754">
        <v>1</v>
      </c>
      <c r="C1754" s="8">
        <v>39063</v>
      </c>
      <c r="D1754" t="s">
        <v>28</v>
      </c>
      <c r="E1754" t="s">
        <v>50</v>
      </c>
      <c r="F1754" t="s">
        <v>19</v>
      </c>
      <c r="G1754" t="s">
        <v>20</v>
      </c>
      <c r="H1754" t="s">
        <v>36</v>
      </c>
      <c r="I1754" t="s">
        <v>4798</v>
      </c>
      <c r="J1754" t="s">
        <v>2129</v>
      </c>
      <c r="K1754">
        <v>773</v>
      </c>
      <c r="L1754">
        <v>2787</v>
      </c>
      <c r="M1754">
        <v>293</v>
      </c>
      <c r="N1754">
        <v>0</v>
      </c>
      <c r="O1754">
        <v>4.0999999999999996</v>
      </c>
      <c r="P1754">
        <v>83</v>
      </c>
      <c r="Q1754">
        <v>106</v>
      </c>
      <c r="R1754">
        <v>28873374</v>
      </c>
      <c r="S1754">
        <v>10000000</v>
      </c>
      <c r="T1754">
        <f>Table1[[#This Row],[Gross Revenue]]-Table1[[#This Row],[Budget]]</f>
        <v>18873374</v>
      </c>
      <c r="U1754">
        <f>YEAR(Table1[[#This Row],[Release Date]])</f>
        <v>2006</v>
      </c>
    </row>
    <row r="1755" spans="1:21" x14ac:dyDescent="0.25">
      <c r="A1755" t="s">
        <v>1327</v>
      </c>
      <c r="B1755">
        <v>1</v>
      </c>
      <c r="C1755" s="8">
        <v>37095</v>
      </c>
      <c r="D1755" t="s">
        <v>28</v>
      </c>
      <c r="E1755" t="s">
        <v>25</v>
      </c>
      <c r="F1755" t="s">
        <v>19</v>
      </c>
      <c r="G1755" t="s">
        <v>20</v>
      </c>
      <c r="H1755" t="s">
        <v>38</v>
      </c>
      <c r="I1755" t="s">
        <v>381</v>
      </c>
      <c r="J1755" t="s">
        <v>1328</v>
      </c>
      <c r="K1755">
        <v>890</v>
      </c>
      <c r="L1755">
        <v>3161</v>
      </c>
      <c r="M1755">
        <v>2</v>
      </c>
      <c r="N1755">
        <v>1000</v>
      </c>
      <c r="O1755">
        <v>4.9000000000000004</v>
      </c>
      <c r="P1755">
        <v>63</v>
      </c>
      <c r="Q1755">
        <v>97</v>
      </c>
      <c r="R1755">
        <v>8586376</v>
      </c>
      <c r="S1755">
        <v>20000000</v>
      </c>
      <c r="T1755">
        <f>Table1[[#This Row],[Gross Revenue]]-Table1[[#This Row],[Budget]]</f>
        <v>-11413624</v>
      </c>
      <c r="U1755">
        <f>YEAR(Table1[[#This Row],[Release Date]])</f>
        <v>2001</v>
      </c>
    </row>
    <row r="1756" spans="1:21" x14ac:dyDescent="0.25">
      <c r="A1756" t="s">
        <v>4177</v>
      </c>
      <c r="B1756">
        <v>1</v>
      </c>
      <c r="C1756" s="8">
        <v>38691</v>
      </c>
      <c r="D1756" t="s">
        <v>28</v>
      </c>
      <c r="E1756" t="s">
        <v>18</v>
      </c>
      <c r="F1756" t="s">
        <v>1008</v>
      </c>
      <c r="G1756" t="s">
        <v>1009</v>
      </c>
      <c r="H1756" t="s">
        <v>38</v>
      </c>
      <c r="I1756" t="s">
        <v>4178</v>
      </c>
      <c r="J1756" t="s">
        <v>4179</v>
      </c>
      <c r="K1756">
        <v>286</v>
      </c>
      <c r="L1756">
        <v>385</v>
      </c>
      <c r="M1756">
        <v>77</v>
      </c>
      <c r="N1756">
        <v>23000</v>
      </c>
      <c r="O1756">
        <v>7.6</v>
      </c>
      <c r="P1756">
        <v>284</v>
      </c>
      <c r="Q1756">
        <v>100</v>
      </c>
      <c r="R1756">
        <v>1196752</v>
      </c>
      <c r="S1756">
        <v>30300000</v>
      </c>
      <c r="T1756">
        <f>Table1[[#This Row],[Gross Revenue]]-Table1[[#This Row],[Budget]]</f>
        <v>-29103248</v>
      </c>
      <c r="U1756">
        <f>YEAR(Table1[[#This Row],[Release Date]])</f>
        <v>2005</v>
      </c>
    </row>
    <row r="1757" spans="1:21" x14ac:dyDescent="0.25">
      <c r="A1757" t="s">
        <v>5112</v>
      </c>
      <c r="B1757">
        <v>1</v>
      </c>
      <c r="C1757" s="8">
        <v>39262</v>
      </c>
      <c r="D1757" t="s">
        <v>28</v>
      </c>
      <c r="E1757" t="s">
        <v>31</v>
      </c>
      <c r="F1757" t="s">
        <v>19</v>
      </c>
      <c r="G1757" t="s">
        <v>35</v>
      </c>
      <c r="H1757" t="s">
        <v>43</v>
      </c>
      <c r="I1757" t="s">
        <v>2931</v>
      </c>
      <c r="J1757" t="s">
        <v>4179</v>
      </c>
      <c r="K1757">
        <v>19000</v>
      </c>
      <c r="L1757">
        <v>20295</v>
      </c>
      <c r="M1757">
        <v>77</v>
      </c>
      <c r="N1757">
        <v>165000</v>
      </c>
      <c r="O1757">
        <v>8.1</v>
      </c>
      <c r="P1757">
        <v>454</v>
      </c>
      <c r="Q1757">
        <v>114</v>
      </c>
      <c r="R1757">
        <v>91121452</v>
      </c>
      <c r="S1757">
        <v>14000000</v>
      </c>
      <c r="T1757">
        <f>Table1[[#This Row],[Gross Revenue]]-Table1[[#This Row],[Budget]]</f>
        <v>77121452</v>
      </c>
      <c r="U1757">
        <f>YEAR(Table1[[#This Row],[Release Date]])</f>
        <v>2007</v>
      </c>
    </row>
    <row r="1758" spans="1:21" x14ac:dyDescent="0.25">
      <c r="A1758" t="s">
        <v>3159</v>
      </c>
      <c r="B1758">
        <v>1</v>
      </c>
      <c r="C1758" s="8">
        <v>38097</v>
      </c>
      <c r="D1758" t="s">
        <v>28</v>
      </c>
      <c r="E1758" t="s">
        <v>37</v>
      </c>
      <c r="F1758" t="s">
        <v>230</v>
      </c>
      <c r="G1758" t="s">
        <v>515</v>
      </c>
      <c r="H1758" t="s">
        <v>38</v>
      </c>
      <c r="I1758" t="s">
        <v>3160</v>
      </c>
      <c r="J1758" t="s">
        <v>3161</v>
      </c>
      <c r="K1758">
        <v>123</v>
      </c>
      <c r="L1758">
        <v>239</v>
      </c>
      <c r="M1758">
        <v>76</v>
      </c>
      <c r="N1758">
        <v>0</v>
      </c>
      <c r="O1758">
        <v>7.2</v>
      </c>
      <c r="P1758">
        <v>173</v>
      </c>
      <c r="Q1758">
        <v>66</v>
      </c>
      <c r="R1758">
        <v>38108</v>
      </c>
      <c r="S1758">
        <v>2600000</v>
      </c>
      <c r="T1758">
        <f>Table1[[#This Row],[Gross Revenue]]-Table1[[#This Row],[Budget]]</f>
        <v>-2561892</v>
      </c>
      <c r="U1758">
        <f>YEAR(Table1[[#This Row],[Release Date]])</f>
        <v>2004</v>
      </c>
    </row>
    <row r="1759" spans="1:21" x14ac:dyDescent="0.25">
      <c r="A1759" t="s">
        <v>2950</v>
      </c>
      <c r="B1759">
        <v>1</v>
      </c>
      <c r="C1759" s="8">
        <v>37978</v>
      </c>
      <c r="D1759" t="s">
        <v>28</v>
      </c>
      <c r="E1759" t="s">
        <v>25</v>
      </c>
      <c r="F1759" t="s">
        <v>2951</v>
      </c>
      <c r="G1759" t="s">
        <v>48</v>
      </c>
      <c r="H1759" t="s">
        <v>36</v>
      </c>
      <c r="I1759" t="s">
        <v>2952</v>
      </c>
      <c r="J1759" t="s">
        <v>2953</v>
      </c>
      <c r="K1759">
        <v>227</v>
      </c>
      <c r="L1759">
        <v>231</v>
      </c>
      <c r="M1759">
        <v>0</v>
      </c>
      <c r="N1759">
        <v>0</v>
      </c>
      <c r="O1759">
        <v>7.2</v>
      </c>
      <c r="P1759">
        <v>109</v>
      </c>
      <c r="Q1759">
        <v>95</v>
      </c>
      <c r="R1759">
        <v>1060591</v>
      </c>
      <c r="S1759">
        <v>1300000</v>
      </c>
      <c r="T1759">
        <f>Table1[[#This Row],[Gross Revenue]]-Table1[[#This Row],[Budget]]</f>
        <v>-239409</v>
      </c>
      <c r="U1759">
        <f>YEAR(Table1[[#This Row],[Release Date]])</f>
        <v>2003</v>
      </c>
    </row>
    <row r="1760" spans="1:21" x14ac:dyDescent="0.25">
      <c r="A1760" t="s">
        <v>914</v>
      </c>
      <c r="B1760">
        <v>1</v>
      </c>
      <c r="C1760" s="8">
        <v>36881</v>
      </c>
      <c r="D1760" t="s">
        <v>28</v>
      </c>
      <c r="E1760" t="s">
        <v>25</v>
      </c>
      <c r="F1760" t="s">
        <v>19</v>
      </c>
      <c r="G1760" t="s">
        <v>20</v>
      </c>
      <c r="H1760" t="s">
        <v>43</v>
      </c>
      <c r="I1760" t="s">
        <v>605</v>
      </c>
      <c r="J1760" t="s">
        <v>915</v>
      </c>
      <c r="K1760">
        <v>2000</v>
      </c>
      <c r="L1760">
        <v>5838</v>
      </c>
      <c r="M1760">
        <v>278</v>
      </c>
      <c r="N1760">
        <v>0</v>
      </c>
      <c r="O1760">
        <v>6.4</v>
      </c>
      <c r="P1760">
        <v>149</v>
      </c>
      <c r="Q1760">
        <v>127</v>
      </c>
      <c r="R1760">
        <v>182805123</v>
      </c>
      <c r="S1760">
        <v>70000000</v>
      </c>
      <c r="T1760">
        <f>Table1[[#This Row],[Gross Revenue]]-Table1[[#This Row],[Budget]]</f>
        <v>112805123</v>
      </c>
      <c r="U1760">
        <f>YEAR(Table1[[#This Row],[Release Date]])</f>
        <v>2000</v>
      </c>
    </row>
    <row r="1761" spans="1:21" x14ac:dyDescent="0.25">
      <c r="A1761" t="s">
        <v>1801</v>
      </c>
      <c r="B1761">
        <v>1</v>
      </c>
      <c r="C1761" s="8">
        <v>37358</v>
      </c>
      <c r="D1761" t="s">
        <v>28</v>
      </c>
      <c r="E1761" t="s">
        <v>25</v>
      </c>
      <c r="F1761" t="s">
        <v>19</v>
      </c>
      <c r="G1761" t="s">
        <v>20</v>
      </c>
      <c r="H1761" t="s">
        <v>43</v>
      </c>
      <c r="I1761" t="s">
        <v>146</v>
      </c>
      <c r="J1761" t="s">
        <v>915</v>
      </c>
      <c r="K1761">
        <v>18000</v>
      </c>
      <c r="L1761">
        <v>22679</v>
      </c>
      <c r="M1761">
        <v>278</v>
      </c>
      <c r="N1761">
        <v>0</v>
      </c>
      <c r="O1761">
        <v>6.7</v>
      </c>
      <c r="P1761">
        <v>145</v>
      </c>
      <c r="Q1761">
        <v>128</v>
      </c>
      <c r="R1761">
        <v>124590960</v>
      </c>
      <c r="S1761">
        <v>80000000</v>
      </c>
      <c r="T1761">
        <f>Table1[[#This Row],[Gross Revenue]]-Table1[[#This Row],[Budget]]</f>
        <v>44590960</v>
      </c>
      <c r="U1761">
        <f>YEAR(Table1[[#This Row],[Release Date]])</f>
        <v>2002</v>
      </c>
    </row>
    <row r="1762" spans="1:21" x14ac:dyDescent="0.25">
      <c r="A1762" t="s">
        <v>2846</v>
      </c>
      <c r="B1762">
        <v>1</v>
      </c>
      <c r="C1762" s="8">
        <v>37922</v>
      </c>
      <c r="D1762" t="s">
        <v>28</v>
      </c>
      <c r="E1762" t="s">
        <v>25</v>
      </c>
      <c r="F1762" t="s">
        <v>19</v>
      </c>
      <c r="G1762" t="s">
        <v>5364</v>
      </c>
      <c r="H1762" t="s">
        <v>43</v>
      </c>
      <c r="I1762" t="s">
        <v>280</v>
      </c>
      <c r="J1762" t="s">
        <v>915</v>
      </c>
      <c r="K1762">
        <v>14000</v>
      </c>
      <c r="L1762">
        <v>17423</v>
      </c>
      <c r="M1762">
        <v>278</v>
      </c>
      <c r="N1762">
        <v>19000</v>
      </c>
      <c r="O1762">
        <v>6.9</v>
      </c>
      <c r="P1762">
        <v>157</v>
      </c>
      <c r="Q1762">
        <v>138</v>
      </c>
      <c r="R1762">
        <v>63224849</v>
      </c>
      <c r="S1762">
        <v>85000000</v>
      </c>
      <c r="T1762">
        <f>Table1[[#This Row],[Gross Revenue]]-Table1[[#This Row],[Budget]]</f>
        <v>-21775151</v>
      </c>
      <c r="U1762">
        <f>YEAR(Table1[[#This Row],[Release Date]])</f>
        <v>2003</v>
      </c>
    </row>
    <row r="1763" spans="1:21" x14ac:dyDescent="0.25">
      <c r="A1763" t="s">
        <v>3635</v>
      </c>
      <c r="B1763">
        <v>1</v>
      </c>
      <c r="C1763" s="8">
        <v>38369</v>
      </c>
      <c r="D1763" t="s">
        <v>28</v>
      </c>
      <c r="E1763" t="s">
        <v>25</v>
      </c>
      <c r="F1763" t="s">
        <v>19</v>
      </c>
      <c r="G1763" t="s">
        <v>20</v>
      </c>
      <c r="H1763" t="s">
        <v>38</v>
      </c>
      <c r="I1763" t="s">
        <v>134</v>
      </c>
      <c r="J1763" t="s">
        <v>915</v>
      </c>
      <c r="K1763">
        <v>11000</v>
      </c>
      <c r="L1763">
        <v>15226</v>
      </c>
      <c r="M1763">
        <v>278</v>
      </c>
      <c r="N1763">
        <v>0</v>
      </c>
      <c r="O1763">
        <v>6.6</v>
      </c>
      <c r="P1763">
        <v>187</v>
      </c>
      <c r="Q1763">
        <v>120</v>
      </c>
      <c r="R1763">
        <v>112703470</v>
      </c>
      <c r="S1763">
        <v>85000000</v>
      </c>
      <c r="T1763">
        <f>Table1[[#This Row],[Gross Revenue]]-Table1[[#This Row],[Budget]]</f>
        <v>27703470</v>
      </c>
      <c r="U1763">
        <f>YEAR(Table1[[#This Row],[Release Date]])</f>
        <v>2005</v>
      </c>
    </row>
    <row r="1764" spans="1:21" x14ac:dyDescent="0.25">
      <c r="A1764" t="s">
        <v>5321</v>
      </c>
      <c r="B1764">
        <v>1</v>
      </c>
      <c r="C1764" s="8">
        <v>39392</v>
      </c>
      <c r="D1764" t="s">
        <v>28</v>
      </c>
      <c r="E1764" t="s">
        <v>25</v>
      </c>
      <c r="F1764" t="s">
        <v>19</v>
      </c>
      <c r="G1764" t="s">
        <v>20</v>
      </c>
      <c r="H1764" t="s">
        <v>43</v>
      </c>
      <c r="I1764" t="s">
        <v>58</v>
      </c>
      <c r="J1764" t="s">
        <v>915</v>
      </c>
      <c r="K1764">
        <v>22000</v>
      </c>
      <c r="L1764">
        <v>36010</v>
      </c>
      <c r="M1764">
        <v>278</v>
      </c>
      <c r="N1764">
        <v>54000</v>
      </c>
      <c r="O1764">
        <v>7.2</v>
      </c>
      <c r="P1764">
        <v>241</v>
      </c>
      <c r="Q1764">
        <v>121</v>
      </c>
      <c r="R1764">
        <v>75274748</v>
      </c>
      <c r="S1764">
        <v>35000000</v>
      </c>
      <c r="T1764">
        <f>Table1[[#This Row],[Gross Revenue]]-Table1[[#This Row],[Budget]]</f>
        <v>40274748</v>
      </c>
      <c r="U1764">
        <f>YEAR(Table1[[#This Row],[Release Date]])</f>
        <v>2007</v>
      </c>
    </row>
    <row r="1765" spans="1:21" x14ac:dyDescent="0.25">
      <c r="A1765" t="s">
        <v>3881</v>
      </c>
      <c r="B1765">
        <v>1</v>
      </c>
      <c r="C1765" s="8">
        <v>38512</v>
      </c>
      <c r="D1765" t="s">
        <v>28</v>
      </c>
      <c r="E1765" t="s">
        <v>25</v>
      </c>
      <c r="F1765" t="s">
        <v>19</v>
      </c>
      <c r="G1765" t="s">
        <v>20</v>
      </c>
      <c r="H1765" t="s">
        <v>38</v>
      </c>
      <c r="I1765" t="s">
        <v>3882</v>
      </c>
      <c r="J1765" t="s">
        <v>3883</v>
      </c>
      <c r="K1765">
        <v>839</v>
      </c>
      <c r="L1765">
        <v>2961</v>
      </c>
      <c r="M1765">
        <v>8</v>
      </c>
      <c r="N1765">
        <v>0</v>
      </c>
      <c r="O1765">
        <v>6.3</v>
      </c>
      <c r="P1765">
        <v>167</v>
      </c>
      <c r="Q1765">
        <v>102</v>
      </c>
      <c r="R1765">
        <v>17797316</v>
      </c>
      <c r="S1765">
        <v>32000000</v>
      </c>
      <c r="T1765">
        <f>Table1[[#This Row],[Gross Revenue]]-Table1[[#This Row],[Budget]]</f>
        <v>-14202684</v>
      </c>
      <c r="U1765">
        <f>YEAR(Table1[[#This Row],[Release Date]])</f>
        <v>2005</v>
      </c>
    </row>
    <row r="1766" spans="1:21" x14ac:dyDescent="0.25">
      <c r="A1766" t="s">
        <v>4893</v>
      </c>
      <c r="B1766">
        <v>1</v>
      </c>
      <c r="C1766" s="8">
        <v>39125</v>
      </c>
      <c r="D1766" t="s">
        <v>28</v>
      </c>
      <c r="E1766" t="s">
        <v>25</v>
      </c>
      <c r="F1766" t="s">
        <v>19</v>
      </c>
      <c r="G1766" t="s">
        <v>20</v>
      </c>
      <c r="H1766" t="s">
        <v>43</v>
      </c>
      <c r="I1766" t="s">
        <v>2114</v>
      </c>
      <c r="J1766" t="s">
        <v>4894</v>
      </c>
      <c r="K1766">
        <v>7000</v>
      </c>
      <c r="L1766">
        <v>8375</v>
      </c>
      <c r="M1766">
        <v>214</v>
      </c>
      <c r="N1766">
        <v>22000</v>
      </c>
      <c r="O1766">
        <v>7.4</v>
      </c>
      <c r="P1766">
        <v>276</v>
      </c>
      <c r="Q1766">
        <v>103</v>
      </c>
      <c r="R1766">
        <v>21501098</v>
      </c>
      <c r="S1766">
        <v>5000000</v>
      </c>
      <c r="T1766">
        <f>Table1[[#This Row],[Gross Revenue]]-Table1[[#This Row],[Budget]]</f>
        <v>16501098</v>
      </c>
      <c r="U1766">
        <f>YEAR(Table1[[#This Row],[Release Date]])</f>
        <v>2007</v>
      </c>
    </row>
    <row r="1767" spans="1:21" x14ac:dyDescent="0.25">
      <c r="A1767" t="s">
        <v>4007</v>
      </c>
      <c r="B1767">
        <v>1</v>
      </c>
      <c r="C1767" s="8">
        <v>38587</v>
      </c>
      <c r="D1767" t="s">
        <v>28</v>
      </c>
      <c r="E1767" t="s">
        <v>30</v>
      </c>
      <c r="F1767" t="s">
        <v>19</v>
      </c>
      <c r="G1767" t="s">
        <v>20</v>
      </c>
      <c r="H1767" t="s">
        <v>36</v>
      </c>
      <c r="I1767" t="s">
        <v>4008</v>
      </c>
      <c r="J1767" t="s">
        <v>4009</v>
      </c>
      <c r="K1767">
        <v>799</v>
      </c>
      <c r="L1767">
        <v>2036</v>
      </c>
      <c r="M1767">
        <v>15</v>
      </c>
      <c r="N1767">
        <v>29000</v>
      </c>
      <c r="O1767">
        <v>7.8</v>
      </c>
      <c r="P1767">
        <v>324</v>
      </c>
      <c r="Q1767">
        <v>100</v>
      </c>
      <c r="R1767">
        <v>200807262</v>
      </c>
      <c r="S1767">
        <v>260000000</v>
      </c>
      <c r="T1767">
        <f>Table1[[#This Row],[Gross Revenue]]-Table1[[#This Row],[Budget]]</f>
        <v>-59192738</v>
      </c>
      <c r="U1767">
        <f>YEAR(Table1[[#This Row],[Release Date]])</f>
        <v>2005</v>
      </c>
    </row>
    <row r="1768" spans="1:21" x14ac:dyDescent="0.25">
      <c r="A1768" t="s">
        <v>1344</v>
      </c>
      <c r="B1768">
        <v>1</v>
      </c>
      <c r="C1768" s="8">
        <v>37104</v>
      </c>
      <c r="D1768" t="s">
        <v>28</v>
      </c>
      <c r="E1768" t="s">
        <v>18</v>
      </c>
      <c r="F1768" t="s">
        <v>19</v>
      </c>
      <c r="G1768" t="s">
        <v>20</v>
      </c>
      <c r="H1768" t="s">
        <v>38</v>
      </c>
      <c r="I1768" t="s">
        <v>1345</v>
      </c>
      <c r="J1768" t="s">
        <v>1346</v>
      </c>
      <c r="K1768">
        <v>597</v>
      </c>
      <c r="L1768">
        <v>2555</v>
      </c>
      <c r="M1768">
        <v>21</v>
      </c>
      <c r="N1768">
        <v>86</v>
      </c>
      <c r="O1768">
        <v>5.3</v>
      </c>
      <c r="P1768">
        <v>11</v>
      </c>
      <c r="Q1768">
        <v>91</v>
      </c>
      <c r="R1768">
        <v>243347</v>
      </c>
      <c r="S1768">
        <v>500000</v>
      </c>
      <c r="T1768">
        <f>Table1[[#This Row],[Gross Revenue]]-Table1[[#This Row],[Budget]]</f>
        <v>-256653</v>
      </c>
      <c r="U1768">
        <f>YEAR(Table1[[#This Row],[Release Date]])</f>
        <v>2001</v>
      </c>
    </row>
    <row r="1769" spans="1:21" x14ac:dyDescent="0.25">
      <c r="A1769" t="s">
        <v>1411</v>
      </c>
      <c r="B1769">
        <v>1</v>
      </c>
      <c r="C1769" s="8">
        <v>37144</v>
      </c>
      <c r="D1769" t="s">
        <v>28</v>
      </c>
      <c r="E1769" t="s">
        <v>22</v>
      </c>
      <c r="F1769" t="s">
        <v>19</v>
      </c>
      <c r="G1769" t="s">
        <v>20</v>
      </c>
      <c r="H1769" t="s">
        <v>38</v>
      </c>
      <c r="I1769" t="s">
        <v>1412</v>
      </c>
      <c r="J1769" t="s">
        <v>1413</v>
      </c>
      <c r="K1769">
        <v>108</v>
      </c>
      <c r="L1769">
        <v>243</v>
      </c>
      <c r="M1769">
        <v>168</v>
      </c>
      <c r="N1769">
        <v>163</v>
      </c>
      <c r="O1769">
        <v>6.6</v>
      </c>
      <c r="P1769">
        <v>31</v>
      </c>
      <c r="Q1769">
        <v>88</v>
      </c>
      <c r="R1769">
        <v>47329</v>
      </c>
      <c r="S1769">
        <v>750000</v>
      </c>
      <c r="T1769">
        <f>Table1[[#This Row],[Gross Revenue]]-Table1[[#This Row],[Budget]]</f>
        <v>-702671</v>
      </c>
      <c r="U1769">
        <f>YEAR(Table1[[#This Row],[Release Date]])</f>
        <v>2001</v>
      </c>
    </row>
    <row r="1770" spans="1:21" x14ac:dyDescent="0.25">
      <c r="A1770" t="s">
        <v>2850</v>
      </c>
      <c r="B1770">
        <v>1</v>
      </c>
      <c r="C1770" s="8">
        <v>37924</v>
      </c>
      <c r="D1770" t="s">
        <v>28</v>
      </c>
      <c r="E1770" t="s">
        <v>22</v>
      </c>
      <c r="F1770" t="s">
        <v>19</v>
      </c>
      <c r="G1770" t="s">
        <v>20</v>
      </c>
      <c r="H1770" t="s">
        <v>43</v>
      </c>
      <c r="I1770" t="s">
        <v>481</v>
      </c>
      <c r="J1770" t="s">
        <v>1413</v>
      </c>
      <c r="K1770">
        <v>3000</v>
      </c>
      <c r="L1770">
        <v>4210</v>
      </c>
      <c r="M1770">
        <v>168</v>
      </c>
      <c r="N1770">
        <v>15000</v>
      </c>
      <c r="O1770">
        <v>7.6</v>
      </c>
      <c r="P1770">
        <v>236</v>
      </c>
      <c r="Q1770">
        <v>110</v>
      </c>
      <c r="R1770">
        <v>39825798</v>
      </c>
      <c r="S1770">
        <v>16000000</v>
      </c>
      <c r="T1770">
        <f>Table1[[#This Row],[Gross Revenue]]-Table1[[#This Row],[Budget]]</f>
        <v>23825798</v>
      </c>
      <c r="U1770">
        <f>YEAR(Table1[[#This Row],[Release Date]])</f>
        <v>2003</v>
      </c>
    </row>
    <row r="1771" spans="1:21" x14ac:dyDescent="0.25">
      <c r="A1771" t="s">
        <v>3422</v>
      </c>
      <c r="B1771">
        <v>1</v>
      </c>
      <c r="C1771" s="8">
        <v>38250</v>
      </c>
      <c r="D1771" t="s">
        <v>28</v>
      </c>
      <c r="E1771" t="s">
        <v>25</v>
      </c>
      <c r="F1771" t="s">
        <v>19</v>
      </c>
      <c r="G1771" t="s">
        <v>20</v>
      </c>
      <c r="H1771" t="s">
        <v>38</v>
      </c>
      <c r="I1771" t="s">
        <v>785</v>
      </c>
      <c r="J1771" t="s">
        <v>1413</v>
      </c>
      <c r="K1771">
        <v>697</v>
      </c>
      <c r="L1771">
        <v>2243</v>
      </c>
      <c r="M1771">
        <v>168</v>
      </c>
      <c r="N1771">
        <v>702</v>
      </c>
      <c r="O1771">
        <v>7</v>
      </c>
      <c r="P1771">
        <v>57</v>
      </c>
      <c r="Q1771">
        <v>115</v>
      </c>
      <c r="R1771">
        <v>183088</v>
      </c>
      <c r="S1771">
        <v>15000000</v>
      </c>
      <c r="T1771">
        <f>Table1[[#This Row],[Gross Revenue]]-Table1[[#This Row],[Budget]]</f>
        <v>-14816912</v>
      </c>
      <c r="U1771">
        <f>YEAR(Table1[[#This Row],[Release Date]])</f>
        <v>2004</v>
      </c>
    </row>
    <row r="1772" spans="1:21" x14ac:dyDescent="0.25">
      <c r="A1772" t="s">
        <v>4971</v>
      </c>
      <c r="B1772">
        <v>1</v>
      </c>
      <c r="C1772" s="8">
        <v>39174</v>
      </c>
      <c r="D1772" t="s">
        <v>28</v>
      </c>
      <c r="E1772" t="s">
        <v>30</v>
      </c>
      <c r="F1772" t="s">
        <v>19</v>
      </c>
      <c r="G1772" t="s">
        <v>20</v>
      </c>
      <c r="H1772" t="s">
        <v>43</v>
      </c>
      <c r="I1772" t="s">
        <v>280</v>
      </c>
      <c r="J1772" t="s">
        <v>1413</v>
      </c>
      <c r="K1772">
        <v>14000</v>
      </c>
      <c r="L1772">
        <v>22226</v>
      </c>
      <c r="M1772">
        <v>168</v>
      </c>
      <c r="N1772">
        <v>49000</v>
      </c>
      <c r="O1772">
        <v>6.7</v>
      </c>
      <c r="P1772">
        <v>459</v>
      </c>
      <c r="Q1772">
        <v>139</v>
      </c>
      <c r="R1772">
        <v>150832203</v>
      </c>
      <c r="S1772">
        <v>85000000</v>
      </c>
      <c r="T1772">
        <f>Table1[[#This Row],[Gross Revenue]]-Table1[[#This Row],[Budget]]</f>
        <v>65832203</v>
      </c>
      <c r="U1772">
        <f>YEAR(Table1[[#This Row],[Release Date]])</f>
        <v>2007</v>
      </c>
    </row>
    <row r="1773" spans="1:21" x14ac:dyDescent="0.25">
      <c r="A1773" t="s">
        <v>1545</v>
      </c>
      <c r="B1773">
        <v>1</v>
      </c>
      <c r="C1773" s="8">
        <v>37216</v>
      </c>
      <c r="D1773" t="s">
        <v>28</v>
      </c>
      <c r="E1773" t="s">
        <v>32</v>
      </c>
      <c r="F1773" t="s">
        <v>19</v>
      </c>
      <c r="G1773" t="s">
        <v>48</v>
      </c>
      <c r="H1773" t="s">
        <v>38</v>
      </c>
      <c r="I1773" t="s">
        <v>892</v>
      </c>
      <c r="J1773" t="s">
        <v>194</v>
      </c>
      <c r="K1773">
        <v>2000</v>
      </c>
      <c r="L1773">
        <v>2759</v>
      </c>
      <c r="M1773">
        <v>277</v>
      </c>
      <c r="N1773">
        <v>287</v>
      </c>
      <c r="O1773">
        <v>6.6</v>
      </c>
      <c r="P1773">
        <v>105</v>
      </c>
      <c r="Q1773">
        <v>109</v>
      </c>
      <c r="R1773">
        <v>3517797</v>
      </c>
      <c r="S1773">
        <v>25000000</v>
      </c>
      <c r="T1773">
        <f>Table1[[#This Row],[Gross Revenue]]-Table1[[#This Row],[Budget]]</f>
        <v>-21482203</v>
      </c>
      <c r="U1773">
        <f>YEAR(Table1[[#This Row],[Release Date]])</f>
        <v>2001</v>
      </c>
    </row>
    <row r="1774" spans="1:21" x14ac:dyDescent="0.25">
      <c r="A1774" t="s">
        <v>3677</v>
      </c>
      <c r="B1774">
        <v>1</v>
      </c>
      <c r="C1774" s="8">
        <v>38394</v>
      </c>
      <c r="D1774" t="s">
        <v>28</v>
      </c>
      <c r="E1774" t="s">
        <v>22</v>
      </c>
      <c r="F1774" t="s">
        <v>19</v>
      </c>
      <c r="G1774" t="s">
        <v>1879</v>
      </c>
      <c r="H1774" t="s">
        <v>43</v>
      </c>
      <c r="I1774" t="s">
        <v>591</v>
      </c>
      <c r="J1774" t="s">
        <v>194</v>
      </c>
      <c r="K1774">
        <v>845</v>
      </c>
      <c r="L1774">
        <v>1554</v>
      </c>
      <c r="M1774">
        <v>277</v>
      </c>
      <c r="N1774">
        <v>0</v>
      </c>
      <c r="O1774">
        <v>6.8</v>
      </c>
      <c r="P1774">
        <v>123</v>
      </c>
      <c r="Q1774">
        <v>111</v>
      </c>
      <c r="R1774">
        <v>548934</v>
      </c>
      <c r="S1774">
        <v>12000000</v>
      </c>
      <c r="T1774">
        <f>Table1[[#This Row],[Gross Revenue]]-Table1[[#This Row],[Budget]]</f>
        <v>-11451066</v>
      </c>
      <c r="U1774">
        <f>YEAR(Table1[[#This Row],[Release Date]])</f>
        <v>2005</v>
      </c>
    </row>
    <row r="1775" spans="1:21" x14ac:dyDescent="0.25">
      <c r="A1775" t="s">
        <v>777</v>
      </c>
      <c r="B1775">
        <v>1</v>
      </c>
      <c r="C1775" s="8">
        <v>36807</v>
      </c>
      <c r="D1775" t="s">
        <v>28</v>
      </c>
      <c r="E1775" t="s">
        <v>25</v>
      </c>
      <c r="F1775" t="s">
        <v>19</v>
      </c>
      <c r="G1775" t="s">
        <v>24</v>
      </c>
      <c r="H1775" t="s">
        <v>38</v>
      </c>
      <c r="I1775" t="s">
        <v>185</v>
      </c>
      <c r="J1775" t="s">
        <v>438</v>
      </c>
      <c r="K1775">
        <v>11000</v>
      </c>
      <c r="L1775">
        <v>12254</v>
      </c>
      <c r="M1775">
        <v>119</v>
      </c>
      <c r="N1775">
        <v>455</v>
      </c>
      <c r="O1775">
        <v>6.3</v>
      </c>
      <c r="P1775">
        <v>156</v>
      </c>
      <c r="Q1775">
        <v>110</v>
      </c>
      <c r="R1775">
        <v>25167270</v>
      </c>
      <c r="S1775">
        <v>24000000</v>
      </c>
      <c r="T1775">
        <f>Table1[[#This Row],[Gross Revenue]]-Table1[[#This Row],[Budget]]</f>
        <v>1167270</v>
      </c>
      <c r="U1775">
        <f>YEAR(Table1[[#This Row],[Release Date]])</f>
        <v>2000</v>
      </c>
    </row>
    <row r="1776" spans="1:21" x14ac:dyDescent="0.25">
      <c r="A1776" t="s">
        <v>3283</v>
      </c>
      <c r="B1776">
        <v>1</v>
      </c>
      <c r="C1776" s="8">
        <v>38169</v>
      </c>
      <c r="D1776" t="s">
        <v>28</v>
      </c>
      <c r="E1776" t="s">
        <v>18</v>
      </c>
      <c r="F1776" t="s">
        <v>19</v>
      </c>
      <c r="G1776" t="s">
        <v>20</v>
      </c>
      <c r="H1776" t="s">
        <v>43</v>
      </c>
      <c r="I1776" t="s">
        <v>2341</v>
      </c>
      <c r="J1776" t="s">
        <v>438</v>
      </c>
      <c r="K1776">
        <v>1000</v>
      </c>
      <c r="L1776">
        <v>2382</v>
      </c>
      <c r="M1776">
        <v>119</v>
      </c>
      <c r="N1776">
        <v>0</v>
      </c>
      <c r="O1776">
        <v>6.1</v>
      </c>
      <c r="P1776">
        <v>165</v>
      </c>
      <c r="Q1776">
        <v>110</v>
      </c>
      <c r="R1776">
        <v>39263506</v>
      </c>
      <c r="S1776">
        <v>22000000</v>
      </c>
      <c r="T1776">
        <f>Table1[[#This Row],[Gross Revenue]]-Table1[[#This Row],[Budget]]</f>
        <v>17263506</v>
      </c>
      <c r="U1776">
        <f>YEAR(Table1[[#This Row],[Release Date]])</f>
        <v>2004</v>
      </c>
    </row>
    <row r="1777" spans="1:21" x14ac:dyDescent="0.25">
      <c r="A1777" t="s">
        <v>2457</v>
      </c>
      <c r="B1777">
        <v>1</v>
      </c>
      <c r="C1777" s="8">
        <v>37709</v>
      </c>
      <c r="D1777" t="s">
        <v>28</v>
      </c>
      <c r="E1777" t="s">
        <v>30</v>
      </c>
      <c r="F1777" t="s">
        <v>19</v>
      </c>
      <c r="G1777" t="s">
        <v>35</v>
      </c>
      <c r="H1777" t="s">
        <v>38</v>
      </c>
      <c r="I1777" t="s">
        <v>2458</v>
      </c>
      <c r="J1777" t="s">
        <v>2459</v>
      </c>
      <c r="K1777">
        <v>513</v>
      </c>
      <c r="L1777">
        <v>1379</v>
      </c>
      <c r="M1777">
        <v>197</v>
      </c>
      <c r="N1777">
        <v>10000</v>
      </c>
      <c r="O1777">
        <v>7.2</v>
      </c>
      <c r="P1777">
        <v>342</v>
      </c>
      <c r="Q1777">
        <v>100</v>
      </c>
      <c r="R1777">
        <v>26005908</v>
      </c>
      <c r="S1777">
        <v>3500000</v>
      </c>
      <c r="T1777">
        <f>Table1[[#This Row],[Gross Revenue]]-Table1[[#This Row],[Budget]]</f>
        <v>22505908</v>
      </c>
      <c r="U1777">
        <f>YEAR(Table1[[#This Row],[Release Date]])</f>
        <v>2003</v>
      </c>
    </row>
    <row r="1778" spans="1:21" x14ac:dyDescent="0.25">
      <c r="A1778" t="s">
        <v>3222</v>
      </c>
      <c r="B1778">
        <v>1</v>
      </c>
      <c r="C1778" s="8">
        <v>38137</v>
      </c>
      <c r="D1778" t="s">
        <v>28</v>
      </c>
      <c r="E1778" t="s">
        <v>32</v>
      </c>
      <c r="F1778" t="s">
        <v>19</v>
      </c>
      <c r="G1778" t="s">
        <v>35</v>
      </c>
      <c r="H1778" t="s">
        <v>38</v>
      </c>
      <c r="I1778" t="s">
        <v>3223</v>
      </c>
      <c r="J1778" t="s">
        <v>2459</v>
      </c>
      <c r="K1778">
        <v>165</v>
      </c>
      <c r="L1778">
        <v>391</v>
      </c>
      <c r="M1778">
        <v>197</v>
      </c>
      <c r="N1778">
        <v>0</v>
      </c>
      <c r="O1778">
        <v>6</v>
      </c>
      <c r="P1778">
        <v>254</v>
      </c>
      <c r="Q1778">
        <v>113</v>
      </c>
      <c r="R1778">
        <v>10955425</v>
      </c>
      <c r="S1778">
        <v>30000000</v>
      </c>
      <c r="T1778">
        <f>Table1[[#This Row],[Gross Revenue]]-Table1[[#This Row],[Budget]]</f>
        <v>-19044575</v>
      </c>
      <c r="U1778">
        <f>YEAR(Table1[[#This Row],[Release Date]])</f>
        <v>2004</v>
      </c>
    </row>
    <row r="1779" spans="1:21" x14ac:dyDescent="0.25">
      <c r="A1779" t="s">
        <v>3582</v>
      </c>
      <c r="B1779">
        <v>1</v>
      </c>
      <c r="C1779" s="8">
        <v>38340</v>
      </c>
      <c r="D1779" t="s">
        <v>28</v>
      </c>
      <c r="E1779" t="s">
        <v>32</v>
      </c>
      <c r="F1779" t="s">
        <v>19</v>
      </c>
      <c r="G1779" t="s">
        <v>3249</v>
      </c>
      <c r="H1779" t="s">
        <v>38</v>
      </c>
      <c r="I1779" t="s">
        <v>3583</v>
      </c>
      <c r="J1779" t="s">
        <v>3584</v>
      </c>
      <c r="K1779">
        <v>2000</v>
      </c>
      <c r="L1779">
        <v>2639</v>
      </c>
      <c r="M1779">
        <v>662</v>
      </c>
      <c r="N1779">
        <v>22000</v>
      </c>
      <c r="O1779">
        <v>8</v>
      </c>
      <c r="P1779">
        <v>472</v>
      </c>
      <c r="Q1779">
        <v>112</v>
      </c>
      <c r="R1779">
        <v>115646235</v>
      </c>
      <c r="S1779">
        <v>30000000</v>
      </c>
      <c r="T1779">
        <f>Table1[[#This Row],[Gross Revenue]]-Table1[[#This Row],[Budget]]</f>
        <v>85646235</v>
      </c>
      <c r="U1779">
        <f>YEAR(Table1[[#This Row],[Release Date]])</f>
        <v>2004</v>
      </c>
    </row>
    <row r="1780" spans="1:21" x14ac:dyDescent="0.25">
      <c r="A1780" t="s">
        <v>4728</v>
      </c>
      <c r="B1780">
        <v>1</v>
      </c>
      <c r="C1780" s="8">
        <v>39017</v>
      </c>
      <c r="D1780" t="s">
        <v>28</v>
      </c>
      <c r="E1780" t="s">
        <v>32</v>
      </c>
      <c r="F1780" t="s">
        <v>19</v>
      </c>
      <c r="G1780" t="s">
        <v>20</v>
      </c>
      <c r="H1780" t="s">
        <v>38</v>
      </c>
      <c r="I1780" t="s">
        <v>424</v>
      </c>
      <c r="J1780" t="s">
        <v>3584</v>
      </c>
      <c r="K1780">
        <v>13000</v>
      </c>
      <c r="L1780">
        <v>17689</v>
      </c>
      <c r="M1780">
        <v>662</v>
      </c>
      <c r="N1780">
        <v>61000</v>
      </c>
      <c r="O1780">
        <v>6.6</v>
      </c>
      <c r="P1780">
        <v>476</v>
      </c>
      <c r="Q1780">
        <v>109</v>
      </c>
      <c r="R1780">
        <v>93050117</v>
      </c>
      <c r="S1780">
        <v>115000000</v>
      </c>
      <c r="T1780">
        <f>Table1[[#This Row],[Gross Revenue]]-Table1[[#This Row],[Budget]]</f>
        <v>-21949883</v>
      </c>
      <c r="U1780">
        <f>YEAR(Table1[[#This Row],[Release Date]])</f>
        <v>2006</v>
      </c>
    </row>
    <row r="1781" spans="1:21" x14ac:dyDescent="0.25">
      <c r="A1781" t="s">
        <v>5187</v>
      </c>
      <c r="B1781">
        <v>1</v>
      </c>
      <c r="C1781" s="8">
        <v>39309</v>
      </c>
      <c r="D1781" t="s">
        <v>28</v>
      </c>
      <c r="E1781" t="s">
        <v>32</v>
      </c>
      <c r="F1781" t="s">
        <v>19</v>
      </c>
      <c r="G1781" t="s">
        <v>20</v>
      </c>
      <c r="H1781" t="s">
        <v>38</v>
      </c>
      <c r="I1781" t="s">
        <v>928</v>
      </c>
      <c r="J1781" t="s">
        <v>3584</v>
      </c>
      <c r="K1781">
        <v>20000</v>
      </c>
      <c r="L1781">
        <v>23051</v>
      </c>
      <c r="M1781">
        <v>662</v>
      </c>
      <c r="N1781">
        <v>67000</v>
      </c>
      <c r="O1781">
        <v>6.9</v>
      </c>
      <c r="P1781">
        <v>371</v>
      </c>
      <c r="Q1781">
        <v>120</v>
      </c>
      <c r="R1781">
        <v>31569268</v>
      </c>
      <c r="S1781">
        <v>49000000</v>
      </c>
      <c r="T1781">
        <f>Table1[[#This Row],[Gross Revenue]]-Table1[[#This Row],[Budget]]</f>
        <v>-17430732</v>
      </c>
      <c r="U1781">
        <f>YEAR(Table1[[#This Row],[Release Date]])</f>
        <v>2007</v>
      </c>
    </row>
    <row r="1782" spans="1:21" x14ac:dyDescent="0.25">
      <c r="A1782" t="s">
        <v>2250</v>
      </c>
      <c r="B1782">
        <v>1</v>
      </c>
      <c r="C1782" s="8">
        <v>37600</v>
      </c>
      <c r="D1782" t="s">
        <v>28</v>
      </c>
      <c r="E1782" t="s">
        <v>2251</v>
      </c>
      <c r="F1782" t="s">
        <v>19</v>
      </c>
      <c r="G1782" t="s">
        <v>2252</v>
      </c>
      <c r="H1782" t="s">
        <v>21</v>
      </c>
      <c r="I1782" t="s">
        <v>2253</v>
      </c>
      <c r="J1782" t="s">
        <v>2254</v>
      </c>
      <c r="K1782">
        <v>0</v>
      </c>
      <c r="L1782">
        <v>0</v>
      </c>
      <c r="M1782">
        <v>0</v>
      </c>
      <c r="N1782">
        <v>74</v>
      </c>
      <c r="O1782">
        <v>6.3</v>
      </c>
      <c r="P1782">
        <v>35</v>
      </c>
      <c r="Q1782">
        <v>80</v>
      </c>
      <c r="R1782">
        <v>70071</v>
      </c>
      <c r="S1782">
        <v>7000</v>
      </c>
      <c r="T1782">
        <f>Table1[[#This Row],[Gross Revenue]]-Table1[[#This Row],[Budget]]</f>
        <v>63071</v>
      </c>
      <c r="U1782">
        <f>YEAR(Table1[[#This Row],[Release Date]])</f>
        <v>2002</v>
      </c>
    </row>
    <row r="1783" spans="1:21" x14ac:dyDescent="0.25">
      <c r="A1783" t="s">
        <v>3330</v>
      </c>
      <c r="B1783">
        <v>1</v>
      </c>
      <c r="C1783" s="8">
        <v>38197</v>
      </c>
      <c r="D1783" t="s">
        <v>28</v>
      </c>
      <c r="E1783" t="s">
        <v>37</v>
      </c>
      <c r="F1783" t="s">
        <v>19</v>
      </c>
      <c r="G1783" t="s">
        <v>20</v>
      </c>
      <c r="H1783" t="s">
        <v>43</v>
      </c>
      <c r="I1783" t="s">
        <v>287</v>
      </c>
      <c r="J1783" t="s">
        <v>3331</v>
      </c>
      <c r="K1783">
        <v>2000</v>
      </c>
      <c r="L1783">
        <v>4867</v>
      </c>
      <c r="M1783">
        <v>29</v>
      </c>
      <c r="N1783">
        <v>1000</v>
      </c>
      <c r="O1783">
        <v>3.9</v>
      </c>
      <c r="P1783">
        <v>146</v>
      </c>
      <c r="Q1783">
        <v>89</v>
      </c>
      <c r="R1783">
        <v>43818159</v>
      </c>
      <c r="S1783">
        <v>20000000</v>
      </c>
      <c r="T1783">
        <f>Table1[[#This Row],[Gross Revenue]]-Table1[[#This Row],[Budget]]</f>
        <v>23818159</v>
      </c>
      <c r="U1783">
        <f>YEAR(Table1[[#This Row],[Release Date]])</f>
        <v>2004</v>
      </c>
    </row>
    <row r="1784" spans="1:21" x14ac:dyDescent="0.25">
      <c r="A1784" t="s">
        <v>3286</v>
      </c>
      <c r="B1784">
        <v>1</v>
      </c>
      <c r="C1784" s="8">
        <v>38171</v>
      </c>
      <c r="D1784" t="s">
        <v>28</v>
      </c>
      <c r="E1784" t="s">
        <v>22</v>
      </c>
      <c r="F1784" t="s">
        <v>19</v>
      </c>
      <c r="G1784" t="s">
        <v>20</v>
      </c>
      <c r="H1784" t="s">
        <v>36</v>
      </c>
      <c r="I1784" t="s">
        <v>2392</v>
      </c>
      <c r="J1784" t="s">
        <v>3287</v>
      </c>
      <c r="K1784">
        <v>3000</v>
      </c>
      <c r="L1784">
        <v>4987</v>
      </c>
      <c r="M1784">
        <v>6</v>
      </c>
      <c r="N1784">
        <v>777</v>
      </c>
      <c r="O1784">
        <v>7.3</v>
      </c>
      <c r="P1784">
        <v>27</v>
      </c>
      <c r="Q1784">
        <v>90</v>
      </c>
      <c r="R1784">
        <v>124720</v>
      </c>
      <c r="S1784">
        <v>5000000</v>
      </c>
      <c r="T1784">
        <f>Table1[[#This Row],[Gross Revenue]]-Table1[[#This Row],[Budget]]</f>
        <v>-4875280</v>
      </c>
      <c r="U1784">
        <f>YEAR(Table1[[#This Row],[Release Date]])</f>
        <v>2004</v>
      </c>
    </row>
    <row r="1785" spans="1:21" x14ac:dyDescent="0.25">
      <c r="A1785" t="s">
        <v>659</v>
      </c>
      <c r="B1785">
        <v>1</v>
      </c>
      <c r="C1785" s="8">
        <v>36754</v>
      </c>
      <c r="D1785" t="s">
        <v>28</v>
      </c>
      <c r="E1785" t="s">
        <v>22</v>
      </c>
      <c r="F1785" t="s">
        <v>19</v>
      </c>
      <c r="G1785" t="s">
        <v>20</v>
      </c>
      <c r="H1785" t="s">
        <v>43</v>
      </c>
      <c r="I1785" t="s">
        <v>660</v>
      </c>
      <c r="J1785" t="s">
        <v>524</v>
      </c>
      <c r="K1785">
        <v>757</v>
      </c>
      <c r="L1785">
        <v>1201</v>
      </c>
      <c r="M1785">
        <v>13</v>
      </c>
      <c r="N1785">
        <v>0</v>
      </c>
      <c r="O1785">
        <v>6.7</v>
      </c>
      <c r="P1785">
        <v>68</v>
      </c>
      <c r="Q1785">
        <v>115</v>
      </c>
      <c r="R1785">
        <v>17174870</v>
      </c>
      <c r="S1785">
        <v>18000000</v>
      </c>
      <c r="T1785">
        <f>Table1[[#This Row],[Gross Revenue]]-Table1[[#This Row],[Budget]]</f>
        <v>-825130</v>
      </c>
      <c r="U1785">
        <f>YEAR(Table1[[#This Row],[Release Date]])</f>
        <v>2000</v>
      </c>
    </row>
    <row r="1786" spans="1:21" x14ac:dyDescent="0.25">
      <c r="A1786" t="s">
        <v>2843</v>
      </c>
      <c r="B1786">
        <v>1</v>
      </c>
      <c r="C1786" s="8">
        <v>37920</v>
      </c>
      <c r="D1786" t="s">
        <v>28</v>
      </c>
      <c r="E1786" t="s">
        <v>25</v>
      </c>
      <c r="F1786" t="s">
        <v>19</v>
      </c>
      <c r="G1786" t="s">
        <v>35</v>
      </c>
      <c r="H1786" t="s">
        <v>38</v>
      </c>
      <c r="I1786" t="s">
        <v>2844</v>
      </c>
      <c r="J1786" t="s">
        <v>524</v>
      </c>
      <c r="K1786">
        <v>3000</v>
      </c>
      <c r="L1786">
        <v>5977</v>
      </c>
      <c r="M1786">
        <v>13</v>
      </c>
      <c r="N1786">
        <v>0</v>
      </c>
      <c r="O1786">
        <v>6.9</v>
      </c>
      <c r="P1786">
        <v>112</v>
      </c>
      <c r="Q1786">
        <v>109</v>
      </c>
      <c r="R1786">
        <v>2706659</v>
      </c>
      <c r="S1786">
        <v>2000000</v>
      </c>
      <c r="T1786">
        <f>Table1[[#This Row],[Gross Revenue]]-Table1[[#This Row],[Budget]]</f>
        <v>706659</v>
      </c>
      <c r="U1786">
        <f>YEAR(Table1[[#This Row],[Release Date]])</f>
        <v>2003</v>
      </c>
    </row>
    <row r="1787" spans="1:21" x14ac:dyDescent="0.25">
      <c r="A1787" t="s">
        <v>4392</v>
      </c>
      <c r="B1787">
        <v>1</v>
      </c>
      <c r="C1787" s="8">
        <v>38825</v>
      </c>
      <c r="D1787" t="s">
        <v>28</v>
      </c>
      <c r="E1787" t="s">
        <v>22</v>
      </c>
      <c r="F1787" t="s">
        <v>19</v>
      </c>
      <c r="G1787" t="s">
        <v>20</v>
      </c>
      <c r="H1787" t="s">
        <v>38</v>
      </c>
      <c r="I1787" t="s">
        <v>3440</v>
      </c>
      <c r="J1787" t="s">
        <v>4393</v>
      </c>
      <c r="K1787">
        <v>664</v>
      </c>
      <c r="L1787">
        <v>2440</v>
      </c>
      <c r="M1787">
        <v>27</v>
      </c>
      <c r="N1787">
        <v>0</v>
      </c>
      <c r="O1787">
        <v>6.6</v>
      </c>
      <c r="P1787">
        <v>288</v>
      </c>
      <c r="Q1787">
        <v>107</v>
      </c>
      <c r="R1787">
        <v>7918283</v>
      </c>
      <c r="S1787">
        <v>12000000</v>
      </c>
      <c r="T1787">
        <f>Table1[[#This Row],[Gross Revenue]]-Table1[[#This Row],[Budget]]</f>
        <v>-4081717</v>
      </c>
      <c r="U1787">
        <f>YEAR(Table1[[#This Row],[Release Date]])</f>
        <v>2006</v>
      </c>
    </row>
    <row r="1788" spans="1:21" x14ac:dyDescent="0.25">
      <c r="A1788" t="s">
        <v>3237</v>
      </c>
      <c r="B1788">
        <v>1</v>
      </c>
      <c r="C1788" s="8">
        <v>38145</v>
      </c>
      <c r="D1788" t="s">
        <v>28</v>
      </c>
      <c r="E1788" t="s">
        <v>25</v>
      </c>
      <c r="F1788" t="s">
        <v>19</v>
      </c>
      <c r="G1788" t="s">
        <v>20</v>
      </c>
      <c r="H1788" t="s">
        <v>38</v>
      </c>
      <c r="I1788" t="s">
        <v>1024</v>
      </c>
      <c r="J1788" t="s">
        <v>3238</v>
      </c>
      <c r="K1788">
        <v>15000</v>
      </c>
      <c r="L1788">
        <v>16758</v>
      </c>
      <c r="M1788">
        <v>89</v>
      </c>
      <c r="N1788">
        <v>0</v>
      </c>
      <c r="O1788">
        <v>7.2</v>
      </c>
      <c r="P1788">
        <v>253</v>
      </c>
      <c r="Q1788">
        <v>118</v>
      </c>
      <c r="R1788">
        <v>62877175</v>
      </c>
      <c r="S1788">
        <v>30000000</v>
      </c>
      <c r="T1788">
        <f>Table1[[#This Row],[Gross Revenue]]-Table1[[#This Row],[Budget]]</f>
        <v>32877175</v>
      </c>
      <c r="U1788">
        <f>YEAR(Table1[[#This Row],[Release Date]])</f>
        <v>2004</v>
      </c>
    </row>
    <row r="1789" spans="1:21" x14ac:dyDescent="0.25">
      <c r="A1789" t="s">
        <v>4588</v>
      </c>
      <c r="B1789">
        <v>1</v>
      </c>
      <c r="C1789" s="8">
        <v>38938</v>
      </c>
      <c r="D1789" t="s">
        <v>28</v>
      </c>
      <c r="E1789" t="s">
        <v>25</v>
      </c>
      <c r="F1789" t="s">
        <v>19</v>
      </c>
      <c r="G1789" t="s">
        <v>20</v>
      </c>
      <c r="H1789" t="s">
        <v>38</v>
      </c>
      <c r="I1789" t="s">
        <v>4272</v>
      </c>
      <c r="J1789" t="s">
        <v>3238</v>
      </c>
      <c r="K1789">
        <v>2000</v>
      </c>
      <c r="L1789">
        <v>3479</v>
      </c>
      <c r="M1789">
        <v>89</v>
      </c>
      <c r="N1789">
        <v>11000</v>
      </c>
      <c r="O1789">
        <v>6.2</v>
      </c>
      <c r="P1789">
        <v>232</v>
      </c>
      <c r="Q1789">
        <v>131</v>
      </c>
      <c r="R1789">
        <v>28644770</v>
      </c>
      <c r="S1789">
        <v>30000000</v>
      </c>
      <c r="T1789">
        <f>Table1[[#This Row],[Gross Revenue]]-Table1[[#This Row],[Budget]]</f>
        <v>-1355230</v>
      </c>
      <c r="U1789">
        <f>YEAR(Table1[[#This Row],[Release Date]])</f>
        <v>2006</v>
      </c>
    </row>
    <row r="1790" spans="1:21" x14ac:dyDescent="0.25">
      <c r="A1790" t="s">
        <v>5039</v>
      </c>
      <c r="B1790">
        <v>1</v>
      </c>
      <c r="C1790" s="8">
        <v>39217</v>
      </c>
      <c r="D1790" t="s">
        <v>28</v>
      </c>
      <c r="E1790" t="s">
        <v>25</v>
      </c>
      <c r="F1790" t="s">
        <v>19</v>
      </c>
      <c r="G1790" t="s">
        <v>20</v>
      </c>
      <c r="H1790" t="s">
        <v>38</v>
      </c>
      <c r="I1790" t="s">
        <v>5040</v>
      </c>
      <c r="J1790" t="s">
        <v>3238</v>
      </c>
      <c r="K1790">
        <v>920</v>
      </c>
      <c r="L1790">
        <v>2771</v>
      </c>
      <c r="M1790">
        <v>89</v>
      </c>
      <c r="N1790">
        <v>21000</v>
      </c>
      <c r="O1790">
        <v>6.4</v>
      </c>
      <c r="P1790">
        <v>351</v>
      </c>
      <c r="Q1790">
        <v>97</v>
      </c>
      <c r="R1790">
        <v>150056505</v>
      </c>
      <c r="S1790">
        <v>18000000</v>
      </c>
      <c r="T1790">
        <f>Table1[[#This Row],[Gross Revenue]]-Table1[[#This Row],[Budget]]</f>
        <v>132056505</v>
      </c>
      <c r="U1790">
        <f>YEAR(Table1[[#This Row],[Release Date]])</f>
        <v>2007</v>
      </c>
    </row>
    <row r="1791" spans="1:21" x14ac:dyDescent="0.25">
      <c r="A1791" t="s">
        <v>1417</v>
      </c>
      <c r="B1791">
        <v>1</v>
      </c>
      <c r="C1791" s="8">
        <v>37146</v>
      </c>
      <c r="D1791" t="s">
        <v>28</v>
      </c>
      <c r="E1791" t="s">
        <v>18</v>
      </c>
      <c r="F1791" t="s">
        <v>19</v>
      </c>
      <c r="G1791" t="s">
        <v>20</v>
      </c>
      <c r="H1791" t="s">
        <v>43</v>
      </c>
      <c r="I1791" t="s">
        <v>155</v>
      </c>
      <c r="J1791" t="s">
        <v>1418</v>
      </c>
      <c r="K1791">
        <v>18000</v>
      </c>
      <c r="L1791">
        <v>20970</v>
      </c>
      <c r="M1791">
        <v>415</v>
      </c>
      <c r="N1791">
        <v>0</v>
      </c>
      <c r="O1791">
        <v>7</v>
      </c>
      <c r="P1791">
        <v>129</v>
      </c>
      <c r="Q1791">
        <v>116</v>
      </c>
      <c r="R1791">
        <v>71026631</v>
      </c>
      <c r="S1791">
        <v>36000000</v>
      </c>
      <c r="T1791">
        <f>Table1[[#This Row],[Gross Revenue]]-Table1[[#This Row],[Budget]]</f>
        <v>35026631</v>
      </c>
      <c r="U1791">
        <f>YEAR(Table1[[#This Row],[Release Date]])</f>
        <v>2001</v>
      </c>
    </row>
    <row r="1792" spans="1:21" x14ac:dyDescent="0.25">
      <c r="A1792" t="s">
        <v>2167</v>
      </c>
      <c r="B1792">
        <v>1</v>
      </c>
      <c r="C1792" s="8">
        <v>37554</v>
      </c>
      <c r="D1792" t="s">
        <v>28</v>
      </c>
      <c r="E1792" t="s">
        <v>22</v>
      </c>
      <c r="F1792" t="s">
        <v>19</v>
      </c>
      <c r="G1792" t="s">
        <v>20</v>
      </c>
      <c r="H1792" t="s">
        <v>43</v>
      </c>
      <c r="I1792" t="s">
        <v>799</v>
      </c>
      <c r="J1792" t="s">
        <v>1418</v>
      </c>
      <c r="K1792">
        <v>33000</v>
      </c>
      <c r="L1792">
        <v>34495</v>
      </c>
      <c r="M1792">
        <v>415</v>
      </c>
      <c r="N1792">
        <v>57000</v>
      </c>
      <c r="O1792">
        <v>7.9</v>
      </c>
      <c r="P1792">
        <v>177</v>
      </c>
      <c r="Q1792">
        <v>123</v>
      </c>
      <c r="R1792">
        <v>64286</v>
      </c>
      <c r="S1792">
        <v>29000000</v>
      </c>
      <c r="T1792">
        <f>Table1[[#This Row],[Gross Revenue]]-Table1[[#This Row],[Budget]]</f>
        <v>-28935714</v>
      </c>
      <c r="U1792">
        <f>YEAR(Table1[[#This Row],[Release Date]])</f>
        <v>2002</v>
      </c>
    </row>
    <row r="1793" spans="1:21" x14ac:dyDescent="0.25">
      <c r="A1793" t="s">
        <v>3659</v>
      </c>
      <c r="B1793">
        <v>1</v>
      </c>
      <c r="C1793" s="8">
        <v>38384</v>
      </c>
      <c r="D1793" t="s">
        <v>28</v>
      </c>
      <c r="E1793" t="s">
        <v>22</v>
      </c>
      <c r="F1793" t="s">
        <v>19</v>
      </c>
      <c r="G1793" t="s">
        <v>20</v>
      </c>
      <c r="H1793" t="s">
        <v>43</v>
      </c>
      <c r="I1793" t="s">
        <v>450</v>
      </c>
      <c r="J1793" t="s">
        <v>1418</v>
      </c>
      <c r="K1793">
        <v>673</v>
      </c>
      <c r="L1793">
        <v>1775</v>
      </c>
      <c r="M1793">
        <v>415</v>
      </c>
      <c r="N1793">
        <v>15000</v>
      </c>
      <c r="O1793">
        <v>7.4</v>
      </c>
      <c r="P1793">
        <v>148</v>
      </c>
      <c r="Q1793">
        <v>109</v>
      </c>
      <c r="R1793">
        <v>49185998</v>
      </c>
      <c r="S1793">
        <v>30000000</v>
      </c>
      <c r="T1793">
        <f>Table1[[#This Row],[Gross Revenue]]-Table1[[#This Row],[Budget]]</f>
        <v>19185998</v>
      </c>
      <c r="U1793">
        <f>YEAR(Table1[[#This Row],[Release Date]])</f>
        <v>2005</v>
      </c>
    </row>
    <row r="1794" spans="1:21" x14ac:dyDescent="0.25">
      <c r="A1794" t="s">
        <v>5125</v>
      </c>
      <c r="B1794">
        <v>1</v>
      </c>
      <c r="C1794" s="8">
        <v>39271</v>
      </c>
      <c r="D1794" t="s">
        <v>28</v>
      </c>
      <c r="E1794" t="s">
        <v>25</v>
      </c>
      <c r="F1794" t="s">
        <v>19</v>
      </c>
      <c r="G1794" t="s">
        <v>20</v>
      </c>
      <c r="H1794" t="s">
        <v>43</v>
      </c>
      <c r="I1794" t="s">
        <v>397</v>
      </c>
      <c r="J1794" t="s">
        <v>1418</v>
      </c>
      <c r="K1794">
        <v>982</v>
      </c>
      <c r="L1794">
        <v>2357</v>
      </c>
      <c r="M1794">
        <v>415</v>
      </c>
      <c r="N1794">
        <v>16000</v>
      </c>
      <c r="O1794">
        <v>6</v>
      </c>
      <c r="P1794">
        <v>191</v>
      </c>
      <c r="Q1794">
        <v>109</v>
      </c>
      <c r="R1794">
        <v>83906114</v>
      </c>
      <c r="S1794">
        <v>40000000</v>
      </c>
      <c r="T1794">
        <f>Table1[[#This Row],[Gross Revenue]]-Table1[[#This Row],[Budget]]</f>
        <v>43906114</v>
      </c>
      <c r="U1794">
        <f>YEAR(Table1[[#This Row],[Release Date]])</f>
        <v>2007</v>
      </c>
    </row>
    <row r="1795" spans="1:21" x14ac:dyDescent="0.25">
      <c r="A1795" t="s">
        <v>689</v>
      </c>
      <c r="B1795">
        <v>1</v>
      </c>
      <c r="C1795" s="8">
        <v>36766</v>
      </c>
      <c r="D1795" t="s">
        <v>28</v>
      </c>
      <c r="E1795" t="s">
        <v>25</v>
      </c>
      <c r="F1795" t="s">
        <v>19</v>
      </c>
      <c r="G1795" t="s">
        <v>20</v>
      </c>
      <c r="H1795" t="s">
        <v>43</v>
      </c>
      <c r="I1795" t="s">
        <v>416</v>
      </c>
      <c r="J1795" t="s">
        <v>690</v>
      </c>
      <c r="K1795">
        <v>8000</v>
      </c>
      <c r="L1795">
        <v>11078</v>
      </c>
      <c r="M1795">
        <v>22</v>
      </c>
      <c r="N1795">
        <v>492</v>
      </c>
      <c r="O1795">
        <v>5.6</v>
      </c>
      <c r="P1795">
        <v>84</v>
      </c>
      <c r="Q1795">
        <v>96</v>
      </c>
      <c r="R1795">
        <v>15427192</v>
      </c>
      <c r="S1795">
        <v>16000000</v>
      </c>
      <c r="T1795">
        <f>Table1[[#This Row],[Gross Revenue]]-Table1[[#This Row],[Budget]]</f>
        <v>-572808</v>
      </c>
      <c r="U1795">
        <f>YEAR(Table1[[#This Row],[Release Date]])</f>
        <v>2000</v>
      </c>
    </row>
    <row r="1796" spans="1:21" x14ac:dyDescent="0.25">
      <c r="A1796" t="s">
        <v>2003</v>
      </c>
      <c r="B1796">
        <v>1</v>
      </c>
      <c r="C1796" s="8">
        <v>37463</v>
      </c>
      <c r="D1796" t="s">
        <v>28</v>
      </c>
      <c r="E1796" t="s">
        <v>22</v>
      </c>
      <c r="F1796" t="s">
        <v>19</v>
      </c>
      <c r="G1796" t="s">
        <v>20</v>
      </c>
      <c r="H1796" t="s">
        <v>43</v>
      </c>
      <c r="I1796" t="s">
        <v>58</v>
      </c>
      <c r="J1796" t="s">
        <v>2004</v>
      </c>
      <c r="K1796">
        <v>22000</v>
      </c>
      <c r="L1796">
        <v>23352</v>
      </c>
      <c r="M1796">
        <v>6</v>
      </c>
      <c r="N1796">
        <v>387</v>
      </c>
      <c r="O1796">
        <v>4.8</v>
      </c>
      <c r="P1796">
        <v>130</v>
      </c>
      <c r="Q1796">
        <v>102</v>
      </c>
      <c r="R1796">
        <v>14334645</v>
      </c>
      <c r="S1796">
        <v>25000000</v>
      </c>
      <c r="T1796">
        <f>Table1[[#This Row],[Gross Revenue]]-Table1[[#This Row],[Budget]]</f>
        <v>-10665355</v>
      </c>
      <c r="U1796">
        <f>YEAR(Table1[[#This Row],[Release Date]])</f>
        <v>2002</v>
      </c>
    </row>
    <row r="1797" spans="1:21" x14ac:dyDescent="0.25">
      <c r="A1797" t="s">
        <v>2038</v>
      </c>
      <c r="B1797">
        <v>1</v>
      </c>
      <c r="C1797" s="8">
        <v>37486</v>
      </c>
      <c r="D1797" t="s">
        <v>28</v>
      </c>
      <c r="E1797" t="s">
        <v>25</v>
      </c>
      <c r="F1797" t="s">
        <v>19</v>
      </c>
      <c r="G1797" t="s">
        <v>20</v>
      </c>
      <c r="H1797" t="s">
        <v>43</v>
      </c>
      <c r="I1797" t="s">
        <v>265</v>
      </c>
      <c r="J1797" t="s">
        <v>2039</v>
      </c>
      <c r="K1797">
        <v>1000</v>
      </c>
      <c r="L1797">
        <v>4369</v>
      </c>
      <c r="M1797">
        <v>34</v>
      </c>
      <c r="N1797">
        <v>484</v>
      </c>
      <c r="O1797">
        <v>5.2</v>
      </c>
      <c r="P1797">
        <v>73</v>
      </c>
      <c r="Q1797">
        <v>105</v>
      </c>
      <c r="R1797">
        <v>20422207</v>
      </c>
      <c r="S1797">
        <v>35000000</v>
      </c>
      <c r="T1797">
        <f>Table1[[#This Row],[Gross Revenue]]-Table1[[#This Row],[Budget]]</f>
        <v>-14577793</v>
      </c>
      <c r="U1797">
        <f>YEAR(Table1[[#This Row],[Release Date]])</f>
        <v>2002</v>
      </c>
    </row>
    <row r="1798" spans="1:21" x14ac:dyDescent="0.25">
      <c r="A1798" t="s">
        <v>4625</v>
      </c>
      <c r="B1798">
        <v>1</v>
      </c>
      <c r="C1798" s="8">
        <v>38959</v>
      </c>
      <c r="D1798" t="s">
        <v>28</v>
      </c>
      <c r="E1798" t="s">
        <v>32</v>
      </c>
      <c r="F1798" t="s">
        <v>19</v>
      </c>
      <c r="G1798" t="s">
        <v>35</v>
      </c>
      <c r="H1798" t="s">
        <v>38</v>
      </c>
      <c r="I1798" t="s">
        <v>4626</v>
      </c>
      <c r="J1798" t="s">
        <v>4627</v>
      </c>
      <c r="K1798">
        <v>2000</v>
      </c>
      <c r="L1798">
        <v>4810</v>
      </c>
      <c r="M1798">
        <v>63</v>
      </c>
      <c r="N1798">
        <v>0</v>
      </c>
      <c r="O1798">
        <v>6.1</v>
      </c>
      <c r="P1798">
        <v>111</v>
      </c>
      <c r="Q1798">
        <v>112</v>
      </c>
      <c r="R1798">
        <v>26345</v>
      </c>
      <c r="S1798">
        <v>3000000</v>
      </c>
      <c r="T1798">
        <f>Table1[[#This Row],[Gross Revenue]]-Table1[[#This Row],[Budget]]</f>
        <v>-2973655</v>
      </c>
      <c r="U1798">
        <f>YEAR(Table1[[#This Row],[Release Date]])</f>
        <v>2006</v>
      </c>
    </row>
    <row r="1799" spans="1:21" x14ac:dyDescent="0.25">
      <c r="A1799" t="s">
        <v>4049</v>
      </c>
      <c r="B1799">
        <v>1</v>
      </c>
      <c r="C1799" s="8">
        <v>38614</v>
      </c>
      <c r="D1799" t="s">
        <v>28</v>
      </c>
      <c r="E1799" t="s">
        <v>25</v>
      </c>
      <c r="F1799" t="s">
        <v>19</v>
      </c>
      <c r="G1799" t="s">
        <v>20</v>
      </c>
      <c r="H1799" t="s">
        <v>38</v>
      </c>
      <c r="I1799" t="s">
        <v>299</v>
      </c>
      <c r="J1799" t="s">
        <v>4050</v>
      </c>
      <c r="K1799">
        <v>443</v>
      </c>
      <c r="L1799">
        <v>1452</v>
      </c>
      <c r="M1799">
        <v>11</v>
      </c>
      <c r="N1799">
        <v>0</v>
      </c>
      <c r="O1799">
        <v>6.8</v>
      </c>
      <c r="P1799">
        <v>112</v>
      </c>
      <c r="Q1799">
        <v>93</v>
      </c>
      <c r="R1799">
        <v>48430</v>
      </c>
      <c r="S1799">
        <v>500000</v>
      </c>
      <c r="T1799">
        <f>Table1[[#This Row],[Gross Revenue]]-Table1[[#This Row],[Budget]]</f>
        <v>-451570</v>
      </c>
      <c r="U1799">
        <f>YEAR(Table1[[#This Row],[Release Date]])</f>
        <v>2005</v>
      </c>
    </row>
    <row r="1800" spans="1:21" x14ac:dyDescent="0.25">
      <c r="A1800" t="s">
        <v>4152</v>
      </c>
      <c r="B1800">
        <v>1</v>
      </c>
      <c r="C1800" s="8">
        <v>38675</v>
      </c>
      <c r="D1800" t="s">
        <v>28</v>
      </c>
      <c r="E1800" t="s">
        <v>18</v>
      </c>
      <c r="F1800" t="s">
        <v>19</v>
      </c>
      <c r="G1800" t="s">
        <v>20</v>
      </c>
      <c r="H1800" t="s">
        <v>38</v>
      </c>
      <c r="I1800" t="s">
        <v>799</v>
      </c>
      <c r="J1800" t="s">
        <v>4153</v>
      </c>
      <c r="K1800">
        <v>33000</v>
      </c>
      <c r="L1800">
        <v>34337</v>
      </c>
      <c r="M1800">
        <v>0</v>
      </c>
      <c r="N1800">
        <v>81000</v>
      </c>
      <c r="O1800">
        <v>7.8</v>
      </c>
      <c r="P1800">
        <v>676</v>
      </c>
      <c r="Q1800">
        <v>100</v>
      </c>
      <c r="R1800">
        <v>35054909</v>
      </c>
      <c r="S1800">
        <v>15000000</v>
      </c>
      <c r="T1800">
        <f>Table1[[#This Row],[Gross Revenue]]-Table1[[#This Row],[Budget]]</f>
        <v>20054909</v>
      </c>
      <c r="U1800">
        <f>YEAR(Table1[[#This Row],[Release Date]])</f>
        <v>2005</v>
      </c>
    </row>
    <row r="1801" spans="1:21" x14ac:dyDescent="0.25">
      <c r="A1801" t="s">
        <v>4799</v>
      </c>
      <c r="B1801">
        <v>1</v>
      </c>
      <c r="C1801" s="8">
        <v>39064</v>
      </c>
      <c r="D1801" t="s">
        <v>28</v>
      </c>
      <c r="E1801" t="s">
        <v>18</v>
      </c>
      <c r="F1801" t="s">
        <v>19</v>
      </c>
      <c r="G1801" t="s">
        <v>447</v>
      </c>
      <c r="H1801" t="s">
        <v>38</v>
      </c>
      <c r="I1801" t="s">
        <v>799</v>
      </c>
      <c r="J1801" t="s">
        <v>4153</v>
      </c>
      <c r="K1801">
        <v>33000</v>
      </c>
      <c r="L1801">
        <v>34779</v>
      </c>
      <c r="M1801">
        <v>0</v>
      </c>
      <c r="N1801">
        <v>30000</v>
      </c>
      <c r="O1801">
        <v>5.7</v>
      </c>
      <c r="P1801">
        <v>440</v>
      </c>
      <c r="Q1801">
        <v>90</v>
      </c>
      <c r="R1801">
        <v>778565</v>
      </c>
      <c r="S1801">
        <v>4800000</v>
      </c>
      <c r="T1801">
        <f>Table1[[#This Row],[Gross Revenue]]-Table1[[#This Row],[Budget]]</f>
        <v>-4021435</v>
      </c>
      <c r="U1801">
        <f>YEAR(Table1[[#This Row],[Release Date]])</f>
        <v>2006</v>
      </c>
    </row>
    <row r="1802" spans="1:21" x14ac:dyDescent="0.25">
      <c r="A1802" t="s">
        <v>1093</v>
      </c>
      <c r="B1802">
        <v>1</v>
      </c>
      <c r="C1802" s="8">
        <v>36976</v>
      </c>
      <c r="D1802" t="s">
        <v>28</v>
      </c>
      <c r="E1802" t="s">
        <v>25</v>
      </c>
      <c r="F1802" t="s">
        <v>19</v>
      </c>
      <c r="G1802" t="s">
        <v>20</v>
      </c>
      <c r="H1802" t="s">
        <v>38</v>
      </c>
      <c r="I1802" t="s">
        <v>1094</v>
      </c>
      <c r="J1802" t="s">
        <v>405</v>
      </c>
      <c r="K1802">
        <v>400</v>
      </c>
      <c r="L1802">
        <v>1330</v>
      </c>
      <c r="M1802">
        <v>132</v>
      </c>
      <c r="N1802">
        <v>169</v>
      </c>
      <c r="O1802">
        <v>6.9</v>
      </c>
      <c r="P1802">
        <v>71</v>
      </c>
      <c r="Q1802">
        <v>91</v>
      </c>
      <c r="R1802">
        <v>4186931</v>
      </c>
      <c r="S1802">
        <v>250000</v>
      </c>
      <c r="T1802">
        <f>Table1[[#This Row],[Gross Revenue]]-Table1[[#This Row],[Budget]]</f>
        <v>3936931</v>
      </c>
      <c r="U1802">
        <f>YEAR(Table1[[#This Row],[Release Date]])</f>
        <v>2001</v>
      </c>
    </row>
    <row r="1803" spans="1:21" x14ac:dyDescent="0.25">
      <c r="A1803" t="s">
        <v>2672</v>
      </c>
      <c r="B1803">
        <v>1</v>
      </c>
      <c r="C1803" s="8">
        <v>37825</v>
      </c>
      <c r="D1803" t="s">
        <v>28</v>
      </c>
      <c r="E1803" t="s">
        <v>25</v>
      </c>
      <c r="F1803" t="s">
        <v>19</v>
      </c>
      <c r="G1803" t="s">
        <v>20</v>
      </c>
      <c r="H1803" t="s">
        <v>38</v>
      </c>
      <c r="I1803" t="s">
        <v>2673</v>
      </c>
      <c r="J1803" t="s">
        <v>405</v>
      </c>
      <c r="K1803">
        <v>435</v>
      </c>
      <c r="L1803">
        <v>1140</v>
      </c>
      <c r="M1803">
        <v>132</v>
      </c>
      <c r="N1803">
        <v>515</v>
      </c>
      <c r="O1803">
        <v>5.9</v>
      </c>
      <c r="P1803">
        <v>111</v>
      </c>
      <c r="Q1803">
        <v>88</v>
      </c>
      <c r="R1803">
        <v>13367101</v>
      </c>
      <c r="S1803">
        <v>6500000</v>
      </c>
      <c r="T1803">
        <f>Table1[[#This Row],[Gross Revenue]]-Table1[[#This Row],[Budget]]</f>
        <v>6867101</v>
      </c>
      <c r="U1803">
        <f>YEAR(Table1[[#This Row],[Release Date]])</f>
        <v>2003</v>
      </c>
    </row>
    <row r="1804" spans="1:21" x14ac:dyDescent="0.25">
      <c r="A1804" t="s">
        <v>4730</v>
      </c>
      <c r="B1804">
        <v>1</v>
      </c>
      <c r="C1804" s="8">
        <v>39019</v>
      </c>
      <c r="D1804" t="s">
        <v>28</v>
      </c>
      <c r="E1804" t="s">
        <v>25</v>
      </c>
      <c r="F1804" t="s">
        <v>19</v>
      </c>
      <c r="G1804" t="s">
        <v>20</v>
      </c>
      <c r="H1804" t="s">
        <v>43</v>
      </c>
      <c r="I1804" t="s">
        <v>4731</v>
      </c>
      <c r="J1804" t="s">
        <v>405</v>
      </c>
      <c r="K1804">
        <v>434</v>
      </c>
      <c r="L1804">
        <v>1183</v>
      </c>
      <c r="M1804">
        <v>132</v>
      </c>
      <c r="N1804">
        <v>12000</v>
      </c>
      <c r="O1804">
        <v>7.1</v>
      </c>
      <c r="P1804">
        <v>231</v>
      </c>
      <c r="Q1804">
        <v>93</v>
      </c>
      <c r="R1804">
        <v>17536788</v>
      </c>
      <c r="S1804">
        <v>8000000</v>
      </c>
      <c r="T1804">
        <f>Table1[[#This Row],[Gross Revenue]]-Table1[[#This Row],[Budget]]</f>
        <v>9536788</v>
      </c>
      <c r="U1804">
        <f>YEAR(Table1[[#This Row],[Release Date]])</f>
        <v>2006</v>
      </c>
    </row>
    <row r="1805" spans="1:21" x14ac:dyDescent="0.25">
      <c r="A1805" t="s">
        <v>4721</v>
      </c>
      <c r="B1805">
        <v>1</v>
      </c>
      <c r="C1805" s="8">
        <v>39013</v>
      </c>
      <c r="D1805" t="s">
        <v>28</v>
      </c>
      <c r="E1805" t="s">
        <v>32</v>
      </c>
      <c r="F1805" t="s">
        <v>19</v>
      </c>
      <c r="G1805" t="s">
        <v>20</v>
      </c>
      <c r="H1805" t="s">
        <v>38</v>
      </c>
      <c r="I1805" t="s">
        <v>2844</v>
      </c>
      <c r="J1805" t="s">
        <v>4722</v>
      </c>
      <c r="K1805">
        <v>3000</v>
      </c>
      <c r="L1805">
        <v>4253</v>
      </c>
      <c r="M1805">
        <v>76</v>
      </c>
      <c r="N1805">
        <v>0</v>
      </c>
      <c r="O1805">
        <v>6.5</v>
      </c>
      <c r="P1805">
        <v>217</v>
      </c>
      <c r="Q1805">
        <v>118</v>
      </c>
      <c r="R1805">
        <v>10880926</v>
      </c>
      <c r="S1805">
        <v>30000000</v>
      </c>
      <c r="T1805">
        <f>Table1[[#This Row],[Gross Revenue]]-Table1[[#This Row],[Budget]]</f>
        <v>-19119074</v>
      </c>
      <c r="U1805">
        <f>YEAR(Table1[[#This Row],[Release Date]])</f>
        <v>2006</v>
      </c>
    </row>
    <row r="1806" spans="1:21" x14ac:dyDescent="0.25">
      <c r="A1806" t="s">
        <v>2221</v>
      </c>
      <c r="B1806">
        <v>1</v>
      </c>
      <c r="C1806" s="8">
        <v>37584</v>
      </c>
      <c r="D1806" t="s">
        <v>28</v>
      </c>
      <c r="E1806" t="s">
        <v>25</v>
      </c>
      <c r="F1806" t="s">
        <v>19</v>
      </c>
      <c r="G1806" t="s">
        <v>20</v>
      </c>
      <c r="H1806" t="s">
        <v>43</v>
      </c>
      <c r="I1806" t="s">
        <v>2222</v>
      </c>
      <c r="J1806" t="s">
        <v>2223</v>
      </c>
      <c r="K1806">
        <v>618</v>
      </c>
      <c r="L1806">
        <v>1095</v>
      </c>
      <c r="M1806">
        <v>13</v>
      </c>
      <c r="N1806">
        <v>0</v>
      </c>
      <c r="O1806">
        <v>6.6</v>
      </c>
      <c r="P1806">
        <v>112</v>
      </c>
      <c r="Q1806">
        <v>107</v>
      </c>
      <c r="R1806">
        <v>21835784</v>
      </c>
      <c r="S1806">
        <v>30000000</v>
      </c>
      <c r="T1806">
        <f>Table1[[#This Row],[Gross Revenue]]-Table1[[#This Row],[Budget]]</f>
        <v>-8164216</v>
      </c>
      <c r="U1806">
        <f>YEAR(Table1[[#This Row],[Release Date]])</f>
        <v>2002</v>
      </c>
    </row>
    <row r="1807" spans="1:21" x14ac:dyDescent="0.25">
      <c r="A1807" t="s">
        <v>3939</v>
      </c>
      <c r="B1807">
        <v>1</v>
      </c>
      <c r="C1807" s="8">
        <v>38546</v>
      </c>
      <c r="D1807" t="s">
        <v>28</v>
      </c>
      <c r="E1807" t="s">
        <v>31</v>
      </c>
      <c r="F1807" t="s">
        <v>19</v>
      </c>
      <c r="G1807" t="s">
        <v>35</v>
      </c>
      <c r="H1807" t="s">
        <v>38</v>
      </c>
      <c r="I1807" t="s">
        <v>260</v>
      </c>
      <c r="J1807" t="s">
        <v>2223</v>
      </c>
      <c r="K1807">
        <v>5000</v>
      </c>
      <c r="L1807">
        <v>7692</v>
      </c>
      <c r="M1807">
        <v>13</v>
      </c>
      <c r="N1807">
        <v>0</v>
      </c>
      <c r="O1807">
        <v>7.2</v>
      </c>
      <c r="P1807">
        <v>163</v>
      </c>
      <c r="Q1807">
        <v>113</v>
      </c>
      <c r="R1807">
        <v>1094798</v>
      </c>
      <c r="S1807">
        <v>7200000</v>
      </c>
      <c r="T1807">
        <f>Table1[[#This Row],[Gross Revenue]]-Table1[[#This Row],[Budget]]</f>
        <v>-6105202</v>
      </c>
      <c r="U1807">
        <f>YEAR(Table1[[#This Row],[Release Date]])</f>
        <v>2005</v>
      </c>
    </row>
    <row r="1808" spans="1:21" x14ac:dyDescent="0.25">
      <c r="A1808" t="s">
        <v>1611</v>
      </c>
      <c r="B1808">
        <v>1</v>
      </c>
      <c r="C1808" s="8">
        <v>37251</v>
      </c>
      <c r="D1808" t="s">
        <v>28</v>
      </c>
      <c r="E1808" t="s">
        <v>22</v>
      </c>
      <c r="F1808" t="s">
        <v>19</v>
      </c>
      <c r="G1808" t="s">
        <v>264</v>
      </c>
      <c r="H1808" t="s">
        <v>43</v>
      </c>
      <c r="I1808" t="s">
        <v>1612</v>
      </c>
      <c r="J1808" t="s">
        <v>1613</v>
      </c>
      <c r="K1808">
        <v>446</v>
      </c>
      <c r="L1808">
        <v>497</v>
      </c>
      <c r="M1808">
        <v>51</v>
      </c>
      <c r="N1808">
        <v>0</v>
      </c>
      <c r="O1808">
        <v>7.6</v>
      </c>
      <c r="P1808">
        <v>149</v>
      </c>
      <c r="Q1808">
        <v>101</v>
      </c>
      <c r="R1808">
        <v>20772796</v>
      </c>
      <c r="S1808">
        <v>6000000</v>
      </c>
      <c r="T1808">
        <f>Table1[[#This Row],[Gross Revenue]]-Table1[[#This Row],[Budget]]</f>
        <v>14772796</v>
      </c>
      <c r="U1808">
        <f>YEAR(Table1[[#This Row],[Release Date]])</f>
        <v>2001</v>
      </c>
    </row>
    <row r="1809" spans="1:21" x14ac:dyDescent="0.25">
      <c r="A1809" t="s">
        <v>2409</v>
      </c>
      <c r="B1809">
        <v>1</v>
      </c>
      <c r="C1809" s="8">
        <v>37681</v>
      </c>
      <c r="D1809" t="s">
        <v>28</v>
      </c>
      <c r="E1809" t="s">
        <v>22</v>
      </c>
      <c r="F1809" t="s">
        <v>19</v>
      </c>
      <c r="G1809" t="s">
        <v>20</v>
      </c>
      <c r="H1809" t="s">
        <v>38</v>
      </c>
      <c r="I1809" t="s">
        <v>1778</v>
      </c>
      <c r="J1809" t="s">
        <v>1613</v>
      </c>
      <c r="K1809">
        <v>10000</v>
      </c>
      <c r="L1809">
        <v>20563</v>
      </c>
      <c r="M1809">
        <v>51</v>
      </c>
      <c r="N1809">
        <v>0</v>
      </c>
      <c r="O1809">
        <v>7.3</v>
      </c>
      <c r="P1809">
        <v>155</v>
      </c>
      <c r="Q1809">
        <v>126</v>
      </c>
      <c r="R1809">
        <v>18324242</v>
      </c>
      <c r="S1809">
        <v>35000000</v>
      </c>
      <c r="T1809">
        <f>Table1[[#This Row],[Gross Revenue]]-Table1[[#This Row],[Budget]]</f>
        <v>-16675758</v>
      </c>
      <c r="U1809">
        <f>YEAR(Table1[[#This Row],[Release Date]])</f>
        <v>2003</v>
      </c>
    </row>
    <row r="1810" spans="1:21" x14ac:dyDescent="0.25">
      <c r="A1810" t="s">
        <v>5250</v>
      </c>
      <c r="B1810">
        <v>1</v>
      </c>
      <c r="C1810" s="8">
        <v>39351</v>
      </c>
      <c r="D1810" t="s">
        <v>28</v>
      </c>
      <c r="E1810" t="s">
        <v>31</v>
      </c>
      <c r="F1810" t="s">
        <v>19</v>
      </c>
      <c r="G1810" t="s">
        <v>20</v>
      </c>
      <c r="H1810" t="s">
        <v>36</v>
      </c>
      <c r="I1810" t="s">
        <v>5251</v>
      </c>
      <c r="J1810" t="s">
        <v>1613</v>
      </c>
      <c r="K1810">
        <v>427</v>
      </c>
      <c r="L1810">
        <v>952</v>
      </c>
      <c r="M1810">
        <v>51</v>
      </c>
      <c r="N1810">
        <v>21000</v>
      </c>
      <c r="O1810">
        <v>7.4</v>
      </c>
      <c r="P1810">
        <v>113</v>
      </c>
      <c r="Q1810">
        <v>129</v>
      </c>
      <c r="R1810">
        <v>44469602</v>
      </c>
      <c r="S1810">
        <v>17000000</v>
      </c>
      <c r="T1810">
        <f>Table1[[#This Row],[Gross Revenue]]-Table1[[#This Row],[Budget]]</f>
        <v>27469602</v>
      </c>
      <c r="U1810">
        <f>YEAR(Table1[[#This Row],[Release Date]])</f>
        <v>2007</v>
      </c>
    </row>
    <row r="1811" spans="1:21" x14ac:dyDescent="0.25">
      <c r="A1811" t="s">
        <v>4518</v>
      </c>
      <c r="B1811">
        <v>1</v>
      </c>
      <c r="C1811" s="8">
        <v>38897</v>
      </c>
      <c r="D1811" t="s">
        <v>28</v>
      </c>
      <c r="E1811" t="s">
        <v>25</v>
      </c>
      <c r="F1811" t="s">
        <v>19</v>
      </c>
      <c r="G1811" t="s">
        <v>20</v>
      </c>
      <c r="H1811" t="s">
        <v>38</v>
      </c>
      <c r="I1811" t="s">
        <v>4519</v>
      </c>
      <c r="J1811" t="s">
        <v>4520</v>
      </c>
      <c r="K1811">
        <v>971</v>
      </c>
      <c r="L1811">
        <v>2043</v>
      </c>
      <c r="M1811">
        <v>166</v>
      </c>
      <c r="N1811">
        <v>29000</v>
      </c>
      <c r="O1811">
        <v>6.7</v>
      </c>
      <c r="P1811">
        <v>229</v>
      </c>
      <c r="Q1811">
        <v>93</v>
      </c>
      <c r="R1811">
        <v>54724272</v>
      </c>
      <c r="S1811">
        <v>12000000</v>
      </c>
      <c r="T1811">
        <f>Table1[[#This Row],[Gross Revenue]]-Table1[[#This Row],[Budget]]</f>
        <v>42724272</v>
      </c>
      <c r="U1811">
        <f>YEAR(Table1[[#This Row],[Release Date]])</f>
        <v>2006</v>
      </c>
    </row>
    <row r="1812" spans="1:21" x14ac:dyDescent="0.25">
      <c r="A1812" t="s">
        <v>3520</v>
      </c>
      <c r="B1812">
        <v>1</v>
      </c>
      <c r="C1812" s="8">
        <v>38309</v>
      </c>
      <c r="D1812" t="s">
        <v>28</v>
      </c>
      <c r="E1812" t="s">
        <v>32</v>
      </c>
      <c r="F1812" t="s">
        <v>19</v>
      </c>
      <c r="G1812" t="s">
        <v>20</v>
      </c>
      <c r="H1812" t="s">
        <v>43</v>
      </c>
      <c r="I1812" t="s">
        <v>3337</v>
      </c>
      <c r="J1812" t="s">
        <v>3521</v>
      </c>
      <c r="K1812">
        <v>137000</v>
      </c>
      <c r="L1812">
        <v>137712</v>
      </c>
      <c r="M1812">
        <v>190</v>
      </c>
      <c r="N1812">
        <v>0</v>
      </c>
      <c r="O1812">
        <v>5.7</v>
      </c>
      <c r="P1812">
        <v>107</v>
      </c>
      <c r="Q1812">
        <v>88</v>
      </c>
      <c r="R1812">
        <v>15988876</v>
      </c>
      <c r="S1812">
        <v>27000000</v>
      </c>
      <c r="T1812">
        <f>Table1[[#This Row],[Gross Revenue]]-Table1[[#This Row],[Budget]]</f>
        <v>-11011124</v>
      </c>
      <c r="U1812">
        <f>YEAR(Table1[[#This Row],[Release Date]])</f>
        <v>2004</v>
      </c>
    </row>
    <row r="1813" spans="1:21" x14ac:dyDescent="0.25">
      <c r="A1813" t="s">
        <v>3963</v>
      </c>
      <c r="B1813">
        <v>1</v>
      </c>
      <c r="C1813" s="8">
        <v>38560</v>
      </c>
      <c r="D1813" t="s">
        <v>28</v>
      </c>
      <c r="E1813" t="s">
        <v>32</v>
      </c>
      <c r="F1813" t="s">
        <v>19</v>
      </c>
      <c r="G1813" t="s">
        <v>20</v>
      </c>
      <c r="H1813" t="s">
        <v>38</v>
      </c>
      <c r="I1813" t="s">
        <v>2211</v>
      </c>
      <c r="J1813" t="s">
        <v>3521</v>
      </c>
      <c r="K1813">
        <v>2000</v>
      </c>
      <c r="L1813">
        <v>4243</v>
      </c>
      <c r="M1813">
        <v>190</v>
      </c>
      <c r="N1813">
        <v>17000</v>
      </c>
      <c r="O1813">
        <v>6.4</v>
      </c>
      <c r="P1813">
        <v>351</v>
      </c>
      <c r="Q1813">
        <v>107</v>
      </c>
      <c r="R1813">
        <v>52000688</v>
      </c>
      <c r="S1813">
        <v>40000000</v>
      </c>
      <c r="T1813">
        <f>Table1[[#This Row],[Gross Revenue]]-Table1[[#This Row],[Budget]]</f>
        <v>12000688</v>
      </c>
      <c r="U1813">
        <f>YEAR(Table1[[#This Row],[Release Date]])</f>
        <v>2005</v>
      </c>
    </row>
    <row r="1814" spans="1:21" x14ac:dyDescent="0.25">
      <c r="A1814" t="s">
        <v>2767</v>
      </c>
      <c r="B1814">
        <v>1</v>
      </c>
      <c r="C1814" s="8">
        <v>37874</v>
      </c>
      <c r="D1814" t="s">
        <v>28</v>
      </c>
      <c r="E1814" t="s">
        <v>25</v>
      </c>
      <c r="F1814" t="s">
        <v>19</v>
      </c>
      <c r="G1814" t="s">
        <v>20</v>
      </c>
      <c r="H1814" t="s">
        <v>43</v>
      </c>
      <c r="I1814" t="s">
        <v>616</v>
      </c>
      <c r="J1814" t="s">
        <v>2768</v>
      </c>
      <c r="K1814">
        <v>939</v>
      </c>
      <c r="L1814">
        <v>2321</v>
      </c>
      <c r="M1814">
        <v>18</v>
      </c>
      <c r="N1814">
        <v>837</v>
      </c>
      <c r="O1814">
        <v>3</v>
      </c>
      <c r="P1814">
        <v>37</v>
      </c>
      <c r="Q1814">
        <v>99</v>
      </c>
      <c r="R1814">
        <v>7059537</v>
      </c>
      <c r="S1814">
        <v>3000000</v>
      </c>
      <c r="T1814">
        <f>Table1[[#This Row],[Gross Revenue]]-Table1[[#This Row],[Budget]]</f>
        <v>4059537</v>
      </c>
      <c r="U1814">
        <f>YEAR(Table1[[#This Row],[Release Date]])</f>
        <v>2003</v>
      </c>
    </row>
    <row r="1815" spans="1:21" x14ac:dyDescent="0.25">
      <c r="A1815" t="s">
        <v>2512</v>
      </c>
      <c r="B1815">
        <v>1</v>
      </c>
      <c r="C1815" s="8">
        <v>37737</v>
      </c>
      <c r="D1815" t="s">
        <v>28</v>
      </c>
      <c r="E1815" t="s">
        <v>25</v>
      </c>
      <c r="F1815" t="s">
        <v>19</v>
      </c>
      <c r="G1815" t="s">
        <v>20</v>
      </c>
      <c r="H1815" t="s">
        <v>38</v>
      </c>
      <c r="I1815" t="s">
        <v>2513</v>
      </c>
      <c r="J1815" t="s">
        <v>2514</v>
      </c>
      <c r="K1815">
        <v>436</v>
      </c>
      <c r="L1815">
        <v>479</v>
      </c>
      <c r="M1815">
        <v>387</v>
      </c>
      <c r="N1815">
        <v>0</v>
      </c>
      <c r="O1815">
        <v>7.4</v>
      </c>
      <c r="P1815">
        <v>110</v>
      </c>
      <c r="Q1815">
        <v>88</v>
      </c>
      <c r="R1815">
        <v>7362100</v>
      </c>
      <c r="S1815">
        <v>1500000</v>
      </c>
      <c r="T1815">
        <f>Table1[[#This Row],[Gross Revenue]]-Table1[[#This Row],[Budget]]</f>
        <v>5862100</v>
      </c>
      <c r="U1815">
        <f>YEAR(Table1[[#This Row],[Release Date]])</f>
        <v>2003</v>
      </c>
    </row>
    <row r="1816" spans="1:21" x14ac:dyDescent="0.25">
      <c r="A1816" t="s">
        <v>5148</v>
      </c>
      <c r="B1816">
        <v>1</v>
      </c>
      <c r="C1816" s="8">
        <v>39285</v>
      </c>
      <c r="D1816" t="s">
        <v>28</v>
      </c>
      <c r="E1816" t="s">
        <v>25</v>
      </c>
      <c r="F1816" t="s">
        <v>19</v>
      </c>
      <c r="G1816" t="s">
        <v>20</v>
      </c>
      <c r="H1816" t="s">
        <v>38</v>
      </c>
      <c r="I1816" t="s">
        <v>330</v>
      </c>
      <c r="J1816" t="s">
        <v>2514</v>
      </c>
      <c r="K1816">
        <v>6000</v>
      </c>
      <c r="L1816">
        <v>6322</v>
      </c>
      <c r="M1816">
        <v>387</v>
      </c>
      <c r="N1816">
        <v>0</v>
      </c>
      <c r="O1816">
        <v>6.3</v>
      </c>
      <c r="P1816">
        <v>270</v>
      </c>
      <c r="Q1816">
        <v>97</v>
      </c>
      <c r="R1816">
        <v>7574066</v>
      </c>
      <c r="S1816">
        <v>10000000</v>
      </c>
      <c r="T1816">
        <f>Table1[[#This Row],[Gross Revenue]]-Table1[[#This Row],[Budget]]</f>
        <v>-2425934</v>
      </c>
      <c r="U1816">
        <f>YEAR(Table1[[#This Row],[Release Date]])</f>
        <v>2007</v>
      </c>
    </row>
    <row r="1817" spans="1:21" x14ac:dyDescent="0.25">
      <c r="A1817" t="s">
        <v>3766</v>
      </c>
      <c r="B1817">
        <v>1</v>
      </c>
      <c r="C1817" s="8">
        <v>38442</v>
      </c>
      <c r="D1817" t="s">
        <v>28</v>
      </c>
      <c r="E1817" t="s">
        <v>22</v>
      </c>
      <c r="F1817" t="s">
        <v>19</v>
      </c>
      <c r="G1817" t="s">
        <v>20</v>
      </c>
      <c r="H1817"/>
      <c r="I1817" t="s">
        <v>3767</v>
      </c>
      <c r="J1817" t="s">
        <v>3768</v>
      </c>
      <c r="K1817">
        <v>529</v>
      </c>
      <c r="L1817">
        <v>2749</v>
      </c>
      <c r="M1817">
        <v>8</v>
      </c>
      <c r="N1817">
        <v>195</v>
      </c>
      <c r="O1817">
        <v>6.2</v>
      </c>
      <c r="P1817">
        <v>66</v>
      </c>
      <c r="Q1817">
        <v>95</v>
      </c>
      <c r="R1817">
        <v>17580</v>
      </c>
      <c r="S1817">
        <v>1500000</v>
      </c>
      <c r="T1817">
        <f>Table1[[#This Row],[Gross Revenue]]-Table1[[#This Row],[Budget]]</f>
        <v>-1482420</v>
      </c>
      <c r="U1817">
        <f>YEAR(Table1[[#This Row],[Release Date]])</f>
        <v>2005</v>
      </c>
    </row>
    <row r="1818" spans="1:21" x14ac:dyDescent="0.25">
      <c r="A1818" t="s">
        <v>4921</v>
      </c>
      <c r="B1818">
        <v>1</v>
      </c>
      <c r="C1818" s="8">
        <v>39142</v>
      </c>
      <c r="D1818" t="s">
        <v>28</v>
      </c>
      <c r="E1818" t="s">
        <v>32</v>
      </c>
      <c r="F1818" t="s">
        <v>19</v>
      </c>
      <c r="G1818" t="s">
        <v>20</v>
      </c>
      <c r="H1818" t="s">
        <v>38</v>
      </c>
      <c r="I1818" t="s">
        <v>2614</v>
      </c>
      <c r="J1818" t="s">
        <v>4922</v>
      </c>
      <c r="K1818">
        <v>6000</v>
      </c>
      <c r="L1818">
        <v>10583</v>
      </c>
      <c r="M1818">
        <v>263</v>
      </c>
      <c r="N1818">
        <v>71000</v>
      </c>
      <c r="O1818">
        <v>6.2</v>
      </c>
      <c r="P1818">
        <v>366</v>
      </c>
      <c r="Q1818">
        <v>102</v>
      </c>
      <c r="R1818">
        <v>106369117</v>
      </c>
      <c r="S1818">
        <v>110000000</v>
      </c>
      <c r="T1818">
        <f>Table1[[#This Row],[Gross Revenue]]-Table1[[#This Row],[Budget]]</f>
        <v>-3630883</v>
      </c>
      <c r="U1818">
        <f>YEAR(Table1[[#This Row],[Release Date]])</f>
        <v>2007</v>
      </c>
    </row>
    <row r="1819" spans="1:21" x14ac:dyDescent="0.25">
      <c r="A1819" t="s">
        <v>750</v>
      </c>
      <c r="B1819">
        <v>1</v>
      </c>
      <c r="C1819" s="8">
        <v>36794</v>
      </c>
      <c r="D1819" t="s">
        <v>28</v>
      </c>
      <c r="E1819" t="s">
        <v>25</v>
      </c>
      <c r="F1819" t="s">
        <v>19</v>
      </c>
      <c r="G1819" t="s">
        <v>48</v>
      </c>
      <c r="H1819" t="s">
        <v>38</v>
      </c>
      <c r="I1819" t="s">
        <v>751</v>
      </c>
      <c r="J1819" t="s">
        <v>540</v>
      </c>
      <c r="K1819">
        <v>975</v>
      </c>
      <c r="L1819">
        <v>3580</v>
      </c>
      <c r="M1819">
        <v>0</v>
      </c>
      <c r="N1819">
        <v>177</v>
      </c>
      <c r="O1819">
        <v>5</v>
      </c>
      <c r="P1819">
        <v>60</v>
      </c>
      <c r="Q1819">
        <v>105</v>
      </c>
      <c r="R1819">
        <v>10014234</v>
      </c>
      <c r="S1819">
        <v>65000000</v>
      </c>
      <c r="T1819">
        <f>Table1[[#This Row],[Gross Revenue]]-Table1[[#This Row],[Budget]]</f>
        <v>-54985766</v>
      </c>
      <c r="U1819">
        <f>YEAR(Table1[[#This Row],[Release Date]])</f>
        <v>2000</v>
      </c>
    </row>
    <row r="1820" spans="1:21" x14ac:dyDescent="0.25">
      <c r="A1820" t="s">
        <v>3637</v>
      </c>
      <c r="B1820">
        <v>1</v>
      </c>
      <c r="C1820" s="8">
        <v>38371</v>
      </c>
      <c r="D1820" t="s">
        <v>28</v>
      </c>
      <c r="E1820" t="s">
        <v>31</v>
      </c>
      <c r="F1820" t="s">
        <v>19</v>
      </c>
      <c r="G1820" t="s">
        <v>20</v>
      </c>
      <c r="H1820" t="s">
        <v>43</v>
      </c>
      <c r="I1820" t="s">
        <v>134</v>
      </c>
      <c r="J1820" t="s">
        <v>540</v>
      </c>
      <c r="K1820">
        <v>11000</v>
      </c>
      <c r="L1820">
        <v>13321</v>
      </c>
      <c r="M1820">
        <v>0</v>
      </c>
      <c r="N1820">
        <v>13000</v>
      </c>
      <c r="O1820">
        <v>7</v>
      </c>
      <c r="P1820">
        <v>252</v>
      </c>
      <c r="Q1820">
        <v>123</v>
      </c>
      <c r="R1820">
        <v>94125426</v>
      </c>
      <c r="S1820">
        <v>40000000</v>
      </c>
      <c r="T1820">
        <f>Table1[[#This Row],[Gross Revenue]]-Table1[[#This Row],[Budget]]</f>
        <v>54125426</v>
      </c>
      <c r="U1820">
        <f>YEAR(Table1[[#This Row],[Release Date]])</f>
        <v>2005</v>
      </c>
    </row>
    <row r="1821" spans="1:21" x14ac:dyDescent="0.25">
      <c r="A1821" t="s">
        <v>1856</v>
      </c>
      <c r="B1821">
        <v>1</v>
      </c>
      <c r="C1821" s="8">
        <v>37389</v>
      </c>
      <c r="D1821" t="s">
        <v>17</v>
      </c>
      <c r="E1821" t="s">
        <v>22</v>
      </c>
      <c r="F1821" t="s">
        <v>19</v>
      </c>
      <c r="G1821" t="s">
        <v>93</v>
      </c>
      <c r="H1821" t="s">
        <v>38</v>
      </c>
      <c r="I1821" t="s">
        <v>104</v>
      </c>
      <c r="J1821" t="s">
        <v>51</v>
      </c>
      <c r="K1821">
        <v>844</v>
      </c>
      <c r="L1821">
        <v>3286</v>
      </c>
      <c r="M1821">
        <v>278</v>
      </c>
      <c r="N1821">
        <v>188</v>
      </c>
      <c r="O1821">
        <v>6.2</v>
      </c>
      <c r="P1821">
        <v>54</v>
      </c>
      <c r="Q1821">
        <v>120</v>
      </c>
      <c r="R1821">
        <v>763044</v>
      </c>
      <c r="S1821">
        <v>23000000</v>
      </c>
      <c r="T1821">
        <f>Table1[[#This Row],[Gross Revenue]]-Table1[[#This Row],[Budget]]</f>
        <v>-22236956</v>
      </c>
      <c r="U1821">
        <f>YEAR(Table1[[#This Row],[Release Date]])</f>
        <v>2002</v>
      </c>
    </row>
    <row r="1822" spans="1:21" x14ac:dyDescent="0.25">
      <c r="A1822" t="s">
        <v>2349</v>
      </c>
      <c r="B1822">
        <v>1</v>
      </c>
      <c r="C1822" s="8">
        <v>37646</v>
      </c>
      <c r="D1822" t="s">
        <v>28</v>
      </c>
      <c r="E1822" t="s">
        <v>25</v>
      </c>
      <c r="F1822" t="s">
        <v>19</v>
      </c>
      <c r="G1822" t="s">
        <v>35</v>
      </c>
      <c r="H1822" t="s">
        <v>38</v>
      </c>
      <c r="I1822" t="s">
        <v>2350</v>
      </c>
      <c r="J1822" t="s">
        <v>2351</v>
      </c>
      <c r="K1822">
        <v>186</v>
      </c>
      <c r="L1822">
        <v>619</v>
      </c>
      <c r="M1822">
        <v>21</v>
      </c>
      <c r="N1822">
        <v>0</v>
      </c>
      <c r="O1822">
        <v>6.9</v>
      </c>
      <c r="P1822">
        <v>85</v>
      </c>
      <c r="Q1822">
        <v>90</v>
      </c>
      <c r="R1822">
        <v>671240</v>
      </c>
      <c r="S1822">
        <v>7900000</v>
      </c>
      <c r="T1822">
        <f>Table1[[#This Row],[Gross Revenue]]-Table1[[#This Row],[Budget]]</f>
        <v>-7228760</v>
      </c>
      <c r="U1822">
        <f>YEAR(Table1[[#This Row],[Release Date]])</f>
        <v>2003</v>
      </c>
    </row>
    <row r="1823" spans="1:21" x14ac:dyDescent="0.25">
      <c r="A1823" t="s">
        <v>3729</v>
      </c>
      <c r="B1823">
        <v>1</v>
      </c>
      <c r="C1823" s="8">
        <v>38424</v>
      </c>
      <c r="D1823" t="s">
        <v>28</v>
      </c>
      <c r="E1823" t="s">
        <v>81</v>
      </c>
      <c r="F1823" t="s">
        <v>19</v>
      </c>
      <c r="G1823" t="s">
        <v>20</v>
      </c>
      <c r="H1823" t="s">
        <v>43</v>
      </c>
      <c r="I1823" t="s">
        <v>215</v>
      </c>
      <c r="J1823" t="s">
        <v>3730</v>
      </c>
      <c r="K1823">
        <v>14000</v>
      </c>
      <c r="L1823">
        <v>15251</v>
      </c>
      <c r="M1823">
        <v>58</v>
      </c>
      <c r="N1823">
        <v>15000</v>
      </c>
      <c r="O1823">
        <v>5.9</v>
      </c>
      <c r="P1823">
        <v>183</v>
      </c>
      <c r="Q1823">
        <v>98</v>
      </c>
      <c r="R1823">
        <v>25464480</v>
      </c>
      <c r="S1823">
        <v>10000000</v>
      </c>
      <c r="T1823">
        <f>Table1[[#This Row],[Gross Revenue]]-Table1[[#This Row],[Budget]]</f>
        <v>15464480</v>
      </c>
      <c r="U1823">
        <f>YEAR(Table1[[#This Row],[Release Date]])</f>
        <v>2005</v>
      </c>
    </row>
    <row r="1824" spans="1:21" x14ac:dyDescent="0.25">
      <c r="A1824" t="s">
        <v>4618</v>
      </c>
      <c r="B1824">
        <v>1</v>
      </c>
      <c r="C1824" s="8">
        <v>38956</v>
      </c>
      <c r="D1824" t="s">
        <v>28</v>
      </c>
      <c r="E1824" t="s">
        <v>37</v>
      </c>
      <c r="F1824" t="s">
        <v>19</v>
      </c>
      <c r="G1824" t="s">
        <v>20</v>
      </c>
      <c r="H1824" t="s">
        <v>43</v>
      </c>
      <c r="I1824" t="s">
        <v>428</v>
      </c>
      <c r="J1824" t="s">
        <v>4619</v>
      </c>
      <c r="K1824">
        <v>941</v>
      </c>
      <c r="L1824">
        <v>2348</v>
      </c>
      <c r="M1824">
        <v>30</v>
      </c>
      <c r="N1824">
        <v>17000</v>
      </c>
      <c r="O1824">
        <v>5.9</v>
      </c>
      <c r="P1824">
        <v>264</v>
      </c>
      <c r="Q1824">
        <v>92</v>
      </c>
      <c r="R1824">
        <v>49122319</v>
      </c>
      <c r="S1824">
        <v>14000000</v>
      </c>
      <c r="T1824">
        <f>Table1[[#This Row],[Gross Revenue]]-Table1[[#This Row],[Budget]]</f>
        <v>35122319</v>
      </c>
      <c r="U1824">
        <f>YEAR(Table1[[#This Row],[Release Date]])</f>
        <v>2006</v>
      </c>
    </row>
    <row r="1825" spans="1:21" x14ac:dyDescent="0.25">
      <c r="A1825" t="s">
        <v>3230</v>
      </c>
      <c r="B1825">
        <v>1</v>
      </c>
      <c r="C1825" s="8">
        <v>38142</v>
      </c>
      <c r="D1825" t="s">
        <v>28</v>
      </c>
      <c r="E1825" t="s">
        <v>22</v>
      </c>
      <c r="F1825" t="s">
        <v>518</v>
      </c>
      <c r="G1825" t="s">
        <v>447</v>
      </c>
      <c r="H1825" t="s">
        <v>21</v>
      </c>
      <c r="I1825" t="s">
        <v>3231</v>
      </c>
      <c r="J1825" t="s">
        <v>3232</v>
      </c>
      <c r="K1825">
        <v>573</v>
      </c>
      <c r="L1825">
        <v>1098</v>
      </c>
      <c r="M1825">
        <v>28</v>
      </c>
      <c r="N1825">
        <v>0</v>
      </c>
      <c r="O1825">
        <v>7.3</v>
      </c>
      <c r="P1825">
        <v>80</v>
      </c>
      <c r="Q1825">
        <v>45</v>
      </c>
      <c r="R1825">
        <v>145109</v>
      </c>
      <c r="S1825">
        <v>45000000</v>
      </c>
      <c r="T1825">
        <f>Table1[[#This Row],[Gross Revenue]]-Table1[[#This Row],[Budget]]</f>
        <v>-44854891</v>
      </c>
      <c r="U1825">
        <f>YEAR(Table1[[#This Row],[Release Date]])</f>
        <v>2004</v>
      </c>
    </row>
    <row r="1826" spans="1:21" x14ac:dyDescent="0.25">
      <c r="A1826" t="s">
        <v>3220</v>
      </c>
      <c r="B1826">
        <v>1</v>
      </c>
      <c r="C1826" s="8">
        <v>38136</v>
      </c>
      <c r="D1826" t="s">
        <v>28</v>
      </c>
      <c r="E1826" t="s">
        <v>18</v>
      </c>
      <c r="F1826" t="s">
        <v>19</v>
      </c>
      <c r="G1826" t="s">
        <v>35</v>
      </c>
      <c r="H1826" t="s">
        <v>38</v>
      </c>
      <c r="I1826" t="s">
        <v>2270</v>
      </c>
      <c r="J1826" t="s">
        <v>3221</v>
      </c>
      <c r="K1826">
        <v>1000</v>
      </c>
      <c r="L1826">
        <v>1558</v>
      </c>
      <c r="M1826">
        <v>4</v>
      </c>
      <c r="N1826">
        <v>0</v>
      </c>
      <c r="O1826">
        <v>5.2</v>
      </c>
      <c r="P1826">
        <v>114</v>
      </c>
      <c r="Q1826">
        <v>99</v>
      </c>
      <c r="R1826">
        <v>18378</v>
      </c>
      <c r="S1826">
        <v>900000</v>
      </c>
      <c r="T1826">
        <f>Table1[[#This Row],[Gross Revenue]]-Table1[[#This Row],[Budget]]</f>
        <v>-881622</v>
      </c>
      <c r="U1826">
        <f>YEAR(Table1[[#This Row],[Release Date]])</f>
        <v>2004</v>
      </c>
    </row>
    <row r="1827" spans="1:21" x14ac:dyDescent="0.25">
      <c r="A1827" t="s">
        <v>1976</v>
      </c>
      <c r="B1827">
        <v>1</v>
      </c>
      <c r="C1827" s="8">
        <v>37448</v>
      </c>
      <c r="D1827" t="s">
        <v>28</v>
      </c>
      <c r="E1827" t="s">
        <v>31</v>
      </c>
      <c r="F1827" t="s">
        <v>23</v>
      </c>
      <c r="G1827" t="s">
        <v>24</v>
      </c>
      <c r="H1827" t="s">
        <v>38</v>
      </c>
      <c r="I1827" t="s">
        <v>1977</v>
      </c>
      <c r="J1827" t="s">
        <v>1978</v>
      </c>
      <c r="K1827">
        <v>918</v>
      </c>
      <c r="L1827">
        <v>2334</v>
      </c>
      <c r="M1827">
        <v>101</v>
      </c>
      <c r="N1827">
        <v>14000</v>
      </c>
      <c r="O1827">
        <v>8.3000000000000007</v>
      </c>
      <c r="P1827">
        <v>192</v>
      </c>
      <c r="Q1827">
        <v>178</v>
      </c>
      <c r="R1827">
        <v>5501940</v>
      </c>
      <c r="S1827">
        <v>13500000</v>
      </c>
      <c r="T1827">
        <f>Table1[[#This Row],[Gross Revenue]]-Table1[[#This Row],[Budget]]</f>
        <v>-7998060</v>
      </c>
      <c r="U1827">
        <f>YEAR(Table1[[#This Row],[Release Date]])</f>
        <v>2002</v>
      </c>
    </row>
    <row r="1828" spans="1:21" x14ac:dyDescent="0.25">
      <c r="A1828" t="s">
        <v>3127</v>
      </c>
      <c r="B1828">
        <v>1</v>
      </c>
      <c r="C1828" s="8">
        <v>38079</v>
      </c>
      <c r="D1828" t="s">
        <v>28</v>
      </c>
      <c r="E1828" t="s">
        <v>98</v>
      </c>
      <c r="F1828" t="s">
        <v>19</v>
      </c>
      <c r="G1828" t="s">
        <v>20</v>
      </c>
      <c r="H1828" t="s">
        <v>43</v>
      </c>
      <c r="I1828" t="s">
        <v>1483</v>
      </c>
      <c r="J1828" t="s">
        <v>1978</v>
      </c>
      <c r="K1828">
        <v>1000</v>
      </c>
      <c r="L1828">
        <v>2323</v>
      </c>
      <c r="M1828">
        <v>101</v>
      </c>
      <c r="N1828">
        <v>0</v>
      </c>
      <c r="O1828">
        <v>5.9</v>
      </c>
      <c r="P1828">
        <v>232</v>
      </c>
      <c r="Q1828">
        <v>99</v>
      </c>
      <c r="R1828">
        <v>15071514</v>
      </c>
      <c r="S1828">
        <v>80000000</v>
      </c>
      <c r="T1828">
        <f>Table1[[#This Row],[Gross Revenue]]-Table1[[#This Row],[Budget]]</f>
        <v>-64928486</v>
      </c>
      <c r="U1828">
        <f>YEAR(Table1[[#This Row],[Release Date]])</f>
        <v>2004</v>
      </c>
    </row>
    <row r="1829" spans="1:21" x14ac:dyDescent="0.25">
      <c r="A1829" t="s">
        <v>1551</v>
      </c>
      <c r="B1829">
        <v>1</v>
      </c>
      <c r="C1829" s="8">
        <v>37220</v>
      </c>
      <c r="D1829" t="s">
        <v>28</v>
      </c>
      <c r="E1829" t="s">
        <v>25</v>
      </c>
      <c r="F1829" t="s">
        <v>19</v>
      </c>
      <c r="G1829" t="s">
        <v>35</v>
      </c>
      <c r="H1829" t="s">
        <v>36</v>
      </c>
      <c r="I1829" t="s">
        <v>389</v>
      </c>
      <c r="J1829" t="s">
        <v>546</v>
      </c>
      <c r="K1829">
        <v>14000</v>
      </c>
      <c r="L1829">
        <v>16502</v>
      </c>
      <c r="M1829">
        <v>32</v>
      </c>
      <c r="N1829">
        <v>0</v>
      </c>
      <c r="O1829">
        <v>6.9</v>
      </c>
      <c r="P1829">
        <v>104</v>
      </c>
      <c r="Q1829">
        <v>97</v>
      </c>
      <c r="R1829">
        <v>8378141</v>
      </c>
      <c r="S1829">
        <v>15000000</v>
      </c>
      <c r="T1829">
        <f>Table1[[#This Row],[Gross Revenue]]-Table1[[#This Row],[Budget]]</f>
        <v>-6621859</v>
      </c>
      <c r="U1829">
        <f>YEAR(Table1[[#This Row],[Release Date]])</f>
        <v>2001</v>
      </c>
    </row>
    <row r="1830" spans="1:21" x14ac:dyDescent="0.25">
      <c r="A1830" t="s">
        <v>4198</v>
      </c>
      <c r="B1830">
        <v>1</v>
      </c>
      <c r="C1830" s="8">
        <v>38705</v>
      </c>
      <c r="D1830" t="s">
        <v>28</v>
      </c>
      <c r="E1830" t="s">
        <v>32</v>
      </c>
      <c r="F1830" t="s">
        <v>19</v>
      </c>
      <c r="G1830" t="s">
        <v>20</v>
      </c>
      <c r="H1830" t="s">
        <v>36</v>
      </c>
      <c r="I1830" t="s">
        <v>4199</v>
      </c>
      <c r="J1830" t="s">
        <v>546</v>
      </c>
      <c r="K1830">
        <v>219</v>
      </c>
      <c r="L1830">
        <v>661</v>
      </c>
      <c r="M1830">
        <v>32</v>
      </c>
      <c r="N1830">
        <v>17000</v>
      </c>
      <c r="O1830">
        <v>6.3</v>
      </c>
      <c r="P1830">
        <v>152</v>
      </c>
      <c r="Q1830">
        <v>101</v>
      </c>
      <c r="R1830">
        <v>8129455</v>
      </c>
      <c r="S1830">
        <v>45000000</v>
      </c>
      <c r="T1830">
        <f>Table1[[#This Row],[Gross Revenue]]-Table1[[#This Row],[Budget]]</f>
        <v>-36870545</v>
      </c>
      <c r="U1830">
        <f>YEAR(Table1[[#This Row],[Release Date]])</f>
        <v>2005</v>
      </c>
    </row>
    <row r="1831" spans="1:21" x14ac:dyDescent="0.25">
      <c r="A1831" t="s">
        <v>1906</v>
      </c>
      <c r="B1831">
        <v>1</v>
      </c>
      <c r="C1831" s="8">
        <v>37413</v>
      </c>
      <c r="D1831" t="s">
        <v>28</v>
      </c>
      <c r="E1831" t="s">
        <v>32</v>
      </c>
      <c r="F1831" t="s">
        <v>19</v>
      </c>
      <c r="G1831" t="s">
        <v>24</v>
      </c>
      <c r="H1831" t="s">
        <v>38</v>
      </c>
      <c r="I1831" t="s">
        <v>222</v>
      </c>
      <c r="J1831" t="s">
        <v>145</v>
      </c>
      <c r="K1831">
        <v>12000</v>
      </c>
      <c r="L1831">
        <v>24598</v>
      </c>
      <c r="M1831">
        <v>0</v>
      </c>
      <c r="N1831">
        <v>0</v>
      </c>
      <c r="O1831">
        <v>5.5</v>
      </c>
      <c r="P1831">
        <v>248</v>
      </c>
      <c r="Q1831">
        <v>206</v>
      </c>
      <c r="R1831">
        <v>34293771</v>
      </c>
      <c r="S1831">
        <v>155000000</v>
      </c>
      <c r="T1831">
        <f>Table1[[#This Row],[Gross Revenue]]-Table1[[#This Row],[Budget]]</f>
        <v>-120706229</v>
      </c>
      <c r="U1831">
        <f>YEAR(Table1[[#This Row],[Release Date]])</f>
        <v>2002</v>
      </c>
    </row>
    <row r="1832" spans="1:21" x14ac:dyDescent="0.25">
      <c r="A1832" t="s">
        <v>2897</v>
      </c>
      <c r="B1832">
        <v>1</v>
      </c>
      <c r="C1832" s="8">
        <v>37950</v>
      </c>
      <c r="D1832" t="s">
        <v>28</v>
      </c>
      <c r="E1832" t="s">
        <v>22</v>
      </c>
      <c r="F1832" t="s">
        <v>19</v>
      </c>
      <c r="G1832" t="s">
        <v>20</v>
      </c>
      <c r="H1832" t="s">
        <v>43</v>
      </c>
      <c r="I1832" t="s">
        <v>126</v>
      </c>
      <c r="J1832" t="s">
        <v>145</v>
      </c>
      <c r="K1832">
        <v>12000</v>
      </c>
      <c r="L1832">
        <v>14421</v>
      </c>
      <c r="M1832">
        <v>0</v>
      </c>
      <c r="N1832">
        <v>0</v>
      </c>
      <c r="O1832">
        <v>6</v>
      </c>
      <c r="P1832">
        <v>242</v>
      </c>
      <c r="Q1832">
        <v>129</v>
      </c>
      <c r="R1832">
        <v>70236496</v>
      </c>
      <c r="S1832">
        <v>63000000</v>
      </c>
      <c r="T1832">
        <f>Table1[[#This Row],[Gross Revenue]]-Table1[[#This Row],[Budget]]</f>
        <v>7236496</v>
      </c>
      <c r="U1832">
        <f>YEAR(Table1[[#This Row],[Release Date]])</f>
        <v>2003</v>
      </c>
    </row>
    <row r="1833" spans="1:21" x14ac:dyDescent="0.25">
      <c r="A1833" t="s">
        <v>3467</v>
      </c>
      <c r="B1833">
        <v>1</v>
      </c>
      <c r="C1833" s="8">
        <v>38278</v>
      </c>
      <c r="D1833" t="s">
        <v>28</v>
      </c>
      <c r="E1833" t="s">
        <v>31</v>
      </c>
      <c r="F1833" t="s">
        <v>19</v>
      </c>
      <c r="G1833" t="s">
        <v>20</v>
      </c>
      <c r="H1833" t="s">
        <v>43</v>
      </c>
      <c r="I1833" t="s">
        <v>2698</v>
      </c>
      <c r="J1833" t="s">
        <v>145</v>
      </c>
      <c r="K1833">
        <v>2000</v>
      </c>
      <c r="L1833">
        <v>4264</v>
      </c>
      <c r="M1833">
        <v>0</v>
      </c>
      <c r="N1833">
        <v>0</v>
      </c>
      <c r="O1833">
        <v>6.4</v>
      </c>
      <c r="P1833">
        <v>242</v>
      </c>
      <c r="Q1833">
        <v>129</v>
      </c>
      <c r="R1833">
        <v>25517500</v>
      </c>
      <c r="S1833">
        <v>25100000</v>
      </c>
      <c r="T1833">
        <f>Table1[[#This Row],[Gross Revenue]]-Table1[[#This Row],[Budget]]</f>
        <v>417500</v>
      </c>
      <c r="U1833">
        <f>YEAR(Table1[[#This Row],[Release Date]])</f>
        <v>2004</v>
      </c>
    </row>
    <row r="1834" spans="1:21" x14ac:dyDescent="0.25">
      <c r="A1834" t="s">
        <v>4085</v>
      </c>
      <c r="B1834">
        <v>1</v>
      </c>
      <c r="C1834" s="8">
        <v>38636</v>
      </c>
      <c r="D1834" t="s">
        <v>28</v>
      </c>
      <c r="E1834" t="s">
        <v>22</v>
      </c>
      <c r="F1834" t="s">
        <v>19</v>
      </c>
      <c r="G1834" t="s">
        <v>20</v>
      </c>
      <c r="H1834" t="s">
        <v>43</v>
      </c>
      <c r="I1834" t="s">
        <v>95</v>
      </c>
      <c r="J1834" t="s">
        <v>145</v>
      </c>
      <c r="K1834">
        <v>903</v>
      </c>
      <c r="L1834">
        <v>1579</v>
      </c>
      <c r="M1834">
        <v>0</v>
      </c>
      <c r="N1834">
        <v>13000</v>
      </c>
      <c r="O1834">
        <v>6.3</v>
      </c>
      <c r="P1834">
        <v>297</v>
      </c>
      <c r="Q1834">
        <v>136</v>
      </c>
      <c r="R1834">
        <v>52474616</v>
      </c>
      <c r="S1834">
        <v>70000000</v>
      </c>
      <c r="T1834">
        <f>Table1[[#This Row],[Gross Revenue]]-Table1[[#This Row],[Budget]]</f>
        <v>-17525384</v>
      </c>
      <c r="U1834">
        <f>YEAR(Table1[[#This Row],[Release Date]])</f>
        <v>2005</v>
      </c>
    </row>
    <row r="1835" spans="1:21" x14ac:dyDescent="0.25">
      <c r="A1835" t="s">
        <v>4540</v>
      </c>
      <c r="B1835">
        <v>1</v>
      </c>
      <c r="C1835" s="8">
        <v>38909</v>
      </c>
      <c r="D1835" t="s">
        <v>17</v>
      </c>
      <c r="E1835" t="s">
        <v>18</v>
      </c>
      <c r="F1835" t="s">
        <v>19</v>
      </c>
      <c r="G1835" t="s">
        <v>20</v>
      </c>
      <c r="H1835" t="s">
        <v>38</v>
      </c>
      <c r="I1835" t="s">
        <v>4105</v>
      </c>
      <c r="J1835" t="s">
        <v>145</v>
      </c>
      <c r="K1835">
        <v>749</v>
      </c>
      <c r="L1835">
        <v>1948</v>
      </c>
      <c r="M1835">
        <v>0</v>
      </c>
      <c r="N1835">
        <v>28000</v>
      </c>
      <c r="O1835">
        <v>6.5</v>
      </c>
      <c r="P1835">
        <v>339</v>
      </c>
      <c r="Q1835">
        <v>141</v>
      </c>
      <c r="R1835">
        <v>47307550</v>
      </c>
      <c r="S1835">
        <v>45000000</v>
      </c>
      <c r="T1835">
        <f>Table1[[#This Row],[Gross Revenue]]-Table1[[#This Row],[Budget]]</f>
        <v>2307550</v>
      </c>
      <c r="U1835">
        <f>YEAR(Table1[[#This Row],[Release Date]])</f>
        <v>2006</v>
      </c>
    </row>
    <row r="1836" spans="1:21" x14ac:dyDescent="0.25">
      <c r="A1836" t="s">
        <v>1948</v>
      </c>
      <c r="B1836">
        <v>1</v>
      </c>
      <c r="C1836" s="8">
        <v>37434</v>
      </c>
      <c r="D1836" t="s">
        <v>28</v>
      </c>
      <c r="E1836" t="s">
        <v>22</v>
      </c>
      <c r="F1836" t="s">
        <v>47</v>
      </c>
      <c r="G1836" t="s">
        <v>48</v>
      </c>
      <c r="H1836" t="s">
        <v>38</v>
      </c>
      <c r="I1836" t="s">
        <v>1949</v>
      </c>
      <c r="J1836" t="s">
        <v>1950</v>
      </c>
      <c r="K1836">
        <v>576</v>
      </c>
      <c r="L1836">
        <v>776</v>
      </c>
      <c r="M1836">
        <v>107</v>
      </c>
      <c r="N1836">
        <v>171</v>
      </c>
      <c r="O1836">
        <v>6.9</v>
      </c>
      <c r="P1836">
        <v>81</v>
      </c>
      <c r="Q1836">
        <v>110</v>
      </c>
      <c r="R1836">
        <v>136007</v>
      </c>
      <c r="S1836">
        <v>4500</v>
      </c>
      <c r="T1836">
        <f>Table1[[#This Row],[Gross Revenue]]-Table1[[#This Row],[Budget]]</f>
        <v>131507</v>
      </c>
      <c r="U1836">
        <f>YEAR(Table1[[#This Row],[Release Date]])</f>
        <v>2002</v>
      </c>
    </row>
    <row r="1837" spans="1:21" x14ac:dyDescent="0.25">
      <c r="A1837" t="s">
        <v>2762</v>
      </c>
      <c r="B1837">
        <v>1</v>
      </c>
      <c r="C1837" s="8">
        <v>37871</v>
      </c>
      <c r="D1837" t="s">
        <v>28</v>
      </c>
      <c r="E1837" t="s">
        <v>25</v>
      </c>
      <c r="F1837" t="s">
        <v>47</v>
      </c>
      <c r="G1837" t="s">
        <v>48</v>
      </c>
      <c r="H1837" t="s">
        <v>38</v>
      </c>
      <c r="I1837" t="s">
        <v>339</v>
      </c>
      <c r="J1837" t="s">
        <v>1950</v>
      </c>
      <c r="K1837">
        <v>12000</v>
      </c>
      <c r="L1837">
        <v>13208</v>
      </c>
      <c r="M1837">
        <v>107</v>
      </c>
      <c r="N1837">
        <v>0</v>
      </c>
      <c r="O1837">
        <v>7.3</v>
      </c>
      <c r="P1837">
        <v>165</v>
      </c>
      <c r="Q1837">
        <v>120</v>
      </c>
      <c r="R1837">
        <v>4857376</v>
      </c>
      <c r="S1837">
        <v>13000000</v>
      </c>
      <c r="T1837">
        <f>Table1[[#This Row],[Gross Revenue]]-Table1[[#This Row],[Budget]]</f>
        <v>-8142624</v>
      </c>
      <c r="U1837">
        <f>YEAR(Table1[[#This Row],[Release Date]])</f>
        <v>2003</v>
      </c>
    </row>
    <row r="1838" spans="1:21" x14ac:dyDescent="0.25">
      <c r="A1838" t="s">
        <v>4142</v>
      </c>
      <c r="B1838">
        <v>1</v>
      </c>
      <c r="C1838" s="8">
        <v>38668</v>
      </c>
      <c r="D1838" t="s">
        <v>28</v>
      </c>
      <c r="E1838" t="s">
        <v>32</v>
      </c>
      <c r="F1838" t="s">
        <v>19</v>
      </c>
      <c r="G1838" t="s">
        <v>48</v>
      </c>
      <c r="H1838" t="s">
        <v>43</v>
      </c>
      <c r="I1838" t="s">
        <v>4143</v>
      </c>
      <c r="J1838" t="s">
        <v>4144</v>
      </c>
      <c r="K1838">
        <v>877</v>
      </c>
      <c r="L1838">
        <v>3432</v>
      </c>
      <c r="M1838">
        <v>118</v>
      </c>
      <c r="N1838">
        <v>15000</v>
      </c>
      <c r="O1838">
        <v>6.4</v>
      </c>
      <c r="P1838">
        <v>201</v>
      </c>
      <c r="Q1838">
        <v>112</v>
      </c>
      <c r="R1838">
        <v>36665854</v>
      </c>
      <c r="S1838">
        <v>40000000</v>
      </c>
      <c r="T1838">
        <f>Table1[[#This Row],[Gross Revenue]]-Table1[[#This Row],[Budget]]</f>
        <v>-3334146</v>
      </c>
      <c r="U1838">
        <f>YEAR(Table1[[#This Row],[Release Date]])</f>
        <v>2005</v>
      </c>
    </row>
    <row r="1839" spans="1:21" x14ac:dyDescent="0.25">
      <c r="A1839" t="s">
        <v>4560</v>
      </c>
      <c r="B1839">
        <v>1</v>
      </c>
      <c r="C1839" s="8">
        <v>38921</v>
      </c>
      <c r="D1839" t="s">
        <v>28</v>
      </c>
      <c r="E1839" t="s">
        <v>32</v>
      </c>
      <c r="F1839" t="s">
        <v>19</v>
      </c>
      <c r="G1839" t="s">
        <v>48</v>
      </c>
      <c r="H1839" t="s">
        <v>43</v>
      </c>
      <c r="I1839" t="s">
        <v>124</v>
      </c>
      <c r="J1839" t="s">
        <v>4144</v>
      </c>
      <c r="K1839">
        <v>14000</v>
      </c>
      <c r="L1839">
        <v>16410</v>
      </c>
      <c r="M1839">
        <v>118</v>
      </c>
      <c r="N1839">
        <v>63000</v>
      </c>
      <c r="O1839">
        <v>6.3</v>
      </c>
      <c r="P1839">
        <v>358</v>
      </c>
      <c r="Q1839">
        <v>98</v>
      </c>
      <c r="R1839">
        <v>139852971</v>
      </c>
      <c r="S1839">
        <v>45000000</v>
      </c>
      <c r="T1839">
        <f>Table1[[#This Row],[Gross Revenue]]-Table1[[#This Row],[Budget]]</f>
        <v>94852971</v>
      </c>
      <c r="U1839">
        <f>YEAR(Table1[[#This Row],[Release Date]])</f>
        <v>2006</v>
      </c>
    </row>
    <row r="1840" spans="1:21" x14ac:dyDescent="0.25">
      <c r="A1840" t="s">
        <v>5084</v>
      </c>
      <c r="B1840">
        <v>1</v>
      </c>
      <c r="C1840" s="8">
        <v>39244</v>
      </c>
      <c r="D1840" t="s">
        <v>28</v>
      </c>
      <c r="E1840" t="s">
        <v>32</v>
      </c>
      <c r="F1840" t="s">
        <v>19</v>
      </c>
      <c r="G1840" t="s">
        <v>48</v>
      </c>
      <c r="H1840" t="s">
        <v>43</v>
      </c>
      <c r="I1840" t="s">
        <v>124</v>
      </c>
      <c r="J1840" t="s">
        <v>4144</v>
      </c>
      <c r="K1840">
        <v>14000</v>
      </c>
      <c r="L1840">
        <v>16967</v>
      </c>
      <c r="M1840">
        <v>118</v>
      </c>
      <c r="N1840">
        <v>38000</v>
      </c>
      <c r="O1840">
        <v>6</v>
      </c>
      <c r="P1840">
        <v>222</v>
      </c>
      <c r="Q1840">
        <v>115</v>
      </c>
      <c r="R1840">
        <v>89253340</v>
      </c>
      <c r="S1840">
        <v>48000000</v>
      </c>
      <c r="T1840">
        <f>Table1[[#This Row],[Gross Revenue]]-Table1[[#This Row],[Budget]]</f>
        <v>41253340</v>
      </c>
      <c r="U1840">
        <f>YEAR(Table1[[#This Row],[Release Date]])</f>
        <v>2007</v>
      </c>
    </row>
    <row r="1841" spans="1:21" x14ac:dyDescent="0.25">
      <c r="A1841" t="s">
        <v>3762</v>
      </c>
      <c r="B1841">
        <v>1</v>
      </c>
      <c r="C1841" s="8">
        <v>38440</v>
      </c>
      <c r="D1841" t="s">
        <v>28</v>
      </c>
      <c r="E1841" t="s">
        <v>22</v>
      </c>
      <c r="F1841" t="s">
        <v>19</v>
      </c>
      <c r="G1841" t="s">
        <v>20</v>
      </c>
      <c r="H1841" t="s">
        <v>38</v>
      </c>
      <c r="I1841" t="s">
        <v>339</v>
      </c>
      <c r="J1841" t="s">
        <v>3763</v>
      </c>
      <c r="K1841">
        <v>12000</v>
      </c>
      <c r="L1841">
        <v>14462</v>
      </c>
      <c r="M1841">
        <v>38</v>
      </c>
      <c r="N1841">
        <v>0</v>
      </c>
      <c r="O1841">
        <v>7.2</v>
      </c>
      <c r="P1841">
        <v>217</v>
      </c>
      <c r="Q1841">
        <v>105</v>
      </c>
      <c r="R1841">
        <v>66637</v>
      </c>
      <c r="S1841">
        <v>6500000</v>
      </c>
      <c r="T1841">
        <f>Table1[[#This Row],[Gross Revenue]]-Table1[[#This Row],[Budget]]</f>
        <v>-6433363</v>
      </c>
      <c r="U1841">
        <f>YEAR(Table1[[#This Row],[Release Date]])</f>
        <v>2005</v>
      </c>
    </row>
    <row r="1842" spans="1:21" x14ac:dyDescent="0.25">
      <c r="A1842" t="s">
        <v>3060</v>
      </c>
      <c r="B1842">
        <v>1</v>
      </c>
      <c r="C1842" s="8">
        <v>38041</v>
      </c>
      <c r="D1842" t="s">
        <v>28</v>
      </c>
      <c r="E1842" t="s">
        <v>37</v>
      </c>
      <c r="F1842" t="s">
        <v>19</v>
      </c>
      <c r="G1842" t="s">
        <v>20</v>
      </c>
      <c r="H1842" t="s">
        <v>38</v>
      </c>
      <c r="I1842" t="s">
        <v>3061</v>
      </c>
      <c r="J1842" t="s">
        <v>3062</v>
      </c>
      <c r="K1842">
        <v>189</v>
      </c>
      <c r="L1842">
        <v>330</v>
      </c>
      <c r="M1842">
        <v>110</v>
      </c>
      <c r="N1842">
        <v>12000</v>
      </c>
      <c r="O1842">
        <v>6.3</v>
      </c>
      <c r="P1842">
        <v>409</v>
      </c>
      <c r="Q1842">
        <v>84</v>
      </c>
      <c r="R1842">
        <v>107917283</v>
      </c>
      <c r="S1842">
        <v>15000</v>
      </c>
      <c r="T1842">
        <f>Table1[[#This Row],[Gross Revenue]]-Table1[[#This Row],[Budget]]</f>
        <v>107902283</v>
      </c>
      <c r="U1842">
        <f>YEAR(Table1[[#This Row],[Release Date]])</f>
        <v>2004</v>
      </c>
    </row>
    <row r="1843" spans="1:21" x14ac:dyDescent="0.25">
      <c r="A1843" t="s">
        <v>960</v>
      </c>
      <c r="B1843">
        <v>1</v>
      </c>
      <c r="C1843" s="8">
        <v>36906</v>
      </c>
      <c r="D1843" t="s">
        <v>28</v>
      </c>
      <c r="E1843" t="s">
        <v>50</v>
      </c>
      <c r="F1843" t="s">
        <v>19</v>
      </c>
      <c r="G1843" t="s">
        <v>704</v>
      </c>
      <c r="H1843"/>
      <c r="I1843"/>
      <c r="J1843" t="s">
        <v>961</v>
      </c>
      <c r="K1843"/>
      <c r="L1843">
        <v>0</v>
      </c>
      <c r="M1843">
        <v>95</v>
      </c>
      <c r="N1843">
        <v>379</v>
      </c>
      <c r="O1843">
        <v>7.6</v>
      </c>
      <c r="P1843">
        <v>15</v>
      </c>
      <c r="Q1843">
        <v>102</v>
      </c>
      <c r="R1843">
        <v>16892</v>
      </c>
      <c r="S1843">
        <v>300000</v>
      </c>
      <c r="T1843">
        <f>Table1[[#This Row],[Gross Revenue]]-Table1[[#This Row],[Budget]]</f>
        <v>-283108</v>
      </c>
      <c r="U1843">
        <f>YEAR(Table1[[#This Row],[Release Date]])</f>
        <v>2001</v>
      </c>
    </row>
    <row r="1844" spans="1:21" x14ac:dyDescent="0.25">
      <c r="A1844" t="s">
        <v>3828</v>
      </c>
      <c r="B1844">
        <v>1</v>
      </c>
      <c r="C1844" s="8">
        <v>38480</v>
      </c>
      <c r="D1844" t="s">
        <v>28</v>
      </c>
      <c r="E1844" t="s">
        <v>98</v>
      </c>
      <c r="F1844" t="s">
        <v>19</v>
      </c>
      <c r="G1844" t="s">
        <v>93</v>
      </c>
      <c r="H1844" t="s">
        <v>38</v>
      </c>
      <c r="I1844" t="s">
        <v>3829</v>
      </c>
      <c r="J1844" t="s">
        <v>3830</v>
      </c>
      <c r="K1844">
        <v>434</v>
      </c>
      <c r="L1844">
        <v>645</v>
      </c>
      <c r="M1844">
        <v>22</v>
      </c>
      <c r="N1844">
        <v>0</v>
      </c>
      <c r="O1844">
        <v>6.1</v>
      </c>
      <c r="P1844">
        <v>97</v>
      </c>
      <c r="Q1844">
        <v>110</v>
      </c>
      <c r="R1844">
        <v>56129</v>
      </c>
      <c r="S1844">
        <v>1100000</v>
      </c>
      <c r="T1844">
        <f>Table1[[#This Row],[Gross Revenue]]-Table1[[#This Row],[Budget]]</f>
        <v>-1043871</v>
      </c>
      <c r="U1844">
        <f>YEAR(Table1[[#This Row],[Release Date]])</f>
        <v>2005</v>
      </c>
    </row>
    <row r="1845" spans="1:21" x14ac:dyDescent="0.25">
      <c r="A1845" t="s">
        <v>4854</v>
      </c>
      <c r="B1845">
        <v>1</v>
      </c>
      <c r="C1845" s="8">
        <v>39103</v>
      </c>
      <c r="D1845" t="s">
        <v>28</v>
      </c>
      <c r="E1845" t="s">
        <v>22</v>
      </c>
      <c r="F1845" t="s">
        <v>40</v>
      </c>
      <c r="G1845" t="s">
        <v>41</v>
      </c>
      <c r="H1845" t="s">
        <v>21</v>
      </c>
      <c r="I1845" t="s">
        <v>4855</v>
      </c>
      <c r="J1845" t="s">
        <v>4856</v>
      </c>
      <c r="K1845">
        <v>211</v>
      </c>
      <c r="L1845">
        <v>456</v>
      </c>
      <c r="M1845">
        <v>667</v>
      </c>
      <c r="N1845">
        <v>29000</v>
      </c>
      <c r="O1845">
        <v>7.7</v>
      </c>
      <c r="P1845">
        <v>280</v>
      </c>
      <c r="Q1845">
        <v>172</v>
      </c>
      <c r="R1845">
        <v>2835886</v>
      </c>
      <c r="S1845">
        <v>9200000</v>
      </c>
      <c r="T1845">
        <f>Table1[[#This Row],[Gross Revenue]]-Table1[[#This Row],[Budget]]</f>
        <v>-6364114</v>
      </c>
      <c r="U1845">
        <f>YEAR(Table1[[#This Row],[Release Date]])</f>
        <v>2007</v>
      </c>
    </row>
    <row r="1846" spans="1:21" x14ac:dyDescent="0.25">
      <c r="A1846" t="s">
        <v>2752</v>
      </c>
      <c r="B1846">
        <v>1</v>
      </c>
      <c r="C1846" s="8">
        <v>37866</v>
      </c>
      <c r="D1846" t="s">
        <v>28</v>
      </c>
      <c r="E1846" t="s">
        <v>22</v>
      </c>
      <c r="F1846" t="s">
        <v>47</v>
      </c>
      <c r="G1846" t="s">
        <v>48</v>
      </c>
      <c r="H1846" t="s">
        <v>26</v>
      </c>
      <c r="I1846" t="s">
        <v>2753</v>
      </c>
      <c r="J1846" t="s">
        <v>2754</v>
      </c>
      <c r="K1846">
        <v>533</v>
      </c>
      <c r="L1846">
        <v>1082</v>
      </c>
      <c r="M1846">
        <v>0</v>
      </c>
      <c r="N1846">
        <v>104</v>
      </c>
      <c r="O1846">
        <v>5.8</v>
      </c>
      <c r="P1846">
        <v>14</v>
      </c>
      <c r="Q1846">
        <v>95</v>
      </c>
      <c r="R1846">
        <v>18435</v>
      </c>
      <c r="S1846">
        <v>1400000</v>
      </c>
      <c r="T1846">
        <f>Table1[[#This Row],[Gross Revenue]]-Table1[[#This Row],[Budget]]</f>
        <v>-1381565</v>
      </c>
      <c r="U1846">
        <f>YEAR(Table1[[#This Row],[Release Date]])</f>
        <v>2003</v>
      </c>
    </row>
    <row r="1847" spans="1:21" x14ac:dyDescent="0.25">
      <c r="A1847" t="s">
        <v>1191</v>
      </c>
      <c r="B1847">
        <v>1</v>
      </c>
      <c r="C1847" s="8">
        <v>37023</v>
      </c>
      <c r="D1847" t="s">
        <v>28</v>
      </c>
      <c r="E1847" t="s">
        <v>22</v>
      </c>
      <c r="F1847" t="s">
        <v>19</v>
      </c>
      <c r="G1847" t="s">
        <v>20</v>
      </c>
      <c r="H1847" t="s">
        <v>43</v>
      </c>
      <c r="I1847" t="s">
        <v>146</v>
      </c>
      <c r="J1847" t="s">
        <v>1192</v>
      </c>
      <c r="K1847">
        <v>18000</v>
      </c>
      <c r="L1847">
        <v>29484</v>
      </c>
      <c r="M1847">
        <v>7</v>
      </c>
      <c r="N1847">
        <v>8000</v>
      </c>
      <c r="O1847">
        <v>6.7</v>
      </c>
      <c r="P1847">
        <v>94</v>
      </c>
      <c r="Q1847">
        <v>119</v>
      </c>
      <c r="R1847">
        <v>25178165</v>
      </c>
      <c r="S1847">
        <v>40000000</v>
      </c>
      <c r="T1847">
        <f>Table1[[#This Row],[Gross Revenue]]-Table1[[#This Row],[Budget]]</f>
        <v>-14821835</v>
      </c>
      <c r="U1847">
        <f>YEAR(Table1[[#This Row],[Release Date]])</f>
        <v>2001</v>
      </c>
    </row>
    <row r="1848" spans="1:21" x14ac:dyDescent="0.25">
      <c r="A1848" t="s">
        <v>891</v>
      </c>
      <c r="B1848">
        <v>1</v>
      </c>
      <c r="C1848" s="8">
        <v>36868</v>
      </c>
      <c r="D1848" t="s">
        <v>28</v>
      </c>
      <c r="E1848" t="s">
        <v>22</v>
      </c>
      <c r="F1848" t="s">
        <v>47</v>
      </c>
      <c r="G1848" t="s">
        <v>48</v>
      </c>
      <c r="H1848" t="s">
        <v>38</v>
      </c>
      <c r="I1848" t="s">
        <v>892</v>
      </c>
      <c r="J1848" t="s">
        <v>893</v>
      </c>
      <c r="K1848">
        <v>2000</v>
      </c>
      <c r="L1848">
        <v>2389</v>
      </c>
      <c r="M1848">
        <v>83</v>
      </c>
      <c r="N1848">
        <v>186</v>
      </c>
      <c r="O1848">
        <v>7.3</v>
      </c>
      <c r="P1848">
        <v>61</v>
      </c>
      <c r="Q1848">
        <v>112</v>
      </c>
      <c r="R1848">
        <v>3058380</v>
      </c>
      <c r="S1848">
        <v>100000000</v>
      </c>
      <c r="T1848">
        <f>Table1[[#This Row],[Gross Revenue]]-Table1[[#This Row],[Budget]]</f>
        <v>-96941620</v>
      </c>
      <c r="U1848">
        <f>YEAR(Table1[[#This Row],[Release Date]])</f>
        <v>2000</v>
      </c>
    </row>
    <row r="1849" spans="1:21" x14ac:dyDescent="0.25">
      <c r="A1849" t="s">
        <v>1476</v>
      </c>
      <c r="B1849">
        <v>1</v>
      </c>
      <c r="C1849" s="8">
        <v>37177</v>
      </c>
      <c r="D1849" t="s">
        <v>28</v>
      </c>
      <c r="E1849" t="s">
        <v>25</v>
      </c>
      <c r="F1849" t="s">
        <v>19</v>
      </c>
      <c r="G1849" t="s">
        <v>20</v>
      </c>
      <c r="H1849" t="s">
        <v>43</v>
      </c>
      <c r="I1849" t="s">
        <v>1477</v>
      </c>
      <c r="J1849" t="s">
        <v>1478</v>
      </c>
      <c r="K1849">
        <v>953</v>
      </c>
      <c r="L1849">
        <v>2510</v>
      </c>
      <c r="M1849">
        <v>15</v>
      </c>
      <c r="N1849">
        <v>595</v>
      </c>
      <c r="O1849">
        <v>7</v>
      </c>
      <c r="P1849">
        <v>75</v>
      </c>
      <c r="Q1849">
        <v>90</v>
      </c>
      <c r="R1849">
        <v>5844929</v>
      </c>
      <c r="S1849">
        <v>3000000</v>
      </c>
      <c r="T1849">
        <f>Table1[[#This Row],[Gross Revenue]]-Table1[[#This Row],[Budget]]</f>
        <v>2844929</v>
      </c>
      <c r="U1849">
        <f>YEAR(Table1[[#This Row],[Release Date]])</f>
        <v>2001</v>
      </c>
    </row>
    <row r="1850" spans="1:21" x14ac:dyDescent="0.25">
      <c r="A1850" t="s">
        <v>5297</v>
      </c>
      <c r="B1850">
        <v>1</v>
      </c>
      <c r="C1850" s="8">
        <v>39380</v>
      </c>
      <c r="D1850" t="s">
        <v>28</v>
      </c>
      <c r="E1850" t="s">
        <v>31</v>
      </c>
      <c r="F1850" t="s">
        <v>19</v>
      </c>
      <c r="G1850" t="s">
        <v>5298</v>
      </c>
      <c r="H1850" t="s">
        <v>43</v>
      </c>
      <c r="I1850" t="s">
        <v>5299</v>
      </c>
      <c r="J1850" t="s">
        <v>5300</v>
      </c>
      <c r="K1850">
        <v>562</v>
      </c>
      <c r="L1850">
        <v>2230</v>
      </c>
      <c r="M1850">
        <v>36</v>
      </c>
      <c r="N1850">
        <v>0</v>
      </c>
      <c r="O1850">
        <v>6.9</v>
      </c>
      <c r="P1850">
        <v>120</v>
      </c>
      <c r="Q1850">
        <v>127</v>
      </c>
      <c r="R1850">
        <v>12188642</v>
      </c>
      <c r="S1850">
        <v>26000000</v>
      </c>
      <c r="T1850">
        <f>Table1[[#This Row],[Gross Revenue]]-Table1[[#This Row],[Budget]]</f>
        <v>-13811358</v>
      </c>
      <c r="U1850">
        <f>YEAR(Table1[[#This Row],[Release Date]])</f>
        <v>2007</v>
      </c>
    </row>
    <row r="1851" spans="1:21" x14ac:dyDescent="0.25">
      <c r="A1851" t="s">
        <v>3279</v>
      </c>
      <c r="B1851">
        <v>1</v>
      </c>
      <c r="C1851" s="8">
        <v>38167</v>
      </c>
      <c r="D1851" t="s">
        <v>28</v>
      </c>
      <c r="E1851" t="s">
        <v>22</v>
      </c>
      <c r="F1851" t="s">
        <v>19</v>
      </c>
      <c r="G1851" t="s">
        <v>20</v>
      </c>
      <c r="H1851" t="s">
        <v>27</v>
      </c>
      <c r="I1851" t="s">
        <v>312</v>
      </c>
      <c r="J1851" t="s">
        <v>3280</v>
      </c>
      <c r="K1851">
        <v>918</v>
      </c>
      <c r="L1851">
        <v>3317</v>
      </c>
      <c r="M1851">
        <v>22</v>
      </c>
      <c r="N1851">
        <v>851</v>
      </c>
      <c r="O1851">
        <v>6.7</v>
      </c>
      <c r="P1851">
        <v>73</v>
      </c>
      <c r="Q1851">
        <v>101</v>
      </c>
      <c r="R1851">
        <v>17655201</v>
      </c>
      <c r="S1851">
        <v>10000000</v>
      </c>
      <c r="T1851">
        <f>Table1[[#This Row],[Gross Revenue]]-Table1[[#This Row],[Budget]]</f>
        <v>7655201</v>
      </c>
      <c r="U1851">
        <f>YEAR(Table1[[#This Row],[Release Date]])</f>
        <v>2004</v>
      </c>
    </row>
    <row r="1852" spans="1:21" x14ac:dyDescent="0.25">
      <c r="A1852" t="s">
        <v>1799</v>
      </c>
      <c r="B1852">
        <v>1</v>
      </c>
      <c r="C1852" s="8">
        <v>37357</v>
      </c>
      <c r="D1852" t="s">
        <v>28</v>
      </c>
      <c r="E1852" t="s">
        <v>30</v>
      </c>
      <c r="F1852" t="s">
        <v>19</v>
      </c>
      <c r="G1852" t="s">
        <v>20</v>
      </c>
      <c r="H1852" t="s">
        <v>36</v>
      </c>
      <c r="I1852" t="s">
        <v>267</v>
      </c>
      <c r="J1852" t="s">
        <v>1800</v>
      </c>
      <c r="K1852">
        <v>11000</v>
      </c>
      <c r="L1852">
        <v>11301</v>
      </c>
      <c r="M1852">
        <v>0</v>
      </c>
      <c r="N1852">
        <v>880</v>
      </c>
      <c r="O1852">
        <v>6.7</v>
      </c>
      <c r="P1852">
        <v>98</v>
      </c>
      <c r="Q1852">
        <v>85</v>
      </c>
      <c r="R1852">
        <v>26288320</v>
      </c>
      <c r="S1852">
        <v>60000000</v>
      </c>
      <c r="T1852">
        <f>Table1[[#This Row],[Gross Revenue]]-Table1[[#This Row],[Budget]]</f>
        <v>-33711680</v>
      </c>
      <c r="U1852">
        <f>YEAR(Table1[[#This Row],[Release Date]])</f>
        <v>2002</v>
      </c>
    </row>
    <row r="1853" spans="1:21" x14ac:dyDescent="0.25">
      <c r="A1853" t="s">
        <v>5100</v>
      </c>
      <c r="B1853">
        <v>1</v>
      </c>
      <c r="C1853" s="8">
        <v>39253</v>
      </c>
      <c r="D1853" t="s">
        <v>28</v>
      </c>
      <c r="E1853" t="s">
        <v>32</v>
      </c>
      <c r="F1853" t="s">
        <v>19</v>
      </c>
      <c r="G1853" t="s">
        <v>20</v>
      </c>
      <c r="H1853" t="s">
        <v>43</v>
      </c>
      <c r="I1853" t="s">
        <v>497</v>
      </c>
      <c r="J1853" t="s">
        <v>5101</v>
      </c>
      <c r="K1853">
        <v>26000</v>
      </c>
      <c r="L1853">
        <v>52610</v>
      </c>
      <c r="M1853">
        <v>385</v>
      </c>
      <c r="N1853">
        <v>56000</v>
      </c>
      <c r="O1853">
        <v>6.1</v>
      </c>
      <c r="P1853">
        <v>320</v>
      </c>
      <c r="Q1853">
        <v>131</v>
      </c>
      <c r="R1853">
        <v>39292022</v>
      </c>
      <c r="S1853">
        <v>90000000</v>
      </c>
      <c r="T1853">
        <f>Table1[[#This Row],[Gross Revenue]]-Table1[[#This Row],[Budget]]</f>
        <v>-50707978</v>
      </c>
      <c r="U1853">
        <f>YEAR(Table1[[#This Row],[Release Date]])</f>
        <v>2007</v>
      </c>
    </row>
    <row r="1854" spans="1:21" x14ac:dyDescent="0.25">
      <c r="A1854" t="s">
        <v>686</v>
      </c>
      <c r="B1854">
        <v>1</v>
      </c>
      <c r="C1854" s="8">
        <v>36765</v>
      </c>
      <c r="D1854" t="s">
        <v>28</v>
      </c>
      <c r="E1854" t="s">
        <v>32</v>
      </c>
      <c r="F1854" t="s">
        <v>19</v>
      </c>
      <c r="G1854" t="s">
        <v>20</v>
      </c>
      <c r="H1854" t="s">
        <v>38</v>
      </c>
      <c r="I1854" t="s">
        <v>687</v>
      </c>
      <c r="J1854" t="s">
        <v>688</v>
      </c>
      <c r="K1854">
        <v>18000</v>
      </c>
      <c r="L1854">
        <v>23344</v>
      </c>
      <c r="M1854">
        <v>71</v>
      </c>
      <c r="N1854">
        <v>0</v>
      </c>
      <c r="O1854">
        <v>4.9000000000000004</v>
      </c>
      <c r="P1854">
        <v>122</v>
      </c>
      <c r="Q1854">
        <v>99</v>
      </c>
      <c r="R1854">
        <v>33000377</v>
      </c>
      <c r="S1854">
        <v>28000000</v>
      </c>
      <c r="T1854">
        <f>Table1[[#This Row],[Gross Revenue]]-Table1[[#This Row],[Budget]]</f>
        <v>5000377</v>
      </c>
      <c r="U1854">
        <f>YEAR(Table1[[#This Row],[Release Date]])</f>
        <v>2000</v>
      </c>
    </row>
    <row r="1855" spans="1:21" x14ac:dyDescent="0.25">
      <c r="A1855" t="s">
        <v>3656</v>
      </c>
      <c r="B1855">
        <v>1</v>
      </c>
      <c r="C1855" s="8">
        <v>38382</v>
      </c>
      <c r="D1855" t="s">
        <v>28</v>
      </c>
      <c r="E1855" t="s">
        <v>37</v>
      </c>
      <c r="F1855" t="s">
        <v>19</v>
      </c>
      <c r="G1855" t="s">
        <v>20</v>
      </c>
      <c r="H1855" t="s">
        <v>38</v>
      </c>
      <c r="I1855" t="s">
        <v>3657</v>
      </c>
      <c r="J1855" t="s">
        <v>688</v>
      </c>
      <c r="K1855">
        <v>10000</v>
      </c>
      <c r="L1855">
        <v>14159</v>
      </c>
      <c r="M1855">
        <v>71</v>
      </c>
      <c r="N1855">
        <v>0</v>
      </c>
      <c r="O1855">
        <v>5.5</v>
      </c>
      <c r="P1855">
        <v>264</v>
      </c>
      <c r="Q1855">
        <v>101</v>
      </c>
      <c r="R1855">
        <v>51527787</v>
      </c>
      <c r="S1855">
        <v>15000000</v>
      </c>
      <c r="T1855">
        <f>Table1[[#This Row],[Gross Revenue]]-Table1[[#This Row],[Budget]]</f>
        <v>36527787</v>
      </c>
      <c r="U1855">
        <f>YEAR(Table1[[#This Row],[Release Date]])</f>
        <v>2005</v>
      </c>
    </row>
    <row r="1856" spans="1:21" x14ac:dyDescent="0.25">
      <c r="A1856" t="s">
        <v>4154</v>
      </c>
      <c r="B1856">
        <v>1</v>
      </c>
      <c r="C1856" s="8">
        <v>38676</v>
      </c>
      <c r="D1856" t="s">
        <v>28</v>
      </c>
      <c r="E1856" t="s">
        <v>32</v>
      </c>
      <c r="F1856" t="s">
        <v>19</v>
      </c>
      <c r="G1856" t="s">
        <v>20</v>
      </c>
      <c r="H1856" t="s">
        <v>38</v>
      </c>
      <c r="I1856" t="s">
        <v>126</v>
      </c>
      <c r="J1856" t="s">
        <v>688</v>
      </c>
      <c r="K1856">
        <v>12000</v>
      </c>
      <c r="L1856">
        <v>16481</v>
      </c>
      <c r="M1856">
        <v>71</v>
      </c>
      <c r="N1856">
        <v>15000</v>
      </c>
      <c r="O1856">
        <v>5.5</v>
      </c>
      <c r="P1856">
        <v>296</v>
      </c>
      <c r="Q1856">
        <v>104</v>
      </c>
      <c r="R1856">
        <v>10706786</v>
      </c>
      <c r="S1856">
        <v>50000000</v>
      </c>
      <c r="T1856">
        <f>Table1[[#This Row],[Gross Revenue]]-Table1[[#This Row],[Budget]]</f>
        <v>-39293214</v>
      </c>
      <c r="U1856">
        <f>YEAR(Table1[[#This Row],[Release Date]])</f>
        <v>2005</v>
      </c>
    </row>
    <row r="1857" spans="1:21" x14ac:dyDescent="0.25">
      <c r="A1857" t="s">
        <v>2861</v>
      </c>
      <c r="B1857">
        <v>1</v>
      </c>
      <c r="C1857" s="8">
        <v>37930</v>
      </c>
      <c r="D1857" t="s">
        <v>28</v>
      </c>
      <c r="E1857" t="s">
        <v>18</v>
      </c>
      <c r="F1857" t="s">
        <v>19</v>
      </c>
      <c r="G1857" t="s">
        <v>1749</v>
      </c>
      <c r="H1857" t="s">
        <v>38</v>
      </c>
      <c r="I1857" t="s">
        <v>158</v>
      </c>
      <c r="J1857" t="s">
        <v>2862</v>
      </c>
      <c r="K1857">
        <v>49000</v>
      </c>
      <c r="L1857">
        <v>50831</v>
      </c>
      <c r="M1857">
        <v>5</v>
      </c>
      <c r="N1857">
        <v>576</v>
      </c>
      <c r="O1857">
        <v>5.9</v>
      </c>
      <c r="P1857">
        <v>125</v>
      </c>
      <c r="Q1857">
        <v>81</v>
      </c>
      <c r="R1857">
        <v>7825820</v>
      </c>
      <c r="S1857">
        <v>4000000</v>
      </c>
      <c r="T1857">
        <f>Table1[[#This Row],[Gross Revenue]]-Table1[[#This Row],[Budget]]</f>
        <v>3825820</v>
      </c>
      <c r="U1857">
        <f>YEAR(Table1[[#This Row],[Release Date]])</f>
        <v>2003</v>
      </c>
    </row>
    <row r="1858" spans="1:21" x14ac:dyDescent="0.25">
      <c r="A1858" t="s">
        <v>3798</v>
      </c>
      <c r="B1858">
        <v>1</v>
      </c>
      <c r="C1858" s="8">
        <v>38461</v>
      </c>
      <c r="D1858" t="s">
        <v>28</v>
      </c>
      <c r="E1858" t="s">
        <v>32</v>
      </c>
      <c r="F1858" t="s">
        <v>19</v>
      </c>
      <c r="G1858" t="s">
        <v>20</v>
      </c>
      <c r="H1858" t="s">
        <v>38</v>
      </c>
      <c r="I1858" t="s">
        <v>3799</v>
      </c>
      <c r="J1858" t="s">
        <v>3800</v>
      </c>
      <c r="K1858">
        <v>978</v>
      </c>
      <c r="L1858">
        <v>2184</v>
      </c>
      <c r="M1858">
        <v>148</v>
      </c>
      <c r="N1858">
        <v>0</v>
      </c>
      <c r="O1858">
        <v>6.6</v>
      </c>
      <c r="P1858">
        <v>164</v>
      </c>
      <c r="Q1858">
        <v>92</v>
      </c>
      <c r="R1858">
        <v>45802315</v>
      </c>
      <c r="S1858">
        <v>35000000</v>
      </c>
      <c r="T1858">
        <f>Table1[[#This Row],[Gross Revenue]]-Table1[[#This Row],[Budget]]</f>
        <v>10802315</v>
      </c>
      <c r="U1858">
        <f>YEAR(Table1[[#This Row],[Release Date]])</f>
        <v>2005</v>
      </c>
    </row>
    <row r="1859" spans="1:21" x14ac:dyDescent="0.25">
      <c r="A1859" t="s">
        <v>1737</v>
      </c>
      <c r="B1859">
        <v>1</v>
      </c>
      <c r="C1859" s="8">
        <v>37328</v>
      </c>
      <c r="D1859" t="s">
        <v>28</v>
      </c>
      <c r="E1859" t="s">
        <v>31</v>
      </c>
      <c r="F1859" t="s">
        <v>19</v>
      </c>
      <c r="G1859" t="s">
        <v>20</v>
      </c>
      <c r="H1859" t="s">
        <v>38</v>
      </c>
      <c r="I1859" t="s">
        <v>500</v>
      </c>
      <c r="J1859" t="s">
        <v>1738</v>
      </c>
      <c r="K1859">
        <v>9000</v>
      </c>
      <c r="L1859">
        <v>11736</v>
      </c>
      <c r="M1859">
        <v>260</v>
      </c>
      <c r="N1859">
        <v>0</v>
      </c>
      <c r="O1859">
        <v>7.3</v>
      </c>
      <c r="P1859">
        <v>185</v>
      </c>
      <c r="Q1859">
        <v>109</v>
      </c>
      <c r="R1859">
        <v>34468224</v>
      </c>
      <c r="S1859">
        <v>4500000</v>
      </c>
      <c r="T1859">
        <f>Table1[[#This Row],[Gross Revenue]]-Table1[[#This Row],[Budget]]</f>
        <v>29968224</v>
      </c>
      <c r="U1859">
        <f>YEAR(Table1[[#This Row],[Release Date]])</f>
        <v>2002</v>
      </c>
    </row>
    <row r="1860" spans="1:21" x14ac:dyDescent="0.25">
      <c r="A1860" t="s">
        <v>2073</v>
      </c>
      <c r="B1860">
        <v>1</v>
      </c>
      <c r="C1860" s="8">
        <v>37504</v>
      </c>
      <c r="D1860" t="s">
        <v>28</v>
      </c>
      <c r="E1860" t="s">
        <v>32</v>
      </c>
      <c r="F1860" t="s">
        <v>19</v>
      </c>
      <c r="G1860" t="s">
        <v>20</v>
      </c>
      <c r="H1860" t="s">
        <v>43</v>
      </c>
      <c r="I1860" t="s">
        <v>2074</v>
      </c>
      <c r="J1860" t="s">
        <v>2075</v>
      </c>
      <c r="K1860">
        <v>787</v>
      </c>
      <c r="L1860">
        <v>2915</v>
      </c>
      <c r="M1860">
        <v>2</v>
      </c>
      <c r="N1860">
        <v>269</v>
      </c>
      <c r="O1860">
        <v>5.8</v>
      </c>
      <c r="P1860">
        <v>77</v>
      </c>
      <c r="Q1860">
        <v>84</v>
      </c>
      <c r="R1860">
        <v>15712072</v>
      </c>
      <c r="S1860">
        <v>20000000</v>
      </c>
      <c r="T1860">
        <f>Table1[[#This Row],[Gross Revenue]]-Table1[[#This Row],[Budget]]</f>
        <v>-4287928</v>
      </c>
      <c r="U1860">
        <f>YEAR(Table1[[#This Row],[Release Date]])</f>
        <v>2002</v>
      </c>
    </row>
    <row r="1861" spans="1:21" x14ac:dyDescent="0.25">
      <c r="A1861" t="s">
        <v>2679</v>
      </c>
      <c r="B1861">
        <v>1</v>
      </c>
      <c r="C1861" s="8">
        <v>37829</v>
      </c>
      <c r="D1861" t="s">
        <v>28</v>
      </c>
      <c r="E1861" t="s">
        <v>30</v>
      </c>
      <c r="F1861" t="s">
        <v>19</v>
      </c>
      <c r="G1861" t="s">
        <v>2881</v>
      </c>
      <c r="H1861" t="s">
        <v>36</v>
      </c>
      <c r="I1861" t="s">
        <v>555</v>
      </c>
      <c r="J1861" t="s">
        <v>2680</v>
      </c>
      <c r="K1861">
        <v>4000</v>
      </c>
      <c r="L1861">
        <v>6863</v>
      </c>
      <c r="M1861">
        <v>0</v>
      </c>
      <c r="N1861">
        <v>261</v>
      </c>
      <c r="O1861">
        <v>4.5</v>
      </c>
      <c r="P1861">
        <v>93</v>
      </c>
      <c r="Q1861">
        <v>75</v>
      </c>
      <c r="R1861">
        <v>15519841</v>
      </c>
      <c r="S1861">
        <v>47000000</v>
      </c>
      <c r="T1861">
        <f>Table1[[#This Row],[Gross Revenue]]-Table1[[#This Row],[Budget]]</f>
        <v>-31480159</v>
      </c>
      <c r="U1861">
        <f>YEAR(Table1[[#This Row],[Release Date]])</f>
        <v>2003</v>
      </c>
    </row>
    <row r="1862" spans="1:21" x14ac:dyDescent="0.25">
      <c r="A1862" t="s">
        <v>4589</v>
      </c>
      <c r="B1862">
        <v>1</v>
      </c>
      <c r="C1862" s="8">
        <v>38939</v>
      </c>
      <c r="D1862" t="s">
        <v>17</v>
      </c>
      <c r="E1862" t="s">
        <v>25</v>
      </c>
      <c r="F1862" t="s">
        <v>19</v>
      </c>
      <c r="G1862" t="s">
        <v>20</v>
      </c>
      <c r="H1862" t="s">
        <v>21</v>
      </c>
      <c r="I1862" t="s">
        <v>4590</v>
      </c>
      <c r="J1862" t="s">
        <v>4591</v>
      </c>
      <c r="K1862">
        <v>416</v>
      </c>
      <c r="L1862">
        <v>1611</v>
      </c>
      <c r="M1862">
        <v>5</v>
      </c>
      <c r="N1862">
        <v>655</v>
      </c>
      <c r="O1862">
        <v>5.7</v>
      </c>
      <c r="P1862">
        <v>94</v>
      </c>
      <c r="Q1862">
        <v>106</v>
      </c>
      <c r="R1862">
        <v>2436</v>
      </c>
      <c r="S1862">
        <v>2000000</v>
      </c>
      <c r="T1862">
        <f>Table1[[#This Row],[Gross Revenue]]-Table1[[#This Row],[Budget]]</f>
        <v>-1997564</v>
      </c>
      <c r="U1862">
        <f>YEAR(Table1[[#This Row],[Release Date]])</f>
        <v>2006</v>
      </c>
    </row>
    <row r="1863" spans="1:21" x14ac:dyDescent="0.25">
      <c r="A1863" t="s">
        <v>2746</v>
      </c>
      <c r="B1863">
        <v>1</v>
      </c>
      <c r="C1863" s="8">
        <v>37864</v>
      </c>
      <c r="D1863" t="s">
        <v>28</v>
      </c>
      <c r="E1863" t="s">
        <v>50</v>
      </c>
      <c r="F1863" t="s">
        <v>19</v>
      </c>
      <c r="G1863" t="s">
        <v>35</v>
      </c>
      <c r="H1863" t="s">
        <v>43</v>
      </c>
      <c r="I1863" t="s">
        <v>2747</v>
      </c>
      <c r="J1863" t="s">
        <v>2748</v>
      </c>
      <c r="K1863">
        <v>102</v>
      </c>
      <c r="L1863">
        <v>118</v>
      </c>
      <c r="M1863">
        <v>10</v>
      </c>
      <c r="N1863">
        <v>587</v>
      </c>
      <c r="O1863">
        <v>7.3</v>
      </c>
      <c r="P1863">
        <v>40</v>
      </c>
      <c r="Q1863">
        <v>97</v>
      </c>
      <c r="R1863">
        <v>144431</v>
      </c>
      <c r="S1863">
        <v>1000000</v>
      </c>
      <c r="T1863">
        <f>Table1[[#This Row],[Gross Revenue]]-Table1[[#This Row],[Budget]]</f>
        <v>-855569</v>
      </c>
      <c r="U1863">
        <f>YEAR(Table1[[#This Row],[Release Date]])</f>
        <v>2003</v>
      </c>
    </row>
    <row r="1864" spans="1:21" x14ac:dyDescent="0.25">
      <c r="A1864" t="s">
        <v>2884</v>
      </c>
      <c r="B1864">
        <v>1</v>
      </c>
      <c r="C1864" s="8">
        <v>37943</v>
      </c>
      <c r="D1864" t="s">
        <v>28</v>
      </c>
      <c r="E1864" t="s">
        <v>30</v>
      </c>
      <c r="F1864" t="s">
        <v>19</v>
      </c>
      <c r="G1864" t="s">
        <v>704</v>
      </c>
      <c r="H1864" t="s">
        <v>36</v>
      </c>
      <c r="I1864" t="s">
        <v>2885</v>
      </c>
      <c r="J1864" t="s">
        <v>2886</v>
      </c>
      <c r="K1864">
        <v>931</v>
      </c>
      <c r="L1864">
        <v>4431</v>
      </c>
      <c r="M1864">
        <v>176</v>
      </c>
      <c r="N1864">
        <v>498</v>
      </c>
      <c r="O1864">
        <v>5.0999999999999996</v>
      </c>
      <c r="P1864">
        <v>73</v>
      </c>
      <c r="Q1864">
        <v>90</v>
      </c>
      <c r="R1864">
        <v>16647384</v>
      </c>
      <c r="S1864">
        <v>26000000</v>
      </c>
      <c r="T1864">
        <f>Table1[[#This Row],[Gross Revenue]]-Table1[[#This Row],[Budget]]</f>
        <v>-9352616</v>
      </c>
      <c r="U1864">
        <f>YEAR(Table1[[#This Row],[Release Date]])</f>
        <v>2003</v>
      </c>
    </row>
    <row r="1865" spans="1:21" x14ac:dyDescent="0.25">
      <c r="A1865" t="s">
        <v>4136</v>
      </c>
      <c r="B1865">
        <v>1</v>
      </c>
      <c r="C1865" s="8">
        <v>38664</v>
      </c>
      <c r="D1865" t="s">
        <v>28</v>
      </c>
      <c r="E1865" t="s">
        <v>25</v>
      </c>
      <c r="F1865" t="s">
        <v>19</v>
      </c>
      <c r="G1865" t="s">
        <v>20</v>
      </c>
      <c r="H1865" t="s">
        <v>38</v>
      </c>
      <c r="I1865" t="s">
        <v>4137</v>
      </c>
      <c r="J1865" t="s">
        <v>2886</v>
      </c>
      <c r="K1865">
        <v>722</v>
      </c>
      <c r="L1865">
        <v>3229</v>
      </c>
      <c r="M1865">
        <v>176</v>
      </c>
      <c r="N1865">
        <v>27000</v>
      </c>
      <c r="O1865">
        <v>6.8</v>
      </c>
      <c r="P1865">
        <v>371</v>
      </c>
      <c r="Q1865">
        <v>131</v>
      </c>
      <c r="R1865">
        <v>169076745</v>
      </c>
      <c r="S1865">
        <v>32500000</v>
      </c>
      <c r="T1865">
        <f>Table1[[#This Row],[Gross Revenue]]-Table1[[#This Row],[Budget]]</f>
        <v>136576745</v>
      </c>
      <c r="U1865">
        <f>YEAR(Table1[[#This Row],[Release Date]])</f>
        <v>2005</v>
      </c>
    </row>
    <row r="1866" spans="1:21" x14ac:dyDescent="0.25">
      <c r="A1866" t="s">
        <v>4859</v>
      </c>
      <c r="B1866">
        <v>1</v>
      </c>
      <c r="C1866" s="8">
        <v>39106</v>
      </c>
      <c r="D1866" t="s">
        <v>28</v>
      </c>
      <c r="E1866" t="s">
        <v>32</v>
      </c>
      <c r="F1866" t="s">
        <v>19</v>
      </c>
      <c r="G1866" t="s">
        <v>20</v>
      </c>
      <c r="H1866" t="s">
        <v>38</v>
      </c>
      <c r="I1866" t="s">
        <v>751</v>
      </c>
      <c r="J1866" t="s">
        <v>2886</v>
      </c>
      <c r="K1866">
        <v>975</v>
      </c>
      <c r="L1866">
        <v>4825</v>
      </c>
      <c r="M1866">
        <v>176</v>
      </c>
      <c r="N1866">
        <v>24000</v>
      </c>
      <c r="O1866">
        <v>6.6</v>
      </c>
      <c r="P1866">
        <v>270</v>
      </c>
      <c r="Q1866">
        <v>123</v>
      </c>
      <c r="R1866">
        <v>159578352</v>
      </c>
      <c r="S1866">
        <v>43000000</v>
      </c>
      <c r="T1866">
        <f>Table1[[#This Row],[Gross Revenue]]-Table1[[#This Row],[Budget]]</f>
        <v>116578352</v>
      </c>
      <c r="U1866">
        <f>YEAR(Table1[[#This Row],[Release Date]])</f>
        <v>2007</v>
      </c>
    </row>
    <row r="1867" spans="1:21" x14ac:dyDescent="0.25">
      <c r="A1867" t="s">
        <v>1321</v>
      </c>
      <c r="B1867">
        <v>1</v>
      </c>
      <c r="C1867" s="8">
        <v>37092</v>
      </c>
      <c r="D1867" t="s">
        <v>28</v>
      </c>
      <c r="E1867" t="s">
        <v>22</v>
      </c>
      <c r="F1867" t="s">
        <v>19</v>
      </c>
      <c r="G1867" t="s">
        <v>35</v>
      </c>
      <c r="H1867" t="s">
        <v>38</v>
      </c>
      <c r="I1867" t="s">
        <v>535</v>
      </c>
      <c r="J1867" t="s">
        <v>1322</v>
      </c>
      <c r="K1867">
        <v>773</v>
      </c>
      <c r="L1867">
        <v>976</v>
      </c>
      <c r="M1867">
        <v>521</v>
      </c>
      <c r="N1867">
        <v>0</v>
      </c>
      <c r="O1867">
        <v>7.7</v>
      </c>
      <c r="P1867">
        <v>92</v>
      </c>
      <c r="Q1867">
        <v>107</v>
      </c>
      <c r="R1867">
        <v>768045</v>
      </c>
      <c r="S1867">
        <v>2000000</v>
      </c>
      <c r="T1867">
        <f>Table1[[#This Row],[Gross Revenue]]-Table1[[#This Row],[Budget]]</f>
        <v>-1231955</v>
      </c>
      <c r="U1867">
        <f>YEAR(Table1[[#This Row],[Release Date]])</f>
        <v>2001</v>
      </c>
    </row>
    <row r="1868" spans="1:21" x14ac:dyDescent="0.25">
      <c r="A1868" t="s">
        <v>2142</v>
      </c>
      <c r="B1868">
        <v>1</v>
      </c>
      <c r="C1868" s="8">
        <v>37539</v>
      </c>
      <c r="D1868" t="s">
        <v>28</v>
      </c>
      <c r="E1868" t="s">
        <v>32</v>
      </c>
      <c r="F1868" t="s">
        <v>19</v>
      </c>
      <c r="G1868" t="s">
        <v>20</v>
      </c>
      <c r="H1868" t="s">
        <v>43</v>
      </c>
      <c r="I1868" t="s">
        <v>424</v>
      </c>
      <c r="J1868" t="s">
        <v>1322</v>
      </c>
      <c r="K1868">
        <v>13000</v>
      </c>
      <c r="L1868">
        <v>14161</v>
      </c>
      <c r="M1868">
        <v>521</v>
      </c>
      <c r="N1868">
        <v>0</v>
      </c>
      <c r="O1868">
        <v>7.8</v>
      </c>
      <c r="P1868">
        <v>239</v>
      </c>
      <c r="Q1868">
        <v>108</v>
      </c>
      <c r="R1868">
        <v>176049130</v>
      </c>
      <c r="S1868">
        <v>75000000</v>
      </c>
      <c r="T1868">
        <f>Table1[[#This Row],[Gross Revenue]]-Table1[[#This Row],[Budget]]</f>
        <v>101049130</v>
      </c>
      <c r="U1868">
        <f>YEAR(Table1[[#This Row],[Release Date]])</f>
        <v>2002</v>
      </c>
    </row>
    <row r="1869" spans="1:21" x14ac:dyDescent="0.25">
      <c r="A1869" t="s">
        <v>2888</v>
      </c>
      <c r="B1869">
        <v>1</v>
      </c>
      <c r="C1869" s="8">
        <v>37945</v>
      </c>
      <c r="D1869" t="s">
        <v>28</v>
      </c>
      <c r="E1869" t="s">
        <v>22</v>
      </c>
      <c r="F1869" t="s">
        <v>19</v>
      </c>
      <c r="G1869" t="s">
        <v>1749</v>
      </c>
      <c r="H1869" t="s">
        <v>38</v>
      </c>
      <c r="I1869" t="s">
        <v>2889</v>
      </c>
      <c r="J1869" t="s">
        <v>1322</v>
      </c>
      <c r="K1869">
        <v>97</v>
      </c>
      <c r="L1869">
        <v>313</v>
      </c>
      <c r="M1869">
        <v>521</v>
      </c>
      <c r="N1869">
        <v>0</v>
      </c>
      <c r="O1869">
        <v>7.6</v>
      </c>
      <c r="P1869">
        <v>279</v>
      </c>
      <c r="Q1869">
        <v>111</v>
      </c>
      <c r="R1869">
        <v>31471430</v>
      </c>
      <c r="S1869">
        <v>15000000</v>
      </c>
      <c r="T1869">
        <f>Table1[[#This Row],[Gross Revenue]]-Table1[[#This Row],[Budget]]</f>
        <v>16471430</v>
      </c>
      <c r="U1869">
        <f>YEAR(Table1[[#This Row],[Release Date]])</f>
        <v>2003</v>
      </c>
    </row>
    <row r="1870" spans="1:21" x14ac:dyDescent="0.25">
      <c r="A1870" t="s">
        <v>3110</v>
      </c>
      <c r="B1870">
        <v>1</v>
      </c>
      <c r="C1870" s="8">
        <v>38069</v>
      </c>
      <c r="D1870" t="s">
        <v>28</v>
      </c>
      <c r="E1870" t="s">
        <v>32</v>
      </c>
      <c r="F1870" t="s">
        <v>19</v>
      </c>
      <c r="G1870" t="s">
        <v>20</v>
      </c>
      <c r="H1870" t="s">
        <v>43</v>
      </c>
      <c r="I1870" t="s">
        <v>424</v>
      </c>
      <c r="J1870" t="s">
        <v>1322</v>
      </c>
      <c r="K1870">
        <v>13000</v>
      </c>
      <c r="L1870">
        <v>17369</v>
      </c>
      <c r="M1870">
        <v>521</v>
      </c>
      <c r="N1870">
        <v>0</v>
      </c>
      <c r="O1870">
        <v>8.1</v>
      </c>
      <c r="P1870">
        <v>329</v>
      </c>
      <c r="Q1870">
        <v>115</v>
      </c>
      <c r="R1870">
        <v>227137090</v>
      </c>
      <c r="S1870">
        <v>110000000</v>
      </c>
      <c r="T1870">
        <f>Table1[[#This Row],[Gross Revenue]]-Table1[[#This Row],[Budget]]</f>
        <v>117137090</v>
      </c>
      <c r="U1870">
        <f>YEAR(Table1[[#This Row],[Release Date]])</f>
        <v>2004</v>
      </c>
    </row>
    <row r="1871" spans="1:21" x14ac:dyDescent="0.25">
      <c r="A1871" t="s">
        <v>3884</v>
      </c>
      <c r="B1871">
        <v>1</v>
      </c>
      <c r="C1871" s="8">
        <v>38513</v>
      </c>
      <c r="D1871" t="s">
        <v>28</v>
      </c>
      <c r="E1871" t="s">
        <v>32</v>
      </c>
      <c r="F1871" t="s">
        <v>19</v>
      </c>
      <c r="G1871" t="s">
        <v>48</v>
      </c>
      <c r="H1871" t="s">
        <v>38</v>
      </c>
      <c r="I1871" t="s">
        <v>424</v>
      </c>
      <c r="J1871" t="s">
        <v>1322</v>
      </c>
      <c r="K1871">
        <v>13000</v>
      </c>
      <c r="L1871">
        <v>13761</v>
      </c>
      <c r="M1871">
        <v>521</v>
      </c>
      <c r="N1871">
        <v>0</v>
      </c>
      <c r="O1871">
        <v>6.9</v>
      </c>
      <c r="P1871">
        <v>266</v>
      </c>
      <c r="Q1871">
        <v>115</v>
      </c>
      <c r="R1871">
        <v>35024475</v>
      </c>
      <c r="S1871">
        <v>100000000</v>
      </c>
      <c r="T1871">
        <f>Table1[[#This Row],[Gross Revenue]]-Table1[[#This Row],[Budget]]</f>
        <v>-64975525</v>
      </c>
      <c r="U1871">
        <f>YEAR(Table1[[#This Row],[Release Date]])</f>
        <v>2005</v>
      </c>
    </row>
    <row r="1872" spans="1:21" x14ac:dyDescent="0.25">
      <c r="A1872" t="s">
        <v>4710</v>
      </c>
      <c r="B1872">
        <v>1</v>
      </c>
      <c r="C1872" s="8">
        <v>39007</v>
      </c>
      <c r="D1872" t="s">
        <v>28</v>
      </c>
      <c r="E1872" t="s">
        <v>31</v>
      </c>
      <c r="F1872" t="s">
        <v>19</v>
      </c>
      <c r="G1872" t="s">
        <v>20</v>
      </c>
      <c r="H1872" t="s">
        <v>43</v>
      </c>
      <c r="I1872" t="s">
        <v>122</v>
      </c>
      <c r="J1872" t="s">
        <v>1322</v>
      </c>
      <c r="K1872">
        <v>15000</v>
      </c>
      <c r="L1872">
        <v>16281</v>
      </c>
      <c r="M1872">
        <v>521</v>
      </c>
      <c r="N1872">
        <v>65000</v>
      </c>
      <c r="O1872">
        <v>7.9</v>
      </c>
      <c r="P1872">
        <v>491</v>
      </c>
      <c r="Q1872">
        <v>134</v>
      </c>
      <c r="R1872">
        <v>107100855</v>
      </c>
      <c r="S1872">
        <v>55000000</v>
      </c>
      <c r="T1872">
        <f>Table1[[#This Row],[Gross Revenue]]-Table1[[#This Row],[Budget]]</f>
        <v>52100855</v>
      </c>
      <c r="U1872">
        <f>YEAR(Table1[[#This Row],[Release Date]])</f>
        <v>2006</v>
      </c>
    </row>
    <row r="1873" spans="1:21" x14ac:dyDescent="0.25">
      <c r="A1873" t="s">
        <v>1441</v>
      </c>
      <c r="B1873">
        <v>1</v>
      </c>
      <c r="C1873" s="8">
        <v>37159</v>
      </c>
      <c r="D1873" t="s">
        <v>28</v>
      </c>
      <c r="E1873" t="s">
        <v>25</v>
      </c>
      <c r="F1873" t="s">
        <v>19</v>
      </c>
      <c r="G1873" t="s">
        <v>93</v>
      </c>
      <c r="H1873" t="s">
        <v>38</v>
      </c>
      <c r="I1873" t="s">
        <v>1442</v>
      </c>
      <c r="J1873" t="s">
        <v>1443</v>
      </c>
      <c r="K1873">
        <v>611</v>
      </c>
      <c r="L1873">
        <v>1834</v>
      </c>
      <c r="M1873">
        <v>329</v>
      </c>
      <c r="N1873">
        <v>0</v>
      </c>
      <c r="O1873">
        <v>6</v>
      </c>
      <c r="P1873">
        <v>9</v>
      </c>
      <c r="Q1873">
        <v>102</v>
      </c>
      <c r="R1873">
        <v>4239767</v>
      </c>
      <c r="S1873">
        <v>7500000</v>
      </c>
      <c r="T1873">
        <f>Table1[[#This Row],[Gross Revenue]]-Table1[[#This Row],[Budget]]</f>
        <v>-3260233</v>
      </c>
      <c r="U1873">
        <f>YEAR(Table1[[#This Row],[Release Date]])</f>
        <v>2001</v>
      </c>
    </row>
    <row r="1874" spans="1:21" x14ac:dyDescent="0.25">
      <c r="A1874" t="s">
        <v>1958</v>
      </c>
      <c r="B1874">
        <v>1</v>
      </c>
      <c r="C1874" s="8">
        <v>37440</v>
      </c>
      <c r="D1874" t="s">
        <v>28</v>
      </c>
      <c r="E1874" t="s">
        <v>18</v>
      </c>
      <c r="F1874" t="s">
        <v>19</v>
      </c>
      <c r="G1874" t="s">
        <v>24</v>
      </c>
      <c r="H1874" t="s">
        <v>38</v>
      </c>
      <c r="I1874" t="s">
        <v>418</v>
      </c>
      <c r="J1874" t="s">
        <v>1959</v>
      </c>
      <c r="K1874">
        <v>3000</v>
      </c>
      <c r="L1874">
        <v>5732</v>
      </c>
      <c r="M1874">
        <v>549</v>
      </c>
      <c r="N1874">
        <v>18000</v>
      </c>
      <c r="O1874">
        <v>7.9</v>
      </c>
      <c r="P1874">
        <v>287</v>
      </c>
      <c r="Q1874">
        <v>115</v>
      </c>
      <c r="R1874">
        <v>54557348</v>
      </c>
      <c r="S1874">
        <v>6500000</v>
      </c>
      <c r="T1874">
        <f>Table1[[#This Row],[Gross Revenue]]-Table1[[#This Row],[Budget]]</f>
        <v>48057348</v>
      </c>
      <c r="U1874">
        <f>YEAR(Table1[[#This Row],[Release Date]])</f>
        <v>2002</v>
      </c>
    </row>
    <row r="1875" spans="1:21" x14ac:dyDescent="0.25">
      <c r="A1875" t="s">
        <v>4046</v>
      </c>
      <c r="B1875">
        <v>1</v>
      </c>
      <c r="C1875" s="8">
        <v>38611</v>
      </c>
      <c r="D1875" t="s">
        <v>28</v>
      </c>
      <c r="E1875" t="s">
        <v>18</v>
      </c>
      <c r="F1875" t="s">
        <v>19</v>
      </c>
      <c r="G1875" t="s">
        <v>20</v>
      </c>
      <c r="H1875" t="s">
        <v>43</v>
      </c>
      <c r="I1875" t="s">
        <v>2266</v>
      </c>
      <c r="J1875" t="s">
        <v>1959</v>
      </c>
      <c r="K1875">
        <v>10000</v>
      </c>
      <c r="L1875">
        <v>11799</v>
      </c>
      <c r="M1875">
        <v>549</v>
      </c>
      <c r="N1875">
        <v>27000</v>
      </c>
      <c r="O1875">
        <v>7.4</v>
      </c>
      <c r="P1875">
        <v>239</v>
      </c>
      <c r="Q1875">
        <v>133</v>
      </c>
      <c r="R1875">
        <v>21129348</v>
      </c>
      <c r="S1875">
        <v>35000000</v>
      </c>
      <c r="T1875">
        <f>Table1[[#This Row],[Gross Revenue]]-Table1[[#This Row],[Budget]]</f>
        <v>-13870652</v>
      </c>
      <c r="U1875">
        <f>YEAR(Table1[[#This Row],[Release Date]])</f>
        <v>2005</v>
      </c>
    </row>
    <row r="1876" spans="1:21" x14ac:dyDescent="0.25">
      <c r="A1876" t="s">
        <v>1640</v>
      </c>
      <c r="B1876">
        <v>1</v>
      </c>
      <c r="C1876" s="8">
        <v>37272</v>
      </c>
      <c r="D1876" t="s">
        <v>28</v>
      </c>
      <c r="E1876" t="s">
        <v>32</v>
      </c>
      <c r="F1876" t="s">
        <v>19</v>
      </c>
      <c r="G1876" t="s">
        <v>20</v>
      </c>
      <c r="H1876" t="s">
        <v>43</v>
      </c>
      <c r="I1876" t="s">
        <v>1494</v>
      </c>
      <c r="J1876" t="s">
        <v>1641</v>
      </c>
      <c r="K1876">
        <v>961</v>
      </c>
      <c r="L1876">
        <v>2422</v>
      </c>
      <c r="M1876">
        <v>13</v>
      </c>
      <c r="N1876">
        <v>846</v>
      </c>
      <c r="O1876">
        <v>5.5</v>
      </c>
      <c r="P1876">
        <v>127</v>
      </c>
      <c r="Q1876">
        <v>104</v>
      </c>
      <c r="R1876">
        <v>23020488</v>
      </c>
      <c r="S1876">
        <v>52000000</v>
      </c>
      <c r="T1876">
        <f>Table1[[#This Row],[Gross Revenue]]-Table1[[#This Row],[Budget]]</f>
        <v>-28979512</v>
      </c>
      <c r="U1876">
        <f>YEAR(Table1[[#This Row],[Release Date]])</f>
        <v>2002</v>
      </c>
    </row>
    <row r="1877" spans="1:21" x14ac:dyDescent="0.25">
      <c r="A1877" t="s">
        <v>5051</v>
      </c>
      <c r="B1877">
        <v>1</v>
      </c>
      <c r="C1877" s="8">
        <v>39225</v>
      </c>
      <c r="D1877" t="s">
        <v>28</v>
      </c>
      <c r="E1877" t="s">
        <v>29</v>
      </c>
      <c r="F1877" t="s">
        <v>19</v>
      </c>
      <c r="G1877" t="s">
        <v>35</v>
      </c>
      <c r="H1877" t="s">
        <v>36</v>
      </c>
      <c r="I1877" t="s">
        <v>644</v>
      </c>
      <c r="J1877" t="s">
        <v>5052</v>
      </c>
      <c r="K1877">
        <v>838</v>
      </c>
      <c r="L1877">
        <v>3697</v>
      </c>
      <c r="M1877">
        <v>17</v>
      </c>
      <c r="N1877">
        <v>30000</v>
      </c>
      <c r="O1877">
        <v>7.2</v>
      </c>
      <c r="P1877">
        <v>224</v>
      </c>
      <c r="Q1877">
        <v>95</v>
      </c>
      <c r="R1877">
        <v>76137505</v>
      </c>
      <c r="S1877">
        <v>55000000</v>
      </c>
      <c r="T1877">
        <f>Table1[[#This Row],[Gross Revenue]]-Table1[[#This Row],[Budget]]</f>
        <v>21137505</v>
      </c>
      <c r="U1877">
        <f>YEAR(Table1[[#This Row],[Release Date]])</f>
        <v>2007</v>
      </c>
    </row>
    <row r="1878" spans="1:21" x14ac:dyDescent="0.25">
      <c r="A1878" t="s">
        <v>2206</v>
      </c>
      <c r="B1878">
        <v>1</v>
      </c>
      <c r="C1878" s="8">
        <v>37577</v>
      </c>
      <c r="D1878" t="s">
        <v>28</v>
      </c>
      <c r="E1878" t="s">
        <v>22</v>
      </c>
      <c r="F1878" t="s">
        <v>19</v>
      </c>
      <c r="G1878" t="s">
        <v>20</v>
      </c>
      <c r="H1878" t="s">
        <v>43</v>
      </c>
      <c r="I1878" t="s">
        <v>2207</v>
      </c>
      <c r="J1878" t="s">
        <v>2208</v>
      </c>
      <c r="K1878">
        <v>489</v>
      </c>
      <c r="L1878">
        <v>679</v>
      </c>
      <c r="M1878">
        <v>118</v>
      </c>
      <c r="N1878">
        <v>0</v>
      </c>
      <c r="O1878">
        <v>7</v>
      </c>
      <c r="P1878">
        <v>98</v>
      </c>
      <c r="Q1878">
        <v>114</v>
      </c>
      <c r="R1878">
        <v>12831121</v>
      </c>
      <c r="S1878">
        <v>30000000</v>
      </c>
      <c r="T1878">
        <f>Table1[[#This Row],[Gross Revenue]]-Table1[[#This Row],[Budget]]</f>
        <v>-17168879</v>
      </c>
      <c r="U1878">
        <f>YEAR(Table1[[#This Row],[Release Date]])</f>
        <v>2002</v>
      </c>
    </row>
    <row r="1879" spans="1:21" x14ac:dyDescent="0.25">
      <c r="A1879" t="s">
        <v>2726</v>
      </c>
      <c r="B1879">
        <v>1</v>
      </c>
      <c r="C1879" s="8">
        <v>37852</v>
      </c>
      <c r="D1879" t="s">
        <v>28</v>
      </c>
      <c r="E1879" t="s">
        <v>18</v>
      </c>
      <c r="F1879" t="s">
        <v>19</v>
      </c>
      <c r="G1879" t="s">
        <v>24</v>
      </c>
      <c r="H1879" t="s">
        <v>38</v>
      </c>
      <c r="I1879" t="s">
        <v>197</v>
      </c>
      <c r="J1879" t="s">
        <v>2208</v>
      </c>
      <c r="K1879">
        <v>13000</v>
      </c>
      <c r="L1879">
        <v>26451</v>
      </c>
      <c r="M1879">
        <v>118</v>
      </c>
      <c r="N1879">
        <v>10000</v>
      </c>
      <c r="O1879">
        <v>7.8</v>
      </c>
      <c r="P1879">
        <v>202</v>
      </c>
      <c r="Q1879">
        <v>110</v>
      </c>
      <c r="R1879">
        <v>22494487</v>
      </c>
      <c r="S1879">
        <v>27000000</v>
      </c>
      <c r="T1879">
        <f>Table1[[#This Row],[Gross Revenue]]-Table1[[#This Row],[Budget]]</f>
        <v>-4505513</v>
      </c>
      <c r="U1879">
        <f>YEAR(Table1[[#This Row],[Release Date]])</f>
        <v>2003</v>
      </c>
    </row>
    <row r="1880" spans="1:21" x14ac:dyDescent="0.25">
      <c r="A1880" t="s">
        <v>5358</v>
      </c>
      <c r="B1880">
        <v>1</v>
      </c>
      <c r="C1880" s="8">
        <v>39415</v>
      </c>
      <c r="D1880" t="s">
        <v>28</v>
      </c>
      <c r="E1880" t="s">
        <v>22</v>
      </c>
      <c r="F1880" t="s">
        <v>19</v>
      </c>
      <c r="G1880" t="s">
        <v>20</v>
      </c>
      <c r="H1880" t="s">
        <v>43</v>
      </c>
      <c r="I1880" t="s">
        <v>1035</v>
      </c>
      <c r="J1880" t="s">
        <v>2208</v>
      </c>
      <c r="K1880">
        <v>11000</v>
      </c>
      <c r="L1880">
        <v>12876</v>
      </c>
      <c r="M1880">
        <v>118</v>
      </c>
      <c r="N1880">
        <v>11000</v>
      </c>
      <c r="O1880">
        <v>6</v>
      </c>
      <c r="P1880">
        <v>159</v>
      </c>
      <c r="Q1880">
        <v>110</v>
      </c>
      <c r="R1880">
        <v>5773519</v>
      </c>
      <c r="S1880">
        <v>40000000</v>
      </c>
      <c r="T1880">
        <f>Table1[[#This Row],[Gross Revenue]]-Table1[[#This Row],[Budget]]</f>
        <v>-34226481</v>
      </c>
      <c r="U1880">
        <f>YEAR(Table1[[#This Row],[Release Date]])</f>
        <v>2007</v>
      </c>
    </row>
    <row r="1881" spans="1:21" x14ac:dyDescent="0.25">
      <c r="A1881" t="s">
        <v>1302</v>
      </c>
      <c r="B1881">
        <v>1</v>
      </c>
      <c r="C1881" s="8">
        <v>37082</v>
      </c>
      <c r="D1881" t="s">
        <v>28</v>
      </c>
      <c r="E1881" t="s">
        <v>31</v>
      </c>
      <c r="F1881" t="s">
        <v>19</v>
      </c>
      <c r="G1881" t="s">
        <v>20</v>
      </c>
      <c r="H1881" t="s">
        <v>38</v>
      </c>
      <c r="I1881" t="s">
        <v>285</v>
      </c>
      <c r="J1881" t="s">
        <v>237</v>
      </c>
      <c r="K1881">
        <v>783</v>
      </c>
      <c r="L1881">
        <v>2684</v>
      </c>
      <c r="M1881">
        <v>261</v>
      </c>
      <c r="N1881">
        <v>357</v>
      </c>
      <c r="O1881">
        <v>6.6</v>
      </c>
      <c r="P1881">
        <v>97</v>
      </c>
      <c r="Q1881">
        <v>105</v>
      </c>
      <c r="R1881">
        <v>2062066</v>
      </c>
      <c r="S1881">
        <v>7000000</v>
      </c>
      <c r="T1881">
        <f>Table1[[#This Row],[Gross Revenue]]-Table1[[#This Row],[Budget]]</f>
        <v>-4937934</v>
      </c>
      <c r="U1881">
        <f>YEAR(Table1[[#This Row],[Release Date]])</f>
        <v>2001</v>
      </c>
    </row>
    <row r="1882" spans="1:21" x14ac:dyDescent="0.25">
      <c r="A1882" t="s">
        <v>4844</v>
      </c>
      <c r="B1882">
        <v>1</v>
      </c>
      <c r="C1882" s="8">
        <v>39096</v>
      </c>
      <c r="D1882" t="s">
        <v>28</v>
      </c>
      <c r="E1882" t="s">
        <v>22</v>
      </c>
      <c r="F1882" t="s">
        <v>19</v>
      </c>
      <c r="G1882" t="s">
        <v>20</v>
      </c>
      <c r="H1882" t="s">
        <v>38</v>
      </c>
      <c r="I1882" t="s">
        <v>4845</v>
      </c>
      <c r="J1882" t="s">
        <v>237</v>
      </c>
      <c r="K1882">
        <v>924</v>
      </c>
      <c r="L1882">
        <v>2862</v>
      </c>
      <c r="M1882">
        <v>261</v>
      </c>
      <c r="N1882">
        <v>0</v>
      </c>
      <c r="O1882">
        <v>3.9</v>
      </c>
      <c r="P1882">
        <v>162</v>
      </c>
      <c r="Q1882">
        <v>99</v>
      </c>
      <c r="R1882">
        <v>49494</v>
      </c>
      <c r="S1882">
        <v>250000</v>
      </c>
      <c r="T1882">
        <f>Table1[[#This Row],[Gross Revenue]]-Table1[[#This Row],[Budget]]</f>
        <v>-200506</v>
      </c>
      <c r="U1882">
        <f>YEAR(Table1[[#This Row],[Release Date]])</f>
        <v>2007</v>
      </c>
    </row>
    <row r="1883" spans="1:21" x14ac:dyDescent="0.25">
      <c r="A1883" t="s">
        <v>1467</v>
      </c>
      <c r="B1883">
        <v>1</v>
      </c>
      <c r="C1883" s="8">
        <v>37173</v>
      </c>
      <c r="D1883" t="s">
        <v>28</v>
      </c>
      <c r="E1883" t="s">
        <v>25</v>
      </c>
      <c r="F1883" t="s">
        <v>19</v>
      </c>
      <c r="G1883" t="s">
        <v>20</v>
      </c>
      <c r="H1883" t="s">
        <v>38</v>
      </c>
      <c r="I1883" t="s">
        <v>364</v>
      </c>
      <c r="J1883" t="s">
        <v>419</v>
      </c>
      <c r="K1883">
        <v>11000</v>
      </c>
      <c r="L1883">
        <v>11994</v>
      </c>
      <c r="M1883">
        <v>0</v>
      </c>
      <c r="N1883">
        <v>0</v>
      </c>
      <c r="O1883">
        <v>7.3</v>
      </c>
      <c r="P1883">
        <v>251</v>
      </c>
      <c r="Q1883">
        <v>95</v>
      </c>
      <c r="R1883">
        <v>17791031</v>
      </c>
      <c r="S1883">
        <v>25000000</v>
      </c>
      <c r="T1883">
        <f>Table1[[#This Row],[Gross Revenue]]-Table1[[#This Row],[Budget]]</f>
        <v>-7208969</v>
      </c>
      <c r="U1883">
        <f>YEAR(Table1[[#This Row],[Release Date]])</f>
        <v>2001</v>
      </c>
    </row>
    <row r="1884" spans="1:21" x14ac:dyDescent="0.25">
      <c r="A1884" t="s">
        <v>3154</v>
      </c>
      <c r="B1884">
        <v>1</v>
      </c>
      <c r="C1884" s="8">
        <v>38094</v>
      </c>
      <c r="D1884" t="s">
        <v>28</v>
      </c>
      <c r="E1884" t="s">
        <v>22</v>
      </c>
      <c r="F1884" t="s">
        <v>19</v>
      </c>
      <c r="G1884" t="s">
        <v>20</v>
      </c>
      <c r="H1884" t="s">
        <v>38</v>
      </c>
      <c r="I1884" t="s">
        <v>3155</v>
      </c>
      <c r="J1884" t="s">
        <v>419</v>
      </c>
      <c r="K1884">
        <v>272</v>
      </c>
      <c r="L1884">
        <v>533</v>
      </c>
      <c r="M1884">
        <v>0</v>
      </c>
      <c r="N1884">
        <v>16000</v>
      </c>
      <c r="O1884">
        <v>8.1</v>
      </c>
      <c r="P1884">
        <v>398</v>
      </c>
      <c r="Q1884">
        <v>158</v>
      </c>
      <c r="R1884">
        <v>40218903</v>
      </c>
      <c r="S1884">
        <v>25000000</v>
      </c>
      <c r="T1884">
        <f>Table1[[#This Row],[Gross Revenue]]-Table1[[#This Row],[Budget]]</f>
        <v>15218903</v>
      </c>
      <c r="U1884">
        <f>YEAR(Table1[[#This Row],[Release Date]])</f>
        <v>2004</v>
      </c>
    </row>
    <row r="1885" spans="1:21" x14ac:dyDescent="0.25">
      <c r="A1885" t="s">
        <v>4606</v>
      </c>
      <c r="B1885">
        <v>1</v>
      </c>
      <c r="C1885" s="8">
        <v>38949</v>
      </c>
      <c r="D1885" t="s">
        <v>28</v>
      </c>
      <c r="E1885" t="s">
        <v>22</v>
      </c>
      <c r="F1885" t="s">
        <v>19</v>
      </c>
      <c r="G1885" t="s">
        <v>20</v>
      </c>
      <c r="H1885" t="s">
        <v>38</v>
      </c>
      <c r="I1885" t="s">
        <v>4607</v>
      </c>
      <c r="J1885" t="s">
        <v>419</v>
      </c>
      <c r="K1885">
        <v>378</v>
      </c>
      <c r="L1885">
        <v>427</v>
      </c>
      <c r="M1885">
        <v>0</v>
      </c>
      <c r="N1885">
        <v>27000</v>
      </c>
      <c r="O1885">
        <v>7.1</v>
      </c>
      <c r="P1885">
        <v>546</v>
      </c>
      <c r="Q1885">
        <v>144</v>
      </c>
      <c r="R1885">
        <v>16377274</v>
      </c>
      <c r="S1885">
        <v>32000000</v>
      </c>
      <c r="T1885">
        <f>Table1[[#This Row],[Gross Revenue]]-Table1[[#This Row],[Budget]]</f>
        <v>-15622726</v>
      </c>
      <c r="U1885">
        <f>YEAR(Table1[[#This Row],[Release Date]])</f>
        <v>2006</v>
      </c>
    </row>
    <row r="1886" spans="1:21" x14ac:dyDescent="0.25">
      <c r="A1886" t="s">
        <v>5006</v>
      </c>
      <c r="B1886">
        <v>1</v>
      </c>
      <c r="C1886" s="8">
        <v>39197</v>
      </c>
      <c r="D1886" t="s">
        <v>28</v>
      </c>
      <c r="E1886" t="s">
        <v>25</v>
      </c>
      <c r="F1886" t="s">
        <v>19</v>
      </c>
      <c r="G1886" t="s">
        <v>20</v>
      </c>
      <c r="H1886" t="s">
        <v>38</v>
      </c>
      <c r="I1886" t="s">
        <v>5007</v>
      </c>
      <c r="J1886" t="s">
        <v>419</v>
      </c>
      <c r="K1886">
        <v>204</v>
      </c>
      <c r="L1886">
        <v>707</v>
      </c>
      <c r="M1886">
        <v>0</v>
      </c>
      <c r="N1886">
        <v>18000</v>
      </c>
      <c r="O1886">
        <v>6.7</v>
      </c>
      <c r="P1886">
        <v>401</v>
      </c>
      <c r="Q1886">
        <v>148</v>
      </c>
      <c r="R1886">
        <v>8093318</v>
      </c>
      <c r="S1886">
        <v>20000000</v>
      </c>
      <c r="T1886">
        <f>Table1[[#This Row],[Gross Revenue]]-Table1[[#This Row],[Budget]]</f>
        <v>-11906682</v>
      </c>
      <c r="U1886">
        <f>YEAR(Table1[[#This Row],[Release Date]])</f>
        <v>2007</v>
      </c>
    </row>
    <row r="1887" spans="1:21" x14ac:dyDescent="0.25">
      <c r="A1887" t="s">
        <v>5339</v>
      </c>
      <c r="B1887">
        <v>1</v>
      </c>
      <c r="C1887" s="8">
        <v>39404</v>
      </c>
      <c r="D1887" t="s">
        <v>28</v>
      </c>
      <c r="E1887" t="s">
        <v>30</v>
      </c>
      <c r="F1887" t="s">
        <v>19</v>
      </c>
      <c r="G1887" t="s">
        <v>20</v>
      </c>
      <c r="H1887" t="s">
        <v>36</v>
      </c>
      <c r="I1887" t="s">
        <v>5340</v>
      </c>
      <c r="J1887" t="s">
        <v>5341</v>
      </c>
      <c r="K1887">
        <v>870</v>
      </c>
      <c r="L1887">
        <v>5217</v>
      </c>
      <c r="M1887">
        <v>5</v>
      </c>
      <c r="N1887">
        <v>16000</v>
      </c>
      <c r="O1887">
        <v>6</v>
      </c>
      <c r="P1887">
        <v>147</v>
      </c>
      <c r="Q1887">
        <v>92</v>
      </c>
      <c r="R1887">
        <v>162495848</v>
      </c>
      <c r="S1887">
        <v>74000000</v>
      </c>
      <c r="T1887">
        <f>Table1[[#This Row],[Gross Revenue]]-Table1[[#This Row],[Budget]]</f>
        <v>88495848</v>
      </c>
      <c r="U1887">
        <f>YEAR(Table1[[#This Row],[Release Date]])</f>
        <v>2007</v>
      </c>
    </row>
    <row r="1888" spans="1:21" x14ac:dyDescent="0.25">
      <c r="A1888" t="s">
        <v>733</v>
      </c>
      <c r="B1888">
        <v>1</v>
      </c>
      <c r="C1888" s="8">
        <v>36785</v>
      </c>
      <c r="D1888" t="s">
        <v>28</v>
      </c>
      <c r="E1888" t="s">
        <v>32</v>
      </c>
      <c r="F1888" t="s">
        <v>19</v>
      </c>
      <c r="G1888" t="s">
        <v>20</v>
      </c>
      <c r="H1888" t="s">
        <v>38</v>
      </c>
      <c r="I1888" t="s">
        <v>734</v>
      </c>
      <c r="J1888" t="s">
        <v>208</v>
      </c>
      <c r="K1888">
        <v>833</v>
      </c>
      <c r="L1888">
        <v>2356</v>
      </c>
      <c r="M1888">
        <v>719</v>
      </c>
      <c r="N1888">
        <v>0</v>
      </c>
      <c r="O1888">
        <v>5.7</v>
      </c>
      <c r="P1888">
        <v>180</v>
      </c>
      <c r="Q1888">
        <v>119</v>
      </c>
      <c r="R1888">
        <v>73209340</v>
      </c>
      <c r="S1888">
        <v>95000000</v>
      </c>
      <c r="T1888">
        <f>Table1[[#This Row],[Gross Revenue]]-Table1[[#This Row],[Budget]]</f>
        <v>-21790660</v>
      </c>
      <c r="U1888">
        <f>YEAR(Table1[[#This Row],[Release Date]])</f>
        <v>2000</v>
      </c>
    </row>
    <row r="1889" spans="1:21" x14ac:dyDescent="0.25">
      <c r="A1889" t="s">
        <v>2600</v>
      </c>
      <c r="B1889">
        <v>1</v>
      </c>
      <c r="C1889" s="8">
        <v>37786</v>
      </c>
      <c r="D1889" t="s">
        <v>28</v>
      </c>
      <c r="E1889" t="s">
        <v>22</v>
      </c>
      <c r="F1889" t="s">
        <v>422</v>
      </c>
      <c r="G1889" t="s">
        <v>423</v>
      </c>
      <c r="H1889" t="s">
        <v>38</v>
      </c>
      <c r="I1889" t="s">
        <v>2601</v>
      </c>
      <c r="J1889" t="s">
        <v>208</v>
      </c>
      <c r="K1889">
        <v>2000</v>
      </c>
      <c r="L1889">
        <v>2590</v>
      </c>
      <c r="M1889">
        <v>719</v>
      </c>
      <c r="N1889">
        <v>0</v>
      </c>
      <c r="O1889">
        <v>7.8</v>
      </c>
      <c r="P1889">
        <v>231</v>
      </c>
      <c r="Q1889">
        <v>145</v>
      </c>
      <c r="R1889">
        <v>4398392</v>
      </c>
      <c r="S1889">
        <v>21000000</v>
      </c>
      <c r="T1889">
        <f>Table1[[#This Row],[Gross Revenue]]-Table1[[#This Row],[Budget]]</f>
        <v>-16601608</v>
      </c>
      <c r="U1889">
        <f>YEAR(Table1[[#This Row],[Release Date]])</f>
        <v>2003</v>
      </c>
    </row>
    <row r="1890" spans="1:21" x14ac:dyDescent="0.25">
      <c r="A1890" t="s">
        <v>1481</v>
      </c>
      <c r="B1890">
        <v>1</v>
      </c>
      <c r="C1890" s="8">
        <v>37180</v>
      </c>
      <c r="D1890" t="s">
        <v>28</v>
      </c>
      <c r="E1890" t="s">
        <v>32</v>
      </c>
      <c r="F1890" t="s">
        <v>19</v>
      </c>
      <c r="G1890" t="s">
        <v>35</v>
      </c>
      <c r="H1890" t="s">
        <v>38</v>
      </c>
      <c r="I1890" t="s">
        <v>215</v>
      </c>
      <c r="J1890" t="s">
        <v>325</v>
      </c>
      <c r="K1890">
        <v>14000</v>
      </c>
      <c r="L1890">
        <v>17902</v>
      </c>
      <c r="M1890">
        <v>545</v>
      </c>
      <c r="N1890">
        <v>0</v>
      </c>
      <c r="O1890">
        <v>6.7</v>
      </c>
      <c r="P1890">
        <v>226</v>
      </c>
      <c r="Q1890">
        <v>100</v>
      </c>
      <c r="R1890">
        <v>39532308</v>
      </c>
      <c r="S1890">
        <v>33000000</v>
      </c>
      <c r="T1890">
        <f>Table1[[#This Row],[Gross Revenue]]-Table1[[#This Row],[Budget]]</f>
        <v>6532308</v>
      </c>
      <c r="U1890">
        <f>YEAR(Table1[[#This Row],[Release Date]])</f>
        <v>2001</v>
      </c>
    </row>
    <row r="1891" spans="1:21" x14ac:dyDescent="0.25">
      <c r="A1891" t="s">
        <v>1921</v>
      </c>
      <c r="B1891">
        <v>1</v>
      </c>
      <c r="C1891" s="8">
        <v>37420</v>
      </c>
      <c r="D1891" t="s">
        <v>28</v>
      </c>
      <c r="E1891" t="s">
        <v>32</v>
      </c>
      <c r="F1891" t="s">
        <v>19</v>
      </c>
      <c r="G1891" t="s">
        <v>20</v>
      </c>
      <c r="H1891" t="s">
        <v>43</v>
      </c>
      <c r="I1891" t="s">
        <v>471</v>
      </c>
      <c r="J1891" t="s">
        <v>325</v>
      </c>
      <c r="K1891">
        <v>886</v>
      </c>
      <c r="L1891">
        <v>3222</v>
      </c>
      <c r="M1891">
        <v>545</v>
      </c>
      <c r="N1891">
        <v>0</v>
      </c>
      <c r="O1891">
        <v>5.6</v>
      </c>
      <c r="P1891">
        <v>247</v>
      </c>
      <c r="Q1891">
        <v>109</v>
      </c>
      <c r="R1891">
        <v>80281096</v>
      </c>
      <c r="S1891">
        <v>60000000</v>
      </c>
      <c r="T1891">
        <f>Table1[[#This Row],[Gross Revenue]]-Table1[[#This Row],[Budget]]</f>
        <v>20281096</v>
      </c>
      <c r="U1891">
        <f>YEAR(Table1[[#This Row],[Release Date]])</f>
        <v>2002</v>
      </c>
    </row>
    <row r="1892" spans="1:21" x14ac:dyDescent="0.25">
      <c r="A1892" t="s">
        <v>3214</v>
      </c>
      <c r="B1892">
        <v>1</v>
      </c>
      <c r="C1892" s="8">
        <v>38132</v>
      </c>
      <c r="D1892" t="s">
        <v>28</v>
      </c>
      <c r="E1892" t="s">
        <v>32</v>
      </c>
      <c r="F1892" t="s">
        <v>19</v>
      </c>
      <c r="G1892" t="s">
        <v>20</v>
      </c>
      <c r="H1892" t="s">
        <v>38</v>
      </c>
      <c r="I1892" t="s">
        <v>497</v>
      </c>
      <c r="J1892" t="s">
        <v>325</v>
      </c>
      <c r="K1892">
        <v>26000</v>
      </c>
      <c r="L1892">
        <v>28643</v>
      </c>
      <c r="M1892">
        <v>545</v>
      </c>
      <c r="N1892">
        <v>0</v>
      </c>
      <c r="O1892">
        <v>6.4</v>
      </c>
      <c r="P1892">
        <v>230</v>
      </c>
      <c r="Q1892">
        <v>111</v>
      </c>
      <c r="R1892">
        <v>36064910</v>
      </c>
      <c r="S1892">
        <v>45000000</v>
      </c>
      <c r="T1892">
        <f>Table1[[#This Row],[Gross Revenue]]-Table1[[#This Row],[Budget]]</f>
        <v>-8935090</v>
      </c>
      <c r="U1892">
        <f>YEAR(Table1[[#This Row],[Release Date]])</f>
        <v>2004</v>
      </c>
    </row>
    <row r="1893" spans="1:21" x14ac:dyDescent="0.25">
      <c r="A1893" t="s">
        <v>3973</v>
      </c>
      <c r="B1893">
        <v>1</v>
      </c>
      <c r="C1893" s="8">
        <v>38567</v>
      </c>
      <c r="D1893" t="s">
        <v>28</v>
      </c>
      <c r="E1893" t="s">
        <v>32</v>
      </c>
      <c r="F1893" t="s">
        <v>19</v>
      </c>
      <c r="G1893" t="s">
        <v>24</v>
      </c>
      <c r="H1893" t="s">
        <v>38</v>
      </c>
      <c r="I1893" t="s">
        <v>215</v>
      </c>
      <c r="J1893" t="s">
        <v>325</v>
      </c>
      <c r="K1893">
        <v>14000</v>
      </c>
      <c r="L1893">
        <v>16098</v>
      </c>
      <c r="M1893">
        <v>545</v>
      </c>
      <c r="N1893">
        <v>19000</v>
      </c>
      <c r="O1893">
        <v>5.9</v>
      </c>
      <c r="P1893">
        <v>253</v>
      </c>
      <c r="Q1893">
        <v>97</v>
      </c>
      <c r="R1893">
        <v>60128566</v>
      </c>
      <c r="S1893">
        <v>60000000</v>
      </c>
      <c r="T1893">
        <f>Table1[[#This Row],[Gross Revenue]]-Table1[[#This Row],[Budget]]</f>
        <v>128566</v>
      </c>
      <c r="U1893">
        <f>YEAR(Table1[[#This Row],[Release Date]])</f>
        <v>2005</v>
      </c>
    </row>
    <row r="1894" spans="1:21" x14ac:dyDescent="0.25">
      <c r="A1894" t="s">
        <v>4352</v>
      </c>
      <c r="B1894">
        <v>1</v>
      </c>
      <c r="C1894" s="8">
        <v>38797</v>
      </c>
      <c r="D1894" t="s">
        <v>28</v>
      </c>
      <c r="E1894" t="s">
        <v>32</v>
      </c>
      <c r="F1894" t="s">
        <v>19</v>
      </c>
      <c r="G1894" t="s">
        <v>24</v>
      </c>
      <c r="H1894" t="s">
        <v>43</v>
      </c>
      <c r="I1894" t="s">
        <v>215</v>
      </c>
      <c r="J1894" t="s">
        <v>325</v>
      </c>
      <c r="K1894">
        <v>14000</v>
      </c>
      <c r="L1894">
        <v>27694</v>
      </c>
      <c r="M1894">
        <v>545</v>
      </c>
      <c r="N1894">
        <v>19000</v>
      </c>
      <c r="O1894">
        <v>5.8</v>
      </c>
      <c r="P1894">
        <v>228</v>
      </c>
      <c r="Q1894">
        <v>110</v>
      </c>
      <c r="R1894">
        <v>20315324</v>
      </c>
      <c r="S1894">
        <v>75000000</v>
      </c>
      <c r="T1894">
        <f>Table1[[#This Row],[Gross Revenue]]-Table1[[#This Row],[Budget]]</f>
        <v>-54684676</v>
      </c>
      <c r="U1894">
        <f>YEAR(Table1[[#This Row],[Release Date]])</f>
        <v>2006</v>
      </c>
    </row>
    <row r="1895" spans="1:21" x14ac:dyDescent="0.25">
      <c r="A1895" t="s">
        <v>4528</v>
      </c>
      <c r="B1895">
        <v>1</v>
      </c>
      <c r="C1895" s="8">
        <v>38902</v>
      </c>
      <c r="D1895" t="s">
        <v>28</v>
      </c>
      <c r="E1895" t="s">
        <v>32</v>
      </c>
      <c r="F1895" t="s">
        <v>19</v>
      </c>
      <c r="G1895" t="s">
        <v>24</v>
      </c>
      <c r="H1895" t="s">
        <v>38</v>
      </c>
      <c r="I1895" t="s">
        <v>215</v>
      </c>
      <c r="J1895" t="s">
        <v>325</v>
      </c>
      <c r="K1895">
        <v>14000</v>
      </c>
      <c r="L1895">
        <v>17913</v>
      </c>
      <c r="M1895">
        <v>545</v>
      </c>
      <c r="N1895">
        <v>32000</v>
      </c>
      <c r="O1895">
        <v>5.4</v>
      </c>
      <c r="P1895">
        <v>239</v>
      </c>
      <c r="Q1895">
        <v>96</v>
      </c>
      <c r="R1895">
        <v>42345531</v>
      </c>
      <c r="S1895">
        <v>65000000</v>
      </c>
      <c r="T1895">
        <f>Table1[[#This Row],[Gross Revenue]]-Table1[[#This Row],[Budget]]</f>
        <v>-22654469</v>
      </c>
      <c r="U1895">
        <f>YEAR(Table1[[#This Row],[Release Date]])</f>
        <v>2006</v>
      </c>
    </row>
    <row r="1896" spans="1:21" x14ac:dyDescent="0.25">
      <c r="A1896" t="s">
        <v>5057</v>
      </c>
      <c r="B1896">
        <v>1</v>
      </c>
      <c r="C1896" s="8">
        <v>39228</v>
      </c>
      <c r="D1896" t="s">
        <v>28</v>
      </c>
      <c r="E1896" t="s">
        <v>32</v>
      </c>
      <c r="F1896" t="s">
        <v>19</v>
      </c>
      <c r="G1896" t="s">
        <v>93</v>
      </c>
      <c r="H1896" t="s">
        <v>43</v>
      </c>
      <c r="I1896" t="s">
        <v>5058</v>
      </c>
      <c r="J1896" t="s">
        <v>325</v>
      </c>
      <c r="K1896">
        <v>795</v>
      </c>
      <c r="L1896">
        <v>1099</v>
      </c>
      <c r="M1896">
        <v>545</v>
      </c>
      <c r="N1896">
        <v>20000</v>
      </c>
      <c r="O1896">
        <v>5.6</v>
      </c>
      <c r="P1896">
        <v>272</v>
      </c>
      <c r="Q1896">
        <v>105</v>
      </c>
      <c r="R1896">
        <v>23219748</v>
      </c>
      <c r="S1896">
        <v>80000000</v>
      </c>
      <c r="T1896">
        <f>Table1[[#This Row],[Gross Revenue]]-Table1[[#This Row],[Budget]]</f>
        <v>-56780252</v>
      </c>
      <c r="U1896">
        <f>YEAR(Table1[[#This Row],[Release Date]])</f>
        <v>2007</v>
      </c>
    </row>
    <row r="1897" spans="1:21" x14ac:dyDescent="0.25">
      <c r="A1897" t="s">
        <v>3290</v>
      </c>
      <c r="B1897">
        <v>1</v>
      </c>
      <c r="C1897" s="8">
        <v>38174</v>
      </c>
      <c r="D1897" t="s">
        <v>28</v>
      </c>
      <c r="E1897" t="s">
        <v>25</v>
      </c>
      <c r="F1897" t="s">
        <v>19</v>
      </c>
      <c r="G1897" t="s">
        <v>20</v>
      </c>
      <c r="H1897" t="s">
        <v>43</v>
      </c>
      <c r="I1897" t="s">
        <v>2205</v>
      </c>
      <c r="J1897" t="s">
        <v>3291</v>
      </c>
      <c r="K1897">
        <v>1000</v>
      </c>
      <c r="L1897">
        <v>4298</v>
      </c>
      <c r="M1897">
        <v>10</v>
      </c>
      <c r="N1897">
        <v>3000</v>
      </c>
      <c r="O1897">
        <v>5.8</v>
      </c>
      <c r="P1897">
        <v>128</v>
      </c>
      <c r="Q1897">
        <v>101</v>
      </c>
      <c r="R1897">
        <v>46012734</v>
      </c>
      <c r="S1897">
        <v>40000000</v>
      </c>
      <c r="T1897">
        <f>Table1[[#This Row],[Gross Revenue]]-Table1[[#This Row],[Budget]]</f>
        <v>6012734</v>
      </c>
      <c r="U1897">
        <f>YEAR(Table1[[#This Row],[Release Date]])</f>
        <v>2004</v>
      </c>
    </row>
    <row r="1898" spans="1:21" x14ac:dyDescent="0.25">
      <c r="A1898" t="s">
        <v>2024</v>
      </c>
      <c r="B1898">
        <v>1</v>
      </c>
      <c r="C1898" s="8">
        <v>37476</v>
      </c>
      <c r="D1898" t="s">
        <v>28</v>
      </c>
      <c r="E1898" t="s">
        <v>25</v>
      </c>
      <c r="F1898" t="s">
        <v>19</v>
      </c>
      <c r="G1898" t="s">
        <v>20</v>
      </c>
      <c r="H1898" t="s">
        <v>43</v>
      </c>
      <c r="I1898" t="s">
        <v>521</v>
      </c>
      <c r="J1898" t="s">
        <v>545</v>
      </c>
      <c r="K1898">
        <v>19000</v>
      </c>
      <c r="L1898">
        <v>28493</v>
      </c>
      <c r="M1898">
        <v>80</v>
      </c>
      <c r="N1898">
        <v>736</v>
      </c>
      <c r="O1898">
        <v>6.5</v>
      </c>
      <c r="P1898">
        <v>157</v>
      </c>
      <c r="Q1898">
        <v>109</v>
      </c>
      <c r="R1898">
        <v>45489752</v>
      </c>
      <c r="S1898">
        <v>26000000</v>
      </c>
      <c r="T1898">
        <f>Table1[[#This Row],[Gross Revenue]]-Table1[[#This Row],[Budget]]</f>
        <v>19489752</v>
      </c>
      <c r="U1898">
        <f>YEAR(Table1[[#This Row],[Release Date]])</f>
        <v>2002</v>
      </c>
    </row>
    <row r="1899" spans="1:21" x14ac:dyDescent="0.25">
      <c r="A1899" t="s">
        <v>2578</v>
      </c>
      <c r="B1899">
        <v>1</v>
      </c>
      <c r="C1899" s="8">
        <v>37775</v>
      </c>
      <c r="D1899" t="s">
        <v>28</v>
      </c>
      <c r="E1899" t="s">
        <v>25</v>
      </c>
      <c r="F1899" t="s">
        <v>19</v>
      </c>
      <c r="G1899" t="s">
        <v>20</v>
      </c>
      <c r="H1899" t="s">
        <v>43</v>
      </c>
      <c r="I1899" t="s">
        <v>605</v>
      </c>
      <c r="J1899" t="s">
        <v>545</v>
      </c>
      <c r="K1899">
        <v>2000</v>
      </c>
      <c r="L1899">
        <v>5992</v>
      </c>
      <c r="M1899">
        <v>80</v>
      </c>
      <c r="N1899">
        <v>300</v>
      </c>
      <c r="O1899">
        <v>5.5</v>
      </c>
      <c r="P1899">
        <v>153</v>
      </c>
      <c r="Q1899">
        <v>107</v>
      </c>
      <c r="R1899">
        <v>7156725</v>
      </c>
      <c r="S1899">
        <v>19000000</v>
      </c>
      <c r="T1899">
        <f>Table1[[#This Row],[Gross Revenue]]-Table1[[#This Row],[Budget]]</f>
        <v>-11843275</v>
      </c>
      <c r="U1899">
        <f>YEAR(Table1[[#This Row],[Release Date]])</f>
        <v>2003</v>
      </c>
    </row>
    <row r="1900" spans="1:21" x14ac:dyDescent="0.25">
      <c r="A1900" t="s">
        <v>3549</v>
      </c>
      <c r="B1900">
        <v>1</v>
      </c>
      <c r="C1900" s="8">
        <v>38326</v>
      </c>
      <c r="D1900" t="s">
        <v>28</v>
      </c>
      <c r="E1900" t="s">
        <v>32</v>
      </c>
      <c r="F1900" t="s">
        <v>19</v>
      </c>
      <c r="G1900" t="s">
        <v>20</v>
      </c>
      <c r="H1900" t="s">
        <v>43</v>
      </c>
      <c r="I1900" t="s">
        <v>2361</v>
      </c>
      <c r="J1900" t="s">
        <v>545</v>
      </c>
      <c r="K1900">
        <v>14000</v>
      </c>
      <c r="L1900">
        <v>20503</v>
      </c>
      <c r="M1900">
        <v>80</v>
      </c>
      <c r="N1900">
        <v>0</v>
      </c>
      <c r="O1900">
        <v>5.9</v>
      </c>
      <c r="P1900">
        <v>157</v>
      </c>
      <c r="Q1900">
        <v>109</v>
      </c>
      <c r="R1900">
        <v>13838130</v>
      </c>
      <c r="S1900">
        <v>40000000</v>
      </c>
      <c r="T1900">
        <f>Table1[[#This Row],[Gross Revenue]]-Table1[[#This Row],[Budget]]</f>
        <v>-26161870</v>
      </c>
      <c r="U1900">
        <f>YEAR(Table1[[#This Row],[Release Date]])</f>
        <v>2004</v>
      </c>
    </row>
    <row r="1901" spans="1:21" x14ac:dyDescent="0.25">
      <c r="A1901" t="s">
        <v>3928</v>
      </c>
      <c r="B1901">
        <v>1</v>
      </c>
      <c r="C1901" s="8">
        <v>38540</v>
      </c>
      <c r="D1901" t="s">
        <v>28</v>
      </c>
      <c r="E1901" t="s">
        <v>25</v>
      </c>
      <c r="F1901" t="s">
        <v>19</v>
      </c>
      <c r="G1901" t="s">
        <v>20</v>
      </c>
      <c r="H1901" t="s">
        <v>43</v>
      </c>
      <c r="I1901" t="s">
        <v>58</v>
      </c>
      <c r="J1901" t="s">
        <v>545</v>
      </c>
      <c r="K1901">
        <v>22000</v>
      </c>
      <c r="L1901">
        <v>24082</v>
      </c>
      <c r="M1901">
        <v>80</v>
      </c>
      <c r="N1901">
        <v>0</v>
      </c>
      <c r="O1901">
        <v>5.5</v>
      </c>
      <c r="P1901">
        <v>180</v>
      </c>
      <c r="Q1901">
        <v>98</v>
      </c>
      <c r="R1901">
        <v>148383780</v>
      </c>
      <c r="S1901">
        <v>100000000</v>
      </c>
      <c r="T1901">
        <f>Table1[[#This Row],[Gross Revenue]]-Table1[[#This Row],[Budget]]</f>
        <v>48383780</v>
      </c>
      <c r="U1901">
        <f>YEAR(Table1[[#This Row],[Release Date]])</f>
        <v>2005</v>
      </c>
    </row>
    <row r="1902" spans="1:21" x14ac:dyDescent="0.25">
      <c r="A1902" t="s">
        <v>4672</v>
      </c>
      <c r="B1902">
        <v>1</v>
      </c>
      <c r="C1902" s="8">
        <v>38986</v>
      </c>
      <c r="D1902" t="s">
        <v>28</v>
      </c>
      <c r="E1902" t="s">
        <v>25</v>
      </c>
      <c r="F1902" t="s">
        <v>19</v>
      </c>
      <c r="G1902" t="s">
        <v>20</v>
      </c>
      <c r="H1902" t="s">
        <v>43</v>
      </c>
      <c r="I1902" t="s">
        <v>2048</v>
      </c>
      <c r="J1902" t="s">
        <v>545</v>
      </c>
      <c r="K1902">
        <v>2000</v>
      </c>
      <c r="L1902">
        <v>3004</v>
      </c>
      <c r="M1902">
        <v>80</v>
      </c>
      <c r="N1902">
        <v>5000</v>
      </c>
      <c r="O1902">
        <v>5.7</v>
      </c>
      <c r="P1902">
        <v>150</v>
      </c>
      <c r="Q1902">
        <v>107</v>
      </c>
      <c r="R1902">
        <v>18004225</v>
      </c>
      <c r="S1902">
        <v>13000000</v>
      </c>
      <c r="T1902">
        <f>Table1[[#This Row],[Gross Revenue]]-Table1[[#This Row],[Budget]]</f>
        <v>5004225</v>
      </c>
      <c r="U1902">
        <f>YEAR(Table1[[#This Row],[Release Date]])</f>
        <v>2006</v>
      </c>
    </row>
    <row r="1903" spans="1:21" x14ac:dyDescent="0.25">
      <c r="A1903" t="s">
        <v>2057</v>
      </c>
      <c r="B1903">
        <v>1</v>
      </c>
      <c r="C1903" s="8">
        <v>37497</v>
      </c>
      <c r="D1903" t="s">
        <v>28</v>
      </c>
      <c r="E1903" t="s">
        <v>22</v>
      </c>
      <c r="F1903" t="s">
        <v>19</v>
      </c>
      <c r="G1903" t="s">
        <v>35</v>
      </c>
      <c r="H1903" t="s">
        <v>38</v>
      </c>
      <c r="I1903" t="s">
        <v>1966</v>
      </c>
      <c r="J1903" t="s">
        <v>2058</v>
      </c>
      <c r="K1903">
        <v>680</v>
      </c>
      <c r="L1903">
        <v>763</v>
      </c>
      <c r="M1903">
        <v>84</v>
      </c>
      <c r="N1903">
        <v>869</v>
      </c>
      <c r="O1903">
        <v>6.8</v>
      </c>
      <c r="P1903">
        <v>124</v>
      </c>
      <c r="Q1903">
        <v>86</v>
      </c>
      <c r="R1903">
        <v>992238</v>
      </c>
      <c r="S1903">
        <v>1700000</v>
      </c>
      <c r="T1903">
        <f>Table1[[#This Row],[Gross Revenue]]-Table1[[#This Row],[Budget]]</f>
        <v>-707762</v>
      </c>
      <c r="U1903">
        <f>YEAR(Table1[[#This Row],[Release Date]])</f>
        <v>2002</v>
      </c>
    </row>
    <row r="1904" spans="1:21" x14ac:dyDescent="0.25">
      <c r="A1904" t="s">
        <v>1148</v>
      </c>
      <c r="B1904">
        <v>1</v>
      </c>
      <c r="C1904" s="8">
        <v>37003</v>
      </c>
      <c r="D1904" t="s">
        <v>28</v>
      </c>
      <c r="E1904" t="s">
        <v>31</v>
      </c>
      <c r="F1904" t="s">
        <v>19</v>
      </c>
      <c r="G1904" t="s">
        <v>20</v>
      </c>
      <c r="H1904" t="s">
        <v>43</v>
      </c>
      <c r="I1904" t="s">
        <v>1149</v>
      </c>
      <c r="J1904" t="s">
        <v>171</v>
      </c>
      <c r="K1904">
        <v>919</v>
      </c>
      <c r="L1904">
        <v>4796</v>
      </c>
      <c r="M1904">
        <v>545</v>
      </c>
      <c r="N1904">
        <v>0</v>
      </c>
      <c r="O1904">
        <v>6.4</v>
      </c>
      <c r="P1904">
        <v>89</v>
      </c>
      <c r="Q1904">
        <v>132</v>
      </c>
      <c r="R1904">
        <v>29781453</v>
      </c>
      <c r="S1904">
        <v>48000000</v>
      </c>
      <c r="T1904">
        <f>Table1[[#This Row],[Gross Revenue]]-Table1[[#This Row],[Budget]]</f>
        <v>-18218547</v>
      </c>
      <c r="U1904">
        <f>YEAR(Table1[[#This Row],[Release Date]])</f>
        <v>2001</v>
      </c>
    </row>
    <row r="1905" spans="1:21" x14ac:dyDescent="0.25">
      <c r="A1905" t="s">
        <v>1553</v>
      </c>
      <c r="B1905">
        <v>1</v>
      </c>
      <c r="C1905" s="8">
        <v>37222</v>
      </c>
      <c r="D1905" t="s">
        <v>28</v>
      </c>
      <c r="E1905" t="s">
        <v>25</v>
      </c>
      <c r="F1905" t="s">
        <v>19</v>
      </c>
      <c r="G1905" t="s">
        <v>20</v>
      </c>
      <c r="H1905" t="s">
        <v>36</v>
      </c>
      <c r="I1905" t="s">
        <v>1554</v>
      </c>
      <c r="J1905" t="s">
        <v>1555</v>
      </c>
      <c r="K1905">
        <v>911</v>
      </c>
      <c r="L1905">
        <v>3058</v>
      </c>
      <c r="M1905">
        <v>11</v>
      </c>
      <c r="N1905">
        <v>1000</v>
      </c>
      <c r="O1905">
        <v>3.3</v>
      </c>
      <c r="P1905">
        <v>56</v>
      </c>
      <c r="Q1905">
        <v>80</v>
      </c>
      <c r="R1905">
        <v>40363530</v>
      </c>
      <c r="S1905">
        <v>16000000</v>
      </c>
      <c r="T1905">
        <f>Table1[[#This Row],[Gross Revenue]]-Table1[[#This Row],[Budget]]</f>
        <v>24363530</v>
      </c>
      <c r="U1905">
        <f>YEAR(Table1[[#This Row],[Release Date]])</f>
        <v>2001</v>
      </c>
    </row>
    <row r="1906" spans="1:21" x14ac:dyDescent="0.25">
      <c r="A1906" t="s">
        <v>1109</v>
      </c>
      <c r="B1906">
        <v>1</v>
      </c>
      <c r="C1906" s="8">
        <v>36985</v>
      </c>
      <c r="D1906" t="s">
        <v>28</v>
      </c>
      <c r="E1906" t="s">
        <v>30</v>
      </c>
      <c r="F1906" t="s">
        <v>19</v>
      </c>
      <c r="G1906" t="s">
        <v>20</v>
      </c>
      <c r="H1906" t="s">
        <v>27</v>
      </c>
      <c r="I1906" t="s">
        <v>339</v>
      </c>
      <c r="J1906" t="s">
        <v>1110</v>
      </c>
      <c r="K1906">
        <v>12000</v>
      </c>
      <c r="L1906">
        <v>15013</v>
      </c>
      <c r="M1906">
        <v>0</v>
      </c>
      <c r="N1906">
        <v>0</v>
      </c>
      <c r="O1906">
        <v>8.1</v>
      </c>
      <c r="P1906">
        <v>250</v>
      </c>
      <c r="Q1906">
        <v>92</v>
      </c>
      <c r="R1906">
        <v>289907418</v>
      </c>
      <c r="S1906">
        <v>115000000</v>
      </c>
      <c r="T1906">
        <f>Table1[[#This Row],[Gross Revenue]]-Table1[[#This Row],[Budget]]</f>
        <v>174907418</v>
      </c>
      <c r="U1906">
        <f>YEAR(Table1[[#This Row],[Release Date]])</f>
        <v>2001</v>
      </c>
    </row>
    <row r="1907" spans="1:21" x14ac:dyDescent="0.25">
      <c r="A1907" t="s">
        <v>3801</v>
      </c>
      <c r="B1907">
        <v>1</v>
      </c>
      <c r="C1907" s="8">
        <v>38462</v>
      </c>
      <c r="D1907" t="s">
        <v>28</v>
      </c>
      <c r="E1907" t="s">
        <v>30</v>
      </c>
      <c r="F1907" t="s">
        <v>19</v>
      </c>
      <c r="G1907" t="s">
        <v>20</v>
      </c>
      <c r="H1907" t="s">
        <v>36</v>
      </c>
      <c r="I1907" t="s">
        <v>2612</v>
      </c>
      <c r="J1907" t="s">
        <v>1110</v>
      </c>
      <c r="K1907">
        <v>1000</v>
      </c>
      <c r="L1907">
        <v>2635</v>
      </c>
      <c r="M1907">
        <v>0</v>
      </c>
      <c r="N1907">
        <v>27000</v>
      </c>
      <c r="O1907">
        <v>8.3000000000000007</v>
      </c>
      <c r="P1907">
        <v>408</v>
      </c>
      <c r="Q1907">
        <v>96</v>
      </c>
      <c r="R1907">
        <v>292979556</v>
      </c>
      <c r="S1907">
        <v>175000000</v>
      </c>
      <c r="T1907">
        <f>Table1[[#This Row],[Gross Revenue]]-Table1[[#This Row],[Budget]]</f>
        <v>117979556</v>
      </c>
      <c r="U1907">
        <f>YEAR(Table1[[#This Row],[Release Date]])</f>
        <v>2005</v>
      </c>
    </row>
    <row r="1908" spans="1:21" x14ac:dyDescent="0.25">
      <c r="A1908" t="s">
        <v>5229</v>
      </c>
      <c r="B1908">
        <v>1</v>
      </c>
      <c r="C1908" s="8">
        <v>39336</v>
      </c>
      <c r="D1908" t="s">
        <v>28</v>
      </c>
      <c r="E1908" t="s">
        <v>30</v>
      </c>
      <c r="F1908" t="s">
        <v>19</v>
      </c>
      <c r="G1908" t="s">
        <v>20</v>
      </c>
      <c r="H1908" t="s">
        <v>36</v>
      </c>
      <c r="I1908" t="s">
        <v>558</v>
      </c>
      <c r="J1908" t="s">
        <v>1110</v>
      </c>
      <c r="K1908">
        <v>1000</v>
      </c>
      <c r="L1908">
        <v>2944</v>
      </c>
      <c r="M1908">
        <v>0</v>
      </c>
      <c r="N1908">
        <v>118000</v>
      </c>
      <c r="O1908">
        <v>8.3000000000000007</v>
      </c>
      <c r="P1908">
        <v>536</v>
      </c>
      <c r="Q1908">
        <v>95</v>
      </c>
      <c r="R1908">
        <v>356454367</v>
      </c>
      <c r="S1908">
        <v>175000000</v>
      </c>
      <c r="T1908">
        <f>Table1[[#This Row],[Gross Revenue]]-Table1[[#This Row],[Budget]]</f>
        <v>181454367</v>
      </c>
      <c r="U1908">
        <f>YEAR(Table1[[#This Row],[Release Date]])</f>
        <v>2007</v>
      </c>
    </row>
    <row r="1909" spans="1:21" x14ac:dyDescent="0.25">
      <c r="A1909" t="s">
        <v>1513</v>
      </c>
      <c r="B1909">
        <v>1</v>
      </c>
      <c r="C1909" s="8">
        <v>37199</v>
      </c>
      <c r="D1909" t="s">
        <v>28</v>
      </c>
      <c r="E1909" t="s">
        <v>22</v>
      </c>
      <c r="F1909" t="s">
        <v>19</v>
      </c>
      <c r="G1909" t="s">
        <v>20</v>
      </c>
      <c r="H1909" t="s">
        <v>36</v>
      </c>
      <c r="I1909" t="s">
        <v>143</v>
      </c>
      <c r="J1909" t="s">
        <v>1514</v>
      </c>
      <c r="K1909">
        <v>954</v>
      </c>
      <c r="L1909">
        <v>3901</v>
      </c>
      <c r="M1909">
        <v>18</v>
      </c>
      <c r="N1909">
        <v>304</v>
      </c>
      <c r="O1909">
        <v>6.5</v>
      </c>
      <c r="P1909">
        <v>31</v>
      </c>
      <c r="Q1909">
        <v>91</v>
      </c>
      <c r="R1909">
        <v>119841</v>
      </c>
      <c r="S1909">
        <v>1500000</v>
      </c>
      <c r="T1909">
        <f>Table1[[#This Row],[Gross Revenue]]-Table1[[#This Row],[Budget]]</f>
        <v>-1380159</v>
      </c>
      <c r="U1909">
        <f>YEAR(Table1[[#This Row],[Release Date]])</f>
        <v>2001</v>
      </c>
    </row>
    <row r="1910" spans="1:21" x14ac:dyDescent="0.25">
      <c r="A1910" t="s">
        <v>3464</v>
      </c>
      <c r="B1910">
        <v>1</v>
      </c>
      <c r="C1910" s="8">
        <v>38276</v>
      </c>
      <c r="D1910" t="s">
        <v>28</v>
      </c>
      <c r="E1910" t="s">
        <v>18</v>
      </c>
      <c r="F1910" t="s">
        <v>19</v>
      </c>
      <c r="G1910" t="s">
        <v>20</v>
      </c>
      <c r="H1910" t="s">
        <v>43</v>
      </c>
      <c r="I1910" t="s">
        <v>109</v>
      </c>
      <c r="J1910" t="s">
        <v>3465</v>
      </c>
      <c r="K1910">
        <v>2000</v>
      </c>
      <c r="L1910">
        <v>6775</v>
      </c>
      <c r="M1910">
        <v>38</v>
      </c>
      <c r="N1910">
        <v>0</v>
      </c>
      <c r="O1910">
        <v>6.6</v>
      </c>
      <c r="P1910">
        <v>235</v>
      </c>
      <c r="Q1910">
        <v>90</v>
      </c>
      <c r="R1910">
        <v>72266306</v>
      </c>
      <c r="S1910">
        <v>40000000</v>
      </c>
      <c r="T1910">
        <f>Table1[[#This Row],[Gross Revenue]]-Table1[[#This Row],[Budget]]</f>
        <v>32266306</v>
      </c>
      <c r="U1910">
        <f>YEAR(Table1[[#This Row],[Release Date]])</f>
        <v>2004</v>
      </c>
    </row>
    <row r="1911" spans="1:21" x14ac:dyDescent="0.25">
      <c r="A1911" t="s">
        <v>4437</v>
      </c>
      <c r="B1911">
        <v>1</v>
      </c>
      <c r="C1911" s="8">
        <v>38849</v>
      </c>
      <c r="D1911" t="s">
        <v>28</v>
      </c>
      <c r="E1911" t="s">
        <v>32</v>
      </c>
      <c r="F1911" t="s">
        <v>19</v>
      </c>
      <c r="G1911" t="s">
        <v>35</v>
      </c>
      <c r="H1911" t="s">
        <v>38</v>
      </c>
      <c r="I1911" t="s">
        <v>4438</v>
      </c>
      <c r="J1911" t="s">
        <v>3465</v>
      </c>
      <c r="K1911">
        <v>409</v>
      </c>
      <c r="L1911">
        <v>578</v>
      </c>
      <c r="M1911">
        <v>38</v>
      </c>
      <c r="N1911">
        <v>46000</v>
      </c>
      <c r="O1911">
        <v>7.1</v>
      </c>
      <c r="P1911">
        <v>432</v>
      </c>
      <c r="Q1911">
        <v>95</v>
      </c>
      <c r="R1911">
        <v>13401683</v>
      </c>
      <c r="S1911">
        <v>35000000</v>
      </c>
      <c r="T1911">
        <f>Table1[[#This Row],[Gross Revenue]]-Table1[[#This Row],[Budget]]</f>
        <v>-21598317</v>
      </c>
      <c r="U1911">
        <f>YEAR(Table1[[#This Row],[Release Date]])</f>
        <v>2006</v>
      </c>
    </row>
    <row r="1912" spans="1:21" x14ac:dyDescent="0.25">
      <c r="A1912" t="s">
        <v>1853</v>
      </c>
      <c r="B1912">
        <v>1</v>
      </c>
      <c r="C1912" s="8">
        <v>37387</v>
      </c>
      <c r="D1912" t="s">
        <v>28</v>
      </c>
      <c r="E1912" t="s">
        <v>32</v>
      </c>
      <c r="F1912" t="s">
        <v>19</v>
      </c>
      <c r="G1912" t="s">
        <v>20</v>
      </c>
      <c r="H1912" t="s">
        <v>43</v>
      </c>
      <c r="I1912" t="s">
        <v>1226</v>
      </c>
      <c r="J1912" t="s">
        <v>534</v>
      </c>
      <c r="K1912">
        <v>12000</v>
      </c>
      <c r="L1912">
        <v>16930</v>
      </c>
      <c r="M1912">
        <v>532</v>
      </c>
      <c r="N1912">
        <v>0</v>
      </c>
      <c r="O1912">
        <v>6.7</v>
      </c>
      <c r="P1912">
        <v>151</v>
      </c>
      <c r="Q1912">
        <v>104</v>
      </c>
      <c r="R1912">
        <v>47592825</v>
      </c>
      <c r="S1912">
        <v>85000000</v>
      </c>
      <c r="T1912">
        <f>Table1[[#This Row],[Gross Revenue]]-Table1[[#This Row],[Budget]]</f>
        <v>-37407175</v>
      </c>
      <c r="U1912">
        <f>YEAR(Table1[[#This Row],[Release Date]])</f>
        <v>2002</v>
      </c>
    </row>
    <row r="1913" spans="1:21" x14ac:dyDescent="0.25">
      <c r="A1913" t="s">
        <v>3128</v>
      </c>
      <c r="B1913">
        <v>1</v>
      </c>
      <c r="C1913" s="8">
        <v>38080</v>
      </c>
      <c r="D1913" t="s">
        <v>28</v>
      </c>
      <c r="E1913" t="s">
        <v>32</v>
      </c>
      <c r="F1913" t="s">
        <v>19</v>
      </c>
      <c r="G1913" t="s">
        <v>20</v>
      </c>
      <c r="H1913" t="s">
        <v>38</v>
      </c>
      <c r="I1913" t="s">
        <v>692</v>
      </c>
      <c r="J1913" t="s">
        <v>534</v>
      </c>
      <c r="K1913">
        <v>3000</v>
      </c>
      <c r="L1913">
        <v>5187</v>
      </c>
      <c r="M1913">
        <v>532</v>
      </c>
      <c r="N1913">
        <v>0</v>
      </c>
      <c r="O1913">
        <v>7.1</v>
      </c>
      <c r="P1913">
        <v>234</v>
      </c>
      <c r="Q1913">
        <v>110</v>
      </c>
      <c r="R1913">
        <v>47456450</v>
      </c>
      <c r="S1913">
        <v>70000000</v>
      </c>
      <c r="T1913">
        <f>Table1[[#This Row],[Gross Revenue]]-Table1[[#This Row],[Budget]]</f>
        <v>-22543550</v>
      </c>
      <c r="U1913">
        <f>YEAR(Table1[[#This Row],[Release Date]])</f>
        <v>2004</v>
      </c>
    </row>
    <row r="1914" spans="1:21" x14ac:dyDescent="0.25">
      <c r="A1914" t="s">
        <v>3259</v>
      </c>
      <c r="B1914">
        <v>1</v>
      </c>
      <c r="C1914" s="8">
        <v>38156</v>
      </c>
      <c r="D1914" t="s">
        <v>28</v>
      </c>
      <c r="E1914" t="s">
        <v>32</v>
      </c>
      <c r="F1914" t="s">
        <v>19</v>
      </c>
      <c r="G1914" t="s">
        <v>20</v>
      </c>
      <c r="H1914" t="s">
        <v>43</v>
      </c>
      <c r="I1914" t="s">
        <v>305</v>
      </c>
      <c r="J1914" t="s">
        <v>534</v>
      </c>
      <c r="K1914">
        <v>10000</v>
      </c>
      <c r="L1914">
        <v>21584</v>
      </c>
      <c r="M1914">
        <v>532</v>
      </c>
      <c r="N1914">
        <v>0</v>
      </c>
      <c r="O1914">
        <v>6.4</v>
      </c>
      <c r="P1914">
        <v>318</v>
      </c>
      <c r="Q1914">
        <v>102</v>
      </c>
      <c r="R1914">
        <v>227946274</v>
      </c>
      <c r="S1914">
        <v>150000000</v>
      </c>
      <c r="T1914">
        <f>Table1[[#This Row],[Gross Revenue]]-Table1[[#This Row],[Budget]]</f>
        <v>77946274</v>
      </c>
      <c r="U1914">
        <f>YEAR(Table1[[#This Row],[Release Date]])</f>
        <v>2004</v>
      </c>
    </row>
    <row r="1915" spans="1:21" x14ac:dyDescent="0.25">
      <c r="A1915" t="s">
        <v>4400</v>
      </c>
      <c r="B1915">
        <v>1</v>
      </c>
      <c r="C1915" s="8">
        <v>38829</v>
      </c>
      <c r="D1915" t="s">
        <v>28</v>
      </c>
      <c r="E1915" t="s">
        <v>32</v>
      </c>
      <c r="F1915" t="s">
        <v>19</v>
      </c>
      <c r="G1915" t="s">
        <v>20</v>
      </c>
      <c r="H1915" t="s">
        <v>43</v>
      </c>
      <c r="I1915" t="s">
        <v>124</v>
      </c>
      <c r="J1915" t="s">
        <v>534</v>
      </c>
      <c r="K1915">
        <v>14000</v>
      </c>
      <c r="L1915">
        <v>26679</v>
      </c>
      <c r="M1915">
        <v>532</v>
      </c>
      <c r="N1915">
        <v>44000</v>
      </c>
      <c r="O1915">
        <v>5.9</v>
      </c>
      <c r="P1915">
        <v>377</v>
      </c>
      <c r="Q1915">
        <v>131</v>
      </c>
      <c r="R1915">
        <v>65173160</v>
      </c>
      <c r="S1915">
        <v>209000000</v>
      </c>
      <c r="T1915">
        <f>Table1[[#This Row],[Gross Revenue]]-Table1[[#This Row],[Budget]]</f>
        <v>-143826840</v>
      </c>
      <c r="U1915">
        <f>YEAR(Table1[[#This Row],[Release Date]])</f>
        <v>2006</v>
      </c>
    </row>
    <row r="1916" spans="1:21" x14ac:dyDescent="0.25">
      <c r="A1916" t="s">
        <v>4775</v>
      </c>
      <c r="B1916">
        <v>1</v>
      </c>
      <c r="C1916" s="8">
        <v>39050</v>
      </c>
      <c r="D1916" t="s">
        <v>28</v>
      </c>
      <c r="E1916" t="s">
        <v>32</v>
      </c>
      <c r="F1916" t="s">
        <v>19</v>
      </c>
      <c r="G1916" t="s">
        <v>20</v>
      </c>
      <c r="H1916" t="s">
        <v>38</v>
      </c>
      <c r="I1916" t="s">
        <v>2949</v>
      </c>
      <c r="J1916" t="s">
        <v>534</v>
      </c>
      <c r="K1916">
        <v>480</v>
      </c>
      <c r="L1916">
        <v>1261</v>
      </c>
      <c r="M1916">
        <v>532</v>
      </c>
      <c r="N1916">
        <v>58000</v>
      </c>
      <c r="O1916">
        <v>7.6</v>
      </c>
      <c r="P1916">
        <v>319</v>
      </c>
      <c r="Q1916">
        <v>121</v>
      </c>
      <c r="R1916">
        <v>125069696</v>
      </c>
      <c r="S1916">
        <v>40000000</v>
      </c>
      <c r="T1916">
        <f>Table1[[#This Row],[Gross Revenue]]-Table1[[#This Row],[Budget]]</f>
        <v>85069696</v>
      </c>
      <c r="U1916">
        <f>YEAR(Table1[[#This Row],[Release Date]])</f>
        <v>2006</v>
      </c>
    </row>
    <row r="1917" spans="1:21" x14ac:dyDescent="0.25">
      <c r="A1917" t="s">
        <v>3564</v>
      </c>
      <c r="B1917">
        <v>1</v>
      </c>
      <c r="C1917" s="8">
        <v>38332</v>
      </c>
      <c r="D1917" t="s">
        <v>28</v>
      </c>
      <c r="E1917" t="s">
        <v>25</v>
      </c>
      <c r="F1917" t="s">
        <v>19</v>
      </c>
      <c r="G1917" t="s">
        <v>20</v>
      </c>
      <c r="H1917" t="s">
        <v>43</v>
      </c>
      <c r="I1917" t="s">
        <v>284</v>
      </c>
      <c r="J1917" t="s">
        <v>3565</v>
      </c>
      <c r="K1917">
        <v>4000</v>
      </c>
      <c r="L1917">
        <v>8172</v>
      </c>
      <c r="M1917">
        <v>0</v>
      </c>
      <c r="N1917">
        <v>0</v>
      </c>
      <c r="O1917">
        <v>5.5</v>
      </c>
      <c r="P1917">
        <v>166</v>
      </c>
      <c r="Q1917">
        <v>113</v>
      </c>
      <c r="R1917">
        <v>109176215</v>
      </c>
      <c r="S1917">
        <v>60000000</v>
      </c>
      <c r="T1917">
        <f>Table1[[#This Row],[Gross Revenue]]-Table1[[#This Row],[Budget]]</f>
        <v>49176215</v>
      </c>
      <c r="U1917">
        <f>YEAR(Table1[[#This Row],[Release Date]])</f>
        <v>2004</v>
      </c>
    </row>
    <row r="1918" spans="1:21" x14ac:dyDescent="0.25">
      <c r="A1918" t="s">
        <v>1538</v>
      </c>
      <c r="B1918">
        <v>1</v>
      </c>
      <c r="C1918" s="8">
        <v>37212</v>
      </c>
      <c r="D1918" t="s">
        <v>28</v>
      </c>
      <c r="E1918" t="s">
        <v>25</v>
      </c>
      <c r="F1918" t="s">
        <v>19</v>
      </c>
      <c r="G1918" t="s">
        <v>20</v>
      </c>
      <c r="H1918" t="s">
        <v>38</v>
      </c>
      <c r="I1918" t="s">
        <v>255</v>
      </c>
      <c r="J1918" t="s">
        <v>1539</v>
      </c>
      <c r="K1918">
        <v>1000</v>
      </c>
      <c r="L1918">
        <v>1292</v>
      </c>
      <c r="M1918">
        <v>0</v>
      </c>
      <c r="N1918">
        <v>677</v>
      </c>
      <c r="O1918">
        <v>7.1</v>
      </c>
      <c r="P1918">
        <v>78</v>
      </c>
      <c r="Q1918">
        <v>104</v>
      </c>
      <c r="R1918">
        <v>1779284</v>
      </c>
      <c r="S1918">
        <v>12000000</v>
      </c>
      <c r="T1918">
        <f>Table1[[#This Row],[Gross Revenue]]-Table1[[#This Row],[Budget]]</f>
        <v>-10220716</v>
      </c>
      <c r="U1918">
        <f>YEAR(Table1[[#This Row],[Release Date]])</f>
        <v>2001</v>
      </c>
    </row>
    <row r="1919" spans="1:21" x14ac:dyDescent="0.25">
      <c r="A1919" t="s">
        <v>1095</v>
      </c>
      <c r="B1919">
        <v>1</v>
      </c>
      <c r="C1919" s="8">
        <v>36977</v>
      </c>
      <c r="D1919" t="s">
        <v>28</v>
      </c>
      <c r="E1919" t="s">
        <v>25</v>
      </c>
      <c r="F1919" t="s">
        <v>19</v>
      </c>
      <c r="G1919" t="s">
        <v>35</v>
      </c>
      <c r="H1919" t="s">
        <v>43</v>
      </c>
      <c r="I1919" t="s">
        <v>535</v>
      </c>
      <c r="J1919" t="s">
        <v>453</v>
      </c>
      <c r="K1919">
        <v>773</v>
      </c>
      <c r="L1919">
        <v>2440</v>
      </c>
      <c r="M1919">
        <v>11</v>
      </c>
      <c r="N1919">
        <v>30</v>
      </c>
      <c r="O1919">
        <v>6.2</v>
      </c>
      <c r="P1919">
        <v>47</v>
      </c>
      <c r="Q1919">
        <v>107</v>
      </c>
      <c r="R1919">
        <v>54606</v>
      </c>
      <c r="S1919">
        <v>6000000</v>
      </c>
      <c r="T1919">
        <f>Table1[[#This Row],[Gross Revenue]]-Table1[[#This Row],[Budget]]</f>
        <v>-5945394</v>
      </c>
      <c r="U1919">
        <f>YEAR(Table1[[#This Row],[Release Date]])</f>
        <v>2001</v>
      </c>
    </row>
    <row r="1920" spans="1:21" x14ac:dyDescent="0.25">
      <c r="A1920" t="s">
        <v>2755</v>
      </c>
      <c r="B1920">
        <v>1</v>
      </c>
      <c r="C1920" s="8">
        <v>37867</v>
      </c>
      <c r="D1920" t="s">
        <v>28</v>
      </c>
      <c r="E1920" t="s">
        <v>22</v>
      </c>
      <c r="F1920" t="s">
        <v>19</v>
      </c>
      <c r="G1920" t="s">
        <v>91</v>
      </c>
      <c r="H1920" t="s">
        <v>36</v>
      </c>
      <c r="I1920" t="s">
        <v>2756</v>
      </c>
      <c r="J1920" t="s">
        <v>453</v>
      </c>
      <c r="K1920">
        <v>185</v>
      </c>
      <c r="L1920">
        <v>299</v>
      </c>
      <c r="M1920">
        <v>11</v>
      </c>
      <c r="N1920">
        <v>135</v>
      </c>
      <c r="O1920">
        <v>6.6</v>
      </c>
      <c r="P1920">
        <v>24</v>
      </c>
      <c r="Q1920">
        <v>86</v>
      </c>
      <c r="R1920">
        <v>13751</v>
      </c>
      <c r="S1920">
        <v>11400000</v>
      </c>
      <c r="T1920">
        <f>Table1[[#This Row],[Gross Revenue]]-Table1[[#This Row],[Budget]]</f>
        <v>-11386249</v>
      </c>
      <c r="U1920">
        <f>YEAR(Table1[[#This Row],[Release Date]])</f>
        <v>2003</v>
      </c>
    </row>
    <row r="1921" spans="1:21" x14ac:dyDescent="0.25">
      <c r="A1921" t="s">
        <v>3436</v>
      </c>
      <c r="B1921">
        <v>1</v>
      </c>
      <c r="C1921" s="8">
        <v>38258</v>
      </c>
      <c r="D1921" t="s">
        <v>28</v>
      </c>
      <c r="E1921" t="s">
        <v>25</v>
      </c>
      <c r="F1921" t="s">
        <v>19</v>
      </c>
      <c r="G1921" t="s">
        <v>20</v>
      </c>
      <c r="H1921" t="s">
        <v>43</v>
      </c>
      <c r="I1921" t="s">
        <v>3097</v>
      </c>
      <c r="J1921" t="s">
        <v>453</v>
      </c>
      <c r="K1921">
        <v>15000</v>
      </c>
      <c r="L1921">
        <v>33153</v>
      </c>
      <c r="M1921">
        <v>11</v>
      </c>
      <c r="N1921">
        <v>0</v>
      </c>
      <c r="O1921">
        <v>6.2</v>
      </c>
      <c r="P1921">
        <v>132</v>
      </c>
      <c r="Q1921">
        <v>102</v>
      </c>
      <c r="R1921">
        <v>6409206</v>
      </c>
      <c r="S1921">
        <v>15000000</v>
      </c>
      <c r="T1921">
        <f>Table1[[#This Row],[Gross Revenue]]-Table1[[#This Row],[Budget]]</f>
        <v>-8590794</v>
      </c>
      <c r="U1921">
        <f>YEAR(Table1[[#This Row],[Release Date]])</f>
        <v>2004</v>
      </c>
    </row>
    <row r="1922" spans="1:21" x14ac:dyDescent="0.25">
      <c r="A1922" t="s">
        <v>1165</v>
      </c>
      <c r="B1922">
        <v>1</v>
      </c>
      <c r="C1922" s="8">
        <v>37011</v>
      </c>
      <c r="D1922" t="s">
        <v>28</v>
      </c>
      <c r="E1922" t="s">
        <v>25</v>
      </c>
      <c r="F1922" t="s">
        <v>19</v>
      </c>
      <c r="G1922" t="s">
        <v>20</v>
      </c>
      <c r="H1922" t="s">
        <v>43</v>
      </c>
      <c r="I1922" t="s">
        <v>1166</v>
      </c>
      <c r="J1922" t="s">
        <v>1167</v>
      </c>
      <c r="K1922">
        <v>11</v>
      </c>
      <c r="L1922">
        <v>37</v>
      </c>
      <c r="M1922">
        <v>23</v>
      </c>
      <c r="N1922">
        <v>12000</v>
      </c>
      <c r="O1922">
        <v>6.9</v>
      </c>
      <c r="P1922">
        <v>122</v>
      </c>
      <c r="Q1922">
        <v>82</v>
      </c>
      <c r="R1922">
        <v>49968653</v>
      </c>
      <c r="S1922">
        <v>28000000</v>
      </c>
      <c r="T1922">
        <f>Table1[[#This Row],[Gross Revenue]]-Table1[[#This Row],[Budget]]</f>
        <v>21968653</v>
      </c>
      <c r="U1922">
        <f>YEAR(Table1[[#This Row],[Release Date]])</f>
        <v>2001</v>
      </c>
    </row>
    <row r="1923" spans="1:21" x14ac:dyDescent="0.25">
      <c r="A1923" t="s">
        <v>1255</v>
      </c>
      <c r="B1923">
        <v>1</v>
      </c>
      <c r="C1923" s="8">
        <v>37056</v>
      </c>
      <c r="D1923" t="s">
        <v>28</v>
      </c>
      <c r="E1923" t="s">
        <v>25</v>
      </c>
      <c r="F1923" t="s">
        <v>19</v>
      </c>
      <c r="G1923" t="s">
        <v>1256</v>
      </c>
      <c r="H1923" t="s">
        <v>38</v>
      </c>
      <c r="I1923" t="s">
        <v>1257</v>
      </c>
      <c r="J1923" t="s">
        <v>1167</v>
      </c>
      <c r="K1923">
        <v>752</v>
      </c>
      <c r="L1923">
        <v>3133</v>
      </c>
      <c r="M1923">
        <v>23</v>
      </c>
      <c r="N1923">
        <v>53</v>
      </c>
      <c r="O1923">
        <v>4.4000000000000004</v>
      </c>
      <c r="P1923">
        <v>62</v>
      </c>
      <c r="Q1923">
        <v>104</v>
      </c>
      <c r="R1923">
        <v>6712451</v>
      </c>
      <c r="S1923">
        <v>90000000</v>
      </c>
      <c r="T1923">
        <f>Table1[[#This Row],[Gross Revenue]]-Table1[[#This Row],[Budget]]</f>
        <v>-83287549</v>
      </c>
      <c r="U1923">
        <f>YEAR(Table1[[#This Row],[Release Date]])</f>
        <v>2001</v>
      </c>
    </row>
    <row r="1924" spans="1:21" x14ac:dyDescent="0.25">
      <c r="A1924" t="s">
        <v>2099</v>
      </c>
      <c r="B1924">
        <v>1</v>
      </c>
      <c r="C1924" s="8">
        <v>37516</v>
      </c>
      <c r="D1924" t="s">
        <v>28</v>
      </c>
      <c r="E1924" t="s">
        <v>25</v>
      </c>
      <c r="F1924" t="s">
        <v>19</v>
      </c>
      <c r="G1924" t="s">
        <v>20</v>
      </c>
      <c r="H1924" t="s">
        <v>43</v>
      </c>
      <c r="I1924" t="s">
        <v>2100</v>
      </c>
      <c r="J1924" t="s">
        <v>1167</v>
      </c>
      <c r="K1924">
        <v>1000</v>
      </c>
      <c r="L1924">
        <v>2325</v>
      </c>
      <c r="M1924">
        <v>23</v>
      </c>
      <c r="N1924">
        <v>0</v>
      </c>
      <c r="O1924">
        <v>6.1</v>
      </c>
      <c r="P1924">
        <v>118</v>
      </c>
      <c r="Q1924">
        <v>106</v>
      </c>
      <c r="R1924">
        <v>57887882</v>
      </c>
      <c r="S1924">
        <v>50000000</v>
      </c>
      <c r="T1924">
        <f>Table1[[#This Row],[Gross Revenue]]-Table1[[#This Row],[Budget]]</f>
        <v>7887882</v>
      </c>
      <c r="U1924">
        <f>YEAR(Table1[[#This Row],[Release Date]])</f>
        <v>2002</v>
      </c>
    </row>
    <row r="1925" spans="1:21" x14ac:dyDescent="0.25">
      <c r="A1925" t="s">
        <v>3608</v>
      </c>
      <c r="B1925">
        <v>1</v>
      </c>
      <c r="C1925" s="8">
        <v>38355</v>
      </c>
      <c r="D1925" t="s">
        <v>28</v>
      </c>
      <c r="E1925" t="s">
        <v>25</v>
      </c>
      <c r="F1925" t="s">
        <v>19</v>
      </c>
      <c r="G1925" t="s">
        <v>20</v>
      </c>
      <c r="H1925" t="s">
        <v>27</v>
      </c>
      <c r="I1925" t="s">
        <v>3609</v>
      </c>
      <c r="J1925" t="s">
        <v>1167</v>
      </c>
      <c r="K1925">
        <v>1000</v>
      </c>
      <c r="L1925">
        <v>4516</v>
      </c>
      <c r="M1925">
        <v>23</v>
      </c>
      <c r="N1925">
        <v>0</v>
      </c>
      <c r="O1925">
        <v>4.2</v>
      </c>
      <c r="P1925">
        <v>131</v>
      </c>
      <c r="Q1925">
        <v>102</v>
      </c>
      <c r="R1925">
        <v>79566871</v>
      </c>
      <c r="S1925">
        <v>30000000</v>
      </c>
      <c r="T1925">
        <f>Table1[[#This Row],[Gross Revenue]]-Table1[[#This Row],[Budget]]</f>
        <v>49566871</v>
      </c>
      <c r="U1925">
        <f>YEAR(Table1[[#This Row],[Release Date]])</f>
        <v>2005</v>
      </c>
    </row>
    <row r="1926" spans="1:21" x14ac:dyDescent="0.25">
      <c r="A1926" t="s">
        <v>1533</v>
      </c>
      <c r="B1926">
        <v>1</v>
      </c>
      <c r="C1926" s="8">
        <v>37210</v>
      </c>
      <c r="D1926" t="s">
        <v>28</v>
      </c>
      <c r="E1926" t="s">
        <v>25</v>
      </c>
      <c r="F1926" t="s">
        <v>19</v>
      </c>
      <c r="G1926" t="s">
        <v>20</v>
      </c>
      <c r="H1926" t="s">
        <v>27</v>
      </c>
      <c r="I1926" t="s">
        <v>346</v>
      </c>
      <c r="J1926" t="s">
        <v>1534</v>
      </c>
      <c r="K1926">
        <v>3000</v>
      </c>
      <c r="L1926">
        <v>8189</v>
      </c>
      <c r="M1926">
        <v>0</v>
      </c>
      <c r="N1926">
        <v>422</v>
      </c>
      <c r="O1926">
        <v>4</v>
      </c>
      <c r="P1926">
        <v>43</v>
      </c>
      <c r="Q1926">
        <v>88</v>
      </c>
      <c r="R1926">
        <v>16988996</v>
      </c>
      <c r="S1926">
        <v>35000000</v>
      </c>
      <c r="T1926">
        <f>Table1[[#This Row],[Gross Revenue]]-Table1[[#This Row],[Budget]]</f>
        <v>-18011004</v>
      </c>
      <c r="U1926">
        <f>YEAR(Table1[[#This Row],[Release Date]])</f>
        <v>2001</v>
      </c>
    </row>
    <row r="1927" spans="1:21" x14ac:dyDescent="0.25">
      <c r="A1927" t="s">
        <v>1768</v>
      </c>
      <c r="B1927">
        <v>1</v>
      </c>
      <c r="C1927" s="8">
        <v>37343</v>
      </c>
      <c r="D1927" t="s">
        <v>28</v>
      </c>
      <c r="E1927" t="s">
        <v>25</v>
      </c>
      <c r="F1927" t="s">
        <v>19</v>
      </c>
      <c r="G1927" t="s">
        <v>20</v>
      </c>
      <c r="H1927" t="s">
        <v>43</v>
      </c>
      <c r="I1927" t="s">
        <v>354</v>
      </c>
      <c r="J1927" t="s">
        <v>1769</v>
      </c>
      <c r="K1927">
        <v>1000</v>
      </c>
      <c r="L1927">
        <v>3010</v>
      </c>
      <c r="M1927">
        <v>54</v>
      </c>
      <c r="N1927">
        <v>0</v>
      </c>
      <c r="O1927">
        <v>7.1</v>
      </c>
      <c r="P1927">
        <v>131</v>
      </c>
      <c r="Q1927">
        <v>80</v>
      </c>
      <c r="R1927">
        <v>2360184</v>
      </c>
      <c r="S1927">
        <v>300000</v>
      </c>
      <c r="T1927">
        <f>Table1[[#This Row],[Gross Revenue]]-Table1[[#This Row],[Budget]]</f>
        <v>2060184</v>
      </c>
      <c r="U1927">
        <f>YEAR(Table1[[#This Row],[Release Date]])</f>
        <v>2002</v>
      </c>
    </row>
    <row r="1928" spans="1:21" x14ac:dyDescent="0.25">
      <c r="A1928" t="s">
        <v>4608</v>
      </c>
      <c r="B1928">
        <v>1</v>
      </c>
      <c r="C1928" s="8">
        <v>38950</v>
      </c>
      <c r="D1928" t="s">
        <v>28</v>
      </c>
      <c r="E1928" t="s">
        <v>25</v>
      </c>
      <c r="F1928" t="s">
        <v>19</v>
      </c>
      <c r="G1928" t="s">
        <v>20</v>
      </c>
      <c r="H1928" t="s">
        <v>36</v>
      </c>
      <c r="I1928" t="s">
        <v>692</v>
      </c>
      <c r="J1928" t="s">
        <v>1769</v>
      </c>
      <c r="K1928">
        <v>3000</v>
      </c>
      <c r="L1928">
        <v>9069</v>
      </c>
      <c r="M1928">
        <v>54</v>
      </c>
      <c r="N1928">
        <v>11000</v>
      </c>
      <c r="O1928">
        <v>6.6</v>
      </c>
      <c r="P1928">
        <v>169</v>
      </c>
      <c r="Q1928">
        <v>105</v>
      </c>
      <c r="R1928">
        <v>51853450</v>
      </c>
      <c r="S1928">
        <v>25000000</v>
      </c>
      <c r="T1928">
        <f>Table1[[#This Row],[Gross Revenue]]-Table1[[#This Row],[Budget]]</f>
        <v>26853450</v>
      </c>
      <c r="U1928">
        <f>YEAR(Table1[[#This Row],[Release Date]])</f>
        <v>2006</v>
      </c>
    </row>
    <row r="1929" spans="1:21" x14ac:dyDescent="0.25">
      <c r="A1929" t="s">
        <v>2002</v>
      </c>
      <c r="B1929">
        <v>1</v>
      </c>
      <c r="C1929" s="8">
        <v>37462</v>
      </c>
      <c r="D1929" t="s">
        <v>28</v>
      </c>
      <c r="E1929" t="s">
        <v>29</v>
      </c>
      <c r="F1929" t="s">
        <v>19</v>
      </c>
      <c r="G1929" t="s">
        <v>20</v>
      </c>
      <c r="H1929" t="s">
        <v>36</v>
      </c>
      <c r="I1929" t="s">
        <v>79</v>
      </c>
      <c r="J1929" t="s">
        <v>210</v>
      </c>
      <c r="K1929">
        <v>13000</v>
      </c>
      <c r="L1929">
        <v>13430</v>
      </c>
      <c r="M1929">
        <v>12</v>
      </c>
      <c r="N1929">
        <v>795</v>
      </c>
      <c r="O1929">
        <v>5</v>
      </c>
      <c r="P1929">
        <v>116</v>
      </c>
      <c r="Q1929">
        <v>80</v>
      </c>
      <c r="R1929">
        <v>75367693</v>
      </c>
      <c r="S1929">
        <v>35000000</v>
      </c>
      <c r="T1929">
        <f>Table1[[#This Row],[Gross Revenue]]-Table1[[#This Row],[Budget]]</f>
        <v>40367693</v>
      </c>
      <c r="U1929">
        <f>YEAR(Table1[[#This Row],[Release Date]])</f>
        <v>2002</v>
      </c>
    </row>
    <row r="1930" spans="1:21" x14ac:dyDescent="0.25">
      <c r="A1930" t="s">
        <v>2903</v>
      </c>
      <c r="B1930">
        <v>1</v>
      </c>
      <c r="C1930" s="8">
        <v>37954</v>
      </c>
      <c r="D1930" t="s">
        <v>28</v>
      </c>
      <c r="E1930" t="s">
        <v>32</v>
      </c>
      <c r="F1930" t="s">
        <v>19</v>
      </c>
      <c r="G1930" t="s">
        <v>704</v>
      </c>
      <c r="H1930" t="s">
        <v>36</v>
      </c>
      <c r="I1930" t="s">
        <v>408</v>
      </c>
      <c r="J1930" t="s">
        <v>210</v>
      </c>
      <c r="K1930">
        <v>2000</v>
      </c>
      <c r="L1930">
        <v>5022</v>
      </c>
      <c r="M1930">
        <v>12</v>
      </c>
      <c r="N1930">
        <v>494</v>
      </c>
      <c r="O1930">
        <v>4.2</v>
      </c>
      <c r="P1930">
        <v>63</v>
      </c>
      <c r="Q1930">
        <v>83</v>
      </c>
      <c r="R1930">
        <v>11631245</v>
      </c>
      <c r="S1930">
        <v>35000000</v>
      </c>
      <c r="T1930">
        <f>Table1[[#This Row],[Gross Revenue]]-Table1[[#This Row],[Budget]]</f>
        <v>-23368755</v>
      </c>
      <c r="U1930">
        <f>YEAR(Table1[[#This Row],[Release Date]])</f>
        <v>2003</v>
      </c>
    </row>
    <row r="1931" spans="1:21" x14ac:dyDescent="0.25">
      <c r="A1931" t="s">
        <v>3152</v>
      </c>
      <c r="B1931">
        <v>1</v>
      </c>
      <c r="C1931" s="8">
        <v>38093</v>
      </c>
      <c r="D1931" t="s">
        <v>28</v>
      </c>
      <c r="E1931" t="s">
        <v>32</v>
      </c>
      <c r="F1931" t="s">
        <v>674</v>
      </c>
      <c r="G1931" t="s">
        <v>293</v>
      </c>
      <c r="H1931" t="s">
        <v>38</v>
      </c>
      <c r="I1931" t="s">
        <v>495</v>
      </c>
      <c r="J1931" t="s">
        <v>3153</v>
      </c>
      <c r="K1931">
        <v>5000</v>
      </c>
      <c r="L1931">
        <v>6267</v>
      </c>
      <c r="M1931">
        <v>31</v>
      </c>
      <c r="N1931">
        <v>0</v>
      </c>
      <c r="O1931">
        <v>7.1</v>
      </c>
      <c r="P1931">
        <v>106</v>
      </c>
      <c r="Q1931">
        <v>113</v>
      </c>
      <c r="R1931">
        <v>128978</v>
      </c>
      <c r="S1931">
        <v>40000000</v>
      </c>
      <c r="T1931">
        <f>Table1[[#This Row],[Gross Revenue]]-Table1[[#This Row],[Budget]]</f>
        <v>-39871022</v>
      </c>
      <c r="U1931">
        <f>YEAR(Table1[[#This Row],[Release Date]])</f>
        <v>2004</v>
      </c>
    </row>
    <row r="1932" spans="1:21" x14ac:dyDescent="0.25">
      <c r="A1932" t="s">
        <v>957</v>
      </c>
      <c r="B1932">
        <v>1</v>
      </c>
      <c r="C1932" s="8">
        <v>36904</v>
      </c>
      <c r="D1932" t="s">
        <v>28</v>
      </c>
      <c r="E1932" t="s">
        <v>32</v>
      </c>
      <c r="F1932" t="s">
        <v>19</v>
      </c>
      <c r="G1932" t="s">
        <v>20</v>
      </c>
      <c r="H1932" t="s">
        <v>43</v>
      </c>
      <c r="I1932" t="s">
        <v>958</v>
      </c>
      <c r="J1932" t="s">
        <v>512</v>
      </c>
      <c r="K1932">
        <v>779</v>
      </c>
      <c r="L1932">
        <v>1297</v>
      </c>
      <c r="M1932">
        <v>29</v>
      </c>
      <c r="N1932">
        <v>0</v>
      </c>
      <c r="O1932">
        <v>6.1</v>
      </c>
      <c r="P1932">
        <v>123</v>
      </c>
      <c r="Q1932">
        <v>109</v>
      </c>
      <c r="R1932">
        <v>10965209</v>
      </c>
      <c r="S1932">
        <v>30000000</v>
      </c>
      <c r="T1932">
        <f>Table1[[#This Row],[Gross Revenue]]-Table1[[#This Row],[Budget]]</f>
        <v>-19034791</v>
      </c>
      <c r="U1932">
        <f>YEAR(Table1[[#This Row],[Release Date]])</f>
        <v>2001</v>
      </c>
    </row>
    <row r="1933" spans="1:21" x14ac:dyDescent="0.25">
      <c r="A1933" t="s">
        <v>1713</v>
      </c>
      <c r="B1933">
        <v>1</v>
      </c>
      <c r="C1933" s="8">
        <v>37313</v>
      </c>
      <c r="D1933" t="s">
        <v>28</v>
      </c>
      <c r="E1933" t="s">
        <v>32</v>
      </c>
      <c r="F1933" t="s">
        <v>19</v>
      </c>
      <c r="G1933" t="s">
        <v>35</v>
      </c>
      <c r="H1933" t="s">
        <v>36</v>
      </c>
      <c r="I1933" t="s">
        <v>1714</v>
      </c>
      <c r="J1933" t="s">
        <v>512</v>
      </c>
      <c r="K1933">
        <v>427</v>
      </c>
      <c r="L1933">
        <v>1461</v>
      </c>
      <c r="M1933">
        <v>29</v>
      </c>
      <c r="N1933">
        <v>2000</v>
      </c>
      <c r="O1933">
        <v>6.1</v>
      </c>
      <c r="P1933">
        <v>122</v>
      </c>
      <c r="Q1933">
        <v>87</v>
      </c>
      <c r="R1933">
        <v>27972410</v>
      </c>
      <c r="S1933">
        <v>35000000</v>
      </c>
      <c r="T1933">
        <f>Table1[[#This Row],[Gross Revenue]]-Table1[[#This Row],[Budget]]</f>
        <v>-7027590</v>
      </c>
      <c r="U1933">
        <f>YEAR(Table1[[#This Row],[Release Date]])</f>
        <v>2002</v>
      </c>
    </row>
    <row r="1934" spans="1:21" x14ac:dyDescent="0.25">
      <c r="A1934" t="s">
        <v>2035</v>
      </c>
      <c r="B1934">
        <v>1</v>
      </c>
      <c r="C1934" s="8">
        <v>37484</v>
      </c>
      <c r="D1934" t="s">
        <v>28</v>
      </c>
      <c r="E1934" t="s">
        <v>25</v>
      </c>
      <c r="F1934" t="s">
        <v>19</v>
      </c>
      <c r="G1934" t="s">
        <v>1879</v>
      </c>
      <c r="H1934" t="s">
        <v>43</v>
      </c>
      <c r="I1934" t="s">
        <v>1324</v>
      </c>
      <c r="J1934" t="s">
        <v>512</v>
      </c>
      <c r="K1934">
        <v>638</v>
      </c>
      <c r="L1934">
        <v>961</v>
      </c>
      <c r="M1934">
        <v>29</v>
      </c>
      <c r="N1934">
        <v>702</v>
      </c>
      <c r="O1934">
        <v>5.9</v>
      </c>
      <c r="P1934">
        <v>90</v>
      </c>
      <c r="Q1934">
        <v>90</v>
      </c>
      <c r="R1934">
        <v>17848322</v>
      </c>
      <c r="S1934">
        <v>28000000</v>
      </c>
      <c r="T1934">
        <f>Table1[[#This Row],[Gross Revenue]]-Table1[[#This Row],[Budget]]</f>
        <v>-10151678</v>
      </c>
      <c r="U1934">
        <f>YEAR(Table1[[#This Row],[Release Date]])</f>
        <v>2002</v>
      </c>
    </row>
    <row r="1935" spans="1:21" x14ac:dyDescent="0.25">
      <c r="A1935" t="s">
        <v>1227</v>
      </c>
      <c r="B1935">
        <v>1</v>
      </c>
      <c r="C1935" s="8">
        <v>37041</v>
      </c>
      <c r="D1935" t="s">
        <v>28</v>
      </c>
      <c r="E1935" t="s">
        <v>32</v>
      </c>
      <c r="F1935" t="s">
        <v>19</v>
      </c>
      <c r="G1935" t="s">
        <v>24</v>
      </c>
      <c r="H1935" t="s">
        <v>43</v>
      </c>
      <c r="I1935" t="s">
        <v>49</v>
      </c>
      <c r="J1935" t="s">
        <v>298</v>
      </c>
      <c r="K1935">
        <v>964</v>
      </c>
      <c r="L1935">
        <v>2888</v>
      </c>
      <c r="M1935">
        <v>0</v>
      </c>
      <c r="N1935">
        <v>299</v>
      </c>
      <c r="O1935">
        <v>4.7</v>
      </c>
      <c r="P1935">
        <v>107</v>
      </c>
      <c r="Q1935">
        <v>104</v>
      </c>
      <c r="R1935">
        <v>27053815</v>
      </c>
      <c r="S1935">
        <v>40000000</v>
      </c>
      <c r="T1935">
        <f>Table1[[#This Row],[Gross Revenue]]-Table1[[#This Row],[Budget]]</f>
        <v>-12946185</v>
      </c>
      <c r="U1935">
        <f>YEAR(Table1[[#This Row],[Release Date]])</f>
        <v>2001</v>
      </c>
    </row>
    <row r="1936" spans="1:21" x14ac:dyDescent="0.25">
      <c r="A1936" t="s">
        <v>2224</v>
      </c>
      <c r="B1936">
        <v>1</v>
      </c>
      <c r="C1936" s="8">
        <v>37585</v>
      </c>
      <c r="D1936" t="s">
        <v>28</v>
      </c>
      <c r="E1936" t="s">
        <v>32</v>
      </c>
      <c r="F1936" t="s">
        <v>19</v>
      </c>
      <c r="G1936" t="s">
        <v>35</v>
      </c>
      <c r="H1936" t="s">
        <v>43</v>
      </c>
      <c r="I1936" t="s">
        <v>2225</v>
      </c>
      <c r="J1936" t="s">
        <v>298</v>
      </c>
      <c r="K1936">
        <v>1000</v>
      </c>
      <c r="L1936">
        <v>1890</v>
      </c>
      <c r="M1936">
        <v>0</v>
      </c>
      <c r="N1936">
        <v>785</v>
      </c>
      <c r="O1936">
        <v>4.2</v>
      </c>
      <c r="P1936">
        <v>113</v>
      </c>
      <c r="Q1936">
        <v>102</v>
      </c>
      <c r="R1936">
        <v>1891821</v>
      </c>
      <c r="S1936">
        <v>52000000</v>
      </c>
      <c r="T1936">
        <f>Table1[[#This Row],[Gross Revenue]]-Table1[[#This Row],[Budget]]</f>
        <v>-50108179</v>
      </c>
      <c r="U1936">
        <f>YEAR(Table1[[#This Row],[Release Date]])</f>
        <v>2002</v>
      </c>
    </row>
    <row r="1937" spans="1:21" x14ac:dyDescent="0.25">
      <c r="A1937" t="s">
        <v>1218</v>
      </c>
      <c r="B1937">
        <v>1</v>
      </c>
      <c r="C1937" s="8">
        <v>37036</v>
      </c>
      <c r="D1937" t="s">
        <v>28</v>
      </c>
      <c r="E1937" t="s">
        <v>32</v>
      </c>
      <c r="F1937" t="s">
        <v>19</v>
      </c>
      <c r="G1937" t="s">
        <v>264</v>
      </c>
      <c r="H1937" t="s">
        <v>43</v>
      </c>
      <c r="I1937" t="s">
        <v>63</v>
      </c>
      <c r="J1937" t="s">
        <v>281</v>
      </c>
      <c r="K1937">
        <v>16000</v>
      </c>
      <c r="L1937">
        <v>22342</v>
      </c>
      <c r="M1937">
        <v>0</v>
      </c>
      <c r="N1937">
        <v>21000</v>
      </c>
      <c r="O1937">
        <v>8.8000000000000007</v>
      </c>
      <c r="P1937">
        <v>297</v>
      </c>
      <c r="Q1937">
        <v>171</v>
      </c>
      <c r="R1937">
        <v>313837577</v>
      </c>
      <c r="S1937">
        <v>93000000</v>
      </c>
      <c r="T1937">
        <f>Table1[[#This Row],[Gross Revenue]]-Table1[[#This Row],[Budget]]</f>
        <v>220837577</v>
      </c>
      <c r="U1937">
        <f>YEAR(Table1[[#This Row],[Release Date]])</f>
        <v>2001</v>
      </c>
    </row>
    <row r="1938" spans="1:21" x14ac:dyDescent="0.25">
      <c r="A1938" t="s">
        <v>1552</v>
      </c>
      <c r="B1938">
        <v>1</v>
      </c>
      <c r="C1938" s="8">
        <v>37221</v>
      </c>
      <c r="D1938" t="s">
        <v>28</v>
      </c>
      <c r="E1938" t="s">
        <v>32</v>
      </c>
      <c r="F1938" t="s">
        <v>19</v>
      </c>
      <c r="G1938" t="s">
        <v>20</v>
      </c>
      <c r="H1938" t="s">
        <v>43</v>
      </c>
      <c r="I1938" t="s">
        <v>63</v>
      </c>
      <c r="J1938" t="s">
        <v>281</v>
      </c>
      <c r="K1938">
        <v>16000</v>
      </c>
      <c r="L1938">
        <v>23052</v>
      </c>
      <c r="M1938">
        <v>0</v>
      </c>
      <c r="N1938">
        <v>10000</v>
      </c>
      <c r="O1938">
        <v>8.6999999999999993</v>
      </c>
      <c r="P1938">
        <v>294</v>
      </c>
      <c r="Q1938">
        <v>172</v>
      </c>
      <c r="R1938">
        <v>340478898</v>
      </c>
      <c r="S1938">
        <v>94000000</v>
      </c>
      <c r="T1938">
        <f>Table1[[#This Row],[Gross Revenue]]-Table1[[#This Row],[Budget]]</f>
        <v>246478898</v>
      </c>
      <c r="U1938">
        <f>YEAR(Table1[[#This Row],[Release Date]])</f>
        <v>2001</v>
      </c>
    </row>
    <row r="1939" spans="1:21" x14ac:dyDescent="0.25">
      <c r="A1939" t="s">
        <v>1840</v>
      </c>
      <c r="B1939">
        <v>1</v>
      </c>
      <c r="C1939" s="8">
        <v>37380</v>
      </c>
      <c r="D1939" t="s">
        <v>28</v>
      </c>
      <c r="E1939" t="s">
        <v>32</v>
      </c>
      <c r="F1939" t="s">
        <v>19</v>
      </c>
      <c r="G1939" t="s">
        <v>20</v>
      </c>
      <c r="H1939" t="s">
        <v>43</v>
      </c>
      <c r="I1939" t="s">
        <v>1841</v>
      </c>
      <c r="J1939" t="s">
        <v>281</v>
      </c>
      <c r="K1939">
        <v>5000</v>
      </c>
      <c r="L1939">
        <v>6434</v>
      </c>
      <c r="M1939">
        <v>0</v>
      </c>
      <c r="N1939">
        <v>16000</v>
      </c>
      <c r="O1939">
        <v>8.9</v>
      </c>
      <c r="P1939">
        <v>328</v>
      </c>
      <c r="Q1939">
        <v>192</v>
      </c>
      <c r="R1939">
        <v>377019252</v>
      </c>
      <c r="S1939">
        <v>94000000</v>
      </c>
      <c r="T1939">
        <f>Table1[[#This Row],[Gross Revenue]]-Table1[[#This Row],[Budget]]</f>
        <v>283019252</v>
      </c>
      <c r="U1939">
        <f>YEAR(Table1[[#This Row],[Release Date]])</f>
        <v>2002</v>
      </c>
    </row>
    <row r="1940" spans="1:21" x14ac:dyDescent="0.25">
      <c r="A1940" t="s">
        <v>2362</v>
      </c>
      <c r="B1940">
        <v>1</v>
      </c>
      <c r="C1940" s="8">
        <v>37653</v>
      </c>
      <c r="D1940" t="s">
        <v>28</v>
      </c>
      <c r="E1940" t="s">
        <v>32</v>
      </c>
      <c r="F1940" t="s">
        <v>19</v>
      </c>
      <c r="G1940" t="s">
        <v>264</v>
      </c>
      <c r="H1940" t="s">
        <v>43</v>
      </c>
      <c r="I1940" t="s">
        <v>330</v>
      </c>
      <c r="J1940" t="s">
        <v>281</v>
      </c>
      <c r="K1940">
        <v>6000</v>
      </c>
      <c r="L1940">
        <v>7123</v>
      </c>
      <c r="M1940">
        <v>0</v>
      </c>
      <c r="N1940">
        <v>0</v>
      </c>
      <c r="O1940">
        <v>7.2</v>
      </c>
      <c r="P1940">
        <v>446</v>
      </c>
      <c r="Q1940">
        <v>201</v>
      </c>
      <c r="R1940">
        <v>218051260</v>
      </c>
      <c r="S1940">
        <v>207000000</v>
      </c>
      <c r="T1940">
        <f>Table1[[#This Row],[Gross Revenue]]-Table1[[#This Row],[Budget]]</f>
        <v>11051260</v>
      </c>
      <c r="U1940">
        <f>YEAR(Table1[[#This Row],[Release Date]])</f>
        <v>2003</v>
      </c>
    </row>
    <row r="1941" spans="1:21" x14ac:dyDescent="0.25">
      <c r="A1941" t="s">
        <v>3759</v>
      </c>
      <c r="B1941">
        <v>1</v>
      </c>
      <c r="C1941" s="8">
        <v>38438</v>
      </c>
      <c r="D1941" t="s">
        <v>28</v>
      </c>
      <c r="E1941" t="s">
        <v>22</v>
      </c>
      <c r="F1941" t="s">
        <v>19</v>
      </c>
      <c r="G1941" t="s">
        <v>20</v>
      </c>
      <c r="H1941" t="s">
        <v>43</v>
      </c>
      <c r="I1941" t="s">
        <v>363</v>
      </c>
      <c r="J1941" t="s">
        <v>281</v>
      </c>
      <c r="K1941">
        <v>873</v>
      </c>
      <c r="L1941">
        <v>2370</v>
      </c>
      <c r="M1941">
        <v>0</v>
      </c>
      <c r="N1941">
        <v>16000</v>
      </c>
      <c r="O1941">
        <v>6.7</v>
      </c>
      <c r="P1941">
        <v>308</v>
      </c>
      <c r="Q1941">
        <v>135</v>
      </c>
      <c r="R1941">
        <v>43982842</v>
      </c>
      <c r="S1941">
        <v>65000000</v>
      </c>
      <c r="T1941">
        <f>Table1[[#This Row],[Gross Revenue]]-Table1[[#This Row],[Budget]]</f>
        <v>-21017158</v>
      </c>
      <c r="U1941">
        <f>YEAR(Table1[[#This Row],[Release Date]])</f>
        <v>2005</v>
      </c>
    </row>
    <row r="1942" spans="1:21" x14ac:dyDescent="0.25">
      <c r="A1942" t="s">
        <v>4593</v>
      </c>
      <c r="B1942">
        <v>1</v>
      </c>
      <c r="C1942" s="8">
        <v>38941</v>
      </c>
      <c r="D1942" t="s">
        <v>28</v>
      </c>
      <c r="E1942" t="s">
        <v>30</v>
      </c>
      <c r="F1942" t="s">
        <v>19</v>
      </c>
      <c r="G1942" t="s">
        <v>20</v>
      </c>
      <c r="H1942" t="s">
        <v>43</v>
      </c>
      <c r="I1942" t="s">
        <v>4594</v>
      </c>
      <c r="J1942" t="s">
        <v>281</v>
      </c>
      <c r="K1942">
        <v>5000</v>
      </c>
      <c r="L1942">
        <v>9152</v>
      </c>
      <c r="M1942">
        <v>0</v>
      </c>
      <c r="N1942">
        <v>166000</v>
      </c>
      <c r="O1942">
        <v>7.9</v>
      </c>
      <c r="P1942">
        <v>645</v>
      </c>
      <c r="Q1942">
        <v>182</v>
      </c>
      <c r="R1942">
        <v>303001229</v>
      </c>
      <c r="S1942">
        <v>180000000</v>
      </c>
      <c r="T1942">
        <f>Table1[[#This Row],[Gross Revenue]]-Table1[[#This Row],[Budget]]</f>
        <v>123001229</v>
      </c>
      <c r="U1942">
        <f>YEAR(Table1[[#This Row],[Release Date]])</f>
        <v>2006</v>
      </c>
    </row>
    <row r="1943" spans="1:21" x14ac:dyDescent="0.25">
      <c r="A1943" t="s">
        <v>4860</v>
      </c>
      <c r="B1943">
        <v>1</v>
      </c>
      <c r="C1943" s="8">
        <v>39107</v>
      </c>
      <c r="D1943" t="s">
        <v>28</v>
      </c>
      <c r="E1943" t="s">
        <v>30</v>
      </c>
      <c r="F1943" t="s">
        <v>19</v>
      </c>
      <c r="G1943" t="s">
        <v>20</v>
      </c>
      <c r="H1943" t="s">
        <v>43</v>
      </c>
      <c r="I1943" t="s">
        <v>4594</v>
      </c>
      <c r="J1943" t="s">
        <v>281</v>
      </c>
      <c r="K1943">
        <v>5000</v>
      </c>
      <c r="L1943">
        <v>9152</v>
      </c>
      <c r="M1943">
        <v>0</v>
      </c>
      <c r="N1943">
        <v>83000</v>
      </c>
      <c r="O1943">
        <v>7.9</v>
      </c>
      <c r="P1943">
        <v>509</v>
      </c>
      <c r="Q1943">
        <v>186</v>
      </c>
      <c r="R1943">
        <v>258355354</v>
      </c>
      <c r="S1943">
        <v>225000000</v>
      </c>
      <c r="T1943">
        <f>Table1[[#This Row],[Gross Revenue]]-Table1[[#This Row],[Budget]]</f>
        <v>33355354</v>
      </c>
      <c r="U1943">
        <f>YEAR(Table1[[#This Row],[Release Date]])</f>
        <v>2007</v>
      </c>
    </row>
    <row r="1944" spans="1:21" x14ac:dyDescent="0.25">
      <c r="A1944" t="s">
        <v>5107</v>
      </c>
      <c r="B1944">
        <v>1</v>
      </c>
      <c r="C1944" s="8">
        <v>39258</v>
      </c>
      <c r="D1944" t="s">
        <v>28</v>
      </c>
      <c r="E1944" t="s">
        <v>30</v>
      </c>
      <c r="F1944" t="s">
        <v>19</v>
      </c>
      <c r="G1944" t="s">
        <v>264</v>
      </c>
      <c r="H1944" t="s">
        <v>43</v>
      </c>
      <c r="I1944" t="s">
        <v>4594</v>
      </c>
      <c r="J1944" t="s">
        <v>281</v>
      </c>
      <c r="K1944">
        <v>5000</v>
      </c>
      <c r="L1944">
        <v>9152</v>
      </c>
      <c r="M1944">
        <v>0</v>
      </c>
      <c r="N1944">
        <v>65000</v>
      </c>
      <c r="O1944">
        <v>7.5</v>
      </c>
      <c r="P1944">
        <v>422</v>
      </c>
      <c r="Q1944">
        <v>164</v>
      </c>
      <c r="R1944">
        <v>255108370</v>
      </c>
      <c r="S1944">
        <v>250000000</v>
      </c>
      <c r="T1944">
        <f>Table1[[#This Row],[Gross Revenue]]-Table1[[#This Row],[Budget]]</f>
        <v>5108370</v>
      </c>
      <c r="U1944">
        <f>YEAR(Table1[[#This Row],[Release Date]])</f>
        <v>2007</v>
      </c>
    </row>
    <row r="1945" spans="1:21" x14ac:dyDescent="0.25">
      <c r="A1945" t="s">
        <v>1614</v>
      </c>
      <c r="B1945">
        <v>1</v>
      </c>
      <c r="C1945" s="8">
        <v>37252</v>
      </c>
      <c r="D1945" t="s">
        <v>28</v>
      </c>
      <c r="E1945" t="s">
        <v>22</v>
      </c>
      <c r="F1945" t="s">
        <v>19</v>
      </c>
      <c r="G1945" t="s">
        <v>20</v>
      </c>
      <c r="H1945" t="s">
        <v>43</v>
      </c>
      <c r="I1945" t="s">
        <v>1505</v>
      </c>
      <c r="J1945" t="s">
        <v>1615</v>
      </c>
      <c r="K1945">
        <v>835</v>
      </c>
      <c r="L1945">
        <v>2572</v>
      </c>
      <c r="M1945">
        <v>7</v>
      </c>
      <c r="N1945">
        <v>0</v>
      </c>
      <c r="O1945">
        <v>7.2</v>
      </c>
      <c r="P1945">
        <v>103</v>
      </c>
      <c r="Q1945">
        <v>109</v>
      </c>
      <c r="R1945">
        <v>16346122</v>
      </c>
      <c r="S1945">
        <v>16000000</v>
      </c>
      <c r="T1945">
        <f>Table1[[#This Row],[Gross Revenue]]-Table1[[#This Row],[Budget]]</f>
        <v>346122</v>
      </c>
      <c r="U1945">
        <f>YEAR(Table1[[#This Row],[Release Date]])</f>
        <v>2001</v>
      </c>
    </row>
    <row r="1946" spans="1:21" x14ac:dyDescent="0.25">
      <c r="A1946" t="s">
        <v>5190</v>
      </c>
      <c r="B1946">
        <v>1</v>
      </c>
      <c r="C1946" s="8">
        <v>39312</v>
      </c>
      <c r="D1946" t="s">
        <v>28</v>
      </c>
      <c r="E1946" t="s">
        <v>31</v>
      </c>
      <c r="F1946" t="s">
        <v>19</v>
      </c>
      <c r="G1946" t="s">
        <v>35</v>
      </c>
      <c r="H1946" t="s">
        <v>43</v>
      </c>
      <c r="I1946" t="s">
        <v>305</v>
      </c>
      <c r="J1946" t="s">
        <v>5191</v>
      </c>
      <c r="K1946">
        <v>10000</v>
      </c>
      <c r="L1946">
        <v>13371</v>
      </c>
      <c r="M1946">
        <v>15</v>
      </c>
      <c r="N1946">
        <v>23000</v>
      </c>
      <c r="O1946">
        <v>7.1</v>
      </c>
      <c r="P1946">
        <v>219</v>
      </c>
      <c r="Q1946">
        <v>123</v>
      </c>
      <c r="R1946">
        <v>34531832</v>
      </c>
      <c r="S1946">
        <v>35000000</v>
      </c>
      <c r="T1946">
        <f>Table1[[#This Row],[Gross Revenue]]-Table1[[#This Row],[Budget]]</f>
        <v>-468168</v>
      </c>
      <c r="U1946">
        <f>YEAR(Table1[[#This Row],[Release Date]])</f>
        <v>2007</v>
      </c>
    </row>
    <row r="1947" spans="1:21" x14ac:dyDescent="0.25">
      <c r="A1947" t="s">
        <v>5123</v>
      </c>
      <c r="B1947">
        <v>1</v>
      </c>
      <c r="C1947" s="8">
        <v>39270</v>
      </c>
      <c r="D1947" t="s">
        <v>28</v>
      </c>
      <c r="E1947" t="s">
        <v>30</v>
      </c>
      <c r="F1947" t="s">
        <v>19</v>
      </c>
      <c r="G1947" t="s">
        <v>93</v>
      </c>
      <c r="H1947" t="s">
        <v>36</v>
      </c>
      <c r="I1947" t="s">
        <v>124</v>
      </c>
      <c r="J1947" t="s">
        <v>5124</v>
      </c>
      <c r="K1947">
        <v>14000</v>
      </c>
      <c r="L1947">
        <v>18795</v>
      </c>
      <c r="M1947">
        <v>7</v>
      </c>
      <c r="N1947">
        <v>0</v>
      </c>
      <c r="O1947">
        <v>5.8</v>
      </c>
      <c r="P1947">
        <v>121</v>
      </c>
      <c r="Q1947">
        <v>85</v>
      </c>
      <c r="R1947">
        <v>64238770</v>
      </c>
      <c r="S1947">
        <v>42000000</v>
      </c>
      <c r="T1947">
        <f>Table1[[#This Row],[Gross Revenue]]-Table1[[#This Row],[Budget]]</f>
        <v>22238770</v>
      </c>
      <c r="U1947">
        <f>YEAR(Table1[[#This Row],[Release Date]])</f>
        <v>2007</v>
      </c>
    </row>
    <row r="1948" spans="1:21" x14ac:dyDescent="0.25">
      <c r="A1948" t="s">
        <v>663</v>
      </c>
      <c r="B1948">
        <v>1</v>
      </c>
      <c r="C1948" s="8">
        <v>36756</v>
      </c>
      <c r="D1948" t="s">
        <v>28</v>
      </c>
      <c r="E1948" t="s">
        <v>30</v>
      </c>
      <c r="F1948" t="s">
        <v>19</v>
      </c>
      <c r="G1948" t="s">
        <v>35</v>
      </c>
      <c r="H1948" t="s">
        <v>27</v>
      </c>
      <c r="I1948" t="s">
        <v>664</v>
      </c>
      <c r="J1948" t="s">
        <v>665</v>
      </c>
      <c r="K1948">
        <v>579</v>
      </c>
      <c r="L1948">
        <v>1817</v>
      </c>
      <c r="M1948">
        <v>91</v>
      </c>
      <c r="N1948">
        <v>0</v>
      </c>
      <c r="O1948">
        <v>7</v>
      </c>
      <c r="P1948">
        <v>187</v>
      </c>
      <c r="Q1948">
        <v>84</v>
      </c>
      <c r="R1948">
        <v>106793915</v>
      </c>
      <c r="S1948">
        <v>45000000</v>
      </c>
      <c r="T1948">
        <f>Table1[[#This Row],[Gross Revenue]]-Table1[[#This Row],[Budget]]</f>
        <v>61793915</v>
      </c>
      <c r="U1948">
        <f>YEAR(Table1[[#This Row],[Release Date]])</f>
        <v>2000</v>
      </c>
    </row>
    <row r="1949" spans="1:21" x14ac:dyDescent="0.25">
      <c r="A1949" t="s">
        <v>4616</v>
      </c>
      <c r="B1949">
        <v>1</v>
      </c>
      <c r="C1949" s="8">
        <v>38954</v>
      </c>
      <c r="D1949" t="s">
        <v>28</v>
      </c>
      <c r="E1949" t="s">
        <v>30</v>
      </c>
      <c r="F1949" t="s">
        <v>19</v>
      </c>
      <c r="G1949" t="s">
        <v>35</v>
      </c>
      <c r="H1949" t="s">
        <v>36</v>
      </c>
      <c r="I1949" t="s">
        <v>313</v>
      </c>
      <c r="J1949" t="s">
        <v>665</v>
      </c>
      <c r="K1949">
        <v>4000</v>
      </c>
      <c r="L1949">
        <v>6254</v>
      </c>
      <c r="M1949">
        <v>91</v>
      </c>
      <c r="N1949">
        <v>0</v>
      </c>
      <c r="O1949">
        <v>6.7</v>
      </c>
      <c r="P1949">
        <v>238</v>
      </c>
      <c r="Q1949">
        <v>88</v>
      </c>
      <c r="R1949">
        <v>31051126</v>
      </c>
      <c r="S1949">
        <v>55000000</v>
      </c>
      <c r="T1949">
        <f>Table1[[#This Row],[Gross Revenue]]-Table1[[#This Row],[Budget]]</f>
        <v>-23948874</v>
      </c>
      <c r="U1949">
        <f>YEAR(Table1[[#This Row],[Release Date]])</f>
        <v>2006</v>
      </c>
    </row>
    <row r="1950" spans="1:21" x14ac:dyDescent="0.25">
      <c r="A1950" t="s">
        <v>921</v>
      </c>
      <c r="B1950">
        <v>1</v>
      </c>
      <c r="C1950" s="8">
        <v>36884</v>
      </c>
      <c r="D1950" t="s">
        <v>28</v>
      </c>
      <c r="E1950" t="s">
        <v>25</v>
      </c>
      <c r="F1950" t="s">
        <v>19</v>
      </c>
      <c r="G1950" t="s">
        <v>20</v>
      </c>
      <c r="H1950" t="s">
        <v>38</v>
      </c>
      <c r="I1950" t="s">
        <v>922</v>
      </c>
      <c r="J1950" t="s">
        <v>923</v>
      </c>
      <c r="K1950">
        <v>472</v>
      </c>
      <c r="L1950">
        <v>858</v>
      </c>
      <c r="M1950">
        <v>0</v>
      </c>
      <c r="N1950">
        <v>131</v>
      </c>
      <c r="O1950">
        <v>4.4000000000000004</v>
      </c>
      <c r="P1950">
        <v>48</v>
      </c>
      <c r="Q1950">
        <v>82</v>
      </c>
      <c r="R1950">
        <v>4142507</v>
      </c>
      <c r="S1950">
        <v>3000000</v>
      </c>
      <c r="T1950">
        <f>Table1[[#This Row],[Gross Revenue]]-Table1[[#This Row],[Budget]]</f>
        <v>1142507</v>
      </c>
      <c r="U1950">
        <f>YEAR(Table1[[#This Row],[Release Date]])</f>
        <v>2000</v>
      </c>
    </row>
    <row r="1951" spans="1:21" x14ac:dyDescent="0.25">
      <c r="A1951" t="s">
        <v>4529</v>
      </c>
      <c r="B1951">
        <v>1</v>
      </c>
      <c r="C1951" s="8">
        <v>38903</v>
      </c>
      <c r="D1951" t="s">
        <v>28</v>
      </c>
      <c r="E1951" t="s">
        <v>30</v>
      </c>
      <c r="F1951" t="s">
        <v>19</v>
      </c>
      <c r="G1951" t="s">
        <v>20</v>
      </c>
      <c r="H1951" t="s">
        <v>36</v>
      </c>
      <c r="I1951" t="s">
        <v>928</v>
      </c>
      <c r="J1951" t="s">
        <v>4530</v>
      </c>
      <c r="K1951">
        <v>20000</v>
      </c>
      <c r="L1951">
        <v>20645</v>
      </c>
      <c r="M1951">
        <v>52</v>
      </c>
      <c r="N1951">
        <v>25000</v>
      </c>
      <c r="O1951">
        <v>7.3</v>
      </c>
      <c r="P1951">
        <v>256</v>
      </c>
      <c r="Q1951">
        <v>97</v>
      </c>
      <c r="R1951">
        <v>103400692</v>
      </c>
      <c r="S1951">
        <v>145000000</v>
      </c>
      <c r="T1951">
        <f>Table1[[#This Row],[Gross Revenue]]-Table1[[#This Row],[Budget]]</f>
        <v>-41599308</v>
      </c>
      <c r="U1951">
        <f>YEAR(Table1[[#This Row],[Release Date]])</f>
        <v>2006</v>
      </c>
    </row>
    <row r="1952" spans="1:21" x14ac:dyDescent="0.25">
      <c r="A1952" t="s">
        <v>778</v>
      </c>
      <c r="B1952">
        <v>1</v>
      </c>
      <c r="C1952" s="8">
        <v>36808</v>
      </c>
      <c r="D1952" t="s">
        <v>28</v>
      </c>
      <c r="E1952" t="s">
        <v>25</v>
      </c>
      <c r="F1952" t="s">
        <v>19</v>
      </c>
      <c r="G1952" t="s">
        <v>20</v>
      </c>
      <c r="H1952" t="s">
        <v>43</v>
      </c>
      <c r="I1952" t="s">
        <v>779</v>
      </c>
      <c r="J1952" t="s">
        <v>283</v>
      </c>
      <c r="K1952">
        <v>611</v>
      </c>
      <c r="L1952">
        <v>2818</v>
      </c>
      <c r="M1952">
        <v>88</v>
      </c>
      <c r="N1952">
        <v>374</v>
      </c>
      <c r="O1952">
        <v>4.3</v>
      </c>
      <c r="P1952">
        <v>94</v>
      </c>
      <c r="Q1952">
        <v>109</v>
      </c>
      <c r="R1952">
        <v>123307945</v>
      </c>
      <c r="S1952">
        <v>65000000</v>
      </c>
      <c r="T1952">
        <f>Table1[[#This Row],[Gross Revenue]]-Table1[[#This Row],[Budget]]</f>
        <v>58307945</v>
      </c>
      <c r="U1952">
        <f>YEAR(Table1[[#This Row],[Release Date]])</f>
        <v>2000</v>
      </c>
    </row>
    <row r="1953" spans="1:21" x14ac:dyDescent="0.25">
      <c r="A1953" t="s">
        <v>1895</v>
      </c>
      <c r="B1953">
        <v>1</v>
      </c>
      <c r="C1953" s="8">
        <v>37406</v>
      </c>
      <c r="D1953" t="s">
        <v>28</v>
      </c>
      <c r="E1953" t="s">
        <v>25</v>
      </c>
      <c r="F1953" t="s">
        <v>19</v>
      </c>
      <c r="G1953" t="s">
        <v>20</v>
      </c>
      <c r="H1953" t="s">
        <v>43</v>
      </c>
      <c r="I1953" t="s">
        <v>364</v>
      </c>
      <c r="J1953" t="s">
        <v>283</v>
      </c>
      <c r="K1953">
        <v>11000</v>
      </c>
      <c r="L1953">
        <v>12952</v>
      </c>
      <c r="M1953">
        <v>88</v>
      </c>
      <c r="N1953">
        <v>11000</v>
      </c>
      <c r="O1953">
        <v>6.8</v>
      </c>
      <c r="P1953">
        <v>147</v>
      </c>
      <c r="Q1953">
        <v>99</v>
      </c>
      <c r="R1953">
        <v>120776832</v>
      </c>
      <c r="S1953">
        <v>75000000</v>
      </c>
      <c r="T1953">
        <f>Table1[[#This Row],[Gross Revenue]]-Table1[[#This Row],[Budget]]</f>
        <v>45776832</v>
      </c>
      <c r="U1953">
        <f>YEAR(Table1[[#This Row],[Release Date]])</f>
        <v>2002</v>
      </c>
    </row>
    <row r="1954" spans="1:21" x14ac:dyDescent="0.25">
      <c r="A1954" t="s">
        <v>2479</v>
      </c>
      <c r="B1954">
        <v>1</v>
      </c>
      <c r="C1954" s="8">
        <v>37721</v>
      </c>
      <c r="D1954" t="s">
        <v>28</v>
      </c>
      <c r="E1954" t="s">
        <v>25</v>
      </c>
      <c r="F1954" t="s">
        <v>19</v>
      </c>
      <c r="G1954" t="s">
        <v>20</v>
      </c>
      <c r="H1954" t="s">
        <v>43</v>
      </c>
      <c r="I1954" t="s">
        <v>364</v>
      </c>
      <c r="J1954" t="s">
        <v>283</v>
      </c>
      <c r="K1954">
        <v>11000</v>
      </c>
      <c r="L1954">
        <v>13693</v>
      </c>
      <c r="M1954">
        <v>88</v>
      </c>
      <c r="N1954">
        <v>0</v>
      </c>
      <c r="O1954">
        <v>6.4</v>
      </c>
      <c r="P1954">
        <v>134</v>
      </c>
      <c r="Q1954">
        <v>113</v>
      </c>
      <c r="R1954">
        <v>158115031</v>
      </c>
      <c r="S1954">
        <v>82000000</v>
      </c>
      <c r="T1954">
        <f>Table1[[#This Row],[Gross Revenue]]-Table1[[#This Row],[Budget]]</f>
        <v>76115031</v>
      </c>
      <c r="U1954">
        <f>YEAR(Table1[[#This Row],[Release Date]])</f>
        <v>2003</v>
      </c>
    </row>
    <row r="1955" spans="1:21" x14ac:dyDescent="0.25">
      <c r="A1955" t="s">
        <v>3252</v>
      </c>
      <c r="B1955">
        <v>1</v>
      </c>
      <c r="C1955" s="8">
        <v>38151</v>
      </c>
      <c r="D1955" t="s">
        <v>28</v>
      </c>
      <c r="E1955" t="s">
        <v>32</v>
      </c>
      <c r="F1955" t="s">
        <v>19</v>
      </c>
      <c r="G1955" t="s">
        <v>20</v>
      </c>
      <c r="H1955" t="s">
        <v>43</v>
      </c>
      <c r="I1955" t="s">
        <v>79</v>
      </c>
      <c r="J1955" t="s">
        <v>283</v>
      </c>
      <c r="K1955">
        <v>13000</v>
      </c>
      <c r="L1955">
        <v>44798</v>
      </c>
      <c r="M1955">
        <v>88</v>
      </c>
      <c r="N1955">
        <v>0</v>
      </c>
      <c r="O1955">
        <v>6.5</v>
      </c>
      <c r="P1955">
        <v>265</v>
      </c>
      <c r="Q1955">
        <v>110</v>
      </c>
      <c r="R1955">
        <v>130313314</v>
      </c>
      <c r="S1955">
        <v>80000000</v>
      </c>
      <c r="T1955">
        <f>Table1[[#This Row],[Gross Revenue]]-Table1[[#This Row],[Budget]]</f>
        <v>50313314</v>
      </c>
      <c r="U1955">
        <f>YEAR(Table1[[#This Row],[Release Date]])</f>
        <v>2004</v>
      </c>
    </row>
    <row r="1956" spans="1:21" x14ac:dyDescent="0.25">
      <c r="A1956" t="s">
        <v>4753</v>
      </c>
      <c r="B1956">
        <v>1</v>
      </c>
      <c r="C1956" s="8">
        <v>39032</v>
      </c>
      <c r="D1956" t="s">
        <v>28</v>
      </c>
      <c r="E1956" t="s">
        <v>25</v>
      </c>
      <c r="F1956" t="s">
        <v>19</v>
      </c>
      <c r="G1956" t="s">
        <v>20</v>
      </c>
      <c r="H1956" t="s">
        <v>43</v>
      </c>
      <c r="I1956" t="s">
        <v>58</v>
      </c>
      <c r="J1956" t="s">
        <v>283</v>
      </c>
      <c r="K1956">
        <v>22000</v>
      </c>
      <c r="L1956">
        <v>36009</v>
      </c>
      <c r="M1956">
        <v>88</v>
      </c>
      <c r="N1956">
        <v>12000</v>
      </c>
      <c r="O1956">
        <v>6.4</v>
      </c>
      <c r="P1956">
        <v>211</v>
      </c>
      <c r="Q1956">
        <v>113</v>
      </c>
      <c r="R1956">
        <v>29802761</v>
      </c>
      <c r="S1956">
        <v>40000000</v>
      </c>
      <c r="T1956">
        <f>Table1[[#This Row],[Gross Revenue]]-Table1[[#This Row],[Budget]]</f>
        <v>-10197239</v>
      </c>
      <c r="U1956">
        <f>YEAR(Table1[[#This Row],[Release Date]])</f>
        <v>2006</v>
      </c>
    </row>
    <row r="1957" spans="1:21" x14ac:dyDescent="0.25">
      <c r="A1957" t="s">
        <v>1473</v>
      </c>
      <c r="B1957">
        <v>1</v>
      </c>
      <c r="C1957" s="8">
        <v>37176</v>
      </c>
      <c r="D1957" t="s">
        <v>28</v>
      </c>
      <c r="E1957" t="s">
        <v>22</v>
      </c>
      <c r="F1957" t="s">
        <v>19</v>
      </c>
      <c r="G1957" t="s">
        <v>48</v>
      </c>
      <c r="H1957" t="s">
        <v>38</v>
      </c>
      <c r="I1957" t="s">
        <v>1474</v>
      </c>
      <c r="J1957" t="s">
        <v>1475</v>
      </c>
      <c r="K1957">
        <v>302</v>
      </c>
      <c r="L1957">
        <v>663</v>
      </c>
      <c r="M1957">
        <v>6</v>
      </c>
      <c r="N1957">
        <v>219</v>
      </c>
      <c r="O1957">
        <v>7.2</v>
      </c>
      <c r="P1957">
        <v>59</v>
      </c>
      <c r="Q1957">
        <v>88</v>
      </c>
      <c r="R1957">
        <v>2073984</v>
      </c>
      <c r="S1957">
        <v>800000</v>
      </c>
      <c r="T1957">
        <f>Table1[[#This Row],[Gross Revenue]]-Table1[[#This Row],[Budget]]</f>
        <v>1273984</v>
      </c>
      <c r="U1957">
        <f>YEAR(Table1[[#This Row],[Release Date]])</f>
        <v>2001</v>
      </c>
    </row>
    <row r="1958" spans="1:21" x14ac:dyDescent="0.25">
      <c r="A1958" t="s">
        <v>3308</v>
      </c>
      <c r="B1958">
        <v>1</v>
      </c>
      <c r="C1958" s="8">
        <v>38187</v>
      </c>
      <c r="D1958" t="s">
        <v>28</v>
      </c>
      <c r="E1958" t="s">
        <v>25</v>
      </c>
      <c r="F1958" t="s">
        <v>19</v>
      </c>
      <c r="G1958" t="s">
        <v>20</v>
      </c>
      <c r="H1958" t="s">
        <v>43</v>
      </c>
      <c r="I1958" t="s">
        <v>3309</v>
      </c>
      <c r="J1958" t="s">
        <v>1475</v>
      </c>
      <c r="K1958">
        <v>904</v>
      </c>
      <c r="L1958">
        <v>2807</v>
      </c>
      <c r="M1958">
        <v>6</v>
      </c>
      <c r="N1958">
        <v>0</v>
      </c>
      <c r="O1958">
        <v>6.7</v>
      </c>
      <c r="P1958">
        <v>166</v>
      </c>
      <c r="Q1958">
        <v>90</v>
      </c>
      <c r="R1958">
        <v>31487293</v>
      </c>
      <c r="S1958">
        <v>9000000</v>
      </c>
      <c r="T1958">
        <f>Table1[[#This Row],[Gross Revenue]]-Table1[[#This Row],[Budget]]</f>
        <v>22487293</v>
      </c>
      <c r="U1958">
        <f>YEAR(Table1[[#This Row],[Release Date]])</f>
        <v>2004</v>
      </c>
    </row>
    <row r="1959" spans="1:21" x14ac:dyDescent="0.25">
      <c r="A1959" t="s">
        <v>5216</v>
      </c>
      <c r="B1959">
        <v>1</v>
      </c>
      <c r="C1959" s="8">
        <v>39326</v>
      </c>
      <c r="D1959" t="s">
        <v>28</v>
      </c>
      <c r="E1959" t="s">
        <v>31</v>
      </c>
      <c r="F1959" t="s">
        <v>19</v>
      </c>
      <c r="G1959" t="s">
        <v>20</v>
      </c>
      <c r="H1959" t="s">
        <v>43</v>
      </c>
      <c r="I1959" t="s">
        <v>2114</v>
      </c>
      <c r="J1959" t="s">
        <v>1475</v>
      </c>
      <c r="K1959">
        <v>7000</v>
      </c>
      <c r="L1959">
        <v>9660</v>
      </c>
      <c r="M1959">
        <v>6</v>
      </c>
      <c r="N1959">
        <v>0</v>
      </c>
      <c r="O1959">
        <v>6.5</v>
      </c>
      <c r="P1959">
        <v>133</v>
      </c>
      <c r="Q1959">
        <v>103</v>
      </c>
      <c r="R1959">
        <v>532988</v>
      </c>
      <c r="S1959">
        <v>7000000</v>
      </c>
      <c r="T1959">
        <f>Table1[[#This Row],[Gross Revenue]]-Table1[[#This Row],[Budget]]</f>
        <v>-6467012</v>
      </c>
      <c r="U1959">
        <f>YEAR(Table1[[#This Row],[Release Date]])</f>
        <v>2007</v>
      </c>
    </row>
    <row r="1960" spans="1:21" x14ac:dyDescent="0.25">
      <c r="A1960" t="s">
        <v>3578</v>
      </c>
      <c r="B1960">
        <v>1</v>
      </c>
      <c r="C1960" s="8">
        <v>38338</v>
      </c>
      <c r="D1960" t="s">
        <v>28</v>
      </c>
      <c r="E1960" t="s">
        <v>25</v>
      </c>
      <c r="F1960" t="s">
        <v>19</v>
      </c>
      <c r="G1960" t="s">
        <v>93</v>
      </c>
      <c r="H1960" t="s">
        <v>38</v>
      </c>
      <c r="I1960" t="s">
        <v>3579</v>
      </c>
      <c r="J1960" t="s">
        <v>3580</v>
      </c>
      <c r="K1960">
        <v>963</v>
      </c>
      <c r="L1960">
        <v>2658</v>
      </c>
      <c r="M1960">
        <v>89</v>
      </c>
      <c r="N1960">
        <v>0</v>
      </c>
      <c r="O1960">
        <v>6.8</v>
      </c>
      <c r="P1960">
        <v>78</v>
      </c>
      <c r="Q1960">
        <v>95</v>
      </c>
      <c r="R1960">
        <v>37606</v>
      </c>
      <c r="S1960">
        <v>3500000</v>
      </c>
      <c r="T1960">
        <f>Table1[[#This Row],[Gross Revenue]]-Table1[[#This Row],[Budget]]</f>
        <v>-3462394</v>
      </c>
      <c r="U1960">
        <f>YEAR(Table1[[#This Row],[Release Date]])</f>
        <v>2004</v>
      </c>
    </row>
    <row r="1961" spans="1:21" x14ac:dyDescent="0.25">
      <c r="A1961" t="s">
        <v>2999</v>
      </c>
      <c r="B1961">
        <v>1</v>
      </c>
      <c r="C1961" s="8">
        <v>38006</v>
      </c>
      <c r="D1961" t="s">
        <v>28</v>
      </c>
      <c r="E1961" t="s">
        <v>18</v>
      </c>
      <c r="F1961" t="s">
        <v>19</v>
      </c>
      <c r="G1961" t="s">
        <v>35</v>
      </c>
      <c r="H1961" t="s">
        <v>38</v>
      </c>
      <c r="I1961" t="s">
        <v>1893</v>
      </c>
      <c r="J1961" t="s">
        <v>3000</v>
      </c>
      <c r="K1961">
        <v>879</v>
      </c>
      <c r="L1961">
        <v>1344</v>
      </c>
      <c r="M1961">
        <v>73</v>
      </c>
      <c r="N1961">
        <v>3000</v>
      </c>
      <c r="O1961">
        <v>6.2</v>
      </c>
      <c r="P1961">
        <v>209</v>
      </c>
      <c r="Q1961">
        <v>131</v>
      </c>
      <c r="R1961">
        <v>27667947</v>
      </c>
      <c r="S1961">
        <v>50000000</v>
      </c>
      <c r="T1961">
        <f>Table1[[#This Row],[Gross Revenue]]-Table1[[#This Row],[Budget]]</f>
        <v>-22332053</v>
      </c>
      <c r="U1961">
        <f>YEAR(Table1[[#This Row],[Release Date]])</f>
        <v>2004</v>
      </c>
    </row>
    <row r="1962" spans="1:21" x14ac:dyDescent="0.25">
      <c r="A1962" t="s">
        <v>1734</v>
      </c>
      <c r="B1962">
        <v>1</v>
      </c>
      <c r="C1962" s="8">
        <v>37326</v>
      </c>
      <c r="D1962" t="s">
        <v>28</v>
      </c>
      <c r="E1962" t="s">
        <v>32</v>
      </c>
      <c r="F1962" t="s">
        <v>19</v>
      </c>
      <c r="G1962" t="s">
        <v>20</v>
      </c>
      <c r="H1962" t="s">
        <v>43</v>
      </c>
      <c r="I1962" t="s">
        <v>1735</v>
      </c>
      <c r="J1962" t="s">
        <v>138</v>
      </c>
      <c r="K1962">
        <v>613</v>
      </c>
      <c r="L1962">
        <v>1205</v>
      </c>
      <c r="M1962">
        <v>608</v>
      </c>
      <c r="N1962">
        <v>0</v>
      </c>
      <c r="O1962">
        <v>7.4</v>
      </c>
      <c r="P1962">
        <v>244</v>
      </c>
      <c r="Q1962">
        <v>138</v>
      </c>
      <c r="R1962">
        <v>93926386</v>
      </c>
      <c r="S1962">
        <v>150000000</v>
      </c>
      <c r="T1962">
        <f>Table1[[#This Row],[Gross Revenue]]-Table1[[#This Row],[Budget]]</f>
        <v>-56073614</v>
      </c>
      <c r="U1962">
        <f>YEAR(Table1[[#This Row],[Release Date]])</f>
        <v>2002</v>
      </c>
    </row>
    <row r="1963" spans="1:21" x14ac:dyDescent="0.25">
      <c r="A1963" t="s">
        <v>1007</v>
      </c>
      <c r="B1963">
        <v>1</v>
      </c>
      <c r="C1963" s="8">
        <v>36931</v>
      </c>
      <c r="D1963" t="s">
        <v>28</v>
      </c>
      <c r="E1963" t="s">
        <v>25</v>
      </c>
      <c r="F1963" t="s">
        <v>1008</v>
      </c>
      <c r="G1963" t="s">
        <v>1009</v>
      </c>
      <c r="H1963" t="s">
        <v>38</v>
      </c>
      <c r="I1963" t="s">
        <v>1010</v>
      </c>
      <c r="J1963" t="s">
        <v>1011</v>
      </c>
      <c r="K1963">
        <v>117</v>
      </c>
      <c r="L1963">
        <v>155</v>
      </c>
      <c r="M1963">
        <v>16</v>
      </c>
      <c r="N1963">
        <v>0</v>
      </c>
      <c r="O1963">
        <v>7.6</v>
      </c>
      <c r="P1963">
        <v>67</v>
      </c>
      <c r="Q1963">
        <v>89</v>
      </c>
      <c r="R1963">
        <v>313436</v>
      </c>
      <c r="S1963">
        <v>15500000</v>
      </c>
      <c r="T1963">
        <f>Table1[[#This Row],[Gross Revenue]]-Table1[[#This Row],[Budget]]</f>
        <v>-15186564</v>
      </c>
      <c r="U1963">
        <f>YEAR(Table1[[#This Row],[Release Date]])</f>
        <v>2001</v>
      </c>
    </row>
    <row r="1964" spans="1:21" x14ac:dyDescent="0.25">
      <c r="A1964" t="s">
        <v>653</v>
      </c>
      <c r="B1964">
        <v>1</v>
      </c>
      <c r="C1964" s="8">
        <v>36750</v>
      </c>
      <c r="D1964" t="s">
        <v>28</v>
      </c>
      <c r="E1964" t="s">
        <v>25</v>
      </c>
      <c r="F1964" t="s">
        <v>19</v>
      </c>
      <c r="G1964" t="s">
        <v>20</v>
      </c>
      <c r="H1964" t="s">
        <v>43</v>
      </c>
      <c r="I1964" t="s">
        <v>413</v>
      </c>
      <c r="J1964" t="s">
        <v>654</v>
      </c>
      <c r="K1964">
        <v>4000</v>
      </c>
      <c r="L1964">
        <v>5270</v>
      </c>
      <c r="M1964">
        <v>235</v>
      </c>
      <c r="N1964">
        <v>0</v>
      </c>
      <c r="O1964">
        <v>5.9</v>
      </c>
      <c r="P1964">
        <v>139</v>
      </c>
      <c r="Q1964">
        <v>98</v>
      </c>
      <c r="R1964">
        <v>68353550</v>
      </c>
      <c r="S1964">
        <v>10000000</v>
      </c>
      <c r="T1964">
        <f>Table1[[#This Row],[Gross Revenue]]-Table1[[#This Row],[Budget]]</f>
        <v>58353550</v>
      </c>
      <c r="U1964">
        <f>YEAR(Table1[[#This Row],[Release Date]])</f>
        <v>2000</v>
      </c>
    </row>
    <row r="1965" spans="1:21" x14ac:dyDescent="0.25">
      <c r="A1965" t="s">
        <v>2826</v>
      </c>
      <c r="B1965">
        <v>1</v>
      </c>
      <c r="C1965" s="8">
        <v>37909</v>
      </c>
      <c r="D1965" t="s">
        <v>28</v>
      </c>
      <c r="E1965" t="s">
        <v>25</v>
      </c>
      <c r="F1965" t="s">
        <v>19</v>
      </c>
      <c r="G1965" t="s">
        <v>20</v>
      </c>
      <c r="H1965" t="s">
        <v>43</v>
      </c>
      <c r="I1965" t="s">
        <v>284</v>
      </c>
      <c r="J1965" t="s">
        <v>654</v>
      </c>
      <c r="K1965">
        <v>4000</v>
      </c>
      <c r="L1965">
        <v>8315</v>
      </c>
      <c r="M1965">
        <v>235</v>
      </c>
      <c r="N1965">
        <v>0</v>
      </c>
      <c r="O1965">
        <v>5.8</v>
      </c>
      <c r="P1965">
        <v>183</v>
      </c>
      <c r="Q1965">
        <v>106</v>
      </c>
      <c r="R1965">
        <v>118683135</v>
      </c>
      <c r="S1965">
        <v>52000000</v>
      </c>
      <c r="T1965">
        <f>Table1[[#This Row],[Gross Revenue]]-Table1[[#This Row],[Budget]]</f>
        <v>66683135</v>
      </c>
      <c r="U1965">
        <f>YEAR(Table1[[#This Row],[Release Date]])</f>
        <v>2003</v>
      </c>
    </row>
    <row r="1966" spans="1:21" x14ac:dyDescent="0.25">
      <c r="A1966" t="s">
        <v>3487</v>
      </c>
      <c r="B1966">
        <v>1</v>
      </c>
      <c r="C1966" s="8">
        <v>38289</v>
      </c>
      <c r="D1966" t="s">
        <v>28</v>
      </c>
      <c r="E1966" t="s">
        <v>25</v>
      </c>
      <c r="F1966" t="s">
        <v>19</v>
      </c>
      <c r="G1966" t="s">
        <v>20</v>
      </c>
      <c r="H1966" t="s">
        <v>43</v>
      </c>
      <c r="I1966" t="s">
        <v>2656</v>
      </c>
      <c r="J1966" t="s">
        <v>654</v>
      </c>
      <c r="K1966">
        <v>14000</v>
      </c>
      <c r="L1966">
        <v>29505</v>
      </c>
      <c r="M1966">
        <v>235</v>
      </c>
      <c r="N1966">
        <v>0</v>
      </c>
      <c r="O1966">
        <v>6.8</v>
      </c>
      <c r="P1966">
        <v>190</v>
      </c>
      <c r="Q1966">
        <v>104</v>
      </c>
      <c r="R1966">
        <v>97680195</v>
      </c>
      <c r="S1966">
        <v>70000000</v>
      </c>
      <c r="T1966">
        <f>Table1[[#This Row],[Gross Revenue]]-Table1[[#This Row],[Budget]]</f>
        <v>27680195</v>
      </c>
      <c r="U1966">
        <f>YEAR(Table1[[#This Row],[Release Date]])</f>
        <v>2004</v>
      </c>
    </row>
    <row r="1967" spans="1:21" x14ac:dyDescent="0.25">
      <c r="A1967" t="s">
        <v>5167</v>
      </c>
      <c r="B1967">
        <v>1</v>
      </c>
      <c r="C1967" s="8">
        <v>39297</v>
      </c>
      <c r="D1967" t="s">
        <v>28</v>
      </c>
      <c r="E1967" t="s">
        <v>32</v>
      </c>
      <c r="F1967" t="s">
        <v>19</v>
      </c>
      <c r="G1967" t="s">
        <v>20</v>
      </c>
      <c r="H1967" t="s">
        <v>43</v>
      </c>
      <c r="I1967" t="s">
        <v>605</v>
      </c>
      <c r="J1967" t="s">
        <v>654</v>
      </c>
      <c r="K1967">
        <v>2000</v>
      </c>
      <c r="L1967">
        <v>5730</v>
      </c>
      <c r="M1967">
        <v>235</v>
      </c>
      <c r="N1967">
        <v>61000</v>
      </c>
      <c r="O1967">
        <v>7.4</v>
      </c>
      <c r="P1967">
        <v>517</v>
      </c>
      <c r="Q1967">
        <v>117</v>
      </c>
      <c r="R1967">
        <v>180191634</v>
      </c>
      <c r="S1967">
        <v>130000000</v>
      </c>
      <c r="T1967">
        <f>Table1[[#This Row],[Gross Revenue]]-Table1[[#This Row],[Budget]]</f>
        <v>50191634</v>
      </c>
      <c r="U1967">
        <f>YEAR(Table1[[#This Row],[Release Date]])</f>
        <v>2007</v>
      </c>
    </row>
    <row r="1968" spans="1:21" x14ac:dyDescent="0.25">
      <c r="A1968" t="s">
        <v>1576</v>
      </c>
      <c r="B1968">
        <v>1</v>
      </c>
      <c r="C1968" s="8">
        <v>37234</v>
      </c>
      <c r="D1968" t="s">
        <v>28</v>
      </c>
      <c r="E1968" t="s">
        <v>32</v>
      </c>
      <c r="F1968" t="s">
        <v>19</v>
      </c>
      <c r="G1968" t="s">
        <v>20</v>
      </c>
      <c r="H1968" t="s">
        <v>43</v>
      </c>
      <c r="I1968" t="s">
        <v>185</v>
      </c>
      <c r="J1968" t="s">
        <v>1577</v>
      </c>
      <c r="K1968">
        <v>11000</v>
      </c>
      <c r="L1968">
        <v>12556</v>
      </c>
      <c r="M1968">
        <v>31</v>
      </c>
      <c r="N1968">
        <v>0</v>
      </c>
      <c r="O1968">
        <v>6.4</v>
      </c>
      <c r="P1968">
        <v>176</v>
      </c>
      <c r="Q1968">
        <v>124</v>
      </c>
      <c r="R1968">
        <v>118471320</v>
      </c>
      <c r="S1968">
        <v>68000000</v>
      </c>
      <c r="T1968">
        <f>Table1[[#This Row],[Gross Revenue]]-Table1[[#This Row],[Budget]]</f>
        <v>50471320</v>
      </c>
      <c r="U1968">
        <f>YEAR(Table1[[#This Row],[Release Date]])</f>
        <v>2001</v>
      </c>
    </row>
    <row r="1969" spans="1:21" x14ac:dyDescent="0.25">
      <c r="A1969" t="s">
        <v>2675</v>
      </c>
      <c r="B1969">
        <v>1</v>
      </c>
      <c r="C1969" s="8">
        <v>37827</v>
      </c>
      <c r="D1969" t="s">
        <v>28</v>
      </c>
      <c r="E1969" t="s">
        <v>18</v>
      </c>
      <c r="F1969" t="s">
        <v>19</v>
      </c>
      <c r="G1969" t="s">
        <v>20</v>
      </c>
      <c r="H1969" t="s">
        <v>43</v>
      </c>
      <c r="I1969" t="s">
        <v>1226</v>
      </c>
      <c r="J1969" t="s">
        <v>2676</v>
      </c>
      <c r="K1969">
        <v>12000</v>
      </c>
      <c r="L1969">
        <v>15811</v>
      </c>
      <c r="M1969">
        <v>21</v>
      </c>
      <c r="N1969">
        <v>0</v>
      </c>
      <c r="O1969">
        <v>6.9</v>
      </c>
      <c r="P1969">
        <v>85</v>
      </c>
      <c r="Q1969">
        <v>125</v>
      </c>
      <c r="R1969">
        <v>38432823</v>
      </c>
      <c r="S1969">
        <v>30000000</v>
      </c>
      <c r="T1969">
        <f>Table1[[#This Row],[Gross Revenue]]-Table1[[#This Row],[Budget]]</f>
        <v>8432823</v>
      </c>
      <c r="U1969">
        <f>YEAR(Table1[[#This Row],[Release Date]])</f>
        <v>2003</v>
      </c>
    </row>
    <row r="1970" spans="1:21" x14ac:dyDescent="0.25">
      <c r="A1970" t="s">
        <v>3556</v>
      </c>
      <c r="B1970">
        <v>1</v>
      </c>
      <c r="C1970" s="8">
        <v>38329</v>
      </c>
      <c r="D1970" t="s">
        <v>28</v>
      </c>
      <c r="E1970" t="s">
        <v>29</v>
      </c>
      <c r="F1970" t="s">
        <v>19</v>
      </c>
      <c r="G1970" t="s">
        <v>20</v>
      </c>
      <c r="H1970" t="s">
        <v>36</v>
      </c>
      <c r="I1970" t="s">
        <v>3557</v>
      </c>
      <c r="J1970" t="s">
        <v>3558</v>
      </c>
      <c r="K1970">
        <v>622</v>
      </c>
      <c r="L1970">
        <v>1227</v>
      </c>
      <c r="M1970">
        <v>97</v>
      </c>
      <c r="N1970">
        <v>0</v>
      </c>
      <c r="O1970">
        <v>7</v>
      </c>
      <c r="P1970">
        <v>191</v>
      </c>
      <c r="Q1970">
        <v>90</v>
      </c>
      <c r="R1970">
        <v>124870275</v>
      </c>
      <c r="S1970">
        <v>100000000</v>
      </c>
      <c r="T1970">
        <f>Table1[[#This Row],[Gross Revenue]]-Table1[[#This Row],[Budget]]</f>
        <v>24870275</v>
      </c>
      <c r="U1970">
        <f>YEAR(Table1[[#This Row],[Release Date]])</f>
        <v>2004</v>
      </c>
    </row>
    <row r="1971" spans="1:21" x14ac:dyDescent="0.25">
      <c r="A1971" t="s">
        <v>4383</v>
      </c>
      <c r="B1971">
        <v>1</v>
      </c>
      <c r="C1971" s="8">
        <v>38818</v>
      </c>
      <c r="D1971" t="s">
        <v>28</v>
      </c>
      <c r="E1971" t="s">
        <v>32</v>
      </c>
      <c r="F1971" t="s">
        <v>19</v>
      </c>
      <c r="G1971" t="s">
        <v>20</v>
      </c>
      <c r="H1971" t="s">
        <v>38</v>
      </c>
      <c r="I1971" t="s">
        <v>2264</v>
      </c>
      <c r="J1971" t="s">
        <v>3558</v>
      </c>
      <c r="K1971">
        <v>17000</v>
      </c>
      <c r="L1971">
        <v>19968</v>
      </c>
      <c r="M1971">
        <v>97</v>
      </c>
      <c r="N1971">
        <v>39000</v>
      </c>
      <c r="O1971">
        <v>7.2</v>
      </c>
      <c r="P1971">
        <v>375</v>
      </c>
      <c r="Q1971">
        <v>109</v>
      </c>
      <c r="R1971">
        <v>138447667</v>
      </c>
      <c r="S1971">
        <v>42000000</v>
      </c>
      <c r="T1971">
        <f>Table1[[#This Row],[Gross Revenue]]-Table1[[#This Row],[Budget]]</f>
        <v>96447667</v>
      </c>
      <c r="U1971">
        <f>YEAR(Table1[[#This Row],[Release Date]])</f>
        <v>2006</v>
      </c>
    </row>
    <row r="1972" spans="1:21" x14ac:dyDescent="0.25">
      <c r="A1972" t="s">
        <v>4919</v>
      </c>
      <c r="B1972">
        <v>1</v>
      </c>
      <c r="C1972" s="8">
        <v>39140</v>
      </c>
      <c r="D1972" t="s">
        <v>28</v>
      </c>
      <c r="E1972" t="s">
        <v>32</v>
      </c>
      <c r="F1972" t="s">
        <v>19</v>
      </c>
      <c r="G1972" t="s">
        <v>20</v>
      </c>
      <c r="H1972" t="s">
        <v>38</v>
      </c>
      <c r="I1972" t="s">
        <v>2264</v>
      </c>
      <c r="J1972" t="s">
        <v>3558</v>
      </c>
      <c r="K1972">
        <v>17000</v>
      </c>
      <c r="L1972">
        <v>19428</v>
      </c>
      <c r="M1972">
        <v>97</v>
      </c>
      <c r="N1972">
        <v>24000</v>
      </c>
      <c r="O1972">
        <v>7.1</v>
      </c>
      <c r="P1972">
        <v>330</v>
      </c>
      <c r="Q1972">
        <v>112</v>
      </c>
      <c r="R1972">
        <v>191616238</v>
      </c>
      <c r="S1972">
        <v>50000000</v>
      </c>
      <c r="T1972">
        <f>Table1[[#This Row],[Gross Revenue]]-Table1[[#This Row],[Budget]]</f>
        <v>141616238</v>
      </c>
      <c r="U1972">
        <f>YEAR(Table1[[#This Row],[Release Date]])</f>
        <v>2007</v>
      </c>
    </row>
    <row r="1973" spans="1:21" x14ac:dyDescent="0.25">
      <c r="A1973" t="s">
        <v>5117</v>
      </c>
      <c r="B1973">
        <v>1</v>
      </c>
      <c r="C1973" s="8">
        <v>39266</v>
      </c>
      <c r="D1973" t="s">
        <v>28</v>
      </c>
      <c r="E1973" t="s">
        <v>32</v>
      </c>
      <c r="F1973" t="s">
        <v>19</v>
      </c>
      <c r="G1973" t="s">
        <v>91</v>
      </c>
      <c r="H1973" t="s">
        <v>36</v>
      </c>
      <c r="I1973" t="s">
        <v>185</v>
      </c>
      <c r="J1973" t="s">
        <v>3558</v>
      </c>
      <c r="K1973">
        <v>11000</v>
      </c>
      <c r="L1973">
        <v>22128</v>
      </c>
      <c r="M1973">
        <v>97</v>
      </c>
      <c r="N1973">
        <v>64000</v>
      </c>
      <c r="O1973">
        <v>7.8</v>
      </c>
      <c r="P1973">
        <v>435</v>
      </c>
      <c r="Q1973">
        <v>100</v>
      </c>
      <c r="R1973">
        <v>257756197</v>
      </c>
      <c r="S1973">
        <v>60000000</v>
      </c>
      <c r="T1973">
        <f>Table1[[#This Row],[Gross Revenue]]-Table1[[#This Row],[Budget]]</f>
        <v>197756197</v>
      </c>
      <c r="U1973">
        <f>YEAR(Table1[[#This Row],[Release Date]])</f>
        <v>2007</v>
      </c>
    </row>
    <row r="1974" spans="1:21" x14ac:dyDescent="0.25">
      <c r="A1974" t="s">
        <v>3514</v>
      </c>
      <c r="B1974">
        <v>1</v>
      </c>
      <c r="C1974" s="8">
        <v>38305</v>
      </c>
      <c r="D1974" t="s">
        <v>28</v>
      </c>
      <c r="E1974" t="s">
        <v>25</v>
      </c>
      <c r="F1974" t="s">
        <v>19</v>
      </c>
      <c r="G1974" t="s">
        <v>20</v>
      </c>
      <c r="H1974" t="s">
        <v>43</v>
      </c>
      <c r="I1974" t="s">
        <v>2656</v>
      </c>
      <c r="J1974" t="s">
        <v>3515</v>
      </c>
      <c r="K1974">
        <v>14000</v>
      </c>
      <c r="L1974">
        <v>16461</v>
      </c>
      <c r="M1974">
        <v>3</v>
      </c>
      <c r="N1974">
        <v>0</v>
      </c>
      <c r="O1974">
        <v>4.8</v>
      </c>
      <c r="P1974">
        <v>128</v>
      </c>
      <c r="Q1974">
        <v>99</v>
      </c>
      <c r="R1974">
        <v>33860010</v>
      </c>
      <c r="S1974">
        <v>15000000</v>
      </c>
      <c r="T1974">
        <f>Table1[[#This Row],[Gross Revenue]]-Table1[[#This Row],[Budget]]</f>
        <v>18860010</v>
      </c>
      <c r="U1974">
        <f>YEAR(Table1[[#This Row],[Release Date]])</f>
        <v>2004</v>
      </c>
    </row>
    <row r="1975" spans="1:21" x14ac:dyDescent="0.25">
      <c r="A1975" t="s">
        <v>3172</v>
      </c>
      <c r="B1975">
        <v>1</v>
      </c>
      <c r="C1975" s="8">
        <v>38103</v>
      </c>
      <c r="D1975" t="s">
        <v>28</v>
      </c>
      <c r="E1975" t="s">
        <v>32</v>
      </c>
      <c r="F1975" t="s">
        <v>19</v>
      </c>
      <c r="G1975" t="s">
        <v>20</v>
      </c>
      <c r="H1975" t="s">
        <v>38</v>
      </c>
      <c r="I1975" t="s">
        <v>497</v>
      </c>
      <c r="J1975" t="s">
        <v>3173</v>
      </c>
      <c r="K1975">
        <v>26000</v>
      </c>
      <c r="L1975">
        <v>33565</v>
      </c>
      <c r="M1975">
        <v>5</v>
      </c>
      <c r="N1975">
        <v>0</v>
      </c>
      <c r="O1975">
        <v>6.3</v>
      </c>
      <c r="P1975">
        <v>119</v>
      </c>
      <c r="Q1975">
        <v>103</v>
      </c>
      <c r="R1975">
        <v>22466994</v>
      </c>
      <c r="S1975">
        <v>25000000</v>
      </c>
      <c r="T1975">
        <f>Table1[[#This Row],[Gross Revenue]]-Table1[[#This Row],[Budget]]</f>
        <v>-2533006</v>
      </c>
      <c r="U1975">
        <f>YEAR(Table1[[#This Row],[Release Date]])</f>
        <v>2004</v>
      </c>
    </row>
    <row r="1976" spans="1:21" x14ac:dyDescent="0.25">
      <c r="A1976" t="s">
        <v>792</v>
      </c>
      <c r="B1976">
        <v>1</v>
      </c>
      <c r="C1976" s="8">
        <v>36815</v>
      </c>
      <c r="D1976" t="s">
        <v>28</v>
      </c>
      <c r="E1976" t="s">
        <v>31</v>
      </c>
      <c r="F1976" t="s">
        <v>19</v>
      </c>
      <c r="G1976" t="s">
        <v>35</v>
      </c>
      <c r="H1976" t="s">
        <v>38</v>
      </c>
      <c r="I1976" t="s">
        <v>280</v>
      </c>
      <c r="J1976" t="s">
        <v>110</v>
      </c>
      <c r="K1976">
        <v>14000</v>
      </c>
      <c r="L1976">
        <v>14726</v>
      </c>
      <c r="M1976">
        <v>133</v>
      </c>
      <c r="N1976">
        <v>0</v>
      </c>
      <c r="O1976">
        <v>7.4</v>
      </c>
      <c r="P1976">
        <v>132</v>
      </c>
      <c r="Q1976">
        <v>124</v>
      </c>
      <c r="R1976">
        <v>7060876</v>
      </c>
      <c r="S1976">
        <v>13500000</v>
      </c>
      <c r="T1976">
        <f>Table1[[#This Row],[Gross Revenue]]-Table1[[#This Row],[Budget]]</f>
        <v>-6439124</v>
      </c>
      <c r="U1976">
        <f>YEAR(Table1[[#This Row],[Release Date]])</f>
        <v>2000</v>
      </c>
    </row>
    <row r="1977" spans="1:21" x14ac:dyDescent="0.25">
      <c r="A1977" t="s">
        <v>1862</v>
      </c>
      <c r="B1977">
        <v>1</v>
      </c>
      <c r="C1977" s="8">
        <v>37392</v>
      </c>
      <c r="D1977" t="s">
        <v>28</v>
      </c>
      <c r="E1977" t="s">
        <v>31</v>
      </c>
      <c r="F1977" t="s">
        <v>19</v>
      </c>
      <c r="G1977" t="s">
        <v>93</v>
      </c>
      <c r="H1977" t="s">
        <v>43</v>
      </c>
      <c r="I1977" t="s">
        <v>1863</v>
      </c>
      <c r="J1977" t="s">
        <v>1864</v>
      </c>
      <c r="K1977">
        <v>866</v>
      </c>
      <c r="L1977">
        <v>1281</v>
      </c>
      <c r="M1977">
        <v>10</v>
      </c>
      <c r="N1977">
        <v>0</v>
      </c>
      <c r="O1977">
        <v>7.7</v>
      </c>
      <c r="P1977">
        <v>25</v>
      </c>
      <c r="Q1977">
        <v>125</v>
      </c>
      <c r="R1977">
        <v>4068087</v>
      </c>
      <c r="S1977">
        <v>17000000</v>
      </c>
      <c r="T1977">
        <f>Table1[[#This Row],[Gross Revenue]]-Table1[[#This Row],[Budget]]</f>
        <v>-12931913</v>
      </c>
      <c r="U1977">
        <f>YEAR(Table1[[#This Row],[Release Date]])</f>
        <v>2002</v>
      </c>
    </row>
    <row r="1978" spans="1:21" x14ac:dyDescent="0.25">
      <c r="A1978" t="s">
        <v>1470</v>
      </c>
      <c r="B1978">
        <v>1</v>
      </c>
      <c r="C1978" s="8">
        <v>37175</v>
      </c>
      <c r="D1978" t="s">
        <v>28</v>
      </c>
      <c r="E1978" t="s">
        <v>30</v>
      </c>
      <c r="F1978" t="s">
        <v>1471</v>
      </c>
      <c r="G1978" t="s">
        <v>91</v>
      </c>
      <c r="H1978" t="s">
        <v>36</v>
      </c>
      <c r="I1978" t="s">
        <v>1472</v>
      </c>
      <c r="J1978" t="s">
        <v>239</v>
      </c>
      <c r="K1978">
        <v>116</v>
      </c>
      <c r="L1978">
        <v>312</v>
      </c>
      <c r="M1978">
        <v>176</v>
      </c>
      <c r="N1978">
        <v>0</v>
      </c>
      <c r="O1978">
        <v>7.5</v>
      </c>
      <c r="P1978">
        <v>74</v>
      </c>
      <c r="Q1978">
        <v>94</v>
      </c>
      <c r="R1978">
        <v>6165429</v>
      </c>
      <c r="S1978">
        <v>6000000</v>
      </c>
      <c r="T1978">
        <f>Table1[[#This Row],[Gross Revenue]]-Table1[[#This Row],[Budget]]</f>
        <v>165429</v>
      </c>
      <c r="U1978">
        <f>YEAR(Table1[[#This Row],[Release Date]])</f>
        <v>2001</v>
      </c>
    </row>
    <row r="1979" spans="1:21" x14ac:dyDescent="0.25">
      <c r="A1979" t="s">
        <v>1562</v>
      </c>
      <c r="B1979">
        <v>1</v>
      </c>
      <c r="C1979" s="8">
        <v>37226</v>
      </c>
      <c r="D1979" t="s">
        <v>28</v>
      </c>
      <c r="E1979" t="s">
        <v>22</v>
      </c>
      <c r="F1979" t="s">
        <v>19</v>
      </c>
      <c r="G1979" t="s">
        <v>35</v>
      </c>
      <c r="H1979" t="s">
        <v>38</v>
      </c>
      <c r="I1979" t="s">
        <v>377</v>
      </c>
      <c r="J1979" t="s">
        <v>239</v>
      </c>
      <c r="K1979">
        <v>3000</v>
      </c>
      <c r="L1979">
        <v>3431</v>
      </c>
      <c r="M1979">
        <v>176</v>
      </c>
      <c r="N1979">
        <v>983</v>
      </c>
      <c r="O1979">
        <v>7.1</v>
      </c>
      <c r="P1979">
        <v>149</v>
      </c>
      <c r="Q1979">
        <v>101</v>
      </c>
      <c r="R1979">
        <v>12987647</v>
      </c>
      <c r="S1979">
        <v>30000000</v>
      </c>
      <c r="T1979">
        <f>Table1[[#This Row],[Gross Revenue]]-Table1[[#This Row],[Budget]]</f>
        <v>-17012353</v>
      </c>
      <c r="U1979">
        <f>YEAR(Table1[[#This Row],[Release Date]])</f>
        <v>2001</v>
      </c>
    </row>
    <row r="1980" spans="1:21" x14ac:dyDescent="0.25">
      <c r="A1980" t="s">
        <v>2615</v>
      </c>
      <c r="B1980">
        <v>1</v>
      </c>
      <c r="C1980" s="8">
        <v>37794</v>
      </c>
      <c r="D1980" t="s">
        <v>28</v>
      </c>
      <c r="E1980" t="s">
        <v>31</v>
      </c>
      <c r="F1980" t="s">
        <v>19</v>
      </c>
      <c r="G1980" t="s">
        <v>48</v>
      </c>
      <c r="H1980" t="s">
        <v>43</v>
      </c>
      <c r="I1980" t="s">
        <v>2616</v>
      </c>
      <c r="J1980" t="s">
        <v>239</v>
      </c>
      <c r="K1980">
        <v>543</v>
      </c>
      <c r="L1980">
        <v>678</v>
      </c>
      <c r="M1980">
        <v>176</v>
      </c>
      <c r="N1980">
        <v>447</v>
      </c>
      <c r="O1980">
        <v>6.7</v>
      </c>
      <c r="P1980">
        <v>108</v>
      </c>
      <c r="Q1980">
        <v>98</v>
      </c>
      <c r="R1980">
        <v>4291965</v>
      </c>
      <c r="S1980">
        <v>14000000</v>
      </c>
      <c r="T1980">
        <f>Table1[[#This Row],[Gross Revenue]]-Table1[[#This Row],[Budget]]</f>
        <v>-9708035</v>
      </c>
      <c r="U1980">
        <f>YEAR(Table1[[#This Row],[Release Date]])</f>
        <v>2003</v>
      </c>
    </row>
    <row r="1981" spans="1:21" x14ac:dyDescent="0.25">
      <c r="A1981" t="s">
        <v>3978</v>
      </c>
      <c r="B1981">
        <v>1</v>
      </c>
      <c r="C1981" s="8">
        <v>38570</v>
      </c>
      <c r="D1981" t="s">
        <v>28</v>
      </c>
      <c r="E1981" t="s">
        <v>32</v>
      </c>
      <c r="F1981" t="s">
        <v>19</v>
      </c>
      <c r="G1981" t="s">
        <v>20</v>
      </c>
      <c r="H1981" t="s">
        <v>43</v>
      </c>
      <c r="I1981" t="s">
        <v>317</v>
      </c>
      <c r="J1981" t="s">
        <v>239</v>
      </c>
      <c r="K1981">
        <v>11000</v>
      </c>
      <c r="L1981">
        <v>12406</v>
      </c>
      <c r="M1981">
        <v>176</v>
      </c>
      <c r="N1981">
        <v>23000</v>
      </c>
      <c r="O1981">
        <v>6.4</v>
      </c>
      <c r="P1981">
        <v>330</v>
      </c>
      <c r="Q1981">
        <v>101</v>
      </c>
      <c r="R1981">
        <v>118311368</v>
      </c>
      <c r="S1981">
        <v>110000000</v>
      </c>
      <c r="T1981">
        <f>Table1[[#This Row],[Gross Revenue]]-Table1[[#This Row],[Budget]]</f>
        <v>8311368</v>
      </c>
      <c r="U1981">
        <f>YEAR(Table1[[#This Row],[Release Date]])</f>
        <v>2005</v>
      </c>
    </row>
    <row r="1982" spans="1:21" x14ac:dyDescent="0.25">
      <c r="A1982" t="s">
        <v>5105</v>
      </c>
      <c r="B1982">
        <v>1</v>
      </c>
      <c r="C1982" s="8">
        <v>39256</v>
      </c>
      <c r="D1982" t="s">
        <v>17</v>
      </c>
      <c r="E1982" t="s">
        <v>22</v>
      </c>
      <c r="F1982" t="s">
        <v>19</v>
      </c>
      <c r="G1982" t="s">
        <v>3249</v>
      </c>
      <c r="H1982" t="s">
        <v>43</v>
      </c>
      <c r="I1982" t="s">
        <v>83</v>
      </c>
      <c r="J1982" t="s">
        <v>239</v>
      </c>
      <c r="K1982">
        <v>12000</v>
      </c>
      <c r="L1982">
        <v>36064</v>
      </c>
      <c r="M1982">
        <v>176</v>
      </c>
      <c r="N1982">
        <v>58000</v>
      </c>
      <c r="O1982">
        <v>6.5</v>
      </c>
      <c r="P1982">
        <v>198</v>
      </c>
      <c r="Q1982">
        <v>97</v>
      </c>
      <c r="R1982">
        <v>45089048</v>
      </c>
      <c r="S1982">
        <v>25000000</v>
      </c>
      <c r="T1982">
        <f>Table1[[#This Row],[Gross Revenue]]-Table1[[#This Row],[Budget]]</f>
        <v>20089048</v>
      </c>
      <c r="U1982">
        <f>YEAR(Table1[[#This Row],[Release Date]])</f>
        <v>2007</v>
      </c>
    </row>
    <row r="1983" spans="1:21" x14ac:dyDescent="0.25">
      <c r="A1983" t="s">
        <v>3292</v>
      </c>
      <c r="B1983">
        <v>1</v>
      </c>
      <c r="C1983" s="8">
        <v>38175</v>
      </c>
      <c r="D1983" t="s">
        <v>28</v>
      </c>
      <c r="E1983" t="s">
        <v>25</v>
      </c>
      <c r="F1983" t="s">
        <v>19</v>
      </c>
      <c r="G1983" t="s">
        <v>20</v>
      </c>
      <c r="H1983" t="s">
        <v>43</v>
      </c>
      <c r="I1983" t="s">
        <v>389</v>
      </c>
      <c r="J1983" t="s">
        <v>3293</v>
      </c>
      <c r="K1983">
        <v>14000</v>
      </c>
      <c r="L1983">
        <v>26002</v>
      </c>
      <c r="M1983">
        <v>58</v>
      </c>
      <c r="N1983">
        <v>10000</v>
      </c>
      <c r="O1983">
        <v>6.3</v>
      </c>
      <c r="P1983">
        <v>238</v>
      </c>
      <c r="Q1983">
        <v>108</v>
      </c>
      <c r="R1983">
        <v>143704210</v>
      </c>
      <c r="S1983">
        <v>52000000</v>
      </c>
      <c r="T1983">
        <f>Table1[[#This Row],[Gross Revenue]]-Table1[[#This Row],[Budget]]</f>
        <v>91704210</v>
      </c>
      <c r="U1983">
        <f>YEAR(Table1[[#This Row],[Release Date]])</f>
        <v>2004</v>
      </c>
    </row>
    <row r="1984" spans="1:21" x14ac:dyDescent="0.25">
      <c r="A1984" t="s">
        <v>4334</v>
      </c>
      <c r="B1984">
        <v>1</v>
      </c>
      <c r="C1984" s="8">
        <v>38788</v>
      </c>
      <c r="D1984" t="s">
        <v>28</v>
      </c>
      <c r="E1984" t="s">
        <v>31</v>
      </c>
      <c r="F1984" t="s">
        <v>19</v>
      </c>
      <c r="G1984" t="s">
        <v>35</v>
      </c>
      <c r="H1984" t="s">
        <v>43</v>
      </c>
      <c r="I1984" t="s">
        <v>134</v>
      </c>
      <c r="J1984" t="s">
        <v>3293</v>
      </c>
      <c r="K1984">
        <v>11000</v>
      </c>
      <c r="L1984">
        <v>12894</v>
      </c>
      <c r="M1984">
        <v>58</v>
      </c>
      <c r="N1984">
        <v>18000</v>
      </c>
      <c r="O1984">
        <v>6.4</v>
      </c>
      <c r="P1984">
        <v>331</v>
      </c>
      <c r="Q1984">
        <v>105</v>
      </c>
      <c r="R1984">
        <v>29959436</v>
      </c>
      <c r="S1984">
        <v>13000000</v>
      </c>
      <c r="T1984">
        <f>Table1[[#This Row],[Gross Revenue]]-Table1[[#This Row],[Budget]]</f>
        <v>16959436</v>
      </c>
      <c r="U1984">
        <f>YEAR(Table1[[#This Row],[Release Date]])</f>
        <v>2006</v>
      </c>
    </row>
    <row r="1985" spans="1:21" x14ac:dyDescent="0.25">
      <c r="A1985" t="s">
        <v>3855</v>
      </c>
      <c r="B1985">
        <v>1</v>
      </c>
      <c r="C1985" s="8">
        <v>38495</v>
      </c>
      <c r="D1985" t="s">
        <v>28</v>
      </c>
      <c r="E1985" t="s">
        <v>29</v>
      </c>
      <c r="F1985" t="s">
        <v>19</v>
      </c>
      <c r="G1985" t="s">
        <v>20</v>
      </c>
      <c r="H1985" t="s">
        <v>36</v>
      </c>
      <c r="I1985" t="s">
        <v>2114</v>
      </c>
      <c r="J1985" t="s">
        <v>3856</v>
      </c>
      <c r="K1985">
        <v>7000</v>
      </c>
      <c r="L1985">
        <v>11608</v>
      </c>
      <c r="M1985">
        <v>275</v>
      </c>
      <c r="N1985">
        <v>31000</v>
      </c>
      <c r="O1985">
        <v>7.7</v>
      </c>
      <c r="P1985">
        <v>304</v>
      </c>
      <c r="Q1985">
        <v>87</v>
      </c>
      <c r="R1985">
        <v>251501645</v>
      </c>
      <c r="S1985">
        <v>69000000</v>
      </c>
      <c r="T1985">
        <f>Table1[[#This Row],[Gross Revenue]]-Table1[[#This Row],[Budget]]</f>
        <v>182501645</v>
      </c>
      <c r="U1985">
        <f>YEAR(Table1[[#This Row],[Release Date]])</f>
        <v>2005</v>
      </c>
    </row>
    <row r="1986" spans="1:21" x14ac:dyDescent="0.25">
      <c r="A1986" t="s">
        <v>4726</v>
      </c>
      <c r="B1986">
        <v>1</v>
      </c>
      <c r="C1986" s="8">
        <v>39015</v>
      </c>
      <c r="D1986" t="s">
        <v>28</v>
      </c>
      <c r="E1986" t="s">
        <v>29</v>
      </c>
      <c r="F1986" t="s">
        <v>19</v>
      </c>
      <c r="G1986" t="s">
        <v>20</v>
      </c>
      <c r="H1986" t="s">
        <v>36</v>
      </c>
      <c r="I1986" t="s">
        <v>2114</v>
      </c>
      <c r="J1986" t="s">
        <v>3856</v>
      </c>
      <c r="K1986">
        <v>7000</v>
      </c>
      <c r="L1986">
        <v>11905</v>
      </c>
      <c r="M1986">
        <v>275</v>
      </c>
      <c r="N1986">
        <v>56000</v>
      </c>
      <c r="O1986">
        <v>7.5</v>
      </c>
      <c r="P1986">
        <v>306</v>
      </c>
      <c r="Q1986">
        <v>98</v>
      </c>
      <c r="R1986">
        <v>368049635</v>
      </c>
      <c r="S1986">
        <v>76000000</v>
      </c>
      <c r="T1986">
        <f>Table1[[#This Row],[Gross Revenue]]-Table1[[#This Row],[Budget]]</f>
        <v>292049635</v>
      </c>
      <c r="U1986">
        <f>YEAR(Table1[[#This Row],[Release Date]])</f>
        <v>2006</v>
      </c>
    </row>
    <row r="1987" spans="1:21" x14ac:dyDescent="0.25">
      <c r="A1987" t="s">
        <v>1971</v>
      </c>
      <c r="B1987">
        <v>1</v>
      </c>
      <c r="C1987" s="8">
        <v>37446</v>
      </c>
      <c r="D1987" t="s">
        <v>28</v>
      </c>
      <c r="E1987" t="s">
        <v>32</v>
      </c>
      <c r="F1987" t="s">
        <v>47</v>
      </c>
      <c r="G1987" t="s">
        <v>48</v>
      </c>
      <c r="H1987" t="s">
        <v>38</v>
      </c>
      <c r="I1987" t="s">
        <v>1972</v>
      </c>
      <c r="J1987" t="s">
        <v>1973</v>
      </c>
      <c r="K1987">
        <v>510</v>
      </c>
      <c r="L1987">
        <v>962</v>
      </c>
      <c r="M1987">
        <v>180</v>
      </c>
      <c r="N1987">
        <v>0</v>
      </c>
      <c r="O1987">
        <v>7.2</v>
      </c>
      <c r="P1987">
        <v>141</v>
      </c>
      <c r="Q1987">
        <v>84</v>
      </c>
      <c r="R1987">
        <v>1197786</v>
      </c>
      <c r="S1987">
        <v>12000000</v>
      </c>
      <c r="T1987">
        <f>Table1[[#This Row],[Gross Revenue]]-Table1[[#This Row],[Budget]]</f>
        <v>-10802214</v>
      </c>
      <c r="U1987">
        <f>YEAR(Table1[[#This Row],[Release Date]])</f>
        <v>2002</v>
      </c>
    </row>
    <row r="1988" spans="1:21" x14ac:dyDescent="0.25">
      <c r="A1988" t="s">
        <v>3387</v>
      </c>
      <c r="B1988">
        <v>1</v>
      </c>
      <c r="C1988" s="8">
        <v>38228</v>
      </c>
      <c r="D1988" t="s">
        <v>28</v>
      </c>
      <c r="E1988" t="s">
        <v>32</v>
      </c>
      <c r="F1988" t="s">
        <v>19</v>
      </c>
      <c r="G1988" t="s">
        <v>48</v>
      </c>
      <c r="H1988" t="s">
        <v>43</v>
      </c>
      <c r="I1988" t="s">
        <v>124</v>
      </c>
      <c r="J1988" t="s">
        <v>1973</v>
      </c>
      <c r="K1988">
        <v>14000</v>
      </c>
      <c r="L1988">
        <v>16461</v>
      </c>
      <c r="M1988">
        <v>180</v>
      </c>
      <c r="N1988">
        <v>29000</v>
      </c>
      <c r="O1988">
        <v>7.9</v>
      </c>
      <c r="P1988">
        <v>309</v>
      </c>
      <c r="Q1988">
        <v>93</v>
      </c>
      <c r="R1988">
        <v>145000989</v>
      </c>
      <c r="S1988">
        <v>25000000</v>
      </c>
      <c r="T1988">
        <f>Table1[[#This Row],[Gross Revenue]]-Table1[[#This Row],[Budget]]</f>
        <v>120000989</v>
      </c>
      <c r="U1988">
        <f>YEAR(Table1[[#This Row],[Release Date]])</f>
        <v>2004</v>
      </c>
    </row>
    <row r="1989" spans="1:21" x14ac:dyDescent="0.25">
      <c r="A1989" t="s">
        <v>3878</v>
      </c>
      <c r="B1989">
        <v>1</v>
      </c>
      <c r="C1989" s="8">
        <v>38510</v>
      </c>
      <c r="D1989" t="s">
        <v>28</v>
      </c>
      <c r="E1989" t="s">
        <v>32</v>
      </c>
      <c r="F1989" t="s">
        <v>19</v>
      </c>
      <c r="G1989" t="s">
        <v>48</v>
      </c>
      <c r="H1989" t="s">
        <v>38</v>
      </c>
      <c r="I1989" t="s">
        <v>3879</v>
      </c>
      <c r="J1989" t="s">
        <v>1973</v>
      </c>
      <c r="K1989">
        <v>211</v>
      </c>
      <c r="L1989">
        <v>488</v>
      </c>
      <c r="M1989">
        <v>180</v>
      </c>
      <c r="N1989">
        <v>0</v>
      </c>
      <c r="O1989">
        <v>6.5</v>
      </c>
      <c r="P1989">
        <v>203</v>
      </c>
      <c r="Q1989">
        <v>92</v>
      </c>
      <c r="R1989">
        <v>23324666</v>
      </c>
      <c r="S1989">
        <v>52000000</v>
      </c>
      <c r="T1989">
        <f>Table1[[#This Row],[Gross Revenue]]-Table1[[#This Row],[Budget]]</f>
        <v>-28675334</v>
      </c>
      <c r="U1989">
        <f>YEAR(Table1[[#This Row],[Release Date]])</f>
        <v>2005</v>
      </c>
    </row>
    <row r="1990" spans="1:21" x14ac:dyDescent="0.25">
      <c r="A1990" t="s">
        <v>5317</v>
      </c>
      <c r="B1990">
        <v>1</v>
      </c>
      <c r="C1990" s="8">
        <v>39389</v>
      </c>
      <c r="D1990" t="s">
        <v>28</v>
      </c>
      <c r="E1990" t="s">
        <v>32</v>
      </c>
      <c r="F1990" t="s">
        <v>19</v>
      </c>
      <c r="G1990" t="s">
        <v>20</v>
      </c>
      <c r="H1990" t="s">
        <v>38</v>
      </c>
      <c r="I1990" t="s">
        <v>2496</v>
      </c>
      <c r="J1990" t="s">
        <v>1973</v>
      </c>
      <c r="K1990">
        <v>1000</v>
      </c>
      <c r="L1990">
        <v>1686</v>
      </c>
      <c r="M1990">
        <v>180</v>
      </c>
      <c r="N1990">
        <v>0</v>
      </c>
      <c r="O1990">
        <v>5.8</v>
      </c>
      <c r="P1990">
        <v>224</v>
      </c>
      <c r="Q1990">
        <v>115</v>
      </c>
      <c r="R1990">
        <v>10640645</v>
      </c>
      <c r="S1990">
        <v>40000000</v>
      </c>
      <c r="T1990">
        <f>Table1[[#This Row],[Gross Revenue]]-Table1[[#This Row],[Budget]]</f>
        <v>-29359355</v>
      </c>
      <c r="U1990">
        <f>YEAR(Table1[[#This Row],[Release Date]])</f>
        <v>2007</v>
      </c>
    </row>
    <row r="1991" spans="1:21" x14ac:dyDescent="0.25">
      <c r="A1991" t="s">
        <v>1939</v>
      </c>
      <c r="B1991">
        <v>1</v>
      </c>
      <c r="C1991" s="8">
        <v>37430</v>
      </c>
      <c r="D1991" t="s">
        <v>28</v>
      </c>
      <c r="E1991" t="s">
        <v>32</v>
      </c>
      <c r="F1991" t="s">
        <v>19</v>
      </c>
      <c r="G1991" t="s">
        <v>20</v>
      </c>
      <c r="H1991" t="s">
        <v>43</v>
      </c>
      <c r="I1991" t="s">
        <v>1940</v>
      </c>
      <c r="J1991" t="s">
        <v>1941</v>
      </c>
      <c r="K1991">
        <v>827</v>
      </c>
      <c r="L1991">
        <v>3144</v>
      </c>
      <c r="M1991">
        <v>26</v>
      </c>
      <c r="N1991">
        <v>0</v>
      </c>
      <c r="O1991">
        <v>3.3</v>
      </c>
      <c r="P1991">
        <v>212</v>
      </c>
      <c r="Q1991">
        <v>87</v>
      </c>
      <c r="R1991">
        <v>40198710</v>
      </c>
      <c r="S1991">
        <v>100000000</v>
      </c>
      <c r="T1991">
        <f>Table1[[#This Row],[Gross Revenue]]-Table1[[#This Row],[Budget]]</f>
        <v>-59801290</v>
      </c>
      <c r="U1991">
        <f>YEAR(Table1[[#This Row],[Release Date]])</f>
        <v>2002</v>
      </c>
    </row>
    <row r="1992" spans="1:21" x14ac:dyDescent="0.25">
      <c r="A1992" t="s">
        <v>947</v>
      </c>
      <c r="B1992">
        <v>1</v>
      </c>
      <c r="C1992" s="8">
        <v>36899</v>
      </c>
      <c r="D1992" t="s">
        <v>28</v>
      </c>
      <c r="E1992" t="s">
        <v>25</v>
      </c>
      <c r="F1992" t="s">
        <v>19</v>
      </c>
      <c r="G1992" t="s">
        <v>20</v>
      </c>
      <c r="H1992" t="s">
        <v>26</v>
      </c>
      <c r="I1992" t="s">
        <v>948</v>
      </c>
      <c r="J1992" t="s">
        <v>949</v>
      </c>
      <c r="K1992">
        <v>250</v>
      </c>
      <c r="L1992">
        <v>454</v>
      </c>
      <c r="M1992">
        <v>0</v>
      </c>
      <c r="N1992">
        <v>133</v>
      </c>
      <c r="O1992">
        <v>6.7</v>
      </c>
      <c r="P1992">
        <v>9</v>
      </c>
      <c r="Q1992">
        <v>100</v>
      </c>
      <c r="R1992">
        <v>902835</v>
      </c>
      <c r="S1992">
        <v>250000</v>
      </c>
      <c r="T1992">
        <f>Table1[[#This Row],[Gross Revenue]]-Table1[[#This Row],[Budget]]</f>
        <v>652835</v>
      </c>
      <c r="U1992">
        <f>YEAR(Table1[[#This Row],[Release Date]])</f>
        <v>2001</v>
      </c>
    </row>
    <row r="1993" spans="1:21" x14ac:dyDescent="0.25">
      <c r="A1993" t="s">
        <v>2498</v>
      </c>
      <c r="B1993">
        <v>1</v>
      </c>
      <c r="C1993" s="8">
        <v>37731</v>
      </c>
      <c r="D1993" t="s">
        <v>28</v>
      </c>
      <c r="E1993" t="s">
        <v>32</v>
      </c>
      <c r="F1993" t="s">
        <v>1214</v>
      </c>
      <c r="G1993" t="s">
        <v>1215</v>
      </c>
      <c r="H1993" t="s">
        <v>38</v>
      </c>
      <c r="I1993" t="s">
        <v>2499</v>
      </c>
      <c r="J1993" t="s">
        <v>2500</v>
      </c>
      <c r="K1993">
        <v>778</v>
      </c>
      <c r="L1993">
        <v>2205</v>
      </c>
      <c r="M1993">
        <v>64</v>
      </c>
      <c r="N1993">
        <v>0</v>
      </c>
      <c r="O1993">
        <v>7.1</v>
      </c>
      <c r="P1993">
        <v>112</v>
      </c>
      <c r="Q1993">
        <v>111</v>
      </c>
      <c r="R1993">
        <v>11905519</v>
      </c>
      <c r="S1993">
        <v>200000000</v>
      </c>
      <c r="T1993">
        <f>Table1[[#This Row],[Gross Revenue]]-Table1[[#This Row],[Budget]]</f>
        <v>-188094481</v>
      </c>
      <c r="U1993">
        <f>YEAR(Table1[[#This Row],[Release Date]])</f>
        <v>2003</v>
      </c>
    </row>
    <row r="1994" spans="1:21" x14ac:dyDescent="0.25">
      <c r="A1994" t="s">
        <v>2627</v>
      </c>
      <c r="B1994">
        <v>1</v>
      </c>
      <c r="C1994" s="8">
        <v>37801</v>
      </c>
      <c r="D1994" t="s">
        <v>28</v>
      </c>
      <c r="E1994" t="s">
        <v>32</v>
      </c>
      <c r="F1994" t="s">
        <v>19</v>
      </c>
      <c r="G1994" t="s">
        <v>2881</v>
      </c>
      <c r="H1994" t="s">
        <v>43</v>
      </c>
      <c r="I1994" t="s">
        <v>2628</v>
      </c>
      <c r="J1994" t="s">
        <v>2629</v>
      </c>
      <c r="K1994">
        <v>592</v>
      </c>
      <c r="L1994">
        <v>2000</v>
      </c>
      <c r="M1994">
        <v>17</v>
      </c>
      <c r="N1994">
        <v>244</v>
      </c>
      <c r="O1994">
        <v>2.1</v>
      </c>
      <c r="P1994">
        <v>25</v>
      </c>
      <c r="Q1994">
        <v>95</v>
      </c>
      <c r="R1994">
        <v>7009668</v>
      </c>
      <c r="S1994">
        <v>5600000</v>
      </c>
      <c r="T1994">
        <f>Table1[[#This Row],[Gross Revenue]]-Table1[[#This Row],[Budget]]</f>
        <v>1409668</v>
      </c>
      <c r="U1994">
        <f>YEAR(Table1[[#This Row],[Release Date]])</f>
        <v>2003</v>
      </c>
    </row>
    <row r="1995" spans="1:21" x14ac:dyDescent="0.25">
      <c r="A1995" t="s">
        <v>3158</v>
      </c>
      <c r="B1995">
        <v>1</v>
      </c>
      <c r="C1995" s="8">
        <v>38096</v>
      </c>
      <c r="D1995" t="s">
        <v>28</v>
      </c>
      <c r="E1995" t="s">
        <v>25</v>
      </c>
      <c r="F1995" t="s">
        <v>19</v>
      </c>
      <c r="G1995" t="s">
        <v>20</v>
      </c>
      <c r="H1995" t="s">
        <v>43</v>
      </c>
      <c r="I1995" t="s">
        <v>1126</v>
      </c>
      <c r="J1995" t="s">
        <v>2629</v>
      </c>
      <c r="K1995">
        <v>1000</v>
      </c>
      <c r="L1995">
        <v>6554</v>
      </c>
      <c r="M1995">
        <v>17</v>
      </c>
      <c r="N1995">
        <v>0</v>
      </c>
      <c r="O1995">
        <v>6.1</v>
      </c>
      <c r="P1995">
        <v>37</v>
      </c>
      <c r="Q1995">
        <v>117</v>
      </c>
      <c r="R1995">
        <v>49121934</v>
      </c>
      <c r="S1995">
        <v>13000000</v>
      </c>
      <c r="T1995">
        <f>Table1[[#This Row],[Gross Revenue]]-Table1[[#This Row],[Budget]]</f>
        <v>36121934</v>
      </c>
      <c r="U1995">
        <f>YEAR(Table1[[#This Row],[Release Date]])</f>
        <v>2004</v>
      </c>
    </row>
    <row r="1996" spans="1:21" x14ac:dyDescent="0.25">
      <c r="A1996" t="s">
        <v>3975</v>
      </c>
      <c r="B1996">
        <v>1</v>
      </c>
      <c r="C1996" s="8">
        <v>38569</v>
      </c>
      <c r="D1996" t="s">
        <v>28</v>
      </c>
      <c r="E1996" t="s">
        <v>25</v>
      </c>
      <c r="F1996" t="s">
        <v>19</v>
      </c>
      <c r="G1996" t="s">
        <v>48</v>
      </c>
      <c r="H1996" t="s">
        <v>38</v>
      </c>
      <c r="I1996" t="s">
        <v>3976</v>
      </c>
      <c r="J1996" t="s">
        <v>3977</v>
      </c>
      <c r="K1996">
        <v>353</v>
      </c>
      <c r="L1996">
        <v>1498</v>
      </c>
      <c r="M1996">
        <v>248</v>
      </c>
      <c r="N1996">
        <v>46000</v>
      </c>
      <c r="O1996">
        <v>5.8</v>
      </c>
      <c r="P1996">
        <v>230</v>
      </c>
      <c r="Q1996">
        <v>82</v>
      </c>
      <c r="R1996">
        <v>98017</v>
      </c>
      <c r="S1996">
        <v>500000</v>
      </c>
      <c r="T1996">
        <f>Table1[[#This Row],[Gross Revenue]]-Table1[[#This Row],[Budget]]</f>
        <v>-401983</v>
      </c>
      <c r="U1996">
        <f>YEAR(Table1[[#This Row],[Release Date]])</f>
        <v>2005</v>
      </c>
    </row>
    <row r="1997" spans="1:21" x14ac:dyDescent="0.25">
      <c r="A1997" t="s">
        <v>1719</v>
      </c>
      <c r="B1997">
        <v>1</v>
      </c>
      <c r="C1997" s="8">
        <v>37316</v>
      </c>
      <c r="D1997" t="s">
        <v>17</v>
      </c>
      <c r="E1997" t="s">
        <v>32</v>
      </c>
      <c r="F1997" t="s">
        <v>19</v>
      </c>
      <c r="G1997" t="s">
        <v>20</v>
      </c>
      <c r="H1997" t="s">
        <v>38</v>
      </c>
      <c r="I1997" t="s">
        <v>107</v>
      </c>
      <c r="J1997" t="s">
        <v>240</v>
      </c>
      <c r="K1997">
        <v>926</v>
      </c>
      <c r="L1997">
        <v>3983</v>
      </c>
      <c r="M1997">
        <v>16000</v>
      </c>
      <c r="N1997">
        <v>13000</v>
      </c>
      <c r="O1997">
        <v>8.1</v>
      </c>
      <c r="P1997">
        <v>354</v>
      </c>
      <c r="Q1997">
        <v>111</v>
      </c>
      <c r="R1997">
        <v>70098138</v>
      </c>
      <c r="S1997">
        <v>30000000</v>
      </c>
      <c r="T1997">
        <f>Table1[[#This Row],[Gross Revenue]]-Table1[[#This Row],[Budget]]</f>
        <v>40098138</v>
      </c>
      <c r="U1997">
        <f>YEAR(Table1[[#This Row],[Release Date]])</f>
        <v>2002</v>
      </c>
    </row>
    <row r="1998" spans="1:21" x14ac:dyDescent="0.25">
      <c r="A1998" t="s">
        <v>2030</v>
      </c>
      <c r="B1998">
        <v>1</v>
      </c>
      <c r="C1998" s="8">
        <v>37480</v>
      </c>
      <c r="D1998" t="s">
        <v>17</v>
      </c>
      <c r="E1998" t="s">
        <v>32</v>
      </c>
      <c r="F1998" t="s">
        <v>19</v>
      </c>
      <c r="G1998" t="s">
        <v>20</v>
      </c>
      <c r="H1998" t="s">
        <v>38</v>
      </c>
      <c r="I1998" t="s">
        <v>381</v>
      </c>
      <c r="J1998" t="s">
        <v>240</v>
      </c>
      <c r="K1998">
        <v>890</v>
      </c>
      <c r="L1998">
        <v>1959</v>
      </c>
      <c r="M1998">
        <v>16000</v>
      </c>
      <c r="N1998">
        <v>0</v>
      </c>
      <c r="O1998">
        <v>8</v>
      </c>
      <c r="P1998">
        <v>304</v>
      </c>
      <c r="Q1998">
        <v>137</v>
      </c>
      <c r="R1998">
        <v>66207920</v>
      </c>
      <c r="S1998">
        <v>30000000</v>
      </c>
      <c r="T1998">
        <f>Table1[[#This Row],[Gross Revenue]]-Table1[[#This Row],[Budget]]</f>
        <v>36207920</v>
      </c>
      <c r="U1998">
        <f>YEAR(Table1[[#This Row],[Release Date]])</f>
        <v>2002</v>
      </c>
    </row>
    <row r="1999" spans="1:21" x14ac:dyDescent="0.25">
      <c r="A1999" t="s">
        <v>3632</v>
      </c>
      <c r="B1999">
        <v>1</v>
      </c>
      <c r="C1999" s="8">
        <v>38367</v>
      </c>
      <c r="D1999" t="s">
        <v>28</v>
      </c>
      <c r="E1999" t="s">
        <v>30</v>
      </c>
      <c r="F1999" t="s">
        <v>19</v>
      </c>
      <c r="G1999" t="s">
        <v>20</v>
      </c>
      <c r="H1999" t="s">
        <v>38</v>
      </c>
      <c r="I1999" t="s">
        <v>3633</v>
      </c>
      <c r="J1999" t="s">
        <v>240</v>
      </c>
      <c r="K1999">
        <v>13000</v>
      </c>
      <c r="L1999">
        <v>36741</v>
      </c>
      <c r="M1999">
        <v>16000</v>
      </c>
      <c r="N1999">
        <v>42000</v>
      </c>
      <c r="O1999">
        <v>8.3000000000000007</v>
      </c>
      <c r="P1999">
        <v>486</v>
      </c>
      <c r="Q1999">
        <v>153</v>
      </c>
      <c r="R1999">
        <v>120523073</v>
      </c>
      <c r="S1999">
        <v>75000000</v>
      </c>
      <c r="T1999">
        <f>Table1[[#This Row],[Gross Revenue]]-Table1[[#This Row],[Budget]]</f>
        <v>45523073</v>
      </c>
      <c r="U1999">
        <f>YEAR(Table1[[#This Row],[Release Date]])</f>
        <v>2005</v>
      </c>
    </row>
    <row r="2000" spans="1:21" x14ac:dyDescent="0.25">
      <c r="A2000" t="s">
        <v>4436</v>
      </c>
      <c r="B2000">
        <v>1</v>
      </c>
      <c r="C2000" s="8">
        <v>38848</v>
      </c>
      <c r="D2000" t="s">
        <v>28</v>
      </c>
      <c r="E2000" t="s">
        <v>22</v>
      </c>
      <c r="F2000" t="s">
        <v>19</v>
      </c>
      <c r="G2000" t="s">
        <v>20</v>
      </c>
      <c r="H2000" t="s">
        <v>38</v>
      </c>
      <c r="I2000" t="s">
        <v>336</v>
      </c>
      <c r="J2000" t="s">
        <v>240</v>
      </c>
      <c r="K2000">
        <v>29000</v>
      </c>
      <c r="L2000">
        <v>40978</v>
      </c>
      <c r="M2000">
        <v>16000</v>
      </c>
      <c r="N2000">
        <v>199000</v>
      </c>
      <c r="O2000">
        <v>8.5</v>
      </c>
      <c r="P2000">
        <v>765</v>
      </c>
      <c r="Q2000">
        <v>165</v>
      </c>
      <c r="R2000">
        <v>162804648</v>
      </c>
      <c r="S2000">
        <v>100000000</v>
      </c>
      <c r="T2000">
        <f>Table1[[#This Row],[Gross Revenue]]-Table1[[#This Row],[Budget]]</f>
        <v>62804648</v>
      </c>
      <c r="U2000">
        <f>YEAR(Table1[[#This Row],[Release Date]])</f>
        <v>2006</v>
      </c>
    </row>
    <row r="2001" spans="1:21" x14ac:dyDescent="0.25">
      <c r="A2001" t="s">
        <v>5318</v>
      </c>
      <c r="B2001">
        <v>1</v>
      </c>
      <c r="C2001" s="8">
        <v>39390</v>
      </c>
      <c r="D2001" t="s">
        <v>28</v>
      </c>
      <c r="E2001" t="s">
        <v>18</v>
      </c>
      <c r="F2001" t="s">
        <v>19</v>
      </c>
      <c r="G2001" t="s">
        <v>20</v>
      </c>
      <c r="H2001" t="s">
        <v>38</v>
      </c>
      <c r="I2001" t="s">
        <v>5319</v>
      </c>
      <c r="J2001" t="s">
        <v>240</v>
      </c>
      <c r="K2001">
        <v>46000</v>
      </c>
      <c r="L2001">
        <v>49912</v>
      </c>
      <c r="M2001">
        <v>16000</v>
      </c>
      <c r="N2001">
        <v>114000</v>
      </c>
      <c r="O2001">
        <v>7.9</v>
      </c>
      <c r="P2001">
        <v>596</v>
      </c>
      <c r="Q2001">
        <v>187</v>
      </c>
      <c r="R2001">
        <v>54116191</v>
      </c>
      <c r="S2001">
        <v>44000000</v>
      </c>
      <c r="T2001">
        <f>Table1[[#This Row],[Gross Revenue]]-Table1[[#This Row],[Budget]]</f>
        <v>10116191</v>
      </c>
      <c r="U2001">
        <f>YEAR(Table1[[#This Row],[Release Date]])</f>
        <v>2007</v>
      </c>
    </row>
    <row r="2002" spans="1:21" x14ac:dyDescent="0.25">
      <c r="A2002" t="s">
        <v>3678</v>
      </c>
      <c r="B2002">
        <v>1</v>
      </c>
      <c r="C2002" s="8">
        <v>38395</v>
      </c>
      <c r="D2002" t="s">
        <v>28</v>
      </c>
      <c r="E2002" t="s">
        <v>25</v>
      </c>
      <c r="F2002" t="s">
        <v>703</v>
      </c>
      <c r="G2002" t="s">
        <v>704</v>
      </c>
      <c r="H2002"/>
      <c r="I2002" t="s">
        <v>3679</v>
      </c>
      <c r="J2002" t="s">
        <v>3680</v>
      </c>
      <c r="K2002">
        <v>464</v>
      </c>
      <c r="L2002">
        <v>1045</v>
      </c>
      <c r="M2002">
        <v>12</v>
      </c>
      <c r="N2002">
        <v>504</v>
      </c>
      <c r="O2002">
        <v>7.2</v>
      </c>
      <c r="P2002">
        <v>12</v>
      </c>
      <c r="Q2002">
        <v>133</v>
      </c>
      <c r="R2002">
        <v>199228</v>
      </c>
      <c r="S2002">
        <v>150000000</v>
      </c>
      <c r="T2002">
        <f>Table1[[#This Row],[Gross Revenue]]-Table1[[#This Row],[Budget]]</f>
        <v>-149800772</v>
      </c>
      <c r="U2002">
        <f>YEAR(Table1[[#This Row],[Release Date]])</f>
        <v>2005</v>
      </c>
    </row>
    <row r="2003" spans="1:21" x14ac:dyDescent="0.25">
      <c r="A2003" t="s">
        <v>5004</v>
      </c>
      <c r="B2003">
        <v>1</v>
      </c>
      <c r="C2003" s="8">
        <v>39196</v>
      </c>
      <c r="D2003" t="s">
        <v>28</v>
      </c>
      <c r="E2003" t="s">
        <v>22</v>
      </c>
      <c r="F2003" t="s">
        <v>19</v>
      </c>
      <c r="G2003" t="s">
        <v>20</v>
      </c>
      <c r="H2003" t="s">
        <v>43</v>
      </c>
      <c r="I2003" t="s">
        <v>2599</v>
      </c>
      <c r="J2003" t="s">
        <v>5005</v>
      </c>
      <c r="K2003">
        <v>17000</v>
      </c>
      <c r="L2003">
        <v>20466</v>
      </c>
      <c r="M2003">
        <v>15</v>
      </c>
      <c r="N2003">
        <v>15000</v>
      </c>
      <c r="O2003">
        <v>6.8</v>
      </c>
      <c r="P2003">
        <v>141</v>
      </c>
      <c r="Q2003">
        <v>107</v>
      </c>
      <c r="R2003">
        <v>50461335</v>
      </c>
      <c r="S2003">
        <v>11000000</v>
      </c>
      <c r="T2003">
        <f>Table1[[#This Row],[Gross Revenue]]-Table1[[#This Row],[Budget]]</f>
        <v>39461335</v>
      </c>
      <c r="U2003">
        <f>YEAR(Table1[[#This Row],[Release Date]])</f>
        <v>2007</v>
      </c>
    </row>
    <row r="2004" spans="1:21" x14ac:dyDescent="0.25">
      <c r="A2004" t="s">
        <v>3530</v>
      </c>
      <c r="B2004">
        <v>1</v>
      </c>
      <c r="C2004" s="8">
        <v>38316</v>
      </c>
      <c r="D2004" t="s">
        <v>28</v>
      </c>
      <c r="E2004" t="s">
        <v>25</v>
      </c>
      <c r="F2004" t="s">
        <v>19</v>
      </c>
      <c r="G2004" t="s">
        <v>91</v>
      </c>
      <c r="H2004" t="s">
        <v>43</v>
      </c>
      <c r="I2004" t="s">
        <v>3531</v>
      </c>
      <c r="J2004" t="s">
        <v>3532</v>
      </c>
      <c r="K2004">
        <v>46</v>
      </c>
      <c r="L2004">
        <v>225</v>
      </c>
      <c r="M2004">
        <v>3</v>
      </c>
      <c r="N2004">
        <v>479</v>
      </c>
      <c r="O2004">
        <v>6.3</v>
      </c>
      <c r="P2004">
        <v>33</v>
      </c>
      <c r="Q2004">
        <v>88</v>
      </c>
      <c r="R2004">
        <v>110029</v>
      </c>
      <c r="S2004">
        <v>6500000</v>
      </c>
      <c r="T2004">
        <f>Table1[[#This Row],[Gross Revenue]]-Table1[[#This Row],[Budget]]</f>
        <v>-6389971</v>
      </c>
      <c r="U2004">
        <f>YEAR(Table1[[#This Row],[Release Date]])</f>
        <v>2004</v>
      </c>
    </row>
    <row r="2005" spans="1:21" x14ac:dyDescent="0.25">
      <c r="A2005" t="s">
        <v>4715</v>
      </c>
      <c r="B2005">
        <v>1</v>
      </c>
      <c r="C2005" s="8">
        <v>39010</v>
      </c>
      <c r="D2005" t="s">
        <v>28</v>
      </c>
      <c r="E2005" t="s">
        <v>22</v>
      </c>
      <c r="F2005" t="s">
        <v>230</v>
      </c>
      <c r="G2005" t="s">
        <v>494</v>
      </c>
      <c r="H2005" t="s">
        <v>38</v>
      </c>
      <c r="I2005" t="s">
        <v>4716</v>
      </c>
      <c r="J2005" t="s">
        <v>4717</v>
      </c>
      <c r="K2005">
        <v>78</v>
      </c>
      <c r="L2005">
        <v>221</v>
      </c>
      <c r="M2005">
        <v>21</v>
      </c>
      <c r="N2005">
        <v>874</v>
      </c>
      <c r="O2005">
        <v>6.2</v>
      </c>
      <c r="P2005">
        <v>12</v>
      </c>
      <c r="Q2005">
        <v>125</v>
      </c>
      <c r="R2005">
        <v>169379</v>
      </c>
      <c r="S2005">
        <v>10000000</v>
      </c>
      <c r="T2005">
        <f>Table1[[#This Row],[Gross Revenue]]-Table1[[#This Row],[Budget]]</f>
        <v>-9830621</v>
      </c>
      <c r="U2005">
        <f>YEAR(Table1[[#This Row],[Release Date]])</f>
        <v>2006</v>
      </c>
    </row>
    <row r="2006" spans="1:21" x14ac:dyDescent="0.25">
      <c r="A2006" t="s">
        <v>641</v>
      </c>
      <c r="B2006">
        <v>1</v>
      </c>
      <c r="C2006" s="8">
        <v>36744</v>
      </c>
      <c r="D2006" t="s">
        <v>28</v>
      </c>
      <c r="E2006" t="s">
        <v>32</v>
      </c>
      <c r="F2006" t="s">
        <v>19</v>
      </c>
      <c r="G2006" t="s">
        <v>20</v>
      </c>
      <c r="H2006" t="s">
        <v>43</v>
      </c>
      <c r="I2006" t="s">
        <v>314</v>
      </c>
      <c r="J2006" t="s">
        <v>642</v>
      </c>
      <c r="K2006">
        <v>826</v>
      </c>
      <c r="L2006">
        <v>1790</v>
      </c>
      <c r="M2006">
        <v>67</v>
      </c>
      <c r="N2006">
        <v>1000</v>
      </c>
      <c r="O2006">
        <v>5.0999999999999996</v>
      </c>
      <c r="P2006">
        <v>100</v>
      </c>
      <c r="Q2006">
        <v>99</v>
      </c>
      <c r="R2006">
        <v>117559438</v>
      </c>
      <c r="S2006">
        <v>30000000</v>
      </c>
      <c r="T2006">
        <f>Table1[[#This Row],[Gross Revenue]]-Table1[[#This Row],[Budget]]</f>
        <v>87559438</v>
      </c>
      <c r="U2006">
        <f>YEAR(Table1[[#This Row],[Release Date]])</f>
        <v>2000</v>
      </c>
    </row>
    <row r="2007" spans="1:21" x14ac:dyDescent="0.25">
      <c r="A2007" t="s">
        <v>1487</v>
      </c>
      <c r="B2007">
        <v>1</v>
      </c>
      <c r="C2007" s="8">
        <v>37184</v>
      </c>
      <c r="D2007" t="s">
        <v>28</v>
      </c>
      <c r="E2007" t="s">
        <v>30</v>
      </c>
      <c r="F2007" t="s">
        <v>19</v>
      </c>
      <c r="G2007" t="s">
        <v>20</v>
      </c>
      <c r="H2007" t="s">
        <v>36</v>
      </c>
      <c r="I2007" t="s">
        <v>555</v>
      </c>
      <c r="J2007" t="s">
        <v>642</v>
      </c>
      <c r="K2007">
        <v>4000</v>
      </c>
      <c r="L2007">
        <v>6355</v>
      </c>
      <c r="M2007">
        <v>67</v>
      </c>
      <c r="N2007">
        <v>0</v>
      </c>
      <c r="O2007">
        <v>4.9000000000000004</v>
      </c>
      <c r="P2007">
        <v>138</v>
      </c>
      <c r="Q2007">
        <v>86</v>
      </c>
      <c r="R2007">
        <v>153288182</v>
      </c>
      <c r="S2007">
        <v>84000000</v>
      </c>
      <c r="T2007">
        <f>Table1[[#This Row],[Gross Revenue]]-Table1[[#This Row],[Budget]]</f>
        <v>69288182</v>
      </c>
      <c r="U2007">
        <f>YEAR(Table1[[#This Row],[Release Date]])</f>
        <v>2001</v>
      </c>
    </row>
    <row r="2008" spans="1:21" x14ac:dyDescent="0.25">
      <c r="A2008" t="s">
        <v>2094</v>
      </c>
      <c r="B2008">
        <v>1</v>
      </c>
      <c r="C2008" s="8">
        <v>37513</v>
      </c>
      <c r="D2008" t="s">
        <v>28</v>
      </c>
      <c r="E2008" t="s">
        <v>30</v>
      </c>
      <c r="F2008" t="s">
        <v>19</v>
      </c>
      <c r="G2008" t="s">
        <v>20</v>
      </c>
      <c r="H2008" t="s">
        <v>36</v>
      </c>
      <c r="I2008" t="s">
        <v>555</v>
      </c>
      <c r="J2008" t="s">
        <v>642</v>
      </c>
      <c r="K2008">
        <v>4000</v>
      </c>
      <c r="L2008">
        <v>7800</v>
      </c>
      <c r="M2008">
        <v>67</v>
      </c>
      <c r="N2008">
        <v>567</v>
      </c>
      <c r="O2008">
        <v>4.9000000000000004</v>
      </c>
      <c r="P2008">
        <v>94</v>
      </c>
      <c r="Q2008">
        <v>93</v>
      </c>
      <c r="R2008">
        <v>84185387</v>
      </c>
      <c r="S2008">
        <v>80000000</v>
      </c>
      <c r="T2008">
        <f>Table1[[#This Row],[Gross Revenue]]-Table1[[#This Row],[Budget]]</f>
        <v>4185387</v>
      </c>
      <c r="U2008">
        <f>YEAR(Table1[[#This Row],[Release Date]])</f>
        <v>2002</v>
      </c>
    </row>
    <row r="2009" spans="1:21" x14ac:dyDescent="0.25">
      <c r="A2009" t="s">
        <v>3193</v>
      </c>
      <c r="B2009">
        <v>1</v>
      </c>
      <c r="C2009" s="8">
        <v>38119</v>
      </c>
      <c r="D2009" t="s">
        <v>28</v>
      </c>
      <c r="E2009" t="s">
        <v>30</v>
      </c>
      <c r="F2009" t="s">
        <v>19</v>
      </c>
      <c r="G2009" t="s">
        <v>20</v>
      </c>
      <c r="H2009" t="s">
        <v>36</v>
      </c>
      <c r="I2009" t="s">
        <v>71</v>
      </c>
      <c r="J2009" t="s">
        <v>642</v>
      </c>
      <c r="K2009">
        <v>2000</v>
      </c>
      <c r="L2009">
        <v>4729</v>
      </c>
      <c r="M2009">
        <v>67</v>
      </c>
      <c r="N2009">
        <v>0</v>
      </c>
      <c r="O2009">
        <v>3.7</v>
      </c>
      <c r="P2009">
        <v>100</v>
      </c>
      <c r="Q2009">
        <v>91</v>
      </c>
      <c r="R2009">
        <v>94497271</v>
      </c>
      <c r="S2009">
        <v>20000000</v>
      </c>
      <c r="T2009">
        <f>Table1[[#This Row],[Gross Revenue]]-Table1[[#This Row],[Budget]]</f>
        <v>74497271</v>
      </c>
      <c r="U2009">
        <f>YEAR(Table1[[#This Row],[Release Date]])</f>
        <v>2004</v>
      </c>
    </row>
    <row r="2010" spans="1:21" x14ac:dyDescent="0.25">
      <c r="A2010" t="s">
        <v>4348</v>
      </c>
      <c r="B2010">
        <v>1</v>
      </c>
      <c r="C2010" s="8">
        <v>38795</v>
      </c>
      <c r="D2010" t="s">
        <v>28</v>
      </c>
      <c r="E2010" t="s">
        <v>30</v>
      </c>
      <c r="F2010" t="s">
        <v>19</v>
      </c>
      <c r="G2010" t="s">
        <v>20</v>
      </c>
      <c r="H2010" t="s">
        <v>36</v>
      </c>
      <c r="I2010" t="s">
        <v>4349</v>
      </c>
      <c r="J2010" t="s">
        <v>642</v>
      </c>
      <c r="K2010">
        <v>383</v>
      </c>
      <c r="L2010">
        <v>692</v>
      </c>
      <c r="M2010">
        <v>67</v>
      </c>
      <c r="N2010">
        <v>31000</v>
      </c>
      <c r="O2010">
        <v>5.5</v>
      </c>
      <c r="P2010">
        <v>172</v>
      </c>
      <c r="Q2010">
        <v>103</v>
      </c>
      <c r="R2010">
        <v>142614158</v>
      </c>
      <c r="S2010">
        <v>110000000</v>
      </c>
      <c r="T2010">
        <f>Table1[[#This Row],[Gross Revenue]]-Table1[[#This Row],[Budget]]</f>
        <v>32614158</v>
      </c>
      <c r="U2010">
        <f>YEAR(Table1[[#This Row],[Release Date]])</f>
        <v>2006</v>
      </c>
    </row>
    <row r="2011" spans="1:21" x14ac:dyDescent="0.25">
      <c r="A2011" t="s">
        <v>4886</v>
      </c>
      <c r="B2011">
        <v>1</v>
      </c>
      <c r="C2011" s="8">
        <v>39122</v>
      </c>
      <c r="D2011" t="s">
        <v>28</v>
      </c>
      <c r="E2011" t="s">
        <v>30</v>
      </c>
      <c r="F2011" t="s">
        <v>19</v>
      </c>
      <c r="G2011" t="s">
        <v>20</v>
      </c>
      <c r="H2011" t="s">
        <v>36</v>
      </c>
      <c r="I2011" t="s">
        <v>4887</v>
      </c>
      <c r="J2011" t="s">
        <v>642</v>
      </c>
      <c r="K2011">
        <v>681</v>
      </c>
      <c r="L2011">
        <v>914</v>
      </c>
      <c r="M2011">
        <v>67</v>
      </c>
      <c r="N2011">
        <v>0</v>
      </c>
      <c r="O2011">
        <v>5.4</v>
      </c>
      <c r="P2011">
        <v>125</v>
      </c>
      <c r="Q2011">
        <v>105</v>
      </c>
      <c r="R2011">
        <v>71017784</v>
      </c>
      <c r="S2011">
        <v>105000000</v>
      </c>
      <c r="T2011">
        <f>Table1[[#This Row],[Gross Revenue]]-Table1[[#This Row],[Budget]]</f>
        <v>-33982216</v>
      </c>
      <c r="U2011">
        <f>YEAR(Table1[[#This Row],[Release Date]])</f>
        <v>2007</v>
      </c>
    </row>
    <row r="2012" spans="1:21" x14ac:dyDescent="0.25">
      <c r="A2012" t="s">
        <v>3248</v>
      </c>
      <c r="B2012">
        <v>1</v>
      </c>
      <c r="C2012" s="8">
        <v>38150</v>
      </c>
      <c r="D2012" t="s">
        <v>28</v>
      </c>
      <c r="E2012" t="s">
        <v>32</v>
      </c>
      <c r="F2012" t="s">
        <v>19</v>
      </c>
      <c r="G2012" t="s">
        <v>3249</v>
      </c>
      <c r="H2012" t="s">
        <v>38</v>
      </c>
      <c r="I2012" t="s">
        <v>3250</v>
      </c>
      <c r="J2012" t="s">
        <v>3251</v>
      </c>
      <c r="K2012">
        <v>29</v>
      </c>
      <c r="L2012">
        <v>86</v>
      </c>
      <c r="M2012">
        <v>5</v>
      </c>
      <c r="N2012">
        <v>1000</v>
      </c>
      <c r="O2012">
        <v>7.8</v>
      </c>
      <c r="P2012">
        <v>30</v>
      </c>
      <c r="Q2012">
        <v>119</v>
      </c>
      <c r="R2012">
        <v>4958</v>
      </c>
      <c r="S2012">
        <v>2000000</v>
      </c>
      <c r="T2012">
        <f>Table1[[#This Row],[Gross Revenue]]-Table1[[#This Row],[Budget]]</f>
        <v>-1995042</v>
      </c>
      <c r="U2012">
        <f>YEAR(Table1[[#This Row],[Release Date]])</f>
        <v>2004</v>
      </c>
    </row>
    <row r="2013" spans="1:21" x14ac:dyDescent="0.25">
      <c r="A2013" t="s">
        <v>4572</v>
      </c>
      <c r="B2013">
        <v>1</v>
      </c>
      <c r="C2013" s="8">
        <v>38929</v>
      </c>
      <c r="D2013" t="s">
        <v>28</v>
      </c>
      <c r="E2013" t="s">
        <v>25</v>
      </c>
      <c r="F2013" t="s">
        <v>19</v>
      </c>
      <c r="G2013" t="s">
        <v>20</v>
      </c>
      <c r="H2013" t="s">
        <v>38</v>
      </c>
      <c r="I2013" t="s">
        <v>3842</v>
      </c>
      <c r="J2013" t="s">
        <v>4573</v>
      </c>
      <c r="K2013">
        <v>975</v>
      </c>
      <c r="L2013">
        <v>4184</v>
      </c>
      <c r="M2013">
        <v>6</v>
      </c>
      <c r="N2013">
        <v>0</v>
      </c>
      <c r="O2013">
        <v>6.4</v>
      </c>
      <c r="P2013">
        <v>62</v>
      </c>
      <c r="Q2013">
        <v>101</v>
      </c>
      <c r="R2013">
        <v>6643</v>
      </c>
      <c r="S2013">
        <v>900000</v>
      </c>
      <c r="T2013">
        <f>Table1[[#This Row],[Gross Revenue]]-Table1[[#This Row],[Budget]]</f>
        <v>-893357</v>
      </c>
      <c r="U2013">
        <f>YEAR(Table1[[#This Row],[Release Date]])</f>
        <v>2006</v>
      </c>
    </row>
    <row r="2014" spans="1:21" x14ac:dyDescent="0.25">
      <c r="A2014" t="s">
        <v>3199</v>
      </c>
      <c r="B2014">
        <v>1</v>
      </c>
      <c r="C2014" s="8">
        <v>38123</v>
      </c>
      <c r="D2014" t="s">
        <v>28</v>
      </c>
      <c r="E2014" t="s">
        <v>25</v>
      </c>
      <c r="F2014" t="s">
        <v>19</v>
      </c>
      <c r="G2014" t="s">
        <v>20</v>
      </c>
      <c r="H2014" t="s">
        <v>43</v>
      </c>
      <c r="I2014" t="s">
        <v>173</v>
      </c>
      <c r="J2014" t="s">
        <v>205</v>
      </c>
      <c r="K2014">
        <v>25000</v>
      </c>
      <c r="L2014">
        <v>25676</v>
      </c>
      <c r="M2014">
        <v>19</v>
      </c>
      <c r="N2014">
        <v>0</v>
      </c>
      <c r="O2014">
        <v>6.8</v>
      </c>
      <c r="P2014">
        <v>109</v>
      </c>
      <c r="Q2014">
        <v>110</v>
      </c>
      <c r="R2014">
        <v>4040588</v>
      </c>
      <c r="S2014">
        <v>5000000</v>
      </c>
      <c r="T2014">
        <f>Table1[[#This Row],[Gross Revenue]]-Table1[[#This Row],[Budget]]</f>
        <v>-959412</v>
      </c>
      <c r="U2014">
        <f>YEAR(Table1[[#This Row],[Release Date]])</f>
        <v>2004</v>
      </c>
    </row>
    <row r="2015" spans="1:21" x14ac:dyDescent="0.25">
      <c r="A2015" t="s">
        <v>1607</v>
      </c>
      <c r="B2015">
        <v>1</v>
      </c>
      <c r="C2015" s="8">
        <v>37249</v>
      </c>
      <c r="D2015" t="s">
        <v>28</v>
      </c>
      <c r="E2015" t="s">
        <v>32</v>
      </c>
      <c r="F2015" t="s">
        <v>19</v>
      </c>
      <c r="G2015" t="s">
        <v>20</v>
      </c>
      <c r="H2015" t="s">
        <v>38</v>
      </c>
      <c r="I2015" t="s">
        <v>1608</v>
      </c>
      <c r="J2015" t="s">
        <v>522</v>
      </c>
      <c r="K2015">
        <v>4000</v>
      </c>
      <c r="L2015">
        <v>6181</v>
      </c>
      <c r="M2015">
        <v>130</v>
      </c>
      <c r="N2015">
        <v>5000</v>
      </c>
      <c r="O2015">
        <v>7.1</v>
      </c>
      <c r="P2015">
        <v>141</v>
      </c>
      <c r="Q2015">
        <v>124</v>
      </c>
      <c r="R2015">
        <v>78120196</v>
      </c>
      <c r="S2015">
        <v>75000000</v>
      </c>
      <c r="T2015">
        <f>Table1[[#This Row],[Gross Revenue]]-Table1[[#This Row],[Budget]]</f>
        <v>3120196</v>
      </c>
      <c r="U2015">
        <f>YEAR(Table1[[#This Row],[Release Date]])</f>
        <v>2001</v>
      </c>
    </row>
    <row r="2016" spans="1:21" x14ac:dyDescent="0.25">
      <c r="A2016" t="s">
        <v>3987</v>
      </c>
      <c r="B2016">
        <v>1</v>
      </c>
      <c r="C2016" s="8">
        <v>38575</v>
      </c>
      <c r="D2016" t="s">
        <v>28</v>
      </c>
      <c r="E2016" t="s">
        <v>31</v>
      </c>
      <c r="F2016" t="s">
        <v>19</v>
      </c>
      <c r="G2016" t="s">
        <v>20</v>
      </c>
      <c r="H2016" t="s">
        <v>36</v>
      </c>
      <c r="I2016" t="s">
        <v>135</v>
      </c>
      <c r="J2016" t="s">
        <v>522</v>
      </c>
      <c r="K2016">
        <v>826</v>
      </c>
      <c r="L2016">
        <v>2259</v>
      </c>
      <c r="M2016">
        <v>130</v>
      </c>
      <c r="N2016">
        <v>0</v>
      </c>
      <c r="O2016">
        <v>7.2</v>
      </c>
      <c r="P2016">
        <v>160</v>
      </c>
      <c r="Q2016">
        <v>123</v>
      </c>
      <c r="R2016">
        <v>59699513</v>
      </c>
      <c r="S2016">
        <v>35000000</v>
      </c>
      <c r="T2016">
        <f>Table1[[#This Row],[Gross Revenue]]-Table1[[#This Row],[Budget]]</f>
        <v>24699513</v>
      </c>
      <c r="U2016">
        <f>YEAR(Table1[[#This Row],[Release Date]])</f>
        <v>2005</v>
      </c>
    </row>
    <row r="2017" spans="1:21" x14ac:dyDescent="0.25">
      <c r="A2017" t="s">
        <v>4996</v>
      </c>
      <c r="B2017">
        <v>1</v>
      </c>
      <c r="C2017" s="8">
        <v>39191</v>
      </c>
      <c r="D2017" t="s">
        <v>28</v>
      </c>
      <c r="E2017" t="s">
        <v>31</v>
      </c>
      <c r="F2017" t="s">
        <v>19</v>
      </c>
      <c r="G2017" t="s">
        <v>20</v>
      </c>
      <c r="H2017" t="s">
        <v>36</v>
      </c>
      <c r="I2017" t="s">
        <v>4997</v>
      </c>
      <c r="J2017" t="s">
        <v>522</v>
      </c>
      <c r="K2017">
        <v>399</v>
      </c>
      <c r="L2017">
        <v>663</v>
      </c>
      <c r="M2017">
        <v>130</v>
      </c>
      <c r="N2017">
        <v>23000</v>
      </c>
      <c r="O2017">
        <v>5.8</v>
      </c>
      <c r="P2017">
        <v>82</v>
      </c>
      <c r="Q2017">
        <v>99</v>
      </c>
      <c r="R2017">
        <v>91443253</v>
      </c>
      <c r="S2017">
        <v>12000000</v>
      </c>
      <c r="T2017">
        <f>Table1[[#This Row],[Gross Revenue]]-Table1[[#This Row],[Budget]]</f>
        <v>79443253</v>
      </c>
      <c r="U2017">
        <f>YEAR(Table1[[#This Row],[Release Date]])</f>
        <v>2007</v>
      </c>
    </row>
    <row r="2018" spans="1:21" x14ac:dyDescent="0.25">
      <c r="A2018" t="s">
        <v>1974</v>
      </c>
      <c r="B2018">
        <v>1</v>
      </c>
      <c r="C2018" s="8">
        <v>37447</v>
      </c>
      <c r="D2018" t="s">
        <v>17</v>
      </c>
      <c r="E2018" t="s">
        <v>25</v>
      </c>
      <c r="F2018" t="s">
        <v>19</v>
      </c>
      <c r="G2018" t="s">
        <v>20</v>
      </c>
      <c r="H2018" t="s">
        <v>43</v>
      </c>
      <c r="I2018" t="s">
        <v>467</v>
      </c>
      <c r="J2018" t="s">
        <v>1975</v>
      </c>
      <c r="K2018">
        <v>989</v>
      </c>
      <c r="L2018">
        <v>4730</v>
      </c>
      <c r="M2018">
        <v>43</v>
      </c>
      <c r="N2018">
        <v>0</v>
      </c>
      <c r="O2018">
        <v>6.7</v>
      </c>
      <c r="P2018">
        <v>191</v>
      </c>
      <c r="Q2018">
        <v>92</v>
      </c>
      <c r="R2018">
        <v>114324072</v>
      </c>
      <c r="S2018">
        <v>20000000</v>
      </c>
      <c r="T2018">
        <f>Table1[[#This Row],[Gross Revenue]]-Table1[[#This Row],[Budget]]</f>
        <v>94324072</v>
      </c>
      <c r="U2018">
        <f>YEAR(Table1[[#This Row],[Release Date]])</f>
        <v>2002</v>
      </c>
    </row>
    <row r="2019" spans="1:21" x14ac:dyDescent="0.25">
      <c r="A2019" t="s">
        <v>4914</v>
      </c>
      <c r="B2019">
        <v>1</v>
      </c>
      <c r="C2019" s="8">
        <v>39137</v>
      </c>
      <c r="D2019" t="s">
        <v>28</v>
      </c>
      <c r="E2019" t="s">
        <v>25</v>
      </c>
      <c r="F2019" t="s">
        <v>19</v>
      </c>
      <c r="G2019" t="s">
        <v>20</v>
      </c>
      <c r="H2019" t="s">
        <v>38</v>
      </c>
      <c r="I2019" t="s">
        <v>4915</v>
      </c>
      <c r="J2019" t="s">
        <v>1975</v>
      </c>
      <c r="K2019">
        <v>740</v>
      </c>
      <c r="L2019">
        <v>3425</v>
      </c>
      <c r="M2019">
        <v>43</v>
      </c>
      <c r="N2019">
        <v>35000</v>
      </c>
      <c r="O2019">
        <v>7</v>
      </c>
      <c r="P2019">
        <v>289</v>
      </c>
      <c r="Q2019">
        <v>118</v>
      </c>
      <c r="R2019">
        <v>150368971</v>
      </c>
      <c r="S2019">
        <v>37000000</v>
      </c>
      <c r="T2019">
        <f>Table1[[#This Row],[Gross Revenue]]-Table1[[#This Row],[Budget]]</f>
        <v>113368971</v>
      </c>
      <c r="U2019">
        <f>YEAR(Table1[[#This Row],[Release Date]])</f>
        <v>2007</v>
      </c>
    </row>
    <row r="2020" spans="1:21" x14ac:dyDescent="0.25">
      <c r="A2020" t="s">
        <v>3898</v>
      </c>
      <c r="B2020">
        <v>1</v>
      </c>
      <c r="C2020" s="8">
        <v>38522</v>
      </c>
      <c r="D2020" t="s">
        <v>28</v>
      </c>
      <c r="E2020" t="s">
        <v>50</v>
      </c>
      <c r="F2020" t="s">
        <v>19</v>
      </c>
      <c r="G2020" t="s">
        <v>20</v>
      </c>
      <c r="H2020" t="s">
        <v>36</v>
      </c>
      <c r="I2020" t="s">
        <v>3899</v>
      </c>
      <c r="J2020" t="s">
        <v>3900</v>
      </c>
      <c r="K2020">
        <v>93</v>
      </c>
      <c r="L2020">
        <v>168</v>
      </c>
      <c r="M2020">
        <v>4</v>
      </c>
      <c r="N2020">
        <v>638</v>
      </c>
      <c r="O2020">
        <v>5.0999999999999996</v>
      </c>
      <c r="P2020">
        <v>4</v>
      </c>
      <c r="Q2020">
        <v>92</v>
      </c>
      <c r="R2020">
        <v>425899</v>
      </c>
      <c r="S2020">
        <v>400000</v>
      </c>
      <c r="T2020">
        <f>Table1[[#This Row],[Gross Revenue]]-Table1[[#This Row],[Budget]]</f>
        <v>25899</v>
      </c>
      <c r="U2020">
        <f>YEAR(Table1[[#This Row],[Release Date]])</f>
        <v>2005</v>
      </c>
    </row>
    <row r="2021" spans="1:21" x14ac:dyDescent="0.25">
      <c r="A2021" t="s">
        <v>2702</v>
      </c>
      <c r="B2021">
        <v>1</v>
      </c>
      <c r="C2021" s="8">
        <v>37840</v>
      </c>
      <c r="D2021" t="s">
        <v>28</v>
      </c>
      <c r="E2021" t="s">
        <v>18</v>
      </c>
      <c r="F2021" t="s">
        <v>19</v>
      </c>
      <c r="G2021" t="s">
        <v>91</v>
      </c>
      <c r="H2021" t="s">
        <v>38</v>
      </c>
      <c r="I2021" t="s">
        <v>2703</v>
      </c>
      <c r="J2021" t="s">
        <v>2704</v>
      </c>
      <c r="K2021">
        <v>172</v>
      </c>
      <c r="L2021">
        <v>378</v>
      </c>
      <c r="M2021">
        <v>10</v>
      </c>
      <c r="N2021">
        <v>302</v>
      </c>
      <c r="O2021">
        <v>6.4</v>
      </c>
      <c r="P2021">
        <v>75</v>
      </c>
      <c r="Q2021">
        <v>118</v>
      </c>
      <c r="R2021">
        <v>399879</v>
      </c>
      <c r="S2021">
        <v>15000000</v>
      </c>
      <c r="T2021">
        <f>Table1[[#This Row],[Gross Revenue]]-Table1[[#This Row],[Budget]]</f>
        <v>-14600121</v>
      </c>
      <c r="U2021">
        <f>YEAR(Table1[[#This Row],[Release Date]])</f>
        <v>2003</v>
      </c>
    </row>
    <row r="2022" spans="1:21" x14ac:dyDescent="0.25">
      <c r="A2022" t="s">
        <v>3550</v>
      </c>
      <c r="B2022">
        <v>1</v>
      </c>
      <c r="C2022" s="8">
        <v>38327</v>
      </c>
      <c r="D2022" t="s">
        <v>28</v>
      </c>
      <c r="E2022" t="s">
        <v>25</v>
      </c>
      <c r="F2022" t="s">
        <v>19</v>
      </c>
      <c r="G2022" t="s">
        <v>20</v>
      </c>
      <c r="H2022" t="s">
        <v>43</v>
      </c>
      <c r="I2022" t="s">
        <v>3551</v>
      </c>
      <c r="J2022" t="s">
        <v>3552</v>
      </c>
      <c r="K2022">
        <v>3000</v>
      </c>
      <c r="L2022">
        <v>3825</v>
      </c>
      <c r="M2022">
        <v>20</v>
      </c>
      <c r="N2022">
        <v>0</v>
      </c>
      <c r="O2022">
        <v>7.4</v>
      </c>
      <c r="P2022">
        <v>149</v>
      </c>
      <c r="Q2022">
        <v>104</v>
      </c>
      <c r="R2022">
        <v>6670712</v>
      </c>
      <c r="S2022">
        <v>6000000</v>
      </c>
      <c r="T2022">
        <f>Table1[[#This Row],[Gross Revenue]]-Table1[[#This Row],[Budget]]</f>
        <v>670712</v>
      </c>
      <c r="U2022">
        <f>YEAR(Table1[[#This Row],[Release Date]])</f>
        <v>2004</v>
      </c>
    </row>
    <row r="2023" spans="1:21" x14ac:dyDescent="0.25">
      <c r="A2023" t="s">
        <v>2445</v>
      </c>
      <c r="B2023">
        <v>1</v>
      </c>
      <c r="C2023" s="8">
        <v>37702</v>
      </c>
      <c r="D2023" t="s">
        <v>28</v>
      </c>
      <c r="E2023" t="s">
        <v>22</v>
      </c>
      <c r="F2023" t="s">
        <v>19</v>
      </c>
      <c r="G2023" t="s">
        <v>20</v>
      </c>
      <c r="H2023" t="s">
        <v>38</v>
      </c>
      <c r="I2023" t="s">
        <v>2446</v>
      </c>
      <c r="J2023" t="s">
        <v>2447</v>
      </c>
      <c r="K2023">
        <v>552</v>
      </c>
      <c r="L2023">
        <v>859</v>
      </c>
      <c r="M2023">
        <v>58</v>
      </c>
      <c r="N2023">
        <v>608</v>
      </c>
      <c r="O2023">
        <v>6.7</v>
      </c>
      <c r="P2023">
        <v>75</v>
      </c>
      <c r="Q2023">
        <v>112</v>
      </c>
      <c r="R2023">
        <v>712294</v>
      </c>
      <c r="S2023">
        <v>1500000</v>
      </c>
      <c r="T2023">
        <f>Table1[[#This Row],[Gross Revenue]]-Table1[[#This Row],[Budget]]</f>
        <v>-787706</v>
      </c>
      <c r="U2023">
        <f>YEAR(Table1[[#This Row],[Release Date]])</f>
        <v>2003</v>
      </c>
    </row>
    <row r="2024" spans="1:21" x14ac:dyDescent="0.25">
      <c r="A2024" t="s">
        <v>3817</v>
      </c>
      <c r="B2024">
        <v>1</v>
      </c>
      <c r="C2024" s="8">
        <v>38474</v>
      </c>
      <c r="D2024" t="s">
        <v>28</v>
      </c>
      <c r="E2024" t="s">
        <v>50</v>
      </c>
      <c r="F2024" t="s">
        <v>19</v>
      </c>
      <c r="G2024" t="s">
        <v>20</v>
      </c>
      <c r="H2024" t="s">
        <v>38</v>
      </c>
      <c r="I2024" t="s">
        <v>3818</v>
      </c>
      <c r="J2024" t="s">
        <v>3819</v>
      </c>
      <c r="K2024">
        <v>191</v>
      </c>
      <c r="L2024">
        <v>210</v>
      </c>
      <c r="M2024">
        <v>0</v>
      </c>
      <c r="N2024">
        <v>0</v>
      </c>
      <c r="O2024">
        <v>7.1</v>
      </c>
      <c r="P2024">
        <v>28</v>
      </c>
      <c r="Q2024">
        <v>80</v>
      </c>
      <c r="R2024">
        <v>99851</v>
      </c>
      <c r="S2024">
        <v>2500000</v>
      </c>
      <c r="T2024">
        <f>Table1[[#This Row],[Gross Revenue]]-Table1[[#This Row],[Budget]]</f>
        <v>-2400149</v>
      </c>
      <c r="U2024">
        <f>YEAR(Table1[[#This Row],[Release Date]])</f>
        <v>2005</v>
      </c>
    </row>
    <row r="2025" spans="1:21" x14ac:dyDescent="0.25">
      <c r="A2025" t="s">
        <v>864</v>
      </c>
      <c r="B2025">
        <v>1</v>
      </c>
      <c r="C2025" s="8">
        <v>36853</v>
      </c>
      <c r="D2025" t="s">
        <v>28</v>
      </c>
      <c r="E2025" t="s">
        <v>25</v>
      </c>
      <c r="F2025" t="s">
        <v>19</v>
      </c>
      <c r="G2025" t="s">
        <v>20</v>
      </c>
      <c r="H2025" t="s">
        <v>38</v>
      </c>
      <c r="I2025" t="s">
        <v>416</v>
      </c>
      <c r="J2025" t="s">
        <v>229</v>
      </c>
      <c r="K2025">
        <v>8000</v>
      </c>
      <c r="L2025">
        <v>10982</v>
      </c>
      <c r="M2025">
        <v>71</v>
      </c>
      <c r="N2025">
        <v>671</v>
      </c>
      <c r="O2025">
        <v>5.0999999999999996</v>
      </c>
      <c r="P2025">
        <v>58</v>
      </c>
      <c r="Q2025">
        <v>84</v>
      </c>
      <c r="R2025">
        <v>13592872</v>
      </c>
      <c r="S2025">
        <v>11000000</v>
      </c>
      <c r="T2025">
        <f>Table1[[#This Row],[Gross Revenue]]-Table1[[#This Row],[Budget]]</f>
        <v>2592872</v>
      </c>
      <c r="U2025">
        <f>YEAR(Table1[[#This Row],[Release Date]])</f>
        <v>2000</v>
      </c>
    </row>
    <row r="2026" spans="1:21" x14ac:dyDescent="0.25">
      <c r="A2026" t="s">
        <v>1490</v>
      </c>
      <c r="B2026">
        <v>1</v>
      </c>
      <c r="C2026" s="8">
        <v>37186</v>
      </c>
      <c r="D2026" t="s">
        <v>28</v>
      </c>
      <c r="E2026" t="s">
        <v>25</v>
      </c>
      <c r="F2026" t="s">
        <v>19</v>
      </c>
      <c r="G2026" t="s">
        <v>24</v>
      </c>
      <c r="H2026" t="s">
        <v>43</v>
      </c>
      <c r="I2026" t="s">
        <v>606</v>
      </c>
      <c r="J2026" t="s">
        <v>229</v>
      </c>
      <c r="K2026">
        <v>2000</v>
      </c>
      <c r="L2026">
        <v>4169</v>
      </c>
      <c r="M2026">
        <v>71</v>
      </c>
      <c r="N2026">
        <v>201</v>
      </c>
      <c r="O2026">
        <v>5.3</v>
      </c>
      <c r="P2026">
        <v>64</v>
      </c>
      <c r="Q2026">
        <v>99</v>
      </c>
      <c r="R2026">
        <v>16930185</v>
      </c>
      <c r="S2026">
        <v>29000000</v>
      </c>
      <c r="T2026">
        <f>Table1[[#This Row],[Gross Revenue]]-Table1[[#This Row],[Budget]]</f>
        <v>-12069815</v>
      </c>
      <c r="U2026">
        <f>YEAR(Table1[[#This Row],[Release Date]])</f>
        <v>2001</v>
      </c>
    </row>
    <row r="2027" spans="1:21" x14ac:dyDescent="0.25">
      <c r="A2027" t="s">
        <v>1006</v>
      </c>
      <c r="B2027">
        <v>1</v>
      </c>
      <c r="C2027" s="8">
        <v>36930</v>
      </c>
      <c r="D2027" t="s">
        <v>28</v>
      </c>
      <c r="E2027" t="s">
        <v>32</v>
      </c>
      <c r="F2027" t="s">
        <v>19</v>
      </c>
      <c r="G2027" t="s">
        <v>20</v>
      </c>
      <c r="H2027" t="s">
        <v>43</v>
      </c>
      <c r="I2027" t="s">
        <v>68</v>
      </c>
      <c r="J2027" t="s">
        <v>162</v>
      </c>
      <c r="K2027">
        <v>13000</v>
      </c>
      <c r="L2027">
        <v>14780</v>
      </c>
      <c r="M2027">
        <v>212</v>
      </c>
      <c r="N2027">
        <v>886</v>
      </c>
      <c r="O2027">
        <v>4.5</v>
      </c>
      <c r="P2027">
        <v>109</v>
      </c>
      <c r="Q2027">
        <v>116</v>
      </c>
      <c r="R2027">
        <v>32616869</v>
      </c>
      <c r="S2027">
        <v>72000000</v>
      </c>
      <c r="T2027">
        <f>Table1[[#This Row],[Gross Revenue]]-Table1[[#This Row],[Budget]]</f>
        <v>-39383131</v>
      </c>
      <c r="U2027">
        <f>YEAR(Table1[[#This Row],[Release Date]])</f>
        <v>2001</v>
      </c>
    </row>
    <row r="2028" spans="1:21" x14ac:dyDescent="0.25">
      <c r="A2028" t="s">
        <v>1987</v>
      </c>
      <c r="B2028">
        <v>1</v>
      </c>
      <c r="C2028" s="8">
        <v>37454</v>
      </c>
      <c r="D2028" t="s">
        <v>28</v>
      </c>
      <c r="E2028" t="s">
        <v>37</v>
      </c>
      <c r="F2028" t="s">
        <v>19</v>
      </c>
      <c r="G2028" t="s">
        <v>20</v>
      </c>
      <c r="H2028" t="s">
        <v>38</v>
      </c>
      <c r="I2028" t="s">
        <v>1735</v>
      </c>
      <c r="J2028" t="s">
        <v>162</v>
      </c>
      <c r="K2028">
        <v>613</v>
      </c>
      <c r="L2028">
        <v>1970</v>
      </c>
      <c r="M2028">
        <v>212</v>
      </c>
      <c r="N2028">
        <v>893</v>
      </c>
      <c r="O2028">
        <v>5.0999999999999996</v>
      </c>
      <c r="P2028">
        <v>167</v>
      </c>
      <c r="Q2028">
        <v>125</v>
      </c>
      <c r="R2028">
        <v>41814863</v>
      </c>
      <c r="S2028">
        <v>50000000</v>
      </c>
      <c r="T2028">
        <f>Table1[[#This Row],[Gross Revenue]]-Table1[[#This Row],[Budget]]</f>
        <v>-8185137</v>
      </c>
      <c r="U2028">
        <f>YEAR(Table1[[#This Row],[Release Date]])</f>
        <v>2002</v>
      </c>
    </row>
    <row r="2029" spans="1:21" x14ac:dyDescent="0.25">
      <c r="A2029" t="s">
        <v>2051</v>
      </c>
      <c r="B2029">
        <v>1</v>
      </c>
      <c r="C2029" s="8">
        <v>37493</v>
      </c>
      <c r="D2029" t="s">
        <v>28</v>
      </c>
      <c r="E2029" t="s">
        <v>18</v>
      </c>
      <c r="F2029" t="s">
        <v>19</v>
      </c>
      <c r="G2029" t="s">
        <v>20</v>
      </c>
      <c r="H2029" t="s">
        <v>38</v>
      </c>
      <c r="I2029" t="s">
        <v>538</v>
      </c>
      <c r="J2029" t="s">
        <v>162</v>
      </c>
      <c r="K2029">
        <v>1000</v>
      </c>
      <c r="L2029">
        <v>4186</v>
      </c>
      <c r="M2029">
        <v>212</v>
      </c>
      <c r="N2029">
        <v>2000</v>
      </c>
      <c r="O2029">
        <v>6.4</v>
      </c>
      <c r="P2029">
        <v>127</v>
      </c>
      <c r="Q2029">
        <v>101</v>
      </c>
      <c r="R2029">
        <v>4476235</v>
      </c>
      <c r="S2029">
        <v>27000000</v>
      </c>
      <c r="T2029">
        <f>Table1[[#This Row],[Gross Revenue]]-Table1[[#This Row],[Budget]]</f>
        <v>-22523765</v>
      </c>
      <c r="U2029">
        <f>YEAR(Table1[[#This Row],[Release Date]])</f>
        <v>2002</v>
      </c>
    </row>
    <row r="2030" spans="1:21" x14ac:dyDescent="0.25">
      <c r="A2030" t="s">
        <v>2832</v>
      </c>
      <c r="B2030">
        <v>1</v>
      </c>
      <c r="C2030" s="8">
        <v>37911</v>
      </c>
      <c r="D2030" t="s">
        <v>28</v>
      </c>
      <c r="E2030" t="s">
        <v>32</v>
      </c>
      <c r="F2030" t="s">
        <v>19</v>
      </c>
      <c r="G2030" t="s">
        <v>20</v>
      </c>
      <c r="H2030" t="s">
        <v>43</v>
      </c>
      <c r="I2030" t="s">
        <v>1851</v>
      </c>
      <c r="J2030" t="s">
        <v>162</v>
      </c>
      <c r="K2030">
        <v>960</v>
      </c>
      <c r="L2030">
        <v>3261</v>
      </c>
      <c r="M2030">
        <v>212</v>
      </c>
      <c r="N2030">
        <v>3000</v>
      </c>
      <c r="O2030">
        <v>5.3</v>
      </c>
      <c r="P2030">
        <v>120</v>
      </c>
      <c r="Q2030">
        <v>97</v>
      </c>
      <c r="R2030">
        <v>23292105</v>
      </c>
      <c r="S2030">
        <v>20000000</v>
      </c>
      <c r="T2030">
        <f>Table1[[#This Row],[Gross Revenue]]-Table1[[#This Row],[Budget]]</f>
        <v>3292105</v>
      </c>
      <c r="U2030">
        <f>YEAR(Table1[[#This Row],[Release Date]])</f>
        <v>2003</v>
      </c>
    </row>
    <row r="2031" spans="1:21" x14ac:dyDescent="0.25">
      <c r="A2031" t="s">
        <v>3493</v>
      </c>
      <c r="B2031">
        <v>1</v>
      </c>
      <c r="C2031" s="8">
        <v>38293</v>
      </c>
      <c r="D2031" t="s">
        <v>28</v>
      </c>
      <c r="E2031" t="s">
        <v>32</v>
      </c>
      <c r="F2031" t="s">
        <v>19</v>
      </c>
      <c r="G2031" t="s">
        <v>20</v>
      </c>
      <c r="H2031" t="s">
        <v>43</v>
      </c>
      <c r="I2031" t="s">
        <v>3494</v>
      </c>
      <c r="J2031" t="s">
        <v>162</v>
      </c>
      <c r="K2031">
        <v>969</v>
      </c>
      <c r="L2031">
        <v>2799</v>
      </c>
      <c r="M2031">
        <v>212</v>
      </c>
      <c r="N2031">
        <v>0</v>
      </c>
      <c r="O2031">
        <v>5.6</v>
      </c>
      <c r="P2031">
        <v>113</v>
      </c>
      <c r="Q2031">
        <v>108</v>
      </c>
      <c r="R2031">
        <v>12232937</v>
      </c>
      <c r="S2031">
        <v>22000000</v>
      </c>
      <c r="T2031">
        <f>Table1[[#This Row],[Gross Revenue]]-Table1[[#This Row],[Budget]]</f>
        <v>-9767063</v>
      </c>
      <c r="U2031">
        <f>YEAR(Table1[[#This Row],[Release Date]])</f>
        <v>2004</v>
      </c>
    </row>
    <row r="2032" spans="1:21" x14ac:dyDescent="0.25">
      <c r="A2032" t="s">
        <v>4100</v>
      </c>
      <c r="B2032">
        <v>1</v>
      </c>
      <c r="C2032" s="8">
        <v>38645</v>
      </c>
      <c r="D2032" t="s">
        <v>28</v>
      </c>
      <c r="E2032" t="s">
        <v>32</v>
      </c>
      <c r="F2032" t="s">
        <v>19</v>
      </c>
      <c r="G2032" t="s">
        <v>4101</v>
      </c>
      <c r="H2032" t="s">
        <v>38</v>
      </c>
      <c r="I2032" t="s">
        <v>4102</v>
      </c>
      <c r="J2032" t="s">
        <v>162</v>
      </c>
      <c r="K2032">
        <v>567</v>
      </c>
      <c r="L2032">
        <v>708</v>
      </c>
      <c r="M2032">
        <v>212</v>
      </c>
      <c r="N2032">
        <v>0</v>
      </c>
      <c r="O2032">
        <v>5.6</v>
      </c>
      <c r="P2032">
        <v>74</v>
      </c>
      <c r="Q2032">
        <v>113</v>
      </c>
      <c r="R2032">
        <v>17149</v>
      </c>
      <c r="S2032">
        <v>20000000</v>
      </c>
      <c r="T2032">
        <f>Table1[[#This Row],[Gross Revenue]]-Table1[[#This Row],[Budget]]</f>
        <v>-19982851</v>
      </c>
      <c r="U2032">
        <f>YEAR(Table1[[#This Row],[Release Date]])</f>
        <v>2005</v>
      </c>
    </row>
    <row r="2033" spans="1:21" x14ac:dyDescent="0.25">
      <c r="A2033" t="s">
        <v>5115</v>
      </c>
      <c r="B2033">
        <v>1</v>
      </c>
      <c r="C2033" s="8">
        <v>39265</v>
      </c>
      <c r="D2033" t="s">
        <v>28</v>
      </c>
      <c r="E2033" t="s">
        <v>32</v>
      </c>
      <c r="F2033" t="s">
        <v>19</v>
      </c>
      <c r="G2033" t="s">
        <v>20</v>
      </c>
      <c r="H2033" t="s">
        <v>43</v>
      </c>
      <c r="I2033" t="s">
        <v>5116</v>
      </c>
      <c r="J2033" t="s">
        <v>162</v>
      </c>
      <c r="K2033">
        <v>576</v>
      </c>
      <c r="L2033">
        <v>1520</v>
      </c>
      <c r="M2033">
        <v>212</v>
      </c>
      <c r="N2033">
        <v>12000</v>
      </c>
      <c r="O2033">
        <v>4.2</v>
      </c>
      <c r="P2033">
        <v>156</v>
      </c>
      <c r="Q2033">
        <v>99</v>
      </c>
      <c r="R2033">
        <v>18821279</v>
      </c>
      <c r="S2033">
        <v>70000000</v>
      </c>
      <c r="T2033">
        <f>Table1[[#This Row],[Gross Revenue]]-Table1[[#This Row],[Budget]]</f>
        <v>-51178721</v>
      </c>
      <c r="U2033">
        <f>YEAR(Table1[[#This Row],[Release Date]])</f>
        <v>2007</v>
      </c>
    </row>
    <row r="2034" spans="1:21" x14ac:dyDescent="0.25">
      <c r="A2034" t="s">
        <v>3393</v>
      </c>
      <c r="B2034">
        <v>1</v>
      </c>
      <c r="C2034" s="8">
        <v>38232</v>
      </c>
      <c r="D2034" t="s">
        <v>28</v>
      </c>
      <c r="E2034" t="s">
        <v>30</v>
      </c>
      <c r="F2034" t="s">
        <v>19</v>
      </c>
      <c r="G2034" t="s">
        <v>20</v>
      </c>
      <c r="H2034" t="s">
        <v>43</v>
      </c>
      <c r="I2034" t="s">
        <v>3394</v>
      </c>
      <c r="J2034" t="s">
        <v>3395</v>
      </c>
      <c r="K2034">
        <v>975</v>
      </c>
      <c r="L2034">
        <v>3014</v>
      </c>
      <c r="M2034">
        <v>0</v>
      </c>
      <c r="N2034">
        <v>0</v>
      </c>
      <c r="O2034">
        <v>6.9</v>
      </c>
      <c r="P2034">
        <v>182</v>
      </c>
      <c r="Q2034">
        <v>114</v>
      </c>
      <c r="R2034">
        <v>3519627</v>
      </c>
      <c r="S2034">
        <v>20000000</v>
      </c>
      <c r="T2034">
        <f>Table1[[#This Row],[Gross Revenue]]-Table1[[#This Row],[Budget]]</f>
        <v>-16480373</v>
      </c>
      <c r="U2034">
        <f>YEAR(Table1[[#This Row],[Release Date]])</f>
        <v>2004</v>
      </c>
    </row>
    <row r="2035" spans="1:21" x14ac:dyDescent="0.25">
      <c r="A2035" t="s">
        <v>4491</v>
      </c>
      <c r="B2035">
        <v>1</v>
      </c>
      <c r="C2035" s="8">
        <v>38878</v>
      </c>
      <c r="D2035" t="s">
        <v>28</v>
      </c>
      <c r="E2035" t="s">
        <v>32</v>
      </c>
      <c r="F2035" t="s">
        <v>19</v>
      </c>
      <c r="G2035" t="s">
        <v>20</v>
      </c>
      <c r="H2035" t="s">
        <v>38</v>
      </c>
      <c r="I2035" t="s">
        <v>396</v>
      </c>
      <c r="J2035" t="s">
        <v>3395</v>
      </c>
      <c r="K2035">
        <v>23000</v>
      </c>
      <c r="L2035">
        <v>37387</v>
      </c>
      <c r="M2035">
        <v>0</v>
      </c>
      <c r="N2035">
        <v>75000</v>
      </c>
      <c r="O2035">
        <v>7.4</v>
      </c>
      <c r="P2035">
        <v>589</v>
      </c>
      <c r="Q2035">
        <v>119</v>
      </c>
      <c r="R2035">
        <v>66468315</v>
      </c>
      <c r="S2035">
        <v>30000000</v>
      </c>
      <c r="T2035">
        <f>Table1[[#This Row],[Gross Revenue]]-Table1[[#This Row],[Budget]]</f>
        <v>36468315</v>
      </c>
      <c r="U2035">
        <f>YEAR(Table1[[#This Row],[Release Date]])</f>
        <v>2006</v>
      </c>
    </row>
    <row r="2036" spans="1:21" x14ac:dyDescent="0.25">
      <c r="A2036" t="s">
        <v>4825</v>
      </c>
      <c r="B2036">
        <v>1</v>
      </c>
      <c r="C2036" s="8">
        <v>39084</v>
      </c>
      <c r="D2036" t="s">
        <v>28</v>
      </c>
      <c r="E2036" t="s">
        <v>32</v>
      </c>
      <c r="F2036" t="s">
        <v>19</v>
      </c>
      <c r="G2036" t="s">
        <v>20</v>
      </c>
      <c r="H2036" t="s">
        <v>43</v>
      </c>
      <c r="I2036" t="s">
        <v>1226</v>
      </c>
      <c r="J2036" t="s">
        <v>4826</v>
      </c>
      <c r="K2036">
        <v>12000</v>
      </c>
      <c r="L2036">
        <v>15800</v>
      </c>
      <c r="M2036">
        <v>29</v>
      </c>
      <c r="N2036">
        <v>12000</v>
      </c>
      <c r="O2036">
        <v>6.5</v>
      </c>
      <c r="P2036">
        <v>238</v>
      </c>
      <c r="Q2036">
        <v>112</v>
      </c>
      <c r="R2036">
        <v>42919096</v>
      </c>
      <c r="S2036">
        <v>15000000</v>
      </c>
      <c r="T2036">
        <f>Table1[[#This Row],[Gross Revenue]]-Table1[[#This Row],[Budget]]</f>
        <v>27919096</v>
      </c>
      <c r="U2036">
        <f>YEAR(Table1[[#This Row],[Release Date]])</f>
        <v>2007</v>
      </c>
    </row>
    <row r="2037" spans="1:21" x14ac:dyDescent="0.25">
      <c r="A2037" t="s">
        <v>1592</v>
      </c>
      <c r="B2037">
        <v>1</v>
      </c>
      <c r="C2037" s="8">
        <v>37241</v>
      </c>
      <c r="D2037" t="s">
        <v>28</v>
      </c>
      <c r="E2037" t="s">
        <v>22</v>
      </c>
      <c r="F2037" t="s">
        <v>19</v>
      </c>
      <c r="G2037" t="s">
        <v>20</v>
      </c>
      <c r="H2037" t="s">
        <v>36</v>
      </c>
      <c r="I2037" t="s">
        <v>1593</v>
      </c>
      <c r="J2037" t="s">
        <v>1594</v>
      </c>
      <c r="K2037">
        <v>284</v>
      </c>
      <c r="L2037">
        <v>1185</v>
      </c>
      <c r="M2037">
        <v>14</v>
      </c>
      <c r="N2037">
        <v>409</v>
      </c>
      <c r="O2037">
        <v>5.6</v>
      </c>
      <c r="P2037">
        <v>16</v>
      </c>
      <c r="Q2037">
        <v>95</v>
      </c>
      <c r="R2037">
        <v>15278</v>
      </c>
      <c r="S2037">
        <v>825000</v>
      </c>
      <c r="T2037">
        <f>Table1[[#This Row],[Gross Revenue]]-Table1[[#This Row],[Budget]]</f>
        <v>-809722</v>
      </c>
      <c r="U2037">
        <f>YEAR(Table1[[#This Row],[Release Date]])</f>
        <v>2001</v>
      </c>
    </row>
    <row r="2038" spans="1:21" x14ac:dyDescent="0.25">
      <c r="A2038" t="s">
        <v>4652</v>
      </c>
      <c r="B2038">
        <v>1</v>
      </c>
      <c r="C2038" s="8">
        <v>38974</v>
      </c>
      <c r="D2038" t="s">
        <v>28</v>
      </c>
      <c r="E2038" t="s">
        <v>30</v>
      </c>
      <c r="F2038" t="s">
        <v>19</v>
      </c>
      <c r="G2038" t="s">
        <v>20</v>
      </c>
      <c r="H2038" t="s">
        <v>36</v>
      </c>
      <c r="I2038" t="s">
        <v>3842</v>
      </c>
      <c r="J2038" t="s">
        <v>4653</v>
      </c>
      <c r="K2038">
        <v>975</v>
      </c>
      <c r="L2038">
        <v>4451</v>
      </c>
      <c r="M2038">
        <v>66</v>
      </c>
      <c r="N2038">
        <v>40000</v>
      </c>
      <c r="O2038">
        <v>7.8</v>
      </c>
      <c r="P2038">
        <v>377</v>
      </c>
      <c r="Q2038">
        <v>101</v>
      </c>
      <c r="R2038">
        <v>189412677</v>
      </c>
      <c r="S2038">
        <v>165000000</v>
      </c>
      <c r="T2038">
        <f>Table1[[#This Row],[Gross Revenue]]-Table1[[#This Row],[Budget]]</f>
        <v>24412677</v>
      </c>
      <c r="U2038">
        <f>YEAR(Table1[[#This Row],[Release Date]])</f>
        <v>2006</v>
      </c>
    </row>
    <row r="2039" spans="1:21" x14ac:dyDescent="0.25">
      <c r="A2039" t="s">
        <v>1732</v>
      </c>
      <c r="B2039">
        <v>1</v>
      </c>
      <c r="C2039" s="8">
        <v>37325</v>
      </c>
      <c r="D2039" t="s">
        <v>28</v>
      </c>
      <c r="E2039" t="s">
        <v>25</v>
      </c>
      <c r="F2039" t="s">
        <v>19</v>
      </c>
      <c r="G2039" t="s">
        <v>20</v>
      </c>
      <c r="H2039" t="s">
        <v>38</v>
      </c>
      <c r="I2039" t="s">
        <v>1733</v>
      </c>
      <c r="J2039" t="s">
        <v>176</v>
      </c>
      <c r="K2039">
        <v>836</v>
      </c>
      <c r="L2039">
        <v>2467</v>
      </c>
      <c r="M2039">
        <v>121</v>
      </c>
      <c r="N2039">
        <v>241</v>
      </c>
      <c r="O2039">
        <v>2.8</v>
      </c>
      <c r="P2039">
        <v>28</v>
      </c>
      <c r="Q2039">
        <v>80</v>
      </c>
      <c r="R2039">
        <v>1646664</v>
      </c>
      <c r="S2039">
        <v>20000000</v>
      </c>
      <c r="T2039">
        <f>Table1[[#This Row],[Gross Revenue]]-Table1[[#This Row],[Budget]]</f>
        <v>-18353336</v>
      </c>
      <c r="U2039">
        <f>YEAR(Table1[[#This Row],[Release Date]])</f>
        <v>2002</v>
      </c>
    </row>
    <row r="2040" spans="1:21" x14ac:dyDescent="0.25">
      <c r="A2040" t="s">
        <v>1727</v>
      </c>
      <c r="B2040">
        <v>1</v>
      </c>
      <c r="C2040" s="8">
        <v>37322</v>
      </c>
      <c r="D2040" t="s">
        <v>28</v>
      </c>
      <c r="E2040" t="s">
        <v>25</v>
      </c>
      <c r="F2040" t="s">
        <v>19</v>
      </c>
      <c r="G2040" t="s">
        <v>35</v>
      </c>
      <c r="H2040" t="s">
        <v>38</v>
      </c>
      <c r="I2040" t="s">
        <v>389</v>
      </c>
      <c r="J2040" t="s">
        <v>1728</v>
      </c>
      <c r="K2040">
        <v>14000</v>
      </c>
      <c r="L2040">
        <v>28886</v>
      </c>
      <c r="M2040">
        <v>628</v>
      </c>
      <c r="N2040">
        <v>52000</v>
      </c>
      <c r="O2040">
        <v>7.7</v>
      </c>
      <c r="P2040">
        <v>218</v>
      </c>
      <c r="Q2040">
        <v>129</v>
      </c>
      <c r="R2040">
        <v>59365105</v>
      </c>
      <c r="S2040">
        <v>45000000</v>
      </c>
      <c r="T2040">
        <f>Table1[[#This Row],[Gross Revenue]]-Table1[[#This Row],[Budget]]</f>
        <v>14365105</v>
      </c>
      <c r="U2040">
        <f>YEAR(Table1[[#This Row],[Release Date]])</f>
        <v>2002</v>
      </c>
    </row>
    <row r="2041" spans="1:21" x14ac:dyDescent="0.25">
      <c r="A2041" t="s">
        <v>4670</v>
      </c>
      <c r="B2041">
        <v>1</v>
      </c>
      <c r="C2041" s="8">
        <v>38985</v>
      </c>
      <c r="D2041" t="s">
        <v>28</v>
      </c>
      <c r="E2041" t="s">
        <v>22</v>
      </c>
      <c r="F2041" t="s">
        <v>19</v>
      </c>
      <c r="G2041" t="s">
        <v>35</v>
      </c>
      <c r="H2041" t="s">
        <v>38</v>
      </c>
      <c r="I2041" t="s">
        <v>4671</v>
      </c>
      <c r="J2041" t="s">
        <v>1728</v>
      </c>
      <c r="K2041">
        <v>565</v>
      </c>
      <c r="L2041">
        <v>1595</v>
      </c>
      <c r="M2041">
        <v>628</v>
      </c>
      <c r="N2041">
        <v>105000</v>
      </c>
      <c r="O2041">
        <v>7.8</v>
      </c>
      <c r="P2041">
        <v>274</v>
      </c>
      <c r="Q2041">
        <v>123</v>
      </c>
      <c r="R2041">
        <v>15294553</v>
      </c>
      <c r="S2041">
        <v>12000000</v>
      </c>
      <c r="T2041">
        <f>Table1[[#This Row],[Gross Revenue]]-Table1[[#This Row],[Budget]]</f>
        <v>3294553</v>
      </c>
      <c r="U2041">
        <f>YEAR(Table1[[#This Row],[Release Date]])</f>
        <v>2006</v>
      </c>
    </row>
    <row r="2042" spans="1:21" x14ac:dyDescent="0.25">
      <c r="A2042" t="s">
        <v>1867</v>
      </c>
      <c r="B2042">
        <v>1</v>
      </c>
      <c r="C2042" s="8">
        <v>37394</v>
      </c>
      <c r="D2042" t="s">
        <v>28</v>
      </c>
      <c r="E2042" t="s">
        <v>32</v>
      </c>
      <c r="F2042" t="s">
        <v>19</v>
      </c>
      <c r="G2042" t="s">
        <v>20</v>
      </c>
      <c r="H2042" t="s">
        <v>43</v>
      </c>
      <c r="I2042" t="s">
        <v>499</v>
      </c>
      <c r="J2042" t="s">
        <v>73</v>
      </c>
      <c r="K2042">
        <v>23000</v>
      </c>
      <c r="L2042">
        <v>43887</v>
      </c>
      <c r="M2042">
        <v>503</v>
      </c>
      <c r="N2042">
        <v>0</v>
      </c>
      <c r="O2042">
        <v>5.6</v>
      </c>
      <c r="P2042">
        <v>123</v>
      </c>
      <c r="Q2042">
        <v>116</v>
      </c>
      <c r="R2042">
        <v>19480739</v>
      </c>
      <c r="S2042">
        <v>80000000</v>
      </c>
      <c r="T2042">
        <f>Table1[[#This Row],[Gross Revenue]]-Table1[[#This Row],[Budget]]</f>
        <v>-60519261</v>
      </c>
      <c r="U2042">
        <f>YEAR(Table1[[#This Row],[Release Date]])</f>
        <v>2002</v>
      </c>
    </row>
    <row r="2043" spans="1:21" x14ac:dyDescent="0.25">
      <c r="A2043" t="s">
        <v>2567</v>
      </c>
      <c r="B2043">
        <v>1</v>
      </c>
      <c r="C2043" s="8">
        <v>37767</v>
      </c>
      <c r="D2043" t="s">
        <v>28</v>
      </c>
      <c r="E2043" t="s">
        <v>32</v>
      </c>
      <c r="F2043" t="s">
        <v>19</v>
      </c>
      <c r="G2043" t="s">
        <v>24</v>
      </c>
      <c r="H2043" t="s">
        <v>43</v>
      </c>
      <c r="I2043" t="s">
        <v>197</v>
      </c>
      <c r="J2043" t="s">
        <v>73</v>
      </c>
      <c r="K2043">
        <v>13000</v>
      </c>
      <c r="L2043">
        <v>15053</v>
      </c>
      <c r="M2043">
        <v>503</v>
      </c>
      <c r="N2043">
        <v>0</v>
      </c>
      <c r="O2043">
        <v>6.6</v>
      </c>
      <c r="P2043">
        <v>199</v>
      </c>
      <c r="Q2043">
        <v>102</v>
      </c>
      <c r="R2043">
        <v>36883539</v>
      </c>
      <c r="S2043">
        <v>52000000</v>
      </c>
      <c r="T2043">
        <f>Table1[[#This Row],[Gross Revenue]]-Table1[[#This Row],[Budget]]</f>
        <v>-15116461</v>
      </c>
      <c r="U2043">
        <f>YEAR(Table1[[#This Row],[Release Date]])</f>
        <v>2003</v>
      </c>
    </row>
    <row r="2044" spans="1:21" x14ac:dyDescent="0.25">
      <c r="A2044" t="s">
        <v>976</v>
      </c>
      <c r="B2044">
        <v>1</v>
      </c>
      <c r="C2044" s="8">
        <v>36915</v>
      </c>
      <c r="D2044" t="s">
        <v>28</v>
      </c>
      <c r="E2044" t="s">
        <v>18</v>
      </c>
      <c r="F2044" t="s">
        <v>19</v>
      </c>
      <c r="G2044" t="s">
        <v>20</v>
      </c>
      <c r="H2044" t="s">
        <v>43</v>
      </c>
      <c r="I2044" t="s">
        <v>103</v>
      </c>
      <c r="J2044" t="s">
        <v>977</v>
      </c>
      <c r="K2044">
        <v>957</v>
      </c>
      <c r="L2044">
        <v>1107</v>
      </c>
      <c r="M2044">
        <v>13</v>
      </c>
      <c r="N2044">
        <v>100</v>
      </c>
      <c r="O2044">
        <v>7.2</v>
      </c>
      <c r="P2044">
        <v>12</v>
      </c>
      <c r="Q2044">
        <v>119</v>
      </c>
      <c r="R2044">
        <v>798341</v>
      </c>
      <c r="S2044">
        <v>1000000</v>
      </c>
      <c r="T2044">
        <f>Table1[[#This Row],[Gross Revenue]]-Table1[[#This Row],[Budget]]</f>
        <v>-201659</v>
      </c>
      <c r="U2044">
        <f>YEAR(Table1[[#This Row],[Release Date]])</f>
        <v>2001</v>
      </c>
    </row>
    <row r="2045" spans="1:21" x14ac:dyDescent="0.25">
      <c r="A2045" t="s">
        <v>2551</v>
      </c>
      <c r="B2045">
        <v>1</v>
      </c>
      <c r="C2045" s="8">
        <v>37757</v>
      </c>
      <c r="D2045" t="s">
        <v>28</v>
      </c>
      <c r="E2045" t="s">
        <v>22</v>
      </c>
      <c r="F2045" t="s">
        <v>19</v>
      </c>
      <c r="G2045" t="s">
        <v>35</v>
      </c>
      <c r="H2045" t="s">
        <v>38</v>
      </c>
      <c r="I2045" t="s">
        <v>547</v>
      </c>
      <c r="J2045" t="s">
        <v>262</v>
      </c>
      <c r="K2045">
        <v>876</v>
      </c>
      <c r="L2045">
        <v>2544</v>
      </c>
      <c r="M2045">
        <v>554</v>
      </c>
      <c r="N2045">
        <v>311</v>
      </c>
      <c r="O2045">
        <v>6.9</v>
      </c>
      <c r="P2045">
        <v>49</v>
      </c>
      <c r="Q2045">
        <v>97</v>
      </c>
      <c r="R2045">
        <v>233103</v>
      </c>
      <c r="S2045">
        <v>7000000</v>
      </c>
      <c r="T2045">
        <f>Table1[[#This Row],[Gross Revenue]]-Table1[[#This Row],[Budget]]</f>
        <v>-6766897</v>
      </c>
      <c r="U2045">
        <f>YEAR(Table1[[#This Row],[Release Date]])</f>
        <v>2003</v>
      </c>
    </row>
    <row r="2046" spans="1:21" x14ac:dyDescent="0.25">
      <c r="A2046" t="s">
        <v>1054</v>
      </c>
      <c r="B2046">
        <v>1</v>
      </c>
      <c r="C2046" s="8">
        <v>36956</v>
      </c>
      <c r="D2046" t="s">
        <v>28</v>
      </c>
      <c r="E2046" t="s">
        <v>31</v>
      </c>
      <c r="F2046" t="s">
        <v>19</v>
      </c>
      <c r="G2046" t="s">
        <v>35</v>
      </c>
      <c r="H2046" t="s">
        <v>38</v>
      </c>
      <c r="I2046" t="s">
        <v>280</v>
      </c>
      <c r="J2046" t="s">
        <v>1055</v>
      </c>
      <c r="K2046">
        <v>14000</v>
      </c>
      <c r="L2046">
        <v>16768</v>
      </c>
      <c r="M2046">
        <v>14</v>
      </c>
      <c r="N2046">
        <v>0</v>
      </c>
      <c r="O2046">
        <v>7.1</v>
      </c>
      <c r="P2046">
        <v>100</v>
      </c>
      <c r="Q2046">
        <v>91</v>
      </c>
      <c r="R2046">
        <v>1292119</v>
      </c>
      <c r="S2046">
        <v>5500000</v>
      </c>
      <c r="T2046">
        <f>Table1[[#This Row],[Gross Revenue]]-Table1[[#This Row],[Budget]]</f>
        <v>-4207881</v>
      </c>
      <c r="U2046">
        <f>YEAR(Table1[[#This Row],[Release Date]])</f>
        <v>2001</v>
      </c>
    </row>
    <row r="2047" spans="1:21" x14ac:dyDescent="0.25">
      <c r="A2047" t="s">
        <v>2741</v>
      </c>
      <c r="B2047">
        <v>1</v>
      </c>
      <c r="C2047" s="8">
        <v>37862</v>
      </c>
      <c r="D2047" t="s">
        <v>28</v>
      </c>
      <c r="E2047" t="s">
        <v>18</v>
      </c>
      <c r="F2047" t="s">
        <v>19</v>
      </c>
      <c r="G2047" t="s">
        <v>35</v>
      </c>
      <c r="H2047" t="s">
        <v>38</v>
      </c>
      <c r="I2047" t="s">
        <v>2742</v>
      </c>
      <c r="J2047" t="s">
        <v>1055</v>
      </c>
      <c r="K2047">
        <v>386</v>
      </c>
      <c r="L2047">
        <v>646</v>
      </c>
      <c r="M2047">
        <v>14</v>
      </c>
      <c r="N2047">
        <v>0</v>
      </c>
      <c r="O2047">
        <v>7.4</v>
      </c>
      <c r="P2047">
        <v>220</v>
      </c>
      <c r="Q2047">
        <v>92</v>
      </c>
      <c r="R2047">
        <v>17508670</v>
      </c>
      <c r="S2047">
        <v>15000000</v>
      </c>
      <c r="T2047">
        <f>Table1[[#This Row],[Gross Revenue]]-Table1[[#This Row],[Budget]]</f>
        <v>2508670</v>
      </c>
      <c r="U2047">
        <f>YEAR(Table1[[#This Row],[Release Date]])</f>
        <v>2003</v>
      </c>
    </row>
    <row r="2048" spans="1:21" x14ac:dyDescent="0.25">
      <c r="A2048" t="s">
        <v>2776</v>
      </c>
      <c r="B2048">
        <v>1</v>
      </c>
      <c r="C2048" s="8">
        <v>37879</v>
      </c>
      <c r="D2048" t="s">
        <v>28</v>
      </c>
      <c r="E2048" t="s">
        <v>22</v>
      </c>
      <c r="F2048" t="s">
        <v>230</v>
      </c>
      <c r="G2048" t="s">
        <v>24</v>
      </c>
      <c r="H2048" t="s">
        <v>38</v>
      </c>
      <c r="I2048" t="s">
        <v>2777</v>
      </c>
      <c r="J2048" t="s">
        <v>2778</v>
      </c>
      <c r="K2048">
        <v>231</v>
      </c>
      <c r="L2048">
        <v>771</v>
      </c>
      <c r="M2048">
        <v>25</v>
      </c>
      <c r="N2048">
        <v>426</v>
      </c>
      <c r="O2048">
        <v>7.1</v>
      </c>
      <c r="P2048">
        <v>69</v>
      </c>
      <c r="Q2048">
        <v>90</v>
      </c>
      <c r="R2048">
        <v>1689999</v>
      </c>
      <c r="S2048">
        <v>400000</v>
      </c>
      <c r="T2048">
        <f>Table1[[#This Row],[Gross Revenue]]-Table1[[#This Row],[Budget]]</f>
        <v>1289999</v>
      </c>
      <c r="U2048">
        <f>YEAR(Table1[[#This Row],[Release Date]])</f>
        <v>2003</v>
      </c>
    </row>
    <row r="2049" spans="1:21" x14ac:dyDescent="0.25">
      <c r="A2049" t="s">
        <v>5083</v>
      </c>
      <c r="B2049">
        <v>1</v>
      </c>
      <c r="C2049" s="8">
        <v>39243</v>
      </c>
      <c r="D2049" t="s">
        <v>28</v>
      </c>
      <c r="E2049" t="s">
        <v>22</v>
      </c>
      <c r="F2049" t="s">
        <v>19</v>
      </c>
      <c r="G2049" t="s">
        <v>20</v>
      </c>
      <c r="H2049" t="s">
        <v>43</v>
      </c>
      <c r="I2049" t="s">
        <v>1461</v>
      </c>
      <c r="J2049" t="s">
        <v>2778</v>
      </c>
      <c r="K2049">
        <v>17000</v>
      </c>
      <c r="L2049">
        <v>19673</v>
      </c>
      <c r="M2049">
        <v>25</v>
      </c>
      <c r="N2049">
        <v>45000</v>
      </c>
      <c r="O2049">
        <v>7.5</v>
      </c>
      <c r="P2049">
        <v>309</v>
      </c>
      <c r="Q2049">
        <v>101</v>
      </c>
      <c r="R2049">
        <v>18656400</v>
      </c>
      <c r="S2049">
        <v>5000000</v>
      </c>
      <c r="T2049">
        <f>Table1[[#This Row],[Gross Revenue]]-Table1[[#This Row],[Budget]]</f>
        <v>13656400</v>
      </c>
      <c r="U2049">
        <f>YEAR(Table1[[#This Row],[Release Date]])</f>
        <v>2007</v>
      </c>
    </row>
    <row r="2050" spans="1:21" x14ac:dyDescent="0.25">
      <c r="A2050" t="s">
        <v>994</v>
      </c>
      <c r="B2050">
        <v>1</v>
      </c>
      <c r="C2050" s="8">
        <v>36924</v>
      </c>
      <c r="D2050" t="s">
        <v>28</v>
      </c>
      <c r="E2050" t="s">
        <v>22</v>
      </c>
      <c r="F2050" t="s">
        <v>19</v>
      </c>
      <c r="G2050" t="s">
        <v>20</v>
      </c>
      <c r="H2050" t="s">
        <v>38</v>
      </c>
      <c r="I2050" t="s">
        <v>979</v>
      </c>
      <c r="J2050" t="s">
        <v>995</v>
      </c>
      <c r="K2050">
        <v>15000</v>
      </c>
      <c r="L2050">
        <v>17040</v>
      </c>
      <c r="M2050">
        <v>219</v>
      </c>
      <c r="N2050">
        <v>33000</v>
      </c>
      <c r="O2050">
        <v>8.1</v>
      </c>
      <c r="P2050">
        <v>283</v>
      </c>
      <c r="Q2050">
        <v>133</v>
      </c>
      <c r="R2050">
        <v>727883</v>
      </c>
      <c r="S2050">
        <v>4500000</v>
      </c>
      <c r="T2050">
        <f>Table1[[#This Row],[Gross Revenue]]-Table1[[#This Row],[Budget]]</f>
        <v>-3772117</v>
      </c>
      <c r="U2050">
        <f>YEAR(Table1[[#This Row],[Release Date]])</f>
        <v>2001</v>
      </c>
    </row>
    <row r="2051" spans="1:21" x14ac:dyDescent="0.25">
      <c r="A2051" t="s">
        <v>2810</v>
      </c>
      <c r="B2051">
        <v>1</v>
      </c>
      <c r="C2051" s="8">
        <v>37897</v>
      </c>
      <c r="D2051" t="s">
        <v>28</v>
      </c>
      <c r="E2051" t="s">
        <v>25</v>
      </c>
      <c r="F2051" t="s">
        <v>19</v>
      </c>
      <c r="G2051" t="s">
        <v>48</v>
      </c>
      <c r="H2051" t="s">
        <v>38</v>
      </c>
      <c r="I2051" t="s">
        <v>479</v>
      </c>
      <c r="J2051" t="s">
        <v>995</v>
      </c>
      <c r="K2051">
        <v>1000</v>
      </c>
      <c r="L2051">
        <v>2340</v>
      </c>
      <c r="M2051">
        <v>219</v>
      </c>
      <c r="N2051">
        <v>0</v>
      </c>
      <c r="O2051">
        <v>5.5</v>
      </c>
      <c r="P2051">
        <v>173</v>
      </c>
      <c r="Q2051">
        <v>160</v>
      </c>
      <c r="R2051">
        <v>273420</v>
      </c>
      <c r="S2051">
        <v>17000000</v>
      </c>
      <c r="T2051">
        <f>Table1[[#This Row],[Gross Revenue]]-Table1[[#This Row],[Budget]]</f>
        <v>-16726580</v>
      </c>
      <c r="U2051">
        <f>YEAR(Table1[[#This Row],[Release Date]])</f>
        <v>2003</v>
      </c>
    </row>
    <row r="2052" spans="1:21" x14ac:dyDescent="0.25">
      <c r="A2052" t="s">
        <v>3724</v>
      </c>
      <c r="B2052">
        <v>1</v>
      </c>
      <c r="C2052" s="8">
        <v>38421</v>
      </c>
      <c r="D2052" t="s">
        <v>28</v>
      </c>
      <c r="E2052" t="s">
        <v>22</v>
      </c>
      <c r="F2052" t="s">
        <v>19</v>
      </c>
      <c r="G2052" t="s">
        <v>20</v>
      </c>
      <c r="H2052" t="s">
        <v>43</v>
      </c>
      <c r="I2052" t="s">
        <v>95</v>
      </c>
      <c r="J2052" t="s">
        <v>995</v>
      </c>
      <c r="K2052">
        <v>902</v>
      </c>
      <c r="L2052">
        <v>2466</v>
      </c>
      <c r="M2052">
        <v>219</v>
      </c>
      <c r="N2052">
        <v>0</v>
      </c>
      <c r="O2052">
        <v>5.6</v>
      </c>
      <c r="P2052">
        <v>287</v>
      </c>
      <c r="Q2052">
        <v>115</v>
      </c>
      <c r="R2052">
        <v>15045676</v>
      </c>
      <c r="S2052">
        <v>16000000</v>
      </c>
      <c r="T2052">
        <f>Table1[[#This Row],[Gross Revenue]]-Table1[[#This Row],[Budget]]</f>
        <v>-954324</v>
      </c>
      <c r="U2052">
        <f>YEAR(Table1[[#This Row],[Release Date]])</f>
        <v>2005</v>
      </c>
    </row>
    <row r="2053" spans="1:21" x14ac:dyDescent="0.25">
      <c r="A2053" t="s">
        <v>1763</v>
      </c>
      <c r="B2053">
        <v>1</v>
      </c>
      <c r="C2053" s="8">
        <v>37340</v>
      </c>
      <c r="D2053" t="s">
        <v>28</v>
      </c>
      <c r="E2053" t="s">
        <v>18</v>
      </c>
      <c r="F2053" t="s">
        <v>19</v>
      </c>
      <c r="G2053" t="s">
        <v>93</v>
      </c>
      <c r="H2053" t="s">
        <v>38</v>
      </c>
      <c r="I2053" t="s">
        <v>401</v>
      </c>
      <c r="J2053" t="s">
        <v>1764</v>
      </c>
      <c r="K2053">
        <v>22000</v>
      </c>
      <c r="L2053">
        <v>23513</v>
      </c>
      <c r="M2053">
        <v>23</v>
      </c>
      <c r="N2053">
        <v>0</v>
      </c>
      <c r="O2053">
        <v>7.2</v>
      </c>
      <c r="P2053">
        <v>82</v>
      </c>
      <c r="Q2053">
        <v>104</v>
      </c>
      <c r="R2053">
        <v>1011054</v>
      </c>
      <c r="S2053">
        <v>10000000</v>
      </c>
      <c r="T2053">
        <f>Table1[[#This Row],[Gross Revenue]]-Table1[[#This Row],[Budget]]</f>
        <v>-8988946</v>
      </c>
      <c r="U2053">
        <f>YEAR(Table1[[#This Row],[Release Date]])</f>
        <v>2002</v>
      </c>
    </row>
    <row r="2054" spans="1:21" x14ac:dyDescent="0.25">
      <c r="A2054" t="s">
        <v>2988</v>
      </c>
      <c r="B2054">
        <v>1</v>
      </c>
      <c r="C2054" s="8">
        <v>37998</v>
      </c>
      <c r="D2054" t="s">
        <v>28</v>
      </c>
      <c r="E2054" t="s">
        <v>31</v>
      </c>
      <c r="F2054" t="s">
        <v>19</v>
      </c>
      <c r="G2054" t="s">
        <v>24</v>
      </c>
      <c r="H2054" t="s">
        <v>43</v>
      </c>
      <c r="I2054" t="s">
        <v>2293</v>
      </c>
      <c r="J2054" t="s">
        <v>496</v>
      </c>
      <c r="K2054">
        <v>2000</v>
      </c>
      <c r="L2054">
        <v>3994</v>
      </c>
      <c r="M2054">
        <v>98</v>
      </c>
      <c r="N2054">
        <v>10000</v>
      </c>
      <c r="O2054">
        <v>7.5</v>
      </c>
      <c r="P2054">
        <v>84</v>
      </c>
      <c r="Q2054">
        <v>123</v>
      </c>
      <c r="R2054">
        <v>36581633</v>
      </c>
      <c r="S2054">
        <v>21000000</v>
      </c>
      <c r="T2054">
        <f>Table1[[#This Row],[Gross Revenue]]-Table1[[#This Row],[Budget]]</f>
        <v>15581633</v>
      </c>
      <c r="U2054">
        <f>YEAR(Table1[[#This Row],[Release Date]])</f>
        <v>2004</v>
      </c>
    </row>
    <row r="2055" spans="1:21" x14ac:dyDescent="0.25">
      <c r="A2055" t="s">
        <v>3059</v>
      </c>
      <c r="B2055">
        <v>1</v>
      </c>
      <c r="C2055" s="8">
        <v>38040</v>
      </c>
      <c r="D2055" t="s">
        <v>28</v>
      </c>
      <c r="E2055" t="s">
        <v>22</v>
      </c>
      <c r="F2055" t="s">
        <v>19</v>
      </c>
      <c r="G2055" t="s">
        <v>20</v>
      </c>
      <c r="H2055" t="s">
        <v>43</v>
      </c>
      <c r="I2055" t="s">
        <v>687</v>
      </c>
      <c r="J2055" t="s">
        <v>496</v>
      </c>
      <c r="K2055">
        <v>18000</v>
      </c>
      <c r="L2055">
        <v>18726</v>
      </c>
      <c r="M2055">
        <v>98</v>
      </c>
      <c r="N2055">
        <v>20000</v>
      </c>
      <c r="O2055">
        <v>7.1</v>
      </c>
      <c r="P2055">
        <v>131</v>
      </c>
      <c r="Q2055">
        <v>126</v>
      </c>
      <c r="R2055">
        <v>53680848</v>
      </c>
      <c r="S2055">
        <v>30000000</v>
      </c>
      <c r="T2055">
        <f>Table1[[#This Row],[Gross Revenue]]-Table1[[#This Row],[Budget]]</f>
        <v>23680848</v>
      </c>
      <c r="U2055">
        <f>YEAR(Table1[[#This Row],[Release Date]])</f>
        <v>2004</v>
      </c>
    </row>
    <row r="2056" spans="1:21" x14ac:dyDescent="0.25">
      <c r="A2056" t="s">
        <v>4691</v>
      </c>
      <c r="B2056">
        <v>1</v>
      </c>
      <c r="C2056" s="8">
        <v>38998</v>
      </c>
      <c r="D2056" t="s">
        <v>28</v>
      </c>
      <c r="E2056" t="s">
        <v>22</v>
      </c>
      <c r="F2056" t="s">
        <v>19</v>
      </c>
      <c r="G2056" t="s">
        <v>20</v>
      </c>
      <c r="H2056" t="s">
        <v>43</v>
      </c>
      <c r="I2056" t="s">
        <v>4692</v>
      </c>
      <c r="J2056" t="s">
        <v>496</v>
      </c>
      <c r="K2056">
        <v>1000</v>
      </c>
      <c r="L2056">
        <v>3580</v>
      </c>
      <c r="M2056">
        <v>98</v>
      </c>
      <c r="N2056">
        <v>14000</v>
      </c>
      <c r="O2056">
        <v>6.2</v>
      </c>
      <c r="P2056">
        <v>231</v>
      </c>
      <c r="Q2056">
        <v>124</v>
      </c>
      <c r="R2056">
        <v>19445217</v>
      </c>
      <c r="S2056">
        <v>60000000</v>
      </c>
      <c r="T2056">
        <f>Table1[[#This Row],[Gross Revenue]]-Table1[[#This Row],[Budget]]</f>
        <v>-40554783</v>
      </c>
      <c r="U2056">
        <f>YEAR(Table1[[#This Row],[Release Date]])</f>
        <v>2006</v>
      </c>
    </row>
    <row r="2057" spans="1:21" x14ac:dyDescent="0.25">
      <c r="A2057" t="s">
        <v>1785</v>
      </c>
      <c r="B2057">
        <v>1</v>
      </c>
      <c r="C2057" s="8">
        <v>37351</v>
      </c>
      <c r="D2057" t="s">
        <v>28</v>
      </c>
      <c r="E2057" t="s">
        <v>25</v>
      </c>
      <c r="F2057" t="s">
        <v>19</v>
      </c>
      <c r="G2057" t="s">
        <v>20</v>
      </c>
      <c r="H2057" t="s">
        <v>43</v>
      </c>
      <c r="I2057" t="s">
        <v>1786</v>
      </c>
      <c r="J2057" t="s">
        <v>217</v>
      </c>
      <c r="K2057">
        <v>2000</v>
      </c>
      <c r="L2057">
        <v>4403</v>
      </c>
      <c r="M2057">
        <v>0</v>
      </c>
      <c r="N2057">
        <v>0</v>
      </c>
      <c r="O2057">
        <v>7.1</v>
      </c>
      <c r="P2057">
        <v>204</v>
      </c>
      <c r="Q2057">
        <v>108</v>
      </c>
      <c r="R2057">
        <v>81257845</v>
      </c>
      <c r="S2057">
        <v>35000000</v>
      </c>
      <c r="T2057">
        <f>Table1[[#This Row],[Gross Revenue]]-Table1[[#This Row],[Budget]]</f>
        <v>46257845</v>
      </c>
      <c r="U2057">
        <f>YEAR(Table1[[#This Row],[Release Date]])</f>
        <v>2002</v>
      </c>
    </row>
    <row r="2058" spans="1:21" x14ac:dyDescent="0.25">
      <c r="A2058" t="s">
        <v>1924</v>
      </c>
      <c r="B2058">
        <v>1</v>
      </c>
      <c r="C2058" s="8">
        <v>37422</v>
      </c>
      <c r="D2058" t="s">
        <v>28</v>
      </c>
      <c r="E2058" t="s">
        <v>22</v>
      </c>
      <c r="F2058" t="s">
        <v>19</v>
      </c>
      <c r="G2058" t="s">
        <v>20</v>
      </c>
      <c r="H2058" t="s">
        <v>38</v>
      </c>
      <c r="I2058" t="s">
        <v>1925</v>
      </c>
      <c r="J2058" t="s">
        <v>217</v>
      </c>
      <c r="K2058">
        <v>50</v>
      </c>
      <c r="L2058">
        <v>65</v>
      </c>
      <c r="M2058">
        <v>0</v>
      </c>
      <c r="N2058">
        <v>13000</v>
      </c>
      <c r="O2058">
        <v>8</v>
      </c>
      <c r="P2058">
        <v>211</v>
      </c>
      <c r="Q2058">
        <v>80</v>
      </c>
      <c r="R2058">
        <v>5792822</v>
      </c>
      <c r="S2058">
        <v>2700000</v>
      </c>
      <c r="T2058">
        <f>Table1[[#This Row],[Gross Revenue]]-Table1[[#This Row],[Budget]]</f>
        <v>3092822</v>
      </c>
      <c r="U2058">
        <f>YEAR(Table1[[#This Row],[Release Date]])</f>
        <v>2002</v>
      </c>
    </row>
    <row r="2059" spans="1:21" x14ac:dyDescent="0.25">
      <c r="A2059" t="s">
        <v>2571</v>
      </c>
      <c r="B2059">
        <v>1</v>
      </c>
      <c r="C2059" s="8">
        <v>37771</v>
      </c>
      <c r="D2059" t="s">
        <v>28</v>
      </c>
      <c r="E2059" t="s">
        <v>29</v>
      </c>
      <c r="F2059" t="s">
        <v>19</v>
      </c>
      <c r="G2059" t="s">
        <v>20</v>
      </c>
      <c r="H2059" t="s">
        <v>38</v>
      </c>
      <c r="I2059" t="s">
        <v>319</v>
      </c>
      <c r="J2059" t="s">
        <v>217</v>
      </c>
      <c r="K2059">
        <v>21000</v>
      </c>
      <c r="L2059">
        <v>39507</v>
      </c>
      <c r="M2059">
        <v>0</v>
      </c>
      <c r="N2059">
        <v>0</v>
      </c>
      <c r="O2059">
        <v>7.1</v>
      </c>
      <c r="P2059">
        <v>232</v>
      </c>
      <c r="Q2059">
        <v>100</v>
      </c>
      <c r="R2059">
        <v>5480996</v>
      </c>
      <c r="S2059">
        <v>8700000</v>
      </c>
      <c r="T2059">
        <f>Table1[[#This Row],[Gross Revenue]]-Table1[[#This Row],[Budget]]</f>
        <v>-3219004</v>
      </c>
      <c r="U2059">
        <f>YEAR(Table1[[#This Row],[Release Date]])</f>
        <v>2003</v>
      </c>
    </row>
    <row r="2060" spans="1:21" x14ac:dyDescent="0.25">
      <c r="A2060" t="s">
        <v>3299</v>
      </c>
      <c r="B2060">
        <v>1</v>
      </c>
      <c r="C2060" s="8">
        <v>38179</v>
      </c>
      <c r="D2060" t="s">
        <v>28</v>
      </c>
      <c r="E2060" t="s">
        <v>22</v>
      </c>
      <c r="F2060" t="s">
        <v>19</v>
      </c>
      <c r="G2060" t="s">
        <v>35</v>
      </c>
      <c r="H2060" t="s">
        <v>43</v>
      </c>
      <c r="I2060" t="s">
        <v>3300</v>
      </c>
      <c r="J2060" t="s">
        <v>217</v>
      </c>
      <c r="K2060">
        <v>962</v>
      </c>
      <c r="L2060">
        <v>1591</v>
      </c>
      <c r="M2060">
        <v>0</v>
      </c>
      <c r="N2060">
        <v>0</v>
      </c>
      <c r="O2060">
        <v>6.8</v>
      </c>
      <c r="P2060">
        <v>160</v>
      </c>
      <c r="Q2060">
        <v>107</v>
      </c>
      <c r="R2060">
        <v>1186957</v>
      </c>
      <c r="S2060">
        <v>25000000</v>
      </c>
      <c r="T2060">
        <f>Table1[[#This Row],[Gross Revenue]]-Table1[[#This Row],[Budget]]</f>
        <v>-23813043</v>
      </c>
      <c r="U2060">
        <f>YEAR(Table1[[#This Row],[Release Date]])</f>
        <v>2004</v>
      </c>
    </row>
    <row r="2061" spans="1:21" x14ac:dyDescent="0.25">
      <c r="A2061" t="s">
        <v>4133</v>
      </c>
      <c r="B2061">
        <v>1</v>
      </c>
      <c r="C2061" s="8">
        <v>38662</v>
      </c>
      <c r="D2061" t="s">
        <v>28</v>
      </c>
      <c r="E2061" t="s">
        <v>25</v>
      </c>
      <c r="F2061" t="s">
        <v>19</v>
      </c>
      <c r="G2061" t="s">
        <v>20</v>
      </c>
      <c r="H2061" t="s">
        <v>43</v>
      </c>
      <c r="I2061" t="s">
        <v>373</v>
      </c>
      <c r="J2061" t="s">
        <v>217</v>
      </c>
      <c r="K2061">
        <v>11000</v>
      </c>
      <c r="L2061">
        <v>11328</v>
      </c>
      <c r="M2061">
        <v>0</v>
      </c>
      <c r="N2061">
        <v>15000</v>
      </c>
      <c r="O2061">
        <v>6.8</v>
      </c>
      <c r="P2061">
        <v>231</v>
      </c>
      <c r="Q2061">
        <v>99</v>
      </c>
      <c r="R2061">
        <v>9203192</v>
      </c>
      <c r="S2061">
        <v>5000000</v>
      </c>
      <c r="T2061">
        <f>Table1[[#This Row],[Gross Revenue]]-Table1[[#This Row],[Budget]]</f>
        <v>4203192</v>
      </c>
      <c r="U2061">
        <f>YEAR(Table1[[#This Row],[Release Date]])</f>
        <v>2005</v>
      </c>
    </row>
    <row r="2062" spans="1:21" x14ac:dyDescent="0.25">
      <c r="A2062" t="s">
        <v>4693</v>
      </c>
      <c r="B2062">
        <v>1</v>
      </c>
      <c r="C2062" s="8">
        <v>38999</v>
      </c>
      <c r="D2062" t="s">
        <v>28</v>
      </c>
      <c r="E2062" t="s">
        <v>22</v>
      </c>
      <c r="F2062" t="s">
        <v>19</v>
      </c>
      <c r="G2062" t="s">
        <v>20</v>
      </c>
      <c r="H2062" t="s">
        <v>38</v>
      </c>
      <c r="I2062" t="s">
        <v>4694</v>
      </c>
      <c r="J2062" t="s">
        <v>217</v>
      </c>
      <c r="K2062">
        <v>140</v>
      </c>
      <c r="L2062">
        <v>328</v>
      </c>
      <c r="M2062">
        <v>0</v>
      </c>
      <c r="N2062">
        <v>62000</v>
      </c>
      <c r="O2062">
        <v>7.9</v>
      </c>
      <c r="P2062">
        <v>405</v>
      </c>
      <c r="Q2062">
        <v>109</v>
      </c>
      <c r="R2062">
        <v>8114507</v>
      </c>
      <c r="S2062">
        <v>3000000</v>
      </c>
      <c r="T2062">
        <f>Table1[[#This Row],[Gross Revenue]]-Table1[[#This Row],[Budget]]</f>
        <v>5114507</v>
      </c>
      <c r="U2062">
        <f>YEAR(Table1[[#This Row],[Release Date]])</f>
        <v>2006</v>
      </c>
    </row>
    <row r="2063" spans="1:21" x14ac:dyDescent="0.25">
      <c r="A2063" t="s">
        <v>4960</v>
      </c>
      <c r="B2063">
        <v>1</v>
      </c>
      <c r="C2063" s="8">
        <v>39167</v>
      </c>
      <c r="D2063" t="s">
        <v>28</v>
      </c>
      <c r="E2063" t="s">
        <v>22</v>
      </c>
      <c r="F2063" t="s">
        <v>19</v>
      </c>
      <c r="G2063" t="s">
        <v>20</v>
      </c>
      <c r="H2063" t="s">
        <v>38</v>
      </c>
      <c r="I2063" t="s">
        <v>4961</v>
      </c>
      <c r="J2063" t="s">
        <v>217</v>
      </c>
      <c r="K2063">
        <v>230</v>
      </c>
      <c r="L2063">
        <v>673</v>
      </c>
      <c r="M2063">
        <v>0</v>
      </c>
      <c r="N2063">
        <v>92000</v>
      </c>
      <c r="O2063">
        <v>8</v>
      </c>
      <c r="P2063">
        <v>548</v>
      </c>
      <c r="Q2063">
        <v>165</v>
      </c>
      <c r="R2063">
        <v>25359200</v>
      </c>
      <c r="S2063">
        <v>4000000</v>
      </c>
      <c r="T2063">
        <f>Table1[[#This Row],[Gross Revenue]]-Table1[[#This Row],[Budget]]</f>
        <v>21359200</v>
      </c>
      <c r="U2063">
        <f>YEAR(Table1[[#This Row],[Release Date]])</f>
        <v>2007</v>
      </c>
    </row>
    <row r="2064" spans="1:21" x14ac:dyDescent="0.25">
      <c r="A2064" t="s">
        <v>2209</v>
      </c>
      <c r="B2064">
        <v>1</v>
      </c>
      <c r="C2064" s="8">
        <v>37578</v>
      </c>
      <c r="D2064" t="s">
        <v>28</v>
      </c>
      <c r="E2064" t="s">
        <v>25</v>
      </c>
      <c r="F2064" t="s">
        <v>19</v>
      </c>
      <c r="G2064" t="s">
        <v>35</v>
      </c>
      <c r="H2064" t="s">
        <v>43</v>
      </c>
      <c r="I2064" t="s">
        <v>413</v>
      </c>
      <c r="J2064" t="s">
        <v>327</v>
      </c>
      <c r="K2064">
        <v>4000</v>
      </c>
      <c r="L2064">
        <v>9330</v>
      </c>
      <c r="M2064">
        <v>12</v>
      </c>
      <c r="N2064">
        <v>0</v>
      </c>
      <c r="O2064">
        <v>6.3</v>
      </c>
      <c r="P2064">
        <v>129</v>
      </c>
      <c r="Q2064">
        <v>98</v>
      </c>
      <c r="R2064">
        <v>16831505</v>
      </c>
      <c r="S2064">
        <v>31000000</v>
      </c>
      <c r="T2064">
        <f>Table1[[#This Row],[Gross Revenue]]-Table1[[#This Row],[Budget]]</f>
        <v>-14168495</v>
      </c>
      <c r="U2064">
        <f>YEAR(Table1[[#This Row],[Release Date]])</f>
        <v>2002</v>
      </c>
    </row>
    <row r="2065" spans="1:21" x14ac:dyDescent="0.25">
      <c r="A2065" t="s">
        <v>2663</v>
      </c>
      <c r="B2065">
        <v>1</v>
      </c>
      <c r="C2065" s="8">
        <v>37819</v>
      </c>
      <c r="D2065" t="s">
        <v>28</v>
      </c>
      <c r="E2065" t="s">
        <v>18</v>
      </c>
      <c r="F2065" t="s">
        <v>19</v>
      </c>
      <c r="G2065" t="s">
        <v>20</v>
      </c>
      <c r="H2065" t="s">
        <v>43</v>
      </c>
      <c r="I2065" t="s">
        <v>2338</v>
      </c>
      <c r="J2065" t="s">
        <v>327</v>
      </c>
      <c r="K2065">
        <v>87000</v>
      </c>
      <c r="L2065">
        <v>101383</v>
      </c>
      <c r="M2065">
        <v>12</v>
      </c>
      <c r="N2065">
        <v>773</v>
      </c>
      <c r="O2065">
        <v>5.8</v>
      </c>
      <c r="P2065">
        <v>171</v>
      </c>
      <c r="Q2065">
        <v>105</v>
      </c>
      <c r="R2065">
        <v>48745150</v>
      </c>
      <c r="S2065">
        <v>50000000</v>
      </c>
      <c r="T2065">
        <f>Table1[[#This Row],[Gross Revenue]]-Table1[[#This Row],[Budget]]</f>
        <v>-1254850</v>
      </c>
      <c r="U2065">
        <f>YEAR(Table1[[#This Row],[Release Date]])</f>
        <v>2003</v>
      </c>
    </row>
    <row r="2066" spans="1:21" x14ac:dyDescent="0.25">
      <c r="A2066" t="s">
        <v>4967</v>
      </c>
      <c r="B2066">
        <v>1</v>
      </c>
      <c r="C2066" s="8">
        <v>39172</v>
      </c>
      <c r="D2066" t="s">
        <v>28</v>
      </c>
      <c r="E2066" t="s">
        <v>31</v>
      </c>
      <c r="F2066" t="s">
        <v>19</v>
      </c>
      <c r="G2066" t="s">
        <v>35</v>
      </c>
      <c r="H2066" t="s">
        <v>43</v>
      </c>
      <c r="I2066" t="s">
        <v>4368</v>
      </c>
      <c r="J2066" t="s">
        <v>4968</v>
      </c>
      <c r="K2066">
        <v>507</v>
      </c>
      <c r="L2066">
        <v>1281</v>
      </c>
      <c r="M2066">
        <v>10</v>
      </c>
      <c r="N2066">
        <v>0</v>
      </c>
      <c r="O2066">
        <v>6</v>
      </c>
      <c r="P2066">
        <v>31</v>
      </c>
      <c r="Q2066">
        <v>104</v>
      </c>
      <c r="R2066">
        <v>143653</v>
      </c>
      <c r="S2066">
        <v>4000000</v>
      </c>
      <c r="T2066">
        <f>Table1[[#This Row],[Gross Revenue]]-Table1[[#This Row],[Budget]]</f>
        <v>-3856347</v>
      </c>
      <c r="U2066">
        <f>YEAR(Table1[[#This Row],[Release Date]])</f>
        <v>2007</v>
      </c>
    </row>
    <row r="2067" spans="1:21" x14ac:dyDescent="0.25">
      <c r="A2067" t="s">
        <v>2484</v>
      </c>
      <c r="B2067">
        <v>1</v>
      </c>
      <c r="C2067" s="8">
        <v>37724</v>
      </c>
      <c r="D2067" t="s">
        <v>28</v>
      </c>
      <c r="E2067" t="s">
        <v>25</v>
      </c>
      <c r="F2067" t="s">
        <v>19</v>
      </c>
      <c r="G2067" t="s">
        <v>20</v>
      </c>
      <c r="H2067" t="s">
        <v>38</v>
      </c>
      <c r="I2067" t="s">
        <v>2392</v>
      </c>
      <c r="J2067" t="s">
        <v>2485</v>
      </c>
      <c r="K2067">
        <v>3000</v>
      </c>
      <c r="L2067">
        <v>4053</v>
      </c>
      <c r="M2067">
        <v>47</v>
      </c>
      <c r="N2067">
        <v>808</v>
      </c>
      <c r="O2067">
        <v>6.8</v>
      </c>
      <c r="P2067">
        <v>191</v>
      </c>
      <c r="Q2067">
        <v>96</v>
      </c>
      <c r="R2067">
        <v>12570442</v>
      </c>
      <c r="S2067">
        <v>10000000</v>
      </c>
      <c r="T2067">
        <f>Table1[[#This Row],[Gross Revenue]]-Table1[[#This Row],[Budget]]</f>
        <v>2570442</v>
      </c>
      <c r="U2067">
        <f>YEAR(Table1[[#This Row],[Release Date]])</f>
        <v>2003</v>
      </c>
    </row>
    <row r="2068" spans="1:21" x14ac:dyDescent="0.25">
      <c r="A2068" t="s">
        <v>3125</v>
      </c>
      <c r="B2068">
        <v>1</v>
      </c>
      <c r="C2068" s="8">
        <v>38078</v>
      </c>
      <c r="D2068" t="s">
        <v>28</v>
      </c>
      <c r="E2068" t="s">
        <v>30</v>
      </c>
      <c r="F2068" t="s">
        <v>19</v>
      </c>
      <c r="G2068" t="s">
        <v>20</v>
      </c>
      <c r="H2068" t="s">
        <v>38</v>
      </c>
      <c r="I2068" t="s">
        <v>3126</v>
      </c>
      <c r="J2068" t="s">
        <v>2485</v>
      </c>
      <c r="K2068">
        <v>499</v>
      </c>
      <c r="L2068">
        <v>504</v>
      </c>
      <c r="M2068">
        <v>47</v>
      </c>
      <c r="N2068">
        <v>0</v>
      </c>
      <c r="O2068">
        <v>6.9</v>
      </c>
      <c r="P2068">
        <v>94</v>
      </c>
      <c r="Q2068">
        <v>101</v>
      </c>
      <c r="R2068">
        <v>876671</v>
      </c>
      <c r="S2068">
        <v>25000000</v>
      </c>
      <c r="T2068">
        <f>Table1[[#This Row],[Gross Revenue]]-Table1[[#This Row],[Budget]]</f>
        <v>-24123329</v>
      </c>
      <c r="U2068">
        <f>YEAR(Table1[[#This Row],[Release Date]])</f>
        <v>2004</v>
      </c>
    </row>
    <row r="2069" spans="1:21" x14ac:dyDescent="0.25">
      <c r="A2069" t="s">
        <v>4010</v>
      </c>
      <c r="B2069">
        <v>1</v>
      </c>
      <c r="C2069" s="8">
        <v>38588</v>
      </c>
      <c r="D2069" t="s">
        <v>28</v>
      </c>
      <c r="E2069" t="s">
        <v>31</v>
      </c>
      <c r="F2069" t="s">
        <v>19</v>
      </c>
      <c r="G2069" t="s">
        <v>20</v>
      </c>
      <c r="H2069" t="s">
        <v>36</v>
      </c>
      <c r="I2069" t="s">
        <v>827</v>
      </c>
      <c r="J2069" t="s">
        <v>4011</v>
      </c>
      <c r="K2069">
        <v>767</v>
      </c>
      <c r="L2069">
        <v>2370</v>
      </c>
      <c r="M2069">
        <v>11</v>
      </c>
      <c r="N2069">
        <v>0</v>
      </c>
      <c r="O2069">
        <v>5.7</v>
      </c>
      <c r="P2069">
        <v>16</v>
      </c>
      <c r="Q2069">
        <v>90</v>
      </c>
      <c r="R2069">
        <v>399611</v>
      </c>
      <c r="S2069">
        <v>6000000</v>
      </c>
      <c r="T2069">
        <f>Table1[[#This Row],[Gross Revenue]]-Table1[[#This Row],[Budget]]</f>
        <v>-5600389</v>
      </c>
      <c r="U2069">
        <f>YEAR(Table1[[#This Row],[Release Date]])</f>
        <v>2005</v>
      </c>
    </row>
    <row r="2070" spans="1:21" x14ac:dyDescent="0.25">
      <c r="A2070" t="s">
        <v>1850</v>
      </c>
      <c r="B2070">
        <v>1</v>
      </c>
      <c r="C2070" s="8">
        <v>37386</v>
      </c>
      <c r="D2070" t="s">
        <v>28</v>
      </c>
      <c r="E2070" t="s">
        <v>50</v>
      </c>
      <c r="F2070" t="s">
        <v>19</v>
      </c>
      <c r="G2070" t="s">
        <v>20</v>
      </c>
      <c r="H2070" t="s">
        <v>38</v>
      </c>
      <c r="I2070" t="s">
        <v>1851</v>
      </c>
      <c r="J2070" t="s">
        <v>1852</v>
      </c>
      <c r="K2070">
        <v>960</v>
      </c>
      <c r="L2070">
        <v>972</v>
      </c>
      <c r="M2070">
        <v>2</v>
      </c>
      <c r="N2070">
        <v>131</v>
      </c>
      <c r="O2070">
        <v>2.7</v>
      </c>
      <c r="P2070">
        <v>52</v>
      </c>
      <c r="Q2070">
        <v>96</v>
      </c>
      <c r="R2070">
        <v>3713002</v>
      </c>
      <c r="S2070">
        <v>8000000</v>
      </c>
      <c r="T2070">
        <f>Table1[[#This Row],[Gross Revenue]]-Table1[[#This Row],[Budget]]</f>
        <v>-4286998</v>
      </c>
      <c r="U2070">
        <f>YEAR(Table1[[#This Row],[Release Date]])</f>
        <v>2002</v>
      </c>
    </row>
    <row r="2071" spans="1:21" x14ac:dyDescent="0.25">
      <c r="A2071" t="s">
        <v>1330</v>
      </c>
      <c r="B2071">
        <v>1</v>
      </c>
      <c r="C2071" s="8">
        <v>37097</v>
      </c>
      <c r="D2071" t="s">
        <v>28</v>
      </c>
      <c r="E2071" t="s">
        <v>25</v>
      </c>
      <c r="F2071" t="s">
        <v>19</v>
      </c>
      <c r="G2071" t="s">
        <v>20</v>
      </c>
      <c r="H2071" t="s">
        <v>43</v>
      </c>
      <c r="I2071" t="s">
        <v>1331</v>
      </c>
      <c r="J2071" t="s">
        <v>604</v>
      </c>
      <c r="K2071">
        <v>1000</v>
      </c>
      <c r="L2071">
        <v>3199</v>
      </c>
      <c r="M2071">
        <v>44</v>
      </c>
      <c r="N2071">
        <v>0</v>
      </c>
      <c r="O2071">
        <v>6.5</v>
      </c>
      <c r="P2071">
        <v>37</v>
      </c>
      <c r="Q2071">
        <v>109</v>
      </c>
      <c r="R2071">
        <v>27362712</v>
      </c>
      <c r="S2071">
        <v>8000000</v>
      </c>
      <c r="T2071">
        <f>Table1[[#This Row],[Gross Revenue]]-Table1[[#This Row],[Budget]]</f>
        <v>19362712</v>
      </c>
      <c r="U2071">
        <f>YEAR(Table1[[#This Row],[Release Date]])</f>
        <v>2001</v>
      </c>
    </row>
    <row r="2072" spans="1:21" x14ac:dyDescent="0.25">
      <c r="A2072" t="s">
        <v>3957</v>
      </c>
      <c r="B2072">
        <v>1</v>
      </c>
      <c r="C2072" s="8">
        <v>38556</v>
      </c>
      <c r="D2072" t="s">
        <v>28</v>
      </c>
      <c r="E2072" t="s">
        <v>25</v>
      </c>
      <c r="F2072" t="s">
        <v>19</v>
      </c>
      <c r="G2072" t="s">
        <v>20</v>
      </c>
      <c r="H2072" t="s">
        <v>43</v>
      </c>
      <c r="I2072" t="s">
        <v>1477</v>
      </c>
      <c r="J2072" t="s">
        <v>604</v>
      </c>
      <c r="K2072">
        <v>953</v>
      </c>
      <c r="L2072">
        <v>3299</v>
      </c>
      <c r="M2072">
        <v>44</v>
      </c>
      <c r="N2072">
        <v>1000</v>
      </c>
      <c r="O2072">
        <v>4.9000000000000004</v>
      </c>
      <c r="P2072">
        <v>71</v>
      </c>
      <c r="Q2072">
        <v>103</v>
      </c>
      <c r="R2072">
        <v>20246959</v>
      </c>
      <c r="S2072">
        <v>14000000</v>
      </c>
      <c r="T2072">
        <f>Table1[[#This Row],[Gross Revenue]]-Table1[[#This Row],[Budget]]</f>
        <v>6246959</v>
      </c>
      <c r="U2072">
        <f>YEAR(Table1[[#This Row],[Release Date]])</f>
        <v>2005</v>
      </c>
    </row>
    <row r="2073" spans="1:21" x14ac:dyDescent="0.25">
      <c r="A2073" t="s">
        <v>5203</v>
      </c>
      <c r="B2073">
        <v>1</v>
      </c>
      <c r="C2073" s="8">
        <v>39319</v>
      </c>
      <c r="D2073" t="s">
        <v>28</v>
      </c>
      <c r="E2073" t="s">
        <v>25</v>
      </c>
      <c r="F2073" t="s">
        <v>19</v>
      </c>
      <c r="G2073" t="s">
        <v>20</v>
      </c>
      <c r="H2073" t="s">
        <v>38</v>
      </c>
      <c r="I2073" t="s">
        <v>5204</v>
      </c>
      <c r="J2073" t="s">
        <v>604</v>
      </c>
      <c r="K2073">
        <v>637</v>
      </c>
      <c r="L2073">
        <v>1342</v>
      </c>
      <c r="M2073">
        <v>44</v>
      </c>
      <c r="N2073">
        <v>23000</v>
      </c>
      <c r="O2073">
        <v>7.3</v>
      </c>
      <c r="P2073">
        <v>180</v>
      </c>
      <c r="Q2073">
        <v>103</v>
      </c>
      <c r="R2073">
        <v>17474107</v>
      </c>
      <c r="S2073">
        <v>7000000</v>
      </c>
      <c r="T2073">
        <f>Table1[[#This Row],[Gross Revenue]]-Table1[[#This Row],[Budget]]</f>
        <v>10474107</v>
      </c>
      <c r="U2073">
        <f>YEAR(Table1[[#This Row],[Release Date]])</f>
        <v>2007</v>
      </c>
    </row>
    <row r="2074" spans="1:21" x14ac:dyDescent="0.25">
      <c r="A2074" t="s">
        <v>1395</v>
      </c>
      <c r="B2074">
        <v>1</v>
      </c>
      <c r="C2074" s="8">
        <v>37133</v>
      </c>
      <c r="D2074" t="s">
        <v>28</v>
      </c>
      <c r="E2074" t="s">
        <v>25</v>
      </c>
      <c r="F2074" t="s">
        <v>19</v>
      </c>
      <c r="G2074" t="s">
        <v>20</v>
      </c>
      <c r="H2074" t="s">
        <v>38</v>
      </c>
      <c r="I2074" t="s">
        <v>71</v>
      </c>
      <c r="J2074" t="s">
        <v>1396</v>
      </c>
      <c r="K2074">
        <v>2000</v>
      </c>
      <c r="L2074">
        <v>5440</v>
      </c>
      <c r="M2074">
        <v>28</v>
      </c>
      <c r="N2074">
        <v>0</v>
      </c>
      <c r="O2074">
        <v>4.0999999999999996</v>
      </c>
      <c r="P2074">
        <v>151</v>
      </c>
      <c r="Q2074">
        <v>94</v>
      </c>
      <c r="R2074">
        <v>30259652</v>
      </c>
      <c r="S2074">
        <v>15000000</v>
      </c>
      <c r="T2074">
        <f>Table1[[#This Row],[Gross Revenue]]-Table1[[#This Row],[Budget]]</f>
        <v>15259652</v>
      </c>
      <c r="U2074">
        <f>YEAR(Table1[[#This Row],[Release Date]])</f>
        <v>2001</v>
      </c>
    </row>
    <row r="2075" spans="1:21" x14ac:dyDescent="0.25">
      <c r="A2075" t="s">
        <v>2875</v>
      </c>
      <c r="B2075">
        <v>1</v>
      </c>
      <c r="C2075" s="8">
        <v>37939</v>
      </c>
      <c r="D2075" t="s">
        <v>28</v>
      </c>
      <c r="E2075" t="s">
        <v>18</v>
      </c>
      <c r="F2075" t="s">
        <v>19</v>
      </c>
      <c r="G2075" t="s">
        <v>20</v>
      </c>
      <c r="H2075" t="s">
        <v>43</v>
      </c>
      <c r="I2075" t="s">
        <v>2876</v>
      </c>
      <c r="J2075" t="s">
        <v>2877</v>
      </c>
      <c r="K2075">
        <v>2</v>
      </c>
      <c r="L2075">
        <v>2</v>
      </c>
      <c r="M2075">
        <v>15</v>
      </c>
      <c r="N2075">
        <v>246</v>
      </c>
      <c r="O2075">
        <v>7.7</v>
      </c>
      <c r="P2075">
        <v>11</v>
      </c>
      <c r="Q2075">
        <v>106</v>
      </c>
      <c r="R2075">
        <v>1111</v>
      </c>
      <c r="S2075">
        <v>200000</v>
      </c>
      <c r="T2075">
        <f>Table1[[#This Row],[Gross Revenue]]-Table1[[#This Row],[Budget]]</f>
        <v>-198889</v>
      </c>
      <c r="U2075">
        <f>YEAR(Table1[[#This Row],[Release Date]])</f>
        <v>2003</v>
      </c>
    </row>
    <row r="2076" spans="1:21" x14ac:dyDescent="0.25">
      <c r="A2076" t="s">
        <v>3751</v>
      </c>
      <c r="B2076">
        <v>1</v>
      </c>
      <c r="C2076" s="8">
        <v>38434</v>
      </c>
      <c r="D2076" t="s">
        <v>28</v>
      </c>
      <c r="E2076" t="s">
        <v>25</v>
      </c>
      <c r="F2076" t="s">
        <v>19</v>
      </c>
      <c r="G2076" t="s">
        <v>20</v>
      </c>
      <c r="H2076" t="s">
        <v>43</v>
      </c>
      <c r="I2076" t="s">
        <v>692</v>
      </c>
      <c r="J2076" t="s">
        <v>3752</v>
      </c>
      <c r="K2076">
        <v>3000</v>
      </c>
      <c r="L2076">
        <v>7252</v>
      </c>
      <c r="M2076">
        <v>0</v>
      </c>
      <c r="N2076">
        <v>13000</v>
      </c>
      <c r="O2076">
        <v>6.4</v>
      </c>
      <c r="P2076">
        <v>192</v>
      </c>
      <c r="Q2076">
        <v>100</v>
      </c>
      <c r="R2076">
        <v>18439082</v>
      </c>
      <c r="S2076">
        <v>18500000</v>
      </c>
      <c r="T2076">
        <f>Table1[[#This Row],[Gross Revenue]]-Table1[[#This Row],[Budget]]</f>
        <v>-60918</v>
      </c>
      <c r="U2076">
        <f>YEAR(Table1[[#This Row],[Release Date]])</f>
        <v>2005</v>
      </c>
    </row>
    <row r="2077" spans="1:21" x14ac:dyDescent="0.25">
      <c r="A2077" t="s">
        <v>713</v>
      </c>
      <c r="B2077">
        <v>1</v>
      </c>
      <c r="C2077" s="8">
        <v>36776</v>
      </c>
      <c r="D2077" t="s">
        <v>28</v>
      </c>
      <c r="E2077" t="s">
        <v>32</v>
      </c>
      <c r="F2077" t="s">
        <v>19</v>
      </c>
      <c r="G2077" t="s">
        <v>20</v>
      </c>
      <c r="H2077" t="s">
        <v>38</v>
      </c>
      <c r="I2077" t="s">
        <v>483</v>
      </c>
      <c r="J2077" t="s">
        <v>76</v>
      </c>
      <c r="K2077">
        <v>3000</v>
      </c>
      <c r="L2077">
        <v>6521</v>
      </c>
      <c r="M2077">
        <v>0</v>
      </c>
      <c r="N2077">
        <v>21000</v>
      </c>
      <c r="O2077">
        <v>8.5</v>
      </c>
      <c r="P2077">
        <v>265</v>
      </c>
      <c r="Q2077">
        <v>171</v>
      </c>
      <c r="R2077">
        <v>187670866</v>
      </c>
      <c r="S2077">
        <v>103000000</v>
      </c>
      <c r="T2077">
        <f>Table1[[#This Row],[Gross Revenue]]-Table1[[#This Row],[Budget]]</f>
        <v>84670866</v>
      </c>
      <c r="U2077">
        <f>YEAR(Table1[[#This Row],[Release Date]])</f>
        <v>2000</v>
      </c>
    </row>
    <row r="2078" spans="1:21" x14ac:dyDescent="0.25">
      <c r="A2078" t="s">
        <v>970</v>
      </c>
      <c r="B2078">
        <v>1</v>
      </c>
      <c r="C2078" s="8">
        <v>36911</v>
      </c>
      <c r="D2078" t="s">
        <v>28</v>
      </c>
      <c r="E2078" t="s">
        <v>22</v>
      </c>
      <c r="F2078" t="s">
        <v>19</v>
      </c>
      <c r="G2078" t="s">
        <v>20</v>
      </c>
      <c r="H2078" t="s">
        <v>38</v>
      </c>
      <c r="I2078" t="s">
        <v>612</v>
      </c>
      <c r="J2078" t="s">
        <v>76</v>
      </c>
      <c r="K2078">
        <v>2000</v>
      </c>
      <c r="L2078">
        <v>4270</v>
      </c>
      <c r="M2078">
        <v>0</v>
      </c>
      <c r="N2078">
        <v>10000</v>
      </c>
      <c r="O2078">
        <v>7.7</v>
      </c>
      <c r="P2078">
        <v>200</v>
      </c>
      <c r="Q2078">
        <v>152</v>
      </c>
      <c r="R2078">
        <v>108638745</v>
      </c>
      <c r="S2078">
        <v>92000000</v>
      </c>
      <c r="T2078">
        <f>Table1[[#This Row],[Gross Revenue]]-Table1[[#This Row],[Budget]]</f>
        <v>16638745</v>
      </c>
      <c r="U2078">
        <f>YEAR(Table1[[#This Row],[Release Date]])</f>
        <v>2001</v>
      </c>
    </row>
    <row r="2079" spans="1:21" x14ac:dyDescent="0.25">
      <c r="A2079" t="s">
        <v>2363</v>
      </c>
      <c r="B2079">
        <v>1</v>
      </c>
      <c r="C2079" s="8">
        <v>37654</v>
      </c>
      <c r="D2079" t="s">
        <v>28</v>
      </c>
      <c r="E2079" t="s">
        <v>32</v>
      </c>
      <c r="F2079" t="s">
        <v>19</v>
      </c>
      <c r="G2079" t="s">
        <v>20</v>
      </c>
      <c r="H2079" t="s">
        <v>38</v>
      </c>
      <c r="I2079" t="s">
        <v>124</v>
      </c>
      <c r="J2079" t="s">
        <v>76</v>
      </c>
      <c r="K2079">
        <v>14000</v>
      </c>
      <c r="L2079">
        <v>19600</v>
      </c>
      <c r="M2079">
        <v>0</v>
      </c>
      <c r="N2079">
        <v>0</v>
      </c>
      <c r="O2079">
        <v>7.2</v>
      </c>
      <c r="P2079">
        <v>239</v>
      </c>
      <c r="Q2079">
        <v>194</v>
      </c>
      <c r="R2079">
        <v>47396698</v>
      </c>
      <c r="S2079">
        <v>130000000</v>
      </c>
      <c r="T2079">
        <f>Table1[[#This Row],[Gross Revenue]]-Table1[[#This Row],[Budget]]</f>
        <v>-82603302</v>
      </c>
      <c r="U2079">
        <f>YEAR(Table1[[#This Row],[Release Date]])</f>
        <v>2003</v>
      </c>
    </row>
    <row r="2080" spans="1:21" x14ac:dyDescent="0.25">
      <c r="A2080" t="s">
        <v>2569</v>
      </c>
      <c r="B2080">
        <v>1</v>
      </c>
      <c r="C2080" s="8">
        <v>37769</v>
      </c>
      <c r="D2080" t="s">
        <v>28</v>
      </c>
      <c r="E2080" t="s">
        <v>25</v>
      </c>
      <c r="F2080" t="s">
        <v>19</v>
      </c>
      <c r="G2080" t="s">
        <v>20</v>
      </c>
      <c r="H2080" t="s">
        <v>43</v>
      </c>
      <c r="I2080" t="s">
        <v>563</v>
      </c>
      <c r="J2080" t="s">
        <v>76</v>
      </c>
      <c r="K2080">
        <v>883</v>
      </c>
      <c r="L2080">
        <v>3611</v>
      </c>
      <c r="M2080">
        <v>0</v>
      </c>
      <c r="N2080">
        <v>9000</v>
      </c>
      <c r="O2080">
        <v>6.9</v>
      </c>
      <c r="P2080">
        <v>147</v>
      </c>
      <c r="Q2080">
        <v>117</v>
      </c>
      <c r="R2080">
        <v>7458269</v>
      </c>
      <c r="S2080">
        <v>35000000</v>
      </c>
      <c r="T2080">
        <f>Table1[[#This Row],[Gross Revenue]]-Table1[[#This Row],[Budget]]</f>
        <v>-27541731</v>
      </c>
      <c r="U2080">
        <f>YEAR(Table1[[#This Row],[Release Date]])</f>
        <v>2003</v>
      </c>
    </row>
    <row r="2081" spans="1:21" x14ac:dyDescent="0.25">
      <c r="A2081" t="s">
        <v>2924</v>
      </c>
      <c r="B2081">
        <v>1</v>
      </c>
      <c r="C2081" s="8">
        <v>37965</v>
      </c>
      <c r="D2081" t="s">
        <v>28</v>
      </c>
      <c r="E2081" t="s">
        <v>31</v>
      </c>
      <c r="F2081" t="s">
        <v>19</v>
      </c>
      <c r="G2081" t="s">
        <v>20</v>
      </c>
      <c r="H2081" t="s">
        <v>38</v>
      </c>
      <c r="I2081" t="s">
        <v>155</v>
      </c>
      <c r="J2081" t="s">
        <v>76</v>
      </c>
      <c r="K2081">
        <v>18000</v>
      </c>
      <c r="L2081">
        <v>20354</v>
      </c>
      <c r="M2081">
        <v>0</v>
      </c>
      <c r="N2081">
        <v>0</v>
      </c>
      <c r="O2081">
        <v>7.8</v>
      </c>
      <c r="P2081">
        <v>300</v>
      </c>
      <c r="Q2081">
        <v>176</v>
      </c>
      <c r="R2081">
        <v>130127620</v>
      </c>
      <c r="S2081">
        <v>100000000</v>
      </c>
      <c r="T2081">
        <f>Table1[[#This Row],[Gross Revenue]]-Table1[[#This Row],[Budget]]</f>
        <v>30127620</v>
      </c>
      <c r="U2081">
        <f>YEAR(Table1[[#This Row],[Release Date]])</f>
        <v>2003</v>
      </c>
    </row>
    <row r="2082" spans="1:21" x14ac:dyDescent="0.25">
      <c r="A2082" t="s">
        <v>3196</v>
      </c>
      <c r="B2082">
        <v>1</v>
      </c>
      <c r="C2082" s="8">
        <v>38121</v>
      </c>
      <c r="D2082" t="s">
        <v>28</v>
      </c>
      <c r="E2082" t="s">
        <v>32</v>
      </c>
      <c r="F2082" t="s">
        <v>19</v>
      </c>
      <c r="G2082" t="s">
        <v>20</v>
      </c>
      <c r="H2082" t="s">
        <v>38</v>
      </c>
      <c r="I2082" t="s">
        <v>336</v>
      </c>
      <c r="J2082" t="s">
        <v>76</v>
      </c>
      <c r="K2082">
        <v>29000</v>
      </c>
      <c r="L2082">
        <v>29824</v>
      </c>
      <c r="M2082">
        <v>0</v>
      </c>
      <c r="N2082">
        <v>0</v>
      </c>
      <c r="O2082">
        <v>7.1</v>
      </c>
      <c r="P2082">
        <v>238</v>
      </c>
      <c r="Q2082">
        <v>128</v>
      </c>
      <c r="R2082">
        <v>39380442</v>
      </c>
      <c r="S2082">
        <v>70000000</v>
      </c>
      <c r="T2082">
        <f>Table1[[#This Row],[Gross Revenue]]-Table1[[#This Row],[Budget]]</f>
        <v>-30619558</v>
      </c>
      <c r="U2082">
        <f>YEAR(Table1[[#This Row],[Release Date]])</f>
        <v>2004</v>
      </c>
    </row>
    <row r="2083" spans="1:21" x14ac:dyDescent="0.25">
      <c r="A2083" t="s">
        <v>3974</v>
      </c>
      <c r="B2083">
        <v>1</v>
      </c>
      <c r="C2083" s="8">
        <v>38568</v>
      </c>
      <c r="D2083" t="s">
        <v>28</v>
      </c>
      <c r="E2083" t="s">
        <v>32</v>
      </c>
      <c r="F2083" t="s">
        <v>19</v>
      </c>
      <c r="G2083" t="s">
        <v>20</v>
      </c>
      <c r="H2083" t="s">
        <v>43</v>
      </c>
      <c r="I2083" t="s">
        <v>1581</v>
      </c>
      <c r="J2083" t="s">
        <v>76</v>
      </c>
      <c r="K2083">
        <v>891</v>
      </c>
      <c r="L2083">
        <v>3244</v>
      </c>
      <c r="M2083">
        <v>0</v>
      </c>
      <c r="N2083">
        <v>17000</v>
      </c>
      <c r="O2083">
        <v>6.7</v>
      </c>
      <c r="P2083">
        <v>343</v>
      </c>
      <c r="Q2083">
        <v>156</v>
      </c>
      <c r="R2083">
        <v>105219735</v>
      </c>
      <c r="S2083">
        <v>200000000</v>
      </c>
      <c r="T2083">
        <f>Table1[[#This Row],[Gross Revenue]]-Table1[[#This Row],[Budget]]</f>
        <v>-94780265</v>
      </c>
      <c r="U2083">
        <f>YEAR(Table1[[#This Row],[Release Date]])</f>
        <v>2005</v>
      </c>
    </row>
    <row r="2084" spans="1:21" x14ac:dyDescent="0.25">
      <c r="A2084" t="s">
        <v>4521</v>
      </c>
      <c r="B2084">
        <v>1</v>
      </c>
      <c r="C2084" s="8">
        <v>38898</v>
      </c>
      <c r="D2084" t="s">
        <v>28</v>
      </c>
      <c r="E2084" t="s">
        <v>30</v>
      </c>
      <c r="F2084" t="s">
        <v>19</v>
      </c>
      <c r="G2084" t="s">
        <v>20</v>
      </c>
      <c r="H2084" t="s">
        <v>38</v>
      </c>
      <c r="I2084" t="s">
        <v>3633</v>
      </c>
      <c r="J2084" t="s">
        <v>76</v>
      </c>
      <c r="K2084">
        <v>13000</v>
      </c>
      <c r="L2084">
        <v>24098</v>
      </c>
      <c r="M2084">
        <v>0</v>
      </c>
      <c r="N2084">
        <v>97000</v>
      </c>
      <c r="O2084">
        <v>7</v>
      </c>
      <c r="P2084">
        <v>775</v>
      </c>
      <c r="Q2084">
        <v>124</v>
      </c>
      <c r="R2084">
        <v>126464904</v>
      </c>
      <c r="S2084">
        <v>130000000</v>
      </c>
      <c r="T2084">
        <f>Table1[[#This Row],[Gross Revenue]]-Table1[[#This Row],[Budget]]</f>
        <v>-3535096</v>
      </c>
      <c r="U2084">
        <f>YEAR(Table1[[#This Row],[Release Date]])</f>
        <v>2006</v>
      </c>
    </row>
    <row r="2085" spans="1:21" x14ac:dyDescent="0.25">
      <c r="A2085" t="s">
        <v>4847</v>
      </c>
      <c r="B2085">
        <v>1</v>
      </c>
      <c r="C2085" s="8">
        <v>39098</v>
      </c>
      <c r="D2085" t="s">
        <v>28</v>
      </c>
      <c r="E2085" t="s">
        <v>18</v>
      </c>
      <c r="F2085" t="s">
        <v>19</v>
      </c>
      <c r="G2085" t="s">
        <v>20</v>
      </c>
      <c r="H2085" t="s">
        <v>38</v>
      </c>
      <c r="I2085" t="s">
        <v>3633</v>
      </c>
      <c r="J2085" t="s">
        <v>76</v>
      </c>
      <c r="K2085">
        <v>13000</v>
      </c>
      <c r="L2085">
        <v>27797</v>
      </c>
      <c r="M2085">
        <v>0</v>
      </c>
      <c r="N2085">
        <v>24000</v>
      </c>
      <c r="O2085">
        <v>5.3</v>
      </c>
      <c r="P2085">
        <v>336</v>
      </c>
      <c r="Q2085">
        <v>138</v>
      </c>
      <c r="R2085">
        <v>16969390</v>
      </c>
      <c r="S2085">
        <v>25000000</v>
      </c>
      <c r="T2085">
        <f>Table1[[#This Row],[Gross Revenue]]-Table1[[#This Row],[Budget]]</f>
        <v>-8030610</v>
      </c>
      <c r="U2085">
        <f>YEAR(Table1[[#This Row],[Release Date]])</f>
        <v>2007</v>
      </c>
    </row>
    <row r="2086" spans="1:21" x14ac:dyDescent="0.25">
      <c r="A2086" t="s">
        <v>4984</v>
      </c>
      <c r="B2086">
        <v>1</v>
      </c>
      <c r="C2086" s="8">
        <v>39183</v>
      </c>
      <c r="D2086" t="s">
        <v>28</v>
      </c>
      <c r="E2086" t="s">
        <v>32</v>
      </c>
      <c r="F2086" t="s">
        <v>19</v>
      </c>
      <c r="G2086" t="s">
        <v>35</v>
      </c>
      <c r="H2086" t="s">
        <v>43</v>
      </c>
      <c r="I2086" t="s">
        <v>282</v>
      </c>
      <c r="J2086" t="s">
        <v>76</v>
      </c>
      <c r="K2086">
        <v>23000</v>
      </c>
      <c r="L2086">
        <v>26490</v>
      </c>
      <c r="M2086">
        <v>0</v>
      </c>
      <c r="N2086">
        <v>51000</v>
      </c>
      <c r="O2086">
        <v>6.1</v>
      </c>
      <c r="P2086">
        <v>314</v>
      </c>
      <c r="Q2086">
        <v>150</v>
      </c>
      <c r="R2086">
        <v>65007045</v>
      </c>
      <c r="S2086">
        <v>140000000</v>
      </c>
      <c r="T2086">
        <f>Table1[[#This Row],[Gross Revenue]]-Table1[[#This Row],[Budget]]</f>
        <v>-74992955</v>
      </c>
      <c r="U2086">
        <f>YEAR(Table1[[#This Row],[Release Date]])</f>
        <v>2007</v>
      </c>
    </row>
    <row r="2087" spans="1:21" x14ac:dyDescent="0.25">
      <c r="A2087" t="s">
        <v>5329</v>
      </c>
      <c r="B2087">
        <v>1</v>
      </c>
      <c r="C2087" s="8">
        <v>39398</v>
      </c>
      <c r="D2087" t="s">
        <v>28</v>
      </c>
      <c r="E2087" t="s">
        <v>30</v>
      </c>
      <c r="F2087" t="s">
        <v>19</v>
      </c>
      <c r="G2087" t="s">
        <v>20</v>
      </c>
      <c r="H2087" t="s">
        <v>43</v>
      </c>
      <c r="I2087" t="s">
        <v>424</v>
      </c>
      <c r="J2087" t="s">
        <v>76</v>
      </c>
      <c r="K2087">
        <v>13000</v>
      </c>
      <c r="L2087">
        <v>14831</v>
      </c>
      <c r="M2087">
        <v>0</v>
      </c>
      <c r="N2087">
        <v>153000</v>
      </c>
      <c r="O2087">
        <v>8.1</v>
      </c>
      <c r="P2087">
        <v>568</v>
      </c>
      <c r="Q2087">
        <v>151</v>
      </c>
      <c r="R2087">
        <v>228430993</v>
      </c>
      <c r="S2087">
        <v>108000000</v>
      </c>
      <c r="T2087">
        <f>Table1[[#This Row],[Gross Revenue]]-Table1[[#This Row],[Budget]]</f>
        <v>120430993</v>
      </c>
      <c r="U2087">
        <f>YEAR(Table1[[#This Row],[Release Date]])</f>
        <v>2007</v>
      </c>
    </row>
    <row r="2088" spans="1:21" x14ac:dyDescent="0.25">
      <c r="A2088" t="s">
        <v>4876</v>
      </c>
      <c r="B2088">
        <v>1</v>
      </c>
      <c r="C2088" s="8">
        <v>39117</v>
      </c>
      <c r="D2088" t="s">
        <v>28</v>
      </c>
      <c r="E2088" t="s">
        <v>22</v>
      </c>
      <c r="F2088" t="s">
        <v>703</v>
      </c>
      <c r="G2088" t="s">
        <v>704</v>
      </c>
      <c r="H2088" t="s">
        <v>36</v>
      </c>
      <c r="I2088" t="s">
        <v>4877</v>
      </c>
      <c r="J2088" t="s">
        <v>4878</v>
      </c>
      <c r="K2088">
        <v>638</v>
      </c>
      <c r="L2088">
        <v>822</v>
      </c>
      <c r="M2088">
        <v>25</v>
      </c>
      <c r="N2088">
        <v>16000</v>
      </c>
      <c r="O2088">
        <v>7.8</v>
      </c>
      <c r="P2088">
        <v>195</v>
      </c>
      <c r="Q2088">
        <v>104</v>
      </c>
      <c r="R2088">
        <v>4231500</v>
      </c>
      <c r="S2088">
        <v>1000000</v>
      </c>
      <c r="T2088">
        <f>Table1[[#This Row],[Gross Revenue]]-Table1[[#This Row],[Budget]]</f>
        <v>3231500</v>
      </c>
      <c r="U2088">
        <f>YEAR(Table1[[#This Row],[Release Date]])</f>
        <v>2007</v>
      </c>
    </row>
    <row r="2089" spans="1:21" x14ac:dyDescent="0.25">
      <c r="A2089" t="s">
        <v>1480</v>
      </c>
      <c r="B2089">
        <v>1</v>
      </c>
      <c r="C2089" s="8">
        <v>37179</v>
      </c>
      <c r="D2089" t="s">
        <v>28</v>
      </c>
      <c r="E2089" t="s">
        <v>32</v>
      </c>
      <c r="F2089" t="s">
        <v>19</v>
      </c>
      <c r="G2089" t="s">
        <v>20</v>
      </c>
      <c r="H2089" t="s">
        <v>43</v>
      </c>
      <c r="I2089" t="s">
        <v>282</v>
      </c>
      <c r="J2089" t="s">
        <v>244</v>
      </c>
      <c r="K2089">
        <v>23000</v>
      </c>
      <c r="L2089">
        <v>53024</v>
      </c>
      <c r="M2089">
        <v>38</v>
      </c>
      <c r="N2089">
        <v>0</v>
      </c>
      <c r="O2089">
        <v>6.2</v>
      </c>
      <c r="P2089">
        <v>138</v>
      </c>
      <c r="Q2089">
        <v>101</v>
      </c>
      <c r="R2089">
        <v>43060566</v>
      </c>
      <c r="S2089">
        <v>60000000</v>
      </c>
      <c r="T2089">
        <f>Table1[[#This Row],[Gross Revenue]]-Table1[[#This Row],[Budget]]</f>
        <v>-16939434</v>
      </c>
      <c r="U2089">
        <f>YEAR(Table1[[#This Row],[Release Date]])</f>
        <v>2001</v>
      </c>
    </row>
    <row r="2090" spans="1:21" x14ac:dyDescent="0.25">
      <c r="A2090" t="s">
        <v>2301</v>
      </c>
      <c r="B2090">
        <v>1</v>
      </c>
      <c r="C2090" s="8">
        <v>37623</v>
      </c>
      <c r="D2090" t="s">
        <v>28</v>
      </c>
      <c r="E2090" t="s">
        <v>32</v>
      </c>
      <c r="F2090" t="s">
        <v>19</v>
      </c>
      <c r="G2090" t="s">
        <v>93</v>
      </c>
      <c r="H2090" t="s">
        <v>43</v>
      </c>
      <c r="I2090" t="s">
        <v>692</v>
      </c>
      <c r="J2090" t="s">
        <v>244</v>
      </c>
      <c r="K2090">
        <v>3000</v>
      </c>
      <c r="L2090">
        <v>7048</v>
      </c>
      <c r="M2090">
        <v>38</v>
      </c>
      <c r="N2090">
        <v>0</v>
      </c>
      <c r="O2090">
        <v>4.8</v>
      </c>
      <c r="P2090">
        <v>196</v>
      </c>
      <c r="Q2090">
        <v>100</v>
      </c>
      <c r="R2090">
        <v>24407944</v>
      </c>
      <c r="S2090">
        <v>43000000</v>
      </c>
      <c r="T2090">
        <f>Table1[[#This Row],[Gross Revenue]]-Table1[[#This Row],[Budget]]</f>
        <v>-18592056</v>
      </c>
      <c r="U2090">
        <f>YEAR(Table1[[#This Row],[Release Date]])</f>
        <v>2003</v>
      </c>
    </row>
    <row r="2091" spans="1:21" x14ac:dyDescent="0.25">
      <c r="A2091" t="s">
        <v>879</v>
      </c>
      <c r="B2091">
        <v>1</v>
      </c>
      <c r="C2091" s="8">
        <v>36862</v>
      </c>
      <c r="D2091" t="s">
        <v>28</v>
      </c>
      <c r="E2091" t="s">
        <v>32</v>
      </c>
      <c r="F2091" t="s">
        <v>19</v>
      </c>
      <c r="G2091" t="s">
        <v>20</v>
      </c>
      <c r="H2091" t="s">
        <v>43</v>
      </c>
      <c r="I2091" t="s">
        <v>499</v>
      </c>
      <c r="J2091" t="s">
        <v>351</v>
      </c>
      <c r="K2091">
        <v>23000</v>
      </c>
      <c r="L2091">
        <v>26652</v>
      </c>
      <c r="M2091">
        <v>357</v>
      </c>
      <c r="N2091">
        <v>0</v>
      </c>
      <c r="O2091">
        <v>5.6</v>
      </c>
      <c r="P2091">
        <v>102</v>
      </c>
      <c r="Q2091">
        <v>106</v>
      </c>
      <c r="R2091">
        <v>35007180</v>
      </c>
      <c r="S2091">
        <v>15000000</v>
      </c>
      <c r="T2091">
        <f>Table1[[#This Row],[Gross Revenue]]-Table1[[#This Row],[Budget]]</f>
        <v>20007180</v>
      </c>
      <c r="U2091">
        <f>YEAR(Table1[[#This Row],[Release Date]])</f>
        <v>2000</v>
      </c>
    </row>
    <row r="2092" spans="1:21" x14ac:dyDescent="0.25">
      <c r="A2092" t="s">
        <v>1202</v>
      </c>
      <c r="B2092">
        <v>1</v>
      </c>
      <c r="C2092" s="8">
        <v>37030</v>
      </c>
      <c r="D2092" t="s">
        <v>28</v>
      </c>
      <c r="E2092" t="s">
        <v>32</v>
      </c>
      <c r="F2092" t="s">
        <v>19</v>
      </c>
      <c r="G2092" t="s">
        <v>20</v>
      </c>
      <c r="H2092" t="s">
        <v>43</v>
      </c>
      <c r="I2092" t="s">
        <v>499</v>
      </c>
      <c r="J2092" t="s">
        <v>351</v>
      </c>
      <c r="K2092">
        <v>23000</v>
      </c>
      <c r="L2092">
        <v>45327</v>
      </c>
      <c r="M2092">
        <v>357</v>
      </c>
      <c r="N2092">
        <v>14000</v>
      </c>
      <c r="O2092">
        <v>6.7</v>
      </c>
      <c r="P2092">
        <v>187</v>
      </c>
      <c r="Q2092">
        <v>106</v>
      </c>
      <c r="R2092">
        <v>144512310</v>
      </c>
      <c r="S2092">
        <v>38000000</v>
      </c>
      <c r="T2092">
        <f>Table1[[#This Row],[Gross Revenue]]-Table1[[#This Row],[Budget]]</f>
        <v>106512310</v>
      </c>
      <c r="U2092">
        <f>YEAR(Table1[[#This Row],[Release Date]])</f>
        <v>2001</v>
      </c>
    </row>
    <row r="2093" spans="1:21" x14ac:dyDescent="0.25">
      <c r="A2093" t="s">
        <v>1617</v>
      </c>
      <c r="B2093">
        <v>1</v>
      </c>
      <c r="C2093" s="8">
        <v>37254</v>
      </c>
      <c r="D2093" t="s">
        <v>28</v>
      </c>
      <c r="E2093" t="s">
        <v>32</v>
      </c>
      <c r="F2093" t="s">
        <v>19</v>
      </c>
      <c r="G2093" t="s">
        <v>20</v>
      </c>
      <c r="H2093" t="s">
        <v>43</v>
      </c>
      <c r="I2093" t="s">
        <v>597</v>
      </c>
      <c r="J2093" t="s">
        <v>351</v>
      </c>
      <c r="K2093">
        <v>14000</v>
      </c>
      <c r="L2093">
        <v>14790</v>
      </c>
      <c r="M2093">
        <v>357</v>
      </c>
      <c r="N2093">
        <v>10000</v>
      </c>
      <c r="O2093">
        <v>5.8</v>
      </c>
      <c r="P2093">
        <v>191</v>
      </c>
      <c r="Q2093">
        <v>132</v>
      </c>
      <c r="R2093">
        <v>141204016</v>
      </c>
      <c r="S2093">
        <v>70000000</v>
      </c>
      <c r="T2093">
        <f>Table1[[#This Row],[Gross Revenue]]-Table1[[#This Row],[Budget]]</f>
        <v>71204016</v>
      </c>
      <c r="U2093">
        <f>YEAR(Table1[[#This Row],[Release Date]])</f>
        <v>2001</v>
      </c>
    </row>
    <row r="2094" spans="1:21" x14ac:dyDescent="0.25">
      <c r="A2094" t="s">
        <v>2435</v>
      </c>
      <c r="B2094">
        <v>1</v>
      </c>
      <c r="C2094" s="8">
        <v>37696</v>
      </c>
      <c r="D2094" t="s">
        <v>28</v>
      </c>
      <c r="E2094" t="s">
        <v>32</v>
      </c>
      <c r="F2094" t="s">
        <v>19</v>
      </c>
      <c r="G2094" t="s">
        <v>20</v>
      </c>
      <c r="H2094" t="s">
        <v>43</v>
      </c>
      <c r="I2094" t="s">
        <v>2436</v>
      </c>
      <c r="J2094" t="s">
        <v>351</v>
      </c>
      <c r="K2094">
        <v>820</v>
      </c>
      <c r="L2094">
        <v>2705</v>
      </c>
      <c r="M2094">
        <v>357</v>
      </c>
      <c r="N2094">
        <v>0</v>
      </c>
      <c r="O2094">
        <v>5</v>
      </c>
      <c r="P2094">
        <v>145</v>
      </c>
      <c r="Q2094">
        <v>121</v>
      </c>
      <c r="R2094">
        <v>31704416</v>
      </c>
      <c r="S2094">
        <v>135000000</v>
      </c>
      <c r="T2094">
        <f>Table1[[#This Row],[Gross Revenue]]-Table1[[#This Row],[Budget]]</f>
        <v>-103295584</v>
      </c>
      <c r="U2094">
        <f>YEAR(Table1[[#This Row],[Release Date]])</f>
        <v>2003</v>
      </c>
    </row>
    <row r="2095" spans="1:21" x14ac:dyDescent="0.25">
      <c r="A2095" t="s">
        <v>3425</v>
      </c>
      <c r="B2095">
        <v>1</v>
      </c>
      <c r="C2095" s="8">
        <v>38252</v>
      </c>
      <c r="D2095" t="s">
        <v>28</v>
      </c>
      <c r="E2095" t="s">
        <v>32</v>
      </c>
      <c r="F2095" t="s">
        <v>19</v>
      </c>
      <c r="G2095" t="s">
        <v>20</v>
      </c>
      <c r="H2095" t="s">
        <v>43</v>
      </c>
      <c r="I2095" t="s">
        <v>495</v>
      </c>
      <c r="J2095" t="s">
        <v>351</v>
      </c>
      <c r="K2095">
        <v>5000</v>
      </c>
      <c r="L2095">
        <v>9131</v>
      </c>
      <c r="M2095">
        <v>357</v>
      </c>
      <c r="N2095">
        <v>0</v>
      </c>
      <c r="O2095">
        <v>5.2</v>
      </c>
      <c r="P2095">
        <v>264</v>
      </c>
      <c r="Q2095">
        <v>112</v>
      </c>
      <c r="R2095">
        <v>102176165</v>
      </c>
      <c r="S2095">
        <v>145000000</v>
      </c>
      <c r="T2095">
        <f>Table1[[#This Row],[Gross Revenue]]-Table1[[#This Row],[Budget]]</f>
        <v>-42823835</v>
      </c>
      <c r="U2095">
        <f>YEAR(Table1[[#This Row],[Release Date]])</f>
        <v>2004</v>
      </c>
    </row>
    <row r="2096" spans="1:21" x14ac:dyDescent="0.25">
      <c r="A2096" t="s">
        <v>4389</v>
      </c>
      <c r="B2096">
        <v>1</v>
      </c>
      <c r="C2096" s="8">
        <v>38822</v>
      </c>
      <c r="D2096" t="s">
        <v>28</v>
      </c>
      <c r="E2096" t="s">
        <v>32</v>
      </c>
      <c r="F2096" t="s">
        <v>19</v>
      </c>
      <c r="G2096" t="s">
        <v>20</v>
      </c>
      <c r="H2096" t="s">
        <v>43</v>
      </c>
      <c r="I2096" t="s">
        <v>2240</v>
      </c>
      <c r="J2096" t="s">
        <v>351</v>
      </c>
      <c r="K2096">
        <v>907</v>
      </c>
      <c r="L2096">
        <v>2471</v>
      </c>
      <c r="M2096">
        <v>357</v>
      </c>
      <c r="N2096">
        <v>11000</v>
      </c>
      <c r="O2096">
        <v>5.0999999999999996</v>
      </c>
      <c r="P2096">
        <v>211</v>
      </c>
      <c r="Q2096">
        <v>101</v>
      </c>
      <c r="R2096">
        <v>25863915</v>
      </c>
      <c r="S2096">
        <v>35000000</v>
      </c>
      <c r="T2096">
        <f>Table1[[#This Row],[Gross Revenue]]-Table1[[#This Row],[Budget]]</f>
        <v>-9136085</v>
      </c>
      <c r="U2096">
        <f>YEAR(Table1[[#This Row],[Release Date]])</f>
        <v>2006</v>
      </c>
    </row>
    <row r="2097" spans="1:21" x14ac:dyDescent="0.25">
      <c r="A2097" t="s">
        <v>5307</v>
      </c>
      <c r="B2097">
        <v>1</v>
      </c>
      <c r="C2097" s="8">
        <v>39384</v>
      </c>
      <c r="D2097" t="s">
        <v>28</v>
      </c>
      <c r="E2097" t="s">
        <v>81</v>
      </c>
      <c r="F2097" t="s">
        <v>19</v>
      </c>
      <c r="G2097" t="s">
        <v>20</v>
      </c>
      <c r="H2097" t="s">
        <v>38</v>
      </c>
      <c r="I2097" t="s">
        <v>4557</v>
      </c>
      <c r="J2097" t="s">
        <v>351</v>
      </c>
      <c r="K2097">
        <v>3000</v>
      </c>
      <c r="L2097">
        <v>4807</v>
      </c>
      <c r="M2097">
        <v>357</v>
      </c>
      <c r="N2097">
        <v>8000</v>
      </c>
      <c r="O2097">
        <v>4.5999999999999996</v>
      </c>
      <c r="P2097">
        <v>149</v>
      </c>
      <c r="Q2097">
        <v>91</v>
      </c>
      <c r="R2097">
        <v>35385560</v>
      </c>
      <c r="S2097">
        <v>4000000</v>
      </c>
      <c r="T2097">
        <f>Table1[[#This Row],[Gross Revenue]]-Table1[[#This Row],[Budget]]</f>
        <v>31385560</v>
      </c>
      <c r="U2097">
        <f>YEAR(Table1[[#This Row],[Release Date]])</f>
        <v>2007</v>
      </c>
    </row>
    <row r="2098" spans="1:21" x14ac:dyDescent="0.25">
      <c r="A2098" t="s">
        <v>3647</v>
      </c>
      <c r="B2098">
        <v>1</v>
      </c>
      <c r="C2098" s="8">
        <v>38378</v>
      </c>
      <c r="D2098" t="s">
        <v>28</v>
      </c>
      <c r="E2098" t="s">
        <v>32</v>
      </c>
      <c r="F2098" t="s">
        <v>19</v>
      </c>
      <c r="G2098" t="s">
        <v>20</v>
      </c>
      <c r="H2098" t="s">
        <v>36</v>
      </c>
      <c r="I2098" t="s">
        <v>558</v>
      </c>
      <c r="J2098" t="s">
        <v>3648</v>
      </c>
      <c r="K2098">
        <v>1000</v>
      </c>
      <c r="L2098">
        <v>2579</v>
      </c>
      <c r="M2098">
        <v>11</v>
      </c>
      <c r="N2098">
        <v>0</v>
      </c>
      <c r="O2098">
        <v>6.5</v>
      </c>
      <c r="P2098">
        <v>219</v>
      </c>
      <c r="Q2098">
        <v>94</v>
      </c>
      <c r="R2098">
        <v>198332128</v>
      </c>
      <c r="S2098">
        <v>175000000</v>
      </c>
      <c r="T2098">
        <f>Table1[[#This Row],[Gross Revenue]]-Table1[[#This Row],[Budget]]</f>
        <v>23332128</v>
      </c>
      <c r="U2098">
        <f>YEAR(Table1[[#This Row],[Release Date]])</f>
        <v>2005</v>
      </c>
    </row>
    <row r="2099" spans="1:21" x14ac:dyDescent="0.25">
      <c r="A2099" t="s">
        <v>3886</v>
      </c>
      <c r="B2099">
        <v>1</v>
      </c>
      <c r="C2099" s="8">
        <v>38515</v>
      </c>
      <c r="D2099" t="s">
        <v>28</v>
      </c>
      <c r="E2099" t="s">
        <v>30</v>
      </c>
      <c r="F2099" t="s">
        <v>19</v>
      </c>
      <c r="G2099" t="s">
        <v>20</v>
      </c>
      <c r="H2099" t="s">
        <v>36</v>
      </c>
      <c r="I2099" t="s">
        <v>3268</v>
      </c>
      <c r="J2099" t="s">
        <v>3648</v>
      </c>
      <c r="K2099">
        <v>480</v>
      </c>
      <c r="L2099">
        <v>1173</v>
      </c>
      <c r="M2099">
        <v>11</v>
      </c>
      <c r="N2099">
        <v>0</v>
      </c>
      <c r="O2099">
        <v>4.9000000000000004</v>
      </c>
      <c r="P2099">
        <v>184</v>
      </c>
      <c r="Q2099">
        <v>85</v>
      </c>
      <c r="R2099">
        <v>42776259</v>
      </c>
      <c r="S2099">
        <v>112000000</v>
      </c>
      <c r="T2099">
        <f>Table1[[#This Row],[Gross Revenue]]-Table1[[#This Row],[Budget]]</f>
        <v>-69223741</v>
      </c>
      <c r="U2099">
        <f>YEAR(Table1[[#This Row],[Release Date]])</f>
        <v>2005</v>
      </c>
    </row>
    <row r="2100" spans="1:21" x14ac:dyDescent="0.25">
      <c r="A2100" t="s">
        <v>5220</v>
      </c>
      <c r="B2100">
        <v>1</v>
      </c>
      <c r="C2100" s="8">
        <v>39329</v>
      </c>
      <c r="D2100" t="s">
        <v>28</v>
      </c>
      <c r="E2100" t="s">
        <v>30</v>
      </c>
      <c r="F2100" t="s">
        <v>19</v>
      </c>
      <c r="G2100" t="s">
        <v>20</v>
      </c>
      <c r="H2100" t="s">
        <v>36</v>
      </c>
      <c r="I2100" t="s">
        <v>5221</v>
      </c>
      <c r="J2100" t="s">
        <v>3648</v>
      </c>
      <c r="K2100">
        <v>2000</v>
      </c>
      <c r="L2100">
        <v>5497</v>
      </c>
      <c r="M2100">
        <v>11</v>
      </c>
      <c r="N2100">
        <v>35000</v>
      </c>
      <c r="O2100">
        <v>6.4</v>
      </c>
      <c r="P2100">
        <v>218</v>
      </c>
      <c r="Q2100">
        <v>103</v>
      </c>
      <c r="R2100">
        <v>80021740</v>
      </c>
      <c r="S2100">
        <v>58000000</v>
      </c>
      <c r="T2100">
        <f>Table1[[#This Row],[Gross Revenue]]-Table1[[#This Row],[Budget]]</f>
        <v>22021740</v>
      </c>
      <c r="U2100">
        <f>YEAR(Table1[[#This Row],[Release Date]])</f>
        <v>2007</v>
      </c>
    </row>
    <row r="2101" spans="1:21" x14ac:dyDescent="0.25">
      <c r="A2101" t="s">
        <v>1334</v>
      </c>
      <c r="B2101">
        <v>1</v>
      </c>
      <c r="C2101" s="8">
        <v>37100</v>
      </c>
      <c r="D2101" t="s">
        <v>17</v>
      </c>
      <c r="E2101" t="s">
        <v>25</v>
      </c>
      <c r="F2101" t="s">
        <v>19</v>
      </c>
      <c r="G2101" t="s">
        <v>20</v>
      </c>
      <c r="H2101" t="s">
        <v>43</v>
      </c>
      <c r="I2101" t="s">
        <v>1335</v>
      </c>
      <c r="J2101" t="s">
        <v>1336</v>
      </c>
      <c r="K2101">
        <v>539</v>
      </c>
      <c r="L2101">
        <v>813</v>
      </c>
      <c r="M2101">
        <v>252</v>
      </c>
      <c r="N2101">
        <v>0</v>
      </c>
      <c r="O2101">
        <v>7.2</v>
      </c>
      <c r="P2101">
        <v>223</v>
      </c>
      <c r="Q2101">
        <v>113</v>
      </c>
      <c r="R2101">
        <v>170684505</v>
      </c>
      <c r="S2101">
        <v>45000000</v>
      </c>
      <c r="T2101">
        <f>Table1[[#This Row],[Gross Revenue]]-Table1[[#This Row],[Budget]]</f>
        <v>125684505</v>
      </c>
      <c r="U2101">
        <f>YEAR(Table1[[#This Row],[Release Date]])</f>
        <v>2001</v>
      </c>
    </row>
    <row r="2102" spans="1:21" x14ac:dyDescent="0.25">
      <c r="A2102" t="s">
        <v>2386</v>
      </c>
      <c r="B2102">
        <v>1</v>
      </c>
      <c r="C2102" s="8">
        <v>37669</v>
      </c>
      <c r="D2102" t="s">
        <v>28</v>
      </c>
      <c r="E2102" t="s">
        <v>22</v>
      </c>
      <c r="F2102" t="s">
        <v>19</v>
      </c>
      <c r="G2102" t="s">
        <v>20</v>
      </c>
      <c r="H2102" t="s">
        <v>43</v>
      </c>
      <c r="I2102" t="s">
        <v>1893</v>
      </c>
      <c r="J2102" t="s">
        <v>1336</v>
      </c>
      <c r="K2102">
        <v>879</v>
      </c>
      <c r="L2102">
        <v>2380</v>
      </c>
      <c r="M2102">
        <v>252</v>
      </c>
      <c r="N2102">
        <v>0</v>
      </c>
      <c r="O2102">
        <v>7.3</v>
      </c>
      <c r="P2102">
        <v>229</v>
      </c>
      <c r="Q2102">
        <v>145</v>
      </c>
      <c r="R2102">
        <v>57010853</v>
      </c>
      <c r="S2102">
        <v>85000000</v>
      </c>
      <c r="T2102">
        <f>Table1[[#This Row],[Gross Revenue]]-Table1[[#This Row],[Budget]]</f>
        <v>-27989147</v>
      </c>
      <c r="U2102">
        <f>YEAR(Table1[[#This Row],[Release Date]])</f>
        <v>2003</v>
      </c>
    </row>
    <row r="2103" spans="1:21" x14ac:dyDescent="0.25">
      <c r="A2103" t="s">
        <v>3666</v>
      </c>
      <c r="B2103">
        <v>1</v>
      </c>
      <c r="C2103" s="8">
        <v>38388</v>
      </c>
      <c r="D2103" t="s">
        <v>17</v>
      </c>
      <c r="E2103" t="s">
        <v>22</v>
      </c>
      <c r="F2103" t="s">
        <v>19</v>
      </c>
      <c r="G2103" t="s">
        <v>20</v>
      </c>
      <c r="H2103" t="s">
        <v>43</v>
      </c>
      <c r="I2103" t="s">
        <v>3667</v>
      </c>
      <c r="J2103" t="s">
        <v>1336</v>
      </c>
      <c r="K2103">
        <v>529</v>
      </c>
      <c r="L2103">
        <v>619</v>
      </c>
      <c r="M2103">
        <v>252</v>
      </c>
      <c r="N2103">
        <v>0</v>
      </c>
      <c r="O2103">
        <v>5.8</v>
      </c>
      <c r="P2103">
        <v>205</v>
      </c>
      <c r="Q2103">
        <v>118</v>
      </c>
      <c r="R2103">
        <v>19673424</v>
      </c>
      <c r="S2103">
        <v>80000000</v>
      </c>
      <c r="T2103">
        <f>Table1[[#This Row],[Gross Revenue]]-Table1[[#This Row],[Budget]]</f>
        <v>-60326576</v>
      </c>
      <c r="U2103">
        <f>YEAR(Table1[[#This Row],[Release Date]])</f>
        <v>2005</v>
      </c>
    </row>
    <row r="2104" spans="1:21" x14ac:dyDescent="0.25">
      <c r="A2104" t="s">
        <v>4251</v>
      </c>
      <c r="B2104">
        <v>1</v>
      </c>
      <c r="C2104" s="8">
        <v>38736</v>
      </c>
      <c r="D2104" t="s">
        <v>28</v>
      </c>
      <c r="E2104" t="s">
        <v>32</v>
      </c>
      <c r="F2104" t="s">
        <v>19</v>
      </c>
      <c r="G2104" t="s">
        <v>20</v>
      </c>
      <c r="H2104" t="s">
        <v>43</v>
      </c>
      <c r="I2104" t="s">
        <v>114</v>
      </c>
      <c r="J2104" t="s">
        <v>1336</v>
      </c>
      <c r="K2104">
        <v>40000</v>
      </c>
      <c r="L2104">
        <v>54083</v>
      </c>
      <c r="M2104">
        <v>252</v>
      </c>
      <c r="N2104">
        <v>58000</v>
      </c>
      <c r="O2104">
        <v>6.7</v>
      </c>
      <c r="P2104">
        <v>448</v>
      </c>
      <c r="Q2104">
        <v>136</v>
      </c>
      <c r="R2104">
        <v>241063875</v>
      </c>
      <c r="S2104">
        <v>250000000</v>
      </c>
      <c r="T2104">
        <f>Table1[[#This Row],[Gross Revenue]]-Table1[[#This Row],[Budget]]</f>
        <v>-8936125</v>
      </c>
      <c r="U2104">
        <f>YEAR(Table1[[#This Row],[Release Date]])</f>
        <v>2006</v>
      </c>
    </row>
    <row r="2105" spans="1:21" x14ac:dyDescent="0.25">
      <c r="A2105" t="s">
        <v>5010</v>
      </c>
      <c r="B2105">
        <v>1</v>
      </c>
      <c r="C2105" s="8">
        <v>39200</v>
      </c>
      <c r="D2105" t="s">
        <v>28</v>
      </c>
      <c r="E2105" t="s">
        <v>30</v>
      </c>
      <c r="F2105" t="s">
        <v>19</v>
      </c>
      <c r="G2105" t="s">
        <v>20</v>
      </c>
      <c r="H2105" t="s">
        <v>36</v>
      </c>
      <c r="I2105" t="s">
        <v>114</v>
      </c>
      <c r="J2105" t="s">
        <v>1336</v>
      </c>
      <c r="K2105">
        <v>40000</v>
      </c>
      <c r="L2105">
        <v>62837</v>
      </c>
      <c r="M2105">
        <v>252</v>
      </c>
      <c r="N2105">
        <v>90000</v>
      </c>
      <c r="O2105">
        <v>6</v>
      </c>
      <c r="P2105">
        <v>321</v>
      </c>
      <c r="Q2105">
        <v>125</v>
      </c>
      <c r="R2105">
        <v>127997349</v>
      </c>
      <c r="S2105">
        <v>50000000</v>
      </c>
      <c r="T2105">
        <f>Table1[[#This Row],[Gross Revenue]]-Table1[[#This Row],[Budget]]</f>
        <v>77997349</v>
      </c>
      <c r="U2105">
        <f>YEAR(Table1[[#This Row],[Release Date]])</f>
        <v>2007</v>
      </c>
    </row>
    <row r="2106" spans="1:21" x14ac:dyDescent="0.25">
      <c r="A2106" t="s">
        <v>2552</v>
      </c>
      <c r="B2106">
        <v>1</v>
      </c>
      <c r="C2106" s="8">
        <v>37758</v>
      </c>
      <c r="D2106" t="s">
        <v>28</v>
      </c>
      <c r="E2106" t="s">
        <v>25</v>
      </c>
      <c r="F2106" t="s">
        <v>19</v>
      </c>
      <c r="G2106" t="s">
        <v>20</v>
      </c>
      <c r="H2106" t="s">
        <v>38</v>
      </c>
      <c r="I2106" t="s">
        <v>560</v>
      </c>
      <c r="J2106" t="s">
        <v>2553</v>
      </c>
      <c r="K2106">
        <v>16000</v>
      </c>
      <c r="L2106">
        <v>19957</v>
      </c>
      <c r="M2106">
        <v>6</v>
      </c>
      <c r="N2106">
        <v>0</v>
      </c>
      <c r="O2106">
        <v>6.8</v>
      </c>
      <c r="P2106">
        <v>91</v>
      </c>
      <c r="Q2106">
        <v>94</v>
      </c>
      <c r="R2106">
        <v>16101109</v>
      </c>
      <c r="S2106">
        <v>3000000</v>
      </c>
      <c r="T2106">
        <f>Table1[[#This Row],[Gross Revenue]]-Table1[[#This Row],[Budget]]</f>
        <v>13101109</v>
      </c>
      <c r="U2106">
        <f>YEAR(Table1[[#This Row],[Release Date]])</f>
        <v>2003</v>
      </c>
    </row>
    <row r="2107" spans="1:21" x14ac:dyDescent="0.25">
      <c r="A2107" t="s">
        <v>1515</v>
      </c>
      <c r="B2107">
        <v>1</v>
      </c>
      <c r="C2107" s="8">
        <v>37200</v>
      </c>
      <c r="D2107" t="s">
        <v>28</v>
      </c>
      <c r="E2107" t="s">
        <v>30</v>
      </c>
      <c r="F2107" t="s">
        <v>19</v>
      </c>
      <c r="G2107" t="s">
        <v>20</v>
      </c>
      <c r="H2107" t="s">
        <v>36</v>
      </c>
      <c r="I2107" t="s">
        <v>1516</v>
      </c>
      <c r="J2107" t="s">
        <v>589</v>
      </c>
      <c r="K2107">
        <v>886</v>
      </c>
      <c r="L2107">
        <v>2682</v>
      </c>
      <c r="M2107">
        <v>50</v>
      </c>
      <c r="N2107">
        <v>459</v>
      </c>
      <c r="O2107">
        <v>5.4</v>
      </c>
      <c r="P2107">
        <v>71</v>
      </c>
      <c r="Q2107">
        <v>77</v>
      </c>
      <c r="R2107">
        <v>64736114</v>
      </c>
      <c r="S2107">
        <v>120000000</v>
      </c>
      <c r="T2107">
        <f>Table1[[#This Row],[Gross Revenue]]-Table1[[#This Row],[Budget]]</f>
        <v>-55263886</v>
      </c>
      <c r="U2107">
        <f>YEAR(Table1[[#This Row],[Release Date]])</f>
        <v>2001</v>
      </c>
    </row>
    <row r="2108" spans="1:21" x14ac:dyDescent="0.25">
      <c r="A2108" t="s">
        <v>1826</v>
      </c>
      <c r="B2108">
        <v>1</v>
      </c>
      <c r="C2108" s="8">
        <v>37371</v>
      </c>
      <c r="D2108" t="s">
        <v>28</v>
      </c>
      <c r="E2108" t="s">
        <v>25</v>
      </c>
      <c r="F2108" t="s">
        <v>19</v>
      </c>
      <c r="G2108" t="s">
        <v>20</v>
      </c>
      <c r="H2108" t="s">
        <v>36</v>
      </c>
      <c r="I2108" t="s">
        <v>1827</v>
      </c>
      <c r="J2108" t="s">
        <v>589</v>
      </c>
      <c r="K2108">
        <v>691</v>
      </c>
      <c r="L2108">
        <v>2622</v>
      </c>
      <c r="M2108">
        <v>50</v>
      </c>
      <c r="N2108">
        <v>988</v>
      </c>
      <c r="O2108">
        <v>4.9000000000000004</v>
      </c>
      <c r="P2108">
        <v>122</v>
      </c>
      <c r="Q2108">
        <v>88</v>
      </c>
      <c r="R2108">
        <v>75817994</v>
      </c>
      <c r="S2108">
        <v>90000000</v>
      </c>
      <c r="T2108">
        <f>Table1[[#This Row],[Gross Revenue]]-Table1[[#This Row],[Budget]]</f>
        <v>-14182006</v>
      </c>
      <c r="U2108">
        <f>YEAR(Table1[[#This Row],[Release Date]])</f>
        <v>2002</v>
      </c>
    </row>
    <row r="2109" spans="1:21" x14ac:dyDescent="0.25">
      <c r="A2109" t="s">
        <v>3406</v>
      </c>
      <c r="B2109">
        <v>1</v>
      </c>
      <c r="C2109" s="8">
        <v>38241</v>
      </c>
      <c r="D2109" t="s">
        <v>28</v>
      </c>
      <c r="E2109" t="s">
        <v>32</v>
      </c>
      <c r="F2109" t="s">
        <v>19</v>
      </c>
      <c r="G2109" t="s">
        <v>20</v>
      </c>
      <c r="H2109" t="s">
        <v>43</v>
      </c>
      <c r="I2109" t="s">
        <v>495</v>
      </c>
      <c r="J2109" t="s">
        <v>589</v>
      </c>
      <c r="K2109">
        <v>5000</v>
      </c>
      <c r="L2109">
        <v>7247</v>
      </c>
      <c r="M2109">
        <v>50</v>
      </c>
      <c r="N2109">
        <v>0</v>
      </c>
      <c r="O2109">
        <v>6.6</v>
      </c>
      <c r="P2109">
        <v>206</v>
      </c>
      <c r="Q2109">
        <v>104</v>
      </c>
      <c r="R2109">
        <v>25040293</v>
      </c>
      <c r="S2109">
        <v>55000000</v>
      </c>
      <c r="T2109">
        <f>Table1[[#This Row],[Gross Revenue]]-Table1[[#This Row],[Budget]]</f>
        <v>-29959707</v>
      </c>
      <c r="U2109">
        <f>YEAR(Table1[[#This Row],[Release Date]])</f>
        <v>2004</v>
      </c>
    </row>
    <row r="2110" spans="1:21" x14ac:dyDescent="0.25">
      <c r="A2110" t="s">
        <v>5033</v>
      </c>
      <c r="B2110">
        <v>1</v>
      </c>
      <c r="C2110" s="8">
        <v>39213</v>
      </c>
      <c r="D2110" t="s">
        <v>28</v>
      </c>
      <c r="E2110" t="s">
        <v>30</v>
      </c>
      <c r="F2110" t="s">
        <v>19</v>
      </c>
      <c r="G2110" t="s">
        <v>20</v>
      </c>
      <c r="H2110" t="s">
        <v>36</v>
      </c>
      <c r="I2110" t="s">
        <v>1963</v>
      </c>
      <c r="J2110" t="s">
        <v>589</v>
      </c>
      <c r="K2110">
        <v>3000</v>
      </c>
      <c r="L2110">
        <v>5810</v>
      </c>
      <c r="M2110">
        <v>50</v>
      </c>
      <c r="N2110">
        <v>11000</v>
      </c>
      <c r="O2110">
        <v>6.9</v>
      </c>
      <c r="P2110">
        <v>196</v>
      </c>
      <c r="Q2110">
        <v>92</v>
      </c>
      <c r="R2110">
        <v>111505642</v>
      </c>
      <c r="S2110">
        <v>145000000</v>
      </c>
      <c r="T2110">
        <f>Table1[[#This Row],[Gross Revenue]]-Table1[[#This Row],[Budget]]</f>
        <v>-33494358</v>
      </c>
      <c r="U2110">
        <f>YEAR(Table1[[#This Row],[Release Date]])</f>
        <v>2007</v>
      </c>
    </row>
    <row r="2111" spans="1:21" x14ac:dyDescent="0.25">
      <c r="A2111" t="s">
        <v>987</v>
      </c>
      <c r="B2111">
        <v>1</v>
      </c>
      <c r="C2111" s="8">
        <v>36920</v>
      </c>
      <c r="D2111" t="s">
        <v>28</v>
      </c>
      <c r="E2111" t="s">
        <v>25</v>
      </c>
      <c r="F2111" t="s">
        <v>19</v>
      </c>
      <c r="G2111" t="s">
        <v>20</v>
      </c>
      <c r="H2111" t="s">
        <v>43</v>
      </c>
      <c r="I2111" t="s">
        <v>324</v>
      </c>
      <c r="J2111" t="s">
        <v>988</v>
      </c>
      <c r="K2111">
        <v>584</v>
      </c>
      <c r="L2111">
        <v>3850</v>
      </c>
      <c r="M2111">
        <v>5</v>
      </c>
      <c r="N2111">
        <v>365</v>
      </c>
      <c r="O2111">
        <v>4.5999999999999996</v>
      </c>
      <c r="P2111">
        <v>62</v>
      </c>
      <c r="Q2111">
        <v>86</v>
      </c>
      <c r="R2111">
        <v>23978402</v>
      </c>
      <c r="S2111">
        <v>11000000</v>
      </c>
      <c r="T2111">
        <f>Table1[[#This Row],[Gross Revenue]]-Table1[[#This Row],[Budget]]</f>
        <v>12978402</v>
      </c>
      <c r="U2111">
        <f>YEAR(Table1[[#This Row],[Release Date]])</f>
        <v>2001</v>
      </c>
    </row>
    <row r="2112" spans="1:21" x14ac:dyDescent="0.25">
      <c r="A2112" t="s">
        <v>1625</v>
      </c>
      <c r="B2112">
        <v>1</v>
      </c>
      <c r="C2112" s="8">
        <v>37260</v>
      </c>
      <c r="D2112" t="s">
        <v>28</v>
      </c>
      <c r="E2112" t="s">
        <v>25</v>
      </c>
      <c r="F2112" t="s">
        <v>19</v>
      </c>
      <c r="G2112" t="s">
        <v>20</v>
      </c>
      <c r="H2112" t="s">
        <v>43</v>
      </c>
      <c r="I2112" t="s">
        <v>553</v>
      </c>
      <c r="J2112" t="s">
        <v>148</v>
      </c>
      <c r="K2112">
        <v>372</v>
      </c>
      <c r="L2112">
        <v>977</v>
      </c>
      <c r="M2112">
        <v>0</v>
      </c>
      <c r="N2112">
        <v>625</v>
      </c>
      <c r="O2112">
        <v>5.6</v>
      </c>
      <c r="P2112">
        <v>73</v>
      </c>
      <c r="Q2112">
        <v>96</v>
      </c>
      <c r="R2112">
        <v>14208384</v>
      </c>
      <c r="S2112">
        <v>30000000</v>
      </c>
      <c r="T2112">
        <f>Table1[[#This Row],[Gross Revenue]]-Table1[[#This Row],[Budget]]</f>
        <v>-15791616</v>
      </c>
      <c r="U2112">
        <f>YEAR(Table1[[#This Row],[Release Date]])</f>
        <v>2002</v>
      </c>
    </row>
    <row r="2113" spans="1:21" x14ac:dyDescent="0.25">
      <c r="A2113" t="s">
        <v>3114</v>
      </c>
      <c r="B2113">
        <v>1</v>
      </c>
      <c r="C2113" s="8">
        <v>38071</v>
      </c>
      <c r="D2113" t="s">
        <v>28</v>
      </c>
      <c r="E2113" t="s">
        <v>30</v>
      </c>
      <c r="F2113" t="s">
        <v>19</v>
      </c>
      <c r="G2113" t="s">
        <v>20</v>
      </c>
      <c r="H2113" t="s">
        <v>43</v>
      </c>
      <c r="I2113" t="s">
        <v>185</v>
      </c>
      <c r="J2113" t="s">
        <v>148</v>
      </c>
      <c r="K2113">
        <v>11000</v>
      </c>
      <c r="L2113">
        <v>14868</v>
      </c>
      <c r="M2113">
        <v>0</v>
      </c>
      <c r="N2113">
        <v>22000</v>
      </c>
      <c r="O2113">
        <v>7.4</v>
      </c>
      <c r="P2113">
        <v>207</v>
      </c>
      <c r="Q2113">
        <v>97</v>
      </c>
      <c r="R2113">
        <v>93452056</v>
      </c>
      <c r="S2113">
        <v>45000000</v>
      </c>
      <c r="T2113">
        <f>Table1[[#This Row],[Gross Revenue]]-Table1[[#This Row],[Budget]]</f>
        <v>48452056</v>
      </c>
      <c r="U2113">
        <f>YEAR(Table1[[#This Row],[Release Date]])</f>
        <v>2004</v>
      </c>
    </row>
    <row r="2114" spans="1:21" x14ac:dyDescent="0.25">
      <c r="A2114" t="s">
        <v>3874</v>
      </c>
      <c r="B2114">
        <v>1</v>
      </c>
      <c r="C2114" s="8">
        <v>38508</v>
      </c>
      <c r="D2114" t="s">
        <v>28</v>
      </c>
      <c r="E2114" t="s">
        <v>25</v>
      </c>
      <c r="F2114" t="s">
        <v>19</v>
      </c>
      <c r="G2114" t="s">
        <v>20</v>
      </c>
      <c r="H2114" t="s">
        <v>36</v>
      </c>
      <c r="I2114" t="s">
        <v>2894</v>
      </c>
      <c r="J2114" t="s">
        <v>148</v>
      </c>
      <c r="K2114">
        <v>1000</v>
      </c>
      <c r="L2114">
        <v>4377</v>
      </c>
      <c r="M2114">
        <v>0</v>
      </c>
      <c r="N2114">
        <v>14000</v>
      </c>
      <c r="O2114">
        <v>7.7</v>
      </c>
      <c r="P2114">
        <v>87</v>
      </c>
      <c r="Q2114">
        <v>90</v>
      </c>
      <c r="R2114">
        <v>1752214</v>
      </c>
      <c r="S2114">
        <v>14000000</v>
      </c>
      <c r="T2114">
        <f>Table1[[#This Row],[Gross Revenue]]-Table1[[#This Row],[Budget]]</f>
        <v>-12247786</v>
      </c>
      <c r="U2114">
        <f>YEAR(Table1[[#This Row],[Release Date]])</f>
        <v>2005</v>
      </c>
    </row>
    <row r="2115" spans="1:21" x14ac:dyDescent="0.25">
      <c r="A2115" t="s">
        <v>4941</v>
      </c>
      <c r="B2115">
        <v>1</v>
      </c>
      <c r="C2115" s="8">
        <v>39154</v>
      </c>
      <c r="D2115" t="s">
        <v>28</v>
      </c>
      <c r="E2115" t="s">
        <v>25</v>
      </c>
      <c r="F2115" t="s">
        <v>19</v>
      </c>
      <c r="G2115" t="s">
        <v>20</v>
      </c>
      <c r="H2115" t="s">
        <v>43</v>
      </c>
      <c r="I2115" t="s">
        <v>4942</v>
      </c>
      <c r="J2115" t="s">
        <v>148</v>
      </c>
      <c r="K2115">
        <v>712</v>
      </c>
      <c r="L2115">
        <v>1673</v>
      </c>
      <c r="M2115">
        <v>0</v>
      </c>
      <c r="N2115">
        <v>3000</v>
      </c>
      <c r="O2115">
        <v>5.7</v>
      </c>
      <c r="P2115">
        <v>107</v>
      </c>
      <c r="Q2115">
        <v>94</v>
      </c>
      <c r="R2115">
        <v>15155772</v>
      </c>
      <c r="S2115">
        <v>18000000</v>
      </c>
      <c r="T2115">
        <f>Table1[[#This Row],[Gross Revenue]]-Table1[[#This Row],[Budget]]</f>
        <v>-2844228</v>
      </c>
      <c r="U2115">
        <f>YEAR(Table1[[#This Row],[Release Date]])</f>
        <v>2007</v>
      </c>
    </row>
    <row r="2116" spans="1:21" x14ac:dyDescent="0.25">
      <c r="A2116" t="s">
        <v>1888</v>
      </c>
      <c r="B2116">
        <v>1</v>
      </c>
      <c r="C2116" s="8">
        <v>37402</v>
      </c>
      <c r="D2116" t="s">
        <v>28</v>
      </c>
      <c r="E2116" t="s">
        <v>37</v>
      </c>
      <c r="F2116" t="s">
        <v>19</v>
      </c>
      <c r="G2116" t="s">
        <v>20</v>
      </c>
      <c r="H2116" t="s">
        <v>38</v>
      </c>
      <c r="I2116" t="s">
        <v>408</v>
      </c>
      <c r="J2116" t="s">
        <v>1889</v>
      </c>
      <c r="K2116">
        <v>2000</v>
      </c>
      <c r="L2116">
        <v>3416</v>
      </c>
      <c r="M2116">
        <v>36</v>
      </c>
      <c r="N2116">
        <v>0</v>
      </c>
      <c r="O2116">
        <v>6.1</v>
      </c>
      <c r="P2116">
        <v>191</v>
      </c>
      <c r="Q2116">
        <v>84</v>
      </c>
      <c r="R2116">
        <v>15417771</v>
      </c>
      <c r="S2116">
        <v>12600000</v>
      </c>
      <c r="T2116">
        <f>Table1[[#This Row],[Gross Revenue]]-Table1[[#This Row],[Budget]]</f>
        <v>2817771</v>
      </c>
      <c r="U2116">
        <f>YEAR(Table1[[#This Row],[Release Date]])</f>
        <v>2002</v>
      </c>
    </row>
    <row r="2117" spans="1:21" x14ac:dyDescent="0.25">
      <c r="A2117" t="s">
        <v>1695</v>
      </c>
      <c r="B2117">
        <v>1</v>
      </c>
      <c r="C2117" s="8">
        <v>37303</v>
      </c>
      <c r="D2117" t="s">
        <v>17</v>
      </c>
      <c r="E2117" t="s">
        <v>37</v>
      </c>
      <c r="F2117" t="s">
        <v>19</v>
      </c>
      <c r="G2117" t="s">
        <v>20</v>
      </c>
      <c r="H2117" t="s">
        <v>38</v>
      </c>
      <c r="I2117" t="s">
        <v>1696</v>
      </c>
      <c r="J2117" t="s">
        <v>1697</v>
      </c>
      <c r="K2117">
        <v>1000</v>
      </c>
      <c r="L2117">
        <v>2444</v>
      </c>
      <c r="M2117">
        <v>0</v>
      </c>
      <c r="N2117">
        <v>0</v>
      </c>
      <c r="O2117">
        <v>6</v>
      </c>
      <c r="P2117">
        <v>202</v>
      </c>
      <c r="Q2117">
        <v>105</v>
      </c>
      <c r="R2117">
        <v>12583510</v>
      </c>
      <c r="S2117">
        <v>7000000</v>
      </c>
      <c r="T2117">
        <f>Table1[[#This Row],[Gross Revenue]]-Table1[[#This Row],[Budget]]</f>
        <v>5583510</v>
      </c>
      <c r="U2117">
        <f>YEAR(Table1[[#This Row],[Release Date]])</f>
        <v>2002</v>
      </c>
    </row>
    <row r="2118" spans="1:21" x14ac:dyDescent="0.25">
      <c r="A2118" t="s">
        <v>2460</v>
      </c>
      <c r="B2118">
        <v>1</v>
      </c>
      <c r="C2118" s="8">
        <v>37710</v>
      </c>
      <c r="D2118" t="s">
        <v>28</v>
      </c>
      <c r="E2118" t="s">
        <v>18</v>
      </c>
      <c r="F2118" t="s">
        <v>19</v>
      </c>
      <c r="G2118" t="s">
        <v>20</v>
      </c>
      <c r="H2118" t="s">
        <v>38</v>
      </c>
      <c r="I2118" t="s">
        <v>1696</v>
      </c>
      <c r="J2118" t="s">
        <v>1697</v>
      </c>
      <c r="K2118">
        <v>1000</v>
      </c>
      <c r="L2118">
        <v>3544</v>
      </c>
      <c r="M2118">
        <v>0</v>
      </c>
      <c r="N2118">
        <v>0</v>
      </c>
      <c r="O2118">
        <v>6.9</v>
      </c>
      <c r="P2118">
        <v>261</v>
      </c>
      <c r="Q2118">
        <v>109</v>
      </c>
      <c r="R2118">
        <v>16901126</v>
      </c>
      <c r="S2118">
        <v>7000000</v>
      </c>
      <c r="T2118">
        <f>Table1[[#This Row],[Gross Revenue]]-Table1[[#This Row],[Budget]]</f>
        <v>9901126</v>
      </c>
      <c r="U2118">
        <f>YEAR(Table1[[#This Row],[Release Date]])</f>
        <v>2003</v>
      </c>
    </row>
    <row r="2119" spans="1:21" x14ac:dyDescent="0.25">
      <c r="A2119" t="s">
        <v>3606</v>
      </c>
      <c r="B2119">
        <v>1</v>
      </c>
      <c r="C2119" s="8">
        <v>38354</v>
      </c>
      <c r="D2119" t="s">
        <v>28</v>
      </c>
      <c r="E2119" t="s">
        <v>37</v>
      </c>
      <c r="F2119" t="s">
        <v>19</v>
      </c>
      <c r="G2119" t="s">
        <v>20</v>
      </c>
      <c r="H2119" t="s">
        <v>38</v>
      </c>
      <c r="I2119" t="s">
        <v>3607</v>
      </c>
      <c r="J2119" t="s">
        <v>1697</v>
      </c>
      <c r="K2119">
        <v>908</v>
      </c>
      <c r="L2119">
        <v>3226</v>
      </c>
      <c r="M2119">
        <v>0</v>
      </c>
      <c r="N2119">
        <v>3000</v>
      </c>
      <c r="O2119">
        <v>4.9000000000000004</v>
      </c>
      <c r="P2119">
        <v>220</v>
      </c>
      <c r="Q2119">
        <v>119</v>
      </c>
      <c r="R2119">
        <v>33386128</v>
      </c>
      <c r="S2119">
        <v>15000000</v>
      </c>
      <c r="T2119">
        <f>Table1[[#This Row],[Gross Revenue]]-Table1[[#This Row],[Budget]]</f>
        <v>18386128</v>
      </c>
      <c r="U2119">
        <f>YEAR(Table1[[#This Row],[Release Date]])</f>
        <v>2005</v>
      </c>
    </row>
    <row r="2120" spans="1:21" x14ac:dyDescent="0.25">
      <c r="A2120" t="s">
        <v>4601</v>
      </c>
      <c r="B2120">
        <v>1</v>
      </c>
      <c r="C2120" s="8">
        <v>38946</v>
      </c>
      <c r="D2120" t="s">
        <v>28</v>
      </c>
      <c r="E2120" t="s">
        <v>22</v>
      </c>
      <c r="F2120" t="s">
        <v>19</v>
      </c>
      <c r="G2120" t="s">
        <v>20</v>
      </c>
      <c r="H2120" t="s">
        <v>38</v>
      </c>
      <c r="I2120" t="s">
        <v>1696</v>
      </c>
      <c r="J2120" t="s">
        <v>1697</v>
      </c>
      <c r="K2120">
        <v>1000</v>
      </c>
      <c r="L2120">
        <v>5158</v>
      </c>
      <c r="M2120">
        <v>0</v>
      </c>
      <c r="N2120">
        <v>15000</v>
      </c>
      <c r="O2120">
        <v>5.0999999999999996</v>
      </c>
      <c r="P2120">
        <v>234</v>
      </c>
      <c r="Q2120">
        <v>101</v>
      </c>
      <c r="R2120">
        <v>1163508</v>
      </c>
      <c r="S2120">
        <v>2500000</v>
      </c>
      <c r="T2120">
        <f>Table1[[#This Row],[Gross Revenue]]-Table1[[#This Row],[Budget]]</f>
        <v>-1336492</v>
      </c>
      <c r="U2120">
        <f>YEAR(Table1[[#This Row],[Release Date]])</f>
        <v>2006</v>
      </c>
    </row>
    <row r="2121" spans="1:21" x14ac:dyDescent="0.25">
      <c r="A2121" t="s">
        <v>2880</v>
      </c>
      <c r="B2121">
        <v>1</v>
      </c>
      <c r="C2121" s="8">
        <v>37941</v>
      </c>
      <c r="D2121" t="s">
        <v>28</v>
      </c>
      <c r="E2121" t="s">
        <v>22</v>
      </c>
      <c r="F2121" t="s">
        <v>19</v>
      </c>
      <c r="G2121" t="s">
        <v>2881</v>
      </c>
      <c r="H2121" t="s">
        <v>43</v>
      </c>
      <c r="I2121" t="s">
        <v>1186</v>
      </c>
      <c r="J2121" t="s">
        <v>2882</v>
      </c>
      <c r="K2121">
        <v>973</v>
      </c>
      <c r="L2121">
        <v>2306</v>
      </c>
      <c r="M2121">
        <v>9</v>
      </c>
      <c r="N2121">
        <v>250</v>
      </c>
      <c r="O2121">
        <v>5.0999999999999996</v>
      </c>
      <c r="P2121">
        <v>25</v>
      </c>
      <c r="Q2121">
        <v>101</v>
      </c>
      <c r="R2121">
        <v>978908</v>
      </c>
      <c r="S2121">
        <v>2400000</v>
      </c>
      <c r="T2121">
        <f>Table1[[#This Row],[Gross Revenue]]-Table1[[#This Row],[Budget]]</f>
        <v>-1421092</v>
      </c>
      <c r="U2121">
        <f>YEAR(Table1[[#This Row],[Release Date]])</f>
        <v>2003</v>
      </c>
    </row>
    <row r="2122" spans="1:21" x14ac:dyDescent="0.25">
      <c r="A2122" t="s">
        <v>1032</v>
      </c>
      <c r="B2122">
        <v>1</v>
      </c>
      <c r="C2122" s="8">
        <v>36943</v>
      </c>
      <c r="D2122" t="s">
        <v>28</v>
      </c>
      <c r="E2122" t="s">
        <v>22</v>
      </c>
      <c r="F2122" t="s">
        <v>19</v>
      </c>
      <c r="G2122" t="s">
        <v>35</v>
      </c>
      <c r="H2122" t="s">
        <v>38</v>
      </c>
      <c r="I2122" t="s">
        <v>278</v>
      </c>
      <c r="J2122" t="s">
        <v>371</v>
      </c>
      <c r="K2122">
        <v>1000</v>
      </c>
      <c r="L2122">
        <v>3261</v>
      </c>
      <c r="M2122">
        <v>500</v>
      </c>
      <c r="N2122">
        <v>0</v>
      </c>
      <c r="O2122">
        <v>7.3</v>
      </c>
      <c r="P2122">
        <v>187</v>
      </c>
      <c r="Q2122">
        <v>131</v>
      </c>
      <c r="R2122">
        <v>41300105</v>
      </c>
      <c r="S2122">
        <v>19800000</v>
      </c>
      <c r="T2122">
        <f>Table1[[#This Row],[Gross Revenue]]-Table1[[#This Row],[Budget]]</f>
        <v>21500105</v>
      </c>
      <c r="U2122">
        <f>YEAR(Table1[[#This Row],[Release Date]])</f>
        <v>2001</v>
      </c>
    </row>
    <row r="2123" spans="1:21" x14ac:dyDescent="0.25">
      <c r="A2123" t="s">
        <v>2570</v>
      </c>
      <c r="B2123">
        <v>1</v>
      </c>
      <c r="C2123" s="8">
        <v>37770</v>
      </c>
      <c r="D2123" t="s">
        <v>28</v>
      </c>
      <c r="E2123" t="s">
        <v>25</v>
      </c>
      <c r="F2123" t="s">
        <v>19</v>
      </c>
      <c r="G2123" t="s">
        <v>24</v>
      </c>
      <c r="H2123" t="s">
        <v>43</v>
      </c>
      <c r="I2123" t="s">
        <v>134</v>
      </c>
      <c r="J2123" t="s">
        <v>371</v>
      </c>
      <c r="K2123">
        <v>11000</v>
      </c>
      <c r="L2123">
        <v>12946</v>
      </c>
      <c r="M2123">
        <v>500</v>
      </c>
      <c r="N2123">
        <v>683</v>
      </c>
      <c r="O2123">
        <v>6.8</v>
      </c>
      <c r="P2123">
        <v>211</v>
      </c>
      <c r="Q2123">
        <v>105</v>
      </c>
      <c r="R2123">
        <v>20338609</v>
      </c>
      <c r="S2123">
        <v>10000000</v>
      </c>
      <c r="T2123">
        <f>Table1[[#This Row],[Gross Revenue]]-Table1[[#This Row],[Budget]]</f>
        <v>10338609</v>
      </c>
      <c r="U2123">
        <f>YEAR(Table1[[#This Row],[Release Date]])</f>
        <v>2003</v>
      </c>
    </row>
    <row r="2124" spans="1:21" x14ac:dyDescent="0.25">
      <c r="A2124" t="s">
        <v>3267</v>
      </c>
      <c r="B2124">
        <v>1</v>
      </c>
      <c r="C2124" s="8">
        <v>38160</v>
      </c>
      <c r="D2124" t="s">
        <v>28</v>
      </c>
      <c r="E2124" t="s">
        <v>25</v>
      </c>
      <c r="F2124" t="s">
        <v>19</v>
      </c>
      <c r="G2124" t="s">
        <v>35</v>
      </c>
      <c r="H2124" t="s">
        <v>38</v>
      </c>
      <c r="I2124" t="s">
        <v>3268</v>
      </c>
      <c r="J2124" t="s">
        <v>3269</v>
      </c>
      <c r="K2124">
        <v>480</v>
      </c>
      <c r="L2124">
        <v>858</v>
      </c>
      <c r="M2124">
        <v>53</v>
      </c>
      <c r="N2124">
        <v>0</v>
      </c>
      <c r="O2124">
        <v>6.5</v>
      </c>
      <c r="P2124">
        <v>135</v>
      </c>
      <c r="Q2124">
        <v>110</v>
      </c>
      <c r="R2124">
        <v>2775593</v>
      </c>
      <c r="S2124">
        <v>27000000</v>
      </c>
      <c r="T2124">
        <f>Table1[[#This Row],[Gross Revenue]]-Table1[[#This Row],[Budget]]</f>
        <v>-24224407</v>
      </c>
      <c r="U2124">
        <f>YEAR(Table1[[#This Row],[Release Date]])</f>
        <v>2004</v>
      </c>
    </row>
    <row r="2125" spans="1:21" x14ac:dyDescent="0.25">
      <c r="A2125" t="s">
        <v>3073</v>
      </c>
      <c r="B2125">
        <v>1</v>
      </c>
      <c r="C2125" s="8">
        <v>38049</v>
      </c>
      <c r="D2125" t="s">
        <v>28</v>
      </c>
      <c r="E2125" t="s">
        <v>25</v>
      </c>
      <c r="F2125" t="s">
        <v>19</v>
      </c>
      <c r="G2125" t="s">
        <v>20</v>
      </c>
      <c r="H2125" t="s">
        <v>38</v>
      </c>
      <c r="I2125" t="s">
        <v>3074</v>
      </c>
      <c r="J2125" t="s">
        <v>3075</v>
      </c>
      <c r="K2125">
        <v>655</v>
      </c>
      <c r="L2125">
        <v>2737</v>
      </c>
      <c r="M2125">
        <v>134</v>
      </c>
      <c r="N2125">
        <v>441</v>
      </c>
      <c r="O2125">
        <v>5.9</v>
      </c>
      <c r="P2125">
        <v>89</v>
      </c>
      <c r="Q2125">
        <v>84</v>
      </c>
      <c r="R2125">
        <v>20339754</v>
      </c>
      <c r="S2125">
        <v>10000000</v>
      </c>
      <c r="T2125">
        <f>Table1[[#This Row],[Gross Revenue]]-Table1[[#This Row],[Budget]]</f>
        <v>10339754</v>
      </c>
      <c r="U2125">
        <f>YEAR(Table1[[#This Row],[Release Date]])</f>
        <v>2004</v>
      </c>
    </row>
    <row r="2126" spans="1:21" x14ac:dyDescent="0.25">
      <c r="A2126" t="s">
        <v>2700</v>
      </c>
      <c r="B2126">
        <v>1</v>
      </c>
      <c r="C2126" s="8">
        <v>37839</v>
      </c>
      <c r="D2126" t="s">
        <v>28</v>
      </c>
      <c r="E2126" t="s">
        <v>25</v>
      </c>
      <c r="F2126" t="s">
        <v>19</v>
      </c>
      <c r="G2126" t="s">
        <v>20</v>
      </c>
      <c r="H2126" t="s">
        <v>38</v>
      </c>
      <c r="I2126" t="s">
        <v>1940</v>
      </c>
      <c r="J2126" t="s">
        <v>2701</v>
      </c>
      <c r="K2126">
        <v>827</v>
      </c>
      <c r="L2126">
        <v>3574</v>
      </c>
      <c r="M2126">
        <v>0</v>
      </c>
      <c r="N2126">
        <v>360</v>
      </c>
      <c r="O2126">
        <v>6.5</v>
      </c>
      <c r="P2126">
        <v>30</v>
      </c>
      <c r="Q2126">
        <v>101</v>
      </c>
      <c r="R2126">
        <v>220234</v>
      </c>
      <c r="S2126">
        <v>3500000</v>
      </c>
      <c r="T2126">
        <f>Table1[[#This Row],[Gross Revenue]]-Table1[[#This Row],[Budget]]</f>
        <v>-3279766</v>
      </c>
      <c r="U2126">
        <f>YEAR(Table1[[#This Row],[Release Date]])</f>
        <v>2003</v>
      </c>
    </row>
    <row r="2127" spans="1:21" x14ac:dyDescent="0.25">
      <c r="A2127" t="s">
        <v>5348</v>
      </c>
      <c r="B2127">
        <v>1</v>
      </c>
      <c r="C2127" s="8">
        <v>39409</v>
      </c>
      <c r="D2127" t="s">
        <v>28</v>
      </c>
      <c r="E2127" t="s">
        <v>37</v>
      </c>
      <c r="F2127" t="s">
        <v>19</v>
      </c>
      <c r="G2127" t="s">
        <v>20</v>
      </c>
      <c r="H2127" t="s">
        <v>38</v>
      </c>
      <c r="I2127" t="s">
        <v>3714</v>
      </c>
      <c r="J2127" t="s">
        <v>5349</v>
      </c>
      <c r="K2127">
        <v>648</v>
      </c>
      <c r="L2127">
        <v>1122</v>
      </c>
      <c r="M2127">
        <v>22</v>
      </c>
      <c r="N2127">
        <v>43000</v>
      </c>
      <c r="O2127">
        <v>6.8</v>
      </c>
      <c r="P2127">
        <v>425</v>
      </c>
      <c r="Q2127">
        <v>92</v>
      </c>
      <c r="R2127">
        <v>25138292</v>
      </c>
      <c r="S2127">
        <v>3500000</v>
      </c>
      <c r="T2127">
        <f>Table1[[#This Row],[Gross Revenue]]-Table1[[#This Row],[Budget]]</f>
        <v>21638292</v>
      </c>
      <c r="U2127">
        <f>YEAR(Table1[[#This Row],[Release Date]])</f>
        <v>2007</v>
      </c>
    </row>
    <row r="2128" spans="1:21" x14ac:dyDescent="0.25">
      <c r="A2128" t="s">
        <v>5252</v>
      </c>
      <c r="B2128">
        <v>1</v>
      </c>
      <c r="C2128" s="8">
        <v>39352</v>
      </c>
      <c r="D2128" t="s">
        <v>28</v>
      </c>
      <c r="E2128" t="s">
        <v>18</v>
      </c>
      <c r="F2128" t="s">
        <v>19</v>
      </c>
      <c r="G2128" t="s">
        <v>20</v>
      </c>
      <c r="H2128" t="s">
        <v>38</v>
      </c>
      <c r="I2128" t="s">
        <v>5253</v>
      </c>
      <c r="J2128" t="s">
        <v>5254</v>
      </c>
      <c r="K2128">
        <v>128</v>
      </c>
      <c r="L2128">
        <v>214</v>
      </c>
      <c r="M2128">
        <v>7</v>
      </c>
      <c r="N2128">
        <v>305</v>
      </c>
      <c r="O2128">
        <v>7.2</v>
      </c>
      <c r="P2128">
        <v>4</v>
      </c>
      <c r="Q2128">
        <v>125</v>
      </c>
      <c r="R2128">
        <v>3330</v>
      </c>
      <c r="S2128">
        <v>2100000</v>
      </c>
      <c r="T2128">
        <f>Table1[[#This Row],[Gross Revenue]]-Table1[[#This Row],[Budget]]</f>
        <v>-2096670</v>
      </c>
      <c r="U2128">
        <f>YEAR(Table1[[#This Row],[Release Date]])</f>
        <v>2007</v>
      </c>
    </row>
    <row r="2129" spans="1:21" x14ac:dyDescent="0.25">
      <c r="A2129" t="s">
        <v>1590</v>
      </c>
      <c r="B2129">
        <v>1</v>
      </c>
      <c r="C2129" s="8">
        <v>37240</v>
      </c>
      <c r="D2129" t="s">
        <v>28</v>
      </c>
      <c r="E2129" t="s">
        <v>37</v>
      </c>
      <c r="F2129" t="s">
        <v>19</v>
      </c>
      <c r="G2129" t="s">
        <v>20</v>
      </c>
      <c r="H2129" t="s">
        <v>43</v>
      </c>
      <c r="I2129" t="s">
        <v>1591</v>
      </c>
      <c r="J2129" t="s">
        <v>256</v>
      </c>
      <c r="K2129">
        <v>1000</v>
      </c>
      <c r="L2129">
        <v>4060</v>
      </c>
      <c r="M2129">
        <v>11</v>
      </c>
      <c r="N2129">
        <v>814</v>
      </c>
      <c r="O2129">
        <v>4.8</v>
      </c>
      <c r="P2129">
        <v>81</v>
      </c>
      <c r="Q2129">
        <v>89</v>
      </c>
      <c r="R2129">
        <v>12693621</v>
      </c>
      <c r="S2129">
        <v>17000000</v>
      </c>
      <c r="T2129">
        <f>Table1[[#This Row],[Gross Revenue]]-Table1[[#This Row],[Budget]]</f>
        <v>-4306379</v>
      </c>
      <c r="U2129">
        <f>YEAR(Table1[[#This Row],[Release Date]])</f>
        <v>2001</v>
      </c>
    </row>
    <row r="2130" spans="1:21" x14ac:dyDescent="0.25">
      <c r="A2130" t="s">
        <v>652</v>
      </c>
      <c r="B2130">
        <v>1</v>
      </c>
      <c r="C2130" s="8">
        <v>36749</v>
      </c>
      <c r="D2130" t="s">
        <v>28</v>
      </c>
      <c r="E2130" t="s">
        <v>25</v>
      </c>
      <c r="F2130" t="s">
        <v>19</v>
      </c>
      <c r="G2130" t="s">
        <v>20</v>
      </c>
      <c r="H2130" t="s">
        <v>43</v>
      </c>
      <c r="I2130" t="s">
        <v>482</v>
      </c>
      <c r="J2130" t="s">
        <v>586</v>
      </c>
      <c r="K2130">
        <v>3000</v>
      </c>
      <c r="L2130">
        <v>3451</v>
      </c>
      <c r="M2130">
        <v>7</v>
      </c>
      <c r="N2130">
        <v>487</v>
      </c>
      <c r="O2130">
        <v>5.3</v>
      </c>
      <c r="P2130">
        <v>67</v>
      </c>
      <c r="Q2130">
        <v>94</v>
      </c>
      <c r="R2130">
        <v>20627372</v>
      </c>
      <c r="S2130">
        <v>16000000</v>
      </c>
      <c r="T2130">
        <f>Table1[[#This Row],[Gross Revenue]]-Table1[[#This Row],[Budget]]</f>
        <v>4627372</v>
      </c>
      <c r="U2130">
        <f>YEAR(Table1[[#This Row],[Release Date]])</f>
        <v>2000</v>
      </c>
    </row>
    <row r="2131" spans="1:21" x14ac:dyDescent="0.25">
      <c r="A2131" t="s">
        <v>1670</v>
      </c>
      <c r="B2131">
        <v>1</v>
      </c>
      <c r="C2131" s="8">
        <v>37291</v>
      </c>
      <c r="D2131" t="s">
        <v>28</v>
      </c>
      <c r="E2131" t="s">
        <v>25</v>
      </c>
      <c r="F2131" t="s">
        <v>19</v>
      </c>
      <c r="G2131" t="s">
        <v>20</v>
      </c>
      <c r="H2131" t="s">
        <v>36</v>
      </c>
      <c r="I2131" t="s">
        <v>1671</v>
      </c>
      <c r="J2131" t="s">
        <v>586</v>
      </c>
      <c r="K2131">
        <v>525</v>
      </c>
      <c r="L2131">
        <v>1445</v>
      </c>
      <c r="M2131">
        <v>7</v>
      </c>
      <c r="N2131">
        <v>0</v>
      </c>
      <c r="O2131">
        <v>2.1</v>
      </c>
      <c r="P2131">
        <v>60</v>
      </c>
      <c r="Q2131">
        <v>90</v>
      </c>
      <c r="R2131">
        <v>4922166</v>
      </c>
      <c r="S2131">
        <v>12000000</v>
      </c>
      <c r="T2131">
        <f>Table1[[#This Row],[Gross Revenue]]-Table1[[#This Row],[Budget]]</f>
        <v>-7077834</v>
      </c>
      <c r="U2131">
        <f>YEAR(Table1[[#This Row],[Release Date]])</f>
        <v>2002</v>
      </c>
    </row>
    <row r="2132" spans="1:21" x14ac:dyDescent="0.25">
      <c r="A2132" t="s">
        <v>789</v>
      </c>
      <c r="B2132">
        <v>1</v>
      </c>
      <c r="C2132" s="8">
        <v>36814</v>
      </c>
      <c r="D2132" t="s">
        <v>28</v>
      </c>
      <c r="E2132" t="s">
        <v>25</v>
      </c>
      <c r="F2132" t="s">
        <v>19</v>
      </c>
      <c r="G2132" t="s">
        <v>91</v>
      </c>
      <c r="H2132" t="s">
        <v>26</v>
      </c>
      <c r="I2132" t="s">
        <v>790</v>
      </c>
      <c r="J2132" t="s">
        <v>791</v>
      </c>
      <c r="K2132">
        <v>945</v>
      </c>
      <c r="L2132">
        <v>2282</v>
      </c>
      <c r="M2132">
        <v>0</v>
      </c>
      <c r="N2132">
        <v>614</v>
      </c>
      <c r="O2132">
        <v>6.3</v>
      </c>
      <c r="P2132">
        <v>51</v>
      </c>
      <c r="Q2132">
        <v>85</v>
      </c>
      <c r="R2132">
        <v>265107</v>
      </c>
      <c r="S2132">
        <v>1500000</v>
      </c>
      <c r="T2132">
        <f>Table1[[#This Row],[Gross Revenue]]-Table1[[#This Row],[Budget]]</f>
        <v>-1234893</v>
      </c>
      <c r="U2132">
        <f>YEAR(Table1[[#This Row],[Release Date]])</f>
        <v>2000</v>
      </c>
    </row>
    <row r="2133" spans="1:21" x14ac:dyDescent="0.25">
      <c r="A2133" t="s">
        <v>1088</v>
      </c>
      <c r="B2133">
        <v>1</v>
      </c>
      <c r="C2133" s="8">
        <v>36974</v>
      </c>
      <c r="D2133" t="s">
        <v>28</v>
      </c>
      <c r="E2133" t="s">
        <v>25</v>
      </c>
      <c r="F2133" t="s">
        <v>19</v>
      </c>
      <c r="G2133" t="s">
        <v>20</v>
      </c>
      <c r="H2133" t="s">
        <v>43</v>
      </c>
      <c r="I2133" t="s">
        <v>1089</v>
      </c>
      <c r="J2133" t="s">
        <v>1090</v>
      </c>
      <c r="K2133">
        <v>2000</v>
      </c>
      <c r="L2133">
        <v>4380</v>
      </c>
      <c r="M2133">
        <v>126</v>
      </c>
      <c r="N2133">
        <v>0</v>
      </c>
      <c r="O2133">
        <v>6.2</v>
      </c>
      <c r="P2133">
        <v>163</v>
      </c>
      <c r="Q2133">
        <v>96</v>
      </c>
      <c r="R2133">
        <v>95001351</v>
      </c>
      <c r="S2133">
        <v>18000000</v>
      </c>
      <c r="T2133">
        <f>Table1[[#This Row],[Gross Revenue]]-Table1[[#This Row],[Budget]]</f>
        <v>77001351</v>
      </c>
      <c r="U2133">
        <f>YEAR(Table1[[#This Row],[Release Date]])</f>
        <v>2001</v>
      </c>
    </row>
    <row r="2134" spans="1:21" x14ac:dyDescent="0.25">
      <c r="A2134" t="s">
        <v>2210</v>
      </c>
      <c r="B2134">
        <v>1</v>
      </c>
      <c r="C2134" s="8">
        <v>37579</v>
      </c>
      <c r="D2134" t="s">
        <v>28</v>
      </c>
      <c r="E2134" t="s">
        <v>25</v>
      </c>
      <c r="F2134" t="s">
        <v>19</v>
      </c>
      <c r="G2134" t="s">
        <v>20</v>
      </c>
      <c r="H2134" t="s">
        <v>43</v>
      </c>
      <c r="I2134" t="s">
        <v>2211</v>
      </c>
      <c r="J2134" t="s">
        <v>1090</v>
      </c>
      <c r="K2134">
        <v>2000</v>
      </c>
      <c r="L2134">
        <v>4681</v>
      </c>
      <c r="M2134">
        <v>126</v>
      </c>
      <c r="N2134">
        <v>876</v>
      </c>
      <c r="O2134">
        <v>5.6</v>
      </c>
      <c r="P2134">
        <v>84</v>
      </c>
      <c r="Q2134">
        <v>95</v>
      </c>
      <c r="R2134">
        <v>16964743</v>
      </c>
      <c r="S2134">
        <v>24000000</v>
      </c>
      <c r="T2134">
        <f>Table1[[#This Row],[Gross Revenue]]-Table1[[#This Row],[Budget]]</f>
        <v>-7035257</v>
      </c>
      <c r="U2134">
        <f>YEAR(Table1[[#This Row],[Release Date]])</f>
        <v>2002</v>
      </c>
    </row>
    <row r="2135" spans="1:21" x14ac:dyDescent="0.25">
      <c r="A2135" t="s">
        <v>2391</v>
      </c>
      <c r="B2135">
        <v>1</v>
      </c>
      <c r="C2135" s="8">
        <v>37672</v>
      </c>
      <c r="D2135" t="s">
        <v>28</v>
      </c>
      <c r="E2135" t="s">
        <v>25</v>
      </c>
      <c r="F2135" t="s">
        <v>19</v>
      </c>
      <c r="G2135" t="s">
        <v>24</v>
      </c>
      <c r="H2135" t="s">
        <v>43</v>
      </c>
      <c r="I2135" t="s">
        <v>2392</v>
      </c>
      <c r="J2135" t="s">
        <v>1090</v>
      </c>
      <c r="K2135">
        <v>3000</v>
      </c>
      <c r="L2135">
        <v>6292</v>
      </c>
      <c r="M2135">
        <v>126</v>
      </c>
      <c r="N2135">
        <v>0</v>
      </c>
      <c r="O2135">
        <v>5.5</v>
      </c>
      <c r="P2135">
        <v>132</v>
      </c>
      <c r="Q2135">
        <v>101</v>
      </c>
      <c r="R2135">
        <v>82931301</v>
      </c>
      <c r="S2135">
        <v>60000000</v>
      </c>
      <c r="T2135">
        <f>Table1[[#This Row],[Gross Revenue]]-Table1[[#This Row],[Budget]]</f>
        <v>22931301</v>
      </c>
      <c r="U2135">
        <f>YEAR(Table1[[#This Row],[Release Date]])</f>
        <v>2003</v>
      </c>
    </row>
    <row r="2136" spans="1:21" x14ac:dyDescent="0.25">
      <c r="A2136" t="s">
        <v>3181</v>
      </c>
      <c r="B2136">
        <v>1</v>
      </c>
      <c r="C2136" s="8">
        <v>38110</v>
      </c>
      <c r="D2136" t="s">
        <v>28</v>
      </c>
      <c r="E2136" t="s">
        <v>18</v>
      </c>
      <c r="F2136" t="s">
        <v>19</v>
      </c>
      <c r="G2136" t="s">
        <v>20</v>
      </c>
      <c r="H2136" t="s">
        <v>43</v>
      </c>
      <c r="I2136" t="s">
        <v>233</v>
      </c>
      <c r="J2136" t="s">
        <v>1090</v>
      </c>
      <c r="K2136">
        <v>18000</v>
      </c>
      <c r="L2136">
        <v>25661</v>
      </c>
      <c r="M2136">
        <v>126</v>
      </c>
      <c r="N2136">
        <v>0</v>
      </c>
      <c r="O2136">
        <v>6.8</v>
      </c>
      <c r="P2136">
        <v>144</v>
      </c>
      <c r="Q2136">
        <v>123</v>
      </c>
      <c r="R2136">
        <v>81159365</v>
      </c>
      <c r="S2136">
        <v>35000000</v>
      </c>
      <c r="T2136">
        <f>Table1[[#This Row],[Gross Revenue]]-Table1[[#This Row],[Budget]]</f>
        <v>46159365</v>
      </c>
      <c r="U2136">
        <f>YEAR(Table1[[#This Row],[Release Date]])</f>
        <v>2004</v>
      </c>
    </row>
    <row r="2137" spans="1:21" x14ac:dyDescent="0.25">
      <c r="A2137" t="s">
        <v>3786</v>
      </c>
      <c r="B2137">
        <v>1</v>
      </c>
      <c r="C2137" s="8">
        <v>38454</v>
      </c>
      <c r="D2137" t="s">
        <v>28</v>
      </c>
      <c r="E2137" t="s">
        <v>25</v>
      </c>
      <c r="F2137" t="s">
        <v>19</v>
      </c>
      <c r="G2137" t="s">
        <v>20</v>
      </c>
      <c r="H2137" t="s">
        <v>38</v>
      </c>
      <c r="I2137" t="s">
        <v>687</v>
      </c>
      <c r="J2137" t="s">
        <v>1090</v>
      </c>
      <c r="K2137">
        <v>18000</v>
      </c>
      <c r="L2137">
        <v>22436</v>
      </c>
      <c r="M2137">
        <v>126</v>
      </c>
      <c r="N2137">
        <v>9000</v>
      </c>
      <c r="O2137">
        <v>6.5</v>
      </c>
      <c r="P2137">
        <v>174</v>
      </c>
      <c r="Q2137">
        <v>96</v>
      </c>
      <c r="R2137">
        <v>88915214</v>
      </c>
      <c r="S2137">
        <v>38000000</v>
      </c>
      <c r="T2137">
        <f>Table1[[#This Row],[Gross Revenue]]-Table1[[#This Row],[Budget]]</f>
        <v>50915214</v>
      </c>
      <c r="U2137">
        <f>YEAR(Table1[[#This Row],[Release Date]])</f>
        <v>2005</v>
      </c>
    </row>
    <row r="2138" spans="1:21" x14ac:dyDescent="0.25">
      <c r="A2138" t="s">
        <v>3914</v>
      </c>
      <c r="B2138">
        <v>1</v>
      </c>
      <c r="C2138" s="8">
        <v>38531</v>
      </c>
      <c r="D2138" t="s">
        <v>28</v>
      </c>
      <c r="E2138" t="s">
        <v>32</v>
      </c>
      <c r="F2138" t="s">
        <v>19</v>
      </c>
      <c r="G2138" t="s">
        <v>20</v>
      </c>
      <c r="H2138" t="s">
        <v>43</v>
      </c>
      <c r="I2138" t="s">
        <v>151</v>
      </c>
      <c r="J2138" t="s">
        <v>1090</v>
      </c>
      <c r="K2138">
        <v>19000</v>
      </c>
      <c r="L2138">
        <v>25206</v>
      </c>
      <c r="M2138">
        <v>126</v>
      </c>
      <c r="N2138">
        <v>0</v>
      </c>
      <c r="O2138">
        <v>5.4</v>
      </c>
      <c r="P2138">
        <v>140</v>
      </c>
      <c r="Q2138">
        <v>100</v>
      </c>
      <c r="R2138">
        <v>47000485</v>
      </c>
      <c r="S2138">
        <v>75000000</v>
      </c>
      <c r="T2138">
        <f>Table1[[#This Row],[Gross Revenue]]-Table1[[#This Row],[Budget]]</f>
        <v>-27999515</v>
      </c>
      <c r="U2138">
        <f>YEAR(Table1[[#This Row],[Release Date]])</f>
        <v>2005</v>
      </c>
    </row>
    <row r="2139" spans="1:21" x14ac:dyDescent="0.25">
      <c r="A2139" t="s">
        <v>2565</v>
      </c>
      <c r="B2139">
        <v>1</v>
      </c>
      <c r="C2139" s="8">
        <v>37766</v>
      </c>
      <c r="D2139" t="s">
        <v>28</v>
      </c>
      <c r="E2139" t="s">
        <v>18</v>
      </c>
      <c r="F2139" t="s">
        <v>19</v>
      </c>
      <c r="G2139" t="s">
        <v>20</v>
      </c>
      <c r="H2139" t="s">
        <v>38</v>
      </c>
      <c r="I2139" t="s">
        <v>143</v>
      </c>
      <c r="J2139" t="s">
        <v>2566</v>
      </c>
      <c r="K2139">
        <v>954</v>
      </c>
      <c r="L2139">
        <v>2512</v>
      </c>
      <c r="M2139">
        <v>53</v>
      </c>
      <c r="N2139">
        <v>294</v>
      </c>
      <c r="O2139">
        <v>6.4</v>
      </c>
      <c r="P2139">
        <v>26</v>
      </c>
      <c r="Q2139">
        <v>107</v>
      </c>
      <c r="R2139">
        <v>53481</v>
      </c>
      <c r="S2139">
        <v>8000000</v>
      </c>
      <c r="T2139">
        <f>Table1[[#This Row],[Gross Revenue]]-Table1[[#This Row],[Budget]]</f>
        <v>-7946519</v>
      </c>
      <c r="U2139">
        <f>YEAR(Table1[[#This Row],[Release Date]])</f>
        <v>2003</v>
      </c>
    </row>
    <row r="2140" spans="1:21" x14ac:dyDescent="0.25">
      <c r="A2140" t="s">
        <v>865</v>
      </c>
      <c r="B2140">
        <v>1</v>
      </c>
      <c r="C2140" s="8">
        <v>36854</v>
      </c>
      <c r="D2140" t="s">
        <v>28</v>
      </c>
      <c r="E2140" t="s">
        <v>22</v>
      </c>
      <c r="F2140" t="s">
        <v>19</v>
      </c>
      <c r="G2140" t="s">
        <v>20</v>
      </c>
      <c r="H2140" t="s">
        <v>43</v>
      </c>
      <c r="I2140" t="s">
        <v>424</v>
      </c>
      <c r="J2140" t="s">
        <v>85</v>
      </c>
      <c r="K2140">
        <v>13000</v>
      </c>
      <c r="L2140">
        <v>34774</v>
      </c>
      <c r="M2140">
        <v>0</v>
      </c>
      <c r="N2140">
        <v>0</v>
      </c>
      <c r="O2140">
        <v>6.7</v>
      </c>
      <c r="P2140">
        <v>125</v>
      </c>
      <c r="Q2140">
        <v>126</v>
      </c>
      <c r="R2140">
        <v>30695227</v>
      </c>
      <c r="S2140">
        <v>60000000</v>
      </c>
      <c r="T2140">
        <f>Table1[[#This Row],[Gross Revenue]]-Table1[[#This Row],[Budget]]</f>
        <v>-29304773</v>
      </c>
      <c r="U2140">
        <f>YEAR(Table1[[#This Row],[Release Date]])</f>
        <v>2000</v>
      </c>
    </row>
    <row r="2141" spans="1:21" x14ac:dyDescent="0.25">
      <c r="A2141" t="s">
        <v>3025</v>
      </c>
      <c r="B2141">
        <v>1</v>
      </c>
      <c r="C2141" s="8">
        <v>38022</v>
      </c>
      <c r="D2141" t="s">
        <v>28</v>
      </c>
      <c r="E2141" t="s">
        <v>22</v>
      </c>
      <c r="F2141" t="s">
        <v>19</v>
      </c>
      <c r="G2141" t="s">
        <v>20</v>
      </c>
      <c r="H2141" t="s">
        <v>38</v>
      </c>
      <c r="I2141" t="s">
        <v>134</v>
      </c>
      <c r="J2141" t="s">
        <v>85</v>
      </c>
      <c r="K2141">
        <v>11000</v>
      </c>
      <c r="L2141">
        <v>32875</v>
      </c>
      <c r="M2141">
        <v>0</v>
      </c>
      <c r="N2141">
        <v>0</v>
      </c>
      <c r="O2141">
        <v>6.2</v>
      </c>
      <c r="P2141">
        <v>227</v>
      </c>
      <c r="Q2141">
        <v>92</v>
      </c>
      <c r="R2141">
        <v>14998070</v>
      </c>
      <c r="S2141">
        <v>35000000</v>
      </c>
      <c r="T2141">
        <f>Table1[[#This Row],[Gross Revenue]]-Table1[[#This Row],[Budget]]</f>
        <v>-20001930</v>
      </c>
      <c r="U2141">
        <f>YEAR(Table1[[#This Row],[Release Date]])</f>
        <v>2004</v>
      </c>
    </row>
    <row r="2142" spans="1:21" x14ac:dyDescent="0.25">
      <c r="A2142" t="s">
        <v>4019</v>
      </c>
      <c r="B2142">
        <v>1</v>
      </c>
      <c r="C2142" s="8">
        <v>38594</v>
      </c>
      <c r="D2142" t="s">
        <v>28</v>
      </c>
      <c r="E2142" t="s">
        <v>18</v>
      </c>
      <c r="F2142" t="s">
        <v>19</v>
      </c>
      <c r="G2142" t="s">
        <v>20</v>
      </c>
      <c r="H2142" t="s">
        <v>43</v>
      </c>
      <c r="I2142" t="s">
        <v>166</v>
      </c>
      <c r="J2142" t="s">
        <v>85</v>
      </c>
      <c r="K2142">
        <v>18000</v>
      </c>
      <c r="L2142">
        <v>21163</v>
      </c>
      <c r="M2142">
        <v>0</v>
      </c>
      <c r="N2142">
        <v>0</v>
      </c>
      <c r="O2142">
        <v>7</v>
      </c>
      <c r="P2142">
        <v>199</v>
      </c>
      <c r="Q2142">
        <v>122</v>
      </c>
      <c r="R2142">
        <v>11538204</v>
      </c>
      <c r="S2142">
        <v>25000000</v>
      </c>
      <c r="T2142">
        <f>Table1[[#This Row],[Gross Revenue]]-Table1[[#This Row],[Budget]]</f>
        <v>-13461796</v>
      </c>
      <c r="U2142">
        <f>YEAR(Table1[[#This Row],[Release Date]])</f>
        <v>2005</v>
      </c>
    </row>
    <row r="2143" spans="1:21" x14ac:dyDescent="0.25">
      <c r="A2143" t="s">
        <v>1184</v>
      </c>
      <c r="B2143">
        <v>1</v>
      </c>
      <c r="C2143" s="8">
        <v>37020</v>
      </c>
      <c r="D2143" t="s">
        <v>28</v>
      </c>
      <c r="E2143" t="s">
        <v>32</v>
      </c>
      <c r="F2143" t="s">
        <v>19</v>
      </c>
      <c r="G2143" t="s">
        <v>20</v>
      </c>
      <c r="H2143" t="s">
        <v>36</v>
      </c>
      <c r="I2143" t="s">
        <v>362</v>
      </c>
      <c r="J2143" t="s">
        <v>231</v>
      </c>
      <c r="K2143">
        <v>2000</v>
      </c>
      <c r="L2143">
        <v>4499</v>
      </c>
      <c r="M2143">
        <v>0</v>
      </c>
      <c r="N2143">
        <v>0</v>
      </c>
      <c r="O2143">
        <v>5.4</v>
      </c>
      <c r="P2143">
        <v>122</v>
      </c>
      <c r="Q2143">
        <v>88</v>
      </c>
      <c r="R2143">
        <v>112692062</v>
      </c>
      <c r="S2143">
        <v>35000000</v>
      </c>
      <c r="T2143">
        <f>Table1[[#This Row],[Gross Revenue]]-Table1[[#This Row],[Budget]]</f>
        <v>77692062</v>
      </c>
      <c r="U2143">
        <f>YEAR(Table1[[#This Row],[Release Date]])</f>
        <v>2001</v>
      </c>
    </row>
    <row r="2144" spans="1:21" x14ac:dyDescent="0.25">
      <c r="A2144" t="s">
        <v>1507</v>
      </c>
      <c r="B2144">
        <v>1</v>
      </c>
      <c r="C2144" s="8">
        <v>37195</v>
      </c>
      <c r="D2144" t="s">
        <v>28</v>
      </c>
      <c r="E2144" t="s">
        <v>32</v>
      </c>
      <c r="F2144" t="s">
        <v>19</v>
      </c>
      <c r="G2144" t="s">
        <v>20</v>
      </c>
      <c r="H2144" t="s">
        <v>36</v>
      </c>
      <c r="I2144" t="s">
        <v>339</v>
      </c>
      <c r="J2144" t="s">
        <v>231</v>
      </c>
      <c r="K2144">
        <v>12000</v>
      </c>
      <c r="L2144">
        <v>18291</v>
      </c>
      <c r="M2144">
        <v>0</v>
      </c>
      <c r="N2144">
        <v>478</v>
      </c>
      <c r="O2144">
        <v>5.0999999999999996</v>
      </c>
      <c r="P2144">
        <v>103</v>
      </c>
      <c r="Q2144">
        <v>100</v>
      </c>
      <c r="R2144">
        <v>85570368</v>
      </c>
      <c r="S2144">
        <v>38000000</v>
      </c>
      <c r="T2144">
        <f>Table1[[#This Row],[Gross Revenue]]-Table1[[#This Row],[Budget]]</f>
        <v>47570368</v>
      </c>
      <c r="U2144">
        <f>YEAR(Table1[[#This Row],[Release Date]])</f>
        <v>2001</v>
      </c>
    </row>
    <row r="2145" spans="1:21" x14ac:dyDescent="0.25">
      <c r="A2145" t="s">
        <v>1752</v>
      </c>
      <c r="B2145">
        <v>1</v>
      </c>
      <c r="C2145" s="8">
        <v>37335</v>
      </c>
      <c r="D2145" t="s">
        <v>28</v>
      </c>
      <c r="E2145" t="s">
        <v>32</v>
      </c>
      <c r="F2145" t="s">
        <v>19</v>
      </c>
      <c r="G2145" t="s">
        <v>20</v>
      </c>
      <c r="H2145" t="s">
        <v>38</v>
      </c>
      <c r="I2145" t="s">
        <v>114</v>
      </c>
      <c r="J2145" t="s">
        <v>231</v>
      </c>
      <c r="K2145">
        <v>40000</v>
      </c>
      <c r="L2145">
        <v>46186</v>
      </c>
      <c r="M2145">
        <v>0</v>
      </c>
      <c r="N2145">
        <v>0</v>
      </c>
      <c r="O2145">
        <v>6.4</v>
      </c>
      <c r="P2145">
        <v>178</v>
      </c>
      <c r="Q2145">
        <v>102</v>
      </c>
      <c r="R2145">
        <v>55845943</v>
      </c>
      <c r="S2145">
        <v>29000000</v>
      </c>
      <c r="T2145">
        <f>Table1[[#This Row],[Gross Revenue]]-Table1[[#This Row],[Budget]]</f>
        <v>26845943</v>
      </c>
      <c r="U2145">
        <f>YEAR(Table1[[#This Row],[Release Date]])</f>
        <v>2002</v>
      </c>
    </row>
    <row r="2146" spans="1:21" x14ac:dyDescent="0.25">
      <c r="A2146" t="s">
        <v>1802</v>
      </c>
      <c r="B2146">
        <v>1</v>
      </c>
      <c r="C2146" s="8">
        <v>37359</v>
      </c>
      <c r="D2146" t="s">
        <v>28</v>
      </c>
      <c r="E2146" t="s">
        <v>32</v>
      </c>
      <c r="F2146" t="s">
        <v>19</v>
      </c>
      <c r="G2146" t="s">
        <v>20</v>
      </c>
      <c r="H2146" t="s">
        <v>36</v>
      </c>
      <c r="I2146" t="s">
        <v>68</v>
      </c>
      <c r="J2146" t="s">
        <v>231</v>
      </c>
      <c r="K2146">
        <v>13000</v>
      </c>
      <c r="L2146">
        <v>22935</v>
      </c>
      <c r="M2146">
        <v>0</v>
      </c>
      <c r="N2146">
        <v>681</v>
      </c>
      <c r="O2146">
        <v>4.0999999999999996</v>
      </c>
      <c r="P2146">
        <v>93</v>
      </c>
      <c r="Q2146">
        <v>84</v>
      </c>
      <c r="R2146">
        <v>111760631</v>
      </c>
      <c r="S2146">
        <v>38000000</v>
      </c>
      <c r="T2146">
        <f>Table1[[#This Row],[Gross Revenue]]-Table1[[#This Row],[Budget]]</f>
        <v>73760631</v>
      </c>
      <c r="U2146">
        <f>YEAR(Table1[[#This Row],[Release Date]])</f>
        <v>2002</v>
      </c>
    </row>
    <row r="2147" spans="1:21" x14ac:dyDescent="0.25">
      <c r="A2147" t="s">
        <v>2442</v>
      </c>
      <c r="B2147">
        <v>1</v>
      </c>
      <c r="C2147" s="8">
        <v>37700</v>
      </c>
      <c r="D2147" t="s">
        <v>28</v>
      </c>
      <c r="E2147" t="s">
        <v>32</v>
      </c>
      <c r="F2147" t="s">
        <v>19</v>
      </c>
      <c r="G2147" t="s">
        <v>20</v>
      </c>
      <c r="H2147" t="s">
        <v>36</v>
      </c>
      <c r="I2147" t="s">
        <v>2257</v>
      </c>
      <c r="J2147" t="s">
        <v>231</v>
      </c>
      <c r="K2147">
        <v>12000</v>
      </c>
      <c r="L2147">
        <v>14899</v>
      </c>
      <c r="M2147">
        <v>0</v>
      </c>
      <c r="N2147">
        <v>0</v>
      </c>
      <c r="O2147">
        <v>3.5</v>
      </c>
      <c r="P2147">
        <v>66</v>
      </c>
      <c r="Q2147">
        <v>93</v>
      </c>
      <c r="R2147">
        <v>39177541</v>
      </c>
      <c r="S2147">
        <v>50000000</v>
      </c>
      <c r="T2147">
        <f>Table1[[#This Row],[Gross Revenue]]-Table1[[#This Row],[Budget]]</f>
        <v>-10822459</v>
      </c>
      <c r="U2147">
        <f>YEAR(Table1[[#This Row],[Release Date]])</f>
        <v>2003</v>
      </c>
    </row>
    <row r="2148" spans="1:21" x14ac:dyDescent="0.25">
      <c r="A2148" t="s">
        <v>2997</v>
      </c>
      <c r="B2148">
        <v>1</v>
      </c>
      <c r="C2148" s="8">
        <v>38004</v>
      </c>
      <c r="D2148" t="s">
        <v>28</v>
      </c>
      <c r="E2148" t="s">
        <v>32</v>
      </c>
      <c r="F2148" t="s">
        <v>19</v>
      </c>
      <c r="G2148" t="s">
        <v>20</v>
      </c>
      <c r="H2148" t="s">
        <v>38</v>
      </c>
      <c r="I2148" t="s">
        <v>240</v>
      </c>
      <c r="J2148" t="s">
        <v>231</v>
      </c>
      <c r="K2148">
        <v>16000</v>
      </c>
      <c r="L2148">
        <v>22186</v>
      </c>
      <c r="M2148">
        <v>0</v>
      </c>
      <c r="N2148">
        <v>0</v>
      </c>
      <c r="O2148">
        <v>7.6</v>
      </c>
      <c r="P2148">
        <v>250</v>
      </c>
      <c r="Q2148">
        <v>189</v>
      </c>
      <c r="R2148">
        <v>25031037</v>
      </c>
      <c r="S2148">
        <v>53000000</v>
      </c>
      <c r="T2148">
        <f>Table1[[#This Row],[Gross Revenue]]-Table1[[#This Row],[Budget]]</f>
        <v>-27968963</v>
      </c>
      <c r="U2148">
        <f>YEAR(Table1[[#This Row],[Release Date]])</f>
        <v>2004</v>
      </c>
    </row>
    <row r="2149" spans="1:21" x14ac:dyDescent="0.25">
      <c r="A2149" t="s">
        <v>3700</v>
      </c>
      <c r="B2149">
        <v>1</v>
      </c>
      <c r="C2149" s="8">
        <v>38407</v>
      </c>
      <c r="D2149" t="s">
        <v>28</v>
      </c>
      <c r="E2149" t="s">
        <v>25</v>
      </c>
      <c r="F2149" t="s">
        <v>19</v>
      </c>
      <c r="G2149" t="s">
        <v>20</v>
      </c>
      <c r="H2149" t="s">
        <v>36</v>
      </c>
      <c r="I2149" t="s">
        <v>2338</v>
      </c>
      <c r="J2149" t="s">
        <v>231</v>
      </c>
      <c r="K2149">
        <v>87000</v>
      </c>
      <c r="L2149">
        <v>88422</v>
      </c>
      <c r="M2149">
        <v>0</v>
      </c>
      <c r="N2149">
        <v>431</v>
      </c>
      <c r="O2149">
        <v>4.9000000000000004</v>
      </c>
      <c r="P2149">
        <v>103</v>
      </c>
      <c r="Q2149">
        <v>89</v>
      </c>
      <c r="R2149">
        <v>20916309</v>
      </c>
      <c r="S2149">
        <v>40000000</v>
      </c>
      <c r="T2149">
        <f>Table1[[#This Row],[Gross Revenue]]-Table1[[#This Row],[Budget]]</f>
        <v>-19083691</v>
      </c>
      <c r="U2149">
        <f>YEAR(Table1[[#This Row],[Release Date]])</f>
        <v>2005</v>
      </c>
    </row>
    <row r="2150" spans="1:21" x14ac:dyDescent="0.25">
      <c r="A2150" t="s">
        <v>4288</v>
      </c>
      <c r="B2150">
        <v>1</v>
      </c>
      <c r="C2150" s="8">
        <v>38758</v>
      </c>
      <c r="D2150" t="s">
        <v>28</v>
      </c>
      <c r="E2150" t="s">
        <v>32</v>
      </c>
      <c r="F2150" t="s">
        <v>19</v>
      </c>
      <c r="G2150" t="s">
        <v>20</v>
      </c>
      <c r="H2150" t="s">
        <v>36</v>
      </c>
      <c r="I2150" t="s">
        <v>362</v>
      </c>
      <c r="J2150" t="s">
        <v>231</v>
      </c>
      <c r="K2150">
        <v>2000</v>
      </c>
      <c r="L2150">
        <v>4311</v>
      </c>
      <c r="M2150">
        <v>0</v>
      </c>
      <c r="N2150">
        <v>0</v>
      </c>
      <c r="O2150">
        <v>3.6</v>
      </c>
      <c r="P2150">
        <v>76</v>
      </c>
      <c r="Q2150">
        <v>89</v>
      </c>
      <c r="R2150">
        <v>38536376</v>
      </c>
      <c r="S2150">
        <v>27000000</v>
      </c>
      <c r="T2150">
        <f>Table1[[#This Row],[Gross Revenue]]-Table1[[#This Row],[Budget]]</f>
        <v>11536376</v>
      </c>
      <c r="U2150">
        <f>YEAR(Table1[[#This Row],[Release Date]])</f>
        <v>2006</v>
      </c>
    </row>
    <row r="2151" spans="1:21" x14ac:dyDescent="0.25">
      <c r="A2151" t="s">
        <v>4776</v>
      </c>
      <c r="B2151">
        <v>1</v>
      </c>
      <c r="C2151" s="8">
        <v>39051</v>
      </c>
      <c r="D2151" t="s">
        <v>28</v>
      </c>
      <c r="E2151" t="s">
        <v>32</v>
      </c>
      <c r="F2151" t="s">
        <v>19</v>
      </c>
      <c r="G2151" t="s">
        <v>2067</v>
      </c>
      <c r="H2151" t="s">
        <v>38</v>
      </c>
      <c r="I2151" t="s">
        <v>362</v>
      </c>
      <c r="J2151" t="s">
        <v>231</v>
      </c>
      <c r="K2151">
        <v>2000</v>
      </c>
      <c r="L2151">
        <v>2848</v>
      </c>
      <c r="M2151">
        <v>0</v>
      </c>
      <c r="N2151">
        <v>48000</v>
      </c>
      <c r="O2151">
        <v>5.6</v>
      </c>
      <c r="P2151">
        <v>260</v>
      </c>
      <c r="Q2151">
        <v>107</v>
      </c>
      <c r="R2151">
        <v>7268659</v>
      </c>
      <c r="S2151">
        <v>20000000</v>
      </c>
      <c r="T2151">
        <f>Table1[[#This Row],[Gross Revenue]]-Table1[[#This Row],[Budget]]</f>
        <v>-12731341</v>
      </c>
      <c r="U2151">
        <f>YEAR(Table1[[#This Row],[Release Date]])</f>
        <v>2006</v>
      </c>
    </row>
    <row r="2152" spans="1:21" x14ac:dyDescent="0.25">
      <c r="A2152" t="s">
        <v>2313</v>
      </c>
      <c r="B2152">
        <v>1</v>
      </c>
      <c r="C2152" s="8">
        <v>37628</v>
      </c>
      <c r="D2152" t="s">
        <v>28</v>
      </c>
      <c r="E2152" t="s">
        <v>22</v>
      </c>
      <c r="F2152" t="s">
        <v>19</v>
      </c>
      <c r="G2152" t="s">
        <v>20</v>
      </c>
      <c r="H2152" t="s">
        <v>43</v>
      </c>
      <c r="I2152" t="s">
        <v>1522</v>
      </c>
      <c r="J2152" t="s">
        <v>2314</v>
      </c>
      <c r="K2152">
        <v>931</v>
      </c>
      <c r="L2152">
        <v>2287</v>
      </c>
      <c r="M2152">
        <v>124</v>
      </c>
      <c r="N2152">
        <v>0</v>
      </c>
      <c r="O2152">
        <v>6.2</v>
      </c>
      <c r="P2152">
        <v>231</v>
      </c>
      <c r="Q2152">
        <v>98</v>
      </c>
      <c r="R2152">
        <v>89706988</v>
      </c>
      <c r="S2152">
        <v>55000000</v>
      </c>
      <c r="T2152">
        <f>Table1[[#This Row],[Gross Revenue]]-Table1[[#This Row],[Budget]]</f>
        <v>34706988</v>
      </c>
      <c r="U2152">
        <f>YEAR(Table1[[#This Row],[Release Date]])</f>
        <v>2003</v>
      </c>
    </row>
    <row r="2153" spans="1:21" x14ac:dyDescent="0.25">
      <c r="A2153" t="s">
        <v>3783</v>
      </c>
      <c r="B2153">
        <v>1</v>
      </c>
      <c r="C2153" s="8">
        <v>38452</v>
      </c>
      <c r="D2153" t="s">
        <v>28</v>
      </c>
      <c r="E2153" t="s">
        <v>22</v>
      </c>
      <c r="F2153" t="s">
        <v>19</v>
      </c>
      <c r="G2153" t="s">
        <v>20</v>
      </c>
      <c r="H2153" t="s">
        <v>43</v>
      </c>
      <c r="I2153" t="s">
        <v>3784</v>
      </c>
      <c r="J2153" t="s">
        <v>2314</v>
      </c>
      <c r="K2153">
        <v>152</v>
      </c>
      <c r="L2153">
        <v>568</v>
      </c>
      <c r="M2153">
        <v>124</v>
      </c>
      <c r="N2153">
        <v>13000</v>
      </c>
      <c r="O2153">
        <v>7.1</v>
      </c>
      <c r="P2153">
        <v>214</v>
      </c>
      <c r="Q2153">
        <v>107</v>
      </c>
      <c r="R2153">
        <v>63411478</v>
      </c>
      <c r="S2153">
        <v>39000000</v>
      </c>
      <c r="T2153">
        <f>Table1[[#This Row],[Gross Revenue]]-Table1[[#This Row],[Budget]]</f>
        <v>24411478</v>
      </c>
      <c r="U2153">
        <f>YEAR(Table1[[#This Row],[Release Date]])</f>
        <v>2005</v>
      </c>
    </row>
    <row r="2154" spans="1:21" x14ac:dyDescent="0.25">
      <c r="A2154" t="s">
        <v>3968</v>
      </c>
      <c r="B2154">
        <v>1</v>
      </c>
      <c r="C2154" s="8">
        <v>38564</v>
      </c>
      <c r="D2154" t="s">
        <v>28</v>
      </c>
      <c r="E2154" t="s">
        <v>32</v>
      </c>
      <c r="F2154" t="s">
        <v>19</v>
      </c>
      <c r="G2154" t="s">
        <v>20</v>
      </c>
      <c r="H2154" t="s">
        <v>43</v>
      </c>
      <c r="I2154" t="s">
        <v>197</v>
      </c>
      <c r="J2154" t="s">
        <v>2314</v>
      </c>
      <c r="K2154">
        <v>13000</v>
      </c>
      <c r="L2154">
        <v>24928</v>
      </c>
      <c r="M2154">
        <v>124</v>
      </c>
      <c r="N2154">
        <v>32000</v>
      </c>
      <c r="O2154">
        <v>7.1</v>
      </c>
      <c r="P2154">
        <v>315</v>
      </c>
      <c r="Q2154">
        <v>111</v>
      </c>
      <c r="R2154">
        <v>90356857</v>
      </c>
      <c r="S2154">
        <v>58000000</v>
      </c>
      <c r="T2154">
        <f>Table1[[#This Row],[Gross Revenue]]-Table1[[#This Row],[Budget]]</f>
        <v>32356857</v>
      </c>
      <c r="U2154">
        <f>YEAR(Table1[[#This Row],[Release Date]])</f>
        <v>2005</v>
      </c>
    </row>
    <row r="2155" spans="1:21" x14ac:dyDescent="0.25">
      <c r="A2155" t="s">
        <v>4811</v>
      </c>
      <c r="B2155">
        <v>1</v>
      </c>
      <c r="C2155" s="8">
        <v>39074</v>
      </c>
      <c r="D2155" t="s">
        <v>28</v>
      </c>
      <c r="E2155" t="s">
        <v>32</v>
      </c>
      <c r="F2155" t="s">
        <v>19</v>
      </c>
      <c r="G2155" t="s">
        <v>20</v>
      </c>
      <c r="H2155" t="s">
        <v>43</v>
      </c>
      <c r="I2155" t="s">
        <v>560</v>
      </c>
      <c r="J2155" t="s">
        <v>2314</v>
      </c>
      <c r="K2155">
        <v>16000</v>
      </c>
      <c r="L2155">
        <v>31549</v>
      </c>
      <c r="M2155">
        <v>124</v>
      </c>
      <c r="N2155">
        <v>20000</v>
      </c>
      <c r="O2155">
        <v>5.6</v>
      </c>
      <c r="P2155">
        <v>208</v>
      </c>
      <c r="Q2155">
        <v>96</v>
      </c>
      <c r="R2155">
        <v>33592415</v>
      </c>
      <c r="S2155">
        <v>130000000</v>
      </c>
      <c r="T2155">
        <f>Table1[[#This Row],[Gross Revenue]]-Table1[[#This Row],[Budget]]</f>
        <v>-96407585</v>
      </c>
      <c r="U2155">
        <f>YEAR(Table1[[#This Row],[Release Date]])</f>
        <v>2006</v>
      </c>
    </row>
    <row r="2156" spans="1:21" x14ac:dyDescent="0.25">
      <c r="A2156" t="s">
        <v>5232</v>
      </c>
      <c r="B2156">
        <v>1</v>
      </c>
      <c r="C2156" s="8">
        <v>39338</v>
      </c>
      <c r="D2156" t="s">
        <v>28</v>
      </c>
      <c r="E2156" t="s">
        <v>30</v>
      </c>
      <c r="F2156" t="s">
        <v>19</v>
      </c>
      <c r="G2156" t="s">
        <v>20</v>
      </c>
      <c r="H2156" t="s">
        <v>43</v>
      </c>
      <c r="I2156" t="s">
        <v>280</v>
      </c>
      <c r="J2156" t="s">
        <v>2314</v>
      </c>
      <c r="K2156">
        <v>14000</v>
      </c>
      <c r="L2156">
        <v>22622</v>
      </c>
      <c r="M2156">
        <v>124</v>
      </c>
      <c r="N2156">
        <v>27000</v>
      </c>
      <c r="O2156">
        <v>6.3</v>
      </c>
      <c r="P2156">
        <v>263</v>
      </c>
      <c r="Q2156">
        <v>119</v>
      </c>
      <c r="R2156">
        <v>129995817</v>
      </c>
      <c r="S2156">
        <v>110000000</v>
      </c>
      <c r="T2156">
        <f>Table1[[#This Row],[Gross Revenue]]-Table1[[#This Row],[Budget]]</f>
        <v>19995817</v>
      </c>
      <c r="U2156">
        <f>YEAR(Table1[[#This Row],[Release Date]])</f>
        <v>2007</v>
      </c>
    </row>
    <row r="2157" spans="1:21" x14ac:dyDescent="0.25">
      <c r="A2157" t="s">
        <v>5028</v>
      </c>
      <c r="B2157">
        <v>1</v>
      </c>
      <c r="C2157" s="8">
        <v>39210</v>
      </c>
      <c r="D2157" t="s">
        <v>28</v>
      </c>
      <c r="E2157" t="s">
        <v>32</v>
      </c>
      <c r="F2157" t="s">
        <v>19</v>
      </c>
      <c r="G2157" t="s">
        <v>20</v>
      </c>
      <c r="H2157" t="s">
        <v>36</v>
      </c>
      <c r="I2157" t="s">
        <v>317</v>
      </c>
      <c r="J2157" t="s">
        <v>5029</v>
      </c>
      <c r="K2157">
        <v>11000</v>
      </c>
      <c r="L2157">
        <v>15516</v>
      </c>
      <c r="M2157">
        <v>171</v>
      </c>
      <c r="N2157">
        <v>89000</v>
      </c>
      <c r="O2157">
        <v>7</v>
      </c>
      <c r="P2157">
        <v>401</v>
      </c>
      <c r="Q2157">
        <v>97</v>
      </c>
      <c r="R2157">
        <v>241407328</v>
      </c>
      <c r="S2157">
        <v>180000000</v>
      </c>
      <c r="T2157">
        <f>Table1[[#This Row],[Gross Revenue]]-Table1[[#This Row],[Budget]]</f>
        <v>61407328</v>
      </c>
      <c r="U2157">
        <f>YEAR(Table1[[#This Row],[Release Date]])</f>
        <v>2007</v>
      </c>
    </row>
    <row r="2158" spans="1:21" x14ac:dyDescent="0.25">
      <c r="A2158" t="s">
        <v>657</v>
      </c>
      <c r="B2158">
        <v>1</v>
      </c>
      <c r="C2158" s="8">
        <v>36752</v>
      </c>
      <c r="D2158" t="s">
        <v>28</v>
      </c>
      <c r="E2158" t="s">
        <v>30</v>
      </c>
      <c r="F2158" t="s">
        <v>19</v>
      </c>
      <c r="G2158" t="s">
        <v>20</v>
      </c>
      <c r="H2158" t="s">
        <v>43</v>
      </c>
      <c r="I2158" t="s">
        <v>122</v>
      </c>
      <c r="J2158" t="s">
        <v>132</v>
      </c>
      <c r="K2158">
        <v>15000</v>
      </c>
      <c r="L2158">
        <v>15838</v>
      </c>
      <c r="M2158">
        <v>0</v>
      </c>
      <c r="N2158">
        <v>23000</v>
      </c>
      <c r="O2158">
        <v>7.7</v>
      </c>
      <c r="P2158">
        <v>221</v>
      </c>
      <c r="Q2158">
        <v>143</v>
      </c>
      <c r="R2158">
        <v>233630478</v>
      </c>
      <c r="S2158">
        <v>90000000</v>
      </c>
      <c r="T2158">
        <f>Table1[[#This Row],[Gross Revenue]]-Table1[[#This Row],[Budget]]</f>
        <v>143630478</v>
      </c>
      <c r="U2158">
        <f>YEAR(Table1[[#This Row],[Release Date]])</f>
        <v>2000</v>
      </c>
    </row>
    <row r="2159" spans="1:21" x14ac:dyDescent="0.25">
      <c r="A2159" t="s">
        <v>912</v>
      </c>
      <c r="B2159">
        <v>1</v>
      </c>
      <c r="C2159" s="8">
        <v>36879</v>
      </c>
      <c r="D2159" t="s">
        <v>28</v>
      </c>
      <c r="E2159" t="s">
        <v>22</v>
      </c>
      <c r="F2159" t="s">
        <v>19</v>
      </c>
      <c r="G2159" t="s">
        <v>20</v>
      </c>
      <c r="H2159" t="s">
        <v>43</v>
      </c>
      <c r="I2159" t="s">
        <v>56</v>
      </c>
      <c r="J2159" t="s">
        <v>132</v>
      </c>
      <c r="K2159">
        <v>11000</v>
      </c>
      <c r="L2159">
        <v>12890</v>
      </c>
      <c r="M2159">
        <v>0</v>
      </c>
      <c r="N2159">
        <v>0</v>
      </c>
      <c r="O2159">
        <v>6.6</v>
      </c>
      <c r="P2159">
        <v>185</v>
      </c>
      <c r="Q2159">
        <v>130</v>
      </c>
      <c r="R2159">
        <v>155370362</v>
      </c>
      <c r="S2159">
        <v>100000000</v>
      </c>
      <c r="T2159">
        <f>Table1[[#This Row],[Gross Revenue]]-Table1[[#This Row],[Budget]]</f>
        <v>55370362</v>
      </c>
      <c r="U2159">
        <f>YEAR(Table1[[#This Row],[Release Date]])</f>
        <v>2000</v>
      </c>
    </row>
    <row r="2160" spans="1:21" x14ac:dyDescent="0.25">
      <c r="A2160" t="s">
        <v>2172</v>
      </c>
      <c r="B2160">
        <v>1</v>
      </c>
      <c r="C2160" s="8">
        <v>37557</v>
      </c>
      <c r="D2160" t="s">
        <v>28</v>
      </c>
      <c r="E2160" t="s">
        <v>30</v>
      </c>
      <c r="F2160" t="s">
        <v>19</v>
      </c>
      <c r="G2160" t="s">
        <v>20</v>
      </c>
      <c r="H2160" t="s">
        <v>27</v>
      </c>
      <c r="I2160" t="s">
        <v>122</v>
      </c>
      <c r="J2160" t="s">
        <v>132</v>
      </c>
      <c r="K2160">
        <v>15000</v>
      </c>
      <c r="L2160">
        <v>16264</v>
      </c>
      <c r="M2160">
        <v>0</v>
      </c>
      <c r="N2160">
        <v>10000</v>
      </c>
      <c r="O2160">
        <v>6.6</v>
      </c>
      <c r="P2160">
        <v>188</v>
      </c>
      <c r="Q2160">
        <v>100</v>
      </c>
      <c r="R2160">
        <v>665426</v>
      </c>
      <c r="S2160">
        <v>165000000</v>
      </c>
      <c r="T2160">
        <f>Table1[[#This Row],[Gross Revenue]]-Table1[[#This Row],[Budget]]</f>
        <v>-164334574</v>
      </c>
      <c r="U2160">
        <f>YEAR(Table1[[#This Row],[Release Date]])</f>
        <v>2002</v>
      </c>
    </row>
    <row r="2161" spans="1:21" x14ac:dyDescent="0.25">
      <c r="A2161" t="s">
        <v>2940</v>
      </c>
      <c r="B2161">
        <v>1</v>
      </c>
      <c r="C2161" s="8">
        <v>37973</v>
      </c>
      <c r="D2161" t="s">
        <v>28</v>
      </c>
      <c r="E2161" t="s">
        <v>32</v>
      </c>
      <c r="F2161" t="s">
        <v>19</v>
      </c>
      <c r="G2161" t="s">
        <v>20</v>
      </c>
      <c r="H2161" t="s">
        <v>43</v>
      </c>
      <c r="I2161" t="s">
        <v>166</v>
      </c>
      <c r="J2161" t="s">
        <v>132</v>
      </c>
      <c r="K2161">
        <v>18000</v>
      </c>
      <c r="L2161">
        <v>31523</v>
      </c>
      <c r="M2161">
        <v>0</v>
      </c>
      <c r="N2161">
        <v>3000</v>
      </c>
      <c r="O2161">
        <v>6.3</v>
      </c>
      <c r="P2161">
        <v>287</v>
      </c>
      <c r="Q2161">
        <v>115</v>
      </c>
      <c r="R2161">
        <v>82161969</v>
      </c>
      <c r="S2161">
        <v>150000000</v>
      </c>
      <c r="T2161">
        <f>Table1[[#This Row],[Gross Revenue]]-Table1[[#This Row],[Budget]]</f>
        <v>-67838031</v>
      </c>
      <c r="U2161">
        <f>YEAR(Table1[[#This Row],[Release Date]])</f>
        <v>2003</v>
      </c>
    </row>
    <row r="2162" spans="1:21" x14ac:dyDescent="0.25">
      <c r="A2162" t="s">
        <v>3501</v>
      </c>
      <c r="B2162">
        <v>1</v>
      </c>
      <c r="C2162" s="8">
        <v>38298</v>
      </c>
      <c r="D2162" t="s">
        <v>28</v>
      </c>
      <c r="E2162" t="s">
        <v>29</v>
      </c>
      <c r="F2162" t="s">
        <v>19</v>
      </c>
      <c r="G2162" t="s">
        <v>20</v>
      </c>
      <c r="H2162" t="s">
        <v>36</v>
      </c>
      <c r="I2162" t="s">
        <v>166</v>
      </c>
      <c r="J2162" t="s">
        <v>132</v>
      </c>
      <c r="K2162">
        <v>18000</v>
      </c>
      <c r="L2162">
        <v>48878</v>
      </c>
      <c r="M2162">
        <v>0</v>
      </c>
      <c r="N2162">
        <v>0</v>
      </c>
      <c r="O2162">
        <v>6.8</v>
      </c>
      <c r="P2162">
        <v>240</v>
      </c>
      <c r="Q2162">
        <v>96</v>
      </c>
      <c r="R2162">
        <v>137850096</v>
      </c>
      <c r="S2162">
        <v>200000000</v>
      </c>
      <c r="T2162">
        <f>Table1[[#This Row],[Gross Revenue]]-Table1[[#This Row],[Budget]]</f>
        <v>-62149904</v>
      </c>
      <c r="U2162">
        <f>YEAR(Table1[[#This Row],[Release Date]])</f>
        <v>2004</v>
      </c>
    </row>
    <row r="2163" spans="1:21" x14ac:dyDescent="0.25">
      <c r="A2163" t="s">
        <v>4448</v>
      </c>
      <c r="B2163">
        <v>1</v>
      </c>
      <c r="C2163" s="8">
        <v>38854</v>
      </c>
      <c r="D2163" t="s">
        <v>28</v>
      </c>
      <c r="E2163" t="s">
        <v>22</v>
      </c>
      <c r="F2163" t="s">
        <v>19</v>
      </c>
      <c r="G2163" t="s">
        <v>20</v>
      </c>
      <c r="H2163" t="s">
        <v>38</v>
      </c>
      <c r="I2163" t="s">
        <v>155</v>
      </c>
      <c r="J2163" t="s">
        <v>132</v>
      </c>
      <c r="K2163">
        <v>18000</v>
      </c>
      <c r="L2163">
        <v>20952</v>
      </c>
      <c r="M2163">
        <v>0</v>
      </c>
      <c r="N2163">
        <v>64000</v>
      </c>
      <c r="O2163">
        <v>7.3</v>
      </c>
      <c r="P2163">
        <v>449</v>
      </c>
      <c r="Q2163">
        <v>138</v>
      </c>
      <c r="R2163">
        <v>93749203</v>
      </c>
      <c r="S2163">
        <v>31000000</v>
      </c>
      <c r="T2163">
        <f>Table1[[#This Row],[Gross Revenue]]-Table1[[#This Row],[Budget]]</f>
        <v>62749203</v>
      </c>
      <c r="U2163">
        <f>YEAR(Table1[[#This Row],[Release Date]])</f>
        <v>2006</v>
      </c>
    </row>
    <row r="2164" spans="1:21" x14ac:dyDescent="0.25">
      <c r="A2164" t="s">
        <v>5347</v>
      </c>
      <c r="B2164">
        <v>1</v>
      </c>
      <c r="C2164" s="8">
        <v>39408</v>
      </c>
      <c r="D2164" t="s">
        <v>28</v>
      </c>
      <c r="E2164" t="s">
        <v>30</v>
      </c>
      <c r="F2164" t="s">
        <v>19</v>
      </c>
      <c r="G2164" t="s">
        <v>20</v>
      </c>
      <c r="H2164" t="s">
        <v>36</v>
      </c>
      <c r="I2164" t="s">
        <v>396</v>
      </c>
      <c r="J2164" t="s">
        <v>132</v>
      </c>
      <c r="K2164">
        <v>23000</v>
      </c>
      <c r="L2164">
        <v>23031</v>
      </c>
      <c r="M2164">
        <v>0</v>
      </c>
      <c r="N2164">
        <v>24000</v>
      </c>
      <c r="O2164">
        <v>7.4</v>
      </c>
      <c r="P2164">
        <v>335</v>
      </c>
      <c r="Q2164">
        <v>123</v>
      </c>
      <c r="R2164">
        <v>10137502</v>
      </c>
      <c r="S2164">
        <v>35000000</v>
      </c>
      <c r="T2164">
        <f>Table1[[#This Row],[Gross Revenue]]-Table1[[#This Row],[Budget]]</f>
        <v>-24862498</v>
      </c>
      <c r="U2164">
        <f>YEAR(Table1[[#This Row],[Release Date]])</f>
        <v>2007</v>
      </c>
    </row>
    <row r="2165" spans="1:21" x14ac:dyDescent="0.25">
      <c r="A2165" t="s">
        <v>1482</v>
      </c>
      <c r="B2165">
        <v>1</v>
      </c>
      <c r="C2165" s="8">
        <v>37181</v>
      </c>
      <c r="D2165" t="s">
        <v>28</v>
      </c>
      <c r="E2165" t="s">
        <v>30</v>
      </c>
      <c r="F2165" t="s">
        <v>19</v>
      </c>
      <c r="G2165" t="s">
        <v>20</v>
      </c>
      <c r="H2165" t="s">
        <v>27</v>
      </c>
      <c r="I2165" t="s">
        <v>1483</v>
      </c>
      <c r="J2165" t="s">
        <v>1484</v>
      </c>
      <c r="K2165">
        <v>1000</v>
      </c>
      <c r="L2165">
        <v>3402</v>
      </c>
      <c r="M2165">
        <v>2</v>
      </c>
      <c r="N2165">
        <v>302</v>
      </c>
      <c r="O2165">
        <v>5.8</v>
      </c>
      <c r="P2165">
        <v>80</v>
      </c>
      <c r="Q2165">
        <v>72</v>
      </c>
      <c r="R2165">
        <v>48423368</v>
      </c>
      <c r="S2165">
        <v>20000000</v>
      </c>
      <c r="T2165">
        <f>Table1[[#This Row],[Gross Revenue]]-Table1[[#This Row],[Budget]]</f>
        <v>28423368</v>
      </c>
      <c r="U2165">
        <f>YEAR(Table1[[#This Row],[Release Date]])</f>
        <v>2001</v>
      </c>
    </row>
    <row r="2166" spans="1:21" x14ac:dyDescent="0.25">
      <c r="A2166" t="s">
        <v>852</v>
      </c>
      <c r="B2166">
        <v>1</v>
      </c>
      <c r="C2166" s="8">
        <v>36845</v>
      </c>
      <c r="D2166" t="s">
        <v>28</v>
      </c>
      <c r="E2166" t="s">
        <v>22</v>
      </c>
      <c r="F2166" t="s">
        <v>19</v>
      </c>
      <c r="G2166" t="s">
        <v>20</v>
      </c>
      <c r="H2166" t="s">
        <v>38</v>
      </c>
      <c r="I2166" t="s">
        <v>83</v>
      </c>
      <c r="J2166" t="s">
        <v>557</v>
      </c>
      <c r="K2166">
        <v>12000</v>
      </c>
      <c r="L2166">
        <v>25660</v>
      </c>
      <c r="M2166">
        <v>37</v>
      </c>
      <c r="N2166">
        <v>1000</v>
      </c>
      <c r="O2166">
        <v>7</v>
      </c>
      <c r="P2166">
        <v>136</v>
      </c>
      <c r="Q2166">
        <v>126</v>
      </c>
      <c r="R2166">
        <v>17804273</v>
      </c>
      <c r="S2166">
        <v>20000000</v>
      </c>
      <c r="T2166">
        <f>Table1[[#This Row],[Gross Revenue]]-Table1[[#This Row],[Budget]]</f>
        <v>-2195727</v>
      </c>
      <c r="U2166">
        <f>YEAR(Table1[[#This Row],[Release Date]])</f>
        <v>2000</v>
      </c>
    </row>
    <row r="2167" spans="1:21" x14ac:dyDescent="0.25">
      <c r="A2167" t="s">
        <v>1211</v>
      </c>
      <c r="B2167">
        <v>1</v>
      </c>
      <c r="C2167" s="8">
        <v>37034</v>
      </c>
      <c r="D2167" t="s">
        <v>28</v>
      </c>
      <c r="E2167" t="s">
        <v>32</v>
      </c>
      <c r="F2167" t="s">
        <v>19</v>
      </c>
      <c r="G2167" t="s">
        <v>20</v>
      </c>
      <c r="H2167" t="s">
        <v>38</v>
      </c>
      <c r="I2167" t="s">
        <v>1212</v>
      </c>
      <c r="J2167" t="s">
        <v>557</v>
      </c>
      <c r="K2167">
        <v>968</v>
      </c>
      <c r="L2167">
        <v>3012</v>
      </c>
      <c r="M2167">
        <v>37</v>
      </c>
      <c r="N2167">
        <v>0</v>
      </c>
      <c r="O2167">
        <v>6.9</v>
      </c>
      <c r="P2167">
        <v>110</v>
      </c>
      <c r="Q2167">
        <v>131</v>
      </c>
      <c r="R2167">
        <v>18208078</v>
      </c>
      <c r="S2167">
        <v>60000000</v>
      </c>
      <c r="T2167">
        <f>Table1[[#This Row],[Gross Revenue]]-Table1[[#This Row],[Budget]]</f>
        <v>-41791922</v>
      </c>
      <c r="U2167">
        <f>YEAR(Table1[[#This Row],[Release Date]])</f>
        <v>2001</v>
      </c>
    </row>
    <row r="2168" spans="1:21" x14ac:dyDescent="0.25">
      <c r="A2168" t="s">
        <v>3077</v>
      </c>
      <c r="B2168">
        <v>1</v>
      </c>
      <c r="C2168" s="8">
        <v>38051</v>
      </c>
      <c r="D2168" t="s">
        <v>28</v>
      </c>
      <c r="E2168" t="s">
        <v>22</v>
      </c>
      <c r="F2168" t="s">
        <v>19</v>
      </c>
      <c r="G2168" t="s">
        <v>20</v>
      </c>
      <c r="H2168" t="s">
        <v>43</v>
      </c>
      <c r="I2168" t="s">
        <v>1923</v>
      </c>
      <c r="J2168" t="s">
        <v>557</v>
      </c>
      <c r="K2168">
        <v>748</v>
      </c>
      <c r="L2168">
        <v>2417</v>
      </c>
      <c r="M2168">
        <v>37</v>
      </c>
      <c r="N2168">
        <v>689</v>
      </c>
      <c r="O2168">
        <v>6.8</v>
      </c>
      <c r="P2168">
        <v>104</v>
      </c>
      <c r="Q2168">
        <v>112</v>
      </c>
      <c r="R2168">
        <v>3169424</v>
      </c>
      <c r="S2168">
        <v>13000000</v>
      </c>
      <c r="T2168">
        <f>Table1[[#This Row],[Gross Revenue]]-Table1[[#This Row],[Budget]]</f>
        <v>-9830576</v>
      </c>
      <c r="U2168">
        <f>YEAR(Table1[[#This Row],[Release Date]])</f>
        <v>2004</v>
      </c>
    </row>
    <row r="2169" spans="1:21" x14ac:dyDescent="0.25">
      <c r="A2169" t="s">
        <v>4289</v>
      </c>
      <c r="B2169">
        <v>1</v>
      </c>
      <c r="C2169" s="8">
        <v>38759</v>
      </c>
      <c r="D2169" t="s">
        <v>28</v>
      </c>
      <c r="E2169" t="s">
        <v>32</v>
      </c>
      <c r="F2169" t="s">
        <v>19</v>
      </c>
      <c r="G2169" t="s">
        <v>20</v>
      </c>
      <c r="H2169" t="s">
        <v>38</v>
      </c>
      <c r="I2169" t="s">
        <v>4229</v>
      </c>
      <c r="J2169" t="s">
        <v>557</v>
      </c>
      <c r="K2169">
        <v>10000</v>
      </c>
      <c r="L2169">
        <v>11431</v>
      </c>
      <c r="M2169">
        <v>37</v>
      </c>
      <c r="N2169">
        <v>7000</v>
      </c>
      <c r="O2169">
        <v>5.8</v>
      </c>
      <c r="P2169">
        <v>190</v>
      </c>
      <c r="Q2169">
        <v>110</v>
      </c>
      <c r="R2169">
        <v>10324441</v>
      </c>
      <c r="S2169">
        <v>25000000</v>
      </c>
      <c r="T2169">
        <f>Table1[[#This Row],[Gross Revenue]]-Table1[[#This Row],[Budget]]</f>
        <v>-14675559</v>
      </c>
      <c r="U2169">
        <f>YEAR(Table1[[#This Row],[Release Date]])</f>
        <v>2006</v>
      </c>
    </row>
    <row r="2170" spans="1:21" x14ac:dyDescent="0.25">
      <c r="A2170" t="s">
        <v>3834</v>
      </c>
      <c r="B2170">
        <v>1</v>
      </c>
      <c r="C2170" s="8">
        <v>38483</v>
      </c>
      <c r="D2170" t="s">
        <v>28</v>
      </c>
      <c r="E2170" t="s">
        <v>22</v>
      </c>
      <c r="F2170" t="s">
        <v>19</v>
      </c>
      <c r="G2170" t="s">
        <v>515</v>
      </c>
      <c r="H2170" t="s">
        <v>38</v>
      </c>
      <c r="I2170" t="s">
        <v>560</v>
      </c>
      <c r="J2170" t="s">
        <v>3835</v>
      </c>
      <c r="K2170">
        <v>16000</v>
      </c>
      <c r="L2170">
        <v>17471</v>
      </c>
      <c r="M2170">
        <v>89</v>
      </c>
      <c r="N2170">
        <v>24000</v>
      </c>
      <c r="O2170">
        <v>7</v>
      </c>
      <c r="P2170">
        <v>363</v>
      </c>
      <c r="Q2170">
        <v>95</v>
      </c>
      <c r="R2170">
        <v>1028658</v>
      </c>
      <c r="S2170">
        <v>3000000</v>
      </c>
      <c r="T2170">
        <f>Table1[[#This Row],[Gross Revenue]]-Table1[[#This Row],[Budget]]</f>
        <v>-1971342</v>
      </c>
      <c r="U2170">
        <f>YEAR(Table1[[#This Row],[Release Date]])</f>
        <v>2005</v>
      </c>
    </row>
    <row r="2171" spans="1:21" x14ac:dyDescent="0.25">
      <c r="A2171" t="s">
        <v>3651</v>
      </c>
      <c r="B2171">
        <v>1</v>
      </c>
      <c r="C2171" s="8">
        <v>38380</v>
      </c>
      <c r="D2171" t="s">
        <v>28</v>
      </c>
      <c r="E2171" t="s">
        <v>22</v>
      </c>
      <c r="F2171" t="s">
        <v>19</v>
      </c>
      <c r="G2171" t="s">
        <v>20</v>
      </c>
      <c r="H2171" t="s">
        <v>38</v>
      </c>
      <c r="I2171" t="s">
        <v>330</v>
      </c>
      <c r="J2171" t="s">
        <v>3652</v>
      </c>
      <c r="K2171">
        <v>6000</v>
      </c>
      <c r="L2171">
        <v>8876</v>
      </c>
      <c r="M2171">
        <v>127</v>
      </c>
      <c r="N2171">
        <v>0</v>
      </c>
      <c r="O2171">
        <v>7.2</v>
      </c>
      <c r="P2171">
        <v>161</v>
      </c>
      <c r="Q2171">
        <v>125</v>
      </c>
      <c r="R2171">
        <v>1110286</v>
      </c>
      <c r="S2171">
        <v>4825000</v>
      </c>
      <c r="T2171">
        <f>Table1[[#This Row],[Gross Revenue]]-Table1[[#This Row],[Budget]]</f>
        <v>-3714714</v>
      </c>
      <c r="U2171">
        <f>YEAR(Table1[[#This Row],[Release Date]])</f>
        <v>2005</v>
      </c>
    </row>
    <row r="2172" spans="1:21" x14ac:dyDescent="0.25">
      <c r="A2172" t="s">
        <v>4114</v>
      </c>
      <c r="B2172">
        <v>1</v>
      </c>
      <c r="C2172" s="8">
        <v>38652</v>
      </c>
      <c r="D2172" t="s">
        <v>28</v>
      </c>
      <c r="E2172" t="s">
        <v>22</v>
      </c>
      <c r="F2172" t="s">
        <v>19</v>
      </c>
      <c r="G2172" t="s">
        <v>35</v>
      </c>
      <c r="H2172" t="s">
        <v>38</v>
      </c>
      <c r="I2172" t="s">
        <v>4115</v>
      </c>
      <c r="J2172" t="s">
        <v>3652</v>
      </c>
      <c r="K2172">
        <v>3000</v>
      </c>
      <c r="L2172">
        <v>4370</v>
      </c>
      <c r="M2172">
        <v>127</v>
      </c>
      <c r="N2172">
        <v>0</v>
      </c>
      <c r="O2172">
        <v>6.7</v>
      </c>
      <c r="P2172">
        <v>222</v>
      </c>
      <c r="Q2172">
        <v>113</v>
      </c>
      <c r="R2172">
        <v>3014541</v>
      </c>
      <c r="S2172">
        <v>8000000</v>
      </c>
      <c r="T2172">
        <f>Table1[[#This Row],[Gross Revenue]]-Table1[[#This Row],[Budget]]</f>
        <v>-4985459</v>
      </c>
      <c r="U2172">
        <f>YEAR(Table1[[#This Row],[Release Date]])</f>
        <v>2005</v>
      </c>
    </row>
    <row r="2173" spans="1:21" x14ac:dyDescent="0.25">
      <c r="A2173" t="s">
        <v>2757</v>
      </c>
      <c r="B2173">
        <v>1</v>
      </c>
      <c r="C2173" s="8">
        <v>37868</v>
      </c>
      <c r="D2173" t="s">
        <v>28</v>
      </c>
      <c r="E2173" t="s">
        <v>30</v>
      </c>
      <c r="F2173" t="s">
        <v>19</v>
      </c>
      <c r="G2173" t="s">
        <v>20</v>
      </c>
      <c r="H2173" t="s">
        <v>36</v>
      </c>
      <c r="I2173" t="s">
        <v>284</v>
      </c>
      <c r="J2173" t="s">
        <v>294</v>
      </c>
      <c r="K2173">
        <v>4000</v>
      </c>
      <c r="L2173">
        <v>6081</v>
      </c>
      <c r="M2173">
        <v>28</v>
      </c>
      <c r="N2173">
        <v>863</v>
      </c>
      <c r="O2173">
        <v>6.2</v>
      </c>
      <c r="P2173">
        <v>107</v>
      </c>
      <c r="Q2173">
        <v>83</v>
      </c>
      <c r="R2173">
        <v>84303558</v>
      </c>
      <c r="S2173">
        <v>85000000</v>
      </c>
      <c r="T2173">
        <f>Table1[[#This Row],[Gross Revenue]]-Table1[[#This Row],[Budget]]</f>
        <v>-696442</v>
      </c>
      <c r="U2173">
        <f>YEAR(Table1[[#This Row],[Release Date]])</f>
        <v>2003</v>
      </c>
    </row>
    <row r="2174" spans="1:21" x14ac:dyDescent="0.25">
      <c r="A2174" t="s">
        <v>1565</v>
      </c>
      <c r="B2174">
        <v>1</v>
      </c>
      <c r="C2174" s="8">
        <v>37228</v>
      </c>
      <c r="D2174" t="s">
        <v>28</v>
      </c>
      <c r="E2174" t="s">
        <v>25</v>
      </c>
      <c r="F2174" t="s">
        <v>19</v>
      </c>
      <c r="G2174" t="s">
        <v>20</v>
      </c>
      <c r="H2174" t="s">
        <v>38</v>
      </c>
      <c r="I2174" t="s">
        <v>1092</v>
      </c>
      <c r="J2174" t="s">
        <v>250</v>
      </c>
      <c r="K2174">
        <v>16000</v>
      </c>
      <c r="L2174">
        <v>19928</v>
      </c>
      <c r="M2174">
        <v>675</v>
      </c>
      <c r="N2174">
        <v>0</v>
      </c>
      <c r="O2174">
        <v>6.7</v>
      </c>
      <c r="P2174">
        <v>143</v>
      </c>
      <c r="Q2174">
        <v>110</v>
      </c>
      <c r="R2174">
        <v>6525762</v>
      </c>
      <c r="S2174">
        <v>4000000</v>
      </c>
      <c r="T2174">
        <f>Table1[[#This Row],[Gross Revenue]]-Table1[[#This Row],[Budget]]</f>
        <v>2525762</v>
      </c>
      <c r="U2174">
        <f>YEAR(Table1[[#This Row],[Release Date]])</f>
        <v>2001</v>
      </c>
    </row>
    <row r="2175" spans="1:21" x14ac:dyDescent="0.25">
      <c r="A2175" t="s">
        <v>636</v>
      </c>
      <c r="B2175">
        <v>1</v>
      </c>
      <c r="C2175" s="8">
        <v>36741</v>
      </c>
      <c r="D2175" t="s">
        <v>28</v>
      </c>
      <c r="E2175" t="s">
        <v>32</v>
      </c>
      <c r="F2175" t="s">
        <v>19</v>
      </c>
      <c r="G2175" t="s">
        <v>20</v>
      </c>
      <c r="H2175" t="s">
        <v>43</v>
      </c>
      <c r="I2175" t="s">
        <v>203</v>
      </c>
      <c r="J2175" t="s">
        <v>637</v>
      </c>
      <c r="K2175">
        <v>743</v>
      </c>
      <c r="L2175">
        <v>971</v>
      </c>
      <c r="M2175">
        <v>64</v>
      </c>
      <c r="N2175">
        <v>0</v>
      </c>
      <c r="O2175">
        <v>2.4</v>
      </c>
      <c r="P2175">
        <v>174</v>
      </c>
      <c r="Q2175">
        <v>119</v>
      </c>
      <c r="R2175">
        <v>21471685</v>
      </c>
      <c r="S2175">
        <v>44000000</v>
      </c>
      <c r="T2175">
        <f>Table1[[#This Row],[Gross Revenue]]-Table1[[#This Row],[Budget]]</f>
        <v>-22528315</v>
      </c>
      <c r="U2175">
        <f>YEAR(Table1[[#This Row],[Release Date]])</f>
        <v>2000</v>
      </c>
    </row>
    <row r="2176" spans="1:21" x14ac:dyDescent="0.25">
      <c r="A2176" t="s">
        <v>896</v>
      </c>
      <c r="B2176">
        <v>1</v>
      </c>
      <c r="C2176" s="8">
        <v>36870</v>
      </c>
      <c r="D2176" t="s">
        <v>28</v>
      </c>
      <c r="E2176" t="s">
        <v>22</v>
      </c>
      <c r="F2176" t="s">
        <v>19</v>
      </c>
      <c r="G2176" t="s">
        <v>20</v>
      </c>
      <c r="H2176" t="s">
        <v>43</v>
      </c>
      <c r="I2176" t="s">
        <v>276</v>
      </c>
      <c r="J2176" t="s">
        <v>125</v>
      </c>
      <c r="K2176">
        <v>981</v>
      </c>
      <c r="L2176">
        <v>1825</v>
      </c>
      <c r="M2176">
        <v>79</v>
      </c>
      <c r="N2176">
        <v>0</v>
      </c>
      <c r="O2176">
        <v>7.3</v>
      </c>
      <c r="P2176">
        <v>162</v>
      </c>
      <c r="Q2176">
        <v>145</v>
      </c>
      <c r="R2176">
        <v>34566746</v>
      </c>
      <c r="S2176">
        <v>80000000</v>
      </c>
      <c r="T2176">
        <f>Table1[[#This Row],[Gross Revenue]]-Table1[[#This Row],[Budget]]</f>
        <v>-45433254</v>
      </c>
      <c r="U2176">
        <f>YEAR(Table1[[#This Row],[Release Date]])</f>
        <v>2000</v>
      </c>
    </row>
    <row r="2177" spans="1:21" x14ac:dyDescent="0.25">
      <c r="A2177" t="s">
        <v>2526</v>
      </c>
      <c r="B2177">
        <v>1</v>
      </c>
      <c r="C2177" s="8">
        <v>37744</v>
      </c>
      <c r="D2177" t="s">
        <v>28</v>
      </c>
      <c r="E2177" t="s">
        <v>31</v>
      </c>
      <c r="F2177" t="s">
        <v>19</v>
      </c>
      <c r="G2177" t="s">
        <v>264</v>
      </c>
      <c r="H2177" t="s">
        <v>43</v>
      </c>
      <c r="I2177" t="s">
        <v>222</v>
      </c>
      <c r="J2177" t="s">
        <v>125</v>
      </c>
      <c r="K2177">
        <v>12000</v>
      </c>
      <c r="L2177">
        <v>12574</v>
      </c>
      <c r="M2177">
        <v>79</v>
      </c>
      <c r="N2177">
        <v>11000</v>
      </c>
      <c r="O2177">
        <v>7.9</v>
      </c>
      <c r="P2177">
        <v>126</v>
      </c>
      <c r="Q2177">
        <v>127</v>
      </c>
      <c r="R2177">
        <v>5128124</v>
      </c>
      <c r="S2177">
        <v>25000000</v>
      </c>
      <c r="T2177">
        <f>Table1[[#This Row],[Gross Revenue]]-Table1[[#This Row],[Budget]]</f>
        <v>-19871876</v>
      </c>
      <c r="U2177">
        <f>YEAR(Table1[[#This Row],[Release Date]])</f>
        <v>2003</v>
      </c>
    </row>
    <row r="2178" spans="1:21" x14ac:dyDescent="0.25">
      <c r="A2178" t="s">
        <v>3389</v>
      </c>
      <c r="B2178">
        <v>1</v>
      </c>
      <c r="C2178" s="8">
        <v>38230</v>
      </c>
      <c r="D2178" t="s">
        <v>28</v>
      </c>
      <c r="E2178" t="s">
        <v>18</v>
      </c>
      <c r="F2178" t="s">
        <v>19</v>
      </c>
      <c r="G2178" t="s">
        <v>35</v>
      </c>
      <c r="H2178" t="s">
        <v>38</v>
      </c>
      <c r="I2178" t="s">
        <v>497</v>
      </c>
      <c r="J2178" t="s">
        <v>125</v>
      </c>
      <c r="K2178">
        <v>26000</v>
      </c>
      <c r="L2178">
        <v>27755</v>
      </c>
      <c r="M2178">
        <v>79</v>
      </c>
      <c r="N2178">
        <v>0</v>
      </c>
      <c r="O2178">
        <v>7.3</v>
      </c>
      <c r="P2178">
        <v>222</v>
      </c>
      <c r="Q2178">
        <v>111</v>
      </c>
      <c r="R2178">
        <v>30028592</v>
      </c>
      <c r="S2178">
        <v>20000000</v>
      </c>
      <c r="T2178">
        <f>Table1[[#This Row],[Gross Revenue]]-Table1[[#This Row],[Budget]]</f>
        <v>10028592</v>
      </c>
      <c r="U2178">
        <f>YEAR(Table1[[#This Row],[Release Date]])</f>
        <v>2004</v>
      </c>
    </row>
    <row r="2179" spans="1:21" x14ac:dyDescent="0.25">
      <c r="A2179" t="s">
        <v>5122</v>
      </c>
      <c r="B2179">
        <v>1</v>
      </c>
      <c r="C2179" s="8">
        <v>39269</v>
      </c>
      <c r="D2179" t="s">
        <v>28</v>
      </c>
      <c r="E2179" t="s">
        <v>32</v>
      </c>
      <c r="F2179" t="s">
        <v>19</v>
      </c>
      <c r="G2179" t="s">
        <v>20</v>
      </c>
      <c r="H2179" t="s">
        <v>38</v>
      </c>
      <c r="I2179" t="s">
        <v>5093</v>
      </c>
      <c r="J2179" t="s">
        <v>125</v>
      </c>
      <c r="K2179">
        <v>775</v>
      </c>
      <c r="L2179">
        <v>3033</v>
      </c>
      <c r="M2179">
        <v>79</v>
      </c>
      <c r="N2179">
        <v>0</v>
      </c>
      <c r="O2179">
        <v>6.3</v>
      </c>
      <c r="P2179">
        <v>172</v>
      </c>
      <c r="Q2179">
        <v>108</v>
      </c>
      <c r="R2179">
        <v>24984868</v>
      </c>
      <c r="S2179">
        <v>15000000</v>
      </c>
      <c r="T2179">
        <f>Table1[[#This Row],[Gross Revenue]]-Table1[[#This Row],[Budget]]</f>
        <v>9984868</v>
      </c>
      <c r="U2179">
        <f>YEAR(Table1[[#This Row],[Release Date]])</f>
        <v>2007</v>
      </c>
    </row>
    <row r="2180" spans="1:21" x14ac:dyDescent="0.25">
      <c r="A2180" t="s">
        <v>1578</v>
      </c>
      <c r="B2180">
        <v>1</v>
      </c>
      <c r="C2180" s="8">
        <v>37235</v>
      </c>
      <c r="D2180" t="s">
        <v>28</v>
      </c>
      <c r="E2180" t="s">
        <v>25</v>
      </c>
      <c r="F2180" t="s">
        <v>19</v>
      </c>
      <c r="G2180" t="s">
        <v>20</v>
      </c>
      <c r="H2180" t="s">
        <v>38</v>
      </c>
      <c r="I2180" t="s">
        <v>1579</v>
      </c>
      <c r="J2180" t="s">
        <v>556</v>
      </c>
      <c r="K2180">
        <v>44</v>
      </c>
      <c r="L2180">
        <v>132</v>
      </c>
      <c r="M2180">
        <v>16</v>
      </c>
      <c r="N2180">
        <v>0</v>
      </c>
      <c r="O2180">
        <v>5.0999999999999996</v>
      </c>
      <c r="P2180">
        <v>99</v>
      </c>
      <c r="Q2180">
        <v>90</v>
      </c>
      <c r="R2180">
        <v>24430272</v>
      </c>
      <c r="S2180">
        <v>43000000</v>
      </c>
      <c r="T2180">
        <f>Table1[[#This Row],[Gross Revenue]]-Table1[[#This Row],[Budget]]</f>
        <v>-18569728</v>
      </c>
      <c r="U2180">
        <f>YEAR(Table1[[#This Row],[Release Date]])</f>
        <v>2001</v>
      </c>
    </row>
    <row r="2181" spans="1:21" x14ac:dyDescent="0.25">
      <c r="A2181" t="s">
        <v>3880</v>
      </c>
      <c r="B2181">
        <v>1</v>
      </c>
      <c r="C2181" s="8">
        <v>38511</v>
      </c>
      <c r="D2181" t="s">
        <v>28</v>
      </c>
      <c r="E2181" t="s">
        <v>25</v>
      </c>
      <c r="F2181" t="s">
        <v>19</v>
      </c>
      <c r="G2181" t="s">
        <v>20</v>
      </c>
      <c r="H2181" t="s">
        <v>36</v>
      </c>
      <c r="I2181" t="s">
        <v>377</v>
      </c>
      <c r="J2181" t="s">
        <v>556</v>
      </c>
      <c r="K2181">
        <v>3000</v>
      </c>
      <c r="L2181">
        <v>6327</v>
      </c>
      <c r="M2181">
        <v>16</v>
      </c>
      <c r="N2181">
        <v>0</v>
      </c>
      <c r="O2181">
        <v>3.8</v>
      </c>
      <c r="P2181">
        <v>101</v>
      </c>
      <c r="Q2181">
        <v>92</v>
      </c>
      <c r="R2181">
        <v>17596256</v>
      </c>
      <c r="S2181">
        <v>35000000</v>
      </c>
      <c r="T2181">
        <f>Table1[[#This Row],[Gross Revenue]]-Table1[[#This Row],[Budget]]</f>
        <v>-17403744</v>
      </c>
      <c r="U2181">
        <f>YEAR(Table1[[#This Row],[Release Date]])</f>
        <v>2005</v>
      </c>
    </row>
    <row r="2182" spans="1:21" x14ac:dyDescent="0.25">
      <c r="A2182" t="s">
        <v>1333</v>
      </c>
      <c r="B2182">
        <v>1</v>
      </c>
      <c r="C2182" s="8">
        <v>37099</v>
      </c>
      <c r="D2182" t="s">
        <v>28</v>
      </c>
      <c r="E2182" t="s">
        <v>22</v>
      </c>
      <c r="F2182" t="s">
        <v>19</v>
      </c>
      <c r="G2182" t="s">
        <v>20</v>
      </c>
      <c r="H2182" t="s">
        <v>38</v>
      </c>
      <c r="I2182" t="s">
        <v>105</v>
      </c>
      <c r="J2182" t="s">
        <v>581</v>
      </c>
      <c r="K2182">
        <v>521</v>
      </c>
      <c r="L2182">
        <v>758</v>
      </c>
      <c r="M2182">
        <v>50</v>
      </c>
      <c r="N2182">
        <v>0</v>
      </c>
      <c r="O2182">
        <v>6.5</v>
      </c>
      <c r="P2182">
        <v>167</v>
      </c>
      <c r="Q2182">
        <v>91</v>
      </c>
      <c r="R2182">
        <v>66790248</v>
      </c>
      <c r="S2182">
        <v>45000000</v>
      </c>
      <c r="T2182">
        <f>Table1[[#This Row],[Gross Revenue]]-Table1[[#This Row],[Budget]]</f>
        <v>21790248</v>
      </c>
      <c r="U2182">
        <f>YEAR(Table1[[#This Row],[Release Date]])</f>
        <v>2001</v>
      </c>
    </row>
    <row r="2183" spans="1:21" x14ac:dyDescent="0.25">
      <c r="A2183" t="s">
        <v>3945</v>
      </c>
      <c r="B2183">
        <v>1</v>
      </c>
      <c r="C2183" s="8">
        <v>38550</v>
      </c>
      <c r="D2183" t="s">
        <v>28</v>
      </c>
      <c r="E2183" t="s">
        <v>25</v>
      </c>
      <c r="F2183" t="s">
        <v>19</v>
      </c>
      <c r="G2183" t="s">
        <v>20</v>
      </c>
      <c r="H2183" t="s">
        <v>43</v>
      </c>
      <c r="I2183" t="s">
        <v>3946</v>
      </c>
      <c r="J2183" t="s">
        <v>581</v>
      </c>
      <c r="K2183">
        <v>293</v>
      </c>
      <c r="L2183">
        <v>621</v>
      </c>
      <c r="M2183">
        <v>50</v>
      </c>
      <c r="N2183">
        <v>0</v>
      </c>
      <c r="O2183">
        <v>6.5</v>
      </c>
      <c r="P2183">
        <v>212</v>
      </c>
      <c r="Q2183">
        <v>107</v>
      </c>
      <c r="R2183">
        <v>30993544</v>
      </c>
      <c r="S2183">
        <v>40000000</v>
      </c>
      <c r="T2183">
        <f>Table1[[#This Row],[Gross Revenue]]-Table1[[#This Row],[Budget]]</f>
        <v>-9006456</v>
      </c>
      <c r="U2183">
        <f>YEAR(Table1[[#This Row],[Release Date]])</f>
        <v>2005</v>
      </c>
    </row>
    <row r="2184" spans="1:21" x14ac:dyDescent="0.25">
      <c r="A2184" t="s">
        <v>835</v>
      </c>
      <c r="B2184">
        <v>1</v>
      </c>
      <c r="C2184" s="8">
        <v>36837</v>
      </c>
      <c r="D2184" t="s">
        <v>28</v>
      </c>
      <c r="E2184" t="s">
        <v>32</v>
      </c>
      <c r="F2184" t="s">
        <v>19</v>
      </c>
      <c r="G2184" t="s">
        <v>20</v>
      </c>
      <c r="H2184" t="s">
        <v>43</v>
      </c>
      <c r="I2184" t="s">
        <v>379</v>
      </c>
      <c r="J2184" t="s">
        <v>461</v>
      </c>
      <c r="K2184">
        <v>3000</v>
      </c>
      <c r="L2184">
        <v>5839</v>
      </c>
      <c r="M2184">
        <v>55</v>
      </c>
      <c r="N2184">
        <v>0</v>
      </c>
      <c r="O2184">
        <v>5.9</v>
      </c>
      <c r="P2184">
        <v>170</v>
      </c>
      <c r="Q2184">
        <v>123</v>
      </c>
      <c r="R2184">
        <v>34543701</v>
      </c>
      <c r="S2184">
        <v>82000000</v>
      </c>
      <c r="T2184">
        <f>Table1[[#This Row],[Gross Revenue]]-Table1[[#This Row],[Budget]]</f>
        <v>-47456299</v>
      </c>
      <c r="U2184">
        <f>YEAR(Table1[[#This Row],[Release Date]])</f>
        <v>2000</v>
      </c>
    </row>
    <row r="2185" spans="1:21" x14ac:dyDescent="0.25">
      <c r="A2185" t="s">
        <v>3396</v>
      </c>
      <c r="B2185">
        <v>1</v>
      </c>
      <c r="C2185" s="8">
        <v>38233</v>
      </c>
      <c r="D2185" t="s">
        <v>28</v>
      </c>
      <c r="E2185" t="s">
        <v>22</v>
      </c>
      <c r="F2185" t="s">
        <v>19</v>
      </c>
      <c r="G2185" t="s">
        <v>91</v>
      </c>
      <c r="H2185" t="s">
        <v>38</v>
      </c>
      <c r="I2185" t="s">
        <v>375</v>
      </c>
      <c r="J2185" t="s">
        <v>461</v>
      </c>
      <c r="K2185">
        <v>991</v>
      </c>
      <c r="L2185">
        <v>1003</v>
      </c>
      <c r="M2185">
        <v>55</v>
      </c>
      <c r="N2185">
        <v>1000</v>
      </c>
      <c r="O2185">
        <v>7.1</v>
      </c>
      <c r="P2185">
        <v>67</v>
      </c>
      <c r="Q2185">
        <v>125</v>
      </c>
      <c r="R2185">
        <v>1027749</v>
      </c>
      <c r="S2185">
        <v>40000000</v>
      </c>
      <c r="T2185">
        <f>Table1[[#This Row],[Gross Revenue]]-Table1[[#This Row],[Budget]]</f>
        <v>-38972251</v>
      </c>
      <c r="U2185">
        <f>YEAR(Table1[[#This Row],[Release Date]])</f>
        <v>2004</v>
      </c>
    </row>
    <row r="2186" spans="1:21" x14ac:dyDescent="0.25">
      <c r="A2186" t="s">
        <v>871</v>
      </c>
      <c r="B2186">
        <v>1</v>
      </c>
      <c r="C2186" s="8">
        <v>36858</v>
      </c>
      <c r="D2186" t="s">
        <v>28</v>
      </c>
      <c r="E2186" t="s">
        <v>32</v>
      </c>
      <c r="F2186" t="s">
        <v>19</v>
      </c>
      <c r="G2186" t="s">
        <v>20</v>
      </c>
      <c r="H2186" t="s">
        <v>38</v>
      </c>
      <c r="I2186" t="s">
        <v>872</v>
      </c>
      <c r="J2186" t="s">
        <v>367</v>
      </c>
      <c r="K2186">
        <v>13000</v>
      </c>
      <c r="L2186">
        <v>19454</v>
      </c>
      <c r="M2186">
        <v>776</v>
      </c>
      <c r="N2186">
        <v>4000</v>
      </c>
      <c r="O2186">
        <v>7.1</v>
      </c>
      <c r="P2186">
        <v>192</v>
      </c>
      <c r="Q2186">
        <v>142</v>
      </c>
      <c r="R2186">
        <v>113330342</v>
      </c>
      <c r="S2186">
        <v>110000000</v>
      </c>
      <c r="T2186">
        <f>Table1[[#This Row],[Gross Revenue]]-Table1[[#This Row],[Budget]]</f>
        <v>3330342</v>
      </c>
      <c r="U2186">
        <f>YEAR(Table1[[#This Row],[Release Date]])</f>
        <v>2000</v>
      </c>
    </row>
    <row r="2187" spans="1:21" x14ac:dyDescent="0.25">
      <c r="A2187" t="s">
        <v>2152</v>
      </c>
      <c r="B2187">
        <v>1</v>
      </c>
      <c r="C2187" s="8">
        <v>37544</v>
      </c>
      <c r="D2187" t="s">
        <v>28</v>
      </c>
      <c r="E2187" t="s">
        <v>32</v>
      </c>
      <c r="F2187" t="s">
        <v>19</v>
      </c>
      <c r="G2187" t="s">
        <v>20</v>
      </c>
      <c r="H2187" t="s">
        <v>43</v>
      </c>
      <c r="I2187" t="s">
        <v>979</v>
      </c>
      <c r="J2187" t="s">
        <v>367</v>
      </c>
      <c r="K2187">
        <v>15000</v>
      </c>
      <c r="L2187">
        <v>20553</v>
      </c>
      <c r="M2187">
        <v>776</v>
      </c>
      <c r="N2187">
        <v>19000</v>
      </c>
      <c r="O2187">
        <v>6.4</v>
      </c>
      <c r="P2187">
        <v>239</v>
      </c>
      <c r="Q2187">
        <v>124</v>
      </c>
      <c r="R2187">
        <v>186739919</v>
      </c>
      <c r="S2187">
        <v>125000000</v>
      </c>
      <c r="T2187">
        <f>Table1[[#This Row],[Gross Revenue]]-Table1[[#This Row],[Budget]]</f>
        <v>61739919</v>
      </c>
      <c r="U2187">
        <f>YEAR(Table1[[#This Row],[Release Date]])</f>
        <v>2002</v>
      </c>
    </row>
    <row r="2188" spans="1:21" x14ac:dyDescent="0.25">
      <c r="A2188" t="s">
        <v>3496</v>
      </c>
      <c r="B2188">
        <v>1</v>
      </c>
      <c r="C2188" s="8">
        <v>38295</v>
      </c>
      <c r="D2188" t="s">
        <v>28</v>
      </c>
      <c r="E2188" t="s">
        <v>32</v>
      </c>
      <c r="F2188" t="s">
        <v>19</v>
      </c>
      <c r="G2188" t="s">
        <v>20</v>
      </c>
      <c r="H2188" t="s">
        <v>43</v>
      </c>
      <c r="I2188" t="s">
        <v>354</v>
      </c>
      <c r="J2188" t="s">
        <v>367</v>
      </c>
      <c r="K2188">
        <v>1000</v>
      </c>
      <c r="L2188">
        <v>2144</v>
      </c>
      <c r="M2188">
        <v>776</v>
      </c>
      <c r="N2188">
        <v>13000</v>
      </c>
      <c r="O2188">
        <v>5.8</v>
      </c>
      <c r="P2188">
        <v>367</v>
      </c>
      <c r="Q2188">
        <v>158</v>
      </c>
      <c r="R2188">
        <v>166112167</v>
      </c>
      <c r="S2188">
        <v>200000000</v>
      </c>
      <c r="T2188">
        <f>Table1[[#This Row],[Gross Revenue]]-Table1[[#This Row],[Budget]]</f>
        <v>-33887833</v>
      </c>
      <c r="U2188">
        <f>YEAR(Table1[[#This Row],[Release Date]])</f>
        <v>2004</v>
      </c>
    </row>
    <row r="2189" spans="1:21" x14ac:dyDescent="0.25">
      <c r="A2189" t="s">
        <v>4117</v>
      </c>
      <c r="B2189">
        <v>1</v>
      </c>
      <c r="C2189" s="8">
        <v>38654</v>
      </c>
      <c r="D2189" t="s">
        <v>28</v>
      </c>
      <c r="E2189" t="s">
        <v>22</v>
      </c>
      <c r="F2189" t="s">
        <v>19</v>
      </c>
      <c r="G2189" t="s">
        <v>35</v>
      </c>
      <c r="H2189" t="s">
        <v>43</v>
      </c>
      <c r="I2189" t="s">
        <v>2522</v>
      </c>
      <c r="J2189" t="s">
        <v>367</v>
      </c>
      <c r="K2189">
        <v>898</v>
      </c>
      <c r="L2189">
        <v>2452</v>
      </c>
      <c r="M2189">
        <v>776</v>
      </c>
      <c r="N2189">
        <v>15000</v>
      </c>
      <c r="O2189">
        <v>6.9</v>
      </c>
      <c r="P2189">
        <v>288</v>
      </c>
      <c r="Q2189">
        <v>130</v>
      </c>
      <c r="R2189">
        <v>4463292</v>
      </c>
      <c r="S2189">
        <v>30000000</v>
      </c>
      <c r="T2189">
        <f>Table1[[#This Row],[Gross Revenue]]-Table1[[#This Row],[Budget]]</f>
        <v>-25536708</v>
      </c>
      <c r="U2189">
        <f>YEAR(Table1[[#This Row],[Release Date]])</f>
        <v>2005</v>
      </c>
    </row>
    <row r="2190" spans="1:21" x14ac:dyDescent="0.25">
      <c r="A2190" t="s">
        <v>4916</v>
      </c>
      <c r="B2190">
        <v>1</v>
      </c>
      <c r="C2190" s="8">
        <v>39138</v>
      </c>
      <c r="D2190" t="s">
        <v>28</v>
      </c>
      <c r="E2190" t="s">
        <v>32</v>
      </c>
      <c r="F2190" t="s">
        <v>19</v>
      </c>
      <c r="G2190" t="s">
        <v>20</v>
      </c>
      <c r="H2190" t="s">
        <v>43</v>
      </c>
      <c r="I2190" t="s">
        <v>2264</v>
      </c>
      <c r="J2190" t="s">
        <v>367</v>
      </c>
      <c r="K2190">
        <v>17000</v>
      </c>
      <c r="L2190">
        <v>18204</v>
      </c>
      <c r="M2190">
        <v>776</v>
      </c>
      <c r="N2190">
        <v>33000</v>
      </c>
      <c r="O2190">
        <v>6.4</v>
      </c>
      <c r="P2190">
        <v>339</v>
      </c>
      <c r="Q2190">
        <v>131</v>
      </c>
      <c r="R2190">
        <v>73103784</v>
      </c>
      <c r="S2190">
        <v>150000000</v>
      </c>
      <c r="T2190">
        <f>Table1[[#This Row],[Gross Revenue]]-Table1[[#This Row],[Budget]]</f>
        <v>-76896216</v>
      </c>
      <c r="U2190">
        <f>YEAR(Table1[[#This Row],[Release Date]])</f>
        <v>2007</v>
      </c>
    </row>
    <row r="2191" spans="1:21" x14ac:dyDescent="0.25">
      <c r="A2191" t="s">
        <v>5292</v>
      </c>
      <c r="B2191">
        <v>1</v>
      </c>
      <c r="C2191" s="8">
        <v>39376</v>
      </c>
      <c r="D2191" t="s">
        <v>28</v>
      </c>
      <c r="E2191" t="s">
        <v>22</v>
      </c>
      <c r="F2191" t="s">
        <v>19</v>
      </c>
      <c r="G2191" t="s">
        <v>20</v>
      </c>
      <c r="H2191" t="s">
        <v>38</v>
      </c>
      <c r="I2191" t="s">
        <v>4362</v>
      </c>
      <c r="J2191" t="s">
        <v>367</v>
      </c>
      <c r="K2191">
        <v>25000</v>
      </c>
      <c r="L2191">
        <v>26176</v>
      </c>
      <c r="M2191">
        <v>776</v>
      </c>
      <c r="N2191">
        <v>0</v>
      </c>
      <c r="O2191">
        <v>4.5</v>
      </c>
      <c r="P2191">
        <v>74</v>
      </c>
      <c r="Q2191">
        <v>129</v>
      </c>
      <c r="R2191">
        <v>186354</v>
      </c>
      <c r="S2191">
        <v>13500000</v>
      </c>
      <c r="T2191">
        <f>Table1[[#This Row],[Gross Revenue]]-Table1[[#This Row],[Budget]]</f>
        <v>-13313646</v>
      </c>
      <c r="U2191">
        <f>YEAR(Table1[[#This Row],[Release Date]])</f>
        <v>2007</v>
      </c>
    </row>
    <row r="2192" spans="1:21" x14ac:dyDescent="0.25">
      <c r="A2192" t="s">
        <v>4354</v>
      </c>
      <c r="B2192">
        <v>1</v>
      </c>
      <c r="C2192" s="8">
        <v>38799</v>
      </c>
      <c r="D2192" t="s">
        <v>28</v>
      </c>
      <c r="E2192" t="s">
        <v>31</v>
      </c>
      <c r="F2192" t="s">
        <v>19</v>
      </c>
      <c r="G2192" t="s">
        <v>515</v>
      </c>
      <c r="H2192" t="s">
        <v>43</v>
      </c>
      <c r="I2192" t="s">
        <v>4143</v>
      </c>
      <c r="J2192" t="s">
        <v>337</v>
      </c>
      <c r="K2192">
        <v>877</v>
      </c>
      <c r="L2192">
        <v>3497</v>
      </c>
      <c r="M2192">
        <v>596</v>
      </c>
      <c r="N2192">
        <v>2000</v>
      </c>
      <c r="O2192">
        <v>5.9</v>
      </c>
      <c r="P2192">
        <v>77</v>
      </c>
      <c r="Q2192">
        <v>102</v>
      </c>
      <c r="R2192">
        <v>1068392</v>
      </c>
      <c r="S2192">
        <v>36000000</v>
      </c>
      <c r="T2192">
        <f>Table1[[#This Row],[Gross Revenue]]-Table1[[#This Row],[Budget]]</f>
        <v>-34931608</v>
      </c>
      <c r="U2192">
        <f>YEAR(Table1[[#This Row],[Release Date]])</f>
        <v>2006</v>
      </c>
    </row>
    <row r="2193" spans="1:21" x14ac:dyDescent="0.25">
      <c r="A2193" t="s">
        <v>1560</v>
      </c>
      <c r="B2193">
        <v>1</v>
      </c>
      <c r="C2193" s="8">
        <v>37225</v>
      </c>
      <c r="D2193" t="s">
        <v>17</v>
      </c>
      <c r="E2193" t="s">
        <v>31</v>
      </c>
      <c r="F2193" t="s">
        <v>19</v>
      </c>
      <c r="G2193" t="s">
        <v>48</v>
      </c>
      <c r="H2193" t="s">
        <v>38</v>
      </c>
      <c r="I2193" t="s">
        <v>1561</v>
      </c>
      <c r="J2193" t="s">
        <v>599</v>
      </c>
      <c r="K2193">
        <v>396</v>
      </c>
      <c r="L2193">
        <v>1075</v>
      </c>
      <c r="M2193">
        <v>2000</v>
      </c>
      <c r="N2193">
        <v>21000</v>
      </c>
      <c r="O2193">
        <v>8.5</v>
      </c>
      <c r="P2193">
        <v>193</v>
      </c>
      <c r="Q2193">
        <v>150</v>
      </c>
      <c r="R2193">
        <v>32519322</v>
      </c>
      <c r="S2193">
        <v>35000000</v>
      </c>
      <c r="T2193">
        <f>Table1[[#This Row],[Gross Revenue]]-Table1[[#This Row],[Budget]]</f>
        <v>-2480678</v>
      </c>
      <c r="U2193">
        <f>YEAR(Table1[[#This Row],[Release Date]])</f>
        <v>2001</v>
      </c>
    </row>
    <row r="2194" spans="1:21" x14ac:dyDescent="0.25">
      <c r="A2194" t="s">
        <v>2410</v>
      </c>
      <c r="B2194">
        <v>1</v>
      </c>
      <c r="C2194" s="8">
        <v>37682</v>
      </c>
      <c r="D2194" t="s">
        <v>28</v>
      </c>
      <c r="E2194" t="s">
        <v>18</v>
      </c>
      <c r="F2194" t="s">
        <v>19</v>
      </c>
      <c r="G2194" t="s">
        <v>35</v>
      </c>
      <c r="H2194" t="s">
        <v>43</v>
      </c>
      <c r="I2194" t="s">
        <v>2411</v>
      </c>
      <c r="J2194" t="s">
        <v>599</v>
      </c>
      <c r="K2194">
        <v>268</v>
      </c>
      <c r="L2194">
        <v>450</v>
      </c>
      <c r="M2194">
        <v>2000</v>
      </c>
      <c r="N2194">
        <v>0</v>
      </c>
      <c r="O2194">
        <v>6.9</v>
      </c>
      <c r="P2194">
        <v>127</v>
      </c>
      <c r="Q2194">
        <v>130</v>
      </c>
      <c r="R2194">
        <v>1987287</v>
      </c>
      <c r="S2194">
        <v>50000000</v>
      </c>
      <c r="T2194">
        <f>Table1[[#This Row],[Gross Revenue]]-Table1[[#This Row],[Budget]]</f>
        <v>-48012713</v>
      </c>
      <c r="U2194">
        <f>YEAR(Table1[[#This Row],[Release Date]])</f>
        <v>2003</v>
      </c>
    </row>
    <row r="2195" spans="1:21" x14ac:dyDescent="0.25">
      <c r="A2195" t="s">
        <v>4026</v>
      </c>
      <c r="B2195">
        <v>1</v>
      </c>
      <c r="C2195" s="8">
        <v>38600</v>
      </c>
      <c r="D2195" t="s">
        <v>28</v>
      </c>
      <c r="E2195" t="s">
        <v>81</v>
      </c>
      <c r="F2195" t="s">
        <v>19</v>
      </c>
      <c r="G2195" t="s">
        <v>48</v>
      </c>
      <c r="H2195" t="s">
        <v>43</v>
      </c>
      <c r="I2195" t="s">
        <v>369</v>
      </c>
      <c r="J2195" t="s">
        <v>599</v>
      </c>
      <c r="K2195">
        <v>854</v>
      </c>
      <c r="L2195">
        <v>2507</v>
      </c>
      <c r="M2195">
        <v>2000</v>
      </c>
      <c r="N2195">
        <v>15000</v>
      </c>
      <c r="O2195">
        <v>7.2</v>
      </c>
      <c r="P2195">
        <v>343</v>
      </c>
      <c r="Q2195">
        <v>128</v>
      </c>
      <c r="R2195">
        <v>15523168</v>
      </c>
      <c r="S2195">
        <v>45000000</v>
      </c>
      <c r="T2195">
        <f>Table1[[#This Row],[Gross Revenue]]-Table1[[#This Row],[Budget]]</f>
        <v>-29476832</v>
      </c>
      <c r="U2195">
        <f>YEAR(Table1[[#This Row],[Release Date]])</f>
        <v>2005</v>
      </c>
    </row>
    <row r="2196" spans="1:21" x14ac:dyDescent="0.25">
      <c r="A2196" t="s">
        <v>2285</v>
      </c>
      <c r="B2196">
        <v>1</v>
      </c>
      <c r="C2196" s="8">
        <v>37616</v>
      </c>
      <c r="D2196" t="s">
        <v>28</v>
      </c>
      <c r="E2196" t="s">
        <v>2286</v>
      </c>
      <c r="F2196" t="s">
        <v>19</v>
      </c>
      <c r="G2196" t="s">
        <v>704</v>
      </c>
      <c r="H2196"/>
      <c r="I2196" t="s">
        <v>2287</v>
      </c>
      <c r="J2196" t="s">
        <v>2288</v>
      </c>
      <c r="K2196">
        <v>421</v>
      </c>
      <c r="L2196">
        <v>622</v>
      </c>
      <c r="M2196">
        <v>0</v>
      </c>
      <c r="N2196">
        <v>9</v>
      </c>
      <c r="O2196">
        <v>5.0999999999999996</v>
      </c>
      <c r="P2196">
        <v>4</v>
      </c>
      <c r="Q2196"/>
      <c r="R2196">
        <v>129319</v>
      </c>
      <c r="S2196">
        <v>70000000</v>
      </c>
      <c r="T2196">
        <f>Table1[[#This Row],[Gross Revenue]]-Table1[[#This Row],[Budget]]</f>
        <v>-69870681</v>
      </c>
      <c r="U2196">
        <f>YEAR(Table1[[#This Row],[Release Date]])</f>
        <v>2002</v>
      </c>
    </row>
    <row r="2197" spans="1:21" x14ac:dyDescent="0.25">
      <c r="A2197" t="s">
        <v>1595</v>
      </c>
      <c r="B2197">
        <v>1</v>
      </c>
      <c r="C2197" s="8">
        <v>37242</v>
      </c>
      <c r="D2197" t="s">
        <v>28</v>
      </c>
      <c r="E2197" t="s">
        <v>30</v>
      </c>
      <c r="F2197" t="s">
        <v>19</v>
      </c>
      <c r="G2197" t="s">
        <v>20</v>
      </c>
      <c r="H2197" t="s">
        <v>36</v>
      </c>
      <c r="I2197" t="s">
        <v>396</v>
      </c>
      <c r="J2197" t="s">
        <v>225</v>
      </c>
      <c r="K2197">
        <v>23000</v>
      </c>
      <c r="L2197">
        <v>26940</v>
      </c>
      <c r="M2197">
        <v>63</v>
      </c>
      <c r="N2197">
        <v>0</v>
      </c>
      <c r="O2197">
        <v>7.1</v>
      </c>
      <c r="P2197">
        <v>127</v>
      </c>
      <c r="Q2197">
        <v>95</v>
      </c>
      <c r="R2197">
        <v>38120554</v>
      </c>
      <c r="S2197">
        <v>140000000</v>
      </c>
      <c r="T2197">
        <f>Table1[[#This Row],[Gross Revenue]]-Table1[[#This Row],[Budget]]</f>
        <v>-101879446</v>
      </c>
      <c r="U2197">
        <f>YEAR(Table1[[#This Row],[Release Date]])</f>
        <v>2001</v>
      </c>
    </row>
    <row r="2198" spans="1:21" x14ac:dyDescent="0.25">
      <c r="A2198" t="s">
        <v>3773</v>
      </c>
      <c r="B2198">
        <v>1</v>
      </c>
      <c r="C2198" s="8">
        <v>38445</v>
      </c>
      <c r="D2198" t="s">
        <v>28</v>
      </c>
      <c r="E2198" t="s">
        <v>29</v>
      </c>
      <c r="F2198" t="s">
        <v>19</v>
      </c>
      <c r="G2198" t="s">
        <v>20</v>
      </c>
      <c r="H2198" t="s">
        <v>27</v>
      </c>
      <c r="I2198" t="s">
        <v>137</v>
      </c>
      <c r="J2198" t="s">
        <v>225</v>
      </c>
      <c r="K2198">
        <v>852</v>
      </c>
      <c r="L2198">
        <v>2480</v>
      </c>
      <c r="M2198">
        <v>63</v>
      </c>
      <c r="N2198">
        <v>5000</v>
      </c>
      <c r="O2198">
        <v>7.1</v>
      </c>
      <c r="P2198">
        <v>228</v>
      </c>
      <c r="Q2198">
        <v>97</v>
      </c>
      <c r="R2198">
        <v>104374107</v>
      </c>
      <c r="S2198">
        <v>105000000</v>
      </c>
      <c r="T2198">
        <f>Table1[[#This Row],[Gross Revenue]]-Table1[[#This Row],[Budget]]</f>
        <v>-625893</v>
      </c>
      <c r="U2198">
        <f>YEAR(Table1[[#This Row],[Release Date]])</f>
        <v>2005</v>
      </c>
    </row>
    <row r="2199" spans="1:21" x14ac:dyDescent="0.25">
      <c r="A2199" t="s">
        <v>4265</v>
      </c>
      <c r="B2199">
        <v>1</v>
      </c>
      <c r="C2199" s="8">
        <v>38746</v>
      </c>
      <c r="D2199" t="s">
        <v>28</v>
      </c>
      <c r="E2199" t="s">
        <v>50</v>
      </c>
      <c r="F2199" t="s">
        <v>4266</v>
      </c>
      <c r="G2199" t="s">
        <v>20</v>
      </c>
      <c r="H2199" t="s">
        <v>43</v>
      </c>
      <c r="I2199" t="s">
        <v>4267</v>
      </c>
      <c r="J2199" t="s">
        <v>4268</v>
      </c>
      <c r="K2199">
        <v>48</v>
      </c>
      <c r="L2199">
        <v>48</v>
      </c>
      <c r="M2199">
        <v>330</v>
      </c>
      <c r="N2199">
        <v>26000</v>
      </c>
      <c r="O2199">
        <v>8.5</v>
      </c>
      <c r="P2199">
        <v>115</v>
      </c>
      <c r="Q2199">
        <v>102</v>
      </c>
      <c r="R2199">
        <v>2601847</v>
      </c>
      <c r="S2199">
        <v>4000000</v>
      </c>
      <c r="T2199">
        <f>Table1[[#This Row],[Gross Revenue]]-Table1[[#This Row],[Budget]]</f>
        <v>-1398153</v>
      </c>
      <c r="U2199">
        <f>YEAR(Table1[[#This Row],[Release Date]])</f>
        <v>2006</v>
      </c>
    </row>
    <row r="2200" spans="1:21" x14ac:dyDescent="0.25">
      <c r="A2200" t="s">
        <v>735</v>
      </c>
      <c r="B2200">
        <v>1</v>
      </c>
      <c r="C2200" s="8">
        <v>36786</v>
      </c>
      <c r="D2200" t="s">
        <v>28</v>
      </c>
      <c r="E2200" t="s">
        <v>25</v>
      </c>
      <c r="F2200" t="s">
        <v>19</v>
      </c>
      <c r="G2200" t="s">
        <v>20</v>
      </c>
      <c r="H2200" t="s">
        <v>36</v>
      </c>
      <c r="I2200" t="s">
        <v>149</v>
      </c>
      <c r="J2200" t="s">
        <v>123</v>
      </c>
      <c r="K2200">
        <v>1000</v>
      </c>
      <c r="L2200">
        <v>4146</v>
      </c>
      <c r="M2200">
        <v>2000</v>
      </c>
      <c r="N2200">
        <v>0</v>
      </c>
      <c r="O2200">
        <v>6</v>
      </c>
      <c r="P2200">
        <v>175</v>
      </c>
      <c r="Q2200">
        <v>110</v>
      </c>
      <c r="R2200">
        <v>260031035</v>
      </c>
      <c r="S2200">
        <v>123000000</v>
      </c>
      <c r="T2200">
        <f>Table1[[#This Row],[Gross Revenue]]-Table1[[#This Row],[Budget]]</f>
        <v>137031035</v>
      </c>
      <c r="U2200">
        <f>YEAR(Table1[[#This Row],[Release Date]])</f>
        <v>2000</v>
      </c>
    </row>
    <row r="2201" spans="1:21" x14ac:dyDescent="0.25">
      <c r="A2201" t="s">
        <v>935</v>
      </c>
      <c r="B2201">
        <v>1</v>
      </c>
      <c r="C2201" s="8">
        <v>36891</v>
      </c>
      <c r="D2201" t="s">
        <v>28</v>
      </c>
      <c r="E2201" t="s">
        <v>31</v>
      </c>
      <c r="F2201" t="s">
        <v>19</v>
      </c>
      <c r="G2201" t="s">
        <v>20</v>
      </c>
      <c r="H2201" t="s">
        <v>43</v>
      </c>
      <c r="I2201" t="s">
        <v>470</v>
      </c>
      <c r="J2201" t="s">
        <v>123</v>
      </c>
      <c r="K2201">
        <v>1000</v>
      </c>
      <c r="L2201">
        <v>2827</v>
      </c>
      <c r="M2201">
        <v>2000</v>
      </c>
      <c r="N2201">
        <v>29000</v>
      </c>
      <c r="O2201">
        <v>8.1999999999999993</v>
      </c>
      <c r="P2201">
        <v>205</v>
      </c>
      <c r="Q2201">
        <v>135</v>
      </c>
      <c r="R2201">
        <v>170708996</v>
      </c>
      <c r="S2201">
        <v>58000000</v>
      </c>
      <c r="T2201">
        <f>Table1[[#This Row],[Gross Revenue]]-Table1[[#This Row],[Budget]]</f>
        <v>112708996</v>
      </c>
      <c r="U2201">
        <f>YEAR(Table1[[#This Row],[Release Date]])</f>
        <v>2000</v>
      </c>
    </row>
    <row r="2202" spans="1:21" x14ac:dyDescent="0.25">
      <c r="A2202" t="s">
        <v>2262</v>
      </c>
      <c r="B2202">
        <v>1</v>
      </c>
      <c r="C2202" s="8">
        <v>37605</v>
      </c>
      <c r="D2202" t="s">
        <v>28</v>
      </c>
      <c r="E2202" t="s">
        <v>31</v>
      </c>
      <c r="F2202" t="s">
        <v>19</v>
      </c>
      <c r="G2202" t="s">
        <v>20</v>
      </c>
      <c r="H2202" t="s">
        <v>43</v>
      </c>
      <c r="I2202" t="s">
        <v>1966</v>
      </c>
      <c r="J2202" t="s">
        <v>123</v>
      </c>
      <c r="K2202">
        <v>680</v>
      </c>
      <c r="L2202">
        <v>2523</v>
      </c>
      <c r="M2202">
        <v>2000</v>
      </c>
      <c r="N2202">
        <v>0</v>
      </c>
      <c r="O2202">
        <v>8</v>
      </c>
      <c r="P2202">
        <v>201</v>
      </c>
      <c r="Q2202">
        <v>144</v>
      </c>
      <c r="R2202">
        <v>61644321</v>
      </c>
      <c r="S2202">
        <v>88000000</v>
      </c>
      <c r="T2202">
        <f>Table1[[#This Row],[Gross Revenue]]-Table1[[#This Row],[Budget]]</f>
        <v>-26355679</v>
      </c>
      <c r="U2202">
        <f>YEAR(Table1[[#This Row],[Release Date]])</f>
        <v>2002</v>
      </c>
    </row>
    <row r="2203" spans="1:21" x14ac:dyDescent="0.25">
      <c r="A2203" t="s">
        <v>2833</v>
      </c>
      <c r="B2203">
        <v>1</v>
      </c>
      <c r="C2203" s="8">
        <v>37912</v>
      </c>
      <c r="D2203" t="s">
        <v>28</v>
      </c>
      <c r="E2203" t="s">
        <v>81</v>
      </c>
      <c r="F2203" t="s">
        <v>19</v>
      </c>
      <c r="G2203" t="s">
        <v>24</v>
      </c>
      <c r="H2203" t="s">
        <v>43</v>
      </c>
      <c r="I2203" t="s">
        <v>122</v>
      </c>
      <c r="J2203" t="s">
        <v>123</v>
      </c>
      <c r="K2203">
        <v>15000</v>
      </c>
      <c r="L2203">
        <v>16008</v>
      </c>
      <c r="M2203">
        <v>2000</v>
      </c>
      <c r="N2203">
        <v>0</v>
      </c>
      <c r="O2203">
        <v>6.6</v>
      </c>
      <c r="P2203">
        <v>294</v>
      </c>
      <c r="Q2203">
        <v>174</v>
      </c>
      <c r="R2203">
        <v>217536138</v>
      </c>
      <c r="S2203">
        <v>125000000</v>
      </c>
      <c r="T2203">
        <f>Table1[[#This Row],[Gross Revenue]]-Table1[[#This Row],[Budget]]</f>
        <v>92536138</v>
      </c>
      <c r="U2203">
        <f>YEAR(Table1[[#This Row],[Release Date]])</f>
        <v>2003</v>
      </c>
    </row>
    <row r="2204" spans="1:21" x14ac:dyDescent="0.25">
      <c r="A2204" t="s">
        <v>3241</v>
      </c>
      <c r="B2204">
        <v>1</v>
      </c>
      <c r="C2204" s="8">
        <v>38147</v>
      </c>
      <c r="D2204" t="s">
        <v>28</v>
      </c>
      <c r="E2204" t="s">
        <v>22</v>
      </c>
      <c r="F2204" t="s">
        <v>19</v>
      </c>
      <c r="G2204" t="s">
        <v>20</v>
      </c>
      <c r="H2204" t="s">
        <v>38</v>
      </c>
      <c r="I2204" t="s">
        <v>2698</v>
      </c>
      <c r="J2204" t="s">
        <v>123</v>
      </c>
      <c r="K2204">
        <v>2000</v>
      </c>
      <c r="L2204">
        <v>6161</v>
      </c>
      <c r="M2204">
        <v>2000</v>
      </c>
      <c r="N2204">
        <v>0</v>
      </c>
      <c r="O2204">
        <v>7.7</v>
      </c>
      <c r="P2204">
        <v>302</v>
      </c>
      <c r="Q2204">
        <v>122</v>
      </c>
      <c r="R2204">
        <v>18593156</v>
      </c>
      <c r="S2204">
        <v>35000000</v>
      </c>
      <c r="T2204">
        <f>Table1[[#This Row],[Gross Revenue]]-Table1[[#This Row],[Budget]]</f>
        <v>-16406844</v>
      </c>
      <c r="U2204">
        <f>YEAR(Table1[[#This Row],[Release Date]])</f>
        <v>2004</v>
      </c>
    </row>
    <row r="2205" spans="1:21" x14ac:dyDescent="0.25">
      <c r="A2205" t="s">
        <v>3519</v>
      </c>
      <c r="B2205">
        <v>1</v>
      </c>
      <c r="C2205" s="8">
        <v>38308</v>
      </c>
      <c r="D2205" t="s">
        <v>28</v>
      </c>
      <c r="E2205" t="s">
        <v>81</v>
      </c>
      <c r="F2205" t="s">
        <v>19</v>
      </c>
      <c r="G2205" t="s">
        <v>20</v>
      </c>
      <c r="H2205" t="s">
        <v>43</v>
      </c>
      <c r="I2205" t="s">
        <v>122</v>
      </c>
      <c r="J2205" t="s">
        <v>123</v>
      </c>
      <c r="K2205">
        <v>15000</v>
      </c>
      <c r="L2205">
        <v>16948</v>
      </c>
      <c r="M2205">
        <v>2000</v>
      </c>
      <c r="N2205">
        <v>0</v>
      </c>
      <c r="O2205">
        <v>6.7</v>
      </c>
      <c r="P2205">
        <v>298</v>
      </c>
      <c r="Q2205">
        <v>146</v>
      </c>
      <c r="R2205">
        <v>133375846</v>
      </c>
      <c r="S2205">
        <v>150000000</v>
      </c>
      <c r="T2205">
        <f>Table1[[#This Row],[Gross Revenue]]-Table1[[#This Row],[Budget]]</f>
        <v>-16624154</v>
      </c>
      <c r="U2205">
        <f>YEAR(Table1[[#This Row],[Release Date]])</f>
        <v>2004</v>
      </c>
    </row>
    <row r="2206" spans="1:21" x14ac:dyDescent="0.25">
      <c r="A2206" t="s">
        <v>4315</v>
      </c>
      <c r="B2206">
        <v>1</v>
      </c>
      <c r="C2206" s="8">
        <v>38774</v>
      </c>
      <c r="D2206" t="s">
        <v>28</v>
      </c>
      <c r="E2206" t="s">
        <v>25</v>
      </c>
      <c r="F2206" t="s">
        <v>19</v>
      </c>
      <c r="G2206" t="s">
        <v>20</v>
      </c>
      <c r="H2206" t="s">
        <v>43</v>
      </c>
      <c r="I2206" t="s">
        <v>2264</v>
      </c>
      <c r="J2206" t="s">
        <v>123</v>
      </c>
      <c r="K2206">
        <v>17000</v>
      </c>
      <c r="L2206">
        <v>18510</v>
      </c>
      <c r="M2206">
        <v>2000</v>
      </c>
      <c r="N2206">
        <v>0</v>
      </c>
      <c r="O2206">
        <v>5.3</v>
      </c>
      <c r="P2206">
        <v>185</v>
      </c>
      <c r="Q2206">
        <v>111</v>
      </c>
      <c r="R2206">
        <v>48430355</v>
      </c>
      <c r="S2206">
        <v>70000000</v>
      </c>
      <c r="T2206">
        <f>Table1[[#This Row],[Gross Revenue]]-Table1[[#This Row],[Budget]]</f>
        <v>-21569645</v>
      </c>
      <c r="U2206">
        <f>YEAR(Table1[[#This Row],[Release Date]])</f>
        <v>2006</v>
      </c>
    </row>
    <row r="2207" spans="1:21" x14ac:dyDescent="0.25">
      <c r="A2207" t="s">
        <v>4818</v>
      </c>
      <c r="B2207">
        <v>1</v>
      </c>
      <c r="C2207" s="8">
        <v>39079</v>
      </c>
      <c r="D2207" t="s">
        <v>28</v>
      </c>
      <c r="E2207" t="s">
        <v>32</v>
      </c>
      <c r="F2207" t="s">
        <v>19</v>
      </c>
      <c r="G2207" t="s">
        <v>35</v>
      </c>
      <c r="H2207" t="s">
        <v>38</v>
      </c>
      <c r="I2207" t="s">
        <v>3503</v>
      </c>
      <c r="J2207" t="s">
        <v>123</v>
      </c>
      <c r="K2207">
        <v>26000</v>
      </c>
      <c r="L2207">
        <v>37206</v>
      </c>
      <c r="M2207">
        <v>2000</v>
      </c>
      <c r="N2207">
        <v>83000</v>
      </c>
      <c r="O2207">
        <v>8.1</v>
      </c>
      <c r="P2207">
        <v>393</v>
      </c>
      <c r="Q2207">
        <v>123</v>
      </c>
      <c r="R2207">
        <v>26903709</v>
      </c>
      <c r="S2207">
        <v>38000000</v>
      </c>
      <c r="T2207">
        <f>Table1[[#This Row],[Gross Revenue]]-Table1[[#This Row],[Budget]]</f>
        <v>-11096291</v>
      </c>
      <c r="U2207">
        <f>YEAR(Table1[[#This Row],[Release Date]])</f>
        <v>2006</v>
      </c>
    </row>
    <row r="2208" spans="1:21" x14ac:dyDescent="0.25">
      <c r="A2208" t="s">
        <v>5228</v>
      </c>
      <c r="B2208">
        <v>1</v>
      </c>
      <c r="C2208" s="8">
        <v>39335</v>
      </c>
      <c r="D2208" t="s">
        <v>28</v>
      </c>
      <c r="E2208" t="s">
        <v>32</v>
      </c>
      <c r="F2208" t="s">
        <v>19</v>
      </c>
      <c r="G2208" t="s">
        <v>20</v>
      </c>
      <c r="H2208" t="s">
        <v>43</v>
      </c>
      <c r="I2208" t="s">
        <v>3503</v>
      </c>
      <c r="J2208" t="s">
        <v>123</v>
      </c>
      <c r="K2208">
        <v>26000</v>
      </c>
      <c r="L2208">
        <v>28328</v>
      </c>
      <c r="M2208">
        <v>2000</v>
      </c>
      <c r="N2208">
        <v>27000</v>
      </c>
      <c r="O2208">
        <v>7</v>
      </c>
      <c r="P2208">
        <v>289</v>
      </c>
      <c r="Q2208">
        <v>122</v>
      </c>
      <c r="R2208">
        <v>24985612</v>
      </c>
      <c r="S2208">
        <v>100000000</v>
      </c>
      <c r="T2208">
        <f>Table1[[#This Row],[Gross Revenue]]-Table1[[#This Row],[Budget]]</f>
        <v>-75014388</v>
      </c>
      <c r="U2208">
        <f>YEAR(Table1[[#This Row],[Release Date]])</f>
        <v>2007</v>
      </c>
    </row>
    <row r="2209" spans="1:21" x14ac:dyDescent="0.25">
      <c r="A2209" t="s">
        <v>1674</v>
      </c>
      <c r="B2209">
        <v>1</v>
      </c>
      <c r="C2209" s="8">
        <v>37293</v>
      </c>
      <c r="D2209" t="s">
        <v>28</v>
      </c>
      <c r="E2209" t="s">
        <v>22</v>
      </c>
      <c r="F2209" t="s">
        <v>19</v>
      </c>
      <c r="G2209" t="s">
        <v>20</v>
      </c>
      <c r="H2209" t="s">
        <v>43</v>
      </c>
      <c r="I2209" t="s">
        <v>1675</v>
      </c>
      <c r="J2209" t="s">
        <v>247</v>
      </c>
      <c r="K2209">
        <v>789</v>
      </c>
      <c r="L2209">
        <v>1671</v>
      </c>
      <c r="M2209">
        <v>33</v>
      </c>
      <c r="N2209">
        <v>953</v>
      </c>
      <c r="O2209">
        <v>6.3</v>
      </c>
      <c r="P2209">
        <v>84</v>
      </c>
      <c r="Q2209">
        <v>280</v>
      </c>
      <c r="R2209">
        <v>12870569</v>
      </c>
      <c r="S2209">
        <v>56000000</v>
      </c>
      <c r="T2209">
        <f>Table1[[#This Row],[Gross Revenue]]-Table1[[#This Row],[Budget]]</f>
        <v>-43129431</v>
      </c>
      <c r="U2209">
        <f>YEAR(Table1[[#This Row],[Release Date]])</f>
        <v>2002</v>
      </c>
    </row>
    <row r="2210" spans="1:21" x14ac:dyDescent="0.25">
      <c r="A2210" t="s">
        <v>1352</v>
      </c>
      <c r="B2210">
        <v>1</v>
      </c>
      <c r="C2210" s="8">
        <v>37108</v>
      </c>
      <c r="D2210" t="s">
        <v>28</v>
      </c>
      <c r="E2210" t="s">
        <v>18</v>
      </c>
      <c r="F2210" t="s">
        <v>19</v>
      </c>
      <c r="G2210" t="s">
        <v>20</v>
      </c>
      <c r="H2210" t="s">
        <v>38</v>
      </c>
      <c r="I2210" t="s">
        <v>259</v>
      </c>
      <c r="J2210" t="s">
        <v>398</v>
      </c>
      <c r="K2210">
        <v>556</v>
      </c>
      <c r="L2210">
        <v>1873</v>
      </c>
      <c r="M2210">
        <v>41</v>
      </c>
      <c r="N2210">
        <v>455</v>
      </c>
      <c r="O2210">
        <v>6.6</v>
      </c>
      <c r="P2210">
        <v>71</v>
      </c>
      <c r="Q2210">
        <v>118</v>
      </c>
      <c r="R2210">
        <v>9059588</v>
      </c>
      <c r="S2210">
        <v>15000000</v>
      </c>
      <c r="T2210">
        <f>Table1[[#This Row],[Gross Revenue]]-Table1[[#This Row],[Budget]]</f>
        <v>-5940412</v>
      </c>
      <c r="U2210">
        <f>YEAR(Table1[[#This Row],[Release Date]])</f>
        <v>2001</v>
      </c>
    </row>
    <row r="2211" spans="1:21" x14ac:dyDescent="0.25">
      <c r="A2211" t="s">
        <v>1691</v>
      </c>
      <c r="B2211">
        <v>1</v>
      </c>
      <c r="C2211" s="8">
        <v>37301</v>
      </c>
      <c r="D2211" t="s">
        <v>28</v>
      </c>
      <c r="E2211" t="s">
        <v>32</v>
      </c>
      <c r="F2211" t="s">
        <v>19</v>
      </c>
      <c r="G2211" t="s">
        <v>20</v>
      </c>
      <c r="H2211" t="s">
        <v>43</v>
      </c>
      <c r="I2211" t="s">
        <v>56</v>
      </c>
      <c r="J2211" t="s">
        <v>398</v>
      </c>
      <c r="K2211">
        <v>11000</v>
      </c>
      <c r="L2211">
        <v>14028</v>
      </c>
      <c r="M2211">
        <v>41</v>
      </c>
      <c r="N2211">
        <v>648</v>
      </c>
      <c r="O2211">
        <v>5.3</v>
      </c>
      <c r="P2211">
        <v>132</v>
      </c>
      <c r="Q2211">
        <v>116</v>
      </c>
      <c r="R2211">
        <v>30013346</v>
      </c>
      <c r="S2211">
        <v>75000000</v>
      </c>
      <c r="T2211">
        <f>Table1[[#This Row],[Gross Revenue]]-Table1[[#This Row],[Budget]]</f>
        <v>-44986654</v>
      </c>
      <c r="U2211">
        <f>YEAR(Table1[[#This Row],[Release Date]])</f>
        <v>2002</v>
      </c>
    </row>
    <row r="2212" spans="1:21" x14ac:dyDescent="0.25">
      <c r="A2212" t="s">
        <v>1524</v>
      </c>
      <c r="B2212">
        <v>1</v>
      </c>
      <c r="C2212" s="8">
        <v>37205</v>
      </c>
      <c r="D2212" t="s">
        <v>28</v>
      </c>
      <c r="E2212" t="s">
        <v>32</v>
      </c>
      <c r="F2212" t="s">
        <v>19</v>
      </c>
      <c r="G2212" t="s">
        <v>20</v>
      </c>
      <c r="H2212" t="s">
        <v>43</v>
      </c>
      <c r="I2212" t="s">
        <v>321</v>
      </c>
      <c r="J2212" t="s">
        <v>209</v>
      </c>
      <c r="K2212">
        <v>3000</v>
      </c>
      <c r="L2212">
        <v>6161</v>
      </c>
      <c r="M2212">
        <v>31</v>
      </c>
      <c r="N2212">
        <v>416</v>
      </c>
      <c r="O2212">
        <v>3.8</v>
      </c>
      <c r="P2212">
        <v>66</v>
      </c>
      <c r="Q2212">
        <v>95</v>
      </c>
      <c r="R2212">
        <v>4411102</v>
      </c>
      <c r="S2212">
        <v>100000000</v>
      </c>
      <c r="T2212">
        <f>Table1[[#This Row],[Gross Revenue]]-Table1[[#This Row],[Budget]]</f>
        <v>-95588898</v>
      </c>
      <c r="U2212">
        <f>YEAR(Table1[[#This Row],[Release Date]])</f>
        <v>2001</v>
      </c>
    </row>
    <row r="2213" spans="1:21" x14ac:dyDescent="0.25">
      <c r="A2213" t="s">
        <v>3984</v>
      </c>
      <c r="B2213">
        <v>1</v>
      </c>
      <c r="C2213" s="8">
        <v>38574</v>
      </c>
      <c r="D2213" t="s">
        <v>28</v>
      </c>
      <c r="E2213" t="s">
        <v>50</v>
      </c>
      <c r="F2213" t="s">
        <v>19</v>
      </c>
      <c r="G2213" t="s">
        <v>35</v>
      </c>
      <c r="H2213"/>
      <c r="I2213" t="s">
        <v>3985</v>
      </c>
      <c r="J2213" t="s">
        <v>3986</v>
      </c>
      <c r="K2213">
        <v>55</v>
      </c>
      <c r="L2213">
        <v>55</v>
      </c>
      <c r="M2213">
        <v>0</v>
      </c>
      <c r="N2213">
        <v>89</v>
      </c>
      <c r="O2213">
        <v>6.9</v>
      </c>
      <c r="P2213">
        <v>7</v>
      </c>
      <c r="Q2213">
        <v>41</v>
      </c>
      <c r="R2213">
        <v>4074023</v>
      </c>
      <c r="S2213">
        <v>5000000</v>
      </c>
      <c r="T2213">
        <f>Table1[[#This Row],[Gross Revenue]]-Table1[[#This Row],[Budget]]</f>
        <v>-925977</v>
      </c>
      <c r="U2213">
        <f>YEAR(Table1[[#This Row],[Release Date]])</f>
        <v>2005</v>
      </c>
    </row>
    <row r="2214" spans="1:21" x14ac:dyDescent="0.25">
      <c r="A2214" t="s">
        <v>1016</v>
      </c>
      <c r="B2214">
        <v>1</v>
      </c>
      <c r="C2214" s="8">
        <v>36935</v>
      </c>
      <c r="D2214" t="s">
        <v>28</v>
      </c>
      <c r="E2214" t="s">
        <v>32</v>
      </c>
      <c r="F2214" t="s">
        <v>19</v>
      </c>
      <c r="G2214" t="s">
        <v>35</v>
      </c>
      <c r="H2214" t="s">
        <v>38</v>
      </c>
      <c r="I2214" t="s">
        <v>554</v>
      </c>
      <c r="J2214" t="s">
        <v>465</v>
      </c>
      <c r="K2214">
        <v>783</v>
      </c>
      <c r="L2214">
        <v>1044</v>
      </c>
      <c r="M2214">
        <v>31</v>
      </c>
      <c r="N2214">
        <v>0</v>
      </c>
      <c r="O2214">
        <v>6.3</v>
      </c>
      <c r="P2214">
        <v>95</v>
      </c>
      <c r="Q2214">
        <v>93</v>
      </c>
      <c r="R2214">
        <v>5204007</v>
      </c>
      <c r="S2214">
        <v>28000000</v>
      </c>
      <c r="T2214">
        <f>Table1[[#This Row],[Gross Revenue]]-Table1[[#This Row],[Budget]]</f>
        <v>-22795993</v>
      </c>
      <c r="U2214">
        <f>YEAR(Table1[[#This Row],[Release Date]])</f>
        <v>2001</v>
      </c>
    </row>
    <row r="2215" spans="1:21" x14ac:dyDescent="0.25">
      <c r="A2215" t="s">
        <v>1668</v>
      </c>
      <c r="B2215">
        <v>1</v>
      </c>
      <c r="C2215" s="8">
        <v>37290</v>
      </c>
      <c r="D2215" t="s">
        <v>28</v>
      </c>
      <c r="E2215" t="s">
        <v>32</v>
      </c>
      <c r="F2215" t="s">
        <v>19</v>
      </c>
      <c r="G2215" t="s">
        <v>20</v>
      </c>
      <c r="H2215" t="s">
        <v>38</v>
      </c>
      <c r="I2215" t="s">
        <v>1669</v>
      </c>
      <c r="J2215" t="s">
        <v>465</v>
      </c>
      <c r="K2215">
        <v>918</v>
      </c>
      <c r="L2215">
        <v>4692</v>
      </c>
      <c r="M2215">
        <v>31</v>
      </c>
      <c r="N2215">
        <v>3000</v>
      </c>
      <c r="O2215">
        <v>5.8</v>
      </c>
      <c r="P2215">
        <v>273</v>
      </c>
      <c r="Q2215">
        <v>97</v>
      </c>
      <c r="R2215">
        <v>82163317</v>
      </c>
      <c r="S2215">
        <v>30000000</v>
      </c>
      <c r="T2215">
        <f>Table1[[#This Row],[Gross Revenue]]-Table1[[#This Row],[Budget]]</f>
        <v>52163317</v>
      </c>
      <c r="U2215">
        <f>YEAR(Table1[[#This Row],[Release Date]])</f>
        <v>2002</v>
      </c>
    </row>
    <row r="2216" spans="1:21" x14ac:dyDescent="0.25">
      <c r="A2216" t="s">
        <v>4948</v>
      </c>
      <c r="B2216">
        <v>1</v>
      </c>
      <c r="C2216" s="8">
        <v>39159</v>
      </c>
      <c r="D2216" t="s">
        <v>28</v>
      </c>
      <c r="E2216" t="s">
        <v>22</v>
      </c>
      <c r="F2216" t="s">
        <v>19</v>
      </c>
      <c r="G2216" t="s">
        <v>35</v>
      </c>
      <c r="H2216" t="s">
        <v>38</v>
      </c>
      <c r="I2216" t="s">
        <v>389</v>
      </c>
      <c r="J2216" t="s">
        <v>4949</v>
      </c>
      <c r="K2216">
        <v>14000</v>
      </c>
      <c r="L2216">
        <v>14617</v>
      </c>
      <c r="M2216">
        <v>17</v>
      </c>
      <c r="N2216">
        <v>11000</v>
      </c>
      <c r="O2216">
        <v>6.3</v>
      </c>
      <c r="P2216">
        <v>149</v>
      </c>
      <c r="Q2216">
        <v>92</v>
      </c>
      <c r="R2216">
        <v>2963012</v>
      </c>
      <c r="S2216">
        <v>22000000</v>
      </c>
      <c r="T2216">
        <f>Table1[[#This Row],[Gross Revenue]]-Table1[[#This Row],[Budget]]</f>
        <v>-19036988</v>
      </c>
      <c r="U2216">
        <f>YEAR(Table1[[#This Row],[Release Date]])</f>
        <v>2007</v>
      </c>
    </row>
    <row r="2217" spans="1:21" x14ac:dyDescent="0.25">
      <c r="A2217" t="s">
        <v>4869</v>
      </c>
      <c r="B2217">
        <v>1</v>
      </c>
      <c r="C2217" s="8">
        <v>39113</v>
      </c>
      <c r="D2217" t="s">
        <v>28</v>
      </c>
      <c r="E2217" t="s">
        <v>37</v>
      </c>
      <c r="F2217" t="s">
        <v>19</v>
      </c>
      <c r="G2217" t="s">
        <v>35</v>
      </c>
      <c r="H2217" t="s">
        <v>38</v>
      </c>
      <c r="I2217" t="s">
        <v>2196</v>
      </c>
      <c r="J2217" t="s">
        <v>4870</v>
      </c>
      <c r="K2217">
        <v>805</v>
      </c>
      <c r="L2217">
        <v>2271</v>
      </c>
      <c r="M2217">
        <v>7</v>
      </c>
      <c r="N2217">
        <v>0</v>
      </c>
      <c r="O2217">
        <v>5.5</v>
      </c>
      <c r="P2217">
        <v>120</v>
      </c>
      <c r="Q2217">
        <v>98</v>
      </c>
      <c r="R2217">
        <v>23838</v>
      </c>
      <c r="S2217">
        <v>7000000</v>
      </c>
      <c r="T2217">
        <f>Table1[[#This Row],[Gross Revenue]]-Table1[[#This Row],[Budget]]</f>
        <v>-6976162</v>
      </c>
      <c r="U2217">
        <f>YEAR(Table1[[#This Row],[Release Date]])</f>
        <v>2007</v>
      </c>
    </row>
    <row r="2218" spans="1:21" x14ac:dyDescent="0.25">
      <c r="A2218" t="s">
        <v>4472</v>
      </c>
      <c r="B2218">
        <v>1</v>
      </c>
      <c r="C2218" s="8">
        <v>38866</v>
      </c>
      <c r="D2218" t="s">
        <v>28</v>
      </c>
      <c r="E2218" t="s">
        <v>22</v>
      </c>
      <c r="F2218" t="s">
        <v>19</v>
      </c>
      <c r="G2218" t="s">
        <v>93</v>
      </c>
      <c r="H2218" t="s">
        <v>38</v>
      </c>
      <c r="I2218" t="s">
        <v>4473</v>
      </c>
      <c r="J2218" t="s">
        <v>4474</v>
      </c>
      <c r="K2218">
        <v>223</v>
      </c>
      <c r="L2218">
        <v>242</v>
      </c>
      <c r="M2218">
        <v>55</v>
      </c>
      <c r="N2218">
        <v>657</v>
      </c>
      <c r="O2218">
        <v>5.2</v>
      </c>
      <c r="P2218">
        <v>36</v>
      </c>
      <c r="Q2218">
        <v>93</v>
      </c>
      <c r="R2218">
        <v>4063</v>
      </c>
      <c r="S2218">
        <v>4000000</v>
      </c>
      <c r="T2218">
        <f>Table1[[#This Row],[Gross Revenue]]-Table1[[#This Row],[Budget]]</f>
        <v>-3995937</v>
      </c>
      <c r="U2218">
        <f>YEAR(Table1[[#This Row],[Release Date]])</f>
        <v>2006</v>
      </c>
    </row>
    <row r="2219" spans="1:21" x14ac:dyDescent="0.25">
      <c r="A2219" t="s">
        <v>3814</v>
      </c>
      <c r="B2219">
        <v>1</v>
      </c>
      <c r="C2219" s="8">
        <v>38472</v>
      </c>
      <c r="D2219" t="s">
        <v>28</v>
      </c>
      <c r="E2219" t="s">
        <v>30</v>
      </c>
      <c r="F2219" t="s">
        <v>19</v>
      </c>
      <c r="G2219" t="s">
        <v>20</v>
      </c>
      <c r="H2219" t="s">
        <v>38</v>
      </c>
      <c r="I2219" t="s">
        <v>3097</v>
      </c>
      <c r="J2219" t="s">
        <v>3815</v>
      </c>
      <c r="K2219">
        <v>15000</v>
      </c>
      <c r="L2219">
        <v>28011</v>
      </c>
      <c r="M2219">
        <v>181</v>
      </c>
      <c r="N2219">
        <v>26000</v>
      </c>
      <c r="O2219">
        <v>7.7</v>
      </c>
      <c r="P2219">
        <v>445</v>
      </c>
      <c r="Q2219">
        <v>88</v>
      </c>
      <c r="R2219">
        <v>75590286</v>
      </c>
      <c r="S2219">
        <v>23600000</v>
      </c>
      <c r="T2219">
        <f>Table1[[#This Row],[Gross Revenue]]-Table1[[#This Row],[Budget]]</f>
        <v>51990286</v>
      </c>
      <c r="U2219">
        <f>YEAR(Table1[[#This Row],[Release Date]])</f>
        <v>2005</v>
      </c>
    </row>
    <row r="2220" spans="1:21" x14ac:dyDescent="0.25">
      <c r="A2220" t="s">
        <v>4098</v>
      </c>
      <c r="B2220">
        <v>1</v>
      </c>
      <c r="C2220" s="8">
        <v>38644</v>
      </c>
      <c r="D2220" t="s">
        <v>28</v>
      </c>
      <c r="E2220" t="s">
        <v>32</v>
      </c>
      <c r="F2220" t="s">
        <v>19</v>
      </c>
      <c r="G2220" t="s">
        <v>24</v>
      </c>
      <c r="H2220" t="s">
        <v>38</v>
      </c>
      <c r="I2220" t="s">
        <v>4099</v>
      </c>
      <c r="J2220" t="s">
        <v>3815</v>
      </c>
      <c r="K2220">
        <v>731</v>
      </c>
      <c r="L2220">
        <v>1987</v>
      </c>
      <c r="M2220">
        <v>181</v>
      </c>
      <c r="N2220">
        <v>0</v>
      </c>
      <c r="O2220">
        <v>6.1</v>
      </c>
      <c r="P2220">
        <v>220</v>
      </c>
      <c r="Q2220">
        <v>83</v>
      </c>
      <c r="R2220">
        <v>37053924</v>
      </c>
      <c r="S2220">
        <v>28000000</v>
      </c>
      <c r="T2220">
        <f>Table1[[#This Row],[Gross Revenue]]-Table1[[#This Row],[Budget]]</f>
        <v>9053924</v>
      </c>
      <c r="U2220">
        <f>YEAR(Table1[[#This Row],[Release Date]])</f>
        <v>2005</v>
      </c>
    </row>
    <row r="2221" spans="1:21" x14ac:dyDescent="0.25">
      <c r="A2221" t="s">
        <v>4747</v>
      </c>
      <c r="B2221">
        <v>1</v>
      </c>
      <c r="C2221" s="8">
        <v>39028</v>
      </c>
      <c r="D2221" t="s">
        <v>28</v>
      </c>
      <c r="E2221" t="s">
        <v>32</v>
      </c>
      <c r="F2221" t="s">
        <v>19</v>
      </c>
      <c r="G2221" t="s">
        <v>20</v>
      </c>
      <c r="H2221" t="s">
        <v>38</v>
      </c>
      <c r="I2221" t="s">
        <v>799</v>
      </c>
      <c r="J2221" t="s">
        <v>3815</v>
      </c>
      <c r="K2221">
        <v>33000</v>
      </c>
      <c r="L2221">
        <v>34738</v>
      </c>
      <c r="M2221">
        <v>181</v>
      </c>
      <c r="N2221">
        <v>40000</v>
      </c>
      <c r="O2221">
        <v>6.7</v>
      </c>
      <c r="P2221">
        <v>415</v>
      </c>
      <c r="Q2221">
        <v>113</v>
      </c>
      <c r="R2221">
        <v>45996718</v>
      </c>
      <c r="S2221">
        <v>60000000</v>
      </c>
      <c r="T2221">
        <f>Table1[[#This Row],[Gross Revenue]]-Table1[[#This Row],[Budget]]</f>
        <v>-14003282</v>
      </c>
      <c r="U2221">
        <f>YEAR(Table1[[#This Row],[Release Date]])</f>
        <v>2006</v>
      </c>
    </row>
    <row r="2222" spans="1:21" x14ac:dyDescent="0.25">
      <c r="A2222" t="s">
        <v>4551</v>
      </c>
      <c r="B2222">
        <v>1</v>
      </c>
      <c r="C2222" s="8">
        <v>38916</v>
      </c>
      <c r="D2222" t="s">
        <v>28</v>
      </c>
      <c r="E2222" t="s">
        <v>32</v>
      </c>
      <c r="F2222" t="s">
        <v>19</v>
      </c>
      <c r="G2222" t="s">
        <v>20</v>
      </c>
      <c r="H2222" t="s">
        <v>43</v>
      </c>
      <c r="I2222" t="s">
        <v>3503</v>
      </c>
      <c r="J2222" t="s">
        <v>4552</v>
      </c>
      <c r="K2222">
        <v>26000</v>
      </c>
      <c r="L2222">
        <v>72881</v>
      </c>
      <c r="M2222">
        <v>274</v>
      </c>
      <c r="N2222">
        <v>53000</v>
      </c>
      <c r="O2222">
        <v>6.1</v>
      </c>
      <c r="P2222">
        <v>416</v>
      </c>
      <c r="Q2222">
        <v>132</v>
      </c>
      <c r="R2222">
        <v>155111815</v>
      </c>
      <c r="S2222">
        <v>170000000</v>
      </c>
      <c r="T2222">
        <f>Table1[[#This Row],[Gross Revenue]]-Table1[[#This Row],[Budget]]</f>
        <v>-14888185</v>
      </c>
      <c r="U2222">
        <f>YEAR(Table1[[#This Row],[Release Date]])</f>
        <v>2006</v>
      </c>
    </row>
    <row r="2223" spans="1:21" x14ac:dyDescent="0.25">
      <c r="A2223" t="s">
        <v>4261</v>
      </c>
      <c r="B2223">
        <v>1</v>
      </c>
      <c r="C2223" s="8">
        <v>38744</v>
      </c>
      <c r="D2223" t="s">
        <v>28</v>
      </c>
      <c r="E2223" t="s">
        <v>32</v>
      </c>
      <c r="F2223" t="s">
        <v>19</v>
      </c>
      <c r="G2223" t="s">
        <v>20</v>
      </c>
      <c r="H2223" t="s">
        <v>43</v>
      </c>
      <c r="I2223" t="s">
        <v>917</v>
      </c>
      <c r="J2223" t="s">
        <v>4262</v>
      </c>
      <c r="K2223">
        <v>11000</v>
      </c>
      <c r="L2223">
        <v>13118</v>
      </c>
      <c r="M2223">
        <v>81</v>
      </c>
      <c r="N2223">
        <v>47000</v>
      </c>
      <c r="O2223">
        <v>7.6</v>
      </c>
      <c r="P2223">
        <v>529</v>
      </c>
      <c r="Q2223">
        <v>105</v>
      </c>
      <c r="R2223">
        <v>176740650</v>
      </c>
      <c r="S2223">
        <v>93000000</v>
      </c>
      <c r="T2223">
        <f>Table1[[#This Row],[Gross Revenue]]-Table1[[#This Row],[Budget]]</f>
        <v>83740650</v>
      </c>
      <c r="U2223">
        <f>YEAR(Table1[[#This Row],[Release Date]])</f>
        <v>2006</v>
      </c>
    </row>
    <row r="2224" spans="1:21" x14ac:dyDescent="0.25">
      <c r="A2224" t="s">
        <v>5104</v>
      </c>
      <c r="B2224">
        <v>1</v>
      </c>
      <c r="C2224" s="8">
        <v>39255</v>
      </c>
      <c r="D2224" t="s">
        <v>28</v>
      </c>
      <c r="E2224" t="s">
        <v>18</v>
      </c>
      <c r="F2224" t="s">
        <v>19</v>
      </c>
      <c r="G2224" t="s">
        <v>20</v>
      </c>
      <c r="H2224" t="s">
        <v>38</v>
      </c>
      <c r="I2224" t="s">
        <v>154</v>
      </c>
      <c r="J2224" t="s">
        <v>4262</v>
      </c>
      <c r="K2224">
        <v>3000</v>
      </c>
      <c r="L2224">
        <v>3784</v>
      </c>
      <c r="M2224">
        <v>81</v>
      </c>
      <c r="N2224">
        <v>0</v>
      </c>
      <c r="O2224">
        <v>6</v>
      </c>
      <c r="P2224">
        <v>175</v>
      </c>
      <c r="Q2224">
        <v>111</v>
      </c>
      <c r="R2224">
        <v>33631221</v>
      </c>
      <c r="S2224">
        <v>25000000</v>
      </c>
      <c r="T2224">
        <f>Table1[[#This Row],[Gross Revenue]]-Table1[[#This Row],[Budget]]</f>
        <v>8631221</v>
      </c>
      <c r="U2224">
        <f>YEAR(Table1[[#This Row],[Release Date]])</f>
        <v>2007</v>
      </c>
    </row>
    <row r="2225" spans="1:21" x14ac:dyDescent="0.25">
      <c r="A2225" t="s">
        <v>5128</v>
      </c>
      <c r="B2225">
        <v>1</v>
      </c>
      <c r="C2225" s="8">
        <v>39274</v>
      </c>
      <c r="D2225" t="s">
        <v>28</v>
      </c>
      <c r="E2225" t="s">
        <v>22</v>
      </c>
      <c r="F2225" t="s">
        <v>19</v>
      </c>
      <c r="G2225" t="s">
        <v>91</v>
      </c>
      <c r="H2225" t="s">
        <v>38</v>
      </c>
      <c r="I2225" t="s">
        <v>5129</v>
      </c>
      <c r="J2225" t="s">
        <v>5130</v>
      </c>
      <c r="K2225">
        <v>523</v>
      </c>
      <c r="L2225">
        <v>1795</v>
      </c>
      <c r="M2225">
        <v>0</v>
      </c>
      <c r="N2225">
        <v>18000</v>
      </c>
      <c r="O2225">
        <v>7.1</v>
      </c>
      <c r="P2225">
        <v>183</v>
      </c>
      <c r="Q2225">
        <v>111</v>
      </c>
      <c r="R2225">
        <v>4190530</v>
      </c>
      <c r="S2225">
        <v>22500000</v>
      </c>
      <c r="T2225">
        <f>Table1[[#This Row],[Gross Revenue]]-Table1[[#This Row],[Budget]]</f>
        <v>-18309470</v>
      </c>
      <c r="U2225">
        <f>YEAR(Table1[[#This Row],[Release Date]])</f>
        <v>2007</v>
      </c>
    </row>
    <row r="2226" spans="1:21" x14ac:dyDescent="0.25">
      <c r="A2226" t="s">
        <v>2185</v>
      </c>
      <c r="B2226">
        <v>1</v>
      </c>
      <c r="C2226" s="8">
        <v>37566</v>
      </c>
      <c r="D2226" t="s">
        <v>28</v>
      </c>
      <c r="E2226" t="s">
        <v>22</v>
      </c>
      <c r="F2226" t="s">
        <v>19</v>
      </c>
      <c r="G2226" t="s">
        <v>20</v>
      </c>
      <c r="H2226" t="s">
        <v>36</v>
      </c>
      <c r="I2226" t="s">
        <v>2186</v>
      </c>
      <c r="J2226" t="s">
        <v>2187</v>
      </c>
      <c r="K2226">
        <v>373</v>
      </c>
      <c r="L2226">
        <v>1233</v>
      </c>
      <c r="M2226">
        <v>0</v>
      </c>
      <c r="N2226">
        <v>31</v>
      </c>
      <c r="O2226">
        <v>6.9</v>
      </c>
      <c r="P2226">
        <v>6</v>
      </c>
      <c r="Q2226">
        <v>118</v>
      </c>
      <c r="R2226">
        <v>3347439</v>
      </c>
      <c r="S2226">
        <v>7500000</v>
      </c>
      <c r="T2226">
        <f>Table1[[#This Row],[Gross Revenue]]-Table1[[#This Row],[Budget]]</f>
        <v>-4152561</v>
      </c>
      <c r="U2226">
        <f>YEAR(Table1[[#This Row],[Release Date]])</f>
        <v>2002</v>
      </c>
    </row>
    <row r="2227" spans="1:21" x14ac:dyDescent="0.25">
      <c r="A2227" t="s">
        <v>3076</v>
      </c>
      <c r="B2227">
        <v>1</v>
      </c>
      <c r="C2227" s="8">
        <v>38050</v>
      </c>
      <c r="D2227" t="s">
        <v>28</v>
      </c>
      <c r="E2227" t="s">
        <v>32</v>
      </c>
      <c r="F2227" t="s">
        <v>19</v>
      </c>
      <c r="G2227" t="s">
        <v>48</v>
      </c>
      <c r="H2227" t="s">
        <v>38</v>
      </c>
      <c r="I2227" t="s">
        <v>215</v>
      </c>
      <c r="J2227" t="s">
        <v>141</v>
      </c>
      <c r="K2227">
        <v>14000</v>
      </c>
      <c r="L2227">
        <v>16225</v>
      </c>
      <c r="M2227">
        <v>85</v>
      </c>
      <c r="N2227">
        <v>0</v>
      </c>
      <c r="O2227">
        <v>6.3</v>
      </c>
      <c r="P2227">
        <v>216</v>
      </c>
      <c r="Q2227">
        <v>94</v>
      </c>
      <c r="R2227">
        <v>50648679</v>
      </c>
      <c r="S2227">
        <v>45000000</v>
      </c>
      <c r="T2227">
        <f>Table1[[#This Row],[Gross Revenue]]-Table1[[#This Row],[Budget]]</f>
        <v>5648679</v>
      </c>
      <c r="U2227">
        <f>YEAR(Table1[[#This Row],[Release Date]])</f>
        <v>2004</v>
      </c>
    </row>
    <row r="2228" spans="1:21" x14ac:dyDescent="0.25">
      <c r="A2228" t="s">
        <v>3423</v>
      </c>
      <c r="B2228">
        <v>1</v>
      </c>
      <c r="C2228" s="8">
        <v>38251</v>
      </c>
      <c r="D2228" t="s">
        <v>28</v>
      </c>
      <c r="E2228" t="s">
        <v>87</v>
      </c>
      <c r="F2228" t="s">
        <v>19</v>
      </c>
      <c r="G2228" t="s">
        <v>20</v>
      </c>
      <c r="H2228" t="s">
        <v>38</v>
      </c>
      <c r="I2228" t="s">
        <v>2656</v>
      </c>
      <c r="J2228" t="s">
        <v>3424</v>
      </c>
      <c r="K2228">
        <v>14000</v>
      </c>
      <c r="L2228">
        <v>18639</v>
      </c>
      <c r="M2228">
        <v>129</v>
      </c>
      <c r="N2228">
        <v>0</v>
      </c>
      <c r="O2228">
        <v>6.1</v>
      </c>
      <c r="P2228">
        <v>177</v>
      </c>
      <c r="Q2228">
        <v>103</v>
      </c>
      <c r="R2228">
        <v>73548</v>
      </c>
      <c r="S2228">
        <v>15000000</v>
      </c>
      <c r="T2228">
        <f>Table1[[#This Row],[Gross Revenue]]-Table1[[#This Row],[Budget]]</f>
        <v>-14926452</v>
      </c>
      <c r="U2228">
        <f>YEAR(Table1[[#This Row],[Release Date]])</f>
        <v>2004</v>
      </c>
    </row>
    <row r="2229" spans="1:21" x14ac:dyDescent="0.25">
      <c r="A2229" t="s">
        <v>4743</v>
      </c>
      <c r="B2229">
        <v>1</v>
      </c>
      <c r="C2229" s="8">
        <v>39026</v>
      </c>
      <c r="D2229" t="s">
        <v>28</v>
      </c>
      <c r="E2229" t="s">
        <v>31</v>
      </c>
      <c r="F2229" t="s">
        <v>19</v>
      </c>
      <c r="G2229" t="s">
        <v>20</v>
      </c>
      <c r="H2229" t="s">
        <v>38</v>
      </c>
      <c r="I2229" t="s">
        <v>4744</v>
      </c>
      <c r="J2229" t="s">
        <v>4745</v>
      </c>
      <c r="K2229">
        <v>282</v>
      </c>
      <c r="L2229">
        <v>687</v>
      </c>
      <c r="M2229">
        <v>0</v>
      </c>
      <c r="N2229">
        <v>17000</v>
      </c>
      <c r="O2229">
        <v>7.5</v>
      </c>
      <c r="P2229">
        <v>327</v>
      </c>
      <c r="Q2229">
        <v>85</v>
      </c>
      <c r="R2229">
        <v>16097842</v>
      </c>
      <c r="S2229">
        <v>900000</v>
      </c>
      <c r="T2229">
        <f>Table1[[#This Row],[Gross Revenue]]-Table1[[#This Row],[Budget]]</f>
        <v>15197842</v>
      </c>
      <c r="U2229">
        <f>YEAR(Table1[[#This Row],[Release Date]])</f>
        <v>2006</v>
      </c>
    </row>
    <row r="2230" spans="1:21" x14ac:dyDescent="0.25">
      <c r="A2230" t="s">
        <v>5198</v>
      </c>
      <c r="B2230">
        <v>1</v>
      </c>
      <c r="C2230" s="8">
        <v>39315</v>
      </c>
      <c r="D2230" t="s">
        <v>28</v>
      </c>
      <c r="E2230" t="s">
        <v>22</v>
      </c>
      <c r="F2230" t="s">
        <v>19</v>
      </c>
      <c r="G2230" t="s">
        <v>20</v>
      </c>
      <c r="H2230" t="s">
        <v>43</v>
      </c>
      <c r="I2230" t="s">
        <v>68</v>
      </c>
      <c r="J2230" t="s">
        <v>4745</v>
      </c>
      <c r="K2230">
        <v>13000</v>
      </c>
      <c r="L2230">
        <v>15106</v>
      </c>
      <c r="M2230">
        <v>0</v>
      </c>
      <c r="N2230">
        <v>70000</v>
      </c>
      <c r="O2230">
        <v>7.7</v>
      </c>
      <c r="P2230">
        <v>437</v>
      </c>
      <c r="Q2230">
        <v>133</v>
      </c>
      <c r="R2230">
        <v>109712885</v>
      </c>
      <c r="S2230">
        <v>35000000</v>
      </c>
      <c r="T2230">
        <f>Table1[[#This Row],[Gross Revenue]]-Table1[[#This Row],[Budget]]</f>
        <v>74712885</v>
      </c>
      <c r="U2230">
        <f>YEAR(Table1[[#This Row],[Release Date]])</f>
        <v>2007</v>
      </c>
    </row>
    <row r="2231" spans="1:21" x14ac:dyDescent="0.25">
      <c r="A2231" t="s">
        <v>2677</v>
      </c>
      <c r="B2231">
        <v>1</v>
      </c>
      <c r="C2231" s="8">
        <v>37828</v>
      </c>
      <c r="D2231" t="s">
        <v>28</v>
      </c>
      <c r="E2231" t="s">
        <v>22</v>
      </c>
      <c r="F2231" t="s">
        <v>19</v>
      </c>
      <c r="G2231" t="s">
        <v>93</v>
      </c>
      <c r="H2231" t="s">
        <v>38</v>
      </c>
      <c r="I2231" t="s">
        <v>799</v>
      </c>
      <c r="J2231" t="s">
        <v>2678</v>
      </c>
      <c r="K2231">
        <v>33000</v>
      </c>
      <c r="L2231">
        <v>33734</v>
      </c>
      <c r="M2231">
        <v>31</v>
      </c>
      <c r="N2231">
        <v>0</v>
      </c>
      <c r="O2231">
        <v>7.2</v>
      </c>
      <c r="P2231">
        <v>208</v>
      </c>
      <c r="Q2231">
        <v>106</v>
      </c>
      <c r="R2231">
        <v>2694973</v>
      </c>
      <c r="S2231">
        <v>700000</v>
      </c>
      <c r="T2231">
        <f>Table1[[#This Row],[Gross Revenue]]-Table1[[#This Row],[Budget]]</f>
        <v>1994973</v>
      </c>
      <c r="U2231">
        <f>YEAR(Table1[[#This Row],[Release Date]])</f>
        <v>2003</v>
      </c>
    </row>
    <row r="2232" spans="1:21" x14ac:dyDescent="0.25">
      <c r="A2232" t="s">
        <v>1780</v>
      </c>
      <c r="B2232">
        <v>1</v>
      </c>
      <c r="C2232" s="8">
        <v>37349</v>
      </c>
      <c r="D2232" t="s">
        <v>28</v>
      </c>
      <c r="E2232" t="s">
        <v>32</v>
      </c>
      <c r="F2232" t="s">
        <v>19</v>
      </c>
      <c r="G2232" t="s">
        <v>20</v>
      </c>
      <c r="H2232" t="s">
        <v>43</v>
      </c>
      <c r="I2232" t="s">
        <v>1781</v>
      </c>
      <c r="J2232" t="s">
        <v>1782</v>
      </c>
      <c r="K2232">
        <v>214</v>
      </c>
      <c r="L2232">
        <v>587</v>
      </c>
      <c r="M2232">
        <v>38</v>
      </c>
      <c r="N2232">
        <v>1000</v>
      </c>
      <c r="O2232">
        <v>6.8</v>
      </c>
      <c r="P2232">
        <v>33</v>
      </c>
      <c r="Q2232">
        <v>90</v>
      </c>
      <c r="R2232">
        <v>1310270</v>
      </c>
      <c r="S2232">
        <v>780000</v>
      </c>
      <c r="T2232">
        <f>Table1[[#This Row],[Gross Revenue]]-Table1[[#This Row],[Budget]]</f>
        <v>530270</v>
      </c>
      <c r="U2232">
        <f>YEAR(Table1[[#This Row],[Release Date]])</f>
        <v>2002</v>
      </c>
    </row>
    <row r="2233" spans="1:21" x14ac:dyDescent="0.25">
      <c r="A2233" t="s">
        <v>2785</v>
      </c>
      <c r="B2233">
        <v>1</v>
      </c>
      <c r="C2233" s="8">
        <v>37884</v>
      </c>
      <c r="D2233" t="s">
        <v>28</v>
      </c>
      <c r="E2233" t="s">
        <v>25</v>
      </c>
      <c r="F2233" t="s">
        <v>19</v>
      </c>
      <c r="G2233" t="s">
        <v>20</v>
      </c>
      <c r="H2233" t="s">
        <v>38</v>
      </c>
      <c r="I2233" t="s">
        <v>2786</v>
      </c>
      <c r="J2233" t="s">
        <v>2787</v>
      </c>
      <c r="K2233">
        <v>433</v>
      </c>
      <c r="L2233">
        <v>1291</v>
      </c>
      <c r="M2233">
        <v>708</v>
      </c>
      <c r="N2233">
        <v>0</v>
      </c>
      <c r="O2233">
        <v>6.2</v>
      </c>
      <c r="P2233">
        <v>132</v>
      </c>
      <c r="Q2233">
        <v>122</v>
      </c>
      <c r="R2233">
        <v>6754898</v>
      </c>
      <c r="S2233">
        <v>12000000</v>
      </c>
      <c r="T2233">
        <f>Table1[[#This Row],[Gross Revenue]]-Table1[[#This Row],[Budget]]</f>
        <v>-5245102</v>
      </c>
      <c r="U2233">
        <f>YEAR(Table1[[#This Row],[Release Date]])</f>
        <v>2003</v>
      </c>
    </row>
    <row r="2234" spans="1:21" x14ac:dyDescent="0.25">
      <c r="A2234" t="s">
        <v>3867</v>
      </c>
      <c r="B2234">
        <v>1</v>
      </c>
      <c r="C2234" s="8">
        <v>38502</v>
      </c>
      <c r="D2234" t="s">
        <v>28</v>
      </c>
      <c r="E2234" t="s">
        <v>22</v>
      </c>
      <c r="F2234" t="s">
        <v>19</v>
      </c>
      <c r="G2234" t="s">
        <v>20</v>
      </c>
      <c r="H2234" t="s">
        <v>43</v>
      </c>
      <c r="I2234" t="s">
        <v>917</v>
      </c>
      <c r="J2234" t="s">
        <v>2787</v>
      </c>
      <c r="K2234">
        <v>11000</v>
      </c>
      <c r="L2234">
        <v>20440</v>
      </c>
      <c r="M2234">
        <v>708</v>
      </c>
      <c r="N2234">
        <v>26000</v>
      </c>
      <c r="O2234">
        <v>5.7</v>
      </c>
      <c r="P2234">
        <v>213</v>
      </c>
      <c r="Q2234">
        <v>140</v>
      </c>
      <c r="R2234">
        <v>80574010</v>
      </c>
      <c r="S2234">
        <v>60000000</v>
      </c>
      <c r="T2234">
        <f>Table1[[#This Row],[Gross Revenue]]-Table1[[#This Row],[Budget]]</f>
        <v>20574010</v>
      </c>
      <c r="U2234">
        <f>YEAR(Table1[[#This Row],[Release Date]])</f>
        <v>2005</v>
      </c>
    </row>
    <row r="2235" spans="1:21" x14ac:dyDescent="0.25">
      <c r="A2235" t="s">
        <v>4604</v>
      </c>
      <c r="B2235">
        <v>1</v>
      </c>
      <c r="C2235" s="8">
        <v>38948</v>
      </c>
      <c r="D2235" t="s">
        <v>28</v>
      </c>
      <c r="E2235" t="s">
        <v>32</v>
      </c>
      <c r="F2235" t="s">
        <v>19</v>
      </c>
      <c r="G2235" t="s">
        <v>20</v>
      </c>
      <c r="H2235" t="s">
        <v>38</v>
      </c>
      <c r="I2235" t="s">
        <v>587</v>
      </c>
      <c r="J2235" t="s">
        <v>4605</v>
      </c>
      <c r="K2235">
        <v>746</v>
      </c>
      <c r="L2235">
        <v>2377</v>
      </c>
      <c r="M2235">
        <v>561</v>
      </c>
      <c r="N2235">
        <v>29000</v>
      </c>
      <c r="O2235">
        <v>5.4</v>
      </c>
      <c r="P2235">
        <v>208</v>
      </c>
      <c r="Q2235">
        <v>107</v>
      </c>
      <c r="R2235">
        <v>15608545</v>
      </c>
      <c r="S2235">
        <v>15000000</v>
      </c>
      <c r="T2235">
        <f>Table1[[#This Row],[Gross Revenue]]-Table1[[#This Row],[Budget]]</f>
        <v>608545</v>
      </c>
      <c r="U2235">
        <f>YEAR(Table1[[#This Row],[Release Date]])</f>
        <v>2006</v>
      </c>
    </row>
    <row r="2236" spans="1:21" x14ac:dyDescent="0.25">
      <c r="A2236" t="s">
        <v>3381</v>
      </c>
      <c r="B2236">
        <v>1</v>
      </c>
      <c r="C2236" s="8">
        <v>38225</v>
      </c>
      <c r="D2236" t="s">
        <v>28</v>
      </c>
      <c r="E2236" t="s">
        <v>25</v>
      </c>
      <c r="F2236" t="s">
        <v>19</v>
      </c>
      <c r="G2236" t="s">
        <v>20</v>
      </c>
      <c r="H2236" t="s">
        <v>38</v>
      </c>
      <c r="I2236" t="s">
        <v>373</v>
      </c>
      <c r="J2236" t="s">
        <v>3382</v>
      </c>
      <c r="K2236">
        <v>11000</v>
      </c>
      <c r="L2236">
        <v>14599</v>
      </c>
      <c r="M2236">
        <v>0</v>
      </c>
      <c r="N2236">
        <v>850</v>
      </c>
      <c r="O2236">
        <v>4.7</v>
      </c>
      <c r="P2236">
        <v>26</v>
      </c>
      <c r="Q2236">
        <v>85</v>
      </c>
      <c r="R2236">
        <v>36497</v>
      </c>
      <c r="S2236">
        <v>6000000</v>
      </c>
      <c r="T2236">
        <f>Table1[[#This Row],[Gross Revenue]]-Table1[[#This Row],[Budget]]</f>
        <v>-5963503</v>
      </c>
      <c r="U2236">
        <f>YEAR(Table1[[#This Row],[Release Date]])</f>
        <v>2004</v>
      </c>
    </row>
    <row r="2237" spans="1:21" x14ac:dyDescent="0.25">
      <c r="A2237" t="s">
        <v>5169</v>
      </c>
      <c r="B2237">
        <v>1</v>
      </c>
      <c r="C2237" s="8">
        <v>39299</v>
      </c>
      <c r="D2237" t="s">
        <v>28</v>
      </c>
      <c r="E2237" t="s">
        <v>32</v>
      </c>
      <c r="F2237" t="s">
        <v>5170</v>
      </c>
      <c r="G2237" t="s">
        <v>704</v>
      </c>
      <c r="H2237"/>
      <c r="I2237" t="s">
        <v>5171</v>
      </c>
      <c r="J2237" t="s">
        <v>5172</v>
      </c>
      <c r="K2237">
        <v>218</v>
      </c>
      <c r="L2237">
        <v>554</v>
      </c>
      <c r="M2237">
        <v>50</v>
      </c>
      <c r="N2237">
        <v>21000</v>
      </c>
      <c r="O2237">
        <v>8.4</v>
      </c>
      <c r="P2237">
        <v>44</v>
      </c>
      <c r="Q2237">
        <v>159</v>
      </c>
      <c r="R2237">
        <v>6498000</v>
      </c>
      <c r="S2237">
        <v>18026148</v>
      </c>
      <c r="T2237">
        <f>Table1[[#This Row],[Gross Revenue]]-Table1[[#This Row],[Budget]]</f>
        <v>-11528148</v>
      </c>
      <c r="U2237">
        <f>YEAR(Table1[[#This Row],[Release Date]])</f>
        <v>2007</v>
      </c>
    </row>
    <row r="2238" spans="1:21" x14ac:dyDescent="0.25">
      <c r="A2238" t="s">
        <v>4200</v>
      </c>
      <c r="B2238">
        <v>1</v>
      </c>
      <c r="C2238" s="8">
        <v>38706</v>
      </c>
      <c r="D2238" t="s">
        <v>28</v>
      </c>
      <c r="E2238" t="s">
        <v>25</v>
      </c>
      <c r="F2238" t="s">
        <v>19</v>
      </c>
      <c r="G2238" t="s">
        <v>20</v>
      </c>
      <c r="H2238" t="s">
        <v>43</v>
      </c>
      <c r="I2238" t="s">
        <v>410</v>
      </c>
      <c r="J2238" t="s">
        <v>4201</v>
      </c>
      <c r="K2238">
        <v>1000</v>
      </c>
      <c r="L2238">
        <v>5959</v>
      </c>
      <c r="M2238">
        <v>70</v>
      </c>
      <c r="N2238">
        <v>0</v>
      </c>
      <c r="O2238">
        <v>5.7</v>
      </c>
      <c r="P2238">
        <v>52</v>
      </c>
      <c r="Q2238">
        <v>112</v>
      </c>
      <c r="R2238">
        <v>37295394</v>
      </c>
      <c r="S2238">
        <v>6600000</v>
      </c>
      <c r="T2238">
        <f>Table1[[#This Row],[Gross Revenue]]-Table1[[#This Row],[Budget]]</f>
        <v>30695394</v>
      </c>
      <c r="U2238">
        <f>YEAR(Table1[[#This Row],[Release Date]])</f>
        <v>2005</v>
      </c>
    </row>
    <row r="2239" spans="1:21" x14ac:dyDescent="0.25">
      <c r="A2239" t="s">
        <v>4553</v>
      </c>
      <c r="B2239">
        <v>1</v>
      </c>
      <c r="C2239" s="8">
        <v>38917</v>
      </c>
      <c r="D2239" t="s">
        <v>28</v>
      </c>
      <c r="E2239" t="s">
        <v>22</v>
      </c>
      <c r="F2239" t="s">
        <v>19</v>
      </c>
      <c r="G2239" t="s">
        <v>20</v>
      </c>
      <c r="H2239" t="s">
        <v>43</v>
      </c>
      <c r="I2239" t="s">
        <v>3663</v>
      </c>
      <c r="J2239" t="s">
        <v>4201</v>
      </c>
      <c r="K2239">
        <v>1000</v>
      </c>
      <c r="L2239">
        <v>5804</v>
      </c>
      <c r="M2239">
        <v>70</v>
      </c>
      <c r="N2239">
        <v>0</v>
      </c>
      <c r="O2239">
        <v>5.7</v>
      </c>
      <c r="P2239">
        <v>82</v>
      </c>
      <c r="Q2239">
        <v>116</v>
      </c>
      <c r="R2239">
        <v>24397469</v>
      </c>
      <c r="S2239">
        <v>17000000</v>
      </c>
      <c r="T2239">
        <f>Table1[[#This Row],[Gross Revenue]]-Table1[[#This Row],[Budget]]</f>
        <v>7397469</v>
      </c>
      <c r="U2239">
        <f>YEAR(Table1[[#This Row],[Release Date]])</f>
        <v>2006</v>
      </c>
    </row>
    <row r="2240" spans="1:21" x14ac:dyDescent="0.25">
      <c r="A2240" t="s">
        <v>2214</v>
      </c>
      <c r="B2240">
        <v>1</v>
      </c>
      <c r="C2240" s="8">
        <v>37581</v>
      </c>
      <c r="D2240" t="s">
        <v>28</v>
      </c>
      <c r="E2240" t="s">
        <v>22</v>
      </c>
      <c r="F2240" t="s">
        <v>19</v>
      </c>
      <c r="G2240" t="s">
        <v>35</v>
      </c>
      <c r="H2240" t="s">
        <v>38</v>
      </c>
      <c r="I2240" t="s">
        <v>2215</v>
      </c>
      <c r="J2240" t="s">
        <v>2216</v>
      </c>
      <c r="K2240">
        <v>887</v>
      </c>
      <c r="L2240">
        <v>2721</v>
      </c>
      <c r="M2240">
        <v>87</v>
      </c>
      <c r="N2240">
        <v>305</v>
      </c>
      <c r="O2240">
        <v>6.9</v>
      </c>
      <c r="P2240">
        <v>76</v>
      </c>
      <c r="Q2240">
        <v>100</v>
      </c>
      <c r="R2240">
        <v>396035</v>
      </c>
      <c r="S2240">
        <v>1000000</v>
      </c>
      <c r="T2240">
        <f>Table1[[#This Row],[Gross Revenue]]-Table1[[#This Row],[Budget]]</f>
        <v>-603965</v>
      </c>
      <c r="U2240">
        <f>YEAR(Table1[[#This Row],[Release Date]])</f>
        <v>2002</v>
      </c>
    </row>
    <row r="2241" spans="1:21" x14ac:dyDescent="0.25">
      <c r="A2241" t="s">
        <v>3443</v>
      </c>
      <c r="B2241">
        <v>1</v>
      </c>
      <c r="C2241" s="8">
        <v>38263</v>
      </c>
      <c r="D2241" t="s">
        <v>28</v>
      </c>
      <c r="E2241" t="s">
        <v>30</v>
      </c>
      <c r="F2241" t="s">
        <v>19</v>
      </c>
      <c r="G2241" t="s">
        <v>35</v>
      </c>
      <c r="H2241" t="s">
        <v>27</v>
      </c>
      <c r="I2241" t="s">
        <v>3444</v>
      </c>
      <c r="J2241" t="s">
        <v>3445</v>
      </c>
      <c r="K2241">
        <v>9000</v>
      </c>
      <c r="L2241">
        <v>13403</v>
      </c>
      <c r="M2241">
        <v>18</v>
      </c>
      <c r="N2241">
        <v>0</v>
      </c>
      <c r="O2241">
        <v>6.1</v>
      </c>
      <c r="P2241">
        <v>118</v>
      </c>
      <c r="Q2241">
        <v>93</v>
      </c>
      <c r="R2241">
        <v>50818750</v>
      </c>
      <c r="S2241">
        <v>60000000</v>
      </c>
      <c r="T2241">
        <f>Table1[[#This Row],[Gross Revenue]]-Table1[[#This Row],[Budget]]</f>
        <v>-9181250</v>
      </c>
      <c r="U2241">
        <f>YEAR(Table1[[#This Row],[Release Date]])</f>
        <v>2004</v>
      </c>
    </row>
    <row r="2242" spans="1:21" x14ac:dyDescent="0.25">
      <c r="A2242" t="s">
        <v>1485</v>
      </c>
      <c r="B2242">
        <v>1</v>
      </c>
      <c r="C2242" s="8">
        <v>37182</v>
      </c>
      <c r="D2242" t="s">
        <v>28</v>
      </c>
      <c r="E2242" t="s">
        <v>18</v>
      </c>
      <c r="F2242" t="s">
        <v>19</v>
      </c>
      <c r="G2242" t="s">
        <v>20</v>
      </c>
      <c r="H2242" t="s">
        <v>38</v>
      </c>
      <c r="I2242" t="s">
        <v>122</v>
      </c>
      <c r="J2242" t="s">
        <v>544</v>
      </c>
      <c r="K2242">
        <v>15000</v>
      </c>
      <c r="L2242">
        <v>16828</v>
      </c>
      <c r="M2242">
        <v>0</v>
      </c>
      <c r="N2242">
        <v>0</v>
      </c>
      <c r="O2242">
        <v>7.7</v>
      </c>
      <c r="P2242">
        <v>226</v>
      </c>
      <c r="Q2242">
        <v>117</v>
      </c>
      <c r="R2242">
        <v>104054514</v>
      </c>
      <c r="S2242">
        <v>80000000</v>
      </c>
      <c r="T2242">
        <f>Table1[[#This Row],[Gross Revenue]]-Table1[[#This Row],[Budget]]</f>
        <v>24054514</v>
      </c>
      <c r="U2242">
        <f>YEAR(Table1[[#This Row],[Release Date]])</f>
        <v>2001</v>
      </c>
    </row>
    <row r="2243" spans="1:21" x14ac:dyDescent="0.25">
      <c r="A2243" t="s">
        <v>2355</v>
      </c>
      <c r="B2243">
        <v>1</v>
      </c>
      <c r="C2243" s="8">
        <v>37649</v>
      </c>
      <c r="D2243" t="s">
        <v>28</v>
      </c>
      <c r="E2243" t="s">
        <v>32</v>
      </c>
      <c r="F2243" t="s">
        <v>19</v>
      </c>
      <c r="G2243" t="s">
        <v>24</v>
      </c>
      <c r="H2243" t="s">
        <v>38</v>
      </c>
      <c r="I2243" t="s">
        <v>979</v>
      </c>
      <c r="J2243" t="s">
        <v>544</v>
      </c>
      <c r="K2243">
        <v>15000</v>
      </c>
      <c r="L2243">
        <v>15850</v>
      </c>
      <c r="M2243">
        <v>0</v>
      </c>
      <c r="N2243">
        <v>0</v>
      </c>
      <c r="O2243">
        <v>7.1</v>
      </c>
      <c r="P2243">
        <v>262</v>
      </c>
      <c r="Q2243">
        <v>125</v>
      </c>
      <c r="R2243">
        <v>62647540</v>
      </c>
      <c r="S2243">
        <v>70000000</v>
      </c>
      <c r="T2243">
        <f>Table1[[#This Row],[Gross Revenue]]-Table1[[#This Row],[Budget]]</f>
        <v>-7352460</v>
      </c>
      <c r="U2243">
        <f>YEAR(Table1[[#This Row],[Release Date]])</f>
        <v>2003</v>
      </c>
    </row>
    <row r="2244" spans="1:21" x14ac:dyDescent="0.25">
      <c r="A2244" t="s">
        <v>3344</v>
      </c>
      <c r="B2244">
        <v>1</v>
      </c>
      <c r="C2244" s="8">
        <v>38205</v>
      </c>
      <c r="D2244" t="s">
        <v>28</v>
      </c>
      <c r="E2244" t="s">
        <v>22</v>
      </c>
      <c r="F2244" t="s">
        <v>19</v>
      </c>
      <c r="G2244" t="s">
        <v>20</v>
      </c>
      <c r="H2244" t="s">
        <v>38</v>
      </c>
      <c r="I2244" t="s">
        <v>336</v>
      </c>
      <c r="J2244" t="s">
        <v>544</v>
      </c>
      <c r="K2244">
        <v>29000</v>
      </c>
      <c r="L2244">
        <v>53895</v>
      </c>
      <c r="M2244">
        <v>0</v>
      </c>
      <c r="N2244">
        <v>0</v>
      </c>
      <c r="O2244">
        <v>7.3</v>
      </c>
      <c r="P2244">
        <v>323</v>
      </c>
      <c r="Q2244">
        <v>119</v>
      </c>
      <c r="R2244">
        <v>22877808</v>
      </c>
      <c r="S2244">
        <v>35000000</v>
      </c>
      <c r="T2244">
        <f>Table1[[#This Row],[Gross Revenue]]-Table1[[#This Row],[Budget]]</f>
        <v>-12122192</v>
      </c>
      <c r="U2244">
        <f>YEAR(Table1[[#This Row],[Release Date]])</f>
        <v>2004</v>
      </c>
    </row>
    <row r="2245" spans="1:21" x14ac:dyDescent="0.25">
      <c r="A2245" t="s">
        <v>3524</v>
      </c>
      <c r="B2245">
        <v>1</v>
      </c>
      <c r="C2245" s="8">
        <v>38312</v>
      </c>
      <c r="D2245" t="s">
        <v>28</v>
      </c>
      <c r="E2245" t="s">
        <v>25</v>
      </c>
      <c r="F2245" t="s">
        <v>19</v>
      </c>
      <c r="G2245" t="s">
        <v>20</v>
      </c>
      <c r="H2245" t="s">
        <v>38</v>
      </c>
      <c r="I2245" t="s">
        <v>169</v>
      </c>
      <c r="J2245" t="s">
        <v>544</v>
      </c>
      <c r="K2245">
        <v>925</v>
      </c>
      <c r="L2245">
        <v>1997</v>
      </c>
      <c r="M2245">
        <v>0</v>
      </c>
      <c r="N2245">
        <v>7000</v>
      </c>
      <c r="O2245">
        <v>7.1</v>
      </c>
      <c r="P2245">
        <v>217</v>
      </c>
      <c r="Q2245">
        <v>98</v>
      </c>
      <c r="R2245">
        <v>9430988</v>
      </c>
      <c r="S2245">
        <v>17000000</v>
      </c>
      <c r="T2245">
        <f>Table1[[#This Row],[Gross Revenue]]-Table1[[#This Row],[Budget]]</f>
        <v>-7569012</v>
      </c>
      <c r="U2245">
        <f>YEAR(Table1[[#This Row],[Release Date]])</f>
        <v>2004</v>
      </c>
    </row>
    <row r="2246" spans="1:21" x14ac:dyDescent="0.25">
      <c r="A2246" t="s">
        <v>4549</v>
      </c>
      <c r="B2246">
        <v>1</v>
      </c>
      <c r="C2246" s="8">
        <v>38915</v>
      </c>
      <c r="D2246" t="s">
        <v>28</v>
      </c>
      <c r="E2246" t="s">
        <v>32</v>
      </c>
      <c r="F2246" t="s">
        <v>19</v>
      </c>
      <c r="G2246" t="s">
        <v>35</v>
      </c>
      <c r="H2246" t="s">
        <v>43</v>
      </c>
      <c r="I2246" t="s">
        <v>4550</v>
      </c>
      <c r="J2246" t="s">
        <v>544</v>
      </c>
      <c r="K2246">
        <v>883</v>
      </c>
      <c r="L2246">
        <v>2039</v>
      </c>
      <c r="M2246">
        <v>0</v>
      </c>
      <c r="N2246">
        <v>80000</v>
      </c>
      <c r="O2246">
        <v>7.8</v>
      </c>
      <c r="P2246">
        <v>750</v>
      </c>
      <c r="Q2246">
        <v>143</v>
      </c>
      <c r="R2246">
        <v>304360277</v>
      </c>
      <c r="S2246">
        <v>200000000</v>
      </c>
      <c r="T2246">
        <f>Table1[[#This Row],[Gross Revenue]]-Table1[[#This Row],[Budget]]</f>
        <v>104360277</v>
      </c>
      <c r="U2246">
        <f>YEAR(Table1[[#This Row],[Release Date]])</f>
        <v>2006</v>
      </c>
    </row>
    <row r="2247" spans="1:21" x14ac:dyDescent="0.25">
      <c r="A2247" t="s">
        <v>5289</v>
      </c>
      <c r="B2247">
        <v>1</v>
      </c>
      <c r="C2247" s="8">
        <v>39373</v>
      </c>
      <c r="D2247" t="s">
        <v>28</v>
      </c>
      <c r="E2247" t="s">
        <v>32</v>
      </c>
      <c r="F2247" t="s">
        <v>19</v>
      </c>
      <c r="G2247" t="s">
        <v>35</v>
      </c>
      <c r="H2247" t="s">
        <v>43</v>
      </c>
      <c r="I2247" t="s">
        <v>4323</v>
      </c>
      <c r="J2247" t="s">
        <v>544</v>
      </c>
      <c r="K2247">
        <v>11000</v>
      </c>
      <c r="L2247">
        <v>11700</v>
      </c>
      <c r="M2247">
        <v>0</v>
      </c>
      <c r="N2247">
        <v>85000</v>
      </c>
      <c r="O2247">
        <v>6.8</v>
      </c>
      <c r="P2247">
        <v>602</v>
      </c>
      <c r="Q2247">
        <v>148</v>
      </c>
      <c r="R2247">
        <v>200074175</v>
      </c>
      <c r="S2247">
        <v>245000000</v>
      </c>
      <c r="T2247">
        <f>Table1[[#This Row],[Gross Revenue]]-Table1[[#This Row],[Budget]]</f>
        <v>-44925825</v>
      </c>
      <c r="U2247">
        <f>YEAR(Table1[[#This Row],[Release Date]])</f>
        <v>2007</v>
      </c>
    </row>
    <row r="2248" spans="1:21" x14ac:dyDescent="0.25">
      <c r="A2248" t="s">
        <v>5044</v>
      </c>
      <c r="B2248">
        <v>1</v>
      </c>
      <c r="C2248" s="8">
        <v>39220</v>
      </c>
      <c r="D2248" t="s">
        <v>28</v>
      </c>
      <c r="E2248" t="s">
        <v>18</v>
      </c>
      <c r="F2248" t="s">
        <v>19</v>
      </c>
      <c r="G2248" t="s">
        <v>20</v>
      </c>
      <c r="H2248" t="s">
        <v>43</v>
      </c>
      <c r="I2248" t="s">
        <v>1163</v>
      </c>
      <c r="J2248" t="s">
        <v>468</v>
      </c>
      <c r="K2248">
        <v>1000</v>
      </c>
      <c r="L2248">
        <v>2297</v>
      </c>
      <c r="M2248">
        <v>12</v>
      </c>
      <c r="N2248">
        <v>0</v>
      </c>
      <c r="O2248">
        <v>5.6</v>
      </c>
      <c r="P2248">
        <v>58</v>
      </c>
      <c r="Q2248">
        <v>84</v>
      </c>
      <c r="R2248">
        <v>52543632</v>
      </c>
      <c r="S2248">
        <v>13200000</v>
      </c>
      <c r="T2248">
        <f>Table1[[#This Row],[Gross Revenue]]-Table1[[#This Row],[Budget]]</f>
        <v>39343632</v>
      </c>
      <c r="U2248">
        <f>YEAR(Table1[[#This Row],[Release Date]])</f>
        <v>2007</v>
      </c>
    </row>
    <row r="2249" spans="1:21" x14ac:dyDescent="0.25">
      <c r="A2249" t="s">
        <v>1501</v>
      </c>
      <c r="B2249">
        <v>1</v>
      </c>
      <c r="C2249" s="8">
        <v>37192</v>
      </c>
      <c r="D2249" t="s">
        <v>28</v>
      </c>
      <c r="E2249" t="s">
        <v>32</v>
      </c>
      <c r="F2249" t="s">
        <v>19</v>
      </c>
      <c r="G2249" t="s">
        <v>20</v>
      </c>
      <c r="H2249" t="s">
        <v>43</v>
      </c>
      <c r="I2249" t="s">
        <v>356</v>
      </c>
      <c r="J2249" t="s">
        <v>157</v>
      </c>
      <c r="K2249">
        <v>24000</v>
      </c>
      <c r="L2249">
        <v>40484</v>
      </c>
      <c r="M2249">
        <v>0</v>
      </c>
      <c r="N2249">
        <v>5000</v>
      </c>
      <c r="O2249">
        <v>7.3</v>
      </c>
      <c r="P2249">
        <v>291</v>
      </c>
      <c r="Q2249">
        <v>121</v>
      </c>
      <c r="R2249">
        <v>403706375</v>
      </c>
      <c r="S2249">
        <v>139000000</v>
      </c>
      <c r="T2249">
        <f>Table1[[#This Row],[Gross Revenue]]-Table1[[#This Row],[Budget]]</f>
        <v>264706375</v>
      </c>
      <c r="U2249">
        <f>YEAR(Table1[[#This Row],[Release Date]])</f>
        <v>2001</v>
      </c>
    </row>
    <row r="2250" spans="1:21" x14ac:dyDescent="0.25">
      <c r="A2250" t="s">
        <v>2119</v>
      </c>
      <c r="B2250">
        <v>1</v>
      </c>
      <c r="C2250" s="8">
        <v>37526</v>
      </c>
      <c r="D2250" t="s">
        <v>28</v>
      </c>
      <c r="E2250" t="s">
        <v>32</v>
      </c>
      <c r="F2250" t="s">
        <v>19</v>
      </c>
      <c r="G2250" t="s">
        <v>20</v>
      </c>
      <c r="H2250" t="s">
        <v>43</v>
      </c>
      <c r="I2250" t="s">
        <v>356</v>
      </c>
      <c r="J2250" t="s">
        <v>157</v>
      </c>
      <c r="K2250">
        <v>24000</v>
      </c>
      <c r="L2250">
        <v>43388</v>
      </c>
      <c r="M2250">
        <v>0</v>
      </c>
      <c r="N2250">
        <v>0</v>
      </c>
      <c r="O2250">
        <v>7.3</v>
      </c>
      <c r="P2250">
        <v>300</v>
      </c>
      <c r="Q2250">
        <v>135</v>
      </c>
      <c r="R2250">
        <v>373377893</v>
      </c>
      <c r="S2250">
        <v>200000000</v>
      </c>
      <c r="T2250">
        <f>Table1[[#This Row],[Gross Revenue]]-Table1[[#This Row],[Budget]]</f>
        <v>173377893</v>
      </c>
      <c r="U2250">
        <f>YEAR(Table1[[#This Row],[Release Date]])</f>
        <v>2002</v>
      </c>
    </row>
    <row r="2251" spans="1:21" x14ac:dyDescent="0.25">
      <c r="A2251" t="s">
        <v>3090</v>
      </c>
      <c r="B2251">
        <v>1</v>
      </c>
      <c r="C2251" s="8">
        <v>38059</v>
      </c>
      <c r="D2251" t="s">
        <v>28</v>
      </c>
      <c r="E2251" t="s">
        <v>32</v>
      </c>
      <c r="F2251" t="s">
        <v>19</v>
      </c>
      <c r="G2251" t="s">
        <v>20</v>
      </c>
      <c r="H2251" t="s">
        <v>43</v>
      </c>
      <c r="I2251" t="s">
        <v>356</v>
      </c>
      <c r="J2251" t="s">
        <v>157</v>
      </c>
      <c r="K2251">
        <v>24000</v>
      </c>
      <c r="L2251">
        <v>46055</v>
      </c>
      <c r="M2251">
        <v>0</v>
      </c>
      <c r="N2251">
        <v>0</v>
      </c>
      <c r="O2251">
        <v>6.2</v>
      </c>
      <c r="P2251">
        <v>392</v>
      </c>
      <c r="Q2251">
        <v>156</v>
      </c>
      <c r="R2251">
        <v>336530303</v>
      </c>
      <c r="S2251">
        <v>258000000</v>
      </c>
      <c r="T2251">
        <f>Table1[[#This Row],[Gross Revenue]]-Table1[[#This Row],[Budget]]</f>
        <v>78530303</v>
      </c>
      <c r="U2251">
        <f>YEAR(Table1[[#This Row],[Release Date]])</f>
        <v>2004</v>
      </c>
    </row>
    <row r="2252" spans="1:21" x14ac:dyDescent="0.25">
      <c r="A2252" t="s">
        <v>3585</v>
      </c>
      <c r="B2252">
        <v>1</v>
      </c>
      <c r="C2252" s="8">
        <v>38341</v>
      </c>
      <c r="D2252" t="s">
        <v>28</v>
      </c>
      <c r="E2252" t="s">
        <v>37</v>
      </c>
      <c r="F2252" t="s">
        <v>19</v>
      </c>
      <c r="G2252" t="s">
        <v>20</v>
      </c>
      <c r="H2252" t="s">
        <v>43</v>
      </c>
      <c r="I2252" t="s">
        <v>3586</v>
      </c>
      <c r="J2252" t="s">
        <v>157</v>
      </c>
      <c r="K2252">
        <v>2000</v>
      </c>
      <c r="L2252">
        <v>5642</v>
      </c>
      <c r="M2252">
        <v>0</v>
      </c>
      <c r="N2252">
        <v>11000</v>
      </c>
      <c r="O2252">
        <v>6.6</v>
      </c>
      <c r="P2252">
        <v>397</v>
      </c>
      <c r="Q2252">
        <v>99</v>
      </c>
      <c r="R2252">
        <v>42057340</v>
      </c>
      <c r="S2252">
        <v>30000000</v>
      </c>
      <c r="T2252">
        <f>Table1[[#This Row],[Gross Revenue]]-Table1[[#This Row],[Budget]]</f>
        <v>12057340</v>
      </c>
      <c r="U2252">
        <f>YEAR(Table1[[#This Row],[Release Date]])</f>
        <v>2004</v>
      </c>
    </row>
    <row r="2253" spans="1:21" x14ac:dyDescent="0.25">
      <c r="A2253" t="s">
        <v>4801</v>
      </c>
      <c r="B2253">
        <v>1</v>
      </c>
      <c r="C2253" s="8">
        <v>39066</v>
      </c>
      <c r="D2253" t="s">
        <v>28</v>
      </c>
      <c r="E2253" t="s">
        <v>30</v>
      </c>
      <c r="F2253" t="s">
        <v>19</v>
      </c>
      <c r="G2253" t="s">
        <v>20</v>
      </c>
      <c r="H2253" t="s">
        <v>36</v>
      </c>
      <c r="I2253" t="s">
        <v>4802</v>
      </c>
      <c r="J2253" t="s">
        <v>157</v>
      </c>
      <c r="K2253">
        <v>44000</v>
      </c>
      <c r="L2253">
        <v>73441</v>
      </c>
      <c r="M2253">
        <v>0</v>
      </c>
      <c r="N2253">
        <v>60000</v>
      </c>
      <c r="O2253">
        <v>6.4</v>
      </c>
      <c r="P2253">
        <v>525</v>
      </c>
      <c r="Q2253">
        <v>130</v>
      </c>
      <c r="R2253">
        <v>234903076</v>
      </c>
      <c r="S2253">
        <v>215000000</v>
      </c>
      <c r="T2253">
        <f>Table1[[#This Row],[Gross Revenue]]-Table1[[#This Row],[Budget]]</f>
        <v>19903076</v>
      </c>
      <c r="U2253">
        <f>YEAR(Table1[[#This Row],[Release Date]])</f>
        <v>2006</v>
      </c>
    </row>
    <row r="2254" spans="1:21" x14ac:dyDescent="0.25">
      <c r="A2254" t="s">
        <v>5213</v>
      </c>
      <c r="B2254">
        <v>1</v>
      </c>
      <c r="C2254" s="8">
        <v>39324</v>
      </c>
      <c r="D2254" t="s">
        <v>28</v>
      </c>
      <c r="E2254" t="s">
        <v>22</v>
      </c>
      <c r="F2254" t="s">
        <v>19</v>
      </c>
      <c r="G2254" t="s">
        <v>20</v>
      </c>
      <c r="H2254" t="s">
        <v>38</v>
      </c>
      <c r="I2254" t="s">
        <v>3329</v>
      </c>
      <c r="J2254" t="s">
        <v>5214</v>
      </c>
      <c r="K2254">
        <v>1000</v>
      </c>
      <c r="L2254">
        <v>4585</v>
      </c>
      <c r="M2254">
        <v>456</v>
      </c>
      <c r="N2254">
        <v>101000</v>
      </c>
      <c r="O2254">
        <v>4.0999999999999996</v>
      </c>
      <c r="P2254">
        <v>362</v>
      </c>
      <c r="Q2254">
        <v>129</v>
      </c>
      <c r="R2254">
        <v>166147885</v>
      </c>
      <c r="S2254">
        <v>40000000</v>
      </c>
      <c r="T2254">
        <f>Table1[[#This Row],[Gross Revenue]]-Table1[[#This Row],[Budget]]</f>
        <v>126147885</v>
      </c>
      <c r="U2254">
        <f>YEAR(Table1[[#This Row],[Release Date]])</f>
        <v>2007</v>
      </c>
    </row>
    <row r="2255" spans="1:21" x14ac:dyDescent="0.25">
      <c r="A2255" t="s">
        <v>1266</v>
      </c>
      <c r="B2255">
        <v>1</v>
      </c>
      <c r="C2255" s="8">
        <v>37062</v>
      </c>
      <c r="D2255" t="s">
        <v>28</v>
      </c>
      <c r="E2255" t="s">
        <v>25</v>
      </c>
      <c r="F2255" t="s">
        <v>19</v>
      </c>
      <c r="G2255" t="s">
        <v>20</v>
      </c>
      <c r="H2255" t="s">
        <v>43</v>
      </c>
      <c r="I2255" t="s">
        <v>361</v>
      </c>
      <c r="J2255" t="s">
        <v>435</v>
      </c>
      <c r="K2255">
        <v>1000</v>
      </c>
      <c r="L2255">
        <v>3664</v>
      </c>
      <c r="M2255">
        <v>39</v>
      </c>
      <c r="N2255">
        <v>304</v>
      </c>
      <c r="O2255">
        <v>5.5</v>
      </c>
      <c r="P2255">
        <v>64</v>
      </c>
      <c r="Q2255">
        <v>94</v>
      </c>
      <c r="R2255">
        <v>32095318</v>
      </c>
      <c r="S2255">
        <v>45000000</v>
      </c>
      <c r="T2255">
        <f>Table1[[#This Row],[Gross Revenue]]-Table1[[#This Row],[Budget]]</f>
        <v>-12904682</v>
      </c>
      <c r="U2255">
        <f>YEAR(Table1[[#This Row],[Release Date]])</f>
        <v>2001</v>
      </c>
    </row>
    <row r="2256" spans="1:21" x14ac:dyDescent="0.25">
      <c r="A2256" t="s">
        <v>1653</v>
      </c>
      <c r="B2256">
        <v>1</v>
      </c>
      <c r="C2256" s="8">
        <v>37281</v>
      </c>
      <c r="D2256" t="s">
        <v>28</v>
      </c>
      <c r="E2256" t="s">
        <v>25</v>
      </c>
      <c r="F2256" t="s">
        <v>19</v>
      </c>
      <c r="G2256" t="s">
        <v>20</v>
      </c>
      <c r="H2256" t="s">
        <v>43</v>
      </c>
      <c r="I2256" t="s">
        <v>1654</v>
      </c>
      <c r="J2256" t="s">
        <v>435</v>
      </c>
      <c r="K2256">
        <v>593</v>
      </c>
      <c r="L2256">
        <v>2713</v>
      </c>
      <c r="M2256">
        <v>39</v>
      </c>
      <c r="N2256">
        <v>320</v>
      </c>
      <c r="O2256">
        <v>5.6</v>
      </c>
      <c r="P2256">
        <v>75</v>
      </c>
      <c r="Q2256">
        <v>98</v>
      </c>
      <c r="R2256">
        <v>22734486</v>
      </c>
      <c r="S2256">
        <v>17000000</v>
      </c>
      <c r="T2256">
        <f>Table1[[#This Row],[Gross Revenue]]-Table1[[#This Row],[Budget]]</f>
        <v>5734486</v>
      </c>
      <c r="U2256">
        <f>YEAR(Table1[[#This Row],[Release Date]])</f>
        <v>2002</v>
      </c>
    </row>
    <row r="2257" spans="1:21" x14ac:dyDescent="0.25">
      <c r="A2257" t="s">
        <v>5134</v>
      </c>
      <c r="B2257">
        <v>1</v>
      </c>
      <c r="C2257" s="8">
        <v>39278</v>
      </c>
      <c r="D2257" t="s">
        <v>28</v>
      </c>
      <c r="E2257" t="s">
        <v>50</v>
      </c>
      <c r="F2257" t="s">
        <v>19</v>
      </c>
      <c r="G2257" t="s">
        <v>20</v>
      </c>
      <c r="H2257"/>
      <c r="I2257" t="s">
        <v>5135</v>
      </c>
      <c r="J2257" t="s">
        <v>5136</v>
      </c>
      <c r="K2257">
        <v>0</v>
      </c>
      <c r="L2257">
        <v>0</v>
      </c>
      <c r="M2257">
        <v>0</v>
      </c>
      <c r="N2257">
        <v>116</v>
      </c>
      <c r="O2257">
        <v>7.1</v>
      </c>
      <c r="P2257">
        <v>18</v>
      </c>
      <c r="Q2257">
        <v>80</v>
      </c>
      <c r="R2257">
        <v>5858</v>
      </c>
      <c r="S2257">
        <v>150000</v>
      </c>
      <c r="T2257">
        <f>Table1[[#This Row],[Gross Revenue]]-Table1[[#This Row],[Budget]]</f>
        <v>-144142</v>
      </c>
      <c r="U2257">
        <f>YEAR(Table1[[#This Row],[Release Date]])</f>
        <v>2007</v>
      </c>
    </row>
    <row r="2258" spans="1:21" x14ac:dyDescent="0.25">
      <c r="A2258" t="s">
        <v>1954</v>
      </c>
      <c r="B2258">
        <v>1</v>
      </c>
      <c r="C2258" s="8">
        <v>37438</v>
      </c>
      <c r="D2258" t="s">
        <v>28</v>
      </c>
      <c r="E2258" t="s">
        <v>25</v>
      </c>
      <c r="F2258" t="s">
        <v>19</v>
      </c>
      <c r="G2258" t="s">
        <v>24</v>
      </c>
      <c r="H2258" t="s">
        <v>36</v>
      </c>
      <c r="I2258" t="s">
        <v>671</v>
      </c>
      <c r="J2258" t="s">
        <v>1955</v>
      </c>
      <c r="K2258">
        <v>811</v>
      </c>
      <c r="L2258">
        <v>2167</v>
      </c>
      <c r="M2258">
        <v>10</v>
      </c>
      <c r="N2258">
        <v>810</v>
      </c>
      <c r="O2258">
        <v>4.5999999999999996</v>
      </c>
      <c r="P2258">
        <v>74</v>
      </c>
      <c r="Q2258">
        <v>89</v>
      </c>
      <c r="R2258">
        <v>29302097</v>
      </c>
      <c r="S2258">
        <v>15000000</v>
      </c>
      <c r="T2258">
        <f>Table1[[#This Row],[Gross Revenue]]-Table1[[#This Row],[Budget]]</f>
        <v>14302097</v>
      </c>
      <c r="U2258">
        <f>YEAR(Table1[[#This Row],[Release Date]])</f>
        <v>2002</v>
      </c>
    </row>
    <row r="2259" spans="1:21" x14ac:dyDescent="0.25">
      <c r="A2259" t="s">
        <v>4124</v>
      </c>
      <c r="B2259">
        <v>1</v>
      </c>
      <c r="C2259" s="8">
        <v>38657</v>
      </c>
      <c r="D2259" t="s">
        <v>28</v>
      </c>
      <c r="E2259" t="s">
        <v>30</v>
      </c>
      <c r="F2259" t="s">
        <v>19</v>
      </c>
      <c r="G2259" t="s">
        <v>35</v>
      </c>
      <c r="H2259" t="s">
        <v>36</v>
      </c>
      <c r="I2259" t="s">
        <v>163</v>
      </c>
      <c r="J2259" t="s">
        <v>4125</v>
      </c>
      <c r="K2259">
        <v>1000</v>
      </c>
      <c r="L2259">
        <v>2707</v>
      </c>
      <c r="M2259">
        <v>6</v>
      </c>
      <c r="N2259">
        <v>0</v>
      </c>
      <c r="O2259">
        <v>7.1</v>
      </c>
      <c r="P2259">
        <v>190</v>
      </c>
      <c r="Q2259">
        <v>97</v>
      </c>
      <c r="R2259">
        <v>46440491</v>
      </c>
      <c r="S2259">
        <v>100000000</v>
      </c>
      <c r="T2259">
        <f>Table1[[#This Row],[Gross Revenue]]-Table1[[#This Row],[Budget]]</f>
        <v>-53559509</v>
      </c>
      <c r="U2259">
        <f>YEAR(Table1[[#This Row],[Release Date]])</f>
        <v>2005</v>
      </c>
    </row>
    <row r="2260" spans="1:21" x14ac:dyDescent="0.25">
      <c r="A2260" t="s">
        <v>3401</v>
      </c>
      <c r="B2260">
        <v>1</v>
      </c>
      <c r="C2260" s="8">
        <v>38238</v>
      </c>
      <c r="D2260" t="s">
        <v>28</v>
      </c>
      <c r="E2260" t="s">
        <v>31</v>
      </c>
      <c r="F2260" t="s">
        <v>19</v>
      </c>
      <c r="G2260" t="s">
        <v>35</v>
      </c>
      <c r="H2260" t="s">
        <v>43</v>
      </c>
      <c r="I2260" t="s">
        <v>2844</v>
      </c>
      <c r="J2260" t="s">
        <v>3402</v>
      </c>
      <c r="K2260">
        <v>3000</v>
      </c>
      <c r="L2260">
        <v>6420</v>
      </c>
      <c r="M2260">
        <v>10</v>
      </c>
      <c r="N2260">
        <v>0</v>
      </c>
      <c r="O2260">
        <v>6.9</v>
      </c>
      <c r="P2260">
        <v>194</v>
      </c>
      <c r="Q2260">
        <v>110</v>
      </c>
      <c r="R2260">
        <v>13823741</v>
      </c>
      <c r="S2260">
        <v>13500000</v>
      </c>
      <c r="T2260">
        <f>Table1[[#This Row],[Gross Revenue]]-Table1[[#This Row],[Budget]]</f>
        <v>323741</v>
      </c>
      <c r="U2260">
        <f>YEAR(Table1[[#This Row],[Release Date]])</f>
        <v>2004</v>
      </c>
    </row>
    <row r="2261" spans="1:21" x14ac:dyDescent="0.25">
      <c r="A2261" t="s">
        <v>812</v>
      </c>
      <c r="B2261">
        <v>1</v>
      </c>
      <c r="C2261" s="8">
        <v>36826</v>
      </c>
      <c r="D2261" t="s">
        <v>28</v>
      </c>
      <c r="E2261" t="s">
        <v>25</v>
      </c>
      <c r="F2261" t="s">
        <v>19</v>
      </c>
      <c r="G2261" t="s">
        <v>20</v>
      </c>
      <c r="H2261" t="s">
        <v>43</v>
      </c>
      <c r="I2261" t="s">
        <v>532</v>
      </c>
      <c r="J2261" t="s">
        <v>813</v>
      </c>
      <c r="K2261">
        <v>931</v>
      </c>
      <c r="L2261">
        <v>3848</v>
      </c>
      <c r="M2261">
        <v>25</v>
      </c>
      <c r="N2261">
        <v>262</v>
      </c>
      <c r="O2261">
        <v>5.7</v>
      </c>
      <c r="P2261">
        <v>29</v>
      </c>
      <c r="Q2261">
        <v>81</v>
      </c>
      <c r="R2261">
        <v>6982680</v>
      </c>
      <c r="S2261">
        <v>10000000</v>
      </c>
      <c r="T2261">
        <f>Table1[[#This Row],[Gross Revenue]]-Table1[[#This Row],[Budget]]</f>
        <v>-3017320</v>
      </c>
      <c r="U2261">
        <f>YEAR(Table1[[#This Row],[Release Date]])</f>
        <v>2000</v>
      </c>
    </row>
    <row r="2262" spans="1:21" x14ac:dyDescent="0.25">
      <c r="A2262" t="s">
        <v>3567</v>
      </c>
      <c r="B2262">
        <v>1</v>
      </c>
      <c r="C2262" s="8">
        <v>38334</v>
      </c>
      <c r="D2262" t="s">
        <v>28</v>
      </c>
      <c r="E2262" t="s">
        <v>22</v>
      </c>
      <c r="F2262" t="s">
        <v>19</v>
      </c>
      <c r="G2262" t="s">
        <v>20</v>
      </c>
      <c r="H2262" t="s">
        <v>38</v>
      </c>
      <c r="I2262" t="s">
        <v>83</v>
      </c>
      <c r="J2262" t="s">
        <v>3568</v>
      </c>
      <c r="K2262">
        <v>12000</v>
      </c>
      <c r="L2262">
        <v>13172</v>
      </c>
      <c r="M2262">
        <v>108</v>
      </c>
      <c r="N2262">
        <v>0</v>
      </c>
      <c r="O2262">
        <v>7.3</v>
      </c>
      <c r="P2262">
        <v>273</v>
      </c>
      <c r="Q2262">
        <v>112</v>
      </c>
      <c r="R2262">
        <v>39462438</v>
      </c>
      <c r="S2262">
        <v>7000000</v>
      </c>
      <c r="T2262">
        <f>Table1[[#This Row],[Gross Revenue]]-Table1[[#This Row],[Budget]]</f>
        <v>32462438</v>
      </c>
      <c r="U2262">
        <f>YEAR(Table1[[#This Row],[Release Date]])</f>
        <v>2004</v>
      </c>
    </row>
    <row r="2263" spans="1:21" x14ac:dyDescent="0.25">
      <c r="A2263" t="s">
        <v>4800</v>
      </c>
      <c r="B2263">
        <v>1</v>
      </c>
      <c r="C2263" s="8">
        <v>39065</v>
      </c>
      <c r="D2263" t="s">
        <v>28</v>
      </c>
      <c r="E2263" t="s">
        <v>18</v>
      </c>
      <c r="F2263" t="s">
        <v>19</v>
      </c>
      <c r="G2263" t="s">
        <v>20</v>
      </c>
      <c r="H2263" t="s">
        <v>38</v>
      </c>
      <c r="I2263" t="s">
        <v>282</v>
      </c>
      <c r="J2263" t="s">
        <v>3568</v>
      </c>
      <c r="K2263">
        <v>23000</v>
      </c>
      <c r="L2263">
        <v>24134</v>
      </c>
      <c r="M2263">
        <v>108</v>
      </c>
      <c r="N2263">
        <v>17000</v>
      </c>
      <c r="O2263">
        <v>6.8</v>
      </c>
      <c r="P2263">
        <v>288</v>
      </c>
      <c r="Q2263">
        <v>116</v>
      </c>
      <c r="R2263">
        <v>11326836</v>
      </c>
      <c r="S2263">
        <v>22000000</v>
      </c>
      <c r="T2263">
        <f>Table1[[#This Row],[Gross Revenue]]-Table1[[#This Row],[Budget]]</f>
        <v>-10673164</v>
      </c>
      <c r="U2263">
        <f>YEAR(Table1[[#This Row],[Release Date]])</f>
        <v>2006</v>
      </c>
    </row>
    <row r="2264" spans="1:21" x14ac:dyDescent="0.25">
      <c r="A2264" t="s">
        <v>5173</v>
      </c>
      <c r="B2264">
        <v>1</v>
      </c>
      <c r="C2264" s="8">
        <v>39300</v>
      </c>
      <c r="D2264" t="s">
        <v>28</v>
      </c>
      <c r="E2264" t="s">
        <v>31</v>
      </c>
      <c r="F2264" t="s">
        <v>19</v>
      </c>
      <c r="G2264" t="s">
        <v>20</v>
      </c>
      <c r="H2264" t="s">
        <v>38</v>
      </c>
      <c r="I2264" t="s">
        <v>114</v>
      </c>
      <c r="J2264" t="s">
        <v>3568</v>
      </c>
      <c r="K2264">
        <v>40000</v>
      </c>
      <c r="L2264">
        <v>63769</v>
      </c>
      <c r="M2264">
        <v>108</v>
      </c>
      <c r="N2264">
        <v>44000</v>
      </c>
      <c r="O2264">
        <v>7</v>
      </c>
      <c r="P2264">
        <v>391</v>
      </c>
      <c r="Q2264">
        <v>123</v>
      </c>
      <c r="R2264">
        <v>62563543</v>
      </c>
      <c r="S2264">
        <v>53000000</v>
      </c>
      <c r="T2264">
        <f>Table1[[#This Row],[Gross Revenue]]-Table1[[#This Row],[Budget]]</f>
        <v>9563543</v>
      </c>
      <c r="U2264">
        <f>YEAR(Table1[[#This Row],[Release Date]])</f>
        <v>2007</v>
      </c>
    </row>
    <row r="2265" spans="1:21" x14ac:dyDescent="0.25">
      <c r="A2265" t="s">
        <v>2463</v>
      </c>
      <c r="B2265">
        <v>1</v>
      </c>
      <c r="C2265" s="8">
        <v>37712</v>
      </c>
      <c r="D2265" t="s">
        <v>28</v>
      </c>
      <c r="E2265" t="s">
        <v>22</v>
      </c>
      <c r="F2265" t="s">
        <v>19</v>
      </c>
      <c r="G2265" t="s">
        <v>20</v>
      </c>
      <c r="H2265" t="s">
        <v>43</v>
      </c>
      <c r="I2265" t="s">
        <v>393</v>
      </c>
      <c r="J2265" t="s">
        <v>2464</v>
      </c>
      <c r="K2265">
        <v>1000</v>
      </c>
      <c r="L2265">
        <v>2759</v>
      </c>
      <c r="M2265">
        <v>301</v>
      </c>
      <c r="N2265">
        <v>0</v>
      </c>
      <c r="O2265">
        <v>6.7</v>
      </c>
      <c r="P2265">
        <v>233</v>
      </c>
      <c r="Q2265">
        <v>122</v>
      </c>
      <c r="R2265">
        <v>75072454</v>
      </c>
      <c r="S2265">
        <v>20000000</v>
      </c>
      <c r="T2265">
        <f>Table1[[#This Row],[Gross Revenue]]-Table1[[#This Row],[Budget]]</f>
        <v>55072454</v>
      </c>
      <c r="U2265">
        <f>YEAR(Table1[[#This Row],[Release Date]])</f>
        <v>2003</v>
      </c>
    </row>
    <row r="2266" spans="1:21" x14ac:dyDescent="0.25">
      <c r="A2266" t="s">
        <v>3400</v>
      </c>
      <c r="B2266">
        <v>1</v>
      </c>
      <c r="C2266" s="8">
        <v>38237</v>
      </c>
      <c r="D2266" t="s">
        <v>28</v>
      </c>
      <c r="E2266" t="s">
        <v>22</v>
      </c>
      <c r="F2266" t="s">
        <v>19</v>
      </c>
      <c r="G2266" t="s">
        <v>20</v>
      </c>
      <c r="H2266" t="s">
        <v>43</v>
      </c>
      <c r="I2266" t="s">
        <v>146</v>
      </c>
      <c r="J2266" t="s">
        <v>2464</v>
      </c>
      <c r="K2266">
        <v>18000</v>
      </c>
      <c r="L2266">
        <v>22194</v>
      </c>
      <c r="M2266">
        <v>301</v>
      </c>
      <c r="N2266">
        <v>0</v>
      </c>
      <c r="O2266">
        <v>5.5</v>
      </c>
      <c r="P2266">
        <v>276</v>
      </c>
      <c r="Q2266">
        <v>104</v>
      </c>
      <c r="R2266">
        <v>79363785</v>
      </c>
      <c r="S2266">
        <v>80000000</v>
      </c>
      <c r="T2266">
        <f>Table1[[#This Row],[Gross Revenue]]-Table1[[#This Row],[Budget]]</f>
        <v>-636215</v>
      </c>
      <c r="U2266">
        <f>YEAR(Table1[[#This Row],[Release Date]])</f>
        <v>2004</v>
      </c>
    </row>
    <row r="2267" spans="1:21" x14ac:dyDescent="0.25">
      <c r="A2267" t="s">
        <v>4547</v>
      </c>
      <c r="B2267">
        <v>1</v>
      </c>
      <c r="C2267" s="8">
        <v>38914</v>
      </c>
      <c r="D2267" t="s">
        <v>28</v>
      </c>
      <c r="E2267" t="s">
        <v>37</v>
      </c>
      <c r="F2267" t="s">
        <v>19</v>
      </c>
      <c r="G2267" t="s">
        <v>20</v>
      </c>
      <c r="H2267" t="s">
        <v>38</v>
      </c>
      <c r="I2267" t="s">
        <v>4548</v>
      </c>
      <c r="J2267" t="s">
        <v>2464</v>
      </c>
      <c r="K2267">
        <v>1000</v>
      </c>
      <c r="L2267">
        <v>2239</v>
      </c>
      <c r="M2267">
        <v>301</v>
      </c>
      <c r="N2267">
        <v>58000</v>
      </c>
      <c r="O2267">
        <v>6.8</v>
      </c>
      <c r="P2267">
        <v>411</v>
      </c>
      <c r="Q2267">
        <v>110</v>
      </c>
      <c r="R2267">
        <v>48056940</v>
      </c>
      <c r="S2267">
        <v>3000000</v>
      </c>
      <c r="T2267">
        <f>Table1[[#This Row],[Gross Revenue]]-Table1[[#This Row],[Budget]]</f>
        <v>45056940</v>
      </c>
      <c r="U2267">
        <f>YEAR(Table1[[#This Row],[Release Date]])</f>
        <v>2006</v>
      </c>
    </row>
    <row r="2268" spans="1:21" x14ac:dyDescent="0.25">
      <c r="A2268" t="s">
        <v>4966</v>
      </c>
      <c r="B2268">
        <v>1</v>
      </c>
      <c r="C2268" s="8">
        <v>39171</v>
      </c>
      <c r="D2268" t="s">
        <v>28</v>
      </c>
      <c r="E2268" t="s">
        <v>37</v>
      </c>
      <c r="F2268" t="s">
        <v>19</v>
      </c>
      <c r="G2268" t="s">
        <v>20</v>
      </c>
      <c r="H2268" t="s">
        <v>38</v>
      </c>
      <c r="I2268" t="s">
        <v>4189</v>
      </c>
      <c r="J2268" t="s">
        <v>2464</v>
      </c>
      <c r="K2268">
        <v>2000</v>
      </c>
      <c r="L2268">
        <v>5697</v>
      </c>
      <c r="M2268">
        <v>301</v>
      </c>
      <c r="N2268">
        <v>18000</v>
      </c>
      <c r="O2268">
        <v>6.2</v>
      </c>
      <c r="P2268">
        <v>242</v>
      </c>
      <c r="Q2268">
        <v>118</v>
      </c>
      <c r="R2268">
        <v>30523568</v>
      </c>
      <c r="S2268">
        <v>30000000</v>
      </c>
      <c r="T2268">
        <f>Table1[[#This Row],[Gross Revenue]]-Table1[[#This Row],[Budget]]</f>
        <v>523568</v>
      </c>
      <c r="U2268">
        <f>YEAR(Table1[[#This Row],[Release Date]])</f>
        <v>2007</v>
      </c>
    </row>
    <row r="2269" spans="1:21" x14ac:dyDescent="0.25">
      <c r="A2269" t="s">
        <v>4931</v>
      </c>
      <c r="B2269">
        <v>1</v>
      </c>
      <c r="C2269" s="8">
        <v>39148</v>
      </c>
      <c r="D2269" t="s">
        <v>28</v>
      </c>
      <c r="E2269" t="s">
        <v>18</v>
      </c>
      <c r="F2269" t="s">
        <v>19</v>
      </c>
      <c r="G2269" t="s">
        <v>20</v>
      </c>
      <c r="H2269" t="s">
        <v>38</v>
      </c>
      <c r="I2269" t="s">
        <v>124</v>
      </c>
      <c r="J2269" t="s">
        <v>4932</v>
      </c>
      <c r="K2269">
        <v>14000</v>
      </c>
      <c r="L2269">
        <v>15428</v>
      </c>
      <c r="M2269">
        <v>71</v>
      </c>
      <c r="N2269">
        <v>15000</v>
      </c>
      <c r="O2269">
        <v>6.5</v>
      </c>
      <c r="P2269">
        <v>253</v>
      </c>
      <c r="Q2269">
        <v>114</v>
      </c>
      <c r="R2269">
        <v>25977365</v>
      </c>
      <c r="S2269">
        <v>28000000</v>
      </c>
      <c r="T2269">
        <f>Table1[[#This Row],[Gross Revenue]]-Table1[[#This Row],[Budget]]</f>
        <v>-2022635</v>
      </c>
      <c r="U2269">
        <f>YEAR(Table1[[#This Row],[Release Date]])</f>
        <v>2007</v>
      </c>
    </row>
    <row r="2270" spans="1:21" x14ac:dyDescent="0.25">
      <c r="A2270" t="s">
        <v>1042</v>
      </c>
      <c r="B2270">
        <v>1</v>
      </c>
      <c r="C2270" s="8">
        <v>36949</v>
      </c>
      <c r="D2270" t="s">
        <v>28</v>
      </c>
      <c r="E2270" t="s">
        <v>22</v>
      </c>
      <c r="F2270" t="s">
        <v>19</v>
      </c>
      <c r="G2270" t="s">
        <v>20</v>
      </c>
      <c r="H2270" t="s">
        <v>43</v>
      </c>
      <c r="I2270" t="s">
        <v>222</v>
      </c>
      <c r="J2270" t="s">
        <v>382</v>
      </c>
      <c r="K2270">
        <v>12000</v>
      </c>
      <c r="L2270">
        <v>13811</v>
      </c>
      <c r="M2270">
        <v>96</v>
      </c>
      <c r="N2270">
        <v>0</v>
      </c>
      <c r="O2270">
        <v>6.9</v>
      </c>
      <c r="P2270">
        <v>135</v>
      </c>
      <c r="Q2270">
        <v>101</v>
      </c>
      <c r="R2270">
        <v>24185781</v>
      </c>
      <c r="S2270">
        <v>31000000</v>
      </c>
      <c r="T2270">
        <f>Table1[[#This Row],[Gross Revenue]]-Table1[[#This Row],[Budget]]</f>
        <v>-6814219</v>
      </c>
      <c r="U2270">
        <f>YEAR(Table1[[#This Row],[Release Date]])</f>
        <v>2001</v>
      </c>
    </row>
    <row r="2271" spans="1:21" x14ac:dyDescent="0.25">
      <c r="A2271" t="s">
        <v>3053</v>
      </c>
      <c r="B2271">
        <v>1</v>
      </c>
      <c r="C2271" s="8">
        <v>38037</v>
      </c>
      <c r="D2271" t="s">
        <v>28</v>
      </c>
      <c r="E2271" t="s">
        <v>25</v>
      </c>
      <c r="F2271" t="s">
        <v>19</v>
      </c>
      <c r="G2271" t="s">
        <v>20</v>
      </c>
      <c r="H2271" t="s">
        <v>36</v>
      </c>
      <c r="I2271" t="s">
        <v>3054</v>
      </c>
      <c r="J2271" t="s">
        <v>382</v>
      </c>
      <c r="K2271">
        <v>943</v>
      </c>
      <c r="L2271">
        <v>3497</v>
      </c>
      <c r="M2271">
        <v>96</v>
      </c>
      <c r="N2271">
        <v>0</v>
      </c>
      <c r="O2271">
        <v>6.3</v>
      </c>
      <c r="P2271">
        <v>171</v>
      </c>
      <c r="Q2271">
        <v>104</v>
      </c>
      <c r="R2271">
        <v>43097652</v>
      </c>
      <c r="S2271">
        <v>28000000</v>
      </c>
      <c r="T2271">
        <f>Table1[[#This Row],[Gross Revenue]]-Table1[[#This Row],[Budget]]</f>
        <v>15097652</v>
      </c>
      <c r="U2271">
        <f>YEAR(Table1[[#This Row],[Release Date]])</f>
        <v>2004</v>
      </c>
    </row>
    <row r="2272" spans="1:21" x14ac:dyDescent="0.25">
      <c r="A2272" t="s">
        <v>4602</v>
      </c>
      <c r="B2272">
        <v>1</v>
      </c>
      <c r="C2272" s="8">
        <v>38947</v>
      </c>
      <c r="D2272" t="s">
        <v>28</v>
      </c>
      <c r="E2272" t="s">
        <v>22</v>
      </c>
      <c r="F2272" t="s">
        <v>19</v>
      </c>
      <c r="G2272" t="s">
        <v>20</v>
      </c>
      <c r="H2272" t="s">
        <v>43</v>
      </c>
      <c r="I2272" t="s">
        <v>4603</v>
      </c>
      <c r="J2272" t="s">
        <v>382</v>
      </c>
      <c r="K2272">
        <v>713</v>
      </c>
      <c r="L2272">
        <v>1852</v>
      </c>
      <c r="M2272">
        <v>96</v>
      </c>
      <c r="N2272">
        <v>29000</v>
      </c>
      <c r="O2272">
        <v>6.5</v>
      </c>
      <c r="P2272">
        <v>170</v>
      </c>
      <c r="Q2272">
        <v>101</v>
      </c>
      <c r="R2272">
        <v>60443237</v>
      </c>
      <c r="S2272">
        <v>25000000</v>
      </c>
      <c r="T2272">
        <f>Table1[[#This Row],[Gross Revenue]]-Table1[[#This Row],[Budget]]</f>
        <v>35443237</v>
      </c>
      <c r="U2272">
        <f>YEAR(Table1[[#This Row],[Release Date]])</f>
        <v>2006</v>
      </c>
    </row>
    <row r="2273" spans="1:21" x14ac:dyDescent="0.25">
      <c r="A2273" t="s">
        <v>1356</v>
      </c>
      <c r="B2273">
        <v>1</v>
      </c>
      <c r="C2273" s="8">
        <v>37111</v>
      </c>
      <c r="D2273" t="s">
        <v>28</v>
      </c>
      <c r="E2273" t="s">
        <v>32</v>
      </c>
      <c r="F2273" t="s">
        <v>19</v>
      </c>
      <c r="G2273" t="s">
        <v>20</v>
      </c>
      <c r="H2273" t="s">
        <v>38</v>
      </c>
      <c r="I2273" t="s">
        <v>717</v>
      </c>
      <c r="J2273" t="s">
        <v>1357</v>
      </c>
      <c r="K2273">
        <v>12000</v>
      </c>
      <c r="L2273">
        <v>26961</v>
      </c>
      <c r="M2273">
        <v>9</v>
      </c>
      <c r="N2273">
        <v>398</v>
      </c>
      <c r="O2273">
        <v>5.6</v>
      </c>
      <c r="P2273">
        <v>38</v>
      </c>
      <c r="Q2273">
        <v>96</v>
      </c>
      <c r="R2273">
        <v>6044618</v>
      </c>
      <c r="S2273">
        <v>10000000</v>
      </c>
      <c r="T2273">
        <f>Table1[[#This Row],[Gross Revenue]]-Table1[[#This Row],[Budget]]</f>
        <v>-3955382</v>
      </c>
      <c r="U2273">
        <f>YEAR(Table1[[#This Row],[Release Date]])</f>
        <v>2001</v>
      </c>
    </row>
    <row r="2274" spans="1:21" x14ac:dyDescent="0.25">
      <c r="A2274" t="s">
        <v>2943</v>
      </c>
      <c r="B2274">
        <v>1</v>
      </c>
      <c r="C2274" s="8">
        <v>37975</v>
      </c>
      <c r="D2274" t="s">
        <v>28</v>
      </c>
      <c r="E2274" t="s">
        <v>25</v>
      </c>
      <c r="F2274" t="s">
        <v>19</v>
      </c>
      <c r="G2274" t="s">
        <v>20</v>
      </c>
      <c r="H2274" t="s">
        <v>43</v>
      </c>
      <c r="I2274" t="s">
        <v>2944</v>
      </c>
      <c r="J2274" t="s">
        <v>2945</v>
      </c>
      <c r="K2274">
        <v>906</v>
      </c>
      <c r="L2274">
        <v>4725</v>
      </c>
      <c r="M2274">
        <v>7</v>
      </c>
      <c r="N2274">
        <v>160</v>
      </c>
      <c r="O2274">
        <v>3.9</v>
      </c>
      <c r="P2274">
        <v>20</v>
      </c>
      <c r="Q2274">
        <v>93</v>
      </c>
      <c r="R2274">
        <v>5561</v>
      </c>
      <c r="S2274">
        <v>10000000</v>
      </c>
      <c r="T2274">
        <f>Table1[[#This Row],[Gross Revenue]]-Table1[[#This Row],[Budget]]</f>
        <v>-9994439</v>
      </c>
      <c r="U2274">
        <f>YEAR(Table1[[#This Row],[Release Date]])</f>
        <v>2003</v>
      </c>
    </row>
    <row r="2275" spans="1:21" x14ac:dyDescent="0.25">
      <c r="A2275" t="s">
        <v>4556</v>
      </c>
      <c r="B2275">
        <v>1</v>
      </c>
      <c r="C2275" s="8">
        <v>38919</v>
      </c>
      <c r="D2275" t="s">
        <v>28</v>
      </c>
      <c r="E2275" t="s">
        <v>22</v>
      </c>
      <c r="F2275" t="s">
        <v>19</v>
      </c>
      <c r="G2275" t="s">
        <v>20</v>
      </c>
      <c r="H2275" t="s">
        <v>43</v>
      </c>
      <c r="I2275" t="s">
        <v>4557</v>
      </c>
      <c r="J2275" t="s">
        <v>4558</v>
      </c>
      <c r="K2275">
        <v>3000</v>
      </c>
      <c r="L2275">
        <v>4863</v>
      </c>
      <c r="M2275">
        <v>35</v>
      </c>
      <c r="N2275">
        <v>19000</v>
      </c>
      <c r="O2275">
        <v>6.5</v>
      </c>
      <c r="P2275">
        <v>121</v>
      </c>
      <c r="Q2275">
        <v>99</v>
      </c>
      <c r="R2275">
        <v>35057332</v>
      </c>
      <c r="S2275">
        <v>33000000</v>
      </c>
      <c r="T2275">
        <f>Table1[[#This Row],[Gross Revenue]]-Table1[[#This Row],[Budget]]</f>
        <v>2057332</v>
      </c>
      <c r="U2275">
        <f>YEAR(Table1[[#This Row],[Release Date]])</f>
        <v>2006</v>
      </c>
    </row>
    <row r="2276" spans="1:21" x14ac:dyDescent="0.25">
      <c r="A2276" t="s">
        <v>3921</v>
      </c>
      <c r="B2276">
        <v>1</v>
      </c>
      <c r="C2276" s="8">
        <v>38536</v>
      </c>
      <c r="D2276" t="s">
        <v>28</v>
      </c>
      <c r="E2276" t="s">
        <v>32</v>
      </c>
      <c r="F2276" t="s">
        <v>19</v>
      </c>
      <c r="G2276" t="s">
        <v>20</v>
      </c>
      <c r="H2276" t="s">
        <v>38</v>
      </c>
      <c r="I2276" t="s">
        <v>109</v>
      </c>
      <c r="J2276" t="s">
        <v>3922</v>
      </c>
      <c r="K2276">
        <v>2000</v>
      </c>
      <c r="L2276">
        <v>3889</v>
      </c>
      <c r="M2276">
        <v>124</v>
      </c>
      <c r="N2276">
        <v>0</v>
      </c>
      <c r="O2276">
        <v>5.2</v>
      </c>
      <c r="P2276">
        <v>226</v>
      </c>
      <c r="Q2276">
        <v>100</v>
      </c>
      <c r="R2276">
        <v>40168080</v>
      </c>
      <c r="S2276">
        <v>26000000</v>
      </c>
      <c r="T2276">
        <f>Table1[[#This Row],[Gross Revenue]]-Table1[[#This Row],[Budget]]</f>
        <v>14168080</v>
      </c>
      <c r="U2276">
        <f>YEAR(Table1[[#This Row],[Release Date]])</f>
        <v>2005</v>
      </c>
    </row>
    <row r="2277" spans="1:21" x14ac:dyDescent="0.25">
      <c r="A2277" t="s">
        <v>4252</v>
      </c>
      <c r="B2277">
        <v>1</v>
      </c>
      <c r="C2277" s="8">
        <v>38737</v>
      </c>
      <c r="D2277" t="s">
        <v>28</v>
      </c>
      <c r="E2277" t="s">
        <v>32</v>
      </c>
      <c r="F2277" t="s">
        <v>19</v>
      </c>
      <c r="G2277" t="s">
        <v>20</v>
      </c>
      <c r="H2277" t="s">
        <v>43</v>
      </c>
      <c r="I2277" t="s">
        <v>4253</v>
      </c>
      <c r="J2277" t="s">
        <v>3922</v>
      </c>
      <c r="K2277">
        <v>865</v>
      </c>
      <c r="L2277">
        <v>1417</v>
      </c>
      <c r="M2277">
        <v>124</v>
      </c>
      <c r="N2277">
        <v>20000</v>
      </c>
      <c r="O2277">
        <v>5.7</v>
      </c>
      <c r="P2277">
        <v>225</v>
      </c>
      <c r="Q2277">
        <v>87</v>
      </c>
      <c r="R2277">
        <v>29136626</v>
      </c>
      <c r="S2277">
        <v>60000000</v>
      </c>
      <c r="T2277">
        <f>Table1[[#This Row],[Gross Revenue]]-Table1[[#This Row],[Budget]]</f>
        <v>-30863374</v>
      </c>
      <c r="U2277">
        <f>YEAR(Table1[[#This Row],[Release Date]])</f>
        <v>2006</v>
      </c>
    </row>
    <row r="2278" spans="1:21" x14ac:dyDescent="0.25">
      <c r="A2278" t="s">
        <v>5036</v>
      </c>
      <c r="B2278">
        <v>1</v>
      </c>
      <c r="C2278" s="8">
        <v>39216</v>
      </c>
      <c r="D2278" t="s">
        <v>28</v>
      </c>
      <c r="E2278" t="s">
        <v>32</v>
      </c>
      <c r="F2278" t="s">
        <v>19</v>
      </c>
      <c r="G2278" t="s">
        <v>20</v>
      </c>
      <c r="H2278" t="s">
        <v>43</v>
      </c>
      <c r="I2278" t="s">
        <v>5037</v>
      </c>
      <c r="J2278" t="s">
        <v>5038</v>
      </c>
      <c r="K2278">
        <v>3000</v>
      </c>
      <c r="L2278">
        <v>7081</v>
      </c>
      <c r="M2278">
        <v>76</v>
      </c>
      <c r="N2278">
        <v>32000</v>
      </c>
      <c r="O2278">
        <v>6.5</v>
      </c>
      <c r="P2278">
        <v>327</v>
      </c>
      <c r="Q2278">
        <v>132</v>
      </c>
      <c r="R2278">
        <v>43568507</v>
      </c>
      <c r="S2278">
        <v>66000000</v>
      </c>
      <c r="T2278">
        <f>Table1[[#This Row],[Gross Revenue]]-Table1[[#This Row],[Budget]]</f>
        <v>-22431493</v>
      </c>
      <c r="U2278">
        <f>YEAR(Table1[[#This Row],[Release Date]])</f>
        <v>2007</v>
      </c>
    </row>
    <row r="2279" spans="1:21" x14ac:dyDescent="0.25">
      <c r="A2279" t="s">
        <v>3353</v>
      </c>
      <c r="B2279">
        <v>1</v>
      </c>
      <c r="C2279" s="8">
        <v>38212</v>
      </c>
      <c r="D2279" t="s">
        <v>28</v>
      </c>
      <c r="E2279" t="s">
        <v>30</v>
      </c>
      <c r="F2279" t="s">
        <v>19</v>
      </c>
      <c r="G2279" t="s">
        <v>20</v>
      </c>
      <c r="H2279" t="s">
        <v>38</v>
      </c>
      <c r="I2279" t="s">
        <v>3354</v>
      </c>
      <c r="J2279" t="s">
        <v>3355</v>
      </c>
      <c r="K2279">
        <v>948</v>
      </c>
      <c r="L2279">
        <v>4324</v>
      </c>
      <c r="M2279">
        <v>51</v>
      </c>
      <c r="N2279">
        <v>0</v>
      </c>
      <c r="O2279">
        <v>6.5</v>
      </c>
      <c r="P2279">
        <v>102</v>
      </c>
      <c r="Q2279">
        <v>129</v>
      </c>
      <c r="R2279">
        <v>8396942</v>
      </c>
      <c r="S2279">
        <v>19000000</v>
      </c>
      <c r="T2279">
        <f>Table1[[#This Row],[Gross Revenue]]-Table1[[#This Row],[Budget]]</f>
        <v>-10603058</v>
      </c>
      <c r="U2279">
        <f>YEAR(Table1[[#This Row],[Release Date]])</f>
        <v>2004</v>
      </c>
    </row>
    <row r="2280" spans="1:21" x14ac:dyDescent="0.25">
      <c r="A2280" t="s">
        <v>4562</v>
      </c>
      <c r="B2280">
        <v>1</v>
      </c>
      <c r="C2280" s="8">
        <v>38923</v>
      </c>
      <c r="D2280" t="s">
        <v>28</v>
      </c>
      <c r="E2280" t="s">
        <v>25</v>
      </c>
      <c r="F2280" t="s">
        <v>19</v>
      </c>
      <c r="G2280" t="s">
        <v>20</v>
      </c>
      <c r="H2280" t="s">
        <v>38</v>
      </c>
      <c r="I2280" t="s">
        <v>364</v>
      </c>
      <c r="J2280" t="s">
        <v>3355</v>
      </c>
      <c r="K2280">
        <v>11000</v>
      </c>
      <c r="L2280">
        <v>16484</v>
      </c>
      <c r="M2280">
        <v>51</v>
      </c>
      <c r="N2280">
        <v>12000</v>
      </c>
      <c r="O2280">
        <v>5.6</v>
      </c>
      <c r="P2280">
        <v>157</v>
      </c>
      <c r="Q2280">
        <v>116</v>
      </c>
      <c r="R2280">
        <v>36931089</v>
      </c>
      <c r="S2280">
        <v>70000000</v>
      </c>
      <c r="T2280">
        <f>Table1[[#This Row],[Gross Revenue]]-Table1[[#This Row],[Budget]]</f>
        <v>-33068911</v>
      </c>
      <c r="U2280">
        <f>YEAR(Table1[[#This Row],[Release Date]])</f>
        <v>2006</v>
      </c>
    </row>
    <row r="2281" spans="1:21" x14ac:dyDescent="0.25">
      <c r="A2281" t="s">
        <v>4999</v>
      </c>
      <c r="B2281">
        <v>1</v>
      </c>
      <c r="C2281" s="8">
        <v>39193</v>
      </c>
      <c r="D2281" t="s">
        <v>28</v>
      </c>
      <c r="E2281" t="s">
        <v>25</v>
      </c>
      <c r="F2281" t="s">
        <v>19</v>
      </c>
      <c r="G2281" t="s">
        <v>20</v>
      </c>
      <c r="H2281" t="s">
        <v>38</v>
      </c>
      <c r="I2281" t="s">
        <v>233</v>
      </c>
      <c r="J2281" t="s">
        <v>3355</v>
      </c>
      <c r="K2281">
        <v>18000</v>
      </c>
      <c r="L2281">
        <v>30571</v>
      </c>
      <c r="M2281">
        <v>51</v>
      </c>
      <c r="N2281">
        <v>12000</v>
      </c>
      <c r="O2281">
        <v>6.3</v>
      </c>
      <c r="P2281">
        <v>196</v>
      </c>
      <c r="Q2281">
        <v>116</v>
      </c>
      <c r="R2281">
        <v>54414716</v>
      </c>
      <c r="S2281">
        <v>42000000</v>
      </c>
      <c r="T2281">
        <f>Table1[[#This Row],[Gross Revenue]]-Table1[[#This Row],[Budget]]</f>
        <v>12414716</v>
      </c>
      <c r="U2281">
        <f>YEAR(Table1[[#This Row],[Release Date]])</f>
        <v>2007</v>
      </c>
    </row>
    <row r="2282" spans="1:21" x14ac:dyDescent="0.25">
      <c r="A2282" t="s">
        <v>5199</v>
      </c>
      <c r="B2282">
        <v>1</v>
      </c>
      <c r="C2282" s="8">
        <v>39316</v>
      </c>
      <c r="D2282" t="s">
        <v>28</v>
      </c>
      <c r="E2282" t="s">
        <v>25</v>
      </c>
      <c r="F2282" t="s">
        <v>19</v>
      </c>
      <c r="G2282" t="s">
        <v>20</v>
      </c>
      <c r="H2282" t="s">
        <v>43</v>
      </c>
      <c r="I2282" t="s">
        <v>416</v>
      </c>
      <c r="J2282" t="s">
        <v>3355</v>
      </c>
      <c r="K2282">
        <v>8000</v>
      </c>
      <c r="L2282">
        <v>10886</v>
      </c>
      <c r="M2282">
        <v>51</v>
      </c>
      <c r="N2282">
        <v>13000</v>
      </c>
      <c r="O2282">
        <v>6.1</v>
      </c>
      <c r="P2282">
        <v>145</v>
      </c>
      <c r="Q2282">
        <v>96</v>
      </c>
      <c r="R2282">
        <v>150315155</v>
      </c>
      <c r="S2282">
        <v>50000000</v>
      </c>
      <c r="T2282">
        <f>Table1[[#This Row],[Gross Revenue]]-Table1[[#This Row],[Budget]]</f>
        <v>100315155</v>
      </c>
      <c r="U2282">
        <f>YEAR(Table1[[#This Row],[Release Date]])</f>
        <v>2007</v>
      </c>
    </row>
    <row r="2283" spans="1:21" x14ac:dyDescent="0.25">
      <c r="A2283" t="s">
        <v>2078</v>
      </c>
      <c r="B2283">
        <v>1</v>
      </c>
      <c r="C2283" s="8">
        <v>37506</v>
      </c>
      <c r="D2283" t="s">
        <v>28</v>
      </c>
      <c r="E2283" t="s">
        <v>100</v>
      </c>
      <c r="F2283" t="s">
        <v>19</v>
      </c>
      <c r="G2283" t="s">
        <v>20</v>
      </c>
      <c r="H2283" t="s">
        <v>36</v>
      </c>
      <c r="I2283" t="s">
        <v>2079</v>
      </c>
      <c r="J2283" t="s">
        <v>2080</v>
      </c>
      <c r="K2283">
        <v>1000</v>
      </c>
      <c r="L2283">
        <v>4676</v>
      </c>
      <c r="M2283">
        <v>80</v>
      </c>
      <c r="N2283">
        <v>1000</v>
      </c>
      <c r="O2283">
        <v>5.9</v>
      </c>
      <c r="P2283">
        <v>46</v>
      </c>
      <c r="Q2283">
        <v>103</v>
      </c>
      <c r="R2283">
        <v>10411980</v>
      </c>
      <c r="S2283">
        <v>15000000</v>
      </c>
      <c r="T2283">
        <f>Table1[[#This Row],[Gross Revenue]]-Table1[[#This Row],[Budget]]</f>
        <v>-4588020</v>
      </c>
      <c r="U2283">
        <f>YEAR(Table1[[#This Row],[Release Date]])</f>
        <v>2002</v>
      </c>
    </row>
    <row r="2284" spans="1:21" x14ac:dyDescent="0.25">
      <c r="A2284" t="s">
        <v>4286</v>
      </c>
      <c r="B2284">
        <v>1</v>
      </c>
      <c r="C2284" s="8">
        <v>38756</v>
      </c>
      <c r="D2284" t="s">
        <v>28</v>
      </c>
      <c r="E2284" t="s">
        <v>31</v>
      </c>
      <c r="F2284" t="s">
        <v>19</v>
      </c>
      <c r="G2284" t="s">
        <v>20</v>
      </c>
      <c r="H2284" t="s">
        <v>36</v>
      </c>
      <c r="I2284" t="s">
        <v>109</v>
      </c>
      <c r="J2284" t="s">
        <v>2080</v>
      </c>
      <c r="K2284">
        <v>2000</v>
      </c>
      <c r="L2284">
        <v>5024</v>
      </c>
      <c r="M2284">
        <v>80</v>
      </c>
      <c r="N2284">
        <v>15000</v>
      </c>
      <c r="O2284">
        <v>7.1</v>
      </c>
      <c r="P2284">
        <v>110</v>
      </c>
      <c r="Q2284">
        <v>106</v>
      </c>
      <c r="R2284">
        <v>43853424</v>
      </c>
      <c r="S2284">
        <v>18000000</v>
      </c>
      <c r="T2284">
        <f>Table1[[#This Row],[Gross Revenue]]-Table1[[#This Row],[Budget]]</f>
        <v>25853424</v>
      </c>
      <c r="U2284">
        <f>YEAR(Table1[[#This Row],[Release Date]])</f>
        <v>2006</v>
      </c>
    </row>
    <row r="2285" spans="1:21" x14ac:dyDescent="0.25">
      <c r="A2285" t="s">
        <v>1235</v>
      </c>
      <c r="B2285">
        <v>1</v>
      </c>
      <c r="C2285" s="8">
        <v>37045</v>
      </c>
      <c r="D2285" t="s">
        <v>28</v>
      </c>
      <c r="E2285" t="s">
        <v>18</v>
      </c>
      <c r="F2285" t="s">
        <v>19</v>
      </c>
      <c r="G2285" t="s">
        <v>20</v>
      </c>
      <c r="H2285" t="s">
        <v>38</v>
      </c>
      <c r="I2285" t="s">
        <v>1236</v>
      </c>
      <c r="J2285" t="s">
        <v>1237</v>
      </c>
      <c r="K2285">
        <v>723</v>
      </c>
      <c r="L2285">
        <v>793</v>
      </c>
      <c r="M2285">
        <v>0</v>
      </c>
      <c r="N2285">
        <v>0</v>
      </c>
      <c r="O2285">
        <v>6.8</v>
      </c>
      <c r="P2285">
        <v>150</v>
      </c>
      <c r="Q2285">
        <v>124</v>
      </c>
      <c r="R2285">
        <v>19719930</v>
      </c>
      <c r="S2285">
        <v>45000000</v>
      </c>
      <c r="T2285">
        <f>Table1[[#This Row],[Gross Revenue]]-Table1[[#This Row],[Budget]]</f>
        <v>-25280070</v>
      </c>
      <c r="U2285">
        <f>YEAR(Table1[[#This Row],[Release Date]])</f>
        <v>2001</v>
      </c>
    </row>
    <row r="2286" spans="1:21" x14ac:dyDescent="0.25">
      <c r="A2286" t="s">
        <v>3017</v>
      </c>
      <c r="B2286">
        <v>1</v>
      </c>
      <c r="C2286" s="8">
        <v>38016</v>
      </c>
      <c r="D2286" t="s">
        <v>28</v>
      </c>
      <c r="E2286" t="s">
        <v>30</v>
      </c>
      <c r="F2286" t="s">
        <v>19</v>
      </c>
      <c r="G2286" t="s">
        <v>20</v>
      </c>
      <c r="H2286" t="s">
        <v>38</v>
      </c>
      <c r="I2286" t="s">
        <v>1461</v>
      </c>
      <c r="J2286" t="s">
        <v>1237</v>
      </c>
      <c r="K2286">
        <v>17000</v>
      </c>
      <c r="L2286">
        <v>18752</v>
      </c>
      <c r="M2286">
        <v>0</v>
      </c>
      <c r="N2286">
        <v>76000</v>
      </c>
      <c r="O2286">
        <v>8.1999999999999993</v>
      </c>
      <c r="P2286">
        <v>274</v>
      </c>
      <c r="Q2286">
        <v>148</v>
      </c>
      <c r="R2286">
        <v>18352454</v>
      </c>
      <c r="S2286">
        <v>15000000</v>
      </c>
      <c r="T2286">
        <f>Table1[[#This Row],[Gross Revenue]]-Table1[[#This Row],[Budget]]</f>
        <v>3352454</v>
      </c>
      <c r="U2286">
        <f>YEAR(Table1[[#This Row],[Release Date]])</f>
        <v>2004</v>
      </c>
    </row>
    <row r="2287" spans="1:21" x14ac:dyDescent="0.25">
      <c r="A2287" t="s">
        <v>2406</v>
      </c>
      <c r="B2287">
        <v>1</v>
      </c>
      <c r="C2287" s="8">
        <v>37680</v>
      </c>
      <c r="D2287" t="s">
        <v>28</v>
      </c>
      <c r="E2287" t="s">
        <v>22</v>
      </c>
      <c r="F2287" t="s">
        <v>2407</v>
      </c>
      <c r="G2287" t="s">
        <v>48</v>
      </c>
      <c r="H2287" t="s">
        <v>38</v>
      </c>
      <c r="I2287" t="s">
        <v>2341</v>
      </c>
      <c r="J2287" t="s">
        <v>2408</v>
      </c>
      <c r="K2287">
        <v>1000</v>
      </c>
      <c r="L2287">
        <v>2115</v>
      </c>
      <c r="M2287">
        <v>44</v>
      </c>
      <c r="N2287">
        <v>265</v>
      </c>
      <c r="O2287">
        <v>6</v>
      </c>
      <c r="P2287">
        <v>30</v>
      </c>
      <c r="Q2287">
        <v>112</v>
      </c>
      <c r="R2287">
        <v>77231</v>
      </c>
      <c r="S2287">
        <v>25000000</v>
      </c>
      <c r="T2287">
        <f>Table1[[#This Row],[Gross Revenue]]-Table1[[#This Row],[Budget]]</f>
        <v>-24922769</v>
      </c>
      <c r="U2287">
        <f>YEAR(Table1[[#This Row],[Release Date]])</f>
        <v>2003</v>
      </c>
    </row>
    <row r="2288" spans="1:21" x14ac:dyDescent="0.25">
      <c r="A2288" t="s">
        <v>3039</v>
      </c>
      <c r="B2288">
        <v>1</v>
      </c>
      <c r="C2288" s="8">
        <v>38030</v>
      </c>
      <c r="D2288" t="s">
        <v>28</v>
      </c>
      <c r="E2288" t="s">
        <v>30</v>
      </c>
      <c r="F2288" t="s">
        <v>3040</v>
      </c>
      <c r="G2288" t="s">
        <v>2067</v>
      </c>
      <c r="H2288" t="s">
        <v>38</v>
      </c>
      <c r="I2288" t="s">
        <v>3041</v>
      </c>
      <c r="J2288" t="s">
        <v>2408</v>
      </c>
      <c r="K2288">
        <v>627</v>
      </c>
      <c r="L2288">
        <v>653</v>
      </c>
      <c r="M2288">
        <v>44</v>
      </c>
      <c r="N2288">
        <v>0</v>
      </c>
      <c r="O2288">
        <v>7.3</v>
      </c>
      <c r="P2288">
        <v>160</v>
      </c>
      <c r="Q2288">
        <v>126</v>
      </c>
      <c r="R2288">
        <v>5701643</v>
      </c>
      <c r="S2288">
        <v>20000000</v>
      </c>
      <c r="T2288">
        <f>Table1[[#This Row],[Gross Revenue]]-Table1[[#This Row],[Budget]]</f>
        <v>-14298357</v>
      </c>
      <c r="U2288">
        <f>YEAR(Table1[[#This Row],[Release Date]])</f>
        <v>2004</v>
      </c>
    </row>
    <row r="2289" spans="1:21" x14ac:dyDescent="0.25">
      <c r="A2289" t="s">
        <v>5070</v>
      </c>
      <c r="B2289">
        <v>1</v>
      </c>
      <c r="C2289" s="8">
        <v>39236</v>
      </c>
      <c r="D2289" t="s">
        <v>28</v>
      </c>
      <c r="E2289" t="s">
        <v>32</v>
      </c>
      <c r="F2289" t="s">
        <v>19</v>
      </c>
      <c r="G2289" t="s">
        <v>20</v>
      </c>
      <c r="H2289" t="s">
        <v>43</v>
      </c>
      <c r="I2289" t="s">
        <v>83</v>
      </c>
      <c r="J2289" t="s">
        <v>2408</v>
      </c>
      <c r="K2289">
        <v>12000</v>
      </c>
      <c r="L2289">
        <v>17098</v>
      </c>
      <c r="M2289">
        <v>44</v>
      </c>
      <c r="N2289">
        <v>16000</v>
      </c>
      <c r="O2289">
        <v>5.5</v>
      </c>
      <c r="P2289">
        <v>175</v>
      </c>
      <c r="Q2289">
        <v>102</v>
      </c>
      <c r="R2289">
        <v>17176900</v>
      </c>
      <c r="S2289">
        <v>95000000</v>
      </c>
      <c r="T2289">
        <f>Table1[[#This Row],[Gross Revenue]]-Table1[[#This Row],[Budget]]</f>
        <v>-77823100</v>
      </c>
      <c r="U2289">
        <f>YEAR(Table1[[#This Row],[Release Date]])</f>
        <v>2007</v>
      </c>
    </row>
    <row r="2290" spans="1:21" x14ac:dyDescent="0.25">
      <c r="A2290" t="s">
        <v>3239</v>
      </c>
      <c r="B2290">
        <v>1</v>
      </c>
      <c r="C2290" s="8">
        <v>38146</v>
      </c>
      <c r="D2290" t="s">
        <v>28</v>
      </c>
      <c r="E2290" t="s">
        <v>25</v>
      </c>
      <c r="F2290" t="s">
        <v>19</v>
      </c>
      <c r="G2290" t="s">
        <v>24</v>
      </c>
      <c r="H2290" t="s">
        <v>43</v>
      </c>
      <c r="I2290" t="s">
        <v>284</v>
      </c>
      <c r="J2290" t="s">
        <v>3240</v>
      </c>
      <c r="K2290">
        <v>4000</v>
      </c>
      <c r="L2290">
        <v>9913</v>
      </c>
      <c r="M2290">
        <v>91</v>
      </c>
      <c r="N2290">
        <v>0</v>
      </c>
      <c r="O2290">
        <v>5.6</v>
      </c>
      <c r="P2290">
        <v>141</v>
      </c>
      <c r="Q2290">
        <v>88</v>
      </c>
      <c r="R2290">
        <v>120136047</v>
      </c>
      <c r="S2290">
        <v>80000000</v>
      </c>
      <c r="T2290">
        <f>Table1[[#This Row],[Gross Revenue]]-Table1[[#This Row],[Budget]]</f>
        <v>40136047</v>
      </c>
      <c r="U2290">
        <f>YEAR(Table1[[#This Row],[Release Date]])</f>
        <v>2004</v>
      </c>
    </row>
    <row r="2291" spans="1:21" x14ac:dyDescent="0.25">
      <c r="A2291" t="s">
        <v>4185</v>
      </c>
      <c r="B2291">
        <v>1</v>
      </c>
      <c r="C2291" s="8">
        <v>38695</v>
      </c>
      <c r="D2291" t="s">
        <v>28</v>
      </c>
      <c r="E2291" t="s">
        <v>25</v>
      </c>
      <c r="F2291" t="s">
        <v>19</v>
      </c>
      <c r="G2291" t="s">
        <v>20</v>
      </c>
      <c r="H2291" t="s">
        <v>38</v>
      </c>
      <c r="I2291" t="s">
        <v>233</v>
      </c>
      <c r="J2291" t="s">
        <v>3240</v>
      </c>
      <c r="K2291">
        <v>18000</v>
      </c>
      <c r="L2291">
        <v>18669</v>
      </c>
      <c r="M2291">
        <v>91</v>
      </c>
      <c r="N2291">
        <v>31000</v>
      </c>
      <c r="O2291">
        <v>6.9</v>
      </c>
      <c r="P2291">
        <v>340</v>
      </c>
      <c r="Q2291">
        <v>106</v>
      </c>
      <c r="R2291">
        <v>117528646</v>
      </c>
      <c r="S2291">
        <v>35000000</v>
      </c>
      <c r="T2291">
        <f>Table1[[#This Row],[Gross Revenue]]-Table1[[#This Row],[Budget]]</f>
        <v>82528646</v>
      </c>
      <c r="U2291">
        <f>YEAR(Table1[[#This Row],[Release Date]])</f>
        <v>2005</v>
      </c>
    </row>
    <row r="2292" spans="1:21" x14ac:dyDescent="0.25">
      <c r="A2292" t="s">
        <v>4759</v>
      </c>
      <c r="B2292">
        <v>1</v>
      </c>
      <c r="C2292" s="8">
        <v>39037</v>
      </c>
      <c r="D2292" t="s">
        <v>28</v>
      </c>
      <c r="E2292" t="s">
        <v>25</v>
      </c>
      <c r="F2292" t="s">
        <v>19</v>
      </c>
      <c r="G2292" t="s">
        <v>20</v>
      </c>
      <c r="H2292" t="s">
        <v>38</v>
      </c>
      <c r="I2292" t="s">
        <v>284</v>
      </c>
      <c r="J2292" t="s">
        <v>3240</v>
      </c>
      <c r="K2292">
        <v>4000</v>
      </c>
      <c r="L2292">
        <v>5826</v>
      </c>
      <c r="M2292">
        <v>91</v>
      </c>
      <c r="N2292">
        <v>17000</v>
      </c>
      <c r="O2292">
        <v>5.7</v>
      </c>
      <c r="P2292">
        <v>275</v>
      </c>
      <c r="Q2292">
        <v>120</v>
      </c>
      <c r="R2292">
        <v>134455175</v>
      </c>
      <c r="S2292">
        <v>35000000</v>
      </c>
      <c r="T2292">
        <f>Table1[[#This Row],[Gross Revenue]]-Table1[[#This Row],[Budget]]</f>
        <v>99455175</v>
      </c>
      <c r="U2292">
        <f>YEAR(Table1[[#This Row],[Release Date]])</f>
        <v>2006</v>
      </c>
    </row>
    <row r="2293" spans="1:21" x14ac:dyDescent="0.25">
      <c r="A2293" t="s">
        <v>4561</v>
      </c>
      <c r="B2293">
        <v>1</v>
      </c>
      <c r="C2293" s="8">
        <v>38922</v>
      </c>
      <c r="D2293" t="s">
        <v>28</v>
      </c>
      <c r="E2293" t="s">
        <v>25</v>
      </c>
      <c r="F2293" t="s">
        <v>19</v>
      </c>
      <c r="G2293" t="s">
        <v>20</v>
      </c>
      <c r="H2293" t="s">
        <v>38</v>
      </c>
      <c r="I2293" t="s">
        <v>1024</v>
      </c>
      <c r="J2293" t="s">
        <v>3264</v>
      </c>
      <c r="K2293">
        <v>15000</v>
      </c>
      <c r="L2293">
        <v>21773</v>
      </c>
      <c r="M2293">
        <v>3000</v>
      </c>
      <c r="N2293">
        <v>74000</v>
      </c>
      <c r="O2293">
        <v>7</v>
      </c>
      <c r="P2293">
        <v>457</v>
      </c>
      <c r="Q2293">
        <v>112</v>
      </c>
      <c r="R2293">
        <v>218628680</v>
      </c>
      <c r="S2293">
        <v>50000000</v>
      </c>
      <c r="T2293">
        <f>Table1[[#This Row],[Gross Revenue]]-Table1[[#This Row],[Budget]]</f>
        <v>168628680</v>
      </c>
      <c r="U2293">
        <f>YEAR(Table1[[#This Row],[Release Date]])</f>
        <v>2006</v>
      </c>
    </row>
    <row r="2294" spans="1:21" x14ac:dyDescent="0.25">
      <c r="A2294" t="s">
        <v>4928</v>
      </c>
      <c r="B2294">
        <v>1</v>
      </c>
      <c r="C2294" s="8">
        <v>39145</v>
      </c>
      <c r="D2294" t="s">
        <v>28</v>
      </c>
      <c r="E2294" t="s">
        <v>25</v>
      </c>
      <c r="F2294" t="s">
        <v>19</v>
      </c>
      <c r="G2294" t="s">
        <v>20</v>
      </c>
      <c r="H2294" t="s">
        <v>38</v>
      </c>
      <c r="I2294" t="s">
        <v>124</v>
      </c>
      <c r="J2294" t="s">
        <v>3264</v>
      </c>
      <c r="K2294">
        <v>14000</v>
      </c>
      <c r="L2294">
        <v>28927</v>
      </c>
      <c r="M2294">
        <v>3000</v>
      </c>
      <c r="N2294">
        <v>24000</v>
      </c>
      <c r="O2294">
        <v>6.1</v>
      </c>
      <c r="P2294">
        <v>303</v>
      </c>
      <c r="Q2294">
        <v>136</v>
      </c>
      <c r="R2294">
        <v>42615685</v>
      </c>
      <c r="S2294">
        <v>40000000</v>
      </c>
      <c r="T2294">
        <f>Table1[[#This Row],[Gross Revenue]]-Table1[[#This Row],[Budget]]</f>
        <v>2615685</v>
      </c>
      <c r="U2294">
        <f>YEAR(Table1[[#This Row],[Release Date]])</f>
        <v>2007</v>
      </c>
    </row>
    <row r="2295" spans="1:21" x14ac:dyDescent="0.25">
      <c r="A2295" t="s">
        <v>5295</v>
      </c>
      <c r="B2295">
        <v>1</v>
      </c>
      <c r="C2295" s="8">
        <v>39378</v>
      </c>
      <c r="D2295" t="s">
        <v>28</v>
      </c>
      <c r="E2295" t="s">
        <v>25</v>
      </c>
      <c r="F2295" t="s">
        <v>19</v>
      </c>
      <c r="G2295" t="s">
        <v>20</v>
      </c>
      <c r="H2295" t="s">
        <v>38</v>
      </c>
      <c r="I2295" t="s">
        <v>124</v>
      </c>
      <c r="J2295" t="s">
        <v>3264</v>
      </c>
      <c r="K2295">
        <v>14000</v>
      </c>
      <c r="L2295">
        <v>30010</v>
      </c>
      <c r="M2295">
        <v>3000</v>
      </c>
      <c r="N2295">
        <v>30000</v>
      </c>
      <c r="O2295">
        <v>6.4</v>
      </c>
      <c r="P2295">
        <v>280</v>
      </c>
      <c r="Q2295">
        <v>125</v>
      </c>
      <c r="R2295">
        <v>81257500</v>
      </c>
      <c r="S2295">
        <v>68000000</v>
      </c>
      <c r="T2295">
        <f>Table1[[#This Row],[Gross Revenue]]-Table1[[#This Row],[Budget]]</f>
        <v>13257500</v>
      </c>
      <c r="U2295">
        <f>YEAR(Table1[[#This Row],[Release Date]])</f>
        <v>2007</v>
      </c>
    </row>
    <row r="2296" spans="1:21" x14ac:dyDescent="0.25">
      <c r="A2296" t="s">
        <v>3738</v>
      </c>
      <c r="B2296">
        <v>1</v>
      </c>
      <c r="C2296" s="8">
        <v>38427</v>
      </c>
      <c r="D2296" t="s">
        <v>28</v>
      </c>
      <c r="E2296" t="s">
        <v>22</v>
      </c>
      <c r="F2296" t="s">
        <v>19</v>
      </c>
      <c r="G2296" t="s">
        <v>20</v>
      </c>
      <c r="H2296" t="s">
        <v>38</v>
      </c>
      <c r="I2296" t="s">
        <v>3329</v>
      </c>
      <c r="J2296" t="s">
        <v>3739</v>
      </c>
      <c r="K2296">
        <v>1000</v>
      </c>
      <c r="L2296">
        <v>2163</v>
      </c>
      <c r="M2296">
        <v>19</v>
      </c>
      <c r="N2296">
        <v>0</v>
      </c>
      <c r="O2296">
        <v>6.7</v>
      </c>
      <c r="P2296">
        <v>63</v>
      </c>
      <c r="Q2296">
        <v>96</v>
      </c>
      <c r="R2296">
        <v>115862</v>
      </c>
      <c r="S2296">
        <v>6000000</v>
      </c>
      <c r="T2296">
        <f>Table1[[#This Row],[Gross Revenue]]-Table1[[#This Row],[Budget]]</f>
        <v>-5884138</v>
      </c>
      <c r="U2296">
        <f>YEAR(Table1[[#This Row],[Release Date]])</f>
        <v>2005</v>
      </c>
    </row>
    <row r="2297" spans="1:21" x14ac:dyDescent="0.25">
      <c r="A2297" t="s">
        <v>3848</v>
      </c>
      <c r="B2297">
        <v>1</v>
      </c>
      <c r="C2297" s="8">
        <v>38491</v>
      </c>
      <c r="D2297" t="s">
        <v>28</v>
      </c>
      <c r="E2297" t="s">
        <v>22</v>
      </c>
      <c r="F2297" t="s">
        <v>19</v>
      </c>
      <c r="G2297" t="s">
        <v>3849</v>
      </c>
      <c r="H2297" t="s">
        <v>43</v>
      </c>
      <c r="I2297" t="s">
        <v>3850</v>
      </c>
      <c r="J2297" t="s">
        <v>3739</v>
      </c>
      <c r="K2297">
        <v>3000</v>
      </c>
      <c r="L2297">
        <v>4204</v>
      </c>
      <c r="M2297">
        <v>19</v>
      </c>
      <c r="N2297">
        <v>0</v>
      </c>
      <c r="O2297">
        <v>6.3</v>
      </c>
      <c r="P2297">
        <v>135</v>
      </c>
      <c r="Q2297">
        <v>117</v>
      </c>
      <c r="R2297">
        <v>20218921</v>
      </c>
      <c r="S2297">
        <v>15000000</v>
      </c>
      <c r="T2297">
        <f>Table1[[#This Row],[Gross Revenue]]-Table1[[#This Row],[Budget]]</f>
        <v>5218921</v>
      </c>
      <c r="U2297">
        <f>YEAR(Table1[[#This Row],[Release Date]])</f>
        <v>2005</v>
      </c>
    </row>
    <row r="2298" spans="1:21" x14ac:dyDescent="0.25">
      <c r="A2298" t="s">
        <v>4981</v>
      </c>
      <c r="B2298">
        <v>1</v>
      </c>
      <c r="C2298" s="8">
        <v>39181</v>
      </c>
      <c r="D2298" t="s">
        <v>28</v>
      </c>
      <c r="E2298" t="s">
        <v>22</v>
      </c>
      <c r="F2298" t="s">
        <v>19</v>
      </c>
      <c r="G2298" t="s">
        <v>20</v>
      </c>
      <c r="H2298" t="s">
        <v>43</v>
      </c>
      <c r="I2298" t="s">
        <v>2573</v>
      </c>
      <c r="J2298" t="s">
        <v>3739</v>
      </c>
      <c r="K2298">
        <v>15000</v>
      </c>
      <c r="L2298">
        <v>18760</v>
      </c>
      <c r="M2298">
        <v>19</v>
      </c>
      <c r="N2298">
        <v>0</v>
      </c>
      <c r="O2298">
        <v>6.3</v>
      </c>
      <c r="P2298">
        <v>98</v>
      </c>
      <c r="Q2298">
        <v>104</v>
      </c>
      <c r="R2298">
        <v>23393765</v>
      </c>
      <c r="S2298">
        <v>20000000</v>
      </c>
      <c r="T2298">
        <f>Table1[[#This Row],[Gross Revenue]]-Table1[[#This Row],[Budget]]</f>
        <v>3393765</v>
      </c>
      <c r="U2298">
        <f>YEAR(Table1[[#This Row],[Release Date]])</f>
        <v>2007</v>
      </c>
    </row>
    <row r="2299" spans="1:21" x14ac:dyDescent="0.25">
      <c r="A2299" t="s">
        <v>3499</v>
      </c>
      <c r="B2299">
        <v>1</v>
      </c>
      <c r="C2299" s="8">
        <v>38297</v>
      </c>
      <c r="D2299" t="s">
        <v>28</v>
      </c>
      <c r="E2299" t="s">
        <v>32</v>
      </c>
      <c r="F2299" t="s">
        <v>19</v>
      </c>
      <c r="G2299" t="s">
        <v>20</v>
      </c>
      <c r="H2299" t="s">
        <v>43</v>
      </c>
      <c r="I2299" t="s">
        <v>39</v>
      </c>
      <c r="J2299" t="s">
        <v>3500</v>
      </c>
      <c r="K2299">
        <v>940</v>
      </c>
      <c r="L2299">
        <v>1594</v>
      </c>
      <c r="M2299">
        <v>30</v>
      </c>
      <c r="N2299">
        <v>13000</v>
      </c>
      <c r="O2299">
        <v>7.1</v>
      </c>
      <c r="P2299">
        <v>263</v>
      </c>
      <c r="Q2299">
        <v>79</v>
      </c>
      <c r="R2299">
        <v>31743332</v>
      </c>
      <c r="S2299">
        <v>30000000</v>
      </c>
      <c r="T2299">
        <f>Table1[[#This Row],[Gross Revenue]]-Table1[[#This Row],[Budget]]</f>
        <v>1743332</v>
      </c>
      <c r="U2299">
        <f>YEAR(Table1[[#This Row],[Release Date]])</f>
        <v>2004</v>
      </c>
    </row>
    <row r="2300" spans="1:21" x14ac:dyDescent="0.25">
      <c r="A2300" t="s">
        <v>2366</v>
      </c>
      <c r="B2300">
        <v>1</v>
      </c>
      <c r="C2300" s="8">
        <v>37656</v>
      </c>
      <c r="D2300" t="s">
        <v>28</v>
      </c>
      <c r="E2300" t="s">
        <v>25</v>
      </c>
      <c r="F2300" t="s">
        <v>19</v>
      </c>
      <c r="G2300" t="s">
        <v>20</v>
      </c>
      <c r="H2300" t="s">
        <v>38</v>
      </c>
      <c r="I2300" t="s">
        <v>319</v>
      </c>
      <c r="J2300" t="s">
        <v>159</v>
      </c>
      <c r="K2300">
        <v>21000</v>
      </c>
      <c r="L2300">
        <v>23932</v>
      </c>
      <c r="M2300">
        <v>1000</v>
      </c>
      <c r="N2300">
        <v>0</v>
      </c>
      <c r="O2300">
        <v>7.6</v>
      </c>
      <c r="P2300">
        <v>223</v>
      </c>
      <c r="Q2300">
        <v>103</v>
      </c>
      <c r="R2300">
        <v>4235837</v>
      </c>
      <c r="S2300">
        <v>15000000</v>
      </c>
      <c r="T2300">
        <f>Table1[[#This Row],[Gross Revenue]]-Table1[[#This Row],[Budget]]</f>
        <v>-10764163</v>
      </c>
      <c r="U2300">
        <f>YEAR(Table1[[#This Row],[Release Date]])</f>
        <v>2003</v>
      </c>
    </row>
    <row r="2301" spans="1:21" x14ac:dyDescent="0.25">
      <c r="A2301" t="s">
        <v>4764</v>
      </c>
      <c r="B2301">
        <v>1</v>
      </c>
      <c r="C2301" s="8">
        <v>39041</v>
      </c>
      <c r="D2301" t="s">
        <v>28</v>
      </c>
      <c r="E2301" t="s">
        <v>32</v>
      </c>
      <c r="F2301" t="s">
        <v>19</v>
      </c>
      <c r="G2301" t="s">
        <v>20</v>
      </c>
      <c r="H2301" t="s">
        <v>43</v>
      </c>
      <c r="I2301" t="s">
        <v>319</v>
      </c>
      <c r="J2301" t="s">
        <v>159</v>
      </c>
      <c r="K2301">
        <v>21000</v>
      </c>
      <c r="L2301">
        <v>30426</v>
      </c>
      <c r="M2301">
        <v>1000</v>
      </c>
      <c r="N2301">
        <v>95000</v>
      </c>
      <c r="O2301">
        <v>7.2</v>
      </c>
      <c r="P2301">
        <v>608</v>
      </c>
      <c r="Q2301">
        <v>195</v>
      </c>
      <c r="R2301">
        <v>408992272</v>
      </c>
      <c r="S2301">
        <v>200000000</v>
      </c>
      <c r="T2301">
        <f>Table1[[#This Row],[Gross Revenue]]-Table1[[#This Row],[Budget]]</f>
        <v>208992272</v>
      </c>
      <c r="U2301">
        <f>YEAR(Table1[[#This Row],[Release Date]])</f>
        <v>2006</v>
      </c>
    </row>
    <row r="2302" spans="1:21" x14ac:dyDescent="0.25">
      <c r="A2302" t="s">
        <v>2076</v>
      </c>
      <c r="B2302">
        <v>1</v>
      </c>
      <c r="C2302" s="8">
        <v>37505</v>
      </c>
      <c r="D2302" t="s">
        <v>28</v>
      </c>
      <c r="E2302" t="s">
        <v>22</v>
      </c>
      <c r="F2302" t="s">
        <v>19</v>
      </c>
      <c r="G2302" t="s">
        <v>20</v>
      </c>
      <c r="H2302" t="s">
        <v>43</v>
      </c>
      <c r="I2302" t="s">
        <v>2077</v>
      </c>
      <c r="J2302" t="s">
        <v>2077</v>
      </c>
      <c r="K2302">
        <v>291</v>
      </c>
      <c r="L2302">
        <v>368</v>
      </c>
      <c r="M2302">
        <v>291</v>
      </c>
      <c r="N2302">
        <v>19000</v>
      </c>
      <c r="O2302">
        <v>7</v>
      </c>
      <c r="P2302">
        <v>143</v>
      </c>
      <c r="Q2302">
        <v>77</v>
      </c>
      <c r="R2302">
        <v>424760</v>
      </c>
      <c r="S2302">
        <v>7000</v>
      </c>
      <c r="T2302">
        <f>Table1[[#This Row],[Gross Revenue]]-Table1[[#This Row],[Budget]]</f>
        <v>417760</v>
      </c>
      <c r="U2302">
        <f>YEAR(Table1[[#This Row],[Release Date]])</f>
        <v>2002</v>
      </c>
    </row>
    <row r="2303" spans="1:21" x14ac:dyDescent="0.25">
      <c r="A2303" t="s">
        <v>5047</v>
      </c>
      <c r="B2303">
        <v>1</v>
      </c>
      <c r="C2303" s="8">
        <v>39223</v>
      </c>
      <c r="D2303" t="s">
        <v>28</v>
      </c>
      <c r="E2303" t="s">
        <v>25</v>
      </c>
      <c r="F2303" t="s">
        <v>19</v>
      </c>
      <c r="G2303" t="s">
        <v>20</v>
      </c>
      <c r="H2303" t="s">
        <v>21</v>
      </c>
      <c r="I2303" t="s">
        <v>5048</v>
      </c>
      <c r="J2303" t="s">
        <v>5048</v>
      </c>
      <c r="K2303">
        <v>247</v>
      </c>
      <c r="L2303">
        <v>954</v>
      </c>
      <c r="M2303">
        <v>247</v>
      </c>
      <c r="N2303">
        <v>0</v>
      </c>
      <c r="O2303">
        <v>5.0999999999999996</v>
      </c>
      <c r="P2303">
        <v>6</v>
      </c>
      <c r="Q2303">
        <v>93</v>
      </c>
      <c r="R2303">
        <v>35688</v>
      </c>
      <c r="S2303">
        <v>600000</v>
      </c>
      <c r="T2303">
        <f>Table1[[#This Row],[Gross Revenue]]-Table1[[#This Row],[Budget]]</f>
        <v>-564312</v>
      </c>
      <c r="U2303">
        <f>YEAR(Table1[[#This Row],[Release Date]])</f>
        <v>2007</v>
      </c>
    </row>
    <row r="2304" spans="1:21" x14ac:dyDescent="0.25">
      <c r="A2304" t="s">
        <v>1965</v>
      </c>
      <c r="B2304">
        <v>1</v>
      </c>
      <c r="C2304" s="8">
        <v>37443</v>
      </c>
      <c r="D2304" t="s">
        <v>17</v>
      </c>
      <c r="E2304" t="s">
        <v>18</v>
      </c>
      <c r="F2304" t="s">
        <v>19</v>
      </c>
      <c r="G2304" t="s">
        <v>35</v>
      </c>
      <c r="H2304"/>
      <c r="I2304" t="s">
        <v>1966</v>
      </c>
      <c r="J2304" t="s">
        <v>1967</v>
      </c>
      <c r="K2304">
        <v>680</v>
      </c>
      <c r="L2304">
        <v>1311</v>
      </c>
      <c r="M2304">
        <v>222</v>
      </c>
      <c r="N2304">
        <v>0</v>
      </c>
      <c r="O2304">
        <v>7.7</v>
      </c>
      <c r="P2304">
        <v>99</v>
      </c>
      <c r="Q2304">
        <v>90</v>
      </c>
      <c r="R2304">
        <v>6013</v>
      </c>
      <c r="S2304">
        <v>695393</v>
      </c>
      <c r="T2304">
        <f>Table1[[#This Row],[Gross Revenue]]-Table1[[#This Row],[Budget]]</f>
        <v>-689380</v>
      </c>
      <c r="U2304">
        <f>YEAR(Table1[[#This Row],[Release Date]])</f>
        <v>2002</v>
      </c>
    </row>
    <row r="2305" spans="1:21" x14ac:dyDescent="0.25">
      <c r="A2305" t="s">
        <v>2878</v>
      </c>
      <c r="B2305">
        <v>1</v>
      </c>
      <c r="C2305" s="8">
        <v>37940</v>
      </c>
      <c r="D2305" t="s">
        <v>28</v>
      </c>
      <c r="E2305" t="s">
        <v>18</v>
      </c>
      <c r="F2305" t="s">
        <v>19</v>
      </c>
      <c r="G2305" t="s">
        <v>35</v>
      </c>
      <c r="H2305" t="s">
        <v>26</v>
      </c>
      <c r="I2305" t="s">
        <v>2879</v>
      </c>
      <c r="J2305" t="s">
        <v>1967</v>
      </c>
      <c r="K2305">
        <v>1000</v>
      </c>
      <c r="L2305">
        <v>3282</v>
      </c>
      <c r="M2305">
        <v>222</v>
      </c>
      <c r="N2305">
        <v>11000</v>
      </c>
      <c r="O2305">
        <v>7.7</v>
      </c>
      <c r="P2305">
        <v>172</v>
      </c>
      <c r="Q2305">
        <v>101</v>
      </c>
      <c r="R2305">
        <v>327919</v>
      </c>
      <c r="S2305">
        <v>1500000</v>
      </c>
      <c r="T2305">
        <f>Table1[[#This Row],[Gross Revenue]]-Table1[[#This Row],[Budget]]</f>
        <v>-1172081</v>
      </c>
      <c r="U2305">
        <f>YEAR(Table1[[#This Row],[Release Date]])</f>
        <v>2003</v>
      </c>
    </row>
    <row r="2306" spans="1:21" x14ac:dyDescent="0.25">
      <c r="A2306" t="s">
        <v>4023</v>
      </c>
      <c r="B2306">
        <v>1</v>
      </c>
      <c r="C2306" s="8">
        <v>38598</v>
      </c>
      <c r="D2306" t="s">
        <v>28</v>
      </c>
      <c r="E2306" t="s">
        <v>25</v>
      </c>
      <c r="F2306" t="s">
        <v>19</v>
      </c>
      <c r="G2306" t="s">
        <v>20</v>
      </c>
      <c r="H2306" t="s">
        <v>38</v>
      </c>
      <c r="I2306" t="s">
        <v>1210</v>
      </c>
      <c r="J2306" t="s">
        <v>4024</v>
      </c>
      <c r="K2306">
        <v>474</v>
      </c>
      <c r="L2306">
        <v>2029</v>
      </c>
      <c r="M2306">
        <v>30</v>
      </c>
      <c r="N2306">
        <v>916</v>
      </c>
      <c r="O2306">
        <v>5.9</v>
      </c>
      <c r="P2306">
        <v>104</v>
      </c>
      <c r="Q2306">
        <v>108</v>
      </c>
      <c r="R2306">
        <v>453079</v>
      </c>
      <c r="S2306">
        <v>7000000</v>
      </c>
      <c r="T2306">
        <f>Table1[[#This Row],[Gross Revenue]]-Table1[[#This Row],[Budget]]</f>
        <v>-6546921</v>
      </c>
      <c r="U2306">
        <f>YEAR(Table1[[#This Row],[Release Date]])</f>
        <v>2005</v>
      </c>
    </row>
    <row r="2307" spans="1:21" x14ac:dyDescent="0.25">
      <c r="A2307" t="s">
        <v>974</v>
      </c>
      <c r="B2307">
        <v>1</v>
      </c>
      <c r="C2307" s="8">
        <v>36914</v>
      </c>
      <c r="D2307" t="s">
        <v>28</v>
      </c>
      <c r="E2307" t="s">
        <v>25</v>
      </c>
      <c r="F2307" t="s">
        <v>19</v>
      </c>
      <c r="G2307" t="s">
        <v>35</v>
      </c>
      <c r="H2307" t="s">
        <v>38</v>
      </c>
      <c r="I2307" t="s">
        <v>389</v>
      </c>
      <c r="J2307" t="s">
        <v>975</v>
      </c>
      <c r="K2307">
        <v>14000</v>
      </c>
      <c r="L2307">
        <v>16999</v>
      </c>
      <c r="M2307">
        <v>11</v>
      </c>
      <c r="N2307">
        <v>0</v>
      </c>
      <c r="O2307">
        <v>6.7</v>
      </c>
      <c r="P2307">
        <v>168</v>
      </c>
      <c r="Q2307">
        <v>97</v>
      </c>
      <c r="R2307">
        <v>71500556</v>
      </c>
      <c r="S2307">
        <v>26000000</v>
      </c>
      <c r="T2307">
        <f>Table1[[#This Row],[Gross Revenue]]-Table1[[#This Row],[Budget]]</f>
        <v>45500556</v>
      </c>
      <c r="U2307">
        <f>YEAR(Table1[[#This Row],[Release Date]])</f>
        <v>2001</v>
      </c>
    </row>
    <row r="2308" spans="1:21" x14ac:dyDescent="0.25">
      <c r="A2308" t="s">
        <v>1314</v>
      </c>
      <c r="B2308">
        <v>1</v>
      </c>
      <c r="C2308" s="8">
        <v>37088</v>
      </c>
      <c r="D2308" t="s">
        <v>28</v>
      </c>
      <c r="E2308" t="s">
        <v>30</v>
      </c>
      <c r="F2308" t="s">
        <v>19</v>
      </c>
      <c r="G2308" t="s">
        <v>20</v>
      </c>
      <c r="H2308" t="s">
        <v>36</v>
      </c>
      <c r="I2308" t="s">
        <v>1315</v>
      </c>
      <c r="J2308" t="s">
        <v>1316</v>
      </c>
      <c r="K2308">
        <v>934</v>
      </c>
      <c r="L2308">
        <v>3707</v>
      </c>
      <c r="M2308">
        <v>189</v>
      </c>
      <c r="N2308">
        <v>896</v>
      </c>
      <c r="O2308">
        <v>5.4</v>
      </c>
      <c r="P2308">
        <v>69</v>
      </c>
      <c r="Q2308">
        <v>88</v>
      </c>
      <c r="R2308">
        <v>47811275</v>
      </c>
      <c r="S2308">
        <v>15000000</v>
      </c>
      <c r="T2308">
        <f>Table1[[#This Row],[Gross Revenue]]-Table1[[#This Row],[Budget]]</f>
        <v>32811275</v>
      </c>
      <c r="U2308">
        <f>YEAR(Table1[[#This Row],[Release Date]])</f>
        <v>2001</v>
      </c>
    </row>
    <row r="2309" spans="1:21" x14ac:dyDescent="0.25">
      <c r="A2309" t="s">
        <v>1643</v>
      </c>
      <c r="B2309">
        <v>1</v>
      </c>
      <c r="C2309" s="8">
        <v>37274</v>
      </c>
      <c r="D2309" t="s">
        <v>28</v>
      </c>
      <c r="E2309" t="s">
        <v>25</v>
      </c>
      <c r="F2309" t="s">
        <v>19</v>
      </c>
      <c r="G2309" t="s">
        <v>20</v>
      </c>
      <c r="H2309" t="s">
        <v>36</v>
      </c>
      <c r="I2309" t="s">
        <v>1644</v>
      </c>
      <c r="J2309" t="s">
        <v>1316</v>
      </c>
      <c r="K2309">
        <v>3000</v>
      </c>
      <c r="L2309">
        <v>7014</v>
      </c>
      <c r="M2309">
        <v>189</v>
      </c>
      <c r="N2309">
        <v>0</v>
      </c>
      <c r="O2309">
        <v>5.8</v>
      </c>
      <c r="P2309">
        <v>104</v>
      </c>
      <c r="Q2309">
        <v>94</v>
      </c>
      <c r="R2309">
        <v>138614544</v>
      </c>
      <c r="S2309">
        <v>40000000</v>
      </c>
      <c r="T2309">
        <f>Table1[[#This Row],[Gross Revenue]]-Table1[[#This Row],[Budget]]</f>
        <v>98614544</v>
      </c>
      <c r="U2309">
        <f>YEAR(Table1[[#This Row],[Release Date]])</f>
        <v>2002</v>
      </c>
    </row>
    <row r="2310" spans="1:21" x14ac:dyDescent="0.25">
      <c r="A2310" t="s">
        <v>1715</v>
      </c>
      <c r="B2310">
        <v>1</v>
      </c>
      <c r="C2310" s="8">
        <v>37314</v>
      </c>
      <c r="D2310" t="s">
        <v>28</v>
      </c>
      <c r="E2310" t="s">
        <v>25</v>
      </c>
      <c r="F2310" t="s">
        <v>19</v>
      </c>
      <c r="G2310" t="s">
        <v>20</v>
      </c>
      <c r="H2310" t="s">
        <v>43</v>
      </c>
      <c r="I2310" t="s">
        <v>1716</v>
      </c>
      <c r="J2310" t="s">
        <v>1316</v>
      </c>
      <c r="K2310">
        <v>500</v>
      </c>
      <c r="L2310">
        <v>2020</v>
      </c>
      <c r="M2310">
        <v>189</v>
      </c>
      <c r="N2310">
        <v>0</v>
      </c>
      <c r="O2310">
        <v>5.4</v>
      </c>
      <c r="P2310">
        <v>97</v>
      </c>
      <c r="Q2310">
        <v>95</v>
      </c>
      <c r="R2310">
        <v>56127162</v>
      </c>
      <c r="S2310">
        <v>18000000</v>
      </c>
      <c r="T2310">
        <f>Table1[[#This Row],[Gross Revenue]]-Table1[[#This Row],[Budget]]</f>
        <v>38127162</v>
      </c>
      <c r="U2310">
        <f>YEAR(Table1[[#This Row],[Release Date]])</f>
        <v>2002</v>
      </c>
    </row>
    <row r="2311" spans="1:21" x14ac:dyDescent="0.25">
      <c r="A2311" t="s">
        <v>2740</v>
      </c>
      <c r="B2311">
        <v>1</v>
      </c>
      <c r="C2311" s="8">
        <v>37861</v>
      </c>
      <c r="D2311" t="s">
        <v>28</v>
      </c>
      <c r="E2311" t="s">
        <v>32</v>
      </c>
      <c r="F2311" t="s">
        <v>19</v>
      </c>
      <c r="G2311" t="s">
        <v>704</v>
      </c>
      <c r="H2311" t="s">
        <v>36</v>
      </c>
      <c r="I2311" t="s">
        <v>158</v>
      </c>
      <c r="J2311" t="s">
        <v>1316</v>
      </c>
      <c r="K2311">
        <v>49000</v>
      </c>
      <c r="L2311">
        <v>55486</v>
      </c>
      <c r="M2311">
        <v>189</v>
      </c>
      <c r="N2311">
        <v>3000</v>
      </c>
      <c r="O2311">
        <v>6.4</v>
      </c>
      <c r="P2311">
        <v>179</v>
      </c>
      <c r="Q2311">
        <v>108</v>
      </c>
      <c r="R2311">
        <v>250863268</v>
      </c>
      <c r="S2311">
        <v>110000000</v>
      </c>
      <c r="T2311">
        <f>Table1[[#This Row],[Gross Revenue]]-Table1[[#This Row],[Budget]]</f>
        <v>140863268</v>
      </c>
      <c r="U2311">
        <f>YEAR(Table1[[#This Row],[Release Date]])</f>
        <v>2003</v>
      </c>
    </row>
    <row r="2312" spans="1:21" x14ac:dyDescent="0.25">
      <c r="A2312" t="s">
        <v>2865</v>
      </c>
      <c r="B2312">
        <v>1</v>
      </c>
      <c r="C2312" s="8">
        <v>37932</v>
      </c>
      <c r="D2312" t="s">
        <v>28</v>
      </c>
      <c r="E2312" t="s">
        <v>30</v>
      </c>
      <c r="F2312" t="s">
        <v>19</v>
      </c>
      <c r="G2312" t="s">
        <v>20</v>
      </c>
      <c r="H2312" t="s">
        <v>36</v>
      </c>
      <c r="I2312" t="s">
        <v>1483</v>
      </c>
      <c r="J2312" t="s">
        <v>1316</v>
      </c>
      <c r="K2312">
        <v>1000</v>
      </c>
      <c r="L2312">
        <v>1267</v>
      </c>
      <c r="M2312">
        <v>189</v>
      </c>
      <c r="N2312">
        <v>0</v>
      </c>
      <c r="O2312">
        <v>5.6</v>
      </c>
      <c r="P2312">
        <v>147</v>
      </c>
      <c r="Q2312">
        <v>93</v>
      </c>
      <c r="R2312">
        <v>82226474</v>
      </c>
      <c r="S2312">
        <v>65000000</v>
      </c>
      <c r="T2312">
        <f>Table1[[#This Row],[Gross Revenue]]-Table1[[#This Row],[Budget]]</f>
        <v>17226474</v>
      </c>
      <c r="U2312">
        <f>YEAR(Table1[[#This Row],[Release Date]])</f>
        <v>2003</v>
      </c>
    </row>
    <row r="2313" spans="1:21" x14ac:dyDescent="0.25">
      <c r="A2313" t="s">
        <v>3665</v>
      </c>
      <c r="B2313">
        <v>1</v>
      </c>
      <c r="C2313" s="8">
        <v>38387</v>
      </c>
      <c r="D2313" t="s">
        <v>28</v>
      </c>
      <c r="E2313" t="s">
        <v>30</v>
      </c>
      <c r="F2313" t="s">
        <v>19</v>
      </c>
      <c r="G2313" t="s">
        <v>20</v>
      </c>
      <c r="H2313" t="s">
        <v>36</v>
      </c>
      <c r="I2313" t="s">
        <v>158</v>
      </c>
      <c r="J2313" t="s">
        <v>1316</v>
      </c>
      <c r="K2313">
        <v>49000</v>
      </c>
      <c r="L2313">
        <v>54039</v>
      </c>
      <c r="M2313">
        <v>189</v>
      </c>
      <c r="N2313">
        <v>2000</v>
      </c>
      <c r="O2313">
        <v>5.9</v>
      </c>
      <c r="P2313">
        <v>185</v>
      </c>
      <c r="Q2313">
        <v>105</v>
      </c>
      <c r="R2313">
        <v>177243721</v>
      </c>
      <c r="S2313">
        <v>150000000</v>
      </c>
      <c r="T2313">
        <f>Table1[[#This Row],[Gross Revenue]]-Table1[[#This Row],[Budget]]</f>
        <v>27243721</v>
      </c>
      <c r="U2313">
        <f>YEAR(Table1[[#This Row],[Release Date]])</f>
        <v>2005</v>
      </c>
    </row>
    <row r="2314" spans="1:21" x14ac:dyDescent="0.25">
      <c r="A2314" t="s">
        <v>3853</v>
      </c>
      <c r="B2314">
        <v>1</v>
      </c>
      <c r="C2314" s="8">
        <v>38493</v>
      </c>
      <c r="D2314" t="s">
        <v>28</v>
      </c>
      <c r="E2314" t="s">
        <v>25</v>
      </c>
      <c r="F2314" t="s">
        <v>19</v>
      </c>
      <c r="G2314" t="s">
        <v>20</v>
      </c>
      <c r="H2314" t="s">
        <v>43</v>
      </c>
      <c r="I2314" t="s">
        <v>1024</v>
      </c>
      <c r="J2314" t="s">
        <v>1316</v>
      </c>
      <c r="K2314">
        <v>15000</v>
      </c>
      <c r="L2314">
        <v>39822</v>
      </c>
      <c r="M2314">
        <v>189</v>
      </c>
      <c r="N2314">
        <v>0</v>
      </c>
      <c r="O2314">
        <v>6.3</v>
      </c>
      <c r="P2314">
        <v>247</v>
      </c>
      <c r="Q2314">
        <v>101</v>
      </c>
      <c r="R2314">
        <v>98711404</v>
      </c>
      <c r="S2314">
        <v>55000000</v>
      </c>
      <c r="T2314">
        <f>Table1[[#This Row],[Gross Revenue]]-Table1[[#This Row],[Budget]]</f>
        <v>43711404</v>
      </c>
      <c r="U2314">
        <f>YEAR(Table1[[#This Row],[Release Date]])</f>
        <v>2005</v>
      </c>
    </row>
    <row r="2315" spans="1:21" x14ac:dyDescent="0.25">
      <c r="A2315" t="s">
        <v>4258</v>
      </c>
      <c r="B2315">
        <v>1</v>
      </c>
      <c r="C2315" s="8">
        <v>38741</v>
      </c>
      <c r="D2315" t="s">
        <v>28</v>
      </c>
      <c r="E2315" t="s">
        <v>32</v>
      </c>
      <c r="F2315" t="s">
        <v>19</v>
      </c>
      <c r="G2315" t="s">
        <v>20</v>
      </c>
      <c r="H2315" t="s">
        <v>43</v>
      </c>
      <c r="I2315" t="s">
        <v>928</v>
      </c>
      <c r="J2315" t="s">
        <v>1316</v>
      </c>
      <c r="K2315">
        <v>20000</v>
      </c>
      <c r="L2315">
        <v>22254</v>
      </c>
      <c r="M2315">
        <v>189</v>
      </c>
      <c r="N2315">
        <v>36000</v>
      </c>
      <c r="O2315">
        <v>7.1</v>
      </c>
      <c r="P2315">
        <v>327</v>
      </c>
      <c r="Q2315">
        <v>127</v>
      </c>
      <c r="R2315">
        <v>85463309</v>
      </c>
      <c r="S2315">
        <v>110000000</v>
      </c>
      <c r="T2315">
        <f>Table1[[#This Row],[Gross Revenue]]-Table1[[#This Row],[Budget]]</f>
        <v>-24536691</v>
      </c>
      <c r="U2315">
        <f>YEAR(Table1[[#This Row],[Release Date]])</f>
        <v>2006</v>
      </c>
    </row>
    <row r="2316" spans="1:21" x14ac:dyDescent="0.25">
      <c r="A2316" t="s">
        <v>4865</v>
      </c>
      <c r="B2316">
        <v>1</v>
      </c>
      <c r="C2316" s="8">
        <v>39111</v>
      </c>
      <c r="D2316" t="s">
        <v>28</v>
      </c>
      <c r="E2316" t="s">
        <v>25</v>
      </c>
      <c r="F2316" t="s">
        <v>19</v>
      </c>
      <c r="G2316" t="s">
        <v>20</v>
      </c>
      <c r="H2316" t="s">
        <v>43</v>
      </c>
      <c r="I2316" t="s">
        <v>4741</v>
      </c>
      <c r="J2316" t="s">
        <v>1316</v>
      </c>
      <c r="K2316">
        <v>1000</v>
      </c>
      <c r="L2316">
        <v>5081</v>
      </c>
      <c r="M2316">
        <v>189</v>
      </c>
      <c r="N2316">
        <v>22000</v>
      </c>
      <c r="O2316">
        <v>6.3</v>
      </c>
      <c r="P2316">
        <v>246</v>
      </c>
      <c r="Q2316">
        <v>125</v>
      </c>
      <c r="R2316">
        <v>44665963</v>
      </c>
      <c r="S2316">
        <v>58000000</v>
      </c>
      <c r="T2316">
        <f>Table1[[#This Row],[Gross Revenue]]-Table1[[#This Row],[Budget]]</f>
        <v>-13334037</v>
      </c>
      <c r="U2316">
        <f>YEAR(Table1[[#This Row],[Release Date]])</f>
        <v>2007</v>
      </c>
    </row>
    <row r="2317" spans="1:21" x14ac:dyDescent="0.25">
      <c r="A2317" t="s">
        <v>5041</v>
      </c>
      <c r="B2317">
        <v>1</v>
      </c>
      <c r="C2317" s="8">
        <v>39218</v>
      </c>
      <c r="D2317" t="s">
        <v>28</v>
      </c>
      <c r="E2317" t="s">
        <v>30</v>
      </c>
      <c r="F2317" t="s">
        <v>19</v>
      </c>
      <c r="G2317" t="s">
        <v>20</v>
      </c>
      <c r="H2317" t="s">
        <v>36</v>
      </c>
      <c r="I2317" t="s">
        <v>158</v>
      </c>
      <c r="J2317" t="s">
        <v>1316</v>
      </c>
      <c r="K2317">
        <v>49000</v>
      </c>
      <c r="L2317">
        <v>53587</v>
      </c>
      <c r="M2317">
        <v>189</v>
      </c>
      <c r="N2317">
        <v>11000</v>
      </c>
      <c r="O2317">
        <v>6.2</v>
      </c>
      <c r="P2317">
        <v>154</v>
      </c>
      <c r="Q2317">
        <v>98</v>
      </c>
      <c r="R2317">
        <v>113733726</v>
      </c>
      <c r="S2317">
        <v>127000000</v>
      </c>
      <c r="T2317">
        <f>Table1[[#This Row],[Gross Revenue]]-Table1[[#This Row],[Budget]]</f>
        <v>-13266274</v>
      </c>
      <c r="U2317">
        <f>YEAR(Table1[[#This Row],[Release Date]])</f>
        <v>2007</v>
      </c>
    </row>
    <row r="2318" spans="1:21" x14ac:dyDescent="0.25">
      <c r="A2318" t="s">
        <v>5132</v>
      </c>
      <c r="B2318">
        <v>1</v>
      </c>
      <c r="C2318" s="8">
        <v>39276</v>
      </c>
      <c r="D2318" t="s">
        <v>28</v>
      </c>
      <c r="E2318" t="s">
        <v>25</v>
      </c>
      <c r="F2318" t="s">
        <v>19</v>
      </c>
      <c r="G2318" t="s">
        <v>20</v>
      </c>
      <c r="H2318" t="s">
        <v>38</v>
      </c>
      <c r="I2318" t="s">
        <v>2048</v>
      </c>
      <c r="J2318" t="s">
        <v>1316</v>
      </c>
      <c r="K2318">
        <v>2000</v>
      </c>
      <c r="L2318">
        <v>4662</v>
      </c>
      <c r="M2318">
        <v>189</v>
      </c>
      <c r="N2318">
        <v>14000</v>
      </c>
      <c r="O2318">
        <v>6.6</v>
      </c>
      <c r="P2318">
        <v>156</v>
      </c>
      <c r="Q2318">
        <v>103</v>
      </c>
      <c r="R2318">
        <v>34290142</v>
      </c>
      <c r="S2318">
        <v>19800000</v>
      </c>
      <c r="T2318">
        <f>Table1[[#This Row],[Gross Revenue]]-Table1[[#This Row],[Budget]]</f>
        <v>14490142</v>
      </c>
      <c r="U2318">
        <f>YEAR(Table1[[#This Row],[Release Date]])</f>
        <v>2007</v>
      </c>
    </row>
    <row r="2319" spans="1:21" x14ac:dyDescent="0.25">
      <c r="A2319" t="s">
        <v>1543</v>
      </c>
      <c r="B2319">
        <v>1</v>
      </c>
      <c r="C2319" s="8">
        <v>37214</v>
      </c>
      <c r="D2319" t="s">
        <v>28</v>
      </c>
      <c r="E2319" t="s">
        <v>30</v>
      </c>
      <c r="F2319" t="s">
        <v>19</v>
      </c>
      <c r="G2319" t="s">
        <v>35</v>
      </c>
      <c r="H2319" t="s">
        <v>43</v>
      </c>
      <c r="I2319" t="s">
        <v>483</v>
      </c>
      <c r="J2319" t="s">
        <v>485</v>
      </c>
      <c r="K2319">
        <v>3000</v>
      </c>
      <c r="L2319">
        <v>3142</v>
      </c>
      <c r="M2319">
        <v>159</v>
      </c>
      <c r="N2319">
        <v>0</v>
      </c>
      <c r="O2319">
        <v>6.5</v>
      </c>
      <c r="P2319">
        <v>105</v>
      </c>
      <c r="Q2319">
        <v>125</v>
      </c>
      <c r="R2319">
        <v>18306166</v>
      </c>
      <c r="S2319">
        <v>35000000</v>
      </c>
      <c r="T2319">
        <f>Table1[[#This Row],[Gross Revenue]]-Table1[[#This Row],[Budget]]</f>
        <v>-16693834</v>
      </c>
      <c r="U2319">
        <f>YEAR(Table1[[#This Row],[Release Date]])</f>
        <v>2001</v>
      </c>
    </row>
    <row r="2320" spans="1:21" x14ac:dyDescent="0.25">
      <c r="A2320" t="s">
        <v>2978</v>
      </c>
      <c r="B2320">
        <v>1</v>
      </c>
      <c r="C2320" s="8">
        <v>37992</v>
      </c>
      <c r="D2320" t="s">
        <v>28</v>
      </c>
      <c r="E2320" t="s">
        <v>31</v>
      </c>
      <c r="F2320" t="s">
        <v>19</v>
      </c>
      <c r="G2320" t="s">
        <v>35</v>
      </c>
      <c r="H2320" t="s">
        <v>43</v>
      </c>
      <c r="I2320" t="s">
        <v>2979</v>
      </c>
      <c r="J2320" t="s">
        <v>485</v>
      </c>
      <c r="K2320">
        <v>13000</v>
      </c>
      <c r="L2320">
        <v>16899</v>
      </c>
      <c r="M2320">
        <v>159</v>
      </c>
      <c r="N2320">
        <v>0</v>
      </c>
      <c r="O2320">
        <v>6.9</v>
      </c>
      <c r="P2320">
        <v>202</v>
      </c>
      <c r="Q2320">
        <v>114</v>
      </c>
      <c r="R2320">
        <v>16264475</v>
      </c>
      <c r="S2320">
        <v>55000000</v>
      </c>
      <c r="T2320">
        <f>Table1[[#This Row],[Gross Revenue]]-Table1[[#This Row],[Budget]]</f>
        <v>-38735525</v>
      </c>
      <c r="U2320">
        <f>YEAR(Table1[[#This Row],[Release Date]])</f>
        <v>2004</v>
      </c>
    </row>
    <row r="2321" spans="1:21" x14ac:dyDescent="0.25">
      <c r="A2321" t="s">
        <v>1528</v>
      </c>
      <c r="B2321">
        <v>1</v>
      </c>
      <c r="C2321" s="8">
        <v>37208</v>
      </c>
      <c r="D2321" t="s">
        <v>28</v>
      </c>
      <c r="E2321" t="s">
        <v>22</v>
      </c>
      <c r="F2321" t="s">
        <v>19</v>
      </c>
      <c r="G2321" t="s">
        <v>20</v>
      </c>
      <c r="H2321"/>
      <c r="I2321" t="s">
        <v>1529</v>
      </c>
      <c r="J2321" t="s">
        <v>1530</v>
      </c>
      <c r="K2321">
        <v>96</v>
      </c>
      <c r="L2321">
        <v>314</v>
      </c>
      <c r="M2321">
        <v>18</v>
      </c>
      <c r="N2321">
        <v>96</v>
      </c>
      <c r="O2321">
        <v>6.9</v>
      </c>
      <c r="P2321">
        <v>12</v>
      </c>
      <c r="Q2321">
        <v>103</v>
      </c>
      <c r="R2321">
        <v>174682</v>
      </c>
      <c r="S2321">
        <v>200000</v>
      </c>
      <c r="T2321">
        <f>Table1[[#This Row],[Gross Revenue]]-Table1[[#This Row],[Budget]]</f>
        <v>-25318</v>
      </c>
      <c r="U2321">
        <f>YEAR(Table1[[#This Row],[Release Date]])</f>
        <v>2001</v>
      </c>
    </row>
    <row r="2322" spans="1:21" x14ac:dyDescent="0.25">
      <c r="A2322" t="s">
        <v>3103</v>
      </c>
      <c r="B2322">
        <v>1</v>
      </c>
      <c r="C2322" s="8">
        <v>38066</v>
      </c>
      <c r="D2322" t="s">
        <v>28</v>
      </c>
      <c r="E2322" t="s">
        <v>25</v>
      </c>
      <c r="F2322" t="s">
        <v>703</v>
      </c>
      <c r="G2322" t="s">
        <v>20</v>
      </c>
      <c r="H2322"/>
      <c r="I2322" t="s">
        <v>3104</v>
      </c>
      <c r="J2322" t="s">
        <v>3105</v>
      </c>
      <c r="K2322">
        <v>532</v>
      </c>
      <c r="L2322">
        <v>902</v>
      </c>
      <c r="M2322">
        <v>5</v>
      </c>
      <c r="N2322">
        <v>108</v>
      </c>
      <c r="O2322">
        <v>5.4</v>
      </c>
      <c r="P2322">
        <v>16</v>
      </c>
      <c r="Q2322">
        <v>153</v>
      </c>
      <c r="R2322">
        <v>872643</v>
      </c>
      <c r="S2322">
        <v>6000000</v>
      </c>
      <c r="T2322">
        <f>Table1[[#This Row],[Gross Revenue]]-Table1[[#This Row],[Budget]]</f>
        <v>-5127357</v>
      </c>
      <c r="U2322">
        <f>YEAR(Table1[[#This Row],[Release Date]])</f>
        <v>2004</v>
      </c>
    </row>
    <row r="2323" spans="1:21" x14ac:dyDescent="0.25">
      <c r="A2323" t="s">
        <v>1757</v>
      </c>
      <c r="B2323">
        <v>1</v>
      </c>
      <c r="C2323" s="8">
        <v>37338</v>
      </c>
      <c r="D2323" t="s">
        <v>28</v>
      </c>
      <c r="E2323" t="s">
        <v>22</v>
      </c>
      <c r="F2323" t="s">
        <v>1758</v>
      </c>
      <c r="G2323" t="s">
        <v>1759</v>
      </c>
      <c r="H2323" t="s">
        <v>43</v>
      </c>
      <c r="I2323" t="s">
        <v>1760</v>
      </c>
      <c r="J2323" t="s">
        <v>1761</v>
      </c>
      <c r="K2323">
        <v>30</v>
      </c>
      <c r="L2323">
        <v>30</v>
      </c>
      <c r="M2323">
        <v>6</v>
      </c>
      <c r="N2323">
        <v>0</v>
      </c>
      <c r="O2323">
        <v>7.4</v>
      </c>
      <c r="P2323">
        <v>105</v>
      </c>
      <c r="Q2323">
        <v>83</v>
      </c>
      <c r="R2323">
        <v>1127331</v>
      </c>
      <c r="S2323">
        <v>46000</v>
      </c>
      <c r="T2323">
        <f>Table1[[#This Row],[Gross Revenue]]-Table1[[#This Row],[Budget]]</f>
        <v>1081331</v>
      </c>
      <c r="U2323">
        <f>YEAR(Table1[[#This Row],[Release Date]])</f>
        <v>2002</v>
      </c>
    </row>
    <row r="2324" spans="1:21" x14ac:dyDescent="0.25">
      <c r="A2324" t="s">
        <v>2662</v>
      </c>
      <c r="B2324">
        <v>1</v>
      </c>
      <c r="C2324" s="8">
        <v>37818</v>
      </c>
      <c r="D2324" t="s">
        <v>28</v>
      </c>
      <c r="E2324" t="s">
        <v>31</v>
      </c>
      <c r="F2324" t="s">
        <v>19</v>
      </c>
      <c r="G2324" t="s">
        <v>24</v>
      </c>
      <c r="H2324" t="s">
        <v>38</v>
      </c>
      <c r="I2324" t="s">
        <v>1114</v>
      </c>
      <c r="J2324" t="s">
        <v>74</v>
      </c>
      <c r="K2324">
        <v>22000</v>
      </c>
      <c r="L2324">
        <v>37606</v>
      </c>
      <c r="M2324">
        <v>0</v>
      </c>
      <c r="N2324">
        <v>0</v>
      </c>
      <c r="O2324">
        <v>7.1</v>
      </c>
      <c r="P2324">
        <v>94</v>
      </c>
      <c r="Q2324">
        <v>125</v>
      </c>
      <c r="R2324">
        <v>1172769</v>
      </c>
      <c r="S2324">
        <v>13000000</v>
      </c>
      <c r="T2324">
        <f>Table1[[#This Row],[Gross Revenue]]-Table1[[#This Row],[Budget]]</f>
        <v>-11827231</v>
      </c>
      <c r="U2324">
        <f>YEAR(Table1[[#This Row],[Release Date]])</f>
        <v>2003</v>
      </c>
    </row>
    <row r="2325" spans="1:21" x14ac:dyDescent="0.25">
      <c r="A2325" t="s">
        <v>4236</v>
      </c>
      <c r="B2325">
        <v>1</v>
      </c>
      <c r="C2325" s="8">
        <v>38727</v>
      </c>
      <c r="D2325" t="s">
        <v>28</v>
      </c>
      <c r="E2325" t="s">
        <v>31</v>
      </c>
      <c r="F2325" t="s">
        <v>19</v>
      </c>
      <c r="G2325" t="s">
        <v>35</v>
      </c>
      <c r="H2325" t="s">
        <v>38</v>
      </c>
      <c r="I2325" t="s">
        <v>2979</v>
      </c>
      <c r="J2325" t="s">
        <v>4237</v>
      </c>
      <c r="K2325">
        <v>13000</v>
      </c>
      <c r="L2325">
        <v>17204</v>
      </c>
      <c r="M2325">
        <v>64</v>
      </c>
      <c r="N2325">
        <v>17000</v>
      </c>
      <c r="O2325">
        <v>7</v>
      </c>
      <c r="P2325">
        <v>386</v>
      </c>
      <c r="Q2325">
        <v>99</v>
      </c>
      <c r="R2325">
        <v>14597405</v>
      </c>
      <c r="S2325">
        <v>6400000</v>
      </c>
      <c r="T2325">
        <f>Table1[[#This Row],[Gross Revenue]]-Table1[[#This Row],[Budget]]</f>
        <v>8197405</v>
      </c>
      <c r="U2325">
        <f>YEAR(Table1[[#This Row],[Release Date]])</f>
        <v>2006</v>
      </c>
    </row>
    <row r="2326" spans="1:21" x14ac:dyDescent="0.25">
      <c r="A2326" t="s">
        <v>5362</v>
      </c>
      <c r="B2326">
        <v>1</v>
      </c>
      <c r="C2326" s="8">
        <v>39417</v>
      </c>
      <c r="D2326" t="s">
        <v>28</v>
      </c>
      <c r="E2326" t="s">
        <v>31</v>
      </c>
      <c r="F2326" t="s">
        <v>19</v>
      </c>
      <c r="G2326" t="s">
        <v>35</v>
      </c>
      <c r="H2326" t="s">
        <v>43</v>
      </c>
      <c r="I2326" t="s">
        <v>560</v>
      </c>
      <c r="J2326" t="s">
        <v>4237</v>
      </c>
      <c r="K2326">
        <v>16000</v>
      </c>
      <c r="L2326">
        <v>17866</v>
      </c>
      <c r="M2326">
        <v>64</v>
      </c>
      <c r="N2326">
        <v>34000</v>
      </c>
      <c r="O2326">
        <v>7.3</v>
      </c>
      <c r="P2326">
        <v>203</v>
      </c>
      <c r="Q2326">
        <v>109</v>
      </c>
      <c r="R2326">
        <v>33305037</v>
      </c>
      <c r="S2326">
        <v>11000000</v>
      </c>
      <c r="T2326">
        <f>Table1[[#This Row],[Gross Revenue]]-Table1[[#This Row],[Budget]]</f>
        <v>22305037</v>
      </c>
      <c r="U2326">
        <f>YEAR(Table1[[#This Row],[Release Date]])</f>
        <v>2007</v>
      </c>
    </row>
    <row r="2327" spans="1:21" x14ac:dyDescent="0.25">
      <c r="A2327" t="s">
        <v>1580</v>
      </c>
      <c r="B2327">
        <v>1</v>
      </c>
      <c r="C2327" s="8">
        <v>37236</v>
      </c>
      <c r="D2327" t="s">
        <v>28</v>
      </c>
      <c r="E2327" t="s">
        <v>32</v>
      </c>
      <c r="F2327" t="s">
        <v>19</v>
      </c>
      <c r="G2327" t="s">
        <v>20</v>
      </c>
      <c r="H2327" t="s">
        <v>43</v>
      </c>
      <c r="I2327" t="s">
        <v>1581</v>
      </c>
      <c r="J2327" t="s">
        <v>1582</v>
      </c>
      <c r="K2327">
        <v>891</v>
      </c>
      <c r="L2327">
        <v>1919</v>
      </c>
      <c r="M2327">
        <v>25</v>
      </c>
      <c r="N2327">
        <v>3000</v>
      </c>
      <c r="O2327">
        <v>5.9</v>
      </c>
      <c r="P2327">
        <v>124</v>
      </c>
      <c r="Q2327">
        <v>96</v>
      </c>
      <c r="R2327">
        <v>56684819</v>
      </c>
      <c r="S2327">
        <v>80000000</v>
      </c>
      <c r="T2327">
        <f>Table1[[#This Row],[Gross Revenue]]-Table1[[#This Row],[Budget]]</f>
        <v>-23315181</v>
      </c>
      <c r="U2327">
        <f>YEAR(Table1[[#This Row],[Release Date]])</f>
        <v>2001</v>
      </c>
    </row>
    <row r="2328" spans="1:21" x14ac:dyDescent="0.25">
      <c r="A2328" t="s">
        <v>4226</v>
      </c>
      <c r="B2328">
        <v>1</v>
      </c>
      <c r="C2328" s="8">
        <v>38720</v>
      </c>
      <c r="D2328" t="s">
        <v>28</v>
      </c>
      <c r="E2328" t="s">
        <v>32</v>
      </c>
      <c r="F2328" t="s">
        <v>19</v>
      </c>
      <c r="G2328" t="s">
        <v>20</v>
      </c>
      <c r="H2328" t="s">
        <v>36</v>
      </c>
      <c r="I2328" t="s">
        <v>4227</v>
      </c>
      <c r="J2328" t="s">
        <v>1582</v>
      </c>
      <c r="K2328">
        <v>921</v>
      </c>
      <c r="L2328">
        <v>2652</v>
      </c>
      <c r="M2328">
        <v>25</v>
      </c>
      <c r="N2328">
        <v>0</v>
      </c>
      <c r="O2328">
        <v>5.4</v>
      </c>
      <c r="P2328">
        <v>132</v>
      </c>
      <c r="Q2328">
        <v>88</v>
      </c>
      <c r="R2328">
        <v>21379315</v>
      </c>
      <c r="S2328">
        <v>150000000</v>
      </c>
      <c r="T2328">
        <f>Table1[[#This Row],[Gross Revenue]]-Table1[[#This Row],[Budget]]</f>
        <v>-128620685</v>
      </c>
      <c r="U2328">
        <f>YEAR(Table1[[#This Row],[Release Date]])</f>
        <v>2006</v>
      </c>
    </row>
    <row r="2329" spans="1:21" x14ac:dyDescent="0.25">
      <c r="A2329" t="s">
        <v>1085</v>
      </c>
      <c r="B2329">
        <v>1</v>
      </c>
      <c r="C2329" s="8">
        <v>36972</v>
      </c>
      <c r="D2329" t="s">
        <v>28</v>
      </c>
      <c r="E2329" t="s">
        <v>32</v>
      </c>
      <c r="F2329" t="s">
        <v>19</v>
      </c>
      <c r="G2329" t="s">
        <v>20</v>
      </c>
      <c r="H2329" t="s">
        <v>43</v>
      </c>
      <c r="I2329" t="s">
        <v>317</v>
      </c>
      <c r="J2329" t="s">
        <v>426</v>
      </c>
      <c r="K2329">
        <v>11000</v>
      </c>
      <c r="L2329">
        <v>12150</v>
      </c>
      <c r="M2329">
        <v>165</v>
      </c>
      <c r="N2329">
        <v>0</v>
      </c>
      <c r="O2329">
        <v>5.7</v>
      </c>
      <c r="P2329">
        <v>199</v>
      </c>
      <c r="Q2329">
        <v>100</v>
      </c>
      <c r="R2329">
        <v>131144183</v>
      </c>
      <c r="S2329">
        <v>115000000</v>
      </c>
      <c r="T2329">
        <f>Table1[[#This Row],[Gross Revenue]]-Table1[[#This Row],[Budget]]</f>
        <v>16144183</v>
      </c>
      <c r="U2329">
        <f>YEAR(Table1[[#This Row],[Release Date]])</f>
        <v>2001</v>
      </c>
    </row>
    <row r="2330" spans="1:21" x14ac:dyDescent="0.25">
      <c r="A2330" t="s">
        <v>2893</v>
      </c>
      <c r="B2330">
        <v>1</v>
      </c>
      <c r="C2330" s="8">
        <v>37948</v>
      </c>
      <c r="D2330" t="s">
        <v>28</v>
      </c>
      <c r="E2330" t="s">
        <v>37</v>
      </c>
      <c r="F2330" t="s">
        <v>19</v>
      </c>
      <c r="G2330" t="s">
        <v>293</v>
      </c>
      <c r="H2330" t="s">
        <v>43</v>
      </c>
      <c r="I2330" t="s">
        <v>2894</v>
      </c>
      <c r="J2330" t="s">
        <v>426</v>
      </c>
      <c r="K2330">
        <v>1000</v>
      </c>
      <c r="L2330">
        <v>2452</v>
      </c>
      <c r="M2330">
        <v>165</v>
      </c>
      <c r="N2330">
        <v>0</v>
      </c>
      <c r="O2330">
        <v>5</v>
      </c>
      <c r="P2330">
        <v>152</v>
      </c>
      <c r="Q2330">
        <v>87</v>
      </c>
      <c r="R2330">
        <v>47860214</v>
      </c>
      <c r="S2330">
        <v>15000000</v>
      </c>
      <c r="T2330">
        <f>Table1[[#This Row],[Gross Revenue]]-Table1[[#This Row],[Budget]]</f>
        <v>32860214</v>
      </c>
      <c r="U2330">
        <f>YEAR(Table1[[#This Row],[Release Date]])</f>
        <v>2003</v>
      </c>
    </row>
    <row r="2331" spans="1:21" x14ac:dyDescent="0.25">
      <c r="A2331" t="s">
        <v>4337</v>
      </c>
      <c r="B2331">
        <v>1</v>
      </c>
      <c r="C2331" s="8">
        <v>38790</v>
      </c>
      <c r="D2331" t="s">
        <v>28</v>
      </c>
      <c r="E2331" t="s">
        <v>32</v>
      </c>
      <c r="F2331" t="s">
        <v>19</v>
      </c>
      <c r="G2331" t="s">
        <v>20</v>
      </c>
      <c r="H2331" t="s">
        <v>38</v>
      </c>
      <c r="I2331" t="s">
        <v>497</v>
      </c>
      <c r="J2331" t="s">
        <v>426</v>
      </c>
      <c r="K2331">
        <v>26000</v>
      </c>
      <c r="L2331">
        <v>27834</v>
      </c>
      <c r="M2331">
        <v>165</v>
      </c>
      <c r="N2331">
        <v>16000</v>
      </c>
      <c r="O2331">
        <v>6.6</v>
      </c>
      <c r="P2331">
        <v>252</v>
      </c>
      <c r="Q2331">
        <v>93</v>
      </c>
      <c r="R2331">
        <v>29113588</v>
      </c>
      <c r="S2331">
        <v>40000000</v>
      </c>
      <c r="T2331">
        <f>Table1[[#This Row],[Gross Revenue]]-Table1[[#This Row],[Budget]]</f>
        <v>-10886412</v>
      </c>
      <c r="U2331">
        <f>YEAR(Table1[[#This Row],[Release Date]])</f>
        <v>2006</v>
      </c>
    </row>
    <row r="2332" spans="1:21" x14ac:dyDescent="0.25">
      <c r="A2332" t="s">
        <v>4559</v>
      </c>
      <c r="B2332">
        <v>1</v>
      </c>
      <c r="C2332" s="8">
        <v>38920</v>
      </c>
      <c r="D2332" t="s">
        <v>28</v>
      </c>
      <c r="E2332" t="s">
        <v>32</v>
      </c>
      <c r="F2332" t="s">
        <v>19</v>
      </c>
      <c r="G2332" t="s">
        <v>20</v>
      </c>
      <c r="H2332" t="s">
        <v>38</v>
      </c>
      <c r="I2332" t="s">
        <v>126</v>
      </c>
      <c r="J2332" t="s">
        <v>426</v>
      </c>
      <c r="K2332">
        <v>12000</v>
      </c>
      <c r="L2332">
        <v>14978</v>
      </c>
      <c r="M2332">
        <v>165</v>
      </c>
      <c r="N2332">
        <v>0</v>
      </c>
      <c r="O2332">
        <v>5.5</v>
      </c>
      <c r="P2332">
        <v>98</v>
      </c>
      <c r="Q2332">
        <v>96</v>
      </c>
      <c r="R2332">
        <v>183125</v>
      </c>
      <c r="S2332">
        <v>35000000</v>
      </c>
      <c r="T2332">
        <f>Table1[[#This Row],[Gross Revenue]]-Table1[[#This Row],[Budget]]</f>
        <v>-34816875</v>
      </c>
      <c r="U2332">
        <f>YEAR(Table1[[#This Row],[Release Date]])</f>
        <v>2006</v>
      </c>
    </row>
    <row r="2333" spans="1:21" x14ac:dyDescent="0.25">
      <c r="A2333" t="s">
        <v>4587</v>
      </c>
      <c r="B2333">
        <v>1</v>
      </c>
      <c r="C2333" s="8">
        <v>38937</v>
      </c>
      <c r="D2333" t="s">
        <v>28</v>
      </c>
      <c r="E2333" t="s">
        <v>32</v>
      </c>
      <c r="F2333" t="s">
        <v>19</v>
      </c>
      <c r="G2333" t="s">
        <v>20</v>
      </c>
      <c r="H2333" t="s">
        <v>38</v>
      </c>
      <c r="I2333" t="s">
        <v>497</v>
      </c>
      <c r="J2333" t="s">
        <v>426</v>
      </c>
      <c r="K2333">
        <v>26000</v>
      </c>
      <c r="L2333">
        <v>57881</v>
      </c>
      <c r="M2333">
        <v>165</v>
      </c>
      <c r="N2333">
        <v>108000</v>
      </c>
      <c r="O2333">
        <v>6.7</v>
      </c>
      <c r="P2333">
        <v>383</v>
      </c>
      <c r="Q2333">
        <v>103</v>
      </c>
      <c r="R2333">
        <v>85017401</v>
      </c>
      <c r="S2333">
        <v>92000000</v>
      </c>
      <c r="T2333">
        <f>Table1[[#This Row],[Gross Revenue]]-Table1[[#This Row],[Budget]]</f>
        <v>-6982599</v>
      </c>
      <c r="U2333">
        <f>YEAR(Table1[[#This Row],[Release Date]])</f>
        <v>2006</v>
      </c>
    </row>
    <row r="2334" spans="1:21" x14ac:dyDescent="0.25">
      <c r="A2334" t="s">
        <v>991</v>
      </c>
      <c r="B2334">
        <v>1</v>
      </c>
      <c r="C2334" s="8">
        <v>36922</v>
      </c>
      <c r="D2334" t="s">
        <v>28</v>
      </c>
      <c r="E2334" t="s">
        <v>30</v>
      </c>
      <c r="F2334" t="s">
        <v>19</v>
      </c>
      <c r="G2334" t="s">
        <v>91</v>
      </c>
      <c r="H2334" t="s">
        <v>36</v>
      </c>
      <c r="I2334" t="s">
        <v>992</v>
      </c>
      <c r="J2334" t="s">
        <v>207</v>
      </c>
      <c r="K2334">
        <v>460</v>
      </c>
      <c r="L2334">
        <v>1315</v>
      </c>
      <c r="M2334">
        <v>23</v>
      </c>
      <c r="N2334">
        <v>387</v>
      </c>
      <c r="O2334">
        <v>4.8</v>
      </c>
      <c r="P2334">
        <v>71</v>
      </c>
      <c r="Q2334">
        <v>92</v>
      </c>
      <c r="R2334">
        <v>25590119</v>
      </c>
      <c r="S2334">
        <v>21150000</v>
      </c>
      <c r="T2334">
        <f>Table1[[#This Row],[Gross Revenue]]-Table1[[#This Row],[Budget]]</f>
        <v>4440119</v>
      </c>
      <c r="U2334">
        <f>YEAR(Table1[[#This Row],[Release Date]])</f>
        <v>2001</v>
      </c>
    </row>
    <row r="2335" spans="1:21" x14ac:dyDescent="0.25">
      <c r="A2335" t="s">
        <v>4066</v>
      </c>
      <c r="B2335">
        <v>1</v>
      </c>
      <c r="C2335" s="8">
        <v>38625</v>
      </c>
      <c r="D2335" t="s">
        <v>28</v>
      </c>
      <c r="E2335" t="s">
        <v>32</v>
      </c>
      <c r="F2335" t="s">
        <v>19</v>
      </c>
      <c r="G2335" t="s">
        <v>264</v>
      </c>
      <c r="H2335" t="s">
        <v>38</v>
      </c>
      <c r="I2335" t="s">
        <v>4067</v>
      </c>
      <c r="J2335" t="s">
        <v>4068</v>
      </c>
      <c r="K2335">
        <v>624</v>
      </c>
      <c r="L2335">
        <v>2056</v>
      </c>
      <c r="M2335">
        <v>19</v>
      </c>
      <c r="N2335">
        <v>0</v>
      </c>
      <c r="O2335">
        <v>6.3</v>
      </c>
      <c r="P2335">
        <v>95</v>
      </c>
      <c r="Q2335">
        <v>100</v>
      </c>
      <c r="R2335">
        <v>5664251</v>
      </c>
      <c r="S2335">
        <v>45000000</v>
      </c>
      <c r="T2335">
        <f>Table1[[#This Row],[Gross Revenue]]-Table1[[#This Row],[Budget]]</f>
        <v>-39335749</v>
      </c>
      <c r="U2335">
        <f>YEAR(Table1[[#This Row],[Release Date]])</f>
        <v>2005</v>
      </c>
    </row>
    <row r="2336" spans="1:21" x14ac:dyDescent="0.25">
      <c r="A2336" t="s">
        <v>1726</v>
      </c>
      <c r="B2336">
        <v>1</v>
      </c>
      <c r="C2336" s="8">
        <v>37321</v>
      </c>
      <c r="D2336" t="s">
        <v>28</v>
      </c>
      <c r="E2336" t="s">
        <v>22</v>
      </c>
      <c r="F2336" t="s">
        <v>19</v>
      </c>
      <c r="G2336" t="s">
        <v>20</v>
      </c>
      <c r="H2336" t="s">
        <v>38</v>
      </c>
      <c r="I2336" t="s">
        <v>521</v>
      </c>
      <c r="J2336" t="s">
        <v>603</v>
      </c>
      <c r="K2336">
        <v>19000</v>
      </c>
      <c r="L2336">
        <v>32015</v>
      </c>
      <c r="M2336">
        <v>0</v>
      </c>
      <c r="N2336">
        <v>17000</v>
      </c>
      <c r="O2336">
        <v>7.8</v>
      </c>
      <c r="P2336">
        <v>265</v>
      </c>
      <c r="Q2336">
        <v>101</v>
      </c>
      <c r="R2336">
        <v>44566004</v>
      </c>
      <c r="S2336">
        <v>4000000</v>
      </c>
      <c r="T2336">
        <f>Table1[[#This Row],[Gross Revenue]]-Table1[[#This Row],[Budget]]</f>
        <v>40566004</v>
      </c>
      <c r="U2336">
        <f>YEAR(Table1[[#This Row],[Release Date]])</f>
        <v>2002</v>
      </c>
    </row>
    <row r="2337" spans="1:21" x14ac:dyDescent="0.25">
      <c r="A2337" t="s">
        <v>2730</v>
      </c>
      <c r="B2337">
        <v>1</v>
      </c>
      <c r="C2337" s="8">
        <v>37855</v>
      </c>
      <c r="D2337" t="s">
        <v>28</v>
      </c>
      <c r="E2337" t="s">
        <v>31</v>
      </c>
      <c r="F2337" t="s">
        <v>19</v>
      </c>
      <c r="G2337" t="s">
        <v>20</v>
      </c>
      <c r="H2337" t="s">
        <v>43</v>
      </c>
      <c r="I2337" t="s">
        <v>413</v>
      </c>
      <c r="J2337" t="s">
        <v>603</v>
      </c>
      <c r="K2337">
        <v>4000</v>
      </c>
      <c r="L2337">
        <v>7243</v>
      </c>
      <c r="M2337">
        <v>0</v>
      </c>
      <c r="N2337">
        <v>0</v>
      </c>
      <c r="O2337">
        <v>6.4</v>
      </c>
      <c r="P2337">
        <v>260</v>
      </c>
      <c r="Q2337">
        <v>123</v>
      </c>
      <c r="R2337">
        <v>15962471</v>
      </c>
      <c r="S2337">
        <v>40000000</v>
      </c>
      <c r="T2337">
        <f>Table1[[#This Row],[Gross Revenue]]-Table1[[#This Row],[Budget]]</f>
        <v>-24037529</v>
      </c>
      <c r="U2337">
        <f>YEAR(Table1[[#This Row],[Release Date]])</f>
        <v>2003</v>
      </c>
    </row>
    <row r="2338" spans="1:21" x14ac:dyDescent="0.25">
      <c r="A2338" t="s">
        <v>3996</v>
      </c>
      <c r="B2338">
        <v>1</v>
      </c>
      <c r="C2338" s="8">
        <v>38581</v>
      </c>
      <c r="D2338" t="s">
        <v>28</v>
      </c>
      <c r="E2338" t="s">
        <v>25</v>
      </c>
      <c r="F2338" t="s">
        <v>19</v>
      </c>
      <c r="G2338" t="s">
        <v>20</v>
      </c>
      <c r="H2338" t="s">
        <v>38</v>
      </c>
      <c r="I2338" t="s">
        <v>3997</v>
      </c>
      <c r="J2338" t="s">
        <v>603</v>
      </c>
      <c r="K2338">
        <v>227</v>
      </c>
      <c r="L2338">
        <v>684</v>
      </c>
      <c r="M2338">
        <v>0</v>
      </c>
      <c r="N2338">
        <v>0</v>
      </c>
      <c r="O2338">
        <v>6.3</v>
      </c>
      <c r="P2338">
        <v>301</v>
      </c>
      <c r="Q2338">
        <v>97</v>
      </c>
      <c r="R2338">
        <v>1768416</v>
      </c>
      <c r="S2338">
        <v>7000000</v>
      </c>
      <c r="T2338">
        <f>Table1[[#This Row],[Gross Revenue]]-Table1[[#This Row],[Budget]]</f>
        <v>-5231584</v>
      </c>
      <c r="U2338">
        <f>YEAR(Table1[[#This Row],[Release Date]])</f>
        <v>2005</v>
      </c>
    </row>
    <row r="2339" spans="1:21" x14ac:dyDescent="0.25">
      <c r="A2339" t="s">
        <v>3139</v>
      </c>
      <c r="B2339">
        <v>1</v>
      </c>
      <c r="C2339" s="8">
        <v>38086</v>
      </c>
      <c r="D2339" t="s">
        <v>28</v>
      </c>
      <c r="E2339" t="s">
        <v>25</v>
      </c>
      <c r="F2339" t="s">
        <v>19</v>
      </c>
      <c r="G2339" t="s">
        <v>20</v>
      </c>
      <c r="H2339" t="s">
        <v>43</v>
      </c>
      <c r="I2339" t="s">
        <v>3140</v>
      </c>
      <c r="J2339" t="s">
        <v>3141</v>
      </c>
      <c r="K2339">
        <v>472</v>
      </c>
      <c r="L2339">
        <v>1047</v>
      </c>
      <c r="M2339">
        <v>0</v>
      </c>
      <c r="N2339">
        <v>339</v>
      </c>
      <c r="O2339">
        <v>6.5</v>
      </c>
      <c r="P2339">
        <v>28</v>
      </c>
      <c r="Q2339">
        <v>91</v>
      </c>
      <c r="R2339">
        <v>12055</v>
      </c>
      <c r="S2339">
        <v>500000</v>
      </c>
      <c r="T2339">
        <f>Table1[[#This Row],[Gross Revenue]]-Table1[[#This Row],[Budget]]</f>
        <v>-487945</v>
      </c>
      <c r="U2339">
        <f>YEAR(Table1[[#This Row],[Release Date]])</f>
        <v>2004</v>
      </c>
    </row>
    <row r="2340" spans="1:21" x14ac:dyDescent="0.25">
      <c r="A2340" t="s">
        <v>3888</v>
      </c>
      <c r="B2340">
        <v>1</v>
      </c>
      <c r="C2340" s="8">
        <v>38517</v>
      </c>
      <c r="D2340" t="s">
        <v>28</v>
      </c>
      <c r="E2340" t="s">
        <v>22</v>
      </c>
      <c r="F2340" t="s">
        <v>19</v>
      </c>
      <c r="G2340" t="s">
        <v>20</v>
      </c>
      <c r="H2340" t="s">
        <v>38</v>
      </c>
      <c r="I2340" t="s">
        <v>396</v>
      </c>
      <c r="J2340" t="s">
        <v>3889</v>
      </c>
      <c r="K2340">
        <v>23000</v>
      </c>
      <c r="L2340">
        <v>44969</v>
      </c>
      <c r="M2340">
        <v>58</v>
      </c>
      <c r="N2340">
        <v>19000</v>
      </c>
      <c r="O2340">
        <v>7.1</v>
      </c>
      <c r="P2340">
        <v>134</v>
      </c>
      <c r="Q2340">
        <v>106</v>
      </c>
      <c r="R2340">
        <v>382946</v>
      </c>
      <c r="S2340">
        <v>7000000</v>
      </c>
      <c r="T2340">
        <f>Table1[[#This Row],[Gross Revenue]]-Table1[[#This Row],[Budget]]</f>
        <v>-6617054</v>
      </c>
      <c r="U2340">
        <f>YEAR(Table1[[#This Row],[Release Date]])</f>
        <v>2005</v>
      </c>
    </row>
    <row r="2341" spans="1:21" x14ac:dyDescent="0.25">
      <c r="A2341" t="s">
        <v>1290</v>
      </c>
      <c r="B2341">
        <v>1</v>
      </c>
      <c r="C2341" s="8">
        <v>37075</v>
      </c>
      <c r="D2341" t="s">
        <v>28</v>
      </c>
      <c r="E2341" t="s">
        <v>25</v>
      </c>
      <c r="F2341" t="s">
        <v>19</v>
      </c>
      <c r="G2341" t="s">
        <v>20</v>
      </c>
      <c r="H2341" t="s">
        <v>38</v>
      </c>
      <c r="I2341" t="s">
        <v>126</v>
      </c>
      <c r="J2341" t="s">
        <v>550</v>
      </c>
      <c r="K2341">
        <v>12000</v>
      </c>
      <c r="L2341">
        <v>25489</v>
      </c>
      <c r="M2341">
        <v>0</v>
      </c>
      <c r="N2341">
        <v>0</v>
      </c>
      <c r="O2341">
        <v>7.7</v>
      </c>
      <c r="P2341">
        <v>241</v>
      </c>
      <c r="Q2341">
        <v>81</v>
      </c>
      <c r="R2341">
        <v>22245861</v>
      </c>
      <c r="S2341">
        <v>19000000</v>
      </c>
      <c r="T2341">
        <f>Table1[[#This Row],[Gross Revenue]]-Table1[[#This Row],[Budget]]</f>
        <v>3245861</v>
      </c>
      <c r="U2341">
        <f>YEAR(Table1[[#This Row],[Release Date]])</f>
        <v>2001</v>
      </c>
    </row>
    <row r="2342" spans="1:21" x14ac:dyDescent="0.25">
      <c r="A2342" t="s">
        <v>3806</v>
      </c>
      <c r="B2342">
        <v>1</v>
      </c>
      <c r="C2342" s="8">
        <v>38466</v>
      </c>
      <c r="D2342" t="s">
        <v>28</v>
      </c>
      <c r="E2342" t="s">
        <v>30</v>
      </c>
      <c r="F2342" t="s">
        <v>19</v>
      </c>
      <c r="G2342" t="s">
        <v>24</v>
      </c>
      <c r="H2342" t="s">
        <v>36</v>
      </c>
      <c r="I2342" t="s">
        <v>169</v>
      </c>
      <c r="J2342" t="s">
        <v>550</v>
      </c>
      <c r="K2342">
        <v>925</v>
      </c>
      <c r="L2342">
        <v>1738</v>
      </c>
      <c r="M2342">
        <v>0</v>
      </c>
      <c r="N2342">
        <v>11000</v>
      </c>
      <c r="O2342">
        <v>6.8</v>
      </c>
      <c r="P2342">
        <v>333</v>
      </c>
      <c r="Q2342">
        <v>101</v>
      </c>
      <c r="R2342">
        <v>77222184</v>
      </c>
      <c r="S2342">
        <v>100000000</v>
      </c>
      <c r="T2342">
        <f>Table1[[#This Row],[Gross Revenue]]-Table1[[#This Row],[Budget]]</f>
        <v>-22777816</v>
      </c>
      <c r="U2342">
        <f>YEAR(Table1[[#This Row],[Release Date]])</f>
        <v>2005</v>
      </c>
    </row>
    <row r="2343" spans="1:21" x14ac:dyDescent="0.25">
      <c r="A2343" t="s">
        <v>4755</v>
      </c>
      <c r="B2343">
        <v>1</v>
      </c>
      <c r="C2343" s="8">
        <v>39034</v>
      </c>
      <c r="D2343" t="s">
        <v>28</v>
      </c>
      <c r="E2343" t="s">
        <v>22</v>
      </c>
      <c r="F2343" t="s">
        <v>19</v>
      </c>
      <c r="G2343" t="s">
        <v>20</v>
      </c>
      <c r="H2343" t="s">
        <v>38</v>
      </c>
      <c r="I2343" t="s">
        <v>521</v>
      </c>
      <c r="J2343" t="s">
        <v>550</v>
      </c>
      <c r="K2343">
        <v>19000</v>
      </c>
      <c r="L2343">
        <v>19359</v>
      </c>
      <c r="M2343">
        <v>0</v>
      </c>
      <c r="N2343">
        <v>148000</v>
      </c>
      <c r="O2343">
        <v>8</v>
      </c>
      <c r="P2343">
        <v>574</v>
      </c>
      <c r="Q2343">
        <v>126</v>
      </c>
      <c r="R2343">
        <v>25556065</v>
      </c>
      <c r="S2343">
        <v>23000000</v>
      </c>
      <c r="T2343">
        <f>Table1[[#This Row],[Gross Revenue]]-Table1[[#This Row],[Budget]]</f>
        <v>2556065</v>
      </c>
      <c r="U2343">
        <f>YEAR(Table1[[#This Row],[Release Date]])</f>
        <v>2006</v>
      </c>
    </row>
    <row r="2344" spans="1:21" x14ac:dyDescent="0.25">
      <c r="A2344" t="s">
        <v>634</v>
      </c>
      <c r="B2344">
        <v>1</v>
      </c>
      <c r="C2344" s="8">
        <v>36740</v>
      </c>
      <c r="D2344" t="s">
        <v>28</v>
      </c>
      <c r="E2344" t="s">
        <v>25</v>
      </c>
      <c r="F2344" t="s">
        <v>19</v>
      </c>
      <c r="G2344" t="s">
        <v>20</v>
      </c>
      <c r="H2344" t="s">
        <v>38</v>
      </c>
      <c r="I2344" t="s">
        <v>635</v>
      </c>
      <c r="J2344" t="s">
        <v>147</v>
      </c>
      <c r="K2344">
        <v>1000</v>
      </c>
      <c r="L2344">
        <v>4266</v>
      </c>
      <c r="M2344">
        <v>0</v>
      </c>
      <c r="N2344">
        <v>1000</v>
      </c>
      <c r="O2344">
        <v>6.5</v>
      </c>
      <c r="P2344">
        <v>57</v>
      </c>
      <c r="Q2344">
        <v>135</v>
      </c>
      <c r="R2344">
        <v>2185266</v>
      </c>
      <c r="S2344">
        <v>10000000</v>
      </c>
      <c r="T2344">
        <f>Table1[[#This Row],[Gross Revenue]]-Table1[[#This Row],[Budget]]</f>
        <v>-7814734</v>
      </c>
      <c r="U2344">
        <f>YEAR(Table1[[#This Row],[Release Date]])</f>
        <v>2000</v>
      </c>
    </row>
    <row r="2345" spans="1:21" x14ac:dyDescent="0.25">
      <c r="A2345" t="s">
        <v>870</v>
      </c>
      <c r="B2345">
        <v>1</v>
      </c>
      <c r="C2345" s="8">
        <v>36857</v>
      </c>
      <c r="D2345" t="s">
        <v>28</v>
      </c>
      <c r="E2345" t="s">
        <v>25</v>
      </c>
      <c r="F2345" t="s">
        <v>19</v>
      </c>
      <c r="G2345" t="s">
        <v>20</v>
      </c>
      <c r="H2345" t="s">
        <v>38</v>
      </c>
      <c r="I2345" t="s">
        <v>361</v>
      </c>
      <c r="J2345" t="s">
        <v>147</v>
      </c>
      <c r="K2345">
        <v>1000</v>
      </c>
      <c r="L2345">
        <v>1964</v>
      </c>
      <c r="M2345">
        <v>0</v>
      </c>
      <c r="N2345">
        <v>290</v>
      </c>
      <c r="O2345">
        <v>6.6</v>
      </c>
      <c r="P2345">
        <v>53</v>
      </c>
      <c r="Q2345">
        <v>115</v>
      </c>
      <c r="R2345">
        <v>38168022</v>
      </c>
      <c r="S2345">
        <v>3000000</v>
      </c>
      <c r="T2345">
        <f>Table1[[#This Row],[Gross Revenue]]-Table1[[#This Row],[Budget]]</f>
        <v>35168022</v>
      </c>
      <c r="U2345">
        <f>YEAR(Table1[[#This Row],[Release Date]])</f>
        <v>2000</v>
      </c>
    </row>
    <row r="2346" spans="1:21" x14ac:dyDescent="0.25">
      <c r="A2346" t="s">
        <v>1273</v>
      </c>
      <c r="B2346">
        <v>1</v>
      </c>
      <c r="C2346" s="8">
        <v>37066</v>
      </c>
      <c r="D2346" t="s">
        <v>28</v>
      </c>
      <c r="E2346" t="s">
        <v>22</v>
      </c>
      <c r="F2346" t="s">
        <v>19</v>
      </c>
      <c r="G2346" t="s">
        <v>20</v>
      </c>
      <c r="H2346" t="s">
        <v>38</v>
      </c>
      <c r="I2346" t="s">
        <v>401</v>
      </c>
      <c r="J2346" t="s">
        <v>147</v>
      </c>
      <c r="K2346">
        <v>22000</v>
      </c>
      <c r="L2346">
        <v>26050</v>
      </c>
      <c r="M2346">
        <v>0</v>
      </c>
      <c r="N2346">
        <v>0</v>
      </c>
      <c r="O2346">
        <v>7.7</v>
      </c>
      <c r="P2346">
        <v>202</v>
      </c>
      <c r="Q2346">
        <v>108</v>
      </c>
      <c r="R2346">
        <v>13060843</v>
      </c>
      <c r="S2346">
        <v>15000000</v>
      </c>
      <c r="T2346">
        <f>Table1[[#This Row],[Gross Revenue]]-Table1[[#This Row],[Budget]]</f>
        <v>-1939157</v>
      </c>
      <c r="U2346">
        <f>YEAR(Table1[[#This Row],[Release Date]])</f>
        <v>2001</v>
      </c>
    </row>
    <row r="2347" spans="1:21" x14ac:dyDescent="0.25">
      <c r="A2347" t="s">
        <v>2699</v>
      </c>
      <c r="B2347">
        <v>1</v>
      </c>
      <c r="C2347" s="8">
        <v>37838</v>
      </c>
      <c r="D2347" t="s">
        <v>28</v>
      </c>
      <c r="E2347" t="s">
        <v>18</v>
      </c>
      <c r="F2347" t="s">
        <v>19</v>
      </c>
      <c r="G2347" t="s">
        <v>91</v>
      </c>
      <c r="H2347" t="s">
        <v>38</v>
      </c>
      <c r="I2347" t="s">
        <v>155</v>
      </c>
      <c r="J2347" t="s">
        <v>147</v>
      </c>
      <c r="K2347">
        <v>18000</v>
      </c>
      <c r="L2347">
        <v>19148</v>
      </c>
      <c r="M2347">
        <v>0</v>
      </c>
      <c r="N2347">
        <v>0</v>
      </c>
      <c r="O2347">
        <v>7.6</v>
      </c>
      <c r="P2347">
        <v>230</v>
      </c>
      <c r="Q2347">
        <v>129</v>
      </c>
      <c r="R2347">
        <v>88504640</v>
      </c>
      <c r="S2347">
        <v>45000000</v>
      </c>
      <c r="T2347">
        <f>Table1[[#This Row],[Gross Revenue]]-Table1[[#This Row],[Budget]]</f>
        <v>43504640</v>
      </c>
      <c r="U2347">
        <f>YEAR(Table1[[#This Row],[Release Date]])</f>
        <v>2003</v>
      </c>
    </row>
    <row r="2348" spans="1:21" x14ac:dyDescent="0.25">
      <c r="A2348" t="s">
        <v>3304</v>
      </c>
      <c r="B2348">
        <v>1</v>
      </c>
      <c r="C2348" s="8">
        <v>38183</v>
      </c>
      <c r="D2348" t="s">
        <v>28</v>
      </c>
      <c r="E2348" t="s">
        <v>32</v>
      </c>
      <c r="F2348" t="s">
        <v>19</v>
      </c>
      <c r="G2348" t="s">
        <v>20</v>
      </c>
      <c r="H2348" t="s">
        <v>38</v>
      </c>
      <c r="I2348" t="s">
        <v>396</v>
      </c>
      <c r="J2348" t="s">
        <v>147</v>
      </c>
      <c r="K2348">
        <v>23000</v>
      </c>
      <c r="L2348">
        <v>26982</v>
      </c>
      <c r="M2348">
        <v>0</v>
      </c>
      <c r="N2348">
        <v>0</v>
      </c>
      <c r="O2348">
        <v>6</v>
      </c>
      <c r="P2348">
        <v>158</v>
      </c>
      <c r="Q2348">
        <v>160</v>
      </c>
      <c r="R2348">
        <v>7916887</v>
      </c>
      <c r="S2348">
        <v>45000000</v>
      </c>
      <c r="T2348">
        <f>Table1[[#This Row],[Gross Revenue]]-Table1[[#This Row],[Budget]]</f>
        <v>-37083113</v>
      </c>
      <c r="U2348">
        <f>YEAR(Table1[[#This Row],[Release Date]])</f>
        <v>2004</v>
      </c>
    </row>
    <row r="2349" spans="1:21" x14ac:dyDescent="0.25">
      <c r="A2349" t="s">
        <v>4442</v>
      </c>
      <c r="B2349">
        <v>1</v>
      </c>
      <c r="C2349" s="8">
        <v>38852</v>
      </c>
      <c r="D2349" t="s">
        <v>28</v>
      </c>
      <c r="E2349" t="s">
        <v>29</v>
      </c>
      <c r="F2349" t="s">
        <v>47</v>
      </c>
      <c r="G2349" t="s">
        <v>48</v>
      </c>
      <c r="H2349" t="s">
        <v>36</v>
      </c>
      <c r="I2349" t="s">
        <v>4443</v>
      </c>
      <c r="J2349" t="s">
        <v>4444</v>
      </c>
      <c r="K2349">
        <v>6000</v>
      </c>
      <c r="L2349">
        <v>6829</v>
      </c>
      <c r="M2349">
        <v>2</v>
      </c>
      <c r="N2349">
        <v>0</v>
      </c>
      <c r="O2349">
        <v>7.9</v>
      </c>
      <c r="P2349">
        <v>99</v>
      </c>
      <c r="Q2349">
        <v>80</v>
      </c>
      <c r="R2349">
        <v>71442</v>
      </c>
      <c r="S2349">
        <v>9600000</v>
      </c>
      <c r="T2349">
        <f>Table1[[#This Row],[Gross Revenue]]-Table1[[#This Row],[Budget]]</f>
        <v>-9528558</v>
      </c>
      <c r="U2349">
        <f>YEAR(Table1[[#This Row],[Release Date]])</f>
        <v>2006</v>
      </c>
    </row>
    <row r="2350" spans="1:21" x14ac:dyDescent="0.25">
      <c r="A2350" t="s">
        <v>629</v>
      </c>
      <c r="B2350">
        <v>1</v>
      </c>
      <c r="C2350" s="8">
        <v>36738</v>
      </c>
      <c r="D2350" t="s">
        <v>28</v>
      </c>
      <c r="E2350" t="s">
        <v>37</v>
      </c>
      <c r="F2350" t="s">
        <v>23</v>
      </c>
      <c r="G2350" t="s">
        <v>24</v>
      </c>
      <c r="H2350" t="s">
        <v>38</v>
      </c>
      <c r="I2350" t="s">
        <v>630</v>
      </c>
      <c r="J2350" t="s">
        <v>631</v>
      </c>
      <c r="K2350">
        <v>127</v>
      </c>
      <c r="L2350">
        <v>163</v>
      </c>
      <c r="M2350">
        <v>24</v>
      </c>
      <c r="N2350">
        <v>560</v>
      </c>
      <c r="O2350">
        <v>6.1</v>
      </c>
      <c r="P2350">
        <v>62</v>
      </c>
      <c r="Q2350">
        <v>103</v>
      </c>
      <c r="R2350">
        <v>5725</v>
      </c>
      <c r="S2350">
        <v>8400000</v>
      </c>
      <c r="T2350">
        <f>Table1[[#This Row],[Gross Revenue]]-Table1[[#This Row],[Budget]]</f>
        <v>-8394275</v>
      </c>
      <c r="U2350">
        <f>YEAR(Table1[[#This Row],[Release Date]])</f>
        <v>2000</v>
      </c>
    </row>
    <row r="2351" spans="1:21" x14ac:dyDescent="0.25">
      <c r="A2351" t="s">
        <v>942</v>
      </c>
      <c r="B2351">
        <v>1</v>
      </c>
      <c r="C2351" s="8">
        <v>36896</v>
      </c>
      <c r="D2351" t="s">
        <v>28</v>
      </c>
      <c r="E2351" t="s">
        <v>32</v>
      </c>
      <c r="F2351" t="s">
        <v>19</v>
      </c>
      <c r="G2351" t="s">
        <v>24</v>
      </c>
      <c r="H2351" t="s">
        <v>43</v>
      </c>
      <c r="I2351" t="s">
        <v>815</v>
      </c>
      <c r="J2351" t="s">
        <v>631</v>
      </c>
      <c r="K2351">
        <v>776</v>
      </c>
      <c r="L2351">
        <v>1732</v>
      </c>
      <c r="M2351">
        <v>24</v>
      </c>
      <c r="N2351">
        <v>193</v>
      </c>
      <c r="O2351">
        <v>4.5</v>
      </c>
      <c r="P2351">
        <v>19</v>
      </c>
      <c r="Q2351">
        <v>105</v>
      </c>
      <c r="R2351">
        <v>22723</v>
      </c>
      <c r="S2351">
        <v>25000000</v>
      </c>
      <c r="T2351">
        <f>Table1[[#This Row],[Gross Revenue]]-Table1[[#This Row],[Budget]]</f>
        <v>-24977277</v>
      </c>
      <c r="U2351">
        <f>YEAR(Table1[[#This Row],[Release Date]])</f>
        <v>2001</v>
      </c>
    </row>
    <row r="2352" spans="1:21" x14ac:dyDescent="0.25">
      <c r="A2352" t="s">
        <v>4429</v>
      </c>
      <c r="B2352">
        <v>1</v>
      </c>
      <c r="C2352" s="8">
        <v>38844</v>
      </c>
      <c r="D2352" t="s">
        <v>28</v>
      </c>
      <c r="E2352" t="s">
        <v>18</v>
      </c>
      <c r="F2352" t="s">
        <v>19</v>
      </c>
      <c r="G2352" t="s">
        <v>20</v>
      </c>
      <c r="H2352" t="s">
        <v>38</v>
      </c>
      <c r="I2352" t="s">
        <v>1284</v>
      </c>
      <c r="J2352" t="s">
        <v>631</v>
      </c>
      <c r="K2352">
        <v>16000</v>
      </c>
      <c r="L2352">
        <v>27575</v>
      </c>
      <c r="M2352">
        <v>24</v>
      </c>
      <c r="N2352">
        <v>0</v>
      </c>
      <c r="O2352">
        <v>6.3</v>
      </c>
      <c r="P2352">
        <v>162</v>
      </c>
      <c r="Q2352">
        <v>95</v>
      </c>
      <c r="R2352">
        <v>65804</v>
      </c>
      <c r="S2352">
        <v>12000000</v>
      </c>
      <c r="T2352">
        <f>Table1[[#This Row],[Gross Revenue]]-Table1[[#This Row],[Budget]]</f>
        <v>-11934196</v>
      </c>
      <c r="U2352">
        <f>YEAR(Table1[[#This Row],[Release Date]])</f>
        <v>2006</v>
      </c>
    </row>
    <row r="2353" spans="1:21" x14ac:dyDescent="0.25">
      <c r="A2353" t="s">
        <v>2644</v>
      </c>
      <c r="B2353">
        <v>1</v>
      </c>
      <c r="C2353" s="8">
        <v>37810</v>
      </c>
      <c r="D2353" t="s">
        <v>17</v>
      </c>
      <c r="E2353" t="s">
        <v>32</v>
      </c>
      <c r="F2353" t="s">
        <v>19</v>
      </c>
      <c r="G2353" t="s">
        <v>704</v>
      </c>
      <c r="H2353" t="s">
        <v>36</v>
      </c>
      <c r="I2353" t="s">
        <v>483</v>
      </c>
      <c r="J2353" t="s">
        <v>2645</v>
      </c>
      <c r="K2353">
        <v>3000</v>
      </c>
      <c r="L2353">
        <v>4487</v>
      </c>
      <c r="M2353">
        <v>14</v>
      </c>
      <c r="N2353">
        <v>0</v>
      </c>
      <c r="O2353">
        <v>5.0999999999999996</v>
      </c>
      <c r="P2353">
        <v>170</v>
      </c>
      <c r="Q2353">
        <v>104</v>
      </c>
      <c r="R2353">
        <v>75030163</v>
      </c>
      <c r="S2353">
        <v>100000000</v>
      </c>
      <c r="T2353">
        <f>Table1[[#This Row],[Gross Revenue]]-Table1[[#This Row],[Budget]]</f>
        <v>-24969837</v>
      </c>
      <c r="U2353">
        <f>YEAR(Table1[[#This Row],[Release Date]])</f>
        <v>2003</v>
      </c>
    </row>
    <row r="2354" spans="1:21" x14ac:dyDescent="0.25">
      <c r="A2354" t="s">
        <v>1178</v>
      </c>
      <c r="B2354">
        <v>1</v>
      </c>
      <c r="C2354" s="8">
        <v>37017</v>
      </c>
      <c r="D2354" t="s">
        <v>28</v>
      </c>
      <c r="E2354" t="s">
        <v>22</v>
      </c>
      <c r="F2354" t="s">
        <v>19</v>
      </c>
      <c r="G2354" t="s">
        <v>20</v>
      </c>
      <c r="H2354" t="s">
        <v>43</v>
      </c>
      <c r="I2354" t="s">
        <v>1179</v>
      </c>
      <c r="J2354" t="s">
        <v>1180</v>
      </c>
      <c r="K2354">
        <v>159</v>
      </c>
      <c r="L2354">
        <v>417</v>
      </c>
      <c r="M2354">
        <v>12</v>
      </c>
      <c r="N2354">
        <v>231</v>
      </c>
      <c r="O2354">
        <v>3.9</v>
      </c>
      <c r="P2354">
        <v>64</v>
      </c>
      <c r="Q2354">
        <v>84</v>
      </c>
      <c r="R2354">
        <v>3100650</v>
      </c>
      <c r="S2354">
        <v>14000000</v>
      </c>
      <c r="T2354">
        <f>Table1[[#This Row],[Gross Revenue]]-Table1[[#This Row],[Budget]]</f>
        <v>-10899350</v>
      </c>
      <c r="U2354">
        <f>YEAR(Table1[[#This Row],[Release Date]])</f>
        <v>2001</v>
      </c>
    </row>
    <row r="2355" spans="1:21" x14ac:dyDescent="0.25">
      <c r="A2355" t="s">
        <v>4614</v>
      </c>
      <c r="B2355">
        <v>1</v>
      </c>
      <c r="C2355" s="8">
        <v>38953</v>
      </c>
      <c r="D2355" t="s">
        <v>28</v>
      </c>
      <c r="E2355" t="s">
        <v>22</v>
      </c>
      <c r="F2355" t="s">
        <v>19</v>
      </c>
      <c r="G2355" t="s">
        <v>20</v>
      </c>
      <c r="H2355" t="s">
        <v>43</v>
      </c>
      <c r="I2355" t="s">
        <v>2146</v>
      </c>
      <c r="J2355" t="s">
        <v>4615</v>
      </c>
      <c r="K2355">
        <v>8000</v>
      </c>
      <c r="L2355">
        <v>13631</v>
      </c>
      <c r="M2355">
        <v>139</v>
      </c>
      <c r="N2355">
        <v>131000</v>
      </c>
      <c r="O2355">
        <v>8</v>
      </c>
      <c r="P2355">
        <v>364</v>
      </c>
      <c r="Q2355">
        <v>102</v>
      </c>
      <c r="R2355">
        <v>17738570</v>
      </c>
      <c r="S2355">
        <v>13000000</v>
      </c>
      <c r="T2355">
        <f>Table1[[#This Row],[Gross Revenue]]-Table1[[#This Row],[Budget]]</f>
        <v>4738570</v>
      </c>
      <c r="U2355">
        <f>YEAR(Table1[[#This Row],[Release Date]])</f>
        <v>2006</v>
      </c>
    </row>
    <row r="2356" spans="1:21" x14ac:dyDescent="0.25">
      <c r="A2356" t="s">
        <v>1171</v>
      </c>
      <c r="B2356">
        <v>1</v>
      </c>
      <c r="C2356" s="8">
        <v>37014</v>
      </c>
      <c r="D2356" t="s">
        <v>17</v>
      </c>
      <c r="E2356" t="s">
        <v>32</v>
      </c>
      <c r="F2356" t="s">
        <v>292</v>
      </c>
      <c r="G2356" t="s">
        <v>293</v>
      </c>
      <c r="H2356" t="s">
        <v>36</v>
      </c>
      <c r="I2356" t="s">
        <v>1172</v>
      </c>
      <c r="J2356" t="s">
        <v>1173</v>
      </c>
      <c r="K2356">
        <v>478</v>
      </c>
      <c r="L2356">
        <v>700</v>
      </c>
      <c r="M2356">
        <v>0</v>
      </c>
      <c r="N2356">
        <v>0</v>
      </c>
      <c r="O2356">
        <v>7.3</v>
      </c>
      <c r="P2356">
        <v>246</v>
      </c>
      <c r="Q2356">
        <v>85</v>
      </c>
      <c r="R2356">
        <v>488872</v>
      </c>
      <c r="S2356">
        <v>10000000</v>
      </c>
      <c r="T2356">
        <f>Table1[[#This Row],[Gross Revenue]]-Table1[[#This Row],[Budget]]</f>
        <v>-9511128</v>
      </c>
      <c r="U2356">
        <f>YEAR(Table1[[#This Row],[Release Date]])</f>
        <v>2001</v>
      </c>
    </row>
    <row r="2357" spans="1:21" x14ac:dyDescent="0.25">
      <c r="A2357" t="s">
        <v>2032</v>
      </c>
      <c r="B2357">
        <v>1</v>
      </c>
      <c r="C2357" s="8">
        <v>37482</v>
      </c>
      <c r="D2357" t="s">
        <v>28</v>
      </c>
      <c r="E2357" t="s">
        <v>32</v>
      </c>
      <c r="F2357" t="s">
        <v>292</v>
      </c>
      <c r="G2357" t="s">
        <v>293</v>
      </c>
      <c r="H2357" t="s">
        <v>38</v>
      </c>
      <c r="I2357" t="s">
        <v>2033</v>
      </c>
      <c r="J2357" t="s">
        <v>1173</v>
      </c>
      <c r="K2357">
        <v>264</v>
      </c>
      <c r="L2357">
        <v>537</v>
      </c>
      <c r="M2357">
        <v>0</v>
      </c>
      <c r="N2357">
        <v>0</v>
      </c>
      <c r="O2357">
        <v>7.8</v>
      </c>
      <c r="P2357">
        <v>377</v>
      </c>
      <c r="Q2357">
        <v>99</v>
      </c>
      <c r="R2357">
        <v>17104669</v>
      </c>
      <c r="S2357">
        <v>20000000</v>
      </c>
      <c r="T2357">
        <f>Table1[[#This Row],[Gross Revenue]]-Table1[[#This Row],[Budget]]</f>
        <v>-2895331</v>
      </c>
      <c r="U2357">
        <f>YEAR(Table1[[#This Row],[Release Date]])</f>
        <v>2002</v>
      </c>
    </row>
    <row r="2358" spans="1:21" x14ac:dyDescent="0.25">
      <c r="A2358" t="s">
        <v>643</v>
      </c>
      <c r="B2358">
        <v>1</v>
      </c>
      <c r="C2358" s="8">
        <v>36745</v>
      </c>
      <c r="D2358" t="s">
        <v>28</v>
      </c>
      <c r="E2358" t="s">
        <v>22</v>
      </c>
      <c r="F2358" t="s">
        <v>19</v>
      </c>
      <c r="G2358" t="s">
        <v>35</v>
      </c>
      <c r="H2358" t="s">
        <v>38</v>
      </c>
      <c r="I2358" t="s">
        <v>644</v>
      </c>
      <c r="J2358" t="s">
        <v>645</v>
      </c>
      <c r="K2358">
        <v>838</v>
      </c>
      <c r="L2358">
        <v>1122</v>
      </c>
      <c r="M2358">
        <v>335</v>
      </c>
      <c r="N2358">
        <v>0</v>
      </c>
      <c r="O2358">
        <v>7.7</v>
      </c>
      <c r="P2358">
        <v>151</v>
      </c>
      <c r="Q2358">
        <v>110</v>
      </c>
      <c r="R2358">
        <v>21994911</v>
      </c>
      <c r="S2358">
        <v>5000000</v>
      </c>
      <c r="T2358">
        <f>Table1[[#This Row],[Gross Revenue]]-Table1[[#This Row],[Budget]]</f>
        <v>16994911</v>
      </c>
      <c r="U2358">
        <f>YEAR(Table1[[#This Row],[Release Date]])</f>
        <v>2000</v>
      </c>
    </row>
    <row r="2359" spans="1:21" x14ac:dyDescent="0.25">
      <c r="A2359" t="s">
        <v>1550</v>
      </c>
      <c r="B2359">
        <v>1</v>
      </c>
      <c r="C2359" s="8">
        <v>37219</v>
      </c>
      <c r="D2359" t="s">
        <v>28</v>
      </c>
      <c r="E2359" t="s">
        <v>22</v>
      </c>
      <c r="F2359" t="s">
        <v>19</v>
      </c>
      <c r="G2359" t="s">
        <v>20</v>
      </c>
      <c r="H2359" t="s">
        <v>43</v>
      </c>
      <c r="I2359" t="s">
        <v>134</v>
      </c>
      <c r="J2359" t="s">
        <v>645</v>
      </c>
      <c r="K2359">
        <v>11000</v>
      </c>
      <c r="L2359">
        <v>12624</v>
      </c>
      <c r="M2359">
        <v>335</v>
      </c>
      <c r="N2359">
        <v>0</v>
      </c>
      <c r="O2359">
        <v>7.6</v>
      </c>
      <c r="P2359">
        <v>174</v>
      </c>
      <c r="Q2359">
        <v>114</v>
      </c>
      <c r="R2359">
        <v>41597830</v>
      </c>
      <c r="S2359">
        <v>25000000</v>
      </c>
      <c r="T2359">
        <f>Table1[[#This Row],[Gross Revenue]]-Table1[[#This Row],[Budget]]</f>
        <v>16597830</v>
      </c>
      <c r="U2359">
        <f>YEAR(Table1[[#This Row],[Release Date]])</f>
        <v>2001</v>
      </c>
    </row>
    <row r="2360" spans="1:21" x14ac:dyDescent="0.25">
      <c r="A2360" t="s">
        <v>3435</v>
      </c>
      <c r="B2360">
        <v>1</v>
      </c>
      <c r="C2360" s="8">
        <v>38257</v>
      </c>
      <c r="D2360" t="s">
        <v>28</v>
      </c>
      <c r="E2360" t="s">
        <v>22</v>
      </c>
      <c r="F2360" t="s">
        <v>19</v>
      </c>
      <c r="G2360" t="s">
        <v>20</v>
      </c>
      <c r="H2360" t="s">
        <v>38</v>
      </c>
      <c r="I2360" t="s">
        <v>280</v>
      </c>
      <c r="J2360" t="s">
        <v>645</v>
      </c>
      <c r="K2360">
        <v>14000</v>
      </c>
      <c r="L2360">
        <v>14504</v>
      </c>
      <c r="M2360">
        <v>335</v>
      </c>
      <c r="N2360">
        <v>15000</v>
      </c>
      <c r="O2360">
        <v>7.6</v>
      </c>
      <c r="P2360">
        <v>299</v>
      </c>
      <c r="Q2360">
        <v>124</v>
      </c>
      <c r="R2360">
        <v>34180954</v>
      </c>
      <c r="S2360">
        <v>32000000</v>
      </c>
      <c r="T2360">
        <f>Table1[[#This Row],[Gross Revenue]]-Table1[[#This Row],[Budget]]</f>
        <v>2180954</v>
      </c>
      <c r="U2360">
        <f>YEAR(Table1[[#This Row],[Release Date]])</f>
        <v>2004</v>
      </c>
    </row>
    <row r="2361" spans="1:21" x14ac:dyDescent="0.25">
      <c r="A2361" t="s">
        <v>4155</v>
      </c>
      <c r="B2361">
        <v>1</v>
      </c>
      <c r="C2361" s="8">
        <v>38677</v>
      </c>
      <c r="D2361" t="s">
        <v>28</v>
      </c>
      <c r="E2361" t="s">
        <v>30</v>
      </c>
      <c r="F2361" t="s">
        <v>19</v>
      </c>
      <c r="G2361" t="s">
        <v>20</v>
      </c>
      <c r="H2361" t="s">
        <v>43</v>
      </c>
      <c r="I2361" t="s">
        <v>122</v>
      </c>
      <c r="J2361" t="s">
        <v>645</v>
      </c>
      <c r="K2361">
        <v>15000</v>
      </c>
      <c r="L2361">
        <v>15595</v>
      </c>
      <c r="M2361">
        <v>335</v>
      </c>
      <c r="N2361">
        <v>39000</v>
      </c>
      <c r="O2361">
        <v>6.9</v>
      </c>
      <c r="P2361">
        <v>283</v>
      </c>
      <c r="Q2361">
        <v>129</v>
      </c>
      <c r="R2361">
        <v>31836745</v>
      </c>
      <c r="S2361">
        <v>40000000</v>
      </c>
      <c r="T2361">
        <f>Table1[[#This Row],[Gross Revenue]]-Table1[[#This Row],[Budget]]</f>
        <v>-8163255</v>
      </c>
      <c r="U2361">
        <f>YEAR(Table1[[#This Row],[Release Date]])</f>
        <v>2005</v>
      </c>
    </row>
    <row r="2362" spans="1:21" x14ac:dyDescent="0.25">
      <c r="A2362" t="s">
        <v>729</v>
      </c>
      <c r="B2362">
        <v>1</v>
      </c>
      <c r="C2362" s="8">
        <v>36783</v>
      </c>
      <c r="D2362" t="s">
        <v>28</v>
      </c>
      <c r="E2362" t="s">
        <v>25</v>
      </c>
      <c r="F2362" t="s">
        <v>19</v>
      </c>
      <c r="G2362" t="s">
        <v>35</v>
      </c>
      <c r="H2362" t="s">
        <v>38</v>
      </c>
      <c r="I2362" t="s">
        <v>730</v>
      </c>
      <c r="J2362" t="s">
        <v>172</v>
      </c>
      <c r="K2362">
        <v>1000</v>
      </c>
      <c r="L2362">
        <v>3141</v>
      </c>
      <c r="M2362">
        <v>350</v>
      </c>
      <c r="N2362">
        <v>10000</v>
      </c>
      <c r="O2362">
        <v>7.6</v>
      </c>
      <c r="P2362">
        <v>174</v>
      </c>
      <c r="Q2362">
        <v>113</v>
      </c>
      <c r="R2362">
        <v>27277055</v>
      </c>
      <c r="S2362">
        <v>20000000</v>
      </c>
      <c r="T2362">
        <f>Table1[[#This Row],[Gross Revenue]]-Table1[[#This Row],[Budget]]</f>
        <v>7277055</v>
      </c>
      <c r="U2362">
        <f>YEAR(Table1[[#This Row],[Release Date]])</f>
        <v>2000</v>
      </c>
    </row>
    <row r="2363" spans="1:21" x14ac:dyDescent="0.25">
      <c r="A2363" t="s">
        <v>1360</v>
      </c>
      <c r="B2363">
        <v>1</v>
      </c>
      <c r="C2363" s="8">
        <v>37113</v>
      </c>
      <c r="D2363" t="s">
        <v>28</v>
      </c>
      <c r="E2363" t="s">
        <v>18</v>
      </c>
      <c r="F2363" t="s">
        <v>19</v>
      </c>
      <c r="G2363" t="s">
        <v>35</v>
      </c>
      <c r="H2363" t="s">
        <v>38</v>
      </c>
      <c r="I2363" t="s">
        <v>1361</v>
      </c>
      <c r="J2363" t="s">
        <v>172</v>
      </c>
      <c r="K2363">
        <v>460</v>
      </c>
      <c r="L2363">
        <v>1334</v>
      </c>
      <c r="M2363">
        <v>350</v>
      </c>
      <c r="N2363">
        <v>0</v>
      </c>
      <c r="O2363">
        <v>7.4</v>
      </c>
      <c r="P2363">
        <v>137</v>
      </c>
      <c r="Q2363">
        <v>97</v>
      </c>
      <c r="R2363">
        <v>8111360</v>
      </c>
      <c r="S2363">
        <v>10000000</v>
      </c>
      <c r="T2363">
        <f>Table1[[#This Row],[Gross Revenue]]-Table1[[#This Row],[Budget]]</f>
        <v>-1888640</v>
      </c>
      <c r="U2363">
        <f>YEAR(Table1[[#This Row],[Release Date]])</f>
        <v>2001</v>
      </c>
    </row>
    <row r="2364" spans="1:21" x14ac:dyDescent="0.25">
      <c r="A2364" t="s">
        <v>2394</v>
      </c>
      <c r="B2364">
        <v>1</v>
      </c>
      <c r="C2364" s="8">
        <v>37674</v>
      </c>
      <c r="D2364" t="s">
        <v>28</v>
      </c>
      <c r="E2364" t="s">
        <v>25</v>
      </c>
      <c r="F2364" t="s">
        <v>19</v>
      </c>
      <c r="G2364" t="s">
        <v>35</v>
      </c>
      <c r="H2364" t="s">
        <v>38</v>
      </c>
      <c r="I2364" t="s">
        <v>260</v>
      </c>
      <c r="J2364" t="s">
        <v>172</v>
      </c>
      <c r="K2364">
        <v>5000</v>
      </c>
      <c r="L2364">
        <v>5637</v>
      </c>
      <c r="M2364">
        <v>350</v>
      </c>
      <c r="N2364">
        <v>0</v>
      </c>
      <c r="O2364">
        <v>7.1</v>
      </c>
      <c r="P2364">
        <v>137</v>
      </c>
      <c r="Q2364">
        <v>103</v>
      </c>
      <c r="R2364">
        <v>11034436</v>
      </c>
      <c r="S2364">
        <v>20000000</v>
      </c>
      <c r="T2364">
        <f>Table1[[#This Row],[Gross Revenue]]-Table1[[#This Row],[Budget]]</f>
        <v>-8965564</v>
      </c>
      <c r="U2364">
        <f>YEAR(Table1[[#This Row],[Release Date]])</f>
        <v>2003</v>
      </c>
    </row>
    <row r="2365" spans="1:21" x14ac:dyDescent="0.25">
      <c r="A2365" t="s">
        <v>2868</v>
      </c>
      <c r="B2365">
        <v>1</v>
      </c>
      <c r="C2365" s="8">
        <v>37935</v>
      </c>
      <c r="D2365" t="s">
        <v>28</v>
      </c>
      <c r="E2365" t="s">
        <v>31</v>
      </c>
      <c r="F2365" t="s">
        <v>19</v>
      </c>
      <c r="G2365" t="s">
        <v>35</v>
      </c>
      <c r="H2365" t="s">
        <v>43</v>
      </c>
      <c r="I2365" t="s">
        <v>2869</v>
      </c>
      <c r="J2365" t="s">
        <v>172</v>
      </c>
      <c r="K2365">
        <v>326</v>
      </c>
      <c r="L2365">
        <v>486</v>
      </c>
      <c r="M2365">
        <v>350</v>
      </c>
      <c r="N2365">
        <v>0</v>
      </c>
      <c r="O2365">
        <v>7.3</v>
      </c>
      <c r="P2365">
        <v>280</v>
      </c>
      <c r="Q2365">
        <v>94</v>
      </c>
      <c r="R2365">
        <v>56437947</v>
      </c>
      <c r="S2365">
        <v>9800000</v>
      </c>
      <c r="T2365">
        <f>Table1[[#This Row],[Gross Revenue]]-Table1[[#This Row],[Budget]]</f>
        <v>46637947</v>
      </c>
      <c r="U2365">
        <f>YEAR(Table1[[#This Row],[Release Date]])</f>
        <v>2003</v>
      </c>
    </row>
    <row r="2366" spans="1:21" x14ac:dyDescent="0.25">
      <c r="A2366" t="s">
        <v>3543</v>
      </c>
      <c r="B2366">
        <v>1</v>
      </c>
      <c r="C2366" s="8">
        <v>38323</v>
      </c>
      <c r="D2366" t="s">
        <v>28</v>
      </c>
      <c r="E2366" t="s">
        <v>25</v>
      </c>
      <c r="F2366" t="s">
        <v>19</v>
      </c>
      <c r="G2366" t="s">
        <v>35</v>
      </c>
      <c r="H2366" t="s">
        <v>38</v>
      </c>
      <c r="I2366" t="s">
        <v>3544</v>
      </c>
      <c r="J2366" t="s">
        <v>172</v>
      </c>
      <c r="K2366">
        <v>201</v>
      </c>
      <c r="L2366">
        <v>365</v>
      </c>
      <c r="M2366">
        <v>350</v>
      </c>
      <c r="N2366">
        <v>0</v>
      </c>
      <c r="O2366">
        <v>6.2</v>
      </c>
      <c r="P2366">
        <v>155</v>
      </c>
      <c r="Q2366">
        <v>100</v>
      </c>
      <c r="R2366">
        <v>2708188</v>
      </c>
      <c r="S2366">
        <v>23000000</v>
      </c>
      <c r="T2366">
        <f>Table1[[#This Row],[Gross Revenue]]-Table1[[#This Row],[Budget]]</f>
        <v>-20291812</v>
      </c>
      <c r="U2366">
        <f>YEAR(Table1[[#This Row],[Release Date]])</f>
        <v>2004</v>
      </c>
    </row>
    <row r="2367" spans="1:21" x14ac:dyDescent="0.25">
      <c r="A2367" t="s">
        <v>4809</v>
      </c>
      <c r="B2367">
        <v>1</v>
      </c>
      <c r="C2367" s="8">
        <v>39072</v>
      </c>
      <c r="D2367" t="s">
        <v>28</v>
      </c>
      <c r="E2367" t="s">
        <v>31</v>
      </c>
      <c r="F2367" t="s">
        <v>19</v>
      </c>
      <c r="G2367" t="s">
        <v>35</v>
      </c>
      <c r="H2367" t="s">
        <v>43</v>
      </c>
      <c r="I2367" t="s">
        <v>332</v>
      </c>
      <c r="J2367" t="s">
        <v>172</v>
      </c>
      <c r="K2367">
        <v>1000</v>
      </c>
      <c r="L2367">
        <v>2376</v>
      </c>
      <c r="M2367">
        <v>350</v>
      </c>
      <c r="N2367">
        <v>37000</v>
      </c>
      <c r="O2367">
        <v>7.6</v>
      </c>
      <c r="P2367">
        <v>354</v>
      </c>
      <c r="Q2367">
        <v>98</v>
      </c>
      <c r="R2367">
        <v>37707719</v>
      </c>
      <c r="S2367">
        <v>12000000</v>
      </c>
      <c r="T2367">
        <f>Table1[[#This Row],[Gross Revenue]]-Table1[[#This Row],[Budget]]</f>
        <v>25707719</v>
      </c>
      <c r="U2367">
        <f>YEAR(Table1[[#This Row],[Release Date]])</f>
        <v>2006</v>
      </c>
    </row>
    <row r="2368" spans="1:21" x14ac:dyDescent="0.25">
      <c r="A2368" t="s">
        <v>1283</v>
      </c>
      <c r="B2368">
        <v>1</v>
      </c>
      <c r="C2368" s="8">
        <v>37072</v>
      </c>
      <c r="D2368" t="s">
        <v>28</v>
      </c>
      <c r="E2368" t="s">
        <v>22</v>
      </c>
      <c r="F2368" t="s">
        <v>19</v>
      </c>
      <c r="G2368" t="s">
        <v>20</v>
      </c>
      <c r="H2368" t="s">
        <v>43</v>
      </c>
      <c r="I2368" t="s">
        <v>1284</v>
      </c>
      <c r="J2368" t="s">
        <v>1285</v>
      </c>
      <c r="K2368">
        <v>16000</v>
      </c>
      <c r="L2368">
        <v>28987</v>
      </c>
      <c r="M2368">
        <v>79</v>
      </c>
      <c r="N2368">
        <v>261</v>
      </c>
      <c r="O2368">
        <v>4.9000000000000004</v>
      </c>
      <c r="P2368">
        <v>72</v>
      </c>
      <c r="Q2368">
        <v>99</v>
      </c>
      <c r="R2368">
        <v>10719367</v>
      </c>
      <c r="S2368">
        <v>25000000</v>
      </c>
      <c r="T2368">
        <f>Table1[[#This Row],[Gross Revenue]]-Table1[[#This Row],[Budget]]</f>
        <v>-14280633</v>
      </c>
      <c r="U2368">
        <f>YEAR(Table1[[#This Row],[Release Date]])</f>
        <v>2001</v>
      </c>
    </row>
    <row r="2369" spans="1:21" x14ac:dyDescent="0.25">
      <c r="A2369" t="s">
        <v>2437</v>
      </c>
      <c r="B2369">
        <v>1</v>
      </c>
      <c r="C2369" s="8">
        <v>37697</v>
      </c>
      <c r="D2369" t="s">
        <v>28</v>
      </c>
      <c r="E2369" t="s">
        <v>22</v>
      </c>
      <c r="F2369" t="s">
        <v>19</v>
      </c>
      <c r="G2369" t="s">
        <v>20</v>
      </c>
      <c r="H2369" t="s">
        <v>38</v>
      </c>
      <c r="I2369" t="s">
        <v>424</v>
      </c>
      <c r="J2369" t="s">
        <v>1285</v>
      </c>
      <c r="K2369">
        <v>13000</v>
      </c>
      <c r="L2369">
        <v>14747</v>
      </c>
      <c r="M2369">
        <v>79</v>
      </c>
      <c r="N2369">
        <v>0</v>
      </c>
      <c r="O2369">
        <v>7</v>
      </c>
      <c r="P2369">
        <v>358</v>
      </c>
      <c r="Q2369">
        <v>128</v>
      </c>
      <c r="R2369">
        <v>50815288</v>
      </c>
      <c r="S2369">
        <v>50000000</v>
      </c>
      <c r="T2369">
        <f>Table1[[#This Row],[Gross Revenue]]-Table1[[#This Row],[Budget]]</f>
        <v>815288</v>
      </c>
      <c r="U2369">
        <f>YEAR(Table1[[#This Row],[Release Date]])</f>
        <v>2003</v>
      </c>
    </row>
    <row r="2370" spans="1:21" x14ac:dyDescent="0.25">
      <c r="A2370" t="s">
        <v>1150</v>
      </c>
      <c r="B2370">
        <v>1</v>
      </c>
      <c r="C2370" s="8">
        <v>37004</v>
      </c>
      <c r="D2370" t="s">
        <v>28</v>
      </c>
      <c r="E2370" t="s">
        <v>22</v>
      </c>
      <c r="F2370" t="s">
        <v>19</v>
      </c>
      <c r="G2370" t="s">
        <v>20</v>
      </c>
      <c r="H2370" t="s">
        <v>38</v>
      </c>
      <c r="I2370" t="s">
        <v>1151</v>
      </c>
      <c r="J2370" t="s">
        <v>183</v>
      </c>
      <c r="K2370">
        <v>628</v>
      </c>
      <c r="L2370">
        <v>1265</v>
      </c>
      <c r="M2370">
        <v>65</v>
      </c>
      <c r="N2370">
        <v>0</v>
      </c>
      <c r="O2370">
        <v>6.2</v>
      </c>
      <c r="P2370">
        <v>107</v>
      </c>
      <c r="Q2370">
        <v>105</v>
      </c>
      <c r="R2370">
        <v>16991902</v>
      </c>
      <c r="S2370">
        <v>57000000</v>
      </c>
      <c r="T2370">
        <f>Table1[[#This Row],[Gross Revenue]]-Table1[[#This Row],[Budget]]</f>
        <v>-40008098</v>
      </c>
      <c r="U2370">
        <f>YEAR(Table1[[#This Row],[Release Date]])</f>
        <v>2001</v>
      </c>
    </row>
    <row r="2371" spans="1:21" x14ac:dyDescent="0.25">
      <c r="A2371" t="s">
        <v>1429</v>
      </c>
      <c r="B2371">
        <v>1</v>
      </c>
      <c r="C2371" s="8">
        <v>37152</v>
      </c>
      <c r="D2371" t="s">
        <v>28</v>
      </c>
      <c r="E2371" t="s">
        <v>25</v>
      </c>
      <c r="F2371" t="s">
        <v>19</v>
      </c>
      <c r="G2371" t="s">
        <v>20</v>
      </c>
      <c r="H2371" t="s">
        <v>43</v>
      </c>
      <c r="I2371" t="s">
        <v>317</v>
      </c>
      <c r="J2371" t="s">
        <v>183</v>
      </c>
      <c r="K2371">
        <v>11000</v>
      </c>
      <c r="L2371">
        <v>12566</v>
      </c>
      <c r="M2371">
        <v>65</v>
      </c>
      <c r="N2371">
        <v>835</v>
      </c>
      <c r="O2371">
        <v>5.8</v>
      </c>
      <c r="P2371">
        <v>86</v>
      </c>
      <c r="Q2371">
        <v>103</v>
      </c>
      <c r="R2371">
        <v>14448589</v>
      </c>
      <c r="S2371">
        <v>40000000</v>
      </c>
      <c r="T2371">
        <f>Table1[[#This Row],[Gross Revenue]]-Table1[[#This Row],[Budget]]</f>
        <v>-25551411</v>
      </c>
      <c r="U2371">
        <f>YEAR(Table1[[#This Row],[Release Date]])</f>
        <v>2001</v>
      </c>
    </row>
    <row r="2372" spans="1:21" x14ac:dyDescent="0.25">
      <c r="A2372" t="s">
        <v>2377</v>
      </c>
      <c r="B2372">
        <v>1</v>
      </c>
      <c r="C2372" s="8">
        <v>37664</v>
      </c>
      <c r="D2372" t="s">
        <v>28</v>
      </c>
      <c r="E2372" t="s">
        <v>32</v>
      </c>
      <c r="F2372" t="s">
        <v>19</v>
      </c>
      <c r="G2372" t="s">
        <v>20</v>
      </c>
      <c r="H2372" t="s">
        <v>43</v>
      </c>
      <c r="I2372" t="s">
        <v>2378</v>
      </c>
      <c r="J2372" t="s">
        <v>183</v>
      </c>
      <c r="K2372">
        <v>1000</v>
      </c>
      <c r="L2372">
        <v>6171</v>
      </c>
      <c r="M2372">
        <v>65</v>
      </c>
      <c r="N2372">
        <v>779</v>
      </c>
      <c r="O2372">
        <v>5.4</v>
      </c>
      <c r="P2372">
        <v>59</v>
      </c>
      <c r="Q2372">
        <v>100</v>
      </c>
      <c r="R2372">
        <v>19118247</v>
      </c>
      <c r="S2372">
        <v>40000000</v>
      </c>
      <c r="T2372">
        <f>Table1[[#This Row],[Gross Revenue]]-Table1[[#This Row],[Budget]]</f>
        <v>-20881753</v>
      </c>
      <c r="U2372">
        <f>YEAR(Table1[[#This Row],[Release Date]])</f>
        <v>2003</v>
      </c>
    </row>
    <row r="2373" spans="1:21" x14ac:dyDescent="0.25">
      <c r="A2373" t="s">
        <v>2178</v>
      </c>
      <c r="B2373">
        <v>1</v>
      </c>
      <c r="C2373" s="8">
        <v>37561</v>
      </c>
      <c r="D2373" t="s">
        <v>28</v>
      </c>
      <c r="E2373" t="s">
        <v>30</v>
      </c>
      <c r="F2373" t="s">
        <v>19</v>
      </c>
      <c r="G2373" t="s">
        <v>20</v>
      </c>
      <c r="H2373" t="s">
        <v>36</v>
      </c>
      <c r="I2373" t="s">
        <v>521</v>
      </c>
      <c r="J2373" t="s">
        <v>2179</v>
      </c>
      <c r="K2373">
        <v>19000</v>
      </c>
      <c r="L2373">
        <v>20097</v>
      </c>
      <c r="M2373">
        <v>47</v>
      </c>
      <c r="N2373">
        <v>0</v>
      </c>
      <c r="O2373">
        <v>7</v>
      </c>
      <c r="P2373">
        <v>89</v>
      </c>
      <c r="Q2373">
        <v>87</v>
      </c>
      <c r="R2373">
        <v>85416609</v>
      </c>
      <c r="S2373">
        <v>30000000</v>
      </c>
      <c r="T2373">
        <f>Table1[[#This Row],[Gross Revenue]]-Table1[[#This Row],[Budget]]</f>
        <v>55416609</v>
      </c>
      <c r="U2373">
        <f>YEAR(Table1[[#This Row],[Release Date]])</f>
        <v>2002</v>
      </c>
    </row>
    <row r="2374" spans="1:21" x14ac:dyDescent="0.25">
      <c r="A2374" t="s">
        <v>3147</v>
      </c>
      <c r="B2374">
        <v>1</v>
      </c>
      <c r="C2374" s="8">
        <v>38090</v>
      </c>
      <c r="D2374" t="s">
        <v>28</v>
      </c>
      <c r="E2374" t="s">
        <v>37</v>
      </c>
      <c r="F2374" t="s">
        <v>19</v>
      </c>
      <c r="G2374" t="s">
        <v>20</v>
      </c>
      <c r="H2374" t="s">
        <v>38</v>
      </c>
      <c r="I2374" t="s">
        <v>596</v>
      </c>
      <c r="J2374" t="s">
        <v>182</v>
      </c>
      <c r="K2374">
        <v>327</v>
      </c>
      <c r="L2374">
        <v>960</v>
      </c>
      <c r="M2374">
        <v>81</v>
      </c>
      <c r="N2374">
        <v>0</v>
      </c>
      <c r="O2374">
        <v>5.7</v>
      </c>
      <c r="P2374">
        <v>190</v>
      </c>
      <c r="Q2374">
        <v>99</v>
      </c>
      <c r="R2374">
        <v>25117498</v>
      </c>
      <c r="S2374">
        <v>40000000</v>
      </c>
      <c r="T2374">
        <f>Table1[[#This Row],[Gross Revenue]]-Table1[[#This Row],[Budget]]</f>
        <v>-14882502</v>
      </c>
      <c r="U2374">
        <f>YEAR(Table1[[#This Row],[Release Date]])</f>
        <v>2004</v>
      </c>
    </row>
    <row r="2375" spans="1:21" x14ac:dyDescent="0.25">
      <c r="A2375" t="s">
        <v>4372</v>
      </c>
      <c r="B2375">
        <v>1</v>
      </c>
      <c r="C2375" s="8">
        <v>38811</v>
      </c>
      <c r="D2375" t="s">
        <v>28</v>
      </c>
      <c r="E2375" t="s">
        <v>30</v>
      </c>
      <c r="F2375" t="s">
        <v>19</v>
      </c>
      <c r="G2375" t="s">
        <v>20</v>
      </c>
      <c r="H2375" t="s">
        <v>27</v>
      </c>
      <c r="I2375" t="s">
        <v>594</v>
      </c>
      <c r="J2375" t="s">
        <v>4373</v>
      </c>
      <c r="K2375">
        <v>759</v>
      </c>
      <c r="L2375">
        <v>1002</v>
      </c>
      <c r="M2375">
        <v>15</v>
      </c>
      <c r="N2375">
        <v>0</v>
      </c>
      <c r="O2375">
        <v>7.3</v>
      </c>
      <c r="P2375">
        <v>162</v>
      </c>
      <c r="Q2375">
        <v>63</v>
      </c>
      <c r="R2375">
        <v>26687172</v>
      </c>
      <c r="S2375">
        <v>30000000</v>
      </c>
      <c r="T2375">
        <f>Table1[[#This Row],[Gross Revenue]]-Table1[[#This Row],[Budget]]</f>
        <v>-3312828</v>
      </c>
      <c r="U2375">
        <f>YEAR(Table1[[#This Row],[Release Date]])</f>
        <v>2006</v>
      </c>
    </row>
    <row r="2376" spans="1:21" x14ac:dyDescent="0.25">
      <c r="A2376" t="s">
        <v>712</v>
      </c>
      <c r="B2376">
        <v>1</v>
      </c>
      <c r="C2376" s="8">
        <v>36775</v>
      </c>
      <c r="D2376" t="s">
        <v>28</v>
      </c>
      <c r="E2376" t="s">
        <v>32</v>
      </c>
      <c r="F2376" t="s">
        <v>19</v>
      </c>
      <c r="G2376" t="s">
        <v>20</v>
      </c>
      <c r="H2376" t="s">
        <v>38</v>
      </c>
      <c r="I2376" t="s">
        <v>68</v>
      </c>
      <c r="J2376" t="s">
        <v>456</v>
      </c>
      <c r="K2376">
        <v>13000</v>
      </c>
      <c r="L2376">
        <v>14463</v>
      </c>
      <c r="M2376">
        <v>19</v>
      </c>
      <c r="N2376">
        <v>604</v>
      </c>
      <c r="O2376">
        <v>5.0999999999999996</v>
      </c>
      <c r="P2376">
        <v>102</v>
      </c>
      <c r="Q2376">
        <v>102</v>
      </c>
      <c r="R2376">
        <v>14967182</v>
      </c>
      <c r="S2376">
        <v>40000000</v>
      </c>
      <c r="T2376">
        <f>Table1[[#This Row],[Gross Revenue]]-Table1[[#This Row],[Budget]]</f>
        <v>-25032818</v>
      </c>
      <c r="U2376">
        <f>YEAR(Table1[[#This Row],[Release Date]])</f>
        <v>2000</v>
      </c>
    </row>
    <row r="2377" spans="1:21" x14ac:dyDescent="0.25">
      <c r="A2377" t="s">
        <v>2242</v>
      </c>
      <c r="B2377">
        <v>1</v>
      </c>
      <c r="C2377" s="8">
        <v>37596</v>
      </c>
      <c r="D2377" t="s">
        <v>28</v>
      </c>
      <c r="E2377" t="s">
        <v>22</v>
      </c>
      <c r="F2377" t="s">
        <v>19</v>
      </c>
      <c r="G2377" t="s">
        <v>20</v>
      </c>
      <c r="H2377" t="s">
        <v>43</v>
      </c>
      <c r="I2377" t="s">
        <v>2243</v>
      </c>
      <c r="J2377" t="s">
        <v>456</v>
      </c>
      <c r="K2377">
        <v>526</v>
      </c>
      <c r="L2377">
        <v>1383</v>
      </c>
      <c r="M2377">
        <v>19</v>
      </c>
      <c r="N2377">
        <v>1000</v>
      </c>
      <c r="O2377">
        <v>4.0999999999999996</v>
      </c>
      <c r="P2377">
        <v>140</v>
      </c>
      <c r="Q2377">
        <v>89</v>
      </c>
      <c r="R2377">
        <v>46363118</v>
      </c>
      <c r="S2377">
        <v>20000000</v>
      </c>
      <c r="T2377">
        <f>Table1[[#This Row],[Gross Revenue]]-Table1[[#This Row],[Budget]]</f>
        <v>26363118</v>
      </c>
      <c r="U2377">
        <f>YEAR(Table1[[#This Row],[Release Date]])</f>
        <v>2002</v>
      </c>
    </row>
    <row r="2378" spans="1:21" x14ac:dyDescent="0.25">
      <c r="A2378" t="s">
        <v>3838</v>
      </c>
      <c r="B2378">
        <v>1</v>
      </c>
      <c r="C2378" s="8">
        <v>38485</v>
      </c>
      <c r="D2378" t="s">
        <v>28</v>
      </c>
      <c r="E2378" t="s">
        <v>25</v>
      </c>
      <c r="F2378" t="s">
        <v>19</v>
      </c>
      <c r="G2378" t="s">
        <v>20</v>
      </c>
      <c r="H2378" t="s">
        <v>38</v>
      </c>
      <c r="I2378" t="s">
        <v>3503</v>
      </c>
      <c r="J2378" t="s">
        <v>3839</v>
      </c>
      <c r="K2378">
        <v>26000</v>
      </c>
      <c r="L2378">
        <v>27756</v>
      </c>
      <c r="M2378">
        <v>0</v>
      </c>
      <c r="N2378">
        <v>694</v>
      </c>
      <c r="O2378">
        <v>6</v>
      </c>
      <c r="P2378">
        <v>27</v>
      </c>
      <c r="Q2378">
        <v>118</v>
      </c>
      <c r="R2378">
        <v>46451</v>
      </c>
      <c r="S2378">
        <v>7000000</v>
      </c>
      <c r="T2378">
        <f>Table1[[#This Row],[Gross Revenue]]-Table1[[#This Row],[Budget]]</f>
        <v>-6953549</v>
      </c>
      <c r="U2378">
        <f>YEAR(Table1[[#This Row],[Release Date]])</f>
        <v>2005</v>
      </c>
    </row>
    <row r="2379" spans="1:21" x14ac:dyDescent="0.25">
      <c r="A2379" t="s">
        <v>1835</v>
      </c>
      <c r="B2379">
        <v>1</v>
      </c>
      <c r="C2379" s="8">
        <v>37377</v>
      </c>
      <c r="D2379" t="s">
        <v>17</v>
      </c>
      <c r="E2379" t="s">
        <v>32</v>
      </c>
      <c r="F2379" t="s">
        <v>19</v>
      </c>
      <c r="G2379" t="s">
        <v>20</v>
      </c>
      <c r="H2379" t="s">
        <v>43</v>
      </c>
      <c r="I2379" t="s">
        <v>451</v>
      </c>
      <c r="J2379" t="s">
        <v>472</v>
      </c>
      <c r="K2379">
        <v>1000</v>
      </c>
      <c r="L2379">
        <v>4714</v>
      </c>
      <c r="M2379">
        <v>45</v>
      </c>
      <c r="N2379">
        <v>0</v>
      </c>
      <c r="O2379">
        <v>5.8</v>
      </c>
      <c r="P2379">
        <v>202</v>
      </c>
      <c r="Q2379">
        <v>110</v>
      </c>
      <c r="R2379">
        <v>66462600</v>
      </c>
      <c r="S2379">
        <v>78000000</v>
      </c>
      <c r="T2379">
        <f>Table1[[#This Row],[Gross Revenue]]-Table1[[#This Row],[Budget]]</f>
        <v>-11537400</v>
      </c>
      <c r="U2379">
        <f>YEAR(Table1[[#This Row],[Release Date]])</f>
        <v>2002</v>
      </c>
    </row>
    <row r="2380" spans="1:21" x14ac:dyDescent="0.25">
      <c r="A2380" t="s">
        <v>1225</v>
      </c>
      <c r="B2380">
        <v>1</v>
      </c>
      <c r="C2380" s="8">
        <v>37040</v>
      </c>
      <c r="D2380" t="s">
        <v>28</v>
      </c>
      <c r="E2380" t="s">
        <v>32</v>
      </c>
      <c r="F2380" t="s">
        <v>19</v>
      </c>
      <c r="G2380" t="s">
        <v>20</v>
      </c>
      <c r="H2380" t="s">
        <v>43</v>
      </c>
      <c r="I2380" t="s">
        <v>1226</v>
      </c>
      <c r="J2380" t="s">
        <v>261</v>
      </c>
      <c r="K2380">
        <v>12000</v>
      </c>
      <c r="L2380">
        <v>15972</v>
      </c>
      <c r="M2380">
        <v>208</v>
      </c>
      <c r="N2380">
        <v>0</v>
      </c>
      <c r="O2380">
        <v>6.3</v>
      </c>
      <c r="P2380">
        <v>202</v>
      </c>
      <c r="Q2380">
        <v>130</v>
      </c>
      <c r="R2380">
        <v>202007640</v>
      </c>
      <c r="S2380">
        <v>98000000</v>
      </c>
      <c r="T2380">
        <f>Table1[[#This Row],[Gross Revenue]]-Table1[[#This Row],[Budget]]</f>
        <v>104007640</v>
      </c>
      <c r="U2380">
        <f>YEAR(Table1[[#This Row],[Release Date]])</f>
        <v>2001</v>
      </c>
    </row>
    <row r="2381" spans="1:21" x14ac:dyDescent="0.25">
      <c r="A2381" t="s">
        <v>3600</v>
      </c>
      <c r="B2381">
        <v>1</v>
      </c>
      <c r="C2381" s="8">
        <v>38350</v>
      </c>
      <c r="D2381" t="s">
        <v>28</v>
      </c>
      <c r="E2381" t="s">
        <v>32</v>
      </c>
      <c r="F2381" t="s">
        <v>19</v>
      </c>
      <c r="G2381" t="s">
        <v>20</v>
      </c>
      <c r="H2381" t="s">
        <v>43</v>
      </c>
      <c r="I2381" t="s">
        <v>396</v>
      </c>
      <c r="J2381" t="s">
        <v>261</v>
      </c>
      <c r="K2381">
        <v>23000</v>
      </c>
      <c r="L2381">
        <v>26683</v>
      </c>
      <c r="M2381">
        <v>208</v>
      </c>
      <c r="N2381">
        <v>0</v>
      </c>
      <c r="O2381">
        <v>5.8</v>
      </c>
      <c r="P2381">
        <v>250</v>
      </c>
      <c r="Q2381">
        <v>118</v>
      </c>
      <c r="R2381">
        <v>150167630</v>
      </c>
      <c r="S2381">
        <v>175000000</v>
      </c>
      <c r="T2381">
        <f>Table1[[#This Row],[Gross Revenue]]-Table1[[#This Row],[Budget]]</f>
        <v>-24832370</v>
      </c>
      <c r="U2381">
        <f>YEAR(Table1[[#This Row],[Release Date]])</f>
        <v>2004</v>
      </c>
    </row>
    <row r="2382" spans="1:21" x14ac:dyDescent="0.25">
      <c r="A2382" t="s">
        <v>2523</v>
      </c>
      <c r="B2382">
        <v>1</v>
      </c>
      <c r="C2382" s="8">
        <v>37743</v>
      </c>
      <c r="D2382" t="s">
        <v>28</v>
      </c>
      <c r="E2382" t="s">
        <v>22</v>
      </c>
      <c r="F2382" t="s">
        <v>19</v>
      </c>
      <c r="G2382" t="s">
        <v>20</v>
      </c>
      <c r="H2382" t="s">
        <v>43</v>
      </c>
      <c r="I2382" t="s">
        <v>2524</v>
      </c>
      <c r="J2382" t="s">
        <v>2525</v>
      </c>
      <c r="K2382">
        <v>1000</v>
      </c>
      <c r="L2382">
        <v>1942</v>
      </c>
      <c r="M2382">
        <v>0</v>
      </c>
      <c r="N2382">
        <v>19</v>
      </c>
      <c r="O2382">
        <v>6.6</v>
      </c>
      <c r="P2382">
        <v>4</v>
      </c>
      <c r="Q2382">
        <v>100</v>
      </c>
      <c r="R2382">
        <v>2024854</v>
      </c>
      <c r="S2382">
        <v>6500000</v>
      </c>
      <c r="T2382">
        <f>Table1[[#This Row],[Gross Revenue]]-Table1[[#This Row],[Budget]]</f>
        <v>-4475146</v>
      </c>
      <c r="U2382">
        <f>YEAR(Table1[[#This Row],[Release Date]])</f>
        <v>2003</v>
      </c>
    </row>
    <row r="2383" spans="1:21" x14ac:dyDescent="0.25">
      <c r="A2383" t="s">
        <v>3836</v>
      </c>
      <c r="B2383">
        <v>1</v>
      </c>
      <c r="C2383" s="8">
        <v>38484</v>
      </c>
      <c r="D2383" t="s">
        <v>28</v>
      </c>
      <c r="E2383" t="s">
        <v>22</v>
      </c>
      <c r="F2383" t="s">
        <v>19</v>
      </c>
      <c r="G2383" t="s">
        <v>20</v>
      </c>
      <c r="H2383" t="s">
        <v>43</v>
      </c>
      <c r="I2383" t="s">
        <v>592</v>
      </c>
      <c r="J2383" t="s">
        <v>3837</v>
      </c>
      <c r="K2383">
        <v>2000</v>
      </c>
      <c r="L2383">
        <v>4315</v>
      </c>
      <c r="M2383">
        <v>59</v>
      </c>
      <c r="N2383">
        <v>19000</v>
      </c>
      <c r="O2383">
        <v>6.4</v>
      </c>
      <c r="P2383">
        <v>197</v>
      </c>
      <c r="Q2383">
        <v>119</v>
      </c>
      <c r="R2383">
        <v>39440655</v>
      </c>
      <c r="S2383">
        <v>55000000</v>
      </c>
      <c r="T2383">
        <f>Table1[[#This Row],[Gross Revenue]]-Table1[[#This Row],[Budget]]</f>
        <v>-15559345</v>
      </c>
      <c r="U2383">
        <f>YEAR(Table1[[#This Row],[Release Date]])</f>
        <v>2005</v>
      </c>
    </row>
    <row r="2384" spans="1:21" x14ac:dyDescent="0.25">
      <c r="A2384" t="s">
        <v>1248</v>
      </c>
      <c r="B2384">
        <v>1</v>
      </c>
      <c r="C2384" s="8">
        <v>37053</v>
      </c>
      <c r="D2384" t="s">
        <v>28</v>
      </c>
      <c r="E2384" t="s">
        <v>37</v>
      </c>
      <c r="F2384" t="s">
        <v>19</v>
      </c>
      <c r="G2384" t="s">
        <v>20</v>
      </c>
      <c r="H2384" t="s">
        <v>38</v>
      </c>
      <c r="I2384" t="s">
        <v>1249</v>
      </c>
      <c r="J2384" t="s">
        <v>1250</v>
      </c>
      <c r="K2384">
        <v>1000</v>
      </c>
      <c r="L2384">
        <v>3023</v>
      </c>
      <c r="M2384">
        <v>17</v>
      </c>
      <c r="N2384">
        <v>0</v>
      </c>
      <c r="O2384">
        <v>5.5</v>
      </c>
      <c r="P2384">
        <v>149</v>
      </c>
      <c r="Q2384">
        <v>91</v>
      </c>
      <c r="R2384">
        <v>41867960</v>
      </c>
      <c r="S2384">
        <v>20000000</v>
      </c>
      <c r="T2384">
        <f>Table1[[#This Row],[Gross Revenue]]-Table1[[#This Row],[Budget]]</f>
        <v>21867960</v>
      </c>
      <c r="U2384">
        <f>YEAR(Table1[[#This Row],[Release Date]])</f>
        <v>2001</v>
      </c>
    </row>
    <row r="2385" spans="1:21" x14ac:dyDescent="0.25">
      <c r="A2385" t="s">
        <v>1390</v>
      </c>
      <c r="B2385">
        <v>1</v>
      </c>
      <c r="C2385" s="8">
        <v>37131</v>
      </c>
      <c r="D2385" t="s">
        <v>28</v>
      </c>
      <c r="E2385" t="s">
        <v>37</v>
      </c>
      <c r="F2385" t="s">
        <v>19</v>
      </c>
      <c r="G2385" t="s">
        <v>20</v>
      </c>
      <c r="H2385" t="s">
        <v>38</v>
      </c>
      <c r="I2385" t="s">
        <v>1391</v>
      </c>
      <c r="J2385" t="s">
        <v>1250</v>
      </c>
      <c r="K2385">
        <v>534</v>
      </c>
      <c r="L2385">
        <v>1083</v>
      </c>
      <c r="M2385">
        <v>17</v>
      </c>
      <c r="N2385">
        <v>0</v>
      </c>
      <c r="O2385">
        <v>5.5</v>
      </c>
      <c r="P2385">
        <v>156</v>
      </c>
      <c r="Q2385">
        <v>91</v>
      </c>
      <c r="R2385">
        <v>30079316</v>
      </c>
      <c r="S2385">
        <v>35000000</v>
      </c>
      <c r="T2385">
        <f>Table1[[#This Row],[Gross Revenue]]-Table1[[#This Row],[Budget]]</f>
        <v>-4920684</v>
      </c>
      <c r="U2385">
        <f>YEAR(Table1[[#This Row],[Release Date]])</f>
        <v>2001</v>
      </c>
    </row>
    <row r="2386" spans="1:21" x14ac:dyDescent="0.25">
      <c r="A2386" t="s">
        <v>3042</v>
      </c>
      <c r="B2386">
        <v>1</v>
      </c>
      <c r="C2386" s="8">
        <v>38031</v>
      </c>
      <c r="D2386" t="s">
        <v>28</v>
      </c>
      <c r="E2386" t="s">
        <v>25</v>
      </c>
      <c r="F2386" t="s">
        <v>19</v>
      </c>
      <c r="G2386" t="s">
        <v>35</v>
      </c>
      <c r="H2386" t="s">
        <v>36</v>
      </c>
      <c r="I2386" t="s">
        <v>3043</v>
      </c>
      <c r="J2386" t="s">
        <v>3044</v>
      </c>
      <c r="K2386">
        <v>328</v>
      </c>
      <c r="L2386">
        <v>794</v>
      </c>
      <c r="M2386">
        <v>68</v>
      </c>
      <c r="N2386">
        <v>0</v>
      </c>
      <c r="O2386">
        <v>6.3</v>
      </c>
      <c r="P2386">
        <v>151</v>
      </c>
      <c r="Q2386">
        <v>90</v>
      </c>
      <c r="R2386">
        <v>32553210</v>
      </c>
      <c r="S2386">
        <v>25000000</v>
      </c>
      <c r="T2386">
        <f>Table1[[#This Row],[Gross Revenue]]-Table1[[#This Row],[Budget]]</f>
        <v>7553210</v>
      </c>
      <c r="U2386">
        <f>YEAR(Table1[[#This Row],[Release Date]])</f>
        <v>2004</v>
      </c>
    </row>
    <row r="2387" spans="1:21" x14ac:dyDescent="0.25">
      <c r="A2387" t="s">
        <v>2455</v>
      </c>
      <c r="B2387">
        <v>1</v>
      </c>
      <c r="C2387" s="8">
        <v>37708</v>
      </c>
      <c r="D2387" t="s">
        <v>28</v>
      </c>
      <c r="E2387" t="s">
        <v>29</v>
      </c>
      <c r="F2387" t="s">
        <v>19</v>
      </c>
      <c r="G2387" t="s">
        <v>35</v>
      </c>
      <c r="H2387" t="s">
        <v>27</v>
      </c>
      <c r="I2387" t="s">
        <v>968</v>
      </c>
      <c r="J2387" t="s">
        <v>2456</v>
      </c>
      <c r="K2387">
        <v>567</v>
      </c>
      <c r="L2387">
        <v>1145</v>
      </c>
      <c r="M2387">
        <v>9</v>
      </c>
      <c r="N2387">
        <v>0</v>
      </c>
      <c r="O2387">
        <v>7.5</v>
      </c>
      <c r="P2387">
        <v>209</v>
      </c>
      <c r="Q2387">
        <v>85</v>
      </c>
      <c r="R2387">
        <v>56068547</v>
      </c>
      <c r="S2387">
        <v>30000000</v>
      </c>
      <c r="T2387">
        <f>Table1[[#This Row],[Gross Revenue]]-Table1[[#This Row],[Budget]]</f>
        <v>26068547</v>
      </c>
      <c r="U2387">
        <f>YEAR(Table1[[#This Row],[Release Date]])</f>
        <v>2003</v>
      </c>
    </row>
    <row r="2388" spans="1:21" x14ac:dyDescent="0.25">
      <c r="A2388" t="s">
        <v>2373</v>
      </c>
      <c r="B2388">
        <v>1</v>
      </c>
      <c r="C2388" s="8">
        <v>37660</v>
      </c>
      <c r="D2388" t="s">
        <v>28</v>
      </c>
      <c r="E2388" t="s">
        <v>25</v>
      </c>
      <c r="F2388" t="s">
        <v>19</v>
      </c>
      <c r="G2388" t="s">
        <v>20</v>
      </c>
      <c r="H2388" t="s">
        <v>38</v>
      </c>
      <c r="I2388" t="s">
        <v>404</v>
      </c>
      <c r="J2388" t="s">
        <v>339</v>
      </c>
      <c r="K2388">
        <v>778</v>
      </c>
      <c r="L2388">
        <v>1440</v>
      </c>
      <c r="M2388">
        <v>12000</v>
      </c>
      <c r="N2388">
        <v>238</v>
      </c>
      <c r="O2388">
        <v>6.6</v>
      </c>
      <c r="P2388">
        <v>81</v>
      </c>
      <c r="Q2388">
        <v>91</v>
      </c>
      <c r="R2388">
        <v>154077</v>
      </c>
      <c r="S2388">
        <v>500000</v>
      </c>
      <c r="T2388">
        <f>Table1[[#This Row],[Gross Revenue]]-Table1[[#This Row],[Budget]]</f>
        <v>-345923</v>
      </c>
      <c r="U2388">
        <f>YEAR(Table1[[#This Row],[Release Date]])</f>
        <v>2003</v>
      </c>
    </row>
    <row r="2389" spans="1:21" x14ac:dyDescent="0.25">
      <c r="A2389" t="s">
        <v>771</v>
      </c>
      <c r="B2389">
        <v>1</v>
      </c>
      <c r="C2389" s="8">
        <v>36805</v>
      </c>
      <c r="D2389" t="s">
        <v>28</v>
      </c>
      <c r="E2389" t="s">
        <v>25</v>
      </c>
      <c r="F2389" t="s">
        <v>19</v>
      </c>
      <c r="G2389" t="s">
        <v>20</v>
      </c>
      <c r="H2389" t="s">
        <v>38</v>
      </c>
      <c r="I2389" t="s">
        <v>228</v>
      </c>
      <c r="J2389" t="s">
        <v>772</v>
      </c>
      <c r="K2389">
        <v>723</v>
      </c>
      <c r="L2389">
        <v>3939</v>
      </c>
      <c r="M2389">
        <v>41</v>
      </c>
      <c r="N2389">
        <v>0</v>
      </c>
      <c r="O2389">
        <v>6.1</v>
      </c>
      <c r="P2389">
        <v>55</v>
      </c>
      <c r="Q2389">
        <v>98</v>
      </c>
      <c r="R2389">
        <v>57176582</v>
      </c>
      <c r="S2389">
        <v>9500000</v>
      </c>
      <c r="T2389">
        <f>Table1[[#This Row],[Gross Revenue]]-Table1[[#This Row],[Budget]]</f>
        <v>47676582</v>
      </c>
      <c r="U2389">
        <f>YEAR(Table1[[#This Row],[Release Date]])</f>
        <v>2000</v>
      </c>
    </row>
    <row r="2390" spans="1:21" x14ac:dyDescent="0.25">
      <c r="A2390" t="s">
        <v>1004</v>
      </c>
      <c r="B2390">
        <v>1</v>
      </c>
      <c r="C2390" s="8">
        <v>36929</v>
      </c>
      <c r="D2390" t="s">
        <v>28</v>
      </c>
      <c r="E2390" t="s">
        <v>25</v>
      </c>
      <c r="F2390" t="s">
        <v>19</v>
      </c>
      <c r="G2390" t="s">
        <v>20</v>
      </c>
      <c r="H2390" t="s">
        <v>36</v>
      </c>
      <c r="I2390" t="s">
        <v>1005</v>
      </c>
      <c r="J2390" t="s">
        <v>772</v>
      </c>
      <c r="K2390">
        <v>1000</v>
      </c>
      <c r="L2390">
        <v>3287</v>
      </c>
      <c r="M2390">
        <v>41</v>
      </c>
      <c r="N2390">
        <v>266</v>
      </c>
      <c r="O2390">
        <v>4.5999999999999996</v>
      </c>
      <c r="P2390">
        <v>91</v>
      </c>
      <c r="Q2390">
        <v>87</v>
      </c>
      <c r="R2390">
        <v>112950721</v>
      </c>
      <c r="S2390">
        <v>72000000</v>
      </c>
      <c r="T2390">
        <f>Table1[[#This Row],[Gross Revenue]]-Table1[[#This Row],[Budget]]</f>
        <v>40950721</v>
      </c>
      <c r="U2390">
        <f>YEAR(Table1[[#This Row],[Release Date]])</f>
        <v>2001</v>
      </c>
    </row>
    <row r="2391" spans="1:21" x14ac:dyDescent="0.25">
      <c r="A2391" t="s">
        <v>1649</v>
      </c>
      <c r="B2391">
        <v>1</v>
      </c>
      <c r="C2391" s="8">
        <v>37279</v>
      </c>
      <c r="D2391" t="s">
        <v>28</v>
      </c>
      <c r="E2391" t="s">
        <v>25</v>
      </c>
      <c r="F2391" t="s">
        <v>19</v>
      </c>
      <c r="G2391" t="s">
        <v>20</v>
      </c>
      <c r="H2391" t="s">
        <v>36</v>
      </c>
      <c r="I2391" t="s">
        <v>219</v>
      </c>
      <c r="J2391" t="s">
        <v>772</v>
      </c>
      <c r="K2391">
        <v>1000</v>
      </c>
      <c r="L2391">
        <v>4050</v>
      </c>
      <c r="M2391">
        <v>41</v>
      </c>
      <c r="N2391">
        <v>886</v>
      </c>
      <c r="O2391">
        <v>5.5</v>
      </c>
      <c r="P2391">
        <v>81</v>
      </c>
      <c r="Q2391">
        <v>92</v>
      </c>
      <c r="R2391">
        <v>104148781</v>
      </c>
      <c r="S2391">
        <v>60000000</v>
      </c>
      <c r="T2391">
        <f>Table1[[#This Row],[Gross Revenue]]-Table1[[#This Row],[Budget]]</f>
        <v>44148781</v>
      </c>
      <c r="U2391">
        <f>YEAR(Table1[[#This Row],[Release Date]])</f>
        <v>2002</v>
      </c>
    </row>
    <row r="2392" spans="1:21" x14ac:dyDescent="0.25">
      <c r="A2392" t="s">
        <v>3682</v>
      </c>
      <c r="B2392">
        <v>1</v>
      </c>
      <c r="C2392" s="8">
        <v>38397</v>
      </c>
      <c r="D2392" t="s">
        <v>28</v>
      </c>
      <c r="E2392" t="s">
        <v>32</v>
      </c>
      <c r="F2392" t="s">
        <v>19</v>
      </c>
      <c r="G2392" t="s">
        <v>20</v>
      </c>
      <c r="H2392" t="s">
        <v>36</v>
      </c>
      <c r="I2392" t="s">
        <v>3683</v>
      </c>
      <c r="J2392" t="s">
        <v>772</v>
      </c>
      <c r="K2392">
        <v>567</v>
      </c>
      <c r="L2392">
        <v>2954</v>
      </c>
      <c r="M2392">
        <v>41</v>
      </c>
      <c r="N2392">
        <v>0</v>
      </c>
      <c r="O2392">
        <v>5.2</v>
      </c>
      <c r="P2392">
        <v>167</v>
      </c>
      <c r="Q2392">
        <v>91</v>
      </c>
      <c r="R2392">
        <v>20819129</v>
      </c>
      <c r="S2392">
        <v>26000000</v>
      </c>
      <c r="T2392">
        <f>Table1[[#This Row],[Gross Revenue]]-Table1[[#This Row],[Budget]]</f>
        <v>-5180871</v>
      </c>
      <c r="U2392">
        <f>YEAR(Table1[[#This Row],[Release Date]])</f>
        <v>2005</v>
      </c>
    </row>
    <row r="2393" spans="1:21" x14ac:dyDescent="0.25">
      <c r="A2393" t="s">
        <v>2938</v>
      </c>
      <c r="B2393">
        <v>1</v>
      </c>
      <c r="C2393" s="8">
        <v>37972</v>
      </c>
      <c r="D2393" t="s">
        <v>28</v>
      </c>
      <c r="E2393" t="s">
        <v>30</v>
      </c>
      <c r="F2393" t="s">
        <v>19</v>
      </c>
      <c r="G2393" t="s">
        <v>20</v>
      </c>
      <c r="H2393" t="s">
        <v>36</v>
      </c>
      <c r="I2393" t="s">
        <v>112</v>
      </c>
      <c r="J2393" t="s">
        <v>2939</v>
      </c>
      <c r="K2393">
        <v>2000</v>
      </c>
      <c r="L2393">
        <v>6576</v>
      </c>
      <c r="M2393">
        <v>58</v>
      </c>
      <c r="N2393">
        <v>0</v>
      </c>
      <c r="O2393">
        <v>6.2</v>
      </c>
      <c r="P2393">
        <v>194</v>
      </c>
      <c r="Q2393">
        <v>91</v>
      </c>
      <c r="R2393">
        <v>126597121</v>
      </c>
      <c r="S2393">
        <v>150000000</v>
      </c>
      <c r="T2393">
        <f>Table1[[#This Row],[Gross Revenue]]-Table1[[#This Row],[Budget]]</f>
        <v>-23402879</v>
      </c>
      <c r="U2393">
        <f>YEAR(Table1[[#This Row],[Release Date]])</f>
        <v>2003</v>
      </c>
    </row>
    <row r="2394" spans="1:21" x14ac:dyDescent="0.25">
      <c r="A2394" t="s">
        <v>4470</v>
      </c>
      <c r="B2394">
        <v>1</v>
      </c>
      <c r="C2394" s="8">
        <v>38865</v>
      </c>
      <c r="D2394" t="s">
        <v>28</v>
      </c>
      <c r="E2394" t="s">
        <v>30</v>
      </c>
      <c r="F2394" t="s">
        <v>19</v>
      </c>
      <c r="G2394" t="s">
        <v>20</v>
      </c>
      <c r="H2394" t="s">
        <v>36</v>
      </c>
      <c r="I2394" t="s">
        <v>1114</v>
      </c>
      <c r="J2394" t="s">
        <v>4471</v>
      </c>
      <c r="K2394">
        <v>22000</v>
      </c>
      <c r="L2394">
        <v>25354</v>
      </c>
      <c r="M2394">
        <v>20</v>
      </c>
      <c r="N2394">
        <v>14000</v>
      </c>
      <c r="O2394">
        <v>6.6</v>
      </c>
      <c r="P2394">
        <v>233</v>
      </c>
      <c r="Q2394">
        <v>88</v>
      </c>
      <c r="R2394">
        <v>161317423</v>
      </c>
      <c r="S2394">
        <v>95000000</v>
      </c>
      <c r="T2394">
        <f>Table1[[#This Row],[Gross Revenue]]-Table1[[#This Row],[Budget]]</f>
        <v>66317423</v>
      </c>
      <c r="U2394">
        <f>YEAR(Table1[[#This Row],[Release Date]])</f>
        <v>2006</v>
      </c>
    </row>
    <row r="2395" spans="1:21" x14ac:dyDescent="0.25">
      <c r="A2395" t="s">
        <v>5330</v>
      </c>
      <c r="B2395">
        <v>1</v>
      </c>
      <c r="C2395" s="8">
        <v>39399</v>
      </c>
      <c r="D2395" t="s">
        <v>28</v>
      </c>
      <c r="E2395" t="s">
        <v>30</v>
      </c>
      <c r="F2395" t="s">
        <v>19</v>
      </c>
      <c r="G2395" t="s">
        <v>20</v>
      </c>
      <c r="H2395" t="s">
        <v>27</v>
      </c>
      <c r="I2395" t="s">
        <v>5331</v>
      </c>
      <c r="J2395" t="s">
        <v>4471</v>
      </c>
      <c r="K2395">
        <v>144</v>
      </c>
      <c r="L2395">
        <v>309</v>
      </c>
      <c r="M2395">
        <v>20</v>
      </c>
      <c r="N2395">
        <v>33000</v>
      </c>
      <c r="O2395">
        <v>7.2</v>
      </c>
      <c r="P2395">
        <v>208</v>
      </c>
      <c r="Q2395">
        <v>88</v>
      </c>
      <c r="R2395">
        <v>130174897</v>
      </c>
      <c r="S2395">
        <v>99000000</v>
      </c>
      <c r="T2395">
        <f>Table1[[#This Row],[Gross Revenue]]-Table1[[#This Row],[Budget]]</f>
        <v>31174897</v>
      </c>
      <c r="U2395">
        <f>YEAR(Table1[[#This Row],[Release Date]])</f>
        <v>2007</v>
      </c>
    </row>
    <row r="2396" spans="1:21" x14ac:dyDescent="0.25">
      <c r="A2396" t="s">
        <v>4273</v>
      </c>
      <c r="B2396">
        <v>1</v>
      </c>
      <c r="C2396" s="8">
        <v>38749</v>
      </c>
      <c r="D2396" t="s">
        <v>28</v>
      </c>
      <c r="E2396" t="s">
        <v>22</v>
      </c>
      <c r="F2396" t="s">
        <v>19</v>
      </c>
      <c r="G2396" t="s">
        <v>35</v>
      </c>
      <c r="H2396" t="s">
        <v>53</v>
      </c>
      <c r="I2396" t="s">
        <v>3633</v>
      </c>
      <c r="J2396" t="s">
        <v>4274</v>
      </c>
      <c r="K2396">
        <v>13000</v>
      </c>
      <c r="L2396">
        <v>15230</v>
      </c>
      <c r="M2396">
        <v>0</v>
      </c>
      <c r="N2396">
        <v>23000</v>
      </c>
      <c r="O2396">
        <v>7.3</v>
      </c>
      <c r="P2396">
        <v>486</v>
      </c>
      <c r="Q2396">
        <v>101</v>
      </c>
      <c r="R2396">
        <v>4000304</v>
      </c>
      <c r="S2396">
        <v>6500000</v>
      </c>
      <c r="T2396">
        <f>Table1[[#This Row],[Gross Revenue]]-Table1[[#This Row],[Budget]]</f>
        <v>-2499696</v>
      </c>
      <c r="U2396">
        <f>YEAR(Table1[[#This Row],[Release Date]])</f>
        <v>2006</v>
      </c>
    </row>
    <row r="2397" spans="1:21" x14ac:dyDescent="0.25">
      <c r="A2397" t="s">
        <v>4655</v>
      </c>
      <c r="B2397">
        <v>1</v>
      </c>
      <c r="C2397" s="8">
        <v>38976</v>
      </c>
      <c r="D2397" t="s">
        <v>28</v>
      </c>
      <c r="E2397" t="s">
        <v>31</v>
      </c>
      <c r="F2397" t="s">
        <v>19</v>
      </c>
      <c r="G2397" t="s">
        <v>20</v>
      </c>
      <c r="H2397" t="s">
        <v>38</v>
      </c>
      <c r="I2397" t="s">
        <v>4402</v>
      </c>
      <c r="J2397" t="s">
        <v>4274</v>
      </c>
      <c r="K2397">
        <v>2000</v>
      </c>
      <c r="L2397">
        <v>4251</v>
      </c>
      <c r="M2397">
        <v>0</v>
      </c>
      <c r="N2397">
        <v>83000</v>
      </c>
      <c r="O2397">
        <v>8.1</v>
      </c>
      <c r="P2397">
        <v>597</v>
      </c>
      <c r="Q2397">
        <v>134</v>
      </c>
      <c r="R2397">
        <v>56667870</v>
      </c>
      <c r="S2397">
        <v>20000000</v>
      </c>
      <c r="T2397">
        <f>Table1[[#This Row],[Gross Revenue]]-Table1[[#This Row],[Budget]]</f>
        <v>36667870</v>
      </c>
      <c r="U2397">
        <f>YEAR(Table1[[#This Row],[Release Date]])</f>
        <v>2006</v>
      </c>
    </row>
    <row r="2398" spans="1:21" x14ac:dyDescent="0.25">
      <c r="A2398" t="s">
        <v>1194</v>
      </c>
      <c r="B2398">
        <v>1</v>
      </c>
      <c r="C2398" s="8">
        <v>37025</v>
      </c>
      <c r="D2398" t="s">
        <v>28</v>
      </c>
      <c r="E2398" t="s">
        <v>32</v>
      </c>
      <c r="F2398" t="s">
        <v>19</v>
      </c>
      <c r="G2398" t="s">
        <v>20</v>
      </c>
      <c r="H2398" t="s">
        <v>43</v>
      </c>
      <c r="I2398" t="s">
        <v>75</v>
      </c>
      <c r="J2398" t="s">
        <v>90</v>
      </c>
      <c r="K2398">
        <v>1000</v>
      </c>
      <c r="L2398">
        <v>2120</v>
      </c>
      <c r="M2398">
        <v>49</v>
      </c>
      <c r="N2398">
        <v>474</v>
      </c>
      <c r="O2398">
        <v>5.2</v>
      </c>
      <c r="P2398">
        <v>31</v>
      </c>
      <c r="Q2398">
        <v>110</v>
      </c>
      <c r="R2398">
        <v>623374</v>
      </c>
      <c r="S2398">
        <v>38000000</v>
      </c>
      <c r="T2398">
        <f>Table1[[#This Row],[Gross Revenue]]-Table1[[#This Row],[Budget]]</f>
        <v>-37376626</v>
      </c>
      <c r="U2398">
        <f>YEAR(Table1[[#This Row],[Release Date]])</f>
        <v>2001</v>
      </c>
    </row>
    <row r="2399" spans="1:21" x14ac:dyDescent="0.25">
      <c r="A2399" t="s">
        <v>1426</v>
      </c>
      <c r="B2399">
        <v>1</v>
      </c>
      <c r="C2399" s="8">
        <v>37150</v>
      </c>
      <c r="D2399" t="s">
        <v>28</v>
      </c>
      <c r="E2399" t="s">
        <v>32</v>
      </c>
      <c r="F2399" t="s">
        <v>19</v>
      </c>
      <c r="G2399" t="s">
        <v>20</v>
      </c>
      <c r="H2399" t="s">
        <v>43</v>
      </c>
      <c r="I2399" t="s">
        <v>302</v>
      </c>
      <c r="J2399" t="s">
        <v>302</v>
      </c>
      <c r="K2399">
        <v>176</v>
      </c>
      <c r="L2399">
        <v>361</v>
      </c>
      <c r="M2399">
        <v>176</v>
      </c>
      <c r="N2399">
        <v>0</v>
      </c>
      <c r="O2399">
        <v>6.2</v>
      </c>
      <c r="P2399">
        <v>63</v>
      </c>
      <c r="Q2399">
        <v>81</v>
      </c>
      <c r="R2399">
        <v>16033556</v>
      </c>
      <c r="S2399">
        <v>10000000</v>
      </c>
      <c r="T2399">
        <f>Table1[[#This Row],[Gross Revenue]]-Table1[[#This Row],[Budget]]</f>
        <v>6033556</v>
      </c>
      <c r="U2399">
        <f>YEAR(Table1[[#This Row],[Release Date]])</f>
        <v>2001</v>
      </c>
    </row>
    <row r="2400" spans="1:21" x14ac:dyDescent="0.25">
      <c r="A2400" t="s">
        <v>2588</v>
      </c>
      <c r="B2400">
        <v>1</v>
      </c>
      <c r="C2400" s="8">
        <v>37780</v>
      </c>
      <c r="D2400" t="s">
        <v>28</v>
      </c>
      <c r="E2400" t="s">
        <v>29</v>
      </c>
      <c r="F2400" t="s">
        <v>19</v>
      </c>
      <c r="G2400" t="s">
        <v>24</v>
      </c>
      <c r="H2400" t="s">
        <v>36</v>
      </c>
      <c r="I2400" t="s">
        <v>2589</v>
      </c>
      <c r="J2400" t="s">
        <v>302</v>
      </c>
      <c r="K2400">
        <v>677</v>
      </c>
      <c r="L2400">
        <v>2055</v>
      </c>
      <c r="M2400">
        <v>176</v>
      </c>
      <c r="N2400">
        <v>605</v>
      </c>
      <c r="O2400">
        <v>5.6</v>
      </c>
      <c r="P2400">
        <v>98</v>
      </c>
      <c r="Q2400">
        <v>90</v>
      </c>
      <c r="R2400">
        <v>72601713</v>
      </c>
      <c r="S2400">
        <v>51000000</v>
      </c>
      <c r="T2400">
        <f>Table1[[#This Row],[Gross Revenue]]-Table1[[#This Row],[Budget]]</f>
        <v>21601713</v>
      </c>
      <c r="U2400">
        <f>YEAR(Table1[[#This Row],[Release Date]])</f>
        <v>2003</v>
      </c>
    </row>
    <row r="2401" spans="1:21" x14ac:dyDescent="0.25">
      <c r="A2401" t="s">
        <v>3890</v>
      </c>
      <c r="B2401">
        <v>1</v>
      </c>
      <c r="C2401" s="8">
        <v>38518</v>
      </c>
      <c r="D2401" t="s">
        <v>28</v>
      </c>
      <c r="E2401" t="s">
        <v>25</v>
      </c>
      <c r="F2401" t="s">
        <v>19</v>
      </c>
      <c r="G2401" t="s">
        <v>20</v>
      </c>
      <c r="H2401" t="s">
        <v>38</v>
      </c>
      <c r="I2401" t="s">
        <v>3243</v>
      </c>
      <c r="J2401" t="s">
        <v>3891</v>
      </c>
      <c r="K2401">
        <v>496</v>
      </c>
      <c r="L2401">
        <v>1272</v>
      </c>
      <c r="M2401">
        <v>38</v>
      </c>
      <c r="N2401">
        <v>12000</v>
      </c>
      <c r="O2401">
        <v>6.4</v>
      </c>
      <c r="P2401">
        <v>265</v>
      </c>
      <c r="Q2401">
        <v>101</v>
      </c>
      <c r="R2401">
        <v>50213619</v>
      </c>
      <c r="S2401">
        <v>36000000</v>
      </c>
      <c r="T2401">
        <f>Table1[[#This Row],[Gross Revenue]]-Table1[[#This Row],[Budget]]</f>
        <v>14213619</v>
      </c>
      <c r="U2401">
        <f>YEAR(Table1[[#This Row],[Release Date]])</f>
        <v>2005</v>
      </c>
    </row>
    <row r="2402" spans="1:21" x14ac:dyDescent="0.25">
      <c r="A2402" t="s">
        <v>4933</v>
      </c>
      <c r="B2402">
        <v>1</v>
      </c>
      <c r="C2402" s="8">
        <v>39149</v>
      </c>
      <c r="D2402" t="s">
        <v>28</v>
      </c>
      <c r="E2402" t="s">
        <v>25</v>
      </c>
      <c r="F2402" t="s">
        <v>19</v>
      </c>
      <c r="G2402" t="s">
        <v>20</v>
      </c>
      <c r="H2402" t="s">
        <v>38</v>
      </c>
      <c r="I2402" t="s">
        <v>2592</v>
      </c>
      <c r="J2402" t="s">
        <v>3891</v>
      </c>
      <c r="K2402">
        <v>833</v>
      </c>
      <c r="L2402">
        <v>2800</v>
      </c>
      <c r="M2402">
        <v>38</v>
      </c>
      <c r="N2402">
        <v>0</v>
      </c>
      <c r="O2402">
        <v>6.1</v>
      </c>
      <c r="P2402">
        <v>90</v>
      </c>
      <c r="Q2402">
        <v>100</v>
      </c>
      <c r="R2402">
        <v>48637684</v>
      </c>
      <c r="S2402">
        <v>12500000</v>
      </c>
      <c r="T2402">
        <f>Table1[[#This Row],[Gross Revenue]]-Table1[[#This Row],[Budget]]</f>
        <v>36137684</v>
      </c>
      <c r="U2402">
        <f>YEAR(Table1[[#This Row],[Release Date]])</f>
        <v>2007</v>
      </c>
    </row>
    <row r="2403" spans="1:21" x14ac:dyDescent="0.25">
      <c r="A2403" t="s">
        <v>5226</v>
      </c>
      <c r="B2403">
        <v>1</v>
      </c>
      <c r="C2403" s="8">
        <v>39333</v>
      </c>
      <c r="D2403" t="s">
        <v>28</v>
      </c>
      <c r="E2403" t="s">
        <v>25</v>
      </c>
      <c r="F2403" t="s">
        <v>19</v>
      </c>
      <c r="G2403" t="s">
        <v>20</v>
      </c>
      <c r="H2403" t="s">
        <v>38</v>
      </c>
      <c r="I2403" t="s">
        <v>2392</v>
      </c>
      <c r="J2403" t="s">
        <v>3891</v>
      </c>
      <c r="K2403">
        <v>3000</v>
      </c>
      <c r="L2403">
        <v>4702</v>
      </c>
      <c r="M2403">
        <v>38</v>
      </c>
      <c r="N2403">
        <v>0</v>
      </c>
      <c r="O2403">
        <v>5.0999999999999996</v>
      </c>
      <c r="P2403">
        <v>107</v>
      </c>
      <c r="Q2403">
        <v>99</v>
      </c>
      <c r="R2403">
        <v>12282677</v>
      </c>
      <c r="S2403">
        <v>14000000</v>
      </c>
      <c r="T2403">
        <f>Table1[[#This Row],[Gross Revenue]]-Table1[[#This Row],[Budget]]</f>
        <v>-1717323</v>
      </c>
      <c r="U2403">
        <f>YEAR(Table1[[#This Row],[Release Date]])</f>
        <v>2007</v>
      </c>
    </row>
    <row r="2404" spans="1:21" x14ac:dyDescent="0.25">
      <c r="A2404" t="s">
        <v>4406</v>
      </c>
      <c r="B2404">
        <v>1</v>
      </c>
      <c r="C2404" s="8">
        <v>38832</v>
      </c>
      <c r="D2404" t="s">
        <v>28</v>
      </c>
      <c r="E2404" t="s">
        <v>25</v>
      </c>
      <c r="F2404" t="s">
        <v>19</v>
      </c>
      <c r="G2404" t="s">
        <v>20</v>
      </c>
      <c r="H2404" t="s">
        <v>43</v>
      </c>
      <c r="I2404" t="s">
        <v>4407</v>
      </c>
      <c r="J2404" t="s">
        <v>4408</v>
      </c>
      <c r="K2404">
        <v>1000</v>
      </c>
      <c r="L2404">
        <v>1805</v>
      </c>
      <c r="M2404">
        <v>14</v>
      </c>
      <c r="N2404">
        <v>0</v>
      </c>
      <c r="O2404">
        <v>6</v>
      </c>
      <c r="P2404">
        <v>38</v>
      </c>
      <c r="Q2404">
        <v>108</v>
      </c>
      <c r="R2404">
        <v>594904</v>
      </c>
      <c r="S2404">
        <v>1200000</v>
      </c>
      <c r="T2404">
        <f>Table1[[#This Row],[Gross Revenue]]-Table1[[#This Row],[Budget]]</f>
        <v>-605096</v>
      </c>
      <c r="U2404">
        <f>YEAR(Table1[[#This Row],[Release Date]])</f>
        <v>2006</v>
      </c>
    </row>
    <row r="2405" spans="1:21" x14ac:dyDescent="0.25">
      <c r="A2405" t="s">
        <v>1832</v>
      </c>
      <c r="B2405">
        <v>1</v>
      </c>
      <c r="C2405" s="8">
        <v>37375</v>
      </c>
      <c r="D2405" t="s">
        <v>28</v>
      </c>
      <c r="E2405" t="s">
        <v>30</v>
      </c>
      <c r="F2405" t="s">
        <v>19</v>
      </c>
      <c r="G2405" t="s">
        <v>20</v>
      </c>
      <c r="H2405" t="s">
        <v>27</v>
      </c>
      <c r="I2405" t="s">
        <v>346</v>
      </c>
      <c r="J2405" t="s">
        <v>1833</v>
      </c>
      <c r="K2405">
        <v>3000</v>
      </c>
      <c r="L2405">
        <v>4480</v>
      </c>
      <c r="M2405">
        <v>0</v>
      </c>
      <c r="N2405">
        <v>227</v>
      </c>
      <c r="O2405">
        <v>5.4</v>
      </c>
      <c r="P2405">
        <v>85</v>
      </c>
      <c r="Q2405">
        <v>72</v>
      </c>
      <c r="R2405">
        <v>47887943</v>
      </c>
      <c r="S2405">
        <v>20000000</v>
      </c>
      <c r="T2405">
        <f>Table1[[#This Row],[Gross Revenue]]-Table1[[#This Row],[Budget]]</f>
        <v>27887943</v>
      </c>
      <c r="U2405">
        <f>YEAR(Table1[[#This Row],[Release Date]])</f>
        <v>2002</v>
      </c>
    </row>
    <row r="2406" spans="1:21" x14ac:dyDescent="0.25">
      <c r="A2406" t="s">
        <v>741</v>
      </c>
      <c r="B2406">
        <v>1</v>
      </c>
      <c r="C2406" s="8">
        <v>36790</v>
      </c>
      <c r="D2406" t="s">
        <v>28</v>
      </c>
      <c r="E2406" t="s">
        <v>25</v>
      </c>
      <c r="F2406" t="s">
        <v>19</v>
      </c>
      <c r="G2406" t="s">
        <v>20</v>
      </c>
      <c r="H2406" t="s">
        <v>43</v>
      </c>
      <c r="I2406" t="s">
        <v>364</v>
      </c>
      <c r="J2406" t="s">
        <v>742</v>
      </c>
      <c r="K2406">
        <v>11000</v>
      </c>
      <c r="L2406">
        <v>25190</v>
      </c>
      <c r="M2406">
        <v>65</v>
      </c>
      <c r="N2406">
        <v>0</v>
      </c>
      <c r="O2406">
        <v>5.3</v>
      </c>
      <c r="P2406">
        <v>87</v>
      </c>
      <c r="Q2406">
        <v>90</v>
      </c>
      <c r="R2406">
        <v>39442871</v>
      </c>
      <c r="S2406">
        <v>80000000</v>
      </c>
      <c r="T2406">
        <f>Table1[[#This Row],[Gross Revenue]]-Table1[[#This Row],[Budget]]</f>
        <v>-40557129</v>
      </c>
      <c r="U2406">
        <f>YEAR(Table1[[#This Row],[Release Date]])</f>
        <v>2000</v>
      </c>
    </row>
    <row r="2407" spans="1:21" x14ac:dyDescent="0.25">
      <c r="A2407" t="s">
        <v>1449</v>
      </c>
      <c r="B2407">
        <v>1</v>
      </c>
      <c r="C2407" s="8">
        <v>37163</v>
      </c>
      <c r="D2407" t="s">
        <v>28</v>
      </c>
      <c r="E2407" t="s">
        <v>25</v>
      </c>
      <c r="F2407" t="s">
        <v>19</v>
      </c>
      <c r="G2407" t="s">
        <v>20</v>
      </c>
      <c r="H2407" t="s">
        <v>43</v>
      </c>
      <c r="I2407" t="s">
        <v>339</v>
      </c>
      <c r="J2407" t="s">
        <v>742</v>
      </c>
      <c r="K2407">
        <v>12000</v>
      </c>
      <c r="L2407">
        <v>26826</v>
      </c>
      <c r="M2407">
        <v>65</v>
      </c>
      <c r="N2407">
        <v>0</v>
      </c>
      <c r="O2407">
        <v>5.8</v>
      </c>
      <c r="P2407">
        <v>117</v>
      </c>
      <c r="Q2407">
        <v>96</v>
      </c>
      <c r="R2407">
        <v>126203320</v>
      </c>
      <c r="S2407">
        <v>50000000</v>
      </c>
      <c r="T2407">
        <f>Table1[[#This Row],[Gross Revenue]]-Table1[[#This Row],[Budget]]</f>
        <v>76203320</v>
      </c>
      <c r="U2407">
        <f>YEAR(Table1[[#This Row],[Release Date]])</f>
        <v>2001</v>
      </c>
    </row>
    <row r="2408" spans="1:21" x14ac:dyDescent="0.25">
      <c r="A2408" t="s">
        <v>2212</v>
      </c>
      <c r="B2408">
        <v>1</v>
      </c>
      <c r="C2408" s="8">
        <v>37580</v>
      </c>
      <c r="D2408" t="s">
        <v>28</v>
      </c>
      <c r="E2408" t="s">
        <v>30</v>
      </c>
      <c r="F2408" t="s">
        <v>19</v>
      </c>
      <c r="G2408" t="s">
        <v>20</v>
      </c>
      <c r="H2408" t="s">
        <v>43</v>
      </c>
      <c r="I2408" t="s">
        <v>2213</v>
      </c>
      <c r="J2408" t="s">
        <v>742</v>
      </c>
      <c r="K2408">
        <v>506</v>
      </c>
      <c r="L2408">
        <v>1266</v>
      </c>
      <c r="M2408">
        <v>65</v>
      </c>
      <c r="N2408">
        <v>0</v>
      </c>
      <c r="O2408">
        <v>5.9</v>
      </c>
      <c r="P2408">
        <v>94</v>
      </c>
      <c r="Q2408">
        <v>95</v>
      </c>
      <c r="R2408">
        <v>58156435</v>
      </c>
      <c r="S2408">
        <v>19000000</v>
      </c>
      <c r="T2408">
        <f>Table1[[#This Row],[Gross Revenue]]-Table1[[#This Row],[Budget]]</f>
        <v>39156435</v>
      </c>
      <c r="U2408">
        <f>YEAR(Table1[[#This Row],[Release Date]])</f>
        <v>2002</v>
      </c>
    </row>
    <row r="2409" spans="1:21" x14ac:dyDescent="0.25">
      <c r="A2409" t="s">
        <v>3226</v>
      </c>
      <c r="B2409">
        <v>1</v>
      </c>
      <c r="C2409" s="8">
        <v>38139</v>
      </c>
      <c r="D2409" t="s">
        <v>28</v>
      </c>
      <c r="E2409" t="s">
        <v>25</v>
      </c>
      <c r="F2409" t="s">
        <v>19</v>
      </c>
      <c r="G2409" t="s">
        <v>20</v>
      </c>
      <c r="H2409" t="s">
        <v>43</v>
      </c>
      <c r="I2409" t="s">
        <v>2100</v>
      </c>
      <c r="J2409" t="s">
        <v>742</v>
      </c>
      <c r="K2409">
        <v>1000</v>
      </c>
      <c r="L2409">
        <v>3239</v>
      </c>
      <c r="M2409">
        <v>65</v>
      </c>
      <c r="N2409">
        <v>702</v>
      </c>
      <c r="O2409">
        <v>5.7</v>
      </c>
      <c r="P2409">
        <v>146</v>
      </c>
      <c r="Q2409">
        <v>102</v>
      </c>
      <c r="R2409">
        <v>32853640</v>
      </c>
      <c r="S2409">
        <v>40000000</v>
      </c>
      <c r="T2409">
        <f>Table1[[#This Row],[Gross Revenue]]-Table1[[#This Row],[Budget]]</f>
        <v>-7146360</v>
      </c>
      <c r="U2409">
        <f>YEAR(Table1[[#This Row],[Release Date]])</f>
        <v>2004</v>
      </c>
    </row>
    <row r="2410" spans="1:21" x14ac:dyDescent="0.25">
      <c r="A2410" t="s">
        <v>4157</v>
      </c>
      <c r="B2410">
        <v>1</v>
      </c>
      <c r="C2410" s="8">
        <v>38679</v>
      </c>
      <c r="D2410" t="s">
        <v>28</v>
      </c>
      <c r="E2410" t="s">
        <v>37</v>
      </c>
      <c r="F2410" t="s">
        <v>19</v>
      </c>
      <c r="G2410" t="s">
        <v>20</v>
      </c>
      <c r="H2410" t="s">
        <v>38</v>
      </c>
      <c r="I2410" t="s">
        <v>2996</v>
      </c>
      <c r="J2410" t="s">
        <v>4158</v>
      </c>
      <c r="K2410">
        <v>703</v>
      </c>
      <c r="L2410">
        <v>3074</v>
      </c>
      <c r="M2410">
        <v>77</v>
      </c>
      <c r="N2410">
        <v>20000</v>
      </c>
      <c r="O2410">
        <v>5.9</v>
      </c>
      <c r="P2410">
        <v>277</v>
      </c>
      <c r="Q2410">
        <v>92</v>
      </c>
      <c r="R2410">
        <v>42575718</v>
      </c>
      <c r="S2410">
        <v>40000000</v>
      </c>
      <c r="T2410">
        <f>Table1[[#This Row],[Gross Revenue]]-Table1[[#This Row],[Budget]]</f>
        <v>2575718</v>
      </c>
      <c r="U2410">
        <f>YEAR(Table1[[#This Row],[Release Date]])</f>
        <v>2005</v>
      </c>
    </row>
    <row r="2411" spans="1:21" x14ac:dyDescent="0.25">
      <c r="A2411" t="s">
        <v>5009</v>
      </c>
      <c r="B2411">
        <v>1</v>
      </c>
      <c r="C2411" s="8">
        <v>39199</v>
      </c>
      <c r="D2411" t="s">
        <v>28</v>
      </c>
      <c r="E2411" t="s">
        <v>32</v>
      </c>
      <c r="F2411" t="s">
        <v>19</v>
      </c>
      <c r="G2411" t="s">
        <v>20</v>
      </c>
      <c r="H2411" t="s">
        <v>43</v>
      </c>
      <c r="I2411" t="s">
        <v>3852</v>
      </c>
      <c r="J2411" t="s">
        <v>4158</v>
      </c>
      <c r="K2411">
        <v>490</v>
      </c>
      <c r="L2411">
        <v>1367</v>
      </c>
      <c r="M2411">
        <v>77</v>
      </c>
      <c r="N2411">
        <v>15000</v>
      </c>
      <c r="O2411">
        <v>5.8</v>
      </c>
      <c r="P2411">
        <v>228</v>
      </c>
      <c r="Q2411">
        <v>89</v>
      </c>
      <c r="R2411">
        <v>47553512</v>
      </c>
      <c r="S2411">
        <v>50000000</v>
      </c>
      <c r="T2411">
        <f>Table1[[#This Row],[Gross Revenue]]-Table1[[#This Row],[Budget]]</f>
        <v>-2446488</v>
      </c>
      <c r="U2411">
        <f>YEAR(Table1[[#This Row],[Release Date]])</f>
        <v>2007</v>
      </c>
    </row>
    <row r="2412" spans="1:21" x14ac:dyDescent="0.25">
      <c r="A2412" t="s">
        <v>3895</v>
      </c>
      <c r="B2412">
        <v>1</v>
      </c>
      <c r="C2412" s="8">
        <v>38521</v>
      </c>
      <c r="D2412" t="s">
        <v>28</v>
      </c>
      <c r="E2412" t="s">
        <v>37</v>
      </c>
      <c r="F2412" t="s">
        <v>19</v>
      </c>
      <c r="G2412" t="s">
        <v>20</v>
      </c>
      <c r="H2412" t="s">
        <v>38</v>
      </c>
      <c r="I2412" t="s">
        <v>3896</v>
      </c>
      <c r="J2412" t="s">
        <v>3897</v>
      </c>
      <c r="K2412">
        <v>635</v>
      </c>
      <c r="L2412">
        <v>2423</v>
      </c>
      <c r="M2412">
        <v>68</v>
      </c>
      <c r="N2412">
        <v>17000</v>
      </c>
      <c r="O2412">
        <v>6.3</v>
      </c>
      <c r="P2412">
        <v>225</v>
      </c>
      <c r="Q2412">
        <v>105</v>
      </c>
      <c r="R2412">
        <v>92401</v>
      </c>
      <c r="S2412">
        <v>2000000</v>
      </c>
      <c r="T2412">
        <f>Table1[[#This Row],[Gross Revenue]]-Table1[[#This Row],[Budget]]</f>
        <v>-1907599</v>
      </c>
      <c r="U2412">
        <f>YEAR(Table1[[#This Row],[Release Date]])</f>
        <v>2005</v>
      </c>
    </row>
    <row r="2413" spans="1:21" x14ac:dyDescent="0.25">
      <c r="A2413" t="s">
        <v>1488</v>
      </c>
      <c r="B2413">
        <v>1</v>
      </c>
      <c r="C2413" s="8">
        <v>37185</v>
      </c>
      <c r="D2413" t="s">
        <v>28</v>
      </c>
      <c r="E2413" t="s">
        <v>25</v>
      </c>
      <c r="F2413" t="s">
        <v>19</v>
      </c>
      <c r="G2413" t="s">
        <v>20</v>
      </c>
      <c r="H2413" t="s">
        <v>38</v>
      </c>
      <c r="I2413" t="s">
        <v>585</v>
      </c>
      <c r="J2413" t="s">
        <v>1489</v>
      </c>
      <c r="K2413">
        <v>769</v>
      </c>
      <c r="L2413">
        <v>2251</v>
      </c>
      <c r="M2413">
        <v>30</v>
      </c>
      <c r="N2413">
        <v>15000</v>
      </c>
      <c r="O2413">
        <v>7.1</v>
      </c>
      <c r="P2413">
        <v>163</v>
      </c>
      <c r="Q2413">
        <v>104</v>
      </c>
      <c r="R2413">
        <v>4046737</v>
      </c>
      <c r="S2413">
        <v>4000000</v>
      </c>
      <c r="T2413">
        <f>Table1[[#This Row],[Gross Revenue]]-Table1[[#This Row],[Budget]]</f>
        <v>46737</v>
      </c>
      <c r="U2413">
        <f>YEAR(Table1[[#This Row],[Release Date]])</f>
        <v>2001</v>
      </c>
    </row>
    <row r="2414" spans="1:21" x14ac:dyDescent="0.25">
      <c r="A2414" t="s">
        <v>2674</v>
      </c>
      <c r="B2414">
        <v>1</v>
      </c>
      <c r="C2414" s="8">
        <v>37826</v>
      </c>
      <c r="D2414" t="s">
        <v>28</v>
      </c>
      <c r="E2414" t="s">
        <v>31</v>
      </c>
      <c r="F2414" t="s">
        <v>19</v>
      </c>
      <c r="G2414" t="s">
        <v>293</v>
      </c>
      <c r="H2414" t="s">
        <v>38</v>
      </c>
      <c r="I2414" t="s">
        <v>319</v>
      </c>
      <c r="J2414" t="s">
        <v>1489</v>
      </c>
      <c r="K2414">
        <v>21000</v>
      </c>
      <c r="L2414">
        <v>25173</v>
      </c>
      <c r="M2414">
        <v>30</v>
      </c>
      <c r="N2414">
        <v>0</v>
      </c>
      <c r="O2414">
        <v>6.5</v>
      </c>
      <c r="P2414">
        <v>105</v>
      </c>
      <c r="Q2414">
        <v>122</v>
      </c>
      <c r="R2414">
        <v>220914</v>
      </c>
      <c r="S2414">
        <v>16800000</v>
      </c>
      <c r="T2414">
        <f>Table1[[#This Row],[Gross Revenue]]-Table1[[#This Row],[Budget]]</f>
        <v>-16579086</v>
      </c>
      <c r="U2414">
        <f>YEAR(Table1[[#This Row],[Release Date]])</f>
        <v>2003</v>
      </c>
    </row>
    <row r="2415" spans="1:21" x14ac:dyDescent="0.25">
      <c r="A2415" t="s">
        <v>697</v>
      </c>
      <c r="B2415">
        <v>1</v>
      </c>
      <c r="C2415" s="8">
        <v>36769</v>
      </c>
      <c r="D2415" t="s">
        <v>28</v>
      </c>
      <c r="E2415" t="s">
        <v>31</v>
      </c>
      <c r="F2415" t="s">
        <v>19</v>
      </c>
      <c r="G2415" t="s">
        <v>20</v>
      </c>
      <c r="H2415" t="s">
        <v>38</v>
      </c>
      <c r="I2415" t="s">
        <v>177</v>
      </c>
      <c r="J2415" t="s">
        <v>191</v>
      </c>
      <c r="K2415">
        <v>8000</v>
      </c>
      <c r="L2415">
        <v>10003</v>
      </c>
      <c r="M2415">
        <v>0</v>
      </c>
      <c r="N2415">
        <v>0</v>
      </c>
      <c r="O2415">
        <v>7.3</v>
      </c>
      <c r="P2415">
        <v>169</v>
      </c>
      <c r="Q2415">
        <v>131</v>
      </c>
      <c r="R2415">
        <v>125548685</v>
      </c>
      <c r="S2415">
        <v>52000000</v>
      </c>
      <c r="T2415">
        <f>Table1[[#This Row],[Gross Revenue]]-Table1[[#This Row],[Budget]]</f>
        <v>73548685</v>
      </c>
      <c r="U2415">
        <f>YEAR(Table1[[#This Row],[Release Date]])</f>
        <v>2000</v>
      </c>
    </row>
    <row r="2416" spans="1:21" x14ac:dyDescent="0.25">
      <c r="A2416" t="s">
        <v>900</v>
      </c>
      <c r="B2416">
        <v>1</v>
      </c>
      <c r="C2416" s="8">
        <v>36873</v>
      </c>
      <c r="D2416" t="s">
        <v>28</v>
      </c>
      <c r="E2416" t="s">
        <v>18</v>
      </c>
      <c r="F2416" t="s">
        <v>19</v>
      </c>
      <c r="G2416" t="s">
        <v>20</v>
      </c>
      <c r="H2416" t="s">
        <v>38</v>
      </c>
      <c r="I2416" t="s">
        <v>901</v>
      </c>
      <c r="J2416" t="s">
        <v>191</v>
      </c>
      <c r="K2416">
        <v>599</v>
      </c>
      <c r="L2416">
        <v>1418</v>
      </c>
      <c r="M2416">
        <v>0</v>
      </c>
      <c r="N2416">
        <v>0</v>
      </c>
      <c r="O2416">
        <v>7.6</v>
      </c>
      <c r="P2416">
        <v>223</v>
      </c>
      <c r="Q2416">
        <v>190</v>
      </c>
      <c r="R2416">
        <v>124107476</v>
      </c>
      <c r="S2416">
        <v>48000000</v>
      </c>
      <c r="T2416">
        <f>Table1[[#This Row],[Gross Revenue]]-Table1[[#This Row],[Budget]]</f>
        <v>76107476</v>
      </c>
      <c r="U2416">
        <f>YEAR(Table1[[#This Row],[Release Date]])</f>
        <v>2000</v>
      </c>
    </row>
    <row r="2417" spans="1:21" x14ac:dyDescent="0.25">
      <c r="A2417" t="s">
        <v>1128</v>
      </c>
      <c r="B2417">
        <v>1</v>
      </c>
      <c r="C2417" s="8">
        <v>36993</v>
      </c>
      <c r="D2417" t="s">
        <v>28</v>
      </c>
      <c r="E2417" t="s">
        <v>18</v>
      </c>
      <c r="F2417" t="s">
        <v>19</v>
      </c>
      <c r="G2417" t="s">
        <v>20</v>
      </c>
      <c r="H2417" t="s">
        <v>43</v>
      </c>
      <c r="I2417" t="s">
        <v>267</v>
      </c>
      <c r="J2417" t="s">
        <v>191</v>
      </c>
      <c r="K2417">
        <v>11000</v>
      </c>
      <c r="L2417">
        <v>13028</v>
      </c>
      <c r="M2417">
        <v>0</v>
      </c>
      <c r="N2417">
        <v>0</v>
      </c>
      <c r="O2417">
        <v>7.8</v>
      </c>
      <c r="P2417">
        <v>186</v>
      </c>
      <c r="Q2417">
        <v>116</v>
      </c>
      <c r="R2417">
        <v>183405771</v>
      </c>
      <c r="S2417">
        <v>85000000</v>
      </c>
      <c r="T2417">
        <f>Table1[[#This Row],[Gross Revenue]]-Table1[[#This Row],[Budget]]</f>
        <v>98405771</v>
      </c>
      <c r="U2417">
        <f>YEAR(Table1[[#This Row],[Release Date]])</f>
        <v>2001</v>
      </c>
    </row>
    <row r="2418" spans="1:21" x14ac:dyDescent="0.25">
      <c r="A2418" t="s">
        <v>1387</v>
      </c>
      <c r="B2418">
        <v>1</v>
      </c>
      <c r="C2418" s="8">
        <v>37128</v>
      </c>
      <c r="D2418" t="s">
        <v>28</v>
      </c>
      <c r="E2418" t="s">
        <v>25</v>
      </c>
      <c r="F2418" t="s">
        <v>19</v>
      </c>
      <c r="G2418" t="s">
        <v>20</v>
      </c>
      <c r="H2418" t="s">
        <v>38</v>
      </c>
      <c r="I2418" t="s">
        <v>177</v>
      </c>
      <c r="J2418" t="s">
        <v>191</v>
      </c>
      <c r="K2418">
        <v>8000</v>
      </c>
      <c r="L2418">
        <v>11327</v>
      </c>
      <c r="M2418">
        <v>0</v>
      </c>
      <c r="N2418">
        <v>134</v>
      </c>
      <c r="O2418">
        <v>4.7</v>
      </c>
      <c r="P2418">
        <v>108</v>
      </c>
      <c r="Q2418">
        <v>101</v>
      </c>
      <c r="R2418">
        <v>2506446</v>
      </c>
      <c r="S2418">
        <v>2000000</v>
      </c>
      <c r="T2418">
        <f>Table1[[#This Row],[Gross Revenue]]-Table1[[#This Row],[Budget]]</f>
        <v>506446</v>
      </c>
      <c r="U2418">
        <f>YEAR(Table1[[#This Row],[Release Date]])</f>
        <v>2001</v>
      </c>
    </row>
    <row r="2419" spans="1:21" x14ac:dyDescent="0.25">
      <c r="A2419" t="s">
        <v>2072</v>
      </c>
      <c r="B2419">
        <v>1</v>
      </c>
      <c r="C2419" s="8">
        <v>37503</v>
      </c>
      <c r="D2419" t="s">
        <v>28</v>
      </c>
      <c r="E2419" t="s">
        <v>18</v>
      </c>
      <c r="F2419" t="s">
        <v>19</v>
      </c>
      <c r="G2419" t="s">
        <v>20</v>
      </c>
      <c r="H2419" t="s">
        <v>43</v>
      </c>
      <c r="I2419" t="s">
        <v>267</v>
      </c>
      <c r="J2419" t="s">
        <v>191</v>
      </c>
      <c r="K2419">
        <v>11000</v>
      </c>
      <c r="L2419">
        <v>19359</v>
      </c>
      <c r="M2419">
        <v>0</v>
      </c>
      <c r="N2419">
        <v>0</v>
      </c>
      <c r="O2419">
        <v>6.4</v>
      </c>
      <c r="P2419">
        <v>198</v>
      </c>
      <c r="Q2419">
        <v>125</v>
      </c>
      <c r="R2419">
        <v>125531634</v>
      </c>
      <c r="S2419">
        <v>110000000</v>
      </c>
      <c r="T2419">
        <f>Table1[[#This Row],[Gross Revenue]]-Table1[[#This Row],[Budget]]</f>
        <v>15531634</v>
      </c>
      <c r="U2419">
        <f>YEAR(Table1[[#This Row],[Release Date]])</f>
        <v>2002</v>
      </c>
    </row>
    <row r="2420" spans="1:21" x14ac:dyDescent="0.25">
      <c r="A2420" t="s">
        <v>2840</v>
      </c>
      <c r="B2420">
        <v>1</v>
      </c>
      <c r="C2420" s="8">
        <v>37917</v>
      </c>
      <c r="D2420" t="s">
        <v>17</v>
      </c>
      <c r="E2420" t="s">
        <v>22</v>
      </c>
      <c r="F2420" t="s">
        <v>19</v>
      </c>
      <c r="G2420" t="s">
        <v>1749</v>
      </c>
      <c r="H2420" t="s">
        <v>38</v>
      </c>
      <c r="I2420" t="s">
        <v>591</v>
      </c>
      <c r="J2420" t="s">
        <v>191</v>
      </c>
      <c r="K2420">
        <v>845</v>
      </c>
      <c r="L2420">
        <v>2355</v>
      </c>
      <c r="M2420">
        <v>0</v>
      </c>
      <c r="N2420">
        <v>559</v>
      </c>
      <c r="O2420">
        <v>6.1</v>
      </c>
      <c r="P2420">
        <v>183</v>
      </c>
      <c r="Q2420">
        <v>105</v>
      </c>
      <c r="R2420">
        <v>1304837</v>
      </c>
      <c r="S2420">
        <v>32000000</v>
      </c>
      <c r="T2420">
        <f>Table1[[#This Row],[Gross Revenue]]-Table1[[#This Row],[Budget]]</f>
        <v>-30695163</v>
      </c>
      <c r="U2420">
        <f>YEAR(Table1[[#This Row],[Release Date]])</f>
        <v>2003</v>
      </c>
    </row>
    <row r="2421" spans="1:21" x14ac:dyDescent="0.25">
      <c r="A2421" t="s">
        <v>3055</v>
      </c>
      <c r="B2421">
        <v>1</v>
      </c>
      <c r="C2421" s="8">
        <v>38038</v>
      </c>
      <c r="D2421" t="s">
        <v>28</v>
      </c>
      <c r="E2421" t="s">
        <v>18</v>
      </c>
      <c r="F2421" t="s">
        <v>19</v>
      </c>
      <c r="G2421" t="s">
        <v>20</v>
      </c>
      <c r="H2421" t="s">
        <v>43</v>
      </c>
      <c r="I2421" t="s">
        <v>55</v>
      </c>
      <c r="J2421" t="s">
        <v>191</v>
      </c>
      <c r="K2421">
        <v>14000</v>
      </c>
      <c r="L2421">
        <v>43499</v>
      </c>
      <c r="M2421">
        <v>0</v>
      </c>
      <c r="N2421">
        <v>0</v>
      </c>
      <c r="O2421">
        <v>6.9</v>
      </c>
      <c r="P2421">
        <v>238</v>
      </c>
      <c r="Q2421">
        <v>122</v>
      </c>
      <c r="R2421">
        <v>117144465</v>
      </c>
      <c r="S2421">
        <v>85000000</v>
      </c>
      <c r="T2421">
        <f>Table1[[#This Row],[Gross Revenue]]-Table1[[#This Row],[Budget]]</f>
        <v>32144465</v>
      </c>
      <c r="U2421">
        <f>YEAR(Table1[[#This Row],[Release Date]])</f>
        <v>2004</v>
      </c>
    </row>
    <row r="2422" spans="1:21" x14ac:dyDescent="0.25">
      <c r="A2422" t="s">
        <v>3749</v>
      </c>
      <c r="B2422">
        <v>1</v>
      </c>
      <c r="C2422" s="8">
        <v>38432</v>
      </c>
      <c r="D2422" t="s">
        <v>28</v>
      </c>
      <c r="E2422" t="s">
        <v>25</v>
      </c>
      <c r="F2422" t="s">
        <v>19</v>
      </c>
      <c r="G2422" t="s">
        <v>20</v>
      </c>
      <c r="H2422" t="s">
        <v>38</v>
      </c>
      <c r="I2422" t="s">
        <v>424</v>
      </c>
      <c r="J2422" t="s">
        <v>191</v>
      </c>
      <c r="K2422">
        <v>13000</v>
      </c>
      <c r="L2422">
        <v>16031</v>
      </c>
      <c r="M2422">
        <v>0</v>
      </c>
      <c r="N2422">
        <v>0</v>
      </c>
      <c r="O2422">
        <v>6.5</v>
      </c>
      <c r="P2422">
        <v>248</v>
      </c>
      <c r="Q2422">
        <v>108</v>
      </c>
      <c r="R2422">
        <v>33313582</v>
      </c>
      <c r="S2422">
        <v>21000000</v>
      </c>
      <c r="T2422">
        <f>Table1[[#This Row],[Gross Revenue]]-Table1[[#This Row],[Budget]]</f>
        <v>12313582</v>
      </c>
      <c r="U2422">
        <f>YEAR(Table1[[#This Row],[Release Date]])</f>
        <v>2005</v>
      </c>
    </row>
    <row r="2423" spans="1:21" x14ac:dyDescent="0.25">
      <c r="A2423" t="s">
        <v>4145</v>
      </c>
      <c r="B2423">
        <v>1</v>
      </c>
      <c r="C2423" s="8">
        <v>38669</v>
      </c>
      <c r="D2423" t="s">
        <v>28</v>
      </c>
      <c r="E2423" t="s">
        <v>22</v>
      </c>
      <c r="F2423" t="s">
        <v>19</v>
      </c>
      <c r="G2423" t="s">
        <v>20</v>
      </c>
      <c r="H2423" t="s">
        <v>43</v>
      </c>
      <c r="I2423" t="s">
        <v>424</v>
      </c>
      <c r="J2423" t="s">
        <v>191</v>
      </c>
      <c r="K2423">
        <v>13000</v>
      </c>
      <c r="L2423">
        <v>13634</v>
      </c>
      <c r="M2423">
        <v>0</v>
      </c>
      <c r="N2423">
        <v>42000</v>
      </c>
      <c r="O2423">
        <v>6.6</v>
      </c>
      <c r="P2423">
        <v>436</v>
      </c>
      <c r="Q2423">
        <v>106</v>
      </c>
      <c r="R2423">
        <v>75638743</v>
      </c>
      <c r="S2423">
        <v>60000000</v>
      </c>
      <c r="T2423">
        <f>Table1[[#This Row],[Gross Revenue]]-Table1[[#This Row],[Budget]]</f>
        <v>15638743</v>
      </c>
      <c r="U2423">
        <f>YEAR(Table1[[#This Row],[Release Date]])</f>
        <v>2005</v>
      </c>
    </row>
    <row r="2424" spans="1:21" x14ac:dyDescent="0.25">
      <c r="A2424" t="s">
        <v>4176</v>
      </c>
      <c r="B2424">
        <v>1</v>
      </c>
      <c r="C2424" s="8">
        <v>38690</v>
      </c>
      <c r="D2424" t="s">
        <v>28</v>
      </c>
      <c r="E2424" t="s">
        <v>32</v>
      </c>
      <c r="F2424" t="s">
        <v>19</v>
      </c>
      <c r="G2424" t="s">
        <v>1879</v>
      </c>
      <c r="H2424" t="s">
        <v>38</v>
      </c>
      <c r="I2424" t="s">
        <v>2264</v>
      </c>
      <c r="J2424" t="s">
        <v>191</v>
      </c>
      <c r="K2424">
        <v>17000</v>
      </c>
      <c r="L2424">
        <v>31187</v>
      </c>
      <c r="M2424">
        <v>0</v>
      </c>
      <c r="N2424">
        <v>0</v>
      </c>
      <c r="O2424">
        <v>5.8</v>
      </c>
      <c r="P2424">
        <v>394</v>
      </c>
      <c r="Q2424">
        <v>93</v>
      </c>
      <c r="R2424">
        <v>18934858</v>
      </c>
      <c r="S2424">
        <v>23000000</v>
      </c>
      <c r="T2424">
        <f>Table1[[#This Row],[Gross Revenue]]-Table1[[#This Row],[Budget]]</f>
        <v>-4065142</v>
      </c>
      <c r="U2424">
        <f>YEAR(Table1[[#This Row],[Release Date]])</f>
        <v>2005</v>
      </c>
    </row>
    <row r="2425" spans="1:21" x14ac:dyDescent="0.25">
      <c r="A2425" t="s">
        <v>4494</v>
      </c>
      <c r="B2425">
        <v>1</v>
      </c>
      <c r="C2425" s="8">
        <v>38881</v>
      </c>
      <c r="D2425" t="s">
        <v>28</v>
      </c>
      <c r="E2425" t="s">
        <v>25</v>
      </c>
      <c r="F2425" t="s">
        <v>19</v>
      </c>
      <c r="G2425" t="s">
        <v>20</v>
      </c>
      <c r="H2425" t="s">
        <v>38</v>
      </c>
      <c r="I2425" t="s">
        <v>2264</v>
      </c>
      <c r="J2425" t="s">
        <v>191</v>
      </c>
      <c r="K2425">
        <v>17000</v>
      </c>
      <c r="L2425">
        <v>46646</v>
      </c>
      <c r="M2425">
        <v>0</v>
      </c>
      <c r="N2425">
        <v>54000</v>
      </c>
      <c r="O2425">
        <v>6.1</v>
      </c>
      <c r="P2425">
        <v>324</v>
      </c>
      <c r="Q2425">
        <v>110</v>
      </c>
      <c r="R2425">
        <v>113709992</v>
      </c>
      <c r="S2425">
        <v>7000000</v>
      </c>
      <c r="T2425">
        <f>Table1[[#This Row],[Gross Revenue]]-Table1[[#This Row],[Budget]]</f>
        <v>106709992</v>
      </c>
      <c r="U2425">
        <f>YEAR(Table1[[#This Row],[Release Date]])</f>
        <v>2006</v>
      </c>
    </row>
    <row r="2426" spans="1:21" x14ac:dyDescent="0.25">
      <c r="A2426" t="s">
        <v>4824</v>
      </c>
      <c r="B2426">
        <v>1</v>
      </c>
      <c r="C2426" s="8">
        <v>39083</v>
      </c>
      <c r="D2426" t="s">
        <v>28</v>
      </c>
      <c r="E2426" t="s">
        <v>18</v>
      </c>
      <c r="F2426" t="s">
        <v>19</v>
      </c>
      <c r="G2426" t="s">
        <v>20</v>
      </c>
      <c r="H2426" t="s">
        <v>38</v>
      </c>
      <c r="I2426" t="s">
        <v>2264</v>
      </c>
      <c r="J2426" t="s">
        <v>191</v>
      </c>
      <c r="K2426">
        <v>17000</v>
      </c>
      <c r="L2426">
        <v>18469</v>
      </c>
      <c r="M2426">
        <v>0</v>
      </c>
      <c r="N2426">
        <v>29000</v>
      </c>
      <c r="O2426">
        <v>7.1</v>
      </c>
      <c r="P2426">
        <v>450</v>
      </c>
      <c r="Q2426">
        <v>106</v>
      </c>
      <c r="R2426">
        <v>32154410</v>
      </c>
      <c r="S2426">
        <v>30000000</v>
      </c>
      <c r="T2426">
        <f>Table1[[#This Row],[Gross Revenue]]-Table1[[#This Row],[Budget]]</f>
        <v>2154410</v>
      </c>
      <c r="U2426">
        <f>YEAR(Table1[[#This Row],[Release Date]])</f>
        <v>2007</v>
      </c>
    </row>
    <row r="2427" spans="1:21" x14ac:dyDescent="0.25">
      <c r="A2427" t="s">
        <v>937</v>
      </c>
      <c r="B2427">
        <v>1</v>
      </c>
      <c r="C2427" s="8">
        <v>36893</v>
      </c>
      <c r="D2427" t="s">
        <v>28</v>
      </c>
      <c r="E2427" t="s">
        <v>30</v>
      </c>
      <c r="F2427" t="s">
        <v>19</v>
      </c>
      <c r="G2427" t="s">
        <v>20</v>
      </c>
      <c r="H2427" t="s">
        <v>43</v>
      </c>
      <c r="I2427" t="s">
        <v>346</v>
      </c>
      <c r="J2427" t="s">
        <v>65</v>
      </c>
      <c r="K2427">
        <v>3000</v>
      </c>
      <c r="L2427">
        <v>6217</v>
      </c>
      <c r="M2427">
        <v>14000</v>
      </c>
      <c r="N2427">
        <v>11000</v>
      </c>
      <c r="O2427">
        <v>7.1</v>
      </c>
      <c r="P2427">
        <v>281</v>
      </c>
      <c r="Q2427">
        <v>146</v>
      </c>
      <c r="R2427">
        <v>78616689</v>
      </c>
      <c r="S2427">
        <v>100000000</v>
      </c>
      <c r="T2427">
        <f>Table1[[#This Row],[Gross Revenue]]-Table1[[#This Row],[Budget]]</f>
        <v>-21383311</v>
      </c>
      <c r="U2427">
        <f>YEAR(Table1[[#This Row],[Release Date]])</f>
        <v>2001</v>
      </c>
    </row>
    <row r="2428" spans="1:21" x14ac:dyDescent="0.25">
      <c r="A2428" t="s">
        <v>1332</v>
      </c>
      <c r="B2428">
        <v>1</v>
      </c>
      <c r="C2428" s="8">
        <v>37098</v>
      </c>
      <c r="D2428" t="s">
        <v>28</v>
      </c>
      <c r="E2428" t="s">
        <v>31</v>
      </c>
      <c r="F2428" t="s">
        <v>19</v>
      </c>
      <c r="G2428" t="s">
        <v>20</v>
      </c>
      <c r="H2428" t="s">
        <v>43</v>
      </c>
      <c r="I2428" t="s">
        <v>336</v>
      </c>
      <c r="J2428" t="s">
        <v>65</v>
      </c>
      <c r="K2428">
        <v>29000</v>
      </c>
      <c r="L2428">
        <v>48153</v>
      </c>
      <c r="M2428">
        <v>14000</v>
      </c>
      <c r="N2428">
        <v>15000</v>
      </c>
      <c r="O2428">
        <v>8</v>
      </c>
      <c r="P2428">
        <v>194</v>
      </c>
      <c r="Q2428">
        <v>141</v>
      </c>
      <c r="R2428">
        <v>164435221</v>
      </c>
      <c r="S2428">
        <v>52000000</v>
      </c>
      <c r="T2428">
        <f>Table1[[#This Row],[Gross Revenue]]-Table1[[#This Row],[Budget]]</f>
        <v>112435221</v>
      </c>
      <c r="U2428">
        <f>YEAR(Table1[[#This Row],[Release Date]])</f>
        <v>2001</v>
      </c>
    </row>
    <row r="2429" spans="1:21" x14ac:dyDescent="0.25">
      <c r="A2429" t="s">
        <v>1444</v>
      </c>
      <c r="B2429">
        <v>1</v>
      </c>
      <c r="C2429" s="8">
        <v>37160</v>
      </c>
      <c r="D2429" t="s">
        <v>28</v>
      </c>
      <c r="E2429" t="s">
        <v>32</v>
      </c>
      <c r="F2429" t="s">
        <v>19</v>
      </c>
      <c r="G2429" t="s">
        <v>20</v>
      </c>
      <c r="H2429" t="s">
        <v>43</v>
      </c>
      <c r="I2429" t="s">
        <v>108</v>
      </c>
      <c r="J2429" t="s">
        <v>65</v>
      </c>
      <c r="K2429">
        <v>10000</v>
      </c>
      <c r="L2429">
        <v>12546</v>
      </c>
      <c r="M2429">
        <v>14000</v>
      </c>
      <c r="N2429">
        <v>0</v>
      </c>
      <c r="O2429">
        <v>7.7</v>
      </c>
      <c r="P2429">
        <v>252</v>
      </c>
      <c r="Q2429">
        <v>145</v>
      </c>
      <c r="R2429">
        <v>132014112</v>
      </c>
      <c r="S2429">
        <v>102000000</v>
      </c>
      <c r="T2429">
        <f>Table1[[#This Row],[Gross Revenue]]-Table1[[#This Row],[Budget]]</f>
        <v>30014112</v>
      </c>
      <c r="U2429">
        <f>YEAR(Table1[[#This Row],[Release Date]])</f>
        <v>2001</v>
      </c>
    </row>
    <row r="2430" spans="1:21" x14ac:dyDescent="0.25">
      <c r="A2430" t="s">
        <v>2181</v>
      </c>
      <c r="B2430">
        <v>1</v>
      </c>
      <c r="C2430" s="8">
        <v>37563</v>
      </c>
      <c r="D2430" t="s">
        <v>28</v>
      </c>
      <c r="E2430" t="s">
        <v>25</v>
      </c>
      <c r="F2430" t="s">
        <v>19</v>
      </c>
      <c r="G2430" t="s">
        <v>20</v>
      </c>
      <c r="H2430" t="s">
        <v>43</v>
      </c>
      <c r="I2430" t="s">
        <v>122</v>
      </c>
      <c r="J2430" t="s">
        <v>65</v>
      </c>
      <c r="K2430">
        <v>15000</v>
      </c>
      <c r="L2430">
        <v>16199</v>
      </c>
      <c r="M2430">
        <v>14000</v>
      </c>
      <c r="N2430">
        <v>16000</v>
      </c>
      <c r="O2430">
        <v>7.3</v>
      </c>
      <c r="P2430">
        <v>151</v>
      </c>
      <c r="Q2430">
        <v>128</v>
      </c>
      <c r="R2430">
        <v>77032279</v>
      </c>
      <c r="S2430">
        <v>60000000</v>
      </c>
      <c r="T2430">
        <f>Table1[[#This Row],[Gross Revenue]]-Table1[[#This Row],[Budget]]</f>
        <v>17032279</v>
      </c>
      <c r="U2430">
        <f>YEAR(Table1[[#This Row],[Release Date]])</f>
        <v>2002</v>
      </c>
    </row>
    <row r="2431" spans="1:21" x14ac:dyDescent="0.25">
      <c r="A2431" t="s">
        <v>2395</v>
      </c>
      <c r="B2431">
        <v>1</v>
      </c>
      <c r="C2431" s="8">
        <v>37675</v>
      </c>
      <c r="D2431" t="s">
        <v>28</v>
      </c>
      <c r="E2431" t="s">
        <v>22</v>
      </c>
      <c r="F2431" t="s">
        <v>19</v>
      </c>
      <c r="G2431" t="s">
        <v>48</v>
      </c>
      <c r="H2431" t="s">
        <v>38</v>
      </c>
      <c r="I2431" t="s">
        <v>2396</v>
      </c>
      <c r="J2431" t="s">
        <v>65</v>
      </c>
      <c r="K2431">
        <v>745</v>
      </c>
      <c r="L2431">
        <v>2529</v>
      </c>
      <c r="M2431">
        <v>14000</v>
      </c>
      <c r="N2431">
        <v>0</v>
      </c>
      <c r="O2431">
        <v>7.6</v>
      </c>
      <c r="P2431">
        <v>298</v>
      </c>
      <c r="Q2431">
        <v>163</v>
      </c>
      <c r="R2431">
        <v>47379090</v>
      </c>
      <c r="S2431">
        <v>70000000</v>
      </c>
      <c r="T2431">
        <f>Table1[[#This Row],[Gross Revenue]]-Table1[[#This Row],[Budget]]</f>
        <v>-22620910</v>
      </c>
      <c r="U2431">
        <f>YEAR(Table1[[#This Row],[Release Date]])</f>
        <v>2003</v>
      </c>
    </row>
    <row r="2432" spans="1:21" x14ac:dyDescent="0.25">
      <c r="A2432" t="s">
        <v>2556</v>
      </c>
      <c r="B2432">
        <v>1</v>
      </c>
      <c r="C2432" s="8">
        <v>37760</v>
      </c>
      <c r="D2432" t="s">
        <v>28</v>
      </c>
      <c r="E2432" t="s">
        <v>30</v>
      </c>
      <c r="F2432" t="s">
        <v>19</v>
      </c>
      <c r="G2432" t="s">
        <v>20</v>
      </c>
      <c r="H2432" t="s">
        <v>43</v>
      </c>
      <c r="I2432" t="s">
        <v>108</v>
      </c>
      <c r="J2432" t="s">
        <v>65</v>
      </c>
      <c r="K2432">
        <v>10000</v>
      </c>
      <c r="L2432">
        <v>12758</v>
      </c>
      <c r="M2432">
        <v>14000</v>
      </c>
      <c r="N2432">
        <v>0</v>
      </c>
      <c r="O2432">
        <v>6.5</v>
      </c>
      <c r="P2432">
        <v>401</v>
      </c>
      <c r="Q2432">
        <v>116</v>
      </c>
      <c r="R2432">
        <v>234277056</v>
      </c>
      <c r="S2432">
        <v>132000000</v>
      </c>
      <c r="T2432">
        <f>Table1[[#This Row],[Gross Revenue]]-Table1[[#This Row],[Budget]]</f>
        <v>102277056</v>
      </c>
      <c r="U2432">
        <f>YEAR(Table1[[#This Row],[Release Date]])</f>
        <v>2003</v>
      </c>
    </row>
    <row r="2433" spans="1:21" x14ac:dyDescent="0.25">
      <c r="A2433" t="s">
        <v>3273</v>
      </c>
      <c r="B2433">
        <v>1</v>
      </c>
      <c r="C2433" s="8">
        <v>38162</v>
      </c>
      <c r="D2433" t="s">
        <v>28</v>
      </c>
      <c r="E2433" t="s">
        <v>32</v>
      </c>
      <c r="F2433" t="s">
        <v>19</v>
      </c>
      <c r="G2433" t="s">
        <v>20</v>
      </c>
      <c r="H2433" t="s">
        <v>43</v>
      </c>
      <c r="I2433" t="s">
        <v>56</v>
      </c>
      <c r="J2433" t="s">
        <v>65</v>
      </c>
      <c r="K2433">
        <v>11000</v>
      </c>
      <c r="L2433">
        <v>14959</v>
      </c>
      <c r="M2433">
        <v>14000</v>
      </c>
      <c r="N2433">
        <v>5000</v>
      </c>
      <c r="O2433">
        <v>6.2</v>
      </c>
      <c r="P2433">
        <v>470</v>
      </c>
      <c r="Q2433">
        <v>122</v>
      </c>
      <c r="R2433">
        <v>317011114</v>
      </c>
      <c r="S2433">
        <v>185000000</v>
      </c>
      <c r="T2433">
        <f>Table1[[#This Row],[Gross Revenue]]-Table1[[#This Row],[Budget]]</f>
        <v>132011114</v>
      </c>
      <c r="U2433">
        <f>YEAR(Table1[[#This Row],[Release Date]])</f>
        <v>2004</v>
      </c>
    </row>
    <row r="2434" spans="1:21" x14ac:dyDescent="0.25">
      <c r="A2434" t="s">
        <v>4299</v>
      </c>
      <c r="B2434">
        <v>1</v>
      </c>
      <c r="C2434" s="8">
        <v>38765</v>
      </c>
      <c r="D2434" t="s">
        <v>28</v>
      </c>
      <c r="E2434" t="s">
        <v>32</v>
      </c>
      <c r="F2434" t="s">
        <v>19</v>
      </c>
      <c r="G2434" t="s">
        <v>20</v>
      </c>
      <c r="H2434" t="s">
        <v>36</v>
      </c>
      <c r="I2434" t="s">
        <v>2698</v>
      </c>
      <c r="J2434" t="s">
        <v>65</v>
      </c>
      <c r="K2434">
        <v>2000</v>
      </c>
      <c r="L2434">
        <v>4631</v>
      </c>
      <c r="M2434">
        <v>14000</v>
      </c>
      <c r="N2434">
        <v>44000</v>
      </c>
      <c r="O2434">
        <v>7.4</v>
      </c>
      <c r="P2434">
        <v>440</v>
      </c>
      <c r="Q2434">
        <v>107</v>
      </c>
      <c r="R2434">
        <v>77564037</v>
      </c>
      <c r="S2434">
        <v>135000000</v>
      </c>
      <c r="T2434">
        <f>Table1[[#This Row],[Gross Revenue]]-Table1[[#This Row],[Budget]]</f>
        <v>-57435963</v>
      </c>
      <c r="U2434">
        <f>YEAR(Table1[[#This Row],[Release Date]])</f>
        <v>2006</v>
      </c>
    </row>
    <row r="2435" spans="1:21" x14ac:dyDescent="0.25">
      <c r="A2435" t="s">
        <v>4361</v>
      </c>
      <c r="B2435">
        <v>1</v>
      </c>
      <c r="C2435" s="8">
        <v>38805</v>
      </c>
      <c r="D2435" t="s">
        <v>17</v>
      </c>
      <c r="E2435" t="s">
        <v>22</v>
      </c>
      <c r="F2435" t="s">
        <v>19</v>
      </c>
      <c r="G2435" t="s">
        <v>20</v>
      </c>
      <c r="H2435" t="s">
        <v>43</v>
      </c>
      <c r="I2435" t="s">
        <v>4362</v>
      </c>
      <c r="J2435" t="s">
        <v>65</v>
      </c>
      <c r="K2435">
        <v>25000</v>
      </c>
      <c r="L2435">
        <v>46726</v>
      </c>
      <c r="M2435">
        <v>14000</v>
      </c>
      <c r="N2435">
        <v>28000</v>
      </c>
      <c r="O2435">
        <v>7.2</v>
      </c>
      <c r="P2435">
        <v>388</v>
      </c>
      <c r="Q2435">
        <v>146</v>
      </c>
      <c r="R2435">
        <v>79883359</v>
      </c>
      <c r="S2435">
        <v>66000000</v>
      </c>
      <c r="T2435">
        <f>Table1[[#This Row],[Gross Revenue]]-Table1[[#This Row],[Budget]]</f>
        <v>13883359</v>
      </c>
      <c r="U2435">
        <f>YEAR(Table1[[#This Row],[Release Date]])</f>
        <v>2006</v>
      </c>
    </row>
    <row r="2436" spans="1:21" x14ac:dyDescent="0.25">
      <c r="A2436" t="s">
        <v>4488</v>
      </c>
      <c r="B2436">
        <v>1</v>
      </c>
      <c r="C2436" s="8">
        <v>38876</v>
      </c>
      <c r="D2436" t="s">
        <v>28</v>
      </c>
      <c r="E2436" t="s">
        <v>31</v>
      </c>
      <c r="F2436" t="s">
        <v>19</v>
      </c>
      <c r="G2436" t="s">
        <v>20</v>
      </c>
      <c r="H2436" t="s">
        <v>43</v>
      </c>
      <c r="I2436" t="s">
        <v>396</v>
      </c>
      <c r="J2436" t="s">
        <v>65</v>
      </c>
      <c r="K2436">
        <v>23000</v>
      </c>
      <c r="L2436">
        <v>25517</v>
      </c>
      <c r="M2436">
        <v>14000</v>
      </c>
      <c r="N2436">
        <v>71000</v>
      </c>
      <c r="O2436">
        <v>7.4</v>
      </c>
      <c r="P2436">
        <v>538</v>
      </c>
      <c r="Q2436">
        <v>150</v>
      </c>
      <c r="R2436">
        <v>182204440</v>
      </c>
      <c r="S2436">
        <v>65000000</v>
      </c>
      <c r="T2436">
        <f>Table1[[#This Row],[Gross Revenue]]-Table1[[#This Row],[Budget]]</f>
        <v>117204440</v>
      </c>
      <c r="U2436">
        <f>YEAR(Table1[[#This Row],[Release Date]])</f>
        <v>2006</v>
      </c>
    </row>
    <row r="2437" spans="1:21" x14ac:dyDescent="0.25">
      <c r="A2437" t="s">
        <v>5175</v>
      </c>
      <c r="B2437">
        <v>1</v>
      </c>
      <c r="C2437" s="8">
        <v>39302</v>
      </c>
      <c r="D2437" t="s">
        <v>28</v>
      </c>
      <c r="E2437" t="s">
        <v>22</v>
      </c>
      <c r="F2437" t="s">
        <v>19</v>
      </c>
      <c r="G2437" t="s">
        <v>20</v>
      </c>
      <c r="H2437" t="s">
        <v>43</v>
      </c>
      <c r="I2437" t="s">
        <v>122</v>
      </c>
      <c r="J2437" t="s">
        <v>65</v>
      </c>
      <c r="K2437">
        <v>15000</v>
      </c>
      <c r="L2437">
        <v>16944</v>
      </c>
      <c r="M2437">
        <v>14000</v>
      </c>
      <c r="N2437">
        <v>55000</v>
      </c>
      <c r="O2437">
        <v>7.6</v>
      </c>
      <c r="P2437">
        <v>459</v>
      </c>
      <c r="Q2437">
        <v>142</v>
      </c>
      <c r="R2437">
        <v>72306065</v>
      </c>
      <c r="S2437">
        <v>40000000</v>
      </c>
      <c r="T2437">
        <f>Table1[[#This Row],[Gross Revenue]]-Table1[[#This Row],[Budget]]</f>
        <v>32306065</v>
      </c>
      <c r="U2437">
        <f>YEAR(Table1[[#This Row],[Release Date]])</f>
        <v>2007</v>
      </c>
    </row>
    <row r="2438" spans="1:21" x14ac:dyDescent="0.25">
      <c r="A2438" t="s">
        <v>2574</v>
      </c>
      <c r="B2438">
        <v>1</v>
      </c>
      <c r="C2438" s="8">
        <v>37773</v>
      </c>
      <c r="D2438" t="s">
        <v>17</v>
      </c>
      <c r="E2438" t="s">
        <v>22</v>
      </c>
      <c r="F2438" t="s">
        <v>19</v>
      </c>
      <c r="G2438" t="s">
        <v>24</v>
      </c>
      <c r="H2438" t="s">
        <v>43</v>
      </c>
      <c r="I2438" t="s">
        <v>280</v>
      </c>
      <c r="J2438" t="s">
        <v>466</v>
      </c>
      <c r="K2438">
        <v>14000</v>
      </c>
      <c r="L2438">
        <v>27614</v>
      </c>
      <c r="M2438">
        <v>234</v>
      </c>
      <c r="N2438">
        <v>0</v>
      </c>
      <c r="O2438">
        <v>6.2</v>
      </c>
      <c r="P2438">
        <v>127</v>
      </c>
      <c r="Q2438">
        <v>128</v>
      </c>
      <c r="R2438">
        <v>7221458</v>
      </c>
      <c r="S2438">
        <v>55000000</v>
      </c>
      <c r="T2438">
        <f>Table1[[#This Row],[Gross Revenue]]-Table1[[#This Row],[Budget]]</f>
        <v>-47778542</v>
      </c>
      <c r="U2438">
        <f>YEAR(Table1[[#This Row],[Release Date]])</f>
        <v>2003</v>
      </c>
    </row>
    <row r="2439" spans="1:21" x14ac:dyDescent="0.25">
      <c r="A2439" t="s">
        <v>3703</v>
      </c>
      <c r="B2439">
        <v>1</v>
      </c>
      <c r="C2439" s="8">
        <v>38409</v>
      </c>
      <c r="D2439" t="s">
        <v>28</v>
      </c>
      <c r="E2439" t="s">
        <v>37</v>
      </c>
      <c r="F2439" t="s">
        <v>19</v>
      </c>
      <c r="G2439" t="s">
        <v>20</v>
      </c>
      <c r="H2439" t="s">
        <v>38</v>
      </c>
      <c r="I2439" t="s">
        <v>2270</v>
      </c>
      <c r="J2439" t="s">
        <v>3704</v>
      </c>
      <c r="K2439">
        <v>1000</v>
      </c>
      <c r="L2439">
        <v>3142</v>
      </c>
      <c r="M2439">
        <v>10</v>
      </c>
      <c r="N2439">
        <v>0</v>
      </c>
      <c r="O2439">
        <v>5.0999999999999996</v>
      </c>
      <c r="P2439">
        <v>167</v>
      </c>
      <c r="Q2439">
        <v>101</v>
      </c>
      <c r="R2439">
        <v>11956207</v>
      </c>
      <c r="S2439">
        <v>16000000</v>
      </c>
      <c r="T2439">
        <f>Table1[[#This Row],[Gross Revenue]]-Table1[[#This Row],[Budget]]</f>
        <v>-4043793</v>
      </c>
      <c r="U2439">
        <f>YEAR(Table1[[#This Row],[Release Date]])</f>
        <v>2005</v>
      </c>
    </row>
    <row r="2440" spans="1:21" x14ac:dyDescent="0.25">
      <c r="A2440" t="s">
        <v>808</v>
      </c>
      <c r="B2440">
        <v>1</v>
      </c>
      <c r="C2440" s="8">
        <v>36824</v>
      </c>
      <c r="D2440" t="s">
        <v>28</v>
      </c>
      <c r="E2440" t="s">
        <v>30</v>
      </c>
      <c r="F2440" t="s">
        <v>19</v>
      </c>
      <c r="G2440" t="s">
        <v>24</v>
      </c>
      <c r="H2440" t="s">
        <v>27</v>
      </c>
      <c r="I2440" t="s">
        <v>527</v>
      </c>
      <c r="J2440" t="s">
        <v>809</v>
      </c>
      <c r="K2440">
        <v>971</v>
      </c>
      <c r="L2440">
        <v>4527</v>
      </c>
      <c r="M2440">
        <v>0</v>
      </c>
      <c r="N2440">
        <v>181</v>
      </c>
      <c r="O2440">
        <v>6.1</v>
      </c>
      <c r="P2440">
        <v>41</v>
      </c>
      <c r="Q2440">
        <v>78</v>
      </c>
      <c r="R2440">
        <v>76501438</v>
      </c>
      <c r="S2440">
        <v>30000000</v>
      </c>
      <c r="T2440">
        <f>Table1[[#This Row],[Gross Revenue]]-Table1[[#This Row],[Budget]]</f>
        <v>46501438</v>
      </c>
      <c r="U2440">
        <f>YEAR(Table1[[#This Row],[Release Date]])</f>
        <v>2000</v>
      </c>
    </row>
    <row r="2441" spans="1:21" x14ac:dyDescent="0.25">
      <c r="A2441" t="s">
        <v>5049</v>
      </c>
      <c r="B2441">
        <v>1</v>
      </c>
      <c r="C2441" s="8">
        <v>39224</v>
      </c>
      <c r="D2441" t="s">
        <v>28</v>
      </c>
      <c r="E2441" t="s">
        <v>87</v>
      </c>
      <c r="F2441" t="s">
        <v>19</v>
      </c>
      <c r="G2441" t="s">
        <v>20</v>
      </c>
      <c r="H2441" t="s">
        <v>43</v>
      </c>
      <c r="I2441" t="s">
        <v>2809</v>
      </c>
      <c r="J2441" t="s">
        <v>5050</v>
      </c>
      <c r="K2441">
        <v>852</v>
      </c>
      <c r="L2441">
        <v>5056</v>
      </c>
      <c r="M2441">
        <v>10</v>
      </c>
      <c r="N2441">
        <v>18000</v>
      </c>
      <c r="O2441">
        <v>4.4000000000000004</v>
      </c>
      <c r="P2441">
        <v>183</v>
      </c>
      <c r="Q2441">
        <v>89</v>
      </c>
      <c r="R2441">
        <v>50820940</v>
      </c>
      <c r="S2441">
        <v>5000000</v>
      </c>
      <c r="T2441">
        <f>Table1[[#This Row],[Gross Revenue]]-Table1[[#This Row],[Budget]]</f>
        <v>45820940</v>
      </c>
      <c r="U2441">
        <f>YEAR(Table1[[#This Row],[Release Date]])</f>
        <v>2007</v>
      </c>
    </row>
    <row r="2442" spans="1:21" x14ac:dyDescent="0.25">
      <c r="A2442" t="s">
        <v>1508</v>
      </c>
      <c r="B2442">
        <v>1</v>
      </c>
      <c r="C2442" s="8">
        <v>37196</v>
      </c>
      <c r="D2442" t="s">
        <v>28</v>
      </c>
      <c r="E2442" t="s">
        <v>32</v>
      </c>
      <c r="F2442" t="s">
        <v>19</v>
      </c>
      <c r="G2442" t="s">
        <v>20</v>
      </c>
      <c r="H2442" t="s">
        <v>43</v>
      </c>
      <c r="I2442" t="s">
        <v>1509</v>
      </c>
      <c r="J2442" t="s">
        <v>355</v>
      </c>
      <c r="K2442">
        <v>27000</v>
      </c>
      <c r="L2442">
        <v>31224</v>
      </c>
      <c r="M2442">
        <v>53</v>
      </c>
      <c r="N2442">
        <v>0</v>
      </c>
      <c r="O2442">
        <v>6.4</v>
      </c>
      <c r="P2442">
        <v>172</v>
      </c>
      <c r="Q2442">
        <v>116</v>
      </c>
      <c r="R2442">
        <v>43119879</v>
      </c>
      <c r="S2442">
        <v>60000000</v>
      </c>
      <c r="T2442">
        <f>Table1[[#This Row],[Gross Revenue]]-Table1[[#This Row],[Budget]]</f>
        <v>-16880121</v>
      </c>
      <c r="U2442">
        <f>YEAR(Table1[[#This Row],[Release Date]])</f>
        <v>2001</v>
      </c>
    </row>
    <row r="2443" spans="1:21" x14ac:dyDescent="0.25">
      <c r="A2443" t="s">
        <v>5001</v>
      </c>
      <c r="B2443">
        <v>1</v>
      </c>
      <c r="C2443" s="8">
        <v>39195</v>
      </c>
      <c r="D2443" t="s">
        <v>28</v>
      </c>
      <c r="E2443" t="s">
        <v>32</v>
      </c>
      <c r="F2443" t="s">
        <v>19</v>
      </c>
      <c r="G2443" t="s">
        <v>91</v>
      </c>
      <c r="H2443" t="s">
        <v>43</v>
      </c>
      <c r="I2443" t="s">
        <v>5002</v>
      </c>
      <c r="J2443" t="s">
        <v>5003</v>
      </c>
      <c r="K2443">
        <v>623</v>
      </c>
      <c r="L2443">
        <v>3165</v>
      </c>
      <c r="M2443">
        <v>72</v>
      </c>
      <c r="N2443">
        <v>15000</v>
      </c>
      <c r="O2443">
        <v>5.0999999999999996</v>
      </c>
      <c r="P2443">
        <v>308</v>
      </c>
      <c r="Q2443">
        <v>92</v>
      </c>
      <c r="R2443">
        <v>19059018</v>
      </c>
      <c r="S2443">
        <v>65000000</v>
      </c>
      <c r="T2443">
        <f>Table1[[#This Row],[Gross Revenue]]-Table1[[#This Row],[Budget]]</f>
        <v>-45940982</v>
      </c>
      <c r="U2443">
        <f>YEAR(Table1[[#This Row],[Release Date]])</f>
        <v>2007</v>
      </c>
    </row>
    <row r="2444" spans="1:21" x14ac:dyDescent="0.25">
      <c r="A2444" t="s">
        <v>2300</v>
      </c>
      <c r="B2444">
        <v>1</v>
      </c>
      <c r="C2444" s="8">
        <v>37622</v>
      </c>
      <c r="D2444" t="s">
        <v>28</v>
      </c>
      <c r="E2444" t="s">
        <v>22</v>
      </c>
      <c r="F2444" t="s">
        <v>19</v>
      </c>
      <c r="G2444" t="s">
        <v>20</v>
      </c>
      <c r="H2444" t="s">
        <v>38</v>
      </c>
      <c r="I2444" t="s">
        <v>271</v>
      </c>
      <c r="J2444" t="s">
        <v>232</v>
      </c>
      <c r="K2444">
        <v>1000</v>
      </c>
      <c r="L2444">
        <v>5761</v>
      </c>
      <c r="M2444">
        <v>216</v>
      </c>
      <c r="N2444">
        <v>661</v>
      </c>
      <c r="O2444">
        <v>6.3</v>
      </c>
      <c r="P2444">
        <v>79</v>
      </c>
      <c r="Q2444">
        <v>82</v>
      </c>
      <c r="R2444">
        <v>131617</v>
      </c>
      <c r="S2444">
        <v>10000000</v>
      </c>
      <c r="T2444">
        <f>Table1[[#This Row],[Gross Revenue]]-Table1[[#This Row],[Budget]]</f>
        <v>-9868383</v>
      </c>
      <c r="U2444">
        <f>YEAR(Table1[[#This Row],[Release Date]])</f>
        <v>2003</v>
      </c>
    </row>
    <row r="2445" spans="1:21" x14ac:dyDescent="0.25">
      <c r="A2445" t="s">
        <v>1681</v>
      </c>
      <c r="B2445">
        <v>1</v>
      </c>
      <c r="C2445" s="8">
        <v>37296</v>
      </c>
      <c r="D2445" t="s">
        <v>28</v>
      </c>
      <c r="E2445" t="s">
        <v>25</v>
      </c>
      <c r="F2445" t="s">
        <v>19</v>
      </c>
      <c r="G2445" t="s">
        <v>20</v>
      </c>
      <c r="H2445"/>
      <c r="I2445" t="s">
        <v>1682</v>
      </c>
      <c r="J2445" t="s">
        <v>1683</v>
      </c>
      <c r="K2445">
        <v>361</v>
      </c>
      <c r="L2445">
        <v>387</v>
      </c>
      <c r="M2445">
        <v>14</v>
      </c>
      <c r="N2445">
        <v>39</v>
      </c>
      <c r="O2445">
        <v>4.7</v>
      </c>
      <c r="P2445">
        <v>8</v>
      </c>
      <c r="Q2445">
        <v>96</v>
      </c>
      <c r="R2445">
        <v>11798</v>
      </c>
      <c r="S2445">
        <v>100000</v>
      </c>
      <c r="T2445">
        <f>Table1[[#This Row],[Gross Revenue]]-Table1[[#This Row],[Budget]]</f>
        <v>-88202</v>
      </c>
      <c r="U2445">
        <f>YEAR(Table1[[#This Row],[Release Date]])</f>
        <v>2002</v>
      </c>
    </row>
    <row r="2446" spans="1:21" x14ac:dyDescent="0.25">
      <c r="A2446" t="s">
        <v>2244</v>
      </c>
      <c r="B2446">
        <v>1</v>
      </c>
      <c r="C2446" s="8">
        <v>37597</v>
      </c>
      <c r="D2446" t="s">
        <v>28</v>
      </c>
      <c r="E2446" t="s">
        <v>25</v>
      </c>
      <c r="F2446" t="s">
        <v>19</v>
      </c>
      <c r="G2446" t="s">
        <v>20</v>
      </c>
      <c r="H2446" t="s">
        <v>38</v>
      </c>
      <c r="I2446" t="s">
        <v>2245</v>
      </c>
      <c r="J2446" t="s">
        <v>2246</v>
      </c>
      <c r="K2446">
        <v>267</v>
      </c>
      <c r="L2446">
        <v>1231</v>
      </c>
      <c r="M2446">
        <v>39</v>
      </c>
      <c r="N2446">
        <v>88</v>
      </c>
      <c r="O2446">
        <v>6.5</v>
      </c>
      <c r="P2446">
        <v>35</v>
      </c>
      <c r="Q2446">
        <v>105</v>
      </c>
      <c r="R2446">
        <v>3123749</v>
      </c>
      <c r="S2446">
        <v>1500000</v>
      </c>
      <c r="T2446">
        <f>Table1[[#This Row],[Gross Revenue]]-Table1[[#This Row],[Budget]]</f>
        <v>1623749</v>
      </c>
      <c r="U2446">
        <f>YEAR(Table1[[#This Row],[Release Date]])</f>
        <v>2002</v>
      </c>
    </row>
    <row r="2447" spans="1:21" x14ac:dyDescent="0.25">
      <c r="A2447" t="s">
        <v>2490</v>
      </c>
      <c r="B2447">
        <v>1</v>
      </c>
      <c r="C2447" s="8">
        <v>37728</v>
      </c>
      <c r="D2447" t="s">
        <v>28</v>
      </c>
      <c r="E2447" t="s">
        <v>25</v>
      </c>
      <c r="F2447" t="s">
        <v>19</v>
      </c>
      <c r="G2447" t="s">
        <v>20</v>
      </c>
      <c r="H2447" t="s">
        <v>43</v>
      </c>
      <c r="I2447" t="s">
        <v>175</v>
      </c>
      <c r="J2447" t="s">
        <v>2491</v>
      </c>
      <c r="K2447">
        <v>11000</v>
      </c>
      <c r="L2447">
        <v>24351</v>
      </c>
      <c r="M2447">
        <v>38</v>
      </c>
      <c r="N2447">
        <v>0</v>
      </c>
      <c r="O2447">
        <v>6.4</v>
      </c>
      <c r="P2447">
        <v>168</v>
      </c>
      <c r="Q2447">
        <v>134</v>
      </c>
      <c r="R2447">
        <v>19377727</v>
      </c>
      <c r="S2447">
        <v>45000000</v>
      </c>
      <c r="T2447">
        <f>Table1[[#This Row],[Gross Revenue]]-Table1[[#This Row],[Budget]]</f>
        <v>-25622273</v>
      </c>
      <c r="U2447">
        <f>YEAR(Table1[[#This Row],[Release Date]])</f>
        <v>2003</v>
      </c>
    </row>
    <row r="2448" spans="1:21" x14ac:dyDescent="0.25">
      <c r="A2448" t="s">
        <v>3950</v>
      </c>
      <c r="B2448">
        <v>1</v>
      </c>
      <c r="C2448" s="8">
        <v>38553</v>
      </c>
      <c r="D2448" t="s">
        <v>28</v>
      </c>
      <c r="E2448" t="s">
        <v>25</v>
      </c>
      <c r="F2448" t="s">
        <v>19</v>
      </c>
      <c r="G2448" t="s">
        <v>35</v>
      </c>
      <c r="H2448" t="s">
        <v>36</v>
      </c>
      <c r="I2448" t="s">
        <v>3951</v>
      </c>
      <c r="J2448" t="s">
        <v>3952</v>
      </c>
      <c r="K2448">
        <v>287</v>
      </c>
      <c r="L2448">
        <v>855</v>
      </c>
      <c r="M2448">
        <v>24</v>
      </c>
      <c r="N2448">
        <v>0</v>
      </c>
      <c r="O2448">
        <v>6.1</v>
      </c>
      <c r="P2448">
        <v>97</v>
      </c>
      <c r="Q2448">
        <v>109</v>
      </c>
      <c r="R2448">
        <v>28995450</v>
      </c>
      <c r="S2448">
        <v>35000000</v>
      </c>
      <c r="T2448">
        <f>Table1[[#This Row],[Gross Revenue]]-Table1[[#This Row],[Budget]]</f>
        <v>-6004550</v>
      </c>
      <c r="U2448">
        <f>YEAR(Table1[[#This Row],[Release Date]])</f>
        <v>2005</v>
      </c>
    </row>
    <row r="2449" spans="1:21" x14ac:dyDescent="0.25">
      <c r="A2449" t="s">
        <v>3156</v>
      </c>
      <c r="B2449">
        <v>1</v>
      </c>
      <c r="C2449" s="8">
        <v>38095</v>
      </c>
      <c r="D2449" t="s">
        <v>28</v>
      </c>
      <c r="E2449" t="s">
        <v>22</v>
      </c>
      <c r="F2449" t="s">
        <v>19</v>
      </c>
      <c r="G2449" t="s">
        <v>20</v>
      </c>
      <c r="H2449" t="s">
        <v>38</v>
      </c>
      <c r="I2449" t="s">
        <v>2666</v>
      </c>
      <c r="J2449" t="s">
        <v>3157</v>
      </c>
      <c r="K2449">
        <v>1000</v>
      </c>
      <c r="L2449">
        <v>1889</v>
      </c>
      <c r="M2449">
        <v>369</v>
      </c>
      <c r="N2449">
        <v>0</v>
      </c>
      <c r="O2449">
        <v>7.2</v>
      </c>
      <c r="P2449">
        <v>146</v>
      </c>
      <c r="Q2449">
        <v>118</v>
      </c>
      <c r="R2449">
        <v>2849142</v>
      </c>
      <c r="S2449">
        <v>16000000</v>
      </c>
      <c r="T2449">
        <f>Table1[[#This Row],[Gross Revenue]]-Table1[[#This Row],[Budget]]</f>
        <v>-13150858</v>
      </c>
      <c r="U2449">
        <f>YEAR(Table1[[#This Row],[Release Date]])</f>
        <v>2004</v>
      </c>
    </row>
    <row r="2450" spans="1:21" x14ac:dyDescent="0.25">
      <c r="A2450" t="s">
        <v>2473</v>
      </c>
      <c r="B2450">
        <v>1</v>
      </c>
      <c r="C2450" s="8">
        <v>37717</v>
      </c>
      <c r="D2450" t="s">
        <v>28</v>
      </c>
      <c r="E2450" t="s">
        <v>18</v>
      </c>
      <c r="F2450" t="s">
        <v>1471</v>
      </c>
      <c r="G2450" t="s">
        <v>35</v>
      </c>
      <c r="H2450" t="s">
        <v>43</v>
      </c>
      <c r="I2450" t="s">
        <v>2474</v>
      </c>
      <c r="J2450" t="s">
        <v>105</v>
      </c>
      <c r="K2450">
        <v>591</v>
      </c>
      <c r="L2450">
        <v>2100</v>
      </c>
      <c r="M2450">
        <v>521</v>
      </c>
      <c r="N2450">
        <v>0</v>
      </c>
      <c r="O2450">
        <v>6.4</v>
      </c>
      <c r="P2450">
        <v>227</v>
      </c>
      <c r="Q2450">
        <v>128</v>
      </c>
      <c r="R2450">
        <v>72515360</v>
      </c>
      <c r="S2450">
        <v>80000000</v>
      </c>
      <c r="T2450">
        <f>Table1[[#This Row],[Gross Revenue]]-Table1[[#This Row],[Budget]]</f>
        <v>-7484640</v>
      </c>
      <c r="U2450">
        <f>YEAR(Table1[[#This Row],[Release Date]])</f>
        <v>2003</v>
      </c>
    </row>
    <row r="2451" spans="1:21" x14ac:dyDescent="0.25">
      <c r="A2451" t="s">
        <v>1859</v>
      </c>
      <c r="B2451">
        <v>1</v>
      </c>
      <c r="C2451" s="8">
        <v>37391</v>
      </c>
      <c r="D2451" t="s">
        <v>28</v>
      </c>
      <c r="E2451" t="s">
        <v>29</v>
      </c>
      <c r="F2451" t="s">
        <v>47</v>
      </c>
      <c r="G2451" t="s">
        <v>48</v>
      </c>
      <c r="H2451" t="s">
        <v>43</v>
      </c>
      <c r="I2451" t="s">
        <v>1860</v>
      </c>
      <c r="J2451" t="s">
        <v>1861</v>
      </c>
      <c r="K2451">
        <v>23</v>
      </c>
      <c r="L2451">
        <v>29</v>
      </c>
      <c r="M2451">
        <v>162</v>
      </c>
      <c r="N2451">
        <v>0</v>
      </c>
      <c r="O2451">
        <v>7.8</v>
      </c>
      <c r="P2451">
        <v>167</v>
      </c>
      <c r="Q2451">
        <v>80</v>
      </c>
      <c r="R2451">
        <v>7002255</v>
      </c>
      <c r="S2451">
        <v>9500000</v>
      </c>
      <c r="T2451">
        <f>Table1[[#This Row],[Gross Revenue]]-Table1[[#This Row],[Budget]]</f>
        <v>-2497745</v>
      </c>
      <c r="U2451">
        <f>YEAR(Table1[[#This Row],[Release Date]])</f>
        <v>2002</v>
      </c>
    </row>
    <row r="2452" spans="1:21" x14ac:dyDescent="0.25">
      <c r="A2452" t="s">
        <v>3092</v>
      </c>
      <c r="B2452">
        <v>1</v>
      </c>
      <c r="C2452" s="8">
        <v>38061</v>
      </c>
      <c r="D2452" t="s">
        <v>28</v>
      </c>
      <c r="E2452" t="s">
        <v>22</v>
      </c>
      <c r="F2452" t="s">
        <v>19</v>
      </c>
      <c r="G2452" t="s">
        <v>20</v>
      </c>
      <c r="H2452" t="s">
        <v>43</v>
      </c>
      <c r="I2452" t="s">
        <v>3093</v>
      </c>
      <c r="J2452" t="s">
        <v>3094</v>
      </c>
      <c r="K2452">
        <v>997</v>
      </c>
      <c r="L2452">
        <v>3544</v>
      </c>
      <c r="M2452">
        <v>41</v>
      </c>
      <c r="N2452">
        <v>0</v>
      </c>
      <c r="O2452">
        <v>5.2</v>
      </c>
      <c r="P2452">
        <v>86</v>
      </c>
      <c r="Q2452">
        <v>109</v>
      </c>
      <c r="R2452">
        <v>61356221</v>
      </c>
      <c r="S2452">
        <v>14000000</v>
      </c>
      <c r="T2452">
        <f>Table1[[#This Row],[Gross Revenue]]-Table1[[#This Row],[Budget]]</f>
        <v>47356221</v>
      </c>
      <c r="U2452">
        <f>YEAR(Table1[[#This Row],[Release Date]])</f>
        <v>2004</v>
      </c>
    </row>
    <row r="2453" spans="1:21" x14ac:dyDescent="0.25">
      <c r="A2453" t="s">
        <v>4042</v>
      </c>
      <c r="B2453">
        <v>1</v>
      </c>
      <c r="C2453" s="8">
        <v>38609</v>
      </c>
      <c r="D2453" t="s">
        <v>28</v>
      </c>
      <c r="E2453" t="s">
        <v>32</v>
      </c>
      <c r="F2453" t="s">
        <v>19</v>
      </c>
      <c r="G2453" t="s">
        <v>20</v>
      </c>
      <c r="H2453" t="s">
        <v>43</v>
      </c>
      <c r="I2453" t="s">
        <v>1117</v>
      </c>
      <c r="J2453" t="s">
        <v>3094</v>
      </c>
      <c r="K2453">
        <v>11000</v>
      </c>
      <c r="L2453">
        <v>12841</v>
      </c>
      <c r="M2453">
        <v>41</v>
      </c>
      <c r="N2453">
        <v>0</v>
      </c>
      <c r="O2453">
        <v>6.4</v>
      </c>
      <c r="P2453">
        <v>213</v>
      </c>
      <c r="Q2453">
        <v>97</v>
      </c>
      <c r="R2453">
        <v>23527955</v>
      </c>
      <c r="S2453">
        <v>25000000</v>
      </c>
      <c r="T2453">
        <f>Table1[[#This Row],[Gross Revenue]]-Table1[[#This Row],[Budget]]</f>
        <v>-1472045</v>
      </c>
      <c r="U2453">
        <f>YEAR(Table1[[#This Row],[Release Date]])</f>
        <v>2005</v>
      </c>
    </row>
    <row r="2454" spans="1:21" x14ac:dyDescent="0.25">
      <c r="A2454" t="s">
        <v>2783</v>
      </c>
      <c r="B2454">
        <v>1</v>
      </c>
      <c r="C2454" s="8">
        <v>37882</v>
      </c>
      <c r="D2454" t="s">
        <v>28</v>
      </c>
      <c r="E2454" t="s">
        <v>22</v>
      </c>
      <c r="F2454" t="s">
        <v>19</v>
      </c>
      <c r="G2454" t="s">
        <v>20</v>
      </c>
      <c r="H2454" t="s">
        <v>36</v>
      </c>
      <c r="I2454" t="s">
        <v>68</v>
      </c>
      <c r="J2454" t="s">
        <v>68</v>
      </c>
      <c r="K2454">
        <v>13000</v>
      </c>
      <c r="L2454">
        <v>15111</v>
      </c>
      <c r="M2454">
        <v>13000</v>
      </c>
      <c r="N2454">
        <v>0</v>
      </c>
      <c r="O2454">
        <v>7.2</v>
      </c>
      <c r="P2454">
        <v>285</v>
      </c>
      <c r="Q2454">
        <v>139</v>
      </c>
      <c r="R2454">
        <v>70269171</v>
      </c>
      <c r="S2454">
        <v>24000000</v>
      </c>
      <c r="T2454">
        <f>Table1[[#This Row],[Gross Revenue]]-Table1[[#This Row],[Budget]]</f>
        <v>46269171</v>
      </c>
      <c r="U2454">
        <f>YEAR(Table1[[#This Row],[Release Date]])</f>
        <v>2003</v>
      </c>
    </row>
    <row r="2455" spans="1:21" x14ac:dyDescent="0.25">
      <c r="A2455" t="s">
        <v>4022</v>
      </c>
      <c r="B2455">
        <v>1</v>
      </c>
      <c r="C2455" s="8">
        <v>38597</v>
      </c>
      <c r="D2455" t="s">
        <v>28</v>
      </c>
      <c r="E2455" t="s">
        <v>32</v>
      </c>
      <c r="F2455" t="s">
        <v>19</v>
      </c>
      <c r="G2455" t="s">
        <v>20</v>
      </c>
      <c r="H2455" t="s">
        <v>38</v>
      </c>
      <c r="I2455" t="s">
        <v>497</v>
      </c>
      <c r="J2455" t="s">
        <v>68</v>
      </c>
      <c r="K2455">
        <v>26000</v>
      </c>
      <c r="L2455">
        <v>46355</v>
      </c>
      <c r="M2455">
        <v>13000</v>
      </c>
      <c r="N2455">
        <v>57000</v>
      </c>
      <c r="O2455">
        <v>6.5</v>
      </c>
      <c r="P2455">
        <v>424</v>
      </c>
      <c r="Q2455">
        <v>113</v>
      </c>
      <c r="R2455">
        <v>102981571</v>
      </c>
      <c r="S2455">
        <v>80000000</v>
      </c>
      <c r="T2455">
        <f>Table1[[#This Row],[Gross Revenue]]-Table1[[#This Row],[Budget]]</f>
        <v>22981571</v>
      </c>
      <c r="U2455">
        <f>YEAR(Table1[[#This Row],[Release Date]])</f>
        <v>2005</v>
      </c>
    </row>
    <row r="2456" spans="1:21" x14ac:dyDescent="0.25">
      <c r="A2456" t="s">
        <v>2155</v>
      </c>
      <c r="B2456">
        <v>1</v>
      </c>
      <c r="C2456" s="8">
        <v>37546</v>
      </c>
      <c r="D2456" t="s">
        <v>28</v>
      </c>
      <c r="E2456" t="s">
        <v>37</v>
      </c>
      <c r="F2456" t="s">
        <v>19</v>
      </c>
      <c r="G2456" t="s">
        <v>20</v>
      </c>
      <c r="H2456" t="s">
        <v>43</v>
      </c>
      <c r="I2456" t="s">
        <v>555</v>
      </c>
      <c r="J2456" t="s">
        <v>2156</v>
      </c>
      <c r="K2456">
        <v>4000</v>
      </c>
      <c r="L2456">
        <v>7461</v>
      </c>
      <c r="M2456">
        <v>70</v>
      </c>
      <c r="N2456">
        <v>4000</v>
      </c>
      <c r="O2456">
        <v>5.9</v>
      </c>
      <c r="P2456">
        <v>203</v>
      </c>
      <c r="Q2456">
        <v>98</v>
      </c>
      <c r="R2456">
        <v>110175871</v>
      </c>
      <c r="S2456">
        <v>10000000</v>
      </c>
      <c r="T2456">
        <f>Table1[[#This Row],[Gross Revenue]]-Table1[[#This Row],[Budget]]</f>
        <v>100175871</v>
      </c>
      <c r="U2456">
        <f>YEAR(Table1[[#This Row],[Release Date]])</f>
        <v>2002</v>
      </c>
    </row>
    <row r="2457" spans="1:21" x14ac:dyDescent="0.25">
      <c r="A2457" t="s">
        <v>2841</v>
      </c>
      <c r="B2457">
        <v>1</v>
      </c>
      <c r="C2457" s="8">
        <v>37918</v>
      </c>
      <c r="D2457" t="s">
        <v>28</v>
      </c>
      <c r="E2457" t="s">
        <v>37</v>
      </c>
      <c r="F2457" t="s">
        <v>19</v>
      </c>
      <c r="G2457" t="s">
        <v>164</v>
      </c>
      <c r="H2457" t="s">
        <v>43</v>
      </c>
      <c r="I2457" t="s">
        <v>555</v>
      </c>
      <c r="J2457" t="s">
        <v>2156</v>
      </c>
      <c r="K2457">
        <v>4000</v>
      </c>
      <c r="L2457">
        <v>5746</v>
      </c>
      <c r="M2457">
        <v>70</v>
      </c>
      <c r="N2457">
        <v>930</v>
      </c>
      <c r="O2457">
        <v>5</v>
      </c>
      <c r="P2457">
        <v>131</v>
      </c>
      <c r="Q2457">
        <v>137</v>
      </c>
      <c r="R2457">
        <v>39143839</v>
      </c>
      <c r="S2457">
        <v>20000000</v>
      </c>
      <c r="T2457">
        <f>Table1[[#This Row],[Gross Revenue]]-Table1[[#This Row],[Budget]]</f>
        <v>19143839</v>
      </c>
      <c r="U2457">
        <f>YEAR(Table1[[#This Row],[Release Date]])</f>
        <v>2003</v>
      </c>
    </row>
    <row r="2458" spans="1:21" x14ac:dyDescent="0.25">
      <c r="A2458" t="s">
        <v>655</v>
      </c>
      <c r="B2458">
        <v>1</v>
      </c>
      <c r="C2458" s="8">
        <v>36751</v>
      </c>
      <c r="D2458" t="s">
        <v>28</v>
      </c>
      <c r="E2458" t="s">
        <v>18</v>
      </c>
      <c r="F2458" t="s">
        <v>19</v>
      </c>
      <c r="G2458" t="s">
        <v>20</v>
      </c>
      <c r="H2458" t="s">
        <v>38</v>
      </c>
      <c r="I2458" t="s">
        <v>445</v>
      </c>
      <c r="J2458" t="s">
        <v>656</v>
      </c>
      <c r="K2458">
        <v>865</v>
      </c>
      <c r="L2458">
        <v>2126</v>
      </c>
      <c r="M2458">
        <v>0</v>
      </c>
      <c r="N2458">
        <v>0</v>
      </c>
      <c r="O2458">
        <v>7.2</v>
      </c>
      <c r="P2458">
        <v>81</v>
      </c>
      <c r="Q2458">
        <v>114</v>
      </c>
      <c r="R2458">
        <v>447750</v>
      </c>
      <c r="S2458">
        <v>10000000</v>
      </c>
      <c r="T2458">
        <f>Table1[[#This Row],[Gross Revenue]]-Table1[[#This Row],[Budget]]</f>
        <v>-9552250</v>
      </c>
      <c r="U2458">
        <f>YEAR(Table1[[#This Row],[Release Date]])</f>
        <v>2000</v>
      </c>
    </row>
    <row r="2459" spans="1:21" x14ac:dyDescent="0.25">
      <c r="A2459" t="s">
        <v>1350</v>
      </c>
      <c r="B2459">
        <v>1</v>
      </c>
      <c r="C2459" s="8">
        <v>37107</v>
      </c>
      <c r="D2459" t="s">
        <v>28</v>
      </c>
      <c r="E2459" t="s">
        <v>25</v>
      </c>
      <c r="F2459" t="s">
        <v>19</v>
      </c>
      <c r="G2459" t="s">
        <v>20</v>
      </c>
      <c r="H2459" t="s">
        <v>43</v>
      </c>
      <c r="I2459" t="s">
        <v>1351</v>
      </c>
      <c r="J2459" t="s">
        <v>489</v>
      </c>
      <c r="K2459">
        <v>1000</v>
      </c>
      <c r="L2459">
        <v>1531</v>
      </c>
      <c r="M2459">
        <v>33</v>
      </c>
      <c r="N2459">
        <v>0</v>
      </c>
      <c r="O2459">
        <v>3.3</v>
      </c>
      <c r="P2459">
        <v>111</v>
      </c>
      <c r="Q2459">
        <v>93</v>
      </c>
      <c r="R2459">
        <v>37188667</v>
      </c>
      <c r="S2459">
        <v>12000000</v>
      </c>
      <c r="T2459">
        <f>Table1[[#This Row],[Gross Revenue]]-Table1[[#This Row],[Budget]]</f>
        <v>25188667</v>
      </c>
      <c r="U2459">
        <f>YEAR(Table1[[#This Row],[Release Date]])</f>
        <v>2001</v>
      </c>
    </row>
    <row r="2460" spans="1:21" x14ac:dyDescent="0.25">
      <c r="A2460" t="s">
        <v>844</v>
      </c>
      <c r="B2460">
        <v>1</v>
      </c>
      <c r="C2460" s="8">
        <v>36842</v>
      </c>
      <c r="D2460" t="s">
        <v>28</v>
      </c>
      <c r="E2460" t="s">
        <v>37</v>
      </c>
      <c r="F2460" t="s">
        <v>19</v>
      </c>
      <c r="G2460" t="s">
        <v>20</v>
      </c>
      <c r="H2460" t="s">
        <v>38</v>
      </c>
      <c r="I2460" t="s">
        <v>845</v>
      </c>
      <c r="J2460" t="s">
        <v>846</v>
      </c>
      <c r="K2460">
        <v>812</v>
      </c>
      <c r="L2460">
        <v>2474</v>
      </c>
      <c r="M2460">
        <v>763</v>
      </c>
      <c r="N2460">
        <v>0</v>
      </c>
      <c r="O2460">
        <v>6.3</v>
      </c>
      <c r="P2460">
        <v>225</v>
      </c>
      <c r="Q2460">
        <v>109</v>
      </c>
      <c r="R2460">
        <v>61280963</v>
      </c>
      <c r="S2460">
        <v>33000000</v>
      </c>
      <c r="T2460">
        <f>Table1[[#This Row],[Gross Revenue]]-Table1[[#This Row],[Budget]]</f>
        <v>28280963</v>
      </c>
      <c r="U2460">
        <f>YEAR(Table1[[#This Row],[Release Date]])</f>
        <v>2000</v>
      </c>
    </row>
    <row r="2461" spans="1:21" x14ac:dyDescent="0.25">
      <c r="A2461" t="s">
        <v>4190</v>
      </c>
      <c r="B2461">
        <v>1</v>
      </c>
      <c r="C2461" s="8">
        <v>38699</v>
      </c>
      <c r="D2461" t="s">
        <v>28</v>
      </c>
      <c r="E2461" t="s">
        <v>32</v>
      </c>
      <c r="F2461" t="s">
        <v>19</v>
      </c>
      <c r="G2461" t="s">
        <v>20</v>
      </c>
      <c r="H2461" t="s">
        <v>38</v>
      </c>
      <c r="I2461" t="s">
        <v>1532</v>
      </c>
      <c r="J2461" t="s">
        <v>846</v>
      </c>
      <c r="K2461">
        <v>15000</v>
      </c>
      <c r="L2461">
        <v>16691</v>
      </c>
      <c r="M2461">
        <v>763</v>
      </c>
      <c r="N2461">
        <v>30000</v>
      </c>
      <c r="O2461">
        <v>6.1</v>
      </c>
      <c r="P2461">
        <v>284</v>
      </c>
      <c r="Q2461">
        <v>110</v>
      </c>
      <c r="R2461">
        <v>83503161</v>
      </c>
      <c r="S2461">
        <v>75000000</v>
      </c>
      <c r="T2461">
        <f>Table1[[#This Row],[Gross Revenue]]-Table1[[#This Row],[Budget]]</f>
        <v>8503161</v>
      </c>
      <c r="U2461">
        <f>YEAR(Table1[[#This Row],[Release Date]])</f>
        <v>2005</v>
      </c>
    </row>
    <row r="2462" spans="1:21" x14ac:dyDescent="0.25">
      <c r="A2462" t="s">
        <v>4504</v>
      </c>
      <c r="B2462">
        <v>1</v>
      </c>
      <c r="C2462" s="8">
        <v>38886</v>
      </c>
      <c r="D2462" t="s">
        <v>28</v>
      </c>
      <c r="E2462" t="s">
        <v>30</v>
      </c>
      <c r="F2462" t="s">
        <v>19</v>
      </c>
      <c r="G2462" t="s">
        <v>20</v>
      </c>
      <c r="H2462" t="s">
        <v>36</v>
      </c>
      <c r="I2462" t="s">
        <v>177</v>
      </c>
      <c r="J2462" t="s">
        <v>846</v>
      </c>
      <c r="K2462">
        <v>8000</v>
      </c>
      <c r="L2462">
        <v>11454</v>
      </c>
      <c r="M2462">
        <v>763</v>
      </c>
      <c r="N2462">
        <v>18000</v>
      </c>
      <c r="O2462">
        <v>5.6</v>
      </c>
      <c r="P2462">
        <v>382</v>
      </c>
      <c r="Q2462">
        <v>106</v>
      </c>
      <c r="R2462">
        <v>64933670</v>
      </c>
      <c r="S2462">
        <v>85000000</v>
      </c>
      <c r="T2462">
        <f>Table1[[#This Row],[Gross Revenue]]-Table1[[#This Row],[Budget]]</f>
        <v>-20066330</v>
      </c>
      <c r="U2462">
        <f>YEAR(Table1[[#This Row],[Release Date]])</f>
        <v>2006</v>
      </c>
    </row>
    <row r="2463" spans="1:21" x14ac:dyDescent="0.25">
      <c r="A2463" t="s">
        <v>5282</v>
      </c>
      <c r="B2463">
        <v>1</v>
      </c>
      <c r="C2463" s="8">
        <v>39369</v>
      </c>
      <c r="D2463" t="s">
        <v>28</v>
      </c>
      <c r="E2463" t="s">
        <v>32</v>
      </c>
      <c r="F2463" t="s">
        <v>19</v>
      </c>
      <c r="G2463" t="s">
        <v>20</v>
      </c>
      <c r="H2463" t="s">
        <v>43</v>
      </c>
      <c r="I2463" t="s">
        <v>560</v>
      </c>
      <c r="J2463" t="s">
        <v>846</v>
      </c>
      <c r="K2463">
        <v>16000</v>
      </c>
      <c r="L2463">
        <v>17847</v>
      </c>
      <c r="M2463">
        <v>763</v>
      </c>
      <c r="N2463">
        <v>11000</v>
      </c>
      <c r="O2463">
        <v>6.5</v>
      </c>
      <c r="P2463">
        <v>178</v>
      </c>
      <c r="Q2463">
        <v>117</v>
      </c>
      <c r="R2463">
        <v>12276810</v>
      </c>
      <c r="S2463">
        <v>26000000</v>
      </c>
      <c r="T2463">
        <f>Table1[[#This Row],[Gross Revenue]]-Table1[[#This Row],[Budget]]</f>
        <v>-13723190</v>
      </c>
      <c r="U2463">
        <f>YEAR(Table1[[#This Row],[Release Date]])</f>
        <v>2007</v>
      </c>
    </row>
    <row r="2464" spans="1:21" x14ac:dyDescent="0.25">
      <c r="A2464" t="s">
        <v>4330</v>
      </c>
      <c r="B2464">
        <v>1</v>
      </c>
      <c r="C2464" s="8">
        <v>38785</v>
      </c>
      <c r="D2464" t="s">
        <v>28</v>
      </c>
      <c r="E2464" t="s">
        <v>22</v>
      </c>
      <c r="F2464" t="s">
        <v>19</v>
      </c>
      <c r="G2464" t="s">
        <v>20</v>
      </c>
      <c r="H2464" t="s">
        <v>43</v>
      </c>
      <c r="I2464" t="s">
        <v>3097</v>
      </c>
      <c r="J2464" t="s">
        <v>4331</v>
      </c>
      <c r="K2464">
        <v>15000</v>
      </c>
      <c r="L2464">
        <v>23227</v>
      </c>
      <c r="M2464">
        <v>150</v>
      </c>
      <c r="N2464">
        <v>75000</v>
      </c>
      <c r="O2464">
        <v>8.1</v>
      </c>
      <c r="P2464">
        <v>373</v>
      </c>
      <c r="Q2464">
        <v>146</v>
      </c>
      <c r="R2464">
        <v>169705587</v>
      </c>
      <c r="S2464">
        <v>25000000</v>
      </c>
      <c r="T2464">
        <f>Table1[[#This Row],[Gross Revenue]]-Table1[[#This Row],[Budget]]</f>
        <v>144705587</v>
      </c>
      <c r="U2464">
        <f>YEAR(Table1[[#This Row],[Release Date]])</f>
        <v>2006</v>
      </c>
    </row>
    <row r="2465" spans="1:21" x14ac:dyDescent="0.25">
      <c r="A2465" t="s">
        <v>4990</v>
      </c>
      <c r="B2465">
        <v>1</v>
      </c>
      <c r="C2465" s="8">
        <v>39187</v>
      </c>
      <c r="D2465" t="s">
        <v>28</v>
      </c>
      <c r="E2465" t="s">
        <v>31</v>
      </c>
      <c r="F2465" t="s">
        <v>19</v>
      </c>
      <c r="G2465" t="s">
        <v>20</v>
      </c>
      <c r="H2465" t="s">
        <v>43</v>
      </c>
      <c r="I2465" t="s">
        <v>4991</v>
      </c>
      <c r="J2465" t="s">
        <v>4331</v>
      </c>
      <c r="K2465">
        <v>521</v>
      </c>
      <c r="L2465">
        <v>2060</v>
      </c>
      <c r="M2465">
        <v>150</v>
      </c>
      <c r="N2465">
        <v>11000</v>
      </c>
      <c r="O2465">
        <v>6.9</v>
      </c>
      <c r="P2465">
        <v>165</v>
      </c>
      <c r="Q2465">
        <v>139</v>
      </c>
      <c r="R2465">
        <v>30513940</v>
      </c>
      <c r="S2465">
        <v>30000000</v>
      </c>
      <c r="T2465">
        <f>Table1[[#This Row],[Gross Revenue]]-Table1[[#This Row],[Budget]]</f>
        <v>513940</v>
      </c>
      <c r="U2465">
        <f>YEAR(Table1[[#This Row],[Release Date]])</f>
        <v>2007</v>
      </c>
    </row>
    <row r="2466" spans="1:21" x14ac:dyDescent="0.25">
      <c r="A2466" t="s">
        <v>787</v>
      </c>
      <c r="B2466">
        <v>1</v>
      </c>
      <c r="C2466" s="8">
        <v>36813</v>
      </c>
      <c r="D2466" t="s">
        <v>28</v>
      </c>
      <c r="E2466" t="s">
        <v>32</v>
      </c>
      <c r="F2466" t="s">
        <v>19</v>
      </c>
      <c r="G2466" t="s">
        <v>20</v>
      </c>
      <c r="H2466" t="s">
        <v>38</v>
      </c>
      <c r="I2466" t="s">
        <v>788</v>
      </c>
      <c r="J2466" t="s">
        <v>245</v>
      </c>
      <c r="K2466">
        <v>324</v>
      </c>
      <c r="L2466">
        <v>1013</v>
      </c>
      <c r="M2466">
        <v>138</v>
      </c>
      <c r="N2466">
        <v>892</v>
      </c>
      <c r="O2466">
        <v>6.2</v>
      </c>
      <c r="P2466">
        <v>134</v>
      </c>
      <c r="Q2466">
        <v>135</v>
      </c>
      <c r="R2466">
        <v>32598931</v>
      </c>
      <c r="S2466">
        <v>65000000</v>
      </c>
      <c r="T2466">
        <f>Table1[[#This Row],[Gross Revenue]]-Table1[[#This Row],[Budget]]</f>
        <v>-32401069</v>
      </c>
      <c r="U2466">
        <f>YEAR(Table1[[#This Row],[Release Date]])</f>
        <v>2000</v>
      </c>
    </row>
    <row r="2467" spans="1:21" x14ac:dyDescent="0.25">
      <c r="A2467" t="s">
        <v>2083</v>
      </c>
      <c r="B2467">
        <v>1</v>
      </c>
      <c r="C2467" s="8">
        <v>37508</v>
      </c>
      <c r="D2467" t="s">
        <v>28</v>
      </c>
      <c r="E2467" t="s">
        <v>31</v>
      </c>
      <c r="F2467" t="s">
        <v>19</v>
      </c>
      <c r="G2467" t="s">
        <v>20</v>
      </c>
      <c r="H2467" t="s">
        <v>43</v>
      </c>
      <c r="I2467" t="s">
        <v>517</v>
      </c>
      <c r="J2467" t="s">
        <v>245</v>
      </c>
      <c r="K2467">
        <v>904</v>
      </c>
      <c r="L2467">
        <v>5074</v>
      </c>
      <c r="M2467">
        <v>138</v>
      </c>
      <c r="N2467">
        <v>0</v>
      </c>
      <c r="O2467">
        <v>7.7</v>
      </c>
      <c r="P2467">
        <v>209</v>
      </c>
      <c r="Q2467">
        <v>178</v>
      </c>
      <c r="R2467">
        <v>75305995</v>
      </c>
      <c r="S2467">
        <v>40000000</v>
      </c>
      <c r="T2467">
        <f>Table1[[#This Row],[Gross Revenue]]-Table1[[#This Row],[Budget]]</f>
        <v>35305995</v>
      </c>
      <c r="U2467">
        <f>YEAR(Table1[[#This Row],[Release Date]])</f>
        <v>2002</v>
      </c>
    </row>
    <row r="2468" spans="1:21" x14ac:dyDescent="0.25">
      <c r="A2468" t="s">
        <v>3933</v>
      </c>
      <c r="B2468">
        <v>1</v>
      </c>
      <c r="C2468" s="8">
        <v>38543</v>
      </c>
      <c r="D2468" t="s">
        <v>28</v>
      </c>
      <c r="E2468" t="s">
        <v>25</v>
      </c>
      <c r="F2468" t="s">
        <v>19</v>
      </c>
      <c r="G2468" t="s">
        <v>20</v>
      </c>
      <c r="H2468" t="s">
        <v>38</v>
      </c>
      <c r="I2468" t="s">
        <v>3607</v>
      </c>
      <c r="J2468" t="s">
        <v>245</v>
      </c>
      <c r="K2468">
        <v>908</v>
      </c>
      <c r="L2468">
        <v>3204</v>
      </c>
      <c r="M2468">
        <v>138</v>
      </c>
      <c r="N2468">
        <v>636</v>
      </c>
      <c r="O2468">
        <v>5.7</v>
      </c>
      <c r="P2468">
        <v>49</v>
      </c>
      <c r="Q2468">
        <v>117</v>
      </c>
      <c r="R2468">
        <v>134904</v>
      </c>
      <c r="S2468">
        <v>25000000</v>
      </c>
      <c r="T2468">
        <f>Table1[[#This Row],[Gross Revenue]]-Table1[[#This Row],[Budget]]</f>
        <v>-24865096</v>
      </c>
      <c r="U2468">
        <f>YEAR(Table1[[#This Row],[Release Date]])</f>
        <v>2005</v>
      </c>
    </row>
    <row r="2469" spans="1:21" x14ac:dyDescent="0.25">
      <c r="A2469" t="s">
        <v>4805</v>
      </c>
      <c r="B2469">
        <v>1</v>
      </c>
      <c r="C2469" s="8">
        <v>39069</v>
      </c>
      <c r="D2469" t="s">
        <v>28</v>
      </c>
      <c r="E2469" t="s">
        <v>32</v>
      </c>
      <c r="F2469" t="s">
        <v>19</v>
      </c>
      <c r="G2469" t="s">
        <v>20</v>
      </c>
      <c r="H2469" t="s">
        <v>38</v>
      </c>
      <c r="I2469" t="s">
        <v>497</v>
      </c>
      <c r="J2469" t="s">
        <v>245</v>
      </c>
      <c r="K2469">
        <v>26000</v>
      </c>
      <c r="L2469">
        <v>28479</v>
      </c>
      <c r="M2469">
        <v>138</v>
      </c>
      <c r="N2469">
        <v>17000</v>
      </c>
      <c r="O2469">
        <v>6.2</v>
      </c>
      <c r="P2469">
        <v>224</v>
      </c>
      <c r="Q2469">
        <v>118</v>
      </c>
      <c r="R2469">
        <v>17609982</v>
      </c>
      <c r="S2469">
        <v>35000000</v>
      </c>
      <c r="T2469">
        <f>Table1[[#This Row],[Gross Revenue]]-Table1[[#This Row],[Budget]]</f>
        <v>-17390018</v>
      </c>
      <c r="U2469">
        <f>YEAR(Table1[[#This Row],[Release Date]])</f>
        <v>2006</v>
      </c>
    </row>
    <row r="2470" spans="1:21" x14ac:dyDescent="0.25">
      <c r="A2470" t="s">
        <v>972</v>
      </c>
      <c r="B2470">
        <v>1</v>
      </c>
      <c r="C2470" s="8">
        <v>36913</v>
      </c>
      <c r="D2470" t="s">
        <v>28</v>
      </c>
      <c r="E2470" t="s">
        <v>31</v>
      </c>
      <c r="F2470" t="s">
        <v>19</v>
      </c>
      <c r="G2470" t="s">
        <v>20</v>
      </c>
      <c r="H2470" t="s">
        <v>38</v>
      </c>
      <c r="I2470" t="s">
        <v>114</v>
      </c>
      <c r="J2470" t="s">
        <v>973</v>
      </c>
      <c r="K2470">
        <v>40000</v>
      </c>
      <c r="L2470">
        <v>43453</v>
      </c>
      <c r="M2470">
        <v>47</v>
      </c>
      <c r="N2470">
        <v>13000</v>
      </c>
      <c r="O2470">
        <v>7.6</v>
      </c>
      <c r="P2470">
        <v>147</v>
      </c>
      <c r="Q2470">
        <v>124</v>
      </c>
      <c r="R2470">
        <v>52937130</v>
      </c>
      <c r="S2470">
        <v>30000000</v>
      </c>
      <c r="T2470">
        <f>Table1[[#This Row],[Gross Revenue]]-Table1[[#This Row],[Budget]]</f>
        <v>22937130</v>
      </c>
      <c r="U2470">
        <f>YEAR(Table1[[#This Row],[Release Date]])</f>
        <v>2001</v>
      </c>
    </row>
    <row r="2471" spans="1:21" x14ac:dyDescent="0.25">
      <c r="A2471" t="s">
        <v>5018</v>
      </c>
      <c r="B2471">
        <v>1</v>
      </c>
      <c r="C2471" s="8">
        <v>39205</v>
      </c>
      <c r="D2471" t="s">
        <v>28</v>
      </c>
      <c r="E2471" t="s">
        <v>32</v>
      </c>
      <c r="F2471" t="s">
        <v>292</v>
      </c>
      <c r="G2471" t="s">
        <v>164</v>
      </c>
      <c r="H2471"/>
      <c r="I2471" t="s">
        <v>5019</v>
      </c>
      <c r="J2471" t="s">
        <v>5020</v>
      </c>
      <c r="K2471">
        <v>79</v>
      </c>
      <c r="L2471">
        <v>285</v>
      </c>
      <c r="M2471">
        <v>3</v>
      </c>
      <c r="N2471">
        <v>0</v>
      </c>
      <c r="O2471">
        <v>6.5</v>
      </c>
      <c r="P2471">
        <v>65</v>
      </c>
      <c r="Q2471">
        <v>100</v>
      </c>
      <c r="R2471">
        <v>129115</v>
      </c>
      <c r="S2471">
        <v>25000000</v>
      </c>
      <c r="T2471">
        <f>Table1[[#This Row],[Gross Revenue]]-Table1[[#This Row],[Budget]]</f>
        <v>-24870885</v>
      </c>
      <c r="U2471">
        <f>YEAR(Table1[[#This Row],[Release Date]])</f>
        <v>2007</v>
      </c>
    </row>
    <row r="2472" spans="1:21" x14ac:dyDescent="0.25">
      <c r="A2472" t="s">
        <v>859</v>
      </c>
      <c r="B2472">
        <v>1</v>
      </c>
      <c r="C2472" s="8">
        <v>36850</v>
      </c>
      <c r="D2472" t="s">
        <v>28</v>
      </c>
      <c r="E2472" t="s">
        <v>22</v>
      </c>
      <c r="F2472" t="s">
        <v>19</v>
      </c>
      <c r="G2472" t="s">
        <v>35</v>
      </c>
      <c r="H2472" t="s">
        <v>36</v>
      </c>
      <c r="I2472" t="s">
        <v>249</v>
      </c>
      <c r="J2472" t="s">
        <v>860</v>
      </c>
      <c r="K2472">
        <v>902</v>
      </c>
      <c r="L2472">
        <v>2735</v>
      </c>
      <c r="M2472">
        <v>25</v>
      </c>
      <c r="N2472">
        <v>345</v>
      </c>
      <c r="O2472">
        <v>7.1</v>
      </c>
      <c r="P2472">
        <v>96</v>
      </c>
      <c r="Q2472">
        <v>135</v>
      </c>
      <c r="R2472">
        <v>3041803</v>
      </c>
      <c r="S2472">
        <v>10000000</v>
      </c>
      <c r="T2472">
        <f>Table1[[#This Row],[Gross Revenue]]-Table1[[#This Row],[Budget]]</f>
        <v>-6958197</v>
      </c>
      <c r="U2472">
        <f>YEAR(Table1[[#This Row],[Release Date]])</f>
        <v>2000</v>
      </c>
    </row>
    <row r="2473" spans="1:21" x14ac:dyDescent="0.25">
      <c r="A2473" t="s">
        <v>2486</v>
      </c>
      <c r="B2473">
        <v>1</v>
      </c>
      <c r="C2473" s="8">
        <v>37725</v>
      </c>
      <c r="D2473" t="s">
        <v>28</v>
      </c>
      <c r="E2473" t="s">
        <v>31</v>
      </c>
      <c r="F2473" t="s">
        <v>19</v>
      </c>
      <c r="G2473" t="s">
        <v>20</v>
      </c>
      <c r="H2473" t="s">
        <v>43</v>
      </c>
      <c r="I2473" t="s">
        <v>282</v>
      </c>
      <c r="J2473" t="s">
        <v>529</v>
      </c>
      <c r="K2473">
        <v>23000</v>
      </c>
      <c r="L2473">
        <v>27829</v>
      </c>
      <c r="M2473">
        <v>0</v>
      </c>
      <c r="N2473">
        <v>0</v>
      </c>
      <c r="O2473">
        <v>6.7</v>
      </c>
      <c r="P2473">
        <v>222</v>
      </c>
      <c r="Q2473">
        <v>150</v>
      </c>
      <c r="R2473">
        <v>12712093</v>
      </c>
      <c r="S2473">
        <v>30000000</v>
      </c>
      <c r="T2473">
        <f>Table1[[#This Row],[Gross Revenue]]-Table1[[#This Row],[Budget]]</f>
        <v>-17287907</v>
      </c>
      <c r="U2473">
        <f>YEAR(Table1[[#This Row],[Release Date]])</f>
        <v>2003</v>
      </c>
    </row>
    <row r="2474" spans="1:21" x14ac:dyDescent="0.25">
      <c r="A2474" t="s">
        <v>4353</v>
      </c>
      <c r="B2474">
        <v>1</v>
      </c>
      <c r="C2474" s="8">
        <v>38798</v>
      </c>
      <c r="D2474" t="s">
        <v>28</v>
      </c>
      <c r="E2474" t="s">
        <v>22</v>
      </c>
      <c r="F2474" t="s">
        <v>19</v>
      </c>
      <c r="G2474" t="s">
        <v>20</v>
      </c>
      <c r="H2474" t="s">
        <v>43</v>
      </c>
      <c r="I2474" t="s">
        <v>267</v>
      </c>
      <c r="J2474" t="s">
        <v>529</v>
      </c>
      <c r="K2474">
        <v>11000</v>
      </c>
      <c r="L2474">
        <v>13021</v>
      </c>
      <c r="M2474">
        <v>0</v>
      </c>
      <c r="N2474">
        <v>39000</v>
      </c>
      <c r="O2474">
        <v>6.7</v>
      </c>
      <c r="P2474">
        <v>584</v>
      </c>
      <c r="Q2474">
        <v>139</v>
      </c>
      <c r="R2474">
        <v>13303319</v>
      </c>
      <c r="S2474">
        <v>32000000</v>
      </c>
      <c r="T2474">
        <f>Table1[[#This Row],[Gross Revenue]]-Table1[[#This Row],[Budget]]</f>
        <v>-18696681</v>
      </c>
      <c r="U2474">
        <f>YEAR(Table1[[#This Row],[Release Date]])</f>
        <v>2006</v>
      </c>
    </row>
    <row r="2475" spans="1:21" x14ac:dyDescent="0.25">
      <c r="A2475" t="s">
        <v>2012</v>
      </c>
      <c r="B2475">
        <v>1</v>
      </c>
      <c r="C2475" s="8">
        <v>37469</v>
      </c>
      <c r="D2475" t="s">
        <v>28</v>
      </c>
      <c r="E2475" t="s">
        <v>22</v>
      </c>
      <c r="F2475" t="s">
        <v>19</v>
      </c>
      <c r="G2475" t="s">
        <v>35</v>
      </c>
      <c r="H2475" t="s">
        <v>43</v>
      </c>
      <c r="I2475" t="s">
        <v>418</v>
      </c>
      <c r="J2475" t="s">
        <v>2013</v>
      </c>
      <c r="K2475">
        <v>3000</v>
      </c>
      <c r="L2475">
        <v>4142</v>
      </c>
      <c r="M2475">
        <v>83</v>
      </c>
      <c r="N2475">
        <v>12000</v>
      </c>
      <c r="O2475">
        <v>8.1</v>
      </c>
      <c r="P2475">
        <v>187</v>
      </c>
      <c r="Q2475">
        <v>121</v>
      </c>
      <c r="R2475">
        <v>23472900</v>
      </c>
      <c r="S2475">
        <v>17500000</v>
      </c>
      <c r="T2475">
        <f>Table1[[#This Row],[Gross Revenue]]-Table1[[#This Row],[Budget]]</f>
        <v>5972900</v>
      </c>
      <c r="U2475">
        <f>YEAR(Table1[[#This Row],[Release Date]])</f>
        <v>2002</v>
      </c>
    </row>
    <row r="2476" spans="1:21" x14ac:dyDescent="0.25">
      <c r="A2476" t="s">
        <v>2448</v>
      </c>
      <c r="B2476">
        <v>1</v>
      </c>
      <c r="C2476" s="8">
        <v>37703</v>
      </c>
      <c r="D2476" t="s">
        <v>28</v>
      </c>
      <c r="E2476" t="s">
        <v>32</v>
      </c>
      <c r="F2476" t="s">
        <v>19</v>
      </c>
      <c r="G2476" t="s">
        <v>20</v>
      </c>
      <c r="H2476" t="s">
        <v>43</v>
      </c>
      <c r="I2476" t="s">
        <v>424</v>
      </c>
      <c r="J2476" t="s">
        <v>67</v>
      </c>
      <c r="K2476">
        <v>13000</v>
      </c>
      <c r="L2476">
        <v>27114</v>
      </c>
      <c r="M2476">
        <v>0</v>
      </c>
      <c r="N2476">
        <v>0</v>
      </c>
      <c r="O2476">
        <v>5.9</v>
      </c>
      <c r="P2476">
        <v>233</v>
      </c>
      <c r="Q2476">
        <v>118</v>
      </c>
      <c r="R2476">
        <v>37899638</v>
      </c>
      <c r="S2476">
        <v>88000000</v>
      </c>
      <c r="T2476">
        <f>Table1[[#This Row],[Gross Revenue]]-Table1[[#This Row],[Budget]]</f>
        <v>-50100362</v>
      </c>
      <c r="U2476">
        <f>YEAR(Table1[[#This Row],[Release Date]])</f>
        <v>2003</v>
      </c>
    </row>
    <row r="2477" spans="1:21" x14ac:dyDescent="0.25">
      <c r="A2477" t="s">
        <v>3747</v>
      </c>
      <c r="B2477">
        <v>1</v>
      </c>
      <c r="C2477" s="8">
        <v>38431</v>
      </c>
      <c r="D2477" t="s">
        <v>28</v>
      </c>
      <c r="E2477" t="s">
        <v>30</v>
      </c>
      <c r="F2477" t="s">
        <v>19</v>
      </c>
      <c r="G2477" t="s">
        <v>35</v>
      </c>
      <c r="H2477" t="s">
        <v>43</v>
      </c>
      <c r="I2477" t="s">
        <v>3748</v>
      </c>
      <c r="J2477" t="s">
        <v>67</v>
      </c>
      <c r="K2477">
        <v>10000</v>
      </c>
      <c r="L2477">
        <v>11769</v>
      </c>
      <c r="M2477">
        <v>0</v>
      </c>
      <c r="N2477">
        <v>19000</v>
      </c>
      <c r="O2477">
        <v>6.8</v>
      </c>
      <c r="P2477">
        <v>292</v>
      </c>
      <c r="Q2477">
        <v>123</v>
      </c>
      <c r="R2477">
        <v>7689458</v>
      </c>
      <c r="S2477">
        <v>40000000</v>
      </c>
      <c r="T2477">
        <f>Table1[[#This Row],[Gross Revenue]]-Table1[[#This Row],[Budget]]</f>
        <v>-32310542</v>
      </c>
      <c r="U2477">
        <f>YEAR(Table1[[#This Row],[Release Date]])</f>
        <v>2005</v>
      </c>
    </row>
    <row r="2478" spans="1:21" x14ac:dyDescent="0.25">
      <c r="A2478" t="s">
        <v>1026</v>
      </c>
      <c r="B2478">
        <v>1</v>
      </c>
      <c r="C2478" s="8">
        <v>36940</v>
      </c>
      <c r="D2478" t="s">
        <v>28</v>
      </c>
      <c r="E2478" t="s">
        <v>25</v>
      </c>
      <c r="F2478" t="s">
        <v>19</v>
      </c>
      <c r="G2478" t="s">
        <v>20</v>
      </c>
      <c r="H2478" t="s">
        <v>38</v>
      </c>
      <c r="I2478" t="s">
        <v>521</v>
      </c>
      <c r="J2478" t="s">
        <v>1027</v>
      </c>
      <c r="K2478">
        <v>19000</v>
      </c>
      <c r="L2478">
        <v>34106</v>
      </c>
      <c r="M2478">
        <v>72</v>
      </c>
      <c r="N2478">
        <v>5000</v>
      </c>
      <c r="O2478">
        <v>7.4</v>
      </c>
      <c r="P2478">
        <v>122</v>
      </c>
      <c r="Q2478">
        <v>111</v>
      </c>
      <c r="R2478">
        <v>6200756</v>
      </c>
      <c r="S2478">
        <v>7000000</v>
      </c>
      <c r="T2478">
        <f>Table1[[#This Row],[Gross Revenue]]-Table1[[#This Row],[Budget]]</f>
        <v>-799244</v>
      </c>
      <c r="U2478">
        <f>YEAR(Table1[[#This Row],[Release Date]])</f>
        <v>2001</v>
      </c>
    </row>
    <row r="2479" spans="1:21" x14ac:dyDescent="0.25">
      <c r="A2479" t="s">
        <v>1630</v>
      </c>
      <c r="B2479">
        <v>1</v>
      </c>
      <c r="C2479" s="8">
        <v>37265</v>
      </c>
      <c r="D2479" t="s">
        <v>28</v>
      </c>
      <c r="E2479" t="s">
        <v>25</v>
      </c>
      <c r="F2479" t="s">
        <v>19</v>
      </c>
      <c r="G2479" t="s">
        <v>20</v>
      </c>
      <c r="H2479" t="s">
        <v>38</v>
      </c>
      <c r="I2479" t="s">
        <v>361</v>
      </c>
      <c r="J2479" t="s">
        <v>1027</v>
      </c>
      <c r="K2479">
        <v>1000</v>
      </c>
      <c r="L2479">
        <v>3151</v>
      </c>
      <c r="M2479">
        <v>72</v>
      </c>
      <c r="N2479">
        <v>10000</v>
      </c>
      <c r="O2479">
        <v>7.1</v>
      </c>
      <c r="P2479">
        <v>195</v>
      </c>
      <c r="Q2479">
        <v>98</v>
      </c>
      <c r="R2479">
        <v>60057639</v>
      </c>
      <c r="S2479">
        <v>18000000</v>
      </c>
      <c r="T2479">
        <f>Table1[[#This Row],[Gross Revenue]]-Table1[[#This Row],[Budget]]</f>
        <v>42057639</v>
      </c>
      <c r="U2479">
        <f>YEAR(Table1[[#This Row],[Release Date]])</f>
        <v>2002</v>
      </c>
    </row>
    <row r="2480" spans="1:21" x14ac:dyDescent="0.25">
      <c r="A2480" t="s">
        <v>1548</v>
      </c>
      <c r="B2480">
        <v>1</v>
      </c>
      <c r="C2480" s="8">
        <v>37218</v>
      </c>
      <c r="D2480" t="s">
        <v>28</v>
      </c>
      <c r="E2480" t="s">
        <v>22</v>
      </c>
      <c r="F2480" t="s">
        <v>19</v>
      </c>
      <c r="G2480" t="s">
        <v>35</v>
      </c>
      <c r="H2480" t="s">
        <v>38</v>
      </c>
      <c r="I2480" t="s">
        <v>458</v>
      </c>
      <c r="J2480" t="s">
        <v>1549</v>
      </c>
      <c r="K2480">
        <v>766</v>
      </c>
      <c r="L2480">
        <v>1251</v>
      </c>
      <c r="M2480">
        <v>5</v>
      </c>
      <c r="N2480">
        <v>97</v>
      </c>
      <c r="O2480">
        <v>6.7</v>
      </c>
      <c r="P2480">
        <v>39</v>
      </c>
      <c r="Q2480">
        <v>96</v>
      </c>
      <c r="R2480">
        <v>196067</v>
      </c>
      <c r="S2480">
        <v>7000000</v>
      </c>
      <c r="T2480">
        <f>Table1[[#This Row],[Gross Revenue]]-Table1[[#This Row],[Budget]]</f>
        <v>-6803933</v>
      </c>
      <c r="U2480">
        <f>YEAR(Table1[[#This Row],[Release Date]])</f>
        <v>2001</v>
      </c>
    </row>
    <row r="2481" spans="1:21" x14ac:dyDescent="0.25">
      <c r="A2481" t="s">
        <v>5081</v>
      </c>
      <c r="B2481">
        <v>1</v>
      </c>
      <c r="C2481" s="8">
        <v>39242</v>
      </c>
      <c r="D2481" t="s">
        <v>28</v>
      </c>
      <c r="E2481" t="s">
        <v>25</v>
      </c>
      <c r="F2481" t="s">
        <v>19</v>
      </c>
      <c r="G2481" t="s">
        <v>20</v>
      </c>
      <c r="H2481" t="s">
        <v>43</v>
      </c>
      <c r="I2481" t="s">
        <v>79</v>
      </c>
      <c r="J2481" t="s">
        <v>5082</v>
      </c>
      <c r="K2481">
        <v>13000</v>
      </c>
      <c r="L2481">
        <v>20330</v>
      </c>
      <c r="M2481">
        <v>51</v>
      </c>
      <c r="N2481">
        <v>33000</v>
      </c>
      <c r="O2481">
        <v>7.3</v>
      </c>
      <c r="P2481">
        <v>275</v>
      </c>
      <c r="Q2481">
        <v>102</v>
      </c>
      <c r="R2481">
        <v>44134898</v>
      </c>
      <c r="S2481">
        <v>13000000</v>
      </c>
      <c r="T2481">
        <f>Table1[[#This Row],[Gross Revenue]]-Table1[[#This Row],[Budget]]</f>
        <v>31134898</v>
      </c>
      <c r="U2481">
        <f>YEAR(Table1[[#This Row],[Release Date]])</f>
        <v>2007</v>
      </c>
    </row>
    <row r="2482" spans="1:21" x14ac:dyDescent="0.25">
      <c r="A2482" t="s">
        <v>2465</v>
      </c>
      <c r="B2482">
        <v>1</v>
      </c>
      <c r="C2482" s="8">
        <v>37713</v>
      </c>
      <c r="D2482" t="s">
        <v>28</v>
      </c>
      <c r="E2482" t="s">
        <v>25</v>
      </c>
      <c r="F2482" t="s">
        <v>19</v>
      </c>
      <c r="G2482" t="s">
        <v>20</v>
      </c>
      <c r="H2482" t="s">
        <v>43</v>
      </c>
      <c r="I2482" t="s">
        <v>193</v>
      </c>
      <c r="J2482" t="s">
        <v>2466</v>
      </c>
      <c r="K2482">
        <v>723</v>
      </c>
      <c r="L2482">
        <v>1615</v>
      </c>
      <c r="M2482">
        <v>15</v>
      </c>
      <c r="N2482">
        <v>0</v>
      </c>
      <c r="O2482">
        <v>6.3</v>
      </c>
      <c r="P2482">
        <v>142</v>
      </c>
      <c r="Q2482">
        <v>103</v>
      </c>
      <c r="R2482">
        <v>6061759</v>
      </c>
      <c r="S2482">
        <v>17000000</v>
      </c>
      <c r="T2482">
        <f>Table1[[#This Row],[Gross Revenue]]-Table1[[#This Row],[Budget]]</f>
        <v>-10938241</v>
      </c>
      <c r="U2482">
        <f>YEAR(Table1[[#This Row],[Release Date]])</f>
        <v>2003</v>
      </c>
    </row>
    <row r="2483" spans="1:21" x14ac:dyDescent="0.25">
      <c r="A2483" t="s">
        <v>4234</v>
      </c>
      <c r="B2483">
        <v>1</v>
      </c>
      <c r="C2483" s="8">
        <v>38725</v>
      </c>
      <c r="D2483" t="s">
        <v>28</v>
      </c>
      <c r="E2483" t="s">
        <v>30</v>
      </c>
      <c r="F2483" t="s">
        <v>19</v>
      </c>
      <c r="G2483" t="s">
        <v>2308</v>
      </c>
      <c r="H2483" t="s">
        <v>36</v>
      </c>
      <c r="I2483" t="s">
        <v>3850</v>
      </c>
      <c r="J2483" t="s">
        <v>2466</v>
      </c>
      <c r="K2483">
        <v>3000</v>
      </c>
      <c r="L2483">
        <v>4257</v>
      </c>
      <c r="M2483">
        <v>15</v>
      </c>
      <c r="N2483">
        <v>6000</v>
      </c>
      <c r="O2483">
        <v>5.8</v>
      </c>
      <c r="P2483">
        <v>94</v>
      </c>
      <c r="Q2483">
        <v>109</v>
      </c>
      <c r="R2483">
        <v>23179303</v>
      </c>
      <c r="S2483">
        <v>20000000</v>
      </c>
      <c r="T2483">
        <f>Table1[[#This Row],[Gross Revenue]]-Table1[[#This Row],[Budget]]</f>
        <v>3179303</v>
      </c>
      <c r="U2483">
        <f>YEAR(Table1[[#This Row],[Release Date]])</f>
        <v>2006</v>
      </c>
    </row>
    <row r="2484" spans="1:21" x14ac:dyDescent="0.25">
      <c r="A2484" t="s">
        <v>1154</v>
      </c>
      <c r="B2484">
        <v>1</v>
      </c>
      <c r="C2484" s="8">
        <v>37006</v>
      </c>
      <c r="D2484" t="s">
        <v>28</v>
      </c>
      <c r="E2484" t="s">
        <v>22</v>
      </c>
      <c r="F2484" t="s">
        <v>19</v>
      </c>
      <c r="G2484" t="s">
        <v>20</v>
      </c>
      <c r="H2484" t="s">
        <v>43</v>
      </c>
      <c r="I2484" t="s">
        <v>1155</v>
      </c>
      <c r="J2484" t="s">
        <v>1156</v>
      </c>
      <c r="K2484">
        <v>656</v>
      </c>
      <c r="L2484">
        <v>1307</v>
      </c>
      <c r="M2484">
        <v>49</v>
      </c>
      <c r="N2484">
        <v>0</v>
      </c>
      <c r="O2484">
        <v>6.1</v>
      </c>
      <c r="P2484">
        <v>101</v>
      </c>
      <c r="Q2484">
        <v>112</v>
      </c>
      <c r="R2484">
        <v>91038276</v>
      </c>
      <c r="S2484">
        <v>13000000</v>
      </c>
      <c r="T2484">
        <f>Table1[[#This Row],[Gross Revenue]]-Table1[[#This Row],[Budget]]</f>
        <v>78038276</v>
      </c>
      <c r="U2484">
        <f>YEAR(Table1[[#This Row],[Release Date]])</f>
        <v>2001</v>
      </c>
    </row>
    <row r="2485" spans="1:21" x14ac:dyDescent="0.25">
      <c r="A2485" t="s">
        <v>2263</v>
      </c>
      <c r="B2485">
        <v>1</v>
      </c>
      <c r="C2485" s="8">
        <v>37606</v>
      </c>
      <c r="D2485" t="s">
        <v>28</v>
      </c>
      <c r="E2485" t="s">
        <v>22</v>
      </c>
      <c r="F2485" t="s">
        <v>19</v>
      </c>
      <c r="G2485" t="s">
        <v>20</v>
      </c>
      <c r="H2485" t="s">
        <v>43</v>
      </c>
      <c r="I2485" t="s">
        <v>2264</v>
      </c>
      <c r="J2485" t="s">
        <v>1156</v>
      </c>
      <c r="K2485">
        <v>17000</v>
      </c>
      <c r="L2485">
        <v>20299</v>
      </c>
      <c r="M2485">
        <v>49</v>
      </c>
      <c r="N2485">
        <v>0</v>
      </c>
      <c r="O2485">
        <v>7.2</v>
      </c>
      <c r="P2485">
        <v>127</v>
      </c>
      <c r="Q2485">
        <v>136</v>
      </c>
      <c r="R2485">
        <v>67253092</v>
      </c>
      <c r="S2485">
        <v>30000000</v>
      </c>
      <c r="T2485">
        <f>Table1[[#This Row],[Gross Revenue]]-Table1[[#This Row],[Budget]]</f>
        <v>37253092</v>
      </c>
      <c r="U2485">
        <f>YEAR(Table1[[#This Row],[Release Date]])</f>
        <v>2002</v>
      </c>
    </row>
    <row r="2486" spans="1:21" x14ac:dyDescent="0.25">
      <c r="A2486" t="s">
        <v>5146</v>
      </c>
      <c r="B2486">
        <v>1</v>
      </c>
      <c r="C2486" s="8">
        <v>39284</v>
      </c>
      <c r="D2486" t="s">
        <v>28</v>
      </c>
      <c r="E2486" t="s">
        <v>22</v>
      </c>
      <c r="F2486" t="s">
        <v>19</v>
      </c>
      <c r="G2486" t="s">
        <v>20</v>
      </c>
      <c r="H2486" t="s">
        <v>36</v>
      </c>
      <c r="I2486" t="s">
        <v>5147</v>
      </c>
      <c r="J2486" t="s">
        <v>1156</v>
      </c>
      <c r="K2486">
        <v>116</v>
      </c>
      <c r="L2486">
        <v>525</v>
      </c>
      <c r="M2486">
        <v>49</v>
      </c>
      <c r="N2486">
        <v>0</v>
      </c>
      <c r="O2486">
        <v>6.7</v>
      </c>
      <c r="P2486">
        <v>50</v>
      </c>
      <c r="Q2486">
        <v>115</v>
      </c>
      <c r="R2486">
        <v>30127963</v>
      </c>
      <c r="S2486">
        <v>15000000</v>
      </c>
      <c r="T2486">
        <f>Table1[[#This Row],[Gross Revenue]]-Table1[[#This Row],[Budget]]</f>
        <v>15127963</v>
      </c>
      <c r="U2486">
        <f>YEAR(Table1[[#This Row],[Release Date]])</f>
        <v>2007</v>
      </c>
    </row>
    <row r="2487" spans="1:21" x14ac:dyDescent="0.25">
      <c r="A2487" t="s">
        <v>1968</v>
      </c>
      <c r="B2487">
        <v>1</v>
      </c>
      <c r="C2487" s="8">
        <v>37444</v>
      </c>
      <c r="D2487" t="s">
        <v>28</v>
      </c>
      <c r="E2487" t="s">
        <v>25</v>
      </c>
      <c r="F2487" t="s">
        <v>19</v>
      </c>
      <c r="G2487" t="s">
        <v>41</v>
      </c>
      <c r="H2487" t="s">
        <v>26</v>
      </c>
      <c r="I2487" t="s">
        <v>1969</v>
      </c>
      <c r="J2487" t="s">
        <v>519</v>
      </c>
      <c r="K2487">
        <v>947</v>
      </c>
      <c r="L2487">
        <v>2572</v>
      </c>
      <c r="M2487">
        <v>346</v>
      </c>
      <c r="N2487">
        <v>532</v>
      </c>
      <c r="O2487">
        <v>6.6</v>
      </c>
      <c r="P2487">
        <v>100</v>
      </c>
      <c r="Q2487">
        <v>102</v>
      </c>
      <c r="R2487">
        <v>23106</v>
      </c>
      <c r="S2487">
        <v>50000000</v>
      </c>
      <c r="T2487">
        <f>Table1[[#This Row],[Gross Revenue]]-Table1[[#This Row],[Budget]]</f>
        <v>-49976894</v>
      </c>
      <c r="U2487">
        <f>YEAR(Table1[[#This Row],[Release Date]])</f>
        <v>2002</v>
      </c>
    </row>
    <row r="2488" spans="1:21" x14ac:dyDescent="0.25">
      <c r="A2488" t="s">
        <v>4596</v>
      </c>
      <c r="B2488">
        <v>1</v>
      </c>
      <c r="C2488" s="8">
        <v>38943</v>
      </c>
      <c r="D2488" t="s">
        <v>28</v>
      </c>
      <c r="E2488" t="s">
        <v>22</v>
      </c>
      <c r="F2488" t="s">
        <v>518</v>
      </c>
      <c r="G2488" t="s">
        <v>447</v>
      </c>
      <c r="H2488" t="s">
        <v>38</v>
      </c>
      <c r="I2488" t="s">
        <v>4597</v>
      </c>
      <c r="J2488" t="s">
        <v>519</v>
      </c>
      <c r="K2488">
        <v>74</v>
      </c>
      <c r="L2488">
        <v>216</v>
      </c>
      <c r="M2488">
        <v>346</v>
      </c>
      <c r="N2488">
        <v>60000</v>
      </c>
      <c r="O2488">
        <v>8.3000000000000007</v>
      </c>
      <c r="P2488">
        <v>349</v>
      </c>
      <c r="Q2488">
        <v>115</v>
      </c>
      <c r="R2488">
        <v>610968</v>
      </c>
      <c r="S2488">
        <v>3800000</v>
      </c>
      <c r="T2488">
        <f>Table1[[#This Row],[Gross Revenue]]-Table1[[#This Row],[Budget]]</f>
        <v>-3189032</v>
      </c>
      <c r="U2488">
        <f>YEAR(Table1[[#This Row],[Release Date]])</f>
        <v>2006</v>
      </c>
    </row>
    <row r="2489" spans="1:21" x14ac:dyDescent="0.25">
      <c r="A2489" t="s">
        <v>3616</v>
      </c>
      <c r="B2489">
        <v>1</v>
      </c>
      <c r="C2489" s="8">
        <v>38359</v>
      </c>
      <c r="D2489" t="s">
        <v>28</v>
      </c>
      <c r="E2489" t="s">
        <v>25</v>
      </c>
      <c r="F2489" t="s">
        <v>19</v>
      </c>
      <c r="G2489" t="s">
        <v>20</v>
      </c>
      <c r="H2489" t="s">
        <v>36</v>
      </c>
      <c r="I2489" t="s">
        <v>418</v>
      </c>
      <c r="J2489" t="s">
        <v>3617</v>
      </c>
      <c r="K2489">
        <v>3000</v>
      </c>
      <c r="L2489">
        <v>5174</v>
      </c>
      <c r="M2489">
        <v>87</v>
      </c>
      <c r="N2489">
        <v>1000</v>
      </c>
      <c r="O2489">
        <v>5.4</v>
      </c>
      <c r="P2489">
        <v>107</v>
      </c>
      <c r="Q2489">
        <v>100</v>
      </c>
      <c r="R2489">
        <v>73023275</v>
      </c>
      <c r="S2489">
        <v>35000000</v>
      </c>
      <c r="T2489">
        <f>Table1[[#This Row],[Gross Revenue]]-Table1[[#This Row],[Budget]]</f>
        <v>38023275</v>
      </c>
      <c r="U2489">
        <f>YEAR(Table1[[#This Row],[Release Date]])</f>
        <v>2005</v>
      </c>
    </row>
    <row r="2490" spans="1:21" x14ac:dyDescent="0.25">
      <c r="A2490" t="s">
        <v>3858</v>
      </c>
      <c r="B2490">
        <v>1</v>
      </c>
      <c r="C2490" s="8">
        <v>38497</v>
      </c>
      <c r="D2490" t="s">
        <v>28</v>
      </c>
      <c r="E2490" t="s">
        <v>25</v>
      </c>
      <c r="F2490" t="s">
        <v>19</v>
      </c>
      <c r="G2490" t="s">
        <v>20</v>
      </c>
      <c r="H2490" t="s">
        <v>36</v>
      </c>
      <c r="I2490" t="s">
        <v>2599</v>
      </c>
      <c r="J2490" t="s">
        <v>3617</v>
      </c>
      <c r="K2490">
        <v>17000</v>
      </c>
      <c r="L2490">
        <v>20154</v>
      </c>
      <c r="M2490">
        <v>87</v>
      </c>
      <c r="N2490">
        <v>0</v>
      </c>
      <c r="O2490">
        <v>6.2</v>
      </c>
      <c r="P2490">
        <v>111</v>
      </c>
      <c r="Q2490">
        <v>94</v>
      </c>
      <c r="R2490">
        <v>64001297</v>
      </c>
      <c r="S2490">
        <v>15000000</v>
      </c>
      <c r="T2490">
        <f>Table1[[#This Row],[Gross Revenue]]-Table1[[#This Row],[Budget]]</f>
        <v>49001297</v>
      </c>
      <c r="U2490">
        <f>YEAR(Table1[[#This Row],[Release Date]])</f>
        <v>2005</v>
      </c>
    </row>
    <row r="2491" spans="1:21" x14ac:dyDescent="0.25">
      <c r="A2491" t="s">
        <v>4808</v>
      </c>
      <c r="B2491">
        <v>1</v>
      </c>
      <c r="C2491" s="8">
        <v>39071</v>
      </c>
      <c r="D2491" t="s">
        <v>28</v>
      </c>
      <c r="E2491" t="s">
        <v>30</v>
      </c>
      <c r="F2491" t="s">
        <v>19</v>
      </c>
      <c r="G2491" t="s">
        <v>20</v>
      </c>
      <c r="H2491" t="s">
        <v>36</v>
      </c>
      <c r="I2491" t="s">
        <v>2146</v>
      </c>
      <c r="J2491" t="s">
        <v>3617</v>
      </c>
      <c r="K2491">
        <v>8000</v>
      </c>
      <c r="L2491">
        <v>10882</v>
      </c>
      <c r="M2491">
        <v>87</v>
      </c>
      <c r="N2491">
        <v>28000</v>
      </c>
      <c r="O2491">
        <v>5.9</v>
      </c>
      <c r="P2491">
        <v>183</v>
      </c>
      <c r="Q2491">
        <v>106</v>
      </c>
      <c r="R2491">
        <v>68558662</v>
      </c>
      <c r="S2491">
        <v>90000000</v>
      </c>
      <c r="T2491">
        <f>Table1[[#This Row],[Gross Revenue]]-Table1[[#This Row],[Budget]]</f>
        <v>-21441338</v>
      </c>
      <c r="U2491">
        <f>YEAR(Table1[[#This Row],[Release Date]])</f>
        <v>2006</v>
      </c>
    </row>
    <row r="2492" spans="1:21" x14ac:dyDescent="0.25">
      <c r="A2492" t="s">
        <v>3744</v>
      </c>
      <c r="B2492">
        <v>1</v>
      </c>
      <c r="C2492" s="8">
        <v>38430</v>
      </c>
      <c r="D2492" t="s">
        <v>28</v>
      </c>
      <c r="E2492" t="s">
        <v>37</v>
      </c>
      <c r="F2492" t="s">
        <v>19</v>
      </c>
      <c r="G2492" t="s">
        <v>20</v>
      </c>
      <c r="H2492" t="s">
        <v>38</v>
      </c>
      <c r="I2492" t="s">
        <v>3745</v>
      </c>
      <c r="J2492" t="s">
        <v>3746</v>
      </c>
      <c r="K2492">
        <v>969</v>
      </c>
      <c r="L2492">
        <v>3833</v>
      </c>
      <c r="M2492">
        <v>243</v>
      </c>
      <c r="N2492">
        <v>0</v>
      </c>
      <c r="O2492">
        <v>6.4</v>
      </c>
      <c r="P2492">
        <v>238</v>
      </c>
      <c r="Q2492">
        <v>95</v>
      </c>
      <c r="R2492">
        <v>100659</v>
      </c>
      <c r="S2492">
        <v>900000</v>
      </c>
      <c r="T2492">
        <f>Table1[[#This Row],[Gross Revenue]]-Table1[[#This Row],[Budget]]</f>
        <v>-799341</v>
      </c>
      <c r="U2492">
        <f>YEAR(Table1[[#This Row],[Release Date]])</f>
        <v>2005</v>
      </c>
    </row>
    <row r="2493" spans="1:21" x14ac:dyDescent="0.25">
      <c r="A2493" t="s">
        <v>4333</v>
      </c>
      <c r="B2493">
        <v>1</v>
      </c>
      <c r="C2493" s="8">
        <v>38787</v>
      </c>
      <c r="D2493" t="s">
        <v>28</v>
      </c>
      <c r="E2493" t="s">
        <v>37</v>
      </c>
      <c r="F2493" t="s">
        <v>19</v>
      </c>
      <c r="G2493" t="s">
        <v>20</v>
      </c>
      <c r="H2493" t="s">
        <v>38</v>
      </c>
      <c r="I2493" t="s">
        <v>3745</v>
      </c>
      <c r="J2493" t="s">
        <v>3746</v>
      </c>
      <c r="K2493">
        <v>969</v>
      </c>
      <c r="L2493">
        <v>1252</v>
      </c>
      <c r="M2493">
        <v>243</v>
      </c>
      <c r="N2493">
        <v>0</v>
      </c>
      <c r="O2493">
        <v>5.5</v>
      </c>
      <c r="P2493">
        <v>292</v>
      </c>
      <c r="Q2493">
        <v>101</v>
      </c>
      <c r="R2493">
        <v>77501</v>
      </c>
      <c r="S2493">
        <v>750000</v>
      </c>
      <c r="T2493">
        <f>Table1[[#This Row],[Gross Revenue]]-Table1[[#This Row],[Budget]]</f>
        <v>-672499</v>
      </c>
      <c r="U2493">
        <f>YEAR(Table1[[#This Row],[Release Date]])</f>
        <v>2006</v>
      </c>
    </row>
    <row r="2494" spans="1:21" x14ac:dyDescent="0.25">
      <c r="A2494" t="s">
        <v>1125</v>
      </c>
      <c r="B2494">
        <v>1</v>
      </c>
      <c r="C2494" s="8">
        <v>36992</v>
      </c>
      <c r="D2494" t="s">
        <v>28</v>
      </c>
      <c r="E2494" t="s">
        <v>22</v>
      </c>
      <c r="F2494" t="s">
        <v>19</v>
      </c>
      <c r="G2494" t="s">
        <v>20</v>
      </c>
      <c r="H2494" t="s">
        <v>38</v>
      </c>
      <c r="I2494" t="s">
        <v>1126</v>
      </c>
      <c r="J2494" t="s">
        <v>1127</v>
      </c>
      <c r="K2494">
        <v>1000</v>
      </c>
      <c r="L2494">
        <v>3300</v>
      </c>
      <c r="M2494">
        <v>596</v>
      </c>
      <c r="N2494">
        <v>0</v>
      </c>
      <c r="O2494">
        <v>6.2</v>
      </c>
      <c r="P2494">
        <v>92</v>
      </c>
      <c r="Q2494">
        <v>95</v>
      </c>
      <c r="R2494">
        <v>16017403</v>
      </c>
      <c r="S2494">
        <v>5000000</v>
      </c>
      <c r="T2494">
        <f>Table1[[#This Row],[Gross Revenue]]-Table1[[#This Row],[Budget]]</f>
        <v>11017403</v>
      </c>
      <c r="U2494">
        <f>YEAR(Table1[[#This Row],[Release Date]])</f>
        <v>2001</v>
      </c>
    </row>
    <row r="2495" spans="1:21" x14ac:dyDescent="0.25">
      <c r="A2495" t="s">
        <v>2890</v>
      </c>
      <c r="B2495">
        <v>1</v>
      </c>
      <c r="C2495" s="8">
        <v>37946</v>
      </c>
      <c r="D2495" t="s">
        <v>28</v>
      </c>
      <c r="E2495" t="s">
        <v>22</v>
      </c>
      <c r="F2495" t="s">
        <v>19</v>
      </c>
      <c r="G2495" t="s">
        <v>24</v>
      </c>
      <c r="H2495"/>
      <c r="I2495" t="s">
        <v>543</v>
      </c>
      <c r="J2495" t="s">
        <v>2891</v>
      </c>
      <c r="K2495">
        <v>655</v>
      </c>
      <c r="L2495">
        <v>1064</v>
      </c>
      <c r="M2495">
        <v>10</v>
      </c>
      <c r="N2495">
        <v>144</v>
      </c>
      <c r="O2495">
        <v>6.6</v>
      </c>
      <c r="P2495">
        <v>3</v>
      </c>
      <c r="Q2495">
        <v>100</v>
      </c>
      <c r="R2495">
        <v>118666</v>
      </c>
      <c r="S2495">
        <v>2500000</v>
      </c>
      <c r="T2495">
        <f>Table1[[#This Row],[Gross Revenue]]-Table1[[#This Row],[Budget]]</f>
        <v>-2381334</v>
      </c>
      <c r="U2495">
        <f>YEAR(Table1[[#This Row],[Release Date]])</f>
        <v>2003</v>
      </c>
    </row>
    <row r="2496" spans="1:21" x14ac:dyDescent="0.25">
      <c r="A2496" t="s">
        <v>1139</v>
      </c>
      <c r="B2496">
        <v>1</v>
      </c>
      <c r="C2496" s="8">
        <v>36999</v>
      </c>
      <c r="D2496" t="s">
        <v>28</v>
      </c>
      <c r="E2496" t="s">
        <v>32</v>
      </c>
      <c r="F2496" t="s">
        <v>19</v>
      </c>
      <c r="G2496" t="s">
        <v>20</v>
      </c>
      <c r="H2496" t="s">
        <v>43</v>
      </c>
      <c r="I2496" t="s">
        <v>165</v>
      </c>
      <c r="J2496" t="s">
        <v>170</v>
      </c>
      <c r="K2496">
        <v>1000</v>
      </c>
      <c r="L2496">
        <v>2776</v>
      </c>
      <c r="M2496">
        <v>13000</v>
      </c>
      <c r="N2496">
        <v>0</v>
      </c>
      <c r="O2496">
        <v>5.7</v>
      </c>
      <c r="P2496">
        <v>230</v>
      </c>
      <c r="Q2496">
        <v>119</v>
      </c>
      <c r="R2496">
        <v>180011740</v>
      </c>
      <c r="S2496">
        <v>100000000</v>
      </c>
      <c r="T2496">
        <f>Table1[[#This Row],[Gross Revenue]]-Table1[[#This Row],[Budget]]</f>
        <v>80011740</v>
      </c>
      <c r="U2496">
        <f>YEAR(Table1[[#This Row],[Release Date]])</f>
        <v>2001</v>
      </c>
    </row>
    <row r="2497" spans="1:21" x14ac:dyDescent="0.25">
      <c r="A2497" t="s">
        <v>1633</v>
      </c>
      <c r="B2497">
        <v>1</v>
      </c>
      <c r="C2497" s="8">
        <v>37268</v>
      </c>
      <c r="D2497" t="s">
        <v>28</v>
      </c>
      <c r="E2497" t="s">
        <v>30</v>
      </c>
      <c r="F2497" t="s">
        <v>19</v>
      </c>
      <c r="G2497" t="s">
        <v>20</v>
      </c>
      <c r="H2497" t="s">
        <v>43</v>
      </c>
      <c r="I2497" t="s">
        <v>339</v>
      </c>
      <c r="J2497" t="s">
        <v>170</v>
      </c>
      <c r="K2497">
        <v>12000</v>
      </c>
      <c r="L2497">
        <v>16138</v>
      </c>
      <c r="M2497">
        <v>13000</v>
      </c>
      <c r="N2497">
        <v>26000</v>
      </c>
      <c r="O2497">
        <v>8</v>
      </c>
      <c r="P2497">
        <v>235</v>
      </c>
      <c r="Q2497">
        <v>125</v>
      </c>
      <c r="R2497">
        <v>66257002</v>
      </c>
      <c r="S2497">
        <v>70000000</v>
      </c>
      <c r="T2497">
        <f>Table1[[#This Row],[Gross Revenue]]-Table1[[#This Row],[Budget]]</f>
        <v>-3742998</v>
      </c>
      <c r="U2497">
        <f>YEAR(Table1[[#This Row],[Release Date]])</f>
        <v>2002</v>
      </c>
    </row>
    <row r="2498" spans="1:21" x14ac:dyDescent="0.25">
      <c r="A2498" t="s">
        <v>2255</v>
      </c>
      <c r="B2498">
        <v>1</v>
      </c>
      <c r="C2498" s="8">
        <v>37601</v>
      </c>
      <c r="D2498" t="s">
        <v>28</v>
      </c>
      <c r="E2498" t="s">
        <v>30</v>
      </c>
      <c r="F2498" t="s">
        <v>19</v>
      </c>
      <c r="G2498" t="s">
        <v>20</v>
      </c>
      <c r="H2498" t="s">
        <v>36</v>
      </c>
      <c r="I2498" t="s">
        <v>114</v>
      </c>
      <c r="J2498" t="s">
        <v>170</v>
      </c>
      <c r="K2498">
        <v>40000</v>
      </c>
      <c r="L2498">
        <v>57844</v>
      </c>
      <c r="M2498">
        <v>13000</v>
      </c>
      <c r="N2498">
        <v>0</v>
      </c>
      <c r="O2498">
        <v>6.7</v>
      </c>
      <c r="P2498">
        <v>276</v>
      </c>
      <c r="Q2498">
        <v>115</v>
      </c>
      <c r="R2498">
        <v>206456431</v>
      </c>
      <c r="S2498">
        <v>150000000</v>
      </c>
      <c r="T2498">
        <f>Table1[[#This Row],[Gross Revenue]]-Table1[[#This Row],[Budget]]</f>
        <v>56456431</v>
      </c>
      <c r="U2498">
        <f>YEAR(Table1[[#This Row],[Release Date]])</f>
        <v>2002</v>
      </c>
    </row>
    <row r="2499" spans="1:21" x14ac:dyDescent="0.25">
      <c r="A2499" t="s">
        <v>2268</v>
      </c>
      <c r="B2499">
        <v>1</v>
      </c>
      <c r="C2499" s="8">
        <v>37608</v>
      </c>
      <c r="D2499" t="s">
        <v>28</v>
      </c>
      <c r="E2499" t="s">
        <v>29</v>
      </c>
      <c r="F2499" t="s">
        <v>19</v>
      </c>
      <c r="G2499" t="s">
        <v>20</v>
      </c>
      <c r="H2499" t="s">
        <v>36</v>
      </c>
      <c r="I2499" t="s">
        <v>114</v>
      </c>
      <c r="J2499" t="s">
        <v>170</v>
      </c>
      <c r="K2499">
        <v>40000</v>
      </c>
      <c r="L2499">
        <v>60683</v>
      </c>
      <c r="M2499">
        <v>13000</v>
      </c>
      <c r="N2499">
        <v>0</v>
      </c>
      <c r="O2499">
        <v>7.4</v>
      </c>
      <c r="P2499">
        <v>267</v>
      </c>
      <c r="Q2499">
        <v>77</v>
      </c>
      <c r="R2499">
        <v>53337608</v>
      </c>
      <c r="S2499">
        <v>40000000</v>
      </c>
      <c r="T2499">
        <f>Table1[[#This Row],[Gross Revenue]]-Table1[[#This Row],[Budget]]</f>
        <v>13337608</v>
      </c>
      <c r="U2499">
        <f>YEAR(Table1[[#This Row],[Release Date]])</f>
        <v>2002</v>
      </c>
    </row>
    <row r="2500" spans="1:21" x14ac:dyDescent="0.25">
      <c r="A2500" t="s">
        <v>3820</v>
      </c>
      <c r="B2500">
        <v>1</v>
      </c>
      <c r="C2500" s="8">
        <v>38475</v>
      </c>
      <c r="D2500" t="s">
        <v>28</v>
      </c>
      <c r="E2500" t="s">
        <v>30</v>
      </c>
      <c r="F2500" t="s">
        <v>19</v>
      </c>
      <c r="G2500" t="s">
        <v>20</v>
      </c>
      <c r="H2500" t="s">
        <v>36</v>
      </c>
      <c r="I2500" t="s">
        <v>114</v>
      </c>
      <c r="J2500" t="s">
        <v>170</v>
      </c>
      <c r="K2500">
        <v>40000</v>
      </c>
      <c r="L2500">
        <v>79957</v>
      </c>
      <c r="M2500">
        <v>13000</v>
      </c>
      <c r="N2500">
        <v>24000</v>
      </c>
      <c r="O2500">
        <v>6.5</v>
      </c>
      <c r="P2500">
        <v>451</v>
      </c>
      <c r="Q2500">
        <v>108</v>
      </c>
      <c r="R2500">
        <v>334185206</v>
      </c>
      <c r="S2500">
        <v>200000000</v>
      </c>
      <c r="T2500">
        <f>Table1[[#This Row],[Gross Revenue]]-Table1[[#This Row],[Budget]]</f>
        <v>134185206</v>
      </c>
      <c r="U2500">
        <f>YEAR(Table1[[#This Row],[Release Date]])</f>
        <v>2005</v>
      </c>
    </row>
    <row r="2501" spans="1:21" x14ac:dyDescent="0.25">
      <c r="A2501" t="s">
        <v>4428</v>
      </c>
      <c r="B2501">
        <v>1</v>
      </c>
      <c r="C2501" s="8">
        <v>38843</v>
      </c>
      <c r="D2501" t="s">
        <v>28</v>
      </c>
      <c r="E2501" t="s">
        <v>25</v>
      </c>
      <c r="F2501" t="s">
        <v>19</v>
      </c>
      <c r="G2501" t="s">
        <v>20</v>
      </c>
      <c r="H2501" t="s">
        <v>43</v>
      </c>
      <c r="I2501" t="s">
        <v>114</v>
      </c>
      <c r="J2501" t="s">
        <v>170</v>
      </c>
      <c r="K2501">
        <v>40000</v>
      </c>
      <c r="L2501">
        <v>80849</v>
      </c>
      <c r="M2501">
        <v>13000</v>
      </c>
      <c r="N2501">
        <v>82000</v>
      </c>
      <c r="O2501">
        <v>6.2</v>
      </c>
      <c r="P2501">
        <v>526</v>
      </c>
      <c r="Q2501">
        <v>113</v>
      </c>
      <c r="R2501">
        <v>79711678</v>
      </c>
      <c r="S2501">
        <v>100000000</v>
      </c>
      <c r="T2501">
        <f>Table1[[#This Row],[Gross Revenue]]-Table1[[#This Row],[Budget]]</f>
        <v>-20288322</v>
      </c>
      <c r="U2501">
        <f>YEAR(Table1[[#This Row],[Release Date]])</f>
        <v>2006</v>
      </c>
    </row>
    <row r="2502" spans="1:21" x14ac:dyDescent="0.25">
      <c r="A2502" t="s">
        <v>4455</v>
      </c>
      <c r="B2502">
        <v>1</v>
      </c>
      <c r="C2502" s="8">
        <v>38857</v>
      </c>
      <c r="D2502" t="s">
        <v>17</v>
      </c>
      <c r="E2502" t="s">
        <v>29</v>
      </c>
      <c r="F2502" t="s">
        <v>19</v>
      </c>
      <c r="G2502" t="s">
        <v>20</v>
      </c>
      <c r="H2502" t="s">
        <v>36</v>
      </c>
      <c r="I2502" t="s">
        <v>39</v>
      </c>
      <c r="J2502" t="s">
        <v>170</v>
      </c>
      <c r="K2502">
        <v>940</v>
      </c>
      <c r="L2502">
        <v>4774</v>
      </c>
      <c r="M2502">
        <v>13000</v>
      </c>
      <c r="N2502">
        <v>25000</v>
      </c>
      <c r="O2502">
        <v>7</v>
      </c>
      <c r="P2502">
        <v>370</v>
      </c>
      <c r="Q2502">
        <v>87</v>
      </c>
      <c r="R2502">
        <v>35287788</v>
      </c>
      <c r="S2502">
        <v>39000000</v>
      </c>
      <c r="T2502">
        <f>Table1[[#This Row],[Gross Revenue]]-Table1[[#This Row],[Budget]]</f>
        <v>-3712212</v>
      </c>
      <c r="U2502">
        <f>YEAR(Table1[[#This Row],[Release Date]])</f>
        <v>2006</v>
      </c>
    </row>
    <row r="2503" spans="1:21" x14ac:dyDescent="0.25">
      <c r="A2503" t="s">
        <v>4951</v>
      </c>
      <c r="B2503">
        <v>1</v>
      </c>
      <c r="C2503" s="8">
        <v>39161</v>
      </c>
      <c r="D2503" t="s">
        <v>28</v>
      </c>
      <c r="E2503" t="s">
        <v>31</v>
      </c>
      <c r="F2503" t="s">
        <v>19</v>
      </c>
      <c r="G2503" t="s">
        <v>20</v>
      </c>
      <c r="H2503" t="s">
        <v>43</v>
      </c>
      <c r="I2503" t="s">
        <v>4323</v>
      </c>
      <c r="J2503" t="s">
        <v>170</v>
      </c>
      <c r="K2503">
        <v>11000</v>
      </c>
      <c r="L2503">
        <v>12418</v>
      </c>
      <c r="M2503">
        <v>13000</v>
      </c>
      <c r="N2503">
        <v>20000</v>
      </c>
      <c r="O2503">
        <v>7</v>
      </c>
      <c r="P2503">
        <v>325</v>
      </c>
      <c r="Q2503">
        <v>106</v>
      </c>
      <c r="R2503">
        <v>14479776</v>
      </c>
      <c r="S2503">
        <v>10000000</v>
      </c>
      <c r="T2503">
        <f>Table1[[#This Row],[Gross Revenue]]-Table1[[#This Row],[Budget]]</f>
        <v>4479776</v>
      </c>
      <c r="U2503">
        <f>YEAR(Table1[[#This Row],[Release Date]])</f>
        <v>2007</v>
      </c>
    </row>
    <row r="2504" spans="1:21" x14ac:dyDescent="0.25">
      <c r="A2504" t="s">
        <v>3764</v>
      </c>
      <c r="B2504">
        <v>1</v>
      </c>
      <c r="C2504" s="8">
        <v>38441</v>
      </c>
      <c r="D2504" t="s">
        <v>28</v>
      </c>
      <c r="E2504" t="s">
        <v>22</v>
      </c>
      <c r="F2504" t="s">
        <v>19</v>
      </c>
      <c r="G2504" t="s">
        <v>20</v>
      </c>
      <c r="H2504" t="s">
        <v>27</v>
      </c>
      <c r="I2504" t="s">
        <v>60</v>
      </c>
      <c r="J2504" t="s">
        <v>3765</v>
      </c>
      <c r="K2504">
        <v>1000</v>
      </c>
      <c r="L2504">
        <v>2589</v>
      </c>
      <c r="M2504">
        <v>2</v>
      </c>
      <c r="N2504">
        <v>797</v>
      </c>
      <c r="O2504">
        <v>6.5</v>
      </c>
      <c r="P2504">
        <v>34</v>
      </c>
      <c r="Q2504">
        <v>99</v>
      </c>
      <c r="R2504">
        <v>1889522</v>
      </c>
      <c r="S2504">
        <v>7000000</v>
      </c>
      <c r="T2504">
        <f>Table1[[#This Row],[Gross Revenue]]-Table1[[#This Row],[Budget]]</f>
        <v>-5110478</v>
      </c>
      <c r="U2504">
        <f>YEAR(Table1[[#This Row],[Release Date]])</f>
        <v>2005</v>
      </c>
    </row>
    <row r="2505" spans="1:21" x14ac:dyDescent="0.25">
      <c r="A2505" t="s">
        <v>4641</v>
      </c>
      <c r="B2505">
        <v>1</v>
      </c>
      <c r="C2505" s="8">
        <v>38968</v>
      </c>
      <c r="D2505" t="s">
        <v>28</v>
      </c>
      <c r="E2505" t="s">
        <v>25</v>
      </c>
      <c r="F2505" t="s">
        <v>19</v>
      </c>
      <c r="G2505" t="s">
        <v>20</v>
      </c>
      <c r="H2505" t="s">
        <v>38</v>
      </c>
      <c r="I2505" t="s">
        <v>4642</v>
      </c>
      <c r="J2505" t="s">
        <v>4643</v>
      </c>
      <c r="K2505">
        <v>536</v>
      </c>
      <c r="L2505">
        <v>1467</v>
      </c>
      <c r="M2505">
        <v>78</v>
      </c>
      <c r="N2505">
        <v>0</v>
      </c>
      <c r="O2505">
        <v>5.3</v>
      </c>
      <c r="P2505">
        <v>82</v>
      </c>
      <c r="Q2505">
        <v>93</v>
      </c>
      <c r="R2505">
        <v>200803</v>
      </c>
      <c r="S2505">
        <v>3000000</v>
      </c>
      <c r="T2505">
        <f>Table1[[#This Row],[Gross Revenue]]-Table1[[#This Row],[Budget]]</f>
        <v>-2799197</v>
      </c>
      <c r="U2505">
        <f>YEAR(Table1[[#This Row],[Release Date]])</f>
        <v>2006</v>
      </c>
    </row>
    <row r="2506" spans="1:21" x14ac:dyDescent="0.25">
      <c r="A2506" t="s">
        <v>1097</v>
      </c>
      <c r="B2506">
        <v>1</v>
      </c>
      <c r="C2506" s="8">
        <v>36979</v>
      </c>
      <c r="D2506" t="s">
        <v>28</v>
      </c>
      <c r="E2506" t="s">
        <v>25</v>
      </c>
      <c r="F2506" t="s">
        <v>19</v>
      </c>
      <c r="G2506" t="s">
        <v>20</v>
      </c>
      <c r="H2506" t="s">
        <v>36</v>
      </c>
      <c r="I2506" t="s">
        <v>1098</v>
      </c>
      <c r="J2506" t="s">
        <v>580</v>
      </c>
      <c r="K2506">
        <v>833</v>
      </c>
      <c r="L2506">
        <v>4551</v>
      </c>
      <c r="M2506">
        <v>25</v>
      </c>
      <c r="N2506">
        <v>371</v>
      </c>
      <c r="O2506">
        <v>5.3</v>
      </c>
      <c r="P2506">
        <v>37</v>
      </c>
      <c r="Q2506">
        <v>91</v>
      </c>
      <c r="R2506">
        <v>17292381</v>
      </c>
      <c r="S2506">
        <v>12000000</v>
      </c>
      <c r="T2506">
        <f>Table1[[#This Row],[Gross Revenue]]-Table1[[#This Row],[Budget]]</f>
        <v>5292381</v>
      </c>
      <c r="U2506">
        <f>YEAR(Table1[[#This Row],[Release Date]])</f>
        <v>2001</v>
      </c>
    </row>
    <row r="2507" spans="1:21" x14ac:dyDescent="0.25">
      <c r="A2507" t="s">
        <v>2922</v>
      </c>
      <c r="B2507">
        <v>1</v>
      </c>
      <c r="C2507" s="8">
        <v>37964</v>
      </c>
      <c r="D2507" t="s">
        <v>28</v>
      </c>
      <c r="E2507" t="s">
        <v>29</v>
      </c>
      <c r="F2507" t="s">
        <v>19</v>
      </c>
      <c r="G2507" t="s">
        <v>48</v>
      </c>
      <c r="H2507" t="s">
        <v>36</v>
      </c>
      <c r="I2507" t="s">
        <v>2923</v>
      </c>
      <c r="J2507" t="s">
        <v>580</v>
      </c>
      <c r="K2507">
        <v>1000</v>
      </c>
      <c r="L2507">
        <v>2847</v>
      </c>
      <c r="M2507">
        <v>25</v>
      </c>
      <c r="N2507">
        <v>0</v>
      </c>
      <c r="O2507">
        <v>5.2</v>
      </c>
      <c r="P2507">
        <v>131</v>
      </c>
      <c r="Q2507">
        <v>92</v>
      </c>
      <c r="R2507">
        <v>217326336</v>
      </c>
      <c r="S2507">
        <v>60000000</v>
      </c>
      <c r="T2507">
        <f>Table1[[#This Row],[Gross Revenue]]-Table1[[#This Row],[Budget]]</f>
        <v>157326336</v>
      </c>
      <c r="U2507">
        <f>YEAR(Table1[[#This Row],[Release Date]])</f>
        <v>2003</v>
      </c>
    </row>
    <row r="2508" spans="1:21" x14ac:dyDescent="0.25">
      <c r="A2508" t="s">
        <v>4184</v>
      </c>
      <c r="B2508">
        <v>1</v>
      </c>
      <c r="C2508" s="8">
        <v>38694</v>
      </c>
      <c r="D2508" t="s">
        <v>28</v>
      </c>
      <c r="E2508" t="s">
        <v>30</v>
      </c>
      <c r="F2508" t="s">
        <v>19</v>
      </c>
      <c r="G2508" t="s">
        <v>20</v>
      </c>
      <c r="H2508" t="s">
        <v>36</v>
      </c>
      <c r="I2508" t="s">
        <v>467</v>
      </c>
      <c r="J2508" t="s">
        <v>580</v>
      </c>
      <c r="K2508">
        <v>989</v>
      </c>
      <c r="L2508">
        <v>2558</v>
      </c>
      <c r="M2508">
        <v>25</v>
      </c>
      <c r="N2508">
        <v>0</v>
      </c>
      <c r="O2508">
        <v>5.5</v>
      </c>
      <c r="P2508">
        <v>156</v>
      </c>
      <c r="Q2508">
        <v>95</v>
      </c>
      <c r="R2508">
        <v>108012170</v>
      </c>
      <c r="S2508">
        <v>63000000</v>
      </c>
      <c r="T2508">
        <f>Table1[[#This Row],[Gross Revenue]]-Table1[[#This Row],[Budget]]</f>
        <v>45012170</v>
      </c>
      <c r="U2508">
        <f>YEAR(Table1[[#This Row],[Release Date]])</f>
        <v>2005</v>
      </c>
    </row>
    <row r="2509" spans="1:21" x14ac:dyDescent="0.25">
      <c r="A2509" t="s">
        <v>2758</v>
      </c>
      <c r="B2509">
        <v>1</v>
      </c>
      <c r="C2509" s="8">
        <v>37869</v>
      </c>
      <c r="D2509" t="s">
        <v>28</v>
      </c>
      <c r="E2509" t="s">
        <v>30</v>
      </c>
      <c r="F2509" t="s">
        <v>19</v>
      </c>
      <c r="G2509" t="s">
        <v>20</v>
      </c>
      <c r="H2509" t="s">
        <v>36</v>
      </c>
      <c r="I2509" t="s">
        <v>197</v>
      </c>
      <c r="J2509" t="s">
        <v>2759</v>
      </c>
      <c r="K2509">
        <v>13000</v>
      </c>
      <c r="L2509">
        <v>22813</v>
      </c>
      <c r="M2509">
        <v>12</v>
      </c>
      <c r="N2509">
        <v>0</v>
      </c>
      <c r="O2509">
        <v>6.8</v>
      </c>
      <c r="P2509">
        <v>166</v>
      </c>
      <c r="Q2509">
        <v>83</v>
      </c>
      <c r="R2509">
        <v>155019340</v>
      </c>
      <c r="S2509">
        <v>80000000</v>
      </c>
      <c r="T2509">
        <f>Table1[[#This Row],[Gross Revenue]]-Table1[[#This Row],[Budget]]</f>
        <v>75019340</v>
      </c>
      <c r="U2509">
        <f>YEAR(Table1[[#This Row],[Release Date]])</f>
        <v>2003</v>
      </c>
    </row>
    <row r="2510" spans="1:21" x14ac:dyDescent="0.25">
      <c r="A2510" t="s">
        <v>5224</v>
      </c>
      <c r="B2510">
        <v>1</v>
      </c>
      <c r="C2510" s="8">
        <v>39331</v>
      </c>
      <c r="D2510" t="s">
        <v>28</v>
      </c>
      <c r="E2510" t="s">
        <v>30</v>
      </c>
      <c r="F2510" t="s">
        <v>19</v>
      </c>
      <c r="G2510" t="s">
        <v>20</v>
      </c>
      <c r="H2510" t="s">
        <v>36</v>
      </c>
      <c r="I2510" t="s">
        <v>5155</v>
      </c>
      <c r="J2510" t="s">
        <v>2759</v>
      </c>
      <c r="K2510">
        <v>17000</v>
      </c>
      <c r="L2510">
        <v>17883</v>
      </c>
      <c r="M2510">
        <v>12</v>
      </c>
      <c r="N2510">
        <v>26000</v>
      </c>
      <c r="O2510">
        <v>6.7</v>
      </c>
      <c r="P2510">
        <v>165</v>
      </c>
      <c r="Q2510">
        <v>94</v>
      </c>
      <c r="R2510">
        <v>177343675</v>
      </c>
      <c r="S2510">
        <v>135000000</v>
      </c>
      <c r="T2510">
        <f>Table1[[#This Row],[Gross Revenue]]-Table1[[#This Row],[Budget]]</f>
        <v>42343675</v>
      </c>
      <c r="U2510">
        <f>YEAR(Table1[[#This Row],[Release Date]])</f>
        <v>2007</v>
      </c>
    </row>
    <row r="2511" spans="1:21" x14ac:dyDescent="0.25">
      <c r="A2511" t="s">
        <v>1789</v>
      </c>
      <c r="B2511">
        <v>1</v>
      </c>
      <c r="C2511" s="8">
        <v>37353</v>
      </c>
      <c r="D2511" t="s">
        <v>28</v>
      </c>
      <c r="E2511" t="s">
        <v>25</v>
      </c>
      <c r="F2511" t="s">
        <v>19</v>
      </c>
      <c r="G2511" t="s">
        <v>20</v>
      </c>
      <c r="H2511" t="s">
        <v>36</v>
      </c>
      <c r="I2511" t="s">
        <v>346</v>
      </c>
      <c r="J2511" t="s">
        <v>1790</v>
      </c>
      <c r="K2511">
        <v>3000</v>
      </c>
      <c r="L2511">
        <v>9638</v>
      </c>
      <c r="M2511">
        <v>23</v>
      </c>
      <c r="N2511">
        <v>0</v>
      </c>
      <c r="O2511">
        <v>7.6</v>
      </c>
      <c r="P2511">
        <v>82</v>
      </c>
      <c r="Q2511">
        <v>111</v>
      </c>
      <c r="R2511">
        <v>41407470</v>
      </c>
      <c r="S2511">
        <v>30000000</v>
      </c>
      <c r="T2511">
        <f>Table1[[#This Row],[Gross Revenue]]-Table1[[#This Row],[Budget]]</f>
        <v>11407470</v>
      </c>
      <c r="U2511">
        <f>YEAR(Table1[[#This Row],[Release Date]])</f>
        <v>2002</v>
      </c>
    </row>
    <row r="2512" spans="1:21" x14ac:dyDescent="0.25">
      <c r="A2512" t="s">
        <v>1307</v>
      </c>
      <c r="B2512">
        <v>1</v>
      </c>
      <c r="C2512" s="8">
        <v>37085</v>
      </c>
      <c r="D2512" t="s">
        <v>28</v>
      </c>
      <c r="E2512" t="s">
        <v>25</v>
      </c>
      <c r="F2512" t="s">
        <v>19</v>
      </c>
      <c r="G2512" t="s">
        <v>20</v>
      </c>
      <c r="H2512" t="s">
        <v>43</v>
      </c>
      <c r="I2512" t="s">
        <v>1155</v>
      </c>
      <c r="J2512" t="s">
        <v>1308</v>
      </c>
      <c r="K2512">
        <v>656</v>
      </c>
      <c r="L2512">
        <v>2754</v>
      </c>
      <c r="M2512">
        <v>167</v>
      </c>
      <c r="N2512">
        <v>770</v>
      </c>
      <c r="O2512">
        <v>6.3</v>
      </c>
      <c r="P2512">
        <v>91</v>
      </c>
      <c r="Q2512">
        <v>102</v>
      </c>
      <c r="R2512">
        <v>75074950</v>
      </c>
      <c r="S2512">
        <v>12000000</v>
      </c>
      <c r="T2512">
        <f>Table1[[#This Row],[Gross Revenue]]-Table1[[#This Row],[Budget]]</f>
        <v>63074950</v>
      </c>
      <c r="U2512">
        <f>YEAR(Table1[[#This Row],[Release Date]])</f>
        <v>2001</v>
      </c>
    </row>
    <row r="2513" spans="1:21" x14ac:dyDescent="0.25">
      <c r="A2513" t="s">
        <v>2985</v>
      </c>
      <c r="B2513">
        <v>1</v>
      </c>
      <c r="C2513" s="8">
        <v>37996</v>
      </c>
      <c r="D2513" t="s">
        <v>28</v>
      </c>
      <c r="E2513" t="s">
        <v>32</v>
      </c>
      <c r="F2513" t="s">
        <v>19</v>
      </c>
      <c r="G2513" t="s">
        <v>20</v>
      </c>
      <c r="H2513" t="s">
        <v>36</v>
      </c>
      <c r="I2513" t="s">
        <v>1117</v>
      </c>
      <c r="J2513" t="s">
        <v>1308</v>
      </c>
      <c r="K2513">
        <v>11000</v>
      </c>
      <c r="L2513">
        <v>15302</v>
      </c>
      <c r="M2513">
        <v>167</v>
      </c>
      <c r="N2513">
        <v>0</v>
      </c>
      <c r="O2513">
        <v>5.6</v>
      </c>
      <c r="P2513">
        <v>262</v>
      </c>
      <c r="Q2513">
        <v>92</v>
      </c>
      <c r="R2513">
        <v>131920333</v>
      </c>
      <c r="S2513">
        <v>130000000</v>
      </c>
      <c r="T2513">
        <f>Table1[[#This Row],[Gross Revenue]]-Table1[[#This Row],[Budget]]</f>
        <v>1920333</v>
      </c>
      <c r="U2513">
        <f>YEAR(Table1[[#This Row],[Release Date]])</f>
        <v>2004</v>
      </c>
    </row>
    <row r="2514" spans="1:21" x14ac:dyDescent="0.25">
      <c r="A2514" t="s">
        <v>4637</v>
      </c>
      <c r="B2514">
        <v>1</v>
      </c>
      <c r="C2514" s="8">
        <v>38965</v>
      </c>
      <c r="D2514" t="s">
        <v>28</v>
      </c>
      <c r="E2514" t="s">
        <v>25</v>
      </c>
      <c r="F2514" t="s">
        <v>19</v>
      </c>
      <c r="G2514" t="s">
        <v>20</v>
      </c>
      <c r="H2514" t="s">
        <v>43</v>
      </c>
      <c r="I2514" t="s">
        <v>3093</v>
      </c>
      <c r="J2514" t="s">
        <v>1308</v>
      </c>
      <c r="K2514">
        <v>997</v>
      </c>
      <c r="L2514">
        <v>5165</v>
      </c>
      <c r="M2514">
        <v>167</v>
      </c>
      <c r="N2514">
        <v>0</v>
      </c>
      <c r="O2514">
        <v>6.6</v>
      </c>
      <c r="P2514">
        <v>77</v>
      </c>
      <c r="Q2514">
        <v>122</v>
      </c>
      <c r="R2514">
        <v>91547205</v>
      </c>
      <c r="S2514">
        <v>12000000</v>
      </c>
      <c r="T2514">
        <f>Table1[[#This Row],[Gross Revenue]]-Table1[[#This Row],[Budget]]</f>
        <v>79547205</v>
      </c>
      <c r="U2514">
        <f>YEAR(Table1[[#This Row],[Release Date]])</f>
        <v>2006</v>
      </c>
    </row>
    <row r="2515" spans="1:21" x14ac:dyDescent="0.25">
      <c r="A2515" t="s">
        <v>5059</v>
      </c>
      <c r="B2515">
        <v>1</v>
      </c>
      <c r="C2515" s="8">
        <v>39229</v>
      </c>
      <c r="D2515" t="s">
        <v>28</v>
      </c>
      <c r="E2515" t="s">
        <v>32</v>
      </c>
      <c r="F2515" t="s">
        <v>19</v>
      </c>
      <c r="G2515" t="s">
        <v>20</v>
      </c>
      <c r="H2515" t="s">
        <v>43</v>
      </c>
      <c r="I2515" t="s">
        <v>543</v>
      </c>
      <c r="J2515" t="s">
        <v>1308</v>
      </c>
      <c r="K2515">
        <v>655</v>
      </c>
      <c r="L2515">
        <v>2394</v>
      </c>
      <c r="M2515">
        <v>167</v>
      </c>
      <c r="N2515">
        <v>0</v>
      </c>
      <c r="O2515">
        <v>6.2</v>
      </c>
      <c r="P2515">
        <v>146</v>
      </c>
      <c r="Q2515">
        <v>99</v>
      </c>
      <c r="R2515">
        <v>134141530</v>
      </c>
      <c r="S2515">
        <v>25000000</v>
      </c>
      <c r="T2515">
        <f>Table1[[#This Row],[Gross Revenue]]-Table1[[#This Row],[Budget]]</f>
        <v>109141530</v>
      </c>
      <c r="U2515">
        <f>YEAR(Table1[[#This Row],[Release Date]])</f>
        <v>2007</v>
      </c>
    </row>
    <row r="2516" spans="1:21" x14ac:dyDescent="0.25">
      <c r="A2516" t="s">
        <v>5131</v>
      </c>
      <c r="B2516">
        <v>1</v>
      </c>
      <c r="C2516" s="8">
        <v>39275</v>
      </c>
      <c r="D2516" t="s">
        <v>28</v>
      </c>
      <c r="E2516" t="s">
        <v>25</v>
      </c>
      <c r="F2516" t="s">
        <v>19</v>
      </c>
      <c r="G2516" t="s">
        <v>20</v>
      </c>
      <c r="H2516" t="s">
        <v>43</v>
      </c>
      <c r="I2516" t="s">
        <v>1586</v>
      </c>
      <c r="J2516" t="s">
        <v>1308</v>
      </c>
      <c r="K2516">
        <v>966</v>
      </c>
      <c r="L2516">
        <v>4830</v>
      </c>
      <c r="M2516">
        <v>167</v>
      </c>
      <c r="N2516">
        <v>3000</v>
      </c>
      <c r="O2516">
        <v>5.7</v>
      </c>
      <c r="P2516">
        <v>52</v>
      </c>
      <c r="Q2516">
        <v>106</v>
      </c>
      <c r="R2516">
        <v>65182182</v>
      </c>
      <c r="S2516">
        <v>24000000</v>
      </c>
      <c r="T2516">
        <f>Table1[[#This Row],[Gross Revenue]]-Table1[[#This Row],[Budget]]</f>
        <v>41182182</v>
      </c>
      <c r="U2516">
        <f>YEAR(Table1[[#This Row],[Release Date]])</f>
        <v>2007</v>
      </c>
    </row>
    <row r="2517" spans="1:21" x14ac:dyDescent="0.25">
      <c r="A2517" t="s">
        <v>2135</v>
      </c>
      <c r="B2517">
        <v>1</v>
      </c>
      <c r="C2517" s="8">
        <v>37534</v>
      </c>
      <c r="D2517" t="s">
        <v>28</v>
      </c>
      <c r="E2517" t="s">
        <v>29</v>
      </c>
      <c r="F2517" t="s">
        <v>19</v>
      </c>
      <c r="G2517" t="s">
        <v>20</v>
      </c>
      <c r="H2517" t="s">
        <v>36</v>
      </c>
      <c r="I2517" t="s">
        <v>1516</v>
      </c>
      <c r="J2517" t="s">
        <v>2136</v>
      </c>
      <c r="K2517">
        <v>886</v>
      </c>
      <c r="L2517">
        <v>5139</v>
      </c>
      <c r="M2517">
        <v>0</v>
      </c>
      <c r="N2517">
        <v>49</v>
      </c>
      <c r="O2517">
        <v>5.8</v>
      </c>
      <c r="P2517">
        <v>33</v>
      </c>
      <c r="Q2517">
        <v>74</v>
      </c>
      <c r="R2517">
        <v>6491350</v>
      </c>
      <c r="S2517">
        <v>10000000</v>
      </c>
      <c r="T2517">
        <f>Table1[[#This Row],[Gross Revenue]]-Table1[[#This Row],[Budget]]</f>
        <v>-3508650</v>
      </c>
      <c r="U2517">
        <f>YEAR(Table1[[#This Row],[Release Date]])</f>
        <v>2002</v>
      </c>
    </row>
    <row r="2518" spans="1:21" x14ac:dyDescent="0.25">
      <c r="A2518" t="s">
        <v>5157</v>
      </c>
      <c r="B2518">
        <v>1</v>
      </c>
      <c r="C2518" s="8">
        <v>39291</v>
      </c>
      <c r="D2518" t="s">
        <v>28</v>
      </c>
      <c r="E2518" t="s">
        <v>22</v>
      </c>
      <c r="F2518" t="s">
        <v>19</v>
      </c>
      <c r="G2518" t="s">
        <v>20</v>
      </c>
      <c r="H2518" t="s">
        <v>38</v>
      </c>
      <c r="I2518" t="s">
        <v>140</v>
      </c>
      <c r="J2518" t="s">
        <v>5158</v>
      </c>
      <c r="K2518">
        <v>1000</v>
      </c>
      <c r="L2518">
        <v>2059</v>
      </c>
      <c r="M2518">
        <v>0</v>
      </c>
      <c r="N2518">
        <v>26000</v>
      </c>
      <c r="O2518">
        <v>7.5</v>
      </c>
      <c r="P2518">
        <v>1</v>
      </c>
      <c r="Q2518">
        <v>111</v>
      </c>
      <c r="R2518">
        <v>14616</v>
      </c>
      <c r="S2518">
        <v>12000000</v>
      </c>
      <c r="T2518">
        <f>Table1[[#This Row],[Gross Revenue]]-Table1[[#This Row],[Budget]]</f>
        <v>-11985384</v>
      </c>
      <c r="U2518">
        <f>YEAR(Table1[[#This Row],[Release Date]])</f>
        <v>2007</v>
      </c>
    </row>
    <row r="2519" spans="1:21" x14ac:dyDescent="0.25">
      <c r="A2519" t="s">
        <v>2065</v>
      </c>
      <c r="B2519">
        <v>1</v>
      </c>
      <c r="C2519" s="8">
        <v>37501</v>
      </c>
      <c r="D2519" t="s">
        <v>28</v>
      </c>
      <c r="E2519" t="s">
        <v>87</v>
      </c>
      <c r="F2519" t="s">
        <v>2066</v>
      </c>
      <c r="G2519" t="s">
        <v>2067</v>
      </c>
      <c r="H2519" t="s">
        <v>38</v>
      </c>
      <c r="I2519" t="s">
        <v>2068</v>
      </c>
      <c r="J2519" t="s">
        <v>2069</v>
      </c>
      <c r="K2519">
        <v>114</v>
      </c>
      <c r="L2519">
        <v>206</v>
      </c>
      <c r="M2519">
        <v>335</v>
      </c>
      <c r="N2519">
        <v>0</v>
      </c>
      <c r="O2519">
        <v>6.5</v>
      </c>
      <c r="P2519">
        <v>232</v>
      </c>
      <c r="Q2519">
        <v>104</v>
      </c>
      <c r="R2519">
        <v>1487477</v>
      </c>
      <c r="S2519">
        <v>4200000</v>
      </c>
      <c r="T2519">
        <f>Table1[[#This Row],[Gross Revenue]]-Table1[[#This Row],[Budget]]</f>
        <v>-2712523</v>
      </c>
      <c r="U2519">
        <f>YEAR(Table1[[#This Row],[Release Date]])</f>
        <v>2002</v>
      </c>
    </row>
    <row r="2520" spans="1:21" x14ac:dyDescent="0.25">
      <c r="A2520" t="s">
        <v>3471</v>
      </c>
      <c r="B2520">
        <v>1</v>
      </c>
      <c r="C2520" s="8">
        <v>38281</v>
      </c>
      <c r="D2520" t="s">
        <v>28</v>
      </c>
      <c r="E2520" t="s">
        <v>32</v>
      </c>
      <c r="F2520" t="s">
        <v>19</v>
      </c>
      <c r="G2520" t="s">
        <v>20</v>
      </c>
      <c r="H2520" t="s">
        <v>38</v>
      </c>
      <c r="I2520" t="s">
        <v>317</v>
      </c>
      <c r="J2520" t="s">
        <v>2069</v>
      </c>
      <c r="K2520">
        <v>11000</v>
      </c>
      <c r="L2520">
        <v>25763</v>
      </c>
      <c r="M2520">
        <v>335</v>
      </c>
      <c r="N2520">
        <v>0</v>
      </c>
      <c r="O2520">
        <v>6.7</v>
      </c>
      <c r="P2520">
        <v>316</v>
      </c>
      <c r="Q2520">
        <v>110</v>
      </c>
      <c r="R2520">
        <v>134568845</v>
      </c>
      <c r="S2520">
        <v>75000000</v>
      </c>
      <c r="T2520">
        <f>Table1[[#This Row],[Gross Revenue]]-Table1[[#This Row],[Budget]]</f>
        <v>59568845</v>
      </c>
      <c r="U2520">
        <f>YEAR(Table1[[#This Row],[Release Date]])</f>
        <v>2004</v>
      </c>
    </row>
    <row r="2521" spans="1:21" x14ac:dyDescent="0.25">
      <c r="A2521" t="s">
        <v>4385</v>
      </c>
      <c r="B2521">
        <v>1</v>
      </c>
      <c r="C2521" s="8">
        <v>38820</v>
      </c>
      <c r="D2521" t="s">
        <v>28</v>
      </c>
      <c r="E2521" t="s">
        <v>32</v>
      </c>
      <c r="F2521" t="s">
        <v>19</v>
      </c>
      <c r="G2521" t="s">
        <v>20</v>
      </c>
      <c r="H2521" t="s">
        <v>38</v>
      </c>
      <c r="I2521" t="s">
        <v>481</v>
      </c>
      <c r="J2521" t="s">
        <v>2069</v>
      </c>
      <c r="K2521">
        <v>3000</v>
      </c>
      <c r="L2521">
        <v>8281</v>
      </c>
      <c r="M2521">
        <v>335</v>
      </c>
      <c r="N2521">
        <v>98000</v>
      </c>
      <c r="O2521">
        <v>5.9</v>
      </c>
      <c r="P2521">
        <v>393</v>
      </c>
      <c r="Q2521">
        <v>105</v>
      </c>
      <c r="R2521">
        <v>37516013</v>
      </c>
      <c r="S2521">
        <v>69000000</v>
      </c>
      <c r="T2521">
        <f>Table1[[#This Row],[Gross Revenue]]-Table1[[#This Row],[Budget]]</f>
        <v>-31483987</v>
      </c>
      <c r="U2521">
        <f>YEAR(Table1[[#This Row],[Release Date]])</f>
        <v>2006</v>
      </c>
    </row>
    <row r="2522" spans="1:21" x14ac:dyDescent="0.25">
      <c r="A2522" t="s">
        <v>4806</v>
      </c>
      <c r="B2522">
        <v>1</v>
      </c>
      <c r="C2522" s="8">
        <v>39070</v>
      </c>
      <c r="D2522" t="s">
        <v>28</v>
      </c>
      <c r="E2522" t="s">
        <v>25</v>
      </c>
      <c r="F2522" t="s">
        <v>19</v>
      </c>
      <c r="G2522" t="s">
        <v>20</v>
      </c>
      <c r="H2522" t="s">
        <v>43</v>
      </c>
      <c r="I2522" t="s">
        <v>2885</v>
      </c>
      <c r="J2522" t="s">
        <v>4807</v>
      </c>
      <c r="K2522">
        <v>931</v>
      </c>
      <c r="L2522">
        <v>3322</v>
      </c>
      <c r="M2522">
        <v>24</v>
      </c>
      <c r="N2522">
        <v>0</v>
      </c>
      <c r="O2522">
        <v>5.3</v>
      </c>
      <c r="P2522">
        <v>43</v>
      </c>
      <c r="Q2522">
        <v>95</v>
      </c>
      <c r="R2522">
        <v>9123834</v>
      </c>
      <c r="S2522">
        <v>15000000</v>
      </c>
      <c r="T2522">
        <f>Table1[[#This Row],[Gross Revenue]]-Table1[[#This Row],[Budget]]</f>
        <v>-5876166</v>
      </c>
      <c r="U2522">
        <f>YEAR(Table1[[#This Row],[Release Date]])</f>
        <v>2006</v>
      </c>
    </row>
    <row r="2523" spans="1:21" x14ac:dyDescent="0.25">
      <c r="A2523" t="s">
        <v>3958</v>
      </c>
      <c r="B2523">
        <v>1</v>
      </c>
      <c r="C2523" s="8">
        <v>38557</v>
      </c>
      <c r="D2523" t="s">
        <v>28</v>
      </c>
      <c r="E2523" t="s">
        <v>37</v>
      </c>
      <c r="F2523" t="s">
        <v>19</v>
      </c>
      <c r="G2523" t="s">
        <v>20</v>
      </c>
      <c r="H2523" t="s">
        <v>38</v>
      </c>
      <c r="I2523" t="s">
        <v>3959</v>
      </c>
      <c r="J2523" t="s">
        <v>3960</v>
      </c>
      <c r="K2523">
        <v>438</v>
      </c>
      <c r="L2523">
        <v>1081</v>
      </c>
      <c r="M2523">
        <v>21</v>
      </c>
      <c r="N2523">
        <v>14000</v>
      </c>
      <c r="O2523">
        <v>5.7</v>
      </c>
      <c r="P2523">
        <v>264</v>
      </c>
      <c r="Q2523">
        <v>98</v>
      </c>
      <c r="R2523">
        <v>84749884</v>
      </c>
      <c r="S2523">
        <v>3000000</v>
      </c>
      <c r="T2523">
        <f>Table1[[#This Row],[Gross Revenue]]-Table1[[#This Row],[Budget]]</f>
        <v>81749884</v>
      </c>
      <c r="U2523">
        <f>YEAR(Table1[[#This Row],[Release Date]])</f>
        <v>2005</v>
      </c>
    </row>
    <row r="2524" spans="1:21" x14ac:dyDescent="0.25">
      <c r="A2524" t="s">
        <v>1052</v>
      </c>
      <c r="B2524">
        <v>1</v>
      </c>
      <c r="C2524" s="8">
        <v>36955</v>
      </c>
      <c r="D2524" t="s">
        <v>28</v>
      </c>
      <c r="E2524" t="s">
        <v>18</v>
      </c>
      <c r="F2524" t="s">
        <v>19</v>
      </c>
      <c r="G2524" t="s">
        <v>20</v>
      </c>
      <c r="H2524" t="s">
        <v>38</v>
      </c>
      <c r="I2524" t="s">
        <v>393</v>
      </c>
      <c r="J2524" t="s">
        <v>1053</v>
      </c>
      <c r="K2524">
        <v>1000</v>
      </c>
      <c r="L2524">
        <v>3970</v>
      </c>
      <c r="M2524">
        <v>143</v>
      </c>
      <c r="N2524">
        <v>951</v>
      </c>
      <c r="O2524">
        <v>7.5</v>
      </c>
      <c r="P2524">
        <v>179</v>
      </c>
      <c r="Q2524">
        <v>138</v>
      </c>
      <c r="R2524">
        <v>35918429</v>
      </c>
      <c r="S2524">
        <v>1700000</v>
      </c>
      <c r="T2524">
        <f>Table1[[#This Row],[Gross Revenue]]-Table1[[#This Row],[Budget]]</f>
        <v>34218429</v>
      </c>
      <c r="U2524">
        <f>YEAR(Table1[[#This Row],[Release Date]])</f>
        <v>2001</v>
      </c>
    </row>
    <row r="2525" spans="1:21" x14ac:dyDescent="0.25">
      <c r="A2525" t="s">
        <v>2719</v>
      </c>
      <c r="B2525">
        <v>1</v>
      </c>
      <c r="C2525" s="8">
        <v>37848</v>
      </c>
      <c r="D2525" t="s">
        <v>28</v>
      </c>
      <c r="E2525" t="s">
        <v>22</v>
      </c>
      <c r="F2525" t="s">
        <v>19</v>
      </c>
      <c r="G2525" t="s">
        <v>20</v>
      </c>
      <c r="H2525" t="s">
        <v>38</v>
      </c>
      <c r="I2525" t="s">
        <v>280</v>
      </c>
      <c r="J2525" t="s">
        <v>1053</v>
      </c>
      <c r="K2525">
        <v>14000</v>
      </c>
      <c r="L2525">
        <v>15337</v>
      </c>
      <c r="M2525">
        <v>143</v>
      </c>
      <c r="N2525">
        <v>5000</v>
      </c>
      <c r="O2525">
        <v>7.6</v>
      </c>
      <c r="P2525">
        <v>251</v>
      </c>
      <c r="Q2525">
        <v>137</v>
      </c>
      <c r="R2525">
        <v>5459824</v>
      </c>
      <c r="S2525">
        <v>26000000</v>
      </c>
      <c r="T2525">
        <f>Table1[[#This Row],[Gross Revenue]]-Table1[[#This Row],[Budget]]</f>
        <v>-20540176</v>
      </c>
      <c r="U2525">
        <f>YEAR(Table1[[#This Row],[Release Date]])</f>
        <v>2003</v>
      </c>
    </row>
    <row r="2526" spans="1:21" x14ac:dyDescent="0.25">
      <c r="A2526" t="s">
        <v>3526</v>
      </c>
      <c r="B2526">
        <v>1</v>
      </c>
      <c r="C2526" s="8">
        <v>38314</v>
      </c>
      <c r="D2526" t="s">
        <v>28</v>
      </c>
      <c r="E2526" t="s">
        <v>25</v>
      </c>
      <c r="F2526" t="s">
        <v>19</v>
      </c>
      <c r="G2526" t="s">
        <v>20</v>
      </c>
      <c r="H2526" t="s">
        <v>36</v>
      </c>
      <c r="I2526" t="s">
        <v>3368</v>
      </c>
      <c r="J2526" t="s">
        <v>3527</v>
      </c>
      <c r="K2526">
        <v>690</v>
      </c>
      <c r="L2526">
        <v>1573</v>
      </c>
      <c r="M2526">
        <v>650</v>
      </c>
      <c r="N2526">
        <v>1000</v>
      </c>
      <c r="O2526">
        <v>6.4</v>
      </c>
      <c r="P2526">
        <v>79</v>
      </c>
      <c r="Q2526">
        <v>111</v>
      </c>
      <c r="R2526">
        <v>5205343</v>
      </c>
      <c r="S2526">
        <v>20000000</v>
      </c>
      <c r="T2526">
        <f>Table1[[#This Row],[Gross Revenue]]-Table1[[#This Row],[Budget]]</f>
        <v>-14794657</v>
      </c>
      <c r="U2526">
        <f>YEAR(Table1[[#This Row],[Release Date]])</f>
        <v>2004</v>
      </c>
    </row>
    <row r="2527" spans="1:21" x14ac:dyDescent="0.25">
      <c r="A2527" t="s">
        <v>4480</v>
      </c>
      <c r="B2527">
        <v>1</v>
      </c>
      <c r="C2527" s="8">
        <v>38871</v>
      </c>
      <c r="D2527" t="s">
        <v>28</v>
      </c>
      <c r="E2527" t="s">
        <v>25</v>
      </c>
      <c r="F2527" t="s">
        <v>19</v>
      </c>
      <c r="G2527" t="s">
        <v>20</v>
      </c>
      <c r="H2527" t="s">
        <v>43</v>
      </c>
      <c r="I2527" t="s">
        <v>102</v>
      </c>
      <c r="J2527" t="s">
        <v>3527</v>
      </c>
      <c r="K2527">
        <v>1000</v>
      </c>
      <c r="L2527">
        <v>3389</v>
      </c>
      <c r="M2527">
        <v>650</v>
      </c>
      <c r="N2527">
        <v>0</v>
      </c>
      <c r="O2527">
        <v>5.7</v>
      </c>
      <c r="P2527">
        <v>98</v>
      </c>
      <c r="Q2527">
        <v>118</v>
      </c>
      <c r="R2527">
        <v>30920167</v>
      </c>
      <c r="S2527">
        <v>25000000</v>
      </c>
      <c r="T2527">
        <f>Table1[[#This Row],[Gross Revenue]]-Table1[[#This Row],[Budget]]</f>
        <v>5920167</v>
      </c>
      <c r="U2527">
        <f>YEAR(Table1[[#This Row],[Release Date]])</f>
        <v>2006</v>
      </c>
    </row>
    <row r="2528" spans="1:21" x14ac:dyDescent="0.25">
      <c r="A2528" t="s">
        <v>1379</v>
      </c>
      <c r="B2528">
        <v>1</v>
      </c>
      <c r="C2528" s="8">
        <v>37123</v>
      </c>
      <c r="D2528" t="s">
        <v>28</v>
      </c>
      <c r="E2528" t="s">
        <v>22</v>
      </c>
      <c r="F2528" t="s">
        <v>19</v>
      </c>
      <c r="G2528" t="s">
        <v>20</v>
      </c>
      <c r="H2528" t="s">
        <v>43</v>
      </c>
      <c r="I2528" t="s">
        <v>109</v>
      </c>
      <c r="J2528" t="s">
        <v>1380</v>
      </c>
      <c r="K2528">
        <v>2000</v>
      </c>
      <c r="L2528">
        <v>2447</v>
      </c>
      <c r="M2528">
        <v>162</v>
      </c>
      <c r="N2528">
        <v>0</v>
      </c>
      <c r="O2528">
        <v>7.4</v>
      </c>
      <c r="P2528">
        <v>181</v>
      </c>
      <c r="Q2528">
        <v>107</v>
      </c>
      <c r="R2528">
        <v>15854988</v>
      </c>
      <c r="S2528">
        <v>13500000</v>
      </c>
      <c r="T2528">
        <f>Table1[[#This Row],[Gross Revenue]]-Table1[[#This Row],[Budget]]</f>
        <v>2354988</v>
      </c>
      <c r="U2528">
        <f>YEAR(Table1[[#This Row],[Release Date]])</f>
        <v>2001</v>
      </c>
    </row>
    <row r="2529" spans="1:21" x14ac:dyDescent="0.25">
      <c r="A2529" t="s">
        <v>3010</v>
      </c>
      <c r="B2529">
        <v>1</v>
      </c>
      <c r="C2529" s="8">
        <v>38012</v>
      </c>
      <c r="D2529" t="s">
        <v>17</v>
      </c>
      <c r="E2529" t="s">
        <v>31</v>
      </c>
      <c r="F2529" t="s">
        <v>19</v>
      </c>
      <c r="G2529" t="s">
        <v>20</v>
      </c>
      <c r="H2529" t="s">
        <v>38</v>
      </c>
      <c r="I2529" t="s">
        <v>282</v>
      </c>
      <c r="J2529" t="s">
        <v>1380</v>
      </c>
      <c r="K2529">
        <v>23000</v>
      </c>
      <c r="L2529">
        <v>36398</v>
      </c>
      <c r="M2529">
        <v>162</v>
      </c>
      <c r="N2529">
        <v>0</v>
      </c>
      <c r="O2529">
        <v>7</v>
      </c>
      <c r="P2529">
        <v>231</v>
      </c>
      <c r="Q2529">
        <v>135</v>
      </c>
      <c r="R2529">
        <v>4001121</v>
      </c>
      <c r="S2529">
        <v>20000000</v>
      </c>
      <c r="T2529">
        <f>Table1[[#This Row],[Gross Revenue]]-Table1[[#This Row],[Budget]]</f>
        <v>-15998879</v>
      </c>
      <c r="U2529">
        <f>YEAR(Table1[[#This Row],[Release Date]])</f>
        <v>2004</v>
      </c>
    </row>
    <row r="2530" spans="1:21" x14ac:dyDescent="0.25">
      <c r="A2530" t="s">
        <v>4567</v>
      </c>
      <c r="B2530">
        <v>1</v>
      </c>
      <c r="C2530" s="8">
        <v>38926</v>
      </c>
      <c r="D2530" t="s">
        <v>28</v>
      </c>
      <c r="E2530" t="s">
        <v>37</v>
      </c>
      <c r="F2530" t="s">
        <v>19</v>
      </c>
      <c r="G2530" t="s">
        <v>20</v>
      </c>
      <c r="H2530" t="s">
        <v>43</v>
      </c>
      <c r="I2530" t="s">
        <v>4568</v>
      </c>
      <c r="J2530" t="s">
        <v>4569</v>
      </c>
      <c r="K2530">
        <v>465</v>
      </c>
      <c r="L2530">
        <v>730</v>
      </c>
      <c r="M2530">
        <v>57</v>
      </c>
      <c r="N2530">
        <v>0</v>
      </c>
      <c r="O2530">
        <v>4.0999999999999996</v>
      </c>
      <c r="P2530">
        <v>145</v>
      </c>
      <c r="Q2530">
        <v>83</v>
      </c>
      <c r="R2530">
        <v>4930798</v>
      </c>
      <c r="S2530">
        <v>17000000</v>
      </c>
      <c r="T2530">
        <f>Table1[[#This Row],[Gross Revenue]]-Table1[[#This Row],[Budget]]</f>
        <v>-12069202</v>
      </c>
      <c r="U2530">
        <f>YEAR(Table1[[#This Row],[Release Date]])</f>
        <v>2006</v>
      </c>
    </row>
    <row r="2531" spans="1:21" x14ac:dyDescent="0.25">
      <c r="A2531" t="s">
        <v>804</v>
      </c>
      <c r="B2531">
        <v>1</v>
      </c>
      <c r="C2531" s="8">
        <v>36822</v>
      </c>
      <c r="D2531" t="s">
        <v>28</v>
      </c>
      <c r="E2531" t="s">
        <v>25</v>
      </c>
      <c r="F2531" t="s">
        <v>19</v>
      </c>
      <c r="G2531" t="s">
        <v>20</v>
      </c>
      <c r="H2531" t="s">
        <v>38</v>
      </c>
      <c r="I2531" t="s">
        <v>323</v>
      </c>
      <c r="J2531" t="s">
        <v>805</v>
      </c>
      <c r="K2531">
        <v>1000</v>
      </c>
      <c r="L2531">
        <v>3889</v>
      </c>
      <c r="M2531">
        <v>480</v>
      </c>
      <c r="N2531">
        <v>0</v>
      </c>
      <c r="O2531">
        <v>6.5</v>
      </c>
      <c r="P2531">
        <v>103</v>
      </c>
      <c r="Q2531">
        <v>94</v>
      </c>
      <c r="R2531">
        <v>68525609</v>
      </c>
      <c r="S2531">
        <v>15600000</v>
      </c>
      <c r="T2531">
        <f>Table1[[#This Row],[Gross Revenue]]-Table1[[#This Row],[Budget]]</f>
        <v>52925609</v>
      </c>
      <c r="U2531">
        <f>YEAR(Table1[[#This Row],[Release Date]])</f>
        <v>2000</v>
      </c>
    </row>
    <row r="2532" spans="1:21" x14ac:dyDescent="0.25">
      <c r="A2532" t="s">
        <v>1746</v>
      </c>
      <c r="B2532">
        <v>1</v>
      </c>
      <c r="C2532" s="8">
        <v>37333</v>
      </c>
      <c r="D2532" t="s">
        <v>28</v>
      </c>
      <c r="E2532" t="s">
        <v>25</v>
      </c>
      <c r="F2532" t="s">
        <v>19</v>
      </c>
      <c r="G2532" t="s">
        <v>20</v>
      </c>
      <c r="H2532" t="s">
        <v>38</v>
      </c>
      <c r="I2532" t="s">
        <v>416</v>
      </c>
      <c r="J2532" t="s">
        <v>805</v>
      </c>
      <c r="K2532">
        <v>8000</v>
      </c>
      <c r="L2532">
        <v>10325</v>
      </c>
      <c r="M2532">
        <v>480</v>
      </c>
      <c r="N2532">
        <v>0</v>
      </c>
      <c r="O2532">
        <v>7.2</v>
      </c>
      <c r="P2532">
        <v>123</v>
      </c>
      <c r="Q2532">
        <v>88</v>
      </c>
      <c r="R2532">
        <v>74608545</v>
      </c>
      <c r="S2532">
        <v>24000000</v>
      </c>
      <c r="T2532">
        <f>Table1[[#This Row],[Gross Revenue]]-Table1[[#This Row],[Budget]]</f>
        <v>50608545</v>
      </c>
      <c r="U2532">
        <f>YEAR(Table1[[#This Row],[Release Date]])</f>
        <v>2002</v>
      </c>
    </row>
    <row r="2533" spans="1:21" x14ac:dyDescent="0.25">
      <c r="A2533" t="s">
        <v>2120</v>
      </c>
      <c r="B2533">
        <v>1</v>
      </c>
      <c r="C2533" s="8">
        <v>37527</v>
      </c>
      <c r="D2533" t="s">
        <v>28</v>
      </c>
      <c r="E2533" t="s">
        <v>25</v>
      </c>
      <c r="F2533" t="s">
        <v>19</v>
      </c>
      <c r="G2533" t="s">
        <v>20</v>
      </c>
      <c r="H2533" t="s">
        <v>43</v>
      </c>
      <c r="I2533" t="s">
        <v>2121</v>
      </c>
      <c r="J2533" t="s">
        <v>805</v>
      </c>
      <c r="K2533">
        <v>881</v>
      </c>
      <c r="L2533">
        <v>3943</v>
      </c>
      <c r="M2533">
        <v>480</v>
      </c>
      <c r="N2533">
        <v>0</v>
      </c>
      <c r="O2533">
        <v>6.1</v>
      </c>
      <c r="P2533">
        <v>173</v>
      </c>
      <c r="Q2533">
        <v>101</v>
      </c>
      <c r="R2533">
        <v>88200225</v>
      </c>
      <c r="S2533">
        <v>60000000</v>
      </c>
      <c r="T2533">
        <f>Table1[[#This Row],[Gross Revenue]]-Table1[[#This Row],[Budget]]</f>
        <v>28200225</v>
      </c>
      <c r="U2533">
        <f>YEAR(Table1[[#This Row],[Release Date]])</f>
        <v>2002</v>
      </c>
    </row>
    <row r="2534" spans="1:21" x14ac:dyDescent="0.25">
      <c r="A2534" t="s">
        <v>2791</v>
      </c>
      <c r="B2534">
        <v>1</v>
      </c>
      <c r="C2534" s="8">
        <v>37887</v>
      </c>
      <c r="D2534" t="s">
        <v>28</v>
      </c>
      <c r="E2534" t="s">
        <v>25</v>
      </c>
      <c r="F2534" t="s">
        <v>19</v>
      </c>
      <c r="G2534" t="s">
        <v>293</v>
      </c>
      <c r="H2534" t="s">
        <v>43</v>
      </c>
      <c r="I2534" t="s">
        <v>2060</v>
      </c>
      <c r="J2534" t="s">
        <v>805</v>
      </c>
      <c r="K2534">
        <v>970</v>
      </c>
      <c r="L2534">
        <v>4374</v>
      </c>
      <c r="M2534">
        <v>480</v>
      </c>
      <c r="N2534">
        <v>484</v>
      </c>
      <c r="O2534">
        <v>5.9</v>
      </c>
      <c r="P2534">
        <v>110</v>
      </c>
      <c r="Q2534">
        <v>108</v>
      </c>
      <c r="R2534">
        <v>17803796</v>
      </c>
      <c r="S2534">
        <v>20000000</v>
      </c>
      <c r="T2534">
        <f>Table1[[#This Row],[Gross Revenue]]-Table1[[#This Row],[Budget]]</f>
        <v>-2196204</v>
      </c>
      <c r="U2534">
        <f>YEAR(Table1[[#This Row],[Release Date]])</f>
        <v>2003</v>
      </c>
    </row>
    <row r="2535" spans="1:21" x14ac:dyDescent="0.25">
      <c r="A2535" t="s">
        <v>3740</v>
      </c>
      <c r="B2535">
        <v>1</v>
      </c>
      <c r="C2535" s="8">
        <v>38428</v>
      </c>
      <c r="D2535" t="s">
        <v>28</v>
      </c>
      <c r="E2535" t="s">
        <v>25</v>
      </c>
      <c r="F2535" t="s">
        <v>19</v>
      </c>
      <c r="G2535" t="s">
        <v>20</v>
      </c>
      <c r="H2535" t="s">
        <v>38</v>
      </c>
      <c r="I2535" t="s">
        <v>2656</v>
      </c>
      <c r="J2535" t="s">
        <v>805</v>
      </c>
      <c r="K2535">
        <v>14000</v>
      </c>
      <c r="L2535">
        <v>17623</v>
      </c>
      <c r="M2535">
        <v>480</v>
      </c>
      <c r="N2535">
        <v>24000</v>
      </c>
      <c r="O2535">
        <v>7.8</v>
      </c>
      <c r="P2535">
        <v>334</v>
      </c>
      <c r="Q2535">
        <v>108</v>
      </c>
      <c r="R2535">
        <v>277313371</v>
      </c>
      <c r="S2535">
        <v>35000000</v>
      </c>
      <c r="T2535">
        <f>Table1[[#This Row],[Gross Revenue]]-Table1[[#This Row],[Budget]]</f>
        <v>242313371</v>
      </c>
      <c r="U2535">
        <f>YEAR(Table1[[#This Row],[Release Date]])</f>
        <v>2005</v>
      </c>
    </row>
    <row r="2536" spans="1:21" x14ac:dyDescent="0.25">
      <c r="A2536" t="s">
        <v>3862</v>
      </c>
      <c r="B2536">
        <v>1</v>
      </c>
      <c r="C2536" s="8">
        <v>38499</v>
      </c>
      <c r="D2536" t="s">
        <v>28</v>
      </c>
      <c r="E2536" t="s">
        <v>25</v>
      </c>
      <c r="F2536" t="s">
        <v>19</v>
      </c>
      <c r="G2536" t="s">
        <v>20</v>
      </c>
      <c r="H2536" t="s">
        <v>38</v>
      </c>
      <c r="I2536" t="s">
        <v>319</v>
      </c>
      <c r="J2536" t="s">
        <v>805</v>
      </c>
      <c r="K2536">
        <v>21000</v>
      </c>
      <c r="L2536">
        <v>23018</v>
      </c>
      <c r="M2536">
        <v>480</v>
      </c>
      <c r="N2536">
        <v>25000</v>
      </c>
      <c r="O2536">
        <v>6.6</v>
      </c>
      <c r="P2536">
        <v>307</v>
      </c>
      <c r="Q2536">
        <v>95</v>
      </c>
      <c r="R2536">
        <v>100448498</v>
      </c>
      <c r="S2536">
        <v>65000000</v>
      </c>
      <c r="T2536">
        <f>Table1[[#This Row],[Gross Revenue]]-Table1[[#This Row],[Budget]]</f>
        <v>35448498</v>
      </c>
      <c r="U2536">
        <f>YEAR(Table1[[#This Row],[Release Date]])</f>
        <v>2005</v>
      </c>
    </row>
    <row r="2537" spans="1:21" x14ac:dyDescent="0.25">
      <c r="A2537" t="s">
        <v>4327</v>
      </c>
      <c r="B2537">
        <v>1</v>
      </c>
      <c r="C2537" s="8">
        <v>38783</v>
      </c>
      <c r="D2537" t="s">
        <v>28</v>
      </c>
      <c r="E2537" t="s">
        <v>25</v>
      </c>
      <c r="F2537" t="s">
        <v>19</v>
      </c>
      <c r="G2537" t="s">
        <v>20</v>
      </c>
      <c r="H2537" t="s">
        <v>38</v>
      </c>
      <c r="I2537" t="s">
        <v>2656</v>
      </c>
      <c r="J2537" t="s">
        <v>805</v>
      </c>
      <c r="K2537">
        <v>14000</v>
      </c>
      <c r="L2537">
        <v>16143</v>
      </c>
      <c r="M2537">
        <v>480</v>
      </c>
      <c r="N2537">
        <v>56000</v>
      </c>
      <c r="O2537">
        <v>6.5</v>
      </c>
      <c r="P2537">
        <v>383</v>
      </c>
      <c r="Q2537">
        <v>102</v>
      </c>
      <c r="R2537">
        <v>254455986</v>
      </c>
      <c r="S2537">
        <v>80000000</v>
      </c>
      <c r="T2537">
        <f>Table1[[#This Row],[Gross Revenue]]-Table1[[#This Row],[Budget]]</f>
        <v>174455986</v>
      </c>
      <c r="U2537">
        <f>YEAR(Table1[[#This Row],[Release Date]])</f>
        <v>2006</v>
      </c>
    </row>
    <row r="2538" spans="1:21" x14ac:dyDescent="0.25">
      <c r="A2538" t="s">
        <v>4110</v>
      </c>
      <c r="B2538">
        <v>1</v>
      </c>
      <c r="C2538" s="8">
        <v>38650</v>
      </c>
      <c r="D2538" t="s">
        <v>28</v>
      </c>
      <c r="E2538" t="s">
        <v>30</v>
      </c>
      <c r="F2538" t="s">
        <v>19</v>
      </c>
      <c r="G2538" t="s">
        <v>20</v>
      </c>
      <c r="H2538" t="s">
        <v>38</v>
      </c>
      <c r="I2538" t="s">
        <v>576</v>
      </c>
      <c r="J2538" t="s">
        <v>4111</v>
      </c>
      <c r="K2538">
        <v>786</v>
      </c>
      <c r="L2538">
        <v>2462</v>
      </c>
      <c r="M2538">
        <v>12</v>
      </c>
      <c r="N2538">
        <v>21000</v>
      </c>
      <c r="O2538">
        <v>6.3</v>
      </c>
      <c r="P2538">
        <v>161</v>
      </c>
      <c r="Q2538">
        <v>90</v>
      </c>
      <c r="R2538">
        <v>35033759</v>
      </c>
      <c r="S2538">
        <v>19000000</v>
      </c>
      <c r="T2538">
        <f>Table1[[#This Row],[Gross Revenue]]-Table1[[#This Row],[Budget]]</f>
        <v>16033759</v>
      </c>
      <c r="U2538">
        <f>YEAR(Table1[[#This Row],[Release Date]])</f>
        <v>2005</v>
      </c>
    </row>
    <row r="2539" spans="1:21" x14ac:dyDescent="0.25">
      <c r="A2539" t="s">
        <v>4138</v>
      </c>
      <c r="B2539">
        <v>1</v>
      </c>
      <c r="C2539" s="8">
        <v>38665</v>
      </c>
      <c r="D2539" t="s">
        <v>28</v>
      </c>
      <c r="E2539" t="s">
        <v>25</v>
      </c>
      <c r="F2539" t="s">
        <v>19</v>
      </c>
      <c r="G2539" t="s">
        <v>20</v>
      </c>
      <c r="H2539" t="s">
        <v>38</v>
      </c>
      <c r="I2539" t="s">
        <v>397</v>
      </c>
      <c r="J2539" t="s">
        <v>4139</v>
      </c>
      <c r="K2539">
        <v>982</v>
      </c>
      <c r="L2539">
        <v>2603</v>
      </c>
      <c r="M2539">
        <v>105</v>
      </c>
      <c r="N2539">
        <v>0</v>
      </c>
      <c r="O2539">
        <v>3.3</v>
      </c>
      <c r="P2539">
        <v>49</v>
      </c>
      <c r="Q2539">
        <v>97</v>
      </c>
      <c r="R2539">
        <v>2331318</v>
      </c>
      <c r="S2539">
        <v>10000000</v>
      </c>
      <c r="T2539">
        <f>Table1[[#This Row],[Gross Revenue]]-Table1[[#This Row],[Budget]]</f>
        <v>-7668682</v>
      </c>
      <c r="U2539">
        <f>YEAR(Table1[[#This Row],[Release Date]])</f>
        <v>2005</v>
      </c>
    </row>
    <row r="2540" spans="1:21" x14ac:dyDescent="0.25">
      <c r="A2540" t="s">
        <v>818</v>
      </c>
      <c r="B2540">
        <v>1</v>
      </c>
      <c r="C2540" s="8">
        <v>36829</v>
      </c>
      <c r="D2540" t="s">
        <v>28</v>
      </c>
      <c r="E2540" t="s">
        <v>32</v>
      </c>
      <c r="F2540" t="s">
        <v>19</v>
      </c>
      <c r="G2540" t="s">
        <v>20</v>
      </c>
      <c r="H2540" t="s">
        <v>43</v>
      </c>
      <c r="I2540" t="s">
        <v>819</v>
      </c>
      <c r="J2540" t="s">
        <v>820</v>
      </c>
      <c r="K2540">
        <v>485</v>
      </c>
      <c r="L2540">
        <v>939</v>
      </c>
      <c r="M2540">
        <v>9</v>
      </c>
      <c r="N2540">
        <v>0</v>
      </c>
      <c r="O2540">
        <v>6.6</v>
      </c>
      <c r="P2540">
        <v>146</v>
      </c>
      <c r="Q2540">
        <v>110</v>
      </c>
      <c r="R2540">
        <v>56932305</v>
      </c>
      <c r="S2540">
        <v>55000000</v>
      </c>
      <c r="T2540">
        <f>Table1[[#This Row],[Gross Revenue]]-Table1[[#This Row],[Budget]]</f>
        <v>1932305</v>
      </c>
      <c r="U2540">
        <f>YEAR(Table1[[#This Row],[Release Date]])</f>
        <v>2000</v>
      </c>
    </row>
    <row r="2541" spans="1:21" x14ac:dyDescent="0.25">
      <c r="A2541" t="s">
        <v>2655</v>
      </c>
      <c r="B2541">
        <v>1</v>
      </c>
      <c r="C2541" s="8">
        <v>37815</v>
      </c>
      <c r="D2541" t="s">
        <v>28</v>
      </c>
      <c r="E2541" t="s">
        <v>25</v>
      </c>
      <c r="F2541" t="s">
        <v>19</v>
      </c>
      <c r="G2541" t="s">
        <v>293</v>
      </c>
      <c r="H2541" t="s">
        <v>43</v>
      </c>
      <c r="I2541" t="s">
        <v>2656</v>
      </c>
      <c r="J2541" t="s">
        <v>820</v>
      </c>
      <c r="K2541">
        <v>14000</v>
      </c>
      <c r="L2541">
        <v>37967</v>
      </c>
      <c r="M2541">
        <v>9</v>
      </c>
      <c r="N2541">
        <v>2000</v>
      </c>
      <c r="O2541">
        <v>5.6</v>
      </c>
      <c r="P2541">
        <v>143</v>
      </c>
      <c r="Q2541">
        <v>95</v>
      </c>
      <c r="R2541">
        <v>88658172</v>
      </c>
      <c r="S2541">
        <v>50000000</v>
      </c>
      <c r="T2541">
        <f>Table1[[#This Row],[Gross Revenue]]-Table1[[#This Row],[Budget]]</f>
        <v>38658172</v>
      </c>
      <c r="U2541">
        <f>YEAR(Table1[[#This Row],[Release Date]])</f>
        <v>2003</v>
      </c>
    </row>
    <row r="2542" spans="1:21" x14ac:dyDescent="0.25">
      <c r="A2542" t="s">
        <v>3940</v>
      </c>
      <c r="B2542">
        <v>1</v>
      </c>
      <c r="C2542" s="8">
        <v>38547</v>
      </c>
      <c r="D2542" t="s">
        <v>28</v>
      </c>
      <c r="E2542" t="s">
        <v>25</v>
      </c>
      <c r="F2542" t="s">
        <v>19</v>
      </c>
      <c r="G2542" t="s">
        <v>20</v>
      </c>
      <c r="H2542" t="s">
        <v>36</v>
      </c>
      <c r="I2542" t="s">
        <v>3097</v>
      </c>
      <c r="J2542" t="s">
        <v>820</v>
      </c>
      <c r="K2542">
        <v>15000</v>
      </c>
      <c r="L2542">
        <v>20061</v>
      </c>
      <c r="M2542">
        <v>9</v>
      </c>
      <c r="N2542">
        <v>0</v>
      </c>
      <c r="O2542">
        <v>4.2</v>
      </c>
      <c r="P2542">
        <v>98</v>
      </c>
      <c r="Q2542">
        <v>87</v>
      </c>
      <c r="R2542">
        <v>33643461</v>
      </c>
      <c r="S2542">
        <v>50000000</v>
      </c>
      <c r="T2542">
        <f>Table1[[#This Row],[Gross Revenue]]-Table1[[#This Row],[Budget]]</f>
        <v>-16356539</v>
      </c>
      <c r="U2542">
        <f>YEAR(Table1[[#This Row],[Release Date]])</f>
        <v>2005</v>
      </c>
    </row>
    <row r="2543" spans="1:21" x14ac:dyDescent="0.25">
      <c r="A2543" t="s">
        <v>3506</v>
      </c>
      <c r="B2543">
        <v>1</v>
      </c>
      <c r="C2543" s="8">
        <v>38301</v>
      </c>
      <c r="D2543" t="s">
        <v>28</v>
      </c>
      <c r="E2543" t="s">
        <v>22</v>
      </c>
      <c r="F2543" t="s">
        <v>19</v>
      </c>
      <c r="G2543" t="s">
        <v>20</v>
      </c>
      <c r="H2543" t="s">
        <v>38</v>
      </c>
      <c r="I2543" t="s">
        <v>389</v>
      </c>
      <c r="J2543" t="s">
        <v>3507</v>
      </c>
      <c r="K2543">
        <v>14000</v>
      </c>
      <c r="L2543">
        <v>14816</v>
      </c>
      <c r="M2543">
        <v>192</v>
      </c>
      <c r="N2543">
        <v>16000</v>
      </c>
      <c r="O2543">
        <v>7.6</v>
      </c>
      <c r="P2543">
        <v>281</v>
      </c>
      <c r="Q2543">
        <v>99</v>
      </c>
      <c r="R2543">
        <v>9166863</v>
      </c>
      <c r="S2543">
        <v>7000000</v>
      </c>
      <c r="T2543">
        <f>Table1[[#This Row],[Gross Revenue]]-Table1[[#This Row],[Budget]]</f>
        <v>2166863</v>
      </c>
      <c r="U2543">
        <f>YEAR(Table1[[#This Row],[Release Date]])</f>
        <v>2004</v>
      </c>
    </row>
    <row r="2544" spans="1:21" x14ac:dyDescent="0.25">
      <c r="A2544" t="s">
        <v>5088</v>
      </c>
      <c r="B2544">
        <v>1</v>
      </c>
      <c r="C2544" s="8">
        <v>39247</v>
      </c>
      <c r="D2544" t="s">
        <v>28</v>
      </c>
      <c r="E2544" t="s">
        <v>25</v>
      </c>
      <c r="F2544" t="s">
        <v>19</v>
      </c>
      <c r="G2544" t="s">
        <v>20</v>
      </c>
      <c r="H2544" t="s">
        <v>38</v>
      </c>
      <c r="I2544" t="s">
        <v>5089</v>
      </c>
      <c r="J2544" t="s">
        <v>5090</v>
      </c>
      <c r="K2544">
        <v>363</v>
      </c>
      <c r="L2544">
        <v>1024</v>
      </c>
      <c r="M2544">
        <v>19</v>
      </c>
      <c r="N2544">
        <v>0</v>
      </c>
      <c r="O2544">
        <v>6.1</v>
      </c>
      <c r="P2544">
        <v>164</v>
      </c>
      <c r="Q2544">
        <v>94</v>
      </c>
      <c r="R2544">
        <v>26049082</v>
      </c>
      <c r="S2544">
        <v>8000000</v>
      </c>
      <c r="T2544">
        <f>Table1[[#This Row],[Gross Revenue]]-Table1[[#This Row],[Budget]]</f>
        <v>18049082</v>
      </c>
      <c r="U2544">
        <f>YEAR(Table1[[#This Row],[Release Date]])</f>
        <v>2007</v>
      </c>
    </row>
    <row r="2545" spans="1:21" x14ac:dyDescent="0.25">
      <c r="A2545" t="s">
        <v>1019</v>
      </c>
      <c r="B2545">
        <v>1</v>
      </c>
      <c r="C2545" s="8">
        <v>36937</v>
      </c>
      <c r="D2545" t="s">
        <v>28</v>
      </c>
      <c r="E2545" t="s">
        <v>25</v>
      </c>
      <c r="F2545" t="s">
        <v>19</v>
      </c>
      <c r="G2545" t="s">
        <v>20</v>
      </c>
      <c r="H2545" t="s">
        <v>38</v>
      </c>
      <c r="I2545" t="s">
        <v>1020</v>
      </c>
      <c r="J2545" t="s">
        <v>1021</v>
      </c>
      <c r="K2545">
        <v>826</v>
      </c>
      <c r="L2545">
        <v>2689</v>
      </c>
      <c r="M2545">
        <v>374</v>
      </c>
      <c r="N2545">
        <v>0</v>
      </c>
      <c r="O2545">
        <v>4.5</v>
      </c>
      <c r="P2545">
        <v>97</v>
      </c>
      <c r="Q2545">
        <v>87</v>
      </c>
      <c r="R2545">
        <v>14249005</v>
      </c>
      <c r="S2545">
        <v>15000000</v>
      </c>
      <c r="T2545">
        <f>Table1[[#This Row],[Gross Revenue]]-Table1[[#This Row],[Budget]]</f>
        <v>-750995</v>
      </c>
      <c r="U2545">
        <f>YEAR(Table1[[#This Row],[Release Date]])</f>
        <v>2001</v>
      </c>
    </row>
    <row r="2546" spans="1:21" x14ac:dyDescent="0.25">
      <c r="A2546" t="s">
        <v>4215</v>
      </c>
      <c r="B2546">
        <v>1</v>
      </c>
      <c r="C2546" s="8">
        <v>38714</v>
      </c>
      <c r="D2546" t="s">
        <v>28</v>
      </c>
      <c r="E2546" t="s">
        <v>25</v>
      </c>
      <c r="F2546" t="s">
        <v>19</v>
      </c>
      <c r="G2546" t="s">
        <v>20</v>
      </c>
      <c r="H2546" t="s">
        <v>43</v>
      </c>
      <c r="I2546" t="s">
        <v>122</v>
      </c>
      <c r="J2546" t="s">
        <v>122</v>
      </c>
      <c r="K2546">
        <v>15000</v>
      </c>
      <c r="L2546">
        <v>16827</v>
      </c>
      <c r="M2546">
        <v>15000</v>
      </c>
      <c r="N2546">
        <v>0</v>
      </c>
      <c r="O2546">
        <v>6.1</v>
      </c>
      <c r="P2546">
        <v>218</v>
      </c>
      <c r="Q2546">
        <v>98</v>
      </c>
      <c r="R2546">
        <v>35565975</v>
      </c>
      <c r="S2546">
        <v>30000000</v>
      </c>
      <c r="T2546">
        <f>Table1[[#This Row],[Gross Revenue]]-Table1[[#This Row],[Budget]]</f>
        <v>5565975</v>
      </c>
      <c r="U2546">
        <f>YEAR(Table1[[#This Row],[Release Date]])</f>
        <v>2005</v>
      </c>
    </row>
    <row r="2547" spans="1:21" x14ac:dyDescent="0.25">
      <c r="A2547" t="s">
        <v>3725</v>
      </c>
      <c r="B2547">
        <v>1</v>
      </c>
      <c r="C2547" s="8">
        <v>38422</v>
      </c>
      <c r="D2547" t="s">
        <v>28</v>
      </c>
      <c r="E2547" t="s">
        <v>31</v>
      </c>
      <c r="F2547" t="s">
        <v>19</v>
      </c>
      <c r="G2547" t="s">
        <v>35</v>
      </c>
      <c r="H2547" t="s">
        <v>38</v>
      </c>
      <c r="I2547" t="s">
        <v>2879</v>
      </c>
      <c r="J2547" t="s">
        <v>3726</v>
      </c>
      <c r="K2547">
        <v>1000</v>
      </c>
      <c r="L2547">
        <v>1163</v>
      </c>
      <c r="M2547">
        <v>0</v>
      </c>
      <c r="N2547">
        <v>0</v>
      </c>
      <c r="O2547">
        <v>7.6</v>
      </c>
      <c r="P2547">
        <v>145</v>
      </c>
      <c r="Q2547">
        <v>98</v>
      </c>
      <c r="R2547">
        <v>449558</v>
      </c>
      <c r="S2547">
        <v>10000000</v>
      </c>
      <c r="T2547">
        <f>Table1[[#This Row],[Gross Revenue]]-Table1[[#This Row],[Budget]]</f>
        <v>-9550442</v>
      </c>
      <c r="U2547">
        <f>YEAR(Table1[[#This Row],[Release Date]])</f>
        <v>2005</v>
      </c>
    </row>
    <row r="2548" spans="1:21" x14ac:dyDescent="0.25">
      <c r="A2548" t="s">
        <v>4033</v>
      </c>
      <c r="B2548">
        <v>1</v>
      </c>
      <c r="C2548" s="8">
        <v>38604</v>
      </c>
      <c r="D2548" t="s">
        <v>28</v>
      </c>
      <c r="E2548" t="s">
        <v>31</v>
      </c>
      <c r="F2548" t="s">
        <v>19</v>
      </c>
      <c r="G2548" t="s">
        <v>35</v>
      </c>
      <c r="H2548" t="s">
        <v>38</v>
      </c>
      <c r="I2548" t="s">
        <v>389</v>
      </c>
      <c r="J2548" t="s">
        <v>3726</v>
      </c>
      <c r="K2548">
        <v>14000</v>
      </c>
      <c r="L2548">
        <v>15732</v>
      </c>
      <c r="M2548">
        <v>0</v>
      </c>
      <c r="N2548">
        <v>64000</v>
      </c>
      <c r="O2548">
        <v>8</v>
      </c>
      <c r="P2548">
        <v>479</v>
      </c>
      <c r="Q2548">
        <v>118</v>
      </c>
      <c r="R2548">
        <v>138795342</v>
      </c>
      <c r="S2548">
        <v>15000000</v>
      </c>
      <c r="T2548">
        <f>Table1[[#This Row],[Gross Revenue]]-Table1[[#This Row],[Budget]]</f>
        <v>123795342</v>
      </c>
      <c r="U2548">
        <f>YEAR(Table1[[#This Row],[Release Date]])</f>
        <v>2005</v>
      </c>
    </row>
    <row r="2549" spans="1:21" x14ac:dyDescent="0.25">
      <c r="A2549" t="s">
        <v>4485</v>
      </c>
      <c r="B2549">
        <v>1</v>
      </c>
      <c r="C2549" s="8">
        <v>38874</v>
      </c>
      <c r="D2549" t="s">
        <v>28</v>
      </c>
      <c r="E2549" t="s">
        <v>22</v>
      </c>
      <c r="F2549" t="s">
        <v>19</v>
      </c>
      <c r="G2549" t="s">
        <v>20</v>
      </c>
      <c r="H2549" t="s">
        <v>43</v>
      </c>
      <c r="I2549" t="s">
        <v>928</v>
      </c>
      <c r="J2549" t="s">
        <v>3726</v>
      </c>
      <c r="K2549">
        <v>20000</v>
      </c>
      <c r="L2549">
        <v>46204</v>
      </c>
      <c r="M2549">
        <v>0</v>
      </c>
      <c r="N2549">
        <v>144000</v>
      </c>
      <c r="O2549">
        <v>7.6</v>
      </c>
      <c r="P2549">
        <v>488</v>
      </c>
      <c r="Q2549">
        <v>158</v>
      </c>
      <c r="R2549">
        <v>148775460</v>
      </c>
      <c r="S2549">
        <v>61000000</v>
      </c>
      <c r="T2549">
        <f>Table1[[#This Row],[Gross Revenue]]-Table1[[#This Row],[Budget]]</f>
        <v>87775460</v>
      </c>
      <c r="U2549">
        <f>YEAR(Table1[[#This Row],[Release Date]])</f>
        <v>2006</v>
      </c>
    </row>
    <row r="2550" spans="1:21" x14ac:dyDescent="0.25">
      <c r="A2550" t="s">
        <v>3080</v>
      </c>
      <c r="B2550">
        <v>1</v>
      </c>
      <c r="C2550" s="8">
        <v>38053</v>
      </c>
      <c r="D2550" t="s">
        <v>28</v>
      </c>
      <c r="E2550" t="s">
        <v>22</v>
      </c>
      <c r="F2550" t="s">
        <v>19</v>
      </c>
      <c r="G2550" t="s">
        <v>515</v>
      </c>
      <c r="H2550" t="s">
        <v>21</v>
      </c>
      <c r="I2550" t="s">
        <v>2979</v>
      </c>
      <c r="J2550" t="s">
        <v>3081</v>
      </c>
      <c r="K2550">
        <v>13000</v>
      </c>
      <c r="L2550">
        <v>15093</v>
      </c>
      <c r="M2550">
        <v>4</v>
      </c>
      <c r="N2550">
        <v>0</v>
      </c>
      <c r="O2550">
        <v>5.9</v>
      </c>
      <c r="P2550">
        <v>121</v>
      </c>
      <c r="Q2550">
        <v>97</v>
      </c>
      <c r="R2550">
        <v>434417</v>
      </c>
      <c r="S2550">
        <v>4600000</v>
      </c>
      <c r="T2550">
        <f>Table1[[#This Row],[Gross Revenue]]-Table1[[#This Row],[Budget]]</f>
        <v>-4165583</v>
      </c>
      <c r="U2550">
        <f>YEAR(Table1[[#This Row],[Release Date]])</f>
        <v>2004</v>
      </c>
    </row>
    <row r="2551" spans="1:21" x14ac:dyDescent="0.25">
      <c r="A2551" t="s">
        <v>1857</v>
      </c>
      <c r="B2551">
        <v>1</v>
      </c>
      <c r="C2551" s="8">
        <v>37390</v>
      </c>
      <c r="D2551" t="s">
        <v>28</v>
      </c>
      <c r="E2551" t="s">
        <v>25</v>
      </c>
      <c r="F2551" t="s">
        <v>19</v>
      </c>
      <c r="G2551" t="s">
        <v>20</v>
      </c>
      <c r="H2551" t="s">
        <v>38</v>
      </c>
      <c r="I2551" t="s">
        <v>1114</v>
      </c>
      <c r="J2551" t="s">
        <v>1858</v>
      </c>
      <c r="K2551">
        <v>22000</v>
      </c>
      <c r="L2551">
        <v>24419</v>
      </c>
      <c r="M2551">
        <v>310</v>
      </c>
      <c r="N2551">
        <v>0</v>
      </c>
      <c r="O2551">
        <v>7.7</v>
      </c>
      <c r="P2551">
        <v>154</v>
      </c>
      <c r="Q2551">
        <v>89</v>
      </c>
      <c r="R2551">
        <v>5739376</v>
      </c>
      <c r="S2551">
        <v>500000</v>
      </c>
      <c r="T2551">
        <f>Table1[[#This Row],[Gross Revenue]]-Table1[[#This Row],[Budget]]</f>
        <v>5239376</v>
      </c>
      <c r="U2551">
        <f>YEAR(Table1[[#This Row],[Release Date]])</f>
        <v>2002</v>
      </c>
    </row>
    <row r="2552" spans="1:21" x14ac:dyDescent="0.25">
      <c r="A2552" t="s">
        <v>5290</v>
      </c>
      <c r="B2552">
        <v>1</v>
      </c>
      <c r="C2552" s="8">
        <v>39374</v>
      </c>
      <c r="D2552" t="s">
        <v>28</v>
      </c>
      <c r="E2552" t="s">
        <v>31</v>
      </c>
      <c r="F2552" t="s">
        <v>19</v>
      </c>
      <c r="G2552" t="s">
        <v>20</v>
      </c>
      <c r="H2552" t="s">
        <v>38</v>
      </c>
      <c r="I2552" t="s">
        <v>573</v>
      </c>
      <c r="J2552" t="s">
        <v>1858</v>
      </c>
      <c r="K2552">
        <v>745</v>
      </c>
      <c r="L2552">
        <v>1058</v>
      </c>
      <c r="M2552">
        <v>310</v>
      </c>
      <c r="N2552">
        <v>80000</v>
      </c>
      <c r="O2552">
        <v>8.1</v>
      </c>
      <c r="P2552">
        <v>474</v>
      </c>
      <c r="Q2552">
        <v>128</v>
      </c>
      <c r="R2552">
        <v>44988180</v>
      </c>
      <c r="S2552">
        <v>20000000</v>
      </c>
      <c r="T2552">
        <f>Table1[[#This Row],[Gross Revenue]]-Table1[[#This Row],[Budget]]</f>
        <v>24988180</v>
      </c>
      <c r="U2552">
        <f>YEAR(Table1[[#This Row],[Release Date]])</f>
        <v>2007</v>
      </c>
    </row>
    <row r="2553" spans="1:21" x14ac:dyDescent="0.25">
      <c r="A2553" t="s">
        <v>3941</v>
      </c>
      <c r="B2553">
        <v>1</v>
      </c>
      <c r="C2553" s="8">
        <v>38548</v>
      </c>
      <c r="D2553" t="s">
        <v>28</v>
      </c>
      <c r="E2553" t="s">
        <v>32</v>
      </c>
      <c r="F2553" t="s">
        <v>19</v>
      </c>
      <c r="G2553" t="s">
        <v>20</v>
      </c>
      <c r="H2553" t="s">
        <v>36</v>
      </c>
      <c r="I2553" t="s">
        <v>356</v>
      </c>
      <c r="J2553" t="s">
        <v>3942</v>
      </c>
      <c r="K2553">
        <v>24000</v>
      </c>
      <c r="L2553">
        <v>46120</v>
      </c>
      <c r="M2553">
        <v>96</v>
      </c>
      <c r="N2553">
        <v>13000</v>
      </c>
      <c r="O2553">
        <v>7.3</v>
      </c>
      <c r="P2553">
        <v>233</v>
      </c>
      <c r="Q2553">
        <v>95</v>
      </c>
      <c r="R2553">
        <v>148337537</v>
      </c>
      <c r="S2553">
        <v>130000000</v>
      </c>
      <c r="T2553">
        <f>Table1[[#This Row],[Gross Revenue]]-Table1[[#This Row],[Budget]]</f>
        <v>18337537</v>
      </c>
      <c r="U2553">
        <f>YEAR(Table1[[#This Row],[Release Date]])</f>
        <v>2005</v>
      </c>
    </row>
    <row r="2554" spans="1:21" x14ac:dyDescent="0.25">
      <c r="A2554" t="s">
        <v>4412</v>
      </c>
      <c r="B2554">
        <v>1</v>
      </c>
      <c r="C2554" s="8">
        <v>38835</v>
      </c>
      <c r="D2554" t="s">
        <v>28</v>
      </c>
      <c r="E2554" t="s">
        <v>50</v>
      </c>
      <c r="F2554" t="s">
        <v>19</v>
      </c>
      <c r="G2554" t="s">
        <v>20</v>
      </c>
      <c r="H2554" t="s">
        <v>21</v>
      </c>
      <c r="I2554" t="s">
        <v>4413</v>
      </c>
      <c r="J2554" t="s">
        <v>4414</v>
      </c>
      <c r="K2554">
        <v>2</v>
      </c>
      <c r="L2554">
        <v>2</v>
      </c>
      <c r="M2554">
        <v>15</v>
      </c>
      <c r="N2554">
        <v>801</v>
      </c>
      <c r="O2554">
        <v>7.5</v>
      </c>
      <c r="P2554">
        <v>22</v>
      </c>
      <c r="Q2554">
        <v>86</v>
      </c>
      <c r="R2554">
        <v>111300</v>
      </c>
      <c r="S2554">
        <v>225000</v>
      </c>
      <c r="T2554">
        <f>Table1[[#This Row],[Gross Revenue]]-Table1[[#This Row],[Budget]]</f>
        <v>-113700</v>
      </c>
      <c r="U2554">
        <f>YEAR(Table1[[#This Row],[Release Date]])</f>
        <v>2006</v>
      </c>
    </row>
    <row r="2555" spans="1:21" x14ac:dyDescent="0.25">
      <c r="A2555" t="s">
        <v>4866</v>
      </c>
      <c r="B2555">
        <v>1</v>
      </c>
      <c r="C2555" s="8">
        <v>39112</v>
      </c>
      <c r="D2555" t="s">
        <v>28</v>
      </c>
      <c r="E2555" t="s">
        <v>25</v>
      </c>
      <c r="F2555" t="s">
        <v>230</v>
      </c>
      <c r="G2555" t="s">
        <v>20</v>
      </c>
      <c r="H2555"/>
      <c r="I2555" t="s">
        <v>4867</v>
      </c>
      <c r="J2555" t="s">
        <v>4868</v>
      </c>
      <c r="K2555">
        <v>3</v>
      </c>
      <c r="L2555">
        <v>5</v>
      </c>
      <c r="M2555">
        <v>0</v>
      </c>
      <c r="N2555">
        <v>75</v>
      </c>
      <c r="O2555">
        <v>7.2</v>
      </c>
      <c r="P2555">
        <v>1</v>
      </c>
      <c r="Q2555">
        <v>110</v>
      </c>
      <c r="R2555">
        <v>3830</v>
      </c>
      <c r="S2555">
        <v>1200000</v>
      </c>
      <c r="T2555">
        <f>Table1[[#This Row],[Gross Revenue]]-Table1[[#This Row],[Budget]]</f>
        <v>-1196170</v>
      </c>
      <c r="U2555">
        <f>YEAR(Table1[[#This Row],[Release Date]])</f>
        <v>2007</v>
      </c>
    </row>
    <row r="2556" spans="1:21" x14ac:dyDescent="0.25">
      <c r="A2556" t="s">
        <v>1367</v>
      </c>
      <c r="B2556">
        <v>1</v>
      </c>
      <c r="C2556" s="8">
        <v>37116</v>
      </c>
      <c r="D2556" t="s">
        <v>28</v>
      </c>
      <c r="E2556" t="s">
        <v>22</v>
      </c>
      <c r="F2556" t="s">
        <v>19</v>
      </c>
      <c r="G2556" t="s">
        <v>20</v>
      </c>
      <c r="H2556" t="s">
        <v>43</v>
      </c>
      <c r="I2556" t="s">
        <v>218</v>
      </c>
      <c r="J2556" t="s">
        <v>270</v>
      </c>
      <c r="K2556">
        <v>780</v>
      </c>
      <c r="L2556">
        <v>2109</v>
      </c>
      <c r="M2556">
        <v>293</v>
      </c>
      <c r="N2556">
        <v>0</v>
      </c>
      <c r="O2556">
        <v>6.1</v>
      </c>
      <c r="P2556">
        <v>117</v>
      </c>
      <c r="Q2556">
        <v>104</v>
      </c>
      <c r="R2556">
        <v>30063805</v>
      </c>
      <c r="S2556">
        <v>60000000</v>
      </c>
      <c r="T2556">
        <f>Table1[[#This Row],[Gross Revenue]]-Table1[[#This Row],[Budget]]</f>
        <v>-29936195</v>
      </c>
      <c r="U2556">
        <f>YEAR(Table1[[#This Row],[Release Date]])</f>
        <v>2001</v>
      </c>
    </row>
    <row r="2557" spans="1:21" x14ac:dyDescent="0.25">
      <c r="A2557" t="s">
        <v>1639</v>
      </c>
      <c r="B2557">
        <v>1</v>
      </c>
      <c r="C2557" s="8">
        <v>37271</v>
      </c>
      <c r="D2557" t="s">
        <v>28</v>
      </c>
      <c r="E2557" t="s">
        <v>25</v>
      </c>
      <c r="F2557" t="s">
        <v>19</v>
      </c>
      <c r="G2557" t="s">
        <v>20</v>
      </c>
      <c r="H2557" t="s">
        <v>43</v>
      </c>
      <c r="I2557" t="s">
        <v>185</v>
      </c>
      <c r="J2557" t="s">
        <v>270</v>
      </c>
      <c r="K2557">
        <v>11000</v>
      </c>
      <c r="L2557">
        <v>21276</v>
      </c>
      <c r="M2557">
        <v>293</v>
      </c>
      <c r="N2557">
        <v>0</v>
      </c>
      <c r="O2557">
        <v>6.7</v>
      </c>
      <c r="P2557">
        <v>191</v>
      </c>
      <c r="Q2557">
        <v>101</v>
      </c>
      <c r="R2557">
        <v>242589580</v>
      </c>
      <c r="S2557">
        <v>81000000</v>
      </c>
      <c r="T2557">
        <f>Table1[[#This Row],[Gross Revenue]]-Table1[[#This Row],[Budget]]</f>
        <v>161589580</v>
      </c>
      <c r="U2557">
        <f>YEAR(Table1[[#This Row],[Release Date]])</f>
        <v>2002</v>
      </c>
    </row>
    <row r="2558" spans="1:21" x14ac:dyDescent="0.25">
      <c r="A2558" t="s">
        <v>2984</v>
      </c>
      <c r="B2558">
        <v>1</v>
      </c>
      <c r="C2558" s="8">
        <v>37995</v>
      </c>
      <c r="D2558" t="s">
        <v>28</v>
      </c>
      <c r="E2558" t="s">
        <v>25</v>
      </c>
      <c r="F2558" t="s">
        <v>19</v>
      </c>
      <c r="G2558" t="s">
        <v>20</v>
      </c>
      <c r="H2558" t="s">
        <v>36</v>
      </c>
      <c r="I2558" t="s">
        <v>2338</v>
      </c>
      <c r="J2558" t="s">
        <v>270</v>
      </c>
      <c r="K2558">
        <v>87000</v>
      </c>
      <c r="L2558">
        <v>108016</v>
      </c>
      <c r="M2558">
        <v>293</v>
      </c>
      <c r="N2558">
        <v>2000</v>
      </c>
      <c r="O2558">
        <v>5.4</v>
      </c>
      <c r="P2558">
        <v>186</v>
      </c>
      <c r="Q2558">
        <v>96</v>
      </c>
      <c r="R2558">
        <v>100289690</v>
      </c>
      <c r="S2558">
        <v>175000000</v>
      </c>
      <c r="T2558">
        <f>Table1[[#This Row],[Gross Revenue]]-Table1[[#This Row],[Budget]]</f>
        <v>-74710310</v>
      </c>
      <c r="U2558">
        <f>YEAR(Table1[[#This Row],[Release Date]])</f>
        <v>2004</v>
      </c>
    </row>
    <row r="2559" spans="1:21" x14ac:dyDescent="0.25">
      <c r="A2559" t="s">
        <v>2765</v>
      </c>
      <c r="B2559">
        <v>1</v>
      </c>
      <c r="C2559" s="8">
        <v>37873</v>
      </c>
      <c r="D2559" t="s">
        <v>28</v>
      </c>
      <c r="E2559" t="s">
        <v>18</v>
      </c>
      <c r="F2559" t="s">
        <v>19</v>
      </c>
      <c r="G2559" t="s">
        <v>24</v>
      </c>
      <c r="H2559" t="s">
        <v>38</v>
      </c>
      <c r="I2559" t="s">
        <v>2766</v>
      </c>
      <c r="J2559" t="s">
        <v>508</v>
      </c>
      <c r="K2559">
        <v>177</v>
      </c>
      <c r="L2559">
        <v>253</v>
      </c>
      <c r="M2559">
        <v>670</v>
      </c>
      <c r="N2559">
        <v>26000</v>
      </c>
      <c r="O2559">
        <v>7.5</v>
      </c>
      <c r="P2559">
        <v>226</v>
      </c>
      <c r="Q2559">
        <v>147</v>
      </c>
      <c r="R2559">
        <v>2208939</v>
      </c>
      <c r="S2559">
        <v>50000000</v>
      </c>
      <c r="T2559">
        <f>Table1[[#This Row],[Gross Revenue]]-Table1[[#This Row],[Budget]]</f>
        <v>-47791061</v>
      </c>
      <c r="U2559">
        <f>YEAR(Table1[[#This Row],[Release Date]])</f>
        <v>2003</v>
      </c>
    </row>
    <row r="2560" spans="1:21" x14ac:dyDescent="0.25">
      <c r="A2560" t="s">
        <v>3750</v>
      </c>
      <c r="B2560">
        <v>1</v>
      </c>
      <c r="C2560" s="8">
        <v>38433</v>
      </c>
      <c r="D2560" t="s">
        <v>28</v>
      </c>
      <c r="E2560" t="s">
        <v>32</v>
      </c>
      <c r="F2560" t="s">
        <v>19</v>
      </c>
      <c r="G2560" t="s">
        <v>20</v>
      </c>
      <c r="H2560" t="s">
        <v>38</v>
      </c>
      <c r="I2560" t="s">
        <v>330</v>
      </c>
      <c r="J2560" t="s">
        <v>508</v>
      </c>
      <c r="K2560">
        <v>6000</v>
      </c>
      <c r="L2560">
        <v>7654</v>
      </c>
      <c r="M2560">
        <v>670</v>
      </c>
      <c r="N2560">
        <v>0</v>
      </c>
      <c r="O2560">
        <v>6.5</v>
      </c>
      <c r="P2560">
        <v>245</v>
      </c>
      <c r="Q2560">
        <v>118</v>
      </c>
      <c r="R2560">
        <v>25450527</v>
      </c>
      <c r="S2560">
        <v>50000000</v>
      </c>
      <c r="T2560">
        <f>Table1[[#This Row],[Gross Revenue]]-Table1[[#This Row],[Budget]]</f>
        <v>-24549473</v>
      </c>
      <c r="U2560">
        <f>YEAR(Table1[[#This Row],[Release Date]])</f>
        <v>2005</v>
      </c>
    </row>
    <row r="2561" spans="1:21" x14ac:dyDescent="0.25">
      <c r="A2561" t="s">
        <v>4422</v>
      </c>
      <c r="B2561">
        <v>1</v>
      </c>
      <c r="C2561" s="8">
        <v>38840</v>
      </c>
      <c r="D2561" t="s">
        <v>28</v>
      </c>
      <c r="E2561" t="s">
        <v>22</v>
      </c>
      <c r="F2561" t="s">
        <v>19</v>
      </c>
      <c r="G2561" t="s">
        <v>24</v>
      </c>
      <c r="H2561" t="s">
        <v>38</v>
      </c>
      <c r="I2561" t="s">
        <v>122</v>
      </c>
      <c r="J2561" t="s">
        <v>508</v>
      </c>
      <c r="K2561">
        <v>15000</v>
      </c>
      <c r="L2561">
        <v>22686</v>
      </c>
      <c r="M2561">
        <v>670</v>
      </c>
      <c r="N2561">
        <v>124000</v>
      </c>
      <c r="O2561">
        <v>7.5</v>
      </c>
      <c r="P2561">
        <v>511</v>
      </c>
      <c r="Q2561">
        <v>172</v>
      </c>
      <c r="R2561">
        <v>27098580</v>
      </c>
      <c r="S2561">
        <v>102000000</v>
      </c>
      <c r="T2561">
        <f>Table1[[#This Row],[Gross Revenue]]-Table1[[#This Row],[Budget]]</f>
        <v>-74901420</v>
      </c>
      <c r="U2561">
        <f>YEAR(Table1[[#This Row],[Release Date]])</f>
        <v>2006</v>
      </c>
    </row>
    <row r="2562" spans="1:21" x14ac:dyDescent="0.25">
      <c r="A2562" t="s">
        <v>3478</v>
      </c>
      <c r="B2562">
        <v>1</v>
      </c>
      <c r="C2562" s="8">
        <v>38285</v>
      </c>
      <c r="D2562" t="s">
        <v>28</v>
      </c>
      <c r="E2562" t="s">
        <v>25</v>
      </c>
      <c r="F2562" t="s">
        <v>19</v>
      </c>
      <c r="G2562" t="s">
        <v>20</v>
      </c>
      <c r="H2562" t="s">
        <v>43</v>
      </c>
      <c r="I2562" t="s">
        <v>3479</v>
      </c>
      <c r="J2562" t="s">
        <v>3480</v>
      </c>
      <c r="K2562">
        <v>642</v>
      </c>
      <c r="L2562">
        <v>1026</v>
      </c>
      <c r="M2562">
        <v>12</v>
      </c>
      <c r="N2562">
        <v>0</v>
      </c>
      <c r="O2562">
        <v>6.1</v>
      </c>
      <c r="P2562">
        <v>148</v>
      </c>
      <c r="Q2562">
        <v>101</v>
      </c>
      <c r="R2562">
        <v>80276912</v>
      </c>
      <c r="S2562">
        <v>35000000</v>
      </c>
      <c r="T2562">
        <f>Table1[[#This Row],[Gross Revenue]]-Table1[[#This Row],[Budget]]</f>
        <v>45276912</v>
      </c>
      <c r="U2562">
        <f>YEAR(Table1[[#This Row],[Release Date]])</f>
        <v>2004</v>
      </c>
    </row>
    <row r="2563" spans="1:21" x14ac:dyDescent="0.25">
      <c r="A2563" t="s">
        <v>3871</v>
      </c>
      <c r="B2563">
        <v>1</v>
      </c>
      <c r="C2563" s="8">
        <v>38505</v>
      </c>
      <c r="D2563" t="s">
        <v>28</v>
      </c>
      <c r="E2563" t="s">
        <v>22</v>
      </c>
      <c r="F2563" t="s">
        <v>19</v>
      </c>
      <c r="G2563" t="s">
        <v>20</v>
      </c>
      <c r="H2563" t="s">
        <v>36</v>
      </c>
      <c r="I2563" t="s">
        <v>56</v>
      </c>
      <c r="J2563" t="s">
        <v>3480</v>
      </c>
      <c r="K2563">
        <v>11000</v>
      </c>
      <c r="L2563">
        <v>17560</v>
      </c>
      <c r="M2563">
        <v>12</v>
      </c>
      <c r="N2563">
        <v>0</v>
      </c>
      <c r="O2563">
        <v>6.5</v>
      </c>
      <c r="P2563">
        <v>126</v>
      </c>
      <c r="Q2563">
        <v>106</v>
      </c>
      <c r="R2563">
        <v>11854694</v>
      </c>
      <c r="S2563">
        <v>31000000</v>
      </c>
      <c r="T2563">
        <f>Table1[[#This Row],[Gross Revenue]]-Table1[[#This Row],[Budget]]</f>
        <v>-19145306</v>
      </c>
      <c r="U2563">
        <f>YEAR(Table1[[#This Row],[Release Date]])</f>
        <v>2005</v>
      </c>
    </row>
    <row r="2564" spans="1:21" x14ac:dyDescent="0.25">
      <c r="A2564" t="s">
        <v>4356</v>
      </c>
      <c r="B2564">
        <v>1</v>
      </c>
      <c r="C2564" s="8">
        <v>38801</v>
      </c>
      <c r="D2564" t="s">
        <v>28</v>
      </c>
      <c r="E2564" t="s">
        <v>22</v>
      </c>
      <c r="F2564" t="s">
        <v>19</v>
      </c>
      <c r="G2564" t="s">
        <v>48</v>
      </c>
      <c r="H2564" t="s">
        <v>38</v>
      </c>
      <c r="I2564" t="s">
        <v>2931</v>
      </c>
      <c r="J2564" t="s">
        <v>4357</v>
      </c>
      <c r="K2564">
        <v>19000</v>
      </c>
      <c r="L2564">
        <v>46241</v>
      </c>
      <c r="M2564">
        <v>140</v>
      </c>
      <c r="N2564">
        <v>24000</v>
      </c>
      <c r="O2564">
        <v>7.1</v>
      </c>
      <c r="P2564">
        <v>466</v>
      </c>
      <c r="Q2564">
        <v>127</v>
      </c>
      <c r="R2564">
        <v>24104113</v>
      </c>
      <c r="S2564">
        <v>20000000</v>
      </c>
      <c r="T2564">
        <f>Table1[[#This Row],[Gross Revenue]]-Table1[[#This Row],[Budget]]</f>
        <v>4104113</v>
      </c>
      <c r="U2564">
        <f>YEAR(Table1[[#This Row],[Release Date]])</f>
        <v>2006</v>
      </c>
    </row>
    <row r="2565" spans="1:21" x14ac:dyDescent="0.25">
      <c r="A2565" t="s">
        <v>3778</v>
      </c>
      <c r="B2565">
        <v>1</v>
      </c>
      <c r="C2565" s="8">
        <v>38449</v>
      </c>
      <c r="D2565" t="s">
        <v>28</v>
      </c>
      <c r="E2565" t="s">
        <v>30</v>
      </c>
      <c r="F2565" t="s">
        <v>19</v>
      </c>
      <c r="G2565" t="s">
        <v>48</v>
      </c>
      <c r="H2565" t="s">
        <v>21</v>
      </c>
      <c r="I2565" t="s">
        <v>3779</v>
      </c>
      <c r="J2565" t="s">
        <v>3780</v>
      </c>
      <c r="K2565">
        <v>61</v>
      </c>
      <c r="L2565">
        <v>75</v>
      </c>
      <c r="M2565">
        <v>45</v>
      </c>
      <c r="N2565">
        <v>11000</v>
      </c>
      <c r="O2565">
        <v>7.7</v>
      </c>
      <c r="P2565">
        <v>118</v>
      </c>
      <c r="Q2565">
        <v>75</v>
      </c>
      <c r="R2565">
        <v>686383</v>
      </c>
      <c r="S2565">
        <v>6500000</v>
      </c>
      <c r="T2565">
        <f>Table1[[#This Row],[Gross Revenue]]-Table1[[#This Row],[Budget]]</f>
        <v>-5813617</v>
      </c>
      <c r="U2565">
        <f>YEAR(Table1[[#This Row],[Release Date]])</f>
        <v>2005</v>
      </c>
    </row>
    <row r="2566" spans="1:21" x14ac:dyDescent="0.25">
      <c r="A2566" t="s">
        <v>2527</v>
      </c>
      <c r="B2566">
        <v>1</v>
      </c>
      <c r="C2566" s="8">
        <v>37745</v>
      </c>
      <c r="D2566" t="s">
        <v>28</v>
      </c>
      <c r="E2566" t="s">
        <v>30</v>
      </c>
      <c r="F2566" t="s">
        <v>19</v>
      </c>
      <c r="G2566" t="s">
        <v>48</v>
      </c>
      <c r="H2566" t="s">
        <v>38</v>
      </c>
      <c r="I2566" t="s">
        <v>2528</v>
      </c>
      <c r="J2566" t="s">
        <v>2529</v>
      </c>
      <c r="K2566">
        <v>572</v>
      </c>
      <c r="L2566">
        <v>1627</v>
      </c>
      <c r="M2566">
        <v>0</v>
      </c>
      <c r="N2566">
        <v>0</v>
      </c>
      <c r="O2566">
        <v>7.5</v>
      </c>
      <c r="P2566">
        <v>172</v>
      </c>
      <c r="Q2566">
        <v>107</v>
      </c>
      <c r="R2566">
        <v>5023275</v>
      </c>
      <c r="S2566">
        <v>15000000</v>
      </c>
      <c r="T2566">
        <f>Table1[[#This Row],[Gross Revenue]]-Table1[[#This Row],[Budget]]</f>
        <v>-9976725</v>
      </c>
      <c r="U2566">
        <f>YEAR(Table1[[#This Row],[Release Date]])</f>
        <v>2003</v>
      </c>
    </row>
    <row r="2567" spans="1:21" x14ac:dyDescent="0.25">
      <c r="A2567" t="s">
        <v>5108</v>
      </c>
      <c r="B2567">
        <v>1</v>
      </c>
      <c r="C2567" s="8">
        <v>39259</v>
      </c>
      <c r="D2567" t="s">
        <v>28</v>
      </c>
      <c r="E2567" t="s">
        <v>22</v>
      </c>
      <c r="F2567" t="s">
        <v>19</v>
      </c>
      <c r="G2567" t="s">
        <v>20</v>
      </c>
      <c r="H2567" t="s">
        <v>38</v>
      </c>
      <c r="I2567" t="s">
        <v>568</v>
      </c>
      <c r="J2567" t="s">
        <v>2529</v>
      </c>
      <c r="K2567">
        <v>883</v>
      </c>
      <c r="L2567">
        <v>2896</v>
      </c>
      <c r="M2567">
        <v>0</v>
      </c>
      <c r="N2567">
        <v>0</v>
      </c>
      <c r="O2567">
        <v>6.6</v>
      </c>
      <c r="P2567">
        <v>208</v>
      </c>
      <c r="Q2567">
        <v>122</v>
      </c>
      <c r="R2567">
        <v>2428883</v>
      </c>
      <c r="S2567">
        <v>16000000</v>
      </c>
      <c r="T2567">
        <f>Table1[[#This Row],[Gross Revenue]]-Table1[[#This Row],[Budget]]</f>
        <v>-13571117</v>
      </c>
      <c r="U2567">
        <f>YEAR(Table1[[#This Row],[Release Date]])</f>
        <v>2007</v>
      </c>
    </row>
    <row r="2568" spans="1:21" x14ac:dyDescent="0.25">
      <c r="A2568" t="s">
        <v>1023</v>
      </c>
      <c r="B2568">
        <v>1</v>
      </c>
      <c r="C2568" s="8">
        <v>36939</v>
      </c>
      <c r="D2568" t="s">
        <v>28</v>
      </c>
      <c r="E2568" t="s">
        <v>25</v>
      </c>
      <c r="F2568" t="s">
        <v>19</v>
      </c>
      <c r="G2568" t="s">
        <v>20</v>
      </c>
      <c r="H2568" t="s">
        <v>43</v>
      </c>
      <c r="I2568" t="s">
        <v>1024</v>
      </c>
      <c r="J2568" t="s">
        <v>1025</v>
      </c>
      <c r="K2568">
        <v>15000</v>
      </c>
      <c r="L2568">
        <v>22485</v>
      </c>
      <c r="M2568">
        <v>13</v>
      </c>
      <c r="N2568">
        <v>0</v>
      </c>
      <c r="O2568">
        <v>5.8</v>
      </c>
      <c r="P2568">
        <v>63</v>
      </c>
      <c r="Q2568">
        <v>87</v>
      </c>
      <c r="R2568">
        <v>11560259</v>
      </c>
      <c r="S2568">
        <v>22000000</v>
      </c>
      <c r="T2568">
        <f>Table1[[#This Row],[Gross Revenue]]-Table1[[#This Row],[Budget]]</f>
        <v>-10439741</v>
      </c>
      <c r="U2568">
        <f>YEAR(Table1[[#This Row],[Release Date]])</f>
        <v>2001</v>
      </c>
    </row>
    <row r="2569" spans="1:21" x14ac:dyDescent="0.25">
      <c r="A2569" t="s">
        <v>1979</v>
      </c>
      <c r="B2569">
        <v>1</v>
      </c>
      <c r="C2569" s="8">
        <v>37449</v>
      </c>
      <c r="D2569" t="s">
        <v>28</v>
      </c>
      <c r="E2569" t="s">
        <v>25</v>
      </c>
      <c r="F2569" t="s">
        <v>19</v>
      </c>
      <c r="G2569" t="s">
        <v>20</v>
      </c>
      <c r="H2569" t="s">
        <v>36</v>
      </c>
      <c r="I2569" t="s">
        <v>1230</v>
      </c>
      <c r="J2569" t="s">
        <v>1025</v>
      </c>
      <c r="K2569">
        <v>11000</v>
      </c>
      <c r="L2569">
        <v>17292</v>
      </c>
      <c r="M2569">
        <v>13</v>
      </c>
      <c r="N2569">
        <v>0</v>
      </c>
      <c r="O2569">
        <v>6.3</v>
      </c>
      <c r="P2569">
        <v>89</v>
      </c>
      <c r="Q2569">
        <v>96</v>
      </c>
      <c r="R2569">
        <v>22913677</v>
      </c>
      <c r="S2569">
        <v>35000000</v>
      </c>
      <c r="T2569">
        <f>Table1[[#This Row],[Gross Revenue]]-Table1[[#This Row],[Budget]]</f>
        <v>-12086323</v>
      </c>
      <c r="U2569">
        <f>YEAR(Table1[[#This Row],[Release Date]])</f>
        <v>2002</v>
      </c>
    </row>
    <row r="2570" spans="1:21" x14ac:dyDescent="0.25">
      <c r="A2570" t="s">
        <v>3575</v>
      </c>
      <c r="B2570">
        <v>1</v>
      </c>
      <c r="C2570" s="8">
        <v>38337</v>
      </c>
      <c r="D2570" t="s">
        <v>28</v>
      </c>
      <c r="E2570" t="s">
        <v>25</v>
      </c>
      <c r="F2570" t="s">
        <v>1008</v>
      </c>
      <c r="G2570" t="s">
        <v>1009</v>
      </c>
      <c r="H2570" t="s">
        <v>21</v>
      </c>
      <c r="I2570" t="s">
        <v>3576</v>
      </c>
      <c r="J2570" t="s">
        <v>3577</v>
      </c>
      <c r="K2570">
        <v>35</v>
      </c>
      <c r="L2570">
        <v>116</v>
      </c>
      <c r="M2570">
        <v>75</v>
      </c>
      <c r="N2570">
        <v>23000</v>
      </c>
      <c r="O2570">
        <v>6.4</v>
      </c>
      <c r="P2570">
        <v>224</v>
      </c>
      <c r="Q2570">
        <v>91</v>
      </c>
      <c r="R2570">
        <v>41709</v>
      </c>
      <c r="S2570">
        <v>800000</v>
      </c>
      <c r="T2570">
        <f>Table1[[#This Row],[Gross Revenue]]-Table1[[#This Row],[Budget]]</f>
        <v>-758291</v>
      </c>
      <c r="U2570">
        <f>YEAR(Table1[[#This Row],[Release Date]])</f>
        <v>2004</v>
      </c>
    </row>
    <row r="2571" spans="1:21" x14ac:dyDescent="0.25">
      <c r="A2571" t="s">
        <v>4754</v>
      </c>
      <c r="B2571">
        <v>1</v>
      </c>
      <c r="C2571" s="8">
        <v>39033</v>
      </c>
      <c r="D2571" t="s">
        <v>28</v>
      </c>
      <c r="E2571" t="s">
        <v>32</v>
      </c>
      <c r="F2571" t="s">
        <v>19</v>
      </c>
      <c r="G2571" t="s">
        <v>24</v>
      </c>
      <c r="H2571" t="s">
        <v>38</v>
      </c>
      <c r="I2571" t="s">
        <v>1778</v>
      </c>
      <c r="J2571" t="s">
        <v>3577</v>
      </c>
      <c r="K2571">
        <v>10000</v>
      </c>
      <c r="L2571">
        <v>11946</v>
      </c>
      <c r="M2571">
        <v>75</v>
      </c>
      <c r="N2571">
        <v>45000</v>
      </c>
      <c r="O2571">
        <v>6.1</v>
      </c>
      <c r="P2571">
        <v>349</v>
      </c>
      <c r="Q2571">
        <v>98</v>
      </c>
      <c r="R2571">
        <v>55682070</v>
      </c>
      <c r="S2571">
        <v>50000000</v>
      </c>
      <c r="T2571">
        <f>Table1[[#This Row],[Gross Revenue]]-Table1[[#This Row],[Budget]]</f>
        <v>5682070</v>
      </c>
      <c r="U2571">
        <f>YEAR(Table1[[#This Row],[Release Date]])</f>
        <v>2006</v>
      </c>
    </row>
    <row r="2572" spans="1:21" x14ac:dyDescent="0.25">
      <c r="A2572" t="s">
        <v>2669</v>
      </c>
      <c r="B2572">
        <v>1</v>
      </c>
      <c r="C2572" s="8">
        <v>37823</v>
      </c>
      <c r="D2572" t="s">
        <v>17</v>
      </c>
      <c r="E2572" t="s">
        <v>32</v>
      </c>
      <c r="F2572" t="s">
        <v>19</v>
      </c>
      <c r="G2572" t="s">
        <v>35</v>
      </c>
      <c r="H2572" t="s">
        <v>43</v>
      </c>
      <c r="I2572" t="s">
        <v>917</v>
      </c>
      <c r="J2572" t="s">
        <v>2670</v>
      </c>
      <c r="K2572">
        <v>11000</v>
      </c>
      <c r="L2572">
        <v>12634</v>
      </c>
      <c r="M2572">
        <v>23</v>
      </c>
      <c r="N2572">
        <v>2000</v>
      </c>
      <c r="O2572">
        <v>6.6</v>
      </c>
      <c r="P2572">
        <v>123</v>
      </c>
      <c r="Q2572">
        <v>140</v>
      </c>
      <c r="R2572">
        <v>13082288</v>
      </c>
      <c r="S2572">
        <v>60000000</v>
      </c>
      <c r="T2572">
        <f>Table1[[#This Row],[Gross Revenue]]-Table1[[#This Row],[Budget]]</f>
        <v>-46917712</v>
      </c>
      <c r="U2572">
        <f>YEAR(Table1[[#This Row],[Release Date]])</f>
        <v>2003</v>
      </c>
    </row>
    <row r="2573" spans="1:21" x14ac:dyDescent="0.25">
      <c r="A2573" t="s">
        <v>3035</v>
      </c>
      <c r="B2573">
        <v>1</v>
      </c>
      <c r="C2573" s="8">
        <v>38028</v>
      </c>
      <c r="D2573" t="s">
        <v>28</v>
      </c>
      <c r="E2573" t="s">
        <v>18</v>
      </c>
      <c r="F2573" t="s">
        <v>19</v>
      </c>
      <c r="G2573" t="s">
        <v>20</v>
      </c>
      <c r="H2573" t="s">
        <v>38</v>
      </c>
      <c r="I2573" t="s">
        <v>393</v>
      </c>
      <c r="J2573" t="s">
        <v>3036</v>
      </c>
      <c r="K2573">
        <v>1000</v>
      </c>
      <c r="L2573">
        <v>3284</v>
      </c>
      <c r="M2573">
        <v>209</v>
      </c>
      <c r="N2573">
        <v>0</v>
      </c>
      <c r="O2573">
        <v>7.3</v>
      </c>
      <c r="P2573">
        <v>299</v>
      </c>
      <c r="Q2573">
        <v>119</v>
      </c>
      <c r="R2573">
        <v>49024969</v>
      </c>
      <c r="S2573">
        <v>25000000</v>
      </c>
      <c r="T2573">
        <f>Table1[[#This Row],[Gross Revenue]]-Table1[[#This Row],[Budget]]</f>
        <v>24024969</v>
      </c>
      <c r="U2573">
        <f>YEAR(Table1[[#This Row],[Release Date]])</f>
        <v>2004</v>
      </c>
    </row>
    <row r="2574" spans="1:21" x14ac:dyDescent="0.25">
      <c r="A2574" t="s">
        <v>3589</v>
      </c>
      <c r="B2574">
        <v>1</v>
      </c>
      <c r="C2574" s="8">
        <v>38343</v>
      </c>
      <c r="D2574" t="s">
        <v>28</v>
      </c>
      <c r="E2574" t="s">
        <v>25</v>
      </c>
      <c r="F2574" t="s">
        <v>19</v>
      </c>
      <c r="G2574" t="s">
        <v>20</v>
      </c>
      <c r="H2574" t="s">
        <v>43</v>
      </c>
      <c r="I2574" t="s">
        <v>177</v>
      </c>
      <c r="J2574" t="s">
        <v>3036</v>
      </c>
      <c r="K2574">
        <v>8000</v>
      </c>
      <c r="L2574">
        <v>10623</v>
      </c>
      <c r="M2574">
        <v>209</v>
      </c>
      <c r="N2574">
        <v>0</v>
      </c>
      <c r="O2574">
        <v>6.2</v>
      </c>
      <c r="P2574">
        <v>211</v>
      </c>
      <c r="Q2574">
        <v>125</v>
      </c>
      <c r="R2574">
        <v>40559930</v>
      </c>
      <c r="S2574">
        <v>60000000</v>
      </c>
      <c r="T2574">
        <f>Table1[[#This Row],[Gross Revenue]]-Table1[[#This Row],[Budget]]</f>
        <v>-19440070</v>
      </c>
      <c r="U2574">
        <f>YEAR(Table1[[#This Row],[Release Date]])</f>
        <v>2004</v>
      </c>
    </row>
    <row r="2575" spans="1:21" x14ac:dyDescent="0.25">
      <c r="A2575" t="s">
        <v>4571</v>
      </c>
      <c r="B2575">
        <v>1</v>
      </c>
      <c r="C2575" s="8">
        <v>38928</v>
      </c>
      <c r="D2575" t="s">
        <v>28</v>
      </c>
      <c r="E2575" t="s">
        <v>32</v>
      </c>
      <c r="F2575" t="s">
        <v>19</v>
      </c>
      <c r="G2575" t="s">
        <v>20</v>
      </c>
      <c r="H2575" t="s">
        <v>43</v>
      </c>
      <c r="I2575" t="s">
        <v>1778</v>
      </c>
      <c r="J2575" t="s">
        <v>3036</v>
      </c>
      <c r="K2575">
        <v>10000</v>
      </c>
      <c r="L2575">
        <v>12175</v>
      </c>
      <c r="M2575">
        <v>209</v>
      </c>
      <c r="N2575">
        <v>31000</v>
      </c>
      <c r="O2575">
        <v>6.7</v>
      </c>
      <c r="P2575">
        <v>436</v>
      </c>
      <c r="Q2575">
        <v>135</v>
      </c>
      <c r="R2575">
        <v>113165635</v>
      </c>
      <c r="S2575">
        <v>125000000</v>
      </c>
      <c r="T2575">
        <f>Table1[[#This Row],[Gross Revenue]]-Table1[[#This Row],[Budget]]</f>
        <v>-11834365</v>
      </c>
      <c r="U2575">
        <f>YEAR(Table1[[#This Row],[Release Date]])</f>
        <v>2006</v>
      </c>
    </row>
    <row r="2576" spans="1:21" x14ac:dyDescent="0.25">
      <c r="A2576" t="s">
        <v>1177</v>
      </c>
      <c r="B2576">
        <v>1</v>
      </c>
      <c r="C2576" s="8">
        <v>37016</v>
      </c>
      <c r="D2576" t="s">
        <v>28</v>
      </c>
      <c r="E2576" t="s">
        <v>25</v>
      </c>
      <c r="F2576" t="s">
        <v>19</v>
      </c>
      <c r="G2576" t="s">
        <v>20</v>
      </c>
      <c r="H2576" t="s">
        <v>43</v>
      </c>
      <c r="I2576" t="s">
        <v>928</v>
      </c>
      <c r="J2576" t="s">
        <v>142</v>
      </c>
      <c r="K2576">
        <v>20000</v>
      </c>
      <c r="L2576">
        <v>20798</v>
      </c>
      <c r="M2576">
        <v>956</v>
      </c>
      <c r="N2576">
        <v>0</v>
      </c>
      <c r="O2576">
        <v>6.1</v>
      </c>
      <c r="P2576">
        <v>92</v>
      </c>
      <c r="Q2576">
        <v>97</v>
      </c>
      <c r="R2576">
        <v>27338033</v>
      </c>
      <c r="S2576">
        <v>23000000</v>
      </c>
      <c r="T2576">
        <f>Table1[[#This Row],[Gross Revenue]]-Table1[[#This Row],[Budget]]</f>
        <v>4338033</v>
      </c>
      <c r="U2576">
        <f>YEAR(Table1[[#This Row],[Release Date]])</f>
        <v>2001</v>
      </c>
    </row>
    <row r="2577" spans="1:21" x14ac:dyDescent="0.25">
      <c r="A2577" t="s">
        <v>3315</v>
      </c>
      <c r="B2577">
        <v>1</v>
      </c>
      <c r="C2577" s="8">
        <v>38190</v>
      </c>
      <c r="D2577" t="s">
        <v>28</v>
      </c>
      <c r="E2577" t="s">
        <v>32</v>
      </c>
      <c r="F2577" t="s">
        <v>1214</v>
      </c>
      <c r="G2577" t="s">
        <v>1215</v>
      </c>
      <c r="H2577" t="s">
        <v>38</v>
      </c>
      <c r="I2577" t="s">
        <v>3316</v>
      </c>
      <c r="J2577" t="s">
        <v>3317</v>
      </c>
      <c r="K2577">
        <v>64</v>
      </c>
      <c r="L2577">
        <v>134</v>
      </c>
      <c r="M2577">
        <v>0</v>
      </c>
      <c r="N2577">
        <v>0</v>
      </c>
      <c r="O2577">
        <v>6.2</v>
      </c>
      <c r="P2577">
        <v>110</v>
      </c>
      <c r="Q2577">
        <v>110</v>
      </c>
      <c r="R2577">
        <v>102055</v>
      </c>
      <c r="S2577">
        <v>300000000</v>
      </c>
      <c r="T2577">
        <f>Table1[[#This Row],[Gross Revenue]]-Table1[[#This Row],[Budget]]</f>
        <v>-299897945</v>
      </c>
      <c r="U2577">
        <f>YEAR(Table1[[#This Row],[Release Date]])</f>
        <v>2004</v>
      </c>
    </row>
    <row r="2578" spans="1:21" x14ac:dyDescent="0.25">
      <c r="A2578" t="s">
        <v>1183</v>
      </c>
      <c r="B2578">
        <v>1</v>
      </c>
      <c r="C2578" s="8">
        <v>37019</v>
      </c>
      <c r="D2578" t="s">
        <v>28</v>
      </c>
      <c r="E2578" t="s">
        <v>32</v>
      </c>
      <c r="F2578" t="s">
        <v>19</v>
      </c>
      <c r="G2578" t="s">
        <v>24</v>
      </c>
      <c r="H2578" t="s">
        <v>38</v>
      </c>
      <c r="I2578" t="s">
        <v>267</v>
      </c>
      <c r="J2578" t="s">
        <v>150</v>
      </c>
      <c r="K2578">
        <v>11000</v>
      </c>
      <c r="L2578">
        <v>12499</v>
      </c>
      <c r="M2578">
        <v>12000</v>
      </c>
      <c r="N2578">
        <v>0</v>
      </c>
      <c r="O2578">
        <v>7</v>
      </c>
      <c r="P2578">
        <v>142</v>
      </c>
      <c r="Q2578">
        <v>114</v>
      </c>
      <c r="R2578">
        <v>26871</v>
      </c>
      <c r="S2578">
        <v>92000000</v>
      </c>
      <c r="T2578">
        <f>Table1[[#This Row],[Gross Revenue]]-Table1[[#This Row],[Budget]]</f>
        <v>-91973129</v>
      </c>
      <c r="U2578">
        <f>YEAR(Table1[[#This Row],[Release Date]])</f>
        <v>2001</v>
      </c>
    </row>
    <row r="2579" spans="1:21" x14ac:dyDescent="0.25">
      <c r="A2579" t="s">
        <v>2040</v>
      </c>
      <c r="B2579">
        <v>1</v>
      </c>
      <c r="C2579" s="8">
        <v>37487</v>
      </c>
      <c r="D2579" t="s">
        <v>28</v>
      </c>
      <c r="E2579" t="s">
        <v>32</v>
      </c>
      <c r="F2579" t="s">
        <v>19</v>
      </c>
      <c r="G2579" t="s">
        <v>20</v>
      </c>
      <c r="H2579" t="s">
        <v>38</v>
      </c>
      <c r="I2579" t="s">
        <v>155</v>
      </c>
      <c r="J2579" t="s">
        <v>150</v>
      </c>
      <c r="K2579">
        <v>18000</v>
      </c>
      <c r="L2579">
        <v>20454</v>
      </c>
      <c r="M2579">
        <v>12000</v>
      </c>
      <c r="N2579">
        <v>14000</v>
      </c>
      <c r="O2579">
        <v>7.7</v>
      </c>
      <c r="P2579">
        <v>171</v>
      </c>
      <c r="Q2579">
        <v>146</v>
      </c>
      <c r="R2579">
        <v>77862546</v>
      </c>
      <c r="S2579">
        <v>70000000</v>
      </c>
      <c r="T2579">
        <f>Table1[[#This Row],[Gross Revenue]]-Table1[[#This Row],[Budget]]</f>
        <v>7862546</v>
      </c>
      <c r="U2579">
        <f>YEAR(Table1[[#This Row],[Release Date]])</f>
        <v>2002</v>
      </c>
    </row>
    <row r="2580" spans="1:21" x14ac:dyDescent="0.25">
      <c r="A2580" t="s">
        <v>2289</v>
      </c>
      <c r="B2580">
        <v>1</v>
      </c>
      <c r="C2580" s="8">
        <v>37617</v>
      </c>
      <c r="D2580" t="s">
        <v>28</v>
      </c>
      <c r="E2580" t="s">
        <v>32</v>
      </c>
      <c r="F2580" t="s">
        <v>19</v>
      </c>
      <c r="G2580" t="s">
        <v>48</v>
      </c>
      <c r="H2580" t="s">
        <v>38</v>
      </c>
      <c r="I2580" t="s">
        <v>2290</v>
      </c>
      <c r="J2580" t="s">
        <v>150</v>
      </c>
      <c r="K2580">
        <v>984</v>
      </c>
      <c r="L2580">
        <v>5702</v>
      </c>
      <c r="M2580">
        <v>12000</v>
      </c>
      <c r="N2580">
        <v>0</v>
      </c>
      <c r="O2580">
        <v>6</v>
      </c>
      <c r="P2580">
        <v>186</v>
      </c>
      <c r="Q2580">
        <v>127</v>
      </c>
      <c r="R2580">
        <v>10137232</v>
      </c>
      <c r="S2580">
        <v>50000000</v>
      </c>
      <c r="T2580">
        <f>Table1[[#This Row],[Gross Revenue]]-Table1[[#This Row],[Budget]]</f>
        <v>-39862768</v>
      </c>
      <c r="U2580">
        <f>YEAR(Table1[[#This Row],[Release Date]])</f>
        <v>2002</v>
      </c>
    </row>
    <row r="2581" spans="1:21" x14ac:dyDescent="0.25">
      <c r="A2581" t="s">
        <v>3782</v>
      </c>
      <c r="B2581">
        <v>1</v>
      </c>
      <c r="C2581" s="8">
        <v>38451</v>
      </c>
      <c r="D2581" t="s">
        <v>28</v>
      </c>
      <c r="E2581" t="s">
        <v>32</v>
      </c>
      <c r="F2581" t="s">
        <v>19</v>
      </c>
      <c r="G2581" t="s">
        <v>20</v>
      </c>
      <c r="H2581" t="s">
        <v>38</v>
      </c>
      <c r="I2581" t="s">
        <v>155</v>
      </c>
      <c r="J2581" t="s">
        <v>150</v>
      </c>
      <c r="K2581">
        <v>18000</v>
      </c>
      <c r="L2581">
        <v>19906</v>
      </c>
      <c r="M2581">
        <v>12000</v>
      </c>
      <c r="N2581">
        <v>0</v>
      </c>
      <c r="O2581">
        <v>6.4</v>
      </c>
      <c r="P2581">
        <v>267</v>
      </c>
      <c r="Q2581">
        <v>106</v>
      </c>
      <c r="R2581">
        <v>65452312</v>
      </c>
      <c r="S2581">
        <v>100000000</v>
      </c>
      <c r="T2581">
        <f>Table1[[#This Row],[Gross Revenue]]-Table1[[#This Row],[Budget]]</f>
        <v>-34547688</v>
      </c>
      <c r="U2581">
        <f>YEAR(Table1[[#This Row],[Release Date]])</f>
        <v>2005</v>
      </c>
    </row>
    <row r="2582" spans="1:21" x14ac:dyDescent="0.25">
      <c r="A2582" t="s">
        <v>4082</v>
      </c>
      <c r="B2582">
        <v>1</v>
      </c>
      <c r="C2582" s="8">
        <v>38633</v>
      </c>
      <c r="D2582" t="s">
        <v>28</v>
      </c>
      <c r="E2582" t="s">
        <v>32</v>
      </c>
      <c r="F2582" t="s">
        <v>19</v>
      </c>
      <c r="G2582" t="s">
        <v>20</v>
      </c>
      <c r="H2582" t="s">
        <v>43</v>
      </c>
      <c r="I2582" t="s">
        <v>155</v>
      </c>
      <c r="J2582" t="s">
        <v>150</v>
      </c>
      <c r="K2582">
        <v>18000</v>
      </c>
      <c r="L2582">
        <v>25780</v>
      </c>
      <c r="M2582">
        <v>12000</v>
      </c>
      <c r="N2582">
        <v>18000</v>
      </c>
      <c r="O2582">
        <v>6.8</v>
      </c>
      <c r="P2582">
        <v>316</v>
      </c>
      <c r="Q2582">
        <v>98</v>
      </c>
      <c r="R2582">
        <v>81557479</v>
      </c>
      <c r="S2582">
        <v>100000000</v>
      </c>
      <c r="T2582">
        <f>Table1[[#This Row],[Gross Revenue]]-Table1[[#This Row],[Budget]]</f>
        <v>-18442521</v>
      </c>
      <c r="U2582">
        <f>YEAR(Table1[[#This Row],[Release Date]])</f>
        <v>2005</v>
      </c>
    </row>
    <row r="2583" spans="1:21" x14ac:dyDescent="0.25">
      <c r="A2583" t="s">
        <v>5312</v>
      </c>
      <c r="B2583">
        <v>1</v>
      </c>
      <c r="C2583" s="8">
        <v>39387</v>
      </c>
      <c r="D2583" t="s">
        <v>28</v>
      </c>
      <c r="E2583" t="s">
        <v>37</v>
      </c>
      <c r="F2583" t="s">
        <v>19</v>
      </c>
      <c r="G2583" t="s">
        <v>20</v>
      </c>
      <c r="H2583" t="s">
        <v>38</v>
      </c>
      <c r="I2583" t="s">
        <v>5313</v>
      </c>
      <c r="J2583" t="s">
        <v>5314</v>
      </c>
      <c r="K2583">
        <v>220</v>
      </c>
      <c r="L2583">
        <v>276</v>
      </c>
      <c r="M2583">
        <v>3</v>
      </c>
      <c r="N2583">
        <v>0</v>
      </c>
      <c r="O2583">
        <v>4.2</v>
      </c>
      <c r="P2583">
        <v>159</v>
      </c>
      <c r="Q2583">
        <v>81</v>
      </c>
      <c r="R2583">
        <v>22757819</v>
      </c>
      <c r="S2583">
        <v>100000</v>
      </c>
      <c r="T2583">
        <f>Table1[[#This Row],[Gross Revenue]]-Table1[[#This Row],[Budget]]</f>
        <v>22657819</v>
      </c>
      <c r="U2583">
        <f>YEAR(Table1[[#This Row],[Release Date]])</f>
        <v>2007</v>
      </c>
    </row>
    <row r="2584" spans="1:21" x14ac:dyDescent="0.25">
      <c r="A2584" t="s">
        <v>2714</v>
      </c>
      <c r="B2584">
        <v>1</v>
      </c>
      <c r="C2584" s="8">
        <v>37845</v>
      </c>
      <c r="D2584" t="s">
        <v>28</v>
      </c>
      <c r="E2584" t="s">
        <v>25</v>
      </c>
      <c r="F2584" t="s">
        <v>19</v>
      </c>
      <c r="G2584" t="s">
        <v>704</v>
      </c>
      <c r="H2584" t="s">
        <v>43</v>
      </c>
      <c r="I2584" t="s">
        <v>139</v>
      </c>
      <c r="J2584" t="s">
        <v>2715</v>
      </c>
      <c r="K2584">
        <v>690</v>
      </c>
      <c r="L2584">
        <v>2135</v>
      </c>
      <c r="M2584">
        <v>0</v>
      </c>
      <c r="N2584">
        <v>110</v>
      </c>
      <c r="O2584">
        <v>3.1</v>
      </c>
      <c r="P2584">
        <v>37</v>
      </c>
      <c r="Q2584">
        <v>89</v>
      </c>
      <c r="R2584">
        <v>15655665</v>
      </c>
      <c r="S2584">
        <v>4000000</v>
      </c>
      <c r="T2584">
        <f>Table1[[#This Row],[Gross Revenue]]-Table1[[#This Row],[Budget]]</f>
        <v>11655665</v>
      </c>
      <c r="U2584">
        <f>YEAR(Table1[[#This Row],[Release Date]])</f>
        <v>2003</v>
      </c>
    </row>
    <row r="2585" spans="1:21" x14ac:dyDescent="0.25">
      <c r="A2585" t="s">
        <v>2137</v>
      </c>
      <c r="B2585">
        <v>1</v>
      </c>
      <c r="C2585" s="8">
        <v>37535</v>
      </c>
      <c r="D2585" t="s">
        <v>28</v>
      </c>
      <c r="E2585" t="s">
        <v>32</v>
      </c>
      <c r="F2585" t="s">
        <v>19</v>
      </c>
      <c r="G2585" t="s">
        <v>20</v>
      </c>
      <c r="H2585" t="s">
        <v>38</v>
      </c>
      <c r="I2585" t="s">
        <v>2138</v>
      </c>
      <c r="J2585" t="s">
        <v>443</v>
      </c>
      <c r="K2585">
        <v>860</v>
      </c>
      <c r="L2585">
        <v>2609</v>
      </c>
      <c r="M2585">
        <v>406</v>
      </c>
      <c r="N2585">
        <v>0</v>
      </c>
      <c r="O2585">
        <v>7.2</v>
      </c>
      <c r="P2585">
        <v>233</v>
      </c>
      <c r="Q2585">
        <v>98</v>
      </c>
      <c r="R2585">
        <v>32774834</v>
      </c>
      <c r="S2585">
        <v>30000000</v>
      </c>
      <c r="T2585">
        <f>Table1[[#This Row],[Gross Revenue]]-Table1[[#This Row],[Budget]]</f>
        <v>2774834</v>
      </c>
      <c r="U2585">
        <f>YEAR(Table1[[#This Row],[Release Date]])</f>
        <v>2002</v>
      </c>
    </row>
    <row r="2586" spans="1:21" x14ac:dyDescent="0.25">
      <c r="A2586" t="s">
        <v>3722</v>
      </c>
      <c r="B2586">
        <v>1</v>
      </c>
      <c r="C2586" s="8">
        <v>38420</v>
      </c>
      <c r="D2586" t="s">
        <v>28</v>
      </c>
      <c r="E2586" t="s">
        <v>32</v>
      </c>
      <c r="F2586" t="s">
        <v>19</v>
      </c>
      <c r="G2586" t="s">
        <v>20</v>
      </c>
      <c r="H2586" t="s">
        <v>38</v>
      </c>
      <c r="I2586" t="s">
        <v>717</v>
      </c>
      <c r="J2586" t="s">
        <v>3723</v>
      </c>
      <c r="K2586">
        <v>12000</v>
      </c>
      <c r="L2586">
        <v>17524</v>
      </c>
      <c r="M2586">
        <v>78</v>
      </c>
      <c r="N2586">
        <v>0</v>
      </c>
      <c r="O2586">
        <v>6.3</v>
      </c>
      <c r="P2586">
        <v>91</v>
      </c>
      <c r="Q2586">
        <v>138</v>
      </c>
      <c r="R2586">
        <v>10269307</v>
      </c>
      <c r="S2586">
        <v>8000000</v>
      </c>
      <c r="T2586">
        <f>Table1[[#This Row],[Gross Revenue]]-Table1[[#This Row],[Budget]]</f>
        <v>2269307</v>
      </c>
      <c r="U2586">
        <f>YEAR(Table1[[#This Row],[Release Date]])</f>
        <v>2005</v>
      </c>
    </row>
    <row r="2587" spans="1:21" x14ac:dyDescent="0.25">
      <c r="A2587" t="s">
        <v>1656</v>
      </c>
      <c r="B2587">
        <v>1</v>
      </c>
      <c r="C2587" s="8">
        <v>37283</v>
      </c>
      <c r="D2587" t="s">
        <v>28</v>
      </c>
      <c r="E2587" t="s">
        <v>25</v>
      </c>
      <c r="F2587" t="s">
        <v>19</v>
      </c>
      <c r="G2587" t="s">
        <v>20</v>
      </c>
      <c r="H2587" t="s">
        <v>43</v>
      </c>
      <c r="I2587" t="s">
        <v>1657</v>
      </c>
      <c r="J2587" t="s">
        <v>1658</v>
      </c>
      <c r="K2587">
        <v>577</v>
      </c>
      <c r="L2587">
        <v>1653</v>
      </c>
      <c r="M2587">
        <v>14</v>
      </c>
      <c r="N2587">
        <v>1000</v>
      </c>
      <c r="O2587">
        <v>3.4</v>
      </c>
      <c r="P2587">
        <v>85</v>
      </c>
      <c r="Q2587">
        <v>85</v>
      </c>
      <c r="R2587">
        <v>26096584</v>
      </c>
      <c r="S2587">
        <v>19000000</v>
      </c>
      <c r="T2587">
        <f>Table1[[#This Row],[Gross Revenue]]-Table1[[#This Row],[Budget]]</f>
        <v>7096584</v>
      </c>
      <c r="U2587">
        <f>YEAR(Table1[[#This Row],[Release Date]])</f>
        <v>2002</v>
      </c>
    </row>
    <row r="2588" spans="1:21" x14ac:dyDescent="0.25">
      <c r="A2588" t="s">
        <v>3859</v>
      </c>
      <c r="B2588">
        <v>1</v>
      </c>
      <c r="C2588" s="8">
        <v>38498</v>
      </c>
      <c r="D2588" t="s">
        <v>28</v>
      </c>
      <c r="E2588" t="s">
        <v>87</v>
      </c>
      <c r="F2588" t="s">
        <v>19</v>
      </c>
      <c r="G2588" t="s">
        <v>20</v>
      </c>
      <c r="H2588" t="s">
        <v>38</v>
      </c>
      <c r="I2588" t="s">
        <v>3860</v>
      </c>
      <c r="J2588" t="s">
        <v>3861</v>
      </c>
      <c r="K2588">
        <v>3000</v>
      </c>
      <c r="L2588">
        <v>3744</v>
      </c>
      <c r="M2588">
        <v>24</v>
      </c>
      <c r="N2588">
        <v>10000</v>
      </c>
      <c r="O2588">
        <v>5.6</v>
      </c>
      <c r="P2588">
        <v>298</v>
      </c>
      <c r="Q2588">
        <v>99</v>
      </c>
      <c r="R2588">
        <v>24042490</v>
      </c>
      <c r="S2588">
        <v>25000000</v>
      </c>
      <c r="T2588">
        <f>Table1[[#This Row],[Gross Revenue]]-Table1[[#This Row],[Budget]]</f>
        <v>-957510</v>
      </c>
      <c r="U2588">
        <f>YEAR(Table1[[#This Row],[Release Date]])</f>
        <v>2005</v>
      </c>
    </row>
    <row r="2589" spans="1:21" x14ac:dyDescent="0.25">
      <c r="A2589" t="s">
        <v>1401</v>
      </c>
      <c r="B2589">
        <v>1</v>
      </c>
      <c r="C2589" s="8">
        <v>37137</v>
      </c>
      <c r="D2589" t="s">
        <v>28</v>
      </c>
      <c r="E2589" t="s">
        <v>30</v>
      </c>
      <c r="F2589" t="s">
        <v>19</v>
      </c>
      <c r="G2589" t="s">
        <v>20</v>
      </c>
      <c r="H2589" t="s">
        <v>36</v>
      </c>
      <c r="I2589" t="s">
        <v>290</v>
      </c>
      <c r="J2589" t="s">
        <v>1402</v>
      </c>
      <c r="K2589">
        <v>1000</v>
      </c>
      <c r="L2589">
        <v>3752</v>
      </c>
      <c r="M2589">
        <v>14</v>
      </c>
      <c r="N2589">
        <v>227</v>
      </c>
      <c r="O2589">
        <v>5.9</v>
      </c>
      <c r="P2589">
        <v>33</v>
      </c>
      <c r="Q2589">
        <v>76</v>
      </c>
      <c r="R2589">
        <v>13684949</v>
      </c>
      <c r="S2589">
        <v>3000000</v>
      </c>
      <c r="T2589">
        <f>Table1[[#This Row],[Gross Revenue]]-Table1[[#This Row],[Budget]]</f>
        <v>10684949</v>
      </c>
      <c r="U2589">
        <f>YEAR(Table1[[#This Row],[Release Date]])</f>
        <v>2001</v>
      </c>
    </row>
    <row r="2590" spans="1:21" x14ac:dyDescent="0.25">
      <c r="A2590" t="s">
        <v>2727</v>
      </c>
      <c r="B2590">
        <v>1</v>
      </c>
      <c r="C2590" s="8">
        <v>37853</v>
      </c>
      <c r="D2590" t="s">
        <v>28</v>
      </c>
      <c r="E2590" t="s">
        <v>25</v>
      </c>
      <c r="F2590" t="s">
        <v>19</v>
      </c>
      <c r="G2590" t="s">
        <v>2881</v>
      </c>
      <c r="H2590" t="s">
        <v>43</v>
      </c>
      <c r="I2590" t="s">
        <v>1331</v>
      </c>
      <c r="J2590" t="s">
        <v>2728</v>
      </c>
      <c r="K2590">
        <v>1000</v>
      </c>
      <c r="L2590">
        <v>5264</v>
      </c>
      <c r="M2590">
        <v>0</v>
      </c>
      <c r="N2590">
        <v>676</v>
      </c>
      <c r="O2590">
        <v>5</v>
      </c>
      <c r="P2590">
        <v>46</v>
      </c>
      <c r="Q2590">
        <v>107</v>
      </c>
      <c r="R2590">
        <v>63231524</v>
      </c>
      <c r="S2590">
        <v>6000000</v>
      </c>
      <c r="T2590">
        <f>Table1[[#This Row],[Gross Revenue]]-Table1[[#This Row],[Budget]]</f>
        <v>57231524</v>
      </c>
      <c r="U2590">
        <f>YEAR(Table1[[#This Row],[Release Date]])</f>
        <v>2003</v>
      </c>
    </row>
    <row r="2591" spans="1:21" x14ac:dyDescent="0.25">
      <c r="A2591" t="s">
        <v>3178</v>
      </c>
      <c r="B2591">
        <v>1</v>
      </c>
      <c r="C2591" s="8">
        <v>38107</v>
      </c>
      <c r="D2591" t="s">
        <v>28</v>
      </c>
      <c r="E2591" t="s">
        <v>25</v>
      </c>
      <c r="F2591" t="s">
        <v>19</v>
      </c>
      <c r="G2591" t="s">
        <v>20</v>
      </c>
      <c r="H2591" t="s">
        <v>43</v>
      </c>
      <c r="I2591" t="s">
        <v>449</v>
      </c>
      <c r="J2591" t="s">
        <v>2728</v>
      </c>
      <c r="K2591">
        <v>2000</v>
      </c>
      <c r="L2591">
        <v>6510</v>
      </c>
      <c r="M2591">
        <v>0</v>
      </c>
      <c r="N2591">
        <v>1000</v>
      </c>
      <c r="O2591">
        <v>5.6</v>
      </c>
      <c r="P2591">
        <v>41</v>
      </c>
      <c r="Q2591">
        <v>113</v>
      </c>
      <c r="R2591">
        <v>55184721</v>
      </c>
      <c r="S2591">
        <v>15000000</v>
      </c>
      <c r="T2591">
        <f>Table1[[#This Row],[Gross Revenue]]-Table1[[#This Row],[Budget]]</f>
        <v>40184721</v>
      </c>
      <c r="U2591">
        <f>YEAR(Table1[[#This Row],[Release Date]])</f>
        <v>2004</v>
      </c>
    </row>
    <row r="2592" spans="1:21" x14ac:dyDescent="0.25">
      <c r="A2592" t="s">
        <v>3621</v>
      </c>
      <c r="B2592">
        <v>1</v>
      </c>
      <c r="C2592" s="8">
        <v>38361</v>
      </c>
      <c r="D2592" t="s">
        <v>28</v>
      </c>
      <c r="E2592" t="s">
        <v>25</v>
      </c>
      <c r="F2592" t="s">
        <v>19</v>
      </c>
      <c r="G2592" t="s">
        <v>20</v>
      </c>
      <c r="H2592" t="s">
        <v>43</v>
      </c>
      <c r="I2592" t="s">
        <v>3622</v>
      </c>
      <c r="J2592" t="s">
        <v>2728</v>
      </c>
      <c r="K2592">
        <v>607</v>
      </c>
      <c r="L2592">
        <v>1465</v>
      </c>
      <c r="M2592">
        <v>0</v>
      </c>
      <c r="N2592">
        <v>1000</v>
      </c>
      <c r="O2592">
        <v>4.0999999999999996</v>
      </c>
      <c r="P2592">
        <v>36</v>
      </c>
      <c r="Q2592">
        <v>113</v>
      </c>
      <c r="R2592">
        <v>51697449</v>
      </c>
      <c r="S2592">
        <v>13000000</v>
      </c>
      <c r="T2592">
        <f>Table1[[#This Row],[Gross Revenue]]-Table1[[#This Row],[Budget]]</f>
        <v>38697449</v>
      </c>
      <c r="U2592">
        <f>YEAR(Table1[[#This Row],[Release Date]])</f>
        <v>2005</v>
      </c>
    </row>
    <row r="2593" spans="1:21" x14ac:dyDescent="0.25">
      <c r="A2593" t="s">
        <v>4086</v>
      </c>
      <c r="B2593">
        <v>1</v>
      </c>
      <c r="C2593" s="8">
        <v>38637</v>
      </c>
      <c r="D2593" t="s">
        <v>28</v>
      </c>
      <c r="E2593" t="s">
        <v>25</v>
      </c>
      <c r="F2593" t="s">
        <v>19</v>
      </c>
      <c r="G2593" t="s">
        <v>20</v>
      </c>
      <c r="H2593" t="s">
        <v>43</v>
      </c>
      <c r="I2593" t="s">
        <v>449</v>
      </c>
      <c r="J2593" t="s">
        <v>2728</v>
      </c>
      <c r="K2593">
        <v>2000</v>
      </c>
      <c r="L2593">
        <v>6657</v>
      </c>
      <c r="M2593">
        <v>0</v>
      </c>
      <c r="N2593">
        <v>0</v>
      </c>
      <c r="O2593">
        <v>4.4000000000000004</v>
      </c>
      <c r="P2593">
        <v>40</v>
      </c>
      <c r="Q2593">
        <v>121</v>
      </c>
      <c r="R2593">
        <v>60072596</v>
      </c>
      <c r="S2593">
        <v>20000000</v>
      </c>
      <c r="T2593">
        <f>Table1[[#This Row],[Gross Revenue]]-Table1[[#This Row],[Budget]]</f>
        <v>40072596</v>
      </c>
      <c r="U2593">
        <f>YEAR(Table1[[#This Row],[Release Date]])</f>
        <v>2005</v>
      </c>
    </row>
    <row r="2594" spans="1:21" x14ac:dyDescent="0.25">
      <c r="A2594" t="s">
        <v>4493</v>
      </c>
      <c r="B2594">
        <v>1</v>
      </c>
      <c r="C2594" s="8">
        <v>38880</v>
      </c>
      <c r="D2594" t="s">
        <v>28</v>
      </c>
      <c r="E2594" t="s">
        <v>25</v>
      </c>
      <c r="F2594" t="s">
        <v>19</v>
      </c>
      <c r="G2594" t="s">
        <v>20</v>
      </c>
      <c r="H2594" t="s">
        <v>43</v>
      </c>
      <c r="I2594" t="s">
        <v>52</v>
      </c>
      <c r="J2594" t="s">
        <v>2728</v>
      </c>
      <c r="K2594">
        <v>982</v>
      </c>
      <c r="L2594">
        <v>2753</v>
      </c>
      <c r="M2594">
        <v>0</v>
      </c>
      <c r="N2594">
        <v>0</v>
      </c>
      <c r="O2594">
        <v>4.8</v>
      </c>
      <c r="P2594">
        <v>31</v>
      </c>
      <c r="Q2594">
        <v>114</v>
      </c>
      <c r="R2594">
        <v>65623128</v>
      </c>
      <c r="S2594">
        <v>20000000</v>
      </c>
      <c r="T2594">
        <f>Table1[[#This Row],[Gross Revenue]]-Table1[[#This Row],[Budget]]</f>
        <v>45623128</v>
      </c>
      <c r="U2594">
        <f>YEAR(Table1[[#This Row],[Release Date]])</f>
        <v>2006</v>
      </c>
    </row>
    <row r="2595" spans="1:21" x14ac:dyDescent="0.25">
      <c r="A2595" t="s">
        <v>4669</v>
      </c>
      <c r="B2595">
        <v>1</v>
      </c>
      <c r="C2595" s="8">
        <v>38984</v>
      </c>
      <c r="D2595" t="s">
        <v>28</v>
      </c>
      <c r="E2595" t="s">
        <v>25</v>
      </c>
      <c r="F2595" t="s">
        <v>19</v>
      </c>
      <c r="G2595" t="s">
        <v>20</v>
      </c>
      <c r="H2595" t="s">
        <v>43</v>
      </c>
      <c r="I2595" t="s">
        <v>326</v>
      </c>
      <c r="J2595" t="s">
        <v>2728</v>
      </c>
      <c r="K2595">
        <v>975</v>
      </c>
      <c r="L2595">
        <v>3202</v>
      </c>
      <c r="M2595">
        <v>0</v>
      </c>
      <c r="N2595">
        <v>0</v>
      </c>
      <c r="O2595">
        <v>4.7</v>
      </c>
      <c r="P2595">
        <v>24</v>
      </c>
      <c r="Q2595">
        <v>100</v>
      </c>
      <c r="R2595">
        <v>52528330</v>
      </c>
      <c r="S2595">
        <v>25000000</v>
      </c>
      <c r="T2595">
        <f>Table1[[#This Row],[Gross Revenue]]-Table1[[#This Row],[Budget]]</f>
        <v>27528330</v>
      </c>
      <c r="U2595">
        <f>YEAR(Table1[[#This Row],[Release Date]])</f>
        <v>2006</v>
      </c>
    </row>
    <row r="2596" spans="1:21" x14ac:dyDescent="0.25">
      <c r="A2596" t="s">
        <v>4328</v>
      </c>
      <c r="B2596">
        <v>1</v>
      </c>
      <c r="C2596" s="8">
        <v>38784</v>
      </c>
      <c r="D2596" t="s">
        <v>28</v>
      </c>
      <c r="E2596" t="s">
        <v>50</v>
      </c>
      <c r="F2596" t="s">
        <v>19</v>
      </c>
      <c r="G2596" t="s">
        <v>20</v>
      </c>
      <c r="H2596"/>
      <c r="I2596"/>
      <c r="J2596" t="s">
        <v>4329</v>
      </c>
      <c r="K2596"/>
      <c r="L2596">
        <v>0</v>
      </c>
      <c r="M2596">
        <v>6</v>
      </c>
      <c r="N2596">
        <v>88</v>
      </c>
      <c r="O2596">
        <v>7.2</v>
      </c>
      <c r="P2596">
        <v>3</v>
      </c>
      <c r="Q2596">
        <v>80</v>
      </c>
      <c r="R2596">
        <v>2245</v>
      </c>
      <c r="S2596">
        <v>560000</v>
      </c>
      <c r="T2596">
        <f>Table1[[#This Row],[Gross Revenue]]-Table1[[#This Row],[Budget]]</f>
        <v>-557755</v>
      </c>
      <c r="U2596">
        <f>YEAR(Table1[[#This Row],[Release Date]])</f>
        <v>2006</v>
      </c>
    </row>
    <row r="2597" spans="1:21" x14ac:dyDescent="0.25">
      <c r="A2597" t="s">
        <v>3454</v>
      </c>
      <c r="B2597">
        <v>1</v>
      </c>
      <c r="C2597" s="8">
        <v>38268</v>
      </c>
      <c r="D2597" t="s">
        <v>28</v>
      </c>
      <c r="E2597" t="s">
        <v>22</v>
      </c>
      <c r="F2597" t="s">
        <v>19</v>
      </c>
      <c r="G2597" t="s">
        <v>20</v>
      </c>
      <c r="H2597" t="s">
        <v>43</v>
      </c>
      <c r="I2597" t="s">
        <v>1461</v>
      </c>
      <c r="J2597" t="s">
        <v>3455</v>
      </c>
      <c r="K2597">
        <v>17000</v>
      </c>
      <c r="L2597">
        <v>30978</v>
      </c>
      <c r="M2597">
        <v>4</v>
      </c>
      <c r="N2597">
        <v>1000</v>
      </c>
      <c r="O2597">
        <v>6.8</v>
      </c>
      <c r="P2597">
        <v>60</v>
      </c>
      <c r="Q2597">
        <v>102</v>
      </c>
      <c r="R2597">
        <v>317040</v>
      </c>
      <c r="S2597">
        <v>15500000</v>
      </c>
      <c r="T2597">
        <f>Table1[[#This Row],[Gross Revenue]]-Table1[[#This Row],[Budget]]</f>
        <v>-15182960</v>
      </c>
      <c r="U2597">
        <f>YEAR(Table1[[#This Row],[Release Date]])</f>
        <v>2004</v>
      </c>
    </row>
    <row r="2598" spans="1:21" x14ac:dyDescent="0.25">
      <c r="A2598" t="s">
        <v>866</v>
      </c>
      <c r="B2598">
        <v>1</v>
      </c>
      <c r="C2598" s="8">
        <v>36855</v>
      </c>
      <c r="D2598" t="s">
        <v>28</v>
      </c>
      <c r="E2598" t="s">
        <v>30</v>
      </c>
      <c r="F2598" t="s">
        <v>19</v>
      </c>
      <c r="G2598" t="s">
        <v>24</v>
      </c>
      <c r="H2598" t="s">
        <v>36</v>
      </c>
      <c r="I2598" t="s">
        <v>262</v>
      </c>
      <c r="J2598" t="s">
        <v>867</v>
      </c>
      <c r="K2598">
        <v>554</v>
      </c>
      <c r="L2598">
        <v>2216</v>
      </c>
      <c r="M2598">
        <v>34</v>
      </c>
      <c r="N2598">
        <v>0</v>
      </c>
      <c r="O2598">
        <v>5.7</v>
      </c>
      <c r="P2598">
        <v>38</v>
      </c>
      <c r="Q2598">
        <v>95</v>
      </c>
      <c r="R2598">
        <v>13555988</v>
      </c>
      <c r="S2598">
        <v>22000000</v>
      </c>
      <c r="T2598">
        <f>Table1[[#This Row],[Gross Revenue]]-Table1[[#This Row],[Budget]]</f>
        <v>-8444012</v>
      </c>
      <c r="U2598">
        <f>YEAR(Table1[[#This Row],[Release Date]])</f>
        <v>2000</v>
      </c>
    </row>
    <row r="2599" spans="1:21" x14ac:dyDescent="0.25">
      <c r="A2599" t="s">
        <v>3388</v>
      </c>
      <c r="B2599">
        <v>1</v>
      </c>
      <c r="C2599" s="8">
        <v>38229</v>
      </c>
      <c r="D2599" t="s">
        <v>28</v>
      </c>
      <c r="E2599" t="s">
        <v>32</v>
      </c>
      <c r="F2599" t="s">
        <v>23</v>
      </c>
      <c r="G2599" t="s">
        <v>24</v>
      </c>
      <c r="H2599" t="s">
        <v>38</v>
      </c>
      <c r="I2599" t="s">
        <v>507</v>
      </c>
      <c r="J2599" t="s">
        <v>867</v>
      </c>
      <c r="K2599">
        <v>486</v>
      </c>
      <c r="L2599">
        <v>1601</v>
      </c>
      <c r="M2599">
        <v>34</v>
      </c>
      <c r="N2599">
        <v>0</v>
      </c>
      <c r="O2599">
        <v>7.4</v>
      </c>
      <c r="P2599">
        <v>160</v>
      </c>
      <c r="Q2599">
        <v>184</v>
      </c>
      <c r="R2599">
        <v>476270</v>
      </c>
      <c r="S2599">
        <v>20000000</v>
      </c>
      <c r="T2599">
        <f>Table1[[#This Row],[Gross Revenue]]-Table1[[#This Row],[Budget]]</f>
        <v>-19523730</v>
      </c>
      <c r="U2599">
        <f>YEAR(Table1[[#This Row],[Release Date]])</f>
        <v>2004</v>
      </c>
    </row>
    <row r="2600" spans="1:21" x14ac:dyDescent="0.25">
      <c r="A2600" t="s">
        <v>2228</v>
      </c>
      <c r="B2600">
        <v>1</v>
      </c>
      <c r="C2600" s="8">
        <v>37587</v>
      </c>
      <c r="D2600" t="s">
        <v>28</v>
      </c>
      <c r="E2600" t="s">
        <v>37</v>
      </c>
      <c r="F2600" t="s">
        <v>19</v>
      </c>
      <c r="G2600" t="s">
        <v>93</v>
      </c>
      <c r="H2600" t="s">
        <v>38</v>
      </c>
      <c r="I2600" t="s">
        <v>2229</v>
      </c>
      <c r="J2600" t="s">
        <v>2230</v>
      </c>
      <c r="K2600">
        <v>310</v>
      </c>
      <c r="L2600">
        <v>838</v>
      </c>
      <c r="M2600">
        <v>892</v>
      </c>
      <c r="N2600">
        <v>1000</v>
      </c>
      <c r="O2600">
        <v>2.2999999999999998</v>
      </c>
      <c r="P2600">
        <v>148</v>
      </c>
      <c r="Q2600">
        <v>94</v>
      </c>
      <c r="R2600">
        <v>5132655</v>
      </c>
      <c r="S2600">
        <v>20000000</v>
      </c>
      <c r="T2600">
        <f>Table1[[#This Row],[Gross Revenue]]-Table1[[#This Row],[Budget]]</f>
        <v>-14867345</v>
      </c>
      <c r="U2600">
        <f>YEAR(Table1[[#This Row],[Release Date]])</f>
        <v>2002</v>
      </c>
    </row>
    <row r="2601" spans="1:21" x14ac:dyDescent="0.25">
      <c r="A2601" t="s">
        <v>2241</v>
      </c>
      <c r="B2601">
        <v>1</v>
      </c>
      <c r="C2601" s="8">
        <v>37595</v>
      </c>
      <c r="D2601" t="s">
        <v>28</v>
      </c>
      <c r="E2601" t="s">
        <v>32</v>
      </c>
      <c r="F2601" t="s">
        <v>19</v>
      </c>
      <c r="G2601" t="s">
        <v>20</v>
      </c>
      <c r="H2601" t="s">
        <v>38</v>
      </c>
      <c r="I2601" t="s">
        <v>554</v>
      </c>
      <c r="J2601" t="s">
        <v>2230</v>
      </c>
      <c r="K2601">
        <v>783</v>
      </c>
      <c r="L2601">
        <v>2930</v>
      </c>
      <c r="M2601">
        <v>892</v>
      </c>
      <c r="N2601">
        <v>937</v>
      </c>
      <c r="O2601">
        <v>2.9</v>
      </c>
      <c r="P2601">
        <v>143</v>
      </c>
      <c r="Q2601">
        <v>92</v>
      </c>
      <c r="R2601">
        <v>1550000</v>
      </c>
      <c r="S2601">
        <v>25000000</v>
      </c>
      <c r="T2601">
        <f>Table1[[#This Row],[Gross Revenue]]-Table1[[#This Row],[Budget]]</f>
        <v>-23450000</v>
      </c>
      <c r="U2601">
        <f>YEAR(Table1[[#This Row],[Release Date]])</f>
        <v>2002</v>
      </c>
    </row>
    <row r="2602" spans="1:21" x14ac:dyDescent="0.25">
      <c r="A2602" t="s">
        <v>3013</v>
      </c>
      <c r="B2602">
        <v>1</v>
      </c>
      <c r="C2602" s="8">
        <v>38014</v>
      </c>
      <c r="D2602" t="s">
        <v>28</v>
      </c>
      <c r="E2602" t="s">
        <v>32</v>
      </c>
      <c r="F2602" t="s">
        <v>19</v>
      </c>
      <c r="G2602" t="s">
        <v>24</v>
      </c>
      <c r="H2602" t="s">
        <v>43</v>
      </c>
      <c r="I2602" t="s">
        <v>497</v>
      </c>
      <c r="J2602" t="s">
        <v>2230</v>
      </c>
      <c r="K2602">
        <v>26000</v>
      </c>
      <c r="L2602">
        <v>26564</v>
      </c>
      <c r="M2602">
        <v>892</v>
      </c>
      <c r="N2602">
        <v>0</v>
      </c>
      <c r="O2602">
        <v>3.8</v>
      </c>
      <c r="P2602">
        <v>140</v>
      </c>
      <c r="Q2602">
        <v>156</v>
      </c>
      <c r="R2602">
        <v>4535117</v>
      </c>
      <c r="S2602">
        <v>60000000</v>
      </c>
      <c r="T2602">
        <f>Table1[[#This Row],[Gross Revenue]]-Table1[[#This Row],[Budget]]</f>
        <v>-55464883</v>
      </c>
      <c r="U2602">
        <f>YEAR(Table1[[#This Row],[Release Date]])</f>
        <v>2004</v>
      </c>
    </row>
    <row r="2603" spans="1:21" x14ac:dyDescent="0.25">
      <c r="A2603" t="s">
        <v>1698</v>
      </c>
      <c r="B2603">
        <v>1</v>
      </c>
      <c r="C2603" s="8">
        <v>37304</v>
      </c>
      <c r="D2603" t="s">
        <v>28</v>
      </c>
      <c r="E2603" t="s">
        <v>22</v>
      </c>
      <c r="F2603" t="s">
        <v>19</v>
      </c>
      <c r="G2603" t="s">
        <v>20</v>
      </c>
      <c r="H2603" t="s">
        <v>38</v>
      </c>
      <c r="I2603" t="s">
        <v>1324</v>
      </c>
      <c r="J2603" t="s">
        <v>1699</v>
      </c>
      <c r="K2603">
        <v>638</v>
      </c>
      <c r="L2603">
        <v>2282</v>
      </c>
      <c r="M2603">
        <v>26</v>
      </c>
      <c r="N2603">
        <v>0</v>
      </c>
      <c r="O2603">
        <v>7.6</v>
      </c>
      <c r="P2603">
        <v>158</v>
      </c>
      <c r="Q2603">
        <v>126</v>
      </c>
      <c r="R2603">
        <v>13005485</v>
      </c>
      <c r="S2603">
        <v>15000000</v>
      </c>
      <c r="T2603">
        <f>Table1[[#This Row],[Gross Revenue]]-Table1[[#This Row],[Budget]]</f>
        <v>-1994515</v>
      </c>
      <c r="U2603">
        <f>YEAR(Table1[[#This Row],[Release Date]])</f>
        <v>2002</v>
      </c>
    </row>
    <row r="2604" spans="1:21" x14ac:dyDescent="0.25">
      <c r="A2604" t="s">
        <v>3137</v>
      </c>
      <c r="B2604">
        <v>1</v>
      </c>
      <c r="C2604" s="8">
        <v>38085</v>
      </c>
      <c r="D2604" t="s">
        <v>28</v>
      </c>
      <c r="E2604" t="s">
        <v>22</v>
      </c>
      <c r="F2604" t="s">
        <v>19</v>
      </c>
      <c r="G2604" t="s">
        <v>20</v>
      </c>
      <c r="H2604" t="s">
        <v>38</v>
      </c>
      <c r="I2604" t="s">
        <v>3138</v>
      </c>
      <c r="J2604" t="s">
        <v>1699</v>
      </c>
      <c r="K2604">
        <v>797</v>
      </c>
      <c r="L2604">
        <v>2073</v>
      </c>
      <c r="M2604">
        <v>26</v>
      </c>
      <c r="N2604">
        <v>1000</v>
      </c>
      <c r="O2604">
        <v>6.4</v>
      </c>
      <c r="P2604">
        <v>78</v>
      </c>
      <c r="Q2604">
        <v>90</v>
      </c>
      <c r="R2604">
        <v>303439</v>
      </c>
      <c r="S2604">
        <v>8000000</v>
      </c>
      <c r="T2604">
        <f>Table1[[#This Row],[Gross Revenue]]-Table1[[#This Row],[Budget]]</f>
        <v>-7696561</v>
      </c>
      <c r="U2604">
        <f>YEAR(Table1[[#This Row],[Release Date]])</f>
        <v>2004</v>
      </c>
    </row>
    <row r="2605" spans="1:21" x14ac:dyDescent="0.25">
      <c r="A2605" t="s">
        <v>5021</v>
      </c>
      <c r="B2605">
        <v>1</v>
      </c>
      <c r="C2605" s="8">
        <v>39206</v>
      </c>
      <c r="D2605" t="s">
        <v>28</v>
      </c>
      <c r="E2605" t="s">
        <v>32</v>
      </c>
      <c r="F2605" t="s">
        <v>19</v>
      </c>
      <c r="G2605" t="s">
        <v>20</v>
      </c>
      <c r="H2605" t="s">
        <v>43</v>
      </c>
      <c r="I2605" t="s">
        <v>126</v>
      </c>
      <c r="J2605" t="s">
        <v>5022</v>
      </c>
      <c r="K2605">
        <v>12000</v>
      </c>
      <c r="L2605">
        <v>15044</v>
      </c>
      <c r="M2605">
        <v>179</v>
      </c>
      <c r="N2605">
        <v>31000</v>
      </c>
      <c r="O2605">
        <v>3.1</v>
      </c>
      <c r="P2605">
        <v>169</v>
      </c>
      <c r="Q2605">
        <v>110</v>
      </c>
      <c r="R2605">
        <v>13998282</v>
      </c>
      <c r="S2605">
        <v>16000000</v>
      </c>
      <c r="T2605">
        <f>Table1[[#This Row],[Gross Revenue]]-Table1[[#This Row],[Budget]]</f>
        <v>-2001718</v>
      </c>
      <c r="U2605">
        <f>YEAR(Table1[[#This Row],[Release Date]])</f>
        <v>2007</v>
      </c>
    </row>
    <row r="2606" spans="1:21" x14ac:dyDescent="0.25">
      <c r="A2606" t="s">
        <v>3255</v>
      </c>
      <c r="B2606">
        <v>1</v>
      </c>
      <c r="C2606" s="8">
        <v>38153</v>
      </c>
      <c r="D2606" t="s">
        <v>28</v>
      </c>
      <c r="E2606" t="s">
        <v>22</v>
      </c>
      <c r="F2606" t="s">
        <v>19</v>
      </c>
      <c r="G2606" t="s">
        <v>35</v>
      </c>
      <c r="H2606" t="s">
        <v>38</v>
      </c>
      <c r="I2606" t="s">
        <v>161</v>
      </c>
      <c r="J2606" t="s">
        <v>3256</v>
      </c>
      <c r="K2606">
        <v>10000</v>
      </c>
      <c r="L2606">
        <v>11091</v>
      </c>
      <c r="M2606">
        <v>6</v>
      </c>
      <c r="N2606">
        <v>921</v>
      </c>
      <c r="O2606">
        <v>6.2</v>
      </c>
      <c r="P2606">
        <v>67</v>
      </c>
      <c r="Q2606">
        <v>92</v>
      </c>
      <c r="R2606">
        <v>23091</v>
      </c>
      <c r="S2606">
        <v>15000000</v>
      </c>
      <c r="T2606">
        <f>Table1[[#This Row],[Gross Revenue]]-Table1[[#This Row],[Budget]]</f>
        <v>-14976909</v>
      </c>
      <c r="U2606">
        <f>YEAR(Table1[[#This Row],[Release Date]])</f>
        <v>2004</v>
      </c>
    </row>
    <row r="2607" spans="1:21" x14ac:dyDescent="0.25">
      <c r="A2607" t="s">
        <v>3686</v>
      </c>
      <c r="B2607">
        <v>1</v>
      </c>
      <c r="C2607" s="8">
        <v>38399</v>
      </c>
      <c r="D2607" t="s">
        <v>28</v>
      </c>
      <c r="E2607" t="s">
        <v>25</v>
      </c>
      <c r="F2607" t="s">
        <v>19</v>
      </c>
      <c r="G2607" t="s">
        <v>20</v>
      </c>
      <c r="H2607" t="s">
        <v>43</v>
      </c>
      <c r="I2607" t="s">
        <v>356</v>
      </c>
      <c r="J2607" t="s">
        <v>3687</v>
      </c>
      <c r="K2607">
        <v>24000</v>
      </c>
      <c r="L2607">
        <v>25637</v>
      </c>
      <c r="M2607">
        <v>96</v>
      </c>
      <c r="N2607">
        <v>0</v>
      </c>
      <c r="O2607">
        <v>5.3</v>
      </c>
      <c r="P2607">
        <v>97</v>
      </c>
      <c r="Q2607">
        <v>88</v>
      </c>
      <c r="R2607">
        <v>6373693</v>
      </c>
      <c r="S2607">
        <v>15000000</v>
      </c>
      <c r="T2607">
        <f>Table1[[#This Row],[Gross Revenue]]-Table1[[#This Row],[Budget]]</f>
        <v>-8626307</v>
      </c>
      <c r="U2607">
        <f>YEAR(Table1[[#This Row],[Release Date]])</f>
        <v>2005</v>
      </c>
    </row>
    <row r="2608" spans="1:21" x14ac:dyDescent="0.25">
      <c r="A2608" t="s">
        <v>1060</v>
      </c>
      <c r="B2608">
        <v>1</v>
      </c>
      <c r="C2608" s="8">
        <v>36959</v>
      </c>
      <c r="D2608" t="s">
        <v>28</v>
      </c>
      <c r="E2608" t="s">
        <v>37</v>
      </c>
      <c r="F2608" t="s">
        <v>19</v>
      </c>
      <c r="G2608" t="s">
        <v>24</v>
      </c>
      <c r="H2608" t="s">
        <v>38</v>
      </c>
      <c r="I2608" t="s">
        <v>62</v>
      </c>
      <c r="J2608" t="s">
        <v>1061</v>
      </c>
      <c r="K2608">
        <v>1000</v>
      </c>
      <c r="L2608">
        <v>1982</v>
      </c>
      <c r="M2608">
        <v>108</v>
      </c>
      <c r="N2608">
        <v>0</v>
      </c>
      <c r="O2608">
        <v>6.1</v>
      </c>
      <c r="P2608">
        <v>190</v>
      </c>
      <c r="Q2608">
        <v>90</v>
      </c>
      <c r="R2608">
        <v>37470017</v>
      </c>
      <c r="S2608">
        <v>10000000</v>
      </c>
      <c r="T2608">
        <f>Table1[[#This Row],[Gross Revenue]]-Table1[[#This Row],[Budget]]</f>
        <v>27470017</v>
      </c>
      <c r="U2608">
        <f>YEAR(Table1[[#This Row],[Release Date]])</f>
        <v>2001</v>
      </c>
    </row>
    <row r="2609" spans="1:21" x14ac:dyDescent="0.25">
      <c r="A2609" t="s">
        <v>1711</v>
      </c>
      <c r="B2609">
        <v>1</v>
      </c>
      <c r="C2609" s="8">
        <v>37312</v>
      </c>
      <c r="D2609" t="s">
        <v>28</v>
      </c>
      <c r="E2609" t="s">
        <v>37</v>
      </c>
      <c r="F2609" t="s">
        <v>19</v>
      </c>
      <c r="G2609" t="s">
        <v>20</v>
      </c>
      <c r="H2609" t="s">
        <v>38</v>
      </c>
      <c r="I2609" t="s">
        <v>1712</v>
      </c>
      <c r="J2609" t="s">
        <v>1061</v>
      </c>
      <c r="K2609">
        <v>296</v>
      </c>
      <c r="L2609">
        <v>1340</v>
      </c>
      <c r="M2609">
        <v>108</v>
      </c>
      <c r="N2609">
        <v>0</v>
      </c>
      <c r="O2609">
        <v>5.6</v>
      </c>
      <c r="P2609">
        <v>167</v>
      </c>
      <c r="Q2609">
        <v>104</v>
      </c>
      <c r="R2609">
        <v>35143332</v>
      </c>
      <c r="S2609">
        <v>17000000</v>
      </c>
      <c r="T2609">
        <f>Table1[[#This Row],[Gross Revenue]]-Table1[[#This Row],[Budget]]</f>
        <v>18143332</v>
      </c>
      <c r="U2609">
        <f>YEAR(Table1[[#This Row],[Release Date]])</f>
        <v>2002</v>
      </c>
    </row>
    <row r="2610" spans="1:21" x14ac:dyDescent="0.25">
      <c r="A2610" t="s">
        <v>2763</v>
      </c>
      <c r="B2610">
        <v>1</v>
      </c>
      <c r="C2610" s="8">
        <v>37872</v>
      </c>
      <c r="D2610" t="s">
        <v>28</v>
      </c>
      <c r="E2610" t="s">
        <v>22</v>
      </c>
      <c r="F2610" t="s">
        <v>19</v>
      </c>
      <c r="G2610" t="s">
        <v>24</v>
      </c>
      <c r="H2610" t="s">
        <v>43</v>
      </c>
      <c r="I2610" t="s">
        <v>2764</v>
      </c>
      <c r="J2610" t="s">
        <v>1061</v>
      </c>
      <c r="K2610">
        <v>634</v>
      </c>
      <c r="L2610">
        <v>2673</v>
      </c>
      <c r="M2610">
        <v>108</v>
      </c>
      <c r="N2610">
        <v>0</v>
      </c>
      <c r="O2610">
        <v>7.3</v>
      </c>
      <c r="P2610">
        <v>44</v>
      </c>
      <c r="Q2610">
        <v>120</v>
      </c>
      <c r="R2610">
        <v>1055654</v>
      </c>
      <c r="S2610">
        <v>10000000</v>
      </c>
      <c r="T2610">
        <f>Table1[[#This Row],[Gross Revenue]]-Table1[[#This Row],[Budget]]</f>
        <v>-8944346</v>
      </c>
      <c r="U2610">
        <f>YEAR(Table1[[#This Row],[Release Date]])</f>
        <v>2003</v>
      </c>
    </row>
    <row r="2611" spans="1:21" x14ac:dyDescent="0.25">
      <c r="A2611" t="s">
        <v>1818</v>
      </c>
      <c r="B2611">
        <v>1</v>
      </c>
      <c r="C2611" s="8">
        <v>37367</v>
      </c>
      <c r="D2611" t="s">
        <v>28</v>
      </c>
      <c r="E2611" t="s">
        <v>22</v>
      </c>
      <c r="F2611" t="s">
        <v>19</v>
      </c>
      <c r="G2611" t="s">
        <v>20</v>
      </c>
      <c r="H2611" t="s">
        <v>21</v>
      </c>
      <c r="I2611" t="s">
        <v>473</v>
      </c>
      <c r="J2611" t="s">
        <v>473</v>
      </c>
      <c r="K2611">
        <v>787</v>
      </c>
      <c r="L2611">
        <v>883</v>
      </c>
      <c r="M2611">
        <v>787</v>
      </c>
      <c r="N2611">
        <v>952</v>
      </c>
      <c r="O2611">
        <v>5</v>
      </c>
      <c r="P2611">
        <v>115</v>
      </c>
      <c r="Q2611">
        <v>93</v>
      </c>
      <c r="R2611">
        <v>365734</v>
      </c>
      <c r="S2611">
        <v>10000000</v>
      </c>
      <c r="T2611">
        <f>Table1[[#This Row],[Gross Revenue]]-Table1[[#This Row],[Budget]]</f>
        <v>-9634266</v>
      </c>
      <c r="U2611">
        <f>YEAR(Table1[[#This Row],[Release Date]])</f>
        <v>2002</v>
      </c>
    </row>
    <row r="2612" spans="1:21" x14ac:dyDescent="0.25">
      <c r="A2612" t="s">
        <v>3063</v>
      </c>
      <c r="B2612">
        <v>1</v>
      </c>
      <c r="C2612" s="8">
        <v>38042</v>
      </c>
      <c r="D2612" t="s">
        <v>28</v>
      </c>
      <c r="E2612" t="s">
        <v>29</v>
      </c>
      <c r="F2612" t="s">
        <v>47</v>
      </c>
      <c r="G2612" t="s">
        <v>48</v>
      </c>
      <c r="H2612" t="s">
        <v>43</v>
      </c>
      <c r="I2612" t="s">
        <v>49</v>
      </c>
      <c r="J2612" t="s">
        <v>3064</v>
      </c>
      <c r="K2612">
        <v>963</v>
      </c>
      <c r="L2612">
        <v>1754</v>
      </c>
      <c r="M2612">
        <v>10</v>
      </c>
      <c r="N2612">
        <v>14000</v>
      </c>
      <c r="O2612">
        <v>8</v>
      </c>
      <c r="P2612">
        <v>242</v>
      </c>
      <c r="Q2612">
        <v>89</v>
      </c>
      <c r="R2612">
        <v>4443403</v>
      </c>
      <c r="S2612">
        <v>7300000</v>
      </c>
      <c r="T2612">
        <f>Table1[[#This Row],[Gross Revenue]]-Table1[[#This Row],[Budget]]</f>
        <v>-2856597</v>
      </c>
      <c r="U2612">
        <f>YEAR(Table1[[#This Row],[Release Date]])</f>
        <v>2004</v>
      </c>
    </row>
    <row r="2613" spans="1:21" x14ac:dyDescent="0.25">
      <c r="A2613" t="s">
        <v>3708</v>
      </c>
      <c r="B2613">
        <v>1</v>
      </c>
      <c r="C2613" s="8">
        <v>38411</v>
      </c>
      <c r="D2613" t="s">
        <v>28</v>
      </c>
      <c r="E2613" t="s">
        <v>22</v>
      </c>
      <c r="F2613" t="s">
        <v>19</v>
      </c>
      <c r="G2613" t="s">
        <v>93</v>
      </c>
      <c r="H2613" t="s">
        <v>38</v>
      </c>
      <c r="I2613" t="s">
        <v>567</v>
      </c>
      <c r="J2613" t="s">
        <v>429</v>
      </c>
      <c r="K2613">
        <v>900</v>
      </c>
      <c r="L2613">
        <v>2222</v>
      </c>
      <c r="M2613">
        <v>165</v>
      </c>
      <c r="N2613">
        <v>12000</v>
      </c>
      <c r="O2613">
        <v>5.8</v>
      </c>
      <c r="P2613">
        <v>368</v>
      </c>
      <c r="Q2613">
        <v>104</v>
      </c>
      <c r="R2613">
        <v>16999046</v>
      </c>
      <c r="S2613">
        <v>26000000</v>
      </c>
      <c r="T2613">
        <f>Table1[[#This Row],[Gross Revenue]]-Table1[[#This Row],[Budget]]</f>
        <v>-9000954</v>
      </c>
      <c r="U2613">
        <f>YEAR(Table1[[#This Row],[Release Date]])</f>
        <v>2005</v>
      </c>
    </row>
    <row r="2614" spans="1:21" x14ac:dyDescent="0.25">
      <c r="A2614" t="s">
        <v>2259</v>
      </c>
      <c r="B2614">
        <v>1</v>
      </c>
      <c r="C2614" s="8">
        <v>37604</v>
      </c>
      <c r="D2614" t="s">
        <v>28</v>
      </c>
      <c r="E2614" t="s">
        <v>2251</v>
      </c>
      <c r="F2614" t="s">
        <v>703</v>
      </c>
      <c r="G2614" t="s">
        <v>704</v>
      </c>
      <c r="H2614"/>
      <c r="I2614" t="s">
        <v>2260</v>
      </c>
      <c r="J2614" t="s">
        <v>2261</v>
      </c>
      <c r="K2614">
        <v>724</v>
      </c>
      <c r="L2614">
        <v>2024</v>
      </c>
      <c r="M2614">
        <v>5</v>
      </c>
      <c r="N2614">
        <v>31</v>
      </c>
      <c r="O2614">
        <v>4.8</v>
      </c>
      <c r="P2614">
        <v>4</v>
      </c>
      <c r="Q2614">
        <v>160</v>
      </c>
      <c r="R2614">
        <v>49000</v>
      </c>
      <c r="S2614">
        <v>1500000</v>
      </c>
      <c r="T2614">
        <f>Table1[[#This Row],[Gross Revenue]]-Table1[[#This Row],[Budget]]</f>
        <v>-1451000</v>
      </c>
      <c r="U2614">
        <f>YEAR(Table1[[#This Row],[Release Date]])</f>
        <v>2002</v>
      </c>
    </row>
    <row r="2615" spans="1:21" x14ac:dyDescent="0.25">
      <c r="A2615" t="s">
        <v>1029</v>
      </c>
      <c r="B2615">
        <v>1</v>
      </c>
      <c r="C2615" s="8">
        <v>36942</v>
      </c>
      <c r="D2615" t="s">
        <v>28</v>
      </c>
      <c r="E2615" t="s">
        <v>22</v>
      </c>
      <c r="F2615" t="s">
        <v>19</v>
      </c>
      <c r="G2615" t="s">
        <v>20</v>
      </c>
      <c r="H2615" t="s">
        <v>43</v>
      </c>
      <c r="I2615" t="s">
        <v>1030</v>
      </c>
      <c r="J2615" t="s">
        <v>1031</v>
      </c>
      <c r="K2615">
        <v>736</v>
      </c>
      <c r="L2615">
        <v>1854</v>
      </c>
      <c r="M2615">
        <v>170</v>
      </c>
      <c r="N2615">
        <v>0</v>
      </c>
      <c r="O2615">
        <v>2.1</v>
      </c>
      <c r="P2615">
        <v>66</v>
      </c>
      <c r="Q2615">
        <v>104</v>
      </c>
      <c r="R2615">
        <v>4273372</v>
      </c>
      <c r="S2615">
        <v>22000000</v>
      </c>
      <c r="T2615">
        <f>Table1[[#This Row],[Gross Revenue]]-Table1[[#This Row],[Budget]]</f>
        <v>-17726628</v>
      </c>
      <c r="U2615">
        <f>YEAR(Table1[[#This Row],[Release Date]])</f>
        <v>2001</v>
      </c>
    </row>
    <row r="2616" spans="1:21" x14ac:dyDescent="0.25">
      <c r="A2616" t="s">
        <v>1497</v>
      </c>
      <c r="B2616">
        <v>1</v>
      </c>
      <c r="C2616" s="8">
        <v>37190</v>
      </c>
      <c r="D2616" t="s">
        <v>28</v>
      </c>
      <c r="E2616" t="s">
        <v>25</v>
      </c>
      <c r="F2616" t="s">
        <v>19</v>
      </c>
      <c r="G2616" t="s">
        <v>20</v>
      </c>
      <c r="H2616" t="s">
        <v>38</v>
      </c>
      <c r="I2616" t="s">
        <v>342</v>
      </c>
      <c r="J2616" t="s">
        <v>1498</v>
      </c>
      <c r="K2616">
        <v>529</v>
      </c>
      <c r="L2616">
        <v>2393</v>
      </c>
      <c r="M2616">
        <v>32</v>
      </c>
      <c r="N2616">
        <v>507</v>
      </c>
      <c r="O2616">
        <v>5.4</v>
      </c>
      <c r="P2616">
        <v>53</v>
      </c>
      <c r="Q2616">
        <v>93</v>
      </c>
      <c r="R2616">
        <v>10198766</v>
      </c>
      <c r="S2616">
        <v>12000000</v>
      </c>
      <c r="T2616">
        <f>Table1[[#This Row],[Gross Revenue]]-Table1[[#This Row],[Budget]]</f>
        <v>-1801234</v>
      </c>
      <c r="U2616">
        <f>YEAR(Table1[[#This Row],[Release Date]])</f>
        <v>2001</v>
      </c>
    </row>
    <row r="2617" spans="1:21" x14ac:dyDescent="0.25">
      <c r="A2617" t="s">
        <v>5137</v>
      </c>
      <c r="B2617">
        <v>1</v>
      </c>
      <c r="C2617" s="8">
        <v>39279</v>
      </c>
      <c r="D2617" t="s">
        <v>28</v>
      </c>
      <c r="E2617" t="s">
        <v>22</v>
      </c>
      <c r="F2617" t="s">
        <v>19</v>
      </c>
      <c r="G2617" t="s">
        <v>35</v>
      </c>
      <c r="H2617" t="s">
        <v>43</v>
      </c>
      <c r="I2617" t="s">
        <v>114</v>
      </c>
      <c r="J2617" t="s">
        <v>5138</v>
      </c>
      <c r="K2617">
        <v>40000</v>
      </c>
      <c r="L2617">
        <v>54031</v>
      </c>
      <c r="M2617">
        <v>0</v>
      </c>
      <c r="N2617">
        <v>37000</v>
      </c>
      <c r="O2617">
        <v>6.3</v>
      </c>
      <c r="P2617">
        <v>355</v>
      </c>
      <c r="Q2617">
        <v>119</v>
      </c>
      <c r="R2617">
        <v>23014504</v>
      </c>
      <c r="S2617">
        <v>100000000</v>
      </c>
      <c r="T2617">
        <f>Table1[[#This Row],[Gross Revenue]]-Table1[[#This Row],[Budget]]</f>
        <v>-76985496</v>
      </c>
      <c r="U2617">
        <f>YEAR(Table1[[#This Row],[Release Date]])</f>
        <v>2007</v>
      </c>
    </row>
    <row r="2618" spans="1:21" x14ac:dyDescent="0.25">
      <c r="A2618" t="s">
        <v>1605</v>
      </c>
      <c r="B2618">
        <v>1</v>
      </c>
      <c r="C2618" s="8">
        <v>37248</v>
      </c>
      <c r="D2618" t="s">
        <v>28</v>
      </c>
      <c r="E2618" t="s">
        <v>25</v>
      </c>
      <c r="F2618" t="s">
        <v>19</v>
      </c>
      <c r="G2618" t="s">
        <v>24</v>
      </c>
      <c r="H2618" t="s">
        <v>38</v>
      </c>
      <c r="I2618" t="s">
        <v>560</v>
      </c>
      <c r="J2618" t="s">
        <v>1606</v>
      </c>
      <c r="K2618">
        <v>16000</v>
      </c>
      <c r="L2618">
        <v>19341</v>
      </c>
      <c r="M2618">
        <v>12</v>
      </c>
      <c r="N2618">
        <v>0</v>
      </c>
      <c r="O2618">
        <v>6.4</v>
      </c>
      <c r="P2618">
        <v>96</v>
      </c>
      <c r="Q2618">
        <v>94</v>
      </c>
      <c r="R2618">
        <v>21005329</v>
      </c>
      <c r="S2618">
        <v>6000000</v>
      </c>
      <c r="T2618">
        <f>Table1[[#This Row],[Gross Revenue]]-Table1[[#This Row],[Budget]]</f>
        <v>15005329</v>
      </c>
      <c r="U2618">
        <f>YEAR(Table1[[#This Row],[Release Date]])</f>
        <v>2001</v>
      </c>
    </row>
    <row r="2619" spans="1:21" x14ac:dyDescent="0.25">
      <c r="A2619" t="s">
        <v>3676</v>
      </c>
      <c r="B2619">
        <v>1</v>
      </c>
      <c r="C2619" s="8">
        <v>38393</v>
      </c>
      <c r="D2619" t="s">
        <v>28</v>
      </c>
      <c r="E2619" t="s">
        <v>25</v>
      </c>
      <c r="F2619" t="s">
        <v>19</v>
      </c>
      <c r="G2619" t="s">
        <v>20</v>
      </c>
      <c r="H2619" t="s">
        <v>36</v>
      </c>
      <c r="I2619" t="s">
        <v>158</v>
      </c>
      <c r="J2619" t="s">
        <v>1606</v>
      </c>
      <c r="K2619">
        <v>49000</v>
      </c>
      <c r="L2619">
        <v>53370</v>
      </c>
      <c r="M2619">
        <v>12</v>
      </c>
      <c r="N2619">
        <v>0</v>
      </c>
      <c r="O2619">
        <v>5.4</v>
      </c>
      <c r="P2619">
        <v>124</v>
      </c>
      <c r="Q2619">
        <v>88</v>
      </c>
      <c r="R2619">
        <v>49474048</v>
      </c>
      <c r="S2619">
        <v>35000000</v>
      </c>
      <c r="T2619">
        <f>Table1[[#This Row],[Gross Revenue]]-Table1[[#This Row],[Budget]]</f>
        <v>14474048</v>
      </c>
      <c r="U2619">
        <f>YEAR(Table1[[#This Row],[Release Date]])</f>
        <v>2005</v>
      </c>
    </row>
    <row r="2620" spans="1:21" x14ac:dyDescent="0.25">
      <c r="A2620" t="s">
        <v>5161</v>
      </c>
      <c r="B2620">
        <v>1</v>
      </c>
      <c r="C2620" s="8">
        <v>39294</v>
      </c>
      <c r="D2620" t="s">
        <v>28</v>
      </c>
      <c r="E2620" t="s">
        <v>30</v>
      </c>
      <c r="F2620" t="s">
        <v>19</v>
      </c>
      <c r="G2620" t="s">
        <v>20</v>
      </c>
      <c r="H2620" t="s">
        <v>36</v>
      </c>
      <c r="I2620" t="s">
        <v>4936</v>
      </c>
      <c r="J2620" t="s">
        <v>1606</v>
      </c>
      <c r="K2620">
        <v>35000</v>
      </c>
      <c r="L2620">
        <v>38450</v>
      </c>
      <c r="M2620">
        <v>12</v>
      </c>
      <c r="N2620">
        <v>0</v>
      </c>
      <c r="O2620">
        <v>5</v>
      </c>
      <c r="P2620">
        <v>70</v>
      </c>
      <c r="Q2620">
        <v>92</v>
      </c>
      <c r="R2620">
        <v>85884815</v>
      </c>
      <c r="S2620">
        <v>90000000</v>
      </c>
      <c r="T2620">
        <f>Table1[[#This Row],[Gross Revenue]]-Table1[[#This Row],[Budget]]</f>
        <v>-4115185</v>
      </c>
      <c r="U2620">
        <f>YEAR(Table1[[#This Row],[Release Date]])</f>
        <v>2007</v>
      </c>
    </row>
    <row r="2621" spans="1:21" x14ac:dyDescent="0.25">
      <c r="A2621" t="s">
        <v>830</v>
      </c>
      <c r="B2621">
        <v>1</v>
      </c>
      <c r="C2621" s="8">
        <v>36835</v>
      </c>
      <c r="D2621" t="s">
        <v>28</v>
      </c>
      <c r="E2621" t="s">
        <v>37</v>
      </c>
      <c r="F2621" t="s">
        <v>19</v>
      </c>
      <c r="G2621" t="s">
        <v>20</v>
      </c>
      <c r="H2621" t="s">
        <v>43</v>
      </c>
      <c r="I2621" t="s">
        <v>756</v>
      </c>
      <c r="J2621" t="s">
        <v>831</v>
      </c>
      <c r="K2621">
        <v>889</v>
      </c>
      <c r="L2621">
        <v>1262</v>
      </c>
      <c r="M2621">
        <v>394</v>
      </c>
      <c r="N2621">
        <v>589</v>
      </c>
      <c r="O2621">
        <v>4.8</v>
      </c>
      <c r="P2621">
        <v>100</v>
      </c>
      <c r="Q2621">
        <v>91</v>
      </c>
      <c r="R2621">
        <v>14218868</v>
      </c>
      <c r="S2621">
        <v>65000000</v>
      </c>
      <c r="T2621">
        <f>Table1[[#This Row],[Gross Revenue]]-Table1[[#This Row],[Budget]]</f>
        <v>-50781132</v>
      </c>
      <c r="U2621">
        <f>YEAR(Table1[[#This Row],[Release Date]])</f>
        <v>2000</v>
      </c>
    </row>
    <row r="2622" spans="1:21" x14ac:dyDescent="0.25">
      <c r="A2622" t="s">
        <v>1601</v>
      </c>
      <c r="B2622">
        <v>1</v>
      </c>
      <c r="C2622" s="8">
        <v>37246</v>
      </c>
      <c r="D2622" t="s">
        <v>17</v>
      </c>
      <c r="E2622" t="s">
        <v>32</v>
      </c>
      <c r="F2622" t="s">
        <v>19</v>
      </c>
      <c r="G2622" t="s">
        <v>20</v>
      </c>
      <c r="H2622" t="s">
        <v>38</v>
      </c>
      <c r="I2622" t="s">
        <v>1602</v>
      </c>
      <c r="J2622" t="s">
        <v>831</v>
      </c>
      <c r="K2622">
        <v>922</v>
      </c>
      <c r="L2622">
        <v>2880</v>
      </c>
      <c r="M2622">
        <v>394</v>
      </c>
      <c r="N2622">
        <v>977</v>
      </c>
      <c r="O2622">
        <v>6.1</v>
      </c>
      <c r="P2622">
        <v>64</v>
      </c>
      <c r="Q2622">
        <v>94</v>
      </c>
      <c r="R2622">
        <v>12398628</v>
      </c>
      <c r="S2622">
        <v>20000000</v>
      </c>
      <c r="T2622">
        <f>Table1[[#This Row],[Gross Revenue]]-Table1[[#This Row],[Budget]]</f>
        <v>-7601372</v>
      </c>
      <c r="U2622">
        <f>YEAR(Table1[[#This Row],[Release Date]])</f>
        <v>2001</v>
      </c>
    </row>
    <row r="2623" spans="1:21" x14ac:dyDescent="0.25">
      <c r="A2623" t="s">
        <v>4411</v>
      </c>
      <c r="B2623">
        <v>1</v>
      </c>
      <c r="C2623" s="8">
        <v>38834</v>
      </c>
      <c r="D2623" t="s">
        <v>28</v>
      </c>
      <c r="E2623" t="s">
        <v>32</v>
      </c>
      <c r="F2623" t="s">
        <v>19</v>
      </c>
      <c r="G2623" t="s">
        <v>20</v>
      </c>
      <c r="H2623" t="s">
        <v>38</v>
      </c>
      <c r="I2623" t="s">
        <v>68</v>
      </c>
      <c r="J2623" t="s">
        <v>831</v>
      </c>
      <c r="K2623">
        <v>13000</v>
      </c>
      <c r="L2623">
        <v>25418</v>
      </c>
      <c r="M2623">
        <v>394</v>
      </c>
      <c r="N2623">
        <v>10000</v>
      </c>
      <c r="O2623">
        <v>5.7</v>
      </c>
      <c r="P2623">
        <v>279</v>
      </c>
      <c r="Q2623">
        <v>92</v>
      </c>
      <c r="R2623">
        <v>9483821</v>
      </c>
      <c r="S2623">
        <v>55000000</v>
      </c>
      <c r="T2623">
        <f>Table1[[#This Row],[Gross Revenue]]-Table1[[#This Row],[Budget]]</f>
        <v>-45516179</v>
      </c>
      <c r="U2623">
        <f>YEAR(Table1[[#This Row],[Release Date]])</f>
        <v>2006</v>
      </c>
    </row>
    <row r="2624" spans="1:21" x14ac:dyDescent="0.25">
      <c r="A2624" t="s">
        <v>2273</v>
      </c>
      <c r="B2624">
        <v>1</v>
      </c>
      <c r="C2624" s="8">
        <v>37611</v>
      </c>
      <c r="D2624" t="s">
        <v>28</v>
      </c>
      <c r="E2624" t="s">
        <v>22</v>
      </c>
      <c r="F2624" t="s">
        <v>19</v>
      </c>
      <c r="G2624" t="s">
        <v>20</v>
      </c>
      <c r="H2624" t="s">
        <v>43</v>
      </c>
      <c r="I2624" t="s">
        <v>2274</v>
      </c>
      <c r="J2624" t="s">
        <v>477</v>
      </c>
      <c r="K2624">
        <v>794</v>
      </c>
      <c r="L2624">
        <v>1467</v>
      </c>
      <c r="M2624">
        <v>179</v>
      </c>
      <c r="N2624">
        <v>0</v>
      </c>
      <c r="O2624">
        <v>5.6</v>
      </c>
      <c r="P2624">
        <v>196</v>
      </c>
      <c r="Q2624">
        <v>103</v>
      </c>
      <c r="R2624">
        <v>25472967</v>
      </c>
      <c r="S2624">
        <v>30000000</v>
      </c>
      <c r="T2624">
        <f>Table1[[#This Row],[Gross Revenue]]-Table1[[#This Row],[Budget]]</f>
        <v>-4527033</v>
      </c>
      <c r="U2624">
        <f>YEAR(Table1[[#This Row],[Release Date]])</f>
        <v>2002</v>
      </c>
    </row>
    <row r="2625" spans="1:21" x14ac:dyDescent="0.25">
      <c r="A2625" t="s">
        <v>4507</v>
      </c>
      <c r="B2625">
        <v>1</v>
      </c>
      <c r="C2625" s="8">
        <v>38889</v>
      </c>
      <c r="D2625" t="s">
        <v>28</v>
      </c>
      <c r="E2625" t="s">
        <v>30</v>
      </c>
      <c r="F2625" t="s">
        <v>19</v>
      </c>
      <c r="G2625" t="s">
        <v>48</v>
      </c>
      <c r="H2625" t="s">
        <v>38</v>
      </c>
      <c r="I2625" t="s">
        <v>1461</v>
      </c>
      <c r="J2625" t="s">
        <v>477</v>
      </c>
      <c r="K2625">
        <v>17000</v>
      </c>
      <c r="L2625">
        <v>33747</v>
      </c>
      <c r="M2625">
        <v>179</v>
      </c>
      <c r="N2625">
        <v>27000</v>
      </c>
      <c r="O2625">
        <v>6.1</v>
      </c>
      <c r="P2625">
        <v>252</v>
      </c>
      <c r="Q2625">
        <v>137</v>
      </c>
      <c r="R2625">
        <v>717753</v>
      </c>
      <c r="S2625">
        <v>25000000</v>
      </c>
      <c r="T2625">
        <f>Table1[[#This Row],[Gross Revenue]]-Table1[[#This Row],[Budget]]</f>
        <v>-24282247</v>
      </c>
      <c r="U2625">
        <f>YEAR(Table1[[#This Row],[Release Date]])</f>
        <v>2006</v>
      </c>
    </row>
    <row r="2626" spans="1:21" x14ac:dyDescent="0.25">
      <c r="A2626" t="s">
        <v>2430</v>
      </c>
      <c r="B2626">
        <v>1</v>
      </c>
      <c r="C2626" s="8">
        <v>37693</v>
      </c>
      <c r="D2626" t="s">
        <v>28</v>
      </c>
      <c r="E2626" t="s">
        <v>22</v>
      </c>
      <c r="F2626" t="s">
        <v>19</v>
      </c>
      <c r="G2626" t="s">
        <v>20</v>
      </c>
      <c r="H2626" t="s">
        <v>38</v>
      </c>
      <c r="I2626" t="s">
        <v>1126</v>
      </c>
      <c r="J2626" t="s">
        <v>2431</v>
      </c>
      <c r="K2626">
        <v>1000</v>
      </c>
      <c r="L2626">
        <v>4329</v>
      </c>
      <c r="M2626">
        <v>7</v>
      </c>
      <c r="N2626">
        <v>191</v>
      </c>
      <c r="O2626">
        <v>5.9</v>
      </c>
      <c r="P2626">
        <v>40</v>
      </c>
      <c r="Q2626">
        <v>93</v>
      </c>
      <c r="R2626">
        <v>1181197</v>
      </c>
      <c r="S2626">
        <v>15500000</v>
      </c>
      <c r="T2626">
        <f>Table1[[#This Row],[Gross Revenue]]-Table1[[#This Row],[Budget]]</f>
        <v>-14318803</v>
      </c>
      <c r="U2626">
        <f>YEAR(Table1[[#This Row],[Release Date]])</f>
        <v>2003</v>
      </c>
    </row>
    <row r="2627" spans="1:21" x14ac:dyDescent="0.25">
      <c r="A2627" t="s">
        <v>1822</v>
      </c>
      <c r="B2627">
        <v>1</v>
      </c>
      <c r="C2627" s="8">
        <v>37369</v>
      </c>
      <c r="D2627" t="s">
        <v>28</v>
      </c>
      <c r="E2627" t="s">
        <v>18</v>
      </c>
      <c r="F2627" t="s">
        <v>19</v>
      </c>
      <c r="G2627" t="s">
        <v>20</v>
      </c>
      <c r="H2627" t="s">
        <v>38</v>
      </c>
      <c r="I2627" t="s">
        <v>1718</v>
      </c>
      <c r="J2627" t="s">
        <v>1823</v>
      </c>
      <c r="K2627">
        <v>658</v>
      </c>
      <c r="L2627">
        <v>3086</v>
      </c>
      <c r="M2627">
        <v>47</v>
      </c>
      <c r="N2627">
        <v>762</v>
      </c>
      <c r="O2627">
        <v>7</v>
      </c>
      <c r="P2627">
        <v>157</v>
      </c>
      <c r="Q2627">
        <v>101</v>
      </c>
      <c r="R2627">
        <v>8243880</v>
      </c>
      <c r="S2627">
        <v>3200000</v>
      </c>
      <c r="T2627">
        <f>Table1[[#This Row],[Gross Revenue]]-Table1[[#This Row],[Budget]]</f>
        <v>5043880</v>
      </c>
      <c r="U2627">
        <f>YEAR(Table1[[#This Row],[Release Date]])</f>
        <v>2002</v>
      </c>
    </row>
    <row r="2628" spans="1:21" x14ac:dyDescent="0.25">
      <c r="A2628" t="s">
        <v>2784</v>
      </c>
      <c r="B2628">
        <v>1</v>
      </c>
      <c r="C2628" s="8">
        <v>37883</v>
      </c>
      <c r="D2628" t="s">
        <v>28</v>
      </c>
      <c r="E2628" t="s">
        <v>32</v>
      </c>
      <c r="F2628" t="s">
        <v>19</v>
      </c>
      <c r="G2628" t="s">
        <v>24</v>
      </c>
      <c r="H2628" t="s">
        <v>38</v>
      </c>
      <c r="I2628" t="s">
        <v>499</v>
      </c>
      <c r="J2628" t="s">
        <v>1823</v>
      </c>
      <c r="K2628">
        <v>23000</v>
      </c>
      <c r="L2628">
        <v>27381</v>
      </c>
      <c r="M2628">
        <v>47</v>
      </c>
      <c r="N2628">
        <v>0</v>
      </c>
      <c r="O2628">
        <v>7.4</v>
      </c>
      <c r="P2628">
        <v>157</v>
      </c>
      <c r="Q2628">
        <v>122</v>
      </c>
      <c r="R2628">
        <v>6855137</v>
      </c>
      <c r="S2628">
        <v>17000000</v>
      </c>
      <c r="T2628">
        <f>Table1[[#This Row],[Gross Revenue]]-Table1[[#This Row],[Budget]]</f>
        <v>-10144863</v>
      </c>
      <c r="U2628">
        <f>YEAR(Table1[[#This Row],[Release Date]])</f>
        <v>2003</v>
      </c>
    </row>
    <row r="2629" spans="1:21" x14ac:dyDescent="0.25">
      <c r="A2629" t="s">
        <v>1434</v>
      </c>
      <c r="B2629">
        <v>1</v>
      </c>
      <c r="C2629" s="8">
        <v>37155</v>
      </c>
      <c r="D2629" t="s">
        <v>28</v>
      </c>
      <c r="E2629" t="s">
        <v>25</v>
      </c>
      <c r="F2629" t="s">
        <v>19</v>
      </c>
      <c r="G2629" t="s">
        <v>20</v>
      </c>
      <c r="H2629" t="s">
        <v>43</v>
      </c>
      <c r="I2629" t="s">
        <v>260</v>
      </c>
      <c r="J2629" t="s">
        <v>548</v>
      </c>
      <c r="K2629">
        <v>5000</v>
      </c>
      <c r="L2629">
        <v>7184</v>
      </c>
      <c r="M2629">
        <v>61</v>
      </c>
      <c r="N2629">
        <v>0</v>
      </c>
      <c r="O2629">
        <v>5.0999999999999996</v>
      </c>
      <c r="P2629">
        <v>114</v>
      </c>
      <c r="Q2629">
        <v>105</v>
      </c>
      <c r="R2629">
        <v>93815117</v>
      </c>
      <c r="S2629">
        <v>55000000</v>
      </c>
      <c r="T2629">
        <f>Table1[[#This Row],[Gross Revenue]]-Table1[[#This Row],[Budget]]</f>
        <v>38815117</v>
      </c>
      <c r="U2629">
        <f>YEAR(Table1[[#This Row],[Release Date]])</f>
        <v>2001</v>
      </c>
    </row>
    <row r="2630" spans="1:21" x14ac:dyDescent="0.25">
      <c r="A2630" t="s">
        <v>2239</v>
      </c>
      <c r="B2630">
        <v>1</v>
      </c>
      <c r="C2630" s="8">
        <v>37594</v>
      </c>
      <c r="D2630" t="s">
        <v>28</v>
      </c>
      <c r="E2630" t="s">
        <v>25</v>
      </c>
      <c r="F2630" t="s">
        <v>19</v>
      </c>
      <c r="G2630" t="s">
        <v>20</v>
      </c>
      <c r="H2630" t="s">
        <v>36</v>
      </c>
      <c r="I2630" t="s">
        <v>2240</v>
      </c>
      <c r="J2630" t="s">
        <v>548</v>
      </c>
      <c r="K2630">
        <v>907</v>
      </c>
      <c r="L2630">
        <v>3462</v>
      </c>
      <c r="M2630">
        <v>61</v>
      </c>
      <c r="N2630">
        <v>1000</v>
      </c>
      <c r="O2630">
        <v>6.4</v>
      </c>
      <c r="P2630">
        <v>96</v>
      </c>
      <c r="Q2630">
        <v>106</v>
      </c>
      <c r="R2630">
        <v>32645546</v>
      </c>
      <c r="S2630">
        <v>14000000</v>
      </c>
      <c r="T2630">
        <f>Table1[[#This Row],[Gross Revenue]]-Table1[[#This Row],[Budget]]</f>
        <v>18645546</v>
      </c>
      <c r="U2630">
        <f>YEAR(Table1[[#This Row],[Release Date]])</f>
        <v>2002</v>
      </c>
    </row>
    <row r="2631" spans="1:21" x14ac:dyDescent="0.25">
      <c r="A2631" t="s">
        <v>2716</v>
      </c>
      <c r="B2631">
        <v>1</v>
      </c>
      <c r="C2631" s="8">
        <v>37846</v>
      </c>
      <c r="D2631" t="s">
        <v>28</v>
      </c>
      <c r="E2631" t="s">
        <v>30</v>
      </c>
      <c r="F2631" t="s">
        <v>19</v>
      </c>
      <c r="G2631" t="s">
        <v>20</v>
      </c>
      <c r="H2631" t="s">
        <v>43</v>
      </c>
      <c r="I2631" t="s">
        <v>538</v>
      </c>
      <c r="J2631" t="s">
        <v>548</v>
      </c>
      <c r="K2631">
        <v>1000</v>
      </c>
      <c r="L2631">
        <v>3757</v>
      </c>
      <c r="M2631">
        <v>61</v>
      </c>
      <c r="N2631">
        <v>0</v>
      </c>
      <c r="O2631">
        <v>6.4</v>
      </c>
      <c r="P2631">
        <v>99</v>
      </c>
      <c r="Q2631">
        <v>112</v>
      </c>
      <c r="R2631">
        <v>38360195</v>
      </c>
      <c r="S2631">
        <v>45000000</v>
      </c>
      <c r="T2631">
        <f>Table1[[#This Row],[Gross Revenue]]-Table1[[#This Row],[Budget]]</f>
        <v>-6639805</v>
      </c>
      <c r="U2631">
        <f>YEAR(Table1[[#This Row],[Release Date]])</f>
        <v>2003</v>
      </c>
    </row>
    <row r="2632" spans="1:21" x14ac:dyDescent="0.25">
      <c r="A2632" t="s">
        <v>4283</v>
      </c>
      <c r="B2632">
        <v>1</v>
      </c>
      <c r="C2632" s="8">
        <v>38754</v>
      </c>
      <c r="D2632" t="s">
        <v>28</v>
      </c>
      <c r="E2632" t="s">
        <v>22</v>
      </c>
      <c r="F2632" t="s">
        <v>19</v>
      </c>
      <c r="G2632" t="s">
        <v>164</v>
      </c>
      <c r="H2632" t="s">
        <v>43</v>
      </c>
      <c r="I2632" t="s">
        <v>4096</v>
      </c>
      <c r="J2632" t="s">
        <v>548</v>
      </c>
      <c r="K2632">
        <v>974</v>
      </c>
      <c r="L2632">
        <v>2430</v>
      </c>
      <c r="M2632">
        <v>61</v>
      </c>
      <c r="N2632">
        <v>0</v>
      </c>
      <c r="O2632">
        <v>6.1</v>
      </c>
      <c r="P2632">
        <v>56</v>
      </c>
      <c r="Q2632">
        <v>104</v>
      </c>
      <c r="R2632">
        <v>1346503</v>
      </c>
      <c r="S2632">
        <v>6000000</v>
      </c>
      <c r="T2632">
        <f>Table1[[#This Row],[Gross Revenue]]-Table1[[#This Row],[Budget]]</f>
        <v>-4653497</v>
      </c>
      <c r="U2632">
        <f>YEAR(Table1[[#This Row],[Release Date]])</f>
        <v>2006</v>
      </c>
    </row>
    <row r="2633" spans="1:21" x14ac:dyDescent="0.25">
      <c r="A2633" t="s">
        <v>2781</v>
      </c>
      <c r="B2633">
        <v>1</v>
      </c>
      <c r="C2633" s="8">
        <v>37881</v>
      </c>
      <c r="D2633" t="s">
        <v>28</v>
      </c>
      <c r="E2633" t="s">
        <v>30</v>
      </c>
      <c r="F2633" t="s">
        <v>19</v>
      </c>
      <c r="G2633" t="s">
        <v>20</v>
      </c>
      <c r="H2633" t="s">
        <v>43</v>
      </c>
      <c r="I2633" t="s">
        <v>282</v>
      </c>
      <c r="J2633" t="s">
        <v>2782</v>
      </c>
      <c r="K2633">
        <v>23000</v>
      </c>
      <c r="L2633">
        <v>24270</v>
      </c>
      <c r="M2633">
        <v>0</v>
      </c>
      <c r="N2633">
        <v>0</v>
      </c>
      <c r="O2633">
        <v>7.3</v>
      </c>
      <c r="P2633">
        <v>198</v>
      </c>
      <c r="Q2633">
        <v>120</v>
      </c>
      <c r="R2633">
        <v>5484375</v>
      </c>
      <c r="S2633">
        <v>10000000</v>
      </c>
      <c r="T2633">
        <f>Table1[[#This Row],[Gross Revenue]]-Table1[[#This Row],[Budget]]</f>
        <v>-4515625</v>
      </c>
      <c r="U2633">
        <f>YEAR(Table1[[#This Row],[Release Date]])</f>
        <v>2003</v>
      </c>
    </row>
    <row r="2634" spans="1:21" x14ac:dyDescent="0.25">
      <c r="A2634" t="s">
        <v>3525</v>
      </c>
      <c r="B2634">
        <v>1</v>
      </c>
      <c r="C2634" s="8">
        <v>38313</v>
      </c>
      <c r="D2634" t="s">
        <v>28</v>
      </c>
      <c r="E2634" t="s">
        <v>18</v>
      </c>
      <c r="F2634" t="s">
        <v>19</v>
      </c>
      <c r="G2634" t="s">
        <v>20</v>
      </c>
      <c r="H2634" t="s">
        <v>38</v>
      </c>
      <c r="I2634" t="s">
        <v>126</v>
      </c>
      <c r="J2634" t="s">
        <v>2782</v>
      </c>
      <c r="K2634">
        <v>12000</v>
      </c>
      <c r="L2634">
        <v>13809</v>
      </c>
      <c r="M2634">
        <v>0</v>
      </c>
      <c r="N2634">
        <v>6000</v>
      </c>
      <c r="O2634">
        <v>6.7</v>
      </c>
      <c r="P2634">
        <v>280</v>
      </c>
      <c r="Q2634">
        <v>122</v>
      </c>
      <c r="R2634">
        <v>1697956</v>
      </c>
      <c r="S2634">
        <v>20000000</v>
      </c>
      <c r="T2634">
        <f>Table1[[#This Row],[Gross Revenue]]-Table1[[#This Row],[Budget]]</f>
        <v>-18302044</v>
      </c>
      <c r="U2634">
        <f>YEAR(Table1[[#This Row],[Release Date]])</f>
        <v>2004</v>
      </c>
    </row>
    <row r="2635" spans="1:21" x14ac:dyDescent="0.25">
      <c r="A2635" t="s">
        <v>1239</v>
      </c>
      <c r="B2635">
        <v>1</v>
      </c>
      <c r="C2635" s="8">
        <v>37047</v>
      </c>
      <c r="D2635" t="s">
        <v>28</v>
      </c>
      <c r="E2635" t="s">
        <v>25</v>
      </c>
      <c r="F2635" t="s">
        <v>19</v>
      </c>
      <c r="G2635" t="s">
        <v>20</v>
      </c>
      <c r="H2635" t="s">
        <v>38</v>
      </c>
      <c r="I2635" t="s">
        <v>79</v>
      </c>
      <c r="J2635" t="s">
        <v>348</v>
      </c>
      <c r="K2635">
        <v>13000</v>
      </c>
      <c r="L2635">
        <v>14609</v>
      </c>
      <c r="M2635">
        <v>0</v>
      </c>
      <c r="N2635">
        <v>0</v>
      </c>
      <c r="O2635">
        <v>7.6</v>
      </c>
      <c r="P2635">
        <v>220</v>
      </c>
      <c r="Q2635">
        <v>110</v>
      </c>
      <c r="R2635">
        <v>52353636</v>
      </c>
      <c r="S2635">
        <v>21000000</v>
      </c>
      <c r="T2635">
        <f>Table1[[#This Row],[Gross Revenue]]-Table1[[#This Row],[Budget]]</f>
        <v>31353636</v>
      </c>
      <c r="U2635">
        <f>YEAR(Table1[[#This Row],[Release Date]])</f>
        <v>2001</v>
      </c>
    </row>
    <row r="2636" spans="1:21" x14ac:dyDescent="0.25">
      <c r="A2636" t="s">
        <v>2162</v>
      </c>
      <c r="B2636">
        <v>1</v>
      </c>
      <c r="C2636" s="8">
        <v>37550</v>
      </c>
      <c r="D2636" t="s">
        <v>28</v>
      </c>
      <c r="E2636" t="s">
        <v>30</v>
      </c>
      <c r="F2636" t="s">
        <v>19</v>
      </c>
      <c r="G2636" t="s">
        <v>20</v>
      </c>
      <c r="H2636" t="s">
        <v>38</v>
      </c>
      <c r="I2636" t="s">
        <v>79</v>
      </c>
      <c r="J2636" t="s">
        <v>348</v>
      </c>
      <c r="K2636">
        <v>13000</v>
      </c>
      <c r="L2636">
        <v>15757</v>
      </c>
      <c r="M2636">
        <v>0</v>
      </c>
      <c r="N2636">
        <v>0</v>
      </c>
      <c r="O2636">
        <v>7.3</v>
      </c>
      <c r="P2636">
        <v>259</v>
      </c>
      <c r="Q2636">
        <v>119</v>
      </c>
      <c r="R2636">
        <v>24006726</v>
      </c>
      <c r="S2636">
        <v>50000000</v>
      </c>
      <c r="T2636">
        <f>Table1[[#This Row],[Gross Revenue]]-Table1[[#This Row],[Budget]]</f>
        <v>-25993274</v>
      </c>
      <c r="U2636">
        <f>YEAR(Table1[[#This Row],[Release Date]])</f>
        <v>2002</v>
      </c>
    </row>
    <row r="2637" spans="1:21" x14ac:dyDescent="0.25">
      <c r="A2637" t="s">
        <v>3598</v>
      </c>
      <c r="B2637">
        <v>1</v>
      </c>
      <c r="C2637" s="8">
        <v>38348</v>
      </c>
      <c r="D2637" t="s">
        <v>28</v>
      </c>
      <c r="E2637" t="s">
        <v>30</v>
      </c>
      <c r="F2637" t="s">
        <v>19</v>
      </c>
      <c r="G2637" t="s">
        <v>20</v>
      </c>
      <c r="H2637" t="s">
        <v>36</v>
      </c>
      <c r="I2637" t="s">
        <v>79</v>
      </c>
      <c r="J2637" t="s">
        <v>348</v>
      </c>
      <c r="K2637">
        <v>13000</v>
      </c>
      <c r="L2637">
        <v>24770</v>
      </c>
      <c r="M2637">
        <v>0</v>
      </c>
      <c r="N2637">
        <v>15000</v>
      </c>
      <c r="O2637">
        <v>7.8</v>
      </c>
      <c r="P2637">
        <v>335</v>
      </c>
      <c r="Q2637">
        <v>87</v>
      </c>
      <c r="R2637">
        <v>20999103</v>
      </c>
      <c r="S2637">
        <v>40000000</v>
      </c>
      <c r="T2637">
        <f>Table1[[#This Row],[Gross Revenue]]-Table1[[#This Row],[Budget]]</f>
        <v>-19000897</v>
      </c>
      <c r="U2637">
        <f>YEAR(Table1[[#This Row],[Release Date]])</f>
        <v>2004</v>
      </c>
    </row>
    <row r="2638" spans="1:21" x14ac:dyDescent="0.25">
      <c r="A2638" t="s">
        <v>4505</v>
      </c>
      <c r="B2638">
        <v>1</v>
      </c>
      <c r="C2638" s="8">
        <v>38887</v>
      </c>
      <c r="D2638" t="s">
        <v>28</v>
      </c>
      <c r="E2638" t="s">
        <v>30</v>
      </c>
      <c r="F2638" t="s">
        <v>19</v>
      </c>
      <c r="G2638" t="s">
        <v>20</v>
      </c>
      <c r="H2638" t="s">
        <v>43</v>
      </c>
      <c r="I2638" t="s">
        <v>197</v>
      </c>
      <c r="J2638" t="s">
        <v>348</v>
      </c>
      <c r="K2638">
        <v>13000</v>
      </c>
      <c r="L2638">
        <v>27911</v>
      </c>
      <c r="M2638">
        <v>0</v>
      </c>
      <c r="N2638">
        <v>71000</v>
      </c>
      <c r="O2638">
        <v>7.8</v>
      </c>
      <c r="P2638">
        <v>487</v>
      </c>
      <c r="Q2638">
        <v>94</v>
      </c>
      <c r="R2638">
        <v>45507053</v>
      </c>
      <c r="S2638">
        <v>16000000</v>
      </c>
      <c r="T2638">
        <f>Table1[[#This Row],[Gross Revenue]]-Table1[[#This Row],[Budget]]</f>
        <v>29507053</v>
      </c>
      <c r="U2638">
        <f>YEAR(Table1[[#This Row],[Release Date]])</f>
        <v>2006</v>
      </c>
    </row>
    <row r="2639" spans="1:21" x14ac:dyDescent="0.25">
      <c r="A2639" t="s">
        <v>5106</v>
      </c>
      <c r="B2639">
        <v>1</v>
      </c>
      <c r="C2639" s="8">
        <v>39257</v>
      </c>
      <c r="D2639" t="s">
        <v>28</v>
      </c>
      <c r="E2639" t="s">
        <v>30</v>
      </c>
      <c r="F2639" t="s">
        <v>19</v>
      </c>
      <c r="G2639" t="s">
        <v>20</v>
      </c>
      <c r="H2639" t="s">
        <v>38</v>
      </c>
      <c r="I2639" t="s">
        <v>79</v>
      </c>
      <c r="J2639" t="s">
        <v>348</v>
      </c>
      <c r="K2639">
        <v>13000</v>
      </c>
      <c r="L2639">
        <v>15082</v>
      </c>
      <c r="M2639">
        <v>0</v>
      </c>
      <c r="N2639">
        <v>149000</v>
      </c>
      <c r="O2639">
        <v>8.1</v>
      </c>
      <c r="P2639">
        <v>536</v>
      </c>
      <c r="Q2639">
        <v>99</v>
      </c>
      <c r="R2639">
        <v>59073773</v>
      </c>
      <c r="S2639">
        <v>25000000</v>
      </c>
      <c r="T2639">
        <f>Table1[[#This Row],[Gross Revenue]]-Table1[[#This Row],[Budget]]</f>
        <v>34073773</v>
      </c>
      <c r="U2639">
        <f>YEAR(Table1[[#This Row],[Release Date]])</f>
        <v>2007</v>
      </c>
    </row>
    <row r="2640" spans="1:21" x14ac:dyDescent="0.25">
      <c r="A2640" t="s">
        <v>5118</v>
      </c>
      <c r="B2640">
        <v>1</v>
      </c>
      <c r="C2640" s="8">
        <v>39267</v>
      </c>
      <c r="D2640" t="s">
        <v>28</v>
      </c>
      <c r="E2640" t="s">
        <v>32</v>
      </c>
      <c r="F2640" t="s">
        <v>19</v>
      </c>
      <c r="G2640" t="s">
        <v>20</v>
      </c>
      <c r="H2640" t="s">
        <v>43</v>
      </c>
      <c r="I2640" t="s">
        <v>5119</v>
      </c>
      <c r="J2640" t="s">
        <v>5120</v>
      </c>
      <c r="K2640">
        <v>988</v>
      </c>
      <c r="L2640">
        <v>1783</v>
      </c>
      <c r="M2640">
        <v>47</v>
      </c>
      <c r="N2640">
        <v>38000</v>
      </c>
      <c r="O2640">
        <v>6.8</v>
      </c>
      <c r="P2640">
        <v>297</v>
      </c>
      <c r="Q2640">
        <v>113</v>
      </c>
      <c r="R2640">
        <v>102413606</v>
      </c>
      <c r="S2640">
        <v>34000000</v>
      </c>
      <c r="T2640">
        <f>Table1[[#This Row],[Gross Revenue]]-Table1[[#This Row],[Budget]]</f>
        <v>68413606</v>
      </c>
      <c r="U2640">
        <f>YEAR(Table1[[#This Row],[Release Date]])</f>
        <v>2007</v>
      </c>
    </row>
    <row r="2641" spans="1:21" x14ac:dyDescent="0.25">
      <c r="A2641" t="s">
        <v>5333</v>
      </c>
      <c r="B2641">
        <v>1</v>
      </c>
      <c r="C2641" s="8">
        <v>39401</v>
      </c>
      <c r="D2641" t="s">
        <v>28</v>
      </c>
      <c r="E2641" t="s">
        <v>32</v>
      </c>
      <c r="F2641" t="s">
        <v>19</v>
      </c>
      <c r="G2641" t="s">
        <v>20</v>
      </c>
      <c r="H2641" t="s">
        <v>43</v>
      </c>
      <c r="I2641" t="s">
        <v>5119</v>
      </c>
      <c r="J2641" t="s">
        <v>5120</v>
      </c>
      <c r="K2641">
        <v>988</v>
      </c>
      <c r="L2641">
        <v>2517</v>
      </c>
      <c r="M2641">
        <v>47</v>
      </c>
      <c r="N2641">
        <v>24000</v>
      </c>
      <c r="O2641">
        <v>6.4</v>
      </c>
      <c r="P2641">
        <v>249</v>
      </c>
      <c r="Q2641">
        <v>132</v>
      </c>
      <c r="R2641">
        <v>81687587</v>
      </c>
      <c r="S2641">
        <v>61000000</v>
      </c>
      <c r="T2641">
        <f>Table1[[#This Row],[Gross Revenue]]-Table1[[#This Row],[Budget]]</f>
        <v>20687587</v>
      </c>
      <c r="U2641">
        <f>YEAR(Table1[[#This Row],[Release Date]])</f>
        <v>2007</v>
      </c>
    </row>
    <row r="2642" spans="1:21" x14ac:dyDescent="0.25">
      <c r="A2642" t="s">
        <v>810</v>
      </c>
      <c r="B2642">
        <v>1</v>
      </c>
      <c r="C2642" s="8">
        <v>36825</v>
      </c>
      <c r="D2642" t="s">
        <v>28</v>
      </c>
      <c r="E2642" t="s">
        <v>37</v>
      </c>
      <c r="F2642" t="s">
        <v>19</v>
      </c>
      <c r="G2642" t="s">
        <v>20</v>
      </c>
      <c r="H2642" t="s">
        <v>38</v>
      </c>
      <c r="I2642" t="s">
        <v>811</v>
      </c>
      <c r="J2642" t="s">
        <v>115</v>
      </c>
      <c r="K2642">
        <v>287</v>
      </c>
      <c r="L2642">
        <v>600</v>
      </c>
      <c r="M2642">
        <v>0</v>
      </c>
      <c r="N2642">
        <v>0</v>
      </c>
      <c r="O2642">
        <v>5.5</v>
      </c>
      <c r="P2642">
        <v>212</v>
      </c>
      <c r="Q2642">
        <v>116</v>
      </c>
      <c r="R2642">
        <v>89138076</v>
      </c>
      <c r="S2642">
        <v>40000000</v>
      </c>
      <c r="T2642">
        <f>Table1[[#This Row],[Gross Revenue]]-Table1[[#This Row],[Budget]]</f>
        <v>49138076</v>
      </c>
      <c r="U2642">
        <f>YEAR(Table1[[#This Row],[Release Date]])</f>
        <v>2000</v>
      </c>
    </row>
    <row r="2643" spans="1:21" x14ac:dyDescent="0.25">
      <c r="A2643" t="s">
        <v>2272</v>
      </c>
      <c r="B2643">
        <v>1</v>
      </c>
      <c r="C2643" s="8">
        <v>37610</v>
      </c>
      <c r="D2643" t="s">
        <v>28</v>
      </c>
      <c r="E2643" t="s">
        <v>25</v>
      </c>
      <c r="F2643" t="s">
        <v>19</v>
      </c>
      <c r="G2643" t="s">
        <v>20</v>
      </c>
      <c r="H2643" t="s">
        <v>43</v>
      </c>
      <c r="I2643" t="s">
        <v>1249</v>
      </c>
      <c r="J2643" t="s">
        <v>115</v>
      </c>
      <c r="K2643">
        <v>1000</v>
      </c>
      <c r="L2643">
        <v>2535</v>
      </c>
      <c r="M2643">
        <v>0</v>
      </c>
      <c r="N2643">
        <v>0</v>
      </c>
      <c r="O2643">
        <v>5</v>
      </c>
      <c r="P2643">
        <v>158</v>
      </c>
      <c r="Q2643">
        <v>99</v>
      </c>
      <c r="R2643">
        <v>19294901</v>
      </c>
      <c r="S2643">
        <v>35000000</v>
      </c>
      <c r="T2643">
        <f>Table1[[#This Row],[Gross Revenue]]-Table1[[#This Row],[Budget]]</f>
        <v>-15705099</v>
      </c>
      <c r="U2643">
        <f>YEAR(Table1[[#This Row],[Release Date]])</f>
        <v>2002</v>
      </c>
    </row>
    <row r="2644" spans="1:21" x14ac:dyDescent="0.25">
      <c r="A2644" t="s">
        <v>2417</v>
      </c>
      <c r="B2644">
        <v>1</v>
      </c>
      <c r="C2644" s="8">
        <v>37685</v>
      </c>
      <c r="D2644" t="s">
        <v>28</v>
      </c>
      <c r="E2644" t="s">
        <v>81</v>
      </c>
      <c r="F2644" t="s">
        <v>19</v>
      </c>
      <c r="G2644" t="s">
        <v>20</v>
      </c>
      <c r="H2644" t="s">
        <v>43</v>
      </c>
      <c r="I2644" t="s">
        <v>2418</v>
      </c>
      <c r="J2644" t="s">
        <v>115</v>
      </c>
      <c r="K2644">
        <v>332</v>
      </c>
      <c r="L2644">
        <v>1090</v>
      </c>
      <c r="M2644">
        <v>0</v>
      </c>
      <c r="N2644">
        <v>0</v>
      </c>
      <c r="O2644">
        <v>6.5</v>
      </c>
      <c r="P2644">
        <v>224</v>
      </c>
      <c r="Q2644">
        <v>85</v>
      </c>
      <c r="R2644">
        <v>57859105</v>
      </c>
      <c r="S2644">
        <v>26000000</v>
      </c>
      <c r="T2644">
        <f>Table1[[#This Row],[Gross Revenue]]-Table1[[#This Row],[Budget]]</f>
        <v>31859105</v>
      </c>
      <c r="U2644">
        <f>YEAR(Table1[[#This Row],[Release Date]])</f>
        <v>2003</v>
      </c>
    </row>
    <row r="2645" spans="1:21" x14ac:dyDescent="0.25">
      <c r="A2645" t="s">
        <v>3948</v>
      </c>
      <c r="B2645">
        <v>1</v>
      </c>
      <c r="C2645" s="8">
        <v>38552</v>
      </c>
      <c r="D2645" t="s">
        <v>28</v>
      </c>
      <c r="E2645" t="s">
        <v>37</v>
      </c>
      <c r="F2645" t="s">
        <v>19</v>
      </c>
      <c r="G2645" t="s">
        <v>20</v>
      </c>
      <c r="H2645" t="s">
        <v>38</v>
      </c>
      <c r="I2645" t="s">
        <v>3949</v>
      </c>
      <c r="J2645" t="s">
        <v>115</v>
      </c>
      <c r="K2645">
        <v>798</v>
      </c>
      <c r="L2645">
        <v>2537</v>
      </c>
      <c r="M2645">
        <v>0</v>
      </c>
      <c r="N2645">
        <v>0</v>
      </c>
      <c r="O2645">
        <v>4.8</v>
      </c>
      <c r="P2645">
        <v>160</v>
      </c>
      <c r="Q2645">
        <v>107</v>
      </c>
      <c r="R2645">
        <v>14637490</v>
      </c>
      <c r="S2645">
        <v>25000000</v>
      </c>
      <c r="T2645">
        <f>Table1[[#This Row],[Gross Revenue]]-Table1[[#This Row],[Budget]]</f>
        <v>-10362510</v>
      </c>
      <c r="U2645">
        <f>YEAR(Table1[[#This Row],[Release Date]])</f>
        <v>2005</v>
      </c>
    </row>
    <row r="2646" spans="1:21" x14ac:dyDescent="0.25">
      <c r="A2646" t="s">
        <v>4271</v>
      </c>
      <c r="B2646">
        <v>1</v>
      </c>
      <c r="C2646" s="8">
        <v>38748</v>
      </c>
      <c r="D2646" t="s">
        <v>28</v>
      </c>
      <c r="E2646" t="s">
        <v>37</v>
      </c>
      <c r="F2646" t="s">
        <v>19</v>
      </c>
      <c r="G2646" t="s">
        <v>20</v>
      </c>
      <c r="H2646" t="s">
        <v>38</v>
      </c>
      <c r="I2646" t="s">
        <v>4272</v>
      </c>
      <c r="J2646" t="s">
        <v>115</v>
      </c>
      <c r="K2646">
        <v>2000</v>
      </c>
      <c r="L2646">
        <v>4486</v>
      </c>
      <c r="M2646">
        <v>0</v>
      </c>
      <c r="N2646">
        <v>26000</v>
      </c>
      <c r="O2646">
        <v>6.2</v>
      </c>
      <c r="P2646">
        <v>420</v>
      </c>
      <c r="Q2646">
        <v>111</v>
      </c>
      <c r="R2646">
        <v>38176892</v>
      </c>
      <c r="S2646">
        <v>40000000</v>
      </c>
      <c r="T2646">
        <f>Table1[[#This Row],[Gross Revenue]]-Table1[[#This Row],[Budget]]</f>
        <v>-1823108</v>
      </c>
      <c r="U2646">
        <f>YEAR(Table1[[#This Row],[Release Date]])</f>
        <v>2006</v>
      </c>
    </row>
    <row r="2647" spans="1:21" x14ac:dyDescent="0.25">
      <c r="A2647" t="s">
        <v>2682</v>
      </c>
      <c r="B2647">
        <v>1</v>
      </c>
      <c r="C2647" s="8">
        <v>37831</v>
      </c>
      <c r="D2647" t="s">
        <v>28</v>
      </c>
      <c r="E2647" t="s">
        <v>30</v>
      </c>
      <c r="F2647" t="s">
        <v>19</v>
      </c>
      <c r="G2647" t="s">
        <v>93</v>
      </c>
      <c r="H2647" t="s">
        <v>36</v>
      </c>
      <c r="I2647" t="s">
        <v>2146</v>
      </c>
      <c r="J2647" t="s">
        <v>2683</v>
      </c>
      <c r="K2647">
        <v>8000</v>
      </c>
      <c r="L2647">
        <v>10732</v>
      </c>
      <c r="M2647">
        <v>6</v>
      </c>
      <c r="N2647">
        <v>647</v>
      </c>
      <c r="O2647">
        <v>5.6</v>
      </c>
      <c r="P2647">
        <v>49</v>
      </c>
      <c r="Q2647">
        <v>91</v>
      </c>
      <c r="R2647">
        <v>8080116</v>
      </c>
      <c r="S2647">
        <v>15000000</v>
      </c>
      <c r="T2647">
        <f>Table1[[#This Row],[Gross Revenue]]-Table1[[#This Row],[Budget]]</f>
        <v>-6919884</v>
      </c>
      <c r="U2647">
        <f>YEAR(Table1[[#This Row],[Release Date]])</f>
        <v>2003</v>
      </c>
    </row>
    <row r="2648" spans="1:21" x14ac:dyDescent="0.25">
      <c r="A2648" t="s">
        <v>2010</v>
      </c>
      <c r="B2648">
        <v>1</v>
      </c>
      <c r="C2648" s="8">
        <v>37468</v>
      </c>
      <c r="D2648" t="s">
        <v>28</v>
      </c>
      <c r="E2648" t="s">
        <v>29</v>
      </c>
      <c r="F2648" t="s">
        <v>19</v>
      </c>
      <c r="G2648" t="s">
        <v>20</v>
      </c>
      <c r="H2648" t="s">
        <v>36</v>
      </c>
      <c r="I2648" t="s">
        <v>339</v>
      </c>
      <c r="J2648" t="s">
        <v>2011</v>
      </c>
      <c r="K2648">
        <v>12000</v>
      </c>
      <c r="L2648">
        <v>13607</v>
      </c>
      <c r="M2648">
        <v>6</v>
      </c>
      <c r="N2648">
        <v>304</v>
      </c>
      <c r="O2648">
        <v>5.4</v>
      </c>
      <c r="P2648">
        <v>104</v>
      </c>
      <c r="Q2648">
        <v>76</v>
      </c>
      <c r="R2648">
        <v>50026353</v>
      </c>
      <c r="S2648">
        <v>110000000</v>
      </c>
      <c r="T2648">
        <f>Table1[[#This Row],[Gross Revenue]]-Table1[[#This Row],[Budget]]</f>
        <v>-59973647</v>
      </c>
      <c r="U2648">
        <f>YEAR(Table1[[#This Row],[Release Date]])</f>
        <v>2002</v>
      </c>
    </row>
    <row r="2649" spans="1:21" x14ac:dyDescent="0.25">
      <c r="A2649" t="s">
        <v>4774</v>
      </c>
      <c r="B2649">
        <v>1</v>
      </c>
      <c r="C2649" s="8">
        <v>39049</v>
      </c>
      <c r="D2649" t="s">
        <v>28</v>
      </c>
      <c r="E2649" t="s">
        <v>30</v>
      </c>
      <c r="F2649" t="s">
        <v>19</v>
      </c>
      <c r="G2649" t="s">
        <v>20</v>
      </c>
      <c r="H2649" t="s">
        <v>36</v>
      </c>
      <c r="I2649" t="s">
        <v>4167</v>
      </c>
      <c r="J2649" t="s">
        <v>2011</v>
      </c>
      <c r="K2649">
        <v>2000</v>
      </c>
      <c r="L2649">
        <v>6946</v>
      </c>
      <c r="M2649">
        <v>6</v>
      </c>
      <c r="N2649">
        <v>5000</v>
      </c>
      <c r="O2649">
        <v>5.6</v>
      </c>
      <c r="P2649">
        <v>51</v>
      </c>
      <c r="Q2649">
        <v>88</v>
      </c>
      <c r="R2649">
        <v>8460990</v>
      </c>
      <c r="S2649">
        <v>70000000</v>
      </c>
      <c r="T2649">
        <f>Table1[[#This Row],[Gross Revenue]]-Table1[[#This Row],[Budget]]</f>
        <v>-61539010</v>
      </c>
      <c r="U2649">
        <f>YEAR(Table1[[#This Row],[Release Date]])</f>
        <v>2006</v>
      </c>
    </row>
    <row r="2650" spans="1:21" x14ac:dyDescent="0.25">
      <c r="A2650" t="s">
        <v>3865</v>
      </c>
      <c r="B2650">
        <v>1</v>
      </c>
      <c r="C2650" s="8">
        <v>38501</v>
      </c>
      <c r="D2650" t="s">
        <v>28</v>
      </c>
      <c r="E2650" t="s">
        <v>25</v>
      </c>
      <c r="F2650" t="s">
        <v>19</v>
      </c>
      <c r="G2650" t="s">
        <v>20</v>
      </c>
      <c r="H2650" t="s">
        <v>43</v>
      </c>
      <c r="I2650" t="s">
        <v>3097</v>
      </c>
      <c r="J2650" t="s">
        <v>3866</v>
      </c>
      <c r="K2650">
        <v>15000</v>
      </c>
      <c r="L2650">
        <v>16982</v>
      </c>
      <c r="M2650">
        <v>87</v>
      </c>
      <c r="N2650">
        <v>19000</v>
      </c>
      <c r="O2650">
        <v>7.1</v>
      </c>
      <c r="P2650">
        <v>262</v>
      </c>
      <c r="Q2650">
        <v>92</v>
      </c>
      <c r="R2650">
        <v>58401464</v>
      </c>
      <c r="S2650">
        <v>8000000</v>
      </c>
      <c r="T2650">
        <f>Table1[[#This Row],[Gross Revenue]]-Table1[[#This Row],[Budget]]</f>
        <v>50401464</v>
      </c>
      <c r="U2650">
        <f>YEAR(Table1[[#This Row],[Release Date]])</f>
        <v>2005</v>
      </c>
    </row>
    <row r="2651" spans="1:21" x14ac:dyDescent="0.25">
      <c r="A2651" t="s">
        <v>4162</v>
      </c>
      <c r="B2651">
        <v>1</v>
      </c>
      <c r="C2651" s="8">
        <v>38681</v>
      </c>
      <c r="D2651" t="s">
        <v>28</v>
      </c>
      <c r="E2651" t="s">
        <v>25</v>
      </c>
      <c r="F2651" t="s">
        <v>19</v>
      </c>
      <c r="G2651" t="s">
        <v>20</v>
      </c>
      <c r="H2651" t="s">
        <v>38</v>
      </c>
      <c r="I2651" t="s">
        <v>1024</v>
      </c>
      <c r="J2651" t="s">
        <v>3866</v>
      </c>
      <c r="K2651">
        <v>15000</v>
      </c>
      <c r="L2651">
        <v>20956</v>
      </c>
      <c r="M2651">
        <v>87</v>
      </c>
      <c r="N2651">
        <v>41000</v>
      </c>
      <c r="O2651">
        <v>6.6</v>
      </c>
      <c r="P2651">
        <v>238</v>
      </c>
      <c r="Q2651">
        <v>109</v>
      </c>
      <c r="R2651">
        <v>55802754</v>
      </c>
      <c r="S2651">
        <v>35000000</v>
      </c>
      <c r="T2651">
        <f>Table1[[#This Row],[Gross Revenue]]-Table1[[#This Row],[Budget]]</f>
        <v>20802754</v>
      </c>
      <c r="U2651">
        <f>YEAR(Table1[[#This Row],[Release Date]])</f>
        <v>2005</v>
      </c>
    </row>
    <row r="2652" spans="1:21" x14ac:dyDescent="0.25">
      <c r="A2652" t="s">
        <v>4944</v>
      </c>
      <c r="B2652">
        <v>1</v>
      </c>
      <c r="C2652" s="8">
        <v>39156</v>
      </c>
      <c r="D2652" t="s">
        <v>28</v>
      </c>
      <c r="E2652" t="s">
        <v>25</v>
      </c>
      <c r="F2652" t="s">
        <v>19</v>
      </c>
      <c r="G2652" t="s">
        <v>20</v>
      </c>
      <c r="H2652" t="s">
        <v>36</v>
      </c>
      <c r="I2652" t="s">
        <v>4402</v>
      </c>
      <c r="J2652" t="s">
        <v>3866</v>
      </c>
      <c r="K2652">
        <v>2000</v>
      </c>
      <c r="L2652">
        <v>4796</v>
      </c>
      <c r="M2652">
        <v>87</v>
      </c>
      <c r="N2652">
        <v>16000</v>
      </c>
      <c r="O2652">
        <v>5.2</v>
      </c>
      <c r="P2652">
        <v>176</v>
      </c>
      <c r="Q2652">
        <v>118</v>
      </c>
      <c r="R2652">
        <v>85911262</v>
      </c>
      <c r="S2652">
        <v>65000000</v>
      </c>
      <c r="T2652">
        <f>Table1[[#This Row],[Gross Revenue]]-Table1[[#This Row],[Budget]]</f>
        <v>20911262</v>
      </c>
      <c r="U2652">
        <f>YEAR(Table1[[#This Row],[Release Date]])</f>
        <v>2007</v>
      </c>
    </row>
    <row r="2653" spans="1:21" x14ac:dyDescent="0.25">
      <c r="A2653" t="s">
        <v>2813</v>
      </c>
      <c r="B2653">
        <v>1</v>
      </c>
      <c r="C2653" s="8">
        <v>37899</v>
      </c>
      <c r="D2653" t="s">
        <v>28</v>
      </c>
      <c r="E2653" t="s">
        <v>37</v>
      </c>
      <c r="F2653" t="s">
        <v>19</v>
      </c>
      <c r="G2653" t="s">
        <v>704</v>
      </c>
      <c r="H2653" t="s">
        <v>43</v>
      </c>
      <c r="I2653" t="s">
        <v>470</v>
      </c>
      <c r="J2653" t="s">
        <v>2814</v>
      </c>
      <c r="K2653">
        <v>1000</v>
      </c>
      <c r="L2653">
        <v>3590</v>
      </c>
      <c r="M2653">
        <v>19</v>
      </c>
      <c r="N2653">
        <v>0</v>
      </c>
      <c r="O2653">
        <v>5.0999999999999996</v>
      </c>
      <c r="P2653">
        <v>112</v>
      </c>
      <c r="Q2653">
        <v>75</v>
      </c>
      <c r="R2653">
        <v>23078294</v>
      </c>
      <c r="S2653">
        <v>9000000</v>
      </c>
      <c r="T2653">
        <f>Table1[[#This Row],[Gross Revenue]]-Table1[[#This Row],[Budget]]</f>
        <v>14078294</v>
      </c>
      <c r="U2653">
        <f>YEAR(Table1[[#This Row],[Release Date]])</f>
        <v>2003</v>
      </c>
    </row>
    <row r="2654" spans="1:21" x14ac:dyDescent="0.25">
      <c r="A2654" t="s">
        <v>4583</v>
      </c>
      <c r="B2654">
        <v>1</v>
      </c>
      <c r="C2654" s="8">
        <v>38935</v>
      </c>
      <c r="D2654" t="s">
        <v>28</v>
      </c>
      <c r="E2654" t="s">
        <v>37</v>
      </c>
      <c r="F2654" t="s">
        <v>19</v>
      </c>
      <c r="G2654" t="s">
        <v>20</v>
      </c>
      <c r="H2654" t="s">
        <v>38</v>
      </c>
      <c r="I2654" t="s">
        <v>4584</v>
      </c>
      <c r="J2654" t="s">
        <v>2814</v>
      </c>
      <c r="K2654">
        <v>403</v>
      </c>
      <c r="L2654">
        <v>988</v>
      </c>
      <c r="M2654">
        <v>19</v>
      </c>
      <c r="N2654">
        <v>12000</v>
      </c>
      <c r="O2654">
        <v>4.2</v>
      </c>
      <c r="P2654">
        <v>225</v>
      </c>
      <c r="Q2654">
        <v>83</v>
      </c>
      <c r="R2654">
        <v>53245055</v>
      </c>
      <c r="S2654">
        <v>1000000</v>
      </c>
      <c r="T2654">
        <f>Table1[[#This Row],[Gross Revenue]]-Table1[[#This Row],[Budget]]</f>
        <v>52245055</v>
      </c>
      <c r="U2654">
        <f>YEAR(Table1[[#This Row],[Release Date]])</f>
        <v>2006</v>
      </c>
    </row>
    <row r="2655" spans="1:21" x14ac:dyDescent="0.25">
      <c r="A2655" t="s">
        <v>3771</v>
      </c>
      <c r="B2655">
        <v>1</v>
      </c>
      <c r="C2655" s="8">
        <v>38444</v>
      </c>
      <c r="D2655" t="s">
        <v>17</v>
      </c>
      <c r="E2655" t="s">
        <v>25</v>
      </c>
      <c r="F2655" t="s">
        <v>19</v>
      </c>
      <c r="G2655" t="s">
        <v>93</v>
      </c>
      <c r="H2655" t="s">
        <v>36</v>
      </c>
      <c r="I2655" t="s">
        <v>1212</v>
      </c>
      <c r="J2655" t="s">
        <v>3772</v>
      </c>
      <c r="K2655">
        <v>968</v>
      </c>
      <c r="L2655">
        <v>4270</v>
      </c>
      <c r="M2655">
        <v>50</v>
      </c>
      <c r="N2655">
        <v>0</v>
      </c>
      <c r="O2655">
        <v>7</v>
      </c>
      <c r="P2655">
        <v>41</v>
      </c>
      <c r="Q2655">
        <v>118</v>
      </c>
      <c r="R2655">
        <v>1089445</v>
      </c>
      <c r="S2655">
        <v>12500000</v>
      </c>
      <c r="T2655">
        <f>Table1[[#This Row],[Gross Revenue]]-Table1[[#This Row],[Budget]]</f>
        <v>-11410555</v>
      </c>
      <c r="U2655">
        <f>YEAR(Table1[[#This Row],[Release Date]])</f>
        <v>2005</v>
      </c>
    </row>
    <row r="2656" spans="1:21" x14ac:dyDescent="0.25">
      <c r="A2656" t="s">
        <v>1830</v>
      </c>
      <c r="B2656">
        <v>1</v>
      </c>
      <c r="C2656" s="8">
        <v>37373</v>
      </c>
      <c r="D2656" t="s">
        <v>28</v>
      </c>
      <c r="E2656" t="s">
        <v>32</v>
      </c>
      <c r="F2656" t="s">
        <v>19</v>
      </c>
      <c r="G2656" t="s">
        <v>20</v>
      </c>
      <c r="H2656" t="s">
        <v>38</v>
      </c>
      <c r="I2656" t="s">
        <v>513</v>
      </c>
      <c r="J2656" t="s">
        <v>61</v>
      </c>
      <c r="K2656">
        <v>933</v>
      </c>
      <c r="L2656">
        <v>2248</v>
      </c>
      <c r="M2656">
        <v>607</v>
      </c>
      <c r="N2656">
        <v>0</v>
      </c>
      <c r="O2656">
        <v>6</v>
      </c>
      <c r="P2656">
        <v>135</v>
      </c>
      <c r="Q2656">
        <v>94</v>
      </c>
      <c r="R2656">
        <v>34238611</v>
      </c>
      <c r="S2656">
        <v>55000000</v>
      </c>
      <c r="T2656">
        <f>Table1[[#This Row],[Gross Revenue]]-Table1[[#This Row],[Budget]]</f>
        <v>-20761389</v>
      </c>
      <c r="U2656">
        <f>YEAR(Table1[[#This Row],[Release Date]])</f>
        <v>2002</v>
      </c>
    </row>
    <row r="2657" spans="1:21" x14ac:dyDescent="0.25">
      <c r="A2657" t="s">
        <v>4209</v>
      </c>
      <c r="B2657">
        <v>1</v>
      </c>
      <c r="C2657" s="8">
        <v>38711</v>
      </c>
      <c r="D2657" t="s">
        <v>28</v>
      </c>
      <c r="E2657" t="s">
        <v>18</v>
      </c>
      <c r="F2657" t="s">
        <v>19</v>
      </c>
      <c r="G2657" t="s">
        <v>20</v>
      </c>
      <c r="H2657" t="s">
        <v>38</v>
      </c>
      <c r="I2657" t="s">
        <v>373</v>
      </c>
      <c r="J2657" t="s">
        <v>61</v>
      </c>
      <c r="K2657">
        <v>11000</v>
      </c>
      <c r="L2657">
        <v>11853</v>
      </c>
      <c r="M2657">
        <v>607</v>
      </c>
      <c r="N2657">
        <v>12000</v>
      </c>
      <c r="O2657">
        <v>6.7</v>
      </c>
      <c r="P2657">
        <v>376</v>
      </c>
      <c r="Q2657">
        <v>98</v>
      </c>
      <c r="R2657">
        <v>1987762</v>
      </c>
      <c r="S2657">
        <v>11000000</v>
      </c>
      <c r="T2657">
        <f>Table1[[#This Row],[Gross Revenue]]-Table1[[#This Row],[Budget]]</f>
        <v>-9012238</v>
      </c>
      <c r="U2657">
        <f>YEAR(Table1[[#This Row],[Release Date]])</f>
        <v>2005</v>
      </c>
    </row>
    <row r="2658" spans="1:21" x14ac:dyDescent="0.25">
      <c r="A2658" t="s">
        <v>5065</v>
      </c>
      <c r="B2658">
        <v>1</v>
      </c>
      <c r="C2658" s="8">
        <v>39233</v>
      </c>
      <c r="D2658" t="s">
        <v>28</v>
      </c>
      <c r="E2658" t="s">
        <v>25</v>
      </c>
      <c r="F2658" t="s">
        <v>19</v>
      </c>
      <c r="G2658" t="s">
        <v>20</v>
      </c>
      <c r="H2658" t="s">
        <v>38</v>
      </c>
      <c r="I2658" t="s">
        <v>573</v>
      </c>
      <c r="J2658" t="s">
        <v>5066</v>
      </c>
      <c r="K2658">
        <v>745</v>
      </c>
      <c r="L2658">
        <v>1986</v>
      </c>
      <c r="M2658">
        <v>0</v>
      </c>
      <c r="N2658">
        <v>0</v>
      </c>
      <c r="O2658">
        <v>7.5</v>
      </c>
      <c r="P2658">
        <v>44</v>
      </c>
      <c r="Q2658">
        <v>105</v>
      </c>
      <c r="R2658">
        <v>37440</v>
      </c>
      <c r="S2658">
        <v>5000000</v>
      </c>
      <c r="T2658">
        <f>Table1[[#This Row],[Gross Revenue]]-Table1[[#This Row],[Budget]]</f>
        <v>-4962560</v>
      </c>
      <c r="U2658">
        <f>YEAR(Table1[[#This Row],[Release Date]])</f>
        <v>2007</v>
      </c>
    </row>
    <row r="2659" spans="1:21" x14ac:dyDescent="0.25">
      <c r="A2659" t="s">
        <v>1381</v>
      </c>
      <c r="B2659">
        <v>1</v>
      </c>
      <c r="C2659" s="8">
        <v>37124</v>
      </c>
      <c r="D2659" t="s">
        <v>28</v>
      </c>
      <c r="E2659" t="s">
        <v>18</v>
      </c>
      <c r="F2659" t="s">
        <v>19</v>
      </c>
      <c r="G2659" t="s">
        <v>35</v>
      </c>
      <c r="H2659" t="s">
        <v>38</v>
      </c>
      <c r="I2659" t="s">
        <v>530</v>
      </c>
      <c r="J2659" t="s">
        <v>569</v>
      </c>
      <c r="K2659">
        <v>2000</v>
      </c>
      <c r="L2659">
        <v>4262</v>
      </c>
      <c r="M2659">
        <v>37</v>
      </c>
      <c r="N2659">
        <v>612</v>
      </c>
      <c r="O2659">
        <v>3.3</v>
      </c>
      <c r="P2659">
        <v>104</v>
      </c>
      <c r="Q2659">
        <v>101</v>
      </c>
      <c r="R2659">
        <v>13208023</v>
      </c>
      <c r="S2659">
        <v>42000000</v>
      </c>
      <c r="T2659">
        <f>Table1[[#This Row],[Gross Revenue]]-Table1[[#This Row],[Budget]]</f>
        <v>-28791977</v>
      </c>
      <c r="U2659">
        <f>YEAR(Table1[[#This Row],[Release Date]])</f>
        <v>2001</v>
      </c>
    </row>
    <row r="2660" spans="1:21" x14ac:dyDescent="0.25">
      <c r="A2660" t="s">
        <v>5233</v>
      </c>
      <c r="B2660">
        <v>1</v>
      </c>
      <c r="C2660" s="8">
        <v>39339</v>
      </c>
      <c r="D2660" t="s">
        <v>28</v>
      </c>
      <c r="E2660" t="s">
        <v>32</v>
      </c>
      <c r="F2660" t="s">
        <v>292</v>
      </c>
      <c r="G2660" t="s">
        <v>293</v>
      </c>
      <c r="H2660" t="s">
        <v>43</v>
      </c>
      <c r="I2660" t="s">
        <v>5234</v>
      </c>
      <c r="J2660" t="s">
        <v>5235</v>
      </c>
      <c r="K2660">
        <v>461</v>
      </c>
      <c r="L2660">
        <v>615</v>
      </c>
      <c r="M2660">
        <v>25</v>
      </c>
      <c r="N2660">
        <v>12000</v>
      </c>
      <c r="O2660">
        <v>7.2</v>
      </c>
      <c r="P2660">
        <v>78</v>
      </c>
      <c r="Q2660">
        <v>105</v>
      </c>
      <c r="R2660">
        <v>2126511</v>
      </c>
      <c r="S2660">
        <v>36000000</v>
      </c>
      <c r="T2660">
        <f>Table1[[#This Row],[Gross Revenue]]-Table1[[#This Row],[Budget]]</f>
        <v>-33873489</v>
      </c>
      <c r="U2660">
        <f>YEAR(Table1[[#This Row],[Release Date]])</f>
        <v>2007</v>
      </c>
    </row>
    <row r="2661" spans="1:21" x14ac:dyDescent="0.25">
      <c r="A2661" t="s">
        <v>1678</v>
      </c>
      <c r="B2661">
        <v>1</v>
      </c>
      <c r="C2661" s="8">
        <v>37295</v>
      </c>
      <c r="D2661" t="s">
        <v>17</v>
      </c>
      <c r="E2661" t="s">
        <v>22</v>
      </c>
      <c r="F2661" t="s">
        <v>23</v>
      </c>
      <c r="G2661" t="s">
        <v>24</v>
      </c>
      <c r="H2661" t="s">
        <v>38</v>
      </c>
      <c r="I2661" t="s">
        <v>1679</v>
      </c>
      <c r="J2661" t="s">
        <v>1680</v>
      </c>
      <c r="K2661">
        <v>65</v>
      </c>
      <c r="L2661">
        <v>200</v>
      </c>
      <c r="M2661">
        <v>31</v>
      </c>
      <c r="N2661">
        <v>11000</v>
      </c>
      <c r="O2661">
        <v>7.7</v>
      </c>
      <c r="P2661">
        <v>153</v>
      </c>
      <c r="Q2661">
        <v>121</v>
      </c>
      <c r="R2661">
        <v>4063859</v>
      </c>
      <c r="S2661">
        <v>4800000</v>
      </c>
      <c r="T2661">
        <f>Table1[[#This Row],[Gross Revenue]]-Table1[[#This Row],[Budget]]</f>
        <v>-736141</v>
      </c>
      <c r="U2661">
        <f>YEAR(Table1[[#This Row],[Release Date]])</f>
        <v>2002</v>
      </c>
    </row>
    <row r="2662" spans="1:21" x14ac:dyDescent="0.25">
      <c r="A2662" t="s">
        <v>873</v>
      </c>
      <c r="B2662">
        <v>1</v>
      </c>
      <c r="C2662" s="8">
        <v>36859</v>
      </c>
      <c r="D2662" t="s">
        <v>28</v>
      </c>
      <c r="E2662" t="s">
        <v>32</v>
      </c>
      <c r="F2662" t="s">
        <v>19</v>
      </c>
      <c r="G2662" t="s">
        <v>20</v>
      </c>
      <c r="H2662" t="s">
        <v>43</v>
      </c>
      <c r="I2662" t="s">
        <v>874</v>
      </c>
      <c r="J2662" t="s">
        <v>89</v>
      </c>
      <c r="K2662">
        <v>784</v>
      </c>
      <c r="L2662">
        <v>2684</v>
      </c>
      <c r="M2662">
        <v>249</v>
      </c>
      <c r="N2662">
        <v>0</v>
      </c>
      <c r="O2662">
        <v>6.4</v>
      </c>
      <c r="P2662">
        <v>231</v>
      </c>
      <c r="Q2662">
        <v>130</v>
      </c>
      <c r="R2662">
        <v>182618434</v>
      </c>
      <c r="S2662">
        <v>140000000</v>
      </c>
      <c r="T2662">
        <f>Table1[[#This Row],[Gross Revenue]]-Table1[[#This Row],[Budget]]</f>
        <v>42618434</v>
      </c>
      <c r="U2662">
        <f>YEAR(Table1[[#This Row],[Release Date]])</f>
        <v>2000</v>
      </c>
    </row>
    <row r="2663" spans="1:21" x14ac:dyDescent="0.25">
      <c r="A2663" t="s">
        <v>2192</v>
      </c>
      <c r="B2663">
        <v>1</v>
      </c>
      <c r="C2663" s="8">
        <v>37569</v>
      </c>
      <c r="D2663" t="s">
        <v>28</v>
      </c>
      <c r="E2663" t="s">
        <v>30</v>
      </c>
      <c r="F2663" t="s">
        <v>19</v>
      </c>
      <c r="G2663" t="s">
        <v>20</v>
      </c>
      <c r="H2663" t="s">
        <v>38</v>
      </c>
      <c r="I2663" t="s">
        <v>267</v>
      </c>
      <c r="J2663" t="s">
        <v>89</v>
      </c>
      <c r="K2663">
        <v>11000</v>
      </c>
      <c r="L2663">
        <v>17944</v>
      </c>
      <c r="M2663">
        <v>249</v>
      </c>
      <c r="N2663">
        <v>0</v>
      </c>
      <c r="O2663">
        <v>7.2</v>
      </c>
      <c r="P2663">
        <v>220</v>
      </c>
      <c r="Q2663">
        <v>196</v>
      </c>
      <c r="R2663">
        <v>133228348</v>
      </c>
      <c r="S2663">
        <v>175000000</v>
      </c>
      <c r="T2663">
        <f>Table1[[#This Row],[Gross Revenue]]-Table1[[#This Row],[Budget]]</f>
        <v>-41771652</v>
      </c>
      <c r="U2663">
        <f>YEAR(Table1[[#This Row],[Release Date]])</f>
        <v>2002</v>
      </c>
    </row>
    <row r="2664" spans="1:21" x14ac:dyDescent="0.25">
      <c r="A2664" t="s">
        <v>2770</v>
      </c>
      <c r="B2664">
        <v>1</v>
      </c>
      <c r="C2664" s="8">
        <v>37876</v>
      </c>
      <c r="D2664" t="s">
        <v>28</v>
      </c>
      <c r="E2664" t="s">
        <v>32</v>
      </c>
      <c r="F2664" t="s">
        <v>19</v>
      </c>
      <c r="G2664" t="s">
        <v>93</v>
      </c>
      <c r="H2664" t="s">
        <v>43</v>
      </c>
      <c r="I2664" t="s">
        <v>2338</v>
      </c>
      <c r="J2664" t="s">
        <v>89</v>
      </c>
      <c r="K2664">
        <v>87000</v>
      </c>
      <c r="L2664">
        <v>92456</v>
      </c>
      <c r="M2664">
        <v>249</v>
      </c>
      <c r="N2664">
        <v>0</v>
      </c>
      <c r="O2664">
        <v>5.6</v>
      </c>
      <c r="P2664">
        <v>231</v>
      </c>
      <c r="Q2664">
        <v>98</v>
      </c>
      <c r="R2664">
        <v>60655503</v>
      </c>
      <c r="S2664">
        <v>160000000</v>
      </c>
      <c r="T2664">
        <f>Table1[[#This Row],[Gross Revenue]]-Table1[[#This Row],[Budget]]</f>
        <v>-99344497</v>
      </c>
      <c r="U2664">
        <f>YEAR(Table1[[#This Row],[Release Date]])</f>
        <v>2003</v>
      </c>
    </row>
    <row r="2665" spans="1:21" x14ac:dyDescent="0.25">
      <c r="A2665" t="s">
        <v>821</v>
      </c>
      <c r="B2665">
        <v>1</v>
      </c>
      <c r="C2665" s="8">
        <v>36830</v>
      </c>
      <c r="D2665" t="s">
        <v>28</v>
      </c>
      <c r="E2665" t="s">
        <v>25</v>
      </c>
      <c r="F2665" t="s">
        <v>19</v>
      </c>
      <c r="G2665" t="s">
        <v>20</v>
      </c>
      <c r="H2665" t="s">
        <v>36</v>
      </c>
      <c r="I2665" t="s">
        <v>69</v>
      </c>
      <c r="J2665" t="s">
        <v>69</v>
      </c>
      <c r="K2665">
        <v>11000</v>
      </c>
      <c r="L2665">
        <v>23283</v>
      </c>
      <c r="M2665">
        <v>11000</v>
      </c>
      <c r="N2665">
        <v>812</v>
      </c>
      <c r="O2665">
        <v>6.7</v>
      </c>
      <c r="P2665">
        <v>128</v>
      </c>
      <c r="Q2665">
        <v>94</v>
      </c>
      <c r="R2665">
        <v>17071230</v>
      </c>
      <c r="S2665">
        <v>18000000</v>
      </c>
      <c r="T2665">
        <f>Table1[[#This Row],[Gross Revenue]]-Table1[[#This Row],[Budget]]</f>
        <v>-928770</v>
      </c>
      <c r="U2665">
        <f>YEAR(Table1[[#This Row],[Release Date]])</f>
        <v>2000</v>
      </c>
    </row>
    <row r="2666" spans="1:21" x14ac:dyDescent="0.25">
      <c r="A2666" t="s">
        <v>1201</v>
      </c>
      <c r="B2666">
        <v>1</v>
      </c>
      <c r="C2666" s="8">
        <v>37029</v>
      </c>
      <c r="D2666" t="s">
        <v>28</v>
      </c>
      <c r="E2666" t="s">
        <v>25</v>
      </c>
      <c r="F2666" t="s">
        <v>19</v>
      </c>
      <c r="G2666" t="s">
        <v>20</v>
      </c>
      <c r="H2666" t="s">
        <v>43</v>
      </c>
      <c r="I2666" t="s">
        <v>69</v>
      </c>
      <c r="J2666" t="s">
        <v>69</v>
      </c>
      <c r="K2666">
        <v>11000</v>
      </c>
      <c r="L2666">
        <v>12534</v>
      </c>
      <c r="M2666">
        <v>11000</v>
      </c>
      <c r="N2666">
        <v>826</v>
      </c>
      <c r="O2666">
        <v>6.8</v>
      </c>
      <c r="P2666">
        <v>116</v>
      </c>
      <c r="Q2666">
        <v>103</v>
      </c>
      <c r="R2666">
        <v>7496522</v>
      </c>
      <c r="S2666">
        <v>26000000</v>
      </c>
      <c r="T2666">
        <f>Table1[[#This Row],[Gross Revenue]]-Table1[[#This Row],[Budget]]</f>
        <v>-18503478</v>
      </c>
      <c r="U2666">
        <f>YEAR(Table1[[#This Row],[Release Date]])</f>
        <v>2001</v>
      </c>
    </row>
    <row r="2667" spans="1:21" x14ac:dyDescent="0.25">
      <c r="A2667" t="s">
        <v>1404</v>
      </c>
      <c r="B2667">
        <v>1</v>
      </c>
      <c r="C2667" s="8">
        <v>37139</v>
      </c>
      <c r="D2667" t="s">
        <v>28</v>
      </c>
      <c r="E2667" t="s">
        <v>25</v>
      </c>
      <c r="F2667" t="s">
        <v>19</v>
      </c>
      <c r="G2667" t="s">
        <v>20</v>
      </c>
      <c r="H2667" t="s">
        <v>43</v>
      </c>
      <c r="I2667" t="s">
        <v>69</v>
      </c>
      <c r="J2667" t="s">
        <v>69</v>
      </c>
      <c r="K2667">
        <v>11000</v>
      </c>
      <c r="L2667">
        <v>12766</v>
      </c>
      <c r="M2667">
        <v>11000</v>
      </c>
      <c r="N2667">
        <v>762</v>
      </c>
      <c r="O2667">
        <v>6.6</v>
      </c>
      <c r="P2667">
        <v>109</v>
      </c>
      <c r="Q2667">
        <v>112</v>
      </c>
      <c r="R2667">
        <v>4839383</v>
      </c>
      <c r="S2667">
        <v>16000000</v>
      </c>
      <c r="T2667">
        <f>Table1[[#This Row],[Gross Revenue]]-Table1[[#This Row],[Budget]]</f>
        <v>-11160617</v>
      </c>
      <c r="U2667">
        <f>YEAR(Table1[[#This Row],[Release Date]])</f>
        <v>2001</v>
      </c>
    </row>
    <row r="2668" spans="1:21" x14ac:dyDescent="0.25">
      <c r="A2668" t="s">
        <v>1628</v>
      </c>
      <c r="B2668">
        <v>1</v>
      </c>
      <c r="C2668" s="8">
        <v>37263</v>
      </c>
      <c r="D2668" t="s">
        <v>28</v>
      </c>
      <c r="E2668" t="s">
        <v>25</v>
      </c>
      <c r="F2668" t="s">
        <v>19</v>
      </c>
      <c r="G2668" t="s">
        <v>20</v>
      </c>
      <c r="H2668" t="s">
        <v>38</v>
      </c>
      <c r="I2668" t="s">
        <v>69</v>
      </c>
      <c r="J2668" t="s">
        <v>69</v>
      </c>
      <c r="K2668">
        <v>11000</v>
      </c>
      <c r="L2668">
        <v>14843</v>
      </c>
      <c r="M2668">
        <v>11000</v>
      </c>
      <c r="N2668">
        <v>827</v>
      </c>
      <c r="O2668">
        <v>6.4</v>
      </c>
      <c r="P2668">
        <v>128</v>
      </c>
      <c r="Q2668">
        <v>108</v>
      </c>
      <c r="R2668">
        <v>3203044</v>
      </c>
      <c r="S2668">
        <v>18000000</v>
      </c>
      <c r="T2668">
        <f>Table1[[#This Row],[Gross Revenue]]-Table1[[#This Row],[Budget]]</f>
        <v>-14796956</v>
      </c>
      <c r="U2668">
        <f>YEAR(Table1[[#This Row],[Release Date]])</f>
        <v>2002</v>
      </c>
    </row>
    <row r="2669" spans="1:21" x14ac:dyDescent="0.25">
      <c r="A2669" t="s">
        <v>2382</v>
      </c>
      <c r="B2669">
        <v>1</v>
      </c>
      <c r="C2669" s="8">
        <v>37667</v>
      </c>
      <c r="D2669" t="s">
        <v>28</v>
      </c>
      <c r="E2669" t="s">
        <v>22</v>
      </c>
      <c r="F2669" t="s">
        <v>19</v>
      </c>
      <c r="G2669" t="s">
        <v>35</v>
      </c>
      <c r="H2669" t="s">
        <v>38</v>
      </c>
      <c r="I2669" t="s">
        <v>521</v>
      </c>
      <c r="J2669" t="s">
        <v>69</v>
      </c>
      <c r="K2669">
        <v>19000</v>
      </c>
      <c r="L2669">
        <v>20391</v>
      </c>
      <c r="M2669">
        <v>11000</v>
      </c>
      <c r="N2669">
        <v>0</v>
      </c>
      <c r="O2669">
        <v>7.7</v>
      </c>
      <c r="P2669">
        <v>278</v>
      </c>
      <c r="Q2669">
        <v>119</v>
      </c>
      <c r="R2669">
        <v>23089926</v>
      </c>
      <c r="S2669">
        <v>15000000</v>
      </c>
      <c r="T2669">
        <f>Table1[[#This Row],[Gross Revenue]]-Table1[[#This Row],[Budget]]</f>
        <v>8089926</v>
      </c>
      <c r="U2669">
        <f>YEAR(Table1[[#This Row],[Release Date]])</f>
        <v>2003</v>
      </c>
    </row>
    <row r="2670" spans="1:21" x14ac:dyDescent="0.25">
      <c r="A2670" t="s">
        <v>2792</v>
      </c>
      <c r="B2670">
        <v>1</v>
      </c>
      <c r="C2670" s="8">
        <v>37888</v>
      </c>
      <c r="D2670" t="s">
        <v>28</v>
      </c>
      <c r="E2670" t="s">
        <v>25</v>
      </c>
      <c r="F2670" t="s">
        <v>19</v>
      </c>
      <c r="G2670" t="s">
        <v>35</v>
      </c>
      <c r="H2670" t="s">
        <v>43</v>
      </c>
      <c r="I2670" t="s">
        <v>521</v>
      </c>
      <c r="J2670" t="s">
        <v>69</v>
      </c>
      <c r="K2670">
        <v>19000</v>
      </c>
      <c r="L2670">
        <v>20132</v>
      </c>
      <c r="M2670">
        <v>11000</v>
      </c>
      <c r="N2670">
        <v>0</v>
      </c>
      <c r="O2670">
        <v>6.7</v>
      </c>
      <c r="P2670">
        <v>177</v>
      </c>
      <c r="Q2670">
        <v>96</v>
      </c>
      <c r="R2670">
        <v>10515579</v>
      </c>
      <c r="S2670">
        <v>4000000</v>
      </c>
      <c r="T2670">
        <f>Table1[[#This Row],[Gross Revenue]]-Table1[[#This Row],[Budget]]</f>
        <v>6515579</v>
      </c>
      <c r="U2670">
        <f>YEAR(Table1[[#This Row],[Release Date]])</f>
        <v>2003</v>
      </c>
    </row>
    <row r="2671" spans="1:21" x14ac:dyDescent="0.25">
      <c r="A2671" t="s">
        <v>3466</v>
      </c>
      <c r="B2671">
        <v>1</v>
      </c>
      <c r="C2671" s="8">
        <v>38277</v>
      </c>
      <c r="D2671" t="s">
        <v>28</v>
      </c>
      <c r="E2671" t="s">
        <v>22</v>
      </c>
      <c r="F2671" t="s">
        <v>19</v>
      </c>
      <c r="G2671" t="s">
        <v>515</v>
      </c>
      <c r="H2671" t="s">
        <v>43</v>
      </c>
      <c r="I2671" t="s">
        <v>521</v>
      </c>
      <c r="J2671" t="s">
        <v>69</v>
      </c>
      <c r="K2671">
        <v>19000</v>
      </c>
      <c r="L2671">
        <v>19894</v>
      </c>
      <c r="M2671">
        <v>11000</v>
      </c>
      <c r="N2671">
        <v>14000</v>
      </c>
      <c r="O2671">
        <v>7.2</v>
      </c>
      <c r="P2671">
        <v>275</v>
      </c>
      <c r="Q2671">
        <v>96</v>
      </c>
      <c r="R2671">
        <v>23213577</v>
      </c>
      <c r="S2671">
        <v>15500000</v>
      </c>
      <c r="T2671">
        <f>Table1[[#This Row],[Gross Revenue]]-Table1[[#This Row],[Budget]]</f>
        <v>7713577</v>
      </c>
      <c r="U2671">
        <f>YEAR(Table1[[#This Row],[Release Date]])</f>
        <v>2004</v>
      </c>
    </row>
    <row r="2672" spans="1:21" x14ac:dyDescent="0.25">
      <c r="A2672" t="s">
        <v>3805</v>
      </c>
      <c r="B2672">
        <v>1</v>
      </c>
      <c r="C2672" s="8">
        <v>38465</v>
      </c>
      <c r="D2672" t="s">
        <v>28</v>
      </c>
      <c r="E2672" t="s">
        <v>25</v>
      </c>
      <c r="F2672" t="s">
        <v>19</v>
      </c>
      <c r="G2672" t="s">
        <v>20</v>
      </c>
      <c r="H2672" t="s">
        <v>43</v>
      </c>
      <c r="I2672" t="s">
        <v>3246</v>
      </c>
      <c r="J2672" t="s">
        <v>69</v>
      </c>
      <c r="K2672">
        <v>860</v>
      </c>
      <c r="L2672">
        <v>2717</v>
      </c>
      <c r="M2672">
        <v>11000</v>
      </c>
      <c r="N2672">
        <v>10000</v>
      </c>
      <c r="O2672">
        <v>7.2</v>
      </c>
      <c r="P2672">
        <v>218</v>
      </c>
      <c r="Q2672">
        <v>92</v>
      </c>
      <c r="R2672">
        <v>5306447</v>
      </c>
      <c r="S2672">
        <v>15000000</v>
      </c>
      <c r="T2672">
        <f>Table1[[#This Row],[Gross Revenue]]-Table1[[#This Row],[Budget]]</f>
        <v>-9693553</v>
      </c>
      <c r="U2672">
        <f>YEAR(Table1[[#This Row],[Release Date]])</f>
        <v>2005</v>
      </c>
    </row>
    <row r="2673" spans="1:21" x14ac:dyDescent="0.25">
      <c r="A2673" t="s">
        <v>4094</v>
      </c>
      <c r="B2673">
        <v>1</v>
      </c>
      <c r="C2673" s="8">
        <v>38642</v>
      </c>
      <c r="D2673" t="s">
        <v>28</v>
      </c>
      <c r="E2673" t="s">
        <v>25</v>
      </c>
      <c r="F2673" t="s">
        <v>19</v>
      </c>
      <c r="G2673" t="s">
        <v>20</v>
      </c>
      <c r="H2673" t="s">
        <v>38</v>
      </c>
      <c r="I2673" t="s">
        <v>222</v>
      </c>
      <c r="J2673" t="s">
        <v>69</v>
      </c>
      <c r="K2673">
        <v>12000</v>
      </c>
      <c r="L2673">
        <v>19310</v>
      </c>
      <c r="M2673">
        <v>11000</v>
      </c>
      <c r="N2673">
        <v>0</v>
      </c>
      <c r="O2673">
        <v>6.3</v>
      </c>
      <c r="P2673">
        <v>223</v>
      </c>
      <c r="Q2673">
        <v>98</v>
      </c>
      <c r="R2673">
        <v>3247816</v>
      </c>
      <c r="S2673">
        <v>22000000</v>
      </c>
      <c r="T2673">
        <f>Table1[[#This Row],[Gross Revenue]]-Table1[[#This Row],[Budget]]</f>
        <v>-18752184</v>
      </c>
      <c r="U2673">
        <f>YEAR(Table1[[#This Row],[Release Date]])</f>
        <v>2005</v>
      </c>
    </row>
    <row r="2674" spans="1:21" x14ac:dyDescent="0.25">
      <c r="A2674" t="s">
        <v>4230</v>
      </c>
      <c r="B2674">
        <v>1</v>
      </c>
      <c r="C2674" s="8">
        <v>38722</v>
      </c>
      <c r="D2674" t="s">
        <v>28</v>
      </c>
      <c r="E2674" t="s">
        <v>25</v>
      </c>
      <c r="F2674" t="s">
        <v>19</v>
      </c>
      <c r="G2674" t="s">
        <v>515</v>
      </c>
      <c r="H2674" t="s">
        <v>43</v>
      </c>
      <c r="I2674" t="s">
        <v>4231</v>
      </c>
      <c r="J2674" t="s">
        <v>69</v>
      </c>
      <c r="K2674">
        <v>617</v>
      </c>
      <c r="L2674">
        <v>1289</v>
      </c>
      <c r="M2674">
        <v>11000</v>
      </c>
      <c r="N2674">
        <v>78000</v>
      </c>
      <c r="O2674">
        <v>7.7</v>
      </c>
      <c r="P2674">
        <v>487</v>
      </c>
      <c r="Q2674">
        <v>94</v>
      </c>
      <c r="R2674">
        <v>56816662</v>
      </c>
      <c r="S2674">
        <v>17000000</v>
      </c>
      <c r="T2674">
        <f>Table1[[#This Row],[Gross Revenue]]-Table1[[#This Row],[Budget]]</f>
        <v>39816662</v>
      </c>
      <c r="U2674">
        <f>YEAR(Table1[[#This Row],[Release Date]])</f>
        <v>2006</v>
      </c>
    </row>
    <row r="2675" spans="1:21" x14ac:dyDescent="0.25">
      <c r="A2675" t="s">
        <v>4644</v>
      </c>
      <c r="B2675">
        <v>1</v>
      </c>
      <c r="C2675" s="8">
        <v>38969</v>
      </c>
      <c r="D2675" t="s">
        <v>28</v>
      </c>
      <c r="E2675" t="s">
        <v>25</v>
      </c>
      <c r="F2675" t="s">
        <v>19</v>
      </c>
      <c r="G2675" t="s">
        <v>20</v>
      </c>
      <c r="H2675" t="s">
        <v>38</v>
      </c>
      <c r="I2675" t="s">
        <v>4645</v>
      </c>
      <c r="J2675" t="s">
        <v>69</v>
      </c>
      <c r="K2675">
        <v>385</v>
      </c>
      <c r="L2675">
        <v>1205</v>
      </c>
      <c r="M2675">
        <v>11000</v>
      </c>
      <c r="N2675">
        <v>18000</v>
      </c>
      <c r="O2675">
        <v>6.3</v>
      </c>
      <c r="P2675">
        <v>275</v>
      </c>
      <c r="Q2675">
        <v>112</v>
      </c>
      <c r="R2675">
        <v>16684352</v>
      </c>
      <c r="S2675">
        <v>17000000</v>
      </c>
      <c r="T2675">
        <f>Table1[[#This Row],[Gross Revenue]]-Table1[[#This Row],[Budget]]</f>
        <v>-315648</v>
      </c>
      <c r="U2675">
        <f>YEAR(Table1[[#This Row],[Release Date]])</f>
        <v>2006</v>
      </c>
    </row>
    <row r="2676" spans="1:21" x14ac:dyDescent="0.25">
      <c r="A2676" t="s">
        <v>4699</v>
      </c>
      <c r="B2676">
        <v>1</v>
      </c>
      <c r="C2676" s="8">
        <v>39003</v>
      </c>
      <c r="D2676" t="s">
        <v>28</v>
      </c>
      <c r="E2676" t="s">
        <v>22</v>
      </c>
      <c r="F2676" t="s">
        <v>19</v>
      </c>
      <c r="G2676" t="s">
        <v>20</v>
      </c>
      <c r="H2676" t="s">
        <v>43</v>
      </c>
      <c r="I2676" t="s">
        <v>4700</v>
      </c>
      <c r="J2676" t="s">
        <v>69</v>
      </c>
      <c r="K2676">
        <v>594</v>
      </c>
      <c r="L2676">
        <v>1353</v>
      </c>
      <c r="M2676">
        <v>11000</v>
      </c>
      <c r="N2676">
        <v>36000</v>
      </c>
      <c r="O2676">
        <v>7.3</v>
      </c>
      <c r="P2676">
        <v>415</v>
      </c>
      <c r="Q2676">
        <v>98</v>
      </c>
      <c r="R2676">
        <v>33404871</v>
      </c>
      <c r="S2676">
        <v>18000000</v>
      </c>
      <c r="T2676">
        <f>Table1[[#This Row],[Gross Revenue]]-Table1[[#This Row],[Budget]]</f>
        <v>15404871</v>
      </c>
      <c r="U2676">
        <f>YEAR(Table1[[#This Row],[Release Date]])</f>
        <v>2006</v>
      </c>
    </row>
    <row r="2677" spans="1:21" x14ac:dyDescent="0.25">
      <c r="A2677" t="s">
        <v>1304</v>
      </c>
      <c r="B2677">
        <v>1</v>
      </c>
      <c r="C2677" s="8">
        <v>37084</v>
      </c>
      <c r="D2677" t="s">
        <v>28</v>
      </c>
      <c r="E2677" t="s">
        <v>32</v>
      </c>
      <c r="F2677" t="s">
        <v>19</v>
      </c>
      <c r="G2677" t="s">
        <v>20</v>
      </c>
      <c r="H2677" t="s">
        <v>38</v>
      </c>
      <c r="I2677" t="s">
        <v>1305</v>
      </c>
      <c r="J2677" t="s">
        <v>1306</v>
      </c>
      <c r="K2677">
        <v>349</v>
      </c>
      <c r="L2677">
        <v>1846</v>
      </c>
      <c r="M2677">
        <v>8</v>
      </c>
      <c r="N2677">
        <v>391</v>
      </c>
      <c r="O2677">
        <v>3.6</v>
      </c>
      <c r="P2677">
        <v>92</v>
      </c>
      <c r="Q2677">
        <v>91</v>
      </c>
      <c r="R2677">
        <v>14294842</v>
      </c>
      <c r="S2677">
        <v>70000000</v>
      </c>
      <c r="T2677">
        <f>Table1[[#This Row],[Gross Revenue]]-Table1[[#This Row],[Budget]]</f>
        <v>-55705158</v>
      </c>
      <c r="U2677">
        <f>YEAR(Table1[[#This Row],[Release Date]])</f>
        <v>2001</v>
      </c>
    </row>
    <row r="2678" spans="1:21" x14ac:dyDescent="0.25">
      <c r="A2678" t="s">
        <v>3954</v>
      </c>
      <c r="B2678">
        <v>1</v>
      </c>
      <c r="C2678" s="8">
        <v>38555</v>
      </c>
      <c r="D2678" t="s">
        <v>28</v>
      </c>
      <c r="E2678" t="s">
        <v>22</v>
      </c>
      <c r="F2678" t="s">
        <v>47</v>
      </c>
      <c r="G2678" t="s">
        <v>48</v>
      </c>
      <c r="H2678" t="s">
        <v>43</v>
      </c>
      <c r="I2678" t="s">
        <v>3955</v>
      </c>
      <c r="J2678" t="s">
        <v>3956</v>
      </c>
      <c r="K2678">
        <v>186</v>
      </c>
      <c r="L2678">
        <v>416</v>
      </c>
      <c r="M2678">
        <v>22</v>
      </c>
      <c r="N2678">
        <v>0</v>
      </c>
      <c r="O2678">
        <v>7.2</v>
      </c>
      <c r="P2678">
        <v>195</v>
      </c>
      <c r="Q2678">
        <v>122</v>
      </c>
      <c r="R2678">
        <v>3950029</v>
      </c>
      <c r="S2678">
        <v>4000000</v>
      </c>
      <c r="T2678">
        <f>Table1[[#This Row],[Gross Revenue]]-Table1[[#This Row],[Budget]]</f>
        <v>-49971</v>
      </c>
      <c r="U2678">
        <f>YEAR(Table1[[#This Row],[Release Date]])</f>
        <v>2005</v>
      </c>
    </row>
    <row r="2679" spans="1:21" x14ac:dyDescent="0.25">
      <c r="A2679" t="s">
        <v>3003</v>
      </c>
      <c r="B2679">
        <v>1</v>
      </c>
      <c r="C2679" s="8">
        <v>38008</v>
      </c>
      <c r="D2679" t="s">
        <v>28</v>
      </c>
      <c r="E2679" t="s">
        <v>32</v>
      </c>
      <c r="F2679" t="s">
        <v>19</v>
      </c>
      <c r="G2679" t="s">
        <v>48</v>
      </c>
      <c r="H2679" t="s">
        <v>38</v>
      </c>
      <c r="I2679" t="s">
        <v>1863</v>
      </c>
      <c r="J2679" t="s">
        <v>3004</v>
      </c>
      <c r="K2679">
        <v>866</v>
      </c>
      <c r="L2679">
        <v>2124</v>
      </c>
      <c r="M2679">
        <v>87</v>
      </c>
      <c r="N2679">
        <v>0</v>
      </c>
      <c r="O2679">
        <v>6.3</v>
      </c>
      <c r="P2679">
        <v>193</v>
      </c>
      <c r="Q2679">
        <v>94</v>
      </c>
      <c r="R2679">
        <v>39687528</v>
      </c>
      <c r="S2679">
        <v>24000000</v>
      </c>
      <c r="T2679">
        <f>Table1[[#This Row],[Gross Revenue]]-Table1[[#This Row],[Budget]]</f>
        <v>15687528</v>
      </c>
      <c r="U2679">
        <f>YEAR(Table1[[#This Row],[Release Date]])</f>
        <v>2004</v>
      </c>
    </row>
    <row r="2680" spans="1:21" x14ac:dyDescent="0.25">
      <c r="A2680" t="s">
        <v>4316</v>
      </c>
      <c r="B2680">
        <v>1</v>
      </c>
      <c r="C2680" s="8">
        <v>38775</v>
      </c>
      <c r="D2680" t="s">
        <v>28</v>
      </c>
      <c r="E2680" t="s">
        <v>22</v>
      </c>
      <c r="F2680" t="s">
        <v>19</v>
      </c>
      <c r="G2680" t="s">
        <v>24</v>
      </c>
      <c r="H2680" t="s">
        <v>38</v>
      </c>
      <c r="I2680" t="s">
        <v>128</v>
      </c>
      <c r="J2680" t="s">
        <v>3004</v>
      </c>
      <c r="K2680">
        <v>2000</v>
      </c>
      <c r="L2680">
        <v>4920</v>
      </c>
      <c r="M2680">
        <v>87</v>
      </c>
      <c r="N2680">
        <v>0</v>
      </c>
      <c r="O2680">
        <v>5.8</v>
      </c>
      <c r="P2680">
        <v>174</v>
      </c>
      <c r="Q2680">
        <v>122</v>
      </c>
      <c r="R2680">
        <v>22000</v>
      </c>
      <c r="S2680">
        <v>3000000</v>
      </c>
      <c r="T2680">
        <f>Table1[[#This Row],[Gross Revenue]]-Table1[[#This Row],[Budget]]</f>
        <v>-2978000</v>
      </c>
      <c r="U2680">
        <f>YEAR(Table1[[#This Row],[Release Date]])</f>
        <v>2006</v>
      </c>
    </row>
    <row r="2681" spans="1:21" x14ac:dyDescent="0.25">
      <c r="A2681" t="s">
        <v>2197</v>
      </c>
      <c r="B2681">
        <v>1</v>
      </c>
      <c r="C2681" s="8">
        <v>37572</v>
      </c>
      <c r="D2681" t="s">
        <v>28</v>
      </c>
      <c r="E2681" t="s">
        <v>22</v>
      </c>
      <c r="F2681" t="s">
        <v>703</v>
      </c>
      <c r="G2681" t="s">
        <v>704</v>
      </c>
      <c r="H2681"/>
      <c r="I2681" t="s">
        <v>2198</v>
      </c>
      <c r="J2681" t="s">
        <v>2199</v>
      </c>
      <c r="K2681">
        <v>8000</v>
      </c>
      <c r="L2681">
        <v>9984</v>
      </c>
      <c r="M2681">
        <v>147</v>
      </c>
      <c r="N2681">
        <v>2000</v>
      </c>
      <c r="O2681">
        <v>7.9</v>
      </c>
      <c r="P2681">
        <v>29</v>
      </c>
      <c r="Q2681">
        <v>192</v>
      </c>
      <c r="R2681">
        <v>2921738</v>
      </c>
      <c r="S2681">
        <v>7000000</v>
      </c>
      <c r="T2681">
        <f>Table1[[#This Row],[Gross Revenue]]-Table1[[#This Row],[Budget]]</f>
        <v>-4078262</v>
      </c>
      <c r="U2681">
        <f>YEAR(Table1[[#This Row],[Release Date]])</f>
        <v>2002</v>
      </c>
    </row>
    <row r="2682" spans="1:21" x14ac:dyDescent="0.25">
      <c r="A2682" t="s">
        <v>4475</v>
      </c>
      <c r="B2682">
        <v>1</v>
      </c>
      <c r="C2682" s="8">
        <v>38867</v>
      </c>
      <c r="D2682" t="s">
        <v>28</v>
      </c>
      <c r="E2682" t="s">
        <v>22</v>
      </c>
      <c r="F2682" t="s">
        <v>703</v>
      </c>
      <c r="G2682" t="s">
        <v>704</v>
      </c>
      <c r="H2682" t="s">
        <v>21</v>
      </c>
      <c r="I2682" t="s">
        <v>2198</v>
      </c>
      <c r="J2682" t="s">
        <v>2199</v>
      </c>
      <c r="K2682">
        <v>8000</v>
      </c>
      <c r="L2682">
        <v>13762</v>
      </c>
      <c r="M2682">
        <v>147</v>
      </c>
      <c r="N2682">
        <v>12000</v>
      </c>
      <c r="O2682">
        <v>6.9</v>
      </c>
      <c r="P2682">
        <v>50</v>
      </c>
      <c r="Q2682">
        <v>176</v>
      </c>
      <c r="R2682">
        <v>3047539</v>
      </c>
      <c r="S2682">
        <v>7217600</v>
      </c>
      <c r="T2682">
        <f>Table1[[#This Row],[Gross Revenue]]-Table1[[#This Row],[Budget]]</f>
        <v>-4170061</v>
      </c>
      <c r="U2682">
        <f>YEAR(Table1[[#This Row],[Release Date]])</f>
        <v>2006</v>
      </c>
    </row>
    <row r="2683" spans="1:21" x14ac:dyDescent="0.25">
      <c r="A2683" t="s">
        <v>1399</v>
      </c>
      <c r="B2683">
        <v>1</v>
      </c>
      <c r="C2683" s="8">
        <v>37136</v>
      </c>
      <c r="D2683" t="s">
        <v>17</v>
      </c>
      <c r="E2683" t="s">
        <v>32</v>
      </c>
      <c r="F2683" t="s">
        <v>674</v>
      </c>
      <c r="G2683" t="s">
        <v>164</v>
      </c>
      <c r="H2683" t="s">
        <v>43</v>
      </c>
      <c r="I2683" t="s">
        <v>495</v>
      </c>
      <c r="J2683" t="s">
        <v>1400</v>
      </c>
      <c r="K2683">
        <v>5000</v>
      </c>
      <c r="L2683">
        <v>6229</v>
      </c>
      <c r="M2683">
        <v>611</v>
      </c>
      <c r="N2683">
        <v>0</v>
      </c>
      <c r="O2683">
        <v>7.9</v>
      </c>
      <c r="P2683">
        <v>283</v>
      </c>
      <c r="Q2683">
        <v>80</v>
      </c>
      <c r="R2683">
        <v>84961</v>
      </c>
      <c r="S2683">
        <v>31000000</v>
      </c>
      <c r="T2683">
        <f>Table1[[#This Row],[Gross Revenue]]-Table1[[#This Row],[Budget]]</f>
        <v>-30915039</v>
      </c>
      <c r="U2683">
        <f>YEAR(Table1[[#This Row],[Release Date]])</f>
        <v>2001</v>
      </c>
    </row>
    <row r="2684" spans="1:21" x14ac:dyDescent="0.25">
      <c r="A2684" t="s">
        <v>2016</v>
      </c>
      <c r="B2684">
        <v>1</v>
      </c>
      <c r="C2684" s="8">
        <v>37471</v>
      </c>
      <c r="D2684" t="s">
        <v>28</v>
      </c>
      <c r="E2684" t="s">
        <v>32</v>
      </c>
      <c r="F2684" t="s">
        <v>674</v>
      </c>
      <c r="G2684" t="s">
        <v>164</v>
      </c>
      <c r="H2684" t="s">
        <v>43</v>
      </c>
      <c r="I2684" t="s">
        <v>2017</v>
      </c>
      <c r="J2684" t="s">
        <v>1400</v>
      </c>
      <c r="K2684">
        <v>755</v>
      </c>
      <c r="L2684">
        <v>1244</v>
      </c>
      <c r="M2684">
        <v>611</v>
      </c>
      <c r="N2684">
        <v>0</v>
      </c>
      <c r="O2684">
        <v>7.6</v>
      </c>
      <c r="P2684">
        <v>248</v>
      </c>
      <c r="Q2684">
        <v>119</v>
      </c>
      <c r="R2684">
        <v>11041228</v>
      </c>
      <c r="S2684">
        <v>100000000</v>
      </c>
      <c r="T2684">
        <f>Table1[[#This Row],[Gross Revenue]]-Table1[[#This Row],[Budget]]</f>
        <v>-88958772</v>
      </c>
      <c r="U2684">
        <f>YEAR(Table1[[#This Row],[Release Date]])</f>
        <v>2002</v>
      </c>
    </row>
    <row r="2685" spans="1:21" x14ac:dyDescent="0.25">
      <c r="A2685" t="s">
        <v>2632</v>
      </c>
      <c r="B2685">
        <v>1</v>
      </c>
      <c r="C2685" s="8">
        <v>37803</v>
      </c>
      <c r="D2685" t="s">
        <v>28</v>
      </c>
      <c r="E2685" t="s">
        <v>22</v>
      </c>
      <c r="F2685" t="s">
        <v>674</v>
      </c>
      <c r="G2685" t="s">
        <v>164</v>
      </c>
      <c r="H2685" t="s">
        <v>38</v>
      </c>
      <c r="I2685" t="s">
        <v>1893</v>
      </c>
      <c r="J2685" t="s">
        <v>1400</v>
      </c>
      <c r="K2685">
        <v>879</v>
      </c>
      <c r="L2685">
        <v>949</v>
      </c>
      <c r="M2685">
        <v>611</v>
      </c>
      <c r="N2685">
        <v>0</v>
      </c>
      <c r="O2685">
        <v>7</v>
      </c>
      <c r="P2685">
        <v>189</v>
      </c>
      <c r="Q2685">
        <v>114</v>
      </c>
      <c r="R2685">
        <v>6565495</v>
      </c>
      <c r="S2685">
        <v>45000000</v>
      </c>
      <c r="T2685">
        <f>Table1[[#This Row],[Gross Revenue]]-Table1[[#This Row],[Budget]]</f>
        <v>-38434505</v>
      </c>
      <c r="U2685">
        <f>YEAR(Table1[[#This Row],[Release Date]])</f>
        <v>2003</v>
      </c>
    </row>
    <row r="2686" spans="1:21" x14ac:dyDescent="0.25">
      <c r="A2686" t="s">
        <v>4317</v>
      </c>
      <c r="B2686">
        <v>1</v>
      </c>
      <c r="C2686" s="8">
        <v>38776</v>
      </c>
      <c r="D2686" t="s">
        <v>28</v>
      </c>
      <c r="E2686" t="s">
        <v>22</v>
      </c>
      <c r="F2686" t="s">
        <v>674</v>
      </c>
      <c r="G2686" t="s">
        <v>164</v>
      </c>
      <c r="H2686" t="s">
        <v>38</v>
      </c>
      <c r="I2686" t="s">
        <v>282</v>
      </c>
      <c r="J2686" t="s">
        <v>1400</v>
      </c>
      <c r="K2686">
        <v>23000</v>
      </c>
      <c r="L2686">
        <v>23240</v>
      </c>
      <c r="M2686">
        <v>611</v>
      </c>
      <c r="N2686">
        <v>13000</v>
      </c>
      <c r="O2686">
        <v>7.6</v>
      </c>
      <c r="P2686">
        <v>136</v>
      </c>
      <c r="Q2686">
        <v>146</v>
      </c>
      <c r="R2686">
        <v>9213</v>
      </c>
      <c r="S2686">
        <v>94000000</v>
      </c>
      <c r="T2686">
        <f>Table1[[#This Row],[Gross Revenue]]-Table1[[#This Row],[Budget]]</f>
        <v>-93990787</v>
      </c>
      <c r="U2686">
        <f>YEAR(Table1[[#This Row],[Release Date]])</f>
        <v>2006</v>
      </c>
    </row>
    <row r="2687" spans="1:21" x14ac:dyDescent="0.25">
      <c r="A2687" t="s">
        <v>4445</v>
      </c>
      <c r="B2687">
        <v>1</v>
      </c>
      <c r="C2687" s="8">
        <v>38853</v>
      </c>
      <c r="D2687" t="s">
        <v>28</v>
      </c>
      <c r="E2687" t="s">
        <v>22</v>
      </c>
      <c r="F2687" t="s">
        <v>19</v>
      </c>
      <c r="G2687" t="s">
        <v>20</v>
      </c>
      <c r="H2687" t="s">
        <v>38</v>
      </c>
      <c r="I2687" t="s">
        <v>4446</v>
      </c>
      <c r="J2687" t="s">
        <v>4447</v>
      </c>
      <c r="K2687">
        <v>2000</v>
      </c>
      <c r="L2687">
        <v>2459</v>
      </c>
      <c r="M2687">
        <v>8</v>
      </c>
      <c r="N2687">
        <v>0</v>
      </c>
      <c r="O2687">
        <v>5.7</v>
      </c>
      <c r="P2687">
        <v>16</v>
      </c>
      <c r="Q2687">
        <v>80</v>
      </c>
      <c r="R2687">
        <v>2833383</v>
      </c>
      <c r="S2687">
        <v>427000</v>
      </c>
      <c r="T2687">
        <f>Table1[[#This Row],[Gross Revenue]]-Table1[[#This Row],[Budget]]</f>
        <v>2406383</v>
      </c>
      <c r="U2687">
        <f>YEAR(Table1[[#This Row],[Release Date]])</f>
        <v>2006</v>
      </c>
    </row>
    <row r="2688" spans="1:21" x14ac:dyDescent="0.25">
      <c r="A2688" t="s">
        <v>1999</v>
      </c>
      <c r="B2688">
        <v>1</v>
      </c>
      <c r="C2688" s="8">
        <v>37461</v>
      </c>
      <c r="D2688" t="s">
        <v>28</v>
      </c>
      <c r="E2688" t="s">
        <v>25</v>
      </c>
      <c r="F2688" t="s">
        <v>19</v>
      </c>
      <c r="G2688" t="s">
        <v>20</v>
      </c>
      <c r="H2688" t="s">
        <v>38</v>
      </c>
      <c r="I2688" t="s">
        <v>2000</v>
      </c>
      <c r="J2688" t="s">
        <v>2001</v>
      </c>
      <c r="K2688">
        <v>625</v>
      </c>
      <c r="L2688">
        <v>1655</v>
      </c>
      <c r="M2688">
        <v>0</v>
      </c>
      <c r="N2688">
        <v>0</v>
      </c>
      <c r="O2688">
        <v>7.6</v>
      </c>
      <c r="P2688">
        <v>205</v>
      </c>
      <c r="Q2688">
        <v>102</v>
      </c>
      <c r="R2688">
        <v>26781723</v>
      </c>
      <c r="S2688">
        <v>2500000</v>
      </c>
      <c r="T2688">
        <f>Table1[[#This Row],[Gross Revenue]]-Table1[[#This Row],[Budget]]</f>
        <v>24281723</v>
      </c>
      <c r="U2688">
        <f>YEAR(Table1[[#This Row],[Release Date]])</f>
        <v>2002</v>
      </c>
    </row>
    <row r="2689" spans="1:21" x14ac:dyDescent="0.25">
      <c r="A2689" t="s">
        <v>5154</v>
      </c>
      <c r="B2689">
        <v>1</v>
      </c>
      <c r="C2689" s="8">
        <v>39289</v>
      </c>
      <c r="D2689" t="s">
        <v>28</v>
      </c>
      <c r="E2689" t="s">
        <v>25</v>
      </c>
      <c r="F2689" t="s">
        <v>19</v>
      </c>
      <c r="G2689" t="s">
        <v>20</v>
      </c>
      <c r="H2689" t="s">
        <v>38</v>
      </c>
      <c r="I2689" t="s">
        <v>5155</v>
      </c>
      <c r="J2689" t="s">
        <v>2001</v>
      </c>
      <c r="K2689">
        <v>17000</v>
      </c>
      <c r="L2689">
        <v>18947</v>
      </c>
      <c r="M2689">
        <v>0</v>
      </c>
      <c r="N2689">
        <v>0</v>
      </c>
      <c r="O2689">
        <v>6.7</v>
      </c>
      <c r="P2689">
        <v>149</v>
      </c>
      <c r="Q2689">
        <v>106</v>
      </c>
      <c r="R2689">
        <v>3588432</v>
      </c>
      <c r="S2689">
        <v>6000000</v>
      </c>
      <c r="T2689">
        <f>Table1[[#This Row],[Gross Revenue]]-Table1[[#This Row],[Budget]]</f>
        <v>-2411568</v>
      </c>
      <c r="U2689">
        <f>YEAR(Table1[[#This Row],[Release Date]])</f>
        <v>2007</v>
      </c>
    </row>
    <row r="2690" spans="1:21" x14ac:dyDescent="0.25">
      <c r="A2690" t="s">
        <v>3645</v>
      </c>
      <c r="B2690">
        <v>1</v>
      </c>
      <c r="C2690" s="8">
        <v>38377</v>
      </c>
      <c r="D2690" t="s">
        <v>28</v>
      </c>
      <c r="E2690" t="s">
        <v>25</v>
      </c>
      <c r="F2690" t="s">
        <v>19</v>
      </c>
      <c r="G2690" t="s">
        <v>20</v>
      </c>
      <c r="H2690" t="s">
        <v>38</v>
      </c>
      <c r="I2690" t="s">
        <v>2353</v>
      </c>
      <c r="J2690" t="s">
        <v>3646</v>
      </c>
      <c r="K2690">
        <v>373</v>
      </c>
      <c r="L2690">
        <v>1831</v>
      </c>
      <c r="M2690">
        <v>138</v>
      </c>
      <c r="N2690">
        <v>985</v>
      </c>
      <c r="O2690">
        <v>5.0999999999999996</v>
      </c>
      <c r="P2690">
        <v>76</v>
      </c>
      <c r="Q2690">
        <v>90</v>
      </c>
      <c r="R2690">
        <v>4542775</v>
      </c>
      <c r="S2690">
        <v>6000000</v>
      </c>
      <c r="T2690">
        <f>Table1[[#This Row],[Gross Revenue]]-Table1[[#This Row],[Budget]]</f>
        <v>-1457225</v>
      </c>
      <c r="U2690">
        <f>YEAR(Table1[[#This Row],[Release Date]])</f>
        <v>2005</v>
      </c>
    </row>
    <row r="2691" spans="1:21" x14ac:dyDescent="0.25">
      <c r="A2691" t="s">
        <v>1962</v>
      </c>
      <c r="B2691">
        <v>1</v>
      </c>
      <c r="C2691" s="8">
        <v>37442</v>
      </c>
      <c r="D2691" t="s">
        <v>28</v>
      </c>
      <c r="E2691" t="s">
        <v>32</v>
      </c>
      <c r="F2691" t="s">
        <v>19</v>
      </c>
      <c r="G2691" t="s">
        <v>20</v>
      </c>
      <c r="H2691" t="s">
        <v>38</v>
      </c>
      <c r="I2691" t="s">
        <v>1963</v>
      </c>
      <c r="J2691" t="s">
        <v>1964</v>
      </c>
      <c r="K2691">
        <v>3000</v>
      </c>
      <c r="L2691">
        <v>10438</v>
      </c>
      <c r="M2691">
        <v>0</v>
      </c>
      <c r="N2691">
        <v>7000</v>
      </c>
      <c r="O2691">
        <v>7.4</v>
      </c>
      <c r="P2691">
        <v>287</v>
      </c>
      <c r="Q2691">
        <v>110</v>
      </c>
      <c r="R2691">
        <v>58885635</v>
      </c>
      <c r="S2691">
        <v>26000000</v>
      </c>
      <c r="T2691">
        <f>Table1[[#This Row],[Gross Revenue]]-Table1[[#This Row],[Budget]]</f>
        <v>32885635</v>
      </c>
      <c r="U2691">
        <f>YEAR(Table1[[#This Row],[Release Date]])</f>
        <v>2002</v>
      </c>
    </row>
    <row r="2692" spans="1:21" x14ac:dyDescent="0.25">
      <c r="A2692" t="s">
        <v>2568</v>
      </c>
      <c r="B2692">
        <v>1</v>
      </c>
      <c r="C2692" s="8">
        <v>37768</v>
      </c>
      <c r="D2692" t="s">
        <v>28</v>
      </c>
      <c r="E2692" t="s">
        <v>32</v>
      </c>
      <c r="F2692" t="s">
        <v>19</v>
      </c>
      <c r="G2692" t="s">
        <v>20</v>
      </c>
      <c r="H2692" t="s">
        <v>38</v>
      </c>
      <c r="I2692" t="s">
        <v>687</v>
      </c>
      <c r="J2692" t="s">
        <v>1964</v>
      </c>
      <c r="K2692">
        <v>18000</v>
      </c>
      <c r="L2692">
        <v>32360</v>
      </c>
      <c r="M2692">
        <v>0</v>
      </c>
      <c r="N2692">
        <v>13000</v>
      </c>
      <c r="O2692">
        <v>7.7</v>
      </c>
      <c r="P2692">
        <v>460</v>
      </c>
      <c r="Q2692">
        <v>117</v>
      </c>
      <c r="R2692">
        <v>210592590</v>
      </c>
      <c r="S2692">
        <v>65000000</v>
      </c>
      <c r="T2692">
        <f>Table1[[#This Row],[Gross Revenue]]-Table1[[#This Row],[Budget]]</f>
        <v>145592590</v>
      </c>
      <c r="U2692">
        <f>YEAR(Table1[[#This Row],[Release Date]])</f>
        <v>2003</v>
      </c>
    </row>
    <row r="2693" spans="1:21" x14ac:dyDescent="0.25">
      <c r="A2693" t="s">
        <v>3803</v>
      </c>
      <c r="B2693">
        <v>1</v>
      </c>
      <c r="C2693" s="8">
        <v>38464</v>
      </c>
      <c r="D2693" t="s">
        <v>28</v>
      </c>
      <c r="E2693" t="s">
        <v>32</v>
      </c>
      <c r="F2693" t="s">
        <v>19</v>
      </c>
      <c r="G2693" t="s">
        <v>20</v>
      </c>
      <c r="H2693" t="s">
        <v>38</v>
      </c>
      <c r="I2693" t="s">
        <v>3804</v>
      </c>
      <c r="J2693" t="s">
        <v>1964</v>
      </c>
      <c r="K2693">
        <v>986</v>
      </c>
      <c r="L2693">
        <v>2530</v>
      </c>
      <c r="M2693">
        <v>0</v>
      </c>
      <c r="N2693">
        <v>18000</v>
      </c>
      <c r="O2693">
        <v>7.7</v>
      </c>
      <c r="P2693">
        <v>451</v>
      </c>
      <c r="Q2693">
        <v>215</v>
      </c>
      <c r="R2693">
        <v>107503316</v>
      </c>
      <c r="S2693">
        <v>130000000</v>
      </c>
      <c r="T2693">
        <f>Table1[[#This Row],[Gross Revenue]]-Table1[[#This Row],[Budget]]</f>
        <v>-22496684</v>
      </c>
      <c r="U2693">
        <f>YEAR(Table1[[#This Row],[Release Date]])</f>
        <v>2005</v>
      </c>
    </row>
    <row r="2694" spans="1:21" x14ac:dyDescent="0.25">
      <c r="A2694" t="s">
        <v>3920</v>
      </c>
      <c r="B2694">
        <v>1</v>
      </c>
      <c r="C2694" s="8">
        <v>38535</v>
      </c>
      <c r="D2694" t="s">
        <v>28</v>
      </c>
      <c r="E2694" t="s">
        <v>32</v>
      </c>
      <c r="F2694" t="s">
        <v>19</v>
      </c>
      <c r="G2694" t="s">
        <v>20</v>
      </c>
      <c r="H2694" t="s">
        <v>36</v>
      </c>
      <c r="I2694" t="s">
        <v>3538</v>
      </c>
      <c r="J2694" t="s">
        <v>1964</v>
      </c>
      <c r="K2694">
        <v>2000</v>
      </c>
      <c r="L2694">
        <v>4286</v>
      </c>
      <c r="M2694">
        <v>0</v>
      </c>
      <c r="N2694">
        <v>16000</v>
      </c>
      <c r="O2694">
        <v>7</v>
      </c>
      <c r="P2694">
        <v>188</v>
      </c>
      <c r="Q2694">
        <v>101</v>
      </c>
      <c r="R2694">
        <v>55673333</v>
      </c>
      <c r="S2694">
        <v>80000000</v>
      </c>
      <c r="T2694">
        <f>Table1[[#This Row],[Gross Revenue]]-Table1[[#This Row],[Budget]]</f>
        <v>-24326667</v>
      </c>
      <c r="U2694">
        <f>YEAR(Table1[[#This Row],[Release Date]])</f>
        <v>2005</v>
      </c>
    </row>
    <row r="2695" spans="1:21" x14ac:dyDescent="0.25">
      <c r="A2695" t="s">
        <v>4290</v>
      </c>
      <c r="B2695">
        <v>1</v>
      </c>
      <c r="C2695" s="8">
        <v>38760</v>
      </c>
      <c r="D2695" t="s">
        <v>28</v>
      </c>
      <c r="E2695" t="s">
        <v>32</v>
      </c>
      <c r="F2695" t="s">
        <v>19</v>
      </c>
      <c r="G2695" t="s">
        <v>20</v>
      </c>
      <c r="H2695" t="s">
        <v>43</v>
      </c>
      <c r="I2695" t="s">
        <v>1608</v>
      </c>
      <c r="J2695" t="s">
        <v>1964</v>
      </c>
      <c r="K2695">
        <v>4000</v>
      </c>
      <c r="L2695">
        <v>7067</v>
      </c>
      <c r="M2695">
        <v>0</v>
      </c>
      <c r="N2695">
        <v>42000</v>
      </c>
      <c r="O2695">
        <v>6.1</v>
      </c>
      <c r="P2695">
        <v>435</v>
      </c>
      <c r="Q2695">
        <v>128</v>
      </c>
      <c r="R2695">
        <v>36381716</v>
      </c>
      <c r="S2695">
        <v>82000000</v>
      </c>
      <c r="T2695">
        <f>Table1[[#This Row],[Gross Revenue]]-Table1[[#This Row],[Budget]]</f>
        <v>-45618284</v>
      </c>
      <c r="U2695">
        <f>YEAR(Table1[[#This Row],[Release Date]])</f>
        <v>2006</v>
      </c>
    </row>
    <row r="2696" spans="1:21" x14ac:dyDescent="0.25">
      <c r="A2696" t="s">
        <v>4780</v>
      </c>
      <c r="B2696">
        <v>1</v>
      </c>
      <c r="C2696" s="8">
        <v>39053</v>
      </c>
      <c r="D2696" t="s">
        <v>28</v>
      </c>
      <c r="E2696" t="s">
        <v>32</v>
      </c>
      <c r="F2696" t="s">
        <v>19</v>
      </c>
      <c r="G2696" t="s">
        <v>20</v>
      </c>
      <c r="H2696" t="s">
        <v>43</v>
      </c>
      <c r="I2696" t="s">
        <v>1532</v>
      </c>
      <c r="J2696" t="s">
        <v>1964</v>
      </c>
      <c r="K2696">
        <v>15000</v>
      </c>
      <c r="L2696">
        <v>20495</v>
      </c>
      <c r="M2696">
        <v>0</v>
      </c>
      <c r="N2696">
        <v>118000</v>
      </c>
      <c r="O2696">
        <v>7.2</v>
      </c>
      <c r="P2696">
        <v>733</v>
      </c>
      <c r="Q2696">
        <v>143</v>
      </c>
      <c r="R2696">
        <v>291021565</v>
      </c>
      <c r="S2696">
        <v>225000000</v>
      </c>
      <c r="T2696">
        <f>Table1[[#This Row],[Gross Revenue]]-Table1[[#This Row],[Budget]]</f>
        <v>66021565</v>
      </c>
      <c r="U2696">
        <f>YEAR(Table1[[#This Row],[Release Date]])</f>
        <v>2006</v>
      </c>
    </row>
    <row r="2697" spans="1:21" x14ac:dyDescent="0.25">
      <c r="A2697" t="s">
        <v>2025</v>
      </c>
      <c r="B2697">
        <v>1</v>
      </c>
      <c r="C2697" s="8">
        <v>37477</v>
      </c>
      <c r="D2697" t="s">
        <v>28</v>
      </c>
      <c r="E2697" t="s">
        <v>30</v>
      </c>
      <c r="F2697" t="s">
        <v>19</v>
      </c>
      <c r="G2697" t="s">
        <v>35</v>
      </c>
      <c r="H2697" t="s">
        <v>43</v>
      </c>
      <c r="I2697" t="s">
        <v>2026</v>
      </c>
      <c r="J2697" t="s">
        <v>2026</v>
      </c>
      <c r="K2697">
        <v>87</v>
      </c>
      <c r="L2697">
        <v>256</v>
      </c>
      <c r="M2697">
        <v>87</v>
      </c>
      <c r="N2697">
        <v>400</v>
      </c>
      <c r="O2697">
        <v>6.6</v>
      </c>
      <c r="P2697">
        <v>60</v>
      </c>
      <c r="Q2697">
        <v>94</v>
      </c>
      <c r="R2697">
        <v>36830</v>
      </c>
      <c r="S2697">
        <v>1400000</v>
      </c>
      <c r="T2697">
        <f>Table1[[#This Row],[Gross Revenue]]-Table1[[#This Row],[Budget]]</f>
        <v>-1363170</v>
      </c>
      <c r="U2697">
        <f>YEAR(Table1[[#This Row],[Release Date]])</f>
        <v>2002</v>
      </c>
    </row>
    <row r="2698" spans="1:21" x14ac:dyDescent="0.25">
      <c r="A2698" t="s">
        <v>4849</v>
      </c>
      <c r="B2698">
        <v>1</v>
      </c>
      <c r="C2698" s="8">
        <v>39100</v>
      </c>
      <c r="D2698" t="s">
        <v>28</v>
      </c>
      <c r="E2698" t="s">
        <v>22</v>
      </c>
      <c r="F2698" t="s">
        <v>19</v>
      </c>
      <c r="G2698" t="s">
        <v>35</v>
      </c>
      <c r="H2698" t="s">
        <v>43</v>
      </c>
      <c r="I2698" t="s">
        <v>4229</v>
      </c>
      <c r="J2698" t="s">
        <v>4850</v>
      </c>
      <c r="K2698">
        <v>10000</v>
      </c>
      <c r="L2698">
        <v>13180</v>
      </c>
      <c r="M2698">
        <v>129</v>
      </c>
      <c r="N2698">
        <v>12000</v>
      </c>
      <c r="O2698">
        <v>6.9</v>
      </c>
      <c r="P2698">
        <v>200</v>
      </c>
      <c r="Q2698">
        <v>116</v>
      </c>
      <c r="R2698">
        <v>2268296</v>
      </c>
      <c r="S2698">
        <v>6500000</v>
      </c>
      <c r="T2698">
        <f>Table1[[#This Row],[Gross Revenue]]-Table1[[#This Row],[Budget]]</f>
        <v>-4231704</v>
      </c>
      <c r="U2698">
        <f>YEAR(Table1[[#This Row],[Release Date]])</f>
        <v>2007</v>
      </c>
    </row>
  </sheetData>
  <mergeCells count="1">
    <mergeCell ref="B2:L4"/>
  </mergeCells>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153A0-E762-42E4-97CA-F4022899AF03}">
  <dimension ref="A1:U2690"/>
  <sheetViews>
    <sheetView topLeftCell="A2" workbookViewId="0">
      <selection activeCell="T4" sqref="A2:U2690"/>
    </sheetView>
  </sheetViews>
  <sheetFormatPr defaultRowHeight="13.8" x14ac:dyDescent="0.25"/>
  <cols>
    <col min="3" max="3" width="14.3984375" bestFit="1" customWidth="1"/>
  </cols>
  <sheetData>
    <row r="1" spans="1:21" ht="14.4" x14ac:dyDescent="0.3">
      <c r="A1" t="s">
        <v>0</v>
      </c>
      <c r="B1" t="s">
        <v>5365</v>
      </c>
      <c r="C1" t="s">
        <v>5363</v>
      </c>
      <c r="D1" t="s">
        <v>1</v>
      </c>
      <c r="E1" t="s">
        <v>2</v>
      </c>
      <c r="F1" t="s">
        <v>3</v>
      </c>
      <c r="G1" t="s">
        <v>4</v>
      </c>
      <c r="H1" t="s">
        <v>5</v>
      </c>
      <c r="I1" t="s">
        <v>6</v>
      </c>
      <c r="J1" t="s">
        <v>7</v>
      </c>
      <c r="K1" t="s">
        <v>8</v>
      </c>
      <c r="L1" t="s">
        <v>9</v>
      </c>
      <c r="M1" t="s">
        <v>10</v>
      </c>
      <c r="N1" t="s">
        <v>11</v>
      </c>
      <c r="O1" t="s">
        <v>12</v>
      </c>
      <c r="P1" t="s">
        <v>13</v>
      </c>
      <c r="Q1" t="s">
        <v>14</v>
      </c>
      <c r="R1" t="s">
        <v>15</v>
      </c>
      <c r="S1" t="s">
        <v>16</v>
      </c>
      <c r="T1" s="1" t="s">
        <v>5373</v>
      </c>
      <c r="U1" s="1" t="s">
        <v>5377</v>
      </c>
    </row>
    <row r="2" spans="1:21" x14ac:dyDescent="0.25">
      <c r="A2" t="s">
        <v>1730</v>
      </c>
      <c r="B2">
        <v>1</v>
      </c>
      <c r="C2" s="8">
        <v>37324</v>
      </c>
      <c r="D2" t="s">
        <v>28</v>
      </c>
      <c r="E2" t="s">
        <v>25</v>
      </c>
      <c r="F2" t="s">
        <v>19</v>
      </c>
      <c r="G2" t="s">
        <v>93</v>
      </c>
      <c r="H2" t="s">
        <v>38</v>
      </c>
      <c r="I2" t="s">
        <v>493</v>
      </c>
      <c r="J2" t="s">
        <v>1731</v>
      </c>
      <c r="K2">
        <v>636</v>
      </c>
      <c r="L2">
        <v>1033</v>
      </c>
      <c r="M2">
        <v>9</v>
      </c>
      <c r="N2">
        <v>352</v>
      </c>
      <c r="O2" t="s">
        <v>5378</v>
      </c>
      <c r="P2">
        <v>67</v>
      </c>
      <c r="Q2">
        <v>92</v>
      </c>
      <c r="R2">
        <v>6239558</v>
      </c>
      <c r="S2">
        <v>5000000</v>
      </c>
      <c r="T2">
        <f>Table15[[#This Row],[Gross Revenue]]-Table15[[#This Row],[Budget]]</f>
        <v>1239558</v>
      </c>
      <c r="U2">
        <f>YEAR(Table15[[#This Row],[Release Date]])</f>
        <v>2002</v>
      </c>
    </row>
    <row r="3" spans="1:21" x14ac:dyDescent="0.25">
      <c r="A3" t="s">
        <v>3430</v>
      </c>
      <c r="B3">
        <v>1</v>
      </c>
      <c r="C3" s="8">
        <v>38255</v>
      </c>
      <c r="D3" t="s">
        <v>28</v>
      </c>
      <c r="E3" t="s">
        <v>18</v>
      </c>
      <c r="F3" t="s">
        <v>19</v>
      </c>
      <c r="G3" t="s">
        <v>515</v>
      </c>
      <c r="H3" t="s">
        <v>38</v>
      </c>
      <c r="I3" t="s">
        <v>3431</v>
      </c>
      <c r="J3" t="s">
        <v>3432</v>
      </c>
      <c r="K3">
        <v>439</v>
      </c>
      <c r="L3">
        <v>940</v>
      </c>
      <c r="M3">
        <v>275</v>
      </c>
      <c r="N3">
        <v>0</v>
      </c>
      <c r="O3">
        <v>6.1</v>
      </c>
      <c r="P3">
        <v>71</v>
      </c>
      <c r="Q3">
        <v>104</v>
      </c>
      <c r="R3">
        <v>3607</v>
      </c>
      <c r="S3">
        <v>10000000</v>
      </c>
      <c r="T3">
        <f>Table15[[#This Row],[Gross Revenue]]-Table15[[#This Row],[Budget]]</f>
        <v>-9996393</v>
      </c>
      <c r="U3">
        <f>YEAR(Table15[[#This Row],[Release Date]])</f>
        <v>2004</v>
      </c>
    </row>
    <row r="4" spans="1:21" x14ac:dyDescent="0.25">
      <c r="A4" t="s">
        <v>3602</v>
      </c>
      <c r="B4">
        <v>1</v>
      </c>
      <c r="C4" s="8">
        <v>38352</v>
      </c>
      <c r="D4" t="s">
        <v>28</v>
      </c>
      <c r="E4" t="s">
        <v>22</v>
      </c>
      <c r="F4" t="s">
        <v>19</v>
      </c>
      <c r="G4" t="s">
        <v>20</v>
      </c>
      <c r="H4" t="s">
        <v>43</v>
      </c>
      <c r="I4" t="s">
        <v>79</v>
      </c>
      <c r="J4" t="s">
        <v>3603</v>
      </c>
      <c r="K4">
        <v>13000</v>
      </c>
      <c r="L4">
        <v>19330</v>
      </c>
      <c r="M4">
        <v>11</v>
      </c>
      <c r="N4">
        <v>0</v>
      </c>
      <c r="O4">
        <v>7.1</v>
      </c>
      <c r="P4">
        <v>160</v>
      </c>
      <c r="Q4">
        <v>100</v>
      </c>
      <c r="R4">
        <v>9176553</v>
      </c>
      <c r="S4">
        <v>7500000</v>
      </c>
      <c r="T4">
        <f>Table15[[#This Row],[Gross Revenue]]-Table15[[#This Row],[Budget]]</f>
        <v>1676553</v>
      </c>
      <c r="U4">
        <f>YEAR(Table15[[#This Row],[Release Date]])</f>
        <v>2004</v>
      </c>
    </row>
    <row r="5" spans="1:21" x14ac:dyDescent="0.25">
      <c r="A5" t="s">
        <v>2633</v>
      </c>
      <c r="B5">
        <v>1</v>
      </c>
      <c r="C5" s="8">
        <v>37804</v>
      </c>
      <c r="D5" t="s">
        <v>28</v>
      </c>
      <c r="E5" t="s">
        <v>25</v>
      </c>
      <c r="F5" t="s">
        <v>19</v>
      </c>
      <c r="G5" t="s">
        <v>2881</v>
      </c>
      <c r="H5" t="s">
        <v>43</v>
      </c>
      <c r="I5" t="s">
        <v>482</v>
      </c>
      <c r="J5" t="s">
        <v>2634</v>
      </c>
      <c r="K5">
        <v>3000</v>
      </c>
      <c r="L5">
        <v>6539</v>
      </c>
      <c r="M5">
        <v>64</v>
      </c>
      <c r="N5">
        <v>806</v>
      </c>
      <c r="O5">
        <v>2.7</v>
      </c>
      <c r="P5">
        <v>99</v>
      </c>
      <c r="Q5">
        <v>85</v>
      </c>
      <c r="R5">
        <v>48546578</v>
      </c>
      <c r="S5">
        <v>20000000</v>
      </c>
      <c r="T5">
        <f>Table15[[#This Row],[Gross Revenue]]-Table15[[#This Row],[Budget]]</f>
        <v>28546578</v>
      </c>
      <c r="U5">
        <f>YEAR(Table15[[#This Row],[Release Date]])</f>
        <v>2003</v>
      </c>
    </row>
    <row r="6" spans="1:21" x14ac:dyDescent="0.25">
      <c r="A6" t="s">
        <v>5275</v>
      </c>
      <c r="B6">
        <v>1</v>
      </c>
      <c r="C6" s="8">
        <v>39365</v>
      </c>
      <c r="D6" t="s">
        <v>28</v>
      </c>
      <c r="E6" t="s">
        <v>25</v>
      </c>
      <c r="F6" t="s">
        <v>19</v>
      </c>
      <c r="G6" t="s">
        <v>20</v>
      </c>
      <c r="I6" t="s">
        <v>5276</v>
      </c>
      <c r="J6" t="s">
        <v>5277</v>
      </c>
      <c r="K6">
        <v>563</v>
      </c>
      <c r="L6">
        <v>2628</v>
      </c>
      <c r="M6">
        <v>102</v>
      </c>
      <c r="N6">
        <v>212</v>
      </c>
      <c r="O6">
        <v>6.1</v>
      </c>
      <c r="P6">
        <v>14</v>
      </c>
      <c r="Q6">
        <v>98</v>
      </c>
      <c r="R6">
        <v>105943</v>
      </c>
      <c r="S6">
        <v>1500000</v>
      </c>
      <c r="T6">
        <f>Table15[[#This Row],[Gross Revenue]]-Table15[[#This Row],[Budget]]</f>
        <v>-1394057</v>
      </c>
      <c r="U6">
        <f>YEAR(Table15[[#This Row],[Release Date]])</f>
        <v>2007</v>
      </c>
    </row>
    <row r="7" spans="1:21" x14ac:dyDescent="0.25">
      <c r="A7" t="s">
        <v>1705</v>
      </c>
      <c r="B7">
        <v>1</v>
      </c>
      <c r="C7" s="8">
        <v>37308</v>
      </c>
      <c r="D7" t="s">
        <v>28</v>
      </c>
      <c r="E7" t="s">
        <v>22</v>
      </c>
      <c r="F7" t="s">
        <v>19</v>
      </c>
      <c r="G7" t="s">
        <v>20</v>
      </c>
      <c r="H7" t="s">
        <v>38</v>
      </c>
      <c r="I7" t="s">
        <v>605</v>
      </c>
      <c r="J7" t="s">
        <v>470</v>
      </c>
      <c r="K7">
        <v>2000</v>
      </c>
      <c r="L7">
        <v>2564</v>
      </c>
      <c r="M7">
        <v>1000</v>
      </c>
      <c r="N7">
        <v>63</v>
      </c>
      <c r="O7">
        <v>5.4</v>
      </c>
      <c r="P7">
        <v>22</v>
      </c>
      <c r="Q7">
        <v>111</v>
      </c>
      <c r="R7">
        <v>2580</v>
      </c>
      <c r="S7">
        <v>1650000</v>
      </c>
      <c r="T7">
        <f>Table15[[#This Row],[Gross Revenue]]-Table15[[#This Row],[Budget]]</f>
        <v>-1647420</v>
      </c>
      <c r="U7">
        <f>YEAR(Table15[[#This Row],[Release Date]])</f>
        <v>2002</v>
      </c>
    </row>
    <row r="8" spans="1:21" x14ac:dyDescent="0.25">
      <c r="A8" t="s">
        <v>1912</v>
      </c>
      <c r="B8">
        <v>1</v>
      </c>
      <c r="C8" s="8">
        <v>37417</v>
      </c>
      <c r="D8" t="s">
        <v>28</v>
      </c>
      <c r="E8" t="s">
        <v>25</v>
      </c>
      <c r="F8" t="s">
        <v>19</v>
      </c>
      <c r="G8" t="s">
        <v>20</v>
      </c>
      <c r="H8" t="s">
        <v>43</v>
      </c>
      <c r="I8" t="s">
        <v>1913</v>
      </c>
      <c r="J8" t="s">
        <v>1914</v>
      </c>
      <c r="K8">
        <v>640000</v>
      </c>
      <c r="L8">
        <v>656730</v>
      </c>
      <c r="M8">
        <v>285</v>
      </c>
      <c r="N8">
        <v>0</v>
      </c>
      <c r="O8">
        <v>7.2</v>
      </c>
      <c r="P8">
        <v>181</v>
      </c>
      <c r="Q8">
        <v>98</v>
      </c>
      <c r="R8">
        <v>84136909</v>
      </c>
      <c r="S8">
        <v>26000000</v>
      </c>
      <c r="T8">
        <f>Table15[[#This Row],[Gross Revenue]]-Table15[[#This Row],[Budget]]</f>
        <v>58136909</v>
      </c>
      <c r="U8">
        <f>YEAR(Table15[[#This Row],[Release Date]])</f>
        <v>2002</v>
      </c>
    </row>
    <row r="9" spans="1:21" x14ac:dyDescent="0.25">
      <c r="A9" t="s">
        <v>2821</v>
      </c>
      <c r="B9">
        <v>1</v>
      </c>
      <c r="C9" s="8">
        <v>37904</v>
      </c>
      <c r="D9" t="s">
        <v>28</v>
      </c>
      <c r="E9" t="s">
        <v>32</v>
      </c>
      <c r="F9" t="s">
        <v>19</v>
      </c>
      <c r="G9" t="s">
        <v>93</v>
      </c>
      <c r="H9" t="s">
        <v>43</v>
      </c>
      <c r="I9" t="s">
        <v>416</v>
      </c>
      <c r="J9" t="s">
        <v>1914</v>
      </c>
      <c r="K9">
        <v>8000</v>
      </c>
      <c r="L9">
        <v>12410</v>
      </c>
      <c r="M9">
        <v>285</v>
      </c>
      <c r="N9">
        <v>0</v>
      </c>
      <c r="O9">
        <v>6.6</v>
      </c>
      <c r="P9">
        <v>164</v>
      </c>
      <c r="Q9">
        <v>122</v>
      </c>
      <c r="R9">
        <v>148213377</v>
      </c>
      <c r="S9">
        <v>73000000</v>
      </c>
      <c r="T9">
        <f>Table15[[#This Row],[Gross Revenue]]-Table15[[#This Row],[Budget]]</f>
        <v>75213377</v>
      </c>
      <c r="U9">
        <f>YEAR(Table15[[#This Row],[Release Date]])</f>
        <v>2003</v>
      </c>
    </row>
    <row r="10" spans="1:21" x14ac:dyDescent="0.25">
      <c r="A10" t="s">
        <v>3369</v>
      </c>
      <c r="B10">
        <v>1</v>
      </c>
      <c r="C10" s="8">
        <v>38218</v>
      </c>
      <c r="D10" t="s">
        <v>28</v>
      </c>
      <c r="E10" t="s">
        <v>25</v>
      </c>
      <c r="F10" t="s">
        <v>19</v>
      </c>
      <c r="G10" t="s">
        <v>20</v>
      </c>
      <c r="H10" t="s">
        <v>38</v>
      </c>
      <c r="I10" t="s">
        <v>416</v>
      </c>
      <c r="J10" t="s">
        <v>1914</v>
      </c>
      <c r="K10">
        <v>8000</v>
      </c>
      <c r="L10">
        <v>11264</v>
      </c>
      <c r="M10">
        <v>285</v>
      </c>
      <c r="N10">
        <v>0</v>
      </c>
      <c r="O10">
        <v>6.9</v>
      </c>
      <c r="P10">
        <v>173</v>
      </c>
      <c r="Q10">
        <v>106</v>
      </c>
      <c r="R10">
        <v>100468793</v>
      </c>
      <c r="S10">
        <v>65000000</v>
      </c>
      <c r="T10">
        <f>Table15[[#This Row],[Gross Revenue]]-Table15[[#This Row],[Budget]]</f>
        <v>35468793</v>
      </c>
      <c r="U10">
        <f>YEAR(Table15[[#This Row],[Release Date]])</f>
        <v>2004</v>
      </c>
    </row>
    <row r="11" spans="1:21" x14ac:dyDescent="0.25">
      <c r="A11" t="s">
        <v>4048</v>
      </c>
      <c r="B11">
        <v>1</v>
      </c>
      <c r="C11" s="8">
        <v>38613</v>
      </c>
      <c r="D11" t="s">
        <v>28</v>
      </c>
      <c r="E11" t="s">
        <v>32</v>
      </c>
      <c r="F11" t="s">
        <v>19</v>
      </c>
      <c r="G11" t="s">
        <v>20</v>
      </c>
      <c r="H11" t="s">
        <v>43</v>
      </c>
      <c r="I11" t="s">
        <v>1226</v>
      </c>
      <c r="J11" t="s">
        <v>1914</v>
      </c>
      <c r="K11">
        <v>12000</v>
      </c>
      <c r="L11">
        <v>20233</v>
      </c>
      <c r="M11">
        <v>285</v>
      </c>
      <c r="N11">
        <v>16000</v>
      </c>
      <c r="O11">
        <v>6.7</v>
      </c>
      <c r="P11">
        <v>265</v>
      </c>
      <c r="Q11">
        <v>116</v>
      </c>
      <c r="R11">
        <v>119219978</v>
      </c>
      <c r="S11">
        <v>100000000</v>
      </c>
      <c r="T11">
        <f>Table15[[#This Row],[Gross Revenue]]-Table15[[#This Row],[Budget]]</f>
        <v>19219978</v>
      </c>
      <c r="U11">
        <f>YEAR(Table15[[#This Row],[Release Date]])</f>
        <v>2005</v>
      </c>
    </row>
    <row r="12" spans="1:21" x14ac:dyDescent="0.25">
      <c r="A12" t="s">
        <v>4677</v>
      </c>
      <c r="B12">
        <v>1</v>
      </c>
      <c r="C12" s="8">
        <v>38991</v>
      </c>
      <c r="D12" t="s">
        <v>28</v>
      </c>
      <c r="E12" t="s">
        <v>25</v>
      </c>
      <c r="F12" t="s">
        <v>19</v>
      </c>
      <c r="G12" t="s">
        <v>20</v>
      </c>
      <c r="H12" t="s">
        <v>43</v>
      </c>
      <c r="I12" t="s">
        <v>56</v>
      </c>
      <c r="J12" t="s">
        <v>1914</v>
      </c>
      <c r="K12">
        <v>11000</v>
      </c>
      <c r="L12">
        <v>28176</v>
      </c>
      <c r="M12">
        <v>285</v>
      </c>
      <c r="N12">
        <v>41000</v>
      </c>
      <c r="O12">
        <v>6.3</v>
      </c>
      <c r="P12">
        <v>272</v>
      </c>
      <c r="Q12">
        <v>143</v>
      </c>
      <c r="R12">
        <v>2175312</v>
      </c>
      <c r="S12">
        <v>50000000</v>
      </c>
      <c r="T12">
        <f>Table15[[#This Row],[Gross Revenue]]-Table15[[#This Row],[Budget]]</f>
        <v>-47824688</v>
      </c>
      <c r="U12">
        <f>YEAR(Table15[[#This Row],[Release Date]])</f>
        <v>2006</v>
      </c>
    </row>
    <row r="13" spans="1:21" x14ac:dyDescent="0.25">
      <c r="A13" t="s">
        <v>5306</v>
      </c>
      <c r="B13">
        <v>1</v>
      </c>
      <c r="C13" s="8">
        <v>39383</v>
      </c>
      <c r="D13" t="s">
        <v>28</v>
      </c>
      <c r="E13" t="s">
        <v>31</v>
      </c>
      <c r="F13" t="s">
        <v>19</v>
      </c>
      <c r="G13" t="s">
        <v>20</v>
      </c>
      <c r="H13" t="s">
        <v>38</v>
      </c>
      <c r="I13" t="s">
        <v>799</v>
      </c>
      <c r="J13" t="s">
        <v>1914</v>
      </c>
      <c r="K13">
        <v>33000</v>
      </c>
      <c r="L13">
        <v>57308</v>
      </c>
      <c r="M13">
        <v>285</v>
      </c>
      <c r="N13">
        <v>99000</v>
      </c>
      <c r="O13">
        <v>7.8</v>
      </c>
      <c r="P13">
        <v>426</v>
      </c>
      <c r="Q13">
        <v>130</v>
      </c>
      <c r="R13">
        <v>70235322</v>
      </c>
      <c r="S13">
        <v>28000000</v>
      </c>
      <c r="T13">
        <f>Table15[[#This Row],[Gross Revenue]]-Table15[[#This Row],[Budget]]</f>
        <v>42235322</v>
      </c>
      <c r="U13">
        <f>YEAR(Table15[[#This Row],[Release Date]])</f>
        <v>2007</v>
      </c>
    </row>
    <row r="14" spans="1:21" x14ac:dyDescent="0.25">
      <c r="A14" t="s">
        <v>2560</v>
      </c>
      <c r="B14">
        <v>1</v>
      </c>
      <c r="C14" s="8">
        <v>37763</v>
      </c>
      <c r="D14" t="s">
        <v>28</v>
      </c>
      <c r="E14" t="s">
        <v>25</v>
      </c>
      <c r="F14" t="s">
        <v>19</v>
      </c>
      <c r="G14" t="s">
        <v>20</v>
      </c>
      <c r="H14" t="s">
        <v>38</v>
      </c>
      <c r="I14" t="s">
        <v>578</v>
      </c>
      <c r="J14" t="s">
        <v>2561</v>
      </c>
      <c r="K14">
        <v>11000</v>
      </c>
      <c r="L14">
        <v>20009</v>
      </c>
      <c r="M14">
        <v>9</v>
      </c>
      <c r="N14">
        <v>414</v>
      </c>
      <c r="O14">
        <v>6.4</v>
      </c>
      <c r="P14">
        <v>50</v>
      </c>
      <c r="Q14">
        <v>98</v>
      </c>
      <c r="R14">
        <v>101228</v>
      </c>
      <c r="S14">
        <v>3500000</v>
      </c>
      <c r="T14">
        <f>Table15[[#This Row],[Gross Revenue]]-Table15[[#This Row],[Budget]]</f>
        <v>-3398772</v>
      </c>
      <c r="U14">
        <f>YEAR(Table15[[#This Row],[Release Date]])</f>
        <v>2003</v>
      </c>
    </row>
    <row r="15" spans="1:21" x14ac:dyDescent="0.25">
      <c r="A15" t="s">
        <v>1246</v>
      </c>
      <c r="B15">
        <v>1</v>
      </c>
      <c r="C15" s="8">
        <v>37052</v>
      </c>
      <c r="D15" t="s">
        <v>28</v>
      </c>
      <c r="E15" t="s">
        <v>25</v>
      </c>
      <c r="F15" t="s">
        <v>19</v>
      </c>
      <c r="G15" t="s">
        <v>24</v>
      </c>
      <c r="H15" t="s">
        <v>43</v>
      </c>
      <c r="I15" t="s">
        <v>373</v>
      </c>
      <c r="J15" t="s">
        <v>1247</v>
      </c>
      <c r="K15">
        <v>11000</v>
      </c>
      <c r="L15">
        <v>17533</v>
      </c>
      <c r="M15">
        <v>163</v>
      </c>
      <c r="N15">
        <v>0</v>
      </c>
      <c r="O15">
        <v>5.2</v>
      </c>
      <c r="P15">
        <v>108</v>
      </c>
      <c r="Q15">
        <v>103</v>
      </c>
      <c r="R15">
        <v>60400856</v>
      </c>
      <c r="S15">
        <v>35000000</v>
      </c>
      <c r="T15">
        <f>Table15[[#This Row],[Gross Revenue]]-Table15[[#This Row],[Budget]]</f>
        <v>25400856</v>
      </c>
      <c r="U15">
        <f>YEAR(Table15[[#This Row],[Release Date]])</f>
        <v>2001</v>
      </c>
    </row>
    <row r="16" spans="1:21" x14ac:dyDescent="0.25">
      <c r="A16" t="s">
        <v>1281</v>
      </c>
      <c r="B16">
        <v>1</v>
      </c>
      <c r="C16" s="8">
        <v>37071</v>
      </c>
      <c r="D16" t="s">
        <v>28</v>
      </c>
      <c r="E16" t="s">
        <v>22</v>
      </c>
      <c r="F16" t="s">
        <v>19</v>
      </c>
      <c r="G16" t="s">
        <v>20</v>
      </c>
      <c r="H16" t="s">
        <v>36</v>
      </c>
      <c r="I16" t="s">
        <v>1282</v>
      </c>
      <c r="J16" t="s">
        <v>1247</v>
      </c>
      <c r="K16">
        <v>683</v>
      </c>
      <c r="L16">
        <v>2436</v>
      </c>
      <c r="M16">
        <v>163</v>
      </c>
      <c r="N16">
        <v>19000</v>
      </c>
      <c r="O16">
        <v>7.4</v>
      </c>
      <c r="P16">
        <v>80</v>
      </c>
      <c r="Q16">
        <v>101</v>
      </c>
      <c r="R16">
        <v>41227069</v>
      </c>
      <c r="S16">
        <v>11000000</v>
      </c>
      <c r="T16">
        <f>Table15[[#This Row],[Gross Revenue]]-Table15[[#This Row],[Budget]]</f>
        <v>30227069</v>
      </c>
      <c r="U16">
        <f>YEAR(Table15[[#This Row],[Release Date]])</f>
        <v>2001</v>
      </c>
    </row>
    <row r="17" spans="1:21" x14ac:dyDescent="0.25">
      <c r="A17" t="s">
        <v>1637</v>
      </c>
      <c r="B17">
        <v>1</v>
      </c>
      <c r="C17" s="8">
        <v>37270</v>
      </c>
      <c r="D17" t="s">
        <v>28</v>
      </c>
      <c r="E17" t="s">
        <v>25</v>
      </c>
      <c r="F17" t="s">
        <v>19</v>
      </c>
      <c r="G17" t="s">
        <v>20</v>
      </c>
      <c r="H17" t="s">
        <v>43</v>
      </c>
      <c r="I17" t="s">
        <v>1638</v>
      </c>
      <c r="J17" t="s">
        <v>1247</v>
      </c>
      <c r="K17">
        <v>1000</v>
      </c>
      <c r="L17">
        <v>2505</v>
      </c>
      <c r="M17">
        <v>163</v>
      </c>
      <c r="N17">
        <v>800</v>
      </c>
      <c r="O17">
        <v>5.5</v>
      </c>
      <c r="P17">
        <v>121</v>
      </c>
      <c r="Q17">
        <v>105</v>
      </c>
      <c r="R17">
        <v>132541238</v>
      </c>
      <c r="S17">
        <v>33000000</v>
      </c>
      <c r="T17">
        <f>Table15[[#This Row],[Gross Revenue]]-Table15[[#This Row],[Budget]]</f>
        <v>99541238</v>
      </c>
      <c r="U17">
        <f>YEAR(Table15[[#This Row],[Release Date]])</f>
        <v>2002</v>
      </c>
    </row>
    <row r="18" spans="1:21" x14ac:dyDescent="0.25">
      <c r="A18" t="s">
        <v>2256</v>
      </c>
      <c r="B18">
        <v>1</v>
      </c>
      <c r="C18" s="8">
        <v>37602</v>
      </c>
      <c r="D18" t="s">
        <v>28</v>
      </c>
      <c r="E18" t="s">
        <v>30</v>
      </c>
      <c r="F18" t="s">
        <v>19</v>
      </c>
      <c r="G18" t="s">
        <v>20</v>
      </c>
      <c r="H18" t="s">
        <v>36</v>
      </c>
      <c r="I18" t="s">
        <v>2257</v>
      </c>
      <c r="J18" t="s">
        <v>1247</v>
      </c>
      <c r="K18">
        <v>12000</v>
      </c>
      <c r="L18">
        <v>20348</v>
      </c>
      <c r="M18">
        <v>163</v>
      </c>
      <c r="N18">
        <v>781</v>
      </c>
      <c r="O18">
        <v>5.4</v>
      </c>
      <c r="P18">
        <v>77</v>
      </c>
      <c r="Q18">
        <v>94</v>
      </c>
      <c r="R18">
        <v>82569532</v>
      </c>
      <c r="S18">
        <v>60000000</v>
      </c>
      <c r="T18">
        <f>Table15[[#This Row],[Gross Revenue]]-Table15[[#This Row],[Budget]]</f>
        <v>22569532</v>
      </c>
      <c r="U18">
        <f>YEAR(Table15[[#This Row],[Release Date]])</f>
        <v>2002</v>
      </c>
    </row>
    <row r="19" spans="1:21" x14ac:dyDescent="0.25">
      <c r="A19" t="s">
        <v>2487</v>
      </c>
      <c r="B19">
        <v>1</v>
      </c>
      <c r="C19" s="8">
        <v>37726</v>
      </c>
      <c r="D19" t="s">
        <v>28</v>
      </c>
      <c r="E19" t="s">
        <v>32</v>
      </c>
      <c r="F19" t="s">
        <v>19</v>
      </c>
      <c r="G19" t="s">
        <v>93</v>
      </c>
      <c r="H19" t="s">
        <v>36</v>
      </c>
      <c r="I19" t="s">
        <v>597</v>
      </c>
      <c r="J19" t="s">
        <v>1247</v>
      </c>
      <c r="K19">
        <v>14000</v>
      </c>
      <c r="L19">
        <v>16884</v>
      </c>
      <c r="M19">
        <v>163</v>
      </c>
      <c r="N19">
        <v>0</v>
      </c>
      <c r="O19">
        <v>5.5</v>
      </c>
      <c r="P19">
        <v>125</v>
      </c>
      <c r="Q19">
        <v>95</v>
      </c>
      <c r="R19">
        <v>113006880</v>
      </c>
      <c r="S19">
        <v>56000000</v>
      </c>
      <c r="T19">
        <f>Table15[[#This Row],[Gross Revenue]]-Table15[[#This Row],[Budget]]</f>
        <v>57006880</v>
      </c>
      <c r="U19">
        <f>YEAR(Table15[[#This Row],[Release Date]])</f>
        <v>2003</v>
      </c>
    </row>
    <row r="20" spans="1:21" x14ac:dyDescent="0.25">
      <c r="A20" t="s">
        <v>2998</v>
      </c>
      <c r="B20">
        <v>1</v>
      </c>
      <c r="C20" s="8">
        <v>38005</v>
      </c>
      <c r="D20" t="s">
        <v>28</v>
      </c>
      <c r="E20" t="s">
        <v>25</v>
      </c>
      <c r="F20" t="s">
        <v>19</v>
      </c>
      <c r="G20" t="s">
        <v>20</v>
      </c>
      <c r="H20" t="s">
        <v>36</v>
      </c>
      <c r="I20" t="s">
        <v>1130</v>
      </c>
      <c r="J20" t="s">
        <v>1247</v>
      </c>
      <c r="K20">
        <v>719</v>
      </c>
      <c r="L20">
        <v>1673</v>
      </c>
      <c r="M20">
        <v>163</v>
      </c>
      <c r="N20">
        <v>0</v>
      </c>
      <c r="O20">
        <v>6.7</v>
      </c>
      <c r="P20">
        <v>219</v>
      </c>
      <c r="Q20">
        <v>117</v>
      </c>
      <c r="R20">
        <v>118823091</v>
      </c>
      <c r="S20">
        <v>75000000</v>
      </c>
      <c r="T20">
        <f>Table15[[#This Row],[Gross Revenue]]-Table15[[#This Row],[Budget]]</f>
        <v>43823091</v>
      </c>
      <c r="U20">
        <f>YEAR(Table15[[#This Row],[Release Date]])</f>
        <v>2004</v>
      </c>
    </row>
    <row r="21" spans="1:21" x14ac:dyDescent="0.25">
      <c r="A21" t="s">
        <v>3192</v>
      </c>
      <c r="B21">
        <v>1</v>
      </c>
      <c r="C21" s="8">
        <v>38118</v>
      </c>
      <c r="D21" t="s">
        <v>28</v>
      </c>
      <c r="E21" t="s">
        <v>25</v>
      </c>
      <c r="F21" t="s">
        <v>19</v>
      </c>
      <c r="G21" t="s">
        <v>20</v>
      </c>
      <c r="H21" t="s">
        <v>36</v>
      </c>
      <c r="I21" t="s">
        <v>364</v>
      </c>
      <c r="J21" t="s">
        <v>1247</v>
      </c>
      <c r="K21">
        <v>11000</v>
      </c>
      <c r="L21">
        <v>12831</v>
      </c>
      <c r="M21">
        <v>163</v>
      </c>
      <c r="N21">
        <v>0</v>
      </c>
      <c r="O21">
        <v>6.1</v>
      </c>
      <c r="P21">
        <v>144</v>
      </c>
      <c r="Q21">
        <v>99</v>
      </c>
      <c r="R21">
        <v>109993847</v>
      </c>
      <c r="S21">
        <v>80000000</v>
      </c>
      <c r="T21">
        <f>Table15[[#This Row],[Gross Revenue]]-Table15[[#This Row],[Budget]]</f>
        <v>29993847</v>
      </c>
      <c r="U21">
        <f>YEAR(Table15[[#This Row],[Release Date]])</f>
        <v>2004</v>
      </c>
    </row>
    <row r="22" spans="1:21" x14ac:dyDescent="0.25">
      <c r="A22" t="s">
        <v>4533</v>
      </c>
      <c r="B22">
        <v>1</v>
      </c>
      <c r="C22" s="8">
        <v>38905</v>
      </c>
      <c r="D22" t="s">
        <v>28</v>
      </c>
      <c r="E22" t="s">
        <v>25</v>
      </c>
      <c r="F22" t="s">
        <v>19</v>
      </c>
      <c r="G22" t="s">
        <v>20</v>
      </c>
      <c r="H22" t="s">
        <v>43</v>
      </c>
      <c r="I22" t="s">
        <v>4534</v>
      </c>
      <c r="J22" t="s">
        <v>1247</v>
      </c>
      <c r="K22">
        <v>394</v>
      </c>
      <c r="L22">
        <v>712</v>
      </c>
      <c r="M22">
        <v>163</v>
      </c>
      <c r="N22">
        <v>33000</v>
      </c>
      <c r="O22">
        <v>5.9</v>
      </c>
      <c r="P22">
        <v>360</v>
      </c>
      <c r="Q22">
        <v>136</v>
      </c>
      <c r="R22">
        <v>38509342</v>
      </c>
      <c r="S22">
        <v>75000000</v>
      </c>
      <c r="T22">
        <f>Table15[[#This Row],[Gross Revenue]]-Table15[[#This Row],[Budget]]</f>
        <v>-36490658</v>
      </c>
      <c r="U22">
        <f>YEAR(Table15[[#This Row],[Release Date]])</f>
        <v>2006</v>
      </c>
    </row>
    <row r="23" spans="1:21" x14ac:dyDescent="0.25">
      <c r="A23" t="s">
        <v>1603</v>
      </c>
      <c r="B23">
        <v>1</v>
      </c>
      <c r="C23" s="8">
        <v>37247</v>
      </c>
      <c r="D23" t="s">
        <v>28</v>
      </c>
      <c r="E23" t="s">
        <v>22</v>
      </c>
      <c r="F23" t="s">
        <v>19</v>
      </c>
      <c r="G23" t="s">
        <v>20</v>
      </c>
      <c r="H23" t="s">
        <v>38</v>
      </c>
      <c r="I23" t="s">
        <v>1604</v>
      </c>
      <c r="J23" t="s">
        <v>106</v>
      </c>
      <c r="K23">
        <v>838</v>
      </c>
      <c r="L23">
        <v>2583</v>
      </c>
      <c r="M23">
        <v>213</v>
      </c>
      <c r="N23">
        <v>0</v>
      </c>
      <c r="O23">
        <v>6.7</v>
      </c>
      <c r="P23">
        <v>152</v>
      </c>
      <c r="Q23">
        <v>124</v>
      </c>
      <c r="R23">
        <v>52752475</v>
      </c>
      <c r="S23">
        <v>50000000</v>
      </c>
      <c r="T23">
        <f>Table15[[#This Row],[Gross Revenue]]-Table15[[#This Row],[Budget]]</f>
        <v>2752475</v>
      </c>
      <c r="U23">
        <f>YEAR(Table15[[#This Row],[Release Date]])</f>
        <v>2001</v>
      </c>
    </row>
    <row r="24" spans="1:21" x14ac:dyDescent="0.25">
      <c r="A24" t="s">
        <v>3167</v>
      </c>
      <c r="B24">
        <v>1</v>
      </c>
      <c r="C24" s="8">
        <v>38101</v>
      </c>
      <c r="D24" t="s">
        <v>28</v>
      </c>
      <c r="E24" t="s">
        <v>25</v>
      </c>
      <c r="F24" t="s">
        <v>19</v>
      </c>
      <c r="G24" t="s">
        <v>20</v>
      </c>
      <c r="H24" t="s">
        <v>43</v>
      </c>
      <c r="I24" t="s">
        <v>3168</v>
      </c>
      <c r="J24" t="s">
        <v>3169</v>
      </c>
      <c r="K24">
        <v>597</v>
      </c>
      <c r="L24">
        <v>1981</v>
      </c>
      <c r="M24">
        <v>191</v>
      </c>
      <c r="N24">
        <v>0</v>
      </c>
      <c r="O24">
        <v>7.1</v>
      </c>
      <c r="P24">
        <v>173</v>
      </c>
      <c r="Q24">
        <v>108</v>
      </c>
      <c r="R24">
        <v>19067631</v>
      </c>
      <c r="S24">
        <v>2000000</v>
      </c>
      <c r="T24">
        <f>Table15[[#This Row],[Gross Revenue]]-Table15[[#This Row],[Budget]]</f>
        <v>17067631</v>
      </c>
      <c r="U24">
        <f>YEAR(Table15[[#This Row],[Release Date]])</f>
        <v>2004</v>
      </c>
    </row>
    <row r="25" spans="1:21" x14ac:dyDescent="0.25">
      <c r="A25" t="s">
        <v>2622</v>
      </c>
      <c r="B25">
        <v>1</v>
      </c>
      <c r="C25" s="8">
        <v>37799</v>
      </c>
      <c r="D25" t="s">
        <v>28</v>
      </c>
      <c r="E25" t="s">
        <v>31</v>
      </c>
      <c r="F25" t="s">
        <v>19</v>
      </c>
      <c r="G25" t="s">
        <v>24</v>
      </c>
      <c r="H25" t="s">
        <v>43</v>
      </c>
      <c r="I25" t="s">
        <v>2623</v>
      </c>
      <c r="J25" t="s">
        <v>2624</v>
      </c>
      <c r="K25">
        <v>60</v>
      </c>
      <c r="L25">
        <v>150</v>
      </c>
      <c r="M25">
        <v>238</v>
      </c>
      <c r="N25">
        <v>0</v>
      </c>
      <c r="O25">
        <v>6.8</v>
      </c>
      <c r="P25">
        <v>78</v>
      </c>
      <c r="Q25">
        <v>104</v>
      </c>
      <c r="R25">
        <v>352786</v>
      </c>
      <c r="S25">
        <v>11000000</v>
      </c>
      <c r="T25">
        <f>Table15[[#This Row],[Gross Revenue]]-Table15[[#This Row],[Budget]]</f>
        <v>-10647214</v>
      </c>
      <c r="U25">
        <f>YEAR(Table15[[#This Row],[Release Date]])</f>
        <v>2003</v>
      </c>
    </row>
    <row r="26" spans="1:21" x14ac:dyDescent="0.25">
      <c r="A26" t="s">
        <v>3508</v>
      </c>
      <c r="B26">
        <v>1</v>
      </c>
      <c r="C26" s="8">
        <v>38302</v>
      </c>
      <c r="D26" t="s">
        <v>28</v>
      </c>
      <c r="E26" t="s">
        <v>22</v>
      </c>
      <c r="F26" t="s">
        <v>19</v>
      </c>
      <c r="G26" t="s">
        <v>20</v>
      </c>
      <c r="H26" t="s">
        <v>38</v>
      </c>
      <c r="I26" t="s">
        <v>124</v>
      </c>
      <c r="J26" t="s">
        <v>3509</v>
      </c>
      <c r="K26">
        <v>14000</v>
      </c>
      <c r="L26">
        <v>15860</v>
      </c>
      <c r="M26">
        <v>0</v>
      </c>
      <c r="N26">
        <v>7000</v>
      </c>
      <c r="O26">
        <v>5.9</v>
      </c>
      <c r="P26">
        <v>138</v>
      </c>
      <c r="Q26">
        <v>104</v>
      </c>
      <c r="R26">
        <v>108229</v>
      </c>
      <c r="S26">
        <v>4500000</v>
      </c>
      <c r="T26">
        <f>Table15[[#This Row],[Gross Revenue]]-Table15[[#This Row],[Budget]]</f>
        <v>-4391771</v>
      </c>
      <c r="U26">
        <f>YEAR(Table15[[#This Row],[Release Date]])</f>
        <v>2004</v>
      </c>
    </row>
    <row r="27" spans="1:21" x14ac:dyDescent="0.25">
      <c r="A27" t="s">
        <v>4216</v>
      </c>
      <c r="B27">
        <v>1</v>
      </c>
      <c r="C27" s="8">
        <v>38715</v>
      </c>
      <c r="D27" t="s">
        <v>28</v>
      </c>
      <c r="E27" t="s">
        <v>25</v>
      </c>
      <c r="F27" t="s">
        <v>47</v>
      </c>
      <c r="G27" t="s">
        <v>4217</v>
      </c>
      <c r="H27" t="s">
        <v>21</v>
      </c>
      <c r="I27" t="s">
        <v>4218</v>
      </c>
      <c r="J27" t="s">
        <v>4219</v>
      </c>
      <c r="K27">
        <v>232</v>
      </c>
      <c r="L27">
        <v>391</v>
      </c>
      <c r="M27">
        <v>592</v>
      </c>
      <c r="N27">
        <v>0</v>
      </c>
      <c r="O27">
        <v>7.2</v>
      </c>
      <c r="P27">
        <v>205</v>
      </c>
      <c r="Q27">
        <v>93</v>
      </c>
      <c r="R27">
        <v>611709</v>
      </c>
      <c r="S27">
        <v>3850000</v>
      </c>
      <c r="T27">
        <f>Table15[[#This Row],[Gross Revenue]]-Table15[[#This Row],[Budget]]</f>
        <v>-3238291</v>
      </c>
      <c r="U27">
        <f>YEAR(Table15[[#This Row],[Release Date]])</f>
        <v>2005</v>
      </c>
    </row>
    <row r="28" spans="1:21" x14ac:dyDescent="0.25">
      <c r="A28" t="s">
        <v>5152</v>
      </c>
      <c r="B28">
        <v>1</v>
      </c>
      <c r="C28" s="8">
        <v>39288</v>
      </c>
      <c r="D28" t="s">
        <v>28</v>
      </c>
      <c r="E28" t="s">
        <v>22</v>
      </c>
      <c r="F28" t="s">
        <v>19</v>
      </c>
      <c r="G28" t="s">
        <v>20</v>
      </c>
      <c r="H28" t="s">
        <v>43</v>
      </c>
      <c r="I28" t="s">
        <v>2874</v>
      </c>
      <c r="J28" t="s">
        <v>5153</v>
      </c>
      <c r="K28">
        <v>20000</v>
      </c>
      <c r="L28">
        <v>22447</v>
      </c>
      <c r="M28">
        <v>167</v>
      </c>
      <c r="N28">
        <v>17000</v>
      </c>
      <c r="O28">
        <v>6.2</v>
      </c>
      <c r="P28">
        <v>189</v>
      </c>
      <c r="Q28">
        <v>118</v>
      </c>
      <c r="R28">
        <v>22451</v>
      </c>
      <c r="S28">
        <v>60000000</v>
      </c>
      <c r="T28">
        <f>Table15[[#This Row],[Gross Revenue]]-Table15[[#This Row],[Budget]]</f>
        <v>-59977549</v>
      </c>
      <c r="U28">
        <f>YEAR(Table15[[#This Row],[Release Date]])</f>
        <v>2007</v>
      </c>
    </row>
    <row r="29" spans="1:21" x14ac:dyDescent="0.25">
      <c r="A29" t="s">
        <v>4631</v>
      </c>
      <c r="B29">
        <v>1</v>
      </c>
      <c r="C29" s="8">
        <v>38962</v>
      </c>
      <c r="D29" t="s">
        <v>28</v>
      </c>
      <c r="E29" t="s">
        <v>32</v>
      </c>
      <c r="F29" t="s">
        <v>19</v>
      </c>
      <c r="G29" t="s">
        <v>20</v>
      </c>
      <c r="H29" t="s">
        <v>38</v>
      </c>
      <c r="I29" t="s">
        <v>3557</v>
      </c>
      <c r="J29" t="s">
        <v>4632</v>
      </c>
      <c r="K29">
        <v>622</v>
      </c>
      <c r="L29">
        <v>2488</v>
      </c>
      <c r="M29">
        <v>82</v>
      </c>
      <c r="N29">
        <v>15000</v>
      </c>
      <c r="O29">
        <v>5.7</v>
      </c>
      <c r="P29">
        <v>265</v>
      </c>
      <c r="Q29">
        <v>102</v>
      </c>
      <c r="R29">
        <v>34350553</v>
      </c>
      <c r="S29">
        <v>68000000</v>
      </c>
      <c r="T29">
        <f>Table15[[#This Row],[Gross Revenue]]-Table15[[#This Row],[Budget]]</f>
        <v>-33649447</v>
      </c>
      <c r="U29">
        <f>YEAR(Table15[[#This Row],[Release Date]])</f>
        <v>2006</v>
      </c>
    </row>
    <row r="30" spans="1:21" x14ac:dyDescent="0.25">
      <c r="A30" t="s">
        <v>1836</v>
      </c>
      <c r="B30">
        <v>1</v>
      </c>
      <c r="C30" s="8">
        <v>37378</v>
      </c>
      <c r="D30" t="s">
        <v>28</v>
      </c>
      <c r="E30" t="s">
        <v>18</v>
      </c>
      <c r="F30" t="s">
        <v>19</v>
      </c>
      <c r="G30" t="s">
        <v>20</v>
      </c>
      <c r="H30" t="s">
        <v>38</v>
      </c>
      <c r="I30" t="s">
        <v>233</v>
      </c>
      <c r="J30" t="s">
        <v>353</v>
      </c>
      <c r="K30">
        <v>18000</v>
      </c>
      <c r="L30">
        <v>32637</v>
      </c>
      <c r="M30">
        <v>317</v>
      </c>
      <c r="N30">
        <v>0</v>
      </c>
      <c r="O30">
        <v>7.5</v>
      </c>
      <c r="P30">
        <v>141</v>
      </c>
      <c r="Q30">
        <v>130</v>
      </c>
      <c r="R30">
        <v>19593740</v>
      </c>
      <c r="S30">
        <v>50000000</v>
      </c>
      <c r="T30">
        <f>Table15[[#This Row],[Gross Revenue]]-Table15[[#This Row],[Budget]]</f>
        <v>-30406260</v>
      </c>
      <c r="U30">
        <f>YEAR(Table15[[#This Row],[Release Date]])</f>
        <v>2002</v>
      </c>
    </row>
    <row r="31" spans="1:21" x14ac:dyDescent="0.25">
      <c r="A31" t="s">
        <v>4014</v>
      </c>
      <c r="B31">
        <v>1</v>
      </c>
      <c r="C31" s="8">
        <v>38590</v>
      </c>
      <c r="D31" t="s">
        <v>28</v>
      </c>
      <c r="E31" t="s">
        <v>25</v>
      </c>
      <c r="F31" t="s">
        <v>19</v>
      </c>
      <c r="G31" t="s">
        <v>20</v>
      </c>
      <c r="H31" t="s">
        <v>43</v>
      </c>
      <c r="I31" t="s">
        <v>3261</v>
      </c>
      <c r="J31" t="s">
        <v>4015</v>
      </c>
      <c r="K31">
        <v>1000</v>
      </c>
      <c r="L31">
        <v>3356</v>
      </c>
      <c r="M31">
        <v>16</v>
      </c>
      <c r="N31">
        <v>0</v>
      </c>
      <c r="O31">
        <v>5.3</v>
      </c>
      <c r="P31">
        <v>148</v>
      </c>
      <c r="Q31">
        <v>104</v>
      </c>
      <c r="R31">
        <v>37481242</v>
      </c>
      <c r="S31">
        <v>35000000</v>
      </c>
      <c r="T31">
        <f>Table15[[#This Row],[Gross Revenue]]-Table15[[#This Row],[Budget]]</f>
        <v>2481242</v>
      </c>
      <c r="U31">
        <f>YEAR(Table15[[#This Row],[Release Date]])</f>
        <v>2005</v>
      </c>
    </row>
    <row r="32" spans="1:21" x14ac:dyDescent="0.25">
      <c r="A32" t="s">
        <v>4901</v>
      </c>
      <c r="B32">
        <v>1</v>
      </c>
      <c r="C32" s="8">
        <v>39131</v>
      </c>
      <c r="D32" t="s">
        <v>28</v>
      </c>
      <c r="E32" t="s">
        <v>32</v>
      </c>
      <c r="F32" t="s">
        <v>19</v>
      </c>
      <c r="G32" t="s">
        <v>20</v>
      </c>
      <c r="H32" t="s">
        <v>43</v>
      </c>
      <c r="I32" t="s">
        <v>3503</v>
      </c>
      <c r="J32" t="s">
        <v>4902</v>
      </c>
      <c r="K32">
        <v>26000</v>
      </c>
      <c r="L32">
        <v>59803</v>
      </c>
      <c r="M32">
        <v>230</v>
      </c>
      <c r="N32">
        <v>63000</v>
      </c>
      <c r="O32">
        <v>7.1</v>
      </c>
      <c r="P32">
        <v>486</v>
      </c>
      <c r="Q32">
        <v>112</v>
      </c>
      <c r="R32">
        <v>206360018</v>
      </c>
      <c r="S32">
        <v>170000000</v>
      </c>
      <c r="T32">
        <f>Table15[[#This Row],[Gross Revenue]]-Table15[[#This Row],[Budget]]</f>
        <v>36360018</v>
      </c>
      <c r="U32">
        <f>YEAR(Table15[[#This Row],[Release Date]])</f>
        <v>2007</v>
      </c>
    </row>
    <row r="33" spans="1:21" x14ac:dyDescent="0.25">
      <c r="A33" t="s">
        <v>5296</v>
      </c>
      <c r="B33">
        <v>1</v>
      </c>
      <c r="C33" s="8">
        <v>39379</v>
      </c>
      <c r="D33" t="s">
        <v>28</v>
      </c>
      <c r="E33" t="s">
        <v>32</v>
      </c>
      <c r="F33" t="s">
        <v>19</v>
      </c>
      <c r="G33" t="s">
        <v>20</v>
      </c>
      <c r="H33" t="s">
        <v>43</v>
      </c>
      <c r="I33" t="s">
        <v>356</v>
      </c>
      <c r="J33" t="s">
        <v>4902</v>
      </c>
      <c r="K33">
        <v>24000</v>
      </c>
      <c r="L33">
        <v>38873</v>
      </c>
      <c r="M33">
        <v>230</v>
      </c>
      <c r="N33">
        <v>82000</v>
      </c>
      <c r="O33">
        <v>6.6</v>
      </c>
      <c r="P33">
        <v>474</v>
      </c>
      <c r="Q33">
        <v>126</v>
      </c>
      <c r="R33">
        <v>89732035</v>
      </c>
      <c r="S33">
        <v>155000000</v>
      </c>
      <c r="T33">
        <f>Table15[[#This Row],[Gross Revenue]]-Table15[[#This Row],[Budget]]</f>
        <v>-65267965</v>
      </c>
      <c r="U33">
        <f>YEAR(Table15[[#This Row],[Release Date]])</f>
        <v>2007</v>
      </c>
    </row>
    <row r="34" spans="1:21" x14ac:dyDescent="0.25">
      <c r="A34" t="s">
        <v>1022</v>
      </c>
      <c r="B34">
        <v>1</v>
      </c>
      <c r="C34" s="8">
        <v>36938</v>
      </c>
      <c r="D34" t="s">
        <v>28</v>
      </c>
      <c r="E34" t="s">
        <v>37</v>
      </c>
      <c r="F34" t="s">
        <v>19</v>
      </c>
      <c r="G34" t="s">
        <v>20</v>
      </c>
      <c r="H34" t="s">
        <v>38</v>
      </c>
      <c r="I34" t="s">
        <v>114</v>
      </c>
      <c r="J34" t="s">
        <v>254</v>
      </c>
      <c r="K34">
        <v>40000</v>
      </c>
      <c r="L34">
        <v>41636</v>
      </c>
      <c r="M34">
        <v>117</v>
      </c>
      <c r="N34">
        <v>0</v>
      </c>
      <c r="O34">
        <v>6.8</v>
      </c>
      <c r="P34">
        <v>208</v>
      </c>
      <c r="Q34">
        <v>122</v>
      </c>
      <c r="R34">
        <v>31598308</v>
      </c>
      <c r="S34">
        <v>35000000</v>
      </c>
      <c r="T34">
        <f>Table15[[#This Row],[Gross Revenue]]-Table15[[#This Row],[Budget]]</f>
        <v>-3401692</v>
      </c>
      <c r="U34">
        <f>YEAR(Table15[[#This Row],[Release Date]])</f>
        <v>2001</v>
      </c>
    </row>
    <row r="35" spans="1:21" x14ac:dyDescent="0.25">
      <c r="A35" t="s">
        <v>4016</v>
      </c>
      <c r="B35">
        <v>1</v>
      </c>
      <c r="C35" s="8">
        <v>38591</v>
      </c>
      <c r="D35" t="s">
        <v>28</v>
      </c>
      <c r="E35" t="s">
        <v>32</v>
      </c>
      <c r="F35" t="s">
        <v>19</v>
      </c>
      <c r="G35" t="s">
        <v>20</v>
      </c>
      <c r="H35" t="s">
        <v>38</v>
      </c>
      <c r="I35" t="s">
        <v>155</v>
      </c>
      <c r="J35" t="s">
        <v>254</v>
      </c>
      <c r="K35">
        <v>18000</v>
      </c>
      <c r="L35">
        <v>44797</v>
      </c>
      <c r="M35">
        <v>117</v>
      </c>
      <c r="N35">
        <v>20000</v>
      </c>
      <c r="O35">
        <v>6.9</v>
      </c>
      <c r="P35">
        <v>325</v>
      </c>
      <c r="Q35">
        <v>118</v>
      </c>
      <c r="R35">
        <v>94822707</v>
      </c>
      <c r="S35">
        <v>80000000</v>
      </c>
      <c r="T35">
        <f>Table15[[#This Row],[Gross Revenue]]-Table15[[#This Row],[Budget]]</f>
        <v>14822707</v>
      </c>
      <c r="U35">
        <f>YEAR(Table15[[#This Row],[Release Date]])</f>
        <v>2005</v>
      </c>
    </row>
    <row r="36" spans="1:21" x14ac:dyDescent="0.25">
      <c r="A36" t="s">
        <v>2851</v>
      </c>
      <c r="B36">
        <v>1</v>
      </c>
      <c r="C36" s="8">
        <v>37925</v>
      </c>
      <c r="D36" t="s">
        <v>28</v>
      </c>
      <c r="E36" t="s">
        <v>22</v>
      </c>
      <c r="F36" t="s">
        <v>19</v>
      </c>
      <c r="G36" t="s">
        <v>20</v>
      </c>
      <c r="H36" t="s">
        <v>36</v>
      </c>
      <c r="I36" t="s">
        <v>146</v>
      </c>
      <c r="J36" t="s">
        <v>2852</v>
      </c>
      <c r="K36">
        <v>18000</v>
      </c>
      <c r="L36">
        <v>18693</v>
      </c>
      <c r="M36">
        <v>18</v>
      </c>
      <c r="N36">
        <v>0</v>
      </c>
      <c r="O36">
        <v>6.8</v>
      </c>
      <c r="P36">
        <v>175</v>
      </c>
      <c r="Q36">
        <v>99</v>
      </c>
      <c r="R36">
        <v>52320979</v>
      </c>
      <c r="S36">
        <v>40000000</v>
      </c>
      <c r="T36">
        <f>Table15[[#This Row],[Gross Revenue]]-Table15[[#This Row],[Budget]]</f>
        <v>12320979</v>
      </c>
      <c r="U36">
        <f>YEAR(Table15[[#This Row],[Release Date]])</f>
        <v>2003</v>
      </c>
    </row>
    <row r="37" spans="1:21" x14ac:dyDescent="0.25">
      <c r="A37" t="s">
        <v>1232</v>
      </c>
      <c r="B37">
        <v>1</v>
      </c>
      <c r="C37" s="8">
        <v>37044</v>
      </c>
      <c r="D37" t="s">
        <v>28</v>
      </c>
      <c r="E37" t="s">
        <v>87</v>
      </c>
      <c r="F37" t="s">
        <v>19</v>
      </c>
      <c r="G37" t="s">
        <v>20</v>
      </c>
      <c r="H37" t="s">
        <v>43</v>
      </c>
      <c r="I37" t="s">
        <v>1233</v>
      </c>
      <c r="J37" t="s">
        <v>1234</v>
      </c>
      <c r="K37">
        <v>482</v>
      </c>
      <c r="L37">
        <v>956</v>
      </c>
      <c r="M37">
        <v>448</v>
      </c>
      <c r="N37">
        <v>20000</v>
      </c>
      <c r="O37">
        <v>7.6</v>
      </c>
      <c r="P37">
        <v>239</v>
      </c>
      <c r="Q37">
        <v>101</v>
      </c>
      <c r="R37">
        <v>96471845</v>
      </c>
      <c r="S37">
        <v>17000000</v>
      </c>
      <c r="T37">
        <f>Table15[[#This Row],[Gross Revenue]]-Table15[[#This Row],[Budget]]</f>
        <v>79471845</v>
      </c>
      <c r="U37">
        <f>YEAR(Table15[[#This Row],[Release Date]])</f>
        <v>2001</v>
      </c>
    </row>
    <row r="38" spans="1:21" x14ac:dyDescent="0.25">
      <c r="A38" t="s">
        <v>2176</v>
      </c>
      <c r="B38">
        <v>1</v>
      </c>
      <c r="C38" s="8">
        <v>37560</v>
      </c>
      <c r="D38" t="s">
        <v>28</v>
      </c>
      <c r="E38" t="s">
        <v>31</v>
      </c>
      <c r="F38" t="s">
        <v>230</v>
      </c>
      <c r="G38" t="s">
        <v>515</v>
      </c>
      <c r="H38" t="s">
        <v>43</v>
      </c>
      <c r="I38" t="s">
        <v>2177</v>
      </c>
      <c r="J38" t="s">
        <v>1234</v>
      </c>
      <c r="K38">
        <v>273</v>
      </c>
      <c r="L38">
        <v>529</v>
      </c>
      <c r="M38">
        <v>448</v>
      </c>
      <c r="N38">
        <v>0</v>
      </c>
      <c r="O38">
        <v>8.1</v>
      </c>
      <c r="P38">
        <v>157</v>
      </c>
      <c r="Q38">
        <v>125</v>
      </c>
      <c r="R38">
        <v>2086345</v>
      </c>
      <c r="S38">
        <v>10000000</v>
      </c>
      <c r="T38">
        <f>Table15[[#This Row],[Gross Revenue]]-Table15[[#This Row],[Budget]]</f>
        <v>-7913655</v>
      </c>
      <c r="U38">
        <f>YEAR(Table15[[#This Row],[Release Date]])</f>
        <v>2002</v>
      </c>
    </row>
    <row r="39" spans="1:21" x14ac:dyDescent="0.25">
      <c r="A39" t="s">
        <v>3510</v>
      </c>
      <c r="B39">
        <v>1</v>
      </c>
      <c r="C39" s="8">
        <v>38303</v>
      </c>
      <c r="D39" t="s">
        <v>28</v>
      </c>
      <c r="E39" t="s">
        <v>30</v>
      </c>
      <c r="F39" t="s">
        <v>19</v>
      </c>
      <c r="G39" t="s">
        <v>515</v>
      </c>
      <c r="H39" t="s">
        <v>38</v>
      </c>
      <c r="I39" t="s">
        <v>3511</v>
      </c>
      <c r="J39" t="s">
        <v>1234</v>
      </c>
      <c r="K39">
        <v>614</v>
      </c>
      <c r="L39">
        <v>1829</v>
      </c>
      <c r="M39">
        <v>448</v>
      </c>
      <c r="N39">
        <v>29000</v>
      </c>
      <c r="O39">
        <v>7.2</v>
      </c>
      <c r="P39">
        <v>180</v>
      </c>
      <c r="Q39">
        <v>141</v>
      </c>
      <c r="R39">
        <v>617840</v>
      </c>
      <c r="S39">
        <v>70000000</v>
      </c>
      <c r="T39">
        <f>Table15[[#This Row],[Gross Revenue]]-Table15[[#This Row],[Budget]]</f>
        <v>-69382160</v>
      </c>
      <c r="U39">
        <f>YEAR(Table15[[#This Row],[Release Date]])</f>
        <v>2004</v>
      </c>
    </row>
    <row r="40" spans="1:21" x14ac:dyDescent="0.25">
      <c r="A40" t="s">
        <v>624</v>
      </c>
      <c r="B40">
        <v>1</v>
      </c>
      <c r="C40" s="8">
        <v>36736</v>
      </c>
      <c r="D40" t="s">
        <v>28</v>
      </c>
      <c r="E40" t="s">
        <v>22</v>
      </c>
      <c r="F40" t="s">
        <v>230</v>
      </c>
      <c r="G40" t="s">
        <v>494</v>
      </c>
      <c r="H40" t="s">
        <v>38</v>
      </c>
      <c r="I40" t="s">
        <v>625</v>
      </c>
      <c r="J40" t="s">
        <v>626</v>
      </c>
      <c r="K40">
        <v>85</v>
      </c>
      <c r="L40">
        <v>318</v>
      </c>
      <c r="M40">
        <v>0</v>
      </c>
      <c r="N40">
        <v>11000</v>
      </c>
      <c r="O40">
        <v>8.1</v>
      </c>
      <c r="P40">
        <v>157</v>
      </c>
      <c r="Q40">
        <v>115</v>
      </c>
      <c r="R40">
        <v>5383834</v>
      </c>
      <c r="S40">
        <v>2000000</v>
      </c>
      <c r="T40">
        <f>Table15[[#This Row],[Gross Revenue]]-Table15[[#This Row],[Budget]]</f>
        <v>3383834</v>
      </c>
      <c r="U40">
        <f>YEAR(Table15[[#This Row],[Release Date]])</f>
        <v>2000</v>
      </c>
    </row>
    <row r="41" spans="1:21" x14ac:dyDescent="0.25">
      <c r="A41" t="s">
        <v>1619</v>
      </c>
      <c r="B41">
        <v>1</v>
      </c>
      <c r="C41" s="8">
        <v>37256</v>
      </c>
      <c r="D41" t="s">
        <v>28</v>
      </c>
      <c r="E41" t="s">
        <v>22</v>
      </c>
      <c r="F41" t="s">
        <v>19</v>
      </c>
      <c r="G41" t="s">
        <v>20</v>
      </c>
      <c r="H41" t="s">
        <v>38</v>
      </c>
      <c r="I41" t="s">
        <v>330</v>
      </c>
      <c r="J41" t="s">
        <v>626</v>
      </c>
      <c r="K41">
        <v>6000</v>
      </c>
      <c r="L41">
        <v>7567</v>
      </c>
      <c r="M41">
        <v>0</v>
      </c>
      <c r="N41">
        <v>0</v>
      </c>
      <c r="O41">
        <v>7.7</v>
      </c>
      <c r="P41">
        <v>192</v>
      </c>
      <c r="Q41">
        <v>124</v>
      </c>
      <c r="R41">
        <v>16248701</v>
      </c>
      <c r="S41">
        <v>20000000</v>
      </c>
      <c r="T41">
        <f>Table15[[#This Row],[Gross Revenue]]-Table15[[#This Row],[Budget]]</f>
        <v>-3751299</v>
      </c>
      <c r="U41">
        <f>YEAR(Table15[[#This Row],[Release Date]])</f>
        <v>2001</v>
      </c>
    </row>
    <row r="42" spans="1:21" x14ac:dyDescent="0.25">
      <c r="A42" t="s">
        <v>2587</v>
      </c>
      <c r="B42">
        <v>1</v>
      </c>
      <c r="C42" s="8">
        <v>37779</v>
      </c>
      <c r="D42" t="s">
        <v>28</v>
      </c>
      <c r="E42" t="s">
        <v>22</v>
      </c>
      <c r="F42" t="s">
        <v>19</v>
      </c>
      <c r="G42" t="s">
        <v>48</v>
      </c>
      <c r="H42" t="s">
        <v>38</v>
      </c>
      <c r="I42" t="s">
        <v>267</v>
      </c>
      <c r="J42" t="s">
        <v>626</v>
      </c>
      <c r="K42">
        <v>11000</v>
      </c>
      <c r="L42">
        <v>11248</v>
      </c>
      <c r="M42">
        <v>0</v>
      </c>
      <c r="N42">
        <v>0</v>
      </c>
      <c r="O42">
        <v>7.5</v>
      </c>
      <c r="P42">
        <v>285</v>
      </c>
      <c r="Q42">
        <v>143</v>
      </c>
      <c r="R42">
        <v>34300771</v>
      </c>
      <c r="S42">
        <v>25000000</v>
      </c>
      <c r="T42">
        <f>Table15[[#This Row],[Gross Revenue]]-Table15[[#This Row],[Budget]]</f>
        <v>9300771</v>
      </c>
      <c r="U42">
        <f>YEAR(Table15[[#This Row],[Release Date]])</f>
        <v>2003</v>
      </c>
    </row>
    <row r="43" spans="1:21" x14ac:dyDescent="0.25">
      <c r="A43" t="s">
        <v>4954</v>
      </c>
      <c r="B43">
        <v>1</v>
      </c>
      <c r="C43" s="8">
        <v>39163</v>
      </c>
      <c r="D43" t="s">
        <v>28</v>
      </c>
      <c r="E43" t="s">
        <v>25</v>
      </c>
      <c r="F43" t="s">
        <v>19</v>
      </c>
      <c r="G43" t="s">
        <v>20</v>
      </c>
      <c r="H43" t="s">
        <v>38</v>
      </c>
      <c r="I43" t="s">
        <v>3097</v>
      </c>
      <c r="J43" t="s">
        <v>626</v>
      </c>
      <c r="K43">
        <v>15000</v>
      </c>
      <c r="L43">
        <v>21668</v>
      </c>
      <c r="M43">
        <v>0</v>
      </c>
      <c r="N43">
        <v>114000</v>
      </c>
      <c r="O43">
        <v>7.8</v>
      </c>
      <c r="P43">
        <v>588</v>
      </c>
      <c r="Q43">
        <v>119</v>
      </c>
      <c r="R43">
        <v>42335698</v>
      </c>
      <c r="S43">
        <v>18000000</v>
      </c>
      <c r="T43">
        <f>Table15[[#This Row],[Gross Revenue]]-Table15[[#This Row],[Budget]]</f>
        <v>24335698</v>
      </c>
      <c r="U43">
        <f>YEAR(Table15[[#This Row],[Release Date]])</f>
        <v>2007</v>
      </c>
    </row>
    <row r="44" spans="1:21" x14ac:dyDescent="0.25">
      <c r="A44" t="s">
        <v>5332</v>
      </c>
      <c r="B44">
        <v>1</v>
      </c>
      <c r="C44" s="8">
        <v>39400</v>
      </c>
      <c r="D44" t="s">
        <v>28</v>
      </c>
      <c r="E44" t="s">
        <v>30</v>
      </c>
      <c r="F44" t="s">
        <v>19</v>
      </c>
      <c r="G44" t="s">
        <v>20</v>
      </c>
      <c r="H44" t="s">
        <v>38</v>
      </c>
      <c r="I44" t="s">
        <v>336</v>
      </c>
      <c r="J44" t="s">
        <v>626</v>
      </c>
      <c r="K44">
        <v>29000</v>
      </c>
      <c r="L44">
        <v>57108</v>
      </c>
      <c r="M44">
        <v>0</v>
      </c>
      <c r="N44">
        <v>190000</v>
      </c>
      <c r="O44">
        <v>8.1</v>
      </c>
      <c r="P44">
        <v>556</v>
      </c>
      <c r="Q44">
        <v>156</v>
      </c>
      <c r="R44">
        <v>183635922</v>
      </c>
      <c r="S44">
        <v>135000000</v>
      </c>
      <c r="T44">
        <f>Table15[[#This Row],[Gross Revenue]]-Table15[[#This Row],[Budget]]</f>
        <v>48635922</v>
      </c>
      <c r="U44">
        <f>YEAR(Table15[[#This Row],[Release Date]])</f>
        <v>2007</v>
      </c>
    </row>
    <row r="45" spans="1:21" x14ac:dyDescent="0.25">
      <c r="A45" t="s">
        <v>2596</v>
      </c>
      <c r="B45">
        <v>1</v>
      </c>
      <c r="C45" s="8">
        <v>37784</v>
      </c>
      <c r="D45" t="s">
        <v>28</v>
      </c>
      <c r="E45" t="s">
        <v>22</v>
      </c>
      <c r="F45" t="s">
        <v>19</v>
      </c>
      <c r="G45" t="s">
        <v>2881</v>
      </c>
      <c r="H45" t="s">
        <v>43</v>
      </c>
      <c r="I45" t="s">
        <v>2000</v>
      </c>
      <c r="J45" t="s">
        <v>2597</v>
      </c>
      <c r="K45">
        <v>625</v>
      </c>
      <c r="L45">
        <v>2747</v>
      </c>
      <c r="M45">
        <v>38</v>
      </c>
      <c r="N45">
        <v>0</v>
      </c>
      <c r="O45">
        <v>7.4</v>
      </c>
      <c r="P45">
        <v>60</v>
      </c>
      <c r="Q45">
        <v>91</v>
      </c>
      <c r="R45">
        <v>8108247</v>
      </c>
      <c r="S45">
        <v>3300000</v>
      </c>
      <c r="T45">
        <f>Table15[[#This Row],[Gross Revenue]]-Table15[[#This Row],[Budget]]</f>
        <v>4808247</v>
      </c>
      <c r="U45">
        <f>YEAR(Table15[[#This Row],[Release Date]])</f>
        <v>2003</v>
      </c>
    </row>
    <row r="46" spans="1:21" x14ac:dyDescent="0.25">
      <c r="A46" t="s">
        <v>5242</v>
      </c>
      <c r="B46">
        <v>1</v>
      </c>
      <c r="C46" s="8">
        <v>39345</v>
      </c>
      <c r="D46" t="s">
        <v>28</v>
      </c>
      <c r="E46" t="s">
        <v>22</v>
      </c>
      <c r="F46" t="s">
        <v>19</v>
      </c>
      <c r="G46" t="s">
        <v>494</v>
      </c>
      <c r="H46" t="s">
        <v>43</v>
      </c>
      <c r="I46" t="s">
        <v>393</v>
      </c>
      <c r="J46" t="s">
        <v>2597</v>
      </c>
      <c r="K46">
        <v>1000</v>
      </c>
      <c r="L46">
        <v>5705</v>
      </c>
      <c r="M46">
        <v>38</v>
      </c>
      <c r="N46">
        <v>15000</v>
      </c>
      <c r="O46">
        <v>7.4</v>
      </c>
      <c r="P46">
        <v>45</v>
      </c>
      <c r="Q46">
        <v>106</v>
      </c>
      <c r="R46">
        <v>6420319</v>
      </c>
      <c r="S46">
        <v>20000000</v>
      </c>
      <c r="T46">
        <f>Table15[[#This Row],[Gross Revenue]]-Table15[[#This Row],[Budget]]</f>
        <v>-13579681</v>
      </c>
      <c r="U46">
        <f>YEAR(Table15[[#This Row],[Release Date]])</f>
        <v>2007</v>
      </c>
    </row>
    <row r="47" spans="1:21" x14ac:dyDescent="0.25">
      <c r="A47" t="s">
        <v>4432</v>
      </c>
      <c r="B47">
        <v>1</v>
      </c>
      <c r="C47" s="8">
        <v>38846</v>
      </c>
      <c r="D47" t="s">
        <v>28</v>
      </c>
      <c r="E47" t="s">
        <v>25</v>
      </c>
      <c r="F47" t="s">
        <v>19</v>
      </c>
      <c r="G47" t="s">
        <v>20</v>
      </c>
      <c r="H47" t="s">
        <v>21</v>
      </c>
      <c r="I47" t="s">
        <v>4433</v>
      </c>
      <c r="J47" t="s">
        <v>4434</v>
      </c>
      <c r="K47">
        <v>552</v>
      </c>
      <c r="L47">
        <v>2251</v>
      </c>
      <c r="M47">
        <v>38</v>
      </c>
      <c r="N47">
        <v>898</v>
      </c>
      <c r="O47">
        <v>4.5999999999999996</v>
      </c>
      <c r="P47">
        <v>29</v>
      </c>
      <c r="Q47">
        <v>87</v>
      </c>
      <c r="R47">
        <v>1332</v>
      </c>
      <c r="S47">
        <v>500000</v>
      </c>
      <c r="T47">
        <f>Table15[[#This Row],[Gross Revenue]]-Table15[[#This Row],[Budget]]</f>
        <v>-498668</v>
      </c>
      <c r="U47">
        <f>YEAR(Table15[[#This Row],[Release Date]])</f>
        <v>2006</v>
      </c>
    </row>
    <row r="48" spans="1:21" x14ac:dyDescent="0.25">
      <c r="A48" t="s">
        <v>5209</v>
      </c>
      <c r="B48">
        <v>1</v>
      </c>
      <c r="C48" s="8">
        <v>39322</v>
      </c>
      <c r="D48" t="s">
        <v>17</v>
      </c>
      <c r="E48" t="s">
        <v>22</v>
      </c>
      <c r="F48" t="s">
        <v>19</v>
      </c>
      <c r="G48" t="s">
        <v>35</v>
      </c>
      <c r="H48" t="s">
        <v>38</v>
      </c>
      <c r="I48" t="s">
        <v>5210</v>
      </c>
      <c r="J48" t="s">
        <v>5211</v>
      </c>
      <c r="K48">
        <v>149</v>
      </c>
      <c r="L48">
        <v>430</v>
      </c>
      <c r="M48">
        <v>232</v>
      </c>
      <c r="N48">
        <v>109000</v>
      </c>
      <c r="O48">
        <v>7.7</v>
      </c>
      <c r="P48">
        <v>489</v>
      </c>
      <c r="Q48">
        <v>108</v>
      </c>
      <c r="R48">
        <v>25440971</v>
      </c>
      <c r="S48">
        <v>15000000</v>
      </c>
      <c r="T48">
        <f>Table15[[#This Row],[Gross Revenue]]-Table15[[#This Row],[Budget]]</f>
        <v>10440971</v>
      </c>
      <c r="U48">
        <f>YEAR(Table15[[#This Row],[Release Date]])</f>
        <v>2007</v>
      </c>
    </row>
    <row r="49" spans="1:21" x14ac:dyDescent="0.25">
      <c r="A49" t="s">
        <v>3106</v>
      </c>
      <c r="B49">
        <v>1</v>
      </c>
      <c r="C49" s="8">
        <v>38067</v>
      </c>
      <c r="D49" t="s">
        <v>28</v>
      </c>
      <c r="E49" t="s">
        <v>18</v>
      </c>
      <c r="F49" t="s">
        <v>19</v>
      </c>
      <c r="G49" t="s">
        <v>20</v>
      </c>
      <c r="H49" t="s">
        <v>38</v>
      </c>
      <c r="I49" t="s">
        <v>3107</v>
      </c>
      <c r="J49" t="s">
        <v>3107</v>
      </c>
      <c r="K49">
        <v>141</v>
      </c>
      <c r="L49">
        <v>313</v>
      </c>
      <c r="M49">
        <v>141</v>
      </c>
      <c r="N49">
        <v>0</v>
      </c>
      <c r="O49">
        <v>7.7</v>
      </c>
      <c r="P49">
        <v>84</v>
      </c>
      <c r="Q49">
        <v>53</v>
      </c>
      <c r="R49">
        <v>274661</v>
      </c>
      <c r="S49">
        <v>1000000</v>
      </c>
      <c r="T49">
        <f>Table15[[#This Row],[Gross Revenue]]-Table15[[#This Row],[Budget]]</f>
        <v>-725339</v>
      </c>
      <c r="U49">
        <f>YEAR(Table15[[#This Row],[Release Date]])</f>
        <v>2004</v>
      </c>
    </row>
    <row r="50" spans="1:21" x14ac:dyDescent="0.25">
      <c r="A50" t="s">
        <v>2651</v>
      </c>
      <c r="B50">
        <v>1</v>
      </c>
      <c r="C50" s="8">
        <v>37813</v>
      </c>
      <c r="D50" t="s">
        <v>28</v>
      </c>
      <c r="E50" t="s">
        <v>22</v>
      </c>
      <c r="F50" t="s">
        <v>19</v>
      </c>
      <c r="G50" t="s">
        <v>293</v>
      </c>
      <c r="H50" t="s">
        <v>36</v>
      </c>
      <c r="I50" t="s">
        <v>2652</v>
      </c>
      <c r="J50" t="s">
        <v>2652</v>
      </c>
      <c r="K50">
        <v>589</v>
      </c>
      <c r="L50">
        <v>916</v>
      </c>
      <c r="M50">
        <v>589</v>
      </c>
      <c r="N50">
        <v>0</v>
      </c>
      <c r="O50">
        <v>6.7</v>
      </c>
      <c r="P50">
        <v>31</v>
      </c>
      <c r="Q50">
        <v>111</v>
      </c>
      <c r="R50">
        <v>10174663</v>
      </c>
      <c r="S50">
        <v>100000</v>
      </c>
      <c r="T50">
        <f>Table15[[#This Row],[Gross Revenue]]-Table15[[#This Row],[Budget]]</f>
        <v>10074663</v>
      </c>
      <c r="U50">
        <f>YEAR(Table15[[#This Row],[Release Date]])</f>
        <v>2003</v>
      </c>
    </row>
    <row r="51" spans="1:21" x14ac:dyDescent="0.25">
      <c r="A51" t="s">
        <v>3228</v>
      </c>
      <c r="B51">
        <v>1</v>
      </c>
      <c r="C51" s="8">
        <v>38141</v>
      </c>
      <c r="D51" t="s">
        <v>28</v>
      </c>
      <c r="E51" t="s">
        <v>22</v>
      </c>
      <c r="F51" t="s">
        <v>19</v>
      </c>
      <c r="G51" t="s">
        <v>20</v>
      </c>
      <c r="H51" t="s">
        <v>36</v>
      </c>
      <c r="I51" t="s">
        <v>3229</v>
      </c>
      <c r="J51" t="s">
        <v>2652</v>
      </c>
      <c r="K51">
        <v>848</v>
      </c>
      <c r="L51">
        <v>1164</v>
      </c>
      <c r="M51">
        <v>589</v>
      </c>
      <c r="N51">
        <v>0</v>
      </c>
      <c r="O51">
        <v>6.5</v>
      </c>
      <c r="P51">
        <v>50</v>
      </c>
      <c r="Q51">
        <v>122</v>
      </c>
      <c r="R51">
        <v>33451479</v>
      </c>
      <c r="S51">
        <v>500000</v>
      </c>
      <c r="T51">
        <f>Table15[[#This Row],[Gross Revenue]]-Table15[[#This Row],[Budget]]</f>
        <v>32951479</v>
      </c>
      <c r="U51">
        <f>YEAR(Table15[[#This Row],[Release Date]])</f>
        <v>2004</v>
      </c>
    </row>
    <row r="52" spans="1:21" x14ac:dyDescent="0.25">
      <c r="A52" t="s">
        <v>4146</v>
      </c>
      <c r="B52">
        <v>1</v>
      </c>
      <c r="C52" s="8">
        <v>38670</v>
      </c>
      <c r="D52" t="s">
        <v>28</v>
      </c>
      <c r="E52" t="s">
        <v>22</v>
      </c>
      <c r="F52" t="s">
        <v>19</v>
      </c>
      <c r="G52" t="s">
        <v>20</v>
      </c>
      <c r="H52" t="s">
        <v>43</v>
      </c>
      <c r="I52" t="s">
        <v>4147</v>
      </c>
      <c r="J52" t="s">
        <v>2652</v>
      </c>
      <c r="K52">
        <v>690</v>
      </c>
      <c r="L52">
        <v>2300</v>
      </c>
      <c r="M52">
        <v>589</v>
      </c>
      <c r="N52">
        <v>10000</v>
      </c>
      <c r="O52">
        <v>7</v>
      </c>
      <c r="P52">
        <v>34</v>
      </c>
      <c r="Q52">
        <v>129</v>
      </c>
      <c r="R52">
        <v>34522221</v>
      </c>
      <c r="S52">
        <v>2000000</v>
      </c>
      <c r="T52">
        <f>Table15[[#This Row],[Gross Revenue]]-Table15[[#This Row],[Budget]]</f>
        <v>32522221</v>
      </c>
      <c r="U52">
        <f>YEAR(Table15[[#This Row],[Release Date]])</f>
        <v>2005</v>
      </c>
    </row>
    <row r="53" spans="1:21" x14ac:dyDescent="0.25">
      <c r="A53" t="s">
        <v>2020</v>
      </c>
      <c r="B53">
        <v>1</v>
      </c>
      <c r="C53" s="8">
        <v>37474</v>
      </c>
      <c r="D53" t="s">
        <v>28</v>
      </c>
      <c r="E53" t="s">
        <v>32</v>
      </c>
      <c r="F53" t="s">
        <v>19</v>
      </c>
      <c r="G53" t="s">
        <v>20</v>
      </c>
      <c r="H53" t="s">
        <v>43</v>
      </c>
      <c r="I53" t="s">
        <v>305</v>
      </c>
      <c r="J53" t="s">
        <v>288</v>
      </c>
      <c r="K53">
        <v>10000</v>
      </c>
      <c r="L53">
        <v>12068</v>
      </c>
      <c r="M53">
        <v>295</v>
      </c>
      <c r="N53">
        <v>0</v>
      </c>
      <c r="O53">
        <v>7.1</v>
      </c>
      <c r="P53">
        <v>225</v>
      </c>
      <c r="Q53">
        <v>115</v>
      </c>
      <c r="R53">
        <v>144795350</v>
      </c>
      <c r="S53">
        <v>120000000</v>
      </c>
      <c r="T53">
        <f>Table15[[#This Row],[Gross Revenue]]-Table15[[#This Row],[Budget]]</f>
        <v>24795350</v>
      </c>
      <c r="U53">
        <f>YEAR(Table15[[#This Row],[Release Date]])</f>
        <v>2002</v>
      </c>
    </row>
    <row r="54" spans="1:21" x14ac:dyDescent="0.25">
      <c r="A54" t="s">
        <v>3638</v>
      </c>
      <c r="B54">
        <v>1</v>
      </c>
      <c r="C54" s="8">
        <v>38372</v>
      </c>
      <c r="D54" t="s">
        <v>28</v>
      </c>
      <c r="E54" t="s">
        <v>22</v>
      </c>
      <c r="F54" t="s">
        <v>19</v>
      </c>
      <c r="G54" t="s">
        <v>20</v>
      </c>
      <c r="H54" t="s">
        <v>43</v>
      </c>
      <c r="I54" t="s">
        <v>126</v>
      </c>
      <c r="J54" t="s">
        <v>288</v>
      </c>
      <c r="K54">
        <v>12000</v>
      </c>
      <c r="L54">
        <v>13421</v>
      </c>
      <c r="M54">
        <v>295</v>
      </c>
      <c r="N54">
        <v>0</v>
      </c>
      <c r="O54">
        <v>6.2</v>
      </c>
      <c r="P54">
        <v>279</v>
      </c>
      <c r="Q54">
        <v>121</v>
      </c>
      <c r="R54">
        <v>79948113</v>
      </c>
      <c r="S54">
        <v>50000000</v>
      </c>
      <c r="T54">
        <f>Table15[[#This Row],[Gross Revenue]]-Table15[[#This Row],[Budget]]</f>
        <v>29948113</v>
      </c>
      <c r="U54">
        <f>YEAR(Table15[[#This Row],[Release Date]])</f>
        <v>2005</v>
      </c>
    </row>
    <row r="55" spans="1:21" x14ac:dyDescent="0.25">
      <c r="A55" t="s">
        <v>3359</v>
      </c>
      <c r="B55">
        <v>1</v>
      </c>
      <c r="C55" s="8">
        <v>38214</v>
      </c>
      <c r="D55" t="s">
        <v>28</v>
      </c>
      <c r="E55" t="s">
        <v>22</v>
      </c>
      <c r="F55" t="s">
        <v>230</v>
      </c>
      <c r="G55" t="s">
        <v>20</v>
      </c>
      <c r="H55" t="s">
        <v>43</v>
      </c>
      <c r="I55" t="s">
        <v>3360</v>
      </c>
      <c r="J55" t="s">
        <v>3361</v>
      </c>
      <c r="K55">
        <v>426</v>
      </c>
      <c r="L55">
        <v>862</v>
      </c>
      <c r="M55">
        <v>8</v>
      </c>
      <c r="N55">
        <v>0</v>
      </c>
      <c r="O55">
        <v>5.9</v>
      </c>
      <c r="P55">
        <v>47</v>
      </c>
      <c r="Q55">
        <v>90</v>
      </c>
      <c r="R55">
        <v>75727</v>
      </c>
      <c r="S55">
        <v>2500000</v>
      </c>
      <c r="T55">
        <f>Table15[[#This Row],[Gross Revenue]]-Table15[[#This Row],[Budget]]</f>
        <v>-2424273</v>
      </c>
      <c r="U55">
        <f>YEAR(Table15[[#This Row],[Release Date]])</f>
        <v>2004</v>
      </c>
    </row>
    <row r="56" spans="1:21" x14ac:dyDescent="0.25">
      <c r="A56" t="s">
        <v>1574</v>
      </c>
      <c r="B56">
        <v>1</v>
      </c>
      <c r="C56" s="8">
        <v>37233</v>
      </c>
      <c r="D56" t="s">
        <v>28</v>
      </c>
      <c r="E56" t="s">
        <v>22</v>
      </c>
      <c r="F56" t="s">
        <v>19</v>
      </c>
      <c r="G56" t="s">
        <v>20</v>
      </c>
      <c r="H56" t="s">
        <v>38</v>
      </c>
      <c r="I56" t="s">
        <v>799</v>
      </c>
      <c r="J56" t="s">
        <v>1575</v>
      </c>
      <c r="K56">
        <v>33000</v>
      </c>
      <c r="L56">
        <v>35294</v>
      </c>
      <c r="M56">
        <v>12</v>
      </c>
      <c r="N56">
        <v>183</v>
      </c>
      <c r="O56">
        <v>6.1</v>
      </c>
      <c r="P56">
        <v>17</v>
      </c>
      <c r="Q56">
        <v>112</v>
      </c>
      <c r="R56">
        <v>13134</v>
      </c>
      <c r="S56">
        <v>500000</v>
      </c>
      <c r="T56">
        <f>Table15[[#This Row],[Gross Revenue]]-Table15[[#This Row],[Budget]]</f>
        <v>-486866</v>
      </c>
      <c r="U56">
        <f>YEAR(Table15[[#This Row],[Release Date]])</f>
        <v>2001</v>
      </c>
    </row>
    <row r="57" spans="1:21" x14ac:dyDescent="0.25">
      <c r="A57" t="s">
        <v>1288</v>
      </c>
      <c r="B57">
        <v>1</v>
      </c>
      <c r="C57" s="8">
        <v>37074</v>
      </c>
      <c r="D57" t="s">
        <v>28</v>
      </c>
      <c r="E57" t="s">
        <v>25</v>
      </c>
      <c r="F57" t="s">
        <v>19</v>
      </c>
      <c r="G57" t="s">
        <v>20</v>
      </c>
      <c r="H57" t="s">
        <v>38</v>
      </c>
      <c r="I57" t="s">
        <v>1289</v>
      </c>
      <c r="J57" t="s">
        <v>564</v>
      </c>
      <c r="K57">
        <v>442</v>
      </c>
      <c r="L57">
        <v>1556</v>
      </c>
      <c r="M57">
        <v>729</v>
      </c>
      <c r="N57">
        <v>0</v>
      </c>
      <c r="O57">
        <v>7.2</v>
      </c>
      <c r="P57">
        <v>217</v>
      </c>
      <c r="Q57">
        <v>125</v>
      </c>
      <c r="R57">
        <v>65010106</v>
      </c>
      <c r="S57">
        <v>30000000</v>
      </c>
      <c r="T57">
        <f>Table15[[#This Row],[Gross Revenue]]-Table15[[#This Row],[Budget]]</f>
        <v>35010106</v>
      </c>
      <c r="U57">
        <f>YEAR(Table15[[#This Row],[Release Date]])</f>
        <v>2001</v>
      </c>
    </row>
    <row r="58" spans="1:21" x14ac:dyDescent="0.25">
      <c r="A58" t="s">
        <v>2110</v>
      </c>
      <c r="B58">
        <v>1</v>
      </c>
      <c r="C58" s="8">
        <v>37521</v>
      </c>
      <c r="D58" t="s">
        <v>28</v>
      </c>
      <c r="E58" t="s">
        <v>30</v>
      </c>
      <c r="F58" t="s">
        <v>19</v>
      </c>
      <c r="G58" t="s">
        <v>20</v>
      </c>
      <c r="H58" t="s">
        <v>38</v>
      </c>
      <c r="I58" t="s">
        <v>119</v>
      </c>
      <c r="J58" t="s">
        <v>564</v>
      </c>
      <c r="K58">
        <v>912</v>
      </c>
      <c r="L58">
        <v>2170</v>
      </c>
      <c r="M58">
        <v>729</v>
      </c>
      <c r="N58">
        <v>0</v>
      </c>
      <c r="O58">
        <v>7.5</v>
      </c>
      <c r="P58">
        <v>285</v>
      </c>
      <c r="Q58">
        <v>126</v>
      </c>
      <c r="R58">
        <v>71502303</v>
      </c>
      <c r="S58">
        <v>12000000</v>
      </c>
      <c r="T58">
        <f>Table15[[#This Row],[Gross Revenue]]-Table15[[#This Row],[Budget]]</f>
        <v>59502303</v>
      </c>
      <c r="U58">
        <f>YEAR(Table15[[#This Row],[Release Date]])</f>
        <v>2002</v>
      </c>
    </row>
    <row r="59" spans="1:21" x14ac:dyDescent="0.25">
      <c r="A59" t="s">
        <v>4310</v>
      </c>
      <c r="B59">
        <v>1</v>
      </c>
      <c r="C59" s="8">
        <v>38772</v>
      </c>
      <c r="D59" t="s">
        <v>28</v>
      </c>
      <c r="E59" t="s">
        <v>25</v>
      </c>
      <c r="F59" t="s">
        <v>19</v>
      </c>
      <c r="G59" t="s">
        <v>20</v>
      </c>
      <c r="H59" t="s">
        <v>38</v>
      </c>
      <c r="I59" t="s">
        <v>4311</v>
      </c>
      <c r="J59" t="s">
        <v>564</v>
      </c>
      <c r="K59">
        <v>8000</v>
      </c>
      <c r="L59">
        <v>9578</v>
      </c>
      <c r="M59">
        <v>729</v>
      </c>
      <c r="N59">
        <v>22000</v>
      </c>
      <c r="O59">
        <v>7.3</v>
      </c>
      <c r="P59">
        <v>549</v>
      </c>
      <c r="Q59">
        <v>115</v>
      </c>
      <c r="R59">
        <v>82624961</v>
      </c>
      <c r="S59">
        <v>20000000</v>
      </c>
      <c r="T59">
        <f>Table15[[#This Row],[Gross Revenue]]-Table15[[#This Row],[Budget]]</f>
        <v>62624961</v>
      </c>
      <c r="U59">
        <f>YEAR(Table15[[#This Row],[Release Date]])</f>
        <v>2006</v>
      </c>
    </row>
    <row r="60" spans="1:21" x14ac:dyDescent="0.25">
      <c r="A60" t="s">
        <v>4786</v>
      </c>
      <c r="B60">
        <v>1</v>
      </c>
      <c r="C60" s="8">
        <v>39057</v>
      </c>
      <c r="D60" t="s">
        <v>17</v>
      </c>
      <c r="E60" t="s">
        <v>30</v>
      </c>
      <c r="F60" t="s">
        <v>19</v>
      </c>
      <c r="G60" t="s">
        <v>20</v>
      </c>
      <c r="H60" t="s">
        <v>38</v>
      </c>
      <c r="I60" t="s">
        <v>4702</v>
      </c>
      <c r="J60" t="s">
        <v>564</v>
      </c>
      <c r="K60">
        <v>1000</v>
      </c>
      <c r="L60">
        <v>3798</v>
      </c>
      <c r="M60">
        <v>729</v>
      </c>
      <c r="N60">
        <v>28000</v>
      </c>
      <c r="O60">
        <v>7.8</v>
      </c>
      <c r="P60">
        <v>433</v>
      </c>
      <c r="Q60">
        <v>115</v>
      </c>
      <c r="R60">
        <v>17613460</v>
      </c>
      <c r="S60">
        <v>12000000</v>
      </c>
      <c r="T60">
        <f>Table15[[#This Row],[Gross Revenue]]-Table15[[#This Row],[Budget]]</f>
        <v>5613460</v>
      </c>
      <c r="U60">
        <f>YEAR(Table15[[#This Row],[Release Date]])</f>
        <v>2006</v>
      </c>
    </row>
    <row r="61" spans="1:21" x14ac:dyDescent="0.25">
      <c r="A61" t="s">
        <v>2084</v>
      </c>
      <c r="B61">
        <v>1</v>
      </c>
      <c r="C61" s="8">
        <v>37509</v>
      </c>
      <c r="D61" t="s">
        <v>28</v>
      </c>
      <c r="E61" t="s">
        <v>32</v>
      </c>
      <c r="F61" t="s">
        <v>19</v>
      </c>
      <c r="G61" t="s">
        <v>24</v>
      </c>
      <c r="H61" t="s">
        <v>38</v>
      </c>
      <c r="I61" t="s">
        <v>215</v>
      </c>
      <c r="J61" t="s">
        <v>2085</v>
      </c>
      <c r="K61">
        <v>14000</v>
      </c>
      <c r="L61">
        <v>16791</v>
      </c>
      <c r="M61">
        <v>38</v>
      </c>
      <c r="N61">
        <v>0</v>
      </c>
      <c r="O61">
        <v>6.2</v>
      </c>
      <c r="P61">
        <v>191</v>
      </c>
      <c r="Q61">
        <v>98</v>
      </c>
      <c r="R61">
        <v>50740078</v>
      </c>
      <c r="S61">
        <v>45000000</v>
      </c>
      <c r="T61">
        <f>Table15[[#This Row],[Gross Revenue]]-Table15[[#This Row],[Budget]]</f>
        <v>5740078</v>
      </c>
      <c r="U61">
        <f>YEAR(Table15[[#This Row],[Release Date]])</f>
        <v>2002</v>
      </c>
    </row>
    <row r="62" spans="1:21" x14ac:dyDescent="0.25">
      <c r="A62" t="s">
        <v>1687</v>
      </c>
      <c r="B62">
        <v>1</v>
      </c>
      <c r="C62" s="8">
        <v>37299</v>
      </c>
      <c r="D62" t="s">
        <v>28</v>
      </c>
      <c r="E62" t="s">
        <v>37</v>
      </c>
      <c r="F62" t="s">
        <v>47</v>
      </c>
      <c r="G62" t="s">
        <v>48</v>
      </c>
      <c r="H62" t="s">
        <v>26</v>
      </c>
      <c r="I62" t="s">
        <v>1688</v>
      </c>
      <c r="J62" t="s">
        <v>1689</v>
      </c>
      <c r="K62">
        <v>447</v>
      </c>
      <c r="L62">
        <v>923</v>
      </c>
      <c r="M62">
        <v>192</v>
      </c>
      <c r="N62">
        <v>0</v>
      </c>
      <c r="O62">
        <v>6.8</v>
      </c>
      <c r="P62">
        <v>251</v>
      </c>
      <c r="Q62">
        <v>89</v>
      </c>
      <c r="R62">
        <v>3645438</v>
      </c>
      <c r="S62">
        <v>2200000</v>
      </c>
      <c r="T62">
        <f>Table15[[#This Row],[Gross Revenue]]-Table15[[#This Row],[Budget]]</f>
        <v>1445438</v>
      </c>
      <c r="U62">
        <f>YEAR(Table15[[#This Row],[Release Date]])</f>
        <v>2002</v>
      </c>
    </row>
    <row r="63" spans="1:21" x14ac:dyDescent="0.25">
      <c r="A63" t="s">
        <v>2842</v>
      </c>
      <c r="B63">
        <v>1</v>
      </c>
      <c r="C63" s="8">
        <v>37919</v>
      </c>
      <c r="D63" t="s">
        <v>28</v>
      </c>
      <c r="E63" t="s">
        <v>37</v>
      </c>
      <c r="F63" t="s">
        <v>19</v>
      </c>
      <c r="G63" t="s">
        <v>20</v>
      </c>
      <c r="H63" t="s">
        <v>38</v>
      </c>
      <c r="I63" t="s">
        <v>1897</v>
      </c>
      <c r="J63" t="s">
        <v>1689</v>
      </c>
      <c r="K63">
        <v>1000</v>
      </c>
      <c r="L63">
        <v>4500</v>
      </c>
      <c r="M63">
        <v>192</v>
      </c>
      <c r="N63">
        <v>0</v>
      </c>
      <c r="O63">
        <v>6.4</v>
      </c>
      <c r="P63">
        <v>265</v>
      </c>
      <c r="Q63">
        <v>108</v>
      </c>
      <c r="R63">
        <v>41777564</v>
      </c>
      <c r="S63">
        <v>15000000</v>
      </c>
      <c r="T63">
        <f>Table15[[#This Row],[Gross Revenue]]-Table15[[#This Row],[Budget]]</f>
        <v>26777564</v>
      </c>
      <c r="U63">
        <f>YEAR(Table15[[#This Row],[Release Date]])</f>
        <v>2003</v>
      </c>
    </row>
    <row r="64" spans="1:21" x14ac:dyDescent="0.25">
      <c r="A64" t="s">
        <v>3305</v>
      </c>
      <c r="B64">
        <v>1</v>
      </c>
      <c r="C64" s="8">
        <v>38184</v>
      </c>
      <c r="D64" t="s">
        <v>28</v>
      </c>
      <c r="E64" t="s">
        <v>37</v>
      </c>
      <c r="F64" t="s">
        <v>19</v>
      </c>
      <c r="G64" t="s">
        <v>20</v>
      </c>
      <c r="H64" t="s">
        <v>38</v>
      </c>
      <c r="I64" t="s">
        <v>451</v>
      </c>
      <c r="J64" t="s">
        <v>1689</v>
      </c>
      <c r="K64">
        <v>1000</v>
      </c>
      <c r="L64">
        <v>3185</v>
      </c>
      <c r="M64">
        <v>192</v>
      </c>
      <c r="N64">
        <v>5000</v>
      </c>
      <c r="O64">
        <v>6.2</v>
      </c>
      <c r="P64">
        <v>208</v>
      </c>
      <c r="Q64">
        <v>112</v>
      </c>
      <c r="R64">
        <v>30691439</v>
      </c>
      <c r="S64">
        <v>35000000</v>
      </c>
      <c r="T64">
        <f>Table15[[#This Row],[Gross Revenue]]-Table15[[#This Row],[Budget]]</f>
        <v>-4308561</v>
      </c>
      <c r="U64">
        <f>YEAR(Table15[[#This Row],[Release Date]])</f>
        <v>2004</v>
      </c>
    </row>
    <row r="65" spans="1:21" x14ac:dyDescent="0.25">
      <c r="A65" t="s">
        <v>3962</v>
      </c>
      <c r="B65">
        <v>1</v>
      </c>
      <c r="C65" s="8">
        <v>38559</v>
      </c>
      <c r="D65" t="s">
        <v>28</v>
      </c>
      <c r="E65" t="s">
        <v>25</v>
      </c>
      <c r="F65" t="s">
        <v>19</v>
      </c>
      <c r="G65" t="s">
        <v>20</v>
      </c>
      <c r="H65" t="s">
        <v>38</v>
      </c>
      <c r="I65" t="s">
        <v>2392</v>
      </c>
      <c r="J65" t="s">
        <v>1689</v>
      </c>
      <c r="K65">
        <v>3000</v>
      </c>
      <c r="L65">
        <v>5737</v>
      </c>
      <c r="M65">
        <v>192</v>
      </c>
      <c r="N65">
        <v>13000</v>
      </c>
      <c r="O65">
        <v>5.5</v>
      </c>
      <c r="P65">
        <v>365</v>
      </c>
      <c r="Q65">
        <v>88</v>
      </c>
      <c r="R65">
        <v>25003072</v>
      </c>
      <c r="S65">
        <v>24000000</v>
      </c>
      <c r="T65">
        <f>Table15[[#This Row],[Gross Revenue]]-Table15[[#This Row],[Budget]]</f>
        <v>1003072</v>
      </c>
      <c r="U65">
        <f>YEAR(Table15[[#This Row],[Release Date]])</f>
        <v>2005</v>
      </c>
    </row>
    <row r="66" spans="1:21" x14ac:dyDescent="0.25">
      <c r="A66" t="s">
        <v>1269</v>
      </c>
      <c r="B66">
        <v>1</v>
      </c>
      <c r="C66" s="8">
        <v>37064</v>
      </c>
      <c r="D66" t="s">
        <v>28</v>
      </c>
      <c r="E66" t="s">
        <v>30</v>
      </c>
      <c r="F66" t="s">
        <v>230</v>
      </c>
      <c r="G66" t="s">
        <v>494</v>
      </c>
      <c r="H66" t="s">
        <v>38</v>
      </c>
      <c r="I66" t="s">
        <v>1270</v>
      </c>
      <c r="J66" t="s">
        <v>1271</v>
      </c>
      <c r="K66">
        <v>269</v>
      </c>
      <c r="L66">
        <v>361</v>
      </c>
      <c r="M66">
        <v>0</v>
      </c>
      <c r="N66">
        <v>0</v>
      </c>
      <c r="O66">
        <v>7.7</v>
      </c>
      <c r="P66">
        <v>173</v>
      </c>
      <c r="Q66">
        <v>106</v>
      </c>
      <c r="R66">
        <v>13622333</v>
      </c>
      <c r="S66">
        <v>2000000</v>
      </c>
      <c r="T66">
        <f>Table15[[#This Row],[Gross Revenue]]-Table15[[#This Row],[Budget]]</f>
        <v>11622333</v>
      </c>
      <c r="U66">
        <f>YEAR(Table15[[#This Row],[Release Date]])</f>
        <v>2001</v>
      </c>
    </row>
    <row r="67" spans="1:21" x14ac:dyDescent="0.25">
      <c r="A67" t="s">
        <v>2006</v>
      </c>
      <c r="B67">
        <v>1</v>
      </c>
      <c r="C67" s="8">
        <v>37465</v>
      </c>
      <c r="D67" t="s">
        <v>28</v>
      </c>
      <c r="E67" t="s">
        <v>30</v>
      </c>
      <c r="F67" t="s">
        <v>19</v>
      </c>
      <c r="G67" t="s">
        <v>35</v>
      </c>
      <c r="H67" t="s">
        <v>36</v>
      </c>
      <c r="I67" t="s">
        <v>1035</v>
      </c>
      <c r="J67" t="s">
        <v>1271</v>
      </c>
      <c r="K67">
        <v>11000</v>
      </c>
      <c r="L67">
        <v>33284</v>
      </c>
      <c r="M67">
        <v>0</v>
      </c>
      <c r="N67">
        <v>11000</v>
      </c>
      <c r="O67">
        <v>7.8</v>
      </c>
      <c r="P67">
        <v>274</v>
      </c>
      <c r="Q67">
        <v>142</v>
      </c>
      <c r="R67">
        <v>249358727</v>
      </c>
      <c r="S67">
        <v>130000000</v>
      </c>
      <c r="T67">
        <f>Table15[[#This Row],[Gross Revenue]]-Table15[[#This Row],[Budget]]</f>
        <v>119358727</v>
      </c>
      <c r="U67">
        <f>YEAR(Table15[[#This Row],[Release Date]])</f>
        <v>2002</v>
      </c>
    </row>
    <row r="68" spans="1:21" x14ac:dyDescent="0.25">
      <c r="A68" t="s">
        <v>2617</v>
      </c>
      <c r="B68">
        <v>1</v>
      </c>
      <c r="C68" s="8">
        <v>37795</v>
      </c>
      <c r="D68" t="s">
        <v>28</v>
      </c>
      <c r="E68" t="s">
        <v>22</v>
      </c>
      <c r="F68" t="s">
        <v>19</v>
      </c>
      <c r="G68" t="s">
        <v>20</v>
      </c>
      <c r="H68" t="s">
        <v>38</v>
      </c>
      <c r="I68" t="s">
        <v>1284</v>
      </c>
      <c r="J68" t="s">
        <v>1271</v>
      </c>
      <c r="K68">
        <v>16000</v>
      </c>
      <c r="L68">
        <v>16479</v>
      </c>
      <c r="M68">
        <v>0</v>
      </c>
      <c r="N68">
        <v>17000</v>
      </c>
      <c r="O68">
        <v>7.9</v>
      </c>
      <c r="P68">
        <v>372</v>
      </c>
      <c r="Q68">
        <v>109</v>
      </c>
      <c r="R68">
        <v>35286428</v>
      </c>
      <c r="S68">
        <v>76000000</v>
      </c>
      <c r="T68">
        <f>Table15[[#This Row],[Gross Revenue]]-Table15[[#This Row],[Budget]]</f>
        <v>-40713572</v>
      </c>
      <c r="U68">
        <f>YEAR(Table15[[#This Row],[Release Date]])</f>
        <v>2003</v>
      </c>
    </row>
    <row r="69" spans="1:21" x14ac:dyDescent="0.25">
      <c r="A69" t="s">
        <v>4750</v>
      </c>
      <c r="B69">
        <v>1</v>
      </c>
      <c r="C69" s="8">
        <v>39030</v>
      </c>
      <c r="D69" t="s">
        <v>28</v>
      </c>
      <c r="E69" t="s">
        <v>30</v>
      </c>
      <c r="F69" t="s">
        <v>19</v>
      </c>
      <c r="G69" t="s">
        <v>35</v>
      </c>
      <c r="H69" t="s">
        <v>43</v>
      </c>
      <c r="I69" t="s">
        <v>4751</v>
      </c>
      <c r="J69" t="s">
        <v>1271</v>
      </c>
      <c r="K69">
        <v>39</v>
      </c>
      <c r="L69">
        <v>87</v>
      </c>
      <c r="M69">
        <v>0</v>
      </c>
      <c r="N69">
        <v>147000</v>
      </c>
      <c r="O69">
        <v>7.8</v>
      </c>
      <c r="P69">
        <v>738</v>
      </c>
      <c r="Q69">
        <v>91</v>
      </c>
      <c r="R69">
        <v>274084951</v>
      </c>
      <c r="S69">
        <v>100000000</v>
      </c>
      <c r="T69">
        <f>Table15[[#This Row],[Gross Revenue]]-Table15[[#This Row],[Budget]]</f>
        <v>174084951</v>
      </c>
      <c r="U69">
        <f>YEAR(Table15[[#This Row],[Release Date]])</f>
        <v>2006</v>
      </c>
    </row>
    <row r="70" spans="1:21" x14ac:dyDescent="0.25">
      <c r="A70" t="s">
        <v>4269</v>
      </c>
      <c r="B70">
        <v>1</v>
      </c>
      <c r="C70" s="8">
        <v>38747</v>
      </c>
      <c r="D70" t="s">
        <v>28</v>
      </c>
      <c r="E70" t="s">
        <v>30</v>
      </c>
      <c r="F70" t="s">
        <v>19</v>
      </c>
      <c r="G70" t="s">
        <v>20</v>
      </c>
      <c r="H70" t="s">
        <v>38</v>
      </c>
      <c r="I70" t="s">
        <v>612</v>
      </c>
      <c r="J70" t="s">
        <v>4270</v>
      </c>
      <c r="K70">
        <v>2000</v>
      </c>
      <c r="L70">
        <v>3892</v>
      </c>
      <c r="M70">
        <v>24</v>
      </c>
      <c r="N70">
        <v>11000</v>
      </c>
      <c r="O70">
        <v>5.9</v>
      </c>
      <c r="P70">
        <v>244</v>
      </c>
      <c r="Q70">
        <v>108</v>
      </c>
      <c r="R70">
        <v>23070045</v>
      </c>
      <c r="S70">
        <v>30000000</v>
      </c>
      <c r="T70">
        <f>Table15[[#This Row],[Gross Revenue]]-Table15[[#This Row],[Budget]]</f>
        <v>-6929955</v>
      </c>
      <c r="U70">
        <f>YEAR(Table15[[#This Row],[Release Date]])</f>
        <v>2006</v>
      </c>
    </row>
    <row r="71" spans="1:21" x14ac:dyDescent="0.25">
      <c r="A71" t="s">
        <v>3969</v>
      </c>
      <c r="B71">
        <v>1</v>
      </c>
      <c r="C71" s="8">
        <v>38565</v>
      </c>
      <c r="D71" t="s">
        <v>28</v>
      </c>
      <c r="E71" t="s">
        <v>22</v>
      </c>
      <c r="F71" t="s">
        <v>19</v>
      </c>
      <c r="G71" t="s">
        <v>20</v>
      </c>
      <c r="H71" t="s">
        <v>43</v>
      </c>
      <c r="I71" t="s">
        <v>2328</v>
      </c>
      <c r="J71" t="s">
        <v>3970</v>
      </c>
      <c r="K71">
        <v>21000</v>
      </c>
      <c r="L71">
        <v>22088</v>
      </c>
      <c r="M71">
        <v>47</v>
      </c>
      <c r="N71">
        <v>24000</v>
      </c>
      <c r="O71">
        <v>7.2</v>
      </c>
      <c r="P71">
        <v>158</v>
      </c>
      <c r="Q71">
        <v>113</v>
      </c>
      <c r="R71">
        <v>19057024</v>
      </c>
      <c r="S71">
        <v>16000000</v>
      </c>
      <c r="T71">
        <f>Table15[[#This Row],[Gross Revenue]]-Table15[[#This Row],[Budget]]</f>
        <v>3057024</v>
      </c>
      <c r="U71">
        <f>YEAR(Table15[[#This Row],[Release Date]])</f>
        <v>2005</v>
      </c>
    </row>
    <row r="72" spans="1:21" x14ac:dyDescent="0.25">
      <c r="A72" t="s">
        <v>4704</v>
      </c>
      <c r="B72">
        <v>1</v>
      </c>
      <c r="C72" s="8">
        <v>39005</v>
      </c>
      <c r="D72" t="s">
        <v>28</v>
      </c>
      <c r="E72" t="s">
        <v>18</v>
      </c>
      <c r="F72" t="s">
        <v>19</v>
      </c>
      <c r="G72" t="s">
        <v>20</v>
      </c>
      <c r="H72" t="s">
        <v>38</v>
      </c>
      <c r="I72" t="s">
        <v>4705</v>
      </c>
      <c r="J72" t="s">
        <v>4706</v>
      </c>
      <c r="K72">
        <v>1000</v>
      </c>
      <c r="L72">
        <v>2073</v>
      </c>
      <c r="M72">
        <v>90</v>
      </c>
      <c r="N72">
        <v>0</v>
      </c>
      <c r="O72">
        <v>6.2</v>
      </c>
      <c r="P72">
        <v>298</v>
      </c>
      <c r="Q72">
        <v>109</v>
      </c>
      <c r="R72">
        <v>19692608</v>
      </c>
      <c r="S72">
        <v>35000000</v>
      </c>
      <c r="T72">
        <f>Table15[[#This Row],[Gross Revenue]]-Table15[[#This Row],[Budget]]</f>
        <v>-15307392</v>
      </c>
      <c r="U72">
        <f>YEAR(Table15[[#This Row],[Release Date]])</f>
        <v>2006</v>
      </c>
    </row>
    <row r="73" spans="1:21" x14ac:dyDescent="0.25">
      <c r="A73" t="s">
        <v>743</v>
      </c>
      <c r="B73">
        <v>1</v>
      </c>
      <c r="C73" s="8">
        <v>36791</v>
      </c>
      <c r="D73" t="s">
        <v>28</v>
      </c>
      <c r="E73" t="s">
        <v>25</v>
      </c>
      <c r="F73" t="s">
        <v>19</v>
      </c>
      <c r="G73" t="s">
        <v>20</v>
      </c>
      <c r="H73" t="s">
        <v>43</v>
      </c>
      <c r="I73" t="s">
        <v>744</v>
      </c>
      <c r="J73" t="s">
        <v>310</v>
      </c>
      <c r="K73">
        <v>302</v>
      </c>
      <c r="L73">
        <v>1189</v>
      </c>
      <c r="M73">
        <v>143</v>
      </c>
      <c r="N73">
        <v>1000</v>
      </c>
      <c r="O73">
        <v>5.3</v>
      </c>
      <c r="P73">
        <v>81</v>
      </c>
      <c r="Q73">
        <v>98</v>
      </c>
      <c r="R73">
        <v>15464026</v>
      </c>
      <c r="S73">
        <v>20000000</v>
      </c>
      <c r="T73">
        <f>Table15[[#This Row],[Gross Revenue]]-Table15[[#This Row],[Budget]]</f>
        <v>-4535974</v>
      </c>
      <c r="U73">
        <f>YEAR(Table15[[#This Row],[Release Date]])</f>
        <v>2000</v>
      </c>
    </row>
    <row r="74" spans="1:21" x14ac:dyDescent="0.25">
      <c r="A74" t="s">
        <v>4649</v>
      </c>
      <c r="B74">
        <v>1</v>
      </c>
      <c r="C74" s="8">
        <v>38971</v>
      </c>
      <c r="D74" t="s">
        <v>28</v>
      </c>
      <c r="E74" t="s">
        <v>25</v>
      </c>
      <c r="F74" t="s">
        <v>19</v>
      </c>
      <c r="G74" t="s">
        <v>20</v>
      </c>
      <c r="H74" t="s">
        <v>43</v>
      </c>
      <c r="I74" t="s">
        <v>478</v>
      </c>
      <c r="J74" t="s">
        <v>310</v>
      </c>
      <c r="K74">
        <v>1000</v>
      </c>
      <c r="L74">
        <v>3086</v>
      </c>
      <c r="M74">
        <v>143</v>
      </c>
      <c r="N74">
        <v>0</v>
      </c>
      <c r="O74">
        <v>5.0999999999999996</v>
      </c>
      <c r="P74">
        <v>54</v>
      </c>
      <c r="Q74">
        <v>92</v>
      </c>
      <c r="R74">
        <v>2964</v>
      </c>
      <c r="S74">
        <v>16000000</v>
      </c>
      <c r="T74">
        <f>Table15[[#This Row],[Gross Revenue]]-Table15[[#This Row],[Budget]]</f>
        <v>-15997036</v>
      </c>
      <c r="U74">
        <f>YEAR(Table15[[#This Row],[Release Date]])</f>
        <v>2006</v>
      </c>
    </row>
    <row r="75" spans="1:21" x14ac:dyDescent="0.25">
      <c r="A75" t="s">
        <v>3175</v>
      </c>
      <c r="B75">
        <v>1</v>
      </c>
      <c r="C75" s="8">
        <v>38105</v>
      </c>
      <c r="D75" t="s">
        <v>28</v>
      </c>
      <c r="E75" t="s">
        <v>31</v>
      </c>
      <c r="F75" t="s">
        <v>19</v>
      </c>
      <c r="G75" t="s">
        <v>35</v>
      </c>
      <c r="H75" t="s">
        <v>43</v>
      </c>
      <c r="I75" t="s">
        <v>389</v>
      </c>
      <c r="J75" t="s">
        <v>3176</v>
      </c>
      <c r="K75">
        <v>14000</v>
      </c>
      <c r="L75">
        <v>15848</v>
      </c>
      <c r="M75">
        <v>14</v>
      </c>
      <c r="N75">
        <v>429</v>
      </c>
      <c r="O75">
        <v>6.9</v>
      </c>
      <c r="P75">
        <v>90</v>
      </c>
      <c r="Q75">
        <v>92</v>
      </c>
      <c r="R75">
        <v>1071240</v>
      </c>
      <c r="S75">
        <v>8000000</v>
      </c>
      <c r="T75">
        <f>Table15[[#This Row],[Gross Revenue]]-Table15[[#This Row],[Budget]]</f>
        <v>-6928760</v>
      </c>
      <c r="U75">
        <f>YEAR(Table15[[#This Row],[Release Date]])</f>
        <v>2004</v>
      </c>
    </row>
    <row r="76" spans="1:21" x14ac:dyDescent="0.25">
      <c r="A76" t="s">
        <v>3919</v>
      </c>
      <c r="B76">
        <v>1</v>
      </c>
      <c r="C76" s="8">
        <v>38534</v>
      </c>
      <c r="D76" t="s">
        <v>28</v>
      </c>
      <c r="E76" t="s">
        <v>25</v>
      </c>
      <c r="F76" t="s">
        <v>19</v>
      </c>
      <c r="G76" t="s">
        <v>20</v>
      </c>
      <c r="H76" t="s">
        <v>36</v>
      </c>
      <c r="I76" t="s">
        <v>2392</v>
      </c>
      <c r="J76" t="s">
        <v>3176</v>
      </c>
      <c r="K76">
        <v>3000</v>
      </c>
      <c r="L76">
        <v>4094</v>
      </c>
      <c r="M76">
        <v>14</v>
      </c>
      <c r="N76">
        <v>13000</v>
      </c>
      <c r="O76">
        <v>6.4</v>
      </c>
      <c r="P76">
        <v>134</v>
      </c>
      <c r="Q76">
        <v>100</v>
      </c>
      <c r="R76">
        <v>12561</v>
      </c>
      <c r="S76">
        <v>19000000</v>
      </c>
      <c r="T76">
        <f>Table15[[#This Row],[Gross Revenue]]-Table15[[#This Row],[Budget]]</f>
        <v>-18987439</v>
      </c>
      <c r="U76">
        <f>YEAR(Table15[[#This Row],[Release Date]])</f>
        <v>2005</v>
      </c>
    </row>
    <row r="77" spans="1:21" x14ac:dyDescent="0.25">
      <c r="A77" t="s">
        <v>4073</v>
      </c>
      <c r="B77">
        <v>1</v>
      </c>
      <c r="C77" s="8">
        <v>38629</v>
      </c>
      <c r="D77" t="s">
        <v>28</v>
      </c>
      <c r="E77" t="s">
        <v>25</v>
      </c>
      <c r="F77" t="s">
        <v>1008</v>
      </c>
      <c r="G77" t="s">
        <v>1009</v>
      </c>
      <c r="H77" t="s">
        <v>43</v>
      </c>
      <c r="I77" t="s">
        <v>4074</v>
      </c>
      <c r="J77" t="s">
        <v>4075</v>
      </c>
      <c r="K77">
        <v>29</v>
      </c>
      <c r="L77">
        <v>44</v>
      </c>
      <c r="M77">
        <v>12</v>
      </c>
      <c r="N77">
        <v>38000</v>
      </c>
      <c r="O77">
        <v>7</v>
      </c>
      <c r="P77">
        <v>337</v>
      </c>
      <c r="Q77">
        <v>103</v>
      </c>
      <c r="R77">
        <v>252652</v>
      </c>
      <c r="S77">
        <v>19900000</v>
      </c>
      <c r="T77">
        <f>Table15[[#This Row],[Gross Revenue]]-Table15[[#This Row],[Budget]]</f>
        <v>-19647348</v>
      </c>
      <c r="U77">
        <f>YEAR(Table15[[#This Row],[Release Date]])</f>
        <v>2005</v>
      </c>
    </row>
    <row r="78" spans="1:21" x14ac:dyDescent="0.25">
      <c r="A78" t="s">
        <v>4777</v>
      </c>
      <c r="B78">
        <v>1</v>
      </c>
      <c r="C78" s="8">
        <v>39052</v>
      </c>
      <c r="D78" t="s">
        <v>28</v>
      </c>
      <c r="E78" t="s">
        <v>87</v>
      </c>
      <c r="F78" t="s">
        <v>19</v>
      </c>
      <c r="G78" t="s">
        <v>93</v>
      </c>
      <c r="H78" t="s">
        <v>43</v>
      </c>
      <c r="I78" t="s">
        <v>4778</v>
      </c>
      <c r="J78" t="s">
        <v>4779</v>
      </c>
      <c r="K78">
        <v>1000</v>
      </c>
      <c r="L78">
        <v>1949</v>
      </c>
      <c r="M78">
        <v>127</v>
      </c>
      <c r="N78">
        <v>57000</v>
      </c>
      <c r="O78">
        <v>6.2</v>
      </c>
      <c r="P78">
        <v>393</v>
      </c>
      <c r="Q78">
        <v>100</v>
      </c>
      <c r="R78">
        <v>71588220</v>
      </c>
      <c r="S78">
        <v>20000000</v>
      </c>
      <c r="T78">
        <f>Table15[[#This Row],[Gross Revenue]]-Table15[[#This Row],[Budget]]</f>
        <v>51588220</v>
      </c>
      <c r="U78">
        <f>YEAR(Table15[[#This Row],[Release Date]])</f>
        <v>2006</v>
      </c>
    </row>
    <row r="79" spans="1:21" x14ac:dyDescent="0.25">
      <c r="A79" t="s">
        <v>4982</v>
      </c>
      <c r="B79">
        <v>1</v>
      </c>
      <c r="C79" s="8">
        <v>39182</v>
      </c>
      <c r="D79" t="s">
        <v>28</v>
      </c>
      <c r="E79" t="s">
        <v>18</v>
      </c>
      <c r="F79" t="s">
        <v>19</v>
      </c>
      <c r="G79" t="s">
        <v>48</v>
      </c>
      <c r="H79" t="s">
        <v>38</v>
      </c>
      <c r="I79" t="s">
        <v>2361</v>
      </c>
      <c r="J79" t="s">
        <v>4983</v>
      </c>
      <c r="K79">
        <v>14000</v>
      </c>
      <c r="L79">
        <v>14492</v>
      </c>
      <c r="M79">
        <v>30</v>
      </c>
      <c r="N79">
        <v>0</v>
      </c>
      <c r="O79">
        <v>6.6</v>
      </c>
      <c r="P79">
        <v>106</v>
      </c>
      <c r="Q79">
        <v>120</v>
      </c>
      <c r="R79">
        <v>106869</v>
      </c>
      <c r="S79">
        <v>17000000</v>
      </c>
      <c r="T79">
        <f>Table15[[#This Row],[Gross Revenue]]-Table15[[#This Row],[Budget]]</f>
        <v>-16893131</v>
      </c>
      <c r="U79">
        <f>YEAR(Table15[[#This Row],[Release Date]])</f>
        <v>2007</v>
      </c>
    </row>
    <row r="80" spans="1:21" x14ac:dyDescent="0.25">
      <c r="A80" t="s">
        <v>1174</v>
      </c>
      <c r="B80">
        <v>1</v>
      </c>
      <c r="C80" s="8">
        <v>37015</v>
      </c>
      <c r="D80" t="s">
        <v>28</v>
      </c>
      <c r="E80" t="s">
        <v>30</v>
      </c>
      <c r="F80" t="s">
        <v>19</v>
      </c>
      <c r="G80" t="s">
        <v>20</v>
      </c>
      <c r="H80" t="s">
        <v>36</v>
      </c>
      <c r="I80" t="s">
        <v>1175</v>
      </c>
      <c r="J80" t="s">
        <v>1176</v>
      </c>
      <c r="K80">
        <v>145</v>
      </c>
      <c r="L80">
        <v>275</v>
      </c>
      <c r="M80">
        <v>80</v>
      </c>
      <c r="N80">
        <v>0</v>
      </c>
      <c r="O80">
        <v>7.9</v>
      </c>
      <c r="P80">
        <v>212</v>
      </c>
      <c r="Q80">
        <v>90</v>
      </c>
      <c r="R80">
        <v>267652016</v>
      </c>
      <c r="S80">
        <v>60000000</v>
      </c>
      <c r="T80">
        <f>Table15[[#This Row],[Gross Revenue]]-Table15[[#This Row],[Budget]]</f>
        <v>207652016</v>
      </c>
      <c r="U80">
        <f>YEAR(Table15[[#This Row],[Release Date]])</f>
        <v>2001</v>
      </c>
    </row>
    <row r="81" spans="1:21" x14ac:dyDescent="0.25">
      <c r="A81" t="s">
        <v>2108</v>
      </c>
      <c r="B81">
        <v>1</v>
      </c>
      <c r="C81" s="8">
        <v>37520</v>
      </c>
      <c r="D81" t="s">
        <v>28</v>
      </c>
      <c r="E81" t="s">
        <v>30</v>
      </c>
      <c r="F81" t="s">
        <v>19</v>
      </c>
      <c r="G81" t="s">
        <v>20</v>
      </c>
      <c r="H81" t="s">
        <v>36</v>
      </c>
      <c r="I81" t="s">
        <v>2109</v>
      </c>
      <c r="J81" t="s">
        <v>1176</v>
      </c>
      <c r="K81">
        <v>692</v>
      </c>
      <c r="L81">
        <v>1148</v>
      </c>
      <c r="M81">
        <v>80</v>
      </c>
      <c r="N81">
        <v>0</v>
      </c>
      <c r="O81">
        <v>7.2</v>
      </c>
      <c r="P81">
        <v>205</v>
      </c>
      <c r="Q81">
        <v>93</v>
      </c>
      <c r="R81">
        <v>436471036</v>
      </c>
      <c r="S81">
        <v>150000000</v>
      </c>
      <c r="T81">
        <f>Table15[[#This Row],[Gross Revenue]]-Table15[[#This Row],[Budget]]</f>
        <v>286471036</v>
      </c>
      <c r="U81">
        <f>YEAR(Table15[[#This Row],[Release Date]])</f>
        <v>2002</v>
      </c>
    </row>
    <row r="82" spans="1:21" x14ac:dyDescent="0.25">
      <c r="A82" t="s">
        <v>2451</v>
      </c>
      <c r="B82">
        <v>1</v>
      </c>
      <c r="C82" s="8">
        <v>37705</v>
      </c>
      <c r="D82" t="s">
        <v>28</v>
      </c>
      <c r="E82" t="s">
        <v>30</v>
      </c>
      <c r="F82" t="s">
        <v>19</v>
      </c>
      <c r="G82" t="s">
        <v>20</v>
      </c>
      <c r="H82" t="s">
        <v>36</v>
      </c>
      <c r="I82" t="s">
        <v>163</v>
      </c>
      <c r="J82" t="s">
        <v>1176</v>
      </c>
      <c r="K82">
        <v>1000</v>
      </c>
      <c r="L82">
        <v>1317</v>
      </c>
      <c r="M82">
        <v>80</v>
      </c>
      <c r="N82">
        <v>0</v>
      </c>
      <c r="O82">
        <v>6.9</v>
      </c>
      <c r="P82">
        <v>284</v>
      </c>
      <c r="Q82">
        <v>150</v>
      </c>
      <c r="R82">
        <v>291709845</v>
      </c>
      <c r="S82">
        <v>180000000</v>
      </c>
      <c r="T82">
        <f>Table15[[#This Row],[Gross Revenue]]-Table15[[#This Row],[Budget]]</f>
        <v>111709845</v>
      </c>
      <c r="U82">
        <f>YEAR(Table15[[#This Row],[Release Date]])</f>
        <v>2003</v>
      </c>
    </row>
    <row r="83" spans="1:21" x14ac:dyDescent="0.25">
      <c r="A83" t="s">
        <v>3397</v>
      </c>
      <c r="B83">
        <v>1</v>
      </c>
      <c r="C83" s="8">
        <v>38234</v>
      </c>
      <c r="D83" t="s">
        <v>28</v>
      </c>
      <c r="E83" t="s">
        <v>32</v>
      </c>
      <c r="F83" t="s">
        <v>19</v>
      </c>
      <c r="G83" t="s">
        <v>20</v>
      </c>
      <c r="H83" t="s">
        <v>36</v>
      </c>
      <c r="I83" t="s">
        <v>1114</v>
      </c>
      <c r="J83" t="s">
        <v>1176</v>
      </c>
      <c r="K83">
        <v>22000</v>
      </c>
      <c r="L83">
        <v>22697</v>
      </c>
      <c r="M83">
        <v>80</v>
      </c>
      <c r="N83">
        <v>0</v>
      </c>
      <c r="O83">
        <v>6.6</v>
      </c>
      <c r="P83">
        <v>258</v>
      </c>
      <c r="Q83">
        <v>150</v>
      </c>
      <c r="R83">
        <v>141614023</v>
      </c>
      <c r="S83">
        <v>225000000</v>
      </c>
      <c r="T83">
        <f>Table15[[#This Row],[Gross Revenue]]-Table15[[#This Row],[Budget]]</f>
        <v>-83385977</v>
      </c>
      <c r="U83">
        <f>YEAR(Table15[[#This Row],[Release Date]])</f>
        <v>2004</v>
      </c>
    </row>
    <row r="84" spans="1:21" x14ac:dyDescent="0.25">
      <c r="A84" t="s">
        <v>737</v>
      </c>
      <c r="B84">
        <v>1</v>
      </c>
      <c r="C84" s="8">
        <v>36788</v>
      </c>
      <c r="D84" t="s">
        <v>28</v>
      </c>
      <c r="E84" t="s">
        <v>31</v>
      </c>
      <c r="F84" t="s">
        <v>19</v>
      </c>
      <c r="G84" t="s">
        <v>20</v>
      </c>
      <c r="H84" t="s">
        <v>38</v>
      </c>
      <c r="I84" t="s">
        <v>391</v>
      </c>
      <c r="J84" t="s">
        <v>385</v>
      </c>
      <c r="K84">
        <v>944</v>
      </c>
      <c r="L84">
        <v>2928</v>
      </c>
      <c r="M84">
        <v>31</v>
      </c>
      <c r="N84">
        <v>133</v>
      </c>
      <c r="O84">
        <v>5.3</v>
      </c>
      <c r="P84">
        <v>63</v>
      </c>
      <c r="Q84">
        <v>95</v>
      </c>
      <c r="R84">
        <v>2954405</v>
      </c>
      <c r="S84">
        <v>36000000</v>
      </c>
      <c r="T84">
        <f>Table15[[#This Row],[Gross Revenue]]-Table15[[#This Row],[Budget]]</f>
        <v>-33045595</v>
      </c>
      <c r="U84">
        <f>YEAR(Table15[[#This Row],[Release Date]])</f>
        <v>2000</v>
      </c>
    </row>
    <row r="85" spans="1:21" x14ac:dyDescent="0.25">
      <c r="A85" t="s">
        <v>2657</v>
      </c>
      <c r="B85">
        <v>1</v>
      </c>
      <c r="C85" s="8">
        <v>37816</v>
      </c>
      <c r="D85" t="s">
        <v>17</v>
      </c>
      <c r="E85" t="s">
        <v>25</v>
      </c>
      <c r="F85" t="s">
        <v>19</v>
      </c>
      <c r="G85" t="s">
        <v>93</v>
      </c>
      <c r="H85" t="s">
        <v>38</v>
      </c>
      <c r="I85" t="s">
        <v>2658</v>
      </c>
      <c r="J85" t="s">
        <v>2659</v>
      </c>
      <c r="K85">
        <v>553</v>
      </c>
      <c r="L85">
        <v>786</v>
      </c>
      <c r="M85">
        <v>8</v>
      </c>
      <c r="N85">
        <v>0</v>
      </c>
      <c r="O85">
        <v>6.8</v>
      </c>
      <c r="P85">
        <v>140</v>
      </c>
      <c r="Q85">
        <v>93</v>
      </c>
      <c r="R85">
        <v>298110</v>
      </c>
      <c r="S85">
        <v>8000000</v>
      </c>
      <c r="T85">
        <f>Table15[[#This Row],[Gross Revenue]]-Table15[[#This Row],[Budget]]</f>
        <v>-7701890</v>
      </c>
      <c r="U85">
        <f>YEAR(Table15[[#This Row],[Release Date]])</f>
        <v>2003</v>
      </c>
    </row>
    <row r="86" spans="1:21" x14ac:dyDescent="0.25">
      <c r="A86" t="s">
        <v>1348</v>
      </c>
      <c r="B86">
        <v>1</v>
      </c>
      <c r="C86" s="8">
        <v>37106</v>
      </c>
      <c r="D86" t="s">
        <v>28</v>
      </c>
      <c r="E86" t="s">
        <v>32</v>
      </c>
      <c r="F86" t="s">
        <v>19</v>
      </c>
      <c r="G86" t="s">
        <v>20</v>
      </c>
      <c r="H86" t="s">
        <v>38</v>
      </c>
      <c r="I86" t="s">
        <v>1349</v>
      </c>
      <c r="J86" t="s">
        <v>263</v>
      </c>
      <c r="K86">
        <v>672</v>
      </c>
      <c r="L86">
        <v>1460</v>
      </c>
      <c r="M86">
        <v>99</v>
      </c>
      <c r="N86">
        <v>941</v>
      </c>
      <c r="O86">
        <v>5.5</v>
      </c>
      <c r="P86">
        <v>135</v>
      </c>
      <c r="Q86">
        <v>108</v>
      </c>
      <c r="R86">
        <v>40048332</v>
      </c>
      <c r="S86">
        <v>85000000</v>
      </c>
      <c r="T86">
        <f>Table15[[#This Row],[Gross Revenue]]-Table15[[#This Row],[Budget]]</f>
        <v>-44951668</v>
      </c>
      <c r="U86">
        <f>YEAR(Table15[[#This Row],[Release Date]])</f>
        <v>2001</v>
      </c>
    </row>
    <row r="87" spans="1:21" x14ac:dyDescent="0.25">
      <c r="A87" t="s">
        <v>1690</v>
      </c>
      <c r="B87">
        <v>1</v>
      </c>
      <c r="C87" s="8">
        <v>37300</v>
      </c>
      <c r="D87" t="s">
        <v>17</v>
      </c>
      <c r="E87" t="s">
        <v>30</v>
      </c>
      <c r="F87" t="s">
        <v>19</v>
      </c>
      <c r="G87" t="s">
        <v>20</v>
      </c>
      <c r="H87" t="s">
        <v>36</v>
      </c>
      <c r="I87" t="s">
        <v>1127</v>
      </c>
      <c r="J87" t="s">
        <v>263</v>
      </c>
      <c r="K87">
        <v>596</v>
      </c>
      <c r="L87">
        <v>1293</v>
      </c>
      <c r="M87">
        <v>99</v>
      </c>
      <c r="N87">
        <v>0</v>
      </c>
      <c r="O87">
        <v>7.1</v>
      </c>
      <c r="P87">
        <v>106</v>
      </c>
      <c r="Q87">
        <v>117</v>
      </c>
      <c r="R87">
        <v>67325559</v>
      </c>
      <c r="S87">
        <v>20000000</v>
      </c>
      <c r="T87">
        <f>Table15[[#This Row],[Gross Revenue]]-Table15[[#This Row],[Budget]]</f>
        <v>47325559</v>
      </c>
      <c r="U87">
        <f>YEAR(Table15[[#This Row],[Release Date]])</f>
        <v>2002</v>
      </c>
    </row>
    <row r="88" spans="1:21" x14ac:dyDescent="0.25">
      <c r="A88" t="s">
        <v>3108</v>
      </c>
      <c r="B88">
        <v>1</v>
      </c>
      <c r="C88" s="8">
        <v>38068</v>
      </c>
      <c r="D88" t="s">
        <v>28</v>
      </c>
      <c r="E88" t="s">
        <v>31</v>
      </c>
      <c r="F88" t="s">
        <v>19</v>
      </c>
      <c r="G88" t="s">
        <v>20</v>
      </c>
      <c r="H88" t="s">
        <v>38</v>
      </c>
      <c r="I88" t="s">
        <v>267</v>
      </c>
      <c r="J88" t="s">
        <v>3109</v>
      </c>
      <c r="K88">
        <v>11000</v>
      </c>
      <c r="L88">
        <v>22516</v>
      </c>
      <c r="M88">
        <v>181</v>
      </c>
      <c r="N88">
        <v>0</v>
      </c>
      <c r="O88">
        <v>7.5</v>
      </c>
      <c r="P88">
        <v>273</v>
      </c>
      <c r="Q88">
        <v>160</v>
      </c>
      <c r="R88">
        <v>3904982</v>
      </c>
      <c r="S88">
        <v>30000000</v>
      </c>
      <c r="T88">
        <f>Table15[[#This Row],[Gross Revenue]]-Table15[[#This Row],[Budget]]</f>
        <v>-26095018</v>
      </c>
      <c r="U88">
        <f>YEAR(Table15[[#This Row],[Release Date]])</f>
        <v>2004</v>
      </c>
    </row>
    <row r="89" spans="1:21" x14ac:dyDescent="0.25">
      <c r="A89" t="s">
        <v>4484</v>
      </c>
      <c r="B89">
        <v>1</v>
      </c>
      <c r="C89" s="8">
        <v>38873</v>
      </c>
      <c r="D89" t="s">
        <v>28</v>
      </c>
      <c r="E89" t="s">
        <v>18</v>
      </c>
      <c r="F89" t="s">
        <v>19</v>
      </c>
      <c r="G89" t="s">
        <v>20</v>
      </c>
      <c r="H89" t="s">
        <v>38</v>
      </c>
      <c r="I89" t="s">
        <v>267</v>
      </c>
      <c r="J89" t="s">
        <v>3109</v>
      </c>
      <c r="K89">
        <v>11000</v>
      </c>
      <c r="L89">
        <v>14025</v>
      </c>
      <c r="M89">
        <v>181</v>
      </c>
      <c r="N89">
        <v>20000</v>
      </c>
      <c r="O89">
        <v>6.2</v>
      </c>
      <c r="P89">
        <v>414</v>
      </c>
      <c r="Q89">
        <v>97</v>
      </c>
      <c r="R89">
        <v>14938570</v>
      </c>
      <c r="S89">
        <v>15000000</v>
      </c>
      <c r="T89">
        <f>Table15[[#This Row],[Gross Revenue]]-Table15[[#This Row],[Budget]]</f>
        <v>-61430</v>
      </c>
      <c r="U89">
        <f>YEAR(Table15[[#This Row],[Release Date]])</f>
        <v>2006</v>
      </c>
    </row>
    <row r="90" spans="1:21" x14ac:dyDescent="0.25">
      <c r="A90" t="s">
        <v>2443</v>
      </c>
      <c r="B90">
        <v>1</v>
      </c>
      <c r="C90" s="8">
        <v>37701</v>
      </c>
      <c r="D90" t="s">
        <v>28</v>
      </c>
      <c r="E90" t="s">
        <v>22</v>
      </c>
      <c r="F90" t="s">
        <v>19</v>
      </c>
      <c r="G90" t="s">
        <v>20</v>
      </c>
      <c r="H90" t="s">
        <v>38</v>
      </c>
      <c r="I90" t="s">
        <v>2338</v>
      </c>
      <c r="J90" t="s">
        <v>2444</v>
      </c>
      <c r="K90">
        <v>87000</v>
      </c>
      <c r="L90">
        <v>120797</v>
      </c>
      <c r="M90">
        <v>15</v>
      </c>
      <c r="N90">
        <v>0</v>
      </c>
      <c r="O90">
        <v>6</v>
      </c>
      <c r="P90">
        <v>220</v>
      </c>
      <c r="Q90">
        <v>90</v>
      </c>
      <c r="R90">
        <v>64255243</v>
      </c>
      <c r="S90">
        <v>19000000</v>
      </c>
      <c r="T90">
        <f>Table15[[#This Row],[Gross Revenue]]-Table15[[#This Row],[Budget]]</f>
        <v>45255243</v>
      </c>
      <c r="U90">
        <f>YEAR(Table15[[#This Row],[Release Date]])</f>
        <v>2003</v>
      </c>
    </row>
    <row r="91" spans="1:21" x14ac:dyDescent="0.25">
      <c r="A91" t="s">
        <v>5031</v>
      </c>
      <c r="B91">
        <v>1</v>
      </c>
      <c r="C91" s="8">
        <v>39212</v>
      </c>
      <c r="D91" t="s">
        <v>28</v>
      </c>
      <c r="E91" t="s">
        <v>25</v>
      </c>
      <c r="F91" t="s">
        <v>19</v>
      </c>
      <c r="G91" t="s">
        <v>20</v>
      </c>
      <c r="H91" t="s">
        <v>36</v>
      </c>
      <c r="I91" t="s">
        <v>2652</v>
      </c>
      <c r="J91" t="s">
        <v>5032</v>
      </c>
      <c r="K91">
        <v>589</v>
      </c>
      <c r="L91">
        <v>2705</v>
      </c>
      <c r="M91">
        <v>10</v>
      </c>
      <c r="N91">
        <v>0</v>
      </c>
      <c r="O91">
        <v>5.4</v>
      </c>
      <c r="P91">
        <v>49</v>
      </c>
      <c r="Q91">
        <v>98</v>
      </c>
      <c r="R91">
        <v>10429707</v>
      </c>
      <c r="S91">
        <v>5000000</v>
      </c>
      <c r="T91">
        <f>Table15[[#This Row],[Gross Revenue]]-Table15[[#This Row],[Budget]]</f>
        <v>5429707</v>
      </c>
      <c r="U91">
        <f>YEAR(Table15[[#This Row],[Release Date]])</f>
        <v>2007</v>
      </c>
    </row>
    <row r="92" spans="1:21" x14ac:dyDescent="0.25">
      <c r="A92" t="s">
        <v>3048</v>
      </c>
      <c r="B92">
        <v>1</v>
      </c>
      <c r="C92" s="8">
        <v>38034</v>
      </c>
      <c r="D92" t="s">
        <v>28</v>
      </c>
      <c r="E92" t="s">
        <v>25</v>
      </c>
      <c r="F92" t="s">
        <v>19</v>
      </c>
      <c r="G92" t="s">
        <v>20</v>
      </c>
      <c r="H92" t="s">
        <v>36</v>
      </c>
      <c r="I92" t="s">
        <v>3049</v>
      </c>
      <c r="J92" t="s">
        <v>388</v>
      </c>
      <c r="K92">
        <v>720</v>
      </c>
      <c r="L92">
        <v>3327</v>
      </c>
      <c r="M92">
        <v>26</v>
      </c>
      <c r="N92">
        <v>590</v>
      </c>
      <c r="O92">
        <v>5.9</v>
      </c>
      <c r="P92">
        <v>93</v>
      </c>
      <c r="Q92">
        <v>99</v>
      </c>
      <c r="R92">
        <v>25584685</v>
      </c>
      <c r="S92">
        <v>20000000</v>
      </c>
      <c r="T92">
        <f>Table15[[#This Row],[Gross Revenue]]-Table15[[#This Row],[Budget]]</f>
        <v>5584685</v>
      </c>
      <c r="U92">
        <f>YEAR(Table15[[#This Row],[Release Date]])</f>
        <v>2004</v>
      </c>
    </row>
    <row r="93" spans="1:21" x14ac:dyDescent="0.25">
      <c r="A93" t="s">
        <v>3258</v>
      </c>
      <c r="B93">
        <v>1</v>
      </c>
      <c r="C93" s="8">
        <v>38155</v>
      </c>
      <c r="D93" t="s">
        <v>28</v>
      </c>
      <c r="E93" t="s">
        <v>25</v>
      </c>
      <c r="F93" t="s">
        <v>19</v>
      </c>
      <c r="G93" t="s">
        <v>20</v>
      </c>
      <c r="H93" t="s">
        <v>38</v>
      </c>
      <c r="I93" t="s">
        <v>332</v>
      </c>
      <c r="J93" t="s">
        <v>388</v>
      </c>
      <c r="K93">
        <v>1000</v>
      </c>
      <c r="L93">
        <v>3767</v>
      </c>
      <c r="M93">
        <v>26</v>
      </c>
      <c r="N93">
        <v>1000</v>
      </c>
      <c r="O93">
        <v>6.4</v>
      </c>
      <c r="P93">
        <v>129</v>
      </c>
      <c r="Q93">
        <v>92</v>
      </c>
      <c r="R93">
        <v>4881867</v>
      </c>
      <c r="S93">
        <v>9000000</v>
      </c>
      <c r="T93">
        <f>Table15[[#This Row],[Gross Revenue]]-Table15[[#This Row],[Budget]]</f>
        <v>-4118133</v>
      </c>
      <c r="U93">
        <f>YEAR(Table15[[#This Row],[Release Date]])</f>
        <v>2004</v>
      </c>
    </row>
    <row r="94" spans="1:21" x14ac:dyDescent="0.25">
      <c r="A94" t="s">
        <v>4367</v>
      </c>
      <c r="B94">
        <v>1</v>
      </c>
      <c r="C94" s="8">
        <v>38809</v>
      </c>
      <c r="D94" t="s">
        <v>28</v>
      </c>
      <c r="E94" t="s">
        <v>22</v>
      </c>
      <c r="F94" t="s">
        <v>19</v>
      </c>
      <c r="G94" t="s">
        <v>35</v>
      </c>
      <c r="H94" t="s">
        <v>21</v>
      </c>
      <c r="I94" t="s">
        <v>4368</v>
      </c>
      <c r="J94" t="s">
        <v>4369</v>
      </c>
      <c r="K94">
        <v>507</v>
      </c>
      <c r="L94">
        <v>654</v>
      </c>
      <c r="M94">
        <v>131</v>
      </c>
      <c r="N94">
        <v>0</v>
      </c>
      <c r="O94">
        <v>7.7</v>
      </c>
      <c r="P94">
        <v>143</v>
      </c>
      <c r="Q94">
        <v>97</v>
      </c>
      <c r="R94">
        <v>469947</v>
      </c>
      <c r="S94">
        <v>120000</v>
      </c>
      <c r="T94">
        <f>Table15[[#This Row],[Gross Revenue]]-Table15[[#This Row],[Budget]]</f>
        <v>349947</v>
      </c>
      <c r="U94">
        <f>YEAR(Table15[[#This Row],[Release Date]])</f>
        <v>2006</v>
      </c>
    </row>
    <row r="95" spans="1:21" x14ac:dyDescent="0.25">
      <c r="A95" t="s">
        <v>2374</v>
      </c>
      <c r="B95">
        <v>1</v>
      </c>
      <c r="C95" s="8">
        <v>37661</v>
      </c>
      <c r="D95" t="s">
        <v>28</v>
      </c>
      <c r="E95" t="s">
        <v>18</v>
      </c>
      <c r="F95" t="s">
        <v>19</v>
      </c>
      <c r="G95" t="s">
        <v>20</v>
      </c>
      <c r="H95" t="s">
        <v>38</v>
      </c>
      <c r="I95" t="s">
        <v>126</v>
      </c>
      <c r="J95" t="s">
        <v>434</v>
      </c>
      <c r="K95">
        <v>12000</v>
      </c>
      <c r="L95">
        <v>12076</v>
      </c>
      <c r="M95">
        <v>487</v>
      </c>
      <c r="N95">
        <v>10000</v>
      </c>
      <c r="O95">
        <v>7.6</v>
      </c>
      <c r="P95">
        <v>168</v>
      </c>
      <c r="Q95">
        <v>122</v>
      </c>
      <c r="R95">
        <v>24127895</v>
      </c>
      <c r="S95">
        <v>50000000</v>
      </c>
      <c r="T95">
        <f>Table15[[#This Row],[Gross Revenue]]-Table15[[#This Row],[Budget]]</f>
        <v>-25872105</v>
      </c>
      <c r="U95">
        <f>YEAR(Table15[[#This Row],[Release Date]])</f>
        <v>2003</v>
      </c>
    </row>
    <row r="96" spans="1:21" x14ac:dyDescent="0.25">
      <c r="A96" t="s">
        <v>4194</v>
      </c>
      <c r="B96">
        <v>1</v>
      </c>
      <c r="C96" s="8">
        <v>38701</v>
      </c>
      <c r="D96" t="s">
        <v>28</v>
      </c>
      <c r="E96" t="s">
        <v>32</v>
      </c>
      <c r="F96" t="s">
        <v>19</v>
      </c>
      <c r="G96" t="s">
        <v>20</v>
      </c>
      <c r="H96" t="s">
        <v>43</v>
      </c>
      <c r="I96" t="s">
        <v>2874</v>
      </c>
      <c r="J96" t="s">
        <v>434</v>
      </c>
      <c r="K96">
        <v>20000</v>
      </c>
      <c r="L96">
        <v>34011</v>
      </c>
      <c r="M96">
        <v>487</v>
      </c>
      <c r="N96">
        <v>52000</v>
      </c>
      <c r="O96">
        <v>6.7</v>
      </c>
      <c r="P96">
        <v>360</v>
      </c>
      <c r="Q96">
        <v>109</v>
      </c>
      <c r="R96">
        <v>37553932</v>
      </c>
      <c r="S96">
        <v>40000000</v>
      </c>
      <c r="T96">
        <f>Table15[[#This Row],[Gross Revenue]]-Table15[[#This Row],[Budget]]</f>
        <v>-2446068</v>
      </c>
      <c r="U96">
        <f>YEAR(Table15[[#This Row],[Release Date]])</f>
        <v>2005</v>
      </c>
    </row>
    <row r="97" spans="1:21" x14ac:dyDescent="0.25">
      <c r="A97" t="s">
        <v>1665</v>
      </c>
      <c r="B97">
        <v>1</v>
      </c>
      <c r="C97" s="8">
        <v>37288</v>
      </c>
      <c r="D97" t="s">
        <v>28</v>
      </c>
      <c r="E97" t="s">
        <v>30</v>
      </c>
      <c r="F97" t="s">
        <v>19</v>
      </c>
      <c r="G97" t="s">
        <v>20</v>
      </c>
      <c r="H97" t="s">
        <v>27</v>
      </c>
      <c r="I97" t="s">
        <v>1591</v>
      </c>
      <c r="J97" t="s">
        <v>1666</v>
      </c>
      <c r="K97">
        <v>1000</v>
      </c>
      <c r="L97">
        <v>5641</v>
      </c>
      <c r="M97">
        <v>475</v>
      </c>
      <c r="N97">
        <v>11000</v>
      </c>
      <c r="O97">
        <v>8.1999999999999993</v>
      </c>
      <c r="P97">
        <v>301</v>
      </c>
      <c r="Q97">
        <v>100</v>
      </c>
      <c r="R97">
        <v>380838870</v>
      </c>
      <c r="S97">
        <v>94000000</v>
      </c>
      <c r="T97">
        <f>Table15[[#This Row],[Gross Revenue]]-Table15[[#This Row],[Budget]]</f>
        <v>286838870</v>
      </c>
      <c r="U97">
        <f>YEAR(Table15[[#This Row],[Release Date]])</f>
        <v>2002</v>
      </c>
    </row>
    <row r="98" spans="1:21" x14ac:dyDescent="0.25">
      <c r="A98" t="s">
        <v>3468</v>
      </c>
      <c r="B98">
        <v>1</v>
      </c>
      <c r="C98" s="8">
        <v>38279</v>
      </c>
      <c r="D98" t="s">
        <v>28</v>
      </c>
      <c r="E98" t="s">
        <v>30</v>
      </c>
      <c r="F98" t="s">
        <v>19</v>
      </c>
      <c r="G98" t="s">
        <v>20</v>
      </c>
      <c r="H98" t="s">
        <v>27</v>
      </c>
      <c r="I98" t="s">
        <v>2612</v>
      </c>
      <c r="J98" t="s">
        <v>1666</v>
      </c>
      <c r="K98">
        <v>1000</v>
      </c>
      <c r="L98">
        <v>2975</v>
      </c>
      <c r="M98">
        <v>475</v>
      </c>
      <c r="N98">
        <v>16000</v>
      </c>
      <c r="O98">
        <v>8.4</v>
      </c>
      <c r="P98">
        <v>421</v>
      </c>
      <c r="Q98">
        <v>98</v>
      </c>
      <c r="R98">
        <v>223806889</v>
      </c>
      <c r="S98">
        <v>180000000</v>
      </c>
      <c r="T98">
        <f>Table15[[#This Row],[Gross Revenue]]-Table15[[#This Row],[Budget]]</f>
        <v>43806889</v>
      </c>
      <c r="U98">
        <f>YEAR(Table15[[#This Row],[Release Date]])</f>
        <v>2004</v>
      </c>
    </row>
    <row r="99" spans="1:21" x14ac:dyDescent="0.25">
      <c r="A99" t="s">
        <v>4477</v>
      </c>
      <c r="B99">
        <v>1</v>
      </c>
      <c r="C99" s="8">
        <v>38869</v>
      </c>
      <c r="D99" t="s">
        <v>28</v>
      </c>
      <c r="E99" t="s">
        <v>32</v>
      </c>
      <c r="F99" t="s">
        <v>19</v>
      </c>
      <c r="G99" t="s">
        <v>20</v>
      </c>
      <c r="H99" t="s">
        <v>43</v>
      </c>
      <c r="I99" t="s">
        <v>4478</v>
      </c>
      <c r="J99" t="s">
        <v>1666</v>
      </c>
      <c r="K99">
        <v>640</v>
      </c>
      <c r="L99">
        <v>1873</v>
      </c>
      <c r="M99">
        <v>475</v>
      </c>
      <c r="N99">
        <v>24000</v>
      </c>
      <c r="O99">
        <v>6.6</v>
      </c>
      <c r="P99">
        <v>462</v>
      </c>
      <c r="Q99">
        <v>132</v>
      </c>
      <c r="R99">
        <v>73058679</v>
      </c>
      <c r="S99">
        <v>263700000</v>
      </c>
      <c r="T99">
        <f>Table15[[#This Row],[Gross Revenue]]-Table15[[#This Row],[Budget]]</f>
        <v>-190641321</v>
      </c>
      <c r="U99">
        <f>YEAR(Table15[[#This Row],[Release Date]])</f>
        <v>2006</v>
      </c>
    </row>
    <row r="100" spans="1:21" x14ac:dyDescent="0.25">
      <c r="A100" t="s">
        <v>2520</v>
      </c>
      <c r="B100">
        <v>1</v>
      </c>
      <c r="C100" s="8">
        <v>37741</v>
      </c>
      <c r="D100" t="s">
        <v>28</v>
      </c>
      <c r="E100" t="s">
        <v>25</v>
      </c>
      <c r="F100" t="s">
        <v>19</v>
      </c>
      <c r="G100" t="s">
        <v>20</v>
      </c>
      <c r="H100" t="s">
        <v>43</v>
      </c>
      <c r="I100" t="s">
        <v>416</v>
      </c>
      <c r="J100" t="s">
        <v>347</v>
      </c>
      <c r="K100">
        <v>8000</v>
      </c>
      <c r="L100">
        <v>9608</v>
      </c>
      <c r="M100">
        <v>387</v>
      </c>
      <c r="N100">
        <v>143</v>
      </c>
      <c r="O100">
        <v>5.5</v>
      </c>
      <c r="P100">
        <v>32</v>
      </c>
      <c r="Q100">
        <v>99</v>
      </c>
      <c r="R100">
        <v>127144</v>
      </c>
      <c r="S100">
        <v>8000000</v>
      </c>
      <c r="T100">
        <f>Table15[[#This Row],[Gross Revenue]]-Table15[[#This Row],[Budget]]</f>
        <v>-7872856</v>
      </c>
      <c r="U100">
        <f>YEAR(Table15[[#This Row],[Release Date]])</f>
        <v>2003</v>
      </c>
    </row>
    <row r="101" spans="1:21" x14ac:dyDescent="0.25">
      <c r="A101" t="s">
        <v>4047</v>
      </c>
      <c r="B101">
        <v>1</v>
      </c>
      <c r="C101" s="8">
        <v>38612</v>
      </c>
      <c r="D101" t="s">
        <v>28</v>
      </c>
      <c r="E101" t="s">
        <v>32</v>
      </c>
      <c r="F101" t="s">
        <v>19</v>
      </c>
      <c r="G101" t="s">
        <v>35</v>
      </c>
      <c r="H101" t="s">
        <v>36</v>
      </c>
      <c r="I101" t="s">
        <v>2215</v>
      </c>
      <c r="J101" t="s">
        <v>192</v>
      </c>
      <c r="K101">
        <v>887</v>
      </c>
      <c r="L101">
        <v>2728</v>
      </c>
      <c r="M101">
        <v>96</v>
      </c>
      <c r="N101">
        <v>788</v>
      </c>
      <c r="O101">
        <v>4.4000000000000004</v>
      </c>
      <c r="P101">
        <v>47</v>
      </c>
      <c r="Q101">
        <v>110</v>
      </c>
      <c r="R101">
        <v>190562</v>
      </c>
      <c r="S101">
        <v>90000000</v>
      </c>
      <c r="T101">
        <f>Table15[[#This Row],[Gross Revenue]]-Table15[[#This Row],[Budget]]</f>
        <v>-89809438</v>
      </c>
      <c r="U101">
        <f>YEAR(Table15[[#This Row],[Release Date]])</f>
        <v>2005</v>
      </c>
    </row>
    <row r="102" spans="1:21" x14ac:dyDescent="0.25">
      <c r="A102" t="s">
        <v>806</v>
      </c>
      <c r="B102">
        <v>1</v>
      </c>
      <c r="C102" s="8">
        <v>36823</v>
      </c>
      <c r="D102" t="s">
        <v>28</v>
      </c>
      <c r="E102" t="s">
        <v>32</v>
      </c>
      <c r="F102" t="s">
        <v>19</v>
      </c>
      <c r="G102" t="s">
        <v>20</v>
      </c>
      <c r="H102" t="s">
        <v>38</v>
      </c>
      <c r="I102" t="s">
        <v>495</v>
      </c>
      <c r="J102" t="s">
        <v>807</v>
      </c>
      <c r="K102">
        <v>5000</v>
      </c>
      <c r="L102">
        <v>9082</v>
      </c>
      <c r="M102">
        <v>43</v>
      </c>
      <c r="N102">
        <v>0</v>
      </c>
      <c r="O102">
        <v>6.1</v>
      </c>
      <c r="P102">
        <v>70</v>
      </c>
      <c r="Q102">
        <v>115</v>
      </c>
      <c r="R102">
        <v>55973336</v>
      </c>
      <c r="S102">
        <v>25000000</v>
      </c>
      <c r="T102">
        <f>Table15[[#This Row],[Gross Revenue]]-Table15[[#This Row],[Budget]]</f>
        <v>30973336</v>
      </c>
      <c r="U102">
        <f>YEAR(Table15[[#This Row],[Release Date]])</f>
        <v>2000</v>
      </c>
    </row>
    <row r="103" spans="1:21" x14ac:dyDescent="0.25">
      <c r="A103" t="s">
        <v>1013</v>
      </c>
      <c r="B103">
        <v>1</v>
      </c>
      <c r="C103" s="8">
        <v>36933</v>
      </c>
      <c r="D103" t="s">
        <v>28</v>
      </c>
      <c r="E103" t="s">
        <v>32</v>
      </c>
      <c r="F103" t="s">
        <v>19</v>
      </c>
      <c r="G103" t="s">
        <v>20</v>
      </c>
      <c r="H103" t="s">
        <v>38</v>
      </c>
      <c r="I103" t="s">
        <v>449</v>
      </c>
      <c r="J103" t="s">
        <v>807</v>
      </c>
      <c r="K103">
        <v>2000</v>
      </c>
      <c r="L103">
        <v>5942</v>
      </c>
      <c r="M103">
        <v>43</v>
      </c>
      <c r="N103">
        <v>742</v>
      </c>
      <c r="O103">
        <v>5.5</v>
      </c>
      <c r="P103">
        <v>107</v>
      </c>
      <c r="Q103">
        <v>101</v>
      </c>
      <c r="R103">
        <v>51758599</v>
      </c>
      <c r="S103">
        <v>33000000</v>
      </c>
      <c r="T103">
        <f>Table15[[#This Row],[Gross Revenue]]-Table15[[#This Row],[Budget]]</f>
        <v>18758599</v>
      </c>
      <c r="U103">
        <f>YEAR(Table15[[#This Row],[Release Date]])</f>
        <v>2001</v>
      </c>
    </row>
    <row r="104" spans="1:21" x14ac:dyDescent="0.25">
      <c r="A104" t="s">
        <v>1648</v>
      </c>
      <c r="B104">
        <v>1</v>
      </c>
      <c r="C104" s="8">
        <v>37278</v>
      </c>
      <c r="D104" t="s">
        <v>28</v>
      </c>
      <c r="E104" t="s">
        <v>32</v>
      </c>
      <c r="F104" t="s">
        <v>19</v>
      </c>
      <c r="G104" t="s">
        <v>20</v>
      </c>
      <c r="H104" t="s">
        <v>38</v>
      </c>
      <c r="I104" t="s">
        <v>495</v>
      </c>
      <c r="J104" t="s">
        <v>807</v>
      </c>
      <c r="K104">
        <v>5000</v>
      </c>
      <c r="L104">
        <v>6867</v>
      </c>
      <c r="M104">
        <v>43</v>
      </c>
      <c r="N104">
        <v>1000</v>
      </c>
      <c r="O104">
        <v>5.8</v>
      </c>
      <c r="P104">
        <v>109</v>
      </c>
      <c r="Q104">
        <v>101</v>
      </c>
      <c r="R104">
        <v>34604054</v>
      </c>
      <c r="S104">
        <v>30000000</v>
      </c>
      <c r="T104">
        <f>Table15[[#This Row],[Gross Revenue]]-Table15[[#This Row],[Budget]]</f>
        <v>4604054</v>
      </c>
      <c r="U104">
        <f>YEAR(Table15[[#This Row],[Release Date]])</f>
        <v>2002</v>
      </c>
    </row>
    <row r="105" spans="1:21" x14ac:dyDescent="0.25">
      <c r="A105" t="s">
        <v>2291</v>
      </c>
      <c r="B105">
        <v>1</v>
      </c>
      <c r="C105" s="8">
        <v>37618</v>
      </c>
      <c r="D105" t="s">
        <v>28</v>
      </c>
      <c r="E105" t="s">
        <v>32</v>
      </c>
      <c r="F105" t="s">
        <v>19</v>
      </c>
      <c r="G105" t="s">
        <v>35</v>
      </c>
      <c r="H105" t="s">
        <v>38</v>
      </c>
      <c r="I105" t="s">
        <v>1226</v>
      </c>
      <c r="J105" t="s">
        <v>807</v>
      </c>
      <c r="K105">
        <v>12000</v>
      </c>
      <c r="L105">
        <v>13517</v>
      </c>
      <c r="M105">
        <v>43</v>
      </c>
      <c r="N105">
        <v>0</v>
      </c>
      <c r="O105">
        <v>5.2</v>
      </c>
      <c r="P105">
        <v>237</v>
      </c>
      <c r="Q105">
        <v>113</v>
      </c>
      <c r="R105">
        <v>28031250</v>
      </c>
      <c r="S105">
        <v>60000000</v>
      </c>
      <c r="T105">
        <f>Table15[[#This Row],[Gross Revenue]]-Table15[[#This Row],[Budget]]</f>
        <v>-31968750</v>
      </c>
      <c r="U105">
        <f>YEAR(Table15[[#This Row],[Release Date]])</f>
        <v>2002</v>
      </c>
    </row>
    <row r="106" spans="1:21" x14ac:dyDescent="0.25">
      <c r="A106" t="s">
        <v>3710</v>
      </c>
      <c r="B106">
        <v>1</v>
      </c>
      <c r="C106" s="8">
        <v>38413</v>
      </c>
      <c r="D106" t="s">
        <v>28</v>
      </c>
      <c r="E106" t="s">
        <v>32</v>
      </c>
      <c r="F106" t="s">
        <v>19</v>
      </c>
      <c r="G106" t="s">
        <v>93</v>
      </c>
      <c r="H106" t="s">
        <v>43</v>
      </c>
      <c r="I106" t="s">
        <v>3711</v>
      </c>
      <c r="J106" t="s">
        <v>807</v>
      </c>
      <c r="K106">
        <v>841</v>
      </c>
      <c r="L106">
        <v>1385</v>
      </c>
      <c r="M106">
        <v>43</v>
      </c>
      <c r="N106">
        <v>0</v>
      </c>
      <c r="O106">
        <v>3.7</v>
      </c>
      <c r="P106">
        <v>103</v>
      </c>
      <c r="Q106">
        <v>96</v>
      </c>
      <c r="R106">
        <v>8742261</v>
      </c>
      <c r="S106">
        <v>18000000</v>
      </c>
      <c r="T106">
        <f>Table15[[#This Row],[Gross Revenue]]-Table15[[#This Row],[Budget]]</f>
        <v>-9257739</v>
      </c>
      <c r="U106">
        <f>YEAR(Table15[[#This Row],[Release Date]])</f>
        <v>2005</v>
      </c>
    </row>
    <row r="107" spans="1:21" x14ac:dyDescent="0.25">
      <c r="A107" t="s">
        <v>1944</v>
      </c>
      <c r="B107">
        <v>1</v>
      </c>
      <c r="C107" s="8">
        <v>37432</v>
      </c>
      <c r="D107" t="s">
        <v>28</v>
      </c>
      <c r="E107" t="s">
        <v>25</v>
      </c>
      <c r="F107" t="s">
        <v>19</v>
      </c>
      <c r="G107" t="s">
        <v>20</v>
      </c>
      <c r="H107" t="s">
        <v>43</v>
      </c>
      <c r="I107" t="s">
        <v>1945</v>
      </c>
      <c r="J107" t="s">
        <v>1946</v>
      </c>
      <c r="K107">
        <v>448</v>
      </c>
      <c r="L107">
        <v>842</v>
      </c>
      <c r="M107">
        <v>3</v>
      </c>
      <c r="N107">
        <v>0</v>
      </c>
      <c r="O107">
        <v>6.1</v>
      </c>
      <c r="P107">
        <v>65</v>
      </c>
      <c r="Q107">
        <v>101</v>
      </c>
      <c r="R107">
        <v>12189514</v>
      </c>
      <c r="S107">
        <v>23000000</v>
      </c>
      <c r="T107">
        <f>Table15[[#This Row],[Gross Revenue]]-Table15[[#This Row],[Budget]]</f>
        <v>-10810486</v>
      </c>
      <c r="U107">
        <f>YEAR(Table15[[#This Row],[Release Date]])</f>
        <v>2002</v>
      </c>
    </row>
    <row r="108" spans="1:21" x14ac:dyDescent="0.25">
      <c r="A108" t="s">
        <v>2798</v>
      </c>
      <c r="B108">
        <v>1</v>
      </c>
      <c r="C108" s="8">
        <v>37891</v>
      </c>
      <c r="D108" t="s">
        <v>28</v>
      </c>
      <c r="E108" t="s">
        <v>25</v>
      </c>
      <c r="F108" t="s">
        <v>19</v>
      </c>
      <c r="G108" t="s">
        <v>20</v>
      </c>
      <c r="H108" t="s">
        <v>43</v>
      </c>
      <c r="I108" t="s">
        <v>2264</v>
      </c>
      <c r="J108" t="s">
        <v>2799</v>
      </c>
      <c r="K108">
        <v>17000</v>
      </c>
      <c r="L108">
        <v>20109</v>
      </c>
      <c r="M108">
        <v>99</v>
      </c>
      <c r="N108">
        <v>0</v>
      </c>
      <c r="O108">
        <v>6.4</v>
      </c>
      <c r="P108">
        <v>91</v>
      </c>
      <c r="Q108">
        <v>105</v>
      </c>
      <c r="R108">
        <v>33687630</v>
      </c>
      <c r="S108">
        <v>20000000</v>
      </c>
      <c r="T108">
        <f>Table15[[#This Row],[Gross Revenue]]-Table15[[#This Row],[Budget]]</f>
        <v>13687630</v>
      </c>
      <c r="U108">
        <f>YEAR(Table15[[#This Row],[Release Date]])</f>
        <v>2003</v>
      </c>
    </row>
    <row r="109" spans="1:21" x14ac:dyDescent="0.25">
      <c r="A109" t="s">
        <v>3115</v>
      </c>
      <c r="B109">
        <v>1</v>
      </c>
      <c r="C109" s="8">
        <v>38072</v>
      </c>
      <c r="D109" t="s">
        <v>28</v>
      </c>
      <c r="E109" t="s">
        <v>25</v>
      </c>
      <c r="F109" t="s">
        <v>19</v>
      </c>
      <c r="G109" t="s">
        <v>20</v>
      </c>
      <c r="H109" t="s">
        <v>36</v>
      </c>
      <c r="I109" t="s">
        <v>1226</v>
      </c>
      <c r="J109" t="s">
        <v>2799</v>
      </c>
      <c r="K109">
        <v>12000</v>
      </c>
      <c r="L109">
        <v>15170</v>
      </c>
      <c r="M109">
        <v>99</v>
      </c>
      <c r="N109">
        <v>0</v>
      </c>
      <c r="O109">
        <v>6.2</v>
      </c>
      <c r="P109">
        <v>112</v>
      </c>
      <c r="Q109">
        <v>110</v>
      </c>
      <c r="R109">
        <v>90636983</v>
      </c>
      <c r="S109">
        <v>22000000</v>
      </c>
      <c r="T109">
        <f>Table15[[#This Row],[Gross Revenue]]-Table15[[#This Row],[Budget]]</f>
        <v>68636983</v>
      </c>
      <c r="U109">
        <f>YEAR(Table15[[#This Row],[Release Date]])</f>
        <v>2004</v>
      </c>
    </row>
    <row r="110" spans="1:21" x14ac:dyDescent="0.25">
      <c r="A110" t="s">
        <v>3694</v>
      </c>
      <c r="B110">
        <v>1</v>
      </c>
      <c r="C110" s="8">
        <v>38403</v>
      </c>
      <c r="D110" t="s">
        <v>28</v>
      </c>
      <c r="E110" t="s">
        <v>32</v>
      </c>
      <c r="F110" t="s">
        <v>19</v>
      </c>
      <c r="G110" t="s">
        <v>20</v>
      </c>
      <c r="H110" t="s">
        <v>36</v>
      </c>
      <c r="I110" t="s">
        <v>1226</v>
      </c>
      <c r="J110" t="s">
        <v>2799</v>
      </c>
      <c r="K110">
        <v>12000</v>
      </c>
      <c r="L110">
        <v>14007</v>
      </c>
      <c r="M110">
        <v>99</v>
      </c>
      <c r="N110">
        <v>0</v>
      </c>
      <c r="O110">
        <v>5.7</v>
      </c>
      <c r="P110">
        <v>166</v>
      </c>
      <c r="Q110">
        <v>98</v>
      </c>
      <c r="R110">
        <v>67128202</v>
      </c>
      <c r="S110">
        <v>65000000</v>
      </c>
      <c r="T110">
        <f>Table15[[#This Row],[Gross Revenue]]-Table15[[#This Row],[Budget]]</f>
        <v>2128202</v>
      </c>
      <c r="U110">
        <f>YEAR(Table15[[#This Row],[Release Date]])</f>
        <v>2005</v>
      </c>
    </row>
    <row r="111" spans="1:21" x14ac:dyDescent="0.25">
      <c r="A111" t="s">
        <v>4093</v>
      </c>
      <c r="B111">
        <v>1</v>
      </c>
      <c r="C111" s="8">
        <v>38641</v>
      </c>
      <c r="D111" t="s">
        <v>28</v>
      </c>
      <c r="E111" t="s">
        <v>25</v>
      </c>
      <c r="F111" t="s">
        <v>19</v>
      </c>
      <c r="G111" t="s">
        <v>20</v>
      </c>
      <c r="H111" t="s">
        <v>36</v>
      </c>
      <c r="I111" t="s">
        <v>71</v>
      </c>
      <c r="J111" t="s">
        <v>2799</v>
      </c>
      <c r="K111">
        <v>2000</v>
      </c>
      <c r="L111">
        <v>4813</v>
      </c>
      <c r="M111">
        <v>99</v>
      </c>
      <c r="N111">
        <v>0</v>
      </c>
      <c r="O111">
        <v>5.8</v>
      </c>
      <c r="P111">
        <v>91</v>
      </c>
      <c r="Q111">
        <v>105</v>
      </c>
      <c r="R111">
        <v>25677801</v>
      </c>
      <c r="S111">
        <v>20000000</v>
      </c>
      <c r="T111">
        <f>Table15[[#This Row],[Gross Revenue]]-Table15[[#This Row],[Budget]]</f>
        <v>5677801</v>
      </c>
      <c r="U111">
        <f>YEAR(Table15[[#This Row],[Release Date]])</f>
        <v>2005</v>
      </c>
    </row>
    <row r="112" spans="1:21" x14ac:dyDescent="0.25">
      <c r="A112" t="s">
        <v>4513</v>
      </c>
      <c r="B112">
        <v>1</v>
      </c>
      <c r="C112" s="8">
        <v>38893</v>
      </c>
      <c r="D112" t="s">
        <v>28</v>
      </c>
      <c r="E112" t="s">
        <v>25</v>
      </c>
      <c r="F112" t="s">
        <v>19</v>
      </c>
      <c r="G112" t="s">
        <v>20</v>
      </c>
      <c r="H112" t="s">
        <v>36</v>
      </c>
      <c r="I112" t="s">
        <v>3860</v>
      </c>
      <c r="J112" t="s">
        <v>2799</v>
      </c>
      <c r="K112">
        <v>3000</v>
      </c>
      <c r="L112">
        <v>5740</v>
      </c>
      <c r="M112">
        <v>99</v>
      </c>
      <c r="N112">
        <v>0</v>
      </c>
      <c r="O112">
        <v>6.1</v>
      </c>
      <c r="P112">
        <v>139</v>
      </c>
      <c r="Q112">
        <v>105</v>
      </c>
      <c r="R112">
        <v>77264926</v>
      </c>
      <c r="S112">
        <v>25000000</v>
      </c>
      <c r="T112">
        <f>Table15[[#This Row],[Gross Revenue]]-Table15[[#This Row],[Budget]]</f>
        <v>52264926</v>
      </c>
      <c r="U112">
        <f>YEAR(Table15[[#This Row],[Release Date]])</f>
        <v>2006</v>
      </c>
    </row>
    <row r="113" spans="1:21" x14ac:dyDescent="0.25">
      <c r="A113" t="s">
        <v>5266</v>
      </c>
      <c r="B113">
        <v>1</v>
      </c>
      <c r="C113" s="8">
        <v>39360</v>
      </c>
      <c r="D113" t="s">
        <v>28</v>
      </c>
      <c r="E113" t="s">
        <v>32</v>
      </c>
      <c r="F113" t="s">
        <v>19</v>
      </c>
      <c r="G113" t="s">
        <v>20</v>
      </c>
      <c r="H113" t="s">
        <v>36</v>
      </c>
      <c r="I113" t="s">
        <v>5267</v>
      </c>
      <c r="J113" t="s">
        <v>2799</v>
      </c>
      <c r="K113">
        <v>598</v>
      </c>
      <c r="L113">
        <v>3552</v>
      </c>
      <c r="M113">
        <v>99</v>
      </c>
      <c r="N113">
        <v>8000</v>
      </c>
      <c r="O113">
        <v>4.4000000000000004</v>
      </c>
      <c r="P113">
        <v>76</v>
      </c>
      <c r="Q113">
        <v>94</v>
      </c>
      <c r="R113">
        <v>71038190</v>
      </c>
      <c r="S113">
        <v>30000000</v>
      </c>
      <c r="T113">
        <f>Table15[[#This Row],[Gross Revenue]]-Table15[[#This Row],[Budget]]</f>
        <v>41038190</v>
      </c>
      <c r="U113">
        <f>YEAR(Table15[[#This Row],[Release Date]])</f>
        <v>2007</v>
      </c>
    </row>
    <row r="114" spans="1:21" x14ac:dyDescent="0.25">
      <c r="A114" t="s">
        <v>2480</v>
      </c>
      <c r="B114">
        <v>1</v>
      </c>
      <c r="C114" s="8">
        <v>37722</v>
      </c>
      <c r="D114" t="s">
        <v>28</v>
      </c>
      <c r="E114" t="s">
        <v>22</v>
      </c>
      <c r="F114" t="s">
        <v>19</v>
      </c>
      <c r="G114" t="s">
        <v>20</v>
      </c>
      <c r="H114" t="s">
        <v>38</v>
      </c>
      <c r="I114" t="s">
        <v>2481</v>
      </c>
      <c r="J114" t="s">
        <v>2482</v>
      </c>
      <c r="K114">
        <v>786</v>
      </c>
      <c r="L114">
        <v>1674</v>
      </c>
      <c r="M114">
        <v>0</v>
      </c>
      <c r="N114">
        <v>957</v>
      </c>
      <c r="O114">
        <v>6.7</v>
      </c>
      <c r="P114">
        <v>52</v>
      </c>
      <c r="Q114">
        <v>144</v>
      </c>
      <c r="R114">
        <v>2483955</v>
      </c>
      <c r="S114">
        <v>9600000</v>
      </c>
      <c r="T114">
        <f>Table15[[#This Row],[Gross Revenue]]-Table15[[#This Row],[Budget]]</f>
        <v>-7116045</v>
      </c>
      <c r="U114">
        <f>YEAR(Table15[[#This Row],[Release Date]])</f>
        <v>2003</v>
      </c>
    </row>
    <row r="115" spans="1:21" x14ac:dyDescent="0.25">
      <c r="A115" t="s">
        <v>1519</v>
      </c>
      <c r="B115">
        <v>1</v>
      </c>
      <c r="C115" s="8">
        <v>37202</v>
      </c>
      <c r="D115" t="s">
        <v>28</v>
      </c>
      <c r="E115" t="s">
        <v>25</v>
      </c>
      <c r="F115" t="s">
        <v>19</v>
      </c>
      <c r="G115" t="s">
        <v>20</v>
      </c>
      <c r="H115" t="s">
        <v>43</v>
      </c>
      <c r="I115" t="s">
        <v>474</v>
      </c>
      <c r="J115" t="s">
        <v>486</v>
      </c>
      <c r="K115">
        <v>982</v>
      </c>
      <c r="L115">
        <v>4251</v>
      </c>
      <c r="M115">
        <v>72</v>
      </c>
      <c r="N115">
        <v>0</v>
      </c>
      <c r="O115">
        <v>6.1</v>
      </c>
      <c r="P115">
        <v>97</v>
      </c>
      <c r="Q115">
        <v>108</v>
      </c>
      <c r="R115">
        <v>127214072</v>
      </c>
      <c r="S115">
        <v>38000000</v>
      </c>
      <c r="T115">
        <f>Table15[[#This Row],[Gross Revenue]]-Table15[[#This Row],[Budget]]</f>
        <v>89214072</v>
      </c>
      <c r="U115">
        <f>YEAR(Table15[[#This Row],[Release Date]])</f>
        <v>2001</v>
      </c>
    </row>
    <row r="116" spans="1:21" x14ac:dyDescent="0.25">
      <c r="A116" t="s">
        <v>2334</v>
      </c>
      <c r="B116">
        <v>1</v>
      </c>
      <c r="C116" s="8">
        <v>37640</v>
      </c>
      <c r="D116" t="s">
        <v>28</v>
      </c>
      <c r="E116" t="s">
        <v>25</v>
      </c>
      <c r="F116" t="s">
        <v>19</v>
      </c>
      <c r="G116" t="s">
        <v>20</v>
      </c>
      <c r="H116" t="s">
        <v>43</v>
      </c>
      <c r="I116" t="s">
        <v>305</v>
      </c>
      <c r="J116" t="s">
        <v>486</v>
      </c>
      <c r="K116">
        <v>10000</v>
      </c>
      <c r="L116">
        <v>13426</v>
      </c>
      <c r="M116">
        <v>72</v>
      </c>
      <c r="N116">
        <v>0</v>
      </c>
      <c r="O116">
        <v>6.6</v>
      </c>
      <c r="P116">
        <v>171</v>
      </c>
      <c r="Q116">
        <v>118</v>
      </c>
      <c r="R116">
        <v>177575142</v>
      </c>
      <c r="S116">
        <v>70000000</v>
      </c>
      <c r="T116">
        <f>Table15[[#This Row],[Gross Revenue]]-Table15[[#This Row],[Budget]]</f>
        <v>107575142</v>
      </c>
      <c r="U116">
        <f>YEAR(Table15[[#This Row],[Release Date]])</f>
        <v>2003</v>
      </c>
    </row>
    <row r="117" spans="1:21" x14ac:dyDescent="0.25">
      <c r="A117" t="s">
        <v>3236</v>
      </c>
      <c r="B117">
        <v>1</v>
      </c>
      <c r="C117" s="8">
        <v>38144</v>
      </c>
      <c r="D117" t="s">
        <v>28</v>
      </c>
      <c r="E117" t="s">
        <v>32</v>
      </c>
      <c r="F117" t="s">
        <v>19</v>
      </c>
      <c r="G117" t="s">
        <v>20</v>
      </c>
      <c r="H117" t="s">
        <v>43</v>
      </c>
      <c r="I117" t="s">
        <v>373</v>
      </c>
      <c r="J117" t="s">
        <v>486</v>
      </c>
      <c r="K117">
        <v>11000</v>
      </c>
      <c r="L117">
        <v>13827</v>
      </c>
      <c r="M117">
        <v>72</v>
      </c>
      <c r="N117">
        <v>0</v>
      </c>
      <c r="O117">
        <v>5.6</v>
      </c>
      <c r="P117">
        <v>176</v>
      </c>
      <c r="Q117">
        <v>112</v>
      </c>
      <c r="R117">
        <v>70224196</v>
      </c>
      <c r="S117">
        <v>70000000</v>
      </c>
      <c r="T117">
        <f>Table15[[#This Row],[Gross Revenue]]-Table15[[#This Row],[Budget]]</f>
        <v>224196</v>
      </c>
      <c r="U117">
        <f>YEAR(Table15[[#This Row],[Release Date]])</f>
        <v>2004</v>
      </c>
    </row>
    <row r="118" spans="1:21" x14ac:dyDescent="0.25">
      <c r="A118" t="s">
        <v>4017</v>
      </c>
      <c r="B118">
        <v>1</v>
      </c>
      <c r="C118" s="8">
        <v>38592</v>
      </c>
      <c r="D118" t="s">
        <v>28</v>
      </c>
      <c r="E118" t="s">
        <v>32</v>
      </c>
      <c r="F118" t="s">
        <v>19</v>
      </c>
      <c r="G118" t="s">
        <v>20</v>
      </c>
      <c r="H118" t="s">
        <v>43</v>
      </c>
      <c r="I118" t="s">
        <v>687</v>
      </c>
      <c r="J118" t="s">
        <v>486</v>
      </c>
      <c r="K118">
        <v>18000</v>
      </c>
      <c r="L118">
        <v>21554</v>
      </c>
      <c r="M118">
        <v>72</v>
      </c>
      <c r="N118">
        <v>0</v>
      </c>
      <c r="O118">
        <v>5.5</v>
      </c>
      <c r="P118">
        <v>161</v>
      </c>
      <c r="Q118">
        <v>110</v>
      </c>
      <c r="R118">
        <v>67061228</v>
      </c>
      <c r="S118">
        <v>40000000</v>
      </c>
      <c r="T118">
        <f>Table15[[#This Row],[Gross Revenue]]-Table15[[#This Row],[Budget]]</f>
        <v>27061228</v>
      </c>
      <c r="U118">
        <f>YEAR(Table15[[#This Row],[Release Date]])</f>
        <v>2005</v>
      </c>
    </row>
    <row r="119" spans="1:21" x14ac:dyDescent="0.25">
      <c r="A119" t="s">
        <v>673</v>
      </c>
      <c r="B119">
        <v>1</v>
      </c>
      <c r="C119" s="8">
        <v>36760</v>
      </c>
      <c r="D119" t="s">
        <v>28</v>
      </c>
      <c r="E119" t="s">
        <v>32</v>
      </c>
      <c r="F119" t="s">
        <v>674</v>
      </c>
      <c r="G119" t="s">
        <v>675</v>
      </c>
      <c r="H119" t="s">
        <v>43</v>
      </c>
      <c r="I119" t="s">
        <v>676</v>
      </c>
      <c r="J119" t="s">
        <v>329</v>
      </c>
      <c r="K119">
        <v>103</v>
      </c>
      <c r="L119">
        <v>129</v>
      </c>
      <c r="M119">
        <v>0</v>
      </c>
      <c r="N119">
        <v>0</v>
      </c>
      <c r="O119">
        <v>7.9</v>
      </c>
      <c r="P119">
        <v>287</v>
      </c>
      <c r="Q119">
        <v>120</v>
      </c>
      <c r="R119">
        <v>128067808</v>
      </c>
      <c r="S119">
        <v>15000000</v>
      </c>
      <c r="T119">
        <f>Table15[[#This Row],[Gross Revenue]]-Table15[[#This Row],[Budget]]</f>
        <v>113067808</v>
      </c>
      <c r="U119">
        <f>YEAR(Table15[[#This Row],[Release Date]])</f>
        <v>2000</v>
      </c>
    </row>
    <row r="120" spans="1:21" x14ac:dyDescent="0.25">
      <c r="A120" t="s">
        <v>1703</v>
      </c>
      <c r="B120">
        <v>1</v>
      </c>
      <c r="C120" s="8">
        <v>37307</v>
      </c>
      <c r="D120" t="s">
        <v>28</v>
      </c>
      <c r="E120" t="s">
        <v>32</v>
      </c>
      <c r="F120" t="s">
        <v>19</v>
      </c>
      <c r="G120" t="s">
        <v>20</v>
      </c>
      <c r="H120" t="s">
        <v>43</v>
      </c>
      <c r="I120" t="s">
        <v>1704</v>
      </c>
      <c r="J120" t="s">
        <v>329</v>
      </c>
      <c r="K120">
        <v>820</v>
      </c>
      <c r="L120">
        <v>1814</v>
      </c>
      <c r="M120">
        <v>0</v>
      </c>
      <c r="N120">
        <v>0</v>
      </c>
      <c r="O120">
        <v>5.7</v>
      </c>
      <c r="P120">
        <v>267</v>
      </c>
      <c r="Q120">
        <v>138</v>
      </c>
      <c r="R120">
        <v>132122995</v>
      </c>
      <c r="S120">
        <v>137000000</v>
      </c>
      <c r="T120">
        <f>Table15[[#This Row],[Gross Revenue]]-Table15[[#This Row],[Budget]]</f>
        <v>-4877005</v>
      </c>
      <c r="U120">
        <f>YEAR(Table15[[#This Row],[Release Date]])</f>
        <v>2002</v>
      </c>
    </row>
    <row r="121" spans="1:21" x14ac:dyDescent="0.25">
      <c r="A121" t="s">
        <v>2247</v>
      </c>
      <c r="B121">
        <v>1</v>
      </c>
      <c r="C121" s="8">
        <v>37598</v>
      </c>
      <c r="D121" t="s">
        <v>28</v>
      </c>
      <c r="E121" t="s">
        <v>22</v>
      </c>
      <c r="F121" t="s">
        <v>19</v>
      </c>
      <c r="G121" t="s">
        <v>20</v>
      </c>
      <c r="H121" t="s">
        <v>38</v>
      </c>
      <c r="I121" t="s">
        <v>979</v>
      </c>
      <c r="J121" t="s">
        <v>329</v>
      </c>
      <c r="K121">
        <v>15000</v>
      </c>
      <c r="L121">
        <v>39789</v>
      </c>
      <c r="M121">
        <v>0</v>
      </c>
      <c r="N121">
        <v>13000</v>
      </c>
      <c r="O121">
        <v>7.7</v>
      </c>
      <c r="P121">
        <v>357</v>
      </c>
      <c r="Q121">
        <v>134</v>
      </c>
      <c r="R121">
        <v>83025853</v>
      </c>
      <c r="S121">
        <v>14000000</v>
      </c>
      <c r="T121">
        <f>Table15[[#This Row],[Gross Revenue]]-Table15[[#This Row],[Budget]]</f>
        <v>69025853</v>
      </c>
      <c r="U121">
        <f>YEAR(Table15[[#This Row],[Release Date]])</f>
        <v>2002</v>
      </c>
    </row>
    <row r="122" spans="1:21" x14ac:dyDescent="0.25">
      <c r="A122" t="s">
        <v>3715</v>
      </c>
      <c r="B122">
        <v>1</v>
      </c>
      <c r="C122" s="8">
        <v>38416</v>
      </c>
      <c r="D122" t="s">
        <v>28</v>
      </c>
      <c r="E122" t="s">
        <v>25</v>
      </c>
      <c r="F122" t="s">
        <v>19</v>
      </c>
      <c r="G122" t="s">
        <v>20</v>
      </c>
      <c r="H122" t="s">
        <v>38</v>
      </c>
      <c r="I122" t="s">
        <v>664</v>
      </c>
      <c r="J122" t="s">
        <v>329</v>
      </c>
      <c r="K122">
        <v>579</v>
      </c>
      <c r="L122">
        <v>1500</v>
      </c>
      <c r="M122">
        <v>0</v>
      </c>
      <c r="N122">
        <v>0</v>
      </c>
      <c r="O122">
        <v>6.7</v>
      </c>
      <c r="P122">
        <v>210</v>
      </c>
      <c r="Q122">
        <v>120</v>
      </c>
      <c r="R122">
        <v>7443007</v>
      </c>
      <c r="S122">
        <v>30000000</v>
      </c>
      <c r="T122">
        <f>Table15[[#This Row],[Gross Revenue]]-Table15[[#This Row],[Budget]]</f>
        <v>-22556993</v>
      </c>
      <c r="U122">
        <f>YEAR(Table15[[#This Row],[Release Date]])</f>
        <v>2005</v>
      </c>
    </row>
    <row r="123" spans="1:21" x14ac:dyDescent="0.25">
      <c r="A123" t="s">
        <v>4486</v>
      </c>
      <c r="B123">
        <v>1</v>
      </c>
      <c r="C123" s="8">
        <v>38875</v>
      </c>
      <c r="D123" t="s">
        <v>28</v>
      </c>
      <c r="E123" t="s">
        <v>30</v>
      </c>
      <c r="F123" t="s">
        <v>19</v>
      </c>
      <c r="G123" t="s">
        <v>20</v>
      </c>
      <c r="H123" t="s">
        <v>36</v>
      </c>
      <c r="I123" t="s">
        <v>4487</v>
      </c>
      <c r="J123" t="s">
        <v>329</v>
      </c>
      <c r="K123">
        <v>774</v>
      </c>
      <c r="L123">
        <v>2121</v>
      </c>
      <c r="M123">
        <v>0</v>
      </c>
      <c r="N123">
        <v>122000</v>
      </c>
      <c r="O123">
        <v>8</v>
      </c>
      <c r="P123">
        <v>552</v>
      </c>
      <c r="Q123">
        <v>127</v>
      </c>
      <c r="R123">
        <v>124976634</v>
      </c>
      <c r="S123">
        <v>120000000</v>
      </c>
      <c r="T123">
        <f>Table15[[#This Row],[Gross Revenue]]-Table15[[#This Row],[Budget]]</f>
        <v>4976634</v>
      </c>
      <c r="U123">
        <f>YEAR(Table15[[#This Row],[Release Date]])</f>
        <v>2006</v>
      </c>
    </row>
    <row r="124" spans="1:21" x14ac:dyDescent="0.25">
      <c r="A124" t="s">
        <v>1960</v>
      </c>
      <c r="B124">
        <v>1</v>
      </c>
      <c r="C124" s="8">
        <v>37441</v>
      </c>
      <c r="D124" t="s">
        <v>28</v>
      </c>
      <c r="E124" t="s">
        <v>32</v>
      </c>
      <c r="F124" t="s">
        <v>19</v>
      </c>
      <c r="G124" t="s">
        <v>20</v>
      </c>
      <c r="H124" t="s">
        <v>43</v>
      </c>
      <c r="I124" t="s">
        <v>520</v>
      </c>
      <c r="J124" t="s">
        <v>1961</v>
      </c>
      <c r="K124">
        <v>4000</v>
      </c>
      <c r="L124">
        <v>6380</v>
      </c>
      <c r="M124">
        <v>23</v>
      </c>
      <c r="N124">
        <v>1000</v>
      </c>
      <c r="O124">
        <v>5.3</v>
      </c>
      <c r="P124">
        <v>50</v>
      </c>
      <c r="Q124">
        <v>91</v>
      </c>
      <c r="R124">
        <v>96793</v>
      </c>
      <c r="S124">
        <v>3500000</v>
      </c>
      <c r="T124">
        <f>Table15[[#This Row],[Gross Revenue]]-Table15[[#This Row],[Budget]]</f>
        <v>-3403207</v>
      </c>
      <c r="U124">
        <f>YEAR(Table15[[#This Row],[Release Date]])</f>
        <v>2002</v>
      </c>
    </row>
    <row r="125" spans="1:21" x14ac:dyDescent="0.25">
      <c r="A125" t="s">
        <v>2331</v>
      </c>
      <c r="B125">
        <v>1</v>
      </c>
      <c r="C125" s="8">
        <v>37638</v>
      </c>
      <c r="D125" t="s">
        <v>28</v>
      </c>
      <c r="E125" t="s">
        <v>30</v>
      </c>
      <c r="F125" t="s">
        <v>19</v>
      </c>
      <c r="G125" t="s">
        <v>20</v>
      </c>
      <c r="H125" t="s">
        <v>27</v>
      </c>
      <c r="I125" t="s">
        <v>2332</v>
      </c>
      <c r="J125" t="s">
        <v>1961</v>
      </c>
      <c r="K125">
        <v>660</v>
      </c>
      <c r="L125">
        <v>2177</v>
      </c>
      <c r="M125">
        <v>23</v>
      </c>
      <c r="N125">
        <v>1000</v>
      </c>
      <c r="O125">
        <v>4.7</v>
      </c>
      <c r="P125">
        <v>117</v>
      </c>
      <c r="Q125">
        <v>101</v>
      </c>
      <c r="R125">
        <v>66002004</v>
      </c>
      <c r="S125">
        <v>50000000</v>
      </c>
      <c r="T125">
        <f>Table15[[#This Row],[Gross Revenue]]-Table15[[#This Row],[Budget]]</f>
        <v>16002004</v>
      </c>
      <c r="U125">
        <f>YEAR(Table15[[#This Row],[Release Date]])</f>
        <v>2003</v>
      </c>
    </row>
    <row r="126" spans="1:21" x14ac:dyDescent="0.25">
      <c r="A126" t="s">
        <v>4191</v>
      </c>
      <c r="B126">
        <v>1</v>
      </c>
      <c r="C126" s="8">
        <v>38700</v>
      </c>
      <c r="D126" t="s">
        <v>28</v>
      </c>
      <c r="E126" t="s">
        <v>22</v>
      </c>
      <c r="F126" t="s">
        <v>4192</v>
      </c>
      <c r="G126" t="s">
        <v>20</v>
      </c>
      <c r="H126" t="s">
        <v>38</v>
      </c>
      <c r="I126" t="s">
        <v>4193</v>
      </c>
      <c r="J126" t="s">
        <v>317</v>
      </c>
      <c r="K126">
        <v>306</v>
      </c>
      <c r="L126">
        <v>796</v>
      </c>
      <c r="M126">
        <v>11000</v>
      </c>
      <c r="N126">
        <v>0</v>
      </c>
      <c r="O126">
        <v>4.3</v>
      </c>
      <c r="P126">
        <v>110</v>
      </c>
      <c r="Q126">
        <v>127</v>
      </c>
      <c r="R126">
        <v>301305</v>
      </c>
      <c r="S126">
        <v>13000000</v>
      </c>
      <c r="T126">
        <f>Table15[[#This Row],[Gross Revenue]]-Table15[[#This Row],[Budget]]</f>
        <v>-12698695</v>
      </c>
      <c r="U126">
        <f>YEAR(Table15[[#This Row],[Release Date]])</f>
        <v>2005</v>
      </c>
    </row>
    <row r="127" spans="1:21" x14ac:dyDescent="0.25">
      <c r="A127" t="s">
        <v>5141</v>
      </c>
      <c r="B127">
        <v>1</v>
      </c>
      <c r="C127" s="8">
        <v>39282</v>
      </c>
      <c r="D127" t="s">
        <v>28</v>
      </c>
      <c r="E127" t="s">
        <v>31</v>
      </c>
      <c r="F127" t="s">
        <v>19</v>
      </c>
      <c r="G127" t="s">
        <v>20</v>
      </c>
      <c r="H127" t="s">
        <v>43</v>
      </c>
      <c r="I127" t="s">
        <v>5142</v>
      </c>
      <c r="J127" t="s">
        <v>317</v>
      </c>
      <c r="K127">
        <v>769</v>
      </c>
      <c r="L127">
        <v>2938</v>
      </c>
      <c r="M127">
        <v>11000</v>
      </c>
      <c r="N127">
        <v>35000</v>
      </c>
      <c r="O127">
        <v>7.2</v>
      </c>
      <c r="P127">
        <v>322</v>
      </c>
      <c r="Q127">
        <v>137</v>
      </c>
      <c r="R127">
        <v>115603980</v>
      </c>
      <c r="S127">
        <v>65000000</v>
      </c>
      <c r="T127">
        <f>Table15[[#This Row],[Gross Revenue]]-Table15[[#This Row],[Budget]]</f>
        <v>50603980</v>
      </c>
      <c r="U127">
        <f>YEAR(Table15[[#This Row],[Release Date]])</f>
        <v>2007</v>
      </c>
    </row>
    <row r="128" spans="1:21" x14ac:dyDescent="0.25">
      <c r="A128" t="s">
        <v>5182</v>
      </c>
      <c r="B128">
        <v>1</v>
      </c>
      <c r="C128" s="8">
        <v>39306</v>
      </c>
      <c r="D128" t="s">
        <v>28</v>
      </c>
      <c r="E128" t="s">
        <v>22</v>
      </c>
      <c r="F128" t="s">
        <v>19</v>
      </c>
      <c r="G128" t="s">
        <v>20</v>
      </c>
      <c r="H128" t="s">
        <v>38</v>
      </c>
      <c r="I128" t="s">
        <v>267</v>
      </c>
      <c r="J128" t="s">
        <v>317</v>
      </c>
      <c r="K128">
        <v>11000</v>
      </c>
      <c r="L128">
        <v>22319</v>
      </c>
      <c r="M128">
        <v>11000</v>
      </c>
      <c r="N128">
        <v>0</v>
      </c>
      <c r="O128">
        <v>5.3</v>
      </c>
      <c r="P128">
        <v>131</v>
      </c>
      <c r="Q128">
        <v>122</v>
      </c>
      <c r="R128">
        <v>531009</v>
      </c>
      <c r="S128">
        <v>10000000</v>
      </c>
      <c r="T128">
        <f>Table15[[#This Row],[Gross Revenue]]-Table15[[#This Row],[Budget]]</f>
        <v>-9468991</v>
      </c>
      <c r="U128">
        <f>YEAR(Table15[[#This Row],[Release Date]])</f>
        <v>2007</v>
      </c>
    </row>
    <row r="129" spans="1:21" x14ac:dyDescent="0.25">
      <c r="A129" t="s">
        <v>5192</v>
      </c>
      <c r="B129">
        <v>1</v>
      </c>
      <c r="C129" s="8">
        <v>39313</v>
      </c>
      <c r="D129" t="s">
        <v>28</v>
      </c>
      <c r="E129" t="s">
        <v>31</v>
      </c>
      <c r="F129" t="s">
        <v>19</v>
      </c>
      <c r="G129" t="s">
        <v>20</v>
      </c>
      <c r="H129" t="s">
        <v>36</v>
      </c>
      <c r="I129" t="s">
        <v>5193</v>
      </c>
      <c r="J129" t="s">
        <v>5194</v>
      </c>
      <c r="K129">
        <v>2000</v>
      </c>
      <c r="L129">
        <v>3384</v>
      </c>
      <c r="M129">
        <v>14</v>
      </c>
      <c r="N129">
        <v>0</v>
      </c>
      <c r="O129">
        <v>7</v>
      </c>
      <c r="P129">
        <v>27</v>
      </c>
      <c r="Q129">
        <v>118</v>
      </c>
      <c r="R129">
        <v>2246000</v>
      </c>
      <c r="S129">
        <v>20000000</v>
      </c>
      <c r="T129">
        <f>Table15[[#This Row],[Gross Revenue]]-Table15[[#This Row],[Budget]]</f>
        <v>-17754000</v>
      </c>
      <c r="U129">
        <f>YEAR(Table15[[#This Row],[Release Date]])</f>
        <v>2007</v>
      </c>
    </row>
    <row r="130" spans="1:21" x14ac:dyDescent="0.25">
      <c r="A130" t="s">
        <v>3907</v>
      </c>
      <c r="B130">
        <v>1</v>
      </c>
      <c r="C130" s="8">
        <v>38527</v>
      </c>
      <c r="D130" t="s">
        <v>28</v>
      </c>
      <c r="E130" t="s">
        <v>25</v>
      </c>
      <c r="F130" t="s">
        <v>19</v>
      </c>
      <c r="G130" t="s">
        <v>20</v>
      </c>
      <c r="H130" t="s">
        <v>43</v>
      </c>
      <c r="I130" t="s">
        <v>3054</v>
      </c>
      <c r="J130" t="s">
        <v>3908</v>
      </c>
      <c r="K130">
        <v>943</v>
      </c>
      <c r="L130">
        <v>2786</v>
      </c>
      <c r="M130">
        <v>16</v>
      </c>
      <c r="N130">
        <v>20000</v>
      </c>
      <c r="O130">
        <v>7.2</v>
      </c>
      <c r="P130">
        <v>163</v>
      </c>
      <c r="Q130">
        <v>101</v>
      </c>
      <c r="R130">
        <v>6350058</v>
      </c>
      <c r="S130">
        <v>8000000</v>
      </c>
      <c r="T130">
        <f>Table15[[#This Row],[Gross Revenue]]-Table15[[#This Row],[Budget]]</f>
        <v>-1649942</v>
      </c>
      <c r="U130">
        <f>YEAR(Table15[[#This Row],[Release Date]])</f>
        <v>2005</v>
      </c>
    </row>
    <row r="131" spans="1:21" x14ac:dyDescent="0.25">
      <c r="A131" t="s">
        <v>5336</v>
      </c>
      <c r="B131">
        <v>1</v>
      </c>
      <c r="C131" s="8">
        <v>39403</v>
      </c>
      <c r="D131" t="s">
        <v>28</v>
      </c>
      <c r="E131" t="s">
        <v>25</v>
      </c>
      <c r="F131" t="s">
        <v>476</v>
      </c>
      <c r="G131" t="s">
        <v>133</v>
      </c>
      <c r="H131" t="s">
        <v>38</v>
      </c>
      <c r="I131" t="s">
        <v>5337</v>
      </c>
      <c r="J131" t="s">
        <v>5338</v>
      </c>
      <c r="K131">
        <v>61</v>
      </c>
      <c r="L131">
        <v>76</v>
      </c>
      <c r="M131">
        <v>9</v>
      </c>
      <c r="N131">
        <v>0</v>
      </c>
      <c r="O131">
        <v>7.9</v>
      </c>
      <c r="P131">
        <v>111</v>
      </c>
      <c r="Q131">
        <v>112</v>
      </c>
      <c r="R131">
        <v>375723</v>
      </c>
      <c r="S131">
        <v>4000000</v>
      </c>
      <c r="T131">
        <f>Table15[[#This Row],[Gross Revenue]]-Table15[[#This Row],[Budget]]</f>
        <v>-3624277</v>
      </c>
      <c r="U131">
        <f>YEAR(Table15[[#This Row],[Release Date]])</f>
        <v>2007</v>
      </c>
    </row>
    <row r="132" spans="1:21" x14ac:dyDescent="0.25">
      <c r="A132" t="s">
        <v>2815</v>
      </c>
      <c r="B132">
        <v>1</v>
      </c>
      <c r="C132" s="8">
        <v>37900</v>
      </c>
      <c r="D132" t="s">
        <v>28</v>
      </c>
      <c r="E132" t="s">
        <v>18</v>
      </c>
      <c r="F132" t="s">
        <v>19</v>
      </c>
      <c r="G132" t="s">
        <v>20</v>
      </c>
      <c r="H132" t="s">
        <v>43</v>
      </c>
      <c r="I132" t="s">
        <v>2264</v>
      </c>
      <c r="J132" t="s">
        <v>2816</v>
      </c>
      <c r="K132">
        <v>17000</v>
      </c>
      <c r="L132">
        <v>21380</v>
      </c>
      <c r="M132">
        <v>98</v>
      </c>
      <c r="N132">
        <v>0</v>
      </c>
      <c r="O132">
        <v>6.5</v>
      </c>
      <c r="P132">
        <v>107</v>
      </c>
      <c r="Q132">
        <v>104</v>
      </c>
      <c r="R132">
        <v>65269010</v>
      </c>
      <c r="S132">
        <v>12000000</v>
      </c>
      <c r="T132">
        <f>Table15[[#This Row],[Gross Revenue]]-Table15[[#This Row],[Budget]]</f>
        <v>53269010</v>
      </c>
      <c r="U132">
        <f>YEAR(Table15[[#This Row],[Release Date]])</f>
        <v>2003</v>
      </c>
    </row>
    <row r="133" spans="1:21" x14ac:dyDescent="0.25">
      <c r="A133" t="s">
        <v>3182</v>
      </c>
      <c r="B133">
        <v>1</v>
      </c>
      <c r="C133" s="8">
        <v>38111</v>
      </c>
      <c r="D133" t="s">
        <v>28</v>
      </c>
      <c r="E133" t="s">
        <v>25</v>
      </c>
      <c r="F133" t="s">
        <v>19</v>
      </c>
      <c r="G133" t="s">
        <v>20</v>
      </c>
      <c r="H133" t="s">
        <v>43</v>
      </c>
      <c r="I133" t="s">
        <v>605</v>
      </c>
      <c r="J133" t="s">
        <v>2816</v>
      </c>
      <c r="K133">
        <v>2000</v>
      </c>
      <c r="L133">
        <v>2978</v>
      </c>
      <c r="M133">
        <v>98</v>
      </c>
      <c r="N133">
        <v>0</v>
      </c>
      <c r="O133">
        <v>6.1</v>
      </c>
      <c r="P133">
        <v>175</v>
      </c>
      <c r="Q133">
        <v>111</v>
      </c>
      <c r="R133">
        <v>76806312</v>
      </c>
      <c r="S133">
        <v>30000000</v>
      </c>
      <c r="T133">
        <f>Table15[[#This Row],[Gross Revenue]]-Table15[[#This Row],[Budget]]</f>
        <v>46806312</v>
      </c>
      <c r="U133">
        <f>YEAR(Table15[[#This Row],[Release Date]])</f>
        <v>2004</v>
      </c>
    </row>
    <row r="134" spans="1:21" x14ac:dyDescent="0.25">
      <c r="A134" t="s">
        <v>3774</v>
      </c>
      <c r="B134">
        <v>1</v>
      </c>
      <c r="C134" s="8">
        <v>38446</v>
      </c>
      <c r="D134" t="s">
        <v>28</v>
      </c>
      <c r="E134" t="s">
        <v>25</v>
      </c>
      <c r="F134" t="s">
        <v>19</v>
      </c>
      <c r="G134" t="s">
        <v>20</v>
      </c>
      <c r="H134" t="s">
        <v>43</v>
      </c>
      <c r="I134" t="s">
        <v>560</v>
      </c>
      <c r="J134" t="s">
        <v>2816</v>
      </c>
      <c r="K134">
        <v>16000</v>
      </c>
      <c r="L134">
        <v>18656</v>
      </c>
      <c r="M134">
        <v>98</v>
      </c>
      <c r="N134">
        <v>10000</v>
      </c>
      <c r="O134">
        <v>6.7</v>
      </c>
      <c r="P134">
        <v>224</v>
      </c>
      <c r="Q134">
        <v>108</v>
      </c>
      <c r="R134">
        <v>163947053</v>
      </c>
      <c r="S134">
        <v>40000000</v>
      </c>
      <c r="T134">
        <f>Table15[[#This Row],[Gross Revenue]]-Table15[[#This Row],[Budget]]</f>
        <v>123947053</v>
      </c>
      <c r="U134">
        <f>YEAR(Table15[[#This Row],[Release Date]])</f>
        <v>2005</v>
      </c>
    </row>
    <row r="135" spans="1:21" x14ac:dyDescent="0.25">
      <c r="A135" t="s">
        <v>4592</v>
      </c>
      <c r="B135">
        <v>1</v>
      </c>
      <c r="C135" s="8">
        <v>38940</v>
      </c>
      <c r="D135" t="s">
        <v>28</v>
      </c>
      <c r="E135" t="s">
        <v>25</v>
      </c>
      <c r="F135" t="s">
        <v>19</v>
      </c>
      <c r="G135" t="s">
        <v>20</v>
      </c>
      <c r="H135" t="s">
        <v>43</v>
      </c>
      <c r="I135" t="s">
        <v>113</v>
      </c>
      <c r="J135" t="s">
        <v>2816</v>
      </c>
      <c r="K135">
        <v>405</v>
      </c>
      <c r="L135">
        <v>1070</v>
      </c>
      <c r="M135">
        <v>98</v>
      </c>
      <c r="N135">
        <v>0</v>
      </c>
      <c r="O135">
        <v>5.8</v>
      </c>
      <c r="P135">
        <v>147</v>
      </c>
      <c r="Q135">
        <v>95</v>
      </c>
      <c r="R135">
        <v>37101011</v>
      </c>
      <c r="S135">
        <v>40000000</v>
      </c>
      <c r="T135">
        <f>Table15[[#This Row],[Gross Revenue]]-Table15[[#This Row],[Budget]]</f>
        <v>-2898989</v>
      </c>
      <c r="U135">
        <f>YEAR(Table15[[#This Row],[Release Date]])</f>
        <v>2006</v>
      </c>
    </row>
    <row r="136" spans="1:21" x14ac:dyDescent="0.25">
      <c r="A136" t="s">
        <v>5225</v>
      </c>
      <c r="B136">
        <v>1</v>
      </c>
      <c r="C136" s="8">
        <v>39332</v>
      </c>
      <c r="D136" t="s">
        <v>28</v>
      </c>
      <c r="E136" t="s">
        <v>32</v>
      </c>
      <c r="F136" t="s">
        <v>19</v>
      </c>
      <c r="G136" t="s">
        <v>20</v>
      </c>
      <c r="H136" t="s">
        <v>43</v>
      </c>
      <c r="I136" t="s">
        <v>3140</v>
      </c>
      <c r="J136" t="s">
        <v>2816</v>
      </c>
      <c r="K136">
        <v>472</v>
      </c>
      <c r="L136">
        <v>1679</v>
      </c>
      <c r="M136">
        <v>98</v>
      </c>
      <c r="N136">
        <v>0</v>
      </c>
      <c r="O136">
        <v>5.0999999999999996</v>
      </c>
      <c r="P136">
        <v>155</v>
      </c>
      <c r="Q136">
        <v>87</v>
      </c>
      <c r="R136">
        <v>34507079</v>
      </c>
      <c r="S136">
        <v>35000000</v>
      </c>
      <c r="T136">
        <f>Table15[[#This Row],[Gross Revenue]]-Table15[[#This Row],[Budget]]</f>
        <v>-492921</v>
      </c>
      <c r="U136">
        <f>YEAR(Table15[[#This Row],[Release Date]])</f>
        <v>2007</v>
      </c>
    </row>
    <row r="137" spans="1:21" x14ac:dyDescent="0.25">
      <c r="A137" t="s">
        <v>3559</v>
      </c>
      <c r="B137">
        <v>1</v>
      </c>
      <c r="C137" s="8">
        <v>38330</v>
      </c>
      <c r="D137" t="s">
        <v>28</v>
      </c>
      <c r="E137" t="s">
        <v>31</v>
      </c>
      <c r="F137" t="s">
        <v>47</v>
      </c>
      <c r="G137" t="s">
        <v>48</v>
      </c>
      <c r="H137" t="s">
        <v>43</v>
      </c>
      <c r="I137" t="s">
        <v>3560</v>
      </c>
      <c r="J137" t="s">
        <v>3561</v>
      </c>
      <c r="K137">
        <v>527</v>
      </c>
      <c r="L137">
        <v>735</v>
      </c>
      <c r="M137">
        <v>105</v>
      </c>
      <c r="N137">
        <v>0</v>
      </c>
      <c r="O137">
        <v>6.7</v>
      </c>
      <c r="P137">
        <v>165</v>
      </c>
      <c r="Q137">
        <v>111</v>
      </c>
      <c r="R137">
        <v>6109075</v>
      </c>
      <c r="S137">
        <v>19430000</v>
      </c>
      <c r="T137">
        <f>Table15[[#This Row],[Gross Revenue]]-Table15[[#This Row],[Budget]]</f>
        <v>-13320925</v>
      </c>
      <c r="U137">
        <f>YEAR(Table15[[#This Row],[Release Date]])</f>
        <v>2004</v>
      </c>
    </row>
    <row r="138" spans="1:21" x14ac:dyDescent="0.25">
      <c r="A138" t="s">
        <v>4673</v>
      </c>
      <c r="B138">
        <v>1</v>
      </c>
      <c r="C138" s="8">
        <v>38987</v>
      </c>
      <c r="D138" t="s">
        <v>28</v>
      </c>
      <c r="E138" t="s">
        <v>22</v>
      </c>
      <c r="F138" t="s">
        <v>19</v>
      </c>
      <c r="G138" t="s">
        <v>91</v>
      </c>
      <c r="H138" t="s">
        <v>38</v>
      </c>
      <c r="I138" t="s">
        <v>166</v>
      </c>
      <c r="J138" t="s">
        <v>3561</v>
      </c>
      <c r="K138">
        <v>18000</v>
      </c>
      <c r="L138">
        <v>25269</v>
      </c>
      <c r="M138">
        <v>105</v>
      </c>
      <c r="N138">
        <v>0</v>
      </c>
      <c r="O138">
        <v>6.2</v>
      </c>
      <c r="P138">
        <v>141</v>
      </c>
      <c r="Q138">
        <v>112</v>
      </c>
      <c r="R138">
        <v>317125</v>
      </c>
      <c r="S138">
        <v>16000000</v>
      </c>
      <c r="T138">
        <f>Table15[[#This Row],[Gross Revenue]]-Table15[[#This Row],[Budget]]</f>
        <v>-15682875</v>
      </c>
      <c r="U138">
        <f>YEAR(Table15[[#This Row],[Release Date]])</f>
        <v>2006</v>
      </c>
    </row>
    <row r="139" spans="1:21" x14ac:dyDescent="0.25">
      <c r="A139" t="s">
        <v>3821</v>
      </c>
      <c r="B139">
        <v>1</v>
      </c>
      <c r="C139" s="8">
        <v>38476</v>
      </c>
      <c r="D139" t="s">
        <v>28</v>
      </c>
      <c r="E139" t="s">
        <v>30</v>
      </c>
      <c r="F139" t="s">
        <v>19</v>
      </c>
      <c r="G139" t="s">
        <v>20</v>
      </c>
      <c r="H139" t="s">
        <v>36</v>
      </c>
      <c r="I139" t="s">
        <v>3822</v>
      </c>
      <c r="J139" t="s">
        <v>3823</v>
      </c>
      <c r="K139">
        <v>681</v>
      </c>
      <c r="L139">
        <v>2486</v>
      </c>
      <c r="M139">
        <v>0</v>
      </c>
      <c r="N139">
        <v>0</v>
      </c>
      <c r="O139">
        <v>5.3</v>
      </c>
      <c r="P139">
        <v>84</v>
      </c>
      <c r="Q139">
        <v>90</v>
      </c>
      <c r="R139">
        <v>25077977</v>
      </c>
      <c r="S139">
        <v>20000000</v>
      </c>
      <c r="T139">
        <f>Table15[[#This Row],[Gross Revenue]]-Table15[[#This Row],[Budget]]</f>
        <v>5077977</v>
      </c>
      <c r="U139">
        <f>YEAR(Table15[[#This Row],[Release Date]])</f>
        <v>2005</v>
      </c>
    </row>
    <row r="140" spans="1:21" x14ac:dyDescent="0.25">
      <c r="A140" t="s">
        <v>4526</v>
      </c>
      <c r="B140">
        <v>1</v>
      </c>
      <c r="C140" s="8">
        <v>38901</v>
      </c>
      <c r="D140" t="s">
        <v>28</v>
      </c>
      <c r="E140" t="s">
        <v>32</v>
      </c>
      <c r="F140" t="s">
        <v>19</v>
      </c>
      <c r="G140" t="s">
        <v>20</v>
      </c>
      <c r="H140" t="s">
        <v>43</v>
      </c>
      <c r="I140" t="s">
        <v>2225</v>
      </c>
      <c r="J140" t="s">
        <v>4527</v>
      </c>
      <c r="K140">
        <v>1000</v>
      </c>
      <c r="L140">
        <v>4416</v>
      </c>
      <c r="M140">
        <v>143</v>
      </c>
      <c r="N140">
        <v>0</v>
      </c>
      <c r="O140">
        <v>5.9</v>
      </c>
      <c r="P140">
        <v>144</v>
      </c>
      <c r="Q140">
        <v>125</v>
      </c>
      <c r="R140">
        <v>49875589</v>
      </c>
      <c r="S140">
        <v>58000000</v>
      </c>
      <c r="T140">
        <f>Table15[[#This Row],[Gross Revenue]]-Table15[[#This Row],[Budget]]</f>
        <v>-8124411</v>
      </c>
      <c r="U140">
        <f>YEAR(Table15[[#This Row],[Release Date]])</f>
        <v>2006</v>
      </c>
    </row>
    <row r="141" spans="1:21" x14ac:dyDescent="0.25">
      <c r="A141" t="s">
        <v>1646</v>
      </c>
      <c r="B141">
        <v>1</v>
      </c>
      <c r="C141" s="8">
        <v>37276</v>
      </c>
      <c r="D141" t="s">
        <v>28</v>
      </c>
      <c r="E141" t="s">
        <v>30</v>
      </c>
      <c r="F141" t="s">
        <v>19</v>
      </c>
      <c r="G141" t="s">
        <v>20</v>
      </c>
      <c r="H141" t="s">
        <v>38</v>
      </c>
      <c r="I141" t="s">
        <v>401</v>
      </c>
      <c r="J141" t="s">
        <v>390</v>
      </c>
      <c r="K141">
        <v>22000</v>
      </c>
      <c r="L141">
        <v>61110</v>
      </c>
      <c r="M141">
        <v>333</v>
      </c>
      <c r="N141">
        <v>0</v>
      </c>
      <c r="O141">
        <v>7.2</v>
      </c>
      <c r="P141">
        <v>198</v>
      </c>
      <c r="Q141">
        <v>154</v>
      </c>
      <c r="R141">
        <v>95632614</v>
      </c>
      <c r="S141">
        <v>79000000</v>
      </c>
      <c r="T141">
        <f>Table15[[#This Row],[Gross Revenue]]-Table15[[#This Row],[Budget]]</f>
        <v>16632614</v>
      </c>
      <c r="U141">
        <f>YEAR(Table15[[#This Row],[Release Date]])</f>
        <v>2002</v>
      </c>
    </row>
    <row r="142" spans="1:21" x14ac:dyDescent="0.25">
      <c r="A142" t="s">
        <v>4678</v>
      </c>
      <c r="B142">
        <v>1</v>
      </c>
      <c r="C142" s="8">
        <v>38992</v>
      </c>
      <c r="D142" t="s">
        <v>28</v>
      </c>
      <c r="E142" t="s">
        <v>30</v>
      </c>
      <c r="F142" t="s">
        <v>19</v>
      </c>
      <c r="G142" t="s">
        <v>264</v>
      </c>
      <c r="H142" t="s">
        <v>36</v>
      </c>
      <c r="I142" t="s">
        <v>4679</v>
      </c>
      <c r="J142" t="s">
        <v>4680</v>
      </c>
      <c r="K142">
        <v>53</v>
      </c>
      <c r="L142">
        <v>86</v>
      </c>
      <c r="M142">
        <v>9</v>
      </c>
      <c r="N142">
        <v>0</v>
      </c>
      <c r="O142">
        <v>7.6</v>
      </c>
      <c r="P142">
        <v>31</v>
      </c>
      <c r="Q142">
        <v>91</v>
      </c>
      <c r="R142">
        <v>287761</v>
      </c>
      <c r="S142">
        <v>1000000</v>
      </c>
      <c r="T142">
        <f>Table15[[#This Row],[Gross Revenue]]-Table15[[#This Row],[Budget]]</f>
        <v>-712239</v>
      </c>
      <c r="U142">
        <f>YEAR(Table15[[#This Row],[Release Date]])</f>
        <v>2006</v>
      </c>
    </row>
    <row r="143" spans="1:21" x14ac:dyDescent="0.25">
      <c r="A143" t="s">
        <v>1609</v>
      </c>
      <c r="B143">
        <v>1</v>
      </c>
      <c r="C143" s="8">
        <v>37250</v>
      </c>
      <c r="D143" t="s">
        <v>28</v>
      </c>
      <c r="E143" t="s">
        <v>25</v>
      </c>
      <c r="F143" t="s">
        <v>19</v>
      </c>
      <c r="G143" t="s">
        <v>20</v>
      </c>
      <c r="H143" t="s">
        <v>38</v>
      </c>
      <c r="I143" t="s">
        <v>1071</v>
      </c>
      <c r="J143" t="s">
        <v>1610</v>
      </c>
      <c r="K143">
        <v>693</v>
      </c>
      <c r="L143">
        <v>1373</v>
      </c>
      <c r="M143">
        <v>94</v>
      </c>
      <c r="N143">
        <v>423</v>
      </c>
      <c r="O143">
        <v>6.4</v>
      </c>
      <c r="P143">
        <v>72</v>
      </c>
      <c r="Q143">
        <v>86</v>
      </c>
      <c r="R143">
        <v>333976</v>
      </c>
      <c r="S143">
        <v>12000000</v>
      </c>
      <c r="T143">
        <f>Table15[[#This Row],[Gross Revenue]]-Table15[[#This Row],[Budget]]</f>
        <v>-11666024</v>
      </c>
      <c r="U143">
        <f>YEAR(Table15[[#This Row],[Release Date]])</f>
        <v>2001</v>
      </c>
    </row>
    <row r="144" spans="1:21" x14ac:dyDescent="0.25">
      <c r="A144" t="s">
        <v>2901</v>
      </c>
      <c r="B144">
        <v>1</v>
      </c>
      <c r="C144" s="8">
        <v>37953</v>
      </c>
      <c r="D144" t="s">
        <v>28</v>
      </c>
      <c r="E144" t="s">
        <v>25</v>
      </c>
      <c r="F144" t="s">
        <v>19</v>
      </c>
      <c r="G144" t="s">
        <v>20</v>
      </c>
      <c r="H144" t="s">
        <v>43</v>
      </c>
      <c r="I144" t="s">
        <v>2902</v>
      </c>
      <c r="J144" t="s">
        <v>1610</v>
      </c>
      <c r="K144">
        <v>277</v>
      </c>
      <c r="L144">
        <v>847</v>
      </c>
      <c r="M144">
        <v>94</v>
      </c>
      <c r="N144">
        <v>0</v>
      </c>
      <c r="O144">
        <v>5.6</v>
      </c>
      <c r="P144">
        <v>136</v>
      </c>
      <c r="Q144">
        <v>110</v>
      </c>
      <c r="R144">
        <v>75604320</v>
      </c>
      <c r="S144">
        <v>54000000</v>
      </c>
      <c r="T144">
        <f>Table15[[#This Row],[Gross Revenue]]-Table15[[#This Row],[Budget]]</f>
        <v>21604320</v>
      </c>
      <c r="U144">
        <f>YEAR(Table15[[#This Row],[Release Date]])</f>
        <v>2003</v>
      </c>
    </row>
    <row r="145" spans="1:21" x14ac:dyDescent="0.25">
      <c r="A145" t="s">
        <v>4964</v>
      </c>
      <c r="B145">
        <v>1</v>
      </c>
      <c r="C145" s="8">
        <v>39169</v>
      </c>
      <c r="D145" t="s">
        <v>28</v>
      </c>
      <c r="E145" t="s">
        <v>32</v>
      </c>
      <c r="F145" t="s">
        <v>19</v>
      </c>
      <c r="G145" t="s">
        <v>20</v>
      </c>
      <c r="H145" t="s">
        <v>43</v>
      </c>
      <c r="I145" t="s">
        <v>521</v>
      </c>
      <c r="J145" t="s">
        <v>1610</v>
      </c>
      <c r="K145">
        <v>19000</v>
      </c>
      <c r="L145">
        <v>36188</v>
      </c>
      <c r="M145">
        <v>94</v>
      </c>
      <c r="N145">
        <v>55000</v>
      </c>
      <c r="O145">
        <v>7.8</v>
      </c>
      <c r="P145">
        <v>576</v>
      </c>
      <c r="Q145">
        <v>136</v>
      </c>
      <c r="R145">
        <v>259746958</v>
      </c>
      <c r="S145">
        <v>170000000</v>
      </c>
      <c r="T145">
        <f>Table15[[#This Row],[Gross Revenue]]-Table15[[#This Row],[Budget]]</f>
        <v>89746958</v>
      </c>
      <c r="U145">
        <f>YEAR(Table15[[#This Row],[Release Date]])</f>
        <v>2007</v>
      </c>
    </row>
    <row r="146" spans="1:21" x14ac:dyDescent="0.25">
      <c r="A146" t="s">
        <v>1258</v>
      </c>
      <c r="B146">
        <v>1</v>
      </c>
      <c r="C146" s="8">
        <v>37057</v>
      </c>
      <c r="D146" t="s">
        <v>28</v>
      </c>
      <c r="E146" t="s">
        <v>18</v>
      </c>
      <c r="F146" t="s">
        <v>19</v>
      </c>
      <c r="G146" t="s">
        <v>20</v>
      </c>
      <c r="H146" t="s">
        <v>38</v>
      </c>
      <c r="I146" t="s">
        <v>155</v>
      </c>
      <c r="J146" t="s">
        <v>526</v>
      </c>
      <c r="K146">
        <v>18000</v>
      </c>
      <c r="L146">
        <v>22370</v>
      </c>
      <c r="M146">
        <v>845</v>
      </c>
      <c r="N146">
        <v>0</v>
      </c>
      <c r="O146">
        <v>7.7</v>
      </c>
      <c r="P146">
        <v>109</v>
      </c>
      <c r="Q146">
        <v>122</v>
      </c>
      <c r="R146">
        <v>76261036</v>
      </c>
      <c r="S146">
        <v>45000000</v>
      </c>
      <c r="T146">
        <f>Table15[[#This Row],[Gross Revenue]]-Table15[[#This Row],[Budget]]</f>
        <v>31261036</v>
      </c>
      <c r="U146">
        <f>YEAR(Table15[[#This Row],[Release Date]])</f>
        <v>2001</v>
      </c>
    </row>
    <row r="147" spans="1:21" x14ac:dyDescent="0.25">
      <c r="A147" t="s">
        <v>1807</v>
      </c>
      <c r="B147">
        <v>1</v>
      </c>
      <c r="C147" s="8">
        <v>37362</v>
      </c>
      <c r="D147" t="s">
        <v>28</v>
      </c>
      <c r="E147" t="s">
        <v>32</v>
      </c>
      <c r="F147" t="s">
        <v>19</v>
      </c>
      <c r="G147" t="s">
        <v>20</v>
      </c>
      <c r="H147" t="s">
        <v>38</v>
      </c>
      <c r="I147" t="s">
        <v>197</v>
      </c>
      <c r="J147" t="s">
        <v>526</v>
      </c>
      <c r="K147">
        <v>13000</v>
      </c>
      <c r="L147">
        <v>16580</v>
      </c>
      <c r="M147">
        <v>845</v>
      </c>
      <c r="N147">
        <v>0</v>
      </c>
      <c r="O147">
        <v>6.6</v>
      </c>
      <c r="P147">
        <v>89</v>
      </c>
      <c r="Q147">
        <v>142</v>
      </c>
      <c r="R147">
        <v>43426961</v>
      </c>
      <c r="S147">
        <v>70000000</v>
      </c>
      <c r="T147">
        <f>Table15[[#This Row],[Gross Revenue]]-Table15[[#This Row],[Budget]]</f>
        <v>-26573039</v>
      </c>
      <c r="U147">
        <f>YEAR(Table15[[#This Row],[Release Date]])</f>
        <v>2002</v>
      </c>
    </row>
    <row r="148" spans="1:21" x14ac:dyDescent="0.25">
      <c r="A148" t="s">
        <v>3085</v>
      </c>
      <c r="B148">
        <v>1</v>
      </c>
      <c r="C148" s="8">
        <v>38056</v>
      </c>
      <c r="D148" t="s">
        <v>28</v>
      </c>
      <c r="E148" t="s">
        <v>32</v>
      </c>
      <c r="F148" t="s">
        <v>19</v>
      </c>
      <c r="G148" t="s">
        <v>20</v>
      </c>
      <c r="H148" t="s">
        <v>38</v>
      </c>
      <c r="I148" t="s">
        <v>3086</v>
      </c>
      <c r="J148" t="s">
        <v>526</v>
      </c>
      <c r="K148">
        <v>650</v>
      </c>
      <c r="L148">
        <v>1640</v>
      </c>
      <c r="M148">
        <v>845</v>
      </c>
      <c r="N148">
        <v>0</v>
      </c>
      <c r="O148">
        <v>7.2</v>
      </c>
      <c r="P148">
        <v>198</v>
      </c>
      <c r="Q148">
        <v>124</v>
      </c>
      <c r="R148">
        <v>46975183</v>
      </c>
      <c r="S148">
        <v>61000000</v>
      </c>
      <c r="T148">
        <f>Table15[[#This Row],[Gross Revenue]]-Table15[[#This Row],[Budget]]</f>
        <v>-14024817</v>
      </c>
      <c r="U148">
        <f>YEAR(Table15[[#This Row],[Release Date]])</f>
        <v>2004</v>
      </c>
    </row>
    <row r="149" spans="1:21" x14ac:dyDescent="0.25">
      <c r="A149" t="s">
        <v>3539</v>
      </c>
      <c r="B149">
        <v>1</v>
      </c>
      <c r="C149" s="8">
        <v>38320</v>
      </c>
      <c r="D149" t="s">
        <v>28</v>
      </c>
      <c r="E149" t="s">
        <v>18</v>
      </c>
      <c r="F149" t="s">
        <v>19</v>
      </c>
      <c r="G149" t="s">
        <v>20</v>
      </c>
      <c r="H149" t="s">
        <v>38</v>
      </c>
      <c r="I149" t="s">
        <v>418</v>
      </c>
      <c r="J149" t="s">
        <v>526</v>
      </c>
      <c r="K149">
        <v>3000</v>
      </c>
      <c r="L149">
        <v>6317</v>
      </c>
      <c r="M149">
        <v>847</v>
      </c>
      <c r="N149">
        <v>4000</v>
      </c>
      <c r="O149">
        <v>6.7</v>
      </c>
      <c r="P149">
        <v>197</v>
      </c>
      <c r="Q149">
        <v>132</v>
      </c>
      <c r="R149">
        <v>27154426</v>
      </c>
      <c r="S149">
        <v>17000000</v>
      </c>
      <c r="T149">
        <f>Table15[[#This Row],[Gross Revenue]]-Table15[[#This Row],[Budget]]</f>
        <v>10154426</v>
      </c>
      <c r="U149">
        <f>YEAR(Table15[[#This Row],[Release Date]])</f>
        <v>2004</v>
      </c>
    </row>
    <row r="150" spans="1:21" x14ac:dyDescent="0.25">
      <c r="A150" t="s">
        <v>4796</v>
      </c>
      <c r="B150">
        <v>1</v>
      </c>
      <c r="C150" s="8">
        <v>39062</v>
      </c>
      <c r="D150" t="s">
        <v>28</v>
      </c>
      <c r="E150" t="s">
        <v>32</v>
      </c>
      <c r="F150" t="s">
        <v>19</v>
      </c>
      <c r="G150" t="s">
        <v>20</v>
      </c>
      <c r="H150" t="s">
        <v>38</v>
      </c>
      <c r="I150" t="s">
        <v>687</v>
      </c>
      <c r="J150" t="s">
        <v>526</v>
      </c>
      <c r="K150">
        <v>18000</v>
      </c>
      <c r="L150">
        <v>31782</v>
      </c>
      <c r="M150">
        <v>845</v>
      </c>
      <c r="N150">
        <v>45000</v>
      </c>
      <c r="O150">
        <v>6.5</v>
      </c>
      <c r="P150">
        <v>358</v>
      </c>
      <c r="Q150">
        <v>119</v>
      </c>
      <c r="R150">
        <v>98895417</v>
      </c>
      <c r="S150">
        <v>70000000</v>
      </c>
      <c r="T150">
        <f>Table15[[#This Row],[Gross Revenue]]-Table15[[#This Row],[Budget]]</f>
        <v>28895417</v>
      </c>
      <c r="U150">
        <f>YEAR(Table15[[#This Row],[Release Date]])</f>
        <v>2006</v>
      </c>
    </row>
    <row r="151" spans="1:21" x14ac:dyDescent="0.25">
      <c r="A151" t="s">
        <v>5099</v>
      </c>
      <c r="B151">
        <v>1</v>
      </c>
      <c r="C151" s="8">
        <v>39252</v>
      </c>
      <c r="D151" t="s">
        <v>28</v>
      </c>
      <c r="E151" t="s">
        <v>32</v>
      </c>
      <c r="F151" t="s">
        <v>19</v>
      </c>
      <c r="G151" t="s">
        <v>20</v>
      </c>
      <c r="H151" t="s">
        <v>38</v>
      </c>
      <c r="I151" t="s">
        <v>155</v>
      </c>
      <c r="J151" t="s">
        <v>526</v>
      </c>
      <c r="K151">
        <v>18000</v>
      </c>
      <c r="L151">
        <v>37605</v>
      </c>
      <c r="M151">
        <v>845</v>
      </c>
      <c r="N151">
        <v>56000</v>
      </c>
      <c r="O151">
        <v>7.2</v>
      </c>
      <c r="P151">
        <v>292</v>
      </c>
      <c r="Q151">
        <v>132</v>
      </c>
      <c r="R151">
        <v>101530738</v>
      </c>
      <c r="S151">
        <v>55000000</v>
      </c>
      <c r="T151">
        <f>Table15[[#This Row],[Gross Revenue]]-Table15[[#This Row],[Budget]]</f>
        <v>46530738</v>
      </c>
      <c r="U151">
        <f>YEAR(Table15[[#This Row],[Release Date]])</f>
        <v>2007</v>
      </c>
    </row>
    <row r="152" spans="1:21" x14ac:dyDescent="0.25">
      <c r="A152" t="s">
        <v>5288</v>
      </c>
      <c r="B152">
        <v>1</v>
      </c>
      <c r="C152" s="8">
        <v>39372</v>
      </c>
      <c r="D152" t="s">
        <v>28</v>
      </c>
      <c r="E152" t="s">
        <v>22</v>
      </c>
      <c r="F152" t="s">
        <v>19</v>
      </c>
      <c r="G152" t="s">
        <v>20</v>
      </c>
      <c r="H152" t="s">
        <v>38</v>
      </c>
      <c r="I152" t="s">
        <v>979</v>
      </c>
      <c r="J152" t="s">
        <v>526</v>
      </c>
      <c r="K152">
        <v>15000</v>
      </c>
      <c r="L152">
        <v>16881</v>
      </c>
      <c r="M152">
        <v>845</v>
      </c>
      <c r="N152">
        <v>44000</v>
      </c>
      <c r="O152">
        <v>7.5</v>
      </c>
      <c r="P152">
        <v>305</v>
      </c>
      <c r="Q152">
        <v>124</v>
      </c>
      <c r="R152">
        <v>52418902</v>
      </c>
      <c r="S152">
        <v>30000000</v>
      </c>
      <c r="T152">
        <f>Table15[[#This Row],[Gross Revenue]]-Table15[[#This Row],[Budget]]</f>
        <v>22418902</v>
      </c>
      <c r="U152">
        <f>YEAR(Table15[[#This Row],[Release Date]])</f>
        <v>2007</v>
      </c>
    </row>
    <row r="153" spans="1:21" x14ac:dyDescent="0.25">
      <c r="A153" t="s">
        <v>2960</v>
      </c>
      <c r="B153">
        <v>1</v>
      </c>
      <c r="C153" s="8">
        <v>37983</v>
      </c>
      <c r="D153" t="s">
        <v>17</v>
      </c>
      <c r="E153" t="s">
        <v>31</v>
      </c>
      <c r="F153" t="s">
        <v>19</v>
      </c>
      <c r="G153" t="s">
        <v>35</v>
      </c>
      <c r="H153" t="s">
        <v>38</v>
      </c>
      <c r="I153" t="s">
        <v>2961</v>
      </c>
      <c r="J153" t="s">
        <v>2962</v>
      </c>
      <c r="K153">
        <v>845</v>
      </c>
      <c r="L153">
        <v>2614</v>
      </c>
      <c r="M153">
        <v>210</v>
      </c>
      <c r="N153">
        <v>13000</v>
      </c>
      <c r="O153">
        <v>7.7</v>
      </c>
      <c r="P153">
        <v>183</v>
      </c>
      <c r="Q153">
        <v>122</v>
      </c>
      <c r="R153">
        <v>871577</v>
      </c>
      <c r="S153">
        <v>4500000</v>
      </c>
      <c r="T153">
        <f>Table15[[#This Row],[Gross Revenue]]-Table15[[#This Row],[Budget]]</f>
        <v>-3628423</v>
      </c>
      <c r="U153">
        <f>YEAR(Table15[[#This Row],[Release Date]])</f>
        <v>2003</v>
      </c>
    </row>
    <row r="154" spans="1:21" x14ac:dyDescent="0.25">
      <c r="A154" t="s">
        <v>4012</v>
      </c>
      <c r="B154">
        <v>1</v>
      </c>
      <c r="C154" s="8">
        <v>38589</v>
      </c>
      <c r="D154" t="s">
        <v>28</v>
      </c>
      <c r="E154" t="s">
        <v>18</v>
      </c>
      <c r="F154" t="s">
        <v>19</v>
      </c>
      <c r="G154" t="s">
        <v>20</v>
      </c>
      <c r="H154" t="s">
        <v>38</v>
      </c>
      <c r="I154" t="s">
        <v>4013</v>
      </c>
      <c r="J154" t="s">
        <v>2962</v>
      </c>
      <c r="K154">
        <v>978</v>
      </c>
      <c r="L154">
        <v>1454</v>
      </c>
      <c r="M154">
        <v>210</v>
      </c>
      <c r="N154">
        <v>10000</v>
      </c>
      <c r="O154">
        <v>6.3</v>
      </c>
      <c r="P154">
        <v>333</v>
      </c>
      <c r="Q154">
        <v>105</v>
      </c>
      <c r="R154">
        <v>35596227</v>
      </c>
      <c r="S154">
        <v>20000000</v>
      </c>
      <c r="T154">
        <f>Table15[[#This Row],[Gross Revenue]]-Table15[[#This Row],[Budget]]</f>
        <v>15596227</v>
      </c>
      <c r="U154">
        <f>YEAR(Table15[[#This Row],[Release Date]])</f>
        <v>2005</v>
      </c>
    </row>
    <row r="155" spans="1:21" x14ac:dyDescent="0.25">
      <c r="A155" t="s">
        <v>4930</v>
      </c>
      <c r="B155">
        <v>1</v>
      </c>
      <c r="C155" s="8">
        <v>39147</v>
      </c>
      <c r="D155" t="s">
        <v>28</v>
      </c>
      <c r="E155" t="s">
        <v>18</v>
      </c>
      <c r="F155" t="s">
        <v>19</v>
      </c>
      <c r="G155" t="s">
        <v>35</v>
      </c>
      <c r="H155" t="s">
        <v>38</v>
      </c>
      <c r="I155" t="s">
        <v>401</v>
      </c>
      <c r="J155" t="s">
        <v>2962</v>
      </c>
      <c r="K155">
        <v>22000</v>
      </c>
      <c r="L155">
        <v>22574</v>
      </c>
      <c r="M155">
        <v>210</v>
      </c>
      <c r="N155">
        <v>13000</v>
      </c>
      <c r="O155">
        <v>6.8</v>
      </c>
      <c r="P155">
        <v>291</v>
      </c>
      <c r="Q155">
        <v>122</v>
      </c>
      <c r="R155">
        <v>17237244</v>
      </c>
      <c r="S155">
        <v>15000000</v>
      </c>
      <c r="T155">
        <f>Table15[[#This Row],[Gross Revenue]]-Table15[[#This Row],[Budget]]</f>
        <v>2237244</v>
      </c>
      <c r="U155">
        <f>YEAR(Table15[[#This Row],[Release Date]])</f>
        <v>2007</v>
      </c>
    </row>
    <row r="156" spans="1:21" x14ac:dyDescent="0.25">
      <c r="A156" t="s">
        <v>794</v>
      </c>
      <c r="B156">
        <v>1</v>
      </c>
      <c r="C156" s="8">
        <v>36817</v>
      </c>
      <c r="D156" t="s">
        <v>28</v>
      </c>
      <c r="E156" t="s">
        <v>32</v>
      </c>
      <c r="F156" t="s">
        <v>19</v>
      </c>
      <c r="G156" t="s">
        <v>20</v>
      </c>
      <c r="H156" t="s">
        <v>43</v>
      </c>
      <c r="I156" t="s">
        <v>795</v>
      </c>
      <c r="J156" t="s">
        <v>796</v>
      </c>
      <c r="K156">
        <v>2</v>
      </c>
      <c r="L156">
        <v>2</v>
      </c>
      <c r="M156">
        <v>14</v>
      </c>
      <c r="N156">
        <v>995</v>
      </c>
      <c r="O156">
        <v>5.7</v>
      </c>
      <c r="P156">
        <v>145</v>
      </c>
      <c r="Q156">
        <v>106</v>
      </c>
      <c r="R156">
        <v>17473245</v>
      </c>
      <c r="S156">
        <v>70000000</v>
      </c>
      <c r="T156">
        <f>Table15[[#This Row],[Gross Revenue]]-Table15[[#This Row],[Budget]]</f>
        <v>-52526755</v>
      </c>
      <c r="U156">
        <f>YEAR(Table15[[#This Row],[Release Date]])</f>
        <v>2000</v>
      </c>
    </row>
    <row r="157" spans="1:21" x14ac:dyDescent="0.25">
      <c r="A157" t="s">
        <v>3915</v>
      </c>
      <c r="B157">
        <v>1</v>
      </c>
      <c r="C157" s="8">
        <v>38532</v>
      </c>
      <c r="D157" t="s">
        <v>28</v>
      </c>
      <c r="E157" t="s">
        <v>32</v>
      </c>
      <c r="F157" t="s">
        <v>19</v>
      </c>
      <c r="G157" t="s">
        <v>704</v>
      </c>
      <c r="I157" t="s">
        <v>3916</v>
      </c>
      <c r="J157" t="s">
        <v>3917</v>
      </c>
      <c r="K157">
        <v>594</v>
      </c>
      <c r="L157">
        <v>1836</v>
      </c>
      <c r="M157">
        <v>116</v>
      </c>
      <c r="N157">
        <v>0</v>
      </c>
      <c r="O157">
        <v>6</v>
      </c>
      <c r="P157">
        <v>41</v>
      </c>
      <c r="Q157">
        <v>90</v>
      </c>
      <c r="R157">
        <v>1602466</v>
      </c>
      <c r="S157">
        <v>600000000</v>
      </c>
      <c r="T157">
        <f>Table15[[#This Row],[Gross Revenue]]-Table15[[#This Row],[Budget]]</f>
        <v>-598397534</v>
      </c>
      <c r="U157">
        <f>YEAR(Table15[[#This Row],[Release Date]])</f>
        <v>2005</v>
      </c>
    </row>
    <row r="158" spans="1:21" x14ac:dyDescent="0.25">
      <c r="A158" t="s">
        <v>3469</v>
      </c>
      <c r="B158">
        <v>1</v>
      </c>
      <c r="C158" s="8">
        <v>38280</v>
      </c>
      <c r="D158" t="s">
        <v>28</v>
      </c>
      <c r="E158" t="s">
        <v>29</v>
      </c>
      <c r="F158" t="s">
        <v>2828</v>
      </c>
      <c r="G158" t="s">
        <v>2829</v>
      </c>
      <c r="H158" t="s">
        <v>38</v>
      </c>
      <c r="I158" t="s">
        <v>3470</v>
      </c>
      <c r="J158" t="s">
        <v>3470</v>
      </c>
      <c r="K158">
        <v>56</v>
      </c>
      <c r="L158">
        <v>56</v>
      </c>
      <c r="M158">
        <v>56</v>
      </c>
      <c r="N158">
        <v>0</v>
      </c>
      <c r="O158">
        <v>8</v>
      </c>
      <c r="P158">
        <v>231</v>
      </c>
      <c r="Q158">
        <v>90</v>
      </c>
      <c r="R158">
        <v>2283276</v>
      </c>
      <c r="S158">
        <v>1500000</v>
      </c>
      <c r="T158">
        <f>Table15[[#This Row],[Gross Revenue]]-Table15[[#This Row],[Budget]]</f>
        <v>783276</v>
      </c>
      <c r="U158">
        <f>YEAR(Table15[[#This Row],[Release Date]])</f>
        <v>2004</v>
      </c>
    </row>
    <row r="159" spans="1:21" x14ac:dyDescent="0.25">
      <c r="A159" t="s">
        <v>5310</v>
      </c>
      <c r="B159">
        <v>1</v>
      </c>
      <c r="C159" s="8">
        <v>39386</v>
      </c>
      <c r="D159" t="s">
        <v>28</v>
      </c>
      <c r="E159" t="s">
        <v>25</v>
      </c>
      <c r="F159" t="s">
        <v>19</v>
      </c>
      <c r="G159" t="s">
        <v>20</v>
      </c>
      <c r="H159" t="s">
        <v>43</v>
      </c>
      <c r="I159" t="s">
        <v>4936</v>
      </c>
      <c r="J159" t="s">
        <v>5311</v>
      </c>
      <c r="K159">
        <v>35000</v>
      </c>
      <c r="L159">
        <v>36892</v>
      </c>
      <c r="M159">
        <v>17</v>
      </c>
      <c r="N159">
        <v>8000</v>
      </c>
      <c r="O159">
        <v>6.5</v>
      </c>
      <c r="P159">
        <v>132</v>
      </c>
      <c r="Q159">
        <v>101</v>
      </c>
      <c r="R159">
        <v>34017854</v>
      </c>
      <c r="S159">
        <v>8500000</v>
      </c>
      <c r="T159">
        <f>Table15[[#This Row],[Gross Revenue]]-Table15[[#This Row],[Budget]]</f>
        <v>25517854</v>
      </c>
      <c r="U159">
        <f>YEAR(Table15[[#This Row],[Release Date]])</f>
        <v>2007</v>
      </c>
    </row>
    <row r="160" spans="1:21" x14ac:dyDescent="0.25">
      <c r="A160" t="s">
        <v>2452</v>
      </c>
      <c r="B160">
        <v>1</v>
      </c>
      <c r="C160" s="8">
        <v>37706</v>
      </c>
      <c r="D160" t="s">
        <v>28</v>
      </c>
      <c r="E160" t="s">
        <v>25</v>
      </c>
      <c r="F160" t="s">
        <v>19</v>
      </c>
      <c r="G160" t="s">
        <v>20</v>
      </c>
      <c r="H160" t="s">
        <v>38</v>
      </c>
      <c r="I160" t="s">
        <v>1492</v>
      </c>
      <c r="J160" t="s">
        <v>2453</v>
      </c>
      <c r="K160">
        <v>710</v>
      </c>
      <c r="L160">
        <v>2119</v>
      </c>
      <c r="M160">
        <v>3</v>
      </c>
      <c r="N160">
        <v>1000</v>
      </c>
      <c r="O160">
        <v>7</v>
      </c>
      <c r="P160">
        <v>74</v>
      </c>
      <c r="Q160">
        <v>108</v>
      </c>
      <c r="R160">
        <v>49526</v>
      </c>
      <c r="S160">
        <v>6800000</v>
      </c>
      <c r="T160">
        <f>Table15[[#This Row],[Gross Revenue]]-Table15[[#This Row],[Budget]]</f>
        <v>-6750474</v>
      </c>
      <c r="U160">
        <f>YEAR(Table15[[#This Row],[Release Date]])</f>
        <v>2003</v>
      </c>
    </row>
    <row r="161" spans="1:21" x14ac:dyDescent="0.25">
      <c r="A161" t="s">
        <v>4598</v>
      </c>
      <c r="B161">
        <v>1</v>
      </c>
      <c r="C161" s="8">
        <v>38944</v>
      </c>
      <c r="D161" t="s">
        <v>28</v>
      </c>
      <c r="E161" t="s">
        <v>31</v>
      </c>
      <c r="F161" t="s">
        <v>19</v>
      </c>
      <c r="G161" t="s">
        <v>20</v>
      </c>
      <c r="H161" t="s">
        <v>38</v>
      </c>
      <c r="I161" t="s">
        <v>1117</v>
      </c>
      <c r="J161" t="s">
        <v>4599</v>
      </c>
      <c r="K161">
        <v>11000</v>
      </c>
      <c r="L161">
        <v>23187</v>
      </c>
      <c r="M161">
        <v>34</v>
      </c>
      <c r="N161">
        <v>20000</v>
      </c>
      <c r="O161">
        <v>6.9</v>
      </c>
      <c r="P161">
        <v>221</v>
      </c>
      <c r="Q161">
        <v>106</v>
      </c>
      <c r="R161">
        <v>1939441</v>
      </c>
      <c r="S161">
        <v>10000000</v>
      </c>
      <c r="T161">
        <f>Table15[[#This Row],[Gross Revenue]]-Table15[[#This Row],[Budget]]</f>
        <v>-8060559</v>
      </c>
      <c r="U161">
        <f>YEAR(Table15[[#This Row],[Release Date]])</f>
        <v>2006</v>
      </c>
    </row>
    <row r="162" spans="1:21" x14ac:dyDescent="0.25">
      <c r="A162" t="s">
        <v>2403</v>
      </c>
      <c r="B162">
        <v>1</v>
      </c>
      <c r="C162" s="8">
        <v>37679</v>
      </c>
      <c r="D162" t="s">
        <v>28</v>
      </c>
      <c r="E162" t="s">
        <v>25</v>
      </c>
      <c r="F162" t="s">
        <v>19</v>
      </c>
      <c r="G162" t="s">
        <v>704</v>
      </c>
      <c r="I162" t="s">
        <v>2404</v>
      </c>
      <c r="J162" t="s">
        <v>2405</v>
      </c>
      <c r="K162">
        <v>374</v>
      </c>
      <c r="L162">
        <v>602</v>
      </c>
      <c r="M162">
        <v>0</v>
      </c>
      <c r="N162">
        <v>66</v>
      </c>
      <c r="O162">
        <v>3.3</v>
      </c>
      <c r="P162">
        <v>5</v>
      </c>
      <c r="Q162">
        <v>97</v>
      </c>
      <c r="R162">
        <v>100358</v>
      </c>
      <c r="S162">
        <v>1500000</v>
      </c>
      <c r="T162">
        <f>Table15[[#This Row],[Gross Revenue]]-Table15[[#This Row],[Budget]]</f>
        <v>-1399642</v>
      </c>
      <c r="U162">
        <f>YEAR(Table15[[#This Row],[Release Date]])</f>
        <v>2003</v>
      </c>
    </row>
    <row r="163" spans="1:21" x14ac:dyDescent="0.25">
      <c r="A163" t="s">
        <v>4495</v>
      </c>
      <c r="B163">
        <v>1</v>
      </c>
      <c r="C163" s="8">
        <v>38882</v>
      </c>
      <c r="D163" t="s">
        <v>28</v>
      </c>
      <c r="E163" t="s">
        <v>32</v>
      </c>
      <c r="F163" t="s">
        <v>19</v>
      </c>
      <c r="G163" t="s">
        <v>20</v>
      </c>
      <c r="H163" t="s">
        <v>43</v>
      </c>
      <c r="I163" t="s">
        <v>4496</v>
      </c>
      <c r="J163" t="s">
        <v>4497</v>
      </c>
      <c r="K163">
        <v>107</v>
      </c>
      <c r="L163">
        <v>362</v>
      </c>
      <c r="M163">
        <v>20</v>
      </c>
      <c r="N163">
        <v>11000</v>
      </c>
      <c r="O163">
        <v>6.6</v>
      </c>
      <c r="P163">
        <v>258</v>
      </c>
      <c r="Q163">
        <v>102</v>
      </c>
      <c r="R163">
        <v>18600911</v>
      </c>
      <c r="S163">
        <v>42000000</v>
      </c>
      <c r="T163">
        <f>Table15[[#This Row],[Gross Revenue]]-Table15[[#This Row],[Budget]]</f>
        <v>-23399089</v>
      </c>
      <c r="U163">
        <f>YEAR(Table15[[#This Row],[Release Date]])</f>
        <v>2006</v>
      </c>
    </row>
    <row r="164" spans="1:21" x14ac:dyDescent="0.25">
      <c r="A164" t="s">
        <v>4107</v>
      </c>
      <c r="B164">
        <v>1</v>
      </c>
      <c r="C164" s="8">
        <v>38649</v>
      </c>
      <c r="D164" t="s">
        <v>28</v>
      </c>
      <c r="E164" t="s">
        <v>22</v>
      </c>
      <c r="F164" t="s">
        <v>425</v>
      </c>
      <c r="G164" t="s">
        <v>70</v>
      </c>
      <c r="H164" t="s">
        <v>43</v>
      </c>
      <c r="I164" t="s">
        <v>4108</v>
      </c>
      <c r="J164" t="s">
        <v>4109</v>
      </c>
      <c r="K164">
        <v>786</v>
      </c>
      <c r="L164">
        <v>2501</v>
      </c>
      <c r="M164">
        <v>0</v>
      </c>
      <c r="N164">
        <v>48000</v>
      </c>
      <c r="O164">
        <v>8.4</v>
      </c>
      <c r="P164">
        <v>354</v>
      </c>
      <c r="Q164">
        <v>123</v>
      </c>
      <c r="R164">
        <v>7098492</v>
      </c>
      <c r="S164">
        <v>500000</v>
      </c>
      <c r="T164">
        <f>Table15[[#This Row],[Gross Revenue]]-Table15[[#This Row],[Budget]]</f>
        <v>6598492</v>
      </c>
      <c r="U164">
        <f>YEAR(Table15[[#This Row],[Release Date]])</f>
        <v>2005</v>
      </c>
    </row>
    <row r="165" spans="1:21" x14ac:dyDescent="0.25">
      <c r="A165" t="s">
        <v>3099</v>
      </c>
      <c r="B165">
        <v>1</v>
      </c>
      <c r="C165" s="8">
        <v>38064</v>
      </c>
      <c r="D165" t="s">
        <v>28</v>
      </c>
      <c r="E165" t="s">
        <v>29</v>
      </c>
      <c r="F165" t="s">
        <v>19</v>
      </c>
      <c r="G165" t="s">
        <v>20</v>
      </c>
      <c r="H165" t="s">
        <v>36</v>
      </c>
      <c r="I165" t="s">
        <v>83</v>
      </c>
      <c r="J165" t="s">
        <v>3100</v>
      </c>
      <c r="K165">
        <v>12000</v>
      </c>
      <c r="L165">
        <v>25590</v>
      </c>
      <c r="M165">
        <v>9</v>
      </c>
      <c r="N165">
        <v>0</v>
      </c>
      <c r="O165">
        <v>6.8</v>
      </c>
      <c r="P165">
        <v>154</v>
      </c>
      <c r="Q165">
        <v>85</v>
      </c>
      <c r="R165">
        <v>58867694</v>
      </c>
      <c r="S165">
        <v>100000000</v>
      </c>
      <c r="T165">
        <f>Table15[[#This Row],[Gross Revenue]]-Table15[[#This Row],[Budget]]</f>
        <v>-41132306</v>
      </c>
      <c r="U165">
        <f>YEAR(Table15[[#This Row],[Release Date]])</f>
        <v>2004</v>
      </c>
    </row>
    <row r="166" spans="1:21" x14ac:dyDescent="0.25">
      <c r="A166" t="s">
        <v>2557</v>
      </c>
      <c r="B166">
        <v>1</v>
      </c>
      <c r="C166" s="8">
        <v>37761</v>
      </c>
      <c r="D166" t="s">
        <v>28</v>
      </c>
      <c r="E166" t="s">
        <v>18</v>
      </c>
      <c r="F166" t="s">
        <v>19</v>
      </c>
      <c r="G166" t="s">
        <v>93</v>
      </c>
      <c r="H166" t="s">
        <v>38</v>
      </c>
      <c r="I166" t="s">
        <v>389</v>
      </c>
      <c r="J166" t="s">
        <v>277</v>
      </c>
      <c r="K166">
        <v>14000</v>
      </c>
      <c r="L166">
        <v>16090</v>
      </c>
      <c r="M166">
        <v>460</v>
      </c>
      <c r="N166">
        <v>507</v>
      </c>
      <c r="O166">
        <v>6.5</v>
      </c>
      <c r="P166">
        <v>97</v>
      </c>
      <c r="Q166">
        <v>107</v>
      </c>
      <c r="R166">
        <v>871527</v>
      </c>
      <c r="S166">
        <v>25000000</v>
      </c>
      <c r="T166">
        <f>Table15[[#This Row],[Gross Revenue]]-Table15[[#This Row],[Budget]]</f>
        <v>-24128473</v>
      </c>
      <c r="U166">
        <f>YEAR(Table15[[#This Row],[Release Date]])</f>
        <v>2003</v>
      </c>
    </row>
    <row r="167" spans="1:21" x14ac:dyDescent="0.25">
      <c r="A167" t="s">
        <v>3548</v>
      </c>
      <c r="B167">
        <v>1</v>
      </c>
      <c r="C167" s="8">
        <v>38325</v>
      </c>
      <c r="D167" t="s">
        <v>28</v>
      </c>
      <c r="E167" t="s">
        <v>22</v>
      </c>
      <c r="F167" t="s">
        <v>19</v>
      </c>
      <c r="G167" t="s">
        <v>20</v>
      </c>
      <c r="H167" t="s">
        <v>38</v>
      </c>
      <c r="I167" t="s">
        <v>124</v>
      </c>
      <c r="J167" t="s">
        <v>277</v>
      </c>
      <c r="K167">
        <v>14000</v>
      </c>
      <c r="L167">
        <v>14372</v>
      </c>
      <c r="M167">
        <v>460</v>
      </c>
      <c r="N167">
        <v>0</v>
      </c>
      <c r="O167">
        <v>6.3</v>
      </c>
      <c r="P167">
        <v>226</v>
      </c>
      <c r="Q167">
        <v>96</v>
      </c>
      <c r="R167">
        <v>3074838</v>
      </c>
      <c r="S167">
        <v>11000000</v>
      </c>
      <c r="T167">
        <f>Table15[[#This Row],[Gross Revenue]]-Table15[[#This Row],[Budget]]</f>
        <v>-7925162</v>
      </c>
      <c r="U167">
        <f>YEAR(Table15[[#This Row],[Release Date]])</f>
        <v>2004</v>
      </c>
    </row>
    <row r="168" spans="1:21" x14ac:dyDescent="0.25">
      <c r="A168" t="s">
        <v>1872</v>
      </c>
      <c r="B168">
        <v>1</v>
      </c>
      <c r="C168" s="8">
        <v>37396</v>
      </c>
      <c r="D168" t="s">
        <v>28</v>
      </c>
      <c r="E168" t="s">
        <v>25</v>
      </c>
      <c r="F168" t="s">
        <v>19</v>
      </c>
      <c r="G168" t="s">
        <v>20</v>
      </c>
      <c r="H168" t="s">
        <v>43</v>
      </c>
      <c r="I168" t="s">
        <v>1873</v>
      </c>
      <c r="J168" t="s">
        <v>1874</v>
      </c>
      <c r="K168">
        <v>727</v>
      </c>
      <c r="L168">
        <v>1310</v>
      </c>
      <c r="M168">
        <v>22</v>
      </c>
      <c r="N168">
        <v>0</v>
      </c>
      <c r="O168">
        <v>6.7</v>
      </c>
      <c r="P168">
        <v>111</v>
      </c>
      <c r="Q168">
        <v>113</v>
      </c>
      <c r="R168">
        <v>43601508</v>
      </c>
      <c r="S168">
        <v>18000000</v>
      </c>
      <c r="T168">
        <f>Table15[[#This Row],[Gross Revenue]]-Table15[[#This Row],[Budget]]</f>
        <v>25601508</v>
      </c>
      <c r="U168">
        <f>YEAR(Table15[[#This Row],[Release Date]])</f>
        <v>2002</v>
      </c>
    </row>
    <row r="169" spans="1:21" x14ac:dyDescent="0.25">
      <c r="A169" t="s">
        <v>4502</v>
      </c>
      <c r="B169">
        <v>1</v>
      </c>
      <c r="C169" s="8">
        <v>38885</v>
      </c>
      <c r="D169" t="s">
        <v>28</v>
      </c>
      <c r="E169" t="s">
        <v>22</v>
      </c>
      <c r="F169" t="s">
        <v>19</v>
      </c>
      <c r="G169" t="s">
        <v>20</v>
      </c>
      <c r="H169" t="s">
        <v>38</v>
      </c>
      <c r="I169" t="s">
        <v>3663</v>
      </c>
      <c r="J169" t="s">
        <v>4503</v>
      </c>
      <c r="K169">
        <v>1000</v>
      </c>
      <c r="L169">
        <v>3021</v>
      </c>
      <c r="M169">
        <v>151</v>
      </c>
      <c r="N169">
        <v>569</v>
      </c>
      <c r="O169">
        <v>6.5</v>
      </c>
      <c r="P169">
        <v>37</v>
      </c>
      <c r="Q169">
        <v>97</v>
      </c>
      <c r="R169">
        <v>78030</v>
      </c>
      <c r="S169">
        <v>200000</v>
      </c>
      <c r="T169">
        <f>Table15[[#This Row],[Gross Revenue]]-Table15[[#This Row],[Budget]]</f>
        <v>-121970</v>
      </c>
      <c r="U169">
        <f>YEAR(Table15[[#This Row],[Release Date]])</f>
        <v>2006</v>
      </c>
    </row>
    <row r="170" spans="1:21" x14ac:dyDescent="0.25">
      <c r="A170" t="s">
        <v>5069</v>
      </c>
      <c r="B170">
        <v>1</v>
      </c>
      <c r="C170" s="8">
        <v>39235</v>
      </c>
      <c r="D170" t="s">
        <v>28</v>
      </c>
      <c r="E170" t="s">
        <v>31</v>
      </c>
      <c r="F170" t="s">
        <v>19</v>
      </c>
      <c r="G170" t="s">
        <v>35</v>
      </c>
      <c r="H170" t="s">
        <v>43</v>
      </c>
      <c r="I170" t="s">
        <v>2225</v>
      </c>
      <c r="J170" t="s">
        <v>4503</v>
      </c>
      <c r="K170">
        <v>1000</v>
      </c>
      <c r="L170">
        <v>3869</v>
      </c>
      <c r="M170">
        <v>151</v>
      </c>
      <c r="N170">
        <v>22000</v>
      </c>
      <c r="O170">
        <v>7.5</v>
      </c>
      <c r="P170">
        <v>364</v>
      </c>
      <c r="Q170">
        <v>128</v>
      </c>
      <c r="R170">
        <v>52066000</v>
      </c>
      <c r="S170">
        <v>20000000</v>
      </c>
      <c r="T170">
        <f>Table15[[#This Row],[Gross Revenue]]-Table15[[#This Row],[Budget]]</f>
        <v>32066000</v>
      </c>
      <c r="U170">
        <f>YEAR(Table15[[#This Row],[Release Date]])</f>
        <v>2007</v>
      </c>
    </row>
    <row r="171" spans="1:21" x14ac:dyDescent="0.25">
      <c r="A171" t="s">
        <v>4426</v>
      </c>
      <c r="B171">
        <v>1</v>
      </c>
      <c r="C171" s="8">
        <v>38842</v>
      </c>
      <c r="D171" t="s">
        <v>28</v>
      </c>
      <c r="E171" t="s">
        <v>32</v>
      </c>
      <c r="F171" t="s">
        <v>19</v>
      </c>
      <c r="G171" t="s">
        <v>20</v>
      </c>
      <c r="H171" t="s">
        <v>38</v>
      </c>
      <c r="I171" t="s">
        <v>356</v>
      </c>
      <c r="J171" t="s">
        <v>4427</v>
      </c>
      <c r="K171">
        <v>24000</v>
      </c>
      <c r="L171">
        <v>26625</v>
      </c>
      <c r="M171">
        <v>175</v>
      </c>
      <c r="N171">
        <v>0</v>
      </c>
      <c r="O171">
        <v>6.5</v>
      </c>
      <c r="P171">
        <v>270</v>
      </c>
      <c r="Q171">
        <v>109</v>
      </c>
      <c r="R171">
        <v>66489425</v>
      </c>
      <c r="S171">
        <v>25000000</v>
      </c>
      <c r="T171">
        <f>Table15[[#This Row],[Gross Revenue]]-Table15[[#This Row],[Budget]]</f>
        <v>41489425</v>
      </c>
      <c r="U171">
        <f>YEAR(Table15[[#This Row],[Release Date]])</f>
        <v>2006</v>
      </c>
    </row>
    <row r="172" spans="1:21" x14ac:dyDescent="0.25">
      <c r="A172" t="s">
        <v>4656</v>
      </c>
      <c r="B172">
        <v>1</v>
      </c>
      <c r="C172" s="8">
        <v>38977</v>
      </c>
      <c r="D172" t="s">
        <v>28</v>
      </c>
      <c r="E172" t="s">
        <v>32</v>
      </c>
      <c r="F172" t="s">
        <v>19</v>
      </c>
      <c r="G172" t="s">
        <v>20</v>
      </c>
      <c r="H172" t="s">
        <v>38</v>
      </c>
      <c r="I172" t="s">
        <v>155</v>
      </c>
      <c r="J172" t="s">
        <v>4427</v>
      </c>
      <c r="K172">
        <v>18000</v>
      </c>
      <c r="L172">
        <v>20148</v>
      </c>
      <c r="M172">
        <v>175</v>
      </c>
      <c r="N172">
        <v>22000</v>
      </c>
      <c r="O172">
        <v>6.7</v>
      </c>
      <c r="P172">
        <v>265</v>
      </c>
      <c r="Q172">
        <v>109</v>
      </c>
      <c r="R172">
        <v>75573300</v>
      </c>
      <c r="S172">
        <v>61000000</v>
      </c>
      <c r="T172">
        <f>Table15[[#This Row],[Gross Revenue]]-Table15[[#This Row],[Budget]]</f>
        <v>14573300</v>
      </c>
      <c r="U172">
        <f>YEAR(Table15[[#This Row],[Release Date]])</f>
        <v>2006</v>
      </c>
    </row>
    <row r="173" spans="1:21" x14ac:dyDescent="0.25">
      <c r="A173" t="s">
        <v>5208</v>
      </c>
      <c r="B173">
        <v>1</v>
      </c>
      <c r="C173" s="8">
        <v>39321</v>
      </c>
      <c r="D173" t="s">
        <v>28</v>
      </c>
      <c r="E173" t="s">
        <v>30</v>
      </c>
      <c r="F173" t="s">
        <v>19</v>
      </c>
      <c r="G173" t="s">
        <v>35</v>
      </c>
      <c r="H173" t="s">
        <v>43</v>
      </c>
      <c r="I173" t="s">
        <v>3579</v>
      </c>
      <c r="J173" t="s">
        <v>4427</v>
      </c>
      <c r="K173">
        <v>963</v>
      </c>
      <c r="L173">
        <v>2131</v>
      </c>
      <c r="M173">
        <v>175</v>
      </c>
      <c r="N173">
        <v>40000</v>
      </c>
      <c r="O173">
        <v>7.1</v>
      </c>
      <c r="P173">
        <v>361</v>
      </c>
      <c r="Q173">
        <v>121</v>
      </c>
      <c r="R173">
        <v>43247140</v>
      </c>
      <c r="S173">
        <v>55000000</v>
      </c>
      <c r="T173">
        <f>Table15[[#This Row],[Gross Revenue]]-Table15[[#This Row],[Budget]]</f>
        <v>-11752860</v>
      </c>
      <c r="U173">
        <f>YEAR(Table15[[#This Row],[Release Date]])</f>
        <v>2007</v>
      </c>
    </row>
    <row r="174" spans="1:21" x14ac:dyDescent="0.25">
      <c r="A174" t="s">
        <v>1450</v>
      </c>
      <c r="B174">
        <v>1</v>
      </c>
      <c r="C174" s="8">
        <v>37164</v>
      </c>
      <c r="D174" t="s">
        <v>28</v>
      </c>
      <c r="E174" t="s">
        <v>18</v>
      </c>
      <c r="F174" t="s">
        <v>19</v>
      </c>
      <c r="G174" t="s">
        <v>20</v>
      </c>
      <c r="H174" t="s">
        <v>38</v>
      </c>
      <c r="I174" t="s">
        <v>799</v>
      </c>
      <c r="J174" t="s">
        <v>322</v>
      </c>
      <c r="K174">
        <v>33000</v>
      </c>
      <c r="L174">
        <v>34606</v>
      </c>
      <c r="M174">
        <v>58</v>
      </c>
      <c r="N174">
        <v>0</v>
      </c>
      <c r="O174">
        <v>6.1</v>
      </c>
      <c r="P174">
        <v>136</v>
      </c>
      <c r="Q174">
        <v>115</v>
      </c>
      <c r="R174">
        <v>31874869</v>
      </c>
      <c r="S174">
        <v>50000000</v>
      </c>
      <c r="T174">
        <f>Table15[[#This Row],[Gross Revenue]]-Table15[[#This Row],[Budget]]</f>
        <v>-18125131</v>
      </c>
      <c r="U174">
        <f>YEAR(Table15[[#This Row],[Release Date]])</f>
        <v>2001</v>
      </c>
    </row>
    <row r="175" spans="1:21" x14ac:dyDescent="0.25">
      <c r="A175" t="s">
        <v>4909</v>
      </c>
      <c r="B175">
        <v>1</v>
      </c>
      <c r="C175" s="8">
        <v>39135</v>
      </c>
      <c r="D175" t="s">
        <v>28</v>
      </c>
      <c r="E175" t="s">
        <v>30</v>
      </c>
      <c r="F175" t="s">
        <v>19</v>
      </c>
      <c r="G175" t="s">
        <v>20</v>
      </c>
      <c r="H175" t="s">
        <v>36</v>
      </c>
      <c r="I175" t="s">
        <v>4910</v>
      </c>
      <c r="J175" t="s">
        <v>4911</v>
      </c>
      <c r="K175">
        <v>882</v>
      </c>
      <c r="L175">
        <v>1971</v>
      </c>
      <c r="M175">
        <v>43</v>
      </c>
      <c r="N175">
        <v>0</v>
      </c>
      <c r="O175">
        <v>5.2</v>
      </c>
      <c r="P175">
        <v>113</v>
      </c>
      <c r="Q175">
        <v>87</v>
      </c>
      <c r="R175">
        <v>36073232</v>
      </c>
      <c r="S175">
        <v>80000000</v>
      </c>
      <c r="T175">
        <f>Table15[[#This Row],[Gross Revenue]]-Table15[[#This Row],[Budget]]</f>
        <v>-43926768</v>
      </c>
      <c r="U175">
        <f>YEAR(Table15[[#This Row],[Release Date]])</f>
        <v>2007</v>
      </c>
    </row>
    <row r="176" spans="1:21" x14ac:dyDescent="0.25">
      <c r="A176" t="s">
        <v>627</v>
      </c>
      <c r="B176">
        <v>1</v>
      </c>
      <c r="C176" s="8">
        <v>36737</v>
      </c>
      <c r="D176" t="s">
        <v>28</v>
      </c>
      <c r="E176" t="s">
        <v>25</v>
      </c>
      <c r="F176" t="s">
        <v>19</v>
      </c>
      <c r="G176" t="s">
        <v>20</v>
      </c>
      <c r="H176" t="s">
        <v>38</v>
      </c>
      <c r="I176" t="s">
        <v>628</v>
      </c>
      <c r="J176" t="s">
        <v>99</v>
      </c>
      <c r="K176">
        <v>736</v>
      </c>
      <c r="L176">
        <v>1403</v>
      </c>
      <c r="M176">
        <v>272</v>
      </c>
      <c r="N176">
        <v>132</v>
      </c>
      <c r="O176">
        <v>6.3</v>
      </c>
      <c r="P176">
        <v>34</v>
      </c>
      <c r="Q176">
        <v>103</v>
      </c>
      <c r="R176">
        <v>75078</v>
      </c>
      <c r="S176">
        <v>14000000</v>
      </c>
      <c r="T176">
        <f>Table15[[#This Row],[Gross Revenue]]-Table15[[#This Row],[Budget]]</f>
        <v>-13924922</v>
      </c>
      <c r="U176">
        <f>YEAR(Table15[[#This Row],[Release Date]])</f>
        <v>2000</v>
      </c>
    </row>
    <row r="177" spans="1:21" x14ac:dyDescent="0.25">
      <c r="A177" t="s">
        <v>963</v>
      </c>
      <c r="B177">
        <v>1</v>
      </c>
      <c r="C177" s="8">
        <v>36908</v>
      </c>
      <c r="D177" t="s">
        <v>28</v>
      </c>
      <c r="E177" t="s">
        <v>25</v>
      </c>
      <c r="F177" t="s">
        <v>19</v>
      </c>
      <c r="G177" t="s">
        <v>20</v>
      </c>
      <c r="H177" t="s">
        <v>43</v>
      </c>
      <c r="I177" t="s">
        <v>197</v>
      </c>
      <c r="J177" t="s">
        <v>99</v>
      </c>
      <c r="K177">
        <v>13000</v>
      </c>
      <c r="L177">
        <v>13934</v>
      </c>
      <c r="M177">
        <v>272</v>
      </c>
      <c r="N177">
        <v>0</v>
      </c>
      <c r="O177">
        <v>6.6</v>
      </c>
      <c r="P177">
        <v>132</v>
      </c>
      <c r="Q177">
        <v>123</v>
      </c>
      <c r="R177">
        <v>41523271</v>
      </c>
      <c r="S177">
        <v>80000000</v>
      </c>
      <c r="T177">
        <f>Table15[[#This Row],[Gross Revenue]]-Table15[[#This Row],[Budget]]</f>
        <v>-38476729</v>
      </c>
      <c r="U177">
        <f>YEAR(Table15[[#This Row],[Release Date]])</f>
        <v>2001</v>
      </c>
    </row>
    <row r="178" spans="1:21" x14ac:dyDescent="0.25">
      <c r="A178" t="s">
        <v>1980</v>
      </c>
      <c r="B178">
        <v>1</v>
      </c>
      <c r="C178" s="8">
        <v>37450</v>
      </c>
      <c r="D178" t="s">
        <v>28</v>
      </c>
      <c r="E178" t="s">
        <v>25</v>
      </c>
      <c r="F178" t="s">
        <v>19</v>
      </c>
      <c r="G178" t="s">
        <v>20</v>
      </c>
      <c r="H178" t="s">
        <v>43</v>
      </c>
      <c r="I178" t="s">
        <v>558</v>
      </c>
      <c r="J178" t="s">
        <v>99</v>
      </c>
      <c r="K178">
        <v>1000</v>
      </c>
      <c r="L178">
        <v>1189</v>
      </c>
      <c r="M178">
        <v>272</v>
      </c>
      <c r="N178">
        <v>713</v>
      </c>
      <c r="O178">
        <v>4.8</v>
      </c>
      <c r="P178">
        <v>76</v>
      </c>
      <c r="Q178">
        <v>99</v>
      </c>
      <c r="R178">
        <v>12181484</v>
      </c>
      <c r="S178">
        <v>40000000</v>
      </c>
      <c r="T178">
        <f>Table15[[#This Row],[Gross Revenue]]-Table15[[#This Row],[Budget]]</f>
        <v>-27818516</v>
      </c>
      <c r="U178">
        <f>YEAR(Table15[[#This Row],[Release Date]])</f>
        <v>2002</v>
      </c>
    </row>
    <row r="179" spans="1:21" x14ac:dyDescent="0.25">
      <c r="A179" t="s">
        <v>2729</v>
      </c>
      <c r="B179">
        <v>1</v>
      </c>
      <c r="C179" s="8">
        <v>37854</v>
      </c>
      <c r="D179" t="s">
        <v>28</v>
      </c>
      <c r="E179" t="s">
        <v>25</v>
      </c>
      <c r="F179" t="s">
        <v>19</v>
      </c>
      <c r="G179" t="s">
        <v>20</v>
      </c>
      <c r="H179" t="s">
        <v>43</v>
      </c>
      <c r="I179" t="s">
        <v>158</v>
      </c>
      <c r="J179" t="s">
        <v>99</v>
      </c>
      <c r="K179">
        <v>49000</v>
      </c>
      <c r="L179">
        <v>52571</v>
      </c>
      <c r="M179">
        <v>272</v>
      </c>
      <c r="N179">
        <v>0</v>
      </c>
      <c r="O179">
        <v>6.2</v>
      </c>
      <c r="P179">
        <v>111</v>
      </c>
      <c r="Q179">
        <v>115</v>
      </c>
      <c r="R179">
        <v>37442180</v>
      </c>
      <c r="S179">
        <v>20000000</v>
      </c>
      <c r="T179">
        <f>Table15[[#This Row],[Gross Revenue]]-Table15[[#This Row],[Budget]]</f>
        <v>17442180</v>
      </c>
      <c r="U179">
        <f>YEAR(Table15[[#This Row],[Release Date]])</f>
        <v>2003</v>
      </c>
    </row>
    <row r="180" spans="1:21" x14ac:dyDescent="0.25">
      <c r="A180" t="s">
        <v>3481</v>
      </c>
      <c r="B180">
        <v>1</v>
      </c>
      <c r="C180" s="8">
        <v>38286</v>
      </c>
      <c r="D180" t="s">
        <v>28</v>
      </c>
      <c r="E180" t="s">
        <v>25</v>
      </c>
      <c r="F180" t="s">
        <v>19</v>
      </c>
      <c r="G180" t="s">
        <v>20</v>
      </c>
      <c r="H180" t="s">
        <v>38</v>
      </c>
      <c r="I180" t="s">
        <v>58</v>
      </c>
      <c r="J180" t="s">
        <v>99</v>
      </c>
      <c r="K180">
        <v>22000</v>
      </c>
      <c r="L180">
        <v>71973</v>
      </c>
      <c r="M180">
        <v>272</v>
      </c>
      <c r="N180">
        <v>845</v>
      </c>
      <c r="O180">
        <v>5.7</v>
      </c>
      <c r="P180">
        <v>137</v>
      </c>
      <c r="Q180">
        <v>104</v>
      </c>
      <c r="R180">
        <v>1089365</v>
      </c>
      <c r="S180">
        <v>25000000</v>
      </c>
      <c r="T180">
        <f>Table15[[#This Row],[Gross Revenue]]-Table15[[#This Row],[Budget]]</f>
        <v>-23910635</v>
      </c>
      <c r="U180">
        <f>YEAR(Table15[[#This Row],[Release Date]])</f>
        <v>2004</v>
      </c>
    </row>
    <row r="181" spans="1:21" x14ac:dyDescent="0.25">
      <c r="A181" t="s">
        <v>1099</v>
      </c>
      <c r="B181">
        <v>1</v>
      </c>
      <c r="C181" s="8">
        <v>36980</v>
      </c>
      <c r="D181" t="s">
        <v>28</v>
      </c>
      <c r="E181" t="s">
        <v>25</v>
      </c>
      <c r="F181" t="s">
        <v>19</v>
      </c>
      <c r="G181" t="s">
        <v>35</v>
      </c>
      <c r="H181" t="s">
        <v>38</v>
      </c>
      <c r="I181" t="s">
        <v>497</v>
      </c>
      <c r="J181" t="s">
        <v>1100</v>
      </c>
      <c r="K181">
        <v>26000</v>
      </c>
      <c r="L181">
        <v>29325</v>
      </c>
      <c r="M181">
        <v>0</v>
      </c>
      <c r="N181">
        <v>0</v>
      </c>
      <c r="O181">
        <v>6.5</v>
      </c>
      <c r="P181">
        <v>54</v>
      </c>
      <c r="Q181">
        <v>99</v>
      </c>
      <c r="R181">
        <v>92191</v>
      </c>
      <c r="S181">
        <v>2500000</v>
      </c>
      <c r="T181">
        <f>Table15[[#This Row],[Gross Revenue]]-Table15[[#This Row],[Budget]]</f>
        <v>-2407809</v>
      </c>
      <c r="U181">
        <f>YEAR(Table15[[#This Row],[Release Date]])</f>
        <v>2001</v>
      </c>
    </row>
    <row r="182" spans="1:21" x14ac:dyDescent="0.25">
      <c r="A182" t="s">
        <v>1317</v>
      </c>
      <c r="B182">
        <v>1</v>
      </c>
      <c r="C182" s="8">
        <v>37089</v>
      </c>
      <c r="D182" t="s">
        <v>28</v>
      </c>
      <c r="E182" t="s">
        <v>25</v>
      </c>
      <c r="F182" t="s">
        <v>19</v>
      </c>
      <c r="G182" t="s">
        <v>20</v>
      </c>
      <c r="H182" t="s">
        <v>43</v>
      </c>
      <c r="I182" t="s">
        <v>578</v>
      </c>
      <c r="J182" t="s">
        <v>220</v>
      </c>
      <c r="K182">
        <v>11000</v>
      </c>
      <c r="L182">
        <v>13917</v>
      </c>
      <c r="M182">
        <v>188</v>
      </c>
      <c r="N182">
        <v>892</v>
      </c>
      <c r="O182">
        <v>6.5</v>
      </c>
      <c r="P182">
        <v>87</v>
      </c>
      <c r="Q182">
        <v>74</v>
      </c>
      <c r="R182">
        <v>7262288</v>
      </c>
      <c r="S182">
        <v>40000000</v>
      </c>
      <c r="T182">
        <f>Table15[[#This Row],[Gross Revenue]]-Table15[[#This Row],[Budget]]</f>
        <v>-32737712</v>
      </c>
      <c r="U182">
        <f>YEAR(Table15[[#This Row],[Release Date]])</f>
        <v>2001</v>
      </c>
    </row>
    <row r="183" spans="1:21" x14ac:dyDescent="0.25">
      <c r="A183" t="s">
        <v>1440</v>
      </c>
      <c r="B183">
        <v>1</v>
      </c>
      <c r="C183" s="8">
        <v>37158</v>
      </c>
      <c r="D183" t="s">
        <v>28</v>
      </c>
      <c r="E183" t="s">
        <v>32</v>
      </c>
      <c r="F183" t="s">
        <v>19</v>
      </c>
      <c r="G183" t="s">
        <v>20</v>
      </c>
      <c r="H183" t="s">
        <v>43</v>
      </c>
      <c r="I183" t="s">
        <v>305</v>
      </c>
      <c r="J183" t="s">
        <v>220</v>
      </c>
      <c r="K183">
        <v>10000</v>
      </c>
      <c r="L183">
        <v>14823</v>
      </c>
      <c r="M183">
        <v>188</v>
      </c>
      <c r="N183">
        <v>2000</v>
      </c>
      <c r="O183">
        <v>6.1</v>
      </c>
      <c r="P183">
        <v>208</v>
      </c>
      <c r="Q183">
        <v>88</v>
      </c>
      <c r="R183">
        <v>190418803</v>
      </c>
      <c r="S183">
        <v>140000000</v>
      </c>
      <c r="T183">
        <f>Table15[[#This Row],[Gross Revenue]]-Table15[[#This Row],[Budget]]</f>
        <v>50418803</v>
      </c>
      <c r="U183">
        <f>YEAR(Table15[[#This Row],[Release Date]])</f>
        <v>2001</v>
      </c>
    </row>
    <row r="184" spans="1:21" x14ac:dyDescent="0.25">
      <c r="A184" t="s">
        <v>4501</v>
      </c>
      <c r="B184">
        <v>1</v>
      </c>
      <c r="C184" s="8">
        <v>38884</v>
      </c>
      <c r="D184" t="s">
        <v>28</v>
      </c>
      <c r="E184" t="s">
        <v>32</v>
      </c>
      <c r="F184" t="s">
        <v>19</v>
      </c>
      <c r="G184" t="s">
        <v>20</v>
      </c>
      <c r="H184" t="s">
        <v>43</v>
      </c>
      <c r="I184" t="s">
        <v>305</v>
      </c>
      <c r="J184" t="s">
        <v>220</v>
      </c>
      <c r="K184">
        <v>10000</v>
      </c>
      <c r="L184">
        <v>12572</v>
      </c>
      <c r="M184">
        <v>188</v>
      </c>
      <c r="N184">
        <v>40000</v>
      </c>
      <c r="O184">
        <v>6.8</v>
      </c>
      <c r="P184">
        <v>451</v>
      </c>
      <c r="Q184">
        <v>106</v>
      </c>
      <c r="R184">
        <v>179020854</v>
      </c>
      <c r="S184">
        <v>225000000</v>
      </c>
      <c r="T184">
        <f>Table15[[#This Row],[Gross Revenue]]-Table15[[#This Row],[Budget]]</f>
        <v>-45979146</v>
      </c>
      <c r="U184">
        <f>YEAR(Table15[[#This Row],[Release Date]])</f>
        <v>2006</v>
      </c>
    </row>
    <row r="185" spans="1:21" x14ac:dyDescent="0.25">
      <c r="A185" t="s">
        <v>1937</v>
      </c>
      <c r="B185">
        <v>1</v>
      </c>
      <c r="C185" s="8">
        <v>37429</v>
      </c>
      <c r="D185" t="s">
        <v>28</v>
      </c>
      <c r="E185" t="s">
        <v>25</v>
      </c>
      <c r="F185" t="s">
        <v>19</v>
      </c>
      <c r="G185" t="s">
        <v>20</v>
      </c>
      <c r="H185" t="s">
        <v>36</v>
      </c>
      <c r="I185" t="s">
        <v>1461</v>
      </c>
      <c r="J185" t="s">
        <v>1938</v>
      </c>
      <c r="K185">
        <v>17000</v>
      </c>
      <c r="L185">
        <v>18711</v>
      </c>
      <c r="M185">
        <v>38</v>
      </c>
      <c r="N185">
        <v>591</v>
      </c>
      <c r="O185">
        <v>5.2</v>
      </c>
      <c r="P185">
        <v>54</v>
      </c>
      <c r="Q185">
        <v>91</v>
      </c>
      <c r="R185">
        <v>16702864</v>
      </c>
      <c r="S185">
        <v>18000000</v>
      </c>
      <c r="T185">
        <f>Table15[[#This Row],[Gross Revenue]]-Table15[[#This Row],[Budget]]</f>
        <v>-1297136</v>
      </c>
      <c r="U185">
        <f>YEAR(Table15[[#This Row],[Release Date]])</f>
        <v>2002</v>
      </c>
    </row>
    <row r="186" spans="1:21" x14ac:dyDescent="0.25">
      <c r="A186" t="s">
        <v>2537</v>
      </c>
      <c r="B186">
        <v>1</v>
      </c>
      <c r="C186" s="8">
        <v>37750</v>
      </c>
      <c r="D186" t="s">
        <v>28</v>
      </c>
      <c r="E186" t="s">
        <v>25</v>
      </c>
      <c r="F186" t="s">
        <v>19</v>
      </c>
      <c r="G186" t="s">
        <v>20</v>
      </c>
      <c r="H186" t="s">
        <v>38</v>
      </c>
      <c r="I186" t="s">
        <v>573</v>
      </c>
      <c r="J186" t="s">
        <v>1938</v>
      </c>
      <c r="K186">
        <v>745</v>
      </c>
      <c r="L186">
        <v>1721</v>
      </c>
      <c r="M186">
        <v>38</v>
      </c>
      <c r="N186">
        <v>215</v>
      </c>
      <c r="O186">
        <v>5.7</v>
      </c>
      <c r="P186">
        <v>100</v>
      </c>
      <c r="Q186">
        <v>103</v>
      </c>
      <c r="R186">
        <v>1530535</v>
      </c>
      <c r="S186">
        <v>9000000</v>
      </c>
      <c r="T186">
        <f>Table15[[#This Row],[Gross Revenue]]-Table15[[#This Row],[Budget]]</f>
        <v>-7469465</v>
      </c>
      <c r="U186">
        <f>YEAR(Table15[[#This Row],[Release Date]])</f>
        <v>2003</v>
      </c>
    </row>
    <row r="187" spans="1:21" x14ac:dyDescent="0.25">
      <c r="A187" t="s">
        <v>1111</v>
      </c>
      <c r="B187">
        <v>1</v>
      </c>
      <c r="C187" s="8">
        <v>36986</v>
      </c>
      <c r="D187" t="s">
        <v>17</v>
      </c>
      <c r="E187" t="s">
        <v>22</v>
      </c>
      <c r="F187" t="s">
        <v>19</v>
      </c>
      <c r="G187" t="s">
        <v>20</v>
      </c>
      <c r="H187" t="s">
        <v>43</v>
      </c>
      <c r="I187" t="s">
        <v>163</v>
      </c>
      <c r="J187" t="s">
        <v>380</v>
      </c>
      <c r="K187">
        <v>1000</v>
      </c>
      <c r="L187">
        <v>2601</v>
      </c>
      <c r="M187">
        <v>1000</v>
      </c>
      <c r="N187">
        <v>10000</v>
      </c>
      <c r="O187">
        <v>7.6</v>
      </c>
      <c r="P187">
        <v>209</v>
      </c>
      <c r="Q187">
        <v>127</v>
      </c>
      <c r="R187">
        <v>57386369</v>
      </c>
      <c r="S187">
        <v>52500000</v>
      </c>
      <c r="T187">
        <f>Table15[[#This Row],[Gross Revenue]]-Table15[[#This Row],[Budget]]</f>
        <v>4886369</v>
      </c>
      <c r="U187">
        <f>YEAR(Table15[[#This Row],[Release Date]])</f>
        <v>2001</v>
      </c>
    </row>
    <row r="188" spans="1:21" x14ac:dyDescent="0.25">
      <c r="A188" t="s">
        <v>91</v>
      </c>
      <c r="B188">
        <v>1</v>
      </c>
      <c r="C188" s="8">
        <v>38113</v>
      </c>
      <c r="D188" t="s">
        <v>28</v>
      </c>
      <c r="E188" t="s">
        <v>30</v>
      </c>
      <c r="F188" t="s">
        <v>19</v>
      </c>
      <c r="G188" t="s">
        <v>91</v>
      </c>
      <c r="H188" t="s">
        <v>43</v>
      </c>
      <c r="I188" t="s">
        <v>1845</v>
      </c>
      <c r="J188" t="s">
        <v>380</v>
      </c>
      <c r="K188">
        <v>309</v>
      </c>
      <c r="L188">
        <v>921</v>
      </c>
      <c r="M188">
        <v>1000</v>
      </c>
      <c r="N188">
        <v>0</v>
      </c>
      <c r="O188">
        <v>6.6</v>
      </c>
      <c r="P188">
        <v>245</v>
      </c>
      <c r="Q188">
        <v>165</v>
      </c>
      <c r="R188">
        <v>49551662</v>
      </c>
      <c r="S188">
        <v>130000000</v>
      </c>
      <c r="T188">
        <f>Table15[[#This Row],[Gross Revenue]]-Table15[[#This Row],[Budget]]</f>
        <v>-80448338</v>
      </c>
      <c r="U188">
        <f>YEAR(Table15[[#This Row],[Release Date]])</f>
        <v>2004</v>
      </c>
    </row>
    <row r="189" spans="1:21" x14ac:dyDescent="0.25">
      <c r="A189" t="s">
        <v>4857</v>
      </c>
      <c r="B189">
        <v>1</v>
      </c>
      <c r="C189" s="8">
        <v>39104</v>
      </c>
      <c r="D189" t="s">
        <v>28</v>
      </c>
      <c r="E189" t="s">
        <v>22</v>
      </c>
      <c r="F189" t="s">
        <v>19</v>
      </c>
      <c r="G189" t="s">
        <v>91</v>
      </c>
      <c r="H189" t="s">
        <v>43</v>
      </c>
      <c r="I189" t="s">
        <v>336</v>
      </c>
      <c r="J189" t="s">
        <v>380</v>
      </c>
      <c r="K189">
        <v>29000</v>
      </c>
      <c r="L189">
        <v>29770</v>
      </c>
      <c r="M189">
        <v>1000</v>
      </c>
      <c r="N189">
        <v>115000</v>
      </c>
      <c r="O189">
        <v>7.3</v>
      </c>
      <c r="P189">
        <v>490</v>
      </c>
      <c r="Q189">
        <v>143</v>
      </c>
      <c r="R189">
        <v>144812796</v>
      </c>
      <c r="S189">
        <v>105000000</v>
      </c>
      <c r="T189">
        <f>Table15[[#This Row],[Gross Revenue]]-Table15[[#This Row],[Budget]]</f>
        <v>39812796</v>
      </c>
      <c r="U189">
        <f>YEAR(Table15[[#This Row],[Release Date]])</f>
        <v>2007</v>
      </c>
    </row>
    <row r="190" spans="1:21" x14ac:dyDescent="0.25">
      <c r="A190" t="s">
        <v>1935</v>
      </c>
      <c r="B190">
        <v>1</v>
      </c>
      <c r="C190" s="8">
        <v>37428</v>
      </c>
      <c r="D190" t="s">
        <v>28</v>
      </c>
      <c r="E190" t="s">
        <v>25</v>
      </c>
      <c r="F190" t="s">
        <v>19</v>
      </c>
      <c r="G190" t="s">
        <v>35</v>
      </c>
      <c r="H190" t="s">
        <v>38</v>
      </c>
      <c r="I190" t="s">
        <v>389</v>
      </c>
      <c r="J190" t="s">
        <v>1936</v>
      </c>
      <c r="K190">
        <v>14000</v>
      </c>
      <c r="L190">
        <v>15634</v>
      </c>
      <c r="M190">
        <v>17</v>
      </c>
      <c r="N190">
        <v>0</v>
      </c>
      <c r="O190">
        <v>5.9</v>
      </c>
      <c r="P190">
        <v>143</v>
      </c>
      <c r="Q190">
        <v>108</v>
      </c>
      <c r="R190">
        <v>40203020</v>
      </c>
      <c r="S190">
        <v>40000000</v>
      </c>
      <c r="T190">
        <f>Table15[[#This Row],[Gross Revenue]]-Table15[[#This Row],[Budget]]</f>
        <v>203020</v>
      </c>
      <c r="U190">
        <f>YEAR(Table15[[#This Row],[Release Date]])</f>
        <v>2002</v>
      </c>
    </row>
    <row r="191" spans="1:21" x14ac:dyDescent="0.25">
      <c r="A191" t="s">
        <v>4060</v>
      </c>
      <c r="B191">
        <v>1</v>
      </c>
      <c r="C191" s="8">
        <v>38622</v>
      </c>
      <c r="D191" t="s">
        <v>28</v>
      </c>
      <c r="E191" t="s">
        <v>18</v>
      </c>
      <c r="F191" t="s">
        <v>19</v>
      </c>
      <c r="G191" t="s">
        <v>20</v>
      </c>
      <c r="H191" t="s">
        <v>38</v>
      </c>
      <c r="I191" t="s">
        <v>1778</v>
      </c>
      <c r="J191" t="s">
        <v>4061</v>
      </c>
      <c r="K191">
        <v>10000</v>
      </c>
      <c r="L191">
        <v>14296</v>
      </c>
      <c r="M191">
        <v>0</v>
      </c>
      <c r="N191">
        <v>29000</v>
      </c>
      <c r="O191">
        <v>7.6</v>
      </c>
      <c r="P191">
        <v>378</v>
      </c>
      <c r="Q191">
        <v>150</v>
      </c>
      <c r="R191">
        <v>92173235</v>
      </c>
      <c r="S191">
        <v>37000000</v>
      </c>
      <c r="T191">
        <f>Table15[[#This Row],[Gross Revenue]]-Table15[[#This Row],[Budget]]</f>
        <v>55173235</v>
      </c>
      <c r="U191">
        <f>YEAR(Table15[[#This Row],[Release Date]])</f>
        <v>2005</v>
      </c>
    </row>
    <row r="192" spans="1:21" x14ac:dyDescent="0.25">
      <c r="A192" t="s">
        <v>4394</v>
      </c>
      <c r="B192">
        <v>1</v>
      </c>
      <c r="C192" s="8">
        <v>38826</v>
      </c>
      <c r="D192" t="s">
        <v>28</v>
      </c>
      <c r="E192" t="s">
        <v>31</v>
      </c>
      <c r="F192" t="s">
        <v>19</v>
      </c>
      <c r="G192" t="s">
        <v>20</v>
      </c>
      <c r="H192" t="s">
        <v>38</v>
      </c>
      <c r="I192" t="s">
        <v>1707</v>
      </c>
      <c r="J192" t="s">
        <v>4061</v>
      </c>
      <c r="K192">
        <v>1000</v>
      </c>
      <c r="L192">
        <v>3133</v>
      </c>
      <c r="M192">
        <v>0</v>
      </c>
      <c r="N192">
        <v>89000</v>
      </c>
      <c r="O192">
        <v>7.7</v>
      </c>
      <c r="P192">
        <v>656</v>
      </c>
      <c r="Q192">
        <v>130</v>
      </c>
      <c r="R192">
        <v>136019448</v>
      </c>
      <c r="S192">
        <v>44500000</v>
      </c>
      <c r="T192">
        <f>Table15[[#This Row],[Gross Revenue]]-Table15[[#This Row],[Budget]]</f>
        <v>91519448</v>
      </c>
      <c r="U192">
        <f>YEAR(Table15[[#This Row],[Release Date]])</f>
        <v>2006</v>
      </c>
    </row>
    <row r="193" spans="1:21" x14ac:dyDescent="0.25">
      <c r="A193" t="s">
        <v>5085</v>
      </c>
      <c r="B193">
        <v>1</v>
      </c>
      <c r="C193" s="8">
        <v>39245</v>
      </c>
      <c r="D193" t="s">
        <v>28</v>
      </c>
      <c r="E193" t="s">
        <v>25</v>
      </c>
      <c r="F193" t="s">
        <v>19</v>
      </c>
      <c r="G193" t="s">
        <v>20</v>
      </c>
      <c r="H193" t="s">
        <v>38</v>
      </c>
      <c r="I193" t="s">
        <v>467</v>
      </c>
      <c r="J193" t="s">
        <v>5086</v>
      </c>
      <c r="K193">
        <v>989</v>
      </c>
      <c r="L193">
        <v>2654</v>
      </c>
      <c r="M193">
        <v>265</v>
      </c>
      <c r="N193">
        <v>11000</v>
      </c>
      <c r="O193">
        <v>4.9000000000000004</v>
      </c>
      <c r="P193">
        <v>148</v>
      </c>
      <c r="Q193">
        <v>100</v>
      </c>
      <c r="R193">
        <v>84518155</v>
      </c>
      <c r="S193">
        <v>20000000</v>
      </c>
      <c r="T193">
        <f>Table15[[#This Row],[Gross Revenue]]-Table15[[#This Row],[Budget]]</f>
        <v>64518155</v>
      </c>
      <c r="U193">
        <f>YEAR(Table15[[#This Row],[Release Date]])</f>
        <v>2007</v>
      </c>
    </row>
    <row r="194" spans="1:21" x14ac:dyDescent="0.25">
      <c r="A194" t="s">
        <v>4622</v>
      </c>
      <c r="B194">
        <v>1</v>
      </c>
      <c r="C194" s="8">
        <v>38958</v>
      </c>
      <c r="D194" t="s">
        <v>28</v>
      </c>
      <c r="E194" t="s">
        <v>31</v>
      </c>
      <c r="F194" t="s">
        <v>19</v>
      </c>
      <c r="G194" t="s">
        <v>20</v>
      </c>
      <c r="H194" t="s">
        <v>38</v>
      </c>
      <c r="I194" t="s">
        <v>4623</v>
      </c>
      <c r="J194" t="s">
        <v>4624</v>
      </c>
      <c r="K194">
        <v>422</v>
      </c>
      <c r="L194">
        <v>1899</v>
      </c>
      <c r="M194">
        <v>20</v>
      </c>
      <c r="N194">
        <v>11000</v>
      </c>
      <c r="O194">
        <v>7.2</v>
      </c>
      <c r="P194">
        <v>337</v>
      </c>
      <c r="Q194">
        <v>95</v>
      </c>
      <c r="R194">
        <v>5997134</v>
      </c>
      <c r="S194">
        <v>1000000</v>
      </c>
      <c r="T194">
        <f>Table15[[#This Row],[Gross Revenue]]-Table15[[#This Row],[Budget]]</f>
        <v>4997134</v>
      </c>
      <c r="U194">
        <f>YEAR(Table15[[#This Row],[Release Date]])</f>
        <v>2006</v>
      </c>
    </row>
    <row r="195" spans="1:21" x14ac:dyDescent="0.25">
      <c r="A195" t="s">
        <v>1272</v>
      </c>
      <c r="B195">
        <v>1</v>
      </c>
      <c r="C195" s="8">
        <v>37065</v>
      </c>
      <c r="D195" t="s">
        <v>28</v>
      </c>
      <c r="E195" t="s">
        <v>25</v>
      </c>
      <c r="F195" t="s">
        <v>19</v>
      </c>
      <c r="G195" t="s">
        <v>24</v>
      </c>
      <c r="H195" t="s">
        <v>43</v>
      </c>
      <c r="I195" t="s">
        <v>215</v>
      </c>
      <c r="J195" t="s">
        <v>387</v>
      </c>
      <c r="K195">
        <v>14000</v>
      </c>
      <c r="L195">
        <v>34565</v>
      </c>
      <c r="M195">
        <v>0</v>
      </c>
      <c r="N195">
        <v>0</v>
      </c>
      <c r="O195">
        <v>6.6</v>
      </c>
      <c r="P195">
        <v>135</v>
      </c>
      <c r="Q195">
        <v>90</v>
      </c>
      <c r="R195">
        <v>45162741</v>
      </c>
      <c r="S195">
        <v>28000000</v>
      </c>
      <c r="T195">
        <f>Table15[[#This Row],[Gross Revenue]]-Table15[[#This Row],[Budget]]</f>
        <v>17162741</v>
      </c>
      <c r="U195">
        <f>YEAR(Table15[[#This Row],[Release Date]])</f>
        <v>2001</v>
      </c>
    </row>
    <row r="196" spans="1:21" x14ac:dyDescent="0.25">
      <c r="A196" t="s">
        <v>3457</v>
      </c>
      <c r="B196">
        <v>1</v>
      </c>
      <c r="C196" s="8">
        <v>38270</v>
      </c>
      <c r="D196" t="s">
        <v>28</v>
      </c>
      <c r="E196" t="s">
        <v>32</v>
      </c>
      <c r="F196" t="s">
        <v>19</v>
      </c>
      <c r="G196" t="s">
        <v>20</v>
      </c>
      <c r="H196" t="s">
        <v>38</v>
      </c>
      <c r="I196" t="s">
        <v>319</v>
      </c>
      <c r="J196" t="s">
        <v>387</v>
      </c>
      <c r="K196">
        <v>21000</v>
      </c>
      <c r="L196">
        <v>23484</v>
      </c>
      <c r="M196">
        <v>0</v>
      </c>
      <c r="N196">
        <v>0</v>
      </c>
      <c r="O196">
        <v>7</v>
      </c>
      <c r="P196">
        <v>308</v>
      </c>
      <c r="Q196">
        <v>121</v>
      </c>
      <c r="R196">
        <v>110416702</v>
      </c>
      <c r="S196">
        <v>92000000</v>
      </c>
      <c r="T196">
        <f>Table15[[#This Row],[Gross Revenue]]-Table15[[#This Row],[Budget]]</f>
        <v>18416702</v>
      </c>
      <c r="U196">
        <f>YEAR(Table15[[#This Row],[Release Date]])</f>
        <v>2004</v>
      </c>
    </row>
    <row r="197" spans="1:21" x14ac:dyDescent="0.25">
      <c r="A197" t="s">
        <v>4885</v>
      </c>
      <c r="B197">
        <v>1</v>
      </c>
      <c r="C197" s="8">
        <v>39121</v>
      </c>
      <c r="D197" t="s">
        <v>28</v>
      </c>
      <c r="E197" t="s">
        <v>30</v>
      </c>
      <c r="F197" t="s">
        <v>19</v>
      </c>
      <c r="G197" t="s">
        <v>20</v>
      </c>
      <c r="H197" t="s">
        <v>36</v>
      </c>
      <c r="I197" t="s">
        <v>2392</v>
      </c>
      <c r="J197" t="s">
        <v>387</v>
      </c>
      <c r="K197">
        <v>3000</v>
      </c>
      <c r="L197">
        <v>5095</v>
      </c>
      <c r="M197">
        <v>0</v>
      </c>
      <c r="N197">
        <v>70000</v>
      </c>
      <c r="O197">
        <v>7.3</v>
      </c>
      <c r="P197">
        <v>362</v>
      </c>
      <c r="Q197">
        <v>114</v>
      </c>
      <c r="R197">
        <v>58229120</v>
      </c>
      <c r="S197">
        <v>90000000</v>
      </c>
      <c r="T197">
        <f>Table15[[#This Row],[Gross Revenue]]-Table15[[#This Row],[Budget]]</f>
        <v>-31770880</v>
      </c>
      <c r="U197">
        <f>YEAR(Table15[[#This Row],[Release Date]])</f>
        <v>2007</v>
      </c>
    </row>
    <row r="198" spans="1:21" x14ac:dyDescent="0.25">
      <c r="A198" t="s">
        <v>4205</v>
      </c>
      <c r="B198">
        <v>1</v>
      </c>
      <c r="C198" s="8">
        <v>38709</v>
      </c>
      <c r="D198" t="s">
        <v>28</v>
      </c>
      <c r="E198" t="s">
        <v>18</v>
      </c>
      <c r="F198" t="s">
        <v>19</v>
      </c>
      <c r="G198" t="s">
        <v>35</v>
      </c>
      <c r="H198" t="s">
        <v>21</v>
      </c>
      <c r="I198" t="s">
        <v>2458</v>
      </c>
      <c r="J198" t="s">
        <v>4206</v>
      </c>
      <c r="K198">
        <v>513</v>
      </c>
      <c r="L198">
        <v>1269</v>
      </c>
      <c r="M198">
        <v>214</v>
      </c>
      <c r="N198">
        <v>0</v>
      </c>
      <c r="O198">
        <v>6.3</v>
      </c>
      <c r="P198">
        <v>255</v>
      </c>
      <c r="Q198">
        <v>95</v>
      </c>
      <c r="R198">
        <v>26297</v>
      </c>
      <c r="S198">
        <v>500000</v>
      </c>
      <c r="T198">
        <f>Table15[[#This Row],[Gross Revenue]]-Table15[[#This Row],[Budget]]</f>
        <v>-473703</v>
      </c>
      <c r="U198">
        <f>YEAR(Table15[[#This Row],[Release Date]])</f>
        <v>2005</v>
      </c>
    </row>
    <row r="199" spans="1:21" x14ac:dyDescent="0.25">
      <c r="A199" t="s">
        <v>647</v>
      </c>
      <c r="B199">
        <v>1</v>
      </c>
      <c r="C199" s="8">
        <v>36747</v>
      </c>
      <c r="D199" t="s">
        <v>28</v>
      </c>
      <c r="E199" t="s">
        <v>18</v>
      </c>
      <c r="F199" t="s">
        <v>19</v>
      </c>
      <c r="G199" t="s">
        <v>20</v>
      </c>
      <c r="H199" t="s">
        <v>38</v>
      </c>
      <c r="I199" t="s">
        <v>597</v>
      </c>
      <c r="J199" t="s">
        <v>648</v>
      </c>
      <c r="K199">
        <v>14000</v>
      </c>
      <c r="L199">
        <v>17336</v>
      </c>
      <c r="M199">
        <v>46</v>
      </c>
      <c r="N199">
        <v>0</v>
      </c>
      <c r="O199">
        <v>7</v>
      </c>
      <c r="P199">
        <v>132</v>
      </c>
      <c r="Q199">
        <v>120</v>
      </c>
      <c r="R199">
        <v>16938179</v>
      </c>
      <c r="S199">
        <v>8000000</v>
      </c>
      <c r="T199">
        <f>Table15[[#This Row],[Gross Revenue]]-Table15[[#This Row],[Budget]]</f>
        <v>8938179</v>
      </c>
      <c r="U199">
        <f>YEAR(Table15[[#This Row],[Release Date]])</f>
        <v>2000</v>
      </c>
    </row>
    <row r="200" spans="1:21" x14ac:dyDescent="0.25">
      <c r="A200" t="s">
        <v>4792</v>
      </c>
      <c r="B200">
        <v>1</v>
      </c>
      <c r="C200" s="8">
        <v>39061</v>
      </c>
      <c r="D200" t="s">
        <v>28</v>
      </c>
      <c r="E200" t="s">
        <v>25</v>
      </c>
      <c r="F200" t="s">
        <v>4793</v>
      </c>
      <c r="G200" t="s">
        <v>3735</v>
      </c>
      <c r="I200" t="s">
        <v>4794</v>
      </c>
      <c r="J200" t="s">
        <v>4795</v>
      </c>
      <c r="K200">
        <v>63</v>
      </c>
      <c r="L200">
        <v>81</v>
      </c>
      <c r="M200">
        <v>4</v>
      </c>
      <c r="N200">
        <v>1000</v>
      </c>
      <c r="O200">
        <v>6.9</v>
      </c>
      <c r="P200">
        <v>66</v>
      </c>
      <c r="Q200">
        <v>81</v>
      </c>
      <c r="R200">
        <v>11835</v>
      </c>
      <c r="S200">
        <v>10000000</v>
      </c>
      <c r="T200">
        <f>Table15[[#This Row],[Gross Revenue]]-Table15[[#This Row],[Budget]]</f>
        <v>-9988165</v>
      </c>
      <c r="U200">
        <f>YEAR(Table15[[#This Row],[Release Date]])</f>
        <v>2006</v>
      </c>
    </row>
    <row r="201" spans="1:21" x14ac:dyDescent="0.25">
      <c r="A201" t="s">
        <v>4401</v>
      </c>
      <c r="B201">
        <v>1</v>
      </c>
      <c r="C201" s="8">
        <v>38830</v>
      </c>
      <c r="D201" t="s">
        <v>28</v>
      </c>
      <c r="E201" t="s">
        <v>22</v>
      </c>
      <c r="F201" t="s">
        <v>19</v>
      </c>
      <c r="G201" t="s">
        <v>20</v>
      </c>
      <c r="H201" t="s">
        <v>43</v>
      </c>
      <c r="I201" t="s">
        <v>4402</v>
      </c>
      <c r="J201" t="s">
        <v>4403</v>
      </c>
      <c r="K201">
        <v>2000</v>
      </c>
      <c r="L201">
        <v>2658</v>
      </c>
      <c r="M201">
        <v>188</v>
      </c>
      <c r="N201">
        <v>31000</v>
      </c>
      <c r="O201">
        <v>7.3</v>
      </c>
      <c r="P201">
        <v>663</v>
      </c>
      <c r="Q201">
        <v>93</v>
      </c>
      <c r="R201">
        <v>12784397</v>
      </c>
      <c r="S201">
        <v>1800000</v>
      </c>
      <c r="T201">
        <f>Table15[[#This Row],[Gross Revenue]]-Table15[[#This Row],[Budget]]</f>
        <v>10984397</v>
      </c>
      <c r="U201">
        <f>YEAR(Table15[[#This Row],[Release Date]])</f>
        <v>2006</v>
      </c>
    </row>
    <row r="202" spans="1:21" x14ac:dyDescent="0.25">
      <c r="A202" t="s">
        <v>5195</v>
      </c>
      <c r="B202">
        <v>1</v>
      </c>
      <c r="C202" s="8">
        <v>39314</v>
      </c>
      <c r="D202" t="s">
        <v>28</v>
      </c>
      <c r="E202" t="s">
        <v>22</v>
      </c>
      <c r="F202" t="s">
        <v>19</v>
      </c>
      <c r="G202" t="s">
        <v>20</v>
      </c>
      <c r="H202" t="s">
        <v>38</v>
      </c>
      <c r="I202" t="s">
        <v>5196</v>
      </c>
      <c r="J202" t="s">
        <v>5197</v>
      </c>
      <c r="K202">
        <v>446</v>
      </c>
      <c r="L202">
        <v>928</v>
      </c>
      <c r="M202">
        <v>4</v>
      </c>
      <c r="N202">
        <v>793</v>
      </c>
      <c r="O202">
        <v>5.5</v>
      </c>
      <c r="P202">
        <v>36</v>
      </c>
      <c r="Q202">
        <v>97</v>
      </c>
      <c r="R202">
        <v>62480</v>
      </c>
      <c r="S202">
        <v>1000000</v>
      </c>
      <c r="T202">
        <f>Table15[[#This Row],[Gross Revenue]]-Table15[[#This Row],[Budget]]</f>
        <v>-937520</v>
      </c>
      <c r="U202">
        <f>YEAR(Table15[[#This Row],[Release Date]])</f>
        <v>2007</v>
      </c>
    </row>
    <row r="203" spans="1:21" x14ac:dyDescent="0.25">
      <c r="A203" t="s">
        <v>2248</v>
      </c>
      <c r="B203">
        <v>1</v>
      </c>
      <c r="C203" s="8">
        <v>37599</v>
      </c>
      <c r="D203" t="s">
        <v>28</v>
      </c>
      <c r="E203" t="s">
        <v>31</v>
      </c>
      <c r="F203" t="s">
        <v>19</v>
      </c>
      <c r="G203" t="s">
        <v>93</v>
      </c>
      <c r="H203" t="s">
        <v>38</v>
      </c>
      <c r="I203" t="s">
        <v>401</v>
      </c>
      <c r="J203" t="s">
        <v>2249</v>
      </c>
      <c r="K203">
        <v>22000</v>
      </c>
      <c r="L203">
        <v>22140</v>
      </c>
      <c r="M203">
        <v>152</v>
      </c>
      <c r="N203">
        <v>0</v>
      </c>
      <c r="O203">
        <v>7.4</v>
      </c>
      <c r="P203">
        <v>271</v>
      </c>
      <c r="Q203">
        <v>110</v>
      </c>
      <c r="R203">
        <v>28747570</v>
      </c>
      <c r="S203">
        <v>7000000</v>
      </c>
      <c r="T203">
        <f>Table15[[#This Row],[Gross Revenue]]-Table15[[#This Row],[Budget]]</f>
        <v>21747570</v>
      </c>
      <c r="U203">
        <f>YEAR(Table15[[#This Row],[Release Date]])</f>
        <v>2002</v>
      </c>
    </row>
    <row r="204" spans="1:21" x14ac:dyDescent="0.25">
      <c r="A204" t="s">
        <v>4233</v>
      </c>
      <c r="B204">
        <v>1</v>
      </c>
      <c r="C204" s="8">
        <v>38724</v>
      </c>
      <c r="D204" t="s">
        <v>28</v>
      </c>
      <c r="E204" t="s">
        <v>31</v>
      </c>
      <c r="F204" t="s">
        <v>19</v>
      </c>
      <c r="G204" t="s">
        <v>20</v>
      </c>
      <c r="H204" t="s">
        <v>43</v>
      </c>
      <c r="I204" t="s">
        <v>401</v>
      </c>
      <c r="J204" t="s">
        <v>2249</v>
      </c>
      <c r="K204">
        <v>22000</v>
      </c>
      <c r="L204">
        <v>53094</v>
      </c>
      <c r="M204">
        <v>152</v>
      </c>
      <c r="N204">
        <v>27000</v>
      </c>
      <c r="O204">
        <v>7.6</v>
      </c>
      <c r="P204">
        <v>419</v>
      </c>
      <c r="Q204">
        <v>133</v>
      </c>
      <c r="R204">
        <v>75605492</v>
      </c>
      <c r="S204">
        <v>50000000</v>
      </c>
      <c r="T204">
        <f>Table15[[#This Row],[Gross Revenue]]-Table15[[#This Row],[Budget]]</f>
        <v>25605492</v>
      </c>
      <c r="U204">
        <f>YEAR(Table15[[#This Row],[Release Date]])</f>
        <v>2006</v>
      </c>
    </row>
    <row r="205" spans="1:21" x14ac:dyDescent="0.25">
      <c r="A205" t="s">
        <v>3662</v>
      </c>
      <c r="B205">
        <v>1</v>
      </c>
      <c r="C205" s="8">
        <v>38386</v>
      </c>
      <c r="D205" t="s">
        <v>28</v>
      </c>
      <c r="E205" t="s">
        <v>32</v>
      </c>
      <c r="F205" t="s">
        <v>19</v>
      </c>
      <c r="G205" t="s">
        <v>20</v>
      </c>
      <c r="H205" t="s">
        <v>38</v>
      </c>
      <c r="I205" t="s">
        <v>3663</v>
      </c>
      <c r="J205" t="s">
        <v>3664</v>
      </c>
      <c r="K205">
        <v>1000</v>
      </c>
      <c r="L205">
        <v>4815</v>
      </c>
      <c r="M205">
        <v>23</v>
      </c>
      <c r="N205">
        <v>545</v>
      </c>
      <c r="O205">
        <v>5.9</v>
      </c>
      <c r="P205">
        <v>49</v>
      </c>
      <c r="Q205">
        <v>84</v>
      </c>
      <c r="R205">
        <v>10017041</v>
      </c>
      <c r="S205">
        <v>3000000</v>
      </c>
      <c r="T205">
        <f>Table15[[#This Row],[Gross Revenue]]-Table15[[#This Row],[Budget]]</f>
        <v>7017041</v>
      </c>
      <c r="U205">
        <f>YEAR(Table15[[#This Row],[Release Date]])</f>
        <v>2005</v>
      </c>
    </row>
    <row r="206" spans="1:21" x14ac:dyDescent="0.25">
      <c r="A206" t="s">
        <v>4689</v>
      </c>
      <c r="B206">
        <v>1</v>
      </c>
      <c r="C206" s="8">
        <v>38997</v>
      </c>
      <c r="D206" t="s">
        <v>28</v>
      </c>
      <c r="E206" t="s">
        <v>22</v>
      </c>
      <c r="F206" t="s">
        <v>19</v>
      </c>
      <c r="G206" t="s">
        <v>20</v>
      </c>
      <c r="H206" t="s">
        <v>43</v>
      </c>
      <c r="I206" t="s">
        <v>3093</v>
      </c>
      <c r="J206" t="s">
        <v>4690</v>
      </c>
      <c r="K206">
        <v>997</v>
      </c>
      <c r="L206">
        <v>3177</v>
      </c>
      <c r="M206">
        <v>9</v>
      </c>
      <c r="N206">
        <v>0</v>
      </c>
      <c r="O206">
        <v>5</v>
      </c>
      <c r="P206">
        <v>65</v>
      </c>
      <c r="Q206">
        <v>110</v>
      </c>
      <c r="R206">
        <v>8888355</v>
      </c>
      <c r="S206">
        <v>20000000</v>
      </c>
      <c r="T206">
        <f>Table15[[#This Row],[Gross Revenue]]-Table15[[#This Row],[Budget]]</f>
        <v>-11111645</v>
      </c>
      <c r="U206">
        <f>YEAR(Table15[[#This Row],[Release Date]])</f>
        <v>2006</v>
      </c>
    </row>
    <row r="207" spans="1:21" x14ac:dyDescent="0.25">
      <c r="A207" t="s">
        <v>614</v>
      </c>
      <c r="B207">
        <v>1</v>
      </c>
      <c r="C207" s="8">
        <v>36730</v>
      </c>
      <c r="D207" t="s">
        <v>28</v>
      </c>
      <c r="E207" t="s">
        <v>25</v>
      </c>
      <c r="F207" t="s">
        <v>19</v>
      </c>
      <c r="G207" t="s">
        <v>20</v>
      </c>
      <c r="H207" t="s">
        <v>43</v>
      </c>
      <c r="I207" t="s">
        <v>339</v>
      </c>
      <c r="J207" t="s">
        <v>484</v>
      </c>
      <c r="K207">
        <v>12000</v>
      </c>
      <c r="L207">
        <v>23864</v>
      </c>
      <c r="M207">
        <v>84</v>
      </c>
      <c r="N207">
        <v>0</v>
      </c>
      <c r="O207">
        <v>6</v>
      </c>
      <c r="P207">
        <v>116</v>
      </c>
      <c r="Q207">
        <v>103</v>
      </c>
      <c r="R207">
        <v>37035515</v>
      </c>
      <c r="S207">
        <v>43000000</v>
      </c>
      <c r="T207">
        <f>Table15[[#This Row],[Gross Revenue]]-Table15[[#This Row],[Budget]]</f>
        <v>-5964485</v>
      </c>
      <c r="U207">
        <f>YEAR(Table15[[#This Row],[Release Date]])</f>
        <v>2000</v>
      </c>
    </row>
    <row r="208" spans="1:21" x14ac:dyDescent="0.25">
      <c r="A208" t="s">
        <v>1405</v>
      </c>
      <c r="B208">
        <v>1</v>
      </c>
      <c r="C208" s="8">
        <v>37140</v>
      </c>
      <c r="D208" t="s">
        <v>28</v>
      </c>
      <c r="E208" t="s">
        <v>32</v>
      </c>
      <c r="F208" t="s">
        <v>19</v>
      </c>
      <c r="G208" t="s">
        <v>20</v>
      </c>
      <c r="H208" t="s">
        <v>43</v>
      </c>
      <c r="I208" t="s">
        <v>467</v>
      </c>
      <c r="J208" t="s">
        <v>484</v>
      </c>
      <c r="K208">
        <v>989</v>
      </c>
      <c r="L208">
        <v>1576</v>
      </c>
      <c r="M208">
        <v>84</v>
      </c>
      <c r="N208">
        <v>531</v>
      </c>
      <c r="O208">
        <v>5.4</v>
      </c>
      <c r="P208">
        <v>105</v>
      </c>
      <c r="Q208">
        <v>97</v>
      </c>
      <c r="R208">
        <v>33105600</v>
      </c>
      <c r="S208">
        <v>70000000</v>
      </c>
      <c r="T208">
        <f>Table15[[#This Row],[Gross Revenue]]-Table15[[#This Row],[Budget]]</f>
        <v>-36894400</v>
      </c>
      <c r="U208">
        <f>YEAR(Table15[[#This Row],[Release Date]])</f>
        <v>2001</v>
      </c>
    </row>
    <row r="209" spans="1:21" x14ac:dyDescent="0.25">
      <c r="A209" t="s">
        <v>3516</v>
      </c>
      <c r="B209">
        <v>1</v>
      </c>
      <c r="C209" s="8">
        <v>38306</v>
      </c>
      <c r="D209" t="s">
        <v>28</v>
      </c>
      <c r="E209" t="s">
        <v>29</v>
      </c>
      <c r="F209" t="s">
        <v>19</v>
      </c>
      <c r="G209" t="s">
        <v>20</v>
      </c>
      <c r="H209" t="s">
        <v>36</v>
      </c>
      <c r="I209" t="s">
        <v>558</v>
      </c>
      <c r="J209" t="s">
        <v>484</v>
      </c>
      <c r="K209">
        <v>1000</v>
      </c>
      <c r="L209">
        <v>5227</v>
      </c>
      <c r="M209">
        <v>84</v>
      </c>
      <c r="N209">
        <v>2000</v>
      </c>
      <c r="O209">
        <v>4.5</v>
      </c>
      <c r="P209">
        <v>107</v>
      </c>
      <c r="Q209">
        <v>88</v>
      </c>
      <c r="R209">
        <v>219613391</v>
      </c>
      <c r="S209">
        <v>75000000</v>
      </c>
      <c r="T209">
        <f>Table15[[#This Row],[Gross Revenue]]-Table15[[#This Row],[Budget]]</f>
        <v>144613391</v>
      </c>
      <c r="U209">
        <f>YEAR(Table15[[#This Row],[Release Date]])</f>
        <v>2004</v>
      </c>
    </row>
    <row r="210" spans="1:21" x14ac:dyDescent="0.25">
      <c r="A210" t="s">
        <v>877</v>
      </c>
      <c r="B210">
        <v>1</v>
      </c>
      <c r="C210" s="8">
        <v>36861</v>
      </c>
      <c r="D210" t="s">
        <v>28</v>
      </c>
      <c r="E210" t="s">
        <v>30</v>
      </c>
      <c r="F210" t="s">
        <v>19</v>
      </c>
      <c r="G210" t="s">
        <v>20</v>
      </c>
      <c r="H210" t="s">
        <v>36</v>
      </c>
      <c r="I210" t="s">
        <v>412</v>
      </c>
      <c r="J210" t="s">
        <v>878</v>
      </c>
      <c r="K210">
        <v>2000</v>
      </c>
      <c r="L210">
        <v>3372</v>
      </c>
      <c r="M210">
        <v>10</v>
      </c>
      <c r="N210">
        <v>0</v>
      </c>
      <c r="O210">
        <v>6.9</v>
      </c>
      <c r="P210">
        <v>82</v>
      </c>
      <c r="Q210">
        <v>89</v>
      </c>
      <c r="R210">
        <v>50802661</v>
      </c>
      <c r="S210">
        <v>95000000</v>
      </c>
      <c r="T210">
        <f>Table15[[#This Row],[Gross Revenue]]-Table15[[#This Row],[Budget]]</f>
        <v>-44197339</v>
      </c>
      <c r="U210">
        <f>YEAR(Table15[[#This Row],[Release Date]])</f>
        <v>2000</v>
      </c>
    </row>
    <row r="211" spans="1:21" x14ac:dyDescent="0.25">
      <c r="A211" t="s">
        <v>2101</v>
      </c>
      <c r="B211">
        <v>1</v>
      </c>
      <c r="C211" s="8">
        <v>37517</v>
      </c>
      <c r="D211" t="s">
        <v>28</v>
      </c>
      <c r="E211" t="s">
        <v>30</v>
      </c>
      <c r="F211" t="s">
        <v>19</v>
      </c>
      <c r="G211" t="s">
        <v>20</v>
      </c>
      <c r="H211" t="s">
        <v>36</v>
      </c>
      <c r="I211" t="s">
        <v>58</v>
      </c>
      <c r="J211" t="s">
        <v>878</v>
      </c>
      <c r="K211">
        <v>22000</v>
      </c>
      <c r="L211">
        <v>63165</v>
      </c>
      <c r="M211">
        <v>10</v>
      </c>
      <c r="N211">
        <v>0</v>
      </c>
      <c r="O211">
        <v>6</v>
      </c>
      <c r="P211">
        <v>143</v>
      </c>
      <c r="Q211">
        <v>90</v>
      </c>
      <c r="R211">
        <v>160762022</v>
      </c>
      <c r="S211">
        <v>75000000</v>
      </c>
      <c r="T211">
        <f>Table15[[#This Row],[Gross Revenue]]-Table15[[#This Row],[Budget]]</f>
        <v>85762022</v>
      </c>
      <c r="U211">
        <f>YEAR(Table15[[#This Row],[Release Date]])</f>
        <v>2002</v>
      </c>
    </row>
    <row r="212" spans="1:21" x14ac:dyDescent="0.25">
      <c r="A212" t="s">
        <v>2031</v>
      </c>
      <c r="B212">
        <v>1</v>
      </c>
      <c r="C212" s="8">
        <v>37481</v>
      </c>
      <c r="D212" t="s">
        <v>17</v>
      </c>
      <c r="E212" t="s">
        <v>31</v>
      </c>
      <c r="F212" t="s">
        <v>19</v>
      </c>
      <c r="G212" t="s">
        <v>20</v>
      </c>
      <c r="H212" t="s">
        <v>38</v>
      </c>
      <c r="I212" t="s">
        <v>124</v>
      </c>
      <c r="J212" t="s">
        <v>487</v>
      </c>
      <c r="K212">
        <v>14000</v>
      </c>
      <c r="L212">
        <v>17490</v>
      </c>
      <c r="M212">
        <v>386</v>
      </c>
      <c r="N212">
        <v>0</v>
      </c>
      <c r="O212">
        <v>7.1</v>
      </c>
      <c r="P212">
        <v>188</v>
      </c>
      <c r="Q212">
        <v>118</v>
      </c>
      <c r="R212">
        <v>10214647</v>
      </c>
      <c r="S212">
        <v>11000000</v>
      </c>
      <c r="T212">
        <f>Table15[[#This Row],[Gross Revenue]]-Table15[[#This Row],[Budget]]</f>
        <v>-785353</v>
      </c>
      <c r="U212">
        <f>YEAR(Table15[[#This Row],[Release Date]])</f>
        <v>2002</v>
      </c>
    </row>
    <row r="213" spans="1:21" x14ac:dyDescent="0.25">
      <c r="A213" t="s">
        <v>2640</v>
      </c>
      <c r="B213">
        <v>1</v>
      </c>
      <c r="C213" s="8">
        <v>37807</v>
      </c>
      <c r="D213" t="s">
        <v>28</v>
      </c>
      <c r="E213" t="s">
        <v>22</v>
      </c>
      <c r="F213" t="s">
        <v>19</v>
      </c>
      <c r="G213" t="s">
        <v>20</v>
      </c>
      <c r="H213" t="s">
        <v>43</v>
      </c>
      <c r="I213" t="s">
        <v>905</v>
      </c>
      <c r="J213" t="s">
        <v>487</v>
      </c>
      <c r="K213">
        <v>912</v>
      </c>
      <c r="L213">
        <v>2856</v>
      </c>
      <c r="M213">
        <v>386</v>
      </c>
      <c r="N213">
        <v>0</v>
      </c>
      <c r="O213">
        <v>6.5</v>
      </c>
      <c r="P213">
        <v>241</v>
      </c>
      <c r="Q213">
        <v>130</v>
      </c>
      <c r="R213">
        <v>103338338</v>
      </c>
      <c r="S213">
        <v>70000000</v>
      </c>
      <c r="T213">
        <f>Table15[[#This Row],[Gross Revenue]]-Table15[[#This Row],[Budget]]</f>
        <v>33338338</v>
      </c>
      <c r="U213">
        <f>YEAR(Table15[[#This Row],[Release Date]])</f>
        <v>2003</v>
      </c>
    </row>
    <row r="214" spans="1:21" x14ac:dyDescent="0.25">
      <c r="A214" t="s">
        <v>4628</v>
      </c>
      <c r="B214">
        <v>1</v>
      </c>
      <c r="C214" s="8">
        <v>38960</v>
      </c>
      <c r="D214" t="s">
        <v>28</v>
      </c>
      <c r="E214" t="s">
        <v>30</v>
      </c>
      <c r="F214" t="s">
        <v>19</v>
      </c>
      <c r="G214" t="s">
        <v>20</v>
      </c>
      <c r="H214" t="s">
        <v>43</v>
      </c>
      <c r="I214" t="s">
        <v>2328</v>
      </c>
      <c r="J214" t="s">
        <v>487</v>
      </c>
      <c r="K214">
        <v>21000</v>
      </c>
      <c r="L214">
        <v>59177</v>
      </c>
      <c r="M214">
        <v>386</v>
      </c>
      <c r="N214">
        <v>65000</v>
      </c>
      <c r="O214">
        <v>5.5</v>
      </c>
      <c r="P214">
        <v>322</v>
      </c>
      <c r="Q214">
        <v>115</v>
      </c>
      <c r="R214">
        <v>292298923</v>
      </c>
      <c r="S214">
        <v>120000000</v>
      </c>
      <c r="T214">
        <f>Table15[[#This Row],[Gross Revenue]]-Table15[[#This Row],[Budget]]</f>
        <v>172298923</v>
      </c>
      <c r="U214">
        <f>YEAR(Table15[[#This Row],[Release Date]])</f>
        <v>2006</v>
      </c>
    </row>
    <row r="215" spans="1:21" x14ac:dyDescent="0.25">
      <c r="A215" t="s">
        <v>4851</v>
      </c>
      <c r="B215">
        <v>1</v>
      </c>
      <c r="C215" s="8">
        <v>39101</v>
      </c>
      <c r="D215" t="s">
        <v>28</v>
      </c>
      <c r="E215" t="s">
        <v>31</v>
      </c>
      <c r="F215" t="s">
        <v>19</v>
      </c>
      <c r="G215" t="s">
        <v>20</v>
      </c>
      <c r="H215" t="s">
        <v>38</v>
      </c>
      <c r="I215" t="s">
        <v>2931</v>
      </c>
      <c r="J215" t="s">
        <v>487</v>
      </c>
      <c r="K215">
        <v>19000</v>
      </c>
      <c r="L215">
        <v>36337</v>
      </c>
      <c r="M215">
        <v>386</v>
      </c>
      <c r="N215">
        <v>11000</v>
      </c>
      <c r="O215">
        <v>6.2</v>
      </c>
      <c r="P215">
        <v>224</v>
      </c>
      <c r="Q215">
        <v>128</v>
      </c>
      <c r="R215">
        <v>3254172</v>
      </c>
      <c r="S215">
        <v>28000000</v>
      </c>
      <c r="T215">
        <f>Table15[[#This Row],[Gross Revenue]]-Table15[[#This Row],[Budget]]</f>
        <v>-24745828</v>
      </c>
      <c r="U215">
        <f>YEAR(Table15[[#This Row],[Release Date]])</f>
        <v>2007</v>
      </c>
    </row>
    <row r="216" spans="1:21" x14ac:dyDescent="0.25">
      <c r="A216" t="s">
        <v>3670</v>
      </c>
      <c r="B216">
        <v>1</v>
      </c>
      <c r="C216" s="8">
        <v>38390</v>
      </c>
      <c r="D216" t="s">
        <v>28</v>
      </c>
      <c r="E216" t="s">
        <v>22</v>
      </c>
      <c r="F216" t="s">
        <v>19</v>
      </c>
      <c r="G216" t="s">
        <v>20</v>
      </c>
      <c r="H216" t="s">
        <v>43</v>
      </c>
      <c r="I216" t="s">
        <v>1160</v>
      </c>
      <c r="J216" t="s">
        <v>167</v>
      </c>
      <c r="K216">
        <v>849</v>
      </c>
      <c r="L216">
        <v>2269</v>
      </c>
      <c r="M216">
        <v>1000</v>
      </c>
      <c r="N216">
        <v>738</v>
      </c>
      <c r="O216">
        <v>6.1</v>
      </c>
      <c r="P216">
        <v>45</v>
      </c>
      <c r="Q216">
        <v>99</v>
      </c>
      <c r="R216">
        <v>10572742</v>
      </c>
      <c r="S216">
        <v>8000000</v>
      </c>
      <c r="T216">
        <f>Table15[[#This Row],[Gross Revenue]]-Table15[[#This Row],[Budget]]</f>
        <v>2572742</v>
      </c>
      <c r="U216">
        <f>YEAR(Table15[[#This Row],[Release Date]])</f>
        <v>2005</v>
      </c>
    </row>
    <row r="217" spans="1:21" x14ac:dyDescent="0.25">
      <c r="A217" t="s">
        <v>1017</v>
      </c>
      <c r="B217">
        <v>1</v>
      </c>
      <c r="C217" s="8">
        <v>36936</v>
      </c>
      <c r="D217" t="s">
        <v>28</v>
      </c>
      <c r="E217" t="s">
        <v>18</v>
      </c>
      <c r="F217" t="s">
        <v>19</v>
      </c>
      <c r="G217" t="s">
        <v>20</v>
      </c>
      <c r="H217" t="s">
        <v>38</v>
      </c>
      <c r="I217" t="s">
        <v>373</v>
      </c>
      <c r="J217" t="s">
        <v>1018</v>
      </c>
      <c r="K217">
        <v>11000</v>
      </c>
      <c r="L217">
        <v>12237</v>
      </c>
      <c r="M217">
        <v>0</v>
      </c>
      <c r="N217">
        <v>5000</v>
      </c>
      <c r="O217">
        <v>7.3</v>
      </c>
      <c r="P217">
        <v>161</v>
      </c>
      <c r="Q217">
        <v>100</v>
      </c>
      <c r="R217">
        <v>13103828</v>
      </c>
      <c r="S217">
        <v>11000000</v>
      </c>
      <c r="T217">
        <f>Table15[[#This Row],[Gross Revenue]]-Table15[[#This Row],[Budget]]</f>
        <v>2103828</v>
      </c>
      <c r="U217">
        <f>YEAR(Table15[[#This Row],[Release Date]])</f>
        <v>2001</v>
      </c>
    </row>
    <row r="218" spans="1:21" x14ac:dyDescent="0.25">
      <c r="A218" t="s">
        <v>1692</v>
      </c>
      <c r="B218">
        <v>1</v>
      </c>
      <c r="C218" s="8">
        <v>37302</v>
      </c>
      <c r="D218" t="s">
        <v>28</v>
      </c>
      <c r="E218" t="s">
        <v>22</v>
      </c>
      <c r="F218" t="s">
        <v>19</v>
      </c>
      <c r="G218" t="s">
        <v>20</v>
      </c>
      <c r="H218" t="s">
        <v>43</v>
      </c>
      <c r="I218" t="s">
        <v>1693</v>
      </c>
      <c r="J218" t="s">
        <v>1694</v>
      </c>
      <c r="K218">
        <v>2000</v>
      </c>
      <c r="L218">
        <v>4868</v>
      </c>
      <c r="M218">
        <v>23</v>
      </c>
      <c r="N218">
        <v>0</v>
      </c>
      <c r="O218">
        <v>5.3</v>
      </c>
      <c r="P218">
        <v>97</v>
      </c>
      <c r="Q218">
        <v>94</v>
      </c>
      <c r="R218">
        <v>30222640</v>
      </c>
      <c r="S218">
        <v>25000000</v>
      </c>
      <c r="T218">
        <f>Table15[[#This Row],[Gross Revenue]]-Table15[[#This Row],[Budget]]</f>
        <v>5222640</v>
      </c>
      <c r="U218">
        <f>YEAR(Table15[[#This Row],[Release Date]])</f>
        <v>2002</v>
      </c>
    </row>
    <row r="219" spans="1:21" x14ac:dyDescent="0.25">
      <c r="A219" t="s">
        <v>4934</v>
      </c>
      <c r="B219">
        <v>1</v>
      </c>
      <c r="C219" s="8">
        <v>39150</v>
      </c>
      <c r="D219" t="s">
        <v>28</v>
      </c>
      <c r="E219" t="s">
        <v>22</v>
      </c>
      <c r="F219" t="s">
        <v>230</v>
      </c>
      <c r="G219" t="s">
        <v>20</v>
      </c>
      <c r="H219" t="s">
        <v>38</v>
      </c>
      <c r="I219" t="s">
        <v>1331</v>
      </c>
      <c r="J219" t="s">
        <v>1694</v>
      </c>
      <c r="K219">
        <v>1000</v>
      </c>
      <c r="L219">
        <v>2840</v>
      </c>
      <c r="M219">
        <v>23</v>
      </c>
      <c r="N219">
        <v>0</v>
      </c>
      <c r="O219">
        <v>5.2</v>
      </c>
      <c r="P219">
        <v>9</v>
      </c>
      <c r="Q219">
        <v>106</v>
      </c>
      <c r="R219">
        <v>17382982</v>
      </c>
      <c r="S219">
        <v>5000000</v>
      </c>
      <c r="T219">
        <f>Table15[[#This Row],[Gross Revenue]]-Table15[[#This Row],[Budget]]</f>
        <v>12382982</v>
      </c>
      <c r="U219">
        <f>YEAR(Table15[[#This Row],[Release Date]])</f>
        <v>2007</v>
      </c>
    </row>
    <row r="220" spans="1:21" x14ac:dyDescent="0.25">
      <c r="A220" t="s">
        <v>620</v>
      </c>
      <c r="B220">
        <v>1</v>
      </c>
      <c r="C220" s="8">
        <v>36733</v>
      </c>
      <c r="D220" t="s">
        <v>28</v>
      </c>
      <c r="E220" t="s">
        <v>22</v>
      </c>
      <c r="F220" t="s">
        <v>19</v>
      </c>
      <c r="G220" t="s">
        <v>20</v>
      </c>
      <c r="H220" t="s">
        <v>43</v>
      </c>
      <c r="I220" t="s">
        <v>424</v>
      </c>
      <c r="J220" t="s">
        <v>383</v>
      </c>
      <c r="K220">
        <v>13000</v>
      </c>
      <c r="L220">
        <v>15006</v>
      </c>
      <c r="M220">
        <v>0</v>
      </c>
      <c r="N220">
        <v>652</v>
      </c>
      <c r="O220">
        <v>5.8</v>
      </c>
      <c r="P220">
        <v>85</v>
      </c>
      <c r="Q220">
        <v>220</v>
      </c>
      <c r="R220">
        <v>15527125</v>
      </c>
      <c r="S220">
        <v>57000000</v>
      </c>
      <c r="T220">
        <f>Table15[[#This Row],[Gross Revenue]]-Table15[[#This Row],[Budget]]</f>
        <v>-41472875</v>
      </c>
      <c r="U220">
        <f>YEAR(Table15[[#This Row],[Release Date]])</f>
        <v>2000</v>
      </c>
    </row>
    <row r="221" spans="1:21" x14ac:dyDescent="0.25">
      <c r="A221" t="s">
        <v>1796</v>
      </c>
      <c r="B221">
        <v>1</v>
      </c>
      <c r="C221" s="8">
        <v>37356</v>
      </c>
      <c r="D221" t="s">
        <v>28</v>
      </c>
      <c r="E221" t="s">
        <v>22</v>
      </c>
      <c r="F221" t="s">
        <v>19</v>
      </c>
      <c r="G221" t="s">
        <v>20</v>
      </c>
      <c r="H221" t="s">
        <v>43</v>
      </c>
      <c r="I221" t="s">
        <v>1797</v>
      </c>
      <c r="J221" t="s">
        <v>1798</v>
      </c>
      <c r="K221">
        <v>4000</v>
      </c>
      <c r="L221">
        <v>8297</v>
      </c>
      <c r="M221">
        <v>53</v>
      </c>
      <c r="N221">
        <v>0</v>
      </c>
      <c r="O221">
        <v>7.2</v>
      </c>
      <c r="P221">
        <v>129</v>
      </c>
      <c r="Q221">
        <v>99</v>
      </c>
      <c r="R221">
        <v>2207975</v>
      </c>
      <c r="S221">
        <v>6000000</v>
      </c>
      <c r="T221">
        <f>Table15[[#This Row],[Gross Revenue]]-Table15[[#This Row],[Budget]]</f>
        <v>-3792025</v>
      </c>
      <c r="U221">
        <f>YEAR(Table15[[#This Row],[Release Date]])</f>
        <v>2002</v>
      </c>
    </row>
    <row r="222" spans="1:21" x14ac:dyDescent="0.25">
      <c r="A222" t="s">
        <v>978</v>
      </c>
      <c r="B222">
        <v>1</v>
      </c>
      <c r="C222" s="8">
        <v>36916</v>
      </c>
      <c r="D222" t="s">
        <v>28</v>
      </c>
      <c r="E222" t="s">
        <v>30</v>
      </c>
      <c r="F222" t="s">
        <v>19</v>
      </c>
      <c r="G222" t="s">
        <v>20</v>
      </c>
      <c r="H222" t="s">
        <v>43</v>
      </c>
      <c r="I222" t="s">
        <v>979</v>
      </c>
      <c r="J222" t="s">
        <v>980</v>
      </c>
      <c r="K222">
        <v>15000</v>
      </c>
      <c r="L222">
        <v>18864</v>
      </c>
      <c r="M222">
        <v>2</v>
      </c>
      <c r="N222">
        <v>0</v>
      </c>
      <c r="O222">
        <v>5.6</v>
      </c>
      <c r="P222">
        <v>47</v>
      </c>
      <c r="Q222">
        <v>84</v>
      </c>
      <c r="R222">
        <v>5002310</v>
      </c>
      <c r="S222">
        <v>13000000</v>
      </c>
      <c r="T222">
        <f>Table15[[#This Row],[Gross Revenue]]-Table15[[#This Row],[Budget]]</f>
        <v>-7997690</v>
      </c>
      <c r="U222">
        <f>YEAR(Table15[[#This Row],[Release Date]])</f>
        <v>2001</v>
      </c>
    </row>
    <row r="223" spans="1:21" x14ac:dyDescent="0.25">
      <c r="A223" t="s">
        <v>1819</v>
      </c>
      <c r="B223">
        <v>1</v>
      </c>
      <c r="C223" s="8">
        <v>37368</v>
      </c>
      <c r="D223" t="s">
        <v>28</v>
      </c>
      <c r="E223" t="s">
        <v>30</v>
      </c>
      <c r="F223" t="s">
        <v>19</v>
      </c>
      <c r="G223" t="s">
        <v>20</v>
      </c>
      <c r="H223" t="s">
        <v>36</v>
      </c>
      <c r="I223" t="s">
        <v>1820</v>
      </c>
      <c r="J223" t="s">
        <v>1821</v>
      </c>
      <c r="K223">
        <v>760</v>
      </c>
      <c r="L223">
        <v>2762</v>
      </c>
      <c r="M223">
        <v>34</v>
      </c>
      <c r="N223">
        <v>946</v>
      </c>
      <c r="O223">
        <v>3.8</v>
      </c>
      <c r="P223">
        <v>109</v>
      </c>
      <c r="Q223">
        <v>82</v>
      </c>
      <c r="R223">
        <v>100446895</v>
      </c>
      <c r="S223">
        <v>109000000</v>
      </c>
      <c r="T223">
        <f>Table15[[#This Row],[Gross Revenue]]-Table15[[#This Row],[Budget]]</f>
        <v>-8553105</v>
      </c>
      <c r="U223">
        <f>YEAR(Table15[[#This Row],[Release Date]])</f>
        <v>2002</v>
      </c>
    </row>
    <row r="224" spans="1:21" x14ac:dyDescent="0.25">
      <c r="A224" t="s">
        <v>798</v>
      </c>
      <c r="B224">
        <v>1</v>
      </c>
      <c r="C224" s="8">
        <v>36819</v>
      </c>
      <c r="D224" t="s">
        <v>28</v>
      </c>
      <c r="E224" t="s">
        <v>31</v>
      </c>
      <c r="F224" t="s">
        <v>19</v>
      </c>
      <c r="G224" t="s">
        <v>20</v>
      </c>
      <c r="H224" t="s">
        <v>36</v>
      </c>
      <c r="I224" t="s">
        <v>799</v>
      </c>
      <c r="J224" t="s">
        <v>800</v>
      </c>
      <c r="K224">
        <v>33000</v>
      </c>
      <c r="L224">
        <v>54877</v>
      </c>
      <c r="M224">
        <v>132</v>
      </c>
      <c r="N224">
        <v>0</v>
      </c>
      <c r="O224">
        <v>7.8</v>
      </c>
      <c r="P224">
        <v>157</v>
      </c>
      <c r="Q224">
        <v>120</v>
      </c>
      <c r="R224">
        <v>115648585</v>
      </c>
      <c r="S224">
        <v>30000000</v>
      </c>
      <c r="T224">
        <f>Table15[[#This Row],[Gross Revenue]]-Table15[[#This Row],[Budget]]</f>
        <v>85648585</v>
      </c>
      <c r="U224">
        <f>YEAR(Table15[[#This Row],[Release Date]])</f>
        <v>2000</v>
      </c>
    </row>
    <row r="225" spans="1:21" x14ac:dyDescent="0.25">
      <c r="A225" t="s">
        <v>4535</v>
      </c>
      <c r="B225">
        <v>1</v>
      </c>
      <c r="C225" s="8">
        <v>38906</v>
      </c>
      <c r="D225" t="s">
        <v>28</v>
      </c>
      <c r="E225" t="s">
        <v>32</v>
      </c>
      <c r="F225" t="s">
        <v>19</v>
      </c>
      <c r="G225" t="s">
        <v>20</v>
      </c>
      <c r="H225" t="s">
        <v>38</v>
      </c>
      <c r="I225" t="s">
        <v>497</v>
      </c>
      <c r="J225" t="s">
        <v>800</v>
      </c>
      <c r="K225">
        <v>26000</v>
      </c>
      <c r="L225">
        <v>27759</v>
      </c>
      <c r="M225">
        <v>132</v>
      </c>
      <c r="N225">
        <v>12000</v>
      </c>
      <c r="O225">
        <v>6.5</v>
      </c>
      <c r="P225">
        <v>258</v>
      </c>
      <c r="Q225">
        <v>94</v>
      </c>
      <c r="R225">
        <v>17120019</v>
      </c>
      <c r="S225">
        <v>30000000</v>
      </c>
      <c r="T225">
        <f>Table15[[#This Row],[Gross Revenue]]-Table15[[#This Row],[Budget]]</f>
        <v>-12879981</v>
      </c>
      <c r="U225">
        <f>YEAR(Table15[[#This Row],[Release Date]])</f>
        <v>2006</v>
      </c>
    </row>
    <row r="226" spans="1:21" x14ac:dyDescent="0.25">
      <c r="A226" t="s">
        <v>5249</v>
      </c>
      <c r="B226">
        <v>1</v>
      </c>
      <c r="C226" s="8">
        <v>39350</v>
      </c>
      <c r="D226" t="s">
        <v>28</v>
      </c>
      <c r="E226" t="s">
        <v>30</v>
      </c>
      <c r="F226" t="s">
        <v>19</v>
      </c>
      <c r="G226" t="s">
        <v>20</v>
      </c>
      <c r="H226" t="s">
        <v>36</v>
      </c>
      <c r="I226" t="s">
        <v>2341</v>
      </c>
      <c r="J226" t="s">
        <v>800</v>
      </c>
      <c r="K226">
        <v>1000</v>
      </c>
      <c r="L226">
        <v>2851</v>
      </c>
      <c r="M226">
        <v>132</v>
      </c>
      <c r="N226">
        <v>33000</v>
      </c>
      <c r="O226">
        <v>6.8</v>
      </c>
      <c r="P226">
        <v>61</v>
      </c>
      <c r="Q226">
        <v>111</v>
      </c>
      <c r="R226">
        <v>42652003</v>
      </c>
      <c r="S226">
        <v>20000000</v>
      </c>
      <c r="T226">
        <f>Table15[[#This Row],[Gross Revenue]]-Table15[[#This Row],[Budget]]</f>
        <v>22652003</v>
      </c>
      <c r="U226">
        <f>YEAR(Table15[[#This Row],[Release Date]])</f>
        <v>2007</v>
      </c>
    </row>
    <row r="227" spans="1:21" x14ac:dyDescent="0.25">
      <c r="A227" t="s">
        <v>2130</v>
      </c>
      <c r="B227">
        <v>1</v>
      </c>
      <c r="C227" s="8">
        <v>37531</v>
      </c>
      <c r="D227" t="s">
        <v>28</v>
      </c>
      <c r="E227" t="s">
        <v>25</v>
      </c>
      <c r="F227" t="s">
        <v>19</v>
      </c>
      <c r="G227" t="s">
        <v>24</v>
      </c>
      <c r="H227" t="s">
        <v>36</v>
      </c>
      <c r="I227" t="s">
        <v>2131</v>
      </c>
      <c r="J227" t="s">
        <v>94</v>
      </c>
      <c r="K227">
        <v>650</v>
      </c>
      <c r="L227">
        <v>1343</v>
      </c>
      <c r="M227">
        <v>84</v>
      </c>
      <c r="N227">
        <v>0</v>
      </c>
      <c r="O227">
        <v>1.9</v>
      </c>
      <c r="P227">
        <v>32</v>
      </c>
      <c r="Q227">
        <v>88</v>
      </c>
      <c r="R227">
        <v>9109322</v>
      </c>
      <c r="S227">
        <v>20000000</v>
      </c>
      <c r="T227">
        <f>Table15[[#This Row],[Gross Revenue]]-Table15[[#This Row],[Budget]]</f>
        <v>-10890678</v>
      </c>
      <c r="U227">
        <f>YEAR(Table15[[#This Row],[Release Date]])</f>
        <v>2002</v>
      </c>
    </row>
    <row r="228" spans="1:21" x14ac:dyDescent="0.25">
      <c r="A228" t="s">
        <v>1525</v>
      </c>
      <c r="B228">
        <v>1</v>
      </c>
      <c r="C228" s="8">
        <v>37206</v>
      </c>
      <c r="D228" t="s">
        <v>28</v>
      </c>
      <c r="E228" t="s">
        <v>25</v>
      </c>
      <c r="F228" t="s">
        <v>19</v>
      </c>
      <c r="G228" t="s">
        <v>20</v>
      </c>
      <c r="H228" t="s">
        <v>38</v>
      </c>
      <c r="I228" t="s">
        <v>1522</v>
      </c>
      <c r="J228" t="s">
        <v>1526</v>
      </c>
      <c r="K228">
        <v>931</v>
      </c>
      <c r="L228">
        <v>1917</v>
      </c>
      <c r="M228">
        <v>7</v>
      </c>
      <c r="N228">
        <v>744</v>
      </c>
      <c r="O228">
        <v>5.6</v>
      </c>
      <c r="P228">
        <v>92</v>
      </c>
      <c r="Q228">
        <v>98</v>
      </c>
      <c r="R228">
        <v>30306281</v>
      </c>
      <c r="S228">
        <v>10000000</v>
      </c>
      <c r="T228">
        <f>Table15[[#This Row],[Gross Revenue]]-Table15[[#This Row],[Budget]]</f>
        <v>20306281</v>
      </c>
      <c r="U228">
        <f>YEAR(Table15[[#This Row],[Release Date]])</f>
        <v>2001</v>
      </c>
    </row>
    <row r="229" spans="1:21" x14ac:dyDescent="0.25">
      <c r="A229" t="s">
        <v>3111</v>
      </c>
      <c r="B229">
        <v>1</v>
      </c>
      <c r="C229" s="8">
        <v>38070</v>
      </c>
      <c r="D229" t="s">
        <v>28</v>
      </c>
      <c r="E229" t="s">
        <v>25</v>
      </c>
      <c r="F229" t="s">
        <v>19</v>
      </c>
      <c r="G229" t="s">
        <v>20</v>
      </c>
      <c r="H229" t="s">
        <v>38</v>
      </c>
      <c r="I229" t="s">
        <v>3112</v>
      </c>
      <c r="J229" t="s">
        <v>3113</v>
      </c>
      <c r="K229">
        <v>966</v>
      </c>
      <c r="L229">
        <v>3307</v>
      </c>
      <c r="M229">
        <v>0</v>
      </c>
      <c r="N229">
        <v>319</v>
      </c>
      <c r="O229">
        <v>5.3</v>
      </c>
      <c r="P229">
        <v>51</v>
      </c>
      <c r="Q229">
        <v>93</v>
      </c>
      <c r="R229">
        <v>900926</v>
      </c>
      <c r="S229">
        <v>10000000</v>
      </c>
      <c r="T229">
        <f>Table15[[#This Row],[Gross Revenue]]-Table15[[#This Row],[Budget]]</f>
        <v>-9099074</v>
      </c>
      <c r="U229">
        <f>YEAR(Table15[[#This Row],[Release Date]])</f>
        <v>2004</v>
      </c>
    </row>
    <row r="230" spans="1:21" x14ac:dyDescent="0.25">
      <c r="A230" t="s">
        <v>755</v>
      </c>
      <c r="B230">
        <v>1</v>
      </c>
      <c r="C230" s="8">
        <v>36796</v>
      </c>
      <c r="D230" t="s">
        <v>28</v>
      </c>
      <c r="E230" t="s">
        <v>25</v>
      </c>
      <c r="F230" t="s">
        <v>19</v>
      </c>
      <c r="G230" t="s">
        <v>20</v>
      </c>
      <c r="H230" t="s">
        <v>38</v>
      </c>
      <c r="I230" t="s">
        <v>756</v>
      </c>
      <c r="J230" t="s">
        <v>372</v>
      </c>
      <c r="K230">
        <v>889</v>
      </c>
      <c r="L230">
        <v>1711</v>
      </c>
      <c r="M230">
        <v>101</v>
      </c>
      <c r="N230">
        <v>0</v>
      </c>
      <c r="O230">
        <v>6.5</v>
      </c>
      <c r="P230">
        <v>155</v>
      </c>
      <c r="Q230">
        <v>116</v>
      </c>
      <c r="R230">
        <v>90567722</v>
      </c>
      <c r="S230">
        <v>51000000</v>
      </c>
      <c r="T230">
        <f>Table15[[#This Row],[Gross Revenue]]-Table15[[#This Row],[Budget]]</f>
        <v>39567722</v>
      </c>
      <c r="U230">
        <f>YEAR(Table15[[#This Row],[Release Date]])</f>
        <v>2000</v>
      </c>
    </row>
    <row r="231" spans="1:21" x14ac:dyDescent="0.25">
      <c r="A231" t="s">
        <v>1134</v>
      </c>
      <c r="B231">
        <v>1</v>
      </c>
      <c r="C231" s="8">
        <v>36996</v>
      </c>
      <c r="D231" t="s">
        <v>28</v>
      </c>
      <c r="E231" t="s">
        <v>32</v>
      </c>
      <c r="F231" t="s">
        <v>19</v>
      </c>
      <c r="G231" t="s">
        <v>20</v>
      </c>
      <c r="H231" t="s">
        <v>36</v>
      </c>
      <c r="I231" t="s">
        <v>123</v>
      </c>
      <c r="J231" t="s">
        <v>372</v>
      </c>
      <c r="K231">
        <v>2000</v>
      </c>
      <c r="L231">
        <v>3734</v>
      </c>
      <c r="M231">
        <v>101</v>
      </c>
      <c r="N231">
        <v>2000</v>
      </c>
      <c r="O231">
        <v>6.2</v>
      </c>
      <c r="P231">
        <v>81</v>
      </c>
      <c r="Q231">
        <v>95</v>
      </c>
      <c r="R231">
        <v>13596911</v>
      </c>
      <c r="S231">
        <v>70000000</v>
      </c>
      <c r="T231">
        <f>Table15[[#This Row],[Gross Revenue]]-Table15[[#This Row],[Budget]]</f>
        <v>-56403089</v>
      </c>
      <c r="U231">
        <f>YEAR(Table15[[#This Row],[Release Date]])</f>
        <v>2001</v>
      </c>
    </row>
    <row r="232" spans="1:21" x14ac:dyDescent="0.25">
      <c r="A232" t="s">
        <v>1170</v>
      </c>
      <c r="B232">
        <v>1</v>
      </c>
      <c r="C232" s="8">
        <v>37013</v>
      </c>
      <c r="D232" t="s">
        <v>28</v>
      </c>
      <c r="E232" t="s">
        <v>25</v>
      </c>
      <c r="F232" t="s">
        <v>19</v>
      </c>
      <c r="G232" t="s">
        <v>20</v>
      </c>
      <c r="H232" t="s">
        <v>43</v>
      </c>
      <c r="I232" t="s">
        <v>574</v>
      </c>
      <c r="J232" t="s">
        <v>372</v>
      </c>
      <c r="K232">
        <v>700</v>
      </c>
      <c r="L232">
        <v>2842</v>
      </c>
      <c r="M232">
        <v>101</v>
      </c>
      <c r="N232">
        <v>0</v>
      </c>
      <c r="O232">
        <v>5.9</v>
      </c>
      <c r="P232">
        <v>109</v>
      </c>
      <c r="Q232">
        <v>114</v>
      </c>
      <c r="R232">
        <v>70836296</v>
      </c>
      <c r="S232">
        <v>40000000</v>
      </c>
      <c r="T232">
        <f>Table15[[#This Row],[Gross Revenue]]-Table15[[#This Row],[Budget]]</f>
        <v>30836296</v>
      </c>
      <c r="U232">
        <f>YEAR(Table15[[#This Row],[Release Date]])</f>
        <v>2001</v>
      </c>
    </row>
    <row r="233" spans="1:21" x14ac:dyDescent="0.25">
      <c r="A233" t="s">
        <v>1803</v>
      </c>
      <c r="B233">
        <v>1</v>
      </c>
      <c r="C233" s="8">
        <v>37360</v>
      </c>
      <c r="D233" t="s">
        <v>28</v>
      </c>
      <c r="E233" t="s">
        <v>25</v>
      </c>
      <c r="F233" t="s">
        <v>19</v>
      </c>
      <c r="G233" t="s">
        <v>20</v>
      </c>
      <c r="H233" t="s">
        <v>43</v>
      </c>
      <c r="I233" t="s">
        <v>424</v>
      </c>
      <c r="J233" t="s">
        <v>372</v>
      </c>
      <c r="K233">
        <v>13000</v>
      </c>
      <c r="L233">
        <v>14036</v>
      </c>
      <c r="M233">
        <v>101</v>
      </c>
      <c r="N233">
        <v>0</v>
      </c>
      <c r="O233">
        <v>5.8</v>
      </c>
      <c r="P233">
        <v>123</v>
      </c>
      <c r="Q233">
        <v>118</v>
      </c>
      <c r="R233">
        <v>33828318</v>
      </c>
      <c r="S233">
        <v>55000000</v>
      </c>
      <c r="T233">
        <f>Table15[[#This Row],[Gross Revenue]]-Table15[[#This Row],[Budget]]</f>
        <v>-21171682</v>
      </c>
      <c r="U233">
        <f>YEAR(Table15[[#This Row],[Release Date]])</f>
        <v>2002</v>
      </c>
    </row>
    <row r="234" spans="1:21" x14ac:dyDescent="0.25">
      <c r="A234" t="s">
        <v>2311</v>
      </c>
      <c r="B234">
        <v>1</v>
      </c>
      <c r="C234" s="8">
        <v>37627</v>
      </c>
      <c r="D234" t="s">
        <v>28</v>
      </c>
      <c r="E234" t="s">
        <v>25</v>
      </c>
      <c r="F234" t="s">
        <v>19</v>
      </c>
      <c r="G234" t="s">
        <v>20</v>
      </c>
      <c r="H234" t="s">
        <v>43</v>
      </c>
      <c r="I234" t="s">
        <v>2312</v>
      </c>
      <c r="J234" t="s">
        <v>372</v>
      </c>
      <c r="K234">
        <v>787</v>
      </c>
      <c r="L234">
        <v>1827</v>
      </c>
      <c r="M234">
        <v>101</v>
      </c>
      <c r="N234">
        <v>0</v>
      </c>
      <c r="O234">
        <v>6.2</v>
      </c>
      <c r="P234">
        <v>124</v>
      </c>
      <c r="Q234">
        <v>104</v>
      </c>
      <c r="R234">
        <v>42071069</v>
      </c>
      <c r="S234">
        <v>30000000</v>
      </c>
      <c r="T234">
        <f>Table15[[#This Row],[Gross Revenue]]-Table15[[#This Row],[Budget]]</f>
        <v>12071069</v>
      </c>
      <c r="U234">
        <f>YEAR(Table15[[#This Row],[Release Date]])</f>
        <v>2003</v>
      </c>
    </row>
    <row r="235" spans="1:21" x14ac:dyDescent="0.25">
      <c r="A235" t="s">
        <v>4172</v>
      </c>
      <c r="B235">
        <v>1</v>
      </c>
      <c r="C235" s="8">
        <v>38687</v>
      </c>
      <c r="D235" t="s">
        <v>28</v>
      </c>
      <c r="E235" t="s">
        <v>25</v>
      </c>
      <c r="F235" t="s">
        <v>19</v>
      </c>
      <c r="G235" t="s">
        <v>20</v>
      </c>
      <c r="H235" t="s">
        <v>38</v>
      </c>
      <c r="I235" t="s">
        <v>3112</v>
      </c>
      <c r="J235" t="s">
        <v>372</v>
      </c>
      <c r="K235">
        <v>966</v>
      </c>
      <c r="L235">
        <v>3393</v>
      </c>
      <c r="M235">
        <v>101</v>
      </c>
      <c r="N235">
        <v>10000</v>
      </c>
      <c r="O235">
        <v>5.9</v>
      </c>
      <c r="P235">
        <v>237</v>
      </c>
      <c r="Q235">
        <v>111</v>
      </c>
      <c r="R235">
        <v>45045037</v>
      </c>
      <c r="S235">
        <v>36000000</v>
      </c>
      <c r="T235">
        <f>Table15[[#This Row],[Gross Revenue]]-Table15[[#This Row],[Budget]]</f>
        <v>9045037</v>
      </c>
      <c r="U235">
        <f>YEAR(Table15[[#This Row],[Release Date]])</f>
        <v>2005</v>
      </c>
    </row>
    <row r="236" spans="1:21" x14ac:dyDescent="0.25">
      <c r="A236" t="s">
        <v>4976</v>
      </c>
      <c r="B236">
        <v>1</v>
      </c>
      <c r="C236" s="8">
        <v>39178</v>
      </c>
      <c r="D236" t="s">
        <v>28</v>
      </c>
      <c r="E236" t="s">
        <v>25</v>
      </c>
      <c r="F236" t="s">
        <v>19</v>
      </c>
      <c r="G236" t="s">
        <v>20</v>
      </c>
      <c r="H236" t="s">
        <v>43</v>
      </c>
      <c r="I236" t="s">
        <v>79</v>
      </c>
      <c r="J236" t="s">
        <v>372</v>
      </c>
      <c r="K236">
        <v>13000</v>
      </c>
      <c r="L236">
        <v>16179</v>
      </c>
      <c r="M236">
        <v>101</v>
      </c>
      <c r="N236">
        <v>55000</v>
      </c>
      <c r="O236">
        <v>5.7</v>
      </c>
      <c r="P236">
        <v>218</v>
      </c>
      <c r="Q236">
        <v>109</v>
      </c>
      <c r="R236">
        <v>86208010</v>
      </c>
      <c r="S236">
        <v>35000000</v>
      </c>
      <c r="T236">
        <f>Table15[[#This Row],[Gross Revenue]]-Table15[[#This Row],[Budget]]</f>
        <v>51208010</v>
      </c>
      <c r="U236">
        <f>YEAR(Table15[[#This Row],[Release Date]])</f>
        <v>2007</v>
      </c>
    </row>
    <row r="237" spans="1:21" x14ac:dyDescent="0.25">
      <c r="A237" t="s">
        <v>802</v>
      </c>
      <c r="B237">
        <v>1</v>
      </c>
      <c r="C237" s="8">
        <v>36821</v>
      </c>
      <c r="D237" t="s">
        <v>28</v>
      </c>
      <c r="E237" t="s">
        <v>25</v>
      </c>
      <c r="F237" t="s">
        <v>19</v>
      </c>
      <c r="G237" t="s">
        <v>20</v>
      </c>
      <c r="H237" t="s">
        <v>36</v>
      </c>
      <c r="I237" t="s">
        <v>436</v>
      </c>
      <c r="J237" t="s">
        <v>803</v>
      </c>
      <c r="K237">
        <v>893</v>
      </c>
      <c r="L237">
        <v>3946</v>
      </c>
      <c r="M237">
        <v>597</v>
      </c>
      <c r="N237">
        <v>0</v>
      </c>
      <c r="O237">
        <v>6.9</v>
      </c>
      <c r="P237">
        <v>106</v>
      </c>
      <c r="Q237">
        <v>115</v>
      </c>
      <c r="R237">
        <v>32662299</v>
      </c>
      <c r="S237">
        <v>24000000</v>
      </c>
      <c r="T237">
        <f>Table15[[#This Row],[Gross Revenue]]-Table15[[#This Row],[Budget]]</f>
        <v>8662299</v>
      </c>
      <c r="U237">
        <f>YEAR(Table15[[#This Row],[Release Date]])</f>
        <v>2000</v>
      </c>
    </row>
    <row r="238" spans="1:21" x14ac:dyDescent="0.25">
      <c r="A238" t="s">
        <v>4439</v>
      </c>
      <c r="B238">
        <v>1</v>
      </c>
      <c r="C238" s="8">
        <v>38850</v>
      </c>
      <c r="D238" t="s">
        <v>28</v>
      </c>
      <c r="E238" t="s">
        <v>25</v>
      </c>
      <c r="F238" t="s">
        <v>19</v>
      </c>
      <c r="G238" t="s">
        <v>93</v>
      </c>
      <c r="H238" t="s">
        <v>21</v>
      </c>
      <c r="I238" t="s">
        <v>3324</v>
      </c>
      <c r="J238" t="s">
        <v>4440</v>
      </c>
      <c r="K238">
        <v>413</v>
      </c>
      <c r="L238">
        <v>843</v>
      </c>
      <c r="M238">
        <v>5</v>
      </c>
      <c r="N238">
        <v>932</v>
      </c>
      <c r="O238">
        <v>5.7</v>
      </c>
      <c r="P238">
        <v>56</v>
      </c>
      <c r="Q238">
        <v>83</v>
      </c>
      <c r="R238">
        <v>1521</v>
      </c>
      <c r="S238">
        <v>1500000</v>
      </c>
      <c r="T238">
        <f>Table15[[#This Row],[Gross Revenue]]-Table15[[#This Row],[Budget]]</f>
        <v>-1498479</v>
      </c>
      <c r="U238">
        <f>YEAR(Table15[[#This Row],[Release Date]])</f>
        <v>2006</v>
      </c>
    </row>
    <row r="239" spans="1:21" x14ac:dyDescent="0.25">
      <c r="A239" t="s">
        <v>1168</v>
      </c>
      <c r="B239">
        <v>1</v>
      </c>
      <c r="C239" s="8">
        <v>37012</v>
      </c>
      <c r="D239" t="s">
        <v>28</v>
      </c>
      <c r="E239" t="s">
        <v>37</v>
      </c>
      <c r="F239" t="s">
        <v>19</v>
      </c>
      <c r="G239" t="s">
        <v>20</v>
      </c>
      <c r="H239" t="s">
        <v>38</v>
      </c>
      <c r="I239" t="s">
        <v>1169</v>
      </c>
      <c r="J239" t="s">
        <v>501</v>
      </c>
      <c r="K239">
        <v>210</v>
      </c>
      <c r="L239">
        <v>469</v>
      </c>
      <c r="M239">
        <v>122</v>
      </c>
      <c r="N239">
        <v>0</v>
      </c>
      <c r="O239">
        <v>6.5</v>
      </c>
      <c r="P239">
        <v>127</v>
      </c>
      <c r="Q239">
        <v>100</v>
      </c>
      <c r="R239">
        <v>373967</v>
      </c>
      <c r="S239">
        <v>1500000</v>
      </c>
      <c r="T239">
        <f>Table15[[#This Row],[Gross Revenue]]-Table15[[#This Row],[Budget]]</f>
        <v>-1126033</v>
      </c>
      <c r="U239">
        <f>YEAR(Table15[[#This Row],[Release Date]])</f>
        <v>2001</v>
      </c>
    </row>
    <row r="240" spans="1:21" x14ac:dyDescent="0.25">
      <c r="A240" t="s">
        <v>2163</v>
      </c>
      <c r="B240">
        <v>1</v>
      </c>
      <c r="C240" s="8">
        <v>37551</v>
      </c>
      <c r="D240" t="s">
        <v>28</v>
      </c>
      <c r="E240" t="s">
        <v>22</v>
      </c>
      <c r="F240" t="s">
        <v>19</v>
      </c>
      <c r="G240" t="s">
        <v>515</v>
      </c>
      <c r="H240" t="s">
        <v>38</v>
      </c>
      <c r="I240" t="s">
        <v>282</v>
      </c>
      <c r="J240" t="s">
        <v>501</v>
      </c>
      <c r="K240">
        <v>23000</v>
      </c>
      <c r="L240">
        <v>24994</v>
      </c>
      <c r="M240">
        <v>122</v>
      </c>
      <c r="N240">
        <v>21000</v>
      </c>
      <c r="O240">
        <v>7.7</v>
      </c>
      <c r="P240">
        <v>204</v>
      </c>
      <c r="Q240">
        <v>94</v>
      </c>
      <c r="R240">
        <v>1082044</v>
      </c>
      <c r="S240">
        <v>5000000</v>
      </c>
      <c r="T240">
        <f>Table15[[#This Row],[Gross Revenue]]-Table15[[#This Row],[Budget]]</f>
        <v>-3917956</v>
      </c>
      <c r="U240">
        <f>YEAR(Table15[[#This Row],[Release Date]])</f>
        <v>2002</v>
      </c>
    </row>
    <row r="241" spans="1:21" x14ac:dyDescent="0.25">
      <c r="A241" t="s">
        <v>3456</v>
      </c>
      <c r="B241">
        <v>1</v>
      </c>
      <c r="C241" s="8">
        <v>38269</v>
      </c>
      <c r="D241" t="s">
        <v>28</v>
      </c>
      <c r="E241" t="s">
        <v>18</v>
      </c>
      <c r="F241" t="s">
        <v>19</v>
      </c>
      <c r="G241" t="s">
        <v>515</v>
      </c>
      <c r="H241" t="s">
        <v>38</v>
      </c>
      <c r="I241" t="s">
        <v>1977</v>
      </c>
      <c r="J241" t="s">
        <v>501</v>
      </c>
      <c r="K241">
        <v>918</v>
      </c>
      <c r="L241">
        <v>1252</v>
      </c>
      <c r="M241">
        <v>122</v>
      </c>
      <c r="N241">
        <v>0</v>
      </c>
      <c r="O241">
        <v>6.7</v>
      </c>
      <c r="P241">
        <v>150</v>
      </c>
      <c r="Q241">
        <v>111</v>
      </c>
      <c r="R241">
        <v>2203641</v>
      </c>
      <c r="S241">
        <v>15000000</v>
      </c>
      <c r="T241">
        <f>Table15[[#This Row],[Gross Revenue]]-Table15[[#This Row],[Budget]]</f>
        <v>-12796359</v>
      </c>
      <c r="U241">
        <f>YEAR(Table15[[#This Row],[Release Date]])</f>
        <v>2004</v>
      </c>
    </row>
    <row r="242" spans="1:21" x14ac:dyDescent="0.25">
      <c r="A242" t="s">
        <v>4843</v>
      </c>
      <c r="B242">
        <v>1</v>
      </c>
      <c r="C242" s="8">
        <v>39095</v>
      </c>
      <c r="D242" t="s">
        <v>28</v>
      </c>
      <c r="E242" t="s">
        <v>18</v>
      </c>
      <c r="F242" t="s">
        <v>19</v>
      </c>
      <c r="G242" t="s">
        <v>20</v>
      </c>
      <c r="H242" t="s">
        <v>38</v>
      </c>
      <c r="I242" t="s">
        <v>363</v>
      </c>
      <c r="J242" t="s">
        <v>501</v>
      </c>
      <c r="K242">
        <v>873</v>
      </c>
      <c r="L242">
        <v>2812</v>
      </c>
      <c r="M242">
        <v>122</v>
      </c>
      <c r="N242">
        <v>23000</v>
      </c>
      <c r="O242">
        <v>6.7</v>
      </c>
      <c r="P242">
        <v>285</v>
      </c>
      <c r="Q242">
        <v>94</v>
      </c>
      <c r="R242">
        <v>51872378</v>
      </c>
      <c r="S242">
        <v>13000000</v>
      </c>
      <c r="T242">
        <f>Table15[[#This Row],[Gross Revenue]]-Table15[[#This Row],[Budget]]</f>
        <v>38872378</v>
      </c>
      <c r="U242">
        <f>YEAR(Table15[[#This Row],[Release Date]])</f>
        <v>2007</v>
      </c>
    </row>
    <row r="243" spans="1:21" x14ac:dyDescent="0.25">
      <c r="A243" t="s">
        <v>2159</v>
      </c>
      <c r="B243">
        <v>1</v>
      </c>
      <c r="C243" s="8">
        <v>37548</v>
      </c>
      <c r="D243" t="s">
        <v>28</v>
      </c>
      <c r="E243" t="s">
        <v>32</v>
      </c>
      <c r="F243" t="s">
        <v>19</v>
      </c>
      <c r="G243" t="s">
        <v>20</v>
      </c>
      <c r="H243" t="s">
        <v>36</v>
      </c>
      <c r="I243" t="s">
        <v>265</v>
      </c>
      <c r="J243" t="s">
        <v>598</v>
      </c>
      <c r="K243">
        <v>1000</v>
      </c>
      <c r="L243">
        <v>1901</v>
      </c>
      <c r="M243">
        <v>663</v>
      </c>
      <c r="N243">
        <v>0</v>
      </c>
      <c r="O243">
        <v>8</v>
      </c>
      <c r="P243">
        <v>283</v>
      </c>
      <c r="Q243">
        <v>115</v>
      </c>
      <c r="R243">
        <v>261437578</v>
      </c>
      <c r="S243">
        <v>92000000</v>
      </c>
      <c r="T243">
        <f>Table15[[#This Row],[Gross Revenue]]-Table15[[#This Row],[Budget]]</f>
        <v>169437578</v>
      </c>
      <c r="U243">
        <f>YEAR(Table15[[#This Row],[Release Date]])</f>
        <v>2002</v>
      </c>
    </row>
    <row r="244" spans="1:21" x14ac:dyDescent="0.25">
      <c r="A244" t="s">
        <v>3068</v>
      </c>
      <c r="B244">
        <v>1</v>
      </c>
      <c r="C244" s="8">
        <v>38045</v>
      </c>
      <c r="D244" t="s">
        <v>28</v>
      </c>
      <c r="E244" t="s">
        <v>29</v>
      </c>
      <c r="F244" t="s">
        <v>19</v>
      </c>
      <c r="G244" t="s">
        <v>20</v>
      </c>
      <c r="H244" t="s">
        <v>27</v>
      </c>
      <c r="I244" t="s">
        <v>479</v>
      </c>
      <c r="J244" t="s">
        <v>598</v>
      </c>
      <c r="K244">
        <v>1000</v>
      </c>
      <c r="L244">
        <v>4764</v>
      </c>
      <c r="M244">
        <v>663</v>
      </c>
      <c r="N244">
        <v>10000</v>
      </c>
      <c r="O244">
        <v>8</v>
      </c>
      <c r="P244">
        <v>318</v>
      </c>
      <c r="Q244">
        <v>111</v>
      </c>
      <c r="R244">
        <v>206435493</v>
      </c>
      <c r="S244">
        <v>150000000</v>
      </c>
      <c r="T244">
        <f>Table15[[#This Row],[Gross Revenue]]-Table15[[#This Row],[Budget]]</f>
        <v>56435493</v>
      </c>
      <c r="U244">
        <f>YEAR(Table15[[#This Row],[Release Date]])</f>
        <v>2004</v>
      </c>
    </row>
    <row r="245" spans="1:21" x14ac:dyDescent="0.25">
      <c r="A245" t="s">
        <v>4232</v>
      </c>
      <c r="B245">
        <v>1</v>
      </c>
      <c r="C245" s="8">
        <v>38723</v>
      </c>
      <c r="D245" t="s">
        <v>28</v>
      </c>
      <c r="E245" t="s">
        <v>32</v>
      </c>
      <c r="F245" t="s">
        <v>19</v>
      </c>
      <c r="G245" t="s">
        <v>20</v>
      </c>
      <c r="H245" t="s">
        <v>43</v>
      </c>
      <c r="I245" t="s">
        <v>108</v>
      </c>
      <c r="J245" t="s">
        <v>598</v>
      </c>
      <c r="K245">
        <v>10000</v>
      </c>
      <c r="L245">
        <v>21768</v>
      </c>
      <c r="M245">
        <v>663</v>
      </c>
      <c r="N245">
        <v>35000</v>
      </c>
      <c r="O245">
        <v>7.4</v>
      </c>
      <c r="P245">
        <v>432</v>
      </c>
      <c r="Q245">
        <v>133</v>
      </c>
      <c r="R245">
        <v>209364921</v>
      </c>
      <c r="S245">
        <v>145000000</v>
      </c>
      <c r="T245">
        <f>Table15[[#This Row],[Gross Revenue]]-Table15[[#This Row],[Budget]]</f>
        <v>64364921</v>
      </c>
      <c r="U245">
        <f>YEAR(Table15[[#This Row],[Release Date]])</f>
        <v>2006</v>
      </c>
    </row>
    <row r="246" spans="1:21" x14ac:dyDescent="0.25">
      <c r="A246" t="s">
        <v>5352</v>
      </c>
      <c r="B246">
        <v>1</v>
      </c>
      <c r="C246" s="8">
        <v>39411</v>
      </c>
      <c r="D246" t="s">
        <v>28</v>
      </c>
      <c r="E246" t="s">
        <v>32</v>
      </c>
      <c r="F246" t="s">
        <v>19</v>
      </c>
      <c r="G246" t="s">
        <v>20</v>
      </c>
      <c r="H246" t="s">
        <v>36</v>
      </c>
      <c r="I246" t="s">
        <v>605</v>
      </c>
      <c r="J246" t="s">
        <v>598</v>
      </c>
      <c r="K246">
        <v>2000</v>
      </c>
      <c r="L246">
        <v>5046</v>
      </c>
      <c r="M246">
        <v>663</v>
      </c>
      <c r="N246">
        <v>37000</v>
      </c>
      <c r="O246">
        <v>6.5</v>
      </c>
      <c r="P246">
        <v>443</v>
      </c>
      <c r="Q246">
        <v>130</v>
      </c>
      <c r="R246">
        <v>93417865</v>
      </c>
      <c r="S246">
        <v>190000000</v>
      </c>
      <c r="T246">
        <f>Table15[[#This Row],[Gross Revenue]]-Table15[[#This Row],[Budget]]</f>
        <v>-96582135</v>
      </c>
      <c r="U246">
        <f>YEAR(Table15[[#This Row],[Release Date]])</f>
        <v>2007</v>
      </c>
    </row>
    <row r="247" spans="1:21" x14ac:dyDescent="0.25">
      <c r="A247" t="s">
        <v>4335</v>
      </c>
      <c r="B247">
        <v>1</v>
      </c>
      <c r="C247" s="8">
        <v>38789</v>
      </c>
      <c r="D247" t="s">
        <v>28</v>
      </c>
      <c r="E247" t="s">
        <v>18</v>
      </c>
      <c r="F247" t="s">
        <v>19</v>
      </c>
      <c r="G247" t="s">
        <v>20</v>
      </c>
      <c r="H247" t="s">
        <v>38</v>
      </c>
      <c r="I247" t="s">
        <v>373</v>
      </c>
      <c r="J247" t="s">
        <v>4336</v>
      </c>
      <c r="K247">
        <v>11000</v>
      </c>
      <c r="L247">
        <v>13943</v>
      </c>
      <c r="M247">
        <v>65</v>
      </c>
      <c r="N247">
        <v>25000</v>
      </c>
      <c r="O247">
        <v>7.3</v>
      </c>
      <c r="P247">
        <v>274</v>
      </c>
      <c r="Q247">
        <v>118</v>
      </c>
      <c r="R247">
        <v>57981889</v>
      </c>
      <c r="S247">
        <v>40000000</v>
      </c>
      <c r="T247">
        <f>Table15[[#This Row],[Gross Revenue]]-Table15[[#This Row],[Budget]]</f>
        <v>17981889</v>
      </c>
      <c r="U247">
        <f>YEAR(Table15[[#This Row],[Release Date]])</f>
        <v>2006</v>
      </c>
    </row>
    <row r="248" spans="1:21" x14ac:dyDescent="0.25">
      <c r="A248" t="s">
        <v>4817</v>
      </c>
      <c r="B248">
        <v>1</v>
      </c>
      <c r="C248" s="8">
        <v>39078</v>
      </c>
      <c r="D248" t="s">
        <v>28</v>
      </c>
      <c r="E248" t="s">
        <v>18</v>
      </c>
      <c r="F248" t="s">
        <v>19</v>
      </c>
      <c r="G248" t="s">
        <v>20</v>
      </c>
      <c r="H248" t="s">
        <v>38</v>
      </c>
      <c r="I248" t="s">
        <v>2604</v>
      </c>
      <c r="J248" t="s">
        <v>4336</v>
      </c>
      <c r="K248">
        <v>3000</v>
      </c>
      <c r="L248">
        <v>5706</v>
      </c>
      <c r="M248">
        <v>65</v>
      </c>
      <c r="N248">
        <v>0</v>
      </c>
      <c r="O248">
        <v>5.6</v>
      </c>
      <c r="P248">
        <v>184</v>
      </c>
      <c r="Q248">
        <v>88</v>
      </c>
      <c r="R248">
        <v>19316646</v>
      </c>
      <c r="S248">
        <v>30000000</v>
      </c>
      <c r="T248">
        <f>Table15[[#This Row],[Gross Revenue]]-Table15[[#This Row],[Budget]]</f>
        <v>-10683354</v>
      </c>
      <c r="U248">
        <f>YEAR(Table15[[#This Row],[Release Date]])</f>
        <v>2006</v>
      </c>
    </row>
    <row r="249" spans="1:21" x14ac:dyDescent="0.25">
      <c r="A249" t="s">
        <v>3841</v>
      </c>
      <c r="B249">
        <v>1</v>
      </c>
      <c r="C249" s="8">
        <v>38487</v>
      </c>
      <c r="D249" t="s">
        <v>28</v>
      </c>
      <c r="E249" t="s">
        <v>32</v>
      </c>
      <c r="F249" t="s">
        <v>19</v>
      </c>
      <c r="G249" t="s">
        <v>20</v>
      </c>
      <c r="H249" t="s">
        <v>36</v>
      </c>
      <c r="I249" t="s">
        <v>3842</v>
      </c>
      <c r="J249" t="s">
        <v>3843</v>
      </c>
      <c r="K249">
        <v>975</v>
      </c>
      <c r="L249">
        <v>3326</v>
      </c>
      <c r="M249">
        <v>62</v>
      </c>
      <c r="N249">
        <v>0</v>
      </c>
      <c r="O249">
        <v>4.3</v>
      </c>
      <c r="P249">
        <v>91</v>
      </c>
      <c r="Q249">
        <v>82</v>
      </c>
      <c r="R249">
        <v>43575716</v>
      </c>
      <c r="S249">
        <v>85000000</v>
      </c>
      <c r="T249">
        <f>Table15[[#This Row],[Gross Revenue]]-Table15[[#This Row],[Budget]]</f>
        <v>-41424284</v>
      </c>
      <c r="U249">
        <f>YEAR(Table15[[#This Row],[Release Date]])</f>
        <v>2005</v>
      </c>
    </row>
    <row r="250" spans="1:21" x14ac:dyDescent="0.25">
      <c r="A250" t="s">
        <v>4479</v>
      </c>
      <c r="B250">
        <v>1</v>
      </c>
      <c r="C250" s="8">
        <v>38870</v>
      </c>
      <c r="D250" t="s">
        <v>28</v>
      </c>
      <c r="E250" t="s">
        <v>32</v>
      </c>
      <c r="F250" t="s">
        <v>19</v>
      </c>
      <c r="G250" t="s">
        <v>20</v>
      </c>
      <c r="H250" t="s">
        <v>36</v>
      </c>
      <c r="I250" t="s">
        <v>2361</v>
      </c>
      <c r="J250" t="s">
        <v>3843</v>
      </c>
      <c r="K250">
        <v>14000</v>
      </c>
      <c r="L250">
        <v>27842</v>
      </c>
      <c r="M250">
        <v>62</v>
      </c>
      <c r="N250">
        <v>0</v>
      </c>
      <c r="O250">
        <v>5.8</v>
      </c>
      <c r="P250">
        <v>178</v>
      </c>
      <c r="Q250">
        <v>94</v>
      </c>
      <c r="R250">
        <v>103812241</v>
      </c>
      <c r="S250">
        <v>79000000</v>
      </c>
      <c r="T250">
        <f>Table15[[#This Row],[Gross Revenue]]-Table15[[#This Row],[Budget]]</f>
        <v>24812241</v>
      </c>
      <c r="U250">
        <f>YEAR(Table15[[#This Row],[Release Date]])</f>
        <v>2006</v>
      </c>
    </row>
    <row r="251" spans="1:21" x14ac:dyDescent="0.25">
      <c r="A251" t="s">
        <v>5281</v>
      </c>
      <c r="B251">
        <v>1</v>
      </c>
      <c r="C251" s="8">
        <v>39368</v>
      </c>
      <c r="D251" t="s">
        <v>28</v>
      </c>
      <c r="E251" t="s">
        <v>32</v>
      </c>
      <c r="F251" t="s">
        <v>19</v>
      </c>
      <c r="G251" t="s">
        <v>20</v>
      </c>
      <c r="H251" t="s">
        <v>43</v>
      </c>
      <c r="I251" t="s">
        <v>1226</v>
      </c>
      <c r="J251" t="s">
        <v>3843</v>
      </c>
      <c r="K251">
        <v>12000</v>
      </c>
      <c r="L251">
        <v>16718</v>
      </c>
      <c r="M251">
        <v>62</v>
      </c>
      <c r="N251">
        <v>52000</v>
      </c>
      <c r="O251">
        <v>6.1</v>
      </c>
      <c r="P251">
        <v>358</v>
      </c>
      <c r="Q251">
        <v>114</v>
      </c>
      <c r="R251">
        <v>155181732</v>
      </c>
      <c r="S251">
        <v>110000000</v>
      </c>
      <c r="T251">
        <f>Table15[[#This Row],[Gross Revenue]]-Table15[[#This Row],[Budget]]</f>
        <v>45181732</v>
      </c>
      <c r="U251">
        <f>YEAR(Table15[[#This Row],[Release Date]])</f>
        <v>2007</v>
      </c>
    </row>
    <row r="252" spans="1:21" x14ac:dyDescent="0.25">
      <c r="A252" t="s">
        <v>1448</v>
      </c>
      <c r="B252">
        <v>1</v>
      </c>
      <c r="C252" s="8">
        <v>37162</v>
      </c>
      <c r="D252" t="s">
        <v>28</v>
      </c>
      <c r="E252" t="s">
        <v>22</v>
      </c>
      <c r="F252" t="s">
        <v>19</v>
      </c>
      <c r="G252" t="s">
        <v>20</v>
      </c>
      <c r="H252" t="s">
        <v>43</v>
      </c>
      <c r="I252" t="s">
        <v>979</v>
      </c>
      <c r="J252" t="s">
        <v>308</v>
      </c>
      <c r="K252">
        <v>15000</v>
      </c>
      <c r="L252">
        <v>16692</v>
      </c>
      <c r="M252">
        <v>52</v>
      </c>
      <c r="N252">
        <v>365</v>
      </c>
      <c r="O252">
        <v>6.7</v>
      </c>
      <c r="P252">
        <v>111</v>
      </c>
      <c r="Q252">
        <v>112</v>
      </c>
      <c r="R252">
        <v>6830957</v>
      </c>
      <c r="S252">
        <v>21000000</v>
      </c>
      <c r="T252">
        <f>Table15[[#This Row],[Gross Revenue]]-Table15[[#This Row],[Budget]]</f>
        <v>-14169043</v>
      </c>
      <c r="U252">
        <f>YEAR(Table15[[#This Row],[Release Date]])</f>
        <v>2001</v>
      </c>
    </row>
    <row r="253" spans="1:21" x14ac:dyDescent="0.25">
      <c r="A253" t="s">
        <v>3639</v>
      </c>
      <c r="B253">
        <v>1</v>
      </c>
      <c r="C253" s="8">
        <v>38373</v>
      </c>
      <c r="D253" t="s">
        <v>28</v>
      </c>
      <c r="E253" t="s">
        <v>30</v>
      </c>
      <c r="F253" t="s">
        <v>19</v>
      </c>
      <c r="G253" t="s">
        <v>20</v>
      </c>
      <c r="H253" t="s">
        <v>43</v>
      </c>
      <c r="I253" t="s">
        <v>416</v>
      </c>
      <c r="J253" t="s">
        <v>308</v>
      </c>
      <c r="K253">
        <v>8000</v>
      </c>
      <c r="L253">
        <v>10552</v>
      </c>
      <c r="M253">
        <v>52</v>
      </c>
      <c r="N253">
        <v>0</v>
      </c>
      <c r="O253">
        <v>5.4</v>
      </c>
      <c r="P253">
        <v>167</v>
      </c>
      <c r="Q253">
        <v>102</v>
      </c>
      <c r="R253">
        <v>49392095</v>
      </c>
      <c r="S253">
        <v>100000000</v>
      </c>
      <c r="T253">
        <f>Table15[[#This Row],[Gross Revenue]]-Table15[[#This Row],[Budget]]</f>
        <v>-50607905</v>
      </c>
      <c r="U253">
        <f>YEAR(Table15[[#This Row],[Release Date]])</f>
        <v>2005</v>
      </c>
    </row>
    <row r="254" spans="1:21" x14ac:dyDescent="0.25">
      <c r="A254" t="s">
        <v>4418</v>
      </c>
      <c r="B254">
        <v>1</v>
      </c>
      <c r="C254" s="8">
        <v>38838</v>
      </c>
      <c r="D254" t="s">
        <v>28</v>
      </c>
      <c r="E254" t="s">
        <v>37</v>
      </c>
      <c r="F254" t="s">
        <v>19</v>
      </c>
      <c r="G254" t="s">
        <v>20</v>
      </c>
      <c r="H254" t="s">
        <v>38</v>
      </c>
      <c r="I254" t="s">
        <v>2923</v>
      </c>
      <c r="J254" t="s">
        <v>4419</v>
      </c>
      <c r="K254">
        <v>1000</v>
      </c>
      <c r="L254">
        <v>2665</v>
      </c>
      <c r="M254">
        <v>18</v>
      </c>
      <c r="N254">
        <v>24000</v>
      </c>
      <c r="O254">
        <v>5</v>
      </c>
      <c r="P254">
        <v>270</v>
      </c>
      <c r="Q254">
        <v>86</v>
      </c>
      <c r="R254">
        <v>18112929</v>
      </c>
      <c r="S254">
        <v>1000000</v>
      </c>
      <c r="T254">
        <f>Table15[[#This Row],[Gross Revenue]]-Table15[[#This Row],[Budget]]</f>
        <v>17112929</v>
      </c>
      <c r="U254">
        <f>YEAR(Table15[[#This Row],[Release Date]])</f>
        <v>2006</v>
      </c>
    </row>
    <row r="255" spans="1:21" x14ac:dyDescent="0.25">
      <c r="A255" t="s">
        <v>3641</v>
      </c>
      <c r="B255">
        <v>1</v>
      </c>
      <c r="C255" s="8">
        <v>38375</v>
      </c>
      <c r="D255" t="s">
        <v>28</v>
      </c>
      <c r="E255" t="s">
        <v>22</v>
      </c>
      <c r="F255" t="s">
        <v>19</v>
      </c>
      <c r="G255" t="s">
        <v>20</v>
      </c>
      <c r="H255" t="s">
        <v>43</v>
      </c>
      <c r="I255" t="s">
        <v>605</v>
      </c>
      <c r="J255" t="s">
        <v>3642</v>
      </c>
      <c r="K255">
        <v>2000</v>
      </c>
      <c r="L255">
        <v>4947</v>
      </c>
      <c r="M255">
        <v>7</v>
      </c>
      <c r="N255">
        <v>0</v>
      </c>
      <c r="O255">
        <v>5.6</v>
      </c>
      <c r="P255">
        <v>111</v>
      </c>
      <c r="Q255">
        <v>109</v>
      </c>
      <c r="R255">
        <v>22927390</v>
      </c>
      <c r="S255">
        <v>18000000</v>
      </c>
      <c r="T255">
        <f>Table15[[#This Row],[Gross Revenue]]-Table15[[#This Row],[Budget]]</f>
        <v>4927390</v>
      </c>
      <c r="U255">
        <f>YEAR(Table15[[#This Row],[Release Date]])</f>
        <v>2005</v>
      </c>
    </row>
    <row r="256" spans="1:21" x14ac:dyDescent="0.25">
      <c r="A256" t="s">
        <v>4318</v>
      </c>
      <c r="B256">
        <v>1</v>
      </c>
      <c r="C256" s="8">
        <v>38777</v>
      </c>
      <c r="D256" t="s">
        <v>28</v>
      </c>
      <c r="E256" t="s">
        <v>25</v>
      </c>
      <c r="F256" t="s">
        <v>19</v>
      </c>
      <c r="G256" t="s">
        <v>20</v>
      </c>
      <c r="H256" t="s">
        <v>38</v>
      </c>
      <c r="I256" t="s">
        <v>1212</v>
      </c>
      <c r="J256" t="s">
        <v>4319</v>
      </c>
      <c r="K256">
        <v>968</v>
      </c>
      <c r="L256">
        <v>2046</v>
      </c>
      <c r="M256">
        <v>32</v>
      </c>
      <c r="N256">
        <v>0</v>
      </c>
      <c r="O256">
        <v>5.6</v>
      </c>
      <c r="P256">
        <v>66</v>
      </c>
      <c r="Q256">
        <v>82</v>
      </c>
      <c r="R256">
        <v>40557</v>
      </c>
      <c r="S256">
        <v>60000</v>
      </c>
      <c r="T256">
        <f>Table15[[#This Row],[Gross Revenue]]-Table15[[#This Row],[Budget]]</f>
        <v>-19443</v>
      </c>
      <c r="U256">
        <f>YEAR(Table15[[#This Row],[Release Date]])</f>
        <v>2006</v>
      </c>
    </row>
    <row r="257" spans="1:21" x14ac:dyDescent="0.25">
      <c r="A257" t="s">
        <v>2421</v>
      </c>
      <c r="B257">
        <v>1</v>
      </c>
      <c r="C257" s="8">
        <v>37688</v>
      </c>
      <c r="D257" t="s">
        <v>28</v>
      </c>
      <c r="E257" t="s">
        <v>32</v>
      </c>
      <c r="F257" t="s">
        <v>19</v>
      </c>
      <c r="G257" t="s">
        <v>35</v>
      </c>
      <c r="H257" t="s">
        <v>43</v>
      </c>
      <c r="I257" t="s">
        <v>373</v>
      </c>
      <c r="J257" t="s">
        <v>2422</v>
      </c>
      <c r="K257">
        <v>11000</v>
      </c>
      <c r="L257">
        <v>13073</v>
      </c>
      <c r="M257">
        <v>42</v>
      </c>
      <c r="N257">
        <v>0</v>
      </c>
      <c r="O257">
        <v>6</v>
      </c>
      <c r="P257">
        <v>163</v>
      </c>
      <c r="Q257">
        <v>124</v>
      </c>
      <c r="R257">
        <v>68642452</v>
      </c>
      <c r="S257">
        <v>130000000</v>
      </c>
      <c r="T257">
        <f>Table15[[#This Row],[Gross Revenue]]-Table15[[#This Row],[Budget]]</f>
        <v>-61357548</v>
      </c>
      <c r="U257">
        <f>YEAR(Table15[[#This Row],[Release Date]])</f>
        <v>2003</v>
      </c>
    </row>
    <row r="258" spans="1:21" x14ac:dyDescent="0.25">
      <c r="A258" t="s">
        <v>4020</v>
      </c>
      <c r="B258">
        <v>1</v>
      </c>
      <c r="C258" s="8">
        <v>38595</v>
      </c>
      <c r="D258" t="s">
        <v>28</v>
      </c>
      <c r="E258" t="s">
        <v>37</v>
      </c>
      <c r="F258" t="s">
        <v>19</v>
      </c>
      <c r="G258" t="s">
        <v>20</v>
      </c>
      <c r="H258" t="s">
        <v>38</v>
      </c>
      <c r="I258" t="s">
        <v>375</v>
      </c>
      <c r="J258" t="s">
        <v>2422</v>
      </c>
      <c r="K258">
        <v>991</v>
      </c>
      <c r="L258">
        <v>2609</v>
      </c>
      <c r="M258">
        <v>42</v>
      </c>
      <c r="N258">
        <v>0</v>
      </c>
      <c r="O258">
        <v>6.5</v>
      </c>
      <c r="P258">
        <v>308</v>
      </c>
      <c r="Q258">
        <v>101</v>
      </c>
      <c r="R258">
        <v>39103378</v>
      </c>
      <c r="S258">
        <v>20000000</v>
      </c>
      <c r="T258">
        <f>Table15[[#This Row],[Gross Revenue]]-Table15[[#This Row],[Budget]]</f>
        <v>19103378</v>
      </c>
      <c r="U258">
        <f>YEAR(Table15[[#This Row],[Release Date]])</f>
        <v>2005</v>
      </c>
    </row>
    <row r="259" spans="1:21" x14ac:dyDescent="0.25">
      <c r="A259" t="s">
        <v>5322</v>
      </c>
      <c r="B259">
        <v>1</v>
      </c>
      <c r="C259" s="8">
        <v>39393</v>
      </c>
      <c r="D259" t="s">
        <v>28</v>
      </c>
      <c r="E259" t="s">
        <v>32</v>
      </c>
      <c r="F259" t="s">
        <v>19</v>
      </c>
      <c r="G259" t="s">
        <v>20</v>
      </c>
      <c r="H259" t="s">
        <v>43</v>
      </c>
      <c r="I259" t="s">
        <v>597</v>
      </c>
      <c r="J259" t="s">
        <v>2422</v>
      </c>
      <c r="K259">
        <v>14000</v>
      </c>
      <c r="L259">
        <v>16922</v>
      </c>
      <c r="M259">
        <v>42</v>
      </c>
      <c r="N259">
        <v>21000</v>
      </c>
      <c r="O259">
        <v>6</v>
      </c>
      <c r="P259">
        <v>202</v>
      </c>
      <c r="Q259">
        <v>106</v>
      </c>
      <c r="R259">
        <v>27356090</v>
      </c>
      <c r="S259">
        <v>90000000</v>
      </c>
      <c r="T259">
        <f>Table15[[#This Row],[Gross Revenue]]-Table15[[#This Row],[Budget]]</f>
        <v>-62643910</v>
      </c>
      <c r="U259">
        <f>YEAR(Table15[[#This Row],[Release Date]])</f>
        <v>2007</v>
      </c>
    </row>
    <row r="260" spans="1:21" x14ac:dyDescent="0.25">
      <c r="A260" t="s">
        <v>1135</v>
      </c>
      <c r="B260">
        <v>1</v>
      </c>
      <c r="C260" s="8">
        <v>36997</v>
      </c>
      <c r="D260" t="s">
        <v>28</v>
      </c>
      <c r="E260" t="s">
        <v>25</v>
      </c>
      <c r="F260" t="s">
        <v>19</v>
      </c>
      <c r="G260" t="s">
        <v>20</v>
      </c>
      <c r="H260" t="s">
        <v>43</v>
      </c>
      <c r="I260" t="s">
        <v>1136</v>
      </c>
      <c r="J260" t="s">
        <v>1137</v>
      </c>
      <c r="K260">
        <v>799</v>
      </c>
      <c r="L260">
        <v>4291</v>
      </c>
      <c r="M260">
        <v>2</v>
      </c>
      <c r="N260">
        <v>0</v>
      </c>
      <c r="O260">
        <v>6.3</v>
      </c>
      <c r="P260">
        <v>37</v>
      </c>
      <c r="Q260">
        <v>89</v>
      </c>
      <c r="R260">
        <v>13903262</v>
      </c>
      <c r="S260">
        <v>11000000</v>
      </c>
      <c r="T260">
        <f>Table15[[#This Row],[Gross Revenue]]-Table15[[#This Row],[Budget]]</f>
        <v>2903262</v>
      </c>
      <c r="U260">
        <f>YEAR(Table15[[#This Row],[Release Date]])</f>
        <v>2001</v>
      </c>
    </row>
    <row r="261" spans="1:21" x14ac:dyDescent="0.25">
      <c r="A261" t="s">
        <v>857</v>
      </c>
      <c r="B261">
        <v>1</v>
      </c>
      <c r="C261" s="8">
        <v>36848</v>
      </c>
      <c r="D261" t="s">
        <v>28</v>
      </c>
      <c r="E261" t="s">
        <v>25</v>
      </c>
      <c r="F261" t="s">
        <v>19</v>
      </c>
      <c r="G261" t="s">
        <v>20</v>
      </c>
      <c r="H261" t="s">
        <v>43</v>
      </c>
      <c r="I261" t="s">
        <v>126</v>
      </c>
      <c r="J261" t="s">
        <v>441</v>
      </c>
      <c r="K261">
        <v>12000</v>
      </c>
      <c r="L261">
        <v>16646</v>
      </c>
      <c r="M261">
        <v>420</v>
      </c>
      <c r="N261">
        <v>0</v>
      </c>
      <c r="O261">
        <v>6.7</v>
      </c>
      <c r="P261">
        <v>121</v>
      </c>
      <c r="Q261">
        <v>125</v>
      </c>
      <c r="R261">
        <v>75764085</v>
      </c>
      <c r="S261">
        <v>60000000</v>
      </c>
      <c r="T261">
        <f>Table15[[#This Row],[Gross Revenue]]-Table15[[#This Row],[Budget]]</f>
        <v>15764085</v>
      </c>
      <c r="U261">
        <f>YEAR(Table15[[#This Row],[Release Date]])</f>
        <v>2000</v>
      </c>
    </row>
    <row r="262" spans="1:21" x14ac:dyDescent="0.25">
      <c r="A262" t="s">
        <v>1152</v>
      </c>
      <c r="B262">
        <v>1</v>
      </c>
      <c r="C262" s="8">
        <v>37005</v>
      </c>
      <c r="D262" t="s">
        <v>28</v>
      </c>
      <c r="E262" t="s">
        <v>32</v>
      </c>
      <c r="F262" t="s">
        <v>19</v>
      </c>
      <c r="G262" t="s">
        <v>20</v>
      </c>
      <c r="H262" t="s">
        <v>43</v>
      </c>
      <c r="I262" t="s">
        <v>1153</v>
      </c>
      <c r="J262" t="s">
        <v>441</v>
      </c>
      <c r="K262">
        <v>191</v>
      </c>
      <c r="L262">
        <v>664</v>
      </c>
      <c r="M262">
        <v>420</v>
      </c>
      <c r="N262">
        <v>0</v>
      </c>
      <c r="O262">
        <v>6.6</v>
      </c>
      <c r="P262">
        <v>127</v>
      </c>
      <c r="Q262">
        <v>90</v>
      </c>
      <c r="R262">
        <v>226138454</v>
      </c>
      <c r="S262">
        <v>90000000</v>
      </c>
      <c r="T262">
        <f>Table15[[#This Row],[Gross Revenue]]-Table15[[#This Row],[Budget]]</f>
        <v>136138454</v>
      </c>
      <c r="U262">
        <f>YEAR(Table15[[#This Row],[Release Date]])</f>
        <v>2001</v>
      </c>
    </row>
    <row r="263" spans="1:21" x14ac:dyDescent="0.25">
      <c r="A263" t="s">
        <v>1479</v>
      </c>
      <c r="B263">
        <v>1</v>
      </c>
      <c r="C263" s="8">
        <v>37178</v>
      </c>
      <c r="D263" t="s">
        <v>28</v>
      </c>
      <c r="E263" t="s">
        <v>18</v>
      </c>
      <c r="F263" t="s">
        <v>19</v>
      </c>
      <c r="G263" t="s">
        <v>24</v>
      </c>
      <c r="H263" t="s">
        <v>38</v>
      </c>
      <c r="I263" t="s">
        <v>401</v>
      </c>
      <c r="J263" t="s">
        <v>441</v>
      </c>
      <c r="K263">
        <v>22000</v>
      </c>
      <c r="L263">
        <v>35867</v>
      </c>
      <c r="M263">
        <v>420</v>
      </c>
      <c r="N263">
        <v>0</v>
      </c>
      <c r="O263">
        <v>7.2</v>
      </c>
      <c r="P263">
        <v>210</v>
      </c>
      <c r="Q263">
        <v>124</v>
      </c>
      <c r="R263">
        <v>92930005</v>
      </c>
      <c r="S263">
        <v>78000000</v>
      </c>
      <c r="T263">
        <f>Table15[[#This Row],[Gross Revenue]]-Table15[[#This Row],[Budget]]</f>
        <v>14930005</v>
      </c>
      <c r="U263">
        <f>YEAR(Table15[[#This Row],[Release Date]])</f>
        <v>2001</v>
      </c>
    </row>
    <row r="264" spans="1:21" x14ac:dyDescent="0.25">
      <c r="A264" t="s">
        <v>1903</v>
      </c>
      <c r="B264">
        <v>1</v>
      </c>
      <c r="C264" s="8">
        <v>37410</v>
      </c>
      <c r="D264" t="s">
        <v>28</v>
      </c>
      <c r="E264" t="s">
        <v>32</v>
      </c>
      <c r="F264" t="s">
        <v>19</v>
      </c>
      <c r="G264" t="s">
        <v>20</v>
      </c>
      <c r="H264" t="s">
        <v>43</v>
      </c>
      <c r="I264" t="s">
        <v>313</v>
      </c>
      <c r="J264" t="s">
        <v>441</v>
      </c>
      <c r="K264">
        <v>4000</v>
      </c>
      <c r="L264">
        <v>9814</v>
      </c>
      <c r="M264">
        <v>420</v>
      </c>
      <c r="N264">
        <v>782</v>
      </c>
      <c r="O264">
        <v>6.3</v>
      </c>
      <c r="P264">
        <v>117</v>
      </c>
      <c r="Q264">
        <v>97</v>
      </c>
      <c r="R264">
        <v>28328132</v>
      </c>
      <c r="S264">
        <v>58000000</v>
      </c>
      <c r="T264">
        <f>Table15[[#This Row],[Gross Revenue]]-Table15[[#This Row],[Budget]]</f>
        <v>-29671868</v>
      </c>
      <c r="U264">
        <f>YEAR(Table15[[#This Row],[Release Date]])</f>
        <v>2002</v>
      </c>
    </row>
    <row r="265" spans="1:21" x14ac:dyDescent="0.25">
      <c r="A265" t="s">
        <v>2900</v>
      </c>
      <c r="B265">
        <v>1</v>
      </c>
      <c r="C265" s="8">
        <v>37952</v>
      </c>
      <c r="D265" t="s">
        <v>28</v>
      </c>
      <c r="E265" t="s">
        <v>32</v>
      </c>
      <c r="F265" t="s">
        <v>19</v>
      </c>
      <c r="G265" t="s">
        <v>93</v>
      </c>
      <c r="H265" t="s">
        <v>43</v>
      </c>
      <c r="I265" t="s">
        <v>928</v>
      </c>
      <c r="J265" t="s">
        <v>441</v>
      </c>
      <c r="K265">
        <v>20000</v>
      </c>
      <c r="L265">
        <v>21714</v>
      </c>
      <c r="M265">
        <v>420</v>
      </c>
      <c r="N265">
        <v>0</v>
      </c>
      <c r="O265">
        <v>6.8</v>
      </c>
      <c r="P265">
        <v>334</v>
      </c>
      <c r="Q265">
        <v>104</v>
      </c>
      <c r="R265">
        <v>234360014</v>
      </c>
      <c r="S265">
        <v>210000000</v>
      </c>
      <c r="T265">
        <f>Table15[[#This Row],[Gross Revenue]]-Table15[[#This Row],[Budget]]</f>
        <v>24360014</v>
      </c>
      <c r="U265">
        <f>YEAR(Table15[[#This Row],[Release Date]])</f>
        <v>2003</v>
      </c>
    </row>
    <row r="266" spans="1:21" x14ac:dyDescent="0.25">
      <c r="A266" t="s">
        <v>3078</v>
      </c>
      <c r="B266">
        <v>1</v>
      </c>
      <c r="C266" s="8">
        <v>38052</v>
      </c>
      <c r="D266" t="s">
        <v>28</v>
      </c>
      <c r="E266" t="s">
        <v>32</v>
      </c>
      <c r="F266" t="s">
        <v>19</v>
      </c>
      <c r="G266" t="s">
        <v>20</v>
      </c>
      <c r="H266" t="s">
        <v>43</v>
      </c>
      <c r="I266" t="s">
        <v>3079</v>
      </c>
      <c r="J266" t="s">
        <v>441</v>
      </c>
      <c r="K266">
        <v>268</v>
      </c>
      <c r="L266">
        <v>1125</v>
      </c>
      <c r="M266">
        <v>420</v>
      </c>
      <c r="N266">
        <v>0</v>
      </c>
      <c r="O266">
        <v>6.2</v>
      </c>
      <c r="P266">
        <v>162</v>
      </c>
      <c r="Q266">
        <v>91</v>
      </c>
      <c r="R266">
        <v>140080850</v>
      </c>
      <c r="S266">
        <v>140000000</v>
      </c>
      <c r="T266">
        <f>Table15[[#This Row],[Gross Revenue]]-Table15[[#This Row],[Budget]]</f>
        <v>80850</v>
      </c>
      <c r="U266">
        <f>YEAR(Table15[[#This Row],[Release Date]])</f>
        <v>2004</v>
      </c>
    </row>
    <row r="267" spans="1:21" x14ac:dyDescent="0.25">
      <c r="A267" t="s">
        <v>4358</v>
      </c>
      <c r="B267">
        <v>1</v>
      </c>
      <c r="C267" s="8">
        <v>38802</v>
      </c>
      <c r="D267" t="s">
        <v>28</v>
      </c>
      <c r="E267" t="s">
        <v>32</v>
      </c>
      <c r="F267" t="s">
        <v>19</v>
      </c>
      <c r="G267" t="s">
        <v>20</v>
      </c>
      <c r="H267" t="s">
        <v>43</v>
      </c>
      <c r="I267" t="s">
        <v>112</v>
      </c>
      <c r="J267" t="s">
        <v>441</v>
      </c>
      <c r="K267">
        <v>2000</v>
      </c>
      <c r="L267">
        <v>3768</v>
      </c>
      <c r="M267">
        <v>420</v>
      </c>
      <c r="N267">
        <v>0</v>
      </c>
      <c r="O267">
        <v>6.2</v>
      </c>
      <c r="P267">
        <v>236</v>
      </c>
      <c r="Q267">
        <v>104</v>
      </c>
      <c r="R267">
        <v>78009155</v>
      </c>
      <c r="S267">
        <v>75000000</v>
      </c>
      <c r="T267">
        <f>Table15[[#This Row],[Gross Revenue]]-Table15[[#This Row],[Budget]]</f>
        <v>3009155</v>
      </c>
      <c r="U267">
        <f>YEAR(Table15[[#This Row],[Release Date]])</f>
        <v>2006</v>
      </c>
    </row>
    <row r="268" spans="1:21" x14ac:dyDescent="0.25">
      <c r="A268" t="s">
        <v>4998</v>
      </c>
      <c r="B268">
        <v>1</v>
      </c>
      <c r="C268" s="8">
        <v>39192</v>
      </c>
      <c r="D268" t="s">
        <v>28</v>
      </c>
      <c r="E268" t="s">
        <v>32</v>
      </c>
      <c r="F268" t="s">
        <v>19</v>
      </c>
      <c r="G268" t="s">
        <v>20</v>
      </c>
      <c r="H268" t="s">
        <v>43</v>
      </c>
      <c r="I268" t="s">
        <v>1226</v>
      </c>
      <c r="J268" t="s">
        <v>441</v>
      </c>
      <c r="K268">
        <v>12000</v>
      </c>
      <c r="L268">
        <v>16235</v>
      </c>
      <c r="M268">
        <v>420</v>
      </c>
      <c r="N268">
        <v>21000</v>
      </c>
      <c r="O268">
        <v>6</v>
      </c>
      <c r="P268">
        <v>245</v>
      </c>
      <c r="Q268">
        <v>101</v>
      </c>
      <c r="R268">
        <v>72660029</v>
      </c>
      <c r="S268">
        <v>100000000</v>
      </c>
      <c r="T268">
        <f>Table15[[#This Row],[Gross Revenue]]-Table15[[#This Row],[Budget]]</f>
        <v>-27339971</v>
      </c>
      <c r="U268">
        <f>YEAR(Table15[[#This Row],[Release Date]])</f>
        <v>2007</v>
      </c>
    </row>
    <row r="269" spans="1:21" x14ac:dyDescent="0.25">
      <c r="A269" t="s">
        <v>3794</v>
      </c>
      <c r="B269">
        <v>1</v>
      </c>
      <c r="C269" s="8">
        <v>38459</v>
      </c>
      <c r="D269" t="s">
        <v>28</v>
      </c>
      <c r="E269" t="s">
        <v>22</v>
      </c>
      <c r="F269" t="s">
        <v>19</v>
      </c>
      <c r="G269" t="s">
        <v>20</v>
      </c>
      <c r="H269" t="s">
        <v>43</v>
      </c>
      <c r="I269" t="s">
        <v>3795</v>
      </c>
      <c r="J269" t="s">
        <v>3796</v>
      </c>
      <c r="K269">
        <v>984</v>
      </c>
      <c r="L269">
        <v>2563</v>
      </c>
      <c r="M269">
        <v>3</v>
      </c>
      <c r="N269">
        <v>0</v>
      </c>
      <c r="O269">
        <v>7.1</v>
      </c>
      <c r="P269">
        <v>20</v>
      </c>
      <c r="Q269">
        <v>120</v>
      </c>
      <c r="R269">
        <v>3773863</v>
      </c>
      <c r="S269">
        <v>1000000</v>
      </c>
      <c r="T269">
        <f>Table15[[#This Row],[Gross Revenue]]-Table15[[#This Row],[Budget]]</f>
        <v>2773863</v>
      </c>
      <c r="U269">
        <f>YEAR(Table15[[#This Row],[Release Date]])</f>
        <v>2005</v>
      </c>
    </row>
    <row r="270" spans="1:21" x14ac:dyDescent="0.25">
      <c r="A270" t="s">
        <v>2089</v>
      </c>
      <c r="B270">
        <v>1</v>
      </c>
      <c r="C270" s="8">
        <v>37511</v>
      </c>
      <c r="D270" t="s">
        <v>28</v>
      </c>
      <c r="E270" t="s">
        <v>25</v>
      </c>
      <c r="F270" t="s">
        <v>19</v>
      </c>
      <c r="G270" t="s">
        <v>20</v>
      </c>
      <c r="H270" t="s">
        <v>43</v>
      </c>
      <c r="I270" t="s">
        <v>201</v>
      </c>
      <c r="J270" t="s">
        <v>2090</v>
      </c>
      <c r="K270">
        <v>3000</v>
      </c>
      <c r="L270">
        <v>5668</v>
      </c>
      <c r="M270">
        <v>12</v>
      </c>
      <c r="N270">
        <v>0</v>
      </c>
      <c r="O270">
        <v>6.9</v>
      </c>
      <c r="P270">
        <v>121</v>
      </c>
      <c r="Q270">
        <v>92</v>
      </c>
      <c r="R270">
        <v>8786715</v>
      </c>
      <c r="S270">
        <v>5000000</v>
      </c>
      <c r="T270">
        <f>Table15[[#This Row],[Gross Revenue]]-Table15[[#This Row],[Budget]]</f>
        <v>3786715</v>
      </c>
      <c r="U270">
        <f>YEAR(Table15[[#This Row],[Release Date]])</f>
        <v>2002</v>
      </c>
    </row>
    <row r="271" spans="1:21" x14ac:dyDescent="0.25">
      <c r="A271" t="s">
        <v>767</v>
      </c>
      <c r="B271">
        <v>1</v>
      </c>
      <c r="C271" s="8">
        <v>36802</v>
      </c>
      <c r="D271" t="s">
        <v>28</v>
      </c>
      <c r="E271" t="s">
        <v>30</v>
      </c>
      <c r="F271" t="s">
        <v>19</v>
      </c>
      <c r="G271" t="s">
        <v>20</v>
      </c>
      <c r="H271" t="s">
        <v>36</v>
      </c>
      <c r="I271" t="s">
        <v>418</v>
      </c>
      <c r="J271" t="s">
        <v>82</v>
      </c>
      <c r="K271">
        <v>3000</v>
      </c>
      <c r="L271">
        <v>4902</v>
      </c>
      <c r="M271">
        <v>0</v>
      </c>
      <c r="N271">
        <v>0</v>
      </c>
      <c r="O271">
        <v>5.6</v>
      </c>
      <c r="P271">
        <v>181</v>
      </c>
      <c r="Q271">
        <v>114</v>
      </c>
      <c r="R271">
        <v>60874615</v>
      </c>
      <c r="S271">
        <v>90000000</v>
      </c>
      <c r="T271">
        <f>Table15[[#This Row],[Gross Revenue]]-Table15[[#This Row],[Budget]]</f>
        <v>-29125385</v>
      </c>
      <c r="U271">
        <f>YEAR(Table15[[#This Row],[Release Date]])</f>
        <v>2000</v>
      </c>
    </row>
    <row r="272" spans="1:21" x14ac:dyDescent="0.25">
      <c r="A272" t="s">
        <v>1382</v>
      </c>
      <c r="B272">
        <v>1</v>
      </c>
      <c r="C272" s="8">
        <v>37125</v>
      </c>
      <c r="D272" t="s">
        <v>28</v>
      </c>
      <c r="E272" t="s">
        <v>18</v>
      </c>
      <c r="F272" t="s">
        <v>19</v>
      </c>
      <c r="G272" t="s">
        <v>48</v>
      </c>
      <c r="H272" t="s">
        <v>38</v>
      </c>
      <c r="I272" t="s">
        <v>514</v>
      </c>
      <c r="J272" t="s">
        <v>82</v>
      </c>
      <c r="K272">
        <v>548</v>
      </c>
      <c r="L272">
        <v>1005</v>
      </c>
      <c r="M272">
        <v>0</v>
      </c>
      <c r="N272">
        <v>675</v>
      </c>
      <c r="O272">
        <v>6.3</v>
      </c>
      <c r="P272">
        <v>149</v>
      </c>
      <c r="Q272">
        <v>114</v>
      </c>
      <c r="R272">
        <v>6592103</v>
      </c>
      <c r="S272">
        <v>35000000</v>
      </c>
      <c r="T272">
        <f>Table15[[#This Row],[Gross Revenue]]-Table15[[#This Row],[Budget]]</f>
        <v>-28407897</v>
      </c>
      <c r="U272">
        <f>YEAR(Table15[[#This Row],[Release Date]])</f>
        <v>2001</v>
      </c>
    </row>
    <row r="273" spans="1:21" x14ac:dyDescent="0.25">
      <c r="A273" t="s">
        <v>2825</v>
      </c>
      <c r="B273">
        <v>1</v>
      </c>
      <c r="C273" s="8">
        <v>37908</v>
      </c>
      <c r="D273" t="s">
        <v>28</v>
      </c>
      <c r="E273" t="s">
        <v>18</v>
      </c>
      <c r="F273" t="s">
        <v>19</v>
      </c>
      <c r="G273" t="s">
        <v>24</v>
      </c>
      <c r="H273" t="s">
        <v>38</v>
      </c>
      <c r="I273" t="s">
        <v>521</v>
      </c>
      <c r="J273" t="s">
        <v>82</v>
      </c>
      <c r="K273">
        <v>19000</v>
      </c>
      <c r="L273">
        <v>22833</v>
      </c>
      <c r="M273">
        <v>0</v>
      </c>
      <c r="N273">
        <v>0</v>
      </c>
      <c r="O273">
        <v>5.6</v>
      </c>
      <c r="P273">
        <v>240</v>
      </c>
      <c r="Q273">
        <v>121</v>
      </c>
      <c r="R273">
        <v>22518325</v>
      </c>
      <c r="S273">
        <v>50000000</v>
      </c>
      <c r="T273">
        <f>Table15[[#This Row],[Gross Revenue]]-Table15[[#This Row],[Budget]]</f>
        <v>-27481675</v>
      </c>
      <c r="U273">
        <f>YEAR(Table15[[#This Row],[Release Date]])</f>
        <v>2003</v>
      </c>
    </row>
    <row r="274" spans="1:21" x14ac:dyDescent="0.25">
      <c r="A274" t="s">
        <v>3069</v>
      </c>
      <c r="B274">
        <v>1</v>
      </c>
      <c r="C274" s="8">
        <v>38046</v>
      </c>
      <c r="D274" t="s">
        <v>28</v>
      </c>
      <c r="E274" t="s">
        <v>18</v>
      </c>
      <c r="F274" t="s">
        <v>19</v>
      </c>
      <c r="G274" t="s">
        <v>20</v>
      </c>
      <c r="H274" t="s">
        <v>38</v>
      </c>
      <c r="I274" t="s">
        <v>3070</v>
      </c>
      <c r="J274" t="s">
        <v>82</v>
      </c>
      <c r="K274">
        <v>343</v>
      </c>
      <c r="L274">
        <v>408</v>
      </c>
      <c r="M274">
        <v>0</v>
      </c>
      <c r="N274">
        <v>559</v>
      </c>
      <c r="O274">
        <v>6.2</v>
      </c>
      <c r="P274">
        <v>133</v>
      </c>
      <c r="Q274">
        <v>90</v>
      </c>
      <c r="R274">
        <v>65087</v>
      </c>
      <c r="S274">
        <v>5000000</v>
      </c>
      <c r="T274">
        <f>Table15[[#This Row],[Gross Revenue]]-Table15[[#This Row],[Budget]]</f>
        <v>-4934913</v>
      </c>
      <c r="U274">
        <f>YEAR(Table15[[#This Row],[Release Date]])</f>
        <v>2004</v>
      </c>
    </row>
    <row r="275" spans="1:21" x14ac:dyDescent="0.25">
      <c r="A275" t="s">
        <v>936</v>
      </c>
      <c r="B275">
        <v>1</v>
      </c>
      <c r="C275" s="8">
        <v>36892</v>
      </c>
      <c r="D275" t="s">
        <v>28</v>
      </c>
      <c r="E275" t="s">
        <v>32</v>
      </c>
      <c r="F275" t="s">
        <v>19</v>
      </c>
      <c r="G275" t="s">
        <v>20</v>
      </c>
      <c r="H275" t="s">
        <v>43</v>
      </c>
      <c r="I275" t="s">
        <v>872</v>
      </c>
      <c r="J275" t="s">
        <v>583</v>
      </c>
      <c r="K275">
        <v>13000</v>
      </c>
      <c r="L275">
        <v>18761</v>
      </c>
      <c r="M275">
        <v>241</v>
      </c>
      <c r="N275">
        <v>0</v>
      </c>
      <c r="O275">
        <v>6.9</v>
      </c>
      <c r="P275">
        <v>167</v>
      </c>
      <c r="Q275">
        <v>144</v>
      </c>
      <c r="R275">
        <v>56083966</v>
      </c>
      <c r="S275">
        <v>65000000</v>
      </c>
      <c r="T275">
        <f>Table15[[#This Row],[Gross Revenue]]-Table15[[#This Row],[Budget]]</f>
        <v>-8916034</v>
      </c>
      <c r="U275">
        <f>YEAR(Table15[[#This Row],[Release Date]])</f>
        <v>2001</v>
      </c>
    </row>
    <row r="276" spans="1:21" x14ac:dyDescent="0.25">
      <c r="A276" t="s">
        <v>1848</v>
      </c>
      <c r="B276">
        <v>1</v>
      </c>
      <c r="C276" s="8">
        <v>37384</v>
      </c>
      <c r="D276" t="s">
        <v>28</v>
      </c>
      <c r="E276" t="s">
        <v>32</v>
      </c>
      <c r="F276" t="s">
        <v>19</v>
      </c>
      <c r="G276" t="s">
        <v>20</v>
      </c>
      <c r="H276" t="s">
        <v>38</v>
      </c>
      <c r="I276" t="s">
        <v>872</v>
      </c>
      <c r="J276" t="s">
        <v>583</v>
      </c>
      <c r="K276">
        <v>13000</v>
      </c>
      <c r="L276">
        <v>14165</v>
      </c>
      <c r="M276">
        <v>241</v>
      </c>
      <c r="N276">
        <v>704</v>
      </c>
      <c r="O276">
        <v>5.0999999999999996</v>
      </c>
      <c r="P276">
        <v>112</v>
      </c>
      <c r="Q276">
        <v>102</v>
      </c>
      <c r="R276">
        <v>7659747</v>
      </c>
      <c r="S276">
        <v>38000000</v>
      </c>
      <c r="T276">
        <f>Table15[[#This Row],[Gross Revenue]]-Table15[[#This Row],[Budget]]</f>
        <v>-30340253</v>
      </c>
      <c r="U276">
        <f>YEAR(Table15[[#This Row],[Release Date]])</f>
        <v>2002</v>
      </c>
    </row>
    <row r="277" spans="1:21" x14ac:dyDescent="0.25">
      <c r="A277" t="s">
        <v>4662</v>
      </c>
      <c r="B277">
        <v>1</v>
      </c>
      <c r="C277" s="8">
        <v>38980</v>
      </c>
      <c r="D277" t="s">
        <v>28</v>
      </c>
      <c r="E277" t="s">
        <v>31</v>
      </c>
      <c r="F277" t="s">
        <v>19</v>
      </c>
      <c r="G277" t="s">
        <v>20</v>
      </c>
      <c r="H277" t="s">
        <v>43</v>
      </c>
      <c r="I277" t="s">
        <v>56</v>
      </c>
      <c r="J277" t="s">
        <v>583</v>
      </c>
      <c r="K277">
        <v>11000</v>
      </c>
      <c r="L277">
        <v>16911</v>
      </c>
      <c r="M277">
        <v>241</v>
      </c>
      <c r="N277">
        <v>28000</v>
      </c>
      <c r="O277">
        <v>7.5</v>
      </c>
      <c r="P277">
        <v>216</v>
      </c>
      <c r="Q277">
        <v>128</v>
      </c>
      <c r="R277">
        <v>95001343</v>
      </c>
      <c r="S277">
        <v>40000000</v>
      </c>
      <c r="T277">
        <f>Table15[[#This Row],[Gross Revenue]]-Table15[[#This Row],[Budget]]</f>
        <v>55001343</v>
      </c>
      <c r="U277">
        <f>YEAR(Table15[[#This Row],[Release Date]])</f>
        <v>2006</v>
      </c>
    </row>
    <row r="278" spans="1:21" x14ac:dyDescent="0.25">
      <c r="A278" t="s">
        <v>5241</v>
      </c>
      <c r="B278">
        <v>1</v>
      </c>
      <c r="C278" s="8">
        <v>39344</v>
      </c>
      <c r="D278" t="s">
        <v>28</v>
      </c>
      <c r="E278" t="s">
        <v>31</v>
      </c>
      <c r="F278" t="s">
        <v>19</v>
      </c>
      <c r="G278" t="s">
        <v>35</v>
      </c>
      <c r="H278" t="s">
        <v>38</v>
      </c>
      <c r="I278" t="s">
        <v>1509</v>
      </c>
      <c r="J278" t="s">
        <v>583</v>
      </c>
      <c r="K278">
        <v>27000</v>
      </c>
      <c r="L278">
        <v>27659</v>
      </c>
      <c r="M278">
        <v>241</v>
      </c>
      <c r="N278">
        <v>43000</v>
      </c>
      <c r="O278">
        <v>7</v>
      </c>
      <c r="P278">
        <v>260</v>
      </c>
      <c r="Q278">
        <v>132</v>
      </c>
      <c r="R278">
        <v>1865774</v>
      </c>
      <c r="S278">
        <v>30000000</v>
      </c>
      <c r="T278">
        <f>Table15[[#This Row],[Gross Revenue]]-Table15[[#This Row],[Budget]]</f>
        <v>-28134226</v>
      </c>
      <c r="U278">
        <f>YEAR(Table15[[#This Row],[Release Date]])</f>
        <v>2007</v>
      </c>
    </row>
    <row r="279" spans="1:21" x14ac:dyDescent="0.25">
      <c r="A279" t="s">
        <v>4635</v>
      </c>
      <c r="B279">
        <v>1</v>
      </c>
      <c r="C279" s="8">
        <v>38964</v>
      </c>
      <c r="D279" t="s">
        <v>28</v>
      </c>
      <c r="E279" t="s">
        <v>22</v>
      </c>
      <c r="F279" t="s">
        <v>19</v>
      </c>
      <c r="G279" t="s">
        <v>20</v>
      </c>
      <c r="H279" t="s">
        <v>43</v>
      </c>
      <c r="I279" t="s">
        <v>356</v>
      </c>
      <c r="J279" t="s">
        <v>4636</v>
      </c>
      <c r="K279">
        <v>24000</v>
      </c>
      <c r="L279">
        <v>51355</v>
      </c>
      <c r="M279">
        <v>49</v>
      </c>
      <c r="N279">
        <v>21000</v>
      </c>
      <c r="O279">
        <v>7.1</v>
      </c>
      <c r="P279">
        <v>216</v>
      </c>
      <c r="Q279">
        <v>102</v>
      </c>
      <c r="R279">
        <v>11434867</v>
      </c>
      <c r="S279">
        <v>6000000</v>
      </c>
      <c r="T279">
        <f>Table15[[#This Row],[Gross Revenue]]-Table15[[#This Row],[Budget]]</f>
        <v>5434867</v>
      </c>
      <c r="U279">
        <f>YEAR(Table15[[#This Row],[Release Date]])</f>
        <v>2006</v>
      </c>
    </row>
    <row r="280" spans="1:21" x14ac:dyDescent="0.25">
      <c r="A280" t="s">
        <v>3701</v>
      </c>
      <c r="B280">
        <v>1</v>
      </c>
      <c r="C280" s="8">
        <v>38408</v>
      </c>
      <c r="D280" t="s">
        <v>28</v>
      </c>
      <c r="E280" t="s">
        <v>25</v>
      </c>
      <c r="F280" t="s">
        <v>19</v>
      </c>
      <c r="G280" t="s">
        <v>20</v>
      </c>
      <c r="H280" t="s">
        <v>38</v>
      </c>
      <c r="I280" t="s">
        <v>3112</v>
      </c>
      <c r="J280" t="s">
        <v>3702</v>
      </c>
      <c r="K280">
        <v>966</v>
      </c>
      <c r="L280">
        <v>2661</v>
      </c>
      <c r="M280">
        <v>34</v>
      </c>
      <c r="N280">
        <v>0</v>
      </c>
      <c r="O280">
        <v>6.4</v>
      </c>
      <c r="P280">
        <v>116</v>
      </c>
      <c r="Q280">
        <v>90</v>
      </c>
      <c r="R280">
        <v>4360548</v>
      </c>
      <c r="S280">
        <v>15000000</v>
      </c>
      <c r="T280">
        <f>Table15[[#This Row],[Gross Revenue]]-Table15[[#This Row],[Budget]]</f>
        <v>-10639452</v>
      </c>
      <c r="U280">
        <f>YEAR(Table15[[#This Row],[Release Date]])</f>
        <v>2005</v>
      </c>
    </row>
    <row r="281" spans="1:21" x14ac:dyDescent="0.25">
      <c r="A281" t="s">
        <v>858</v>
      </c>
      <c r="B281">
        <v>1</v>
      </c>
      <c r="C281" s="8">
        <v>36849</v>
      </c>
      <c r="D281" t="s">
        <v>28</v>
      </c>
      <c r="E281" t="s">
        <v>25</v>
      </c>
      <c r="F281" t="s">
        <v>19</v>
      </c>
      <c r="G281" t="s">
        <v>20</v>
      </c>
      <c r="H281" t="s">
        <v>36</v>
      </c>
      <c r="I281" t="s">
        <v>478</v>
      </c>
      <c r="J281" t="s">
        <v>289</v>
      </c>
      <c r="K281">
        <v>1000</v>
      </c>
      <c r="L281">
        <v>6299</v>
      </c>
      <c r="M281">
        <v>32</v>
      </c>
      <c r="N281">
        <v>500</v>
      </c>
      <c r="O281">
        <v>3.6</v>
      </c>
      <c r="P281">
        <v>57</v>
      </c>
      <c r="Q281">
        <v>90</v>
      </c>
      <c r="R281">
        <v>35231365</v>
      </c>
      <c r="S281">
        <v>60000000</v>
      </c>
      <c r="T281">
        <f>Table15[[#This Row],[Gross Revenue]]-Table15[[#This Row],[Budget]]</f>
        <v>-24768635</v>
      </c>
      <c r="U281">
        <f>YEAR(Table15[[#This Row],[Release Date]])</f>
        <v>2000</v>
      </c>
    </row>
    <row r="282" spans="1:21" x14ac:dyDescent="0.25">
      <c r="A282" t="s">
        <v>1496</v>
      </c>
      <c r="B282">
        <v>1</v>
      </c>
      <c r="C282" s="8">
        <v>37189</v>
      </c>
      <c r="D282" t="s">
        <v>28</v>
      </c>
      <c r="E282" t="s">
        <v>30</v>
      </c>
      <c r="F282" t="s">
        <v>19</v>
      </c>
      <c r="G282" t="s">
        <v>93</v>
      </c>
      <c r="H282" t="s">
        <v>36</v>
      </c>
      <c r="I282" t="s">
        <v>44</v>
      </c>
      <c r="J282" t="s">
        <v>289</v>
      </c>
      <c r="K282">
        <v>773</v>
      </c>
      <c r="L282">
        <v>2916</v>
      </c>
      <c r="M282">
        <v>32</v>
      </c>
      <c r="N282">
        <v>0</v>
      </c>
      <c r="O282">
        <v>5.0999999999999996</v>
      </c>
      <c r="P282">
        <v>67</v>
      </c>
      <c r="Q282">
        <v>99</v>
      </c>
      <c r="R282">
        <v>81150692</v>
      </c>
      <c r="S282">
        <v>35000000</v>
      </c>
      <c r="T282">
        <f>Table15[[#This Row],[Gross Revenue]]-Table15[[#This Row],[Budget]]</f>
        <v>46150692</v>
      </c>
      <c r="U282">
        <f>YEAR(Table15[[#This Row],[Release Date]])</f>
        <v>2001</v>
      </c>
    </row>
    <row r="283" spans="1:21" x14ac:dyDescent="0.25">
      <c r="A283" t="s">
        <v>2234</v>
      </c>
      <c r="B283">
        <v>1</v>
      </c>
      <c r="C283" s="8">
        <v>37590</v>
      </c>
      <c r="D283" t="s">
        <v>28</v>
      </c>
      <c r="E283" t="s">
        <v>30</v>
      </c>
      <c r="F283" t="s">
        <v>19</v>
      </c>
      <c r="G283" t="s">
        <v>20</v>
      </c>
      <c r="H283" t="s">
        <v>36</v>
      </c>
      <c r="I283" t="s">
        <v>314</v>
      </c>
      <c r="J283" t="s">
        <v>289</v>
      </c>
      <c r="K283">
        <v>826</v>
      </c>
      <c r="L283">
        <v>3558</v>
      </c>
      <c r="M283">
        <v>32</v>
      </c>
      <c r="N283">
        <v>773</v>
      </c>
      <c r="O283">
        <v>4.5999999999999996</v>
      </c>
      <c r="P283">
        <v>75</v>
      </c>
      <c r="Q283">
        <v>95</v>
      </c>
      <c r="R283">
        <v>82301521</v>
      </c>
      <c r="S283">
        <v>32000000</v>
      </c>
      <c r="T283">
        <f>Table15[[#This Row],[Gross Revenue]]-Table15[[#This Row],[Budget]]</f>
        <v>50301521</v>
      </c>
      <c r="U283">
        <f>YEAR(Table15[[#This Row],[Release Date]])</f>
        <v>2002</v>
      </c>
    </row>
    <row r="284" spans="1:21" x14ac:dyDescent="0.25">
      <c r="A284" t="s">
        <v>4055</v>
      </c>
      <c r="B284">
        <v>1</v>
      </c>
      <c r="C284" s="8">
        <v>38618</v>
      </c>
      <c r="D284" t="s">
        <v>28</v>
      </c>
      <c r="E284" t="s">
        <v>32</v>
      </c>
      <c r="F284" t="s">
        <v>19</v>
      </c>
      <c r="G284" t="s">
        <v>20</v>
      </c>
      <c r="H284" t="s">
        <v>36</v>
      </c>
      <c r="I284" t="s">
        <v>2894</v>
      </c>
      <c r="J284" t="s">
        <v>289</v>
      </c>
      <c r="K284">
        <v>1000</v>
      </c>
      <c r="L284">
        <v>3436</v>
      </c>
      <c r="M284">
        <v>32</v>
      </c>
      <c r="N284">
        <v>0</v>
      </c>
      <c r="O284">
        <v>5.4</v>
      </c>
      <c r="P284">
        <v>97</v>
      </c>
      <c r="Q284">
        <v>94</v>
      </c>
      <c r="R284">
        <v>24268828</v>
      </c>
      <c r="S284">
        <v>28000000</v>
      </c>
      <c r="T284">
        <f>Table15[[#This Row],[Gross Revenue]]-Table15[[#This Row],[Budget]]</f>
        <v>-3731172</v>
      </c>
      <c r="U284">
        <f>YEAR(Table15[[#This Row],[Release Date]])</f>
        <v>2005</v>
      </c>
    </row>
    <row r="285" spans="1:21" x14ac:dyDescent="0.25">
      <c r="A285" t="s">
        <v>4841</v>
      </c>
      <c r="B285">
        <v>1</v>
      </c>
      <c r="C285" s="8">
        <v>39094</v>
      </c>
      <c r="D285" t="s">
        <v>28</v>
      </c>
      <c r="E285" t="s">
        <v>22</v>
      </c>
      <c r="F285" t="s">
        <v>19</v>
      </c>
      <c r="G285" t="s">
        <v>20</v>
      </c>
      <c r="H285" t="s">
        <v>43</v>
      </c>
      <c r="I285" t="s">
        <v>547</v>
      </c>
      <c r="J285" t="s">
        <v>4842</v>
      </c>
      <c r="K285">
        <v>876</v>
      </c>
      <c r="L285">
        <v>1985</v>
      </c>
      <c r="M285">
        <v>33</v>
      </c>
      <c r="N285">
        <v>53000</v>
      </c>
      <c r="O285">
        <v>7.6</v>
      </c>
      <c r="P285">
        <v>252</v>
      </c>
      <c r="Q285">
        <v>131</v>
      </c>
      <c r="R285">
        <v>21483154</v>
      </c>
      <c r="S285">
        <v>19000000</v>
      </c>
      <c r="T285">
        <f>Table15[[#This Row],[Gross Revenue]]-Table15[[#This Row],[Budget]]</f>
        <v>2483154</v>
      </c>
      <c r="U285">
        <f>YEAR(Table15[[#This Row],[Release Date]])</f>
        <v>2007</v>
      </c>
    </row>
    <row r="286" spans="1:21" x14ac:dyDescent="0.25">
      <c r="A286" t="s">
        <v>793</v>
      </c>
      <c r="B286">
        <v>1</v>
      </c>
      <c r="C286" s="8">
        <v>36816</v>
      </c>
      <c r="D286" t="s">
        <v>28</v>
      </c>
      <c r="E286" t="s">
        <v>25</v>
      </c>
      <c r="F286" t="s">
        <v>19</v>
      </c>
      <c r="G286" t="s">
        <v>20</v>
      </c>
      <c r="H286" t="s">
        <v>43</v>
      </c>
      <c r="I286" t="s">
        <v>354</v>
      </c>
      <c r="J286" t="s">
        <v>610</v>
      </c>
      <c r="K286">
        <v>1000</v>
      </c>
      <c r="L286">
        <v>4971</v>
      </c>
      <c r="M286">
        <v>48</v>
      </c>
      <c r="N286">
        <v>650</v>
      </c>
      <c r="O286">
        <v>5.3</v>
      </c>
      <c r="P286">
        <v>51</v>
      </c>
      <c r="Q286">
        <v>107</v>
      </c>
      <c r="R286">
        <v>12372410</v>
      </c>
      <c r="S286">
        <v>24000000</v>
      </c>
      <c r="T286">
        <f>Table15[[#This Row],[Gross Revenue]]-Table15[[#This Row],[Budget]]</f>
        <v>-11627590</v>
      </c>
      <c r="U286">
        <f>YEAR(Table15[[#This Row],[Release Date]])</f>
        <v>2000</v>
      </c>
    </row>
    <row r="287" spans="1:21" x14ac:dyDescent="0.25">
      <c r="A287" t="s">
        <v>1033</v>
      </c>
      <c r="B287">
        <v>1</v>
      </c>
      <c r="C287" s="8">
        <v>36944</v>
      </c>
      <c r="D287" t="s">
        <v>28</v>
      </c>
      <c r="E287" t="s">
        <v>22</v>
      </c>
      <c r="F287" t="s">
        <v>19</v>
      </c>
      <c r="G287" t="s">
        <v>20</v>
      </c>
      <c r="H287" t="s">
        <v>43</v>
      </c>
      <c r="I287" t="s">
        <v>146</v>
      </c>
      <c r="J287" t="s">
        <v>610</v>
      </c>
      <c r="K287">
        <v>18000</v>
      </c>
      <c r="L287">
        <v>18630</v>
      </c>
      <c r="M287">
        <v>48</v>
      </c>
      <c r="N287">
        <v>0</v>
      </c>
      <c r="O287">
        <v>6.3</v>
      </c>
      <c r="P287">
        <v>85</v>
      </c>
      <c r="Q287">
        <v>106</v>
      </c>
      <c r="R287">
        <v>40219708</v>
      </c>
      <c r="S287">
        <v>21000000</v>
      </c>
      <c r="T287">
        <f>Table15[[#This Row],[Gross Revenue]]-Table15[[#This Row],[Budget]]</f>
        <v>19219708</v>
      </c>
      <c r="U287">
        <f>YEAR(Table15[[#This Row],[Release Date]])</f>
        <v>2001</v>
      </c>
    </row>
    <row r="288" spans="1:21" x14ac:dyDescent="0.25">
      <c r="A288" t="s">
        <v>2872</v>
      </c>
      <c r="B288">
        <v>1</v>
      </c>
      <c r="C288" s="8">
        <v>37937</v>
      </c>
      <c r="D288" t="s">
        <v>28</v>
      </c>
      <c r="E288" t="s">
        <v>25</v>
      </c>
      <c r="F288" t="s">
        <v>19</v>
      </c>
      <c r="G288" t="s">
        <v>20</v>
      </c>
      <c r="H288" t="s">
        <v>36</v>
      </c>
      <c r="I288" t="s">
        <v>319</v>
      </c>
      <c r="J288" t="s">
        <v>610</v>
      </c>
      <c r="K288">
        <v>21000</v>
      </c>
      <c r="L288">
        <v>24664</v>
      </c>
      <c r="M288">
        <v>48</v>
      </c>
      <c r="N288">
        <v>747</v>
      </c>
      <c r="O288">
        <v>4.4000000000000004</v>
      </c>
      <c r="P288">
        <v>76</v>
      </c>
      <c r="Q288">
        <v>98</v>
      </c>
      <c r="R288">
        <v>61112916</v>
      </c>
      <c r="S288">
        <v>50000000</v>
      </c>
      <c r="T288">
        <f>Table15[[#This Row],[Gross Revenue]]-Table15[[#This Row],[Budget]]</f>
        <v>11112916</v>
      </c>
      <c r="U288">
        <f>YEAR(Table15[[#This Row],[Release Date]])</f>
        <v>2003</v>
      </c>
    </row>
    <row r="289" spans="1:21" x14ac:dyDescent="0.25">
      <c r="A289" t="s">
        <v>3301</v>
      </c>
      <c r="B289">
        <v>1</v>
      </c>
      <c r="C289" s="8">
        <v>38180</v>
      </c>
      <c r="D289" t="s">
        <v>28</v>
      </c>
      <c r="E289" t="s">
        <v>30</v>
      </c>
      <c r="F289" t="s">
        <v>19</v>
      </c>
      <c r="G289" t="s">
        <v>20</v>
      </c>
      <c r="H289" t="s">
        <v>36</v>
      </c>
      <c r="I289" t="s">
        <v>1186</v>
      </c>
      <c r="J289" t="s">
        <v>610</v>
      </c>
      <c r="K289">
        <v>973</v>
      </c>
      <c r="L289">
        <v>1865</v>
      </c>
      <c r="M289">
        <v>48</v>
      </c>
      <c r="N289">
        <v>791</v>
      </c>
      <c r="O289">
        <v>4.9000000000000004</v>
      </c>
      <c r="P289">
        <v>127</v>
      </c>
      <c r="Q289">
        <v>90</v>
      </c>
      <c r="R289">
        <v>11802056</v>
      </c>
      <c r="S289">
        <v>60000000</v>
      </c>
      <c r="T289">
        <f>Table15[[#This Row],[Gross Revenue]]-Table15[[#This Row],[Budget]]</f>
        <v>-48197944</v>
      </c>
      <c r="U289">
        <f>YEAR(Table15[[#This Row],[Release Date]])</f>
        <v>2004</v>
      </c>
    </row>
    <row r="290" spans="1:21" x14ac:dyDescent="0.25">
      <c r="A290" t="s">
        <v>4384</v>
      </c>
      <c r="B290">
        <v>1</v>
      </c>
      <c r="C290" s="8">
        <v>38819</v>
      </c>
      <c r="D290" t="s">
        <v>28</v>
      </c>
      <c r="E290" t="s">
        <v>25</v>
      </c>
      <c r="F290" t="s">
        <v>19</v>
      </c>
      <c r="G290" t="s">
        <v>20</v>
      </c>
      <c r="H290" t="s">
        <v>43</v>
      </c>
      <c r="I290" t="s">
        <v>2296</v>
      </c>
      <c r="J290" t="s">
        <v>610</v>
      </c>
      <c r="K290">
        <v>61</v>
      </c>
      <c r="L290">
        <v>222</v>
      </c>
      <c r="M290">
        <v>48</v>
      </c>
      <c r="N290">
        <v>0</v>
      </c>
      <c r="O290">
        <v>5.9</v>
      </c>
      <c r="P290">
        <v>70</v>
      </c>
      <c r="Q290">
        <v>91</v>
      </c>
      <c r="R290">
        <v>18438149</v>
      </c>
      <c r="S290">
        <v>40000000</v>
      </c>
      <c r="T290">
        <f>Table15[[#This Row],[Gross Revenue]]-Table15[[#This Row],[Budget]]</f>
        <v>-21561851</v>
      </c>
      <c r="U290">
        <f>YEAR(Table15[[#This Row],[Release Date]])</f>
        <v>2006</v>
      </c>
    </row>
    <row r="291" spans="1:21" x14ac:dyDescent="0.25">
      <c r="A291" t="s">
        <v>1101</v>
      </c>
      <c r="B291">
        <v>1</v>
      </c>
      <c r="C291" s="8">
        <v>36981</v>
      </c>
      <c r="D291" t="s">
        <v>28</v>
      </c>
      <c r="E291" t="s">
        <v>32</v>
      </c>
      <c r="F291" t="s">
        <v>19</v>
      </c>
      <c r="G291" t="s">
        <v>20</v>
      </c>
      <c r="H291" t="s">
        <v>43</v>
      </c>
      <c r="I291" t="s">
        <v>128</v>
      </c>
      <c r="J291" t="s">
        <v>1102</v>
      </c>
      <c r="K291">
        <v>2000</v>
      </c>
      <c r="L291">
        <v>4221</v>
      </c>
      <c r="M291">
        <v>53</v>
      </c>
      <c r="N291">
        <v>158</v>
      </c>
      <c r="O291">
        <v>4.0999999999999996</v>
      </c>
      <c r="P291">
        <v>18</v>
      </c>
      <c r="Q291">
        <v>104</v>
      </c>
      <c r="R291">
        <v>5974653</v>
      </c>
      <c r="S291">
        <v>22000000</v>
      </c>
      <c r="T291">
        <f>Table15[[#This Row],[Gross Revenue]]-Table15[[#This Row],[Budget]]</f>
        <v>-16025347</v>
      </c>
      <c r="U291">
        <f>YEAR(Table15[[#This Row],[Release Date]])</f>
        <v>2001</v>
      </c>
    </row>
    <row r="292" spans="1:21" x14ac:dyDescent="0.25">
      <c r="A292" t="s">
        <v>2696</v>
      </c>
      <c r="B292">
        <v>1</v>
      </c>
      <c r="C292" s="8">
        <v>37836</v>
      </c>
      <c r="D292" t="s">
        <v>28</v>
      </c>
      <c r="E292" t="s">
        <v>32</v>
      </c>
      <c r="F292" t="s">
        <v>19</v>
      </c>
      <c r="G292" t="s">
        <v>24</v>
      </c>
      <c r="H292" t="s">
        <v>38</v>
      </c>
      <c r="I292" t="s">
        <v>78</v>
      </c>
      <c r="J292" t="s">
        <v>1102</v>
      </c>
      <c r="K292">
        <v>563</v>
      </c>
      <c r="L292">
        <v>1284</v>
      </c>
      <c r="M292">
        <v>53</v>
      </c>
      <c r="N292">
        <v>42</v>
      </c>
      <c r="O292">
        <v>4.0999999999999996</v>
      </c>
      <c r="P292">
        <v>8</v>
      </c>
      <c r="Q292">
        <v>88</v>
      </c>
      <c r="R292">
        <v>721</v>
      </c>
      <c r="S292">
        <v>1000000</v>
      </c>
      <c r="T292">
        <f>Table15[[#This Row],[Gross Revenue]]-Table15[[#This Row],[Budget]]</f>
        <v>-999279</v>
      </c>
      <c r="U292">
        <f>YEAR(Table15[[#This Row],[Release Date]])</f>
        <v>2003</v>
      </c>
    </row>
    <row r="293" spans="1:21" x14ac:dyDescent="0.25">
      <c r="A293" t="s">
        <v>897</v>
      </c>
      <c r="B293">
        <v>1</v>
      </c>
      <c r="C293" s="8">
        <v>36871</v>
      </c>
      <c r="D293" t="s">
        <v>28</v>
      </c>
      <c r="E293" t="s">
        <v>30</v>
      </c>
      <c r="F293" t="s">
        <v>19</v>
      </c>
      <c r="G293" t="s">
        <v>35</v>
      </c>
      <c r="H293" t="s">
        <v>27</v>
      </c>
      <c r="I293" t="s">
        <v>407</v>
      </c>
      <c r="J293" t="s">
        <v>898</v>
      </c>
      <c r="K293">
        <v>1000</v>
      </c>
      <c r="L293">
        <v>2429</v>
      </c>
      <c r="M293">
        <v>2</v>
      </c>
      <c r="N293">
        <v>663</v>
      </c>
      <c r="O293">
        <v>3.6</v>
      </c>
      <c r="P293">
        <v>47</v>
      </c>
      <c r="Q293">
        <v>85</v>
      </c>
      <c r="R293">
        <v>15911333</v>
      </c>
      <c r="S293">
        <v>19000000</v>
      </c>
      <c r="T293">
        <f>Table15[[#This Row],[Gross Revenue]]-Table15[[#This Row],[Budget]]</f>
        <v>-3088667</v>
      </c>
      <c r="U293">
        <f>YEAR(Table15[[#This Row],[Release Date]])</f>
        <v>2000</v>
      </c>
    </row>
    <row r="294" spans="1:21" x14ac:dyDescent="0.25">
      <c r="A294" t="s">
        <v>3046</v>
      </c>
      <c r="B294">
        <v>1</v>
      </c>
      <c r="C294" s="8">
        <v>38033</v>
      </c>
      <c r="D294" t="s">
        <v>28</v>
      </c>
      <c r="E294" t="s">
        <v>25</v>
      </c>
      <c r="F294" t="s">
        <v>19</v>
      </c>
      <c r="G294" t="s">
        <v>20</v>
      </c>
      <c r="H294" t="s">
        <v>38</v>
      </c>
      <c r="I294" t="s">
        <v>156</v>
      </c>
      <c r="J294" t="s">
        <v>3047</v>
      </c>
      <c r="K294">
        <v>634</v>
      </c>
      <c r="L294">
        <v>1238</v>
      </c>
      <c r="M294">
        <v>0</v>
      </c>
      <c r="N294">
        <v>0</v>
      </c>
      <c r="O294">
        <v>6.3</v>
      </c>
      <c r="P294">
        <v>100</v>
      </c>
      <c r="Q294">
        <v>84</v>
      </c>
      <c r="R294">
        <v>173066</v>
      </c>
      <c r="S294">
        <v>1500000</v>
      </c>
      <c r="T294">
        <f>Table15[[#This Row],[Gross Revenue]]-Table15[[#This Row],[Budget]]</f>
        <v>-1326934</v>
      </c>
      <c r="U294">
        <f>YEAR(Table15[[#This Row],[Release Date]])</f>
        <v>2004</v>
      </c>
    </row>
    <row r="295" spans="1:21" x14ac:dyDescent="0.25">
      <c r="A295" t="s">
        <v>5024</v>
      </c>
      <c r="B295">
        <v>1</v>
      </c>
      <c r="C295" s="8">
        <v>39208</v>
      </c>
      <c r="D295" t="s">
        <v>28</v>
      </c>
      <c r="E295" t="s">
        <v>2251</v>
      </c>
      <c r="F295" t="s">
        <v>19</v>
      </c>
      <c r="G295" t="s">
        <v>20</v>
      </c>
      <c r="H295" t="s">
        <v>38</v>
      </c>
      <c r="I295" t="s">
        <v>5025</v>
      </c>
      <c r="J295" t="s">
        <v>5026</v>
      </c>
      <c r="K295">
        <v>685</v>
      </c>
      <c r="L295">
        <v>2048</v>
      </c>
      <c r="M295">
        <v>0</v>
      </c>
      <c r="N295">
        <v>261</v>
      </c>
      <c r="O295">
        <v>4.8</v>
      </c>
      <c r="P295">
        <v>10</v>
      </c>
      <c r="Q295">
        <v>95</v>
      </c>
      <c r="R295">
        <v>2468</v>
      </c>
      <c r="S295">
        <v>300000</v>
      </c>
      <c r="T295">
        <f>Table15[[#This Row],[Gross Revenue]]-Table15[[#This Row],[Budget]]</f>
        <v>-297532</v>
      </c>
      <c r="U295">
        <f>YEAR(Table15[[#This Row],[Release Date]])</f>
        <v>2007</v>
      </c>
    </row>
    <row r="296" spans="1:21" x14ac:dyDescent="0.25">
      <c r="A296" t="s">
        <v>2449</v>
      </c>
      <c r="B296">
        <v>1</v>
      </c>
      <c r="C296" s="8">
        <v>37704</v>
      </c>
      <c r="D296" t="s">
        <v>28</v>
      </c>
      <c r="E296" t="s">
        <v>30</v>
      </c>
      <c r="F296" t="s">
        <v>19</v>
      </c>
      <c r="G296" t="s">
        <v>20</v>
      </c>
      <c r="H296" t="s">
        <v>43</v>
      </c>
      <c r="I296" t="s">
        <v>1160</v>
      </c>
      <c r="J296" t="s">
        <v>2450</v>
      </c>
      <c r="K296">
        <v>849</v>
      </c>
      <c r="L296">
        <v>2178</v>
      </c>
      <c r="M296">
        <v>2</v>
      </c>
      <c r="N296">
        <v>0</v>
      </c>
      <c r="O296">
        <v>5.0999999999999996</v>
      </c>
      <c r="P296">
        <v>140</v>
      </c>
      <c r="Q296">
        <v>93</v>
      </c>
      <c r="R296">
        <v>14888028</v>
      </c>
      <c r="S296">
        <v>30000000</v>
      </c>
      <c r="T296">
        <f>Table15[[#This Row],[Gross Revenue]]-Table15[[#This Row],[Budget]]</f>
        <v>-15111972</v>
      </c>
      <c r="U296">
        <f>YEAR(Table15[[#This Row],[Release Date]])</f>
        <v>2003</v>
      </c>
    </row>
    <row r="297" spans="1:21" x14ac:dyDescent="0.25">
      <c r="A297" t="s">
        <v>1511</v>
      </c>
      <c r="B297">
        <v>1</v>
      </c>
      <c r="C297" s="8">
        <v>37198</v>
      </c>
      <c r="D297" t="s">
        <v>28</v>
      </c>
      <c r="E297" t="s">
        <v>25</v>
      </c>
      <c r="F297" t="s">
        <v>19</v>
      </c>
      <c r="G297" t="s">
        <v>20</v>
      </c>
      <c r="H297" t="s">
        <v>43</v>
      </c>
      <c r="I297" t="s">
        <v>1512</v>
      </c>
      <c r="J297" t="s">
        <v>590</v>
      </c>
      <c r="K297">
        <v>985</v>
      </c>
      <c r="L297">
        <v>3065</v>
      </c>
      <c r="M297">
        <v>54</v>
      </c>
      <c r="N297">
        <v>215</v>
      </c>
      <c r="O297">
        <v>5.0999999999999996</v>
      </c>
      <c r="P297">
        <v>52</v>
      </c>
      <c r="Q297">
        <v>85</v>
      </c>
      <c r="R297">
        <v>13973532</v>
      </c>
      <c r="S297">
        <v>25000000</v>
      </c>
      <c r="T297">
        <f>Table15[[#This Row],[Gross Revenue]]-Table15[[#This Row],[Budget]]</f>
        <v>-11026468</v>
      </c>
      <c r="U297">
        <f>YEAR(Table15[[#This Row],[Release Date]])</f>
        <v>2001</v>
      </c>
    </row>
    <row r="298" spans="1:21" x14ac:dyDescent="0.25">
      <c r="A298" t="s">
        <v>3323</v>
      </c>
      <c r="B298">
        <v>1</v>
      </c>
      <c r="C298" s="8">
        <v>38194</v>
      </c>
      <c r="D298" t="s">
        <v>28</v>
      </c>
      <c r="E298" t="s">
        <v>87</v>
      </c>
      <c r="F298" t="s">
        <v>19</v>
      </c>
      <c r="G298" t="s">
        <v>93</v>
      </c>
      <c r="H298" t="s">
        <v>21</v>
      </c>
      <c r="I298" t="s">
        <v>3324</v>
      </c>
      <c r="J298" t="s">
        <v>3325</v>
      </c>
      <c r="K298">
        <v>413</v>
      </c>
      <c r="L298">
        <v>721</v>
      </c>
      <c r="M298">
        <v>49</v>
      </c>
      <c r="N298">
        <v>0</v>
      </c>
      <c r="O298">
        <v>6.7</v>
      </c>
      <c r="P298">
        <v>178</v>
      </c>
      <c r="Q298">
        <v>95</v>
      </c>
      <c r="R298">
        <v>3478</v>
      </c>
      <c r="S298">
        <v>1500000</v>
      </c>
      <c r="T298">
        <f>Table15[[#This Row],[Gross Revenue]]-Table15[[#This Row],[Budget]]</f>
        <v>-1496522</v>
      </c>
      <c r="U298">
        <f>YEAR(Table15[[#This Row],[Release Date]])</f>
        <v>2004</v>
      </c>
    </row>
    <row r="299" spans="1:21" x14ac:dyDescent="0.25">
      <c r="A299" t="s">
        <v>694</v>
      </c>
      <c r="B299">
        <v>1</v>
      </c>
      <c r="C299" s="8">
        <v>36768</v>
      </c>
      <c r="D299" t="s">
        <v>28</v>
      </c>
      <c r="E299" t="s">
        <v>25</v>
      </c>
      <c r="F299" t="s">
        <v>19</v>
      </c>
      <c r="G299" t="s">
        <v>20</v>
      </c>
      <c r="H299" t="s">
        <v>38</v>
      </c>
      <c r="I299" t="s">
        <v>695</v>
      </c>
      <c r="J299" t="s">
        <v>696</v>
      </c>
      <c r="K299">
        <v>555</v>
      </c>
      <c r="L299">
        <v>1227</v>
      </c>
      <c r="M299">
        <v>28</v>
      </c>
      <c r="N299">
        <v>573</v>
      </c>
      <c r="O299">
        <v>6</v>
      </c>
      <c r="P299">
        <v>65</v>
      </c>
      <c r="Q299">
        <v>112</v>
      </c>
      <c r="R299">
        <v>4734235</v>
      </c>
      <c r="S299">
        <v>15000000</v>
      </c>
      <c r="T299">
        <f>Table15[[#This Row],[Gross Revenue]]-Table15[[#This Row],[Budget]]</f>
        <v>-10265765</v>
      </c>
      <c r="U299">
        <f>YEAR(Table15[[#This Row],[Release Date]])</f>
        <v>2000</v>
      </c>
    </row>
    <row r="300" spans="1:21" x14ac:dyDescent="0.25">
      <c r="A300" t="s">
        <v>2694</v>
      </c>
      <c r="B300">
        <v>1</v>
      </c>
      <c r="C300" s="8">
        <v>37835</v>
      </c>
      <c r="D300" t="s">
        <v>28</v>
      </c>
      <c r="E300" t="s">
        <v>18</v>
      </c>
      <c r="F300" t="s">
        <v>19</v>
      </c>
      <c r="G300" t="s">
        <v>20</v>
      </c>
      <c r="H300" t="s">
        <v>38</v>
      </c>
      <c r="I300" t="s">
        <v>2240</v>
      </c>
      <c r="J300" t="s">
        <v>2695</v>
      </c>
      <c r="K300">
        <v>907</v>
      </c>
      <c r="L300">
        <v>3633</v>
      </c>
      <c r="M300">
        <v>16</v>
      </c>
      <c r="N300">
        <v>489</v>
      </c>
      <c r="O300">
        <v>6.2</v>
      </c>
      <c r="P300">
        <v>81</v>
      </c>
      <c r="Q300">
        <v>121</v>
      </c>
      <c r="R300">
        <v>12549485</v>
      </c>
      <c r="S300">
        <v>15000000</v>
      </c>
      <c r="T300">
        <f>Table15[[#This Row],[Gross Revenue]]-Table15[[#This Row],[Budget]]</f>
        <v>-2450515</v>
      </c>
      <c r="U300">
        <f>YEAR(Table15[[#This Row],[Release Date]])</f>
        <v>2003</v>
      </c>
    </row>
    <row r="301" spans="1:21" x14ac:dyDescent="0.25">
      <c r="A301" t="s">
        <v>927</v>
      </c>
      <c r="B301">
        <v>1</v>
      </c>
      <c r="C301" s="8">
        <v>36887</v>
      </c>
      <c r="D301" t="s">
        <v>28</v>
      </c>
      <c r="E301" t="s">
        <v>32</v>
      </c>
      <c r="F301" t="s">
        <v>19</v>
      </c>
      <c r="G301" t="s">
        <v>20</v>
      </c>
      <c r="H301" t="s">
        <v>43</v>
      </c>
      <c r="I301" t="s">
        <v>928</v>
      </c>
      <c r="J301" t="s">
        <v>338</v>
      </c>
      <c r="K301">
        <v>20000</v>
      </c>
      <c r="L301">
        <v>21397</v>
      </c>
      <c r="M301">
        <v>0</v>
      </c>
      <c r="N301">
        <v>0</v>
      </c>
      <c r="O301">
        <v>7.4</v>
      </c>
      <c r="P301">
        <v>290</v>
      </c>
      <c r="Q301">
        <v>104</v>
      </c>
      <c r="R301">
        <v>157299717</v>
      </c>
      <c r="S301">
        <v>75000000</v>
      </c>
      <c r="T301">
        <f>Table15[[#This Row],[Gross Revenue]]-Table15[[#This Row],[Budget]]</f>
        <v>82299717</v>
      </c>
      <c r="U301">
        <f>YEAR(Table15[[#This Row],[Release Date]])</f>
        <v>2000</v>
      </c>
    </row>
    <row r="302" spans="1:21" x14ac:dyDescent="0.25">
      <c r="A302" t="s">
        <v>1890</v>
      </c>
      <c r="B302">
        <v>1</v>
      </c>
      <c r="C302" s="8">
        <v>37403</v>
      </c>
      <c r="D302" t="s">
        <v>28</v>
      </c>
      <c r="E302" t="s">
        <v>32</v>
      </c>
      <c r="F302" t="s">
        <v>19</v>
      </c>
      <c r="G302" t="s">
        <v>93</v>
      </c>
      <c r="H302" t="s">
        <v>43</v>
      </c>
      <c r="I302" t="s">
        <v>928</v>
      </c>
      <c r="J302" t="s">
        <v>338</v>
      </c>
      <c r="K302">
        <v>20000</v>
      </c>
      <c r="L302">
        <v>20952</v>
      </c>
      <c r="M302">
        <v>0</v>
      </c>
      <c r="N302">
        <v>0</v>
      </c>
      <c r="O302">
        <v>7.5</v>
      </c>
      <c r="P302">
        <v>289</v>
      </c>
      <c r="Q302">
        <v>134</v>
      </c>
      <c r="R302">
        <v>214948780</v>
      </c>
      <c r="S302">
        <v>110000000</v>
      </c>
      <c r="T302">
        <f>Table15[[#This Row],[Gross Revenue]]-Table15[[#This Row],[Budget]]</f>
        <v>104948780</v>
      </c>
      <c r="U302">
        <f>YEAR(Table15[[#This Row],[Release Date]])</f>
        <v>2002</v>
      </c>
    </row>
    <row r="303" spans="1:21" x14ac:dyDescent="0.25">
      <c r="A303" t="s">
        <v>2818</v>
      </c>
      <c r="B303">
        <v>1</v>
      </c>
      <c r="C303" s="8">
        <v>37902</v>
      </c>
      <c r="D303" t="s">
        <v>28</v>
      </c>
      <c r="E303" t="s">
        <v>32</v>
      </c>
      <c r="F303" t="s">
        <v>19</v>
      </c>
      <c r="G303" t="s">
        <v>20</v>
      </c>
      <c r="H303" t="s">
        <v>43</v>
      </c>
      <c r="I303" t="s">
        <v>233</v>
      </c>
      <c r="J303" t="s">
        <v>338</v>
      </c>
      <c r="K303">
        <v>18000</v>
      </c>
      <c r="L303">
        <v>29991</v>
      </c>
      <c r="M303">
        <v>0</v>
      </c>
      <c r="N303">
        <v>0</v>
      </c>
      <c r="O303">
        <v>6.1</v>
      </c>
      <c r="P303">
        <v>434</v>
      </c>
      <c r="Q303">
        <v>169</v>
      </c>
      <c r="R303">
        <v>200069408</v>
      </c>
      <c r="S303">
        <v>209000000</v>
      </c>
      <c r="T303">
        <f>Table15[[#This Row],[Gross Revenue]]-Table15[[#This Row],[Budget]]</f>
        <v>-8930592</v>
      </c>
      <c r="U303">
        <f>YEAR(Table15[[#This Row],[Release Date]])</f>
        <v>2003</v>
      </c>
    </row>
    <row r="304" spans="1:21" x14ac:dyDescent="0.25">
      <c r="A304" t="s">
        <v>3463</v>
      </c>
      <c r="B304">
        <v>1</v>
      </c>
      <c r="C304" s="8">
        <v>38275</v>
      </c>
      <c r="D304" t="s">
        <v>28</v>
      </c>
      <c r="E304" t="s">
        <v>22</v>
      </c>
      <c r="F304" t="s">
        <v>19</v>
      </c>
      <c r="G304" t="s">
        <v>20</v>
      </c>
      <c r="H304" t="s">
        <v>43</v>
      </c>
      <c r="I304" t="s">
        <v>108</v>
      </c>
      <c r="J304" t="s">
        <v>338</v>
      </c>
      <c r="K304">
        <v>10000</v>
      </c>
      <c r="L304">
        <v>14165</v>
      </c>
      <c r="M304">
        <v>0</v>
      </c>
      <c r="N304">
        <v>0</v>
      </c>
      <c r="O304">
        <v>7.1</v>
      </c>
      <c r="P304">
        <v>269</v>
      </c>
      <c r="Q304">
        <v>121</v>
      </c>
      <c r="R304">
        <v>83077470</v>
      </c>
      <c r="S304">
        <v>75000000</v>
      </c>
      <c r="T304">
        <f>Table15[[#This Row],[Gross Revenue]]-Table15[[#This Row],[Budget]]</f>
        <v>8077470</v>
      </c>
      <c r="U304">
        <f>YEAR(Table15[[#This Row],[Release Date]])</f>
        <v>2004</v>
      </c>
    </row>
    <row r="305" spans="1:21" x14ac:dyDescent="0.25">
      <c r="A305" t="s">
        <v>4765</v>
      </c>
      <c r="B305">
        <v>1</v>
      </c>
      <c r="C305" s="8">
        <v>39042</v>
      </c>
      <c r="D305" t="s">
        <v>28</v>
      </c>
      <c r="E305" t="s">
        <v>30</v>
      </c>
      <c r="F305" t="s">
        <v>19</v>
      </c>
      <c r="G305" t="s">
        <v>20</v>
      </c>
      <c r="H305" t="s">
        <v>43</v>
      </c>
      <c r="I305" t="s">
        <v>2201</v>
      </c>
      <c r="J305" t="s">
        <v>338</v>
      </c>
      <c r="K305">
        <v>979</v>
      </c>
      <c r="L305">
        <v>1766</v>
      </c>
      <c r="M305">
        <v>0</v>
      </c>
      <c r="N305">
        <v>22000</v>
      </c>
      <c r="O305">
        <v>6.3</v>
      </c>
      <c r="P305">
        <v>338</v>
      </c>
      <c r="Q305">
        <v>114</v>
      </c>
      <c r="R305">
        <v>65171860</v>
      </c>
      <c r="S305">
        <v>195000000</v>
      </c>
      <c r="T305">
        <f>Table15[[#This Row],[Gross Revenue]]-Table15[[#This Row],[Budget]]</f>
        <v>-129828140</v>
      </c>
      <c r="U305">
        <f>YEAR(Table15[[#This Row],[Release Date]])</f>
        <v>2006</v>
      </c>
    </row>
    <row r="306" spans="1:21" x14ac:dyDescent="0.25">
      <c r="A306" t="s">
        <v>5156</v>
      </c>
      <c r="B306">
        <v>1</v>
      </c>
      <c r="C306" s="8">
        <v>39290</v>
      </c>
      <c r="D306" t="s">
        <v>28</v>
      </c>
      <c r="E306" t="s">
        <v>32</v>
      </c>
      <c r="F306" t="s">
        <v>19</v>
      </c>
      <c r="G306" t="s">
        <v>20</v>
      </c>
      <c r="H306" t="s">
        <v>43</v>
      </c>
      <c r="I306" t="s">
        <v>4090</v>
      </c>
      <c r="J306" t="s">
        <v>338</v>
      </c>
      <c r="K306">
        <v>34000</v>
      </c>
      <c r="L306">
        <v>91434</v>
      </c>
      <c r="M306">
        <v>0</v>
      </c>
      <c r="N306">
        <v>82000</v>
      </c>
      <c r="O306">
        <v>8</v>
      </c>
      <c r="P306">
        <v>539</v>
      </c>
      <c r="Q306">
        <v>149</v>
      </c>
      <c r="R306">
        <v>233914986</v>
      </c>
      <c r="S306">
        <v>200000000</v>
      </c>
      <c r="T306">
        <f>Table15[[#This Row],[Gross Revenue]]-Table15[[#This Row],[Budget]]</f>
        <v>33914986</v>
      </c>
      <c r="U306">
        <f>YEAR(Table15[[#This Row],[Release Date]])</f>
        <v>2007</v>
      </c>
    </row>
    <row r="307" spans="1:21" x14ac:dyDescent="0.25">
      <c r="A307" t="s">
        <v>1408</v>
      </c>
      <c r="B307">
        <v>1</v>
      </c>
      <c r="C307" s="8">
        <v>37142</v>
      </c>
      <c r="D307" t="s">
        <v>28</v>
      </c>
      <c r="E307" t="s">
        <v>25</v>
      </c>
      <c r="F307" t="s">
        <v>19</v>
      </c>
      <c r="G307" t="s">
        <v>20</v>
      </c>
      <c r="H307" t="s">
        <v>38</v>
      </c>
      <c r="I307" t="s">
        <v>255</v>
      </c>
      <c r="J307" t="s">
        <v>1409</v>
      </c>
      <c r="K307">
        <v>1000</v>
      </c>
      <c r="L307">
        <v>2478</v>
      </c>
      <c r="M307">
        <v>23</v>
      </c>
      <c r="N307">
        <v>838</v>
      </c>
      <c r="O307">
        <v>7</v>
      </c>
      <c r="P307">
        <v>136</v>
      </c>
      <c r="Q307">
        <v>99</v>
      </c>
      <c r="R307">
        <v>4681503</v>
      </c>
      <c r="S307">
        <v>9000000</v>
      </c>
      <c r="T307">
        <f>Table15[[#This Row],[Gross Revenue]]-Table15[[#This Row],[Budget]]</f>
        <v>-4318497</v>
      </c>
      <c r="U307">
        <f>YEAR(Table15[[#This Row],[Release Date]])</f>
        <v>2001</v>
      </c>
    </row>
    <row r="308" spans="1:21" x14ac:dyDescent="0.25">
      <c r="A308" t="s">
        <v>3495</v>
      </c>
      <c r="B308">
        <v>1</v>
      </c>
      <c r="C308" s="8">
        <v>38294</v>
      </c>
      <c r="D308" t="s">
        <v>28</v>
      </c>
      <c r="E308" t="s">
        <v>25</v>
      </c>
      <c r="F308" t="s">
        <v>19</v>
      </c>
      <c r="G308" t="s">
        <v>20</v>
      </c>
      <c r="H308" t="s">
        <v>43</v>
      </c>
      <c r="I308" t="s">
        <v>606</v>
      </c>
      <c r="J308" t="s">
        <v>1409</v>
      </c>
      <c r="K308">
        <v>2000</v>
      </c>
      <c r="L308">
        <v>7009</v>
      </c>
      <c r="M308">
        <v>23</v>
      </c>
      <c r="N308">
        <v>0</v>
      </c>
      <c r="O308">
        <v>6.4</v>
      </c>
      <c r="P308">
        <v>191</v>
      </c>
      <c r="Q308">
        <v>102</v>
      </c>
      <c r="R308">
        <v>64149837</v>
      </c>
      <c r="S308">
        <v>20000000</v>
      </c>
      <c r="T308">
        <f>Table15[[#This Row],[Gross Revenue]]-Table15[[#This Row],[Budget]]</f>
        <v>44149837</v>
      </c>
      <c r="U308">
        <f>YEAR(Table15[[#This Row],[Release Date]])</f>
        <v>2004</v>
      </c>
    </row>
    <row r="309" spans="1:21" x14ac:dyDescent="0.25">
      <c r="A309" t="s">
        <v>3844</v>
      </c>
      <c r="B309">
        <v>1</v>
      </c>
      <c r="C309" s="8">
        <v>38488</v>
      </c>
      <c r="D309" t="s">
        <v>28</v>
      </c>
      <c r="E309" t="s">
        <v>22</v>
      </c>
      <c r="F309" t="s">
        <v>19</v>
      </c>
      <c r="G309" t="s">
        <v>20</v>
      </c>
      <c r="H309" t="s">
        <v>43</v>
      </c>
      <c r="I309" t="s">
        <v>3845</v>
      </c>
      <c r="J309" t="s">
        <v>1409</v>
      </c>
      <c r="K309">
        <v>405</v>
      </c>
      <c r="L309">
        <v>1066</v>
      </c>
      <c r="M309">
        <v>23</v>
      </c>
      <c r="N309">
        <v>0</v>
      </c>
      <c r="O309">
        <v>6.5</v>
      </c>
      <c r="P309">
        <v>117</v>
      </c>
      <c r="Q309">
        <v>99</v>
      </c>
      <c r="R309">
        <v>31136950</v>
      </c>
      <c r="S309">
        <v>44000000</v>
      </c>
      <c r="T309">
        <f>Table15[[#This Row],[Gross Revenue]]-Table15[[#This Row],[Budget]]</f>
        <v>-12863050</v>
      </c>
      <c r="U309">
        <f>YEAR(Table15[[#This Row],[Release Date]])</f>
        <v>2005</v>
      </c>
    </row>
    <row r="310" spans="1:21" x14ac:dyDescent="0.25">
      <c r="A310" t="s">
        <v>3197</v>
      </c>
      <c r="B310">
        <v>1</v>
      </c>
      <c r="C310" s="8">
        <v>38122</v>
      </c>
      <c r="D310" t="s">
        <v>28</v>
      </c>
      <c r="E310" t="s">
        <v>30</v>
      </c>
      <c r="F310" t="s">
        <v>19</v>
      </c>
      <c r="G310" t="s">
        <v>20</v>
      </c>
      <c r="H310" t="s">
        <v>36</v>
      </c>
      <c r="I310" t="s">
        <v>2599</v>
      </c>
      <c r="J310" t="s">
        <v>3198</v>
      </c>
      <c r="K310">
        <v>17000</v>
      </c>
      <c r="L310">
        <v>20007</v>
      </c>
      <c r="M310">
        <v>59</v>
      </c>
      <c r="N310">
        <v>0</v>
      </c>
      <c r="O310">
        <v>6.9</v>
      </c>
      <c r="P310">
        <v>225</v>
      </c>
      <c r="Q310">
        <v>96</v>
      </c>
      <c r="R310">
        <v>114053579</v>
      </c>
      <c r="S310">
        <v>150000000</v>
      </c>
      <c r="T310">
        <f>Table15[[#This Row],[Gross Revenue]]-Table15[[#This Row],[Budget]]</f>
        <v>-35946421</v>
      </c>
      <c r="U310">
        <f>YEAR(Table15[[#This Row],[Release Date]])</f>
        <v>2004</v>
      </c>
    </row>
    <row r="311" spans="1:21" x14ac:dyDescent="0.25">
      <c r="A311" t="s">
        <v>1721</v>
      </c>
      <c r="B311">
        <v>1</v>
      </c>
      <c r="C311" s="8">
        <v>37318</v>
      </c>
      <c r="D311" t="s">
        <v>28</v>
      </c>
      <c r="E311" t="s">
        <v>25</v>
      </c>
      <c r="F311" t="s">
        <v>19</v>
      </c>
      <c r="G311" t="s">
        <v>20</v>
      </c>
      <c r="H311" t="s">
        <v>38</v>
      </c>
      <c r="I311" t="s">
        <v>396</v>
      </c>
      <c r="J311" t="s">
        <v>1722</v>
      </c>
      <c r="K311">
        <v>23000</v>
      </c>
      <c r="L311">
        <v>26017</v>
      </c>
      <c r="M311">
        <v>6</v>
      </c>
      <c r="N311">
        <v>0</v>
      </c>
      <c r="O311">
        <v>7.2</v>
      </c>
      <c r="P311">
        <v>35</v>
      </c>
      <c r="Q311">
        <v>107</v>
      </c>
      <c r="R311">
        <v>819939</v>
      </c>
      <c r="S311">
        <v>850000</v>
      </c>
      <c r="T311">
        <f>Table15[[#This Row],[Gross Revenue]]-Table15[[#This Row],[Budget]]</f>
        <v>-30061</v>
      </c>
      <c r="U311">
        <f>YEAR(Table15[[#This Row],[Release Date]])</f>
        <v>2002</v>
      </c>
    </row>
    <row r="312" spans="1:21" x14ac:dyDescent="0.25">
      <c r="A312" t="s">
        <v>3019</v>
      </c>
      <c r="B312">
        <v>1</v>
      </c>
      <c r="C312" s="8">
        <v>38018</v>
      </c>
      <c r="D312" t="s">
        <v>28</v>
      </c>
      <c r="E312" t="s">
        <v>25</v>
      </c>
      <c r="F312" t="s">
        <v>19</v>
      </c>
      <c r="G312" t="s">
        <v>20</v>
      </c>
      <c r="H312" t="s">
        <v>38</v>
      </c>
      <c r="I312" t="s">
        <v>3020</v>
      </c>
      <c r="J312" t="s">
        <v>1722</v>
      </c>
      <c r="K312">
        <v>396</v>
      </c>
      <c r="L312">
        <v>2310</v>
      </c>
      <c r="M312">
        <v>6</v>
      </c>
      <c r="N312">
        <v>60</v>
      </c>
      <c r="O312">
        <v>5.7</v>
      </c>
      <c r="P312">
        <v>9</v>
      </c>
      <c r="Q312">
        <v>100</v>
      </c>
      <c r="R312">
        <v>31937</v>
      </c>
      <c r="S312">
        <v>500000</v>
      </c>
      <c r="T312">
        <f>Table15[[#This Row],[Gross Revenue]]-Table15[[#This Row],[Budget]]</f>
        <v>-468063</v>
      </c>
      <c r="U312">
        <f>YEAR(Table15[[#This Row],[Release Date]])</f>
        <v>2004</v>
      </c>
    </row>
    <row r="313" spans="1:21" x14ac:dyDescent="0.25">
      <c r="A313" t="s">
        <v>1427</v>
      </c>
      <c r="B313">
        <v>1</v>
      </c>
      <c r="C313" s="8">
        <v>37151</v>
      </c>
      <c r="D313" t="s">
        <v>28</v>
      </c>
      <c r="E313" t="s">
        <v>25</v>
      </c>
      <c r="F313" t="s">
        <v>47</v>
      </c>
      <c r="G313" t="s">
        <v>48</v>
      </c>
      <c r="H313" t="s">
        <v>38</v>
      </c>
      <c r="I313" t="s">
        <v>1428</v>
      </c>
      <c r="J313" t="s">
        <v>406</v>
      </c>
      <c r="K313">
        <v>809</v>
      </c>
      <c r="L313">
        <v>1858</v>
      </c>
      <c r="M313">
        <v>82</v>
      </c>
      <c r="N313">
        <v>0</v>
      </c>
      <c r="O313">
        <v>7.3</v>
      </c>
      <c r="P313">
        <v>88</v>
      </c>
      <c r="Q313">
        <v>111</v>
      </c>
      <c r="R313">
        <v>3895664</v>
      </c>
      <c r="S313">
        <v>5300000</v>
      </c>
      <c r="T313">
        <f>Table15[[#This Row],[Gross Revenue]]-Table15[[#This Row],[Budget]]</f>
        <v>-1404336</v>
      </c>
      <c r="U313">
        <f>YEAR(Table15[[#This Row],[Release Date]])</f>
        <v>2001</v>
      </c>
    </row>
    <row r="314" spans="1:21" x14ac:dyDescent="0.25">
      <c r="A314" t="s">
        <v>4733</v>
      </c>
      <c r="B314">
        <v>1</v>
      </c>
      <c r="C314" s="8">
        <v>39021</v>
      </c>
      <c r="D314" t="s">
        <v>28</v>
      </c>
      <c r="E314" t="s">
        <v>30</v>
      </c>
      <c r="F314" t="s">
        <v>19</v>
      </c>
      <c r="G314" t="s">
        <v>20</v>
      </c>
      <c r="H314" t="s">
        <v>36</v>
      </c>
      <c r="I314" t="s">
        <v>377</v>
      </c>
      <c r="J314" t="s">
        <v>4734</v>
      </c>
      <c r="K314">
        <v>3000</v>
      </c>
      <c r="L314">
        <v>3361</v>
      </c>
      <c r="M314">
        <v>7</v>
      </c>
      <c r="N314">
        <v>0</v>
      </c>
      <c r="O314">
        <v>5.9</v>
      </c>
      <c r="P314">
        <v>83</v>
      </c>
      <c r="Q314">
        <v>89</v>
      </c>
      <c r="R314">
        <v>57011847</v>
      </c>
      <c r="S314">
        <v>40000000</v>
      </c>
      <c r="T314">
        <f>Table15[[#This Row],[Gross Revenue]]-Table15[[#This Row],[Budget]]</f>
        <v>17011847</v>
      </c>
      <c r="U314">
        <f>YEAR(Table15[[#This Row],[Release Date]])</f>
        <v>2006</v>
      </c>
    </row>
    <row r="315" spans="1:21" x14ac:dyDescent="0.25">
      <c r="A315" t="s">
        <v>1362</v>
      </c>
      <c r="B315">
        <v>1</v>
      </c>
      <c r="C315" s="8">
        <v>37114</v>
      </c>
      <c r="D315" t="s">
        <v>28</v>
      </c>
      <c r="E315" t="s">
        <v>22</v>
      </c>
      <c r="F315" t="s">
        <v>19</v>
      </c>
      <c r="G315" t="s">
        <v>20</v>
      </c>
      <c r="H315" t="s">
        <v>43</v>
      </c>
      <c r="I315" t="s">
        <v>60</v>
      </c>
      <c r="J315" t="s">
        <v>1363</v>
      </c>
      <c r="K315">
        <v>1000</v>
      </c>
      <c r="L315">
        <v>3845</v>
      </c>
      <c r="M315">
        <v>144</v>
      </c>
      <c r="N315">
        <v>0</v>
      </c>
      <c r="O315">
        <v>6</v>
      </c>
      <c r="P315">
        <v>93</v>
      </c>
      <c r="Q315">
        <v>116</v>
      </c>
      <c r="R315">
        <v>69586544</v>
      </c>
      <c r="S315">
        <v>27000000</v>
      </c>
      <c r="T315">
        <f>Table15[[#This Row],[Gross Revenue]]-Table15[[#This Row],[Budget]]</f>
        <v>42586544</v>
      </c>
      <c r="U315">
        <f>YEAR(Table15[[#This Row],[Release Date]])</f>
        <v>2001</v>
      </c>
    </row>
    <row r="316" spans="1:21" x14ac:dyDescent="0.25">
      <c r="A316" t="s">
        <v>3288</v>
      </c>
      <c r="B316">
        <v>1</v>
      </c>
      <c r="C316" s="8">
        <v>38172</v>
      </c>
      <c r="D316" t="s">
        <v>28</v>
      </c>
      <c r="E316" t="s">
        <v>25</v>
      </c>
      <c r="F316" t="s">
        <v>19</v>
      </c>
      <c r="G316" t="s">
        <v>20</v>
      </c>
      <c r="H316" t="s">
        <v>43</v>
      </c>
      <c r="I316" t="s">
        <v>184</v>
      </c>
      <c r="J316" t="s">
        <v>1363</v>
      </c>
      <c r="K316">
        <v>939</v>
      </c>
      <c r="L316">
        <v>2453</v>
      </c>
      <c r="M316">
        <v>144</v>
      </c>
      <c r="N316">
        <v>687</v>
      </c>
      <c r="O316">
        <v>5.8</v>
      </c>
      <c r="P316">
        <v>98</v>
      </c>
      <c r="Q316">
        <v>104</v>
      </c>
      <c r="R316">
        <v>20668843</v>
      </c>
      <c r="S316">
        <v>22000000</v>
      </c>
      <c r="T316">
        <f>Table15[[#This Row],[Gross Revenue]]-Table15[[#This Row],[Budget]]</f>
        <v>-1331157</v>
      </c>
      <c r="U316">
        <f>YEAR(Table15[[#This Row],[Release Date]])</f>
        <v>2004</v>
      </c>
    </row>
    <row r="317" spans="1:21" x14ac:dyDescent="0.25">
      <c r="A317" t="s">
        <v>621</v>
      </c>
      <c r="B317">
        <v>1</v>
      </c>
      <c r="C317" s="8">
        <v>36734</v>
      </c>
      <c r="D317" t="s">
        <v>28</v>
      </c>
      <c r="E317" t="s">
        <v>30</v>
      </c>
      <c r="F317" t="s">
        <v>19</v>
      </c>
      <c r="G317" t="s">
        <v>20</v>
      </c>
      <c r="H317" t="s">
        <v>38</v>
      </c>
      <c r="I317" t="s">
        <v>401</v>
      </c>
      <c r="J317" t="s">
        <v>368</v>
      </c>
      <c r="K317">
        <v>22000</v>
      </c>
      <c r="L317">
        <v>36897</v>
      </c>
      <c r="M317">
        <v>488</v>
      </c>
      <c r="N317">
        <v>15000</v>
      </c>
      <c r="O317">
        <v>7.9</v>
      </c>
      <c r="P317">
        <v>149</v>
      </c>
      <c r="Q317">
        <v>152</v>
      </c>
      <c r="R317">
        <v>32522352</v>
      </c>
      <c r="S317">
        <v>60000000</v>
      </c>
      <c r="T317">
        <f>Table15[[#This Row],[Gross Revenue]]-Table15[[#This Row],[Budget]]</f>
        <v>-27477648</v>
      </c>
      <c r="U317">
        <f>YEAR(Table15[[#This Row],[Release Date]])</f>
        <v>2000</v>
      </c>
    </row>
    <row r="318" spans="1:21" x14ac:dyDescent="0.25">
      <c r="A318" t="s">
        <v>1262</v>
      </c>
      <c r="B318">
        <v>1</v>
      </c>
      <c r="C318" s="8">
        <v>37060</v>
      </c>
      <c r="D318" t="s">
        <v>28</v>
      </c>
      <c r="E318" t="s">
        <v>87</v>
      </c>
      <c r="F318" t="s">
        <v>19</v>
      </c>
      <c r="G318" t="s">
        <v>20</v>
      </c>
      <c r="H318" t="s">
        <v>38</v>
      </c>
      <c r="I318" t="s">
        <v>108</v>
      </c>
      <c r="J318" t="s">
        <v>368</v>
      </c>
      <c r="K318">
        <v>10000</v>
      </c>
      <c r="L318">
        <v>11458</v>
      </c>
      <c r="M318">
        <v>488</v>
      </c>
      <c r="N318">
        <v>0</v>
      </c>
      <c r="O318">
        <v>6.9</v>
      </c>
      <c r="P318">
        <v>153</v>
      </c>
      <c r="Q318">
        <v>141</v>
      </c>
      <c r="R318">
        <v>100614858</v>
      </c>
      <c r="S318">
        <v>68000000</v>
      </c>
      <c r="T318">
        <f>Table15[[#This Row],[Gross Revenue]]-Table15[[#This Row],[Budget]]</f>
        <v>32614858</v>
      </c>
      <c r="U318">
        <f>YEAR(Table15[[#This Row],[Release Date]])</f>
        <v>2001</v>
      </c>
    </row>
    <row r="319" spans="1:21" x14ac:dyDescent="0.25">
      <c r="A319" t="s">
        <v>2302</v>
      </c>
      <c r="B319">
        <v>1</v>
      </c>
      <c r="C319" s="8">
        <v>37624</v>
      </c>
      <c r="D319" t="s">
        <v>28</v>
      </c>
      <c r="E319" t="s">
        <v>25</v>
      </c>
      <c r="F319" t="s">
        <v>19</v>
      </c>
      <c r="G319" t="s">
        <v>20</v>
      </c>
      <c r="H319" t="s">
        <v>43</v>
      </c>
      <c r="I319" t="s">
        <v>1841</v>
      </c>
      <c r="J319" t="s">
        <v>368</v>
      </c>
      <c r="K319">
        <v>5000</v>
      </c>
      <c r="L319">
        <v>12700</v>
      </c>
      <c r="M319">
        <v>488</v>
      </c>
      <c r="N319">
        <v>0</v>
      </c>
      <c r="O319">
        <v>6.4</v>
      </c>
      <c r="P319">
        <v>190</v>
      </c>
      <c r="Q319">
        <v>123</v>
      </c>
      <c r="R319">
        <v>26838389</v>
      </c>
      <c r="S319">
        <v>57000000</v>
      </c>
      <c r="T319">
        <f>Table15[[#This Row],[Gross Revenue]]-Table15[[#This Row],[Budget]]</f>
        <v>-30161611</v>
      </c>
      <c r="U319">
        <f>YEAR(Table15[[#This Row],[Release Date]])</f>
        <v>2003</v>
      </c>
    </row>
    <row r="320" spans="1:21" x14ac:dyDescent="0.25">
      <c r="A320" t="s">
        <v>5160</v>
      </c>
      <c r="B320">
        <v>1</v>
      </c>
      <c r="C320" s="8">
        <v>39293</v>
      </c>
      <c r="D320" t="s">
        <v>28</v>
      </c>
      <c r="E320" t="s">
        <v>25</v>
      </c>
      <c r="F320" t="s">
        <v>19</v>
      </c>
      <c r="G320" t="s">
        <v>20</v>
      </c>
      <c r="H320" t="s">
        <v>43</v>
      </c>
      <c r="I320" t="s">
        <v>3097</v>
      </c>
      <c r="J320" t="s">
        <v>368</v>
      </c>
      <c r="K320">
        <v>15000</v>
      </c>
      <c r="L320">
        <v>44037</v>
      </c>
      <c r="M320">
        <v>488</v>
      </c>
      <c r="N320">
        <v>11000</v>
      </c>
      <c r="O320">
        <v>5.4</v>
      </c>
      <c r="P320">
        <v>138</v>
      </c>
      <c r="Q320">
        <v>105</v>
      </c>
      <c r="R320">
        <v>20991497</v>
      </c>
      <c r="S320">
        <v>37000000</v>
      </c>
      <c r="T320">
        <f>Table15[[#This Row],[Gross Revenue]]-Table15[[#This Row],[Budget]]</f>
        <v>-16008503</v>
      </c>
      <c r="U320">
        <f>YEAR(Table15[[#This Row],[Release Date]])</f>
        <v>2007</v>
      </c>
    </row>
    <row r="321" spans="1:21" x14ac:dyDescent="0.25">
      <c r="A321" t="s">
        <v>4962</v>
      </c>
      <c r="B321">
        <v>1</v>
      </c>
      <c r="C321" s="8">
        <v>39168</v>
      </c>
      <c r="D321" t="s">
        <v>28</v>
      </c>
      <c r="E321" t="s">
        <v>32</v>
      </c>
      <c r="F321" t="s">
        <v>19</v>
      </c>
      <c r="G321" t="s">
        <v>48</v>
      </c>
      <c r="H321" t="s">
        <v>43</v>
      </c>
      <c r="I321" t="s">
        <v>499</v>
      </c>
      <c r="J321" t="s">
        <v>4963</v>
      </c>
      <c r="K321">
        <v>23000</v>
      </c>
      <c r="L321">
        <v>25387</v>
      </c>
      <c r="M321">
        <v>11</v>
      </c>
      <c r="N321">
        <v>0</v>
      </c>
      <c r="O321">
        <v>5.7</v>
      </c>
      <c r="P321">
        <v>177</v>
      </c>
      <c r="Q321">
        <v>100</v>
      </c>
      <c r="R321">
        <v>20285518</v>
      </c>
      <c r="S321">
        <v>28000000</v>
      </c>
      <c r="T321">
        <f>Table15[[#This Row],[Gross Revenue]]-Table15[[#This Row],[Budget]]</f>
        <v>-7714482</v>
      </c>
      <c r="U321">
        <f>YEAR(Table15[[#This Row],[Release Date]])</f>
        <v>2007</v>
      </c>
    </row>
    <row r="322" spans="1:21" x14ac:dyDescent="0.25">
      <c r="A322" t="s">
        <v>5342</v>
      </c>
      <c r="B322">
        <v>1</v>
      </c>
      <c r="C322" s="8">
        <v>39405</v>
      </c>
      <c r="D322" t="s">
        <v>28</v>
      </c>
      <c r="E322" t="s">
        <v>32</v>
      </c>
      <c r="F322" t="s">
        <v>19</v>
      </c>
      <c r="G322" t="s">
        <v>48</v>
      </c>
      <c r="H322" t="s">
        <v>43</v>
      </c>
      <c r="I322" t="s">
        <v>5343</v>
      </c>
      <c r="J322" t="s">
        <v>4963</v>
      </c>
      <c r="K322">
        <v>805</v>
      </c>
      <c r="L322">
        <v>1411</v>
      </c>
      <c r="M322">
        <v>11</v>
      </c>
      <c r="N322">
        <v>0</v>
      </c>
      <c r="O322">
        <v>5.0999999999999996</v>
      </c>
      <c r="P322">
        <v>148</v>
      </c>
      <c r="Q322">
        <v>96</v>
      </c>
      <c r="R322">
        <v>16027866</v>
      </c>
      <c r="S322">
        <v>25000000</v>
      </c>
      <c r="T322">
        <f>Table15[[#This Row],[Gross Revenue]]-Table15[[#This Row],[Budget]]</f>
        <v>-8972134</v>
      </c>
      <c r="U322">
        <f>YEAR(Table15[[#This Row],[Release Date]])</f>
        <v>2007</v>
      </c>
    </row>
    <row r="323" spans="1:21" x14ac:dyDescent="0.25">
      <c r="A323" t="s">
        <v>1403</v>
      </c>
      <c r="B323">
        <v>1</v>
      </c>
      <c r="C323" s="8">
        <v>37138</v>
      </c>
      <c r="D323" t="s">
        <v>28</v>
      </c>
      <c r="E323" t="s">
        <v>18</v>
      </c>
      <c r="F323" t="s">
        <v>19</v>
      </c>
      <c r="G323" t="s">
        <v>20</v>
      </c>
      <c r="H323" t="s">
        <v>43</v>
      </c>
      <c r="I323" t="s">
        <v>185</v>
      </c>
      <c r="J323" t="s">
        <v>502</v>
      </c>
      <c r="K323">
        <v>11000</v>
      </c>
      <c r="L323">
        <v>15571</v>
      </c>
      <c r="M323">
        <v>73</v>
      </c>
      <c r="N323">
        <v>893</v>
      </c>
      <c r="O323">
        <v>6.3</v>
      </c>
      <c r="P323">
        <v>114</v>
      </c>
      <c r="Q323">
        <v>115</v>
      </c>
      <c r="R323">
        <v>41543207</v>
      </c>
      <c r="S323">
        <v>42000000</v>
      </c>
      <c r="T323">
        <f>Table15[[#This Row],[Gross Revenue]]-Table15[[#This Row],[Budget]]</f>
        <v>-456793</v>
      </c>
      <c r="U323">
        <f>YEAR(Table15[[#This Row],[Release Date]])</f>
        <v>2001</v>
      </c>
    </row>
    <row r="324" spans="1:21" x14ac:dyDescent="0.25">
      <c r="A324" t="s">
        <v>1762</v>
      </c>
      <c r="B324">
        <v>1</v>
      </c>
      <c r="C324" s="8">
        <v>37339</v>
      </c>
      <c r="D324" t="s">
        <v>28</v>
      </c>
      <c r="E324" t="s">
        <v>18</v>
      </c>
      <c r="F324" t="s">
        <v>19</v>
      </c>
      <c r="G324" t="s">
        <v>20</v>
      </c>
      <c r="H324" t="s">
        <v>38</v>
      </c>
      <c r="I324" t="s">
        <v>155</v>
      </c>
      <c r="J324" t="s">
        <v>502</v>
      </c>
      <c r="K324">
        <v>18000</v>
      </c>
      <c r="L324">
        <v>19739</v>
      </c>
      <c r="M324">
        <v>73</v>
      </c>
      <c r="N324">
        <v>1000</v>
      </c>
      <c r="O324">
        <v>6.5</v>
      </c>
      <c r="P324">
        <v>124</v>
      </c>
      <c r="Q324">
        <v>114</v>
      </c>
      <c r="R324">
        <v>40905277</v>
      </c>
      <c r="S324">
        <v>50000000</v>
      </c>
      <c r="T324">
        <f>Table15[[#This Row],[Gross Revenue]]-Table15[[#This Row],[Budget]]</f>
        <v>-9094723</v>
      </c>
      <c r="U324">
        <f>YEAR(Table15[[#This Row],[Release Date]])</f>
        <v>2002</v>
      </c>
    </row>
    <row r="325" spans="1:21" x14ac:dyDescent="0.25">
      <c r="A325" t="s">
        <v>4663</v>
      </c>
      <c r="B325">
        <v>1</v>
      </c>
      <c r="C325" s="8">
        <v>38981</v>
      </c>
      <c r="D325" t="s">
        <v>28</v>
      </c>
      <c r="E325" t="s">
        <v>32</v>
      </c>
      <c r="F325" t="s">
        <v>19</v>
      </c>
      <c r="G325" t="s">
        <v>20</v>
      </c>
      <c r="H325" t="s">
        <v>43</v>
      </c>
      <c r="I325" t="s">
        <v>146</v>
      </c>
      <c r="J325" t="s">
        <v>4664</v>
      </c>
      <c r="K325">
        <v>18000</v>
      </c>
      <c r="L325">
        <v>20965</v>
      </c>
      <c r="M325">
        <v>47</v>
      </c>
      <c r="N325">
        <v>35000</v>
      </c>
      <c r="O325">
        <v>6.3</v>
      </c>
      <c r="P325">
        <v>218</v>
      </c>
      <c r="Q325">
        <v>128</v>
      </c>
      <c r="R325">
        <v>38297305</v>
      </c>
      <c r="S325">
        <v>175000000</v>
      </c>
      <c r="T325">
        <f>Table15[[#This Row],[Gross Revenue]]-Table15[[#This Row],[Budget]]</f>
        <v>-136702695</v>
      </c>
      <c r="U325">
        <f>YEAR(Table15[[#This Row],[Release Date]])</f>
        <v>2006</v>
      </c>
    </row>
    <row r="326" spans="1:21" x14ac:dyDescent="0.25">
      <c r="A326" t="s">
        <v>1372</v>
      </c>
      <c r="B326">
        <v>1</v>
      </c>
      <c r="C326" s="8">
        <v>37119</v>
      </c>
      <c r="D326" t="s">
        <v>28</v>
      </c>
      <c r="E326" t="s">
        <v>22</v>
      </c>
      <c r="F326" t="s">
        <v>230</v>
      </c>
      <c r="G326" t="s">
        <v>494</v>
      </c>
      <c r="H326" t="s">
        <v>38</v>
      </c>
      <c r="I326" t="s">
        <v>1373</v>
      </c>
      <c r="J326" t="s">
        <v>1374</v>
      </c>
      <c r="K326">
        <v>201</v>
      </c>
      <c r="L326">
        <v>546</v>
      </c>
      <c r="M326">
        <v>12</v>
      </c>
      <c r="N326">
        <v>544</v>
      </c>
      <c r="O326">
        <v>6.8</v>
      </c>
      <c r="P326">
        <v>85</v>
      </c>
      <c r="Q326">
        <v>118</v>
      </c>
      <c r="R326">
        <v>5709616</v>
      </c>
      <c r="S326">
        <v>1800000</v>
      </c>
      <c r="T326">
        <f>Table15[[#This Row],[Gross Revenue]]-Table15[[#This Row],[Budget]]</f>
        <v>3909616</v>
      </c>
      <c r="U326">
        <f>YEAR(Table15[[#This Row],[Release Date]])</f>
        <v>2001</v>
      </c>
    </row>
    <row r="327" spans="1:21" x14ac:dyDescent="0.25">
      <c r="A327" t="s">
        <v>2691</v>
      </c>
      <c r="B327">
        <v>1</v>
      </c>
      <c r="C327" s="8">
        <v>37834</v>
      </c>
      <c r="D327" t="s">
        <v>28</v>
      </c>
      <c r="E327" t="s">
        <v>32</v>
      </c>
      <c r="F327" t="s">
        <v>19</v>
      </c>
      <c r="G327" t="s">
        <v>93</v>
      </c>
      <c r="H327" t="s">
        <v>36</v>
      </c>
      <c r="I327" t="s">
        <v>2692</v>
      </c>
      <c r="J327" t="s">
        <v>2693</v>
      </c>
      <c r="K327">
        <v>835</v>
      </c>
      <c r="L327">
        <v>1815</v>
      </c>
      <c r="M327">
        <v>107</v>
      </c>
      <c r="N327">
        <v>0</v>
      </c>
      <c r="O327">
        <v>6.9</v>
      </c>
      <c r="P327">
        <v>164</v>
      </c>
      <c r="Q327">
        <v>115</v>
      </c>
      <c r="R327">
        <v>195329763</v>
      </c>
      <c r="S327">
        <v>80000000</v>
      </c>
      <c r="T327">
        <f>Table15[[#This Row],[Gross Revenue]]-Table15[[#This Row],[Budget]]</f>
        <v>115329763</v>
      </c>
      <c r="U327">
        <f>YEAR(Table15[[#This Row],[Release Date]])</f>
        <v>2003</v>
      </c>
    </row>
    <row r="328" spans="1:21" x14ac:dyDescent="0.25">
      <c r="A328" t="s">
        <v>3629</v>
      </c>
      <c r="B328">
        <v>1</v>
      </c>
      <c r="C328" s="8">
        <v>38365</v>
      </c>
      <c r="D328" t="s">
        <v>28</v>
      </c>
      <c r="E328" t="s">
        <v>32</v>
      </c>
      <c r="F328" t="s">
        <v>19</v>
      </c>
      <c r="G328" t="s">
        <v>20</v>
      </c>
      <c r="H328" t="s">
        <v>36</v>
      </c>
      <c r="I328" t="s">
        <v>2692</v>
      </c>
      <c r="J328" t="s">
        <v>2693</v>
      </c>
      <c r="K328">
        <v>835</v>
      </c>
      <c r="L328">
        <v>1258</v>
      </c>
      <c r="M328">
        <v>107</v>
      </c>
      <c r="N328">
        <v>0</v>
      </c>
      <c r="O328">
        <v>7</v>
      </c>
      <c r="P328">
        <v>188</v>
      </c>
      <c r="Q328">
        <v>94</v>
      </c>
      <c r="R328">
        <v>196573705</v>
      </c>
      <c r="S328">
        <v>90000000</v>
      </c>
      <c r="T328">
        <f>Table15[[#This Row],[Gross Revenue]]-Table15[[#This Row],[Budget]]</f>
        <v>106573705</v>
      </c>
      <c r="U328">
        <f>YEAR(Table15[[#This Row],[Release Date]])</f>
        <v>2005</v>
      </c>
    </row>
    <row r="329" spans="1:21" x14ac:dyDescent="0.25">
      <c r="A329" t="s">
        <v>4260</v>
      </c>
      <c r="B329">
        <v>1</v>
      </c>
      <c r="C329" s="8">
        <v>38743</v>
      </c>
      <c r="D329" t="s">
        <v>28</v>
      </c>
      <c r="E329" t="s">
        <v>30</v>
      </c>
      <c r="F329" t="s">
        <v>19</v>
      </c>
      <c r="G329" t="s">
        <v>20</v>
      </c>
      <c r="H329" t="s">
        <v>27</v>
      </c>
      <c r="I329" t="s">
        <v>1230</v>
      </c>
      <c r="J329" t="s">
        <v>2693</v>
      </c>
      <c r="K329">
        <v>11000</v>
      </c>
      <c r="L329">
        <v>12071</v>
      </c>
      <c r="M329">
        <v>107</v>
      </c>
      <c r="N329">
        <v>19000</v>
      </c>
      <c r="O329">
        <v>7</v>
      </c>
      <c r="P329">
        <v>240</v>
      </c>
      <c r="Q329">
        <v>96</v>
      </c>
      <c r="R329">
        <v>143618384</v>
      </c>
      <c r="S329">
        <v>90000000</v>
      </c>
      <c r="T329">
        <f>Table15[[#This Row],[Gross Revenue]]-Table15[[#This Row],[Budget]]</f>
        <v>53618384</v>
      </c>
      <c r="U329">
        <f>YEAR(Table15[[#This Row],[Release Date]])</f>
        <v>2006</v>
      </c>
    </row>
    <row r="330" spans="1:21" x14ac:dyDescent="0.25">
      <c r="A330" t="s">
        <v>5060</v>
      </c>
      <c r="B330">
        <v>1</v>
      </c>
      <c r="C330" s="8">
        <v>39230</v>
      </c>
      <c r="D330" t="s">
        <v>28</v>
      </c>
      <c r="E330" t="s">
        <v>30</v>
      </c>
      <c r="F330" t="s">
        <v>19</v>
      </c>
      <c r="G330" t="s">
        <v>20</v>
      </c>
      <c r="H330" t="s">
        <v>27</v>
      </c>
      <c r="I330" t="s">
        <v>1518</v>
      </c>
      <c r="J330" t="s">
        <v>2693</v>
      </c>
      <c r="K330">
        <v>688</v>
      </c>
      <c r="L330">
        <v>1031</v>
      </c>
      <c r="M330">
        <v>107</v>
      </c>
      <c r="N330">
        <v>0</v>
      </c>
      <c r="O330">
        <v>6.4</v>
      </c>
      <c r="P330">
        <v>159</v>
      </c>
      <c r="Q330">
        <v>101</v>
      </c>
      <c r="R330">
        <v>131536019</v>
      </c>
      <c r="S330">
        <v>103000000</v>
      </c>
      <c r="T330">
        <f>Table15[[#This Row],[Gross Revenue]]-Table15[[#This Row],[Budget]]</f>
        <v>28536019</v>
      </c>
      <c r="U330">
        <f>YEAR(Table15[[#This Row],[Release Date]])</f>
        <v>2007</v>
      </c>
    </row>
    <row r="331" spans="1:21" x14ac:dyDescent="0.25">
      <c r="A331" t="s">
        <v>4168</v>
      </c>
      <c r="B331">
        <v>1</v>
      </c>
      <c r="C331" s="8">
        <v>38685</v>
      </c>
      <c r="D331" t="s">
        <v>28</v>
      </c>
      <c r="E331" t="s">
        <v>22</v>
      </c>
      <c r="F331" t="s">
        <v>19</v>
      </c>
      <c r="G331" t="s">
        <v>20</v>
      </c>
      <c r="H331" t="s">
        <v>43</v>
      </c>
      <c r="I331" t="s">
        <v>4169</v>
      </c>
      <c r="J331" t="s">
        <v>4170</v>
      </c>
      <c r="K331">
        <v>847</v>
      </c>
      <c r="L331">
        <v>1668</v>
      </c>
      <c r="M331">
        <v>29</v>
      </c>
      <c r="N331">
        <v>566</v>
      </c>
      <c r="O331">
        <v>3.9</v>
      </c>
      <c r="P331">
        <v>8</v>
      </c>
      <c r="Q331">
        <v>105</v>
      </c>
      <c r="R331">
        <v>178739</v>
      </c>
      <c r="S331">
        <v>2450000</v>
      </c>
      <c r="T331">
        <f>Table15[[#This Row],[Gross Revenue]]-Table15[[#This Row],[Budget]]</f>
        <v>-2271261</v>
      </c>
      <c r="U331">
        <f>YEAR(Table15[[#This Row],[Release Date]])</f>
        <v>2005</v>
      </c>
    </row>
    <row r="332" spans="1:21" x14ac:dyDescent="0.25">
      <c r="A332" t="s">
        <v>1122</v>
      </c>
      <c r="B332">
        <v>1</v>
      </c>
      <c r="C332" s="8">
        <v>36991</v>
      </c>
      <c r="D332" t="s">
        <v>28</v>
      </c>
      <c r="E332" t="s">
        <v>31</v>
      </c>
      <c r="F332" t="s">
        <v>19</v>
      </c>
      <c r="G332" t="s">
        <v>24</v>
      </c>
      <c r="H332" t="s">
        <v>38</v>
      </c>
      <c r="I332" t="s">
        <v>1123</v>
      </c>
      <c r="J332" t="s">
        <v>1124</v>
      </c>
      <c r="K332">
        <v>56</v>
      </c>
      <c r="L332">
        <v>105</v>
      </c>
      <c r="M332">
        <v>11</v>
      </c>
      <c r="N332">
        <v>802</v>
      </c>
      <c r="O332">
        <v>7.7</v>
      </c>
      <c r="P332">
        <v>73</v>
      </c>
      <c r="Q332">
        <v>141</v>
      </c>
      <c r="R332">
        <v>6173485</v>
      </c>
      <c r="S332">
        <v>7000000</v>
      </c>
      <c r="T332">
        <f>Table15[[#This Row],[Gross Revenue]]-Table15[[#This Row],[Budget]]</f>
        <v>-826515</v>
      </c>
      <c r="U332">
        <f>YEAR(Table15[[#This Row],[Release Date]])</f>
        <v>2001</v>
      </c>
    </row>
    <row r="333" spans="1:21" x14ac:dyDescent="0.25">
      <c r="A333" t="s">
        <v>2297</v>
      </c>
      <c r="B333">
        <v>1</v>
      </c>
      <c r="C333" s="8">
        <v>37621</v>
      </c>
      <c r="D333" t="s">
        <v>28</v>
      </c>
      <c r="E333" t="s">
        <v>30</v>
      </c>
      <c r="F333" t="s">
        <v>19</v>
      </c>
      <c r="G333" t="s">
        <v>20</v>
      </c>
      <c r="H333" t="s">
        <v>36</v>
      </c>
      <c r="I333" t="s">
        <v>2298</v>
      </c>
      <c r="J333" t="s">
        <v>2299</v>
      </c>
      <c r="K333">
        <v>706</v>
      </c>
      <c r="L333">
        <v>1579</v>
      </c>
      <c r="M333">
        <v>19</v>
      </c>
      <c r="N333">
        <v>0</v>
      </c>
      <c r="O333">
        <v>7.3</v>
      </c>
      <c r="P333">
        <v>38</v>
      </c>
      <c r="Q333">
        <v>100</v>
      </c>
      <c r="R333">
        <v>860002</v>
      </c>
      <c r="S333">
        <v>12000000</v>
      </c>
      <c r="T333">
        <f>Table15[[#This Row],[Gross Revenue]]-Table15[[#This Row],[Budget]]</f>
        <v>-11139998</v>
      </c>
      <c r="U333">
        <f>YEAR(Table15[[#This Row],[Release Date]])</f>
        <v>2002</v>
      </c>
    </row>
    <row r="334" spans="1:21" x14ac:dyDescent="0.25">
      <c r="A334" t="s">
        <v>3437</v>
      </c>
      <c r="B334">
        <v>1</v>
      </c>
      <c r="C334" s="8">
        <v>38259</v>
      </c>
      <c r="D334" t="s">
        <v>28</v>
      </c>
      <c r="E334" t="s">
        <v>37</v>
      </c>
      <c r="F334" t="s">
        <v>19</v>
      </c>
      <c r="G334" t="s">
        <v>20</v>
      </c>
      <c r="H334" t="s">
        <v>38</v>
      </c>
      <c r="I334" t="s">
        <v>1851</v>
      </c>
      <c r="J334" t="s">
        <v>3438</v>
      </c>
      <c r="K334">
        <v>960</v>
      </c>
      <c r="L334">
        <v>1749</v>
      </c>
      <c r="M334">
        <v>27</v>
      </c>
      <c r="N334">
        <v>0</v>
      </c>
      <c r="O334">
        <v>5.9</v>
      </c>
      <c r="P334">
        <v>233</v>
      </c>
      <c r="Q334">
        <v>93</v>
      </c>
      <c r="R334">
        <v>17427926</v>
      </c>
      <c r="S334">
        <v>8000000</v>
      </c>
      <c r="T334">
        <f>Table15[[#This Row],[Gross Revenue]]-Table15[[#This Row],[Budget]]</f>
        <v>9427926</v>
      </c>
      <c r="U334">
        <f>YEAR(Table15[[#This Row],[Release Date]])</f>
        <v>2004</v>
      </c>
    </row>
    <row r="335" spans="1:21" x14ac:dyDescent="0.25">
      <c r="A335" t="s">
        <v>4957</v>
      </c>
      <c r="B335">
        <v>1</v>
      </c>
      <c r="C335" s="8">
        <v>39166</v>
      </c>
      <c r="D335" t="s">
        <v>28</v>
      </c>
      <c r="E335" t="s">
        <v>32</v>
      </c>
      <c r="F335" t="s">
        <v>19</v>
      </c>
      <c r="G335" t="s">
        <v>20</v>
      </c>
      <c r="I335" t="s">
        <v>4958</v>
      </c>
      <c r="J335" t="s">
        <v>4959</v>
      </c>
      <c r="K335">
        <v>0</v>
      </c>
      <c r="L335">
        <v>0</v>
      </c>
      <c r="M335">
        <v>0</v>
      </c>
      <c r="N335">
        <v>44</v>
      </c>
      <c r="O335">
        <v>6.8</v>
      </c>
      <c r="P335">
        <v>10</v>
      </c>
      <c r="Q335">
        <v>82</v>
      </c>
      <c r="R335">
        <v>21199</v>
      </c>
      <c r="S335">
        <v>500000</v>
      </c>
      <c r="T335">
        <f>Table15[[#This Row],[Gross Revenue]]-Table15[[#This Row],[Budget]]</f>
        <v>-478801</v>
      </c>
      <c r="U335">
        <f>YEAR(Table15[[#This Row],[Release Date]])</f>
        <v>2007</v>
      </c>
    </row>
    <row r="336" spans="1:21" x14ac:dyDescent="0.25">
      <c r="A336" t="s">
        <v>1865</v>
      </c>
      <c r="B336">
        <v>1</v>
      </c>
      <c r="C336" s="8">
        <v>37393</v>
      </c>
      <c r="D336" t="s">
        <v>28</v>
      </c>
      <c r="E336" t="s">
        <v>22</v>
      </c>
      <c r="F336" t="s">
        <v>19</v>
      </c>
      <c r="G336" t="s">
        <v>20</v>
      </c>
      <c r="H336" t="s">
        <v>38</v>
      </c>
      <c r="I336" t="s">
        <v>265</v>
      </c>
      <c r="J336" t="s">
        <v>1866</v>
      </c>
      <c r="K336">
        <v>1000</v>
      </c>
      <c r="L336">
        <v>2186</v>
      </c>
      <c r="M336">
        <v>308</v>
      </c>
      <c r="N336">
        <v>0</v>
      </c>
      <c r="O336">
        <v>6.8</v>
      </c>
      <c r="P336">
        <v>126</v>
      </c>
      <c r="Q336">
        <v>100</v>
      </c>
      <c r="R336">
        <v>4599680</v>
      </c>
      <c r="S336">
        <v>1500000</v>
      </c>
      <c r="T336">
        <f>Table15[[#This Row],[Gross Revenue]]-Table15[[#This Row],[Budget]]</f>
        <v>3099680</v>
      </c>
      <c r="U336">
        <f>YEAR(Table15[[#This Row],[Release Date]])</f>
        <v>2002</v>
      </c>
    </row>
    <row r="337" spans="1:21" x14ac:dyDescent="0.25">
      <c r="A337" t="s">
        <v>2375</v>
      </c>
      <c r="B337">
        <v>1</v>
      </c>
      <c r="C337" s="8">
        <v>37662</v>
      </c>
      <c r="D337" t="s">
        <v>28</v>
      </c>
      <c r="E337" t="s">
        <v>31</v>
      </c>
      <c r="F337" t="s">
        <v>19</v>
      </c>
      <c r="G337" t="s">
        <v>20</v>
      </c>
      <c r="H337" t="s">
        <v>43</v>
      </c>
      <c r="I337" t="s">
        <v>872</v>
      </c>
      <c r="J337" t="s">
        <v>1866</v>
      </c>
      <c r="K337">
        <v>13000</v>
      </c>
      <c r="L337">
        <v>16651</v>
      </c>
      <c r="M337">
        <v>308</v>
      </c>
      <c r="N337">
        <v>5000</v>
      </c>
      <c r="O337">
        <v>7.1</v>
      </c>
      <c r="P337">
        <v>119</v>
      </c>
      <c r="Q337">
        <v>107</v>
      </c>
      <c r="R337">
        <v>11008432</v>
      </c>
      <c r="S337">
        <v>25000000</v>
      </c>
      <c r="T337">
        <f>Table15[[#This Row],[Gross Revenue]]-Table15[[#This Row],[Budget]]</f>
        <v>-13991568</v>
      </c>
      <c r="U337">
        <f>YEAR(Table15[[#This Row],[Release Date]])</f>
        <v>2003</v>
      </c>
    </row>
    <row r="338" spans="1:21" x14ac:dyDescent="0.25">
      <c r="A338" t="s">
        <v>2860</v>
      </c>
      <c r="B338">
        <v>1</v>
      </c>
      <c r="C338" s="8">
        <v>37929</v>
      </c>
      <c r="D338" t="s">
        <v>28</v>
      </c>
      <c r="E338" t="s">
        <v>22</v>
      </c>
      <c r="F338" t="s">
        <v>19</v>
      </c>
      <c r="G338" t="s">
        <v>20</v>
      </c>
      <c r="H338" t="s">
        <v>36</v>
      </c>
      <c r="I338" t="s">
        <v>1612</v>
      </c>
      <c r="J338" t="s">
        <v>1866</v>
      </c>
      <c r="K338">
        <v>446</v>
      </c>
      <c r="L338">
        <v>966</v>
      </c>
      <c r="M338">
        <v>308</v>
      </c>
      <c r="N338">
        <v>0</v>
      </c>
      <c r="O338">
        <v>6.8</v>
      </c>
      <c r="P338">
        <v>122</v>
      </c>
      <c r="Q338">
        <v>101</v>
      </c>
      <c r="R338">
        <v>37617947</v>
      </c>
      <c r="S338">
        <v>30000000</v>
      </c>
      <c r="T338">
        <f>Table15[[#This Row],[Gross Revenue]]-Table15[[#This Row],[Budget]]</f>
        <v>7617947</v>
      </c>
      <c r="U338">
        <f>YEAR(Table15[[#This Row],[Release Date]])</f>
        <v>2003</v>
      </c>
    </row>
    <row r="339" spans="1:21" x14ac:dyDescent="0.25">
      <c r="A339" t="s">
        <v>3460</v>
      </c>
      <c r="B339">
        <v>1</v>
      </c>
      <c r="C339" s="8">
        <v>38272</v>
      </c>
      <c r="D339" t="s">
        <v>28</v>
      </c>
      <c r="E339" t="s">
        <v>22</v>
      </c>
      <c r="F339" t="s">
        <v>19</v>
      </c>
      <c r="G339" t="s">
        <v>20</v>
      </c>
      <c r="H339" t="s">
        <v>43</v>
      </c>
      <c r="I339" t="s">
        <v>1461</v>
      </c>
      <c r="J339" t="s">
        <v>1866</v>
      </c>
      <c r="K339">
        <v>17000</v>
      </c>
      <c r="L339">
        <v>44060</v>
      </c>
      <c r="M339">
        <v>308</v>
      </c>
      <c r="N339">
        <v>19000</v>
      </c>
      <c r="O339">
        <v>5.2</v>
      </c>
      <c r="P339">
        <v>350</v>
      </c>
      <c r="Q339">
        <v>122</v>
      </c>
      <c r="R339">
        <v>191449475</v>
      </c>
      <c r="S339">
        <v>37000000</v>
      </c>
      <c r="T339">
        <f>Table15[[#This Row],[Gross Revenue]]-Table15[[#This Row],[Budget]]</f>
        <v>154449475</v>
      </c>
      <c r="U339">
        <f>YEAR(Table15[[#This Row],[Release Date]])</f>
        <v>2004</v>
      </c>
    </row>
    <row r="340" spans="1:21" x14ac:dyDescent="0.25">
      <c r="A340" t="s">
        <v>4259</v>
      </c>
      <c r="B340">
        <v>1</v>
      </c>
      <c r="C340" s="8">
        <v>38742</v>
      </c>
      <c r="D340" t="s">
        <v>28</v>
      </c>
      <c r="E340" t="s">
        <v>87</v>
      </c>
      <c r="F340" t="s">
        <v>19</v>
      </c>
      <c r="G340" t="s">
        <v>20</v>
      </c>
      <c r="H340" t="s">
        <v>43</v>
      </c>
      <c r="I340" t="s">
        <v>258</v>
      </c>
      <c r="J340" t="s">
        <v>1866</v>
      </c>
      <c r="K340">
        <v>10000</v>
      </c>
      <c r="L340">
        <v>15369</v>
      </c>
      <c r="M340">
        <v>308</v>
      </c>
      <c r="N340">
        <v>20000</v>
      </c>
      <c r="O340">
        <v>5.4</v>
      </c>
      <c r="P340">
        <v>291</v>
      </c>
      <c r="Q340">
        <v>100</v>
      </c>
      <c r="R340">
        <v>37652565</v>
      </c>
      <c r="S340">
        <v>42000000</v>
      </c>
      <c r="T340">
        <f>Table15[[#This Row],[Gross Revenue]]-Table15[[#This Row],[Budget]]</f>
        <v>-4347435</v>
      </c>
      <c r="U340">
        <f>YEAR(Table15[[#This Row],[Release Date]])</f>
        <v>2006</v>
      </c>
    </row>
    <row r="341" spans="1:21" x14ac:dyDescent="0.25">
      <c r="A341" t="s">
        <v>1588</v>
      </c>
      <c r="B341">
        <v>1</v>
      </c>
      <c r="C341" s="8">
        <v>37239</v>
      </c>
      <c r="D341" t="s">
        <v>28</v>
      </c>
      <c r="E341" t="s">
        <v>30</v>
      </c>
      <c r="F341" t="s">
        <v>19</v>
      </c>
      <c r="G341" t="s">
        <v>20</v>
      </c>
      <c r="H341" t="s">
        <v>36</v>
      </c>
      <c r="I341" t="s">
        <v>275</v>
      </c>
      <c r="J341" t="s">
        <v>1589</v>
      </c>
      <c r="K341">
        <v>1000</v>
      </c>
      <c r="L341">
        <v>2908</v>
      </c>
      <c r="M341">
        <v>0</v>
      </c>
      <c r="N341">
        <v>187</v>
      </c>
      <c r="O341">
        <v>5.2</v>
      </c>
      <c r="P341">
        <v>38</v>
      </c>
      <c r="Q341">
        <v>85</v>
      </c>
      <c r="R341">
        <v>39880476</v>
      </c>
      <c r="S341">
        <v>25000000</v>
      </c>
      <c r="T341">
        <f>Table15[[#This Row],[Gross Revenue]]-Table15[[#This Row],[Budget]]</f>
        <v>14880476</v>
      </c>
      <c r="U341">
        <f>YEAR(Table15[[#This Row],[Release Date]])</f>
        <v>2001</v>
      </c>
    </row>
    <row r="342" spans="1:21" x14ac:dyDescent="0.25">
      <c r="A342" t="s">
        <v>1747</v>
      </c>
      <c r="B342">
        <v>1</v>
      </c>
      <c r="C342" s="8">
        <v>37334</v>
      </c>
      <c r="D342" t="s">
        <v>28</v>
      </c>
      <c r="E342" t="s">
        <v>22</v>
      </c>
      <c r="F342" t="s">
        <v>1748</v>
      </c>
      <c r="G342" t="s">
        <v>1749</v>
      </c>
      <c r="H342" t="s">
        <v>38</v>
      </c>
      <c r="I342" t="s">
        <v>1750</v>
      </c>
      <c r="J342" t="s">
        <v>1751</v>
      </c>
      <c r="K342">
        <v>717</v>
      </c>
      <c r="L342">
        <v>852</v>
      </c>
      <c r="M342">
        <v>0</v>
      </c>
      <c r="N342">
        <v>43000</v>
      </c>
      <c r="O342">
        <v>8.4</v>
      </c>
      <c r="P342">
        <v>305</v>
      </c>
      <c r="Q342">
        <v>120</v>
      </c>
      <c r="R342">
        <v>2181290</v>
      </c>
      <c r="S342">
        <v>3000000</v>
      </c>
      <c r="T342">
        <f>Table15[[#This Row],[Gross Revenue]]-Table15[[#This Row],[Budget]]</f>
        <v>-818710</v>
      </c>
      <c r="U342">
        <f>YEAR(Table15[[#This Row],[Release Date]])</f>
        <v>2002</v>
      </c>
    </row>
    <row r="343" spans="1:21" x14ac:dyDescent="0.25">
      <c r="A343" t="s">
        <v>2367</v>
      </c>
      <c r="B343">
        <v>1</v>
      </c>
      <c r="C343" s="8">
        <v>37657</v>
      </c>
      <c r="D343" t="s">
        <v>28</v>
      </c>
      <c r="E343" t="s">
        <v>18</v>
      </c>
      <c r="F343" t="s">
        <v>1748</v>
      </c>
      <c r="G343" t="s">
        <v>1749</v>
      </c>
      <c r="H343" t="s">
        <v>38</v>
      </c>
      <c r="I343" t="s">
        <v>1750</v>
      </c>
      <c r="J343" t="s">
        <v>1751</v>
      </c>
      <c r="K343">
        <v>717</v>
      </c>
      <c r="L343">
        <v>907</v>
      </c>
      <c r="M343">
        <v>0</v>
      </c>
      <c r="N343">
        <v>4000</v>
      </c>
      <c r="O343">
        <v>7.7</v>
      </c>
      <c r="P343">
        <v>202</v>
      </c>
      <c r="Q343">
        <v>112</v>
      </c>
      <c r="R343">
        <v>211667</v>
      </c>
      <c r="S343">
        <v>4200000000</v>
      </c>
      <c r="T343">
        <f>Table15[[#This Row],[Gross Revenue]]-Table15[[#This Row],[Budget]]</f>
        <v>-4199788333</v>
      </c>
      <c r="U343">
        <f>YEAR(Table15[[#This Row],[Release Date]])</f>
        <v>2003</v>
      </c>
    </row>
    <row r="344" spans="1:21" x14ac:dyDescent="0.25">
      <c r="A344" t="s">
        <v>4829</v>
      </c>
      <c r="B344">
        <v>1</v>
      </c>
      <c r="C344" s="8">
        <v>39087</v>
      </c>
      <c r="D344" t="s">
        <v>28</v>
      </c>
      <c r="E344" t="s">
        <v>22</v>
      </c>
      <c r="F344" t="s">
        <v>19</v>
      </c>
      <c r="G344" t="s">
        <v>35</v>
      </c>
      <c r="H344" t="s">
        <v>38</v>
      </c>
      <c r="I344" t="s">
        <v>4115</v>
      </c>
      <c r="J344" t="s">
        <v>1751</v>
      </c>
      <c r="K344">
        <v>3000</v>
      </c>
      <c r="L344">
        <v>5074</v>
      </c>
      <c r="M344">
        <v>0</v>
      </c>
      <c r="N344">
        <v>27000</v>
      </c>
      <c r="O344">
        <v>6.8</v>
      </c>
      <c r="P344">
        <v>469</v>
      </c>
      <c r="Q344">
        <v>99</v>
      </c>
      <c r="R344">
        <v>1702277</v>
      </c>
      <c r="S344">
        <v>12000000</v>
      </c>
      <c r="T344">
        <f>Table15[[#This Row],[Gross Revenue]]-Table15[[#This Row],[Budget]]</f>
        <v>-10297723</v>
      </c>
      <c r="U344">
        <f>YEAR(Table15[[#This Row],[Release Date]])</f>
        <v>2007</v>
      </c>
    </row>
    <row r="345" spans="1:21" x14ac:dyDescent="0.25">
      <c r="A345" t="s">
        <v>3051</v>
      </c>
      <c r="B345">
        <v>1</v>
      </c>
      <c r="C345" s="8">
        <v>38036</v>
      </c>
      <c r="D345" t="s">
        <v>28</v>
      </c>
      <c r="E345" t="s">
        <v>50</v>
      </c>
      <c r="F345" t="s">
        <v>19</v>
      </c>
      <c r="G345" t="s">
        <v>20</v>
      </c>
      <c r="I345" t="s">
        <v>2087</v>
      </c>
      <c r="J345" t="s">
        <v>3052</v>
      </c>
      <c r="K345">
        <v>393</v>
      </c>
      <c r="L345">
        <v>446</v>
      </c>
      <c r="M345">
        <v>117</v>
      </c>
      <c r="N345">
        <v>0</v>
      </c>
      <c r="O345">
        <v>8.3000000000000007</v>
      </c>
      <c r="P345">
        <v>79</v>
      </c>
      <c r="Q345">
        <v>102</v>
      </c>
      <c r="R345">
        <v>1430185</v>
      </c>
      <c r="S345">
        <v>2000000</v>
      </c>
      <c r="T345">
        <f>Table15[[#This Row],[Gross Revenue]]-Table15[[#This Row],[Budget]]</f>
        <v>-569815</v>
      </c>
      <c r="U345">
        <f>YEAR(Table15[[#This Row],[Release Date]])</f>
        <v>2004</v>
      </c>
    </row>
    <row r="346" spans="1:21" x14ac:dyDescent="0.25">
      <c r="A346" t="s">
        <v>5350</v>
      </c>
      <c r="B346">
        <v>1</v>
      </c>
      <c r="C346" s="8">
        <v>39410</v>
      </c>
      <c r="D346" t="s">
        <v>28</v>
      </c>
      <c r="E346" t="s">
        <v>50</v>
      </c>
      <c r="F346" t="s">
        <v>19</v>
      </c>
      <c r="G346" t="s">
        <v>20</v>
      </c>
      <c r="I346" t="s">
        <v>5351</v>
      </c>
      <c r="J346" t="s">
        <v>3052</v>
      </c>
      <c r="K346">
        <v>21</v>
      </c>
      <c r="L346">
        <v>24</v>
      </c>
      <c r="M346">
        <v>117</v>
      </c>
      <c r="N346">
        <v>121</v>
      </c>
      <c r="O346">
        <v>7</v>
      </c>
      <c r="P346">
        <v>6</v>
      </c>
      <c r="Q346">
        <v>100</v>
      </c>
      <c r="R346">
        <v>29233</v>
      </c>
      <c r="S346">
        <v>3500000</v>
      </c>
      <c r="T346">
        <f>Table15[[#This Row],[Gross Revenue]]-Table15[[#This Row],[Budget]]</f>
        <v>-3470767</v>
      </c>
      <c r="U346">
        <f>YEAR(Table15[[#This Row],[Release Date]])</f>
        <v>2007</v>
      </c>
    </row>
    <row r="347" spans="1:21" x14ac:dyDescent="0.25">
      <c r="A347" t="s">
        <v>1078</v>
      </c>
      <c r="B347">
        <v>1</v>
      </c>
      <c r="C347" s="8">
        <v>36969</v>
      </c>
      <c r="D347" t="s">
        <v>28</v>
      </c>
      <c r="E347" t="s">
        <v>25</v>
      </c>
      <c r="F347" t="s">
        <v>19</v>
      </c>
      <c r="G347" t="s">
        <v>20</v>
      </c>
      <c r="H347" t="s">
        <v>38</v>
      </c>
      <c r="I347" t="s">
        <v>1079</v>
      </c>
      <c r="J347" t="s">
        <v>1080</v>
      </c>
      <c r="K347">
        <v>378</v>
      </c>
      <c r="L347">
        <v>1173</v>
      </c>
      <c r="M347">
        <v>0</v>
      </c>
      <c r="N347">
        <v>682</v>
      </c>
      <c r="O347">
        <v>6.7</v>
      </c>
      <c r="P347">
        <v>110</v>
      </c>
      <c r="Q347">
        <v>97</v>
      </c>
      <c r="R347">
        <v>7022940</v>
      </c>
      <c r="S347">
        <v>1000000</v>
      </c>
      <c r="T347">
        <f>Table15[[#This Row],[Gross Revenue]]-Table15[[#This Row],[Budget]]</f>
        <v>6022940</v>
      </c>
      <c r="U347">
        <f>YEAR(Table15[[#This Row],[Release Date]])</f>
        <v>2001</v>
      </c>
    </row>
    <row r="348" spans="1:21" x14ac:dyDescent="0.25">
      <c r="A348" t="s">
        <v>1723</v>
      </c>
      <c r="B348">
        <v>1</v>
      </c>
      <c r="C348" s="8">
        <v>37319</v>
      </c>
      <c r="D348" t="s">
        <v>28</v>
      </c>
      <c r="E348" t="s">
        <v>25</v>
      </c>
      <c r="F348" t="s">
        <v>19</v>
      </c>
      <c r="G348" t="s">
        <v>20</v>
      </c>
      <c r="H348" t="s">
        <v>43</v>
      </c>
      <c r="I348" t="s">
        <v>1724</v>
      </c>
      <c r="J348" t="s">
        <v>1080</v>
      </c>
      <c r="K348">
        <v>934</v>
      </c>
      <c r="L348">
        <v>3500</v>
      </c>
      <c r="M348">
        <v>0</v>
      </c>
      <c r="N348">
        <v>660</v>
      </c>
      <c r="O348">
        <v>4.5999999999999996</v>
      </c>
      <c r="P348">
        <v>133</v>
      </c>
      <c r="Q348">
        <v>95</v>
      </c>
      <c r="R348">
        <v>89808372</v>
      </c>
      <c r="S348">
        <v>45000000</v>
      </c>
      <c r="T348">
        <f>Table15[[#This Row],[Gross Revenue]]-Table15[[#This Row],[Budget]]</f>
        <v>44808372</v>
      </c>
      <c r="U348">
        <f>YEAR(Table15[[#This Row],[Release Date]])</f>
        <v>2002</v>
      </c>
    </row>
    <row r="349" spans="1:21" x14ac:dyDescent="0.25">
      <c r="A349" t="s">
        <v>3120</v>
      </c>
      <c r="B349">
        <v>1</v>
      </c>
      <c r="C349" s="8">
        <v>38076</v>
      </c>
      <c r="D349" t="s">
        <v>28</v>
      </c>
      <c r="E349" t="s">
        <v>25</v>
      </c>
      <c r="F349" t="s">
        <v>19</v>
      </c>
      <c r="G349" t="s">
        <v>20</v>
      </c>
      <c r="H349" t="s">
        <v>38</v>
      </c>
      <c r="I349" t="s">
        <v>3121</v>
      </c>
      <c r="J349" t="s">
        <v>1080</v>
      </c>
      <c r="K349">
        <v>465</v>
      </c>
      <c r="L349">
        <v>897</v>
      </c>
      <c r="M349">
        <v>0</v>
      </c>
      <c r="N349">
        <v>337</v>
      </c>
      <c r="O349">
        <v>7.3</v>
      </c>
      <c r="P349">
        <v>73</v>
      </c>
      <c r="Q349">
        <v>88</v>
      </c>
      <c r="R349">
        <v>442638</v>
      </c>
      <c r="S349">
        <v>850000</v>
      </c>
      <c r="T349">
        <f>Table15[[#This Row],[Gross Revenue]]-Table15[[#This Row],[Budget]]</f>
        <v>-407362</v>
      </c>
      <c r="U349">
        <f>YEAR(Table15[[#This Row],[Release Date]])</f>
        <v>2004</v>
      </c>
    </row>
    <row r="350" spans="1:21" x14ac:dyDescent="0.25">
      <c r="A350" t="s">
        <v>4150</v>
      </c>
      <c r="B350">
        <v>1</v>
      </c>
      <c r="C350" s="8">
        <v>38673</v>
      </c>
      <c r="D350" t="s">
        <v>28</v>
      </c>
      <c r="E350" t="s">
        <v>22</v>
      </c>
      <c r="F350" t="s">
        <v>19</v>
      </c>
      <c r="G350" t="s">
        <v>20</v>
      </c>
      <c r="H350" t="s">
        <v>36</v>
      </c>
      <c r="I350" t="s">
        <v>185</v>
      </c>
      <c r="J350" t="s">
        <v>409</v>
      </c>
      <c r="K350">
        <v>11000</v>
      </c>
      <c r="L350">
        <v>14209</v>
      </c>
      <c r="M350">
        <v>188</v>
      </c>
      <c r="N350">
        <v>0</v>
      </c>
      <c r="O350">
        <v>6.9</v>
      </c>
      <c r="P350">
        <v>131</v>
      </c>
      <c r="Q350">
        <v>113</v>
      </c>
      <c r="R350">
        <v>72279690</v>
      </c>
      <c r="S350">
        <v>37000000</v>
      </c>
      <c r="T350">
        <f>Table15[[#This Row],[Gross Revenue]]-Table15[[#This Row],[Budget]]</f>
        <v>35279690</v>
      </c>
      <c r="U350">
        <f>YEAR(Table15[[#This Row],[Release Date]])</f>
        <v>2005</v>
      </c>
    </row>
    <row r="351" spans="1:21" x14ac:dyDescent="0.25">
      <c r="A351" t="s">
        <v>4972</v>
      </c>
      <c r="B351">
        <v>1</v>
      </c>
      <c r="C351" s="8">
        <v>39175</v>
      </c>
      <c r="D351" t="s">
        <v>28</v>
      </c>
      <c r="E351" t="s">
        <v>22</v>
      </c>
      <c r="F351" t="s">
        <v>19</v>
      </c>
      <c r="G351" t="s">
        <v>20</v>
      </c>
      <c r="H351" t="s">
        <v>36</v>
      </c>
      <c r="I351" t="s">
        <v>185</v>
      </c>
      <c r="J351" t="s">
        <v>409</v>
      </c>
      <c r="K351">
        <v>11000</v>
      </c>
      <c r="L351">
        <v>13904</v>
      </c>
      <c r="M351">
        <v>188</v>
      </c>
      <c r="N351">
        <v>0</v>
      </c>
      <c r="O351">
        <v>6.4</v>
      </c>
      <c r="P351">
        <v>54</v>
      </c>
      <c r="Q351">
        <v>107</v>
      </c>
      <c r="R351">
        <v>42019483</v>
      </c>
      <c r="S351">
        <v>36000000</v>
      </c>
      <c r="T351">
        <f>Table15[[#This Row],[Gross Revenue]]-Table15[[#This Row],[Budget]]</f>
        <v>6019483</v>
      </c>
      <c r="U351">
        <f>YEAR(Table15[[#This Row],[Release Date]])</f>
        <v>2007</v>
      </c>
    </row>
    <row r="352" spans="1:21" x14ac:dyDescent="0.25">
      <c r="A352" t="s">
        <v>3485</v>
      </c>
      <c r="B352">
        <v>1</v>
      </c>
      <c r="C352" s="8">
        <v>38288</v>
      </c>
      <c r="D352" t="s">
        <v>28</v>
      </c>
      <c r="E352" t="s">
        <v>25</v>
      </c>
      <c r="F352" t="s">
        <v>19</v>
      </c>
      <c r="G352" t="s">
        <v>20</v>
      </c>
      <c r="H352" t="s">
        <v>43</v>
      </c>
      <c r="I352" t="s">
        <v>575</v>
      </c>
      <c r="J352" t="s">
        <v>3486</v>
      </c>
      <c r="K352">
        <v>834</v>
      </c>
      <c r="L352">
        <v>4091</v>
      </c>
      <c r="M352">
        <v>18</v>
      </c>
      <c r="N352">
        <v>140</v>
      </c>
      <c r="O352">
        <v>3.1</v>
      </c>
      <c r="P352">
        <v>35</v>
      </c>
      <c r="Q352">
        <v>97</v>
      </c>
      <c r="R352">
        <v>4131640</v>
      </c>
      <c r="S352">
        <v>7500000</v>
      </c>
      <c r="T352">
        <f>Table15[[#This Row],[Gross Revenue]]-Table15[[#This Row],[Budget]]</f>
        <v>-3368360</v>
      </c>
      <c r="U352">
        <f>YEAR(Table15[[#This Row],[Release Date]])</f>
        <v>2004</v>
      </c>
    </row>
    <row r="353" spans="1:21" x14ac:dyDescent="0.25">
      <c r="A353" t="s">
        <v>1904</v>
      </c>
      <c r="B353">
        <v>1</v>
      </c>
      <c r="C353" s="8">
        <v>37411</v>
      </c>
      <c r="D353" t="s">
        <v>28</v>
      </c>
      <c r="E353" t="s">
        <v>31</v>
      </c>
      <c r="F353" t="s">
        <v>19</v>
      </c>
      <c r="G353" t="s">
        <v>20</v>
      </c>
      <c r="H353" t="s">
        <v>43</v>
      </c>
      <c r="I353" t="s">
        <v>445</v>
      </c>
      <c r="J353" t="s">
        <v>226</v>
      </c>
      <c r="K353">
        <v>865</v>
      </c>
      <c r="L353">
        <v>2972</v>
      </c>
      <c r="M353">
        <v>534</v>
      </c>
      <c r="N353">
        <v>177</v>
      </c>
      <c r="O353">
        <v>5.3</v>
      </c>
      <c r="P353">
        <v>76</v>
      </c>
      <c r="Q353">
        <v>110</v>
      </c>
      <c r="R353">
        <v>5881504</v>
      </c>
      <c r="S353">
        <v>39000000</v>
      </c>
      <c r="T353">
        <f>Table15[[#This Row],[Gross Revenue]]-Table15[[#This Row],[Budget]]</f>
        <v>-33118496</v>
      </c>
      <c r="U353">
        <f>YEAR(Table15[[#This Row],[Release Date]])</f>
        <v>2002</v>
      </c>
    </row>
    <row r="354" spans="1:21" x14ac:dyDescent="0.25">
      <c r="A354" t="s">
        <v>1907</v>
      </c>
      <c r="B354">
        <v>1</v>
      </c>
      <c r="C354" s="8">
        <v>37414</v>
      </c>
      <c r="D354" t="s">
        <v>28</v>
      </c>
      <c r="E354" t="s">
        <v>25</v>
      </c>
      <c r="F354" t="s">
        <v>19</v>
      </c>
      <c r="G354" t="s">
        <v>35</v>
      </c>
      <c r="H354" t="s">
        <v>38</v>
      </c>
      <c r="I354" t="s">
        <v>445</v>
      </c>
      <c r="J354" t="s">
        <v>1908</v>
      </c>
      <c r="K354">
        <v>865</v>
      </c>
      <c r="L354">
        <v>3639</v>
      </c>
      <c r="M354">
        <v>14</v>
      </c>
      <c r="N354">
        <v>0</v>
      </c>
      <c r="O354">
        <v>6.2</v>
      </c>
      <c r="P354">
        <v>135</v>
      </c>
      <c r="Q354">
        <v>103</v>
      </c>
      <c r="R354">
        <v>13395939</v>
      </c>
      <c r="S354">
        <v>60000000</v>
      </c>
      <c r="T354">
        <f>Table15[[#This Row],[Gross Revenue]]-Table15[[#This Row],[Budget]]</f>
        <v>-46604061</v>
      </c>
      <c r="U354">
        <f>YEAR(Table15[[#This Row],[Release Date]])</f>
        <v>2002</v>
      </c>
    </row>
    <row r="355" spans="1:21" x14ac:dyDescent="0.25">
      <c r="A355" t="s">
        <v>1368</v>
      </c>
      <c r="B355">
        <v>1</v>
      </c>
      <c r="C355" s="8">
        <v>37117</v>
      </c>
      <c r="D355" t="s">
        <v>28</v>
      </c>
      <c r="E355" t="s">
        <v>25</v>
      </c>
      <c r="F355" t="s">
        <v>19</v>
      </c>
      <c r="G355" t="s">
        <v>20</v>
      </c>
      <c r="H355" t="s">
        <v>43</v>
      </c>
      <c r="I355" t="s">
        <v>439</v>
      </c>
      <c r="J355" t="s">
        <v>1369</v>
      </c>
      <c r="K355">
        <v>962</v>
      </c>
      <c r="L355">
        <v>2390</v>
      </c>
      <c r="M355">
        <v>30</v>
      </c>
      <c r="N355">
        <v>2000</v>
      </c>
      <c r="O355">
        <v>5.7</v>
      </c>
      <c r="P355">
        <v>64</v>
      </c>
      <c r="Q355">
        <v>118</v>
      </c>
      <c r="R355">
        <v>56398162</v>
      </c>
      <c r="S355">
        <v>20000000</v>
      </c>
      <c r="T355">
        <f>Table15[[#This Row],[Gross Revenue]]-Table15[[#This Row],[Budget]]</f>
        <v>36398162</v>
      </c>
      <c r="U355">
        <f>YEAR(Table15[[#This Row],[Release Date]])</f>
        <v>2001</v>
      </c>
    </row>
    <row r="356" spans="1:21" x14ac:dyDescent="0.25">
      <c r="A356" t="s">
        <v>2054</v>
      </c>
      <c r="B356">
        <v>1</v>
      </c>
      <c r="C356" s="8">
        <v>37495</v>
      </c>
      <c r="D356" t="s">
        <v>28</v>
      </c>
      <c r="E356" t="s">
        <v>25</v>
      </c>
      <c r="F356" t="s">
        <v>19</v>
      </c>
      <c r="G356" t="s">
        <v>20</v>
      </c>
      <c r="H356" t="s">
        <v>43</v>
      </c>
      <c r="I356" t="s">
        <v>361</v>
      </c>
      <c r="J356" t="s">
        <v>1369</v>
      </c>
      <c r="K356">
        <v>1000</v>
      </c>
      <c r="L356">
        <v>4462</v>
      </c>
      <c r="M356">
        <v>30</v>
      </c>
      <c r="N356">
        <v>491</v>
      </c>
      <c r="O356">
        <v>5.5</v>
      </c>
      <c r="P356">
        <v>63</v>
      </c>
      <c r="Q356">
        <v>104</v>
      </c>
      <c r="R356">
        <v>21800302</v>
      </c>
      <c r="S356">
        <v>30000000</v>
      </c>
      <c r="T356">
        <f>Table15[[#This Row],[Gross Revenue]]-Table15[[#This Row],[Budget]]</f>
        <v>-8199698</v>
      </c>
      <c r="U356">
        <f>YEAR(Table15[[#This Row],[Release Date]])</f>
        <v>2002</v>
      </c>
    </row>
    <row r="357" spans="1:21" x14ac:dyDescent="0.25">
      <c r="A357" t="s">
        <v>3385</v>
      </c>
      <c r="B357">
        <v>1</v>
      </c>
      <c r="C357" s="8">
        <v>38227</v>
      </c>
      <c r="D357" t="s">
        <v>28</v>
      </c>
      <c r="E357" t="s">
        <v>25</v>
      </c>
      <c r="F357" t="s">
        <v>19</v>
      </c>
      <c r="G357" t="s">
        <v>20</v>
      </c>
      <c r="H357" t="s">
        <v>38</v>
      </c>
      <c r="I357" t="s">
        <v>401</v>
      </c>
      <c r="J357" t="s">
        <v>3386</v>
      </c>
      <c r="K357">
        <v>22000</v>
      </c>
      <c r="L357">
        <v>24732</v>
      </c>
      <c r="M357">
        <v>0</v>
      </c>
      <c r="N357">
        <v>13000</v>
      </c>
      <c r="O357">
        <v>7.5</v>
      </c>
      <c r="P357">
        <v>245</v>
      </c>
      <c r="Q357">
        <v>124</v>
      </c>
      <c r="R357">
        <v>3081925</v>
      </c>
      <c r="S357">
        <v>21000000</v>
      </c>
      <c r="T357">
        <f>Table15[[#This Row],[Gross Revenue]]-Table15[[#This Row],[Budget]]</f>
        <v>-17918075</v>
      </c>
      <c r="U357">
        <f>YEAR(Table15[[#This Row],[Release Date]])</f>
        <v>2004</v>
      </c>
    </row>
    <row r="358" spans="1:21" x14ac:dyDescent="0.25">
      <c r="A358" t="s">
        <v>1213</v>
      </c>
      <c r="B358">
        <v>1</v>
      </c>
      <c r="C358" s="8">
        <v>37035</v>
      </c>
      <c r="D358" t="s">
        <v>28</v>
      </c>
      <c r="E358" t="s">
        <v>32</v>
      </c>
      <c r="F358" t="s">
        <v>1214</v>
      </c>
      <c r="G358" t="s">
        <v>1215</v>
      </c>
      <c r="H358" t="s">
        <v>38</v>
      </c>
      <c r="I358" t="s">
        <v>1216</v>
      </c>
      <c r="J358" t="s">
        <v>1217</v>
      </c>
      <c r="K358">
        <v>7</v>
      </c>
      <c r="L358">
        <v>32</v>
      </c>
      <c r="M358">
        <v>6</v>
      </c>
      <c r="N358">
        <v>124</v>
      </c>
      <c r="O358">
        <v>6.6</v>
      </c>
      <c r="P358">
        <v>31</v>
      </c>
      <c r="Q358">
        <v>300</v>
      </c>
      <c r="R358">
        <v>454255</v>
      </c>
      <c r="S358">
        <v>400000000</v>
      </c>
      <c r="T358">
        <f>Table15[[#This Row],[Gross Revenue]]-Table15[[#This Row],[Budget]]</f>
        <v>-399545745</v>
      </c>
      <c r="U358">
        <f>YEAR(Table15[[#This Row],[Release Date]])</f>
        <v>2001</v>
      </c>
    </row>
    <row r="359" spans="1:21" x14ac:dyDescent="0.25">
      <c r="A359" t="s">
        <v>4740</v>
      </c>
      <c r="B359">
        <v>1</v>
      </c>
      <c r="C359" s="8">
        <v>39025</v>
      </c>
      <c r="D359" t="s">
        <v>28</v>
      </c>
      <c r="E359" t="s">
        <v>30</v>
      </c>
      <c r="F359" t="s">
        <v>19</v>
      </c>
      <c r="G359" t="s">
        <v>20</v>
      </c>
      <c r="H359" t="s">
        <v>36</v>
      </c>
      <c r="I359" t="s">
        <v>4741</v>
      </c>
      <c r="J359" t="s">
        <v>4742</v>
      </c>
      <c r="K359">
        <v>1000</v>
      </c>
      <c r="L359">
        <v>2582</v>
      </c>
      <c r="M359">
        <v>69</v>
      </c>
      <c r="N359">
        <v>58000</v>
      </c>
      <c r="O359">
        <v>7.6</v>
      </c>
      <c r="P359">
        <v>406</v>
      </c>
      <c r="Q359">
        <v>102</v>
      </c>
      <c r="R359">
        <v>400736600</v>
      </c>
      <c r="S359">
        <v>150000000</v>
      </c>
      <c r="T359">
        <f>Table15[[#This Row],[Gross Revenue]]-Table15[[#This Row],[Budget]]</f>
        <v>250736600</v>
      </c>
      <c r="U359">
        <f>YEAR(Table15[[#This Row],[Release Date]])</f>
        <v>2006</v>
      </c>
    </row>
    <row r="360" spans="1:21" x14ac:dyDescent="0.25">
      <c r="A360" t="s">
        <v>4511</v>
      </c>
      <c r="B360">
        <v>1</v>
      </c>
      <c r="C360" s="8">
        <v>38892</v>
      </c>
      <c r="D360" t="s">
        <v>28</v>
      </c>
      <c r="E360" t="s">
        <v>30</v>
      </c>
      <c r="F360" t="s">
        <v>19</v>
      </c>
      <c r="G360" t="s">
        <v>20</v>
      </c>
      <c r="H360" t="s">
        <v>36</v>
      </c>
      <c r="I360" t="s">
        <v>3983</v>
      </c>
      <c r="J360" t="s">
        <v>4512</v>
      </c>
      <c r="K360">
        <v>10000</v>
      </c>
      <c r="L360">
        <v>13597</v>
      </c>
      <c r="M360">
        <v>28</v>
      </c>
      <c r="N360">
        <v>12000</v>
      </c>
      <c r="O360">
        <v>7</v>
      </c>
      <c r="P360">
        <v>328</v>
      </c>
      <c r="Q360">
        <v>92</v>
      </c>
      <c r="R360">
        <v>55994557</v>
      </c>
      <c r="S360">
        <v>60000000</v>
      </c>
      <c r="T360">
        <f>Table15[[#This Row],[Gross Revenue]]-Table15[[#This Row],[Budget]]</f>
        <v>-4005443</v>
      </c>
      <c r="U360">
        <f>YEAR(Table15[[#This Row],[Release Date]])</f>
        <v>2006</v>
      </c>
    </row>
    <row r="361" spans="1:21" x14ac:dyDescent="0.25">
      <c r="A361" t="s">
        <v>3451</v>
      </c>
      <c r="B361">
        <v>1</v>
      </c>
      <c r="C361" s="8">
        <v>38267</v>
      </c>
      <c r="D361" t="s">
        <v>28</v>
      </c>
      <c r="E361" t="s">
        <v>22</v>
      </c>
      <c r="F361" t="s">
        <v>19</v>
      </c>
      <c r="G361" t="s">
        <v>20</v>
      </c>
      <c r="H361" t="s">
        <v>43</v>
      </c>
      <c r="I361" t="s">
        <v>3452</v>
      </c>
      <c r="J361" t="s">
        <v>3453</v>
      </c>
      <c r="K361">
        <v>826</v>
      </c>
      <c r="L361">
        <v>2351</v>
      </c>
      <c r="M361">
        <v>251</v>
      </c>
      <c r="N361">
        <v>0</v>
      </c>
      <c r="O361">
        <v>5.9</v>
      </c>
      <c r="P361">
        <v>270</v>
      </c>
      <c r="Q361">
        <v>108</v>
      </c>
      <c r="R361">
        <v>20981633</v>
      </c>
      <c r="S361">
        <v>30000000</v>
      </c>
      <c r="T361">
        <f>Table15[[#This Row],[Gross Revenue]]-Table15[[#This Row],[Budget]]</f>
        <v>-9018367</v>
      </c>
      <c r="U361">
        <f>YEAR(Table15[[#This Row],[Release Date]])</f>
        <v>2004</v>
      </c>
    </row>
    <row r="362" spans="1:21" x14ac:dyDescent="0.25">
      <c r="A362" t="s">
        <v>1034</v>
      </c>
      <c r="B362">
        <v>1</v>
      </c>
      <c r="C362" s="8">
        <v>36945</v>
      </c>
      <c r="D362" t="s">
        <v>28</v>
      </c>
      <c r="E362" t="s">
        <v>30</v>
      </c>
      <c r="F362" t="s">
        <v>19</v>
      </c>
      <c r="G362" t="s">
        <v>35</v>
      </c>
      <c r="H362" t="s">
        <v>36</v>
      </c>
      <c r="I362" t="s">
        <v>1035</v>
      </c>
      <c r="J362" t="s">
        <v>202</v>
      </c>
      <c r="K362">
        <v>11000</v>
      </c>
      <c r="L362">
        <v>13191</v>
      </c>
      <c r="M362">
        <v>0</v>
      </c>
      <c r="N362">
        <v>16000</v>
      </c>
      <c r="O362">
        <v>7.5</v>
      </c>
      <c r="P362">
        <v>258</v>
      </c>
      <c r="Q362">
        <v>159</v>
      </c>
      <c r="R362">
        <v>317557891</v>
      </c>
      <c r="S362">
        <v>125000000</v>
      </c>
      <c r="T362">
        <f>Table15[[#This Row],[Gross Revenue]]-Table15[[#This Row],[Budget]]</f>
        <v>192557891</v>
      </c>
      <c r="U362">
        <f>YEAR(Table15[[#This Row],[Release Date]])</f>
        <v>2001</v>
      </c>
    </row>
    <row r="363" spans="1:21" x14ac:dyDescent="0.25">
      <c r="A363" t="s">
        <v>1397</v>
      </c>
      <c r="B363">
        <v>1</v>
      </c>
      <c r="C363" s="8">
        <v>37134</v>
      </c>
      <c r="D363" t="s">
        <v>28</v>
      </c>
      <c r="E363" t="s">
        <v>30</v>
      </c>
      <c r="F363" t="s">
        <v>19</v>
      </c>
      <c r="G363" t="s">
        <v>35</v>
      </c>
      <c r="H363" t="s">
        <v>36</v>
      </c>
      <c r="I363" t="s">
        <v>1035</v>
      </c>
      <c r="J363" t="s">
        <v>202</v>
      </c>
      <c r="K363">
        <v>11000</v>
      </c>
      <c r="L363">
        <v>35672</v>
      </c>
      <c r="M363">
        <v>0</v>
      </c>
      <c r="N363">
        <v>0</v>
      </c>
      <c r="O363">
        <v>7.4</v>
      </c>
      <c r="P363">
        <v>232</v>
      </c>
      <c r="Q363">
        <v>174</v>
      </c>
      <c r="R363">
        <v>261970615</v>
      </c>
      <c r="S363">
        <v>100000000</v>
      </c>
      <c r="T363">
        <f>Table15[[#This Row],[Gross Revenue]]-Table15[[#This Row],[Budget]]</f>
        <v>161970615</v>
      </c>
      <c r="U363">
        <f>YEAR(Table15[[#This Row],[Release Date]])</f>
        <v>2001</v>
      </c>
    </row>
    <row r="364" spans="1:21" x14ac:dyDescent="0.25">
      <c r="A364" t="s">
        <v>2419</v>
      </c>
      <c r="B364">
        <v>1</v>
      </c>
      <c r="C364" s="8">
        <v>37686</v>
      </c>
      <c r="D364" t="s">
        <v>28</v>
      </c>
      <c r="E364" t="s">
        <v>22</v>
      </c>
      <c r="F364" t="s">
        <v>19</v>
      </c>
      <c r="G364" t="s">
        <v>20</v>
      </c>
      <c r="H364" t="s">
        <v>43</v>
      </c>
      <c r="I364" t="s">
        <v>321</v>
      </c>
      <c r="J364" t="s">
        <v>202</v>
      </c>
      <c r="K364">
        <v>3000</v>
      </c>
      <c r="L364">
        <v>5917</v>
      </c>
      <c r="M364">
        <v>0</v>
      </c>
      <c r="N364">
        <v>3000</v>
      </c>
      <c r="O364">
        <v>7</v>
      </c>
      <c r="P364">
        <v>146</v>
      </c>
      <c r="Q364">
        <v>135</v>
      </c>
      <c r="R364">
        <v>29077547</v>
      </c>
      <c r="S364">
        <v>40000000</v>
      </c>
      <c r="T364">
        <f>Table15[[#This Row],[Gross Revenue]]-Table15[[#This Row],[Budget]]</f>
        <v>-10922453</v>
      </c>
      <c r="U364">
        <f>YEAR(Table15[[#This Row],[Release Date]])</f>
        <v>2003</v>
      </c>
    </row>
    <row r="365" spans="1:21" x14ac:dyDescent="0.25">
      <c r="A365" t="s">
        <v>3626</v>
      </c>
      <c r="B365">
        <v>1</v>
      </c>
      <c r="C365" s="8">
        <v>38363</v>
      </c>
      <c r="D365" t="s">
        <v>28</v>
      </c>
      <c r="E365" t="s">
        <v>25</v>
      </c>
      <c r="F365" t="s">
        <v>19</v>
      </c>
      <c r="G365" t="s">
        <v>93</v>
      </c>
      <c r="H365" t="s">
        <v>43</v>
      </c>
      <c r="I365" t="s">
        <v>3627</v>
      </c>
      <c r="J365" t="s">
        <v>202</v>
      </c>
      <c r="K365">
        <v>946</v>
      </c>
      <c r="L365">
        <v>4072</v>
      </c>
      <c r="M365">
        <v>0</v>
      </c>
      <c r="N365">
        <v>0</v>
      </c>
      <c r="O365">
        <v>5.3</v>
      </c>
      <c r="P365">
        <v>107</v>
      </c>
      <c r="Q365">
        <v>102</v>
      </c>
      <c r="R365">
        <v>14793904</v>
      </c>
      <c r="S365">
        <v>18000000</v>
      </c>
      <c r="T365">
        <f>Table15[[#This Row],[Gross Revenue]]-Table15[[#This Row],[Budget]]</f>
        <v>-3206096</v>
      </c>
      <c r="U365">
        <f>YEAR(Table15[[#This Row],[Release Date]])</f>
        <v>2005</v>
      </c>
    </row>
    <row r="366" spans="1:21" x14ac:dyDescent="0.25">
      <c r="A366" t="s">
        <v>3961</v>
      </c>
      <c r="B366">
        <v>1</v>
      </c>
      <c r="C366" s="8">
        <v>38558</v>
      </c>
      <c r="D366" t="s">
        <v>28</v>
      </c>
      <c r="E366" t="s">
        <v>30</v>
      </c>
      <c r="F366" t="s">
        <v>19</v>
      </c>
      <c r="G366" t="s">
        <v>35</v>
      </c>
      <c r="H366" t="s">
        <v>36</v>
      </c>
      <c r="I366" t="s">
        <v>2146</v>
      </c>
      <c r="J366" t="s">
        <v>202</v>
      </c>
      <c r="K366">
        <v>8000</v>
      </c>
      <c r="L366">
        <v>14024</v>
      </c>
      <c r="M366">
        <v>0</v>
      </c>
      <c r="N366">
        <v>9000</v>
      </c>
      <c r="O366">
        <v>5.9</v>
      </c>
      <c r="P366">
        <v>217</v>
      </c>
      <c r="Q366">
        <v>118</v>
      </c>
      <c r="R366">
        <v>88761720</v>
      </c>
      <c r="S366">
        <v>95000000</v>
      </c>
      <c r="T366">
        <f>Table15[[#This Row],[Gross Revenue]]-Table15[[#This Row],[Budget]]</f>
        <v>-6238280</v>
      </c>
      <c r="U366">
        <f>YEAR(Table15[[#This Row],[Release Date]])</f>
        <v>2005</v>
      </c>
    </row>
    <row r="367" spans="1:21" x14ac:dyDescent="0.25">
      <c r="A367" t="s">
        <v>5269</v>
      </c>
      <c r="B367">
        <v>1</v>
      </c>
      <c r="C367" s="8">
        <v>39362</v>
      </c>
      <c r="D367" t="s">
        <v>28</v>
      </c>
      <c r="E367" t="s">
        <v>32</v>
      </c>
      <c r="F367" t="s">
        <v>19</v>
      </c>
      <c r="G367" t="s">
        <v>20</v>
      </c>
      <c r="H367" t="s">
        <v>43</v>
      </c>
      <c r="I367" t="s">
        <v>1114</v>
      </c>
      <c r="J367" t="s">
        <v>202</v>
      </c>
      <c r="K367">
        <v>22000</v>
      </c>
      <c r="L367">
        <v>35367</v>
      </c>
      <c r="M367">
        <v>0</v>
      </c>
      <c r="N367">
        <v>39000</v>
      </c>
      <c r="O367">
        <v>5.6</v>
      </c>
      <c r="P367">
        <v>253</v>
      </c>
      <c r="Q367">
        <v>106</v>
      </c>
      <c r="R367">
        <v>78747585</v>
      </c>
      <c r="S367">
        <v>88000000</v>
      </c>
      <c r="T367">
        <f>Table15[[#This Row],[Gross Revenue]]-Table15[[#This Row],[Budget]]</f>
        <v>-9252415</v>
      </c>
      <c r="U367">
        <f>YEAR(Table15[[#This Row],[Release Date]])</f>
        <v>2007</v>
      </c>
    </row>
    <row r="368" spans="1:21" x14ac:dyDescent="0.25">
      <c r="A368" t="s">
        <v>4308</v>
      </c>
      <c r="B368">
        <v>1</v>
      </c>
      <c r="C368" s="8">
        <v>38771</v>
      </c>
      <c r="D368" t="s">
        <v>28</v>
      </c>
      <c r="E368" t="s">
        <v>32</v>
      </c>
      <c r="F368" t="s">
        <v>19</v>
      </c>
      <c r="G368" t="s">
        <v>20</v>
      </c>
      <c r="H368" t="s">
        <v>43</v>
      </c>
      <c r="I368" t="s">
        <v>3511</v>
      </c>
      <c r="J368" t="s">
        <v>4309</v>
      </c>
      <c r="K368">
        <v>614</v>
      </c>
      <c r="L368">
        <v>843</v>
      </c>
      <c r="M368">
        <v>21</v>
      </c>
      <c r="N368">
        <v>0</v>
      </c>
      <c r="O368">
        <v>4.9000000000000004</v>
      </c>
      <c r="P368">
        <v>195</v>
      </c>
      <c r="Q368">
        <v>89</v>
      </c>
      <c r="R368">
        <v>21426805</v>
      </c>
      <c r="S368">
        <v>30000000</v>
      </c>
      <c r="T368">
        <f>Table15[[#This Row],[Gross Revenue]]-Table15[[#This Row],[Budget]]</f>
        <v>-8573195</v>
      </c>
      <c r="U368">
        <f>YEAR(Table15[[#This Row],[Release Date]])</f>
        <v>2006</v>
      </c>
    </row>
    <row r="369" spans="1:21" x14ac:dyDescent="0.25">
      <c r="A369" t="s">
        <v>1754</v>
      </c>
      <c r="B369">
        <v>1</v>
      </c>
      <c r="C369" s="8">
        <v>37337</v>
      </c>
      <c r="D369" t="s">
        <v>28</v>
      </c>
      <c r="E369" t="s">
        <v>30</v>
      </c>
      <c r="F369" t="s">
        <v>19</v>
      </c>
      <c r="G369" t="s">
        <v>20</v>
      </c>
      <c r="H369" t="s">
        <v>38</v>
      </c>
      <c r="I369" t="s">
        <v>1755</v>
      </c>
      <c r="J369" t="s">
        <v>1756</v>
      </c>
      <c r="K369">
        <v>48</v>
      </c>
      <c r="L369">
        <v>67</v>
      </c>
      <c r="M369">
        <v>9</v>
      </c>
      <c r="N369">
        <v>0</v>
      </c>
      <c r="O369">
        <v>5.7</v>
      </c>
      <c r="P369">
        <v>235</v>
      </c>
      <c r="Q369">
        <v>79</v>
      </c>
      <c r="R369">
        <v>30500882</v>
      </c>
      <c r="S369">
        <v>500000</v>
      </c>
      <c r="T369">
        <f>Table15[[#This Row],[Gross Revenue]]-Table15[[#This Row],[Budget]]</f>
        <v>30000882</v>
      </c>
      <c r="U369">
        <f>YEAR(Table15[[#This Row],[Release Date]])</f>
        <v>2002</v>
      </c>
    </row>
    <row r="370" spans="1:21" x14ac:dyDescent="0.25">
      <c r="A370" t="s">
        <v>4281</v>
      </c>
      <c r="B370">
        <v>1</v>
      </c>
      <c r="C370" s="8">
        <v>38753</v>
      </c>
      <c r="D370" t="s">
        <v>28</v>
      </c>
      <c r="E370" t="s">
        <v>22</v>
      </c>
      <c r="F370" t="s">
        <v>19</v>
      </c>
      <c r="G370" t="s">
        <v>48</v>
      </c>
      <c r="H370" t="s">
        <v>38</v>
      </c>
      <c r="I370" t="s">
        <v>4282</v>
      </c>
      <c r="J370" t="s">
        <v>1756</v>
      </c>
      <c r="K370">
        <v>120</v>
      </c>
      <c r="L370">
        <v>218</v>
      </c>
      <c r="M370">
        <v>9</v>
      </c>
      <c r="N370">
        <v>0</v>
      </c>
      <c r="O370">
        <v>5.3</v>
      </c>
      <c r="P370">
        <v>218</v>
      </c>
      <c r="Q370">
        <v>86</v>
      </c>
      <c r="R370">
        <v>12555230</v>
      </c>
      <c r="S370">
        <v>2000000</v>
      </c>
      <c r="T370">
        <f>Table15[[#This Row],[Gross Revenue]]-Table15[[#This Row],[Budget]]</f>
        <v>10555230</v>
      </c>
      <c r="U370">
        <f>YEAR(Table15[[#This Row],[Release Date]])</f>
        <v>2006</v>
      </c>
    </row>
    <row r="371" spans="1:21" x14ac:dyDescent="0.25">
      <c r="A371" t="s">
        <v>823</v>
      </c>
      <c r="B371">
        <v>1</v>
      </c>
      <c r="C371" s="8">
        <v>36832</v>
      </c>
      <c r="D371" t="s">
        <v>28</v>
      </c>
      <c r="E371" t="s">
        <v>30</v>
      </c>
      <c r="F371" t="s">
        <v>19</v>
      </c>
      <c r="G371" t="s">
        <v>20</v>
      </c>
      <c r="H371" t="s">
        <v>36</v>
      </c>
      <c r="I371" t="s">
        <v>824</v>
      </c>
      <c r="J371" t="s">
        <v>825</v>
      </c>
      <c r="K371">
        <v>571</v>
      </c>
      <c r="L371">
        <v>2241</v>
      </c>
      <c r="M371">
        <v>13</v>
      </c>
      <c r="N371">
        <v>0</v>
      </c>
      <c r="O371">
        <v>4.9000000000000004</v>
      </c>
      <c r="P371">
        <v>42</v>
      </c>
      <c r="Q371">
        <v>89</v>
      </c>
      <c r="R371">
        <v>60008303</v>
      </c>
      <c r="S371">
        <v>13000000</v>
      </c>
      <c r="T371">
        <f>Table15[[#This Row],[Gross Revenue]]-Table15[[#This Row],[Budget]]</f>
        <v>47008303</v>
      </c>
      <c r="U371">
        <f>YEAR(Table15[[#This Row],[Release Date]])</f>
        <v>2000</v>
      </c>
    </row>
    <row r="372" spans="1:21" x14ac:dyDescent="0.25">
      <c r="A372" t="s">
        <v>1620</v>
      </c>
      <c r="B372">
        <v>1</v>
      </c>
      <c r="C372" s="8">
        <v>37257</v>
      </c>
      <c r="D372" t="s">
        <v>28</v>
      </c>
      <c r="E372" t="s">
        <v>25</v>
      </c>
      <c r="F372" t="s">
        <v>19</v>
      </c>
      <c r="G372" t="s">
        <v>20</v>
      </c>
      <c r="H372" t="s">
        <v>43</v>
      </c>
      <c r="I372" t="s">
        <v>1621</v>
      </c>
      <c r="J372" t="s">
        <v>825</v>
      </c>
      <c r="K372">
        <v>651</v>
      </c>
      <c r="L372">
        <v>2698</v>
      </c>
      <c r="M372">
        <v>13</v>
      </c>
      <c r="N372">
        <v>401</v>
      </c>
      <c r="O372">
        <v>5.6</v>
      </c>
      <c r="P372">
        <v>81</v>
      </c>
      <c r="Q372">
        <v>101</v>
      </c>
      <c r="R372">
        <v>15408822</v>
      </c>
      <c r="S372">
        <v>20000000</v>
      </c>
      <c r="T372">
        <f>Table15[[#This Row],[Gross Revenue]]-Table15[[#This Row],[Budget]]</f>
        <v>-4591178</v>
      </c>
      <c r="U372">
        <f>YEAR(Table15[[#This Row],[Release Date]])</f>
        <v>2002</v>
      </c>
    </row>
    <row r="373" spans="1:21" x14ac:dyDescent="0.25">
      <c r="A373" t="s">
        <v>3087</v>
      </c>
      <c r="B373">
        <v>1</v>
      </c>
      <c r="C373" s="8">
        <v>38057</v>
      </c>
      <c r="D373" t="s">
        <v>28</v>
      </c>
      <c r="E373" t="s">
        <v>30</v>
      </c>
      <c r="F373" t="s">
        <v>19</v>
      </c>
      <c r="G373" t="s">
        <v>20</v>
      </c>
      <c r="H373" t="s">
        <v>36</v>
      </c>
      <c r="I373" t="s">
        <v>2604</v>
      </c>
      <c r="J373" t="s">
        <v>3088</v>
      </c>
      <c r="K373">
        <v>3000</v>
      </c>
      <c r="L373">
        <v>4705</v>
      </c>
      <c r="M373">
        <v>50</v>
      </c>
      <c r="N373">
        <v>0</v>
      </c>
      <c r="O373">
        <v>6.1</v>
      </c>
      <c r="P373">
        <v>227</v>
      </c>
      <c r="Q373">
        <v>93</v>
      </c>
      <c r="R373">
        <v>320706665</v>
      </c>
      <c r="S373">
        <v>160000000</v>
      </c>
      <c r="T373">
        <f>Table15[[#This Row],[Gross Revenue]]-Table15[[#This Row],[Budget]]</f>
        <v>160706665</v>
      </c>
      <c r="U373">
        <f>YEAR(Table15[[#This Row],[Release Date]])</f>
        <v>2004</v>
      </c>
    </row>
    <row r="374" spans="1:21" x14ac:dyDescent="0.25">
      <c r="A374" t="s">
        <v>4256</v>
      </c>
      <c r="B374">
        <v>1</v>
      </c>
      <c r="C374" s="8">
        <v>38739</v>
      </c>
      <c r="D374" t="s">
        <v>28</v>
      </c>
      <c r="E374" t="s">
        <v>32</v>
      </c>
      <c r="F374" t="s">
        <v>19</v>
      </c>
      <c r="G374" t="s">
        <v>20</v>
      </c>
      <c r="H374" t="s">
        <v>36</v>
      </c>
      <c r="I374" t="s">
        <v>313</v>
      </c>
      <c r="J374" t="s">
        <v>3088</v>
      </c>
      <c r="K374">
        <v>4000</v>
      </c>
      <c r="L374">
        <v>5046</v>
      </c>
      <c r="M374">
        <v>50</v>
      </c>
      <c r="N374">
        <v>16000</v>
      </c>
      <c r="O374">
        <v>6.7</v>
      </c>
      <c r="P374">
        <v>246</v>
      </c>
      <c r="Q374">
        <v>90</v>
      </c>
      <c r="R374">
        <v>149234747</v>
      </c>
      <c r="S374">
        <v>130000000</v>
      </c>
      <c r="T374">
        <f>Table15[[#This Row],[Gross Revenue]]-Table15[[#This Row],[Budget]]</f>
        <v>19234747</v>
      </c>
      <c r="U374">
        <f>YEAR(Table15[[#This Row],[Release Date]])</f>
        <v>2006</v>
      </c>
    </row>
    <row r="375" spans="1:21" x14ac:dyDescent="0.25">
      <c r="A375" t="s">
        <v>1076</v>
      </c>
      <c r="B375">
        <v>1</v>
      </c>
      <c r="C375" s="8">
        <v>36968</v>
      </c>
      <c r="D375" t="s">
        <v>28</v>
      </c>
      <c r="E375" t="s">
        <v>32</v>
      </c>
      <c r="F375" t="s">
        <v>19</v>
      </c>
      <c r="G375" t="s">
        <v>48</v>
      </c>
      <c r="H375" t="s">
        <v>38</v>
      </c>
      <c r="I375" t="s">
        <v>495</v>
      </c>
      <c r="J375" t="s">
        <v>1077</v>
      </c>
      <c r="K375">
        <v>5000</v>
      </c>
      <c r="L375">
        <v>7945</v>
      </c>
      <c r="M375">
        <v>20</v>
      </c>
      <c r="N375">
        <v>0</v>
      </c>
      <c r="O375">
        <v>6.6</v>
      </c>
      <c r="P375">
        <v>116</v>
      </c>
      <c r="Q375">
        <v>98</v>
      </c>
      <c r="R375">
        <v>36833473</v>
      </c>
      <c r="S375">
        <v>25000000</v>
      </c>
      <c r="T375">
        <f>Table15[[#This Row],[Gross Revenue]]-Table15[[#This Row],[Budget]]</f>
        <v>11833473</v>
      </c>
      <c r="U375">
        <f>YEAR(Table15[[#This Row],[Release Date]])</f>
        <v>2001</v>
      </c>
    </row>
    <row r="376" spans="1:21" x14ac:dyDescent="0.25">
      <c r="A376" t="s">
        <v>2731</v>
      </c>
      <c r="B376">
        <v>1</v>
      </c>
      <c r="C376" s="8">
        <v>37856</v>
      </c>
      <c r="D376" t="s">
        <v>28</v>
      </c>
      <c r="E376" t="s">
        <v>31</v>
      </c>
      <c r="F376" t="s">
        <v>19</v>
      </c>
      <c r="G376" t="s">
        <v>35</v>
      </c>
      <c r="H376" t="s">
        <v>36</v>
      </c>
      <c r="I376" t="s">
        <v>547</v>
      </c>
      <c r="J376" t="s">
        <v>304</v>
      </c>
      <c r="K376">
        <v>876</v>
      </c>
      <c r="L376">
        <v>1518</v>
      </c>
      <c r="M376">
        <v>108</v>
      </c>
      <c r="N376">
        <v>0</v>
      </c>
      <c r="O376">
        <v>7</v>
      </c>
      <c r="P376">
        <v>124</v>
      </c>
      <c r="Q376">
        <v>88</v>
      </c>
      <c r="R376">
        <v>2975649</v>
      </c>
      <c r="S376">
        <v>30000000</v>
      </c>
      <c r="T376">
        <f>Table15[[#This Row],[Gross Revenue]]-Table15[[#This Row],[Budget]]</f>
        <v>-27024351</v>
      </c>
      <c r="U376">
        <f>YEAR(Table15[[#This Row],[Release Date]])</f>
        <v>2003</v>
      </c>
    </row>
    <row r="377" spans="1:21" x14ac:dyDescent="0.25">
      <c r="A377" t="s">
        <v>2895</v>
      </c>
      <c r="B377">
        <v>1</v>
      </c>
      <c r="C377" s="8">
        <v>37949</v>
      </c>
      <c r="D377" t="s">
        <v>28</v>
      </c>
      <c r="E377" t="s">
        <v>50</v>
      </c>
      <c r="F377" t="s">
        <v>19</v>
      </c>
      <c r="G377" t="s">
        <v>704</v>
      </c>
      <c r="H377" t="s">
        <v>36</v>
      </c>
      <c r="I377" t="s">
        <v>285</v>
      </c>
      <c r="J377" t="s">
        <v>2896</v>
      </c>
      <c r="K377">
        <v>783</v>
      </c>
      <c r="L377">
        <v>1447</v>
      </c>
      <c r="M377">
        <v>2</v>
      </c>
      <c r="N377">
        <v>0</v>
      </c>
      <c r="O377">
        <v>7.7</v>
      </c>
      <c r="P377">
        <v>87</v>
      </c>
      <c r="Q377">
        <v>92</v>
      </c>
      <c r="R377">
        <v>1677838</v>
      </c>
      <c r="S377">
        <v>1000000</v>
      </c>
      <c r="T377">
        <f>Table15[[#This Row],[Gross Revenue]]-Table15[[#This Row],[Budget]]</f>
        <v>677838</v>
      </c>
      <c r="U377">
        <f>YEAR(Table15[[#This Row],[Release Date]])</f>
        <v>2003</v>
      </c>
    </row>
    <row r="378" spans="1:21" x14ac:dyDescent="0.25">
      <c r="A378" t="s">
        <v>1685</v>
      </c>
      <c r="B378">
        <v>1</v>
      </c>
      <c r="C378" s="8">
        <v>37298</v>
      </c>
      <c r="D378" t="s">
        <v>28</v>
      </c>
      <c r="E378" t="s">
        <v>25</v>
      </c>
      <c r="F378" t="s">
        <v>19</v>
      </c>
      <c r="G378" t="s">
        <v>20</v>
      </c>
      <c r="H378" t="s">
        <v>43</v>
      </c>
      <c r="I378" t="s">
        <v>361</v>
      </c>
      <c r="J378" t="s">
        <v>1686</v>
      </c>
      <c r="K378">
        <v>1000</v>
      </c>
      <c r="L378">
        <v>4537</v>
      </c>
      <c r="M378">
        <v>0</v>
      </c>
      <c r="N378">
        <v>638</v>
      </c>
      <c r="O378">
        <v>5.4</v>
      </c>
      <c r="P378">
        <v>44</v>
      </c>
      <c r="Q378">
        <v>95</v>
      </c>
      <c r="R378">
        <v>37788228</v>
      </c>
      <c r="S378">
        <v>35200000</v>
      </c>
      <c r="T378">
        <f>Table15[[#This Row],[Gross Revenue]]-Table15[[#This Row],[Budget]]</f>
        <v>2588228</v>
      </c>
      <c r="U378">
        <f>YEAR(Table15[[#This Row],[Release Date]])</f>
        <v>2002</v>
      </c>
    </row>
    <row r="379" spans="1:21" x14ac:dyDescent="0.25">
      <c r="A379" t="s">
        <v>5133</v>
      </c>
      <c r="B379">
        <v>1</v>
      </c>
      <c r="C379" s="8">
        <v>39277</v>
      </c>
      <c r="D379" t="s">
        <v>28</v>
      </c>
      <c r="E379" t="s">
        <v>25</v>
      </c>
      <c r="F379" t="s">
        <v>19</v>
      </c>
      <c r="G379" t="s">
        <v>20</v>
      </c>
      <c r="H379" t="s">
        <v>38</v>
      </c>
      <c r="I379" t="s">
        <v>321</v>
      </c>
      <c r="J379" t="s">
        <v>1686</v>
      </c>
      <c r="K379">
        <v>3000</v>
      </c>
      <c r="L379">
        <v>5592</v>
      </c>
      <c r="M379">
        <v>0</v>
      </c>
      <c r="N379">
        <v>0</v>
      </c>
      <c r="O379">
        <v>6.5</v>
      </c>
      <c r="P379">
        <v>161</v>
      </c>
      <c r="Q379">
        <v>102</v>
      </c>
      <c r="R379">
        <v>25277561</v>
      </c>
      <c r="S379">
        <v>12000000</v>
      </c>
      <c r="T379">
        <f>Table15[[#This Row],[Gross Revenue]]-Table15[[#This Row],[Budget]]</f>
        <v>13277561</v>
      </c>
      <c r="U379">
        <f>YEAR(Table15[[#This Row],[Release Date]])</f>
        <v>2007</v>
      </c>
    </row>
    <row r="380" spans="1:21" x14ac:dyDescent="0.25">
      <c r="A380" t="s">
        <v>2217</v>
      </c>
      <c r="B380">
        <v>1</v>
      </c>
      <c r="C380" s="8">
        <v>37582</v>
      </c>
      <c r="D380" t="s">
        <v>28</v>
      </c>
      <c r="E380" t="s">
        <v>22</v>
      </c>
      <c r="F380" t="s">
        <v>19</v>
      </c>
      <c r="G380" t="s">
        <v>20</v>
      </c>
      <c r="H380" t="s">
        <v>43</v>
      </c>
      <c r="I380" t="s">
        <v>2218</v>
      </c>
      <c r="J380" t="s">
        <v>2219</v>
      </c>
      <c r="K380">
        <v>389</v>
      </c>
      <c r="L380">
        <v>1792</v>
      </c>
      <c r="M380">
        <v>548</v>
      </c>
      <c r="N380">
        <v>0</v>
      </c>
      <c r="O380">
        <v>3.5</v>
      </c>
      <c r="P380">
        <v>58</v>
      </c>
      <c r="Q380">
        <v>95</v>
      </c>
      <c r="R380">
        <v>40066497</v>
      </c>
      <c r="S380">
        <v>8000000</v>
      </c>
      <c r="T380">
        <f>Table15[[#This Row],[Gross Revenue]]-Table15[[#This Row],[Budget]]</f>
        <v>32066497</v>
      </c>
      <c r="U380">
        <f>YEAR(Table15[[#This Row],[Release Date]])</f>
        <v>2002</v>
      </c>
    </row>
    <row r="381" spans="1:21" x14ac:dyDescent="0.25">
      <c r="A381" t="s">
        <v>1406</v>
      </c>
      <c r="B381">
        <v>1</v>
      </c>
      <c r="C381" s="8">
        <v>37141</v>
      </c>
      <c r="D381" t="s">
        <v>28</v>
      </c>
      <c r="E381" t="s">
        <v>30</v>
      </c>
      <c r="F381" t="s">
        <v>19</v>
      </c>
      <c r="G381" t="s">
        <v>20</v>
      </c>
      <c r="H381" t="s">
        <v>36</v>
      </c>
      <c r="I381" t="s">
        <v>505</v>
      </c>
      <c r="J381" t="s">
        <v>1407</v>
      </c>
      <c r="K381">
        <v>1000</v>
      </c>
      <c r="L381">
        <v>5437</v>
      </c>
      <c r="M381">
        <v>77</v>
      </c>
      <c r="N381">
        <v>3000</v>
      </c>
      <c r="O381">
        <v>7.6</v>
      </c>
      <c r="P381">
        <v>193</v>
      </c>
      <c r="Q381">
        <v>103</v>
      </c>
      <c r="R381">
        <v>176387405</v>
      </c>
      <c r="S381">
        <v>59000000</v>
      </c>
      <c r="T381">
        <f>Table15[[#This Row],[Gross Revenue]]-Table15[[#This Row],[Budget]]</f>
        <v>117387405</v>
      </c>
      <c r="U381">
        <f>YEAR(Table15[[#This Row],[Release Date]])</f>
        <v>2001</v>
      </c>
    </row>
    <row r="382" spans="1:21" x14ac:dyDescent="0.25">
      <c r="A382" t="s">
        <v>2420</v>
      </c>
      <c r="B382">
        <v>1</v>
      </c>
      <c r="C382" s="8">
        <v>37687</v>
      </c>
      <c r="D382" t="s">
        <v>28</v>
      </c>
      <c r="E382" t="s">
        <v>30</v>
      </c>
      <c r="F382" t="s">
        <v>19</v>
      </c>
      <c r="G382" t="s">
        <v>20</v>
      </c>
      <c r="H382" t="s">
        <v>36</v>
      </c>
      <c r="I382" t="s">
        <v>163</v>
      </c>
      <c r="J382" t="s">
        <v>1407</v>
      </c>
      <c r="K382">
        <v>1000</v>
      </c>
      <c r="L382">
        <v>1804</v>
      </c>
      <c r="M382">
        <v>77</v>
      </c>
      <c r="N382">
        <v>0</v>
      </c>
      <c r="O382">
        <v>6.3</v>
      </c>
      <c r="P382">
        <v>163</v>
      </c>
      <c r="Q382">
        <v>91</v>
      </c>
      <c r="R382">
        <v>128200012</v>
      </c>
      <c r="S382">
        <v>75000000</v>
      </c>
      <c r="T382">
        <f>Table15[[#This Row],[Gross Revenue]]-Table15[[#This Row],[Budget]]</f>
        <v>53200012</v>
      </c>
      <c r="U382">
        <f>YEAR(Table15[[#This Row],[Release Date]])</f>
        <v>2003</v>
      </c>
    </row>
    <row r="383" spans="1:21" x14ac:dyDescent="0.25">
      <c r="A383" t="s">
        <v>4732</v>
      </c>
      <c r="B383">
        <v>1</v>
      </c>
      <c r="C383" s="8">
        <v>39020</v>
      </c>
      <c r="D383" t="s">
        <v>28</v>
      </c>
      <c r="E383" t="s">
        <v>30</v>
      </c>
      <c r="F383" t="s">
        <v>19</v>
      </c>
      <c r="G383" t="s">
        <v>20</v>
      </c>
      <c r="H383" t="s">
        <v>36</v>
      </c>
      <c r="I383" t="s">
        <v>2361</v>
      </c>
      <c r="J383" t="s">
        <v>1407</v>
      </c>
      <c r="K383">
        <v>14000</v>
      </c>
      <c r="L383">
        <v>14552</v>
      </c>
      <c r="M383">
        <v>77</v>
      </c>
      <c r="N383">
        <v>17000</v>
      </c>
      <c r="O383">
        <v>6.7</v>
      </c>
      <c r="P383">
        <v>203</v>
      </c>
      <c r="Q383">
        <v>102</v>
      </c>
      <c r="R383">
        <v>107515297</v>
      </c>
      <c r="S383">
        <v>100000000</v>
      </c>
      <c r="T383">
        <f>Table15[[#This Row],[Gross Revenue]]-Table15[[#This Row],[Budget]]</f>
        <v>7515297</v>
      </c>
      <c r="U383">
        <f>YEAR(Table15[[#This Row],[Release Date]])</f>
        <v>2006</v>
      </c>
    </row>
    <row r="384" spans="1:21" x14ac:dyDescent="0.25">
      <c r="A384" t="s">
        <v>1002</v>
      </c>
      <c r="B384">
        <v>1</v>
      </c>
      <c r="C384" s="8">
        <v>36928</v>
      </c>
      <c r="D384" t="s">
        <v>28</v>
      </c>
      <c r="E384" t="s">
        <v>25</v>
      </c>
      <c r="F384" t="s">
        <v>19</v>
      </c>
      <c r="G384" t="s">
        <v>20</v>
      </c>
      <c r="H384" t="s">
        <v>43</v>
      </c>
      <c r="I384" t="s">
        <v>359</v>
      </c>
      <c r="J384" t="s">
        <v>1003</v>
      </c>
      <c r="K384">
        <v>979</v>
      </c>
      <c r="L384">
        <v>2911</v>
      </c>
      <c r="M384">
        <v>129</v>
      </c>
      <c r="N384">
        <v>602</v>
      </c>
      <c r="O384">
        <v>5.4</v>
      </c>
      <c r="P384">
        <v>61</v>
      </c>
      <c r="Q384">
        <v>87</v>
      </c>
      <c r="R384">
        <v>64172251</v>
      </c>
      <c r="S384">
        <v>30000000</v>
      </c>
      <c r="T384">
        <f>Table15[[#This Row],[Gross Revenue]]-Table15[[#This Row],[Budget]]</f>
        <v>34172251</v>
      </c>
      <c r="U384">
        <f>YEAR(Table15[[#This Row],[Release Date]])</f>
        <v>2001</v>
      </c>
    </row>
    <row r="385" spans="1:21" x14ac:dyDescent="0.25">
      <c r="A385" t="s">
        <v>1286</v>
      </c>
      <c r="B385">
        <v>1</v>
      </c>
      <c r="C385" s="8">
        <v>37073</v>
      </c>
      <c r="D385" t="s">
        <v>28</v>
      </c>
      <c r="E385" t="s">
        <v>25</v>
      </c>
      <c r="F385" t="s">
        <v>19</v>
      </c>
      <c r="G385" t="s">
        <v>35</v>
      </c>
      <c r="H385" t="s">
        <v>43</v>
      </c>
      <c r="I385" t="s">
        <v>1287</v>
      </c>
      <c r="J385" t="s">
        <v>1003</v>
      </c>
      <c r="K385">
        <v>66</v>
      </c>
      <c r="L385">
        <v>74</v>
      </c>
      <c r="M385">
        <v>129</v>
      </c>
      <c r="N385">
        <v>0</v>
      </c>
      <c r="O385">
        <v>7.1</v>
      </c>
      <c r="P385">
        <v>158</v>
      </c>
      <c r="Q385">
        <v>101</v>
      </c>
      <c r="R385">
        <v>40566655</v>
      </c>
      <c r="S385">
        <v>30000000</v>
      </c>
      <c r="T385">
        <f>Table15[[#This Row],[Gross Revenue]]-Table15[[#This Row],[Budget]]</f>
        <v>10566655</v>
      </c>
      <c r="U385">
        <f>YEAR(Table15[[#This Row],[Release Date]])</f>
        <v>2001</v>
      </c>
    </row>
    <row r="386" spans="1:21" x14ac:dyDescent="0.25">
      <c r="A386" t="s">
        <v>3116</v>
      </c>
      <c r="B386">
        <v>1</v>
      </c>
      <c r="C386" s="8">
        <v>38073</v>
      </c>
      <c r="D386" t="s">
        <v>28</v>
      </c>
      <c r="E386" t="s">
        <v>30</v>
      </c>
      <c r="F386" t="s">
        <v>19</v>
      </c>
      <c r="G386" t="s">
        <v>20</v>
      </c>
      <c r="H386" t="s">
        <v>43</v>
      </c>
      <c r="I386" t="s">
        <v>63</v>
      </c>
      <c r="J386" t="s">
        <v>1003</v>
      </c>
      <c r="K386">
        <v>16000</v>
      </c>
      <c r="L386">
        <v>24106</v>
      </c>
      <c r="M386">
        <v>129</v>
      </c>
      <c r="N386">
        <v>0</v>
      </c>
      <c r="O386">
        <v>6.1</v>
      </c>
      <c r="P386">
        <v>251</v>
      </c>
      <c r="Q386">
        <v>113</v>
      </c>
      <c r="R386">
        <v>70083519</v>
      </c>
      <c r="S386">
        <v>180000000</v>
      </c>
      <c r="T386">
        <f>Table15[[#This Row],[Gross Revenue]]-Table15[[#This Row],[Budget]]</f>
        <v>-109916481</v>
      </c>
      <c r="U386">
        <f>YEAR(Table15[[#This Row],[Release Date]])</f>
        <v>2004</v>
      </c>
    </row>
    <row r="387" spans="1:21" x14ac:dyDescent="0.25">
      <c r="A387" t="s">
        <v>3785</v>
      </c>
      <c r="B387">
        <v>1</v>
      </c>
      <c r="C387" s="8">
        <v>38453</v>
      </c>
      <c r="D387" t="s">
        <v>28</v>
      </c>
      <c r="E387" t="s">
        <v>30</v>
      </c>
      <c r="F387" t="s">
        <v>19</v>
      </c>
      <c r="G387" t="s">
        <v>20</v>
      </c>
      <c r="H387" t="s">
        <v>43</v>
      </c>
      <c r="I387" t="s">
        <v>2328</v>
      </c>
      <c r="J387" t="s">
        <v>1003</v>
      </c>
      <c r="K387">
        <v>21000</v>
      </c>
      <c r="L387">
        <v>64040</v>
      </c>
      <c r="M387">
        <v>129</v>
      </c>
      <c r="N387">
        <v>13000</v>
      </c>
      <c r="O387">
        <v>4.5999999999999996</v>
      </c>
      <c r="P387">
        <v>299</v>
      </c>
      <c r="Q387">
        <v>130</v>
      </c>
      <c r="R387">
        <v>296623634</v>
      </c>
      <c r="S387">
        <v>50000000</v>
      </c>
      <c r="T387">
        <f>Table15[[#This Row],[Gross Revenue]]-Table15[[#This Row],[Budget]]</f>
        <v>246623634</v>
      </c>
      <c r="U387">
        <f>YEAR(Table15[[#This Row],[Release Date]])</f>
        <v>2005</v>
      </c>
    </row>
    <row r="388" spans="1:21" x14ac:dyDescent="0.25">
      <c r="A388" t="s">
        <v>4104</v>
      </c>
      <c r="B388">
        <v>1</v>
      </c>
      <c r="C388" s="8">
        <v>38647</v>
      </c>
      <c r="D388" t="s">
        <v>28</v>
      </c>
      <c r="E388" t="s">
        <v>22</v>
      </c>
      <c r="F388" t="s">
        <v>19</v>
      </c>
      <c r="G388" t="s">
        <v>20</v>
      </c>
      <c r="H388" t="s">
        <v>43</v>
      </c>
      <c r="I388" t="s">
        <v>4105</v>
      </c>
      <c r="J388" t="s">
        <v>1003</v>
      </c>
      <c r="K388">
        <v>749</v>
      </c>
      <c r="L388">
        <v>2214</v>
      </c>
      <c r="M388">
        <v>129</v>
      </c>
      <c r="N388">
        <v>0</v>
      </c>
      <c r="O388">
        <v>7.2</v>
      </c>
      <c r="P388">
        <v>94</v>
      </c>
      <c r="Q388">
        <v>98</v>
      </c>
      <c r="R388">
        <v>1754319</v>
      </c>
      <c r="S388">
        <v>10000000</v>
      </c>
      <c r="T388">
        <f>Table15[[#This Row],[Gross Revenue]]-Table15[[#This Row],[Budget]]</f>
        <v>-8245681</v>
      </c>
      <c r="U388">
        <f>YEAR(Table15[[#This Row],[Release Date]])</f>
        <v>2005</v>
      </c>
    </row>
    <row r="389" spans="1:21" x14ac:dyDescent="0.25">
      <c r="A389" t="s">
        <v>3541</v>
      </c>
      <c r="B389">
        <v>1</v>
      </c>
      <c r="C389" s="8">
        <v>38322</v>
      </c>
      <c r="D389" t="s">
        <v>28</v>
      </c>
      <c r="E389" t="s">
        <v>37</v>
      </c>
      <c r="F389" t="s">
        <v>19</v>
      </c>
      <c r="G389" t="s">
        <v>20</v>
      </c>
      <c r="H389" t="s">
        <v>38</v>
      </c>
      <c r="I389" t="s">
        <v>2656</v>
      </c>
      <c r="J389" t="s">
        <v>3542</v>
      </c>
      <c r="K389">
        <v>14000</v>
      </c>
      <c r="L389">
        <v>15790</v>
      </c>
      <c r="M389">
        <v>22</v>
      </c>
      <c r="N389">
        <v>0</v>
      </c>
      <c r="O389">
        <v>6.2</v>
      </c>
      <c r="P389">
        <v>167</v>
      </c>
      <c r="Q389">
        <v>109</v>
      </c>
      <c r="R389">
        <v>13248477</v>
      </c>
      <c r="S389">
        <v>27000000</v>
      </c>
      <c r="T389">
        <f>Table15[[#This Row],[Gross Revenue]]-Table15[[#This Row],[Budget]]</f>
        <v>-13751523</v>
      </c>
      <c r="U389">
        <f>YEAR(Table15[[#This Row],[Release Date]])</f>
        <v>2004</v>
      </c>
    </row>
    <row r="390" spans="1:21" x14ac:dyDescent="0.25">
      <c r="A390" t="s">
        <v>3681</v>
      </c>
      <c r="B390">
        <v>1</v>
      </c>
      <c r="C390" s="8">
        <v>38396</v>
      </c>
      <c r="D390" t="s">
        <v>28</v>
      </c>
      <c r="E390" t="s">
        <v>32</v>
      </c>
      <c r="F390" t="s">
        <v>19</v>
      </c>
      <c r="G390" t="s">
        <v>24</v>
      </c>
      <c r="H390" t="s">
        <v>38</v>
      </c>
      <c r="I390" t="s">
        <v>717</v>
      </c>
      <c r="J390" t="s">
        <v>3542</v>
      </c>
      <c r="K390">
        <v>12000</v>
      </c>
      <c r="L390">
        <v>14127</v>
      </c>
      <c r="M390">
        <v>22</v>
      </c>
      <c r="N390">
        <v>10000</v>
      </c>
      <c r="O390">
        <v>6.8</v>
      </c>
      <c r="P390">
        <v>219</v>
      </c>
      <c r="Q390">
        <v>108</v>
      </c>
      <c r="R390">
        <v>10326062</v>
      </c>
      <c r="S390">
        <v>33000000</v>
      </c>
      <c r="T390">
        <f>Table15[[#This Row],[Gross Revenue]]-Table15[[#This Row],[Budget]]</f>
        <v>-22673938</v>
      </c>
      <c r="U390">
        <f>YEAR(Table15[[#This Row],[Release Date]])</f>
        <v>2005</v>
      </c>
    </row>
    <row r="391" spans="1:21" x14ac:dyDescent="0.25">
      <c r="A391" t="s">
        <v>2356</v>
      </c>
      <c r="B391">
        <v>1</v>
      </c>
      <c r="C391" s="8">
        <v>37650</v>
      </c>
      <c r="D391" t="s">
        <v>28</v>
      </c>
      <c r="E391" t="s">
        <v>22</v>
      </c>
      <c r="F391" t="s">
        <v>47</v>
      </c>
      <c r="G391" t="s">
        <v>48</v>
      </c>
      <c r="H391" t="s">
        <v>43</v>
      </c>
      <c r="I391" t="s">
        <v>2357</v>
      </c>
      <c r="J391" t="s">
        <v>2358</v>
      </c>
      <c r="K391">
        <v>203</v>
      </c>
      <c r="L391">
        <v>773</v>
      </c>
      <c r="M391">
        <v>13</v>
      </c>
      <c r="N391">
        <v>11000</v>
      </c>
      <c r="O391">
        <v>7.8</v>
      </c>
      <c r="P391">
        <v>115</v>
      </c>
      <c r="Q391">
        <v>116</v>
      </c>
      <c r="R391">
        <v>1050445</v>
      </c>
      <c r="S391">
        <v>22000000</v>
      </c>
      <c r="T391">
        <f>Table15[[#This Row],[Gross Revenue]]-Table15[[#This Row],[Budget]]</f>
        <v>-20949555</v>
      </c>
      <c r="U391">
        <f>YEAR(Table15[[#This Row],[Release Date]])</f>
        <v>2003</v>
      </c>
    </row>
    <row r="392" spans="1:21" x14ac:dyDescent="0.25">
      <c r="A392" t="s">
        <v>838</v>
      </c>
      <c r="B392">
        <v>1</v>
      </c>
      <c r="C392" s="8">
        <v>36839</v>
      </c>
      <c r="D392" t="s">
        <v>28</v>
      </c>
      <c r="E392" t="s">
        <v>32</v>
      </c>
      <c r="F392" t="s">
        <v>19</v>
      </c>
      <c r="G392" t="s">
        <v>20</v>
      </c>
      <c r="H392" t="s">
        <v>38</v>
      </c>
      <c r="I392" t="s">
        <v>128</v>
      </c>
      <c r="J392" t="s">
        <v>839</v>
      </c>
      <c r="K392">
        <v>2000</v>
      </c>
      <c r="L392">
        <v>3753</v>
      </c>
      <c r="M392">
        <v>18</v>
      </c>
      <c r="N392">
        <v>470</v>
      </c>
      <c r="O392">
        <v>5.7</v>
      </c>
      <c r="P392">
        <v>110</v>
      </c>
      <c r="Q392">
        <v>116</v>
      </c>
      <c r="R392">
        <v>30199105</v>
      </c>
      <c r="S392">
        <v>40000000</v>
      </c>
      <c r="T392">
        <f>Table15[[#This Row],[Gross Revenue]]-Table15[[#This Row],[Budget]]</f>
        <v>-9800895</v>
      </c>
      <c r="U392">
        <f>YEAR(Table15[[#This Row],[Release Date]])</f>
        <v>2000</v>
      </c>
    </row>
    <row r="393" spans="1:21" x14ac:dyDescent="0.25">
      <c r="A393" t="s">
        <v>1378</v>
      </c>
      <c r="B393">
        <v>1</v>
      </c>
      <c r="C393" s="8">
        <v>37122</v>
      </c>
      <c r="D393" t="s">
        <v>28</v>
      </c>
      <c r="E393" t="s">
        <v>32</v>
      </c>
      <c r="F393" t="s">
        <v>19</v>
      </c>
      <c r="G393" t="s">
        <v>35</v>
      </c>
      <c r="H393" t="s">
        <v>43</v>
      </c>
      <c r="I393" t="s">
        <v>481</v>
      </c>
      <c r="J393" t="s">
        <v>839</v>
      </c>
      <c r="K393">
        <v>3000</v>
      </c>
      <c r="L393">
        <v>4123</v>
      </c>
      <c r="M393">
        <v>18</v>
      </c>
      <c r="N393">
        <v>158</v>
      </c>
      <c r="O393">
        <v>4.5</v>
      </c>
      <c r="P393">
        <v>53</v>
      </c>
      <c r="Q393">
        <v>93</v>
      </c>
      <c r="R393">
        <v>4835968</v>
      </c>
      <c r="S393">
        <v>40000000</v>
      </c>
      <c r="T393">
        <f>Table15[[#This Row],[Gross Revenue]]-Table15[[#This Row],[Budget]]</f>
        <v>-35164032</v>
      </c>
      <c r="U393">
        <f>YEAR(Table15[[#This Row],[Release Date]])</f>
        <v>2001</v>
      </c>
    </row>
    <row r="394" spans="1:21" x14ac:dyDescent="0.25">
      <c r="A394" t="s">
        <v>4346</v>
      </c>
      <c r="B394">
        <v>1</v>
      </c>
      <c r="C394" s="8">
        <v>38794</v>
      </c>
      <c r="D394" t="s">
        <v>28</v>
      </c>
      <c r="E394" t="s">
        <v>22</v>
      </c>
      <c r="F394" t="s">
        <v>19</v>
      </c>
      <c r="G394" t="s">
        <v>20</v>
      </c>
      <c r="H394" t="s">
        <v>43</v>
      </c>
      <c r="I394" t="s">
        <v>3850</v>
      </c>
      <c r="J394" t="s">
        <v>4347</v>
      </c>
      <c r="K394">
        <v>3000</v>
      </c>
      <c r="L394">
        <v>5349</v>
      </c>
      <c r="M394">
        <v>26</v>
      </c>
      <c r="N394">
        <v>0</v>
      </c>
      <c r="O394">
        <v>4.8</v>
      </c>
      <c r="P394">
        <v>138</v>
      </c>
      <c r="Q394">
        <v>91</v>
      </c>
      <c r="R394">
        <v>37300107</v>
      </c>
      <c r="S394">
        <v>16000000</v>
      </c>
      <c r="T394">
        <f>Table15[[#This Row],[Gross Revenue]]-Table15[[#This Row],[Budget]]</f>
        <v>21300107</v>
      </c>
      <c r="U394">
        <f>YEAR(Table15[[#This Row],[Release Date]])</f>
        <v>2006</v>
      </c>
    </row>
    <row r="395" spans="1:21" x14ac:dyDescent="0.25">
      <c r="A395" t="s">
        <v>2779</v>
      </c>
      <c r="B395">
        <v>1</v>
      </c>
      <c r="C395" s="8">
        <v>37880</v>
      </c>
      <c r="D395" t="s">
        <v>28</v>
      </c>
      <c r="E395" t="s">
        <v>32</v>
      </c>
      <c r="F395" t="s">
        <v>19</v>
      </c>
      <c r="G395" t="s">
        <v>48</v>
      </c>
      <c r="H395" t="s">
        <v>38</v>
      </c>
      <c r="I395" t="s">
        <v>2196</v>
      </c>
      <c r="J395" t="s">
        <v>2780</v>
      </c>
      <c r="K395">
        <v>805</v>
      </c>
      <c r="L395">
        <v>1185</v>
      </c>
      <c r="M395">
        <v>2</v>
      </c>
      <c r="N395">
        <v>0</v>
      </c>
      <c r="O395">
        <v>6.7</v>
      </c>
      <c r="P395">
        <v>112</v>
      </c>
      <c r="Q395">
        <v>105</v>
      </c>
      <c r="R395">
        <v>63260</v>
      </c>
      <c r="S395">
        <v>14000000</v>
      </c>
      <c r="T395">
        <f>Table15[[#This Row],[Gross Revenue]]-Table15[[#This Row],[Budget]]</f>
        <v>-13936740</v>
      </c>
      <c r="U395">
        <f>YEAR(Table15[[#This Row],[Release Date]])</f>
        <v>2003</v>
      </c>
    </row>
    <row r="396" spans="1:21" x14ac:dyDescent="0.25">
      <c r="A396" t="s">
        <v>3378</v>
      </c>
      <c r="B396">
        <v>1</v>
      </c>
      <c r="C396" s="8">
        <v>38223</v>
      </c>
      <c r="D396" t="s">
        <v>28</v>
      </c>
      <c r="E396" t="s">
        <v>25</v>
      </c>
      <c r="F396" t="s">
        <v>19</v>
      </c>
      <c r="G396" t="s">
        <v>20</v>
      </c>
      <c r="H396" t="s">
        <v>38</v>
      </c>
      <c r="I396" t="s">
        <v>1212</v>
      </c>
      <c r="J396" t="s">
        <v>3379</v>
      </c>
      <c r="K396">
        <v>968</v>
      </c>
      <c r="L396">
        <v>2528</v>
      </c>
      <c r="M396">
        <v>19</v>
      </c>
      <c r="N396">
        <v>0</v>
      </c>
      <c r="O396">
        <v>6.9</v>
      </c>
      <c r="P396">
        <v>195</v>
      </c>
      <c r="Q396">
        <v>91</v>
      </c>
      <c r="R396">
        <v>12055108</v>
      </c>
      <c r="S396">
        <v>8000000</v>
      </c>
      <c r="T396">
        <f>Table15[[#This Row],[Gross Revenue]]-Table15[[#This Row],[Budget]]</f>
        <v>4055108</v>
      </c>
      <c r="U396">
        <f>YEAR(Table15[[#This Row],[Release Date]])</f>
        <v>2004</v>
      </c>
    </row>
    <row r="397" spans="1:21" x14ac:dyDescent="0.25">
      <c r="A397" t="s">
        <v>2148</v>
      </c>
      <c r="B397">
        <v>1</v>
      </c>
      <c r="C397" s="8">
        <v>37542</v>
      </c>
      <c r="D397" t="s">
        <v>28</v>
      </c>
      <c r="E397" t="s">
        <v>22</v>
      </c>
      <c r="F397" t="s">
        <v>47</v>
      </c>
      <c r="G397" t="s">
        <v>48</v>
      </c>
      <c r="H397" t="s">
        <v>43</v>
      </c>
      <c r="I397" t="s">
        <v>2149</v>
      </c>
      <c r="J397" t="s">
        <v>2150</v>
      </c>
      <c r="K397">
        <v>517</v>
      </c>
      <c r="L397">
        <v>745</v>
      </c>
      <c r="M397">
        <v>25</v>
      </c>
      <c r="N397">
        <v>0</v>
      </c>
      <c r="O397">
        <v>7.9</v>
      </c>
      <c r="P397">
        <v>112</v>
      </c>
      <c r="Q397">
        <v>97</v>
      </c>
      <c r="R397">
        <v>3629758</v>
      </c>
      <c r="S397">
        <v>5500000</v>
      </c>
      <c r="T397">
        <f>Table15[[#This Row],[Gross Revenue]]-Table15[[#This Row],[Budget]]</f>
        <v>-1870242</v>
      </c>
      <c r="U397">
        <f>YEAR(Table15[[#This Row],[Release Date]])</f>
        <v>2002</v>
      </c>
    </row>
    <row r="398" spans="1:21" x14ac:dyDescent="0.25">
      <c r="A398" t="s">
        <v>2802</v>
      </c>
      <c r="B398">
        <v>1</v>
      </c>
      <c r="C398" s="8">
        <v>37893</v>
      </c>
      <c r="D398" t="s">
        <v>28</v>
      </c>
      <c r="E398" t="s">
        <v>30</v>
      </c>
      <c r="F398" t="s">
        <v>19</v>
      </c>
      <c r="G398" t="s">
        <v>93</v>
      </c>
      <c r="H398" t="s">
        <v>38</v>
      </c>
      <c r="I398" t="s">
        <v>375</v>
      </c>
      <c r="J398" t="s">
        <v>2803</v>
      </c>
      <c r="K398">
        <v>992</v>
      </c>
      <c r="L398">
        <v>1933</v>
      </c>
      <c r="M398">
        <v>50</v>
      </c>
      <c r="N398">
        <v>0</v>
      </c>
      <c r="O398">
        <v>6.6</v>
      </c>
      <c r="P398">
        <v>267</v>
      </c>
      <c r="Q398">
        <v>132</v>
      </c>
      <c r="R398">
        <v>46982632</v>
      </c>
      <c r="S398">
        <v>50000000</v>
      </c>
      <c r="T398">
        <f>Table15[[#This Row],[Gross Revenue]]-Table15[[#This Row],[Budget]]</f>
        <v>-3017368</v>
      </c>
      <c r="U398">
        <f>YEAR(Table15[[#This Row],[Release Date]])</f>
        <v>2003</v>
      </c>
    </row>
    <row r="399" spans="1:21" x14ac:dyDescent="0.25">
      <c r="A399" t="s">
        <v>3083</v>
      </c>
      <c r="B399">
        <v>1</v>
      </c>
      <c r="C399" s="8">
        <v>38055</v>
      </c>
      <c r="D399" t="s">
        <v>28</v>
      </c>
      <c r="E399" t="s">
        <v>22</v>
      </c>
      <c r="G399" t="s">
        <v>20</v>
      </c>
      <c r="H399" t="s">
        <v>38</v>
      </c>
      <c r="I399" t="s">
        <v>3084</v>
      </c>
      <c r="J399" t="s">
        <v>181</v>
      </c>
      <c r="K399">
        <v>482</v>
      </c>
      <c r="L399">
        <v>1526</v>
      </c>
      <c r="M399">
        <v>58</v>
      </c>
      <c r="N399">
        <v>411</v>
      </c>
      <c r="O399">
        <v>5.8</v>
      </c>
      <c r="P399">
        <v>43</v>
      </c>
      <c r="Q399">
        <v>111</v>
      </c>
      <c r="R399">
        <v>1066555</v>
      </c>
      <c r="S399">
        <v>11000000</v>
      </c>
      <c r="T399">
        <f>Table15[[#This Row],[Gross Revenue]]-Table15[[#This Row],[Budget]]</f>
        <v>-9933445</v>
      </c>
      <c r="U399">
        <f>YEAR(Table15[[#This Row],[Release Date]])</f>
        <v>2004</v>
      </c>
    </row>
    <row r="400" spans="1:21" x14ac:dyDescent="0.25">
      <c r="A400" t="s">
        <v>2028</v>
      </c>
      <c r="B400">
        <v>1</v>
      </c>
      <c r="C400" s="8">
        <v>37479</v>
      </c>
      <c r="D400" t="s">
        <v>28</v>
      </c>
      <c r="E400" t="s">
        <v>25</v>
      </c>
      <c r="F400" t="s">
        <v>19</v>
      </c>
      <c r="G400" t="s">
        <v>20</v>
      </c>
      <c r="H400" t="s">
        <v>43</v>
      </c>
      <c r="I400" t="s">
        <v>212</v>
      </c>
      <c r="J400" t="s">
        <v>2029</v>
      </c>
      <c r="K400">
        <v>1000</v>
      </c>
      <c r="L400">
        <v>5006</v>
      </c>
      <c r="M400">
        <v>4</v>
      </c>
      <c r="N400">
        <v>243</v>
      </c>
      <c r="O400">
        <v>4.3</v>
      </c>
      <c r="P400">
        <v>45</v>
      </c>
      <c r="Q400">
        <v>97</v>
      </c>
      <c r="R400">
        <v>31179516</v>
      </c>
      <c r="S400">
        <v>12000000</v>
      </c>
      <c r="T400">
        <f>Table15[[#This Row],[Gross Revenue]]-Table15[[#This Row],[Budget]]</f>
        <v>19179516</v>
      </c>
      <c r="U400">
        <f>YEAR(Table15[[#This Row],[Release Date]])</f>
        <v>2002</v>
      </c>
    </row>
    <row r="401" spans="1:21" x14ac:dyDescent="0.25">
      <c r="A401" t="s">
        <v>639</v>
      </c>
      <c r="B401">
        <v>1</v>
      </c>
      <c r="C401" s="8">
        <v>36743</v>
      </c>
      <c r="D401" t="s">
        <v>28</v>
      </c>
      <c r="E401" t="s">
        <v>25</v>
      </c>
      <c r="F401" t="s">
        <v>19</v>
      </c>
      <c r="G401" t="s">
        <v>20</v>
      </c>
      <c r="H401" t="s">
        <v>43</v>
      </c>
      <c r="I401" t="s">
        <v>640</v>
      </c>
      <c r="J401" t="s">
        <v>403</v>
      </c>
      <c r="K401">
        <v>957</v>
      </c>
      <c r="L401">
        <v>4611</v>
      </c>
      <c r="M401">
        <v>378</v>
      </c>
      <c r="N401">
        <v>0</v>
      </c>
      <c r="O401">
        <v>7.5</v>
      </c>
      <c r="P401">
        <v>119</v>
      </c>
      <c r="Q401">
        <v>90</v>
      </c>
      <c r="R401">
        <v>18621249</v>
      </c>
      <c r="S401">
        <v>6000000</v>
      </c>
      <c r="T401">
        <f>Table15[[#This Row],[Gross Revenue]]-Table15[[#This Row],[Budget]]</f>
        <v>12621249</v>
      </c>
      <c r="U401">
        <f>YEAR(Table15[[#This Row],[Release Date]])</f>
        <v>2000</v>
      </c>
    </row>
    <row r="402" spans="1:21" x14ac:dyDescent="0.25">
      <c r="A402" t="s">
        <v>2671</v>
      </c>
      <c r="B402">
        <v>1</v>
      </c>
      <c r="C402" s="8">
        <v>37824</v>
      </c>
      <c r="D402" t="s">
        <v>28</v>
      </c>
      <c r="E402" t="s">
        <v>25</v>
      </c>
      <c r="F402" t="s">
        <v>19</v>
      </c>
      <c r="G402" t="s">
        <v>293</v>
      </c>
      <c r="H402" t="s">
        <v>43</v>
      </c>
      <c r="I402" t="s">
        <v>640</v>
      </c>
      <c r="J402" t="s">
        <v>403</v>
      </c>
      <c r="K402">
        <v>957</v>
      </c>
      <c r="L402">
        <v>3535</v>
      </c>
      <c r="M402">
        <v>378</v>
      </c>
      <c r="N402">
        <v>650</v>
      </c>
      <c r="O402">
        <v>6.3</v>
      </c>
      <c r="P402">
        <v>144</v>
      </c>
      <c r="Q402">
        <v>86</v>
      </c>
      <c r="R402">
        <v>5542025</v>
      </c>
      <c r="S402">
        <v>12000000</v>
      </c>
      <c r="T402">
        <f>Table15[[#This Row],[Gross Revenue]]-Table15[[#This Row],[Budget]]</f>
        <v>-6457975</v>
      </c>
      <c r="U402">
        <f>YEAR(Table15[[#This Row],[Release Date]])</f>
        <v>2003</v>
      </c>
    </row>
    <row r="403" spans="1:21" x14ac:dyDescent="0.25">
      <c r="A403" t="s">
        <v>5053</v>
      </c>
      <c r="B403">
        <v>1</v>
      </c>
      <c r="C403" s="8">
        <v>39226</v>
      </c>
      <c r="D403" t="s">
        <v>28</v>
      </c>
      <c r="E403" t="s">
        <v>87</v>
      </c>
      <c r="F403" t="s">
        <v>19</v>
      </c>
      <c r="G403" t="s">
        <v>20</v>
      </c>
      <c r="H403" t="s">
        <v>38</v>
      </c>
      <c r="I403" t="s">
        <v>5054</v>
      </c>
      <c r="J403" t="s">
        <v>5055</v>
      </c>
      <c r="K403">
        <v>510</v>
      </c>
      <c r="L403">
        <v>2161</v>
      </c>
      <c r="M403">
        <v>52</v>
      </c>
      <c r="N403">
        <v>10000</v>
      </c>
      <c r="O403">
        <v>5</v>
      </c>
      <c r="P403">
        <v>220</v>
      </c>
      <c r="Q403">
        <v>101</v>
      </c>
      <c r="R403">
        <v>32453345</v>
      </c>
      <c r="S403">
        <v>5000000</v>
      </c>
      <c r="T403">
        <f>Table15[[#This Row],[Gross Revenue]]-Table15[[#This Row],[Budget]]</f>
        <v>27453345</v>
      </c>
      <c r="U403">
        <f>YEAR(Table15[[#This Row],[Release Date]])</f>
        <v>2007</v>
      </c>
    </row>
    <row r="404" spans="1:21" x14ac:dyDescent="0.25">
      <c r="A404" t="s">
        <v>887</v>
      </c>
      <c r="B404">
        <v>1</v>
      </c>
      <c r="C404" s="8">
        <v>36866</v>
      </c>
      <c r="D404" t="s">
        <v>28</v>
      </c>
      <c r="E404" t="s">
        <v>32</v>
      </c>
      <c r="F404" t="s">
        <v>19</v>
      </c>
      <c r="G404" t="s">
        <v>20</v>
      </c>
      <c r="H404" t="s">
        <v>38</v>
      </c>
      <c r="I404" t="s">
        <v>888</v>
      </c>
      <c r="J404" t="s">
        <v>889</v>
      </c>
      <c r="K404">
        <v>187</v>
      </c>
      <c r="L404">
        <v>358</v>
      </c>
      <c r="M404">
        <v>188</v>
      </c>
      <c r="N404">
        <v>1000</v>
      </c>
      <c r="O404">
        <v>6.7</v>
      </c>
      <c r="P404">
        <v>117</v>
      </c>
      <c r="Q404">
        <v>119</v>
      </c>
      <c r="R404">
        <v>6047856</v>
      </c>
      <c r="S404">
        <v>8500000</v>
      </c>
      <c r="T404">
        <f>Table15[[#This Row],[Gross Revenue]]-Table15[[#This Row],[Budget]]</f>
        <v>-2452144</v>
      </c>
      <c r="U404">
        <f>YEAR(Table15[[#This Row],[Release Date]])</f>
        <v>2000</v>
      </c>
    </row>
    <row r="405" spans="1:21" x14ac:dyDescent="0.25">
      <c r="A405" t="s">
        <v>4476</v>
      </c>
      <c r="B405">
        <v>1</v>
      </c>
      <c r="C405" s="8">
        <v>38868</v>
      </c>
      <c r="D405" t="s">
        <v>28</v>
      </c>
      <c r="E405" t="s">
        <v>32</v>
      </c>
      <c r="F405" t="s">
        <v>19</v>
      </c>
      <c r="G405" t="s">
        <v>20</v>
      </c>
      <c r="H405" t="s">
        <v>43</v>
      </c>
      <c r="I405" t="s">
        <v>108</v>
      </c>
      <c r="J405" t="s">
        <v>889</v>
      </c>
      <c r="K405">
        <v>10000</v>
      </c>
      <c r="L405">
        <v>16385</v>
      </c>
      <c r="M405">
        <v>188</v>
      </c>
      <c r="N405">
        <v>38000</v>
      </c>
      <c r="O405">
        <v>7</v>
      </c>
      <c r="P405">
        <v>387</v>
      </c>
      <c r="Q405">
        <v>130</v>
      </c>
      <c r="R405">
        <v>80033643</v>
      </c>
      <c r="S405">
        <v>60000000</v>
      </c>
      <c r="T405">
        <f>Table15[[#This Row],[Gross Revenue]]-Table15[[#This Row],[Budget]]</f>
        <v>20033643</v>
      </c>
      <c r="U405">
        <f>YEAR(Table15[[#This Row],[Release Date]])</f>
        <v>2006</v>
      </c>
    </row>
    <row r="406" spans="1:21" x14ac:dyDescent="0.25">
      <c r="A406" t="s">
        <v>5257</v>
      </c>
      <c r="B406">
        <v>1</v>
      </c>
      <c r="C406" s="8">
        <v>39354</v>
      </c>
      <c r="D406" t="s">
        <v>28</v>
      </c>
      <c r="E406" t="s">
        <v>32</v>
      </c>
      <c r="F406" t="s">
        <v>19</v>
      </c>
      <c r="G406" t="s">
        <v>164</v>
      </c>
      <c r="H406" t="s">
        <v>43</v>
      </c>
      <c r="I406" t="s">
        <v>108</v>
      </c>
      <c r="J406" t="s">
        <v>889</v>
      </c>
      <c r="K406">
        <v>10000</v>
      </c>
      <c r="L406">
        <v>21840</v>
      </c>
      <c r="M406">
        <v>188</v>
      </c>
      <c r="N406">
        <v>47000</v>
      </c>
      <c r="O406">
        <v>7.4</v>
      </c>
      <c r="P406">
        <v>465</v>
      </c>
      <c r="Q406">
        <v>131</v>
      </c>
      <c r="R406">
        <v>195000874</v>
      </c>
      <c r="S406">
        <v>150000000</v>
      </c>
      <c r="T406">
        <f>Table15[[#This Row],[Gross Revenue]]-Table15[[#This Row],[Budget]]</f>
        <v>45000874</v>
      </c>
      <c r="U406">
        <f>YEAR(Table15[[#This Row],[Release Date]])</f>
        <v>2007</v>
      </c>
    </row>
    <row r="407" spans="1:21" x14ac:dyDescent="0.25">
      <c r="A407" t="s">
        <v>758</v>
      </c>
      <c r="B407">
        <v>1</v>
      </c>
      <c r="C407" s="8">
        <v>36798</v>
      </c>
      <c r="D407" t="s">
        <v>17</v>
      </c>
      <c r="E407" t="s">
        <v>81</v>
      </c>
      <c r="F407" t="s">
        <v>19</v>
      </c>
      <c r="G407" t="s">
        <v>20</v>
      </c>
      <c r="H407" t="s">
        <v>38</v>
      </c>
      <c r="I407" t="s">
        <v>759</v>
      </c>
      <c r="J407" t="s">
        <v>760</v>
      </c>
      <c r="K407">
        <v>716</v>
      </c>
      <c r="L407">
        <v>1997</v>
      </c>
      <c r="M407">
        <v>22000</v>
      </c>
      <c r="N407">
        <v>40000</v>
      </c>
      <c r="O407">
        <v>8.5</v>
      </c>
      <c r="P407">
        <v>274</v>
      </c>
      <c r="Q407">
        <v>113</v>
      </c>
      <c r="R407">
        <v>25530884</v>
      </c>
      <c r="S407">
        <v>9000000</v>
      </c>
      <c r="T407">
        <f>Table15[[#This Row],[Gross Revenue]]-Table15[[#This Row],[Budget]]</f>
        <v>16530884</v>
      </c>
      <c r="U407">
        <f>YEAR(Table15[[#This Row],[Release Date]])</f>
        <v>2000</v>
      </c>
    </row>
    <row r="408" spans="1:21" x14ac:dyDescent="0.25">
      <c r="A408" t="s">
        <v>1410</v>
      </c>
      <c r="B408">
        <v>1</v>
      </c>
      <c r="C408" s="8">
        <v>37143</v>
      </c>
      <c r="D408" t="s">
        <v>28</v>
      </c>
      <c r="E408" t="s">
        <v>22</v>
      </c>
      <c r="F408" t="s">
        <v>19</v>
      </c>
      <c r="G408" t="s">
        <v>20</v>
      </c>
      <c r="H408" t="s">
        <v>38</v>
      </c>
      <c r="I408" t="s">
        <v>55</v>
      </c>
      <c r="J408" t="s">
        <v>760</v>
      </c>
      <c r="K408">
        <v>14000</v>
      </c>
      <c r="L408">
        <v>15658</v>
      </c>
      <c r="M408">
        <v>22000</v>
      </c>
      <c r="N408">
        <v>0</v>
      </c>
      <c r="O408">
        <v>7.2</v>
      </c>
      <c r="P408">
        <v>185</v>
      </c>
      <c r="Q408">
        <v>118</v>
      </c>
      <c r="R408">
        <v>67263182</v>
      </c>
      <c r="S408">
        <v>46000000</v>
      </c>
      <c r="T408">
        <f>Table15[[#This Row],[Gross Revenue]]-Table15[[#This Row],[Budget]]</f>
        <v>21263182</v>
      </c>
      <c r="U408">
        <f>YEAR(Table15[[#This Row],[Release Date]])</f>
        <v>2001</v>
      </c>
    </row>
    <row r="409" spans="1:21" x14ac:dyDescent="0.25">
      <c r="A409" t="s">
        <v>2237</v>
      </c>
      <c r="B409">
        <v>1</v>
      </c>
      <c r="C409" s="8">
        <v>37592</v>
      </c>
      <c r="D409" t="s">
        <v>28</v>
      </c>
      <c r="E409" t="s">
        <v>32</v>
      </c>
      <c r="F409" t="s">
        <v>19</v>
      </c>
      <c r="G409" t="s">
        <v>20</v>
      </c>
      <c r="H409" t="s">
        <v>43</v>
      </c>
      <c r="I409" t="s">
        <v>282</v>
      </c>
      <c r="J409" t="s">
        <v>760</v>
      </c>
      <c r="K409">
        <v>23000</v>
      </c>
      <c r="L409">
        <v>59558</v>
      </c>
      <c r="M409">
        <v>22000</v>
      </c>
      <c r="N409">
        <v>15000</v>
      </c>
      <c r="O409">
        <v>8.3000000000000007</v>
      </c>
      <c r="P409">
        <v>478</v>
      </c>
      <c r="Q409">
        <v>128</v>
      </c>
      <c r="R409">
        <v>205343774</v>
      </c>
      <c r="S409">
        <v>150000000</v>
      </c>
      <c r="T409">
        <f>Table15[[#This Row],[Gross Revenue]]-Table15[[#This Row],[Budget]]</f>
        <v>55343774</v>
      </c>
      <c r="U409">
        <f>YEAR(Table15[[#This Row],[Release Date]])</f>
        <v>2002</v>
      </c>
    </row>
    <row r="410" spans="1:21" x14ac:dyDescent="0.25">
      <c r="A410" t="s">
        <v>2866</v>
      </c>
      <c r="B410">
        <v>1</v>
      </c>
      <c r="C410" s="8">
        <v>37933</v>
      </c>
      <c r="D410" t="s">
        <v>28</v>
      </c>
      <c r="E410" t="s">
        <v>22</v>
      </c>
      <c r="F410" t="s">
        <v>19</v>
      </c>
      <c r="G410" t="s">
        <v>1749</v>
      </c>
      <c r="H410" t="s">
        <v>43</v>
      </c>
      <c r="I410" t="s">
        <v>282</v>
      </c>
      <c r="J410" t="s">
        <v>760</v>
      </c>
      <c r="K410">
        <v>23000</v>
      </c>
      <c r="L410">
        <v>63986</v>
      </c>
      <c r="M410">
        <v>22000</v>
      </c>
      <c r="N410">
        <v>49000</v>
      </c>
      <c r="O410">
        <v>8.5</v>
      </c>
      <c r="P410">
        <v>341</v>
      </c>
      <c r="Q410">
        <v>130</v>
      </c>
      <c r="R410">
        <v>53082743</v>
      </c>
      <c r="S410">
        <v>40000000</v>
      </c>
      <c r="T410">
        <f>Table15[[#This Row],[Gross Revenue]]-Table15[[#This Row],[Budget]]</f>
        <v>13082743</v>
      </c>
      <c r="U410">
        <f>YEAR(Table15[[#This Row],[Release Date]])</f>
        <v>2003</v>
      </c>
    </row>
    <row r="411" spans="1:21" x14ac:dyDescent="0.25">
      <c r="A411" t="s">
        <v>3399</v>
      </c>
      <c r="B411">
        <v>1</v>
      </c>
      <c r="C411" s="8">
        <v>38236</v>
      </c>
      <c r="D411" t="s">
        <v>28</v>
      </c>
      <c r="E411" t="s">
        <v>32</v>
      </c>
      <c r="F411" t="s">
        <v>19</v>
      </c>
      <c r="G411" t="s">
        <v>20</v>
      </c>
      <c r="H411" t="s">
        <v>43</v>
      </c>
      <c r="I411" t="s">
        <v>282</v>
      </c>
      <c r="J411" t="s">
        <v>760</v>
      </c>
      <c r="K411">
        <v>23000</v>
      </c>
      <c r="L411">
        <v>57802</v>
      </c>
      <c r="M411">
        <v>22000</v>
      </c>
      <c r="N411">
        <v>37000</v>
      </c>
      <c r="O411">
        <v>9</v>
      </c>
      <c r="P411">
        <v>645</v>
      </c>
      <c r="Q411">
        <v>152</v>
      </c>
      <c r="R411">
        <v>533316061</v>
      </c>
      <c r="S411">
        <v>185000000</v>
      </c>
      <c r="T411">
        <f>Table15[[#This Row],[Gross Revenue]]-Table15[[#This Row],[Budget]]</f>
        <v>348316061</v>
      </c>
      <c r="U411">
        <f>YEAR(Table15[[#This Row],[Release Date]])</f>
        <v>2004</v>
      </c>
    </row>
    <row r="412" spans="1:21" x14ac:dyDescent="0.25">
      <c r="A412" t="s">
        <v>3904</v>
      </c>
      <c r="B412">
        <v>1</v>
      </c>
      <c r="C412" s="8">
        <v>38524</v>
      </c>
      <c r="D412" t="s">
        <v>28</v>
      </c>
      <c r="E412" t="s">
        <v>32</v>
      </c>
      <c r="F412" t="s">
        <v>19</v>
      </c>
      <c r="G412" t="s">
        <v>20</v>
      </c>
      <c r="H412" t="s">
        <v>43</v>
      </c>
      <c r="I412" t="s">
        <v>336</v>
      </c>
      <c r="J412" t="s">
        <v>760</v>
      </c>
      <c r="K412">
        <v>29000</v>
      </c>
      <c r="L412">
        <v>81115</v>
      </c>
      <c r="M412">
        <v>22000</v>
      </c>
      <c r="N412">
        <v>175000</v>
      </c>
      <c r="O412">
        <v>8.8000000000000007</v>
      </c>
      <c r="P412">
        <v>642</v>
      </c>
      <c r="Q412">
        <v>148</v>
      </c>
      <c r="R412">
        <v>292568851</v>
      </c>
      <c r="S412">
        <v>160000000</v>
      </c>
      <c r="T412">
        <f>Table15[[#This Row],[Gross Revenue]]-Table15[[#This Row],[Budget]]</f>
        <v>132568851</v>
      </c>
      <c r="U412">
        <f>YEAR(Table15[[#This Row],[Release Date]])</f>
        <v>2005</v>
      </c>
    </row>
    <row r="413" spans="1:21" x14ac:dyDescent="0.25">
      <c r="A413" t="s">
        <v>4582</v>
      </c>
      <c r="B413">
        <v>1</v>
      </c>
      <c r="C413" s="8">
        <v>38934</v>
      </c>
      <c r="D413" t="s">
        <v>28</v>
      </c>
      <c r="E413" t="s">
        <v>32</v>
      </c>
      <c r="F413" t="s">
        <v>19</v>
      </c>
      <c r="G413" t="s">
        <v>20</v>
      </c>
      <c r="H413" t="s">
        <v>43</v>
      </c>
      <c r="I413" t="s">
        <v>1509</v>
      </c>
      <c r="J413" t="s">
        <v>760</v>
      </c>
      <c r="K413">
        <v>27000</v>
      </c>
      <c r="L413">
        <v>106759</v>
      </c>
      <c r="M413">
        <v>22000</v>
      </c>
      <c r="N413">
        <v>164000</v>
      </c>
      <c r="O413">
        <v>8.5</v>
      </c>
      <c r="P413">
        <v>813</v>
      </c>
      <c r="Q413">
        <v>164</v>
      </c>
      <c r="R413">
        <v>448130642</v>
      </c>
      <c r="S413">
        <v>250000000</v>
      </c>
      <c r="T413">
        <f>Table15[[#This Row],[Gross Revenue]]-Table15[[#This Row],[Budget]]</f>
        <v>198130642</v>
      </c>
      <c r="U413">
        <f>YEAR(Table15[[#This Row],[Release Date]])</f>
        <v>2006</v>
      </c>
    </row>
    <row r="414" spans="1:21" x14ac:dyDescent="0.25">
      <c r="A414" t="s">
        <v>5008</v>
      </c>
      <c r="B414">
        <v>1</v>
      </c>
      <c r="C414" s="8">
        <v>39198</v>
      </c>
      <c r="D414" t="s">
        <v>28</v>
      </c>
      <c r="E414" t="s">
        <v>30</v>
      </c>
      <c r="F414" t="s">
        <v>19</v>
      </c>
      <c r="G414" t="s">
        <v>20</v>
      </c>
      <c r="H414" t="s">
        <v>43</v>
      </c>
      <c r="I414" t="s">
        <v>373</v>
      </c>
      <c r="J414" t="s">
        <v>760</v>
      </c>
      <c r="K414">
        <v>11000</v>
      </c>
      <c r="L414">
        <v>31488</v>
      </c>
      <c r="M414">
        <v>22000</v>
      </c>
      <c r="N414">
        <v>349000</v>
      </c>
      <c r="O414">
        <v>8.6</v>
      </c>
      <c r="P414">
        <v>712</v>
      </c>
      <c r="Q414">
        <v>169</v>
      </c>
      <c r="R414">
        <v>187991439</v>
      </c>
      <c r="S414">
        <v>165000000</v>
      </c>
      <c r="T414">
        <f>Table15[[#This Row],[Gross Revenue]]-Table15[[#This Row],[Budget]]</f>
        <v>22991439</v>
      </c>
      <c r="U414">
        <f>YEAR(Table15[[#This Row],[Release Date]])</f>
        <v>2007</v>
      </c>
    </row>
    <row r="415" spans="1:21" x14ac:dyDescent="0.25">
      <c r="A415" t="s">
        <v>2793</v>
      </c>
      <c r="B415">
        <v>1</v>
      </c>
      <c r="C415" s="8">
        <v>37889</v>
      </c>
      <c r="D415" t="s">
        <v>28</v>
      </c>
      <c r="E415" t="s">
        <v>25</v>
      </c>
      <c r="F415" t="s">
        <v>19</v>
      </c>
      <c r="G415" t="s">
        <v>35</v>
      </c>
      <c r="H415" t="s">
        <v>38</v>
      </c>
      <c r="I415" t="s">
        <v>570</v>
      </c>
      <c r="J415" t="s">
        <v>2794</v>
      </c>
      <c r="K415">
        <v>798</v>
      </c>
      <c r="L415">
        <v>2217</v>
      </c>
      <c r="M415">
        <v>76</v>
      </c>
      <c r="N415">
        <v>0</v>
      </c>
      <c r="O415">
        <v>6.6</v>
      </c>
      <c r="P415">
        <v>200</v>
      </c>
      <c r="Q415">
        <v>90</v>
      </c>
      <c r="R415">
        <v>136432</v>
      </c>
      <c r="S415">
        <v>5000000</v>
      </c>
      <c r="T415">
        <f>Table15[[#This Row],[Gross Revenue]]-Table15[[#This Row],[Budget]]</f>
        <v>-4863568</v>
      </c>
      <c r="U415">
        <f>YEAR(Table15[[#This Row],[Release Date]])</f>
        <v>2003</v>
      </c>
    </row>
    <row r="416" spans="1:21" x14ac:dyDescent="0.25">
      <c r="A416" t="s">
        <v>5076</v>
      </c>
      <c r="B416">
        <v>1</v>
      </c>
      <c r="C416" s="8">
        <v>39240</v>
      </c>
      <c r="D416" t="s">
        <v>28</v>
      </c>
      <c r="E416" t="s">
        <v>31</v>
      </c>
      <c r="F416" t="s">
        <v>19</v>
      </c>
      <c r="G416" t="s">
        <v>20</v>
      </c>
      <c r="H416" t="s">
        <v>43</v>
      </c>
      <c r="I416" t="s">
        <v>5077</v>
      </c>
      <c r="J416" t="s">
        <v>5078</v>
      </c>
      <c r="K416">
        <v>329</v>
      </c>
      <c r="L416">
        <v>775</v>
      </c>
      <c r="M416">
        <v>25</v>
      </c>
      <c r="N416">
        <v>15000</v>
      </c>
      <c r="O416">
        <v>5.6</v>
      </c>
      <c r="P416">
        <v>61</v>
      </c>
      <c r="Q416">
        <v>170</v>
      </c>
      <c r="R416">
        <v>59696176</v>
      </c>
      <c r="S416">
        <v>22000000</v>
      </c>
      <c r="T416">
        <f>Table15[[#This Row],[Gross Revenue]]-Table15[[#This Row],[Budget]]</f>
        <v>37696176</v>
      </c>
      <c r="U416">
        <f>YEAR(Table15[[#This Row],[Release Date]])</f>
        <v>2007</v>
      </c>
    </row>
    <row r="417" spans="1:21" x14ac:dyDescent="0.25">
      <c r="A417" t="s">
        <v>3553</v>
      </c>
      <c r="B417">
        <v>1</v>
      </c>
      <c r="C417" s="8">
        <v>38328</v>
      </c>
      <c r="D417" t="s">
        <v>17</v>
      </c>
      <c r="E417" t="s">
        <v>22</v>
      </c>
      <c r="F417" t="s">
        <v>674</v>
      </c>
      <c r="G417" t="s">
        <v>164</v>
      </c>
      <c r="H417" t="s">
        <v>38</v>
      </c>
      <c r="I417" t="s">
        <v>3554</v>
      </c>
      <c r="J417" t="s">
        <v>3555</v>
      </c>
      <c r="K417">
        <v>52</v>
      </c>
      <c r="L417">
        <v>91</v>
      </c>
      <c r="M417">
        <v>14</v>
      </c>
      <c r="N417">
        <v>0</v>
      </c>
      <c r="O417">
        <v>7.7</v>
      </c>
      <c r="P417">
        <v>149</v>
      </c>
      <c r="Q417">
        <v>132</v>
      </c>
      <c r="R417">
        <v>119922</v>
      </c>
      <c r="S417">
        <v>12000000</v>
      </c>
      <c r="T417">
        <f>Table15[[#This Row],[Gross Revenue]]-Table15[[#This Row],[Budget]]</f>
        <v>-11880078</v>
      </c>
      <c r="U417">
        <f>YEAR(Table15[[#This Row],[Release Date]])</f>
        <v>2004</v>
      </c>
    </row>
    <row r="418" spans="1:21" x14ac:dyDescent="0.25">
      <c r="A418" t="s">
        <v>646</v>
      </c>
      <c r="B418">
        <v>1</v>
      </c>
      <c r="C418" s="8">
        <v>36746</v>
      </c>
      <c r="D418" t="s">
        <v>28</v>
      </c>
      <c r="E418" t="s">
        <v>18</v>
      </c>
      <c r="F418" t="s">
        <v>19</v>
      </c>
      <c r="G418" t="s">
        <v>20</v>
      </c>
      <c r="H418" t="s">
        <v>38</v>
      </c>
      <c r="I418" t="s">
        <v>481</v>
      </c>
      <c r="J418" t="s">
        <v>152</v>
      </c>
      <c r="K418">
        <v>3000</v>
      </c>
      <c r="L418">
        <v>4565</v>
      </c>
      <c r="M418">
        <v>55</v>
      </c>
      <c r="N418">
        <v>394</v>
      </c>
      <c r="O418">
        <v>5.0999999999999996</v>
      </c>
      <c r="P418">
        <v>100</v>
      </c>
      <c r="Q418">
        <v>107</v>
      </c>
      <c r="R418">
        <v>29374178</v>
      </c>
      <c r="S418">
        <v>40000000</v>
      </c>
      <c r="T418">
        <f>Table15[[#This Row],[Gross Revenue]]-Table15[[#This Row],[Budget]]</f>
        <v>-10625822</v>
      </c>
      <c r="U418">
        <f>YEAR(Table15[[#This Row],[Release Date]])</f>
        <v>2000</v>
      </c>
    </row>
    <row r="419" spans="1:21" x14ac:dyDescent="0.25">
      <c r="A419" t="s">
        <v>1570</v>
      </c>
      <c r="B419">
        <v>1</v>
      </c>
      <c r="C419" s="8">
        <v>37231</v>
      </c>
      <c r="D419" t="s">
        <v>28</v>
      </c>
      <c r="E419" t="s">
        <v>32</v>
      </c>
      <c r="F419" t="s">
        <v>19</v>
      </c>
      <c r="G419" t="s">
        <v>20</v>
      </c>
      <c r="H419" t="s">
        <v>43</v>
      </c>
      <c r="I419" t="s">
        <v>1226</v>
      </c>
      <c r="J419" t="s">
        <v>152</v>
      </c>
      <c r="K419">
        <v>12000</v>
      </c>
      <c r="L419">
        <v>14611</v>
      </c>
      <c r="M419">
        <v>55</v>
      </c>
      <c r="N419">
        <v>0</v>
      </c>
      <c r="O419">
        <v>5.5</v>
      </c>
      <c r="P419">
        <v>167</v>
      </c>
      <c r="Q419">
        <v>100</v>
      </c>
      <c r="R419">
        <v>90341670</v>
      </c>
      <c r="S419">
        <v>60000000</v>
      </c>
      <c r="T419">
        <f>Table15[[#This Row],[Gross Revenue]]-Table15[[#This Row],[Budget]]</f>
        <v>30341670</v>
      </c>
      <c r="U419">
        <f>YEAR(Table15[[#This Row],[Release Date]])</f>
        <v>2001</v>
      </c>
    </row>
    <row r="420" spans="1:21" x14ac:dyDescent="0.25">
      <c r="A420" t="s">
        <v>1145</v>
      </c>
      <c r="B420">
        <v>1</v>
      </c>
      <c r="C420" s="8">
        <v>37002</v>
      </c>
      <c r="D420" t="s">
        <v>28</v>
      </c>
      <c r="E420" t="s">
        <v>29</v>
      </c>
      <c r="F420" t="s">
        <v>19</v>
      </c>
      <c r="G420" t="s">
        <v>20</v>
      </c>
      <c r="H420" t="s">
        <v>27</v>
      </c>
      <c r="I420" t="s">
        <v>1146</v>
      </c>
      <c r="J420" t="s">
        <v>1147</v>
      </c>
      <c r="K420">
        <v>759</v>
      </c>
      <c r="L420">
        <v>2197</v>
      </c>
      <c r="M420">
        <v>6</v>
      </c>
      <c r="N420">
        <v>227</v>
      </c>
      <c r="O420">
        <v>6.5</v>
      </c>
      <c r="P420">
        <v>44</v>
      </c>
      <c r="Q420">
        <v>82</v>
      </c>
      <c r="R420">
        <v>36696761</v>
      </c>
      <c r="S420">
        <v>23000000</v>
      </c>
      <c r="T420">
        <f>Table15[[#This Row],[Gross Revenue]]-Table15[[#This Row],[Budget]]</f>
        <v>13696761</v>
      </c>
      <c r="U420">
        <f>YEAR(Table15[[#This Row],[Release Date]])</f>
        <v>2001</v>
      </c>
    </row>
    <row r="421" spans="1:21" x14ac:dyDescent="0.25">
      <c r="A421" t="s">
        <v>5285</v>
      </c>
      <c r="B421">
        <v>1</v>
      </c>
      <c r="C421" s="8">
        <v>39371</v>
      </c>
      <c r="D421" t="s">
        <v>28</v>
      </c>
      <c r="E421" t="s">
        <v>37</v>
      </c>
      <c r="F421" t="s">
        <v>19</v>
      </c>
      <c r="G421" t="s">
        <v>20</v>
      </c>
      <c r="H421" t="s">
        <v>38</v>
      </c>
      <c r="I421" t="s">
        <v>5286</v>
      </c>
      <c r="J421" t="s">
        <v>5287</v>
      </c>
      <c r="K421">
        <v>1000</v>
      </c>
      <c r="L421">
        <v>2403</v>
      </c>
      <c r="M421">
        <v>11</v>
      </c>
      <c r="N421">
        <v>13000</v>
      </c>
      <c r="O421">
        <v>5.2</v>
      </c>
      <c r="P421">
        <v>189</v>
      </c>
      <c r="Q421">
        <v>97</v>
      </c>
      <c r="R421">
        <v>27736779</v>
      </c>
      <c r="S421">
        <v>10000000</v>
      </c>
      <c r="T421">
        <f>Table15[[#This Row],[Gross Revenue]]-Table15[[#This Row],[Budget]]</f>
        <v>17736779</v>
      </c>
      <c r="U421">
        <f>YEAR(Table15[[#This Row],[Release Date]])</f>
        <v>2007</v>
      </c>
    </row>
    <row r="422" spans="1:21" x14ac:dyDescent="0.25">
      <c r="A422" t="s">
        <v>1700</v>
      </c>
      <c r="B422">
        <v>1</v>
      </c>
      <c r="C422" s="8">
        <v>37305</v>
      </c>
      <c r="D422" t="s">
        <v>28</v>
      </c>
      <c r="E422" t="s">
        <v>25</v>
      </c>
      <c r="F422" t="s">
        <v>19</v>
      </c>
      <c r="G422" t="s">
        <v>20</v>
      </c>
      <c r="H422" t="s">
        <v>43</v>
      </c>
      <c r="I422" t="s">
        <v>845</v>
      </c>
      <c r="J422" t="s">
        <v>1701</v>
      </c>
      <c r="K422">
        <v>812</v>
      </c>
      <c r="L422">
        <v>1882</v>
      </c>
      <c r="M422">
        <v>6</v>
      </c>
      <c r="N422">
        <v>371</v>
      </c>
      <c r="O422">
        <v>5.7</v>
      </c>
      <c r="P422">
        <v>46</v>
      </c>
      <c r="Q422">
        <v>101</v>
      </c>
      <c r="R422">
        <v>14108518</v>
      </c>
      <c r="S422">
        <v>16000000</v>
      </c>
      <c r="T422">
        <f>Table15[[#This Row],[Gross Revenue]]-Table15[[#This Row],[Budget]]</f>
        <v>-1891482</v>
      </c>
      <c r="U422">
        <f>YEAR(Table15[[#This Row],[Release Date]])</f>
        <v>2002</v>
      </c>
    </row>
    <row r="423" spans="1:21" x14ac:dyDescent="0.25">
      <c r="A423" t="s">
        <v>2518</v>
      </c>
      <c r="B423">
        <v>1</v>
      </c>
      <c r="C423" s="8">
        <v>37740</v>
      </c>
      <c r="D423" t="s">
        <v>28</v>
      </c>
      <c r="E423" t="s">
        <v>25</v>
      </c>
      <c r="F423" t="s">
        <v>19</v>
      </c>
      <c r="G423" t="s">
        <v>20</v>
      </c>
      <c r="H423" t="s">
        <v>43</v>
      </c>
      <c r="I423" t="s">
        <v>2519</v>
      </c>
      <c r="J423" t="s">
        <v>1701</v>
      </c>
      <c r="K423">
        <v>1000</v>
      </c>
      <c r="L423">
        <v>2666</v>
      </c>
      <c r="M423">
        <v>6</v>
      </c>
      <c r="N423">
        <v>0</v>
      </c>
      <c r="O423">
        <v>6.1</v>
      </c>
      <c r="P423">
        <v>103</v>
      </c>
      <c r="Q423">
        <v>90</v>
      </c>
      <c r="R423">
        <v>31585300</v>
      </c>
      <c r="S423">
        <v>15000000</v>
      </c>
      <c r="T423">
        <f>Table15[[#This Row],[Gross Revenue]]-Table15[[#This Row],[Budget]]</f>
        <v>16585300</v>
      </c>
      <c r="U423">
        <f>YEAR(Table15[[#This Row],[Release Date]])</f>
        <v>2003</v>
      </c>
    </row>
    <row r="424" spans="1:21" x14ac:dyDescent="0.25">
      <c r="A424" t="s">
        <v>3207</v>
      </c>
      <c r="B424">
        <v>1</v>
      </c>
      <c r="C424" s="8">
        <v>38128</v>
      </c>
      <c r="D424" t="s">
        <v>28</v>
      </c>
      <c r="E424" t="s">
        <v>25</v>
      </c>
      <c r="F424" t="s">
        <v>19</v>
      </c>
      <c r="G424" t="s">
        <v>20</v>
      </c>
      <c r="H424" t="s">
        <v>38</v>
      </c>
      <c r="I424" t="s">
        <v>219</v>
      </c>
      <c r="J424" t="s">
        <v>3208</v>
      </c>
      <c r="K424">
        <v>1000</v>
      </c>
      <c r="L424">
        <v>3608</v>
      </c>
      <c r="M424">
        <v>0</v>
      </c>
      <c r="N424">
        <v>0</v>
      </c>
      <c r="O424">
        <v>6.5</v>
      </c>
      <c r="P424">
        <v>159</v>
      </c>
      <c r="Q424">
        <v>92</v>
      </c>
      <c r="R424">
        <v>2926565</v>
      </c>
      <c r="S424">
        <v>3000000</v>
      </c>
      <c r="T424">
        <f>Table15[[#This Row],[Gross Revenue]]-Table15[[#This Row],[Budget]]</f>
        <v>-73435</v>
      </c>
      <c r="U424">
        <f>YEAR(Table15[[#This Row],[Release Date]])</f>
        <v>2004</v>
      </c>
    </row>
    <row r="425" spans="1:21" x14ac:dyDescent="0.25">
      <c r="A425" t="s">
        <v>1777</v>
      </c>
      <c r="B425">
        <v>1</v>
      </c>
      <c r="C425" s="8">
        <v>37348</v>
      </c>
      <c r="D425" t="s">
        <v>28</v>
      </c>
      <c r="E425" t="s">
        <v>32</v>
      </c>
      <c r="F425" t="s">
        <v>19</v>
      </c>
      <c r="G425" t="s">
        <v>20</v>
      </c>
      <c r="H425" t="s">
        <v>43</v>
      </c>
      <c r="I425" t="s">
        <v>1778</v>
      </c>
      <c r="J425" t="s">
        <v>1779</v>
      </c>
      <c r="K425">
        <v>10000</v>
      </c>
      <c r="L425">
        <v>14486</v>
      </c>
      <c r="M425">
        <v>69</v>
      </c>
      <c r="N425">
        <v>0</v>
      </c>
      <c r="O425">
        <v>6</v>
      </c>
      <c r="P425">
        <v>144</v>
      </c>
      <c r="Q425">
        <v>117</v>
      </c>
      <c r="R425">
        <v>116643346</v>
      </c>
      <c r="S425">
        <v>80000000</v>
      </c>
      <c r="T425">
        <f>Table15[[#This Row],[Gross Revenue]]-Table15[[#This Row],[Budget]]</f>
        <v>36643346</v>
      </c>
      <c r="U425">
        <f>YEAR(Table15[[#This Row],[Release Date]])</f>
        <v>2002</v>
      </c>
    </row>
    <row r="426" spans="1:21" x14ac:dyDescent="0.25">
      <c r="A426" t="s">
        <v>2870</v>
      </c>
      <c r="B426">
        <v>1</v>
      </c>
      <c r="C426" s="8">
        <v>37936</v>
      </c>
      <c r="D426" t="s">
        <v>28</v>
      </c>
      <c r="E426" t="s">
        <v>32</v>
      </c>
      <c r="F426" t="s">
        <v>19</v>
      </c>
      <c r="G426" t="s">
        <v>48</v>
      </c>
      <c r="H426" t="s">
        <v>43</v>
      </c>
      <c r="I426" t="s">
        <v>2871</v>
      </c>
      <c r="J426" t="s">
        <v>1779</v>
      </c>
      <c r="K426">
        <v>310</v>
      </c>
      <c r="L426">
        <v>1352</v>
      </c>
      <c r="M426">
        <v>69</v>
      </c>
      <c r="N426">
        <v>690</v>
      </c>
      <c r="O426">
        <v>6.1</v>
      </c>
      <c r="P426">
        <v>161</v>
      </c>
      <c r="Q426">
        <v>107</v>
      </c>
      <c r="R426">
        <v>36279230</v>
      </c>
      <c r="S426">
        <v>60000000</v>
      </c>
      <c r="T426">
        <f>Table15[[#This Row],[Gross Revenue]]-Table15[[#This Row],[Budget]]</f>
        <v>-23720770</v>
      </c>
      <c r="U426">
        <f>YEAR(Table15[[#This Row],[Release Date]])</f>
        <v>2003</v>
      </c>
    </row>
    <row r="427" spans="1:21" x14ac:dyDescent="0.25">
      <c r="A427" t="s">
        <v>939</v>
      </c>
      <c r="B427">
        <v>1</v>
      </c>
      <c r="C427" s="8">
        <v>36895</v>
      </c>
      <c r="D427" t="s">
        <v>28</v>
      </c>
      <c r="E427" t="s">
        <v>25</v>
      </c>
      <c r="F427" t="s">
        <v>47</v>
      </c>
      <c r="G427" t="s">
        <v>48</v>
      </c>
      <c r="I427" t="s">
        <v>940</v>
      </c>
      <c r="J427" t="s">
        <v>941</v>
      </c>
      <c r="K427">
        <v>71</v>
      </c>
      <c r="L427">
        <v>262</v>
      </c>
      <c r="M427">
        <v>27</v>
      </c>
      <c r="N427">
        <v>26</v>
      </c>
      <c r="O427">
        <v>6.9</v>
      </c>
      <c r="P427">
        <v>38</v>
      </c>
      <c r="Q427">
        <v>103</v>
      </c>
      <c r="R427">
        <v>206400</v>
      </c>
      <c r="S427">
        <v>50000000</v>
      </c>
      <c r="T427">
        <f>Table15[[#This Row],[Gross Revenue]]-Table15[[#This Row],[Budget]]</f>
        <v>-49793600</v>
      </c>
      <c r="U427">
        <f>YEAR(Table15[[#This Row],[Release Date]])</f>
        <v>2001</v>
      </c>
    </row>
    <row r="428" spans="1:21" x14ac:dyDescent="0.25">
      <c r="A428" t="s">
        <v>4937</v>
      </c>
      <c r="B428">
        <v>1</v>
      </c>
      <c r="C428" s="8">
        <v>39152</v>
      </c>
      <c r="D428" t="s">
        <v>28</v>
      </c>
      <c r="E428" t="s">
        <v>22</v>
      </c>
      <c r="F428" t="s">
        <v>19</v>
      </c>
      <c r="G428" t="s">
        <v>515</v>
      </c>
      <c r="H428" t="s">
        <v>38</v>
      </c>
      <c r="I428" t="s">
        <v>4938</v>
      </c>
      <c r="J428" t="s">
        <v>4939</v>
      </c>
      <c r="K428">
        <v>144</v>
      </c>
      <c r="L428">
        <v>326</v>
      </c>
      <c r="M428">
        <v>43</v>
      </c>
      <c r="N428">
        <v>675</v>
      </c>
      <c r="O428">
        <v>5.3</v>
      </c>
      <c r="P428">
        <v>56</v>
      </c>
      <c r="Q428">
        <v>97</v>
      </c>
      <c r="R428">
        <v>52961</v>
      </c>
      <c r="S428">
        <v>8000000</v>
      </c>
      <c r="T428">
        <f>Table15[[#This Row],[Gross Revenue]]-Table15[[#This Row],[Budget]]</f>
        <v>-7947039</v>
      </c>
      <c r="U428">
        <f>YEAR(Table15[[#This Row],[Release Date]])</f>
        <v>2007</v>
      </c>
    </row>
    <row r="429" spans="1:21" x14ac:dyDescent="0.25">
      <c r="A429" t="s">
        <v>4833</v>
      </c>
      <c r="B429">
        <v>1</v>
      </c>
      <c r="C429" s="8">
        <v>39090</v>
      </c>
      <c r="D429" t="s">
        <v>28</v>
      </c>
      <c r="E429" t="s">
        <v>25</v>
      </c>
      <c r="F429" t="s">
        <v>230</v>
      </c>
      <c r="G429" t="s">
        <v>494</v>
      </c>
      <c r="I429" t="s">
        <v>4834</v>
      </c>
      <c r="J429" t="s">
        <v>4835</v>
      </c>
      <c r="K429">
        <v>31</v>
      </c>
      <c r="L429">
        <v>58</v>
      </c>
      <c r="M429">
        <v>0</v>
      </c>
      <c r="N429">
        <v>407</v>
      </c>
      <c r="O429">
        <v>7</v>
      </c>
      <c r="P429">
        <v>50</v>
      </c>
      <c r="Q429">
        <v>89</v>
      </c>
      <c r="R429">
        <v>11278</v>
      </c>
      <c r="S429">
        <v>1300000</v>
      </c>
      <c r="T429">
        <f>Table15[[#This Row],[Gross Revenue]]-Table15[[#This Row],[Budget]]</f>
        <v>-1288722</v>
      </c>
      <c r="U429">
        <f>YEAR(Table15[[#This Row],[Release Date]])</f>
        <v>2007</v>
      </c>
    </row>
    <row r="430" spans="1:21" x14ac:dyDescent="0.25">
      <c r="A430" t="s">
        <v>829</v>
      </c>
      <c r="B430">
        <v>1</v>
      </c>
      <c r="C430" s="8">
        <v>36834</v>
      </c>
      <c r="D430" t="s">
        <v>17</v>
      </c>
      <c r="E430" t="s">
        <v>32</v>
      </c>
      <c r="F430" t="s">
        <v>19</v>
      </c>
      <c r="G430" t="s">
        <v>20</v>
      </c>
      <c r="H430" t="s">
        <v>43</v>
      </c>
      <c r="I430" t="s">
        <v>42</v>
      </c>
      <c r="J430" t="s">
        <v>42</v>
      </c>
      <c r="K430">
        <v>16000</v>
      </c>
      <c r="L430">
        <v>17771</v>
      </c>
      <c r="M430">
        <v>16000</v>
      </c>
      <c r="N430">
        <v>0</v>
      </c>
      <c r="O430">
        <v>6.4</v>
      </c>
      <c r="P430">
        <v>169</v>
      </c>
      <c r="Q430">
        <v>130</v>
      </c>
      <c r="R430">
        <v>90454043</v>
      </c>
      <c r="S430">
        <v>65000000</v>
      </c>
      <c r="T430">
        <f>Table15[[#This Row],[Gross Revenue]]-Table15[[#This Row],[Budget]]</f>
        <v>25454043</v>
      </c>
      <c r="U430">
        <f>YEAR(Table15[[#This Row],[Release Date]])</f>
        <v>2000</v>
      </c>
    </row>
    <row r="431" spans="1:21" x14ac:dyDescent="0.25">
      <c r="A431" t="s">
        <v>1320</v>
      </c>
      <c r="B431">
        <v>1</v>
      </c>
      <c r="C431" s="8">
        <v>37091</v>
      </c>
      <c r="D431" t="s">
        <v>28</v>
      </c>
      <c r="E431" t="s">
        <v>32</v>
      </c>
      <c r="F431" t="s">
        <v>19</v>
      </c>
      <c r="G431" t="s">
        <v>20</v>
      </c>
      <c r="H431" t="s">
        <v>38</v>
      </c>
      <c r="I431" t="s">
        <v>42</v>
      </c>
      <c r="J431" t="s">
        <v>42</v>
      </c>
      <c r="K431">
        <v>16000</v>
      </c>
      <c r="L431">
        <v>18635</v>
      </c>
      <c r="M431">
        <v>16000</v>
      </c>
      <c r="N431">
        <v>705</v>
      </c>
      <c r="O431">
        <v>6.4</v>
      </c>
      <c r="P431">
        <v>146</v>
      </c>
      <c r="Q431">
        <v>110</v>
      </c>
      <c r="R431">
        <v>26199517</v>
      </c>
      <c r="S431">
        <v>50000000</v>
      </c>
      <c r="T431">
        <f>Table15[[#This Row],[Gross Revenue]]-Table15[[#This Row],[Budget]]</f>
        <v>-23800483</v>
      </c>
      <c r="U431">
        <f>YEAR(Table15[[#This Row],[Release Date]])</f>
        <v>2001</v>
      </c>
    </row>
    <row r="432" spans="1:21" x14ac:dyDescent="0.25">
      <c r="A432" t="s">
        <v>1743</v>
      </c>
      <c r="B432">
        <v>1</v>
      </c>
      <c r="C432" s="8">
        <v>37331</v>
      </c>
      <c r="D432" t="s">
        <v>28</v>
      </c>
      <c r="E432" t="s">
        <v>18</v>
      </c>
      <c r="F432" t="s">
        <v>19</v>
      </c>
      <c r="G432" t="s">
        <v>20</v>
      </c>
      <c r="H432" t="s">
        <v>38</v>
      </c>
      <c r="I432" t="s">
        <v>1744</v>
      </c>
      <c r="J432" t="s">
        <v>42</v>
      </c>
      <c r="K432">
        <v>616</v>
      </c>
      <c r="L432">
        <v>1942</v>
      </c>
      <c r="M432">
        <v>16000</v>
      </c>
      <c r="N432">
        <v>12000</v>
      </c>
      <c r="O432">
        <v>8</v>
      </c>
      <c r="P432">
        <v>229</v>
      </c>
      <c r="Q432">
        <v>138</v>
      </c>
      <c r="R432">
        <v>90135191</v>
      </c>
      <c r="S432">
        <v>25000000</v>
      </c>
      <c r="T432">
        <f>Table15[[#This Row],[Gross Revenue]]-Table15[[#This Row],[Budget]]</f>
        <v>65135191</v>
      </c>
      <c r="U432">
        <f>YEAR(Table15[[#This Row],[Release Date]])</f>
        <v>2002</v>
      </c>
    </row>
    <row r="433" spans="1:21" x14ac:dyDescent="0.25">
      <c r="A433" t="s">
        <v>2050</v>
      </c>
      <c r="B433">
        <v>1</v>
      </c>
      <c r="C433" s="8">
        <v>37492</v>
      </c>
      <c r="D433" t="s">
        <v>28</v>
      </c>
      <c r="E433" t="s">
        <v>22</v>
      </c>
      <c r="F433" t="s">
        <v>19</v>
      </c>
      <c r="G433" t="s">
        <v>20</v>
      </c>
      <c r="H433" t="s">
        <v>43</v>
      </c>
      <c r="I433" t="s">
        <v>42</v>
      </c>
      <c r="J433" t="s">
        <v>42</v>
      </c>
      <c r="K433">
        <v>16000</v>
      </c>
      <c r="L433">
        <v>28830</v>
      </c>
      <c r="M433">
        <v>16000</v>
      </c>
      <c r="N433">
        <v>14000</v>
      </c>
      <c r="O433">
        <v>8.1</v>
      </c>
      <c r="P433">
        <v>268</v>
      </c>
      <c r="Q433">
        <v>132</v>
      </c>
      <c r="R433">
        <v>100422786</v>
      </c>
      <c r="S433">
        <v>30000000</v>
      </c>
      <c r="T433">
        <f>Table15[[#This Row],[Gross Revenue]]-Table15[[#This Row],[Budget]]</f>
        <v>70422786</v>
      </c>
      <c r="U433">
        <f>YEAR(Table15[[#This Row],[Release Date]])</f>
        <v>2002</v>
      </c>
    </row>
    <row r="434" spans="1:21" x14ac:dyDescent="0.25">
      <c r="A434" t="s">
        <v>2664</v>
      </c>
      <c r="B434">
        <v>1</v>
      </c>
      <c r="C434" s="8">
        <v>37820</v>
      </c>
      <c r="D434" t="s">
        <v>28</v>
      </c>
      <c r="E434" t="s">
        <v>22</v>
      </c>
      <c r="F434" t="s">
        <v>19</v>
      </c>
      <c r="G434" t="s">
        <v>293</v>
      </c>
      <c r="H434" t="s">
        <v>38</v>
      </c>
      <c r="I434" t="s">
        <v>499</v>
      </c>
      <c r="J434" t="s">
        <v>42</v>
      </c>
      <c r="K434">
        <v>23000</v>
      </c>
      <c r="L434">
        <v>24468</v>
      </c>
      <c r="M434">
        <v>16000</v>
      </c>
      <c r="N434">
        <v>0</v>
      </c>
      <c r="O434">
        <v>7.1</v>
      </c>
      <c r="P434">
        <v>279</v>
      </c>
      <c r="Q434">
        <v>135</v>
      </c>
      <c r="R434">
        <v>33574332</v>
      </c>
      <c r="S434">
        <v>90000000</v>
      </c>
      <c r="T434">
        <f>Table15[[#This Row],[Gross Revenue]]-Table15[[#This Row],[Budget]]</f>
        <v>-56425668</v>
      </c>
      <c r="U434">
        <f>YEAR(Table15[[#This Row],[Release Date]])</f>
        <v>2003</v>
      </c>
    </row>
    <row r="435" spans="1:21" x14ac:dyDescent="0.25">
      <c r="A435" t="s">
        <v>2717</v>
      </c>
      <c r="B435">
        <v>1</v>
      </c>
      <c r="C435" s="8">
        <v>37847</v>
      </c>
      <c r="D435" t="s">
        <v>28</v>
      </c>
      <c r="E435" t="s">
        <v>22</v>
      </c>
      <c r="F435" t="s">
        <v>33</v>
      </c>
      <c r="G435" t="s">
        <v>704</v>
      </c>
      <c r="H435" t="s">
        <v>38</v>
      </c>
      <c r="I435" t="s">
        <v>2718</v>
      </c>
      <c r="J435" t="s">
        <v>42</v>
      </c>
      <c r="K435">
        <v>378</v>
      </c>
      <c r="L435">
        <v>751</v>
      </c>
      <c r="M435">
        <v>16000</v>
      </c>
      <c r="N435">
        <v>5000</v>
      </c>
      <c r="O435">
        <v>7.9</v>
      </c>
      <c r="P435">
        <v>251</v>
      </c>
      <c r="Q435">
        <v>141</v>
      </c>
      <c r="R435">
        <v>13753931</v>
      </c>
      <c r="S435">
        <v>19000000</v>
      </c>
      <c r="T435">
        <f>Table15[[#This Row],[Gross Revenue]]-Table15[[#This Row],[Budget]]</f>
        <v>-5246069</v>
      </c>
      <c r="U435">
        <f>YEAR(Table15[[#This Row],[Release Date]])</f>
        <v>2003</v>
      </c>
    </row>
    <row r="436" spans="1:21" x14ac:dyDescent="0.25">
      <c r="A436" t="s">
        <v>3206</v>
      </c>
      <c r="B436">
        <v>1</v>
      </c>
      <c r="C436" s="8">
        <v>38127</v>
      </c>
      <c r="D436" t="s">
        <v>28</v>
      </c>
      <c r="E436" t="s">
        <v>18</v>
      </c>
      <c r="F436" t="s">
        <v>19</v>
      </c>
      <c r="G436" t="s">
        <v>20</v>
      </c>
      <c r="H436" t="s">
        <v>38</v>
      </c>
      <c r="I436" t="s">
        <v>317</v>
      </c>
      <c r="J436" t="s">
        <v>42</v>
      </c>
      <c r="K436">
        <v>11000</v>
      </c>
      <c r="L436">
        <v>12840</v>
      </c>
      <c r="M436">
        <v>16000</v>
      </c>
      <c r="N436">
        <v>14000</v>
      </c>
      <c r="O436">
        <v>7.8</v>
      </c>
      <c r="P436">
        <v>264</v>
      </c>
      <c r="Q436">
        <v>141</v>
      </c>
      <c r="R436">
        <v>35707327</v>
      </c>
      <c r="S436">
        <v>55000000</v>
      </c>
      <c r="T436">
        <f>Table15[[#This Row],[Gross Revenue]]-Table15[[#This Row],[Budget]]</f>
        <v>-19292673</v>
      </c>
      <c r="U436">
        <f>YEAR(Table15[[#This Row],[Release Date]])</f>
        <v>2004</v>
      </c>
    </row>
    <row r="437" spans="1:21" x14ac:dyDescent="0.25">
      <c r="A437" t="s">
        <v>3257</v>
      </c>
      <c r="B437">
        <v>1</v>
      </c>
      <c r="C437" s="8">
        <v>38154</v>
      </c>
      <c r="D437" t="s">
        <v>28</v>
      </c>
      <c r="E437" t="s">
        <v>22</v>
      </c>
      <c r="F437" t="s">
        <v>19</v>
      </c>
      <c r="G437" t="s">
        <v>20</v>
      </c>
      <c r="H437" t="s">
        <v>38</v>
      </c>
      <c r="I437" t="s">
        <v>42</v>
      </c>
      <c r="J437" t="s">
        <v>42</v>
      </c>
      <c r="K437">
        <v>16000</v>
      </c>
      <c r="L437">
        <v>17347</v>
      </c>
      <c r="M437">
        <v>16000</v>
      </c>
      <c r="N437">
        <v>28000</v>
      </c>
      <c r="O437">
        <v>8.1999999999999993</v>
      </c>
      <c r="P437">
        <v>366</v>
      </c>
      <c r="Q437">
        <v>116</v>
      </c>
      <c r="R437">
        <v>148085755</v>
      </c>
      <c r="S437">
        <v>33000000</v>
      </c>
      <c r="T437">
        <f>Table15[[#This Row],[Gross Revenue]]-Table15[[#This Row],[Budget]]</f>
        <v>115085755</v>
      </c>
      <c r="U437">
        <f>YEAR(Table15[[#This Row],[Release Date]])</f>
        <v>2004</v>
      </c>
    </row>
    <row r="438" spans="1:21" x14ac:dyDescent="0.25">
      <c r="A438" t="s">
        <v>3634</v>
      </c>
      <c r="B438">
        <v>1</v>
      </c>
      <c r="C438" s="8">
        <v>38368</v>
      </c>
      <c r="D438" t="s">
        <v>28</v>
      </c>
      <c r="E438" t="s">
        <v>31</v>
      </c>
      <c r="F438" t="s">
        <v>19</v>
      </c>
      <c r="G438" t="s">
        <v>20</v>
      </c>
      <c r="H438" t="s">
        <v>43</v>
      </c>
      <c r="I438" t="s">
        <v>424</v>
      </c>
      <c r="J438" t="s">
        <v>42</v>
      </c>
      <c r="K438">
        <v>13000</v>
      </c>
      <c r="L438">
        <v>24458</v>
      </c>
      <c r="M438">
        <v>16000</v>
      </c>
      <c r="N438">
        <v>23000</v>
      </c>
      <c r="O438">
        <v>7.4</v>
      </c>
      <c r="P438">
        <v>306</v>
      </c>
      <c r="Q438">
        <v>134</v>
      </c>
      <c r="R438">
        <v>37479778</v>
      </c>
      <c r="S438">
        <v>60000000</v>
      </c>
      <c r="T438">
        <f>Table15[[#This Row],[Gross Revenue]]-Table15[[#This Row],[Budget]]</f>
        <v>-22520222</v>
      </c>
      <c r="U438">
        <f>YEAR(Table15[[#This Row],[Release Date]])</f>
        <v>2005</v>
      </c>
    </row>
    <row r="439" spans="1:21" x14ac:dyDescent="0.25">
      <c r="A439" t="s">
        <v>3887</v>
      </c>
      <c r="B439">
        <v>1</v>
      </c>
      <c r="C439" s="8">
        <v>38516</v>
      </c>
      <c r="D439" t="s">
        <v>28</v>
      </c>
      <c r="E439" t="s">
        <v>22</v>
      </c>
      <c r="F439" t="s">
        <v>19</v>
      </c>
      <c r="G439" t="s">
        <v>20</v>
      </c>
      <c r="H439" t="s">
        <v>43</v>
      </c>
      <c r="I439" t="s">
        <v>424</v>
      </c>
      <c r="J439" t="s">
        <v>42</v>
      </c>
      <c r="K439">
        <v>13000</v>
      </c>
      <c r="L439">
        <v>14344</v>
      </c>
      <c r="M439">
        <v>16000</v>
      </c>
      <c r="N439">
        <v>16000</v>
      </c>
      <c r="O439">
        <v>6.5</v>
      </c>
      <c r="P439">
        <v>315</v>
      </c>
      <c r="Q439">
        <v>129</v>
      </c>
      <c r="R439">
        <v>32741596</v>
      </c>
      <c r="S439">
        <v>50000000</v>
      </c>
      <c r="T439">
        <f>Table15[[#This Row],[Gross Revenue]]-Table15[[#This Row],[Budget]]</f>
        <v>-17258404</v>
      </c>
      <c r="U439">
        <f>YEAR(Table15[[#This Row],[Release Date]])</f>
        <v>2005</v>
      </c>
    </row>
    <row r="440" spans="1:21" x14ac:dyDescent="0.25">
      <c r="A440" t="s">
        <v>4195</v>
      </c>
      <c r="B440">
        <v>1</v>
      </c>
      <c r="C440" s="8">
        <v>38702</v>
      </c>
      <c r="D440" t="s">
        <v>28</v>
      </c>
      <c r="E440" t="s">
        <v>31</v>
      </c>
      <c r="F440" t="s">
        <v>19</v>
      </c>
      <c r="G440" t="s">
        <v>20</v>
      </c>
      <c r="H440" t="s">
        <v>38</v>
      </c>
      <c r="I440" t="s">
        <v>336</v>
      </c>
      <c r="J440" t="s">
        <v>42</v>
      </c>
      <c r="K440">
        <v>29000</v>
      </c>
      <c r="L440">
        <v>36258</v>
      </c>
      <c r="M440">
        <v>16000</v>
      </c>
      <c r="N440">
        <v>16000</v>
      </c>
      <c r="O440">
        <v>6.6</v>
      </c>
      <c r="P440">
        <v>392</v>
      </c>
      <c r="Q440">
        <v>137</v>
      </c>
      <c r="R440">
        <v>37304950</v>
      </c>
      <c r="S440">
        <v>35000000</v>
      </c>
      <c r="T440">
        <f>Table15[[#This Row],[Gross Revenue]]-Table15[[#This Row],[Budget]]</f>
        <v>2304950</v>
      </c>
      <c r="U440">
        <f>YEAR(Table15[[#This Row],[Release Date]])</f>
        <v>2005</v>
      </c>
    </row>
    <row r="441" spans="1:21" x14ac:dyDescent="0.25">
      <c r="A441" t="s">
        <v>4940</v>
      </c>
      <c r="B441">
        <v>1</v>
      </c>
      <c r="C441" s="8">
        <v>39153</v>
      </c>
      <c r="D441" t="s">
        <v>28</v>
      </c>
      <c r="E441" t="s">
        <v>32</v>
      </c>
      <c r="F441" t="s">
        <v>19</v>
      </c>
      <c r="G441" t="s">
        <v>20</v>
      </c>
      <c r="H441" t="s">
        <v>38</v>
      </c>
      <c r="I441" t="s">
        <v>2656</v>
      </c>
      <c r="J441" t="s">
        <v>42</v>
      </c>
      <c r="K441">
        <v>14000</v>
      </c>
      <c r="L441">
        <v>16277</v>
      </c>
      <c r="M441">
        <v>16000</v>
      </c>
      <c r="N441">
        <v>112000</v>
      </c>
      <c r="O441">
        <v>7.3</v>
      </c>
      <c r="P441">
        <v>490</v>
      </c>
      <c r="Q441">
        <v>133</v>
      </c>
      <c r="R441">
        <v>350123553</v>
      </c>
      <c r="S441">
        <v>58800000</v>
      </c>
      <c r="T441">
        <f>Table15[[#This Row],[Gross Revenue]]-Table15[[#This Row],[Budget]]</f>
        <v>291323553</v>
      </c>
      <c r="U441">
        <f>YEAR(Table15[[#This Row],[Release Date]])</f>
        <v>2007</v>
      </c>
    </row>
    <row r="442" spans="1:21" x14ac:dyDescent="0.25">
      <c r="A442" t="s">
        <v>5015</v>
      </c>
      <c r="B442">
        <v>1</v>
      </c>
      <c r="C442" s="8">
        <v>39203</v>
      </c>
      <c r="D442" t="s">
        <v>28</v>
      </c>
      <c r="E442" t="s">
        <v>31</v>
      </c>
      <c r="F442" t="s">
        <v>19</v>
      </c>
      <c r="G442" t="s">
        <v>20</v>
      </c>
      <c r="H442" t="s">
        <v>38</v>
      </c>
      <c r="I442" t="s">
        <v>5016</v>
      </c>
      <c r="J442" t="s">
        <v>42</v>
      </c>
      <c r="K442">
        <v>880</v>
      </c>
      <c r="L442">
        <v>2281</v>
      </c>
      <c r="M442">
        <v>16000</v>
      </c>
      <c r="N442">
        <v>16000</v>
      </c>
      <c r="O442">
        <v>6.9</v>
      </c>
      <c r="P442">
        <v>249</v>
      </c>
      <c r="Q442">
        <v>134</v>
      </c>
      <c r="R442">
        <v>47034272</v>
      </c>
      <c r="S442">
        <v>40000000</v>
      </c>
      <c r="T442">
        <f>Table15[[#This Row],[Gross Revenue]]-Table15[[#This Row],[Budget]]</f>
        <v>7034272</v>
      </c>
      <c r="U442">
        <f>YEAR(Table15[[#This Row],[Release Date]])</f>
        <v>2007</v>
      </c>
    </row>
    <row r="443" spans="1:21" x14ac:dyDescent="0.25">
      <c r="A443" t="s">
        <v>4718</v>
      </c>
      <c r="B443">
        <v>1</v>
      </c>
      <c r="C443" s="8">
        <v>39011</v>
      </c>
      <c r="D443" t="s">
        <v>28</v>
      </c>
      <c r="E443" t="s">
        <v>29</v>
      </c>
      <c r="F443" t="s">
        <v>19</v>
      </c>
      <c r="G443" t="s">
        <v>20</v>
      </c>
      <c r="H443" t="s">
        <v>36</v>
      </c>
      <c r="I443" t="s">
        <v>3557</v>
      </c>
      <c r="J443" t="s">
        <v>4719</v>
      </c>
      <c r="K443">
        <v>622</v>
      </c>
      <c r="L443">
        <v>848</v>
      </c>
      <c r="M443">
        <v>18</v>
      </c>
      <c r="N443">
        <v>15000</v>
      </c>
      <c r="O443">
        <v>6.5</v>
      </c>
      <c r="P443">
        <v>169</v>
      </c>
      <c r="Q443">
        <v>95</v>
      </c>
      <c r="R443">
        <v>119793567</v>
      </c>
      <c r="S443">
        <v>78000000</v>
      </c>
      <c r="T443">
        <f>Table15[[#This Row],[Gross Revenue]]-Table15[[#This Row],[Budget]]</f>
        <v>41793567</v>
      </c>
      <c r="U443">
        <f>YEAR(Table15[[#This Row],[Release Date]])</f>
        <v>2006</v>
      </c>
    </row>
    <row r="444" spans="1:21" x14ac:dyDescent="0.25">
      <c r="A444" t="s">
        <v>2919</v>
      </c>
      <c r="B444">
        <v>1</v>
      </c>
      <c r="C444" s="8">
        <v>37963</v>
      </c>
      <c r="D444" t="s">
        <v>28</v>
      </c>
      <c r="E444" t="s">
        <v>32</v>
      </c>
      <c r="F444" t="s">
        <v>19</v>
      </c>
      <c r="G444" t="s">
        <v>24</v>
      </c>
      <c r="H444" t="s">
        <v>38</v>
      </c>
      <c r="I444" t="s">
        <v>2920</v>
      </c>
      <c r="J444" t="s">
        <v>2921</v>
      </c>
      <c r="K444">
        <v>1000</v>
      </c>
      <c r="L444">
        <v>4324</v>
      </c>
      <c r="M444">
        <v>25</v>
      </c>
      <c r="N444">
        <v>0</v>
      </c>
      <c r="O444">
        <v>4.7</v>
      </c>
      <c r="P444">
        <v>211</v>
      </c>
      <c r="Q444">
        <v>102</v>
      </c>
      <c r="R444">
        <v>41797066</v>
      </c>
      <c r="S444">
        <v>40000000</v>
      </c>
      <c r="T444">
        <f>Table15[[#This Row],[Gross Revenue]]-Table15[[#This Row],[Budget]]</f>
        <v>1797066</v>
      </c>
      <c r="U444">
        <f>YEAR(Table15[[#This Row],[Release Date]])</f>
        <v>2003</v>
      </c>
    </row>
    <row r="445" spans="1:21" x14ac:dyDescent="0.25">
      <c r="A445" t="s">
        <v>3994</v>
      </c>
      <c r="B445">
        <v>1</v>
      </c>
      <c r="C445" s="8">
        <v>38580</v>
      </c>
      <c r="D445" t="s">
        <v>28</v>
      </c>
      <c r="E445" t="s">
        <v>32</v>
      </c>
      <c r="F445" t="s">
        <v>19</v>
      </c>
      <c r="G445" t="s">
        <v>20</v>
      </c>
      <c r="H445" t="s">
        <v>43</v>
      </c>
      <c r="I445" t="s">
        <v>3995</v>
      </c>
      <c r="J445" t="s">
        <v>2921</v>
      </c>
      <c r="K445">
        <v>929</v>
      </c>
      <c r="L445">
        <v>3679</v>
      </c>
      <c r="M445">
        <v>25</v>
      </c>
      <c r="N445">
        <v>13000</v>
      </c>
      <c r="O445">
        <v>4.4000000000000004</v>
      </c>
      <c r="P445">
        <v>221</v>
      </c>
      <c r="Q445">
        <v>97</v>
      </c>
      <c r="R445">
        <v>21371425</v>
      </c>
      <c r="S445">
        <v>10000000</v>
      </c>
      <c r="T445">
        <f>Table15[[#This Row],[Gross Revenue]]-Table15[[#This Row],[Budget]]</f>
        <v>11371425</v>
      </c>
      <c r="U445">
        <f>YEAR(Table15[[#This Row],[Release Date]])</f>
        <v>2005</v>
      </c>
    </row>
    <row r="446" spans="1:21" x14ac:dyDescent="0.25">
      <c r="A446" t="s">
        <v>4538</v>
      </c>
      <c r="B446">
        <v>1</v>
      </c>
      <c r="C446" s="8">
        <v>38908</v>
      </c>
      <c r="D446" t="s">
        <v>28</v>
      </c>
      <c r="E446" t="s">
        <v>25</v>
      </c>
      <c r="F446" t="s">
        <v>19</v>
      </c>
      <c r="G446" t="s">
        <v>20</v>
      </c>
      <c r="H446" t="s">
        <v>38</v>
      </c>
      <c r="I446" t="s">
        <v>1724</v>
      </c>
      <c r="J446" t="s">
        <v>4539</v>
      </c>
      <c r="K446">
        <v>934</v>
      </c>
      <c r="L446">
        <v>2714</v>
      </c>
      <c r="M446">
        <v>365</v>
      </c>
      <c r="N446">
        <v>31000</v>
      </c>
      <c r="O446">
        <v>7</v>
      </c>
      <c r="P446">
        <v>271</v>
      </c>
      <c r="Q446">
        <v>86</v>
      </c>
      <c r="R446">
        <v>4007792</v>
      </c>
      <c r="S446">
        <v>750000</v>
      </c>
      <c r="T446">
        <f>Table15[[#This Row],[Gross Revenue]]-Table15[[#This Row],[Budget]]</f>
        <v>3257792</v>
      </c>
      <c r="U446">
        <f>YEAR(Table15[[#This Row],[Release Date]])</f>
        <v>2006</v>
      </c>
    </row>
    <row r="447" spans="1:21" x14ac:dyDescent="0.25">
      <c r="A447" t="s">
        <v>5238</v>
      </c>
      <c r="B447">
        <v>1</v>
      </c>
      <c r="C447" s="8">
        <v>39342</v>
      </c>
      <c r="D447" t="s">
        <v>28</v>
      </c>
      <c r="E447" t="s">
        <v>32</v>
      </c>
      <c r="F447" t="s">
        <v>19</v>
      </c>
      <c r="G447" t="s">
        <v>20</v>
      </c>
      <c r="H447" t="s">
        <v>43</v>
      </c>
      <c r="I447" t="s">
        <v>2183</v>
      </c>
      <c r="J447" t="s">
        <v>4539</v>
      </c>
      <c r="K447">
        <v>3000</v>
      </c>
      <c r="L447">
        <v>8458</v>
      </c>
      <c r="M447">
        <v>365</v>
      </c>
      <c r="N447">
        <v>150000</v>
      </c>
      <c r="O447">
        <v>7</v>
      </c>
      <c r="P447">
        <v>644</v>
      </c>
      <c r="Q447">
        <v>124</v>
      </c>
      <c r="R447">
        <v>652177271</v>
      </c>
      <c r="S447">
        <v>150000000</v>
      </c>
      <c r="T447">
        <f>Table15[[#This Row],[Gross Revenue]]-Table15[[#This Row],[Budget]]</f>
        <v>502177271</v>
      </c>
      <c r="U447">
        <f>YEAR(Table15[[#This Row],[Release Date]])</f>
        <v>2007</v>
      </c>
    </row>
    <row r="448" spans="1:21" x14ac:dyDescent="0.25">
      <c r="A448" t="s">
        <v>2635</v>
      </c>
      <c r="B448">
        <v>1</v>
      </c>
      <c r="C448" s="8">
        <v>37805</v>
      </c>
      <c r="D448" t="s">
        <v>28</v>
      </c>
      <c r="E448" t="s">
        <v>32</v>
      </c>
      <c r="F448" t="s">
        <v>19</v>
      </c>
      <c r="G448" t="s">
        <v>20</v>
      </c>
      <c r="H448" t="s">
        <v>43</v>
      </c>
      <c r="I448" t="s">
        <v>2636</v>
      </c>
      <c r="J448" t="s">
        <v>2637</v>
      </c>
      <c r="K448">
        <v>826</v>
      </c>
      <c r="L448">
        <v>4473</v>
      </c>
      <c r="M448">
        <v>23</v>
      </c>
      <c r="N448">
        <v>0</v>
      </c>
      <c r="O448">
        <v>4.8</v>
      </c>
      <c r="P448">
        <v>110</v>
      </c>
      <c r="Q448">
        <v>87</v>
      </c>
      <c r="R448">
        <v>480314</v>
      </c>
      <c r="S448">
        <v>21000000</v>
      </c>
      <c r="T448">
        <f>Table15[[#This Row],[Gross Revenue]]-Table15[[#This Row],[Budget]]</f>
        <v>-20519686</v>
      </c>
      <c r="U448">
        <f>YEAR(Table15[[#This Row],[Release Date]])</f>
        <v>2003</v>
      </c>
    </row>
    <row r="449" spans="1:21" x14ac:dyDescent="0.25">
      <c r="A449" t="s">
        <v>2335</v>
      </c>
      <c r="B449">
        <v>1</v>
      </c>
      <c r="C449" s="8">
        <v>37641</v>
      </c>
      <c r="D449" t="s">
        <v>28</v>
      </c>
      <c r="E449" t="s">
        <v>32</v>
      </c>
      <c r="F449" t="s">
        <v>19</v>
      </c>
      <c r="G449" t="s">
        <v>20</v>
      </c>
      <c r="H449" t="s">
        <v>36</v>
      </c>
      <c r="I449" t="s">
        <v>1230</v>
      </c>
      <c r="J449" t="s">
        <v>2336</v>
      </c>
      <c r="K449">
        <v>11000</v>
      </c>
      <c r="L449">
        <v>14385</v>
      </c>
      <c r="M449">
        <v>19</v>
      </c>
      <c r="N449">
        <v>0</v>
      </c>
      <c r="O449">
        <v>6.5</v>
      </c>
      <c r="P449">
        <v>142</v>
      </c>
      <c r="Q449">
        <v>80</v>
      </c>
      <c r="R449">
        <v>51053787</v>
      </c>
      <c r="S449">
        <v>17500000</v>
      </c>
      <c r="T449">
        <f>Table15[[#This Row],[Gross Revenue]]-Table15[[#This Row],[Budget]]</f>
        <v>33553787</v>
      </c>
      <c r="U449">
        <f>YEAR(Table15[[#This Row],[Release Date]])</f>
        <v>2003</v>
      </c>
    </row>
    <row r="450" spans="1:21" x14ac:dyDescent="0.25">
      <c r="A450" t="s">
        <v>1296</v>
      </c>
      <c r="B450">
        <v>1</v>
      </c>
      <c r="C450" s="8">
        <v>37078</v>
      </c>
      <c r="D450" t="s">
        <v>28</v>
      </c>
      <c r="E450" t="s">
        <v>31</v>
      </c>
      <c r="F450" t="s">
        <v>19</v>
      </c>
      <c r="G450" t="s">
        <v>48</v>
      </c>
      <c r="H450" t="s">
        <v>26</v>
      </c>
      <c r="I450" t="s">
        <v>1297</v>
      </c>
      <c r="J450" t="s">
        <v>440</v>
      </c>
      <c r="K450">
        <v>380</v>
      </c>
      <c r="L450">
        <v>1429</v>
      </c>
      <c r="M450">
        <v>333</v>
      </c>
      <c r="N450">
        <v>0</v>
      </c>
      <c r="O450">
        <v>7.3</v>
      </c>
      <c r="P450">
        <v>69</v>
      </c>
      <c r="Q450">
        <v>132</v>
      </c>
      <c r="R450">
        <v>274299</v>
      </c>
      <c r="S450">
        <v>103000000</v>
      </c>
      <c r="T450">
        <f>Table15[[#This Row],[Gross Revenue]]-Table15[[#This Row],[Budget]]</f>
        <v>-102725701</v>
      </c>
      <c r="U450">
        <f>YEAR(Table15[[#This Row],[Release Date]])</f>
        <v>2001</v>
      </c>
    </row>
    <row r="451" spans="1:21" x14ac:dyDescent="0.25">
      <c r="A451" t="s">
        <v>3242</v>
      </c>
      <c r="B451">
        <v>1</v>
      </c>
      <c r="C451" s="8">
        <v>38148</v>
      </c>
      <c r="D451" t="s">
        <v>28</v>
      </c>
      <c r="E451" t="s">
        <v>18</v>
      </c>
      <c r="F451" t="s">
        <v>19</v>
      </c>
      <c r="G451" t="s">
        <v>20</v>
      </c>
      <c r="H451" t="s">
        <v>38</v>
      </c>
      <c r="I451" t="s">
        <v>3243</v>
      </c>
      <c r="J451" t="s">
        <v>3244</v>
      </c>
      <c r="K451">
        <v>496</v>
      </c>
      <c r="L451">
        <v>994</v>
      </c>
      <c r="M451">
        <v>33</v>
      </c>
      <c r="N451">
        <v>0</v>
      </c>
      <c r="O451">
        <v>7.2</v>
      </c>
      <c r="P451">
        <v>181</v>
      </c>
      <c r="Q451">
        <v>97</v>
      </c>
      <c r="R451">
        <v>2508841</v>
      </c>
      <c r="S451">
        <v>1000000</v>
      </c>
      <c r="T451">
        <f>Table15[[#This Row],[Gross Revenue]]-Table15[[#This Row],[Budget]]</f>
        <v>1508841</v>
      </c>
      <c r="U451">
        <f>YEAR(Table15[[#This Row],[Release Date]])</f>
        <v>2004</v>
      </c>
    </row>
    <row r="452" spans="1:21" x14ac:dyDescent="0.25">
      <c r="A452" t="s">
        <v>2231</v>
      </c>
      <c r="B452">
        <v>1</v>
      </c>
      <c r="C452" s="8">
        <v>37588</v>
      </c>
      <c r="D452" t="s">
        <v>28</v>
      </c>
      <c r="E452" t="s">
        <v>37</v>
      </c>
      <c r="F452" t="s">
        <v>19</v>
      </c>
      <c r="G452" t="s">
        <v>35</v>
      </c>
      <c r="H452" t="s">
        <v>43</v>
      </c>
      <c r="I452" t="s">
        <v>602</v>
      </c>
      <c r="J452" t="s">
        <v>2232</v>
      </c>
      <c r="K452">
        <v>874</v>
      </c>
      <c r="L452">
        <v>1608</v>
      </c>
      <c r="M452">
        <v>31</v>
      </c>
      <c r="N452">
        <v>0</v>
      </c>
      <c r="O452">
        <v>5</v>
      </c>
      <c r="P452">
        <v>125</v>
      </c>
      <c r="Q452">
        <v>91</v>
      </c>
      <c r="R452">
        <v>16298046</v>
      </c>
      <c r="S452">
        <v>14000000</v>
      </c>
      <c r="T452">
        <f>Table15[[#This Row],[Gross Revenue]]-Table15[[#This Row],[Budget]]</f>
        <v>2298046</v>
      </c>
      <c r="U452">
        <f>YEAR(Table15[[#This Row],[Release Date]])</f>
        <v>2002</v>
      </c>
    </row>
    <row r="453" spans="1:21" x14ac:dyDescent="0.25">
      <c r="A453" t="s">
        <v>4748</v>
      </c>
      <c r="B453">
        <v>1</v>
      </c>
      <c r="C453" s="8">
        <v>39029</v>
      </c>
      <c r="D453" t="s">
        <v>28</v>
      </c>
      <c r="E453" t="s">
        <v>32</v>
      </c>
      <c r="F453" t="s">
        <v>19</v>
      </c>
      <c r="G453" t="s">
        <v>20</v>
      </c>
      <c r="H453" t="s">
        <v>43</v>
      </c>
      <c r="I453" t="s">
        <v>4749</v>
      </c>
      <c r="J453" t="s">
        <v>2232</v>
      </c>
      <c r="K453">
        <v>210</v>
      </c>
      <c r="L453">
        <v>676</v>
      </c>
      <c r="M453">
        <v>31</v>
      </c>
      <c r="N453">
        <v>4000</v>
      </c>
      <c r="O453">
        <v>4.4000000000000004</v>
      </c>
      <c r="P453">
        <v>146</v>
      </c>
      <c r="Q453">
        <v>90</v>
      </c>
      <c r="R453">
        <v>10494494</v>
      </c>
      <c r="S453">
        <v>18000000</v>
      </c>
      <c r="T453">
        <f>Table15[[#This Row],[Gross Revenue]]-Table15[[#This Row],[Budget]]</f>
        <v>-7505506</v>
      </c>
      <c r="U453">
        <f>YEAR(Table15[[#This Row],[Release Date]])</f>
        <v>2006</v>
      </c>
    </row>
    <row r="454" spans="1:21" x14ac:dyDescent="0.25">
      <c r="A454" t="s">
        <v>2346</v>
      </c>
      <c r="B454">
        <v>1</v>
      </c>
      <c r="C454" s="8">
        <v>37645</v>
      </c>
      <c r="D454" t="s">
        <v>28</v>
      </c>
      <c r="E454" t="s">
        <v>18</v>
      </c>
      <c r="F454" t="s">
        <v>19</v>
      </c>
      <c r="G454" t="s">
        <v>20</v>
      </c>
      <c r="H454" t="s">
        <v>38</v>
      </c>
      <c r="I454" t="s">
        <v>2347</v>
      </c>
      <c r="J454" t="s">
        <v>2348</v>
      </c>
      <c r="K454">
        <v>275</v>
      </c>
      <c r="L454">
        <v>727</v>
      </c>
      <c r="M454">
        <v>153</v>
      </c>
      <c r="N454">
        <v>0</v>
      </c>
      <c r="O454">
        <v>7.4</v>
      </c>
      <c r="P454">
        <v>159</v>
      </c>
      <c r="Q454">
        <v>116</v>
      </c>
      <c r="R454">
        <v>22201636</v>
      </c>
      <c r="S454">
        <v>8000000</v>
      </c>
      <c r="T454">
        <f>Table15[[#This Row],[Gross Revenue]]-Table15[[#This Row],[Budget]]</f>
        <v>14201636</v>
      </c>
      <c r="U454">
        <f>YEAR(Table15[[#This Row],[Release Date]])</f>
        <v>2003</v>
      </c>
    </row>
    <row r="455" spans="1:21" x14ac:dyDescent="0.25">
      <c r="A455" t="s">
        <v>2603</v>
      </c>
      <c r="B455">
        <v>1</v>
      </c>
      <c r="C455" s="8">
        <v>37788</v>
      </c>
      <c r="D455" t="s">
        <v>17</v>
      </c>
      <c r="E455" t="s">
        <v>22</v>
      </c>
      <c r="F455" t="s">
        <v>19</v>
      </c>
      <c r="G455" t="s">
        <v>2881</v>
      </c>
      <c r="H455" t="s">
        <v>38</v>
      </c>
      <c r="I455" t="s">
        <v>2604</v>
      </c>
      <c r="J455" t="s">
        <v>2348</v>
      </c>
      <c r="K455">
        <v>3000</v>
      </c>
      <c r="L455">
        <v>5012</v>
      </c>
      <c r="M455">
        <v>153</v>
      </c>
      <c r="N455">
        <v>0</v>
      </c>
      <c r="O455">
        <v>7</v>
      </c>
      <c r="P455">
        <v>197</v>
      </c>
      <c r="Q455">
        <v>116</v>
      </c>
      <c r="R455">
        <v>9396487</v>
      </c>
      <c r="S455">
        <v>15000000</v>
      </c>
      <c r="T455">
        <f>Table15[[#This Row],[Gross Revenue]]-Table15[[#This Row],[Budget]]</f>
        <v>-5603513</v>
      </c>
      <c r="U455">
        <f>YEAR(Table15[[#This Row],[Release Date]])</f>
        <v>2003</v>
      </c>
    </row>
    <row r="456" spans="1:21" x14ac:dyDescent="0.25">
      <c r="A456" t="s">
        <v>3022</v>
      </c>
      <c r="B456">
        <v>1</v>
      </c>
      <c r="C456" s="8">
        <v>38020</v>
      </c>
      <c r="D456" t="s">
        <v>28</v>
      </c>
      <c r="E456" t="s">
        <v>25</v>
      </c>
      <c r="F456" t="s">
        <v>19</v>
      </c>
      <c r="G456" t="s">
        <v>20</v>
      </c>
      <c r="H456" t="s">
        <v>43</v>
      </c>
      <c r="I456" t="s">
        <v>799</v>
      </c>
      <c r="J456" t="s">
        <v>3023</v>
      </c>
      <c r="K456">
        <v>33000</v>
      </c>
      <c r="L456">
        <v>34351</v>
      </c>
      <c r="M456">
        <v>44</v>
      </c>
      <c r="N456">
        <v>19000</v>
      </c>
      <c r="O456">
        <v>7.4</v>
      </c>
      <c r="P456">
        <v>226</v>
      </c>
      <c r="Q456">
        <v>106</v>
      </c>
      <c r="R456">
        <v>5949693</v>
      </c>
      <c r="S456">
        <v>12000000</v>
      </c>
      <c r="T456">
        <f>Table15[[#This Row],[Gross Revenue]]-Table15[[#This Row],[Budget]]</f>
        <v>-6050307</v>
      </c>
      <c r="U456">
        <f>YEAR(Table15[[#This Row],[Release Date]])</f>
        <v>2004</v>
      </c>
    </row>
    <row r="457" spans="1:21" x14ac:dyDescent="0.25">
      <c r="A457" t="s">
        <v>4163</v>
      </c>
      <c r="B457">
        <v>1</v>
      </c>
      <c r="C457" s="8">
        <v>38682</v>
      </c>
      <c r="D457" t="s">
        <v>28</v>
      </c>
      <c r="E457" t="s">
        <v>25</v>
      </c>
      <c r="F457" t="s">
        <v>19</v>
      </c>
      <c r="G457" t="s">
        <v>20</v>
      </c>
      <c r="H457" t="s">
        <v>38</v>
      </c>
      <c r="I457" t="s">
        <v>4164</v>
      </c>
      <c r="J457" t="s">
        <v>3023</v>
      </c>
      <c r="K457">
        <v>596</v>
      </c>
      <c r="L457">
        <v>1393</v>
      </c>
      <c r="M457">
        <v>44</v>
      </c>
      <c r="N457">
        <v>23000</v>
      </c>
      <c r="O457">
        <v>6.4</v>
      </c>
      <c r="P457">
        <v>358</v>
      </c>
      <c r="Q457">
        <v>106</v>
      </c>
      <c r="R457">
        <v>18298649</v>
      </c>
      <c r="S457">
        <v>30000000</v>
      </c>
      <c r="T457">
        <f>Table15[[#This Row],[Gross Revenue]]-Table15[[#This Row],[Budget]]</f>
        <v>-11701351</v>
      </c>
      <c r="U457">
        <f>YEAR(Table15[[#This Row],[Release Date]])</f>
        <v>2005</v>
      </c>
    </row>
    <row r="458" spans="1:21" x14ac:dyDescent="0.25">
      <c r="A458" t="s">
        <v>5030</v>
      </c>
      <c r="B458">
        <v>1</v>
      </c>
      <c r="C458" s="8">
        <v>39211</v>
      </c>
      <c r="D458" t="s">
        <v>28</v>
      </c>
      <c r="E458" t="s">
        <v>31</v>
      </c>
      <c r="F458" t="s">
        <v>19</v>
      </c>
      <c r="G458" t="s">
        <v>20</v>
      </c>
      <c r="H458" t="s">
        <v>36</v>
      </c>
      <c r="I458" t="s">
        <v>1608</v>
      </c>
      <c r="J458" t="s">
        <v>3023</v>
      </c>
      <c r="K458">
        <v>4000</v>
      </c>
      <c r="L458">
        <v>6393</v>
      </c>
      <c r="M458">
        <v>44</v>
      </c>
      <c r="N458">
        <v>10000</v>
      </c>
      <c r="O458">
        <v>7</v>
      </c>
      <c r="P458">
        <v>151</v>
      </c>
      <c r="Q458">
        <v>124</v>
      </c>
      <c r="R458">
        <v>36447959</v>
      </c>
      <c r="S458">
        <v>25000000</v>
      </c>
      <c r="T458">
        <f>Table15[[#This Row],[Gross Revenue]]-Table15[[#This Row],[Budget]]</f>
        <v>11447959</v>
      </c>
      <c r="U458">
        <f>YEAR(Table15[[#This Row],[Release Date]])</f>
        <v>2007</v>
      </c>
    </row>
    <row r="459" spans="1:21" x14ac:dyDescent="0.25">
      <c r="A459" t="s">
        <v>880</v>
      </c>
      <c r="B459">
        <v>1</v>
      </c>
      <c r="C459" s="8">
        <v>36863</v>
      </c>
      <c r="D459" t="s">
        <v>28</v>
      </c>
      <c r="E459" t="s">
        <v>32</v>
      </c>
      <c r="F459" t="s">
        <v>19</v>
      </c>
      <c r="G459" t="s">
        <v>20</v>
      </c>
      <c r="H459" t="s">
        <v>38</v>
      </c>
      <c r="I459" t="s">
        <v>605</v>
      </c>
      <c r="J459" t="s">
        <v>881</v>
      </c>
      <c r="K459">
        <v>2000</v>
      </c>
      <c r="L459">
        <v>3905</v>
      </c>
      <c r="M459">
        <v>82</v>
      </c>
      <c r="N459">
        <v>210</v>
      </c>
      <c r="O459">
        <v>6</v>
      </c>
      <c r="P459">
        <v>29</v>
      </c>
      <c r="Q459">
        <v>82</v>
      </c>
      <c r="R459">
        <v>12996</v>
      </c>
      <c r="S459">
        <v>1000000</v>
      </c>
      <c r="T459">
        <f>Table15[[#This Row],[Gross Revenue]]-Table15[[#This Row],[Budget]]</f>
        <v>-987004</v>
      </c>
      <c r="U459">
        <f>YEAR(Table15[[#This Row],[Release Date]])</f>
        <v>2000</v>
      </c>
    </row>
    <row r="460" spans="1:21" x14ac:dyDescent="0.25">
      <c r="A460" t="s">
        <v>3380</v>
      </c>
      <c r="B460">
        <v>1</v>
      </c>
      <c r="C460" s="8">
        <v>38224</v>
      </c>
      <c r="D460" t="s">
        <v>28</v>
      </c>
      <c r="E460" t="s">
        <v>32</v>
      </c>
      <c r="F460" t="s">
        <v>19</v>
      </c>
      <c r="G460" t="s">
        <v>20</v>
      </c>
      <c r="H460" t="s">
        <v>43</v>
      </c>
      <c r="I460" t="s">
        <v>730</v>
      </c>
      <c r="J460" t="s">
        <v>881</v>
      </c>
      <c r="K460">
        <v>1000</v>
      </c>
      <c r="L460">
        <v>3266</v>
      </c>
      <c r="M460">
        <v>82</v>
      </c>
      <c r="N460">
        <v>0</v>
      </c>
      <c r="O460">
        <v>4.5</v>
      </c>
      <c r="P460">
        <v>121</v>
      </c>
      <c r="Q460">
        <v>82</v>
      </c>
      <c r="R460">
        <v>25871834</v>
      </c>
      <c r="S460">
        <v>35000000</v>
      </c>
      <c r="T460">
        <f>Table15[[#This Row],[Gross Revenue]]-Table15[[#This Row],[Budget]]</f>
        <v>-9128166</v>
      </c>
      <c r="U460">
        <f>YEAR(Table15[[#This Row],[Release Date]])</f>
        <v>2004</v>
      </c>
    </row>
    <row r="461" spans="1:21" x14ac:dyDescent="0.25">
      <c r="A461" t="s">
        <v>4423</v>
      </c>
      <c r="B461">
        <v>1</v>
      </c>
      <c r="C461" s="8">
        <v>38841</v>
      </c>
      <c r="D461" t="s">
        <v>28</v>
      </c>
      <c r="E461" t="s">
        <v>31</v>
      </c>
      <c r="F461" t="s">
        <v>19</v>
      </c>
      <c r="G461" t="s">
        <v>20</v>
      </c>
      <c r="H461" t="s">
        <v>38</v>
      </c>
      <c r="I461" t="s">
        <v>4424</v>
      </c>
      <c r="J461" t="s">
        <v>4425</v>
      </c>
      <c r="K461">
        <v>601</v>
      </c>
      <c r="L461">
        <v>1734</v>
      </c>
      <c r="M461">
        <v>25</v>
      </c>
      <c r="N461">
        <v>0</v>
      </c>
      <c r="O461">
        <v>6.4</v>
      </c>
      <c r="P461">
        <v>286</v>
      </c>
      <c r="Q461">
        <v>90</v>
      </c>
      <c r="R461">
        <v>318622</v>
      </c>
      <c r="S461">
        <v>270000</v>
      </c>
      <c r="T461">
        <f>Table15[[#This Row],[Gross Revenue]]-Table15[[#This Row],[Budget]]</f>
        <v>48622</v>
      </c>
      <c r="U461">
        <f>YEAR(Table15[[#This Row],[Release Date]])</f>
        <v>2006</v>
      </c>
    </row>
    <row r="462" spans="1:21" x14ac:dyDescent="0.25">
      <c r="A462" t="s">
        <v>2911</v>
      </c>
      <c r="B462">
        <v>1</v>
      </c>
      <c r="C462" s="8">
        <v>37959</v>
      </c>
      <c r="D462" t="s">
        <v>28</v>
      </c>
      <c r="E462" t="s">
        <v>22</v>
      </c>
      <c r="F462" t="s">
        <v>2912</v>
      </c>
      <c r="G462" t="s">
        <v>2097</v>
      </c>
      <c r="H462" t="s">
        <v>21</v>
      </c>
      <c r="I462" t="s">
        <v>2913</v>
      </c>
      <c r="J462" t="s">
        <v>2914</v>
      </c>
      <c r="K462">
        <v>131</v>
      </c>
      <c r="L462">
        <v>264</v>
      </c>
      <c r="M462">
        <v>163</v>
      </c>
      <c r="N462">
        <v>14000</v>
      </c>
      <c r="O462">
        <v>7.9</v>
      </c>
      <c r="P462">
        <v>233</v>
      </c>
      <c r="Q462">
        <v>113</v>
      </c>
      <c r="R462">
        <v>1185783</v>
      </c>
      <c r="S462">
        <v>590000</v>
      </c>
      <c r="T462">
        <f>Table15[[#This Row],[Gross Revenue]]-Table15[[#This Row],[Budget]]</f>
        <v>595783</v>
      </c>
      <c r="U462">
        <f>YEAR(Table15[[#This Row],[Release Date]])</f>
        <v>2003</v>
      </c>
    </row>
    <row r="463" spans="1:21" x14ac:dyDescent="0.25">
      <c r="A463" t="s">
        <v>926</v>
      </c>
      <c r="B463">
        <v>1</v>
      </c>
      <c r="C463" s="8">
        <v>36886</v>
      </c>
      <c r="D463" t="s">
        <v>28</v>
      </c>
      <c r="E463" t="s">
        <v>25</v>
      </c>
      <c r="F463" t="s">
        <v>19</v>
      </c>
      <c r="G463" t="s">
        <v>20</v>
      </c>
      <c r="H463" t="s">
        <v>38</v>
      </c>
      <c r="I463" t="s">
        <v>319</v>
      </c>
      <c r="J463" t="s">
        <v>295</v>
      </c>
      <c r="K463">
        <v>21000</v>
      </c>
      <c r="L463">
        <v>22974</v>
      </c>
      <c r="M463">
        <v>161</v>
      </c>
      <c r="N463">
        <v>0</v>
      </c>
      <c r="O463">
        <v>7.4</v>
      </c>
      <c r="P463">
        <v>173</v>
      </c>
      <c r="Q463">
        <v>107</v>
      </c>
      <c r="R463">
        <v>19389454</v>
      </c>
      <c r="S463">
        <v>55000000</v>
      </c>
      <c r="T463">
        <f>Table15[[#This Row],[Gross Revenue]]-Table15[[#This Row],[Budget]]</f>
        <v>-35610546</v>
      </c>
      <c r="U463">
        <f>YEAR(Table15[[#This Row],[Release Date]])</f>
        <v>2000</v>
      </c>
    </row>
    <row r="464" spans="1:21" x14ac:dyDescent="0.25">
      <c r="A464" t="s">
        <v>1278</v>
      </c>
      <c r="B464">
        <v>1</v>
      </c>
      <c r="C464" s="8">
        <v>37069</v>
      </c>
      <c r="D464" t="s">
        <v>28</v>
      </c>
      <c r="E464" t="s">
        <v>22</v>
      </c>
      <c r="F464" t="s">
        <v>19</v>
      </c>
      <c r="G464" t="s">
        <v>20</v>
      </c>
      <c r="H464" t="s">
        <v>38</v>
      </c>
      <c r="I464" t="s">
        <v>1126</v>
      </c>
      <c r="J464" t="s">
        <v>295</v>
      </c>
      <c r="K464">
        <v>1000</v>
      </c>
      <c r="L464">
        <v>1954</v>
      </c>
      <c r="M464">
        <v>161</v>
      </c>
      <c r="N464">
        <v>0</v>
      </c>
      <c r="O464">
        <v>7</v>
      </c>
      <c r="P464">
        <v>119</v>
      </c>
      <c r="Q464">
        <v>110</v>
      </c>
      <c r="R464">
        <v>116724075</v>
      </c>
      <c r="S464">
        <v>41000000</v>
      </c>
      <c r="T464">
        <f>Table15[[#This Row],[Gross Revenue]]-Table15[[#This Row],[Budget]]</f>
        <v>75724075</v>
      </c>
      <c r="U464">
        <f>YEAR(Table15[[#This Row],[Release Date]])</f>
        <v>2001</v>
      </c>
    </row>
    <row r="465" spans="1:21" x14ac:dyDescent="0.25">
      <c r="A465" t="s">
        <v>3029</v>
      </c>
      <c r="B465">
        <v>1</v>
      </c>
      <c r="C465" s="8">
        <v>38025</v>
      </c>
      <c r="D465" t="s">
        <v>28</v>
      </c>
      <c r="E465" t="s">
        <v>22</v>
      </c>
      <c r="F465" t="s">
        <v>19</v>
      </c>
      <c r="G465" t="s">
        <v>20</v>
      </c>
      <c r="H465" t="s">
        <v>43</v>
      </c>
      <c r="I465" t="s">
        <v>319</v>
      </c>
      <c r="J465" t="s">
        <v>295</v>
      </c>
      <c r="K465">
        <v>21000</v>
      </c>
      <c r="L465">
        <v>26334</v>
      </c>
      <c r="M465">
        <v>161</v>
      </c>
      <c r="N465">
        <v>672</v>
      </c>
      <c r="O465">
        <v>5.9</v>
      </c>
      <c r="P465">
        <v>106</v>
      </c>
      <c r="Q465">
        <v>124</v>
      </c>
      <c r="R465">
        <v>5755286</v>
      </c>
      <c r="S465">
        <v>55000000</v>
      </c>
      <c r="T465">
        <f>Table15[[#This Row],[Gross Revenue]]-Table15[[#This Row],[Budget]]</f>
        <v>-49244714</v>
      </c>
      <c r="U465">
        <f>YEAR(Table15[[#This Row],[Release Date]])</f>
        <v>2004</v>
      </c>
    </row>
    <row r="466" spans="1:21" x14ac:dyDescent="0.25">
      <c r="A466" t="s">
        <v>1566</v>
      </c>
      <c r="B466">
        <v>1</v>
      </c>
      <c r="C466" s="8">
        <v>37229</v>
      </c>
      <c r="D466" t="s">
        <v>28</v>
      </c>
      <c r="E466" t="s">
        <v>18</v>
      </c>
      <c r="F466" t="s">
        <v>19</v>
      </c>
      <c r="G466" t="s">
        <v>20</v>
      </c>
      <c r="H466" t="s">
        <v>38</v>
      </c>
      <c r="I466" t="s">
        <v>470</v>
      </c>
      <c r="J466" t="s">
        <v>1567</v>
      </c>
      <c r="K466">
        <v>1000</v>
      </c>
      <c r="L466">
        <v>4094</v>
      </c>
      <c r="M466">
        <v>154</v>
      </c>
      <c r="N466">
        <v>2000</v>
      </c>
      <c r="O466">
        <v>7.2</v>
      </c>
      <c r="P466">
        <v>79</v>
      </c>
      <c r="Q466">
        <v>103</v>
      </c>
      <c r="R466">
        <v>676698</v>
      </c>
      <c r="S466">
        <v>18000000</v>
      </c>
      <c r="T466">
        <f>Table15[[#This Row],[Gross Revenue]]-Table15[[#This Row],[Budget]]</f>
        <v>-17323302</v>
      </c>
      <c r="U466">
        <f>YEAR(Table15[[#This Row],[Release Date]])</f>
        <v>2001</v>
      </c>
    </row>
    <row r="467" spans="1:21" x14ac:dyDescent="0.25">
      <c r="A467" t="s">
        <v>2970</v>
      </c>
      <c r="B467">
        <v>1</v>
      </c>
      <c r="C467" s="8">
        <v>37988</v>
      </c>
      <c r="D467" t="s">
        <v>28</v>
      </c>
      <c r="E467" t="s">
        <v>22</v>
      </c>
      <c r="F467" t="s">
        <v>19</v>
      </c>
      <c r="G467" t="s">
        <v>20</v>
      </c>
      <c r="H467" t="s">
        <v>43</v>
      </c>
      <c r="I467" t="s">
        <v>2971</v>
      </c>
      <c r="J467" t="s">
        <v>1567</v>
      </c>
      <c r="K467">
        <v>884</v>
      </c>
      <c r="L467">
        <v>2288</v>
      </c>
      <c r="M467">
        <v>154</v>
      </c>
      <c r="N467">
        <v>0</v>
      </c>
      <c r="O467">
        <v>6.9</v>
      </c>
      <c r="P467">
        <v>253</v>
      </c>
      <c r="Q467">
        <v>105</v>
      </c>
      <c r="R467">
        <v>80050171</v>
      </c>
      <c r="S467">
        <v>20000000</v>
      </c>
      <c r="T467">
        <f>Table15[[#This Row],[Gross Revenue]]-Table15[[#This Row],[Budget]]</f>
        <v>60050171</v>
      </c>
      <c r="U467">
        <f>YEAR(Table15[[#This Row],[Release Date]])</f>
        <v>2004</v>
      </c>
    </row>
    <row r="468" spans="1:21" x14ac:dyDescent="0.25">
      <c r="A468" t="s">
        <v>3227</v>
      </c>
      <c r="B468">
        <v>1</v>
      </c>
      <c r="C468" s="8">
        <v>38140</v>
      </c>
      <c r="D468" t="s">
        <v>28</v>
      </c>
      <c r="E468" t="s">
        <v>32</v>
      </c>
      <c r="F468" t="s">
        <v>19</v>
      </c>
      <c r="G468" t="s">
        <v>20</v>
      </c>
      <c r="H468" t="s">
        <v>43</v>
      </c>
      <c r="I468" t="s">
        <v>321</v>
      </c>
      <c r="J468" t="s">
        <v>1567</v>
      </c>
      <c r="K468">
        <v>3000</v>
      </c>
      <c r="L468">
        <v>5637</v>
      </c>
      <c r="M468">
        <v>154</v>
      </c>
      <c r="N468">
        <v>0</v>
      </c>
      <c r="O468">
        <v>6.6</v>
      </c>
      <c r="P468">
        <v>215</v>
      </c>
      <c r="Q468">
        <v>118</v>
      </c>
      <c r="R468">
        <v>101111837</v>
      </c>
      <c r="S468">
        <v>80000000</v>
      </c>
      <c r="T468">
        <f>Table15[[#This Row],[Gross Revenue]]-Table15[[#This Row],[Budget]]</f>
        <v>21111837</v>
      </c>
      <c r="U468">
        <f>YEAR(Table15[[#This Row],[Release Date]])</f>
        <v>2004</v>
      </c>
    </row>
    <row r="469" spans="1:21" x14ac:dyDescent="0.25">
      <c r="A469" t="s">
        <v>4187</v>
      </c>
      <c r="B469">
        <v>1</v>
      </c>
      <c r="C469" s="8">
        <v>38697</v>
      </c>
      <c r="D469" t="s">
        <v>28</v>
      </c>
      <c r="E469" t="s">
        <v>32</v>
      </c>
      <c r="F469" t="s">
        <v>19</v>
      </c>
      <c r="G469" t="s">
        <v>20</v>
      </c>
      <c r="H469" t="s">
        <v>43</v>
      </c>
      <c r="I469" t="s">
        <v>2573</v>
      </c>
      <c r="J469" t="s">
        <v>1567</v>
      </c>
      <c r="K469">
        <v>15000</v>
      </c>
      <c r="L469">
        <v>15608</v>
      </c>
      <c r="M469">
        <v>154</v>
      </c>
      <c r="N469">
        <v>27000</v>
      </c>
      <c r="O469">
        <v>6.1</v>
      </c>
      <c r="P469">
        <v>288</v>
      </c>
      <c r="Q469">
        <v>109</v>
      </c>
      <c r="R469">
        <v>55092830</v>
      </c>
      <c r="S469">
        <v>60000000</v>
      </c>
      <c r="T469">
        <f>Table15[[#This Row],[Gross Revenue]]-Table15[[#This Row],[Budget]]</f>
        <v>-4907170</v>
      </c>
      <c r="U469">
        <f>YEAR(Table15[[#This Row],[Release Date]])</f>
        <v>2005</v>
      </c>
    </row>
    <row r="470" spans="1:21" x14ac:dyDescent="0.25">
      <c r="A470" t="s">
        <v>3734</v>
      </c>
      <c r="B470">
        <v>1</v>
      </c>
      <c r="C470" s="8">
        <v>38426</v>
      </c>
      <c r="D470" t="s">
        <v>28</v>
      </c>
      <c r="E470" t="s">
        <v>22</v>
      </c>
      <c r="F470" t="s">
        <v>19</v>
      </c>
      <c r="G470" t="s">
        <v>3735</v>
      </c>
      <c r="H470" t="s">
        <v>38</v>
      </c>
      <c r="I470" t="s">
        <v>3736</v>
      </c>
      <c r="J470" t="s">
        <v>3737</v>
      </c>
      <c r="K470">
        <v>117</v>
      </c>
      <c r="L470">
        <v>298</v>
      </c>
      <c r="M470">
        <v>29</v>
      </c>
      <c r="N470">
        <v>0</v>
      </c>
      <c r="O470">
        <v>6.9</v>
      </c>
      <c r="P470">
        <v>61</v>
      </c>
      <c r="Q470">
        <v>99</v>
      </c>
      <c r="R470">
        <v>19959</v>
      </c>
      <c r="S470">
        <v>3800000</v>
      </c>
      <c r="T470">
        <f>Table15[[#This Row],[Gross Revenue]]-Table15[[#This Row],[Budget]]</f>
        <v>-3780041</v>
      </c>
      <c r="U470">
        <f>YEAR(Table15[[#This Row],[Release Date]])</f>
        <v>2005</v>
      </c>
    </row>
    <row r="471" spans="1:21" x14ac:dyDescent="0.25">
      <c r="A471" t="s">
        <v>1546</v>
      </c>
      <c r="B471">
        <v>1</v>
      </c>
      <c r="C471" s="8">
        <v>37217</v>
      </c>
      <c r="D471" t="s">
        <v>28</v>
      </c>
      <c r="E471" t="s">
        <v>25</v>
      </c>
      <c r="F471" t="s">
        <v>19</v>
      </c>
      <c r="G471" t="s">
        <v>35</v>
      </c>
      <c r="H471" t="s">
        <v>38</v>
      </c>
      <c r="I471" t="s">
        <v>1547</v>
      </c>
      <c r="J471" t="s">
        <v>539</v>
      </c>
      <c r="K471">
        <v>658</v>
      </c>
      <c r="L471">
        <v>1559</v>
      </c>
      <c r="M471">
        <v>18</v>
      </c>
      <c r="N471">
        <v>550</v>
      </c>
      <c r="O471">
        <v>5.4</v>
      </c>
      <c r="P471">
        <v>70</v>
      </c>
      <c r="Q471">
        <v>94</v>
      </c>
      <c r="R471">
        <v>3034181</v>
      </c>
      <c r="S471">
        <v>11000000</v>
      </c>
      <c r="T471">
        <f>Table15[[#This Row],[Gross Revenue]]-Table15[[#This Row],[Budget]]</f>
        <v>-7965819</v>
      </c>
      <c r="U471">
        <f>YEAR(Table15[[#This Row],[Release Date]])</f>
        <v>2001</v>
      </c>
    </row>
    <row r="472" spans="1:21" x14ac:dyDescent="0.25">
      <c r="A472" t="s">
        <v>1791</v>
      </c>
      <c r="B472">
        <v>1</v>
      </c>
      <c r="C472" s="8">
        <v>37354</v>
      </c>
      <c r="D472" t="s">
        <v>28</v>
      </c>
      <c r="E472" t="s">
        <v>18</v>
      </c>
      <c r="F472" t="s">
        <v>19</v>
      </c>
      <c r="G472" t="s">
        <v>20</v>
      </c>
      <c r="H472" t="s">
        <v>38</v>
      </c>
      <c r="I472" t="s">
        <v>1792</v>
      </c>
      <c r="J472" t="s">
        <v>1793</v>
      </c>
      <c r="K472">
        <v>240</v>
      </c>
      <c r="L472">
        <v>490</v>
      </c>
      <c r="M472">
        <v>0</v>
      </c>
      <c r="N472">
        <v>413</v>
      </c>
      <c r="O472">
        <v>6.4</v>
      </c>
      <c r="P472">
        <v>25</v>
      </c>
      <c r="Q472">
        <v>101</v>
      </c>
      <c r="R472">
        <v>10696</v>
      </c>
      <c r="S472">
        <v>6800000</v>
      </c>
      <c r="T472">
        <f>Table15[[#This Row],[Gross Revenue]]-Table15[[#This Row],[Budget]]</f>
        <v>-6789304</v>
      </c>
      <c r="U472">
        <f>YEAR(Table15[[#This Row],[Release Date]])</f>
        <v>2002</v>
      </c>
    </row>
    <row r="473" spans="1:21" x14ac:dyDescent="0.25">
      <c r="A473" t="s">
        <v>5149</v>
      </c>
      <c r="B473">
        <v>1</v>
      </c>
      <c r="C473" s="8">
        <v>39286</v>
      </c>
      <c r="D473" t="s">
        <v>28</v>
      </c>
      <c r="E473" t="s">
        <v>22</v>
      </c>
      <c r="F473" t="s">
        <v>19</v>
      </c>
      <c r="G473" t="s">
        <v>20</v>
      </c>
      <c r="H473" t="s">
        <v>38</v>
      </c>
      <c r="I473" t="s">
        <v>356</v>
      </c>
      <c r="J473" t="s">
        <v>5150</v>
      </c>
      <c r="K473">
        <v>24000</v>
      </c>
      <c r="L473">
        <v>26495</v>
      </c>
      <c r="M473">
        <v>141</v>
      </c>
      <c r="N473">
        <v>129000</v>
      </c>
      <c r="O473">
        <v>8.5</v>
      </c>
      <c r="P473">
        <v>535</v>
      </c>
      <c r="Q473">
        <v>107</v>
      </c>
      <c r="R473">
        <v>13092000</v>
      </c>
      <c r="S473">
        <v>3300000</v>
      </c>
      <c r="T473">
        <f>Table15[[#This Row],[Gross Revenue]]-Table15[[#This Row],[Budget]]</f>
        <v>9792000</v>
      </c>
      <c r="U473">
        <f>YEAR(Table15[[#This Row],[Release Date]])</f>
        <v>2007</v>
      </c>
    </row>
    <row r="474" spans="1:21" x14ac:dyDescent="0.25">
      <c r="A474" t="s">
        <v>3569</v>
      </c>
      <c r="B474">
        <v>1</v>
      </c>
      <c r="C474" s="8">
        <v>38335</v>
      </c>
      <c r="D474" t="s">
        <v>28</v>
      </c>
      <c r="E474" t="s">
        <v>32</v>
      </c>
      <c r="F474" t="s">
        <v>19</v>
      </c>
      <c r="G474" t="s">
        <v>20</v>
      </c>
      <c r="H474" t="s">
        <v>43</v>
      </c>
      <c r="I474" t="s">
        <v>3570</v>
      </c>
      <c r="J474" t="s">
        <v>3571</v>
      </c>
      <c r="K474">
        <v>756</v>
      </c>
      <c r="L474">
        <v>4378</v>
      </c>
      <c r="M474">
        <v>82</v>
      </c>
      <c r="N474">
        <v>657</v>
      </c>
      <c r="O474">
        <v>3.5</v>
      </c>
      <c r="P474">
        <v>83</v>
      </c>
      <c r="Q474">
        <v>88</v>
      </c>
      <c r="R474">
        <v>25615792</v>
      </c>
      <c r="S474">
        <v>25000000</v>
      </c>
      <c r="T474">
        <f>Table15[[#This Row],[Gross Revenue]]-Table15[[#This Row],[Budget]]</f>
        <v>615792</v>
      </c>
      <c r="U474">
        <f>YEAR(Table15[[#This Row],[Release Date]])</f>
        <v>2004</v>
      </c>
    </row>
    <row r="475" spans="1:21" x14ac:dyDescent="0.25">
      <c r="A475" t="s">
        <v>4481</v>
      </c>
      <c r="B475">
        <v>1</v>
      </c>
      <c r="C475" s="8">
        <v>38872</v>
      </c>
      <c r="D475" t="s">
        <v>28</v>
      </c>
      <c r="E475" t="s">
        <v>50</v>
      </c>
      <c r="F475" t="s">
        <v>19</v>
      </c>
      <c r="G475" t="s">
        <v>20</v>
      </c>
      <c r="H475" t="s">
        <v>36</v>
      </c>
      <c r="I475" t="s">
        <v>4482</v>
      </c>
      <c r="J475" t="s">
        <v>4483</v>
      </c>
      <c r="K475">
        <v>28</v>
      </c>
      <c r="L475">
        <v>52</v>
      </c>
      <c r="M475">
        <v>4</v>
      </c>
      <c r="N475">
        <v>0</v>
      </c>
      <c r="O475">
        <v>5.9</v>
      </c>
      <c r="P475">
        <v>68</v>
      </c>
      <c r="Q475">
        <v>93</v>
      </c>
      <c r="R475">
        <v>25240988</v>
      </c>
      <c r="S475">
        <v>12000000</v>
      </c>
      <c r="T475">
        <f>Table15[[#This Row],[Gross Revenue]]-Table15[[#This Row],[Budget]]</f>
        <v>13240988</v>
      </c>
      <c r="U475">
        <f>YEAR(Table15[[#This Row],[Release Date]])</f>
        <v>2006</v>
      </c>
    </row>
    <row r="476" spans="1:21" x14ac:dyDescent="0.25">
      <c r="A476" t="s">
        <v>5200</v>
      </c>
      <c r="B476">
        <v>1</v>
      </c>
      <c r="C476" s="8">
        <v>39317</v>
      </c>
      <c r="D476" t="s">
        <v>28</v>
      </c>
      <c r="E476" t="s">
        <v>25</v>
      </c>
      <c r="F476" t="s">
        <v>19</v>
      </c>
      <c r="G476" t="s">
        <v>20</v>
      </c>
      <c r="H476" t="s">
        <v>38</v>
      </c>
      <c r="I476" t="s">
        <v>55</v>
      </c>
      <c r="J476" t="s">
        <v>5201</v>
      </c>
      <c r="K476">
        <v>14000</v>
      </c>
      <c r="L476">
        <v>18712</v>
      </c>
      <c r="M476">
        <v>102</v>
      </c>
      <c r="N476">
        <v>0</v>
      </c>
      <c r="O476">
        <v>7.1</v>
      </c>
      <c r="P476">
        <v>139</v>
      </c>
      <c r="Q476">
        <v>106</v>
      </c>
      <c r="R476">
        <v>5348317</v>
      </c>
      <c r="S476">
        <v>10000000</v>
      </c>
      <c r="T476">
        <f>Table15[[#This Row],[Gross Revenue]]-Table15[[#This Row],[Budget]]</f>
        <v>-4651683</v>
      </c>
      <c r="U476">
        <f>YEAR(Table15[[#This Row],[Release Date]])</f>
        <v>2007</v>
      </c>
    </row>
    <row r="477" spans="1:21" x14ac:dyDescent="0.25">
      <c r="A477" t="s">
        <v>5042</v>
      </c>
      <c r="B477">
        <v>1</v>
      </c>
      <c r="C477" s="8">
        <v>39219</v>
      </c>
      <c r="D477" t="s">
        <v>28</v>
      </c>
      <c r="E477" t="s">
        <v>18</v>
      </c>
      <c r="F477" t="s">
        <v>19</v>
      </c>
      <c r="G477" t="s">
        <v>20</v>
      </c>
      <c r="H477" t="s">
        <v>38</v>
      </c>
      <c r="I477" t="s">
        <v>979</v>
      </c>
      <c r="J477" t="s">
        <v>5043</v>
      </c>
      <c r="K477">
        <v>15000</v>
      </c>
      <c r="L477">
        <v>15554</v>
      </c>
      <c r="M477">
        <v>66</v>
      </c>
      <c r="N477">
        <v>65000</v>
      </c>
      <c r="O477">
        <v>7.9</v>
      </c>
      <c r="P477">
        <v>534</v>
      </c>
      <c r="Q477">
        <v>117</v>
      </c>
      <c r="R477">
        <v>32279955</v>
      </c>
      <c r="S477">
        <v>8500000</v>
      </c>
      <c r="T477">
        <f>Table15[[#This Row],[Gross Revenue]]-Table15[[#This Row],[Budget]]</f>
        <v>23779955</v>
      </c>
      <c r="U477">
        <f>YEAR(Table15[[#This Row],[Release Date]])</f>
        <v>2007</v>
      </c>
    </row>
    <row r="478" spans="1:21" x14ac:dyDescent="0.25">
      <c r="A478" t="s">
        <v>2021</v>
      </c>
      <c r="B478">
        <v>1</v>
      </c>
      <c r="C478" s="8">
        <v>37475</v>
      </c>
      <c r="D478" t="s">
        <v>28</v>
      </c>
      <c r="E478" t="s">
        <v>25</v>
      </c>
      <c r="F478" t="s">
        <v>19</v>
      </c>
      <c r="G478" t="s">
        <v>20</v>
      </c>
      <c r="H478" t="s">
        <v>38</v>
      </c>
      <c r="I478" t="s">
        <v>2022</v>
      </c>
      <c r="J478" t="s">
        <v>2023</v>
      </c>
      <c r="K478">
        <v>374</v>
      </c>
      <c r="L478">
        <v>768</v>
      </c>
      <c r="M478">
        <v>24</v>
      </c>
      <c r="N478">
        <v>345</v>
      </c>
      <c r="O478">
        <v>7.3</v>
      </c>
      <c r="P478">
        <v>73</v>
      </c>
      <c r="Q478">
        <v>111</v>
      </c>
      <c r="R478">
        <v>228524</v>
      </c>
      <c r="S478">
        <v>4000000</v>
      </c>
      <c r="T478">
        <f>Table15[[#This Row],[Gross Revenue]]-Table15[[#This Row],[Budget]]</f>
        <v>-3771476</v>
      </c>
      <c r="U478">
        <f>YEAR(Table15[[#This Row],[Release Date]])</f>
        <v>2002</v>
      </c>
    </row>
    <row r="479" spans="1:21" x14ac:dyDescent="0.25">
      <c r="A479" t="s">
        <v>3869</v>
      </c>
      <c r="B479">
        <v>1</v>
      </c>
      <c r="C479" s="8">
        <v>38504</v>
      </c>
      <c r="D479" t="s">
        <v>28</v>
      </c>
      <c r="E479" t="s">
        <v>25</v>
      </c>
      <c r="F479" t="s">
        <v>19</v>
      </c>
      <c r="G479" t="s">
        <v>20</v>
      </c>
      <c r="H479" t="s">
        <v>38</v>
      </c>
      <c r="I479" t="s">
        <v>416</v>
      </c>
      <c r="J479" t="s">
        <v>3870</v>
      </c>
      <c r="K479">
        <v>8000</v>
      </c>
      <c r="L479">
        <v>10517</v>
      </c>
      <c r="M479">
        <v>7</v>
      </c>
      <c r="N479">
        <v>0</v>
      </c>
      <c r="O479">
        <v>6.4</v>
      </c>
      <c r="P479">
        <v>155</v>
      </c>
      <c r="Q479">
        <v>97</v>
      </c>
      <c r="R479">
        <v>2711210</v>
      </c>
      <c r="S479">
        <v>5000000</v>
      </c>
      <c r="T479">
        <f>Table15[[#This Row],[Gross Revenue]]-Table15[[#This Row],[Budget]]</f>
        <v>-2288790</v>
      </c>
      <c r="U479">
        <f>YEAR(Table15[[#This Row],[Release Date]])</f>
        <v>2005</v>
      </c>
    </row>
    <row r="480" spans="1:21" x14ac:dyDescent="0.25">
      <c r="A480" t="s">
        <v>4782</v>
      </c>
      <c r="B480">
        <v>1</v>
      </c>
      <c r="C480" s="8">
        <v>39055</v>
      </c>
      <c r="D480" t="s">
        <v>28</v>
      </c>
      <c r="E480" t="s">
        <v>30</v>
      </c>
      <c r="F480" t="s">
        <v>19</v>
      </c>
      <c r="G480" t="s">
        <v>20</v>
      </c>
      <c r="H480" t="s">
        <v>27</v>
      </c>
      <c r="I480" t="s">
        <v>339</v>
      </c>
      <c r="J480" t="s">
        <v>4783</v>
      </c>
      <c r="K480">
        <v>12000</v>
      </c>
      <c r="L480">
        <v>14863</v>
      </c>
      <c r="M480">
        <v>37</v>
      </c>
      <c r="N480">
        <v>44000</v>
      </c>
      <c r="O480">
        <v>7.3</v>
      </c>
      <c r="P480">
        <v>376</v>
      </c>
      <c r="Q480">
        <v>104</v>
      </c>
      <c r="R480">
        <v>268488329</v>
      </c>
      <c r="S480">
        <v>200000000</v>
      </c>
      <c r="T480">
        <f>Table15[[#This Row],[Gross Revenue]]-Table15[[#This Row],[Budget]]</f>
        <v>68488329</v>
      </c>
      <c r="U480">
        <f>YEAR(Table15[[#This Row],[Release Date]])</f>
        <v>2006</v>
      </c>
    </row>
    <row r="481" spans="1:21" x14ac:dyDescent="0.25">
      <c r="A481" t="s">
        <v>1462</v>
      </c>
      <c r="B481">
        <v>1</v>
      </c>
      <c r="C481" s="8">
        <v>37170</v>
      </c>
      <c r="D481" t="s">
        <v>28</v>
      </c>
      <c r="E481" t="s">
        <v>18</v>
      </c>
      <c r="F481" t="s">
        <v>19</v>
      </c>
      <c r="G481" t="s">
        <v>20</v>
      </c>
      <c r="H481" t="s">
        <v>38</v>
      </c>
      <c r="I481" t="s">
        <v>55</v>
      </c>
      <c r="J481" t="s">
        <v>1463</v>
      </c>
      <c r="K481">
        <v>14000</v>
      </c>
      <c r="L481">
        <v>15612</v>
      </c>
      <c r="M481">
        <v>3</v>
      </c>
      <c r="N481">
        <v>217</v>
      </c>
      <c r="O481">
        <v>5.5</v>
      </c>
      <c r="P481">
        <v>42</v>
      </c>
      <c r="Q481">
        <v>100</v>
      </c>
      <c r="R481">
        <v>121972</v>
      </c>
      <c r="S481">
        <v>22000000</v>
      </c>
      <c r="T481">
        <f>Table15[[#This Row],[Gross Revenue]]-Table15[[#This Row],[Budget]]</f>
        <v>-21878028</v>
      </c>
      <c r="U481">
        <f>YEAR(Table15[[#This Row],[Release Date]])</f>
        <v>2001</v>
      </c>
    </row>
    <row r="482" spans="1:21" x14ac:dyDescent="0.25">
      <c r="A482" t="s">
        <v>3610</v>
      </c>
      <c r="B482">
        <v>1</v>
      </c>
      <c r="C482" s="8">
        <v>38356</v>
      </c>
      <c r="D482" t="s">
        <v>28</v>
      </c>
      <c r="E482" t="s">
        <v>32</v>
      </c>
      <c r="F482" t="s">
        <v>19</v>
      </c>
      <c r="G482" t="s">
        <v>35</v>
      </c>
      <c r="H482" t="s">
        <v>38</v>
      </c>
      <c r="I482" t="s">
        <v>3611</v>
      </c>
      <c r="J482" t="s">
        <v>3612</v>
      </c>
      <c r="K482">
        <v>788</v>
      </c>
      <c r="L482">
        <v>2486</v>
      </c>
      <c r="M482">
        <v>12</v>
      </c>
      <c r="N482">
        <v>0</v>
      </c>
      <c r="O482">
        <v>7.2</v>
      </c>
      <c r="P482">
        <v>224</v>
      </c>
      <c r="Q482">
        <v>97</v>
      </c>
      <c r="R482">
        <v>1818681</v>
      </c>
      <c r="S482">
        <v>7300000</v>
      </c>
      <c r="T482">
        <f>Table15[[#This Row],[Gross Revenue]]-Table15[[#This Row],[Budget]]</f>
        <v>-5481319</v>
      </c>
      <c r="U482">
        <f>YEAR(Table15[[#This Row],[Release Date]])</f>
        <v>2005</v>
      </c>
    </row>
    <row r="483" spans="1:21" x14ac:dyDescent="0.25">
      <c r="A483" t="s">
        <v>4131</v>
      </c>
      <c r="B483">
        <v>1</v>
      </c>
      <c r="C483" s="8">
        <v>38661</v>
      </c>
      <c r="D483" t="s">
        <v>28</v>
      </c>
      <c r="E483" t="s">
        <v>22</v>
      </c>
      <c r="F483" t="s">
        <v>19</v>
      </c>
      <c r="G483" t="s">
        <v>20</v>
      </c>
      <c r="H483" t="s">
        <v>43</v>
      </c>
      <c r="I483" t="s">
        <v>2573</v>
      </c>
      <c r="J483" t="s">
        <v>4132</v>
      </c>
      <c r="K483">
        <v>15000</v>
      </c>
      <c r="L483">
        <v>17396</v>
      </c>
      <c r="M483">
        <v>33</v>
      </c>
      <c r="N483">
        <v>16000</v>
      </c>
      <c r="O483">
        <v>5.6</v>
      </c>
      <c r="P483">
        <v>148</v>
      </c>
      <c r="Q483">
        <v>86</v>
      </c>
      <c r="R483">
        <v>27854896</v>
      </c>
      <c r="S483">
        <v>17000000</v>
      </c>
      <c r="T483">
        <f>Table15[[#This Row],[Gross Revenue]]-Table15[[#This Row],[Budget]]</f>
        <v>10854896</v>
      </c>
      <c r="U483">
        <f>YEAR(Table15[[#This Row],[Release Date]])</f>
        <v>2005</v>
      </c>
    </row>
    <row r="484" spans="1:21" x14ac:dyDescent="0.25">
      <c r="A484" t="s">
        <v>4536</v>
      </c>
      <c r="B484">
        <v>1</v>
      </c>
      <c r="C484" s="8">
        <v>38907</v>
      </c>
      <c r="D484" t="s">
        <v>28</v>
      </c>
      <c r="E484" t="s">
        <v>32</v>
      </c>
      <c r="F484" t="s">
        <v>19</v>
      </c>
      <c r="G484" t="s">
        <v>20</v>
      </c>
      <c r="H484" t="s">
        <v>38</v>
      </c>
      <c r="I484" t="s">
        <v>155</v>
      </c>
      <c r="J484" t="s">
        <v>4537</v>
      </c>
      <c r="K484">
        <v>18000</v>
      </c>
      <c r="L484">
        <v>36237</v>
      </c>
      <c r="M484">
        <v>79</v>
      </c>
      <c r="N484">
        <v>19000</v>
      </c>
      <c r="O484">
        <v>6.8</v>
      </c>
      <c r="P484">
        <v>298</v>
      </c>
      <c r="Q484">
        <v>115</v>
      </c>
      <c r="R484">
        <v>126149655</v>
      </c>
      <c r="S484">
        <v>85000000</v>
      </c>
      <c r="T484">
        <f>Table15[[#This Row],[Gross Revenue]]-Table15[[#This Row],[Budget]]</f>
        <v>41149655</v>
      </c>
      <c r="U484">
        <f>YEAR(Table15[[#This Row],[Release Date]])</f>
        <v>2006</v>
      </c>
    </row>
    <row r="485" spans="1:21" x14ac:dyDescent="0.25">
      <c r="A485" t="s">
        <v>5188</v>
      </c>
      <c r="B485">
        <v>1</v>
      </c>
      <c r="C485" s="8">
        <v>39310</v>
      </c>
      <c r="D485" t="s">
        <v>28</v>
      </c>
      <c r="E485" t="s">
        <v>18</v>
      </c>
      <c r="F485" t="s">
        <v>19</v>
      </c>
      <c r="G485" t="s">
        <v>584</v>
      </c>
      <c r="H485" t="s">
        <v>38</v>
      </c>
      <c r="I485" t="s">
        <v>1509</v>
      </c>
      <c r="J485" t="s">
        <v>4537</v>
      </c>
      <c r="K485">
        <v>27000</v>
      </c>
      <c r="L485">
        <v>27666</v>
      </c>
      <c r="M485">
        <v>79</v>
      </c>
      <c r="N485">
        <v>18000</v>
      </c>
      <c r="O485">
        <v>6.4</v>
      </c>
      <c r="P485">
        <v>172</v>
      </c>
      <c r="Q485">
        <v>137</v>
      </c>
      <c r="R485">
        <v>1206135</v>
      </c>
      <c r="S485">
        <v>50000000</v>
      </c>
      <c r="T485">
        <f>Table15[[#This Row],[Gross Revenue]]-Table15[[#This Row],[Budget]]</f>
        <v>-48793865</v>
      </c>
      <c r="U485">
        <f>YEAR(Table15[[#This Row],[Release Date]])</f>
        <v>2007</v>
      </c>
    </row>
    <row r="486" spans="1:21" x14ac:dyDescent="0.25">
      <c r="A486" t="s">
        <v>5205</v>
      </c>
      <c r="B486">
        <v>1</v>
      </c>
      <c r="C486" s="8">
        <v>39320</v>
      </c>
      <c r="D486" t="s">
        <v>28</v>
      </c>
      <c r="E486" t="s">
        <v>32</v>
      </c>
      <c r="F486" t="s">
        <v>674</v>
      </c>
      <c r="G486" t="s">
        <v>164</v>
      </c>
      <c r="H486" t="s">
        <v>38</v>
      </c>
      <c r="I486" t="s">
        <v>5206</v>
      </c>
      <c r="J486" t="s">
        <v>5207</v>
      </c>
      <c r="K486">
        <v>21</v>
      </c>
      <c r="L486">
        <v>58</v>
      </c>
      <c r="M486">
        <v>10</v>
      </c>
      <c r="N486">
        <v>0</v>
      </c>
      <c r="O486">
        <v>6.1</v>
      </c>
      <c r="P486">
        <v>68</v>
      </c>
      <c r="Q486">
        <v>103</v>
      </c>
      <c r="R486">
        <v>72413</v>
      </c>
      <c r="S486">
        <v>65000000</v>
      </c>
      <c r="T486">
        <f>Table15[[#This Row],[Gross Revenue]]-Table15[[#This Row],[Budget]]</f>
        <v>-64927587</v>
      </c>
      <c r="U486">
        <f>YEAR(Table15[[#This Row],[Release Date]])</f>
        <v>2007</v>
      </c>
    </row>
    <row r="487" spans="1:21" x14ac:dyDescent="0.25">
      <c r="A487" t="s">
        <v>1206</v>
      </c>
      <c r="B487">
        <v>1</v>
      </c>
      <c r="C487" s="8">
        <v>37032</v>
      </c>
      <c r="D487" t="s">
        <v>28</v>
      </c>
      <c r="E487" t="s">
        <v>18</v>
      </c>
      <c r="F487" t="s">
        <v>19</v>
      </c>
      <c r="G487" t="s">
        <v>20</v>
      </c>
      <c r="H487" t="s">
        <v>43</v>
      </c>
      <c r="I487" t="s">
        <v>1207</v>
      </c>
      <c r="J487" t="s">
        <v>1208</v>
      </c>
      <c r="K487">
        <v>962</v>
      </c>
      <c r="L487">
        <v>4239</v>
      </c>
      <c r="M487">
        <v>12</v>
      </c>
      <c r="N487">
        <v>804</v>
      </c>
      <c r="O487">
        <v>5.8</v>
      </c>
      <c r="P487">
        <v>95</v>
      </c>
      <c r="Q487">
        <v>106</v>
      </c>
      <c r="R487">
        <v>17951431</v>
      </c>
      <c r="S487">
        <v>30000000</v>
      </c>
      <c r="T487">
        <f>Table15[[#This Row],[Gross Revenue]]-Table15[[#This Row],[Budget]]</f>
        <v>-12048569</v>
      </c>
      <c r="U487">
        <f>YEAR(Table15[[#This Row],[Release Date]])</f>
        <v>2001</v>
      </c>
    </row>
    <row r="488" spans="1:21" x14ac:dyDescent="0.25">
      <c r="A488" t="s">
        <v>4036</v>
      </c>
      <c r="B488">
        <v>1</v>
      </c>
      <c r="C488" s="8">
        <v>38606</v>
      </c>
      <c r="D488" t="s">
        <v>28</v>
      </c>
      <c r="E488" t="s">
        <v>22</v>
      </c>
      <c r="F488" t="s">
        <v>19</v>
      </c>
      <c r="G488" t="s">
        <v>48</v>
      </c>
      <c r="H488" t="s">
        <v>43</v>
      </c>
      <c r="I488" t="s">
        <v>4037</v>
      </c>
      <c r="J488" t="s">
        <v>4038</v>
      </c>
      <c r="K488">
        <v>463</v>
      </c>
      <c r="L488">
        <v>1958</v>
      </c>
      <c r="M488">
        <v>13</v>
      </c>
      <c r="N488">
        <v>0</v>
      </c>
      <c r="O488">
        <v>5.6</v>
      </c>
      <c r="P488">
        <v>311</v>
      </c>
      <c r="Q488">
        <v>87</v>
      </c>
      <c r="R488">
        <v>40990055</v>
      </c>
      <c r="S488">
        <v>1800000</v>
      </c>
      <c r="T488">
        <f>Table15[[#This Row],[Gross Revenue]]-Table15[[#This Row],[Budget]]</f>
        <v>39190055</v>
      </c>
      <c r="U488">
        <f>YEAR(Table15[[#This Row],[Release Date]])</f>
        <v>2005</v>
      </c>
    </row>
    <row r="489" spans="1:21" x14ac:dyDescent="0.25">
      <c r="A489" t="s">
        <v>840</v>
      </c>
      <c r="B489">
        <v>1</v>
      </c>
      <c r="C489" s="8">
        <v>36840</v>
      </c>
      <c r="D489" t="s">
        <v>28</v>
      </c>
      <c r="E489" t="s">
        <v>30</v>
      </c>
      <c r="F489" t="s">
        <v>19</v>
      </c>
      <c r="G489" t="s">
        <v>20</v>
      </c>
      <c r="H489" t="s">
        <v>38</v>
      </c>
      <c r="I489" t="s">
        <v>336</v>
      </c>
      <c r="J489" t="s">
        <v>400</v>
      </c>
      <c r="K489">
        <v>29000</v>
      </c>
      <c r="L489">
        <v>29461</v>
      </c>
      <c r="M489">
        <v>0</v>
      </c>
      <c r="N489">
        <v>0</v>
      </c>
      <c r="O489">
        <v>6.6</v>
      </c>
      <c r="P489">
        <v>118</v>
      </c>
      <c r="Q489">
        <v>119</v>
      </c>
      <c r="R489">
        <v>39778599</v>
      </c>
      <c r="S489">
        <v>50000000</v>
      </c>
      <c r="T489">
        <f>Table15[[#This Row],[Gross Revenue]]-Table15[[#This Row],[Budget]]</f>
        <v>-10221401</v>
      </c>
      <c r="U489">
        <f>YEAR(Table15[[#This Row],[Release Date]])</f>
        <v>2000</v>
      </c>
    </row>
    <row r="490" spans="1:21" x14ac:dyDescent="0.25">
      <c r="A490" t="s">
        <v>1274</v>
      </c>
      <c r="B490">
        <v>1</v>
      </c>
      <c r="C490" s="8">
        <v>37067</v>
      </c>
      <c r="D490" t="s">
        <v>28</v>
      </c>
      <c r="E490" t="s">
        <v>22</v>
      </c>
      <c r="F490" t="s">
        <v>19</v>
      </c>
      <c r="G490" t="s">
        <v>35</v>
      </c>
      <c r="H490" t="s">
        <v>38</v>
      </c>
      <c r="I490" t="s">
        <v>1275</v>
      </c>
      <c r="J490" t="s">
        <v>400</v>
      </c>
      <c r="K490">
        <v>133</v>
      </c>
      <c r="L490">
        <v>241</v>
      </c>
      <c r="M490">
        <v>0</v>
      </c>
      <c r="N490">
        <v>11000</v>
      </c>
      <c r="O490">
        <v>7.6</v>
      </c>
      <c r="P490">
        <v>224</v>
      </c>
      <c r="Q490">
        <v>113</v>
      </c>
      <c r="R490">
        <v>45063889</v>
      </c>
      <c r="S490">
        <v>8000000</v>
      </c>
      <c r="T490">
        <f>Table15[[#This Row],[Gross Revenue]]-Table15[[#This Row],[Budget]]</f>
        <v>37063889</v>
      </c>
      <c r="U490">
        <f>YEAR(Table15[[#This Row],[Release Date]])</f>
        <v>2001</v>
      </c>
    </row>
    <row r="491" spans="1:21" x14ac:dyDescent="0.25">
      <c r="A491" t="s">
        <v>3095</v>
      </c>
      <c r="B491">
        <v>1</v>
      </c>
      <c r="C491" s="8">
        <v>38062</v>
      </c>
      <c r="D491" t="s">
        <v>28</v>
      </c>
      <c r="E491" t="s">
        <v>30</v>
      </c>
      <c r="F491" t="s">
        <v>19</v>
      </c>
      <c r="G491" t="s">
        <v>35</v>
      </c>
      <c r="H491" t="s">
        <v>38</v>
      </c>
      <c r="I491" t="s">
        <v>1117</v>
      </c>
      <c r="J491" t="s">
        <v>400</v>
      </c>
      <c r="K491">
        <v>11000</v>
      </c>
      <c r="L491">
        <v>11623</v>
      </c>
      <c r="M491">
        <v>0</v>
      </c>
      <c r="N491">
        <v>15000</v>
      </c>
      <c r="O491">
        <v>7.3</v>
      </c>
      <c r="P491">
        <v>308</v>
      </c>
      <c r="Q491">
        <v>107</v>
      </c>
      <c r="R491">
        <v>3675072</v>
      </c>
      <c r="S491">
        <v>26000000</v>
      </c>
      <c r="T491">
        <f>Table15[[#This Row],[Gross Revenue]]-Table15[[#This Row],[Budget]]</f>
        <v>-22324928</v>
      </c>
      <c r="U491">
        <f>YEAR(Table15[[#This Row],[Release Date]])</f>
        <v>2004</v>
      </c>
    </row>
    <row r="492" spans="1:21" x14ac:dyDescent="0.25">
      <c r="A492" t="s">
        <v>3362</v>
      </c>
      <c r="B492">
        <v>1</v>
      </c>
      <c r="C492" s="8">
        <v>38215</v>
      </c>
      <c r="D492" t="s">
        <v>28</v>
      </c>
      <c r="E492" t="s">
        <v>22</v>
      </c>
      <c r="F492" t="s">
        <v>19</v>
      </c>
      <c r="G492" t="s">
        <v>35</v>
      </c>
      <c r="H492" t="s">
        <v>38</v>
      </c>
      <c r="I492" t="s">
        <v>3363</v>
      </c>
      <c r="J492" t="s">
        <v>400</v>
      </c>
      <c r="K492">
        <v>668</v>
      </c>
      <c r="L492">
        <v>820</v>
      </c>
      <c r="M492">
        <v>0</v>
      </c>
      <c r="N492">
        <v>13000</v>
      </c>
      <c r="O492">
        <v>8</v>
      </c>
      <c r="P492">
        <v>418</v>
      </c>
      <c r="Q492">
        <v>120</v>
      </c>
      <c r="R492">
        <v>141319195</v>
      </c>
      <c r="S492">
        <v>15000000</v>
      </c>
      <c r="T492">
        <f>Table15[[#This Row],[Gross Revenue]]-Table15[[#This Row],[Budget]]</f>
        <v>126319195</v>
      </c>
      <c r="U492">
        <f>YEAR(Table15[[#This Row],[Release Date]])</f>
        <v>2004</v>
      </c>
    </row>
    <row r="493" spans="1:21" x14ac:dyDescent="0.25">
      <c r="A493" t="s">
        <v>3816</v>
      </c>
      <c r="B493">
        <v>1</v>
      </c>
      <c r="C493" s="8">
        <v>38473</v>
      </c>
      <c r="D493" t="s">
        <v>28</v>
      </c>
      <c r="E493" t="s">
        <v>30</v>
      </c>
      <c r="F493" t="s">
        <v>19</v>
      </c>
      <c r="G493" t="s">
        <v>20</v>
      </c>
      <c r="H493" t="s">
        <v>38</v>
      </c>
      <c r="I493" t="s">
        <v>917</v>
      </c>
      <c r="J493" t="s">
        <v>400</v>
      </c>
      <c r="K493">
        <v>11000</v>
      </c>
      <c r="L493">
        <v>11984</v>
      </c>
      <c r="M493">
        <v>0</v>
      </c>
      <c r="N493">
        <v>63000</v>
      </c>
      <c r="O493">
        <v>7.6</v>
      </c>
      <c r="P493">
        <v>450</v>
      </c>
      <c r="Q493">
        <v>94</v>
      </c>
      <c r="R493">
        <v>18329466</v>
      </c>
      <c r="S493">
        <v>18000000</v>
      </c>
      <c r="T493">
        <f>Table15[[#This Row],[Gross Revenue]]-Table15[[#This Row],[Budget]]</f>
        <v>329466</v>
      </c>
      <c r="U493">
        <f>YEAR(Table15[[#This Row],[Release Date]])</f>
        <v>2005</v>
      </c>
    </row>
    <row r="494" spans="1:21" x14ac:dyDescent="0.25">
      <c r="A494" t="s">
        <v>4906</v>
      </c>
      <c r="B494">
        <v>1</v>
      </c>
      <c r="C494" s="8">
        <v>39133</v>
      </c>
      <c r="D494" t="s">
        <v>28</v>
      </c>
      <c r="E494" t="s">
        <v>18</v>
      </c>
      <c r="F494" t="s">
        <v>19</v>
      </c>
      <c r="G494" t="s">
        <v>35</v>
      </c>
      <c r="H494" t="s">
        <v>38</v>
      </c>
      <c r="I494" t="s">
        <v>321</v>
      </c>
      <c r="J494" t="s">
        <v>400</v>
      </c>
      <c r="K494">
        <v>3000</v>
      </c>
      <c r="L494">
        <v>5056</v>
      </c>
      <c r="M494">
        <v>0</v>
      </c>
      <c r="N494">
        <v>23000</v>
      </c>
      <c r="O494">
        <v>7</v>
      </c>
      <c r="P494">
        <v>393</v>
      </c>
      <c r="Q494">
        <v>101</v>
      </c>
      <c r="R494">
        <v>2319187</v>
      </c>
      <c r="S494">
        <v>20000000</v>
      </c>
      <c r="T494">
        <f>Table15[[#This Row],[Gross Revenue]]-Table15[[#This Row],[Budget]]</f>
        <v>-17680813</v>
      </c>
      <c r="U494">
        <f>YEAR(Table15[[#This Row],[Release Date]])</f>
        <v>2007</v>
      </c>
    </row>
    <row r="495" spans="1:21" x14ac:dyDescent="0.25">
      <c r="A495" t="s">
        <v>5291</v>
      </c>
      <c r="B495">
        <v>1</v>
      </c>
      <c r="C495" s="8">
        <v>39375</v>
      </c>
      <c r="D495" t="s">
        <v>28</v>
      </c>
      <c r="E495" t="s">
        <v>31</v>
      </c>
      <c r="F495" t="s">
        <v>19</v>
      </c>
      <c r="G495" t="s">
        <v>35</v>
      </c>
      <c r="H495" t="s">
        <v>38</v>
      </c>
      <c r="I495" t="s">
        <v>280</v>
      </c>
      <c r="J495" t="s">
        <v>400</v>
      </c>
      <c r="K495">
        <v>14000</v>
      </c>
      <c r="L495">
        <v>28933</v>
      </c>
      <c r="M495">
        <v>0</v>
      </c>
      <c r="N495">
        <v>23000</v>
      </c>
      <c r="O495">
        <v>7.2</v>
      </c>
      <c r="P495">
        <v>412</v>
      </c>
      <c r="Q495">
        <v>122</v>
      </c>
      <c r="R495">
        <v>17750583</v>
      </c>
      <c r="S495">
        <v>30000000</v>
      </c>
      <c r="T495">
        <f>Table15[[#This Row],[Gross Revenue]]-Table15[[#This Row],[Budget]]</f>
        <v>-12249417</v>
      </c>
      <c r="U495">
        <f>YEAR(Table15[[#This Row],[Release Date]])</f>
        <v>2007</v>
      </c>
    </row>
    <row r="496" spans="1:21" x14ac:dyDescent="0.25">
      <c r="A496" t="s">
        <v>2320</v>
      </c>
      <c r="B496">
        <v>1</v>
      </c>
      <c r="C496" s="8">
        <v>37632</v>
      </c>
      <c r="D496" t="s">
        <v>28</v>
      </c>
      <c r="E496" t="s">
        <v>22</v>
      </c>
      <c r="F496" t="s">
        <v>19</v>
      </c>
      <c r="G496" t="s">
        <v>20</v>
      </c>
      <c r="H496" t="s">
        <v>43</v>
      </c>
      <c r="I496" t="s">
        <v>430</v>
      </c>
      <c r="J496" t="s">
        <v>492</v>
      </c>
      <c r="K496">
        <v>722</v>
      </c>
      <c r="L496">
        <v>2859</v>
      </c>
      <c r="M496">
        <v>41</v>
      </c>
      <c r="N496">
        <v>0</v>
      </c>
      <c r="O496">
        <v>6.8</v>
      </c>
      <c r="P496">
        <v>90</v>
      </c>
      <c r="Q496">
        <v>118</v>
      </c>
      <c r="R496">
        <v>4280577</v>
      </c>
      <c r="S496">
        <v>10000000</v>
      </c>
      <c r="T496">
        <f>Table15[[#This Row],[Gross Revenue]]-Table15[[#This Row],[Budget]]</f>
        <v>-5719423</v>
      </c>
      <c r="U496">
        <f>YEAR(Table15[[#This Row],[Release Date]])</f>
        <v>2003</v>
      </c>
    </row>
    <row r="497" spans="1:21" x14ac:dyDescent="0.25">
      <c r="A497" t="s">
        <v>1355</v>
      </c>
      <c r="B497">
        <v>1</v>
      </c>
      <c r="C497" s="8">
        <v>37110</v>
      </c>
      <c r="D497" t="s">
        <v>28</v>
      </c>
      <c r="E497" t="s">
        <v>25</v>
      </c>
      <c r="F497" t="s">
        <v>19</v>
      </c>
      <c r="G497" t="s">
        <v>35</v>
      </c>
      <c r="H497" t="s">
        <v>38</v>
      </c>
      <c r="I497" t="s">
        <v>158</v>
      </c>
      <c r="J497" t="s">
        <v>236</v>
      </c>
      <c r="K497">
        <v>49000</v>
      </c>
      <c r="L497">
        <v>52885</v>
      </c>
      <c r="M497">
        <v>0</v>
      </c>
      <c r="N497">
        <v>0</v>
      </c>
      <c r="O497">
        <v>6.4</v>
      </c>
      <c r="P497">
        <v>105</v>
      </c>
      <c r="Q497">
        <v>109</v>
      </c>
      <c r="R497">
        <v>8355815</v>
      </c>
      <c r="S497">
        <v>55000000</v>
      </c>
      <c r="T497">
        <f>Table15[[#This Row],[Gross Revenue]]-Table15[[#This Row],[Budget]]</f>
        <v>-46644185</v>
      </c>
      <c r="U497">
        <f>YEAR(Table15[[#This Row],[Release Date]])</f>
        <v>2001</v>
      </c>
    </row>
    <row r="498" spans="1:21" x14ac:dyDescent="0.25">
      <c r="A498" t="s">
        <v>1659</v>
      </c>
      <c r="B498">
        <v>1</v>
      </c>
      <c r="C498" s="8">
        <v>37284</v>
      </c>
      <c r="D498" t="s">
        <v>28</v>
      </c>
      <c r="E498" t="s">
        <v>25</v>
      </c>
      <c r="F498" t="s">
        <v>19</v>
      </c>
      <c r="G498" t="s">
        <v>20</v>
      </c>
      <c r="H498" t="s">
        <v>43</v>
      </c>
      <c r="I498" t="s">
        <v>842</v>
      </c>
      <c r="J498" t="s">
        <v>236</v>
      </c>
      <c r="K498">
        <v>1000</v>
      </c>
      <c r="L498">
        <v>3096</v>
      </c>
      <c r="M498">
        <v>0</v>
      </c>
      <c r="N498">
        <v>0</v>
      </c>
      <c r="O498">
        <v>5.8</v>
      </c>
      <c r="P498">
        <v>78</v>
      </c>
      <c r="Q498">
        <v>89</v>
      </c>
      <c r="R498">
        <v>9652000</v>
      </c>
      <c r="S498">
        <v>40000000</v>
      </c>
      <c r="T498">
        <f>Table15[[#This Row],[Gross Revenue]]-Table15[[#This Row],[Budget]]</f>
        <v>-30348000</v>
      </c>
      <c r="U498">
        <f>YEAR(Table15[[#This Row],[Release Date]])</f>
        <v>2002</v>
      </c>
    </row>
    <row r="499" spans="1:21" x14ac:dyDescent="0.25">
      <c r="A499" t="s">
        <v>691</v>
      </c>
      <c r="B499">
        <v>1</v>
      </c>
      <c r="C499" s="8">
        <v>36767</v>
      </c>
      <c r="D499" t="s">
        <v>28</v>
      </c>
      <c r="E499" t="s">
        <v>25</v>
      </c>
      <c r="F499" t="s">
        <v>19</v>
      </c>
      <c r="G499" t="s">
        <v>20</v>
      </c>
      <c r="H499" t="s">
        <v>43</v>
      </c>
      <c r="I499" t="s">
        <v>692</v>
      </c>
      <c r="J499" t="s">
        <v>693</v>
      </c>
      <c r="K499">
        <v>3000</v>
      </c>
      <c r="L499">
        <v>6454</v>
      </c>
      <c r="M499">
        <v>8</v>
      </c>
      <c r="N499">
        <v>0</v>
      </c>
      <c r="O499">
        <v>5.5</v>
      </c>
      <c r="P499">
        <v>106</v>
      </c>
      <c r="Q499">
        <v>83</v>
      </c>
      <c r="R499">
        <v>46729374</v>
      </c>
      <c r="S499">
        <v>13000000</v>
      </c>
      <c r="T499">
        <f>Table15[[#This Row],[Gross Revenue]]-Table15[[#This Row],[Budget]]</f>
        <v>33729374</v>
      </c>
      <c r="U499">
        <f>YEAR(Table15[[#This Row],[Release Date]])</f>
        <v>2000</v>
      </c>
    </row>
    <row r="500" spans="1:21" x14ac:dyDescent="0.25">
      <c r="A500" t="s">
        <v>2005</v>
      </c>
      <c r="B500">
        <v>1</v>
      </c>
      <c r="C500" s="8">
        <v>37464</v>
      </c>
      <c r="D500" t="s">
        <v>28</v>
      </c>
      <c r="E500" t="s">
        <v>30</v>
      </c>
      <c r="F500" t="s">
        <v>19</v>
      </c>
      <c r="G500" t="s">
        <v>20</v>
      </c>
      <c r="H500" t="s">
        <v>38</v>
      </c>
      <c r="I500" t="s">
        <v>474</v>
      </c>
      <c r="J500" t="s">
        <v>693</v>
      </c>
      <c r="K500">
        <v>982</v>
      </c>
      <c r="L500">
        <v>3114</v>
      </c>
      <c r="M500">
        <v>8</v>
      </c>
      <c r="N500">
        <v>0</v>
      </c>
      <c r="O500">
        <v>7.1</v>
      </c>
      <c r="P500">
        <v>150</v>
      </c>
      <c r="Q500">
        <v>88</v>
      </c>
      <c r="R500">
        <v>18225165</v>
      </c>
      <c r="S500">
        <v>9000000</v>
      </c>
      <c r="T500">
        <f>Table15[[#This Row],[Gross Revenue]]-Table15[[#This Row],[Budget]]</f>
        <v>9225165</v>
      </c>
      <c r="U500">
        <f>YEAR(Table15[[#This Row],[Release Date]])</f>
        <v>2002</v>
      </c>
    </row>
    <row r="501" spans="1:21" x14ac:dyDescent="0.25">
      <c r="A501" t="s">
        <v>3188</v>
      </c>
      <c r="B501">
        <v>1</v>
      </c>
      <c r="C501" s="8">
        <v>38116</v>
      </c>
      <c r="D501" t="s">
        <v>28</v>
      </c>
      <c r="E501" t="s">
        <v>32</v>
      </c>
      <c r="F501" t="s">
        <v>19</v>
      </c>
      <c r="G501" t="s">
        <v>20</v>
      </c>
      <c r="H501" t="s">
        <v>38</v>
      </c>
      <c r="I501" t="s">
        <v>126</v>
      </c>
      <c r="J501" t="s">
        <v>3189</v>
      </c>
      <c r="K501">
        <v>12000</v>
      </c>
      <c r="L501">
        <v>12166</v>
      </c>
      <c r="M501">
        <v>15</v>
      </c>
      <c r="N501">
        <v>0</v>
      </c>
      <c r="O501">
        <v>5.4</v>
      </c>
      <c r="P501">
        <v>125</v>
      </c>
      <c r="Q501">
        <v>99</v>
      </c>
      <c r="R501">
        <v>15279680</v>
      </c>
      <c r="S501">
        <v>40000000</v>
      </c>
      <c r="T501">
        <f>Table15[[#This Row],[Gross Revenue]]-Table15[[#This Row],[Budget]]</f>
        <v>-24720320</v>
      </c>
      <c r="U501">
        <f>YEAR(Table15[[#This Row],[Release Date]])</f>
        <v>2004</v>
      </c>
    </row>
    <row r="502" spans="1:21" x14ac:dyDescent="0.25">
      <c r="A502" t="s">
        <v>3201</v>
      </c>
      <c r="B502">
        <v>1</v>
      </c>
      <c r="C502" s="8">
        <v>38125</v>
      </c>
      <c r="D502" t="s">
        <v>28</v>
      </c>
      <c r="E502" t="s">
        <v>31</v>
      </c>
      <c r="F502" t="s">
        <v>19</v>
      </c>
      <c r="G502" t="s">
        <v>20</v>
      </c>
      <c r="H502" t="s">
        <v>38</v>
      </c>
      <c r="I502" t="s">
        <v>1710</v>
      </c>
      <c r="J502" t="s">
        <v>3202</v>
      </c>
      <c r="K502">
        <v>436</v>
      </c>
      <c r="L502">
        <v>1141</v>
      </c>
      <c r="M502">
        <v>67</v>
      </c>
      <c r="N502">
        <v>0</v>
      </c>
      <c r="O502">
        <v>7</v>
      </c>
      <c r="P502">
        <v>81</v>
      </c>
      <c r="Q502">
        <v>109</v>
      </c>
      <c r="R502">
        <v>8134217</v>
      </c>
      <c r="S502">
        <v>12000000</v>
      </c>
      <c r="T502">
        <f>Table15[[#This Row],[Gross Revenue]]-Table15[[#This Row],[Budget]]</f>
        <v>-3865783</v>
      </c>
      <c r="U502">
        <f>YEAR(Table15[[#This Row],[Release Date]])</f>
        <v>2004</v>
      </c>
    </row>
    <row r="503" spans="1:21" x14ac:dyDescent="0.25">
      <c r="A503" t="s">
        <v>801</v>
      </c>
      <c r="B503">
        <v>1</v>
      </c>
      <c r="C503" s="8">
        <v>36820</v>
      </c>
      <c r="D503" t="s">
        <v>28</v>
      </c>
      <c r="E503" t="s">
        <v>22</v>
      </c>
      <c r="F503" t="s">
        <v>19</v>
      </c>
      <c r="G503" t="s">
        <v>20</v>
      </c>
      <c r="H503" t="s">
        <v>38</v>
      </c>
      <c r="I503" t="s">
        <v>60</v>
      </c>
      <c r="J503" t="s">
        <v>504</v>
      </c>
      <c r="K503">
        <v>1000</v>
      </c>
      <c r="L503">
        <v>2235</v>
      </c>
      <c r="M503">
        <v>0</v>
      </c>
      <c r="N503">
        <v>38000</v>
      </c>
      <c r="O503">
        <v>8.4</v>
      </c>
      <c r="P503">
        <v>234</v>
      </c>
      <c r="Q503">
        <v>102</v>
      </c>
      <c r="R503">
        <v>3609278</v>
      </c>
      <c r="S503">
        <v>4500000</v>
      </c>
      <c r="T503">
        <f>Table15[[#This Row],[Gross Revenue]]-Table15[[#This Row],[Budget]]</f>
        <v>-890722</v>
      </c>
      <c r="U503">
        <f>YEAR(Table15[[#This Row],[Release Date]])</f>
        <v>2000</v>
      </c>
    </row>
    <row r="504" spans="1:21" x14ac:dyDescent="0.25">
      <c r="A504" t="s">
        <v>2839</v>
      </c>
      <c r="B504">
        <v>1</v>
      </c>
      <c r="C504" s="8">
        <v>37916</v>
      </c>
      <c r="D504" t="s">
        <v>28</v>
      </c>
      <c r="E504" t="s">
        <v>22</v>
      </c>
      <c r="F504" t="s">
        <v>19</v>
      </c>
      <c r="G504" t="s">
        <v>20</v>
      </c>
      <c r="H504" t="s">
        <v>43</v>
      </c>
      <c r="I504" t="s">
        <v>928</v>
      </c>
      <c r="J504" t="s">
        <v>504</v>
      </c>
      <c r="K504">
        <v>20000</v>
      </c>
      <c r="L504">
        <v>24640</v>
      </c>
      <c r="M504">
        <v>0</v>
      </c>
      <c r="N504">
        <v>23000</v>
      </c>
      <c r="O504">
        <v>7.3</v>
      </c>
      <c r="P504">
        <v>274</v>
      </c>
      <c r="Q504">
        <v>96</v>
      </c>
      <c r="R504">
        <v>10139254</v>
      </c>
      <c r="S504">
        <v>35000000</v>
      </c>
      <c r="T504">
        <f>Table15[[#This Row],[Gross Revenue]]-Table15[[#This Row],[Budget]]</f>
        <v>-24860746</v>
      </c>
      <c r="U504">
        <f>YEAR(Table15[[#This Row],[Release Date]])</f>
        <v>2003</v>
      </c>
    </row>
    <row r="505" spans="1:21" x14ac:dyDescent="0.25">
      <c r="A505" t="s">
        <v>3450</v>
      </c>
      <c r="B505">
        <v>1</v>
      </c>
      <c r="C505" s="8">
        <v>38266</v>
      </c>
      <c r="D505" t="s">
        <v>28</v>
      </c>
      <c r="E505" t="s">
        <v>22</v>
      </c>
      <c r="F505" t="s">
        <v>19</v>
      </c>
      <c r="G505" t="s">
        <v>20</v>
      </c>
      <c r="H505" t="s">
        <v>38</v>
      </c>
      <c r="I505" t="s">
        <v>503</v>
      </c>
      <c r="J505" t="s">
        <v>504</v>
      </c>
      <c r="K505">
        <v>1000</v>
      </c>
      <c r="L505">
        <v>1582</v>
      </c>
      <c r="M505">
        <v>0</v>
      </c>
      <c r="N505">
        <v>10000</v>
      </c>
      <c r="O505">
        <v>7.9</v>
      </c>
      <c r="P505">
        <v>391</v>
      </c>
      <c r="Q505">
        <v>109</v>
      </c>
      <c r="R505">
        <v>26236603</v>
      </c>
      <c r="S505">
        <v>6000000</v>
      </c>
      <c r="T505">
        <f>Table15[[#This Row],[Gross Revenue]]-Table15[[#This Row],[Budget]]</f>
        <v>20236603</v>
      </c>
      <c r="U505">
        <f>YEAR(Table15[[#This Row],[Release Date]])</f>
        <v>2004</v>
      </c>
    </row>
    <row r="506" spans="1:21" x14ac:dyDescent="0.25">
      <c r="A506" t="s">
        <v>3831</v>
      </c>
      <c r="B506">
        <v>1</v>
      </c>
      <c r="C506" s="8">
        <v>38481</v>
      </c>
      <c r="D506" t="s">
        <v>28</v>
      </c>
      <c r="E506" t="s">
        <v>22</v>
      </c>
      <c r="F506" t="s">
        <v>19</v>
      </c>
      <c r="G506" t="s">
        <v>20</v>
      </c>
      <c r="H506" t="s">
        <v>38</v>
      </c>
      <c r="I506" t="s">
        <v>376</v>
      </c>
      <c r="J506" t="s">
        <v>504</v>
      </c>
      <c r="K506">
        <v>20000</v>
      </c>
      <c r="L506">
        <v>38072</v>
      </c>
      <c r="M506">
        <v>0</v>
      </c>
      <c r="N506">
        <v>106000</v>
      </c>
      <c r="O506">
        <v>8</v>
      </c>
      <c r="P506">
        <v>669</v>
      </c>
      <c r="Q506">
        <v>108</v>
      </c>
      <c r="R506">
        <v>106952327</v>
      </c>
      <c r="S506">
        <v>13000000</v>
      </c>
      <c r="T506">
        <f>Table15[[#This Row],[Gross Revenue]]-Table15[[#This Row],[Budget]]</f>
        <v>93952327</v>
      </c>
      <c r="U506">
        <f>YEAR(Table15[[#This Row],[Release Date]])</f>
        <v>2005</v>
      </c>
    </row>
    <row r="507" spans="1:21" x14ac:dyDescent="0.25">
      <c r="A507" t="s">
        <v>5045</v>
      </c>
      <c r="B507">
        <v>1</v>
      </c>
      <c r="C507" s="8">
        <v>39221</v>
      </c>
      <c r="D507" t="s">
        <v>28</v>
      </c>
      <c r="E507" t="s">
        <v>32</v>
      </c>
      <c r="F507" t="s">
        <v>19</v>
      </c>
      <c r="G507" t="s">
        <v>20</v>
      </c>
      <c r="H507" t="s">
        <v>43</v>
      </c>
      <c r="I507" t="s">
        <v>222</v>
      </c>
      <c r="J507" t="s">
        <v>504</v>
      </c>
      <c r="K507">
        <v>12000</v>
      </c>
      <c r="L507">
        <v>32355</v>
      </c>
      <c r="M507">
        <v>0</v>
      </c>
      <c r="N507">
        <v>71000</v>
      </c>
      <c r="O507">
        <v>5.8</v>
      </c>
      <c r="P507">
        <v>434</v>
      </c>
      <c r="Q507">
        <v>138</v>
      </c>
      <c r="R507">
        <v>101160529</v>
      </c>
      <c r="S507">
        <v>125000000</v>
      </c>
      <c r="T507">
        <f>Table15[[#This Row],[Gross Revenue]]-Table15[[#This Row],[Budget]]</f>
        <v>-23839471</v>
      </c>
      <c r="U507">
        <f>YEAR(Table15[[#This Row],[Release Date]])</f>
        <v>2007</v>
      </c>
    </row>
    <row r="508" spans="1:21" x14ac:dyDescent="0.25">
      <c r="A508" t="s">
        <v>2283</v>
      </c>
      <c r="B508">
        <v>1</v>
      </c>
      <c r="C508" s="8">
        <v>37615</v>
      </c>
      <c r="D508" t="s">
        <v>28</v>
      </c>
      <c r="E508" t="s">
        <v>25</v>
      </c>
      <c r="F508" t="s">
        <v>19</v>
      </c>
      <c r="G508" t="s">
        <v>20</v>
      </c>
      <c r="H508" t="s">
        <v>43</v>
      </c>
      <c r="I508" t="s">
        <v>2240</v>
      </c>
      <c r="J508" t="s">
        <v>2284</v>
      </c>
      <c r="K508">
        <v>907</v>
      </c>
      <c r="L508">
        <v>2723</v>
      </c>
      <c r="M508">
        <v>0</v>
      </c>
      <c r="N508">
        <v>0</v>
      </c>
      <c r="O508">
        <v>5.6</v>
      </c>
      <c r="P508">
        <v>62</v>
      </c>
      <c r="Q508">
        <v>116</v>
      </c>
      <c r="R508">
        <v>50382128</v>
      </c>
      <c r="S508">
        <v>5500000</v>
      </c>
      <c r="T508">
        <f>Table15[[#This Row],[Gross Revenue]]-Table15[[#This Row],[Budget]]</f>
        <v>44882128</v>
      </c>
      <c r="U508">
        <f>YEAR(Table15[[#This Row],[Release Date]])</f>
        <v>2002</v>
      </c>
    </row>
    <row r="509" spans="1:21" x14ac:dyDescent="0.25">
      <c r="A509" t="s">
        <v>2423</v>
      </c>
      <c r="B509">
        <v>1</v>
      </c>
      <c r="C509" s="8">
        <v>37689</v>
      </c>
      <c r="D509" t="s">
        <v>28</v>
      </c>
      <c r="E509" t="s">
        <v>37</v>
      </c>
      <c r="F509" t="s">
        <v>19</v>
      </c>
      <c r="G509" t="s">
        <v>20</v>
      </c>
      <c r="H509" t="s">
        <v>38</v>
      </c>
      <c r="I509" t="s">
        <v>1277</v>
      </c>
      <c r="J509" t="s">
        <v>2424</v>
      </c>
      <c r="K509">
        <v>1000</v>
      </c>
      <c r="L509">
        <v>4134</v>
      </c>
      <c r="M509">
        <v>163</v>
      </c>
      <c r="N509">
        <v>0</v>
      </c>
      <c r="O509">
        <v>6.6</v>
      </c>
      <c r="P509">
        <v>250</v>
      </c>
      <c r="Q509">
        <v>95</v>
      </c>
      <c r="R509">
        <v>87025093</v>
      </c>
      <c r="S509">
        <v>4000000</v>
      </c>
      <c r="T509">
        <f>Table15[[#This Row],[Gross Revenue]]-Table15[[#This Row],[Budget]]</f>
        <v>83025093</v>
      </c>
      <c r="U509">
        <f>YEAR(Table15[[#This Row],[Release Date]])</f>
        <v>2003</v>
      </c>
    </row>
    <row r="510" spans="1:21" x14ac:dyDescent="0.25">
      <c r="A510" t="s">
        <v>2788</v>
      </c>
      <c r="B510">
        <v>1</v>
      </c>
      <c r="C510" s="8">
        <v>37885</v>
      </c>
      <c r="D510" t="s">
        <v>28</v>
      </c>
      <c r="E510" t="s">
        <v>37</v>
      </c>
      <c r="F510" t="s">
        <v>19</v>
      </c>
      <c r="G510" t="s">
        <v>48</v>
      </c>
      <c r="H510" t="s">
        <v>38</v>
      </c>
      <c r="I510" t="s">
        <v>1236</v>
      </c>
      <c r="J510" t="s">
        <v>2424</v>
      </c>
      <c r="K510">
        <v>723</v>
      </c>
      <c r="L510">
        <v>3189</v>
      </c>
      <c r="M510">
        <v>163</v>
      </c>
      <c r="N510">
        <v>0</v>
      </c>
      <c r="O510">
        <v>6.2</v>
      </c>
      <c r="P510">
        <v>210</v>
      </c>
      <c r="Q510">
        <v>121</v>
      </c>
      <c r="R510">
        <v>80150343</v>
      </c>
      <c r="S510">
        <v>10000000</v>
      </c>
      <c r="T510">
        <f>Table15[[#This Row],[Gross Revenue]]-Table15[[#This Row],[Budget]]</f>
        <v>70150343</v>
      </c>
      <c r="U510">
        <f>YEAR(Table15[[#This Row],[Release Date]])</f>
        <v>2003</v>
      </c>
    </row>
    <row r="511" spans="1:21" x14ac:dyDescent="0.25">
      <c r="A511" t="s">
        <v>3082</v>
      </c>
      <c r="B511">
        <v>1</v>
      </c>
      <c r="C511" s="8">
        <v>38054</v>
      </c>
      <c r="D511" t="s">
        <v>28</v>
      </c>
      <c r="E511" t="s">
        <v>37</v>
      </c>
      <c r="F511" t="s">
        <v>19</v>
      </c>
      <c r="G511" t="s">
        <v>20</v>
      </c>
      <c r="H511" t="s">
        <v>38</v>
      </c>
      <c r="I511" t="s">
        <v>1236</v>
      </c>
      <c r="J511" t="s">
        <v>2424</v>
      </c>
      <c r="K511">
        <v>723</v>
      </c>
      <c r="L511">
        <v>3492</v>
      </c>
      <c r="M511">
        <v>163</v>
      </c>
      <c r="N511">
        <v>0</v>
      </c>
      <c r="O511">
        <v>5.9</v>
      </c>
      <c r="P511">
        <v>190</v>
      </c>
      <c r="Q511">
        <v>96</v>
      </c>
      <c r="R511">
        <v>63270259</v>
      </c>
      <c r="S511">
        <v>10000000</v>
      </c>
      <c r="T511">
        <f>Table15[[#This Row],[Gross Revenue]]-Table15[[#This Row],[Budget]]</f>
        <v>53270259</v>
      </c>
      <c r="U511">
        <f>YEAR(Table15[[#This Row],[Release Date]])</f>
        <v>2004</v>
      </c>
    </row>
    <row r="512" spans="1:21" x14ac:dyDescent="0.25">
      <c r="A512" t="s">
        <v>3343</v>
      </c>
      <c r="B512">
        <v>1</v>
      </c>
      <c r="C512" s="8">
        <v>38204</v>
      </c>
      <c r="D512" t="s">
        <v>28</v>
      </c>
      <c r="E512" t="s">
        <v>37</v>
      </c>
      <c r="F512" t="s">
        <v>19</v>
      </c>
      <c r="G512" t="s">
        <v>20</v>
      </c>
      <c r="H512" t="s">
        <v>38</v>
      </c>
      <c r="I512" t="s">
        <v>362</v>
      </c>
      <c r="J512" t="s">
        <v>2424</v>
      </c>
      <c r="K512">
        <v>2000</v>
      </c>
      <c r="L512">
        <v>4168</v>
      </c>
      <c r="M512">
        <v>163</v>
      </c>
      <c r="N512">
        <v>8000</v>
      </c>
      <c r="O512">
        <v>6.7</v>
      </c>
      <c r="P512">
        <v>147</v>
      </c>
      <c r="Q512">
        <v>150</v>
      </c>
      <c r="R512">
        <v>140244</v>
      </c>
      <c r="S512">
        <v>8500000</v>
      </c>
      <c r="T512">
        <f>Table15[[#This Row],[Gross Revenue]]-Table15[[#This Row],[Budget]]</f>
        <v>-8359756</v>
      </c>
      <c r="U512">
        <f>YEAR(Table15[[#This Row],[Release Date]])</f>
        <v>2004</v>
      </c>
    </row>
    <row r="513" spans="1:21" x14ac:dyDescent="0.25">
      <c r="A513" t="s">
        <v>3533</v>
      </c>
      <c r="B513">
        <v>1</v>
      </c>
      <c r="C513" s="8">
        <v>38317</v>
      </c>
      <c r="D513" t="s">
        <v>28</v>
      </c>
      <c r="E513" t="s">
        <v>2286</v>
      </c>
      <c r="F513" t="s">
        <v>19</v>
      </c>
      <c r="G513" t="s">
        <v>20</v>
      </c>
      <c r="I513" t="s">
        <v>3534</v>
      </c>
      <c r="J513" t="s">
        <v>3535</v>
      </c>
      <c r="K513">
        <v>331</v>
      </c>
      <c r="L513">
        <v>1546</v>
      </c>
      <c r="M513">
        <v>38</v>
      </c>
      <c r="N513">
        <v>324</v>
      </c>
      <c r="O513">
        <v>6.2</v>
      </c>
      <c r="P513">
        <v>22</v>
      </c>
      <c r="Q513">
        <v>88</v>
      </c>
      <c r="R513">
        <v>76382</v>
      </c>
      <c r="S513">
        <v>15000</v>
      </c>
      <c r="T513">
        <f>Table15[[#This Row],[Gross Revenue]]-Table15[[#This Row],[Budget]]</f>
        <v>61382</v>
      </c>
      <c r="U513">
        <f>YEAR(Table15[[#This Row],[Release Date]])</f>
        <v>2004</v>
      </c>
    </row>
    <row r="514" spans="1:21" x14ac:dyDescent="0.25">
      <c r="A514" t="s">
        <v>2638</v>
      </c>
      <c r="B514">
        <v>1</v>
      </c>
      <c r="C514" s="8">
        <v>37806</v>
      </c>
      <c r="D514" t="s">
        <v>28</v>
      </c>
      <c r="E514" t="s">
        <v>30</v>
      </c>
      <c r="F514" t="s">
        <v>19</v>
      </c>
      <c r="G514" t="s">
        <v>2881</v>
      </c>
      <c r="H514" t="s">
        <v>27</v>
      </c>
      <c r="I514" t="s">
        <v>2312</v>
      </c>
      <c r="J514" t="s">
        <v>2639</v>
      </c>
      <c r="K514">
        <v>787</v>
      </c>
      <c r="L514">
        <v>2185</v>
      </c>
      <c r="M514">
        <v>3</v>
      </c>
      <c r="N514">
        <v>346</v>
      </c>
      <c r="O514">
        <v>2.8</v>
      </c>
      <c r="P514">
        <v>31</v>
      </c>
      <c r="Q514">
        <v>77</v>
      </c>
      <c r="R514">
        <v>7382993</v>
      </c>
      <c r="S514">
        <v>20000000</v>
      </c>
      <c r="T514">
        <f>Table15[[#This Row],[Gross Revenue]]-Table15[[#This Row],[Budget]]</f>
        <v>-12617007</v>
      </c>
      <c r="U514">
        <f>YEAR(Table15[[#This Row],[Release Date]])</f>
        <v>2003</v>
      </c>
    </row>
    <row r="515" spans="1:21" x14ac:dyDescent="0.25">
      <c r="A515" t="s">
        <v>4977</v>
      </c>
      <c r="B515">
        <v>1</v>
      </c>
      <c r="C515" s="8">
        <v>39179</v>
      </c>
      <c r="D515" t="s">
        <v>28</v>
      </c>
      <c r="E515" t="s">
        <v>30</v>
      </c>
      <c r="F515" t="s">
        <v>19</v>
      </c>
      <c r="G515" t="s">
        <v>20</v>
      </c>
      <c r="H515" t="s">
        <v>36</v>
      </c>
      <c r="I515" t="s">
        <v>4978</v>
      </c>
      <c r="J515" t="s">
        <v>4979</v>
      </c>
      <c r="K515">
        <v>803</v>
      </c>
      <c r="L515">
        <v>1921</v>
      </c>
      <c r="M515">
        <v>13</v>
      </c>
      <c r="N515">
        <v>0</v>
      </c>
      <c r="O515">
        <v>5.8</v>
      </c>
      <c r="P515">
        <v>112</v>
      </c>
      <c r="Q515">
        <v>91</v>
      </c>
      <c r="R515">
        <v>38916903</v>
      </c>
      <c r="S515">
        <v>13000000</v>
      </c>
      <c r="T515">
        <f>Table15[[#This Row],[Gross Revenue]]-Table15[[#This Row],[Budget]]</f>
        <v>25916903</v>
      </c>
      <c r="U515">
        <f>YEAR(Table15[[#This Row],[Release Date]])</f>
        <v>2007</v>
      </c>
    </row>
    <row r="516" spans="1:21" x14ac:dyDescent="0.25">
      <c r="A516" t="s">
        <v>2387</v>
      </c>
      <c r="B516">
        <v>1</v>
      </c>
      <c r="C516" s="8">
        <v>37670</v>
      </c>
      <c r="D516" t="s">
        <v>28</v>
      </c>
      <c r="E516" t="s">
        <v>30</v>
      </c>
      <c r="F516" t="s">
        <v>19</v>
      </c>
      <c r="G516" t="s">
        <v>35</v>
      </c>
      <c r="H516" t="s">
        <v>36</v>
      </c>
      <c r="I516" t="s">
        <v>2388</v>
      </c>
      <c r="J516" t="s">
        <v>2389</v>
      </c>
      <c r="K516">
        <v>420</v>
      </c>
      <c r="L516">
        <v>1215</v>
      </c>
      <c r="M516">
        <v>21</v>
      </c>
      <c r="N516">
        <v>0</v>
      </c>
      <c r="O516">
        <v>6.9</v>
      </c>
      <c r="P516">
        <v>116</v>
      </c>
      <c r="Q516">
        <v>101</v>
      </c>
      <c r="R516">
        <v>864959</v>
      </c>
      <c r="S516">
        <v>4000000</v>
      </c>
      <c r="T516">
        <f>Table15[[#This Row],[Gross Revenue]]-Table15[[#This Row],[Budget]]</f>
        <v>-3135041</v>
      </c>
      <c r="U516">
        <f>YEAR(Table15[[#This Row],[Release Date]])</f>
        <v>2003</v>
      </c>
    </row>
    <row r="517" spans="1:21" x14ac:dyDescent="0.25">
      <c r="A517" t="s">
        <v>2467</v>
      </c>
      <c r="B517">
        <v>1</v>
      </c>
      <c r="C517" s="8">
        <v>37714</v>
      </c>
      <c r="D517" t="s">
        <v>28</v>
      </c>
      <c r="E517" t="s">
        <v>22</v>
      </c>
      <c r="F517" t="s">
        <v>19</v>
      </c>
      <c r="G517" t="s">
        <v>20</v>
      </c>
      <c r="H517" t="s">
        <v>36</v>
      </c>
      <c r="I517" t="s">
        <v>687</v>
      </c>
      <c r="J517" t="s">
        <v>2468</v>
      </c>
      <c r="K517">
        <v>18000</v>
      </c>
      <c r="L517">
        <v>20354</v>
      </c>
      <c r="M517">
        <v>25</v>
      </c>
      <c r="N517">
        <v>445</v>
      </c>
      <c r="O517">
        <v>6.2</v>
      </c>
      <c r="P517">
        <v>21</v>
      </c>
      <c r="Q517">
        <v>101</v>
      </c>
      <c r="R517">
        <v>375474</v>
      </c>
      <c r="S517">
        <v>20000000</v>
      </c>
      <c r="T517">
        <f>Table15[[#This Row],[Gross Revenue]]-Table15[[#This Row],[Budget]]</f>
        <v>-19624526</v>
      </c>
      <c r="U517">
        <f>YEAR(Table15[[#This Row],[Release Date]])</f>
        <v>2003</v>
      </c>
    </row>
    <row r="518" spans="1:21" x14ac:dyDescent="0.25">
      <c r="A518" t="s">
        <v>1119</v>
      </c>
      <c r="B518">
        <v>1</v>
      </c>
      <c r="C518" s="8">
        <v>36990</v>
      </c>
      <c r="D518" t="s">
        <v>28</v>
      </c>
      <c r="E518" t="s">
        <v>25</v>
      </c>
      <c r="F518" t="s">
        <v>19</v>
      </c>
      <c r="G518" t="s">
        <v>20</v>
      </c>
      <c r="H518" t="s">
        <v>38</v>
      </c>
      <c r="I518" t="s">
        <v>1120</v>
      </c>
      <c r="J518" t="s">
        <v>1121</v>
      </c>
      <c r="K518">
        <v>244</v>
      </c>
      <c r="L518">
        <v>489</v>
      </c>
      <c r="M518">
        <v>8</v>
      </c>
      <c r="N518">
        <v>289</v>
      </c>
      <c r="O518">
        <v>5.8</v>
      </c>
      <c r="P518">
        <v>84</v>
      </c>
      <c r="Q518">
        <v>95</v>
      </c>
      <c r="R518">
        <v>2025238</v>
      </c>
      <c r="S518">
        <v>6000000</v>
      </c>
      <c r="T518">
        <f>Table15[[#This Row],[Gross Revenue]]-Table15[[#This Row],[Budget]]</f>
        <v>-3974762</v>
      </c>
      <c r="U518">
        <f>YEAR(Table15[[#This Row],[Release Date]])</f>
        <v>2001</v>
      </c>
    </row>
    <row r="519" spans="1:21" x14ac:dyDescent="0.25">
      <c r="A519" t="s">
        <v>2329</v>
      </c>
      <c r="B519">
        <v>1</v>
      </c>
      <c r="C519" s="8">
        <v>37637</v>
      </c>
      <c r="D519" t="s">
        <v>28</v>
      </c>
      <c r="E519" t="s">
        <v>32</v>
      </c>
      <c r="F519" t="s">
        <v>19</v>
      </c>
      <c r="G519" t="s">
        <v>20</v>
      </c>
      <c r="H519" t="s">
        <v>38</v>
      </c>
      <c r="I519" t="s">
        <v>356</v>
      </c>
      <c r="J519" t="s">
        <v>2330</v>
      </c>
      <c r="K519">
        <v>24000</v>
      </c>
      <c r="L519">
        <v>50313</v>
      </c>
      <c r="M519">
        <v>453</v>
      </c>
      <c r="N519">
        <v>0</v>
      </c>
      <c r="O519">
        <v>7</v>
      </c>
      <c r="P519">
        <v>118</v>
      </c>
      <c r="Q519">
        <v>116</v>
      </c>
      <c r="R519">
        <v>3335839</v>
      </c>
      <c r="S519">
        <v>2000000</v>
      </c>
      <c r="T519">
        <f>Table15[[#This Row],[Gross Revenue]]-Table15[[#This Row],[Budget]]</f>
        <v>1335839</v>
      </c>
      <c r="U519">
        <f>YEAR(Table15[[#This Row],[Release Date]])</f>
        <v>2003</v>
      </c>
    </row>
    <row r="520" spans="1:21" x14ac:dyDescent="0.25">
      <c r="A520" t="s">
        <v>3377</v>
      </c>
      <c r="B520">
        <v>1</v>
      </c>
      <c r="C520" s="8">
        <v>38222</v>
      </c>
      <c r="D520" t="s">
        <v>28</v>
      </c>
      <c r="E520" t="s">
        <v>32</v>
      </c>
      <c r="F520" t="s">
        <v>19</v>
      </c>
      <c r="G520" t="s">
        <v>20</v>
      </c>
      <c r="H520" t="s">
        <v>38</v>
      </c>
      <c r="I520" t="s">
        <v>146</v>
      </c>
      <c r="J520" t="s">
        <v>2330</v>
      </c>
      <c r="K520">
        <v>18000</v>
      </c>
      <c r="L520">
        <v>33878</v>
      </c>
      <c r="M520">
        <v>453</v>
      </c>
      <c r="N520">
        <v>0</v>
      </c>
      <c r="O520">
        <v>6.8</v>
      </c>
      <c r="P520">
        <v>190</v>
      </c>
      <c r="Q520">
        <v>109</v>
      </c>
      <c r="R520">
        <v>26415649</v>
      </c>
      <c r="S520">
        <v>20000000</v>
      </c>
      <c r="T520">
        <f>Table15[[#This Row],[Gross Revenue]]-Table15[[#This Row],[Budget]]</f>
        <v>6415649</v>
      </c>
      <c r="U520">
        <f>YEAR(Table15[[#This Row],[Release Date]])</f>
        <v>2004</v>
      </c>
    </row>
    <row r="521" spans="1:21" x14ac:dyDescent="0.25">
      <c r="A521" t="s">
        <v>4441</v>
      </c>
      <c r="B521">
        <v>1</v>
      </c>
      <c r="C521" s="8">
        <v>38851</v>
      </c>
      <c r="D521" t="s">
        <v>28</v>
      </c>
      <c r="E521" t="s">
        <v>18</v>
      </c>
      <c r="F521" t="s">
        <v>19</v>
      </c>
      <c r="G521" t="s">
        <v>20</v>
      </c>
      <c r="H521" t="s">
        <v>38</v>
      </c>
      <c r="I521" t="s">
        <v>979</v>
      </c>
      <c r="J521" t="s">
        <v>2330</v>
      </c>
      <c r="K521">
        <v>15000</v>
      </c>
      <c r="L521">
        <v>27788</v>
      </c>
      <c r="M521">
        <v>453</v>
      </c>
      <c r="N521">
        <v>38000</v>
      </c>
      <c r="O521">
        <v>7.7</v>
      </c>
      <c r="P521">
        <v>355</v>
      </c>
      <c r="Q521">
        <v>109</v>
      </c>
      <c r="R521">
        <v>40983001</v>
      </c>
      <c r="S521">
        <v>7000000</v>
      </c>
      <c r="T521">
        <f>Table15[[#This Row],[Gross Revenue]]-Table15[[#This Row],[Budget]]</f>
        <v>33983001</v>
      </c>
      <c r="U521">
        <f>YEAR(Table15[[#This Row],[Release Date]])</f>
        <v>2006</v>
      </c>
    </row>
    <row r="522" spans="1:21" x14ac:dyDescent="0.25">
      <c r="A522" t="s">
        <v>4987</v>
      </c>
      <c r="B522">
        <v>1</v>
      </c>
      <c r="C522" s="8">
        <v>39185</v>
      </c>
      <c r="D522" t="s">
        <v>28</v>
      </c>
      <c r="E522" t="s">
        <v>32</v>
      </c>
      <c r="F522" t="s">
        <v>19</v>
      </c>
      <c r="G522" t="s">
        <v>20</v>
      </c>
      <c r="H522" t="s">
        <v>38</v>
      </c>
      <c r="I522" t="s">
        <v>267</v>
      </c>
      <c r="J522" t="s">
        <v>2330</v>
      </c>
      <c r="K522">
        <v>11000</v>
      </c>
      <c r="L522">
        <v>20411</v>
      </c>
      <c r="M522">
        <v>452</v>
      </c>
      <c r="N522">
        <v>82000</v>
      </c>
      <c r="O522">
        <v>7.6</v>
      </c>
      <c r="P522">
        <v>406</v>
      </c>
      <c r="Q522">
        <v>134</v>
      </c>
      <c r="R522">
        <v>85707116</v>
      </c>
      <c r="S522">
        <v>68000000</v>
      </c>
      <c r="T522">
        <f>Table15[[#This Row],[Gross Revenue]]-Table15[[#This Row],[Budget]]</f>
        <v>17707116</v>
      </c>
      <c r="U522">
        <f>YEAR(Table15[[#This Row],[Release Date]])</f>
        <v>2007</v>
      </c>
    </row>
    <row r="523" spans="1:21" x14ac:dyDescent="0.25">
      <c r="A523" t="s">
        <v>5067</v>
      </c>
      <c r="B523">
        <v>1</v>
      </c>
      <c r="C523" s="8">
        <v>39234</v>
      </c>
      <c r="D523" t="s">
        <v>28</v>
      </c>
      <c r="E523" t="s">
        <v>32</v>
      </c>
      <c r="F523" t="s">
        <v>19</v>
      </c>
      <c r="G523" t="s">
        <v>20</v>
      </c>
      <c r="H523" t="s">
        <v>38</v>
      </c>
      <c r="I523" t="s">
        <v>5068</v>
      </c>
      <c r="J523" t="s">
        <v>2330</v>
      </c>
      <c r="K523">
        <v>1000</v>
      </c>
      <c r="L523">
        <v>1458</v>
      </c>
      <c r="M523">
        <v>453</v>
      </c>
      <c r="N523">
        <v>10000</v>
      </c>
      <c r="O523">
        <v>5.7</v>
      </c>
      <c r="P523">
        <v>233</v>
      </c>
      <c r="Q523">
        <v>109</v>
      </c>
      <c r="R523">
        <v>10499968</v>
      </c>
      <c r="S523">
        <v>35000000</v>
      </c>
      <c r="T523">
        <f>Table15[[#This Row],[Gross Revenue]]-Table15[[#This Row],[Budget]]</f>
        <v>-24500032</v>
      </c>
      <c r="U523">
        <f>YEAR(Table15[[#This Row],[Release Date]])</f>
        <v>2007</v>
      </c>
    </row>
    <row r="524" spans="1:21" x14ac:dyDescent="0.25">
      <c r="A524" t="s">
        <v>2667</v>
      </c>
      <c r="B524">
        <v>1</v>
      </c>
      <c r="C524" s="8">
        <v>37822</v>
      </c>
      <c r="D524" t="s">
        <v>28</v>
      </c>
      <c r="E524" t="s">
        <v>30</v>
      </c>
      <c r="F524" t="s">
        <v>19</v>
      </c>
      <c r="G524" t="s">
        <v>35</v>
      </c>
      <c r="H524" t="s">
        <v>36</v>
      </c>
      <c r="I524" t="s">
        <v>928</v>
      </c>
      <c r="J524" t="s">
        <v>2668</v>
      </c>
      <c r="K524">
        <v>20000</v>
      </c>
      <c r="L524">
        <v>35161</v>
      </c>
      <c r="M524">
        <v>42</v>
      </c>
      <c r="N524">
        <v>0</v>
      </c>
      <c r="O524">
        <v>6.7</v>
      </c>
      <c r="P524">
        <v>135</v>
      </c>
      <c r="Q524">
        <v>85</v>
      </c>
      <c r="R524">
        <v>64459316</v>
      </c>
      <c r="S524">
        <v>149000000</v>
      </c>
      <c r="T524">
        <f>Table15[[#This Row],[Gross Revenue]]-Table15[[#This Row],[Budget]]</f>
        <v>-84540684</v>
      </c>
      <c r="U524">
        <f>YEAR(Table15[[#This Row],[Release Date]])</f>
        <v>2003</v>
      </c>
    </row>
    <row r="525" spans="1:21" x14ac:dyDescent="0.25">
      <c r="A525" t="s">
        <v>3522</v>
      </c>
      <c r="B525">
        <v>1</v>
      </c>
      <c r="C525" s="8">
        <v>38310</v>
      </c>
      <c r="D525" t="s">
        <v>28</v>
      </c>
      <c r="E525" t="s">
        <v>32</v>
      </c>
      <c r="F525" t="s">
        <v>19</v>
      </c>
      <c r="G525" t="s">
        <v>293</v>
      </c>
      <c r="H525" t="s">
        <v>36</v>
      </c>
      <c r="I525" t="s">
        <v>126</v>
      </c>
      <c r="J525" t="s">
        <v>2668</v>
      </c>
      <c r="K525">
        <v>12000</v>
      </c>
      <c r="L525">
        <v>23365</v>
      </c>
      <c r="M525">
        <v>42</v>
      </c>
      <c r="N525">
        <v>0</v>
      </c>
      <c r="O525">
        <v>6.3</v>
      </c>
      <c r="P525">
        <v>138</v>
      </c>
      <c r="Q525">
        <v>94</v>
      </c>
      <c r="R525">
        <v>19548064</v>
      </c>
      <c r="S525">
        <v>65000000</v>
      </c>
      <c r="T525">
        <f>Table15[[#This Row],[Gross Revenue]]-Table15[[#This Row],[Budget]]</f>
        <v>-45451936</v>
      </c>
      <c r="U525">
        <f>YEAR(Table15[[#This Row],[Release Date]])</f>
        <v>2004</v>
      </c>
    </row>
    <row r="526" spans="1:21" x14ac:dyDescent="0.25">
      <c r="A526" t="s">
        <v>4149</v>
      </c>
      <c r="B526">
        <v>1</v>
      </c>
      <c r="C526" s="8">
        <v>38672</v>
      </c>
      <c r="D526" t="s">
        <v>28</v>
      </c>
      <c r="E526" t="s">
        <v>25</v>
      </c>
      <c r="F526" t="s">
        <v>19</v>
      </c>
      <c r="G526" t="s">
        <v>20</v>
      </c>
      <c r="H526" t="s">
        <v>36</v>
      </c>
      <c r="I526" t="s">
        <v>3394</v>
      </c>
      <c r="J526" t="s">
        <v>2668</v>
      </c>
      <c r="K526">
        <v>975</v>
      </c>
      <c r="L526">
        <v>3567</v>
      </c>
      <c r="M526">
        <v>42</v>
      </c>
      <c r="N526">
        <v>0</v>
      </c>
      <c r="O526">
        <v>6.6</v>
      </c>
      <c r="P526">
        <v>103</v>
      </c>
      <c r="Q526">
        <v>99</v>
      </c>
      <c r="R526">
        <v>52691009</v>
      </c>
      <c r="S526">
        <v>21000000</v>
      </c>
      <c r="T526">
        <f>Table15[[#This Row],[Gross Revenue]]-Table15[[#This Row],[Budget]]</f>
        <v>31691009</v>
      </c>
      <c r="U526">
        <f>YEAR(Table15[[#This Row],[Release Date]])</f>
        <v>2005</v>
      </c>
    </row>
    <row r="527" spans="1:21" x14ac:dyDescent="0.25">
      <c r="A527" t="s">
        <v>4435</v>
      </c>
      <c r="B527">
        <v>1</v>
      </c>
      <c r="C527" s="8">
        <v>38847</v>
      </c>
      <c r="D527" t="s">
        <v>28</v>
      </c>
      <c r="E527" t="s">
        <v>25</v>
      </c>
      <c r="F527" t="s">
        <v>19</v>
      </c>
      <c r="G527" t="s">
        <v>20</v>
      </c>
      <c r="H527" t="s">
        <v>36</v>
      </c>
      <c r="I527" t="s">
        <v>3394</v>
      </c>
      <c r="J527" t="s">
        <v>2668</v>
      </c>
      <c r="K527">
        <v>975</v>
      </c>
      <c r="L527">
        <v>3153</v>
      </c>
      <c r="M527">
        <v>42</v>
      </c>
      <c r="N527">
        <v>0</v>
      </c>
      <c r="O527">
        <v>6.4</v>
      </c>
      <c r="P527">
        <v>88</v>
      </c>
      <c r="Q527">
        <v>94</v>
      </c>
      <c r="R527">
        <v>49002815</v>
      </c>
      <c r="S527">
        <v>22000000</v>
      </c>
      <c r="T527">
        <f>Table15[[#This Row],[Gross Revenue]]-Table15[[#This Row],[Budget]]</f>
        <v>27002815</v>
      </c>
      <c r="U527">
        <f>YEAR(Table15[[#This Row],[Release Date]])</f>
        <v>2006</v>
      </c>
    </row>
    <row r="528" spans="1:21" x14ac:dyDescent="0.25">
      <c r="A528" t="s">
        <v>4756</v>
      </c>
      <c r="B528">
        <v>1</v>
      </c>
      <c r="C528" s="8">
        <v>39035</v>
      </c>
      <c r="D528" t="s">
        <v>28</v>
      </c>
      <c r="E528" t="s">
        <v>22</v>
      </c>
      <c r="F528" t="s">
        <v>19</v>
      </c>
      <c r="G528" t="s">
        <v>20</v>
      </c>
      <c r="H528" t="s">
        <v>43</v>
      </c>
      <c r="I528" t="s">
        <v>381</v>
      </c>
      <c r="J528" t="s">
        <v>4757</v>
      </c>
      <c r="K528">
        <v>890</v>
      </c>
      <c r="L528">
        <v>2681</v>
      </c>
      <c r="M528">
        <v>29</v>
      </c>
      <c r="N528">
        <v>0</v>
      </c>
      <c r="O528">
        <v>6</v>
      </c>
      <c r="P528">
        <v>10</v>
      </c>
      <c r="Q528">
        <v>113</v>
      </c>
      <c r="R528">
        <v>2859955</v>
      </c>
      <c r="S528">
        <v>1200000</v>
      </c>
      <c r="T528">
        <f>Table15[[#This Row],[Gross Revenue]]-Table15[[#This Row],[Budget]]</f>
        <v>1659955</v>
      </c>
      <c r="U528">
        <f>YEAR(Table15[[#This Row],[Release Date]])</f>
        <v>2006</v>
      </c>
    </row>
    <row r="529" spans="1:21" x14ac:dyDescent="0.25">
      <c r="A529" t="s">
        <v>1499</v>
      </c>
      <c r="B529">
        <v>1</v>
      </c>
      <c r="C529" s="8">
        <v>37191</v>
      </c>
      <c r="D529" t="s">
        <v>28</v>
      </c>
      <c r="E529" t="s">
        <v>22</v>
      </c>
      <c r="F529" t="s">
        <v>19</v>
      </c>
      <c r="G529" t="s">
        <v>93</v>
      </c>
      <c r="H529" t="s">
        <v>38</v>
      </c>
      <c r="I529" t="s">
        <v>1500</v>
      </c>
      <c r="J529" t="s">
        <v>565</v>
      </c>
      <c r="K529">
        <v>530</v>
      </c>
      <c r="L529">
        <v>1381</v>
      </c>
      <c r="M529">
        <v>0</v>
      </c>
      <c r="N529">
        <v>0</v>
      </c>
      <c r="O529">
        <v>6.8</v>
      </c>
      <c r="P529">
        <v>157</v>
      </c>
      <c r="Q529">
        <v>98</v>
      </c>
      <c r="R529">
        <v>1641788</v>
      </c>
      <c r="S529">
        <v>8000000</v>
      </c>
      <c r="T529">
        <f>Table15[[#This Row],[Gross Revenue]]-Table15[[#This Row],[Budget]]</f>
        <v>-6358212</v>
      </c>
      <c r="U529">
        <f>YEAR(Table15[[#This Row],[Release Date]])</f>
        <v>2001</v>
      </c>
    </row>
    <row r="530" spans="1:21" x14ac:dyDescent="0.25">
      <c r="A530" t="s">
        <v>2220</v>
      </c>
      <c r="B530">
        <v>1</v>
      </c>
      <c r="C530" s="8">
        <v>37583</v>
      </c>
      <c r="D530" t="s">
        <v>28</v>
      </c>
      <c r="E530" t="s">
        <v>18</v>
      </c>
      <c r="F530" t="s">
        <v>19</v>
      </c>
      <c r="G530" t="s">
        <v>20</v>
      </c>
      <c r="H530" t="s">
        <v>38</v>
      </c>
      <c r="I530" t="s">
        <v>161</v>
      </c>
      <c r="J530" t="s">
        <v>565</v>
      </c>
      <c r="K530">
        <v>10000</v>
      </c>
      <c r="L530">
        <v>12754</v>
      </c>
      <c r="M530">
        <v>0</v>
      </c>
      <c r="N530">
        <v>0</v>
      </c>
      <c r="O530">
        <v>7.5</v>
      </c>
      <c r="P530">
        <v>441</v>
      </c>
      <c r="Q530">
        <v>96</v>
      </c>
      <c r="R530">
        <v>31493782</v>
      </c>
      <c r="S530">
        <v>32000000</v>
      </c>
      <c r="T530">
        <f>Table15[[#This Row],[Gross Revenue]]-Table15[[#This Row],[Budget]]</f>
        <v>-506218</v>
      </c>
      <c r="U530">
        <f>YEAR(Table15[[#This Row],[Release Date]])</f>
        <v>2002</v>
      </c>
    </row>
    <row r="531" spans="1:21" x14ac:dyDescent="0.25">
      <c r="A531" t="s">
        <v>2974</v>
      </c>
      <c r="B531">
        <v>1</v>
      </c>
      <c r="C531" s="8">
        <v>37990</v>
      </c>
      <c r="D531" t="s">
        <v>28</v>
      </c>
      <c r="E531" t="s">
        <v>18</v>
      </c>
      <c r="F531" t="s">
        <v>19</v>
      </c>
      <c r="G531" t="s">
        <v>20</v>
      </c>
      <c r="H531" t="s">
        <v>38</v>
      </c>
      <c r="I531" t="s">
        <v>161</v>
      </c>
      <c r="J531" t="s">
        <v>565</v>
      </c>
      <c r="K531">
        <v>10000</v>
      </c>
      <c r="L531">
        <v>17211</v>
      </c>
      <c r="M531">
        <v>0</v>
      </c>
      <c r="N531">
        <v>0</v>
      </c>
      <c r="O531">
        <v>7.7</v>
      </c>
      <c r="P531">
        <v>356</v>
      </c>
      <c r="Q531">
        <v>96</v>
      </c>
      <c r="R531">
        <v>17114882</v>
      </c>
      <c r="S531">
        <v>25000000</v>
      </c>
      <c r="T531">
        <f>Table15[[#This Row],[Gross Revenue]]-Table15[[#This Row],[Budget]]</f>
        <v>-7885118</v>
      </c>
      <c r="U531">
        <f>YEAR(Table15[[#This Row],[Release Date]])</f>
        <v>2004</v>
      </c>
    </row>
    <row r="532" spans="1:21" x14ac:dyDescent="0.25">
      <c r="A532" t="s">
        <v>4106</v>
      </c>
      <c r="B532">
        <v>1</v>
      </c>
      <c r="C532" s="8">
        <v>38648</v>
      </c>
      <c r="D532" t="s">
        <v>28</v>
      </c>
      <c r="E532" t="s">
        <v>31</v>
      </c>
      <c r="F532" t="s">
        <v>19</v>
      </c>
      <c r="G532" t="s">
        <v>35</v>
      </c>
      <c r="H532" t="s">
        <v>38</v>
      </c>
      <c r="I532" t="s">
        <v>3633</v>
      </c>
      <c r="J532" t="s">
        <v>565</v>
      </c>
      <c r="K532">
        <v>13000</v>
      </c>
      <c r="L532">
        <v>23755</v>
      </c>
      <c r="M532">
        <v>0</v>
      </c>
      <c r="N532">
        <v>36000</v>
      </c>
      <c r="O532">
        <v>6.5</v>
      </c>
      <c r="P532">
        <v>345</v>
      </c>
      <c r="Q532">
        <v>99</v>
      </c>
      <c r="R532">
        <v>5702083</v>
      </c>
      <c r="S532">
        <v>15000000</v>
      </c>
      <c r="T532">
        <f>Table15[[#This Row],[Gross Revenue]]-Table15[[#This Row],[Budget]]</f>
        <v>-9297917</v>
      </c>
      <c r="U532">
        <f>YEAR(Table15[[#This Row],[Release Date]])</f>
        <v>2005</v>
      </c>
    </row>
    <row r="533" spans="1:21" x14ac:dyDescent="0.25">
      <c r="A533" t="s">
        <v>1794</v>
      </c>
      <c r="B533">
        <v>1</v>
      </c>
      <c r="C533" s="8">
        <v>37355</v>
      </c>
      <c r="D533" t="s">
        <v>28</v>
      </c>
      <c r="E533" t="s">
        <v>32</v>
      </c>
      <c r="F533" t="s">
        <v>19</v>
      </c>
      <c r="G533" t="s">
        <v>20</v>
      </c>
      <c r="H533" t="s">
        <v>43</v>
      </c>
      <c r="I533" t="s">
        <v>1795</v>
      </c>
      <c r="J533" t="s">
        <v>480</v>
      </c>
      <c r="K533">
        <v>154</v>
      </c>
      <c r="L533">
        <v>428</v>
      </c>
      <c r="M533">
        <v>71</v>
      </c>
      <c r="N533">
        <v>955</v>
      </c>
      <c r="O533">
        <v>6.2</v>
      </c>
      <c r="P533">
        <v>165</v>
      </c>
      <c r="Q533">
        <v>114</v>
      </c>
      <c r="R533">
        <v>60470220</v>
      </c>
      <c r="S533">
        <v>50000000</v>
      </c>
      <c r="T533">
        <f>Table15[[#This Row],[Gross Revenue]]-Table15[[#This Row],[Budget]]</f>
        <v>10470220</v>
      </c>
      <c r="U533">
        <f>YEAR(Table15[[#This Row],[Release Date]])</f>
        <v>2002</v>
      </c>
    </row>
    <row r="534" spans="1:21" x14ac:dyDescent="0.25">
      <c r="A534" t="s">
        <v>4307</v>
      </c>
      <c r="B534">
        <v>1</v>
      </c>
      <c r="C534" s="8">
        <v>38770</v>
      </c>
      <c r="D534" t="s">
        <v>28</v>
      </c>
      <c r="E534" t="s">
        <v>25</v>
      </c>
      <c r="F534" t="s">
        <v>19</v>
      </c>
      <c r="G534" t="s">
        <v>20</v>
      </c>
      <c r="H534" t="s">
        <v>38</v>
      </c>
      <c r="I534" t="s">
        <v>560</v>
      </c>
      <c r="J534" t="s">
        <v>480</v>
      </c>
      <c r="K534">
        <v>16000</v>
      </c>
      <c r="L534">
        <v>28045</v>
      </c>
      <c r="M534">
        <v>71</v>
      </c>
      <c r="N534">
        <v>13000</v>
      </c>
      <c r="O534">
        <v>6.4</v>
      </c>
      <c r="P534">
        <v>215</v>
      </c>
      <c r="Q534">
        <v>118</v>
      </c>
      <c r="R534">
        <v>37035845</v>
      </c>
      <c r="S534">
        <v>52000000</v>
      </c>
      <c r="T534">
        <f>Table15[[#This Row],[Gross Revenue]]-Table15[[#This Row],[Budget]]</f>
        <v>-14964155</v>
      </c>
      <c r="U534">
        <f>YEAR(Table15[[#This Row],[Release Date]])</f>
        <v>2006</v>
      </c>
    </row>
    <row r="535" spans="1:21" x14ac:dyDescent="0.25">
      <c r="A535" t="s">
        <v>5114</v>
      </c>
      <c r="B535">
        <v>1</v>
      </c>
      <c r="C535" s="8">
        <v>39264</v>
      </c>
      <c r="D535" t="s">
        <v>28</v>
      </c>
      <c r="E535" t="s">
        <v>18</v>
      </c>
      <c r="F535" t="s">
        <v>19</v>
      </c>
      <c r="G535" t="s">
        <v>20</v>
      </c>
      <c r="H535" t="s">
        <v>38</v>
      </c>
      <c r="I535" t="s">
        <v>319</v>
      </c>
      <c r="J535" t="s">
        <v>480</v>
      </c>
      <c r="K535">
        <v>21000</v>
      </c>
      <c r="L535">
        <v>30183</v>
      </c>
      <c r="M535">
        <v>71</v>
      </c>
      <c r="N535">
        <v>47000</v>
      </c>
      <c r="O535">
        <v>7.4</v>
      </c>
      <c r="P535">
        <v>276</v>
      </c>
      <c r="Q535">
        <v>141</v>
      </c>
      <c r="R535">
        <v>47105085</v>
      </c>
      <c r="S535">
        <v>50000000</v>
      </c>
      <c r="T535">
        <f>Table15[[#This Row],[Gross Revenue]]-Table15[[#This Row],[Budget]]</f>
        <v>-2894915</v>
      </c>
      <c r="U535">
        <f>YEAR(Table15[[#This Row],[Release Date]])</f>
        <v>2007</v>
      </c>
    </row>
    <row r="536" spans="1:21" x14ac:dyDescent="0.25">
      <c r="A536" t="s">
        <v>2014</v>
      </c>
      <c r="B536">
        <v>1</v>
      </c>
      <c r="C536" s="8">
        <v>37470</v>
      </c>
      <c r="D536" t="s">
        <v>28</v>
      </c>
      <c r="E536" t="s">
        <v>25</v>
      </c>
      <c r="F536" t="s">
        <v>19</v>
      </c>
      <c r="G536" t="s">
        <v>20</v>
      </c>
      <c r="H536" t="s">
        <v>43</v>
      </c>
      <c r="I536" t="s">
        <v>158</v>
      </c>
      <c r="J536" t="s">
        <v>2015</v>
      </c>
      <c r="K536">
        <v>49000</v>
      </c>
      <c r="L536">
        <v>51441</v>
      </c>
      <c r="M536">
        <v>0</v>
      </c>
      <c r="N536">
        <v>857</v>
      </c>
      <c r="O536">
        <v>7</v>
      </c>
      <c r="P536">
        <v>46</v>
      </c>
      <c r="Q536">
        <v>96</v>
      </c>
      <c r="R536">
        <v>371081</v>
      </c>
      <c r="S536">
        <v>6000000</v>
      </c>
      <c r="T536">
        <f>Table15[[#This Row],[Gross Revenue]]-Table15[[#This Row],[Budget]]</f>
        <v>-5628919</v>
      </c>
      <c r="U536">
        <f>YEAR(Table15[[#This Row],[Release Date]])</f>
        <v>2002</v>
      </c>
    </row>
    <row r="537" spans="1:21" x14ac:dyDescent="0.25">
      <c r="A537" t="s">
        <v>4687</v>
      </c>
      <c r="B537">
        <v>1</v>
      </c>
      <c r="C537" s="8">
        <v>38996</v>
      </c>
      <c r="D537" t="s">
        <v>28</v>
      </c>
      <c r="E537" t="s">
        <v>25</v>
      </c>
      <c r="F537" t="s">
        <v>19</v>
      </c>
      <c r="G537" t="s">
        <v>20</v>
      </c>
      <c r="H537" t="s">
        <v>43</v>
      </c>
      <c r="I537" t="s">
        <v>483</v>
      </c>
      <c r="J537" t="s">
        <v>4688</v>
      </c>
      <c r="K537">
        <v>3000</v>
      </c>
      <c r="L537">
        <v>8097</v>
      </c>
      <c r="M537">
        <v>68</v>
      </c>
      <c r="N537">
        <v>0</v>
      </c>
      <c r="O537">
        <v>5</v>
      </c>
      <c r="P537">
        <v>52</v>
      </c>
      <c r="Q537">
        <v>96</v>
      </c>
      <c r="R537">
        <v>21564616</v>
      </c>
      <c r="S537">
        <v>8500000</v>
      </c>
      <c r="T537">
        <f>Table15[[#This Row],[Gross Revenue]]-Table15[[#This Row],[Budget]]</f>
        <v>13064616</v>
      </c>
      <c r="U537">
        <f>YEAR(Table15[[#This Row],[Release Date]])</f>
        <v>2006</v>
      </c>
    </row>
    <row r="538" spans="1:21" x14ac:dyDescent="0.25">
      <c r="A538" t="s">
        <v>1460</v>
      </c>
      <c r="B538">
        <v>1</v>
      </c>
      <c r="C538" s="8">
        <v>37169</v>
      </c>
      <c r="D538" t="s">
        <v>28</v>
      </c>
      <c r="E538" t="s">
        <v>18</v>
      </c>
      <c r="F538" t="s">
        <v>19</v>
      </c>
      <c r="G538" t="s">
        <v>20</v>
      </c>
      <c r="H538" t="s">
        <v>38</v>
      </c>
      <c r="I538" t="s">
        <v>1461</v>
      </c>
      <c r="J538" t="s">
        <v>227</v>
      </c>
      <c r="K538">
        <v>17000</v>
      </c>
      <c r="L538">
        <v>18141</v>
      </c>
      <c r="M538">
        <v>21000</v>
      </c>
      <c r="N538">
        <v>0</v>
      </c>
      <c r="O538">
        <v>6.8</v>
      </c>
      <c r="P538">
        <v>233</v>
      </c>
      <c r="Q538">
        <v>112</v>
      </c>
      <c r="R538">
        <v>95308367</v>
      </c>
      <c r="S538">
        <v>48000000</v>
      </c>
      <c r="T538">
        <f>Table15[[#This Row],[Gross Revenue]]-Table15[[#This Row],[Budget]]</f>
        <v>47308367</v>
      </c>
      <c r="U538">
        <f>YEAR(Table15[[#This Row],[Release Date]])</f>
        <v>2001</v>
      </c>
    </row>
    <row r="539" spans="1:21" x14ac:dyDescent="0.25">
      <c r="A539" t="s">
        <v>3180</v>
      </c>
      <c r="B539">
        <v>1</v>
      </c>
      <c r="C539" s="8">
        <v>38109</v>
      </c>
      <c r="D539" t="s">
        <v>28</v>
      </c>
      <c r="E539" t="s">
        <v>18</v>
      </c>
      <c r="F539" t="s">
        <v>19</v>
      </c>
      <c r="G539" t="s">
        <v>20</v>
      </c>
      <c r="H539" t="s">
        <v>38</v>
      </c>
      <c r="I539" t="s">
        <v>319</v>
      </c>
      <c r="J539" t="s">
        <v>227</v>
      </c>
      <c r="K539">
        <v>21000</v>
      </c>
      <c r="L539">
        <v>36928</v>
      </c>
      <c r="M539">
        <v>21000</v>
      </c>
      <c r="N539">
        <v>12000</v>
      </c>
      <c r="O539">
        <v>7.7</v>
      </c>
      <c r="P539">
        <v>377</v>
      </c>
      <c r="Q539">
        <v>162</v>
      </c>
      <c r="R539">
        <v>33048353</v>
      </c>
      <c r="S539">
        <v>65000000</v>
      </c>
      <c r="T539">
        <f>Table15[[#This Row],[Gross Revenue]]-Table15[[#This Row],[Budget]]</f>
        <v>-31951647</v>
      </c>
      <c r="U539">
        <f>YEAR(Table15[[#This Row],[Release Date]])</f>
        <v>2004</v>
      </c>
    </row>
    <row r="540" spans="1:21" x14ac:dyDescent="0.25">
      <c r="A540" t="s">
        <v>3398</v>
      </c>
      <c r="B540">
        <v>1</v>
      </c>
      <c r="C540" s="8">
        <v>38235</v>
      </c>
      <c r="D540" t="s">
        <v>28</v>
      </c>
      <c r="E540" t="s">
        <v>22</v>
      </c>
      <c r="F540" t="s">
        <v>19</v>
      </c>
      <c r="G540" t="s">
        <v>20</v>
      </c>
      <c r="H540" t="s">
        <v>43</v>
      </c>
      <c r="I540" t="s">
        <v>267</v>
      </c>
      <c r="J540" t="s">
        <v>227</v>
      </c>
      <c r="K540">
        <v>11000</v>
      </c>
      <c r="L540">
        <v>13333</v>
      </c>
      <c r="M540">
        <v>21000</v>
      </c>
      <c r="N540">
        <v>23000</v>
      </c>
      <c r="O540">
        <v>7.8</v>
      </c>
      <c r="P540">
        <v>362</v>
      </c>
      <c r="Q540">
        <v>166</v>
      </c>
      <c r="R540">
        <v>127490802</v>
      </c>
      <c r="S540">
        <v>150000000</v>
      </c>
      <c r="T540">
        <f>Table15[[#This Row],[Gross Revenue]]-Table15[[#This Row],[Budget]]</f>
        <v>-22509198</v>
      </c>
      <c r="U540">
        <f>YEAR(Table15[[#This Row],[Release Date]])</f>
        <v>2004</v>
      </c>
    </row>
    <row r="541" spans="1:21" x14ac:dyDescent="0.25">
      <c r="A541" t="s">
        <v>4053</v>
      </c>
      <c r="B541">
        <v>1</v>
      </c>
      <c r="C541" s="8">
        <v>38616</v>
      </c>
      <c r="D541" t="s">
        <v>28</v>
      </c>
      <c r="E541" t="s">
        <v>31</v>
      </c>
      <c r="F541" t="s">
        <v>19</v>
      </c>
      <c r="G541" t="s">
        <v>20</v>
      </c>
      <c r="H541" t="s">
        <v>43</v>
      </c>
      <c r="I541" t="s">
        <v>3748</v>
      </c>
      <c r="J541" t="s">
        <v>227</v>
      </c>
      <c r="K541">
        <v>10000</v>
      </c>
      <c r="L541">
        <v>10555</v>
      </c>
      <c r="M541">
        <v>21000</v>
      </c>
      <c r="N541">
        <v>74000</v>
      </c>
      <c r="O541">
        <v>7.7</v>
      </c>
      <c r="P541">
        <v>556</v>
      </c>
      <c r="Q541">
        <v>120</v>
      </c>
      <c r="R541">
        <v>96917897</v>
      </c>
      <c r="S541">
        <v>40000000</v>
      </c>
      <c r="T541">
        <f>Table15[[#This Row],[Gross Revenue]]-Table15[[#This Row],[Budget]]</f>
        <v>56917897</v>
      </c>
      <c r="U541">
        <f>YEAR(Table15[[#This Row],[Release Date]])</f>
        <v>2005</v>
      </c>
    </row>
    <row r="542" spans="1:21" x14ac:dyDescent="0.25">
      <c r="A542" t="s">
        <v>4320</v>
      </c>
      <c r="B542">
        <v>1</v>
      </c>
      <c r="C542" s="8">
        <v>38778</v>
      </c>
      <c r="D542" t="s">
        <v>28</v>
      </c>
      <c r="E542" t="s">
        <v>18</v>
      </c>
      <c r="F542" t="s">
        <v>19</v>
      </c>
      <c r="G542" t="s">
        <v>20</v>
      </c>
      <c r="H542" t="s">
        <v>38</v>
      </c>
      <c r="I542" t="s">
        <v>166</v>
      </c>
      <c r="J542" t="s">
        <v>227</v>
      </c>
      <c r="K542">
        <v>18000</v>
      </c>
      <c r="L542">
        <v>20388</v>
      </c>
      <c r="M542">
        <v>21000</v>
      </c>
      <c r="N542">
        <v>54000</v>
      </c>
      <c r="O542">
        <v>7.8</v>
      </c>
      <c r="P542">
        <v>517</v>
      </c>
      <c r="Q542">
        <v>158</v>
      </c>
      <c r="R542">
        <v>102515793</v>
      </c>
      <c r="S542">
        <v>90000000</v>
      </c>
      <c r="T542">
        <f>Table15[[#This Row],[Gross Revenue]]-Table15[[#This Row],[Budget]]</f>
        <v>12515793</v>
      </c>
      <c r="U542">
        <f>YEAR(Table15[[#This Row],[Release Date]])</f>
        <v>2006</v>
      </c>
    </row>
    <row r="543" spans="1:21" x14ac:dyDescent="0.25">
      <c r="A543" t="s">
        <v>4992</v>
      </c>
      <c r="B543">
        <v>1</v>
      </c>
      <c r="C543" s="8">
        <v>39188</v>
      </c>
      <c r="D543" t="s">
        <v>28</v>
      </c>
      <c r="E543" t="s">
        <v>18</v>
      </c>
      <c r="F543" t="s">
        <v>19</v>
      </c>
      <c r="G543" t="s">
        <v>20</v>
      </c>
      <c r="H543" t="s">
        <v>38</v>
      </c>
      <c r="I543" t="s">
        <v>1505</v>
      </c>
      <c r="J543" t="s">
        <v>227</v>
      </c>
      <c r="K543">
        <v>835</v>
      </c>
      <c r="L543">
        <v>4348</v>
      </c>
      <c r="M543">
        <v>21000</v>
      </c>
      <c r="N543">
        <v>146000</v>
      </c>
      <c r="O543">
        <v>8.1</v>
      </c>
      <c r="P543">
        <v>568</v>
      </c>
      <c r="Q543">
        <v>149</v>
      </c>
      <c r="R543">
        <v>167735396</v>
      </c>
      <c r="S543">
        <v>61000000</v>
      </c>
      <c r="T543">
        <f>Table15[[#This Row],[Gross Revenue]]-Table15[[#This Row],[Budget]]</f>
        <v>106735396</v>
      </c>
      <c r="U543">
        <f>YEAR(Table15[[#This Row],[Release Date]])</f>
        <v>2007</v>
      </c>
    </row>
    <row r="544" spans="1:21" x14ac:dyDescent="0.25">
      <c r="A544" t="s">
        <v>2835</v>
      </c>
      <c r="B544">
        <v>1</v>
      </c>
      <c r="C544" s="8">
        <v>37914</v>
      </c>
      <c r="D544" t="s">
        <v>28</v>
      </c>
      <c r="E544" t="s">
        <v>25</v>
      </c>
      <c r="F544" t="s">
        <v>19</v>
      </c>
      <c r="G544" t="s">
        <v>48</v>
      </c>
      <c r="H544" t="s">
        <v>43</v>
      </c>
      <c r="I544" t="s">
        <v>134</v>
      </c>
      <c r="J544" t="s">
        <v>2836</v>
      </c>
      <c r="K544">
        <v>11000</v>
      </c>
      <c r="L544">
        <v>23923</v>
      </c>
      <c r="M544">
        <v>64</v>
      </c>
      <c r="N544">
        <v>0</v>
      </c>
      <c r="O544">
        <v>6.8</v>
      </c>
      <c r="P544">
        <v>208</v>
      </c>
      <c r="Q544">
        <v>109</v>
      </c>
      <c r="R544">
        <v>124732962</v>
      </c>
      <c r="S544">
        <v>35000000</v>
      </c>
      <c r="T544">
        <f>Table15[[#This Row],[Gross Revenue]]-Table15[[#This Row],[Budget]]</f>
        <v>89732962</v>
      </c>
      <c r="U544">
        <f>YEAR(Table15[[#This Row],[Release Date]])</f>
        <v>2003</v>
      </c>
    </row>
    <row r="545" spans="1:21" x14ac:dyDescent="0.25">
      <c r="A545" t="s">
        <v>3297</v>
      </c>
      <c r="B545">
        <v>1</v>
      </c>
      <c r="C545" s="8">
        <v>38177</v>
      </c>
      <c r="D545" t="s">
        <v>28</v>
      </c>
      <c r="E545" t="s">
        <v>25</v>
      </c>
      <c r="F545" t="s">
        <v>19</v>
      </c>
      <c r="G545" t="s">
        <v>20</v>
      </c>
      <c r="H545" t="s">
        <v>36</v>
      </c>
      <c r="I545" t="s">
        <v>592</v>
      </c>
      <c r="J545" t="s">
        <v>2836</v>
      </c>
      <c r="K545">
        <v>2000</v>
      </c>
      <c r="L545">
        <v>4811</v>
      </c>
      <c r="M545">
        <v>64</v>
      </c>
      <c r="N545">
        <v>11000</v>
      </c>
      <c r="O545">
        <v>7.1</v>
      </c>
      <c r="P545">
        <v>180</v>
      </c>
      <c r="Q545">
        <v>115</v>
      </c>
      <c r="R545">
        <v>143151473</v>
      </c>
      <c r="S545">
        <v>60000000</v>
      </c>
      <c r="T545">
        <f>Table15[[#This Row],[Gross Revenue]]-Table15[[#This Row],[Budget]]</f>
        <v>83151473</v>
      </c>
      <c r="U545">
        <f>YEAR(Table15[[#This Row],[Release Date]])</f>
        <v>2004</v>
      </c>
    </row>
    <row r="546" spans="1:21" x14ac:dyDescent="0.25">
      <c r="A546" t="s">
        <v>4305</v>
      </c>
      <c r="B546">
        <v>1</v>
      </c>
      <c r="C546" s="8">
        <v>38769</v>
      </c>
      <c r="D546" t="s">
        <v>28</v>
      </c>
      <c r="E546" t="s">
        <v>25</v>
      </c>
      <c r="F546" t="s">
        <v>19</v>
      </c>
      <c r="G546" t="s">
        <v>20</v>
      </c>
      <c r="H546" t="s">
        <v>36</v>
      </c>
      <c r="I546" t="s">
        <v>4306</v>
      </c>
      <c r="J546" t="s">
        <v>2836</v>
      </c>
      <c r="K546">
        <v>734</v>
      </c>
      <c r="L546">
        <v>2085</v>
      </c>
      <c r="M546">
        <v>64</v>
      </c>
      <c r="N546">
        <v>11000</v>
      </c>
      <c r="O546">
        <v>6.2</v>
      </c>
      <c r="P546">
        <v>108</v>
      </c>
      <c r="Q546">
        <v>100</v>
      </c>
      <c r="R546">
        <v>7204138</v>
      </c>
      <c r="S546">
        <v>41000000</v>
      </c>
      <c r="T546">
        <f>Table15[[#This Row],[Gross Revenue]]-Table15[[#This Row],[Budget]]</f>
        <v>-33795862</v>
      </c>
      <c r="U546">
        <f>YEAR(Table15[[#This Row],[Release Date]])</f>
        <v>2006</v>
      </c>
    </row>
    <row r="547" spans="1:21" x14ac:dyDescent="0.25">
      <c r="A547" t="s">
        <v>4465</v>
      </c>
      <c r="B547">
        <v>1</v>
      </c>
      <c r="C547" s="8">
        <v>38862</v>
      </c>
      <c r="D547" t="s">
        <v>28</v>
      </c>
      <c r="E547" t="s">
        <v>25</v>
      </c>
      <c r="F547" t="s">
        <v>19</v>
      </c>
      <c r="G547" t="s">
        <v>20</v>
      </c>
      <c r="H547" t="s">
        <v>43</v>
      </c>
      <c r="I547" t="s">
        <v>134</v>
      </c>
      <c r="J547" t="s">
        <v>2836</v>
      </c>
      <c r="K547">
        <v>11000</v>
      </c>
      <c r="L547">
        <v>19420</v>
      </c>
      <c r="M547">
        <v>64</v>
      </c>
      <c r="N547">
        <v>0</v>
      </c>
      <c r="O547">
        <v>6.3</v>
      </c>
      <c r="P547">
        <v>234</v>
      </c>
      <c r="Q547">
        <v>100</v>
      </c>
      <c r="R547">
        <v>63536011</v>
      </c>
      <c r="S547">
        <v>30000000</v>
      </c>
      <c r="T547">
        <f>Table15[[#This Row],[Gross Revenue]]-Table15[[#This Row],[Budget]]</f>
        <v>33536011</v>
      </c>
      <c r="U547">
        <f>YEAR(Table15[[#This Row],[Release Date]])</f>
        <v>2006</v>
      </c>
    </row>
    <row r="548" spans="1:21" x14ac:dyDescent="0.25">
      <c r="A548" t="s">
        <v>4027</v>
      </c>
      <c r="B548">
        <v>1</v>
      </c>
      <c r="C548" s="8">
        <v>38601</v>
      </c>
      <c r="D548" t="s">
        <v>28</v>
      </c>
      <c r="E548" t="s">
        <v>22</v>
      </c>
      <c r="F548" t="s">
        <v>19</v>
      </c>
      <c r="G548" t="s">
        <v>20</v>
      </c>
      <c r="H548" t="s">
        <v>43</v>
      </c>
      <c r="I548" t="s">
        <v>4028</v>
      </c>
      <c r="J548" t="s">
        <v>4029</v>
      </c>
      <c r="K548">
        <v>77000</v>
      </c>
      <c r="L548">
        <v>77046</v>
      </c>
      <c r="M548">
        <v>0</v>
      </c>
      <c r="N548">
        <v>0</v>
      </c>
      <c r="O548">
        <v>6.4</v>
      </c>
      <c r="P548">
        <v>25</v>
      </c>
      <c r="Q548">
        <v>101</v>
      </c>
      <c r="R548">
        <v>2428241</v>
      </c>
      <c r="S548">
        <v>200000</v>
      </c>
      <c r="T548">
        <f>Table15[[#This Row],[Gross Revenue]]-Table15[[#This Row],[Budget]]</f>
        <v>2228241</v>
      </c>
      <c r="U548">
        <f>YEAR(Table15[[#This Row],[Release Date]])</f>
        <v>2005</v>
      </c>
    </row>
    <row r="549" spans="1:21" x14ac:dyDescent="0.25">
      <c r="A549" t="s">
        <v>5323</v>
      </c>
      <c r="B549">
        <v>1</v>
      </c>
      <c r="C549" s="8">
        <v>39394</v>
      </c>
      <c r="D549" t="s">
        <v>28</v>
      </c>
      <c r="E549" t="s">
        <v>37</v>
      </c>
      <c r="F549" t="s">
        <v>19</v>
      </c>
      <c r="G549" t="s">
        <v>20</v>
      </c>
      <c r="H549" t="s">
        <v>43</v>
      </c>
      <c r="I549" t="s">
        <v>2266</v>
      </c>
      <c r="J549" t="s">
        <v>5324</v>
      </c>
      <c r="K549">
        <v>10000</v>
      </c>
      <c r="L549">
        <v>11771</v>
      </c>
      <c r="M549">
        <v>26</v>
      </c>
      <c r="N549">
        <v>0</v>
      </c>
      <c r="O549">
        <v>5.2</v>
      </c>
      <c r="P549">
        <v>152</v>
      </c>
      <c r="Q549">
        <v>83</v>
      </c>
      <c r="R549">
        <v>25799043</v>
      </c>
      <c r="S549">
        <v>3300000</v>
      </c>
      <c r="T549">
        <f>Table15[[#This Row],[Gross Revenue]]-Table15[[#This Row],[Budget]]</f>
        <v>22499043</v>
      </c>
      <c r="U549">
        <f>YEAR(Table15[[#This Row],[Release Date]])</f>
        <v>2007</v>
      </c>
    </row>
    <row r="550" spans="1:21" x14ac:dyDescent="0.25">
      <c r="A550" t="s">
        <v>709</v>
      </c>
      <c r="B550">
        <v>1</v>
      </c>
      <c r="C550" s="8">
        <v>36774</v>
      </c>
      <c r="D550" t="s">
        <v>28</v>
      </c>
      <c r="E550" t="s">
        <v>22</v>
      </c>
      <c r="F550" t="s">
        <v>19</v>
      </c>
      <c r="G550" t="s">
        <v>20</v>
      </c>
      <c r="H550" t="s">
        <v>26</v>
      </c>
      <c r="I550" t="s">
        <v>710</v>
      </c>
      <c r="J550" t="s">
        <v>711</v>
      </c>
      <c r="K550">
        <v>552</v>
      </c>
      <c r="L550">
        <v>642</v>
      </c>
      <c r="M550">
        <v>234</v>
      </c>
      <c r="N550">
        <v>451</v>
      </c>
      <c r="O550">
        <v>7.5</v>
      </c>
      <c r="P550">
        <v>75</v>
      </c>
      <c r="Q550">
        <v>90</v>
      </c>
      <c r="R550">
        <v>241816</v>
      </c>
      <c r="S550">
        <v>42000</v>
      </c>
      <c r="T550">
        <f>Table15[[#This Row],[Gross Revenue]]-Table15[[#This Row],[Budget]]</f>
        <v>199816</v>
      </c>
      <c r="U550">
        <f>YEAR(Table15[[#This Row],[Release Date]])</f>
        <v>2000</v>
      </c>
    </row>
    <row r="551" spans="1:21" x14ac:dyDescent="0.25">
      <c r="A551" t="s">
        <v>1626</v>
      </c>
      <c r="B551">
        <v>1</v>
      </c>
      <c r="C551" s="8">
        <v>37261</v>
      </c>
      <c r="D551" t="s">
        <v>28</v>
      </c>
      <c r="E551" t="s">
        <v>22</v>
      </c>
      <c r="F551" t="s">
        <v>19</v>
      </c>
      <c r="G551" t="s">
        <v>20</v>
      </c>
      <c r="H551" t="s">
        <v>38</v>
      </c>
      <c r="I551" t="s">
        <v>578</v>
      </c>
      <c r="J551" t="s">
        <v>711</v>
      </c>
      <c r="K551">
        <v>11000</v>
      </c>
      <c r="L551">
        <v>12385</v>
      </c>
      <c r="M551">
        <v>234</v>
      </c>
      <c r="N551">
        <v>571</v>
      </c>
      <c r="O551">
        <v>6.9</v>
      </c>
      <c r="P551">
        <v>88</v>
      </c>
      <c r="Q551">
        <v>108</v>
      </c>
      <c r="R551">
        <v>548712</v>
      </c>
      <c r="S551">
        <v>2500000</v>
      </c>
      <c r="T551">
        <f>Table15[[#This Row],[Gross Revenue]]-Table15[[#This Row],[Budget]]</f>
        <v>-1951288</v>
      </c>
      <c r="U551">
        <f>YEAR(Table15[[#This Row],[Release Date]])</f>
        <v>2002</v>
      </c>
    </row>
    <row r="552" spans="1:21" x14ac:dyDescent="0.25">
      <c r="A552" t="s">
        <v>3322</v>
      </c>
      <c r="B552">
        <v>1</v>
      </c>
      <c r="C552" s="8">
        <v>38193</v>
      </c>
      <c r="D552" t="s">
        <v>28</v>
      </c>
      <c r="E552" t="s">
        <v>32</v>
      </c>
      <c r="F552" t="s">
        <v>19</v>
      </c>
      <c r="G552" t="s">
        <v>20</v>
      </c>
      <c r="H552" t="s">
        <v>38</v>
      </c>
      <c r="I552" t="s">
        <v>917</v>
      </c>
      <c r="J552" t="s">
        <v>711</v>
      </c>
      <c r="K552">
        <v>11000</v>
      </c>
      <c r="L552">
        <v>15590</v>
      </c>
      <c r="M552">
        <v>234</v>
      </c>
      <c r="N552">
        <v>0</v>
      </c>
      <c r="O552">
        <v>7</v>
      </c>
      <c r="P552">
        <v>232</v>
      </c>
      <c r="Q552">
        <v>117</v>
      </c>
      <c r="R552">
        <v>87341380</v>
      </c>
      <c r="S552">
        <v>27000000</v>
      </c>
      <c r="T552">
        <f>Table15[[#This Row],[Gross Revenue]]-Table15[[#This Row],[Budget]]</f>
        <v>60341380</v>
      </c>
      <c r="U552">
        <f>YEAR(Table15[[#This Row],[Release Date]])</f>
        <v>2004</v>
      </c>
    </row>
    <row r="553" spans="1:21" x14ac:dyDescent="0.25">
      <c r="A553" t="s">
        <v>4376</v>
      </c>
      <c r="B553">
        <v>1</v>
      </c>
      <c r="C553" s="8">
        <v>38814</v>
      </c>
      <c r="D553" t="s">
        <v>28</v>
      </c>
      <c r="E553" t="s">
        <v>30</v>
      </c>
      <c r="F553" t="s">
        <v>19</v>
      </c>
      <c r="G553" t="s">
        <v>20</v>
      </c>
      <c r="H553" t="s">
        <v>38</v>
      </c>
      <c r="I553" t="s">
        <v>376</v>
      </c>
      <c r="J553" t="s">
        <v>711</v>
      </c>
      <c r="K553">
        <v>20000</v>
      </c>
      <c r="L553">
        <v>45202</v>
      </c>
      <c r="M553">
        <v>234</v>
      </c>
      <c r="N553">
        <v>18000</v>
      </c>
      <c r="O553">
        <v>5.6</v>
      </c>
      <c r="P553">
        <v>208</v>
      </c>
      <c r="Q553">
        <v>102</v>
      </c>
      <c r="R553">
        <v>21557240</v>
      </c>
      <c r="S553">
        <v>49900000</v>
      </c>
      <c r="T553">
        <f>Table15[[#This Row],[Gross Revenue]]-Table15[[#This Row],[Budget]]</f>
        <v>-28342760</v>
      </c>
      <c r="U553">
        <f>YEAR(Table15[[#This Row],[Release Date]])</f>
        <v>2006</v>
      </c>
    </row>
    <row r="554" spans="1:21" x14ac:dyDescent="0.25">
      <c r="A554" t="s">
        <v>4766</v>
      </c>
      <c r="B554">
        <v>1</v>
      </c>
      <c r="C554" s="8">
        <v>39043</v>
      </c>
      <c r="D554" t="s">
        <v>28</v>
      </c>
      <c r="E554" t="s">
        <v>22</v>
      </c>
      <c r="F554" t="s">
        <v>19</v>
      </c>
      <c r="G554" t="s">
        <v>20</v>
      </c>
      <c r="H554" t="s">
        <v>38</v>
      </c>
      <c r="I554" t="s">
        <v>126</v>
      </c>
      <c r="J554" t="s">
        <v>711</v>
      </c>
      <c r="K554">
        <v>12000</v>
      </c>
      <c r="L554">
        <v>13607</v>
      </c>
      <c r="M554">
        <v>234</v>
      </c>
      <c r="N554">
        <v>11000</v>
      </c>
      <c r="O554">
        <v>6.9</v>
      </c>
      <c r="P554">
        <v>232</v>
      </c>
      <c r="Q554">
        <v>117</v>
      </c>
      <c r="R554">
        <v>371897</v>
      </c>
      <c r="S554">
        <v>4000000</v>
      </c>
      <c r="T554">
        <f>Table15[[#This Row],[Gross Revenue]]-Table15[[#This Row],[Budget]]</f>
        <v>-3628103</v>
      </c>
      <c r="U554">
        <f>YEAR(Table15[[#This Row],[Release Date]])</f>
        <v>2006</v>
      </c>
    </row>
    <row r="555" spans="1:21" x14ac:dyDescent="0.25">
      <c r="A555" t="s">
        <v>5261</v>
      </c>
      <c r="B555">
        <v>1</v>
      </c>
      <c r="C555" s="8">
        <v>39357</v>
      </c>
      <c r="D555" t="s">
        <v>28</v>
      </c>
      <c r="E555" t="s">
        <v>25</v>
      </c>
      <c r="F555" t="s">
        <v>19</v>
      </c>
      <c r="G555" t="s">
        <v>20</v>
      </c>
      <c r="H555" t="s">
        <v>38</v>
      </c>
      <c r="I555" t="s">
        <v>5262</v>
      </c>
      <c r="J555" t="s">
        <v>711</v>
      </c>
      <c r="K555">
        <v>1000</v>
      </c>
      <c r="L555">
        <v>3944</v>
      </c>
      <c r="M555">
        <v>234</v>
      </c>
      <c r="N555">
        <v>0</v>
      </c>
      <c r="O555">
        <v>6.1</v>
      </c>
      <c r="P555">
        <v>125</v>
      </c>
      <c r="Q555">
        <v>107</v>
      </c>
      <c r="R555">
        <v>6998324</v>
      </c>
      <c r="S555">
        <v>28000000</v>
      </c>
      <c r="T555">
        <f>Table15[[#This Row],[Gross Revenue]]-Table15[[#This Row],[Budget]]</f>
        <v>-21001676</v>
      </c>
      <c r="U555">
        <f>YEAR(Table15[[#This Row],[Release Date]])</f>
        <v>2007</v>
      </c>
    </row>
    <row r="556" spans="1:21" x14ac:dyDescent="0.25">
      <c r="A556" t="s">
        <v>3348</v>
      </c>
      <c r="B556">
        <v>1</v>
      </c>
      <c r="C556" s="8">
        <v>38209</v>
      </c>
      <c r="D556" t="s">
        <v>28</v>
      </c>
      <c r="E556" t="s">
        <v>37</v>
      </c>
      <c r="F556" t="s">
        <v>19</v>
      </c>
      <c r="G556" t="s">
        <v>20</v>
      </c>
      <c r="H556" t="s">
        <v>38</v>
      </c>
      <c r="I556" t="s">
        <v>572</v>
      </c>
      <c r="J556" t="s">
        <v>3349</v>
      </c>
      <c r="K556">
        <v>3000</v>
      </c>
      <c r="L556">
        <v>5286</v>
      </c>
      <c r="M556">
        <v>43</v>
      </c>
      <c r="N556">
        <v>0</v>
      </c>
      <c r="O556">
        <v>5.8</v>
      </c>
      <c r="P556">
        <v>160</v>
      </c>
      <c r="Q556">
        <v>95</v>
      </c>
      <c r="R556">
        <v>56729973</v>
      </c>
      <c r="S556">
        <v>10800000</v>
      </c>
      <c r="T556">
        <f>Table15[[#This Row],[Gross Revenue]]-Table15[[#This Row],[Budget]]</f>
        <v>45929973</v>
      </c>
      <c r="U556">
        <f>YEAR(Table15[[#This Row],[Release Date]])</f>
        <v>2004</v>
      </c>
    </row>
    <row r="557" spans="1:21" x14ac:dyDescent="0.25">
      <c r="A557" t="s">
        <v>2292</v>
      </c>
      <c r="B557">
        <v>1</v>
      </c>
      <c r="C557" s="8">
        <v>37619</v>
      </c>
      <c r="D557" t="s">
        <v>28</v>
      </c>
      <c r="E557" t="s">
        <v>22</v>
      </c>
      <c r="F557" t="s">
        <v>19</v>
      </c>
      <c r="G557" t="s">
        <v>20</v>
      </c>
      <c r="H557" t="s">
        <v>38</v>
      </c>
      <c r="I557" t="s">
        <v>2293</v>
      </c>
      <c r="J557" t="s">
        <v>2294</v>
      </c>
      <c r="K557">
        <v>2000</v>
      </c>
      <c r="L557">
        <v>3921</v>
      </c>
      <c r="M557">
        <v>12</v>
      </c>
      <c r="N557">
        <v>412</v>
      </c>
      <c r="O557">
        <v>6.5</v>
      </c>
      <c r="P557">
        <v>74</v>
      </c>
      <c r="Q557">
        <v>108</v>
      </c>
      <c r="R557">
        <v>568695</v>
      </c>
      <c r="S557">
        <v>8000000</v>
      </c>
      <c r="T557">
        <f>Table15[[#This Row],[Gross Revenue]]-Table15[[#This Row],[Budget]]</f>
        <v>-7431305</v>
      </c>
      <c r="U557">
        <f>YEAR(Table15[[#This Row],[Release Date]])</f>
        <v>2002</v>
      </c>
    </row>
    <row r="558" spans="1:21" x14ac:dyDescent="0.25">
      <c r="A558" t="s">
        <v>2095</v>
      </c>
      <c r="B558">
        <v>1</v>
      </c>
      <c r="C558" s="8">
        <v>37514</v>
      </c>
      <c r="D558" t="s">
        <v>28</v>
      </c>
      <c r="E558" t="s">
        <v>81</v>
      </c>
      <c r="F558" t="s">
        <v>19</v>
      </c>
      <c r="G558" t="s">
        <v>20</v>
      </c>
      <c r="H558" t="s">
        <v>43</v>
      </c>
      <c r="I558" t="s">
        <v>114</v>
      </c>
      <c r="J558" t="s">
        <v>588</v>
      </c>
      <c r="K558">
        <v>40000</v>
      </c>
      <c r="L558">
        <v>41293</v>
      </c>
      <c r="M558">
        <v>192</v>
      </c>
      <c r="N558">
        <v>0</v>
      </c>
      <c r="O558">
        <v>6.6</v>
      </c>
      <c r="P558">
        <v>195</v>
      </c>
      <c r="Q558">
        <v>96</v>
      </c>
      <c r="R558">
        <v>47781388</v>
      </c>
      <c r="S558">
        <v>40000000</v>
      </c>
      <c r="T558">
        <f>Table15[[#This Row],[Gross Revenue]]-Table15[[#This Row],[Budget]]</f>
        <v>7781388</v>
      </c>
      <c r="U558">
        <f>YEAR(Table15[[#This Row],[Release Date]])</f>
        <v>2002</v>
      </c>
    </row>
    <row r="559" spans="1:21" x14ac:dyDescent="0.25">
      <c r="A559" t="s">
        <v>3253</v>
      </c>
      <c r="B559">
        <v>1</v>
      </c>
      <c r="C559" s="8">
        <v>38152</v>
      </c>
      <c r="D559" t="s">
        <v>28</v>
      </c>
      <c r="E559" t="s">
        <v>25</v>
      </c>
      <c r="F559" t="s">
        <v>19</v>
      </c>
      <c r="G559" t="s">
        <v>20</v>
      </c>
      <c r="H559" t="s">
        <v>43</v>
      </c>
      <c r="I559" t="s">
        <v>3254</v>
      </c>
      <c r="J559" t="s">
        <v>588</v>
      </c>
      <c r="K559">
        <v>346</v>
      </c>
      <c r="L559">
        <v>500</v>
      </c>
      <c r="M559">
        <v>192</v>
      </c>
      <c r="N559">
        <v>0</v>
      </c>
      <c r="O559">
        <v>6.7</v>
      </c>
      <c r="P559">
        <v>210</v>
      </c>
      <c r="Q559">
        <v>102</v>
      </c>
      <c r="R559">
        <v>13214030</v>
      </c>
      <c r="S559">
        <v>20000000</v>
      </c>
      <c r="T559">
        <f>Table15[[#This Row],[Gross Revenue]]-Table15[[#This Row],[Budget]]</f>
        <v>-6785970</v>
      </c>
      <c r="U559">
        <f>YEAR(Table15[[#This Row],[Release Date]])</f>
        <v>2004</v>
      </c>
    </row>
    <row r="560" spans="1:21" x14ac:dyDescent="0.25">
      <c r="A560" t="s">
        <v>4517</v>
      </c>
      <c r="B560">
        <v>1</v>
      </c>
      <c r="C560" s="8">
        <v>38896</v>
      </c>
      <c r="D560" t="s">
        <v>28</v>
      </c>
      <c r="E560" t="s">
        <v>32</v>
      </c>
      <c r="F560" t="s">
        <v>19</v>
      </c>
      <c r="G560" t="s">
        <v>20</v>
      </c>
      <c r="H560" t="s">
        <v>43</v>
      </c>
      <c r="I560" t="s">
        <v>396</v>
      </c>
      <c r="J560" t="s">
        <v>588</v>
      </c>
      <c r="K560">
        <v>23000</v>
      </c>
      <c r="L560">
        <v>24669</v>
      </c>
      <c r="M560">
        <v>192</v>
      </c>
      <c r="N560">
        <v>20000</v>
      </c>
      <c r="O560">
        <v>6.5</v>
      </c>
      <c r="P560">
        <v>248</v>
      </c>
      <c r="Q560">
        <v>91</v>
      </c>
      <c r="R560">
        <v>20275446</v>
      </c>
      <c r="S560">
        <v>35000000</v>
      </c>
      <c r="T560">
        <f>Table15[[#This Row],[Gross Revenue]]-Table15[[#This Row],[Budget]]</f>
        <v>-14724554</v>
      </c>
      <c r="U560">
        <f>YEAR(Table15[[#This Row],[Release Date]])</f>
        <v>2006</v>
      </c>
    </row>
    <row r="561" spans="1:21" x14ac:dyDescent="0.25">
      <c r="A561" t="s">
        <v>5258</v>
      </c>
      <c r="B561">
        <v>1</v>
      </c>
      <c r="C561" s="8">
        <v>39355</v>
      </c>
      <c r="D561" t="s">
        <v>28</v>
      </c>
      <c r="E561" t="s">
        <v>32</v>
      </c>
      <c r="F561" t="s">
        <v>19</v>
      </c>
      <c r="G561" t="s">
        <v>35</v>
      </c>
      <c r="H561" t="s">
        <v>38</v>
      </c>
      <c r="I561" t="s">
        <v>114</v>
      </c>
      <c r="J561" t="s">
        <v>588</v>
      </c>
      <c r="K561">
        <v>40000</v>
      </c>
      <c r="L561">
        <v>42683</v>
      </c>
      <c r="M561">
        <v>192</v>
      </c>
      <c r="N561">
        <v>12000</v>
      </c>
      <c r="O561">
        <v>5.5</v>
      </c>
      <c r="P561">
        <v>181</v>
      </c>
      <c r="Q561">
        <v>107</v>
      </c>
      <c r="R561">
        <v>7605668</v>
      </c>
      <c r="S561">
        <v>60000000</v>
      </c>
      <c r="T561">
        <f>Table15[[#This Row],[Gross Revenue]]-Table15[[#This Row],[Budget]]</f>
        <v>-52394332</v>
      </c>
      <c r="U561">
        <f>YEAR(Table15[[#This Row],[Release Date]])</f>
        <v>2007</v>
      </c>
    </row>
    <row r="562" spans="1:21" x14ac:dyDescent="0.25">
      <c r="A562" t="s">
        <v>1112</v>
      </c>
      <c r="B562">
        <v>1</v>
      </c>
      <c r="C562" s="8">
        <v>36987</v>
      </c>
      <c r="D562" t="s">
        <v>28</v>
      </c>
      <c r="E562" t="s">
        <v>22</v>
      </c>
      <c r="F562" t="s">
        <v>19</v>
      </c>
      <c r="G562" t="s">
        <v>48</v>
      </c>
      <c r="H562" t="s">
        <v>38</v>
      </c>
      <c r="I562" t="s">
        <v>330</v>
      </c>
      <c r="J562" t="s">
        <v>120</v>
      </c>
      <c r="K562">
        <v>6000</v>
      </c>
      <c r="L562">
        <v>8484</v>
      </c>
      <c r="M562">
        <v>0</v>
      </c>
      <c r="N562">
        <v>16000</v>
      </c>
      <c r="O562">
        <v>8</v>
      </c>
      <c r="P562">
        <v>252</v>
      </c>
      <c r="Q562">
        <v>147</v>
      </c>
      <c r="R562">
        <v>7219578</v>
      </c>
      <c r="S562">
        <v>15000000</v>
      </c>
      <c r="T562">
        <f>Table15[[#This Row],[Gross Revenue]]-Table15[[#This Row],[Budget]]</f>
        <v>-7780422</v>
      </c>
      <c r="U562">
        <f>YEAR(Table15[[#This Row],[Release Date]])</f>
        <v>2001</v>
      </c>
    </row>
    <row r="563" spans="1:21" x14ac:dyDescent="0.25">
      <c r="A563" t="s">
        <v>3340</v>
      </c>
      <c r="B563">
        <v>1</v>
      </c>
      <c r="C563" s="8">
        <v>38202</v>
      </c>
      <c r="D563" t="s">
        <v>28</v>
      </c>
      <c r="E563" t="s">
        <v>22</v>
      </c>
      <c r="F563" t="s">
        <v>19</v>
      </c>
      <c r="G563" t="s">
        <v>20</v>
      </c>
      <c r="H563" t="s">
        <v>38</v>
      </c>
      <c r="I563" t="s">
        <v>1342</v>
      </c>
      <c r="J563" t="s">
        <v>459</v>
      </c>
      <c r="K563">
        <v>1000</v>
      </c>
      <c r="L563">
        <v>2158</v>
      </c>
      <c r="M563">
        <v>342</v>
      </c>
      <c r="N563">
        <v>0</v>
      </c>
      <c r="O563">
        <v>6.8</v>
      </c>
      <c r="P563">
        <v>158</v>
      </c>
      <c r="Q563">
        <v>99</v>
      </c>
      <c r="R563">
        <v>2344847</v>
      </c>
      <c r="S563">
        <v>7000000</v>
      </c>
      <c r="T563">
        <f>Table15[[#This Row],[Gross Revenue]]-Table15[[#This Row],[Budget]]</f>
        <v>-4655153</v>
      </c>
      <c r="U563">
        <f>YEAR(Table15[[#This Row],[Release Date]])</f>
        <v>2004</v>
      </c>
    </row>
    <row r="564" spans="1:21" x14ac:dyDescent="0.25">
      <c r="A564" t="s">
        <v>670</v>
      </c>
      <c r="B564">
        <v>1</v>
      </c>
      <c r="C564" s="8">
        <v>36759</v>
      </c>
      <c r="D564" t="s">
        <v>28</v>
      </c>
      <c r="E564" t="s">
        <v>25</v>
      </c>
      <c r="F564" t="s">
        <v>19</v>
      </c>
      <c r="G564" t="s">
        <v>20</v>
      </c>
      <c r="H564" t="s">
        <v>43</v>
      </c>
      <c r="I564" t="s">
        <v>671</v>
      </c>
      <c r="J564" t="s">
        <v>672</v>
      </c>
      <c r="K564">
        <v>811</v>
      </c>
      <c r="L564">
        <v>3106</v>
      </c>
      <c r="M564">
        <v>18</v>
      </c>
      <c r="N564">
        <v>0</v>
      </c>
      <c r="O564">
        <v>5.6</v>
      </c>
      <c r="P564">
        <v>155</v>
      </c>
      <c r="Q564">
        <v>107</v>
      </c>
      <c r="R564">
        <v>60786269</v>
      </c>
      <c r="S564">
        <v>45000000</v>
      </c>
      <c r="T564">
        <f>Table15[[#This Row],[Gross Revenue]]-Table15[[#This Row],[Budget]]</f>
        <v>15786269</v>
      </c>
      <c r="U564">
        <f>YEAR(Table15[[#This Row],[Release Date]])</f>
        <v>2000</v>
      </c>
    </row>
    <row r="565" spans="1:21" x14ac:dyDescent="0.25">
      <c r="A565" t="s">
        <v>1717</v>
      </c>
      <c r="B565">
        <v>1</v>
      </c>
      <c r="C565" s="8">
        <v>37315</v>
      </c>
      <c r="D565" t="s">
        <v>28</v>
      </c>
      <c r="E565" t="s">
        <v>32</v>
      </c>
      <c r="F565" t="s">
        <v>19</v>
      </c>
      <c r="G565" t="s">
        <v>20</v>
      </c>
      <c r="H565" t="s">
        <v>36</v>
      </c>
      <c r="I565" t="s">
        <v>1718</v>
      </c>
      <c r="J565" t="s">
        <v>672</v>
      </c>
      <c r="K565">
        <v>658</v>
      </c>
      <c r="L565">
        <v>1233</v>
      </c>
      <c r="M565">
        <v>18</v>
      </c>
      <c r="N565">
        <v>858</v>
      </c>
      <c r="O565">
        <v>4.4000000000000004</v>
      </c>
      <c r="P565">
        <v>73</v>
      </c>
      <c r="Q565">
        <v>89</v>
      </c>
      <c r="R565">
        <v>66734992</v>
      </c>
      <c r="S565">
        <v>60000000</v>
      </c>
      <c r="T565">
        <f>Table15[[#This Row],[Gross Revenue]]-Table15[[#This Row],[Budget]]</f>
        <v>6734992</v>
      </c>
      <c r="U565">
        <f>YEAR(Table15[[#This Row],[Release Date]])</f>
        <v>2002</v>
      </c>
    </row>
    <row r="566" spans="1:21" x14ac:dyDescent="0.25">
      <c r="A566" t="s">
        <v>1040</v>
      </c>
      <c r="B566">
        <v>1</v>
      </c>
      <c r="C566" s="8">
        <v>36948</v>
      </c>
      <c r="D566" t="s">
        <v>28</v>
      </c>
      <c r="E566" t="s">
        <v>25</v>
      </c>
      <c r="F566" t="s">
        <v>19</v>
      </c>
      <c r="G566" t="s">
        <v>20</v>
      </c>
      <c r="H566" t="s">
        <v>43</v>
      </c>
      <c r="I566" t="s">
        <v>532</v>
      </c>
      <c r="J566" t="s">
        <v>1041</v>
      </c>
      <c r="K566">
        <v>931</v>
      </c>
      <c r="L566">
        <v>2912</v>
      </c>
      <c r="M566">
        <v>7</v>
      </c>
      <c r="N566">
        <v>989</v>
      </c>
      <c r="O566">
        <v>6.2</v>
      </c>
      <c r="P566">
        <v>116</v>
      </c>
      <c r="Q566">
        <v>123</v>
      </c>
      <c r="R566">
        <v>40334024</v>
      </c>
      <c r="S566">
        <v>35000000</v>
      </c>
      <c r="T566">
        <f>Table15[[#This Row],[Gross Revenue]]-Table15[[#This Row],[Budget]]</f>
        <v>5334024</v>
      </c>
      <c r="U566">
        <f>YEAR(Table15[[#This Row],[Release Date]])</f>
        <v>2001</v>
      </c>
    </row>
    <row r="567" spans="1:21" x14ac:dyDescent="0.25">
      <c r="A567" t="s">
        <v>3404</v>
      </c>
      <c r="B567">
        <v>1</v>
      </c>
      <c r="C567" s="8">
        <v>38240</v>
      </c>
      <c r="D567" t="s">
        <v>28</v>
      </c>
      <c r="E567" t="s">
        <v>37</v>
      </c>
      <c r="F567" t="s">
        <v>19</v>
      </c>
      <c r="G567" t="s">
        <v>20</v>
      </c>
      <c r="H567" t="s">
        <v>43</v>
      </c>
      <c r="I567" t="s">
        <v>2599</v>
      </c>
      <c r="J567" t="s">
        <v>3405</v>
      </c>
      <c r="K567">
        <v>17000</v>
      </c>
      <c r="L567">
        <v>18765</v>
      </c>
      <c r="M567">
        <v>0</v>
      </c>
      <c r="N567">
        <v>0</v>
      </c>
      <c r="O567">
        <v>5.4</v>
      </c>
      <c r="P567">
        <v>172</v>
      </c>
      <c r="Q567">
        <v>92</v>
      </c>
      <c r="R567">
        <v>31397498</v>
      </c>
      <c r="S567">
        <v>12000000</v>
      </c>
      <c r="T567">
        <f>Table15[[#This Row],[Gross Revenue]]-Table15[[#This Row],[Budget]]</f>
        <v>19397498</v>
      </c>
      <c r="U567">
        <f>YEAR(Table15[[#This Row],[Release Date]])</f>
        <v>2004</v>
      </c>
    </row>
    <row r="568" spans="1:21" x14ac:dyDescent="0.25">
      <c r="A568" t="s">
        <v>3924</v>
      </c>
      <c r="B568">
        <v>1</v>
      </c>
      <c r="C568" s="8">
        <v>38538</v>
      </c>
      <c r="D568" t="s">
        <v>28</v>
      </c>
      <c r="E568" t="s">
        <v>22</v>
      </c>
      <c r="F568" t="s">
        <v>19</v>
      </c>
      <c r="G568" t="s">
        <v>20</v>
      </c>
      <c r="H568" t="s">
        <v>36</v>
      </c>
      <c r="I568" t="s">
        <v>3925</v>
      </c>
      <c r="J568" t="s">
        <v>3926</v>
      </c>
      <c r="K568">
        <v>439</v>
      </c>
      <c r="L568">
        <v>1567</v>
      </c>
      <c r="M568">
        <v>13</v>
      </c>
      <c r="N568">
        <v>0</v>
      </c>
      <c r="O568">
        <v>6.3</v>
      </c>
      <c r="P568">
        <v>19</v>
      </c>
      <c r="Q568">
        <v>110</v>
      </c>
      <c r="R568">
        <v>2848578</v>
      </c>
      <c r="S568">
        <v>3500000</v>
      </c>
      <c r="T568">
        <f>Table15[[#This Row],[Gross Revenue]]-Table15[[#This Row],[Budget]]</f>
        <v>-651422</v>
      </c>
      <c r="U568">
        <f>YEAR(Table15[[#This Row],[Release Date]])</f>
        <v>2005</v>
      </c>
    </row>
    <row r="569" spans="1:21" x14ac:dyDescent="0.25">
      <c r="A569" t="s">
        <v>2019</v>
      </c>
      <c r="B569">
        <v>1</v>
      </c>
      <c r="C569" s="8">
        <v>37473</v>
      </c>
      <c r="D569" t="s">
        <v>28</v>
      </c>
      <c r="E569" t="s">
        <v>25</v>
      </c>
      <c r="F569" t="s">
        <v>19</v>
      </c>
      <c r="G569" t="s">
        <v>20</v>
      </c>
      <c r="H569" t="s">
        <v>38</v>
      </c>
      <c r="I569" t="s">
        <v>330</v>
      </c>
      <c r="J569" t="s">
        <v>360</v>
      </c>
      <c r="K569">
        <v>6000</v>
      </c>
      <c r="L569">
        <v>8094</v>
      </c>
      <c r="M569">
        <v>737</v>
      </c>
      <c r="N569">
        <v>0</v>
      </c>
      <c r="O569">
        <v>6.7</v>
      </c>
      <c r="P569">
        <v>183</v>
      </c>
      <c r="Q569">
        <v>107</v>
      </c>
      <c r="R569">
        <v>12784713</v>
      </c>
      <c r="S569">
        <v>22000000</v>
      </c>
      <c r="T569">
        <f>Table15[[#This Row],[Gross Revenue]]-Table15[[#This Row],[Budget]]</f>
        <v>-9215287</v>
      </c>
      <c r="U569">
        <f>YEAR(Table15[[#This Row],[Release Date]])</f>
        <v>2002</v>
      </c>
    </row>
    <row r="570" spans="1:21" x14ac:dyDescent="0.25">
      <c r="A570" t="s">
        <v>4025</v>
      </c>
      <c r="B570">
        <v>1</v>
      </c>
      <c r="C570" s="8">
        <v>38599</v>
      </c>
      <c r="D570" t="s">
        <v>28</v>
      </c>
      <c r="E570" t="s">
        <v>31</v>
      </c>
      <c r="F570" t="s">
        <v>19</v>
      </c>
      <c r="G570" t="s">
        <v>20</v>
      </c>
      <c r="H570" t="s">
        <v>38</v>
      </c>
      <c r="I570" t="s">
        <v>282</v>
      </c>
      <c r="J570" t="s">
        <v>360</v>
      </c>
      <c r="K570">
        <v>23000</v>
      </c>
      <c r="L570">
        <v>23811</v>
      </c>
      <c r="M570">
        <v>737</v>
      </c>
      <c r="N570">
        <v>36000</v>
      </c>
      <c r="O570">
        <v>7.9</v>
      </c>
      <c r="P570">
        <v>410</v>
      </c>
      <c r="Q570">
        <v>116</v>
      </c>
      <c r="R570">
        <v>93571803</v>
      </c>
      <c r="S570">
        <v>25000000</v>
      </c>
      <c r="T570">
        <f>Table15[[#This Row],[Gross Revenue]]-Table15[[#This Row],[Budget]]</f>
        <v>68571803</v>
      </c>
      <c r="U570">
        <f>YEAR(Table15[[#This Row],[Release Date]])</f>
        <v>2005</v>
      </c>
    </row>
    <row r="571" spans="1:21" x14ac:dyDescent="0.25">
      <c r="A571" t="s">
        <v>4546</v>
      </c>
      <c r="B571">
        <v>1</v>
      </c>
      <c r="C571" s="8">
        <v>38913</v>
      </c>
      <c r="D571" t="s">
        <v>28</v>
      </c>
      <c r="E571" t="s">
        <v>25</v>
      </c>
      <c r="F571" t="s">
        <v>19</v>
      </c>
      <c r="G571" t="s">
        <v>20</v>
      </c>
      <c r="H571" t="s">
        <v>38</v>
      </c>
      <c r="I571" t="s">
        <v>4090</v>
      </c>
      <c r="J571" t="s">
        <v>360</v>
      </c>
      <c r="K571">
        <v>34000</v>
      </c>
      <c r="L571">
        <v>72115</v>
      </c>
      <c r="M571">
        <v>737</v>
      </c>
      <c r="N571">
        <v>117000</v>
      </c>
      <c r="O571">
        <v>7.8</v>
      </c>
      <c r="P571">
        <v>539</v>
      </c>
      <c r="Q571">
        <v>122</v>
      </c>
      <c r="R571">
        <v>132088910</v>
      </c>
      <c r="S571">
        <v>21000000</v>
      </c>
      <c r="T571">
        <f>Table15[[#This Row],[Gross Revenue]]-Table15[[#This Row],[Budget]]</f>
        <v>111088910</v>
      </c>
      <c r="U571">
        <f>YEAR(Table15[[#This Row],[Release Date]])</f>
        <v>2006</v>
      </c>
    </row>
    <row r="572" spans="1:21" x14ac:dyDescent="0.25">
      <c r="A572" t="s">
        <v>4676</v>
      </c>
      <c r="B572">
        <v>1</v>
      </c>
      <c r="C572" s="8">
        <v>38990</v>
      </c>
      <c r="D572" t="s">
        <v>28</v>
      </c>
      <c r="E572" t="s">
        <v>18</v>
      </c>
      <c r="F572" t="s">
        <v>19</v>
      </c>
      <c r="G572" t="s">
        <v>20</v>
      </c>
      <c r="H572" t="s">
        <v>38</v>
      </c>
      <c r="I572" t="s">
        <v>4090</v>
      </c>
      <c r="J572" t="s">
        <v>360</v>
      </c>
      <c r="K572">
        <v>34000</v>
      </c>
      <c r="L572">
        <v>83012</v>
      </c>
      <c r="M572">
        <v>737</v>
      </c>
      <c r="N572">
        <v>63000</v>
      </c>
      <c r="O572">
        <v>7.3</v>
      </c>
      <c r="P572">
        <v>538</v>
      </c>
      <c r="Q572">
        <v>138</v>
      </c>
      <c r="R572">
        <v>150117807</v>
      </c>
      <c r="S572">
        <v>40000000</v>
      </c>
      <c r="T572">
        <f>Table15[[#This Row],[Gross Revenue]]-Table15[[#This Row],[Budget]]</f>
        <v>110117807</v>
      </c>
      <c r="U572">
        <f>YEAR(Table15[[#This Row],[Release Date]])</f>
        <v>2006</v>
      </c>
    </row>
    <row r="573" spans="1:21" x14ac:dyDescent="0.25">
      <c r="A573" t="s">
        <v>5236</v>
      </c>
      <c r="B573">
        <v>1</v>
      </c>
      <c r="C573" s="8">
        <v>39340</v>
      </c>
      <c r="D573" t="s">
        <v>28</v>
      </c>
      <c r="E573" t="s">
        <v>31</v>
      </c>
      <c r="F573" t="s">
        <v>19</v>
      </c>
      <c r="G573" t="s">
        <v>20</v>
      </c>
      <c r="H573" t="s">
        <v>43</v>
      </c>
      <c r="I573" t="s">
        <v>4090</v>
      </c>
      <c r="J573" t="s">
        <v>360</v>
      </c>
      <c r="K573">
        <v>34000</v>
      </c>
      <c r="L573">
        <v>75793</v>
      </c>
      <c r="M573">
        <v>737</v>
      </c>
      <c r="N573">
        <v>24000</v>
      </c>
      <c r="O573">
        <v>6.6</v>
      </c>
      <c r="P573">
        <v>315</v>
      </c>
      <c r="Q573">
        <v>124</v>
      </c>
      <c r="R573">
        <v>56443482</v>
      </c>
      <c r="S573">
        <v>60000000</v>
      </c>
      <c r="T573">
        <f>Table15[[#This Row],[Gross Revenue]]-Table15[[#This Row],[Budget]]</f>
        <v>-3556518</v>
      </c>
      <c r="U573">
        <f>YEAR(Table15[[#This Row],[Release Date]])</f>
        <v>2007</v>
      </c>
    </row>
    <row r="574" spans="1:21" x14ac:dyDescent="0.25">
      <c r="A574" t="s">
        <v>4463</v>
      </c>
      <c r="B574">
        <v>1</v>
      </c>
      <c r="C574" s="8">
        <v>38861</v>
      </c>
      <c r="D574" t="s">
        <v>28</v>
      </c>
      <c r="E574" t="s">
        <v>32</v>
      </c>
      <c r="F574" t="s">
        <v>19</v>
      </c>
      <c r="G574" t="s">
        <v>20</v>
      </c>
      <c r="H574" t="s">
        <v>38</v>
      </c>
      <c r="I574" t="s">
        <v>2656</v>
      </c>
      <c r="J574" t="s">
        <v>4464</v>
      </c>
      <c r="K574">
        <v>14000</v>
      </c>
      <c r="L574">
        <v>15922</v>
      </c>
      <c r="M574">
        <v>21</v>
      </c>
      <c r="N574">
        <v>0</v>
      </c>
      <c r="O574">
        <v>6.1</v>
      </c>
      <c r="P574">
        <v>176</v>
      </c>
      <c r="Q574">
        <v>100</v>
      </c>
      <c r="R574">
        <v>13746550</v>
      </c>
      <c r="S574">
        <v>2000000</v>
      </c>
      <c r="T574">
        <f>Table15[[#This Row],[Gross Revenue]]-Table15[[#This Row],[Budget]]</f>
        <v>11746550</v>
      </c>
      <c r="U574">
        <f>YEAR(Table15[[#This Row],[Release Date]])</f>
        <v>2006</v>
      </c>
    </row>
    <row r="575" spans="1:21" x14ac:dyDescent="0.25">
      <c r="A575" t="s">
        <v>1662</v>
      </c>
      <c r="B575">
        <v>1</v>
      </c>
      <c r="C575" s="8">
        <v>37287</v>
      </c>
      <c r="D575" t="s">
        <v>28</v>
      </c>
      <c r="E575" t="s">
        <v>37</v>
      </c>
      <c r="F575" t="s">
        <v>19</v>
      </c>
      <c r="G575" t="s">
        <v>20</v>
      </c>
      <c r="H575" t="s">
        <v>38</v>
      </c>
      <c r="I575" t="s">
        <v>1663</v>
      </c>
      <c r="J575" t="s">
        <v>1664</v>
      </c>
      <c r="K575">
        <v>748</v>
      </c>
      <c r="L575">
        <v>3172</v>
      </c>
      <c r="M575">
        <v>160</v>
      </c>
      <c r="N575">
        <v>0</v>
      </c>
      <c r="O575">
        <v>6.2</v>
      </c>
      <c r="P575">
        <v>175</v>
      </c>
      <c r="Q575">
        <v>90</v>
      </c>
      <c r="R575">
        <v>46455802</v>
      </c>
      <c r="S575">
        <v>26000000</v>
      </c>
      <c r="T575">
        <f>Table15[[#This Row],[Gross Revenue]]-Table15[[#This Row],[Budget]]</f>
        <v>20455802</v>
      </c>
      <c r="U575">
        <f>YEAR(Table15[[#This Row],[Release Date]])</f>
        <v>2002</v>
      </c>
    </row>
    <row r="576" spans="1:21" x14ac:dyDescent="0.25">
      <c r="A576" t="s">
        <v>1942</v>
      </c>
      <c r="B576">
        <v>1</v>
      </c>
      <c r="C576" s="8">
        <v>37431</v>
      </c>
      <c r="D576" t="s">
        <v>28</v>
      </c>
      <c r="E576" t="s">
        <v>32</v>
      </c>
      <c r="F576" t="s">
        <v>19</v>
      </c>
      <c r="G576" t="s">
        <v>20</v>
      </c>
      <c r="H576" t="s">
        <v>43</v>
      </c>
      <c r="I576" t="s">
        <v>1943</v>
      </c>
      <c r="J576" t="s">
        <v>1664</v>
      </c>
      <c r="K576">
        <v>550</v>
      </c>
      <c r="L576">
        <v>1102</v>
      </c>
      <c r="M576">
        <v>160</v>
      </c>
      <c r="N576">
        <v>2000</v>
      </c>
      <c r="O576">
        <v>6.5</v>
      </c>
      <c r="P576">
        <v>127</v>
      </c>
      <c r="Q576">
        <v>94</v>
      </c>
      <c r="R576">
        <v>32003620</v>
      </c>
      <c r="S576">
        <v>25000000</v>
      </c>
      <c r="T576">
        <f>Table15[[#This Row],[Gross Revenue]]-Table15[[#This Row],[Budget]]</f>
        <v>7003620</v>
      </c>
      <c r="U576">
        <f>YEAR(Table15[[#This Row],[Release Date]])</f>
        <v>2002</v>
      </c>
    </row>
    <row r="577" spans="1:21" x14ac:dyDescent="0.25">
      <c r="A577" t="s">
        <v>2808</v>
      </c>
      <c r="B577">
        <v>1</v>
      </c>
      <c r="C577" s="8">
        <v>37896</v>
      </c>
      <c r="D577" t="s">
        <v>28</v>
      </c>
      <c r="E577" t="s">
        <v>32</v>
      </c>
      <c r="F577" t="s">
        <v>19</v>
      </c>
      <c r="G577" t="s">
        <v>24</v>
      </c>
      <c r="H577" t="s">
        <v>38</v>
      </c>
      <c r="I577" t="s">
        <v>2809</v>
      </c>
      <c r="J577" t="s">
        <v>1664</v>
      </c>
      <c r="K577">
        <v>852</v>
      </c>
      <c r="L577">
        <v>2604</v>
      </c>
      <c r="M577">
        <v>160</v>
      </c>
      <c r="N577">
        <v>4000</v>
      </c>
      <c r="O577">
        <v>5.6</v>
      </c>
      <c r="P577">
        <v>285</v>
      </c>
      <c r="Q577">
        <v>105</v>
      </c>
      <c r="R577">
        <v>34014398</v>
      </c>
      <c r="S577">
        <v>33000000</v>
      </c>
      <c r="T577">
        <f>Table15[[#This Row],[Gross Revenue]]-Table15[[#This Row],[Budget]]</f>
        <v>1014398</v>
      </c>
      <c r="U577">
        <f>YEAR(Table15[[#This Row],[Release Date]])</f>
        <v>2003</v>
      </c>
    </row>
    <row r="578" spans="1:21" x14ac:dyDescent="0.25">
      <c r="A578" t="s">
        <v>3727</v>
      </c>
      <c r="B578">
        <v>1</v>
      </c>
      <c r="C578" s="8">
        <v>38423</v>
      </c>
      <c r="D578" t="s">
        <v>28</v>
      </c>
      <c r="E578" t="s">
        <v>37</v>
      </c>
      <c r="F578" t="s">
        <v>19</v>
      </c>
      <c r="G578" t="s">
        <v>20</v>
      </c>
      <c r="H578" t="s">
        <v>38</v>
      </c>
      <c r="I578" t="s">
        <v>3728</v>
      </c>
      <c r="J578" t="s">
        <v>1664</v>
      </c>
      <c r="K578">
        <v>164000</v>
      </c>
      <c r="L578">
        <v>303717</v>
      </c>
      <c r="M578">
        <v>160</v>
      </c>
      <c r="N578">
        <v>0</v>
      </c>
      <c r="O578">
        <v>5.2</v>
      </c>
      <c r="P578">
        <v>221</v>
      </c>
      <c r="Q578">
        <v>82</v>
      </c>
      <c r="R578">
        <v>66466372</v>
      </c>
      <c r="S578">
        <v>40000000</v>
      </c>
      <c r="T578">
        <f>Table15[[#This Row],[Gross Revenue]]-Table15[[#This Row],[Budget]]</f>
        <v>26466372</v>
      </c>
      <c r="U578">
        <f>YEAR(Table15[[#This Row],[Release Date]])</f>
        <v>2005</v>
      </c>
    </row>
    <row r="579" spans="1:21" x14ac:dyDescent="0.25">
      <c r="A579" t="s">
        <v>4275</v>
      </c>
      <c r="B579">
        <v>1</v>
      </c>
      <c r="C579" s="8">
        <v>38750</v>
      </c>
      <c r="D579" t="s">
        <v>28</v>
      </c>
      <c r="E579" t="s">
        <v>37</v>
      </c>
      <c r="F579" t="s">
        <v>19</v>
      </c>
      <c r="G579" t="s">
        <v>20</v>
      </c>
      <c r="H579" t="s">
        <v>43</v>
      </c>
      <c r="I579" t="s">
        <v>4276</v>
      </c>
      <c r="J579" t="s">
        <v>1664</v>
      </c>
      <c r="K579">
        <v>963</v>
      </c>
      <c r="L579">
        <v>4952</v>
      </c>
      <c r="M579">
        <v>160</v>
      </c>
      <c r="N579">
        <v>0</v>
      </c>
      <c r="O579">
        <v>4</v>
      </c>
      <c r="P579">
        <v>231</v>
      </c>
      <c r="Q579">
        <v>90</v>
      </c>
      <c r="R579">
        <v>18860403</v>
      </c>
      <c r="S579">
        <v>25000000</v>
      </c>
      <c r="T579">
        <f>Table15[[#This Row],[Gross Revenue]]-Table15[[#This Row],[Budget]]</f>
        <v>-6139597</v>
      </c>
      <c r="U579">
        <f>YEAR(Table15[[#This Row],[Release Date]])</f>
        <v>2006</v>
      </c>
    </row>
    <row r="580" spans="1:21" x14ac:dyDescent="0.25">
      <c r="A580" t="s">
        <v>916</v>
      </c>
      <c r="B580">
        <v>1</v>
      </c>
      <c r="C580" s="8">
        <v>36882</v>
      </c>
      <c r="D580" t="s">
        <v>28</v>
      </c>
      <c r="E580" t="s">
        <v>25</v>
      </c>
      <c r="F580" t="s">
        <v>19</v>
      </c>
      <c r="G580" t="s">
        <v>20</v>
      </c>
      <c r="H580" t="s">
        <v>43</v>
      </c>
      <c r="I580" t="s">
        <v>917</v>
      </c>
      <c r="J580" t="s">
        <v>918</v>
      </c>
      <c r="K580">
        <v>11000</v>
      </c>
      <c r="L580">
        <v>13524</v>
      </c>
      <c r="M580">
        <v>9</v>
      </c>
      <c r="N580">
        <v>816</v>
      </c>
      <c r="O580">
        <v>5.5</v>
      </c>
      <c r="P580">
        <v>50</v>
      </c>
      <c r="Q580">
        <v>94</v>
      </c>
      <c r="R580">
        <v>8735529</v>
      </c>
      <c r="S580">
        <v>15000000</v>
      </c>
      <c r="T580">
        <f>Table15[[#This Row],[Gross Revenue]]-Table15[[#This Row],[Budget]]</f>
        <v>-6264471</v>
      </c>
      <c r="U580">
        <f>YEAR(Table15[[#This Row],[Release Date]])</f>
        <v>2000</v>
      </c>
    </row>
    <row r="581" spans="1:21" x14ac:dyDescent="0.25">
      <c r="A581" t="s">
        <v>1435</v>
      </c>
      <c r="B581">
        <v>1</v>
      </c>
      <c r="C581" s="8">
        <v>37156</v>
      </c>
      <c r="D581" t="s">
        <v>28</v>
      </c>
      <c r="E581" t="s">
        <v>31</v>
      </c>
      <c r="F581" t="s">
        <v>19</v>
      </c>
      <c r="G581" t="s">
        <v>20</v>
      </c>
      <c r="H581" t="s">
        <v>38</v>
      </c>
      <c r="I581" t="s">
        <v>1436</v>
      </c>
      <c r="J581" t="s">
        <v>918</v>
      </c>
      <c r="K581">
        <v>71</v>
      </c>
      <c r="L581">
        <v>159</v>
      </c>
      <c r="M581">
        <v>9</v>
      </c>
      <c r="N581">
        <v>63</v>
      </c>
      <c r="O581">
        <v>5.4</v>
      </c>
      <c r="P581">
        <v>24</v>
      </c>
      <c r="Q581">
        <v>113</v>
      </c>
      <c r="R581">
        <v>19184015</v>
      </c>
      <c r="S581">
        <v>3000000</v>
      </c>
      <c r="T581">
        <f>Table15[[#This Row],[Gross Revenue]]-Table15[[#This Row],[Budget]]</f>
        <v>16184015</v>
      </c>
      <c r="U581">
        <f>YEAR(Table15[[#This Row],[Release Date]])</f>
        <v>2001</v>
      </c>
    </row>
    <row r="582" spans="1:21" x14ac:dyDescent="0.25">
      <c r="A582" t="s">
        <v>5011</v>
      </c>
      <c r="B582">
        <v>1</v>
      </c>
      <c r="C582" s="8">
        <v>39201</v>
      </c>
      <c r="D582" t="s">
        <v>28</v>
      </c>
      <c r="E582" t="s">
        <v>37</v>
      </c>
      <c r="F582" t="s">
        <v>19</v>
      </c>
      <c r="G582" t="s">
        <v>20</v>
      </c>
      <c r="H582" t="s">
        <v>38</v>
      </c>
      <c r="I582" t="s">
        <v>5012</v>
      </c>
      <c r="J582" t="s">
        <v>5013</v>
      </c>
      <c r="K582">
        <v>314</v>
      </c>
      <c r="L582">
        <v>1062</v>
      </c>
      <c r="M582">
        <v>421</v>
      </c>
      <c r="N582">
        <v>45000</v>
      </c>
      <c r="O582">
        <v>6.9</v>
      </c>
      <c r="P582">
        <v>533</v>
      </c>
      <c r="Q582">
        <v>100</v>
      </c>
      <c r="R582">
        <v>14673301</v>
      </c>
      <c r="S582">
        <v>2000000</v>
      </c>
      <c r="T582">
        <f>Table15[[#This Row],[Gross Revenue]]-Table15[[#This Row],[Budget]]</f>
        <v>12673301</v>
      </c>
      <c r="U582">
        <f>YEAR(Table15[[#This Row],[Release Date]])</f>
        <v>2007</v>
      </c>
    </row>
    <row r="583" spans="1:21" x14ac:dyDescent="0.25">
      <c r="A583" t="s">
        <v>1932</v>
      </c>
      <c r="B583">
        <v>1</v>
      </c>
      <c r="C583" s="8">
        <v>37426</v>
      </c>
      <c r="D583" t="s">
        <v>28</v>
      </c>
      <c r="E583" t="s">
        <v>32</v>
      </c>
      <c r="F583" t="s">
        <v>19</v>
      </c>
      <c r="G583" t="s">
        <v>20</v>
      </c>
      <c r="H583" t="s">
        <v>38</v>
      </c>
      <c r="I583" t="s">
        <v>560</v>
      </c>
      <c r="J583" t="s">
        <v>1933</v>
      </c>
      <c r="K583">
        <v>16000</v>
      </c>
      <c r="L583">
        <v>19764</v>
      </c>
      <c r="M583">
        <v>687</v>
      </c>
      <c r="N583">
        <v>0</v>
      </c>
      <c r="O583">
        <v>5.9</v>
      </c>
      <c r="P583">
        <v>185</v>
      </c>
      <c r="Q583">
        <v>122</v>
      </c>
      <c r="R583">
        <v>52397389</v>
      </c>
      <c r="S583">
        <v>65000000</v>
      </c>
      <c r="T583">
        <f>Table15[[#This Row],[Gross Revenue]]-Table15[[#This Row],[Budget]]</f>
        <v>-12602611</v>
      </c>
      <c r="U583">
        <f>YEAR(Table15[[#This Row],[Release Date]])</f>
        <v>2002</v>
      </c>
    </row>
    <row r="584" spans="1:21" x14ac:dyDescent="0.25">
      <c r="A584" t="s">
        <v>3787</v>
      </c>
      <c r="B584">
        <v>1</v>
      </c>
      <c r="C584" s="8">
        <v>38455</v>
      </c>
      <c r="D584" t="s">
        <v>28</v>
      </c>
      <c r="E584" t="s">
        <v>22</v>
      </c>
      <c r="F584" t="s">
        <v>19</v>
      </c>
      <c r="G584" t="s">
        <v>20</v>
      </c>
      <c r="H584" t="s">
        <v>43</v>
      </c>
      <c r="I584" t="s">
        <v>258</v>
      </c>
      <c r="J584" t="s">
        <v>1933</v>
      </c>
      <c r="K584">
        <v>10000</v>
      </c>
      <c r="L584">
        <v>12183</v>
      </c>
      <c r="M584">
        <v>687</v>
      </c>
      <c r="N584">
        <v>0</v>
      </c>
      <c r="O584">
        <v>4.8</v>
      </c>
      <c r="P584">
        <v>178</v>
      </c>
      <c r="Q584">
        <v>89</v>
      </c>
      <c r="R584">
        <v>42638165</v>
      </c>
      <c r="S584">
        <v>16000000</v>
      </c>
      <c r="T584">
        <f>Table15[[#This Row],[Gross Revenue]]-Table15[[#This Row],[Budget]]</f>
        <v>26638165</v>
      </c>
      <c r="U584">
        <f>YEAR(Table15[[#This Row],[Release Date]])</f>
        <v>2005</v>
      </c>
    </row>
    <row r="585" spans="1:21" x14ac:dyDescent="0.25">
      <c r="A585" t="s">
        <v>4079</v>
      </c>
      <c r="B585">
        <v>1</v>
      </c>
      <c r="C585" s="8">
        <v>38632</v>
      </c>
      <c r="D585" t="s">
        <v>28</v>
      </c>
      <c r="E585" t="s">
        <v>18</v>
      </c>
      <c r="F585" t="s">
        <v>19</v>
      </c>
      <c r="G585" t="s">
        <v>20</v>
      </c>
      <c r="H585" t="s">
        <v>38</v>
      </c>
      <c r="I585" t="s">
        <v>4080</v>
      </c>
      <c r="J585" t="s">
        <v>4081</v>
      </c>
      <c r="K585">
        <v>617</v>
      </c>
      <c r="L585">
        <v>916</v>
      </c>
      <c r="M585">
        <v>0</v>
      </c>
      <c r="N585">
        <v>10000</v>
      </c>
      <c r="O585">
        <v>7</v>
      </c>
      <c r="P585">
        <v>109</v>
      </c>
      <c r="Q585">
        <v>106</v>
      </c>
      <c r="R585">
        <v>58214</v>
      </c>
      <c r="S585">
        <v>9500000</v>
      </c>
      <c r="T585">
        <f>Table15[[#This Row],[Gross Revenue]]-Table15[[#This Row],[Budget]]</f>
        <v>-9441786</v>
      </c>
      <c r="U585">
        <f>YEAR(Table15[[#This Row],[Release Date]])</f>
        <v>2005</v>
      </c>
    </row>
    <row r="586" spans="1:21" x14ac:dyDescent="0.25">
      <c r="A586" t="s">
        <v>3148</v>
      </c>
      <c r="B586">
        <v>1</v>
      </c>
      <c r="C586" s="8">
        <v>38091</v>
      </c>
      <c r="D586" t="s">
        <v>28</v>
      </c>
      <c r="E586" t="s">
        <v>30</v>
      </c>
      <c r="F586" t="s">
        <v>19</v>
      </c>
      <c r="G586" t="s">
        <v>20</v>
      </c>
      <c r="H586" t="s">
        <v>43</v>
      </c>
      <c r="I586" t="s">
        <v>111</v>
      </c>
      <c r="J586" t="s">
        <v>3149</v>
      </c>
      <c r="K586">
        <v>745</v>
      </c>
      <c r="L586">
        <v>3086</v>
      </c>
      <c r="M586">
        <v>30</v>
      </c>
      <c r="N586">
        <v>0</v>
      </c>
      <c r="O586">
        <v>7.4</v>
      </c>
      <c r="P586">
        <v>299</v>
      </c>
      <c r="Q586">
        <v>87</v>
      </c>
      <c r="R586">
        <v>183132370</v>
      </c>
      <c r="S586">
        <v>75000000</v>
      </c>
      <c r="T586">
        <f>Table15[[#This Row],[Gross Revenue]]-Table15[[#This Row],[Budget]]</f>
        <v>108132370</v>
      </c>
      <c r="U586">
        <f>YEAR(Table15[[#This Row],[Release Date]])</f>
        <v>2004</v>
      </c>
    </row>
    <row r="587" spans="1:21" x14ac:dyDescent="0.25">
      <c r="A587" t="s">
        <v>3014</v>
      </c>
      <c r="B587">
        <v>1</v>
      </c>
      <c r="C587" s="8">
        <v>38015</v>
      </c>
      <c r="D587" t="s">
        <v>17</v>
      </c>
      <c r="E587" t="s">
        <v>50</v>
      </c>
      <c r="F587" t="s">
        <v>19</v>
      </c>
      <c r="G587" t="s">
        <v>35</v>
      </c>
      <c r="H587" t="s">
        <v>36</v>
      </c>
      <c r="I587" t="s">
        <v>3015</v>
      </c>
      <c r="J587" t="s">
        <v>3016</v>
      </c>
      <c r="K587">
        <v>168</v>
      </c>
      <c r="L587">
        <v>408</v>
      </c>
      <c r="M587">
        <v>90</v>
      </c>
      <c r="N587">
        <v>0</v>
      </c>
      <c r="O587">
        <v>8.1</v>
      </c>
      <c r="P587">
        <v>107</v>
      </c>
      <c r="Q587">
        <v>100</v>
      </c>
      <c r="R587">
        <v>1134049</v>
      </c>
      <c r="S587">
        <v>2000000</v>
      </c>
      <c r="T587">
        <f>Table15[[#This Row],[Gross Revenue]]-Table15[[#This Row],[Budget]]</f>
        <v>-865951</v>
      </c>
      <c r="U587">
        <f>YEAR(Table15[[#This Row],[Release Date]])</f>
        <v>2004</v>
      </c>
    </row>
    <row r="588" spans="1:21" x14ac:dyDescent="0.25">
      <c r="A588" t="s">
        <v>2324</v>
      </c>
      <c r="B588">
        <v>1</v>
      </c>
      <c r="C588" s="8">
        <v>37635</v>
      </c>
      <c r="D588" t="s">
        <v>28</v>
      </c>
      <c r="E588" t="s">
        <v>18</v>
      </c>
      <c r="F588" t="s">
        <v>19</v>
      </c>
      <c r="G588" t="s">
        <v>20</v>
      </c>
      <c r="H588" t="s">
        <v>38</v>
      </c>
      <c r="I588" t="s">
        <v>2325</v>
      </c>
      <c r="J588" t="s">
        <v>2326</v>
      </c>
      <c r="K588">
        <v>109</v>
      </c>
      <c r="L588">
        <v>117</v>
      </c>
      <c r="M588">
        <v>171</v>
      </c>
      <c r="N588">
        <v>12000</v>
      </c>
      <c r="O588">
        <v>7.1</v>
      </c>
      <c r="P588">
        <v>231</v>
      </c>
      <c r="Q588">
        <v>104</v>
      </c>
      <c r="R588">
        <v>1007962</v>
      </c>
      <c r="S588">
        <v>950000</v>
      </c>
      <c r="T588">
        <f>Table15[[#This Row],[Gross Revenue]]-Table15[[#This Row],[Budget]]</f>
        <v>57962</v>
      </c>
      <c r="U588">
        <f>YEAR(Table15[[#This Row],[Release Date]])</f>
        <v>2003</v>
      </c>
    </row>
    <row r="589" spans="1:21" x14ac:dyDescent="0.25">
      <c r="A589" t="s">
        <v>2909</v>
      </c>
      <c r="B589">
        <v>1</v>
      </c>
      <c r="C589" s="8">
        <v>37958</v>
      </c>
      <c r="D589" t="s">
        <v>28</v>
      </c>
      <c r="E589" t="s">
        <v>37</v>
      </c>
      <c r="F589" t="s">
        <v>19</v>
      </c>
      <c r="G589" t="s">
        <v>20</v>
      </c>
      <c r="H589" t="s">
        <v>38</v>
      </c>
      <c r="I589" t="s">
        <v>2910</v>
      </c>
      <c r="J589" t="s">
        <v>2326</v>
      </c>
      <c r="K589">
        <v>430</v>
      </c>
      <c r="L589">
        <v>814</v>
      </c>
      <c r="M589">
        <v>171</v>
      </c>
      <c r="N589">
        <v>0</v>
      </c>
      <c r="O589">
        <v>6.6</v>
      </c>
      <c r="P589">
        <v>304</v>
      </c>
      <c r="Q589">
        <v>113</v>
      </c>
      <c r="R589">
        <v>39568996</v>
      </c>
      <c r="S589">
        <v>32000000</v>
      </c>
      <c r="T589">
        <f>Table15[[#This Row],[Gross Revenue]]-Table15[[#This Row],[Budget]]</f>
        <v>7568996</v>
      </c>
      <c r="U589">
        <f>YEAR(Table15[[#This Row],[Release Date]])</f>
        <v>2003</v>
      </c>
    </row>
    <row r="590" spans="1:21" x14ac:dyDescent="0.25">
      <c r="A590" t="s">
        <v>4062</v>
      </c>
      <c r="B590">
        <v>1</v>
      </c>
      <c r="C590" s="8">
        <v>38623</v>
      </c>
      <c r="D590" t="s">
        <v>28</v>
      </c>
      <c r="E590" t="s">
        <v>30</v>
      </c>
      <c r="F590" t="s">
        <v>19</v>
      </c>
      <c r="G590" t="s">
        <v>20</v>
      </c>
      <c r="H590" t="s">
        <v>43</v>
      </c>
      <c r="I590" t="s">
        <v>2328</v>
      </c>
      <c r="J590" t="s">
        <v>2326</v>
      </c>
      <c r="K590">
        <v>21000</v>
      </c>
      <c r="L590">
        <v>52547</v>
      </c>
      <c r="M590">
        <v>171</v>
      </c>
      <c r="N590">
        <v>29000</v>
      </c>
      <c r="O590">
        <v>4.9000000000000004</v>
      </c>
      <c r="P590">
        <v>293</v>
      </c>
      <c r="Q590">
        <v>124</v>
      </c>
      <c r="R590">
        <v>300523113</v>
      </c>
      <c r="S590">
        <v>68000000</v>
      </c>
      <c r="T590">
        <f>Table15[[#This Row],[Gross Revenue]]-Table15[[#This Row],[Budget]]</f>
        <v>232523113</v>
      </c>
      <c r="U590">
        <f>YEAR(Table15[[#This Row],[Release Date]])</f>
        <v>2005</v>
      </c>
    </row>
    <row r="591" spans="1:21" x14ac:dyDescent="0.25">
      <c r="A591" t="s">
        <v>4907</v>
      </c>
      <c r="B591">
        <v>1</v>
      </c>
      <c r="C591" s="8">
        <v>39134</v>
      </c>
      <c r="D591" t="s">
        <v>28</v>
      </c>
      <c r="E591" t="s">
        <v>30</v>
      </c>
      <c r="F591" t="s">
        <v>19</v>
      </c>
      <c r="G591" t="s">
        <v>20</v>
      </c>
      <c r="H591" t="s">
        <v>36</v>
      </c>
      <c r="I591" t="s">
        <v>560</v>
      </c>
      <c r="J591" t="s">
        <v>4908</v>
      </c>
      <c r="K591">
        <v>16000</v>
      </c>
      <c r="L591">
        <v>17416</v>
      </c>
      <c r="M591">
        <v>13</v>
      </c>
      <c r="N591">
        <v>13000</v>
      </c>
      <c r="O591">
        <v>6.5</v>
      </c>
      <c r="P591">
        <v>166</v>
      </c>
      <c r="Q591">
        <v>96</v>
      </c>
      <c r="R591">
        <v>83024900</v>
      </c>
      <c r="S591">
        <v>135000000</v>
      </c>
      <c r="T591">
        <f>Table15[[#This Row],[Gross Revenue]]-Table15[[#This Row],[Budget]]</f>
        <v>-51975100</v>
      </c>
      <c r="U591">
        <f>YEAR(Table15[[#This Row],[Release Date]])</f>
        <v>2007</v>
      </c>
    </row>
    <row r="592" spans="1:21" x14ac:dyDescent="0.25">
      <c r="A592" t="s">
        <v>782</v>
      </c>
      <c r="B592">
        <v>1</v>
      </c>
      <c r="C592" s="8">
        <v>36811</v>
      </c>
      <c r="D592" t="s">
        <v>28</v>
      </c>
      <c r="E592" t="s">
        <v>37</v>
      </c>
      <c r="F592" t="s">
        <v>19</v>
      </c>
      <c r="G592" t="s">
        <v>20</v>
      </c>
      <c r="H592" t="s">
        <v>38</v>
      </c>
      <c r="I592" t="s">
        <v>597</v>
      </c>
      <c r="J592" t="s">
        <v>783</v>
      </c>
      <c r="K592">
        <v>14000</v>
      </c>
      <c r="L592">
        <v>16196</v>
      </c>
      <c r="M592">
        <v>123</v>
      </c>
      <c r="N592">
        <v>5000</v>
      </c>
      <c r="O592">
        <v>7.1</v>
      </c>
      <c r="P592">
        <v>214</v>
      </c>
      <c r="Q592">
        <v>112</v>
      </c>
      <c r="R592">
        <v>39235088</v>
      </c>
      <c r="S592">
        <v>23000000</v>
      </c>
      <c r="T592">
        <f>Table15[[#This Row],[Gross Revenue]]-Table15[[#This Row],[Budget]]</f>
        <v>16235088</v>
      </c>
      <c r="U592">
        <f>YEAR(Table15[[#This Row],[Release Date]])</f>
        <v>2000</v>
      </c>
    </row>
    <row r="593" spans="1:21" x14ac:dyDescent="0.25">
      <c r="A593" t="s">
        <v>2151</v>
      </c>
      <c r="B593">
        <v>1</v>
      </c>
      <c r="C593" s="8">
        <v>37543</v>
      </c>
      <c r="D593" t="s">
        <v>28</v>
      </c>
      <c r="E593" t="s">
        <v>32</v>
      </c>
      <c r="F593" t="s">
        <v>19</v>
      </c>
      <c r="G593" t="s">
        <v>20</v>
      </c>
      <c r="H593" t="s">
        <v>43</v>
      </c>
      <c r="I593" t="s">
        <v>597</v>
      </c>
      <c r="J593" t="s">
        <v>783</v>
      </c>
      <c r="K593">
        <v>14000</v>
      </c>
      <c r="L593">
        <v>17159</v>
      </c>
      <c r="M593">
        <v>123</v>
      </c>
      <c r="N593">
        <v>0</v>
      </c>
      <c r="O593">
        <v>6.7</v>
      </c>
      <c r="P593">
        <v>207</v>
      </c>
      <c r="Q593">
        <v>134</v>
      </c>
      <c r="R593">
        <v>57637485</v>
      </c>
      <c r="S593">
        <v>105000000</v>
      </c>
      <c r="T593">
        <f>Table15[[#This Row],[Gross Revenue]]-Table15[[#This Row],[Budget]]</f>
        <v>-47362515</v>
      </c>
      <c r="U593">
        <f>YEAR(Table15[[#This Row],[Release Date]])</f>
        <v>2002</v>
      </c>
    </row>
    <row r="594" spans="1:21" x14ac:dyDescent="0.25">
      <c r="A594" t="s">
        <v>3502</v>
      </c>
      <c r="B594">
        <v>1</v>
      </c>
      <c r="C594" s="8">
        <v>38299</v>
      </c>
      <c r="D594" t="s">
        <v>28</v>
      </c>
      <c r="E594" t="s">
        <v>30</v>
      </c>
      <c r="F594" t="s">
        <v>19</v>
      </c>
      <c r="G594" t="s">
        <v>20</v>
      </c>
      <c r="H594" t="s">
        <v>38</v>
      </c>
      <c r="I594" t="s">
        <v>3503</v>
      </c>
      <c r="J594" t="s">
        <v>783</v>
      </c>
      <c r="K594">
        <v>26000</v>
      </c>
      <c r="L594">
        <v>41359</v>
      </c>
      <c r="M594">
        <v>123</v>
      </c>
      <c r="N594">
        <v>4000</v>
      </c>
      <c r="O594">
        <v>6.5</v>
      </c>
      <c r="P594">
        <v>160</v>
      </c>
      <c r="Q594">
        <v>108</v>
      </c>
      <c r="R594">
        <v>15483540</v>
      </c>
      <c r="S594">
        <v>14000000</v>
      </c>
      <c r="T594">
        <f>Table15[[#This Row],[Gross Revenue]]-Table15[[#This Row],[Budget]]</f>
        <v>1483540</v>
      </c>
      <c r="U594">
        <f>YEAR(Table15[[#This Row],[Release Date]])</f>
        <v>2004</v>
      </c>
    </row>
    <row r="595" spans="1:21" x14ac:dyDescent="0.25">
      <c r="A595" t="s">
        <v>4816</v>
      </c>
      <c r="B595">
        <v>1</v>
      </c>
      <c r="C595" s="8">
        <v>39077</v>
      </c>
      <c r="D595" t="s">
        <v>28</v>
      </c>
      <c r="E595" t="s">
        <v>32</v>
      </c>
      <c r="F595" t="s">
        <v>19</v>
      </c>
      <c r="G595" t="s">
        <v>20</v>
      </c>
      <c r="H595" t="s">
        <v>38</v>
      </c>
      <c r="I595" t="s">
        <v>597</v>
      </c>
      <c r="J595" t="s">
        <v>783</v>
      </c>
      <c r="K595">
        <v>14000</v>
      </c>
      <c r="L595">
        <v>17551</v>
      </c>
      <c r="M595">
        <v>123</v>
      </c>
      <c r="N595">
        <v>39000</v>
      </c>
      <c r="O595">
        <v>6.4</v>
      </c>
      <c r="P595">
        <v>302</v>
      </c>
      <c r="Q595">
        <v>127</v>
      </c>
      <c r="R595">
        <v>41997790</v>
      </c>
      <c r="S595">
        <v>38000000</v>
      </c>
      <c r="T595">
        <f>Table15[[#This Row],[Gross Revenue]]-Table15[[#This Row],[Budget]]</f>
        <v>3997790</v>
      </c>
      <c r="U595">
        <f>YEAR(Table15[[#This Row],[Release Date]])</f>
        <v>2006</v>
      </c>
    </row>
    <row r="596" spans="1:21" x14ac:dyDescent="0.25">
      <c r="A596" t="s">
        <v>3150</v>
      </c>
      <c r="B596">
        <v>1</v>
      </c>
      <c r="C596" s="8">
        <v>38092</v>
      </c>
      <c r="D596" t="s">
        <v>28</v>
      </c>
      <c r="E596" t="s">
        <v>25</v>
      </c>
      <c r="F596" t="s">
        <v>19</v>
      </c>
      <c r="G596" t="s">
        <v>20</v>
      </c>
      <c r="H596" t="s">
        <v>38</v>
      </c>
      <c r="I596" t="s">
        <v>1608</v>
      </c>
      <c r="J596" t="s">
        <v>3151</v>
      </c>
      <c r="K596">
        <v>4000</v>
      </c>
      <c r="L596">
        <v>4883</v>
      </c>
      <c r="M596">
        <v>136</v>
      </c>
      <c r="N596">
        <v>915</v>
      </c>
      <c r="O596">
        <v>5</v>
      </c>
      <c r="P596">
        <v>65</v>
      </c>
      <c r="Q596">
        <v>96</v>
      </c>
      <c r="R596">
        <v>766487</v>
      </c>
      <c r="S596">
        <v>5250000</v>
      </c>
      <c r="T596">
        <f>Table15[[#This Row],[Gross Revenue]]-Table15[[#This Row],[Budget]]</f>
        <v>-4483513</v>
      </c>
      <c r="U596">
        <f>YEAR(Table15[[#This Row],[Release Date]])</f>
        <v>2004</v>
      </c>
    </row>
    <row r="597" spans="1:21" x14ac:dyDescent="0.25">
      <c r="A597" t="s">
        <v>3347</v>
      </c>
      <c r="B597">
        <v>1</v>
      </c>
      <c r="C597" s="8">
        <v>38208</v>
      </c>
      <c r="D597" t="s">
        <v>28</v>
      </c>
      <c r="E597" t="s">
        <v>25</v>
      </c>
      <c r="F597" t="s">
        <v>19</v>
      </c>
      <c r="G597" t="s">
        <v>24</v>
      </c>
      <c r="H597" t="s">
        <v>38</v>
      </c>
      <c r="I597" t="s">
        <v>2592</v>
      </c>
      <c r="J597" t="s">
        <v>3151</v>
      </c>
      <c r="K597">
        <v>833</v>
      </c>
      <c r="L597">
        <v>3400</v>
      </c>
      <c r="M597">
        <v>136</v>
      </c>
      <c r="N597">
        <v>0</v>
      </c>
      <c r="O597">
        <v>6.9</v>
      </c>
      <c r="P597">
        <v>173</v>
      </c>
      <c r="Q597">
        <v>101</v>
      </c>
      <c r="R597">
        <v>67266300</v>
      </c>
      <c r="S597">
        <v>28000000</v>
      </c>
      <c r="T597">
        <f>Table15[[#This Row],[Gross Revenue]]-Table15[[#This Row],[Budget]]</f>
        <v>39266300</v>
      </c>
      <c r="U597">
        <f>YEAR(Table15[[#This Row],[Release Date]])</f>
        <v>2004</v>
      </c>
    </row>
    <row r="598" spans="1:21" x14ac:dyDescent="0.25">
      <c r="A598" t="s">
        <v>3001</v>
      </c>
      <c r="B598">
        <v>1</v>
      </c>
      <c r="C598" s="8">
        <v>38007</v>
      </c>
      <c r="D598" t="s">
        <v>28</v>
      </c>
      <c r="E598" t="s">
        <v>30</v>
      </c>
      <c r="F598" t="s">
        <v>19</v>
      </c>
      <c r="G598" t="s">
        <v>35</v>
      </c>
      <c r="H598" t="s">
        <v>43</v>
      </c>
      <c r="I598" t="s">
        <v>2328</v>
      </c>
      <c r="J598" t="s">
        <v>3002</v>
      </c>
      <c r="K598">
        <v>21000</v>
      </c>
      <c r="L598">
        <v>33433</v>
      </c>
      <c r="M598">
        <v>282</v>
      </c>
      <c r="N598">
        <v>0</v>
      </c>
      <c r="O598">
        <v>7.5</v>
      </c>
      <c r="P598">
        <v>329</v>
      </c>
      <c r="Q598">
        <v>138</v>
      </c>
      <c r="R598">
        <v>292000866</v>
      </c>
      <c r="S598">
        <v>150000000</v>
      </c>
      <c r="T598">
        <f>Table15[[#This Row],[Gross Revenue]]-Table15[[#This Row],[Budget]]</f>
        <v>142000866</v>
      </c>
      <c r="U598">
        <f>YEAR(Table15[[#This Row],[Release Date]])</f>
        <v>2004</v>
      </c>
    </row>
    <row r="599" spans="1:21" x14ac:dyDescent="0.25">
      <c r="A599" t="s">
        <v>3613</v>
      </c>
      <c r="B599">
        <v>1</v>
      </c>
      <c r="C599" s="8">
        <v>38357</v>
      </c>
      <c r="D599" t="s">
        <v>28</v>
      </c>
      <c r="E599" t="s">
        <v>30</v>
      </c>
      <c r="F599" t="s">
        <v>19</v>
      </c>
      <c r="G599" t="s">
        <v>35</v>
      </c>
      <c r="H599" t="s">
        <v>36</v>
      </c>
      <c r="I599" t="s">
        <v>173</v>
      </c>
      <c r="J599" t="s">
        <v>3002</v>
      </c>
      <c r="K599">
        <v>25000</v>
      </c>
      <c r="L599">
        <v>58753</v>
      </c>
      <c r="M599">
        <v>282</v>
      </c>
      <c r="N599">
        <v>10000</v>
      </c>
      <c r="O599">
        <v>7.5</v>
      </c>
      <c r="P599">
        <v>375</v>
      </c>
      <c r="Q599">
        <v>153</v>
      </c>
      <c r="R599">
        <v>301956980</v>
      </c>
      <c r="S599">
        <v>250000000</v>
      </c>
      <c r="T599">
        <f>Table15[[#This Row],[Gross Revenue]]-Table15[[#This Row],[Budget]]</f>
        <v>51956980</v>
      </c>
      <c r="U599">
        <f>YEAR(Table15[[#This Row],[Release Date]])</f>
        <v>2005</v>
      </c>
    </row>
    <row r="600" spans="1:21" x14ac:dyDescent="0.25">
      <c r="A600" t="s">
        <v>1739</v>
      </c>
      <c r="B600">
        <v>1</v>
      </c>
      <c r="C600" s="8">
        <v>37329</v>
      </c>
      <c r="D600" t="s">
        <v>28</v>
      </c>
      <c r="E600" t="s">
        <v>25</v>
      </c>
      <c r="F600" t="s">
        <v>19</v>
      </c>
      <c r="G600" t="s">
        <v>20</v>
      </c>
      <c r="H600" t="s">
        <v>43</v>
      </c>
      <c r="I600" t="s">
        <v>1740</v>
      </c>
      <c r="J600" t="s">
        <v>221</v>
      </c>
      <c r="K600">
        <v>869</v>
      </c>
      <c r="L600">
        <v>3007</v>
      </c>
      <c r="M600">
        <v>119</v>
      </c>
      <c r="N600">
        <v>411</v>
      </c>
      <c r="O600">
        <v>4.5999999999999996</v>
      </c>
      <c r="P600">
        <v>56</v>
      </c>
      <c r="Q600">
        <v>90</v>
      </c>
      <c r="R600">
        <v>15549702</v>
      </c>
      <c r="S600">
        <v>14000000</v>
      </c>
      <c r="T600">
        <f>Table15[[#This Row],[Gross Revenue]]-Table15[[#This Row],[Budget]]</f>
        <v>1549702</v>
      </c>
      <c r="U600">
        <f>YEAR(Table15[[#This Row],[Release Date]])</f>
        <v>2002</v>
      </c>
    </row>
    <row r="601" spans="1:21" x14ac:dyDescent="0.25">
      <c r="A601" t="s">
        <v>1783</v>
      </c>
      <c r="B601">
        <v>1</v>
      </c>
      <c r="C601" s="8">
        <v>37350</v>
      </c>
      <c r="D601" t="s">
        <v>28</v>
      </c>
      <c r="E601" t="s">
        <v>25</v>
      </c>
      <c r="F601" t="s">
        <v>19</v>
      </c>
      <c r="G601" t="s">
        <v>20</v>
      </c>
      <c r="H601" t="s">
        <v>43</v>
      </c>
      <c r="I601" t="s">
        <v>1784</v>
      </c>
      <c r="J601" t="s">
        <v>221</v>
      </c>
      <c r="K601">
        <v>807</v>
      </c>
      <c r="L601">
        <v>3629</v>
      </c>
      <c r="M601">
        <v>119</v>
      </c>
      <c r="N601">
        <v>0</v>
      </c>
      <c r="O601">
        <v>5.5</v>
      </c>
      <c r="P601">
        <v>151</v>
      </c>
      <c r="Q601">
        <v>84</v>
      </c>
      <c r="R601">
        <v>110000082</v>
      </c>
      <c r="S601">
        <v>48000000</v>
      </c>
      <c r="T601">
        <f>Table15[[#This Row],[Gross Revenue]]-Table15[[#This Row],[Budget]]</f>
        <v>62000082</v>
      </c>
      <c r="U601">
        <f>YEAR(Table15[[#This Row],[Release Date]])</f>
        <v>2002</v>
      </c>
    </row>
    <row r="602" spans="1:21" x14ac:dyDescent="0.25">
      <c r="A602" t="s">
        <v>2789</v>
      </c>
      <c r="B602">
        <v>1</v>
      </c>
      <c r="C602" s="8">
        <v>37886</v>
      </c>
      <c r="D602" t="s">
        <v>28</v>
      </c>
      <c r="E602" t="s">
        <v>25</v>
      </c>
      <c r="F602" t="s">
        <v>19</v>
      </c>
      <c r="G602" t="s">
        <v>20</v>
      </c>
      <c r="H602" t="s">
        <v>43</v>
      </c>
      <c r="I602" t="s">
        <v>2790</v>
      </c>
      <c r="J602" t="s">
        <v>221</v>
      </c>
      <c r="K602">
        <v>2000</v>
      </c>
      <c r="L602">
        <v>5855</v>
      </c>
      <c r="M602">
        <v>119</v>
      </c>
      <c r="N602">
        <v>1000</v>
      </c>
      <c r="O602">
        <v>5.0999999999999996</v>
      </c>
      <c r="P602">
        <v>151</v>
      </c>
      <c r="Q602">
        <v>89</v>
      </c>
      <c r="R602">
        <v>90703745</v>
      </c>
      <c r="S602">
        <v>45000000</v>
      </c>
      <c r="T602">
        <f>Table15[[#This Row],[Gross Revenue]]-Table15[[#This Row],[Budget]]</f>
        <v>45703745</v>
      </c>
      <c r="U602">
        <f>YEAR(Table15[[#This Row],[Release Date]])</f>
        <v>2003</v>
      </c>
    </row>
    <row r="603" spans="1:21" x14ac:dyDescent="0.25">
      <c r="A603" t="s">
        <v>3183</v>
      </c>
      <c r="B603">
        <v>1</v>
      </c>
      <c r="C603" s="8">
        <v>38112</v>
      </c>
      <c r="D603" t="s">
        <v>28</v>
      </c>
      <c r="E603" t="s">
        <v>25</v>
      </c>
      <c r="F603" t="s">
        <v>19</v>
      </c>
      <c r="G603" t="s">
        <v>20</v>
      </c>
      <c r="H603" t="s">
        <v>43</v>
      </c>
      <c r="I603" t="s">
        <v>3184</v>
      </c>
      <c r="J603" t="s">
        <v>221</v>
      </c>
      <c r="K603">
        <v>885</v>
      </c>
      <c r="L603">
        <v>2907</v>
      </c>
      <c r="M603">
        <v>119</v>
      </c>
      <c r="N603">
        <v>797</v>
      </c>
      <c r="O603">
        <v>4.3</v>
      </c>
      <c r="P603">
        <v>45</v>
      </c>
      <c r="Q603">
        <v>83</v>
      </c>
      <c r="R603">
        <v>7001720</v>
      </c>
      <c r="S603">
        <v>12000000</v>
      </c>
      <c r="T603">
        <f>Table15[[#This Row],[Gross Revenue]]-Table15[[#This Row],[Budget]]</f>
        <v>-4998280</v>
      </c>
      <c r="U603">
        <f>YEAR(Table15[[#This Row],[Release Date]])</f>
        <v>2004</v>
      </c>
    </row>
    <row r="604" spans="1:21" x14ac:dyDescent="0.25">
      <c r="A604" t="s">
        <v>716</v>
      </c>
      <c r="B604">
        <v>1</v>
      </c>
      <c r="C604" s="8">
        <v>36778</v>
      </c>
      <c r="D604" t="s">
        <v>28</v>
      </c>
      <c r="E604" t="s">
        <v>22</v>
      </c>
      <c r="F604" t="s">
        <v>19</v>
      </c>
      <c r="G604" t="s">
        <v>20</v>
      </c>
      <c r="H604" t="s">
        <v>38</v>
      </c>
      <c r="I604" t="s">
        <v>717</v>
      </c>
      <c r="J604" t="s">
        <v>718</v>
      </c>
      <c r="K604">
        <v>12000</v>
      </c>
      <c r="L604">
        <v>12776</v>
      </c>
      <c r="M604">
        <v>49</v>
      </c>
      <c r="N604">
        <v>853</v>
      </c>
      <c r="O604">
        <v>5.9</v>
      </c>
      <c r="P604">
        <v>63</v>
      </c>
      <c r="Q604">
        <v>90</v>
      </c>
      <c r="R604">
        <v>5108820</v>
      </c>
      <c r="S604">
        <v>24000000</v>
      </c>
      <c r="T604">
        <f>Table15[[#This Row],[Gross Revenue]]-Table15[[#This Row],[Budget]]</f>
        <v>-18891180</v>
      </c>
      <c r="U604">
        <f>YEAR(Table15[[#This Row],[Release Date]])</f>
        <v>2000</v>
      </c>
    </row>
    <row r="605" spans="1:21" x14ac:dyDescent="0.25">
      <c r="A605" t="s">
        <v>2995</v>
      </c>
      <c r="B605">
        <v>1</v>
      </c>
      <c r="C605" s="8">
        <v>38003</v>
      </c>
      <c r="D605" t="s">
        <v>28</v>
      </c>
      <c r="E605" t="s">
        <v>31</v>
      </c>
      <c r="F605" t="s">
        <v>19</v>
      </c>
      <c r="G605" t="s">
        <v>20</v>
      </c>
      <c r="H605" t="s">
        <v>43</v>
      </c>
      <c r="I605" t="s">
        <v>2996</v>
      </c>
      <c r="J605" t="s">
        <v>718</v>
      </c>
      <c r="K605">
        <v>702</v>
      </c>
      <c r="L605">
        <v>2007</v>
      </c>
      <c r="M605">
        <v>49</v>
      </c>
      <c r="N605">
        <v>313</v>
      </c>
      <c r="O605">
        <v>6.2</v>
      </c>
      <c r="P605">
        <v>65</v>
      </c>
      <c r="Q605">
        <v>95</v>
      </c>
      <c r="R605">
        <v>2955039</v>
      </c>
      <c r="S605">
        <v>9000000</v>
      </c>
      <c r="T605">
        <f>Table15[[#This Row],[Gross Revenue]]-Table15[[#This Row],[Budget]]</f>
        <v>-6044961</v>
      </c>
      <c r="U605">
        <f>YEAR(Table15[[#This Row],[Release Date]])</f>
        <v>2004</v>
      </c>
    </row>
    <row r="606" spans="1:21" x14ac:dyDescent="0.25">
      <c r="A606" t="s">
        <v>1432</v>
      </c>
      <c r="B606">
        <v>1</v>
      </c>
      <c r="C606" s="8">
        <v>37154</v>
      </c>
      <c r="D606" t="s">
        <v>28</v>
      </c>
      <c r="E606" t="s">
        <v>30</v>
      </c>
      <c r="F606" t="s">
        <v>19</v>
      </c>
      <c r="G606" t="s">
        <v>20</v>
      </c>
      <c r="H606" t="s">
        <v>36</v>
      </c>
      <c r="I606" t="s">
        <v>243</v>
      </c>
      <c r="J606" t="s">
        <v>1433</v>
      </c>
      <c r="K606">
        <v>1000</v>
      </c>
      <c r="L606">
        <v>3112</v>
      </c>
      <c r="M606">
        <v>255</v>
      </c>
      <c r="N606">
        <v>0</v>
      </c>
      <c r="O606">
        <v>7.2</v>
      </c>
      <c r="P606">
        <v>180</v>
      </c>
      <c r="Q606">
        <v>85</v>
      </c>
      <c r="R606">
        <v>145771527</v>
      </c>
      <c r="S606">
        <v>80000000</v>
      </c>
      <c r="T606">
        <f>Table15[[#This Row],[Gross Revenue]]-Table15[[#This Row],[Budget]]</f>
        <v>65771527</v>
      </c>
      <c r="U606">
        <f>YEAR(Table15[[#This Row],[Release Date]])</f>
        <v>2001</v>
      </c>
    </row>
    <row r="607" spans="1:21" x14ac:dyDescent="0.25">
      <c r="A607" t="s">
        <v>3894</v>
      </c>
      <c r="B607">
        <v>1</v>
      </c>
      <c r="C607" s="8">
        <v>38520</v>
      </c>
      <c r="D607" t="s">
        <v>28</v>
      </c>
      <c r="E607" t="s">
        <v>30</v>
      </c>
      <c r="F607" t="s">
        <v>19</v>
      </c>
      <c r="G607" t="s">
        <v>20</v>
      </c>
      <c r="H607" t="s">
        <v>36</v>
      </c>
      <c r="I607" t="s">
        <v>687</v>
      </c>
      <c r="J607" t="s">
        <v>1433</v>
      </c>
      <c r="K607">
        <v>18000</v>
      </c>
      <c r="L607">
        <v>20453</v>
      </c>
      <c r="M607">
        <v>255</v>
      </c>
      <c r="N607">
        <v>33000</v>
      </c>
      <c r="O607">
        <v>8.1999999999999993</v>
      </c>
      <c r="P607">
        <v>288</v>
      </c>
      <c r="Q607">
        <v>98</v>
      </c>
      <c r="R607">
        <v>217387997</v>
      </c>
      <c r="S607">
        <v>165000000</v>
      </c>
      <c r="T607">
        <f>Table15[[#This Row],[Gross Revenue]]-Table15[[#This Row],[Budget]]</f>
        <v>52387997</v>
      </c>
      <c r="U607">
        <f>YEAR(Table15[[#This Row],[Release Date]])</f>
        <v>2005</v>
      </c>
    </row>
    <row r="608" spans="1:21" x14ac:dyDescent="0.25">
      <c r="A608" t="s">
        <v>5000</v>
      </c>
      <c r="B608">
        <v>1</v>
      </c>
      <c r="C608" s="8">
        <v>39194</v>
      </c>
      <c r="D608" t="s">
        <v>28</v>
      </c>
      <c r="E608" t="s">
        <v>32</v>
      </c>
      <c r="F608" t="s">
        <v>19</v>
      </c>
      <c r="G608" t="s">
        <v>20</v>
      </c>
      <c r="H608" t="s">
        <v>36</v>
      </c>
      <c r="I608" t="s">
        <v>687</v>
      </c>
      <c r="J608" t="s">
        <v>1433</v>
      </c>
      <c r="K608">
        <v>18000</v>
      </c>
      <c r="L608">
        <v>23378</v>
      </c>
      <c r="M608">
        <v>255</v>
      </c>
      <c r="N608">
        <v>46000</v>
      </c>
      <c r="O608">
        <v>7.9</v>
      </c>
      <c r="P608">
        <v>292</v>
      </c>
      <c r="Q608">
        <v>102</v>
      </c>
      <c r="R608">
        <v>176997107</v>
      </c>
      <c r="S608">
        <v>145000000</v>
      </c>
      <c r="T608">
        <f>Table15[[#This Row],[Gross Revenue]]-Table15[[#This Row],[Budget]]</f>
        <v>31997107</v>
      </c>
      <c r="U608">
        <f>YEAR(Table15[[#This Row],[Release Date]])</f>
        <v>2007</v>
      </c>
    </row>
    <row r="609" spans="1:21" x14ac:dyDescent="0.25">
      <c r="A609" t="s">
        <v>5272</v>
      </c>
      <c r="B609">
        <v>1</v>
      </c>
      <c r="C609" s="8">
        <v>39364</v>
      </c>
      <c r="D609" t="s">
        <v>28</v>
      </c>
      <c r="E609" t="s">
        <v>98</v>
      </c>
      <c r="F609" t="s">
        <v>19</v>
      </c>
      <c r="G609" t="s">
        <v>20</v>
      </c>
      <c r="H609" t="s">
        <v>43</v>
      </c>
      <c r="I609" t="s">
        <v>5273</v>
      </c>
      <c r="J609" t="s">
        <v>5274</v>
      </c>
      <c r="K609">
        <v>452</v>
      </c>
      <c r="L609">
        <v>1819</v>
      </c>
      <c r="M609">
        <v>16</v>
      </c>
      <c r="N609">
        <v>0</v>
      </c>
      <c r="O609">
        <v>6.4</v>
      </c>
      <c r="P609">
        <v>177</v>
      </c>
      <c r="Q609">
        <v>106</v>
      </c>
      <c r="R609">
        <v>22331028</v>
      </c>
      <c r="S609">
        <v>12000000</v>
      </c>
      <c r="T609">
        <f>Table15[[#This Row],[Gross Revenue]]-Table15[[#This Row],[Budget]]</f>
        <v>10331028</v>
      </c>
      <c r="U609">
        <f>YEAR(Table15[[#This Row],[Release Date]])</f>
        <v>2007</v>
      </c>
    </row>
    <row r="610" spans="1:21" x14ac:dyDescent="0.25">
      <c r="A610" t="s">
        <v>2316</v>
      </c>
      <c r="B610">
        <v>1</v>
      </c>
      <c r="C610" s="8">
        <v>37630</v>
      </c>
      <c r="D610" t="s">
        <v>28</v>
      </c>
      <c r="E610" t="s">
        <v>25</v>
      </c>
      <c r="F610" t="s">
        <v>19</v>
      </c>
      <c r="G610" t="s">
        <v>20</v>
      </c>
      <c r="H610" t="s">
        <v>43</v>
      </c>
      <c r="I610" t="s">
        <v>640</v>
      </c>
      <c r="J610" t="s">
        <v>490</v>
      </c>
      <c r="K610">
        <v>957</v>
      </c>
      <c r="L610">
        <v>1997</v>
      </c>
      <c r="M610">
        <v>23</v>
      </c>
      <c r="N610">
        <v>2000</v>
      </c>
      <c r="O610">
        <v>6.1</v>
      </c>
      <c r="P610">
        <v>135</v>
      </c>
      <c r="Q610">
        <v>90</v>
      </c>
      <c r="R610">
        <v>110332737</v>
      </c>
      <c r="S610">
        <v>100000000</v>
      </c>
      <c r="T610">
        <f>Table15[[#This Row],[Gross Revenue]]-Table15[[#This Row],[Budget]]</f>
        <v>10332737</v>
      </c>
      <c r="U610">
        <f>YEAR(Table15[[#This Row],[Release Date]])</f>
        <v>2003</v>
      </c>
    </row>
    <row r="611" spans="1:21" x14ac:dyDescent="0.25">
      <c r="A611" t="s">
        <v>4815</v>
      </c>
      <c r="B611">
        <v>1</v>
      </c>
      <c r="C611" s="8">
        <v>39076</v>
      </c>
      <c r="D611" t="s">
        <v>28</v>
      </c>
      <c r="E611" t="s">
        <v>32</v>
      </c>
      <c r="F611" t="s">
        <v>19</v>
      </c>
      <c r="G611" t="s">
        <v>20</v>
      </c>
      <c r="H611" t="s">
        <v>43</v>
      </c>
      <c r="I611" t="s">
        <v>197</v>
      </c>
      <c r="J611" t="s">
        <v>490</v>
      </c>
      <c r="K611">
        <v>13000</v>
      </c>
      <c r="L611">
        <v>25220</v>
      </c>
      <c r="M611">
        <v>23</v>
      </c>
      <c r="N611">
        <v>22000</v>
      </c>
      <c r="O611">
        <v>6.7</v>
      </c>
      <c r="P611">
        <v>234</v>
      </c>
      <c r="Q611">
        <v>116</v>
      </c>
      <c r="R611">
        <v>53215979</v>
      </c>
      <c r="S611">
        <v>84000000</v>
      </c>
      <c r="T611">
        <f>Table15[[#This Row],[Gross Revenue]]-Table15[[#This Row],[Budget]]</f>
        <v>-30784021</v>
      </c>
      <c r="U611">
        <f>YEAR(Table15[[#This Row],[Release Date]])</f>
        <v>2006</v>
      </c>
    </row>
    <row r="612" spans="1:21" x14ac:dyDescent="0.25">
      <c r="A612" t="s">
        <v>4452</v>
      </c>
      <c r="B612">
        <v>1</v>
      </c>
      <c r="C612" s="8">
        <v>38856</v>
      </c>
      <c r="D612" t="s">
        <v>28</v>
      </c>
      <c r="E612" t="s">
        <v>22</v>
      </c>
      <c r="F612" t="s">
        <v>230</v>
      </c>
      <c r="G612" t="s">
        <v>494</v>
      </c>
      <c r="H612" t="s">
        <v>38</v>
      </c>
      <c r="I612" t="s">
        <v>4453</v>
      </c>
      <c r="J612" t="s">
        <v>4454</v>
      </c>
      <c r="K612">
        <v>639</v>
      </c>
      <c r="L612">
        <v>1807</v>
      </c>
      <c r="M612">
        <v>0</v>
      </c>
      <c r="N612">
        <v>0</v>
      </c>
      <c r="O612">
        <v>6.6</v>
      </c>
      <c r="P612">
        <v>43</v>
      </c>
      <c r="Q612">
        <v>145</v>
      </c>
      <c r="R612">
        <v>5669081</v>
      </c>
      <c r="S612">
        <v>10818775</v>
      </c>
      <c r="T612">
        <f>Table15[[#This Row],[Gross Revenue]]-Table15[[#This Row],[Budget]]</f>
        <v>-5149694</v>
      </c>
      <c r="U612">
        <f>YEAR(Table15[[#This Row],[Release Date]])</f>
        <v>2006</v>
      </c>
    </row>
    <row r="613" spans="1:21" x14ac:dyDescent="0.25">
      <c r="A613" t="s">
        <v>3212</v>
      </c>
      <c r="B613">
        <v>1</v>
      </c>
      <c r="C613" s="8">
        <v>38131</v>
      </c>
      <c r="D613" t="s">
        <v>28</v>
      </c>
      <c r="E613" t="s">
        <v>25</v>
      </c>
      <c r="F613" t="s">
        <v>19</v>
      </c>
      <c r="G613" t="s">
        <v>20</v>
      </c>
      <c r="H613" t="s">
        <v>38</v>
      </c>
      <c r="I613" t="s">
        <v>730</v>
      </c>
      <c r="J613" t="s">
        <v>3213</v>
      </c>
      <c r="K613">
        <v>1000</v>
      </c>
      <c r="L613">
        <v>4484</v>
      </c>
      <c r="M613">
        <v>0</v>
      </c>
      <c r="N613">
        <v>422</v>
      </c>
      <c r="O613">
        <v>4.5999999999999996</v>
      </c>
      <c r="P613">
        <v>42</v>
      </c>
      <c r="Q613">
        <v>94</v>
      </c>
      <c r="R613">
        <v>4693919</v>
      </c>
      <c r="S613">
        <v>6500000</v>
      </c>
      <c r="T613">
        <f>Table15[[#This Row],[Gross Revenue]]-Table15[[#This Row],[Budget]]</f>
        <v>-1806081</v>
      </c>
      <c r="U613">
        <f>YEAR(Table15[[#This Row],[Release Date]])</f>
        <v>2004</v>
      </c>
    </row>
    <row r="614" spans="1:21" x14ac:dyDescent="0.25">
      <c r="A614" t="s">
        <v>4089</v>
      </c>
      <c r="B614">
        <v>1</v>
      </c>
      <c r="C614" s="8">
        <v>38639</v>
      </c>
      <c r="D614" t="s">
        <v>28</v>
      </c>
      <c r="E614" t="s">
        <v>22</v>
      </c>
      <c r="F614" t="s">
        <v>19</v>
      </c>
      <c r="G614" t="s">
        <v>20</v>
      </c>
      <c r="H614" t="s">
        <v>38</v>
      </c>
      <c r="I614" t="s">
        <v>4090</v>
      </c>
      <c r="J614" t="s">
        <v>4091</v>
      </c>
      <c r="K614">
        <v>34000</v>
      </c>
      <c r="L614">
        <v>34446</v>
      </c>
      <c r="M614">
        <v>81</v>
      </c>
      <c r="N614">
        <v>20000</v>
      </c>
      <c r="O614">
        <v>7.2</v>
      </c>
      <c r="P614">
        <v>365</v>
      </c>
      <c r="Q614">
        <v>100</v>
      </c>
      <c r="R614">
        <v>6531491</v>
      </c>
      <c r="S614">
        <v>2000000</v>
      </c>
      <c r="T614">
        <f>Table15[[#This Row],[Gross Revenue]]-Table15[[#This Row],[Budget]]</f>
        <v>4531491</v>
      </c>
      <c r="U614">
        <f>YEAR(Table15[[#This Row],[Release Date]])</f>
        <v>2005</v>
      </c>
    </row>
    <row r="615" spans="1:21" x14ac:dyDescent="0.25">
      <c r="A615" t="s">
        <v>933</v>
      </c>
      <c r="B615">
        <v>1</v>
      </c>
      <c r="C615" s="8">
        <v>36890</v>
      </c>
      <c r="D615" t="s">
        <v>28</v>
      </c>
      <c r="E615" t="s">
        <v>32</v>
      </c>
      <c r="F615" t="s">
        <v>19</v>
      </c>
      <c r="G615" t="s">
        <v>20</v>
      </c>
      <c r="H615" t="s">
        <v>38</v>
      </c>
      <c r="I615" t="s">
        <v>175</v>
      </c>
      <c r="J615" t="s">
        <v>934</v>
      </c>
      <c r="K615">
        <v>11000</v>
      </c>
      <c r="L615">
        <v>14536</v>
      </c>
      <c r="M615">
        <v>11</v>
      </c>
      <c r="N615">
        <v>0</v>
      </c>
      <c r="O615">
        <v>5.9</v>
      </c>
      <c r="P615">
        <v>113</v>
      </c>
      <c r="Q615">
        <v>125</v>
      </c>
      <c r="R615">
        <v>15738632</v>
      </c>
      <c r="S615">
        <v>42000000</v>
      </c>
      <c r="T615">
        <f>Table15[[#This Row],[Gross Revenue]]-Table15[[#This Row],[Budget]]</f>
        <v>-26261368</v>
      </c>
      <c r="U615">
        <f>YEAR(Table15[[#This Row],[Release Date]])</f>
        <v>2000</v>
      </c>
    </row>
    <row r="616" spans="1:21" x14ac:dyDescent="0.25">
      <c r="A616" t="s">
        <v>5164</v>
      </c>
      <c r="B616">
        <v>1</v>
      </c>
      <c r="C616" s="8">
        <v>39296</v>
      </c>
      <c r="D616" t="s">
        <v>28</v>
      </c>
      <c r="E616" t="s">
        <v>30</v>
      </c>
      <c r="F616" t="s">
        <v>19</v>
      </c>
      <c r="G616" t="s">
        <v>20</v>
      </c>
      <c r="I616" t="s">
        <v>5165</v>
      </c>
      <c r="J616" t="s">
        <v>5166</v>
      </c>
      <c r="K616">
        <v>0</v>
      </c>
      <c r="L616">
        <v>0</v>
      </c>
      <c r="M616">
        <v>0</v>
      </c>
      <c r="N616">
        <v>215</v>
      </c>
      <c r="O616">
        <v>7</v>
      </c>
      <c r="P616">
        <v>5</v>
      </c>
      <c r="Q616">
        <v>72</v>
      </c>
      <c r="R616">
        <v>4914</v>
      </c>
      <c r="S616">
        <v>150000</v>
      </c>
      <c r="T616">
        <f>Table15[[#This Row],[Gross Revenue]]-Table15[[#This Row],[Budget]]</f>
        <v>-145086</v>
      </c>
      <c r="U616">
        <f>YEAR(Table15[[#This Row],[Release Date]])</f>
        <v>2007</v>
      </c>
    </row>
    <row r="617" spans="1:21" x14ac:dyDescent="0.25">
      <c r="A617" t="s">
        <v>3901</v>
      </c>
      <c r="B617">
        <v>1</v>
      </c>
      <c r="C617" s="8">
        <v>38523</v>
      </c>
      <c r="D617" t="s">
        <v>28</v>
      </c>
      <c r="E617" t="s">
        <v>22</v>
      </c>
      <c r="F617" t="s">
        <v>47</v>
      </c>
      <c r="G617" t="s">
        <v>93</v>
      </c>
      <c r="H617" t="s">
        <v>38</v>
      </c>
      <c r="I617" t="s">
        <v>3902</v>
      </c>
      <c r="J617" t="s">
        <v>3903</v>
      </c>
      <c r="K617">
        <v>131</v>
      </c>
      <c r="L617">
        <v>343</v>
      </c>
      <c r="M617">
        <v>777</v>
      </c>
      <c r="N617">
        <v>37000</v>
      </c>
      <c r="O617">
        <v>8.1999999999999993</v>
      </c>
      <c r="P617">
        <v>226</v>
      </c>
      <c r="Q617">
        <v>139</v>
      </c>
      <c r="R617">
        <v>6857096</v>
      </c>
      <c r="S617">
        <v>6800000</v>
      </c>
      <c r="T617">
        <f>Table15[[#This Row],[Gross Revenue]]-Table15[[#This Row],[Budget]]</f>
        <v>57096</v>
      </c>
      <c r="U617">
        <f>YEAR(Table15[[#This Row],[Release Date]])</f>
        <v>2005</v>
      </c>
    </row>
    <row r="618" spans="1:21" x14ac:dyDescent="0.25">
      <c r="A618" t="s">
        <v>4810</v>
      </c>
      <c r="B618">
        <v>1</v>
      </c>
      <c r="C618" s="8">
        <v>39073</v>
      </c>
      <c r="D618" t="s">
        <v>28</v>
      </c>
      <c r="E618" t="s">
        <v>18</v>
      </c>
      <c r="F618" t="s">
        <v>19</v>
      </c>
      <c r="G618" t="s">
        <v>20</v>
      </c>
      <c r="H618" t="s">
        <v>38</v>
      </c>
      <c r="I618" t="s">
        <v>928</v>
      </c>
      <c r="J618" t="s">
        <v>3903</v>
      </c>
      <c r="K618">
        <v>20000</v>
      </c>
      <c r="L618">
        <v>37321</v>
      </c>
      <c r="M618">
        <v>777</v>
      </c>
      <c r="N618">
        <v>86000</v>
      </c>
      <c r="O618">
        <v>8.1</v>
      </c>
      <c r="P618">
        <v>454</v>
      </c>
      <c r="Q618">
        <v>153</v>
      </c>
      <c r="R618">
        <v>60962878</v>
      </c>
      <c r="S618">
        <v>46000000</v>
      </c>
      <c r="T618">
        <f>Table15[[#This Row],[Gross Revenue]]-Table15[[#This Row],[Budget]]</f>
        <v>14962878</v>
      </c>
      <c r="U618">
        <f>YEAR(Table15[[#This Row],[Release Date]])</f>
        <v>2006</v>
      </c>
    </row>
    <row r="619" spans="1:21" x14ac:dyDescent="0.25">
      <c r="A619" t="s">
        <v>5283</v>
      </c>
      <c r="B619">
        <v>1</v>
      </c>
      <c r="C619" s="8">
        <v>39370</v>
      </c>
      <c r="D619" t="s">
        <v>28</v>
      </c>
      <c r="E619" t="s">
        <v>32</v>
      </c>
      <c r="F619" t="s">
        <v>19</v>
      </c>
      <c r="G619" t="s">
        <v>20</v>
      </c>
      <c r="H619" t="s">
        <v>38</v>
      </c>
      <c r="I619" t="s">
        <v>5284</v>
      </c>
      <c r="J619" t="s">
        <v>3903</v>
      </c>
      <c r="K619">
        <v>455</v>
      </c>
      <c r="L619">
        <v>1467</v>
      </c>
      <c r="M619">
        <v>777</v>
      </c>
      <c r="N619">
        <v>59000</v>
      </c>
      <c r="O619">
        <v>7.6</v>
      </c>
      <c r="P619">
        <v>478</v>
      </c>
      <c r="Q619">
        <v>121</v>
      </c>
      <c r="R619">
        <v>46875468</v>
      </c>
      <c r="S619">
        <v>30000000</v>
      </c>
      <c r="T619">
        <f>Table15[[#This Row],[Gross Revenue]]-Table15[[#This Row],[Budget]]</f>
        <v>16875468</v>
      </c>
      <c r="U619">
        <f>YEAR(Table15[[#This Row],[Release Date]])</f>
        <v>2007</v>
      </c>
    </row>
    <row r="620" spans="1:21" x14ac:dyDescent="0.25">
      <c r="A620" t="s">
        <v>1064</v>
      </c>
      <c r="B620">
        <v>1</v>
      </c>
      <c r="C620" s="8">
        <v>36961</v>
      </c>
      <c r="D620" t="s">
        <v>28</v>
      </c>
      <c r="E620" t="s">
        <v>30</v>
      </c>
      <c r="F620" t="s">
        <v>19</v>
      </c>
      <c r="G620" t="s">
        <v>20</v>
      </c>
      <c r="H620" t="s">
        <v>43</v>
      </c>
      <c r="I620" t="s">
        <v>1065</v>
      </c>
      <c r="J620" t="s">
        <v>1066</v>
      </c>
      <c r="K620">
        <v>861</v>
      </c>
      <c r="L620">
        <v>2543</v>
      </c>
      <c r="M620">
        <v>29</v>
      </c>
      <c r="N620">
        <v>0</v>
      </c>
      <c r="O620">
        <v>5.9</v>
      </c>
      <c r="P620">
        <v>78</v>
      </c>
      <c r="Q620">
        <v>91</v>
      </c>
      <c r="R620">
        <v>27087695</v>
      </c>
      <c r="S620">
        <v>17700000</v>
      </c>
      <c r="T620">
        <f>Table15[[#This Row],[Gross Revenue]]-Table15[[#This Row],[Budget]]</f>
        <v>9387695</v>
      </c>
      <c r="U620">
        <f>YEAR(Table15[[#This Row],[Release Date]])</f>
        <v>2001</v>
      </c>
    </row>
    <row r="621" spans="1:21" x14ac:dyDescent="0.25">
      <c r="A621" t="s">
        <v>1881</v>
      </c>
      <c r="B621">
        <v>1</v>
      </c>
      <c r="C621" s="8">
        <v>37399</v>
      </c>
      <c r="D621" t="s">
        <v>28</v>
      </c>
      <c r="E621" t="s">
        <v>25</v>
      </c>
      <c r="F621" t="s">
        <v>19</v>
      </c>
      <c r="G621" t="s">
        <v>20</v>
      </c>
      <c r="H621" t="s">
        <v>36</v>
      </c>
      <c r="I621" t="s">
        <v>389</v>
      </c>
      <c r="J621" t="s">
        <v>1066</v>
      </c>
      <c r="K621">
        <v>14000</v>
      </c>
      <c r="L621">
        <v>16400</v>
      </c>
      <c r="M621">
        <v>29</v>
      </c>
      <c r="N621">
        <v>0</v>
      </c>
      <c r="O621">
        <v>5.8</v>
      </c>
      <c r="P621">
        <v>66</v>
      </c>
      <c r="Q621">
        <v>105</v>
      </c>
      <c r="R621">
        <v>35990505</v>
      </c>
      <c r="S621">
        <v>20000000</v>
      </c>
      <c r="T621">
        <f>Table15[[#This Row],[Gross Revenue]]-Table15[[#This Row],[Budget]]</f>
        <v>15990505</v>
      </c>
      <c r="U621">
        <f>YEAR(Table15[[#This Row],[Release Date]])</f>
        <v>2002</v>
      </c>
    </row>
    <row r="622" spans="1:21" x14ac:dyDescent="0.25">
      <c r="A622" t="s">
        <v>2063</v>
      </c>
      <c r="B622">
        <v>1</v>
      </c>
      <c r="C622" s="8">
        <v>37500</v>
      </c>
      <c r="D622" t="s">
        <v>28</v>
      </c>
      <c r="E622" t="s">
        <v>25</v>
      </c>
      <c r="F622" t="s">
        <v>19</v>
      </c>
      <c r="G622" t="s">
        <v>20</v>
      </c>
      <c r="H622" t="s">
        <v>36</v>
      </c>
      <c r="I622" t="s">
        <v>2064</v>
      </c>
      <c r="J622" t="s">
        <v>1066</v>
      </c>
      <c r="K622">
        <v>976</v>
      </c>
      <c r="L622">
        <v>3974</v>
      </c>
      <c r="M622">
        <v>29</v>
      </c>
      <c r="N622">
        <v>849</v>
      </c>
      <c r="O622">
        <v>4.8</v>
      </c>
      <c r="P622">
        <v>70</v>
      </c>
      <c r="Q622">
        <v>91</v>
      </c>
      <c r="R622">
        <v>14018364</v>
      </c>
      <c r="S622">
        <v>30000000</v>
      </c>
      <c r="T622">
        <f>Table15[[#This Row],[Gross Revenue]]-Table15[[#This Row],[Budget]]</f>
        <v>-15981636</v>
      </c>
      <c r="U622">
        <f>YEAR(Table15[[#This Row],[Release Date]])</f>
        <v>2002</v>
      </c>
    </row>
    <row r="623" spans="1:21" x14ac:dyDescent="0.25">
      <c r="A623" t="s">
        <v>1157</v>
      </c>
      <c r="B623">
        <v>1</v>
      </c>
      <c r="C623" s="8">
        <v>37007</v>
      </c>
      <c r="D623" t="s">
        <v>28</v>
      </c>
      <c r="E623" t="s">
        <v>25</v>
      </c>
      <c r="F623" t="s">
        <v>19</v>
      </c>
      <c r="G623" t="s">
        <v>20</v>
      </c>
      <c r="H623" t="s">
        <v>43</v>
      </c>
      <c r="I623" t="s">
        <v>1158</v>
      </c>
      <c r="J623" t="s">
        <v>365</v>
      </c>
      <c r="K623">
        <v>240</v>
      </c>
      <c r="L623">
        <v>664</v>
      </c>
      <c r="M623">
        <v>221</v>
      </c>
      <c r="N623">
        <v>739</v>
      </c>
      <c r="O623">
        <v>5.9</v>
      </c>
      <c r="P623">
        <v>97</v>
      </c>
      <c r="Q623">
        <v>96</v>
      </c>
      <c r="R623">
        <v>19351569</v>
      </c>
      <c r="S623">
        <v>22000000</v>
      </c>
      <c r="T623">
        <f>Table15[[#This Row],[Gross Revenue]]-Table15[[#This Row],[Budget]]</f>
        <v>-2648431</v>
      </c>
      <c r="U623">
        <f>YEAR(Table15[[#This Row],[Release Date]])</f>
        <v>2001</v>
      </c>
    </row>
    <row r="624" spans="1:21" x14ac:dyDescent="0.25">
      <c r="A624" t="s">
        <v>2824</v>
      </c>
      <c r="B624">
        <v>1</v>
      </c>
      <c r="C624" s="8">
        <v>37907</v>
      </c>
      <c r="D624" t="s">
        <v>28</v>
      </c>
      <c r="E624" t="s">
        <v>25</v>
      </c>
      <c r="F624" t="s">
        <v>19</v>
      </c>
      <c r="G624" t="s">
        <v>20</v>
      </c>
      <c r="H624" t="s">
        <v>43</v>
      </c>
      <c r="I624" t="s">
        <v>175</v>
      </c>
      <c r="J624" t="s">
        <v>365</v>
      </c>
      <c r="K624">
        <v>11000</v>
      </c>
      <c r="L624">
        <v>13125</v>
      </c>
      <c r="M624">
        <v>221</v>
      </c>
      <c r="N624">
        <v>0</v>
      </c>
      <c r="O624">
        <v>5.6</v>
      </c>
      <c r="P624">
        <v>90</v>
      </c>
      <c r="Q624">
        <v>75</v>
      </c>
      <c r="R624">
        <v>57651794</v>
      </c>
      <c r="S624">
        <v>33000000</v>
      </c>
      <c r="T624">
        <f>Table15[[#This Row],[Gross Revenue]]-Table15[[#This Row],[Budget]]</f>
        <v>24651794</v>
      </c>
      <c r="U624">
        <f>YEAR(Table15[[#This Row],[Release Date]])</f>
        <v>2003</v>
      </c>
    </row>
    <row r="625" spans="1:21" x14ac:dyDescent="0.25">
      <c r="A625" t="s">
        <v>3488</v>
      </c>
      <c r="B625">
        <v>1</v>
      </c>
      <c r="C625" s="8">
        <v>38290</v>
      </c>
      <c r="D625" t="s">
        <v>28</v>
      </c>
      <c r="E625" t="s">
        <v>32</v>
      </c>
      <c r="F625" t="s">
        <v>19</v>
      </c>
      <c r="G625" t="s">
        <v>20</v>
      </c>
      <c r="H625" t="s">
        <v>43</v>
      </c>
      <c r="I625" t="s">
        <v>364</v>
      </c>
      <c r="J625" t="s">
        <v>365</v>
      </c>
      <c r="K625">
        <v>11000</v>
      </c>
      <c r="L625">
        <v>13446</v>
      </c>
      <c r="M625">
        <v>221</v>
      </c>
      <c r="N625">
        <v>0</v>
      </c>
      <c r="O625">
        <v>5.5</v>
      </c>
      <c r="P625">
        <v>198</v>
      </c>
      <c r="Q625">
        <v>113</v>
      </c>
      <c r="R625">
        <v>100018837</v>
      </c>
      <c r="S625">
        <v>90000000</v>
      </c>
      <c r="T625">
        <f>Table15[[#This Row],[Gross Revenue]]-Table15[[#This Row],[Budget]]</f>
        <v>10018837</v>
      </c>
      <c r="U625">
        <f>YEAR(Table15[[#This Row],[Release Date]])</f>
        <v>2004</v>
      </c>
    </row>
    <row r="626" spans="1:21" x14ac:dyDescent="0.25">
      <c r="A626" t="s">
        <v>3885</v>
      </c>
      <c r="B626">
        <v>1</v>
      </c>
      <c r="C626" s="8">
        <v>38514</v>
      </c>
      <c r="D626" t="s">
        <v>28</v>
      </c>
      <c r="E626" t="s">
        <v>25</v>
      </c>
      <c r="F626" t="s">
        <v>19</v>
      </c>
      <c r="G626" t="s">
        <v>20</v>
      </c>
      <c r="H626" t="s">
        <v>43</v>
      </c>
      <c r="I626" t="s">
        <v>339</v>
      </c>
      <c r="J626" t="s">
        <v>365</v>
      </c>
      <c r="K626">
        <v>12000</v>
      </c>
      <c r="L626">
        <v>28497</v>
      </c>
      <c r="M626">
        <v>221</v>
      </c>
      <c r="N626">
        <v>12000</v>
      </c>
      <c r="O626">
        <v>6</v>
      </c>
      <c r="P626">
        <v>179</v>
      </c>
      <c r="Q626">
        <v>102</v>
      </c>
      <c r="R626">
        <v>162001186</v>
      </c>
      <c r="S626">
        <v>80000000</v>
      </c>
      <c r="T626">
        <f>Table15[[#This Row],[Gross Revenue]]-Table15[[#This Row],[Budget]]</f>
        <v>82001186</v>
      </c>
      <c r="U626">
        <f>YEAR(Table15[[#This Row],[Release Date]])</f>
        <v>2005</v>
      </c>
    </row>
    <row r="627" spans="1:21" x14ac:dyDescent="0.25">
      <c r="A627" t="s">
        <v>4196</v>
      </c>
      <c r="B627">
        <v>1</v>
      </c>
      <c r="C627" s="8">
        <v>38703</v>
      </c>
      <c r="D627" t="s">
        <v>28</v>
      </c>
      <c r="E627" t="s">
        <v>25</v>
      </c>
      <c r="F627" t="s">
        <v>19</v>
      </c>
      <c r="G627" t="s">
        <v>20</v>
      </c>
      <c r="H627" t="s">
        <v>36</v>
      </c>
      <c r="I627" t="s">
        <v>55</v>
      </c>
      <c r="J627" t="s">
        <v>365</v>
      </c>
      <c r="K627">
        <v>14000</v>
      </c>
      <c r="L627">
        <v>27405</v>
      </c>
      <c r="M627">
        <v>221</v>
      </c>
      <c r="N627">
        <v>0</v>
      </c>
      <c r="O627">
        <v>3.4</v>
      </c>
      <c r="P627">
        <v>156</v>
      </c>
      <c r="Q627">
        <v>91</v>
      </c>
      <c r="R627">
        <v>74158157</v>
      </c>
      <c r="S627">
        <v>79000000</v>
      </c>
      <c r="T627">
        <f>Table15[[#This Row],[Gross Revenue]]-Table15[[#This Row],[Budget]]</f>
        <v>-4841843</v>
      </c>
      <c r="U627">
        <f>YEAR(Table15[[#This Row],[Release Date]])</f>
        <v>2005</v>
      </c>
    </row>
    <row r="628" spans="1:21" x14ac:dyDescent="0.25">
      <c r="A628" t="s">
        <v>4202</v>
      </c>
      <c r="B628">
        <v>1</v>
      </c>
      <c r="C628" s="8">
        <v>38707</v>
      </c>
      <c r="D628" t="s">
        <v>28</v>
      </c>
      <c r="E628" t="s">
        <v>25</v>
      </c>
      <c r="F628" t="s">
        <v>19</v>
      </c>
      <c r="G628" t="s">
        <v>20</v>
      </c>
      <c r="H628" t="s">
        <v>43</v>
      </c>
      <c r="I628" t="s">
        <v>364</v>
      </c>
      <c r="J628" t="s">
        <v>365</v>
      </c>
      <c r="K628">
        <v>11000</v>
      </c>
      <c r="L628">
        <v>16325</v>
      </c>
      <c r="M628">
        <v>221</v>
      </c>
      <c r="N628">
        <v>19000</v>
      </c>
      <c r="O628">
        <v>6.4</v>
      </c>
      <c r="P628">
        <v>204</v>
      </c>
      <c r="Q628">
        <v>117</v>
      </c>
      <c r="R628">
        <v>103028109</v>
      </c>
      <c r="S628">
        <v>80000000</v>
      </c>
      <c r="T628">
        <f>Table15[[#This Row],[Gross Revenue]]-Table15[[#This Row],[Budget]]</f>
        <v>23028109</v>
      </c>
      <c r="U628">
        <f>YEAR(Table15[[#This Row],[Release Date]])</f>
        <v>2005</v>
      </c>
    </row>
    <row r="629" spans="1:21" x14ac:dyDescent="0.25">
      <c r="A629" t="s">
        <v>4752</v>
      </c>
      <c r="B629">
        <v>1</v>
      </c>
      <c r="C629" s="8">
        <v>39031</v>
      </c>
      <c r="D629" t="s">
        <v>28</v>
      </c>
      <c r="E629" t="s">
        <v>25</v>
      </c>
      <c r="F629" t="s">
        <v>19</v>
      </c>
      <c r="G629" t="s">
        <v>20</v>
      </c>
      <c r="H629" t="s">
        <v>43</v>
      </c>
      <c r="I629" t="s">
        <v>339</v>
      </c>
      <c r="J629" t="s">
        <v>365</v>
      </c>
      <c r="K629">
        <v>12000</v>
      </c>
      <c r="L629">
        <v>39269</v>
      </c>
      <c r="M629">
        <v>221</v>
      </c>
      <c r="N629">
        <v>14000</v>
      </c>
      <c r="O629">
        <v>5.4</v>
      </c>
      <c r="P629">
        <v>139</v>
      </c>
      <c r="Q629">
        <v>101</v>
      </c>
      <c r="R629">
        <v>133668525</v>
      </c>
      <c r="S629">
        <v>80000000</v>
      </c>
      <c r="T629">
        <f>Table15[[#This Row],[Gross Revenue]]-Table15[[#This Row],[Budget]]</f>
        <v>53668525</v>
      </c>
      <c r="U629">
        <f>YEAR(Table15[[#This Row],[Release Date]])</f>
        <v>2006</v>
      </c>
    </row>
    <row r="630" spans="1:21" x14ac:dyDescent="0.25">
      <c r="A630" t="s">
        <v>3755</v>
      </c>
      <c r="B630">
        <v>1</v>
      </c>
      <c r="C630" s="8">
        <v>38436</v>
      </c>
      <c r="D630" t="s">
        <v>28</v>
      </c>
      <c r="E630" t="s">
        <v>18</v>
      </c>
      <c r="F630" t="s">
        <v>19</v>
      </c>
      <c r="G630" t="s">
        <v>20</v>
      </c>
      <c r="H630" t="s">
        <v>38</v>
      </c>
      <c r="I630" t="s">
        <v>142</v>
      </c>
      <c r="J630" t="s">
        <v>3756</v>
      </c>
      <c r="K630">
        <v>956</v>
      </c>
      <c r="L630">
        <v>3861</v>
      </c>
      <c r="M630">
        <v>29</v>
      </c>
      <c r="N630">
        <v>0</v>
      </c>
      <c r="O630">
        <v>6.6</v>
      </c>
      <c r="P630">
        <v>241</v>
      </c>
      <c r="Q630">
        <v>114</v>
      </c>
      <c r="R630">
        <v>32721635</v>
      </c>
      <c r="S630">
        <v>15000000</v>
      </c>
      <c r="T630">
        <f>Table15[[#This Row],[Gross Revenue]]-Table15[[#This Row],[Budget]]</f>
        <v>17721635</v>
      </c>
      <c r="U630">
        <f>YEAR(Table15[[#This Row],[Release Date]])</f>
        <v>2005</v>
      </c>
    </row>
    <row r="631" spans="1:21" x14ac:dyDescent="0.25">
      <c r="A631" t="s">
        <v>1809</v>
      </c>
      <c r="B631">
        <v>1</v>
      </c>
      <c r="C631" s="8">
        <v>37364</v>
      </c>
      <c r="D631" t="s">
        <v>28</v>
      </c>
      <c r="E631" t="s">
        <v>25</v>
      </c>
      <c r="F631" t="s">
        <v>47</v>
      </c>
      <c r="G631" t="s">
        <v>93</v>
      </c>
      <c r="H631" t="s">
        <v>38</v>
      </c>
      <c r="I631" t="s">
        <v>1810</v>
      </c>
      <c r="J631" t="s">
        <v>1811</v>
      </c>
      <c r="K631">
        <v>150</v>
      </c>
      <c r="L631">
        <v>253</v>
      </c>
      <c r="M631">
        <v>66</v>
      </c>
      <c r="N631">
        <v>0</v>
      </c>
      <c r="O631">
        <v>7.7</v>
      </c>
      <c r="P631">
        <v>135</v>
      </c>
      <c r="Q631">
        <v>112</v>
      </c>
      <c r="R631">
        <v>3432342</v>
      </c>
      <c r="S631">
        <v>6000000</v>
      </c>
      <c r="T631">
        <f>Table15[[#This Row],[Gross Revenue]]-Table15[[#This Row],[Budget]]</f>
        <v>-2567658</v>
      </c>
      <c r="U631">
        <f>YEAR(Table15[[#This Row],[Release Date]])</f>
        <v>2002</v>
      </c>
    </row>
    <row r="632" spans="1:21" x14ac:dyDescent="0.25">
      <c r="A632" t="s">
        <v>1299</v>
      </c>
      <c r="B632">
        <v>1</v>
      </c>
      <c r="C632" s="8">
        <v>37080</v>
      </c>
      <c r="D632" t="s">
        <v>28</v>
      </c>
      <c r="E632" t="s">
        <v>31</v>
      </c>
      <c r="F632" t="s">
        <v>19</v>
      </c>
      <c r="G632" t="s">
        <v>20</v>
      </c>
      <c r="H632" t="s">
        <v>43</v>
      </c>
      <c r="I632" t="s">
        <v>155</v>
      </c>
      <c r="J632" t="s">
        <v>155</v>
      </c>
      <c r="K632">
        <v>18000</v>
      </c>
      <c r="L632">
        <v>20456</v>
      </c>
      <c r="M632">
        <v>18000</v>
      </c>
      <c r="N632">
        <v>0</v>
      </c>
      <c r="O632">
        <v>7.3</v>
      </c>
      <c r="P632">
        <v>121</v>
      </c>
      <c r="Q632">
        <v>117</v>
      </c>
      <c r="R632">
        <v>21078145</v>
      </c>
      <c r="S632">
        <v>12500000</v>
      </c>
      <c r="T632">
        <f>Table15[[#This Row],[Gross Revenue]]-Table15[[#This Row],[Budget]]</f>
        <v>8578145</v>
      </c>
      <c r="U632">
        <f>YEAR(Table15[[#This Row],[Release Date]])</f>
        <v>2001</v>
      </c>
    </row>
    <row r="633" spans="1:21" x14ac:dyDescent="0.25">
      <c r="A633" t="s">
        <v>3119</v>
      </c>
      <c r="B633">
        <v>1</v>
      </c>
      <c r="C633" s="8">
        <v>38075</v>
      </c>
      <c r="D633" t="s">
        <v>28</v>
      </c>
      <c r="E633" t="s">
        <v>31</v>
      </c>
      <c r="F633" t="s">
        <v>19</v>
      </c>
      <c r="G633" t="s">
        <v>20</v>
      </c>
      <c r="H633" t="s">
        <v>43</v>
      </c>
      <c r="I633" t="s">
        <v>155</v>
      </c>
      <c r="J633" t="s">
        <v>155</v>
      </c>
      <c r="K633">
        <v>18000</v>
      </c>
      <c r="L633">
        <v>22745</v>
      </c>
      <c r="M633">
        <v>18000</v>
      </c>
      <c r="N633">
        <v>0</v>
      </c>
      <c r="O633">
        <v>7.6</v>
      </c>
      <c r="P633">
        <v>112</v>
      </c>
      <c r="Q633">
        <v>126</v>
      </c>
      <c r="R633">
        <v>30226144</v>
      </c>
      <c r="S633">
        <v>15000000</v>
      </c>
      <c r="T633">
        <f>Table15[[#This Row],[Gross Revenue]]-Table15[[#This Row],[Budget]]</f>
        <v>15226144</v>
      </c>
      <c r="U633">
        <f>YEAR(Table15[[#This Row],[Release Date]])</f>
        <v>2004</v>
      </c>
    </row>
    <row r="634" spans="1:21" x14ac:dyDescent="0.25">
      <c r="A634" t="s">
        <v>3545</v>
      </c>
      <c r="B634">
        <v>1</v>
      </c>
      <c r="C634" s="8">
        <v>38324</v>
      </c>
      <c r="D634" t="s">
        <v>28</v>
      </c>
      <c r="E634" t="s">
        <v>37</v>
      </c>
      <c r="F634" t="s">
        <v>19</v>
      </c>
      <c r="G634" t="s">
        <v>20</v>
      </c>
      <c r="H634" t="s">
        <v>38</v>
      </c>
      <c r="I634" t="s">
        <v>3546</v>
      </c>
      <c r="J634" t="s">
        <v>3547</v>
      </c>
      <c r="K634">
        <v>487</v>
      </c>
      <c r="L634">
        <v>1495</v>
      </c>
      <c r="M634">
        <v>26</v>
      </c>
      <c r="N634">
        <v>0</v>
      </c>
      <c r="O634">
        <v>4.0999999999999996</v>
      </c>
      <c r="P634">
        <v>63</v>
      </c>
      <c r="Q634">
        <v>88</v>
      </c>
      <c r="R634">
        <v>143000</v>
      </c>
      <c r="S634">
        <v>5000000</v>
      </c>
      <c r="T634">
        <f>Table15[[#This Row],[Gross Revenue]]-Table15[[#This Row],[Budget]]</f>
        <v>-4857000</v>
      </c>
      <c r="U634">
        <f>YEAR(Table15[[#This Row],[Release Date]])</f>
        <v>2004</v>
      </c>
    </row>
    <row r="635" spans="1:21" x14ac:dyDescent="0.25">
      <c r="A635" t="s">
        <v>3832</v>
      </c>
      <c r="B635">
        <v>1</v>
      </c>
      <c r="C635" s="8">
        <v>38482</v>
      </c>
      <c r="D635" t="s">
        <v>28</v>
      </c>
      <c r="E635" t="s">
        <v>22</v>
      </c>
      <c r="F635" t="s">
        <v>19</v>
      </c>
      <c r="G635" t="s">
        <v>20</v>
      </c>
      <c r="H635" t="s">
        <v>38</v>
      </c>
      <c r="I635" t="s">
        <v>799</v>
      </c>
      <c r="J635" t="s">
        <v>3833</v>
      </c>
      <c r="K635">
        <v>33000</v>
      </c>
      <c r="L635">
        <v>35941</v>
      </c>
      <c r="M635">
        <v>310</v>
      </c>
      <c r="N635">
        <v>25000</v>
      </c>
      <c r="O635">
        <v>7.4</v>
      </c>
      <c r="P635">
        <v>377</v>
      </c>
      <c r="Q635">
        <v>112</v>
      </c>
      <c r="R635">
        <v>9701559</v>
      </c>
      <c r="S635">
        <v>3500000</v>
      </c>
      <c r="T635">
        <f>Table15[[#This Row],[Gross Revenue]]-Table15[[#This Row],[Budget]]</f>
        <v>6201559</v>
      </c>
      <c r="U635">
        <f>YEAR(Table15[[#This Row],[Release Date]])</f>
        <v>2005</v>
      </c>
    </row>
    <row r="636" spans="1:21" x14ac:dyDescent="0.25">
      <c r="A636" t="s">
        <v>4617</v>
      </c>
      <c r="B636">
        <v>1</v>
      </c>
      <c r="C636" s="8">
        <v>38955</v>
      </c>
      <c r="D636" t="s">
        <v>28</v>
      </c>
      <c r="E636" t="s">
        <v>18</v>
      </c>
      <c r="F636" t="s">
        <v>19</v>
      </c>
      <c r="G636" t="s">
        <v>20</v>
      </c>
      <c r="H636" t="s">
        <v>38</v>
      </c>
      <c r="I636" t="s">
        <v>799</v>
      </c>
      <c r="J636" t="s">
        <v>3833</v>
      </c>
      <c r="K636">
        <v>33000</v>
      </c>
      <c r="L636">
        <v>34413</v>
      </c>
      <c r="M636">
        <v>310</v>
      </c>
      <c r="N636">
        <v>47000</v>
      </c>
      <c r="O636">
        <v>7.3</v>
      </c>
      <c r="P636">
        <v>417</v>
      </c>
      <c r="Q636">
        <v>140</v>
      </c>
      <c r="R636">
        <v>21383298</v>
      </c>
      <c r="S636">
        <v>15000000</v>
      </c>
      <c r="T636">
        <f>Table15[[#This Row],[Gross Revenue]]-Table15[[#This Row],[Budget]]</f>
        <v>6383298</v>
      </c>
      <c r="U636">
        <f>YEAR(Table15[[#This Row],[Release Date]])</f>
        <v>2006</v>
      </c>
    </row>
    <row r="637" spans="1:21" x14ac:dyDescent="0.25">
      <c r="A637" t="s">
        <v>3753</v>
      </c>
      <c r="B637">
        <v>1</v>
      </c>
      <c r="C637" s="8">
        <v>38435</v>
      </c>
      <c r="D637" t="s">
        <v>28</v>
      </c>
      <c r="E637" t="s">
        <v>25</v>
      </c>
      <c r="F637" t="s">
        <v>19</v>
      </c>
      <c r="G637" t="s">
        <v>20</v>
      </c>
      <c r="H637" t="s">
        <v>38</v>
      </c>
      <c r="I637" t="s">
        <v>199</v>
      </c>
      <c r="J637" t="s">
        <v>3754</v>
      </c>
      <c r="K637">
        <v>2000</v>
      </c>
      <c r="L637">
        <v>4607</v>
      </c>
      <c r="M637">
        <v>17</v>
      </c>
      <c r="N637">
        <v>0</v>
      </c>
      <c r="O637">
        <v>6.5</v>
      </c>
      <c r="P637">
        <v>144</v>
      </c>
      <c r="Q637">
        <v>96</v>
      </c>
      <c r="R637">
        <v>1474508</v>
      </c>
      <c r="S637">
        <v>5000000</v>
      </c>
      <c r="T637">
        <f>Table15[[#This Row],[Gross Revenue]]-Table15[[#This Row],[Budget]]</f>
        <v>-3525492</v>
      </c>
      <c r="U637">
        <f>YEAR(Table15[[#This Row],[Release Date]])</f>
        <v>2005</v>
      </c>
    </row>
    <row r="638" spans="1:21" x14ac:dyDescent="0.25">
      <c r="A638" t="s">
        <v>836</v>
      </c>
      <c r="B638">
        <v>1</v>
      </c>
      <c r="C638" s="8">
        <v>36838</v>
      </c>
      <c r="D638" t="s">
        <v>28</v>
      </c>
      <c r="E638" t="s">
        <v>30</v>
      </c>
      <c r="F638" t="s">
        <v>19</v>
      </c>
      <c r="G638" t="s">
        <v>20</v>
      </c>
      <c r="H638" t="s">
        <v>36</v>
      </c>
      <c r="I638" t="s">
        <v>58</v>
      </c>
      <c r="J638" t="s">
        <v>837</v>
      </c>
      <c r="K638">
        <v>22000</v>
      </c>
      <c r="L638">
        <v>28050</v>
      </c>
      <c r="M638">
        <v>5</v>
      </c>
      <c r="N638">
        <v>413</v>
      </c>
      <c r="O638">
        <v>4.0999999999999996</v>
      </c>
      <c r="P638">
        <v>49</v>
      </c>
      <c r="Q638">
        <v>92</v>
      </c>
      <c r="R638">
        <v>26000610</v>
      </c>
      <c r="S638">
        <v>76000000</v>
      </c>
      <c r="T638">
        <f>Table15[[#This Row],[Gross Revenue]]-Table15[[#This Row],[Budget]]</f>
        <v>-49999390</v>
      </c>
      <c r="U638">
        <f>YEAR(Table15[[#This Row],[Release Date]])</f>
        <v>2000</v>
      </c>
    </row>
    <row r="639" spans="1:21" x14ac:dyDescent="0.25">
      <c r="A639" t="s">
        <v>1493</v>
      </c>
      <c r="B639">
        <v>1</v>
      </c>
      <c r="C639" s="8">
        <v>37188</v>
      </c>
      <c r="D639" t="s">
        <v>28</v>
      </c>
      <c r="E639" t="s">
        <v>25</v>
      </c>
      <c r="F639" t="s">
        <v>19</v>
      </c>
      <c r="G639" t="s">
        <v>93</v>
      </c>
      <c r="H639" t="s">
        <v>38</v>
      </c>
      <c r="I639" t="s">
        <v>1494</v>
      </c>
      <c r="J639" t="s">
        <v>1495</v>
      </c>
      <c r="K639">
        <v>960</v>
      </c>
      <c r="L639">
        <v>2415</v>
      </c>
      <c r="M639">
        <v>4</v>
      </c>
      <c r="N639">
        <v>405</v>
      </c>
      <c r="O639">
        <v>5.3</v>
      </c>
      <c r="P639">
        <v>66</v>
      </c>
      <c r="Q639">
        <v>86</v>
      </c>
      <c r="R639">
        <v>4814244</v>
      </c>
      <c r="S639">
        <v>11000000</v>
      </c>
      <c r="T639">
        <f>Table15[[#This Row],[Gross Revenue]]-Table15[[#This Row],[Budget]]</f>
        <v>-6185756</v>
      </c>
      <c r="U639">
        <f>YEAR(Table15[[#This Row],[Release Date]])</f>
        <v>2001</v>
      </c>
    </row>
    <row r="640" spans="1:21" x14ac:dyDescent="0.25">
      <c r="A640" t="s">
        <v>3448</v>
      </c>
      <c r="B640">
        <v>1</v>
      </c>
      <c r="C640" s="8">
        <v>38265</v>
      </c>
      <c r="D640" t="s">
        <v>28</v>
      </c>
      <c r="E640" t="s">
        <v>25</v>
      </c>
      <c r="F640" t="s">
        <v>19</v>
      </c>
      <c r="G640" t="s">
        <v>20</v>
      </c>
      <c r="H640" t="s">
        <v>43</v>
      </c>
      <c r="I640" t="s">
        <v>253</v>
      </c>
      <c r="J640" t="s">
        <v>3449</v>
      </c>
      <c r="K640">
        <v>851</v>
      </c>
      <c r="L640">
        <v>3485</v>
      </c>
      <c r="M640">
        <v>15</v>
      </c>
      <c r="N640">
        <v>0</v>
      </c>
      <c r="O640">
        <v>4.9000000000000004</v>
      </c>
      <c r="P640">
        <v>124</v>
      </c>
      <c r="Q640">
        <v>114</v>
      </c>
      <c r="R640">
        <v>26896744</v>
      </c>
      <c r="S640">
        <v>16500000</v>
      </c>
      <c r="T640">
        <f>Table15[[#This Row],[Gross Revenue]]-Table15[[#This Row],[Budget]]</f>
        <v>10396744</v>
      </c>
      <c r="U640">
        <f>YEAR(Table15[[#This Row],[Release Date]])</f>
        <v>2004</v>
      </c>
    </row>
    <row r="641" spans="1:21" x14ac:dyDescent="0.25">
      <c r="A641" t="s">
        <v>724</v>
      </c>
      <c r="B641">
        <v>1</v>
      </c>
      <c r="C641" s="8">
        <v>36781</v>
      </c>
      <c r="D641" t="s">
        <v>28</v>
      </c>
      <c r="E641" t="s">
        <v>25</v>
      </c>
      <c r="F641" t="s">
        <v>19</v>
      </c>
      <c r="G641" t="s">
        <v>24</v>
      </c>
      <c r="H641" t="s">
        <v>43</v>
      </c>
      <c r="I641" t="s">
        <v>725</v>
      </c>
      <c r="J641" t="s">
        <v>726</v>
      </c>
      <c r="K641">
        <v>374</v>
      </c>
      <c r="L641">
        <v>1238</v>
      </c>
      <c r="M641">
        <v>0</v>
      </c>
      <c r="N641">
        <v>390</v>
      </c>
      <c r="O641">
        <v>4.7</v>
      </c>
      <c r="P641">
        <v>82</v>
      </c>
      <c r="Q641">
        <v>94</v>
      </c>
      <c r="R641">
        <v>36037909</v>
      </c>
      <c r="S641">
        <v>60000000</v>
      </c>
      <c r="T641">
        <f>Table15[[#This Row],[Gross Revenue]]-Table15[[#This Row],[Budget]]</f>
        <v>-23962091</v>
      </c>
      <c r="U641">
        <f>YEAR(Table15[[#This Row],[Release Date]])</f>
        <v>2000</v>
      </c>
    </row>
    <row r="642" spans="1:21" x14ac:dyDescent="0.25">
      <c r="A642" t="s">
        <v>4380</v>
      </c>
      <c r="B642">
        <v>1</v>
      </c>
      <c r="C642" s="8">
        <v>38817</v>
      </c>
      <c r="D642" t="s">
        <v>28</v>
      </c>
      <c r="E642" t="s">
        <v>50</v>
      </c>
      <c r="F642" t="s">
        <v>19</v>
      </c>
      <c r="G642" t="s">
        <v>20</v>
      </c>
      <c r="H642" t="s">
        <v>36</v>
      </c>
      <c r="I642" t="s">
        <v>4381</v>
      </c>
      <c r="J642" t="s">
        <v>4382</v>
      </c>
      <c r="K642">
        <v>871</v>
      </c>
      <c r="L642">
        <v>1111</v>
      </c>
      <c r="M642">
        <v>67</v>
      </c>
      <c r="N642">
        <v>0</v>
      </c>
      <c r="O642">
        <v>5.0999999999999996</v>
      </c>
      <c r="P642">
        <v>30</v>
      </c>
      <c r="Q642">
        <v>87</v>
      </c>
      <c r="R642">
        <v>33349949</v>
      </c>
      <c r="S642">
        <v>2500000</v>
      </c>
      <c r="T642">
        <f>Table15[[#This Row],[Gross Revenue]]-Table15[[#This Row],[Budget]]</f>
        <v>30849949</v>
      </c>
      <c r="U642">
        <f>YEAR(Table15[[#This Row],[Release Date]])</f>
        <v>2006</v>
      </c>
    </row>
    <row r="643" spans="1:21" x14ac:dyDescent="0.25">
      <c r="A643" t="s">
        <v>4350</v>
      </c>
      <c r="B643">
        <v>1</v>
      </c>
      <c r="C643" s="8">
        <v>38796</v>
      </c>
      <c r="D643" t="s">
        <v>28</v>
      </c>
      <c r="E643" t="s">
        <v>18</v>
      </c>
      <c r="F643" t="s">
        <v>19</v>
      </c>
      <c r="G643" t="s">
        <v>20</v>
      </c>
      <c r="H643" t="s">
        <v>38</v>
      </c>
      <c r="I643" t="s">
        <v>2264</v>
      </c>
      <c r="J643" t="s">
        <v>4351</v>
      </c>
      <c r="K643">
        <v>17000</v>
      </c>
      <c r="L643">
        <v>32814</v>
      </c>
      <c r="M643">
        <v>68</v>
      </c>
      <c r="N643">
        <v>0</v>
      </c>
      <c r="O643">
        <v>5.0999999999999996</v>
      </c>
      <c r="P643">
        <v>62</v>
      </c>
      <c r="Q643">
        <v>90</v>
      </c>
      <c r="R643">
        <v>28870</v>
      </c>
      <c r="S643">
        <v>15000000</v>
      </c>
      <c r="T643">
        <f>Table15[[#This Row],[Gross Revenue]]-Table15[[#This Row],[Budget]]</f>
        <v>-14971130</v>
      </c>
      <c r="U643">
        <f>YEAR(Table15[[#This Row],[Release Date]])</f>
        <v>2006</v>
      </c>
    </row>
    <row r="644" spans="1:21" x14ac:dyDescent="0.25">
      <c r="A644" t="s">
        <v>615</v>
      </c>
      <c r="B644">
        <v>1</v>
      </c>
      <c r="C644" s="8">
        <v>36731</v>
      </c>
      <c r="D644" t="s">
        <v>28</v>
      </c>
      <c r="E644" t="s">
        <v>25</v>
      </c>
      <c r="F644" t="s">
        <v>19</v>
      </c>
      <c r="G644" t="s">
        <v>20</v>
      </c>
      <c r="H644" t="s">
        <v>38</v>
      </c>
      <c r="I644" t="s">
        <v>616</v>
      </c>
      <c r="J644" t="s">
        <v>617</v>
      </c>
      <c r="K644">
        <v>939</v>
      </c>
      <c r="L644">
        <v>3354</v>
      </c>
      <c r="M644">
        <v>69</v>
      </c>
      <c r="N644">
        <v>118</v>
      </c>
      <c r="O644">
        <v>4</v>
      </c>
      <c r="P644">
        <v>22</v>
      </c>
      <c r="Q644">
        <v>82</v>
      </c>
      <c r="R644">
        <v>9821335</v>
      </c>
      <c r="S644">
        <v>6000000</v>
      </c>
      <c r="T644">
        <f>Table15[[#This Row],[Gross Revenue]]-Table15[[#This Row],[Budget]]</f>
        <v>3821335</v>
      </c>
      <c r="U644">
        <f>YEAR(Table15[[#This Row],[Release Date]])</f>
        <v>2000</v>
      </c>
    </row>
    <row r="645" spans="1:21" x14ac:dyDescent="0.25">
      <c r="A645" t="s">
        <v>1244</v>
      </c>
      <c r="B645">
        <v>1</v>
      </c>
      <c r="C645" s="8">
        <v>37051</v>
      </c>
      <c r="D645" t="s">
        <v>28</v>
      </c>
      <c r="E645" t="s">
        <v>25</v>
      </c>
      <c r="F645" t="s">
        <v>19</v>
      </c>
      <c r="G645" t="s">
        <v>20</v>
      </c>
      <c r="H645" t="s">
        <v>38</v>
      </c>
      <c r="I645" t="s">
        <v>1245</v>
      </c>
      <c r="J645" t="s">
        <v>617</v>
      </c>
      <c r="K645">
        <v>522</v>
      </c>
      <c r="L645">
        <v>955</v>
      </c>
      <c r="M645">
        <v>69</v>
      </c>
      <c r="N645">
        <v>842</v>
      </c>
      <c r="O645">
        <v>4.5999999999999996</v>
      </c>
      <c r="P645">
        <v>27</v>
      </c>
      <c r="Q645">
        <v>93</v>
      </c>
      <c r="R645">
        <v>10097096</v>
      </c>
      <c r="S645">
        <v>4000000</v>
      </c>
      <c r="T645">
        <f>Table15[[#This Row],[Gross Revenue]]-Table15[[#This Row],[Budget]]</f>
        <v>6097096</v>
      </c>
      <c r="U645">
        <f>YEAR(Table15[[#This Row],[Release Date]])</f>
        <v>2001</v>
      </c>
    </row>
    <row r="646" spans="1:21" x14ac:dyDescent="0.25">
      <c r="A646" t="s">
        <v>714</v>
      </c>
      <c r="B646">
        <v>1</v>
      </c>
      <c r="C646" s="8">
        <v>36777</v>
      </c>
      <c r="D646" t="s">
        <v>28</v>
      </c>
      <c r="E646" t="s">
        <v>32</v>
      </c>
      <c r="F646" t="s">
        <v>19</v>
      </c>
      <c r="G646" t="s">
        <v>20</v>
      </c>
      <c r="H646" t="s">
        <v>43</v>
      </c>
      <c r="I646" t="s">
        <v>126</v>
      </c>
      <c r="J646" t="s">
        <v>715</v>
      </c>
      <c r="K646">
        <v>12000</v>
      </c>
      <c r="L646">
        <v>29069</v>
      </c>
      <c r="M646">
        <v>57</v>
      </c>
      <c r="N646">
        <v>0</v>
      </c>
      <c r="O646">
        <v>6.5</v>
      </c>
      <c r="P646">
        <v>175</v>
      </c>
      <c r="Q646">
        <v>127</v>
      </c>
      <c r="R646">
        <v>101643008</v>
      </c>
      <c r="S646">
        <v>90000000</v>
      </c>
      <c r="T646">
        <f>Table15[[#This Row],[Gross Revenue]]-Table15[[#This Row],[Budget]]</f>
        <v>11643008</v>
      </c>
      <c r="U646">
        <f>YEAR(Table15[[#This Row],[Release Date]])</f>
        <v>2000</v>
      </c>
    </row>
    <row r="647" spans="1:21" x14ac:dyDescent="0.25">
      <c r="A647" t="s">
        <v>1193</v>
      </c>
      <c r="B647">
        <v>1</v>
      </c>
      <c r="C647" s="8">
        <v>37024</v>
      </c>
      <c r="D647" t="s">
        <v>28</v>
      </c>
      <c r="E647" t="s">
        <v>32</v>
      </c>
      <c r="F647" t="s">
        <v>19</v>
      </c>
      <c r="G647" t="s">
        <v>20</v>
      </c>
      <c r="H647" t="s">
        <v>38</v>
      </c>
      <c r="I647" t="s">
        <v>928</v>
      </c>
      <c r="J647" t="s">
        <v>715</v>
      </c>
      <c r="K647">
        <v>20000</v>
      </c>
      <c r="L647">
        <v>25942</v>
      </c>
      <c r="M647">
        <v>57</v>
      </c>
      <c r="N647">
        <v>0</v>
      </c>
      <c r="O647">
        <v>6.5</v>
      </c>
      <c r="P647">
        <v>166</v>
      </c>
      <c r="Q647">
        <v>99</v>
      </c>
      <c r="R647">
        <v>69772969</v>
      </c>
      <c r="S647">
        <v>80000000</v>
      </c>
      <c r="T647">
        <f>Table15[[#This Row],[Gross Revenue]]-Table15[[#This Row],[Budget]]</f>
        <v>-10227031</v>
      </c>
      <c r="U647">
        <f>YEAR(Table15[[#This Row],[Release Date]])</f>
        <v>2001</v>
      </c>
    </row>
    <row r="648" spans="1:21" x14ac:dyDescent="0.25">
      <c r="A648" t="s">
        <v>3810</v>
      </c>
      <c r="B648">
        <v>1</v>
      </c>
      <c r="C648" s="8">
        <v>38468</v>
      </c>
      <c r="D648" t="s">
        <v>28</v>
      </c>
      <c r="E648" t="s">
        <v>32</v>
      </c>
      <c r="F648" t="s">
        <v>19</v>
      </c>
      <c r="G648" t="s">
        <v>20</v>
      </c>
      <c r="H648" t="s">
        <v>38</v>
      </c>
      <c r="I648" t="s">
        <v>75</v>
      </c>
      <c r="J648" t="s">
        <v>715</v>
      </c>
      <c r="K648">
        <v>1000</v>
      </c>
      <c r="L648">
        <v>1947</v>
      </c>
      <c r="M648">
        <v>57</v>
      </c>
      <c r="N648">
        <v>0</v>
      </c>
      <c r="O648">
        <v>5.5</v>
      </c>
      <c r="P648">
        <v>166</v>
      </c>
      <c r="Q648">
        <v>101</v>
      </c>
      <c r="R648">
        <v>10268846</v>
      </c>
      <c r="S648">
        <v>35000000</v>
      </c>
      <c r="T648">
        <f>Table15[[#This Row],[Gross Revenue]]-Table15[[#This Row],[Budget]]</f>
        <v>-24731154</v>
      </c>
      <c r="U648">
        <f>YEAR(Table15[[#This Row],[Release Date]])</f>
        <v>2005</v>
      </c>
    </row>
    <row r="649" spans="1:21" x14ac:dyDescent="0.25">
      <c r="A649" t="s">
        <v>899</v>
      </c>
      <c r="B649">
        <v>1</v>
      </c>
      <c r="C649" s="8">
        <v>36872</v>
      </c>
      <c r="D649" t="s">
        <v>28</v>
      </c>
      <c r="E649" t="s">
        <v>32</v>
      </c>
      <c r="F649" t="s">
        <v>19</v>
      </c>
      <c r="G649" t="s">
        <v>20</v>
      </c>
      <c r="H649" t="s">
        <v>36</v>
      </c>
      <c r="I649" t="s">
        <v>424</v>
      </c>
      <c r="J649" t="s">
        <v>179</v>
      </c>
      <c r="K649">
        <v>13000</v>
      </c>
      <c r="L649">
        <v>15857</v>
      </c>
      <c r="M649">
        <v>383</v>
      </c>
      <c r="N649">
        <v>0</v>
      </c>
      <c r="O649">
        <v>6.6</v>
      </c>
      <c r="P649">
        <v>131</v>
      </c>
      <c r="Q649">
        <v>94</v>
      </c>
      <c r="R649">
        <v>22751979</v>
      </c>
      <c r="S649">
        <v>75000000</v>
      </c>
      <c r="T649">
        <f>Table15[[#This Row],[Gross Revenue]]-Table15[[#This Row],[Budget]]</f>
        <v>-52248021</v>
      </c>
      <c r="U649">
        <f>YEAR(Table15[[#This Row],[Release Date]])</f>
        <v>2000</v>
      </c>
    </row>
    <row r="650" spans="1:21" x14ac:dyDescent="0.25">
      <c r="A650" t="s">
        <v>4952</v>
      </c>
      <c r="B650">
        <v>1</v>
      </c>
      <c r="C650" s="8">
        <v>39162</v>
      </c>
      <c r="D650" t="s">
        <v>28</v>
      </c>
      <c r="E650" t="s">
        <v>32</v>
      </c>
      <c r="F650" t="s">
        <v>19</v>
      </c>
      <c r="G650" t="s">
        <v>20</v>
      </c>
      <c r="H650" t="s">
        <v>36</v>
      </c>
      <c r="I650" t="s">
        <v>3570</v>
      </c>
      <c r="J650" t="s">
        <v>4953</v>
      </c>
      <c r="K650">
        <v>756</v>
      </c>
      <c r="L650">
        <v>2963</v>
      </c>
      <c r="M650">
        <v>38</v>
      </c>
      <c r="N650">
        <v>41000</v>
      </c>
      <c r="O650">
        <v>7.9</v>
      </c>
      <c r="P650">
        <v>384</v>
      </c>
      <c r="Q650">
        <v>102</v>
      </c>
      <c r="R650">
        <v>222487711</v>
      </c>
      <c r="S650">
        <v>165000000</v>
      </c>
      <c r="T650">
        <f>Table15[[#This Row],[Gross Revenue]]-Table15[[#This Row],[Budget]]</f>
        <v>57487711</v>
      </c>
      <c r="U650">
        <f>YEAR(Table15[[#This Row],[Release Date]])</f>
        <v>2007</v>
      </c>
    </row>
    <row r="651" spans="1:21" x14ac:dyDescent="0.25">
      <c r="A651" t="s">
        <v>2096</v>
      </c>
      <c r="B651">
        <v>1</v>
      </c>
      <c r="C651" s="8">
        <v>37515</v>
      </c>
      <c r="D651" t="s">
        <v>28</v>
      </c>
      <c r="E651" t="s">
        <v>25</v>
      </c>
      <c r="F651" t="s">
        <v>19</v>
      </c>
      <c r="G651" t="s">
        <v>2097</v>
      </c>
      <c r="H651" t="s">
        <v>38</v>
      </c>
      <c r="I651" t="s">
        <v>451</v>
      </c>
      <c r="J651" t="s">
        <v>2098</v>
      </c>
      <c r="K651">
        <v>1000</v>
      </c>
      <c r="L651">
        <v>2567</v>
      </c>
      <c r="M651">
        <v>64</v>
      </c>
      <c r="N651">
        <v>0</v>
      </c>
      <c r="O651">
        <v>4.9000000000000004</v>
      </c>
      <c r="P651">
        <v>148</v>
      </c>
      <c r="Q651">
        <v>88</v>
      </c>
      <c r="R651">
        <v>17016190</v>
      </c>
      <c r="S651">
        <v>12000000</v>
      </c>
      <c r="T651">
        <f>Table15[[#This Row],[Gross Revenue]]-Table15[[#This Row],[Budget]]</f>
        <v>5016190</v>
      </c>
      <c r="U651">
        <f>YEAR(Table15[[#This Row],[Release Date]])</f>
        <v>2002</v>
      </c>
    </row>
    <row r="652" spans="1:21" x14ac:dyDescent="0.25">
      <c r="A652" t="s">
        <v>1392</v>
      </c>
      <c r="B652">
        <v>1</v>
      </c>
      <c r="C652" s="8">
        <v>37132</v>
      </c>
      <c r="D652" t="s">
        <v>28</v>
      </c>
      <c r="E652" t="s">
        <v>32</v>
      </c>
      <c r="F652" t="s">
        <v>19</v>
      </c>
      <c r="G652" t="s">
        <v>24</v>
      </c>
      <c r="H652" t="s">
        <v>43</v>
      </c>
      <c r="I652" t="s">
        <v>1393</v>
      </c>
      <c r="J652" t="s">
        <v>1394</v>
      </c>
      <c r="K652">
        <v>462</v>
      </c>
      <c r="L652">
        <v>1855</v>
      </c>
      <c r="M652">
        <v>70</v>
      </c>
      <c r="N652">
        <v>564</v>
      </c>
      <c r="O652">
        <v>4.5999999999999996</v>
      </c>
      <c r="P652">
        <v>58</v>
      </c>
      <c r="Q652">
        <v>98</v>
      </c>
      <c r="R652">
        <v>15361537</v>
      </c>
      <c r="S652">
        <v>13000000</v>
      </c>
      <c r="T652">
        <f>Table15[[#This Row],[Gross Revenue]]-Table15[[#This Row],[Budget]]</f>
        <v>2361537</v>
      </c>
      <c r="U652">
        <f>YEAR(Table15[[#This Row],[Release Date]])</f>
        <v>2001</v>
      </c>
    </row>
    <row r="653" spans="1:21" x14ac:dyDescent="0.25">
      <c r="A653" t="s">
        <v>3177</v>
      </c>
      <c r="B653">
        <v>1</v>
      </c>
      <c r="C653" s="8">
        <v>38106</v>
      </c>
      <c r="D653" t="s">
        <v>28</v>
      </c>
      <c r="E653" t="s">
        <v>25</v>
      </c>
      <c r="F653" t="s">
        <v>19</v>
      </c>
      <c r="G653" t="s">
        <v>20</v>
      </c>
      <c r="H653" t="s">
        <v>43</v>
      </c>
      <c r="I653" t="s">
        <v>116</v>
      </c>
      <c r="J653" t="s">
        <v>1394</v>
      </c>
      <c r="K653">
        <v>692</v>
      </c>
      <c r="L653">
        <v>3128</v>
      </c>
      <c r="M653">
        <v>70</v>
      </c>
      <c r="N653">
        <v>446</v>
      </c>
      <c r="O653">
        <v>2</v>
      </c>
      <c r="P653">
        <v>25</v>
      </c>
      <c r="Q653">
        <v>93</v>
      </c>
      <c r="R653">
        <v>5694308</v>
      </c>
      <c r="S653">
        <v>7000000</v>
      </c>
      <c r="T653">
        <f>Table15[[#This Row],[Gross Revenue]]-Table15[[#This Row],[Budget]]</f>
        <v>-1305692</v>
      </c>
      <c r="U653">
        <f>YEAR(Table15[[#This Row],[Release Date]])</f>
        <v>2004</v>
      </c>
    </row>
    <row r="654" spans="1:21" x14ac:dyDescent="0.25">
      <c r="A654" t="s">
        <v>4863</v>
      </c>
      <c r="B654">
        <v>1</v>
      </c>
      <c r="C654" s="8">
        <v>39110</v>
      </c>
      <c r="D654" t="s">
        <v>28</v>
      </c>
      <c r="E654" t="s">
        <v>25</v>
      </c>
      <c r="F654" t="s">
        <v>19</v>
      </c>
      <c r="G654" t="s">
        <v>20</v>
      </c>
      <c r="H654" t="s">
        <v>43</v>
      </c>
      <c r="I654" t="s">
        <v>339</v>
      </c>
      <c r="J654" t="s">
        <v>4864</v>
      </c>
      <c r="K654">
        <v>12000</v>
      </c>
      <c r="L654">
        <v>32094</v>
      </c>
      <c r="M654">
        <v>35</v>
      </c>
      <c r="N654">
        <v>13000</v>
      </c>
      <c r="O654">
        <v>5.9</v>
      </c>
      <c r="P654">
        <v>260</v>
      </c>
      <c r="Q654">
        <v>100</v>
      </c>
      <c r="R654">
        <v>22525921</v>
      </c>
      <c r="S654">
        <v>30000000</v>
      </c>
      <c r="T654">
        <f>Table15[[#This Row],[Gross Revenue]]-Table15[[#This Row],[Budget]]</f>
        <v>-7474079</v>
      </c>
      <c r="U654">
        <f>YEAR(Table15[[#This Row],[Release Date]])</f>
        <v>2007</v>
      </c>
    </row>
    <row r="655" spans="1:21" x14ac:dyDescent="0.25">
      <c r="A655" t="s">
        <v>765</v>
      </c>
      <c r="B655">
        <v>1</v>
      </c>
      <c r="C655" s="8">
        <v>36801</v>
      </c>
      <c r="D655" t="s">
        <v>28</v>
      </c>
      <c r="E655" t="s">
        <v>32</v>
      </c>
      <c r="F655" t="s">
        <v>19</v>
      </c>
      <c r="G655" t="s">
        <v>20</v>
      </c>
      <c r="H655" t="s">
        <v>43</v>
      </c>
      <c r="I655" t="s">
        <v>766</v>
      </c>
      <c r="J655" t="s">
        <v>178</v>
      </c>
      <c r="K655">
        <v>545</v>
      </c>
      <c r="L655">
        <v>1574</v>
      </c>
      <c r="M655">
        <v>80</v>
      </c>
      <c r="N655">
        <v>0</v>
      </c>
      <c r="O655">
        <v>6.2</v>
      </c>
      <c r="P655">
        <v>140</v>
      </c>
      <c r="Q655">
        <v>109</v>
      </c>
      <c r="R655">
        <v>106807667</v>
      </c>
      <c r="S655">
        <v>45000000</v>
      </c>
      <c r="T655">
        <f>Table15[[#This Row],[Gross Revenue]]-Table15[[#This Row],[Budget]]</f>
        <v>61807667</v>
      </c>
      <c r="U655">
        <f>YEAR(Table15[[#This Row],[Release Date]])</f>
        <v>2000</v>
      </c>
    </row>
    <row r="656" spans="1:21" x14ac:dyDescent="0.25">
      <c r="A656" t="s">
        <v>1702</v>
      </c>
      <c r="B656">
        <v>1</v>
      </c>
      <c r="C656" s="8">
        <v>37306</v>
      </c>
      <c r="D656" t="s">
        <v>28</v>
      </c>
      <c r="E656" t="s">
        <v>25</v>
      </c>
      <c r="F656" t="s">
        <v>19</v>
      </c>
      <c r="G656" t="s">
        <v>20</v>
      </c>
      <c r="H656" t="s">
        <v>43</v>
      </c>
      <c r="I656" t="s">
        <v>373</v>
      </c>
      <c r="J656" t="s">
        <v>178</v>
      </c>
      <c r="K656">
        <v>11000</v>
      </c>
      <c r="L656">
        <v>14087</v>
      </c>
      <c r="M656">
        <v>80</v>
      </c>
      <c r="N656">
        <v>0</v>
      </c>
      <c r="O656">
        <v>6.4</v>
      </c>
      <c r="P656">
        <v>140</v>
      </c>
      <c r="Q656">
        <v>116</v>
      </c>
      <c r="R656">
        <v>105807520</v>
      </c>
      <c r="S656">
        <v>50000000</v>
      </c>
      <c r="T656">
        <f>Table15[[#This Row],[Gross Revenue]]-Table15[[#This Row],[Budget]]</f>
        <v>55807520</v>
      </c>
      <c r="U656">
        <f>YEAR(Table15[[#This Row],[Release Date]])</f>
        <v>2002</v>
      </c>
    </row>
    <row r="657" spans="1:21" x14ac:dyDescent="0.25">
      <c r="A657" t="s">
        <v>2203</v>
      </c>
      <c r="B657">
        <v>1</v>
      </c>
      <c r="C657" s="8">
        <v>37575</v>
      </c>
      <c r="D657" t="s">
        <v>28</v>
      </c>
      <c r="E657" t="s">
        <v>25</v>
      </c>
      <c r="F657" t="s">
        <v>19</v>
      </c>
      <c r="G657" t="s">
        <v>20</v>
      </c>
      <c r="H657" t="s">
        <v>43</v>
      </c>
      <c r="I657" t="s">
        <v>1020</v>
      </c>
      <c r="J657" t="s">
        <v>178</v>
      </c>
      <c r="K657">
        <v>826</v>
      </c>
      <c r="L657">
        <v>2466</v>
      </c>
      <c r="M657">
        <v>80</v>
      </c>
      <c r="N657">
        <v>260</v>
      </c>
      <c r="O657">
        <v>5.2</v>
      </c>
      <c r="P657">
        <v>82</v>
      </c>
      <c r="Q657">
        <v>110</v>
      </c>
      <c r="R657">
        <v>14469428</v>
      </c>
      <c r="S657">
        <v>26000000</v>
      </c>
      <c r="T657">
        <f>Table15[[#This Row],[Gross Revenue]]-Table15[[#This Row],[Budget]]</f>
        <v>-11530572</v>
      </c>
      <c r="U657">
        <f>YEAR(Table15[[#This Row],[Release Date]])</f>
        <v>2002</v>
      </c>
    </row>
    <row r="658" spans="1:21" x14ac:dyDescent="0.25">
      <c r="A658" t="s">
        <v>2709</v>
      </c>
      <c r="B658">
        <v>1</v>
      </c>
      <c r="C658" s="8">
        <v>37842</v>
      </c>
      <c r="D658" t="s">
        <v>28</v>
      </c>
      <c r="E658" t="s">
        <v>25</v>
      </c>
      <c r="F658" t="s">
        <v>19</v>
      </c>
      <c r="G658" t="s">
        <v>2881</v>
      </c>
      <c r="H658" t="s">
        <v>43</v>
      </c>
      <c r="I658" t="s">
        <v>2710</v>
      </c>
      <c r="J658" t="s">
        <v>178</v>
      </c>
      <c r="K658">
        <v>806</v>
      </c>
      <c r="L658">
        <v>3211</v>
      </c>
      <c r="M658">
        <v>80</v>
      </c>
      <c r="N658">
        <v>0</v>
      </c>
      <c r="O658">
        <v>5.3</v>
      </c>
      <c r="P658">
        <v>98</v>
      </c>
      <c r="Q658">
        <v>103</v>
      </c>
      <c r="R658">
        <v>17324744</v>
      </c>
      <c r="S658">
        <v>28000000</v>
      </c>
      <c r="T658">
        <f>Table15[[#This Row],[Gross Revenue]]-Table15[[#This Row],[Budget]]</f>
        <v>-10675256</v>
      </c>
      <c r="U658">
        <f>YEAR(Table15[[#This Row],[Release Date]])</f>
        <v>2003</v>
      </c>
    </row>
    <row r="659" spans="1:21" x14ac:dyDescent="0.25">
      <c r="A659" t="s">
        <v>3658</v>
      </c>
      <c r="B659">
        <v>1</v>
      </c>
      <c r="C659" s="8">
        <v>38383</v>
      </c>
      <c r="D659" t="s">
        <v>28</v>
      </c>
      <c r="E659" t="s">
        <v>25</v>
      </c>
      <c r="F659" t="s">
        <v>19</v>
      </c>
      <c r="G659" t="s">
        <v>20</v>
      </c>
      <c r="H659" t="s">
        <v>43</v>
      </c>
      <c r="I659" t="s">
        <v>1452</v>
      </c>
      <c r="J659" t="s">
        <v>178</v>
      </c>
      <c r="K659">
        <v>567</v>
      </c>
      <c r="L659">
        <v>2016</v>
      </c>
      <c r="M659">
        <v>80</v>
      </c>
      <c r="N659">
        <v>0</v>
      </c>
      <c r="O659">
        <v>5.9</v>
      </c>
      <c r="P659">
        <v>112</v>
      </c>
      <c r="Q659">
        <v>98</v>
      </c>
      <c r="R659">
        <v>8662318</v>
      </c>
      <c r="S659">
        <v>17000000</v>
      </c>
      <c r="T659">
        <f>Table15[[#This Row],[Gross Revenue]]-Table15[[#This Row],[Budget]]</f>
        <v>-8337682</v>
      </c>
      <c r="U659">
        <f>YEAR(Table15[[#This Row],[Release Date]])</f>
        <v>2005</v>
      </c>
    </row>
    <row r="660" spans="1:21" x14ac:dyDescent="0.25">
      <c r="A660" t="s">
        <v>3131</v>
      </c>
      <c r="B660">
        <v>1</v>
      </c>
      <c r="C660" s="8">
        <v>38082</v>
      </c>
      <c r="D660" t="s">
        <v>28</v>
      </c>
      <c r="E660" t="s">
        <v>32</v>
      </c>
      <c r="F660" t="s">
        <v>19</v>
      </c>
      <c r="G660" t="s">
        <v>35</v>
      </c>
      <c r="H660" t="s">
        <v>43</v>
      </c>
      <c r="I660" t="s">
        <v>389</v>
      </c>
      <c r="J660" t="s">
        <v>3132</v>
      </c>
      <c r="K660">
        <v>14000</v>
      </c>
      <c r="L660">
        <v>14625</v>
      </c>
      <c r="M660">
        <v>4</v>
      </c>
      <c r="N660">
        <v>0</v>
      </c>
      <c r="O660">
        <v>5.4</v>
      </c>
      <c r="P660">
        <v>90</v>
      </c>
      <c r="Q660">
        <v>102</v>
      </c>
      <c r="R660">
        <v>5932060</v>
      </c>
      <c r="S660">
        <v>35000000</v>
      </c>
      <c r="T660">
        <f>Table15[[#This Row],[Gross Revenue]]-Table15[[#This Row],[Budget]]</f>
        <v>-29067940</v>
      </c>
      <c r="U660">
        <f>YEAR(Table15[[#This Row],[Release Date]])</f>
        <v>2004</v>
      </c>
    </row>
    <row r="661" spans="1:21" x14ac:dyDescent="0.25">
      <c r="A661" t="s">
        <v>1527</v>
      </c>
      <c r="B661">
        <v>1</v>
      </c>
      <c r="C661" s="8">
        <v>37207</v>
      </c>
      <c r="D661" t="s">
        <v>28</v>
      </c>
      <c r="E661" t="s">
        <v>32</v>
      </c>
      <c r="F661" t="s">
        <v>19</v>
      </c>
      <c r="G661" t="s">
        <v>20</v>
      </c>
      <c r="H661" t="s">
        <v>43</v>
      </c>
      <c r="I661" t="s">
        <v>424</v>
      </c>
      <c r="J661" t="s">
        <v>386</v>
      </c>
      <c r="K661">
        <v>13000</v>
      </c>
      <c r="L661">
        <v>13249</v>
      </c>
      <c r="M661">
        <v>218</v>
      </c>
      <c r="N661">
        <v>0</v>
      </c>
      <c r="O661">
        <v>7.9</v>
      </c>
      <c r="P661">
        <v>249</v>
      </c>
      <c r="Q661">
        <v>119</v>
      </c>
      <c r="R661">
        <v>121468960</v>
      </c>
      <c r="S661">
        <v>60000000</v>
      </c>
      <c r="T661">
        <f>Table15[[#This Row],[Gross Revenue]]-Table15[[#This Row],[Budget]]</f>
        <v>61468960</v>
      </c>
      <c r="U661">
        <f>YEAR(Table15[[#This Row],[Release Date]])</f>
        <v>2001</v>
      </c>
    </row>
    <row r="662" spans="1:21" x14ac:dyDescent="0.25">
      <c r="A662" t="s">
        <v>2393</v>
      </c>
      <c r="B662">
        <v>1</v>
      </c>
      <c r="C662" s="8">
        <v>37673</v>
      </c>
      <c r="D662" t="s">
        <v>28</v>
      </c>
      <c r="E662" t="s">
        <v>32</v>
      </c>
      <c r="F662" t="s">
        <v>19</v>
      </c>
      <c r="G662" t="s">
        <v>20</v>
      </c>
      <c r="H662" t="s">
        <v>43</v>
      </c>
      <c r="I662" t="s">
        <v>267</v>
      </c>
      <c r="J662" t="s">
        <v>386</v>
      </c>
      <c r="K662">
        <v>11000</v>
      </c>
      <c r="L662">
        <v>22722</v>
      </c>
      <c r="M662">
        <v>218</v>
      </c>
      <c r="N662">
        <v>0</v>
      </c>
      <c r="O662">
        <v>6.5</v>
      </c>
      <c r="P662">
        <v>233</v>
      </c>
      <c r="Q662">
        <v>126</v>
      </c>
      <c r="R662">
        <v>186336103</v>
      </c>
      <c r="S662">
        <v>120000000</v>
      </c>
      <c r="T662">
        <f>Table15[[#This Row],[Gross Revenue]]-Table15[[#This Row],[Budget]]</f>
        <v>66336103</v>
      </c>
      <c r="U662">
        <f>YEAR(Table15[[#This Row],[Release Date]])</f>
        <v>2003</v>
      </c>
    </row>
    <row r="663" spans="1:21" x14ac:dyDescent="0.25">
      <c r="A663" t="s">
        <v>3278</v>
      </c>
      <c r="B663">
        <v>1</v>
      </c>
      <c r="C663" s="8">
        <v>38166</v>
      </c>
      <c r="D663" t="s">
        <v>28</v>
      </c>
      <c r="E663" t="s">
        <v>32</v>
      </c>
      <c r="F663" t="s">
        <v>19</v>
      </c>
      <c r="G663" t="s">
        <v>20</v>
      </c>
      <c r="H663" t="s">
        <v>43</v>
      </c>
      <c r="I663" t="s">
        <v>1461</v>
      </c>
      <c r="J663" t="s">
        <v>386</v>
      </c>
      <c r="K663">
        <v>17000</v>
      </c>
      <c r="L663">
        <v>21863</v>
      </c>
      <c r="M663">
        <v>218</v>
      </c>
      <c r="N663">
        <v>0</v>
      </c>
      <c r="O663">
        <v>6.1</v>
      </c>
      <c r="P663">
        <v>238</v>
      </c>
      <c r="Q663">
        <v>88</v>
      </c>
      <c r="R663">
        <v>80170146</v>
      </c>
      <c r="S663">
        <v>85000000</v>
      </c>
      <c r="T663">
        <f>Table15[[#This Row],[Gross Revenue]]-Table15[[#This Row],[Budget]]</f>
        <v>-4829854</v>
      </c>
      <c r="U663">
        <f>YEAR(Table15[[#This Row],[Release Date]])</f>
        <v>2004</v>
      </c>
    </row>
    <row r="664" spans="1:21" x14ac:dyDescent="0.25">
      <c r="A664" t="s">
        <v>3872</v>
      </c>
      <c r="B664">
        <v>1</v>
      </c>
      <c r="C664" s="8">
        <v>38506</v>
      </c>
      <c r="D664" t="s">
        <v>28</v>
      </c>
      <c r="E664" t="s">
        <v>31</v>
      </c>
      <c r="F664" t="s">
        <v>19</v>
      </c>
      <c r="G664" t="s">
        <v>20</v>
      </c>
      <c r="H664" t="s">
        <v>43</v>
      </c>
      <c r="I664" t="s">
        <v>330</v>
      </c>
      <c r="J664" t="s">
        <v>386</v>
      </c>
      <c r="K664">
        <v>6000</v>
      </c>
      <c r="L664">
        <v>10191</v>
      </c>
      <c r="M664">
        <v>218</v>
      </c>
      <c r="N664">
        <v>9000</v>
      </c>
      <c r="O664">
        <v>6.8</v>
      </c>
      <c r="P664">
        <v>214</v>
      </c>
      <c r="Q664">
        <v>108</v>
      </c>
      <c r="R664">
        <v>9528092</v>
      </c>
      <c r="S664">
        <v>22000000</v>
      </c>
      <c r="T664">
        <f>Table15[[#This Row],[Gross Revenue]]-Table15[[#This Row],[Budget]]</f>
        <v>-12471908</v>
      </c>
      <c r="U664">
        <f>YEAR(Table15[[#This Row],[Release Date]])</f>
        <v>2005</v>
      </c>
    </row>
    <row r="665" spans="1:21" x14ac:dyDescent="0.25">
      <c r="A665" t="s">
        <v>4980</v>
      </c>
      <c r="B665">
        <v>1</v>
      </c>
      <c r="C665" s="8">
        <v>39180</v>
      </c>
      <c r="D665" t="s">
        <v>28</v>
      </c>
      <c r="E665" t="s">
        <v>32</v>
      </c>
      <c r="F665" t="s">
        <v>19</v>
      </c>
      <c r="G665" t="s">
        <v>20</v>
      </c>
      <c r="H665" t="s">
        <v>43</v>
      </c>
      <c r="I665" t="s">
        <v>108</v>
      </c>
      <c r="J665" t="s">
        <v>386</v>
      </c>
      <c r="K665">
        <v>10000</v>
      </c>
      <c r="L665">
        <v>12652</v>
      </c>
      <c r="M665">
        <v>218</v>
      </c>
      <c r="N665">
        <v>77000</v>
      </c>
      <c r="O665">
        <v>7.9</v>
      </c>
      <c r="P665">
        <v>585</v>
      </c>
      <c r="Q665">
        <v>113</v>
      </c>
      <c r="R665">
        <v>100189501</v>
      </c>
      <c r="S665">
        <v>178000000</v>
      </c>
      <c r="T665">
        <f>Table15[[#This Row],[Gross Revenue]]-Table15[[#This Row],[Budget]]</f>
        <v>-77810499</v>
      </c>
      <c r="U665">
        <f>YEAR(Table15[[#This Row],[Release Date]])</f>
        <v>2007</v>
      </c>
    </row>
    <row r="666" spans="1:21" x14ac:dyDescent="0.25">
      <c r="A666" t="s">
        <v>731</v>
      </c>
      <c r="B666">
        <v>1</v>
      </c>
      <c r="C666" s="8">
        <v>36784</v>
      </c>
      <c r="D666" t="s">
        <v>28</v>
      </c>
      <c r="E666" t="s">
        <v>32</v>
      </c>
      <c r="F666" t="s">
        <v>19</v>
      </c>
      <c r="G666" t="s">
        <v>20</v>
      </c>
      <c r="H666" t="s">
        <v>38</v>
      </c>
      <c r="I666" t="s">
        <v>140</v>
      </c>
      <c r="J666" t="s">
        <v>732</v>
      </c>
      <c r="K666">
        <v>1000</v>
      </c>
      <c r="L666">
        <v>2764</v>
      </c>
      <c r="M666">
        <v>36</v>
      </c>
      <c r="N666">
        <v>356</v>
      </c>
      <c r="O666">
        <v>4.5999999999999996</v>
      </c>
      <c r="P666">
        <v>90</v>
      </c>
      <c r="Q666">
        <v>101</v>
      </c>
      <c r="R666">
        <v>12801190</v>
      </c>
      <c r="S666">
        <v>15000000</v>
      </c>
      <c r="T666">
        <f>Table15[[#This Row],[Gross Revenue]]-Table15[[#This Row],[Budget]]</f>
        <v>-2198810</v>
      </c>
      <c r="U666">
        <f>YEAR(Table15[[#This Row],[Release Date]])</f>
        <v>2000</v>
      </c>
    </row>
    <row r="667" spans="1:21" x14ac:dyDescent="0.25">
      <c r="A667" t="s">
        <v>1456</v>
      </c>
      <c r="B667">
        <v>1</v>
      </c>
      <c r="C667" s="8">
        <v>37167</v>
      </c>
      <c r="D667" t="s">
        <v>28</v>
      </c>
      <c r="E667" t="s">
        <v>22</v>
      </c>
      <c r="F667" t="s">
        <v>19</v>
      </c>
      <c r="G667" t="s">
        <v>35</v>
      </c>
      <c r="H667" t="s">
        <v>36</v>
      </c>
      <c r="I667" t="s">
        <v>1284</v>
      </c>
      <c r="J667" t="s">
        <v>1457</v>
      </c>
      <c r="K667">
        <v>16000</v>
      </c>
      <c r="L667">
        <v>29177</v>
      </c>
      <c r="M667">
        <v>41</v>
      </c>
      <c r="N667">
        <v>0</v>
      </c>
      <c r="O667">
        <v>7.2</v>
      </c>
      <c r="P667">
        <v>80</v>
      </c>
      <c r="Q667">
        <v>132</v>
      </c>
      <c r="R667">
        <v>1309849</v>
      </c>
      <c r="S667">
        <v>10000000</v>
      </c>
      <c r="T667">
        <f>Table15[[#This Row],[Gross Revenue]]-Table15[[#This Row],[Budget]]</f>
        <v>-8690151</v>
      </c>
      <c r="U667">
        <f>YEAR(Table15[[#This Row],[Release Date]])</f>
        <v>2001</v>
      </c>
    </row>
    <row r="668" spans="1:21" x14ac:dyDescent="0.25">
      <c r="A668" t="s">
        <v>2697</v>
      </c>
      <c r="B668">
        <v>1</v>
      </c>
      <c r="C668" s="8">
        <v>37837</v>
      </c>
      <c r="D668" t="s">
        <v>28</v>
      </c>
      <c r="E668" t="s">
        <v>31</v>
      </c>
      <c r="F668" t="s">
        <v>19</v>
      </c>
      <c r="G668" t="s">
        <v>20</v>
      </c>
      <c r="H668" t="s">
        <v>38</v>
      </c>
      <c r="I668" t="s">
        <v>2698</v>
      </c>
      <c r="J668" t="s">
        <v>1457</v>
      </c>
      <c r="K668">
        <v>2000</v>
      </c>
      <c r="L668">
        <v>3474</v>
      </c>
      <c r="M668">
        <v>41</v>
      </c>
      <c r="N668">
        <v>0</v>
      </c>
      <c r="O668">
        <v>7.1</v>
      </c>
      <c r="P668">
        <v>129</v>
      </c>
      <c r="Q668">
        <v>118</v>
      </c>
      <c r="R668">
        <v>1150403</v>
      </c>
      <c r="S668">
        <v>13000000</v>
      </c>
      <c r="T668">
        <f>Table15[[#This Row],[Gross Revenue]]-Table15[[#This Row],[Budget]]</f>
        <v>-11849597</v>
      </c>
      <c r="U668">
        <f>YEAR(Table15[[#This Row],[Release Date]])</f>
        <v>2003</v>
      </c>
    </row>
    <row r="669" spans="1:21" x14ac:dyDescent="0.25">
      <c r="A669" t="s">
        <v>4188</v>
      </c>
      <c r="B669">
        <v>1</v>
      </c>
      <c r="C669" s="8">
        <v>38698</v>
      </c>
      <c r="D669" t="s">
        <v>28</v>
      </c>
      <c r="E669" t="s">
        <v>25</v>
      </c>
      <c r="F669" t="s">
        <v>19</v>
      </c>
      <c r="G669" t="s">
        <v>20</v>
      </c>
      <c r="H669" t="s">
        <v>43</v>
      </c>
      <c r="I669" t="s">
        <v>4189</v>
      </c>
      <c r="J669" t="s">
        <v>1457</v>
      </c>
      <c r="K669">
        <v>2000</v>
      </c>
      <c r="L669">
        <v>5470</v>
      </c>
      <c r="M669">
        <v>41</v>
      </c>
      <c r="N669">
        <v>0</v>
      </c>
      <c r="O669">
        <v>4.9000000000000004</v>
      </c>
      <c r="P669">
        <v>169</v>
      </c>
      <c r="Q669">
        <v>89</v>
      </c>
      <c r="R669">
        <v>9639242</v>
      </c>
      <c r="S669">
        <v>24000000</v>
      </c>
      <c r="T669">
        <f>Table15[[#This Row],[Gross Revenue]]-Table15[[#This Row],[Budget]]</f>
        <v>-14360758</v>
      </c>
      <c r="U669">
        <f>YEAR(Table15[[#This Row],[Release Date]])</f>
        <v>2005</v>
      </c>
    </row>
    <row r="670" spans="1:21" x14ac:dyDescent="0.25">
      <c r="A670" t="s">
        <v>4220</v>
      </c>
      <c r="B670">
        <v>1</v>
      </c>
      <c r="C670" s="8">
        <v>38716</v>
      </c>
      <c r="D670" t="s">
        <v>28</v>
      </c>
      <c r="E670" t="s">
        <v>22</v>
      </c>
      <c r="F670" t="s">
        <v>19</v>
      </c>
      <c r="G670" t="s">
        <v>20</v>
      </c>
      <c r="H670" t="s">
        <v>43</v>
      </c>
      <c r="I670" t="s">
        <v>4090</v>
      </c>
      <c r="J670" t="s">
        <v>4221</v>
      </c>
      <c r="K670">
        <v>34000</v>
      </c>
      <c r="L670">
        <v>34983</v>
      </c>
      <c r="M670">
        <v>52</v>
      </c>
      <c r="N670">
        <v>12000</v>
      </c>
      <c r="O670">
        <v>6.7</v>
      </c>
      <c r="P670">
        <v>206</v>
      </c>
      <c r="Q670">
        <v>90</v>
      </c>
      <c r="R670">
        <v>3388210</v>
      </c>
      <c r="S670">
        <v>250000</v>
      </c>
      <c r="T670">
        <f>Table15[[#This Row],[Gross Revenue]]-Table15[[#This Row],[Budget]]</f>
        <v>3138210</v>
      </c>
      <c r="U670">
        <f>YEAR(Table15[[#This Row],[Release Date]])</f>
        <v>2005</v>
      </c>
    </row>
    <row r="671" spans="1:21" x14ac:dyDescent="0.25">
      <c r="A671" t="s">
        <v>3807</v>
      </c>
      <c r="B671">
        <v>1</v>
      </c>
      <c r="C671" s="8">
        <v>38467</v>
      </c>
      <c r="D671" t="s">
        <v>28</v>
      </c>
      <c r="E671" t="s">
        <v>22</v>
      </c>
      <c r="F671" t="s">
        <v>19</v>
      </c>
      <c r="G671" t="s">
        <v>20</v>
      </c>
      <c r="H671" t="s">
        <v>43</v>
      </c>
      <c r="I671" t="s">
        <v>3808</v>
      </c>
      <c r="J671" t="s">
        <v>3809</v>
      </c>
      <c r="K671">
        <v>796</v>
      </c>
      <c r="L671">
        <v>2633</v>
      </c>
      <c r="M671">
        <v>0</v>
      </c>
      <c r="N671">
        <v>10000</v>
      </c>
      <c r="O671">
        <v>6.9</v>
      </c>
      <c r="P671">
        <v>230</v>
      </c>
      <c r="Q671">
        <v>111</v>
      </c>
      <c r="R671">
        <v>13034417</v>
      </c>
      <c r="S671">
        <v>15000000</v>
      </c>
      <c r="T671">
        <f>Table15[[#This Row],[Gross Revenue]]-Table15[[#This Row],[Budget]]</f>
        <v>-1965583</v>
      </c>
      <c r="U671">
        <f>YEAR(Table15[[#This Row],[Release Date]])</f>
        <v>2005</v>
      </c>
    </row>
    <row r="672" spans="1:21" x14ac:dyDescent="0.25">
      <c r="A672" t="s">
        <v>4574</v>
      </c>
      <c r="B672">
        <v>1</v>
      </c>
      <c r="C672" s="8">
        <v>38930</v>
      </c>
      <c r="D672" t="s">
        <v>28</v>
      </c>
      <c r="E672" t="s">
        <v>87</v>
      </c>
      <c r="F672" t="s">
        <v>19</v>
      </c>
      <c r="G672" t="s">
        <v>20</v>
      </c>
      <c r="H672" t="s">
        <v>38</v>
      </c>
      <c r="I672" t="s">
        <v>3503</v>
      </c>
      <c r="J672" t="s">
        <v>4575</v>
      </c>
      <c r="K672">
        <v>26000</v>
      </c>
      <c r="L672">
        <v>29551</v>
      </c>
      <c r="M672">
        <v>246</v>
      </c>
      <c r="N672">
        <v>66000</v>
      </c>
      <c r="O672">
        <v>7</v>
      </c>
      <c r="P672">
        <v>634</v>
      </c>
      <c r="Q672">
        <v>95</v>
      </c>
      <c r="R672">
        <v>42043633</v>
      </c>
      <c r="S672">
        <v>30000000</v>
      </c>
      <c r="T672">
        <f>Table15[[#This Row],[Gross Revenue]]-Table15[[#This Row],[Budget]]</f>
        <v>12043633</v>
      </c>
      <c r="U672">
        <f>YEAR(Table15[[#This Row],[Release Date]])</f>
        <v>2006</v>
      </c>
    </row>
    <row r="673" spans="1:21" x14ac:dyDescent="0.25">
      <c r="A673" t="s">
        <v>5162</v>
      </c>
      <c r="B673">
        <v>1</v>
      </c>
      <c r="C673" s="8">
        <v>39295</v>
      </c>
      <c r="D673" t="s">
        <v>28</v>
      </c>
      <c r="E673" t="s">
        <v>29</v>
      </c>
      <c r="F673" t="s">
        <v>19</v>
      </c>
      <c r="G673" t="s">
        <v>20</v>
      </c>
      <c r="H673" t="s">
        <v>38</v>
      </c>
      <c r="I673" t="s">
        <v>290</v>
      </c>
      <c r="J673" t="s">
        <v>5163</v>
      </c>
      <c r="K673">
        <v>1000</v>
      </c>
      <c r="L673">
        <v>1442</v>
      </c>
      <c r="M673">
        <v>26</v>
      </c>
      <c r="N673">
        <v>0</v>
      </c>
      <c r="O673">
        <v>7.3</v>
      </c>
      <c r="P673">
        <v>328</v>
      </c>
      <c r="Q673">
        <v>90</v>
      </c>
      <c r="R673">
        <v>3442820</v>
      </c>
      <c r="S673">
        <v>8000000</v>
      </c>
      <c r="T673">
        <f>Table15[[#This Row],[Gross Revenue]]-Table15[[#This Row],[Budget]]</f>
        <v>-4557180</v>
      </c>
      <c r="U673">
        <f>YEAR(Table15[[#This Row],[Release Date]])</f>
        <v>2007</v>
      </c>
    </row>
    <row r="674" spans="1:21" x14ac:dyDescent="0.25">
      <c r="A674" t="s">
        <v>3649</v>
      </c>
      <c r="B674">
        <v>1</v>
      </c>
      <c r="C674" s="8">
        <v>38379</v>
      </c>
      <c r="D674" t="s">
        <v>28</v>
      </c>
      <c r="E674" t="s">
        <v>22</v>
      </c>
      <c r="F674" t="s">
        <v>19</v>
      </c>
      <c r="G674" t="s">
        <v>35</v>
      </c>
      <c r="H674" t="s">
        <v>38</v>
      </c>
      <c r="I674" t="s">
        <v>233</v>
      </c>
      <c r="J674" t="s">
        <v>3650</v>
      </c>
      <c r="K674">
        <v>18000</v>
      </c>
      <c r="L674">
        <v>19404</v>
      </c>
      <c r="M674">
        <v>0</v>
      </c>
      <c r="N674">
        <v>47000</v>
      </c>
      <c r="O674">
        <v>7.9</v>
      </c>
      <c r="P674">
        <v>415</v>
      </c>
      <c r="Q674">
        <v>97</v>
      </c>
      <c r="R674">
        <v>5009677</v>
      </c>
      <c r="S674">
        <v>5000000</v>
      </c>
      <c r="T674">
        <f>Table15[[#This Row],[Gross Revenue]]-Table15[[#This Row],[Budget]]</f>
        <v>9677</v>
      </c>
      <c r="U674">
        <f>YEAR(Table15[[#This Row],[Release Date]])</f>
        <v>2005</v>
      </c>
    </row>
    <row r="675" spans="1:21" x14ac:dyDescent="0.25">
      <c r="A675" t="s">
        <v>4287</v>
      </c>
      <c r="B675">
        <v>1</v>
      </c>
      <c r="C675" s="8">
        <v>38757</v>
      </c>
      <c r="D675" t="s">
        <v>28</v>
      </c>
      <c r="E675" t="s">
        <v>81</v>
      </c>
      <c r="F675" t="s">
        <v>19</v>
      </c>
      <c r="G675" t="s">
        <v>20</v>
      </c>
      <c r="H675" t="s">
        <v>43</v>
      </c>
      <c r="I675" t="s">
        <v>979</v>
      </c>
      <c r="J675" t="s">
        <v>3650</v>
      </c>
      <c r="K675">
        <v>15000</v>
      </c>
      <c r="L675">
        <v>16034</v>
      </c>
      <c r="M675">
        <v>0</v>
      </c>
      <c r="N675">
        <v>56000</v>
      </c>
      <c r="O675">
        <v>7.5</v>
      </c>
      <c r="P675">
        <v>522</v>
      </c>
      <c r="Q675">
        <v>93</v>
      </c>
      <c r="R675">
        <v>54696902</v>
      </c>
      <c r="S675">
        <v>32000000</v>
      </c>
      <c r="T675">
        <f>Table15[[#This Row],[Gross Revenue]]-Table15[[#This Row],[Budget]]</f>
        <v>22696902</v>
      </c>
      <c r="U675">
        <f>YEAR(Table15[[#This Row],[Release Date]])</f>
        <v>2006</v>
      </c>
    </row>
    <row r="676" spans="1:21" x14ac:dyDescent="0.25">
      <c r="A676" t="s">
        <v>2533</v>
      </c>
      <c r="B676">
        <v>1</v>
      </c>
      <c r="C676" s="8">
        <v>37747</v>
      </c>
      <c r="D676" t="s">
        <v>28</v>
      </c>
      <c r="E676" t="s">
        <v>30</v>
      </c>
      <c r="F676" t="s">
        <v>19</v>
      </c>
      <c r="G676" t="s">
        <v>20</v>
      </c>
      <c r="H676" t="s">
        <v>38</v>
      </c>
      <c r="I676" t="s">
        <v>408</v>
      </c>
      <c r="J676" t="s">
        <v>2534</v>
      </c>
      <c r="K676">
        <v>2000</v>
      </c>
      <c r="L676">
        <v>3192</v>
      </c>
      <c r="M676">
        <v>2</v>
      </c>
      <c r="N676">
        <v>0</v>
      </c>
      <c r="O676">
        <v>7.4</v>
      </c>
      <c r="P676">
        <v>169</v>
      </c>
      <c r="Q676">
        <v>103</v>
      </c>
      <c r="R676">
        <v>9013113</v>
      </c>
      <c r="S676">
        <v>1000000</v>
      </c>
      <c r="T676">
        <f>Table15[[#This Row],[Gross Revenue]]-Table15[[#This Row],[Budget]]</f>
        <v>8013113</v>
      </c>
      <c r="U676">
        <f>YEAR(Table15[[#This Row],[Release Date]])</f>
        <v>2003</v>
      </c>
    </row>
    <row r="677" spans="1:21" x14ac:dyDescent="0.25">
      <c r="A677" t="s">
        <v>4523</v>
      </c>
      <c r="B677">
        <v>1</v>
      </c>
      <c r="C677" s="8">
        <v>38900</v>
      </c>
      <c r="D677" t="s">
        <v>28</v>
      </c>
      <c r="E677" t="s">
        <v>25</v>
      </c>
      <c r="F677" t="s">
        <v>19</v>
      </c>
      <c r="G677" t="s">
        <v>35</v>
      </c>
      <c r="H677" t="s">
        <v>43</v>
      </c>
      <c r="I677" t="s">
        <v>4524</v>
      </c>
      <c r="J677" t="s">
        <v>4525</v>
      </c>
      <c r="K677">
        <v>358</v>
      </c>
      <c r="L677">
        <v>1114</v>
      </c>
      <c r="M677">
        <v>0</v>
      </c>
      <c r="N677">
        <v>13000</v>
      </c>
      <c r="O677">
        <v>6.8</v>
      </c>
      <c r="P677">
        <v>175</v>
      </c>
      <c r="Q677">
        <v>98</v>
      </c>
      <c r="R677">
        <v>18381787</v>
      </c>
      <c r="S677">
        <v>11000000</v>
      </c>
      <c r="T677">
        <f>Table15[[#This Row],[Gross Revenue]]-Table15[[#This Row],[Budget]]</f>
        <v>7381787</v>
      </c>
      <c r="U677">
        <f>YEAR(Table15[[#This Row],[Release Date]])</f>
        <v>2006</v>
      </c>
    </row>
    <row r="678" spans="1:21" x14ac:dyDescent="0.25">
      <c r="A678" t="s">
        <v>1910</v>
      </c>
      <c r="B678">
        <v>1</v>
      </c>
      <c r="C678" s="8">
        <v>37416</v>
      </c>
      <c r="D678" t="s">
        <v>28</v>
      </c>
      <c r="E678" t="s">
        <v>32</v>
      </c>
      <c r="F678" t="s">
        <v>19</v>
      </c>
      <c r="G678" t="s">
        <v>20</v>
      </c>
      <c r="H678" t="s">
        <v>43</v>
      </c>
      <c r="I678" t="s">
        <v>1911</v>
      </c>
      <c r="J678" t="s">
        <v>174</v>
      </c>
      <c r="K678">
        <v>601</v>
      </c>
      <c r="L678">
        <v>2730</v>
      </c>
      <c r="M678">
        <v>27</v>
      </c>
      <c r="N678">
        <v>686</v>
      </c>
      <c r="O678">
        <v>4.5999999999999996</v>
      </c>
      <c r="P678">
        <v>94</v>
      </c>
      <c r="Q678">
        <v>97</v>
      </c>
      <c r="R678">
        <v>31526393</v>
      </c>
      <c r="S678">
        <v>25000000</v>
      </c>
      <c r="T678">
        <f>Table15[[#This Row],[Gross Revenue]]-Table15[[#This Row],[Budget]]</f>
        <v>6526393</v>
      </c>
      <c r="U678">
        <f>YEAR(Table15[[#This Row],[Release Date]])</f>
        <v>2002</v>
      </c>
    </row>
    <row r="679" spans="1:21" x14ac:dyDescent="0.25">
      <c r="A679" t="s">
        <v>814</v>
      </c>
      <c r="B679">
        <v>1</v>
      </c>
      <c r="C679" s="8">
        <v>36827</v>
      </c>
      <c r="D679" t="s">
        <v>17</v>
      </c>
      <c r="E679" t="s">
        <v>22</v>
      </c>
      <c r="F679" t="s">
        <v>19</v>
      </c>
      <c r="G679" t="s">
        <v>35</v>
      </c>
      <c r="H679" t="s">
        <v>38</v>
      </c>
      <c r="I679" t="s">
        <v>815</v>
      </c>
      <c r="J679" t="s">
        <v>816</v>
      </c>
      <c r="K679">
        <v>776</v>
      </c>
      <c r="L679">
        <v>1761</v>
      </c>
      <c r="M679">
        <v>54</v>
      </c>
      <c r="N679">
        <v>0</v>
      </c>
      <c r="O679">
        <v>6.9</v>
      </c>
      <c r="P679">
        <v>196</v>
      </c>
      <c r="Q679">
        <v>92</v>
      </c>
      <c r="R679">
        <v>8279017</v>
      </c>
      <c r="S679">
        <v>8000000</v>
      </c>
      <c r="T679">
        <f>Table15[[#This Row],[Gross Revenue]]-Table15[[#This Row],[Budget]]</f>
        <v>279017</v>
      </c>
      <c r="U679">
        <f>YEAR(Table15[[#This Row],[Release Date]])</f>
        <v>2000</v>
      </c>
    </row>
    <row r="680" spans="1:21" x14ac:dyDescent="0.25">
      <c r="A680" t="s">
        <v>2132</v>
      </c>
      <c r="B680">
        <v>1</v>
      </c>
      <c r="C680" s="8">
        <v>37532</v>
      </c>
      <c r="D680" t="s">
        <v>28</v>
      </c>
      <c r="E680" t="s">
        <v>18</v>
      </c>
      <c r="F680" t="s">
        <v>19</v>
      </c>
      <c r="G680" t="s">
        <v>20</v>
      </c>
      <c r="H680" t="s">
        <v>38</v>
      </c>
      <c r="I680" t="s">
        <v>1923</v>
      </c>
      <c r="J680" t="s">
        <v>816</v>
      </c>
      <c r="K680">
        <v>748</v>
      </c>
      <c r="L680">
        <v>1721</v>
      </c>
      <c r="M680">
        <v>54</v>
      </c>
      <c r="N680">
        <v>817</v>
      </c>
      <c r="O680">
        <v>5.9</v>
      </c>
      <c r="P680">
        <v>101</v>
      </c>
      <c r="Q680">
        <v>99</v>
      </c>
      <c r="R680">
        <v>8712564</v>
      </c>
      <c r="S680">
        <v>27000000</v>
      </c>
      <c r="T680">
        <f>Table15[[#This Row],[Gross Revenue]]-Table15[[#This Row],[Budget]]</f>
        <v>-18287436</v>
      </c>
      <c r="U680">
        <f>YEAR(Table15[[#This Row],[Release Date]])</f>
        <v>2002</v>
      </c>
    </row>
    <row r="681" spans="1:21" x14ac:dyDescent="0.25">
      <c r="A681" t="s">
        <v>4712</v>
      </c>
      <c r="B681">
        <v>1</v>
      </c>
      <c r="C681" s="8">
        <v>39009</v>
      </c>
      <c r="D681" t="s">
        <v>28</v>
      </c>
      <c r="E681" t="s">
        <v>25</v>
      </c>
      <c r="F681" t="s">
        <v>19</v>
      </c>
      <c r="G681" t="s">
        <v>20</v>
      </c>
      <c r="H681" t="s">
        <v>21</v>
      </c>
      <c r="I681" t="s">
        <v>4713</v>
      </c>
      <c r="J681" t="s">
        <v>4714</v>
      </c>
      <c r="K681">
        <v>3000</v>
      </c>
      <c r="L681">
        <v>4729</v>
      </c>
      <c r="M681">
        <v>3</v>
      </c>
      <c r="N681">
        <v>0</v>
      </c>
      <c r="O681">
        <v>6.8</v>
      </c>
      <c r="P681">
        <v>193</v>
      </c>
      <c r="Q681">
        <v>88</v>
      </c>
      <c r="R681">
        <v>59379</v>
      </c>
      <c r="S681">
        <v>200000</v>
      </c>
      <c r="T681">
        <f>Table15[[#This Row],[Gross Revenue]]-Table15[[#This Row],[Budget]]</f>
        <v>-140621</v>
      </c>
      <c r="U681">
        <f>YEAR(Table15[[#This Row],[Release Date]])</f>
        <v>2006</v>
      </c>
    </row>
    <row r="682" spans="1:21" x14ac:dyDescent="0.25">
      <c r="A682" t="s">
        <v>1558</v>
      </c>
      <c r="B682">
        <v>1</v>
      </c>
      <c r="C682" s="8">
        <v>37224</v>
      </c>
      <c r="D682" t="s">
        <v>28</v>
      </c>
      <c r="E682" t="s">
        <v>25</v>
      </c>
      <c r="F682" t="s">
        <v>19</v>
      </c>
      <c r="G682" t="s">
        <v>20</v>
      </c>
      <c r="H682" t="s">
        <v>43</v>
      </c>
      <c r="I682" t="s">
        <v>578</v>
      </c>
      <c r="J682" t="s">
        <v>1559</v>
      </c>
      <c r="K682">
        <v>11000</v>
      </c>
      <c r="L682">
        <v>12687</v>
      </c>
      <c r="M682">
        <v>13</v>
      </c>
      <c r="N682">
        <v>1000</v>
      </c>
      <c r="O682">
        <v>5.9</v>
      </c>
      <c r="P682">
        <v>49</v>
      </c>
      <c r="Q682">
        <v>92</v>
      </c>
      <c r="R682">
        <v>28972187</v>
      </c>
      <c r="S682">
        <v>13000000</v>
      </c>
      <c r="T682">
        <f>Table15[[#This Row],[Gross Revenue]]-Table15[[#This Row],[Budget]]</f>
        <v>15972187</v>
      </c>
      <c r="U682">
        <f>YEAR(Table15[[#This Row],[Release Date]])</f>
        <v>2001</v>
      </c>
    </row>
    <row r="683" spans="1:21" x14ac:dyDescent="0.25">
      <c r="A683" t="s">
        <v>4871</v>
      </c>
      <c r="B683">
        <v>1</v>
      </c>
      <c r="C683" s="8">
        <v>39114</v>
      </c>
      <c r="D683" t="s">
        <v>28</v>
      </c>
      <c r="E683" t="s">
        <v>22</v>
      </c>
      <c r="F683" t="s">
        <v>19</v>
      </c>
      <c r="G683" t="s">
        <v>48</v>
      </c>
      <c r="H683" t="s">
        <v>43</v>
      </c>
      <c r="I683" t="s">
        <v>303</v>
      </c>
      <c r="J683" t="s">
        <v>4872</v>
      </c>
      <c r="K683">
        <v>45000</v>
      </c>
      <c r="L683">
        <v>46868</v>
      </c>
      <c r="M683">
        <v>8</v>
      </c>
      <c r="N683">
        <v>0</v>
      </c>
      <c r="O683">
        <v>4</v>
      </c>
      <c r="P683">
        <v>161</v>
      </c>
      <c r="Q683">
        <v>93</v>
      </c>
      <c r="R683">
        <v>15152879</v>
      </c>
      <c r="S683">
        <v>5000000</v>
      </c>
      <c r="T683">
        <f>Table15[[#This Row],[Gross Revenue]]-Table15[[#This Row],[Budget]]</f>
        <v>10152879</v>
      </c>
      <c r="U683">
        <f>YEAR(Table15[[#This Row],[Release Date]])</f>
        <v>2007</v>
      </c>
    </row>
    <row r="684" spans="1:21" x14ac:dyDescent="0.25">
      <c r="A684" t="s">
        <v>784</v>
      </c>
      <c r="B684">
        <v>1</v>
      </c>
      <c r="C684" s="8">
        <v>36812</v>
      </c>
      <c r="D684" t="s">
        <v>28</v>
      </c>
      <c r="E684" t="s">
        <v>31</v>
      </c>
      <c r="F684" t="s">
        <v>19</v>
      </c>
      <c r="G684" t="s">
        <v>20</v>
      </c>
      <c r="H684" t="s">
        <v>38</v>
      </c>
      <c r="I684" t="s">
        <v>785</v>
      </c>
      <c r="J684" t="s">
        <v>786</v>
      </c>
      <c r="K684">
        <v>697</v>
      </c>
      <c r="L684">
        <v>1517</v>
      </c>
      <c r="M684">
        <v>0</v>
      </c>
      <c r="N684">
        <v>0</v>
      </c>
      <c r="O684">
        <v>7</v>
      </c>
      <c r="P684">
        <v>115</v>
      </c>
      <c r="Q684">
        <v>122</v>
      </c>
      <c r="R684">
        <v>8596914</v>
      </c>
      <c r="S684">
        <v>6000000</v>
      </c>
      <c r="T684">
        <f>Table15[[#This Row],[Gross Revenue]]-Table15[[#This Row],[Budget]]</f>
        <v>2596914</v>
      </c>
      <c r="U684">
        <f>YEAR(Table15[[#This Row],[Release Date]])</f>
        <v>2000</v>
      </c>
    </row>
    <row r="685" spans="1:21" x14ac:dyDescent="0.25">
      <c r="A685" t="s">
        <v>1994</v>
      </c>
      <c r="B685">
        <v>1</v>
      </c>
      <c r="C685" s="8">
        <v>37458</v>
      </c>
      <c r="D685" t="s">
        <v>28</v>
      </c>
      <c r="E685" t="s">
        <v>22</v>
      </c>
      <c r="F685" t="s">
        <v>19</v>
      </c>
      <c r="G685" t="s">
        <v>20</v>
      </c>
      <c r="H685" t="s">
        <v>38</v>
      </c>
      <c r="I685" t="s">
        <v>1995</v>
      </c>
      <c r="J685" t="s">
        <v>1996</v>
      </c>
      <c r="K685">
        <v>54</v>
      </c>
      <c r="L685">
        <v>185</v>
      </c>
      <c r="M685">
        <v>3</v>
      </c>
      <c r="N685">
        <v>30</v>
      </c>
      <c r="O685">
        <v>6.6</v>
      </c>
      <c r="P685">
        <v>13</v>
      </c>
      <c r="Q685">
        <v>109</v>
      </c>
      <c r="R685">
        <v>5199</v>
      </c>
      <c r="S685">
        <v>200000</v>
      </c>
      <c r="T685">
        <f>Table15[[#This Row],[Gross Revenue]]-Table15[[#This Row],[Budget]]</f>
        <v>-194801</v>
      </c>
      <c r="U685">
        <f>YEAR(Table15[[#This Row],[Release Date]])</f>
        <v>2002</v>
      </c>
    </row>
    <row r="686" spans="1:21" x14ac:dyDescent="0.25">
      <c r="A686" t="s">
        <v>2102</v>
      </c>
      <c r="B686">
        <v>1</v>
      </c>
      <c r="C686" s="8">
        <v>37518</v>
      </c>
      <c r="D686" t="s">
        <v>28</v>
      </c>
      <c r="E686" t="s">
        <v>25</v>
      </c>
      <c r="F686" t="s">
        <v>19</v>
      </c>
      <c r="G686" t="s">
        <v>35</v>
      </c>
      <c r="H686" t="s">
        <v>38</v>
      </c>
      <c r="I686" t="s">
        <v>2103</v>
      </c>
      <c r="J686" t="s">
        <v>2104</v>
      </c>
      <c r="K686">
        <v>605</v>
      </c>
      <c r="L686">
        <v>1686</v>
      </c>
      <c r="M686">
        <v>1000</v>
      </c>
      <c r="N686">
        <v>19000</v>
      </c>
      <c r="O686">
        <v>8</v>
      </c>
      <c r="P686">
        <v>246</v>
      </c>
      <c r="Q686">
        <v>99</v>
      </c>
      <c r="R686">
        <v>13464388</v>
      </c>
      <c r="S686">
        <v>4000000</v>
      </c>
      <c r="T686">
        <f>Table15[[#This Row],[Gross Revenue]]-Table15[[#This Row],[Budget]]</f>
        <v>9464388</v>
      </c>
      <c r="U686">
        <f>YEAR(Table15[[#This Row],[Release Date]])</f>
        <v>2002</v>
      </c>
    </row>
    <row r="687" spans="1:21" x14ac:dyDescent="0.25">
      <c r="A687" t="s">
        <v>3006</v>
      </c>
      <c r="B687">
        <v>1</v>
      </c>
      <c r="C687" s="8">
        <v>38010</v>
      </c>
      <c r="D687" t="s">
        <v>28</v>
      </c>
      <c r="E687" t="s">
        <v>32</v>
      </c>
      <c r="F687" t="s">
        <v>19</v>
      </c>
      <c r="G687" t="s">
        <v>35</v>
      </c>
      <c r="H687" t="s">
        <v>38</v>
      </c>
      <c r="I687" t="s">
        <v>3007</v>
      </c>
      <c r="J687" t="s">
        <v>2104</v>
      </c>
      <c r="K687">
        <v>175</v>
      </c>
      <c r="L687">
        <v>485</v>
      </c>
      <c r="M687">
        <v>1000</v>
      </c>
      <c r="N687">
        <v>17000</v>
      </c>
      <c r="O687">
        <v>7.9</v>
      </c>
      <c r="P687">
        <v>285</v>
      </c>
      <c r="Q687">
        <v>121</v>
      </c>
      <c r="R687">
        <v>23618786</v>
      </c>
      <c r="S687">
        <v>8000000</v>
      </c>
      <c r="T687">
        <f>Table15[[#This Row],[Gross Revenue]]-Table15[[#This Row],[Budget]]</f>
        <v>15618786</v>
      </c>
      <c r="U687">
        <f>YEAR(Table15[[#This Row],[Release Date]])</f>
        <v>2004</v>
      </c>
    </row>
    <row r="688" spans="1:21" x14ac:dyDescent="0.25">
      <c r="A688" t="s">
        <v>3982</v>
      </c>
      <c r="B688">
        <v>1</v>
      </c>
      <c r="C688" s="8">
        <v>38573</v>
      </c>
      <c r="D688" t="s">
        <v>28</v>
      </c>
      <c r="E688" t="s">
        <v>32</v>
      </c>
      <c r="F688" t="s">
        <v>19</v>
      </c>
      <c r="G688" t="s">
        <v>20</v>
      </c>
      <c r="H688" t="s">
        <v>43</v>
      </c>
      <c r="I688" t="s">
        <v>3983</v>
      </c>
      <c r="J688" t="s">
        <v>2104</v>
      </c>
      <c r="K688">
        <v>10000</v>
      </c>
      <c r="L688">
        <v>12687</v>
      </c>
      <c r="M688">
        <v>1000</v>
      </c>
      <c r="N688">
        <v>36000</v>
      </c>
      <c r="O688">
        <v>7.5</v>
      </c>
      <c r="P688">
        <v>393</v>
      </c>
      <c r="Q688">
        <v>112</v>
      </c>
      <c r="R688">
        <v>31494270</v>
      </c>
      <c r="S688">
        <v>60000000</v>
      </c>
      <c r="T688">
        <f>Table15[[#This Row],[Gross Revenue]]-Table15[[#This Row],[Budget]]</f>
        <v>-28505730</v>
      </c>
      <c r="U688">
        <f>YEAR(Table15[[#This Row],[Release Date]])</f>
        <v>2005</v>
      </c>
    </row>
    <row r="689" spans="1:21" x14ac:dyDescent="0.25">
      <c r="A689" t="s">
        <v>4897</v>
      </c>
      <c r="B689">
        <v>1</v>
      </c>
      <c r="C689" s="8">
        <v>39128</v>
      </c>
      <c r="D689" t="s">
        <v>28</v>
      </c>
      <c r="E689" t="s">
        <v>32</v>
      </c>
      <c r="F689" t="s">
        <v>19</v>
      </c>
      <c r="G689" t="s">
        <v>35</v>
      </c>
      <c r="H689" t="s">
        <v>38</v>
      </c>
      <c r="I689" t="s">
        <v>2766</v>
      </c>
      <c r="J689" t="s">
        <v>2104</v>
      </c>
      <c r="K689">
        <v>177</v>
      </c>
      <c r="L689">
        <v>278</v>
      </c>
      <c r="M689">
        <v>1000</v>
      </c>
      <c r="N689">
        <v>49000</v>
      </c>
      <c r="O689">
        <v>7</v>
      </c>
      <c r="P689">
        <v>427</v>
      </c>
      <c r="Q689">
        <v>109</v>
      </c>
      <c r="R689">
        <v>26003149</v>
      </c>
      <c r="S689">
        <v>20000000</v>
      </c>
      <c r="T689">
        <f>Table15[[#This Row],[Gross Revenue]]-Table15[[#This Row],[Budget]]</f>
        <v>6003149</v>
      </c>
      <c r="U689">
        <f>YEAR(Table15[[#This Row],[Release Date]])</f>
        <v>2007</v>
      </c>
    </row>
    <row r="690" spans="1:21" x14ac:dyDescent="0.25">
      <c r="A690" t="s">
        <v>4239</v>
      </c>
      <c r="B690">
        <v>1</v>
      </c>
      <c r="C690" s="8">
        <v>38729</v>
      </c>
      <c r="D690" t="s">
        <v>28</v>
      </c>
      <c r="E690" t="s">
        <v>25</v>
      </c>
      <c r="F690" t="s">
        <v>19</v>
      </c>
      <c r="G690" t="s">
        <v>20</v>
      </c>
      <c r="H690" t="s">
        <v>21</v>
      </c>
      <c r="I690" t="s">
        <v>4240</v>
      </c>
      <c r="J690" t="s">
        <v>331</v>
      </c>
      <c r="K690">
        <v>296</v>
      </c>
      <c r="L690">
        <v>690</v>
      </c>
      <c r="M690">
        <v>0</v>
      </c>
      <c r="N690">
        <v>413</v>
      </c>
      <c r="O690">
        <v>6.4</v>
      </c>
      <c r="P690">
        <v>14</v>
      </c>
      <c r="Q690">
        <v>95</v>
      </c>
      <c r="R690">
        <v>4584</v>
      </c>
      <c r="S690">
        <v>9000</v>
      </c>
      <c r="T690">
        <f>Table15[[#This Row],[Gross Revenue]]-Table15[[#This Row],[Budget]]</f>
        <v>-4416</v>
      </c>
      <c r="U690">
        <f>YEAR(Table15[[#This Row],[Release Date]])</f>
        <v>2006</v>
      </c>
    </row>
    <row r="691" spans="1:21" x14ac:dyDescent="0.25">
      <c r="A691" t="s">
        <v>738</v>
      </c>
      <c r="B691">
        <v>1</v>
      </c>
      <c r="C691" s="8">
        <v>36789</v>
      </c>
      <c r="D691" t="s">
        <v>28</v>
      </c>
      <c r="E691" t="s">
        <v>25</v>
      </c>
      <c r="F691" t="s">
        <v>19</v>
      </c>
      <c r="G691" t="s">
        <v>20</v>
      </c>
      <c r="H691" t="s">
        <v>43</v>
      </c>
      <c r="I691" t="s">
        <v>739</v>
      </c>
      <c r="J691" t="s">
        <v>740</v>
      </c>
      <c r="K691">
        <v>955</v>
      </c>
      <c r="L691">
        <v>5404</v>
      </c>
      <c r="M691">
        <v>0</v>
      </c>
      <c r="N691">
        <v>0</v>
      </c>
      <c r="O691">
        <v>6.4</v>
      </c>
      <c r="P691">
        <v>148</v>
      </c>
      <c r="Q691">
        <v>128</v>
      </c>
      <c r="R691">
        <v>37036404</v>
      </c>
      <c r="S691">
        <v>30000000</v>
      </c>
      <c r="T691">
        <f>Table15[[#This Row],[Gross Revenue]]-Table15[[#This Row],[Budget]]</f>
        <v>7036404</v>
      </c>
      <c r="U691">
        <f>YEAR(Table15[[#This Row],[Release Date]])</f>
        <v>2000</v>
      </c>
    </row>
    <row r="692" spans="1:21" x14ac:dyDescent="0.25">
      <c r="A692" t="s">
        <v>1834</v>
      </c>
      <c r="B692">
        <v>1</v>
      </c>
      <c r="C692" s="8">
        <v>37376</v>
      </c>
      <c r="D692" t="s">
        <v>28</v>
      </c>
      <c r="E692" t="s">
        <v>32</v>
      </c>
      <c r="F692" t="s">
        <v>19</v>
      </c>
      <c r="G692" t="s">
        <v>20</v>
      </c>
      <c r="H692" t="s">
        <v>38</v>
      </c>
      <c r="I692" t="s">
        <v>108</v>
      </c>
      <c r="J692" t="s">
        <v>186</v>
      </c>
      <c r="K692">
        <v>10000</v>
      </c>
      <c r="L692">
        <v>11945</v>
      </c>
      <c r="M692">
        <v>380</v>
      </c>
      <c r="N692">
        <v>0</v>
      </c>
      <c r="O692">
        <v>7.7</v>
      </c>
      <c r="P692">
        <v>190</v>
      </c>
      <c r="Q692">
        <v>154</v>
      </c>
      <c r="R692">
        <v>111110575</v>
      </c>
      <c r="S692">
        <v>140000000</v>
      </c>
      <c r="T692">
        <f>Table15[[#This Row],[Gross Revenue]]-Table15[[#This Row],[Budget]]</f>
        <v>-28889425</v>
      </c>
      <c r="U692">
        <f>YEAR(Table15[[#This Row],[Release Date]])</f>
        <v>2002</v>
      </c>
    </row>
    <row r="693" spans="1:21" x14ac:dyDescent="0.25">
      <c r="A693" t="s">
        <v>2605</v>
      </c>
      <c r="B693">
        <v>1</v>
      </c>
      <c r="C693" s="8">
        <v>37789</v>
      </c>
      <c r="D693" t="s">
        <v>28</v>
      </c>
      <c r="E693" t="s">
        <v>30</v>
      </c>
      <c r="F693" t="s">
        <v>19</v>
      </c>
      <c r="G693" t="s">
        <v>24</v>
      </c>
      <c r="H693" t="s">
        <v>38</v>
      </c>
      <c r="I693" t="s">
        <v>336</v>
      </c>
      <c r="J693" t="s">
        <v>186</v>
      </c>
      <c r="K693">
        <v>29000</v>
      </c>
      <c r="L693">
        <v>33160</v>
      </c>
      <c r="M693">
        <v>380</v>
      </c>
      <c r="N693">
        <v>14000</v>
      </c>
      <c r="O693">
        <v>8</v>
      </c>
      <c r="P693">
        <v>166</v>
      </c>
      <c r="Q693">
        <v>143</v>
      </c>
      <c r="R693">
        <v>57366262</v>
      </c>
      <c r="S693">
        <v>100000000</v>
      </c>
      <c r="T693">
        <f>Table15[[#This Row],[Gross Revenue]]-Table15[[#This Row],[Budget]]</f>
        <v>-42633738</v>
      </c>
      <c r="U693">
        <f>YEAR(Table15[[#This Row],[Release Date]])</f>
        <v>2003</v>
      </c>
    </row>
    <row r="694" spans="1:21" x14ac:dyDescent="0.25">
      <c r="A694" t="s">
        <v>3932</v>
      </c>
      <c r="B694">
        <v>1</v>
      </c>
      <c r="C694" s="8">
        <v>38542</v>
      </c>
      <c r="D694" t="s">
        <v>28</v>
      </c>
      <c r="E694" t="s">
        <v>25</v>
      </c>
      <c r="F694" t="s">
        <v>19</v>
      </c>
      <c r="G694" t="s">
        <v>20</v>
      </c>
      <c r="H694" t="s">
        <v>38</v>
      </c>
      <c r="I694" t="s">
        <v>979</v>
      </c>
      <c r="J694" t="s">
        <v>186</v>
      </c>
      <c r="K694">
        <v>15000</v>
      </c>
      <c r="L694">
        <v>31278</v>
      </c>
      <c r="M694">
        <v>380</v>
      </c>
      <c r="N694">
        <v>24000</v>
      </c>
      <c r="O694">
        <v>6.7</v>
      </c>
      <c r="P694">
        <v>219</v>
      </c>
      <c r="Q694">
        <v>112</v>
      </c>
      <c r="R694">
        <v>32357532</v>
      </c>
      <c r="S694">
        <v>30000000</v>
      </c>
      <c r="T694">
        <f>Table15[[#This Row],[Gross Revenue]]-Table15[[#This Row],[Budget]]</f>
        <v>2357532</v>
      </c>
      <c r="U694">
        <f>YEAR(Table15[[#This Row],[Release Date]])</f>
        <v>2005</v>
      </c>
    </row>
    <row r="695" spans="1:21" x14ac:dyDescent="0.25">
      <c r="A695" t="s">
        <v>1812</v>
      </c>
      <c r="B695">
        <v>1</v>
      </c>
      <c r="C695" s="8">
        <v>37365</v>
      </c>
      <c r="D695" t="s">
        <v>28</v>
      </c>
      <c r="E695" t="s">
        <v>25</v>
      </c>
      <c r="F695" t="s">
        <v>19</v>
      </c>
      <c r="G695" t="s">
        <v>20</v>
      </c>
      <c r="H695" t="s">
        <v>43</v>
      </c>
      <c r="I695" t="s">
        <v>1813</v>
      </c>
      <c r="J695" t="s">
        <v>1814</v>
      </c>
      <c r="K695">
        <v>855</v>
      </c>
      <c r="L695">
        <v>2489</v>
      </c>
      <c r="M695">
        <v>2</v>
      </c>
      <c r="N695">
        <v>150</v>
      </c>
      <c r="O695">
        <v>6.1</v>
      </c>
      <c r="P695">
        <v>29</v>
      </c>
      <c r="Q695">
        <v>79</v>
      </c>
      <c r="R695">
        <v>279282</v>
      </c>
      <c r="S695">
        <v>1000000</v>
      </c>
      <c r="T695">
        <f>Table15[[#This Row],[Gross Revenue]]-Table15[[#This Row],[Budget]]</f>
        <v>-720718</v>
      </c>
      <c r="U695">
        <f>YEAR(Table15[[#This Row],[Release Date]])</f>
        <v>2002</v>
      </c>
    </row>
    <row r="696" spans="1:21" x14ac:dyDescent="0.25">
      <c r="A696" t="s">
        <v>5074</v>
      </c>
      <c r="B696">
        <v>1</v>
      </c>
      <c r="C696" s="8">
        <v>39239</v>
      </c>
      <c r="D696" t="s">
        <v>28</v>
      </c>
      <c r="E696" t="s">
        <v>32</v>
      </c>
      <c r="F696" t="s">
        <v>19</v>
      </c>
      <c r="G696" t="s">
        <v>1215</v>
      </c>
      <c r="H696" t="s">
        <v>38</v>
      </c>
      <c r="I696" t="s">
        <v>449</v>
      </c>
      <c r="J696" t="s">
        <v>5075</v>
      </c>
      <c r="K696">
        <v>2000</v>
      </c>
      <c r="L696">
        <v>2802</v>
      </c>
      <c r="M696">
        <v>3</v>
      </c>
      <c r="N696">
        <v>0</v>
      </c>
      <c r="O696">
        <v>5.7</v>
      </c>
      <c r="P696">
        <v>66</v>
      </c>
      <c r="Q696">
        <v>96</v>
      </c>
      <c r="R696">
        <v>162</v>
      </c>
      <c r="S696">
        <v>9000000</v>
      </c>
      <c r="T696">
        <f>Table15[[#This Row],[Gross Revenue]]-Table15[[#This Row],[Budget]]</f>
        <v>-8999838</v>
      </c>
      <c r="U696">
        <f>YEAR(Table15[[#This Row],[Release Date]])</f>
        <v>2007</v>
      </c>
    </row>
    <row r="697" spans="1:21" x14ac:dyDescent="0.25">
      <c r="A697" t="s">
        <v>2340</v>
      </c>
      <c r="B697">
        <v>1</v>
      </c>
      <c r="C697" s="8">
        <v>37643</v>
      </c>
      <c r="D697" t="s">
        <v>28</v>
      </c>
      <c r="E697" t="s">
        <v>37</v>
      </c>
      <c r="F697" t="s">
        <v>19</v>
      </c>
      <c r="G697" t="s">
        <v>20</v>
      </c>
      <c r="H697" t="s">
        <v>38</v>
      </c>
      <c r="I697" t="s">
        <v>2341</v>
      </c>
      <c r="J697" t="s">
        <v>2342</v>
      </c>
      <c r="K697">
        <v>1000</v>
      </c>
      <c r="L697">
        <v>2990</v>
      </c>
      <c r="M697">
        <v>0</v>
      </c>
      <c r="N697">
        <v>0</v>
      </c>
      <c r="O697">
        <v>5.9</v>
      </c>
      <c r="P697">
        <v>303</v>
      </c>
      <c r="Q697">
        <v>93</v>
      </c>
      <c r="R697">
        <v>47277326</v>
      </c>
      <c r="S697">
        <v>4800000</v>
      </c>
      <c r="T697">
        <f>Table15[[#This Row],[Gross Revenue]]-Table15[[#This Row],[Budget]]</f>
        <v>42477326</v>
      </c>
      <c r="U697">
        <f>YEAR(Table15[[#This Row],[Release Date]])</f>
        <v>2003</v>
      </c>
    </row>
    <row r="698" spans="1:21" x14ac:dyDescent="0.25">
      <c r="A698" t="s">
        <v>3005</v>
      </c>
      <c r="B698">
        <v>1</v>
      </c>
      <c r="C698" s="8">
        <v>38009</v>
      </c>
      <c r="D698" t="s">
        <v>28</v>
      </c>
      <c r="E698" t="s">
        <v>37</v>
      </c>
      <c r="F698" t="s">
        <v>19</v>
      </c>
      <c r="G698" t="s">
        <v>20</v>
      </c>
      <c r="H698" t="s">
        <v>38</v>
      </c>
      <c r="I698" t="s">
        <v>2341</v>
      </c>
      <c r="J698" t="s">
        <v>2342</v>
      </c>
      <c r="K698">
        <v>1000</v>
      </c>
      <c r="L698">
        <v>4707</v>
      </c>
      <c r="M698">
        <v>0</v>
      </c>
      <c r="N698">
        <v>0</v>
      </c>
      <c r="O698">
        <v>5.4</v>
      </c>
      <c r="P698">
        <v>252</v>
      </c>
      <c r="Q698">
        <v>94</v>
      </c>
      <c r="R698">
        <v>17544812</v>
      </c>
      <c r="S698">
        <v>10000000</v>
      </c>
      <c r="T698">
        <f>Table15[[#This Row],[Gross Revenue]]-Table15[[#This Row],[Budget]]</f>
        <v>7544812</v>
      </c>
      <c r="U698">
        <f>YEAR(Table15[[#This Row],[Release Date]])</f>
        <v>2004</v>
      </c>
    </row>
    <row r="699" spans="1:21" x14ac:dyDescent="0.25">
      <c r="A699" t="s">
        <v>4858</v>
      </c>
      <c r="B699">
        <v>1</v>
      </c>
      <c r="C699" s="8">
        <v>39105</v>
      </c>
      <c r="D699" t="s">
        <v>28</v>
      </c>
      <c r="E699" t="s">
        <v>30</v>
      </c>
      <c r="F699" t="s">
        <v>19</v>
      </c>
      <c r="G699" t="s">
        <v>20</v>
      </c>
      <c r="H699" t="s">
        <v>38</v>
      </c>
      <c r="I699" t="s">
        <v>4478</v>
      </c>
      <c r="J699" t="s">
        <v>2342</v>
      </c>
      <c r="K699">
        <v>640</v>
      </c>
      <c r="L699">
        <v>2082</v>
      </c>
      <c r="M699">
        <v>0</v>
      </c>
      <c r="N699">
        <v>12000</v>
      </c>
      <c r="O699">
        <v>5.4</v>
      </c>
      <c r="P699">
        <v>285</v>
      </c>
      <c r="Q699">
        <v>100</v>
      </c>
      <c r="R699">
        <v>7186670</v>
      </c>
      <c r="S699">
        <v>6000000</v>
      </c>
      <c r="T699">
        <f>Table15[[#This Row],[Gross Revenue]]-Table15[[#This Row],[Budget]]</f>
        <v>1186670</v>
      </c>
      <c r="U699">
        <f>YEAR(Table15[[#This Row],[Release Date]])</f>
        <v>2007</v>
      </c>
    </row>
    <row r="700" spans="1:21" x14ac:dyDescent="0.25">
      <c r="A700" t="s">
        <v>2582</v>
      </c>
      <c r="B700">
        <v>1</v>
      </c>
      <c r="C700" s="8">
        <v>37777</v>
      </c>
      <c r="D700" t="s">
        <v>28</v>
      </c>
      <c r="E700" t="s">
        <v>25</v>
      </c>
      <c r="F700" t="s">
        <v>19</v>
      </c>
      <c r="G700" t="s">
        <v>20</v>
      </c>
      <c r="H700" t="s">
        <v>36</v>
      </c>
      <c r="I700" t="s">
        <v>2583</v>
      </c>
      <c r="J700" t="s">
        <v>2584</v>
      </c>
      <c r="K700">
        <v>836</v>
      </c>
      <c r="L700">
        <v>3963</v>
      </c>
      <c r="M700">
        <v>20</v>
      </c>
      <c r="N700">
        <v>0</v>
      </c>
      <c r="O700">
        <v>5.3</v>
      </c>
      <c r="P700">
        <v>66</v>
      </c>
      <c r="Q700">
        <v>104</v>
      </c>
      <c r="R700">
        <v>18595716</v>
      </c>
      <c r="S700">
        <v>12000000</v>
      </c>
      <c r="T700">
        <f>Table15[[#This Row],[Gross Revenue]]-Table15[[#This Row],[Budget]]</f>
        <v>6595716</v>
      </c>
      <c r="U700">
        <f>YEAR(Table15[[#This Row],[Release Date]])</f>
        <v>2003</v>
      </c>
    </row>
    <row r="701" spans="1:21" x14ac:dyDescent="0.25">
      <c r="A701" t="s">
        <v>3966</v>
      </c>
      <c r="B701">
        <v>1</v>
      </c>
      <c r="C701" s="8">
        <v>38563</v>
      </c>
      <c r="D701" t="s">
        <v>28</v>
      </c>
      <c r="E701" t="s">
        <v>30</v>
      </c>
      <c r="F701" t="s">
        <v>19</v>
      </c>
      <c r="G701" t="s">
        <v>20</v>
      </c>
      <c r="H701" t="s">
        <v>27</v>
      </c>
      <c r="I701" t="s">
        <v>3967</v>
      </c>
      <c r="J701" t="s">
        <v>2584</v>
      </c>
      <c r="K701">
        <v>512</v>
      </c>
      <c r="L701">
        <v>1002</v>
      </c>
      <c r="M701">
        <v>20</v>
      </c>
      <c r="N701">
        <v>0</v>
      </c>
      <c r="O701">
        <v>6.7</v>
      </c>
      <c r="P701">
        <v>81</v>
      </c>
      <c r="Q701">
        <v>103</v>
      </c>
      <c r="R701">
        <v>26161406</v>
      </c>
      <c r="S701">
        <v>15000000</v>
      </c>
      <c r="T701">
        <f>Table15[[#This Row],[Gross Revenue]]-Table15[[#This Row],[Budget]]</f>
        <v>11161406</v>
      </c>
      <c r="U701">
        <f>YEAR(Table15[[#This Row],[Release Date]])</f>
        <v>2005</v>
      </c>
    </row>
    <row r="702" spans="1:21" x14ac:dyDescent="0.25">
      <c r="A702" t="s">
        <v>4784</v>
      </c>
      <c r="B702">
        <v>1</v>
      </c>
      <c r="C702" s="8">
        <v>39056</v>
      </c>
      <c r="D702" t="s">
        <v>28</v>
      </c>
      <c r="E702" t="s">
        <v>25</v>
      </c>
      <c r="F702" t="s">
        <v>19</v>
      </c>
      <c r="G702" t="s">
        <v>20</v>
      </c>
      <c r="H702" t="s">
        <v>38</v>
      </c>
      <c r="I702" t="s">
        <v>928</v>
      </c>
      <c r="J702" t="s">
        <v>4785</v>
      </c>
      <c r="K702">
        <v>20000</v>
      </c>
      <c r="L702">
        <v>41059</v>
      </c>
      <c r="M702">
        <v>0</v>
      </c>
      <c r="N702">
        <v>25000</v>
      </c>
      <c r="O702">
        <v>4.3</v>
      </c>
      <c r="P702">
        <v>180</v>
      </c>
      <c r="Q702">
        <v>94</v>
      </c>
      <c r="R702">
        <v>8828771</v>
      </c>
      <c r="S702">
        <v>6000000</v>
      </c>
      <c r="T702">
        <f>Table15[[#This Row],[Gross Revenue]]-Table15[[#This Row],[Budget]]</f>
        <v>2828771</v>
      </c>
      <c r="U702">
        <f>YEAR(Table15[[#This Row],[Release Date]])</f>
        <v>2006</v>
      </c>
    </row>
    <row r="703" spans="1:21" x14ac:dyDescent="0.25">
      <c r="A703" t="s">
        <v>5268</v>
      </c>
      <c r="B703">
        <v>1</v>
      </c>
      <c r="C703" s="8">
        <v>39361</v>
      </c>
      <c r="D703" t="s">
        <v>28</v>
      </c>
      <c r="E703" t="s">
        <v>25</v>
      </c>
      <c r="F703" t="s">
        <v>19</v>
      </c>
      <c r="G703" t="s">
        <v>20</v>
      </c>
      <c r="H703" t="s">
        <v>43</v>
      </c>
      <c r="I703" t="s">
        <v>3983</v>
      </c>
      <c r="J703" t="s">
        <v>4785</v>
      </c>
      <c r="K703">
        <v>10000</v>
      </c>
      <c r="L703">
        <v>13159</v>
      </c>
      <c r="M703">
        <v>0</v>
      </c>
      <c r="N703">
        <v>40000</v>
      </c>
      <c r="O703">
        <v>6.5</v>
      </c>
      <c r="P703">
        <v>221</v>
      </c>
      <c r="Q703">
        <v>115</v>
      </c>
      <c r="R703">
        <v>183436380</v>
      </c>
      <c r="S703">
        <v>29000000</v>
      </c>
      <c r="T703">
        <f>Table15[[#This Row],[Gross Revenue]]-Table15[[#This Row],[Budget]]</f>
        <v>154436380</v>
      </c>
      <c r="U703">
        <f>YEAR(Table15[[#This Row],[Release Date]])</f>
        <v>2007</v>
      </c>
    </row>
    <row r="704" spans="1:21" x14ac:dyDescent="0.25">
      <c r="A704" t="s">
        <v>1370</v>
      </c>
      <c r="B704">
        <v>1</v>
      </c>
      <c r="C704" s="8">
        <v>37118</v>
      </c>
      <c r="D704" t="s">
        <v>28</v>
      </c>
      <c r="E704" t="s">
        <v>32</v>
      </c>
      <c r="F704" t="s">
        <v>19</v>
      </c>
      <c r="G704" t="s">
        <v>20</v>
      </c>
      <c r="H704" t="s">
        <v>43</v>
      </c>
      <c r="I704" t="s">
        <v>521</v>
      </c>
      <c r="J704" t="s">
        <v>1371</v>
      </c>
      <c r="K704">
        <v>19000</v>
      </c>
      <c r="L704">
        <v>22554</v>
      </c>
      <c r="M704">
        <v>11</v>
      </c>
      <c r="N704">
        <v>0</v>
      </c>
      <c r="O704">
        <v>5.4</v>
      </c>
      <c r="P704">
        <v>181</v>
      </c>
      <c r="Q704">
        <v>99</v>
      </c>
      <c r="R704">
        <v>17266505</v>
      </c>
      <c r="S704">
        <v>30000000</v>
      </c>
      <c r="T704">
        <f>Table15[[#This Row],[Gross Revenue]]-Table15[[#This Row],[Budget]]</f>
        <v>-12733495</v>
      </c>
      <c r="U704">
        <f>YEAR(Table15[[#This Row],[Release Date]])</f>
        <v>2001</v>
      </c>
    </row>
    <row r="705" spans="1:21" x14ac:dyDescent="0.25">
      <c r="A705" t="s">
        <v>2606</v>
      </c>
      <c r="B705">
        <v>1</v>
      </c>
      <c r="C705" s="8">
        <v>37790</v>
      </c>
      <c r="D705" t="s">
        <v>28</v>
      </c>
      <c r="E705" t="s">
        <v>22</v>
      </c>
      <c r="F705" t="s">
        <v>19</v>
      </c>
      <c r="G705" t="s">
        <v>20</v>
      </c>
      <c r="H705" t="s">
        <v>38</v>
      </c>
      <c r="I705" t="s">
        <v>222</v>
      </c>
      <c r="J705" t="s">
        <v>2607</v>
      </c>
      <c r="K705">
        <v>12000</v>
      </c>
      <c r="L705">
        <v>13528</v>
      </c>
      <c r="M705">
        <v>0</v>
      </c>
      <c r="N705">
        <v>0</v>
      </c>
      <c r="O705">
        <v>7</v>
      </c>
      <c r="P705">
        <v>195</v>
      </c>
      <c r="Q705">
        <v>112</v>
      </c>
      <c r="R705">
        <v>11204499</v>
      </c>
      <c r="S705">
        <v>14000000</v>
      </c>
      <c r="T705">
        <f>Table15[[#This Row],[Gross Revenue]]-Table15[[#This Row],[Budget]]</f>
        <v>-2795501</v>
      </c>
      <c r="U705">
        <f>YEAR(Table15[[#This Row],[Release Date]])</f>
        <v>2003</v>
      </c>
    </row>
    <row r="706" spans="1:21" x14ac:dyDescent="0.25">
      <c r="A706" t="s">
        <v>722</v>
      </c>
      <c r="B706">
        <v>1</v>
      </c>
      <c r="C706" s="8">
        <v>36780</v>
      </c>
      <c r="D706" t="s">
        <v>28</v>
      </c>
      <c r="E706" t="s">
        <v>25</v>
      </c>
      <c r="F706" t="s">
        <v>19</v>
      </c>
      <c r="G706" t="s">
        <v>20</v>
      </c>
      <c r="H706" t="s">
        <v>38</v>
      </c>
      <c r="I706" t="s">
        <v>124</v>
      </c>
      <c r="J706" t="s">
        <v>723</v>
      </c>
      <c r="K706">
        <v>14000</v>
      </c>
      <c r="L706">
        <v>17665</v>
      </c>
      <c r="M706">
        <v>3</v>
      </c>
      <c r="N706">
        <v>242</v>
      </c>
      <c r="O706">
        <v>5.7</v>
      </c>
      <c r="P706">
        <v>49</v>
      </c>
      <c r="Q706">
        <v>101</v>
      </c>
      <c r="R706">
        <v>1631839</v>
      </c>
      <c r="S706">
        <v>10000000</v>
      </c>
      <c r="T706">
        <f>Table15[[#This Row],[Gross Revenue]]-Table15[[#This Row],[Budget]]</f>
        <v>-8368161</v>
      </c>
      <c r="U706">
        <f>YEAR(Table15[[#This Row],[Release Date]])</f>
        <v>2000</v>
      </c>
    </row>
    <row r="707" spans="1:21" x14ac:dyDescent="0.25">
      <c r="A707" t="s">
        <v>2145</v>
      </c>
      <c r="B707">
        <v>1</v>
      </c>
      <c r="C707" s="8">
        <v>37541</v>
      </c>
      <c r="D707" t="s">
        <v>28</v>
      </c>
      <c r="E707" t="s">
        <v>98</v>
      </c>
      <c r="F707" t="s">
        <v>19</v>
      </c>
      <c r="G707" t="s">
        <v>20</v>
      </c>
      <c r="H707" t="s">
        <v>38</v>
      </c>
      <c r="I707" t="s">
        <v>2146</v>
      </c>
      <c r="J707" t="s">
        <v>2147</v>
      </c>
      <c r="K707">
        <v>8000</v>
      </c>
      <c r="L707">
        <v>12755</v>
      </c>
      <c r="M707">
        <v>19</v>
      </c>
      <c r="N707">
        <v>15000</v>
      </c>
      <c r="O707">
        <v>7.7</v>
      </c>
      <c r="P707">
        <v>185</v>
      </c>
      <c r="Q707">
        <v>120</v>
      </c>
      <c r="R707">
        <v>23947</v>
      </c>
      <c r="S707">
        <v>13000000</v>
      </c>
      <c r="T707">
        <f>Table15[[#This Row],[Gross Revenue]]-Table15[[#This Row],[Budget]]</f>
        <v>-12976053</v>
      </c>
      <c r="U707">
        <f>YEAR(Table15[[#This Row],[Release Date]])</f>
        <v>2002</v>
      </c>
    </row>
    <row r="708" spans="1:21" x14ac:dyDescent="0.25">
      <c r="A708" t="s">
        <v>3276</v>
      </c>
      <c r="B708">
        <v>1</v>
      </c>
      <c r="C708" s="8">
        <v>38165</v>
      </c>
      <c r="D708" t="s">
        <v>28</v>
      </c>
      <c r="E708" t="s">
        <v>32</v>
      </c>
      <c r="F708" t="s">
        <v>19</v>
      </c>
      <c r="G708" t="s">
        <v>20</v>
      </c>
      <c r="H708" t="s">
        <v>36</v>
      </c>
      <c r="I708" t="s">
        <v>2361</v>
      </c>
      <c r="J708" t="s">
        <v>3277</v>
      </c>
      <c r="K708">
        <v>14000</v>
      </c>
      <c r="L708">
        <v>17925</v>
      </c>
      <c r="M708">
        <v>40</v>
      </c>
      <c r="N708">
        <v>0</v>
      </c>
      <c r="O708">
        <v>5.8</v>
      </c>
      <c r="P708">
        <v>201</v>
      </c>
      <c r="Q708">
        <v>93</v>
      </c>
      <c r="R708">
        <v>101702060</v>
      </c>
      <c r="S708">
        <v>45000000</v>
      </c>
      <c r="T708">
        <f>Table15[[#This Row],[Gross Revenue]]-Table15[[#This Row],[Budget]]</f>
        <v>56702060</v>
      </c>
      <c r="U708">
        <f>YEAR(Table15[[#This Row],[Release Date]])</f>
        <v>2004</v>
      </c>
    </row>
    <row r="709" spans="1:21" x14ac:dyDescent="0.25">
      <c r="A709" t="s">
        <v>4092</v>
      </c>
      <c r="B709">
        <v>1</v>
      </c>
      <c r="C709" s="8">
        <v>38640</v>
      </c>
      <c r="D709" t="s">
        <v>28</v>
      </c>
      <c r="E709" t="s">
        <v>30</v>
      </c>
      <c r="F709" t="s">
        <v>19</v>
      </c>
      <c r="G709" t="s">
        <v>20</v>
      </c>
      <c r="H709" t="s">
        <v>36</v>
      </c>
      <c r="I709" t="s">
        <v>2604</v>
      </c>
      <c r="J709" t="s">
        <v>3277</v>
      </c>
      <c r="K709">
        <v>3000</v>
      </c>
      <c r="L709">
        <v>4394</v>
      </c>
      <c r="M709">
        <v>40</v>
      </c>
      <c r="N709">
        <v>0</v>
      </c>
      <c r="O709">
        <v>4.5999999999999996</v>
      </c>
      <c r="P709">
        <v>143</v>
      </c>
      <c r="Q709">
        <v>80</v>
      </c>
      <c r="R709">
        <v>100169068</v>
      </c>
      <c r="S709">
        <v>80000000</v>
      </c>
      <c r="T709">
        <f>Table15[[#This Row],[Gross Revenue]]-Table15[[#This Row],[Budget]]</f>
        <v>20169068</v>
      </c>
      <c r="U709">
        <f>YEAR(Table15[[#This Row],[Release Date]])</f>
        <v>2005</v>
      </c>
    </row>
    <row r="710" spans="1:21" x14ac:dyDescent="0.25">
      <c r="A710" t="s">
        <v>1129</v>
      </c>
      <c r="B710">
        <v>1</v>
      </c>
      <c r="C710" s="8">
        <v>36994</v>
      </c>
      <c r="D710" t="s">
        <v>28</v>
      </c>
      <c r="E710" t="s">
        <v>25</v>
      </c>
      <c r="F710" t="s">
        <v>19</v>
      </c>
      <c r="G710" t="s">
        <v>20</v>
      </c>
      <c r="H710" t="s">
        <v>36</v>
      </c>
      <c r="I710" t="s">
        <v>1130</v>
      </c>
      <c r="J710" t="s">
        <v>1131</v>
      </c>
      <c r="K710">
        <v>719</v>
      </c>
      <c r="L710">
        <v>2446</v>
      </c>
      <c r="M710">
        <v>49</v>
      </c>
      <c r="N710">
        <v>0</v>
      </c>
      <c r="O710">
        <v>4.0999999999999996</v>
      </c>
      <c r="P710">
        <v>46</v>
      </c>
      <c r="Q710">
        <v>85</v>
      </c>
      <c r="R710">
        <v>4356743</v>
      </c>
      <c r="S710">
        <v>16000000</v>
      </c>
      <c r="T710">
        <f>Table15[[#This Row],[Gross Revenue]]-Table15[[#This Row],[Budget]]</f>
        <v>-11643257</v>
      </c>
      <c r="U710">
        <f>YEAR(Table15[[#This Row],[Release Date]])</f>
        <v>2001</v>
      </c>
    </row>
    <row r="711" spans="1:21" x14ac:dyDescent="0.25">
      <c r="A711" t="s">
        <v>2376</v>
      </c>
      <c r="B711">
        <v>1</v>
      </c>
      <c r="C711" s="8">
        <v>37663</v>
      </c>
      <c r="D711" t="s">
        <v>28</v>
      </c>
      <c r="E711" t="s">
        <v>30</v>
      </c>
      <c r="F711" t="s">
        <v>19</v>
      </c>
      <c r="G711" t="s">
        <v>20</v>
      </c>
      <c r="H711" t="s">
        <v>36</v>
      </c>
      <c r="I711" t="s">
        <v>253</v>
      </c>
      <c r="J711" t="s">
        <v>469</v>
      </c>
      <c r="K711">
        <v>851</v>
      </c>
      <c r="L711">
        <v>1777</v>
      </c>
      <c r="M711">
        <v>35</v>
      </c>
      <c r="N711">
        <v>0</v>
      </c>
      <c r="O711">
        <v>6.9</v>
      </c>
      <c r="P711">
        <v>181</v>
      </c>
      <c r="Q711">
        <v>86</v>
      </c>
      <c r="R711">
        <v>193136719</v>
      </c>
      <c r="S711">
        <v>75000000</v>
      </c>
      <c r="T711">
        <f>Table15[[#This Row],[Gross Revenue]]-Table15[[#This Row],[Budget]]</f>
        <v>118136719</v>
      </c>
      <c r="U711">
        <f>YEAR(Table15[[#This Row],[Release Date]])</f>
        <v>2003</v>
      </c>
    </row>
    <row r="712" spans="1:21" x14ac:dyDescent="0.25">
      <c r="A712" t="s">
        <v>3289</v>
      </c>
      <c r="B712">
        <v>1</v>
      </c>
      <c r="C712" s="8">
        <v>38173</v>
      </c>
      <c r="D712" t="s">
        <v>28</v>
      </c>
      <c r="E712" t="s">
        <v>32</v>
      </c>
      <c r="F712" t="s">
        <v>19</v>
      </c>
      <c r="G712" t="s">
        <v>20</v>
      </c>
      <c r="H712" t="s">
        <v>36</v>
      </c>
      <c r="I712" t="s">
        <v>361</v>
      </c>
      <c r="J712" t="s">
        <v>469</v>
      </c>
      <c r="K712">
        <v>1000</v>
      </c>
      <c r="L712">
        <v>3285</v>
      </c>
      <c r="M712">
        <v>35</v>
      </c>
      <c r="N712">
        <v>0</v>
      </c>
      <c r="O712">
        <v>6.7</v>
      </c>
      <c r="P712">
        <v>167</v>
      </c>
      <c r="Q712">
        <v>89</v>
      </c>
      <c r="R712">
        <v>179982968</v>
      </c>
      <c r="S712">
        <v>150000000</v>
      </c>
      <c r="T712">
        <f>Table15[[#This Row],[Gross Revenue]]-Table15[[#This Row],[Budget]]</f>
        <v>29982968</v>
      </c>
      <c r="U712">
        <f>YEAR(Table15[[#This Row],[Release Date]])</f>
        <v>2004</v>
      </c>
    </row>
    <row r="713" spans="1:21" x14ac:dyDescent="0.25">
      <c r="A713" t="s">
        <v>4492</v>
      </c>
      <c r="B713">
        <v>1</v>
      </c>
      <c r="C713" s="8">
        <v>38879</v>
      </c>
      <c r="D713" t="s">
        <v>28</v>
      </c>
      <c r="E713" t="s">
        <v>30</v>
      </c>
      <c r="F713" t="s">
        <v>19</v>
      </c>
      <c r="G713" t="s">
        <v>20</v>
      </c>
      <c r="H713" t="s">
        <v>36</v>
      </c>
      <c r="I713" t="s">
        <v>253</v>
      </c>
      <c r="J713" t="s">
        <v>469</v>
      </c>
      <c r="K713">
        <v>851</v>
      </c>
      <c r="L713">
        <v>2444</v>
      </c>
      <c r="M713">
        <v>35</v>
      </c>
      <c r="N713">
        <v>17000</v>
      </c>
      <c r="O713">
        <v>6.9</v>
      </c>
      <c r="P713">
        <v>211</v>
      </c>
      <c r="Q713">
        <v>93</v>
      </c>
      <c r="R713">
        <v>216366733</v>
      </c>
      <c r="S713">
        <v>145000000</v>
      </c>
      <c r="T713">
        <f>Table15[[#This Row],[Gross Revenue]]-Table15[[#This Row],[Budget]]</f>
        <v>71366733</v>
      </c>
      <c r="U713">
        <f>YEAR(Table15[[#This Row],[Release Date]])</f>
        <v>2006</v>
      </c>
    </row>
    <row r="714" spans="1:21" x14ac:dyDescent="0.25">
      <c r="A714" t="s">
        <v>5056</v>
      </c>
      <c r="B714">
        <v>1</v>
      </c>
      <c r="C714" s="8">
        <v>39227</v>
      </c>
      <c r="D714" t="s">
        <v>28</v>
      </c>
      <c r="E714" t="s">
        <v>30</v>
      </c>
      <c r="F714" t="s">
        <v>19</v>
      </c>
      <c r="G714" t="s">
        <v>20</v>
      </c>
      <c r="H714" t="s">
        <v>36</v>
      </c>
      <c r="I714" t="s">
        <v>2931</v>
      </c>
      <c r="J714" t="s">
        <v>469</v>
      </c>
      <c r="K714">
        <v>19000</v>
      </c>
      <c r="L714">
        <v>19963</v>
      </c>
      <c r="M714">
        <v>35</v>
      </c>
      <c r="N714">
        <v>11000</v>
      </c>
      <c r="O714">
        <v>6.7</v>
      </c>
      <c r="P714">
        <v>153</v>
      </c>
      <c r="Q714">
        <v>92</v>
      </c>
      <c r="R714">
        <v>83348920</v>
      </c>
      <c r="S714">
        <v>132000000</v>
      </c>
      <c r="T714">
        <f>Table15[[#This Row],[Gross Revenue]]-Table15[[#This Row],[Budget]]</f>
        <v>-48651080</v>
      </c>
      <c r="U714">
        <f>YEAR(Table15[[#This Row],[Release Date]])</f>
        <v>2007</v>
      </c>
    </row>
    <row r="715" spans="1:21" x14ac:dyDescent="0.25">
      <c r="A715" t="s">
        <v>682</v>
      </c>
      <c r="B715">
        <v>1</v>
      </c>
      <c r="C715" s="8">
        <v>36763</v>
      </c>
      <c r="D715" t="s">
        <v>28</v>
      </c>
      <c r="E715" t="s">
        <v>30</v>
      </c>
      <c r="F715" t="s">
        <v>19</v>
      </c>
      <c r="G715" t="s">
        <v>20</v>
      </c>
      <c r="H715" t="s">
        <v>36</v>
      </c>
      <c r="I715" t="s">
        <v>275</v>
      </c>
      <c r="J715" t="s">
        <v>683</v>
      </c>
      <c r="K715">
        <v>1000</v>
      </c>
      <c r="L715">
        <v>2945</v>
      </c>
      <c r="M715">
        <v>0</v>
      </c>
      <c r="N715">
        <v>0</v>
      </c>
      <c r="O715">
        <v>6.5</v>
      </c>
      <c r="P715">
        <v>145</v>
      </c>
      <c r="Q715">
        <v>82</v>
      </c>
      <c r="R715">
        <v>137748063</v>
      </c>
      <c r="S715">
        <v>127500000</v>
      </c>
      <c r="T715">
        <f>Table15[[#This Row],[Gross Revenue]]-Table15[[#This Row],[Budget]]</f>
        <v>10248063</v>
      </c>
      <c r="U715">
        <f>YEAR(Table15[[#This Row],[Release Date]])</f>
        <v>2000</v>
      </c>
    </row>
    <row r="716" spans="1:21" x14ac:dyDescent="0.25">
      <c r="A716" t="s">
        <v>2575</v>
      </c>
      <c r="B716">
        <v>1</v>
      </c>
      <c r="C716" s="8">
        <v>37774</v>
      </c>
      <c r="D716" t="s">
        <v>17</v>
      </c>
      <c r="E716" t="s">
        <v>18</v>
      </c>
      <c r="F716" t="s">
        <v>19</v>
      </c>
      <c r="G716" t="s">
        <v>2881</v>
      </c>
      <c r="H716" t="s">
        <v>21</v>
      </c>
      <c r="I716" t="s">
        <v>2576</v>
      </c>
      <c r="J716" t="s">
        <v>2577</v>
      </c>
      <c r="K716">
        <v>262</v>
      </c>
      <c r="L716">
        <v>509</v>
      </c>
      <c r="M716">
        <v>0</v>
      </c>
      <c r="N716">
        <v>244</v>
      </c>
      <c r="O716">
        <v>6.1</v>
      </c>
      <c r="P716">
        <v>71</v>
      </c>
      <c r="Q716">
        <v>78</v>
      </c>
      <c r="R716">
        <v>10018</v>
      </c>
      <c r="S716">
        <v>1000000</v>
      </c>
      <c r="T716">
        <f>Table15[[#This Row],[Gross Revenue]]-Table15[[#This Row],[Budget]]</f>
        <v>-989982</v>
      </c>
      <c r="U716">
        <f>YEAR(Table15[[#This Row],[Release Date]])</f>
        <v>2003</v>
      </c>
    </row>
    <row r="717" spans="1:21" x14ac:dyDescent="0.25">
      <c r="A717" t="s">
        <v>1113</v>
      </c>
      <c r="B717">
        <v>1</v>
      </c>
      <c r="C717" s="8">
        <v>36988</v>
      </c>
      <c r="D717" t="s">
        <v>28</v>
      </c>
      <c r="E717" t="s">
        <v>25</v>
      </c>
      <c r="F717" t="s">
        <v>19</v>
      </c>
      <c r="G717" t="s">
        <v>20</v>
      </c>
      <c r="H717" t="s">
        <v>38</v>
      </c>
      <c r="I717" t="s">
        <v>1114</v>
      </c>
      <c r="J717" t="s">
        <v>1115</v>
      </c>
      <c r="K717">
        <v>22000</v>
      </c>
      <c r="L717">
        <v>24382</v>
      </c>
      <c r="M717">
        <v>71</v>
      </c>
      <c r="N717">
        <v>139</v>
      </c>
      <c r="O717">
        <v>6</v>
      </c>
      <c r="P717">
        <v>25</v>
      </c>
      <c r="Q717">
        <v>98</v>
      </c>
      <c r="R717">
        <v>295468</v>
      </c>
      <c r="S717">
        <v>500000</v>
      </c>
      <c r="T717">
        <f>Table15[[#This Row],[Gross Revenue]]-Table15[[#This Row],[Budget]]</f>
        <v>-204532</v>
      </c>
      <c r="U717">
        <f>YEAR(Table15[[#This Row],[Release Date]])</f>
        <v>2001</v>
      </c>
    </row>
    <row r="718" spans="1:21" x14ac:dyDescent="0.25">
      <c r="A718" t="s">
        <v>3312</v>
      </c>
      <c r="B718">
        <v>1</v>
      </c>
      <c r="C718" s="8">
        <v>38189</v>
      </c>
      <c r="D718" t="s">
        <v>28</v>
      </c>
      <c r="E718" t="s">
        <v>37</v>
      </c>
      <c r="F718" t="s">
        <v>19</v>
      </c>
      <c r="G718" t="s">
        <v>34</v>
      </c>
      <c r="H718" t="s">
        <v>43</v>
      </c>
      <c r="I718" t="s">
        <v>3313</v>
      </c>
      <c r="J718" t="s">
        <v>3314</v>
      </c>
      <c r="K718">
        <v>741</v>
      </c>
      <c r="L718">
        <v>1834</v>
      </c>
      <c r="M718">
        <v>2</v>
      </c>
      <c r="N718">
        <v>0</v>
      </c>
      <c r="O718">
        <v>3.9</v>
      </c>
      <c r="P718">
        <v>141</v>
      </c>
      <c r="Q718">
        <v>87</v>
      </c>
      <c r="R718">
        <v>26876529</v>
      </c>
      <c r="S718">
        <v>27000000</v>
      </c>
      <c r="T718">
        <f>Table15[[#This Row],[Gross Revenue]]-Table15[[#This Row],[Budget]]</f>
        <v>-123471</v>
      </c>
      <c r="U718">
        <f>YEAR(Table15[[#This Row],[Release Date]])</f>
        <v>2004</v>
      </c>
    </row>
    <row r="719" spans="1:21" x14ac:dyDescent="0.25">
      <c r="A719" t="s">
        <v>5270</v>
      </c>
      <c r="B719">
        <v>1</v>
      </c>
      <c r="C719" s="8">
        <v>39363</v>
      </c>
      <c r="D719" t="s">
        <v>28</v>
      </c>
      <c r="E719" t="s">
        <v>32</v>
      </c>
      <c r="F719" t="s">
        <v>19</v>
      </c>
      <c r="G719" t="s">
        <v>20</v>
      </c>
      <c r="H719" t="s">
        <v>43</v>
      </c>
      <c r="I719" t="s">
        <v>2496</v>
      </c>
      <c r="J719" t="s">
        <v>5271</v>
      </c>
      <c r="K719">
        <v>1000</v>
      </c>
      <c r="L719">
        <v>3962</v>
      </c>
      <c r="M719">
        <v>19</v>
      </c>
      <c r="N719">
        <v>37000</v>
      </c>
      <c r="O719">
        <v>5.3</v>
      </c>
      <c r="P719">
        <v>163</v>
      </c>
      <c r="Q719">
        <v>114</v>
      </c>
      <c r="R719">
        <v>28772222</v>
      </c>
      <c r="S719">
        <v>105000000</v>
      </c>
      <c r="T719">
        <f>Table15[[#This Row],[Gross Revenue]]-Table15[[#This Row],[Budget]]</f>
        <v>-76227778</v>
      </c>
      <c r="U719">
        <f>YEAR(Table15[[#This Row],[Release Date]])</f>
        <v>2007</v>
      </c>
    </row>
    <row r="720" spans="1:21" x14ac:dyDescent="0.25">
      <c r="A720" t="s">
        <v>4985</v>
      </c>
      <c r="B720">
        <v>1</v>
      </c>
      <c r="C720" s="8">
        <v>39184</v>
      </c>
      <c r="D720" t="s">
        <v>28</v>
      </c>
      <c r="E720" t="s">
        <v>32</v>
      </c>
      <c r="F720" t="s">
        <v>19</v>
      </c>
      <c r="G720" t="s">
        <v>20</v>
      </c>
      <c r="H720" t="s">
        <v>38</v>
      </c>
      <c r="I720" t="s">
        <v>449</v>
      </c>
      <c r="J720" t="s">
        <v>4986</v>
      </c>
      <c r="K720">
        <v>2000</v>
      </c>
      <c r="L720">
        <v>3089</v>
      </c>
      <c r="M720">
        <v>249</v>
      </c>
      <c r="N720">
        <v>0</v>
      </c>
      <c r="O720">
        <v>5.8</v>
      </c>
      <c r="P720">
        <v>29</v>
      </c>
      <c r="Q720">
        <v>103</v>
      </c>
      <c r="R720">
        <v>8691</v>
      </c>
      <c r="S720">
        <v>4500000</v>
      </c>
      <c r="T720">
        <f>Table15[[#This Row],[Gross Revenue]]-Table15[[#This Row],[Budget]]</f>
        <v>-4491309</v>
      </c>
      <c r="U720">
        <f>YEAR(Table15[[#This Row],[Release Date]])</f>
        <v>2007</v>
      </c>
    </row>
    <row r="721" spans="1:21" x14ac:dyDescent="0.25">
      <c r="A721" t="s">
        <v>5218</v>
      </c>
      <c r="B721">
        <v>1</v>
      </c>
      <c r="C721" s="8">
        <v>39328</v>
      </c>
      <c r="D721" t="s">
        <v>28</v>
      </c>
      <c r="E721" t="s">
        <v>25</v>
      </c>
      <c r="F721" t="s">
        <v>19</v>
      </c>
      <c r="G721" t="s">
        <v>20</v>
      </c>
      <c r="H721" t="s">
        <v>38</v>
      </c>
      <c r="I721" t="s">
        <v>416</v>
      </c>
      <c r="J721" t="s">
        <v>5219</v>
      </c>
      <c r="K721">
        <v>8000</v>
      </c>
      <c r="L721">
        <v>12556</v>
      </c>
      <c r="M721">
        <v>164</v>
      </c>
      <c r="N721">
        <v>14000</v>
      </c>
      <c r="O721">
        <v>6</v>
      </c>
      <c r="P721">
        <v>173</v>
      </c>
      <c r="Q721">
        <v>107</v>
      </c>
      <c r="R721">
        <v>90353764</v>
      </c>
      <c r="S721">
        <v>40000000</v>
      </c>
      <c r="T721">
        <f>Table15[[#This Row],[Gross Revenue]]-Table15[[#This Row],[Budget]]</f>
        <v>50353764</v>
      </c>
      <c r="U721">
        <f>YEAR(Table15[[#This Row],[Release Date]])</f>
        <v>2007</v>
      </c>
    </row>
    <row r="722" spans="1:21" x14ac:dyDescent="0.25">
      <c r="A722" t="s">
        <v>2160</v>
      </c>
      <c r="B722">
        <v>1</v>
      </c>
      <c r="C722" s="8">
        <v>37549</v>
      </c>
      <c r="D722" t="s">
        <v>28</v>
      </c>
      <c r="E722" t="s">
        <v>25</v>
      </c>
      <c r="F722" t="s">
        <v>19</v>
      </c>
      <c r="G722" t="s">
        <v>20</v>
      </c>
      <c r="H722" t="s">
        <v>38</v>
      </c>
      <c r="I722" t="s">
        <v>356</v>
      </c>
      <c r="J722" t="s">
        <v>2161</v>
      </c>
      <c r="K722">
        <v>24000</v>
      </c>
      <c r="L722">
        <v>41701</v>
      </c>
      <c r="M722">
        <v>1000</v>
      </c>
      <c r="N722">
        <v>0</v>
      </c>
      <c r="O722">
        <v>6.2</v>
      </c>
      <c r="P722">
        <v>193</v>
      </c>
      <c r="Q722">
        <v>104</v>
      </c>
      <c r="R722">
        <v>39692139</v>
      </c>
      <c r="S722">
        <v>35000000</v>
      </c>
      <c r="T722">
        <f>Table15[[#This Row],[Gross Revenue]]-Table15[[#This Row],[Budget]]</f>
        <v>4692139</v>
      </c>
      <c r="U722">
        <f>YEAR(Table15[[#This Row],[Release Date]])</f>
        <v>2002</v>
      </c>
    </row>
    <row r="723" spans="1:21" x14ac:dyDescent="0.25">
      <c r="A723" t="s">
        <v>3050</v>
      </c>
      <c r="B723">
        <v>1</v>
      </c>
      <c r="C723" s="8">
        <v>38035</v>
      </c>
      <c r="D723" t="s">
        <v>28</v>
      </c>
      <c r="E723" t="s">
        <v>18</v>
      </c>
      <c r="F723" t="s">
        <v>19</v>
      </c>
      <c r="G723" t="s">
        <v>20</v>
      </c>
      <c r="H723" t="s">
        <v>38</v>
      </c>
      <c r="I723" t="s">
        <v>399</v>
      </c>
      <c r="J723" t="s">
        <v>2161</v>
      </c>
      <c r="K723">
        <v>2000</v>
      </c>
      <c r="L723">
        <v>4738</v>
      </c>
      <c r="M723">
        <v>1000</v>
      </c>
      <c r="N723">
        <v>21000</v>
      </c>
      <c r="O723">
        <v>8.1</v>
      </c>
      <c r="P723">
        <v>488</v>
      </c>
      <c r="Q723">
        <v>122</v>
      </c>
      <c r="R723">
        <v>74273505</v>
      </c>
      <c r="S723">
        <v>25000000</v>
      </c>
      <c r="T723">
        <f>Table15[[#This Row],[Gross Revenue]]-Table15[[#This Row],[Budget]]</f>
        <v>49273505</v>
      </c>
      <c r="U723">
        <f>YEAR(Table15[[#This Row],[Release Date]])</f>
        <v>2004</v>
      </c>
    </row>
    <row r="724" spans="1:21" x14ac:dyDescent="0.25">
      <c r="A724" t="s">
        <v>3200</v>
      </c>
      <c r="B724">
        <v>1</v>
      </c>
      <c r="C724" s="8">
        <v>38124</v>
      </c>
      <c r="D724" t="s">
        <v>28</v>
      </c>
      <c r="E724" t="s">
        <v>25</v>
      </c>
      <c r="F724" t="s">
        <v>19</v>
      </c>
      <c r="G724" t="s">
        <v>20</v>
      </c>
      <c r="H724" t="s">
        <v>38</v>
      </c>
      <c r="I724" t="s">
        <v>356</v>
      </c>
      <c r="J724" t="s">
        <v>2161</v>
      </c>
      <c r="K724">
        <v>24000</v>
      </c>
      <c r="L724">
        <v>36093</v>
      </c>
      <c r="M724">
        <v>1000</v>
      </c>
      <c r="N724">
        <v>0</v>
      </c>
      <c r="O724">
        <v>7</v>
      </c>
      <c r="P724">
        <v>341</v>
      </c>
      <c r="Q724">
        <v>96</v>
      </c>
      <c r="R724">
        <v>60338891</v>
      </c>
      <c r="S724">
        <v>37000000</v>
      </c>
      <c r="T724">
        <f>Table15[[#This Row],[Gross Revenue]]-Table15[[#This Row],[Budget]]</f>
        <v>23338891</v>
      </c>
      <c r="U724">
        <f>YEAR(Table15[[#This Row],[Release Date]])</f>
        <v>2004</v>
      </c>
    </row>
    <row r="725" spans="1:21" x14ac:dyDescent="0.25">
      <c r="A725" t="s">
        <v>3504</v>
      </c>
      <c r="B725">
        <v>1</v>
      </c>
      <c r="C725" s="8">
        <v>38300</v>
      </c>
      <c r="D725" t="s">
        <v>28</v>
      </c>
      <c r="E725" t="s">
        <v>25</v>
      </c>
      <c r="F725" t="s">
        <v>19</v>
      </c>
      <c r="G725" t="s">
        <v>20</v>
      </c>
      <c r="H725" t="s">
        <v>38</v>
      </c>
      <c r="I725" t="s">
        <v>3505</v>
      </c>
      <c r="J725" t="s">
        <v>2161</v>
      </c>
      <c r="K725">
        <v>816</v>
      </c>
      <c r="L725">
        <v>1120</v>
      </c>
      <c r="M725">
        <v>1000</v>
      </c>
      <c r="N725">
        <v>10000</v>
      </c>
      <c r="O725">
        <v>7</v>
      </c>
      <c r="P725">
        <v>341</v>
      </c>
      <c r="Q725">
        <v>106</v>
      </c>
      <c r="R725">
        <v>9190525</v>
      </c>
      <c r="S725">
        <v>7000000</v>
      </c>
      <c r="T725">
        <f>Table15[[#This Row],[Gross Revenue]]-Table15[[#This Row],[Budget]]</f>
        <v>2190525</v>
      </c>
      <c r="U725">
        <f>YEAR(Table15[[#This Row],[Release Date]])</f>
        <v>2004</v>
      </c>
    </row>
    <row r="726" spans="1:21" x14ac:dyDescent="0.25">
      <c r="A726" t="s">
        <v>4078</v>
      </c>
      <c r="B726">
        <v>1</v>
      </c>
      <c r="C726" s="8">
        <v>38631</v>
      </c>
      <c r="D726" t="s">
        <v>28</v>
      </c>
      <c r="E726" t="s">
        <v>30</v>
      </c>
      <c r="F726" t="s">
        <v>19</v>
      </c>
      <c r="G726" t="s">
        <v>20</v>
      </c>
      <c r="H726" t="s">
        <v>43</v>
      </c>
      <c r="I726" t="s">
        <v>424</v>
      </c>
      <c r="J726" t="s">
        <v>2161</v>
      </c>
      <c r="K726">
        <v>13000</v>
      </c>
      <c r="L726">
        <v>25964</v>
      </c>
      <c r="M726">
        <v>1000</v>
      </c>
      <c r="N726">
        <v>36000</v>
      </c>
      <c r="O726">
        <v>7.7</v>
      </c>
      <c r="P726">
        <v>493</v>
      </c>
      <c r="Q726">
        <v>110</v>
      </c>
      <c r="R726">
        <v>171031347</v>
      </c>
      <c r="S726">
        <v>38000000</v>
      </c>
      <c r="T726">
        <f>Table15[[#This Row],[Gross Revenue]]-Table15[[#This Row],[Budget]]</f>
        <v>133031347</v>
      </c>
      <c r="U726">
        <f>YEAR(Table15[[#This Row],[Release Date]])</f>
        <v>2005</v>
      </c>
    </row>
    <row r="727" spans="1:21" x14ac:dyDescent="0.25">
      <c r="A727" t="s">
        <v>4760</v>
      </c>
      <c r="B727">
        <v>1</v>
      </c>
      <c r="C727" s="8">
        <v>39038</v>
      </c>
      <c r="D727" t="s">
        <v>28</v>
      </c>
      <c r="E727" t="s">
        <v>22</v>
      </c>
      <c r="F727" t="s">
        <v>19</v>
      </c>
      <c r="G727" t="s">
        <v>20</v>
      </c>
      <c r="H727" t="s">
        <v>38</v>
      </c>
      <c r="I727" t="s">
        <v>2604</v>
      </c>
      <c r="J727" t="s">
        <v>2161</v>
      </c>
      <c r="K727">
        <v>3000</v>
      </c>
      <c r="L727">
        <v>4082</v>
      </c>
      <c r="M727">
        <v>1000</v>
      </c>
      <c r="N727">
        <v>26000</v>
      </c>
      <c r="O727">
        <v>7.4</v>
      </c>
      <c r="P727">
        <v>535</v>
      </c>
      <c r="Q727">
        <v>104</v>
      </c>
      <c r="R727">
        <v>13214255</v>
      </c>
      <c r="S727">
        <v>11000000</v>
      </c>
      <c r="T727">
        <f>Table15[[#This Row],[Gross Revenue]]-Table15[[#This Row],[Budget]]</f>
        <v>2214255</v>
      </c>
      <c r="U727">
        <f>YEAR(Table15[[#This Row],[Release Date]])</f>
        <v>2006</v>
      </c>
    </row>
    <row r="728" spans="1:21" x14ac:dyDescent="0.25">
      <c r="A728" t="s">
        <v>3937</v>
      </c>
      <c r="B728">
        <v>1</v>
      </c>
      <c r="C728" s="8">
        <v>38545</v>
      </c>
      <c r="D728" t="s">
        <v>28</v>
      </c>
      <c r="E728" t="s">
        <v>32</v>
      </c>
      <c r="F728" t="s">
        <v>19</v>
      </c>
      <c r="G728" t="s">
        <v>20</v>
      </c>
      <c r="H728" t="s">
        <v>38</v>
      </c>
      <c r="I728" t="s">
        <v>58</v>
      </c>
      <c r="J728" t="s">
        <v>3938</v>
      </c>
      <c r="K728">
        <v>22000</v>
      </c>
      <c r="L728">
        <v>26233</v>
      </c>
      <c r="M728">
        <v>20</v>
      </c>
      <c r="N728">
        <v>44000</v>
      </c>
      <c r="O728">
        <v>6.7</v>
      </c>
      <c r="P728">
        <v>391</v>
      </c>
      <c r="Q728">
        <v>105</v>
      </c>
      <c r="R728">
        <v>26589953</v>
      </c>
      <c r="S728">
        <v>10500000</v>
      </c>
      <c r="T728">
        <f>Table15[[#This Row],[Gross Revenue]]-Table15[[#This Row],[Budget]]</f>
        <v>16089953</v>
      </c>
      <c r="U728">
        <f>YEAR(Table15[[#This Row],[Release Date]])</f>
        <v>2005</v>
      </c>
    </row>
    <row r="729" spans="1:21" x14ac:dyDescent="0.25">
      <c r="A729" t="s">
        <v>4762</v>
      </c>
      <c r="B729">
        <v>1</v>
      </c>
      <c r="C729" s="8">
        <v>39040</v>
      </c>
      <c r="D729" t="s">
        <v>28</v>
      </c>
      <c r="E729" t="s">
        <v>25</v>
      </c>
      <c r="F729" t="s">
        <v>230</v>
      </c>
      <c r="G729" t="s">
        <v>494</v>
      </c>
      <c r="H729" t="s">
        <v>43</v>
      </c>
      <c r="I729" t="s">
        <v>4763</v>
      </c>
      <c r="J729" t="s">
        <v>4763</v>
      </c>
      <c r="K729">
        <v>399</v>
      </c>
      <c r="L729">
        <v>688</v>
      </c>
      <c r="M729">
        <v>399</v>
      </c>
      <c r="N729">
        <v>14000</v>
      </c>
      <c r="O729">
        <v>7.6</v>
      </c>
      <c r="P729">
        <v>41</v>
      </c>
      <c r="Q729">
        <v>115</v>
      </c>
      <c r="R729">
        <v>44456509</v>
      </c>
      <c r="S729">
        <v>5000000</v>
      </c>
      <c r="T729">
        <f>Table15[[#This Row],[Gross Revenue]]-Table15[[#This Row],[Budget]]</f>
        <v>39456509</v>
      </c>
      <c r="U729">
        <f>YEAR(Table15[[#This Row],[Release Date]])</f>
        <v>2006</v>
      </c>
    </row>
    <row r="730" spans="1:21" x14ac:dyDescent="0.25">
      <c r="A730" t="s">
        <v>4899</v>
      </c>
      <c r="B730">
        <v>1</v>
      </c>
      <c r="C730" s="8">
        <v>39130</v>
      </c>
      <c r="D730" t="s">
        <v>28</v>
      </c>
      <c r="E730" t="s">
        <v>25</v>
      </c>
      <c r="F730" t="s">
        <v>19</v>
      </c>
      <c r="G730" t="s">
        <v>20</v>
      </c>
      <c r="H730" t="s">
        <v>38</v>
      </c>
      <c r="I730" t="s">
        <v>2264</v>
      </c>
      <c r="J730" t="s">
        <v>4900</v>
      </c>
      <c r="K730">
        <v>17000</v>
      </c>
      <c r="L730">
        <v>38751</v>
      </c>
      <c r="M730">
        <v>133</v>
      </c>
      <c r="N730">
        <v>97000</v>
      </c>
      <c r="O730">
        <v>6.7</v>
      </c>
      <c r="P730">
        <v>418</v>
      </c>
      <c r="Q730">
        <v>107</v>
      </c>
      <c r="R730">
        <v>101470202</v>
      </c>
      <c r="S730">
        <v>32000000</v>
      </c>
      <c r="T730">
        <f>Table15[[#This Row],[Gross Revenue]]-Table15[[#This Row],[Budget]]</f>
        <v>69470202</v>
      </c>
      <c r="U730">
        <f>YEAR(Table15[[#This Row],[Release Date]])</f>
        <v>2007</v>
      </c>
    </row>
    <row r="731" spans="1:21" x14ac:dyDescent="0.25">
      <c r="A731" t="s">
        <v>5113</v>
      </c>
      <c r="B731">
        <v>1</v>
      </c>
      <c r="C731" s="8">
        <v>39263</v>
      </c>
      <c r="D731" t="s">
        <v>28</v>
      </c>
      <c r="E731" t="s">
        <v>25</v>
      </c>
      <c r="F731" t="s">
        <v>19</v>
      </c>
      <c r="G731" t="s">
        <v>20</v>
      </c>
      <c r="H731" t="s">
        <v>38</v>
      </c>
      <c r="I731" t="s">
        <v>917</v>
      </c>
      <c r="J731" t="s">
        <v>4900</v>
      </c>
      <c r="K731">
        <v>11000</v>
      </c>
      <c r="L731">
        <v>12239</v>
      </c>
      <c r="M731">
        <v>133</v>
      </c>
      <c r="N731">
        <v>50000</v>
      </c>
      <c r="O731">
        <v>6.6</v>
      </c>
      <c r="P731">
        <v>293</v>
      </c>
      <c r="Q731">
        <v>112</v>
      </c>
      <c r="R731">
        <v>6105175</v>
      </c>
      <c r="S731">
        <v>44000000</v>
      </c>
      <c r="T731">
        <f>Table15[[#This Row],[Gross Revenue]]-Table15[[#This Row],[Budget]]</f>
        <v>-37894825</v>
      </c>
      <c r="U731">
        <f>YEAR(Table15[[#This Row],[Release Date]])</f>
        <v>2007</v>
      </c>
    </row>
    <row r="732" spans="1:21" x14ac:dyDescent="0.25">
      <c r="A732" t="s">
        <v>2827</v>
      </c>
      <c r="B732">
        <v>1</v>
      </c>
      <c r="C732" s="8">
        <v>37910</v>
      </c>
      <c r="D732" t="s">
        <v>28</v>
      </c>
      <c r="E732" t="s">
        <v>25</v>
      </c>
      <c r="F732" t="s">
        <v>2828</v>
      </c>
      <c r="G732" t="s">
        <v>2829</v>
      </c>
      <c r="H732" t="s">
        <v>26</v>
      </c>
      <c r="I732" t="s">
        <v>2830</v>
      </c>
      <c r="J732" t="s">
        <v>2831</v>
      </c>
      <c r="K732">
        <v>53</v>
      </c>
      <c r="L732">
        <v>137</v>
      </c>
      <c r="M732">
        <v>21</v>
      </c>
      <c r="N732">
        <v>0</v>
      </c>
      <c r="O732">
        <v>7.3</v>
      </c>
      <c r="P732">
        <v>51</v>
      </c>
      <c r="Q732">
        <v>90</v>
      </c>
      <c r="R732">
        <v>155972</v>
      </c>
      <c r="S732">
        <v>1500000</v>
      </c>
      <c r="T732">
        <f>Table15[[#This Row],[Gross Revenue]]-Table15[[#This Row],[Budget]]</f>
        <v>-1344028</v>
      </c>
      <c r="U732">
        <f>YEAR(Table15[[#This Row],[Release Date]])</f>
        <v>2003</v>
      </c>
    </row>
    <row r="733" spans="1:21" x14ac:dyDescent="0.25">
      <c r="A733" t="s">
        <v>1622</v>
      </c>
      <c r="B733">
        <v>1</v>
      </c>
      <c r="C733" s="8">
        <v>37258</v>
      </c>
      <c r="D733" t="s">
        <v>28</v>
      </c>
      <c r="E733" t="s">
        <v>32</v>
      </c>
      <c r="F733" t="s">
        <v>19</v>
      </c>
      <c r="G733" t="s">
        <v>20</v>
      </c>
      <c r="H733" t="s">
        <v>38</v>
      </c>
      <c r="I733" t="s">
        <v>597</v>
      </c>
      <c r="J733" t="s">
        <v>315</v>
      </c>
      <c r="K733">
        <v>14000</v>
      </c>
      <c r="L733">
        <v>16611</v>
      </c>
      <c r="M733">
        <v>473</v>
      </c>
      <c r="N733">
        <v>0</v>
      </c>
      <c r="O733">
        <v>6.1</v>
      </c>
      <c r="P733">
        <v>110</v>
      </c>
      <c r="Q733">
        <v>109</v>
      </c>
      <c r="R733">
        <v>26183197</v>
      </c>
      <c r="S733">
        <v>36000000</v>
      </c>
      <c r="T733">
        <f>Table15[[#This Row],[Gross Revenue]]-Table15[[#This Row],[Budget]]</f>
        <v>-9816803</v>
      </c>
      <c r="U733">
        <f>YEAR(Table15[[#This Row],[Release Date]])</f>
        <v>2002</v>
      </c>
    </row>
    <row r="734" spans="1:21" x14ac:dyDescent="0.25">
      <c r="A734" t="s">
        <v>1831</v>
      </c>
      <c r="B734">
        <v>1</v>
      </c>
      <c r="C734" s="8">
        <v>37374</v>
      </c>
      <c r="D734" t="s">
        <v>28</v>
      </c>
      <c r="E734" t="s">
        <v>32</v>
      </c>
      <c r="F734" t="s">
        <v>19</v>
      </c>
      <c r="G734" t="s">
        <v>20</v>
      </c>
      <c r="H734" t="s">
        <v>43</v>
      </c>
      <c r="I734" t="s">
        <v>497</v>
      </c>
      <c r="J734" t="s">
        <v>315</v>
      </c>
      <c r="K734">
        <v>26000</v>
      </c>
      <c r="L734">
        <v>35084</v>
      </c>
      <c r="M734">
        <v>473</v>
      </c>
      <c r="N734">
        <v>0</v>
      </c>
      <c r="O734">
        <v>7</v>
      </c>
      <c r="P734">
        <v>155</v>
      </c>
      <c r="Q734">
        <v>111</v>
      </c>
      <c r="R734">
        <v>106126012</v>
      </c>
      <c r="S734">
        <v>60000000</v>
      </c>
      <c r="T734">
        <f>Table15[[#This Row],[Gross Revenue]]-Table15[[#This Row],[Budget]]</f>
        <v>46126012</v>
      </c>
      <c r="U734">
        <f>YEAR(Table15[[#This Row],[Release Date]])</f>
        <v>2002</v>
      </c>
    </row>
    <row r="735" spans="1:21" x14ac:dyDescent="0.25">
      <c r="A735" t="s">
        <v>2238</v>
      </c>
      <c r="B735">
        <v>1</v>
      </c>
      <c r="C735" s="8">
        <v>37593</v>
      </c>
      <c r="D735" t="s">
        <v>28</v>
      </c>
      <c r="E735" t="s">
        <v>25</v>
      </c>
      <c r="F735" t="s">
        <v>19</v>
      </c>
      <c r="G735" t="s">
        <v>20</v>
      </c>
      <c r="H735" t="s">
        <v>43</v>
      </c>
      <c r="I735" t="s">
        <v>1226</v>
      </c>
      <c r="J735" t="s">
        <v>315</v>
      </c>
      <c r="K735">
        <v>12000</v>
      </c>
      <c r="L735">
        <v>15889</v>
      </c>
      <c r="M735">
        <v>473</v>
      </c>
      <c r="N735">
        <v>0</v>
      </c>
      <c r="O735">
        <v>5.7</v>
      </c>
      <c r="P735">
        <v>161</v>
      </c>
      <c r="Q735">
        <v>118</v>
      </c>
      <c r="R735">
        <v>55808744</v>
      </c>
      <c r="S735">
        <v>53000000</v>
      </c>
      <c r="T735">
        <f>Table15[[#This Row],[Gross Revenue]]-Table15[[#This Row],[Budget]]</f>
        <v>2808744</v>
      </c>
      <c r="U735">
        <f>YEAR(Table15[[#This Row],[Release Date]])</f>
        <v>2002</v>
      </c>
    </row>
    <row r="736" spans="1:21" x14ac:dyDescent="0.25">
      <c r="A736" t="s">
        <v>3640</v>
      </c>
      <c r="B736">
        <v>1</v>
      </c>
      <c r="C736" s="8">
        <v>38374</v>
      </c>
      <c r="D736" t="s">
        <v>28</v>
      </c>
      <c r="E736" t="s">
        <v>18</v>
      </c>
      <c r="F736" t="s">
        <v>19</v>
      </c>
      <c r="G736" t="s">
        <v>20</v>
      </c>
      <c r="H736" t="s">
        <v>38</v>
      </c>
      <c r="I736" t="s">
        <v>687</v>
      </c>
      <c r="J736" t="s">
        <v>315</v>
      </c>
      <c r="K736">
        <v>18000</v>
      </c>
      <c r="L736">
        <v>22517</v>
      </c>
      <c r="M736">
        <v>473</v>
      </c>
      <c r="N736">
        <v>21000</v>
      </c>
      <c r="O736">
        <v>7.4</v>
      </c>
      <c r="P736">
        <v>216</v>
      </c>
      <c r="Q736">
        <v>118</v>
      </c>
      <c r="R736">
        <v>73343413</v>
      </c>
      <c r="S736">
        <v>50000000</v>
      </c>
      <c r="T736">
        <f>Table15[[#This Row],[Gross Revenue]]-Table15[[#This Row],[Budget]]</f>
        <v>23343413</v>
      </c>
      <c r="U736">
        <f>YEAR(Table15[[#This Row],[Release Date]])</f>
        <v>2005</v>
      </c>
    </row>
    <row r="737" spans="1:21" x14ac:dyDescent="0.25">
      <c r="A737" t="s">
        <v>5293</v>
      </c>
      <c r="B737">
        <v>1</v>
      </c>
      <c r="C737" s="8">
        <v>39377</v>
      </c>
      <c r="D737" t="s">
        <v>28</v>
      </c>
      <c r="E737" t="s">
        <v>31</v>
      </c>
      <c r="F737" t="s">
        <v>19</v>
      </c>
      <c r="G737" t="s">
        <v>20</v>
      </c>
      <c r="H737" t="s">
        <v>38</v>
      </c>
      <c r="I737" t="s">
        <v>5294</v>
      </c>
      <c r="J737" t="s">
        <v>315</v>
      </c>
      <c r="K737">
        <v>559</v>
      </c>
      <c r="L737">
        <v>2702</v>
      </c>
      <c r="M737">
        <v>473</v>
      </c>
      <c r="N737">
        <v>76000</v>
      </c>
      <c r="O737">
        <v>7.9</v>
      </c>
      <c r="P737">
        <v>349</v>
      </c>
      <c r="Q737">
        <v>167</v>
      </c>
      <c r="R737">
        <v>161029270</v>
      </c>
      <c r="S737">
        <v>28000000</v>
      </c>
      <c r="T737">
        <f>Table15[[#This Row],[Gross Revenue]]-Table15[[#This Row],[Budget]]</f>
        <v>133029270</v>
      </c>
      <c r="U737">
        <f>YEAR(Table15[[#This Row],[Release Date]])</f>
        <v>2007</v>
      </c>
    </row>
    <row r="738" spans="1:21" x14ac:dyDescent="0.25">
      <c r="A738" t="s">
        <v>773</v>
      </c>
      <c r="B738">
        <v>1</v>
      </c>
      <c r="C738" s="8">
        <v>36806</v>
      </c>
      <c r="D738" t="s">
        <v>28</v>
      </c>
      <c r="E738" t="s">
        <v>18</v>
      </c>
      <c r="F738" t="s">
        <v>230</v>
      </c>
      <c r="G738" t="s">
        <v>774</v>
      </c>
      <c r="H738" t="s">
        <v>38</v>
      </c>
      <c r="I738" t="s">
        <v>775</v>
      </c>
      <c r="J738" t="s">
        <v>776</v>
      </c>
      <c r="K738">
        <v>827</v>
      </c>
      <c r="L738">
        <v>856</v>
      </c>
      <c r="M738">
        <v>44</v>
      </c>
      <c r="N738">
        <v>0</v>
      </c>
      <c r="O738">
        <v>7.9</v>
      </c>
      <c r="P738">
        <v>94</v>
      </c>
      <c r="Q738">
        <v>114</v>
      </c>
      <c r="R738">
        <v>1221261</v>
      </c>
      <c r="S738">
        <v>1500000</v>
      </c>
      <c r="T738">
        <f>Table15[[#This Row],[Gross Revenue]]-Table15[[#This Row],[Budget]]</f>
        <v>-278739</v>
      </c>
      <c r="U738">
        <f>YEAR(Table15[[#This Row],[Release Date]])</f>
        <v>2000</v>
      </c>
    </row>
    <row r="739" spans="1:21" x14ac:dyDescent="0.25">
      <c r="A739" t="s">
        <v>3705</v>
      </c>
      <c r="B739">
        <v>1</v>
      </c>
      <c r="C739" s="8">
        <v>38410</v>
      </c>
      <c r="D739" t="s">
        <v>28</v>
      </c>
      <c r="E739" t="s">
        <v>25</v>
      </c>
      <c r="F739" t="s">
        <v>23</v>
      </c>
      <c r="G739" t="s">
        <v>24</v>
      </c>
      <c r="I739" t="s">
        <v>3706</v>
      </c>
      <c r="J739" t="s">
        <v>3707</v>
      </c>
      <c r="K739">
        <v>595</v>
      </c>
      <c r="L739">
        <v>1519</v>
      </c>
      <c r="M739">
        <v>766</v>
      </c>
      <c r="N739">
        <v>0</v>
      </c>
      <c r="O739">
        <v>7.3</v>
      </c>
      <c r="P739">
        <v>115</v>
      </c>
      <c r="Q739">
        <v>99</v>
      </c>
      <c r="R739">
        <v>274385</v>
      </c>
      <c r="S739">
        <v>4000000</v>
      </c>
      <c r="T739">
        <f>Table15[[#This Row],[Gross Revenue]]-Table15[[#This Row],[Budget]]</f>
        <v>-3725615</v>
      </c>
      <c r="U739">
        <f>YEAR(Table15[[#This Row],[Release Date]])</f>
        <v>2005</v>
      </c>
    </row>
    <row r="740" spans="1:21" x14ac:dyDescent="0.25">
      <c r="A740" t="s">
        <v>4736</v>
      </c>
      <c r="B740">
        <v>1</v>
      </c>
      <c r="C740" s="8">
        <v>39023</v>
      </c>
      <c r="D740" t="s">
        <v>28</v>
      </c>
      <c r="E740" t="s">
        <v>37</v>
      </c>
      <c r="F740" t="s">
        <v>19</v>
      </c>
      <c r="G740" t="s">
        <v>20</v>
      </c>
      <c r="H740" t="s">
        <v>38</v>
      </c>
      <c r="I740" t="s">
        <v>4737</v>
      </c>
      <c r="J740" t="s">
        <v>4738</v>
      </c>
      <c r="K740">
        <v>394</v>
      </c>
      <c r="L740">
        <v>673</v>
      </c>
      <c r="M740">
        <v>201</v>
      </c>
      <c r="N740">
        <v>70000</v>
      </c>
      <c r="O740">
        <v>6.5</v>
      </c>
      <c r="P740">
        <v>543</v>
      </c>
      <c r="Q740">
        <v>96</v>
      </c>
      <c r="R740">
        <v>54239856</v>
      </c>
      <c r="S740">
        <v>17000000</v>
      </c>
      <c r="T740">
        <f>Table15[[#This Row],[Gross Revenue]]-Table15[[#This Row],[Budget]]</f>
        <v>37239856</v>
      </c>
      <c r="U740">
        <f>YEAR(Table15[[#This Row],[Release Date]])</f>
        <v>2006</v>
      </c>
    </row>
    <row r="741" spans="1:21" x14ac:dyDescent="0.25">
      <c r="A741" t="s">
        <v>1765</v>
      </c>
      <c r="B741">
        <v>1</v>
      </c>
      <c r="C741" s="8">
        <v>37341</v>
      </c>
      <c r="D741" t="s">
        <v>28</v>
      </c>
      <c r="E741" t="s">
        <v>31</v>
      </c>
      <c r="F741" t="s">
        <v>19</v>
      </c>
      <c r="G741" t="s">
        <v>20</v>
      </c>
      <c r="H741" t="s">
        <v>38</v>
      </c>
      <c r="I741" t="s">
        <v>201</v>
      </c>
      <c r="J741" t="s">
        <v>1766</v>
      </c>
      <c r="K741">
        <v>3000</v>
      </c>
      <c r="L741">
        <v>5185</v>
      </c>
      <c r="M741">
        <v>13</v>
      </c>
      <c r="N741">
        <v>0</v>
      </c>
      <c r="O741">
        <v>6.3</v>
      </c>
      <c r="P741">
        <v>39</v>
      </c>
      <c r="Q741">
        <v>98</v>
      </c>
      <c r="R741">
        <v>296665</v>
      </c>
      <c r="S741">
        <v>5000000</v>
      </c>
      <c r="T741">
        <f>Table15[[#This Row],[Gross Revenue]]-Table15[[#This Row],[Budget]]</f>
        <v>-4703335</v>
      </c>
      <c r="U741">
        <f>YEAR(Table15[[#This Row],[Release Date]])</f>
        <v>2002</v>
      </c>
    </row>
    <row r="742" spans="1:21" x14ac:dyDescent="0.25">
      <c r="A742" t="s">
        <v>2352</v>
      </c>
      <c r="B742">
        <v>1</v>
      </c>
      <c r="C742" s="8">
        <v>37647</v>
      </c>
      <c r="D742" t="s">
        <v>17</v>
      </c>
      <c r="E742" t="s">
        <v>31</v>
      </c>
      <c r="F742" t="s">
        <v>19</v>
      </c>
      <c r="G742" t="s">
        <v>20</v>
      </c>
      <c r="H742" t="s">
        <v>53</v>
      </c>
      <c r="I742" t="s">
        <v>2353</v>
      </c>
      <c r="J742" t="s">
        <v>1766</v>
      </c>
      <c r="K742">
        <v>373</v>
      </c>
      <c r="L742">
        <v>1136</v>
      </c>
      <c r="M742">
        <v>13</v>
      </c>
      <c r="N742">
        <v>592</v>
      </c>
      <c r="O742">
        <v>6.8</v>
      </c>
      <c r="P742">
        <v>123</v>
      </c>
      <c r="Q742">
        <v>89</v>
      </c>
      <c r="R742">
        <v>653621</v>
      </c>
      <c r="S742">
        <v>2000000</v>
      </c>
      <c r="T742">
        <f>Table15[[#This Row],[Gross Revenue]]-Table15[[#This Row],[Budget]]</f>
        <v>-1346379</v>
      </c>
      <c r="U742">
        <f>YEAR(Table15[[#This Row],[Release Date]])</f>
        <v>2003</v>
      </c>
    </row>
    <row r="743" spans="1:21" x14ac:dyDescent="0.25">
      <c r="A743" t="s">
        <v>1445</v>
      </c>
      <c r="B743">
        <v>1</v>
      </c>
      <c r="C743" s="8">
        <v>37161</v>
      </c>
      <c r="D743" t="s">
        <v>28</v>
      </c>
      <c r="E743" t="s">
        <v>25</v>
      </c>
      <c r="F743" t="s">
        <v>230</v>
      </c>
      <c r="G743" t="s">
        <v>515</v>
      </c>
      <c r="H743" t="s">
        <v>38</v>
      </c>
      <c r="I743" t="s">
        <v>1446</v>
      </c>
      <c r="J743" t="s">
        <v>1447</v>
      </c>
      <c r="K743">
        <v>331</v>
      </c>
      <c r="L743">
        <v>387</v>
      </c>
      <c r="M743">
        <v>58</v>
      </c>
      <c r="N743">
        <v>0</v>
      </c>
      <c r="O743">
        <v>7.7</v>
      </c>
      <c r="P743">
        <v>64</v>
      </c>
      <c r="Q743">
        <v>113</v>
      </c>
      <c r="R743">
        <v>146402</v>
      </c>
      <c r="S743">
        <v>4000000</v>
      </c>
      <c r="T743">
        <f>Table15[[#This Row],[Gross Revenue]]-Table15[[#This Row],[Budget]]</f>
        <v>-3853598</v>
      </c>
      <c r="U743">
        <f>YEAR(Table15[[#This Row],[Release Date]])</f>
        <v>2001</v>
      </c>
    </row>
    <row r="744" spans="1:21" x14ac:dyDescent="0.25">
      <c r="A744" t="s">
        <v>1341</v>
      </c>
      <c r="B744">
        <v>1</v>
      </c>
      <c r="C744" s="8">
        <v>37103</v>
      </c>
      <c r="D744" t="s">
        <v>28</v>
      </c>
      <c r="E744" t="s">
        <v>18</v>
      </c>
      <c r="F744" t="s">
        <v>476</v>
      </c>
      <c r="G744" t="s">
        <v>133</v>
      </c>
      <c r="H744" t="s">
        <v>38</v>
      </c>
      <c r="I744" t="s">
        <v>1342</v>
      </c>
      <c r="J744" t="s">
        <v>1343</v>
      </c>
      <c r="K744">
        <v>1000</v>
      </c>
      <c r="L744">
        <v>1211</v>
      </c>
      <c r="M744">
        <v>353</v>
      </c>
      <c r="N744">
        <v>28000</v>
      </c>
      <c r="O744">
        <v>8.6999999999999993</v>
      </c>
      <c r="P744">
        <v>214</v>
      </c>
      <c r="Q744">
        <v>135</v>
      </c>
      <c r="R744">
        <v>7563397</v>
      </c>
      <c r="S744">
        <v>3300000</v>
      </c>
      <c r="T744">
        <f>Table15[[#This Row],[Gross Revenue]]-Table15[[#This Row],[Budget]]</f>
        <v>4263397</v>
      </c>
      <c r="U744">
        <f>YEAR(Table15[[#This Row],[Release Date]])</f>
        <v>2001</v>
      </c>
    </row>
    <row r="745" spans="1:21" x14ac:dyDescent="0.25">
      <c r="A745" t="s">
        <v>2454</v>
      </c>
      <c r="B745">
        <v>1</v>
      </c>
      <c r="C745" s="8">
        <v>37707</v>
      </c>
      <c r="D745" t="s">
        <v>28</v>
      </c>
      <c r="E745" t="s">
        <v>22</v>
      </c>
      <c r="F745" t="s">
        <v>19</v>
      </c>
      <c r="G745" t="s">
        <v>35</v>
      </c>
      <c r="H745" t="s">
        <v>38</v>
      </c>
      <c r="I745" t="s">
        <v>563</v>
      </c>
      <c r="J745" t="s">
        <v>1343</v>
      </c>
      <c r="K745">
        <v>883</v>
      </c>
      <c r="L745">
        <v>1565</v>
      </c>
      <c r="M745">
        <v>353</v>
      </c>
      <c r="N745">
        <v>0</v>
      </c>
      <c r="O745">
        <v>7.5</v>
      </c>
      <c r="P745">
        <v>226</v>
      </c>
      <c r="Q745">
        <v>129</v>
      </c>
      <c r="R745">
        <v>33565375</v>
      </c>
      <c r="S745">
        <v>15000000</v>
      </c>
      <c r="T745">
        <f>Table15[[#This Row],[Gross Revenue]]-Table15[[#This Row],[Budget]]</f>
        <v>18565375</v>
      </c>
      <c r="U745">
        <f>YEAR(Table15[[#This Row],[Release Date]])</f>
        <v>2003</v>
      </c>
    </row>
    <row r="746" spans="1:21" x14ac:dyDescent="0.25">
      <c r="A746" t="s">
        <v>3194</v>
      </c>
      <c r="B746">
        <v>1</v>
      </c>
      <c r="C746" s="8">
        <v>38120</v>
      </c>
      <c r="D746" t="s">
        <v>28</v>
      </c>
      <c r="E746" t="s">
        <v>22</v>
      </c>
      <c r="F746" t="s">
        <v>19</v>
      </c>
      <c r="G746" t="s">
        <v>93</v>
      </c>
      <c r="H746" t="s">
        <v>38</v>
      </c>
      <c r="I746" t="s">
        <v>3195</v>
      </c>
      <c r="J746" t="s">
        <v>1343</v>
      </c>
      <c r="K746">
        <v>45</v>
      </c>
      <c r="L746">
        <v>142</v>
      </c>
      <c r="M746">
        <v>353</v>
      </c>
      <c r="N746">
        <v>0</v>
      </c>
      <c r="O746">
        <v>6.6</v>
      </c>
      <c r="P746">
        <v>229</v>
      </c>
      <c r="Q746">
        <v>121</v>
      </c>
      <c r="R746">
        <v>3073392</v>
      </c>
      <c r="S746">
        <v>25000000</v>
      </c>
      <c r="T746">
        <f>Table15[[#This Row],[Gross Revenue]]-Table15[[#This Row],[Budget]]</f>
        <v>-21926608</v>
      </c>
      <c r="U746">
        <f>YEAR(Table15[[#This Row],[Release Date]])</f>
        <v>2004</v>
      </c>
    </row>
    <row r="747" spans="1:21" x14ac:dyDescent="0.25">
      <c r="A747" t="s">
        <v>924</v>
      </c>
      <c r="B747">
        <v>1</v>
      </c>
      <c r="C747" s="8">
        <v>36885</v>
      </c>
      <c r="D747" t="s">
        <v>28</v>
      </c>
      <c r="E747" t="s">
        <v>25</v>
      </c>
      <c r="F747" t="s">
        <v>19</v>
      </c>
      <c r="G747" t="s">
        <v>20</v>
      </c>
      <c r="H747" t="s">
        <v>38</v>
      </c>
      <c r="I747" t="s">
        <v>345</v>
      </c>
      <c r="J747" t="s">
        <v>925</v>
      </c>
      <c r="K747">
        <v>1000</v>
      </c>
      <c r="L747">
        <v>2687</v>
      </c>
      <c r="M747">
        <v>26</v>
      </c>
      <c r="N747">
        <v>859</v>
      </c>
      <c r="O747">
        <v>5.3</v>
      </c>
      <c r="P747">
        <v>72</v>
      </c>
      <c r="Q747">
        <v>92</v>
      </c>
      <c r="R747">
        <v>5018450</v>
      </c>
      <c r="S747">
        <v>8000000</v>
      </c>
      <c r="T747">
        <f>Table15[[#This Row],[Gross Revenue]]-Table15[[#This Row],[Budget]]</f>
        <v>-2981550</v>
      </c>
      <c r="U747">
        <f>YEAR(Table15[[#This Row],[Release Date]])</f>
        <v>2000</v>
      </c>
    </row>
    <row r="748" spans="1:21" x14ac:dyDescent="0.25">
      <c r="A748" t="s">
        <v>2337</v>
      </c>
      <c r="B748">
        <v>1</v>
      </c>
      <c r="C748" s="8">
        <v>37642</v>
      </c>
      <c r="D748" t="s">
        <v>28</v>
      </c>
      <c r="E748" t="s">
        <v>32</v>
      </c>
      <c r="F748" t="s">
        <v>19</v>
      </c>
      <c r="G748" t="s">
        <v>20</v>
      </c>
      <c r="H748" t="s">
        <v>38</v>
      </c>
      <c r="I748" t="s">
        <v>2338</v>
      </c>
      <c r="J748" t="s">
        <v>2339</v>
      </c>
      <c r="K748">
        <v>87000</v>
      </c>
      <c r="L748">
        <v>103354</v>
      </c>
      <c r="M748">
        <v>17</v>
      </c>
      <c r="N748">
        <v>0</v>
      </c>
      <c r="O748">
        <v>6.6</v>
      </c>
      <c r="P748">
        <v>152</v>
      </c>
      <c r="Q748">
        <v>113</v>
      </c>
      <c r="R748">
        <v>34636443</v>
      </c>
      <c r="S748">
        <v>52000000</v>
      </c>
      <c r="T748">
        <f>Table15[[#This Row],[Gross Revenue]]-Table15[[#This Row],[Budget]]</f>
        <v>-17363557</v>
      </c>
      <c r="U748">
        <f>YEAR(Table15[[#This Row],[Release Date]])</f>
        <v>2003</v>
      </c>
    </row>
    <row r="749" spans="1:21" x14ac:dyDescent="0.25">
      <c r="A749" t="s">
        <v>4051</v>
      </c>
      <c r="B749">
        <v>1</v>
      </c>
      <c r="C749" s="8">
        <v>38615</v>
      </c>
      <c r="D749" t="s">
        <v>28</v>
      </c>
      <c r="E749" t="s">
        <v>31</v>
      </c>
      <c r="F749" t="s">
        <v>19</v>
      </c>
      <c r="G749" t="s">
        <v>20</v>
      </c>
      <c r="H749" t="s">
        <v>38</v>
      </c>
      <c r="I749" t="s">
        <v>1461</v>
      </c>
      <c r="J749" t="s">
        <v>4052</v>
      </c>
      <c r="K749">
        <v>17000</v>
      </c>
      <c r="L749">
        <v>21711</v>
      </c>
      <c r="M749">
        <v>50</v>
      </c>
      <c r="N749">
        <v>0</v>
      </c>
      <c r="O749">
        <v>6.6</v>
      </c>
      <c r="P749">
        <v>259</v>
      </c>
      <c r="Q749">
        <v>106</v>
      </c>
      <c r="R749">
        <v>3571735</v>
      </c>
      <c r="S749">
        <v>10000000</v>
      </c>
      <c r="T749">
        <f>Table15[[#This Row],[Gross Revenue]]-Table15[[#This Row],[Budget]]</f>
        <v>-6428265</v>
      </c>
      <c r="U749">
        <f>YEAR(Table15[[#This Row],[Release Date]])</f>
        <v>2005</v>
      </c>
    </row>
    <row r="750" spans="1:21" x14ac:dyDescent="0.25">
      <c r="A750" t="s">
        <v>2855</v>
      </c>
      <c r="B750">
        <v>1</v>
      </c>
      <c r="C750" s="8">
        <v>37927</v>
      </c>
      <c r="D750" t="s">
        <v>28</v>
      </c>
      <c r="E750" t="s">
        <v>22</v>
      </c>
      <c r="F750" t="s">
        <v>23</v>
      </c>
      <c r="G750" t="s">
        <v>24</v>
      </c>
      <c r="H750" t="s">
        <v>38</v>
      </c>
      <c r="I750" t="s">
        <v>1297</v>
      </c>
      <c r="J750" t="s">
        <v>2856</v>
      </c>
      <c r="K750">
        <v>380</v>
      </c>
      <c r="L750">
        <v>927</v>
      </c>
      <c r="M750">
        <v>207</v>
      </c>
      <c r="N750">
        <v>39000</v>
      </c>
      <c r="O750">
        <v>8.5</v>
      </c>
      <c r="P750">
        <v>215</v>
      </c>
      <c r="Q750">
        <v>137</v>
      </c>
      <c r="R750">
        <v>11284657</v>
      </c>
      <c r="S750">
        <v>2000000</v>
      </c>
      <c r="T750">
        <f>Table15[[#This Row],[Gross Revenue]]-Table15[[#This Row],[Budget]]</f>
        <v>9284657</v>
      </c>
      <c r="U750">
        <f>YEAR(Table15[[#This Row],[Release Date]])</f>
        <v>2003</v>
      </c>
    </row>
    <row r="751" spans="1:21" x14ac:dyDescent="0.25">
      <c r="A751" t="s">
        <v>4059</v>
      </c>
      <c r="B751">
        <v>1</v>
      </c>
      <c r="C751" s="8">
        <v>38621</v>
      </c>
      <c r="D751" t="s">
        <v>28</v>
      </c>
      <c r="E751" t="s">
        <v>32</v>
      </c>
      <c r="F751" t="s">
        <v>19</v>
      </c>
      <c r="G751" t="s">
        <v>20</v>
      </c>
      <c r="H751" t="s">
        <v>43</v>
      </c>
      <c r="I751" t="s">
        <v>114</v>
      </c>
      <c r="J751" t="s">
        <v>2856</v>
      </c>
      <c r="K751">
        <v>40000</v>
      </c>
      <c r="L751">
        <v>55175</v>
      </c>
      <c r="M751">
        <v>207</v>
      </c>
      <c r="N751">
        <v>25000</v>
      </c>
      <c r="O751">
        <v>6</v>
      </c>
      <c r="P751">
        <v>321</v>
      </c>
      <c r="Q751">
        <v>103</v>
      </c>
      <c r="R751">
        <v>67631157</v>
      </c>
      <c r="S751">
        <v>100000000</v>
      </c>
      <c r="T751">
        <f>Table15[[#This Row],[Gross Revenue]]-Table15[[#This Row],[Budget]]</f>
        <v>-32368843</v>
      </c>
      <c r="U751">
        <f>YEAR(Table15[[#This Row],[Release Date]])</f>
        <v>2005</v>
      </c>
    </row>
    <row r="752" spans="1:21" x14ac:dyDescent="0.25">
      <c r="A752" t="s">
        <v>1279</v>
      </c>
      <c r="B752">
        <v>1</v>
      </c>
      <c r="C752" s="8">
        <v>37070</v>
      </c>
      <c r="D752" t="s">
        <v>28</v>
      </c>
      <c r="E752" t="s">
        <v>25</v>
      </c>
      <c r="F752" t="s">
        <v>47</v>
      </c>
      <c r="G752" t="s">
        <v>48</v>
      </c>
      <c r="H752" t="s">
        <v>38</v>
      </c>
      <c r="I752" t="s">
        <v>49</v>
      </c>
      <c r="J752" t="s">
        <v>1280</v>
      </c>
      <c r="K752">
        <v>963</v>
      </c>
      <c r="L752">
        <v>3543</v>
      </c>
      <c r="M752">
        <v>341</v>
      </c>
      <c r="N752">
        <v>0</v>
      </c>
      <c r="O752">
        <v>7.1</v>
      </c>
      <c r="P752">
        <v>128</v>
      </c>
      <c r="Q752">
        <v>111</v>
      </c>
      <c r="R752">
        <v>3076425</v>
      </c>
      <c r="S752">
        <v>8000000</v>
      </c>
      <c r="T752">
        <f>Table15[[#This Row],[Gross Revenue]]-Table15[[#This Row],[Budget]]</f>
        <v>-4923575</v>
      </c>
      <c r="U752">
        <f>YEAR(Table15[[#This Row],[Release Date]])</f>
        <v>2001</v>
      </c>
    </row>
    <row r="753" spans="1:21" x14ac:dyDescent="0.25">
      <c r="A753" t="s">
        <v>3716</v>
      </c>
      <c r="B753">
        <v>1</v>
      </c>
      <c r="C753" s="8">
        <v>38417</v>
      </c>
      <c r="D753" t="s">
        <v>28</v>
      </c>
      <c r="E753" t="s">
        <v>22</v>
      </c>
      <c r="F753" t="s">
        <v>19</v>
      </c>
      <c r="G753" t="s">
        <v>20</v>
      </c>
      <c r="H753" t="s">
        <v>38</v>
      </c>
      <c r="I753" t="s">
        <v>3717</v>
      </c>
      <c r="J753" t="s">
        <v>3718</v>
      </c>
      <c r="K753">
        <v>433</v>
      </c>
      <c r="L753">
        <v>1929</v>
      </c>
      <c r="M753">
        <v>15</v>
      </c>
      <c r="N753">
        <v>448</v>
      </c>
      <c r="O753">
        <v>5.9</v>
      </c>
      <c r="P753">
        <v>21</v>
      </c>
      <c r="Q753">
        <v>96</v>
      </c>
      <c r="R753">
        <v>5005</v>
      </c>
      <c r="S753">
        <v>3000000</v>
      </c>
      <c r="T753">
        <f>Table15[[#This Row],[Gross Revenue]]-Table15[[#This Row],[Budget]]</f>
        <v>-2994995</v>
      </c>
      <c r="U753">
        <f>YEAR(Table15[[#This Row],[Release Date]])</f>
        <v>2005</v>
      </c>
    </row>
    <row r="754" spans="1:21" x14ac:dyDescent="0.25">
      <c r="A754" t="s">
        <v>3008</v>
      </c>
      <c r="B754">
        <v>1</v>
      </c>
      <c r="C754" s="8">
        <v>38011</v>
      </c>
      <c r="D754" t="s">
        <v>28</v>
      </c>
      <c r="E754" t="s">
        <v>22</v>
      </c>
      <c r="F754" t="s">
        <v>19</v>
      </c>
      <c r="G754" t="s">
        <v>20</v>
      </c>
      <c r="H754" t="s">
        <v>43</v>
      </c>
      <c r="I754" t="s">
        <v>305</v>
      </c>
      <c r="J754" t="s">
        <v>3009</v>
      </c>
      <c r="K754">
        <v>10000</v>
      </c>
      <c r="L754">
        <v>13076</v>
      </c>
      <c r="M754">
        <v>508</v>
      </c>
      <c r="N754">
        <v>11000</v>
      </c>
      <c r="O754">
        <v>7.2</v>
      </c>
      <c r="P754">
        <v>323</v>
      </c>
      <c r="Q754">
        <v>104</v>
      </c>
      <c r="R754">
        <v>256386216</v>
      </c>
      <c r="S754">
        <v>150000000</v>
      </c>
      <c r="T754">
        <f>Table15[[#This Row],[Gross Revenue]]-Table15[[#This Row],[Budget]]</f>
        <v>106386216</v>
      </c>
      <c r="U754">
        <f>YEAR(Table15[[#This Row],[Release Date]])</f>
        <v>2004</v>
      </c>
    </row>
    <row r="755" spans="1:21" x14ac:dyDescent="0.25">
      <c r="A755" t="s">
        <v>4364</v>
      </c>
      <c r="B755">
        <v>1</v>
      </c>
      <c r="C755" s="8">
        <v>38807</v>
      </c>
      <c r="D755" t="s">
        <v>28</v>
      </c>
      <c r="E755" t="s">
        <v>22</v>
      </c>
      <c r="F755" t="s">
        <v>19</v>
      </c>
      <c r="G755" t="s">
        <v>20</v>
      </c>
      <c r="H755" t="s">
        <v>43</v>
      </c>
      <c r="I755" t="s">
        <v>2328</v>
      </c>
      <c r="J755" t="s">
        <v>3009</v>
      </c>
      <c r="K755">
        <v>21000</v>
      </c>
      <c r="L755">
        <v>36062</v>
      </c>
      <c r="M755">
        <v>508</v>
      </c>
      <c r="N755">
        <v>33000</v>
      </c>
      <c r="O755">
        <v>6.9</v>
      </c>
      <c r="P755">
        <v>279</v>
      </c>
      <c r="Q755">
        <v>120</v>
      </c>
      <c r="R755">
        <v>58700247</v>
      </c>
      <c r="S755">
        <v>38000000</v>
      </c>
      <c r="T755">
        <f>Table15[[#This Row],[Gross Revenue]]-Table15[[#This Row],[Budget]]</f>
        <v>20700247</v>
      </c>
      <c r="U755">
        <f>YEAR(Table15[[#This Row],[Release Date]])</f>
        <v>2006</v>
      </c>
    </row>
    <row r="756" spans="1:21" x14ac:dyDescent="0.25">
      <c r="A756" t="s">
        <v>4861</v>
      </c>
      <c r="B756">
        <v>1</v>
      </c>
      <c r="C756" s="8">
        <v>39108</v>
      </c>
      <c r="D756" t="s">
        <v>28</v>
      </c>
      <c r="E756" t="s">
        <v>30</v>
      </c>
      <c r="F756" t="s">
        <v>19</v>
      </c>
      <c r="G756" t="s">
        <v>20</v>
      </c>
      <c r="H756" t="s">
        <v>43</v>
      </c>
      <c r="I756" t="s">
        <v>4090</v>
      </c>
      <c r="J756" t="s">
        <v>3009</v>
      </c>
      <c r="K756">
        <v>34000</v>
      </c>
      <c r="L756">
        <v>49355</v>
      </c>
      <c r="M756">
        <v>508</v>
      </c>
      <c r="N756">
        <v>82000</v>
      </c>
      <c r="O756">
        <v>7.6</v>
      </c>
      <c r="P756">
        <v>502</v>
      </c>
      <c r="Q756">
        <v>146</v>
      </c>
      <c r="R756">
        <v>424645577</v>
      </c>
      <c r="S756">
        <v>130000000</v>
      </c>
      <c r="T756">
        <f>Table15[[#This Row],[Gross Revenue]]-Table15[[#This Row],[Budget]]</f>
        <v>294645577</v>
      </c>
      <c r="U756">
        <f>YEAR(Table15[[#This Row],[Release Date]])</f>
        <v>2007</v>
      </c>
    </row>
    <row r="757" spans="1:21" x14ac:dyDescent="0.25">
      <c r="A757" t="s">
        <v>5111</v>
      </c>
      <c r="B757">
        <v>1</v>
      </c>
      <c r="C757" s="8">
        <v>39261</v>
      </c>
      <c r="D757" t="s">
        <v>28</v>
      </c>
      <c r="E757" t="s">
        <v>30</v>
      </c>
      <c r="F757" t="s">
        <v>19</v>
      </c>
      <c r="G757" t="s">
        <v>20</v>
      </c>
      <c r="H757" t="s">
        <v>43</v>
      </c>
      <c r="I757" t="s">
        <v>4090</v>
      </c>
      <c r="J757" t="s">
        <v>3009</v>
      </c>
      <c r="K757">
        <v>34000</v>
      </c>
      <c r="L757">
        <v>81385</v>
      </c>
      <c r="M757">
        <v>508</v>
      </c>
      <c r="N757">
        <v>52000</v>
      </c>
      <c r="O757">
        <v>6.7</v>
      </c>
      <c r="P757">
        <v>403</v>
      </c>
      <c r="Q757">
        <v>123</v>
      </c>
      <c r="R757">
        <v>337103873</v>
      </c>
      <c r="S757">
        <v>125000000</v>
      </c>
      <c r="T757">
        <f>Table15[[#This Row],[Gross Revenue]]-Table15[[#This Row],[Budget]]</f>
        <v>212103873</v>
      </c>
      <c r="U757">
        <f>YEAR(Table15[[#This Row],[Release Date]])</f>
        <v>2007</v>
      </c>
    </row>
    <row r="758" spans="1:21" x14ac:dyDescent="0.25">
      <c r="A758" t="s">
        <v>5320</v>
      </c>
      <c r="B758">
        <v>1</v>
      </c>
      <c r="C758" s="8">
        <v>39391</v>
      </c>
      <c r="D758" t="s">
        <v>28</v>
      </c>
      <c r="E758" t="s">
        <v>30</v>
      </c>
      <c r="F758" t="s">
        <v>19</v>
      </c>
      <c r="G758" t="s">
        <v>20</v>
      </c>
      <c r="H758" t="s">
        <v>43</v>
      </c>
      <c r="I758" t="s">
        <v>4090</v>
      </c>
      <c r="J758" t="s">
        <v>3009</v>
      </c>
      <c r="K758">
        <v>34000</v>
      </c>
      <c r="L758">
        <v>81385</v>
      </c>
      <c r="M758">
        <v>508</v>
      </c>
      <c r="N758">
        <v>38000</v>
      </c>
      <c r="O758">
        <v>6.6</v>
      </c>
      <c r="P758">
        <v>389</v>
      </c>
      <c r="Q758">
        <v>137</v>
      </c>
      <c r="R758">
        <v>281666058</v>
      </c>
      <c r="S758">
        <v>160000000</v>
      </c>
      <c r="T758">
        <f>Table15[[#This Row],[Gross Revenue]]-Table15[[#This Row],[Budget]]</f>
        <v>121666058</v>
      </c>
      <c r="U758">
        <f>YEAR(Table15[[#This Row],[Release Date]])</f>
        <v>2007</v>
      </c>
    </row>
    <row r="759" spans="1:21" x14ac:dyDescent="0.25">
      <c r="A759" t="s">
        <v>4498</v>
      </c>
      <c r="B759">
        <v>1</v>
      </c>
      <c r="C759" s="8">
        <v>38883</v>
      </c>
      <c r="D759" t="s">
        <v>28</v>
      </c>
      <c r="E759" t="s">
        <v>37</v>
      </c>
      <c r="F759" t="s">
        <v>19</v>
      </c>
      <c r="G759" t="s">
        <v>48</v>
      </c>
      <c r="H759" t="s">
        <v>21</v>
      </c>
      <c r="I759" t="s">
        <v>4499</v>
      </c>
      <c r="J759" t="s">
        <v>4500</v>
      </c>
      <c r="K759">
        <v>470</v>
      </c>
      <c r="L759">
        <v>1233</v>
      </c>
      <c r="M759">
        <v>33</v>
      </c>
      <c r="N759">
        <v>0</v>
      </c>
      <c r="O759">
        <v>6.1</v>
      </c>
      <c r="P759">
        <v>279</v>
      </c>
      <c r="Q759">
        <v>89</v>
      </c>
      <c r="R759">
        <v>12843</v>
      </c>
      <c r="S759">
        <v>6000000</v>
      </c>
      <c r="T759">
        <f>Table15[[#This Row],[Gross Revenue]]-Table15[[#This Row],[Budget]]</f>
        <v>-5987157</v>
      </c>
      <c r="U759">
        <f>YEAR(Table15[[#This Row],[Release Date]])</f>
        <v>2006</v>
      </c>
    </row>
    <row r="760" spans="1:21" x14ac:dyDescent="0.25">
      <c r="A760" t="s">
        <v>1915</v>
      </c>
      <c r="B760">
        <v>1</v>
      </c>
      <c r="C760" s="8">
        <v>37418</v>
      </c>
      <c r="D760" t="s">
        <v>28</v>
      </c>
      <c r="E760" t="s">
        <v>32</v>
      </c>
      <c r="F760" t="s">
        <v>19</v>
      </c>
      <c r="G760" t="s">
        <v>20</v>
      </c>
      <c r="H760" t="s">
        <v>36</v>
      </c>
      <c r="I760" t="s">
        <v>163</v>
      </c>
      <c r="J760" t="s">
        <v>531</v>
      </c>
      <c r="K760">
        <v>1000</v>
      </c>
      <c r="L760">
        <v>3175</v>
      </c>
      <c r="M760">
        <v>153</v>
      </c>
      <c r="N760">
        <v>0</v>
      </c>
      <c r="O760">
        <v>5.8</v>
      </c>
      <c r="P760">
        <v>188</v>
      </c>
      <c r="Q760">
        <v>120</v>
      </c>
      <c r="R760">
        <v>24004159</v>
      </c>
      <c r="S760">
        <v>110000000</v>
      </c>
      <c r="T760">
        <f>Table15[[#This Row],[Gross Revenue]]-Table15[[#This Row],[Budget]]</f>
        <v>-85995841</v>
      </c>
      <c r="U760">
        <f>YEAR(Table15[[#This Row],[Release Date]])</f>
        <v>2002</v>
      </c>
    </row>
    <row r="761" spans="1:21" x14ac:dyDescent="0.25">
      <c r="A761" t="s">
        <v>2619</v>
      </c>
      <c r="B761">
        <v>1</v>
      </c>
      <c r="C761" s="8">
        <v>37797</v>
      </c>
      <c r="D761" t="s">
        <v>28</v>
      </c>
      <c r="E761" t="s">
        <v>25</v>
      </c>
      <c r="F761" t="s">
        <v>19</v>
      </c>
      <c r="G761" t="s">
        <v>164</v>
      </c>
      <c r="H761" t="s">
        <v>43</v>
      </c>
      <c r="I761" t="s">
        <v>364</v>
      </c>
      <c r="J761" t="s">
        <v>531</v>
      </c>
      <c r="K761">
        <v>11000</v>
      </c>
      <c r="L761">
        <v>12700</v>
      </c>
      <c r="M761">
        <v>153</v>
      </c>
      <c r="N761">
        <v>7000</v>
      </c>
      <c r="O761">
        <v>6.4</v>
      </c>
      <c r="P761">
        <v>173</v>
      </c>
      <c r="Q761">
        <v>107</v>
      </c>
      <c r="R761">
        <v>137340146</v>
      </c>
      <c r="S761">
        <v>70000000</v>
      </c>
      <c r="T761">
        <f>Table15[[#This Row],[Gross Revenue]]-Table15[[#This Row],[Budget]]</f>
        <v>67340146</v>
      </c>
      <c r="U761">
        <f>YEAR(Table15[[#This Row],[Release Date]])</f>
        <v>2003</v>
      </c>
    </row>
    <row r="762" spans="1:21" x14ac:dyDescent="0.25">
      <c r="A762" t="s">
        <v>4379</v>
      </c>
      <c r="B762">
        <v>1</v>
      </c>
      <c r="C762" s="8">
        <v>38816</v>
      </c>
      <c r="D762" t="s">
        <v>28</v>
      </c>
      <c r="E762" t="s">
        <v>25</v>
      </c>
      <c r="F762" t="s">
        <v>19</v>
      </c>
      <c r="G762" t="s">
        <v>20</v>
      </c>
      <c r="H762" t="s">
        <v>36</v>
      </c>
      <c r="I762" t="s">
        <v>321</v>
      </c>
      <c r="J762" t="s">
        <v>531</v>
      </c>
      <c r="K762">
        <v>3000</v>
      </c>
      <c r="L762">
        <v>5392</v>
      </c>
      <c r="M762">
        <v>153</v>
      </c>
      <c r="N762">
        <v>0</v>
      </c>
      <c r="O762">
        <v>5.2</v>
      </c>
      <c r="P762">
        <v>178</v>
      </c>
      <c r="Q762">
        <v>102</v>
      </c>
      <c r="R762">
        <v>80360866</v>
      </c>
      <c r="S762">
        <v>80000000</v>
      </c>
      <c r="T762">
        <f>Table15[[#This Row],[Gross Revenue]]-Table15[[#This Row],[Budget]]</f>
        <v>360866</v>
      </c>
      <c r="U762">
        <f>YEAR(Table15[[#This Row],[Release Date]])</f>
        <v>2006</v>
      </c>
    </row>
    <row r="763" spans="1:21" x14ac:dyDescent="0.25">
      <c r="A763" t="s">
        <v>4462</v>
      </c>
      <c r="B763">
        <v>1</v>
      </c>
      <c r="C763" s="8">
        <v>38860</v>
      </c>
      <c r="D763" t="s">
        <v>28</v>
      </c>
      <c r="E763" t="s">
        <v>32</v>
      </c>
      <c r="F763" t="s">
        <v>19</v>
      </c>
      <c r="G763" t="s">
        <v>20</v>
      </c>
      <c r="H763" t="s">
        <v>36</v>
      </c>
      <c r="I763" t="s">
        <v>313</v>
      </c>
      <c r="J763" t="s">
        <v>531</v>
      </c>
      <c r="K763">
        <v>4000</v>
      </c>
      <c r="L763">
        <v>6727</v>
      </c>
      <c r="M763">
        <v>153</v>
      </c>
      <c r="N763">
        <v>17000</v>
      </c>
      <c r="O763">
        <v>6.5</v>
      </c>
      <c r="P763">
        <v>154</v>
      </c>
      <c r="Q763">
        <v>105</v>
      </c>
      <c r="R763">
        <v>45290318</v>
      </c>
      <c r="S763">
        <v>42000000</v>
      </c>
      <c r="T763">
        <f>Table15[[#This Row],[Gross Revenue]]-Table15[[#This Row],[Budget]]</f>
        <v>3290318</v>
      </c>
      <c r="U763">
        <f>YEAR(Table15[[#This Row],[Release Date]])</f>
        <v>2006</v>
      </c>
    </row>
    <row r="764" spans="1:21" x14ac:dyDescent="0.25">
      <c r="A764" t="s">
        <v>4956</v>
      </c>
      <c r="B764">
        <v>1</v>
      </c>
      <c r="C764" s="8">
        <v>39165</v>
      </c>
      <c r="D764" t="s">
        <v>28</v>
      </c>
      <c r="E764" t="s">
        <v>25</v>
      </c>
      <c r="F764" t="s">
        <v>19</v>
      </c>
      <c r="G764" t="s">
        <v>20</v>
      </c>
      <c r="H764" t="s">
        <v>43</v>
      </c>
      <c r="I764" t="s">
        <v>4936</v>
      </c>
      <c r="J764" t="s">
        <v>531</v>
      </c>
      <c r="K764">
        <v>35000</v>
      </c>
      <c r="L764">
        <v>49743</v>
      </c>
      <c r="M764">
        <v>153</v>
      </c>
      <c r="N764">
        <v>12000</v>
      </c>
      <c r="O764">
        <v>6.5</v>
      </c>
      <c r="P764">
        <v>173</v>
      </c>
      <c r="Q764">
        <v>117</v>
      </c>
      <c r="R764">
        <v>46280507</v>
      </c>
      <c r="S764">
        <v>40000000</v>
      </c>
      <c r="T764">
        <f>Table15[[#This Row],[Gross Revenue]]-Table15[[#This Row],[Budget]]</f>
        <v>6280507</v>
      </c>
      <c r="U764">
        <f>YEAR(Table15[[#This Row],[Release Date]])</f>
        <v>2007</v>
      </c>
    </row>
    <row r="765" spans="1:21" x14ac:dyDescent="0.25">
      <c r="A765" t="s">
        <v>1222</v>
      </c>
      <c r="B765">
        <v>1</v>
      </c>
      <c r="C765" s="8">
        <v>37038</v>
      </c>
      <c r="D765" t="s">
        <v>28</v>
      </c>
      <c r="E765" t="s">
        <v>22</v>
      </c>
      <c r="F765" t="s">
        <v>19</v>
      </c>
      <c r="G765" t="s">
        <v>20</v>
      </c>
      <c r="H765" t="s">
        <v>36</v>
      </c>
      <c r="I765" t="s">
        <v>39</v>
      </c>
      <c r="J765" t="s">
        <v>297</v>
      </c>
      <c r="K765">
        <v>940</v>
      </c>
      <c r="L765">
        <v>4310</v>
      </c>
      <c r="M765">
        <v>0</v>
      </c>
      <c r="N765">
        <v>0</v>
      </c>
      <c r="O765">
        <v>6.9</v>
      </c>
      <c r="P765">
        <v>128</v>
      </c>
      <c r="Q765">
        <v>152</v>
      </c>
      <c r="R765">
        <v>27796042</v>
      </c>
      <c r="S765">
        <v>72000000</v>
      </c>
      <c r="T765">
        <f>Table15[[#This Row],[Gross Revenue]]-Table15[[#This Row],[Budget]]</f>
        <v>-44203958</v>
      </c>
      <c r="U765">
        <f>YEAR(Table15[[#This Row],[Release Date]])</f>
        <v>2001</v>
      </c>
    </row>
    <row r="766" spans="1:21" x14ac:dyDescent="0.25">
      <c r="A766" t="s">
        <v>3142</v>
      </c>
      <c r="B766">
        <v>1</v>
      </c>
      <c r="C766" s="8">
        <v>38087</v>
      </c>
      <c r="D766" t="s">
        <v>28</v>
      </c>
      <c r="E766" t="s">
        <v>37</v>
      </c>
      <c r="F766" t="s">
        <v>19</v>
      </c>
      <c r="G766" t="s">
        <v>20</v>
      </c>
      <c r="H766" t="s">
        <v>38</v>
      </c>
      <c r="I766" t="s">
        <v>2698</v>
      </c>
      <c r="J766" t="s">
        <v>297</v>
      </c>
      <c r="K766">
        <v>2000</v>
      </c>
      <c r="L766">
        <v>5371</v>
      </c>
      <c r="M766">
        <v>0</v>
      </c>
      <c r="N766">
        <v>20000</v>
      </c>
      <c r="O766">
        <v>7.2</v>
      </c>
      <c r="P766">
        <v>330</v>
      </c>
      <c r="Q766">
        <v>126</v>
      </c>
      <c r="R766">
        <v>25592632</v>
      </c>
      <c r="S766">
        <v>18000000</v>
      </c>
      <c r="T766">
        <f>Table15[[#This Row],[Gross Revenue]]-Table15[[#This Row],[Budget]]</f>
        <v>7592632</v>
      </c>
      <c r="U766">
        <f>YEAR(Table15[[#This Row],[Release Date]])</f>
        <v>2004</v>
      </c>
    </row>
    <row r="767" spans="1:21" x14ac:dyDescent="0.25">
      <c r="A767" t="s">
        <v>2641</v>
      </c>
      <c r="B767">
        <v>1</v>
      </c>
      <c r="C767" s="8">
        <v>37808</v>
      </c>
      <c r="D767" t="s">
        <v>28</v>
      </c>
      <c r="E767" t="s">
        <v>30</v>
      </c>
      <c r="F767" t="s">
        <v>19</v>
      </c>
      <c r="G767" t="s">
        <v>48</v>
      </c>
      <c r="H767" t="s">
        <v>36</v>
      </c>
      <c r="I767" t="s">
        <v>499</v>
      </c>
      <c r="J767" t="s">
        <v>195</v>
      </c>
      <c r="K767">
        <v>23000</v>
      </c>
      <c r="L767">
        <v>24300</v>
      </c>
      <c r="M767">
        <v>155</v>
      </c>
      <c r="N767">
        <v>11000</v>
      </c>
      <c r="O767">
        <v>7.3</v>
      </c>
      <c r="P767">
        <v>118</v>
      </c>
      <c r="Q767">
        <v>120</v>
      </c>
      <c r="R767">
        <v>81593527</v>
      </c>
      <c r="S767">
        <v>40000000</v>
      </c>
      <c r="T767">
        <f>Table15[[#This Row],[Gross Revenue]]-Table15[[#This Row],[Budget]]</f>
        <v>41593527</v>
      </c>
      <c r="U767">
        <f>YEAR(Table15[[#This Row],[Release Date]])</f>
        <v>2003</v>
      </c>
    </row>
    <row r="768" spans="1:21" x14ac:dyDescent="0.25">
      <c r="A768" t="s">
        <v>2427</v>
      </c>
      <c r="B768">
        <v>1</v>
      </c>
      <c r="C768" s="8">
        <v>37691</v>
      </c>
      <c r="D768" t="s">
        <v>17</v>
      </c>
      <c r="E768" t="s">
        <v>18</v>
      </c>
      <c r="F768" t="s">
        <v>19</v>
      </c>
      <c r="G768" t="s">
        <v>20</v>
      </c>
      <c r="H768" t="s">
        <v>38</v>
      </c>
      <c r="I768" t="s">
        <v>321</v>
      </c>
      <c r="J768" t="s">
        <v>2428</v>
      </c>
      <c r="K768">
        <v>3000</v>
      </c>
      <c r="L768">
        <v>3924</v>
      </c>
      <c r="M768">
        <v>436</v>
      </c>
      <c r="N768">
        <v>13000</v>
      </c>
      <c r="O768">
        <v>8.1</v>
      </c>
      <c r="P768">
        <v>374</v>
      </c>
      <c r="Q768">
        <v>147</v>
      </c>
      <c r="R768">
        <v>74098862</v>
      </c>
      <c r="S768">
        <v>40000000</v>
      </c>
      <c r="T768">
        <f>Table15[[#This Row],[Gross Revenue]]-Table15[[#This Row],[Budget]]</f>
        <v>34098862</v>
      </c>
      <c r="U768">
        <f>YEAR(Table15[[#This Row],[Release Date]])</f>
        <v>2003</v>
      </c>
    </row>
    <row r="769" spans="1:21" x14ac:dyDescent="0.25">
      <c r="A769" t="s">
        <v>3442</v>
      </c>
      <c r="B769">
        <v>1</v>
      </c>
      <c r="C769" s="8">
        <v>38262</v>
      </c>
      <c r="D769" t="s">
        <v>28</v>
      </c>
      <c r="E769" t="s">
        <v>32</v>
      </c>
      <c r="F769" t="s">
        <v>19</v>
      </c>
      <c r="G769" t="s">
        <v>20</v>
      </c>
      <c r="H769" t="s">
        <v>43</v>
      </c>
      <c r="I769" t="s">
        <v>521</v>
      </c>
      <c r="J769" t="s">
        <v>2428</v>
      </c>
      <c r="K769">
        <v>19000</v>
      </c>
      <c r="L769">
        <v>20881</v>
      </c>
      <c r="M769">
        <v>436</v>
      </c>
      <c r="N769">
        <v>2000</v>
      </c>
      <c r="O769">
        <v>4.8</v>
      </c>
      <c r="P769">
        <v>223</v>
      </c>
      <c r="Q769">
        <v>103</v>
      </c>
      <c r="R769">
        <v>19781879</v>
      </c>
      <c r="S769">
        <v>60000000</v>
      </c>
      <c r="T769">
        <f>Table15[[#This Row],[Gross Revenue]]-Table15[[#This Row],[Budget]]</f>
        <v>-40218121</v>
      </c>
      <c r="U769">
        <f>YEAR(Table15[[#This Row],[Release Date]])</f>
        <v>2004</v>
      </c>
    </row>
    <row r="770" spans="1:21" x14ac:dyDescent="0.25">
      <c r="A770" t="s">
        <v>5073</v>
      </c>
      <c r="B770">
        <v>1</v>
      </c>
      <c r="C770" s="8">
        <v>39238</v>
      </c>
      <c r="D770" t="s">
        <v>17</v>
      </c>
      <c r="E770" t="s">
        <v>32</v>
      </c>
      <c r="F770" t="s">
        <v>19</v>
      </c>
      <c r="G770" t="s">
        <v>20</v>
      </c>
      <c r="H770" t="s">
        <v>38</v>
      </c>
      <c r="I770" t="s">
        <v>396</v>
      </c>
      <c r="J770" t="s">
        <v>2428</v>
      </c>
      <c r="K770">
        <v>23000</v>
      </c>
      <c r="L770">
        <v>49433</v>
      </c>
      <c r="M770">
        <v>436</v>
      </c>
      <c r="N770">
        <v>32000</v>
      </c>
      <c r="O770">
        <v>6.5</v>
      </c>
      <c r="P770">
        <v>339</v>
      </c>
      <c r="Q770">
        <v>102</v>
      </c>
      <c r="R770">
        <v>13750556</v>
      </c>
      <c r="S770">
        <v>65000000</v>
      </c>
      <c r="T770">
        <f>Table15[[#This Row],[Gross Revenue]]-Table15[[#This Row],[Budget]]</f>
        <v>-51249444</v>
      </c>
      <c r="U770">
        <f>YEAR(Table15[[#This Row],[Release Date]])</f>
        <v>2007</v>
      </c>
    </row>
    <row r="771" spans="1:21" x14ac:dyDescent="0.25">
      <c r="A771" t="s">
        <v>2412</v>
      </c>
      <c r="B771">
        <v>1</v>
      </c>
      <c r="C771" s="8">
        <v>37683</v>
      </c>
      <c r="D771" t="s">
        <v>28</v>
      </c>
      <c r="E771" t="s">
        <v>29</v>
      </c>
      <c r="F771" t="s">
        <v>19</v>
      </c>
      <c r="G771" t="s">
        <v>20</v>
      </c>
      <c r="H771" t="s">
        <v>27</v>
      </c>
      <c r="I771" t="s">
        <v>883</v>
      </c>
      <c r="J771" t="s">
        <v>2413</v>
      </c>
      <c r="K771">
        <v>304</v>
      </c>
      <c r="L771">
        <v>861</v>
      </c>
      <c r="M771">
        <v>0</v>
      </c>
      <c r="N771">
        <v>264</v>
      </c>
      <c r="O771">
        <v>6.4</v>
      </c>
      <c r="P771">
        <v>45</v>
      </c>
      <c r="Q771">
        <v>68</v>
      </c>
      <c r="R771">
        <v>18081626</v>
      </c>
      <c r="S771">
        <v>20000000</v>
      </c>
      <c r="T771">
        <f>Table15[[#This Row],[Gross Revenue]]-Table15[[#This Row],[Budget]]</f>
        <v>-1918374</v>
      </c>
      <c r="U771">
        <f>YEAR(Table15[[#This Row],[Release Date]])</f>
        <v>2003</v>
      </c>
    </row>
    <row r="772" spans="1:21" x14ac:dyDescent="0.25">
      <c r="A772" t="s">
        <v>1240</v>
      </c>
      <c r="B772">
        <v>1</v>
      </c>
      <c r="C772" s="8">
        <v>37048</v>
      </c>
      <c r="D772" t="s">
        <v>28</v>
      </c>
      <c r="E772" t="s">
        <v>18</v>
      </c>
      <c r="F772" t="s">
        <v>19</v>
      </c>
      <c r="G772" t="s">
        <v>20</v>
      </c>
      <c r="H772" t="s">
        <v>38</v>
      </c>
      <c r="I772" t="s">
        <v>58</v>
      </c>
      <c r="J772" t="s">
        <v>144</v>
      </c>
      <c r="K772">
        <v>22000</v>
      </c>
      <c r="L772">
        <v>32871</v>
      </c>
      <c r="M772">
        <v>0</v>
      </c>
      <c r="N772">
        <v>0</v>
      </c>
      <c r="O772">
        <v>6.8</v>
      </c>
      <c r="P772">
        <v>141</v>
      </c>
      <c r="Q772">
        <v>124</v>
      </c>
      <c r="R772">
        <v>71069884</v>
      </c>
      <c r="S772">
        <v>68000000</v>
      </c>
      <c r="T772">
        <f>Table15[[#This Row],[Gross Revenue]]-Table15[[#This Row],[Budget]]</f>
        <v>3069884</v>
      </c>
      <c r="U772">
        <f>YEAR(Table15[[#This Row],[Release Date]])</f>
        <v>2001</v>
      </c>
    </row>
    <row r="773" spans="1:21" x14ac:dyDescent="0.25">
      <c r="A773" t="s">
        <v>2180</v>
      </c>
      <c r="B773">
        <v>1</v>
      </c>
      <c r="C773" s="8">
        <v>37562</v>
      </c>
      <c r="D773" t="s">
        <v>28</v>
      </c>
      <c r="E773" t="s">
        <v>25</v>
      </c>
      <c r="F773" t="s">
        <v>19</v>
      </c>
      <c r="G773" t="s">
        <v>20</v>
      </c>
      <c r="H773" t="s">
        <v>43</v>
      </c>
      <c r="I773" t="s">
        <v>175</v>
      </c>
      <c r="J773" t="s">
        <v>144</v>
      </c>
      <c r="K773">
        <v>11000</v>
      </c>
      <c r="L773">
        <v>13748</v>
      </c>
      <c r="M773">
        <v>0</v>
      </c>
      <c r="N773">
        <v>0</v>
      </c>
      <c r="O773">
        <v>5.2</v>
      </c>
      <c r="P773">
        <v>169</v>
      </c>
      <c r="Q773">
        <v>93</v>
      </c>
      <c r="R773">
        <v>59475623</v>
      </c>
      <c r="S773">
        <v>90000000</v>
      </c>
      <c r="T773">
        <f>Table15[[#This Row],[Gross Revenue]]-Table15[[#This Row],[Budget]]</f>
        <v>-30524377</v>
      </c>
      <c r="U773">
        <f>YEAR(Table15[[#This Row],[Release Date]])</f>
        <v>2002</v>
      </c>
    </row>
    <row r="774" spans="1:21" x14ac:dyDescent="0.25">
      <c r="A774" t="s">
        <v>2965</v>
      </c>
      <c r="B774">
        <v>1</v>
      </c>
      <c r="C774" s="8">
        <v>37985</v>
      </c>
      <c r="D774" t="s">
        <v>28</v>
      </c>
      <c r="E774" t="s">
        <v>25</v>
      </c>
      <c r="F774" t="s">
        <v>19</v>
      </c>
      <c r="G774" t="s">
        <v>20</v>
      </c>
      <c r="H774" t="s">
        <v>38</v>
      </c>
      <c r="I774" t="s">
        <v>1114</v>
      </c>
      <c r="J774" t="s">
        <v>144</v>
      </c>
      <c r="K774">
        <v>22000</v>
      </c>
      <c r="L774">
        <v>24324</v>
      </c>
      <c r="M774">
        <v>0</v>
      </c>
      <c r="N774">
        <v>0</v>
      </c>
      <c r="O774">
        <v>7.4</v>
      </c>
      <c r="P774">
        <v>168</v>
      </c>
      <c r="Q774">
        <v>87</v>
      </c>
      <c r="R774">
        <v>8579684</v>
      </c>
      <c r="S774">
        <v>9000000</v>
      </c>
      <c r="T774">
        <f>Table15[[#This Row],[Gross Revenue]]-Table15[[#This Row],[Budget]]</f>
        <v>-420316</v>
      </c>
      <c r="U774">
        <f>YEAR(Table15[[#This Row],[Release Date]])</f>
        <v>2003</v>
      </c>
    </row>
    <row r="775" spans="1:21" x14ac:dyDescent="0.25">
      <c r="A775" t="s">
        <v>2591</v>
      </c>
      <c r="B775">
        <v>1</v>
      </c>
      <c r="C775" s="8">
        <v>37782</v>
      </c>
      <c r="D775" t="s">
        <v>28</v>
      </c>
      <c r="E775" t="s">
        <v>25</v>
      </c>
      <c r="F775" t="s">
        <v>19</v>
      </c>
      <c r="G775" t="s">
        <v>2881</v>
      </c>
      <c r="H775" t="s">
        <v>38</v>
      </c>
      <c r="I775" t="s">
        <v>2592</v>
      </c>
      <c r="J775" t="s">
        <v>2593</v>
      </c>
      <c r="K775">
        <v>833</v>
      </c>
      <c r="L775">
        <v>2753</v>
      </c>
      <c r="M775">
        <v>3</v>
      </c>
      <c r="N775">
        <v>323</v>
      </c>
      <c r="O775">
        <v>6</v>
      </c>
      <c r="P775">
        <v>20</v>
      </c>
      <c r="Q775">
        <v>86</v>
      </c>
      <c r="R775">
        <v>475000</v>
      </c>
      <c r="S775">
        <v>2800000</v>
      </c>
      <c r="T775">
        <f>Table15[[#This Row],[Gross Revenue]]-Table15[[#This Row],[Budget]]</f>
        <v>-2325000</v>
      </c>
      <c r="U775">
        <f>YEAR(Table15[[#This Row],[Release Date]])</f>
        <v>2003</v>
      </c>
    </row>
    <row r="776" spans="1:21" x14ac:dyDescent="0.25">
      <c r="A776" t="s">
        <v>1209</v>
      </c>
      <c r="B776">
        <v>1</v>
      </c>
      <c r="C776" s="8">
        <v>37033</v>
      </c>
      <c r="D776" t="s">
        <v>28</v>
      </c>
      <c r="E776" t="s">
        <v>25</v>
      </c>
      <c r="F776" t="s">
        <v>19</v>
      </c>
      <c r="G776" t="s">
        <v>20</v>
      </c>
      <c r="H776" t="s">
        <v>38</v>
      </c>
      <c r="I776" t="s">
        <v>1210</v>
      </c>
      <c r="J776" t="s">
        <v>235</v>
      </c>
      <c r="K776">
        <v>474</v>
      </c>
      <c r="L776">
        <v>920</v>
      </c>
      <c r="M776">
        <v>436</v>
      </c>
      <c r="N776">
        <v>47</v>
      </c>
      <c r="O776">
        <v>5.4</v>
      </c>
      <c r="P776">
        <v>9</v>
      </c>
      <c r="Q776">
        <v>96</v>
      </c>
      <c r="R776">
        <v>703</v>
      </c>
      <c r="S776">
        <v>1500000</v>
      </c>
      <c r="T776">
        <f>Table15[[#This Row],[Gross Revenue]]-Table15[[#This Row],[Budget]]</f>
        <v>-1499297</v>
      </c>
      <c r="U776">
        <f>YEAR(Table15[[#This Row],[Release Date]])</f>
        <v>2001</v>
      </c>
    </row>
    <row r="777" spans="1:21" x14ac:dyDescent="0.25">
      <c r="A777" t="s">
        <v>3417</v>
      </c>
      <c r="B777">
        <v>1</v>
      </c>
      <c r="C777" s="8">
        <v>38248</v>
      </c>
      <c r="D777" t="s">
        <v>28</v>
      </c>
      <c r="E777" t="s">
        <v>31</v>
      </c>
      <c r="F777" t="s">
        <v>19</v>
      </c>
      <c r="G777" t="s">
        <v>20</v>
      </c>
      <c r="H777" t="s">
        <v>36</v>
      </c>
      <c r="I777" t="s">
        <v>3418</v>
      </c>
      <c r="J777" t="s">
        <v>3419</v>
      </c>
      <c r="K777">
        <v>721</v>
      </c>
      <c r="L777">
        <v>2453</v>
      </c>
      <c r="M777">
        <v>258</v>
      </c>
      <c r="N777">
        <v>376</v>
      </c>
      <c r="O777">
        <v>5.0999999999999996</v>
      </c>
      <c r="P777">
        <v>47</v>
      </c>
      <c r="Q777">
        <v>94</v>
      </c>
      <c r="R777">
        <v>11508423</v>
      </c>
      <c r="S777">
        <v>23000000</v>
      </c>
      <c r="T777">
        <f>Table15[[#This Row],[Gross Revenue]]-Table15[[#This Row],[Budget]]</f>
        <v>-11491577</v>
      </c>
      <c r="U777">
        <f>YEAR(Table15[[#This Row],[Release Date]])</f>
        <v>2004</v>
      </c>
    </row>
    <row r="778" spans="1:21" x14ac:dyDescent="0.25">
      <c r="A778" t="s">
        <v>2963</v>
      </c>
      <c r="B778">
        <v>1</v>
      </c>
      <c r="C778" s="8">
        <v>37984</v>
      </c>
      <c r="D778" t="s">
        <v>28</v>
      </c>
      <c r="E778" t="s">
        <v>25</v>
      </c>
      <c r="F778" t="s">
        <v>19</v>
      </c>
      <c r="G778" t="s">
        <v>20</v>
      </c>
      <c r="H778" t="s">
        <v>36</v>
      </c>
      <c r="I778" t="s">
        <v>695</v>
      </c>
      <c r="J778" t="s">
        <v>2964</v>
      </c>
      <c r="K778">
        <v>555</v>
      </c>
      <c r="L778">
        <v>1752</v>
      </c>
      <c r="M778">
        <v>0</v>
      </c>
      <c r="N778">
        <v>256</v>
      </c>
      <c r="O778">
        <v>2.9</v>
      </c>
      <c r="P778">
        <v>52</v>
      </c>
      <c r="Q778">
        <v>89</v>
      </c>
      <c r="R778">
        <v>13235267</v>
      </c>
      <c r="S778">
        <v>6000000</v>
      </c>
      <c r="T778">
        <f>Table15[[#This Row],[Gross Revenue]]-Table15[[#This Row],[Budget]]</f>
        <v>7235267</v>
      </c>
      <c r="U778">
        <f>YEAR(Table15[[#This Row],[Release Date]])</f>
        <v>2003</v>
      </c>
    </row>
    <row r="779" spans="1:21" x14ac:dyDescent="0.25">
      <c r="A779" t="s">
        <v>1086</v>
      </c>
      <c r="B779">
        <v>1</v>
      </c>
      <c r="C779" s="8">
        <v>36973</v>
      </c>
      <c r="D779" t="s">
        <v>28</v>
      </c>
      <c r="E779" t="s">
        <v>22</v>
      </c>
      <c r="F779" t="s">
        <v>19</v>
      </c>
      <c r="G779" t="s">
        <v>35</v>
      </c>
      <c r="H779" t="s">
        <v>38</v>
      </c>
      <c r="I779" t="s">
        <v>260</v>
      </c>
      <c r="J779" t="s">
        <v>1087</v>
      </c>
      <c r="K779">
        <v>5000</v>
      </c>
      <c r="L779">
        <v>7166</v>
      </c>
      <c r="M779">
        <v>40</v>
      </c>
      <c r="N779">
        <v>305</v>
      </c>
      <c r="O779">
        <v>7</v>
      </c>
      <c r="P779">
        <v>61</v>
      </c>
      <c r="Q779">
        <v>109</v>
      </c>
      <c r="R779">
        <v>2326407</v>
      </c>
      <c r="S779">
        <v>12000000</v>
      </c>
      <c r="T779">
        <f>Table15[[#This Row],[Gross Revenue]]-Table15[[#This Row],[Budget]]</f>
        <v>-9673593</v>
      </c>
      <c r="U779">
        <f>YEAR(Table15[[#This Row],[Release Date]])</f>
        <v>2001</v>
      </c>
    </row>
    <row r="780" spans="1:21" x14ac:dyDescent="0.25">
      <c r="A780" t="s">
        <v>3374</v>
      </c>
      <c r="B780">
        <v>1</v>
      </c>
      <c r="C780" s="8">
        <v>38221</v>
      </c>
      <c r="D780" t="s">
        <v>28</v>
      </c>
      <c r="E780" t="s">
        <v>30</v>
      </c>
      <c r="F780" t="s">
        <v>19</v>
      </c>
      <c r="G780" t="s">
        <v>20</v>
      </c>
      <c r="H780" t="s">
        <v>38</v>
      </c>
      <c r="I780" t="s">
        <v>3375</v>
      </c>
      <c r="J780" t="s">
        <v>3376</v>
      </c>
      <c r="K780">
        <v>1000</v>
      </c>
      <c r="L780">
        <v>4218</v>
      </c>
      <c r="M780">
        <v>29</v>
      </c>
      <c r="N780">
        <v>847</v>
      </c>
      <c r="O780">
        <v>5.3</v>
      </c>
      <c r="P780">
        <v>58</v>
      </c>
      <c r="Q780">
        <v>87</v>
      </c>
      <c r="R780">
        <v>6563357</v>
      </c>
      <c r="S780">
        <v>20000000</v>
      </c>
      <c r="T780">
        <f>Table15[[#This Row],[Gross Revenue]]-Table15[[#This Row],[Budget]]</f>
        <v>-13436643</v>
      </c>
      <c r="U780">
        <f>YEAR(Table15[[#This Row],[Release Date]])</f>
        <v>2004</v>
      </c>
    </row>
    <row r="781" spans="1:21" x14ac:dyDescent="0.25">
      <c r="A781" t="s">
        <v>3414</v>
      </c>
      <c r="B781">
        <v>1</v>
      </c>
      <c r="C781" s="8">
        <v>38245</v>
      </c>
      <c r="D781" t="s">
        <v>28</v>
      </c>
      <c r="E781" t="s">
        <v>25</v>
      </c>
      <c r="F781" t="s">
        <v>19</v>
      </c>
      <c r="G781" t="s">
        <v>20</v>
      </c>
      <c r="H781" t="s">
        <v>43</v>
      </c>
      <c r="I781" t="s">
        <v>3097</v>
      </c>
      <c r="J781" t="s">
        <v>3376</v>
      </c>
      <c r="K781">
        <v>15000</v>
      </c>
      <c r="L781">
        <v>18789</v>
      </c>
      <c r="M781">
        <v>29</v>
      </c>
      <c r="N781">
        <v>0</v>
      </c>
      <c r="O781">
        <v>5.5</v>
      </c>
      <c r="P781">
        <v>129</v>
      </c>
      <c r="Q781">
        <v>97</v>
      </c>
      <c r="R781">
        <v>48237389</v>
      </c>
      <c r="S781">
        <v>25000000</v>
      </c>
      <c r="T781">
        <f>Table15[[#This Row],[Gross Revenue]]-Table15[[#This Row],[Budget]]</f>
        <v>23237389</v>
      </c>
      <c r="U781">
        <f>YEAR(Table15[[#This Row],[Release Date]])</f>
        <v>2004</v>
      </c>
    </row>
    <row r="782" spans="1:21" x14ac:dyDescent="0.25">
      <c r="A782" t="s">
        <v>1263</v>
      </c>
      <c r="B782">
        <v>1</v>
      </c>
      <c r="C782" s="8">
        <v>37061</v>
      </c>
      <c r="D782" t="s">
        <v>28</v>
      </c>
      <c r="E782" t="s">
        <v>32</v>
      </c>
      <c r="F782" t="s">
        <v>47</v>
      </c>
      <c r="G782" t="s">
        <v>48</v>
      </c>
      <c r="H782" t="s">
        <v>38</v>
      </c>
      <c r="I782" t="s">
        <v>1264</v>
      </c>
      <c r="J782" t="s">
        <v>1265</v>
      </c>
      <c r="K782">
        <v>235</v>
      </c>
      <c r="L782">
        <v>303</v>
      </c>
      <c r="M782">
        <v>7</v>
      </c>
      <c r="N782">
        <v>0</v>
      </c>
      <c r="O782">
        <v>6.6</v>
      </c>
      <c r="P782">
        <v>40</v>
      </c>
      <c r="Q782">
        <v>94</v>
      </c>
      <c r="R782">
        <v>81525</v>
      </c>
      <c r="S782">
        <v>15300000</v>
      </c>
      <c r="T782">
        <f>Table15[[#This Row],[Gross Revenue]]-Table15[[#This Row],[Budget]]</f>
        <v>-15218475</v>
      </c>
      <c r="U782">
        <f>YEAR(Table15[[#This Row],[Release Date]])</f>
        <v>2001</v>
      </c>
    </row>
    <row r="783" spans="1:21" x14ac:dyDescent="0.25">
      <c r="A783" t="s">
        <v>2946</v>
      </c>
      <c r="B783">
        <v>1</v>
      </c>
      <c r="C783" s="8">
        <v>37976</v>
      </c>
      <c r="D783" t="s">
        <v>28</v>
      </c>
      <c r="E783" t="s">
        <v>30</v>
      </c>
      <c r="F783" t="s">
        <v>19</v>
      </c>
      <c r="G783" t="s">
        <v>20</v>
      </c>
      <c r="H783" t="s">
        <v>36</v>
      </c>
      <c r="I783" t="s">
        <v>2361</v>
      </c>
      <c r="J783" t="s">
        <v>2947</v>
      </c>
      <c r="K783">
        <v>14000</v>
      </c>
      <c r="L783">
        <v>28071</v>
      </c>
      <c r="M783">
        <v>47</v>
      </c>
      <c r="N783">
        <v>6000</v>
      </c>
      <c r="O783">
        <v>7.2</v>
      </c>
      <c r="P783">
        <v>181</v>
      </c>
      <c r="Q783">
        <v>96</v>
      </c>
      <c r="R783">
        <v>82234139</v>
      </c>
      <c r="S783">
        <v>17000000</v>
      </c>
      <c r="T783">
        <f>Table15[[#This Row],[Gross Revenue]]-Table15[[#This Row],[Budget]]</f>
        <v>65234139</v>
      </c>
      <c r="U783">
        <f>YEAR(Table15[[#This Row],[Release Date]])</f>
        <v>2003</v>
      </c>
    </row>
    <row r="784" spans="1:21" x14ac:dyDescent="0.25">
      <c r="A784" t="s">
        <v>1772</v>
      </c>
      <c r="B784">
        <v>1</v>
      </c>
      <c r="C784" s="8">
        <v>37346</v>
      </c>
      <c r="D784" t="s">
        <v>28</v>
      </c>
      <c r="E784" t="s">
        <v>25</v>
      </c>
      <c r="F784" t="s">
        <v>40</v>
      </c>
      <c r="G784" t="s">
        <v>41</v>
      </c>
      <c r="H784" t="s">
        <v>38</v>
      </c>
      <c r="I784" t="s">
        <v>1773</v>
      </c>
      <c r="J784" t="s">
        <v>1774</v>
      </c>
      <c r="K784">
        <v>60</v>
      </c>
      <c r="L784">
        <v>132</v>
      </c>
      <c r="M784">
        <v>125</v>
      </c>
      <c r="N784">
        <v>282</v>
      </c>
      <c r="O784">
        <v>6.5</v>
      </c>
      <c r="P784">
        <v>36</v>
      </c>
      <c r="Q784">
        <v>125</v>
      </c>
      <c r="R784">
        <v>223878</v>
      </c>
      <c r="S784">
        <v>5000000</v>
      </c>
      <c r="T784">
        <f>Table15[[#This Row],[Gross Revenue]]-Table15[[#This Row],[Budget]]</f>
        <v>-4776122</v>
      </c>
      <c r="U784">
        <f>YEAR(Table15[[#This Row],[Release Date]])</f>
        <v>2002</v>
      </c>
    </row>
    <row r="785" spans="1:21" x14ac:dyDescent="0.25">
      <c r="A785" t="s">
        <v>2867</v>
      </c>
      <c r="B785">
        <v>1</v>
      </c>
      <c r="C785" s="8">
        <v>37934</v>
      </c>
      <c r="D785" t="s">
        <v>28</v>
      </c>
      <c r="E785" t="s">
        <v>31</v>
      </c>
      <c r="F785" t="s">
        <v>19</v>
      </c>
      <c r="G785" t="s">
        <v>20</v>
      </c>
      <c r="H785" t="s">
        <v>43</v>
      </c>
      <c r="I785" t="s">
        <v>305</v>
      </c>
      <c r="J785" t="s">
        <v>1774</v>
      </c>
      <c r="K785">
        <v>10000</v>
      </c>
      <c r="L785">
        <v>11036</v>
      </c>
      <c r="M785">
        <v>125</v>
      </c>
      <c r="N785">
        <v>32000</v>
      </c>
      <c r="O785">
        <v>8</v>
      </c>
      <c r="P785">
        <v>201</v>
      </c>
      <c r="Q785">
        <v>117</v>
      </c>
      <c r="R785">
        <v>162586036</v>
      </c>
      <c r="S785">
        <v>55000000</v>
      </c>
      <c r="T785">
        <f>Table15[[#This Row],[Gross Revenue]]-Table15[[#This Row],[Budget]]</f>
        <v>107586036</v>
      </c>
      <c r="U785">
        <f>YEAR(Table15[[#This Row],[Release Date]])</f>
        <v>2003</v>
      </c>
    </row>
    <row r="786" spans="1:21" x14ac:dyDescent="0.25">
      <c r="A786" t="s">
        <v>3352</v>
      </c>
      <c r="B786">
        <v>1</v>
      </c>
      <c r="C786" s="8">
        <v>38211</v>
      </c>
      <c r="D786" t="s">
        <v>28</v>
      </c>
      <c r="E786" t="s">
        <v>22</v>
      </c>
      <c r="F786" t="s">
        <v>19</v>
      </c>
      <c r="G786" t="s">
        <v>20</v>
      </c>
      <c r="H786" t="s">
        <v>43</v>
      </c>
      <c r="I786" t="s">
        <v>305</v>
      </c>
      <c r="J786" t="s">
        <v>1774</v>
      </c>
      <c r="K786">
        <v>10000</v>
      </c>
      <c r="L786">
        <v>14727</v>
      </c>
      <c r="M786">
        <v>125</v>
      </c>
      <c r="N786">
        <v>26000</v>
      </c>
      <c r="O786">
        <v>7.7</v>
      </c>
      <c r="P786">
        <v>202</v>
      </c>
      <c r="Q786">
        <v>123</v>
      </c>
      <c r="R786">
        <v>69951824</v>
      </c>
      <c r="S786">
        <v>55000000</v>
      </c>
      <c r="T786">
        <f>Table15[[#This Row],[Gross Revenue]]-Table15[[#This Row],[Budget]]</f>
        <v>14951824</v>
      </c>
      <c r="U786">
        <f>YEAR(Table15[[#This Row],[Release Date]])</f>
        <v>2004</v>
      </c>
    </row>
    <row r="787" spans="1:21" x14ac:dyDescent="0.25">
      <c r="A787" t="s">
        <v>4516</v>
      </c>
      <c r="B787">
        <v>1</v>
      </c>
      <c r="C787" s="8">
        <v>38895</v>
      </c>
      <c r="D787" t="s">
        <v>28</v>
      </c>
      <c r="E787" t="s">
        <v>25</v>
      </c>
      <c r="F787" t="s">
        <v>19</v>
      </c>
      <c r="G787" t="s">
        <v>20</v>
      </c>
      <c r="H787" t="s">
        <v>43</v>
      </c>
      <c r="I787" t="s">
        <v>687</v>
      </c>
      <c r="J787" t="s">
        <v>1774</v>
      </c>
      <c r="K787">
        <v>18000</v>
      </c>
      <c r="L787">
        <v>23122</v>
      </c>
      <c r="M787">
        <v>125</v>
      </c>
      <c r="N787">
        <v>0</v>
      </c>
      <c r="O787">
        <v>5.7</v>
      </c>
      <c r="P787">
        <v>135</v>
      </c>
      <c r="Q787">
        <v>105</v>
      </c>
      <c r="R787">
        <v>13101142</v>
      </c>
      <c r="S787">
        <v>35000000</v>
      </c>
      <c r="T787">
        <f>Table15[[#This Row],[Gross Revenue]]-Table15[[#This Row],[Budget]]</f>
        <v>-21898858</v>
      </c>
      <c r="U787">
        <f>YEAR(Table15[[#This Row],[Release Date]])</f>
        <v>2006</v>
      </c>
    </row>
    <row r="788" spans="1:21" x14ac:dyDescent="0.25">
      <c r="A788" t="s">
        <v>3943</v>
      </c>
      <c r="B788">
        <v>1</v>
      </c>
      <c r="C788" s="8">
        <v>38549</v>
      </c>
      <c r="D788" t="s">
        <v>28</v>
      </c>
      <c r="E788" t="s">
        <v>22</v>
      </c>
      <c r="F788" t="s">
        <v>19</v>
      </c>
      <c r="G788" t="s">
        <v>35</v>
      </c>
      <c r="H788" t="s">
        <v>38</v>
      </c>
      <c r="I788" t="s">
        <v>2332</v>
      </c>
      <c r="J788" t="s">
        <v>3944</v>
      </c>
      <c r="K788">
        <v>660</v>
      </c>
      <c r="L788">
        <v>1118</v>
      </c>
      <c r="M788">
        <v>380</v>
      </c>
      <c r="N788">
        <v>19000</v>
      </c>
      <c r="O788">
        <v>6.4</v>
      </c>
      <c r="P788">
        <v>344</v>
      </c>
      <c r="Q788">
        <v>94</v>
      </c>
      <c r="R788">
        <v>237301</v>
      </c>
      <c r="S788">
        <v>500000</v>
      </c>
      <c r="T788">
        <f>Table15[[#This Row],[Gross Revenue]]-Table15[[#This Row],[Budget]]</f>
        <v>-262699</v>
      </c>
      <c r="U788">
        <f>YEAR(Table15[[#This Row],[Release Date]])</f>
        <v>2005</v>
      </c>
    </row>
    <row r="789" spans="1:21" x14ac:dyDescent="0.25">
      <c r="A789" t="s">
        <v>4340</v>
      </c>
      <c r="B789">
        <v>1</v>
      </c>
      <c r="C789" s="8">
        <v>38792</v>
      </c>
      <c r="D789" t="s">
        <v>28</v>
      </c>
      <c r="E789" t="s">
        <v>32</v>
      </c>
      <c r="F789" t="s">
        <v>4341</v>
      </c>
      <c r="G789" t="s">
        <v>4342</v>
      </c>
      <c r="H789" t="s">
        <v>38</v>
      </c>
      <c r="I789" t="s">
        <v>4343</v>
      </c>
      <c r="J789" t="s">
        <v>4344</v>
      </c>
      <c r="K789">
        <v>1000</v>
      </c>
      <c r="L789">
        <v>1445</v>
      </c>
      <c r="M789">
        <v>338</v>
      </c>
      <c r="N789">
        <v>51000</v>
      </c>
      <c r="O789">
        <v>7.6</v>
      </c>
      <c r="P789">
        <v>481</v>
      </c>
      <c r="Q789">
        <v>102</v>
      </c>
      <c r="R789">
        <v>4105123</v>
      </c>
      <c r="S789">
        <v>1100000</v>
      </c>
      <c r="T789">
        <f>Table15[[#This Row],[Gross Revenue]]-Table15[[#This Row],[Budget]]</f>
        <v>3005123</v>
      </c>
      <c r="U789">
        <f>YEAR(Table15[[#This Row],[Release Date]])</f>
        <v>2006</v>
      </c>
    </row>
    <row r="790" spans="1:21" x14ac:dyDescent="0.25">
      <c r="A790" t="s">
        <v>1238</v>
      </c>
      <c r="B790">
        <v>1</v>
      </c>
      <c r="C790" s="8">
        <v>37046</v>
      </c>
      <c r="D790" t="s">
        <v>28</v>
      </c>
      <c r="E790" t="s">
        <v>25</v>
      </c>
      <c r="F790" t="s">
        <v>19</v>
      </c>
      <c r="G790" t="s">
        <v>20</v>
      </c>
      <c r="H790" t="s">
        <v>27</v>
      </c>
      <c r="I790" t="s">
        <v>1230</v>
      </c>
      <c r="J790" t="s">
        <v>206</v>
      </c>
      <c r="K790">
        <v>11000</v>
      </c>
      <c r="L790">
        <v>13645</v>
      </c>
      <c r="M790">
        <v>0</v>
      </c>
      <c r="N790">
        <v>0</v>
      </c>
      <c r="O790">
        <v>6.2</v>
      </c>
      <c r="P790">
        <v>108</v>
      </c>
      <c r="Q790">
        <v>111</v>
      </c>
      <c r="R790">
        <v>108244774</v>
      </c>
      <c r="S790">
        <v>37000000</v>
      </c>
      <c r="T790">
        <f>Table15[[#This Row],[Gross Revenue]]-Table15[[#This Row],[Budget]]</f>
        <v>71244774</v>
      </c>
      <c r="U790">
        <f>YEAR(Table15[[#This Row],[Release Date]])</f>
        <v>2001</v>
      </c>
    </row>
    <row r="791" spans="1:21" x14ac:dyDescent="0.25">
      <c r="A791" t="s">
        <v>2081</v>
      </c>
      <c r="B791">
        <v>1</v>
      </c>
      <c r="C791" s="8">
        <v>37507</v>
      </c>
      <c r="D791" t="s">
        <v>28</v>
      </c>
      <c r="E791" t="s">
        <v>25</v>
      </c>
      <c r="F791" t="s">
        <v>19</v>
      </c>
      <c r="G791" t="s">
        <v>20</v>
      </c>
      <c r="H791" t="s">
        <v>43</v>
      </c>
      <c r="I791" t="s">
        <v>2082</v>
      </c>
      <c r="J791" t="s">
        <v>206</v>
      </c>
      <c r="K791">
        <v>627</v>
      </c>
      <c r="L791">
        <v>2052</v>
      </c>
      <c r="M791">
        <v>0</v>
      </c>
      <c r="N791">
        <v>718</v>
      </c>
      <c r="O791">
        <v>6</v>
      </c>
      <c r="P791">
        <v>93</v>
      </c>
      <c r="Q791">
        <v>119</v>
      </c>
      <c r="R791">
        <v>37486138</v>
      </c>
      <c r="S791">
        <v>50000000</v>
      </c>
      <c r="T791">
        <f>Table15[[#This Row],[Gross Revenue]]-Table15[[#This Row],[Budget]]</f>
        <v>-12513862</v>
      </c>
      <c r="U791">
        <f>YEAR(Table15[[#This Row],[Release Date]])</f>
        <v>2002</v>
      </c>
    </row>
    <row r="792" spans="1:21" x14ac:dyDescent="0.25">
      <c r="A792" t="s">
        <v>2173</v>
      </c>
      <c r="B792">
        <v>1</v>
      </c>
      <c r="C792" s="8">
        <v>37558</v>
      </c>
      <c r="D792" t="s">
        <v>28</v>
      </c>
      <c r="E792" t="s">
        <v>25</v>
      </c>
      <c r="F792" t="s">
        <v>19</v>
      </c>
      <c r="G792" t="s">
        <v>20</v>
      </c>
      <c r="H792" t="s">
        <v>27</v>
      </c>
      <c r="I792" t="s">
        <v>1230</v>
      </c>
      <c r="J792" t="s">
        <v>206</v>
      </c>
      <c r="K792">
        <v>11000</v>
      </c>
      <c r="L792">
        <v>15362</v>
      </c>
      <c r="M792">
        <v>0</v>
      </c>
      <c r="N792">
        <v>1000</v>
      </c>
      <c r="O792">
        <v>5.7</v>
      </c>
      <c r="P792">
        <v>77</v>
      </c>
      <c r="Q792">
        <v>113</v>
      </c>
      <c r="R792">
        <v>95149435</v>
      </c>
      <c r="S792">
        <v>40000000</v>
      </c>
      <c r="T792">
        <f>Table15[[#This Row],[Gross Revenue]]-Table15[[#This Row],[Budget]]</f>
        <v>55149435</v>
      </c>
      <c r="U792">
        <f>YEAR(Table15[[#This Row],[Release Date]])</f>
        <v>2002</v>
      </c>
    </row>
    <row r="793" spans="1:21" x14ac:dyDescent="0.25">
      <c r="A793" t="s">
        <v>2991</v>
      </c>
      <c r="B793">
        <v>1</v>
      </c>
      <c r="C793" s="8">
        <v>38000</v>
      </c>
      <c r="D793" t="s">
        <v>28</v>
      </c>
      <c r="E793" t="s">
        <v>25</v>
      </c>
      <c r="F793" t="s">
        <v>19</v>
      </c>
      <c r="G793" t="s">
        <v>20</v>
      </c>
      <c r="H793" t="s">
        <v>38</v>
      </c>
      <c r="I793" t="s">
        <v>462</v>
      </c>
      <c r="J793" t="s">
        <v>206</v>
      </c>
      <c r="K793">
        <v>995</v>
      </c>
      <c r="L793">
        <v>4039</v>
      </c>
      <c r="M793">
        <v>0</v>
      </c>
      <c r="N793">
        <v>681</v>
      </c>
      <c r="O793">
        <v>5.9</v>
      </c>
      <c r="P793">
        <v>88</v>
      </c>
      <c r="Q793">
        <v>113</v>
      </c>
      <c r="R793">
        <v>18882880</v>
      </c>
      <c r="S793">
        <v>20000000</v>
      </c>
      <c r="T793">
        <f>Table15[[#This Row],[Gross Revenue]]-Table15[[#This Row],[Budget]]</f>
        <v>-1117120</v>
      </c>
      <c r="U793">
        <f>YEAR(Table15[[#This Row],[Release Date]])</f>
        <v>2004</v>
      </c>
    </row>
    <row r="794" spans="1:21" x14ac:dyDescent="0.25">
      <c r="A794" t="s">
        <v>4083</v>
      </c>
      <c r="B794">
        <v>1</v>
      </c>
      <c r="C794" s="8">
        <v>38634</v>
      </c>
      <c r="D794" t="s">
        <v>28</v>
      </c>
      <c r="E794" t="s">
        <v>25</v>
      </c>
      <c r="F794" t="s">
        <v>19</v>
      </c>
      <c r="G794" t="s">
        <v>20</v>
      </c>
      <c r="H794" t="s">
        <v>43</v>
      </c>
      <c r="I794" t="s">
        <v>2656</v>
      </c>
      <c r="J794" t="s">
        <v>206</v>
      </c>
      <c r="K794">
        <v>14000</v>
      </c>
      <c r="L794">
        <v>45696</v>
      </c>
      <c r="M794">
        <v>0</v>
      </c>
      <c r="N794">
        <v>9000</v>
      </c>
      <c r="O794">
        <v>5.7</v>
      </c>
      <c r="P794">
        <v>186</v>
      </c>
      <c r="Q794">
        <v>125</v>
      </c>
      <c r="R794">
        <v>110476776</v>
      </c>
      <c r="S794">
        <v>52000000</v>
      </c>
      <c r="T794">
        <f>Table15[[#This Row],[Gross Revenue]]-Table15[[#This Row],[Budget]]</f>
        <v>58476776</v>
      </c>
      <c r="U794">
        <f>YEAR(Table15[[#This Row],[Release Date]])</f>
        <v>2005</v>
      </c>
    </row>
    <row r="795" spans="1:21" x14ac:dyDescent="0.25">
      <c r="A795" t="s">
        <v>4238</v>
      </c>
      <c r="B795">
        <v>1</v>
      </c>
      <c r="C795" s="8">
        <v>38728</v>
      </c>
      <c r="D795" t="s">
        <v>28</v>
      </c>
      <c r="E795" t="s">
        <v>25</v>
      </c>
      <c r="F795" t="s">
        <v>19</v>
      </c>
      <c r="G795" t="s">
        <v>20</v>
      </c>
      <c r="H795" t="s">
        <v>43</v>
      </c>
      <c r="I795" t="s">
        <v>58</v>
      </c>
      <c r="J795" t="s">
        <v>206</v>
      </c>
      <c r="K795">
        <v>22000</v>
      </c>
      <c r="L795">
        <v>23456</v>
      </c>
      <c r="M795">
        <v>0</v>
      </c>
      <c r="N795">
        <v>20000</v>
      </c>
      <c r="O795">
        <v>5.7</v>
      </c>
      <c r="P795">
        <v>200</v>
      </c>
      <c r="Q795">
        <v>113</v>
      </c>
      <c r="R795">
        <v>54540525</v>
      </c>
      <c r="S795">
        <v>56000000</v>
      </c>
      <c r="T795">
        <f>Table15[[#This Row],[Gross Revenue]]-Table15[[#This Row],[Budget]]</f>
        <v>-1459475</v>
      </c>
      <c r="U795">
        <f>YEAR(Table15[[#This Row],[Release Date]])</f>
        <v>2006</v>
      </c>
    </row>
    <row r="796" spans="1:21" x14ac:dyDescent="0.25">
      <c r="A796" t="s">
        <v>2471</v>
      </c>
      <c r="B796">
        <v>1</v>
      </c>
      <c r="C796" s="8">
        <v>37716</v>
      </c>
      <c r="D796" t="s">
        <v>28</v>
      </c>
      <c r="E796" t="s">
        <v>30</v>
      </c>
      <c r="F796" t="s">
        <v>19</v>
      </c>
      <c r="G796" t="s">
        <v>20</v>
      </c>
      <c r="H796" t="s">
        <v>36</v>
      </c>
      <c r="I796" t="s">
        <v>578</v>
      </c>
      <c r="J796" t="s">
        <v>2472</v>
      </c>
      <c r="K796">
        <v>11000</v>
      </c>
      <c r="L796">
        <v>14073</v>
      </c>
      <c r="M796">
        <v>37</v>
      </c>
      <c r="N796">
        <v>10000</v>
      </c>
      <c r="O796">
        <v>6.8</v>
      </c>
      <c r="P796">
        <v>276</v>
      </c>
      <c r="Q796">
        <v>109</v>
      </c>
      <c r="R796">
        <v>51019112</v>
      </c>
      <c r="S796">
        <v>50000000</v>
      </c>
      <c r="T796">
        <f>Table15[[#This Row],[Gross Revenue]]-Table15[[#This Row],[Budget]]</f>
        <v>1019112</v>
      </c>
      <c r="U796">
        <f>YEAR(Table15[[#This Row],[Release Date]])</f>
        <v>2003</v>
      </c>
    </row>
    <row r="797" spans="1:21" x14ac:dyDescent="0.25">
      <c r="A797" t="s">
        <v>2549</v>
      </c>
      <c r="B797">
        <v>1</v>
      </c>
      <c r="C797" s="8">
        <v>37756</v>
      </c>
      <c r="D797" t="s">
        <v>28</v>
      </c>
      <c r="E797" t="s">
        <v>30</v>
      </c>
      <c r="F797" t="s">
        <v>19</v>
      </c>
      <c r="G797" t="s">
        <v>35</v>
      </c>
      <c r="H797" t="s">
        <v>27</v>
      </c>
      <c r="I797" t="s">
        <v>163</v>
      </c>
      <c r="J797" t="s">
        <v>2550</v>
      </c>
      <c r="K797">
        <v>1000</v>
      </c>
      <c r="L797">
        <v>1908</v>
      </c>
      <c r="M797">
        <v>2</v>
      </c>
      <c r="N797">
        <v>538</v>
      </c>
      <c r="O797">
        <v>5.6</v>
      </c>
      <c r="P797">
        <v>93</v>
      </c>
      <c r="Q797">
        <v>76</v>
      </c>
      <c r="R797">
        <v>19447478</v>
      </c>
      <c r="S797">
        <v>35000000</v>
      </c>
      <c r="T797">
        <f>Table15[[#This Row],[Gross Revenue]]-Table15[[#This Row],[Budget]]</f>
        <v>-15552522</v>
      </c>
      <c r="U797">
        <f>YEAR(Table15[[#This Row],[Release Date]])</f>
        <v>2003</v>
      </c>
    </row>
    <row r="798" spans="1:21" x14ac:dyDescent="0.25">
      <c r="A798" t="s">
        <v>2400</v>
      </c>
      <c r="B798">
        <v>1</v>
      </c>
      <c r="C798" s="8">
        <v>37677</v>
      </c>
      <c r="D798" t="s">
        <v>28</v>
      </c>
      <c r="E798" t="s">
        <v>25</v>
      </c>
      <c r="F798" t="s">
        <v>19</v>
      </c>
      <c r="G798" t="s">
        <v>20</v>
      </c>
      <c r="H798" t="s">
        <v>43</v>
      </c>
      <c r="I798" t="s">
        <v>391</v>
      </c>
      <c r="J798" t="s">
        <v>2401</v>
      </c>
      <c r="K798">
        <v>944</v>
      </c>
      <c r="L798">
        <v>4879</v>
      </c>
      <c r="M798">
        <v>30</v>
      </c>
      <c r="N798">
        <v>0</v>
      </c>
      <c r="O798">
        <v>5.9</v>
      </c>
      <c r="P798">
        <v>120</v>
      </c>
      <c r="Q798">
        <v>98</v>
      </c>
      <c r="R798">
        <v>43894863</v>
      </c>
      <c r="S798">
        <v>30000000</v>
      </c>
      <c r="T798">
        <f>Table15[[#This Row],[Gross Revenue]]-Table15[[#This Row],[Budget]]</f>
        <v>13894863</v>
      </c>
      <c r="U798">
        <f>YEAR(Table15[[#This Row],[Release Date]])</f>
        <v>2003</v>
      </c>
    </row>
    <row r="799" spans="1:21" x14ac:dyDescent="0.25">
      <c r="A799" t="s">
        <v>996</v>
      </c>
      <c r="B799">
        <v>1</v>
      </c>
      <c r="C799" s="8">
        <v>36925</v>
      </c>
      <c r="D799" t="s">
        <v>28</v>
      </c>
      <c r="E799" t="s">
        <v>18</v>
      </c>
      <c r="F799" t="s">
        <v>19</v>
      </c>
      <c r="G799" t="s">
        <v>20</v>
      </c>
      <c r="H799" t="s">
        <v>38</v>
      </c>
      <c r="I799" t="s">
        <v>354</v>
      </c>
      <c r="J799" t="s">
        <v>340</v>
      </c>
      <c r="K799">
        <v>1000</v>
      </c>
      <c r="L799">
        <v>3341</v>
      </c>
      <c r="M799">
        <v>39</v>
      </c>
      <c r="N799">
        <v>970</v>
      </c>
      <c r="O799">
        <v>6.3</v>
      </c>
      <c r="P799">
        <v>113</v>
      </c>
      <c r="Q799">
        <v>113</v>
      </c>
      <c r="R799">
        <v>54997476</v>
      </c>
      <c r="S799">
        <v>50000000</v>
      </c>
      <c r="T799">
        <f>Table15[[#This Row],[Gross Revenue]]-Table15[[#This Row],[Budget]]</f>
        <v>4997476</v>
      </c>
      <c r="U799">
        <f>YEAR(Table15[[#This Row],[Release Date]])</f>
        <v>2001</v>
      </c>
    </row>
    <row r="800" spans="1:21" x14ac:dyDescent="0.25">
      <c r="A800" t="s">
        <v>1051</v>
      </c>
      <c r="B800">
        <v>1</v>
      </c>
      <c r="C800" s="8">
        <v>36954</v>
      </c>
      <c r="D800" t="s">
        <v>28</v>
      </c>
      <c r="E800" t="s">
        <v>22</v>
      </c>
      <c r="F800" t="s">
        <v>19</v>
      </c>
      <c r="G800" t="s">
        <v>20</v>
      </c>
      <c r="H800" t="s">
        <v>38</v>
      </c>
      <c r="I800" t="s">
        <v>410</v>
      </c>
      <c r="J800" t="s">
        <v>340</v>
      </c>
      <c r="K800">
        <v>1000</v>
      </c>
      <c r="L800">
        <v>2664</v>
      </c>
      <c r="M800">
        <v>39</v>
      </c>
      <c r="N800">
        <v>892</v>
      </c>
      <c r="O800">
        <v>6.2</v>
      </c>
      <c r="P800">
        <v>83</v>
      </c>
      <c r="Q800">
        <v>102</v>
      </c>
      <c r="R800">
        <v>6114237</v>
      </c>
      <c r="S800">
        <v>40000000</v>
      </c>
      <c r="T800">
        <f>Table15[[#This Row],[Gross Revenue]]-Table15[[#This Row],[Budget]]</f>
        <v>-33885763</v>
      </c>
      <c r="U800">
        <f>YEAR(Table15[[#This Row],[Release Date]])</f>
        <v>2001</v>
      </c>
    </row>
    <row r="801" spans="1:21" x14ac:dyDescent="0.25">
      <c r="A801" t="s">
        <v>3403</v>
      </c>
      <c r="B801">
        <v>1</v>
      </c>
      <c r="C801" s="8">
        <v>38239</v>
      </c>
      <c r="D801" t="s">
        <v>17</v>
      </c>
      <c r="E801" t="s">
        <v>31</v>
      </c>
      <c r="F801" t="s">
        <v>19</v>
      </c>
      <c r="G801" t="s">
        <v>20</v>
      </c>
      <c r="H801" t="s">
        <v>36</v>
      </c>
      <c r="I801" t="s">
        <v>109</v>
      </c>
      <c r="J801" t="s">
        <v>340</v>
      </c>
      <c r="K801">
        <v>2000</v>
      </c>
      <c r="L801">
        <v>5162</v>
      </c>
      <c r="M801">
        <v>39</v>
      </c>
      <c r="N801">
        <v>0</v>
      </c>
      <c r="O801">
        <v>7.3</v>
      </c>
      <c r="P801">
        <v>86</v>
      </c>
      <c r="Q801">
        <v>130</v>
      </c>
      <c r="R801">
        <v>9589875</v>
      </c>
      <c r="S801">
        <v>40000000</v>
      </c>
      <c r="T801">
        <f>Table15[[#This Row],[Gross Revenue]]-Table15[[#This Row],[Budget]]</f>
        <v>-30410125</v>
      </c>
      <c r="U801">
        <f>YEAR(Table15[[#This Row],[Release Date]])</f>
        <v>2004</v>
      </c>
    </row>
    <row r="802" spans="1:21" x14ac:dyDescent="0.25">
      <c r="A802" t="s">
        <v>4758</v>
      </c>
      <c r="B802">
        <v>1</v>
      </c>
      <c r="C802" s="8">
        <v>39036</v>
      </c>
      <c r="D802" t="s">
        <v>28</v>
      </c>
      <c r="E802" t="s">
        <v>32</v>
      </c>
      <c r="F802" t="s">
        <v>19</v>
      </c>
      <c r="G802" t="s">
        <v>20</v>
      </c>
      <c r="H802" t="s">
        <v>38</v>
      </c>
      <c r="I802" t="s">
        <v>497</v>
      </c>
      <c r="J802" t="s">
        <v>340</v>
      </c>
      <c r="K802">
        <v>26000</v>
      </c>
      <c r="L802">
        <v>39989</v>
      </c>
      <c r="M802">
        <v>39</v>
      </c>
      <c r="N802">
        <v>15000</v>
      </c>
      <c r="O802">
        <v>6.5</v>
      </c>
      <c r="P802">
        <v>203</v>
      </c>
      <c r="Q802">
        <v>100</v>
      </c>
      <c r="R802">
        <v>19783777</v>
      </c>
      <c r="S802">
        <v>22000000</v>
      </c>
      <c r="T802">
        <f>Table15[[#This Row],[Gross Revenue]]-Table15[[#This Row],[Budget]]</f>
        <v>-2216223</v>
      </c>
      <c r="U802">
        <f>YEAR(Table15[[#This Row],[Release Date]])</f>
        <v>2006</v>
      </c>
    </row>
    <row r="803" spans="1:21" x14ac:dyDescent="0.25">
      <c r="A803" t="s">
        <v>1199</v>
      </c>
      <c r="B803">
        <v>1</v>
      </c>
      <c r="C803" s="8">
        <v>37028</v>
      </c>
      <c r="D803" t="s">
        <v>28</v>
      </c>
      <c r="E803" t="s">
        <v>25</v>
      </c>
      <c r="F803" t="s">
        <v>19</v>
      </c>
      <c r="G803" t="s">
        <v>20</v>
      </c>
      <c r="H803" t="s">
        <v>38</v>
      </c>
      <c r="I803" t="s">
        <v>572</v>
      </c>
      <c r="J803" t="s">
        <v>1200</v>
      </c>
      <c r="K803">
        <v>3000</v>
      </c>
      <c r="L803">
        <v>6419</v>
      </c>
      <c r="M803">
        <v>10</v>
      </c>
      <c r="N803">
        <v>478</v>
      </c>
      <c r="O803">
        <v>6.3</v>
      </c>
      <c r="P803">
        <v>52</v>
      </c>
      <c r="Q803">
        <v>106</v>
      </c>
      <c r="R803">
        <v>27457409</v>
      </c>
      <c r="S803">
        <v>6000000</v>
      </c>
      <c r="T803">
        <f>Table15[[#This Row],[Gross Revenue]]-Table15[[#This Row],[Budget]]</f>
        <v>21457409</v>
      </c>
      <c r="U803">
        <f>YEAR(Table15[[#This Row],[Release Date]])</f>
        <v>2001</v>
      </c>
    </row>
    <row r="804" spans="1:21" x14ac:dyDescent="0.25">
      <c r="A804" t="s">
        <v>4207</v>
      </c>
      <c r="B804">
        <v>1</v>
      </c>
      <c r="C804" s="8">
        <v>38710</v>
      </c>
      <c r="D804" t="s">
        <v>28</v>
      </c>
      <c r="E804" t="s">
        <v>32</v>
      </c>
      <c r="F804" t="s">
        <v>19</v>
      </c>
      <c r="G804" t="s">
        <v>35</v>
      </c>
      <c r="H804" t="s">
        <v>38</v>
      </c>
      <c r="I804" t="s">
        <v>497</v>
      </c>
      <c r="J804" t="s">
        <v>4208</v>
      </c>
      <c r="K804">
        <v>26000</v>
      </c>
      <c r="L804">
        <v>49608</v>
      </c>
      <c r="M804">
        <v>5</v>
      </c>
      <c r="N804">
        <v>17000</v>
      </c>
      <c r="O804">
        <v>6.5</v>
      </c>
      <c r="P804">
        <v>189</v>
      </c>
      <c r="Q804">
        <v>116</v>
      </c>
      <c r="R804">
        <v>25093607</v>
      </c>
      <c r="S804">
        <v>35000000</v>
      </c>
      <c r="T804">
        <f>Table15[[#This Row],[Gross Revenue]]-Table15[[#This Row],[Budget]]</f>
        <v>-9906393</v>
      </c>
      <c r="U804">
        <f>YEAR(Table15[[#This Row],[Release Date]])</f>
        <v>2005</v>
      </c>
    </row>
    <row r="805" spans="1:21" x14ac:dyDescent="0.25">
      <c r="A805" t="s">
        <v>1815</v>
      </c>
      <c r="B805">
        <v>1</v>
      </c>
      <c r="C805" s="8">
        <v>37366</v>
      </c>
      <c r="D805" t="s">
        <v>28</v>
      </c>
      <c r="E805" t="s">
        <v>30</v>
      </c>
      <c r="F805" t="s">
        <v>19</v>
      </c>
      <c r="G805" t="s">
        <v>20</v>
      </c>
      <c r="H805" t="s">
        <v>43</v>
      </c>
      <c r="I805" t="s">
        <v>1816</v>
      </c>
      <c r="J805" t="s">
        <v>1817</v>
      </c>
      <c r="K805">
        <v>178</v>
      </c>
      <c r="L805">
        <v>359</v>
      </c>
      <c r="M805">
        <v>0</v>
      </c>
      <c r="N805">
        <v>32</v>
      </c>
      <c r="O805">
        <v>3.3</v>
      </c>
      <c r="P805">
        <v>7</v>
      </c>
      <c r="Q805">
        <v>120</v>
      </c>
      <c r="R805">
        <v>1098224</v>
      </c>
      <c r="S805">
        <v>2000000</v>
      </c>
      <c r="T805">
        <f>Table15[[#This Row],[Gross Revenue]]-Table15[[#This Row],[Budget]]</f>
        <v>-901776</v>
      </c>
      <c r="U805">
        <f>YEAR(Table15[[#This Row],[Release Date]])</f>
        <v>2002</v>
      </c>
    </row>
    <row r="806" spans="1:21" x14ac:dyDescent="0.25">
      <c r="A806" t="s">
        <v>1787</v>
      </c>
      <c r="B806">
        <v>1</v>
      </c>
      <c r="C806" s="8">
        <v>37352</v>
      </c>
      <c r="D806" t="s">
        <v>17</v>
      </c>
      <c r="E806" t="s">
        <v>22</v>
      </c>
      <c r="F806" t="s">
        <v>19</v>
      </c>
      <c r="G806" t="s">
        <v>20</v>
      </c>
      <c r="H806" t="s">
        <v>43</v>
      </c>
      <c r="I806" t="s">
        <v>83</v>
      </c>
      <c r="J806" t="s">
        <v>1788</v>
      </c>
      <c r="K806">
        <v>12000</v>
      </c>
      <c r="L806">
        <v>13808</v>
      </c>
      <c r="M806">
        <v>378</v>
      </c>
      <c r="N806">
        <v>0</v>
      </c>
      <c r="O806">
        <v>7.3</v>
      </c>
      <c r="P806">
        <v>175</v>
      </c>
      <c r="Q806">
        <v>140</v>
      </c>
      <c r="R806">
        <v>120147445</v>
      </c>
      <c r="S806">
        <v>87000000</v>
      </c>
      <c r="T806">
        <f>Table15[[#This Row],[Gross Revenue]]-Table15[[#This Row],[Budget]]</f>
        <v>33147445</v>
      </c>
      <c r="U806">
        <f>YEAR(Table15[[#This Row],[Release Date]])</f>
        <v>2002</v>
      </c>
    </row>
    <row r="807" spans="1:21" x14ac:dyDescent="0.25">
      <c r="A807" t="s">
        <v>4595</v>
      </c>
      <c r="B807">
        <v>1</v>
      </c>
      <c r="C807" s="8">
        <v>38942</v>
      </c>
      <c r="D807" t="s">
        <v>28</v>
      </c>
      <c r="E807" t="s">
        <v>30</v>
      </c>
      <c r="F807" t="s">
        <v>19</v>
      </c>
      <c r="G807" t="s">
        <v>20</v>
      </c>
      <c r="H807" t="s">
        <v>43</v>
      </c>
      <c r="I807" t="s">
        <v>4090</v>
      </c>
      <c r="J807" t="s">
        <v>1788</v>
      </c>
      <c r="K807">
        <v>34000</v>
      </c>
      <c r="L807">
        <v>49942</v>
      </c>
      <c r="M807">
        <v>378</v>
      </c>
      <c r="N807">
        <v>140000</v>
      </c>
      <c r="O807">
        <v>7.3</v>
      </c>
      <c r="P807">
        <v>673</v>
      </c>
      <c r="Q807">
        <v>142</v>
      </c>
      <c r="R807">
        <v>407999255</v>
      </c>
      <c r="S807">
        <v>78000000</v>
      </c>
      <c r="T807">
        <f>Table15[[#This Row],[Gross Revenue]]-Table15[[#This Row],[Budget]]</f>
        <v>329999255</v>
      </c>
      <c r="U807">
        <f>YEAR(Table15[[#This Row],[Release Date]])</f>
        <v>2006</v>
      </c>
    </row>
    <row r="808" spans="1:21" x14ac:dyDescent="0.25">
      <c r="A808" t="s">
        <v>4973</v>
      </c>
      <c r="B808">
        <v>1</v>
      </c>
      <c r="C808" s="8">
        <v>39176</v>
      </c>
      <c r="D808" t="s">
        <v>28</v>
      </c>
      <c r="E808" t="s">
        <v>32</v>
      </c>
      <c r="F808" t="s">
        <v>19</v>
      </c>
      <c r="G808" t="s">
        <v>20</v>
      </c>
      <c r="H808" t="s">
        <v>43</v>
      </c>
      <c r="I808" t="s">
        <v>2844</v>
      </c>
      <c r="J808" t="s">
        <v>4974</v>
      </c>
      <c r="K808">
        <v>3000</v>
      </c>
      <c r="L808">
        <v>5178</v>
      </c>
      <c r="M808">
        <v>28</v>
      </c>
      <c r="N808">
        <v>37000</v>
      </c>
      <c r="O808">
        <v>6.3</v>
      </c>
      <c r="P808">
        <v>261</v>
      </c>
      <c r="Q808">
        <v>92</v>
      </c>
      <c r="R808">
        <v>55942830</v>
      </c>
      <c r="S808">
        <v>70000000</v>
      </c>
      <c r="T808">
        <f>Table15[[#This Row],[Gross Revenue]]-Table15[[#This Row],[Budget]]</f>
        <v>-14057170</v>
      </c>
      <c r="U808">
        <f>YEAR(Table15[[#This Row],[Release Date]])</f>
        <v>2007</v>
      </c>
    </row>
    <row r="809" spans="1:21" x14ac:dyDescent="0.25">
      <c r="A809" t="s">
        <v>959</v>
      </c>
      <c r="B809">
        <v>1</v>
      </c>
      <c r="C809" s="8">
        <v>36905</v>
      </c>
      <c r="D809" t="s">
        <v>28</v>
      </c>
      <c r="E809" t="s">
        <v>32</v>
      </c>
      <c r="F809" t="s">
        <v>19</v>
      </c>
      <c r="G809" t="s">
        <v>20</v>
      </c>
      <c r="H809" t="s">
        <v>36</v>
      </c>
      <c r="I809" t="s">
        <v>77</v>
      </c>
      <c r="J809" t="s">
        <v>394</v>
      </c>
      <c r="K809">
        <v>12000</v>
      </c>
      <c r="L809">
        <v>15237</v>
      </c>
      <c r="M809">
        <v>21</v>
      </c>
      <c r="N809">
        <v>0</v>
      </c>
      <c r="O809">
        <v>6.8</v>
      </c>
      <c r="P809">
        <v>146</v>
      </c>
      <c r="Q809">
        <v>95</v>
      </c>
      <c r="R809">
        <v>84037039</v>
      </c>
      <c r="S809">
        <v>120000000</v>
      </c>
      <c r="T809">
        <f>Table15[[#This Row],[Gross Revenue]]-Table15[[#This Row],[Budget]]</f>
        <v>-35962961</v>
      </c>
      <c r="U809">
        <f>YEAR(Table15[[#This Row],[Release Date]])</f>
        <v>2001</v>
      </c>
    </row>
    <row r="810" spans="1:21" x14ac:dyDescent="0.25">
      <c r="A810" t="s">
        <v>832</v>
      </c>
      <c r="B810">
        <v>1</v>
      </c>
      <c r="C810" s="8">
        <v>36836</v>
      </c>
      <c r="D810" t="s">
        <v>28</v>
      </c>
      <c r="E810" t="s">
        <v>25</v>
      </c>
      <c r="F810" t="s">
        <v>19</v>
      </c>
      <c r="G810" t="s">
        <v>20</v>
      </c>
      <c r="H810" t="s">
        <v>43</v>
      </c>
      <c r="I810" t="s">
        <v>833</v>
      </c>
      <c r="J810" t="s">
        <v>834</v>
      </c>
      <c r="K810">
        <v>376</v>
      </c>
      <c r="L810">
        <v>1144</v>
      </c>
      <c r="M810">
        <v>56</v>
      </c>
      <c r="N810">
        <v>132</v>
      </c>
      <c r="O810">
        <v>6.3</v>
      </c>
      <c r="P810">
        <v>91</v>
      </c>
      <c r="Q810">
        <v>78</v>
      </c>
      <c r="R810">
        <v>2882062</v>
      </c>
      <c r="S810">
        <v>150000</v>
      </c>
      <c r="T810">
        <f>Table15[[#This Row],[Gross Revenue]]-Table15[[#This Row],[Budget]]</f>
        <v>2732062</v>
      </c>
      <c r="U810">
        <f>YEAR(Table15[[#This Row],[Release Date]])</f>
        <v>2000</v>
      </c>
    </row>
    <row r="811" spans="1:21" x14ac:dyDescent="0.25">
      <c r="A811" t="s">
        <v>1891</v>
      </c>
      <c r="B811">
        <v>1</v>
      </c>
      <c r="C811" s="8">
        <v>37404</v>
      </c>
      <c r="D811" t="s">
        <v>28</v>
      </c>
      <c r="E811" t="s">
        <v>25</v>
      </c>
      <c r="F811" t="s">
        <v>19</v>
      </c>
      <c r="G811" t="s">
        <v>20</v>
      </c>
      <c r="H811" t="s">
        <v>43</v>
      </c>
      <c r="I811" t="s">
        <v>692</v>
      </c>
      <c r="J811" t="s">
        <v>834</v>
      </c>
      <c r="K811">
        <v>3000</v>
      </c>
      <c r="L811">
        <v>6742</v>
      </c>
      <c r="M811">
        <v>56</v>
      </c>
      <c r="N811">
        <v>0</v>
      </c>
      <c r="O811">
        <v>6.1</v>
      </c>
      <c r="P811">
        <v>119</v>
      </c>
      <c r="Q811">
        <v>98</v>
      </c>
      <c r="R811">
        <v>56044241</v>
      </c>
      <c r="S811">
        <v>37000000</v>
      </c>
      <c r="T811">
        <f>Table15[[#This Row],[Gross Revenue]]-Table15[[#This Row],[Budget]]</f>
        <v>19044241</v>
      </c>
      <c r="U811">
        <f>YEAR(Table15[[#This Row],[Release Date]])</f>
        <v>2002</v>
      </c>
    </row>
    <row r="812" spans="1:21" x14ac:dyDescent="0.25">
      <c r="A812" t="s">
        <v>3536</v>
      </c>
      <c r="B812">
        <v>1</v>
      </c>
      <c r="C812" s="8">
        <v>38318</v>
      </c>
      <c r="D812" t="s">
        <v>28</v>
      </c>
      <c r="E812" t="s">
        <v>25</v>
      </c>
      <c r="F812" t="s">
        <v>19</v>
      </c>
      <c r="G812" t="s">
        <v>20</v>
      </c>
      <c r="H812" t="s">
        <v>36</v>
      </c>
      <c r="I812" t="s">
        <v>1230</v>
      </c>
      <c r="J812" t="s">
        <v>834</v>
      </c>
      <c r="K812">
        <v>11000</v>
      </c>
      <c r="L812">
        <v>13794</v>
      </c>
      <c r="M812">
        <v>56</v>
      </c>
      <c r="N812">
        <v>0</v>
      </c>
      <c r="O812">
        <v>5.4</v>
      </c>
      <c r="P812">
        <v>152</v>
      </c>
      <c r="Q812">
        <v>89</v>
      </c>
      <c r="R812">
        <v>58715510</v>
      </c>
      <c r="S812">
        <v>30000000</v>
      </c>
      <c r="T812">
        <f>Table15[[#This Row],[Gross Revenue]]-Table15[[#This Row],[Budget]]</f>
        <v>28715510</v>
      </c>
      <c r="U812">
        <f>YEAR(Table15[[#This Row],[Release Date]])</f>
        <v>2004</v>
      </c>
    </row>
    <row r="813" spans="1:21" x14ac:dyDescent="0.25">
      <c r="A813" t="s">
        <v>3927</v>
      </c>
      <c r="B813">
        <v>1</v>
      </c>
      <c r="C813" s="8">
        <v>38539</v>
      </c>
      <c r="D813" t="s">
        <v>28</v>
      </c>
      <c r="E813" t="s">
        <v>25</v>
      </c>
      <c r="F813" t="s">
        <v>19</v>
      </c>
      <c r="G813" t="s">
        <v>20</v>
      </c>
      <c r="H813" t="s">
        <v>36</v>
      </c>
      <c r="I813" t="s">
        <v>2522</v>
      </c>
      <c r="J813" t="s">
        <v>834</v>
      </c>
      <c r="K813">
        <v>898</v>
      </c>
      <c r="L813">
        <v>1026</v>
      </c>
      <c r="M813">
        <v>56</v>
      </c>
      <c r="N813">
        <v>13000</v>
      </c>
      <c r="O813">
        <v>6.5</v>
      </c>
      <c r="P813">
        <v>159</v>
      </c>
      <c r="Q813">
        <v>105</v>
      </c>
      <c r="R813">
        <v>53021560</v>
      </c>
      <c r="S813">
        <v>30000000</v>
      </c>
      <c r="T813">
        <f>Table15[[#This Row],[Gross Revenue]]-Table15[[#This Row],[Budget]]</f>
        <v>23021560</v>
      </c>
      <c r="U813">
        <f>YEAR(Table15[[#This Row],[Release Date]])</f>
        <v>2005</v>
      </c>
    </row>
    <row r="814" spans="1:21" x14ac:dyDescent="0.25">
      <c r="A814" t="s">
        <v>3590</v>
      </c>
      <c r="B814">
        <v>1</v>
      </c>
      <c r="C814" s="8">
        <v>38344</v>
      </c>
      <c r="D814" t="s">
        <v>28</v>
      </c>
      <c r="E814" t="s">
        <v>22</v>
      </c>
      <c r="F814" t="s">
        <v>19</v>
      </c>
      <c r="G814" t="s">
        <v>48</v>
      </c>
      <c r="H814" t="s">
        <v>21</v>
      </c>
      <c r="I814" t="s">
        <v>3591</v>
      </c>
      <c r="J814" t="s">
        <v>3592</v>
      </c>
      <c r="K814">
        <v>488</v>
      </c>
      <c r="L814">
        <v>943</v>
      </c>
      <c r="M814">
        <v>929</v>
      </c>
      <c r="N814">
        <v>23000</v>
      </c>
      <c r="O814">
        <v>7.3</v>
      </c>
      <c r="P814">
        <v>216</v>
      </c>
      <c r="Q814">
        <v>161</v>
      </c>
      <c r="R814">
        <v>336467</v>
      </c>
      <c r="S814">
        <v>13000000</v>
      </c>
      <c r="T814">
        <f>Table15[[#This Row],[Gross Revenue]]-Table15[[#This Row],[Budget]]</f>
        <v>-12663533</v>
      </c>
      <c r="U814">
        <f>YEAR(Table15[[#This Row],[Release Date]])</f>
        <v>2004</v>
      </c>
    </row>
    <row r="815" spans="1:21" x14ac:dyDescent="0.25">
      <c r="A815" t="s">
        <v>2538</v>
      </c>
      <c r="B815">
        <v>1</v>
      </c>
      <c r="C815" s="8">
        <v>37751</v>
      </c>
      <c r="D815" t="s">
        <v>28</v>
      </c>
      <c r="E815" t="s">
        <v>18</v>
      </c>
      <c r="F815" t="s">
        <v>2539</v>
      </c>
      <c r="G815" t="s">
        <v>35</v>
      </c>
      <c r="H815" t="s">
        <v>38</v>
      </c>
      <c r="I815" t="s">
        <v>2540</v>
      </c>
      <c r="J815" t="s">
        <v>2541</v>
      </c>
      <c r="K815">
        <v>113</v>
      </c>
      <c r="L815">
        <v>278</v>
      </c>
      <c r="M815">
        <v>151</v>
      </c>
      <c r="N815">
        <v>0</v>
      </c>
      <c r="O815">
        <v>7.3</v>
      </c>
      <c r="P815">
        <v>152</v>
      </c>
      <c r="Q815">
        <v>94</v>
      </c>
      <c r="R815">
        <v>2912363</v>
      </c>
      <c r="S815">
        <v>3000000</v>
      </c>
      <c r="T815">
        <f>Table15[[#This Row],[Gross Revenue]]-Table15[[#This Row],[Budget]]</f>
        <v>-87637</v>
      </c>
      <c r="U815">
        <f>YEAR(Table15[[#This Row],[Release Date]])</f>
        <v>2003</v>
      </c>
    </row>
    <row r="816" spans="1:21" x14ac:dyDescent="0.25">
      <c r="A816" t="s">
        <v>3072</v>
      </c>
      <c r="B816">
        <v>1</v>
      </c>
      <c r="C816" s="8">
        <v>38048</v>
      </c>
      <c r="D816" t="s">
        <v>28</v>
      </c>
      <c r="E816" t="s">
        <v>22</v>
      </c>
      <c r="F816" t="s">
        <v>19</v>
      </c>
      <c r="G816" t="s">
        <v>20</v>
      </c>
      <c r="H816" t="s">
        <v>38</v>
      </c>
      <c r="I816" t="s">
        <v>356</v>
      </c>
      <c r="J816" t="s">
        <v>2541</v>
      </c>
      <c r="K816">
        <v>24000</v>
      </c>
      <c r="L816">
        <v>50950</v>
      </c>
      <c r="M816">
        <v>151</v>
      </c>
      <c r="N816">
        <v>0</v>
      </c>
      <c r="O816">
        <v>6.8</v>
      </c>
      <c r="P816">
        <v>131</v>
      </c>
      <c r="Q816">
        <v>122</v>
      </c>
      <c r="R816">
        <v>9664316</v>
      </c>
      <c r="S816">
        <v>27500000</v>
      </c>
      <c r="T816">
        <f>Table15[[#This Row],[Gross Revenue]]-Table15[[#This Row],[Budget]]</f>
        <v>-17835684</v>
      </c>
      <c r="U816">
        <f>YEAR(Table15[[#This Row],[Release Date]])</f>
        <v>2004</v>
      </c>
    </row>
    <row r="817" spans="1:21" x14ac:dyDescent="0.25">
      <c r="A817" t="s">
        <v>3811</v>
      </c>
      <c r="B817">
        <v>1</v>
      </c>
      <c r="C817" s="8">
        <v>38469</v>
      </c>
      <c r="D817" t="s">
        <v>28</v>
      </c>
      <c r="E817" t="s">
        <v>32</v>
      </c>
      <c r="F817" t="s">
        <v>19</v>
      </c>
      <c r="G817" t="s">
        <v>20</v>
      </c>
      <c r="H817" t="s">
        <v>43</v>
      </c>
      <c r="I817" t="s">
        <v>928</v>
      </c>
      <c r="J817" t="s">
        <v>2541</v>
      </c>
      <c r="K817">
        <v>20000</v>
      </c>
      <c r="L817">
        <v>40054</v>
      </c>
      <c r="M817">
        <v>151</v>
      </c>
      <c r="N817">
        <v>0</v>
      </c>
      <c r="O817">
        <v>6.7</v>
      </c>
      <c r="P817">
        <v>350</v>
      </c>
      <c r="Q817">
        <v>119</v>
      </c>
      <c r="R817">
        <v>179883016</v>
      </c>
      <c r="S817">
        <v>150000000</v>
      </c>
      <c r="T817">
        <f>Table15[[#This Row],[Gross Revenue]]-Table15[[#This Row],[Budget]]</f>
        <v>29883016</v>
      </c>
      <c r="U817">
        <f>YEAR(Table15[[#This Row],[Release Date]])</f>
        <v>2005</v>
      </c>
    </row>
    <row r="818" spans="1:21" x14ac:dyDescent="0.25">
      <c r="A818" t="s">
        <v>4729</v>
      </c>
      <c r="B818">
        <v>1</v>
      </c>
      <c r="C818" s="8">
        <v>39018</v>
      </c>
      <c r="D818" t="s">
        <v>28</v>
      </c>
      <c r="E818" t="s">
        <v>32</v>
      </c>
      <c r="F818" t="s">
        <v>19</v>
      </c>
      <c r="G818" t="s">
        <v>20</v>
      </c>
      <c r="H818" t="s">
        <v>43</v>
      </c>
      <c r="I818" t="s">
        <v>56</v>
      </c>
      <c r="J818" t="s">
        <v>2541</v>
      </c>
      <c r="K818">
        <v>11000</v>
      </c>
      <c r="L818">
        <v>12908</v>
      </c>
      <c r="M818">
        <v>151</v>
      </c>
      <c r="N818">
        <v>123000</v>
      </c>
      <c r="O818">
        <v>6.7</v>
      </c>
      <c r="P818">
        <v>326</v>
      </c>
      <c r="Q818">
        <v>114</v>
      </c>
      <c r="R818">
        <v>61656849</v>
      </c>
      <c r="S818">
        <v>110000000</v>
      </c>
      <c r="T818">
        <f>Table15[[#This Row],[Gross Revenue]]-Table15[[#This Row],[Budget]]</f>
        <v>-48343151</v>
      </c>
      <c r="U818">
        <f>YEAR(Table15[[#This Row],[Release Date]])</f>
        <v>2006</v>
      </c>
    </row>
    <row r="819" spans="1:21" x14ac:dyDescent="0.25">
      <c r="A819" t="s">
        <v>2052</v>
      </c>
      <c r="B819">
        <v>1</v>
      </c>
      <c r="C819" s="8">
        <v>37494</v>
      </c>
      <c r="D819" t="s">
        <v>28</v>
      </c>
      <c r="E819" t="s">
        <v>31</v>
      </c>
      <c r="F819" t="s">
        <v>19</v>
      </c>
      <c r="G819" t="s">
        <v>20</v>
      </c>
      <c r="H819" t="s">
        <v>36</v>
      </c>
      <c r="I819" t="s">
        <v>2053</v>
      </c>
      <c r="J819" t="s">
        <v>608</v>
      </c>
      <c r="K819">
        <v>639</v>
      </c>
      <c r="L819">
        <v>1845</v>
      </c>
      <c r="M819">
        <v>149</v>
      </c>
      <c r="N819">
        <v>0</v>
      </c>
      <c r="O819">
        <v>7.5</v>
      </c>
      <c r="P819">
        <v>129</v>
      </c>
      <c r="Q819">
        <v>135</v>
      </c>
      <c r="R819">
        <v>64371181</v>
      </c>
      <c r="S819">
        <v>28000000</v>
      </c>
      <c r="T819">
        <f>Table15[[#This Row],[Gross Revenue]]-Table15[[#This Row],[Budget]]</f>
        <v>36371181</v>
      </c>
      <c r="U819">
        <f>YEAR(Table15[[#This Row],[Release Date]])</f>
        <v>2002</v>
      </c>
    </row>
    <row r="820" spans="1:21" x14ac:dyDescent="0.25">
      <c r="A820" t="s">
        <v>3328</v>
      </c>
      <c r="B820">
        <v>1</v>
      </c>
      <c r="C820" s="8">
        <v>38196</v>
      </c>
      <c r="D820" t="s">
        <v>28</v>
      </c>
      <c r="E820" t="s">
        <v>18</v>
      </c>
      <c r="F820" t="s">
        <v>19</v>
      </c>
      <c r="G820" t="s">
        <v>20</v>
      </c>
      <c r="H820" t="s">
        <v>38</v>
      </c>
      <c r="I820" t="s">
        <v>3329</v>
      </c>
      <c r="J820" t="s">
        <v>608</v>
      </c>
      <c r="K820">
        <v>1000</v>
      </c>
      <c r="L820">
        <v>5101</v>
      </c>
      <c r="M820">
        <v>149</v>
      </c>
      <c r="N820">
        <v>0</v>
      </c>
      <c r="O820">
        <v>6.7</v>
      </c>
      <c r="P820">
        <v>154</v>
      </c>
      <c r="Q820">
        <v>130</v>
      </c>
      <c r="R820">
        <v>15709385</v>
      </c>
      <c r="S820">
        <v>30000000</v>
      </c>
      <c r="T820">
        <f>Table15[[#This Row],[Gross Revenue]]-Table15[[#This Row],[Budget]]</f>
        <v>-14290615</v>
      </c>
      <c r="U820">
        <f>YEAR(Table15[[#This Row],[Release Date]])</f>
        <v>2004</v>
      </c>
    </row>
    <row r="821" spans="1:21" x14ac:dyDescent="0.25">
      <c r="A821" t="s">
        <v>4363</v>
      </c>
      <c r="B821">
        <v>1</v>
      </c>
      <c r="C821" s="8">
        <v>38806</v>
      </c>
      <c r="D821" t="s">
        <v>28</v>
      </c>
      <c r="E821" t="s">
        <v>22</v>
      </c>
      <c r="F821" t="s">
        <v>19</v>
      </c>
      <c r="G821" t="s">
        <v>20</v>
      </c>
      <c r="H821" t="s">
        <v>43</v>
      </c>
      <c r="I821" t="s">
        <v>1509</v>
      </c>
      <c r="J821" t="s">
        <v>608</v>
      </c>
      <c r="K821">
        <v>27000</v>
      </c>
      <c r="L821">
        <v>29692</v>
      </c>
      <c r="M821">
        <v>149</v>
      </c>
      <c r="N821">
        <v>77000</v>
      </c>
      <c r="O821">
        <v>8.1999999999999993</v>
      </c>
      <c r="P821">
        <v>317</v>
      </c>
      <c r="Q821">
        <v>140</v>
      </c>
      <c r="R821">
        <v>13651662</v>
      </c>
      <c r="S821">
        <v>25000000</v>
      </c>
      <c r="T821">
        <f>Table15[[#This Row],[Gross Revenue]]-Table15[[#This Row],[Budget]]</f>
        <v>-11348338</v>
      </c>
      <c r="U821">
        <f>YEAR(Table15[[#This Row],[Release Date]])</f>
        <v>2006</v>
      </c>
    </row>
    <row r="822" spans="1:21" x14ac:dyDescent="0.25">
      <c r="A822" t="s">
        <v>2927</v>
      </c>
      <c r="B822">
        <v>1</v>
      </c>
      <c r="C822" s="8">
        <v>37967</v>
      </c>
      <c r="D822" t="s">
        <v>28</v>
      </c>
      <c r="E822" t="s">
        <v>81</v>
      </c>
      <c r="F822" t="s">
        <v>19</v>
      </c>
      <c r="G822" t="s">
        <v>20</v>
      </c>
      <c r="H822" t="s">
        <v>43</v>
      </c>
      <c r="I822" t="s">
        <v>2928</v>
      </c>
      <c r="J822" t="s">
        <v>2929</v>
      </c>
      <c r="K822">
        <v>23</v>
      </c>
      <c r="L822">
        <v>85</v>
      </c>
      <c r="M822">
        <v>0</v>
      </c>
      <c r="N822">
        <v>11</v>
      </c>
      <c r="O822">
        <v>5.6</v>
      </c>
      <c r="Q822">
        <v>103</v>
      </c>
      <c r="R822">
        <v>23616</v>
      </c>
      <c r="S822">
        <v>600000</v>
      </c>
      <c r="T822">
        <f>Table15[[#This Row],[Gross Revenue]]-Table15[[#This Row],[Budget]]</f>
        <v>-576384</v>
      </c>
      <c r="U822">
        <f>YEAR(Table15[[#This Row],[Release Date]])</f>
        <v>2003</v>
      </c>
    </row>
    <row r="823" spans="1:21" x14ac:dyDescent="0.25">
      <c r="A823" t="s">
        <v>4466</v>
      </c>
      <c r="B823">
        <v>1</v>
      </c>
      <c r="C823" s="8">
        <v>38863</v>
      </c>
      <c r="D823" t="s">
        <v>28</v>
      </c>
      <c r="E823" t="s">
        <v>29</v>
      </c>
      <c r="F823" t="s">
        <v>19</v>
      </c>
      <c r="G823" t="s">
        <v>20</v>
      </c>
      <c r="H823" t="s">
        <v>36</v>
      </c>
      <c r="I823" t="s">
        <v>339</v>
      </c>
      <c r="J823" t="s">
        <v>4467</v>
      </c>
      <c r="K823">
        <v>12000</v>
      </c>
      <c r="L823">
        <v>37142</v>
      </c>
      <c r="M823">
        <v>266</v>
      </c>
      <c r="N823">
        <v>28000</v>
      </c>
      <c r="O823">
        <v>7.1</v>
      </c>
      <c r="P823">
        <v>256</v>
      </c>
      <c r="Q823">
        <v>91</v>
      </c>
      <c r="R823">
        <v>148313048</v>
      </c>
      <c r="S823">
        <v>85000000</v>
      </c>
      <c r="T823">
        <f>Table15[[#This Row],[Gross Revenue]]-Table15[[#This Row],[Budget]]</f>
        <v>63313048</v>
      </c>
      <c r="U823">
        <f>YEAR(Table15[[#This Row],[Release Date]])</f>
        <v>2006</v>
      </c>
    </row>
    <row r="824" spans="1:21" x14ac:dyDescent="0.25">
      <c r="A824" t="s">
        <v>5227</v>
      </c>
      <c r="B824">
        <v>1</v>
      </c>
      <c r="C824" s="8">
        <v>39334</v>
      </c>
      <c r="D824" t="s">
        <v>28</v>
      </c>
      <c r="E824" t="s">
        <v>29</v>
      </c>
      <c r="F824" t="s">
        <v>19</v>
      </c>
      <c r="G824" t="s">
        <v>20</v>
      </c>
      <c r="H824" t="s">
        <v>36</v>
      </c>
      <c r="I824" t="s">
        <v>339</v>
      </c>
      <c r="J824" t="s">
        <v>4467</v>
      </c>
      <c r="K824">
        <v>12000</v>
      </c>
      <c r="L824">
        <v>26839</v>
      </c>
      <c r="M824">
        <v>266</v>
      </c>
      <c r="N824">
        <v>16000</v>
      </c>
      <c r="O824">
        <v>6.7</v>
      </c>
      <c r="P824">
        <v>152</v>
      </c>
      <c r="Q824">
        <v>89</v>
      </c>
      <c r="R824">
        <v>169692572</v>
      </c>
      <c r="S824">
        <v>80000000</v>
      </c>
      <c r="T824">
        <f>Table15[[#This Row],[Gross Revenue]]-Table15[[#This Row],[Budget]]</f>
        <v>89692572</v>
      </c>
      <c r="U824">
        <f>YEAR(Table15[[#This Row],[Release Date]])</f>
        <v>2007</v>
      </c>
    </row>
    <row r="825" spans="1:21" x14ac:dyDescent="0.25">
      <c r="A825" t="s">
        <v>2558</v>
      </c>
      <c r="B825">
        <v>1</v>
      </c>
      <c r="C825" s="8">
        <v>37762</v>
      </c>
      <c r="D825" t="s">
        <v>28</v>
      </c>
      <c r="E825" t="s">
        <v>22</v>
      </c>
      <c r="F825" t="s">
        <v>19</v>
      </c>
      <c r="G825" t="s">
        <v>35</v>
      </c>
      <c r="H825" t="s">
        <v>43</v>
      </c>
      <c r="I825" t="s">
        <v>454</v>
      </c>
      <c r="J825" t="s">
        <v>2559</v>
      </c>
      <c r="K825">
        <v>494</v>
      </c>
      <c r="L825">
        <v>2013</v>
      </c>
      <c r="M825">
        <v>13</v>
      </c>
      <c r="N825">
        <v>0</v>
      </c>
      <c r="O825">
        <v>5.5</v>
      </c>
      <c r="P825">
        <v>173</v>
      </c>
      <c r="Q825">
        <v>101</v>
      </c>
      <c r="R825">
        <v>55865715</v>
      </c>
      <c r="S825">
        <v>10000000</v>
      </c>
      <c r="T825">
        <f>Table15[[#This Row],[Gross Revenue]]-Table15[[#This Row],[Budget]]</f>
        <v>45865715</v>
      </c>
      <c r="U825">
        <f>YEAR(Table15[[#This Row],[Release Date]])</f>
        <v>2003</v>
      </c>
    </row>
    <row r="826" spans="1:21" x14ac:dyDescent="0.25">
      <c r="A826" t="s">
        <v>2572</v>
      </c>
      <c r="B826">
        <v>1</v>
      </c>
      <c r="C826" s="8">
        <v>37772</v>
      </c>
      <c r="D826" t="s">
        <v>28</v>
      </c>
      <c r="E826" t="s">
        <v>32</v>
      </c>
      <c r="F826" t="s">
        <v>19</v>
      </c>
      <c r="G826" t="s">
        <v>24</v>
      </c>
      <c r="H826" t="s">
        <v>36</v>
      </c>
      <c r="I826" t="s">
        <v>2573</v>
      </c>
      <c r="J826" t="s">
        <v>2559</v>
      </c>
      <c r="K826">
        <v>15000</v>
      </c>
      <c r="L826">
        <v>15638</v>
      </c>
      <c r="M826">
        <v>13</v>
      </c>
      <c r="N826">
        <v>823</v>
      </c>
      <c r="O826">
        <v>5.0999999999999996</v>
      </c>
      <c r="P826">
        <v>66</v>
      </c>
      <c r="Q826">
        <v>93</v>
      </c>
      <c r="R826">
        <v>652526</v>
      </c>
      <c r="S826">
        <v>40000000</v>
      </c>
      <c r="T826">
        <f>Table15[[#This Row],[Gross Revenue]]-Table15[[#This Row],[Budget]]</f>
        <v>-39347474</v>
      </c>
      <c r="U826">
        <f>YEAR(Table15[[#This Row],[Release Date]])</f>
        <v>2003</v>
      </c>
    </row>
    <row r="827" spans="1:21" x14ac:dyDescent="0.25">
      <c r="A827" t="s">
        <v>2368</v>
      </c>
      <c r="B827">
        <v>1</v>
      </c>
      <c r="C827" s="8">
        <v>37658</v>
      </c>
      <c r="D827" t="s">
        <v>17</v>
      </c>
      <c r="E827" t="s">
        <v>37</v>
      </c>
      <c r="F827" t="s">
        <v>19</v>
      </c>
      <c r="G827" t="s">
        <v>93</v>
      </c>
      <c r="H827" t="s">
        <v>38</v>
      </c>
      <c r="I827" t="s">
        <v>2369</v>
      </c>
      <c r="J827" t="s">
        <v>2370</v>
      </c>
      <c r="K827">
        <v>654</v>
      </c>
      <c r="L827">
        <v>1876</v>
      </c>
      <c r="M827">
        <v>0</v>
      </c>
      <c r="N827">
        <v>0</v>
      </c>
      <c r="O827">
        <v>6.2</v>
      </c>
      <c r="P827">
        <v>252</v>
      </c>
      <c r="Q827">
        <v>97</v>
      </c>
      <c r="R827">
        <v>20433940</v>
      </c>
      <c r="S827">
        <v>15000000</v>
      </c>
      <c r="T827">
        <f>Table15[[#This Row],[Gross Revenue]]-Table15[[#This Row],[Budget]]</f>
        <v>5433940</v>
      </c>
      <c r="U827">
        <f>YEAR(Table15[[#This Row],[Release Date]])</f>
        <v>2003</v>
      </c>
    </row>
    <row r="828" spans="1:21" x14ac:dyDescent="0.25">
      <c r="A828" t="s">
        <v>2968</v>
      </c>
      <c r="B828">
        <v>1</v>
      </c>
      <c r="C828" s="8">
        <v>37987</v>
      </c>
      <c r="D828" t="s">
        <v>28</v>
      </c>
      <c r="E828" t="s">
        <v>37</v>
      </c>
      <c r="F828" t="s">
        <v>19</v>
      </c>
      <c r="G828" t="s">
        <v>20</v>
      </c>
      <c r="H828" t="s">
        <v>38</v>
      </c>
      <c r="I828" t="s">
        <v>2969</v>
      </c>
      <c r="J828" t="s">
        <v>2370</v>
      </c>
      <c r="K828">
        <v>569</v>
      </c>
      <c r="L828">
        <v>1797</v>
      </c>
      <c r="M828">
        <v>0</v>
      </c>
      <c r="N828">
        <v>0</v>
      </c>
      <c r="O828">
        <v>5.7</v>
      </c>
      <c r="P828">
        <v>280</v>
      </c>
      <c r="Q828">
        <v>95</v>
      </c>
      <c r="R828">
        <v>952620</v>
      </c>
      <c r="S828">
        <v>2000000</v>
      </c>
      <c r="T828">
        <f>Table15[[#This Row],[Gross Revenue]]-Table15[[#This Row],[Budget]]</f>
        <v>-1047380</v>
      </c>
      <c r="U828">
        <f>YEAR(Table15[[#This Row],[Release Date]])</f>
        <v>2004</v>
      </c>
    </row>
    <row r="829" spans="1:21" x14ac:dyDescent="0.25">
      <c r="A829" t="s">
        <v>3713</v>
      </c>
      <c r="B829">
        <v>1</v>
      </c>
      <c r="C829" s="8">
        <v>38415</v>
      </c>
      <c r="D829" t="s">
        <v>28</v>
      </c>
      <c r="E829" t="s">
        <v>37</v>
      </c>
      <c r="F829" t="s">
        <v>19</v>
      </c>
      <c r="G829" t="s">
        <v>20</v>
      </c>
      <c r="H829" t="s">
        <v>38</v>
      </c>
      <c r="I829" t="s">
        <v>3714</v>
      </c>
      <c r="J829" t="s">
        <v>2370</v>
      </c>
      <c r="K829">
        <v>648</v>
      </c>
      <c r="L829">
        <v>1951</v>
      </c>
      <c r="M829">
        <v>0</v>
      </c>
      <c r="N829">
        <v>0</v>
      </c>
      <c r="O829">
        <v>5</v>
      </c>
      <c r="P829">
        <v>274</v>
      </c>
      <c r="Q829">
        <v>90</v>
      </c>
      <c r="R829">
        <v>101055</v>
      </c>
      <c r="S829">
        <v>4000000</v>
      </c>
      <c r="T829">
        <f>Table15[[#This Row],[Gross Revenue]]-Table15[[#This Row],[Budget]]</f>
        <v>-3898945</v>
      </c>
      <c r="U829">
        <f>YEAR(Table15[[#This Row],[Release Date]])</f>
        <v>2005</v>
      </c>
    </row>
    <row r="830" spans="1:21" x14ac:dyDescent="0.25">
      <c r="A830" t="s">
        <v>2141</v>
      </c>
      <c r="B830">
        <v>1</v>
      </c>
      <c r="C830" s="8">
        <v>37538</v>
      </c>
      <c r="D830" t="s">
        <v>28</v>
      </c>
      <c r="E830" t="s">
        <v>25</v>
      </c>
      <c r="F830" t="s">
        <v>19</v>
      </c>
      <c r="G830" t="s">
        <v>20</v>
      </c>
      <c r="H830" t="s">
        <v>43</v>
      </c>
      <c r="I830" t="s">
        <v>185</v>
      </c>
      <c r="J830" t="s">
        <v>437</v>
      </c>
      <c r="K830">
        <v>11000</v>
      </c>
      <c r="L830">
        <v>11972</v>
      </c>
      <c r="M830">
        <v>5</v>
      </c>
      <c r="N830">
        <v>288</v>
      </c>
      <c r="O830">
        <v>4.9000000000000004</v>
      </c>
      <c r="P830">
        <v>75</v>
      </c>
      <c r="Q830">
        <v>88</v>
      </c>
      <c r="R830">
        <v>6471394</v>
      </c>
      <c r="S830">
        <v>50000000</v>
      </c>
      <c r="T830">
        <f>Table15[[#This Row],[Gross Revenue]]-Table15[[#This Row],[Budget]]</f>
        <v>-43528606</v>
      </c>
      <c r="U830">
        <f>YEAR(Table15[[#This Row],[Release Date]])</f>
        <v>2002</v>
      </c>
    </row>
    <row r="831" spans="1:21" x14ac:dyDescent="0.25">
      <c r="A831" t="s">
        <v>2321</v>
      </c>
      <c r="B831">
        <v>1</v>
      </c>
      <c r="C831" s="8">
        <v>37633</v>
      </c>
      <c r="D831" t="s">
        <v>17</v>
      </c>
      <c r="E831" t="s">
        <v>31</v>
      </c>
      <c r="F831" t="s">
        <v>19</v>
      </c>
      <c r="G831" t="s">
        <v>20</v>
      </c>
      <c r="H831" t="s">
        <v>36</v>
      </c>
      <c r="I831" t="s">
        <v>319</v>
      </c>
      <c r="J831" t="s">
        <v>2322</v>
      </c>
      <c r="K831">
        <v>21000</v>
      </c>
      <c r="L831">
        <v>22745</v>
      </c>
      <c r="M831">
        <v>0</v>
      </c>
      <c r="N831">
        <v>0</v>
      </c>
      <c r="O831">
        <v>7.5</v>
      </c>
      <c r="P831">
        <v>351</v>
      </c>
      <c r="Q831">
        <v>93</v>
      </c>
      <c r="R831">
        <v>31501218</v>
      </c>
      <c r="S831">
        <v>7500000</v>
      </c>
      <c r="T831">
        <f>Table15[[#This Row],[Gross Revenue]]-Table15[[#This Row],[Budget]]</f>
        <v>24001218</v>
      </c>
      <c r="U831">
        <f>YEAR(Table15[[#This Row],[Release Date]])</f>
        <v>2003</v>
      </c>
    </row>
    <row r="832" spans="1:21" x14ac:dyDescent="0.25">
      <c r="A832" t="s">
        <v>3284</v>
      </c>
      <c r="B832">
        <v>1</v>
      </c>
      <c r="C832" s="8">
        <v>38170</v>
      </c>
      <c r="D832" t="s">
        <v>28</v>
      </c>
      <c r="E832" t="s">
        <v>25</v>
      </c>
      <c r="F832" t="s">
        <v>19</v>
      </c>
      <c r="G832" t="s">
        <v>20</v>
      </c>
      <c r="H832" t="s">
        <v>43</v>
      </c>
      <c r="I832" t="s">
        <v>3285</v>
      </c>
      <c r="J832" t="s">
        <v>2322</v>
      </c>
      <c r="K832">
        <v>142</v>
      </c>
      <c r="L832">
        <v>589</v>
      </c>
      <c r="M832">
        <v>0</v>
      </c>
      <c r="N832">
        <v>472</v>
      </c>
      <c r="O832">
        <v>6</v>
      </c>
      <c r="P832">
        <v>186</v>
      </c>
      <c r="Q832">
        <v>114</v>
      </c>
      <c r="R832">
        <v>31199215</v>
      </c>
      <c r="S832">
        <v>58000000</v>
      </c>
      <c r="T832">
        <f>Table15[[#This Row],[Gross Revenue]]-Table15[[#This Row],[Budget]]</f>
        <v>-26800785</v>
      </c>
      <c r="U832">
        <f>YEAR(Table15[[#This Row],[Release Date]])</f>
        <v>2004</v>
      </c>
    </row>
    <row r="833" spans="1:21" x14ac:dyDescent="0.25">
      <c r="A833" t="s">
        <v>4332</v>
      </c>
      <c r="B833">
        <v>1</v>
      </c>
      <c r="C833" s="8">
        <v>38786</v>
      </c>
      <c r="D833" t="s">
        <v>28</v>
      </c>
      <c r="E833" t="s">
        <v>22</v>
      </c>
      <c r="F833" t="s">
        <v>19</v>
      </c>
      <c r="G833" t="s">
        <v>20</v>
      </c>
      <c r="H833" t="s">
        <v>38</v>
      </c>
      <c r="I833" t="s">
        <v>799</v>
      </c>
      <c r="J833" t="s">
        <v>2322</v>
      </c>
      <c r="K833">
        <v>33000</v>
      </c>
      <c r="L833">
        <v>57077</v>
      </c>
      <c r="M833">
        <v>0</v>
      </c>
      <c r="N833">
        <v>22000</v>
      </c>
      <c r="O833">
        <v>7.1</v>
      </c>
      <c r="P833">
        <v>421</v>
      </c>
      <c r="Q833">
        <v>101</v>
      </c>
      <c r="R833">
        <v>40962534</v>
      </c>
      <c r="S833">
        <v>12500000</v>
      </c>
      <c r="T833">
        <f>Table15[[#This Row],[Gross Revenue]]-Table15[[#This Row],[Budget]]</f>
        <v>28462534</v>
      </c>
      <c r="U833">
        <f>YEAR(Table15[[#This Row],[Release Date]])</f>
        <v>2006</v>
      </c>
    </row>
    <row r="834" spans="1:21" x14ac:dyDescent="0.25">
      <c r="A834" t="s">
        <v>5121</v>
      </c>
      <c r="B834">
        <v>1</v>
      </c>
      <c r="C834" s="8">
        <v>39268</v>
      </c>
      <c r="D834" t="s">
        <v>28</v>
      </c>
      <c r="E834" t="s">
        <v>22</v>
      </c>
      <c r="F834" t="s">
        <v>19</v>
      </c>
      <c r="G834" t="s">
        <v>20</v>
      </c>
      <c r="H834" t="s">
        <v>43</v>
      </c>
      <c r="I834" t="s">
        <v>79</v>
      </c>
      <c r="J834" t="s">
        <v>2322</v>
      </c>
      <c r="K834">
        <v>13000</v>
      </c>
      <c r="L834">
        <v>27674</v>
      </c>
      <c r="M834">
        <v>0</v>
      </c>
      <c r="N834">
        <v>34000</v>
      </c>
      <c r="O834">
        <v>6.1</v>
      </c>
      <c r="P834">
        <v>371</v>
      </c>
      <c r="Q834">
        <v>118</v>
      </c>
      <c r="R834">
        <v>78031620</v>
      </c>
      <c r="S834">
        <v>70000000</v>
      </c>
      <c r="T834">
        <f>Table15[[#This Row],[Gross Revenue]]-Table15[[#This Row],[Budget]]</f>
        <v>8031620</v>
      </c>
      <c r="U834">
        <f>YEAR(Table15[[#This Row],[Release Date]])</f>
        <v>2007</v>
      </c>
    </row>
    <row r="835" spans="1:21" x14ac:dyDescent="0.25">
      <c r="A835" t="s">
        <v>997</v>
      </c>
      <c r="B835">
        <v>1</v>
      </c>
      <c r="C835" s="8">
        <v>36926</v>
      </c>
      <c r="D835" t="s">
        <v>28</v>
      </c>
      <c r="E835" t="s">
        <v>32</v>
      </c>
      <c r="F835" t="s">
        <v>19</v>
      </c>
      <c r="G835" t="s">
        <v>20</v>
      </c>
      <c r="H835" t="s">
        <v>43</v>
      </c>
      <c r="I835" t="s">
        <v>699</v>
      </c>
      <c r="J835" t="s">
        <v>998</v>
      </c>
      <c r="K835">
        <v>1000</v>
      </c>
      <c r="L835">
        <v>2557</v>
      </c>
      <c r="M835">
        <v>269</v>
      </c>
      <c r="N835">
        <v>204</v>
      </c>
      <c r="O835">
        <v>5.3</v>
      </c>
      <c r="P835">
        <v>45</v>
      </c>
      <c r="Q835">
        <v>88</v>
      </c>
      <c r="R835">
        <v>20218</v>
      </c>
      <c r="S835">
        <v>24000000</v>
      </c>
      <c r="T835">
        <f>Table15[[#This Row],[Gross Revenue]]-Table15[[#This Row],[Budget]]</f>
        <v>-23979782</v>
      </c>
      <c r="U835">
        <f>YEAR(Table15[[#This Row],[Release Date]])</f>
        <v>2001</v>
      </c>
    </row>
    <row r="836" spans="1:21" x14ac:dyDescent="0.25">
      <c r="A836" t="s">
        <v>1660</v>
      </c>
      <c r="B836">
        <v>1</v>
      </c>
      <c r="C836" s="8">
        <v>37285</v>
      </c>
      <c r="D836" t="s">
        <v>28</v>
      </c>
      <c r="E836" t="s">
        <v>25</v>
      </c>
      <c r="F836" t="s">
        <v>19</v>
      </c>
      <c r="G836" t="s">
        <v>20</v>
      </c>
      <c r="H836" t="s">
        <v>38</v>
      </c>
      <c r="I836" t="s">
        <v>566</v>
      </c>
      <c r="J836" t="s">
        <v>998</v>
      </c>
      <c r="K836">
        <v>489</v>
      </c>
      <c r="L836">
        <v>539</v>
      </c>
      <c r="M836">
        <v>269</v>
      </c>
      <c r="N836">
        <v>26</v>
      </c>
      <c r="O836">
        <v>6.6</v>
      </c>
      <c r="P836">
        <v>23</v>
      </c>
      <c r="Q836">
        <v>89</v>
      </c>
      <c r="R836">
        <v>2223990</v>
      </c>
      <c r="S836">
        <v>3000000</v>
      </c>
      <c r="T836">
        <f>Table15[[#This Row],[Gross Revenue]]-Table15[[#This Row],[Budget]]</f>
        <v>-776010</v>
      </c>
      <c r="U836">
        <f>YEAR(Table15[[#This Row],[Release Date]])</f>
        <v>2002</v>
      </c>
    </row>
    <row r="837" spans="1:21" x14ac:dyDescent="0.25">
      <c r="A837" t="s">
        <v>2653</v>
      </c>
      <c r="B837">
        <v>1</v>
      </c>
      <c r="C837" s="8">
        <v>37814</v>
      </c>
      <c r="D837" t="s">
        <v>28</v>
      </c>
      <c r="E837" t="s">
        <v>31</v>
      </c>
      <c r="F837" t="s">
        <v>19</v>
      </c>
      <c r="G837" t="s">
        <v>20</v>
      </c>
      <c r="H837" t="s">
        <v>38</v>
      </c>
      <c r="I837" t="s">
        <v>1797</v>
      </c>
      <c r="J837" t="s">
        <v>2654</v>
      </c>
      <c r="K837">
        <v>4000</v>
      </c>
      <c r="L837">
        <v>6526</v>
      </c>
      <c r="M837">
        <v>60</v>
      </c>
      <c r="N837">
        <v>3000</v>
      </c>
      <c r="O837">
        <v>6.4</v>
      </c>
      <c r="P837">
        <v>117</v>
      </c>
      <c r="Q837">
        <v>99</v>
      </c>
      <c r="R837">
        <v>1654367</v>
      </c>
      <c r="S837">
        <v>7000000</v>
      </c>
      <c r="T837">
        <f>Table15[[#This Row],[Gross Revenue]]-Table15[[#This Row],[Budget]]</f>
        <v>-5345633</v>
      </c>
      <c r="U837">
        <f>YEAR(Table15[[#This Row],[Release Date]])</f>
        <v>2003</v>
      </c>
    </row>
    <row r="838" spans="1:21" x14ac:dyDescent="0.25">
      <c r="A838" t="s">
        <v>3840</v>
      </c>
      <c r="B838">
        <v>1</v>
      </c>
      <c r="C838" s="8">
        <v>38486</v>
      </c>
      <c r="D838" t="s">
        <v>28</v>
      </c>
      <c r="E838" t="s">
        <v>31</v>
      </c>
      <c r="F838" t="s">
        <v>19</v>
      </c>
      <c r="G838" t="s">
        <v>93</v>
      </c>
      <c r="H838" t="s">
        <v>38</v>
      </c>
      <c r="I838" t="s">
        <v>233</v>
      </c>
      <c r="J838" t="s">
        <v>2654</v>
      </c>
      <c r="K838">
        <v>18000</v>
      </c>
      <c r="L838">
        <v>18739</v>
      </c>
      <c r="M838">
        <v>60</v>
      </c>
      <c r="N838">
        <v>0</v>
      </c>
      <c r="O838">
        <v>6.2</v>
      </c>
      <c r="P838">
        <v>117</v>
      </c>
      <c r="Q838">
        <v>108</v>
      </c>
      <c r="R838">
        <v>1039869</v>
      </c>
      <c r="S838">
        <v>15000000</v>
      </c>
      <c r="T838">
        <f>Table15[[#This Row],[Gross Revenue]]-Table15[[#This Row],[Budget]]</f>
        <v>-13960131</v>
      </c>
      <c r="U838">
        <f>YEAR(Table15[[#This Row],[Release Date]])</f>
        <v>2005</v>
      </c>
    </row>
    <row r="839" spans="1:21" x14ac:dyDescent="0.25">
      <c r="A839" t="s">
        <v>1510</v>
      </c>
      <c r="B839">
        <v>1</v>
      </c>
      <c r="C839" s="8">
        <v>37197</v>
      </c>
      <c r="D839" t="s">
        <v>28</v>
      </c>
      <c r="E839" t="s">
        <v>32</v>
      </c>
      <c r="F839" t="s">
        <v>19</v>
      </c>
      <c r="G839" t="s">
        <v>20</v>
      </c>
      <c r="H839" t="s">
        <v>36</v>
      </c>
      <c r="I839" t="s">
        <v>376</v>
      </c>
      <c r="J839" t="s">
        <v>57</v>
      </c>
      <c r="K839">
        <v>20000</v>
      </c>
      <c r="L839">
        <v>42990</v>
      </c>
      <c r="M839">
        <v>0</v>
      </c>
      <c r="N839">
        <v>0</v>
      </c>
      <c r="O839">
        <v>6.7</v>
      </c>
      <c r="P839">
        <v>284</v>
      </c>
      <c r="Q839">
        <v>142</v>
      </c>
      <c r="R839">
        <v>310675583</v>
      </c>
      <c r="S839">
        <v>115000000</v>
      </c>
      <c r="T839">
        <f>Table15[[#This Row],[Gross Revenue]]-Table15[[#This Row],[Budget]]</f>
        <v>195675583</v>
      </c>
      <c r="U839">
        <f>YEAR(Table15[[#This Row],[Release Date]])</f>
        <v>2001</v>
      </c>
    </row>
    <row r="840" spans="1:21" x14ac:dyDescent="0.25">
      <c r="A840" t="s">
        <v>2434</v>
      </c>
      <c r="B840">
        <v>1</v>
      </c>
      <c r="C840" s="8">
        <v>37695</v>
      </c>
      <c r="D840" t="s">
        <v>28</v>
      </c>
      <c r="E840" t="s">
        <v>32</v>
      </c>
      <c r="F840" t="s">
        <v>19</v>
      </c>
      <c r="G840" t="s">
        <v>20</v>
      </c>
      <c r="H840" t="s">
        <v>43</v>
      </c>
      <c r="I840" t="s">
        <v>376</v>
      </c>
      <c r="J840" t="s">
        <v>57</v>
      </c>
      <c r="K840">
        <v>20000</v>
      </c>
      <c r="L840">
        <v>44042</v>
      </c>
      <c r="M840">
        <v>0</v>
      </c>
      <c r="N840">
        <v>10000</v>
      </c>
      <c r="O840">
        <v>7.6</v>
      </c>
      <c r="P840">
        <v>359</v>
      </c>
      <c r="Q840">
        <v>140</v>
      </c>
      <c r="R840">
        <v>380262555</v>
      </c>
      <c r="S840">
        <v>113000000</v>
      </c>
      <c r="T840">
        <f>Table15[[#This Row],[Gross Revenue]]-Table15[[#This Row],[Budget]]</f>
        <v>267262555</v>
      </c>
      <c r="U840">
        <f>YEAR(Table15[[#This Row],[Release Date]])</f>
        <v>2003</v>
      </c>
    </row>
    <row r="841" spans="1:21" x14ac:dyDescent="0.25">
      <c r="A841" t="s">
        <v>2681</v>
      </c>
      <c r="B841">
        <v>1</v>
      </c>
      <c r="C841" s="8">
        <v>37830</v>
      </c>
      <c r="D841" t="s">
        <v>28</v>
      </c>
      <c r="E841" t="s">
        <v>29</v>
      </c>
      <c r="F841" t="s">
        <v>19</v>
      </c>
      <c r="G841" t="s">
        <v>20</v>
      </c>
      <c r="H841" t="s">
        <v>36</v>
      </c>
      <c r="I841" t="s">
        <v>158</v>
      </c>
      <c r="J841" t="s">
        <v>92</v>
      </c>
      <c r="K841">
        <v>49000</v>
      </c>
      <c r="L841">
        <v>70996</v>
      </c>
      <c r="M841">
        <v>750</v>
      </c>
      <c r="N841">
        <v>0</v>
      </c>
      <c r="O841">
        <v>6.5</v>
      </c>
      <c r="P841">
        <v>206</v>
      </c>
      <c r="Q841">
        <v>108</v>
      </c>
      <c r="R841">
        <v>197992827</v>
      </c>
      <c r="S841">
        <v>100000000</v>
      </c>
      <c r="T841">
        <f>Table15[[#This Row],[Gross Revenue]]-Table15[[#This Row],[Budget]]</f>
        <v>97992827</v>
      </c>
      <c r="U841">
        <f>YEAR(Table15[[#This Row],[Release Date]])</f>
        <v>2003</v>
      </c>
    </row>
    <row r="842" spans="1:21" x14ac:dyDescent="0.25">
      <c r="A842" t="s">
        <v>4175</v>
      </c>
      <c r="B842">
        <v>1</v>
      </c>
      <c r="C842" s="8">
        <v>38689</v>
      </c>
      <c r="D842" t="s">
        <v>28</v>
      </c>
      <c r="E842" t="s">
        <v>29</v>
      </c>
      <c r="F842" t="s">
        <v>19</v>
      </c>
      <c r="G842" t="s">
        <v>91</v>
      </c>
      <c r="H842" t="s">
        <v>36</v>
      </c>
      <c r="I842" t="s">
        <v>158</v>
      </c>
      <c r="J842" t="s">
        <v>92</v>
      </c>
      <c r="K842">
        <v>49000</v>
      </c>
      <c r="L842">
        <v>62644</v>
      </c>
      <c r="M842">
        <v>750</v>
      </c>
      <c r="N842">
        <v>0</v>
      </c>
      <c r="O842">
        <v>5.9</v>
      </c>
      <c r="P842">
        <v>156</v>
      </c>
      <c r="Q842">
        <v>100</v>
      </c>
      <c r="R842">
        <v>63992328</v>
      </c>
      <c r="S842">
        <v>135000000</v>
      </c>
      <c r="T842">
        <f>Table15[[#This Row],[Gross Revenue]]-Table15[[#This Row],[Budget]]</f>
        <v>-71007672</v>
      </c>
      <c r="U842">
        <f>YEAR(Table15[[#This Row],[Release Date]])</f>
        <v>2005</v>
      </c>
    </row>
    <row r="843" spans="1:21" x14ac:dyDescent="0.25">
      <c r="A843" t="s">
        <v>5244</v>
      </c>
      <c r="B843">
        <v>1</v>
      </c>
      <c r="C843" s="8">
        <v>39347</v>
      </c>
      <c r="D843" t="s">
        <v>28</v>
      </c>
      <c r="E843" t="s">
        <v>32</v>
      </c>
      <c r="F843" t="s">
        <v>19</v>
      </c>
      <c r="G843" t="s">
        <v>91</v>
      </c>
      <c r="H843" t="s">
        <v>38</v>
      </c>
      <c r="I843" t="s">
        <v>1509</v>
      </c>
      <c r="J843" t="s">
        <v>92</v>
      </c>
      <c r="K843">
        <v>27000</v>
      </c>
      <c r="L843">
        <v>40025</v>
      </c>
      <c r="M843">
        <v>750</v>
      </c>
      <c r="N843">
        <v>191000</v>
      </c>
      <c r="O843">
        <v>8.1</v>
      </c>
      <c r="P843">
        <v>739</v>
      </c>
      <c r="Q843">
        <v>120</v>
      </c>
      <c r="R843">
        <v>153629485</v>
      </c>
      <c r="S843">
        <v>150000000</v>
      </c>
      <c r="T843">
        <f>Table15[[#This Row],[Gross Revenue]]-Table15[[#This Row],[Budget]]</f>
        <v>3629485</v>
      </c>
      <c r="U843">
        <f>YEAR(Table15[[#This Row],[Release Date]])</f>
        <v>2007</v>
      </c>
    </row>
    <row r="844" spans="1:21" x14ac:dyDescent="0.25">
      <c r="A844" t="s">
        <v>4297</v>
      </c>
      <c r="B844">
        <v>1</v>
      </c>
      <c r="C844" s="8">
        <v>38764</v>
      </c>
      <c r="D844" t="s">
        <v>28</v>
      </c>
      <c r="E844" t="s">
        <v>2286</v>
      </c>
      <c r="F844" t="s">
        <v>19</v>
      </c>
      <c r="G844" t="s">
        <v>20</v>
      </c>
      <c r="H844" t="s">
        <v>43</v>
      </c>
      <c r="I844" t="s">
        <v>424</v>
      </c>
      <c r="J844" t="s">
        <v>4298</v>
      </c>
      <c r="K844">
        <v>13000</v>
      </c>
      <c r="L844">
        <v>14607</v>
      </c>
      <c r="M844">
        <v>53</v>
      </c>
      <c r="N844">
        <v>36000</v>
      </c>
      <c r="O844">
        <v>7.1</v>
      </c>
      <c r="P844">
        <v>413</v>
      </c>
      <c r="Q844">
        <v>106</v>
      </c>
      <c r="R844">
        <v>62453315</v>
      </c>
      <c r="S844">
        <v>50200000</v>
      </c>
      <c r="T844">
        <f>Table15[[#This Row],[Gross Revenue]]-Table15[[#This Row],[Budget]]</f>
        <v>12253315</v>
      </c>
      <c r="U844">
        <f>YEAR(Table15[[#This Row],[Release Date]])</f>
        <v>2006</v>
      </c>
    </row>
    <row r="845" spans="1:21" x14ac:dyDescent="0.25">
      <c r="A845" t="s">
        <v>4263</v>
      </c>
      <c r="B845">
        <v>1</v>
      </c>
      <c r="C845" s="8">
        <v>38745</v>
      </c>
      <c r="D845" t="s">
        <v>28</v>
      </c>
      <c r="E845" t="s">
        <v>32</v>
      </c>
      <c r="F845" t="s">
        <v>19</v>
      </c>
      <c r="G845" t="s">
        <v>20</v>
      </c>
      <c r="H845" t="s">
        <v>38</v>
      </c>
      <c r="I845" t="s">
        <v>3140</v>
      </c>
      <c r="J845" t="s">
        <v>4264</v>
      </c>
      <c r="K845">
        <v>472</v>
      </c>
      <c r="L845">
        <v>561</v>
      </c>
      <c r="M845">
        <v>3</v>
      </c>
      <c r="N845">
        <v>1000</v>
      </c>
      <c r="O845">
        <v>5.3</v>
      </c>
      <c r="P845">
        <v>48</v>
      </c>
      <c r="Q845">
        <v>96</v>
      </c>
      <c r="R845">
        <v>27445</v>
      </c>
      <c r="S845">
        <v>9000000</v>
      </c>
      <c r="T845">
        <f>Table15[[#This Row],[Gross Revenue]]-Table15[[#This Row],[Budget]]</f>
        <v>-8972555</v>
      </c>
      <c r="U845">
        <f>YEAR(Table15[[#This Row],[Release Date]])</f>
        <v>2006</v>
      </c>
    </row>
    <row r="846" spans="1:21" x14ac:dyDescent="0.25">
      <c r="A846" t="s">
        <v>761</v>
      </c>
      <c r="B846">
        <v>1</v>
      </c>
      <c r="C846" s="8">
        <v>36799</v>
      </c>
      <c r="D846" t="s">
        <v>28</v>
      </c>
      <c r="E846" t="s">
        <v>31</v>
      </c>
      <c r="F846" t="s">
        <v>19</v>
      </c>
      <c r="G846" t="s">
        <v>20</v>
      </c>
      <c r="H846" t="s">
        <v>38</v>
      </c>
      <c r="I846" t="s">
        <v>58</v>
      </c>
      <c r="J846" t="s">
        <v>448</v>
      </c>
      <c r="K846">
        <v>22000</v>
      </c>
      <c r="L846">
        <v>36069</v>
      </c>
      <c r="M846">
        <v>88</v>
      </c>
      <c r="N846">
        <v>0</v>
      </c>
      <c r="O846">
        <v>7.2</v>
      </c>
      <c r="P846">
        <v>98</v>
      </c>
      <c r="Q846">
        <v>129</v>
      </c>
      <c r="R846">
        <v>48814909</v>
      </c>
      <c r="S846">
        <v>32000000</v>
      </c>
      <c r="T846">
        <f>Table15[[#This Row],[Gross Revenue]]-Table15[[#This Row],[Budget]]</f>
        <v>16814909</v>
      </c>
      <c r="U846">
        <f>YEAR(Table15[[#This Row],[Release Date]])</f>
        <v>2000</v>
      </c>
    </row>
    <row r="847" spans="1:21" x14ac:dyDescent="0.25">
      <c r="A847" t="s">
        <v>3873</v>
      </c>
      <c r="B847">
        <v>1</v>
      </c>
      <c r="C847" s="8">
        <v>38507</v>
      </c>
      <c r="D847" t="s">
        <v>28</v>
      </c>
      <c r="E847" t="s">
        <v>32</v>
      </c>
      <c r="F847" t="s">
        <v>19</v>
      </c>
      <c r="G847" t="s">
        <v>20</v>
      </c>
      <c r="H847" t="s">
        <v>38</v>
      </c>
      <c r="I847" t="s">
        <v>1226</v>
      </c>
      <c r="J847" t="s">
        <v>448</v>
      </c>
      <c r="K847">
        <v>12000</v>
      </c>
      <c r="L847">
        <v>14699</v>
      </c>
      <c r="M847">
        <v>88</v>
      </c>
      <c r="N847">
        <v>12000</v>
      </c>
      <c r="O847">
        <v>6.5</v>
      </c>
      <c r="P847">
        <v>196</v>
      </c>
      <c r="Q847">
        <v>98</v>
      </c>
      <c r="R847">
        <v>23225911</v>
      </c>
      <c r="S847">
        <v>24000000</v>
      </c>
      <c r="T847">
        <f>Table15[[#This Row],[Gross Revenue]]-Table15[[#This Row],[Budget]]</f>
        <v>-774089</v>
      </c>
      <c r="U847">
        <f>YEAR(Table15[[#This Row],[Release Date]])</f>
        <v>2005</v>
      </c>
    </row>
    <row r="848" spans="1:21" x14ac:dyDescent="0.25">
      <c r="A848" t="s">
        <v>5326</v>
      </c>
      <c r="B848">
        <v>1</v>
      </c>
      <c r="C848" s="8">
        <v>39396</v>
      </c>
      <c r="D848" t="s">
        <v>28</v>
      </c>
      <c r="E848" t="s">
        <v>22</v>
      </c>
      <c r="F848" t="s">
        <v>19</v>
      </c>
      <c r="G848" t="s">
        <v>20</v>
      </c>
      <c r="H848" t="s">
        <v>43</v>
      </c>
      <c r="I848" t="s">
        <v>5327</v>
      </c>
      <c r="J848" t="s">
        <v>448</v>
      </c>
      <c r="K848">
        <v>989</v>
      </c>
      <c r="L848">
        <v>3386</v>
      </c>
      <c r="M848">
        <v>88</v>
      </c>
      <c r="N848">
        <v>23000</v>
      </c>
      <c r="O848">
        <v>7.1</v>
      </c>
      <c r="P848">
        <v>117</v>
      </c>
      <c r="Q848">
        <v>128</v>
      </c>
      <c r="R848">
        <v>37432299</v>
      </c>
      <c r="S848">
        <v>34000000</v>
      </c>
      <c r="T848">
        <f>Table15[[#This Row],[Gross Revenue]]-Table15[[#This Row],[Budget]]</f>
        <v>3432299</v>
      </c>
      <c r="U848">
        <f>YEAR(Table15[[#This Row],[Release Date]])</f>
        <v>2007</v>
      </c>
    </row>
    <row r="849" spans="1:21" x14ac:dyDescent="0.25">
      <c r="A849" t="s">
        <v>971</v>
      </c>
      <c r="B849">
        <v>1</v>
      </c>
      <c r="C849" s="8">
        <v>36912</v>
      </c>
      <c r="D849" t="s">
        <v>28</v>
      </c>
      <c r="E849" t="s">
        <v>30</v>
      </c>
      <c r="F849" t="s">
        <v>19</v>
      </c>
      <c r="G849" t="s">
        <v>20</v>
      </c>
      <c r="H849" t="s">
        <v>43</v>
      </c>
      <c r="I849" t="s">
        <v>393</v>
      </c>
      <c r="J849" t="s">
        <v>542</v>
      </c>
      <c r="K849">
        <v>1000</v>
      </c>
      <c r="L849">
        <v>2643</v>
      </c>
      <c r="M849">
        <v>19</v>
      </c>
      <c r="N849">
        <v>0</v>
      </c>
      <c r="O849">
        <v>4.8</v>
      </c>
      <c r="P849">
        <v>46</v>
      </c>
      <c r="Q849">
        <v>95</v>
      </c>
      <c r="R849">
        <v>33422806</v>
      </c>
      <c r="S849">
        <v>50000000</v>
      </c>
      <c r="T849">
        <f>Table15[[#This Row],[Gross Revenue]]-Table15[[#This Row],[Budget]]</f>
        <v>-16577194</v>
      </c>
      <c r="U849">
        <f>YEAR(Table15[[#This Row],[Release Date]])</f>
        <v>2001</v>
      </c>
    </row>
    <row r="850" spans="1:21" x14ac:dyDescent="0.25">
      <c r="A850" t="s">
        <v>2734</v>
      </c>
      <c r="B850">
        <v>1</v>
      </c>
      <c r="C850" s="8">
        <v>37858</v>
      </c>
      <c r="D850" t="s">
        <v>28</v>
      </c>
      <c r="E850" t="s">
        <v>29</v>
      </c>
      <c r="F850" t="s">
        <v>19</v>
      </c>
      <c r="G850" t="s">
        <v>48</v>
      </c>
      <c r="H850" t="s">
        <v>36</v>
      </c>
      <c r="I850" t="s">
        <v>339</v>
      </c>
      <c r="J850" t="s">
        <v>2735</v>
      </c>
      <c r="K850">
        <v>12000</v>
      </c>
      <c r="L850">
        <v>17299</v>
      </c>
      <c r="M850">
        <v>27</v>
      </c>
      <c r="N850">
        <v>0</v>
      </c>
      <c r="O850">
        <v>6.6</v>
      </c>
      <c r="P850">
        <v>190</v>
      </c>
      <c r="Q850">
        <v>91</v>
      </c>
      <c r="R850">
        <v>73661010</v>
      </c>
      <c r="S850">
        <v>75000000</v>
      </c>
      <c r="T850">
        <f>Table15[[#This Row],[Gross Revenue]]-Table15[[#This Row],[Budget]]</f>
        <v>-1338990</v>
      </c>
      <c r="U850">
        <f>YEAR(Table15[[#This Row],[Release Date]])</f>
        <v>2003</v>
      </c>
    </row>
    <row r="851" spans="1:21" x14ac:dyDescent="0.25">
      <c r="A851" t="s">
        <v>3209</v>
      </c>
      <c r="B851">
        <v>1</v>
      </c>
      <c r="C851" s="8">
        <v>38129</v>
      </c>
      <c r="D851" t="s">
        <v>28</v>
      </c>
      <c r="E851" t="s">
        <v>30</v>
      </c>
      <c r="F851" t="s">
        <v>19</v>
      </c>
      <c r="G851" t="s">
        <v>20</v>
      </c>
      <c r="H851" t="s">
        <v>36</v>
      </c>
      <c r="I851" t="s">
        <v>79</v>
      </c>
      <c r="J851" t="s">
        <v>2735</v>
      </c>
      <c r="K851">
        <v>13000</v>
      </c>
      <c r="L851">
        <v>15494</v>
      </c>
      <c r="M851">
        <v>27</v>
      </c>
      <c r="N851">
        <v>0</v>
      </c>
      <c r="O851">
        <v>6.5</v>
      </c>
      <c r="P851">
        <v>118</v>
      </c>
      <c r="Q851">
        <v>90</v>
      </c>
      <c r="R851">
        <v>7871693</v>
      </c>
      <c r="S851">
        <v>55000000</v>
      </c>
      <c r="T851">
        <f>Table15[[#This Row],[Gross Revenue]]-Table15[[#This Row],[Budget]]</f>
        <v>-47128307</v>
      </c>
      <c r="U851">
        <f>YEAR(Table15[[#This Row],[Release Date]])</f>
        <v>2004</v>
      </c>
    </row>
    <row r="852" spans="1:21" x14ac:dyDescent="0.25">
      <c r="A852" t="s">
        <v>3979</v>
      </c>
      <c r="B852">
        <v>1</v>
      </c>
      <c r="C852" s="8">
        <v>38571</v>
      </c>
      <c r="D852" t="s">
        <v>28</v>
      </c>
      <c r="E852" t="s">
        <v>22</v>
      </c>
      <c r="F852" t="s">
        <v>47</v>
      </c>
      <c r="G852" t="s">
        <v>48</v>
      </c>
      <c r="H852" t="s">
        <v>43</v>
      </c>
      <c r="I852" t="s">
        <v>278</v>
      </c>
      <c r="J852" t="s">
        <v>3980</v>
      </c>
      <c r="K852">
        <v>1000</v>
      </c>
      <c r="L852">
        <v>2140</v>
      </c>
      <c r="M852">
        <v>15</v>
      </c>
      <c r="N852">
        <v>0</v>
      </c>
      <c r="O852">
        <v>7.5</v>
      </c>
      <c r="P852">
        <v>136</v>
      </c>
      <c r="Q852">
        <v>111</v>
      </c>
      <c r="R852">
        <v>7691700</v>
      </c>
      <c r="S852">
        <v>10000000</v>
      </c>
      <c r="T852">
        <f>Table15[[#This Row],[Gross Revenue]]-Table15[[#This Row],[Budget]]</f>
        <v>-2308300</v>
      </c>
      <c r="U852">
        <f>YEAR(Table15[[#This Row],[Release Date]])</f>
        <v>2005</v>
      </c>
    </row>
    <row r="853" spans="1:21" x14ac:dyDescent="0.25">
      <c r="A853" t="s">
        <v>748</v>
      </c>
      <c r="B853">
        <v>1</v>
      </c>
      <c r="C853" s="8">
        <v>36793</v>
      </c>
      <c r="D853" t="s">
        <v>28</v>
      </c>
      <c r="E853" t="s">
        <v>22</v>
      </c>
      <c r="F853" t="s">
        <v>19</v>
      </c>
      <c r="G853" t="s">
        <v>20</v>
      </c>
      <c r="H853" t="s">
        <v>43</v>
      </c>
      <c r="I853" t="s">
        <v>275</v>
      </c>
      <c r="J853" t="s">
        <v>749</v>
      </c>
      <c r="K853">
        <v>1000</v>
      </c>
      <c r="L853">
        <v>5135</v>
      </c>
      <c r="M853">
        <v>107</v>
      </c>
      <c r="N853">
        <v>0</v>
      </c>
      <c r="O853">
        <v>7.2</v>
      </c>
      <c r="P853">
        <v>68</v>
      </c>
      <c r="Q853">
        <v>124</v>
      </c>
      <c r="R853">
        <v>27441122</v>
      </c>
      <c r="S853">
        <v>15000000</v>
      </c>
      <c r="T853">
        <f>Table15[[#This Row],[Gross Revenue]]-Table15[[#This Row],[Budget]]</f>
        <v>12441122</v>
      </c>
      <c r="U853">
        <f>YEAR(Table15[[#This Row],[Release Date]])</f>
        <v>2000</v>
      </c>
    </row>
    <row r="854" spans="1:21" x14ac:dyDescent="0.25">
      <c r="A854" t="s">
        <v>3439</v>
      </c>
      <c r="B854">
        <v>1</v>
      </c>
      <c r="C854" s="8">
        <v>38260</v>
      </c>
      <c r="D854" t="s">
        <v>28</v>
      </c>
      <c r="E854" t="s">
        <v>22</v>
      </c>
      <c r="F854" t="s">
        <v>19</v>
      </c>
      <c r="G854" t="s">
        <v>20</v>
      </c>
      <c r="H854" t="s">
        <v>43</v>
      </c>
      <c r="I854" t="s">
        <v>3440</v>
      </c>
      <c r="J854" t="s">
        <v>749</v>
      </c>
      <c r="K854">
        <v>664</v>
      </c>
      <c r="L854">
        <v>3376</v>
      </c>
      <c r="M854">
        <v>107</v>
      </c>
      <c r="N854">
        <v>0</v>
      </c>
      <c r="O854">
        <v>7.3</v>
      </c>
      <c r="P854">
        <v>109</v>
      </c>
      <c r="Q854">
        <v>110</v>
      </c>
      <c r="R854">
        <v>37766350</v>
      </c>
      <c r="S854">
        <v>11000000</v>
      </c>
      <c r="T854">
        <f>Table15[[#This Row],[Gross Revenue]]-Table15[[#This Row],[Budget]]</f>
        <v>26766350</v>
      </c>
      <c r="U854">
        <f>YEAR(Table15[[#This Row],[Release Date]])</f>
        <v>2004</v>
      </c>
    </row>
    <row r="855" spans="1:21" x14ac:dyDescent="0.25">
      <c r="A855" t="s">
        <v>4950</v>
      </c>
      <c r="B855">
        <v>1</v>
      </c>
      <c r="C855" s="8">
        <v>39160</v>
      </c>
      <c r="D855" t="s">
        <v>28</v>
      </c>
      <c r="E855" t="s">
        <v>22</v>
      </c>
      <c r="F855" t="s">
        <v>19</v>
      </c>
      <c r="G855" t="s">
        <v>20</v>
      </c>
      <c r="H855" t="s">
        <v>43</v>
      </c>
      <c r="I855" t="s">
        <v>436</v>
      </c>
      <c r="J855" t="s">
        <v>749</v>
      </c>
      <c r="K855">
        <v>893</v>
      </c>
      <c r="L855">
        <v>3110</v>
      </c>
      <c r="M855">
        <v>107</v>
      </c>
      <c r="N855">
        <v>0</v>
      </c>
      <c r="O855">
        <v>6.9</v>
      </c>
      <c r="P855">
        <v>71</v>
      </c>
      <c r="Q855">
        <v>116</v>
      </c>
      <c r="R855">
        <v>14612840</v>
      </c>
      <c r="S855">
        <v>7000000</v>
      </c>
      <c r="T855">
        <f>Table15[[#This Row],[Gross Revenue]]-Table15[[#This Row],[Budget]]</f>
        <v>7612840</v>
      </c>
      <c r="U855">
        <f>YEAR(Table15[[#This Row],[Release Date]])</f>
        <v>2007</v>
      </c>
    </row>
    <row r="856" spans="1:21" x14ac:dyDescent="0.25">
      <c r="A856" t="s">
        <v>4837</v>
      </c>
      <c r="B856">
        <v>1</v>
      </c>
      <c r="C856" s="8">
        <v>39092</v>
      </c>
      <c r="D856" t="s">
        <v>28</v>
      </c>
      <c r="E856" t="s">
        <v>18</v>
      </c>
      <c r="F856" t="s">
        <v>19</v>
      </c>
      <c r="G856" t="s">
        <v>41</v>
      </c>
      <c r="H856" t="s">
        <v>38</v>
      </c>
      <c r="I856" t="s">
        <v>2918</v>
      </c>
      <c r="J856" t="s">
        <v>4838</v>
      </c>
      <c r="K856">
        <v>5000</v>
      </c>
      <c r="L856">
        <v>5954</v>
      </c>
      <c r="M856">
        <v>911</v>
      </c>
      <c r="N856">
        <v>31000</v>
      </c>
      <c r="O856">
        <v>7.8</v>
      </c>
      <c r="P856">
        <v>124</v>
      </c>
      <c r="Q856">
        <v>131</v>
      </c>
      <c r="R856">
        <v>85433</v>
      </c>
      <c r="S856">
        <v>13500000</v>
      </c>
      <c r="T856">
        <f>Table15[[#This Row],[Gross Revenue]]-Table15[[#This Row],[Budget]]</f>
        <v>-13414567</v>
      </c>
      <c r="U856">
        <f>YEAR(Table15[[#This Row],[Release Date]])</f>
        <v>2007</v>
      </c>
    </row>
    <row r="857" spans="1:21" x14ac:dyDescent="0.25">
      <c r="A857" t="s">
        <v>1882</v>
      </c>
      <c r="B857">
        <v>1</v>
      </c>
      <c r="C857" s="8">
        <v>37400</v>
      </c>
      <c r="D857" t="s">
        <v>28</v>
      </c>
      <c r="E857" t="s">
        <v>22</v>
      </c>
      <c r="F857" t="s">
        <v>19</v>
      </c>
      <c r="G857" t="s">
        <v>93</v>
      </c>
      <c r="H857" t="s">
        <v>43</v>
      </c>
      <c r="I857" t="s">
        <v>1883</v>
      </c>
      <c r="J857" t="s">
        <v>1884</v>
      </c>
      <c r="K857">
        <v>669</v>
      </c>
      <c r="L857">
        <v>1267</v>
      </c>
      <c r="M857">
        <v>17</v>
      </c>
      <c r="N857">
        <v>0</v>
      </c>
      <c r="O857">
        <v>6.2</v>
      </c>
      <c r="P857">
        <v>129</v>
      </c>
      <c r="Q857">
        <v>100</v>
      </c>
      <c r="R857">
        <v>6852144</v>
      </c>
      <c r="S857">
        <v>22000000</v>
      </c>
      <c r="T857">
        <f>Table15[[#This Row],[Gross Revenue]]-Table15[[#This Row],[Budget]]</f>
        <v>-15147856</v>
      </c>
      <c r="U857">
        <f>YEAR(Table15[[#This Row],[Release Date]])</f>
        <v>2002</v>
      </c>
    </row>
    <row r="858" spans="1:21" x14ac:dyDescent="0.25">
      <c r="A858" t="s">
        <v>2602</v>
      </c>
      <c r="B858">
        <v>1</v>
      </c>
      <c r="C858" s="8">
        <v>37787</v>
      </c>
      <c r="D858" t="s">
        <v>28</v>
      </c>
      <c r="E858" t="s">
        <v>37</v>
      </c>
      <c r="F858" t="s">
        <v>19</v>
      </c>
      <c r="G858" t="s">
        <v>20</v>
      </c>
      <c r="H858" t="s">
        <v>38</v>
      </c>
      <c r="I858" t="s">
        <v>600</v>
      </c>
      <c r="J858" t="s">
        <v>1884</v>
      </c>
      <c r="K858">
        <v>607</v>
      </c>
      <c r="L858">
        <v>1611</v>
      </c>
      <c r="M858">
        <v>17</v>
      </c>
      <c r="N858">
        <v>0</v>
      </c>
      <c r="O858">
        <v>4.5</v>
      </c>
      <c r="P858">
        <v>186</v>
      </c>
      <c r="Q858">
        <v>94</v>
      </c>
      <c r="R858">
        <v>16235293</v>
      </c>
      <c r="S858">
        <v>9000000</v>
      </c>
      <c r="T858">
        <f>Table15[[#This Row],[Gross Revenue]]-Table15[[#This Row],[Budget]]</f>
        <v>7235293</v>
      </c>
      <c r="U858">
        <f>YEAR(Table15[[#This Row],[Release Date]])</f>
        <v>2003</v>
      </c>
    </row>
    <row r="859" spans="1:21" x14ac:dyDescent="0.25">
      <c r="A859" t="s">
        <v>3623</v>
      </c>
      <c r="B859">
        <v>1</v>
      </c>
      <c r="C859" s="8">
        <v>38362</v>
      </c>
      <c r="D859" t="s">
        <v>28</v>
      </c>
      <c r="E859" t="s">
        <v>31</v>
      </c>
      <c r="F859" t="s">
        <v>19</v>
      </c>
      <c r="G859" t="s">
        <v>48</v>
      </c>
      <c r="H859" t="s">
        <v>38</v>
      </c>
      <c r="I859" t="s">
        <v>3624</v>
      </c>
      <c r="J859" t="s">
        <v>3625</v>
      </c>
      <c r="K859">
        <v>170</v>
      </c>
      <c r="L859">
        <v>931</v>
      </c>
      <c r="M859">
        <v>43</v>
      </c>
      <c r="N859">
        <v>11000</v>
      </c>
      <c r="O859">
        <v>6.6</v>
      </c>
      <c r="P859">
        <v>242</v>
      </c>
      <c r="Q859">
        <v>102</v>
      </c>
      <c r="R859">
        <v>2035566</v>
      </c>
      <c r="S859">
        <v>13000000</v>
      </c>
      <c r="T859">
        <f>Table15[[#This Row],[Gross Revenue]]-Table15[[#This Row],[Budget]]</f>
        <v>-10964434</v>
      </c>
      <c r="U859">
        <f>YEAR(Table15[[#This Row],[Release Date]])</f>
        <v>2005</v>
      </c>
    </row>
    <row r="860" spans="1:21" x14ac:dyDescent="0.25">
      <c r="A860" t="s">
        <v>4148</v>
      </c>
      <c r="B860">
        <v>1</v>
      </c>
      <c r="C860" s="8">
        <v>38671</v>
      </c>
      <c r="D860" t="s">
        <v>28</v>
      </c>
      <c r="E860" t="s">
        <v>25</v>
      </c>
      <c r="F860" t="s">
        <v>19</v>
      </c>
      <c r="G860" t="s">
        <v>20</v>
      </c>
      <c r="H860" t="s">
        <v>43</v>
      </c>
      <c r="I860" t="s">
        <v>799</v>
      </c>
      <c r="J860" t="s">
        <v>3625</v>
      </c>
      <c r="K860">
        <v>33000</v>
      </c>
      <c r="L860">
        <v>57426</v>
      </c>
      <c r="M860">
        <v>43</v>
      </c>
      <c r="N860">
        <v>44000</v>
      </c>
      <c r="O860">
        <v>7.4</v>
      </c>
      <c r="P860">
        <v>310</v>
      </c>
      <c r="Q860">
        <v>118</v>
      </c>
      <c r="R860">
        <v>84244877</v>
      </c>
      <c r="S860">
        <v>50000000</v>
      </c>
      <c r="T860">
        <f>Table15[[#This Row],[Gross Revenue]]-Table15[[#This Row],[Budget]]</f>
        <v>34244877</v>
      </c>
      <c r="U860">
        <f>YEAR(Table15[[#This Row],[Release Date]])</f>
        <v>2005</v>
      </c>
    </row>
    <row r="861" spans="1:21" x14ac:dyDescent="0.25">
      <c r="A861" t="s">
        <v>5215</v>
      </c>
      <c r="B861">
        <v>1</v>
      </c>
      <c r="C861" s="8">
        <v>39325</v>
      </c>
      <c r="D861" t="s">
        <v>28</v>
      </c>
      <c r="E861" t="s">
        <v>25</v>
      </c>
      <c r="F861" t="s">
        <v>19</v>
      </c>
      <c r="G861" t="s">
        <v>20</v>
      </c>
      <c r="H861" t="s">
        <v>38</v>
      </c>
      <c r="I861" t="s">
        <v>305</v>
      </c>
      <c r="J861" t="s">
        <v>3625</v>
      </c>
      <c r="K861">
        <v>10000</v>
      </c>
      <c r="L861">
        <v>11943</v>
      </c>
      <c r="M861">
        <v>43</v>
      </c>
      <c r="N861">
        <v>23000</v>
      </c>
      <c r="O861">
        <v>6.6</v>
      </c>
      <c r="P861">
        <v>279</v>
      </c>
      <c r="Q861">
        <v>105</v>
      </c>
      <c r="R861">
        <v>53846915</v>
      </c>
      <c r="S861">
        <v>50100000</v>
      </c>
      <c r="T861">
        <f>Table15[[#This Row],[Gross Revenue]]-Table15[[#This Row],[Budget]]</f>
        <v>3746915</v>
      </c>
      <c r="U861">
        <f>YEAR(Table15[[#This Row],[Release Date]])</f>
        <v>2007</v>
      </c>
    </row>
    <row r="862" spans="1:21" x14ac:dyDescent="0.25">
      <c r="A862" t="s">
        <v>4121</v>
      </c>
      <c r="B862">
        <v>1</v>
      </c>
      <c r="C862" s="8">
        <v>38656</v>
      </c>
      <c r="D862" t="s">
        <v>28</v>
      </c>
      <c r="E862" t="s">
        <v>37</v>
      </c>
      <c r="F862" t="s">
        <v>19</v>
      </c>
      <c r="G862" t="s">
        <v>20</v>
      </c>
      <c r="H862" t="s">
        <v>43</v>
      </c>
      <c r="I862" t="s">
        <v>4122</v>
      </c>
      <c r="J862" t="s">
        <v>4123</v>
      </c>
      <c r="K862">
        <v>520</v>
      </c>
      <c r="L862">
        <v>1520</v>
      </c>
      <c r="M862">
        <v>17</v>
      </c>
      <c r="N862">
        <v>0</v>
      </c>
      <c r="O862">
        <v>5.2</v>
      </c>
      <c r="P862">
        <v>228</v>
      </c>
      <c r="Q862">
        <v>86</v>
      </c>
      <c r="R862">
        <v>17683670</v>
      </c>
      <c r="S862">
        <v>5000000</v>
      </c>
      <c r="T862">
        <f>Table15[[#This Row],[Gross Revenue]]-Table15[[#This Row],[Budget]]</f>
        <v>12683670</v>
      </c>
      <c r="U862">
        <f>YEAR(Table15[[#This Row],[Release Date]])</f>
        <v>2005</v>
      </c>
    </row>
    <row r="863" spans="1:21" x14ac:dyDescent="0.25">
      <c r="A863" t="s">
        <v>2898</v>
      </c>
      <c r="B863">
        <v>1</v>
      </c>
      <c r="C863" s="8">
        <v>37951</v>
      </c>
      <c r="D863" t="s">
        <v>28</v>
      </c>
      <c r="E863" t="s">
        <v>25</v>
      </c>
      <c r="F863" t="s">
        <v>19</v>
      </c>
      <c r="G863" t="s">
        <v>20</v>
      </c>
      <c r="H863" t="s">
        <v>38</v>
      </c>
      <c r="I863" t="s">
        <v>1163</v>
      </c>
      <c r="J863" t="s">
        <v>2899</v>
      </c>
      <c r="K863">
        <v>1000</v>
      </c>
      <c r="L863">
        <v>4720</v>
      </c>
      <c r="M863">
        <v>21</v>
      </c>
      <c r="N863">
        <v>11000</v>
      </c>
      <c r="O863">
        <v>7.4</v>
      </c>
      <c r="P863">
        <v>117</v>
      </c>
      <c r="Q863">
        <v>88</v>
      </c>
      <c r="R863">
        <v>104077</v>
      </c>
      <c r="S863">
        <v>1000000</v>
      </c>
      <c r="T863">
        <f>Table15[[#This Row],[Gross Revenue]]-Table15[[#This Row],[Budget]]</f>
        <v>-895923</v>
      </c>
      <c r="U863">
        <f>YEAR(Table15[[#This Row],[Release Date]])</f>
        <v>2003</v>
      </c>
    </row>
    <row r="864" spans="1:21" x14ac:dyDescent="0.25">
      <c r="A864" t="s">
        <v>1846</v>
      </c>
      <c r="B864">
        <v>1</v>
      </c>
      <c r="C864" s="8">
        <v>37383</v>
      </c>
      <c r="D864" t="s">
        <v>28</v>
      </c>
      <c r="E864" t="s">
        <v>32</v>
      </c>
      <c r="F864" t="s">
        <v>19</v>
      </c>
      <c r="G864" t="s">
        <v>293</v>
      </c>
      <c r="H864" t="s">
        <v>43</v>
      </c>
      <c r="I864" t="s">
        <v>130</v>
      </c>
      <c r="J864" t="s">
        <v>1847</v>
      </c>
      <c r="K864">
        <v>687</v>
      </c>
      <c r="L864">
        <v>1134</v>
      </c>
      <c r="M864">
        <v>4</v>
      </c>
      <c r="N864">
        <v>505</v>
      </c>
      <c r="O864">
        <v>5.2</v>
      </c>
      <c r="P864">
        <v>98</v>
      </c>
      <c r="Q864">
        <v>108</v>
      </c>
      <c r="R864">
        <v>22108977</v>
      </c>
      <c r="S864">
        <v>41000000</v>
      </c>
      <c r="T864">
        <f>Table15[[#This Row],[Gross Revenue]]-Table15[[#This Row],[Budget]]</f>
        <v>-18891023</v>
      </c>
      <c r="U864">
        <f>YEAR(Table15[[#This Row],[Release Date]])</f>
        <v>2002</v>
      </c>
    </row>
    <row r="865" spans="1:21" x14ac:dyDescent="0.25">
      <c r="A865" t="s">
        <v>1223</v>
      </c>
      <c r="B865">
        <v>1</v>
      </c>
      <c r="C865" s="8">
        <v>37039</v>
      </c>
      <c r="D865" t="s">
        <v>28</v>
      </c>
      <c r="E865" t="s">
        <v>30</v>
      </c>
      <c r="F865" t="s">
        <v>19</v>
      </c>
      <c r="G865" t="s">
        <v>20</v>
      </c>
      <c r="H865" t="s">
        <v>38</v>
      </c>
      <c r="I865" t="s">
        <v>356</v>
      </c>
      <c r="J865" t="s">
        <v>1224</v>
      </c>
      <c r="K865">
        <v>24000</v>
      </c>
      <c r="L865">
        <v>43917</v>
      </c>
      <c r="M865">
        <v>563</v>
      </c>
      <c r="N865">
        <v>2000</v>
      </c>
      <c r="O865">
        <v>6.1</v>
      </c>
      <c r="P865">
        <v>125</v>
      </c>
      <c r="Q865">
        <v>123</v>
      </c>
      <c r="R865">
        <v>66808615</v>
      </c>
      <c r="S865">
        <v>34000000</v>
      </c>
      <c r="T865">
        <f>Table15[[#This Row],[Gross Revenue]]-Table15[[#This Row],[Budget]]</f>
        <v>32808615</v>
      </c>
      <c r="U865">
        <f>YEAR(Table15[[#This Row],[Release Date]])</f>
        <v>2001</v>
      </c>
    </row>
    <row r="866" spans="1:21" x14ac:dyDescent="0.25">
      <c r="A866" t="s">
        <v>1770</v>
      </c>
      <c r="B866">
        <v>1</v>
      </c>
      <c r="C866" s="8">
        <v>37344</v>
      </c>
      <c r="D866" t="s">
        <v>28</v>
      </c>
      <c r="E866" t="s">
        <v>32</v>
      </c>
      <c r="F866" t="s">
        <v>19</v>
      </c>
      <c r="G866" t="s">
        <v>20</v>
      </c>
      <c r="H866" t="s">
        <v>43</v>
      </c>
      <c r="I866" t="s">
        <v>114</v>
      </c>
      <c r="J866" t="s">
        <v>1224</v>
      </c>
      <c r="K866">
        <v>40000</v>
      </c>
      <c r="L866">
        <v>48184</v>
      </c>
      <c r="M866">
        <v>563</v>
      </c>
      <c r="N866">
        <v>10000</v>
      </c>
      <c r="O866">
        <v>8.1</v>
      </c>
      <c r="P866">
        <v>271</v>
      </c>
      <c r="Q866">
        <v>143</v>
      </c>
      <c r="R866">
        <v>305388685</v>
      </c>
      <c r="S866">
        <v>140000000</v>
      </c>
      <c r="T866">
        <f>Table15[[#This Row],[Gross Revenue]]-Table15[[#This Row],[Budget]]</f>
        <v>165388685</v>
      </c>
      <c r="U866">
        <f>YEAR(Table15[[#This Row],[Release Date]])</f>
        <v>2002</v>
      </c>
    </row>
    <row r="867" spans="1:21" x14ac:dyDescent="0.25">
      <c r="A867" t="s">
        <v>2517</v>
      </c>
      <c r="B867">
        <v>1</v>
      </c>
      <c r="C867" s="8">
        <v>37739</v>
      </c>
      <c r="D867" t="s">
        <v>28</v>
      </c>
      <c r="E867" t="s">
        <v>25</v>
      </c>
      <c r="F867" t="s">
        <v>19</v>
      </c>
      <c r="G867" t="s">
        <v>20</v>
      </c>
      <c r="H867" t="s">
        <v>38</v>
      </c>
      <c r="I867" t="s">
        <v>126</v>
      </c>
      <c r="J867" t="s">
        <v>1224</v>
      </c>
      <c r="K867">
        <v>12000</v>
      </c>
      <c r="L867">
        <v>13156</v>
      </c>
      <c r="M867">
        <v>563</v>
      </c>
      <c r="N867">
        <v>0</v>
      </c>
      <c r="O867">
        <v>6.6</v>
      </c>
      <c r="P867">
        <v>156</v>
      </c>
      <c r="Q867">
        <v>102</v>
      </c>
      <c r="R867">
        <v>12469811</v>
      </c>
      <c r="S867">
        <v>22000000</v>
      </c>
      <c r="T867">
        <f>Table15[[#This Row],[Gross Revenue]]-Table15[[#This Row],[Budget]]</f>
        <v>-9530189</v>
      </c>
      <c r="U867">
        <f>YEAR(Table15[[#This Row],[Release Date]])</f>
        <v>2003</v>
      </c>
    </row>
    <row r="868" spans="1:21" x14ac:dyDescent="0.25">
      <c r="A868" t="s">
        <v>2769</v>
      </c>
      <c r="B868">
        <v>1</v>
      </c>
      <c r="C868" s="8">
        <v>37875</v>
      </c>
      <c r="D868" t="s">
        <v>28</v>
      </c>
      <c r="E868" t="s">
        <v>32</v>
      </c>
      <c r="F868" t="s">
        <v>19</v>
      </c>
      <c r="G868" t="s">
        <v>164</v>
      </c>
      <c r="H868" t="s">
        <v>43</v>
      </c>
      <c r="I868" t="s">
        <v>114</v>
      </c>
      <c r="J868" t="s">
        <v>1224</v>
      </c>
      <c r="K868">
        <v>40000</v>
      </c>
      <c r="L868">
        <v>48486</v>
      </c>
      <c r="M868">
        <v>563</v>
      </c>
      <c r="N868">
        <v>5000</v>
      </c>
      <c r="O868">
        <v>7.3</v>
      </c>
      <c r="P868">
        <v>313</v>
      </c>
      <c r="Q868">
        <v>151</v>
      </c>
      <c r="R868">
        <v>423032628</v>
      </c>
      <c r="S868">
        <v>225000000</v>
      </c>
      <c r="T868">
        <f>Table15[[#This Row],[Gross Revenue]]-Table15[[#This Row],[Budget]]</f>
        <v>198032628</v>
      </c>
      <c r="U868">
        <f>YEAR(Table15[[#This Row],[Release Date]])</f>
        <v>2003</v>
      </c>
    </row>
    <row r="869" spans="1:21" x14ac:dyDescent="0.25">
      <c r="A869" t="s">
        <v>3065</v>
      </c>
      <c r="B869">
        <v>1</v>
      </c>
      <c r="C869" s="8">
        <v>38043</v>
      </c>
      <c r="D869" t="s">
        <v>28</v>
      </c>
      <c r="E869" t="s">
        <v>32</v>
      </c>
      <c r="F869" t="s">
        <v>19</v>
      </c>
      <c r="G869" t="s">
        <v>20</v>
      </c>
      <c r="H869" t="s">
        <v>43</v>
      </c>
      <c r="I869" t="s">
        <v>114</v>
      </c>
      <c r="J869" t="s">
        <v>1224</v>
      </c>
      <c r="K869">
        <v>40000</v>
      </c>
      <c r="L869">
        <v>48350</v>
      </c>
      <c r="M869">
        <v>563</v>
      </c>
      <c r="N869">
        <v>0</v>
      </c>
      <c r="O869">
        <v>7.1</v>
      </c>
      <c r="P869">
        <v>302</v>
      </c>
      <c r="Q869">
        <v>169</v>
      </c>
      <c r="R869">
        <v>309404152</v>
      </c>
      <c r="S869">
        <v>300000000</v>
      </c>
      <c r="T869">
        <f>Table15[[#This Row],[Gross Revenue]]-Table15[[#This Row],[Budget]]</f>
        <v>9404152</v>
      </c>
      <c r="U869">
        <f>YEAR(Table15[[#This Row],[Release Date]])</f>
        <v>2004</v>
      </c>
    </row>
    <row r="870" spans="1:21" x14ac:dyDescent="0.25">
      <c r="A870" t="s">
        <v>4257</v>
      </c>
      <c r="B870">
        <v>1</v>
      </c>
      <c r="C870" s="8">
        <v>38740</v>
      </c>
      <c r="D870" t="s">
        <v>28</v>
      </c>
      <c r="E870" t="s">
        <v>30</v>
      </c>
      <c r="F870" t="s">
        <v>19</v>
      </c>
      <c r="G870" t="s">
        <v>20</v>
      </c>
      <c r="H870" t="s">
        <v>36</v>
      </c>
      <c r="I870" t="s">
        <v>114</v>
      </c>
      <c r="J870" t="s">
        <v>1224</v>
      </c>
      <c r="K870">
        <v>40000</v>
      </c>
      <c r="L870">
        <v>43291</v>
      </c>
      <c r="M870">
        <v>563</v>
      </c>
      <c r="N870">
        <v>26000</v>
      </c>
      <c r="O870">
        <v>7.2</v>
      </c>
      <c r="P870">
        <v>362</v>
      </c>
      <c r="Q870">
        <v>107</v>
      </c>
      <c r="R870">
        <v>123207194</v>
      </c>
      <c r="S870">
        <v>135000000</v>
      </c>
      <c r="T870">
        <f>Table15[[#This Row],[Gross Revenue]]-Table15[[#This Row],[Budget]]</f>
        <v>-11792806</v>
      </c>
      <c r="U870">
        <f>YEAR(Table15[[#This Row],[Release Date]])</f>
        <v>2006</v>
      </c>
    </row>
    <row r="871" spans="1:21" x14ac:dyDescent="0.25">
      <c r="A871" t="s">
        <v>4875</v>
      </c>
      <c r="B871">
        <v>1</v>
      </c>
      <c r="C871" s="8">
        <v>39116</v>
      </c>
      <c r="D871" t="s">
        <v>28</v>
      </c>
      <c r="E871" t="s">
        <v>32</v>
      </c>
      <c r="F871" t="s">
        <v>19</v>
      </c>
      <c r="G871" t="s">
        <v>20</v>
      </c>
      <c r="H871" t="s">
        <v>43</v>
      </c>
      <c r="I871" t="s">
        <v>114</v>
      </c>
      <c r="J871" t="s">
        <v>1224</v>
      </c>
      <c r="K871">
        <v>40000</v>
      </c>
      <c r="L871">
        <v>45757</v>
      </c>
      <c r="M871">
        <v>563</v>
      </c>
      <c r="N871">
        <v>48000</v>
      </c>
      <c r="O871">
        <v>6.5</v>
      </c>
      <c r="P871">
        <v>450</v>
      </c>
      <c r="Q871">
        <v>150</v>
      </c>
      <c r="R871">
        <v>89289910</v>
      </c>
      <c r="S871">
        <v>215000000</v>
      </c>
      <c r="T871">
        <f>Table15[[#This Row],[Gross Revenue]]-Table15[[#This Row],[Budget]]</f>
        <v>-125710090</v>
      </c>
      <c r="U871">
        <f>YEAR(Table15[[#This Row],[Release Date]])</f>
        <v>2007</v>
      </c>
    </row>
    <row r="872" spans="1:21" x14ac:dyDescent="0.25">
      <c r="A872" t="s">
        <v>5096</v>
      </c>
      <c r="B872">
        <v>1</v>
      </c>
      <c r="C872" s="8">
        <v>39251</v>
      </c>
      <c r="D872" t="s">
        <v>28</v>
      </c>
      <c r="E872" t="s">
        <v>30</v>
      </c>
      <c r="F872" t="s">
        <v>19</v>
      </c>
      <c r="G872" t="s">
        <v>20</v>
      </c>
      <c r="H872" t="s">
        <v>36</v>
      </c>
      <c r="I872" t="s">
        <v>5097</v>
      </c>
      <c r="J872" t="s">
        <v>5098</v>
      </c>
      <c r="K872">
        <v>874</v>
      </c>
      <c r="L872">
        <v>3151</v>
      </c>
      <c r="M872">
        <v>7</v>
      </c>
      <c r="N872">
        <v>11000</v>
      </c>
      <c r="O872">
        <v>6.8</v>
      </c>
      <c r="P872">
        <v>219</v>
      </c>
      <c r="Q872">
        <v>96</v>
      </c>
      <c r="R872">
        <v>50807639</v>
      </c>
      <c r="S872">
        <v>60000000</v>
      </c>
      <c r="T872">
        <f>Table15[[#This Row],[Gross Revenue]]-Table15[[#This Row],[Budget]]</f>
        <v>-9192361</v>
      </c>
      <c r="U872">
        <f>YEAR(Table15[[#This Row],[Release Date]])</f>
        <v>2007</v>
      </c>
    </row>
    <row r="873" spans="1:21" x14ac:dyDescent="0.25">
      <c r="A873" t="s">
        <v>3760</v>
      </c>
      <c r="B873">
        <v>1</v>
      </c>
      <c r="C873" s="8">
        <v>38439</v>
      </c>
      <c r="D873" t="s">
        <v>28</v>
      </c>
      <c r="E873" t="s">
        <v>25</v>
      </c>
      <c r="F873" t="s">
        <v>19</v>
      </c>
      <c r="G873" t="s">
        <v>20</v>
      </c>
      <c r="H873" t="s">
        <v>38</v>
      </c>
      <c r="I873" t="s">
        <v>233</v>
      </c>
      <c r="J873" t="s">
        <v>3761</v>
      </c>
      <c r="K873">
        <v>18000</v>
      </c>
      <c r="L873">
        <v>32474</v>
      </c>
      <c r="M873">
        <v>293</v>
      </c>
      <c r="N873">
        <v>15000</v>
      </c>
      <c r="O873">
        <v>6.2</v>
      </c>
      <c r="P873">
        <v>271</v>
      </c>
      <c r="Q873">
        <v>94</v>
      </c>
      <c r="R873">
        <v>32416109</v>
      </c>
      <c r="S873">
        <v>25000000</v>
      </c>
      <c r="T873">
        <f>Table15[[#This Row],[Gross Revenue]]-Table15[[#This Row],[Budget]]</f>
        <v>7416109</v>
      </c>
      <c r="U873">
        <f>YEAR(Table15[[#This Row],[Release Date]])</f>
        <v>2005</v>
      </c>
    </row>
    <row r="874" spans="1:21" x14ac:dyDescent="0.25">
      <c r="A874" t="s">
        <v>841</v>
      </c>
      <c r="B874">
        <v>1</v>
      </c>
      <c r="C874" s="8">
        <v>36841</v>
      </c>
      <c r="D874" t="s">
        <v>28</v>
      </c>
      <c r="E874" t="s">
        <v>25</v>
      </c>
      <c r="F874" t="s">
        <v>19</v>
      </c>
      <c r="G874" t="s">
        <v>20</v>
      </c>
      <c r="H874" t="s">
        <v>38</v>
      </c>
      <c r="I874" t="s">
        <v>842</v>
      </c>
      <c r="J874" t="s">
        <v>843</v>
      </c>
      <c r="K874">
        <v>1000</v>
      </c>
      <c r="L874">
        <v>3085</v>
      </c>
      <c r="M874">
        <v>112</v>
      </c>
      <c r="N874">
        <v>671</v>
      </c>
      <c r="O874">
        <v>7</v>
      </c>
      <c r="P874">
        <v>51</v>
      </c>
      <c r="Q874">
        <v>94</v>
      </c>
      <c r="R874">
        <v>1744858</v>
      </c>
      <c r="S874">
        <v>1000000</v>
      </c>
      <c r="T874">
        <f>Table15[[#This Row],[Gross Revenue]]-Table15[[#This Row],[Budget]]</f>
        <v>744858</v>
      </c>
      <c r="U874">
        <f>YEAR(Table15[[#This Row],[Release Date]])</f>
        <v>2000</v>
      </c>
    </row>
    <row r="875" spans="1:21" x14ac:dyDescent="0.25">
      <c r="A875" t="s">
        <v>2642</v>
      </c>
      <c r="B875">
        <v>1</v>
      </c>
      <c r="C875" s="8">
        <v>37809</v>
      </c>
      <c r="D875" t="s">
        <v>28</v>
      </c>
      <c r="E875" t="s">
        <v>25</v>
      </c>
      <c r="F875" t="s">
        <v>19</v>
      </c>
      <c r="G875" t="s">
        <v>20</v>
      </c>
      <c r="H875" t="s">
        <v>43</v>
      </c>
      <c r="I875" t="s">
        <v>2190</v>
      </c>
      <c r="J875" t="s">
        <v>2643</v>
      </c>
      <c r="K875">
        <v>1000</v>
      </c>
      <c r="L875">
        <v>4441</v>
      </c>
      <c r="M875">
        <v>27</v>
      </c>
      <c r="N875">
        <v>0</v>
      </c>
      <c r="O875">
        <v>5.5</v>
      </c>
      <c r="P875">
        <v>85</v>
      </c>
      <c r="Q875">
        <v>103</v>
      </c>
      <c r="R875">
        <v>28435406</v>
      </c>
      <c r="S875">
        <v>12000000</v>
      </c>
      <c r="T875">
        <f>Table15[[#This Row],[Gross Revenue]]-Table15[[#This Row],[Budget]]</f>
        <v>16435406</v>
      </c>
      <c r="U875">
        <f>YEAR(Table15[[#This Row],[Release Date]])</f>
        <v>2003</v>
      </c>
    </row>
    <row r="876" spans="1:21" x14ac:dyDescent="0.25">
      <c r="A876" t="s">
        <v>719</v>
      </c>
      <c r="B876">
        <v>1</v>
      </c>
      <c r="C876" s="8">
        <v>36779</v>
      </c>
      <c r="D876" t="s">
        <v>28</v>
      </c>
      <c r="E876" t="s">
        <v>22</v>
      </c>
      <c r="F876" t="s">
        <v>19</v>
      </c>
      <c r="G876" t="s">
        <v>20</v>
      </c>
      <c r="H876" t="s">
        <v>38</v>
      </c>
      <c r="I876" t="s">
        <v>720</v>
      </c>
      <c r="J876" t="s">
        <v>721</v>
      </c>
      <c r="K876">
        <v>328</v>
      </c>
      <c r="L876">
        <v>407</v>
      </c>
      <c r="M876">
        <v>7</v>
      </c>
      <c r="N876">
        <v>0</v>
      </c>
      <c r="O876">
        <v>6.5</v>
      </c>
      <c r="P876">
        <v>46</v>
      </c>
      <c r="Q876">
        <v>86</v>
      </c>
      <c r="R876">
        <v>1114943</v>
      </c>
      <c r="S876">
        <v>500000</v>
      </c>
      <c r="T876">
        <f>Table15[[#This Row],[Gross Revenue]]-Table15[[#This Row],[Budget]]</f>
        <v>614943</v>
      </c>
      <c r="U876">
        <f>YEAR(Table15[[#This Row],[Release Date]])</f>
        <v>2000</v>
      </c>
    </row>
    <row r="877" spans="1:21" x14ac:dyDescent="0.25">
      <c r="A877" t="s">
        <v>2070</v>
      </c>
      <c r="B877">
        <v>1</v>
      </c>
      <c r="C877" s="8">
        <v>37502</v>
      </c>
      <c r="D877" t="s">
        <v>28</v>
      </c>
      <c r="E877" t="s">
        <v>22</v>
      </c>
      <c r="F877" t="s">
        <v>19</v>
      </c>
      <c r="G877" t="s">
        <v>20</v>
      </c>
      <c r="H877" t="s">
        <v>38</v>
      </c>
      <c r="I877" t="s">
        <v>2071</v>
      </c>
      <c r="J877" t="s">
        <v>721</v>
      </c>
      <c r="K877">
        <v>308</v>
      </c>
      <c r="L877">
        <v>1008</v>
      </c>
      <c r="M877">
        <v>7</v>
      </c>
      <c r="N877">
        <v>98</v>
      </c>
      <c r="O877">
        <v>5.5</v>
      </c>
      <c r="P877">
        <v>43</v>
      </c>
      <c r="Q877">
        <v>78</v>
      </c>
      <c r="R877">
        <v>191309</v>
      </c>
      <c r="S877">
        <v>150000</v>
      </c>
      <c r="T877">
        <f>Table15[[#This Row],[Gross Revenue]]-Table15[[#This Row],[Budget]]</f>
        <v>41309</v>
      </c>
      <c r="U877">
        <f>YEAR(Table15[[#This Row],[Release Date]])</f>
        <v>2002</v>
      </c>
    </row>
    <row r="878" spans="1:21" x14ac:dyDescent="0.25">
      <c r="A878" t="s">
        <v>3096</v>
      </c>
      <c r="B878">
        <v>1</v>
      </c>
      <c r="C878" s="8">
        <v>38063</v>
      </c>
      <c r="D878" t="s">
        <v>28</v>
      </c>
      <c r="E878" t="s">
        <v>25</v>
      </c>
      <c r="F878" t="s">
        <v>19</v>
      </c>
      <c r="G878" t="s">
        <v>20</v>
      </c>
      <c r="H878" t="s">
        <v>38</v>
      </c>
      <c r="I878" t="s">
        <v>3097</v>
      </c>
      <c r="J878" t="s">
        <v>3098</v>
      </c>
      <c r="K878">
        <v>15000</v>
      </c>
      <c r="L878">
        <v>17584</v>
      </c>
      <c r="M878">
        <v>99</v>
      </c>
      <c r="N878">
        <v>0</v>
      </c>
      <c r="O878">
        <v>7.6</v>
      </c>
      <c r="P878">
        <v>256</v>
      </c>
      <c r="Q878">
        <v>119</v>
      </c>
      <c r="R878">
        <v>121463226</v>
      </c>
      <c r="S878">
        <v>20000000</v>
      </c>
      <c r="T878">
        <f>Table15[[#This Row],[Gross Revenue]]-Table15[[#This Row],[Budget]]</f>
        <v>101463226</v>
      </c>
      <c r="U878">
        <f>YEAR(Table15[[#This Row],[Release Date]])</f>
        <v>2004</v>
      </c>
    </row>
    <row r="879" spans="1:21" x14ac:dyDescent="0.25">
      <c r="A879" t="s">
        <v>4247</v>
      </c>
      <c r="B879">
        <v>1</v>
      </c>
      <c r="C879" s="8">
        <v>38734</v>
      </c>
      <c r="D879" t="s">
        <v>28</v>
      </c>
      <c r="E879" t="s">
        <v>30</v>
      </c>
      <c r="F879" t="s">
        <v>19</v>
      </c>
      <c r="G879" t="s">
        <v>20</v>
      </c>
      <c r="H879" t="s">
        <v>38</v>
      </c>
      <c r="I879" t="s">
        <v>4248</v>
      </c>
      <c r="J879" t="s">
        <v>3098</v>
      </c>
      <c r="K879">
        <v>176</v>
      </c>
      <c r="L879">
        <v>390</v>
      </c>
      <c r="M879">
        <v>99</v>
      </c>
      <c r="N879">
        <v>42000</v>
      </c>
      <c r="O879">
        <v>7</v>
      </c>
      <c r="P879">
        <v>342</v>
      </c>
      <c r="Q879">
        <v>109</v>
      </c>
      <c r="R879">
        <v>37371385</v>
      </c>
      <c r="S879">
        <v>40000000</v>
      </c>
      <c r="T879">
        <f>Table15[[#This Row],[Gross Revenue]]-Table15[[#This Row],[Budget]]</f>
        <v>-2628615</v>
      </c>
      <c r="U879">
        <f>YEAR(Table15[[#This Row],[Release Date]])</f>
        <v>2006</v>
      </c>
    </row>
    <row r="880" spans="1:21" x14ac:dyDescent="0.25">
      <c r="A880" t="s">
        <v>981</v>
      </c>
      <c r="B880">
        <v>1</v>
      </c>
      <c r="C880" s="8">
        <v>36917</v>
      </c>
      <c r="D880" t="s">
        <v>28</v>
      </c>
      <c r="E880" t="s">
        <v>25</v>
      </c>
      <c r="F880" t="s">
        <v>19</v>
      </c>
      <c r="G880" t="s">
        <v>35</v>
      </c>
      <c r="H880" t="s">
        <v>38</v>
      </c>
      <c r="I880" t="s">
        <v>153</v>
      </c>
      <c r="J880" t="s">
        <v>982</v>
      </c>
      <c r="K880">
        <v>936</v>
      </c>
      <c r="L880">
        <v>3578</v>
      </c>
      <c r="M880">
        <v>34</v>
      </c>
      <c r="N880">
        <v>664</v>
      </c>
      <c r="O880">
        <v>6.9</v>
      </c>
      <c r="P880">
        <v>109</v>
      </c>
      <c r="Q880">
        <v>98</v>
      </c>
      <c r="R880">
        <v>353743</v>
      </c>
      <c r="S880">
        <v>15000000</v>
      </c>
      <c r="T880">
        <f>Table15[[#This Row],[Gross Revenue]]-Table15[[#This Row],[Budget]]</f>
        <v>-14646257</v>
      </c>
      <c r="U880">
        <f>YEAR(Table15[[#This Row],[Release Date]])</f>
        <v>2001</v>
      </c>
    </row>
    <row r="881" spans="1:21" x14ac:dyDescent="0.25">
      <c r="A881" t="s">
        <v>707</v>
      </c>
      <c r="B881">
        <v>1</v>
      </c>
      <c r="C881" s="8">
        <v>36773</v>
      </c>
      <c r="D881" t="s">
        <v>28</v>
      </c>
      <c r="E881" t="s">
        <v>18</v>
      </c>
      <c r="F881" t="s">
        <v>19</v>
      </c>
      <c r="G881" t="s">
        <v>20</v>
      </c>
      <c r="H881" t="s">
        <v>43</v>
      </c>
      <c r="I881" t="s">
        <v>109</v>
      </c>
      <c r="J881" t="s">
        <v>708</v>
      </c>
      <c r="K881">
        <v>2000</v>
      </c>
      <c r="L881">
        <v>4045</v>
      </c>
      <c r="M881">
        <v>40</v>
      </c>
      <c r="N881">
        <v>0</v>
      </c>
      <c r="O881">
        <v>7.3</v>
      </c>
      <c r="P881">
        <v>168</v>
      </c>
      <c r="Q881">
        <v>118</v>
      </c>
      <c r="R881">
        <v>44983704</v>
      </c>
      <c r="S881">
        <v>31000000</v>
      </c>
      <c r="T881">
        <f>Table15[[#This Row],[Gross Revenue]]-Table15[[#This Row],[Budget]]</f>
        <v>13983704</v>
      </c>
      <c r="U881">
        <f>YEAR(Table15[[#This Row],[Release Date]])</f>
        <v>2000</v>
      </c>
    </row>
    <row r="882" spans="1:21" x14ac:dyDescent="0.25">
      <c r="A882" t="s">
        <v>1398</v>
      </c>
      <c r="B882">
        <v>1</v>
      </c>
      <c r="C882" s="8">
        <v>37135</v>
      </c>
      <c r="D882" t="s">
        <v>28</v>
      </c>
      <c r="E882" t="s">
        <v>22</v>
      </c>
      <c r="F882" t="s">
        <v>19</v>
      </c>
      <c r="G882" t="s">
        <v>20</v>
      </c>
      <c r="H882" t="s">
        <v>38</v>
      </c>
      <c r="I882" t="s">
        <v>197</v>
      </c>
      <c r="J882" t="s">
        <v>708</v>
      </c>
      <c r="K882">
        <v>13000</v>
      </c>
      <c r="L882">
        <v>15916</v>
      </c>
      <c r="M882">
        <v>40</v>
      </c>
      <c r="N882">
        <v>997</v>
      </c>
      <c r="O882">
        <v>6.3</v>
      </c>
      <c r="P882">
        <v>112</v>
      </c>
      <c r="Q882">
        <v>125</v>
      </c>
      <c r="R882">
        <v>19076815</v>
      </c>
      <c r="S882">
        <v>60000000</v>
      </c>
      <c r="T882">
        <f>Table15[[#This Row],[Gross Revenue]]-Table15[[#This Row],[Budget]]</f>
        <v>-40923185</v>
      </c>
      <c r="U882">
        <f>YEAR(Table15[[#This Row],[Release Date]])</f>
        <v>2001</v>
      </c>
    </row>
    <row r="883" spans="1:21" x14ac:dyDescent="0.25">
      <c r="A883" t="s">
        <v>3462</v>
      </c>
      <c r="B883">
        <v>1</v>
      </c>
      <c r="C883" s="8">
        <v>38274</v>
      </c>
      <c r="D883" t="s">
        <v>28</v>
      </c>
      <c r="E883" t="s">
        <v>18</v>
      </c>
      <c r="F883" t="s">
        <v>19</v>
      </c>
      <c r="G883" t="s">
        <v>20</v>
      </c>
      <c r="H883" t="s">
        <v>38</v>
      </c>
      <c r="I883" t="s">
        <v>537</v>
      </c>
      <c r="J883" t="s">
        <v>708</v>
      </c>
      <c r="K883">
        <v>2000</v>
      </c>
      <c r="L883">
        <v>3612</v>
      </c>
      <c r="M883">
        <v>40</v>
      </c>
      <c r="N883">
        <v>0</v>
      </c>
      <c r="O883">
        <v>6.2</v>
      </c>
      <c r="P883">
        <v>195</v>
      </c>
      <c r="Q883">
        <v>101</v>
      </c>
      <c r="R883">
        <v>28687835</v>
      </c>
      <c r="S883">
        <v>35000000</v>
      </c>
      <c r="T883">
        <f>Table15[[#This Row],[Gross Revenue]]-Table15[[#This Row],[Budget]]</f>
        <v>-6312165</v>
      </c>
      <c r="U883">
        <f>YEAR(Table15[[#This Row],[Release Date]])</f>
        <v>2004</v>
      </c>
    </row>
    <row r="884" spans="1:21" x14ac:dyDescent="0.25">
      <c r="A884" t="s">
        <v>5247</v>
      </c>
      <c r="B884">
        <v>1</v>
      </c>
      <c r="C884" s="8">
        <v>39349</v>
      </c>
      <c r="D884" t="s">
        <v>28</v>
      </c>
      <c r="E884" t="s">
        <v>25</v>
      </c>
      <c r="F884" t="s">
        <v>19</v>
      </c>
      <c r="G884" t="s">
        <v>20</v>
      </c>
      <c r="H884" t="s">
        <v>38</v>
      </c>
      <c r="I884" t="s">
        <v>2874</v>
      </c>
      <c r="J884" t="s">
        <v>5248</v>
      </c>
      <c r="K884">
        <v>20000</v>
      </c>
      <c r="L884">
        <v>38963</v>
      </c>
      <c r="M884">
        <v>13</v>
      </c>
      <c r="N884">
        <v>41000</v>
      </c>
      <c r="O884">
        <v>5.7</v>
      </c>
      <c r="P884">
        <v>222</v>
      </c>
      <c r="Q884">
        <v>115</v>
      </c>
      <c r="R884">
        <v>66009973</v>
      </c>
      <c r="S884">
        <v>14800000</v>
      </c>
      <c r="T884">
        <f>Table15[[#This Row],[Gross Revenue]]-Table15[[#This Row],[Budget]]</f>
        <v>51209973</v>
      </c>
      <c r="U884">
        <f>YEAR(Table15[[#This Row],[Release Date]])</f>
        <v>2007</v>
      </c>
    </row>
    <row r="885" spans="1:21" x14ac:dyDescent="0.25">
      <c r="A885" t="s">
        <v>1253</v>
      </c>
      <c r="B885">
        <v>1</v>
      </c>
      <c r="C885" s="8">
        <v>37055</v>
      </c>
      <c r="D885" t="s">
        <v>28</v>
      </c>
      <c r="E885" t="s">
        <v>25</v>
      </c>
      <c r="F885" t="s">
        <v>19</v>
      </c>
      <c r="G885" t="s">
        <v>20</v>
      </c>
      <c r="H885" t="s">
        <v>38</v>
      </c>
      <c r="I885" t="s">
        <v>1249</v>
      </c>
      <c r="J885" t="s">
        <v>1254</v>
      </c>
      <c r="K885">
        <v>1000</v>
      </c>
      <c r="L885">
        <v>2729</v>
      </c>
      <c r="M885">
        <v>5</v>
      </c>
      <c r="N885">
        <v>449</v>
      </c>
      <c r="O885">
        <v>5.3</v>
      </c>
      <c r="P885">
        <v>75</v>
      </c>
      <c r="Q885">
        <v>95</v>
      </c>
      <c r="R885">
        <v>13558739</v>
      </c>
      <c r="S885">
        <v>11000000</v>
      </c>
      <c r="T885">
        <f>Table15[[#This Row],[Gross Revenue]]-Table15[[#This Row],[Budget]]</f>
        <v>2558739</v>
      </c>
      <c r="U885">
        <f>YEAR(Table15[[#This Row],[Release Date]])</f>
        <v>2001</v>
      </c>
    </row>
    <row r="886" spans="1:21" x14ac:dyDescent="0.25">
      <c r="A886" t="s">
        <v>3929</v>
      </c>
      <c r="B886">
        <v>1</v>
      </c>
      <c r="C886" s="8">
        <v>38541</v>
      </c>
      <c r="D886" t="s">
        <v>28</v>
      </c>
      <c r="E886" t="s">
        <v>25</v>
      </c>
      <c r="F886" t="s">
        <v>47</v>
      </c>
      <c r="G886" t="s">
        <v>48</v>
      </c>
      <c r="H886" t="s">
        <v>21</v>
      </c>
      <c r="I886" t="s">
        <v>3930</v>
      </c>
      <c r="J886" t="s">
        <v>3931</v>
      </c>
      <c r="K886">
        <v>541</v>
      </c>
      <c r="L886">
        <v>890</v>
      </c>
      <c r="M886">
        <v>0</v>
      </c>
      <c r="N886">
        <v>0</v>
      </c>
      <c r="O886">
        <v>7.1</v>
      </c>
      <c r="P886">
        <v>118</v>
      </c>
      <c r="Q886">
        <v>134</v>
      </c>
      <c r="R886">
        <v>183662</v>
      </c>
      <c r="S886">
        <v>25000000</v>
      </c>
      <c r="T886">
        <f>Table15[[#This Row],[Gross Revenue]]-Table15[[#This Row],[Budget]]</f>
        <v>-24816338</v>
      </c>
      <c r="U886">
        <f>YEAR(Table15[[#This Row],[Release Date]])</f>
        <v>2005</v>
      </c>
    </row>
    <row r="887" spans="1:21" x14ac:dyDescent="0.25">
      <c r="A887" t="s">
        <v>4698</v>
      </c>
      <c r="B887">
        <v>1</v>
      </c>
      <c r="C887" s="8">
        <v>39002</v>
      </c>
      <c r="D887" t="s">
        <v>28</v>
      </c>
      <c r="E887" t="s">
        <v>18</v>
      </c>
      <c r="F887" t="s">
        <v>19</v>
      </c>
      <c r="G887" t="s">
        <v>48</v>
      </c>
      <c r="H887" t="s">
        <v>38</v>
      </c>
      <c r="I887" t="s">
        <v>1024</v>
      </c>
      <c r="J887" t="s">
        <v>3931</v>
      </c>
      <c r="K887">
        <v>15000</v>
      </c>
      <c r="L887">
        <v>18442</v>
      </c>
      <c r="M887">
        <v>0</v>
      </c>
      <c r="N887">
        <v>0</v>
      </c>
      <c r="O887">
        <v>6.5</v>
      </c>
      <c r="P887">
        <v>91</v>
      </c>
      <c r="Q887">
        <v>144</v>
      </c>
      <c r="R887">
        <v>41229</v>
      </c>
      <c r="S887">
        <v>25500000</v>
      </c>
      <c r="T887">
        <f>Table15[[#This Row],[Gross Revenue]]-Table15[[#This Row],[Budget]]</f>
        <v>-25458771</v>
      </c>
      <c r="U887">
        <f>YEAR(Table15[[#This Row],[Release Date]])</f>
        <v>2006</v>
      </c>
    </row>
    <row r="888" spans="1:21" x14ac:dyDescent="0.25">
      <c r="A888" t="s">
        <v>1318</v>
      </c>
      <c r="B888">
        <v>1</v>
      </c>
      <c r="C888" s="8">
        <v>37090</v>
      </c>
      <c r="D888" t="s">
        <v>28</v>
      </c>
      <c r="E888" t="s">
        <v>32</v>
      </c>
      <c r="F888" t="s">
        <v>19</v>
      </c>
      <c r="G888" t="s">
        <v>20</v>
      </c>
      <c r="H888" t="s">
        <v>38</v>
      </c>
      <c r="I888" t="s">
        <v>717</v>
      </c>
      <c r="J888" t="s">
        <v>1319</v>
      </c>
      <c r="K888">
        <v>12000</v>
      </c>
      <c r="L888">
        <v>15371</v>
      </c>
      <c r="M888">
        <v>0</v>
      </c>
      <c r="N888">
        <v>0</v>
      </c>
      <c r="O888">
        <v>6.7</v>
      </c>
      <c r="P888">
        <v>224</v>
      </c>
      <c r="Q888">
        <v>117</v>
      </c>
      <c r="R888">
        <v>81645152</v>
      </c>
      <c r="S888">
        <v>54000000</v>
      </c>
      <c r="T888">
        <f>Table15[[#This Row],[Gross Revenue]]-Table15[[#This Row],[Budget]]</f>
        <v>27645152</v>
      </c>
      <c r="U888">
        <f>YEAR(Table15[[#This Row],[Release Date]])</f>
        <v>2001</v>
      </c>
    </row>
    <row r="889" spans="1:21" x14ac:dyDescent="0.25">
      <c r="A889" t="s">
        <v>2007</v>
      </c>
      <c r="B889">
        <v>1</v>
      </c>
      <c r="C889" s="8">
        <v>37466</v>
      </c>
      <c r="D889" t="s">
        <v>28</v>
      </c>
      <c r="E889" t="s">
        <v>32</v>
      </c>
      <c r="F889" t="s">
        <v>19</v>
      </c>
      <c r="G889" t="s">
        <v>20</v>
      </c>
      <c r="H889" t="s">
        <v>43</v>
      </c>
      <c r="I889" t="s">
        <v>2008</v>
      </c>
      <c r="J889" t="s">
        <v>1319</v>
      </c>
      <c r="K889">
        <v>366</v>
      </c>
      <c r="L889">
        <v>1112</v>
      </c>
      <c r="M889">
        <v>0</v>
      </c>
      <c r="N889">
        <v>0</v>
      </c>
      <c r="O889">
        <v>6.8</v>
      </c>
      <c r="P889">
        <v>242</v>
      </c>
      <c r="Q889">
        <v>132</v>
      </c>
      <c r="R889">
        <v>59035104</v>
      </c>
      <c r="S889">
        <v>66000000</v>
      </c>
      <c r="T889">
        <f>Table15[[#This Row],[Gross Revenue]]-Table15[[#This Row],[Budget]]</f>
        <v>-6964896</v>
      </c>
      <c r="U889">
        <f>YEAR(Table15[[#This Row],[Release Date]])</f>
        <v>2002</v>
      </c>
    </row>
    <row r="890" spans="1:21" x14ac:dyDescent="0.25">
      <c r="A890" t="s">
        <v>2760</v>
      </c>
      <c r="B890">
        <v>1</v>
      </c>
      <c r="C890" s="8">
        <v>37870</v>
      </c>
      <c r="D890" t="s">
        <v>28</v>
      </c>
      <c r="E890" t="s">
        <v>22</v>
      </c>
      <c r="F890" t="s">
        <v>230</v>
      </c>
      <c r="G890" t="s">
        <v>515</v>
      </c>
      <c r="H890" t="s">
        <v>38</v>
      </c>
      <c r="I890" t="s">
        <v>2761</v>
      </c>
      <c r="J890" t="s">
        <v>1319</v>
      </c>
      <c r="K890">
        <v>634</v>
      </c>
      <c r="L890">
        <v>1322</v>
      </c>
      <c r="M890">
        <v>0</v>
      </c>
      <c r="N890">
        <v>27000</v>
      </c>
      <c r="O890">
        <v>8.1999999999999993</v>
      </c>
      <c r="P890">
        <v>406</v>
      </c>
      <c r="Q890">
        <v>112</v>
      </c>
      <c r="R890">
        <v>37623143</v>
      </c>
      <c r="S890">
        <v>13500000</v>
      </c>
      <c r="T890">
        <f>Table15[[#This Row],[Gross Revenue]]-Table15[[#This Row],[Budget]]</f>
        <v>24123143</v>
      </c>
      <c r="U890">
        <f>YEAR(Table15[[#This Row],[Release Date]])</f>
        <v>2003</v>
      </c>
    </row>
    <row r="891" spans="1:21" x14ac:dyDescent="0.25">
      <c r="A891" t="s">
        <v>3263</v>
      </c>
      <c r="B891">
        <v>1</v>
      </c>
      <c r="C891" s="8">
        <v>38158</v>
      </c>
      <c r="D891" t="s">
        <v>28</v>
      </c>
      <c r="E891" t="s">
        <v>32</v>
      </c>
      <c r="F891" t="s">
        <v>19</v>
      </c>
      <c r="G891" t="s">
        <v>20</v>
      </c>
      <c r="H891" t="s">
        <v>43</v>
      </c>
      <c r="I891" t="s">
        <v>3264</v>
      </c>
      <c r="J891" t="s">
        <v>1319</v>
      </c>
      <c r="K891">
        <v>3000</v>
      </c>
      <c r="L891">
        <v>3632</v>
      </c>
      <c r="M891">
        <v>0</v>
      </c>
      <c r="N891">
        <v>3000</v>
      </c>
      <c r="O891">
        <v>7</v>
      </c>
      <c r="P891">
        <v>345</v>
      </c>
      <c r="Q891">
        <v>120</v>
      </c>
      <c r="R891">
        <v>75754670</v>
      </c>
      <c r="S891">
        <v>85000000</v>
      </c>
      <c r="T891">
        <f>Table15[[#This Row],[Gross Revenue]]-Table15[[#This Row],[Budget]]</f>
        <v>-9245330</v>
      </c>
      <c r="U891">
        <f>YEAR(Table15[[#This Row],[Release Date]])</f>
        <v>2004</v>
      </c>
    </row>
    <row r="892" spans="1:21" x14ac:dyDescent="0.25">
      <c r="A892" t="s">
        <v>4803</v>
      </c>
      <c r="B892">
        <v>1</v>
      </c>
      <c r="C892" s="8">
        <v>39067</v>
      </c>
      <c r="D892" t="s">
        <v>28</v>
      </c>
      <c r="E892" t="s">
        <v>32</v>
      </c>
      <c r="F892" t="s">
        <v>19</v>
      </c>
      <c r="G892" t="s">
        <v>20</v>
      </c>
      <c r="H892" t="s">
        <v>43</v>
      </c>
      <c r="I892" t="s">
        <v>1284</v>
      </c>
      <c r="J892" t="s">
        <v>1319</v>
      </c>
      <c r="K892">
        <v>16000</v>
      </c>
      <c r="L892">
        <v>19166</v>
      </c>
      <c r="M892">
        <v>0</v>
      </c>
      <c r="N892">
        <v>83000</v>
      </c>
      <c r="O892">
        <v>7</v>
      </c>
      <c r="P892">
        <v>575</v>
      </c>
      <c r="Q892">
        <v>131</v>
      </c>
      <c r="R892">
        <v>101785482</v>
      </c>
      <c r="S892">
        <v>190000000</v>
      </c>
      <c r="T892">
        <f>Table15[[#This Row],[Gross Revenue]]-Table15[[#This Row],[Budget]]</f>
        <v>-88214518</v>
      </c>
      <c r="U892">
        <f>YEAR(Table15[[#This Row],[Release Date]])</f>
        <v>2006</v>
      </c>
    </row>
    <row r="893" spans="1:21" x14ac:dyDescent="0.25">
      <c r="A893" t="s">
        <v>1309</v>
      </c>
      <c r="B893">
        <v>1</v>
      </c>
      <c r="C893" s="8">
        <v>37086</v>
      </c>
      <c r="D893" t="s">
        <v>28</v>
      </c>
      <c r="E893" t="s">
        <v>25</v>
      </c>
      <c r="F893" t="s">
        <v>19</v>
      </c>
      <c r="G893" t="s">
        <v>35</v>
      </c>
      <c r="H893" t="s">
        <v>43</v>
      </c>
      <c r="I893" t="s">
        <v>563</v>
      </c>
      <c r="J893" t="s">
        <v>1310</v>
      </c>
      <c r="K893">
        <v>883</v>
      </c>
      <c r="L893">
        <v>2201</v>
      </c>
      <c r="M893">
        <v>98</v>
      </c>
      <c r="N893">
        <v>0</v>
      </c>
      <c r="O893">
        <v>6.7</v>
      </c>
      <c r="P893">
        <v>161</v>
      </c>
      <c r="Q893">
        <v>112</v>
      </c>
      <c r="R893">
        <v>32541719</v>
      </c>
      <c r="S893">
        <v>3500159</v>
      </c>
      <c r="T893">
        <f>Table15[[#This Row],[Gross Revenue]]-Table15[[#This Row],[Budget]]</f>
        <v>29041560</v>
      </c>
      <c r="U893">
        <f>YEAR(Table15[[#This Row],[Release Date]])</f>
        <v>2001</v>
      </c>
    </row>
    <row r="894" spans="1:21" x14ac:dyDescent="0.25">
      <c r="A894" t="s">
        <v>1934</v>
      </c>
      <c r="B894">
        <v>1</v>
      </c>
      <c r="C894" s="8">
        <v>37427</v>
      </c>
      <c r="D894" t="s">
        <v>28</v>
      </c>
      <c r="E894" t="s">
        <v>25</v>
      </c>
      <c r="F894" t="s">
        <v>19</v>
      </c>
      <c r="G894" t="s">
        <v>35</v>
      </c>
      <c r="H894" t="s">
        <v>43</v>
      </c>
      <c r="I894" t="s">
        <v>370</v>
      </c>
      <c r="J894" t="s">
        <v>1310</v>
      </c>
      <c r="K894">
        <v>729</v>
      </c>
      <c r="L894">
        <v>2321</v>
      </c>
      <c r="M894">
        <v>98</v>
      </c>
      <c r="N894">
        <v>0</v>
      </c>
      <c r="O894">
        <v>6.2</v>
      </c>
      <c r="P894">
        <v>119</v>
      </c>
      <c r="Q894">
        <v>122</v>
      </c>
      <c r="R894">
        <v>6601079</v>
      </c>
      <c r="S894">
        <v>7000000</v>
      </c>
      <c r="T894">
        <f>Table15[[#This Row],[Gross Revenue]]-Table15[[#This Row],[Budget]]</f>
        <v>-398921</v>
      </c>
      <c r="U894">
        <f>YEAR(Table15[[#This Row],[Release Date]])</f>
        <v>2002</v>
      </c>
    </row>
    <row r="895" spans="1:21" x14ac:dyDescent="0.25">
      <c r="A895" t="s">
        <v>701</v>
      </c>
      <c r="B895">
        <v>1</v>
      </c>
      <c r="C895" s="8">
        <v>36771</v>
      </c>
      <c r="D895" t="s">
        <v>28</v>
      </c>
      <c r="E895" t="s">
        <v>22</v>
      </c>
      <c r="F895" t="s">
        <v>19</v>
      </c>
      <c r="G895" t="s">
        <v>20</v>
      </c>
      <c r="H895" t="s">
        <v>43</v>
      </c>
      <c r="I895" t="s">
        <v>251</v>
      </c>
      <c r="J895" t="s">
        <v>214</v>
      </c>
      <c r="K895">
        <v>670</v>
      </c>
      <c r="L895">
        <v>1801</v>
      </c>
      <c r="M895">
        <v>835</v>
      </c>
      <c r="N895">
        <v>0</v>
      </c>
      <c r="O895">
        <v>7.3</v>
      </c>
      <c r="P895">
        <v>137</v>
      </c>
      <c r="Q895">
        <v>136</v>
      </c>
      <c r="R895">
        <v>51768623</v>
      </c>
      <c r="S895">
        <v>43000000</v>
      </c>
      <c r="T895">
        <f>Table15[[#This Row],[Gross Revenue]]-Table15[[#This Row],[Budget]]</f>
        <v>8768623</v>
      </c>
      <c r="U895">
        <f>YEAR(Table15[[#This Row],[Release Date]])</f>
        <v>2000</v>
      </c>
    </row>
    <row r="896" spans="1:21" x14ac:dyDescent="0.25">
      <c r="A896" t="s">
        <v>1389</v>
      </c>
      <c r="B896">
        <v>1</v>
      </c>
      <c r="C896" s="8">
        <v>37130</v>
      </c>
      <c r="D896" t="s">
        <v>28</v>
      </c>
      <c r="E896" t="s">
        <v>30</v>
      </c>
      <c r="F896" t="s">
        <v>19</v>
      </c>
      <c r="G896" t="s">
        <v>20</v>
      </c>
      <c r="H896" t="s">
        <v>38</v>
      </c>
      <c r="I896" t="s">
        <v>424</v>
      </c>
      <c r="J896" t="s">
        <v>214</v>
      </c>
      <c r="K896">
        <v>13000</v>
      </c>
      <c r="L896">
        <v>13000</v>
      </c>
      <c r="M896">
        <v>835</v>
      </c>
      <c r="N896">
        <v>0</v>
      </c>
      <c r="O896">
        <v>6.2</v>
      </c>
      <c r="P896">
        <v>103</v>
      </c>
      <c r="Q896">
        <v>103</v>
      </c>
      <c r="R896">
        <v>236266</v>
      </c>
      <c r="S896">
        <v>3500000</v>
      </c>
      <c r="T896">
        <f>Table15[[#This Row],[Gross Revenue]]-Table15[[#This Row],[Budget]]</f>
        <v>-3263734</v>
      </c>
      <c r="U896">
        <f>YEAR(Table15[[#This Row],[Release Date]])</f>
        <v>2001</v>
      </c>
    </row>
    <row r="897" spans="1:21" x14ac:dyDescent="0.25">
      <c r="A897" t="s">
        <v>3303</v>
      </c>
      <c r="B897">
        <v>1</v>
      </c>
      <c r="C897" s="8">
        <v>38182</v>
      </c>
      <c r="D897" t="s">
        <v>28</v>
      </c>
      <c r="E897" t="s">
        <v>31</v>
      </c>
      <c r="F897" t="s">
        <v>19</v>
      </c>
      <c r="G897" t="s">
        <v>20</v>
      </c>
      <c r="H897" t="s">
        <v>38</v>
      </c>
      <c r="I897" t="s">
        <v>917</v>
      </c>
      <c r="J897" t="s">
        <v>214</v>
      </c>
      <c r="K897">
        <v>11000</v>
      </c>
      <c r="L897">
        <v>13189</v>
      </c>
      <c r="M897">
        <v>835</v>
      </c>
      <c r="N897">
        <v>10000</v>
      </c>
      <c r="O897">
        <v>7.6</v>
      </c>
      <c r="P897">
        <v>324</v>
      </c>
      <c r="Q897">
        <v>128</v>
      </c>
      <c r="R897">
        <v>31838002</v>
      </c>
      <c r="S897">
        <v>20000000</v>
      </c>
      <c r="T897">
        <f>Table15[[#This Row],[Gross Revenue]]-Table15[[#This Row],[Budget]]</f>
        <v>11838002</v>
      </c>
      <c r="U897">
        <f>YEAR(Table15[[#This Row],[Release Date]])</f>
        <v>2004</v>
      </c>
    </row>
    <row r="898" spans="1:21" x14ac:dyDescent="0.25">
      <c r="A898" t="s">
        <v>4522</v>
      </c>
      <c r="B898">
        <v>1</v>
      </c>
      <c r="C898" s="8">
        <v>38899</v>
      </c>
      <c r="D898" t="s">
        <v>28</v>
      </c>
      <c r="E898" t="s">
        <v>22</v>
      </c>
      <c r="F898" t="s">
        <v>19</v>
      </c>
      <c r="G898" t="s">
        <v>20</v>
      </c>
      <c r="H898" t="s">
        <v>38</v>
      </c>
      <c r="I898" t="s">
        <v>424</v>
      </c>
      <c r="J898" t="s">
        <v>214</v>
      </c>
      <c r="K898">
        <v>13000</v>
      </c>
      <c r="L898">
        <v>14544</v>
      </c>
      <c r="M898">
        <v>835</v>
      </c>
      <c r="N898">
        <v>10000</v>
      </c>
      <c r="O898">
        <v>6.6</v>
      </c>
      <c r="P898">
        <v>242</v>
      </c>
      <c r="Q898">
        <v>106</v>
      </c>
      <c r="R898">
        <v>7556708</v>
      </c>
      <c r="S898">
        <v>15000000</v>
      </c>
      <c r="T898">
        <f>Table15[[#This Row],[Gross Revenue]]-Table15[[#This Row],[Budget]]</f>
        <v>-7443292</v>
      </c>
      <c r="U898">
        <f>YEAR(Table15[[#This Row],[Release Date]])</f>
        <v>2006</v>
      </c>
    </row>
    <row r="899" spans="1:21" x14ac:dyDescent="0.25">
      <c r="A899" t="s">
        <v>1364</v>
      </c>
      <c r="B899">
        <v>1</v>
      </c>
      <c r="C899" s="8">
        <v>37115</v>
      </c>
      <c r="D899" t="s">
        <v>17</v>
      </c>
      <c r="E899" t="s">
        <v>25</v>
      </c>
      <c r="F899" t="s">
        <v>19</v>
      </c>
      <c r="G899" t="s">
        <v>93</v>
      </c>
      <c r="I899" t="s">
        <v>1365</v>
      </c>
      <c r="J899" t="s">
        <v>1366</v>
      </c>
      <c r="K899">
        <v>14</v>
      </c>
      <c r="L899">
        <v>21</v>
      </c>
      <c r="M899">
        <v>126</v>
      </c>
      <c r="N899">
        <v>131</v>
      </c>
      <c r="O899">
        <v>7</v>
      </c>
      <c r="P899">
        <v>58</v>
      </c>
      <c r="Q899">
        <v>73</v>
      </c>
      <c r="R899">
        <v>39659</v>
      </c>
      <c r="S899">
        <v>1600000</v>
      </c>
      <c r="T899">
        <f>Table15[[#This Row],[Gross Revenue]]-Table15[[#This Row],[Budget]]</f>
        <v>-1560341</v>
      </c>
      <c r="U899">
        <f>YEAR(Table15[[#This Row],[Release Date]])</f>
        <v>2001</v>
      </c>
    </row>
    <row r="900" spans="1:21" x14ac:dyDescent="0.25">
      <c r="A900" t="s">
        <v>822</v>
      </c>
      <c r="B900">
        <v>1</v>
      </c>
      <c r="C900" s="8">
        <v>36831</v>
      </c>
      <c r="D900" t="s">
        <v>28</v>
      </c>
      <c r="E900" t="s">
        <v>25</v>
      </c>
      <c r="F900" t="s">
        <v>19</v>
      </c>
      <c r="G900" t="s">
        <v>35</v>
      </c>
      <c r="H900" t="s">
        <v>38</v>
      </c>
      <c r="I900" t="s">
        <v>497</v>
      </c>
      <c r="J900" t="s">
        <v>498</v>
      </c>
      <c r="K900">
        <v>26000</v>
      </c>
      <c r="L900">
        <v>39175</v>
      </c>
      <c r="M900">
        <v>0</v>
      </c>
      <c r="N900">
        <v>27000</v>
      </c>
      <c r="O900">
        <v>8.3000000000000007</v>
      </c>
      <c r="P900">
        <v>151</v>
      </c>
      <c r="Q900">
        <v>104</v>
      </c>
      <c r="R900">
        <v>30093107</v>
      </c>
      <c r="S900">
        <v>6000000</v>
      </c>
      <c r="T900">
        <f>Table15[[#This Row],[Gross Revenue]]-Table15[[#This Row],[Budget]]</f>
        <v>24093107</v>
      </c>
      <c r="U900">
        <f>YEAR(Table15[[#This Row],[Release Date]])</f>
        <v>2000</v>
      </c>
    </row>
    <row r="901" spans="1:21" x14ac:dyDescent="0.25">
      <c r="A901" t="s">
        <v>1520</v>
      </c>
      <c r="B901">
        <v>1</v>
      </c>
      <c r="C901" s="8">
        <v>37203</v>
      </c>
      <c r="D901" t="s">
        <v>28</v>
      </c>
      <c r="E901" t="s">
        <v>25</v>
      </c>
      <c r="F901" t="s">
        <v>19</v>
      </c>
      <c r="G901" t="s">
        <v>35</v>
      </c>
      <c r="H901" t="s">
        <v>38</v>
      </c>
      <c r="I901" t="s">
        <v>276</v>
      </c>
      <c r="J901" t="s">
        <v>498</v>
      </c>
      <c r="K901">
        <v>990</v>
      </c>
      <c r="L901">
        <v>2006</v>
      </c>
      <c r="M901">
        <v>0</v>
      </c>
      <c r="N901">
        <v>725</v>
      </c>
      <c r="O901">
        <v>3.6</v>
      </c>
      <c r="P901">
        <v>71</v>
      </c>
      <c r="Q901">
        <v>89</v>
      </c>
      <c r="R901">
        <v>598645</v>
      </c>
      <c r="S901">
        <v>10000000</v>
      </c>
      <c r="T901">
        <f>Table15[[#This Row],[Gross Revenue]]-Table15[[#This Row],[Budget]]</f>
        <v>-9401355</v>
      </c>
      <c r="U901">
        <f>YEAR(Table15[[#This Row],[Release Date]])</f>
        <v>2001</v>
      </c>
    </row>
    <row r="902" spans="1:21" x14ac:dyDescent="0.25">
      <c r="A902" t="s">
        <v>3346</v>
      </c>
      <c r="B902">
        <v>1</v>
      </c>
      <c r="C902" s="8">
        <v>38207</v>
      </c>
      <c r="D902" t="s">
        <v>28</v>
      </c>
      <c r="E902" t="s">
        <v>32</v>
      </c>
      <c r="F902" t="s">
        <v>19</v>
      </c>
      <c r="G902" t="s">
        <v>35</v>
      </c>
      <c r="H902" t="s">
        <v>38</v>
      </c>
      <c r="I902" t="s">
        <v>1509</v>
      </c>
      <c r="J902" t="s">
        <v>498</v>
      </c>
      <c r="K902">
        <v>27000</v>
      </c>
      <c r="L902">
        <v>46944</v>
      </c>
      <c r="M902">
        <v>0</v>
      </c>
      <c r="N902">
        <v>12000</v>
      </c>
      <c r="O902">
        <v>7.3</v>
      </c>
      <c r="P902">
        <v>209</v>
      </c>
      <c r="Q902">
        <v>114</v>
      </c>
      <c r="R902">
        <v>5694401</v>
      </c>
      <c r="S902">
        <v>18000000</v>
      </c>
      <c r="T902">
        <f>Table15[[#This Row],[Gross Revenue]]-Table15[[#This Row],[Budget]]</f>
        <v>-12305599</v>
      </c>
      <c r="U902">
        <f>YEAR(Table15[[#This Row],[Release Date]])</f>
        <v>2004</v>
      </c>
    </row>
    <row r="903" spans="1:21" x14ac:dyDescent="0.25">
      <c r="A903" t="s">
        <v>3699</v>
      </c>
      <c r="B903">
        <v>1</v>
      </c>
      <c r="C903" s="8">
        <v>38406</v>
      </c>
      <c r="D903" t="s">
        <v>28</v>
      </c>
      <c r="E903" t="s">
        <v>32</v>
      </c>
      <c r="F903" t="s">
        <v>19</v>
      </c>
      <c r="G903" t="s">
        <v>20</v>
      </c>
      <c r="H903" t="s">
        <v>43</v>
      </c>
      <c r="I903" t="s">
        <v>319</v>
      </c>
      <c r="J903" t="s">
        <v>498</v>
      </c>
      <c r="K903">
        <v>21000</v>
      </c>
      <c r="L903">
        <v>23996</v>
      </c>
      <c r="M903">
        <v>0</v>
      </c>
      <c r="N903">
        <v>20000</v>
      </c>
      <c r="O903">
        <v>7.6</v>
      </c>
      <c r="P903">
        <v>415</v>
      </c>
      <c r="Q903">
        <v>128</v>
      </c>
      <c r="R903">
        <v>209019489</v>
      </c>
      <c r="S903">
        <v>90000000</v>
      </c>
      <c r="T903">
        <f>Table15[[#This Row],[Gross Revenue]]-Table15[[#This Row],[Budget]]</f>
        <v>119019489</v>
      </c>
      <c r="U903">
        <f>YEAR(Table15[[#This Row],[Release Date]])</f>
        <v>2005</v>
      </c>
    </row>
    <row r="904" spans="1:21" x14ac:dyDescent="0.25">
      <c r="A904" t="s">
        <v>4277</v>
      </c>
      <c r="B904">
        <v>1</v>
      </c>
      <c r="C904" s="8">
        <v>38751</v>
      </c>
      <c r="D904" t="s">
        <v>28</v>
      </c>
      <c r="E904" t="s">
        <v>32</v>
      </c>
      <c r="F904" t="s">
        <v>19</v>
      </c>
      <c r="G904" t="s">
        <v>20</v>
      </c>
      <c r="H904" t="s">
        <v>43</v>
      </c>
      <c r="I904" t="s">
        <v>319</v>
      </c>
      <c r="J904" t="s">
        <v>498</v>
      </c>
      <c r="K904">
        <v>21000</v>
      </c>
      <c r="L904">
        <v>22403</v>
      </c>
      <c r="M904">
        <v>0</v>
      </c>
      <c r="N904">
        <v>39000</v>
      </c>
      <c r="O904">
        <v>7.5</v>
      </c>
      <c r="P904">
        <v>382</v>
      </c>
      <c r="Q904">
        <v>129</v>
      </c>
      <c r="R904">
        <v>186830669</v>
      </c>
      <c r="S904">
        <v>125000000</v>
      </c>
      <c r="T904">
        <f>Table15[[#This Row],[Gross Revenue]]-Table15[[#This Row],[Budget]]</f>
        <v>61830669</v>
      </c>
      <c r="U904">
        <f>YEAR(Table15[[#This Row],[Release Date]])</f>
        <v>2006</v>
      </c>
    </row>
    <row r="905" spans="1:21" x14ac:dyDescent="0.25">
      <c r="A905" t="s">
        <v>5328</v>
      </c>
      <c r="B905">
        <v>1</v>
      </c>
      <c r="C905" s="8">
        <v>39397</v>
      </c>
      <c r="D905" t="s">
        <v>28</v>
      </c>
      <c r="E905" t="s">
        <v>32</v>
      </c>
      <c r="F905" t="s">
        <v>19</v>
      </c>
      <c r="G905" t="s">
        <v>20</v>
      </c>
      <c r="H905" t="s">
        <v>43</v>
      </c>
      <c r="I905" t="s">
        <v>1532</v>
      </c>
      <c r="J905" t="s">
        <v>498</v>
      </c>
      <c r="K905">
        <v>15000</v>
      </c>
      <c r="L905">
        <v>15735</v>
      </c>
      <c r="M905">
        <v>0</v>
      </c>
      <c r="N905">
        <v>43000</v>
      </c>
      <c r="O905">
        <v>7.3</v>
      </c>
      <c r="P905">
        <v>362</v>
      </c>
      <c r="Q905">
        <v>116</v>
      </c>
      <c r="R905">
        <v>45434443</v>
      </c>
      <c r="S905">
        <v>75000000</v>
      </c>
      <c r="T905">
        <f>Table15[[#This Row],[Gross Revenue]]-Table15[[#This Row],[Budget]]</f>
        <v>-29565557</v>
      </c>
      <c r="U905">
        <f>YEAR(Table15[[#This Row],[Release Date]])</f>
        <v>2007</v>
      </c>
    </row>
    <row r="906" spans="1:21" x14ac:dyDescent="0.25">
      <c r="A906" t="s">
        <v>2811</v>
      </c>
      <c r="B906">
        <v>1</v>
      </c>
      <c r="C906" s="8">
        <v>37898</v>
      </c>
      <c r="D906" t="s">
        <v>28</v>
      </c>
      <c r="E906" t="s">
        <v>25</v>
      </c>
      <c r="F906" t="s">
        <v>19</v>
      </c>
      <c r="G906" t="s">
        <v>20</v>
      </c>
      <c r="H906" t="s">
        <v>38</v>
      </c>
      <c r="I906" t="s">
        <v>751</v>
      </c>
      <c r="J906" t="s">
        <v>2812</v>
      </c>
      <c r="K906">
        <v>975</v>
      </c>
      <c r="L906">
        <v>2694</v>
      </c>
      <c r="M906">
        <v>0</v>
      </c>
      <c r="N906">
        <v>0</v>
      </c>
      <c r="O906">
        <v>6.9</v>
      </c>
      <c r="P906">
        <v>56</v>
      </c>
      <c r="Q906">
        <v>81</v>
      </c>
      <c r="R906">
        <v>6387</v>
      </c>
      <c r="S906">
        <v>1000000</v>
      </c>
      <c r="T906">
        <f>Table15[[#This Row],[Gross Revenue]]-Table15[[#This Row],[Budget]]</f>
        <v>-993613</v>
      </c>
      <c r="U906">
        <f>YEAR(Table15[[#This Row],[Release Date]])</f>
        <v>2003</v>
      </c>
    </row>
    <row r="907" spans="1:21" x14ac:dyDescent="0.25">
      <c r="A907" t="s">
        <v>2705</v>
      </c>
      <c r="B907">
        <v>1</v>
      </c>
      <c r="C907" s="8">
        <v>37841</v>
      </c>
      <c r="D907" t="s">
        <v>28</v>
      </c>
      <c r="E907" t="s">
        <v>22</v>
      </c>
      <c r="F907" t="s">
        <v>2706</v>
      </c>
      <c r="G907" t="s">
        <v>20</v>
      </c>
      <c r="H907" t="s">
        <v>38</v>
      </c>
      <c r="I907" t="s">
        <v>2707</v>
      </c>
      <c r="J907" t="s">
        <v>2708</v>
      </c>
      <c r="K907">
        <v>51</v>
      </c>
      <c r="L907">
        <v>83</v>
      </c>
      <c r="M907">
        <v>5</v>
      </c>
      <c r="N907">
        <v>100</v>
      </c>
      <c r="O907">
        <v>7.4</v>
      </c>
      <c r="P907">
        <v>15</v>
      </c>
      <c r="Q907">
        <v>135</v>
      </c>
      <c r="R907">
        <v>638951</v>
      </c>
      <c r="S907">
        <v>1592000</v>
      </c>
      <c r="T907">
        <f>Table15[[#This Row],[Gross Revenue]]-Table15[[#This Row],[Budget]]</f>
        <v>-953049</v>
      </c>
      <c r="U907">
        <f>YEAR(Table15[[#This Row],[Release Date]])</f>
        <v>2003</v>
      </c>
    </row>
    <row r="908" spans="1:21" x14ac:dyDescent="0.25">
      <c r="A908" t="s">
        <v>2265</v>
      </c>
      <c r="B908">
        <v>1</v>
      </c>
      <c r="C908" s="8">
        <v>37607</v>
      </c>
      <c r="D908" t="s">
        <v>28</v>
      </c>
      <c r="E908" t="s">
        <v>25</v>
      </c>
      <c r="F908" t="s">
        <v>19</v>
      </c>
      <c r="G908" t="s">
        <v>35</v>
      </c>
      <c r="H908" t="s">
        <v>38</v>
      </c>
      <c r="I908" t="s">
        <v>2266</v>
      </c>
      <c r="J908" t="s">
        <v>2267</v>
      </c>
      <c r="K908">
        <v>10000</v>
      </c>
      <c r="L908">
        <v>12496</v>
      </c>
      <c r="M908">
        <v>3</v>
      </c>
      <c r="N908">
        <v>0</v>
      </c>
      <c r="O908">
        <v>7.1</v>
      </c>
      <c r="P908">
        <v>365</v>
      </c>
      <c r="Q908">
        <v>84</v>
      </c>
      <c r="R908">
        <v>379122</v>
      </c>
      <c r="S908">
        <v>450000</v>
      </c>
      <c r="T908">
        <f>Table15[[#This Row],[Gross Revenue]]-Table15[[#This Row],[Budget]]</f>
        <v>-70878</v>
      </c>
      <c r="U908">
        <f>YEAR(Table15[[#This Row],[Release Date]])</f>
        <v>2002</v>
      </c>
    </row>
    <row r="909" spans="1:21" x14ac:dyDescent="0.25">
      <c r="A909" t="s">
        <v>618</v>
      </c>
      <c r="B909">
        <v>1</v>
      </c>
      <c r="C909" s="8">
        <v>36732</v>
      </c>
      <c r="D909" t="s">
        <v>28</v>
      </c>
      <c r="E909" t="s">
        <v>22</v>
      </c>
      <c r="F909" t="s">
        <v>19</v>
      </c>
      <c r="G909" t="s">
        <v>35</v>
      </c>
      <c r="I909" t="s">
        <v>104</v>
      </c>
      <c r="J909" t="s">
        <v>619</v>
      </c>
      <c r="K909">
        <v>844</v>
      </c>
      <c r="L909">
        <v>846</v>
      </c>
      <c r="M909">
        <v>19</v>
      </c>
      <c r="N909">
        <v>260</v>
      </c>
      <c r="O909">
        <v>7.3</v>
      </c>
      <c r="P909">
        <v>28</v>
      </c>
      <c r="Q909">
        <v>106</v>
      </c>
      <c r="R909">
        <v>64148</v>
      </c>
      <c r="S909">
        <v>6500000</v>
      </c>
      <c r="T909">
        <f>Table15[[#This Row],[Gross Revenue]]-Table15[[#This Row],[Budget]]</f>
        <v>-6435852</v>
      </c>
      <c r="U909">
        <f>YEAR(Table15[[#This Row],[Release Date]])</f>
        <v>2000</v>
      </c>
    </row>
    <row r="910" spans="1:21" x14ac:dyDescent="0.25">
      <c r="A910" t="s">
        <v>1623</v>
      </c>
      <c r="B910">
        <v>1</v>
      </c>
      <c r="C910" s="8">
        <v>37259</v>
      </c>
      <c r="D910" t="s">
        <v>28</v>
      </c>
      <c r="E910" t="s">
        <v>32</v>
      </c>
      <c r="F910" t="s">
        <v>19</v>
      </c>
      <c r="G910" t="s">
        <v>20</v>
      </c>
      <c r="H910" t="s">
        <v>36</v>
      </c>
      <c r="I910" t="s">
        <v>699</v>
      </c>
      <c r="J910" t="s">
        <v>1624</v>
      </c>
      <c r="K910">
        <v>1000</v>
      </c>
      <c r="L910">
        <v>3037</v>
      </c>
      <c r="M910">
        <v>91</v>
      </c>
      <c r="N910">
        <v>542</v>
      </c>
      <c r="O910">
        <v>5</v>
      </c>
      <c r="P910">
        <v>79</v>
      </c>
      <c r="Q910">
        <v>102</v>
      </c>
      <c r="R910">
        <v>47285499</v>
      </c>
      <c r="S910">
        <v>26000000</v>
      </c>
      <c r="T910">
        <f>Table15[[#This Row],[Gross Revenue]]-Table15[[#This Row],[Budget]]</f>
        <v>21285499</v>
      </c>
      <c r="U910">
        <f>YEAR(Table15[[#This Row],[Release Date]])</f>
        <v>2002</v>
      </c>
    </row>
    <row r="911" spans="1:21" x14ac:dyDescent="0.25">
      <c r="A911" t="s">
        <v>4879</v>
      </c>
      <c r="B911">
        <v>1</v>
      </c>
      <c r="C911" s="8">
        <v>39118</v>
      </c>
      <c r="D911" t="s">
        <v>28</v>
      </c>
      <c r="E911" t="s">
        <v>87</v>
      </c>
      <c r="F911" t="s">
        <v>19</v>
      </c>
      <c r="G911" t="s">
        <v>20</v>
      </c>
      <c r="H911" t="s">
        <v>43</v>
      </c>
      <c r="I911" t="s">
        <v>4594</v>
      </c>
      <c r="J911" t="s">
        <v>1624</v>
      </c>
      <c r="K911">
        <v>5000</v>
      </c>
      <c r="L911">
        <v>10247</v>
      </c>
      <c r="M911">
        <v>91</v>
      </c>
      <c r="N911">
        <v>44000</v>
      </c>
      <c r="O911">
        <v>6</v>
      </c>
      <c r="P911">
        <v>212</v>
      </c>
      <c r="Q911">
        <v>130</v>
      </c>
      <c r="R911">
        <v>31165421</v>
      </c>
      <c r="S911">
        <v>60000000</v>
      </c>
      <c r="T911">
        <f>Table15[[#This Row],[Gross Revenue]]-Table15[[#This Row],[Budget]]</f>
        <v>-28834579</v>
      </c>
      <c r="U911">
        <f>YEAR(Table15[[#This Row],[Release Date]])</f>
        <v>2007</v>
      </c>
    </row>
    <row r="912" spans="1:21" x14ac:dyDescent="0.25">
      <c r="A912" t="s">
        <v>4554</v>
      </c>
      <c r="B912">
        <v>1</v>
      </c>
      <c r="C912" s="8">
        <v>38918</v>
      </c>
      <c r="D912" t="s">
        <v>28</v>
      </c>
      <c r="E912" t="s">
        <v>18</v>
      </c>
      <c r="F912" t="s">
        <v>19</v>
      </c>
      <c r="G912" t="s">
        <v>20</v>
      </c>
      <c r="H912" t="s">
        <v>38</v>
      </c>
      <c r="I912" t="s">
        <v>917</v>
      </c>
      <c r="J912" t="s">
        <v>4555</v>
      </c>
      <c r="K912">
        <v>11000</v>
      </c>
      <c r="L912">
        <v>12306</v>
      </c>
      <c r="M912">
        <v>520</v>
      </c>
      <c r="N912">
        <v>25000</v>
      </c>
      <c r="O912">
        <v>5.3</v>
      </c>
      <c r="P912">
        <v>444</v>
      </c>
      <c r="Q912">
        <v>94</v>
      </c>
      <c r="R912">
        <v>14123773</v>
      </c>
      <c r="S912">
        <v>5000000</v>
      </c>
      <c r="T912">
        <f>Table15[[#This Row],[Gross Revenue]]-Table15[[#This Row],[Budget]]</f>
        <v>9123773</v>
      </c>
      <c r="U912">
        <f>YEAR(Table15[[#This Row],[Release Date]])</f>
        <v>2006</v>
      </c>
    </row>
    <row r="913" spans="1:21" x14ac:dyDescent="0.25">
      <c r="A913" t="s">
        <v>993</v>
      </c>
      <c r="B913">
        <v>1</v>
      </c>
      <c r="C913" s="8">
        <v>36923</v>
      </c>
      <c r="D913" t="s">
        <v>28</v>
      </c>
      <c r="E913" t="s">
        <v>18</v>
      </c>
      <c r="F913" t="s">
        <v>19</v>
      </c>
      <c r="G913" t="s">
        <v>20</v>
      </c>
      <c r="H913" t="s">
        <v>43</v>
      </c>
      <c r="I913" t="s">
        <v>339</v>
      </c>
      <c r="J913" t="s">
        <v>190</v>
      </c>
      <c r="K913">
        <v>12000</v>
      </c>
      <c r="L913">
        <v>13390</v>
      </c>
      <c r="M913">
        <v>17</v>
      </c>
      <c r="N913">
        <v>361</v>
      </c>
      <c r="O913">
        <v>5.5</v>
      </c>
      <c r="P913">
        <v>98</v>
      </c>
      <c r="Q913">
        <v>89</v>
      </c>
      <c r="R913">
        <v>45207112</v>
      </c>
      <c r="S913">
        <v>53000000</v>
      </c>
      <c r="T913">
        <f>Table15[[#This Row],[Gross Revenue]]-Table15[[#This Row],[Budget]]</f>
        <v>-7792888</v>
      </c>
      <c r="U913">
        <f>YEAR(Table15[[#This Row],[Release Date]])</f>
        <v>2001</v>
      </c>
    </row>
    <row r="914" spans="1:21" x14ac:dyDescent="0.25">
      <c r="A914" t="s">
        <v>638</v>
      </c>
      <c r="B914">
        <v>1</v>
      </c>
      <c r="C914" s="8">
        <v>36742</v>
      </c>
      <c r="D914" t="s">
        <v>28</v>
      </c>
      <c r="E914" t="s">
        <v>25</v>
      </c>
      <c r="F914" t="s">
        <v>19</v>
      </c>
      <c r="G914" t="s">
        <v>20</v>
      </c>
      <c r="H914" t="s">
        <v>43</v>
      </c>
      <c r="I914" t="s">
        <v>377</v>
      </c>
      <c r="J914" t="s">
        <v>80</v>
      </c>
      <c r="K914">
        <v>3000</v>
      </c>
      <c r="L914">
        <v>5390</v>
      </c>
      <c r="M914">
        <v>11000</v>
      </c>
      <c r="N914">
        <v>0</v>
      </c>
      <c r="O914">
        <v>6</v>
      </c>
      <c r="P914">
        <v>125</v>
      </c>
      <c r="Q914">
        <v>93</v>
      </c>
      <c r="R914">
        <v>37879996</v>
      </c>
      <c r="S914">
        <v>48000000</v>
      </c>
      <c r="T914">
        <f>Table15[[#This Row],[Gross Revenue]]-Table15[[#This Row],[Budget]]</f>
        <v>-10120004</v>
      </c>
      <c r="U914">
        <f>YEAR(Table15[[#This Row],[Release Date]])</f>
        <v>2000</v>
      </c>
    </row>
    <row r="915" spans="1:21" x14ac:dyDescent="0.25">
      <c r="A915" t="s">
        <v>1298</v>
      </c>
      <c r="B915">
        <v>1</v>
      </c>
      <c r="C915" s="8">
        <v>37079</v>
      </c>
      <c r="D915" t="s">
        <v>28</v>
      </c>
      <c r="E915" t="s">
        <v>25</v>
      </c>
      <c r="F915" t="s">
        <v>19</v>
      </c>
      <c r="G915" t="s">
        <v>20</v>
      </c>
      <c r="H915" t="s">
        <v>38</v>
      </c>
      <c r="I915" t="s">
        <v>58</v>
      </c>
      <c r="J915" t="s">
        <v>80</v>
      </c>
      <c r="K915">
        <v>22000</v>
      </c>
      <c r="L915">
        <v>22889</v>
      </c>
      <c r="M915">
        <v>11000</v>
      </c>
      <c r="N915">
        <v>846</v>
      </c>
      <c r="O915">
        <v>5.9</v>
      </c>
      <c r="P915">
        <v>105</v>
      </c>
      <c r="Q915">
        <v>96</v>
      </c>
      <c r="R915">
        <v>32122249</v>
      </c>
      <c r="S915">
        <v>60000000</v>
      </c>
      <c r="T915">
        <f>Table15[[#This Row],[Gross Revenue]]-Table15[[#This Row],[Budget]]</f>
        <v>-27877751</v>
      </c>
      <c r="U915">
        <f>YEAR(Table15[[#This Row],[Release Date]])</f>
        <v>2001</v>
      </c>
    </row>
    <row r="916" spans="1:21" x14ac:dyDescent="0.25">
      <c r="A916" t="s">
        <v>3812</v>
      </c>
      <c r="B916">
        <v>1</v>
      </c>
      <c r="C916" s="8">
        <v>38470</v>
      </c>
      <c r="D916" t="s">
        <v>28</v>
      </c>
      <c r="E916" t="s">
        <v>30</v>
      </c>
      <c r="F916" t="s">
        <v>19</v>
      </c>
      <c r="G916" t="s">
        <v>20</v>
      </c>
      <c r="H916" t="s">
        <v>43</v>
      </c>
      <c r="I916" t="s">
        <v>2266</v>
      </c>
      <c r="J916" t="s">
        <v>80</v>
      </c>
      <c r="K916">
        <v>10000</v>
      </c>
      <c r="L916">
        <v>12258</v>
      </c>
      <c r="M916">
        <v>11000</v>
      </c>
      <c r="N916">
        <v>0</v>
      </c>
      <c r="O916">
        <v>4.9000000000000004</v>
      </c>
      <c r="P916">
        <v>170</v>
      </c>
      <c r="Q916">
        <v>100</v>
      </c>
      <c r="R916">
        <v>43337279</v>
      </c>
      <c r="S916">
        <v>60000000</v>
      </c>
      <c r="T916">
        <f>Table15[[#This Row],[Gross Revenue]]-Table15[[#This Row],[Budget]]</f>
        <v>-16662721</v>
      </c>
      <c r="U916">
        <f>YEAR(Table15[[#This Row],[Release Date]])</f>
        <v>2005</v>
      </c>
    </row>
    <row r="917" spans="1:21" x14ac:dyDescent="0.25">
      <c r="A917" t="s">
        <v>1068</v>
      </c>
      <c r="B917">
        <v>1</v>
      </c>
      <c r="C917" s="8">
        <v>36963</v>
      </c>
      <c r="D917" t="s">
        <v>28</v>
      </c>
      <c r="E917" t="s">
        <v>25</v>
      </c>
      <c r="F917" t="s">
        <v>19</v>
      </c>
      <c r="G917" t="s">
        <v>93</v>
      </c>
      <c r="H917" t="s">
        <v>43</v>
      </c>
      <c r="I917" t="s">
        <v>321</v>
      </c>
      <c r="J917" t="s">
        <v>475</v>
      </c>
      <c r="K917">
        <v>3000</v>
      </c>
      <c r="L917">
        <v>3769</v>
      </c>
      <c r="M917">
        <v>4</v>
      </c>
      <c r="N917">
        <v>0</v>
      </c>
      <c r="O917">
        <v>5.3</v>
      </c>
      <c r="P917">
        <v>93</v>
      </c>
      <c r="Q917">
        <v>98</v>
      </c>
      <c r="R917">
        <v>14252830</v>
      </c>
      <c r="S917">
        <v>22000000</v>
      </c>
      <c r="T917">
        <f>Table15[[#This Row],[Gross Revenue]]-Table15[[#This Row],[Budget]]</f>
        <v>-7747170</v>
      </c>
      <c r="U917">
        <f>YEAR(Table15[[#This Row],[Release Date]])</f>
        <v>2001</v>
      </c>
    </row>
    <row r="918" spans="1:21" x14ac:dyDescent="0.25">
      <c r="A918" t="s">
        <v>1181</v>
      </c>
      <c r="B918">
        <v>1</v>
      </c>
      <c r="C918" s="8">
        <v>37018</v>
      </c>
      <c r="D918" t="s">
        <v>28</v>
      </c>
      <c r="E918" t="s">
        <v>30</v>
      </c>
      <c r="F918" t="s">
        <v>33</v>
      </c>
      <c r="G918" t="s">
        <v>34</v>
      </c>
      <c r="H918" t="s">
        <v>36</v>
      </c>
      <c r="I918" t="s">
        <v>1182</v>
      </c>
      <c r="J918" t="s">
        <v>444</v>
      </c>
      <c r="K918">
        <v>17</v>
      </c>
      <c r="L918">
        <v>44</v>
      </c>
      <c r="M918">
        <v>6000</v>
      </c>
      <c r="N918">
        <v>28000</v>
      </c>
      <c r="O918">
        <v>8.6</v>
      </c>
      <c r="P918">
        <v>246</v>
      </c>
      <c r="Q918">
        <v>125</v>
      </c>
      <c r="R918">
        <v>10049886</v>
      </c>
      <c r="S918">
        <v>19000000</v>
      </c>
      <c r="T918">
        <f>Table15[[#This Row],[Gross Revenue]]-Table15[[#This Row],[Budget]]</f>
        <v>-8950114</v>
      </c>
      <c r="U918">
        <f>YEAR(Table15[[#This Row],[Release Date]])</f>
        <v>2001</v>
      </c>
    </row>
    <row r="919" spans="1:21" x14ac:dyDescent="0.25">
      <c r="A919" t="s">
        <v>2018</v>
      </c>
      <c r="B919">
        <v>1</v>
      </c>
      <c r="C919" s="8">
        <v>37472</v>
      </c>
      <c r="D919" t="s">
        <v>28</v>
      </c>
      <c r="E919" t="s">
        <v>30</v>
      </c>
      <c r="F919" t="s">
        <v>33</v>
      </c>
      <c r="G919" t="s">
        <v>34</v>
      </c>
      <c r="H919" t="s">
        <v>36</v>
      </c>
      <c r="I919" t="s">
        <v>282</v>
      </c>
      <c r="J919" t="s">
        <v>444</v>
      </c>
      <c r="K919">
        <v>23000</v>
      </c>
      <c r="L919">
        <v>24263</v>
      </c>
      <c r="M919">
        <v>6000</v>
      </c>
      <c r="N919">
        <v>13000</v>
      </c>
      <c r="O919">
        <v>8.1999999999999993</v>
      </c>
      <c r="P919">
        <v>212</v>
      </c>
      <c r="Q919">
        <v>119</v>
      </c>
      <c r="R919">
        <v>4710455</v>
      </c>
      <c r="S919">
        <v>24000000</v>
      </c>
      <c r="T919">
        <f>Table15[[#This Row],[Gross Revenue]]-Table15[[#This Row],[Budget]]</f>
        <v>-19289545</v>
      </c>
      <c r="U919">
        <f>YEAR(Table15[[#This Row],[Release Date]])</f>
        <v>2002</v>
      </c>
    </row>
    <row r="920" spans="1:21" x14ac:dyDescent="0.25">
      <c r="A920" t="s">
        <v>3326</v>
      </c>
      <c r="B920">
        <v>1</v>
      </c>
      <c r="C920" s="8">
        <v>38195</v>
      </c>
      <c r="D920" t="s">
        <v>28</v>
      </c>
      <c r="E920" t="s">
        <v>30</v>
      </c>
      <c r="F920" t="s">
        <v>33</v>
      </c>
      <c r="G920" t="s">
        <v>34</v>
      </c>
      <c r="H920" t="s">
        <v>27</v>
      </c>
      <c r="I920" t="s">
        <v>3327</v>
      </c>
      <c r="J920" t="s">
        <v>444</v>
      </c>
      <c r="K920">
        <v>6</v>
      </c>
      <c r="L920">
        <v>13</v>
      </c>
      <c r="M920">
        <v>6000</v>
      </c>
      <c r="N920">
        <v>0</v>
      </c>
      <c r="O920">
        <v>7.7</v>
      </c>
      <c r="P920">
        <v>256</v>
      </c>
      <c r="Q920">
        <v>101</v>
      </c>
      <c r="R920">
        <v>15081783</v>
      </c>
      <c r="S920">
        <v>34000000</v>
      </c>
      <c r="T920">
        <f>Table15[[#This Row],[Gross Revenue]]-Table15[[#This Row],[Budget]]</f>
        <v>-18918217</v>
      </c>
      <c r="U920">
        <f>YEAR(Table15[[#This Row],[Release Date]])</f>
        <v>2004</v>
      </c>
    </row>
    <row r="921" spans="1:21" x14ac:dyDescent="0.25">
      <c r="A921" t="s">
        <v>3875</v>
      </c>
      <c r="B921">
        <v>1</v>
      </c>
      <c r="C921" s="8">
        <v>38509</v>
      </c>
      <c r="D921" t="s">
        <v>28</v>
      </c>
      <c r="E921" t="s">
        <v>50</v>
      </c>
      <c r="F921" t="s">
        <v>19</v>
      </c>
      <c r="G921" t="s">
        <v>20</v>
      </c>
      <c r="H921" t="s">
        <v>43</v>
      </c>
      <c r="I921" t="s">
        <v>3876</v>
      </c>
      <c r="J921" t="s">
        <v>3877</v>
      </c>
      <c r="K921">
        <v>875</v>
      </c>
      <c r="L921">
        <v>2305</v>
      </c>
      <c r="M921">
        <v>4</v>
      </c>
      <c r="N921">
        <v>0</v>
      </c>
      <c r="O921">
        <v>6.4</v>
      </c>
      <c r="P921">
        <v>73</v>
      </c>
      <c r="Q921">
        <v>93</v>
      </c>
      <c r="R921">
        <v>100675</v>
      </c>
      <c r="S921">
        <v>3000000</v>
      </c>
      <c r="T921">
        <f>Table15[[#This Row],[Gross Revenue]]-Table15[[#This Row],[Budget]]</f>
        <v>-2899325</v>
      </c>
      <c r="U921">
        <f>YEAR(Table15[[#This Row],[Release Date]])</f>
        <v>2005</v>
      </c>
    </row>
    <row r="922" spans="1:21" x14ac:dyDescent="0.25">
      <c r="A922" t="s">
        <v>2397</v>
      </c>
      <c r="B922">
        <v>1</v>
      </c>
      <c r="C922" s="8">
        <v>37676</v>
      </c>
      <c r="D922" t="s">
        <v>28</v>
      </c>
      <c r="E922" t="s">
        <v>50</v>
      </c>
      <c r="F922" t="s">
        <v>19</v>
      </c>
      <c r="G922" t="s">
        <v>20</v>
      </c>
      <c r="H922" t="s">
        <v>38</v>
      </c>
      <c r="I922" t="s">
        <v>2398</v>
      </c>
      <c r="J922" t="s">
        <v>2399</v>
      </c>
      <c r="K922">
        <v>15</v>
      </c>
      <c r="L922">
        <v>15</v>
      </c>
      <c r="M922">
        <v>30</v>
      </c>
      <c r="N922">
        <v>0</v>
      </c>
      <c r="O922">
        <v>7.8</v>
      </c>
      <c r="P922">
        <v>110</v>
      </c>
      <c r="Q922">
        <v>88</v>
      </c>
      <c r="R922">
        <v>1523883</v>
      </c>
      <c r="S922">
        <v>1750211</v>
      </c>
      <c r="T922">
        <f>Table15[[#This Row],[Gross Revenue]]-Table15[[#This Row],[Budget]]</f>
        <v>-226328</v>
      </c>
      <c r="U922">
        <f>YEAR(Table15[[#This Row],[Release Date]])</f>
        <v>2003</v>
      </c>
    </row>
    <row r="923" spans="1:21" x14ac:dyDescent="0.25">
      <c r="A923" t="s">
        <v>1197</v>
      </c>
      <c r="B923">
        <v>1</v>
      </c>
      <c r="C923" s="8">
        <v>37027</v>
      </c>
      <c r="D923" t="s">
        <v>17</v>
      </c>
      <c r="E923" t="s">
        <v>22</v>
      </c>
      <c r="F923" t="s">
        <v>19</v>
      </c>
      <c r="G923" t="s">
        <v>20</v>
      </c>
      <c r="H923" t="s">
        <v>38</v>
      </c>
      <c r="I923" t="s">
        <v>799</v>
      </c>
      <c r="J923" t="s">
        <v>1198</v>
      </c>
      <c r="K923">
        <v>33000</v>
      </c>
      <c r="L923">
        <v>33441</v>
      </c>
      <c r="M923">
        <v>21</v>
      </c>
      <c r="N923">
        <v>0</v>
      </c>
      <c r="O923">
        <v>7.2</v>
      </c>
      <c r="P923">
        <v>84</v>
      </c>
      <c r="Q923">
        <v>98</v>
      </c>
      <c r="R923">
        <v>406035</v>
      </c>
      <c r="S923">
        <v>1500000</v>
      </c>
      <c r="T923">
        <f>Table15[[#This Row],[Gross Revenue]]-Table15[[#This Row],[Budget]]</f>
        <v>-1093965</v>
      </c>
      <c r="U923">
        <f>YEAR(Table15[[#This Row],[Release Date]])</f>
        <v>2001</v>
      </c>
    </row>
    <row r="924" spans="1:21" x14ac:dyDescent="0.25">
      <c r="A924" t="s">
        <v>5245</v>
      </c>
      <c r="B924">
        <v>1</v>
      </c>
      <c r="C924" s="8">
        <v>39348</v>
      </c>
      <c r="D924" t="s">
        <v>28</v>
      </c>
      <c r="E924" t="s">
        <v>22</v>
      </c>
      <c r="F924" t="s">
        <v>19</v>
      </c>
      <c r="G924" t="s">
        <v>20</v>
      </c>
      <c r="H924" t="s">
        <v>43</v>
      </c>
      <c r="I924" t="s">
        <v>127</v>
      </c>
      <c r="J924" t="s">
        <v>5246</v>
      </c>
      <c r="K924">
        <v>584</v>
      </c>
      <c r="L924">
        <v>1885</v>
      </c>
      <c r="M924">
        <v>9</v>
      </c>
      <c r="N924">
        <v>22000</v>
      </c>
      <c r="O924">
        <v>5.6</v>
      </c>
      <c r="P924">
        <v>256</v>
      </c>
      <c r="Q924">
        <v>95</v>
      </c>
      <c r="R924">
        <v>131175</v>
      </c>
      <c r="S924">
        <v>8500000</v>
      </c>
      <c r="T924">
        <f>Table15[[#This Row],[Gross Revenue]]-Table15[[#This Row],[Budget]]</f>
        <v>-8368825</v>
      </c>
      <c r="U924">
        <f>YEAR(Table15[[#This Row],[Release Date]])</f>
        <v>2007</v>
      </c>
    </row>
    <row r="925" spans="1:21" x14ac:dyDescent="0.25">
      <c r="A925" t="s">
        <v>4244</v>
      </c>
      <c r="B925">
        <v>1</v>
      </c>
      <c r="C925" s="8">
        <v>38733</v>
      </c>
      <c r="D925" t="s">
        <v>28</v>
      </c>
      <c r="E925" t="s">
        <v>37</v>
      </c>
      <c r="F925" t="s">
        <v>19</v>
      </c>
      <c r="G925" t="s">
        <v>20</v>
      </c>
      <c r="H925" t="s">
        <v>38</v>
      </c>
      <c r="I925" t="s">
        <v>4245</v>
      </c>
      <c r="J925" t="s">
        <v>4246</v>
      </c>
      <c r="K925">
        <v>581</v>
      </c>
      <c r="L925">
        <v>2371</v>
      </c>
      <c r="M925">
        <v>24</v>
      </c>
      <c r="N925">
        <v>24000</v>
      </c>
      <c r="O925">
        <v>5.8</v>
      </c>
      <c r="P925">
        <v>251</v>
      </c>
      <c r="Q925">
        <v>94</v>
      </c>
      <c r="R925">
        <v>104007828</v>
      </c>
      <c r="S925">
        <v>5000000</v>
      </c>
      <c r="T925">
        <f>Table15[[#This Row],[Gross Revenue]]-Table15[[#This Row],[Budget]]</f>
        <v>99007828</v>
      </c>
      <c r="U925">
        <f>YEAR(Table15[[#This Row],[Release Date]])</f>
        <v>2006</v>
      </c>
    </row>
    <row r="926" spans="1:21" x14ac:dyDescent="0.25">
      <c r="A926" t="s">
        <v>4509</v>
      </c>
      <c r="B926">
        <v>1</v>
      </c>
      <c r="C926" s="8">
        <v>38891</v>
      </c>
      <c r="D926" t="s">
        <v>28</v>
      </c>
      <c r="E926" t="s">
        <v>37</v>
      </c>
      <c r="F926" t="s">
        <v>19</v>
      </c>
      <c r="G926" t="s">
        <v>20</v>
      </c>
      <c r="H926" t="s">
        <v>38</v>
      </c>
      <c r="I926" t="s">
        <v>4510</v>
      </c>
      <c r="J926" t="s">
        <v>4246</v>
      </c>
      <c r="K926">
        <v>235</v>
      </c>
      <c r="L926">
        <v>799</v>
      </c>
      <c r="M926">
        <v>24</v>
      </c>
      <c r="N926">
        <v>26000</v>
      </c>
      <c r="O926">
        <v>4.5999999999999996</v>
      </c>
      <c r="P926">
        <v>248</v>
      </c>
      <c r="Q926">
        <v>96</v>
      </c>
      <c r="R926">
        <v>53884821</v>
      </c>
      <c r="S926">
        <v>5000000</v>
      </c>
      <c r="T926">
        <f>Table15[[#This Row],[Gross Revenue]]-Table15[[#This Row],[Budget]]</f>
        <v>48884821</v>
      </c>
      <c r="U926">
        <f>YEAR(Table15[[#This Row],[Release Date]])</f>
        <v>2006</v>
      </c>
    </row>
    <row r="927" spans="1:21" x14ac:dyDescent="0.25">
      <c r="A927" t="s">
        <v>1103</v>
      </c>
      <c r="B927">
        <v>1</v>
      </c>
      <c r="C927" s="8">
        <v>36982</v>
      </c>
      <c r="D927" t="s">
        <v>28</v>
      </c>
      <c r="E927" t="s">
        <v>29</v>
      </c>
      <c r="F927" t="s">
        <v>19</v>
      </c>
      <c r="G927" t="s">
        <v>20</v>
      </c>
      <c r="H927" t="s">
        <v>43</v>
      </c>
      <c r="I927" t="s">
        <v>377</v>
      </c>
      <c r="J927" t="s">
        <v>1104</v>
      </c>
      <c r="K927">
        <v>3000</v>
      </c>
      <c r="L927">
        <v>5580</v>
      </c>
      <c r="M927">
        <v>253</v>
      </c>
      <c r="N927">
        <v>683</v>
      </c>
      <c r="O927">
        <v>4.7</v>
      </c>
      <c r="P927">
        <v>74</v>
      </c>
      <c r="Q927">
        <v>93</v>
      </c>
      <c r="R927">
        <v>5409517</v>
      </c>
      <c r="S927">
        <v>75000000</v>
      </c>
      <c r="T927">
        <f>Table15[[#This Row],[Gross Revenue]]-Table15[[#This Row],[Budget]]</f>
        <v>-69590483</v>
      </c>
      <c r="U927">
        <f>YEAR(Table15[[#This Row],[Release Date]])</f>
        <v>2001</v>
      </c>
    </row>
    <row r="928" spans="1:21" x14ac:dyDescent="0.25">
      <c r="A928" t="s">
        <v>3562</v>
      </c>
      <c r="B928">
        <v>1</v>
      </c>
      <c r="C928" s="8">
        <v>38331</v>
      </c>
      <c r="D928" t="s">
        <v>17</v>
      </c>
      <c r="E928" t="s">
        <v>29</v>
      </c>
      <c r="F928" t="s">
        <v>19</v>
      </c>
      <c r="G928" t="s">
        <v>20</v>
      </c>
      <c r="H928" t="s">
        <v>36</v>
      </c>
      <c r="I928" t="s">
        <v>3563</v>
      </c>
      <c r="J928" t="s">
        <v>1104</v>
      </c>
      <c r="K928">
        <v>309</v>
      </c>
      <c r="L928">
        <v>647</v>
      </c>
      <c r="M928">
        <v>253</v>
      </c>
      <c r="N928">
        <v>10000</v>
      </c>
      <c r="O928">
        <v>7.7</v>
      </c>
      <c r="P928">
        <v>310</v>
      </c>
      <c r="Q928">
        <v>100</v>
      </c>
      <c r="R928">
        <v>75280058</v>
      </c>
      <c r="S928">
        <v>60000000</v>
      </c>
      <c r="T928">
        <f>Table15[[#This Row],[Gross Revenue]]-Table15[[#This Row],[Budget]]</f>
        <v>15280058</v>
      </c>
      <c r="U928">
        <f>YEAR(Table15[[#This Row],[Release Date]])</f>
        <v>2004</v>
      </c>
    </row>
    <row r="929" spans="1:21" x14ac:dyDescent="0.25">
      <c r="A929" t="s">
        <v>1014</v>
      </c>
      <c r="B929">
        <v>1</v>
      </c>
      <c r="C929" s="8">
        <v>36934</v>
      </c>
      <c r="D929" t="s">
        <v>28</v>
      </c>
      <c r="E929" t="s">
        <v>32</v>
      </c>
      <c r="F929" t="s">
        <v>19</v>
      </c>
      <c r="G929" t="s">
        <v>20</v>
      </c>
      <c r="H929" t="s">
        <v>43</v>
      </c>
      <c r="I929" t="s">
        <v>339</v>
      </c>
      <c r="J929" t="s">
        <v>1015</v>
      </c>
      <c r="K929">
        <v>12000</v>
      </c>
      <c r="L929">
        <v>15015</v>
      </c>
      <c r="M929">
        <v>6</v>
      </c>
      <c r="N929">
        <v>0</v>
      </c>
      <c r="O929">
        <v>6.4</v>
      </c>
      <c r="P929">
        <v>166</v>
      </c>
      <c r="Q929">
        <v>106</v>
      </c>
      <c r="R929">
        <v>32131830</v>
      </c>
      <c r="S929">
        <v>137000000</v>
      </c>
      <c r="T929">
        <f>Table15[[#This Row],[Gross Revenue]]-Table15[[#This Row],[Budget]]</f>
        <v>-104868170</v>
      </c>
      <c r="U929">
        <f>YEAR(Table15[[#This Row],[Release Date]])</f>
        <v>2001</v>
      </c>
    </row>
    <row r="930" spans="1:21" x14ac:dyDescent="0.25">
      <c r="A930" t="s">
        <v>4812</v>
      </c>
      <c r="B930">
        <v>1</v>
      </c>
      <c r="C930" s="8">
        <v>39075</v>
      </c>
      <c r="D930" t="s">
        <v>28</v>
      </c>
      <c r="E930" t="s">
        <v>25</v>
      </c>
      <c r="F930" t="s">
        <v>33</v>
      </c>
      <c r="G930" t="s">
        <v>34</v>
      </c>
      <c r="H930" t="s">
        <v>26</v>
      </c>
      <c r="I930" t="s">
        <v>4813</v>
      </c>
      <c r="J930" t="s">
        <v>4814</v>
      </c>
      <c r="K930">
        <v>31</v>
      </c>
      <c r="L930">
        <v>81</v>
      </c>
      <c r="M930">
        <v>17</v>
      </c>
      <c r="N930">
        <v>543</v>
      </c>
      <c r="O930">
        <v>6.1</v>
      </c>
      <c r="P930">
        <v>72</v>
      </c>
      <c r="Q930">
        <v>99</v>
      </c>
      <c r="R930">
        <v>22770</v>
      </c>
      <c r="S930">
        <v>5500000</v>
      </c>
      <c r="T930">
        <f>Table15[[#This Row],[Gross Revenue]]-Table15[[#This Row],[Budget]]</f>
        <v>-5477230</v>
      </c>
      <c r="U930">
        <f>YEAR(Table15[[#This Row],[Release Date]])</f>
        <v>2006</v>
      </c>
    </row>
    <row r="931" spans="1:21" x14ac:dyDescent="0.25">
      <c r="A931" t="s">
        <v>875</v>
      </c>
      <c r="B931">
        <v>1</v>
      </c>
      <c r="C931" s="8">
        <v>36860</v>
      </c>
      <c r="D931" t="s">
        <v>28</v>
      </c>
      <c r="E931" t="s">
        <v>25</v>
      </c>
      <c r="F931" t="s">
        <v>19</v>
      </c>
      <c r="G931" t="s">
        <v>20</v>
      </c>
      <c r="H931" t="s">
        <v>43</v>
      </c>
      <c r="I931" t="s">
        <v>146</v>
      </c>
      <c r="J931" t="s">
        <v>876</v>
      </c>
      <c r="K931">
        <v>18000</v>
      </c>
      <c r="L931">
        <v>24024</v>
      </c>
      <c r="M931">
        <v>41</v>
      </c>
      <c r="N931">
        <v>0</v>
      </c>
      <c r="O931">
        <v>6.5</v>
      </c>
      <c r="P931">
        <v>118</v>
      </c>
      <c r="Q931">
        <v>118</v>
      </c>
      <c r="R931">
        <v>44737059</v>
      </c>
      <c r="S931">
        <v>50000000</v>
      </c>
      <c r="T931">
        <f>Table15[[#This Row],[Gross Revenue]]-Table15[[#This Row],[Budget]]</f>
        <v>-5262941</v>
      </c>
      <c r="U931">
        <f>YEAR(Table15[[#This Row],[Release Date]])</f>
        <v>2000</v>
      </c>
    </row>
    <row r="932" spans="1:21" x14ac:dyDescent="0.25">
      <c r="A932" t="s">
        <v>2184</v>
      </c>
      <c r="B932">
        <v>1</v>
      </c>
      <c r="C932" s="8">
        <v>37565</v>
      </c>
      <c r="D932" t="s">
        <v>28</v>
      </c>
      <c r="E932" t="s">
        <v>25</v>
      </c>
      <c r="F932" t="s">
        <v>19</v>
      </c>
      <c r="G932" t="s">
        <v>20</v>
      </c>
      <c r="H932" t="s">
        <v>43</v>
      </c>
      <c r="I932" t="s">
        <v>197</v>
      </c>
      <c r="J932" t="s">
        <v>876</v>
      </c>
      <c r="K932">
        <v>13000</v>
      </c>
      <c r="L932">
        <v>18085</v>
      </c>
      <c r="M932">
        <v>41</v>
      </c>
      <c r="N932">
        <v>462</v>
      </c>
      <c r="O932">
        <v>5.5</v>
      </c>
      <c r="P932">
        <v>74</v>
      </c>
      <c r="Q932">
        <v>98</v>
      </c>
      <c r="R932">
        <v>16323969</v>
      </c>
      <c r="S932">
        <v>40000000</v>
      </c>
      <c r="T932">
        <f>Table15[[#This Row],[Gross Revenue]]-Table15[[#This Row],[Budget]]</f>
        <v>-23676031</v>
      </c>
      <c r="U932">
        <f>YEAR(Table15[[#This Row],[Release Date]])</f>
        <v>2002</v>
      </c>
    </row>
    <row r="933" spans="1:21" x14ac:dyDescent="0.25">
      <c r="A933" t="s">
        <v>3306</v>
      </c>
      <c r="B933">
        <v>1</v>
      </c>
      <c r="C933" s="8">
        <v>38185</v>
      </c>
      <c r="D933" t="s">
        <v>28</v>
      </c>
      <c r="E933" t="s">
        <v>25</v>
      </c>
      <c r="F933" t="s">
        <v>19</v>
      </c>
      <c r="G933" t="s">
        <v>20</v>
      </c>
      <c r="H933" t="s">
        <v>38</v>
      </c>
      <c r="I933" t="s">
        <v>2190</v>
      </c>
      <c r="J933" t="s">
        <v>876</v>
      </c>
      <c r="K933">
        <v>1000</v>
      </c>
      <c r="L933">
        <v>3301</v>
      </c>
      <c r="M933">
        <v>41</v>
      </c>
      <c r="N933">
        <v>0</v>
      </c>
      <c r="O933">
        <v>5.9</v>
      </c>
      <c r="P933">
        <v>80</v>
      </c>
      <c r="Q933">
        <v>112</v>
      </c>
      <c r="R933">
        <v>19151864</v>
      </c>
      <c r="S933">
        <v>40000000</v>
      </c>
      <c r="T933">
        <f>Table15[[#This Row],[Gross Revenue]]-Table15[[#This Row],[Budget]]</f>
        <v>-20848136</v>
      </c>
      <c r="U933">
        <f>YEAR(Table15[[#This Row],[Release Date]])</f>
        <v>2004</v>
      </c>
    </row>
    <row r="934" spans="1:21" x14ac:dyDescent="0.25">
      <c r="A934" t="s">
        <v>3604</v>
      </c>
      <c r="B934">
        <v>1</v>
      </c>
      <c r="C934" s="8">
        <v>38353</v>
      </c>
      <c r="D934" t="s">
        <v>28</v>
      </c>
      <c r="E934" t="s">
        <v>32</v>
      </c>
      <c r="F934" t="s">
        <v>19</v>
      </c>
      <c r="G934" t="s">
        <v>20</v>
      </c>
      <c r="H934" t="s">
        <v>36</v>
      </c>
      <c r="I934" t="s">
        <v>2531</v>
      </c>
      <c r="J934" t="s">
        <v>3605</v>
      </c>
      <c r="K934">
        <v>730</v>
      </c>
      <c r="L934">
        <v>2217</v>
      </c>
      <c r="M934">
        <v>12</v>
      </c>
      <c r="N934">
        <v>0</v>
      </c>
      <c r="O934">
        <v>5.0999999999999996</v>
      </c>
      <c r="P934">
        <v>145</v>
      </c>
      <c r="Q934">
        <v>88</v>
      </c>
      <c r="R934">
        <v>119420252</v>
      </c>
      <c r="S934">
        <v>150000000</v>
      </c>
      <c r="T934">
        <f>Table15[[#This Row],[Gross Revenue]]-Table15[[#This Row],[Budget]]</f>
        <v>-30579748</v>
      </c>
      <c r="U934">
        <f>YEAR(Table15[[#This Row],[Release Date]])</f>
        <v>2005</v>
      </c>
    </row>
    <row r="935" spans="1:21" x14ac:dyDescent="0.25">
      <c r="A935" t="s">
        <v>5303</v>
      </c>
      <c r="B935">
        <v>1</v>
      </c>
      <c r="C935" s="8">
        <v>39382</v>
      </c>
      <c r="D935" t="s">
        <v>28</v>
      </c>
      <c r="E935" t="s">
        <v>32</v>
      </c>
      <c r="F935" t="s">
        <v>674</v>
      </c>
      <c r="G935" t="s">
        <v>675</v>
      </c>
      <c r="H935" t="s">
        <v>21</v>
      </c>
      <c r="I935" t="s">
        <v>5304</v>
      </c>
      <c r="J935" t="s">
        <v>5305</v>
      </c>
      <c r="K935">
        <v>1000</v>
      </c>
      <c r="L935">
        <v>1172</v>
      </c>
      <c r="M935">
        <v>141</v>
      </c>
      <c r="N935">
        <v>0</v>
      </c>
      <c r="O935">
        <v>6.4</v>
      </c>
      <c r="P935">
        <v>205</v>
      </c>
      <c r="Q935">
        <v>105</v>
      </c>
      <c r="R935">
        <v>613556</v>
      </c>
      <c r="S935">
        <v>15000000</v>
      </c>
      <c r="T935">
        <f>Table15[[#This Row],[Gross Revenue]]-Table15[[#This Row],[Budget]]</f>
        <v>-14386444</v>
      </c>
      <c r="U935">
        <f>YEAR(Table15[[#This Row],[Release Date]])</f>
        <v>2007</v>
      </c>
    </row>
    <row r="936" spans="1:21" x14ac:dyDescent="0.25">
      <c r="A936" t="s">
        <v>4063</v>
      </c>
      <c r="B936">
        <v>1</v>
      </c>
      <c r="C936" s="8">
        <v>38624</v>
      </c>
      <c r="D936" t="s">
        <v>28</v>
      </c>
      <c r="E936" t="s">
        <v>25</v>
      </c>
      <c r="F936" t="s">
        <v>19</v>
      </c>
      <c r="G936" t="s">
        <v>20</v>
      </c>
      <c r="H936" t="s">
        <v>38</v>
      </c>
      <c r="I936" t="s">
        <v>4064</v>
      </c>
      <c r="J936" t="s">
        <v>4065</v>
      </c>
      <c r="K936">
        <v>189</v>
      </c>
      <c r="L936">
        <v>768</v>
      </c>
      <c r="M936">
        <v>10</v>
      </c>
      <c r="N936">
        <v>974</v>
      </c>
      <c r="O936">
        <v>4.5999999999999996</v>
      </c>
      <c r="P936">
        <v>46</v>
      </c>
      <c r="Q936">
        <v>86</v>
      </c>
      <c r="R936">
        <v>535249</v>
      </c>
      <c r="S936">
        <v>3400000</v>
      </c>
      <c r="T936">
        <f>Table15[[#This Row],[Gross Revenue]]-Table15[[#This Row],[Budget]]</f>
        <v>-2864751</v>
      </c>
      <c r="U936">
        <f>YEAR(Table15[[#This Row],[Release Date]])</f>
        <v>2005</v>
      </c>
    </row>
    <row r="937" spans="1:21" x14ac:dyDescent="0.25">
      <c r="A937" t="s">
        <v>3695</v>
      </c>
      <c r="B937">
        <v>1</v>
      </c>
      <c r="C937" s="8">
        <v>38404</v>
      </c>
      <c r="D937" t="s">
        <v>28</v>
      </c>
      <c r="E937" t="s">
        <v>25</v>
      </c>
      <c r="F937" t="s">
        <v>19</v>
      </c>
      <c r="G937" t="s">
        <v>20</v>
      </c>
      <c r="H937" t="s">
        <v>38</v>
      </c>
      <c r="I937" t="s">
        <v>1114</v>
      </c>
      <c r="J937" t="s">
        <v>3696</v>
      </c>
      <c r="K937">
        <v>22000</v>
      </c>
      <c r="L937">
        <v>36885</v>
      </c>
      <c r="M937">
        <v>0</v>
      </c>
      <c r="N937">
        <v>407</v>
      </c>
      <c r="O937">
        <v>5.8</v>
      </c>
      <c r="P937">
        <v>45</v>
      </c>
      <c r="Q937">
        <v>85</v>
      </c>
      <c r="R937">
        <v>100669</v>
      </c>
      <c r="S937">
        <v>3800000</v>
      </c>
      <c r="T937">
        <f>Table15[[#This Row],[Gross Revenue]]-Table15[[#This Row],[Budget]]</f>
        <v>-3699331</v>
      </c>
      <c r="U937">
        <f>YEAR(Table15[[#This Row],[Release Date]])</f>
        <v>2005</v>
      </c>
    </row>
    <row r="938" spans="1:21" x14ac:dyDescent="0.25">
      <c r="A938" t="s">
        <v>736</v>
      </c>
      <c r="B938">
        <v>1</v>
      </c>
      <c r="C938" s="8">
        <v>36787</v>
      </c>
      <c r="D938" t="s">
        <v>28</v>
      </c>
      <c r="E938" t="s">
        <v>30</v>
      </c>
      <c r="F938" t="s">
        <v>19</v>
      </c>
      <c r="G938" t="s">
        <v>20</v>
      </c>
      <c r="H938" t="s">
        <v>43</v>
      </c>
      <c r="I938" t="s">
        <v>523</v>
      </c>
      <c r="J938" t="s">
        <v>88</v>
      </c>
      <c r="K938">
        <v>818</v>
      </c>
      <c r="L938">
        <v>1778</v>
      </c>
      <c r="M938">
        <v>46</v>
      </c>
      <c r="N938">
        <v>314</v>
      </c>
      <c r="O938">
        <v>5.6</v>
      </c>
      <c r="P938">
        <v>52</v>
      </c>
      <c r="Q938">
        <v>114</v>
      </c>
      <c r="R938">
        <v>6543194</v>
      </c>
      <c r="S938">
        <v>34000000</v>
      </c>
      <c r="T938">
        <f>Table15[[#This Row],[Gross Revenue]]-Table15[[#This Row],[Budget]]</f>
        <v>-27456806</v>
      </c>
      <c r="U938">
        <f>YEAR(Table15[[#This Row],[Release Date]])</f>
        <v>2000</v>
      </c>
    </row>
    <row r="939" spans="1:21" x14ac:dyDescent="0.25">
      <c r="A939" t="s">
        <v>2371</v>
      </c>
      <c r="B939">
        <v>1</v>
      </c>
      <c r="C939" s="8">
        <v>37659</v>
      </c>
      <c r="D939" t="s">
        <v>28</v>
      </c>
      <c r="E939" t="s">
        <v>22</v>
      </c>
      <c r="F939" t="s">
        <v>19</v>
      </c>
      <c r="G939" t="s">
        <v>35</v>
      </c>
      <c r="H939" t="s">
        <v>38</v>
      </c>
      <c r="I939" t="s">
        <v>497</v>
      </c>
      <c r="J939" t="s">
        <v>2372</v>
      </c>
      <c r="K939">
        <v>26000</v>
      </c>
      <c r="L939">
        <v>39518</v>
      </c>
      <c r="M939">
        <v>11</v>
      </c>
      <c r="N939">
        <v>0</v>
      </c>
      <c r="O939">
        <v>6.6</v>
      </c>
      <c r="P939">
        <v>34</v>
      </c>
      <c r="Q939">
        <v>92</v>
      </c>
      <c r="R939">
        <v>12667</v>
      </c>
      <c r="S939">
        <v>14000</v>
      </c>
      <c r="T939">
        <f>Table15[[#This Row],[Gross Revenue]]-Table15[[#This Row],[Budget]]</f>
        <v>-1333</v>
      </c>
      <c r="U939">
        <f>YEAR(Table15[[#This Row],[Release Date]])</f>
        <v>2003</v>
      </c>
    </row>
    <row r="940" spans="1:21" x14ac:dyDescent="0.25">
      <c r="A940" t="s">
        <v>2972</v>
      </c>
      <c r="B940">
        <v>1</v>
      </c>
      <c r="C940" s="8">
        <v>37989</v>
      </c>
      <c r="D940" t="s">
        <v>28</v>
      </c>
      <c r="E940" t="s">
        <v>32</v>
      </c>
      <c r="F940" t="s">
        <v>19</v>
      </c>
      <c r="G940" t="s">
        <v>1749</v>
      </c>
      <c r="H940" t="s">
        <v>43</v>
      </c>
      <c r="I940" t="s">
        <v>756</v>
      </c>
      <c r="J940" t="s">
        <v>2973</v>
      </c>
      <c r="K940">
        <v>889</v>
      </c>
      <c r="L940">
        <v>3274</v>
      </c>
      <c r="M940">
        <v>26</v>
      </c>
      <c r="N940">
        <v>0</v>
      </c>
      <c r="O940">
        <v>3.6</v>
      </c>
      <c r="P940">
        <v>93</v>
      </c>
      <c r="Q940">
        <v>107</v>
      </c>
      <c r="R940">
        <v>10956379</v>
      </c>
      <c r="S940">
        <v>35000000</v>
      </c>
      <c r="T940">
        <f>Table15[[#This Row],[Gross Revenue]]-Table15[[#This Row],[Budget]]</f>
        <v>-24043621</v>
      </c>
      <c r="U940">
        <f>YEAR(Table15[[#This Row],[Release Date]])</f>
        <v>2004</v>
      </c>
    </row>
    <row r="941" spans="1:21" x14ac:dyDescent="0.25">
      <c r="A941" t="s">
        <v>4039</v>
      </c>
      <c r="B941">
        <v>1</v>
      </c>
      <c r="C941" s="8">
        <v>38607</v>
      </c>
      <c r="D941" t="s">
        <v>28</v>
      </c>
      <c r="E941" t="s">
        <v>25</v>
      </c>
      <c r="F941" t="s">
        <v>19</v>
      </c>
      <c r="G941" t="s">
        <v>1749</v>
      </c>
      <c r="H941" t="s">
        <v>43</v>
      </c>
      <c r="I941" t="s">
        <v>273</v>
      </c>
      <c r="J941" t="s">
        <v>2973</v>
      </c>
      <c r="K941">
        <v>898</v>
      </c>
      <c r="L941">
        <v>2895</v>
      </c>
      <c r="M941">
        <v>26</v>
      </c>
      <c r="N941">
        <v>502</v>
      </c>
      <c r="O941">
        <v>3.6</v>
      </c>
      <c r="P941">
        <v>4</v>
      </c>
      <c r="Q941">
        <v>100</v>
      </c>
      <c r="R941">
        <v>163591</v>
      </c>
      <c r="S941">
        <v>13400000</v>
      </c>
      <c r="T941">
        <f>Table15[[#This Row],[Gross Revenue]]-Table15[[#This Row],[Budget]]</f>
        <v>-13236409</v>
      </c>
      <c r="U941">
        <f>YEAR(Table15[[#This Row],[Release Date]])</f>
        <v>2005</v>
      </c>
    </row>
    <row r="942" spans="1:21" x14ac:dyDescent="0.25">
      <c r="A942" t="s">
        <v>1081</v>
      </c>
      <c r="B942">
        <v>1</v>
      </c>
      <c r="C942" s="8">
        <v>36970</v>
      </c>
      <c r="D942" t="s">
        <v>28</v>
      </c>
      <c r="E942" t="s">
        <v>22</v>
      </c>
      <c r="F942" t="s">
        <v>19</v>
      </c>
      <c r="G942" t="s">
        <v>20</v>
      </c>
      <c r="H942" t="s">
        <v>43</v>
      </c>
      <c r="I942" t="s">
        <v>233</v>
      </c>
      <c r="J942" t="s">
        <v>318</v>
      </c>
      <c r="K942">
        <v>18000</v>
      </c>
      <c r="L942">
        <v>33615</v>
      </c>
      <c r="M942">
        <v>34</v>
      </c>
      <c r="N942">
        <v>0</v>
      </c>
      <c r="O942">
        <v>7.4</v>
      </c>
      <c r="P942">
        <v>140</v>
      </c>
      <c r="Q942">
        <v>120</v>
      </c>
      <c r="R942">
        <v>50173190</v>
      </c>
      <c r="S942">
        <v>48000000</v>
      </c>
      <c r="T942">
        <f>Table15[[#This Row],[Gross Revenue]]-Table15[[#This Row],[Budget]]</f>
        <v>2173190</v>
      </c>
      <c r="U942">
        <f>YEAR(Table15[[#This Row],[Release Date]])</f>
        <v>2001</v>
      </c>
    </row>
    <row r="943" spans="1:21" x14ac:dyDescent="0.25">
      <c r="A943" t="s">
        <v>2510</v>
      </c>
      <c r="B943">
        <v>1</v>
      </c>
      <c r="C943" s="8">
        <v>37736</v>
      </c>
      <c r="D943" t="s">
        <v>17</v>
      </c>
      <c r="E943" t="s">
        <v>37</v>
      </c>
      <c r="F943" t="s">
        <v>19</v>
      </c>
      <c r="G943" t="s">
        <v>20</v>
      </c>
      <c r="H943" t="s">
        <v>43</v>
      </c>
      <c r="I943" t="s">
        <v>2511</v>
      </c>
      <c r="J943" t="s">
        <v>318</v>
      </c>
      <c r="K943">
        <v>545</v>
      </c>
      <c r="L943">
        <v>1274</v>
      </c>
      <c r="M943">
        <v>34</v>
      </c>
      <c r="N943">
        <v>0</v>
      </c>
      <c r="O943">
        <v>6.5</v>
      </c>
      <c r="P943">
        <v>193</v>
      </c>
      <c r="Q943">
        <v>104</v>
      </c>
      <c r="R943">
        <v>47806295</v>
      </c>
      <c r="S943">
        <v>43000000</v>
      </c>
      <c r="T943">
        <f>Table15[[#This Row],[Gross Revenue]]-Table15[[#This Row],[Budget]]</f>
        <v>4806295</v>
      </c>
      <c r="U943">
        <f>YEAR(Table15[[#This Row],[Release Date]])</f>
        <v>2003</v>
      </c>
    </row>
    <row r="944" spans="1:21" x14ac:dyDescent="0.25">
      <c r="A944" t="s">
        <v>3274</v>
      </c>
      <c r="B944">
        <v>1</v>
      </c>
      <c r="C944" s="8">
        <v>38163</v>
      </c>
      <c r="D944" t="s">
        <v>28</v>
      </c>
      <c r="E944" t="s">
        <v>30</v>
      </c>
      <c r="F944" t="s">
        <v>19</v>
      </c>
      <c r="G944" t="s">
        <v>24</v>
      </c>
      <c r="H944" t="s">
        <v>36</v>
      </c>
      <c r="I944" t="s">
        <v>377</v>
      </c>
      <c r="J944" t="s">
        <v>318</v>
      </c>
      <c r="K944">
        <v>3000</v>
      </c>
      <c r="L944">
        <v>5329</v>
      </c>
      <c r="M944">
        <v>34</v>
      </c>
      <c r="N944">
        <v>0</v>
      </c>
      <c r="O944">
        <v>6.1</v>
      </c>
      <c r="P944">
        <v>161</v>
      </c>
      <c r="Q944">
        <v>106</v>
      </c>
      <c r="R944">
        <v>17281832</v>
      </c>
      <c r="S944">
        <v>60000000</v>
      </c>
      <c r="T944">
        <f>Table15[[#This Row],[Gross Revenue]]-Table15[[#This Row],[Budget]]</f>
        <v>-42718168</v>
      </c>
      <c r="U944">
        <f>YEAR(Table15[[#This Row],[Release Date]])</f>
        <v>2004</v>
      </c>
    </row>
    <row r="945" spans="1:21" x14ac:dyDescent="0.25">
      <c r="A945" t="s">
        <v>3030</v>
      </c>
      <c r="B945">
        <v>1</v>
      </c>
      <c r="C945" s="8">
        <v>38026</v>
      </c>
      <c r="D945" t="s">
        <v>28</v>
      </c>
      <c r="E945" t="s">
        <v>18</v>
      </c>
      <c r="F945" t="s">
        <v>19</v>
      </c>
      <c r="G945" t="s">
        <v>20</v>
      </c>
      <c r="H945" t="s">
        <v>43</v>
      </c>
      <c r="I945" t="s">
        <v>3031</v>
      </c>
      <c r="J945" t="s">
        <v>3032</v>
      </c>
      <c r="K945">
        <v>60</v>
      </c>
      <c r="L945">
        <v>141</v>
      </c>
      <c r="M945">
        <v>60</v>
      </c>
      <c r="N945">
        <v>314</v>
      </c>
      <c r="O945">
        <v>6.3</v>
      </c>
      <c r="P945">
        <v>121</v>
      </c>
      <c r="Q945">
        <v>91</v>
      </c>
      <c r="R945">
        <v>1506998</v>
      </c>
      <c r="S945">
        <v>12000000</v>
      </c>
      <c r="T945">
        <f>Table15[[#This Row],[Gross Revenue]]-Table15[[#This Row],[Budget]]</f>
        <v>-10493002</v>
      </c>
      <c r="U945">
        <f>YEAR(Table15[[#This Row],[Release Date]])</f>
        <v>2004</v>
      </c>
    </row>
    <row r="946" spans="1:21" x14ac:dyDescent="0.25">
      <c r="A946" t="s">
        <v>1091</v>
      </c>
      <c r="B946">
        <v>1</v>
      </c>
      <c r="C946" s="8">
        <v>36975</v>
      </c>
      <c r="D946" t="s">
        <v>28</v>
      </c>
      <c r="E946" t="s">
        <v>22</v>
      </c>
      <c r="F946" t="s">
        <v>19</v>
      </c>
      <c r="G946" t="s">
        <v>20</v>
      </c>
      <c r="H946" t="s">
        <v>38</v>
      </c>
      <c r="I946" t="s">
        <v>1092</v>
      </c>
      <c r="J946" t="s">
        <v>334</v>
      </c>
      <c r="K946">
        <v>16000</v>
      </c>
      <c r="L946">
        <v>21622</v>
      </c>
      <c r="M946">
        <v>34</v>
      </c>
      <c r="N946">
        <v>0</v>
      </c>
      <c r="O946">
        <v>7.5</v>
      </c>
      <c r="P946">
        <v>99</v>
      </c>
      <c r="Q946">
        <v>125</v>
      </c>
      <c r="R946">
        <v>15561627</v>
      </c>
      <c r="S946">
        <v>18000000</v>
      </c>
      <c r="T946">
        <f>Table15[[#This Row],[Gross Revenue]]-Table15[[#This Row],[Budget]]</f>
        <v>-2438373</v>
      </c>
      <c r="U946">
        <f>YEAR(Table15[[#This Row],[Release Date]])</f>
        <v>2001</v>
      </c>
    </row>
    <row r="947" spans="1:21" x14ac:dyDescent="0.25">
      <c r="A947" t="s">
        <v>1970</v>
      </c>
      <c r="B947">
        <v>1</v>
      </c>
      <c r="C947" s="8">
        <v>37445</v>
      </c>
      <c r="D947" t="s">
        <v>17</v>
      </c>
      <c r="E947" t="s">
        <v>31</v>
      </c>
      <c r="F947" t="s">
        <v>19</v>
      </c>
      <c r="G947" t="s">
        <v>20</v>
      </c>
      <c r="H947" t="s">
        <v>43</v>
      </c>
      <c r="I947" t="s">
        <v>1714</v>
      </c>
      <c r="J947" t="s">
        <v>334</v>
      </c>
      <c r="K947">
        <v>427</v>
      </c>
      <c r="L947">
        <v>729</v>
      </c>
      <c r="M947">
        <v>34</v>
      </c>
      <c r="N947">
        <v>1000</v>
      </c>
      <c r="O947">
        <v>6.6</v>
      </c>
      <c r="P947">
        <v>119</v>
      </c>
      <c r="Q947">
        <v>125</v>
      </c>
      <c r="R947">
        <v>13337299</v>
      </c>
      <c r="S947">
        <v>20000000</v>
      </c>
      <c r="T947">
        <f>Table15[[#This Row],[Gross Revenue]]-Table15[[#This Row],[Budget]]</f>
        <v>-6662701</v>
      </c>
      <c r="U947">
        <f>YEAR(Table15[[#This Row],[Release Date]])</f>
        <v>2002</v>
      </c>
    </row>
    <row r="948" spans="1:21" x14ac:dyDescent="0.25">
      <c r="A948" t="s">
        <v>1741</v>
      </c>
      <c r="B948">
        <v>1</v>
      </c>
      <c r="C948" s="8">
        <v>37330</v>
      </c>
      <c r="D948" t="s">
        <v>28</v>
      </c>
      <c r="E948" t="s">
        <v>22</v>
      </c>
      <c r="F948" t="s">
        <v>19</v>
      </c>
      <c r="G948" t="s">
        <v>515</v>
      </c>
      <c r="H948" t="s">
        <v>38</v>
      </c>
      <c r="I948" t="s">
        <v>567</v>
      </c>
      <c r="J948" t="s">
        <v>1742</v>
      </c>
      <c r="K948">
        <v>900</v>
      </c>
      <c r="L948">
        <v>2972</v>
      </c>
      <c r="M948">
        <v>148</v>
      </c>
      <c r="N948">
        <v>0</v>
      </c>
      <c r="O948">
        <v>7.6</v>
      </c>
      <c r="P948">
        <v>72</v>
      </c>
      <c r="Q948">
        <v>106</v>
      </c>
      <c r="R948">
        <v>395592</v>
      </c>
      <c r="S948">
        <v>2000000</v>
      </c>
      <c r="T948">
        <f>Table15[[#This Row],[Gross Revenue]]-Table15[[#This Row],[Budget]]</f>
        <v>-1604408</v>
      </c>
      <c r="U948">
        <f>YEAR(Table15[[#This Row],[Release Date]])</f>
        <v>2002</v>
      </c>
    </row>
    <row r="949" spans="1:21" x14ac:dyDescent="0.25">
      <c r="A949" t="s">
        <v>1926</v>
      </c>
      <c r="B949">
        <v>1</v>
      </c>
      <c r="C949" s="8">
        <v>37423</v>
      </c>
      <c r="D949" t="s">
        <v>28</v>
      </c>
      <c r="E949" t="s">
        <v>25</v>
      </c>
      <c r="F949" t="s">
        <v>19</v>
      </c>
      <c r="G949" t="s">
        <v>93</v>
      </c>
      <c r="H949" t="s">
        <v>38</v>
      </c>
      <c r="I949" t="s">
        <v>113</v>
      </c>
      <c r="J949" t="s">
        <v>1927</v>
      </c>
      <c r="K949">
        <v>405</v>
      </c>
      <c r="L949">
        <v>847</v>
      </c>
      <c r="M949">
        <v>109</v>
      </c>
      <c r="N949">
        <v>562</v>
      </c>
      <c r="O949">
        <v>7.1</v>
      </c>
      <c r="P949">
        <v>93</v>
      </c>
      <c r="Q949">
        <v>104</v>
      </c>
      <c r="R949">
        <v>7739049</v>
      </c>
      <c r="S949">
        <v>18000000</v>
      </c>
      <c r="T949">
        <f>Table15[[#This Row],[Gross Revenue]]-Table15[[#This Row],[Budget]]</f>
        <v>-10260951</v>
      </c>
      <c r="U949">
        <f>YEAR(Table15[[#This Row],[Release Date]])</f>
        <v>2002</v>
      </c>
    </row>
    <row r="950" spans="1:21" x14ac:dyDescent="0.25">
      <c r="A950" t="s">
        <v>2736</v>
      </c>
      <c r="B950">
        <v>1</v>
      </c>
      <c r="C950" s="8">
        <v>37859</v>
      </c>
      <c r="D950" t="s">
        <v>28</v>
      </c>
      <c r="E950" t="s">
        <v>25</v>
      </c>
      <c r="F950" t="s">
        <v>19</v>
      </c>
      <c r="G950" t="s">
        <v>20</v>
      </c>
      <c r="H950" t="s">
        <v>43</v>
      </c>
      <c r="I950" t="s">
        <v>2737</v>
      </c>
      <c r="J950" t="s">
        <v>96</v>
      </c>
      <c r="K950">
        <v>973</v>
      </c>
      <c r="L950">
        <v>2737</v>
      </c>
      <c r="M950">
        <v>425</v>
      </c>
      <c r="N950">
        <v>1000</v>
      </c>
      <c r="O950">
        <v>5.0999999999999996</v>
      </c>
      <c r="P950">
        <v>147</v>
      </c>
      <c r="Q950">
        <v>95</v>
      </c>
      <c r="R950">
        <v>22526144</v>
      </c>
      <c r="S950">
        <v>30000000</v>
      </c>
      <c r="T950">
        <f>Table15[[#This Row],[Gross Revenue]]-Table15[[#This Row],[Budget]]</f>
        <v>-7473856</v>
      </c>
      <c r="U950">
        <f>YEAR(Table15[[#This Row],[Release Date]])</f>
        <v>2003</v>
      </c>
    </row>
    <row r="951" spans="1:21" x14ac:dyDescent="0.25">
      <c r="A951" t="s">
        <v>4241</v>
      </c>
      <c r="B951">
        <v>1</v>
      </c>
      <c r="C951" s="8">
        <v>38730</v>
      </c>
      <c r="D951" t="s">
        <v>28</v>
      </c>
      <c r="E951" t="s">
        <v>25</v>
      </c>
      <c r="F951" t="s">
        <v>19</v>
      </c>
      <c r="G951" t="s">
        <v>20</v>
      </c>
      <c r="H951" t="s">
        <v>38</v>
      </c>
      <c r="I951" t="s">
        <v>376</v>
      </c>
      <c r="J951" t="s">
        <v>96</v>
      </c>
      <c r="K951">
        <v>20000</v>
      </c>
      <c r="L951">
        <v>22739</v>
      </c>
      <c r="M951">
        <v>425</v>
      </c>
      <c r="N951">
        <v>24000</v>
      </c>
      <c r="O951">
        <v>6.2</v>
      </c>
      <c r="P951">
        <v>245</v>
      </c>
      <c r="Q951">
        <v>108</v>
      </c>
      <c r="R951">
        <v>70625986</v>
      </c>
      <c r="S951">
        <v>25000000</v>
      </c>
      <c r="T951">
        <f>Table15[[#This Row],[Gross Revenue]]-Table15[[#This Row],[Budget]]</f>
        <v>45625986</v>
      </c>
      <c r="U951">
        <f>YEAR(Table15[[#This Row],[Release Date]])</f>
        <v>2006</v>
      </c>
    </row>
    <row r="952" spans="1:21" x14ac:dyDescent="0.25">
      <c r="A952" t="s">
        <v>4975</v>
      </c>
      <c r="B952">
        <v>1</v>
      </c>
      <c r="C952" s="8">
        <v>39177</v>
      </c>
      <c r="D952" t="s">
        <v>28</v>
      </c>
      <c r="E952" t="s">
        <v>22</v>
      </c>
      <c r="F952" t="s">
        <v>19</v>
      </c>
      <c r="G952" t="s">
        <v>20</v>
      </c>
      <c r="H952" t="s">
        <v>38</v>
      </c>
      <c r="I952" t="s">
        <v>692</v>
      </c>
      <c r="J952" t="s">
        <v>96</v>
      </c>
      <c r="K952">
        <v>3000</v>
      </c>
      <c r="L952">
        <v>3757</v>
      </c>
      <c r="M952">
        <v>425</v>
      </c>
      <c r="N952">
        <v>14000</v>
      </c>
      <c r="O952">
        <v>6.8</v>
      </c>
      <c r="P952">
        <v>159</v>
      </c>
      <c r="Q952">
        <v>110</v>
      </c>
      <c r="R952">
        <v>28831145</v>
      </c>
      <c r="S952">
        <v>25000000</v>
      </c>
      <c r="T952">
        <f>Table15[[#This Row],[Gross Revenue]]-Table15[[#This Row],[Budget]]</f>
        <v>3831145</v>
      </c>
      <c r="U952">
        <f>YEAR(Table15[[#This Row],[Release Date]])</f>
        <v>2007</v>
      </c>
    </row>
    <row r="953" spans="1:21" x14ac:dyDescent="0.25">
      <c r="A953" t="s">
        <v>3144</v>
      </c>
      <c r="B953">
        <v>1</v>
      </c>
      <c r="C953" s="8">
        <v>38089</v>
      </c>
      <c r="D953" t="s">
        <v>28</v>
      </c>
      <c r="E953" t="s">
        <v>22</v>
      </c>
      <c r="F953" t="s">
        <v>230</v>
      </c>
      <c r="G953" t="s">
        <v>515</v>
      </c>
      <c r="H953" t="s">
        <v>38</v>
      </c>
      <c r="I953" t="s">
        <v>3145</v>
      </c>
      <c r="J953" t="s">
        <v>3146</v>
      </c>
      <c r="K953">
        <v>382</v>
      </c>
      <c r="L953">
        <v>954</v>
      </c>
      <c r="M953">
        <v>171</v>
      </c>
      <c r="N953">
        <v>11000</v>
      </c>
      <c r="O953">
        <v>7.5</v>
      </c>
      <c r="P953">
        <v>300</v>
      </c>
      <c r="Q953">
        <v>105</v>
      </c>
      <c r="R953">
        <v>7159147</v>
      </c>
      <c r="S953">
        <v>3400000</v>
      </c>
      <c r="T953">
        <f>Table15[[#This Row],[Gross Revenue]]-Table15[[#This Row],[Budget]]</f>
        <v>3759147</v>
      </c>
      <c r="U953">
        <f>YEAR(Table15[[#This Row],[Release Date]])</f>
        <v>2004</v>
      </c>
    </row>
    <row r="954" spans="1:21" x14ac:dyDescent="0.25">
      <c r="A954" t="s">
        <v>4600</v>
      </c>
      <c r="B954">
        <v>1</v>
      </c>
      <c r="C954" s="8">
        <v>38945</v>
      </c>
      <c r="D954" t="s">
        <v>28</v>
      </c>
      <c r="E954" t="s">
        <v>22</v>
      </c>
      <c r="F954" t="s">
        <v>19</v>
      </c>
      <c r="G954" t="s">
        <v>515</v>
      </c>
      <c r="H954" t="s">
        <v>43</v>
      </c>
      <c r="I954" t="s">
        <v>330</v>
      </c>
      <c r="J954" t="s">
        <v>3146</v>
      </c>
      <c r="K954">
        <v>6000</v>
      </c>
      <c r="L954">
        <v>7099</v>
      </c>
      <c r="M954">
        <v>171</v>
      </c>
      <c r="N954">
        <v>54000</v>
      </c>
      <c r="O954">
        <v>7.6</v>
      </c>
      <c r="P954">
        <v>371</v>
      </c>
      <c r="Q954">
        <v>114</v>
      </c>
      <c r="R954">
        <v>18996755</v>
      </c>
      <c r="S954">
        <v>45000000</v>
      </c>
      <c r="T954">
        <f>Table15[[#This Row],[Gross Revenue]]-Table15[[#This Row],[Budget]]</f>
        <v>-26003245</v>
      </c>
      <c r="U954">
        <f>YEAR(Table15[[#This Row],[Release Date]])</f>
        <v>2006</v>
      </c>
    </row>
    <row r="955" spans="1:21" x14ac:dyDescent="0.25">
      <c r="A955" t="s">
        <v>951</v>
      </c>
      <c r="B955">
        <v>1</v>
      </c>
      <c r="C955" s="8">
        <v>36901</v>
      </c>
      <c r="D955" t="s">
        <v>28</v>
      </c>
      <c r="E955" t="s">
        <v>25</v>
      </c>
      <c r="F955" t="s">
        <v>19</v>
      </c>
      <c r="G955" t="s">
        <v>20</v>
      </c>
      <c r="H955" t="s">
        <v>38</v>
      </c>
      <c r="I955" t="s">
        <v>482</v>
      </c>
      <c r="J955" t="s">
        <v>952</v>
      </c>
      <c r="K955">
        <v>3000</v>
      </c>
      <c r="L955">
        <v>7872</v>
      </c>
      <c r="M955">
        <v>6</v>
      </c>
      <c r="N955">
        <v>0</v>
      </c>
      <c r="O955">
        <v>6.4</v>
      </c>
      <c r="P955">
        <v>142</v>
      </c>
      <c r="Q955">
        <v>108</v>
      </c>
      <c r="R955">
        <v>145096820</v>
      </c>
      <c r="S955">
        <v>30000000</v>
      </c>
      <c r="T955">
        <f>Table15[[#This Row],[Gross Revenue]]-Table15[[#This Row],[Budget]]</f>
        <v>115096820</v>
      </c>
      <c r="U955">
        <f>YEAR(Table15[[#This Row],[Release Date]])</f>
        <v>2001</v>
      </c>
    </row>
    <row r="956" spans="1:21" x14ac:dyDescent="0.25">
      <c r="A956" t="s">
        <v>1159</v>
      </c>
      <c r="B956">
        <v>1</v>
      </c>
      <c r="C956" s="8">
        <v>37008</v>
      </c>
      <c r="D956" t="s">
        <v>28</v>
      </c>
      <c r="E956" t="s">
        <v>25</v>
      </c>
      <c r="F956" t="s">
        <v>19</v>
      </c>
      <c r="G956" t="s">
        <v>20</v>
      </c>
      <c r="H956" t="s">
        <v>38</v>
      </c>
      <c r="I956" t="s">
        <v>1160</v>
      </c>
      <c r="J956" t="s">
        <v>952</v>
      </c>
      <c r="K956">
        <v>849</v>
      </c>
      <c r="L956">
        <v>2413</v>
      </c>
      <c r="M956">
        <v>6</v>
      </c>
      <c r="N956">
        <v>295</v>
      </c>
      <c r="O956">
        <v>4.9000000000000004</v>
      </c>
      <c r="P956">
        <v>87</v>
      </c>
      <c r="Q956">
        <v>95</v>
      </c>
      <c r="R956">
        <v>5516708</v>
      </c>
      <c r="S956">
        <v>25000000</v>
      </c>
      <c r="T956">
        <f>Table15[[#This Row],[Gross Revenue]]-Table15[[#This Row],[Budget]]</f>
        <v>-19483292</v>
      </c>
      <c r="U956">
        <f>YEAR(Table15[[#This Row],[Release Date]])</f>
        <v>2001</v>
      </c>
    </row>
    <row r="957" spans="1:21" x14ac:dyDescent="0.25">
      <c r="A957" t="s">
        <v>4224</v>
      </c>
      <c r="B957">
        <v>1</v>
      </c>
      <c r="C957" s="8">
        <v>38719</v>
      </c>
      <c r="D957" t="s">
        <v>28</v>
      </c>
      <c r="E957" t="s">
        <v>31</v>
      </c>
      <c r="F957" t="s">
        <v>19</v>
      </c>
      <c r="G957" t="s">
        <v>20</v>
      </c>
      <c r="H957" t="s">
        <v>38</v>
      </c>
      <c r="I957" t="s">
        <v>233</v>
      </c>
      <c r="J957" t="s">
        <v>4225</v>
      </c>
      <c r="K957">
        <v>18000</v>
      </c>
      <c r="L957">
        <v>22834</v>
      </c>
      <c r="M957">
        <v>78</v>
      </c>
      <c r="N957">
        <v>21000</v>
      </c>
      <c r="O957">
        <v>7.1</v>
      </c>
      <c r="P957">
        <v>290</v>
      </c>
      <c r="Q957">
        <v>107</v>
      </c>
      <c r="R957">
        <v>5354039</v>
      </c>
      <c r="S957">
        <v>3500000</v>
      </c>
      <c r="T957">
        <f>Table15[[#This Row],[Gross Revenue]]-Table15[[#This Row],[Budget]]</f>
        <v>1854039</v>
      </c>
      <c r="U957">
        <f>YEAR(Table15[[#This Row],[Release Date]])</f>
        <v>2006</v>
      </c>
    </row>
    <row r="958" spans="1:21" x14ac:dyDescent="0.25">
      <c r="A958" t="s">
        <v>4675</v>
      </c>
      <c r="B958">
        <v>1</v>
      </c>
      <c r="C958" s="8">
        <v>38989</v>
      </c>
      <c r="D958" t="s">
        <v>28</v>
      </c>
      <c r="E958" t="s">
        <v>32</v>
      </c>
      <c r="F958" t="s">
        <v>19</v>
      </c>
      <c r="G958" t="s">
        <v>20</v>
      </c>
      <c r="H958" t="s">
        <v>43</v>
      </c>
      <c r="I958" t="s">
        <v>85</v>
      </c>
      <c r="J958" t="s">
        <v>4225</v>
      </c>
      <c r="K958">
        <v>0</v>
      </c>
      <c r="L958">
        <v>0</v>
      </c>
      <c r="M958">
        <v>78</v>
      </c>
      <c r="N958">
        <v>18000</v>
      </c>
      <c r="O958">
        <v>6.9</v>
      </c>
      <c r="P958">
        <v>346</v>
      </c>
      <c r="Q958">
        <v>106</v>
      </c>
      <c r="R958">
        <v>6262942</v>
      </c>
      <c r="S958">
        <v>9000000</v>
      </c>
      <c r="T958">
        <f>Table15[[#This Row],[Gross Revenue]]-Table15[[#This Row],[Budget]]</f>
        <v>-2737058</v>
      </c>
      <c r="U958">
        <f>YEAR(Table15[[#This Row],[Release Date]])</f>
        <v>2006</v>
      </c>
    </row>
    <row r="959" spans="1:21" x14ac:dyDescent="0.25">
      <c r="A959" t="s">
        <v>4929</v>
      </c>
      <c r="B959">
        <v>1</v>
      </c>
      <c r="C959" s="8">
        <v>39146</v>
      </c>
      <c r="D959" t="s">
        <v>28</v>
      </c>
      <c r="E959" t="s">
        <v>32</v>
      </c>
      <c r="F959" t="s">
        <v>19</v>
      </c>
      <c r="G959" t="s">
        <v>20</v>
      </c>
      <c r="H959" t="s">
        <v>38</v>
      </c>
      <c r="I959" t="s">
        <v>2225</v>
      </c>
      <c r="J959" t="s">
        <v>4225</v>
      </c>
      <c r="K959">
        <v>1000</v>
      </c>
      <c r="L959">
        <v>3979</v>
      </c>
      <c r="M959">
        <v>78</v>
      </c>
      <c r="N959">
        <v>0</v>
      </c>
      <c r="O959">
        <v>7</v>
      </c>
      <c r="P959">
        <v>350</v>
      </c>
      <c r="Q959">
        <v>125</v>
      </c>
      <c r="R959">
        <v>5749134</v>
      </c>
      <c r="S959">
        <v>20000000</v>
      </c>
      <c r="T959">
        <f>Table15[[#This Row],[Gross Revenue]]-Table15[[#This Row],[Budget]]</f>
        <v>-14250866</v>
      </c>
      <c r="U959">
        <f>YEAR(Table15[[#This Row],[Release Date]])</f>
        <v>2007</v>
      </c>
    </row>
    <row r="960" spans="1:21" x14ac:dyDescent="0.25">
      <c r="A960" t="s">
        <v>2732</v>
      </c>
      <c r="B960">
        <v>1</v>
      </c>
      <c r="C960" s="8">
        <v>37857</v>
      </c>
      <c r="D960" t="s">
        <v>28</v>
      </c>
      <c r="E960" t="s">
        <v>32</v>
      </c>
      <c r="F960" t="s">
        <v>19</v>
      </c>
      <c r="G960" t="s">
        <v>2881</v>
      </c>
      <c r="H960" t="s">
        <v>43</v>
      </c>
      <c r="I960" t="s">
        <v>401</v>
      </c>
      <c r="J960" t="s">
        <v>2733</v>
      </c>
      <c r="K960">
        <v>22000</v>
      </c>
      <c r="L960">
        <v>34817</v>
      </c>
      <c r="M960">
        <v>14000</v>
      </c>
      <c r="N960">
        <v>0</v>
      </c>
      <c r="O960">
        <v>6.9</v>
      </c>
      <c r="P960">
        <v>310</v>
      </c>
      <c r="Q960">
        <v>124</v>
      </c>
      <c r="R960">
        <v>133382309</v>
      </c>
      <c r="S960">
        <v>150000000</v>
      </c>
      <c r="T960">
        <f>Table15[[#This Row],[Gross Revenue]]-Table15[[#This Row],[Budget]]</f>
        <v>-16617691</v>
      </c>
      <c r="U960">
        <f>YEAR(Table15[[#This Row],[Release Date]])</f>
        <v>2003</v>
      </c>
    </row>
    <row r="961" spans="1:21" x14ac:dyDescent="0.25">
      <c r="A961" t="s">
        <v>3709</v>
      </c>
      <c r="B961">
        <v>1</v>
      </c>
      <c r="C961" s="8">
        <v>38412</v>
      </c>
      <c r="D961" t="s">
        <v>28</v>
      </c>
      <c r="E961" t="s">
        <v>32</v>
      </c>
      <c r="F961" t="s">
        <v>19</v>
      </c>
      <c r="G961" t="s">
        <v>20</v>
      </c>
      <c r="H961" t="s">
        <v>43</v>
      </c>
      <c r="I961" t="s">
        <v>3503</v>
      </c>
      <c r="J961" t="s">
        <v>2733</v>
      </c>
      <c r="K961">
        <v>26000</v>
      </c>
      <c r="L961">
        <v>39284</v>
      </c>
      <c r="M961">
        <v>14000</v>
      </c>
      <c r="N961">
        <v>19000</v>
      </c>
      <c r="O961">
        <v>8</v>
      </c>
      <c r="P961">
        <v>518</v>
      </c>
      <c r="Q961">
        <v>127</v>
      </c>
      <c r="R961">
        <v>257704099</v>
      </c>
      <c r="S961">
        <v>150000000</v>
      </c>
      <c r="T961">
        <f>Table15[[#This Row],[Gross Revenue]]-Table15[[#This Row],[Budget]]</f>
        <v>107704099</v>
      </c>
      <c r="U961">
        <f>YEAR(Table15[[#This Row],[Release Date]])</f>
        <v>2005</v>
      </c>
    </row>
    <row r="962" spans="1:21" x14ac:dyDescent="0.25">
      <c r="A962" t="s">
        <v>4291</v>
      </c>
      <c r="B962">
        <v>1</v>
      </c>
      <c r="C962" s="8">
        <v>38761</v>
      </c>
      <c r="D962" t="s">
        <v>28</v>
      </c>
      <c r="E962" t="s">
        <v>81</v>
      </c>
      <c r="F962" t="s">
        <v>19</v>
      </c>
      <c r="G962" t="s">
        <v>20</v>
      </c>
      <c r="H962" t="s">
        <v>43</v>
      </c>
      <c r="I962" t="s">
        <v>4292</v>
      </c>
      <c r="J962" t="s">
        <v>2733</v>
      </c>
      <c r="K962">
        <v>1000</v>
      </c>
      <c r="L962">
        <v>3388</v>
      </c>
      <c r="M962">
        <v>14000</v>
      </c>
      <c r="N962">
        <v>37000</v>
      </c>
      <c r="O962">
        <v>7.1</v>
      </c>
      <c r="P962">
        <v>539</v>
      </c>
      <c r="Q962">
        <v>112</v>
      </c>
      <c r="R962">
        <v>126975169</v>
      </c>
      <c r="S962">
        <v>50000000</v>
      </c>
      <c r="T962">
        <f>Table15[[#This Row],[Gross Revenue]]-Table15[[#This Row],[Budget]]</f>
        <v>76975169</v>
      </c>
      <c r="U962">
        <f>YEAR(Table15[[#This Row],[Release Date]])</f>
        <v>2006</v>
      </c>
    </row>
    <row r="963" spans="1:21" x14ac:dyDescent="0.25">
      <c r="A963" t="s">
        <v>4828</v>
      </c>
      <c r="B963">
        <v>1</v>
      </c>
      <c r="C963" s="8">
        <v>39086</v>
      </c>
      <c r="D963" t="s">
        <v>28</v>
      </c>
      <c r="E963" t="s">
        <v>32</v>
      </c>
      <c r="F963" t="s">
        <v>19</v>
      </c>
      <c r="G963" t="s">
        <v>20</v>
      </c>
      <c r="H963" t="s">
        <v>43</v>
      </c>
      <c r="I963" t="s">
        <v>2931</v>
      </c>
      <c r="J963" t="s">
        <v>2733</v>
      </c>
      <c r="K963">
        <v>19000</v>
      </c>
      <c r="L963">
        <v>21411</v>
      </c>
      <c r="M963">
        <v>14000</v>
      </c>
      <c r="N963">
        <v>92000</v>
      </c>
      <c r="O963">
        <v>7.8</v>
      </c>
      <c r="P963">
        <v>590</v>
      </c>
      <c r="Q963">
        <v>132</v>
      </c>
      <c r="R963">
        <v>228756232</v>
      </c>
      <c r="S963">
        <v>190000000</v>
      </c>
      <c r="T963">
        <f>Table15[[#This Row],[Gross Revenue]]-Table15[[#This Row],[Budget]]</f>
        <v>38756232</v>
      </c>
      <c r="U963">
        <f>YEAR(Table15[[#This Row],[Release Date]])</f>
        <v>2007</v>
      </c>
    </row>
    <row r="964" spans="1:21" x14ac:dyDescent="0.25">
      <c r="A964" t="s">
        <v>1203</v>
      </c>
      <c r="B964">
        <v>1</v>
      </c>
      <c r="C964" s="8">
        <v>37031</v>
      </c>
      <c r="D964" t="s">
        <v>28</v>
      </c>
      <c r="E964" t="s">
        <v>37</v>
      </c>
      <c r="F964" t="s">
        <v>19</v>
      </c>
      <c r="G964" t="s">
        <v>20</v>
      </c>
      <c r="H964" t="s">
        <v>38</v>
      </c>
      <c r="I964" t="s">
        <v>1204</v>
      </c>
      <c r="J964" t="s">
        <v>1205</v>
      </c>
      <c r="K964">
        <v>847</v>
      </c>
      <c r="L964">
        <v>3004</v>
      </c>
      <c r="M964">
        <v>23</v>
      </c>
      <c r="N964">
        <v>327</v>
      </c>
      <c r="O964">
        <v>5.3</v>
      </c>
      <c r="P964">
        <v>56</v>
      </c>
      <c r="Q964">
        <v>90</v>
      </c>
      <c r="R964">
        <v>6755271</v>
      </c>
      <c r="S964">
        <v>5000000</v>
      </c>
      <c r="T964">
        <f>Table15[[#This Row],[Gross Revenue]]-Table15[[#This Row],[Budget]]</f>
        <v>1755271</v>
      </c>
      <c r="U964">
        <f>YEAR(Table15[[#This Row],[Release Date]])</f>
        <v>2001</v>
      </c>
    </row>
    <row r="965" spans="1:21" x14ac:dyDescent="0.25">
      <c r="A965" t="s">
        <v>2045</v>
      </c>
      <c r="B965">
        <v>1</v>
      </c>
      <c r="C965" s="8">
        <v>37489</v>
      </c>
      <c r="D965" t="s">
        <v>28</v>
      </c>
      <c r="E965" t="s">
        <v>18</v>
      </c>
      <c r="F965" t="s">
        <v>19</v>
      </c>
      <c r="G965" t="s">
        <v>20</v>
      </c>
      <c r="H965" t="s">
        <v>38</v>
      </c>
      <c r="I965" t="s">
        <v>1492</v>
      </c>
      <c r="J965" t="s">
        <v>2046</v>
      </c>
      <c r="K965">
        <v>710</v>
      </c>
      <c r="L965">
        <v>2655</v>
      </c>
      <c r="M965">
        <v>9</v>
      </c>
      <c r="N965">
        <v>1000</v>
      </c>
      <c r="O965">
        <v>7.3</v>
      </c>
      <c r="P965">
        <v>126</v>
      </c>
      <c r="Q965">
        <v>90</v>
      </c>
      <c r="R965">
        <v>603943</v>
      </c>
      <c r="S965">
        <v>500000</v>
      </c>
      <c r="T965">
        <f>Table15[[#This Row],[Gross Revenue]]-Table15[[#This Row],[Budget]]</f>
        <v>103943</v>
      </c>
      <c r="U965">
        <f>YEAR(Table15[[#This Row],[Release Date]])</f>
        <v>2002</v>
      </c>
    </row>
    <row r="966" spans="1:21" x14ac:dyDescent="0.25">
      <c r="A966" t="s">
        <v>1267</v>
      </c>
      <c r="B966">
        <v>1</v>
      </c>
      <c r="C966" s="8">
        <v>37063</v>
      </c>
      <c r="D966" t="s">
        <v>28</v>
      </c>
      <c r="E966" t="s">
        <v>50</v>
      </c>
      <c r="F966" t="s">
        <v>19</v>
      </c>
      <c r="G966" t="s">
        <v>48</v>
      </c>
      <c r="H966" t="s">
        <v>27</v>
      </c>
      <c r="I966" t="s">
        <v>1268</v>
      </c>
      <c r="J966" t="s">
        <v>1268</v>
      </c>
      <c r="K966">
        <v>63</v>
      </c>
      <c r="L966">
        <v>66</v>
      </c>
      <c r="M966">
        <v>63</v>
      </c>
      <c r="N966">
        <v>1000</v>
      </c>
      <c r="O966">
        <v>8</v>
      </c>
      <c r="P966">
        <v>100</v>
      </c>
      <c r="Q966">
        <v>81</v>
      </c>
      <c r="R966">
        <v>10762178</v>
      </c>
      <c r="S966">
        <v>160000000</v>
      </c>
      <c r="T966">
        <f>Table15[[#This Row],[Gross Revenue]]-Table15[[#This Row],[Budget]]</f>
        <v>-149237822</v>
      </c>
      <c r="U966">
        <f>YEAR(Table15[[#This Row],[Release Date]])</f>
        <v>2001</v>
      </c>
    </row>
    <row r="967" spans="1:21" x14ac:dyDescent="0.25">
      <c r="A967" t="s">
        <v>3674</v>
      </c>
      <c r="B967">
        <v>1</v>
      </c>
      <c r="C967" s="8">
        <v>38392</v>
      </c>
      <c r="D967" t="s">
        <v>28</v>
      </c>
      <c r="E967" t="s">
        <v>50</v>
      </c>
      <c r="F967" t="s">
        <v>47</v>
      </c>
      <c r="G967" t="s">
        <v>48</v>
      </c>
      <c r="H967" t="s">
        <v>27</v>
      </c>
      <c r="I967" t="s">
        <v>3675</v>
      </c>
      <c r="J967" t="s">
        <v>1268</v>
      </c>
      <c r="K967">
        <v>67</v>
      </c>
      <c r="L967">
        <v>152</v>
      </c>
      <c r="M967">
        <v>63</v>
      </c>
      <c r="N967">
        <v>0</v>
      </c>
      <c r="O967">
        <v>7.8</v>
      </c>
      <c r="P967">
        <v>113</v>
      </c>
      <c r="Q967">
        <v>104</v>
      </c>
      <c r="R967">
        <v>19406406</v>
      </c>
      <c r="S967">
        <v>40000000</v>
      </c>
      <c r="T967">
        <f>Table15[[#This Row],[Gross Revenue]]-Table15[[#This Row],[Budget]]</f>
        <v>-20593594</v>
      </c>
      <c r="U967">
        <f>YEAR(Table15[[#This Row],[Release Date]])</f>
        <v>2005</v>
      </c>
    </row>
    <row r="968" spans="1:21" x14ac:dyDescent="0.25">
      <c r="A968" t="s">
        <v>847</v>
      </c>
      <c r="B968">
        <v>1</v>
      </c>
      <c r="C968" s="8">
        <v>36843</v>
      </c>
      <c r="D968" t="s">
        <v>28</v>
      </c>
      <c r="E968" t="s">
        <v>22</v>
      </c>
      <c r="F968" t="s">
        <v>425</v>
      </c>
      <c r="G968" t="s">
        <v>70</v>
      </c>
      <c r="H968" t="s">
        <v>21</v>
      </c>
      <c r="I968" t="s">
        <v>848</v>
      </c>
      <c r="J968" t="s">
        <v>849</v>
      </c>
      <c r="K968">
        <v>5</v>
      </c>
      <c r="L968">
        <v>5</v>
      </c>
      <c r="M968">
        <v>397</v>
      </c>
      <c r="N968">
        <v>697</v>
      </c>
      <c r="O968">
        <v>7.5</v>
      </c>
      <c r="P968">
        <v>64</v>
      </c>
      <c r="Q968">
        <v>90</v>
      </c>
      <c r="R968">
        <v>673780</v>
      </c>
      <c r="S968">
        <v>10000</v>
      </c>
      <c r="T968">
        <f>Table15[[#This Row],[Gross Revenue]]-Table15[[#This Row],[Budget]]</f>
        <v>663780</v>
      </c>
      <c r="U968">
        <f>YEAR(Table15[[#This Row],[Release Date]])</f>
        <v>2000</v>
      </c>
    </row>
    <row r="969" spans="1:21" x14ac:dyDescent="0.25">
      <c r="A969" t="s">
        <v>3170</v>
      </c>
      <c r="B969">
        <v>1</v>
      </c>
      <c r="C969" s="8">
        <v>38102</v>
      </c>
      <c r="D969" t="s">
        <v>28</v>
      </c>
      <c r="E969" t="s">
        <v>25</v>
      </c>
      <c r="F969" t="s">
        <v>19</v>
      </c>
      <c r="G969" t="s">
        <v>20</v>
      </c>
      <c r="H969" t="s">
        <v>38</v>
      </c>
      <c r="I969" t="s">
        <v>3171</v>
      </c>
      <c r="J969" t="s">
        <v>541</v>
      </c>
      <c r="K969">
        <v>553</v>
      </c>
      <c r="L969">
        <v>1082</v>
      </c>
      <c r="M969">
        <v>52</v>
      </c>
      <c r="N969">
        <v>0</v>
      </c>
      <c r="O969">
        <v>6.7</v>
      </c>
      <c r="P969">
        <v>171</v>
      </c>
      <c r="Q969">
        <v>120</v>
      </c>
      <c r="R969">
        <v>18317151</v>
      </c>
      <c r="S969">
        <v>35000000</v>
      </c>
      <c r="T969">
        <f>Table15[[#This Row],[Gross Revenue]]-Table15[[#This Row],[Budget]]</f>
        <v>-16682849</v>
      </c>
      <c r="U969">
        <f>YEAR(Table15[[#This Row],[Release Date]])</f>
        <v>2004</v>
      </c>
    </row>
    <row r="970" spans="1:21" x14ac:dyDescent="0.25">
      <c r="A970" t="s">
        <v>4129</v>
      </c>
      <c r="B970">
        <v>1</v>
      </c>
      <c r="C970" s="8">
        <v>38659</v>
      </c>
      <c r="D970" t="s">
        <v>28</v>
      </c>
      <c r="E970" t="s">
        <v>25</v>
      </c>
      <c r="F970" t="s">
        <v>19</v>
      </c>
      <c r="G970" t="s">
        <v>20</v>
      </c>
      <c r="H970" t="s">
        <v>38</v>
      </c>
      <c r="I970" t="s">
        <v>2604</v>
      </c>
      <c r="J970" t="s">
        <v>541</v>
      </c>
      <c r="K970">
        <v>3000</v>
      </c>
      <c r="L970">
        <v>5547</v>
      </c>
      <c r="M970">
        <v>52</v>
      </c>
      <c r="N970">
        <v>16000</v>
      </c>
      <c r="O970">
        <v>5.7</v>
      </c>
      <c r="P970">
        <v>286</v>
      </c>
      <c r="Q970">
        <v>97</v>
      </c>
      <c r="R970">
        <v>100292856</v>
      </c>
      <c r="S970">
        <v>20000000</v>
      </c>
      <c r="T970">
        <f>Table15[[#This Row],[Gross Revenue]]-Table15[[#This Row],[Budget]]</f>
        <v>80292856</v>
      </c>
      <c r="U970">
        <f>YEAR(Table15[[#This Row],[Release Date]])</f>
        <v>2005</v>
      </c>
    </row>
    <row r="971" spans="1:21" x14ac:dyDescent="0.25">
      <c r="A971" t="s">
        <v>5071</v>
      </c>
      <c r="B971">
        <v>1</v>
      </c>
      <c r="C971" s="8">
        <v>39237</v>
      </c>
      <c r="D971" t="s">
        <v>28</v>
      </c>
      <c r="E971" t="s">
        <v>25</v>
      </c>
      <c r="F971" t="s">
        <v>19</v>
      </c>
      <c r="G971" t="s">
        <v>20</v>
      </c>
      <c r="H971" t="s">
        <v>38</v>
      </c>
      <c r="I971" t="s">
        <v>5072</v>
      </c>
      <c r="J971" t="s">
        <v>541</v>
      </c>
      <c r="K971">
        <v>683</v>
      </c>
      <c r="L971">
        <v>1488</v>
      </c>
      <c r="M971">
        <v>52</v>
      </c>
      <c r="N971">
        <v>0</v>
      </c>
      <c r="O971">
        <v>5.0999999999999996</v>
      </c>
      <c r="P971">
        <v>201</v>
      </c>
      <c r="Q971">
        <v>94</v>
      </c>
      <c r="R971">
        <v>38543473</v>
      </c>
      <c r="S971">
        <v>40000000</v>
      </c>
      <c r="T971">
        <f>Table15[[#This Row],[Gross Revenue]]-Table15[[#This Row],[Budget]]</f>
        <v>-1456527</v>
      </c>
      <c r="U971">
        <f>YEAR(Table15[[#This Row],[Release Date]])</f>
        <v>2007</v>
      </c>
    </row>
    <row r="972" spans="1:21" x14ac:dyDescent="0.25">
      <c r="A972" t="s">
        <v>3117</v>
      </c>
      <c r="B972">
        <v>1</v>
      </c>
      <c r="C972" s="8">
        <v>38074</v>
      </c>
      <c r="D972" t="s">
        <v>28</v>
      </c>
      <c r="E972" t="s">
        <v>25</v>
      </c>
      <c r="F972" t="s">
        <v>19</v>
      </c>
      <c r="G972" t="s">
        <v>20</v>
      </c>
      <c r="H972" t="s">
        <v>38</v>
      </c>
      <c r="I972" t="s">
        <v>2879</v>
      </c>
      <c r="J972" t="s">
        <v>3118</v>
      </c>
      <c r="K972">
        <v>1000</v>
      </c>
      <c r="L972">
        <v>1245</v>
      </c>
      <c r="M972">
        <v>17</v>
      </c>
      <c r="N972">
        <v>445</v>
      </c>
      <c r="O972">
        <v>5.9</v>
      </c>
      <c r="P972">
        <v>50</v>
      </c>
      <c r="Q972">
        <v>93</v>
      </c>
      <c r="R972">
        <v>20380</v>
      </c>
      <c r="S972">
        <v>15000000</v>
      </c>
      <c r="T972">
        <f>Table15[[#This Row],[Gross Revenue]]-Table15[[#This Row],[Budget]]</f>
        <v>-14979620</v>
      </c>
      <c r="U972">
        <f>YEAR(Table15[[#This Row],[Release Date]])</f>
        <v>2004</v>
      </c>
    </row>
    <row r="973" spans="1:21" x14ac:dyDescent="0.25">
      <c r="A973" t="s">
        <v>4531</v>
      </c>
      <c r="B973">
        <v>1</v>
      </c>
      <c r="C973" s="8">
        <v>38904</v>
      </c>
      <c r="D973" t="s">
        <v>28</v>
      </c>
      <c r="E973" t="s">
        <v>25</v>
      </c>
      <c r="F973" t="s">
        <v>19</v>
      </c>
      <c r="G973" t="s">
        <v>20</v>
      </c>
      <c r="H973" t="s">
        <v>43</v>
      </c>
      <c r="I973" t="s">
        <v>95</v>
      </c>
      <c r="J973" t="s">
        <v>4532</v>
      </c>
      <c r="K973">
        <v>902</v>
      </c>
      <c r="L973">
        <v>1980</v>
      </c>
      <c r="M973">
        <v>14</v>
      </c>
      <c r="N973">
        <v>13000</v>
      </c>
      <c r="O973">
        <v>7.1</v>
      </c>
      <c r="P973">
        <v>252</v>
      </c>
      <c r="Q973">
        <v>89</v>
      </c>
      <c r="R973">
        <v>3325638</v>
      </c>
      <c r="S973">
        <v>2500000</v>
      </c>
      <c r="T973">
        <f>Table15[[#This Row],[Gross Revenue]]-Table15[[#This Row],[Budget]]</f>
        <v>825638</v>
      </c>
      <c r="U973">
        <f>YEAR(Table15[[#This Row],[Release Date]])</f>
        <v>2006</v>
      </c>
    </row>
    <row r="974" spans="1:21" x14ac:dyDescent="0.25">
      <c r="A974" t="s">
        <v>5264</v>
      </c>
      <c r="B974">
        <v>1</v>
      </c>
      <c r="C974" s="8">
        <v>39359</v>
      </c>
      <c r="D974" t="s">
        <v>28</v>
      </c>
      <c r="E974" t="s">
        <v>22</v>
      </c>
      <c r="F974" t="s">
        <v>19</v>
      </c>
      <c r="G974" t="s">
        <v>20</v>
      </c>
      <c r="H974" t="s">
        <v>43</v>
      </c>
      <c r="I974" t="s">
        <v>5265</v>
      </c>
      <c r="J974" t="s">
        <v>4532</v>
      </c>
      <c r="K974">
        <v>733</v>
      </c>
      <c r="L974">
        <v>2753</v>
      </c>
      <c r="M974">
        <v>14</v>
      </c>
      <c r="N974">
        <v>0</v>
      </c>
      <c r="O974">
        <v>6.4</v>
      </c>
      <c r="P974">
        <v>191</v>
      </c>
      <c r="Q974">
        <v>109</v>
      </c>
      <c r="R974">
        <v>31990064</v>
      </c>
      <c r="S974">
        <v>12000000</v>
      </c>
      <c r="T974">
        <f>Table15[[#This Row],[Gross Revenue]]-Table15[[#This Row],[Budget]]</f>
        <v>19990064</v>
      </c>
      <c r="U974">
        <f>YEAR(Table15[[#This Row],[Release Date]])</f>
        <v>2007</v>
      </c>
    </row>
    <row r="975" spans="1:21" x14ac:dyDescent="0.25">
      <c r="A975" t="s">
        <v>5178</v>
      </c>
      <c r="B975">
        <v>1</v>
      </c>
      <c r="C975" s="8">
        <v>39304</v>
      </c>
      <c r="D975" t="s">
        <v>28</v>
      </c>
      <c r="E975" t="s">
        <v>22</v>
      </c>
      <c r="F975" t="s">
        <v>19</v>
      </c>
      <c r="G975" t="s">
        <v>20</v>
      </c>
      <c r="H975" t="s">
        <v>38</v>
      </c>
      <c r="I975" t="s">
        <v>5179</v>
      </c>
      <c r="J975" t="s">
        <v>5180</v>
      </c>
      <c r="K975">
        <v>628</v>
      </c>
      <c r="L975">
        <v>4249</v>
      </c>
      <c r="M975">
        <v>47</v>
      </c>
      <c r="N975">
        <v>1000</v>
      </c>
      <c r="O975">
        <v>7.2</v>
      </c>
      <c r="P975">
        <v>10</v>
      </c>
      <c r="Q975">
        <v>89</v>
      </c>
      <c r="R975">
        <v>444044</v>
      </c>
      <c r="S975">
        <v>1900000</v>
      </c>
      <c r="T975">
        <f>Table15[[#This Row],[Gross Revenue]]-Table15[[#This Row],[Budget]]</f>
        <v>-1455956</v>
      </c>
      <c r="U975">
        <f>YEAR(Table15[[#This Row],[Release Date]])</f>
        <v>2007</v>
      </c>
    </row>
    <row r="976" spans="1:21" x14ac:dyDescent="0.25">
      <c r="A976" t="s">
        <v>4338</v>
      </c>
      <c r="B976">
        <v>1</v>
      </c>
      <c r="C976" s="8">
        <v>38791</v>
      </c>
      <c r="D976" t="s">
        <v>28</v>
      </c>
      <c r="E976" t="s">
        <v>30</v>
      </c>
      <c r="F976" t="s">
        <v>19</v>
      </c>
      <c r="G976" t="s">
        <v>20</v>
      </c>
      <c r="H976" t="s">
        <v>36</v>
      </c>
      <c r="I976" t="s">
        <v>241</v>
      </c>
      <c r="J976" t="s">
        <v>4339</v>
      </c>
      <c r="K976">
        <v>970</v>
      </c>
      <c r="L976">
        <v>1336</v>
      </c>
      <c r="M976">
        <v>33</v>
      </c>
      <c r="N976">
        <v>26000</v>
      </c>
      <c r="O976">
        <v>7.1</v>
      </c>
      <c r="P976">
        <v>398</v>
      </c>
      <c r="Q976">
        <v>103</v>
      </c>
      <c r="R976">
        <v>88625922</v>
      </c>
      <c r="S976">
        <v>45000000</v>
      </c>
      <c r="T976">
        <f>Table15[[#This Row],[Gross Revenue]]-Table15[[#This Row],[Budget]]</f>
        <v>43625922</v>
      </c>
      <c r="U976">
        <f>YEAR(Table15[[#This Row],[Release Date]])</f>
        <v>2006</v>
      </c>
    </row>
    <row r="977" spans="1:21" x14ac:dyDescent="0.25">
      <c r="A977" t="s">
        <v>5035</v>
      </c>
      <c r="B977">
        <v>1</v>
      </c>
      <c r="C977" s="8">
        <v>39215</v>
      </c>
      <c r="D977" t="s">
        <v>28</v>
      </c>
      <c r="E977" t="s">
        <v>30</v>
      </c>
      <c r="F977" t="s">
        <v>19</v>
      </c>
      <c r="G977" t="s">
        <v>20</v>
      </c>
      <c r="H977" t="s">
        <v>36</v>
      </c>
      <c r="I977" t="s">
        <v>1963</v>
      </c>
      <c r="J977" t="s">
        <v>4339</v>
      </c>
      <c r="K977">
        <v>3000</v>
      </c>
      <c r="L977">
        <v>6089</v>
      </c>
      <c r="M977">
        <v>33</v>
      </c>
      <c r="N977">
        <v>10000</v>
      </c>
      <c r="O977">
        <v>6.4</v>
      </c>
      <c r="P977">
        <v>277</v>
      </c>
      <c r="Q977">
        <v>119</v>
      </c>
      <c r="R977">
        <v>51178893</v>
      </c>
      <c r="S977">
        <v>50000000</v>
      </c>
      <c r="T977">
        <f>Table15[[#This Row],[Gross Revenue]]-Table15[[#This Row],[Budget]]</f>
        <v>1178893</v>
      </c>
      <c r="U977">
        <f>YEAR(Table15[[#This Row],[Release Date]])</f>
        <v>2007</v>
      </c>
    </row>
    <row r="978" spans="1:21" x14ac:dyDescent="0.25">
      <c r="A978" t="s">
        <v>3523</v>
      </c>
      <c r="B978">
        <v>1</v>
      </c>
      <c r="C978" s="8">
        <v>38311</v>
      </c>
      <c r="D978" t="s">
        <v>28</v>
      </c>
      <c r="E978" t="s">
        <v>32</v>
      </c>
      <c r="F978" t="s">
        <v>19</v>
      </c>
      <c r="G978" t="s">
        <v>20</v>
      </c>
      <c r="H978" t="s">
        <v>43</v>
      </c>
      <c r="I978" t="s">
        <v>257</v>
      </c>
      <c r="J978" t="s">
        <v>129</v>
      </c>
      <c r="K978">
        <v>1000</v>
      </c>
      <c r="L978">
        <v>4834</v>
      </c>
      <c r="M978">
        <v>0</v>
      </c>
      <c r="N978">
        <v>33000</v>
      </c>
      <c r="O978">
        <v>7.9</v>
      </c>
      <c r="P978">
        <v>723</v>
      </c>
      <c r="Q978">
        <v>178</v>
      </c>
      <c r="R978">
        <v>760505847</v>
      </c>
      <c r="S978">
        <v>237000000</v>
      </c>
      <c r="T978">
        <f>Table15[[#This Row],[Gross Revenue]]-Table15[[#This Row],[Budget]]</f>
        <v>523505847</v>
      </c>
      <c r="U978">
        <f>YEAR(Table15[[#This Row],[Release Date]])</f>
        <v>2004</v>
      </c>
    </row>
    <row r="979" spans="1:21" x14ac:dyDescent="0.25">
      <c r="A979" t="s">
        <v>1885</v>
      </c>
      <c r="B979">
        <v>1</v>
      </c>
      <c r="C979" s="8">
        <v>37401</v>
      </c>
      <c r="D979" t="s">
        <v>28</v>
      </c>
      <c r="E979" t="s">
        <v>18</v>
      </c>
      <c r="F979" t="s">
        <v>19</v>
      </c>
      <c r="G979" t="s">
        <v>20</v>
      </c>
      <c r="H979" t="s">
        <v>38</v>
      </c>
      <c r="I979" t="s">
        <v>1886</v>
      </c>
      <c r="J979" t="s">
        <v>1887</v>
      </c>
      <c r="K979">
        <v>715</v>
      </c>
      <c r="L979">
        <v>1315</v>
      </c>
      <c r="M979">
        <v>10</v>
      </c>
      <c r="N979">
        <v>1000</v>
      </c>
      <c r="O979">
        <v>6.6</v>
      </c>
      <c r="P979">
        <v>91</v>
      </c>
      <c r="Q979">
        <v>104</v>
      </c>
      <c r="R979">
        <v>1056102</v>
      </c>
      <c r="S979">
        <v>5000000</v>
      </c>
      <c r="T979">
        <f>Table15[[#This Row],[Gross Revenue]]-Table15[[#This Row],[Budget]]</f>
        <v>-3943898</v>
      </c>
      <c r="U979">
        <f>YEAR(Table15[[#This Row],[Release Date]])</f>
        <v>2002</v>
      </c>
    </row>
    <row r="980" spans="1:21" x14ac:dyDescent="0.25">
      <c r="A980" t="s">
        <v>2954</v>
      </c>
      <c r="B980">
        <v>1</v>
      </c>
      <c r="C980" s="8">
        <v>37979</v>
      </c>
      <c r="D980" t="s">
        <v>28</v>
      </c>
      <c r="E980" t="s">
        <v>25</v>
      </c>
      <c r="F980" t="s">
        <v>19</v>
      </c>
      <c r="G980" t="s">
        <v>20</v>
      </c>
      <c r="I980" t="s">
        <v>158</v>
      </c>
      <c r="J980" t="s">
        <v>2955</v>
      </c>
      <c r="K980">
        <v>49000</v>
      </c>
      <c r="L980">
        <v>54484</v>
      </c>
      <c r="M980">
        <v>0</v>
      </c>
      <c r="N980">
        <v>87</v>
      </c>
      <c r="O980">
        <v>6.2</v>
      </c>
      <c r="P980">
        <v>17</v>
      </c>
      <c r="Q980">
        <v>85</v>
      </c>
      <c r="R980">
        <v>7826</v>
      </c>
      <c r="S980">
        <v>1200000</v>
      </c>
      <c r="T980">
        <f>Table15[[#This Row],[Gross Revenue]]-Table15[[#This Row],[Budget]]</f>
        <v>-1192174</v>
      </c>
      <c r="U980">
        <f>YEAR(Table15[[#This Row],[Release Date]])</f>
        <v>2003</v>
      </c>
    </row>
    <row r="981" spans="1:21" x14ac:dyDescent="0.25">
      <c r="A981" t="s">
        <v>4880</v>
      </c>
      <c r="B981">
        <v>1</v>
      </c>
      <c r="C981" s="8">
        <v>39119</v>
      </c>
      <c r="D981" t="s">
        <v>28</v>
      </c>
      <c r="E981" t="s">
        <v>37</v>
      </c>
      <c r="F981" t="s">
        <v>19</v>
      </c>
      <c r="G981" t="s">
        <v>20</v>
      </c>
      <c r="H981" t="s">
        <v>38</v>
      </c>
      <c r="I981" t="s">
        <v>4881</v>
      </c>
      <c r="J981" t="s">
        <v>4882</v>
      </c>
      <c r="K981">
        <v>942</v>
      </c>
      <c r="L981">
        <v>3708</v>
      </c>
      <c r="M981">
        <v>65</v>
      </c>
      <c r="N981">
        <v>31000</v>
      </c>
      <c r="O981">
        <v>5.7</v>
      </c>
      <c r="P981">
        <v>361</v>
      </c>
      <c r="Q981">
        <v>85</v>
      </c>
      <c r="R981">
        <v>64423650</v>
      </c>
      <c r="S981">
        <v>3000000</v>
      </c>
      <c r="T981">
        <f>Table15[[#This Row],[Gross Revenue]]-Table15[[#This Row],[Budget]]</f>
        <v>61423650</v>
      </c>
      <c r="U981">
        <f>YEAR(Table15[[#This Row],[Release Date]])</f>
        <v>2007</v>
      </c>
    </row>
    <row r="982" spans="1:21" x14ac:dyDescent="0.25">
      <c r="A982" t="s">
        <v>5126</v>
      </c>
      <c r="B982">
        <v>1</v>
      </c>
      <c r="C982" s="8">
        <v>39272</v>
      </c>
      <c r="D982" t="s">
        <v>28</v>
      </c>
      <c r="E982" t="s">
        <v>32</v>
      </c>
      <c r="F982" t="s">
        <v>19</v>
      </c>
      <c r="G982" t="s">
        <v>20</v>
      </c>
      <c r="H982" t="s">
        <v>38</v>
      </c>
      <c r="I982" t="s">
        <v>4446</v>
      </c>
      <c r="J982" t="s">
        <v>4882</v>
      </c>
      <c r="K982">
        <v>2000</v>
      </c>
      <c r="L982">
        <v>6807</v>
      </c>
      <c r="M982">
        <v>65</v>
      </c>
      <c r="N982">
        <v>15000</v>
      </c>
      <c r="O982">
        <v>6.5</v>
      </c>
      <c r="P982">
        <v>285</v>
      </c>
      <c r="Q982">
        <v>103</v>
      </c>
      <c r="R982">
        <v>71519230</v>
      </c>
      <c r="S982">
        <v>9000000</v>
      </c>
      <c r="T982">
        <f>Table15[[#This Row],[Gross Revenue]]-Table15[[#This Row],[Budget]]</f>
        <v>62519230</v>
      </c>
      <c r="U982">
        <f>YEAR(Table15[[#This Row],[Release Date]])</f>
        <v>2007</v>
      </c>
    </row>
    <row r="983" spans="1:21" x14ac:dyDescent="0.25">
      <c r="A983" t="s">
        <v>3428</v>
      </c>
      <c r="B983">
        <v>1</v>
      </c>
      <c r="C983" s="8">
        <v>38254</v>
      </c>
      <c r="D983" t="s">
        <v>28</v>
      </c>
      <c r="E983" t="s">
        <v>25</v>
      </c>
      <c r="F983" t="s">
        <v>19</v>
      </c>
      <c r="G983" t="s">
        <v>35</v>
      </c>
      <c r="H983" t="s">
        <v>43</v>
      </c>
      <c r="I983" t="s">
        <v>779</v>
      </c>
      <c r="J983" t="s">
        <v>3429</v>
      </c>
      <c r="K983">
        <v>611</v>
      </c>
      <c r="L983">
        <v>1739</v>
      </c>
      <c r="M983">
        <v>8</v>
      </c>
      <c r="N983">
        <v>0</v>
      </c>
      <c r="O983">
        <v>6.2</v>
      </c>
      <c r="P983">
        <v>22</v>
      </c>
      <c r="Q983">
        <v>106</v>
      </c>
      <c r="R983">
        <v>115504</v>
      </c>
      <c r="S983">
        <v>14000000</v>
      </c>
      <c r="T983">
        <f>Table15[[#This Row],[Gross Revenue]]-Table15[[#This Row],[Budget]]</f>
        <v>-13884496</v>
      </c>
      <c r="U983">
        <f>YEAR(Table15[[#This Row],[Release Date]])</f>
        <v>2004</v>
      </c>
    </row>
    <row r="984" spans="1:21" x14ac:dyDescent="0.25">
      <c r="A984" t="s">
        <v>1647</v>
      </c>
      <c r="B984">
        <v>1</v>
      </c>
      <c r="C984" s="8">
        <v>37277</v>
      </c>
      <c r="D984" t="s">
        <v>28</v>
      </c>
      <c r="E984" t="s">
        <v>18</v>
      </c>
      <c r="F984" t="s">
        <v>19</v>
      </c>
      <c r="G984" t="s">
        <v>20</v>
      </c>
      <c r="H984" t="s">
        <v>38</v>
      </c>
      <c r="I984" t="s">
        <v>272</v>
      </c>
      <c r="J984" t="s">
        <v>234</v>
      </c>
      <c r="K984">
        <v>436</v>
      </c>
      <c r="L984">
        <v>1172</v>
      </c>
      <c r="M984">
        <v>164</v>
      </c>
      <c r="N984">
        <v>622</v>
      </c>
      <c r="O984">
        <v>6.7</v>
      </c>
      <c r="P984">
        <v>119</v>
      </c>
      <c r="Q984">
        <v>97</v>
      </c>
      <c r="R984">
        <v>12212417</v>
      </c>
      <c r="S984">
        <v>15000000</v>
      </c>
      <c r="T984">
        <f>Table15[[#This Row],[Gross Revenue]]-Table15[[#This Row],[Budget]]</f>
        <v>-2787583</v>
      </c>
      <c r="U984">
        <f>YEAR(Table15[[#This Row],[Release Date]])</f>
        <v>2002</v>
      </c>
    </row>
    <row r="985" spans="1:21" x14ac:dyDescent="0.25">
      <c r="A985" t="s">
        <v>894</v>
      </c>
      <c r="B985">
        <v>1</v>
      </c>
      <c r="C985" s="8">
        <v>36869</v>
      </c>
      <c r="D985" t="s">
        <v>28</v>
      </c>
      <c r="E985" t="s">
        <v>18</v>
      </c>
      <c r="F985" t="s">
        <v>19</v>
      </c>
      <c r="G985" t="s">
        <v>20</v>
      </c>
      <c r="H985" t="s">
        <v>38</v>
      </c>
      <c r="I985" t="s">
        <v>500</v>
      </c>
      <c r="J985" t="s">
        <v>895</v>
      </c>
      <c r="K985">
        <v>9000</v>
      </c>
      <c r="L985">
        <v>11433</v>
      </c>
      <c r="M985">
        <v>115</v>
      </c>
      <c r="N985">
        <v>401</v>
      </c>
      <c r="O985">
        <v>6.4</v>
      </c>
      <c r="P985">
        <v>93</v>
      </c>
      <c r="Q985">
        <v>115</v>
      </c>
      <c r="R985">
        <v>882710</v>
      </c>
      <c r="S985">
        <v>24000000</v>
      </c>
      <c r="T985">
        <f>Table15[[#This Row],[Gross Revenue]]-Table15[[#This Row],[Budget]]</f>
        <v>-23117290</v>
      </c>
      <c r="U985">
        <f>YEAR(Table15[[#This Row],[Release Date]])</f>
        <v>2000</v>
      </c>
    </row>
    <row r="986" spans="1:21" x14ac:dyDescent="0.25">
      <c r="A986" t="s">
        <v>3174</v>
      </c>
      <c r="B986">
        <v>1</v>
      </c>
      <c r="C986" s="8">
        <v>38104</v>
      </c>
      <c r="D986" t="s">
        <v>28</v>
      </c>
      <c r="E986" t="s">
        <v>18</v>
      </c>
      <c r="F986" t="s">
        <v>19</v>
      </c>
      <c r="G986" t="s">
        <v>20</v>
      </c>
      <c r="H986" t="s">
        <v>38</v>
      </c>
      <c r="I986" t="s">
        <v>379</v>
      </c>
      <c r="J986" t="s">
        <v>895</v>
      </c>
      <c r="K986">
        <v>3000</v>
      </c>
      <c r="L986">
        <v>3681</v>
      </c>
      <c r="M986">
        <v>115</v>
      </c>
      <c r="N986">
        <v>0</v>
      </c>
      <c r="O986">
        <v>6.9</v>
      </c>
      <c r="P986">
        <v>222</v>
      </c>
      <c r="Q986">
        <v>117</v>
      </c>
      <c r="R986">
        <v>28563179</v>
      </c>
      <c r="S986">
        <v>21000000</v>
      </c>
      <c r="T986">
        <f>Table15[[#This Row],[Gross Revenue]]-Table15[[#This Row],[Budget]]</f>
        <v>7563179</v>
      </c>
      <c r="U986">
        <f>YEAR(Table15[[#This Row],[Release Date]])</f>
        <v>2004</v>
      </c>
    </row>
    <row r="987" spans="1:21" x14ac:dyDescent="0.25">
      <c r="A987" t="s">
        <v>3461</v>
      </c>
      <c r="B987">
        <v>1</v>
      </c>
      <c r="C987" s="8">
        <v>38273</v>
      </c>
      <c r="D987" t="s">
        <v>28</v>
      </c>
      <c r="E987" t="s">
        <v>22</v>
      </c>
      <c r="F987" t="s">
        <v>19</v>
      </c>
      <c r="G987" t="s">
        <v>20</v>
      </c>
      <c r="H987" t="s">
        <v>38</v>
      </c>
      <c r="I987" t="s">
        <v>392</v>
      </c>
      <c r="J987" t="s">
        <v>895</v>
      </c>
      <c r="K987">
        <v>812</v>
      </c>
      <c r="L987">
        <v>1540</v>
      </c>
      <c r="M987">
        <v>115</v>
      </c>
      <c r="N987">
        <v>0</v>
      </c>
      <c r="O987">
        <v>7.1</v>
      </c>
      <c r="P987">
        <v>190</v>
      </c>
      <c r="Q987">
        <v>110</v>
      </c>
      <c r="R987">
        <v>3148482</v>
      </c>
      <c r="S987">
        <v>12000000</v>
      </c>
      <c r="T987">
        <f>Table15[[#This Row],[Gross Revenue]]-Table15[[#This Row],[Budget]]</f>
        <v>-8851518</v>
      </c>
      <c r="U987">
        <f>YEAR(Table15[[#This Row],[Release Date]])</f>
        <v>2004</v>
      </c>
    </row>
    <row r="988" spans="1:21" x14ac:dyDescent="0.25">
      <c r="A988" t="s">
        <v>4862</v>
      </c>
      <c r="B988">
        <v>1</v>
      </c>
      <c r="C988" s="8">
        <v>39109</v>
      </c>
      <c r="D988" t="s">
        <v>28</v>
      </c>
      <c r="E988" t="s">
        <v>22</v>
      </c>
      <c r="F988" t="s">
        <v>19</v>
      </c>
      <c r="G988" t="s">
        <v>20</v>
      </c>
      <c r="H988" t="s">
        <v>38</v>
      </c>
      <c r="I988" t="s">
        <v>1778</v>
      </c>
      <c r="J988" t="s">
        <v>895</v>
      </c>
      <c r="K988">
        <v>10000</v>
      </c>
      <c r="L988">
        <v>11019</v>
      </c>
      <c r="M988">
        <v>115</v>
      </c>
      <c r="N988">
        <v>0</v>
      </c>
      <c r="O988">
        <v>6.6</v>
      </c>
      <c r="P988">
        <v>230</v>
      </c>
      <c r="Q988">
        <v>120</v>
      </c>
      <c r="R988">
        <v>1984743</v>
      </c>
      <c r="S988">
        <v>16000000</v>
      </c>
      <c r="T988">
        <f>Table15[[#This Row],[Gross Revenue]]-Table15[[#This Row],[Budget]]</f>
        <v>-14015257</v>
      </c>
      <c r="U988">
        <f>YEAR(Table15[[#This Row],[Release Date]])</f>
        <v>2007</v>
      </c>
    </row>
    <row r="989" spans="1:21" x14ac:dyDescent="0.25">
      <c r="A989" t="s">
        <v>2804</v>
      </c>
      <c r="B989">
        <v>1</v>
      </c>
      <c r="C989" s="8">
        <v>37894</v>
      </c>
      <c r="D989" t="s">
        <v>28</v>
      </c>
      <c r="E989" t="s">
        <v>25</v>
      </c>
      <c r="F989" t="s">
        <v>19</v>
      </c>
      <c r="G989" t="s">
        <v>93</v>
      </c>
      <c r="H989" t="s">
        <v>38</v>
      </c>
      <c r="I989" t="s">
        <v>2805</v>
      </c>
      <c r="J989" t="s">
        <v>2806</v>
      </c>
      <c r="K989">
        <v>499</v>
      </c>
      <c r="L989">
        <v>1120</v>
      </c>
      <c r="M989">
        <v>571</v>
      </c>
      <c r="N989">
        <v>0</v>
      </c>
      <c r="O989">
        <v>6.5</v>
      </c>
      <c r="P989">
        <v>251</v>
      </c>
      <c r="Q989">
        <v>95</v>
      </c>
      <c r="R989">
        <v>7774730</v>
      </c>
      <c r="S989">
        <v>15500000</v>
      </c>
      <c r="T989">
        <f>Table15[[#This Row],[Gross Revenue]]-Table15[[#This Row],[Budget]]</f>
        <v>-7725270</v>
      </c>
      <c r="U989">
        <f>YEAR(Table15[[#This Row],[Release Date]])</f>
        <v>2003</v>
      </c>
    </row>
    <row r="990" spans="1:21" x14ac:dyDescent="0.25">
      <c r="A990" t="s">
        <v>4004</v>
      </c>
      <c r="B990">
        <v>1</v>
      </c>
      <c r="C990" s="8">
        <v>38585</v>
      </c>
      <c r="D990" t="s">
        <v>28</v>
      </c>
      <c r="E990" t="s">
        <v>25</v>
      </c>
      <c r="F990" t="s">
        <v>19</v>
      </c>
      <c r="G990" t="s">
        <v>20</v>
      </c>
      <c r="H990" t="s">
        <v>38</v>
      </c>
      <c r="I990" t="s">
        <v>1089</v>
      </c>
      <c r="J990" t="s">
        <v>2806</v>
      </c>
      <c r="K990">
        <v>2000</v>
      </c>
      <c r="L990">
        <v>4590</v>
      </c>
      <c r="M990">
        <v>571</v>
      </c>
      <c r="N990">
        <v>19000</v>
      </c>
      <c r="O990">
        <v>6.8</v>
      </c>
      <c r="P990">
        <v>238</v>
      </c>
      <c r="Q990">
        <v>96</v>
      </c>
      <c r="R990">
        <v>322157</v>
      </c>
      <c r="S990">
        <v>2500000</v>
      </c>
      <c r="T990">
        <f>Table15[[#This Row],[Gross Revenue]]-Table15[[#This Row],[Budget]]</f>
        <v>-2177843</v>
      </c>
      <c r="U990">
        <f>YEAR(Table15[[#This Row],[Release Date]])</f>
        <v>2005</v>
      </c>
    </row>
    <row r="991" spans="1:21" x14ac:dyDescent="0.25">
      <c r="A991" t="s">
        <v>4993</v>
      </c>
      <c r="B991">
        <v>1</v>
      </c>
      <c r="C991" s="8">
        <v>39189</v>
      </c>
      <c r="D991" t="s">
        <v>28</v>
      </c>
      <c r="E991" t="s">
        <v>32</v>
      </c>
      <c r="F991" t="s">
        <v>19</v>
      </c>
      <c r="G991" t="s">
        <v>20</v>
      </c>
      <c r="H991" t="s">
        <v>43</v>
      </c>
      <c r="I991" t="s">
        <v>2656</v>
      </c>
      <c r="J991" t="s">
        <v>2806</v>
      </c>
      <c r="K991">
        <v>14000</v>
      </c>
      <c r="L991">
        <v>32438</v>
      </c>
      <c r="M991">
        <v>571</v>
      </c>
      <c r="N991">
        <v>96000</v>
      </c>
      <c r="O991">
        <v>8.1</v>
      </c>
      <c r="P991">
        <v>653</v>
      </c>
      <c r="Q991">
        <v>121</v>
      </c>
      <c r="R991">
        <v>333130696</v>
      </c>
      <c r="S991">
        <v>170000000</v>
      </c>
      <c r="T991">
        <f>Table15[[#This Row],[Gross Revenue]]-Table15[[#This Row],[Budget]]</f>
        <v>163130696</v>
      </c>
      <c r="U991">
        <f>YEAR(Table15[[#This Row],[Release Date]])</f>
        <v>2007</v>
      </c>
    </row>
    <row r="992" spans="1:21" x14ac:dyDescent="0.25">
      <c r="A992" t="s">
        <v>1056</v>
      </c>
      <c r="B992">
        <v>1</v>
      </c>
      <c r="C992" s="8">
        <v>36957</v>
      </c>
      <c r="D992" t="s">
        <v>28</v>
      </c>
      <c r="E992" t="s">
        <v>32</v>
      </c>
      <c r="F992" t="s">
        <v>19</v>
      </c>
      <c r="G992" t="s">
        <v>20</v>
      </c>
      <c r="H992" t="s">
        <v>38</v>
      </c>
      <c r="I992" t="s">
        <v>1057</v>
      </c>
      <c r="J992" t="s">
        <v>1058</v>
      </c>
      <c r="K992">
        <v>1000</v>
      </c>
      <c r="L992">
        <v>3050</v>
      </c>
      <c r="M992">
        <v>52</v>
      </c>
      <c r="N992">
        <v>0</v>
      </c>
      <c r="O992">
        <v>4.4000000000000004</v>
      </c>
      <c r="P992">
        <v>205</v>
      </c>
      <c r="Q992">
        <v>85</v>
      </c>
      <c r="R992">
        <v>12610731</v>
      </c>
      <c r="S992">
        <v>11000000</v>
      </c>
      <c r="T992">
        <f>Table15[[#This Row],[Gross Revenue]]-Table15[[#This Row],[Budget]]</f>
        <v>1610731</v>
      </c>
      <c r="U992">
        <f>YEAR(Table15[[#This Row],[Release Date]])</f>
        <v>2001</v>
      </c>
    </row>
    <row r="993" spans="1:21" x14ac:dyDescent="0.25">
      <c r="A993" t="s">
        <v>2521</v>
      </c>
      <c r="B993">
        <v>1</v>
      </c>
      <c r="C993" s="8">
        <v>37742</v>
      </c>
      <c r="D993" t="s">
        <v>28</v>
      </c>
      <c r="E993" t="s">
        <v>22</v>
      </c>
      <c r="F993" t="s">
        <v>19</v>
      </c>
      <c r="G993" t="s">
        <v>35</v>
      </c>
      <c r="H993" t="s">
        <v>43</v>
      </c>
      <c r="I993" t="s">
        <v>2522</v>
      </c>
      <c r="J993" t="s">
        <v>131</v>
      </c>
      <c r="K993">
        <v>898</v>
      </c>
      <c r="L993">
        <v>2096</v>
      </c>
      <c r="M993">
        <v>133</v>
      </c>
      <c r="N993">
        <v>356</v>
      </c>
      <c r="O993">
        <v>6.7</v>
      </c>
      <c r="P993">
        <v>64</v>
      </c>
      <c r="Q993">
        <v>135</v>
      </c>
      <c r="R993">
        <v>1666262</v>
      </c>
      <c r="S993">
        <v>16000000</v>
      </c>
      <c r="T993">
        <f>Table15[[#This Row],[Gross Revenue]]-Table15[[#This Row],[Budget]]</f>
        <v>-14333738</v>
      </c>
      <c r="U993">
        <f>YEAR(Table15[[#This Row],[Release Date]])</f>
        <v>2003</v>
      </c>
    </row>
    <row r="994" spans="1:21" x14ac:dyDescent="0.25">
      <c r="A994" t="s">
        <v>2118</v>
      </c>
      <c r="B994">
        <v>1</v>
      </c>
      <c r="C994" s="8">
        <v>37525</v>
      </c>
      <c r="D994" t="s">
        <v>28</v>
      </c>
      <c r="E994" t="s">
        <v>25</v>
      </c>
      <c r="F994" t="s">
        <v>19</v>
      </c>
      <c r="G994" t="s">
        <v>20</v>
      </c>
      <c r="H994" t="s">
        <v>43</v>
      </c>
      <c r="I994" t="s">
        <v>364</v>
      </c>
      <c r="J994" t="s">
        <v>415</v>
      </c>
      <c r="K994">
        <v>11000</v>
      </c>
      <c r="L994">
        <v>12522</v>
      </c>
      <c r="M994">
        <v>274</v>
      </c>
      <c r="N994">
        <v>0</v>
      </c>
      <c r="O994">
        <v>6.5</v>
      </c>
      <c r="P994">
        <v>124</v>
      </c>
      <c r="Q994">
        <v>131</v>
      </c>
      <c r="R994">
        <v>42044321</v>
      </c>
      <c r="S994">
        <v>80000000</v>
      </c>
      <c r="T994">
        <f>Table15[[#This Row],[Gross Revenue]]-Table15[[#This Row],[Budget]]</f>
        <v>-37955679</v>
      </c>
      <c r="U994">
        <f>YEAR(Table15[[#This Row],[Release Date]])</f>
        <v>2002</v>
      </c>
    </row>
    <row r="995" spans="1:21" x14ac:dyDescent="0.25">
      <c r="A995" t="s">
        <v>3892</v>
      </c>
      <c r="B995">
        <v>1</v>
      </c>
      <c r="C995" s="8">
        <v>38519</v>
      </c>
      <c r="D995" t="s">
        <v>28</v>
      </c>
      <c r="E995" t="s">
        <v>25</v>
      </c>
      <c r="F995" t="s">
        <v>19</v>
      </c>
      <c r="G995" t="s">
        <v>20</v>
      </c>
      <c r="H995" t="s">
        <v>43</v>
      </c>
      <c r="I995" t="s">
        <v>3893</v>
      </c>
      <c r="J995" t="s">
        <v>415</v>
      </c>
      <c r="K995">
        <v>273</v>
      </c>
      <c r="L995">
        <v>993</v>
      </c>
      <c r="M995">
        <v>274</v>
      </c>
      <c r="N995">
        <v>0</v>
      </c>
      <c r="O995">
        <v>5.3</v>
      </c>
      <c r="P995">
        <v>168</v>
      </c>
      <c r="Q995">
        <v>121</v>
      </c>
      <c r="R995">
        <v>30212620</v>
      </c>
      <c r="S995">
        <v>120000000</v>
      </c>
      <c r="T995">
        <f>Table15[[#This Row],[Gross Revenue]]-Table15[[#This Row],[Budget]]</f>
        <v>-89787380</v>
      </c>
      <c r="U995">
        <f>YEAR(Table15[[#This Row],[Release Date]])</f>
        <v>2005</v>
      </c>
    </row>
    <row r="996" spans="1:21" x14ac:dyDescent="0.25">
      <c r="A996" t="s">
        <v>4946</v>
      </c>
      <c r="B996">
        <v>1</v>
      </c>
      <c r="C996" s="8">
        <v>39158</v>
      </c>
      <c r="D996" t="s">
        <v>28</v>
      </c>
      <c r="E996" t="s">
        <v>22</v>
      </c>
      <c r="F996" t="s">
        <v>19</v>
      </c>
      <c r="G996" t="s">
        <v>20</v>
      </c>
      <c r="H996" t="s">
        <v>43</v>
      </c>
      <c r="I996" t="s">
        <v>965</v>
      </c>
      <c r="J996" t="s">
        <v>4947</v>
      </c>
      <c r="K996">
        <v>578</v>
      </c>
      <c r="L996">
        <v>3382</v>
      </c>
      <c r="M996">
        <v>0</v>
      </c>
      <c r="N996">
        <v>0</v>
      </c>
      <c r="O996">
        <v>4.4000000000000004</v>
      </c>
      <c r="P996">
        <v>12</v>
      </c>
      <c r="Q996">
        <v>99</v>
      </c>
      <c r="R996">
        <v>830210</v>
      </c>
      <c r="S996">
        <v>5000000</v>
      </c>
      <c r="T996">
        <f>Table15[[#This Row],[Gross Revenue]]-Table15[[#This Row],[Budget]]</f>
        <v>-4169790</v>
      </c>
      <c r="U996">
        <f>YEAR(Table15[[#This Row],[Release Date]])</f>
        <v>2007</v>
      </c>
    </row>
    <row r="997" spans="1:21" x14ac:dyDescent="0.25">
      <c r="A997" t="s">
        <v>1075</v>
      </c>
      <c r="B997">
        <v>1</v>
      </c>
      <c r="C997" s="8">
        <v>36967</v>
      </c>
      <c r="D997" t="s">
        <v>28</v>
      </c>
      <c r="E997" t="s">
        <v>25</v>
      </c>
      <c r="F997" t="s">
        <v>19</v>
      </c>
      <c r="G997" t="s">
        <v>20</v>
      </c>
      <c r="H997" t="s">
        <v>43</v>
      </c>
      <c r="I997" t="s">
        <v>928</v>
      </c>
      <c r="J997" t="s">
        <v>427</v>
      </c>
      <c r="K997">
        <v>20000</v>
      </c>
      <c r="L997">
        <v>22209</v>
      </c>
      <c r="M997">
        <v>446</v>
      </c>
      <c r="N997">
        <v>0</v>
      </c>
      <c r="O997">
        <v>6.4</v>
      </c>
      <c r="P997">
        <v>125</v>
      </c>
      <c r="Q997">
        <v>123</v>
      </c>
      <c r="R997">
        <v>47095453</v>
      </c>
      <c r="S997">
        <v>48000000</v>
      </c>
      <c r="T997">
        <f>Table15[[#This Row],[Gross Revenue]]-Table15[[#This Row],[Budget]]</f>
        <v>-904547</v>
      </c>
      <c r="U997">
        <f>YEAR(Table15[[#This Row],[Release Date]])</f>
        <v>2001</v>
      </c>
    </row>
    <row r="998" spans="1:21" x14ac:dyDescent="0.25">
      <c r="A998" t="s">
        <v>1706</v>
      </c>
      <c r="B998">
        <v>1</v>
      </c>
      <c r="C998" s="8">
        <v>37309</v>
      </c>
      <c r="D998" t="s">
        <v>28</v>
      </c>
      <c r="E998" t="s">
        <v>81</v>
      </c>
      <c r="F998" t="s">
        <v>19</v>
      </c>
      <c r="G998" t="s">
        <v>20</v>
      </c>
      <c r="H998" t="s">
        <v>38</v>
      </c>
      <c r="I998" t="s">
        <v>1707</v>
      </c>
      <c r="J998" t="s">
        <v>427</v>
      </c>
      <c r="K998">
        <v>1000</v>
      </c>
      <c r="L998">
        <v>3969</v>
      </c>
      <c r="M998">
        <v>446</v>
      </c>
      <c r="N998">
        <v>11000</v>
      </c>
      <c r="O998">
        <v>7.3</v>
      </c>
      <c r="P998">
        <v>136</v>
      </c>
      <c r="Q998">
        <v>91</v>
      </c>
      <c r="R998">
        <v>51475962</v>
      </c>
      <c r="S998">
        <v>30000000</v>
      </c>
      <c r="T998">
        <f>Table15[[#This Row],[Gross Revenue]]-Table15[[#This Row],[Budget]]</f>
        <v>21475962</v>
      </c>
      <c r="U998">
        <f>YEAR(Table15[[#This Row],[Release Date]])</f>
        <v>2002</v>
      </c>
    </row>
    <row r="999" spans="1:21" x14ac:dyDescent="0.25">
      <c r="A999" t="s">
        <v>2554</v>
      </c>
      <c r="B999">
        <v>1</v>
      </c>
      <c r="C999" s="8">
        <v>37759</v>
      </c>
      <c r="D999" t="s">
        <v>28</v>
      </c>
      <c r="E999" t="s">
        <v>31</v>
      </c>
      <c r="F999" t="s">
        <v>19</v>
      </c>
      <c r="G999" t="s">
        <v>20</v>
      </c>
      <c r="H999" t="s">
        <v>43</v>
      </c>
      <c r="I999" t="s">
        <v>2555</v>
      </c>
      <c r="J999" t="s">
        <v>427</v>
      </c>
      <c r="K999">
        <v>523</v>
      </c>
      <c r="L999">
        <v>1383</v>
      </c>
      <c r="M999">
        <v>446</v>
      </c>
      <c r="N999">
        <v>11000</v>
      </c>
      <c r="O999">
        <v>7.9</v>
      </c>
      <c r="P999">
        <v>291</v>
      </c>
      <c r="Q999">
        <v>153</v>
      </c>
      <c r="R999">
        <v>119518352</v>
      </c>
      <c r="S999">
        <v>28000000</v>
      </c>
      <c r="T999">
        <f>Table15[[#This Row],[Gross Revenue]]-Table15[[#This Row],[Budget]]</f>
        <v>91518352</v>
      </c>
      <c r="U999">
        <f>YEAR(Table15[[#This Row],[Release Date]])</f>
        <v>2003</v>
      </c>
    </row>
    <row r="1000" spans="1:21" x14ac:dyDescent="0.25">
      <c r="A1000" t="s">
        <v>2908</v>
      </c>
      <c r="B1000">
        <v>1</v>
      </c>
      <c r="C1000" s="8">
        <v>37957</v>
      </c>
      <c r="D1000" t="s">
        <v>28</v>
      </c>
      <c r="E1000" t="s">
        <v>30</v>
      </c>
      <c r="F1000" t="s">
        <v>19</v>
      </c>
      <c r="G1000" t="s">
        <v>20</v>
      </c>
      <c r="H1000" t="s">
        <v>38</v>
      </c>
      <c r="I1000" t="s">
        <v>282</v>
      </c>
      <c r="J1000" t="s">
        <v>427</v>
      </c>
      <c r="K1000">
        <v>23000</v>
      </c>
      <c r="L1000">
        <v>33548</v>
      </c>
      <c r="M1000">
        <v>446</v>
      </c>
      <c r="N1000">
        <v>0</v>
      </c>
      <c r="O1000">
        <v>7.8</v>
      </c>
      <c r="P1000">
        <v>295</v>
      </c>
      <c r="Q1000">
        <v>122</v>
      </c>
      <c r="R1000">
        <v>53574088</v>
      </c>
      <c r="S1000">
        <v>55000000</v>
      </c>
      <c r="T1000">
        <f>Table15[[#This Row],[Gross Revenue]]-Table15[[#This Row],[Budget]]</f>
        <v>-1425912</v>
      </c>
      <c r="U1000">
        <f>YEAR(Table15[[#This Row],[Release Date]])</f>
        <v>2003</v>
      </c>
    </row>
    <row r="1001" spans="1:21" x14ac:dyDescent="0.25">
      <c r="A1001" t="s">
        <v>3918</v>
      </c>
      <c r="B1001">
        <v>1</v>
      </c>
      <c r="C1001" s="8">
        <v>38533</v>
      </c>
      <c r="D1001" t="s">
        <v>28</v>
      </c>
      <c r="E1001" t="s">
        <v>32</v>
      </c>
      <c r="F1001" t="s">
        <v>19</v>
      </c>
      <c r="G1001" t="s">
        <v>20</v>
      </c>
      <c r="H1001" t="s">
        <v>43</v>
      </c>
      <c r="I1001" t="s">
        <v>108</v>
      </c>
      <c r="J1001" t="s">
        <v>427</v>
      </c>
      <c r="K1001">
        <v>10000</v>
      </c>
      <c r="L1001">
        <v>12731</v>
      </c>
      <c r="M1001">
        <v>446</v>
      </c>
      <c r="N1001">
        <v>11000</v>
      </c>
      <c r="O1001">
        <v>6.3</v>
      </c>
      <c r="P1001">
        <v>283</v>
      </c>
      <c r="Q1001">
        <v>117</v>
      </c>
      <c r="R1001">
        <v>76418654</v>
      </c>
      <c r="S1001">
        <v>117000000</v>
      </c>
      <c r="T1001">
        <f>Table15[[#This Row],[Gross Revenue]]-Table15[[#This Row],[Budget]]</f>
        <v>-40581346</v>
      </c>
      <c r="U1001">
        <f>YEAR(Table15[[#This Row],[Release Date]])</f>
        <v>2005</v>
      </c>
    </row>
    <row r="1002" spans="1:21" x14ac:dyDescent="0.25">
      <c r="A1002" t="s">
        <v>4896</v>
      </c>
      <c r="B1002">
        <v>1</v>
      </c>
      <c r="C1002" s="8">
        <v>39127</v>
      </c>
      <c r="D1002" t="s">
        <v>28</v>
      </c>
      <c r="E1002" t="s">
        <v>32</v>
      </c>
      <c r="F1002" t="s">
        <v>19</v>
      </c>
      <c r="G1002" t="s">
        <v>20</v>
      </c>
      <c r="H1002" t="s">
        <v>43</v>
      </c>
      <c r="I1002" t="s">
        <v>928</v>
      </c>
      <c r="J1002" t="s">
        <v>427</v>
      </c>
      <c r="K1002">
        <v>20000</v>
      </c>
      <c r="L1002">
        <v>23755</v>
      </c>
      <c r="M1002">
        <v>446</v>
      </c>
      <c r="N1002">
        <v>68000</v>
      </c>
      <c r="O1002">
        <v>6.7</v>
      </c>
      <c r="P1002">
        <v>440</v>
      </c>
      <c r="Q1002">
        <v>138</v>
      </c>
      <c r="R1002">
        <v>132550960</v>
      </c>
      <c r="S1002">
        <v>120000000</v>
      </c>
      <c r="T1002">
        <f>Table15[[#This Row],[Gross Revenue]]-Table15[[#This Row],[Budget]]</f>
        <v>12550960</v>
      </c>
      <c r="U1002">
        <f>YEAR(Table15[[#This Row],[Release Date]])</f>
        <v>2007</v>
      </c>
    </row>
    <row r="1003" spans="1:21" x14ac:dyDescent="0.25">
      <c r="A1003" t="s">
        <v>3294</v>
      </c>
      <c r="B1003">
        <v>1</v>
      </c>
      <c r="C1003" s="8">
        <v>38176</v>
      </c>
      <c r="D1003" t="s">
        <v>28</v>
      </c>
      <c r="E1003" t="s">
        <v>31</v>
      </c>
      <c r="F1003" t="s">
        <v>19</v>
      </c>
      <c r="G1003" t="s">
        <v>35</v>
      </c>
      <c r="H1003" t="s">
        <v>43</v>
      </c>
      <c r="I1003" t="s">
        <v>3295</v>
      </c>
      <c r="J1003" t="s">
        <v>3296</v>
      </c>
      <c r="K1003">
        <v>41</v>
      </c>
      <c r="L1003">
        <v>68</v>
      </c>
      <c r="M1003">
        <v>120</v>
      </c>
      <c r="N1003">
        <v>0</v>
      </c>
      <c r="O1003">
        <v>7.8</v>
      </c>
      <c r="P1003">
        <v>194</v>
      </c>
      <c r="Q1003">
        <v>90</v>
      </c>
      <c r="R1003">
        <v>2957978</v>
      </c>
      <c r="S1003">
        <v>1000000</v>
      </c>
      <c r="T1003">
        <f>Table15[[#This Row],[Gross Revenue]]-Table15[[#This Row],[Budget]]</f>
        <v>1957978</v>
      </c>
      <c r="U1003">
        <f>YEAR(Table15[[#This Row],[Release Date]])</f>
        <v>2004</v>
      </c>
    </row>
    <row r="1004" spans="1:21" x14ac:dyDescent="0.25">
      <c r="A1004" t="s">
        <v>5127</v>
      </c>
      <c r="B1004">
        <v>1</v>
      </c>
      <c r="C1004" s="8">
        <v>39273</v>
      </c>
      <c r="D1004" t="s">
        <v>28</v>
      </c>
      <c r="E1004" t="s">
        <v>31</v>
      </c>
      <c r="F1004" t="s">
        <v>19</v>
      </c>
      <c r="G1004" t="s">
        <v>35</v>
      </c>
      <c r="H1004" t="s">
        <v>43</v>
      </c>
      <c r="I1004" t="s">
        <v>2979</v>
      </c>
      <c r="J1004" t="s">
        <v>3296</v>
      </c>
      <c r="K1004">
        <v>13000</v>
      </c>
      <c r="L1004">
        <v>14100</v>
      </c>
      <c r="M1004">
        <v>120</v>
      </c>
      <c r="N1004">
        <v>90000</v>
      </c>
      <c r="O1004">
        <v>7.7</v>
      </c>
      <c r="P1004">
        <v>419</v>
      </c>
      <c r="Q1004">
        <v>123</v>
      </c>
      <c r="R1004">
        <v>35887263</v>
      </c>
      <c r="S1004">
        <v>15000000</v>
      </c>
      <c r="T1004">
        <f>Table15[[#This Row],[Gross Revenue]]-Table15[[#This Row],[Budget]]</f>
        <v>20887263</v>
      </c>
      <c r="U1004">
        <f>YEAR(Table15[[#This Row],[Release Date]])</f>
        <v>2007</v>
      </c>
    </row>
    <row r="1005" spans="1:21" x14ac:dyDescent="0.25">
      <c r="A1005" t="s">
        <v>4489</v>
      </c>
      <c r="B1005">
        <v>1</v>
      </c>
      <c r="C1005" s="8">
        <v>38877</v>
      </c>
      <c r="D1005" t="s">
        <v>28</v>
      </c>
      <c r="E1005" t="s">
        <v>32</v>
      </c>
      <c r="F1005" t="s">
        <v>19</v>
      </c>
      <c r="G1005" t="s">
        <v>48</v>
      </c>
      <c r="H1005" t="s">
        <v>43</v>
      </c>
      <c r="I1005" t="s">
        <v>3611</v>
      </c>
      <c r="J1005" t="s">
        <v>4490</v>
      </c>
      <c r="K1005">
        <v>788</v>
      </c>
      <c r="L1005">
        <v>1414</v>
      </c>
      <c r="M1005">
        <v>4</v>
      </c>
      <c r="N1005">
        <v>10000</v>
      </c>
      <c r="O1005">
        <v>6.1</v>
      </c>
      <c r="P1005">
        <v>289</v>
      </c>
      <c r="Q1005">
        <v>95</v>
      </c>
      <c r="R1005">
        <v>14291570</v>
      </c>
      <c r="S1005">
        <v>20000000</v>
      </c>
      <c r="T1005">
        <f>Table15[[#This Row],[Gross Revenue]]-Table15[[#This Row],[Budget]]</f>
        <v>-5708430</v>
      </c>
      <c r="U1005">
        <f>YEAR(Table15[[#This Row],[Release Date]])</f>
        <v>2006</v>
      </c>
    </row>
    <row r="1006" spans="1:21" x14ac:dyDescent="0.25">
      <c r="A1006" t="s">
        <v>2547</v>
      </c>
      <c r="B1006">
        <v>1</v>
      </c>
      <c r="C1006" s="8">
        <v>37755</v>
      </c>
      <c r="D1006" t="s">
        <v>28</v>
      </c>
      <c r="E1006" t="s">
        <v>32</v>
      </c>
      <c r="F1006" t="s">
        <v>19</v>
      </c>
      <c r="G1006" t="s">
        <v>20</v>
      </c>
      <c r="H1006" t="s">
        <v>38</v>
      </c>
      <c r="I1006" t="s">
        <v>376</v>
      </c>
      <c r="J1006" t="s">
        <v>2548</v>
      </c>
      <c r="K1006">
        <v>20000</v>
      </c>
      <c r="L1006">
        <v>22417</v>
      </c>
      <c r="M1006">
        <v>160</v>
      </c>
      <c r="N1006">
        <v>48000</v>
      </c>
      <c r="O1006">
        <v>8.1999999999999993</v>
      </c>
      <c r="P1006">
        <v>525</v>
      </c>
      <c r="Q1006">
        <v>132</v>
      </c>
      <c r="R1006">
        <v>70496802</v>
      </c>
      <c r="S1006">
        <v>54000000</v>
      </c>
      <c r="T1006">
        <f>Table15[[#This Row],[Gross Revenue]]-Table15[[#This Row],[Budget]]</f>
        <v>16496802</v>
      </c>
      <c r="U1006">
        <f>YEAR(Table15[[#This Row],[Release Date]])</f>
        <v>2003</v>
      </c>
    </row>
    <row r="1007" spans="1:21" x14ac:dyDescent="0.25">
      <c r="A1007" t="s">
        <v>3668</v>
      </c>
      <c r="B1007">
        <v>1</v>
      </c>
      <c r="C1007" s="8">
        <v>38389</v>
      </c>
      <c r="D1007" t="s">
        <v>28</v>
      </c>
      <c r="E1007" t="s">
        <v>32</v>
      </c>
      <c r="F1007" t="s">
        <v>19</v>
      </c>
      <c r="G1007" t="s">
        <v>20</v>
      </c>
      <c r="H1007" t="s">
        <v>38</v>
      </c>
      <c r="I1007" t="s">
        <v>3669</v>
      </c>
      <c r="J1007" t="s">
        <v>2548</v>
      </c>
      <c r="K1007">
        <v>330</v>
      </c>
      <c r="L1007">
        <v>701</v>
      </c>
      <c r="M1007">
        <v>160</v>
      </c>
      <c r="N1007">
        <v>0</v>
      </c>
      <c r="O1007">
        <v>6.4</v>
      </c>
      <c r="P1007">
        <v>235</v>
      </c>
      <c r="Q1007">
        <v>99</v>
      </c>
      <c r="R1007">
        <v>38105077</v>
      </c>
      <c r="S1007">
        <v>40000000</v>
      </c>
      <c r="T1007">
        <f>Table15[[#This Row],[Gross Revenue]]-Table15[[#This Row],[Budget]]</f>
        <v>-1894923</v>
      </c>
      <c r="U1007">
        <f>YEAR(Table15[[#This Row],[Release Date]])</f>
        <v>2005</v>
      </c>
    </row>
    <row r="1008" spans="1:21" x14ac:dyDescent="0.25">
      <c r="A1008" t="s">
        <v>4620</v>
      </c>
      <c r="B1008">
        <v>1</v>
      </c>
      <c r="C1008" s="8">
        <v>38957</v>
      </c>
      <c r="D1008" t="s">
        <v>28</v>
      </c>
      <c r="E1008" t="s">
        <v>18</v>
      </c>
      <c r="F1008" t="s">
        <v>19</v>
      </c>
      <c r="G1008" t="s">
        <v>20</v>
      </c>
      <c r="H1008" t="s">
        <v>38</v>
      </c>
      <c r="I1008" t="s">
        <v>4621</v>
      </c>
      <c r="J1008" t="s">
        <v>2548</v>
      </c>
      <c r="K1008">
        <v>771</v>
      </c>
      <c r="L1008">
        <v>2356</v>
      </c>
      <c r="M1008">
        <v>160</v>
      </c>
      <c r="N1008">
        <v>35000</v>
      </c>
      <c r="O1008">
        <v>6.4</v>
      </c>
      <c r="P1008">
        <v>265</v>
      </c>
      <c r="Q1008">
        <v>110</v>
      </c>
      <c r="R1008">
        <v>16005978</v>
      </c>
      <c r="S1008">
        <v>26000000</v>
      </c>
      <c r="T1008">
        <f>Table15[[#This Row],[Gross Revenue]]-Table15[[#This Row],[Budget]]</f>
        <v>-9994022</v>
      </c>
      <c r="U1008">
        <f>YEAR(Table15[[#This Row],[Release Date]])</f>
        <v>2006</v>
      </c>
    </row>
    <row r="1009" spans="1:21" x14ac:dyDescent="0.25">
      <c r="A1009" t="s">
        <v>3458</v>
      </c>
      <c r="B1009">
        <v>1</v>
      </c>
      <c r="C1009" s="8">
        <v>38271</v>
      </c>
      <c r="D1009" t="s">
        <v>28</v>
      </c>
      <c r="E1009" t="s">
        <v>22</v>
      </c>
      <c r="F1009" t="s">
        <v>19</v>
      </c>
      <c r="G1009" t="s">
        <v>20</v>
      </c>
      <c r="H1009" t="s">
        <v>38</v>
      </c>
      <c r="I1009" t="s">
        <v>2338</v>
      </c>
      <c r="J1009" t="s">
        <v>3459</v>
      </c>
      <c r="K1009">
        <v>87000</v>
      </c>
      <c r="L1009">
        <v>89263</v>
      </c>
      <c r="M1009">
        <v>7</v>
      </c>
      <c r="N1009">
        <v>371</v>
      </c>
      <c r="O1009">
        <v>6.7</v>
      </c>
      <c r="P1009">
        <v>46</v>
      </c>
      <c r="Q1009">
        <v>90</v>
      </c>
      <c r="R1009">
        <v>52166</v>
      </c>
      <c r="S1009">
        <v>2000000</v>
      </c>
      <c r="T1009">
        <f>Table15[[#This Row],[Gross Revenue]]-Table15[[#This Row],[Budget]]</f>
        <v>-1947834</v>
      </c>
      <c r="U1009">
        <f>YEAR(Table15[[#This Row],[Release Date]])</f>
        <v>2004</v>
      </c>
    </row>
    <row r="1010" spans="1:21" x14ac:dyDescent="0.25">
      <c r="A1010" t="s">
        <v>4888</v>
      </c>
      <c r="B1010">
        <v>1</v>
      </c>
      <c r="C1010" s="8">
        <v>39123</v>
      </c>
      <c r="D1010" t="s">
        <v>28</v>
      </c>
      <c r="E1010" t="s">
        <v>25</v>
      </c>
      <c r="F1010" t="s">
        <v>19</v>
      </c>
      <c r="G1010" t="s">
        <v>20</v>
      </c>
      <c r="H1010" t="s">
        <v>38</v>
      </c>
      <c r="I1010" t="s">
        <v>4311</v>
      </c>
      <c r="J1010" t="s">
        <v>4889</v>
      </c>
      <c r="K1010">
        <v>8000</v>
      </c>
      <c r="L1010">
        <v>10040</v>
      </c>
      <c r="M1010">
        <v>53</v>
      </c>
      <c r="N1010">
        <v>10000</v>
      </c>
      <c r="O1010">
        <v>7.1</v>
      </c>
      <c r="P1010">
        <v>220</v>
      </c>
      <c r="Q1010">
        <v>95</v>
      </c>
      <c r="R1010">
        <v>6851969</v>
      </c>
      <c r="S1010">
        <v>2500000</v>
      </c>
      <c r="T1010">
        <f>Table15[[#This Row],[Gross Revenue]]-Table15[[#This Row],[Budget]]</f>
        <v>4351969</v>
      </c>
      <c r="U1010">
        <f>YEAR(Table15[[#This Row],[Release Date]])</f>
        <v>2007</v>
      </c>
    </row>
    <row r="1011" spans="1:21" x14ac:dyDescent="0.25">
      <c r="A1011" t="s">
        <v>1036</v>
      </c>
      <c r="B1011">
        <v>1</v>
      </c>
      <c r="C1011" s="8">
        <v>36946</v>
      </c>
      <c r="D1011" t="s">
        <v>28</v>
      </c>
      <c r="E1011" t="s">
        <v>25</v>
      </c>
      <c r="F1011" t="s">
        <v>19</v>
      </c>
      <c r="G1011" t="s">
        <v>20</v>
      </c>
      <c r="H1011" t="s">
        <v>38</v>
      </c>
      <c r="I1011" t="s">
        <v>555</v>
      </c>
      <c r="J1011" t="s">
        <v>463</v>
      </c>
      <c r="K1011">
        <v>4000</v>
      </c>
      <c r="L1011">
        <v>6776</v>
      </c>
      <c r="M1011">
        <v>56</v>
      </c>
      <c r="N1011">
        <v>113</v>
      </c>
      <c r="O1011">
        <v>4.9000000000000004</v>
      </c>
      <c r="P1011">
        <v>27</v>
      </c>
      <c r="Q1011">
        <v>99</v>
      </c>
      <c r="R1011">
        <v>56007</v>
      </c>
      <c r="S1011">
        <v>5500000</v>
      </c>
      <c r="T1011">
        <f>Table15[[#This Row],[Gross Revenue]]-Table15[[#This Row],[Budget]]</f>
        <v>-5443993</v>
      </c>
      <c r="U1011">
        <f>YEAR(Table15[[#This Row],[Release Date]])</f>
        <v>2001</v>
      </c>
    </row>
    <row r="1012" spans="1:21" x14ac:dyDescent="0.25">
      <c r="A1012" t="s">
        <v>2091</v>
      </c>
      <c r="B1012">
        <v>1</v>
      </c>
      <c r="C1012" s="8">
        <v>37512</v>
      </c>
      <c r="D1012" t="s">
        <v>28</v>
      </c>
      <c r="E1012" t="s">
        <v>37</v>
      </c>
      <c r="F1012" t="s">
        <v>19</v>
      </c>
      <c r="G1012" t="s">
        <v>20</v>
      </c>
      <c r="H1012" t="s">
        <v>38</v>
      </c>
      <c r="I1012" t="s">
        <v>2092</v>
      </c>
      <c r="J1012" t="s">
        <v>2093</v>
      </c>
      <c r="K1012">
        <v>2000</v>
      </c>
      <c r="L1012">
        <v>5161</v>
      </c>
      <c r="M1012">
        <v>0</v>
      </c>
      <c r="N1012">
        <v>0</v>
      </c>
      <c r="O1012">
        <v>7.7</v>
      </c>
      <c r="P1012">
        <v>287</v>
      </c>
      <c r="Q1012">
        <v>103</v>
      </c>
      <c r="R1012">
        <v>55153403</v>
      </c>
      <c r="S1012">
        <v>1200000</v>
      </c>
      <c r="T1012">
        <f>Table15[[#This Row],[Gross Revenue]]-Table15[[#This Row],[Budget]]</f>
        <v>53953403</v>
      </c>
      <c r="U1012">
        <f>YEAR(Table15[[#This Row],[Release Date]])</f>
        <v>2002</v>
      </c>
    </row>
    <row r="1013" spans="1:21" x14ac:dyDescent="0.25">
      <c r="A1013" t="s">
        <v>2966</v>
      </c>
      <c r="B1013">
        <v>1</v>
      </c>
      <c r="C1013" s="8">
        <v>37986</v>
      </c>
      <c r="D1013" t="s">
        <v>28</v>
      </c>
      <c r="E1013" t="s">
        <v>32</v>
      </c>
      <c r="F1013" t="s">
        <v>19</v>
      </c>
      <c r="G1013" t="s">
        <v>20</v>
      </c>
      <c r="H1013" t="s">
        <v>38</v>
      </c>
      <c r="I1013" t="s">
        <v>2967</v>
      </c>
      <c r="J1013" t="s">
        <v>2093</v>
      </c>
      <c r="K1013">
        <v>856</v>
      </c>
      <c r="L1013">
        <v>3309</v>
      </c>
      <c r="M1013">
        <v>0</v>
      </c>
      <c r="N1013">
        <v>0</v>
      </c>
      <c r="O1013">
        <v>6.8</v>
      </c>
      <c r="P1013">
        <v>166</v>
      </c>
      <c r="Q1013">
        <v>111</v>
      </c>
      <c r="R1013">
        <v>9525276</v>
      </c>
      <c r="S1013">
        <v>20000000</v>
      </c>
      <c r="T1013">
        <f>Table15[[#This Row],[Gross Revenue]]-Table15[[#This Row],[Budget]]</f>
        <v>-10474724</v>
      </c>
      <c r="U1013">
        <f>YEAR(Table15[[#This Row],[Release Date]])</f>
        <v>2003</v>
      </c>
    </row>
    <row r="1014" spans="1:21" x14ac:dyDescent="0.25">
      <c r="A1014" t="s">
        <v>3905</v>
      </c>
      <c r="B1014">
        <v>1</v>
      </c>
      <c r="C1014" s="8">
        <v>38525</v>
      </c>
      <c r="D1014" t="s">
        <v>28</v>
      </c>
      <c r="E1014" t="s">
        <v>87</v>
      </c>
      <c r="F1014" t="s">
        <v>19</v>
      </c>
      <c r="G1014" t="s">
        <v>20</v>
      </c>
      <c r="H1014" t="s">
        <v>43</v>
      </c>
      <c r="I1014" t="s">
        <v>2809</v>
      </c>
      <c r="J1014" t="s">
        <v>2093</v>
      </c>
      <c r="K1014">
        <v>852</v>
      </c>
      <c r="L1014">
        <v>3030</v>
      </c>
      <c r="M1014">
        <v>0</v>
      </c>
      <c r="N1014">
        <v>60000</v>
      </c>
      <c r="O1014">
        <v>6.8</v>
      </c>
      <c r="P1014">
        <v>445</v>
      </c>
      <c r="Q1014">
        <v>103</v>
      </c>
      <c r="R1014">
        <v>53991137</v>
      </c>
      <c r="S1014">
        <v>1500000</v>
      </c>
      <c r="T1014">
        <f>Table15[[#This Row],[Gross Revenue]]-Table15[[#This Row],[Budget]]</f>
        <v>52491137</v>
      </c>
      <c r="U1014">
        <f>YEAR(Table15[[#This Row],[Release Date]])</f>
        <v>2005</v>
      </c>
    </row>
    <row r="1015" spans="1:21" x14ac:dyDescent="0.25">
      <c r="A1015" t="s">
        <v>4761</v>
      </c>
      <c r="B1015">
        <v>1</v>
      </c>
      <c r="C1015" s="8">
        <v>39039</v>
      </c>
      <c r="D1015" t="s">
        <v>28</v>
      </c>
      <c r="E1015" t="s">
        <v>87</v>
      </c>
      <c r="F1015" t="s">
        <v>19</v>
      </c>
      <c r="G1015" t="s">
        <v>20</v>
      </c>
      <c r="H1015" t="s">
        <v>43</v>
      </c>
      <c r="I1015" t="s">
        <v>2809</v>
      </c>
      <c r="J1015" t="s">
        <v>2093</v>
      </c>
      <c r="K1015">
        <v>852</v>
      </c>
      <c r="L1015">
        <v>2975</v>
      </c>
      <c r="M1015">
        <v>0</v>
      </c>
      <c r="N1015">
        <v>35000</v>
      </c>
      <c r="O1015">
        <v>6.6</v>
      </c>
      <c r="P1015">
        <v>318</v>
      </c>
      <c r="Q1015">
        <v>106</v>
      </c>
      <c r="R1015">
        <v>83574831</v>
      </c>
      <c r="S1015">
        <v>5000000</v>
      </c>
      <c r="T1015">
        <f>Table15[[#This Row],[Gross Revenue]]-Table15[[#This Row],[Budget]]</f>
        <v>78574831</v>
      </c>
      <c r="U1015">
        <f>YEAR(Table15[[#This Row],[Release Date]])</f>
        <v>2006</v>
      </c>
    </row>
    <row r="1016" spans="1:21" x14ac:dyDescent="0.25">
      <c r="A1016" t="s">
        <v>4846</v>
      </c>
      <c r="B1016">
        <v>1</v>
      </c>
      <c r="C1016" s="8">
        <v>39097</v>
      </c>
      <c r="D1016" t="s">
        <v>28</v>
      </c>
      <c r="E1016" t="s">
        <v>37</v>
      </c>
      <c r="F1016" t="s">
        <v>19</v>
      </c>
      <c r="G1016" t="s">
        <v>20</v>
      </c>
      <c r="H1016" t="s">
        <v>38</v>
      </c>
      <c r="I1016" t="s">
        <v>4443</v>
      </c>
      <c r="J1016" t="s">
        <v>2093</v>
      </c>
      <c r="K1016">
        <v>6000</v>
      </c>
      <c r="L1016">
        <v>9049</v>
      </c>
      <c r="M1016">
        <v>0</v>
      </c>
      <c r="N1016">
        <v>131000</v>
      </c>
      <c r="O1016">
        <v>7.5</v>
      </c>
      <c r="P1016">
        <v>511</v>
      </c>
      <c r="Q1016">
        <v>112</v>
      </c>
      <c r="R1016">
        <v>137387272</v>
      </c>
      <c r="S1016">
        <v>20000000</v>
      </c>
      <c r="T1016">
        <f>Table15[[#This Row],[Gross Revenue]]-Table15[[#This Row],[Budget]]</f>
        <v>117387272</v>
      </c>
      <c r="U1016">
        <f>YEAR(Table15[[#This Row],[Release Date]])</f>
        <v>2007</v>
      </c>
    </row>
    <row r="1017" spans="1:21" x14ac:dyDescent="0.25">
      <c r="A1017" t="s">
        <v>5217</v>
      </c>
      <c r="B1017">
        <v>1</v>
      </c>
      <c r="C1017" s="8">
        <v>39327</v>
      </c>
      <c r="D1017" t="s">
        <v>28</v>
      </c>
      <c r="E1017" t="s">
        <v>32</v>
      </c>
      <c r="F1017" t="s">
        <v>19</v>
      </c>
      <c r="G1017" t="s">
        <v>20</v>
      </c>
      <c r="H1017" t="s">
        <v>43</v>
      </c>
      <c r="I1017" t="s">
        <v>497</v>
      </c>
      <c r="J1017" t="s">
        <v>2093</v>
      </c>
      <c r="K1017">
        <v>26000</v>
      </c>
      <c r="L1017">
        <v>79150</v>
      </c>
      <c r="M1017">
        <v>0</v>
      </c>
      <c r="N1017">
        <v>94000</v>
      </c>
      <c r="O1017">
        <v>7.2</v>
      </c>
      <c r="P1017">
        <v>424</v>
      </c>
      <c r="Q1017">
        <v>140</v>
      </c>
      <c r="R1017">
        <v>350034110</v>
      </c>
      <c r="S1017">
        <v>190000000</v>
      </c>
      <c r="T1017">
        <f>Table15[[#This Row],[Gross Revenue]]-Table15[[#This Row],[Budget]]</f>
        <v>160034110</v>
      </c>
      <c r="U1017">
        <f>YEAR(Table15[[#This Row],[Release Date]])</f>
        <v>2007</v>
      </c>
    </row>
    <row r="1018" spans="1:21" x14ac:dyDescent="0.25">
      <c r="A1018" t="s">
        <v>4633</v>
      </c>
      <c r="B1018">
        <v>1</v>
      </c>
      <c r="C1018" s="8">
        <v>38963</v>
      </c>
      <c r="D1018" t="s">
        <v>28</v>
      </c>
      <c r="E1018" t="s">
        <v>22</v>
      </c>
      <c r="F1018" t="s">
        <v>19</v>
      </c>
      <c r="G1018" t="s">
        <v>35</v>
      </c>
      <c r="H1018" t="s">
        <v>43</v>
      </c>
      <c r="I1018" t="s">
        <v>1035</v>
      </c>
      <c r="J1018" t="s">
        <v>4634</v>
      </c>
      <c r="K1018">
        <v>11000</v>
      </c>
      <c r="L1018">
        <v>11946</v>
      </c>
      <c r="M1018">
        <v>43</v>
      </c>
      <c r="N1018">
        <v>29000</v>
      </c>
      <c r="O1018">
        <v>6.4</v>
      </c>
      <c r="P1018">
        <v>462</v>
      </c>
      <c r="Q1018">
        <v>95</v>
      </c>
      <c r="R1018">
        <v>54322273</v>
      </c>
      <c r="S1018">
        <v>17000000</v>
      </c>
      <c r="T1018">
        <f>Table15[[#This Row],[Gross Revenue]]-Table15[[#This Row],[Budget]]</f>
        <v>37322273</v>
      </c>
      <c r="U1018">
        <f>YEAR(Table15[[#This Row],[Release Date]])</f>
        <v>2006</v>
      </c>
    </row>
    <row r="1019" spans="1:21" x14ac:dyDescent="0.25">
      <c r="A1019" t="s">
        <v>698</v>
      </c>
      <c r="B1019">
        <v>1</v>
      </c>
      <c r="C1019" s="8">
        <v>36770</v>
      </c>
      <c r="D1019" t="s">
        <v>28</v>
      </c>
      <c r="E1019" t="s">
        <v>37</v>
      </c>
      <c r="F1019" t="s">
        <v>19</v>
      </c>
      <c r="G1019" t="s">
        <v>20</v>
      </c>
      <c r="H1019" t="s">
        <v>38</v>
      </c>
      <c r="I1019" t="s">
        <v>699</v>
      </c>
      <c r="J1019" t="s">
        <v>700</v>
      </c>
      <c r="K1019">
        <v>1000</v>
      </c>
      <c r="L1019">
        <v>3345</v>
      </c>
      <c r="M1019">
        <v>70</v>
      </c>
      <c r="N1019">
        <v>0</v>
      </c>
      <c r="O1019">
        <v>6.7</v>
      </c>
      <c r="P1019">
        <v>211</v>
      </c>
      <c r="Q1019">
        <v>98</v>
      </c>
      <c r="R1019">
        <v>53302314</v>
      </c>
      <c r="S1019">
        <v>23000000</v>
      </c>
      <c r="T1019">
        <f>Table15[[#This Row],[Gross Revenue]]-Table15[[#This Row],[Budget]]</f>
        <v>30302314</v>
      </c>
      <c r="U1019">
        <f>YEAR(Table15[[#This Row],[Release Date]])</f>
        <v>2000</v>
      </c>
    </row>
    <row r="1020" spans="1:21" x14ac:dyDescent="0.25">
      <c r="A1020" t="s">
        <v>1228</v>
      </c>
      <c r="B1020">
        <v>1</v>
      </c>
      <c r="C1020" s="8">
        <v>37042</v>
      </c>
      <c r="D1020" t="s">
        <v>28</v>
      </c>
      <c r="E1020" t="s">
        <v>32</v>
      </c>
      <c r="F1020" t="s">
        <v>19</v>
      </c>
      <c r="G1020" t="s">
        <v>20</v>
      </c>
      <c r="H1020" t="s">
        <v>43</v>
      </c>
      <c r="I1020" t="s">
        <v>497</v>
      </c>
      <c r="J1020" t="s">
        <v>700</v>
      </c>
      <c r="K1020">
        <v>26000</v>
      </c>
      <c r="L1020">
        <v>32831</v>
      </c>
      <c r="M1020">
        <v>70</v>
      </c>
      <c r="N1020">
        <v>0</v>
      </c>
      <c r="O1020">
        <v>5.9</v>
      </c>
      <c r="P1020">
        <v>98</v>
      </c>
      <c r="Q1020">
        <v>85</v>
      </c>
      <c r="R1020">
        <v>43905746</v>
      </c>
      <c r="S1020">
        <v>49000000</v>
      </c>
      <c r="T1020">
        <f>Table15[[#This Row],[Gross Revenue]]-Table15[[#This Row],[Budget]]</f>
        <v>-5094254</v>
      </c>
      <c r="U1020">
        <f>YEAR(Table15[[#This Row],[Release Date]])</f>
        <v>2001</v>
      </c>
    </row>
    <row r="1021" spans="1:21" x14ac:dyDescent="0.25">
      <c r="A1021" t="s">
        <v>2660</v>
      </c>
      <c r="B1021">
        <v>1</v>
      </c>
      <c r="C1021" s="8">
        <v>37817</v>
      </c>
      <c r="D1021" t="s">
        <v>28</v>
      </c>
      <c r="E1021" t="s">
        <v>37</v>
      </c>
      <c r="F1021" t="s">
        <v>19</v>
      </c>
      <c r="G1021" t="s">
        <v>24</v>
      </c>
      <c r="H1021" t="s">
        <v>38</v>
      </c>
      <c r="I1021" t="s">
        <v>2661</v>
      </c>
      <c r="J1021" t="s">
        <v>700</v>
      </c>
      <c r="K1021">
        <v>440</v>
      </c>
      <c r="L1021">
        <v>2420</v>
      </c>
      <c r="M1021">
        <v>70</v>
      </c>
      <c r="N1021">
        <v>0</v>
      </c>
      <c r="O1021">
        <v>5.8</v>
      </c>
      <c r="P1021">
        <v>216</v>
      </c>
      <c r="Q1021">
        <v>86</v>
      </c>
      <c r="R1021">
        <v>54098051</v>
      </c>
      <c r="S1021">
        <v>25000000</v>
      </c>
      <c r="T1021">
        <f>Table15[[#This Row],[Gross Revenue]]-Table15[[#This Row],[Budget]]</f>
        <v>29098051</v>
      </c>
      <c r="U1021">
        <f>YEAR(Table15[[#This Row],[Release Date]])</f>
        <v>2003</v>
      </c>
    </row>
    <row r="1022" spans="1:21" x14ac:dyDescent="0.25">
      <c r="A1022" t="s">
        <v>3587</v>
      </c>
      <c r="B1022">
        <v>1</v>
      </c>
      <c r="C1022" s="8">
        <v>38342</v>
      </c>
      <c r="D1022" t="s">
        <v>28</v>
      </c>
      <c r="E1022" t="s">
        <v>32</v>
      </c>
      <c r="F1022" t="s">
        <v>19</v>
      </c>
      <c r="G1022" t="s">
        <v>20</v>
      </c>
      <c r="H1022" t="s">
        <v>36</v>
      </c>
      <c r="I1022" t="s">
        <v>3588</v>
      </c>
      <c r="J1022" t="s">
        <v>700</v>
      </c>
      <c r="K1022">
        <v>473</v>
      </c>
      <c r="L1022">
        <v>1100</v>
      </c>
      <c r="M1022">
        <v>70</v>
      </c>
      <c r="N1022">
        <v>0</v>
      </c>
      <c r="O1022">
        <v>2.7</v>
      </c>
      <c r="P1022">
        <v>130</v>
      </c>
      <c r="Q1022">
        <v>100</v>
      </c>
      <c r="R1022">
        <v>9353573</v>
      </c>
      <c r="S1022">
        <v>45000000</v>
      </c>
      <c r="T1022">
        <f>Table15[[#This Row],[Gross Revenue]]-Table15[[#This Row],[Budget]]</f>
        <v>-35646427</v>
      </c>
      <c r="U1022">
        <f>YEAR(Table15[[#This Row],[Release Date]])</f>
        <v>2004</v>
      </c>
    </row>
    <row r="1023" spans="1:21" x14ac:dyDescent="0.25">
      <c r="A1023" t="s">
        <v>2504</v>
      </c>
      <c r="B1023">
        <v>1</v>
      </c>
      <c r="C1023" s="8">
        <v>37733</v>
      </c>
      <c r="D1023" t="s">
        <v>28</v>
      </c>
      <c r="E1023" t="s">
        <v>22</v>
      </c>
      <c r="F1023" t="s">
        <v>19</v>
      </c>
      <c r="G1023" t="s">
        <v>20</v>
      </c>
      <c r="H1023" t="s">
        <v>38</v>
      </c>
      <c r="I1023" t="s">
        <v>2505</v>
      </c>
      <c r="J1023" t="s">
        <v>552</v>
      </c>
      <c r="K1023">
        <v>982</v>
      </c>
      <c r="L1023">
        <v>3299</v>
      </c>
      <c r="M1023">
        <v>91</v>
      </c>
      <c r="N1023">
        <v>698</v>
      </c>
      <c r="O1023">
        <v>6.4</v>
      </c>
      <c r="P1023">
        <v>65</v>
      </c>
      <c r="Q1023">
        <v>91</v>
      </c>
      <c r="R1023">
        <v>381186</v>
      </c>
      <c r="S1023">
        <v>900000</v>
      </c>
      <c r="T1023">
        <f>Table15[[#This Row],[Gross Revenue]]-Table15[[#This Row],[Budget]]</f>
        <v>-518814</v>
      </c>
      <c r="U1023">
        <f>YEAR(Table15[[#This Row],[Release Date]])</f>
        <v>2003</v>
      </c>
    </row>
    <row r="1024" spans="1:21" x14ac:dyDescent="0.25">
      <c r="A1024" t="s">
        <v>1261</v>
      </c>
      <c r="B1024">
        <v>1</v>
      </c>
      <c r="C1024" s="8">
        <v>37059</v>
      </c>
      <c r="D1024" t="s">
        <v>28</v>
      </c>
      <c r="E1024" t="s">
        <v>37</v>
      </c>
      <c r="F1024" t="s">
        <v>19</v>
      </c>
      <c r="G1024" t="s">
        <v>20</v>
      </c>
      <c r="H1024" t="s">
        <v>38</v>
      </c>
      <c r="I1024" t="s">
        <v>464</v>
      </c>
      <c r="J1024" t="s">
        <v>533</v>
      </c>
      <c r="K1024">
        <v>690</v>
      </c>
      <c r="L1024">
        <v>2402</v>
      </c>
      <c r="M1024">
        <v>9</v>
      </c>
      <c r="N1024">
        <v>0</v>
      </c>
      <c r="O1024">
        <v>4.7</v>
      </c>
      <c r="P1024">
        <v>120</v>
      </c>
      <c r="Q1024">
        <v>96</v>
      </c>
      <c r="R1024">
        <v>20384136</v>
      </c>
      <c r="S1024">
        <v>10000000</v>
      </c>
      <c r="T1024">
        <f>Table15[[#This Row],[Gross Revenue]]-Table15[[#This Row],[Budget]]</f>
        <v>10384136</v>
      </c>
      <c r="U1024">
        <f>YEAR(Table15[[#This Row],[Release Date]])</f>
        <v>2001</v>
      </c>
    </row>
    <row r="1025" spans="1:21" x14ac:dyDescent="0.25">
      <c r="A1025" t="s">
        <v>4449</v>
      </c>
      <c r="B1025">
        <v>1</v>
      </c>
      <c r="C1025" s="8">
        <v>38855</v>
      </c>
      <c r="D1025" t="s">
        <v>28</v>
      </c>
      <c r="E1025" t="s">
        <v>25</v>
      </c>
      <c r="F1025" t="s">
        <v>19</v>
      </c>
      <c r="G1025" t="s">
        <v>20</v>
      </c>
      <c r="H1025" t="s">
        <v>38</v>
      </c>
      <c r="I1025" t="s">
        <v>4450</v>
      </c>
      <c r="J1025" t="s">
        <v>4451</v>
      </c>
      <c r="K1025">
        <v>938</v>
      </c>
      <c r="L1025">
        <v>3770</v>
      </c>
      <c r="M1025">
        <v>15</v>
      </c>
      <c r="N1025">
        <v>0</v>
      </c>
      <c r="O1025">
        <v>6</v>
      </c>
      <c r="P1025">
        <v>115</v>
      </c>
      <c r="Q1025">
        <v>88</v>
      </c>
      <c r="R1025">
        <v>1243961</v>
      </c>
      <c r="S1025">
        <v>850000</v>
      </c>
      <c r="T1025">
        <f>Table15[[#This Row],[Gross Revenue]]-Table15[[#This Row],[Budget]]</f>
        <v>393961</v>
      </c>
      <c r="U1025">
        <f>YEAR(Table15[[#This Row],[Release Date]])</f>
        <v>2006</v>
      </c>
    </row>
    <row r="1026" spans="1:21" x14ac:dyDescent="0.25">
      <c r="A1026" t="s">
        <v>1720</v>
      </c>
      <c r="B1026">
        <v>1</v>
      </c>
      <c r="C1026" s="8">
        <v>37317</v>
      </c>
      <c r="D1026" t="s">
        <v>28</v>
      </c>
      <c r="E1026" t="s">
        <v>32</v>
      </c>
      <c r="F1026" t="s">
        <v>19</v>
      </c>
      <c r="G1026" t="s">
        <v>20</v>
      </c>
      <c r="H1026" t="s">
        <v>43</v>
      </c>
      <c r="I1026" t="s">
        <v>687</v>
      </c>
      <c r="J1026" t="s">
        <v>286</v>
      </c>
      <c r="K1026">
        <v>18000</v>
      </c>
      <c r="L1026">
        <v>33154</v>
      </c>
      <c r="M1026">
        <v>101</v>
      </c>
      <c r="N1026">
        <v>0</v>
      </c>
      <c r="O1026">
        <v>5.5</v>
      </c>
      <c r="P1026">
        <v>157</v>
      </c>
      <c r="Q1026">
        <v>117</v>
      </c>
      <c r="R1026">
        <v>65653758</v>
      </c>
      <c r="S1026">
        <v>95000000</v>
      </c>
      <c r="T1026">
        <f>Table15[[#This Row],[Gross Revenue]]-Table15[[#This Row],[Budget]]</f>
        <v>-29346242</v>
      </c>
      <c r="U1026">
        <f>YEAR(Table15[[#This Row],[Release Date]])</f>
        <v>2002</v>
      </c>
    </row>
    <row r="1027" spans="1:21" x14ac:dyDescent="0.25">
      <c r="A1027" t="s">
        <v>1708</v>
      </c>
      <c r="B1027">
        <v>1</v>
      </c>
      <c r="C1027" s="8">
        <v>37310</v>
      </c>
      <c r="D1027" t="s">
        <v>28</v>
      </c>
      <c r="E1027" t="s">
        <v>81</v>
      </c>
      <c r="F1027" t="s">
        <v>19</v>
      </c>
      <c r="G1027" t="s">
        <v>91</v>
      </c>
      <c r="H1027" t="s">
        <v>38</v>
      </c>
      <c r="I1027" t="s">
        <v>290</v>
      </c>
      <c r="J1027" t="s">
        <v>266</v>
      </c>
      <c r="K1027">
        <v>1000</v>
      </c>
      <c r="L1027">
        <v>1171</v>
      </c>
      <c r="M1027">
        <v>319</v>
      </c>
      <c r="N1027">
        <v>656</v>
      </c>
      <c r="O1027">
        <v>5.3</v>
      </c>
      <c r="P1027">
        <v>138</v>
      </c>
      <c r="Q1027">
        <v>113</v>
      </c>
      <c r="R1027">
        <v>4717455</v>
      </c>
      <c r="S1027">
        <v>12000000</v>
      </c>
      <c r="T1027">
        <f>Table15[[#This Row],[Gross Revenue]]-Table15[[#This Row],[Budget]]</f>
        <v>-7282545</v>
      </c>
      <c r="U1027">
        <f>YEAR(Table15[[#This Row],[Release Date]])</f>
        <v>2002</v>
      </c>
    </row>
    <row r="1028" spans="1:21" x14ac:dyDescent="0.25">
      <c r="A1028" t="s">
        <v>3537</v>
      </c>
      <c r="B1028">
        <v>1</v>
      </c>
      <c r="C1028" s="8">
        <v>38319</v>
      </c>
      <c r="D1028" t="s">
        <v>28</v>
      </c>
      <c r="E1028" t="s">
        <v>31</v>
      </c>
      <c r="F1028" t="s">
        <v>19</v>
      </c>
      <c r="G1028" t="s">
        <v>35</v>
      </c>
      <c r="H1028" t="s">
        <v>36</v>
      </c>
      <c r="I1028" t="s">
        <v>3538</v>
      </c>
      <c r="J1028" t="s">
        <v>266</v>
      </c>
      <c r="K1028">
        <v>2000</v>
      </c>
      <c r="L1028">
        <v>3279</v>
      </c>
      <c r="M1028">
        <v>319</v>
      </c>
      <c r="N1028">
        <v>0</v>
      </c>
      <c r="O1028">
        <v>7</v>
      </c>
      <c r="P1028">
        <v>222</v>
      </c>
      <c r="Q1028">
        <v>119</v>
      </c>
      <c r="R1028">
        <v>4440055</v>
      </c>
      <c r="S1028">
        <v>8500000</v>
      </c>
      <c r="T1028">
        <f>Table15[[#This Row],[Gross Revenue]]-Table15[[#This Row],[Budget]]</f>
        <v>-4059945</v>
      </c>
      <c r="U1028">
        <f>YEAR(Table15[[#This Row],[Release Date]])</f>
        <v>2004</v>
      </c>
    </row>
    <row r="1029" spans="1:21" x14ac:dyDescent="0.25">
      <c r="A1029" t="s">
        <v>745</v>
      </c>
      <c r="B1029">
        <v>1</v>
      </c>
      <c r="C1029" s="8">
        <v>36792</v>
      </c>
      <c r="D1029" t="s">
        <v>28</v>
      </c>
      <c r="E1029" t="s">
        <v>22</v>
      </c>
      <c r="F1029" t="s">
        <v>19</v>
      </c>
      <c r="G1029" t="s">
        <v>20</v>
      </c>
      <c r="H1029" t="s">
        <v>38</v>
      </c>
      <c r="I1029" t="s">
        <v>746</v>
      </c>
      <c r="J1029" t="s">
        <v>747</v>
      </c>
      <c r="K1029">
        <v>497</v>
      </c>
      <c r="L1029">
        <v>1805</v>
      </c>
      <c r="M1029">
        <v>710</v>
      </c>
      <c r="N1029">
        <v>209</v>
      </c>
      <c r="O1029">
        <v>4.8</v>
      </c>
      <c r="P1029">
        <v>100</v>
      </c>
      <c r="Q1029">
        <v>97</v>
      </c>
      <c r="R1029">
        <v>16779636</v>
      </c>
      <c r="S1029">
        <v>28000000</v>
      </c>
      <c r="T1029">
        <f>Table15[[#This Row],[Gross Revenue]]-Table15[[#This Row],[Budget]]</f>
        <v>-11220364</v>
      </c>
      <c r="U1029">
        <f>YEAR(Table15[[#This Row],[Release Date]])</f>
        <v>2000</v>
      </c>
    </row>
    <row r="1030" spans="1:21" x14ac:dyDescent="0.25">
      <c r="A1030" t="s">
        <v>2059</v>
      </c>
      <c r="B1030">
        <v>1</v>
      </c>
      <c r="C1030" s="8">
        <v>37498</v>
      </c>
      <c r="D1030" t="s">
        <v>28</v>
      </c>
      <c r="E1030" t="s">
        <v>25</v>
      </c>
      <c r="F1030" t="s">
        <v>19</v>
      </c>
      <c r="G1030" t="s">
        <v>20</v>
      </c>
      <c r="H1030" t="s">
        <v>36</v>
      </c>
      <c r="I1030" t="s">
        <v>2060</v>
      </c>
      <c r="J1030" t="s">
        <v>2061</v>
      </c>
      <c r="K1030">
        <v>970</v>
      </c>
      <c r="L1030">
        <v>3950</v>
      </c>
      <c r="M1030">
        <v>100</v>
      </c>
      <c r="N1030">
        <v>0</v>
      </c>
      <c r="O1030">
        <v>6.9</v>
      </c>
      <c r="P1030">
        <v>220</v>
      </c>
      <c r="Q1030">
        <v>92</v>
      </c>
      <c r="R1030">
        <v>44540956</v>
      </c>
      <c r="S1030">
        <v>400000</v>
      </c>
      <c r="T1030">
        <f>Table15[[#This Row],[Gross Revenue]]-Table15[[#This Row],[Budget]]</f>
        <v>44140956</v>
      </c>
      <c r="U1030">
        <f>YEAR(Table15[[#This Row],[Release Date]])</f>
        <v>2002</v>
      </c>
    </row>
    <row r="1031" spans="1:21" x14ac:dyDescent="0.25">
      <c r="A1031" t="s">
        <v>2738</v>
      </c>
      <c r="B1031">
        <v>1</v>
      </c>
      <c r="C1031" s="8">
        <v>37860</v>
      </c>
      <c r="D1031" t="s">
        <v>28</v>
      </c>
      <c r="E1031" t="s">
        <v>25</v>
      </c>
      <c r="F1031" t="s">
        <v>19</v>
      </c>
      <c r="G1031" t="s">
        <v>24</v>
      </c>
      <c r="H1031" t="s">
        <v>36</v>
      </c>
      <c r="I1031" t="s">
        <v>2739</v>
      </c>
      <c r="J1031" t="s">
        <v>2061</v>
      </c>
      <c r="K1031">
        <v>678</v>
      </c>
      <c r="L1031">
        <v>1729</v>
      </c>
      <c r="M1031">
        <v>100</v>
      </c>
      <c r="N1031">
        <v>0</v>
      </c>
      <c r="O1031">
        <v>5.7</v>
      </c>
      <c r="P1031">
        <v>163</v>
      </c>
      <c r="Q1031">
        <v>92</v>
      </c>
      <c r="R1031">
        <v>80197993</v>
      </c>
      <c r="S1031">
        <v>32000000</v>
      </c>
      <c r="T1031">
        <f>Table15[[#This Row],[Gross Revenue]]-Table15[[#This Row],[Budget]]</f>
        <v>48197993</v>
      </c>
      <c r="U1031">
        <f>YEAR(Table15[[#This Row],[Release Date]])</f>
        <v>2003</v>
      </c>
    </row>
    <row r="1032" spans="1:21" x14ac:dyDescent="0.25">
      <c r="A1032" t="s">
        <v>4685</v>
      </c>
      <c r="B1032">
        <v>1</v>
      </c>
      <c r="C1032" s="8">
        <v>38995</v>
      </c>
      <c r="D1032" t="s">
        <v>28</v>
      </c>
      <c r="E1032" t="s">
        <v>25</v>
      </c>
      <c r="F1032" t="s">
        <v>19</v>
      </c>
      <c r="G1032" t="s">
        <v>20</v>
      </c>
      <c r="H1032" t="s">
        <v>38</v>
      </c>
      <c r="I1032" t="s">
        <v>1151</v>
      </c>
      <c r="J1032" t="s">
        <v>4686</v>
      </c>
      <c r="K1032">
        <v>628</v>
      </c>
      <c r="L1032">
        <v>2061</v>
      </c>
      <c r="M1032">
        <v>0</v>
      </c>
      <c r="N1032">
        <v>0</v>
      </c>
      <c r="O1032">
        <v>6.7</v>
      </c>
      <c r="P1032">
        <v>126</v>
      </c>
      <c r="Q1032">
        <v>89</v>
      </c>
      <c r="R1032">
        <v>7764027</v>
      </c>
      <c r="S1032">
        <v>10000000</v>
      </c>
      <c r="T1032">
        <f>Table15[[#This Row],[Gross Revenue]]-Table15[[#This Row],[Budget]]</f>
        <v>-2235973</v>
      </c>
      <c r="U1032">
        <f>YEAR(Table15[[#This Row],[Release Date]])</f>
        <v>2006</v>
      </c>
    </row>
    <row r="1033" spans="1:21" x14ac:dyDescent="0.25">
      <c r="A1033" t="s">
        <v>4180</v>
      </c>
      <c r="B1033">
        <v>1</v>
      </c>
      <c r="C1033" s="8">
        <v>38692</v>
      </c>
      <c r="D1033" t="s">
        <v>28</v>
      </c>
      <c r="E1033" t="s">
        <v>32</v>
      </c>
      <c r="F1033" t="s">
        <v>19</v>
      </c>
      <c r="G1033" t="s">
        <v>93</v>
      </c>
      <c r="H1033" t="s">
        <v>21</v>
      </c>
      <c r="I1033" t="s">
        <v>366</v>
      </c>
      <c r="J1033" t="s">
        <v>4181</v>
      </c>
      <c r="K1033">
        <v>694</v>
      </c>
      <c r="L1033">
        <v>1249</v>
      </c>
      <c r="M1033">
        <v>59</v>
      </c>
      <c r="N1033">
        <v>37000</v>
      </c>
      <c r="O1033">
        <v>6.1</v>
      </c>
      <c r="P1033">
        <v>272</v>
      </c>
      <c r="Q1033">
        <v>86</v>
      </c>
      <c r="R1033">
        <v>703002</v>
      </c>
      <c r="S1033">
        <v>3000000</v>
      </c>
      <c r="T1033">
        <f>Table15[[#This Row],[Gross Revenue]]-Table15[[#This Row],[Budget]]</f>
        <v>-2296998</v>
      </c>
      <c r="U1033">
        <f>YEAR(Table15[[#This Row],[Release Date]])</f>
        <v>2005</v>
      </c>
    </row>
    <row r="1034" spans="1:21" x14ac:dyDescent="0.25">
      <c r="A1034" t="s">
        <v>2982</v>
      </c>
      <c r="B1034">
        <v>1</v>
      </c>
      <c r="C1034" s="8">
        <v>37994</v>
      </c>
      <c r="D1034" t="s">
        <v>28</v>
      </c>
      <c r="E1034" t="s">
        <v>30</v>
      </c>
      <c r="F1034" t="s">
        <v>19</v>
      </c>
      <c r="G1034" t="s">
        <v>20</v>
      </c>
      <c r="H1034" t="s">
        <v>43</v>
      </c>
      <c r="I1034" t="s">
        <v>107</v>
      </c>
      <c r="J1034" t="s">
        <v>2983</v>
      </c>
      <c r="K1034">
        <v>926</v>
      </c>
      <c r="L1034">
        <v>4293</v>
      </c>
      <c r="M1034">
        <v>82</v>
      </c>
      <c r="N1034">
        <v>0</v>
      </c>
      <c r="O1034">
        <v>2.2999999999999998</v>
      </c>
      <c r="P1034">
        <v>112</v>
      </c>
      <c r="Q1034">
        <v>93</v>
      </c>
      <c r="R1034">
        <v>39737645</v>
      </c>
      <c r="S1034">
        <v>20000000</v>
      </c>
      <c r="T1034">
        <f>Table15[[#This Row],[Gross Revenue]]-Table15[[#This Row],[Budget]]</f>
        <v>19737645</v>
      </c>
      <c r="U1034">
        <f>YEAR(Table15[[#This Row],[Release Date]])</f>
        <v>2004</v>
      </c>
    </row>
    <row r="1035" spans="1:21" x14ac:dyDescent="0.25">
      <c r="A1035" t="s">
        <v>3217</v>
      </c>
      <c r="B1035">
        <v>1</v>
      </c>
      <c r="C1035" s="8">
        <v>38134</v>
      </c>
      <c r="D1035" t="s">
        <v>28</v>
      </c>
      <c r="E1035" t="s">
        <v>25</v>
      </c>
      <c r="F1035" t="s">
        <v>19</v>
      </c>
      <c r="G1035" t="s">
        <v>20</v>
      </c>
      <c r="H1035" t="s">
        <v>43</v>
      </c>
      <c r="I1035" t="s">
        <v>1740</v>
      </c>
      <c r="J1035" t="s">
        <v>2983</v>
      </c>
      <c r="K1035">
        <v>869</v>
      </c>
      <c r="L1035">
        <v>2857</v>
      </c>
      <c r="M1035">
        <v>82</v>
      </c>
      <c r="N1035">
        <v>0</v>
      </c>
      <c r="O1035">
        <v>1.9</v>
      </c>
      <c r="P1035">
        <v>111</v>
      </c>
      <c r="Q1035">
        <v>88</v>
      </c>
      <c r="R1035">
        <v>14174654</v>
      </c>
      <c r="S1035">
        <v>25000000</v>
      </c>
      <c r="T1035">
        <f>Table15[[#This Row],[Gross Revenue]]-Table15[[#This Row],[Budget]]</f>
        <v>-10825346</v>
      </c>
      <c r="U1035">
        <f>YEAR(Table15[[#This Row],[Release Date]])</f>
        <v>2004</v>
      </c>
    </row>
    <row r="1036" spans="1:21" x14ac:dyDescent="0.25">
      <c r="A1036" t="s">
        <v>3302</v>
      </c>
      <c r="B1036">
        <v>1</v>
      </c>
      <c r="C1036" s="8">
        <v>38181</v>
      </c>
      <c r="D1036" t="s">
        <v>28</v>
      </c>
      <c r="E1036" t="s">
        <v>25</v>
      </c>
      <c r="F1036" t="s">
        <v>19</v>
      </c>
      <c r="G1036" t="s">
        <v>20</v>
      </c>
      <c r="H1036" t="s">
        <v>43</v>
      </c>
      <c r="I1036" t="s">
        <v>1740</v>
      </c>
      <c r="J1036" t="s">
        <v>2983</v>
      </c>
      <c r="K1036">
        <v>869</v>
      </c>
      <c r="L1036">
        <v>3854</v>
      </c>
      <c r="M1036">
        <v>82</v>
      </c>
      <c r="N1036">
        <v>0</v>
      </c>
      <c r="O1036">
        <v>2.7</v>
      </c>
      <c r="P1036">
        <v>111</v>
      </c>
      <c r="Q1036">
        <v>86</v>
      </c>
      <c r="R1036">
        <v>38232624</v>
      </c>
      <c r="S1036">
        <v>30000000</v>
      </c>
      <c r="T1036">
        <f>Table15[[#This Row],[Gross Revenue]]-Table15[[#This Row],[Budget]]</f>
        <v>8232624</v>
      </c>
      <c r="U1036">
        <f>YEAR(Table15[[#This Row],[Release Date]])</f>
        <v>2004</v>
      </c>
    </row>
    <row r="1037" spans="1:21" x14ac:dyDescent="0.25">
      <c r="A1037" t="s">
        <v>4084</v>
      </c>
      <c r="B1037">
        <v>1</v>
      </c>
      <c r="C1037" s="8">
        <v>38635</v>
      </c>
      <c r="D1037" t="s">
        <v>28</v>
      </c>
      <c r="E1037" t="s">
        <v>25</v>
      </c>
      <c r="F1037" t="s">
        <v>19</v>
      </c>
      <c r="G1037" t="s">
        <v>20</v>
      </c>
      <c r="H1037" t="s">
        <v>43</v>
      </c>
      <c r="I1037" t="s">
        <v>1146</v>
      </c>
      <c r="J1037" t="s">
        <v>2983</v>
      </c>
      <c r="K1037">
        <v>759</v>
      </c>
      <c r="L1037">
        <v>2898</v>
      </c>
      <c r="M1037">
        <v>82</v>
      </c>
      <c r="N1037">
        <v>16000</v>
      </c>
      <c r="O1037">
        <v>3.5</v>
      </c>
      <c r="P1037">
        <v>122</v>
      </c>
      <c r="Q1037">
        <v>82</v>
      </c>
      <c r="R1037">
        <v>36658108</v>
      </c>
      <c r="S1037">
        <v>20000000</v>
      </c>
      <c r="T1037">
        <f>Table15[[#This Row],[Gross Revenue]]-Table15[[#This Row],[Budget]]</f>
        <v>16658108</v>
      </c>
      <c r="U1037">
        <f>YEAR(Table15[[#This Row],[Release Date]])</f>
        <v>2005</v>
      </c>
    </row>
    <row r="1038" spans="1:21" x14ac:dyDescent="0.25">
      <c r="A1038" t="s">
        <v>4514</v>
      </c>
      <c r="B1038">
        <v>1</v>
      </c>
      <c r="C1038" s="8">
        <v>38894</v>
      </c>
      <c r="D1038" t="s">
        <v>28</v>
      </c>
      <c r="E1038" t="s">
        <v>25</v>
      </c>
      <c r="F1038" t="s">
        <v>19</v>
      </c>
      <c r="G1038" t="s">
        <v>20</v>
      </c>
      <c r="H1038" t="s">
        <v>43</v>
      </c>
      <c r="I1038" t="s">
        <v>3983</v>
      </c>
      <c r="J1038" t="s">
        <v>4515</v>
      </c>
      <c r="K1038">
        <v>10000</v>
      </c>
      <c r="L1038">
        <v>12676</v>
      </c>
      <c r="M1038">
        <v>36</v>
      </c>
      <c r="N1038">
        <v>36000</v>
      </c>
      <c r="O1038">
        <v>7.2</v>
      </c>
      <c r="P1038">
        <v>223</v>
      </c>
      <c r="Q1038">
        <v>112</v>
      </c>
      <c r="R1038">
        <v>64998368</v>
      </c>
      <c r="S1038">
        <v>17000000</v>
      </c>
      <c r="T1038">
        <f>Table15[[#This Row],[Gross Revenue]]-Table15[[#This Row],[Budget]]</f>
        <v>47998368</v>
      </c>
      <c r="U1038">
        <f>YEAR(Table15[[#This Row],[Release Date]])</f>
        <v>2006</v>
      </c>
    </row>
    <row r="1039" spans="1:21" x14ac:dyDescent="0.25">
      <c r="A1039" t="s">
        <v>2438</v>
      </c>
      <c r="B1039">
        <v>1</v>
      </c>
      <c r="C1039" s="8">
        <v>37698</v>
      </c>
      <c r="D1039" t="s">
        <v>28</v>
      </c>
      <c r="E1039" t="s">
        <v>25</v>
      </c>
      <c r="F1039" t="s">
        <v>19</v>
      </c>
      <c r="G1039" t="s">
        <v>20</v>
      </c>
      <c r="H1039" t="s">
        <v>38</v>
      </c>
      <c r="I1039" t="s">
        <v>356</v>
      </c>
      <c r="J1039" t="s">
        <v>2439</v>
      </c>
      <c r="K1039">
        <v>24000</v>
      </c>
      <c r="L1039">
        <v>25092</v>
      </c>
      <c r="M1039">
        <v>655</v>
      </c>
      <c r="N1039">
        <v>0</v>
      </c>
      <c r="O1039">
        <v>7.6</v>
      </c>
      <c r="P1039">
        <v>239</v>
      </c>
      <c r="Q1039">
        <v>92</v>
      </c>
      <c r="R1039">
        <v>24792061</v>
      </c>
      <c r="S1039">
        <v>6500000</v>
      </c>
      <c r="T1039">
        <f>Table15[[#This Row],[Gross Revenue]]-Table15[[#This Row],[Budget]]</f>
        <v>18292061</v>
      </c>
      <c r="U1039">
        <f>YEAR(Table15[[#This Row],[Release Date]])</f>
        <v>2003</v>
      </c>
    </row>
    <row r="1040" spans="1:21" x14ac:dyDescent="0.25">
      <c r="A1040" t="s">
        <v>3018</v>
      </c>
      <c r="B1040">
        <v>1</v>
      </c>
      <c r="C1040" s="8">
        <v>38017</v>
      </c>
      <c r="D1040" t="s">
        <v>28</v>
      </c>
      <c r="E1040" t="s">
        <v>25</v>
      </c>
      <c r="F1040" t="s">
        <v>19</v>
      </c>
      <c r="G1040" t="s">
        <v>20</v>
      </c>
      <c r="H1040" t="s">
        <v>43</v>
      </c>
      <c r="I1040" t="s">
        <v>356</v>
      </c>
      <c r="J1040" t="s">
        <v>2439</v>
      </c>
      <c r="K1040">
        <v>24000</v>
      </c>
      <c r="L1040">
        <v>28817</v>
      </c>
      <c r="M1040">
        <v>655</v>
      </c>
      <c r="N1040">
        <v>10000</v>
      </c>
      <c r="O1040">
        <v>7.5</v>
      </c>
      <c r="P1040">
        <v>387</v>
      </c>
      <c r="Q1040">
        <v>96</v>
      </c>
      <c r="R1040">
        <v>143492840</v>
      </c>
      <c r="S1040">
        <v>7500000</v>
      </c>
      <c r="T1040">
        <f>Table15[[#This Row],[Gross Revenue]]-Table15[[#This Row],[Budget]]</f>
        <v>135992840</v>
      </c>
      <c r="U1040">
        <f>YEAR(Table15[[#This Row],[Release Date]])</f>
        <v>2004</v>
      </c>
    </row>
    <row r="1041" spans="1:21" x14ac:dyDescent="0.25">
      <c r="A1041" t="s">
        <v>3802</v>
      </c>
      <c r="B1041">
        <v>1</v>
      </c>
      <c r="C1041" s="8">
        <v>38463</v>
      </c>
      <c r="D1041" t="s">
        <v>28</v>
      </c>
      <c r="E1041" t="s">
        <v>22</v>
      </c>
      <c r="F1041" t="s">
        <v>19</v>
      </c>
      <c r="G1041" t="s">
        <v>20</v>
      </c>
      <c r="H1041" t="s">
        <v>38</v>
      </c>
      <c r="I1041" t="s">
        <v>356</v>
      </c>
      <c r="J1041" t="s">
        <v>2439</v>
      </c>
      <c r="K1041">
        <v>24000</v>
      </c>
      <c r="L1041">
        <v>35209</v>
      </c>
      <c r="M1041">
        <v>655</v>
      </c>
      <c r="N1041">
        <v>19000</v>
      </c>
      <c r="O1041">
        <v>7.4</v>
      </c>
      <c r="P1041">
        <v>391</v>
      </c>
      <c r="Q1041">
        <v>108</v>
      </c>
      <c r="R1041">
        <v>83813460</v>
      </c>
      <c r="S1041">
        <v>25000000</v>
      </c>
      <c r="T1041">
        <f>Table15[[#This Row],[Gross Revenue]]-Table15[[#This Row],[Budget]]</f>
        <v>58813460</v>
      </c>
      <c r="U1041">
        <f>YEAR(Table15[[#This Row],[Release Date]])</f>
        <v>2005</v>
      </c>
    </row>
    <row r="1042" spans="1:21" x14ac:dyDescent="0.25">
      <c r="A1042" t="s">
        <v>4375</v>
      </c>
      <c r="B1042">
        <v>1</v>
      </c>
      <c r="C1042" s="8">
        <v>38813</v>
      </c>
      <c r="D1042" t="s">
        <v>28</v>
      </c>
      <c r="E1042" t="s">
        <v>25</v>
      </c>
      <c r="F1042" t="s">
        <v>19</v>
      </c>
      <c r="G1042" t="s">
        <v>20</v>
      </c>
      <c r="H1042" t="s">
        <v>38</v>
      </c>
      <c r="I1042" t="s">
        <v>500</v>
      </c>
      <c r="J1042" t="s">
        <v>2439</v>
      </c>
      <c r="K1042">
        <v>9000</v>
      </c>
      <c r="L1042">
        <v>10575</v>
      </c>
      <c r="M1042">
        <v>655</v>
      </c>
      <c r="N1042">
        <v>0</v>
      </c>
      <c r="O1042">
        <v>6.3</v>
      </c>
      <c r="P1042">
        <v>325</v>
      </c>
      <c r="Q1042">
        <v>94</v>
      </c>
      <c r="R1042">
        <v>16300302</v>
      </c>
      <c r="S1042">
        <v>12000000</v>
      </c>
      <c r="T1042">
        <f>Table15[[#This Row],[Gross Revenue]]-Table15[[#This Row],[Budget]]</f>
        <v>4300302</v>
      </c>
      <c r="U1042">
        <f>YEAR(Table15[[#This Row],[Release Date]])</f>
        <v>2006</v>
      </c>
    </row>
    <row r="1043" spans="1:21" x14ac:dyDescent="0.25">
      <c r="A1043" t="s">
        <v>4771</v>
      </c>
      <c r="B1043">
        <v>1</v>
      </c>
      <c r="C1043" s="8">
        <v>39046</v>
      </c>
      <c r="D1043" t="s">
        <v>28</v>
      </c>
      <c r="E1043" t="s">
        <v>22</v>
      </c>
      <c r="F1043" t="s">
        <v>19</v>
      </c>
      <c r="G1043" t="s">
        <v>20</v>
      </c>
      <c r="H1043" t="s">
        <v>43</v>
      </c>
      <c r="I1043" t="s">
        <v>356</v>
      </c>
      <c r="J1043" t="s">
        <v>2439</v>
      </c>
      <c r="K1043">
        <v>24000</v>
      </c>
      <c r="L1043">
        <v>39307</v>
      </c>
      <c r="M1043">
        <v>655</v>
      </c>
      <c r="N1043">
        <v>0</v>
      </c>
      <c r="O1043">
        <v>6.9</v>
      </c>
      <c r="P1043">
        <v>217</v>
      </c>
      <c r="Q1043">
        <v>111</v>
      </c>
      <c r="R1043">
        <v>13362308</v>
      </c>
      <c r="S1043">
        <v>18000000</v>
      </c>
      <c r="T1043">
        <f>Table15[[#This Row],[Gross Revenue]]-Table15[[#This Row],[Budget]]</f>
        <v>-4637692</v>
      </c>
      <c r="U1043">
        <f>YEAR(Table15[[#This Row],[Release Date]])</f>
        <v>2006</v>
      </c>
    </row>
    <row r="1044" spans="1:21" x14ac:dyDescent="0.25">
      <c r="A1044" t="s">
        <v>1353</v>
      </c>
      <c r="B1044">
        <v>1</v>
      </c>
      <c r="C1044" s="8">
        <v>37109</v>
      </c>
      <c r="D1044" t="s">
        <v>28</v>
      </c>
      <c r="E1044" t="s">
        <v>37</v>
      </c>
      <c r="F1044" t="s">
        <v>19</v>
      </c>
      <c r="G1044" t="s">
        <v>20</v>
      </c>
      <c r="H1044" t="s">
        <v>43</v>
      </c>
      <c r="I1044" t="s">
        <v>667</v>
      </c>
      <c r="J1044" t="s">
        <v>1354</v>
      </c>
      <c r="K1044">
        <v>541</v>
      </c>
      <c r="L1044">
        <v>1228</v>
      </c>
      <c r="M1044">
        <v>57</v>
      </c>
      <c r="N1044">
        <v>1000</v>
      </c>
      <c r="O1044">
        <v>5.4</v>
      </c>
      <c r="P1044">
        <v>108</v>
      </c>
      <c r="Q1044">
        <v>103</v>
      </c>
      <c r="R1044">
        <v>22160085</v>
      </c>
      <c r="S1044">
        <v>10600000</v>
      </c>
      <c r="T1044">
        <f>Table15[[#This Row],[Gross Revenue]]-Table15[[#This Row],[Budget]]</f>
        <v>11560085</v>
      </c>
      <c r="U1044">
        <f>YEAR(Table15[[#This Row],[Release Date]])</f>
        <v>2001</v>
      </c>
    </row>
    <row r="1045" spans="1:21" x14ac:dyDescent="0.25">
      <c r="A1045" t="s">
        <v>3491</v>
      </c>
      <c r="B1045">
        <v>1</v>
      </c>
      <c r="C1045" s="8">
        <v>38292</v>
      </c>
      <c r="D1045" t="s">
        <v>28</v>
      </c>
      <c r="E1045" t="s">
        <v>37</v>
      </c>
      <c r="F1045" t="s">
        <v>230</v>
      </c>
      <c r="G1045" t="s">
        <v>515</v>
      </c>
      <c r="H1045" t="s">
        <v>38</v>
      </c>
      <c r="I1045" t="s">
        <v>3492</v>
      </c>
      <c r="J1045" t="s">
        <v>1354</v>
      </c>
      <c r="K1045">
        <v>37</v>
      </c>
      <c r="L1045">
        <v>73</v>
      </c>
      <c r="M1045">
        <v>57</v>
      </c>
      <c r="N1045">
        <v>4000</v>
      </c>
      <c r="O1045">
        <v>6.6</v>
      </c>
      <c r="P1045">
        <v>222</v>
      </c>
      <c r="Q1045">
        <v>85</v>
      </c>
      <c r="R1045">
        <v>27024</v>
      </c>
      <c r="S1045">
        <v>5600000</v>
      </c>
      <c r="T1045">
        <f>Table15[[#This Row],[Gross Revenue]]-Table15[[#This Row],[Budget]]</f>
        <v>-5572976</v>
      </c>
      <c r="U1045">
        <f>YEAR(Table15[[#This Row],[Release Date]])</f>
        <v>2004</v>
      </c>
    </row>
    <row r="1046" spans="1:21" x14ac:dyDescent="0.25">
      <c r="A1046" t="s">
        <v>2343</v>
      </c>
      <c r="B1046">
        <v>1</v>
      </c>
      <c r="C1046" s="8">
        <v>37644</v>
      </c>
      <c r="D1046" t="s">
        <v>28</v>
      </c>
      <c r="E1046" t="s">
        <v>37</v>
      </c>
      <c r="F1046" t="s">
        <v>19</v>
      </c>
      <c r="G1046" t="s">
        <v>91</v>
      </c>
      <c r="H1046" t="s">
        <v>38</v>
      </c>
      <c r="I1046" t="s">
        <v>2344</v>
      </c>
      <c r="J1046" t="s">
        <v>2345</v>
      </c>
      <c r="K1046">
        <v>730</v>
      </c>
      <c r="L1046">
        <v>2178</v>
      </c>
      <c r="M1046">
        <v>174</v>
      </c>
      <c r="N1046">
        <v>0</v>
      </c>
      <c r="O1046">
        <v>5.3</v>
      </c>
      <c r="P1046">
        <v>228</v>
      </c>
      <c r="Q1046">
        <v>108</v>
      </c>
      <c r="R1046">
        <v>32048809</v>
      </c>
      <c r="S1046">
        <v>30000000</v>
      </c>
      <c r="T1046">
        <f>Table15[[#This Row],[Gross Revenue]]-Table15[[#This Row],[Budget]]</f>
        <v>2048809</v>
      </c>
      <c r="U1046">
        <f>YEAR(Table15[[#This Row],[Release Date]])</f>
        <v>2003</v>
      </c>
    </row>
    <row r="1047" spans="1:21" x14ac:dyDescent="0.25">
      <c r="A1047" t="s">
        <v>4360</v>
      </c>
      <c r="B1047">
        <v>1</v>
      </c>
      <c r="C1047" s="8">
        <v>38804</v>
      </c>
      <c r="D1047" t="s">
        <v>28</v>
      </c>
      <c r="E1047" t="s">
        <v>32</v>
      </c>
      <c r="F1047" t="s">
        <v>19</v>
      </c>
      <c r="G1047" t="s">
        <v>35</v>
      </c>
      <c r="H1047" t="s">
        <v>43</v>
      </c>
      <c r="I1047" t="s">
        <v>124</v>
      </c>
      <c r="J1047" t="s">
        <v>2345</v>
      </c>
      <c r="K1047">
        <v>14000</v>
      </c>
      <c r="L1047">
        <v>17152</v>
      </c>
      <c r="M1047">
        <v>174</v>
      </c>
      <c r="N1047">
        <v>29000</v>
      </c>
      <c r="O1047">
        <v>6.9</v>
      </c>
      <c r="P1047">
        <v>349</v>
      </c>
      <c r="Q1047">
        <v>113</v>
      </c>
      <c r="R1047">
        <v>61094903</v>
      </c>
      <c r="S1047">
        <v>30000000</v>
      </c>
      <c r="T1047">
        <f>Table15[[#This Row],[Gross Revenue]]-Table15[[#This Row],[Budget]]</f>
        <v>31094903</v>
      </c>
      <c r="U1047">
        <f>YEAR(Table15[[#This Row],[Release Date]])</f>
        <v>2006</v>
      </c>
    </row>
    <row r="1048" spans="1:21" x14ac:dyDescent="0.25">
      <c r="A1048" t="s">
        <v>5046</v>
      </c>
      <c r="B1048">
        <v>1</v>
      </c>
      <c r="C1048" s="8">
        <v>39222</v>
      </c>
      <c r="D1048" t="s">
        <v>28</v>
      </c>
      <c r="E1048" t="s">
        <v>32</v>
      </c>
      <c r="F1048" t="s">
        <v>19</v>
      </c>
      <c r="G1048" t="s">
        <v>35</v>
      </c>
      <c r="H1048" t="s">
        <v>43</v>
      </c>
      <c r="I1048" t="s">
        <v>124</v>
      </c>
      <c r="J1048" t="s">
        <v>2345</v>
      </c>
      <c r="K1048">
        <v>14000</v>
      </c>
      <c r="L1048">
        <v>16967</v>
      </c>
      <c r="M1048">
        <v>174</v>
      </c>
      <c r="N1048">
        <v>24000</v>
      </c>
      <c r="O1048">
        <v>7</v>
      </c>
      <c r="P1048">
        <v>359</v>
      </c>
      <c r="Q1048">
        <v>106</v>
      </c>
      <c r="R1048">
        <v>91439400</v>
      </c>
      <c r="S1048">
        <v>50000000</v>
      </c>
      <c r="T1048">
        <f>Table15[[#This Row],[Gross Revenue]]-Table15[[#This Row],[Budget]]</f>
        <v>41439400</v>
      </c>
      <c r="U1048">
        <f>YEAR(Table15[[#This Row],[Release Date]])</f>
        <v>2007</v>
      </c>
    </row>
    <row r="1049" spans="1:21" x14ac:dyDescent="0.25">
      <c r="A1049" t="s">
        <v>5280</v>
      </c>
      <c r="B1049">
        <v>1</v>
      </c>
      <c r="C1049" s="8">
        <v>39367</v>
      </c>
      <c r="D1049" t="s">
        <v>28</v>
      </c>
      <c r="E1049" t="s">
        <v>32</v>
      </c>
      <c r="F1049" t="s">
        <v>19</v>
      </c>
      <c r="G1049" t="s">
        <v>20</v>
      </c>
      <c r="H1049" t="s">
        <v>38</v>
      </c>
      <c r="I1049" t="s">
        <v>124</v>
      </c>
      <c r="J1049" t="s">
        <v>2345</v>
      </c>
      <c r="K1049">
        <v>14000</v>
      </c>
      <c r="L1049">
        <v>16992</v>
      </c>
      <c r="M1049">
        <v>174</v>
      </c>
      <c r="N1049">
        <v>15000</v>
      </c>
      <c r="O1049">
        <v>6.6</v>
      </c>
      <c r="P1049">
        <v>236</v>
      </c>
      <c r="Q1049">
        <v>114</v>
      </c>
      <c r="R1049">
        <v>26442251</v>
      </c>
      <c r="S1049">
        <v>50000000</v>
      </c>
      <c r="T1049">
        <f>Table15[[#This Row],[Gross Revenue]]-Table15[[#This Row],[Budget]]</f>
        <v>-23557749</v>
      </c>
      <c r="U1049">
        <f>YEAR(Table15[[#This Row],[Release Date]])</f>
        <v>2007</v>
      </c>
    </row>
    <row r="1050" spans="1:21" x14ac:dyDescent="0.25">
      <c r="A1050" t="s">
        <v>1188</v>
      </c>
      <c r="B1050">
        <v>1</v>
      </c>
      <c r="C1050" s="8">
        <v>37022</v>
      </c>
      <c r="D1050" t="s">
        <v>28</v>
      </c>
      <c r="E1050" t="s">
        <v>25</v>
      </c>
      <c r="F1050" t="s">
        <v>19</v>
      </c>
      <c r="G1050" t="s">
        <v>20</v>
      </c>
      <c r="H1050" t="s">
        <v>38</v>
      </c>
      <c r="I1050" t="s">
        <v>1189</v>
      </c>
      <c r="J1050" t="s">
        <v>1190</v>
      </c>
      <c r="K1050">
        <v>816</v>
      </c>
      <c r="L1050">
        <v>2893</v>
      </c>
      <c r="M1050">
        <v>422</v>
      </c>
      <c r="N1050">
        <v>0</v>
      </c>
      <c r="O1050">
        <v>7.1</v>
      </c>
      <c r="P1050">
        <v>100</v>
      </c>
      <c r="Q1050">
        <v>100</v>
      </c>
      <c r="R1050">
        <v>18488314</v>
      </c>
      <c r="S1050">
        <v>1200000</v>
      </c>
      <c r="T1050">
        <f>Table15[[#This Row],[Gross Revenue]]-Table15[[#This Row],[Budget]]</f>
        <v>17288314</v>
      </c>
      <c r="U1050">
        <f>YEAR(Table15[[#This Row],[Release Date]])</f>
        <v>2001</v>
      </c>
    </row>
    <row r="1051" spans="1:21" x14ac:dyDescent="0.25">
      <c r="A1051" t="s">
        <v>1952</v>
      </c>
      <c r="B1051">
        <v>1</v>
      </c>
      <c r="C1051" s="8">
        <v>37436</v>
      </c>
      <c r="D1051" t="s">
        <v>28</v>
      </c>
      <c r="E1051" t="s">
        <v>25</v>
      </c>
      <c r="F1051" t="s">
        <v>19</v>
      </c>
      <c r="G1051" t="s">
        <v>20</v>
      </c>
      <c r="H1051" t="s">
        <v>38</v>
      </c>
      <c r="I1051" t="s">
        <v>1065</v>
      </c>
      <c r="J1051" t="s">
        <v>1190</v>
      </c>
      <c r="K1051">
        <v>861</v>
      </c>
      <c r="L1051">
        <v>3306</v>
      </c>
      <c r="M1051">
        <v>422</v>
      </c>
      <c r="N1051">
        <v>713</v>
      </c>
      <c r="O1051">
        <v>5.6</v>
      </c>
      <c r="P1051">
        <v>66</v>
      </c>
      <c r="Q1051">
        <v>119</v>
      </c>
      <c r="R1051">
        <v>4992159</v>
      </c>
      <c r="S1051">
        <v>8550000</v>
      </c>
      <c r="T1051">
        <f>Table15[[#This Row],[Gross Revenue]]-Table15[[#This Row],[Budget]]</f>
        <v>-3557841</v>
      </c>
      <c r="U1051">
        <f>YEAR(Table15[[#This Row],[Release Date]])</f>
        <v>2002</v>
      </c>
    </row>
    <row r="1052" spans="1:21" x14ac:dyDescent="0.25">
      <c r="A1052" t="s">
        <v>2461</v>
      </c>
      <c r="B1052">
        <v>1</v>
      </c>
      <c r="C1052" s="8">
        <v>37711</v>
      </c>
      <c r="D1052" t="s">
        <v>28</v>
      </c>
      <c r="E1052" t="s">
        <v>32</v>
      </c>
      <c r="F1052" t="s">
        <v>19</v>
      </c>
      <c r="G1052" t="s">
        <v>20</v>
      </c>
      <c r="H1052" t="s">
        <v>43</v>
      </c>
      <c r="I1052" t="s">
        <v>2462</v>
      </c>
      <c r="J1052" t="s">
        <v>1190</v>
      </c>
      <c r="K1052">
        <v>631</v>
      </c>
      <c r="L1052">
        <v>2297</v>
      </c>
      <c r="M1052">
        <v>422</v>
      </c>
      <c r="N1052">
        <v>0</v>
      </c>
      <c r="O1052">
        <v>5.0999999999999996</v>
      </c>
      <c r="P1052">
        <v>144</v>
      </c>
      <c r="Q1052">
        <v>107</v>
      </c>
      <c r="R1052">
        <v>80270227</v>
      </c>
      <c r="S1052">
        <v>50000000</v>
      </c>
      <c r="T1052">
        <f>Table15[[#This Row],[Gross Revenue]]-Table15[[#This Row],[Budget]]</f>
        <v>30270227</v>
      </c>
      <c r="U1052">
        <f>YEAR(Table15[[#This Row],[Release Date]])</f>
        <v>2003</v>
      </c>
    </row>
    <row r="1053" spans="1:21" x14ac:dyDescent="0.25">
      <c r="A1053" t="s">
        <v>2594</v>
      </c>
      <c r="B1053">
        <v>1</v>
      </c>
      <c r="C1053" s="8">
        <v>37783</v>
      </c>
      <c r="D1053" t="s">
        <v>28</v>
      </c>
      <c r="E1053" t="s">
        <v>25</v>
      </c>
      <c r="F1053" t="s">
        <v>19</v>
      </c>
      <c r="G1053" t="s">
        <v>48</v>
      </c>
      <c r="H1053" t="s">
        <v>38</v>
      </c>
      <c r="I1053" t="s">
        <v>2595</v>
      </c>
      <c r="J1053" t="s">
        <v>1190</v>
      </c>
      <c r="K1053">
        <v>33000</v>
      </c>
      <c r="L1053">
        <v>35345</v>
      </c>
      <c r="M1053">
        <v>422</v>
      </c>
      <c r="N1053">
        <v>0</v>
      </c>
      <c r="O1053">
        <v>6.3</v>
      </c>
      <c r="P1053">
        <v>91</v>
      </c>
      <c r="Q1053">
        <v>110</v>
      </c>
      <c r="R1053">
        <v>19179969</v>
      </c>
      <c r="S1053">
        <v>17500000</v>
      </c>
      <c r="T1053">
        <f>Table15[[#This Row],[Gross Revenue]]-Table15[[#This Row],[Budget]]</f>
        <v>1679969</v>
      </c>
      <c r="U1053">
        <f>YEAR(Table15[[#This Row],[Release Date]])</f>
        <v>2003</v>
      </c>
    </row>
    <row r="1054" spans="1:21" x14ac:dyDescent="0.25">
      <c r="A1054" t="s">
        <v>2501</v>
      </c>
      <c r="B1054">
        <v>1</v>
      </c>
      <c r="C1054" s="8">
        <v>37732</v>
      </c>
      <c r="D1054" t="s">
        <v>28</v>
      </c>
      <c r="E1054" t="s">
        <v>25</v>
      </c>
      <c r="F1054" t="s">
        <v>19</v>
      </c>
      <c r="G1054" t="s">
        <v>20</v>
      </c>
      <c r="H1054" t="s">
        <v>38</v>
      </c>
      <c r="I1054" t="s">
        <v>2502</v>
      </c>
      <c r="J1054" t="s">
        <v>2503</v>
      </c>
      <c r="K1054">
        <v>830</v>
      </c>
      <c r="L1054">
        <v>1064</v>
      </c>
      <c r="M1054">
        <v>157</v>
      </c>
      <c r="N1054">
        <v>297</v>
      </c>
      <c r="O1054">
        <v>6.6</v>
      </c>
      <c r="P1054">
        <v>51</v>
      </c>
      <c r="Q1054">
        <v>85</v>
      </c>
      <c r="R1054">
        <v>192467</v>
      </c>
      <c r="S1054">
        <v>15000</v>
      </c>
      <c r="T1054">
        <f>Table15[[#This Row],[Gross Revenue]]-Table15[[#This Row],[Budget]]</f>
        <v>177467</v>
      </c>
      <c r="U1054">
        <f>YEAR(Table15[[#This Row],[Release Date]])</f>
        <v>2003</v>
      </c>
    </row>
    <row r="1055" spans="1:21" x14ac:dyDescent="0.25">
      <c r="A1055" t="s">
        <v>3851</v>
      </c>
      <c r="B1055">
        <v>1</v>
      </c>
      <c r="C1055" s="8">
        <v>38492</v>
      </c>
      <c r="D1055" t="s">
        <v>28</v>
      </c>
      <c r="E1055" t="s">
        <v>25</v>
      </c>
      <c r="F1055" t="s">
        <v>19</v>
      </c>
      <c r="G1055" t="s">
        <v>20</v>
      </c>
      <c r="H1055" t="s">
        <v>38</v>
      </c>
      <c r="I1055" t="s">
        <v>3852</v>
      </c>
      <c r="J1055" t="s">
        <v>2503</v>
      </c>
      <c r="K1055">
        <v>490</v>
      </c>
      <c r="L1055">
        <v>1136</v>
      </c>
      <c r="M1055">
        <v>157</v>
      </c>
      <c r="N1055">
        <v>0</v>
      </c>
      <c r="O1055">
        <v>6.3</v>
      </c>
      <c r="P1055">
        <v>223</v>
      </c>
      <c r="Q1055">
        <v>91</v>
      </c>
      <c r="R1055">
        <v>7455447</v>
      </c>
      <c r="S1055">
        <v>7000000</v>
      </c>
      <c r="T1055">
        <f>Table15[[#This Row],[Gross Revenue]]-Table15[[#This Row],[Budget]]</f>
        <v>455447</v>
      </c>
      <c r="U1055">
        <f>YEAR(Table15[[#This Row],[Release Date]])</f>
        <v>2005</v>
      </c>
    </row>
    <row r="1056" spans="1:21" x14ac:dyDescent="0.25">
      <c r="A1056" t="s">
        <v>4197</v>
      </c>
      <c r="B1056">
        <v>1</v>
      </c>
      <c r="C1056" s="8">
        <v>38704</v>
      </c>
      <c r="D1056" t="s">
        <v>28</v>
      </c>
      <c r="E1056" t="s">
        <v>25</v>
      </c>
      <c r="F1056" t="s">
        <v>19</v>
      </c>
      <c r="G1056" t="s">
        <v>20</v>
      </c>
      <c r="H1056" t="s">
        <v>38</v>
      </c>
      <c r="I1056" t="s">
        <v>605</v>
      </c>
      <c r="J1056" t="s">
        <v>2503</v>
      </c>
      <c r="K1056">
        <v>2000</v>
      </c>
      <c r="L1056">
        <v>3374</v>
      </c>
      <c r="M1056">
        <v>157</v>
      </c>
      <c r="N1056">
        <v>0</v>
      </c>
      <c r="O1056">
        <v>6.5</v>
      </c>
      <c r="P1056">
        <v>182</v>
      </c>
      <c r="Q1056">
        <v>83</v>
      </c>
      <c r="R1056">
        <v>4244155</v>
      </c>
      <c r="S1056">
        <v>10000000</v>
      </c>
      <c r="T1056">
        <f>Table15[[#This Row],[Gross Revenue]]-Table15[[#This Row],[Budget]]</f>
        <v>-5755845</v>
      </c>
      <c r="U1056">
        <f>YEAR(Table15[[#This Row],[Release Date]])</f>
        <v>2005</v>
      </c>
    </row>
    <row r="1057" spans="1:21" x14ac:dyDescent="0.25">
      <c r="A1057" t="s">
        <v>757</v>
      </c>
      <c r="B1057">
        <v>1</v>
      </c>
      <c r="C1057" s="8">
        <v>36797</v>
      </c>
      <c r="D1057" t="s">
        <v>28</v>
      </c>
      <c r="E1057" t="s">
        <v>25</v>
      </c>
      <c r="F1057" t="s">
        <v>19</v>
      </c>
      <c r="G1057" t="s">
        <v>20</v>
      </c>
      <c r="H1057" t="s">
        <v>43</v>
      </c>
      <c r="I1057" t="s">
        <v>58</v>
      </c>
      <c r="J1057" t="s">
        <v>417</v>
      </c>
      <c r="K1057">
        <v>22000</v>
      </c>
      <c r="L1057">
        <v>24286</v>
      </c>
      <c r="M1057">
        <v>116</v>
      </c>
      <c r="N1057">
        <v>0</v>
      </c>
      <c r="O1057">
        <v>7</v>
      </c>
      <c r="P1057">
        <v>150</v>
      </c>
      <c r="Q1057">
        <v>108</v>
      </c>
      <c r="R1057">
        <v>166225040</v>
      </c>
      <c r="S1057">
        <v>55000000</v>
      </c>
      <c r="T1057">
        <f>Table15[[#This Row],[Gross Revenue]]-Table15[[#This Row],[Budget]]</f>
        <v>111225040</v>
      </c>
      <c r="U1057">
        <f>YEAR(Table15[[#This Row],[Release Date]])</f>
        <v>2000</v>
      </c>
    </row>
    <row r="1058" spans="1:21" x14ac:dyDescent="0.25">
      <c r="A1058" t="s">
        <v>1300</v>
      </c>
      <c r="B1058">
        <v>1</v>
      </c>
      <c r="C1058" s="8">
        <v>37081</v>
      </c>
      <c r="D1058" t="s">
        <v>28</v>
      </c>
      <c r="E1058" t="s">
        <v>32</v>
      </c>
      <c r="F1058" t="s">
        <v>19</v>
      </c>
      <c r="G1058" t="s">
        <v>20</v>
      </c>
      <c r="H1058" t="s">
        <v>43</v>
      </c>
      <c r="I1058" t="s">
        <v>1301</v>
      </c>
      <c r="J1058" t="s">
        <v>417</v>
      </c>
      <c r="K1058">
        <v>645</v>
      </c>
      <c r="L1058">
        <v>2725</v>
      </c>
      <c r="M1058">
        <v>116</v>
      </c>
      <c r="N1058">
        <v>0</v>
      </c>
      <c r="O1058">
        <v>6.2</v>
      </c>
      <c r="P1058">
        <v>194</v>
      </c>
      <c r="Q1058">
        <v>94</v>
      </c>
      <c r="R1058">
        <v>213079163</v>
      </c>
      <c r="S1058">
        <v>63000000</v>
      </c>
      <c r="T1058">
        <f>Table15[[#This Row],[Gross Revenue]]-Table15[[#This Row],[Budget]]</f>
        <v>150079163</v>
      </c>
      <c r="U1058">
        <f>YEAR(Table15[[#This Row],[Release Date]])</f>
        <v>2001</v>
      </c>
    </row>
    <row r="1059" spans="1:21" x14ac:dyDescent="0.25">
      <c r="A1059" t="s">
        <v>2049</v>
      </c>
      <c r="B1059">
        <v>1</v>
      </c>
      <c r="C1059" s="8">
        <v>37491</v>
      </c>
      <c r="D1059" t="s">
        <v>28</v>
      </c>
      <c r="E1059" t="s">
        <v>25</v>
      </c>
      <c r="F1059" t="s">
        <v>19</v>
      </c>
      <c r="G1059" t="s">
        <v>20</v>
      </c>
      <c r="H1059" t="s">
        <v>43</v>
      </c>
      <c r="I1059" t="s">
        <v>58</v>
      </c>
      <c r="J1059" t="s">
        <v>417</v>
      </c>
      <c r="K1059">
        <v>22000</v>
      </c>
      <c r="L1059">
        <v>24938</v>
      </c>
      <c r="M1059">
        <v>116</v>
      </c>
      <c r="N1059">
        <v>0</v>
      </c>
      <c r="O1059">
        <v>6.3</v>
      </c>
      <c r="P1059">
        <v>141</v>
      </c>
      <c r="Q1059">
        <v>106</v>
      </c>
      <c r="R1059">
        <v>279167575</v>
      </c>
      <c r="S1059">
        <v>80000000</v>
      </c>
      <c r="T1059">
        <f>Table15[[#This Row],[Gross Revenue]]-Table15[[#This Row],[Budget]]</f>
        <v>199167575</v>
      </c>
      <c r="U1059">
        <f>YEAR(Table15[[#This Row],[Release Date]])</f>
        <v>2002</v>
      </c>
    </row>
    <row r="1060" spans="1:21" x14ac:dyDescent="0.25">
      <c r="A1060" t="s">
        <v>4576</v>
      </c>
      <c r="B1060">
        <v>1</v>
      </c>
      <c r="C1060" s="8">
        <v>38931</v>
      </c>
      <c r="D1060" t="s">
        <v>28</v>
      </c>
      <c r="E1060" t="s">
        <v>25</v>
      </c>
      <c r="F1060" t="s">
        <v>19</v>
      </c>
      <c r="G1060" t="s">
        <v>20</v>
      </c>
      <c r="H1060" t="s">
        <v>38</v>
      </c>
      <c r="I1060" t="s">
        <v>416</v>
      </c>
      <c r="J1060" t="s">
        <v>417</v>
      </c>
      <c r="K1060">
        <v>8000</v>
      </c>
      <c r="L1060">
        <v>9271</v>
      </c>
      <c r="M1060">
        <v>116</v>
      </c>
      <c r="N1060">
        <v>18000</v>
      </c>
      <c r="O1060">
        <v>6.2</v>
      </c>
      <c r="P1060">
        <v>255</v>
      </c>
      <c r="Q1060">
        <v>85</v>
      </c>
      <c r="R1060">
        <v>86897182</v>
      </c>
      <c r="S1060">
        <v>95000000</v>
      </c>
      <c r="T1060">
        <f>Table15[[#This Row],[Gross Revenue]]-Table15[[#This Row],[Budget]]</f>
        <v>-8102818</v>
      </c>
      <c r="U1060">
        <f>YEAR(Table15[[#This Row],[Release Date]])</f>
        <v>2006</v>
      </c>
    </row>
    <row r="1061" spans="1:21" x14ac:dyDescent="0.25">
      <c r="A1061" t="s">
        <v>769</v>
      </c>
      <c r="B1061">
        <v>1</v>
      </c>
      <c r="C1061" s="8">
        <v>36804</v>
      </c>
      <c r="D1061" t="s">
        <v>28</v>
      </c>
      <c r="E1061" t="s">
        <v>22</v>
      </c>
      <c r="F1061" t="s">
        <v>19</v>
      </c>
      <c r="G1061" t="s">
        <v>20</v>
      </c>
      <c r="H1061" t="s">
        <v>36</v>
      </c>
      <c r="I1061" t="s">
        <v>149</v>
      </c>
      <c r="J1061" t="s">
        <v>770</v>
      </c>
      <c r="K1061">
        <v>1000</v>
      </c>
      <c r="L1061">
        <v>2515</v>
      </c>
      <c r="M1061">
        <v>13</v>
      </c>
      <c r="N1061">
        <v>0</v>
      </c>
      <c r="O1061">
        <v>7</v>
      </c>
      <c r="P1061">
        <v>79</v>
      </c>
      <c r="Q1061">
        <v>95</v>
      </c>
      <c r="R1061">
        <v>34099640</v>
      </c>
      <c r="S1061">
        <v>5000000</v>
      </c>
      <c r="T1061">
        <f>Table15[[#This Row],[Gross Revenue]]-Table15[[#This Row],[Budget]]</f>
        <v>29099640</v>
      </c>
      <c r="U1061">
        <f>YEAR(Table15[[#This Row],[Release Date]])</f>
        <v>2000</v>
      </c>
    </row>
    <row r="1062" spans="1:21" x14ac:dyDescent="0.25">
      <c r="A1062" t="s">
        <v>1596</v>
      </c>
      <c r="B1062">
        <v>1</v>
      </c>
      <c r="C1062" s="8">
        <v>37243</v>
      </c>
      <c r="D1062" t="s">
        <v>28</v>
      </c>
      <c r="E1062" t="s">
        <v>22</v>
      </c>
      <c r="F1062" t="s">
        <v>19</v>
      </c>
      <c r="G1062" t="s">
        <v>20</v>
      </c>
      <c r="H1062" t="s">
        <v>36</v>
      </c>
      <c r="I1062" t="s">
        <v>204</v>
      </c>
      <c r="J1062" t="s">
        <v>770</v>
      </c>
      <c r="K1062">
        <v>882</v>
      </c>
      <c r="L1062">
        <v>2661</v>
      </c>
      <c r="M1062">
        <v>13</v>
      </c>
      <c r="N1062">
        <v>0</v>
      </c>
      <c r="O1062">
        <v>6.7</v>
      </c>
      <c r="P1062">
        <v>69</v>
      </c>
      <c r="Q1062">
        <v>90</v>
      </c>
      <c r="R1062">
        <v>19158074</v>
      </c>
      <c r="S1062">
        <v>15000000</v>
      </c>
      <c r="T1062">
        <f>Table15[[#This Row],[Gross Revenue]]-Table15[[#This Row],[Budget]]</f>
        <v>4158074</v>
      </c>
      <c r="U1062">
        <f>YEAR(Table15[[#This Row],[Release Date]])</f>
        <v>2001</v>
      </c>
    </row>
    <row r="1063" spans="1:21" x14ac:dyDescent="0.25">
      <c r="A1063" t="s">
        <v>2034</v>
      </c>
      <c r="B1063">
        <v>1</v>
      </c>
      <c r="C1063" s="8">
        <v>37483</v>
      </c>
      <c r="D1063" t="s">
        <v>28</v>
      </c>
      <c r="E1063" t="s">
        <v>32</v>
      </c>
      <c r="F1063" t="s">
        <v>19</v>
      </c>
      <c r="G1063" t="s">
        <v>20</v>
      </c>
      <c r="H1063" t="s">
        <v>43</v>
      </c>
      <c r="I1063" t="s">
        <v>537</v>
      </c>
      <c r="J1063" t="s">
        <v>770</v>
      </c>
      <c r="K1063">
        <v>2000</v>
      </c>
      <c r="L1063">
        <v>4496</v>
      </c>
      <c r="M1063">
        <v>13</v>
      </c>
      <c r="N1063">
        <v>0</v>
      </c>
      <c r="O1063">
        <v>6.5</v>
      </c>
      <c r="P1063">
        <v>125</v>
      </c>
      <c r="Q1063">
        <v>115</v>
      </c>
      <c r="R1063">
        <v>74540762</v>
      </c>
      <c r="S1063">
        <v>55000000</v>
      </c>
      <c r="T1063">
        <f>Table15[[#This Row],[Gross Revenue]]-Table15[[#This Row],[Budget]]</f>
        <v>19540762</v>
      </c>
      <c r="U1063">
        <f>YEAR(Table15[[#This Row],[Release Date]])</f>
        <v>2002</v>
      </c>
    </row>
    <row r="1064" spans="1:21" x14ac:dyDescent="0.25">
      <c r="A1064" t="s">
        <v>2235</v>
      </c>
      <c r="B1064">
        <v>1</v>
      </c>
      <c r="C1064" s="8">
        <v>37591</v>
      </c>
      <c r="D1064" t="s">
        <v>28</v>
      </c>
      <c r="E1064" t="s">
        <v>32</v>
      </c>
      <c r="F1064" t="s">
        <v>19</v>
      </c>
      <c r="G1064" t="s">
        <v>20</v>
      </c>
      <c r="H1064" t="s">
        <v>38</v>
      </c>
      <c r="I1064" t="s">
        <v>143</v>
      </c>
      <c r="J1064" t="s">
        <v>2236</v>
      </c>
      <c r="K1064">
        <v>954</v>
      </c>
      <c r="L1064">
        <v>3148</v>
      </c>
      <c r="M1064">
        <v>25</v>
      </c>
      <c r="N1064">
        <v>999</v>
      </c>
      <c r="O1064">
        <v>6.3</v>
      </c>
      <c r="P1064">
        <v>152</v>
      </c>
      <c r="Q1064">
        <v>109</v>
      </c>
      <c r="R1064">
        <v>19976073</v>
      </c>
      <c r="S1064">
        <v>20000000</v>
      </c>
      <c r="T1064">
        <f>Table15[[#This Row],[Gross Revenue]]-Table15[[#This Row],[Budget]]</f>
        <v>-23927</v>
      </c>
      <c r="U1064">
        <f>YEAR(Table15[[#This Row],[Release Date]])</f>
        <v>2002</v>
      </c>
    </row>
    <row r="1065" spans="1:21" x14ac:dyDescent="0.25">
      <c r="A1065" t="s">
        <v>1012</v>
      </c>
      <c r="B1065">
        <v>1</v>
      </c>
      <c r="C1065" s="8">
        <v>36932</v>
      </c>
      <c r="D1065" t="s">
        <v>28</v>
      </c>
      <c r="E1065" t="s">
        <v>22</v>
      </c>
      <c r="F1065" t="s">
        <v>19</v>
      </c>
      <c r="G1065" t="s">
        <v>20</v>
      </c>
      <c r="H1065" t="s">
        <v>38</v>
      </c>
      <c r="I1065" t="s">
        <v>260</v>
      </c>
      <c r="J1065" t="s">
        <v>446</v>
      </c>
      <c r="K1065">
        <v>5000</v>
      </c>
      <c r="L1065">
        <v>5103</v>
      </c>
      <c r="M1065">
        <v>218</v>
      </c>
      <c r="N1065">
        <v>0</v>
      </c>
      <c r="O1065">
        <v>7.6</v>
      </c>
      <c r="P1065">
        <v>187</v>
      </c>
      <c r="Q1065">
        <v>131</v>
      </c>
      <c r="R1065">
        <v>51396781</v>
      </c>
      <c r="S1065">
        <v>68000000</v>
      </c>
      <c r="T1065">
        <f>Table15[[#This Row],[Gross Revenue]]-Table15[[#This Row],[Budget]]</f>
        <v>-16603219</v>
      </c>
      <c r="U1065">
        <f>YEAR(Table15[[#This Row],[Release Date]])</f>
        <v>2001</v>
      </c>
    </row>
    <row r="1066" spans="1:21" x14ac:dyDescent="0.25">
      <c r="A1066" t="s">
        <v>2193</v>
      </c>
      <c r="B1066">
        <v>1</v>
      </c>
      <c r="C1066" s="8">
        <v>37570</v>
      </c>
      <c r="D1066" t="s">
        <v>28</v>
      </c>
      <c r="E1066" t="s">
        <v>30</v>
      </c>
      <c r="F1066" t="s">
        <v>19</v>
      </c>
      <c r="G1066" t="s">
        <v>48</v>
      </c>
      <c r="H1066" t="s">
        <v>36</v>
      </c>
      <c r="I1066" t="s">
        <v>2194</v>
      </c>
      <c r="J1066" t="s">
        <v>446</v>
      </c>
      <c r="K1066">
        <v>21</v>
      </c>
      <c r="L1066">
        <v>55</v>
      </c>
      <c r="M1066">
        <v>218</v>
      </c>
      <c r="N1066">
        <v>2000</v>
      </c>
      <c r="O1066">
        <v>7.1</v>
      </c>
      <c r="P1066">
        <v>88</v>
      </c>
      <c r="Q1066">
        <v>109</v>
      </c>
      <c r="R1066">
        <v>18947630</v>
      </c>
      <c r="S1066">
        <v>59660000</v>
      </c>
      <c r="T1066">
        <f>Table15[[#This Row],[Gross Revenue]]-Table15[[#This Row],[Budget]]</f>
        <v>-40712370</v>
      </c>
      <c r="U1066">
        <f>YEAR(Table15[[#This Row],[Release Date]])</f>
        <v>2002</v>
      </c>
    </row>
    <row r="1067" spans="1:21" x14ac:dyDescent="0.25">
      <c r="A1067" t="s">
        <v>3218</v>
      </c>
      <c r="B1067">
        <v>1</v>
      </c>
      <c r="C1067" s="8">
        <v>38135</v>
      </c>
      <c r="D1067" t="s">
        <v>28</v>
      </c>
      <c r="E1067" t="s">
        <v>30</v>
      </c>
      <c r="F1067" t="s">
        <v>19</v>
      </c>
      <c r="G1067" t="s">
        <v>35</v>
      </c>
      <c r="I1067" t="s">
        <v>104</v>
      </c>
      <c r="J1067" t="s">
        <v>3219</v>
      </c>
      <c r="K1067">
        <v>844</v>
      </c>
      <c r="L1067">
        <v>844</v>
      </c>
      <c r="M1067">
        <v>0</v>
      </c>
      <c r="N1067">
        <v>28</v>
      </c>
      <c r="O1067">
        <v>6.5</v>
      </c>
      <c r="P1067">
        <v>9</v>
      </c>
      <c r="Q1067">
        <v>42</v>
      </c>
      <c r="R1067">
        <v>7518876</v>
      </c>
      <c r="S1067">
        <v>6000000</v>
      </c>
      <c r="T1067">
        <f>Table15[[#This Row],[Gross Revenue]]-Table15[[#This Row],[Budget]]</f>
        <v>1518876</v>
      </c>
      <c r="U1067">
        <f>YEAR(Table15[[#This Row],[Release Date]])</f>
        <v>2004</v>
      </c>
    </row>
    <row r="1068" spans="1:21" x14ac:dyDescent="0.25">
      <c r="A1068" t="s">
        <v>3790</v>
      </c>
      <c r="B1068">
        <v>1</v>
      </c>
      <c r="C1068" s="8">
        <v>38457</v>
      </c>
      <c r="D1068" t="s">
        <v>28</v>
      </c>
      <c r="E1068" t="s">
        <v>31</v>
      </c>
      <c r="F1068" t="s">
        <v>19</v>
      </c>
      <c r="G1068" t="s">
        <v>35</v>
      </c>
      <c r="H1068" t="s">
        <v>36</v>
      </c>
      <c r="I1068" t="s">
        <v>2601</v>
      </c>
      <c r="J1068" t="s">
        <v>3791</v>
      </c>
      <c r="K1068">
        <v>2000</v>
      </c>
      <c r="L1068">
        <v>5890</v>
      </c>
      <c r="M1068">
        <v>212</v>
      </c>
      <c r="N1068">
        <v>0</v>
      </c>
      <c r="O1068">
        <v>7.3</v>
      </c>
      <c r="P1068">
        <v>188</v>
      </c>
      <c r="Q1068">
        <v>100</v>
      </c>
      <c r="R1068">
        <v>10991381</v>
      </c>
      <c r="S1068">
        <v>35000000</v>
      </c>
      <c r="T1068">
        <f>Table15[[#This Row],[Gross Revenue]]-Table15[[#This Row],[Budget]]</f>
        <v>-24008619</v>
      </c>
      <c r="U1068">
        <f>YEAR(Table15[[#This Row],[Release Date]])</f>
        <v>2005</v>
      </c>
    </row>
    <row r="1069" spans="1:21" x14ac:dyDescent="0.25">
      <c r="A1069" t="s">
        <v>4720</v>
      </c>
      <c r="B1069">
        <v>1</v>
      </c>
      <c r="C1069" s="8">
        <v>39012</v>
      </c>
      <c r="D1069" t="s">
        <v>28</v>
      </c>
      <c r="E1069" t="s">
        <v>31</v>
      </c>
      <c r="F1069" t="s">
        <v>19</v>
      </c>
      <c r="G1069" t="s">
        <v>20</v>
      </c>
      <c r="H1069" t="s">
        <v>38</v>
      </c>
      <c r="I1069" t="s">
        <v>373</v>
      </c>
      <c r="J1069" t="s">
        <v>3791</v>
      </c>
      <c r="K1069">
        <v>11000</v>
      </c>
      <c r="L1069">
        <v>17738</v>
      </c>
      <c r="M1069">
        <v>212</v>
      </c>
      <c r="N1069">
        <v>65000</v>
      </c>
      <c r="O1069">
        <v>8</v>
      </c>
      <c r="P1069">
        <v>471</v>
      </c>
      <c r="Q1069">
        <v>117</v>
      </c>
      <c r="R1069">
        <v>27296514</v>
      </c>
      <c r="S1069">
        <v>5000000</v>
      </c>
      <c r="T1069">
        <f>Table15[[#This Row],[Gross Revenue]]-Table15[[#This Row],[Budget]]</f>
        <v>22296514</v>
      </c>
      <c r="U1069">
        <f>YEAR(Table15[[#This Row],[Release Date]])</f>
        <v>2006</v>
      </c>
    </row>
    <row r="1070" spans="1:21" x14ac:dyDescent="0.25">
      <c r="A1070" t="s">
        <v>5151</v>
      </c>
      <c r="B1070">
        <v>1</v>
      </c>
      <c r="C1070" s="8">
        <v>39287</v>
      </c>
      <c r="D1070" t="s">
        <v>28</v>
      </c>
      <c r="E1070" t="s">
        <v>30</v>
      </c>
      <c r="F1070" t="s">
        <v>19</v>
      </c>
      <c r="G1070" t="s">
        <v>20</v>
      </c>
      <c r="H1070" t="s">
        <v>38</v>
      </c>
      <c r="I1070" t="s">
        <v>2601</v>
      </c>
      <c r="J1070" t="s">
        <v>3791</v>
      </c>
      <c r="K1070">
        <v>2000</v>
      </c>
      <c r="L1070">
        <v>4896</v>
      </c>
      <c r="M1070">
        <v>212</v>
      </c>
      <c r="N1070">
        <v>38000</v>
      </c>
      <c r="O1070">
        <v>7.1</v>
      </c>
      <c r="P1070">
        <v>349</v>
      </c>
      <c r="Q1070">
        <v>115</v>
      </c>
      <c r="R1070">
        <v>37877959</v>
      </c>
      <c r="S1070">
        <v>15000000</v>
      </c>
      <c r="T1070">
        <f>Table15[[#This Row],[Gross Revenue]]-Table15[[#This Row],[Budget]]</f>
        <v>22877959</v>
      </c>
      <c r="U1070">
        <f>YEAR(Table15[[#This Row],[Release Date]])</f>
        <v>2007</v>
      </c>
    </row>
    <row r="1071" spans="1:21" x14ac:dyDescent="0.25">
      <c r="A1071" t="s">
        <v>1073</v>
      </c>
      <c r="B1071">
        <v>1</v>
      </c>
      <c r="C1071" s="8">
        <v>36966</v>
      </c>
      <c r="D1071" t="s">
        <v>28</v>
      </c>
      <c r="E1071" t="s">
        <v>25</v>
      </c>
      <c r="F1071" t="s">
        <v>19</v>
      </c>
      <c r="G1071" t="s">
        <v>48</v>
      </c>
      <c r="H1071" t="s">
        <v>43</v>
      </c>
      <c r="I1071" t="s">
        <v>1074</v>
      </c>
      <c r="J1071" t="s">
        <v>252</v>
      </c>
      <c r="K1071">
        <v>545</v>
      </c>
      <c r="L1071">
        <v>1149</v>
      </c>
      <c r="M1071">
        <v>8</v>
      </c>
      <c r="N1071">
        <v>565</v>
      </c>
      <c r="O1071">
        <v>5.8</v>
      </c>
      <c r="P1071">
        <v>61</v>
      </c>
      <c r="Q1071">
        <v>84</v>
      </c>
      <c r="R1071">
        <v>4777007</v>
      </c>
      <c r="S1071">
        <v>40000000</v>
      </c>
      <c r="T1071">
        <f>Table15[[#This Row],[Gross Revenue]]-Table15[[#This Row],[Budget]]</f>
        <v>-35222993</v>
      </c>
      <c r="U1071">
        <f>YEAR(Table15[[#This Row],[Release Date]])</f>
        <v>2001</v>
      </c>
    </row>
    <row r="1072" spans="1:21" x14ac:dyDescent="0.25">
      <c r="A1072" t="s">
        <v>1634</v>
      </c>
      <c r="B1072">
        <v>1</v>
      </c>
      <c r="C1072" s="8">
        <v>37269</v>
      </c>
      <c r="D1072" t="s">
        <v>17</v>
      </c>
      <c r="E1072" t="s">
        <v>25</v>
      </c>
      <c r="F1072" t="s">
        <v>47</v>
      </c>
      <c r="G1072" t="s">
        <v>48</v>
      </c>
      <c r="H1072" t="s">
        <v>43</v>
      </c>
      <c r="I1072" t="s">
        <v>1635</v>
      </c>
      <c r="J1072" t="s">
        <v>1636</v>
      </c>
      <c r="K1072">
        <v>572</v>
      </c>
      <c r="L1072">
        <v>1776</v>
      </c>
      <c r="M1072">
        <v>22</v>
      </c>
      <c r="N1072">
        <v>235</v>
      </c>
      <c r="O1072">
        <v>6.9</v>
      </c>
      <c r="P1072">
        <v>69</v>
      </c>
      <c r="Q1072">
        <v>114</v>
      </c>
      <c r="R1072">
        <v>2353728</v>
      </c>
      <c r="S1072">
        <v>20000000</v>
      </c>
      <c r="T1072">
        <f>Table15[[#This Row],[Gross Revenue]]-Table15[[#This Row],[Budget]]</f>
        <v>-17646272</v>
      </c>
      <c r="U1072">
        <f>YEAR(Table15[[#This Row],[Release Date]])</f>
        <v>2002</v>
      </c>
    </row>
    <row r="1073" spans="1:21" x14ac:dyDescent="0.25">
      <c r="A1073" t="s">
        <v>945</v>
      </c>
      <c r="B1073">
        <v>1</v>
      </c>
      <c r="C1073" s="8">
        <v>36898</v>
      </c>
      <c r="D1073" t="s">
        <v>17</v>
      </c>
      <c r="E1073" t="s">
        <v>25</v>
      </c>
      <c r="F1073" t="s">
        <v>47</v>
      </c>
      <c r="G1073" t="s">
        <v>48</v>
      </c>
      <c r="H1073" t="s">
        <v>38</v>
      </c>
      <c r="I1073" t="s">
        <v>946</v>
      </c>
      <c r="J1073" t="s">
        <v>411</v>
      </c>
      <c r="K1073">
        <v>326</v>
      </c>
      <c r="L1073">
        <v>809</v>
      </c>
      <c r="M1073">
        <v>0</v>
      </c>
      <c r="N1073">
        <v>39000</v>
      </c>
      <c r="O1073">
        <v>8.4</v>
      </c>
      <c r="P1073">
        <v>242</v>
      </c>
      <c r="Q1073">
        <v>122</v>
      </c>
      <c r="R1073">
        <v>33201661</v>
      </c>
      <c r="S1073">
        <v>77000000</v>
      </c>
      <c r="T1073">
        <f>Table15[[#This Row],[Gross Revenue]]-Table15[[#This Row],[Budget]]</f>
        <v>-43798339</v>
      </c>
      <c r="U1073">
        <f>YEAR(Table15[[#This Row],[Release Date]])</f>
        <v>2001</v>
      </c>
    </row>
    <row r="1074" spans="1:21" x14ac:dyDescent="0.25">
      <c r="A1074" t="s">
        <v>1901</v>
      </c>
      <c r="B1074">
        <v>1</v>
      </c>
      <c r="C1074" s="8">
        <v>37409</v>
      </c>
      <c r="D1074" t="s">
        <v>28</v>
      </c>
      <c r="E1074" t="s">
        <v>22</v>
      </c>
      <c r="F1074" t="s">
        <v>47</v>
      </c>
      <c r="G1074" t="s">
        <v>48</v>
      </c>
      <c r="H1074" t="s">
        <v>38</v>
      </c>
      <c r="I1074" t="s">
        <v>1902</v>
      </c>
      <c r="J1074" t="s">
        <v>411</v>
      </c>
      <c r="K1074">
        <v>226</v>
      </c>
      <c r="L1074">
        <v>405</v>
      </c>
      <c r="M1074">
        <v>0</v>
      </c>
      <c r="N1074">
        <v>0</v>
      </c>
      <c r="O1074">
        <v>7.7</v>
      </c>
      <c r="P1074">
        <v>186</v>
      </c>
      <c r="Q1074">
        <v>133</v>
      </c>
      <c r="R1074">
        <v>6167817</v>
      </c>
      <c r="S1074">
        <v>47000000</v>
      </c>
      <c r="T1074">
        <f>Table15[[#This Row],[Gross Revenue]]-Table15[[#This Row],[Budget]]</f>
        <v>-40832183</v>
      </c>
      <c r="U1074">
        <f>YEAR(Table15[[#This Row],[Release Date]])</f>
        <v>2002</v>
      </c>
    </row>
    <row r="1075" spans="1:21" x14ac:dyDescent="0.25">
      <c r="A1075" t="s">
        <v>3643</v>
      </c>
      <c r="B1075">
        <v>1</v>
      </c>
      <c r="C1075" s="8">
        <v>38376</v>
      </c>
      <c r="D1075" t="s">
        <v>28</v>
      </c>
      <c r="E1075" t="s">
        <v>32</v>
      </c>
      <c r="F1075" t="s">
        <v>47</v>
      </c>
      <c r="G1075" t="s">
        <v>48</v>
      </c>
      <c r="H1075" t="s">
        <v>38</v>
      </c>
      <c r="I1075" t="s">
        <v>3644</v>
      </c>
      <c r="J1075" t="s">
        <v>411</v>
      </c>
      <c r="K1075">
        <v>1000</v>
      </c>
      <c r="L1075">
        <v>1342</v>
      </c>
      <c r="M1075">
        <v>0</v>
      </c>
      <c r="N1075">
        <v>0</v>
      </c>
      <c r="O1075">
        <v>7.2</v>
      </c>
      <c r="P1075">
        <v>213</v>
      </c>
      <c r="Q1075">
        <v>105</v>
      </c>
      <c r="R1075">
        <v>1260917</v>
      </c>
      <c r="S1075">
        <v>27000000</v>
      </c>
      <c r="T1075">
        <f>Table15[[#This Row],[Gross Revenue]]-Table15[[#This Row],[Budget]]</f>
        <v>-25739083</v>
      </c>
      <c r="U1075">
        <f>YEAR(Table15[[#This Row],[Release Date]])</f>
        <v>2005</v>
      </c>
    </row>
    <row r="1076" spans="1:21" x14ac:dyDescent="0.25">
      <c r="A1076" t="s">
        <v>4898</v>
      </c>
      <c r="B1076">
        <v>1</v>
      </c>
      <c r="C1076" s="8">
        <v>39129</v>
      </c>
      <c r="D1076" t="s">
        <v>28</v>
      </c>
      <c r="E1076" t="s">
        <v>32</v>
      </c>
      <c r="F1076" t="s">
        <v>19</v>
      </c>
      <c r="G1076" t="s">
        <v>48</v>
      </c>
      <c r="H1076" t="s">
        <v>36</v>
      </c>
      <c r="I1076" t="s">
        <v>759</v>
      </c>
      <c r="J1076" t="s">
        <v>411</v>
      </c>
      <c r="K1076">
        <v>716</v>
      </c>
      <c r="L1076">
        <v>1843</v>
      </c>
      <c r="M1076">
        <v>0</v>
      </c>
      <c r="N1076">
        <v>5000</v>
      </c>
      <c r="O1076">
        <v>7.1</v>
      </c>
      <c r="P1076">
        <v>122</v>
      </c>
      <c r="Q1076">
        <v>105</v>
      </c>
      <c r="R1076">
        <v>99462</v>
      </c>
      <c r="S1076">
        <v>33000000</v>
      </c>
      <c r="T1076">
        <f>Table15[[#This Row],[Gross Revenue]]-Table15[[#This Row],[Budget]]</f>
        <v>-32900538</v>
      </c>
      <c r="U1076">
        <f>YEAR(Table15[[#This Row],[Release Date]])</f>
        <v>2007</v>
      </c>
    </row>
    <row r="1077" spans="1:21" x14ac:dyDescent="0.25">
      <c r="A1077" t="s">
        <v>3407</v>
      </c>
      <c r="B1077">
        <v>1</v>
      </c>
      <c r="C1077" s="8">
        <v>38242</v>
      </c>
      <c r="D1077" t="s">
        <v>28</v>
      </c>
      <c r="E1077" t="s">
        <v>32</v>
      </c>
      <c r="F1077" t="s">
        <v>1748</v>
      </c>
      <c r="G1077" t="s">
        <v>1749</v>
      </c>
      <c r="H1077" t="s">
        <v>38</v>
      </c>
      <c r="I1077" t="s">
        <v>3408</v>
      </c>
      <c r="J1077" t="s">
        <v>3409</v>
      </c>
      <c r="K1077">
        <v>398</v>
      </c>
      <c r="L1077">
        <v>569</v>
      </c>
      <c r="M1077">
        <v>419</v>
      </c>
      <c r="N1077">
        <v>0</v>
      </c>
      <c r="O1077">
        <v>7.3</v>
      </c>
      <c r="P1077">
        <v>152</v>
      </c>
      <c r="Q1077">
        <v>135</v>
      </c>
      <c r="R1077">
        <v>128486</v>
      </c>
      <c r="S1077">
        <v>10000000</v>
      </c>
      <c r="T1077">
        <f>Table15[[#This Row],[Gross Revenue]]-Table15[[#This Row],[Budget]]</f>
        <v>-9871514</v>
      </c>
      <c r="U1077">
        <f>YEAR(Table15[[#This Row],[Release Date]])</f>
        <v>2004</v>
      </c>
    </row>
    <row r="1078" spans="1:21" x14ac:dyDescent="0.25">
      <c r="A1078" t="s">
        <v>4873</v>
      </c>
      <c r="B1078">
        <v>1</v>
      </c>
      <c r="C1078" s="8">
        <v>39115</v>
      </c>
      <c r="D1078" t="s">
        <v>28</v>
      </c>
      <c r="E1078" t="s">
        <v>32</v>
      </c>
      <c r="F1078" t="s">
        <v>19</v>
      </c>
      <c r="G1078" t="s">
        <v>20</v>
      </c>
      <c r="H1078" t="s">
        <v>38</v>
      </c>
      <c r="I1078" t="s">
        <v>4874</v>
      </c>
      <c r="J1078" t="s">
        <v>3409</v>
      </c>
      <c r="K1078">
        <v>971</v>
      </c>
      <c r="L1078">
        <v>1643</v>
      </c>
      <c r="M1078">
        <v>419</v>
      </c>
      <c r="N1078">
        <v>24000</v>
      </c>
      <c r="O1078">
        <v>6.4</v>
      </c>
      <c r="P1078">
        <v>376</v>
      </c>
      <c r="Q1078">
        <v>107</v>
      </c>
      <c r="R1078">
        <v>12026670</v>
      </c>
      <c r="S1078">
        <v>45000000</v>
      </c>
      <c r="T1078">
        <f>Table15[[#This Row],[Gross Revenue]]-Table15[[#This Row],[Budget]]</f>
        <v>-32973330</v>
      </c>
      <c r="U1078">
        <f>YEAR(Table15[[#This Row],[Release Date]])</f>
        <v>2007</v>
      </c>
    </row>
    <row r="1079" spans="1:21" x14ac:dyDescent="0.25">
      <c r="A1079" t="s">
        <v>2688</v>
      </c>
      <c r="B1079">
        <v>1</v>
      </c>
      <c r="C1079" s="8">
        <v>37833</v>
      </c>
      <c r="D1079" t="s">
        <v>28</v>
      </c>
      <c r="E1079" t="s">
        <v>25</v>
      </c>
      <c r="F1079" t="s">
        <v>19</v>
      </c>
      <c r="G1079" t="s">
        <v>20</v>
      </c>
      <c r="H1079" t="s">
        <v>38</v>
      </c>
      <c r="I1079" t="s">
        <v>2689</v>
      </c>
      <c r="J1079" t="s">
        <v>2690</v>
      </c>
      <c r="K1079">
        <v>813</v>
      </c>
      <c r="L1079">
        <v>2179</v>
      </c>
      <c r="M1079">
        <v>522</v>
      </c>
      <c r="N1079">
        <v>0</v>
      </c>
      <c r="O1079">
        <v>6.2</v>
      </c>
      <c r="P1079">
        <v>32</v>
      </c>
      <c r="Q1079">
        <v>80</v>
      </c>
      <c r="R1079">
        <v>194568</v>
      </c>
      <c r="S1079">
        <v>1500000</v>
      </c>
      <c r="T1079">
        <f>Table15[[#This Row],[Gross Revenue]]-Table15[[#This Row],[Budget]]</f>
        <v>-1305432</v>
      </c>
      <c r="U1079">
        <f>YEAR(Table15[[#This Row],[Release Date]])</f>
        <v>2003</v>
      </c>
    </row>
    <row r="1080" spans="1:21" x14ac:dyDescent="0.25">
      <c r="A1080" t="s">
        <v>3318</v>
      </c>
      <c r="B1080">
        <v>1</v>
      </c>
      <c r="C1080" s="8">
        <v>38191</v>
      </c>
      <c r="D1080" t="s">
        <v>28</v>
      </c>
      <c r="E1080" t="s">
        <v>25</v>
      </c>
      <c r="F1080" t="s">
        <v>19</v>
      </c>
      <c r="G1080" t="s">
        <v>20</v>
      </c>
      <c r="H1080" t="s">
        <v>43</v>
      </c>
      <c r="I1080" t="s">
        <v>184</v>
      </c>
      <c r="J1080" t="s">
        <v>3319</v>
      </c>
      <c r="K1080">
        <v>939</v>
      </c>
      <c r="L1080">
        <v>3651</v>
      </c>
      <c r="M1080">
        <v>4</v>
      </c>
      <c r="N1080">
        <v>518</v>
      </c>
      <c r="O1080">
        <v>5.2</v>
      </c>
      <c r="P1080">
        <v>100</v>
      </c>
      <c r="Q1080">
        <v>95</v>
      </c>
      <c r="R1080">
        <v>7563670</v>
      </c>
      <c r="S1080">
        <v>10000000</v>
      </c>
      <c r="T1080">
        <f>Table15[[#This Row],[Gross Revenue]]-Table15[[#This Row],[Budget]]</f>
        <v>-2436330</v>
      </c>
      <c r="U1080">
        <f>YEAR(Table15[[#This Row],[Release Date]])</f>
        <v>2004</v>
      </c>
    </row>
    <row r="1081" spans="1:21" x14ac:dyDescent="0.25">
      <c r="A1081" t="s">
        <v>4295</v>
      </c>
      <c r="B1081">
        <v>1</v>
      </c>
      <c r="C1081" s="8">
        <v>38763</v>
      </c>
      <c r="D1081" t="s">
        <v>28</v>
      </c>
      <c r="E1081" t="s">
        <v>22</v>
      </c>
      <c r="F1081" t="s">
        <v>19</v>
      </c>
      <c r="G1081" t="s">
        <v>20</v>
      </c>
      <c r="H1081" t="s">
        <v>38</v>
      </c>
      <c r="I1081" t="s">
        <v>2505</v>
      </c>
      <c r="J1081" t="s">
        <v>4296</v>
      </c>
      <c r="K1081">
        <v>982</v>
      </c>
      <c r="L1081">
        <v>1520</v>
      </c>
      <c r="M1081">
        <v>337</v>
      </c>
      <c r="N1081">
        <v>14000</v>
      </c>
      <c r="O1081">
        <v>7.4</v>
      </c>
      <c r="P1081">
        <v>359</v>
      </c>
      <c r="Q1081">
        <v>121</v>
      </c>
      <c r="R1081">
        <v>1729969</v>
      </c>
      <c r="S1081">
        <v>5000000</v>
      </c>
      <c r="T1081">
        <f>Table15[[#This Row],[Gross Revenue]]-Table15[[#This Row],[Budget]]</f>
        <v>-3270031</v>
      </c>
      <c r="U1081">
        <f>YEAR(Table15[[#This Row],[Release Date]])</f>
        <v>2006</v>
      </c>
    </row>
    <row r="1082" spans="1:21" x14ac:dyDescent="0.25">
      <c r="A1082" t="s">
        <v>4506</v>
      </c>
      <c r="B1082">
        <v>1</v>
      </c>
      <c r="C1082" s="8">
        <v>38888</v>
      </c>
      <c r="D1082" t="s">
        <v>28</v>
      </c>
      <c r="E1082" t="s">
        <v>22</v>
      </c>
      <c r="F1082" t="s">
        <v>19</v>
      </c>
      <c r="G1082" t="s">
        <v>20</v>
      </c>
      <c r="H1082" t="s">
        <v>43</v>
      </c>
      <c r="I1082" t="s">
        <v>373</v>
      </c>
      <c r="J1082" t="s">
        <v>4296</v>
      </c>
      <c r="K1082">
        <v>11000</v>
      </c>
      <c r="L1082">
        <v>13960</v>
      </c>
      <c r="M1082">
        <v>337</v>
      </c>
      <c r="N1082">
        <v>27000</v>
      </c>
      <c r="O1082">
        <v>7.4</v>
      </c>
      <c r="P1082">
        <v>368</v>
      </c>
      <c r="Q1082">
        <v>130</v>
      </c>
      <c r="R1082">
        <v>21589307</v>
      </c>
      <c r="S1082">
        <v>10000000</v>
      </c>
      <c r="T1082">
        <f>Table15[[#This Row],[Gross Revenue]]-Table15[[#This Row],[Budget]]</f>
        <v>11589307</v>
      </c>
      <c r="U1082">
        <f>YEAR(Table15[[#This Row],[Release Date]])</f>
        <v>2006</v>
      </c>
    </row>
    <row r="1083" spans="1:21" x14ac:dyDescent="0.25">
      <c r="A1083" t="s">
        <v>1985</v>
      </c>
      <c r="B1083">
        <v>1</v>
      </c>
      <c r="C1083" s="8">
        <v>37453</v>
      </c>
      <c r="D1083" t="s">
        <v>28</v>
      </c>
      <c r="E1083" t="s">
        <v>25</v>
      </c>
      <c r="F1083" t="s">
        <v>19</v>
      </c>
      <c r="G1083" t="s">
        <v>20</v>
      </c>
      <c r="H1083" t="s">
        <v>38</v>
      </c>
      <c r="I1083" t="s">
        <v>424</v>
      </c>
      <c r="J1083" t="s">
        <v>1986</v>
      </c>
      <c r="K1083">
        <v>13000</v>
      </c>
      <c r="L1083">
        <v>14180</v>
      </c>
      <c r="M1083">
        <v>17</v>
      </c>
      <c r="N1083">
        <v>0</v>
      </c>
      <c r="O1083">
        <v>6.6</v>
      </c>
      <c r="P1083">
        <v>92</v>
      </c>
      <c r="Q1083">
        <v>93</v>
      </c>
      <c r="R1083">
        <v>17718223</v>
      </c>
      <c r="S1083">
        <v>25000000</v>
      </c>
      <c r="T1083">
        <f>Table15[[#This Row],[Gross Revenue]]-Table15[[#This Row],[Budget]]</f>
        <v>-7281777</v>
      </c>
      <c r="U1083">
        <f>YEAR(Table15[[#This Row],[Release Date]])</f>
        <v>2002</v>
      </c>
    </row>
    <row r="1084" spans="1:21" x14ac:dyDescent="0.25">
      <c r="A1084" t="s">
        <v>1414</v>
      </c>
      <c r="B1084">
        <v>1</v>
      </c>
      <c r="C1084" s="8">
        <v>37145</v>
      </c>
      <c r="D1084" t="s">
        <v>28</v>
      </c>
      <c r="E1084" t="s">
        <v>25</v>
      </c>
      <c r="F1084" t="s">
        <v>19</v>
      </c>
      <c r="G1084" t="s">
        <v>20</v>
      </c>
      <c r="H1084" t="s">
        <v>38</v>
      </c>
      <c r="I1084" t="s">
        <v>1415</v>
      </c>
      <c r="J1084" t="s">
        <v>1416</v>
      </c>
      <c r="K1084">
        <v>608</v>
      </c>
      <c r="L1084">
        <v>1770</v>
      </c>
      <c r="M1084">
        <v>79</v>
      </c>
      <c r="N1084">
        <v>0</v>
      </c>
      <c r="O1084">
        <v>6.6</v>
      </c>
      <c r="P1084">
        <v>106</v>
      </c>
      <c r="Q1084">
        <v>87</v>
      </c>
      <c r="R1084">
        <v>64267897</v>
      </c>
      <c r="S1084">
        <v>5000000</v>
      </c>
      <c r="T1084">
        <f>Table15[[#This Row],[Gross Revenue]]-Table15[[#This Row],[Budget]]</f>
        <v>59267897</v>
      </c>
      <c r="U1084">
        <f>YEAR(Table15[[#This Row],[Release Date]])</f>
        <v>2001</v>
      </c>
    </row>
    <row r="1085" spans="1:21" x14ac:dyDescent="0.25">
      <c r="A1085" t="s">
        <v>3909</v>
      </c>
      <c r="B1085">
        <v>1</v>
      </c>
      <c r="C1085" s="8">
        <v>38528</v>
      </c>
      <c r="D1085" t="s">
        <v>28</v>
      </c>
      <c r="E1085" t="s">
        <v>32</v>
      </c>
      <c r="F1085" t="s">
        <v>19</v>
      </c>
      <c r="G1085" t="s">
        <v>20</v>
      </c>
      <c r="H1085" t="s">
        <v>38</v>
      </c>
      <c r="I1085" t="s">
        <v>1415</v>
      </c>
      <c r="J1085" t="s">
        <v>1416</v>
      </c>
      <c r="K1085">
        <v>608</v>
      </c>
      <c r="L1085">
        <v>1787</v>
      </c>
      <c r="M1085">
        <v>79</v>
      </c>
      <c r="N1085">
        <v>0</v>
      </c>
      <c r="O1085">
        <v>7.1</v>
      </c>
      <c r="P1085">
        <v>156</v>
      </c>
      <c r="Q1085">
        <v>101</v>
      </c>
      <c r="R1085">
        <v>117224271</v>
      </c>
      <c r="S1085">
        <v>20000000</v>
      </c>
      <c r="T1085">
        <f>Table15[[#This Row],[Gross Revenue]]-Table15[[#This Row],[Budget]]</f>
        <v>97224271</v>
      </c>
      <c r="U1085">
        <f>YEAR(Table15[[#This Row],[Release Date]])</f>
        <v>2005</v>
      </c>
    </row>
    <row r="1086" spans="1:21" x14ac:dyDescent="0.25">
      <c r="A1086" t="s">
        <v>4683</v>
      </c>
      <c r="B1086">
        <v>1</v>
      </c>
      <c r="C1086" s="8">
        <v>38994</v>
      </c>
      <c r="D1086" t="s">
        <v>28</v>
      </c>
      <c r="E1086" t="s">
        <v>25</v>
      </c>
      <c r="F1086" t="s">
        <v>19</v>
      </c>
      <c r="G1086" t="s">
        <v>20</v>
      </c>
      <c r="H1086" t="s">
        <v>38</v>
      </c>
      <c r="I1086" t="s">
        <v>4684</v>
      </c>
      <c r="J1086" t="s">
        <v>1416</v>
      </c>
      <c r="K1086">
        <v>925</v>
      </c>
      <c r="L1086">
        <v>1018</v>
      </c>
      <c r="M1086">
        <v>79</v>
      </c>
      <c r="N1086">
        <v>26000</v>
      </c>
      <c r="O1086">
        <v>6.6</v>
      </c>
      <c r="P1086">
        <v>157</v>
      </c>
      <c r="Q1086">
        <v>102</v>
      </c>
      <c r="R1086">
        <v>101978840</v>
      </c>
      <c r="S1086">
        <v>15000000</v>
      </c>
      <c r="T1086">
        <f>Table15[[#This Row],[Gross Revenue]]-Table15[[#This Row],[Budget]]</f>
        <v>86978840</v>
      </c>
      <c r="U1086">
        <f>YEAR(Table15[[#This Row],[Release Date]])</f>
        <v>2006</v>
      </c>
    </row>
    <row r="1087" spans="1:21" x14ac:dyDescent="0.25">
      <c r="A1087" t="s">
        <v>2269</v>
      </c>
      <c r="B1087">
        <v>1</v>
      </c>
      <c r="C1087" s="8">
        <v>37609</v>
      </c>
      <c r="D1087" t="s">
        <v>28</v>
      </c>
      <c r="E1087" t="s">
        <v>22</v>
      </c>
      <c r="F1087" t="s">
        <v>19</v>
      </c>
      <c r="G1087" t="s">
        <v>20</v>
      </c>
      <c r="H1087" t="s">
        <v>43</v>
      </c>
      <c r="I1087" t="s">
        <v>2270</v>
      </c>
      <c r="J1087" t="s">
        <v>2271</v>
      </c>
      <c r="K1087">
        <v>1000</v>
      </c>
      <c r="L1087">
        <v>3155</v>
      </c>
      <c r="M1087">
        <v>65</v>
      </c>
      <c r="N1087">
        <v>816</v>
      </c>
      <c r="O1087">
        <v>5.9</v>
      </c>
      <c r="P1087">
        <v>137</v>
      </c>
      <c r="Q1087">
        <v>90</v>
      </c>
      <c r="R1087">
        <v>10042266</v>
      </c>
      <c r="S1087">
        <v>1000000</v>
      </c>
      <c r="T1087">
        <f>Table15[[#This Row],[Gross Revenue]]-Table15[[#This Row],[Budget]]</f>
        <v>9042266</v>
      </c>
      <c r="U1087">
        <f>YEAR(Table15[[#This Row],[Release Date]])</f>
        <v>2002</v>
      </c>
    </row>
    <row r="1088" spans="1:21" x14ac:dyDescent="0.25">
      <c r="A1088" t="s">
        <v>3307</v>
      </c>
      <c r="B1088">
        <v>1</v>
      </c>
      <c r="C1088" s="8">
        <v>38186</v>
      </c>
      <c r="D1088" t="s">
        <v>28</v>
      </c>
      <c r="E1088" t="s">
        <v>32</v>
      </c>
      <c r="F1088" t="s">
        <v>19</v>
      </c>
      <c r="G1088" t="s">
        <v>20</v>
      </c>
      <c r="H1088" t="s">
        <v>43</v>
      </c>
      <c r="I1088" t="s">
        <v>483</v>
      </c>
      <c r="J1088" t="s">
        <v>2271</v>
      </c>
      <c r="K1088">
        <v>3000</v>
      </c>
      <c r="L1088">
        <v>4089</v>
      </c>
      <c r="M1088">
        <v>65</v>
      </c>
      <c r="N1088">
        <v>0</v>
      </c>
      <c r="O1088">
        <v>6.6</v>
      </c>
      <c r="P1088">
        <v>140</v>
      </c>
      <c r="Q1088">
        <v>110</v>
      </c>
      <c r="R1088">
        <v>24848292</v>
      </c>
      <c r="S1088">
        <v>20000000</v>
      </c>
      <c r="T1088">
        <f>Table15[[#This Row],[Gross Revenue]]-Table15[[#This Row],[Budget]]</f>
        <v>4848292</v>
      </c>
      <c r="U1088">
        <f>YEAR(Table15[[#This Row],[Release Date]])</f>
        <v>2004</v>
      </c>
    </row>
    <row r="1089" spans="1:21" x14ac:dyDescent="0.25">
      <c r="A1089" t="s">
        <v>4770</v>
      </c>
      <c r="B1089">
        <v>1</v>
      </c>
      <c r="C1089" s="8">
        <v>39045</v>
      </c>
      <c r="D1089" t="s">
        <v>28</v>
      </c>
      <c r="E1089" t="s">
        <v>32</v>
      </c>
      <c r="F1089" t="s">
        <v>19</v>
      </c>
      <c r="G1089" t="s">
        <v>20</v>
      </c>
      <c r="H1089" t="s">
        <v>38</v>
      </c>
      <c r="I1089" t="s">
        <v>2599</v>
      </c>
      <c r="J1089" t="s">
        <v>2271</v>
      </c>
      <c r="K1089">
        <v>17000</v>
      </c>
      <c r="L1089">
        <v>19168</v>
      </c>
      <c r="M1089">
        <v>65</v>
      </c>
      <c r="N1089">
        <v>36000</v>
      </c>
      <c r="O1089">
        <v>6.6</v>
      </c>
      <c r="P1089">
        <v>350</v>
      </c>
      <c r="Q1089">
        <v>103</v>
      </c>
      <c r="R1089">
        <v>28751715</v>
      </c>
      <c r="S1089">
        <v>28000000</v>
      </c>
      <c r="T1089">
        <f>Table15[[#This Row],[Gross Revenue]]-Table15[[#This Row],[Budget]]</f>
        <v>751715</v>
      </c>
      <c r="U1089">
        <f>YEAR(Table15[[#This Row],[Release Date]])</f>
        <v>2006</v>
      </c>
    </row>
    <row r="1090" spans="1:21" x14ac:dyDescent="0.25">
      <c r="A1090" t="s">
        <v>2364</v>
      </c>
      <c r="B1090">
        <v>1</v>
      </c>
      <c r="C1090" s="8">
        <v>37655</v>
      </c>
      <c r="D1090" t="s">
        <v>28</v>
      </c>
      <c r="E1090" t="s">
        <v>25</v>
      </c>
      <c r="F1090" t="s">
        <v>19</v>
      </c>
      <c r="G1090" t="s">
        <v>20</v>
      </c>
      <c r="H1090" t="s">
        <v>43</v>
      </c>
      <c r="I1090" t="s">
        <v>309</v>
      </c>
      <c r="J1090" t="s">
        <v>2365</v>
      </c>
      <c r="K1090">
        <v>927</v>
      </c>
      <c r="L1090">
        <v>4990</v>
      </c>
      <c r="M1090">
        <v>2</v>
      </c>
      <c r="N1090">
        <v>83</v>
      </c>
      <c r="O1090">
        <v>4.0999999999999996</v>
      </c>
      <c r="P1090">
        <v>23</v>
      </c>
      <c r="Q1090">
        <v>95</v>
      </c>
      <c r="R1090">
        <v>4006906</v>
      </c>
      <c r="S1090">
        <v>15000000</v>
      </c>
      <c r="T1090">
        <f>Table15[[#This Row],[Gross Revenue]]-Table15[[#This Row],[Budget]]</f>
        <v>-10993094</v>
      </c>
      <c r="U1090">
        <f>YEAR(Table15[[#This Row],[Release Date]])</f>
        <v>2003</v>
      </c>
    </row>
    <row r="1091" spans="1:21" x14ac:dyDescent="0.25">
      <c r="A1091" t="s">
        <v>2133</v>
      </c>
      <c r="B1091">
        <v>1</v>
      </c>
      <c r="C1091" s="8">
        <v>37533</v>
      </c>
      <c r="D1091" t="s">
        <v>28</v>
      </c>
      <c r="E1091" t="s">
        <v>32</v>
      </c>
      <c r="F1091" t="s">
        <v>1748</v>
      </c>
      <c r="G1091" t="s">
        <v>1749</v>
      </c>
      <c r="H1091" t="s">
        <v>38</v>
      </c>
      <c r="I1091" t="s">
        <v>1750</v>
      </c>
      <c r="J1091" t="s">
        <v>2134</v>
      </c>
      <c r="K1091">
        <v>717</v>
      </c>
      <c r="L1091">
        <v>1730</v>
      </c>
      <c r="M1091">
        <v>16</v>
      </c>
      <c r="N1091">
        <v>0</v>
      </c>
      <c r="O1091">
        <v>8.1</v>
      </c>
      <c r="P1091">
        <v>86</v>
      </c>
      <c r="Q1091">
        <v>148</v>
      </c>
      <c r="R1091">
        <v>1110186</v>
      </c>
      <c r="S1091">
        <v>12800000</v>
      </c>
      <c r="T1091">
        <f>Table15[[#This Row],[Gross Revenue]]-Table15[[#This Row],[Budget]]</f>
        <v>-11689814</v>
      </c>
      <c r="U1091">
        <f>YEAR(Table15[[#This Row],[Release Date]])</f>
        <v>2002</v>
      </c>
    </row>
    <row r="1092" spans="1:21" x14ac:dyDescent="0.25">
      <c r="A1092" t="s">
        <v>3310</v>
      </c>
      <c r="B1092">
        <v>1</v>
      </c>
      <c r="C1092" s="8">
        <v>38188</v>
      </c>
      <c r="D1092" t="s">
        <v>28</v>
      </c>
      <c r="E1092" t="s">
        <v>30</v>
      </c>
      <c r="F1092" t="s">
        <v>19</v>
      </c>
      <c r="G1092" t="s">
        <v>20</v>
      </c>
      <c r="H1092" t="s">
        <v>36</v>
      </c>
      <c r="I1092" t="s">
        <v>687</v>
      </c>
      <c r="J1092" t="s">
        <v>3311</v>
      </c>
      <c r="K1092">
        <v>18000</v>
      </c>
      <c r="L1092">
        <v>18178</v>
      </c>
      <c r="M1092">
        <v>3</v>
      </c>
      <c r="N1092">
        <v>0</v>
      </c>
      <c r="O1092">
        <v>6</v>
      </c>
      <c r="P1092">
        <v>139</v>
      </c>
      <c r="Q1092">
        <v>96</v>
      </c>
      <c r="R1092">
        <v>48006503</v>
      </c>
      <c r="S1092">
        <v>37000000</v>
      </c>
      <c r="T1092">
        <f>Table15[[#This Row],[Gross Revenue]]-Table15[[#This Row],[Budget]]</f>
        <v>11006503</v>
      </c>
      <c r="U1092">
        <f>YEAR(Table15[[#This Row],[Release Date]])</f>
        <v>2004</v>
      </c>
    </row>
    <row r="1093" spans="1:21" x14ac:dyDescent="0.25">
      <c r="A1093" t="s">
        <v>4210</v>
      </c>
      <c r="B1093">
        <v>1</v>
      </c>
      <c r="C1093" s="8">
        <v>38712</v>
      </c>
      <c r="D1093" t="s">
        <v>28</v>
      </c>
      <c r="E1093" t="s">
        <v>32</v>
      </c>
      <c r="F1093" t="s">
        <v>19</v>
      </c>
      <c r="G1093" t="s">
        <v>20</v>
      </c>
      <c r="H1093" t="s">
        <v>36</v>
      </c>
      <c r="I1093" t="s">
        <v>317</v>
      </c>
      <c r="J1093" t="s">
        <v>4211</v>
      </c>
      <c r="K1093">
        <v>11000</v>
      </c>
      <c r="L1093">
        <v>21015</v>
      </c>
      <c r="M1093">
        <v>90</v>
      </c>
      <c r="N1093">
        <v>20000</v>
      </c>
      <c r="O1093">
        <v>7.3</v>
      </c>
      <c r="P1093">
        <v>284</v>
      </c>
      <c r="Q1093">
        <v>90</v>
      </c>
      <c r="R1093">
        <v>165230261</v>
      </c>
      <c r="S1093">
        <v>150000000</v>
      </c>
      <c r="T1093">
        <f>Table15[[#This Row],[Gross Revenue]]-Table15[[#This Row],[Budget]]</f>
        <v>15230261</v>
      </c>
      <c r="U1093">
        <f>YEAR(Table15[[#This Row],[Release Date]])</f>
        <v>2005</v>
      </c>
    </row>
    <row r="1094" spans="1:21" x14ac:dyDescent="0.25">
      <c r="A1094" t="s">
        <v>4903</v>
      </c>
      <c r="B1094">
        <v>1</v>
      </c>
      <c r="C1094" s="8">
        <v>39132</v>
      </c>
      <c r="D1094" t="s">
        <v>28</v>
      </c>
      <c r="E1094" t="s">
        <v>30</v>
      </c>
      <c r="F1094" t="s">
        <v>19</v>
      </c>
      <c r="G1094" t="s">
        <v>4313</v>
      </c>
      <c r="I1094" t="s">
        <v>4904</v>
      </c>
      <c r="J1094" t="s">
        <v>4905</v>
      </c>
      <c r="K1094">
        <v>324</v>
      </c>
      <c r="L1094">
        <v>369</v>
      </c>
      <c r="M1094">
        <v>0</v>
      </c>
      <c r="N1094">
        <v>0</v>
      </c>
      <c r="O1094">
        <v>6.3</v>
      </c>
      <c r="P1094">
        <v>60</v>
      </c>
      <c r="Q1094">
        <v>85</v>
      </c>
      <c r="R1094">
        <v>4091</v>
      </c>
      <c r="S1094">
        <v>34000000</v>
      </c>
      <c r="T1094">
        <f>Table15[[#This Row],[Gross Revenue]]-Table15[[#This Row],[Budget]]</f>
        <v>-33995909</v>
      </c>
      <c r="U1094">
        <f>YEAR(Table15[[#This Row],[Release Date]])</f>
        <v>2007</v>
      </c>
    </row>
    <row r="1095" spans="1:21" x14ac:dyDescent="0.25">
      <c r="A1095" t="s">
        <v>4701</v>
      </c>
      <c r="B1095">
        <v>1</v>
      </c>
      <c r="C1095" s="8">
        <v>39004</v>
      </c>
      <c r="D1095" t="s">
        <v>28</v>
      </c>
      <c r="E1095" t="s">
        <v>18</v>
      </c>
      <c r="F1095" t="s">
        <v>19</v>
      </c>
      <c r="G1095" t="s">
        <v>20</v>
      </c>
      <c r="H1095" t="s">
        <v>38</v>
      </c>
      <c r="I1095" t="s">
        <v>4702</v>
      </c>
      <c r="J1095" t="s">
        <v>4703</v>
      </c>
      <c r="K1095">
        <v>1000</v>
      </c>
      <c r="L1095">
        <v>1528</v>
      </c>
      <c r="M1095">
        <v>57</v>
      </c>
      <c r="N1095">
        <v>0</v>
      </c>
      <c r="O1095">
        <v>7.1</v>
      </c>
      <c r="P1095">
        <v>279</v>
      </c>
      <c r="Q1095">
        <v>90</v>
      </c>
      <c r="R1095">
        <v>258113</v>
      </c>
      <c r="S1095">
        <v>1066167</v>
      </c>
      <c r="T1095">
        <f>Table15[[#This Row],[Gross Revenue]]-Table15[[#This Row],[Budget]]</f>
        <v>-808054</v>
      </c>
      <c r="U1095">
        <f>YEAR(Table15[[#This Row],[Release Date]])</f>
        <v>2006</v>
      </c>
    </row>
    <row r="1096" spans="1:21" x14ac:dyDescent="0.25">
      <c r="A1096" t="s">
        <v>5222</v>
      </c>
      <c r="B1096">
        <v>1</v>
      </c>
      <c r="C1096" s="8">
        <v>39330</v>
      </c>
      <c r="D1096" t="s">
        <v>28</v>
      </c>
      <c r="E1096" t="s">
        <v>18</v>
      </c>
      <c r="F1096" t="s">
        <v>19</v>
      </c>
      <c r="G1096" t="s">
        <v>20</v>
      </c>
      <c r="H1096" t="s">
        <v>38</v>
      </c>
      <c r="I1096" t="s">
        <v>5223</v>
      </c>
      <c r="J1096" t="s">
        <v>4703</v>
      </c>
      <c r="K1096">
        <v>727</v>
      </c>
      <c r="L1096">
        <v>1836</v>
      </c>
      <c r="M1096">
        <v>57</v>
      </c>
      <c r="N1096">
        <v>10000</v>
      </c>
      <c r="O1096">
        <v>7.1</v>
      </c>
      <c r="P1096">
        <v>322</v>
      </c>
      <c r="Q1096">
        <v>95</v>
      </c>
      <c r="R1096">
        <v>3219029</v>
      </c>
      <c r="S1096">
        <v>5000000</v>
      </c>
      <c r="T1096">
        <f>Table15[[#This Row],[Gross Revenue]]-Table15[[#This Row],[Budget]]</f>
        <v>-1780971</v>
      </c>
      <c r="U1096">
        <f>YEAR(Table15[[#This Row],[Release Date]])</f>
        <v>2007</v>
      </c>
    </row>
    <row r="1097" spans="1:21" x14ac:dyDescent="0.25">
      <c r="A1097" t="s">
        <v>5183</v>
      </c>
      <c r="B1097">
        <v>1</v>
      </c>
      <c r="C1097" s="8">
        <v>39307</v>
      </c>
      <c r="D1097" t="s">
        <v>28</v>
      </c>
      <c r="E1097" t="s">
        <v>18</v>
      </c>
      <c r="F1097" t="s">
        <v>19</v>
      </c>
      <c r="G1097" t="s">
        <v>20</v>
      </c>
      <c r="H1097" t="s">
        <v>43</v>
      </c>
      <c r="I1097" t="s">
        <v>2225</v>
      </c>
      <c r="J1097" t="s">
        <v>86</v>
      </c>
      <c r="K1097">
        <v>1000</v>
      </c>
      <c r="L1097">
        <v>2739</v>
      </c>
      <c r="M1097">
        <v>5</v>
      </c>
      <c r="N1097">
        <v>0</v>
      </c>
      <c r="O1097">
        <v>5.3</v>
      </c>
      <c r="P1097">
        <v>39</v>
      </c>
      <c r="Q1097">
        <v>97</v>
      </c>
      <c r="R1097">
        <v>2557668</v>
      </c>
      <c r="S1097">
        <v>2000000</v>
      </c>
      <c r="T1097">
        <f>Table15[[#This Row],[Gross Revenue]]-Table15[[#This Row],[Budget]]</f>
        <v>557668</v>
      </c>
      <c r="U1097">
        <f>YEAR(Table15[[#This Row],[Release Date]])</f>
        <v>2007</v>
      </c>
    </row>
    <row r="1098" spans="1:21" x14ac:dyDescent="0.25">
      <c r="A1098" t="s">
        <v>1143</v>
      </c>
      <c r="B1098">
        <v>1</v>
      </c>
      <c r="C1098" s="8">
        <v>37001</v>
      </c>
      <c r="D1098" t="s">
        <v>28</v>
      </c>
      <c r="E1098" t="s">
        <v>30</v>
      </c>
      <c r="F1098" t="s">
        <v>19</v>
      </c>
      <c r="G1098" t="s">
        <v>93</v>
      </c>
      <c r="H1098" t="s">
        <v>43</v>
      </c>
      <c r="I1098" t="s">
        <v>1144</v>
      </c>
      <c r="J1098" t="s">
        <v>200</v>
      </c>
      <c r="K1098">
        <v>779</v>
      </c>
      <c r="L1098">
        <v>1823</v>
      </c>
      <c r="M1098">
        <v>109</v>
      </c>
      <c r="N1098">
        <v>0</v>
      </c>
      <c r="O1098">
        <v>6.4</v>
      </c>
      <c r="P1098">
        <v>103</v>
      </c>
      <c r="Q1098">
        <v>112</v>
      </c>
      <c r="R1098">
        <v>56607223</v>
      </c>
      <c r="S1098">
        <v>48000000</v>
      </c>
      <c r="T1098">
        <f>Table15[[#This Row],[Gross Revenue]]-Table15[[#This Row],[Budget]]</f>
        <v>8607223</v>
      </c>
      <c r="U1098">
        <f>YEAR(Table15[[#This Row],[Release Date]])</f>
        <v>2001</v>
      </c>
    </row>
    <row r="1099" spans="1:21" x14ac:dyDescent="0.25">
      <c r="A1099" t="s">
        <v>1047</v>
      </c>
      <c r="B1099">
        <v>1</v>
      </c>
      <c r="C1099" s="8">
        <v>36952</v>
      </c>
      <c r="D1099" t="s">
        <v>28</v>
      </c>
      <c r="E1099" t="s">
        <v>25</v>
      </c>
      <c r="F1099" t="s">
        <v>19</v>
      </c>
      <c r="G1099" t="s">
        <v>20</v>
      </c>
      <c r="H1099" t="s">
        <v>38</v>
      </c>
      <c r="I1099" t="s">
        <v>462</v>
      </c>
      <c r="J1099" t="s">
        <v>1048</v>
      </c>
      <c r="K1099">
        <v>995</v>
      </c>
      <c r="L1099">
        <v>6105</v>
      </c>
      <c r="M1099">
        <v>58</v>
      </c>
      <c r="N1099">
        <v>0</v>
      </c>
      <c r="O1099">
        <v>6.2</v>
      </c>
      <c r="P1099">
        <v>34</v>
      </c>
      <c r="Q1099">
        <v>93</v>
      </c>
      <c r="R1099">
        <v>31155435</v>
      </c>
      <c r="S1099">
        <v>12000000</v>
      </c>
      <c r="T1099">
        <f>Table15[[#This Row],[Gross Revenue]]-Table15[[#This Row],[Budget]]</f>
        <v>19155435</v>
      </c>
      <c r="U1099">
        <f>YEAR(Table15[[#This Row],[Release Date]])</f>
        <v>2001</v>
      </c>
    </row>
    <row r="1100" spans="1:21" x14ac:dyDescent="0.25">
      <c r="A1100" t="s">
        <v>1627</v>
      </c>
      <c r="B1100">
        <v>1</v>
      </c>
      <c r="C1100" s="8">
        <v>37262</v>
      </c>
      <c r="D1100" t="s">
        <v>28</v>
      </c>
      <c r="E1100" t="s">
        <v>25</v>
      </c>
      <c r="F1100" t="s">
        <v>19</v>
      </c>
      <c r="G1100" t="s">
        <v>20</v>
      </c>
      <c r="H1100" t="s">
        <v>38</v>
      </c>
      <c r="I1100" t="s">
        <v>482</v>
      </c>
      <c r="J1100" t="s">
        <v>1048</v>
      </c>
      <c r="K1100">
        <v>3000</v>
      </c>
      <c r="L1100">
        <v>5713</v>
      </c>
      <c r="M1100">
        <v>58</v>
      </c>
      <c r="N1100">
        <v>0</v>
      </c>
      <c r="O1100">
        <v>6.3</v>
      </c>
      <c r="P1100">
        <v>153</v>
      </c>
      <c r="Q1100">
        <v>74</v>
      </c>
      <c r="R1100">
        <v>104354205</v>
      </c>
      <c r="S1100">
        <v>55000000</v>
      </c>
      <c r="T1100">
        <f>Table15[[#This Row],[Gross Revenue]]-Table15[[#This Row],[Budget]]</f>
        <v>49354205</v>
      </c>
      <c r="U1100">
        <f>YEAR(Table15[[#This Row],[Release Date]])</f>
        <v>2002</v>
      </c>
    </row>
    <row r="1101" spans="1:21" x14ac:dyDescent="0.25">
      <c r="A1101" t="s">
        <v>2360</v>
      </c>
      <c r="B1101">
        <v>1</v>
      </c>
      <c r="C1101" s="8">
        <v>37652</v>
      </c>
      <c r="D1101" t="s">
        <v>28</v>
      </c>
      <c r="E1101" t="s">
        <v>25</v>
      </c>
      <c r="F1101" t="s">
        <v>19</v>
      </c>
      <c r="G1101" t="s">
        <v>20</v>
      </c>
      <c r="H1101" t="s">
        <v>36</v>
      </c>
      <c r="I1101" t="s">
        <v>2361</v>
      </c>
      <c r="J1101" t="s">
        <v>1048</v>
      </c>
      <c r="K1101">
        <v>14000</v>
      </c>
      <c r="L1101">
        <v>27351</v>
      </c>
      <c r="M1101">
        <v>58</v>
      </c>
      <c r="N1101">
        <v>743</v>
      </c>
      <c r="O1101">
        <v>5.6</v>
      </c>
      <c r="P1101">
        <v>94</v>
      </c>
      <c r="Q1101">
        <v>95</v>
      </c>
      <c r="R1101">
        <v>52580895</v>
      </c>
      <c r="S1101">
        <v>45000000</v>
      </c>
      <c r="T1101">
        <f>Table15[[#This Row],[Gross Revenue]]-Table15[[#This Row],[Budget]]</f>
        <v>7580895</v>
      </c>
      <c r="U1101">
        <f>YEAR(Table15[[#This Row],[Release Date]])</f>
        <v>2003</v>
      </c>
    </row>
    <row r="1102" spans="1:21" x14ac:dyDescent="0.25">
      <c r="A1102" t="s">
        <v>4243</v>
      </c>
      <c r="B1102">
        <v>1</v>
      </c>
      <c r="C1102" s="8">
        <v>38732</v>
      </c>
      <c r="D1102" t="s">
        <v>28</v>
      </c>
      <c r="E1102" t="s">
        <v>25</v>
      </c>
      <c r="F1102" t="s">
        <v>19</v>
      </c>
      <c r="G1102" t="s">
        <v>20</v>
      </c>
      <c r="H1102" t="s">
        <v>38</v>
      </c>
      <c r="I1102" t="s">
        <v>578</v>
      </c>
      <c r="J1102" t="s">
        <v>432</v>
      </c>
      <c r="K1102">
        <v>11000</v>
      </c>
      <c r="L1102">
        <v>15710</v>
      </c>
      <c r="M1102">
        <v>37</v>
      </c>
      <c r="N1102">
        <v>11000</v>
      </c>
      <c r="O1102">
        <v>6.4</v>
      </c>
      <c r="P1102">
        <v>179</v>
      </c>
      <c r="Q1102">
        <v>90</v>
      </c>
      <c r="R1102">
        <v>24809547</v>
      </c>
      <c r="S1102">
        <v>5000000</v>
      </c>
      <c r="T1102">
        <f>Table15[[#This Row],[Gross Revenue]]-Table15[[#This Row],[Budget]]</f>
        <v>19809547</v>
      </c>
      <c r="U1102">
        <f>YEAR(Table15[[#This Row],[Release Date]])</f>
        <v>2006</v>
      </c>
    </row>
    <row r="1103" spans="1:21" x14ac:dyDescent="0.25">
      <c r="A1103" t="s">
        <v>1422</v>
      </c>
      <c r="B1103">
        <v>1</v>
      </c>
      <c r="C1103" s="8">
        <v>37148</v>
      </c>
      <c r="D1103" t="s">
        <v>28</v>
      </c>
      <c r="E1103" t="s">
        <v>25</v>
      </c>
      <c r="F1103" t="s">
        <v>19</v>
      </c>
      <c r="G1103" t="s">
        <v>20</v>
      </c>
      <c r="H1103" t="s">
        <v>43</v>
      </c>
      <c r="I1103" t="s">
        <v>381</v>
      </c>
      <c r="J1103" t="s">
        <v>1423</v>
      </c>
      <c r="K1103">
        <v>890</v>
      </c>
      <c r="L1103">
        <v>3104</v>
      </c>
      <c r="M1103">
        <v>10</v>
      </c>
      <c r="N1103">
        <v>939</v>
      </c>
      <c r="O1103">
        <v>4.5</v>
      </c>
      <c r="P1103">
        <v>32</v>
      </c>
      <c r="Q1103">
        <v>91</v>
      </c>
      <c r="R1103">
        <v>13571817</v>
      </c>
      <c r="S1103">
        <v>15600000</v>
      </c>
      <c r="T1103">
        <f>Table15[[#This Row],[Gross Revenue]]-Table15[[#This Row],[Budget]]</f>
        <v>-2028183</v>
      </c>
      <c r="U1103">
        <f>YEAR(Table15[[#This Row],[Release Date]])</f>
        <v>2001</v>
      </c>
    </row>
    <row r="1104" spans="1:21" x14ac:dyDescent="0.25">
      <c r="A1104" t="s">
        <v>1049</v>
      </c>
      <c r="B1104">
        <v>1</v>
      </c>
      <c r="C1104" s="8">
        <v>36953</v>
      </c>
      <c r="D1104" t="s">
        <v>28</v>
      </c>
      <c r="E1104" t="s">
        <v>22</v>
      </c>
      <c r="F1104" t="s">
        <v>19</v>
      </c>
      <c r="G1104" t="s">
        <v>20</v>
      </c>
      <c r="H1104" t="s">
        <v>43</v>
      </c>
      <c r="I1104" t="s">
        <v>121</v>
      </c>
      <c r="J1104" t="s">
        <v>1050</v>
      </c>
      <c r="K1104">
        <v>967</v>
      </c>
      <c r="L1104">
        <v>3152</v>
      </c>
      <c r="M1104">
        <v>24</v>
      </c>
      <c r="N1104">
        <v>15000</v>
      </c>
      <c r="O1104">
        <v>7.6</v>
      </c>
      <c r="P1104">
        <v>129</v>
      </c>
      <c r="Q1104">
        <v>132</v>
      </c>
      <c r="R1104">
        <v>40270895</v>
      </c>
      <c r="S1104">
        <v>22000000</v>
      </c>
      <c r="T1104">
        <f>Table15[[#This Row],[Gross Revenue]]-Table15[[#This Row],[Budget]]</f>
        <v>18270895</v>
      </c>
      <c r="U1104">
        <f>YEAR(Table15[[#This Row],[Release Date]])</f>
        <v>2001</v>
      </c>
    </row>
    <row r="1105" spans="1:21" x14ac:dyDescent="0.25">
      <c r="A1105" t="s">
        <v>5243</v>
      </c>
      <c r="B1105">
        <v>1</v>
      </c>
      <c r="C1105" s="8">
        <v>39346</v>
      </c>
      <c r="D1105" t="s">
        <v>28</v>
      </c>
      <c r="E1105" t="s">
        <v>25</v>
      </c>
      <c r="F1105" t="s">
        <v>19</v>
      </c>
      <c r="G1105" t="s">
        <v>20</v>
      </c>
      <c r="H1105" t="s">
        <v>43</v>
      </c>
      <c r="I1105" t="s">
        <v>2266</v>
      </c>
      <c r="J1105" t="s">
        <v>1050</v>
      </c>
      <c r="K1105">
        <v>10000</v>
      </c>
      <c r="L1105">
        <v>10691</v>
      </c>
      <c r="M1105">
        <v>24</v>
      </c>
      <c r="N1105">
        <v>0</v>
      </c>
      <c r="O1105">
        <v>5.7</v>
      </c>
      <c r="P1105">
        <v>97</v>
      </c>
      <c r="Q1105">
        <v>107</v>
      </c>
      <c r="R1105">
        <v>26284475</v>
      </c>
      <c r="S1105">
        <v>17000000</v>
      </c>
      <c r="T1105">
        <f>Table15[[#This Row],[Gross Revenue]]-Table15[[#This Row],[Budget]]</f>
        <v>9284475</v>
      </c>
      <c r="U1105">
        <f>YEAR(Table15[[#This Row],[Release Date]])</f>
        <v>2007</v>
      </c>
    </row>
    <row r="1106" spans="1:21" x14ac:dyDescent="0.25">
      <c r="A1106" t="s">
        <v>2116</v>
      </c>
      <c r="B1106">
        <v>1</v>
      </c>
      <c r="C1106" s="8">
        <v>37524</v>
      </c>
      <c r="D1106" t="s">
        <v>28</v>
      </c>
      <c r="E1106" t="s">
        <v>25</v>
      </c>
      <c r="F1106" t="s">
        <v>19</v>
      </c>
      <c r="G1106" t="s">
        <v>20</v>
      </c>
      <c r="H1106" t="s">
        <v>38</v>
      </c>
      <c r="I1106" t="s">
        <v>616</v>
      </c>
      <c r="J1106" t="s">
        <v>2117</v>
      </c>
      <c r="K1106">
        <v>939</v>
      </c>
      <c r="L1106">
        <v>3935</v>
      </c>
      <c r="M1106">
        <v>29</v>
      </c>
      <c r="N1106">
        <v>0</v>
      </c>
      <c r="O1106">
        <v>4.4000000000000004</v>
      </c>
      <c r="P1106">
        <v>75</v>
      </c>
      <c r="Q1106">
        <v>92</v>
      </c>
      <c r="R1106">
        <v>13922211</v>
      </c>
      <c r="S1106">
        <v>16000000</v>
      </c>
      <c r="T1106">
        <f>Table15[[#This Row],[Gross Revenue]]-Table15[[#This Row],[Budget]]</f>
        <v>-2077789</v>
      </c>
      <c r="U1106">
        <f>YEAR(Table15[[#This Row],[Release Date]])</f>
        <v>2002</v>
      </c>
    </row>
    <row r="1107" spans="1:21" x14ac:dyDescent="0.25">
      <c r="A1107" t="s">
        <v>967</v>
      </c>
      <c r="B1107">
        <v>1</v>
      </c>
      <c r="C1107" s="8">
        <v>36910</v>
      </c>
      <c r="D1107" t="s">
        <v>28</v>
      </c>
      <c r="E1107" t="s">
        <v>25</v>
      </c>
      <c r="F1107" t="s">
        <v>19</v>
      </c>
      <c r="G1107" t="s">
        <v>35</v>
      </c>
      <c r="H1107" t="s">
        <v>38</v>
      </c>
      <c r="I1107" t="s">
        <v>968</v>
      </c>
      <c r="J1107" t="s">
        <v>969</v>
      </c>
      <c r="K1107">
        <v>567</v>
      </c>
      <c r="L1107">
        <v>1775</v>
      </c>
      <c r="M1107">
        <v>16</v>
      </c>
      <c r="N1107">
        <v>618</v>
      </c>
      <c r="O1107">
        <v>6.1</v>
      </c>
      <c r="P1107">
        <v>111</v>
      </c>
      <c r="Q1107">
        <v>93</v>
      </c>
      <c r="R1107">
        <v>4919896</v>
      </c>
      <c r="S1107">
        <v>13000000</v>
      </c>
      <c r="T1107">
        <f>Table15[[#This Row],[Gross Revenue]]-Table15[[#This Row],[Budget]]</f>
        <v>-8080104</v>
      </c>
      <c r="U1107">
        <f>YEAR(Table15[[#This Row],[Release Date]])</f>
        <v>2001</v>
      </c>
    </row>
    <row r="1108" spans="1:21" x14ac:dyDescent="0.25">
      <c r="A1108" t="s">
        <v>1251</v>
      </c>
      <c r="B1108">
        <v>1</v>
      </c>
      <c r="C1108" s="8">
        <v>37054</v>
      </c>
      <c r="D1108" t="s">
        <v>28</v>
      </c>
      <c r="E1108" t="s">
        <v>22</v>
      </c>
      <c r="F1108" t="s">
        <v>19</v>
      </c>
      <c r="G1108" t="s">
        <v>20</v>
      </c>
      <c r="H1108" t="s">
        <v>38</v>
      </c>
      <c r="I1108" t="s">
        <v>373</v>
      </c>
      <c r="J1108" t="s">
        <v>1252</v>
      </c>
      <c r="K1108">
        <v>11000</v>
      </c>
      <c r="L1108">
        <v>12250</v>
      </c>
      <c r="M1108">
        <v>11</v>
      </c>
      <c r="N1108">
        <v>430</v>
      </c>
      <c r="O1108">
        <v>7.1</v>
      </c>
      <c r="P1108">
        <v>79</v>
      </c>
      <c r="Q1108">
        <v>104</v>
      </c>
      <c r="R1108">
        <v>3287435</v>
      </c>
      <c r="S1108">
        <v>4500000</v>
      </c>
      <c r="T1108">
        <f>Table15[[#This Row],[Gross Revenue]]-Table15[[#This Row],[Budget]]</f>
        <v>-1212565</v>
      </c>
      <c r="U1108">
        <f>YEAR(Table15[[#This Row],[Release Date]])</f>
        <v>2001</v>
      </c>
    </row>
    <row r="1109" spans="1:21" x14ac:dyDescent="0.25">
      <c r="A1109" t="s">
        <v>1837</v>
      </c>
      <c r="B1109">
        <v>1</v>
      </c>
      <c r="C1109" s="8">
        <v>37379</v>
      </c>
      <c r="D1109" t="s">
        <v>28</v>
      </c>
      <c r="E1109" t="s">
        <v>30</v>
      </c>
      <c r="F1109" t="s">
        <v>19</v>
      </c>
      <c r="G1109" t="s">
        <v>20</v>
      </c>
      <c r="H1109" t="s">
        <v>36</v>
      </c>
      <c r="I1109" t="s">
        <v>1838</v>
      </c>
      <c r="J1109" t="s">
        <v>1839</v>
      </c>
      <c r="K1109">
        <v>925</v>
      </c>
      <c r="L1109">
        <v>3423</v>
      </c>
      <c r="M1109">
        <v>13</v>
      </c>
      <c r="N1109">
        <v>0</v>
      </c>
      <c r="O1109">
        <v>5.3</v>
      </c>
      <c r="P1109">
        <v>66</v>
      </c>
      <c r="Q1109">
        <v>94</v>
      </c>
      <c r="R1109">
        <v>42672630</v>
      </c>
      <c r="S1109">
        <v>17000000</v>
      </c>
      <c r="T1109">
        <f>Table15[[#This Row],[Gross Revenue]]-Table15[[#This Row],[Budget]]</f>
        <v>25672630</v>
      </c>
      <c r="U1109">
        <f>YEAR(Table15[[#This Row],[Release Date]])</f>
        <v>2002</v>
      </c>
    </row>
    <row r="1110" spans="1:21" x14ac:dyDescent="0.25">
      <c r="A1110" t="s">
        <v>3990</v>
      </c>
      <c r="B1110">
        <v>1</v>
      </c>
      <c r="C1110" s="8">
        <v>38577</v>
      </c>
      <c r="D1110" t="s">
        <v>28</v>
      </c>
      <c r="E1110" t="s">
        <v>25</v>
      </c>
      <c r="F1110" t="s">
        <v>19</v>
      </c>
      <c r="G1110" t="s">
        <v>20</v>
      </c>
      <c r="H1110" t="s">
        <v>38</v>
      </c>
      <c r="I1110" t="s">
        <v>2508</v>
      </c>
      <c r="J1110" t="s">
        <v>3991</v>
      </c>
      <c r="K1110">
        <v>2000</v>
      </c>
      <c r="L1110">
        <v>5707</v>
      </c>
      <c r="M1110">
        <v>14</v>
      </c>
      <c r="N1110">
        <v>0</v>
      </c>
      <c r="O1110">
        <v>6.4</v>
      </c>
      <c r="P1110">
        <v>180</v>
      </c>
      <c r="Q1110">
        <v>104</v>
      </c>
      <c r="R1110">
        <v>31584722</v>
      </c>
      <c r="S1110">
        <v>20000000</v>
      </c>
      <c r="T1110">
        <f>Table15[[#This Row],[Gross Revenue]]-Table15[[#This Row],[Budget]]</f>
        <v>11584722</v>
      </c>
      <c r="U1110">
        <f>YEAR(Table15[[#This Row],[Release Date]])</f>
        <v>2005</v>
      </c>
    </row>
    <row r="1111" spans="1:21" x14ac:dyDescent="0.25">
      <c r="A1111" t="s">
        <v>2303</v>
      </c>
      <c r="B1111">
        <v>1</v>
      </c>
      <c r="C1111" s="8">
        <v>37625</v>
      </c>
      <c r="D1111" t="s">
        <v>28</v>
      </c>
      <c r="E1111" t="s">
        <v>30</v>
      </c>
      <c r="F1111" t="s">
        <v>19</v>
      </c>
      <c r="G1111" t="s">
        <v>20</v>
      </c>
      <c r="H1111" t="s">
        <v>43</v>
      </c>
      <c r="I1111" t="s">
        <v>2304</v>
      </c>
      <c r="J1111" t="s">
        <v>2305</v>
      </c>
      <c r="K1111">
        <v>772</v>
      </c>
      <c r="L1111">
        <v>1058</v>
      </c>
      <c r="M1111">
        <v>2</v>
      </c>
      <c r="N1111">
        <v>1000</v>
      </c>
      <c r="O1111">
        <v>7</v>
      </c>
      <c r="P1111">
        <v>47</v>
      </c>
      <c r="Q1111">
        <v>108</v>
      </c>
      <c r="R1111">
        <v>11703287</v>
      </c>
      <c r="S1111">
        <v>10000000</v>
      </c>
      <c r="T1111">
        <f>Table15[[#This Row],[Gross Revenue]]-Table15[[#This Row],[Budget]]</f>
        <v>1703287</v>
      </c>
      <c r="U1111">
        <f>YEAR(Table15[[#This Row],[Release Date]])</f>
        <v>2003</v>
      </c>
    </row>
    <row r="1112" spans="1:21" x14ac:dyDescent="0.25">
      <c r="A1112" t="s">
        <v>3998</v>
      </c>
      <c r="B1112">
        <v>1</v>
      </c>
      <c r="C1112" s="8">
        <v>38582</v>
      </c>
      <c r="D1112" t="s">
        <v>28</v>
      </c>
      <c r="E1112" t="s">
        <v>22</v>
      </c>
      <c r="F1112" t="s">
        <v>19</v>
      </c>
      <c r="G1112" t="s">
        <v>20</v>
      </c>
      <c r="H1112" t="s">
        <v>38</v>
      </c>
      <c r="I1112" t="s">
        <v>3999</v>
      </c>
      <c r="J1112" t="s">
        <v>4000</v>
      </c>
      <c r="K1112">
        <v>530</v>
      </c>
      <c r="L1112">
        <v>1038</v>
      </c>
      <c r="M1112">
        <v>53</v>
      </c>
      <c r="N1112">
        <v>0</v>
      </c>
      <c r="O1112">
        <v>6.5</v>
      </c>
      <c r="P1112">
        <v>215</v>
      </c>
      <c r="Q1112">
        <v>98</v>
      </c>
      <c r="R1112">
        <v>18469</v>
      </c>
      <c r="S1112">
        <v>650000</v>
      </c>
      <c r="T1112">
        <f>Table15[[#This Row],[Gross Revenue]]-Table15[[#This Row],[Budget]]</f>
        <v>-631531</v>
      </c>
      <c r="U1112">
        <f>YEAR(Table15[[#This Row],[Release Date]])</f>
        <v>2005</v>
      </c>
    </row>
    <row r="1113" spans="1:21" x14ac:dyDescent="0.25">
      <c r="A1113" t="s">
        <v>2317</v>
      </c>
      <c r="B1113">
        <v>1</v>
      </c>
      <c r="C1113" s="8">
        <v>37631</v>
      </c>
      <c r="D1113" t="s">
        <v>28</v>
      </c>
      <c r="E1113" t="s">
        <v>31</v>
      </c>
      <c r="F1113" t="s">
        <v>19</v>
      </c>
      <c r="G1113" t="s">
        <v>20</v>
      </c>
      <c r="H1113" t="s">
        <v>38</v>
      </c>
      <c r="I1113" t="s">
        <v>2318</v>
      </c>
      <c r="J1113" t="s">
        <v>2319</v>
      </c>
      <c r="K1113">
        <v>1000</v>
      </c>
      <c r="L1113">
        <v>3969</v>
      </c>
      <c r="M1113">
        <v>260</v>
      </c>
      <c r="N1113">
        <v>0</v>
      </c>
      <c r="O1113">
        <v>5</v>
      </c>
      <c r="P1113">
        <v>98</v>
      </c>
      <c r="Q1113">
        <v>117</v>
      </c>
      <c r="R1113">
        <v>30981850</v>
      </c>
      <c r="S1113">
        <v>40000000</v>
      </c>
      <c r="T1113">
        <f>Table15[[#This Row],[Gross Revenue]]-Table15[[#This Row],[Budget]]</f>
        <v>-9018150</v>
      </c>
      <c r="U1113">
        <f>YEAR(Table15[[#This Row],[Release Date]])</f>
        <v>2003</v>
      </c>
    </row>
    <row r="1114" spans="1:21" x14ac:dyDescent="0.25">
      <c r="A1114" t="s">
        <v>3540</v>
      </c>
      <c r="B1114">
        <v>1</v>
      </c>
      <c r="C1114" s="8">
        <v>38321</v>
      </c>
      <c r="D1114" t="s">
        <v>28</v>
      </c>
      <c r="E1114" t="s">
        <v>22</v>
      </c>
      <c r="F1114" t="s">
        <v>19</v>
      </c>
      <c r="G1114" t="s">
        <v>20</v>
      </c>
      <c r="H1114" t="s">
        <v>38</v>
      </c>
      <c r="I1114" t="s">
        <v>376</v>
      </c>
      <c r="J1114" t="s">
        <v>2319</v>
      </c>
      <c r="K1114">
        <v>20000</v>
      </c>
      <c r="L1114">
        <v>42473</v>
      </c>
      <c r="M1114">
        <v>260</v>
      </c>
      <c r="N1114">
        <v>10000</v>
      </c>
      <c r="O1114">
        <v>7.1</v>
      </c>
      <c r="P1114">
        <v>217</v>
      </c>
      <c r="Q1114">
        <v>105</v>
      </c>
      <c r="R1114">
        <v>28501651</v>
      </c>
      <c r="S1114">
        <v>26000000</v>
      </c>
      <c r="T1114">
        <f>Table15[[#This Row],[Gross Revenue]]-Table15[[#This Row],[Budget]]</f>
        <v>2501651</v>
      </c>
      <c r="U1114">
        <f>YEAR(Table15[[#This Row],[Release Date]])</f>
        <v>2004</v>
      </c>
    </row>
    <row r="1115" spans="1:21" x14ac:dyDescent="0.25">
      <c r="A1115" t="s">
        <v>4151</v>
      </c>
      <c r="B1115">
        <v>1</v>
      </c>
      <c r="C1115" s="8">
        <v>38674</v>
      </c>
      <c r="D1115" t="s">
        <v>28</v>
      </c>
      <c r="E1115" t="s">
        <v>22</v>
      </c>
      <c r="F1115" t="s">
        <v>19</v>
      </c>
      <c r="G1115" t="s">
        <v>20</v>
      </c>
      <c r="H1115" t="s">
        <v>43</v>
      </c>
      <c r="I1115" t="s">
        <v>330</v>
      </c>
      <c r="J1115" t="s">
        <v>2319</v>
      </c>
      <c r="K1115">
        <v>6000</v>
      </c>
      <c r="L1115">
        <v>8018</v>
      </c>
      <c r="M1115">
        <v>260</v>
      </c>
      <c r="N1115">
        <v>0</v>
      </c>
      <c r="O1115">
        <v>6</v>
      </c>
      <c r="P1115">
        <v>174</v>
      </c>
      <c r="Q1115">
        <v>84</v>
      </c>
      <c r="R1115">
        <v>21283440</v>
      </c>
      <c r="S1115">
        <v>55000000</v>
      </c>
      <c r="T1115">
        <f>Table15[[#This Row],[Gross Revenue]]-Table15[[#This Row],[Budget]]</f>
        <v>-33716560</v>
      </c>
      <c r="U1115">
        <f>YEAR(Table15[[#This Row],[Release Date]])</f>
        <v>2005</v>
      </c>
    </row>
    <row r="1116" spans="1:21" x14ac:dyDescent="0.25">
      <c r="A1116" t="s">
        <v>2774</v>
      </c>
      <c r="B1116">
        <v>1</v>
      </c>
      <c r="C1116" s="8">
        <v>37878</v>
      </c>
      <c r="D1116" t="s">
        <v>28</v>
      </c>
      <c r="E1116" t="s">
        <v>22</v>
      </c>
      <c r="F1116" t="s">
        <v>19</v>
      </c>
      <c r="G1116" t="s">
        <v>704</v>
      </c>
      <c r="H1116" t="s">
        <v>43</v>
      </c>
      <c r="I1116" t="s">
        <v>1092</v>
      </c>
      <c r="J1116" t="s">
        <v>2775</v>
      </c>
      <c r="K1116">
        <v>16000</v>
      </c>
      <c r="L1116">
        <v>19952</v>
      </c>
      <c r="M1116">
        <v>2</v>
      </c>
      <c r="N1116">
        <v>0</v>
      </c>
      <c r="O1116">
        <v>4.7</v>
      </c>
      <c r="P1116">
        <v>148</v>
      </c>
      <c r="Q1116">
        <v>90</v>
      </c>
      <c r="R1116">
        <v>20259297</v>
      </c>
      <c r="S1116">
        <v>20000000</v>
      </c>
      <c r="T1116">
        <f>Table15[[#This Row],[Gross Revenue]]-Table15[[#This Row],[Budget]]</f>
        <v>259297</v>
      </c>
      <c r="U1116">
        <f>YEAR(Table15[[#This Row],[Release Date]])</f>
        <v>2003</v>
      </c>
    </row>
    <row r="1117" spans="1:21" x14ac:dyDescent="0.25">
      <c r="A1117" t="s">
        <v>3910</v>
      </c>
      <c r="B1117">
        <v>1</v>
      </c>
      <c r="C1117" s="8">
        <v>38529</v>
      </c>
      <c r="D1117" t="s">
        <v>28</v>
      </c>
      <c r="E1117" t="s">
        <v>32</v>
      </c>
      <c r="F1117" t="s">
        <v>19</v>
      </c>
      <c r="G1117" t="s">
        <v>20</v>
      </c>
      <c r="H1117" t="s">
        <v>43</v>
      </c>
      <c r="I1117" t="s">
        <v>3633</v>
      </c>
      <c r="J1117" t="s">
        <v>3911</v>
      </c>
      <c r="K1117">
        <v>13000</v>
      </c>
      <c r="L1117">
        <v>14619</v>
      </c>
      <c r="M1117">
        <v>39</v>
      </c>
      <c r="N1117">
        <v>0</v>
      </c>
      <c r="O1117">
        <v>4.7</v>
      </c>
      <c r="P1117">
        <v>178</v>
      </c>
      <c r="Q1117">
        <v>81</v>
      </c>
      <c r="R1117">
        <v>10539414</v>
      </c>
      <c r="S1117">
        <v>47000000</v>
      </c>
      <c r="T1117">
        <f>Table15[[#This Row],[Gross Revenue]]-Table15[[#This Row],[Budget]]</f>
        <v>-36460586</v>
      </c>
      <c r="U1117">
        <f>YEAR(Table15[[#This Row],[Release Date]])</f>
        <v>2005</v>
      </c>
    </row>
    <row r="1118" spans="1:21" x14ac:dyDescent="0.25">
      <c r="A1118" t="s">
        <v>4739</v>
      </c>
      <c r="B1118">
        <v>1</v>
      </c>
      <c r="C1118" s="8">
        <v>39024</v>
      </c>
      <c r="D1118" t="s">
        <v>28</v>
      </c>
      <c r="E1118" t="s">
        <v>30</v>
      </c>
      <c r="F1118" t="s">
        <v>19</v>
      </c>
      <c r="G1118" t="s">
        <v>20</v>
      </c>
      <c r="H1118" t="s">
        <v>36</v>
      </c>
      <c r="I1118" t="s">
        <v>558</v>
      </c>
      <c r="J1118" t="s">
        <v>3911</v>
      </c>
      <c r="K1118">
        <v>1000</v>
      </c>
      <c r="L1118">
        <v>3104</v>
      </c>
      <c r="M1118">
        <v>39</v>
      </c>
      <c r="N1118">
        <v>0</v>
      </c>
      <c r="O1118">
        <v>5.9</v>
      </c>
      <c r="P1118">
        <v>118</v>
      </c>
      <c r="Q1118">
        <v>91</v>
      </c>
      <c r="R1118">
        <v>55747724</v>
      </c>
      <c r="S1118">
        <v>55000000</v>
      </c>
      <c r="T1118">
        <f>Table15[[#This Row],[Gross Revenue]]-Table15[[#This Row],[Budget]]</f>
        <v>747724</v>
      </c>
      <c r="U1118">
        <f>YEAR(Table15[[#This Row],[Release Date]])</f>
        <v>2006</v>
      </c>
    </row>
    <row r="1119" spans="1:21" x14ac:dyDescent="0.25">
      <c r="A1119" t="s">
        <v>2684</v>
      </c>
      <c r="B1119">
        <v>1</v>
      </c>
      <c r="C1119" s="8">
        <v>37832</v>
      </c>
      <c r="D1119" t="s">
        <v>28</v>
      </c>
      <c r="E1119" t="s">
        <v>25</v>
      </c>
      <c r="F1119" t="s">
        <v>2685</v>
      </c>
      <c r="G1119" t="s">
        <v>584</v>
      </c>
      <c r="H1119" t="s">
        <v>38</v>
      </c>
      <c r="I1119" t="s">
        <v>2686</v>
      </c>
      <c r="J1119" t="s">
        <v>2687</v>
      </c>
      <c r="K1119">
        <v>61</v>
      </c>
      <c r="L1119">
        <v>92</v>
      </c>
      <c r="M1119">
        <v>44</v>
      </c>
      <c r="N1119">
        <v>1000</v>
      </c>
      <c r="O1119">
        <v>7.4</v>
      </c>
      <c r="P1119">
        <v>99</v>
      </c>
      <c r="Q1119">
        <v>113</v>
      </c>
      <c r="R1119">
        <v>617228</v>
      </c>
      <c r="S1119">
        <v>84450000</v>
      </c>
      <c r="T1119">
        <f>Table15[[#This Row],[Gross Revenue]]-Table15[[#This Row],[Budget]]</f>
        <v>-83832772</v>
      </c>
      <c r="U1119">
        <f>YEAR(Table15[[#This Row],[Release Date]])</f>
        <v>2003</v>
      </c>
    </row>
    <row r="1120" spans="1:21" x14ac:dyDescent="0.25">
      <c r="A1120" t="s">
        <v>632</v>
      </c>
      <c r="B1120">
        <v>1</v>
      </c>
      <c r="C1120" s="8">
        <v>36739</v>
      </c>
      <c r="D1120" t="s">
        <v>28</v>
      </c>
      <c r="E1120" t="s">
        <v>22</v>
      </c>
      <c r="F1120" t="s">
        <v>19</v>
      </c>
      <c r="G1120" t="s">
        <v>20</v>
      </c>
      <c r="H1120" t="s">
        <v>43</v>
      </c>
      <c r="I1120" t="s">
        <v>356</v>
      </c>
      <c r="J1120" t="s">
        <v>633</v>
      </c>
      <c r="K1120">
        <v>24000</v>
      </c>
      <c r="L1120">
        <v>26938</v>
      </c>
      <c r="M1120">
        <v>643</v>
      </c>
      <c r="N1120">
        <v>0</v>
      </c>
      <c r="O1120">
        <v>5.5</v>
      </c>
      <c r="P1120">
        <v>101</v>
      </c>
      <c r="Q1120">
        <v>103</v>
      </c>
      <c r="R1120">
        <v>37752931</v>
      </c>
      <c r="S1120">
        <v>40000000</v>
      </c>
      <c r="T1120">
        <f>Table15[[#This Row],[Gross Revenue]]-Table15[[#This Row],[Budget]]</f>
        <v>-2247069</v>
      </c>
      <c r="U1120">
        <f>YEAR(Table15[[#This Row],[Release Date]])</f>
        <v>2000</v>
      </c>
    </row>
    <row r="1121" spans="1:21" x14ac:dyDescent="0.25">
      <c r="A1121" t="s">
        <v>2934</v>
      </c>
      <c r="B1121">
        <v>1</v>
      </c>
      <c r="C1121" s="8">
        <v>37970</v>
      </c>
      <c r="D1121" t="s">
        <v>28</v>
      </c>
      <c r="E1121" t="s">
        <v>18</v>
      </c>
      <c r="F1121" t="s">
        <v>19</v>
      </c>
      <c r="G1121" t="s">
        <v>20</v>
      </c>
      <c r="H1121" t="s">
        <v>38</v>
      </c>
      <c r="I1121" t="s">
        <v>1797</v>
      </c>
      <c r="J1121" t="s">
        <v>2935</v>
      </c>
      <c r="K1121">
        <v>4000</v>
      </c>
      <c r="L1121">
        <v>6954</v>
      </c>
      <c r="M1121">
        <v>8</v>
      </c>
      <c r="N1121">
        <v>0</v>
      </c>
      <c r="O1121">
        <v>6.5</v>
      </c>
      <c r="P1121">
        <v>133</v>
      </c>
      <c r="Q1121">
        <v>84</v>
      </c>
      <c r="R1121">
        <v>14373825</v>
      </c>
      <c r="S1121">
        <v>8600000</v>
      </c>
      <c r="T1121">
        <f>Table15[[#This Row],[Gross Revenue]]-Table15[[#This Row],[Budget]]</f>
        <v>5773825</v>
      </c>
      <c r="U1121">
        <f>YEAR(Table15[[#This Row],[Release Date]])</f>
        <v>2003</v>
      </c>
    </row>
    <row r="1122" spans="1:21" x14ac:dyDescent="0.25">
      <c r="A1122" t="s">
        <v>4303</v>
      </c>
      <c r="B1122">
        <v>1</v>
      </c>
      <c r="C1122" s="8">
        <v>38767</v>
      </c>
      <c r="D1122" t="s">
        <v>28</v>
      </c>
      <c r="E1122" t="s">
        <v>22</v>
      </c>
      <c r="F1122" t="s">
        <v>19</v>
      </c>
      <c r="G1122" t="s">
        <v>20</v>
      </c>
      <c r="H1122" t="s">
        <v>43</v>
      </c>
      <c r="I1122" t="s">
        <v>4090</v>
      </c>
      <c r="J1122" t="s">
        <v>320</v>
      </c>
      <c r="K1122">
        <v>34000</v>
      </c>
      <c r="L1122">
        <v>34705</v>
      </c>
      <c r="M1122">
        <v>0</v>
      </c>
      <c r="N1122">
        <v>17000</v>
      </c>
      <c r="O1122">
        <v>6.7</v>
      </c>
      <c r="P1122">
        <v>276</v>
      </c>
      <c r="Q1122">
        <v>91</v>
      </c>
      <c r="R1122">
        <v>958319</v>
      </c>
      <c r="S1122">
        <v>21000000</v>
      </c>
      <c r="T1122">
        <f>Table15[[#This Row],[Gross Revenue]]-Table15[[#This Row],[Budget]]</f>
        <v>-20041681</v>
      </c>
      <c r="U1122">
        <f>YEAR(Table15[[#This Row],[Release Date]])</f>
        <v>2006</v>
      </c>
    </row>
    <row r="1123" spans="1:21" x14ac:dyDescent="0.25">
      <c r="A1123" t="s">
        <v>3671</v>
      </c>
      <c r="B1123">
        <v>1</v>
      </c>
      <c r="C1123" s="8">
        <v>38391</v>
      </c>
      <c r="D1123" t="s">
        <v>28</v>
      </c>
      <c r="E1123" t="s">
        <v>25</v>
      </c>
      <c r="F1123" t="s">
        <v>19</v>
      </c>
      <c r="G1123" t="s">
        <v>20</v>
      </c>
      <c r="H1123" t="s">
        <v>38</v>
      </c>
      <c r="I1123" t="s">
        <v>3672</v>
      </c>
      <c r="J1123" t="s">
        <v>3673</v>
      </c>
      <c r="K1123">
        <v>390</v>
      </c>
      <c r="L1123">
        <v>727</v>
      </c>
      <c r="M1123">
        <v>62</v>
      </c>
      <c r="N1123">
        <v>0</v>
      </c>
      <c r="O1123">
        <v>5.8</v>
      </c>
      <c r="P1123">
        <v>190</v>
      </c>
      <c r="Q1123">
        <v>86</v>
      </c>
      <c r="R1123">
        <v>23993605</v>
      </c>
      <c r="S1123">
        <v>18000000</v>
      </c>
      <c r="T1123">
        <f>Table15[[#This Row],[Gross Revenue]]-Table15[[#This Row],[Budget]]</f>
        <v>5993605</v>
      </c>
      <c r="U1123">
        <f>YEAR(Table15[[#This Row],[Release Date]])</f>
        <v>2005</v>
      </c>
    </row>
    <row r="1124" spans="1:21" x14ac:dyDescent="0.25">
      <c r="A1124" t="s">
        <v>649</v>
      </c>
      <c r="B1124">
        <v>1</v>
      </c>
      <c r="C1124" s="8">
        <v>36748</v>
      </c>
      <c r="D1124" t="s">
        <v>28</v>
      </c>
      <c r="E1124" t="s">
        <v>30</v>
      </c>
      <c r="F1124" t="s">
        <v>19</v>
      </c>
      <c r="G1124" t="s">
        <v>20</v>
      </c>
      <c r="H1124" t="s">
        <v>38</v>
      </c>
      <c r="I1124" t="s">
        <v>650</v>
      </c>
      <c r="J1124" t="s">
        <v>651</v>
      </c>
      <c r="K1124">
        <v>193</v>
      </c>
      <c r="L1124">
        <v>608</v>
      </c>
      <c r="M1124">
        <v>31</v>
      </c>
      <c r="N1124">
        <v>949</v>
      </c>
      <c r="O1124">
        <v>4</v>
      </c>
      <c r="P1124">
        <v>160</v>
      </c>
      <c r="Q1124">
        <v>90</v>
      </c>
      <c r="R1124">
        <v>26421314</v>
      </c>
      <c r="S1124">
        <v>15000000</v>
      </c>
      <c r="T1124">
        <f>Table15[[#This Row],[Gross Revenue]]-Table15[[#This Row],[Budget]]</f>
        <v>11421314</v>
      </c>
      <c r="U1124">
        <f>YEAR(Table15[[#This Row],[Release Date]])</f>
        <v>2000</v>
      </c>
    </row>
    <row r="1125" spans="1:21" x14ac:dyDescent="0.25">
      <c r="A1125" t="s">
        <v>1454</v>
      </c>
      <c r="B1125">
        <v>1</v>
      </c>
      <c r="C1125" s="8">
        <v>37166</v>
      </c>
      <c r="D1125" t="s">
        <v>28</v>
      </c>
      <c r="E1125" t="s">
        <v>18</v>
      </c>
      <c r="F1125" t="s">
        <v>19</v>
      </c>
      <c r="G1125" t="s">
        <v>20</v>
      </c>
      <c r="H1125" t="s">
        <v>38</v>
      </c>
      <c r="I1125" t="s">
        <v>450</v>
      </c>
      <c r="J1125" t="s">
        <v>1455</v>
      </c>
      <c r="K1125">
        <v>673</v>
      </c>
      <c r="L1125">
        <v>1442</v>
      </c>
      <c r="M1125">
        <v>248</v>
      </c>
      <c r="N1125">
        <v>1000</v>
      </c>
      <c r="O1125">
        <v>7.2</v>
      </c>
      <c r="P1125">
        <v>127</v>
      </c>
      <c r="Q1125">
        <v>105</v>
      </c>
      <c r="R1125">
        <v>10460089</v>
      </c>
      <c r="S1125">
        <v>7500000</v>
      </c>
      <c r="T1125">
        <f>Table15[[#This Row],[Gross Revenue]]-Table15[[#This Row],[Budget]]</f>
        <v>2960089</v>
      </c>
      <c r="U1125">
        <f>YEAR(Table15[[#This Row],[Release Date]])</f>
        <v>2001</v>
      </c>
    </row>
    <row r="1126" spans="1:21" x14ac:dyDescent="0.25">
      <c r="A1126" t="s">
        <v>2807</v>
      </c>
      <c r="B1126">
        <v>1</v>
      </c>
      <c r="C1126" s="8">
        <v>37895</v>
      </c>
      <c r="D1126" t="s">
        <v>28</v>
      </c>
      <c r="E1126" t="s">
        <v>32</v>
      </c>
      <c r="F1126" t="s">
        <v>19</v>
      </c>
      <c r="G1126" t="s">
        <v>35</v>
      </c>
      <c r="H1126" t="s">
        <v>38</v>
      </c>
      <c r="I1126" t="s">
        <v>560</v>
      </c>
      <c r="J1126" t="s">
        <v>1455</v>
      </c>
      <c r="K1126">
        <v>16000</v>
      </c>
      <c r="L1126">
        <v>19410</v>
      </c>
      <c r="M1126">
        <v>248</v>
      </c>
      <c r="N1126">
        <v>3000</v>
      </c>
      <c r="O1126">
        <v>6.7</v>
      </c>
      <c r="P1126">
        <v>186</v>
      </c>
      <c r="Q1126">
        <v>109</v>
      </c>
      <c r="R1126">
        <v>35635046</v>
      </c>
      <c r="S1126">
        <v>17000000</v>
      </c>
      <c r="T1126">
        <f>Table15[[#This Row],[Gross Revenue]]-Table15[[#This Row],[Budget]]</f>
        <v>18635046</v>
      </c>
      <c r="U1126">
        <f>YEAR(Table15[[#This Row],[Release Date]])</f>
        <v>2003</v>
      </c>
    </row>
    <row r="1127" spans="1:21" x14ac:dyDescent="0.25">
      <c r="A1127" t="s">
        <v>4324</v>
      </c>
      <c r="B1127">
        <v>1</v>
      </c>
      <c r="C1127" s="8">
        <v>38781</v>
      </c>
      <c r="D1127" t="s">
        <v>28</v>
      </c>
      <c r="E1127" t="s">
        <v>32</v>
      </c>
      <c r="F1127" t="s">
        <v>19</v>
      </c>
      <c r="G1127" t="s">
        <v>20</v>
      </c>
      <c r="H1127" t="s">
        <v>38</v>
      </c>
      <c r="I1127" t="s">
        <v>124</v>
      </c>
      <c r="J1127" t="s">
        <v>1455</v>
      </c>
      <c r="K1127">
        <v>14000</v>
      </c>
      <c r="L1127">
        <v>16606</v>
      </c>
      <c r="M1127">
        <v>248</v>
      </c>
      <c r="N1127">
        <v>32000</v>
      </c>
      <c r="O1127">
        <v>6.8</v>
      </c>
      <c r="P1127">
        <v>408</v>
      </c>
      <c r="Q1127">
        <v>117</v>
      </c>
      <c r="R1127">
        <v>51533608</v>
      </c>
      <c r="S1127">
        <v>25000000</v>
      </c>
      <c r="T1127">
        <f>Table15[[#This Row],[Gross Revenue]]-Table15[[#This Row],[Budget]]</f>
        <v>26533608</v>
      </c>
      <c r="U1127">
        <f>YEAR(Table15[[#This Row],[Release Date]])</f>
        <v>2006</v>
      </c>
    </row>
    <row r="1128" spans="1:21" x14ac:dyDescent="0.25">
      <c r="A1128" t="s">
        <v>885</v>
      </c>
      <c r="B1128">
        <v>1</v>
      </c>
      <c r="C1128" s="8">
        <v>36865</v>
      </c>
      <c r="D1128" t="s">
        <v>28</v>
      </c>
      <c r="E1128" t="s">
        <v>18</v>
      </c>
      <c r="F1128" t="s">
        <v>19</v>
      </c>
      <c r="G1128" t="s">
        <v>20</v>
      </c>
      <c r="H1128" t="s">
        <v>38</v>
      </c>
      <c r="I1128" t="s">
        <v>146</v>
      </c>
      <c r="J1128" t="s">
        <v>886</v>
      </c>
      <c r="K1128">
        <v>18000</v>
      </c>
      <c r="L1128">
        <v>18688</v>
      </c>
      <c r="M1128">
        <v>10</v>
      </c>
      <c r="N1128">
        <v>463</v>
      </c>
      <c r="O1128">
        <v>5.3</v>
      </c>
      <c r="P1128">
        <v>103</v>
      </c>
      <c r="Q1128">
        <v>97</v>
      </c>
      <c r="R1128">
        <v>28927720</v>
      </c>
      <c r="S1128">
        <v>33000000</v>
      </c>
      <c r="T1128">
        <f>Table15[[#This Row],[Gross Revenue]]-Table15[[#This Row],[Budget]]</f>
        <v>-4072280</v>
      </c>
      <c r="U1128">
        <f>YEAR(Table15[[#This Row],[Release Date]])</f>
        <v>2000</v>
      </c>
    </row>
    <row r="1129" spans="1:21" x14ac:dyDescent="0.25">
      <c r="A1129" t="s">
        <v>4126</v>
      </c>
      <c r="B1129">
        <v>1</v>
      </c>
      <c r="C1129" s="8">
        <v>38658</v>
      </c>
      <c r="D1129" t="s">
        <v>28</v>
      </c>
      <c r="E1129" t="s">
        <v>32</v>
      </c>
      <c r="F1129" t="s">
        <v>19</v>
      </c>
      <c r="G1129" t="s">
        <v>35</v>
      </c>
      <c r="H1129" t="s">
        <v>38</v>
      </c>
      <c r="I1129" t="s">
        <v>4127</v>
      </c>
      <c r="J1129" t="s">
        <v>4128</v>
      </c>
      <c r="K1129">
        <v>1000</v>
      </c>
      <c r="L1129">
        <v>2011</v>
      </c>
      <c r="M1129">
        <v>115</v>
      </c>
      <c r="N1129">
        <v>18000</v>
      </c>
      <c r="O1129">
        <v>6.6</v>
      </c>
      <c r="P1129">
        <v>399</v>
      </c>
      <c r="Q1129">
        <v>88</v>
      </c>
      <c r="R1129">
        <v>1024175</v>
      </c>
      <c r="S1129">
        <v>13000000</v>
      </c>
      <c r="T1129">
        <f>Table15[[#This Row],[Gross Revenue]]-Table15[[#This Row],[Budget]]</f>
        <v>-11975825</v>
      </c>
      <c r="U1129">
        <f>YEAR(Table15[[#This Row],[Release Date]])</f>
        <v>2005</v>
      </c>
    </row>
    <row r="1130" spans="1:21" x14ac:dyDescent="0.25">
      <c r="A1130" t="s">
        <v>1725</v>
      </c>
      <c r="B1130">
        <v>1</v>
      </c>
      <c r="C1130" s="8">
        <v>37320</v>
      </c>
      <c r="D1130" t="s">
        <v>28</v>
      </c>
      <c r="E1130" t="s">
        <v>30</v>
      </c>
      <c r="F1130" t="s">
        <v>19</v>
      </c>
      <c r="G1130" t="s">
        <v>24</v>
      </c>
      <c r="H1130" t="s">
        <v>36</v>
      </c>
      <c r="I1130" t="s">
        <v>377</v>
      </c>
      <c r="J1130" t="s">
        <v>97</v>
      </c>
      <c r="K1130">
        <v>3000</v>
      </c>
      <c r="L1130">
        <v>5593</v>
      </c>
      <c r="M1130">
        <v>287</v>
      </c>
      <c r="N1130">
        <v>665</v>
      </c>
      <c r="O1130">
        <v>5.7</v>
      </c>
      <c r="P1130">
        <v>101</v>
      </c>
      <c r="Q1130">
        <v>91</v>
      </c>
      <c r="R1130">
        <v>20950820</v>
      </c>
      <c r="S1130">
        <v>80000000</v>
      </c>
      <c r="T1130">
        <f>Table15[[#This Row],[Gross Revenue]]-Table15[[#This Row],[Budget]]</f>
        <v>-59049180</v>
      </c>
      <c r="U1130">
        <f>YEAR(Table15[[#This Row],[Release Date]])</f>
        <v>2002</v>
      </c>
    </row>
    <row r="1131" spans="1:21" x14ac:dyDescent="0.25">
      <c r="A1131" t="s">
        <v>1070</v>
      </c>
      <c r="B1131">
        <v>1</v>
      </c>
      <c r="C1131" s="8">
        <v>36965</v>
      </c>
      <c r="D1131" t="s">
        <v>28</v>
      </c>
      <c r="E1131" t="s">
        <v>32</v>
      </c>
      <c r="F1131" t="s">
        <v>19</v>
      </c>
      <c r="G1131" t="s">
        <v>20</v>
      </c>
      <c r="H1131" t="s">
        <v>43</v>
      </c>
      <c r="I1131" t="s">
        <v>1071</v>
      </c>
      <c r="J1131" t="s">
        <v>1072</v>
      </c>
      <c r="K1131">
        <v>693</v>
      </c>
      <c r="L1131">
        <v>2574</v>
      </c>
      <c r="M1131">
        <v>394</v>
      </c>
      <c r="N1131">
        <v>0</v>
      </c>
      <c r="O1131">
        <v>5.9</v>
      </c>
      <c r="P1131">
        <v>198</v>
      </c>
      <c r="Q1131">
        <v>92</v>
      </c>
      <c r="R1131">
        <v>181166115</v>
      </c>
      <c r="S1131">
        <v>93000000</v>
      </c>
      <c r="T1131">
        <f>Table15[[#This Row],[Gross Revenue]]-Table15[[#This Row],[Budget]]</f>
        <v>88166115</v>
      </c>
      <c r="U1131">
        <f>YEAR(Table15[[#This Row],[Release Date]])</f>
        <v>2001</v>
      </c>
    </row>
    <row r="1132" spans="1:21" x14ac:dyDescent="0.25">
      <c r="A1132" t="s">
        <v>2009</v>
      </c>
      <c r="B1132">
        <v>1</v>
      </c>
      <c r="C1132" s="8">
        <v>37467</v>
      </c>
      <c r="D1132" t="s">
        <v>28</v>
      </c>
      <c r="E1132" t="s">
        <v>32</v>
      </c>
      <c r="F1132" t="s">
        <v>19</v>
      </c>
      <c r="G1132" t="s">
        <v>20</v>
      </c>
      <c r="H1132" t="s">
        <v>43</v>
      </c>
      <c r="I1132" t="s">
        <v>356</v>
      </c>
      <c r="J1132" t="s">
        <v>1072</v>
      </c>
      <c r="K1132">
        <v>24000</v>
      </c>
      <c r="L1132">
        <v>36925</v>
      </c>
      <c r="M1132">
        <v>394</v>
      </c>
      <c r="N1132">
        <v>0</v>
      </c>
      <c r="O1132">
        <v>6.7</v>
      </c>
      <c r="P1132">
        <v>140</v>
      </c>
      <c r="Q1132">
        <v>136</v>
      </c>
      <c r="R1132">
        <v>67286731</v>
      </c>
      <c r="S1132">
        <v>100000000</v>
      </c>
      <c r="T1132">
        <f>Table15[[#This Row],[Gross Revenue]]-Table15[[#This Row],[Budget]]</f>
        <v>-32713269</v>
      </c>
      <c r="U1132">
        <f>YEAR(Table15[[#This Row],[Release Date]])</f>
        <v>2002</v>
      </c>
    </row>
    <row r="1133" spans="1:21" x14ac:dyDescent="0.25">
      <c r="A1133" t="s">
        <v>4069</v>
      </c>
      <c r="B1133">
        <v>1</v>
      </c>
      <c r="C1133" s="8">
        <v>38626</v>
      </c>
      <c r="D1133" t="s">
        <v>28</v>
      </c>
      <c r="E1133" t="s">
        <v>22</v>
      </c>
      <c r="F1133" t="s">
        <v>19</v>
      </c>
      <c r="G1133" t="s">
        <v>20</v>
      </c>
      <c r="H1133" t="s">
        <v>38</v>
      </c>
      <c r="I1133" t="s">
        <v>222</v>
      </c>
      <c r="J1133" t="s">
        <v>1072</v>
      </c>
      <c r="K1133">
        <v>12000</v>
      </c>
      <c r="L1133">
        <v>13071</v>
      </c>
      <c r="M1133">
        <v>394</v>
      </c>
      <c r="N1133">
        <v>0</v>
      </c>
      <c r="O1133">
        <v>5.8</v>
      </c>
      <c r="P1133">
        <v>357</v>
      </c>
      <c r="Q1133">
        <v>119</v>
      </c>
      <c r="R1133">
        <v>61937495</v>
      </c>
      <c r="S1133">
        <v>150000000</v>
      </c>
      <c r="T1133">
        <f>Table15[[#This Row],[Gross Revenue]]-Table15[[#This Row],[Budget]]</f>
        <v>-88062505</v>
      </c>
      <c r="U1133">
        <f>YEAR(Table15[[#This Row],[Release Date]])</f>
        <v>2005</v>
      </c>
    </row>
    <row r="1134" spans="1:21" x14ac:dyDescent="0.25">
      <c r="A1134" t="s">
        <v>4140</v>
      </c>
      <c r="B1134">
        <v>1</v>
      </c>
      <c r="C1134" s="8">
        <v>38666</v>
      </c>
      <c r="D1134" t="s">
        <v>28</v>
      </c>
      <c r="E1134" t="s">
        <v>32</v>
      </c>
      <c r="F1134" t="s">
        <v>19</v>
      </c>
      <c r="G1134" t="s">
        <v>20</v>
      </c>
      <c r="H1134" t="s">
        <v>43</v>
      </c>
      <c r="I1134" t="s">
        <v>1117</v>
      </c>
      <c r="J1134" t="s">
        <v>1072</v>
      </c>
      <c r="K1134">
        <v>11000</v>
      </c>
      <c r="L1134">
        <v>19761</v>
      </c>
      <c r="M1134">
        <v>394</v>
      </c>
      <c r="N1134">
        <v>46000</v>
      </c>
      <c r="O1134">
        <v>6.9</v>
      </c>
      <c r="P1134">
        <v>510</v>
      </c>
      <c r="Q1134">
        <v>124</v>
      </c>
      <c r="R1134">
        <v>176636816</v>
      </c>
      <c r="S1134">
        <v>140000000</v>
      </c>
      <c r="T1134">
        <f>Table15[[#This Row],[Gross Revenue]]-Table15[[#This Row],[Budget]]</f>
        <v>36636816</v>
      </c>
      <c r="U1134">
        <f>YEAR(Table15[[#This Row],[Release Date]])</f>
        <v>2005</v>
      </c>
    </row>
    <row r="1135" spans="1:21" x14ac:dyDescent="0.25">
      <c r="A1135" t="s">
        <v>2113</v>
      </c>
      <c r="B1135">
        <v>1</v>
      </c>
      <c r="C1135" s="8">
        <v>37523</v>
      </c>
      <c r="D1135" t="s">
        <v>28</v>
      </c>
      <c r="E1135" t="s">
        <v>25</v>
      </c>
      <c r="F1135" t="s">
        <v>19</v>
      </c>
      <c r="G1135" t="s">
        <v>20</v>
      </c>
      <c r="H1135" t="s">
        <v>36</v>
      </c>
      <c r="I1135" t="s">
        <v>2114</v>
      </c>
      <c r="J1135" t="s">
        <v>2115</v>
      </c>
      <c r="K1135">
        <v>7000</v>
      </c>
      <c r="L1135">
        <v>13626</v>
      </c>
      <c r="M1135">
        <v>18</v>
      </c>
      <c r="N1135">
        <v>0</v>
      </c>
      <c r="O1135">
        <v>5.3</v>
      </c>
      <c r="P1135">
        <v>52</v>
      </c>
      <c r="Q1135">
        <v>89</v>
      </c>
      <c r="R1135">
        <v>8070311</v>
      </c>
      <c r="S1135">
        <v>10000000</v>
      </c>
      <c r="T1135">
        <f>Table15[[#This Row],[Gross Revenue]]-Table15[[#This Row],[Budget]]</f>
        <v>-1929689</v>
      </c>
      <c r="U1135">
        <f>YEAR(Table15[[#This Row],[Release Date]])</f>
        <v>2002</v>
      </c>
    </row>
    <row r="1136" spans="1:21" x14ac:dyDescent="0.25">
      <c r="A1136" t="s">
        <v>3101</v>
      </c>
      <c r="B1136">
        <v>1</v>
      </c>
      <c r="C1136" s="8">
        <v>38065</v>
      </c>
      <c r="D1136" t="s">
        <v>28</v>
      </c>
      <c r="E1136" t="s">
        <v>25</v>
      </c>
      <c r="F1136" t="s">
        <v>19</v>
      </c>
      <c r="G1136" t="s">
        <v>20</v>
      </c>
      <c r="H1136" t="s">
        <v>43</v>
      </c>
      <c r="I1136" t="s">
        <v>3102</v>
      </c>
      <c r="J1136" t="s">
        <v>2115</v>
      </c>
      <c r="K1136">
        <v>714</v>
      </c>
      <c r="L1136">
        <v>2785</v>
      </c>
      <c r="M1136">
        <v>18</v>
      </c>
      <c r="N1136">
        <v>0</v>
      </c>
      <c r="O1136">
        <v>6.3</v>
      </c>
      <c r="P1136">
        <v>72</v>
      </c>
      <c r="Q1136">
        <v>108</v>
      </c>
      <c r="R1136">
        <v>11702090</v>
      </c>
      <c r="S1136">
        <v>16500000</v>
      </c>
      <c r="T1136">
        <f>Table15[[#This Row],[Gross Revenue]]-Table15[[#This Row],[Budget]]</f>
        <v>-4797910</v>
      </c>
      <c r="U1136">
        <f>YEAR(Table15[[#This Row],[Release Date]])</f>
        <v>2004</v>
      </c>
    </row>
    <row r="1137" spans="1:21" x14ac:dyDescent="0.25">
      <c r="A1137" t="s">
        <v>4254</v>
      </c>
      <c r="B1137">
        <v>1</v>
      </c>
      <c r="C1137" s="8">
        <v>38738</v>
      </c>
      <c r="D1137" t="s">
        <v>28</v>
      </c>
      <c r="E1137" t="s">
        <v>25</v>
      </c>
      <c r="F1137" t="s">
        <v>19</v>
      </c>
      <c r="G1137" t="s">
        <v>20</v>
      </c>
      <c r="H1137" t="s">
        <v>36</v>
      </c>
      <c r="I1137" t="s">
        <v>4255</v>
      </c>
      <c r="J1137" t="s">
        <v>2115</v>
      </c>
      <c r="K1137">
        <v>1000</v>
      </c>
      <c r="L1137">
        <v>5190</v>
      </c>
      <c r="M1137">
        <v>18</v>
      </c>
      <c r="N1137">
        <v>0</v>
      </c>
      <c r="O1137">
        <v>5.4</v>
      </c>
      <c r="P1137">
        <v>83</v>
      </c>
      <c r="Q1137">
        <v>104</v>
      </c>
      <c r="R1137">
        <v>10106233</v>
      </c>
      <c r="S1137">
        <v>8000000</v>
      </c>
      <c r="T1137">
        <f>Table15[[#This Row],[Gross Revenue]]-Table15[[#This Row],[Budget]]</f>
        <v>2106233</v>
      </c>
      <c r="U1137">
        <f>YEAR(Table15[[#This Row],[Release Date]])</f>
        <v>2006</v>
      </c>
    </row>
    <row r="1138" spans="1:21" x14ac:dyDescent="0.25">
      <c r="A1138" t="s">
        <v>953</v>
      </c>
      <c r="B1138">
        <v>1</v>
      </c>
      <c r="C1138" s="8">
        <v>36902</v>
      </c>
      <c r="D1138" t="s">
        <v>28</v>
      </c>
      <c r="E1138" t="s">
        <v>25</v>
      </c>
      <c r="F1138" t="s">
        <v>19</v>
      </c>
      <c r="G1138" t="s">
        <v>20</v>
      </c>
      <c r="H1138" t="s">
        <v>43</v>
      </c>
      <c r="I1138" t="s">
        <v>177</v>
      </c>
      <c r="J1138" t="s">
        <v>954</v>
      </c>
      <c r="K1138">
        <v>8000</v>
      </c>
      <c r="L1138">
        <v>9176</v>
      </c>
      <c r="M1138">
        <v>148</v>
      </c>
      <c r="N1138">
        <v>881</v>
      </c>
      <c r="O1138">
        <v>5.7</v>
      </c>
      <c r="P1138">
        <v>142</v>
      </c>
      <c r="Q1138">
        <v>102</v>
      </c>
      <c r="R1138">
        <v>93607673</v>
      </c>
      <c r="S1138">
        <v>48000000</v>
      </c>
      <c r="T1138">
        <f>Table15[[#This Row],[Gross Revenue]]-Table15[[#This Row],[Budget]]</f>
        <v>45607673</v>
      </c>
      <c r="U1138">
        <f>YEAR(Table15[[#This Row],[Release Date]])</f>
        <v>2001</v>
      </c>
    </row>
    <row r="1139" spans="1:21" x14ac:dyDescent="0.25">
      <c r="A1139" t="s">
        <v>1947</v>
      </c>
      <c r="B1139">
        <v>1</v>
      </c>
      <c r="C1139" s="8">
        <v>37433</v>
      </c>
      <c r="D1139" t="s">
        <v>28</v>
      </c>
      <c r="E1139" t="s">
        <v>25</v>
      </c>
      <c r="F1139" t="s">
        <v>19</v>
      </c>
      <c r="G1139" t="s">
        <v>20</v>
      </c>
      <c r="H1139" t="s">
        <v>36</v>
      </c>
      <c r="I1139" t="s">
        <v>71</v>
      </c>
      <c r="J1139" t="s">
        <v>954</v>
      </c>
      <c r="K1139">
        <v>2000</v>
      </c>
      <c r="L1139">
        <v>6729</v>
      </c>
      <c r="M1139">
        <v>148</v>
      </c>
      <c r="N1139">
        <v>0</v>
      </c>
      <c r="O1139">
        <v>5.2</v>
      </c>
      <c r="P1139">
        <v>105</v>
      </c>
      <c r="Q1139">
        <v>99</v>
      </c>
      <c r="R1139">
        <v>73701902</v>
      </c>
      <c r="S1139">
        <v>60000000</v>
      </c>
      <c r="T1139">
        <f>Table15[[#This Row],[Gross Revenue]]-Table15[[#This Row],[Budget]]</f>
        <v>13701902</v>
      </c>
      <c r="U1139">
        <f>YEAR(Table15[[#This Row],[Release Date]])</f>
        <v>2002</v>
      </c>
    </row>
    <row r="1140" spans="1:21" x14ac:dyDescent="0.25">
      <c r="A1140" t="s">
        <v>4994</v>
      </c>
      <c r="B1140">
        <v>1</v>
      </c>
      <c r="C1140" s="8">
        <v>39190</v>
      </c>
      <c r="D1140" t="s">
        <v>28</v>
      </c>
      <c r="E1140" t="s">
        <v>25</v>
      </c>
      <c r="F1140" t="s">
        <v>19</v>
      </c>
      <c r="G1140" t="s">
        <v>20</v>
      </c>
      <c r="H1140" t="s">
        <v>38</v>
      </c>
      <c r="I1140" t="s">
        <v>3983</v>
      </c>
      <c r="J1140" t="s">
        <v>4995</v>
      </c>
      <c r="K1140">
        <v>10000</v>
      </c>
      <c r="L1140">
        <v>11642</v>
      </c>
      <c r="M1140">
        <v>217</v>
      </c>
      <c r="N1140">
        <v>812</v>
      </c>
      <c r="O1140">
        <v>5.6</v>
      </c>
      <c r="P1140">
        <v>65</v>
      </c>
      <c r="Q1140">
        <v>82</v>
      </c>
      <c r="R1140">
        <v>30084</v>
      </c>
      <c r="S1140">
        <v>70000</v>
      </c>
      <c r="T1140">
        <f>Table15[[#This Row],[Gross Revenue]]-Table15[[#This Row],[Budget]]</f>
        <v>-39916</v>
      </c>
      <c r="U1140">
        <f>YEAR(Table15[[#This Row],[Release Date]])</f>
        <v>2007</v>
      </c>
    </row>
    <row r="1141" spans="1:21" x14ac:dyDescent="0.25">
      <c r="A1141" t="s">
        <v>2414</v>
      </c>
      <c r="B1141">
        <v>1</v>
      </c>
      <c r="C1141" s="8">
        <v>37684</v>
      </c>
      <c r="D1141" t="s">
        <v>28</v>
      </c>
      <c r="E1141" t="s">
        <v>22</v>
      </c>
      <c r="F1141" t="s">
        <v>19</v>
      </c>
      <c r="G1141" t="s">
        <v>48</v>
      </c>
      <c r="H1141" t="s">
        <v>36</v>
      </c>
      <c r="I1141" t="s">
        <v>2415</v>
      </c>
      <c r="J1141" t="s">
        <v>2416</v>
      </c>
      <c r="K1141">
        <v>422</v>
      </c>
      <c r="L1141">
        <v>1083</v>
      </c>
      <c r="M1141">
        <v>456</v>
      </c>
      <c r="N1141">
        <v>17000</v>
      </c>
      <c r="O1141">
        <v>7.8</v>
      </c>
      <c r="P1141">
        <v>177</v>
      </c>
      <c r="Q1141">
        <v>135</v>
      </c>
      <c r="R1141">
        <v>38372662</v>
      </c>
      <c r="S1141">
        <v>28000000</v>
      </c>
      <c r="T1141">
        <f>Table15[[#This Row],[Gross Revenue]]-Table15[[#This Row],[Budget]]</f>
        <v>10372662</v>
      </c>
      <c r="U1141">
        <f>YEAR(Table15[[#This Row],[Release Date]])</f>
        <v>2003</v>
      </c>
    </row>
    <row r="1142" spans="1:21" x14ac:dyDescent="0.25">
      <c r="A1142" t="s">
        <v>2930</v>
      </c>
      <c r="B1142">
        <v>1</v>
      </c>
      <c r="C1142" s="8">
        <v>37968</v>
      </c>
      <c r="D1142" t="s">
        <v>28</v>
      </c>
      <c r="E1142" t="s">
        <v>22</v>
      </c>
      <c r="F1142" t="s">
        <v>19</v>
      </c>
      <c r="G1142" t="s">
        <v>35</v>
      </c>
      <c r="H1142" t="s">
        <v>38</v>
      </c>
      <c r="I1142" t="s">
        <v>2931</v>
      </c>
      <c r="J1142" t="s">
        <v>2416</v>
      </c>
      <c r="K1142">
        <v>19000</v>
      </c>
      <c r="L1142">
        <v>20499</v>
      </c>
      <c r="M1142">
        <v>456</v>
      </c>
      <c r="N1142">
        <v>12000</v>
      </c>
      <c r="O1142">
        <v>7.8</v>
      </c>
      <c r="P1142">
        <v>316</v>
      </c>
      <c r="Q1142">
        <v>123</v>
      </c>
      <c r="R1142">
        <v>50921738</v>
      </c>
      <c r="S1142">
        <v>30000000</v>
      </c>
      <c r="T1142">
        <f>Table15[[#This Row],[Gross Revenue]]-Table15[[#This Row],[Budget]]</f>
        <v>20921738</v>
      </c>
      <c r="U1142">
        <f>YEAR(Table15[[#This Row],[Release Date]])</f>
        <v>2003</v>
      </c>
    </row>
    <row r="1143" spans="1:21" x14ac:dyDescent="0.25">
      <c r="A1143" t="s">
        <v>3781</v>
      </c>
      <c r="B1143">
        <v>1</v>
      </c>
      <c r="C1143" s="8">
        <v>38450</v>
      </c>
      <c r="D1143" t="s">
        <v>28</v>
      </c>
      <c r="E1143" t="s">
        <v>31</v>
      </c>
      <c r="F1143" t="s">
        <v>19</v>
      </c>
      <c r="G1143" t="s">
        <v>35</v>
      </c>
      <c r="H1143" t="s">
        <v>43</v>
      </c>
      <c r="I1143" t="s">
        <v>319</v>
      </c>
      <c r="J1143" t="s">
        <v>2416</v>
      </c>
      <c r="K1143">
        <v>21000</v>
      </c>
      <c r="L1143">
        <v>23745</v>
      </c>
      <c r="M1143">
        <v>456</v>
      </c>
      <c r="N1143">
        <v>0</v>
      </c>
      <c r="O1143">
        <v>6.7</v>
      </c>
      <c r="P1143">
        <v>210</v>
      </c>
      <c r="Q1143">
        <v>117</v>
      </c>
      <c r="R1143">
        <v>31670931</v>
      </c>
      <c r="S1143">
        <v>60000000</v>
      </c>
      <c r="T1143">
        <f>Table15[[#This Row],[Gross Revenue]]-Table15[[#This Row],[Budget]]</f>
        <v>-28329069</v>
      </c>
      <c r="U1143">
        <f>YEAR(Table15[[#This Row],[Release Date]])</f>
        <v>2005</v>
      </c>
    </row>
    <row r="1144" spans="1:21" x14ac:dyDescent="0.25">
      <c r="A1144" t="s">
        <v>4173</v>
      </c>
      <c r="B1144">
        <v>1</v>
      </c>
      <c r="C1144" s="8">
        <v>38688</v>
      </c>
      <c r="D1144" t="s">
        <v>28</v>
      </c>
      <c r="E1144" t="s">
        <v>32</v>
      </c>
      <c r="F1144" t="s">
        <v>19</v>
      </c>
      <c r="G1144" t="s">
        <v>20</v>
      </c>
      <c r="H1144" t="s">
        <v>43</v>
      </c>
      <c r="I1144" t="s">
        <v>4174</v>
      </c>
      <c r="J1144" t="s">
        <v>2416</v>
      </c>
      <c r="K1144">
        <v>157</v>
      </c>
      <c r="L1144">
        <v>257</v>
      </c>
      <c r="M1144">
        <v>456</v>
      </c>
      <c r="N1144">
        <v>38000</v>
      </c>
      <c r="O1144">
        <v>6.8</v>
      </c>
      <c r="P1144">
        <v>417</v>
      </c>
      <c r="Q1144">
        <v>111</v>
      </c>
      <c r="R1144">
        <v>40247512</v>
      </c>
      <c r="S1144">
        <v>30000000</v>
      </c>
      <c r="T1144">
        <f>Table15[[#This Row],[Gross Revenue]]-Table15[[#This Row],[Budget]]</f>
        <v>10247512</v>
      </c>
      <c r="U1144">
        <f>YEAR(Table15[[#This Row],[Release Date]])</f>
        <v>2005</v>
      </c>
    </row>
    <row r="1145" spans="1:21" x14ac:dyDescent="0.25">
      <c r="A1145" t="s">
        <v>5263</v>
      </c>
      <c r="B1145">
        <v>1</v>
      </c>
      <c r="C1145" s="8">
        <v>39358</v>
      </c>
      <c r="D1145" t="s">
        <v>28</v>
      </c>
      <c r="E1145" t="s">
        <v>30</v>
      </c>
      <c r="F1145" t="s">
        <v>19</v>
      </c>
      <c r="G1145" t="s">
        <v>20</v>
      </c>
      <c r="H1145" t="s">
        <v>36</v>
      </c>
      <c r="I1145" t="s">
        <v>928</v>
      </c>
      <c r="J1145" t="s">
        <v>2416</v>
      </c>
      <c r="K1145">
        <v>20000</v>
      </c>
      <c r="L1145">
        <v>21393</v>
      </c>
      <c r="M1145">
        <v>456</v>
      </c>
      <c r="N1145">
        <v>24000</v>
      </c>
      <c r="O1145">
        <v>5.8</v>
      </c>
      <c r="P1145">
        <v>256</v>
      </c>
      <c r="Q1145">
        <v>111</v>
      </c>
      <c r="R1145">
        <v>34964818</v>
      </c>
      <c r="S1145">
        <v>150000000</v>
      </c>
      <c r="T1145">
        <f>Table15[[#This Row],[Gross Revenue]]-Table15[[#This Row],[Budget]]</f>
        <v>-115035182</v>
      </c>
      <c r="U1145">
        <f>YEAR(Table15[[#This Row],[Release Date]])</f>
        <v>2007</v>
      </c>
    </row>
    <row r="1146" spans="1:21" x14ac:dyDescent="0.25">
      <c r="A1146" t="s">
        <v>780</v>
      </c>
      <c r="B1146">
        <v>1</v>
      </c>
      <c r="C1146" s="8">
        <v>36809</v>
      </c>
      <c r="D1146" t="s">
        <v>28</v>
      </c>
      <c r="E1146" t="s">
        <v>30</v>
      </c>
      <c r="F1146" t="s">
        <v>19</v>
      </c>
      <c r="G1146" t="s">
        <v>35</v>
      </c>
      <c r="H1146" t="s">
        <v>43</v>
      </c>
      <c r="I1146" t="s">
        <v>265</v>
      </c>
      <c r="J1146" t="s">
        <v>291</v>
      </c>
      <c r="K1146">
        <v>1000</v>
      </c>
      <c r="L1146">
        <v>3066</v>
      </c>
      <c r="M1146">
        <v>0</v>
      </c>
      <c r="N1146">
        <v>16000</v>
      </c>
      <c r="O1146">
        <v>7.8</v>
      </c>
      <c r="P1146">
        <v>197</v>
      </c>
      <c r="Q1146">
        <v>107</v>
      </c>
      <c r="R1146">
        <v>45506619</v>
      </c>
      <c r="S1146">
        <v>26000000</v>
      </c>
      <c r="T1146">
        <f>Table15[[#This Row],[Gross Revenue]]-Table15[[#This Row],[Budget]]</f>
        <v>19506619</v>
      </c>
      <c r="U1146">
        <f>YEAR(Table15[[#This Row],[Release Date]])</f>
        <v>2000</v>
      </c>
    </row>
    <row r="1147" spans="1:21" x14ac:dyDescent="0.25">
      <c r="A1147" t="s">
        <v>1709</v>
      </c>
      <c r="B1147">
        <v>1</v>
      </c>
      <c r="C1147" s="8">
        <v>37311</v>
      </c>
      <c r="D1147" t="s">
        <v>28</v>
      </c>
      <c r="E1147" t="s">
        <v>25</v>
      </c>
      <c r="F1147" t="s">
        <v>19</v>
      </c>
      <c r="G1147" t="s">
        <v>20</v>
      </c>
      <c r="H1147" t="s">
        <v>43</v>
      </c>
      <c r="I1147" t="s">
        <v>1710</v>
      </c>
      <c r="J1147" t="s">
        <v>291</v>
      </c>
      <c r="K1147">
        <v>436</v>
      </c>
      <c r="L1147">
        <v>1395</v>
      </c>
      <c r="M1147">
        <v>0</v>
      </c>
      <c r="N1147">
        <v>0</v>
      </c>
      <c r="O1147">
        <v>6.3</v>
      </c>
      <c r="P1147">
        <v>161</v>
      </c>
      <c r="Q1147">
        <v>100</v>
      </c>
      <c r="R1147">
        <v>35096190</v>
      </c>
      <c r="S1147">
        <v>60000000</v>
      </c>
      <c r="T1147">
        <f>Table15[[#This Row],[Gross Revenue]]-Table15[[#This Row],[Budget]]</f>
        <v>-24903810</v>
      </c>
      <c r="U1147">
        <f>YEAR(Table15[[#This Row],[Release Date]])</f>
        <v>2002</v>
      </c>
    </row>
    <row r="1148" spans="1:21" x14ac:dyDescent="0.25">
      <c r="A1148" t="s">
        <v>5315</v>
      </c>
      <c r="B1148">
        <v>1</v>
      </c>
      <c r="C1148" s="8">
        <v>39388</v>
      </c>
      <c r="D1148" t="s">
        <v>28</v>
      </c>
      <c r="E1148" t="s">
        <v>81</v>
      </c>
      <c r="F1148" t="s">
        <v>19</v>
      </c>
      <c r="G1148" t="s">
        <v>20</v>
      </c>
      <c r="H1148" t="s">
        <v>38</v>
      </c>
      <c r="I1148" t="s">
        <v>2205</v>
      </c>
      <c r="J1148" t="s">
        <v>5316</v>
      </c>
      <c r="K1148">
        <v>1000</v>
      </c>
      <c r="L1148">
        <v>3215</v>
      </c>
      <c r="M1148">
        <v>0</v>
      </c>
      <c r="N1148">
        <v>15000</v>
      </c>
      <c r="O1148">
        <v>7.1</v>
      </c>
      <c r="P1148">
        <v>297</v>
      </c>
      <c r="Q1148">
        <v>108</v>
      </c>
      <c r="R1148">
        <v>43771291</v>
      </c>
      <c r="S1148">
        <v>5000000</v>
      </c>
      <c r="T1148">
        <f>Table15[[#This Row],[Gross Revenue]]-Table15[[#This Row],[Budget]]</f>
        <v>38771291</v>
      </c>
      <c r="U1148">
        <f>YEAR(Table15[[#This Row],[Release Date]])</f>
        <v>2007</v>
      </c>
    </row>
    <row r="1149" spans="1:21" x14ac:dyDescent="0.25">
      <c r="A1149" t="s">
        <v>1116</v>
      </c>
      <c r="B1149">
        <v>1</v>
      </c>
      <c r="C1149" s="8">
        <v>36989</v>
      </c>
      <c r="D1149" t="s">
        <v>28</v>
      </c>
      <c r="E1149" t="s">
        <v>25</v>
      </c>
      <c r="F1149" t="s">
        <v>19</v>
      </c>
      <c r="G1149" t="s">
        <v>20</v>
      </c>
      <c r="H1149" t="s">
        <v>38</v>
      </c>
      <c r="I1149" t="s">
        <v>1117</v>
      </c>
      <c r="J1149" t="s">
        <v>1118</v>
      </c>
      <c r="K1149">
        <v>11000</v>
      </c>
      <c r="L1149">
        <v>15369</v>
      </c>
      <c r="M1149">
        <v>11</v>
      </c>
      <c r="N1149">
        <v>0</v>
      </c>
      <c r="O1149">
        <v>5.7</v>
      </c>
      <c r="P1149">
        <v>97</v>
      </c>
      <c r="Q1149">
        <v>99</v>
      </c>
      <c r="R1149">
        <v>37882551</v>
      </c>
      <c r="S1149">
        <v>16000000</v>
      </c>
      <c r="T1149">
        <f>Table15[[#This Row],[Gross Revenue]]-Table15[[#This Row],[Budget]]</f>
        <v>21882551</v>
      </c>
      <c r="U1149">
        <f>YEAR(Table15[[#This Row],[Release Date]])</f>
        <v>2001</v>
      </c>
    </row>
    <row r="1150" spans="1:21" x14ac:dyDescent="0.25">
      <c r="A1150" t="s">
        <v>1303</v>
      </c>
      <c r="B1150">
        <v>1</v>
      </c>
      <c r="C1150" s="8">
        <v>37083</v>
      </c>
      <c r="D1150" t="s">
        <v>28</v>
      </c>
      <c r="E1150" t="s">
        <v>32</v>
      </c>
      <c r="F1150" t="s">
        <v>19</v>
      </c>
      <c r="G1150" t="s">
        <v>20</v>
      </c>
      <c r="H1150" t="s">
        <v>43</v>
      </c>
      <c r="I1150" t="s">
        <v>222</v>
      </c>
      <c r="J1150" t="s">
        <v>198</v>
      </c>
      <c r="K1150">
        <v>12000</v>
      </c>
      <c r="L1150">
        <v>12993</v>
      </c>
      <c r="M1150">
        <v>541</v>
      </c>
      <c r="N1150">
        <v>792</v>
      </c>
      <c r="O1150">
        <v>5.6</v>
      </c>
      <c r="P1150">
        <v>128</v>
      </c>
      <c r="Q1150">
        <v>116</v>
      </c>
      <c r="R1150">
        <v>30157016</v>
      </c>
      <c r="S1150">
        <v>70000000</v>
      </c>
      <c r="T1150">
        <f>Table15[[#This Row],[Gross Revenue]]-Table15[[#This Row],[Budget]]</f>
        <v>-39842984</v>
      </c>
      <c r="U1150">
        <f>YEAR(Table15[[#This Row],[Release Date]])</f>
        <v>2001</v>
      </c>
    </row>
    <row r="1151" spans="1:21" x14ac:dyDescent="0.25">
      <c r="A1151" t="s">
        <v>1464</v>
      </c>
      <c r="B1151">
        <v>1</v>
      </c>
      <c r="C1151" s="8">
        <v>37171</v>
      </c>
      <c r="D1151" t="s">
        <v>28</v>
      </c>
      <c r="E1151" t="s">
        <v>18</v>
      </c>
      <c r="F1151" t="s">
        <v>19</v>
      </c>
      <c r="G1151" t="s">
        <v>20</v>
      </c>
      <c r="H1151" t="s">
        <v>38</v>
      </c>
      <c r="I1151" t="s">
        <v>375</v>
      </c>
      <c r="J1151" t="s">
        <v>198</v>
      </c>
      <c r="K1151">
        <v>991</v>
      </c>
      <c r="L1151">
        <v>2562</v>
      </c>
      <c r="M1151">
        <v>541</v>
      </c>
      <c r="N1151">
        <v>0</v>
      </c>
      <c r="O1151">
        <v>7.1</v>
      </c>
      <c r="P1151">
        <v>216</v>
      </c>
      <c r="Q1151">
        <v>81</v>
      </c>
      <c r="R1151">
        <v>46563158</v>
      </c>
      <c r="S1151">
        <v>13000000</v>
      </c>
      <c r="T1151">
        <f>Table15[[#This Row],[Gross Revenue]]-Table15[[#This Row],[Budget]]</f>
        <v>33563158</v>
      </c>
      <c r="U1151">
        <f>YEAR(Table15[[#This Row],[Release Date]])</f>
        <v>2001</v>
      </c>
    </row>
    <row r="1152" spans="1:21" x14ac:dyDescent="0.25">
      <c r="A1152" t="s">
        <v>1878</v>
      </c>
      <c r="B1152">
        <v>1</v>
      </c>
      <c r="C1152" s="8">
        <v>37398</v>
      </c>
      <c r="D1152" t="s">
        <v>28</v>
      </c>
      <c r="E1152" t="s">
        <v>31</v>
      </c>
      <c r="F1152" t="s">
        <v>19</v>
      </c>
      <c r="G1152" t="s">
        <v>1879</v>
      </c>
      <c r="H1152" t="s">
        <v>38</v>
      </c>
      <c r="I1152" t="s">
        <v>1880</v>
      </c>
      <c r="J1152" t="s">
        <v>198</v>
      </c>
      <c r="K1152">
        <v>214</v>
      </c>
      <c r="L1152">
        <v>409</v>
      </c>
      <c r="M1152">
        <v>541</v>
      </c>
      <c r="N1152">
        <v>0</v>
      </c>
      <c r="O1152">
        <v>6.9</v>
      </c>
      <c r="P1152">
        <v>106</v>
      </c>
      <c r="Q1152">
        <v>98</v>
      </c>
      <c r="R1152">
        <v>1569918</v>
      </c>
      <c r="S1152">
        <v>17000000</v>
      </c>
      <c r="T1152">
        <f>Table15[[#This Row],[Gross Revenue]]-Table15[[#This Row],[Budget]]</f>
        <v>-15430082</v>
      </c>
      <c r="U1152">
        <f>YEAR(Table15[[#This Row],[Release Date]])</f>
        <v>2002</v>
      </c>
    </row>
    <row r="1153" spans="1:21" x14ac:dyDescent="0.25">
      <c r="A1153" t="s">
        <v>2171</v>
      </c>
      <c r="B1153">
        <v>1</v>
      </c>
      <c r="C1153" s="8">
        <v>37556</v>
      </c>
      <c r="D1153" t="s">
        <v>17</v>
      </c>
      <c r="E1153" t="s">
        <v>22</v>
      </c>
      <c r="F1153" t="s">
        <v>19</v>
      </c>
      <c r="G1153" t="s">
        <v>35</v>
      </c>
      <c r="H1153" t="s">
        <v>43</v>
      </c>
      <c r="I1153" t="s">
        <v>687</v>
      </c>
      <c r="J1153" t="s">
        <v>198</v>
      </c>
      <c r="K1153">
        <v>18000</v>
      </c>
      <c r="L1153">
        <v>20660</v>
      </c>
      <c r="M1153">
        <v>541</v>
      </c>
      <c r="N1153">
        <v>0</v>
      </c>
      <c r="O1153">
        <v>7.4</v>
      </c>
      <c r="P1153">
        <v>153</v>
      </c>
      <c r="Q1153">
        <v>143</v>
      </c>
      <c r="R1153">
        <v>51225796</v>
      </c>
      <c r="S1153">
        <v>70000000</v>
      </c>
      <c r="T1153">
        <f>Table15[[#This Row],[Gross Revenue]]-Table15[[#This Row],[Budget]]</f>
        <v>-18774204</v>
      </c>
      <c r="U1153">
        <f>YEAR(Table15[[#This Row],[Release Date]])</f>
        <v>2002</v>
      </c>
    </row>
    <row r="1154" spans="1:21" x14ac:dyDescent="0.25">
      <c r="A1154" t="s">
        <v>3143</v>
      </c>
      <c r="B1154">
        <v>1</v>
      </c>
      <c r="C1154" s="8">
        <v>38088</v>
      </c>
      <c r="D1154" t="s">
        <v>28</v>
      </c>
      <c r="E1154" t="s">
        <v>81</v>
      </c>
      <c r="F1154" t="s">
        <v>19</v>
      </c>
      <c r="G1154" t="s">
        <v>20</v>
      </c>
      <c r="H1154" t="s">
        <v>38</v>
      </c>
      <c r="I1154" t="s">
        <v>2146</v>
      </c>
      <c r="J1154" t="s">
        <v>198</v>
      </c>
      <c r="K1154">
        <v>8000</v>
      </c>
      <c r="L1154">
        <v>10938</v>
      </c>
      <c r="M1154">
        <v>541</v>
      </c>
      <c r="N1154">
        <v>10000</v>
      </c>
      <c r="O1154">
        <v>6.4</v>
      </c>
      <c r="P1154">
        <v>224</v>
      </c>
      <c r="Q1154">
        <v>98</v>
      </c>
      <c r="R1154">
        <v>35063732</v>
      </c>
      <c r="S1154">
        <v>32000000</v>
      </c>
      <c r="T1154">
        <f>Table15[[#This Row],[Gross Revenue]]-Table15[[#This Row],[Budget]]</f>
        <v>3063732</v>
      </c>
      <c r="U1154">
        <f>YEAR(Table15[[#This Row],[Release Date]])</f>
        <v>2004</v>
      </c>
    </row>
    <row r="1155" spans="1:21" x14ac:dyDescent="0.25">
      <c r="A1155" t="s">
        <v>1451</v>
      </c>
      <c r="B1155">
        <v>1</v>
      </c>
      <c r="C1155" s="8">
        <v>37165</v>
      </c>
      <c r="D1155" t="s">
        <v>28</v>
      </c>
      <c r="E1155" t="s">
        <v>25</v>
      </c>
      <c r="F1155" t="s">
        <v>19</v>
      </c>
      <c r="G1155" t="s">
        <v>20</v>
      </c>
      <c r="H1155" t="s">
        <v>36</v>
      </c>
      <c r="I1155" t="s">
        <v>1452</v>
      </c>
      <c r="J1155" t="s">
        <v>1453</v>
      </c>
      <c r="K1155">
        <v>567</v>
      </c>
      <c r="L1155">
        <v>1495</v>
      </c>
      <c r="M1155">
        <v>38</v>
      </c>
      <c r="N1155">
        <v>5000</v>
      </c>
      <c r="O1155">
        <v>6.6</v>
      </c>
      <c r="P1155">
        <v>168</v>
      </c>
      <c r="Q1155">
        <v>95</v>
      </c>
      <c r="R1155">
        <v>241437427</v>
      </c>
      <c r="S1155">
        <v>5000000</v>
      </c>
      <c r="T1155">
        <f>Table15[[#This Row],[Gross Revenue]]-Table15[[#This Row],[Budget]]</f>
        <v>236437427</v>
      </c>
      <c r="U1155">
        <f>YEAR(Table15[[#This Row],[Release Date]])</f>
        <v>2001</v>
      </c>
    </row>
    <row r="1156" spans="1:21" x14ac:dyDescent="0.25">
      <c r="A1156" t="s">
        <v>1992</v>
      </c>
      <c r="B1156">
        <v>1</v>
      </c>
      <c r="C1156" s="8">
        <v>37457</v>
      </c>
      <c r="D1156" t="s">
        <v>28</v>
      </c>
      <c r="E1156" t="s">
        <v>25</v>
      </c>
      <c r="F1156" t="s">
        <v>19</v>
      </c>
      <c r="G1156" t="s">
        <v>20</v>
      </c>
      <c r="H1156" t="s">
        <v>36</v>
      </c>
      <c r="I1156" t="s">
        <v>1993</v>
      </c>
      <c r="J1156" t="s">
        <v>1453</v>
      </c>
      <c r="K1156">
        <v>1000</v>
      </c>
      <c r="L1156">
        <v>4604</v>
      </c>
      <c r="M1156">
        <v>38</v>
      </c>
      <c r="N1156">
        <v>531</v>
      </c>
      <c r="O1156">
        <v>4.3</v>
      </c>
      <c r="P1156">
        <v>59</v>
      </c>
      <c r="Q1156">
        <v>93</v>
      </c>
      <c r="R1156">
        <v>48114556</v>
      </c>
      <c r="S1156">
        <v>26000000</v>
      </c>
      <c r="T1156">
        <f>Table15[[#This Row],[Gross Revenue]]-Table15[[#This Row],[Budget]]</f>
        <v>22114556</v>
      </c>
      <c r="U1156">
        <f>YEAR(Table15[[#This Row],[Release Date]])</f>
        <v>2002</v>
      </c>
    </row>
    <row r="1157" spans="1:21" x14ac:dyDescent="0.25">
      <c r="A1157" t="s">
        <v>2620</v>
      </c>
      <c r="B1157">
        <v>1</v>
      </c>
      <c r="C1157" s="8">
        <v>37798</v>
      </c>
      <c r="D1157" t="s">
        <v>28</v>
      </c>
      <c r="E1157" t="s">
        <v>22</v>
      </c>
      <c r="F1157" t="s">
        <v>19</v>
      </c>
      <c r="G1157" t="s">
        <v>20</v>
      </c>
      <c r="H1157" t="s">
        <v>38</v>
      </c>
      <c r="I1157" t="s">
        <v>1127</v>
      </c>
      <c r="J1157" t="s">
        <v>2621</v>
      </c>
      <c r="K1157">
        <v>596</v>
      </c>
      <c r="L1157">
        <v>1081</v>
      </c>
      <c r="M1157">
        <v>781</v>
      </c>
      <c r="N1157">
        <v>224</v>
      </c>
      <c r="O1157">
        <v>6.2</v>
      </c>
      <c r="P1157">
        <v>36</v>
      </c>
      <c r="Q1157">
        <v>97</v>
      </c>
      <c r="R1157">
        <v>117560</v>
      </c>
      <c r="S1157">
        <v>6000000</v>
      </c>
      <c r="T1157">
        <f>Table15[[#This Row],[Gross Revenue]]-Table15[[#This Row],[Budget]]</f>
        <v>-5882440</v>
      </c>
      <c r="U1157">
        <f>YEAR(Table15[[#This Row],[Release Date]])</f>
        <v>2003</v>
      </c>
    </row>
    <row r="1158" spans="1:21" x14ac:dyDescent="0.25">
      <c r="A1158" t="s">
        <v>1062</v>
      </c>
      <c r="B1158">
        <v>1</v>
      </c>
      <c r="C1158" s="8">
        <v>36960</v>
      </c>
      <c r="D1158" t="s">
        <v>28</v>
      </c>
      <c r="E1158" t="s">
        <v>32</v>
      </c>
      <c r="F1158" t="s">
        <v>19</v>
      </c>
      <c r="G1158" t="s">
        <v>20</v>
      </c>
      <c r="H1158" t="s">
        <v>27</v>
      </c>
      <c r="I1158" t="s">
        <v>525</v>
      </c>
      <c r="J1158" t="s">
        <v>1063</v>
      </c>
      <c r="K1158">
        <v>770</v>
      </c>
      <c r="L1158">
        <v>2251</v>
      </c>
      <c r="M1158">
        <v>8</v>
      </c>
      <c r="N1158">
        <v>425</v>
      </c>
      <c r="O1158">
        <v>6</v>
      </c>
      <c r="P1158">
        <v>66</v>
      </c>
      <c r="Q1158">
        <v>82</v>
      </c>
      <c r="R1158">
        <v>80920948</v>
      </c>
      <c r="S1158">
        <v>30000000</v>
      </c>
      <c r="T1158">
        <f>Table15[[#This Row],[Gross Revenue]]-Table15[[#This Row],[Budget]]</f>
        <v>50920948</v>
      </c>
      <c r="U1158">
        <f>YEAR(Table15[[#This Row],[Release Date]])</f>
        <v>2001</v>
      </c>
    </row>
    <row r="1159" spans="1:21" x14ac:dyDescent="0.25">
      <c r="A1159" t="s">
        <v>2822</v>
      </c>
      <c r="B1159">
        <v>1</v>
      </c>
      <c r="C1159" s="8">
        <v>37905</v>
      </c>
      <c r="D1159" t="s">
        <v>28</v>
      </c>
      <c r="E1159" t="s">
        <v>30</v>
      </c>
      <c r="F1159" t="s">
        <v>19</v>
      </c>
      <c r="G1159" t="s">
        <v>20</v>
      </c>
      <c r="H1159" t="s">
        <v>36</v>
      </c>
      <c r="I1159" t="s">
        <v>126</v>
      </c>
      <c r="J1159" t="s">
        <v>1063</v>
      </c>
      <c r="K1159">
        <v>12000</v>
      </c>
      <c r="L1159">
        <v>33822</v>
      </c>
      <c r="M1159">
        <v>8</v>
      </c>
      <c r="N1159">
        <v>593</v>
      </c>
      <c r="O1159">
        <v>5.9</v>
      </c>
      <c r="P1159">
        <v>105</v>
      </c>
      <c r="Q1159">
        <v>88</v>
      </c>
      <c r="R1159">
        <v>28133159</v>
      </c>
      <c r="S1159">
        <v>50000000</v>
      </c>
      <c r="T1159">
        <f>Table15[[#This Row],[Gross Revenue]]-Table15[[#This Row],[Budget]]</f>
        <v>-21866841</v>
      </c>
      <c r="U1159">
        <f>YEAR(Table15[[#This Row],[Release Date]])</f>
        <v>2003</v>
      </c>
    </row>
    <row r="1160" spans="1:21" x14ac:dyDescent="0.25">
      <c r="A1160" t="s">
        <v>2857</v>
      </c>
      <c r="B1160">
        <v>1</v>
      </c>
      <c r="C1160" s="8">
        <v>37928</v>
      </c>
      <c r="D1160" t="s">
        <v>28</v>
      </c>
      <c r="E1160" t="s">
        <v>32</v>
      </c>
      <c r="F1160" t="s">
        <v>19</v>
      </c>
      <c r="G1160" t="s">
        <v>20</v>
      </c>
      <c r="H1160" t="s">
        <v>43</v>
      </c>
      <c r="I1160" t="s">
        <v>2858</v>
      </c>
      <c r="J1160" t="s">
        <v>2859</v>
      </c>
      <c r="K1160">
        <v>472</v>
      </c>
      <c r="L1160">
        <v>1045</v>
      </c>
      <c r="M1160">
        <v>8</v>
      </c>
      <c r="N1160">
        <v>0</v>
      </c>
      <c r="O1160">
        <v>4.7</v>
      </c>
      <c r="P1160">
        <v>78</v>
      </c>
      <c r="Q1160">
        <v>92</v>
      </c>
      <c r="R1160">
        <v>18843314</v>
      </c>
      <c r="S1160">
        <v>20000000</v>
      </c>
      <c r="T1160">
        <f>Table15[[#This Row],[Gross Revenue]]-Table15[[#This Row],[Budget]]</f>
        <v>-1156686</v>
      </c>
      <c r="U1160">
        <f>YEAR(Table15[[#This Row],[Release Date]])</f>
        <v>2003</v>
      </c>
    </row>
    <row r="1161" spans="1:21" x14ac:dyDescent="0.25">
      <c r="A1161" t="s">
        <v>1242</v>
      </c>
      <c r="B1161">
        <v>1</v>
      </c>
      <c r="C1161" s="8">
        <v>37050</v>
      </c>
      <c r="D1161" t="s">
        <v>28</v>
      </c>
      <c r="E1161" t="s">
        <v>22</v>
      </c>
      <c r="F1161" t="s">
        <v>19</v>
      </c>
      <c r="G1161" t="s">
        <v>20</v>
      </c>
      <c r="H1161" t="s">
        <v>38</v>
      </c>
      <c r="I1161" t="s">
        <v>1035</v>
      </c>
      <c r="J1161" t="s">
        <v>1243</v>
      </c>
      <c r="K1161">
        <v>11000</v>
      </c>
      <c r="L1161">
        <v>14995</v>
      </c>
      <c r="M1161">
        <v>128</v>
      </c>
      <c r="N1161">
        <v>813</v>
      </c>
      <c r="O1161">
        <v>6.1</v>
      </c>
      <c r="P1161">
        <v>104</v>
      </c>
      <c r="Q1161">
        <v>109</v>
      </c>
      <c r="R1161">
        <v>13491653</v>
      </c>
      <c r="S1161">
        <v>18000000</v>
      </c>
      <c r="T1161">
        <f>Table15[[#This Row],[Gross Revenue]]-Table15[[#This Row],[Budget]]</f>
        <v>-4508347</v>
      </c>
      <c r="U1161">
        <f>YEAR(Table15[[#This Row],[Release Date]])</f>
        <v>2001</v>
      </c>
    </row>
    <row r="1162" spans="1:21" x14ac:dyDescent="0.25">
      <c r="A1162" t="s">
        <v>1043</v>
      </c>
      <c r="B1162">
        <v>1</v>
      </c>
      <c r="C1162" s="8">
        <v>36950</v>
      </c>
      <c r="D1162" t="s">
        <v>28</v>
      </c>
      <c r="E1162" t="s">
        <v>25</v>
      </c>
      <c r="F1162" t="s">
        <v>19</v>
      </c>
      <c r="G1162" t="s">
        <v>20</v>
      </c>
      <c r="H1162" t="s">
        <v>38</v>
      </c>
      <c r="I1162" t="s">
        <v>1044</v>
      </c>
      <c r="J1162" t="s">
        <v>1044</v>
      </c>
      <c r="K1162">
        <v>263</v>
      </c>
      <c r="L1162">
        <v>993</v>
      </c>
      <c r="M1162">
        <v>263</v>
      </c>
      <c r="N1162">
        <v>0</v>
      </c>
      <c r="O1162">
        <v>7.8</v>
      </c>
      <c r="P1162">
        <v>108</v>
      </c>
      <c r="Q1162">
        <v>95</v>
      </c>
      <c r="R1162">
        <v>3029081</v>
      </c>
      <c r="S1162">
        <v>6000000</v>
      </c>
      <c r="T1162">
        <f>Table15[[#This Row],[Gross Revenue]]-Table15[[#This Row],[Budget]]</f>
        <v>-2970919</v>
      </c>
      <c r="U1162">
        <f>YEAR(Table15[[#This Row],[Release Date]])</f>
        <v>2001</v>
      </c>
    </row>
    <row r="1163" spans="1:21" x14ac:dyDescent="0.25">
      <c r="A1163" t="s">
        <v>2800</v>
      </c>
      <c r="B1163">
        <v>1</v>
      </c>
      <c r="C1163" s="8">
        <v>37892</v>
      </c>
      <c r="D1163" t="s">
        <v>28</v>
      </c>
      <c r="E1163" t="s">
        <v>25</v>
      </c>
      <c r="F1163" t="s">
        <v>19</v>
      </c>
      <c r="G1163" t="s">
        <v>704</v>
      </c>
      <c r="H1163" t="s">
        <v>26</v>
      </c>
      <c r="I1163" t="s">
        <v>2801</v>
      </c>
      <c r="J1163" t="s">
        <v>1044</v>
      </c>
      <c r="K1163">
        <v>71</v>
      </c>
      <c r="L1163">
        <v>226</v>
      </c>
      <c r="M1163">
        <v>263</v>
      </c>
      <c r="N1163">
        <v>0</v>
      </c>
      <c r="O1163">
        <v>6.5</v>
      </c>
      <c r="P1163">
        <v>160</v>
      </c>
      <c r="Q1163">
        <v>101</v>
      </c>
      <c r="R1163">
        <v>1984378</v>
      </c>
      <c r="S1163">
        <v>2000000</v>
      </c>
      <c r="T1163">
        <f>Table15[[#This Row],[Gross Revenue]]-Table15[[#This Row],[Budget]]</f>
        <v>-15622</v>
      </c>
      <c r="U1163">
        <f>YEAR(Table15[[#This Row],[Release Date]])</f>
        <v>2003</v>
      </c>
    </row>
    <row r="1164" spans="1:21" x14ac:dyDescent="0.25">
      <c r="A1164" t="s">
        <v>3965</v>
      </c>
      <c r="B1164">
        <v>1</v>
      </c>
      <c r="C1164" s="8">
        <v>38562</v>
      </c>
      <c r="D1164" t="s">
        <v>28</v>
      </c>
      <c r="E1164" t="s">
        <v>22</v>
      </c>
      <c r="F1164" t="s">
        <v>19</v>
      </c>
      <c r="G1164" t="s">
        <v>20</v>
      </c>
      <c r="H1164" t="s">
        <v>43</v>
      </c>
      <c r="I1164" t="s">
        <v>121</v>
      </c>
      <c r="J1164" t="s">
        <v>1044</v>
      </c>
      <c r="K1164">
        <v>967</v>
      </c>
      <c r="L1164">
        <v>1582</v>
      </c>
      <c r="M1164">
        <v>263</v>
      </c>
      <c r="N1164">
        <v>0</v>
      </c>
      <c r="O1164">
        <v>7</v>
      </c>
      <c r="P1164">
        <v>248</v>
      </c>
      <c r="Q1164">
        <v>91</v>
      </c>
      <c r="R1164">
        <v>2221809</v>
      </c>
      <c r="S1164">
        <v>5000000</v>
      </c>
      <c r="T1164">
        <f>Table15[[#This Row],[Gross Revenue]]-Table15[[#This Row],[Budget]]</f>
        <v>-2778191</v>
      </c>
      <c r="U1164">
        <f>YEAR(Table15[[#This Row],[Release Date]])</f>
        <v>2005</v>
      </c>
    </row>
    <row r="1165" spans="1:21" x14ac:dyDescent="0.25">
      <c r="A1165" t="s">
        <v>3056</v>
      </c>
      <c r="B1165">
        <v>1</v>
      </c>
      <c r="C1165" s="8">
        <v>38039</v>
      </c>
      <c r="D1165" t="s">
        <v>28</v>
      </c>
      <c r="E1165" t="s">
        <v>22</v>
      </c>
      <c r="F1165" t="s">
        <v>19</v>
      </c>
      <c r="G1165" t="s">
        <v>1879</v>
      </c>
      <c r="H1165" t="s">
        <v>38</v>
      </c>
      <c r="I1165" t="s">
        <v>3057</v>
      </c>
      <c r="J1165" t="s">
        <v>3058</v>
      </c>
      <c r="K1165">
        <v>200</v>
      </c>
      <c r="L1165">
        <v>332</v>
      </c>
      <c r="M1165">
        <v>109</v>
      </c>
      <c r="N1165">
        <v>26000</v>
      </c>
      <c r="O1165">
        <v>7.9</v>
      </c>
      <c r="P1165">
        <v>232</v>
      </c>
      <c r="Q1165">
        <v>85</v>
      </c>
      <c r="R1165">
        <v>9437933</v>
      </c>
      <c r="S1165">
        <v>180000</v>
      </c>
      <c r="T1165">
        <f>Table15[[#This Row],[Gross Revenue]]-Table15[[#This Row],[Budget]]</f>
        <v>9257933</v>
      </c>
      <c r="U1165">
        <f>YEAR(Table15[[#This Row],[Release Date]])</f>
        <v>2004</v>
      </c>
    </row>
    <row r="1166" spans="1:21" x14ac:dyDescent="0.25">
      <c r="A1166" t="s">
        <v>4695</v>
      </c>
      <c r="B1166">
        <v>1</v>
      </c>
      <c r="C1166" s="8">
        <v>39000</v>
      </c>
      <c r="D1166" t="s">
        <v>28</v>
      </c>
      <c r="E1166" t="s">
        <v>22</v>
      </c>
      <c r="F1166" t="s">
        <v>19</v>
      </c>
      <c r="G1166" t="s">
        <v>20</v>
      </c>
      <c r="H1166" t="s">
        <v>38</v>
      </c>
      <c r="I1166" t="s">
        <v>3268</v>
      </c>
      <c r="J1166" t="s">
        <v>3058</v>
      </c>
      <c r="K1166">
        <v>480</v>
      </c>
      <c r="L1166">
        <v>517</v>
      </c>
      <c r="M1166">
        <v>109</v>
      </c>
      <c r="N1166">
        <v>43000</v>
      </c>
      <c r="O1166">
        <v>7.4</v>
      </c>
      <c r="P1166">
        <v>283</v>
      </c>
      <c r="Q1166">
        <v>104</v>
      </c>
      <c r="R1166">
        <v>16168741</v>
      </c>
      <c r="S1166">
        <v>8000000</v>
      </c>
      <c r="T1166">
        <f>Table15[[#This Row],[Gross Revenue]]-Table15[[#This Row],[Budget]]</f>
        <v>8168741</v>
      </c>
      <c r="U1166">
        <f>YEAR(Table15[[#This Row],[Release Date]])</f>
        <v>2006</v>
      </c>
    </row>
    <row r="1167" spans="1:21" x14ac:dyDescent="0.25">
      <c r="A1167" t="s">
        <v>1028</v>
      </c>
      <c r="B1167">
        <v>1</v>
      </c>
      <c r="C1167" s="8">
        <v>36941</v>
      </c>
      <c r="D1167" t="s">
        <v>28</v>
      </c>
      <c r="E1167" t="s">
        <v>32</v>
      </c>
      <c r="F1167" t="s">
        <v>19</v>
      </c>
      <c r="G1167" t="s">
        <v>20</v>
      </c>
      <c r="H1167" t="s">
        <v>38</v>
      </c>
      <c r="I1167" t="s">
        <v>497</v>
      </c>
      <c r="J1167" t="s">
        <v>72</v>
      </c>
      <c r="K1167">
        <v>26000</v>
      </c>
      <c r="L1167">
        <v>28867</v>
      </c>
      <c r="M1167">
        <v>0</v>
      </c>
      <c r="N1167">
        <v>0</v>
      </c>
      <c r="O1167">
        <v>4.9000000000000004</v>
      </c>
      <c r="P1167">
        <v>156</v>
      </c>
      <c r="Q1167">
        <v>98</v>
      </c>
      <c r="R1167">
        <v>8434601</v>
      </c>
      <c r="S1167">
        <v>28000000</v>
      </c>
      <c r="T1167">
        <f>Table15[[#This Row],[Gross Revenue]]-Table15[[#This Row],[Budget]]</f>
        <v>-19565399</v>
      </c>
      <c r="U1167">
        <f>YEAR(Table15[[#This Row],[Release Date]])</f>
        <v>2001</v>
      </c>
    </row>
    <row r="1168" spans="1:21" x14ac:dyDescent="0.25">
      <c r="A1168" t="s">
        <v>5176</v>
      </c>
      <c r="B1168">
        <v>1</v>
      </c>
      <c r="C1168" s="8">
        <v>39303</v>
      </c>
      <c r="D1168" t="s">
        <v>28</v>
      </c>
      <c r="E1168" t="s">
        <v>22</v>
      </c>
      <c r="F1168" t="s">
        <v>19</v>
      </c>
      <c r="G1168" t="s">
        <v>35</v>
      </c>
      <c r="H1168" t="s">
        <v>43</v>
      </c>
      <c r="I1168" t="s">
        <v>644</v>
      </c>
      <c r="J1168" t="s">
        <v>5177</v>
      </c>
      <c r="K1168">
        <v>838</v>
      </c>
      <c r="L1168">
        <v>995</v>
      </c>
      <c r="M1168">
        <v>34</v>
      </c>
      <c r="N1168">
        <v>36000</v>
      </c>
      <c r="O1168">
        <v>7.5</v>
      </c>
      <c r="P1168">
        <v>351</v>
      </c>
      <c r="Q1168">
        <v>111</v>
      </c>
      <c r="R1168">
        <v>38317535</v>
      </c>
      <c r="S1168">
        <v>11000000</v>
      </c>
      <c r="T1168">
        <f>Table15[[#This Row],[Gross Revenue]]-Table15[[#This Row],[Budget]]</f>
        <v>27317535</v>
      </c>
      <c r="U1168">
        <f>YEAR(Table15[[#This Row],[Release Date]])</f>
        <v>2007</v>
      </c>
    </row>
    <row r="1169" spans="1:21" x14ac:dyDescent="0.25">
      <c r="A1169" t="s">
        <v>2863</v>
      </c>
      <c r="B1169">
        <v>1</v>
      </c>
      <c r="C1169" s="8">
        <v>37931</v>
      </c>
      <c r="D1169" t="s">
        <v>28</v>
      </c>
      <c r="E1169" t="s">
        <v>22</v>
      </c>
      <c r="F1169" t="s">
        <v>674</v>
      </c>
      <c r="G1169" t="s">
        <v>164</v>
      </c>
      <c r="H1169" t="s">
        <v>43</v>
      </c>
      <c r="I1169" t="s">
        <v>2698</v>
      </c>
      <c r="J1169" t="s">
        <v>2864</v>
      </c>
      <c r="K1169">
        <v>2000</v>
      </c>
      <c r="L1169">
        <v>2608</v>
      </c>
      <c r="M1169">
        <v>43</v>
      </c>
      <c r="N1169">
        <v>0</v>
      </c>
      <c r="O1169">
        <v>7.5</v>
      </c>
      <c r="P1169">
        <v>143</v>
      </c>
      <c r="Q1169">
        <v>125</v>
      </c>
      <c r="R1169">
        <v>8047690</v>
      </c>
      <c r="S1169">
        <v>19400000</v>
      </c>
      <c r="T1169">
        <f>Table15[[#This Row],[Gross Revenue]]-Table15[[#This Row],[Budget]]</f>
        <v>-11352310</v>
      </c>
      <c r="U1169">
        <f>YEAR(Table15[[#This Row],[Release Date]])</f>
        <v>2003</v>
      </c>
    </row>
    <row r="1170" spans="1:21" x14ac:dyDescent="0.25">
      <c r="A1170" t="s">
        <v>4003</v>
      </c>
      <c r="B1170">
        <v>1</v>
      </c>
      <c r="C1170" s="8">
        <v>38584</v>
      </c>
      <c r="D1170" t="s">
        <v>28</v>
      </c>
      <c r="E1170" t="s">
        <v>22</v>
      </c>
      <c r="F1170" t="s">
        <v>19</v>
      </c>
      <c r="G1170" t="s">
        <v>20</v>
      </c>
      <c r="H1170" t="s">
        <v>38</v>
      </c>
      <c r="I1170" t="s">
        <v>58</v>
      </c>
      <c r="J1170" t="s">
        <v>2864</v>
      </c>
      <c r="K1170">
        <v>22000</v>
      </c>
      <c r="L1170">
        <v>37766</v>
      </c>
      <c r="M1170">
        <v>43</v>
      </c>
      <c r="N1170">
        <v>0</v>
      </c>
      <c r="O1170">
        <v>5.4</v>
      </c>
      <c r="P1170">
        <v>138</v>
      </c>
      <c r="Q1170">
        <v>105</v>
      </c>
      <c r="R1170">
        <v>1796024</v>
      </c>
      <c r="S1170">
        <v>22000000</v>
      </c>
      <c r="T1170">
        <f>Table15[[#This Row],[Gross Revenue]]-Table15[[#This Row],[Budget]]</f>
        <v>-20203976</v>
      </c>
      <c r="U1170">
        <f>YEAR(Table15[[#This Row],[Release Date]])</f>
        <v>2005</v>
      </c>
    </row>
    <row r="1171" spans="1:21" x14ac:dyDescent="0.25">
      <c r="A1171" t="s">
        <v>1069</v>
      </c>
      <c r="B1171">
        <v>1</v>
      </c>
      <c r="C1171" s="8">
        <v>36964</v>
      </c>
      <c r="D1171" t="s">
        <v>28</v>
      </c>
      <c r="E1171" t="s">
        <v>81</v>
      </c>
      <c r="F1171" t="s">
        <v>19</v>
      </c>
      <c r="G1171" t="s">
        <v>20</v>
      </c>
      <c r="H1171" t="s">
        <v>38</v>
      </c>
      <c r="I1171" t="s">
        <v>499</v>
      </c>
      <c r="J1171" t="s">
        <v>506</v>
      </c>
      <c r="K1171">
        <v>23000</v>
      </c>
      <c r="L1171">
        <v>23242</v>
      </c>
      <c r="M1171">
        <v>131</v>
      </c>
      <c r="N1171">
        <v>0</v>
      </c>
      <c r="O1171">
        <v>6.6</v>
      </c>
      <c r="P1171">
        <v>140</v>
      </c>
      <c r="Q1171">
        <v>97</v>
      </c>
      <c r="R1171">
        <v>21973182</v>
      </c>
      <c r="S1171">
        <v>23000000</v>
      </c>
      <c r="T1171">
        <f>Table15[[#This Row],[Gross Revenue]]-Table15[[#This Row],[Budget]]</f>
        <v>-1026818</v>
      </c>
      <c r="U1171">
        <f>YEAR(Table15[[#This Row],[Release Date]])</f>
        <v>2001</v>
      </c>
    </row>
    <row r="1172" spans="1:21" x14ac:dyDescent="0.25">
      <c r="A1172" t="s">
        <v>2469</v>
      </c>
      <c r="B1172">
        <v>1</v>
      </c>
      <c r="C1172" s="8">
        <v>37715</v>
      </c>
      <c r="D1172" t="s">
        <v>17</v>
      </c>
      <c r="E1172" t="s">
        <v>32</v>
      </c>
      <c r="F1172" t="s">
        <v>2470</v>
      </c>
      <c r="G1172" t="s">
        <v>20</v>
      </c>
      <c r="H1172" t="s">
        <v>38</v>
      </c>
      <c r="I1172" t="s">
        <v>917</v>
      </c>
      <c r="J1172" t="s">
        <v>506</v>
      </c>
      <c r="K1172">
        <v>11000</v>
      </c>
      <c r="L1172">
        <v>12133</v>
      </c>
      <c r="M1172">
        <v>131</v>
      </c>
      <c r="N1172">
        <v>0</v>
      </c>
      <c r="O1172">
        <v>6.7</v>
      </c>
      <c r="P1172">
        <v>81</v>
      </c>
      <c r="Q1172">
        <v>132</v>
      </c>
      <c r="R1172">
        <v>10166502</v>
      </c>
      <c r="S1172">
        <v>80000000</v>
      </c>
      <c r="T1172">
        <f>Table15[[#This Row],[Gross Revenue]]-Table15[[#This Row],[Budget]]</f>
        <v>-69833498</v>
      </c>
      <c r="U1172">
        <f>YEAR(Table15[[#This Row],[Release Date]])</f>
        <v>2003</v>
      </c>
    </row>
    <row r="1173" spans="1:21" x14ac:dyDescent="0.25">
      <c r="A1173" t="s">
        <v>3179</v>
      </c>
      <c r="B1173">
        <v>1</v>
      </c>
      <c r="C1173" s="8">
        <v>38108</v>
      </c>
      <c r="D1173" t="s">
        <v>28</v>
      </c>
      <c r="E1173" t="s">
        <v>25</v>
      </c>
      <c r="F1173" t="s">
        <v>19</v>
      </c>
      <c r="G1173" t="s">
        <v>20</v>
      </c>
      <c r="H1173" t="s">
        <v>38</v>
      </c>
      <c r="I1173" t="s">
        <v>746</v>
      </c>
      <c r="J1173" t="s">
        <v>506</v>
      </c>
      <c r="K1173">
        <v>497</v>
      </c>
      <c r="L1173">
        <v>776</v>
      </c>
      <c r="M1173">
        <v>131</v>
      </c>
      <c r="N1173">
        <v>830</v>
      </c>
      <c r="O1173">
        <v>6.5</v>
      </c>
      <c r="P1173">
        <v>121</v>
      </c>
      <c r="Q1173">
        <v>93</v>
      </c>
      <c r="R1173">
        <v>2426851</v>
      </c>
      <c r="S1173">
        <v>4000000</v>
      </c>
      <c r="T1173">
        <f>Table15[[#This Row],[Gross Revenue]]-Table15[[#This Row],[Budget]]</f>
        <v>-1573149</v>
      </c>
      <c r="U1173">
        <f>YEAR(Table15[[#This Row],[Release Date]])</f>
        <v>2004</v>
      </c>
    </row>
    <row r="1174" spans="1:21" x14ac:dyDescent="0.25">
      <c r="A1174" t="s">
        <v>1775</v>
      </c>
      <c r="B1174">
        <v>1</v>
      </c>
      <c r="C1174" s="8">
        <v>37347</v>
      </c>
      <c r="D1174" t="s">
        <v>28</v>
      </c>
      <c r="E1174" t="s">
        <v>30</v>
      </c>
      <c r="F1174" t="s">
        <v>19</v>
      </c>
      <c r="G1174" t="s">
        <v>20</v>
      </c>
      <c r="H1174" t="s">
        <v>36</v>
      </c>
      <c r="I1174" t="s">
        <v>527</v>
      </c>
      <c r="J1174" t="s">
        <v>1776</v>
      </c>
      <c r="K1174">
        <v>971</v>
      </c>
      <c r="L1174">
        <v>3017</v>
      </c>
      <c r="M1174">
        <v>0</v>
      </c>
      <c r="N1174">
        <v>329</v>
      </c>
      <c r="O1174">
        <v>5.6</v>
      </c>
      <c r="P1174">
        <v>45</v>
      </c>
      <c r="Q1174">
        <v>80</v>
      </c>
      <c r="R1174">
        <v>39399750</v>
      </c>
      <c r="S1174">
        <v>25000000</v>
      </c>
      <c r="T1174">
        <f>Table15[[#This Row],[Gross Revenue]]-Table15[[#This Row],[Budget]]</f>
        <v>14399750</v>
      </c>
      <c r="U1174">
        <f>YEAR(Table15[[#This Row],[Release Date]])</f>
        <v>2002</v>
      </c>
    </row>
    <row r="1175" spans="1:21" x14ac:dyDescent="0.25">
      <c r="A1175" t="s">
        <v>3336</v>
      </c>
      <c r="B1175">
        <v>1</v>
      </c>
      <c r="C1175" s="8">
        <v>38200</v>
      </c>
      <c r="D1175" t="s">
        <v>28</v>
      </c>
      <c r="E1175" t="s">
        <v>37</v>
      </c>
      <c r="F1175" t="s">
        <v>19</v>
      </c>
      <c r="G1175" t="s">
        <v>20</v>
      </c>
      <c r="H1175" t="s">
        <v>38</v>
      </c>
      <c r="I1175" t="s">
        <v>3337</v>
      </c>
      <c r="J1175" t="s">
        <v>3338</v>
      </c>
      <c r="K1175">
        <v>137000</v>
      </c>
      <c r="L1175">
        <v>140268</v>
      </c>
      <c r="M1175">
        <v>66</v>
      </c>
      <c r="N1175">
        <v>0</v>
      </c>
      <c r="O1175">
        <v>6</v>
      </c>
      <c r="P1175">
        <v>198</v>
      </c>
      <c r="Q1175">
        <v>89</v>
      </c>
      <c r="R1175">
        <v>31691811</v>
      </c>
      <c r="S1175">
        <v>12000000</v>
      </c>
      <c r="T1175">
        <f>Table15[[#This Row],[Gross Revenue]]-Table15[[#This Row],[Budget]]</f>
        <v>19691811</v>
      </c>
      <c r="U1175">
        <f>YEAR(Table15[[#This Row],[Release Date]])</f>
        <v>2004</v>
      </c>
    </row>
    <row r="1176" spans="1:21" x14ac:dyDescent="0.25">
      <c r="A1176" t="s">
        <v>3857</v>
      </c>
      <c r="B1176">
        <v>1</v>
      </c>
      <c r="C1176" s="8">
        <v>38496</v>
      </c>
      <c r="D1176" t="s">
        <v>28</v>
      </c>
      <c r="E1176" t="s">
        <v>37</v>
      </c>
      <c r="F1176" t="s">
        <v>19</v>
      </c>
      <c r="G1176" t="s">
        <v>20</v>
      </c>
      <c r="H1176" t="s">
        <v>43</v>
      </c>
      <c r="I1176" t="s">
        <v>3586</v>
      </c>
      <c r="J1176" t="s">
        <v>3338</v>
      </c>
      <c r="K1176">
        <v>2000</v>
      </c>
      <c r="L1176">
        <v>5628</v>
      </c>
      <c r="M1176">
        <v>66</v>
      </c>
      <c r="N1176">
        <v>16000</v>
      </c>
      <c r="O1176">
        <v>6.3</v>
      </c>
      <c r="P1176">
        <v>273</v>
      </c>
      <c r="Q1176">
        <v>80</v>
      </c>
      <c r="R1176">
        <v>33583175</v>
      </c>
      <c r="S1176">
        <v>10000000</v>
      </c>
      <c r="T1176">
        <f>Table15[[#This Row],[Gross Revenue]]-Table15[[#This Row],[Budget]]</f>
        <v>23583175</v>
      </c>
      <c r="U1176">
        <f>YEAR(Table15[[#This Row],[Release Date]])</f>
        <v>2005</v>
      </c>
    </row>
    <row r="1177" spans="1:21" x14ac:dyDescent="0.25">
      <c r="A1177" t="s">
        <v>4945</v>
      </c>
      <c r="B1177">
        <v>1</v>
      </c>
      <c r="C1177" s="8">
        <v>39157</v>
      </c>
      <c r="D1177" t="s">
        <v>28</v>
      </c>
      <c r="E1177" t="s">
        <v>37</v>
      </c>
      <c r="F1177" t="s">
        <v>19</v>
      </c>
      <c r="G1177" t="s">
        <v>20</v>
      </c>
      <c r="H1177" t="s">
        <v>38</v>
      </c>
      <c r="I1177" t="s">
        <v>2489</v>
      </c>
      <c r="J1177" t="s">
        <v>3338</v>
      </c>
      <c r="K1177">
        <v>1000</v>
      </c>
      <c r="L1177">
        <v>1410</v>
      </c>
      <c r="M1177">
        <v>66</v>
      </c>
      <c r="N1177">
        <v>14000</v>
      </c>
      <c r="O1177">
        <v>6.1</v>
      </c>
      <c r="P1177">
        <v>196</v>
      </c>
      <c r="Q1177">
        <v>93</v>
      </c>
      <c r="R1177">
        <v>21197315</v>
      </c>
      <c r="S1177">
        <v>5000000</v>
      </c>
      <c r="T1177">
        <f>Table15[[#This Row],[Gross Revenue]]-Table15[[#This Row],[Budget]]</f>
        <v>16197315</v>
      </c>
      <c r="U1177">
        <f>YEAR(Table15[[#This Row],[Release Date]])</f>
        <v>2007</v>
      </c>
    </row>
    <row r="1178" spans="1:21" x14ac:dyDescent="0.25">
      <c r="A1178" t="s">
        <v>5259</v>
      </c>
      <c r="B1178">
        <v>1</v>
      </c>
      <c r="C1178" s="8">
        <v>39356</v>
      </c>
      <c r="D1178" t="s">
        <v>28</v>
      </c>
      <c r="E1178" t="s">
        <v>32</v>
      </c>
      <c r="F1178" t="s">
        <v>19</v>
      </c>
      <c r="G1178" t="s">
        <v>20</v>
      </c>
      <c r="H1178" t="s">
        <v>38</v>
      </c>
      <c r="I1178" t="s">
        <v>5260</v>
      </c>
      <c r="J1178" t="s">
        <v>3338</v>
      </c>
      <c r="K1178">
        <v>155</v>
      </c>
      <c r="L1178">
        <v>259</v>
      </c>
      <c r="M1178">
        <v>66</v>
      </c>
      <c r="N1178">
        <v>16000</v>
      </c>
      <c r="O1178">
        <v>6.8</v>
      </c>
      <c r="P1178">
        <v>203</v>
      </c>
      <c r="Q1178">
        <v>103</v>
      </c>
      <c r="R1178">
        <v>27285953</v>
      </c>
      <c r="S1178">
        <v>5000000</v>
      </c>
      <c r="T1178">
        <f>Table15[[#This Row],[Gross Revenue]]-Table15[[#This Row],[Budget]]</f>
        <v>22285953</v>
      </c>
      <c r="U1178">
        <f>YEAR(Table15[[#This Row],[Release Date]])</f>
        <v>2007</v>
      </c>
    </row>
    <row r="1179" spans="1:21" x14ac:dyDescent="0.25">
      <c r="A1179" t="s">
        <v>5356</v>
      </c>
      <c r="B1179">
        <v>1</v>
      </c>
      <c r="C1179" s="8">
        <v>39414</v>
      </c>
      <c r="D1179" t="s">
        <v>28</v>
      </c>
      <c r="E1179" t="s">
        <v>30</v>
      </c>
      <c r="F1179" t="s">
        <v>19</v>
      </c>
      <c r="G1179" t="s">
        <v>20</v>
      </c>
      <c r="H1179" t="s">
        <v>38</v>
      </c>
      <c r="I1179" t="s">
        <v>3503</v>
      </c>
      <c r="J1179" t="s">
        <v>5357</v>
      </c>
      <c r="K1179">
        <v>26000</v>
      </c>
      <c r="L1179">
        <v>40312</v>
      </c>
      <c r="M1179">
        <v>0</v>
      </c>
      <c r="N1179">
        <v>28000</v>
      </c>
      <c r="O1179">
        <v>6.1</v>
      </c>
      <c r="P1179">
        <v>204</v>
      </c>
      <c r="Q1179">
        <v>99</v>
      </c>
      <c r="R1179">
        <v>58879132</v>
      </c>
      <c r="S1179">
        <v>31000000</v>
      </c>
      <c r="T1179">
        <f>Table15[[#This Row],[Gross Revenue]]-Table15[[#This Row],[Budget]]</f>
        <v>27879132</v>
      </c>
      <c r="U1179">
        <f>YEAR(Table15[[#This Row],[Release Date]])</f>
        <v>2007</v>
      </c>
    </row>
    <row r="1180" spans="1:21" x14ac:dyDescent="0.25">
      <c r="A1180" t="s">
        <v>797</v>
      </c>
      <c r="B1180">
        <v>1</v>
      </c>
      <c r="C1180" s="8">
        <v>36818</v>
      </c>
      <c r="D1180" t="s">
        <v>28</v>
      </c>
      <c r="E1180" t="s">
        <v>32</v>
      </c>
      <c r="F1180" t="s">
        <v>19</v>
      </c>
      <c r="G1180" t="s">
        <v>20</v>
      </c>
      <c r="H1180" t="s">
        <v>38</v>
      </c>
      <c r="I1180" t="s">
        <v>500</v>
      </c>
      <c r="J1180" t="s">
        <v>395</v>
      </c>
      <c r="K1180">
        <v>9000</v>
      </c>
      <c r="L1180">
        <v>10838</v>
      </c>
      <c r="M1180">
        <v>287</v>
      </c>
      <c r="N1180">
        <v>852</v>
      </c>
      <c r="O1180">
        <v>5.7</v>
      </c>
      <c r="P1180">
        <v>126</v>
      </c>
      <c r="Q1180">
        <v>124</v>
      </c>
      <c r="R1180">
        <v>23360779</v>
      </c>
      <c r="S1180">
        <v>34000000</v>
      </c>
      <c r="T1180">
        <f>Table15[[#This Row],[Gross Revenue]]-Table15[[#This Row],[Budget]]</f>
        <v>-10639221</v>
      </c>
      <c r="U1180">
        <f>YEAR(Table15[[#This Row],[Release Date]])</f>
        <v>2000</v>
      </c>
    </row>
    <row r="1181" spans="1:21" x14ac:dyDescent="0.25">
      <c r="A1181" t="s">
        <v>2295</v>
      </c>
      <c r="B1181">
        <v>1</v>
      </c>
      <c r="C1181" s="8">
        <v>37620</v>
      </c>
      <c r="D1181" t="s">
        <v>28</v>
      </c>
      <c r="E1181" t="s">
        <v>22</v>
      </c>
      <c r="F1181" t="s">
        <v>19</v>
      </c>
      <c r="G1181" t="s">
        <v>20</v>
      </c>
      <c r="H1181" t="s">
        <v>36</v>
      </c>
      <c r="I1181" t="s">
        <v>333</v>
      </c>
      <c r="J1181" t="s">
        <v>2296</v>
      </c>
      <c r="K1181">
        <v>649</v>
      </c>
      <c r="L1181">
        <v>1400</v>
      </c>
      <c r="M1181">
        <v>61</v>
      </c>
      <c r="N1181">
        <v>0</v>
      </c>
      <c r="O1181">
        <v>6.9</v>
      </c>
      <c r="P1181">
        <v>75</v>
      </c>
      <c r="Q1181">
        <v>98</v>
      </c>
      <c r="R1181">
        <v>32701088</v>
      </c>
      <c r="S1181">
        <v>32000000</v>
      </c>
      <c r="T1181">
        <f>Table15[[#This Row],[Gross Revenue]]-Table15[[#This Row],[Budget]]</f>
        <v>701088</v>
      </c>
      <c r="U1181">
        <f>YEAR(Table15[[#This Row],[Release Date]])</f>
        <v>2002</v>
      </c>
    </row>
    <row r="1182" spans="1:21" x14ac:dyDescent="0.25">
      <c r="A1182" t="s">
        <v>1909</v>
      </c>
      <c r="B1182">
        <v>1</v>
      </c>
      <c r="C1182" s="8">
        <v>37415</v>
      </c>
      <c r="D1182" t="s">
        <v>28</v>
      </c>
      <c r="E1182" t="s">
        <v>25</v>
      </c>
      <c r="F1182" t="s">
        <v>19</v>
      </c>
      <c r="G1182" t="s">
        <v>20</v>
      </c>
      <c r="H1182" t="s">
        <v>43</v>
      </c>
      <c r="I1182" t="s">
        <v>401</v>
      </c>
      <c r="J1182" t="s">
        <v>509</v>
      </c>
      <c r="K1182">
        <v>22000</v>
      </c>
      <c r="L1182">
        <v>24534</v>
      </c>
      <c r="M1182">
        <v>29</v>
      </c>
      <c r="N1182">
        <v>0</v>
      </c>
      <c r="O1182">
        <v>5.9</v>
      </c>
      <c r="P1182">
        <v>108</v>
      </c>
      <c r="Q1182">
        <v>90</v>
      </c>
      <c r="R1182">
        <v>87856565</v>
      </c>
      <c r="S1182">
        <v>42000000</v>
      </c>
      <c r="T1182">
        <f>Table15[[#This Row],[Gross Revenue]]-Table15[[#This Row],[Budget]]</f>
        <v>45856565</v>
      </c>
      <c r="U1182">
        <f>YEAR(Table15[[#This Row],[Release Date]])</f>
        <v>2002</v>
      </c>
    </row>
    <row r="1183" spans="1:21" x14ac:dyDescent="0.25">
      <c r="A1183" t="s">
        <v>3628</v>
      </c>
      <c r="B1183">
        <v>1</v>
      </c>
      <c r="C1183" s="8">
        <v>38364</v>
      </c>
      <c r="D1183" t="s">
        <v>28</v>
      </c>
      <c r="E1183" t="s">
        <v>25</v>
      </c>
      <c r="F1183" t="s">
        <v>19</v>
      </c>
      <c r="G1183" t="s">
        <v>20</v>
      </c>
      <c r="H1183" t="s">
        <v>38</v>
      </c>
      <c r="I1183" t="s">
        <v>356</v>
      </c>
      <c r="J1183" t="s">
        <v>509</v>
      </c>
      <c r="K1183">
        <v>24000</v>
      </c>
      <c r="L1183">
        <v>28928</v>
      </c>
      <c r="M1183">
        <v>29</v>
      </c>
      <c r="N1183">
        <v>0</v>
      </c>
      <c r="O1183">
        <v>7.1</v>
      </c>
      <c r="P1183">
        <v>215</v>
      </c>
      <c r="Q1183">
        <v>105</v>
      </c>
      <c r="R1183">
        <v>71347010</v>
      </c>
      <c r="S1183">
        <v>40000000</v>
      </c>
      <c r="T1183">
        <f>Table15[[#This Row],[Gross Revenue]]-Table15[[#This Row],[Budget]]</f>
        <v>31347010</v>
      </c>
      <c r="U1183">
        <f>YEAR(Table15[[#This Row],[Release Date]])</f>
        <v>2005</v>
      </c>
    </row>
    <row r="1184" spans="1:21" x14ac:dyDescent="0.25">
      <c r="A1184" t="s">
        <v>931</v>
      </c>
      <c r="B1184">
        <v>1</v>
      </c>
      <c r="C1184" s="8">
        <v>36889</v>
      </c>
      <c r="D1184" t="s">
        <v>28</v>
      </c>
      <c r="E1184" t="s">
        <v>32</v>
      </c>
      <c r="F1184" t="s">
        <v>19</v>
      </c>
      <c r="G1184" t="s">
        <v>20</v>
      </c>
      <c r="H1184" t="s">
        <v>38</v>
      </c>
      <c r="I1184" t="s">
        <v>58</v>
      </c>
      <c r="J1184" t="s">
        <v>932</v>
      </c>
      <c r="K1184">
        <v>22000</v>
      </c>
      <c r="L1184">
        <v>33585</v>
      </c>
      <c r="M1184">
        <v>17</v>
      </c>
      <c r="N1184">
        <v>748</v>
      </c>
      <c r="O1184">
        <v>6.1</v>
      </c>
      <c r="P1184">
        <v>151</v>
      </c>
      <c r="Q1184">
        <v>120</v>
      </c>
      <c r="R1184">
        <v>24375436</v>
      </c>
      <c r="S1184">
        <v>42000000</v>
      </c>
      <c r="T1184">
        <f>Table15[[#This Row],[Gross Revenue]]-Table15[[#This Row],[Budget]]</f>
        <v>-17624564</v>
      </c>
      <c r="U1184">
        <f>YEAR(Table15[[#This Row],[Release Date]])</f>
        <v>2000</v>
      </c>
    </row>
    <row r="1185" spans="1:21" x14ac:dyDescent="0.25">
      <c r="A1185" t="s">
        <v>2495</v>
      </c>
      <c r="B1185">
        <v>1</v>
      </c>
      <c r="C1185" s="8">
        <v>37730</v>
      </c>
      <c r="D1185" t="s">
        <v>28</v>
      </c>
      <c r="E1185" t="s">
        <v>18</v>
      </c>
      <c r="F1185" t="s">
        <v>19</v>
      </c>
      <c r="G1185" t="s">
        <v>91</v>
      </c>
      <c r="H1185" t="s">
        <v>38</v>
      </c>
      <c r="I1185" t="s">
        <v>2496</v>
      </c>
      <c r="J1185" t="s">
        <v>2497</v>
      </c>
      <c r="K1185">
        <v>1000</v>
      </c>
      <c r="L1185">
        <v>2129</v>
      </c>
      <c r="M1185">
        <v>214</v>
      </c>
      <c r="N1185">
        <v>0</v>
      </c>
      <c r="O1185">
        <v>7.4</v>
      </c>
      <c r="P1185">
        <v>168</v>
      </c>
      <c r="Q1185">
        <v>104</v>
      </c>
      <c r="R1185">
        <v>1900725</v>
      </c>
      <c r="S1185">
        <v>2000000</v>
      </c>
      <c r="T1185">
        <f>Table15[[#This Row],[Gross Revenue]]-Table15[[#This Row],[Budget]]</f>
        <v>-99275</v>
      </c>
      <c r="U1185">
        <f>YEAR(Table15[[#This Row],[Release Date]])</f>
        <v>2003</v>
      </c>
    </row>
    <row r="1186" spans="1:21" x14ac:dyDescent="0.25">
      <c r="A1186" t="s">
        <v>3775</v>
      </c>
      <c r="B1186">
        <v>1</v>
      </c>
      <c r="C1186" s="8">
        <v>38447</v>
      </c>
      <c r="D1186" t="s">
        <v>28</v>
      </c>
      <c r="E1186" t="s">
        <v>30</v>
      </c>
      <c r="F1186" t="s">
        <v>19</v>
      </c>
      <c r="G1186" t="s">
        <v>20</v>
      </c>
      <c r="H1186" t="s">
        <v>38</v>
      </c>
      <c r="I1186" t="s">
        <v>161</v>
      </c>
      <c r="J1186" t="s">
        <v>2497</v>
      </c>
      <c r="K1186">
        <v>10000</v>
      </c>
      <c r="L1186">
        <v>23566</v>
      </c>
      <c r="M1186">
        <v>214</v>
      </c>
      <c r="N1186">
        <v>32000</v>
      </c>
      <c r="O1186">
        <v>7.3</v>
      </c>
      <c r="P1186">
        <v>355</v>
      </c>
      <c r="Q1186">
        <v>111</v>
      </c>
      <c r="R1186">
        <v>56692</v>
      </c>
      <c r="S1186">
        <v>25000000</v>
      </c>
      <c r="T1186">
        <f>Table15[[#This Row],[Gross Revenue]]-Table15[[#This Row],[Budget]]</f>
        <v>-24943308</v>
      </c>
      <c r="U1186">
        <f>YEAR(Table15[[#This Row],[Release Date]])</f>
        <v>2005</v>
      </c>
    </row>
    <row r="1187" spans="1:21" x14ac:dyDescent="0.25">
      <c r="A1187" t="s">
        <v>1676</v>
      </c>
      <c r="B1187">
        <v>1</v>
      </c>
      <c r="C1187" s="8">
        <v>37294</v>
      </c>
      <c r="D1187" t="s">
        <v>28</v>
      </c>
      <c r="E1187" t="s">
        <v>25</v>
      </c>
      <c r="F1187" t="s">
        <v>19</v>
      </c>
      <c r="G1187" t="s">
        <v>20</v>
      </c>
      <c r="H1187" t="s">
        <v>36</v>
      </c>
      <c r="I1187" t="s">
        <v>523</v>
      </c>
      <c r="J1187" t="s">
        <v>1677</v>
      </c>
      <c r="K1187">
        <v>818</v>
      </c>
      <c r="L1187">
        <v>2164</v>
      </c>
      <c r="M1187">
        <v>9</v>
      </c>
      <c r="N1187">
        <v>309</v>
      </c>
      <c r="O1187">
        <v>5.0999999999999996</v>
      </c>
      <c r="P1187">
        <v>52</v>
      </c>
      <c r="Q1187">
        <v>87</v>
      </c>
      <c r="R1187">
        <v>37566230</v>
      </c>
      <c r="S1187">
        <v>17000000</v>
      </c>
      <c r="T1187">
        <f>Table15[[#This Row],[Gross Revenue]]-Table15[[#This Row],[Budget]]</f>
        <v>20566230</v>
      </c>
      <c r="U1187">
        <f>YEAR(Table15[[#This Row],[Release Date]])</f>
        <v>2002</v>
      </c>
    </row>
    <row r="1188" spans="1:21" x14ac:dyDescent="0.25">
      <c r="A1188" t="s">
        <v>2611</v>
      </c>
      <c r="B1188">
        <v>1</v>
      </c>
      <c r="C1188" s="8">
        <v>37792</v>
      </c>
      <c r="D1188" t="s">
        <v>28</v>
      </c>
      <c r="E1188" t="s">
        <v>30</v>
      </c>
      <c r="F1188" t="s">
        <v>19</v>
      </c>
      <c r="G1188" t="s">
        <v>20</v>
      </c>
      <c r="H1188" t="s">
        <v>27</v>
      </c>
      <c r="I1188" t="s">
        <v>2612</v>
      </c>
      <c r="J1188" t="s">
        <v>341</v>
      </c>
      <c r="K1188">
        <v>1000</v>
      </c>
      <c r="L1188">
        <v>4905</v>
      </c>
      <c r="M1188">
        <v>487</v>
      </c>
      <c r="N1188">
        <v>0</v>
      </c>
      <c r="O1188">
        <v>7.2</v>
      </c>
      <c r="P1188">
        <v>256</v>
      </c>
      <c r="Q1188">
        <v>117</v>
      </c>
      <c r="R1188">
        <v>244052771</v>
      </c>
      <c r="S1188">
        <v>120000000</v>
      </c>
      <c r="T1188">
        <f>Table15[[#This Row],[Gross Revenue]]-Table15[[#This Row],[Budget]]</f>
        <v>124052771</v>
      </c>
      <c r="U1188">
        <f>YEAR(Table15[[#This Row],[Release Date]])</f>
        <v>2003</v>
      </c>
    </row>
    <row r="1189" spans="1:21" x14ac:dyDescent="0.25">
      <c r="A1189" t="s">
        <v>4141</v>
      </c>
      <c r="B1189">
        <v>1</v>
      </c>
      <c r="C1189" s="8">
        <v>38667</v>
      </c>
      <c r="D1189" t="s">
        <v>28</v>
      </c>
      <c r="E1189" t="s">
        <v>30</v>
      </c>
      <c r="F1189" t="s">
        <v>19</v>
      </c>
      <c r="G1189" t="s">
        <v>20</v>
      </c>
      <c r="H1189" t="s">
        <v>27</v>
      </c>
      <c r="I1189" t="s">
        <v>271</v>
      </c>
      <c r="J1189" t="s">
        <v>341</v>
      </c>
      <c r="K1189">
        <v>1000</v>
      </c>
      <c r="L1189">
        <v>4482</v>
      </c>
      <c r="M1189">
        <v>487</v>
      </c>
      <c r="N1189">
        <v>10000</v>
      </c>
      <c r="O1189">
        <v>6.3</v>
      </c>
      <c r="P1189">
        <v>304</v>
      </c>
      <c r="Q1189">
        <v>106</v>
      </c>
      <c r="R1189">
        <v>191450875</v>
      </c>
      <c r="S1189">
        <v>200000000</v>
      </c>
      <c r="T1189">
        <f>Table15[[#This Row],[Gross Revenue]]-Table15[[#This Row],[Budget]]</f>
        <v>-8549125</v>
      </c>
      <c r="U1189">
        <f>YEAR(Table15[[#This Row],[Release Date]])</f>
        <v>2005</v>
      </c>
    </row>
    <row r="1190" spans="1:21" x14ac:dyDescent="0.25">
      <c r="A1190" t="s">
        <v>1563</v>
      </c>
      <c r="B1190">
        <v>1</v>
      </c>
      <c r="C1190" s="8">
        <v>37227</v>
      </c>
      <c r="D1190" t="s">
        <v>28</v>
      </c>
      <c r="E1190" t="s">
        <v>22</v>
      </c>
      <c r="F1190" t="s">
        <v>19</v>
      </c>
      <c r="G1190" t="s">
        <v>20</v>
      </c>
      <c r="H1190" t="s">
        <v>27</v>
      </c>
      <c r="I1190" t="s">
        <v>109</v>
      </c>
      <c r="J1190" t="s">
        <v>1564</v>
      </c>
      <c r="K1190">
        <v>2000</v>
      </c>
      <c r="L1190">
        <v>6657</v>
      </c>
      <c r="M1190">
        <v>102</v>
      </c>
      <c r="N1190">
        <v>0</v>
      </c>
      <c r="O1190">
        <v>7</v>
      </c>
      <c r="P1190">
        <v>92</v>
      </c>
      <c r="Q1190">
        <v>127</v>
      </c>
      <c r="R1190">
        <v>75597042</v>
      </c>
      <c r="S1190">
        <v>20000000</v>
      </c>
      <c r="T1190">
        <f>Table15[[#This Row],[Gross Revenue]]-Table15[[#This Row],[Budget]]</f>
        <v>55597042</v>
      </c>
      <c r="U1190">
        <f>YEAR(Table15[[#This Row],[Release Date]])</f>
        <v>2001</v>
      </c>
    </row>
    <row r="1191" spans="1:21" x14ac:dyDescent="0.25">
      <c r="A1191" t="s">
        <v>2139</v>
      </c>
      <c r="B1191">
        <v>1</v>
      </c>
      <c r="C1191" s="8">
        <v>37536</v>
      </c>
      <c r="D1191" t="s">
        <v>28</v>
      </c>
      <c r="E1191" t="s">
        <v>22</v>
      </c>
      <c r="F1191" t="s">
        <v>19</v>
      </c>
      <c r="G1191" t="s">
        <v>20</v>
      </c>
      <c r="H1191" t="s">
        <v>43</v>
      </c>
      <c r="I1191" t="s">
        <v>109</v>
      </c>
      <c r="J1191" t="s">
        <v>1564</v>
      </c>
      <c r="K1191">
        <v>2000</v>
      </c>
      <c r="L1191">
        <v>5780</v>
      </c>
      <c r="M1191">
        <v>102</v>
      </c>
      <c r="N1191">
        <v>701</v>
      </c>
      <c r="O1191">
        <v>6</v>
      </c>
      <c r="P1191">
        <v>106</v>
      </c>
      <c r="Q1191">
        <v>137</v>
      </c>
      <c r="R1191">
        <v>22406362</v>
      </c>
      <c r="S1191">
        <v>107000000</v>
      </c>
      <c r="T1191">
        <f>Table15[[#This Row],[Gross Revenue]]-Table15[[#This Row],[Budget]]</f>
        <v>-84593638</v>
      </c>
      <c r="U1191">
        <f>YEAR(Table15[[#This Row],[Release Date]])</f>
        <v>2002</v>
      </c>
    </row>
    <row r="1192" spans="1:21" x14ac:dyDescent="0.25">
      <c r="A1192" t="s">
        <v>3720</v>
      </c>
      <c r="B1192">
        <v>1</v>
      </c>
      <c r="C1192" s="8">
        <v>38419</v>
      </c>
      <c r="D1192" t="s">
        <v>28</v>
      </c>
      <c r="E1192" t="s">
        <v>31</v>
      </c>
      <c r="F1192" t="s">
        <v>19</v>
      </c>
      <c r="G1192" t="s">
        <v>20</v>
      </c>
      <c r="H1192" t="s">
        <v>43</v>
      </c>
      <c r="I1192" t="s">
        <v>3721</v>
      </c>
      <c r="J1192" t="s">
        <v>1564</v>
      </c>
      <c r="K1192">
        <v>768</v>
      </c>
      <c r="L1192">
        <v>3389</v>
      </c>
      <c r="M1192">
        <v>102</v>
      </c>
      <c r="N1192">
        <v>38000</v>
      </c>
      <c r="O1192">
        <v>7.7</v>
      </c>
      <c r="P1192">
        <v>261</v>
      </c>
      <c r="Q1192">
        <v>129</v>
      </c>
      <c r="R1192">
        <v>255950375</v>
      </c>
      <c r="S1192">
        <v>29000000</v>
      </c>
      <c r="T1192">
        <f>Table15[[#This Row],[Gross Revenue]]-Table15[[#This Row],[Budget]]</f>
        <v>226950375</v>
      </c>
      <c r="U1192">
        <f>YEAR(Table15[[#This Row],[Release Date]])</f>
        <v>2005</v>
      </c>
    </row>
    <row r="1193" spans="1:21" x14ac:dyDescent="0.25">
      <c r="A1193" t="s">
        <v>4821</v>
      </c>
      <c r="B1193">
        <v>1</v>
      </c>
      <c r="C1193" s="8">
        <v>39081</v>
      </c>
      <c r="D1193" t="s">
        <v>28</v>
      </c>
      <c r="E1193" t="s">
        <v>31</v>
      </c>
      <c r="F1193" t="s">
        <v>19</v>
      </c>
      <c r="G1193" t="s">
        <v>20</v>
      </c>
      <c r="H1193" t="s">
        <v>43</v>
      </c>
      <c r="I1193" t="s">
        <v>122</v>
      </c>
      <c r="J1193" t="s">
        <v>1564</v>
      </c>
      <c r="K1193">
        <v>15000</v>
      </c>
      <c r="L1193">
        <v>19809</v>
      </c>
      <c r="M1193">
        <v>102</v>
      </c>
      <c r="N1193">
        <v>39000</v>
      </c>
      <c r="O1193">
        <v>7.5</v>
      </c>
      <c r="P1193">
        <v>405</v>
      </c>
      <c r="Q1193">
        <v>125</v>
      </c>
      <c r="R1193">
        <v>83299761</v>
      </c>
      <c r="S1193">
        <v>35000000</v>
      </c>
      <c r="T1193">
        <f>Table15[[#This Row],[Gross Revenue]]-Table15[[#This Row],[Budget]]</f>
        <v>48299761</v>
      </c>
      <c r="U1193">
        <f>YEAR(Table15[[#This Row],[Release Date]])</f>
        <v>2006</v>
      </c>
    </row>
    <row r="1194" spans="1:21" x14ac:dyDescent="0.25">
      <c r="A1194" t="s">
        <v>4005</v>
      </c>
      <c r="B1194">
        <v>1</v>
      </c>
      <c r="C1194" s="8">
        <v>38586</v>
      </c>
      <c r="D1194" t="s">
        <v>28</v>
      </c>
      <c r="E1194" t="s">
        <v>32</v>
      </c>
      <c r="F1194" t="s">
        <v>19</v>
      </c>
      <c r="G1194" t="s">
        <v>20</v>
      </c>
      <c r="H1194" t="s">
        <v>43</v>
      </c>
      <c r="I1194" t="s">
        <v>499</v>
      </c>
      <c r="J1194" t="s">
        <v>4006</v>
      </c>
      <c r="K1194">
        <v>23000</v>
      </c>
      <c r="L1194">
        <v>31529</v>
      </c>
      <c r="M1194">
        <v>34</v>
      </c>
      <c r="N1194">
        <v>0</v>
      </c>
      <c r="O1194">
        <v>6.2</v>
      </c>
      <c r="P1194">
        <v>119</v>
      </c>
      <c r="Q1194">
        <v>107</v>
      </c>
      <c r="R1194">
        <v>57744720</v>
      </c>
      <c r="S1194">
        <v>20000000</v>
      </c>
      <c r="T1194">
        <f>Table15[[#This Row],[Gross Revenue]]-Table15[[#This Row],[Budget]]</f>
        <v>37744720</v>
      </c>
      <c r="U1194">
        <f>YEAR(Table15[[#This Row],[Release Date]])</f>
        <v>2005</v>
      </c>
    </row>
    <row r="1195" spans="1:21" x14ac:dyDescent="0.25">
      <c r="A1195" t="s">
        <v>4830</v>
      </c>
      <c r="B1195">
        <v>1</v>
      </c>
      <c r="C1195" s="8">
        <v>39088</v>
      </c>
      <c r="D1195" t="s">
        <v>28</v>
      </c>
      <c r="E1195" t="s">
        <v>37</v>
      </c>
      <c r="F1195" t="s">
        <v>19</v>
      </c>
      <c r="G1195" t="s">
        <v>20</v>
      </c>
      <c r="H1195" t="s">
        <v>38</v>
      </c>
      <c r="I1195" t="s">
        <v>64</v>
      </c>
      <c r="J1195" t="s">
        <v>4006</v>
      </c>
      <c r="K1195">
        <v>383</v>
      </c>
      <c r="L1195">
        <v>1945</v>
      </c>
      <c r="M1195">
        <v>34</v>
      </c>
      <c r="N1195">
        <v>16000</v>
      </c>
      <c r="O1195">
        <v>4.8</v>
      </c>
      <c r="P1195">
        <v>282</v>
      </c>
      <c r="Q1195">
        <v>92</v>
      </c>
      <c r="R1195">
        <v>34334256</v>
      </c>
      <c r="S1195">
        <v>11000000</v>
      </c>
      <c r="T1195">
        <f>Table15[[#This Row],[Gross Revenue]]-Table15[[#This Row],[Budget]]</f>
        <v>23334256</v>
      </c>
      <c r="U1195">
        <f>YEAR(Table15[[#This Row],[Release Date]])</f>
        <v>2007</v>
      </c>
    </row>
    <row r="1196" spans="1:21" x14ac:dyDescent="0.25">
      <c r="A1196" t="s">
        <v>983</v>
      </c>
      <c r="B1196">
        <v>1</v>
      </c>
      <c r="C1196" s="8">
        <v>36918</v>
      </c>
      <c r="D1196" t="s">
        <v>28</v>
      </c>
      <c r="E1196" t="s">
        <v>22</v>
      </c>
      <c r="F1196" t="s">
        <v>19</v>
      </c>
      <c r="G1196" t="s">
        <v>35</v>
      </c>
      <c r="H1196" t="s">
        <v>38</v>
      </c>
      <c r="I1196" t="s">
        <v>282</v>
      </c>
      <c r="J1196" t="s">
        <v>510</v>
      </c>
      <c r="K1196">
        <v>23000</v>
      </c>
      <c r="L1196">
        <v>23325</v>
      </c>
      <c r="M1196">
        <v>108</v>
      </c>
      <c r="N1196">
        <v>0</v>
      </c>
      <c r="O1196">
        <v>5.9</v>
      </c>
      <c r="P1196">
        <v>96</v>
      </c>
      <c r="Q1196">
        <v>131</v>
      </c>
      <c r="R1196">
        <v>25528495</v>
      </c>
      <c r="S1196">
        <v>57000000</v>
      </c>
      <c r="T1196">
        <f>Table15[[#This Row],[Gross Revenue]]-Table15[[#This Row],[Budget]]</f>
        <v>-31471505</v>
      </c>
      <c r="U1196">
        <f>YEAR(Table15[[#This Row],[Release Date]])</f>
        <v>2001</v>
      </c>
    </row>
    <row r="1197" spans="1:21" x14ac:dyDescent="0.25">
      <c r="A1197" t="s">
        <v>4021</v>
      </c>
      <c r="B1197">
        <v>1</v>
      </c>
      <c r="C1197" s="8">
        <v>38596</v>
      </c>
      <c r="D1197" t="s">
        <v>28</v>
      </c>
      <c r="E1197" t="s">
        <v>22</v>
      </c>
      <c r="F1197" t="s">
        <v>19</v>
      </c>
      <c r="G1197" t="s">
        <v>20</v>
      </c>
      <c r="H1197" t="s">
        <v>38</v>
      </c>
      <c r="I1197" t="s">
        <v>393</v>
      </c>
      <c r="J1197" t="s">
        <v>510</v>
      </c>
      <c r="K1197">
        <v>1000</v>
      </c>
      <c r="L1197">
        <v>1136</v>
      </c>
      <c r="M1197">
        <v>108</v>
      </c>
      <c r="N1197">
        <v>0</v>
      </c>
      <c r="O1197">
        <v>6.9</v>
      </c>
      <c r="P1197">
        <v>258</v>
      </c>
      <c r="Q1197">
        <v>113</v>
      </c>
      <c r="R1197">
        <v>31146570</v>
      </c>
      <c r="S1197">
        <v>20000000</v>
      </c>
      <c r="T1197">
        <f>Table15[[#This Row],[Gross Revenue]]-Table15[[#This Row],[Budget]]</f>
        <v>11146570</v>
      </c>
      <c r="U1197">
        <f>YEAR(Table15[[#This Row],[Release Date]])</f>
        <v>2005</v>
      </c>
    </row>
    <row r="1198" spans="1:21" x14ac:dyDescent="0.25">
      <c r="A1198" t="s">
        <v>4304</v>
      </c>
      <c r="B1198">
        <v>1</v>
      </c>
      <c r="C1198" s="8">
        <v>38768</v>
      </c>
      <c r="D1198" t="s">
        <v>28</v>
      </c>
      <c r="E1198" t="s">
        <v>25</v>
      </c>
      <c r="F1198" t="s">
        <v>19</v>
      </c>
      <c r="G1198" t="s">
        <v>35</v>
      </c>
      <c r="H1198" t="s">
        <v>43</v>
      </c>
      <c r="I1198" t="s">
        <v>393</v>
      </c>
      <c r="J1198" t="s">
        <v>510</v>
      </c>
      <c r="K1198">
        <v>1000</v>
      </c>
      <c r="L1198">
        <v>1898</v>
      </c>
      <c r="M1198">
        <v>108</v>
      </c>
      <c r="N1198">
        <v>48000</v>
      </c>
      <c r="O1198">
        <v>7.3</v>
      </c>
      <c r="P1198">
        <v>264</v>
      </c>
      <c r="Q1198">
        <v>124</v>
      </c>
      <c r="R1198">
        <v>46377022</v>
      </c>
      <c r="S1198">
        <v>10000000</v>
      </c>
      <c r="T1198">
        <f>Table15[[#This Row],[Gross Revenue]]-Table15[[#This Row],[Budget]]</f>
        <v>36377022</v>
      </c>
      <c r="U1198">
        <f>YEAR(Table15[[#This Row],[Release Date]])</f>
        <v>2006</v>
      </c>
    </row>
    <row r="1199" spans="1:21" x14ac:dyDescent="0.25">
      <c r="A1199" t="s">
        <v>5334</v>
      </c>
      <c r="B1199">
        <v>1</v>
      </c>
      <c r="C1199" s="8">
        <v>39402</v>
      </c>
      <c r="D1199" t="s">
        <v>28</v>
      </c>
      <c r="E1199" t="s">
        <v>25</v>
      </c>
      <c r="F1199" t="s">
        <v>19</v>
      </c>
      <c r="G1199" t="s">
        <v>35</v>
      </c>
      <c r="H1199" t="s">
        <v>36</v>
      </c>
      <c r="I1199" t="s">
        <v>5335</v>
      </c>
      <c r="J1199" t="s">
        <v>510</v>
      </c>
      <c r="K1199">
        <v>220</v>
      </c>
      <c r="L1199">
        <v>583</v>
      </c>
      <c r="M1199">
        <v>108</v>
      </c>
      <c r="N1199">
        <v>21000</v>
      </c>
      <c r="O1199">
        <v>6.6</v>
      </c>
      <c r="P1199">
        <v>158</v>
      </c>
      <c r="Q1199">
        <v>122</v>
      </c>
      <c r="R1199">
        <v>33071558</v>
      </c>
      <c r="S1199">
        <v>10000000</v>
      </c>
      <c r="T1199">
        <f>Table15[[#This Row],[Gross Revenue]]-Table15[[#This Row],[Budget]]</f>
        <v>23071558</v>
      </c>
      <c r="U1199">
        <f>YEAR(Table15[[#This Row],[Release Date]])</f>
        <v>2007</v>
      </c>
    </row>
    <row r="1200" spans="1:21" x14ac:dyDescent="0.25">
      <c r="A1200" t="s">
        <v>2476</v>
      </c>
      <c r="B1200">
        <v>1</v>
      </c>
      <c r="C1200" s="8">
        <v>37719</v>
      </c>
      <c r="D1200" t="s">
        <v>28</v>
      </c>
      <c r="E1200" t="s">
        <v>22</v>
      </c>
      <c r="F1200" t="s">
        <v>19</v>
      </c>
      <c r="G1200" t="s">
        <v>20</v>
      </c>
      <c r="H1200" t="s">
        <v>38</v>
      </c>
      <c r="I1200" t="s">
        <v>290</v>
      </c>
      <c r="J1200" t="s">
        <v>2477</v>
      </c>
      <c r="K1200">
        <v>1000</v>
      </c>
      <c r="L1200">
        <v>5085</v>
      </c>
      <c r="M1200">
        <v>11</v>
      </c>
      <c r="N1200">
        <v>0</v>
      </c>
      <c r="O1200">
        <v>7.1</v>
      </c>
      <c r="P1200">
        <v>161</v>
      </c>
      <c r="Q1200">
        <v>94</v>
      </c>
      <c r="R1200">
        <v>6301131</v>
      </c>
      <c r="S1200">
        <v>29000000</v>
      </c>
      <c r="T1200">
        <f>Table15[[#This Row],[Gross Revenue]]-Table15[[#This Row],[Budget]]</f>
        <v>-22698869</v>
      </c>
      <c r="U1200">
        <f>YEAR(Table15[[#This Row],[Release Date]])</f>
        <v>2003</v>
      </c>
    </row>
    <row r="1201" spans="1:21" x14ac:dyDescent="0.25">
      <c r="A1201" t="s">
        <v>1486</v>
      </c>
      <c r="B1201">
        <v>1</v>
      </c>
      <c r="C1201" s="8">
        <v>37183</v>
      </c>
      <c r="D1201" t="s">
        <v>28</v>
      </c>
      <c r="E1201" t="s">
        <v>32</v>
      </c>
      <c r="F1201" t="s">
        <v>19</v>
      </c>
      <c r="G1201" t="s">
        <v>20</v>
      </c>
      <c r="H1201" t="s">
        <v>38</v>
      </c>
      <c r="I1201" t="s">
        <v>538</v>
      </c>
      <c r="J1201" t="s">
        <v>160</v>
      </c>
      <c r="K1201">
        <v>1000</v>
      </c>
      <c r="L1201">
        <v>2763</v>
      </c>
      <c r="M1201">
        <v>323</v>
      </c>
      <c r="N1201">
        <v>584</v>
      </c>
      <c r="O1201">
        <v>3</v>
      </c>
      <c r="P1201">
        <v>151</v>
      </c>
      <c r="Q1201">
        <v>98</v>
      </c>
      <c r="R1201">
        <v>18990542</v>
      </c>
      <c r="S1201">
        <v>70000000</v>
      </c>
      <c r="T1201">
        <f>Table15[[#This Row],[Gross Revenue]]-Table15[[#This Row],[Budget]]</f>
        <v>-51009458</v>
      </c>
      <c r="U1201">
        <f>YEAR(Table15[[#This Row],[Release Date]])</f>
        <v>2001</v>
      </c>
    </row>
    <row r="1202" spans="1:21" x14ac:dyDescent="0.25">
      <c r="A1202" t="s">
        <v>1631</v>
      </c>
      <c r="B1202">
        <v>1</v>
      </c>
      <c r="C1202" s="8">
        <v>37266</v>
      </c>
      <c r="D1202" t="s">
        <v>28</v>
      </c>
      <c r="E1202" t="s">
        <v>32</v>
      </c>
      <c r="F1202" t="s">
        <v>19</v>
      </c>
      <c r="G1202" t="s">
        <v>24</v>
      </c>
      <c r="H1202" t="s">
        <v>38</v>
      </c>
      <c r="I1202" t="s">
        <v>513</v>
      </c>
      <c r="J1202" t="s">
        <v>160</v>
      </c>
      <c r="K1202">
        <v>933</v>
      </c>
      <c r="L1202">
        <v>3357</v>
      </c>
      <c r="M1202">
        <v>323</v>
      </c>
      <c r="N1202">
        <v>0</v>
      </c>
      <c r="O1202">
        <v>6.5</v>
      </c>
      <c r="P1202">
        <v>131</v>
      </c>
      <c r="Q1202">
        <v>98</v>
      </c>
      <c r="R1202">
        <v>26536120</v>
      </c>
      <c r="S1202">
        <v>50000000</v>
      </c>
      <c r="T1202">
        <f>Table15[[#This Row],[Gross Revenue]]-Table15[[#This Row],[Budget]]</f>
        <v>-23463880</v>
      </c>
      <c r="U1202">
        <f>YEAR(Table15[[#This Row],[Release Date]])</f>
        <v>2002</v>
      </c>
    </row>
    <row r="1203" spans="1:21" x14ac:dyDescent="0.25">
      <c r="A1203" t="s">
        <v>4325</v>
      </c>
      <c r="B1203">
        <v>1</v>
      </c>
      <c r="C1203" s="8">
        <v>38782</v>
      </c>
      <c r="D1203" t="s">
        <v>28</v>
      </c>
      <c r="E1203" t="s">
        <v>25</v>
      </c>
      <c r="F1203" t="s">
        <v>19</v>
      </c>
      <c r="G1203" t="s">
        <v>1879</v>
      </c>
      <c r="H1203" t="s">
        <v>38</v>
      </c>
      <c r="I1203" t="s">
        <v>418</v>
      </c>
      <c r="J1203" t="s">
        <v>4326</v>
      </c>
      <c r="K1203">
        <v>3000</v>
      </c>
      <c r="L1203">
        <v>3569</v>
      </c>
      <c r="M1203">
        <v>51</v>
      </c>
      <c r="N1203">
        <v>17000</v>
      </c>
      <c r="O1203">
        <v>7.3</v>
      </c>
      <c r="P1203">
        <v>261</v>
      </c>
      <c r="Q1203">
        <v>96</v>
      </c>
      <c r="R1203">
        <v>5359774</v>
      </c>
      <c r="S1203">
        <v>6000000</v>
      </c>
      <c r="T1203">
        <f>Table15[[#This Row],[Gross Revenue]]-Table15[[#This Row],[Budget]]</f>
        <v>-640226</v>
      </c>
      <c r="U1203">
        <f>YEAR(Table15[[#This Row],[Release Date]])</f>
        <v>2006</v>
      </c>
    </row>
    <row r="1204" spans="1:21" x14ac:dyDescent="0.25">
      <c r="A1204" t="s">
        <v>964</v>
      </c>
      <c r="B1204">
        <v>1</v>
      </c>
      <c r="C1204" s="8">
        <v>36909</v>
      </c>
      <c r="D1204" t="s">
        <v>28</v>
      </c>
      <c r="E1204" t="s">
        <v>32</v>
      </c>
      <c r="F1204" t="s">
        <v>19</v>
      </c>
      <c r="G1204" t="s">
        <v>20</v>
      </c>
      <c r="H1204" t="s">
        <v>43</v>
      </c>
      <c r="I1204" t="s">
        <v>965</v>
      </c>
      <c r="J1204" t="s">
        <v>966</v>
      </c>
      <c r="K1204">
        <v>578</v>
      </c>
      <c r="L1204">
        <v>2544</v>
      </c>
      <c r="M1204">
        <v>212</v>
      </c>
      <c r="N1204">
        <v>0</v>
      </c>
      <c r="O1204">
        <v>6.4</v>
      </c>
      <c r="P1204">
        <v>131</v>
      </c>
      <c r="Q1204">
        <v>106</v>
      </c>
      <c r="R1204">
        <v>59068786</v>
      </c>
      <c r="S1204">
        <v>40000000</v>
      </c>
      <c r="T1204">
        <f>Table15[[#This Row],[Gross Revenue]]-Table15[[#This Row],[Budget]]</f>
        <v>19068786</v>
      </c>
      <c r="U1204">
        <f>YEAR(Table15[[#This Row],[Release Date]])</f>
        <v>2001</v>
      </c>
    </row>
    <row r="1205" spans="1:21" x14ac:dyDescent="0.25">
      <c r="A1205" t="s">
        <v>1998</v>
      </c>
      <c r="B1205">
        <v>1</v>
      </c>
      <c r="C1205" s="8">
        <v>37460</v>
      </c>
      <c r="D1205" t="s">
        <v>28</v>
      </c>
      <c r="E1205" t="s">
        <v>32</v>
      </c>
      <c r="F1205" t="s">
        <v>19</v>
      </c>
      <c r="G1205" t="s">
        <v>20</v>
      </c>
      <c r="H1205" t="s">
        <v>43</v>
      </c>
      <c r="I1205" t="s">
        <v>109</v>
      </c>
      <c r="J1205" t="s">
        <v>966</v>
      </c>
      <c r="K1205">
        <v>2000</v>
      </c>
      <c r="L1205">
        <v>4397</v>
      </c>
      <c r="M1205">
        <v>212</v>
      </c>
      <c r="N1205">
        <v>1000</v>
      </c>
      <c r="O1205">
        <v>6.1</v>
      </c>
      <c r="P1205">
        <v>114</v>
      </c>
      <c r="Q1205">
        <v>113</v>
      </c>
      <c r="R1205">
        <v>21009180</v>
      </c>
      <c r="S1205">
        <v>45000000</v>
      </c>
      <c r="T1205">
        <f>Table15[[#This Row],[Gross Revenue]]-Table15[[#This Row],[Budget]]</f>
        <v>-23990820</v>
      </c>
      <c r="U1205">
        <f>YEAR(Table15[[#This Row],[Release Date]])</f>
        <v>2002</v>
      </c>
    </row>
    <row r="1206" spans="1:21" x14ac:dyDescent="0.25">
      <c r="A1206" t="s">
        <v>3298</v>
      </c>
      <c r="B1206">
        <v>1</v>
      </c>
      <c r="C1206" s="8">
        <v>38178</v>
      </c>
      <c r="D1206" t="s">
        <v>28</v>
      </c>
      <c r="E1206" t="s">
        <v>32</v>
      </c>
      <c r="F1206" t="s">
        <v>19</v>
      </c>
      <c r="G1206" t="s">
        <v>93</v>
      </c>
      <c r="H1206" t="s">
        <v>43</v>
      </c>
      <c r="I1206" t="s">
        <v>1024</v>
      </c>
      <c r="J1206" t="s">
        <v>966</v>
      </c>
      <c r="K1206">
        <v>15000</v>
      </c>
      <c r="L1206">
        <v>16249</v>
      </c>
      <c r="M1206">
        <v>212</v>
      </c>
      <c r="N1206">
        <v>0</v>
      </c>
      <c r="O1206">
        <v>5.4</v>
      </c>
      <c r="P1206">
        <v>228</v>
      </c>
      <c r="Q1206">
        <v>103</v>
      </c>
      <c r="R1206">
        <v>40687294</v>
      </c>
      <c r="S1206">
        <v>35000000</v>
      </c>
      <c r="T1206">
        <f>Table15[[#This Row],[Gross Revenue]]-Table15[[#This Row],[Budget]]</f>
        <v>5687294</v>
      </c>
      <c r="U1206">
        <f>YEAR(Table15[[#This Row],[Release Date]])</f>
        <v>2004</v>
      </c>
    </row>
    <row r="1207" spans="1:21" x14ac:dyDescent="0.25">
      <c r="A1207" t="s">
        <v>4665</v>
      </c>
      <c r="B1207">
        <v>1</v>
      </c>
      <c r="C1207" s="8">
        <v>38982</v>
      </c>
      <c r="D1207" t="s">
        <v>28</v>
      </c>
      <c r="E1207" t="s">
        <v>32</v>
      </c>
      <c r="F1207" t="s">
        <v>19</v>
      </c>
      <c r="G1207" t="s">
        <v>20</v>
      </c>
      <c r="H1207" t="s">
        <v>38</v>
      </c>
      <c r="I1207" t="s">
        <v>197</v>
      </c>
      <c r="J1207" t="s">
        <v>966</v>
      </c>
      <c r="K1207">
        <v>13000</v>
      </c>
      <c r="L1207">
        <v>15481</v>
      </c>
      <c r="M1207">
        <v>212</v>
      </c>
      <c r="N1207">
        <v>66000</v>
      </c>
      <c r="O1207">
        <v>5.3</v>
      </c>
      <c r="P1207">
        <v>412</v>
      </c>
      <c r="Q1207">
        <v>101</v>
      </c>
      <c r="R1207">
        <v>67344392</v>
      </c>
      <c r="S1207">
        <v>92000000</v>
      </c>
      <c r="T1207">
        <f>Table15[[#This Row],[Gross Revenue]]-Table15[[#This Row],[Budget]]</f>
        <v>-24655608</v>
      </c>
      <c r="U1207">
        <f>YEAR(Table15[[#This Row],[Release Date]])</f>
        <v>2006</v>
      </c>
    </row>
    <row r="1208" spans="1:21" x14ac:dyDescent="0.25">
      <c r="A1208" t="s">
        <v>904</v>
      </c>
      <c r="B1208">
        <v>1</v>
      </c>
      <c r="C1208" s="8">
        <v>36876</v>
      </c>
      <c r="D1208" t="s">
        <v>28</v>
      </c>
      <c r="E1208" t="s">
        <v>37</v>
      </c>
      <c r="F1208" t="s">
        <v>19</v>
      </c>
      <c r="G1208" t="s">
        <v>20</v>
      </c>
      <c r="H1208" t="s">
        <v>38</v>
      </c>
      <c r="I1208" t="s">
        <v>905</v>
      </c>
      <c r="J1208" t="s">
        <v>906</v>
      </c>
      <c r="K1208">
        <v>912</v>
      </c>
      <c r="L1208">
        <v>2682</v>
      </c>
      <c r="M1208">
        <v>83</v>
      </c>
      <c r="N1208">
        <v>243</v>
      </c>
      <c r="O1208">
        <v>4.0999999999999996</v>
      </c>
      <c r="P1208">
        <v>108</v>
      </c>
      <c r="Q1208">
        <v>97</v>
      </c>
      <c r="R1208">
        <v>21468807</v>
      </c>
      <c r="S1208">
        <v>14000000</v>
      </c>
      <c r="T1208">
        <f>Table15[[#This Row],[Gross Revenue]]-Table15[[#This Row],[Budget]]</f>
        <v>7468807</v>
      </c>
      <c r="U1208">
        <f>YEAR(Table15[[#This Row],[Release Date]])</f>
        <v>2000</v>
      </c>
    </row>
    <row r="1209" spans="1:21" x14ac:dyDescent="0.25">
      <c r="A1209" t="s">
        <v>1067</v>
      </c>
      <c r="B1209">
        <v>1</v>
      </c>
      <c r="C1209" s="8">
        <v>36962</v>
      </c>
      <c r="D1209" t="s">
        <v>28</v>
      </c>
      <c r="E1209" t="s">
        <v>25</v>
      </c>
      <c r="F1209" t="s">
        <v>19</v>
      </c>
      <c r="G1209" t="s">
        <v>20</v>
      </c>
      <c r="H1209" t="s">
        <v>36</v>
      </c>
      <c r="I1209" t="s">
        <v>369</v>
      </c>
      <c r="J1209" t="s">
        <v>296</v>
      </c>
      <c r="K1209">
        <v>854</v>
      </c>
      <c r="L1209">
        <v>2765</v>
      </c>
      <c r="M1209">
        <v>11</v>
      </c>
      <c r="N1209">
        <v>168</v>
      </c>
      <c r="O1209">
        <v>5.5</v>
      </c>
      <c r="P1209">
        <v>55</v>
      </c>
      <c r="Q1209">
        <v>98</v>
      </c>
      <c r="R1209">
        <v>22770864</v>
      </c>
      <c r="S1209">
        <v>38000000</v>
      </c>
      <c r="T1209">
        <f>Table15[[#This Row],[Gross Revenue]]-Table15[[#This Row],[Budget]]</f>
        <v>-15229136</v>
      </c>
      <c r="U1209">
        <f>YEAR(Table15[[#This Row],[Release Date]])</f>
        <v>2001</v>
      </c>
    </row>
    <row r="1210" spans="1:21" x14ac:dyDescent="0.25">
      <c r="A1210" t="s">
        <v>2390</v>
      </c>
      <c r="B1210">
        <v>1</v>
      </c>
      <c r="C1210" s="8">
        <v>37671</v>
      </c>
      <c r="D1210" t="s">
        <v>28</v>
      </c>
      <c r="E1210" t="s">
        <v>32</v>
      </c>
      <c r="F1210" t="s">
        <v>19</v>
      </c>
      <c r="G1210" t="s">
        <v>20</v>
      </c>
      <c r="H1210" t="s">
        <v>43</v>
      </c>
      <c r="I1210" t="s">
        <v>62</v>
      </c>
      <c r="J1210" t="s">
        <v>296</v>
      </c>
      <c r="K1210">
        <v>1000</v>
      </c>
      <c r="L1210">
        <v>4305</v>
      </c>
      <c r="M1210">
        <v>11</v>
      </c>
      <c r="N1210">
        <v>621</v>
      </c>
      <c r="O1210">
        <v>5</v>
      </c>
      <c r="P1210">
        <v>111</v>
      </c>
      <c r="Q1210">
        <v>115</v>
      </c>
      <c r="R1210">
        <v>48472213</v>
      </c>
      <c r="S1210">
        <v>45000000</v>
      </c>
      <c r="T1210">
        <f>Table15[[#This Row],[Gross Revenue]]-Table15[[#This Row],[Budget]]</f>
        <v>3472213</v>
      </c>
      <c r="U1210">
        <f>YEAR(Table15[[#This Row],[Release Date]])</f>
        <v>2003</v>
      </c>
    </row>
    <row r="1211" spans="1:21" x14ac:dyDescent="0.25">
      <c r="A1211" t="s">
        <v>3224</v>
      </c>
      <c r="B1211">
        <v>1</v>
      </c>
      <c r="C1211" s="8">
        <v>38138</v>
      </c>
      <c r="D1211" t="s">
        <v>28</v>
      </c>
      <c r="E1211" t="s">
        <v>22</v>
      </c>
      <c r="F1211" t="s">
        <v>19</v>
      </c>
      <c r="G1211" t="s">
        <v>20</v>
      </c>
      <c r="H1211" t="s">
        <v>43</v>
      </c>
      <c r="I1211" t="s">
        <v>401</v>
      </c>
      <c r="J1211" t="s">
        <v>3225</v>
      </c>
      <c r="K1211">
        <v>22000</v>
      </c>
      <c r="L1211">
        <v>33903</v>
      </c>
      <c r="M1211">
        <v>53</v>
      </c>
      <c r="N1211">
        <v>0</v>
      </c>
      <c r="O1211">
        <v>7.5</v>
      </c>
      <c r="P1211">
        <v>293</v>
      </c>
      <c r="Q1211">
        <v>104</v>
      </c>
      <c r="R1211">
        <v>33422556</v>
      </c>
      <c r="S1211">
        <v>20000000</v>
      </c>
      <c r="T1211">
        <f>Table15[[#This Row],[Gross Revenue]]-Table15[[#This Row],[Budget]]</f>
        <v>13422556</v>
      </c>
      <c r="U1211">
        <f>YEAR(Table15[[#This Row],[Release Date]])</f>
        <v>2004</v>
      </c>
    </row>
    <row r="1212" spans="1:21" x14ac:dyDescent="0.25">
      <c r="A1212" t="s">
        <v>1521</v>
      </c>
      <c r="B1212">
        <v>1</v>
      </c>
      <c r="C1212" s="8">
        <v>37204</v>
      </c>
      <c r="D1212" t="s">
        <v>28</v>
      </c>
      <c r="E1212" t="s">
        <v>22</v>
      </c>
      <c r="F1212" t="s">
        <v>19</v>
      </c>
      <c r="G1212" t="s">
        <v>20</v>
      </c>
      <c r="H1212" t="s">
        <v>43</v>
      </c>
      <c r="I1212" t="s">
        <v>1522</v>
      </c>
      <c r="J1212" t="s">
        <v>1523</v>
      </c>
      <c r="K1212">
        <v>931</v>
      </c>
      <c r="L1212">
        <v>3819</v>
      </c>
      <c r="M1212">
        <v>21</v>
      </c>
      <c r="N1212">
        <v>720</v>
      </c>
      <c r="O1212">
        <v>5</v>
      </c>
      <c r="P1212">
        <v>86</v>
      </c>
      <c r="Q1212">
        <v>85</v>
      </c>
      <c r="R1212">
        <v>28563926</v>
      </c>
      <c r="S1212">
        <v>8500000</v>
      </c>
      <c r="T1212">
        <f>Table15[[#This Row],[Gross Revenue]]-Table15[[#This Row],[Budget]]</f>
        <v>20063926</v>
      </c>
      <c r="U1212">
        <f>YEAR(Table15[[#This Row],[Release Date]])</f>
        <v>2001</v>
      </c>
    </row>
    <row r="1213" spans="1:21" x14ac:dyDescent="0.25">
      <c r="A1213" t="s">
        <v>2333</v>
      </c>
      <c r="B1213">
        <v>1</v>
      </c>
      <c r="C1213" s="8">
        <v>37639</v>
      </c>
      <c r="D1213" t="s">
        <v>28</v>
      </c>
      <c r="E1213" t="s">
        <v>22</v>
      </c>
      <c r="F1213" t="s">
        <v>19</v>
      </c>
      <c r="G1213" t="s">
        <v>20</v>
      </c>
      <c r="H1213" t="s">
        <v>38</v>
      </c>
      <c r="I1213" t="s">
        <v>58</v>
      </c>
      <c r="J1213" t="s">
        <v>1523</v>
      </c>
      <c r="K1213">
        <v>22000</v>
      </c>
      <c r="L1213">
        <v>23328</v>
      </c>
      <c r="M1213">
        <v>21</v>
      </c>
      <c r="N1213">
        <v>0</v>
      </c>
      <c r="O1213">
        <v>5.9</v>
      </c>
      <c r="P1213">
        <v>180</v>
      </c>
      <c r="Q1213">
        <v>101</v>
      </c>
      <c r="R1213">
        <v>51097664</v>
      </c>
      <c r="S1213">
        <v>30000000</v>
      </c>
      <c r="T1213">
        <f>Table15[[#This Row],[Gross Revenue]]-Table15[[#This Row],[Budget]]</f>
        <v>21097664</v>
      </c>
      <c r="U1213">
        <f>YEAR(Table15[[#This Row],[Release Date]])</f>
        <v>2003</v>
      </c>
    </row>
    <row r="1214" spans="1:21" x14ac:dyDescent="0.25">
      <c r="A1214" t="s">
        <v>4395</v>
      </c>
      <c r="B1214">
        <v>1</v>
      </c>
      <c r="C1214" s="8">
        <v>38827</v>
      </c>
      <c r="D1214" t="s">
        <v>28</v>
      </c>
      <c r="E1214" t="s">
        <v>22</v>
      </c>
      <c r="F1214" t="s">
        <v>19</v>
      </c>
      <c r="G1214" t="s">
        <v>20</v>
      </c>
      <c r="H1214" t="s">
        <v>43</v>
      </c>
      <c r="I1214" t="s">
        <v>4396</v>
      </c>
      <c r="J1214" t="s">
        <v>4397</v>
      </c>
      <c r="K1214">
        <v>823</v>
      </c>
      <c r="L1214">
        <v>5262</v>
      </c>
      <c r="M1214">
        <v>60</v>
      </c>
      <c r="N1214">
        <v>0</v>
      </c>
      <c r="O1214">
        <v>5.5</v>
      </c>
      <c r="P1214">
        <v>23</v>
      </c>
      <c r="Q1214">
        <v>111</v>
      </c>
      <c r="R1214">
        <v>3333823</v>
      </c>
      <c r="S1214">
        <v>10000000</v>
      </c>
      <c r="T1214">
        <f>Table15[[#This Row],[Gross Revenue]]-Table15[[#This Row],[Budget]]</f>
        <v>-6666177</v>
      </c>
      <c r="U1214">
        <f>YEAR(Table15[[#This Row],[Release Date]])</f>
        <v>2006</v>
      </c>
    </row>
    <row r="1215" spans="1:21" x14ac:dyDescent="0.25">
      <c r="A1215" t="s">
        <v>4943</v>
      </c>
      <c r="B1215">
        <v>1</v>
      </c>
      <c r="C1215" s="8">
        <v>39155</v>
      </c>
      <c r="D1215" t="s">
        <v>28</v>
      </c>
      <c r="E1215" t="s">
        <v>37</v>
      </c>
      <c r="F1215" t="s">
        <v>19</v>
      </c>
      <c r="G1215" t="s">
        <v>20</v>
      </c>
      <c r="H1215" t="s">
        <v>38</v>
      </c>
      <c r="I1215" t="s">
        <v>275</v>
      </c>
      <c r="J1215" t="s">
        <v>442</v>
      </c>
      <c r="K1215">
        <v>1000</v>
      </c>
      <c r="L1215">
        <v>2323</v>
      </c>
      <c r="M1215">
        <v>40</v>
      </c>
      <c r="N1215">
        <v>45000</v>
      </c>
      <c r="O1215">
        <v>5.4</v>
      </c>
      <c r="P1215">
        <v>271</v>
      </c>
      <c r="Q1215">
        <v>99</v>
      </c>
      <c r="R1215">
        <v>84263837</v>
      </c>
      <c r="S1215">
        <v>6500000</v>
      </c>
      <c r="T1215">
        <f>Table15[[#This Row],[Gross Revenue]]-Table15[[#This Row],[Budget]]</f>
        <v>77763837</v>
      </c>
      <c r="U1215">
        <f>YEAR(Table15[[#This Row],[Release Date]])</f>
        <v>2007</v>
      </c>
    </row>
    <row r="1216" spans="1:21" x14ac:dyDescent="0.25">
      <c r="A1216" t="s">
        <v>1517</v>
      </c>
      <c r="B1216">
        <v>1</v>
      </c>
      <c r="C1216" s="8">
        <v>37201</v>
      </c>
      <c r="D1216" t="s">
        <v>28</v>
      </c>
      <c r="E1216" t="s">
        <v>22</v>
      </c>
      <c r="F1216" t="s">
        <v>19</v>
      </c>
      <c r="G1216" t="s">
        <v>20</v>
      </c>
      <c r="H1216" t="s">
        <v>43</v>
      </c>
      <c r="I1216" t="s">
        <v>1518</v>
      </c>
      <c r="J1216" t="s">
        <v>374</v>
      </c>
      <c r="K1216">
        <v>688</v>
      </c>
      <c r="L1216">
        <v>2584</v>
      </c>
      <c r="M1216">
        <v>407</v>
      </c>
      <c r="N1216">
        <v>160</v>
      </c>
      <c r="O1216">
        <v>6.9</v>
      </c>
      <c r="P1216">
        <v>68</v>
      </c>
      <c r="Q1216">
        <v>141</v>
      </c>
      <c r="R1216">
        <v>3064356</v>
      </c>
      <c r="S1216">
        <v>5600000</v>
      </c>
      <c r="T1216">
        <f>Table15[[#This Row],[Gross Revenue]]-Table15[[#This Row],[Budget]]</f>
        <v>-2535644</v>
      </c>
      <c r="U1216">
        <f>YEAR(Table15[[#This Row],[Release Date]])</f>
        <v>2001</v>
      </c>
    </row>
    <row r="1217" spans="1:21" x14ac:dyDescent="0.25">
      <c r="A1217" t="s">
        <v>3824</v>
      </c>
      <c r="B1217">
        <v>1</v>
      </c>
      <c r="C1217" s="8">
        <v>38477</v>
      </c>
      <c r="D1217" t="s">
        <v>28</v>
      </c>
      <c r="E1217" t="s">
        <v>22</v>
      </c>
      <c r="F1217" t="s">
        <v>19</v>
      </c>
      <c r="G1217" t="s">
        <v>20</v>
      </c>
      <c r="H1217" t="s">
        <v>38</v>
      </c>
      <c r="I1217" t="s">
        <v>3825</v>
      </c>
      <c r="J1217" t="s">
        <v>374</v>
      </c>
      <c r="K1217">
        <v>38</v>
      </c>
      <c r="L1217">
        <v>60</v>
      </c>
      <c r="M1217">
        <v>407</v>
      </c>
      <c r="N1217">
        <v>594</v>
      </c>
      <c r="O1217">
        <v>5.8</v>
      </c>
      <c r="P1217">
        <v>35</v>
      </c>
      <c r="Q1217">
        <v>124</v>
      </c>
      <c r="R1217">
        <v>183490</v>
      </c>
      <c r="S1217">
        <v>1700000</v>
      </c>
      <c r="T1217">
        <f>Table15[[#This Row],[Gross Revenue]]-Table15[[#This Row],[Budget]]</f>
        <v>-1516510</v>
      </c>
      <c r="U1217">
        <f>YEAR(Table15[[#This Row],[Release Date]])</f>
        <v>2005</v>
      </c>
    </row>
    <row r="1218" spans="1:21" x14ac:dyDescent="0.25">
      <c r="A1218" t="s">
        <v>868</v>
      </c>
      <c r="B1218">
        <v>1</v>
      </c>
      <c r="C1218" s="8">
        <v>36856</v>
      </c>
      <c r="D1218" t="s">
        <v>28</v>
      </c>
      <c r="E1218" t="s">
        <v>25</v>
      </c>
      <c r="F1218" t="s">
        <v>19</v>
      </c>
      <c r="G1218" t="s">
        <v>20</v>
      </c>
      <c r="H1218" t="s">
        <v>43</v>
      </c>
      <c r="I1218" t="s">
        <v>869</v>
      </c>
      <c r="J1218" t="s">
        <v>358</v>
      </c>
      <c r="K1218">
        <v>774</v>
      </c>
      <c r="L1218">
        <v>2498</v>
      </c>
      <c r="M1218">
        <v>154</v>
      </c>
      <c r="N1218">
        <v>378</v>
      </c>
      <c r="O1218">
        <v>4.7</v>
      </c>
      <c r="P1218">
        <v>86</v>
      </c>
      <c r="Q1218">
        <v>99</v>
      </c>
      <c r="R1218">
        <v>14983572</v>
      </c>
      <c r="S1218">
        <v>25000000</v>
      </c>
      <c r="T1218">
        <f>Table15[[#This Row],[Gross Revenue]]-Table15[[#This Row],[Budget]]</f>
        <v>-10016428</v>
      </c>
      <c r="U1218">
        <f>YEAR(Table15[[#This Row],[Release Date]])</f>
        <v>2000</v>
      </c>
    </row>
    <row r="1219" spans="1:21" x14ac:dyDescent="0.25">
      <c r="A1219" t="s">
        <v>1430</v>
      </c>
      <c r="B1219">
        <v>1</v>
      </c>
      <c r="C1219" s="8">
        <v>37153</v>
      </c>
      <c r="D1219" t="s">
        <v>28</v>
      </c>
      <c r="E1219" t="s">
        <v>25</v>
      </c>
      <c r="F1219" t="s">
        <v>19</v>
      </c>
      <c r="G1219" t="s">
        <v>20</v>
      </c>
      <c r="H1219" t="s">
        <v>36</v>
      </c>
      <c r="I1219" t="s">
        <v>1431</v>
      </c>
      <c r="J1219" t="s">
        <v>562</v>
      </c>
      <c r="K1219">
        <v>1000</v>
      </c>
      <c r="L1219">
        <v>3679</v>
      </c>
      <c r="M1219">
        <v>13</v>
      </c>
      <c r="N1219">
        <v>1000</v>
      </c>
      <c r="O1219">
        <v>5.0999999999999996</v>
      </c>
      <c r="P1219">
        <v>39</v>
      </c>
      <c r="Q1219">
        <v>99</v>
      </c>
      <c r="R1219">
        <v>51432423</v>
      </c>
      <c r="S1219">
        <v>30000000</v>
      </c>
      <c r="T1219">
        <f>Table15[[#This Row],[Gross Revenue]]-Table15[[#This Row],[Budget]]</f>
        <v>21432423</v>
      </c>
      <c r="U1219">
        <f>YEAR(Table15[[#This Row],[Release Date]])</f>
        <v>2001</v>
      </c>
    </row>
    <row r="1220" spans="1:21" x14ac:dyDescent="0.25">
      <c r="A1220" t="s">
        <v>3512</v>
      </c>
      <c r="B1220">
        <v>1</v>
      </c>
      <c r="C1220" s="8">
        <v>38304</v>
      </c>
      <c r="D1220" t="s">
        <v>28</v>
      </c>
      <c r="E1220" t="s">
        <v>30</v>
      </c>
      <c r="F1220" t="s">
        <v>19</v>
      </c>
      <c r="G1220" t="s">
        <v>20</v>
      </c>
      <c r="H1220" t="s">
        <v>36</v>
      </c>
      <c r="I1220" t="s">
        <v>3513</v>
      </c>
      <c r="J1220" t="s">
        <v>562</v>
      </c>
      <c r="K1220">
        <v>1000</v>
      </c>
      <c r="L1220">
        <v>3423</v>
      </c>
      <c r="M1220">
        <v>13</v>
      </c>
      <c r="N1220">
        <v>916</v>
      </c>
      <c r="O1220">
        <v>5.4</v>
      </c>
      <c r="P1220">
        <v>82</v>
      </c>
      <c r="Q1220">
        <v>86</v>
      </c>
      <c r="R1220">
        <v>25200412</v>
      </c>
      <c r="S1220">
        <v>45000000</v>
      </c>
      <c r="T1220">
        <f>Table15[[#This Row],[Gross Revenue]]-Table15[[#This Row],[Budget]]</f>
        <v>-19799588</v>
      </c>
      <c r="U1220">
        <f>YEAR(Table15[[#This Row],[Release Date]])</f>
        <v>2004</v>
      </c>
    </row>
    <row r="1221" spans="1:21" x14ac:dyDescent="0.25">
      <c r="A1221" t="s">
        <v>817</v>
      </c>
      <c r="B1221">
        <v>1</v>
      </c>
      <c r="C1221" s="8">
        <v>36828</v>
      </c>
      <c r="D1221" t="s">
        <v>28</v>
      </c>
      <c r="E1221" t="s">
        <v>32</v>
      </c>
      <c r="F1221" t="s">
        <v>19</v>
      </c>
      <c r="G1221" t="s">
        <v>24</v>
      </c>
      <c r="H1221" t="s">
        <v>38</v>
      </c>
      <c r="I1221" t="s">
        <v>282</v>
      </c>
      <c r="J1221" t="s">
        <v>211</v>
      </c>
      <c r="K1221">
        <v>23000</v>
      </c>
      <c r="L1221">
        <v>26527</v>
      </c>
      <c r="M1221">
        <v>309</v>
      </c>
      <c r="N1221">
        <v>0</v>
      </c>
      <c r="O1221">
        <v>5.9</v>
      </c>
      <c r="P1221">
        <v>160</v>
      </c>
      <c r="Q1221">
        <v>99</v>
      </c>
      <c r="R1221">
        <v>70327868</v>
      </c>
      <c r="S1221">
        <v>46000000</v>
      </c>
      <c r="T1221">
        <f>Table15[[#This Row],[Gross Revenue]]-Table15[[#This Row],[Budget]]</f>
        <v>24327868</v>
      </c>
      <c r="U1221">
        <f>YEAR(Table15[[#This Row],[Release Date]])</f>
        <v>2000</v>
      </c>
    </row>
    <row r="1222" spans="1:21" x14ac:dyDescent="0.25">
      <c r="A1222" t="s">
        <v>962</v>
      </c>
      <c r="B1222">
        <v>1</v>
      </c>
      <c r="C1222" s="8">
        <v>36907</v>
      </c>
      <c r="D1222" t="s">
        <v>17</v>
      </c>
      <c r="E1222" t="s">
        <v>18</v>
      </c>
      <c r="F1222" t="s">
        <v>19</v>
      </c>
      <c r="G1222" t="s">
        <v>20</v>
      </c>
      <c r="H1222" t="s">
        <v>38</v>
      </c>
      <c r="I1222" t="s">
        <v>616</v>
      </c>
      <c r="J1222" t="s">
        <v>211</v>
      </c>
      <c r="K1222">
        <v>939</v>
      </c>
      <c r="L1222">
        <v>3107</v>
      </c>
      <c r="M1222">
        <v>309</v>
      </c>
      <c r="N1222">
        <v>1000</v>
      </c>
      <c r="O1222">
        <v>6.4</v>
      </c>
      <c r="P1222">
        <v>41</v>
      </c>
      <c r="Q1222">
        <v>130</v>
      </c>
      <c r="R1222">
        <v>28734552</v>
      </c>
      <c r="S1222">
        <v>16000000</v>
      </c>
      <c r="T1222">
        <f>Table15[[#This Row],[Gross Revenue]]-Table15[[#This Row],[Budget]]</f>
        <v>12734552</v>
      </c>
      <c r="U1222">
        <f>YEAR(Table15[[#This Row],[Release Date]])</f>
        <v>2001</v>
      </c>
    </row>
    <row r="1223" spans="1:21" x14ac:dyDescent="0.25">
      <c r="A1223" t="s">
        <v>1618</v>
      </c>
      <c r="B1223">
        <v>1</v>
      </c>
      <c r="C1223" s="8">
        <v>37255</v>
      </c>
      <c r="D1223" t="s">
        <v>28</v>
      </c>
      <c r="E1223" t="s">
        <v>32</v>
      </c>
      <c r="F1223" t="s">
        <v>19</v>
      </c>
      <c r="G1223" t="s">
        <v>20</v>
      </c>
      <c r="H1223" t="s">
        <v>43</v>
      </c>
      <c r="I1223" t="s">
        <v>499</v>
      </c>
      <c r="J1223" t="s">
        <v>211</v>
      </c>
      <c r="K1223">
        <v>23000</v>
      </c>
      <c r="L1223">
        <v>25296</v>
      </c>
      <c r="M1223">
        <v>309</v>
      </c>
      <c r="N1223">
        <v>0</v>
      </c>
      <c r="O1223">
        <v>5.9</v>
      </c>
      <c r="P1223">
        <v>150</v>
      </c>
      <c r="Q1223">
        <v>107</v>
      </c>
      <c r="R1223">
        <v>127083765</v>
      </c>
      <c r="S1223">
        <v>76000000</v>
      </c>
      <c r="T1223">
        <f>Table15[[#This Row],[Gross Revenue]]-Table15[[#This Row],[Budget]]</f>
        <v>51083765</v>
      </c>
      <c r="U1223">
        <f>YEAR(Table15[[#This Row],[Release Date]])</f>
        <v>2001</v>
      </c>
    </row>
    <row r="1224" spans="1:21" x14ac:dyDescent="0.25">
      <c r="A1224" t="s">
        <v>2315</v>
      </c>
      <c r="B1224">
        <v>1</v>
      </c>
      <c r="C1224" s="8">
        <v>37629</v>
      </c>
      <c r="D1224" t="s">
        <v>28</v>
      </c>
      <c r="E1224" t="s">
        <v>32</v>
      </c>
      <c r="F1224" t="s">
        <v>19</v>
      </c>
      <c r="G1224" t="s">
        <v>20</v>
      </c>
      <c r="H1224" t="s">
        <v>38</v>
      </c>
      <c r="I1224" t="s">
        <v>579</v>
      </c>
      <c r="J1224" t="s">
        <v>211</v>
      </c>
      <c r="K1224">
        <v>1000</v>
      </c>
      <c r="L1224">
        <v>2740</v>
      </c>
      <c r="M1224">
        <v>309</v>
      </c>
      <c r="N1224">
        <v>0</v>
      </c>
      <c r="O1224">
        <v>6.9</v>
      </c>
      <c r="P1224">
        <v>123</v>
      </c>
      <c r="Q1224">
        <v>109</v>
      </c>
      <c r="R1224">
        <v>74484168</v>
      </c>
      <c r="S1224">
        <v>45000000</v>
      </c>
      <c r="T1224">
        <f>Table15[[#This Row],[Gross Revenue]]-Table15[[#This Row],[Budget]]</f>
        <v>29484168</v>
      </c>
      <c r="U1224">
        <f>YEAR(Table15[[#This Row],[Release Date]])</f>
        <v>2003</v>
      </c>
    </row>
    <row r="1225" spans="1:21" x14ac:dyDescent="0.25">
      <c r="A1225" t="s">
        <v>4112</v>
      </c>
      <c r="B1225">
        <v>1</v>
      </c>
      <c r="C1225" s="8">
        <v>38651</v>
      </c>
      <c r="D1225" t="s">
        <v>28</v>
      </c>
      <c r="E1225" t="s">
        <v>32</v>
      </c>
      <c r="F1225" t="s">
        <v>19</v>
      </c>
      <c r="G1225" t="s">
        <v>20</v>
      </c>
      <c r="H1225" t="s">
        <v>43</v>
      </c>
      <c r="I1225" t="s">
        <v>4113</v>
      </c>
      <c r="J1225" t="s">
        <v>211</v>
      </c>
      <c r="K1225">
        <v>327</v>
      </c>
      <c r="L1225">
        <v>561</v>
      </c>
      <c r="M1225">
        <v>309</v>
      </c>
      <c r="N1225">
        <v>13000</v>
      </c>
      <c r="O1225">
        <v>5</v>
      </c>
      <c r="P1225">
        <v>180</v>
      </c>
      <c r="Q1225">
        <v>106</v>
      </c>
      <c r="R1225">
        <v>28064226</v>
      </c>
      <c r="S1225">
        <v>35000000</v>
      </c>
      <c r="T1225">
        <f>Table15[[#This Row],[Gross Revenue]]-Table15[[#This Row],[Budget]]</f>
        <v>-6935774</v>
      </c>
      <c r="U1225">
        <f>YEAR(Table15[[#This Row],[Release Date]])</f>
        <v>2005</v>
      </c>
    </row>
    <row r="1226" spans="1:21" x14ac:dyDescent="0.25">
      <c r="A1226" t="s">
        <v>1535</v>
      </c>
      <c r="B1226">
        <v>1</v>
      </c>
      <c r="C1226" s="8">
        <v>37211</v>
      </c>
      <c r="D1226" t="s">
        <v>28</v>
      </c>
      <c r="E1226" t="s">
        <v>32</v>
      </c>
      <c r="F1226" t="s">
        <v>19</v>
      </c>
      <c r="G1226" t="s">
        <v>91</v>
      </c>
      <c r="H1226" t="s">
        <v>36</v>
      </c>
      <c r="I1226" t="s">
        <v>1536</v>
      </c>
      <c r="J1226" t="s">
        <v>1537</v>
      </c>
      <c r="K1226">
        <v>477</v>
      </c>
      <c r="L1226">
        <v>1483</v>
      </c>
      <c r="M1226">
        <v>0</v>
      </c>
      <c r="N1226">
        <v>332</v>
      </c>
      <c r="O1226">
        <v>5.4</v>
      </c>
      <c r="P1226">
        <v>61</v>
      </c>
      <c r="Q1226">
        <v>90</v>
      </c>
      <c r="R1226">
        <v>28399192</v>
      </c>
      <c r="S1226">
        <v>13000000</v>
      </c>
      <c r="T1226">
        <f>Table15[[#This Row],[Gross Revenue]]-Table15[[#This Row],[Budget]]</f>
        <v>15399192</v>
      </c>
      <c r="U1226">
        <f>YEAR(Table15[[#This Row],[Release Date]])</f>
        <v>2001</v>
      </c>
    </row>
    <row r="1227" spans="1:21" x14ac:dyDescent="0.25">
      <c r="A1227" t="s">
        <v>989</v>
      </c>
      <c r="B1227">
        <v>1</v>
      </c>
      <c r="C1227" s="8">
        <v>36921</v>
      </c>
      <c r="D1227" t="s">
        <v>28</v>
      </c>
      <c r="E1227" t="s">
        <v>22</v>
      </c>
      <c r="F1227" t="s">
        <v>19</v>
      </c>
      <c r="G1227" t="s">
        <v>20</v>
      </c>
      <c r="H1227" t="s">
        <v>43</v>
      </c>
      <c r="I1227" t="s">
        <v>413</v>
      </c>
      <c r="J1227" t="s">
        <v>990</v>
      </c>
      <c r="K1227">
        <v>4000</v>
      </c>
      <c r="L1227">
        <v>6214</v>
      </c>
      <c r="M1227">
        <v>134</v>
      </c>
      <c r="N1227">
        <v>0</v>
      </c>
      <c r="O1227">
        <v>6.5</v>
      </c>
      <c r="P1227">
        <v>84</v>
      </c>
      <c r="Q1227">
        <v>135</v>
      </c>
      <c r="R1227">
        <v>16929123</v>
      </c>
      <c r="S1227">
        <v>14000000</v>
      </c>
      <c r="T1227">
        <f>Table15[[#This Row],[Gross Revenue]]-Table15[[#This Row],[Budget]]</f>
        <v>2929123</v>
      </c>
      <c r="U1227">
        <f>YEAR(Table15[[#This Row],[Release Date]])</f>
        <v>2001</v>
      </c>
    </row>
    <row r="1228" spans="1:21" x14ac:dyDescent="0.25">
      <c r="A1228" t="s">
        <v>1326</v>
      </c>
      <c r="B1228">
        <v>1</v>
      </c>
      <c r="C1228" s="8">
        <v>37094</v>
      </c>
      <c r="D1228" t="s">
        <v>28</v>
      </c>
      <c r="E1228" t="s">
        <v>22</v>
      </c>
      <c r="F1228" t="s">
        <v>19</v>
      </c>
      <c r="G1228" t="s">
        <v>20</v>
      </c>
      <c r="H1228" t="s">
        <v>43</v>
      </c>
      <c r="I1228" t="s">
        <v>343</v>
      </c>
      <c r="J1228" t="s">
        <v>990</v>
      </c>
      <c r="K1228">
        <v>585</v>
      </c>
      <c r="L1228">
        <v>1165</v>
      </c>
      <c r="M1228">
        <v>134</v>
      </c>
      <c r="N1228">
        <v>0</v>
      </c>
      <c r="O1228">
        <v>5.6</v>
      </c>
      <c r="P1228">
        <v>69</v>
      </c>
      <c r="Q1228">
        <v>104</v>
      </c>
      <c r="R1228">
        <v>40118420</v>
      </c>
      <c r="S1228">
        <v>30000000</v>
      </c>
      <c r="T1228">
        <f>Table15[[#This Row],[Gross Revenue]]-Table15[[#This Row],[Budget]]</f>
        <v>10118420</v>
      </c>
      <c r="U1228">
        <f>YEAR(Table15[[#This Row],[Release Date]])</f>
        <v>2001</v>
      </c>
    </row>
    <row r="1229" spans="1:21" x14ac:dyDescent="0.25">
      <c r="A1229" t="s">
        <v>2354</v>
      </c>
      <c r="B1229">
        <v>1</v>
      </c>
      <c r="C1229" s="8">
        <v>37648</v>
      </c>
      <c r="D1229" t="s">
        <v>28</v>
      </c>
      <c r="E1229" t="s">
        <v>32</v>
      </c>
      <c r="F1229" t="s">
        <v>19</v>
      </c>
      <c r="G1229" t="s">
        <v>20</v>
      </c>
      <c r="H1229" t="s">
        <v>43</v>
      </c>
      <c r="I1229" t="s">
        <v>499</v>
      </c>
      <c r="J1229" t="s">
        <v>990</v>
      </c>
      <c r="K1229">
        <v>23000</v>
      </c>
      <c r="L1229">
        <v>25049</v>
      </c>
      <c r="M1229">
        <v>134</v>
      </c>
      <c r="N1229">
        <v>0</v>
      </c>
      <c r="O1229">
        <v>5.8</v>
      </c>
      <c r="P1229">
        <v>120</v>
      </c>
      <c r="Q1229">
        <v>110</v>
      </c>
      <c r="R1229">
        <v>18472363</v>
      </c>
      <c r="S1229">
        <v>50000000</v>
      </c>
      <c r="T1229">
        <f>Table15[[#This Row],[Gross Revenue]]-Table15[[#This Row],[Budget]]</f>
        <v>-31527637</v>
      </c>
      <c r="U1229">
        <f>YEAR(Table15[[#This Row],[Release Date]])</f>
        <v>2003</v>
      </c>
    </row>
    <row r="1230" spans="1:21" x14ac:dyDescent="0.25">
      <c r="A1230" t="s">
        <v>658</v>
      </c>
      <c r="B1230">
        <v>1</v>
      </c>
      <c r="C1230" s="8">
        <v>36753</v>
      </c>
      <c r="D1230" t="s">
        <v>28</v>
      </c>
      <c r="E1230" t="s">
        <v>25</v>
      </c>
      <c r="F1230" t="s">
        <v>19</v>
      </c>
      <c r="G1230" t="s">
        <v>48</v>
      </c>
      <c r="H1230" t="s">
        <v>38</v>
      </c>
      <c r="I1230" t="s">
        <v>326</v>
      </c>
      <c r="J1230" t="s">
        <v>54</v>
      </c>
      <c r="K1230">
        <v>975</v>
      </c>
      <c r="L1230">
        <v>3059</v>
      </c>
      <c r="M1230">
        <v>0</v>
      </c>
      <c r="N1230">
        <v>795</v>
      </c>
      <c r="O1230">
        <v>6.2</v>
      </c>
      <c r="P1230">
        <v>90</v>
      </c>
      <c r="Q1230">
        <v>87</v>
      </c>
      <c r="R1230">
        <v>1276984</v>
      </c>
      <c r="S1230">
        <v>10000000</v>
      </c>
      <c r="T1230">
        <f>Table15[[#This Row],[Gross Revenue]]-Table15[[#This Row],[Budget]]</f>
        <v>-8723016</v>
      </c>
      <c r="U1230">
        <f>YEAR(Table15[[#This Row],[Release Date]])</f>
        <v>2000</v>
      </c>
    </row>
    <row r="1231" spans="1:21" x14ac:dyDescent="0.25">
      <c r="A1231" t="s">
        <v>4681</v>
      </c>
      <c r="B1231">
        <v>1</v>
      </c>
      <c r="C1231" s="8">
        <v>38993</v>
      </c>
      <c r="D1231" t="s">
        <v>28</v>
      </c>
      <c r="E1231" t="s">
        <v>22</v>
      </c>
      <c r="F1231" t="s">
        <v>19</v>
      </c>
      <c r="G1231" t="s">
        <v>20</v>
      </c>
      <c r="H1231" t="s">
        <v>38</v>
      </c>
      <c r="I1231" t="s">
        <v>2931</v>
      </c>
      <c r="J1231" t="s">
        <v>4682</v>
      </c>
      <c r="K1231">
        <v>19000</v>
      </c>
      <c r="L1231">
        <v>39690</v>
      </c>
      <c r="M1231">
        <v>53</v>
      </c>
      <c r="N1231">
        <v>30000</v>
      </c>
      <c r="O1231">
        <v>7.3</v>
      </c>
      <c r="P1231">
        <v>322</v>
      </c>
      <c r="Q1231">
        <v>121</v>
      </c>
      <c r="R1231">
        <v>37738400</v>
      </c>
      <c r="S1231">
        <v>25000000</v>
      </c>
      <c r="T1231">
        <f>Table15[[#This Row],[Gross Revenue]]-Table15[[#This Row],[Budget]]</f>
        <v>12738400</v>
      </c>
      <c r="U1231">
        <f>YEAR(Table15[[#This Row],[Release Date]])</f>
        <v>2006</v>
      </c>
    </row>
    <row r="1232" spans="1:21" x14ac:dyDescent="0.25">
      <c r="A1232" t="s">
        <v>5181</v>
      </c>
      <c r="B1232">
        <v>1</v>
      </c>
      <c r="C1232" s="8">
        <v>39305</v>
      </c>
      <c r="D1232" t="s">
        <v>28</v>
      </c>
      <c r="E1232" t="s">
        <v>25</v>
      </c>
      <c r="F1232" t="s">
        <v>19</v>
      </c>
      <c r="G1232" t="s">
        <v>20</v>
      </c>
      <c r="H1232" t="s">
        <v>38</v>
      </c>
      <c r="I1232" t="s">
        <v>2656</v>
      </c>
      <c r="J1232" t="s">
        <v>4682</v>
      </c>
      <c r="K1232">
        <v>14000</v>
      </c>
      <c r="L1232">
        <v>16926</v>
      </c>
      <c r="M1232">
        <v>53</v>
      </c>
      <c r="N1232">
        <v>25000</v>
      </c>
      <c r="O1232">
        <v>6.6</v>
      </c>
      <c r="P1232">
        <v>175</v>
      </c>
      <c r="Q1232">
        <v>101</v>
      </c>
      <c r="R1232">
        <v>13650738</v>
      </c>
      <c r="S1232">
        <v>20000000</v>
      </c>
      <c r="T1232">
        <f>Table15[[#This Row],[Gross Revenue]]-Table15[[#This Row],[Budget]]</f>
        <v>-6349262</v>
      </c>
      <c r="U1232">
        <f>YEAR(Table15[[#This Row],[Release Date]])</f>
        <v>2007</v>
      </c>
    </row>
    <row r="1233" spans="1:21" x14ac:dyDescent="0.25">
      <c r="A1233" t="s">
        <v>1162</v>
      </c>
      <c r="B1233">
        <v>1</v>
      </c>
      <c r="C1233" s="8">
        <v>37010</v>
      </c>
      <c r="D1233" t="s">
        <v>28</v>
      </c>
      <c r="E1233" t="s">
        <v>32</v>
      </c>
      <c r="F1233" t="s">
        <v>19</v>
      </c>
      <c r="G1233" t="s">
        <v>20</v>
      </c>
      <c r="H1233" t="s">
        <v>36</v>
      </c>
      <c r="I1233" t="s">
        <v>1163</v>
      </c>
      <c r="J1233" t="s">
        <v>1164</v>
      </c>
      <c r="K1233">
        <v>1000</v>
      </c>
      <c r="L1233">
        <v>4194</v>
      </c>
      <c r="M1233">
        <v>14</v>
      </c>
      <c r="N1233">
        <v>393</v>
      </c>
      <c r="O1233">
        <v>5.4</v>
      </c>
      <c r="P1233">
        <v>51</v>
      </c>
      <c r="Q1233">
        <v>94</v>
      </c>
      <c r="R1233">
        <v>33357476</v>
      </c>
      <c r="S1233">
        <v>35000000</v>
      </c>
      <c r="T1233">
        <f>Table15[[#This Row],[Gross Revenue]]-Table15[[#This Row],[Budget]]</f>
        <v>-1642524</v>
      </c>
      <c r="U1233">
        <f>YEAR(Table15[[#This Row],[Release Date]])</f>
        <v>2001</v>
      </c>
    </row>
    <row r="1234" spans="1:21" x14ac:dyDescent="0.25">
      <c r="A1234" t="s">
        <v>1729</v>
      </c>
      <c r="B1234">
        <v>1</v>
      </c>
      <c r="C1234" s="8">
        <v>37323</v>
      </c>
      <c r="D1234" t="s">
        <v>28</v>
      </c>
      <c r="E1234" t="s">
        <v>25</v>
      </c>
      <c r="F1234" t="s">
        <v>19</v>
      </c>
      <c r="G1234" t="s">
        <v>20</v>
      </c>
      <c r="H1234" t="s">
        <v>43</v>
      </c>
      <c r="I1234" t="s">
        <v>734</v>
      </c>
      <c r="J1234" t="s">
        <v>1164</v>
      </c>
      <c r="K1234">
        <v>833</v>
      </c>
      <c r="L1234">
        <v>4435</v>
      </c>
      <c r="M1234">
        <v>14</v>
      </c>
      <c r="N1234">
        <v>0</v>
      </c>
      <c r="O1234">
        <v>5.0999999999999996</v>
      </c>
      <c r="P1234">
        <v>37</v>
      </c>
      <c r="Q1234">
        <v>86</v>
      </c>
      <c r="R1234">
        <v>34308901</v>
      </c>
      <c r="S1234">
        <v>16000000</v>
      </c>
      <c r="T1234">
        <f>Table15[[#This Row],[Gross Revenue]]-Table15[[#This Row],[Budget]]</f>
        <v>18308901</v>
      </c>
      <c r="U1234">
        <f>YEAR(Table15[[#This Row],[Release Date]])</f>
        <v>2002</v>
      </c>
    </row>
    <row r="1235" spans="1:21" x14ac:dyDescent="0.25">
      <c r="A1235" t="s">
        <v>2598</v>
      </c>
      <c r="B1235">
        <v>1</v>
      </c>
      <c r="C1235" s="8">
        <v>37785</v>
      </c>
      <c r="D1235" t="s">
        <v>28</v>
      </c>
      <c r="E1235" t="s">
        <v>25</v>
      </c>
      <c r="F1235" t="s">
        <v>19</v>
      </c>
      <c r="G1235" t="s">
        <v>20</v>
      </c>
      <c r="H1235" t="s">
        <v>43</v>
      </c>
      <c r="I1235" t="s">
        <v>2599</v>
      </c>
      <c r="J1235" t="s">
        <v>1164</v>
      </c>
      <c r="K1235">
        <v>17000</v>
      </c>
      <c r="L1235">
        <v>19334</v>
      </c>
      <c r="M1235">
        <v>14</v>
      </c>
      <c r="N1235">
        <v>663</v>
      </c>
      <c r="O1235">
        <v>4.5999999999999996</v>
      </c>
      <c r="P1235">
        <v>65</v>
      </c>
      <c r="Q1235">
        <v>99</v>
      </c>
      <c r="R1235">
        <v>70163652</v>
      </c>
      <c r="S1235">
        <v>40000000</v>
      </c>
      <c r="T1235">
        <f>Table15[[#This Row],[Gross Revenue]]-Table15[[#This Row],[Budget]]</f>
        <v>30163652</v>
      </c>
      <c r="U1235">
        <f>YEAR(Table15[[#This Row],[Release Date]])</f>
        <v>2003</v>
      </c>
    </row>
    <row r="1236" spans="1:21" x14ac:dyDescent="0.25">
      <c r="A1236" t="s">
        <v>4134</v>
      </c>
      <c r="B1236">
        <v>1</v>
      </c>
      <c r="C1236" s="8">
        <v>38663</v>
      </c>
      <c r="D1236" t="s">
        <v>28</v>
      </c>
      <c r="E1236" t="s">
        <v>32</v>
      </c>
      <c r="F1236" t="s">
        <v>19</v>
      </c>
      <c r="G1236" t="s">
        <v>20</v>
      </c>
      <c r="H1236" t="s">
        <v>43</v>
      </c>
      <c r="I1236" t="s">
        <v>4135</v>
      </c>
      <c r="J1236" t="s">
        <v>1164</v>
      </c>
      <c r="K1236">
        <v>918</v>
      </c>
      <c r="L1236">
        <v>3500</v>
      </c>
      <c r="M1236">
        <v>14</v>
      </c>
      <c r="N1236">
        <v>0</v>
      </c>
      <c r="O1236">
        <v>4.4000000000000004</v>
      </c>
      <c r="P1236">
        <v>88</v>
      </c>
      <c r="Q1236">
        <v>113</v>
      </c>
      <c r="R1236">
        <v>37911876</v>
      </c>
      <c r="S1236">
        <v>32000000</v>
      </c>
      <c r="T1236">
        <f>Table15[[#This Row],[Gross Revenue]]-Table15[[#This Row],[Budget]]</f>
        <v>5911876</v>
      </c>
      <c r="U1236">
        <f>YEAR(Table15[[#This Row],[Release Date]])</f>
        <v>2005</v>
      </c>
    </row>
    <row r="1237" spans="1:21" x14ac:dyDescent="0.25">
      <c r="A1237" t="s">
        <v>768</v>
      </c>
      <c r="B1237">
        <v>1</v>
      </c>
      <c r="C1237" s="8">
        <v>36803</v>
      </c>
      <c r="D1237" t="s">
        <v>28</v>
      </c>
      <c r="E1237" t="s">
        <v>32</v>
      </c>
      <c r="F1237" t="s">
        <v>19</v>
      </c>
      <c r="G1237" t="s">
        <v>20</v>
      </c>
      <c r="H1237" t="s">
        <v>43</v>
      </c>
      <c r="I1237" t="s">
        <v>108</v>
      </c>
      <c r="J1237" t="s">
        <v>350</v>
      </c>
      <c r="K1237">
        <v>10000</v>
      </c>
      <c r="L1237">
        <v>11930</v>
      </c>
      <c r="M1237">
        <v>610</v>
      </c>
      <c r="N1237">
        <v>0</v>
      </c>
      <c r="O1237">
        <v>6.1</v>
      </c>
      <c r="P1237">
        <v>237</v>
      </c>
      <c r="Q1237">
        <v>123</v>
      </c>
      <c r="R1237">
        <v>215397307</v>
      </c>
      <c r="S1237">
        <v>125000000</v>
      </c>
      <c r="T1237">
        <f>Table15[[#This Row],[Gross Revenue]]-Table15[[#This Row],[Budget]]</f>
        <v>90397307</v>
      </c>
      <c r="U1237">
        <f>YEAR(Table15[[#This Row],[Release Date]])</f>
        <v>2000</v>
      </c>
    </row>
    <row r="1238" spans="1:21" x14ac:dyDescent="0.25">
      <c r="A1238" t="s">
        <v>1616</v>
      </c>
      <c r="B1238">
        <v>1</v>
      </c>
      <c r="C1238" s="8">
        <v>37253</v>
      </c>
      <c r="D1238" t="s">
        <v>28</v>
      </c>
      <c r="E1238" t="s">
        <v>32</v>
      </c>
      <c r="F1238" t="s">
        <v>19</v>
      </c>
      <c r="G1238" t="s">
        <v>20</v>
      </c>
      <c r="H1238" t="s">
        <v>38</v>
      </c>
      <c r="I1238" t="s">
        <v>126</v>
      </c>
      <c r="J1238" t="s">
        <v>350</v>
      </c>
      <c r="K1238">
        <v>12000</v>
      </c>
      <c r="L1238">
        <v>15046</v>
      </c>
      <c r="M1238">
        <v>610</v>
      </c>
      <c r="N1238">
        <v>0</v>
      </c>
      <c r="O1238">
        <v>6</v>
      </c>
      <c r="P1238">
        <v>152</v>
      </c>
      <c r="Q1238">
        <v>153</v>
      </c>
      <c r="R1238">
        <v>40911830</v>
      </c>
      <c r="S1238">
        <v>115000000</v>
      </c>
      <c r="T1238">
        <f>Table15[[#This Row],[Gross Revenue]]-Table15[[#This Row],[Budget]]</f>
        <v>-74088170</v>
      </c>
      <c r="U1238">
        <f>YEAR(Table15[[#This Row],[Release Date]])</f>
        <v>2001</v>
      </c>
    </row>
    <row r="1239" spans="1:21" x14ac:dyDescent="0.25">
      <c r="A1239" t="s">
        <v>1767</v>
      </c>
      <c r="B1239">
        <v>1</v>
      </c>
      <c r="C1239" s="8">
        <v>37342</v>
      </c>
      <c r="D1239" t="s">
        <v>28</v>
      </c>
      <c r="E1239" t="s">
        <v>32</v>
      </c>
      <c r="F1239" t="s">
        <v>19</v>
      </c>
      <c r="G1239" t="s">
        <v>20</v>
      </c>
      <c r="H1239" t="s">
        <v>43</v>
      </c>
      <c r="I1239" t="s">
        <v>575</v>
      </c>
      <c r="J1239" t="s">
        <v>350</v>
      </c>
      <c r="K1239">
        <v>834</v>
      </c>
      <c r="L1239">
        <v>3637</v>
      </c>
      <c r="M1239">
        <v>610</v>
      </c>
      <c r="N1239">
        <v>0</v>
      </c>
      <c r="O1239">
        <v>6.3</v>
      </c>
      <c r="P1239">
        <v>196</v>
      </c>
      <c r="Q1239">
        <v>119</v>
      </c>
      <c r="R1239">
        <v>53789313</v>
      </c>
      <c r="S1239">
        <v>60000000</v>
      </c>
      <c r="T1239">
        <f>Table15[[#This Row],[Gross Revenue]]-Table15[[#This Row],[Budget]]</f>
        <v>-6210687</v>
      </c>
      <c r="U1239">
        <f>YEAR(Table15[[#This Row],[Release Date]])</f>
        <v>2002</v>
      </c>
    </row>
    <row r="1240" spans="1:21" x14ac:dyDescent="0.25">
      <c r="A1240" t="s">
        <v>3339</v>
      </c>
      <c r="B1240">
        <v>1</v>
      </c>
      <c r="C1240" s="8">
        <v>38201</v>
      </c>
      <c r="D1240" t="s">
        <v>28</v>
      </c>
      <c r="E1240" t="s">
        <v>32</v>
      </c>
      <c r="F1240" t="s">
        <v>674</v>
      </c>
      <c r="G1240" t="s">
        <v>164</v>
      </c>
      <c r="H1240" t="s">
        <v>38</v>
      </c>
      <c r="I1240" t="s">
        <v>2017</v>
      </c>
      <c r="J1240" t="s">
        <v>350</v>
      </c>
      <c r="K1240">
        <v>755</v>
      </c>
      <c r="L1240">
        <v>2172</v>
      </c>
      <c r="M1240">
        <v>610</v>
      </c>
      <c r="N1240">
        <v>0</v>
      </c>
      <c r="O1240">
        <v>7.4</v>
      </c>
      <c r="P1240">
        <v>160</v>
      </c>
      <c r="Q1240">
        <v>150</v>
      </c>
      <c r="R1240">
        <v>626809</v>
      </c>
      <c r="S1240">
        <v>553632000</v>
      </c>
      <c r="T1240">
        <f>Table15[[#This Row],[Gross Revenue]]-Table15[[#This Row],[Budget]]</f>
        <v>-553005191</v>
      </c>
      <c r="U1240">
        <f>YEAR(Table15[[#This Row],[Release Date]])</f>
        <v>2004</v>
      </c>
    </row>
    <row r="1241" spans="1:21" x14ac:dyDescent="0.25">
      <c r="A1241" t="s">
        <v>2646</v>
      </c>
      <c r="B1241">
        <v>1</v>
      </c>
      <c r="C1241" s="8">
        <v>37811</v>
      </c>
      <c r="D1241" t="s">
        <v>28</v>
      </c>
      <c r="E1241" t="s">
        <v>32</v>
      </c>
      <c r="F1241" t="s">
        <v>292</v>
      </c>
      <c r="G1241" t="s">
        <v>293</v>
      </c>
      <c r="H1241" t="s">
        <v>38</v>
      </c>
      <c r="I1241" t="s">
        <v>2647</v>
      </c>
      <c r="J1241" t="s">
        <v>2648</v>
      </c>
      <c r="K1241">
        <v>155</v>
      </c>
      <c r="L1241">
        <v>398</v>
      </c>
      <c r="M1241">
        <v>143</v>
      </c>
      <c r="N1241">
        <v>528</v>
      </c>
      <c r="O1241">
        <v>7.3</v>
      </c>
      <c r="P1241">
        <v>98</v>
      </c>
      <c r="Q1241">
        <v>110</v>
      </c>
      <c r="R1241">
        <v>49413</v>
      </c>
      <c r="S1241">
        <v>35000000</v>
      </c>
      <c r="T1241">
        <f>Table15[[#This Row],[Gross Revenue]]-Table15[[#This Row],[Budget]]</f>
        <v>-34950587</v>
      </c>
      <c r="U1241">
        <f>YEAR(Table15[[#This Row],[Release Date]])</f>
        <v>2003</v>
      </c>
    </row>
    <row r="1242" spans="1:21" x14ac:dyDescent="0.25">
      <c r="A1242" t="s">
        <v>4459</v>
      </c>
      <c r="B1242">
        <v>1</v>
      </c>
      <c r="C1242" s="8">
        <v>38859</v>
      </c>
      <c r="D1242" t="s">
        <v>28</v>
      </c>
      <c r="E1242" t="s">
        <v>32</v>
      </c>
      <c r="F1242" t="s">
        <v>19</v>
      </c>
      <c r="G1242" t="s">
        <v>20</v>
      </c>
      <c r="H1242" t="s">
        <v>43</v>
      </c>
      <c r="I1242" t="s">
        <v>4460</v>
      </c>
      <c r="J1242" t="s">
        <v>4461</v>
      </c>
      <c r="K1242">
        <v>260000</v>
      </c>
      <c r="L1242">
        <v>263584</v>
      </c>
      <c r="M1242">
        <v>74</v>
      </c>
      <c r="N1242">
        <v>706</v>
      </c>
      <c r="O1242">
        <v>5.6</v>
      </c>
      <c r="P1242">
        <v>2</v>
      </c>
      <c r="Q1242">
        <v>112</v>
      </c>
      <c r="R1242">
        <v>96734</v>
      </c>
      <c r="S1242">
        <v>1000000</v>
      </c>
      <c r="T1242">
        <f>Table15[[#This Row],[Gross Revenue]]-Table15[[#This Row],[Budget]]</f>
        <v>-903266</v>
      </c>
      <c r="U1242">
        <f>YEAR(Table15[[#This Row],[Release Date]])</f>
        <v>2006</v>
      </c>
    </row>
    <row r="1243" spans="1:21" x14ac:dyDescent="0.25">
      <c r="A1243" t="s">
        <v>1824</v>
      </c>
      <c r="B1243">
        <v>1</v>
      </c>
      <c r="C1243" s="8">
        <v>37370</v>
      </c>
      <c r="D1243" t="s">
        <v>28</v>
      </c>
      <c r="E1243" t="s">
        <v>32</v>
      </c>
      <c r="F1243" t="s">
        <v>19</v>
      </c>
      <c r="G1243" t="s">
        <v>20</v>
      </c>
      <c r="H1243" t="s">
        <v>43</v>
      </c>
      <c r="I1243" t="s">
        <v>1825</v>
      </c>
      <c r="J1243" t="s">
        <v>311</v>
      </c>
      <c r="K1243">
        <v>894</v>
      </c>
      <c r="L1243">
        <v>1439</v>
      </c>
      <c r="M1243">
        <v>36</v>
      </c>
      <c r="N1243">
        <v>0</v>
      </c>
      <c r="O1243">
        <v>5.4</v>
      </c>
      <c r="P1243">
        <v>149</v>
      </c>
      <c r="Q1243">
        <v>135</v>
      </c>
      <c r="R1243">
        <v>31111260</v>
      </c>
      <c r="S1243">
        <v>60000000</v>
      </c>
      <c r="T1243">
        <f>Table15[[#This Row],[Gross Revenue]]-Table15[[#This Row],[Budget]]</f>
        <v>-28888740</v>
      </c>
      <c r="U1243">
        <f>YEAR(Table15[[#This Row],[Release Date]])</f>
        <v>2002</v>
      </c>
    </row>
    <row r="1244" spans="1:21" x14ac:dyDescent="0.25">
      <c r="A1244" t="s">
        <v>2915</v>
      </c>
      <c r="B1244">
        <v>1</v>
      </c>
      <c r="C1244" s="8">
        <v>37960</v>
      </c>
      <c r="D1244" t="s">
        <v>28</v>
      </c>
      <c r="E1244" t="s">
        <v>18</v>
      </c>
      <c r="F1244" t="s">
        <v>19</v>
      </c>
      <c r="G1244" t="s">
        <v>20</v>
      </c>
      <c r="H1244" t="s">
        <v>38</v>
      </c>
      <c r="I1244" t="s">
        <v>55</v>
      </c>
      <c r="J1244" t="s">
        <v>402</v>
      </c>
      <c r="K1244">
        <v>14000</v>
      </c>
      <c r="L1244">
        <v>16722</v>
      </c>
      <c r="M1244">
        <v>50</v>
      </c>
      <c r="N1244">
        <v>0</v>
      </c>
      <c r="O1244">
        <v>5.9</v>
      </c>
      <c r="P1244">
        <v>158</v>
      </c>
      <c r="Q1244">
        <v>108</v>
      </c>
      <c r="R1244">
        <v>16930884</v>
      </c>
      <c r="S1244">
        <v>30000000</v>
      </c>
      <c r="T1244">
        <f>Table15[[#This Row],[Gross Revenue]]-Table15[[#This Row],[Budget]]</f>
        <v>-13069116</v>
      </c>
      <c r="U1244">
        <f>YEAR(Table15[[#This Row],[Release Date]])</f>
        <v>2003</v>
      </c>
    </row>
    <row r="1245" spans="1:21" x14ac:dyDescent="0.25">
      <c r="A1245" t="s">
        <v>3345</v>
      </c>
      <c r="B1245">
        <v>1</v>
      </c>
      <c r="C1245" s="8">
        <v>38206</v>
      </c>
      <c r="D1245" t="s">
        <v>28</v>
      </c>
      <c r="E1245" t="s">
        <v>32</v>
      </c>
      <c r="F1245" t="s">
        <v>19</v>
      </c>
      <c r="G1245" t="s">
        <v>20</v>
      </c>
      <c r="H1245" t="s">
        <v>38</v>
      </c>
      <c r="I1245" t="s">
        <v>58</v>
      </c>
      <c r="J1245" t="s">
        <v>402</v>
      </c>
      <c r="K1245">
        <v>22000</v>
      </c>
      <c r="L1245">
        <v>38809</v>
      </c>
      <c r="M1245">
        <v>50</v>
      </c>
      <c r="N1245">
        <v>0</v>
      </c>
      <c r="O1245">
        <v>6</v>
      </c>
      <c r="P1245">
        <v>198</v>
      </c>
      <c r="Q1245">
        <v>101</v>
      </c>
      <c r="R1245">
        <v>40076438</v>
      </c>
      <c r="S1245">
        <v>60000000</v>
      </c>
      <c r="T1245">
        <f>Table15[[#This Row],[Gross Revenue]]-Table15[[#This Row],[Budget]]</f>
        <v>-19923562</v>
      </c>
      <c r="U1245">
        <f>YEAR(Table15[[#This Row],[Release Date]])</f>
        <v>2004</v>
      </c>
    </row>
    <row r="1246" spans="1:21" x14ac:dyDescent="0.25">
      <c r="A1246" t="s">
        <v>1096</v>
      </c>
      <c r="B1246">
        <v>1</v>
      </c>
      <c r="C1246" s="8">
        <v>36978</v>
      </c>
      <c r="D1246" t="s">
        <v>28</v>
      </c>
      <c r="E1246" t="s">
        <v>25</v>
      </c>
      <c r="F1246" t="s">
        <v>19</v>
      </c>
      <c r="G1246" t="s">
        <v>20</v>
      </c>
      <c r="H1246" t="s">
        <v>38</v>
      </c>
      <c r="I1246" t="s">
        <v>284</v>
      </c>
      <c r="J1246" t="s">
        <v>284</v>
      </c>
      <c r="K1246">
        <v>4000</v>
      </c>
      <c r="L1246">
        <v>5245</v>
      </c>
      <c r="M1246">
        <v>4000</v>
      </c>
      <c r="N1246">
        <v>393</v>
      </c>
      <c r="O1246">
        <v>6.4</v>
      </c>
      <c r="P1246">
        <v>81</v>
      </c>
      <c r="Q1246">
        <v>95</v>
      </c>
      <c r="R1246">
        <v>5308707</v>
      </c>
      <c r="S1246">
        <v>5000000</v>
      </c>
      <c r="T1246">
        <f>Table15[[#This Row],[Gross Revenue]]-Table15[[#This Row],[Budget]]</f>
        <v>308707</v>
      </c>
      <c r="U1246">
        <f>YEAR(Table15[[#This Row],[Release Date]])</f>
        <v>2001</v>
      </c>
    </row>
    <row r="1247" spans="1:21" x14ac:dyDescent="0.25">
      <c r="A1247" t="s">
        <v>1661</v>
      </c>
      <c r="B1247">
        <v>1</v>
      </c>
      <c r="C1247" s="8">
        <v>37286</v>
      </c>
      <c r="D1247" t="s">
        <v>28</v>
      </c>
      <c r="E1247" t="s">
        <v>25</v>
      </c>
      <c r="F1247" t="s">
        <v>19</v>
      </c>
      <c r="G1247" t="s">
        <v>20</v>
      </c>
      <c r="H1247" t="s">
        <v>36</v>
      </c>
      <c r="I1247" t="s">
        <v>1114</v>
      </c>
      <c r="J1247" t="s">
        <v>284</v>
      </c>
      <c r="K1247">
        <v>22000</v>
      </c>
      <c r="L1247">
        <v>43354</v>
      </c>
      <c r="M1247">
        <v>4000</v>
      </c>
      <c r="N1247">
        <v>21000</v>
      </c>
      <c r="O1247">
        <v>6.9</v>
      </c>
      <c r="P1247">
        <v>152</v>
      </c>
      <c r="Q1247">
        <v>97</v>
      </c>
      <c r="R1247">
        <v>173381405</v>
      </c>
      <c r="S1247">
        <v>33000000</v>
      </c>
      <c r="T1247">
        <f>Table15[[#This Row],[Gross Revenue]]-Table15[[#This Row],[Budget]]</f>
        <v>140381405</v>
      </c>
      <c r="U1247">
        <f>YEAR(Table15[[#This Row],[Release Date]])</f>
        <v>2002</v>
      </c>
    </row>
    <row r="1248" spans="1:21" x14ac:dyDescent="0.25">
      <c r="A1248" t="s">
        <v>2564</v>
      </c>
      <c r="B1248">
        <v>1</v>
      </c>
      <c r="C1248" s="8">
        <v>37765</v>
      </c>
      <c r="D1248" t="s">
        <v>28</v>
      </c>
      <c r="E1248" t="s">
        <v>32</v>
      </c>
      <c r="F1248" t="s">
        <v>19</v>
      </c>
      <c r="G1248" t="s">
        <v>20</v>
      </c>
      <c r="H1248" t="s">
        <v>36</v>
      </c>
      <c r="I1248" t="s">
        <v>1461</v>
      </c>
      <c r="J1248" t="s">
        <v>284</v>
      </c>
      <c r="K1248">
        <v>17000</v>
      </c>
      <c r="L1248">
        <v>32232</v>
      </c>
      <c r="M1248">
        <v>4000</v>
      </c>
      <c r="N1248">
        <v>0</v>
      </c>
      <c r="O1248">
        <v>6.1</v>
      </c>
      <c r="P1248">
        <v>136</v>
      </c>
      <c r="Q1248">
        <v>101</v>
      </c>
      <c r="R1248">
        <v>28045540</v>
      </c>
      <c r="S1248">
        <v>65000000</v>
      </c>
      <c r="T1248">
        <f>Table15[[#This Row],[Gross Revenue]]-Table15[[#This Row],[Budget]]</f>
        <v>-36954460</v>
      </c>
      <c r="U1248">
        <f>YEAR(Table15[[#This Row],[Release Date]])</f>
        <v>2003</v>
      </c>
    </row>
    <row r="1249" spans="1:21" x14ac:dyDescent="0.25">
      <c r="A1249" t="s">
        <v>3275</v>
      </c>
      <c r="B1249">
        <v>1</v>
      </c>
      <c r="C1249" s="8">
        <v>38164</v>
      </c>
      <c r="D1249" t="s">
        <v>28</v>
      </c>
      <c r="E1249" t="s">
        <v>32</v>
      </c>
      <c r="F1249" t="s">
        <v>19</v>
      </c>
      <c r="G1249" t="s">
        <v>20</v>
      </c>
      <c r="H1249" t="s">
        <v>43</v>
      </c>
      <c r="I1249" t="s">
        <v>319</v>
      </c>
      <c r="J1249" t="s">
        <v>284</v>
      </c>
      <c r="K1249">
        <v>21000</v>
      </c>
      <c r="L1249">
        <v>39252</v>
      </c>
      <c r="M1249">
        <v>4000</v>
      </c>
      <c r="N1249">
        <v>10000</v>
      </c>
      <c r="O1249">
        <v>7.9</v>
      </c>
      <c r="P1249">
        <v>486</v>
      </c>
      <c r="Q1249">
        <v>126</v>
      </c>
      <c r="R1249">
        <v>318298180</v>
      </c>
      <c r="S1249">
        <v>140000000</v>
      </c>
      <c r="T1249">
        <f>Table15[[#This Row],[Gross Revenue]]-Table15[[#This Row],[Budget]]</f>
        <v>178298180</v>
      </c>
      <c r="U1249">
        <f>YEAR(Table15[[#This Row],[Release Date]])</f>
        <v>2004</v>
      </c>
    </row>
    <row r="1250" spans="1:21" x14ac:dyDescent="0.25">
      <c r="A1250" t="s">
        <v>3906</v>
      </c>
      <c r="B1250">
        <v>1</v>
      </c>
      <c r="C1250" s="8">
        <v>38526</v>
      </c>
      <c r="D1250" t="s">
        <v>28</v>
      </c>
      <c r="E1250" t="s">
        <v>32</v>
      </c>
      <c r="F1250" t="s">
        <v>19</v>
      </c>
      <c r="G1250" t="s">
        <v>20</v>
      </c>
      <c r="H1250" t="s">
        <v>43</v>
      </c>
      <c r="I1250" t="s">
        <v>319</v>
      </c>
      <c r="J1250" t="s">
        <v>284</v>
      </c>
      <c r="K1250">
        <v>21000</v>
      </c>
      <c r="L1250">
        <v>48638</v>
      </c>
      <c r="M1250">
        <v>4000</v>
      </c>
      <c r="N1250">
        <v>18000</v>
      </c>
      <c r="O1250">
        <v>7</v>
      </c>
      <c r="P1250">
        <v>453</v>
      </c>
      <c r="Q1250">
        <v>124</v>
      </c>
      <c r="R1250">
        <v>312057433</v>
      </c>
      <c r="S1250">
        <v>200000000</v>
      </c>
      <c r="T1250">
        <f>Table15[[#This Row],[Gross Revenue]]-Table15[[#This Row],[Budget]]</f>
        <v>112057433</v>
      </c>
      <c r="U1250">
        <f>YEAR(Table15[[#This Row],[Release Date]])</f>
        <v>2005</v>
      </c>
    </row>
    <row r="1251" spans="1:21" x14ac:dyDescent="0.25">
      <c r="A1251" t="s">
        <v>762</v>
      </c>
      <c r="B1251">
        <v>1</v>
      </c>
      <c r="C1251" s="8">
        <v>36800</v>
      </c>
      <c r="D1251" t="s">
        <v>28</v>
      </c>
      <c r="E1251" t="s">
        <v>32</v>
      </c>
      <c r="F1251" t="s">
        <v>19</v>
      </c>
      <c r="G1251" t="s">
        <v>20</v>
      </c>
      <c r="H1251" t="s">
        <v>43</v>
      </c>
      <c r="I1251" t="s">
        <v>763</v>
      </c>
      <c r="J1251" t="s">
        <v>764</v>
      </c>
      <c r="K1251">
        <v>602</v>
      </c>
      <c r="L1251">
        <v>1281</v>
      </c>
      <c r="M1251">
        <v>16</v>
      </c>
      <c r="N1251">
        <v>12</v>
      </c>
      <c r="O1251">
        <v>5.6</v>
      </c>
      <c r="P1251">
        <v>15</v>
      </c>
      <c r="Q1251">
        <v>106</v>
      </c>
      <c r="R1251">
        <v>171988</v>
      </c>
      <c r="S1251">
        <v>600000</v>
      </c>
      <c r="T1251">
        <f>Table15[[#This Row],[Gross Revenue]]-Table15[[#This Row],[Budget]]</f>
        <v>-428012</v>
      </c>
      <c r="U1251">
        <f>YEAR(Table15[[#This Row],[Release Date]])</f>
        <v>2000</v>
      </c>
    </row>
    <row r="1252" spans="1:21" x14ac:dyDescent="0.25">
      <c r="A1252" t="s">
        <v>2055</v>
      </c>
      <c r="B1252">
        <v>1</v>
      </c>
      <c r="C1252" s="8">
        <v>37496</v>
      </c>
      <c r="D1252" t="s">
        <v>28</v>
      </c>
      <c r="E1252" t="s">
        <v>50</v>
      </c>
      <c r="F1252" t="s">
        <v>19</v>
      </c>
      <c r="G1252" t="s">
        <v>20</v>
      </c>
      <c r="H1252" t="s">
        <v>36</v>
      </c>
      <c r="I1252" t="s">
        <v>2056</v>
      </c>
      <c r="J1252" t="s">
        <v>764</v>
      </c>
      <c r="K1252">
        <v>86</v>
      </c>
      <c r="L1252">
        <v>163</v>
      </c>
      <c r="M1252">
        <v>16</v>
      </c>
      <c r="N1252">
        <v>456</v>
      </c>
      <c r="O1252">
        <v>6.6</v>
      </c>
      <c r="P1252">
        <v>43</v>
      </c>
      <c r="Q1252">
        <v>90</v>
      </c>
      <c r="R1252">
        <v>85222</v>
      </c>
      <c r="S1252">
        <v>1100</v>
      </c>
      <c r="T1252">
        <f>Table15[[#This Row],[Gross Revenue]]-Table15[[#This Row],[Budget]]</f>
        <v>84122</v>
      </c>
      <c r="U1252">
        <f>YEAR(Table15[[#This Row],[Release Date]])</f>
        <v>2002</v>
      </c>
    </row>
    <row r="1253" spans="1:21" x14ac:dyDescent="0.25">
      <c r="A1253" t="s">
        <v>5202</v>
      </c>
      <c r="B1253">
        <v>1</v>
      </c>
      <c r="C1253" s="8">
        <v>39318</v>
      </c>
      <c r="D1253" t="s">
        <v>28</v>
      </c>
      <c r="E1253" t="s">
        <v>22</v>
      </c>
      <c r="F1253" t="s">
        <v>19</v>
      </c>
      <c r="G1253" t="s">
        <v>20</v>
      </c>
      <c r="H1253" t="s">
        <v>43</v>
      </c>
      <c r="I1253" t="s">
        <v>362</v>
      </c>
      <c r="J1253" t="s">
        <v>764</v>
      </c>
      <c r="K1253">
        <v>2000</v>
      </c>
      <c r="L1253">
        <v>6752</v>
      </c>
      <c r="M1253">
        <v>16</v>
      </c>
      <c r="N1253">
        <v>13000</v>
      </c>
      <c r="O1253">
        <v>5.9</v>
      </c>
      <c r="P1253">
        <v>11</v>
      </c>
      <c r="Q1253">
        <v>120</v>
      </c>
      <c r="R1253">
        <v>12985267</v>
      </c>
      <c r="S1253">
        <v>2300000</v>
      </c>
      <c r="T1253">
        <f>Table15[[#This Row],[Gross Revenue]]-Table15[[#This Row],[Budget]]</f>
        <v>10685267</v>
      </c>
      <c r="U1253">
        <f>YEAR(Table15[[#This Row],[Release Date]])</f>
        <v>2007</v>
      </c>
    </row>
    <row r="1254" spans="1:21" x14ac:dyDescent="0.25">
      <c r="A1254" t="s">
        <v>3260</v>
      </c>
      <c r="B1254">
        <v>1</v>
      </c>
      <c r="C1254" s="8">
        <v>38157</v>
      </c>
      <c r="D1254" t="s">
        <v>28</v>
      </c>
      <c r="E1254" t="s">
        <v>30</v>
      </c>
      <c r="F1254" t="s">
        <v>19</v>
      </c>
      <c r="G1254" t="s">
        <v>20</v>
      </c>
      <c r="H1254" t="s">
        <v>38</v>
      </c>
      <c r="I1254" t="s">
        <v>3261</v>
      </c>
      <c r="J1254" t="s">
        <v>3262</v>
      </c>
      <c r="K1254">
        <v>1000</v>
      </c>
      <c r="L1254">
        <v>4065</v>
      </c>
      <c r="M1254">
        <v>22</v>
      </c>
      <c r="N1254">
        <v>0</v>
      </c>
      <c r="O1254">
        <v>6.6</v>
      </c>
      <c r="P1254">
        <v>153</v>
      </c>
      <c r="Q1254">
        <v>102</v>
      </c>
      <c r="R1254">
        <v>38087366</v>
      </c>
      <c r="S1254">
        <v>12000000</v>
      </c>
      <c r="T1254">
        <f>Table15[[#This Row],[Gross Revenue]]-Table15[[#This Row],[Budget]]</f>
        <v>26087366</v>
      </c>
      <c r="U1254">
        <f>YEAR(Table15[[#This Row],[Release Date]])</f>
        <v>2004</v>
      </c>
    </row>
    <row r="1255" spans="1:21" x14ac:dyDescent="0.25">
      <c r="A1255" t="s">
        <v>4390</v>
      </c>
      <c r="B1255">
        <v>1</v>
      </c>
      <c r="C1255" s="8">
        <v>38823</v>
      </c>
      <c r="D1255" t="s">
        <v>28</v>
      </c>
      <c r="E1255" t="s">
        <v>25</v>
      </c>
      <c r="F1255" t="s">
        <v>19</v>
      </c>
      <c r="G1255" t="s">
        <v>20</v>
      </c>
      <c r="H1255" t="s">
        <v>38</v>
      </c>
      <c r="I1255" t="s">
        <v>482</v>
      </c>
      <c r="J1255" t="s">
        <v>3262</v>
      </c>
      <c r="K1255">
        <v>3000</v>
      </c>
      <c r="L1255">
        <v>8398</v>
      </c>
      <c r="M1255">
        <v>22</v>
      </c>
      <c r="N1255">
        <v>39000</v>
      </c>
      <c r="O1255">
        <v>6.7</v>
      </c>
      <c r="P1255">
        <v>291</v>
      </c>
      <c r="Q1255">
        <v>113</v>
      </c>
      <c r="R1255">
        <v>56724080</v>
      </c>
      <c r="S1255">
        <v>50000000</v>
      </c>
      <c r="T1255">
        <f>Table15[[#This Row],[Gross Revenue]]-Table15[[#This Row],[Budget]]</f>
        <v>6724080</v>
      </c>
      <c r="U1255">
        <f>YEAR(Table15[[#This Row],[Release Date]])</f>
        <v>2006</v>
      </c>
    </row>
    <row r="1256" spans="1:21" x14ac:dyDescent="0.25">
      <c r="A1256" t="s">
        <v>3011</v>
      </c>
      <c r="B1256">
        <v>1</v>
      </c>
      <c r="C1256" s="8">
        <v>38013</v>
      </c>
      <c r="D1256" t="s">
        <v>28</v>
      </c>
      <c r="E1256" t="s">
        <v>25</v>
      </c>
      <c r="F1256" t="s">
        <v>19</v>
      </c>
      <c r="G1256" t="s">
        <v>20</v>
      </c>
      <c r="H1256" t="s">
        <v>43</v>
      </c>
      <c r="I1256" t="s">
        <v>1461</v>
      </c>
      <c r="J1256" t="s">
        <v>3012</v>
      </c>
      <c r="K1256">
        <v>17000</v>
      </c>
      <c r="L1256">
        <v>20312</v>
      </c>
      <c r="M1256">
        <v>21</v>
      </c>
      <c r="N1256">
        <v>1000</v>
      </c>
      <c r="O1256">
        <v>6.5</v>
      </c>
      <c r="P1256">
        <v>81</v>
      </c>
      <c r="Q1256">
        <v>97</v>
      </c>
      <c r="R1256">
        <v>11043445</v>
      </c>
      <c r="S1256">
        <v>10000000</v>
      </c>
      <c r="T1256">
        <f>Table15[[#This Row],[Gross Revenue]]-Table15[[#This Row],[Budget]]</f>
        <v>1043445</v>
      </c>
      <c r="U1256">
        <f>YEAR(Table15[[#This Row],[Release Date]])</f>
        <v>2004</v>
      </c>
    </row>
    <row r="1257" spans="1:21" x14ac:dyDescent="0.25">
      <c r="A1257" t="s">
        <v>4660</v>
      </c>
      <c r="B1257">
        <v>1</v>
      </c>
      <c r="C1257" s="8">
        <v>38979</v>
      </c>
      <c r="D1257" t="s">
        <v>28</v>
      </c>
      <c r="E1257" t="s">
        <v>25</v>
      </c>
      <c r="F1257" t="s">
        <v>19</v>
      </c>
      <c r="G1257" t="s">
        <v>20</v>
      </c>
      <c r="H1257" t="s">
        <v>38</v>
      </c>
      <c r="I1257" t="s">
        <v>4433</v>
      </c>
      <c r="J1257" t="s">
        <v>4661</v>
      </c>
      <c r="K1257">
        <v>552</v>
      </c>
      <c r="L1257">
        <v>2730</v>
      </c>
      <c r="M1257">
        <v>24</v>
      </c>
      <c r="N1257">
        <v>11000</v>
      </c>
      <c r="O1257">
        <v>5.9</v>
      </c>
      <c r="P1257">
        <v>168</v>
      </c>
      <c r="Q1257">
        <v>93</v>
      </c>
      <c r="R1257">
        <v>25675765</v>
      </c>
      <c r="S1257">
        <v>13000000</v>
      </c>
      <c r="T1257">
        <f>Table15[[#This Row],[Gross Revenue]]-Table15[[#This Row],[Budget]]</f>
        <v>12675765</v>
      </c>
      <c r="U1257">
        <f>YEAR(Table15[[#This Row],[Release Date]])</f>
        <v>2006</v>
      </c>
    </row>
    <row r="1258" spans="1:21" x14ac:dyDescent="0.25">
      <c r="A1258" t="s">
        <v>3370</v>
      </c>
      <c r="B1258">
        <v>1</v>
      </c>
      <c r="C1258" s="8">
        <v>38219</v>
      </c>
      <c r="D1258" t="s">
        <v>28</v>
      </c>
      <c r="E1258" t="s">
        <v>22</v>
      </c>
      <c r="F1258" t="s">
        <v>19</v>
      </c>
      <c r="G1258" t="s">
        <v>20</v>
      </c>
      <c r="H1258" t="s">
        <v>43</v>
      </c>
      <c r="I1258" t="s">
        <v>3371</v>
      </c>
      <c r="J1258" t="s">
        <v>3372</v>
      </c>
      <c r="K1258">
        <v>158</v>
      </c>
      <c r="L1258">
        <v>816</v>
      </c>
      <c r="M1258">
        <v>209</v>
      </c>
      <c r="N1258">
        <v>0</v>
      </c>
      <c r="O1258">
        <v>6.2</v>
      </c>
      <c r="P1258">
        <v>97</v>
      </c>
      <c r="Q1258">
        <v>98</v>
      </c>
      <c r="R1258">
        <v>58006147</v>
      </c>
      <c r="S1258">
        <v>23000000</v>
      </c>
      <c r="T1258">
        <f>Table15[[#This Row],[Gross Revenue]]-Table15[[#This Row],[Budget]]</f>
        <v>35006147</v>
      </c>
      <c r="U1258">
        <f>YEAR(Table15[[#This Row],[Release Date]])</f>
        <v>2004</v>
      </c>
    </row>
    <row r="1259" spans="1:21" x14ac:dyDescent="0.25">
      <c r="A1259" t="s">
        <v>4001</v>
      </c>
      <c r="B1259">
        <v>1</v>
      </c>
      <c r="C1259" s="8">
        <v>38583</v>
      </c>
      <c r="D1259" t="s">
        <v>28</v>
      </c>
      <c r="E1259" t="s">
        <v>22</v>
      </c>
      <c r="F1259" t="s">
        <v>19</v>
      </c>
      <c r="G1259" t="s">
        <v>20</v>
      </c>
      <c r="H1259" t="s">
        <v>43</v>
      </c>
      <c r="I1259" t="s">
        <v>4002</v>
      </c>
      <c r="J1259" t="s">
        <v>3372</v>
      </c>
      <c r="K1259">
        <v>2000</v>
      </c>
      <c r="L1259">
        <v>4059</v>
      </c>
      <c r="M1259">
        <v>209</v>
      </c>
      <c r="N1259">
        <v>16000</v>
      </c>
      <c r="O1259">
        <v>6.2</v>
      </c>
      <c r="P1259">
        <v>138</v>
      </c>
      <c r="Q1259">
        <v>107</v>
      </c>
      <c r="R1259">
        <v>42385520</v>
      </c>
      <c r="S1259">
        <v>30000000</v>
      </c>
      <c r="T1259">
        <f>Table15[[#This Row],[Gross Revenue]]-Table15[[#This Row],[Budget]]</f>
        <v>12385520</v>
      </c>
      <c r="U1259">
        <f>YEAR(Table15[[#This Row],[Release Date]])</f>
        <v>2005</v>
      </c>
    </row>
    <row r="1260" spans="1:21" x14ac:dyDescent="0.25">
      <c r="A1260" t="s">
        <v>4203</v>
      </c>
      <c r="B1260">
        <v>1</v>
      </c>
      <c r="C1260" s="8">
        <v>38708</v>
      </c>
      <c r="D1260" t="s">
        <v>28</v>
      </c>
      <c r="E1260" t="s">
        <v>50</v>
      </c>
      <c r="F1260" t="s">
        <v>19</v>
      </c>
      <c r="G1260" t="s">
        <v>20</v>
      </c>
      <c r="H1260" t="s">
        <v>27</v>
      </c>
      <c r="I1260" t="s">
        <v>4204</v>
      </c>
      <c r="J1260" t="s">
        <v>3372</v>
      </c>
      <c r="K1260">
        <v>569</v>
      </c>
      <c r="L1260">
        <v>714</v>
      </c>
      <c r="M1260">
        <v>209</v>
      </c>
      <c r="N1260">
        <v>62000</v>
      </c>
      <c r="O1260">
        <v>1.6</v>
      </c>
      <c r="P1260">
        <v>84</v>
      </c>
      <c r="Q1260">
        <v>115</v>
      </c>
      <c r="R1260">
        <v>73000942</v>
      </c>
      <c r="S1260">
        <v>13000000</v>
      </c>
      <c r="T1260">
        <f>Table15[[#This Row],[Gross Revenue]]-Table15[[#This Row],[Budget]]</f>
        <v>60000942</v>
      </c>
      <c r="U1260">
        <f>YEAR(Table15[[#This Row],[Release Date]])</f>
        <v>2005</v>
      </c>
    </row>
    <row r="1261" spans="1:21" x14ac:dyDescent="0.25">
      <c r="A1261" t="s">
        <v>4746</v>
      </c>
      <c r="B1261">
        <v>1</v>
      </c>
      <c r="C1261" s="8">
        <v>39027</v>
      </c>
      <c r="D1261" t="s">
        <v>28</v>
      </c>
      <c r="E1261" t="s">
        <v>32</v>
      </c>
      <c r="F1261" t="s">
        <v>19</v>
      </c>
      <c r="G1261" t="s">
        <v>20</v>
      </c>
      <c r="H1261" t="s">
        <v>43</v>
      </c>
      <c r="I1261" t="s">
        <v>2264</v>
      </c>
      <c r="J1261" t="s">
        <v>3372</v>
      </c>
      <c r="K1261">
        <v>17000</v>
      </c>
      <c r="L1261">
        <v>31958</v>
      </c>
      <c r="M1261">
        <v>209</v>
      </c>
      <c r="N1261">
        <v>42000</v>
      </c>
      <c r="O1261">
        <v>5.8</v>
      </c>
      <c r="P1261">
        <v>351</v>
      </c>
      <c r="Q1261">
        <v>122</v>
      </c>
      <c r="R1261">
        <v>122512052</v>
      </c>
      <c r="S1261">
        <v>130000000</v>
      </c>
      <c r="T1261">
        <f>Table15[[#This Row],[Gross Revenue]]-Table15[[#This Row],[Budget]]</f>
        <v>-7487948</v>
      </c>
      <c r="U1261">
        <f>YEAR(Table15[[#This Row],[Release Date]])</f>
        <v>2006</v>
      </c>
    </row>
    <row r="1262" spans="1:21" x14ac:dyDescent="0.25">
      <c r="A1262" t="s">
        <v>2956</v>
      </c>
      <c r="B1262">
        <v>1</v>
      </c>
      <c r="C1262" s="8">
        <v>37980</v>
      </c>
      <c r="D1262" t="s">
        <v>28</v>
      </c>
      <c r="E1262" t="s">
        <v>25</v>
      </c>
      <c r="F1262" t="s">
        <v>19</v>
      </c>
      <c r="G1262" t="s">
        <v>20</v>
      </c>
      <c r="H1262" t="s">
        <v>38</v>
      </c>
      <c r="I1262" t="s">
        <v>319</v>
      </c>
      <c r="J1262" t="s">
        <v>2957</v>
      </c>
      <c r="K1262">
        <v>21000</v>
      </c>
      <c r="L1262">
        <v>22577</v>
      </c>
      <c r="M1262">
        <v>20</v>
      </c>
      <c r="N1262">
        <v>0</v>
      </c>
      <c r="O1262">
        <v>7</v>
      </c>
      <c r="P1262">
        <v>146</v>
      </c>
      <c r="Q1262">
        <v>97</v>
      </c>
      <c r="R1262">
        <v>3950294</v>
      </c>
      <c r="S1262">
        <v>12000000</v>
      </c>
      <c r="T1262">
        <f>Table15[[#This Row],[Gross Revenue]]-Table15[[#This Row],[Budget]]</f>
        <v>-8049706</v>
      </c>
      <c r="U1262">
        <f>YEAR(Table15[[#This Row],[Release Date]])</f>
        <v>2003</v>
      </c>
    </row>
    <row r="1263" spans="1:21" x14ac:dyDescent="0.25">
      <c r="A1263" t="s">
        <v>907</v>
      </c>
      <c r="B1263">
        <v>1</v>
      </c>
      <c r="C1263" s="8">
        <v>36877</v>
      </c>
      <c r="D1263" t="s">
        <v>28</v>
      </c>
      <c r="E1263" t="s">
        <v>22</v>
      </c>
      <c r="F1263" t="s">
        <v>19</v>
      </c>
      <c r="G1263" t="s">
        <v>20</v>
      </c>
      <c r="H1263" t="s">
        <v>38</v>
      </c>
      <c r="I1263" t="s">
        <v>908</v>
      </c>
      <c r="J1263" t="s">
        <v>909</v>
      </c>
      <c r="K1263">
        <v>254</v>
      </c>
      <c r="L1263">
        <v>964</v>
      </c>
      <c r="M1263">
        <v>0</v>
      </c>
      <c r="N1263">
        <v>72</v>
      </c>
      <c r="O1263">
        <v>7</v>
      </c>
      <c r="P1263">
        <v>38</v>
      </c>
      <c r="Q1263">
        <v>106</v>
      </c>
      <c r="R1263">
        <v>1027119</v>
      </c>
      <c r="S1263">
        <v>225000</v>
      </c>
      <c r="T1263">
        <f>Table15[[#This Row],[Gross Revenue]]-Table15[[#This Row],[Budget]]</f>
        <v>802119</v>
      </c>
      <c r="U1263">
        <f>YEAR(Table15[[#This Row],[Release Date]])</f>
        <v>2000</v>
      </c>
    </row>
    <row r="1264" spans="1:21" x14ac:dyDescent="0.25">
      <c r="A1264" t="s">
        <v>5062</v>
      </c>
      <c r="B1264">
        <v>1</v>
      </c>
      <c r="C1264" s="8">
        <v>39232</v>
      </c>
      <c r="D1264" t="s">
        <v>28</v>
      </c>
      <c r="E1264" t="s">
        <v>31</v>
      </c>
      <c r="F1264" t="s">
        <v>19</v>
      </c>
      <c r="G1264" t="s">
        <v>20</v>
      </c>
      <c r="H1264" t="s">
        <v>38</v>
      </c>
      <c r="I1264" t="s">
        <v>5063</v>
      </c>
      <c r="J1264" t="s">
        <v>5064</v>
      </c>
      <c r="K1264">
        <v>374</v>
      </c>
      <c r="L1264">
        <v>1283</v>
      </c>
      <c r="M1264">
        <v>593</v>
      </c>
      <c r="N1264">
        <v>5000</v>
      </c>
      <c r="O1264">
        <v>6.6</v>
      </c>
      <c r="P1264">
        <v>129</v>
      </c>
      <c r="Q1264">
        <v>103</v>
      </c>
      <c r="R1264">
        <v>3093491</v>
      </c>
      <c r="S1264">
        <v>5000000</v>
      </c>
      <c r="T1264">
        <f>Table15[[#This Row],[Gross Revenue]]-Table15[[#This Row],[Budget]]</f>
        <v>-1906509</v>
      </c>
      <c r="U1264">
        <f>YEAR(Table15[[#This Row],[Release Date]])</f>
        <v>2007</v>
      </c>
    </row>
    <row r="1265" spans="1:21" x14ac:dyDescent="0.25">
      <c r="A1265" t="s">
        <v>863</v>
      </c>
      <c r="B1265">
        <v>1</v>
      </c>
      <c r="C1265" s="8">
        <v>36852</v>
      </c>
      <c r="D1265" t="s">
        <v>28</v>
      </c>
      <c r="E1265" t="s">
        <v>25</v>
      </c>
      <c r="F1265" t="s">
        <v>19</v>
      </c>
      <c r="G1265" t="s">
        <v>20</v>
      </c>
      <c r="H1265" t="s">
        <v>36</v>
      </c>
      <c r="I1265" t="s">
        <v>197</v>
      </c>
      <c r="J1265" t="s">
        <v>246</v>
      </c>
      <c r="K1265">
        <v>13000</v>
      </c>
      <c r="L1265">
        <v>16452</v>
      </c>
      <c r="M1265">
        <v>226</v>
      </c>
      <c r="N1265">
        <v>0</v>
      </c>
      <c r="O1265">
        <v>6.1</v>
      </c>
      <c r="P1265">
        <v>86</v>
      </c>
      <c r="Q1265">
        <v>104</v>
      </c>
      <c r="R1265">
        <v>69688384</v>
      </c>
      <c r="S1265">
        <v>60000000</v>
      </c>
      <c r="T1265">
        <f>Table15[[#This Row],[Gross Revenue]]-Table15[[#This Row],[Budget]]</f>
        <v>9688384</v>
      </c>
      <c r="U1265">
        <f>YEAR(Table15[[#This Row],[Release Date]])</f>
        <v>2000</v>
      </c>
    </row>
    <row r="1266" spans="1:21" x14ac:dyDescent="0.25">
      <c r="A1266" t="s">
        <v>2062</v>
      </c>
      <c r="B1266">
        <v>1</v>
      </c>
      <c r="C1266" s="8">
        <v>37499</v>
      </c>
      <c r="D1266" t="s">
        <v>28</v>
      </c>
      <c r="E1266" t="s">
        <v>32</v>
      </c>
      <c r="F1266" t="s">
        <v>19</v>
      </c>
      <c r="G1266" t="s">
        <v>20</v>
      </c>
      <c r="H1266" t="s">
        <v>36</v>
      </c>
      <c r="I1266" t="s">
        <v>126</v>
      </c>
      <c r="J1266" t="s">
        <v>246</v>
      </c>
      <c r="K1266">
        <v>12000</v>
      </c>
      <c r="L1266">
        <v>13679</v>
      </c>
      <c r="M1266">
        <v>226</v>
      </c>
      <c r="N1266">
        <v>0</v>
      </c>
      <c r="O1266">
        <v>6.9</v>
      </c>
      <c r="P1266">
        <v>193</v>
      </c>
      <c r="Q1266">
        <v>131</v>
      </c>
      <c r="R1266">
        <v>173005002</v>
      </c>
      <c r="S1266">
        <v>100000000</v>
      </c>
      <c r="T1266">
        <f>Table15[[#This Row],[Gross Revenue]]-Table15[[#This Row],[Budget]]</f>
        <v>73005002</v>
      </c>
      <c r="U1266">
        <f>YEAR(Table15[[#This Row],[Release Date]])</f>
        <v>2002</v>
      </c>
    </row>
    <row r="1267" spans="1:21" x14ac:dyDescent="0.25">
      <c r="A1267" t="s">
        <v>4054</v>
      </c>
      <c r="B1267">
        <v>1</v>
      </c>
      <c r="C1267" s="8">
        <v>38617</v>
      </c>
      <c r="D1267" t="s">
        <v>28</v>
      </c>
      <c r="E1267" t="s">
        <v>32</v>
      </c>
      <c r="F1267" t="s">
        <v>19</v>
      </c>
      <c r="G1267" t="s">
        <v>20</v>
      </c>
      <c r="H1267" t="s">
        <v>36</v>
      </c>
      <c r="I1267" t="s">
        <v>126</v>
      </c>
      <c r="J1267" t="s">
        <v>246</v>
      </c>
      <c r="K1267">
        <v>12000</v>
      </c>
      <c r="L1267">
        <v>13388</v>
      </c>
      <c r="M1267">
        <v>226</v>
      </c>
      <c r="N1267">
        <v>11000</v>
      </c>
      <c r="O1267">
        <v>6.1</v>
      </c>
      <c r="P1267">
        <v>235</v>
      </c>
      <c r="Q1267">
        <v>109</v>
      </c>
      <c r="R1267">
        <v>63143812</v>
      </c>
      <c r="S1267">
        <v>150000000</v>
      </c>
      <c r="T1267">
        <f>Table15[[#This Row],[Gross Revenue]]-Table15[[#This Row],[Budget]]</f>
        <v>-86856188</v>
      </c>
      <c r="U1267">
        <f>YEAR(Table15[[#This Row],[Release Date]])</f>
        <v>2005</v>
      </c>
    </row>
    <row r="1268" spans="1:21" x14ac:dyDescent="0.25">
      <c r="A1268" t="s">
        <v>4772</v>
      </c>
      <c r="B1268">
        <v>1</v>
      </c>
      <c r="C1268" s="8">
        <v>39047</v>
      </c>
      <c r="D1268" t="s">
        <v>28</v>
      </c>
      <c r="E1268" t="s">
        <v>25</v>
      </c>
      <c r="F1268" t="s">
        <v>19</v>
      </c>
      <c r="G1268" t="s">
        <v>20</v>
      </c>
      <c r="H1268" t="s">
        <v>43</v>
      </c>
      <c r="I1268" t="s">
        <v>58</v>
      </c>
      <c r="J1268" t="s">
        <v>246</v>
      </c>
      <c r="K1268">
        <v>22000</v>
      </c>
      <c r="L1268">
        <v>35694</v>
      </c>
      <c r="M1268">
        <v>226</v>
      </c>
      <c r="N1268">
        <v>27000</v>
      </c>
      <c r="O1268">
        <v>6.6</v>
      </c>
      <c r="P1268">
        <v>222</v>
      </c>
      <c r="Q1268">
        <v>105</v>
      </c>
      <c r="R1268">
        <v>63910583</v>
      </c>
      <c r="S1268">
        <v>28000000</v>
      </c>
      <c r="T1268">
        <f>Table15[[#This Row],[Gross Revenue]]-Table15[[#This Row],[Budget]]</f>
        <v>35910583</v>
      </c>
      <c r="U1268">
        <f>YEAR(Table15[[#This Row],[Release Date]])</f>
        <v>2006</v>
      </c>
    </row>
    <row r="1269" spans="1:21" x14ac:dyDescent="0.25">
      <c r="A1269" t="s">
        <v>1504</v>
      </c>
      <c r="B1269">
        <v>1</v>
      </c>
      <c r="C1269" s="8">
        <v>37194</v>
      </c>
      <c r="D1269" t="s">
        <v>28</v>
      </c>
      <c r="E1269" t="s">
        <v>25</v>
      </c>
      <c r="F1269" t="s">
        <v>19</v>
      </c>
      <c r="G1269" t="s">
        <v>20</v>
      </c>
      <c r="H1269" t="s">
        <v>38</v>
      </c>
      <c r="I1269" t="s">
        <v>1505</v>
      </c>
      <c r="J1269" t="s">
        <v>1506</v>
      </c>
      <c r="K1269">
        <v>835</v>
      </c>
      <c r="L1269">
        <v>2110</v>
      </c>
      <c r="M1269">
        <v>68</v>
      </c>
      <c r="N1269">
        <v>3000</v>
      </c>
      <c r="O1269">
        <v>6.8</v>
      </c>
      <c r="P1269">
        <v>92</v>
      </c>
      <c r="Q1269">
        <v>106</v>
      </c>
      <c r="R1269">
        <v>410241</v>
      </c>
      <c r="S1269">
        <v>2000000</v>
      </c>
      <c r="T1269">
        <f>Table15[[#This Row],[Gross Revenue]]-Table15[[#This Row],[Budget]]</f>
        <v>-1589759</v>
      </c>
      <c r="U1269">
        <f>YEAR(Table15[[#This Row],[Release Date]])</f>
        <v>2001</v>
      </c>
    </row>
    <row r="1270" spans="1:21" x14ac:dyDescent="0.25">
      <c r="A1270" t="s">
        <v>3660</v>
      </c>
      <c r="B1270">
        <v>1</v>
      </c>
      <c r="C1270" s="8">
        <v>38385</v>
      </c>
      <c r="D1270" t="s">
        <v>28</v>
      </c>
      <c r="E1270" t="s">
        <v>25</v>
      </c>
      <c r="F1270" t="s">
        <v>19</v>
      </c>
      <c r="G1270" t="s">
        <v>20</v>
      </c>
      <c r="H1270" t="s">
        <v>36</v>
      </c>
      <c r="I1270" t="s">
        <v>356</v>
      </c>
      <c r="J1270" t="s">
        <v>3661</v>
      </c>
      <c r="K1270">
        <v>24000</v>
      </c>
      <c r="L1270">
        <v>25792</v>
      </c>
      <c r="M1270">
        <v>3</v>
      </c>
      <c r="N1270">
        <v>0</v>
      </c>
      <c r="O1270">
        <v>5.6</v>
      </c>
      <c r="P1270">
        <v>121</v>
      </c>
      <c r="Q1270">
        <v>97</v>
      </c>
      <c r="R1270">
        <v>16699684</v>
      </c>
      <c r="S1270">
        <v>8000000</v>
      </c>
      <c r="T1270">
        <f>Table15[[#This Row],[Gross Revenue]]-Table15[[#This Row],[Budget]]</f>
        <v>8699684</v>
      </c>
      <c r="U1270">
        <f>YEAR(Table15[[#This Row],[Release Date]])</f>
        <v>2005</v>
      </c>
    </row>
    <row r="1271" spans="1:21" x14ac:dyDescent="0.25">
      <c r="A1271" t="s">
        <v>1804</v>
      </c>
      <c r="B1271">
        <v>1</v>
      </c>
      <c r="C1271" s="8">
        <v>37361</v>
      </c>
      <c r="D1271" t="s">
        <v>28</v>
      </c>
      <c r="E1271" t="s">
        <v>31</v>
      </c>
      <c r="F1271" t="s">
        <v>19</v>
      </c>
      <c r="G1271" t="s">
        <v>20</v>
      </c>
      <c r="H1271" t="s">
        <v>26</v>
      </c>
      <c r="I1271" t="s">
        <v>1805</v>
      </c>
      <c r="J1271" t="s">
        <v>1806</v>
      </c>
      <c r="K1271">
        <v>58</v>
      </c>
      <c r="L1271">
        <v>78</v>
      </c>
      <c r="M1271">
        <v>20</v>
      </c>
      <c r="N1271">
        <v>754</v>
      </c>
      <c r="O1271">
        <v>7.2</v>
      </c>
      <c r="P1271">
        <v>72</v>
      </c>
      <c r="Q1271">
        <v>88</v>
      </c>
      <c r="R1271">
        <v>592014</v>
      </c>
      <c r="S1271">
        <v>218</v>
      </c>
      <c r="T1271">
        <f>Table15[[#This Row],[Gross Revenue]]-Table15[[#This Row],[Budget]]</f>
        <v>591796</v>
      </c>
      <c r="U1271">
        <f>YEAR(Table15[[#This Row],[Release Date]])</f>
        <v>2002</v>
      </c>
    </row>
    <row r="1272" spans="1:21" x14ac:dyDescent="0.25">
      <c r="A1272" t="s">
        <v>2720</v>
      </c>
      <c r="B1272">
        <v>1</v>
      </c>
      <c r="C1272" s="8">
        <v>37849</v>
      </c>
      <c r="D1272" t="s">
        <v>28</v>
      </c>
      <c r="E1272" t="s">
        <v>25</v>
      </c>
      <c r="F1272" t="s">
        <v>19</v>
      </c>
      <c r="G1272" t="s">
        <v>704</v>
      </c>
      <c r="H1272" t="s">
        <v>38</v>
      </c>
      <c r="I1272" t="s">
        <v>2114</v>
      </c>
      <c r="J1272" t="s">
        <v>2721</v>
      </c>
      <c r="K1272">
        <v>7000</v>
      </c>
      <c r="L1272">
        <v>7227</v>
      </c>
      <c r="M1272">
        <v>36</v>
      </c>
      <c r="N1272">
        <v>15000</v>
      </c>
      <c r="O1272">
        <v>7.9</v>
      </c>
      <c r="P1272">
        <v>270</v>
      </c>
      <c r="Q1272">
        <v>101</v>
      </c>
      <c r="R1272">
        <v>59889948</v>
      </c>
      <c r="S1272">
        <v>8000000</v>
      </c>
      <c r="T1272">
        <f>Table15[[#This Row],[Gross Revenue]]-Table15[[#This Row],[Budget]]</f>
        <v>51889948</v>
      </c>
      <c r="U1272">
        <f>YEAR(Table15[[#This Row],[Release Date]])</f>
        <v>2003</v>
      </c>
    </row>
    <row r="1273" spans="1:21" x14ac:dyDescent="0.25">
      <c r="A1273" t="s">
        <v>2164</v>
      </c>
      <c r="B1273">
        <v>1</v>
      </c>
      <c r="C1273" s="8">
        <v>37552</v>
      </c>
      <c r="D1273" t="s">
        <v>28</v>
      </c>
      <c r="E1273" t="s">
        <v>22</v>
      </c>
      <c r="F1273" t="s">
        <v>19</v>
      </c>
      <c r="G1273" t="s">
        <v>20</v>
      </c>
      <c r="H1273" t="s">
        <v>38</v>
      </c>
      <c r="I1273" t="s">
        <v>155</v>
      </c>
      <c r="J1273" t="s">
        <v>223</v>
      </c>
      <c r="K1273">
        <v>18000</v>
      </c>
      <c r="L1273">
        <v>20056</v>
      </c>
      <c r="M1273">
        <v>438</v>
      </c>
      <c r="N1273">
        <v>0</v>
      </c>
      <c r="O1273">
        <v>6.6</v>
      </c>
      <c r="P1273">
        <v>209</v>
      </c>
      <c r="Q1273">
        <v>129</v>
      </c>
      <c r="R1273">
        <v>65948711</v>
      </c>
      <c r="S1273">
        <v>80000000</v>
      </c>
      <c r="T1273">
        <f>Table15[[#This Row],[Gross Revenue]]-Table15[[#This Row],[Budget]]</f>
        <v>-14051289</v>
      </c>
      <c r="U1273">
        <f>YEAR(Table15[[#This Row],[Release Date]])</f>
        <v>2002</v>
      </c>
    </row>
    <row r="1274" spans="1:21" x14ac:dyDescent="0.25">
      <c r="A1274" t="s">
        <v>1347</v>
      </c>
      <c r="B1274">
        <v>1</v>
      </c>
      <c r="C1274" s="8">
        <v>37105</v>
      </c>
      <c r="D1274" t="s">
        <v>28</v>
      </c>
      <c r="E1274" t="s">
        <v>32</v>
      </c>
      <c r="F1274" t="s">
        <v>19</v>
      </c>
      <c r="G1274" t="s">
        <v>20</v>
      </c>
      <c r="H1274" t="s">
        <v>36</v>
      </c>
      <c r="I1274" t="s">
        <v>128</v>
      </c>
      <c r="J1274" t="s">
        <v>384</v>
      </c>
      <c r="K1274">
        <v>2000</v>
      </c>
      <c r="L1274">
        <v>3917</v>
      </c>
      <c r="M1274">
        <v>906</v>
      </c>
      <c r="N1274">
        <v>874</v>
      </c>
      <c r="O1274">
        <v>5.2</v>
      </c>
      <c r="P1274">
        <v>69</v>
      </c>
      <c r="Q1274">
        <v>94</v>
      </c>
      <c r="R1274">
        <v>36985501</v>
      </c>
      <c r="S1274">
        <v>26000000</v>
      </c>
      <c r="T1274">
        <f>Table15[[#This Row],[Gross Revenue]]-Table15[[#This Row],[Budget]]</f>
        <v>10985501</v>
      </c>
      <c r="U1274">
        <f>YEAR(Table15[[#This Row],[Release Date]])</f>
        <v>2001</v>
      </c>
    </row>
    <row r="1275" spans="1:21" x14ac:dyDescent="0.25">
      <c r="A1275" t="s">
        <v>2188</v>
      </c>
      <c r="B1275">
        <v>1</v>
      </c>
      <c r="C1275" s="8">
        <v>37567</v>
      </c>
      <c r="D1275" t="s">
        <v>28</v>
      </c>
      <c r="E1275" t="s">
        <v>32</v>
      </c>
      <c r="F1275" t="s">
        <v>19</v>
      </c>
      <c r="G1275" t="s">
        <v>35</v>
      </c>
      <c r="H1275" t="s">
        <v>36</v>
      </c>
      <c r="I1275" t="s">
        <v>1876</v>
      </c>
      <c r="J1275" t="s">
        <v>384</v>
      </c>
      <c r="K1275">
        <v>956</v>
      </c>
      <c r="L1275">
        <v>2260</v>
      </c>
      <c r="M1275">
        <v>906</v>
      </c>
      <c r="N1275">
        <v>437</v>
      </c>
      <c r="O1275">
        <v>4.2</v>
      </c>
      <c r="P1275">
        <v>76</v>
      </c>
      <c r="Q1275">
        <v>95</v>
      </c>
      <c r="R1275">
        <v>6768055</v>
      </c>
      <c r="S1275">
        <v>57000000</v>
      </c>
      <c r="T1275">
        <f>Table15[[#This Row],[Gross Revenue]]-Table15[[#This Row],[Budget]]</f>
        <v>-50231945</v>
      </c>
      <c r="U1275">
        <f>YEAR(Table15[[#This Row],[Release Date]])</f>
        <v>2002</v>
      </c>
    </row>
    <row r="1276" spans="1:21" x14ac:dyDescent="0.25">
      <c r="A1276" t="s">
        <v>1929</v>
      </c>
      <c r="B1276">
        <v>1</v>
      </c>
      <c r="C1276" s="8">
        <v>37425</v>
      </c>
      <c r="D1276" t="s">
        <v>28</v>
      </c>
      <c r="E1276" t="s">
        <v>22</v>
      </c>
      <c r="F1276" t="s">
        <v>19</v>
      </c>
      <c r="G1276" t="s">
        <v>20</v>
      </c>
      <c r="H1276" t="s">
        <v>38</v>
      </c>
      <c r="I1276" t="s">
        <v>1930</v>
      </c>
      <c r="J1276" t="s">
        <v>1931</v>
      </c>
      <c r="K1276">
        <v>829</v>
      </c>
      <c r="L1276">
        <v>2295</v>
      </c>
      <c r="M1276">
        <v>143</v>
      </c>
      <c r="N1276">
        <v>0</v>
      </c>
      <c r="O1276">
        <v>6.1</v>
      </c>
      <c r="P1276">
        <v>167</v>
      </c>
      <c r="Q1276">
        <v>100</v>
      </c>
      <c r="R1276">
        <v>5005883</v>
      </c>
      <c r="S1276">
        <v>20000000</v>
      </c>
      <c r="T1276">
        <f>Table15[[#This Row],[Gross Revenue]]-Table15[[#This Row],[Budget]]</f>
        <v>-14994117</v>
      </c>
      <c r="U1276">
        <f>YEAR(Table15[[#This Row],[Release Date]])</f>
        <v>2002</v>
      </c>
    </row>
    <row r="1277" spans="1:21" x14ac:dyDescent="0.25">
      <c r="A1277" t="s">
        <v>2174</v>
      </c>
      <c r="B1277">
        <v>1</v>
      </c>
      <c r="C1277" s="8">
        <v>37559</v>
      </c>
      <c r="D1277" t="s">
        <v>28</v>
      </c>
      <c r="E1277" t="s">
        <v>32</v>
      </c>
      <c r="F1277" t="s">
        <v>19</v>
      </c>
      <c r="G1277" t="s">
        <v>20</v>
      </c>
      <c r="H1277" t="s">
        <v>38</v>
      </c>
      <c r="I1277" t="s">
        <v>1883</v>
      </c>
      <c r="J1277" t="s">
        <v>2175</v>
      </c>
      <c r="K1277">
        <v>669</v>
      </c>
      <c r="L1277">
        <v>2114</v>
      </c>
      <c r="M1277">
        <v>36</v>
      </c>
      <c r="N1277">
        <v>4000</v>
      </c>
      <c r="O1277">
        <v>6.5</v>
      </c>
      <c r="P1277">
        <v>192</v>
      </c>
      <c r="Q1277">
        <v>140</v>
      </c>
      <c r="R1277">
        <v>33682273</v>
      </c>
      <c r="S1277">
        <v>33000000</v>
      </c>
      <c r="T1277">
        <f>Table15[[#This Row],[Gross Revenue]]-Table15[[#This Row],[Budget]]</f>
        <v>682273</v>
      </c>
      <c r="U1277">
        <f>YEAR(Table15[[#This Row],[Release Date]])</f>
        <v>2002</v>
      </c>
    </row>
    <row r="1278" spans="1:21" x14ac:dyDescent="0.25">
      <c r="A1278" t="s">
        <v>1828</v>
      </c>
      <c r="B1278">
        <v>1</v>
      </c>
      <c r="C1278" s="8">
        <v>37372</v>
      </c>
      <c r="D1278" t="s">
        <v>17</v>
      </c>
      <c r="E1278" t="s">
        <v>25</v>
      </c>
      <c r="F1278" t="s">
        <v>19</v>
      </c>
      <c r="G1278" t="s">
        <v>20</v>
      </c>
      <c r="H1278" t="s">
        <v>38</v>
      </c>
      <c r="I1278" t="s">
        <v>605</v>
      </c>
      <c r="J1278" t="s">
        <v>1829</v>
      </c>
      <c r="K1278">
        <v>2000</v>
      </c>
      <c r="L1278">
        <v>6227</v>
      </c>
      <c r="M1278">
        <v>4</v>
      </c>
      <c r="N1278">
        <v>3000</v>
      </c>
      <c r="O1278">
        <v>6.2</v>
      </c>
      <c r="P1278">
        <v>35</v>
      </c>
      <c r="Q1278">
        <v>87</v>
      </c>
      <c r="R1278">
        <v>19539</v>
      </c>
      <c r="S1278">
        <v>1000000</v>
      </c>
      <c r="T1278">
        <f>Table15[[#This Row],[Gross Revenue]]-Table15[[#This Row],[Budget]]</f>
        <v>-980461</v>
      </c>
      <c r="U1278">
        <f>YEAR(Table15[[#This Row],[Release Date]])</f>
        <v>2002</v>
      </c>
    </row>
    <row r="1279" spans="1:21" x14ac:dyDescent="0.25">
      <c r="A1279" t="s">
        <v>3446</v>
      </c>
      <c r="B1279">
        <v>1</v>
      </c>
      <c r="C1279" s="8">
        <v>38264</v>
      </c>
      <c r="D1279" t="s">
        <v>28</v>
      </c>
      <c r="E1279" t="s">
        <v>25</v>
      </c>
      <c r="F1279" t="s">
        <v>19</v>
      </c>
      <c r="G1279" t="s">
        <v>20</v>
      </c>
      <c r="H1279" t="s">
        <v>38</v>
      </c>
      <c r="I1279" t="s">
        <v>2064</v>
      </c>
      <c r="J1279" t="s">
        <v>3447</v>
      </c>
      <c r="K1279">
        <v>976</v>
      </c>
      <c r="L1279">
        <v>2748</v>
      </c>
      <c r="M1279">
        <v>129</v>
      </c>
      <c r="N1279">
        <v>0</v>
      </c>
      <c r="O1279">
        <v>7</v>
      </c>
      <c r="P1279">
        <v>147</v>
      </c>
      <c r="Q1279">
        <v>99</v>
      </c>
      <c r="R1279">
        <v>2077046</v>
      </c>
      <c r="S1279">
        <v>6000000</v>
      </c>
      <c r="T1279">
        <f>Table15[[#This Row],[Gross Revenue]]-Table15[[#This Row],[Budget]]</f>
        <v>-3922954</v>
      </c>
      <c r="U1279">
        <f>YEAR(Table15[[#This Row],[Release Date]])</f>
        <v>2004</v>
      </c>
    </row>
    <row r="1280" spans="1:21" x14ac:dyDescent="0.25">
      <c r="A1280" t="s">
        <v>4103</v>
      </c>
      <c r="B1280">
        <v>1</v>
      </c>
      <c r="C1280" s="8">
        <v>38646</v>
      </c>
      <c r="D1280" t="s">
        <v>28</v>
      </c>
      <c r="E1280" t="s">
        <v>25</v>
      </c>
      <c r="F1280" t="s">
        <v>19</v>
      </c>
      <c r="G1280" t="s">
        <v>20</v>
      </c>
      <c r="H1280" t="s">
        <v>38</v>
      </c>
      <c r="I1280" t="s">
        <v>396</v>
      </c>
      <c r="J1280" t="s">
        <v>3447</v>
      </c>
      <c r="K1280">
        <v>23000</v>
      </c>
      <c r="L1280">
        <v>39807</v>
      </c>
      <c r="M1280">
        <v>129</v>
      </c>
      <c r="N1280">
        <v>40000</v>
      </c>
      <c r="O1280">
        <v>7.7</v>
      </c>
      <c r="P1280">
        <v>327</v>
      </c>
      <c r="Q1280">
        <v>100</v>
      </c>
      <c r="R1280">
        <v>34963967</v>
      </c>
      <c r="S1280">
        <v>8000000</v>
      </c>
      <c r="T1280">
        <f>Table15[[#This Row],[Gross Revenue]]-Table15[[#This Row],[Budget]]</f>
        <v>26963967</v>
      </c>
      <c r="U1280">
        <f>YEAR(Table15[[#This Row],[Release Date]])</f>
        <v>2005</v>
      </c>
    </row>
    <row r="1281" spans="1:21" x14ac:dyDescent="0.25">
      <c r="A1281" t="s">
        <v>4912</v>
      </c>
      <c r="B1281">
        <v>1</v>
      </c>
      <c r="C1281" s="8">
        <v>39136</v>
      </c>
      <c r="D1281" t="s">
        <v>28</v>
      </c>
      <c r="E1281" t="s">
        <v>25</v>
      </c>
      <c r="F1281" t="s">
        <v>19</v>
      </c>
      <c r="G1281" t="s">
        <v>20</v>
      </c>
      <c r="H1281" t="s">
        <v>43</v>
      </c>
      <c r="I1281" t="s">
        <v>4913</v>
      </c>
      <c r="J1281" t="s">
        <v>3447</v>
      </c>
      <c r="K1281">
        <v>303</v>
      </c>
      <c r="L1281">
        <v>337</v>
      </c>
      <c r="M1281">
        <v>129</v>
      </c>
      <c r="N1281">
        <v>81000</v>
      </c>
      <c r="O1281">
        <v>6.9</v>
      </c>
      <c r="P1281">
        <v>452</v>
      </c>
      <c r="Q1281">
        <v>98</v>
      </c>
      <c r="R1281">
        <v>66359959</v>
      </c>
      <c r="S1281">
        <v>35000000</v>
      </c>
      <c r="T1281">
        <f>Table15[[#This Row],[Gross Revenue]]-Table15[[#This Row],[Budget]]</f>
        <v>31359959</v>
      </c>
      <c r="U1281">
        <f>YEAR(Table15[[#This Row],[Release Date]])</f>
        <v>2007</v>
      </c>
    </row>
    <row r="1282" spans="1:21" x14ac:dyDescent="0.25">
      <c r="A1282" t="s">
        <v>1650</v>
      </c>
      <c r="B1282">
        <v>1</v>
      </c>
      <c r="C1282" s="8">
        <v>37280</v>
      </c>
      <c r="D1282" t="s">
        <v>28</v>
      </c>
      <c r="E1282" t="s">
        <v>37</v>
      </c>
      <c r="F1282" t="s">
        <v>19</v>
      </c>
      <c r="G1282" t="s">
        <v>20</v>
      </c>
      <c r="H1282" t="s">
        <v>43</v>
      </c>
      <c r="I1282" t="s">
        <v>1651</v>
      </c>
      <c r="J1282" t="s">
        <v>1652</v>
      </c>
      <c r="K1282">
        <v>1000</v>
      </c>
      <c r="L1282">
        <v>2212</v>
      </c>
      <c r="M1282">
        <v>474</v>
      </c>
      <c r="N1282">
        <v>2000</v>
      </c>
      <c r="O1282">
        <v>4.9000000000000004</v>
      </c>
      <c r="P1282">
        <v>140</v>
      </c>
      <c r="Q1282">
        <v>96</v>
      </c>
      <c r="R1282">
        <v>32131483</v>
      </c>
      <c r="S1282">
        <v>11000000</v>
      </c>
      <c r="T1282">
        <f>Table15[[#This Row],[Gross Revenue]]-Table15[[#This Row],[Budget]]</f>
        <v>21131483</v>
      </c>
      <c r="U1282">
        <f>YEAR(Table15[[#This Row],[Release Date]])</f>
        <v>2002</v>
      </c>
    </row>
    <row r="1283" spans="1:21" x14ac:dyDescent="0.25">
      <c r="A1283" t="s">
        <v>2873</v>
      </c>
      <c r="B1283">
        <v>1</v>
      </c>
      <c r="C1283" s="8">
        <v>37938</v>
      </c>
      <c r="D1283" t="s">
        <v>28</v>
      </c>
      <c r="E1283" t="s">
        <v>37</v>
      </c>
      <c r="F1283" t="s">
        <v>19</v>
      </c>
      <c r="G1283" t="s">
        <v>24</v>
      </c>
      <c r="H1283" t="s">
        <v>38</v>
      </c>
      <c r="I1283" t="s">
        <v>2874</v>
      </c>
      <c r="J1283" t="s">
        <v>1652</v>
      </c>
      <c r="K1283">
        <v>20000</v>
      </c>
      <c r="L1283">
        <v>26402</v>
      </c>
      <c r="M1283">
        <v>473</v>
      </c>
      <c r="N1283">
        <v>0</v>
      </c>
      <c r="O1283">
        <v>5.9</v>
      </c>
      <c r="P1283">
        <v>196</v>
      </c>
      <c r="Q1283">
        <v>83</v>
      </c>
      <c r="R1283">
        <v>39511038</v>
      </c>
      <c r="S1283">
        <v>16000000</v>
      </c>
      <c r="T1283">
        <f>Table15[[#This Row],[Gross Revenue]]-Table15[[#This Row],[Budget]]</f>
        <v>23511038</v>
      </c>
      <c r="U1283">
        <f>YEAR(Table15[[#This Row],[Release Date]])</f>
        <v>2003</v>
      </c>
    </row>
    <row r="1284" spans="1:21" x14ac:dyDescent="0.25">
      <c r="A1284" t="s">
        <v>4130</v>
      </c>
      <c r="B1284">
        <v>1</v>
      </c>
      <c r="C1284" s="8">
        <v>38660</v>
      </c>
      <c r="D1284" t="s">
        <v>28</v>
      </c>
      <c r="E1284" t="s">
        <v>32</v>
      </c>
      <c r="F1284" t="s">
        <v>19</v>
      </c>
      <c r="G1284" t="s">
        <v>20</v>
      </c>
      <c r="H1284" t="s">
        <v>43</v>
      </c>
      <c r="I1284" t="s">
        <v>1098</v>
      </c>
      <c r="J1284" t="s">
        <v>1652</v>
      </c>
      <c r="K1284">
        <v>833</v>
      </c>
      <c r="L1284">
        <v>4001</v>
      </c>
      <c r="M1284">
        <v>473</v>
      </c>
      <c r="N1284">
        <v>25000</v>
      </c>
      <c r="O1284">
        <v>5.8</v>
      </c>
      <c r="P1284">
        <v>355</v>
      </c>
      <c r="Q1284">
        <v>116</v>
      </c>
      <c r="R1284">
        <v>83552429</v>
      </c>
      <c r="S1284">
        <v>70000000</v>
      </c>
      <c r="T1284">
        <f>Table15[[#This Row],[Gross Revenue]]-Table15[[#This Row],[Budget]]</f>
        <v>13552429</v>
      </c>
      <c r="U1284">
        <f>YEAR(Table15[[#This Row],[Release Date]])</f>
        <v>2005</v>
      </c>
    </row>
    <row r="1285" spans="1:21" x14ac:dyDescent="0.25">
      <c r="A1285" t="s">
        <v>4651</v>
      </c>
      <c r="B1285">
        <v>1</v>
      </c>
      <c r="C1285" s="8">
        <v>38973</v>
      </c>
      <c r="D1285" t="s">
        <v>28</v>
      </c>
      <c r="E1285" t="s">
        <v>32</v>
      </c>
      <c r="F1285" t="s">
        <v>19</v>
      </c>
      <c r="G1285" t="s">
        <v>20</v>
      </c>
      <c r="H1285" t="s">
        <v>43</v>
      </c>
      <c r="I1285" t="s">
        <v>124</v>
      </c>
      <c r="J1285" t="s">
        <v>1652</v>
      </c>
      <c r="K1285">
        <v>14000</v>
      </c>
      <c r="L1285">
        <v>16184</v>
      </c>
      <c r="M1285">
        <v>473</v>
      </c>
      <c r="N1285">
        <v>19000</v>
      </c>
      <c r="O1285">
        <v>5.8</v>
      </c>
      <c r="P1285">
        <v>310</v>
      </c>
      <c r="Q1285">
        <v>99</v>
      </c>
      <c r="R1285">
        <v>83640426</v>
      </c>
      <c r="S1285">
        <v>150000000</v>
      </c>
      <c r="T1285">
        <f>Table15[[#This Row],[Gross Revenue]]-Table15[[#This Row],[Budget]]</f>
        <v>-66359574</v>
      </c>
      <c r="U1285">
        <f>YEAR(Table15[[#This Row],[Release Date]])</f>
        <v>2006</v>
      </c>
    </row>
    <row r="1286" spans="1:21" x14ac:dyDescent="0.25">
      <c r="A1286" t="s">
        <v>5087</v>
      </c>
      <c r="B1286">
        <v>1</v>
      </c>
      <c r="C1286" s="8">
        <v>39246</v>
      </c>
      <c r="D1286" t="s">
        <v>28</v>
      </c>
      <c r="E1286" t="s">
        <v>32</v>
      </c>
      <c r="F1286" t="s">
        <v>19</v>
      </c>
      <c r="G1286" t="s">
        <v>20</v>
      </c>
      <c r="H1286" t="s">
        <v>43</v>
      </c>
      <c r="I1286" t="s">
        <v>1098</v>
      </c>
      <c r="J1286" t="s">
        <v>1652</v>
      </c>
      <c r="K1286">
        <v>833</v>
      </c>
      <c r="L1286">
        <v>2690</v>
      </c>
      <c r="M1286">
        <v>473</v>
      </c>
      <c r="N1286">
        <v>62000</v>
      </c>
      <c r="O1286">
        <v>5.9</v>
      </c>
      <c r="P1286">
        <v>348</v>
      </c>
      <c r="Q1286">
        <v>101</v>
      </c>
      <c r="R1286">
        <v>190871240</v>
      </c>
      <c r="S1286">
        <v>125000000</v>
      </c>
      <c r="T1286">
        <f>Table15[[#This Row],[Gross Revenue]]-Table15[[#This Row],[Budget]]</f>
        <v>65871240</v>
      </c>
      <c r="U1286">
        <f>YEAR(Table15[[#This Row],[Release Date]])</f>
        <v>2007</v>
      </c>
    </row>
    <row r="1287" spans="1:21" x14ac:dyDescent="0.25">
      <c r="A1287" t="s">
        <v>890</v>
      </c>
      <c r="B1287">
        <v>1</v>
      </c>
      <c r="C1287" s="8">
        <v>36867</v>
      </c>
      <c r="D1287" t="s">
        <v>28</v>
      </c>
      <c r="E1287" t="s">
        <v>25</v>
      </c>
      <c r="F1287" t="s">
        <v>19</v>
      </c>
      <c r="G1287" t="s">
        <v>20</v>
      </c>
      <c r="H1287" t="s">
        <v>38</v>
      </c>
      <c r="I1287" t="s">
        <v>197</v>
      </c>
      <c r="J1287" t="s">
        <v>238</v>
      </c>
      <c r="K1287">
        <v>13000</v>
      </c>
      <c r="L1287">
        <v>17582</v>
      </c>
      <c r="M1287">
        <v>36</v>
      </c>
      <c r="N1287">
        <v>0</v>
      </c>
      <c r="O1287">
        <v>6.7</v>
      </c>
      <c r="P1287">
        <v>129</v>
      </c>
      <c r="Q1287">
        <v>98</v>
      </c>
      <c r="R1287">
        <v>57262492</v>
      </c>
      <c r="S1287">
        <v>24000000</v>
      </c>
      <c r="T1287">
        <f>Table15[[#This Row],[Gross Revenue]]-Table15[[#This Row],[Budget]]</f>
        <v>33262492</v>
      </c>
      <c r="U1287">
        <f>YEAR(Table15[[#This Row],[Release Date]])</f>
        <v>2000</v>
      </c>
    </row>
    <row r="1288" spans="1:21" x14ac:dyDescent="0.25">
      <c r="A1288" t="s">
        <v>4087</v>
      </c>
      <c r="B1288">
        <v>1</v>
      </c>
      <c r="C1288" s="8">
        <v>38638</v>
      </c>
      <c r="D1288" t="s">
        <v>28</v>
      </c>
      <c r="E1288" t="s">
        <v>32</v>
      </c>
      <c r="F1288" t="s">
        <v>19</v>
      </c>
      <c r="G1288" t="s">
        <v>35</v>
      </c>
      <c r="H1288" t="s">
        <v>43</v>
      </c>
      <c r="I1288" t="s">
        <v>4088</v>
      </c>
      <c r="J1288" t="s">
        <v>238</v>
      </c>
      <c r="K1288">
        <v>10000</v>
      </c>
      <c r="L1288">
        <v>11770</v>
      </c>
      <c r="M1288">
        <v>36</v>
      </c>
      <c r="N1288">
        <v>0</v>
      </c>
      <c r="O1288">
        <v>6.9</v>
      </c>
      <c r="P1288">
        <v>68</v>
      </c>
      <c r="Q1288">
        <v>98</v>
      </c>
      <c r="R1288">
        <v>117190</v>
      </c>
      <c r="S1288">
        <v>8000000</v>
      </c>
      <c r="T1288">
        <f>Table15[[#This Row],[Gross Revenue]]-Table15[[#This Row],[Budget]]</f>
        <v>-7882810</v>
      </c>
      <c r="U1288">
        <f>YEAR(Table15[[#This Row],[Release Date]])</f>
        <v>2005</v>
      </c>
    </row>
    <row r="1289" spans="1:21" x14ac:dyDescent="0.25">
      <c r="A1289" t="s">
        <v>902</v>
      </c>
      <c r="B1289">
        <v>1</v>
      </c>
      <c r="C1289" s="8">
        <v>36874</v>
      </c>
      <c r="D1289" t="s">
        <v>28</v>
      </c>
      <c r="E1289" t="s">
        <v>32</v>
      </c>
      <c r="F1289" t="s">
        <v>19</v>
      </c>
      <c r="G1289" t="s">
        <v>48</v>
      </c>
      <c r="H1289" t="s">
        <v>43</v>
      </c>
      <c r="I1289" t="s">
        <v>373</v>
      </c>
      <c r="J1289" t="s">
        <v>420</v>
      </c>
      <c r="K1289">
        <v>11000</v>
      </c>
      <c r="L1289">
        <v>14931</v>
      </c>
      <c r="M1289">
        <v>84</v>
      </c>
      <c r="N1289">
        <v>0</v>
      </c>
      <c r="O1289">
        <v>6.6</v>
      </c>
      <c r="P1289">
        <v>178</v>
      </c>
      <c r="Q1289">
        <v>116</v>
      </c>
      <c r="R1289">
        <v>77086030</v>
      </c>
      <c r="S1289">
        <v>62000000</v>
      </c>
      <c r="T1289">
        <f>Table15[[#This Row],[Gross Revenue]]-Table15[[#This Row],[Budget]]</f>
        <v>15086030</v>
      </c>
      <c r="U1289">
        <f>YEAR(Table15[[#This Row],[Release Date]])</f>
        <v>2000</v>
      </c>
    </row>
    <row r="1290" spans="1:21" x14ac:dyDescent="0.25">
      <c r="A1290" t="s">
        <v>1808</v>
      </c>
      <c r="B1290">
        <v>1</v>
      </c>
      <c r="C1290" s="8">
        <v>37363</v>
      </c>
      <c r="D1290" t="s">
        <v>28</v>
      </c>
      <c r="E1290" t="s">
        <v>32</v>
      </c>
      <c r="F1290" t="s">
        <v>19</v>
      </c>
      <c r="G1290" t="s">
        <v>20</v>
      </c>
      <c r="H1290" t="s">
        <v>38</v>
      </c>
      <c r="I1290" t="s">
        <v>528</v>
      </c>
      <c r="J1290" t="s">
        <v>420</v>
      </c>
      <c r="K1290">
        <v>648</v>
      </c>
      <c r="L1290">
        <v>1769</v>
      </c>
      <c r="M1290">
        <v>84</v>
      </c>
      <c r="N1290">
        <v>0</v>
      </c>
      <c r="O1290">
        <v>6.4</v>
      </c>
      <c r="P1290">
        <v>280</v>
      </c>
      <c r="Q1290">
        <v>109</v>
      </c>
      <c r="R1290">
        <v>150350192</v>
      </c>
      <c r="S1290">
        <v>200000000</v>
      </c>
      <c r="T1290">
        <f>Table15[[#This Row],[Gross Revenue]]-Table15[[#This Row],[Budget]]</f>
        <v>-49649808</v>
      </c>
      <c r="U1290">
        <f>YEAR(Table15[[#This Row],[Release Date]])</f>
        <v>2002</v>
      </c>
    </row>
    <row r="1291" spans="1:21" x14ac:dyDescent="0.25">
      <c r="A1291" t="s">
        <v>3712</v>
      </c>
      <c r="B1291">
        <v>1</v>
      </c>
      <c r="C1291" s="8">
        <v>38414</v>
      </c>
      <c r="D1291" t="s">
        <v>28</v>
      </c>
      <c r="E1291" t="s">
        <v>32</v>
      </c>
      <c r="F1291" t="s">
        <v>19</v>
      </c>
      <c r="G1291" t="s">
        <v>20</v>
      </c>
      <c r="H1291" t="s">
        <v>43</v>
      </c>
      <c r="I1291" t="s">
        <v>197</v>
      </c>
      <c r="J1291" t="s">
        <v>420</v>
      </c>
      <c r="K1291">
        <v>13000</v>
      </c>
      <c r="L1291">
        <v>18132</v>
      </c>
      <c r="M1291">
        <v>84</v>
      </c>
      <c r="N1291">
        <v>0</v>
      </c>
      <c r="O1291">
        <v>6.3</v>
      </c>
      <c r="P1291">
        <v>258</v>
      </c>
      <c r="Q1291">
        <v>89</v>
      </c>
      <c r="R1291">
        <v>38542418</v>
      </c>
      <c r="S1291">
        <v>80000000</v>
      </c>
      <c r="T1291">
        <f>Table15[[#This Row],[Gross Revenue]]-Table15[[#This Row],[Budget]]</f>
        <v>-41457582</v>
      </c>
      <c r="U1291">
        <f>YEAR(Table15[[#This Row],[Release Date]])</f>
        <v>2005</v>
      </c>
    </row>
    <row r="1292" spans="1:21" x14ac:dyDescent="0.25">
      <c r="A1292" t="s">
        <v>4831</v>
      </c>
      <c r="B1292">
        <v>1</v>
      </c>
      <c r="C1292" s="8">
        <v>39089</v>
      </c>
      <c r="D1292" t="s">
        <v>28</v>
      </c>
      <c r="E1292" t="s">
        <v>30</v>
      </c>
      <c r="F1292" t="s">
        <v>19</v>
      </c>
      <c r="G1292" t="s">
        <v>35</v>
      </c>
      <c r="H1292" t="s">
        <v>36</v>
      </c>
      <c r="I1292" t="s">
        <v>612</v>
      </c>
      <c r="J1292" t="s">
        <v>4832</v>
      </c>
      <c r="K1292">
        <v>2000</v>
      </c>
      <c r="L1292">
        <v>2450</v>
      </c>
      <c r="M1292">
        <v>3</v>
      </c>
      <c r="N1292">
        <v>0</v>
      </c>
      <c r="O1292">
        <v>5.4</v>
      </c>
      <c r="P1292">
        <v>28</v>
      </c>
      <c r="Q1292">
        <v>100</v>
      </c>
      <c r="R1292">
        <v>4756</v>
      </c>
      <c r="S1292">
        <v>25000000</v>
      </c>
      <c r="T1292">
        <f>Table15[[#This Row],[Gross Revenue]]-Table15[[#This Row],[Budget]]</f>
        <v>-24995244</v>
      </c>
      <c r="U1292">
        <f>YEAR(Table15[[#This Row],[Release Date]])</f>
        <v>2007</v>
      </c>
    </row>
    <row r="1293" spans="1:21" x14ac:dyDescent="0.25">
      <c r="A1293" t="s">
        <v>4883</v>
      </c>
      <c r="B1293">
        <v>1</v>
      </c>
      <c r="C1293" s="8">
        <v>39120</v>
      </c>
      <c r="D1293" t="s">
        <v>28</v>
      </c>
      <c r="E1293" t="s">
        <v>31</v>
      </c>
      <c r="F1293" t="s">
        <v>19</v>
      </c>
      <c r="G1293" t="s">
        <v>91</v>
      </c>
      <c r="H1293" t="s">
        <v>38</v>
      </c>
      <c r="I1293" t="s">
        <v>4362</v>
      </c>
      <c r="J1293" t="s">
        <v>4884</v>
      </c>
      <c r="K1293">
        <v>25000</v>
      </c>
      <c r="L1293">
        <v>39463</v>
      </c>
      <c r="M1293">
        <v>6</v>
      </c>
      <c r="N1293">
        <v>18000</v>
      </c>
      <c r="O1293">
        <v>7.1</v>
      </c>
      <c r="P1293">
        <v>186</v>
      </c>
      <c r="Q1293">
        <v>116</v>
      </c>
      <c r="R1293">
        <v>4435083</v>
      </c>
      <c r="S1293">
        <v>18000000</v>
      </c>
      <c r="T1293">
        <f>Table15[[#This Row],[Gross Revenue]]-Table15[[#This Row],[Budget]]</f>
        <v>-13564917</v>
      </c>
      <c r="U1293">
        <f>YEAR(Table15[[#This Row],[Release Date]])</f>
        <v>2007</v>
      </c>
    </row>
    <row r="1294" spans="1:21" x14ac:dyDescent="0.25">
      <c r="A1294" t="s">
        <v>2847</v>
      </c>
      <c r="B1294">
        <v>1</v>
      </c>
      <c r="C1294" s="8">
        <v>37923</v>
      </c>
      <c r="D1294" t="s">
        <v>28</v>
      </c>
      <c r="E1294" t="s">
        <v>25</v>
      </c>
      <c r="F1294" t="s">
        <v>1748</v>
      </c>
      <c r="G1294" t="s">
        <v>1749</v>
      </c>
      <c r="H1294" t="s">
        <v>38</v>
      </c>
      <c r="I1294" t="s">
        <v>2848</v>
      </c>
      <c r="J1294" t="s">
        <v>2849</v>
      </c>
      <c r="K1294">
        <v>629</v>
      </c>
      <c r="L1294">
        <v>1173</v>
      </c>
      <c r="M1294">
        <v>584</v>
      </c>
      <c r="N1294">
        <v>7000</v>
      </c>
      <c r="O1294">
        <v>7</v>
      </c>
      <c r="P1294">
        <v>363</v>
      </c>
      <c r="Q1294">
        <v>110</v>
      </c>
      <c r="R1294">
        <v>2201412</v>
      </c>
      <c r="S1294">
        <v>12215500000</v>
      </c>
      <c r="T1294">
        <f>Table15[[#This Row],[Gross Revenue]]-Table15[[#This Row],[Budget]]</f>
        <v>-12213298588</v>
      </c>
      <c r="U1294">
        <f>YEAR(Table15[[#This Row],[Release Date]])</f>
        <v>2003</v>
      </c>
    </row>
    <row r="1295" spans="1:21" x14ac:dyDescent="0.25">
      <c r="A1295" t="s">
        <v>4827</v>
      </c>
      <c r="B1295">
        <v>1</v>
      </c>
      <c r="C1295" s="8">
        <v>39085</v>
      </c>
      <c r="D1295" t="s">
        <v>28</v>
      </c>
      <c r="E1295" t="s">
        <v>32</v>
      </c>
      <c r="F1295" t="s">
        <v>19</v>
      </c>
      <c r="G1295" t="s">
        <v>1749</v>
      </c>
      <c r="H1295" t="s">
        <v>38</v>
      </c>
      <c r="I1295" t="s">
        <v>1117</v>
      </c>
      <c r="J1295" t="s">
        <v>2849</v>
      </c>
      <c r="K1295">
        <v>11000</v>
      </c>
      <c r="L1295">
        <v>12286</v>
      </c>
      <c r="M1295">
        <v>584</v>
      </c>
      <c r="N1295">
        <v>58000</v>
      </c>
      <c r="O1295">
        <v>7</v>
      </c>
      <c r="P1295">
        <v>488</v>
      </c>
      <c r="Q1295">
        <v>126</v>
      </c>
      <c r="R1295">
        <v>4563029</v>
      </c>
      <c r="S1295">
        <v>39200000</v>
      </c>
      <c r="T1295">
        <f>Table15[[#This Row],[Gross Revenue]]-Table15[[#This Row],[Budget]]</f>
        <v>-34636971</v>
      </c>
      <c r="U1295">
        <f>YEAR(Table15[[#This Row],[Release Date]])</f>
        <v>2007</v>
      </c>
    </row>
    <row r="1296" spans="1:21" x14ac:dyDescent="0.25">
      <c r="A1296" t="s">
        <v>3684</v>
      </c>
      <c r="B1296">
        <v>1</v>
      </c>
      <c r="C1296" s="8">
        <v>38398</v>
      </c>
      <c r="D1296" t="s">
        <v>28</v>
      </c>
      <c r="E1296" t="s">
        <v>30</v>
      </c>
      <c r="F1296" t="s">
        <v>19</v>
      </c>
      <c r="G1296" t="s">
        <v>515</v>
      </c>
      <c r="H1296" t="s">
        <v>36</v>
      </c>
      <c r="I1296" t="s">
        <v>1226</v>
      </c>
      <c r="J1296" t="s">
        <v>3685</v>
      </c>
      <c r="K1296">
        <v>12000</v>
      </c>
      <c r="L1296">
        <v>22668</v>
      </c>
      <c r="M1296">
        <v>2</v>
      </c>
      <c r="N1296">
        <v>0</v>
      </c>
      <c r="O1296">
        <v>6.1</v>
      </c>
      <c r="P1296">
        <v>156</v>
      </c>
      <c r="Q1296">
        <v>91</v>
      </c>
      <c r="R1296">
        <v>42194060</v>
      </c>
      <c r="S1296">
        <v>70000000</v>
      </c>
      <c r="T1296">
        <f>Table15[[#This Row],[Gross Revenue]]-Table15[[#This Row],[Budget]]</f>
        <v>-27805940</v>
      </c>
      <c r="U1296">
        <f>YEAR(Table15[[#This Row],[Release Date]])</f>
        <v>2005</v>
      </c>
    </row>
    <row r="1297" spans="1:21" x14ac:dyDescent="0.25">
      <c r="A1297" t="s">
        <v>5094</v>
      </c>
      <c r="B1297">
        <v>1</v>
      </c>
      <c r="C1297" s="8">
        <v>39250</v>
      </c>
      <c r="D1297" t="s">
        <v>28</v>
      </c>
      <c r="E1297" t="s">
        <v>30</v>
      </c>
      <c r="F1297" t="s">
        <v>19</v>
      </c>
      <c r="G1297" t="s">
        <v>20</v>
      </c>
      <c r="H1297" t="s">
        <v>36</v>
      </c>
      <c r="I1297" t="s">
        <v>2264</v>
      </c>
      <c r="J1297" t="s">
        <v>5095</v>
      </c>
      <c r="K1297">
        <v>17000</v>
      </c>
      <c r="L1297">
        <v>19513</v>
      </c>
      <c r="M1297">
        <v>34</v>
      </c>
      <c r="N1297">
        <v>18000</v>
      </c>
      <c r="O1297">
        <v>7.3</v>
      </c>
      <c r="P1297">
        <v>156</v>
      </c>
      <c r="Q1297">
        <v>95</v>
      </c>
      <c r="R1297">
        <v>50150619</v>
      </c>
      <c r="S1297">
        <v>50000000</v>
      </c>
      <c r="T1297">
        <f>Table15[[#This Row],[Gross Revenue]]-Table15[[#This Row],[Budget]]</f>
        <v>150619</v>
      </c>
      <c r="U1297">
        <f>YEAR(Table15[[#This Row],[Release Date]])</f>
        <v>2007</v>
      </c>
    </row>
    <row r="1298" spans="1:21" x14ac:dyDescent="0.25">
      <c r="A1298" t="s">
        <v>4707</v>
      </c>
      <c r="B1298">
        <v>1</v>
      </c>
      <c r="C1298" s="8">
        <v>39006</v>
      </c>
      <c r="D1298" t="s">
        <v>28</v>
      </c>
      <c r="E1298" t="s">
        <v>22</v>
      </c>
      <c r="F1298" t="s">
        <v>23</v>
      </c>
      <c r="G1298" t="s">
        <v>494</v>
      </c>
      <c r="H1298" t="s">
        <v>43</v>
      </c>
      <c r="I1298" t="s">
        <v>4708</v>
      </c>
      <c r="J1298" t="s">
        <v>4709</v>
      </c>
      <c r="K1298">
        <v>623</v>
      </c>
      <c r="L1298">
        <v>824</v>
      </c>
      <c r="M1298">
        <v>45</v>
      </c>
      <c r="N1298">
        <v>0</v>
      </c>
      <c r="O1298">
        <v>7.7</v>
      </c>
      <c r="P1298">
        <v>26</v>
      </c>
      <c r="Q1298">
        <v>120</v>
      </c>
      <c r="R1298">
        <v>100412</v>
      </c>
      <c r="S1298">
        <v>4000000</v>
      </c>
      <c r="T1298">
        <f>Table15[[#This Row],[Gross Revenue]]-Table15[[#This Row],[Budget]]</f>
        <v>-3899588</v>
      </c>
      <c r="U1298">
        <f>YEAR(Table15[[#This Row],[Release Date]])</f>
        <v>2006</v>
      </c>
    </row>
    <row r="1299" spans="1:21" x14ac:dyDescent="0.25">
      <c r="A1299" t="s">
        <v>3934</v>
      </c>
      <c r="B1299">
        <v>1</v>
      </c>
      <c r="C1299" s="8">
        <v>38544</v>
      </c>
      <c r="D1299" t="s">
        <v>28</v>
      </c>
      <c r="E1299" t="s">
        <v>32</v>
      </c>
      <c r="F1299" t="s">
        <v>19</v>
      </c>
      <c r="G1299" t="s">
        <v>20</v>
      </c>
      <c r="H1299" t="s">
        <v>38</v>
      </c>
      <c r="I1299" t="s">
        <v>3935</v>
      </c>
      <c r="J1299" t="s">
        <v>3936</v>
      </c>
      <c r="K1299">
        <v>1000</v>
      </c>
      <c r="L1299">
        <v>2618</v>
      </c>
      <c r="M1299">
        <v>434</v>
      </c>
      <c r="N1299">
        <v>0</v>
      </c>
      <c r="O1299">
        <v>5.5</v>
      </c>
      <c r="P1299">
        <v>163</v>
      </c>
      <c r="Q1299">
        <v>95</v>
      </c>
      <c r="R1299">
        <v>8460995</v>
      </c>
      <c r="S1299">
        <v>10000000</v>
      </c>
      <c r="T1299">
        <f>Table15[[#This Row],[Gross Revenue]]-Table15[[#This Row],[Budget]]</f>
        <v>-1539005</v>
      </c>
      <c r="U1299">
        <f>YEAR(Table15[[#This Row],[Release Date]])</f>
        <v>2005</v>
      </c>
    </row>
    <row r="1300" spans="1:21" x14ac:dyDescent="0.25">
      <c r="A1300" t="s">
        <v>752</v>
      </c>
      <c r="B1300">
        <v>1</v>
      </c>
      <c r="C1300" s="8">
        <v>36795</v>
      </c>
      <c r="D1300" t="s">
        <v>28</v>
      </c>
      <c r="E1300" t="s">
        <v>25</v>
      </c>
      <c r="F1300" t="s">
        <v>19</v>
      </c>
      <c r="G1300" t="s">
        <v>20</v>
      </c>
      <c r="H1300" t="s">
        <v>38</v>
      </c>
      <c r="I1300" t="s">
        <v>753</v>
      </c>
      <c r="J1300" t="s">
        <v>754</v>
      </c>
      <c r="K1300">
        <v>844</v>
      </c>
      <c r="L1300">
        <v>2289</v>
      </c>
      <c r="M1300">
        <v>0</v>
      </c>
      <c r="N1300">
        <v>24</v>
      </c>
      <c r="O1300">
        <v>3.6</v>
      </c>
      <c r="P1300">
        <v>13</v>
      </c>
      <c r="Q1300">
        <v>100</v>
      </c>
      <c r="R1300">
        <v>428535</v>
      </c>
      <c r="S1300">
        <v>1000000</v>
      </c>
      <c r="T1300">
        <f>Table15[[#This Row],[Gross Revenue]]-Table15[[#This Row],[Budget]]</f>
        <v>-571465</v>
      </c>
      <c r="U1300">
        <f>YEAR(Table15[[#This Row],[Release Date]])</f>
        <v>2000</v>
      </c>
    </row>
    <row r="1301" spans="1:21" x14ac:dyDescent="0.25">
      <c r="A1301" t="s">
        <v>2975</v>
      </c>
      <c r="B1301">
        <v>1</v>
      </c>
      <c r="C1301" s="8">
        <v>37991</v>
      </c>
      <c r="D1301" t="s">
        <v>28</v>
      </c>
      <c r="E1301" t="s">
        <v>32</v>
      </c>
      <c r="F1301" t="s">
        <v>476</v>
      </c>
      <c r="G1301" t="s">
        <v>133</v>
      </c>
      <c r="H1301" t="s">
        <v>38</v>
      </c>
      <c r="I1301" t="s">
        <v>2976</v>
      </c>
      <c r="J1301" t="s">
        <v>2977</v>
      </c>
      <c r="K1301">
        <v>585</v>
      </c>
      <c r="L1301">
        <v>666</v>
      </c>
      <c r="M1301">
        <v>294</v>
      </c>
      <c r="N1301">
        <v>11000</v>
      </c>
      <c r="O1301">
        <v>8.1</v>
      </c>
      <c r="P1301">
        <v>142</v>
      </c>
      <c r="Q1301">
        <v>115</v>
      </c>
      <c r="R1301">
        <v>8060</v>
      </c>
      <c r="S1301">
        <v>4000000</v>
      </c>
      <c r="T1301">
        <f>Table15[[#This Row],[Gross Revenue]]-Table15[[#This Row],[Budget]]</f>
        <v>-3991940</v>
      </c>
      <c r="U1301">
        <f>YEAR(Table15[[#This Row],[Release Date]])</f>
        <v>2004</v>
      </c>
    </row>
    <row r="1302" spans="1:21" x14ac:dyDescent="0.25">
      <c r="A1302" t="s">
        <v>5061</v>
      </c>
      <c r="B1302">
        <v>1</v>
      </c>
      <c r="C1302" s="8">
        <v>39231</v>
      </c>
      <c r="D1302" t="s">
        <v>28</v>
      </c>
      <c r="E1302" t="s">
        <v>32</v>
      </c>
      <c r="F1302" t="s">
        <v>19</v>
      </c>
      <c r="G1302" t="s">
        <v>20</v>
      </c>
      <c r="H1302" t="s">
        <v>43</v>
      </c>
      <c r="I1302" t="s">
        <v>258</v>
      </c>
      <c r="J1302" t="s">
        <v>2977</v>
      </c>
      <c r="K1302">
        <v>10000</v>
      </c>
      <c r="L1302">
        <v>14161</v>
      </c>
      <c r="M1302">
        <v>294</v>
      </c>
      <c r="N1302">
        <v>60000</v>
      </c>
      <c r="O1302">
        <v>6.2</v>
      </c>
      <c r="P1302">
        <v>492</v>
      </c>
      <c r="Q1302">
        <v>117</v>
      </c>
      <c r="R1302">
        <v>58607007</v>
      </c>
      <c r="S1302">
        <v>100000000</v>
      </c>
      <c r="T1302">
        <f>Table15[[#This Row],[Gross Revenue]]-Table15[[#This Row],[Budget]]</f>
        <v>-41392993</v>
      </c>
      <c r="U1302">
        <f>YEAR(Table15[[#This Row],[Release Date]])</f>
        <v>2007</v>
      </c>
    </row>
    <row r="1303" spans="1:21" x14ac:dyDescent="0.25">
      <c r="A1303" t="s">
        <v>4278</v>
      </c>
      <c r="B1303">
        <v>1</v>
      </c>
      <c r="C1303" s="8">
        <v>38752</v>
      </c>
      <c r="D1303" t="s">
        <v>28</v>
      </c>
      <c r="E1303" t="s">
        <v>50</v>
      </c>
      <c r="F1303" t="s">
        <v>19</v>
      </c>
      <c r="G1303" t="s">
        <v>20</v>
      </c>
      <c r="H1303" t="s">
        <v>26</v>
      </c>
      <c r="I1303" t="s">
        <v>4279</v>
      </c>
      <c r="J1303" t="s">
        <v>4280</v>
      </c>
      <c r="K1303">
        <v>399</v>
      </c>
      <c r="L1303">
        <v>660</v>
      </c>
      <c r="M1303">
        <v>0</v>
      </c>
      <c r="N1303">
        <v>287</v>
      </c>
      <c r="O1303">
        <v>6.8</v>
      </c>
      <c r="P1303">
        <v>29</v>
      </c>
      <c r="Q1303">
        <v>93</v>
      </c>
      <c r="R1303">
        <v>906666</v>
      </c>
      <c r="S1303">
        <v>500000</v>
      </c>
      <c r="T1303">
        <f>Table15[[#This Row],[Gross Revenue]]-Table15[[#This Row],[Budget]]</f>
        <v>406666</v>
      </c>
      <c r="U1303">
        <f>YEAR(Table15[[#This Row],[Release Date]])</f>
        <v>2006</v>
      </c>
    </row>
    <row r="1304" spans="1:21" x14ac:dyDescent="0.25">
      <c r="A1304" t="s">
        <v>4727</v>
      </c>
      <c r="B1304">
        <v>1</v>
      </c>
      <c r="C1304" s="8">
        <v>39016</v>
      </c>
      <c r="D1304" t="s">
        <v>28</v>
      </c>
      <c r="E1304" t="s">
        <v>25</v>
      </c>
      <c r="F1304" t="s">
        <v>19</v>
      </c>
      <c r="G1304" t="s">
        <v>20</v>
      </c>
      <c r="H1304" t="s">
        <v>38</v>
      </c>
      <c r="I1304" t="s">
        <v>396</v>
      </c>
      <c r="J1304" t="s">
        <v>396</v>
      </c>
      <c r="K1304">
        <v>23000</v>
      </c>
      <c r="L1304">
        <v>44265</v>
      </c>
      <c r="M1304">
        <v>23000</v>
      </c>
      <c r="N1304">
        <v>33000</v>
      </c>
      <c r="O1304">
        <v>6.6</v>
      </c>
      <c r="P1304">
        <v>364</v>
      </c>
      <c r="Q1304">
        <v>90</v>
      </c>
      <c r="R1304">
        <v>24475193</v>
      </c>
      <c r="S1304">
        <v>3000000</v>
      </c>
      <c r="T1304">
        <f>Table15[[#This Row],[Gross Revenue]]-Table15[[#This Row],[Budget]]</f>
        <v>21475193</v>
      </c>
      <c r="U1304">
        <f>YEAR(Table15[[#This Row],[Release Date]])</f>
        <v>2006</v>
      </c>
    </row>
    <row r="1305" spans="1:21" x14ac:dyDescent="0.25">
      <c r="A1305" t="s">
        <v>2189</v>
      </c>
      <c r="B1305">
        <v>1</v>
      </c>
      <c r="C1305" s="8">
        <v>37568</v>
      </c>
      <c r="D1305" t="s">
        <v>28</v>
      </c>
      <c r="E1305" t="s">
        <v>32</v>
      </c>
      <c r="F1305" t="s">
        <v>19</v>
      </c>
      <c r="G1305" t="s">
        <v>20</v>
      </c>
      <c r="H1305" t="s">
        <v>43</v>
      </c>
      <c r="I1305" t="s">
        <v>2190</v>
      </c>
      <c r="J1305" t="s">
        <v>2191</v>
      </c>
      <c r="K1305">
        <v>1000</v>
      </c>
      <c r="L1305">
        <v>5039</v>
      </c>
      <c r="M1305">
        <v>33</v>
      </c>
      <c r="N1305">
        <v>0</v>
      </c>
      <c r="O1305">
        <v>4</v>
      </c>
      <c r="P1305">
        <v>86</v>
      </c>
      <c r="Q1305">
        <v>84</v>
      </c>
      <c r="R1305">
        <v>21176322</v>
      </c>
      <c r="S1305">
        <v>40000000</v>
      </c>
      <c r="T1305">
        <f>Table15[[#This Row],[Gross Revenue]]-Table15[[#This Row],[Budget]]</f>
        <v>-18823678</v>
      </c>
      <c r="U1305">
        <f>YEAR(Table15[[#This Row],[Release Date]])</f>
        <v>2002</v>
      </c>
    </row>
    <row r="1306" spans="1:21" x14ac:dyDescent="0.25">
      <c r="A1306" t="s">
        <v>4076</v>
      </c>
      <c r="B1306">
        <v>1</v>
      </c>
      <c r="C1306" s="8">
        <v>38630</v>
      </c>
      <c r="D1306" t="s">
        <v>28</v>
      </c>
      <c r="E1306" t="s">
        <v>32</v>
      </c>
      <c r="F1306" t="s">
        <v>19</v>
      </c>
      <c r="G1306" t="s">
        <v>20</v>
      </c>
      <c r="H1306" t="s">
        <v>36</v>
      </c>
      <c r="I1306" t="s">
        <v>83</v>
      </c>
      <c r="J1306" t="s">
        <v>4077</v>
      </c>
      <c r="K1306">
        <v>12000</v>
      </c>
      <c r="L1306">
        <v>25550</v>
      </c>
      <c r="M1306">
        <v>364</v>
      </c>
      <c r="N1306">
        <v>30000</v>
      </c>
      <c r="O1306">
        <v>6.8</v>
      </c>
      <c r="P1306">
        <v>469</v>
      </c>
      <c r="Q1306">
        <v>125</v>
      </c>
      <c r="R1306">
        <v>172051787</v>
      </c>
      <c r="S1306">
        <v>170000000</v>
      </c>
      <c r="T1306">
        <f>Table15[[#This Row],[Gross Revenue]]-Table15[[#This Row],[Budget]]</f>
        <v>2051787</v>
      </c>
      <c r="U1306">
        <f>YEAR(Table15[[#This Row],[Release Date]])</f>
        <v>2005</v>
      </c>
    </row>
    <row r="1307" spans="1:21" x14ac:dyDescent="0.25">
      <c r="A1307" t="s">
        <v>4788</v>
      </c>
      <c r="B1307">
        <v>1</v>
      </c>
      <c r="C1307" s="8">
        <v>39059</v>
      </c>
      <c r="D1307" t="s">
        <v>28</v>
      </c>
      <c r="E1307" t="s">
        <v>32</v>
      </c>
      <c r="F1307" t="s">
        <v>19</v>
      </c>
      <c r="G1307" t="s">
        <v>20</v>
      </c>
      <c r="H1307" t="s">
        <v>43</v>
      </c>
      <c r="I1307" t="s">
        <v>185</v>
      </c>
      <c r="J1307" t="s">
        <v>4077</v>
      </c>
      <c r="K1307">
        <v>11000</v>
      </c>
      <c r="L1307">
        <v>22004</v>
      </c>
      <c r="M1307">
        <v>364</v>
      </c>
      <c r="N1307">
        <v>71000</v>
      </c>
      <c r="O1307">
        <v>7</v>
      </c>
      <c r="P1307">
        <v>539</v>
      </c>
      <c r="Q1307">
        <v>124</v>
      </c>
      <c r="R1307">
        <v>89021735</v>
      </c>
      <c r="S1307">
        <v>120000000</v>
      </c>
      <c r="T1307">
        <f>Table15[[#This Row],[Gross Revenue]]-Table15[[#This Row],[Budget]]</f>
        <v>-30978265</v>
      </c>
      <c r="U1307">
        <f>YEAR(Table15[[#This Row],[Release Date]])</f>
        <v>2006</v>
      </c>
    </row>
    <row r="1308" spans="1:21" x14ac:dyDescent="0.25">
      <c r="A1308" t="s">
        <v>5102</v>
      </c>
      <c r="B1308">
        <v>1</v>
      </c>
      <c r="C1308" s="8">
        <v>39254</v>
      </c>
      <c r="D1308" t="s">
        <v>28</v>
      </c>
      <c r="E1308" t="s">
        <v>22</v>
      </c>
      <c r="F1308" t="s">
        <v>19</v>
      </c>
      <c r="G1308" t="s">
        <v>20</v>
      </c>
      <c r="H1308" t="s">
        <v>43</v>
      </c>
      <c r="I1308" t="s">
        <v>4311</v>
      </c>
      <c r="J1308" t="s">
        <v>5103</v>
      </c>
      <c r="K1308">
        <v>8000</v>
      </c>
      <c r="L1308">
        <v>10565</v>
      </c>
      <c r="M1308">
        <v>131</v>
      </c>
      <c r="N1308">
        <v>93000</v>
      </c>
      <c r="O1308">
        <v>7.8</v>
      </c>
      <c r="P1308">
        <v>326</v>
      </c>
      <c r="Q1308">
        <v>133</v>
      </c>
      <c r="R1308">
        <v>124868837</v>
      </c>
      <c r="S1308">
        <v>12000000</v>
      </c>
      <c r="T1308">
        <f>Table15[[#This Row],[Gross Revenue]]-Table15[[#This Row],[Budget]]</f>
        <v>112868837</v>
      </c>
      <c r="U1308">
        <f>YEAR(Table15[[#This Row],[Release Date]])</f>
        <v>2007</v>
      </c>
    </row>
    <row r="1309" spans="1:21" x14ac:dyDescent="0.25">
      <c r="A1309" t="s">
        <v>2941</v>
      </c>
      <c r="B1309">
        <v>1</v>
      </c>
      <c r="C1309" s="8">
        <v>37974</v>
      </c>
      <c r="D1309" t="s">
        <v>28</v>
      </c>
      <c r="E1309" t="s">
        <v>25</v>
      </c>
      <c r="F1309" t="s">
        <v>19</v>
      </c>
      <c r="G1309" t="s">
        <v>20</v>
      </c>
      <c r="H1309" t="s">
        <v>43</v>
      </c>
      <c r="I1309" t="s">
        <v>416</v>
      </c>
      <c r="J1309" t="s">
        <v>2942</v>
      </c>
      <c r="K1309">
        <v>8000</v>
      </c>
      <c r="L1309">
        <v>13232</v>
      </c>
      <c r="M1309">
        <v>8</v>
      </c>
      <c r="N1309">
        <v>0</v>
      </c>
      <c r="O1309">
        <v>6.3</v>
      </c>
      <c r="P1309">
        <v>191</v>
      </c>
      <c r="Q1309">
        <v>93</v>
      </c>
      <c r="R1309">
        <v>118153533</v>
      </c>
      <c r="S1309">
        <v>61000000</v>
      </c>
      <c r="T1309">
        <f>Table15[[#This Row],[Gross Revenue]]-Table15[[#This Row],[Budget]]</f>
        <v>57153533</v>
      </c>
      <c r="U1309">
        <f>YEAR(Table15[[#This Row],[Release Date]])</f>
        <v>2003</v>
      </c>
    </row>
    <row r="1310" spans="1:21" x14ac:dyDescent="0.25">
      <c r="A1310" t="s">
        <v>4056</v>
      </c>
      <c r="B1310">
        <v>1</v>
      </c>
      <c r="C1310" s="8">
        <v>38619</v>
      </c>
      <c r="D1310" t="s">
        <v>28</v>
      </c>
      <c r="E1310" t="s">
        <v>25</v>
      </c>
      <c r="F1310" t="s">
        <v>19</v>
      </c>
      <c r="G1310" t="s">
        <v>20</v>
      </c>
      <c r="H1310" t="s">
        <v>43</v>
      </c>
      <c r="I1310" t="s">
        <v>4057</v>
      </c>
      <c r="J1310" t="s">
        <v>2942</v>
      </c>
      <c r="K1310">
        <v>544</v>
      </c>
      <c r="L1310">
        <v>1292</v>
      </c>
      <c r="M1310">
        <v>8</v>
      </c>
      <c r="N1310">
        <v>0</v>
      </c>
      <c r="O1310">
        <v>6.1</v>
      </c>
      <c r="P1310">
        <v>181</v>
      </c>
      <c r="Q1310">
        <v>101</v>
      </c>
      <c r="R1310">
        <v>27758465</v>
      </c>
      <c r="S1310">
        <v>19000000</v>
      </c>
      <c r="T1310">
        <f>Table15[[#This Row],[Gross Revenue]]-Table15[[#This Row],[Budget]]</f>
        <v>8758465</v>
      </c>
      <c r="U1310">
        <f>YEAR(Table15[[#This Row],[Release Date]])</f>
        <v>2005</v>
      </c>
    </row>
    <row r="1311" spans="1:21" x14ac:dyDescent="0.25">
      <c r="A1311" t="s">
        <v>4456</v>
      </c>
      <c r="B1311">
        <v>1</v>
      </c>
      <c r="C1311" s="8">
        <v>38858</v>
      </c>
      <c r="D1311" t="s">
        <v>28</v>
      </c>
      <c r="E1311" t="s">
        <v>30</v>
      </c>
      <c r="F1311" t="s">
        <v>19</v>
      </c>
      <c r="G1311" t="s">
        <v>20</v>
      </c>
      <c r="H1311" t="s">
        <v>43</v>
      </c>
      <c r="I1311" t="s">
        <v>4457</v>
      </c>
      <c r="J1311" t="s">
        <v>4458</v>
      </c>
      <c r="K1311">
        <v>962</v>
      </c>
      <c r="L1311">
        <v>3715</v>
      </c>
      <c r="M1311">
        <v>90</v>
      </c>
      <c r="N1311">
        <v>0</v>
      </c>
      <c r="O1311">
        <v>5.4</v>
      </c>
      <c r="P1311">
        <v>77</v>
      </c>
      <c r="Q1311">
        <v>86</v>
      </c>
      <c r="R1311">
        <v>9402410</v>
      </c>
      <c r="S1311">
        <v>14000000</v>
      </c>
      <c r="T1311">
        <f>Table15[[#This Row],[Gross Revenue]]-Table15[[#This Row],[Budget]]</f>
        <v>-4597590</v>
      </c>
      <c r="U1311">
        <f>YEAR(Table15[[#This Row],[Release Date]])</f>
        <v>2006</v>
      </c>
    </row>
    <row r="1312" spans="1:21" x14ac:dyDescent="0.25">
      <c r="A1312" t="s">
        <v>4420</v>
      </c>
      <c r="B1312">
        <v>1</v>
      </c>
      <c r="C1312" s="8">
        <v>38839</v>
      </c>
      <c r="D1312" t="s">
        <v>28</v>
      </c>
      <c r="E1312" t="s">
        <v>22</v>
      </c>
      <c r="F1312" t="s">
        <v>19</v>
      </c>
      <c r="G1312" t="s">
        <v>20</v>
      </c>
      <c r="H1312" t="s">
        <v>43</v>
      </c>
      <c r="I1312" t="s">
        <v>3579</v>
      </c>
      <c r="J1312" t="s">
        <v>4421</v>
      </c>
      <c r="K1312">
        <v>963</v>
      </c>
      <c r="L1312">
        <v>2054</v>
      </c>
      <c r="M1312">
        <v>128</v>
      </c>
      <c r="N1312">
        <v>32000</v>
      </c>
      <c r="O1312">
        <v>7.1</v>
      </c>
      <c r="P1312">
        <v>414</v>
      </c>
      <c r="Q1312">
        <v>89</v>
      </c>
      <c r="R1312">
        <v>64572496</v>
      </c>
      <c r="S1312">
        <v>12000000</v>
      </c>
      <c r="T1312">
        <f>Table15[[#This Row],[Gross Revenue]]-Table15[[#This Row],[Budget]]</f>
        <v>52572496</v>
      </c>
      <c r="U1312">
        <f>YEAR(Table15[[#This Row],[Release Date]])</f>
        <v>2006</v>
      </c>
    </row>
    <row r="1313" spans="1:21" x14ac:dyDescent="0.25">
      <c r="A1313" t="s">
        <v>5212</v>
      </c>
      <c r="B1313">
        <v>1</v>
      </c>
      <c r="C1313" s="8">
        <v>39323</v>
      </c>
      <c r="D1313" t="s">
        <v>28</v>
      </c>
      <c r="E1313" t="s">
        <v>32</v>
      </c>
      <c r="F1313" t="s">
        <v>19</v>
      </c>
      <c r="G1313" t="s">
        <v>20</v>
      </c>
      <c r="H1313" t="s">
        <v>43</v>
      </c>
      <c r="I1313" t="s">
        <v>1127</v>
      </c>
      <c r="J1313" t="s">
        <v>4421</v>
      </c>
      <c r="K1313">
        <v>596</v>
      </c>
      <c r="L1313">
        <v>1261</v>
      </c>
      <c r="M1313">
        <v>128</v>
      </c>
      <c r="N1313">
        <v>41000</v>
      </c>
      <c r="O1313">
        <v>4.3</v>
      </c>
      <c r="P1313">
        <v>369</v>
      </c>
      <c r="Q1313">
        <v>100</v>
      </c>
      <c r="R1313">
        <v>56114221</v>
      </c>
      <c r="S1313">
        <v>120000000</v>
      </c>
      <c r="T1313">
        <f>Table15[[#This Row],[Gross Revenue]]-Table15[[#This Row],[Budget]]</f>
        <v>-63885779</v>
      </c>
      <c r="U1313">
        <f>YEAR(Table15[[#This Row],[Release Date]])</f>
        <v>2007</v>
      </c>
    </row>
    <row r="1314" spans="1:21" x14ac:dyDescent="0.25">
      <c r="A1314" t="s">
        <v>2041</v>
      </c>
      <c r="B1314">
        <v>1</v>
      </c>
      <c r="C1314" s="8">
        <v>37488</v>
      </c>
      <c r="D1314" t="s">
        <v>28</v>
      </c>
      <c r="E1314" t="s">
        <v>18</v>
      </c>
      <c r="F1314" t="s">
        <v>230</v>
      </c>
      <c r="G1314" t="s">
        <v>2042</v>
      </c>
      <c r="H1314" t="s">
        <v>38</v>
      </c>
      <c r="I1314" t="s">
        <v>2043</v>
      </c>
      <c r="J1314" t="s">
        <v>2044</v>
      </c>
      <c r="K1314">
        <v>280</v>
      </c>
      <c r="L1314">
        <v>308</v>
      </c>
      <c r="M1314">
        <v>13</v>
      </c>
      <c r="N1314">
        <v>0</v>
      </c>
      <c r="O1314">
        <v>7.5</v>
      </c>
      <c r="P1314">
        <v>155</v>
      </c>
      <c r="Q1314">
        <v>101</v>
      </c>
      <c r="R1314">
        <v>6517198</v>
      </c>
      <c r="S1314">
        <v>3000000</v>
      </c>
      <c r="T1314">
        <f>Table15[[#This Row],[Gross Revenue]]-Table15[[#This Row],[Budget]]</f>
        <v>3517198</v>
      </c>
      <c r="U1314">
        <f>YEAR(Table15[[#This Row],[Release Date]])</f>
        <v>2002</v>
      </c>
    </row>
    <row r="1315" spans="1:21" x14ac:dyDescent="0.25">
      <c r="A1315" t="s">
        <v>3383</v>
      </c>
      <c r="B1315">
        <v>1</v>
      </c>
      <c r="C1315" s="8">
        <v>38226</v>
      </c>
      <c r="D1315" t="s">
        <v>28</v>
      </c>
      <c r="E1315" t="s">
        <v>25</v>
      </c>
      <c r="F1315" t="s">
        <v>19</v>
      </c>
      <c r="G1315" t="s">
        <v>20</v>
      </c>
      <c r="H1315" t="s">
        <v>43</v>
      </c>
      <c r="I1315" t="s">
        <v>2894</v>
      </c>
      <c r="J1315" t="s">
        <v>3384</v>
      </c>
      <c r="K1315">
        <v>1000</v>
      </c>
      <c r="L1315">
        <v>6212</v>
      </c>
      <c r="M1315">
        <v>0</v>
      </c>
      <c r="N1315">
        <v>1000</v>
      </c>
      <c r="O1315">
        <v>6.1</v>
      </c>
      <c r="P1315">
        <v>131</v>
      </c>
      <c r="Q1315">
        <v>120</v>
      </c>
      <c r="R1315">
        <v>16284360</v>
      </c>
      <c r="S1315">
        <v>21000000</v>
      </c>
      <c r="T1315">
        <f>Table15[[#This Row],[Gross Revenue]]-Table15[[#This Row],[Budget]]</f>
        <v>-4715640</v>
      </c>
      <c r="U1315">
        <f>YEAR(Table15[[#This Row],[Release Date]])</f>
        <v>2004</v>
      </c>
    </row>
    <row r="1316" spans="1:21" x14ac:dyDescent="0.25">
      <c r="A1316" t="s">
        <v>4563</v>
      </c>
      <c r="B1316">
        <v>1</v>
      </c>
      <c r="C1316" s="8">
        <v>38924</v>
      </c>
      <c r="D1316" t="s">
        <v>28</v>
      </c>
      <c r="E1316" t="s">
        <v>31</v>
      </c>
      <c r="F1316" t="s">
        <v>4341</v>
      </c>
      <c r="G1316" t="s">
        <v>35</v>
      </c>
      <c r="H1316" t="s">
        <v>21</v>
      </c>
      <c r="I1316" t="s">
        <v>4564</v>
      </c>
      <c r="J1316" t="s">
        <v>4565</v>
      </c>
      <c r="K1316">
        <v>3</v>
      </c>
      <c r="L1316">
        <v>6</v>
      </c>
      <c r="M1316">
        <v>50</v>
      </c>
      <c r="N1316">
        <v>20000</v>
      </c>
      <c r="O1316">
        <v>8.1999999999999993</v>
      </c>
      <c r="P1316">
        <v>248</v>
      </c>
      <c r="Q1316">
        <v>96</v>
      </c>
      <c r="R1316">
        <v>484221</v>
      </c>
      <c r="S1316">
        <v>1000000</v>
      </c>
      <c r="T1316">
        <f>Table15[[#This Row],[Gross Revenue]]-Table15[[#This Row],[Budget]]</f>
        <v>-515779</v>
      </c>
      <c r="U1316">
        <f>YEAR(Table15[[#This Row],[Release Date]])</f>
        <v>2006</v>
      </c>
    </row>
    <row r="1317" spans="1:21" x14ac:dyDescent="0.25">
      <c r="A1317" t="s">
        <v>3472</v>
      </c>
      <c r="B1317">
        <v>1</v>
      </c>
      <c r="C1317" s="8">
        <v>38282</v>
      </c>
      <c r="D1317" t="s">
        <v>28</v>
      </c>
      <c r="E1317" t="s">
        <v>32</v>
      </c>
      <c r="F1317" t="s">
        <v>19</v>
      </c>
      <c r="G1317" t="s">
        <v>20</v>
      </c>
      <c r="H1317" t="s">
        <v>38</v>
      </c>
      <c r="I1317" t="s">
        <v>3473</v>
      </c>
      <c r="J1317" t="s">
        <v>3474</v>
      </c>
      <c r="K1317">
        <v>603</v>
      </c>
      <c r="L1317">
        <v>988</v>
      </c>
      <c r="M1317">
        <v>0</v>
      </c>
      <c r="N1317">
        <v>883</v>
      </c>
      <c r="O1317">
        <v>5.7</v>
      </c>
      <c r="P1317">
        <v>79</v>
      </c>
      <c r="Q1317">
        <v>107</v>
      </c>
      <c r="R1317">
        <v>578527</v>
      </c>
      <c r="S1317">
        <v>10000000</v>
      </c>
      <c r="T1317">
        <f>Table15[[#This Row],[Gross Revenue]]-Table15[[#This Row],[Budget]]</f>
        <v>-9421473</v>
      </c>
      <c r="U1317">
        <f>YEAR(Table15[[#This Row],[Release Date]])</f>
        <v>2004</v>
      </c>
    </row>
    <row r="1318" spans="1:21" x14ac:dyDescent="0.25">
      <c r="A1318" t="s">
        <v>3245</v>
      </c>
      <c r="B1318">
        <v>1</v>
      </c>
      <c r="C1318" s="8">
        <v>38149</v>
      </c>
      <c r="D1318" t="s">
        <v>28</v>
      </c>
      <c r="E1318" t="s">
        <v>50</v>
      </c>
      <c r="F1318" t="s">
        <v>19</v>
      </c>
      <c r="G1318" t="s">
        <v>20</v>
      </c>
      <c r="H1318" t="s">
        <v>21</v>
      </c>
      <c r="I1318" t="s">
        <v>3246</v>
      </c>
      <c r="J1318" t="s">
        <v>3247</v>
      </c>
      <c r="K1318">
        <v>860</v>
      </c>
      <c r="L1318">
        <v>1252</v>
      </c>
      <c r="M1318">
        <v>9</v>
      </c>
      <c r="N1318">
        <v>588</v>
      </c>
      <c r="O1318">
        <v>7.6</v>
      </c>
      <c r="P1318">
        <v>14</v>
      </c>
      <c r="Q1318">
        <v>112</v>
      </c>
      <c r="R1318">
        <v>173783</v>
      </c>
      <c r="S1318">
        <v>2500000</v>
      </c>
      <c r="T1318">
        <f>Table15[[#This Row],[Gross Revenue]]-Table15[[#This Row],[Budget]]</f>
        <v>-2326217</v>
      </c>
      <c r="U1318">
        <f>YEAR(Table15[[#This Row],[Release Date]])</f>
        <v>2004</v>
      </c>
    </row>
    <row r="1319" spans="1:21" x14ac:dyDescent="0.25">
      <c r="A1319" t="s">
        <v>2425</v>
      </c>
      <c r="B1319">
        <v>1</v>
      </c>
      <c r="C1319" s="8">
        <v>37690</v>
      </c>
      <c r="D1319" t="s">
        <v>28</v>
      </c>
      <c r="E1319" t="s">
        <v>32</v>
      </c>
      <c r="F1319" t="s">
        <v>19</v>
      </c>
      <c r="G1319" t="s">
        <v>20</v>
      </c>
      <c r="H1319" t="s">
        <v>43</v>
      </c>
      <c r="I1319" t="s">
        <v>84</v>
      </c>
      <c r="J1319" t="s">
        <v>2426</v>
      </c>
      <c r="K1319">
        <v>2000</v>
      </c>
      <c r="L1319">
        <v>2853</v>
      </c>
      <c r="M1319">
        <v>0</v>
      </c>
      <c r="N1319">
        <v>14000</v>
      </c>
      <c r="O1319">
        <v>8</v>
      </c>
      <c r="P1319">
        <v>276</v>
      </c>
      <c r="Q1319">
        <v>119</v>
      </c>
      <c r="R1319">
        <v>25335935</v>
      </c>
      <c r="S1319">
        <v>40000000</v>
      </c>
      <c r="T1319">
        <f>Table15[[#This Row],[Gross Revenue]]-Table15[[#This Row],[Budget]]</f>
        <v>-14664065</v>
      </c>
      <c r="U1319">
        <f>YEAR(Table15[[#This Row],[Release Date]])</f>
        <v>2003</v>
      </c>
    </row>
    <row r="1320" spans="1:21" x14ac:dyDescent="0.25">
      <c r="A1320" t="s">
        <v>4570</v>
      </c>
      <c r="B1320">
        <v>1</v>
      </c>
      <c r="C1320" s="8">
        <v>38927</v>
      </c>
      <c r="D1320" t="s">
        <v>28</v>
      </c>
      <c r="E1320" t="s">
        <v>32</v>
      </c>
      <c r="F1320" t="s">
        <v>19</v>
      </c>
      <c r="G1320" t="s">
        <v>20</v>
      </c>
      <c r="H1320" t="s">
        <v>43</v>
      </c>
      <c r="I1320" t="s">
        <v>3503</v>
      </c>
      <c r="J1320" t="s">
        <v>2426</v>
      </c>
      <c r="K1320">
        <v>26000</v>
      </c>
      <c r="L1320">
        <v>87697</v>
      </c>
      <c r="M1320">
        <v>0</v>
      </c>
      <c r="N1320">
        <v>123000</v>
      </c>
      <c r="O1320">
        <v>8.1</v>
      </c>
      <c r="P1320">
        <v>703</v>
      </c>
      <c r="Q1320">
        <v>173</v>
      </c>
      <c r="R1320">
        <v>623279547</v>
      </c>
      <c r="S1320">
        <v>220000000</v>
      </c>
      <c r="T1320">
        <f>Table15[[#This Row],[Gross Revenue]]-Table15[[#This Row],[Budget]]</f>
        <v>403279547</v>
      </c>
      <c r="U1320">
        <f>YEAR(Table15[[#This Row],[Release Date]])</f>
        <v>2006</v>
      </c>
    </row>
    <row r="1321" spans="1:21" x14ac:dyDescent="0.25">
      <c r="A1321" t="s">
        <v>5168</v>
      </c>
      <c r="B1321">
        <v>1</v>
      </c>
      <c r="C1321" s="8">
        <v>39298</v>
      </c>
      <c r="D1321" t="s">
        <v>28</v>
      </c>
      <c r="E1321" t="s">
        <v>32</v>
      </c>
      <c r="F1321" t="s">
        <v>19</v>
      </c>
      <c r="G1321" t="s">
        <v>20</v>
      </c>
      <c r="H1321" t="s">
        <v>43</v>
      </c>
      <c r="I1321" t="s">
        <v>3503</v>
      </c>
      <c r="J1321" t="s">
        <v>2426</v>
      </c>
      <c r="K1321">
        <v>26000</v>
      </c>
      <c r="L1321">
        <v>92000</v>
      </c>
      <c r="M1321">
        <v>0</v>
      </c>
      <c r="N1321">
        <v>118000</v>
      </c>
      <c r="O1321">
        <v>7.5</v>
      </c>
      <c r="P1321">
        <v>635</v>
      </c>
      <c r="Q1321">
        <v>141</v>
      </c>
      <c r="R1321">
        <v>458991599</v>
      </c>
      <c r="S1321">
        <v>250000000</v>
      </c>
      <c r="T1321">
        <f>Table15[[#This Row],[Gross Revenue]]-Table15[[#This Row],[Budget]]</f>
        <v>208991599</v>
      </c>
      <c r="U1321">
        <f>YEAR(Table15[[#This Row],[Release Date]])</f>
        <v>2007</v>
      </c>
    </row>
    <row r="1322" spans="1:21" x14ac:dyDescent="0.25">
      <c r="A1322" t="s">
        <v>2906</v>
      </c>
      <c r="B1322">
        <v>1</v>
      </c>
      <c r="C1322" s="8">
        <v>37956</v>
      </c>
      <c r="D1322" t="s">
        <v>28</v>
      </c>
      <c r="E1322" t="s">
        <v>22</v>
      </c>
      <c r="F1322" t="s">
        <v>19</v>
      </c>
      <c r="G1322" t="s">
        <v>35</v>
      </c>
      <c r="H1322" t="s">
        <v>38</v>
      </c>
      <c r="I1322" t="s">
        <v>1778</v>
      </c>
      <c r="J1322" t="s">
        <v>2907</v>
      </c>
      <c r="K1322">
        <v>10000</v>
      </c>
      <c r="L1322">
        <v>11471</v>
      </c>
      <c r="M1322">
        <v>35</v>
      </c>
      <c r="N1322">
        <v>0</v>
      </c>
      <c r="O1322">
        <v>7</v>
      </c>
      <c r="P1322">
        <v>274</v>
      </c>
      <c r="Q1322">
        <v>100</v>
      </c>
      <c r="R1322">
        <v>28637507</v>
      </c>
      <c r="S1322">
        <v>15000000</v>
      </c>
      <c r="T1322">
        <f>Table15[[#This Row],[Gross Revenue]]-Table15[[#This Row],[Budget]]</f>
        <v>13637507</v>
      </c>
      <c r="U1322">
        <f>YEAR(Table15[[#This Row],[Release Date]])</f>
        <v>2003</v>
      </c>
    </row>
    <row r="1323" spans="1:21" x14ac:dyDescent="0.25">
      <c r="A1323" t="s">
        <v>3776</v>
      </c>
      <c r="B1323">
        <v>1</v>
      </c>
      <c r="C1323" s="8">
        <v>38448</v>
      </c>
      <c r="D1323" t="s">
        <v>28</v>
      </c>
      <c r="E1323" t="s">
        <v>22</v>
      </c>
      <c r="F1323" t="s">
        <v>230</v>
      </c>
      <c r="G1323" t="s">
        <v>774</v>
      </c>
      <c r="H1323" t="s">
        <v>38</v>
      </c>
      <c r="I1323" t="s">
        <v>775</v>
      </c>
      <c r="J1323" t="s">
        <v>3777</v>
      </c>
      <c r="K1323">
        <v>827</v>
      </c>
      <c r="L1323">
        <v>1044</v>
      </c>
      <c r="M1323">
        <v>195</v>
      </c>
      <c r="N1323">
        <v>33000</v>
      </c>
      <c r="O1323">
        <v>8.1999999999999993</v>
      </c>
      <c r="P1323">
        <v>262</v>
      </c>
      <c r="Q1323">
        <v>129</v>
      </c>
      <c r="R1323">
        <v>20167424</v>
      </c>
      <c r="S1323">
        <v>2000000</v>
      </c>
      <c r="T1323">
        <f>Table15[[#This Row],[Gross Revenue]]-Table15[[#This Row],[Budget]]</f>
        <v>18167424</v>
      </c>
      <c r="U1323">
        <f>YEAR(Table15[[#This Row],[Release Date]])</f>
        <v>2005</v>
      </c>
    </row>
    <row r="1324" spans="1:21" x14ac:dyDescent="0.25">
      <c r="A1324" t="s">
        <v>2440</v>
      </c>
      <c r="B1324">
        <v>1</v>
      </c>
      <c r="C1324" s="8">
        <v>37699</v>
      </c>
      <c r="D1324" t="s">
        <v>28</v>
      </c>
      <c r="E1324" t="s">
        <v>25</v>
      </c>
      <c r="F1324" t="s">
        <v>19</v>
      </c>
      <c r="G1324" t="s">
        <v>20</v>
      </c>
      <c r="H1324" t="s">
        <v>38</v>
      </c>
      <c r="I1324" t="s">
        <v>2114</v>
      </c>
      <c r="J1324" t="s">
        <v>2441</v>
      </c>
      <c r="K1324">
        <v>7000</v>
      </c>
      <c r="L1324">
        <v>8341</v>
      </c>
      <c r="M1324">
        <v>0</v>
      </c>
      <c r="N1324">
        <v>0</v>
      </c>
      <c r="O1324">
        <v>7.1</v>
      </c>
      <c r="P1324">
        <v>217</v>
      </c>
      <c r="Q1324">
        <v>133</v>
      </c>
      <c r="R1324">
        <v>109243478</v>
      </c>
      <c r="S1324">
        <v>26000000</v>
      </c>
      <c r="T1324">
        <f>Table15[[#This Row],[Gross Revenue]]-Table15[[#This Row],[Budget]]</f>
        <v>83243478</v>
      </c>
      <c r="U1324">
        <f>YEAR(Table15[[#This Row],[Release Date]])</f>
        <v>2003</v>
      </c>
    </row>
    <row r="1325" spans="1:21" x14ac:dyDescent="0.25">
      <c r="A1325" t="s">
        <v>3021</v>
      </c>
      <c r="B1325">
        <v>1</v>
      </c>
      <c r="C1325" s="8">
        <v>38019</v>
      </c>
      <c r="D1325" t="s">
        <v>28</v>
      </c>
      <c r="E1325" t="s">
        <v>25</v>
      </c>
      <c r="F1325" t="s">
        <v>19</v>
      </c>
      <c r="G1325" t="s">
        <v>20</v>
      </c>
      <c r="H1325" t="s">
        <v>38</v>
      </c>
      <c r="I1325" t="s">
        <v>80</v>
      </c>
      <c r="J1325" t="s">
        <v>2441</v>
      </c>
      <c r="K1325">
        <v>11000</v>
      </c>
      <c r="L1325">
        <v>12874</v>
      </c>
      <c r="M1325">
        <v>0</v>
      </c>
      <c r="N1325">
        <v>0</v>
      </c>
      <c r="O1325">
        <v>7</v>
      </c>
      <c r="P1325">
        <v>251</v>
      </c>
      <c r="Q1325">
        <v>133</v>
      </c>
      <c r="R1325">
        <v>148734225</v>
      </c>
      <c r="S1325">
        <v>30000000</v>
      </c>
      <c r="T1325">
        <f>Table15[[#This Row],[Gross Revenue]]-Table15[[#This Row],[Budget]]</f>
        <v>118734225</v>
      </c>
      <c r="U1325">
        <f>YEAR(Table15[[#This Row],[Release Date]])</f>
        <v>2004</v>
      </c>
    </row>
    <row r="1326" spans="1:21" x14ac:dyDescent="0.25">
      <c r="A1326" t="s">
        <v>3599</v>
      </c>
      <c r="B1326">
        <v>1</v>
      </c>
      <c r="C1326" s="8">
        <v>38349</v>
      </c>
      <c r="D1326" t="s">
        <v>28</v>
      </c>
      <c r="E1326" t="s">
        <v>25</v>
      </c>
      <c r="F1326" t="s">
        <v>19</v>
      </c>
      <c r="G1326" t="s">
        <v>20</v>
      </c>
      <c r="H1326" t="s">
        <v>38</v>
      </c>
      <c r="I1326" t="s">
        <v>364</v>
      </c>
      <c r="J1326" t="s">
        <v>2441</v>
      </c>
      <c r="K1326">
        <v>11000</v>
      </c>
      <c r="L1326">
        <v>11852</v>
      </c>
      <c r="M1326">
        <v>0</v>
      </c>
      <c r="N1326">
        <v>0</v>
      </c>
      <c r="O1326">
        <v>6.4</v>
      </c>
      <c r="P1326">
        <v>230</v>
      </c>
      <c r="Q1326">
        <v>153</v>
      </c>
      <c r="R1326">
        <v>51814190</v>
      </c>
      <c r="S1326">
        <v>75000000</v>
      </c>
      <c r="T1326">
        <f>Table15[[#This Row],[Gross Revenue]]-Table15[[#This Row],[Budget]]</f>
        <v>-23185810</v>
      </c>
      <c r="U1326">
        <f>YEAR(Table15[[#This Row],[Release Date]])</f>
        <v>2004</v>
      </c>
    </row>
    <row r="1327" spans="1:21" x14ac:dyDescent="0.25">
      <c r="A1327" t="s">
        <v>4638</v>
      </c>
      <c r="B1327">
        <v>1</v>
      </c>
      <c r="C1327" s="8">
        <v>38966</v>
      </c>
      <c r="D1327" t="s">
        <v>28</v>
      </c>
      <c r="E1327" t="s">
        <v>25</v>
      </c>
      <c r="F1327" t="s">
        <v>19</v>
      </c>
      <c r="G1327" t="s">
        <v>20</v>
      </c>
      <c r="H1327" t="s">
        <v>38</v>
      </c>
      <c r="I1327" t="s">
        <v>4639</v>
      </c>
      <c r="J1327" t="s">
        <v>2441</v>
      </c>
      <c r="K1327">
        <v>529</v>
      </c>
      <c r="L1327">
        <v>1050</v>
      </c>
      <c r="M1327">
        <v>0</v>
      </c>
      <c r="N1327">
        <v>18000</v>
      </c>
      <c r="O1327">
        <v>6.2</v>
      </c>
      <c r="P1327">
        <v>285</v>
      </c>
      <c r="Q1327">
        <v>134</v>
      </c>
      <c r="R1327">
        <v>67523385</v>
      </c>
      <c r="S1327">
        <v>35000000</v>
      </c>
      <c r="T1327">
        <f>Table15[[#This Row],[Gross Revenue]]-Table15[[#This Row],[Budget]]</f>
        <v>32523385</v>
      </c>
      <c r="U1327">
        <f>YEAR(Table15[[#This Row],[Release Date]])</f>
        <v>2006</v>
      </c>
    </row>
    <row r="1328" spans="1:21" x14ac:dyDescent="0.25">
      <c r="A1328" t="s">
        <v>5353</v>
      </c>
      <c r="B1328">
        <v>1</v>
      </c>
      <c r="C1328" s="8">
        <v>39412</v>
      </c>
      <c r="D1328" t="s">
        <v>28</v>
      </c>
      <c r="E1328" t="s">
        <v>25</v>
      </c>
      <c r="F1328" t="s">
        <v>19</v>
      </c>
      <c r="G1328" t="s">
        <v>34</v>
      </c>
      <c r="H1328" t="s">
        <v>38</v>
      </c>
      <c r="I1328" t="s">
        <v>5354</v>
      </c>
      <c r="J1328" t="s">
        <v>2441</v>
      </c>
      <c r="K1328">
        <v>492</v>
      </c>
      <c r="L1328">
        <v>1450</v>
      </c>
      <c r="M1328">
        <v>0</v>
      </c>
      <c r="N1328">
        <v>25000</v>
      </c>
      <c r="O1328">
        <v>6.3</v>
      </c>
      <c r="P1328">
        <v>332</v>
      </c>
      <c r="Q1328">
        <v>129</v>
      </c>
      <c r="R1328">
        <v>110008260</v>
      </c>
      <c r="S1328">
        <v>35000000</v>
      </c>
      <c r="T1328">
        <f>Table15[[#This Row],[Gross Revenue]]-Table15[[#This Row],[Budget]]</f>
        <v>75008260</v>
      </c>
      <c r="U1328">
        <f>YEAR(Table15[[#This Row],[Release Date]])</f>
        <v>2007</v>
      </c>
    </row>
    <row r="1329" spans="1:21" x14ac:dyDescent="0.25">
      <c r="A1329" t="s">
        <v>2936</v>
      </c>
      <c r="B1329">
        <v>1</v>
      </c>
      <c r="C1329" s="8">
        <v>37971</v>
      </c>
      <c r="D1329" t="s">
        <v>28</v>
      </c>
      <c r="E1329" t="s">
        <v>31</v>
      </c>
      <c r="F1329" t="s">
        <v>19</v>
      </c>
      <c r="G1329" t="s">
        <v>35</v>
      </c>
      <c r="H1329" t="s">
        <v>36</v>
      </c>
      <c r="I1329" t="s">
        <v>1230</v>
      </c>
      <c r="J1329" t="s">
        <v>2937</v>
      </c>
      <c r="K1329">
        <v>11000</v>
      </c>
      <c r="L1329">
        <v>12554</v>
      </c>
      <c r="M1329">
        <v>11</v>
      </c>
      <c r="N1329">
        <v>0</v>
      </c>
      <c r="O1329">
        <v>7.1</v>
      </c>
      <c r="P1329">
        <v>150</v>
      </c>
      <c r="Q1329">
        <v>120</v>
      </c>
      <c r="R1329">
        <v>18663911</v>
      </c>
      <c r="S1329">
        <v>16500000</v>
      </c>
      <c r="T1329">
        <f>Table15[[#This Row],[Gross Revenue]]-Table15[[#This Row],[Budget]]</f>
        <v>2163911</v>
      </c>
      <c r="U1329">
        <f>YEAR(Table15[[#This Row],[Release Date]])</f>
        <v>2003</v>
      </c>
    </row>
    <row r="1330" spans="1:21" x14ac:dyDescent="0.25">
      <c r="A1330" t="s">
        <v>4040</v>
      </c>
      <c r="B1330">
        <v>1</v>
      </c>
      <c r="C1330" s="8">
        <v>38608</v>
      </c>
      <c r="D1330" t="s">
        <v>28</v>
      </c>
      <c r="E1330" t="s">
        <v>22</v>
      </c>
      <c r="F1330" t="s">
        <v>19</v>
      </c>
      <c r="G1330" t="s">
        <v>20</v>
      </c>
      <c r="H1330" t="s">
        <v>36</v>
      </c>
      <c r="I1330" t="s">
        <v>180</v>
      </c>
      <c r="J1330" t="s">
        <v>4041</v>
      </c>
      <c r="K1330">
        <v>742</v>
      </c>
      <c r="L1330">
        <v>2341</v>
      </c>
      <c r="M1330">
        <v>30</v>
      </c>
      <c r="N1330">
        <v>10000</v>
      </c>
      <c r="O1330">
        <v>5.8</v>
      </c>
      <c r="P1330">
        <v>123</v>
      </c>
      <c r="Q1330">
        <v>107</v>
      </c>
      <c r="R1330">
        <v>62933793</v>
      </c>
      <c r="S1330">
        <v>20000000</v>
      </c>
      <c r="T1330">
        <f>Table15[[#This Row],[Gross Revenue]]-Table15[[#This Row],[Budget]]</f>
        <v>42933793</v>
      </c>
      <c r="U1330">
        <f>YEAR(Table15[[#This Row],[Release Date]])</f>
        <v>2005</v>
      </c>
    </row>
    <row r="1331" spans="1:21" x14ac:dyDescent="0.25">
      <c r="A1331" t="s">
        <v>4508</v>
      </c>
      <c r="B1331">
        <v>1</v>
      </c>
      <c r="C1331" s="8">
        <v>38890</v>
      </c>
      <c r="D1331" t="s">
        <v>28</v>
      </c>
      <c r="E1331" t="s">
        <v>32</v>
      </c>
      <c r="F1331" t="s">
        <v>19</v>
      </c>
      <c r="G1331" t="s">
        <v>20</v>
      </c>
      <c r="H1331" t="s">
        <v>43</v>
      </c>
      <c r="I1331" t="s">
        <v>1602</v>
      </c>
      <c r="J1331" t="s">
        <v>4041</v>
      </c>
      <c r="K1331">
        <v>922</v>
      </c>
      <c r="L1331">
        <v>3301</v>
      </c>
      <c r="M1331">
        <v>30</v>
      </c>
      <c r="N1331">
        <v>19000</v>
      </c>
      <c r="O1331">
        <v>5.3</v>
      </c>
      <c r="P1331">
        <v>127</v>
      </c>
      <c r="Q1331">
        <v>91</v>
      </c>
      <c r="R1331">
        <v>26404753</v>
      </c>
      <c r="S1331">
        <v>40000000</v>
      </c>
      <c r="T1331">
        <f>Table15[[#This Row],[Gross Revenue]]-Table15[[#This Row],[Budget]]</f>
        <v>-13595247</v>
      </c>
      <c r="U1331">
        <f>YEAR(Table15[[#This Row],[Release Date]])</f>
        <v>2006</v>
      </c>
    </row>
    <row r="1332" spans="1:21" x14ac:dyDescent="0.25">
      <c r="A1332" t="s">
        <v>1383</v>
      </c>
      <c r="B1332">
        <v>1</v>
      </c>
      <c r="C1332" s="8">
        <v>37126</v>
      </c>
      <c r="D1332" t="s">
        <v>17</v>
      </c>
      <c r="E1332" t="s">
        <v>31</v>
      </c>
      <c r="F1332" t="s">
        <v>19</v>
      </c>
      <c r="G1332" t="s">
        <v>20</v>
      </c>
      <c r="H1332" t="s">
        <v>38</v>
      </c>
      <c r="I1332" t="s">
        <v>313</v>
      </c>
      <c r="J1332" t="s">
        <v>1384</v>
      </c>
      <c r="K1332">
        <v>4000</v>
      </c>
      <c r="L1332">
        <v>7072</v>
      </c>
      <c r="M1332">
        <v>278</v>
      </c>
      <c r="N1332">
        <v>0</v>
      </c>
      <c r="O1332">
        <v>7.4</v>
      </c>
      <c r="P1332">
        <v>128</v>
      </c>
      <c r="Q1332">
        <v>123</v>
      </c>
      <c r="R1332">
        <v>25776062</v>
      </c>
      <c r="S1332">
        <v>12000000</v>
      </c>
      <c r="T1332">
        <f>Table15[[#This Row],[Gross Revenue]]-Table15[[#This Row],[Budget]]</f>
        <v>13776062</v>
      </c>
      <c r="U1332">
        <f>YEAR(Table15[[#This Row],[Release Date]])</f>
        <v>2001</v>
      </c>
    </row>
    <row r="1333" spans="1:21" x14ac:dyDescent="0.25">
      <c r="A1333" t="s">
        <v>2917</v>
      </c>
      <c r="B1333">
        <v>1</v>
      </c>
      <c r="C1333" s="8">
        <v>37962</v>
      </c>
      <c r="D1333" t="s">
        <v>28</v>
      </c>
      <c r="E1333" t="s">
        <v>22</v>
      </c>
      <c r="F1333" t="s">
        <v>19</v>
      </c>
      <c r="G1333" t="s">
        <v>20</v>
      </c>
      <c r="H1333" t="s">
        <v>43</v>
      </c>
      <c r="I1333" t="s">
        <v>2918</v>
      </c>
      <c r="J1333" t="s">
        <v>1384</v>
      </c>
      <c r="K1333">
        <v>5000</v>
      </c>
      <c r="L1333">
        <v>5405</v>
      </c>
      <c r="M1333">
        <v>278</v>
      </c>
      <c r="N1333">
        <v>14000</v>
      </c>
      <c r="O1333">
        <v>7.4</v>
      </c>
      <c r="P1333">
        <v>156</v>
      </c>
      <c r="Q1333">
        <v>133</v>
      </c>
      <c r="R1333">
        <v>24343673</v>
      </c>
      <c r="S1333">
        <v>45000000</v>
      </c>
      <c r="T1333">
        <f>Table15[[#This Row],[Gross Revenue]]-Table15[[#This Row],[Budget]]</f>
        <v>-20656327</v>
      </c>
      <c r="U1333">
        <f>YEAR(Table15[[#This Row],[Release Date]])</f>
        <v>2003</v>
      </c>
    </row>
    <row r="1334" spans="1:21" x14ac:dyDescent="0.25">
      <c r="A1334" t="s">
        <v>4058</v>
      </c>
      <c r="B1334">
        <v>1</v>
      </c>
      <c r="C1334" s="8">
        <v>38620</v>
      </c>
      <c r="D1334" t="s">
        <v>28</v>
      </c>
      <c r="E1334" t="s">
        <v>25</v>
      </c>
      <c r="F1334" t="s">
        <v>19</v>
      </c>
      <c r="G1334" t="s">
        <v>20</v>
      </c>
      <c r="H1334" t="s">
        <v>43</v>
      </c>
      <c r="I1334" t="s">
        <v>483</v>
      </c>
      <c r="J1334" t="s">
        <v>1384</v>
      </c>
      <c r="K1334">
        <v>3000</v>
      </c>
      <c r="L1334">
        <v>3785</v>
      </c>
      <c r="M1334">
        <v>278</v>
      </c>
      <c r="N1334">
        <v>0</v>
      </c>
      <c r="O1334">
        <v>5.4</v>
      </c>
      <c r="P1334">
        <v>92</v>
      </c>
      <c r="Q1334">
        <v>110</v>
      </c>
      <c r="R1334">
        <v>263365</v>
      </c>
      <c r="S1334">
        <v>20000000</v>
      </c>
      <c r="T1334">
        <f>Table15[[#This Row],[Gross Revenue]]-Table15[[#This Row],[Budget]]</f>
        <v>-19736635</v>
      </c>
      <c r="U1334">
        <f>YEAR(Table15[[#This Row],[Release Date]])</f>
        <v>2005</v>
      </c>
    </row>
    <row r="1335" spans="1:21" x14ac:dyDescent="0.25">
      <c r="A1335" t="s">
        <v>3731</v>
      </c>
      <c r="B1335">
        <v>1</v>
      </c>
      <c r="C1335" s="8">
        <v>38425</v>
      </c>
      <c r="D1335" t="s">
        <v>28</v>
      </c>
      <c r="E1335" t="s">
        <v>25</v>
      </c>
      <c r="F1335" t="s">
        <v>19</v>
      </c>
      <c r="G1335" t="s">
        <v>20</v>
      </c>
      <c r="H1335" t="s">
        <v>38</v>
      </c>
      <c r="I1335" t="s">
        <v>3732</v>
      </c>
      <c r="J1335" t="s">
        <v>3733</v>
      </c>
      <c r="K1335">
        <v>806</v>
      </c>
      <c r="L1335">
        <v>3124</v>
      </c>
      <c r="M1335">
        <v>0</v>
      </c>
      <c r="N1335">
        <v>1000</v>
      </c>
      <c r="O1335">
        <v>5.9</v>
      </c>
      <c r="P1335">
        <v>22</v>
      </c>
      <c r="Q1335">
        <v>90</v>
      </c>
      <c r="R1335">
        <v>100503</v>
      </c>
      <c r="S1335">
        <v>8000000</v>
      </c>
      <c r="T1335">
        <f>Table15[[#This Row],[Gross Revenue]]-Table15[[#This Row],[Budget]]</f>
        <v>-7899497</v>
      </c>
      <c r="U1335">
        <f>YEAR(Table15[[#This Row],[Release Date]])</f>
        <v>2005</v>
      </c>
    </row>
    <row r="1336" spans="1:21" x14ac:dyDescent="0.25">
      <c r="A1336" t="s">
        <v>882</v>
      </c>
      <c r="B1336">
        <v>1</v>
      </c>
      <c r="C1336" s="8">
        <v>36864</v>
      </c>
      <c r="D1336" t="s">
        <v>28</v>
      </c>
      <c r="E1336" t="s">
        <v>29</v>
      </c>
      <c r="F1336" t="s">
        <v>19</v>
      </c>
      <c r="G1336" t="s">
        <v>20</v>
      </c>
      <c r="H1336" t="s">
        <v>27</v>
      </c>
      <c r="I1336" t="s">
        <v>883</v>
      </c>
      <c r="J1336" t="s">
        <v>884</v>
      </c>
      <c r="K1336">
        <v>304</v>
      </c>
      <c r="L1336">
        <v>575</v>
      </c>
      <c r="M1336">
        <v>25</v>
      </c>
      <c r="N1336">
        <v>347</v>
      </c>
      <c r="O1336">
        <v>6.3</v>
      </c>
      <c r="P1336">
        <v>89</v>
      </c>
      <c r="Q1336">
        <v>77</v>
      </c>
      <c r="R1336">
        <v>45542421</v>
      </c>
      <c r="S1336">
        <v>30000000</v>
      </c>
      <c r="T1336">
        <f>Table15[[#This Row],[Gross Revenue]]-Table15[[#This Row],[Budget]]</f>
        <v>15542421</v>
      </c>
      <c r="U1336">
        <f>YEAR(Table15[[#This Row],[Release Date]])</f>
        <v>2000</v>
      </c>
    </row>
    <row r="1337" spans="1:21" x14ac:dyDescent="0.25">
      <c r="A1337" t="s">
        <v>3426</v>
      </c>
      <c r="B1337">
        <v>1</v>
      </c>
      <c r="C1337" s="8">
        <v>38253</v>
      </c>
      <c r="D1337" t="s">
        <v>28</v>
      </c>
      <c r="E1337" t="s">
        <v>31</v>
      </c>
      <c r="F1337" t="s">
        <v>19</v>
      </c>
      <c r="G1337" t="s">
        <v>35</v>
      </c>
      <c r="H1337" t="s">
        <v>43</v>
      </c>
      <c r="I1337" t="s">
        <v>376</v>
      </c>
      <c r="J1337" t="s">
        <v>3427</v>
      </c>
      <c r="K1337">
        <v>20000</v>
      </c>
      <c r="L1337">
        <v>77823</v>
      </c>
      <c r="M1337">
        <v>56</v>
      </c>
      <c r="N1337">
        <v>0</v>
      </c>
      <c r="O1337">
        <v>6.7</v>
      </c>
      <c r="P1337">
        <v>169</v>
      </c>
      <c r="Q1337">
        <v>115</v>
      </c>
      <c r="R1337">
        <v>26814957</v>
      </c>
      <c r="S1337">
        <v>35000000</v>
      </c>
      <c r="T1337">
        <f>Table15[[#This Row],[Gross Revenue]]-Table15[[#This Row],[Budget]]</f>
        <v>-8185043</v>
      </c>
      <c r="U1337">
        <f>YEAR(Table15[[#This Row],[Release Date]])</f>
        <v>2004</v>
      </c>
    </row>
    <row r="1338" spans="1:21" x14ac:dyDescent="0.25">
      <c r="A1338" t="s">
        <v>4781</v>
      </c>
      <c r="B1338">
        <v>1</v>
      </c>
      <c r="C1338" s="8">
        <v>39054</v>
      </c>
      <c r="D1338" t="s">
        <v>28</v>
      </c>
      <c r="E1338" t="s">
        <v>31</v>
      </c>
      <c r="F1338" t="s">
        <v>19</v>
      </c>
      <c r="G1338" t="s">
        <v>35</v>
      </c>
      <c r="H1338" t="s">
        <v>43</v>
      </c>
      <c r="I1338" t="s">
        <v>2540</v>
      </c>
      <c r="J1338" t="s">
        <v>3427</v>
      </c>
      <c r="K1338">
        <v>113</v>
      </c>
      <c r="L1338">
        <v>301</v>
      </c>
      <c r="M1338">
        <v>56</v>
      </c>
      <c r="N1338">
        <v>13000</v>
      </c>
      <c r="O1338">
        <v>7.1</v>
      </c>
      <c r="P1338">
        <v>211</v>
      </c>
      <c r="Q1338">
        <v>141</v>
      </c>
      <c r="R1338">
        <v>8324748</v>
      </c>
      <c r="S1338">
        <v>35000000</v>
      </c>
      <c r="T1338">
        <f>Table15[[#This Row],[Gross Revenue]]-Table15[[#This Row],[Budget]]</f>
        <v>-26675252</v>
      </c>
      <c r="U1338">
        <f>YEAR(Table15[[#This Row],[Release Date]])</f>
        <v>2006</v>
      </c>
    </row>
    <row r="1339" spans="1:21" x14ac:dyDescent="0.25">
      <c r="A1339" t="s">
        <v>3203</v>
      </c>
      <c r="B1339">
        <v>1</v>
      </c>
      <c r="C1339" s="8">
        <v>38126</v>
      </c>
      <c r="D1339" t="s">
        <v>28</v>
      </c>
      <c r="E1339" t="s">
        <v>50</v>
      </c>
      <c r="F1339" t="s">
        <v>19</v>
      </c>
      <c r="G1339" t="s">
        <v>20</v>
      </c>
      <c r="H1339" t="s">
        <v>43</v>
      </c>
      <c r="I1339" t="s">
        <v>3204</v>
      </c>
      <c r="J1339" t="s">
        <v>3205</v>
      </c>
      <c r="K1339">
        <v>178</v>
      </c>
      <c r="L1339">
        <v>279</v>
      </c>
      <c r="M1339">
        <v>0</v>
      </c>
      <c r="N1339">
        <v>26</v>
      </c>
      <c r="O1339">
        <v>7.5</v>
      </c>
      <c r="P1339">
        <v>7</v>
      </c>
      <c r="Q1339">
        <v>86</v>
      </c>
      <c r="R1339">
        <v>215185</v>
      </c>
      <c r="S1339">
        <v>200000</v>
      </c>
      <c r="T1339">
        <f>Table15[[#This Row],[Gross Revenue]]-Table15[[#This Row],[Budget]]</f>
        <v>15185</v>
      </c>
      <c r="U1339">
        <f>YEAR(Table15[[#This Row],[Release Date]])</f>
        <v>2004</v>
      </c>
    </row>
    <row r="1340" spans="1:21" x14ac:dyDescent="0.25">
      <c r="A1340" t="s">
        <v>1311</v>
      </c>
      <c r="B1340">
        <v>1</v>
      </c>
      <c r="C1340" s="8">
        <v>37087</v>
      </c>
      <c r="D1340" t="s">
        <v>28</v>
      </c>
      <c r="E1340" t="s">
        <v>18</v>
      </c>
      <c r="F1340" t="s">
        <v>19</v>
      </c>
      <c r="G1340" t="s">
        <v>20</v>
      </c>
      <c r="H1340" t="s">
        <v>38</v>
      </c>
      <c r="I1340" t="s">
        <v>1312</v>
      </c>
      <c r="J1340" t="s">
        <v>1313</v>
      </c>
      <c r="K1340">
        <v>94</v>
      </c>
      <c r="L1340">
        <v>139</v>
      </c>
      <c r="M1340">
        <v>681</v>
      </c>
      <c r="N1340">
        <v>661</v>
      </c>
      <c r="O1340">
        <v>7.2</v>
      </c>
      <c r="P1340">
        <v>51</v>
      </c>
      <c r="Q1340">
        <v>98</v>
      </c>
      <c r="R1340">
        <v>3799339</v>
      </c>
      <c r="S1340">
        <v>250000</v>
      </c>
      <c r="T1340">
        <f>Table15[[#This Row],[Gross Revenue]]-Table15[[#This Row],[Budget]]</f>
        <v>3549339</v>
      </c>
      <c r="U1340">
        <f>YEAR(Table15[[#This Row],[Release Date]])</f>
        <v>2001</v>
      </c>
    </row>
    <row r="1341" spans="1:21" x14ac:dyDescent="0.25">
      <c r="A1341" t="s">
        <v>2837</v>
      </c>
      <c r="B1341">
        <v>1</v>
      </c>
      <c r="C1341" s="8">
        <v>37915</v>
      </c>
      <c r="D1341" t="s">
        <v>28</v>
      </c>
      <c r="E1341" t="s">
        <v>32</v>
      </c>
      <c r="F1341" t="s">
        <v>19</v>
      </c>
      <c r="G1341" t="s">
        <v>20</v>
      </c>
      <c r="H1341" t="s">
        <v>43</v>
      </c>
      <c r="I1341" t="s">
        <v>2838</v>
      </c>
      <c r="J1341" t="s">
        <v>1313</v>
      </c>
      <c r="K1341">
        <v>584</v>
      </c>
      <c r="L1341">
        <v>1235</v>
      </c>
      <c r="M1341">
        <v>681</v>
      </c>
      <c r="N1341">
        <v>0</v>
      </c>
      <c r="O1341">
        <v>6</v>
      </c>
      <c r="P1341">
        <v>158</v>
      </c>
      <c r="Q1341">
        <v>104</v>
      </c>
      <c r="R1341">
        <v>62494975</v>
      </c>
      <c r="S1341">
        <v>85000000</v>
      </c>
      <c r="T1341">
        <f>Table15[[#This Row],[Gross Revenue]]-Table15[[#This Row],[Budget]]</f>
        <v>-22505025</v>
      </c>
      <c r="U1341">
        <f>YEAR(Table15[[#This Row],[Release Date]])</f>
        <v>2003</v>
      </c>
    </row>
    <row r="1342" spans="1:21" x14ac:dyDescent="0.25">
      <c r="A1342" t="s">
        <v>2986</v>
      </c>
      <c r="B1342">
        <v>1</v>
      </c>
      <c r="C1342" s="8">
        <v>37997</v>
      </c>
      <c r="D1342" t="s">
        <v>28</v>
      </c>
      <c r="E1342" t="s">
        <v>25</v>
      </c>
      <c r="F1342" t="s">
        <v>19</v>
      </c>
      <c r="G1342" t="s">
        <v>20</v>
      </c>
      <c r="H1342" t="s">
        <v>21</v>
      </c>
      <c r="I1342" t="s">
        <v>2987</v>
      </c>
      <c r="J1342" t="s">
        <v>1313</v>
      </c>
      <c r="K1342">
        <v>239</v>
      </c>
      <c r="L1342">
        <v>734</v>
      </c>
      <c r="M1342">
        <v>681</v>
      </c>
      <c r="N1342">
        <v>155</v>
      </c>
      <c r="O1342">
        <v>6.2</v>
      </c>
      <c r="P1342">
        <v>35</v>
      </c>
      <c r="Q1342">
        <v>84</v>
      </c>
      <c r="R1342">
        <v>52850</v>
      </c>
      <c r="S1342">
        <v>500000</v>
      </c>
      <c r="T1342">
        <f>Table15[[#This Row],[Gross Revenue]]-Table15[[#This Row],[Budget]]</f>
        <v>-447150</v>
      </c>
      <c r="U1342">
        <f>YEAR(Table15[[#This Row],[Release Date]])</f>
        <v>2004</v>
      </c>
    </row>
    <row r="1343" spans="1:21" x14ac:dyDescent="0.25">
      <c r="A1343" t="s">
        <v>4156</v>
      </c>
      <c r="B1343">
        <v>1</v>
      </c>
      <c r="C1343" s="8">
        <v>38678</v>
      </c>
      <c r="D1343" t="s">
        <v>28</v>
      </c>
      <c r="E1343" t="s">
        <v>32</v>
      </c>
      <c r="F1343" t="s">
        <v>19</v>
      </c>
      <c r="G1343" t="s">
        <v>20</v>
      </c>
      <c r="H1343" t="s">
        <v>43</v>
      </c>
      <c r="I1343" t="s">
        <v>499</v>
      </c>
      <c r="J1343" t="s">
        <v>1313</v>
      </c>
      <c r="K1343">
        <v>23000</v>
      </c>
      <c r="L1343">
        <v>55345</v>
      </c>
      <c r="M1343">
        <v>681</v>
      </c>
      <c r="N1343">
        <v>54000</v>
      </c>
      <c r="O1343">
        <v>7.3</v>
      </c>
      <c r="P1343">
        <v>342</v>
      </c>
      <c r="Q1343">
        <v>132</v>
      </c>
      <c r="R1343">
        <v>209805005</v>
      </c>
      <c r="S1343">
        <v>125000000</v>
      </c>
      <c r="T1343">
        <f>Table15[[#This Row],[Gross Revenue]]-Table15[[#This Row],[Budget]]</f>
        <v>84805005</v>
      </c>
      <c r="U1343">
        <f>YEAR(Table15[[#This Row],[Release Date]])</f>
        <v>2005</v>
      </c>
    </row>
    <row r="1344" spans="1:21" x14ac:dyDescent="0.25">
      <c r="A1344" t="s">
        <v>4839</v>
      </c>
      <c r="B1344">
        <v>1</v>
      </c>
      <c r="C1344" s="8">
        <v>39093</v>
      </c>
      <c r="D1344" t="s">
        <v>28</v>
      </c>
      <c r="E1344" t="s">
        <v>25</v>
      </c>
      <c r="F1344" t="s">
        <v>19</v>
      </c>
      <c r="G1344" t="s">
        <v>20</v>
      </c>
      <c r="H1344" t="s">
        <v>38</v>
      </c>
      <c r="I1344" t="s">
        <v>158</v>
      </c>
      <c r="J1344" t="s">
        <v>4840</v>
      </c>
      <c r="K1344">
        <v>49000</v>
      </c>
      <c r="L1344">
        <v>74181</v>
      </c>
      <c r="M1344">
        <v>16</v>
      </c>
      <c r="N1344">
        <v>0</v>
      </c>
      <c r="O1344">
        <v>5.6</v>
      </c>
      <c r="P1344">
        <v>133</v>
      </c>
      <c r="Q1344">
        <v>89</v>
      </c>
      <c r="R1344">
        <v>21784432</v>
      </c>
      <c r="S1344">
        <v>35000000</v>
      </c>
      <c r="T1344">
        <f>Table15[[#This Row],[Gross Revenue]]-Table15[[#This Row],[Budget]]</f>
        <v>-13215568</v>
      </c>
      <c r="U1344">
        <f>YEAR(Table15[[#This Row],[Release Date]])</f>
        <v>2007</v>
      </c>
    </row>
    <row r="1345" spans="1:21" x14ac:dyDescent="0.25">
      <c r="A1345" t="s">
        <v>2492</v>
      </c>
      <c r="B1345">
        <v>1</v>
      </c>
      <c r="C1345" s="8">
        <v>37729</v>
      </c>
      <c r="D1345" t="s">
        <v>28</v>
      </c>
      <c r="E1345" t="s">
        <v>32</v>
      </c>
      <c r="F1345" t="s">
        <v>674</v>
      </c>
      <c r="G1345" t="s">
        <v>164</v>
      </c>
      <c r="H1345" t="s">
        <v>43</v>
      </c>
      <c r="I1345" t="s">
        <v>2493</v>
      </c>
      <c r="J1345" t="s">
        <v>2494</v>
      </c>
      <c r="K1345">
        <v>489</v>
      </c>
      <c r="L1345">
        <v>949</v>
      </c>
      <c r="M1345">
        <v>45</v>
      </c>
      <c r="N1345">
        <v>445</v>
      </c>
      <c r="O1345">
        <v>5.6</v>
      </c>
      <c r="P1345">
        <v>90</v>
      </c>
      <c r="Q1345">
        <v>103</v>
      </c>
      <c r="R1345">
        <v>668171</v>
      </c>
      <c r="S1345">
        <v>60000000</v>
      </c>
      <c r="T1345">
        <f>Table15[[#This Row],[Gross Revenue]]-Table15[[#This Row],[Budget]]</f>
        <v>-59331829</v>
      </c>
      <c r="U1345">
        <f>YEAR(Table15[[#This Row],[Release Date]])</f>
        <v>2003</v>
      </c>
    </row>
    <row r="1346" spans="1:21" x14ac:dyDescent="0.25">
      <c r="A1346" t="s">
        <v>2711</v>
      </c>
      <c r="B1346">
        <v>1</v>
      </c>
      <c r="C1346" s="8">
        <v>37843</v>
      </c>
      <c r="D1346" t="s">
        <v>28</v>
      </c>
      <c r="E1346" t="s">
        <v>22</v>
      </c>
      <c r="F1346" t="s">
        <v>703</v>
      </c>
      <c r="G1346" t="s">
        <v>704</v>
      </c>
      <c r="H1346" t="s">
        <v>38</v>
      </c>
      <c r="I1346" t="s">
        <v>2198</v>
      </c>
      <c r="J1346" t="s">
        <v>2712</v>
      </c>
      <c r="K1346">
        <v>8000</v>
      </c>
      <c r="L1346">
        <v>10822</v>
      </c>
      <c r="M1346">
        <v>160</v>
      </c>
      <c r="N1346">
        <v>659</v>
      </c>
      <c r="O1346">
        <v>6</v>
      </c>
      <c r="P1346">
        <v>20</v>
      </c>
      <c r="Q1346">
        <v>193</v>
      </c>
      <c r="R1346">
        <v>3275443</v>
      </c>
      <c r="S1346">
        <v>700000000</v>
      </c>
      <c r="T1346">
        <f>Table15[[#This Row],[Gross Revenue]]-Table15[[#This Row],[Budget]]</f>
        <v>-696724557</v>
      </c>
      <c r="U1346">
        <f>YEAR(Table15[[#This Row],[Release Date]])</f>
        <v>2003</v>
      </c>
    </row>
    <row r="1347" spans="1:21" x14ac:dyDescent="0.25">
      <c r="A1347" t="s">
        <v>3947</v>
      </c>
      <c r="B1347">
        <v>1</v>
      </c>
      <c r="C1347" s="8">
        <v>38551</v>
      </c>
      <c r="D1347" t="s">
        <v>28</v>
      </c>
      <c r="E1347" t="s">
        <v>30</v>
      </c>
      <c r="F1347" t="s">
        <v>703</v>
      </c>
      <c r="G1347" t="s">
        <v>704</v>
      </c>
      <c r="H1347" t="s">
        <v>43</v>
      </c>
      <c r="I1347" t="s">
        <v>2198</v>
      </c>
      <c r="J1347" t="s">
        <v>2712</v>
      </c>
      <c r="K1347">
        <v>8000</v>
      </c>
      <c r="L1347">
        <v>8532</v>
      </c>
      <c r="M1347">
        <v>160</v>
      </c>
      <c r="N1347">
        <v>27000</v>
      </c>
      <c r="O1347">
        <v>8</v>
      </c>
      <c r="P1347">
        <v>210</v>
      </c>
      <c r="Q1347">
        <v>128</v>
      </c>
      <c r="R1347">
        <v>4018695</v>
      </c>
      <c r="S1347">
        <v>12000000</v>
      </c>
      <c r="T1347">
        <f>Table15[[#This Row],[Gross Revenue]]-Table15[[#This Row],[Budget]]</f>
        <v>-7981305</v>
      </c>
      <c r="U1347">
        <f>YEAR(Table15[[#This Row],[Release Date]])</f>
        <v>2005</v>
      </c>
    </row>
    <row r="1348" spans="1:21" x14ac:dyDescent="0.25">
      <c r="A1348" t="s">
        <v>1323</v>
      </c>
      <c r="B1348">
        <v>1</v>
      </c>
      <c r="C1348" s="8">
        <v>37093</v>
      </c>
      <c r="D1348" t="s">
        <v>28</v>
      </c>
      <c r="E1348" t="s">
        <v>22</v>
      </c>
      <c r="F1348" t="s">
        <v>19</v>
      </c>
      <c r="G1348" t="s">
        <v>20</v>
      </c>
      <c r="H1348" t="s">
        <v>38</v>
      </c>
      <c r="I1348" t="s">
        <v>1324</v>
      </c>
      <c r="J1348" t="s">
        <v>1325</v>
      </c>
      <c r="K1348">
        <v>638</v>
      </c>
      <c r="L1348">
        <v>1641</v>
      </c>
      <c r="M1348">
        <v>22</v>
      </c>
      <c r="N1348">
        <v>115</v>
      </c>
      <c r="O1348">
        <v>6.7</v>
      </c>
      <c r="P1348">
        <v>44</v>
      </c>
      <c r="Q1348">
        <v>88</v>
      </c>
      <c r="R1348">
        <v>464126</v>
      </c>
      <c r="S1348">
        <v>1000000</v>
      </c>
      <c r="T1348">
        <f>Table15[[#This Row],[Gross Revenue]]-Table15[[#This Row],[Budget]]</f>
        <v>-535874</v>
      </c>
      <c r="U1348">
        <f>YEAR(Table15[[#This Row],[Release Date]])</f>
        <v>2001</v>
      </c>
    </row>
    <row r="1349" spans="1:21" x14ac:dyDescent="0.25">
      <c r="A1349" t="s">
        <v>3630</v>
      </c>
      <c r="B1349">
        <v>1</v>
      </c>
      <c r="C1349" s="8">
        <v>38366</v>
      </c>
      <c r="D1349" t="s">
        <v>28</v>
      </c>
      <c r="E1349" t="s">
        <v>25</v>
      </c>
      <c r="F1349" t="s">
        <v>19</v>
      </c>
      <c r="G1349" t="s">
        <v>20</v>
      </c>
      <c r="H1349" t="s">
        <v>36</v>
      </c>
      <c r="I1349" t="s">
        <v>184</v>
      </c>
      <c r="J1349" t="s">
        <v>3631</v>
      </c>
      <c r="K1349">
        <v>939</v>
      </c>
      <c r="L1349">
        <v>3742</v>
      </c>
      <c r="M1349">
        <v>11</v>
      </c>
      <c r="N1349">
        <v>610</v>
      </c>
      <c r="O1349">
        <v>5.6</v>
      </c>
      <c r="P1349">
        <v>93</v>
      </c>
      <c r="Q1349">
        <v>107</v>
      </c>
      <c r="R1349">
        <v>16088610</v>
      </c>
      <c r="S1349">
        <v>55000000</v>
      </c>
      <c r="T1349">
        <f>Table15[[#This Row],[Gross Revenue]]-Table15[[#This Row],[Budget]]</f>
        <v>-38911390</v>
      </c>
      <c r="U1349">
        <f>YEAR(Table15[[#This Row],[Release Date]])</f>
        <v>2005</v>
      </c>
    </row>
    <row r="1350" spans="1:21" x14ac:dyDescent="0.25">
      <c r="A1350" t="s">
        <v>4988</v>
      </c>
      <c r="B1350">
        <v>1</v>
      </c>
      <c r="C1350" s="8">
        <v>39186</v>
      </c>
      <c r="D1350" t="s">
        <v>28</v>
      </c>
      <c r="E1350" t="s">
        <v>22</v>
      </c>
      <c r="F1350" t="s">
        <v>476</v>
      </c>
      <c r="G1350" t="s">
        <v>133</v>
      </c>
      <c r="H1350" t="s">
        <v>26</v>
      </c>
      <c r="I1350" t="s">
        <v>2976</v>
      </c>
      <c r="J1350" t="s">
        <v>4989</v>
      </c>
      <c r="K1350">
        <v>585</v>
      </c>
      <c r="L1350">
        <v>629</v>
      </c>
      <c r="M1350">
        <v>19</v>
      </c>
      <c r="N1350">
        <v>278</v>
      </c>
      <c r="O1350">
        <v>6.1</v>
      </c>
      <c r="P1350">
        <v>70</v>
      </c>
      <c r="Q1350">
        <v>106</v>
      </c>
      <c r="R1350">
        <v>20262</v>
      </c>
      <c r="S1350">
        <v>4000000</v>
      </c>
      <c r="T1350">
        <f>Table15[[#This Row],[Gross Revenue]]-Table15[[#This Row],[Budget]]</f>
        <v>-3979738</v>
      </c>
      <c r="U1350">
        <f>YEAR(Table15[[#This Row],[Release Date]])</f>
        <v>2007</v>
      </c>
    </row>
    <row r="1351" spans="1:21" x14ac:dyDescent="0.25">
      <c r="A1351" t="s">
        <v>1892</v>
      </c>
      <c r="B1351">
        <v>1</v>
      </c>
      <c r="C1351" s="8">
        <v>37405</v>
      </c>
      <c r="D1351" t="s">
        <v>17</v>
      </c>
      <c r="E1351" t="s">
        <v>22</v>
      </c>
      <c r="F1351" t="s">
        <v>292</v>
      </c>
      <c r="G1351" t="s">
        <v>293</v>
      </c>
      <c r="H1351" t="s">
        <v>38</v>
      </c>
      <c r="I1351" t="s">
        <v>1893</v>
      </c>
      <c r="J1351" t="s">
        <v>1894</v>
      </c>
      <c r="K1351">
        <v>878</v>
      </c>
      <c r="L1351">
        <v>2378</v>
      </c>
      <c r="M1351">
        <v>0</v>
      </c>
      <c r="N1351">
        <v>0</v>
      </c>
      <c r="O1351">
        <v>7.5</v>
      </c>
      <c r="P1351">
        <v>194</v>
      </c>
      <c r="Q1351">
        <v>129</v>
      </c>
      <c r="R1351">
        <v>261481</v>
      </c>
      <c r="S1351">
        <v>12000000</v>
      </c>
      <c r="T1351">
        <f>Table15[[#This Row],[Gross Revenue]]-Table15[[#This Row],[Budget]]</f>
        <v>-11738519</v>
      </c>
      <c r="U1351">
        <f>YEAR(Table15[[#This Row],[Release Date]])</f>
        <v>2002</v>
      </c>
    </row>
    <row r="1352" spans="1:21" x14ac:dyDescent="0.25">
      <c r="A1352" t="s">
        <v>3045</v>
      </c>
      <c r="B1352">
        <v>1</v>
      </c>
      <c r="C1352" s="8">
        <v>38032</v>
      </c>
      <c r="D1352" t="s">
        <v>28</v>
      </c>
      <c r="E1352" t="s">
        <v>22</v>
      </c>
      <c r="F1352" t="s">
        <v>19</v>
      </c>
      <c r="G1352" t="s">
        <v>293</v>
      </c>
      <c r="H1352" t="s">
        <v>43</v>
      </c>
      <c r="I1352" t="s">
        <v>376</v>
      </c>
      <c r="J1352" t="s">
        <v>1894</v>
      </c>
      <c r="K1352">
        <v>20000</v>
      </c>
      <c r="L1352">
        <v>20364</v>
      </c>
      <c r="M1352">
        <v>0</v>
      </c>
      <c r="N1352">
        <v>0</v>
      </c>
      <c r="O1352">
        <v>6.7</v>
      </c>
      <c r="P1352">
        <v>192</v>
      </c>
      <c r="Q1352">
        <v>95</v>
      </c>
      <c r="R1352">
        <v>866778</v>
      </c>
      <c r="S1352">
        <v>10000000</v>
      </c>
      <c r="T1352">
        <f>Table15[[#This Row],[Gross Revenue]]-Table15[[#This Row],[Budget]]</f>
        <v>-9133222</v>
      </c>
      <c r="U1352">
        <f>YEAR(Table15[[#This Row],[Release Date]])</f>
        <v>2004</v>
      </c>
    </row>
    <row r="1353" spans="1:21" x14ac:dyDescent="0.25">
      <c r="A1353" t="s">
        <v>4852</v>
      </c>
      <c r="B1353">
        <v>1</v>
      </c>
      <c r="C1353" s="8">
        <v>39102</v>
      </c>
      <c r="D1353" t="s">
        <v>28</v>
      </c>
      <c r="E1353" t="s">
        <v>32</v>
      </c>
      <c r="F1353" t="s">
        <v>674</v>
      </c>
      <c r="G1353" t="s">
        <v>293</v>
      </c>
      <c r="H1353" t="s">
        <v>43</v>
      </c>
      <c r="I1353" t="s">
        <v>4853</v>
      </c>
      <c r="J1353" t="s">
        <v>1894</v>
      </c>
      <c r="K1353">
        <v>643</v>
      </c>
      <c r="L1353">
        <v>943</v>
      </c>
      <c r="M1353">
        <v>0</v>
      </c>
      <c r="N1353">
        <v>13000</v>
      </c>
      <c r="O1353">
        <v>6.5</v>
      </c>
      <c r="P1353">
        <v>273</v>
      </c>
      <c r="Q1353">
        <v>122</v>
      </c>
      <c r="R1353">
        <v>6594136</v>
      </c>
      <c r="S1353">
        <v>38600000</v>
      </c>
      <c r="T1353">
        <f>Table15[[#This Row],[Gross Revenue]]-Table15[[#This Row],[Budget]]</f>
        <v>-32005864</v>
      </c>
      <c r="U1353">
        <f>YEAR(Table15[[#This Row],[Release Date]])</f>
        <v>2007</v>
      </c>
    </row>
    <row r="1354" spans="1:21" x14ac:dyDescent="0.25">
      <c r="A1354" t="s">
        <v>2226</v>
      </c>
      <c r="B1354">
        <v>1</v>
      </c>
      <c r="C1354" s="8">
        <v>37586</v>
      </c>
      <c r="D1354" t="s">
        <v>28</v>
      </c>
      <c r="E1354" t="s">
        <v>32</v>
      </c>
      <c r="F1354" t="s">
        <v>19</v>
      </c>
      <c r="G1354" t="s">
        <v>20</v>
      </c>
      <c r="H1354" t="s">
        <v>43</v>
      </c>
      <c r="I1354" t="s">
        <v>500</v>
      </c>
      <c r="J1354" t="s">
        <v>2227</v>
      </c>
      <c r="K1354">
        <v>9000</v>
      </c>
      <c r="L1354">
        <v>10185</v>
      </c>
      <c r="M1354">
        <v>45</v>
      </c>
      <c r="N1354">
        <v>0</v>
      </c>
      <c r="O1354">
        <v>5.5</v>
      </c>
      <c r="P1354">
        <v>178</v>
      </c>
      <c r="Q1354">
        <v>93</v>
      </c>
      <c r="R1354">
        <v>25857987</v>
      </c>
      <c r="S1354">
        <v>62000000</v>
      </c>
      <c r="T1354">
        <f>Table15[[#This Row],[Gross Revenue]]-Table15[[#This Row],[Budget]]</f>
        <v>-36142013</v>
      </c>
      <c r="U1354">
        <f>YEAR(Table15[[#This Row],[Release Date]])</f>
        <v>2002</v>
      </c>
    </row>
    <row r="1355" spans="1:21" x14ac:dyDescent="0.25">
      <c r="A1355" t="s">
        <v>3636</v>
      </c>
      <c r="B1355">
        <v>1</v>
      </c>
      <c r="C1355" s="8">
        <v>38370</v>
      </c>
      <c r="D1355" t="s">
        <v>28</v>
      </c>
      <c r="E1355" t="s">
        <v>25</v>
      </c>
      <c r="F1355" t="s">
        <v>19</v>
      </c>
      <c r="G1355" t="s">
        <v>20</v>
      </c>
      <c r="H1355" t="s">
        <v>38</v>
      </c>
      <c r="I1355" t="s">
        <v>356</v>
      </c>
      <c r="J1355" t="s">
        <v>2227</v>
      </c>
      <c r="K1355">
        <v>24000</v>
      </c>
      <c r="L1355">
        <v>24805</v>
      </c>
      <c r="M1355">
        <v>45</v>
      </c>
      <c r="N1355">
        <v>6000</v>
      </c>
      <c r="O1355">
        <v>5.0999999999999996</v>
      </c>
      <c r="P1355">
        <v>300</v>
      </c>
      <c r="Q1355">
        <v>107</v>
      </c>
      <c r="R1355">
        <v>16204793</v>
      </c>
      <c r="S1355">
        <v>16000000</v>
      </c>
      <c r="T1355">
        <f>Table15[[#This Row],[Gross Revenue]]-Table15[[#This Row],[Budget]]</f>
        <v>204793</v>
      </c>
      <c r="U1355">
        <f>YEAR(Table15[[#This Row],[Release Date]])</f>
        <v>2005</v>
      </c>
    </row>
    <row r="1356" spans="1:21" x14ac:dyDescent="0.25">
      <c r="A1356" t="s">
        <v>4696</v>
      </c>
      <c r="B1356">
        <v>1</v>
      </c>
      <c r="C1356" s="8">
        <v>39001</v>
      </c>
      <c r="D1356" t="s">
        <v>28</v>
      </c>
      <c r="E1356" t="s">
        <v>22</v>
      </c>
      <c r="F1356" t="s">
        <v>19</v>
      </c>
      <c r="G1356" t="s">
        <v>20</v>
      </c>
      <c r="H1356" t="s">
        <v>36</v>
      </c>
      <c r="I1356" t="s">
        <v>4697</v>
      </c>
      <c r="J1356" t="s">
        <v>431</v>
      </c>
      <c r="K1356">
        <v>549</v>
      </c>
      <c r="L1356">
        <v>1373</v>
      </c>
      <c r="M1356">
        <v>148</v>
      </c>
      <c r="N1356">
        <v>0</v>
      </c>
      <c r="O1356">
        <v>4.4000000000000004</v>
      </c>
      <c r="P1356">
        <v>40</v>
      </c>
      <c r="Q1356">
        <v>93</v>
      </c>
      <c r="R1356">
        <v>7017178</v>
      </c>
      <c r="S1356">
        <v>17500000</v>
      </c>
      <c r="T1356">
        <f>Table15[[#This Row],[Gross Revenue]]-Table15[[#This Row],[Budget]]</f>
        <v>-10482822</v>
      </c>
      <c r="U1356">
        <f>YEAR(Table15[[#This Row],[Release Date]])</f>
        <v>2006</v>
      </c>
    </row>
    <row r="1357" spans="1:21" x14ac:dyDescent="0.25">
      <c r="A1357" t="s">
        <v>4212</v>
      </c>
      <c r="B1357">
        <v>1</v>
      </c>
      <c r="C1357" s="8">
        <v>38713</v>
      </c>
      <c r="D1357" t="s">
        <v>28</v>
      </c>
      <c r="E1357" t="s">
        <v>25</v>
      </c>
      <c r="F1357" t="s">
        <v>19</v>
      </c>
      <c r="G1357" t="s">
        <v>20</v>
      </c>
      <c r="H1357" t="s">
        <v>38</v>
      </c>
      <c r="I1357" t="s">
        <v>4213</v>
      </c>
      <c r="J1357" t="s">
        <v>4214</v>
      </c>
      <c r="K1357">
        <v>945</v>
      </c>
      <c r="L1357">
        <v>2924</v>
      </c>
      <c r="M1357">
        <v>28</v>
      </c>
      <c r="N1357">
        <v>995</v>
      </c>
      <c r="O1357">
        <v>5.7</v>
      </c>
      <c r="P1357">
        <v>18</v>
      </c>
      <c r="Q1357">
        <v>100</v>
      </c>
      <c r="R1357">
        <v>20186</v>
      </c>
      <c r="S1357">
        <v>930000</v>
      </c>
      <c r="T1357">
        <f>Table15[[#This Row],[Gross Revenue]]-Table15[[#This Row],[Budget]]</f>
        <v>-909814</v>
      </c>
      <c r="U1357">
        <f>YEAR(Table15[[#This Row],[Release Date]])</f>
        <v>2005</v>
      </c>
    </row>
    <row r="1358" spans="1:21" x14ac:dyDescent="0.25">
      <c r="A1358" t="s">
        <v>5079</v>
      </c>
      <c r="B1358">
        <v>1</v>
      </c>
      <c r="C1358" s="8">
        <v>39241</v>
      </c>
      <c r="D1358" t="s">
        <v>28</v>
      </c>
      <c r="E1358" t="s">
        <v>22</v>
      </c>
      <c r="F1358" t="s">
        <v>19</v>
      </c>
      <c r="G1358" t="s">
        <v>20</v>
      </c>
      <c r="H1358" t="s">
        <v>43</v>
      </c>
      <c r="I1358" t="s">
        <v>1230</v>
      </c>
      <c r="J1358" t="s">
        <v>5080</v>
      </c>
      <c r="K1358">
        <v>11000</v>
      </c>
      <c r="L1358">
        <v>12772</v>
      </c>
      <c r="M1358">
        <v>4</v>
      </c>
      <c r="N1358">
        <v>0</v>
      </c>
      <c r="O1358">
        <v>5.8</v>
      </c>
      <c r="P1358">
        <v>43</v>
      </c>
      <c r="Q1358">
        <v>86</v>
      </c>
      <c r="R1358">
        <v>20200</v>
      </c>
      <c r="S1358">
        <v>6000000</v>
      </c>
      <c r="T1358">
        <f>Table15[[#This Row],[Gross Revenue]]-Table15[[#This Row],[Budget]]</f>
        <v>-5979800</v>
      </c>
      <c r="U1358">
        <f>YEAR(Table15[[#This Row],[Release Date]])</f>
        <v>2007</v>
      </c>
    </row>
    <row r="1359" spans="1:21" x14ac:dyDescent="0.25">
      <c r="A1359" t="s">
        <v>4159</v>
      </c>
      <c r="B1359">
        <v>1</v>
      </c>
      <c r="C1359" s="8">
        <v>38680</v>
      </c>
      <c r="D1359" t="s">
        <v>28</v>
      </c>
      <c r="E1359" t="s">
        <v>22</v>
      </c>
      <c r="F1359" t="s">
        <v>19</v>
      </c>
      <c r="G1359" t="s">
        <v>20</v>
      </c>
      <c r="H1359" t="s">
        <v>38</v>
      </c>
      <c r="I1359" t="s">
        <v>4160</v>
      </c>
      <c r="J1359" t="s">
        <v>4161</v>
      </c>
      <c r="K1359">
        <v>1000</v>
      </c>
      <c r="L1359">
        <v>4374</v>
      </c>
      <c r="M1359">
        <v>27</v>
      </c>
      <c r="N1359">
        <v>348</v>
      </c>
      <c r="O1359">
        <v>5.9</v>
      </c>
      <c r="P1359">
        <v>8</v>
      </c>
      <c r="Q1359">
        <v>100</v>
      </c>
      <c r="R1359">
        <v>73678</v>
      </c>
      <c r="S1359">
        <v>3000000</v>
      </c>
      <c r="T1359">
        <f>Table15[[#This Row],[Gross Revenue]]-Table15[[#This Row],[Budget]]</f>
        <v>-2926322</v>
      </c>
      <c r="U1359">
        <f>YEAR(Table15[[#This Row],[Release Date]])</f>
        <v>2005</v>
      </c>
    </row>
    <row r="1360" spans="1:21" x14ac:dyDescent="0.25">
      <c r="A1360" t="s">
        <v>3653</v>
      </c>
      <c r="B1360">
        <v>1</v>
      </c>
      <c r="C1360" s="8">
        <v>38381</v>
      </c>
      <c r="D1360" t="s">
        <v>28</v>
      </c>
      <c r="E1360" t="s">
        <v>25</v>
      </c>
      <c r="F1360" t="s">
        <v>19</v>
      </c>
      <c r="G1360" t="s">
        <v>20</v>
      </c>
      <c r="H1360" t="s">
        <v>43</v>
      </c>
      <c r="I1360" t="s">
        <v>3654</v>
      </c>
      <c r="J1360" t="s">
        <v>3655</v>
      </c>
      <c r="K1360">
        <v>1000</v>
      </c>
      <c r="L1360">
        <v>3146</v>
      </c>
      <c r="M1360">
        <v>8</v>
      </c>
      <c r="N1360">
        <v>546</v>
      </c>
      <c r="O1360">
        <v>4.7</v>
      </c>
      <c r="P1360">
        <v>43</v>
      </c>
      <c r="Q1360">
        <v>90</v>
      </c>
      <c r="R1360">
        <v>92900</v>
      </c>
      <c r="S1360">
        <v>5000000</v>
      </c>
      <c r="T1360">
        <f>Table15[[#This Row],[Gross Revenue]]-Table15[[#This Row],[Budget]]</f>
        <v>-4907100</v>
      </c>
      <c r="U1360">
        <f>YEAR(Table15[[#This Row],[Release Date]])</f>
        <v>2005</v>
      </c>
    </row>
    <row r="1361" spans="1:21" x14ac:dyDescent="0.25">
      <c r="A1361" t="s">
        <v>1424</v>
      </c>
      <c r="B1361">
        <v>1</v>
      </c>
      <c r="C1361" s="8">
        <v>37149</v>
      </c>
      <c r="D1361" t="s">
        <v>28</v>
      </c>
      <c r="E1361" t="s">
        <v>22</v>
      </c>
      <c r="F1361" t="s">
        <v>19</v>
      </c>
      <c r="G1361" t="s">
        <v>35</v>
      </c>
      <c r="H1361" t="s">
        <v>43</v>
      </c>
      <c r="I1361" t="s">
        <v>124</v>
      </c>
      <c r="J1361" t="s">
        <v>1425</v>
      </c>
      <c r="K1361">
        <v>14000</v>
      </c>
      <c r="L1361">
        <v>15149</v>
      </c>
      <c r="M1361">
        <v>0</v>
      </c>
      <c r="N1361">
        <v>0</v>
      </c>
      <c r="O1361">
        <v>6.7</v>
      </c>
      <c r="P1361">
        <v>136</v>
      </c>
      <c r="Q1361">
        <v>138</v>
      </c>
      <c r="R1361">
        <v>35168677</v>
      </c>
      <c r="S1361">
        <v>100000000</v>
      </c>
      <c r="T1361">
        <f>Table15[[#This Row],[Gross Revenue]]-Table15[[#This Row],[Budget]]</f>
        <v>-64831323</v>
      </c>
      <c r="U1361">
        <f>YEAR(Table15[[#This Row],[Release Date]])</f>
        <v>2001</v>
      </c>
    </row>
    <row r="1362" spans="1:21" x14ac:dyDescent="0.25">
      <c r="A1362" t="s">
        <v>3415</v>
      </c>
      <c r="B1362">
        <v>1</v>
      </c>
      <c r="C1362" s="8">
        <v>38246</v>
      </c>
      <c r="D1362" t="s">
        <v>28</v>
      </c>
      <c r="E1362" t="s">
        <v>22</v>
      </c>
      <c r="F1362" t="s">
        <v>19</v>
      </c>
      <c r="G1362" t="s">
        <v>20</v>
      </c>
      <c r="H1362" t="s">
        <v>38</v>
      </c>
      <c r="I1362" t="s">
        <v>1778</v>
      </c>
      <c r="J1362" t="s">
        <v>1425</v>
      </c>
      <c r="K1362">
        <v>10000</v>
      </c>
      <c r="L1362">
        <v>11114</v>
      </c>
      <c r="M1362">
        <v>0</v>
      </c>
      <c r="N1362">
        <v>16000</v>
      </c>
      <c r="O1362">
        <v>7.6</v>
      </c>
      <c r="P1362">
        <v>388</v>
      </c>
      <c r="Q1362">
        <v>131</v>
      </c>
      <c r="R1362">
        <v>15700000</v>
      </c>
      <c r="S1362">
        <v>15000000</v>
      </c>
      <c r="T1362">
        <f>Table15[[#This Row],[Gross Revenue]]-Table15[[#This Row],[Budget]]</f>
        <v>700000</v>
      </c>
      <c r="U1362">
        <f>YEAR(Table15[[#This Row],[Release Date]])</f>
        <v>2004</v>
      </c>
    </row>
    <row r="1363" spans="1:21" x14ac:dyDescent="0.25">
      <c r="A1363" t="s">
        <v>4654</v>
      </c>
      <c r="B1363">
        <v>1</v>
      </c>
      <c r="C1363" s="8">
        <v>38975</v>
      </c>
      <c r="D1363" t="s">
        <v>28</v>
      </c>
      <c r="E1363" t="s">
        <v>22</v>
      </c>
      <c r="F1363" t="s">
        <v>19</v>
      </c>
      <c r="G1363" t="s">
        <v>20</v>
      </c>
      <c r="H1363" t="s">
        <v>38</v>
      </c>
      <c r="I1363" t="s">
        <v>3329</v>
      </c>
      <c r="J1363" t="s">
        <v>1425</v>
      </c>
      <c r="K1363">
        <v>1000</v>
      </c>
      <c r="L1363">
        <v>2759</v>
      </c>
      <c r="M1363">
        <v>0</v>
      </c>
      <c r="N1363">
        <v>39000</v>
      </c>
      <c r="O1363">
        <v>7.4</v>
      </c>
      <c r="P1363">
        <v>558</v>
      </c>
      <c r="Q1363">
        <v>157</v>
      </c>
      <c r="R1363">
        <v>95720716</v>
      </c>
      <c r="S1363">
        <v>40000000</v>
      </c>
      <c r="T1363">
        <f>Table15[[#This Row],[Gross Revenue]]-Table15[[#This Row],[Budget]]</f>
        <v>55720716</v>
      </c>
      <c r="U1363">
        <f>YEAR(Table15[[#This Row],[Release Date]])</f>
        <v>2006</v>
      </c>
    </row>
    <row r="1364" spans="1:21" x14ac:dyDescent="0.25">
      <c r="A1364" t="s">
        <v>2122</v>
      </c>
      <c r="B1364">
        <v>1</v>
      </c>
      <c r="C1364" s="8">
        <v>37528</v>
      </c>
      <c r="D1364" t="s">
        <v>28</v>
      </c>
      <c r="E1364" t="s">
        <v>32</v>
      </c>
      <c r="F1364" t="s">
        <v>33</v>
      </c>
      <c r="G1364" t="s">
        <v>34</v>
      </c>
      <c r="H1364" t="s">
        <v>43</v>
      </c>
      <c r="I1364" t="s">
        <v>2123</v>
      </c>
      <c r="J1364" t="s">
        <v>168</v>
      </c>
      <c r="K1364">
        <v>488</v>
      </c>
      <c r="L1364">
        <v>991</v>
      </c>
      <c r="M1364">
        <v>78</v>
      </c>
      <c r="N1364">
        <v>973</v>
      </c>
      <c r="O1364">
        <v>6.9</v>
      </c>
      <c r="P1364">
        <v>105</v>
      </c>
      <c r="Q1364">
        <v>103</v>
      </c>
      <c r="R1364">
        <v>410388</v>
      </c>
      <c r="S1364">
        <v>2127519898</v>
      </c>
      <c r="T1364">
        <f>Table15[[#This Row],[Gross Revenue]]-Table15[[#This Row],[Budget]]</f>
        <v>-2127109510</v>
      </c>
      <c r="U1364">
        <f>YEAR(Table15[[#This Row],[Release Date]])</f>
        <v>2002</v>
      </c>
    </row>
    <row r="1365" spans="1:21" x14ac:dyDescent="0.25">
      <c r="A1365" t="s">
        <v>1916</v>
      </c>
      <c r="B1365">
        <v>1</v>
      </c>
      <c r="C1365" s="8">
        <v>37419</v>
      </c>
      <c r="D1365" t="s">
        <v>28</v>
      </c>
      <c r="E1365" t="s">
        <v>25</v>
      </c>
      <c r="F1365" t="s">
        <v>1917</v>
      </c>
      <c r="G1365" t="s">
        <v>1918</v>
      </c>
      <c r="I1365" t="s">
        <v>1919</v>
      </c>
      <c r="J1365" t="s">
        <v>1920</v>
      </c>
      <c r="K1365">
        <v>690</v>
      </c>
      <c r="L1365">
        <v>774</v>
      </c>
      <c r="M1365">
        <v>10</v>
      </c>
      <c r="N1365">
        <v>0</v>
      </c>
      <c r="O1365">
        <v>7.6</v>
      </c>
      <c r="P1365">
        <v>34</v>
      </c>
      <c r="Q1365">
        <v>133</v>
      </c>
      <c r="R1365">
        <v>9910</v>
      </c>
      <c r="S1365">
        <v>25000000</v>
      </c>
      <c r="T1365">
        <f>Table15[[#This Row],[Gross Revenue]]-Table15[[#This Row],[Budget]]</f>
        <v>-24990090</v>
      </c>
      <c r="U1365">
        <f>YEAR(Table15[[#This Row],[Release Date]])</f>
        <v>2002</v>
      </c>
    </row>
    <row r="1366" spans="1:21" x14ac:dyDescent="0.25">
      <c r="A1366" t="s">
        <v>1161</v>
      </c>
      <c r="B1366">
        <v>1</v>
      </c>
      <c r="C1366" s="8">
        <v>37009</v>
      </c>
      <c r="D1366" t="s">
        <v>28</v>
      </c>
      <c r="E1366" t="s">
        <v>25</v>
      </c>
      <c r="F1366" t="s">
        <v>19</v>
      </c>
      <c r="G1366" t="s">
        <v>20</v>
      </c>
      <c r="H1366" t="s">
        <v>38</v>
      </c>
      <c r="I1366" t="s">
        <v>352</v>
      </c>
      <c r="J1366" t="s">
        <v>269</v>
      </c>
      <c r="K1366">
        <v>1000</v>
      </c>
      <c r="L1366">
        <v>1645</v>
      </c>
      <c r="M1366">
        <v>322</v>
      </c>
      <c r="N1366">
        <v>0</v>
      </c>
      <c r="O1366">
        <v>5.2</v>
      </c>
      <c r="P1366">
        <v>127</v>
      </c>
      <c r="Q1366">
        <v>83</v>
      </c>
      <c r="R1366">
        <v>71277420</v>
      </c>
      <c r="S1366">
        <v>45000000</v>
      </c>
      <c r="T1366">
        <f>Table15[[#This Row],[Gross Revenue]]-Table15[[#This Row],[Budget]]</f>
        <v>26277420</v>
      </c>
      <c r="U1366">
        <f>YEAR(Table15[[#This Row],[Release Date]])</f>
        <v>2001</v>
      </c>
    </row>
    <row r="1367" spans="1:21" x14ac:dyDescent="0.25">
      <c r="A1367" t="s">
        <v>2204</v>
      </c>
      <c r="B1367">
        <v>1</v>
      </c>
      <c r="C1367" s="8">
        <v>37576</v>
      </c>
      <c r="D1367" t="s">
        <v>28</v>
      </c>
      <c r="E1367" t="s">
        <v>25</v>
      </c>
      <c r="F1367" t="s">
        <v>19</v>
      </c>
      <c r="G1367" t="s">
        <v>20</v>
      </c>
      <c r="H1367" t="s">
        <v>43</v>
      </c>
      <c r="I1367" t="s">
        <v>2205</v>
      </c>
      <c r="J1367" t="s">
        <v>269</v>
      </c>
      <c r="K1367">
        <v>1000</v>
      </c>
      <c r="L1367">
        <v>6313</v>
      </c>
      <c r="M1367">
        <v>322</v>
      </c>
      <c r="N1367">
        <v>0</v>
      </c>
      <c r="O1367">
        <v>5.4</v>
      </c>
      <c r="P1367">
        <v>62</v>
      </c>
      <c r="Q1367">
        <v>109</v>
      </c>
      <c r="R1367">
        <v>69148997</v>
      </c>
      <c r="S1367">
        <v>37000000</v>
      </c>
      <c r="T1367">
        <f>Table15[[#This Row],[Gross Revenue]]-Table15[[#This Row],[Budget]]</f>
        <v>32148997</v>
      </c>
      <c r="U1367">
        <f>YEAR(Table15[[#This Row],[Release Date]])</f>
        <v>2002</v>
      </c>
    </row>
    <row r="1368" spans="1:21" x14ac:dyDescent="0.25">
      <c r="A1368" t="s">
        <v>2722</v>
      </c>
      <c r="B1368">
        <v>1</v>
      </c>
      <c r="C1368" s="8">
        <v>37850</v>
      </c>
      <c r="D1368" t="s">
        <v>28</v>
      </c>
      <c r="E1368" t="s">
        <v>25</v>
      </c>
      <c r="F1368" t="s">
        <v>19</v>
      </c>
      <c r="G1368" t="s">
        <v>704</v>
      </c>
      <c r="H1368" t="s">
        <v>43</v>
      </c>
      <c r="I1368" t="s">
        <v>359</v>
      </c>
      <c r="J1368" t="s">
        <v>269</v>
      </c>
      <c r="K1368">
        <v>979</v>
      </c>
      <c r="L1368">
        <v>6334</v>
      </c>
      <c r="M1368">
        <v>322</v>
      </c>
      <c r="N1368">
        <v>0</v>
      </c>
      <c r="O1368">
        <v>4.3</v>
      </c>
      <c r="P1368">
        <v>78</v>
      </c>
      <c r="Q1368">
        <v>98</v>
      </c>
      <c r="R1368">
        <v>58255287</v>
      </c>
      <c r="S1368">
        <v>64000000</v>
      </c>
      <c r="T1368">
        <f>Table15[[#This Row],[Gross Revenue]]-Table15[[#This Row],[Budget]]</f>
        <v>-5744713</v>
      </c>
      <c r="U1368">
        <f>YEAR(Table15[[#This Row],[Release Date]])</f>
        <v>2003</v>
      </c>
    </row>
    <row r="1369" spans="1:21" x14ac:dyDescent="0.25">
      <c r="A1369" t="s">
        <v>1854</v>
      </c>
      <c r="B1369">
        <v>1</v>
      </c>
      <c r="C1369" s="8">
        <v>37388</v>
      </c>
      <c r="D1369" t="s">
        <v>28</v>
      </c>
      <c r="E1369" t="s">
        <v>25</v>
      </c>
      <c r="F1369" t="s">
        <v>19</v>
      </c>
      <c r="G1369" t="s">
        <v>20</v>
      </c>
      <c r="H1369" t="s">
        <v>38</v>
      </c>
      <c r="I1369" t="s">
        <v>319</v>
      </c>
      <c r="J1369" t="s">
        <v>1855</v>
      </c>
      <c r="K1369">
        <v>21000</v>
      </c>
      <c r="L1369">
        <v>41645</v>
      </c>
      <c r="M1369">
        <v>200</v>
      </c>
      <c r="N1369">
        <v>494</v>
      </c>
      <c r="O1369">
        <v>5.6</v>
      </c>
      <c r="P1369">
        <v>66</v>
      </c>
      <c r="Q1369">
        <v>109</v>
      </c>
      <c r="R1369">
        <v>336456</v>
      </c>
      <c r="S1369">
        <v>8000000</v>
      </c>
      <c r="T1369">
        <f>Table15[[#This Row],[Gross Revenue]]-Table15[[#This Row],[Budget]]</f>
        <v>-7663544</v>
      </c>
      <c r="U1369">
        <f>YEAR(Table15[[#This Row],[Release Date]])</f>
        <v>2002</v>
      </c>
    </row>
    <row r="1370" spans="1:21" x14ac:dyDescent="0.25">
      <c r="A1370" t="s">
        <v>1502</v>
      </c>
      <c r="B1370">
        <v>1</v>
      </c>
      <c r="C1370" s="8">
        <v>37193</v>
      </c>
      <c r="D1370" t="s">
        <v>28</v>
      </c>
      <c r="E1370" t="s">
        <v>30</v>
      </c>
      <c r="F1370" t="s">
        <v>19</v>
      </c>
      <c r="G1370" t="s">
        <v>20</v>
      </c>
      <c r="H1370" t="s">
        <v>27</v>
      </c>
      <c r="I1370" t="s">
        <v>424</v>
      </c>
      <c r="J1370" t="s">
        <v>1503</v>
      </c>
      <c r="K1370">
        <v>13000</v>
      </c>
      <c r="L1370">
        <v>14261</v>
      </c>
      <c r="M1370">
        <v>21</v>
      </c>
      <c r="N1370">
        <v>4000</v>
      </c>
      <c r="O1370">
        <v>7</v>
      </c>
      <c r="P1370">
        <v>106</v>
      </c>
      <c r="Q1370">
        <v>83</v>
      </c>
      <c r="R1370">
        <v>73215310</v>
      </c>
      <c r="S1370">
        <v>80000000</v>
      </c>
      <c r="T1370">
        <f>Table15[[#This Row],[Gross Revenue]]-Table15[[#This Row],[Budget]]</f>
        <v>-6784690</v>
      </c>
      <c r="U1370">
        <f>YEAR(Table15[[#This Row],[Release Date]])</f>
        <v>2001</v>
      </c>
    </row>
    <row r="1371" spans="1:21" x14ac:dyDescent="0.25">
      <c r="A1371" t="s">
        <v>2743</v>
      </c>
      <c r="B1371">
        <v>1</v>
      </c>
      <c r="C1371" s="8">
        <v>37863</v>
      </c>
      <c r="D1371" t="s">
        <v>28</v>
      </c>
      <c r="E1371" t="s">
        <v>22</v>
      </c>
      <c r="F1371" t="s">
        <v>19</v>
      </c>
      <c r="G1371" t="s">
        <v>20</v>
      </c>
      <c r="H1371" t="s">
        <v>26</v>
      </c>
      <c r="I1371" t="s">
        <v>2744</v>
      </c>
      <c r="J1371" t="s">
        <v>2745</v>
      </c>
      <c r="K1371">
        <v>52</v>
      </c>
      <c r="L1371">
        <v>132</v>
      </c>
      <c r="M1371">
        <v>129</v>
      </c>
      <c r="N1371">
        <v>594</v>
      </c>
      <c r="O1371">
        <v>6.7</v>
      </c>
      <c r="P1371">
        <v>88</v>
      </c>
      <c r="Q1371">
        <v>76</v>
      </c>
      <c r="R1371">
        <v>255352</v>
      </c>
      <c r="S1371">
        <v>300000</v>
      </c>
      <c r="T1371">
        <f>Table15[[#This Row],[Gross Revenue]]-Table15[[#This Row],[Budget]]</f>
        <v>-44648</v>
      </c>
      <c r="U1371">
        <f>YEAR(Table15[[#This Row],[Release Date]])</f>
        <v>2003</v>
      </c>
    </row>
    <row r="1372" spans="1:21" x14ac:dyDescent="0.25">
      <c r="A1372" t="s">
        <v>3476</v>
      </c>
      <c r="B1372">
        <v>1</v>
      </c>
      <c r="C1372" s="8">
        <v>38284</v>
      </c>
      <c r="D1372" t="s">
        <v>28</v>
      </c>
      <c r="E1372" t="s">
        <v>22</v>
      </c>
      <c r="F1372" t="s">
        <v>19</v>
      </c>
      <c r="G1372" t="s">
        <v>20</v>
      </c>
      <c r="H1372" t="s">
        <v>38</v>
      </c>
      <c r="I1372" t="s">
        <v>3477</v>
      </c>
      <c r="J1372" t="s">
        <v>2745</v>
      </c>
      <c r="K1372">
        <v>375</v>
      </c>
      <c r="L1372">
        <v>460</v>
      </c>
      <c r="M1372">
        <v>129</v>
      </c>
      <c r="N1372">
        <v>0</v>
      </c>
      <c r="O1372">
        <v>7.1</v>
      </c>
      <c r="P1372">
        <v>189</v>
      </c>
      <c r="Q1372">
        <v>80</v>
      </c>
      <c r="R1372">
        <v>856942</v>
      </c>
      <c r="S1372">
        <v>200000</v>
      </c>
      <c r="T1372">
        <f>Table15[[#This Row],[Gross Revenue]]-Table15[[#This Row],[Budget]]</f>
        <v>656942</v>
      </c>
      <c r="U1372">
        <f>YEAR(Table15[[#This Row],[Release Date]])</f>
        <v>2004</v>
      </c>
    </row>
    <row r="1373" spans="1:21" x14ac:dyDescent="0.25">
      <c r="A1373" t="s">
        <v>2507</v>
      </c>
      <c r="B1373">
        <v>1</v>
      </c>
      <c r="C1373" s="8">
        <v>37735</v>
      </c>
      <c r="D1373" t="s">
        <v>28</v>
      </c>
      <c r="E1373" t="s">
        <v>25</v>
      </c>
      <c r="F1373" t="s">
        <v>19</v>
      </c>
      <c r="G1373" t="s">
        <v>20</v>
      </c>
      <c r="H1373" t="s">
        <v>36</v>
      </c>
      <c r="I1373" t="s">
        <v>2508</v>
      </c>
      <c r="J1373" t="s">
        <v>2509</v>
      </c>
      <c r="K1373">
        <v>2000</v>
      </c>
      <c r="L1373">
        <v>6862</v>
      </c>
      <c r="M1373">
        <v>42</v>
      </c>
      <c r="N1373">
        <v>0</v>
      </c>
      <c r="O1373">
        <v>6.6</v>
      </c>
      <c r="P1373">
        <v>88</v>
      </c>
      <c r="Q1373">
        <v>119</v>
      </c>
      <c r="R1373">
        <v>39008741</v>
      </c>
      <c r="S1373">
        <v>25000000</v>
      </c>
      <c r="T1373">
        <f>Table15[[#This Row],[Gross Revenue]]-Table15[[#This Row],[Budget]]</f>
        <v>14008741</v>
      </c>
      <c r="U1373">
        <f>YEAR(Table15[[#This Row],[Release Date]])</f>
        <v>2003</v>
      </c>
    </row>
    <row r="1374" spans="1:21" x14ac:dyDescent="0.25">
      <c r="A1374" t="s">
        <v>3024</v>
      </c>
      <c r="B1374">
        <v>1</v>
      </c>
      <c r="C1374" s="8">
        <v>38021</v>
      </c>
      <c r="D1374" t="s">
        <v>28</v>
      </c>
      <c r="E1374" t="s">
        <v>25</v>
      </c>
      <c r="F1374" t="s">
        <v>19</v>
      </c>
      <c r="G1374" t="s">
        <v>20</v>
      </c>
      <c r="H1374" t="s">
        <v>43</v>
      </c>
      <c r="I1374" t="s">
        <v>158</v>
      </c>
      <c r="J1374" t="s">
        <v>2509</v>
      </c>
      <c r="K1374">
        <v>49000</v>
      </c>
      <c r="L1374">
        <v>52566</v>
      </c>
      <c r="M1374">
        <v>42</v>
      </c>
      <c r="N1374">
        <v>913</v>
      </c>
      <c r="O1374">
        <v>5.3</v>
      </c>
      <c r="P1374">
        <v>120</v>
      </c>
      <c r="Q1374">
        <v>91</v>
      </c>
      <c r="R1374">
        <v>43792641</v>
      </c>
      <c r="S1374">
        <v>35000000</v>
      </c>
      <c r="T1374">
        <f>Table15[[#This Row],[Gross Revenue]]-Table15[[#This Row],[Budget]]</f>
        <v>8792641</v>
      </c>
      <c r="U1374">
        <f>YEAR(Table15[[#This Row],[Release Date]])</f>
        <v>2004</v>
      </c>
    </row>
    <row r="1375" spans="1:21" x14ac:dyDescent="0.25">
      <c r="A1375" t="s">
        <v>3614</v>
      </c>
      <c r="B1375">
        <v>1</v>
      </c>
      <c r="C1375" s="8">
        <v>38358</v>
      </c>
      <c r="D1375" t="s">
        <v>28</v>
      </c>
      <c r="E1375" t="s">
        <v>25</v>
      </c>
      <c r="F1375" t="s">
        <v>19</v>
      </c>
      <c r="G1375" t="s">
        <v>20</v>
      </c>
      <c r="H1375" t="s">
        <v>43</v>
      </c>
      <c r="I1375" t="s">
        <v>3615</v>
      </c>
      <c r="J1375" t="s">
        <v>2509</v>
      </c>
      <c r="K1375">
        <v>97</v>
      </c>
      <c r="L1375">
        <v>318</v>
      </c>
      <c r="M1375">
        <v>42</v>
      </c>
      <c r="N1375">
        <v>12000</v>
      </c>
      <c r="O1375">
        <v>6.4</v>
      </c>
      <c r="P1375">
        <v>161</v>
      </c>
      <c r="Q1375">
        <v>129</v>
      </c>
      <c r="R1375">
        <v>93952276</v>
      </c>
      <c r="S1375">
        <v>40000000</v>
      </c>
      <c r="T1375">
        <f>Table15[[#This Row],[Gross Revenue]]-Table15[[#This Row],[Budget]]</f>
        <v>53952276</v>
      </c>
      <c r="U1375">
        <f>YEAR(Table15[[#This Row],[Release Date]])</f>
        <v>2005</v>
      </c>
    </row>
    <row r="1376" spans="1:21" x14ac:dyDescent="0.25">
      <c r="A1376" t="s">
        <v>4404</v>
      </c>
      <c r="B1376">
        <v>1</v>
      </c>
      <c r="C1376" s="8">
        <v>38831</v>
      </c>
      <c r="D1376" t="s">
        <v>28</v>
      </c>
      <c r="E1376" t="s">
        <v>31</v>
      </c>
      <c r="F1376" t="s">
        <v>19</v>
      </c>
      <c r="G1376" t="s">
        <v>20</v>
      </c>
      <c r="H1376" t="s">
        <v>36</v>
      </c>
      <c r="I1376" t="s">
        <v>4405</v>
      </c>
      <c r="J1376" t="s">
        <v>2509</v>
      </c>
      <c r="K1376">
        <v>875</v>
      </c>
      <c r="L1376">
        <v>1702</v>
      </c>
      <c r="M1376">
        <v>42</v>
      </c>
      <c r="N1376">
        <v>0</v>
      </c>
      <c r="O1376">
        <v>6.5</v>
      </c>
      <c r="P1376">
        <v>125</v>
      </c>
      <c r="Q1376">
        <v>107</v>
      </c>
      <c r="R1376">
        <v>20113965</v>
      </c>
      <c r="S1376">
        <v>40000000</v>
      </c>
      <c r="T1376">
        <f>Table15[[#This Row],[Gross Revenue]]-Table15[[#This Row],[Budget]]</f>
        <v>-19886035</v>
      </c>
      <c r="U1376">
        <f>YEAR(Table15[[#This Row],[Release Date]])</f>
        <v>2006</v>
      </c>
    </row>
    <row r="1377" spans="1:21" x14ac:dyDescent="0.25">
      <c r="A1377" t="s">
        <v>4723</v>
      </c>
      <c r="B1377">
        <v>1</v>
      </c>
      <c r="C1377" s="8">
        <v>39014</v>
      </c>
      <c r="D1377" t="s">
        <v>28</v>
      </c>
      <c r="E1377" t="s">
        <v>25</v>
      </c>
      <c r="F1377" t="s">
        <v>19</v>
      </c>
      <c r="G1377" t="s">
        <v>20</v>
      </c>
      <c r="H1377" t="s">
        <v>43</v>
      </c>
      <c r="I1377" t="s">
        <v>4724</v>
      </c>
      <c r="J1377" t="s">
        <v>4725</v>
      </c>
      <c r="K1377">
        <v>390</v>
      </c>
      <c r="L1377">
        <v>1006</v>
      </c>
      <c r="M1377">
        <v>31</v>
      </c>
      <c r="N1377">
        <v>0</v>
      </c>
      <c r="O1377">
        <v>6.4</v>
      </c>
      <c r="P1377">
        <v>168</v>
      </c>
      <c r="Q1377">
        <v>105</v>
      </c>
      <c r="R1377">
        <v>30659817</v>
      </c>
      <c r="S1377">
        <v>26000000</v>
      </c>
      <c r="T1377">
        <f>Table15[[#This Row],[Gross Revenue]]-Table15[[#This Row],[Budget]]</f>
        <v>4659817</v>
      </c>
      <c r="U1377">
        <f>YEAR(Table15[[#This Row],[Release Date]])</f>
        <v>2006</v>
      </c>
    </row>
    <row r="1378" spans="1:21" x14ac:dyDescent="0.25">
      <c r="A1378" t="s">
        <v>5355</v>
      </c>
      <c r="B1378">
        <v>1</v>
      </c>
      <c r="C1378" s="8">
        <v>39413</v>
      </c>
      <c r="D1378" t="s">
        <v>28</v>
      </c>
      <c r="E1378" t="s">
        <v>25</v>
      </c>
      <c r="F1378" t="s">
        <v>19</v>
      </c>
      <c r="G1378" t="s">
        <v>20</v>
      </c>
      <c r="H1378" t="s">
        <v>38</v>
      </c>
      <c r="I1378" t="s">
        <v>393</v>
      </c>
      <c r="J1378" t="s">
        <v>4725</v>
      </c>
      <c r="K1378">
        <v>1000</v>
      </c>
      <c r="L1378">
        <v>1564</v>
      </c>
      <c r="M1378">
        <v>31</v>
      </c>
      <c r="N1378">
        <v>0</v>
      </c>
      <c r="O1378">
        <v>5.4</v>
      </c>
      <c r="P1378">
        <v>90</v>
      </c>
      <c r="Q1378">
        <v>91</v>
      </c>
      <c r="R1378">
        <v>10214013</v>
      </c>
      <c r="S1378">
        <v>35000000</v>
      </c>
      <c r="T1378">
        <f>Table15[[#This Row],[Gross Revenue]]-Table15[[#This Row],[Budget]]</f>
        <v>-24785987</v>
      </c>
      <c r="U1378">
        <f>YEAR(Table15[[#This Row],[Release Date]])</f>
        <v>2007</v>
      </c>
    </row>
    <row r="1379" spans="1:21" x14ac:dyDescent="0.25">
      <c r="A1379" t="s">
        <v>4355</v>
      </c>
      <c r="B1379">
        <v>1</v>
      </c>
      <c r="C1379" s="8">
        <v>38800</v>
      </c>
      <c r="D1379" t="s">
        <v>28</v>
      </c>
      <c r="E1379" t="s">
        <v>32</v>
      </c>
      <c r="F1379" t="s">
        <v>19</v>
      </c>
      <c r="G1379" t="s">
        <v>20</v>
      </c>
      <c r="H1379" t="s">
        <v>43</v>
      </c>
      <c r="I1379" t="s">
        <v>3503</v>
      </c>
      <c r="J1379" t="s">
        <v>187</v>
      </c>
      <c r="K1379">
        <v>26000</v>
      </c>
      <c r="L1379">
        <v>60059</v>
      </c>
      <c r="M1379">
        <v>0</v>
      </c>
      <c r="N1379">
        <v>63000</v>
      </c>
      <c r="O1379">
        <v>7</v>
      </c>
      <c r="P1379">
        <v>516</v>
      </c>
      <c r="Q1379">
        <v>115</v>
      </c>
      <c r="R1379">
        <v>181015141</v>
      </c>
      <c r="S1379">
        <v>150000000</v>
      </c>
      <c r="T1379">
        <f>Table15[[#This Row],[Gross Revenue]]-Table15[[#This Row],[Budget]]</f>
        <v>31015141</v>
      </c>
      <c r="U1379">
        <f>YEAR(Table15[[#This Row],[Release Date]])</f>
        <v>2006</v>
      </c>
    </row>
    <row r="1380" spans="1:21" x14ac:dyDescent="0.25">
      <c r="A1380" t="s">
        <v>5014</v>
      </c>
      <c r="B1380">
        <v>1</v>
      </c>
      <c r="C1380" s="8">
        <v>39202</v>
      </c>
      <c r="D1380" t="s">
        <v>28</v>
      </c>
      <c r="E1380" t="s">
        <v>32</v>
      </c>
      <c r="F1380" t="s">
        <v>19</v>
      </c>
      <c r="G1380" t="s">
        <v>20</v>
      </c>
      <c r="H1380" t="s">
        <v>43</v>
      </c>
      <c r="I1380" t="s">
        <v>1335</v>
      </c>
      <c r="J1380" t="s">
        <v>187</v>
      </c>
      <c r="K1380">
        <v>539</v>
      </c>
      <c r="L1380">
        <v>1411</v>
      </c>
      <c r="M1380">
        <v>0</v>
      </c>
      <c r="N1380">
        <v>17000</v>
      </c>
      <c r="O1380">
        <v>6.2</v>
      </c>
      <c r="P1380">
        <v>313</v>
      </c>
      <c r="Q1380">
        <v>105</v>
      </c>
      <c r="R1380">
        <v>50549107</v>
      </c>
      <c r="S1380">
        <v>60000000</v>
      </c>
      <c r="T1380">
        <f>Table15[[#This Row],[Gross Revenue]]-Table15[[#This Row],[Budget]]</f>
        <v>-9450893</v>
      </c>
      <c r="U1380">
        <f>YEAR(Table15[[#This Row],[Release Date]])</f>
        <v>2007</v>
      </c>
    </row>
    <row r="1381" spans="1:21" x14ac:dyDescent="0.25">
      <c r="A1381" t="s">
        <v>5189</v>
      </c>
      <c r="B1381">
        <v>1</v>
      </c>
      <c r="C1381" s="8">
        <v>39311</v>
      </c>
      <c r="D1381" t="s">
        <v>28</v>
      </c>
      <c r="E1381" t="s">
        <v>22</v>
      </c>
      <c r="F1381" t="s">
        <v>19</v>
      </c>
      <c r="G1381" t="s">
        <v>20</v>
      </c>
      <c r="H1381" t="s">
        <v>36</v>
      </c>
      <c r="I1381" t="s">
        <v>4626</v>
      </c>
      <c r="J1381" t="s">
        <v>187</v>
      </c>
      <c r="K1381">
        <v>2000</v>
      </c>
      <c r="L1381">
        <v>4671</v>
      </c>
      <c r="M1381">
        <v>0</v>
      </c>
      <c r="N1381">
        <v>56000</v>
      </c>
      <c r="O1381">
        <v>7</v>
      </c>
      <c r="P1381">
        <v>343</v>
      </c>
      <c r="Q1381">
        <v>105</v>
      </c>
      <c r="R1381">
        <v>201148159</v>
      </c>
      <c r="S1381">
        <v>95000000</v>
      </c>
      <c r="T1381">
        <f>Table15[[#This Row],[Gross Revenue]]-Table15[[#This Row],[Budget]]</f>
        <v>106148159</v>
      </c>
      <c r="U1381">
        <f>YEAR(Table15[[#This Row],[Release Date]])</f>
        <v>2007</v>
      </c>
    </row>
    <row r="1382" spans="1:21" x14ac:dyDescent="0.25">
      <c r="A1382" t="s">
        <v>929</v>
      </c>
      <c r="B1382">
        <v>1</v>
      </c>
      <c r="C1382" s="8">
        <v>36888</v>
      </c>
      <c r="D1382" t="s">
        <v>28</v>
      </c>
      <c r="E1382" t="s">
        <v>22</v>
      </c>
      <c r="F1382" t="s">
        <v>19</v>
      </c>
      <c r="G1382" t="s">
        <v>20</v>
      </c>
      <c r="H1382" t="s">
        <v>38</v>
      </c>
      <c r="I1382" t="s">
        <v>112</v>
      </c>
      <c r="J1382" t="s">
        <v>930</v>
      </c>
      <c r="K1382">
        <v>2000</v>
      </c>
      <c r="L1382">
        <v>4288</v>
      </c>
      <c r="M1382">
        <v>50</v>
      </c>
      <c r="N1382">
        <v>756</v>
      </c>
      <c r="O1382">
        <v>7.7</v>
      </c>
      <c r="P1382">
        <v>122</v>
      </c>
      <c r="Q1382">
        <v>111</v>
      </c>
      <c r="R1382">
        <v>9180275</v>
      </c>
      <c r="S1382">
        <v>1200000</v>
      </c>
      <c r="T1382">
        <f>Table15[[#This Row],[Gross Revenue]]-Table15[[#This Row],[Budget]]</f>
        <v>7980275</v>
      </c>
      <c r="U1382">
        <f>YEAR(Table15[[#This Row],[Release Date]])</f>
        <v>2000</v>
      </c>
    </row>
    <row r="1383" spans="1:21" x14ac:dyDescent="0.25">
      <c r="A1383" t="s">
        <v>4223</v>
      </c>
      <c r="B1383">
        <v>1</v>
      </c>
      <c r="C1383" s="8">
        <v>38718</v>
      </c>
      <c r="D1383" t="s">
        <v>28</v>
      </c>
      <c r="E1383" t="s">
        <v>22</v>
      </c>
      <c r="F1383" t="s">
        <v>19</v>
      </c>
      <c r="G1383" t="s">
        <v>20</v>
      </c>
      <c r="H1383" t="s">
        <v>38</v>
      </c>
      <c r="I1383" t="s">
        <v>424</v>
      </c>
      <c r="J1383" t="s">
        <v>930</v>
      </c>
      <c r="K1383">
        <v>13000</v>
      </c>
      <c r="L1383">
        <v>14638</v>
      </c>
      <c r="M1383">
        <v>50</v>
      </c>
      <c r="N1383">
        <v>0</v>
      </c>
      <c r="O1383">
        <v>6.5</v>
      </c>
      <c r="P1383">
        <v>116</v>
      </c>
      <c r="Q1383">
        <v>186</v>
      </c>
      <c r="R1383">
        <v>46495</v>
      </c>
      <c r="S1383">
        <v>14000000</v>
      </c>
      <c r="T1383">
        <f>Table15[[#This Row],[Gross Revenue]]-Table15[[#This Row],[Budget]]</f>
        <v>-13953505</v>
      </c>
      <c r="U1383">
        <f>YEAR(Table15[[#This Row],[Release Date]])</f>
        <v>2006</v>
      </c>
    </row>
    <row r="1384" spans="1:21" x14ac:dyDescent="0.25">
      <c r="A1384" t="s">
        <v>3265</v>
      </c>
      <c r="B1384">
        <v>1</v>
      </c>
      <c r="C1384" s="8">
        <v>38159</v>
      </c>
      <c r="D1384" t="s">
        <v>28</v>
      </c>
      <c r="E1384" t="s">
        <v>25</v>
      </c>
      <c r="F1384" t="s">
        <v>19</v>
      </c>
      <c r="G1384" t="s">
        <v>20</v>
      </c>
      <c r="H1384" t="s">
        <v>27</v>
      </c>
      <c r="I1384" t="s">
        <v>3266</v>
      </c>
      <c r="J1384" t="s">
        <v>248</v>
      </c>
      <c r="K1384">
        <v>755</v>
      </c>
      <c r="L1384">
        <v>3507</v>
      </c>
      <c r="M1384">
        <v>197</v>
      </c>
      <c r="N1384">
        <v>0</v>
      </c>
      <c r="O1384">
        <v>4.5</v>
      </c>
      <c r="P1384">
        <v>128</v>
      </c>
      <c r="Q1384">
        <v>112</v>
      </c>
      <c r="R1384">
        <v>90556401</v>
      </c>
      <c r="S1384">
        <v>11000000</v>
      </c>
      <c r="T1384">
        <f>Table15[[#This Row],[Gross Revenue]]-Table15[[#This Row],[Budget]]</f>
        <v>79556401</v>
      </c>
      <c r="U1384">
        <f>YEAR(Table15[[#This Row],[Release Date]])</f>
        <v>2004</v>
      </c>
    </row>
    <row r="1385" spans="1:21" x14ac:dyDescent="0.25">
      <c r="A1385" t="s">
        <v>3792</v>
      </c>
      <c r="B1385">
        <v>1</v>
      </c>
      <c r="C1385" s="8">
        <v>38458</v>
      </c>
      <c r="D1385" t="s">
        <v>28</v>
      </c>
      <c r="E1385" t="s">
        <v>50</v>
      </c>
      <c r="F1385" t="s">
        <v>19</v>
      </c>
      <c r="G1385" t="s">
        <v>20</v>
      </c>
      <c r="H1385" t="s">
        <v>36</v>
      </c>
      <c r="I1385" t="s">
        <v>3793</v>
      </c>
      <c r="J1385" t="s">
        <v>248</v>
      </c>
      <c r="K1385">
        <v>433</v>
      </c>
      <c r="L1385">
        <v>679</v>
      </c>
      <c r="M1385">
        <v>197</v>
      </c>
      <c r="N1385">
        <v>0</v>
      </c>
      <c r="O1385">
        <v>7.3</v>
      </c>
      <c r="P1385">
        <v>136</v>
      </c>
      <c r="Q1385">
        <v>111</v>
      </c>
      <c r="R1385">
        <v>71844424</v>
      </c>
      <c r="S1385">
        <v>60000000</v>
      </c>
      <c r="T1385">
        <f>Table15[[#This Row],[Gross Revenue]]-Table15[[#This Row],[Budget]]</f>
        <v>11844424</v>
      </c>
      <c r="U1385">
        <f>YEAR(Table15[[#This Row],[Release Date]])</f>
        <v>2005</v>
      </c>
    </row>
    <row r="1386" spans="1:21" x14ac:dyDescent="0.25">
      <c r="A1386" t="s">
        <v>3350</v>
      </c>
      <c r="B1386">
        <v>1</v>
      </c>
      <c r="C1386" s="8">
        <v>38210</v>
      </c>
      <c r="D1386" t="s">
        <v>28</v>
      </c>
      <c r="E1386" t="s">
        <v>25</v>
      </c>
      <c r="F1386" t="s">
        <v>19</v>
      </c>
      <c r="G1386" t="s">
        <v>20</v>
      </c>
      <c r="H1386" t="s">
        <v>38</v>
      </c>
      <c r="I1386" t="s">
        <v>416</v>
      </c>
      <c r="J1386" t="s">
        <v>3351</v>
      </c>
      <c r="K1386">
        <v>8000</v>
      </c>
      <c r="L1386">
        <v>10026</v>
      </c>
      <c r="M1386">
        <v>3</v>
      </c>
      <c r="N1386">
        <v>0</v>
      </c>
      <c r="O1386">
        <v>5.8</v>
      </c>
      <c r="P1386">
        <v>164</v>
      </c>
      <c r="Q1386">
        <v>99</v>
      </c>
      <c r="R1386">
        <v>33472850</v>
      </c>
      <c r="S1386">
        <v>55000000</v>
      </c>
      <c r="T1386">
        <f>Table15[[#This Row],[Gross Revenue]]-Table15[[#This Row],[Budget]]</f>
        <v>-21527150</v>
      </c>
      <c r="U1386">
        <f>YEAR(Table15[[#This Row],[Release Date]])</f>
        <v>2004</v>
      </c>
    </row>
    <row r="1387" spans="1:21" x14ac:dyDescent="0.25">
      <c r="A1387" t="s">
        <v>2111</v>
      </c>
      <c r="B1387">
        <v>1</v>
      </c>
      <c r="C1387" s="8">
        <v>37522</v>
      </c>
      <c r="D1387" t="s">
        <v>28</v>
      </c>
      <c r="E1387" t="s">
        <v>32</v>
      </c>
      <c r="F1387" t="s">
        <v>19</v>
      </c>
      <c r="G1387" t="s">
        <v>20</v>
      </c>
      <c r="H1387" t="s">
        <v>36</v>
      </c>
      <c r="I1387" t="s">
        <v>317</v>
      </c>
      <c r="J1387" t="s">
        <v>2112</v>
      </c>
      <c r="K1387">
        <v>11000</v>
      </c>
      <c r="L1387">
        <v>12871</v>
      </c>
      <c r="M1387">
        <v>14</v>
      </c>
      <c r="N1387">
        <v>0</v>
      </c>
      <c r="O1387">
        <v>6.1</v>
      </c>
      <c r="P1387">
        <v>197</v>
      </c>
      <c r="Q1387">
        <v>106</v>
      </c>
      <c r="R1387">
        <v>37760080</v>
      </c>
      <c r="S1387">
        <v>70000000</v>
      </c>
      <c r="T1387">
        <f>Table15[[#This Row],[Gross Revenue]]-Table15[[#This Row],[Budget]]</f>
        <v>-32239920</v>
      </c>
      <c r="U1387">
        <f>YEAR(Table15[[#This Row],[Release Date]])</f>
        <v>2002</v>
      </c>
    </row>
    <row r="1388" spans="1:21" x14ac:dyDescent="0.25">
      <c r="A1388" t="s">
        <v>1905</v>
      </c>
      <c r="B1388">
        <v>1</v>
      </c>
      <c r="C1388" s="8">
        <v>37412</v>
      </c>
      <c r="D1388" t="s">
        <v>28</v>
      </c>
      <c r="E1388" t="s">
        <v>32</v>
      </c>
      <c r="F1388" t="s">
        <v>19</v>
      </c>
      <c r="G1388" t="s">
        <v>20</v>
      </c>
      <c r="H1388" t="s">
        <v>36</v>
      </c>
      <c r="I1388" t="s">
        <v>699</v>
      </c>
      <c r="J1388" t="s">
        <v>595</v>
      </c>
      <c r="K1388">
        <v>1000</v>
      </c>
      <c r="L1388">
        <v>3742</v>
      </c>
      <c r="M1388">
        <v>8</v>
      </c>
      <c r="N1388">
        <v>167</v>
      </c>
      <c r="O1388">
        <v>4.5</v>
      </c>
      <c r="P1388">
        <v>55</v>
      </c>
      <c r="Q1388">
        <v>100</v>
      </c>
      <c r="R1388">
        <v>23222861</v>
      </c>
      <c r="S1388">
        <v>26000000</v>
      </c>
      <c r="T1388">
        <f>Table15[[#This Row],[Gross Revenue]]-Table15[[#This Row],[Budget]]</f>
        <v>-2777139</v>
      </c>
      <c r="U1388">
        <f>YEAR(Table15[[#This Row],[Release Date]])</f>
        <v>2002</v>
      </c>
    </row>
    <row r="1389" spans="1:21" x14ac:dyDescent="0.25">
      <c r="A1389" t="s">
        <v>1291</v>
      </c>
      <c r="B1389">
        <v>1</v>
      </c>
      <c r="C1389" s="8">
        <v>37076</v>
      </c>
      <c r="D1389" t="s">
        <v>28</v>
      </c>
      <c r="E1389" t="s">
        <v>32</v>
      </c>
      <c r="F1389" t="s">
        <v>19</v>
      </c>
      <c r="G1389" t="s">
        <v>20</v>
      </c>
      <c r="H1389" t="s">
        <v>38</v>
      </c>
      <c r="I1389" t="s">
        <v>1292</v>
      </c>
      <c r="J1389" t="s">
        <v>1293</v>
      </c>
      <c r="K1389">
        <v>706</v>
      </c>
      <c r="L1389">
        <v>1421</v>
      </c>
      <c r="M1389">
        <v>10</v>
      </c>
      <c r="N1389">
        <v>530</v>
      </c>
      <c r="O1389">
        <v>5.7</v>
      </c>
      <c r="P1389">
        <v>40</v>
      </c>
      <c r="Q1389">
        <v>95</v>
      </c>
      <c r="R1389">
        <v>25482931</v>
      </c>
      <c r="S1389">
        <v>14000000</v>
      </c>
      <c r="T1389">
        <f>Table15[[#This Row],[Gross Revenue]]-Table15[[#This Row],[Budget]]</f>
        <v>11482931</v>
      </c>
      <c r="U1389">
        <f>YEAR(Table15[[#This Row],[Release Date]])</f>
        <v>2001</v>
      </c>
    </row>
    <row r="1390" spans="1:21" x14ac:dyDescent="0.25">
      <c r="A1390" t="s">
        <v>2202</v>
      </c>
      <c r="B1390">
        <v>1</v>
      </c>
      <c r="C1390" s="8">
        <v>37574</v>
      </c>
      <c r="D1390" t="s">
        <v>28</v>
      </c>
      <c r="E1390" t="s">
        <v>32</v>
      </c>
      <c r="F1390" t="s">
        <v>19</v>
      </c>
      <c r="G1390" t="s">
        <v>20</v>
      </c>
      <c r="H1390" t="s">
        <v>43</v>
      </c>
      <c r="I1390" t="s">
        <v>1226</v>
      </c>
      <c r="J1390" t="s">
        <v>1293</v>
      </c>
      <c r="K1390">
        <v>12000</v>
      </c>
      <c r="L1390">
        <v>14146</v>
      </c>
      <c r="M1390">
        <v>10</v>
      </c>
      <c r="N1390">
        <v>0</v>
      </c>
      <c r="O1390">
        <v>6.2</v>
      </c>
      <c r="P1390">
        <v>117</v>
      </c>
      <c r="Q1390">
        <v>86</v>
      </c>
      <c r="R1390">
        <v>45860039</v>
      </c>
      <c r="S1390">
        <v>56000000</v>
      </c>
      <c r="T1390">
        <f>Table15[[#This Row],[Gross Revenue]]-Table15[[#This Row],[Budget]]</f>
        <v>-10139961</v>
      </c>
      <c r="U1390">
        <f>YEAR(Table15[[#This Row],[Release Date]])</f>
        <v>2002</v>
      </c>
    </row>
    <row r="1391" spans="1:21" x14ac:dyDescent="0.25">
      <c r="A1391" t="s">
        <v>1753</v>
      </c>
      <c r="B1391">
        <v>1</v>
      </c>
      <c r="C1391" s="8">
        <v>37336</v>
      </c>
      <c r="D1391" t="s">
        <v>28</v>
      </c>
      <c r="E1391" t="s">
        <v>22</v>
      </c>
      <c r="F1391" t="s">
        <v>19</v>
      </c>
      <c r="G1391" t="s">
        <v>20</v>
      </c>
      <c r="H1391" t="s">
        <v>38</v>
      </c>
      <c r="I1391" t="s">
        <v>379</v>
      </c>
      <c r="J1391" t="s">
        <v>196</v>
      </c>
      <c r="K1391">
        <v>3000</v>
      </c>
      <c r="L1391">
        <v>5458</v>
      </c>
      <c r="M1391">
        <v>0</v>
      </c>
      <c r="N1391">
        <v>0</v>
      </c>
      <c r="O1391">
        <v>7.5</v>
      </c>
      <c r="P1391">
        <v>153</v>
      </c>
      <c r="Q1391">
        <v>139</v>
      </c>
      <c r="R1391">
        <v>58328680</v>
      </c>
      <c r="S1391">
        <v>22000000</v>
      </c>
      <c r="T1391">
        <f>Table15[[#This Row],[Gross Revenue]]-Table15[[#This Row],[Budget]]</f>
        <v>36328680</v>
      </c>
      <c r="U1391">
        <f>YEAR(Table15[[#This Row],[Release Date]])</f>
        <v>2002</v>
      </c>
    </row>
    <row r="1392" spans="1:21" x14ac:dyDescent="0.25">
      <c r="A1392" t="s">
        <v>1585</v>
      </c>
      <c r="B1392">
        <v>1</v>
      </c>
      <c r="C1392" s="8">
        <v>37238</v>
      </c>
      <c r="D1392" t="s">
        <v>28</v>
      </c>
      <c r="E1392" t="s">
        <v>32</v>
      </c>
      <c r="F1392" t="s">
        <v>19</v>
      </c>
      <c r="G1392" t="s">
        <v>20</v>
      </c>
      <c r="H1392" t="s">
        <v>43</v>
      </c>
      <c r="I1392" t="s">
        <v>1586</v>
      </c>
      <c r="J1392" t="s">
        <v>1587</v>
      </c>
      <c r="K1392">
        <v>966</v>
      </c>
      <c r="L1392">
        <v>2018</v>
      </c>
      <c r="M1392">
        <v>11</v>
      </c>
      <c r="N1392">
        <v>797</v>
      </c>
      <c r="O1392">
        <v>5.3</v>
      </c>
      <c r="P1392">
        <v>81</v>
      </c>
      <c r="Q1392">
        <v>98</v>
      </c>
      <c r="R1392">
        <v>50189179</v>
      </c>
      <c r="S1392">
        <v>60000000</v>
      </c>
      <c r="T1392">
        <f>Table15[[#This Row],[Gross Revenue]]-Table15[[#This Row],[Budget]]</f>
        <v>-9810821</v>
      </c>
      <c r="U1392">
        <f>YEAR(Table15[[#This Row],[Release Date]])</f>
        <v>2001</v>
      </c>
    </row>
    <row r="1393" spans="1:21" x14ac:dyDescent="0.25">
      <c r="A1393" t="s">
        <v>3697</v>
      </c>
      <c r="B1393">
        <v>1</v>
      </c>
      <c r="C1393" s="8">
        <v>38405</v>
      </c>
      <c r="D1393" t="s">
        <v>28</v>
      </c>
      <c r="E1393" t="s">
        <v>37</v>
      </c>
      <c r="F1393" t="s">
        <v>19</v>
      </c>
      <c r="G1393" t="s">
        <v>93</v>
      </c>
      <c r="H1393" t="s">
        <v>38</v>
      </c>
      <c r="I1393" t="s">
        <v>1236</v>
      </c>
      <c r="J1393" t="s">
        <v>3698</v>
      </c>
      <c r="K1393">
        <v>723</v>
      </c>
      <c r="L1393">
        <v>3101</v>
      </c>
      <c r="M1393">
        <v>52</v>
      </c>
      <c r="N1393">
        <v>0</v>
      </c>
      <c r="O1393">
        <v>6</v>
      </c>
      <c r="P1393">
        <v>156</v>
      </c>
      <c r="Q1393">
        <v>92</v>
      </c>
      <c r="R1393">
        <v>27669413</v>
      </c>
      <c r="S1393">
        <v>11000000</v>
      </c>
      <c r="T1393">
        <f>Table15[[#This Row],[Gross Revenue]]-Table15[[#This Row],[Budget]]</f>
        <v>16669413</v>
      </c>
      <c r="U1393">
        <f>YEAR(Table15[[#This Row],[Release Date]])</f>
        <v>2005</v>
      </c>
    </row>
    <row r="1394" spans="1:21" x14ac:dyDescent="0.25">
      <c r="A1394" t="s">
        <v>3981</v>
      </c>
      <c r="B1394">
        <v>1</v>
      </c>
      <c r="C1394" s="8">
        <v>38572</v>
      </c>
      <c r="D1394" t="s">
        <v>28</v>
      </c>
      <c r="E1394" t="s">
        <v>37</v>
      </c>
      <c r="F1394" t="s">
        <v>19</v>
      </c>
      <c r="G1394" t="s">
        <v>93</v>
      </c>
      <c r="H1394" t="s">
        <v>38</v>
      </c>
      <c r="I1394" t="s">
        <v>1236</v>
      </c>
      <c r="J1394" t="s">
        <v>3698</v>
      </c>
      <c r="K1394">
        <v>723</v>
      </c>
      <c r="L1394">
        <v>1978</v>
      </c>
      <c r="M1394">
        <v>52</v>
      </c>
      <c r="N1394">
        <v>12000</v>
      </c>
      <c r="O1394">
        <v>5.6</v>
      </c>
      <c r="P1394">
        <v>178</v>
      </c>
      <c r="Q1394">
        <v>90</v>
      </c>
      <c r="R1394">
        <v>45670855</v>
      </c>
      <c r="S1394">
        <v>20000000</v>
      </c>
      <c r="T1394">
        <f>Table15[[#This Row],[Gross Revenue]]-Table15[[#This Row],[Budget]]</f>
        <v>25670855</v>
      </c>
      <c r="U1394">
        <f>YEAR(Table15[[#This Row],[Release Date]])</f>
        <v>2005</v>
      </c>
    </row>
    <row r="1395" spans="1:21" x14ac:dyDescent="0.25">
      <c r="A1395" t="s">
        <v>611</v>
      </c>
      <c r="B1395">
        <v>1</v>
      </c>
      <c r="C1395" s="8">
        <v>36729</v>
      </c>
      <c r="D1395" t="s">
        <v>28</v>
      </c>
      <c r="E1395" t="s">
        <v>30</v>
      </c>
      <c r="F1395" t="s">
        <v>19</v>
      </c>
      <c r="G1395" t="s">
        <v>20</v>
      </c>
      <c r="H1395" t="s">
        <v>27</v>
      </c>
      <c r="I1395" t="s">
        <v>612</v>
      </c>
      <c r="J1395" t="s">
        <v>613</v>
      </c>
      <c r="K1395">
        <v>2000</v>
      </c>
      <c r="L1395">
        <v>4182</v>
      </c>
      <c r="M1395">
        <v>36</v>
      </c>
      <c r="N1395">
        <v>372</v>
      </c>
      <c r="O1395">
        <v>4.8</v>
      </c>
      <c r="P1395">
        <v>84</v>
      </c>
      <c r="Q1395">
        <v>100</v>
      </c>
      <c r="R1395">
        <v>66941559</v>
      </c>
      <c r="S1395">
        <v>85000000</v>
      </c>
      <c r="T1395">
        <f>Table15[[#This Row],[Gross Revenue]]-Table15[[#This Row],[Budget]]</f>
        <v>-18058441</v>
      </c>
      <c r="U1395">
        <f>YEAR(Table15[[#This Row],[Release Date]])</f>
        <v>2000</v>
      </c>
    </row>
    <row r="1396" spans="1:21" x14ac:dyDescent="0.25">
      <c r="A1396" t="s">
        <v>2980</v>
      </c>
      <c r="B1396">
        <v>1</v>
      </c>
      <c r="C1396" s="8">
        <v>37993</v>
      </c>
      <c r="D1396" t="s">
        <v>28</v>
      </c>
      <c r="E1396" t="s">
        <v>29</v>
      </c>
      <c r="F1396" t="s">
        <v>19</v>
      </c>
      <c r="G1396" t="s">
        <v>20</v>
      </c>
      <c r="H1396" t="s">
        <v>36</v>
      </c>
      <c r="I1396" t="s">
        <v>2981</v>
      </c>
      <c r="J1396" t="s">
        <v>613</v>
      </c>
      <c r="K1396">
        <v>283</v>
      </c>
      <c r="L1396">
        <v>662</v>
      </c>
      <c r="M1396">
        <v>36</v>
      </c>
      <c r="N1396">
        <v>0</v>
      </c>
      <c r="O1396">
        <v>7.1</v>
      </c>
      <c r="P1396">
        <v>222</v>
      </c>
      <c r="Q1396">
        <v>107</v>
      </c>
      <c r="R1396">
        <v>127706877</v>
      </c>
      <c r="S1396">
        <v>85000000</v>
      </c>
      <c r="T1396">
        <f>Table15[[#This Row],[Gross Revenue]]-Table15[[#This Row],[Budget]]</f>
        <v>42706877</v>
      </c>
      <c r="U1396">
        <f>YEAR(Table15[[#This Row],[Release Date]])</f>
        <v>2004</v>
      </c>
    </row>
    <row r="1397" spans="1:21" x14ac:dyDescent="0.25">
      <c r="A1397" t="s">
        <v>2853</v>
      </c>
      <c r="B1397">
        <v>1</v>
      </c>
      <c r="C1397" s="8">
        <v>37926</v>
      </c>
      <c r="D1397" t="s">
        <v>28</v>
      </c>
      <c r="E1397" t="s">
        <v>31</v>
      </c>
      <c r="F1397" t="s">
        <v>19</v>
      </c>
      <c r="G1397" t="s">
        <v>35</v>
      </c>
      <c r="H1397" t="s">
        <v>38</v>
      </c>
      <c r="I1397" t="s">
        <v>2225</v>
      </c>
      <c r="J1397" t="s">
        <v>2854</v>
      </c>
      <c r="K1397">
        <v>1000</v>
      </c>
      <c r="L1397">
        <v>1184</v>
      </c>
      <c r="M1397">
        <v>162</v>
      </c>
      <c r="N1397">
        <v>0</v>
      </c>
      <c r="O1397">
        <v>7.7</v>
      </c>
      <c r="P1397">
        <v>252</v>
      </c>
      <c r="Q1397">
        <v>121</v>
      </c>
      <c r="R1397">
        <v>17605861</v>
      </c>
      <c r="S1397">
        <v>6000000</v>
      </c>
      <c r="T1397">
        <f>Table15[[#This Row],[Gross Revenue]]-Table15[[#This Row],[Budget]]</f>
        <v>11605861</v>
      </c>
      <c r="U1397">
        <f>YEAR(Table15[[#This Row],[Release Date]])</f>
        <v>2003</v>
      </c>
    </row>
    <row r="1398" spans="1:21" x14ac:dyDescent="0.25">
      <c r="A1398" t="s">
        <v>3162</v>
      </c>
      <c r="B1398">
        <v>1</v>
      </c>
      <c r="C1398" s="8">
        <v>38098</v>
      </c>
      <c r="D1398" t="s">
        <v>28</v>
      </c>
      <c r="E1398" t="s">
        <v>32</v>
      </c>
      <c r="F1398" t="s">
        <v>19</v>
      </c>
      <c r="G1398" t="s">
        <v>293</v>
      </c>
      <c r="H1398" t="s">
        <v>36</v>
      </c>
      <c r="I1398" t="s">
        <v>1117</v>
      </c>
      <c r="J1398" t="s">
        <v>3163</v>
      </c>
      <c r="K1398">
        <v>11000</v>
      </c>
      <c r="L1398">
        <v>16571</v>
      </c>
      <c r="M1398">
        <v>14</v>
      </c>
      <c r="N1398">
        <v>0</v>
      </c>
      <c r="O1398">
        <v>6.3</v>
      </c>
      <c r="P1398">
        <v>191</v>
      </c>
      <c r="Q1398">
        <v>87</v>
      </c>
      <c r="R1398">
        <v>54132596</v>
      </c>
      <c r="S1398">
        <v>34000000</v>
      </c>
      <c r="T1398">
        <f>Table15[[#This Row],[Gross Revenue]]-Table15[[#This Row],[Budget]]</f>
        <v>20132596</v>
      </c>
      <c r="U1398">
        <f>YEAR(Table15[[#This Row],[Release Date]])</f>
        <v>2004</v>
      </c>
    </row>
    <row r="1399" spans="1:21" x14ac:dyDescent="0.25">
      <c r="A1399" t="s">
        <v>3863</v>
      </c>
      <c r="B1399">
        <v>1</v>
      </c>
      <c r="C1399" s="8">
        <v>38500</v>
      </c>
      <c r="D1399" t="s">
        <v>28</v>
      </c>
      <c r="E1399" t="s">
        <v>32</v>
      </c>
      <c r="F1399" t="s">
        <v>19</v>
      </c>
      <c r="G1399" t="s">
        <v>20</v>
      </c>
      <c r="H1399" t="s">
        <v>43</v>
      </c>
      <c r="I1399" t="s">
        <v>3864</v>
      </c>
      <c r="J1399" t="s">
        <v>3163</v>
      </c>
      <c r="K1399">
        <v>403</v>
      </c>
      <c r="L1399">
        <v>1577</v>
      </c>
      <c r="M1399">
        <v>14</v>
      </c>
      <c r="N1399">
        <v>0</v>
      </c>
      <c r="O1399">
        <v>5.0999999999999996</v>
      </c>
      <c r="P1399">
        <v>138</v>
      </c>
      <c r="Q1399">
        <v>107</v>
      </c>
      <c r="R1399">
        <v>1183354</v>
      </c>
      <c r="S1399">
        <v>20000000</v>
      </c>
      <c r="T1399">
        <f>Table15[[#This Row],[Gross Revenue]]-Table15[[#This Row],[Budget]]</f>
        <v>-18816646</v>
      </c>
      <c r="U1399">
        <f>YEAR(Table15[[#This Row],[Release Date]])</f>
        <v>2005</v>
      </c>
    </row>
    <row r="1400" spans="1:21" x14ac:dyDescent="0.25">
      <c r="A1400" t="s">
        <v>1531</v>
      </c>
      <c r="B1400">
        <v>1</v>
      </c>
      <c r="C1400" s="8">
        <v>37209</v>
      </c>
      <c r="D1400" t="s">
        <v>28</v>
      </c>
      <c r="E1400" t="s">
        <v>32</v>
      </c>
      <c r="F1400" t="s">
        <v>19</v>
      </c>
      <c r="G1400" t="s">
        <v>35</v>
      </c>
      <c r="H1400" t="s">
        <v>43</v>
      </c>
      <c r="I1400" t="s">
        <v>1532</v>
      </c>
      <c r="J1400" t="s">
        <v>216</v>
      </c>
      <c r="K1400">
        <v>15000</v>
      </c>
      <c r="L1400">
        <v>17152</v>
      </c>
      <c r="M1400">
        <v>58</v>
      </c>
      <c r="N1400">
        <v>0</v>
      </c>
      <c r="O1400">
        <v>7.7</v>
      </c>
      <c r="P1400">
        <v>138</v>
      </c>
      <c r="Q1400">
        <v>131</v>
      </c>
      <c r="R1400">
        <v>54228104</v>
      </c>
      <c r="S1400">
        <v>35000000</v>
      </c>
      <c r="T1400">
        <f>Table15[[#This Row],[Gross Revenue]]-Table15[[#This Row],[Budget]]</f>
        <v>19228104</v>
      </c>
      <c r="U1400">
        <f>YEAR(Table15[[#This Row],[Release Date]])</f>
        <v>2001</v>
      </c>
    </row>
    <row r="1401" spans="1:21" x14ac:dyDescent="0.25">
      <c r="A1401" t="s">
        <v>1922</v>
      </c>
      <c r="B1401">
        <v>1</v>
      </c>
      <c r="C1401" s="8">
        <v>37421</v>
      </c>
      <c r="D1401" t="s">
        <v>17</v>
      </c>
      <c r="E1401" t="s">
        <v>25</v>
      </c>
      <c r="F1401" t="s">
        <v>19</v>
      </c>
      <c r="G1401" t="s">
        <v>20</v>
      </c>
      <c r="H1401" t="s">
        <v>43</v>
      </c>
      <c r="I1401" t="s">
        <v>1923</v>
      </c>
      <c r="J1401" t="s">
        <v>491</v>
      </c>
      <c r="K1401">
        <v>748</v>
      </c>
      <c r="L1401">
        <v>3956</v>
      </c>
      <c r="M1401">
        <v>8</v>
      </c>
      <c r="N1401">
        <v>265</v>
      </c>
      <c r="O1401">
        <v>5.7</v>
      </c>
      <c r="P1401">
        <v>50</v>
      </c>
      <c r="Q1401">
        <v>106</v>
      </c>
      <c r="R1401">
        <v>64955956</v>
      </c>
      <c r="S1401">
        <v>18000000</v>
      </c>
      <c r="T1401">
        <f>Table15[[#This Row],[Gross Revenue]]-Table15[[#This Row],[Budget]]</f>
        <v>46955956</v>
      </c>
      <c r="U1401">
        <f>YEAR(Table15[[#This Row],[Release Date]])</f>
        <v>2002</v>
      </c>
    </row>
    <row r="1402" spans="1:21" x14ac:dyDescent="0.25">
      <c r="A1402" t="s">
        <v>2323</v>
      </c>
      <c r="B1402">
        <v>1</v>
      </c>
      <c r="C1402" s="8">
        <v>37634</v>
      </c>
      <c r="D1402" t="s">
        <v>28</v>
      </c>
      <c r="E1402" t="s">
        <v>25</v>
      </c>
      <c r="F1402" t="s">
        <v>19</v>
      </c>
      <c r="G1402" t="s">
        <v>20</v>
      </c>
      <c r="H1402" t="s">
        <v>43</v>
      </c>
      <c r="I1402" t="s">
        <v>361</v>
      </c>
      <c r="J1402" t="s">
        <v>491</v>
      </c>
      <c r="K1402">
        <v>1000</v>
      </c>
      <c r="L1402">
        <v>2689</v>
      </c>
      <c r="M1402">
        <v>8</v>
      </c>
      <c r="N1402">
        <v>919</v>
      </c>
      <c r="O1402">
        <v>5.9</v>
      </c>
      <c r="P1402">
        <v>104</v>
      </c>
      <c r="Q1402">
        <v>105</v>
      </c>
      <c r="R1402">
        <v>67962333</v>
      </c>
      <c r="S1402">
        <v>35000000</v>
      </c>
      <c r="T1402">
        <f>Table15[[#This Row],[Gross Revenue]]-Table15[[#This Row],[Budget]]</f>
        <v>32962333</v>
      </c>
      <c r="U1402">
        <f>YEAR(Table15[[#This Row],[Release Date]])</f>
        <v>2003</v>
      </c>
    </row>
    <row r="1403" spans="1:21" x14ac:dyDescent="0.25">
      <c r="A1403" t="s">
        <v>1059</v>
      </c>
      <c r="B1403">
        <v>1</v>
      </c>
      <c r="C1403" s="8">
        <v>36958</v>
      </c>
      <c r="D1403" t="s">
        <v>28</v>
      </c>
      <c r="E1403" t="s">
        <v>25</v>
      </c>
      <c r="F1403" t="s">
        <v>19</v>
      </c>
      <c r="G1403" t="s">
        <v>20</v>
      </c>
      <c r="H1403" t="s">
        <v>38</v>
      </c>
      <c r="I1403" t="s">
        <v>416</v>
      </c>
      <c r="J1403" t="s">
        <v>274</v>
      </c>
      <c r="K1403">
        <v>8000</v>
      </c>
      <c r="L1403">
        <v>11632</v>
      </c>
      <c r="M1403">
        <v>0</v>
      </c>
      <c r="N1403">
        <v>0</v>
      </c>
      <c r="O1403">
        <v>6.9</v>
      </c>
      <c r="P1403">
        <v>181</v>
      </c>
      <c r="Q1403">
        <v>104</v>
      </c>
      <c r="R1403">
        <v>30059386</v>
      </c>
      <c r="S1403">
        <v>22000000</v>
      </c>
      <c r="T1403">
        <f>Table15[[#This Row],[Gross Revenue]]-Table15[[#This Row],[Budget]]</f>
        <v>8059386</v>
      </c>
      <c r="U1403">
        <f>YEAR(Table15[[#This Row],[Release Date]])</f>
        <v>2001</v>
      </c>
    </row>
    <row r="1404" spans="1:21" x14ac:dyDescent="0.25">
      <c r="A1404" t="s">
        <v>2027</v>
      </c>
      <c r="B1404">
        <v>1</v>
      </c>
      <c r="C1404" s="8">
        <v>37478</v>
      </c>
      <c r="D1404" t="s">
        <v>28</v>
      </c>
      <c r="E1404" t="s">
        <v>25</v>
      </c>
      <c r="F1404" t="s">
        <v>19</v>
      </c>
      <c r="G1404" t="s">
        <v>20</v>
      </c>
      <c r="H1404" t="s">
        <v>43</v>
      </c>
      <c r="I1404" t="s">
        <v>184</v>
      </c>
      <c r="J1404" t="s">
        <v>274</v>
      </c>
      <c r="K1404">
        <v>939</v>
      </c>
      <c r="L1404">
        <v>3592</v>
      </c>
      <c r="M1404">
        <v>0</v>
      </c>
      <c r="N1404">
        <v>0</v>
      </c>
      <c r="O1404">
        <v>6.2</v>
      </c>
      <c r="P1404">
        <v>164</v>
      </c>
      <c r="Q1404">
        <v>102</v>
      </c>
      <c r="R1404">
        <v>25266129</v>
      </c>
      <c r="S1404">
        <v>35000000</v>
      </c>
      <c r="T1404">
        <f>Table15[[#This Row],[Gross Revenue]]-Table15[[#This Row],[Budget]]</f>
        <v>-9733871</v>
      </c>
      <c r="U1404">
        <f>YEAR(Table15[[#This Row],[Release Date]])</f>
        <v>2002</v>
      </c>
    </row>
    <row r="1405" spans="1:21" x14ac:dyDescent="0.25">
      <c r="A1405" t="s">
        <v>2618</v>
      </c>
      <c r="B1405">
        <v>1</v>
      </c>
      <c r="C1405" s="8">
        <v>37796</v>
      </c>
      <c r="D1405" t="s">
        <v>17</v>
      </c>
      <c r="E1405" t="s">
        <v>25</v>
      </c>
      <c r="F1405" t="s">
        <v>19</v>
      </c>
      <c r="G1405" t="s">
        <v>2881</v>
      </c>
      <c r="H1405" t="s">
        <v>38</v>
      </c>
      <c r="I1405" t="s">
        <v>323</v>
      </c>
      <c r="J1405" t="s">
        <v>274</v>
      </c>
      <c r="K1405">
        <v>1000</v>
      </c>
      <c r="L1405">
        <v>2990</v>
      </c>
      <c r="M1405">
        <v>0</v>
      </c>
      <c r="N1405">
        <v>0</v>
      </c>
      <c r="O1405">
        <v>7.4</v>
      </c>
      <c r="P1405">
        <v>174</v>
      </c>
      <c r="Q1405">
        <v>97</v>
      </c>
      <c r="R1405">
        <v>24138847</v>
      </c>
      <c r="S1405">
        <v>5000000</v>
      </c>
      <c r="T1405">
        <f>Table15[[#This Row],[Gross Revenue]]-Table15[[#This Row],[Budget]]</f>
        <v>19138847</v>
      </c>
      <c r="U1405">
        <f>YEAR(Table15[[#This Row],[Release Date]])</f>
        <v>2003</v>
      </c>
    </row>
    <row r="1406" spans="1:21" x14ac:dyDescent="0.25">
      <c r="A1406" t="s">
        <v>3489</v>
      </c>
      <c r="B1406">
        <v>1</v>
      </c>
      <c r="C1406" s="8">
        <v>38291</v>
      </c>
      <c r="D1406" t="s">
        <v>28</v>
      </c>
      <c r="E1406" t="s">
        <v>25</v>
      </c>
      <c r="F1406" t="s">
        <v>19</v>
      </c>
      <c r="G1406" t="s">
        <v>20</v>
      </c>
      <c r="H1406" t="s">
        <v>38</v>
      </c>
      <c r="I1406" t="s">
        <v>3490</v>
      </c>
      <c r="J1406" t="s">
        <v>274</v>
      </c>
      <c r="K1406">
        <v>218</v>
      </c>
      <c r="L1406">
        <v>638</v>
      </c>
      <c r="M1406">
        <v>0</v>
      </c>
      <c r="N1406">
        <v>0</v>
      </c>
      <c r="O1406">
        <v>6.6</v>
      </c>
      <c r="P1406">
        <v>247</v>
      </c>
      <c r="Q1406">
        <v>101</v>
      </c>
      <c r="R1406">
        <v>31452765</v>
      </c>
      <c r="S1406">
        <v>24000000</v>
      </c>
      <c r="T1406">
        <f>Table15[[#This Row],[Gross Revenue]]-Table15[[#This Row],[Budget]]</f>
        <v>7452765</v>
      </c>
      <c r="U1406">
        <f>YEAR(Table15[[#This Row],[Release Date]])</f>
        <v>2004</v>
      </c>
    </row>
    <row r="1407" spans="1:21" x14ac:dyDescent="0.25">
      <c r="A1407" t="s">
        <v>3847</v>
      </c>
      <c r="B1407">
        <v>1</v>
      </c>
      <c r="C1407" s="8">
        <v>38490</v>
      </c>
      <c r="D1407" t="s">
        <v>28</v>
      </c>
      <c r="E1407" t="s">
        <v>32</v>
      </c>
      <c r="F1407" t="s">
        <v>19</v>
      </c>
      <c r="G1407" t="s">
        <v>20</v>
      </c>
      <c r="H1407" t="s">
        <v>38</v>
      </c>
      <c r="I1407" t="s">
        <v>197</v>
      </c>
      <c r="J1407" t="s">
        <v>274</v>
      </c>
      <c r="K1407">
        <v>13000</v>
      </c>
      <c r="L1407">
        <v>14483</v>
      </c>
      <c r="M1407">
        <v>0</v>
      </c>
      <c r="N1407">
        <v>0</v>
      </c>
      <c r="O1407">
        <v>5.6</v>
      </c>
      <c r="P1407">
        <v>203</v>
      </c>
      <c r="Q1407">
        <v>107</v>
      </c>
      <c r="R1407">
        <v>44867349</v>
      </c>
      <c r="S1407">
        <v>37000000</v>
      </c>
      <c r="T1407">
        <f>Table15[[#This Row],[Gross Revenue]]-Table15[[#This Row],[Budget]]</f>
        <v>7867349</v>
      </c>
      <c r="U1407">
        <f>YEAR(Table15[[#This Row],[Release Date]])</f>
        <v>2005</v>
      </c>
    </row>
    <row r="1408" spans="1:21" x14ac:dyDescent="0.25">
      <c r="A1408" t="s">
        <v>5140</v>
      </c>
      <c r="B1408">
        <v>1</v>
      </c>
      <c r="C1408" s="8">
        <v>39281</v>
      </c>
      <c r="D1408" t="s">
        <v>28</v>
      </c>
      <c r="E1408" t="s">
        <v>25</v>
      </c>
      <c r="F1408" t="s">
        <v>19</v>
      </c>
      <c r="G1408" t="s">
        <v>20</v>
      </c>
      <c r="H1408" t="s">
        <v>38</v>
      </c>
      <c r="I1408" t="s">
        <v>114</v>
      </c>
      <c r="J1408" t="s">
        <v>274</v>
      </c>
      <c r="K1408">
        <v>40000</v>
      </c>
      <c r="L1408">
        <v>43810</v>
      </c>
      <c r="M1408">
        <v>0</v>
      </c>
      <c r="N1408">
        <v>20000</v>
      </c>
      <c r="O1408">
        <v>5.4</v>
      </c>
      <c r="P1408">
        <v>254</v>
      </c>
      <c r="Q1408">
        <v>102</v>
      </c>
      <c r="R1408">
        <v>1821983</v>
      </c>
      <c r="S1408">
        <v>3000000</v>
      </c>
      <c r="T1408">
        <f>Table15[[#This Row],[Gross Revenue]]-Table15[[#This Row],[Budget]]</f>
        <v>-1178017</v>
      </c>
      <c r="U1408">
        <f>YEAR(Table15[[#This Row],[Release Date]])</f>
        <v>2007</v>
      </c>
    </row>
    <row r="1409" spans="1:21" x14ac:dyDescent="0.25">
      <c r="A1409" t="s">
        <v>1928</v>
      </c>
      <c r="B1409">
        <v>1</v>
      </c>
      <c r="C1409" s="8">
        <v>37424</v>
      </c>
      <c r="D1409" t="s">
        <v>17</v>
      </c>
      <c r="E1409" t="s">
        <v>31</v>
      </c>
      <c r="F1409" t="s">
        <v>19</v>
      </c>
      <c r="G1409" t="s">
        <v>20</v>
      </c>
      <c r="H1409" t="s">
        <v>43</v>
      </c>
      <c r="I1409" t="s">
        <v>233</v>
      </c>
      <c r="J1409" t="s">
        <v>233</v>
      </c>
      <c r="K1409">
        <v>18000</v>
      </c>
      <c r="L1409">
        <v>23689</v>
      </c>
      <c r="M1409">
        <v>18000</v>
      </c>
      <c r="N1409">
        <v>0</v>
      </c>
      <c r="O1409">
        <v>6.7</v>
      </c>
      <c r="P1409">
        <v>113</v>
      </c>
      <c r="Q1409">
        <v>118</v>
      </c>
      <c r="R1409">
        <v>6144806</v>
      </c>
      <c r="S1409">
        <v>23000000</v>
      </c>
      <c r="T1409">
        <f>Table15[[#This Row],[Gross Revenue]]-Table15[[#This Row],[Budget]]</f>
        <v>-16855194</v>
      </c>
      <c r="U1409">
        <f>YEAR(Table15[[#This Row],[Release Date]])</f>
        <v>2002</v>
      </c>
    </row>
    <row r="1410" spans="1:21" x14ac:dyDescent="0.25">
      <c r="A1410" t="s">
        <v>3595</v>
      </c>
      <c r="B1410">
        <v>1</v>
      </c>
      <c r="C1410" s="8">
        <v>38347</v>
      </c>
      <c r="D1410" t="s">
        <v>28</v>
      </c>
      <c r="E1410" t="s">
        <v>25</v>
      </c>
      <c r="F1410" t="s">
        <v>19</v>
      </c>
      <c r="G1410" t="s">
        <v>20</v>
      </c>
      <c r="H1410" t="s">
        <v>36</v>
      </c>
      <c r="I1410" t="s">
        <v>3596</v>
      </c>
      <c r="J1410" t="s">
        <v>3597</v>
      </c>
      <c r="K1410">
        <v>808</v>
      </c>
      <c r="L1410">
        <v>5734</v>
      </c>
      <c r="M1410">
        <v>64</v>
      </c>
      <c r="N1410">
        <v>0</v>
      </c>
      <c r="O1410">
        <v>5</v>
      </c>
      <c r="P1410">
        <v>134</v>
      </c>
      <c r="Q1410">
        <v>123</v>
      </c>
      <c r="R1410">
        <v>22452209</v>
      </c>
      <c r="S1410">
        <v>18000000</v>
      </c>
      <c r="T1410">
        <f>Table15[[#This Row],[Gross Revenue]]-Table15[[#This Row],[Budget]]</f>
        <v>4452209</v>
      </c>
      <c r="U1410">
        <f>YEAR(Table15[[#This Row],[Release Date]])</f>
        <v>2004</v>
      </c>
    </row>
    <row r="1411" spans="1:21" x14ac:dyDescent="0.25">
      <c r="A1411" t="s">
        <v>4166</v>
      </c>
      <c r="B1411">
        <v>1</v>
      </c>
      <c r="C1411" s="8">
        <v>38684</v>
      </c>
      <c r="D1411" t="s">
        <v>28</v>
      </c>
      <c r="E1411" t="s">
        <v>50</v>
      </c>
      <c r="F1411" t="s">
        <v>19</v>
      </c>
      <c r="G1411" t="s">
        <v>20</v>
      </c>
      <c r="H1411" t="s">
        <v>36</v>
      </c>
      <c r="I1411" t="s">
        <v>4167</v>
      </c>
      <c r="J1411" t="s">
        <v>3597</v>
      </c>
      <c r="K1411">
        <v>2000</v>
      </c>
      <c r="L1411">
        <v>4617</v>
      </c>
      <c r="M1411">
        <v>64</v>
      </c>
      <c r="N1411">
        <v>0</v>
      </c>
      <c r="O1411">
        <v>5.4</v>
      </c>
      <c r="P1411">
        <v>67</v>
      </c>
      <c r="Q1411">
        <v>84</v>
      </c>
      <c r="R1411">
        <v>11860839</v>
      </c>
      <c r="S1411">
        <v>9000000</v>
      </c>
      <c r="T1411">
        <f>Table15[[#This Row],[Gross Revenue]]-Table15[[#This Row],[Budget]]</f>
        <v>2860839</v>
      </c>
      <c r="U1411">
        <f>YEAR(Table15[[#This Row],[Release Date]])</f>
        <v>2005</v>
      </c>
    </row>
    <row r="1412" spans="1:21" x14ac:dyDescent="0.25">
      <c r="A1412" t="s">
        <v>702</v>
      </c>
      <c r="B1412">
        <v>1</v>
      </c>
      <c r="C1412" s="8">
        <v>36772</v>
      </c>
      <c r="D1412" t="s">
        <v>17</v>
      </c>
      <c r="E1412" t="s">
        <v>22</v>
      </c>
      <c r="F1412" t="s">
        <v>703</v>
      </c>
      <c r="G1412" t="s">
        <v>704</v>
      </c>
      <c r="I1412" t="s">
        <v>705</v>
      </c>
      <c r="J1412" t="s">
        <v>706</v>
      </c>
      <c r="K1412">
        <v>353</v>
      </c>
      <c r="L1412">
        <v>773</v>
      </c>
      <c r="M1412">
        <v>10</v>
      </c>
      <c r="N1412">
        <v>92</v>
      </c>
      <c r="O1412">
        <v>6.2</v>
      </c>
      <c r="P1412">
        <v>1</v>
      </c>
      <c r="Q1412">
        <v>167</v>
      </c>
      <c r="R1412">
        <v>610991</v>
      </c>
      <c r="S1412">
        <v>1000000</v>
      </c>
      <c r="T1412">
        <f>Table15[[#This Row],[Gross Revenue]]-Table15[[#This Row],[Budget]]</f>
        <v>-389009</v>
      </c>
      <c r="U1412">
        <f>YEAR(Table15[[#This Row],[Release Date]])</f>
        <v>2000</v>
      </c>
    </row>
    <row r="1413" spans="1:21" x14ac:dyDescent="0.25">
      <c r="A1413" t="s">
        <v>1868</v>
      </c>
      <c r="B1413">
        <v>1</v>
      </c>
      <c r="C1413" s="8">
        <v>37395</v>
      </c>
      <c r="D1413" t="s">
        <v>28</v>
      </c>
      <c r="E1413" t="s">
        <v>30</v>
      </c>
      <c r="F1413" t="s">
        <v>1869</v>
      </c>
      <c r="G1413" t="s">
        <v>91</v>
      </c>
      <c r="I1413" t="s">
        <v>1870</v>
      </c>
      <c r="J1413" t="s">
        <v>1871</v>
      </c>
      <c r="K1413">
        <v>0</v>
      </c>
      <c r="L1413">
        <v>0</v>
      </c>
      <c r="M1413">
        <v>28</v>
      </c>
      <c r="N1413">
        <v>353</v>
      </c>
      <c r="O1413">
        <v>7.5</v>
      </c>
      <c r="P1413">
        <v>44</v>
      </c>
      <c r="Q1413">
        <v>108</v>
      </c>
      <c r="R1413">
        <v>505295</v>
      </c>
      <c r="S1413">
        <v>1800000</v>
      </c>
      <c r="T1413">
        <f>Table15[[#This Row],[Gross Revenue]]-Table15[[#This Row],[Budget]]</f>
        <v>-1294705</v>
      </c>
      <c r="U1413">
        <f>YEAR(Table15[[#This Row],[Release Date]])</f>
        <v>2002</v>
      </c>
    </row>
    <row r="1414" spans="1:21" x14ac:dyDescent="0.25">
      <c r="A1414" t="s">
        <v>4925</v>
      </c>
      <c r="B1414">
        <v>1</v>
      </c>
      <c r="C1414" s="8">
        <v>39144</v>
      </c>
      <c r="D1414" t="s">
        <v>28</v>
      </c>
      <c r="E1414" t="s">
        <v>50</v>
      </c>
      <c r="F1414" t="s">
        <v>19</v>
      </c>
      <c r="G1414" t="s">
        <v>447</v>
      </c>
      <c r="H1414" t="s">
        <v>27</v>
      </c>
      <c r="I1414" t="s">
        <v>4926</v>
      </c>
      <c r="J1414" t="s">
        <v>4927</v>
      </c>
      <c r="K1414">
        <v>20</v>
      </c>
      <c r="L1414">
        <v>28</v>
      </c>
      <c r="M1414">
        <v>0</v>
      </c>
      <c r="N1414">
        <v>0</v>
      </c>
      <c r="O1414">
        <v>6.8</v>
      </c>
      <c r="P1414">
        <v>43</v>
      </c>
      <c r="Q1414">
        <v>93</v>
      </c>
      <c r="R1414">
        <v>100240</v>
      </c>
      <c r="S1414">
        <v>1000000</v>
      </c>
      <c r="T1414">
        <f>Table15[[#This Row],[Gross Revenue]]-Table15[[#This Row],[Budget]]</f>
        <v>-899760</v>
      </c>
      <c r="U1414">
        <f>YEAR(Table15[[#This Row],[Release Date]])</f>
        <v>2007</v>
      </c>
    </row>
    <row r="1415" spans="1:21" x14ac:dyDescent="0.25">
      <c r="A1415" t="s">
        <v>3373</v>
      </c>
      <c r="B1415">
        <v>1</v>
      </c>
      <c r="C1415" s="8">
        <v>38220</v>
      </c>
      <c r="D1415" t="s">
        <v>28</v>
      </c>
      <c r="E1415" t="s">
        <v>22</v>
      </c>
      <c r="F1415" t="s">
        <v>19</v>
      </c>
      <c r="G1415" t="s">
        <v>20</v>
      </c>
      <c r="H1415" t="s">
        <v>38</v>
      </c>
      <c r="I1415" t="s">
        <v>396</v>
      </c>
      <c r="J1415" t="s">
        <v>551</v>
      </c>
      <c r="K1415">
        <v>23000</v>
      </c>
      <c r="L1415">
        <v>43560</v>
      </c>
      <c r="M1415">
        <v>108</v>
      </c>
      <c r="N1415">
        <v>982</v>
      </c>
      <c r="O1415">
        <v>6.5</v>
      </c>
      <c r="P1415">
        <v>143</v>
      </c>
      <c r="Q1415">
        <v>112</v>
      </c>
      <c r="R1415">
        <v>10911750</v>
      </c>
      <c r="S1415">
        <v>25000000</v>
      </c>
      <c r="T1415">
        <f>Table15[[#This Row],[Gross Revenue]]-Table15[[#This Row],[Budget]]</f>
        <v>-14088250</v>
      </c>
      <c r="U1415">
        <f>YEAR(Table15[[#This Row],[Release Date]])</f>
        <v>2004</v>
      </c>
    </row>
    <row r="1416" spans="1:21" x14ac:dyDescent="0.25">
      <c r="A1416" t="s">
        <v>4711</v>
      </c>
      <c r="B1416">
        <v>1</v>
      </c>
      <c r="C1416" s="8">
        <v>39008</v>
      </c>
      <c r="D1416" t="s">
        <v>28</v>
      </c>
      <c r="E1416" t="s">
        <v>22</v>
      </c>
      <c r="F1416" t="s">
        <v>19</v>
      </c>
      <c r="G1416" t="s">
        <v>20</v>
      </c>
      <c r="H1416" t="s">
        <v>38</v>
      </c>
      <c r="I1416" t="s">
        <v>2599</v>
      </c>
      <c r="J1416" t="s">
        <v>551</v>
      </c>
      <c r="K1416">
        <v>17000</v>
      </c>
      <c r="L1416">
        <v>20051</v>
      </c>
      <c r="M1416">
        <v>108</v>
      </c>
      <c r="N1416">
        <v>39000</v>
      </c>
      <c r="O1416">
        <v>5.9</v>
      </c>
      <c r="P1416">
        <v>359</v>
      </c>
      <c r="Q1416">
        <v>100</v>
      </c>
      <c r="R1416">
        <v>35266619</v>
      </c>
      <c r="S1416">
        <v>30000000</v>
      </c>
      <c r="T1416">
        <f>Table15[[#This Row],[Gross Revenue]]-Table15[[#This Row],[Budget]]</f>
        <v>5266619</v>
      </c>
      <c r="U1416">
        <f>YEAR(Table15[[#This Row],[Release Date]])</f>
        <v>2006</v>
      </c>
    </row>
    <row r="1417" spans="1:21" x14ac:dyDescent="0.25">
      <c r="A1417" t="s">
        <v>3364</v>
      </c>
      <c r="B1417">
        <v>1</v>
      </c>
      <c r="C1417" s="8">
        <v>38216</v>
      </c>
      <c r="D1417" t="s">
        <v>28</v>
      </c>
      <c r="E1417" t="s">
        <v>30</v>
      </c>
      <c r="F1417" t="s">
        <v>19</v>
      </c>
      <c r="G1417" t="s">
        <v>20</v>
      </c>
      <c r="H1417" t="s">
        <v>27</v>
      </c>
      <c r="I1417" t="s">
        <v>3365</v>
      </c>
      <c r="J1417" t="s">
        <v>3366</v>
      </c>
      <c r="K1417">
        <v>541</v>
      </c>
      <c r="L1417">
        <v>2268</v>
      </c>
      <c r="M1417">
        <v>16</v>
      </c>
      <c r="N1417">
        <v>279</v>
      </c>
      <c r="O1417">
        <v>4.5</v>
      </c>
      <c r="P1417">
        <v>85</v>
      </c>
      <c r="Q1417">
        <v>81</v>
      </c>
      <c r="R1417">
        <v>30105968</v>
      </c>
      <c r="S1417">
        <v>37000000</v>
      </c>
      <c r="T1417">
        <f>Table15[[#This Row],[Gross Revenue]]-Table15[[#This Row],[Budget]]</f>
        <v>-6894032</v>
      </c>
      <c r="U1417">
        <f>YEAR(Table15[[#This Row],[Release Date]])</f>
        <v>2004</v>
      </c>
    </row>
    <row r="1418" spans="1:21" x14ac:dyDescent="0.25">
      <c r="A1418" t="s">
        <v>4848</v>
      </c>
      <c r="B1418">
        <v>1</v>
      </c>
      <c r="C1418" s="8">
        <v>39099</v>
      </c>
      <c r="D1418" t="s">
        <v>28</v>
      </c>
      <c r="E1418" t="s">
        <v>30</v>
      </c>
      <c r="F1418" t="s">
        <v>19</v>
      </c>
      <c r="G1418" t="s">
        <v>20</v>
      </c>
      <c r="H1418" t="s">
        <v>36</v>
      </c>
      <c r="I1418" t="s">
        <v>560</v>
      </c>
      <c r="J1418" t="s">
        <v>3366</v>
      </c>
      <c r="K1418">
        <v>16000</v>
      </c>
      <c r="L1418">
        <v>43286</v>
      </c>
      <c r="M1418">
        <v>16</v>
      </c>
      <c r="N1418">
        <v>28000</v>
      </c>
      <c r="O1418">
        <v>7.3</v>
      </c>
      <c r="P1418">
        <v>257</v>
      </c>
      <c r="Q1418">
        <v>98</v>
      </c>
      <c r="R1418">
        <v>187165546</v>
      </c>
      <c r="S1418">
        <v>135000000</v>
      </c>
      <c r="T1418">
        <f>Table15[[#This Row],[Gross Revenue]]-Table15[[#This Row],[Budget]]</f>
        <v>52165546</v>
      </c>
      <c r="U1418">
        <f>YEAR(Table15[[#This Row],[Release Date]])</f>
        <v>2007</v>
      </c>
    </row>
    <row r="1419" spans="1:21" x14ac:dyDescent="0.25">
      <c r="A1419" t="s">
        <v>2402</v>
      </c>
      <c r="B1419">
        <v>1</v>
      </c>
      <c r="C1419" s="8">
        <v>37678</v>
      </c>
      <c r="D1419" t="s">
        <v>28</v>
      </c>
      <c r="E1419" t="s">
        <v>25</v>
      </c>
      <c r="F1419" t="s">
        <v>19</v>
      </c>
      <c r="G1419" t="s">
        <v>20</v>
      </c>
      <c r="H1419" t="s">
        <v>36</v>
      </c>
      <c r="I1419" t="s">
        <v>389</v>
      </c>
      <c r="J1419" t="s">
        <v>536</v>
      </c>
      <c r="K1419">
        <v>14000</v>
      </c>
      <c r="L1419">
        <v>17278</v>
      </c>
      <c r="M1419">
        <v>52</v>
      </c>
      <c r="N1419">
        <v>0</v>
      </c>
      <c r="O1419">
        <v>6.6</v>
      </c>
      <c r="P1419">
        <v>128</v>
      </c>
      <c r="Q1419">
        <v>97</v>
      </c>
      <c r="R1419">
        <v>47124400</v>
      </c>
      <c r="S1419">
        <v>25000000</v>
      </c>
      <c r="T1419">
        <f>Table15[[#This Row],[Gross Revenue]]-Table15[[#This Row],[Budget]]</f>
        <v>22124400</v>
      </c>
      <c r="U1419">
        <f>YEAR(Table15[[#This Row],[Release Date]])</f>
        <v>2003</v>
      </c>
    </row>
    <row r="1420" spans="1:21" x14ac:dyDescent="0.25">
      <c r="A1420" t="s">
        <v>3593</v>
      </c>
      <c r="B1420">
        <v>1</v>
      </c>
      <c r="C1420" s="8">
        <v>38345</v>
      </c>
      <c r="D1420" t="s">
        <v>28</v>
      </c>
      <c r="E1420" t="s">
        <v>30</v>
      </c>
      <c r="F1420" t="s">
        <v>19</v>
      </c>
      <c r="G1420" t="s">
        <v>20</v>
      </c>
      <c r="H1420" t="s">
        <v>43</v>
      </c>
      <c r="I1420" t="s">
        <v>58</v>
      </c>
      <c r="J1420" t="s">
        <v>536</v>
      </c>
      <c r="K1420">
        <v>22000</v>
      </c>
      <c r="L1420">
        <v>23409</v>
      </c>
      <c r="M1420">
        <v>52</v>
      </c>
      <c r="N1420">
        <v>10000</v>
      </c>
      <c r="O1420">
        <v>7.2</v>
      </c>
      <c r="P1420">
        <v>160</v>
      </c>
      <c r="Q1420">
        <v>99</v>
      </c>
      <c r="R1420">
        <v>8855646</v>
      </c>
      <c r="S1420">
        <v>21000000</v>
      </c>
      <c r="T1420">
        <f>Table15[[#This Row],[Gross Revenue]]-Table15[[#This Row],[Budget]]</f>
        <v>-12144354</v>
      </c>
      <c r="U1420">
        <f>YEAR(Table15[[#This Row],[Release Date]])</f>
        <v>2004</v>
      </c>
    </row>
    <row r="1421" spans="1:21" x14ac:dyDescent="0.25">
      <c r="A1421" t="s">
        <v>4650</v>
      </c>
      <c r="B1421">
        <v>1</v>
      </c>
      <c r="C1421" s="8">
        <v>38972</v>
      </c>
      <c r="D1421" t="s">
        <v>28</v>
      </c>
      <c r="E1421" t="s">
        <v>25</v>
      </c>
      <c r="F1421" t="s">
        <v>19</v>
      </c>
      <c r="G1421" t="s">
        <v>20</v>
      </c>
      <c r="H1421" t="s">
        <v>43</v>
      </c>
      <c r="I1421" t="s">
        <v>3983</v>
      </c>
      <c r="J1421" t="s">
        <v>536</v>
      </c>
      <c r="K1421">
        <v>10000</v>
      </c>
      <c r="L1421">
        <v>13396</v>
      </c>
      <c r="M1421">
        <v>52</v>
      </c>
      <c r="N1421">
        <v>14000</v>
      </c>
      <c r="O1421">
        <v>5.7</v>
      </c>
      <c r="P1421">
        <v>170</v>
      </c>
      <c r="Q1421">
        <v>110</v>
      </c>
      <c r="R1421">
        <v>41102171</v>
      </c>
      <c r="S1421">
        <v>40000000</v>
      </c>
      <c r="T1421">
        <f>Table15[[#This Row],[Gross Revenue]]-Table15[[#This Row],[Budget]]</f>
        <v>1102171</v>
      </c>
      <c r="U1421">
        <f>YEAR(Table15[[#This Row],[Release Date]])</f>
        <v>2006</v>
      </c>
    </row>
    <row r="1422" spans="1:21" x14ac:dyDescent="0.25">
      <c r="A1422" t="s">
        <v>2932</v>
      </c>
      <c r="B1422">
        <v>1</v>
      </c>
      <c r="C1422" s="8">
        <v>37969</v>
      </c>
      <c r="D1422" t="s">
        <v>28</v>
      </c>
      <c r="E1422" t="s">
        <v>22</v>
      </c>
      <c r="F1422" t="s">
        <v>19</v>
      </c>
      <c r="G1422" t="s">
        <v>20</v>
      </c>
      <c r="H1422" t="s">
        <v>36</v>
      </c>
      <c r="I1422" t="s">
        <v>158</v>
      </c>
      <c r="J1422" t="s">
        <v>2933</v>
      </c>
      <c r="K1422">
        <v>49000</v>
      </c>
      <c r="L1422">
        <v>50927</v>
      </c>
      <c r="M1422">
        <v>59</v>
      </c>
      <c r="N1422">
        <v>18000</v>
      </c>
      <c r="O1422">
        <v>7.5</v>
      </c>
      <c r="P1422">
        <v>148</v>
      </c>
      <c r="Q1422">
        <v>114</v>
      </c>
      <c r="R1422">
        <v>31655091</v>
      </c>
      <c r="S1422">
        <v>30000000</v>
      </c>
      <c r="T1422">
        <f>Table15[[#This Row],[Gross Revenue]]-Table15[[#This Row],[Budget]]</f>
        <v>1655091</v>
      </c>
      <c r="U1422">
        <f>YEAR(Table15[[#This Row],[Release Date]])</f>
        <v>2003</v>
      </c>
    </row>
    <row r="1423" spans="1:21" x14ac:dyDescent="0.25">
      <c r="A1423" t="s">
        <v>1990</v>
      </c>
      <c r="B1423">
        <v>1</v>
      </c>
      <c r="C1423" s="8">
        <v>37456</v>
      </c>
      <c r="D1423" t="s">
        <v>28</v>
      </c>
      <c r="E1423" t="s">
        <v>81</v>
      </c>
      <c r="F1423" t="s">
        <v>19</v>
      </c>
      <c r="G1423" t="s">
        <v>24</v>
      </c>
      <c r="H1423" t="s">
        <v>38</v>
      </c>
      <c r="I1423" t="s">
        <v>671</v>
      </c>
      <c r="J1423" t="s">
        <v>1991</v>
      </c>
      <c r="K1423">
        <v>811</v>
      </c>
      <c r="L1423">
        <v>1789</v>
      </c>
      <c r="M1423">
        <v>34</v>
      </c>
      <c r="N1423">
        <v>40</v>
      </c>
      <c r="O1423">
        <v>3.3</v>
      </c>
      <c r="P1423">
        <v>13</v>
      </c>
      <c r="Q1423">
        <v>103</v>
      </c>
      <c r="R1423">
        <v>16066</v>
      </c>
      <c r="S1423">
        <v>5000000</v>
      </c>
      <c r="T1423">
        <f>Table15[[#This Row],[Gross Revenue]]-Table15[[#This Row],[Budget]]</f>
        <v>-4983934</v>
      </c>
      <c r="U1423">
        <f>YEAR(Table15[[#This Row],[Release Date]])</f>
        <v>2002</v>
      </c>
    </row>
    <row r="1424" spans="1:21" x14ac:dyDescent="0.25">
      <c r="A1424" t="s">
        <v>684</v>
      </c>
      <c r="B1424">
        <v>1</v>
      </c>
      <c r="C1424" s="8">
        <v>36764</v>
      </c>
      <c r="D1424" t="s">
        <v>28</v>
      </c>
      <c r="E1424" t="s">
        <v>25</v>
      </c>
      <c r="F1424" t="s">
        <v>19</v>
      </c>
      <c r="G1424" t="s">
        <v>20</v>
      </c>
      <c r="H1424" t="s">
        <v>43</v>
      </c>
      <c r="I1424" t="s">
        <v>321</v>
      </c>
      <c r="J1424" t="s">
        <v>685</v>
      </c>
      <c r="K1424">
        <v>3000</v>
      </c>
      <c r="L1424">
        <v>4409</v>
      </c>
      <c r="M1424">
        <v>0</v>
      </c>
      <c r="N1424">
        <v>580</v>
      </c>
      <c r="O1424">
        <v>4.9000000000000004</v>
      </c>
      <c r="P1424">
        <v>64</v>
      </c>
      <c r="Q1424">
        <v>91</v>
      </c>
      <c r="R1424">
        <v>20035310</v>
      </c>
      <c r="S1424">
        <v>9000000</v>
      </c>
      <c r="T1424">
        <f>Table15[[#This Row],[Gross Revenue]]-Table15[[#This Row],[Budget]]</f>
        <v>11035310</v>
      </c>
      <c r="U1424">
        <f>YEAR(Table15[[#This Row],[Release Date]])</f>
        <v>2000</v>
      </c>
    </row>
    <row r="1425" spans="1:21" x14ac:dyDescent="0.25">
      <c r="A1425" t="s">
        <v>1571</v>
      </c>
      <c r="B1425">
        <v>1</v>
      </c>
      <c r="C1425" s="8">
        <v>37232</v>
      </c>
      <c r="D1425" t="s">
        <v>28</v>
      </c>
      <c r="E1425" t="s">
        <v>25</v>
      </c>
      <c r="F1425" t="s">
        <v>19</v>
      </c>
      <c r="G1425" t="s">
        <v>20</v>
      </c>
      <c r="H1425" t="s">
        <v>36</v>
      </c>
      <c r="I1425" t="s">
        <v>1572</v>
      </c>
      <c r="J1425" t="s">
        <v>1573</v>
      </c>
      <c r="K1425">
        <v>69</v>
      </c>
      <c r="L1425">
        <v>161</v>
      </c>
      <c r="M1425">
        <v>0</v>
      </c>
      <c r="N1425">
        <v>43</v>
      </c>
      <c r="O1425">
        <v>6.4</v>
      </c>
      <c r="P1425">
        <v>5</v>
      </c>
      <c r="Q1425">
        <v>102</v>
      </c>
      <c r="R1425">
        <v>1250798</v>
      </c>
      <c r="S1425">
        <v>500000</v>
      </c>
      <c r="T1425">
        <f>Table15[[#This Row],[Gross Revenue]]-Table15[[#This Row],[Budget]]</f>
        <v>750798</v>
      </c>
      <c r="U1425">
        <f>YEAR(Table15[[#This Row],[Release Date]])</f>
        <v>2001</v>
      </c>
    </row>
    <row r="1426" spans="1:21" x14ac:dyDescent="0.25">
      <c r="A1426" t="s">
        <v>1849</v>
      </c>
      <c r="B1426">
        <v>1</v>
      </c>
      <c r="C1426" s="8">
        <v>37385</v>
      </c>
      <c r="D1426" t="s">
        <v>28</v>
      </c>
      <c r="E1426" t="s">
        <v>25</v>
      </c>
      <c r="F1426" t="s">
        <v>19</v>
      </c>
      <c r="G1426" t="s">
        <v>20</v>
      </c>
      <c r="H1426" t="s">
        <v>36</v>
      </c>
      <c r="I1426" t="s">
        <v>1572</v>
      </c>
      <c r="J1426" t="s">
        <v>1573</v>
      </c>
      <c r="K1426">
        <v>69</v>
      </c>
      <c r="L1426">
        <v>155</v>
      </c>
      <c r="M1426">
        <v>0</v>
      </c>
      <c r="N1426">
        <v>44</v>
      </c>
      <c r="O1426">
        <v>6</v>
      </c>
      <c r="P1426">
        <v>3</v>
      </c>
      <c r="Q1426">
        <v>101</v>
      </c>
      <c r="R1426">
        <v>1111615</v>
      </c>
      <c r="S1426">
        <v>500000</v>
      </c>
      <c r="T1426">
        <f>Table15[[#This Row],[Gross Revenue]]-Table15[[#This Row],[Budget]]</f>
        <v>611615</v>
      </c>
      <c r="U1426">
        <f>YEAR(Table15[[#This Row],[Release Date]])</f>
        <v>2002</v>
      </c>
    </row>
    <row r="1427" spans="1:21" x14ac:dyDescent="0.25">
      <c r="A1427" t="s">
        <v>999</v>
      </c>
      <c r="B1427">
        <v>1</v>
      </c>
      <c r="C1427" s="8">
        <v>36927</v>
      </c>
      <c r="D1427" t="s">
        <v>28</v>
      </c>
      <c r="E1427" t="s">
        <v>25</v>
      </c>
      <c r="F1427" t="s">
        <v>19</v>
      </c>
      <c r="G1427" t="s">
        <v>20</v>
      </c>
      <c r="H1427" t="s">
        <v>38</v>
      </c>
      <c r="I1427" t="s">
        <v>1000</v>
      </c>
      <c r="J1427" t="s">
        <v>1001</v>
      </c>
      <c r="K1427">
        <v>268</v>
      </c>
      <c r="L1427">
        <v>318</v>
      </c>
      <c r="M1427">
        <v>0</v>
      </c>
      <c r="N1427">
        <v>27</v>
      </c>
      <c r="O1427">
        <v>6.1</v>
      </c>
      <c r="P1427">
        <v>12</v>
      </c>
      <c r="Q1427">
        <v>88</v>
      </c>
      <c r="R1427">
        <v>58936</v>
      </c>
      <c r="S1427">
        <v>1200000</v>
      </c>
      <c r="T1427">
        <f>Table15[[#This Row],[Gross Revenue]]-Table15[[#This Row],[Budget]]</f>
        <v>-1141064</v>
      </c>
      <c r="U1427">
        <f>YEAR(Table15[[#This Row],[Release Date]])</f>
        <v>2001</v>
      </c>
    </row>
    <row r="1428" spans="1:21" x14ac:dyDescent="0.25">
      <c r="A1428" t="s">
        <v>1376</v>
      </c>
      <c r="B1428">
        <v>1</v>
      </c>
      <c r="C1428" s="8">
        <v>37121</v>
      </c>
      <c r="D1428" t="s">
        <v>28</v>
      </c>
      <c r="E1428" t="s">
        <v>32</v>
      </c>
      <c r="F1428" t="s">
        <v>19</v>
      </c>
      <c r="G1428" t="s">
        <v>20</v>
      </c>
      <c r="H1428" t="s">
        <v>38</v>
      </c>
      <c r="I1428" t="s">
        <v>282</v>
      </c>
      <c r="J1428" t="s">
        <v>1377</v>
      </c>
      <c r="K1428">
        <v>23000</v>
      </c>
      <c r="L1428">
        <v>25088</v>
      </c>
      <c r="M1428">
        <v>110</v>
      </c>
      <c r="N1428">
        <v>20000</v>
      </c>
      <c r="O1428">
        <v>7.5</v>
      </c>
      <c r="P1428">
        <v>146</v>
      </c>
      <c r="Q1428">
        <v>107</v>
      </c>
      <c r="R1428">
        <v>1190018</v>
      </c>
      <c r="S1428">
        <v>20000000</v>
      </c>
      <c r="T1428">
        <f>Table15[[#This Row],[Gross Revenue]]-Table15[[#This Row],[Budget]]</f>
        <v>-18809982</v>
      </c>
      <c r="U1428">
        <f>YEAR(Table15[[#This Row],[Release Date]])</f>
        <v>2001</v>
      </c>
    </row>
    <row r="1429" spans="1:21" x14ac:dyDescent="0.25">
      <c r="A1429" t="s">
        <v>2883</v>
      </c>
      <c r="B1429">
        <v>1</v>
      </c>
      <c r="C1429" s="8">
        <v>37942</v>
      </c>
      <c r="D1429" t="s">
        <v>28</v>
      </c>
      <c r="E1429" t="s">
        <v>32</v>
      </c>
      <c r="F1429" t="s">
        <v>19</v>
      </c>
      <c r="G1429" t="s">
        <v>20</v>
      </c>
      <c r="H1429" t="s">
        <v>43</v>
      </c>
      <c r="I1429" t="s">
        <v>215</v>
      </c>
      <c r="J1429" t="s">
        <v>1377</v>
      </c>
      <c r="K1429">
        <v>14000</v>
      </c>
      <c r="L1429">
        <v>15271</v>
      </c>
      <c r="M1429">
        <v>110</v>
      </c>
      <c r="N1429">
        <v>0</v>
      </c>
      <c r="O1429">
        <v>4.4000000000000004</v>
      </c>
      <c r="P1429">
        <v>158</v>
      </c>
      <c r="Q1429">
        <v>94</v>
      </c>
      <c r="R1429">
        <v>18500966</v>
      </c>
      <c r="S1429">
        <v>30000000</v>
      </c>
      <c r="T1429">
        <f>Table15[[#This Row],[Gross Revenue]]-Table15[[#This Row],[Budget]]</f>
        <v>-11499034</v>
      </c>
      <c r="U1429">
        <f>YEAR(Table15[[#This Row],[Release Date]])</f>
        <v>2003</v>
      </c>
    </row>
    <row r="1430" spans="1:21" x14ac:dyDescent="0.25">
      <c r="A1430" t="s">
        <v>5255</v>
      </c>
      <c r="B1430">
        <v>1</v>
      </c>
      <c r="C1430" s="8">
        <v>39353</v>
      </c>
      <c r="D1430" t="s">
        <v>28</v>
      </c>
      <c r="E1430" t="s">
        <v>32</v>
      </c>
      <c r="F1430" t="s">
        <v>19</v>
      </c>
      <c r="G1430" t="s">
        <v>20</v>
      </c>
      <c r="H1430" t="s">
        <v>36</v>
      </c>
      <c r="I1430" t="s">
        <v>2114</v>
      </c>
      <c r="J1430" t="s">
        <v>5256</v>
      </c>
      <c r="K1430">
        <v>7000</v>
      </c>
      <c r="L1430">
        <v>13616</v>
      </c>
      <c r="M1430">
        <v>22</v>
      </c>
      <c r="N1430">
        <v>70000</v>
      </c>
      <c r="O1430">
        <v>6.4</v>
      </c>
      <c r="P1430">
        <v>308</v>
      </c>
      <c r="Q1430">
        <v>91</v>
      </c>
      <c r="R1430">
        <v>336029560</v>
      </c>
      <c r="S1430">
        <v>74000000</v>
      </c>
      <c r="T1430">
        <f>Table15[[#This Row],[Gross Revenue]]-Table15[[#This Row],[Budget]]</f>
        <v>262029560</v>
      </c>
      <c r="U1430">
        <f>YEAR(Table15[[#This Row],[Release Date]])</f>
        <v>2007</v>
      </c>
    </row>
    <row r="1431" spans="1:21" x14ac:dyDescent="0.25">
      <c r="A1431" t="s">
        <v>4249</v>
      </c>
      <c r="B1431">
        <v>1</v>
      </c>
      <c r="C1431" s="8">
        <v>38735</v>
      </c>
      <c r="D1431" t="s">
        <v>28</v>
      </c>
      <c r="E1431" t="s">
        <v>50</v>
      </c>
      <c r="F1431" t="s">
        <v>19</v>
      </c>
      <c r="G1431" t="s">
        <v>93</v>
      </c>
      <c r="H1431" t="s">
        <v>21</v>
      </c>
      <c r="J1431" t="s">
        <v>4250</v>
      </c>
      <c r="L1431">
        <v>0</v>
      </c>
      <c r="M1431">
        <v>4</v>
      </c>
      <c r="N1431">
        <v>5000</v>
      </c>
      <c r="O1431">
        <v>7.4</v>
      </c>
      <c r="P1431">
        <v>23</v>
      </c>
      <c r="Q1431">
        <v>97</v>
      </c>
      <c r="R1431">
        <v>24784</v>
      </c>
      <c r="S1431">
        <v>1200000</v>
      </c>
      <c r="T1431">
        <f>Table15[[#This Row],[Gross Revenue]]-Table15[[#This Row],[Budget]]</f>
        <v>-1175216</v>
      </c>
      <c r="U1431">
        <f>YEAR(Table15[[#This Row],[Release Date]])</f>
        <v>2006</v>
      </c>
    </row>
    <row r="1432" spans="1:21" x14ac:dyDescent="0.25">
      <c r="A1432" t="s">
        <v>2306</v>
      </c>
      <c r="B1432">
        <v>1</v>
      </c>
      <c r="C1432" s="8">
        <v>37626</v>
      </c>
      <c r="D1432" t="s">
        <v>28</v>
      </c>
      <c r="E1432" t="s">
        <v>22</v>
      </c>
      <c r="F1432" t="s">
        <v>2307</v>
      </c>
      <c r="G1432" t="s">
        <v>2308</v>
      </c>
      <c r="H1432" t="s">
        <v>38</v>
      </c>
      <c r="I1432" t="s">
        <v>2309</v>
      </c>
      <c r="J1432" t="s">
        <v>2310</v>
      </c>
      <c r="K1432">
        <v>9</v>
      </c>
      <c r="L1432">
        <v>11</v>
      </c>
      <c r="M1432">
        <v>45</v>
      </c>
      <c r="N1432">
        <v>607</v>
      </c>
      <c r="O1432">
        <v>7.1</v>
      </c>
      <c r="P1432">
        <v>73</v>
      </c>
      <c r="Q1432">
        <v>134</v>
      </c>
      <c r="R1432">
        <v>195888</v>
      </c>
      <c r="S1432">
        <v>2500000000</v>
      </c>
      <c r="T1432">
        <f>Table15[[#This Row],[Gross Revenue]]-Table15[[#This Row],[Budget]]</f>
        <v>-2499804112</v>
      </c>
      <c r="U1432">
        <f>YEAR(Table15[[#This Row],[Release Date]])</f>
        <v>2003</v>
      </c>
    </row>
    <row r="1433" spans="1:21" x14ac:dyDescent="0.25">
      <c r="A1433" t="s">
        <v>1842</v>
      </c>
      <c r="B1433">
        <v>1</v>
      </c>
      <c r="C1433" s="8">
        <v>37381</v>
      </c>
      <c r="D1433" t="s">
        <v>28</v>
      </c>
      <c r="E1433" t="s">
        <v>32</v>
      </c>
      <c r="F1433" t="s">
        <v>19</v>
      </c>
      <c r="G1433" t="s">
        <v>20</v>
      </c>
      <c r="H1433" t="s">
        <v>38</v>
      </c>
      <c r="I1433" t="s">
        <v>1843</v>
      </c>
      <c r="J1433" t="s">
        <v>349</v>
      </c>
      <c r="K1433">
        <v>234</v>
      </c>
      <c r="L1433">
        <v>534</v>
      </c>
      <c r="M1433">
        <v>0</v>
      </c>
      <c r="N1433">
        <v>0</v>
      </c>
      <c r="O1433">
        <v>7.2</v>
      </c>
      <c r="P1433">
        <v>275</v>
      </c>
      <c r="Q1433">
        <v>138</v>
      </c>
      <c r="R1433">
        <v>281492479</v>
      </c>
      <c r="S1433">
        <v>150000000</v>
      </c>
      <c r="T1433">
        <f>Table15[[#This Row],[Gross Revenue]]-Table15[[#This Row],[Budget]]</f>
        <v>131492479</v>
      </c>
      <c r="U1433">
        <f>YEAR(Table15[[#This Row],[Release Date]])</f>
        <v>2002</v>
      </c>
    </row>
    <row r="1434" spans="1:21" x14ac:dyDescent="0.25">
      <c r="A1434" t="s">
        <v>1844</v>
      </c>
      <c r="B1434">
        <v>1</v>
      </c>
      <c r="C1434" s="8">
        <v>37382</v>
      </c>
      <c r="D1434" t="s">
        <v>28</v>
      </c>
      <c r="E1434" t="s">
        <v>32</v>
      </c>
      <c r="F1434" t="s">
        <v>19</v>
      </c>
      <c r="G1434" t="s">
        <v>91</v>
      </c>
      <c r="H1434" t="s">
        <v>38</v>
      </c>
      <c r="I1434" t="s">
        <v>1845</v>
      </c>
      <c r="J1434" t="s">
        <v>349</v>
      </c>
      <c r="K1434">
        <v>309</v>
      </c>
      <c r="L1434">
        <v>1062</v>
      </c>
      <c r="M1434">
        <v>0</v>
      </c>
      <c r="N1434">
        <v>0</v>
      </c>
      <c r="O1434">
        <v>6.7</v>
      </c>
      <c r="P1434">
        <v>245</v>
      </c>
      <c r="Q1434">
        <v>129</v>
      </c>
      <c r="R1434">
        <v>139259759</v>
      </c>
      <c r="S1434">
        <v>150000000</v>
      </c>
      <c r="T1434">
        <f>Table15[[#This Row],[Gross Revenue]]-Table15[[#This Row],[Budget]]</f>
        <v>-10740241</v>
      </c>
      <c r="U1434">
        <f>YEAR(Table15[[#This Row],[Release Date]])</f>
        <v>2002</v>
      </c>
    </row>
    <row r="1435" spans="1:21" x14ac:dyDescent="0.25">
      <c r="A1435" t="s">
        <v>3367</v>
      </c>
      <c r="B1435">
        <v>1</v>
      </c>
      <c r="C1435" s="8">
        <v>38217</v>
      </c>
      <c r="D1435" t="s">
        <v>28</v>
      </c>
      <c r="E1435" t="s">
        <v>32</v>
      </c>
      <c r="F1435" t="s">
        <v>19</v>
      </c>
      <c r="G1435" t="s">
        <v>20</v>
      </c>
      <c r="H1435" t="s">
        <v>36</v>
      </c>
      <c r="I1435" t="s">
        <v>3368</v>
      </c>
      <c r="J1435" t="s">
        <v>349</v>
      </c>
      <c r="K1435">
        <v>690</v>
      </c>
      <c r="L1435">
        <v>902</v>
      </c>
      <c r="M1435">
        <v>0</v>
      </c>
      <c r="N1435">
        <v>0</v>
      </c>
      <c r="O1435">
        <v>6.1</v>
      </c>
      <c r="P1435">
        <v>284</v>
      </c>
      <c r="Q1435">
        <v>135</v>
      </c>
      <c r="R1435">
        <v>43929341</v>
      </c>
      <c r="S1435">
        <v>120000000</v>
      </c>
      <c r="T1435">
        <f>Table15[[#This Row],[Gross Revenue]]-Table15[[#This Row],[Budget]]</f>
        <v>-76070659</v>
      </c>
      <c r="U1435">
        <f>YEAR(Table15[[#This Row],[Release Date]])</f>
        <v>2004</v>
      </c>
    </row>
    <row r="1436" spans="1:21" x14ac:dyDescent="0.25">
      <c r="A1436" t="s">
        <v>5237</v>
      </c>
      <c r="B1436">
        <v>1</v>
      </c>
      <c r="C1436" s="8">
        <v>39341</v>
      </c>
      <c r="D1436" t="s">
        <v>28</v>
      </c>
      <c r="E1436" t="s">
        <v>32</v>
      </c>
      <c r="F1436" t="s">
        <v>19</v>
      </c>
      <c r="G1436" t="s">
        <v>20</v>
      </c>
      <c r="H1436" t="s">
        <v>43</v>
      </c>
      <c r="I1436" t="s">
        <v>2264</v>
      </c>
      <c r="J1436" t="s">
        <v>349</v>
      </c>
      <c r="K1436">
        <v>17000</v>
      </c>
      <c r="L1436">
        <v>47334</v>
      </c>
      <c r="M1436">
        <v>0</v>
      </c>
      <c r="N1436">
        <v>44000</v>
      </c>
      <c r="O1436">
        <v>5.4</v>
      </c>
      <c r="P1436">
        <v>384</v>
      </c>
      <c r="Q1436">
        <v>127</v>
      </c>
      <c r="R1436">
        <v>47375327</v>
      </c>
      <c r="S1436">
        <v>176000000</v>
      </c>
      <c r="T1436">
        <f>Table15[[#This Row],[Gross Revenue]]-Table15[[#This Row],[Budget]]</f>
        <v>-128624673</v>
      </c>
      <c r="U1436">
        <f>YEAR(Table15[[#This Row],[Release Date]])</f>
        <v>2007</v>
      </c>
    </row>
    <row r="1437" spans="1:21" x14ac:dyDescent="0.25">
      <c r="A1437" t="s">
        <v>1219</v>
      </c>
      <c r="B1437">
        <v>1</v>
      </c>
      <c r="C1437" s="8">
        <v>37037</v>
      </c>
      <c r="D1437" t="s">
        <v>17</v>
      </c>
      <c r="E1437" t="s">
        <v>25</v>
      </c>
      <c r="F1437" t="s">
        <v>19</v>
      </c>
      <c r="G1437" t="s">
        <v>20</v>
      </c>
      <c r="H1437" t="s">
        <v>36</v>
      </c>
      <c r="I1437" t="s">
        <v>1220</v>
      </c>
      <c r="J1437" t="s">
        <v>1221</v>
      </c>
      <c r="K1437">
        <v>126</v>
      </c>
      <c r="L1437">
        <v>284</v>
      </c>
      <c r="M1437">
        <v>56</v>
      </c>
      <c r="N1437">
        <v>0</v>
      </c>
      <c r="O1437">
        <v>7</v>
      </c>
      <c r="P1437">
        <v>88</v>
      </c>
      <c r="Q1437">
        <v>90</v>
      </c>
      <c r="R1437">
        <v>110536</v>
      </c>
      <c r="S1437">
        <v>40000</v>
      </c>
      <c r="T1437">
        <f>Table15[[#This Row],[Gross Revenue]]-Table15[[#This Row],[Budget]]</f>
        <v>70536</v>
      </c>
      <c r="U1437">
        <f>YEAR(Table15[[#This Row],[Release Date]])</f>
        <v>2001</v>
      </c>
    </row>
    <row r="1438" spans="1:21" x14ac:dyDescent="0.25">
      <c r="A1438" t="s">
        <v>2608</v>
      </c>
      <c r="B1438">
        <v>1</v>
      </c>
      <c r="C1438" s="8">
        <v>37791</v>
      </c>
      <c r="D1438" t="s">
        <v>28</v>
      </c>
      <c r="E1438" t="s">
        <v>25</v>
      </c>
      <c r="F1438" t="s">
        <v>19</v>
      </c>
      <c r="G1438" t="s">
        <v>48</v>
      </c>
      <c r="H1438" t="s">
        <v>38</v>
      </c>
      <c r="I1438" t="s">
        <v>2609</v>
      </c>
      <c r="J1438" t="s">
        <v>2610</v>
      </c>
      <c r="K1438">
        <v>332</v>
      </c>
      <c r="L1438">
        <v>505</v>
      </c>
      <c r="M1438">
        <v>119</v>
      </c>
      <c r="N1438">
        <v>0</v>
      </c>
      <c r="O1438">
        <v>7.3</v>
      </c>
      <c r="P1438">
        <v>343</v>
      </c>
      <c r="Q1438">
        <v>82</v>
      </c>
      <c r="R1438">
        <v>128505958</v>
      </c>
      <c r="S1438">
        <v>18000000</v>
      </c>
      <c r="T1438">
        <f>Table15[[#This Row],[Gross Revenue]]-Table15[[#This Row],[Budget]]</f>
        <v>110505958</v>
      </c>
      <c r="U1438">
        <f>YEAR(Table15[[#This Row],[Release Date]])</f>
        <v>2003</v>
      </c>
    </row>
    <row r="1439" spans="1:21" x14ac:dyDescent="0.25">
      <c r="A1439" t="s">
        <v>3341</v>
      </c>
      <c r="B1439">
        <v>1</v>
      </c>
      <c r="C1439" s="8">
        <v>38203</v>
      </c>
      <c r="D1439" t="s">
        <v>28</v>
      </c>
      <c r="E1439" t="s">
        <v>25</v>
      </c>
      <c r="F1439" t="s">
        <v>19</v>
      </c>
      <c r="G1439" t="s">
        <v>20</v>
      </c>
      <c r="H1439" t="s">
        <v>38</v>
      </c>
      <c r="I1439" t="s">
        <v>3342</v>
      </c>
      <c r="J1439" t="s">
        <v>2610</v>
      </c>
      <c r="K1439">
        <v>334</v>
      </c>
      <c r="L1439">
        <v>338</v>
      </c>
      <c r="M1439">
        <v>119</v>
      </c>
      <c r="N1439">
        <v>24000</v>
      </c>
      <c r="O1439">
        <v>7.7</v>
      </c>
      <c r="P1439">
        <v>197</v>
      </c>
      <c r="Q1439">
        <v>101</v>
      </c>
      <c r="R1439">
        <v>12995673</v>
      </c>
      <c r="S1439">
        <v>2500000</v>
      </c>
      <c r="T1439">
        <f>Table15[[#This Row],[Gross Revenue]]-Table15[[#This Row],[Budget]]</f>
        <v>10495673</v>
      </c>
      <c r="U1439">
        <f>YEAR(Table15[[#This Row],[Release Date]])</f>
        <v>2004</v>
      </c>
    </row>
    <row r="1440" spans="1:21" x14ac:dyDescent="0.25">
      <c r="A1440" t="s">
        <v>3528</v>
      </c>
      <c r="B1440">
        <v>1</v>
      </c>
      <c r="C1440" s="8">
        <v>38315</v>
      </c>
      <c r="D1440" t="s">
        <v>28</v>
      </c>
      <c r="E1440" t="s">
        <v>25</v>
      </c>
      <c r="F1440" t="s">
        <v>19</v>
      </c>
      <c r="G1440" t="s">
        <v>20</v>
      </c>
      <c r="H1440" t="s">
        <v>38</v>
      </c>
      <c r="I1440" t="s">
        <v>3529</v>
      </c>
      <c r="J1440" t="s">
        <v>2610</v>
      </c>
      <c r="K1440">
        <v>468</v>
      </c>
      <c r="L1440">
        <v>2134</v>
      </c>
      <c r="M1440">
        <v>119</v>
      </c>
      <c r="N1440">
        <v>0</v>
      </c>
      <c r="O1440">
        <v>5.8</v>
      </c>
      <c r="P1440">
        <v>288</v>
      </c>
      <c r="Q1440">
        <v>81</v>
      </c>
      <c r="R1440">
        <v>59992760</v>
      </c>
      <c r="S1440">
        <v>42000000</v>
      </c>
      <c r="T1440">
        <f>Table15[[#This Row],[Gross Revenue]]-Table15[[#This Row],[Budget]]</f>
        <v>17992760</v>
      </c>
      <c r="U1440">
        <f>YEAR(Table15[[#This Row],[Release Date]])</f>
        <v>2004</v>
      </c>
    </row>
    <row r="1441" spans="1:21" x14ac:dyDescent="0.25">
      <c r="A1441" t="s">
        <v>4585</v>
      </c>
      <c r="B1441">
        <v>1</v>
      </c>
      <c r="C1441" s="8">
        <v>38936</v>
      </c>
      <c r="D1441" t="s">
        <v>28</v>
      </c>
      <c r="E1441" t="s">
        <v>25</v>
      </c>
      <c r="F1441" t="s">
        <v>19</v>
      </c>
      <c r="G1441" t="s">
        <v>20</v>
      </c>
      <c r="H1441" t="s">
        <v>38</v>
      </c>
      <c r="I1441" t="s">
        <v>4586</v>
      </c>
      <c r="J1441" t="s">
        <v>2610</v>
      </c>
      <c r="K1441">
        <v>600</v>
      </c>
      <c r="L1441">
        <v>1375</v>
      </c>
      <c r="M1441">
        <v>119</v>
      </c>
      <c r="N1441">
        <v>59000</v>
      </c>
      <c r="O1441">
        <v>6.4</v>
      </c>
      <c r="P1441">
        <v>313</v>
      </c>
      <c r="Q1441">
        <v>99</v>
      </c>
      <c r="R1441">
        <v>59617068</v>
      </c>
      <c r="S1441">
        <v>65000000</v>
      </c>
      <c r="T1441">
        <f>Table15[[#This Row],[Gross Revenue]]-Table15[[#This Row],[Budget]]</f>
        <v>-5382932</v>
      </c>
      <c r="U1441">
        <f>YEAR(Table15[[#This Row],[Release Date]])</f>
        <v>2006</v>
      </c>
    </row>
    <row r="1442" spans="1:21" x14ac:dyDescent="0.25">
      <c r="A1442" t="s">
        <v>677</v>
      </c>
      <c r="B1442">
        <v>1</v>
      </c>
      <c r="C1442" s="8">
        <v>36761</v>
      </c>
      <c r="D1442" t="s">
        <v>28</v>
      </c>
      <c r="E1442" t="s">
        <v>18</v>
      </c>
      <c r="F1442" t="s">
        <v>19</v>
      </c>
      <c r="G1442" t="s">
        <v>447</v>
      </c>
      <c r="H1442" t="s">
        <v>38</v>
      </c>
      <c r="I1442" t="s">
        <v>49</v>
      </c>
      <c r="J1442" t="s">
        <v>678</v>
      </c>
      <c r="K1442">
        <v>963</v>
      </c>
      <c r="L1442">
        <v>2894</v>
      </c>
      <c r="M1442">
        <v>3000</v>
      </c>
      <c r="N1442">
        <v>0</v>
      </c>
      <c r="O1442">
        <v>8</v>
      </c>
      <c r="P1442">
        <v>177</v>
      </c>
      <c r="Q1442">
        <v>140</v>
      </c>
      <c r="R1442">
        <v>4157491</v>
      </c>
      <c r="S1442">
        <v>12800000</v>
      </c>
      <c r="T1442">
        <f>Table15[[#This Row],[Gross Revenue]]-Table15[[#This Row],[Budget]]</f>
        <v>-8642509</v>
      </c>
      <c r="U1442">
        <f>YEAR(Table15[[#This Row],[Release Date]])</f>
        <v>2000</v>
      </c>
    </row>
    <row r="1443" spans="1:21" x14ac:dyDescent="0.25">
      <c r="A1443" t="s">
        <v>2379</v>
      </c>
      <c r="B1443">
        <v>1</v>
      </c>
      <c r="C1443" s="8">
        <v>37665</v>
      </c>
      <c r="D1443" t="s">
        <v>28</v>
      </c>
      <c r="E1443" t="s">
        <v>22</v>
      </c>
      <c r="F1443" t="s">
        <v>19</v>
      </c>
      <c r="G1443" t="s">
        <v>447</v>
      </c>
      <c r="H1443" t="s">
        <v>21</v>
      </c>
      <c r="I1443" t="s">
        <v>2183</v>
      </c>
      <c r="J1443" t="s">
        <v>678</v>
      </c>
      <c r="K1443">
        <v>3000</v>
      </c>
      <c r="L1443">
        <v>4211</v>
      </c>
      <c r="M1443">
        <v>3000</v>
      </c>
      <c r="N1443">
        <v>1000</v>
      </c>
      <c r="O1443">
        <v>7.4</v>
      </c>
      <c r="P1443">
        <v>140</v>
      </c>
      <c r="Q1443">
        <v>139</v>
      </c>
      <c r="R1443">
        <v>74205</v>
      </c>
      <c r="S1443">
        <v>14200000</v>
      </c>
      <c r="T1443">
        <f>Table15[[#This Row],[Gross Revenue]]-Table15[[#This Row],[Budget]]</f>
        <v>-14125795</v>
      </c>
      <c r="U1443">
        <f>YEAR(Table15[[#This Row],[Release Date]])</f>
        <v>2003</v>
      </c>
    </row>
    <row r="1444" spans="1:21" x14ac:dyDescent="0.25">
      <c r="A1444" t="s">
        <v>4228</v>
      </c>
      <c r="B1444">
        <v>1</v>
      </c>
      <c r="C1444" s="8">
        <v>38721</v>
      </c>
      <c r="D1444" t="s">
        <v>28</v>
      </c>
      <c r="E1444" t="s">
        <v>22</v>
      </c>
      <c r="F1444" t="s">
        <v>19</v>
      </c>
      <c r="G1444" t="s">
        <v>447</v>
      </c>
      <c r="H1444" t="s">
        <v>38</v>
      </c>
      <c r="I1444" t="s">
        <v>4229</v>
      </c>
      <c r="J1444" t="s">
        <v>678</v>
      </c>
      <c r="K1444">
        <v>10000</v>
      </c>
      <c r="L1444">
        <v>15835</v>
      </c>
      <c r="M1444">
        <v>3000</v>
      </c>
      <c r="N1444">
        <v>50000</v>
      </c>
      <c r="O1444">
        <v>7.1</v>
      </c>
      <c r="P1444">
        <v>439</v>
      </c>
      <c r="Q1444">
        <v>130</v>
      </c>
      <c r="R1444">
        <v>3029870</v>
      </c>
      <c r="S1444">
        <v>7400000</v>
      </c>
      <c r="T1444">
        <f>Table15[[#This Row],[Gross Revenue]]-Table15[[#This Row],[Budget]]</f>
        <v>-4370130</v>
      </c>
      <c r="U1444">
        <f>YEAR(Table15[[#This Row],[Release Date]])</f>
        <v>2006</v>
      </c>
    </row>
    <row r="1445" spans="1:21" x14ac:dyDescent="0.25">
      <c r="A1445" t="s">
        <v>666</v>
      </c>
      <c r="B1445">
        <v>1</v>
      </c>
      <c r="C1445" s="8">
        <v>36757</v>
      </c>
      <c r="D1445" t="s">
        <v>28</v>
      </c>
      <c r="E1445" t="s">
        <v>22</v>
      </c>
      <c r="F1445" t="s">
        <v>19</v>
      </c>
      <c r="G1445" t="s">
        <v>35</v>
      </c>
      <c r="H1445" t="s">
        <v>43</v>
      </c>
      <c r="I1445" t="s">
        <v>667</v>
      </c>
      <c r="J1445" t="s">
        <v>268</v>
      </c>
      <c r="K1445">
        <v>541</v>
      </c>
      <c r="L1445">
        <v>1323</v>
      </c>
      <c r="M1445">
        <v>529</v>
      </c>
      <c r="N1445">
        <v>18000</v>
      </c>
      <c r="O1445">
        <v>7.3</v>
      </c>
      <c r="P1445">
        <v>152</v>
      </c>
      <c r="Q1445">
        <v>121</v>
      </c>
      <c r="R1445">
        <v>71309760</v>
      </c>
      <c r="S1445">
        <v>25000000</v>
      </c>
      <c r="T1445">
        <f>Table15[[#This Row],[Gross Revenue]]-Table15[[#This Row],[Budget]]</f>
        <v>46309760</v>
      </c>
      <c r="U1445">
        <f>YEAR(Table15[[#This Row],[Release Date]])</f>
        <v>2000</v>
      </c>
    </row>
    <row r="1446" spans="1:21" x14ac:dyDescent="0.25">
      <c r="A1446" t="s">
        <v>1241</v>
      </c>
      <c r="B1446">
        <v>1</v>
      </c>
      <c r="C1446" s="8">
        <v>37049</v>
      </c>
      <c r="D1446" t="s">
        <v>28</v>
      </c>
      <c r="E1446" t="s">
        <v>22</v>
      </c>
      <c r="F1446" t="s">
        <v>19</v>
      </c>
      <c r="G1446" t="s">
        <v>20</v>
      </c>
      <c r="H1446" t="s">
        <v>38</v>
      </c>
      <c r="I1446" t="s">
        <v>233</v>
      </c>
      <c r="J1446" t="s">
        <v>268</v>
      </c>
      <c r="K1446">
        <v>18000</v>
      </c>
      <c r="L1446">
        <v>19805</v>
      </c>
      <c r="M1446">
        <v>529</v>
      </c>
      <c r="N1446">
        <v>0</v>
      </c>
      <c r="O1446">
        <v>6.8</v>
      </c>
      <c r="P1446">
        <v>119</v>
      </c>
      <c r="Q1446">
        <v>111</v>
      </c>
      <c r="R1446">
        <v>11405825</v>
      </c>
      <c r="S1446">
        <v>35000000</v>
      </c>
      <c r="T1446">
        <f>Table15[[#This Row],[Gross Revenue]]-Table15[[#This Row],[Budget]]</f>
        <v>-23594175</v>
      </c>
      <c r="U1446">
        <f>YEAR(Table15[[#This Row],[Release Date]])</f>
        <v>2001</v>
      </c>
    </row>
    <row r="1447" spans="1:21" x14ac:dyDescent="0.25">
      <c r="A1447" t="s">
        <v>2233</v>
      </c>
      <c r="B1447">
        <v>1</v>
      </c>
      <c r="C1447" s="8">
        <v>37589</v>
      </c>
      <c r="D1447" t="s">
        <v>28</v>
      </c>
      <c r="E1447" t="s">
        <v>22</v>
      </c>
      <c r="F1447" t="s">
        <v>19</v>
      </c>
      <c r="G1447" t="s">
        <v>20</v>
      </c>
      <c r="H1447" t="s">
        <v>43</v>
      </c>
      <c r="I1447" t="s">
        <v>185</v>
      </c>
      <c r="J1447" t="s">
        <v>268</v>
      </c>
      <c r="K1447">
        <v>11000</v>
      </c>
      <c r="L1447">
        <v>11519</v>
      </c>
      <c r="M1447">
        <v>529</v>
      </c>
      <c r="N1447">
        <v>0</v>
      </c>
      <c r="O1447">
        <v>7</v>
      </c>
      <c r="P1447">
        <v>107</v>
      </c>
      <c r="Q1447">
        <v>108</v>
      </c>
      <c r="R1447">
        <v>8535575</v>
      </c>
      <c r="S1447">
        <v>30000000</v>
      </c>
      <c r="T1447">
        <f>Table15[[#This Row],[Gross Revenue]]-Table15[[#This Row],[Budget]]</f>
        <v>-21464425</v>
      </c>
      <c r="U1447">
        <f>YEAR(Table15[[#This Row],[Release Date]])</f>
        <v>2002</v>
      </c>
    </row>
    <row r="1448" spans="1:21" x14ac:dyDescent="0.25">
      <c r="A1448" t="s">
        <v>2845</v>
      </c>
      <c r="B1448">
        <v>1</v>
      </c>
      <c r="C1448" s="8">
        <v>37921</v>
      </c>
      <c r="D1448" t="s">
        <v>28</v>
      </c>
      <c r="E1448" t="s">
        <v>25</v>
      </c>
      <c r="F1448" t="s">
        <v>19</v>
      </c>
      <c r="G1448" t="s">
        <v>20</v>
      </c>
      <c r="H1448" t="s">
        <v>38</v>
      </c>
      <c r="I1448" t="s">
        <v>1289</v>
      </c>
      <c r="J1448" t="s">
        <v>268</v>
      </c>
      <c r="K1448">
        <v>442</v>
      </c>
      <c r="L1448">
        <v>1134</v>
      </c>
      <c r="M1448">
        <v>529</v>
      </c>
      <c r="N1448">
        <v>348</v>
      </c>
      <c r="O1448">
        <v>6.7</v>
      </c>
      <c r="P1448">
        <v>142</v>
      </c>
      <c r="Q1448">
        <v>116</v>
      </c>
      <c r="R1448">
        <v>7156933</v>
      </c>
      <c r="S1448">
        <v>25000000</v>
      </c>
      <c r="T1448">
        <f>Table15[[#This Row],[Gross Revenue]]-Table15[[#This Row],[Budget]]</f>
        <v>-17843067</v>
      </c>
      <c r="U1448">
        <f>YEAR(Table15[[#This Row],[Release Date]])</f>
        <v>2003</v>
      </c>
    </row>
    <row r="1449" spans="1:21" x14ac:dyDescent="0.25">
      <c r="A1449" t="s">
        <v>3854</v>
      </c>
      <c r="B1449">
        <v>1</v>
      </c>
      <c r="C1449" s="8">
        <v>38494</v>
      </c>
      <c r="D1449" t="s">
        <v>28</v>
      </c>
      <c r="E1449" t="s">
        <v>22</v>
      </c>
      <c r="F1449" t="s">
        <v>19</v>
      </c>
      <c r="G1449" t="s">
        <v>20</v>
      </c>
      <c r="H1449" t="s">
        <v>43</v>
      </c>
      <c r="I1449" t="s">
        <v>2264</v>
      </c>
      <c r="J1449" t="s">
        <v>268</v>
      </c>
      <c r="K1449">
        <v>17000</v>
      </c>
      <c r="L1449">
        <v>19945</v>
      </c>
      <c r="M1449">
        <v>529</v>
      </c>
      <c r="N1449">
        <v>14000</v>
      </c>
      <c r="O1449">
        <v>6.3</v>
      </c>
      <c r="P1449">
        <v>162</v>
      </c>
      <c r="Q1449">
        <v>108</v>
      </c>
      <c r="R1449">
        <v>80014842</v>
      </c>
      <c r="S1449">
        <v>25000000</v>
      </c>
      <c r="T1449">
        <f>Table15[[#This Row],[Gross Revenue]]-Table15[[#This Row],[Budget]]</f>
        <v>55014842</v>
      </c>
      <c r="U1449">
        <f>YEAR(Table15[[#This Row],[Release Date]])</f>
        <v>2005</v>
      </c>
    </row>
    <row r="1450" spans="1:21" x14ac:dyDescent="0.25">
      <c r="A1450" t="s">
        <v>4819</v>
      </c>
      <c r="B1450">
        <v>1</v>
      </c>
      <c r="C1450" s="8">
        <v>39080</v>
      </c>
      <c r="D1450" t="s">
        <v>28</v>
      </c>
      <c r="E1450" t="s">
        <v>22</v>
      </c>
      <c r="F1450" t="s">
        <v>19</v>
      </c>
      <c r="G1450" t="s">
        <v>20</v>
      </c>
      <c r="H1450" t="s">
        <v>43</v>
      </c>
      <c r="I1450" t="s">
        <v>4820</v>
      </c>
      <c r="J1450" t="s">
        <v>268</v>
      </c>
      <c r="K1450">
        <v>576</v>
      </c>
      <c r="L1450">
        <v>1554</v>
      </c>
      <c r="M1450">
        <v>529</v>
      </c>
      <c r="N1450">
        <v>23000</v>
      </c>
      <c r="O1450">
        <v>6.7</v>
      </c>
      <c r="P1450">
        <v>184</v>
      </c>
      <c r="Q1450">
        <v>115</v>
      </c>
      <c r="R1450">
        <v>71346930</v>
      </c>
      <c r="S1450">
        <v>28000000</v>
      </c>
      <c r="T1450">
        <f>Table15[[#This Row],[Gross Revenue]]-Table15[[#This Row],[Budget]]</f>
        <v>43346930</v>
      </c>
      <c r="U1450">
        <f>YEAR(Table15[[#This Row],[Release Date]])</f>
        <v>2006</v>
      </c>
    </row>
    <row r="1451" spans="1:21" x14ac:dyDescent="0.25">
      <c r="A1451" t="s">
        <v>5109</v>
      </c>
      <c r="B1451">
        <v>1</v>
      </c>
      <c r="C1451" s="8">
        <v>39260</v>
      </c>
      <c r="D1451" t="s">
        <v>28</v>
      </c>
      <c r="E1451" t="s">
        <v>25</v>
      </c>
      <c r="F1451" t="s">
        <v>19</v>
      </c>
      <c r="G1451" t="s">
        <v>20</v>
      </c>
      <c r="H1451" t="s">
        <v>36</v>
      </c>
      <c r="I1451" t="s">
        <v>5110</v>
      </c>
      <c r="J1451" t="s">
        <v>268</v>
      </c>
      <c r="K1451">
        <v>820</v>
      </c>
      <c r="L1451">
        <v>1484</v>
      </c>
      <c r="M1451">
        <v>529</v>
      </c>
      <c r="N1451">
        <v>55000</v>
      </c>
      <c r="O1451">
        <v>7.3</v>
      </c>
      <c r="P1451">
        <v>180</v>
      </c>
      <c r="Q1451">
        <v>122</v>
      </c>
      <c r="R1451">
        <v>54235441</v>
      </c>
      <c r="S1451">
        <v>22000000</v>
      </c>
      <c r="T1451">
        <f>Table15[[#This Row],[Gross Revenue]]-Table15[[#This Row],[Budget]]</f>
        <v>32235441</v>
      </c>
      <c r="U1451">
        <f>YEAR(Table15[[#This Row],[Release Date]])</f>
        <v>2007</v>
      </c>
    </row>
    <row r="1452" spans="1:21" x14ac:dyDescent="0.25">
      <c r="A1452" t="s">
        <v>3037</v>
      </c>
      <c r="B1452">
        <v>1</v>
      </c>
      <c r="C1452" s="8">
        <v>38029</v>
      </c>
      <c r="D1452" t="s">
        <v>28</v>
      </c>
      <c r="E1452" t="s">
        <v>25</v>
      </c>
      <c r="F1452" t="s">
        <v>47</v>
      </c>
      <c r="G1452" t="s">
        <v>48</v>
      </c>
      <c r="H1452" t="s">
        <v>43</v>
      </c>
      <c r="I1452" t="s">
        <v>1428</v>
      </c>
      <c r="J1452" t="s">
        <v>3038</v>
      </c>
      <c r="K1452">
        <v>809</v>
      </c>
      <c r="L1452">
        <v>1651</v>
      </c>
      <c r="M1452">
        <v>2</v>
      </c>
      <c r="N1452">
        <v>815</v>
      </c>
      <c r="O1452">
        <v>7.3</v>
      </c>
      <c r="P1452">
        <v>78</v>
      </c>
      <c r="Q1452">
        <v>120</v>
      </c>
      <c r="R1452">
        <v>634277</v>
      </c>
      <c r="S1452">
        <v>16000000</v>
      </c>
      <c r="T1452">
        <f>Table15[[#This Row],[Gross Revenue]]-Table15[[#This Row],[Budget]]</f>
        <v>-15365723</v>
      </c>
      <c r="U1452">
        <f>YEAR(Table15[[#This Row],[Release Date]])</f>
        <v>2004</v>
      </c>
    </row>
    <row r="1453" spans="1:21" x14ac:dyDescent="0.25">
      <c r="A1453" t="s">
        <v>2795</v>
      </c>
      <c r="B1453">
        <v>1</v>
      </c>
      <c r="C1453" s="8">
        <v>37890</v>
      </c>
      <c r="D1453" t="s">
        <v>28</v>
      </c>
      <c r="E1453" t="s">
        <v>22</v>
      </c>
      <c r="F1453" t="s">
        <v>19</v>
      </c>
      <c r="G1453" t="s">
        <v>35</v>
      </c>
      <c r="H1453" t="s">
        <v>38</v>
      </c>
      <c r="I1453" t="s">
        <v>2796</v>
      </c>
      <c r="J1453" t="s">
        <v>2797</v>
      </c>
      <c r="K1453">
        <v>363</v>
      </c>
      <c r="L1453">
        <v>774</v>
      </c>
      <c r="M1453">
        <v>38</v>
      </c>
      <c r="N1453">
        <v>474</v>
      </c>
      <c r="O1453">
        <v>6.6</v>
      </c>
      <c r="P1453">
        <v>78</v>
      </c>
      <c r="Q1453">
        <v>96</v>
      </c>
      <c r="R1453">
        <v>198407</v>
      </c>
      <c r="S1453">
        <v>2000000</v>
      </c>
      <c r="T1453">
        <f>Table15[[#This Row],[Gross Revenue]]-Table15[[#This Row],[Budget]]</f>
        <v>-1801593</v>
      </c>
      <c r="U1453">
        <f>YEAR(Table15[[#This Row],[Release Date]])</f>
        <v>2003</v>
      </c>
    </row>
    <row r="1454" spans="1:21" x14ac:dyDescent="0.25">
      <c r="A1454" t="s">
        <v>984</v>
      </c>
      <c r="B1454">
        <v>1</v>
      </c>
      <c r="C1454" s="8">
        <v>36919</v>
      </c>
      <c r="D1454" t="s">
        <v>28</v>
      </c>
      <c r="E1454" t="s">
        <v>32</v>
      </c>
      <c r="F1454" t="s">
        <v>19</v>
      </c>
      <c r="G1454" t="s">
        <v>20</v>
      </c>
      <c r="H1454" t="s">
        <v>36</v>
      </c>
      <c r="I1454" t="s">
        <v>985</v>
      </c>
      <c r="J1454" t="s">
        <v>986</v>
      </c>
      <c r="K1454">
        <v>3000</v>
      </c>
      <c r="L1454">
        <v>4171</v>
      </c>
      <c r="M1454">
        <v>6</v>
      </c>
      <c r="N1454">
        <v>0</v>
      </c>
      <c r="O1454">
        <v>5.2</v>
      </c>
      <c r="P1454">
        <v>105</v>
      </c>
      <c r="Q1454">
        <v>87</v>
      </c>
      <c r="R1454">
        <v>93375151</v>
      </c>
      <c r="S1454">
        <v>60000000</v>
      </c>
      <c r="T1454">
        <f>Table15[[#This Row],[Gross Revenue]]-Table15[[#This Row],[Budget]]</f>
        <v>33375151</v>
      </c>
      <c r="U1454">
        <f>YEAR(Table15[[#This Row],[Release Date]])</f>
        <v>2001</v>
      </c>
    </row>
    <row r="1455" spans="1:21" x14ac:dyDescent="0.25">
      <c r="A1455" t="s">
        <v>2432</v>
      </c>
      <c r="B1455">
        <v>1</v>
      </c>
      <c r="C1455" s="8">
        <v>37694</v>
      </c>
      <c r="D1455" t="s">
        <v>28</v>
      </c>
      <c r="E1455" t="s">
        <v>25</v>
      </c>
      <c r="F1455" t="s">
        <v>19</v>
      </c>
      <c r="G1455" t="s">
        <v>20</v>
      </c>
      <c r="H1455" t="s">
        <v>36</v>
      </c>
      <c r="I1455" t="s">
        <v>2433</v>
      </c>
      <c r="J1455" t="s">
        <v>986</v>
      </c>
      <c r="K1455">
        <v>490</v>
      </c>
      <c r="L1455">
        <v>1195</v>
      </c>
      <c r="M1455">
        <v>6</v>
      </c>
      <c r="N1455">
        <v>881</v>
      </c>
      <c r="O1455">
        <v>2.2000000000000002</v>
      </c>
      <c r="P1455">
        <v>78</v>
      </c>
      <c r="Q1455">
        <v>94</v>
      </c>
      <c r="R1455">
        <v>17010646</v>
      </c>
      <c r="S1455">
        <v>84000000</v>
      </c>
      <c r="T1455">
        <f>Table15[[#This Row],[Gross Revenue]]-Table15[[#This Row],[Budget]]</f>
        <v>-66989354</v>
      </c>
      <c r="U1455">
        <f>YEAR(Table15[[#This Row],[Release Date]])</f>
        <v>2003</v>
      </c>
    </row>
    <row r="1456" spans="1:21" x14ac:dyDescent="0.25">
      <c r="A1456" t="s">
        <v>1655</v>
      </c>
      <c r="B1456">
        <v>1</v>
      </c>
      <c r="C1456" s="8">
        <v>37282</v>
      </c>
      <c r="D1456" t="s">
        <v>28</v>
      </c>
      <c r="E1456" t="s">
        <v>22</v>
      </c>
      <c r="F1456" t="s">
        <v>19</v>
      </c>
      <c r="G1456" t="s">
        <v>20</v>
      </c>
      <c r="H1456" t="s">
        <v>38</v>
      </c>
      <c r="I1456" t="s">
        <v>185</v>
      </c>
      <c r="J1456" t="s">
        <v>136</v>
      </c>
      <c r="K1456">
        <v>11000</v>
      </c>
      <c r="L1456">
        <v>12194</v>
      </c>
      <c r="M1456">
        <v>759</v>
      </c>
      <c r="N1456">
        <v>4000</v>
      </c>
      <c r="O1456">
        <v>5.5</v>
      </c>
      <c r="P1456">
        <v>175</v>
      </c>
      <c r="Q1456">
        <v>136</v>
      </c>
      <c r="R1456">
        <v>33685268</v>
      </c>
      <c r="S1456">
        <v>68000000</v>
      </c>
      <c r="T1456">
        <f>Table15[[#This Row],[Gross Revenue]]-Table15[[#This Row],[Budget]]</f>
        <v>-34314732</v>
      </c>
      <c r="U1456">
        <f>YEAR(Table15[[#This Row],[Release Date]])</f>
        <v>2002</v>
      </c>
    </row>
    <row r="1457" spans="1:21" x14ac:dyDescent="0.25">
      <c r="A1457" t="s">
        <v>3688</v>
      </c>
      <c r="B1457">
        <v>1</v>
      </c>
      <c r="C1457" s="8">
        <v>38400</v>
      </c>
      <c r="D1457" t="s">
        <v>28</v>
      </c>
      <c r="E1457" t="s">
        <v>22</v>
      </c>
      <c r="F1457" t="s">
        <v>19</v>
      </c>
      <c r="G1457" t="s">
        <v>20</v>
      </c>
      <c r="H1457" t="s">
        <v>38</v>
      </c>
      <c r="I1457" t="s">
        <v>616</v>
      </c>
      <c r="J1457" t="s">
        <v>3689</v>
      </c>
      <c r="K1457">
        <v>940</v>
      </c>
      <c r="L1457">
        <v>3277</v>
      </c>
      <c r="M1457">
        <v>304</v>
      </c>
      <c r="N1457">
        <v>12000</v>
      </c>
      <c r="O1457">
        <v>7.3</v>
      </c>
      <c r="P1457">
        <v>323</v>
      </c>
      <c r="Q1457">
        <v>109</v>
      </c>
      <c r="R1457">
        <v>47536959</v>
      </c>
      <c r="S1457">
        <v>10000000</v>
      </c>
      <c r="T1457">
        <f>Table15[[#This Row],[Gross Revenue]]-Table15[[#This Row],[Budget]]</f>
        <v>37536959</v>
      </c>
      <c r="U1457">
        <f>YEAR(Table15[[#This Row],[Release Date]])</f>
        <v>2005</v>
      </c>
    </row>
    <row r="1458" spans="1:21" x14ac:dyDescent="0.25">
      <c r="A1458" t="s">
        <v>4773</v>
      </c>
      <c r="B1458">
        <v>1</v>
      </c>
      <c r="C1458" s="8">
        <v>39048</v>
      </c>
      <c r="D1458" t="s">
        <v>28</v>
      </c>
      <c r="E1458" t="s">
        <v>31</v>
      </c>
      <c r="F1458" t="s">
        <v>19</v>
      </c>
      <c r="G1458" t="s">
        <v>20</v>
      </c>
      <c r="H1458" t="s">
        <v>43</v>
      </c>
      <c r="I1458" t="s">
        <v>2573</v>
      </c>
      <c r="J1458" t="s">
        <v>3689</v>
      </c>
      <c r="K1458">
        <v>15000</v>
      </c>
      <c r="L1458">
        <v>20035</v>
      </c>
      <c r="M1458">
        <v>304</v>
      </c>
      <c r="N1458">
        <v>41000</v>
      </c>
      <c r="O1458">
        <v>7.2</v>
      </c>
      <c r="P1458">
        <v>304</v>
      </c>
      <c r="Q1458">
        <v>132</v>
      </c>
      <c r="R1458">
        <v>116631310</v>
      </c>
      <c r="S1458">
        <v>30000000</v>
      </c>
      <c r="T1458">
        <f>Table15[[#This Row],[Gross Revenue]]-Table15[[#This Row],[Budget]]</f>
        <v>86631310</v>
      </c>
      <c r="U1458">
        <f>YEAR(Table15[[#This Row],[Release Date]])</f>
        <v>2006</v>
      </c>
    </row>
    <row r="1459" spans="1:21" x14ac:dyDescent="0.25">
      <c r="A1459" t="s">
        <v>943</v>
      </c>
      <c r="B1459">
        <v>1</v>
      </c>
      <c r="C1459" s="8">
        <v>36897</v>
      </c>
      <c r="D1459" t="s">
        <v>28</v>
      </c>
      <c r="E1459" t="s">
        <v>18</v>
      </c>
      <c r="F1459" t="s">
        <v>19</v>
      </c>
      <c r="G1459" t="s">
        <v>20</v>
      </c>
      <c r="H1459" t="s">
        <v>38</v>
      </c>
      <c r="I1459" t="s">
        <v>185</v>
      </c>
      <c r="J1459" t="s">
        <v>944</v>
      </c>
      <c r="K1459">
        <v>11000</v>
      </c>
      <c r="L1459">
        <v>17109</v>
      </c>
      <c r="M1459">
        <v>93</v>
      </c>
      <c r="N1459">
        <v>0</v>
      </c>
      <c r="O1459">
        <v>6.3</v>
      </c>
      <c r="P1459">
        <v>133</v>
      </c>
      <c r="Q1459">
        <v>104</v>
      </c>
      <c r="R1459">
        <v>74058698</v>
      </c>
      <c r="S1459">
        <v>60000000</v>
      </c>
      <c r="T1459">
        <f>Table15[[#This Row],[Gross Revenue]]-Table15[[#This Row],[Budget]]</f>
        <v>14058698</v>
      </c>
      <c r="U1459">
        <f>YEAR(Table15[[#This Row],[Release Date]])</f>
        <v>2001</v>
      </c>
    </row>
    <row r="1460" spans="1:21" x14ac:dyDescent="0.25">
      <c r="A1460" t="s">
        <v>1358</v>
      </c>
      <c r="B1460">
        <v>1</v>
      </c>
      <c r="C1460" s="8">
        <v>37112</v>
      </c>
      <c r="D1460" t="s">
        <v>17</v>
      </c>
      <c r="E1460" t="s">
        <v>32</v>
      </c>
      <c r="F1460" t="s">
        <v>19</v>
      </c>
      <c r="G1460" t="s">
        <v>35</v>
      </c>
      <c r="H1460" t="s">
        <v>43</v>
      </c>
      <c r="I1460" t="s">
        <v>1359</v>
      </c>
      <c r="J1460" t="s">
        <v>944</v>
      </c>
      <c r="K1460">
        <v>769</v>
      </c>
      <c r="L1460">
        <v>2538</v>
      </c>
      <c r="M1460">
        <v>93</v>
      </c>
      <c r="N1460">
        <v>0</v>
      </c>
      <c r="O1460">
        <v>6.1</v>
      </c>
      <c r="P1460">
        <v>264</v>
      </c>
      <c r="Q1460">
        <v>133</v>
      </c>
      <c r="R1460">
        <v>160201106</v>
      </c>
      <c r="S1460">
        <v>142000000</v>
      </c>
      <c r="T1460">
        <f>Table15[[#This Row],[Gross Revenue]]-Table15[[#This Row],[Budget]]</f>
        <v>18201106</v>
      </c>
      <c r="U1460">
        <f>YEAR(Table15[[#This Row],[Release Date]])</f>
        <v>2001</v>
      </c>
    </row>
    <row r="1461" spans="1:21" x14ac:dyDescent="0.25">
      <c r="A1461" t="s">
        <v>2562</v>
      </c>
      <c r="B1461">
        <v>1</v>
      </c>
      <c r="C1461" s="8">
        <v>37764</v>
      </c>
      <c r="D1461" t="s">
        <v>28</v>
      </c>
      <c r="E1461" t="s">
        <v>32</v>
      </c>
      <c r="F1461" t="s">
        <v>19</v>
      </c>
      <c r="G1461" t="s">
        <v>20</v>
      </c>
      <c r="H1461" t="s">
        <v>43</v>
      </c>
      <c r="I1461" t="s">
        <v>2563</v>
      </c>
      <c r="J1461" t="s">
        <v>944</v>
      </c>
      <c r="K1461">
        <v>287</v>
      </c>
      <c r="L1461">
        <v>993</v>
      </c>
      <c r="M1461">
        <v>93</v>
      </c>
      <c r="N1461">
        <v>0</v>
      </c>
      <c r="O1461">
        <v>4.3</v>
      </c>
      <c r="P1461">
        <v>77</v>
      </c>
      <c r="Q1461">
        <v>101</v>
      </c>
      <c r="R1461">
        <v>26082914</v>
      </c>
      <c r="S1461">
        <v>87000000</v>
      </c>
      <c r="T1461">
        <f>Table15[[#This Row],[Gross Revenue]]-Table15[[#This Row],[Budget]]</f>
        <v>-60917086</v>
      </c>
      <c r="U1461">
        <f>YEAR(Table15[[#This Row],[Release Date]])</f>
        <v>2003</v>
      </c>
    </row>
    <row r="1462" spans="1:21" x14ac:dyDescent="0.25">
      <c r="A1462" t="s">
        <v>4312</v>
      </c>
      <c r="B1462">
        <v>1</v>
      </c>
      <c r="C1462" s="8">
        <v>38773</v>
      </c>
      <c r="D1462" t="s">
        <v>28</v>
      </c>
      <c r="E1462" t="s">
        <v>31</v>
      </c>
      <c r="F1462" t="s">
        <v>19</v>
      </c>
      <c r="G1462" t="s">
        <v>4313</v>
      </c>
      <c r="H1462" t="s">
        <v>38</v>
      </c>
      <c r="I1462" t="s">
        <v>4314</v>
      </c>
      <c r="J1462" t="s">
        <v>944</v>
      </c>
      <c r="K1462">
        <v>31000</v>
      </c>
      <c r="L1462">
        <v>35561</v>
      </c>
      <c r="M1462">
        <v>93</v>
      </c>
      <c r="N1462">
        <v>14000</v>
      </c>
      <c r="O1462">
        <v>7.1</v>
      </c>
      <c r="P1462">
        <v>167</v>
      </c>
      <c r="Q1462">
        <v>109</v>
      </c>
      <c r="R1462">
        <v>1357042</v>
      </c>
      <c r="S1462">
        <v>15000000</v>
      </c>
      <c r="T1462">
        <f>Table15[[#This Row],[Gross Revenue]]-Table15[[#This Row],[Budget]]</f>
        <v>-13642958</v>
      </c>
      <c r="U1462">
        <f>YEAR(Table15[[#This Row],[Release Date]])</f>
        <v>2006</v>
      </c>
    </row>
    <row r="1463" spans="1:21" x14ac:dyDescent="0.25">
      <c r="A1463" t="s">
        <v>5301</v>
      </c>
      <c r="B1463">
        <v>1</v>
      </c>
      <c r="C1463" s="8">
        <v>39381</v>
      </c>
      <c r="D1463" t="s">
        <v>28</v>
      </c>
      <c r="E1463" t="s">
        <v>22</v>
      </c>
      <c r="F1463" t="s">
        <v>19</v>
      </c>
      <c r="G1463" t="s">
        <v>20</v>
      </c>
      <c r="H1463" t="s">
        <v>43</v>
      </c>
      <c r="I1463" t="s">
        <v>56</v>
      </c>
      <c r="J1463" t="s">
        <v>5302</v>
      </c>
      <c r="K1463">
        <v>11000</v>
      </c>
      <c r="L1463">
        <v>15327</v>
      </c>
      <c r="M1463">
        <v>43</v>
      </c>
      <c r="N1463">
        <v>34000</v>
      </c>
      <c r="O1463">
        <v>7.2</v>
      </c>
      <c r="P1463">
        <v>214</v>
      </c>
      <c r="Q1463">
        <v>112</v>
      </c>
      <c r="R1463">
        <v>42478175</v>
      </c>
      <c r="S1463">
        <v>25000000</v>
      </c>
      <c r="T1463">
        <f>Table15[[#This Row],[Gross Revenue]]-Table15[[#This Row],[Budget]]</f>
        <v>17478175</v>
      </c>
      <c r="U1463">
        <f>YEAR(Table15[[#This Row],[Release Date]])</f>
        <v>2007</v>
      </c>
    </row>
    <row r="1464" spans="1:21" x14ac:dyDescent="0.25">
      <c r="A1464" t="s">
        <v>4071</v>
      </c>
      <c r="B1464">
        <v>1</v>
      </c>
      <c r="C1464" s="8">
        <v>38628</v>
      </c>
      <c r="D1464" t="s">
        <v>28</v>
      </c>
      <c r="E1464" t="s">
        <v>30</v>
      </c>
      <c r="F1464" t="s">
        <v>19</v>
      </c>
      <c r="G1464" t="s">
        <v>20</v>
      </c>
      <c r="H1464" t="s">
        <v>27</v>
      </c>
      <c r="I1464" t="s">
        <v>122</v>
      </c>
      <c r="J1464" t="s">
        <v>4072</v>
      </c>
      <c r="K1464">
        <v>15000</v>
      </c>
      <c r="L1464">
        <v>19085</v>
      </c>
      <c r="M1464">
        <v>125</v>
      </c>
      <c r="N1464">
        <v>30000</v>
      </c>
      <c r="O1464">
        <v>8.3000000000000007</v>
      </c>
      <c r="P1464">
        <v>453</v>
      </c>
      <c r="Q1464">
        <v>103</v>
      </c>
      <c r="R1464">
        <v>414984497</v>
      </c>
      <c r="S1464">
        <v>200000000</v>
      </c>
      <c r="T1464">
        <f>Table15[[#This Row],[Gross Revenue]]-Table15[[#This Row],[Budget]]</f>
        <v>214984497</v>
      </c>
      <c r="U1464">
        <f>YEAR(Table15[[#This Row],[Release Date]])</f>
        <v>2005</v>
      </c>
    </row>
    <row r="1465" spans="1:21" x14ac:dyDescent="0.25">
      <c r="A1465" t="s">
        <v>5230</v>
      </c>
      <c r="B1465">
        <v>1</v>
      </c>
      <c r="C1465" s="8">
        <v>39337</v>
      </c>
      <c r="D1465" t="s">
        <v>28</v>
      </c>
      <c r="E1465" t="s">
        <v>87</v>
      </c>
      <c r="F1465" t="s">
        <v>19</v>
      </c>
      <c r="G1465" t="s">
        <v>93</v>
      </c>
      <c r="H1465" t="s">
        <v>43</v>
      </c>
      <c r="I1465" t="s">
        <v>2809</v>
      </c>
      <c r="J1465" t="s">
        <v>5231</v>
      </c>
      <c r="K1465">
        <v>852</v>
      </c>
      <c r="L1465">
        <v>2426</v>
      </c>
      <c r="M1465">
        <v>482</v>
      </c>
      <c r="N1465">
        <v>29000</v>
      </c>
      <c r="O1465">
        <v>6.1</v>
      </c>
      <c r="P1465">
        <v>242</v>
      </c>
      <c r="Q1465">
        <v>97</v>
      </c>
      <c r="R1465">
        <v>52200504</v>
      </c>
      <c r="S1465">
        <v>10000000</v>
      </c>
      <c r="T1465">
        <f>Table15[[#This Row],[Gross Revenue]]-Table15[[#This Row],[Budget]]</f>
        <v>42200504</v>
      </c>
      <c r="U1465">
        <f>YEAR(Table15[[#This Row],[Release Date]])</f>
        <v>2007</v>
      </c>
    </row>
    <row r="1466" spans="1:21" x14ac:dyDescent="0.25">
      <c r="A1466" t="s">
        <v>1875</v>
      </c>
      <c r="B1466">
        <v>1</v>
      </c>
      <c r="C1466" s="8">
        <v>37397</v>
      </c>
      <c r="D1466" t="s">
        <v>28</v>
      </c>
      <c r="E1466" t="s">
        <v>32</v>
      </c>
      <c r="F1466" t="s">
        <v>19</v>
      </c>
      <c r="G1466" t="s">
        <v>35</v>
      </c>
      <c r="H1466" t="s">
        <v>38</v>
      </c>
      <c r="I1466" t="s">
        <v>1876</v>
      </c>
      <c r="J1466" t="s">
        <v>1877</v>
      </c>
      <c r="K1466">
        <v>955</v>
      </c>
      <c r="L1466">
        <v>1777</v>
      </c>
      <c r="M1466">
        <v>235</v>
      </c>
      <c r="N1466">
        <v>0</v>
      </c>
      <c r="O1466">
        <v>7</v>
      </c>
      <c r="P1466">
        <v>226</v>
      </c>
      <c r="Q1466">
        <v>133</v>
      </c>
      <c r="R1466">
        <v>51483949</v>
      </c>
      <c r="S1466">
        <v>22000000</v>
      </c>
      <c r="T1466">
        <f>Table15[[#This Row],[Gross Revenue]]-Table15[[#This Row],[Budget]]</f>
        <v>29483949</v>
      </c>
      <c r="U1466">
        <f>YEAR(Table15[[#This Row],[Release Date]])</f>
        <v>2002</v>
      </c>
    </row>
    <row r="1467" spans="1:21" x14ac:dyDescent="0.25">
      <c r="A1467" t="s">
        <v>2887</v>
      </c>
      <c r="B1467">
        <v>1</v>
      </c>
      <c r="C1467" s="8">
        <v>37944</v>
      </c>
      <c r="D1467" t="s">
        <v>28</v>
      </c>
      <c r="E1467" t="s">
        <v>32</v>
      </c>
      <c r="F1467" t="s">
        <v>19</v>
      </c>
      <c r="G1467" t="s">
        <v>48</v>
      </c>
      <c r="H1467" t="s">
        <v>38</v>
      </c>
      <c r="I1467" t="s">
        <v>1876</v>
      </c>
      <c r="J1467" t="s">
        <v>1877</v>
      </c>
      <c r="K1467">
        <v>956</v>
      </c>
      <c r="L1467">
        <v>2998</v>
      </c>
      <c r="M1467">
        <v>235</v>
      </c>
      <c r="N1467">
        <v>0</v>
      </c>
      <c r="O1467">
        <v>6.8</v>
      </c>
      <c r="P1467">
        <v>206</v>
      </c>
      <c r="Q1467">
        <v>102</v>
      </c>
      <c r="R1467">
        <v>62318875</v>
      </c>
      <c r="S1467">
        <v>50000000</v>
      </c>
      <c r="T1467">
        <f>Table15[[#This Row],[Gross Revenue]]-Table15[[#This Row],[Budget]]</f>
        <v>12318875</v>
      </c>
      <c r="U1467">
        <f>YEAR(Table15[[#This Row],[Release Date]])</f>
        <v>2003</v>
      </c>
    </row>
    <row r="1468" spans="1:21" x14ac:dyDescent="0.25">
      <c r="A1468" t="s">
        <v>3026</v>
      </c>
      <c r="B1468">
        <v>1</v>
      </c>
      <c r="C1468" s="8">
        <v>38023</v>
      </c>
      <c r="D1468" t="s">
        <v>28</v>
      </c>
      <c r="E1468" t="s">
        <v>32</v>
      </c>
      <c r="F1468" t="s">
        <v>19</v>
      </c>
      <c r="G1468" t="s">
        <v>20</v>
      </c>
      <c r="H1468" t="s">
        <v>43</v>
      </c>
      <c r="I1468" t="s">
        <v>197</v>
      </c>
      <c r="J1468" t="s">
        <v>1877</v>
      </c>
      <c r="K1468">
        <v>13000</v>
      </c>
      <c r="L1468">
        <v>13961</v>
      </c>
      <c r="M1468">
        <v>235</v>
      </c>
      <c r="N1468">
        <v>0</v>
      </c>
      <c r="O1468">
        <v>7.2</v>
      </c>
      <c r="P1468">
        <v>354</v>
      </c>
      <c r="Q1468">
        <v>129</v>
      </c>
      <c r="R1468">
        <v>134520804</v>
      </c>
      <c r="S1468">
        <v>110000000</v>
      </c>
      <c r="T1468">
        <f>Table15[[#This Row],[Gross Revenue]]-Table15[[#This Row],[Budget]]</f>
        <v>24520804</v>
      </c>
      <c r="U1468">
        <f>YEAR(Table15[[#This Row],[Release Date]])</f>
        <v>2004</v>
      </c>
    </row>
    <row r="1469" spans="1:21" x14ac:dyDescent="0.25">
      <c r="A1469" t="s">
        <v>4070</v>
      </c>
      <c r="B1469">
        <v>1</v>
      </c>
      <c r="C1469" s="8">
        <v>38627</v>
      </c>
      <c r="D1469" t="s">
        <v>28</v>
      </c>
      <c r="E1469" t="s">
        <v>25</v>
      </c>
      <c r="F1469" t="s">
        <v>19</v>
      </c>
      <c r="G1469" t="s">
        <v>20</v>
      </c>
      <c r="H1469" t="s">
        <v>21</v>
      </c>
      <c r="I1469" t="s">
        <v>3745</v>
      </c>
      <c r="J1469" t="s">
        <v>3745</v>
      </c>
      <c r="K1469">
        <v>969</v>
      </c>
      <c r="L1469">
        <v>2530</v>
      </c>
      <c r="M1469">
        <v>969</v>
      </c>
      <c r="N1469">
        <v>0</v>
      </c>
      <c r="O1469">
        <v>6.3</v>
      </c>
      <c r="P1469">
        <v>113</v>
      </c>
      <c r="Q1469">
        <v>98</v>
      </c>
      <c r="R1469">
        <v>389804</v>
      </c>
      <c r="S1469">
        <v>65000</v>
      </c>
      <c r="T1469">
        <f>Table15[[#This Row],[Gross Revenue]]-Table15[[#This Row],[Budget]]</f>
        <v>324804</v>
      </c>
      <c r="U1469">
        <f>YEAR(Table15[[#This Row],[Release Date]])</f>
        <v>2005</v>
      </c>
    </row>
    <row r="1470" spans="1:21" x14ac:dyDescent="0.25">
      <c r="A1470" t="s">
        <v>5278</v>
      </c>
      <c r="B1470">
        <v>1</v>
      </c>
      <c r="C1470" s="8">
        <v>39366</v>
      </c>
      <c r="D1470" t="s">
        <v>28</v>
      </c>
      <c r="E1470" t="s">
        <v>22</v>
      </c>
      <c r="F1470" t="s">
        <v>19</v>
      </c>
      <c r="G1470" t="s">
        <v>1879</v>
      </c>
      <c r="H1470" t="s">
        <v>38</v>
      </c>
      <c r="I1470" t="s">
        <v>455</v>
      </c>
      <c r="J1470" t="s">
        <v>5279</v>
      </c>
      <c r="K1470">
        <v>805</v>
      </c>
      <c r="L1470">
        <v>2499</v>
      </c>
      <c r="M1470">
        <v>412</v>
      </c>
      <c r="N1470">
        <v>72000</v>
      </c>
      <c r="O1470">
        <v>8.3000000000000007</v>
      </c>
      <c r="P1470">
        <v>421</v>
      </c>
      <c r="Q1470">
        <v>118</v>
      </c>
      <c r="R1470">
        <v>14677654</v>
      </c>
      <c r="S1470">
        <v>13000000</v>
      </c>
      <c r="T1470">
        <f>Table15[[#This Row],[Gross Revenue]]-Table15[[#This Row],[Budget]]</f>
        <v>1677654</v>
      </c>
      <c r="U1470">
        <f>YEAR(Table15[[#This Row],[Release Date]])</f>
        <v>2007</v>
      </c>
    </row>
    <row r="1471" spans="1:21" x14ac:dyDescent="0.25">
      <c r="A1471" t="s">
        <v>950</v>
      </c>
      <c r="B1471">
        <v>1</v>
      </c>
      <c r="C1471" s="8">
        <v>36900</v>
      </c>
      <c r="D1471" t="s">
        <v>28</v>
      </c>
      <c r="E1471" t="s">
        <v>32</v>
      </c>
      <c r="F1471" t="s">
        <v>19</v>
      </c>
      <c r="G1471" t="s">
        <v>20</v>
      </c>
      <c r="H1471" t="s">
        <v>43</v>
      </c>
      <c r="I1471" t="s">
        <v>366</v>
      </c>
      <c r="J1471" t="s">
        <v>433</v>
      </c>
      <c r="K1471">
        <v>694</v>
      </c>
      <c r="L1471">
        <v>1668</v>
      </c>
      <c r="M1471">
        <v>10</v>
      </c>
      <c r="N1471">
        <v>433</v>
      </c>
      <c r="O1471">
        <v>6</v>
      </c>
      <c r="P1471">
        <v>44</v>
      </c>
      <c r="Q1471">
        <v>94</v>
      </c>
      <c r="R1471">
        <v>13264986</v>
      </c>
      <c r="S1471">
        <v>35000000</v>
      </c>
      <c r="T1471">
        <f>Table15[[#This Row],[Gross Revenue]]-Table15[[#This Row],[Budget]]</f>
        <v>-21735014</v>
      </c>
      <c r="U1471">
        <f>YEAR(Table15[[#This Row],[Release Date]])</f>
        <v>2001</v>
      </c>
    </row>
    <row r="1472" spans="1:21" x14ac:dyDescent="0.25">
      <c r="A1472" t="s">
        <v>2483</v>
      </c>
      <c r="B1472">
        <v>1</v>
      </c>
      <c r="C1472" s="8">
        <v>37723</v>
      </c>
      <c r="D1472" t="s">
        <v>28</v>
      </c>
      <c r="E1472" t="s">
        <v>32</v>
      </c>
      <c r="F1472" t="s">
        <v>19</v>
      </c>
      <c r="G1472" t="s">
        <v>24</v>
      </c>
      <c r="H1472" t="s">
        <v>43</v>
      </c>
      <c r="I1472" t="s">
        <v>1518</v>
      </c>
      <c r="J1472" t="s">
        <v>433</v>
      </c>
      <c r="K1472">
        <v>688</v>
      </c>
      <c r="L1472">
        <v>1019</v>
      </c>
      <c r="M1472">
        <v>10</v>
      </c>
      <c r="N1472">
        <v>676</v>
      </c>
      <c r="O1472">
        <v>5.5</v>
      </c>
      <c r="P1472">
        <v>72</v>
      </c>
      <c r="Q1472">
        <v>83</v>
      </c>
      <c r="R1472">
        <v>8326035</v>
      </c>
      <c r="S1472">
        <v>33000000</v>
      </c>
      <c r="T1472">
        <f>Table15[[#This Row],[Gross Revenue]]-Table15[[#This Row],[Budget]]</f>
        <v>-24673965</v>
      </c>
      <c r="U1472">
        <f>YEAR(Table15[[#This Row],[Release Date]])</f>
        <v>2003</v>
      </c>
    </row>
    <row r="1473" spans="1:21" x14ac:dyDescent="0.25">
      <c r="A1473" t="s">
        <v>2959</v>
      </c>
      <c r="B1473">
        <v>1</v>
      </c>
      <c r="C1473" s="8">
        <v>37982</v>
      </c>
      <c r="D1473" t="s">
        <v>28</v>
      </c>
      <c r="E1473" t="s">
        <v>32</v>
      </c>
      <c r="F1473" t="s">
        <v>19</v>
      </c>
      <c r="G1473" t="s">
        <v>20</v>
      </c>
      <c r="H1473" t="s">
        <v>43</v>
      </c>
      <c r="I1473" t="s">
        <v>759</v>
      </c>
      <c r="J1473" t="s">
        <v>433</v>
      </c>
      <c r="K1473">
        <v>716</v>
      </c>
      <c r="L1473">
        <v>2700</v>
      </c>
      <c r="M1473">
        <v>10</v>
      </c>
      <c r="N1473">
        <v>233</v>
      </c>
      <c r="O1473">
        <v>4.5</v>
      </c>
      <c r="P1473">
        <v>53</v>
      </c>
      <c r="Q1473">
        <v>91</v>
      </c>
      <c r="R1473">
        <v>8104069</v>
      </c>
      <c r="S1473">
        <v>20000000</v>
      </c>
      <c r="T1473">
        <f>Table15[[#This Row],[Gross Revenue]]-Table15[[#This Row],[Budget]]</f>
        <v>-11895931</v>
      </c>
      <c r="U1473">
        <f>YEAR(Table15[[#This Row],[Release Date]])</f>
        <v>2003</v>
      </c>
    </row>
    <row r="1474" spans="1:21" x14ac:dyDescent="0.25">
      <c r="A1474" t="s">
        <v>4767</v>
      </c>
      <c r="B1474">
        <v>1</v>
      </c>
      <c r="C1474" s="8">
        <v>39044</v>
      </c>
      <c r="D1474" t="s">
        <v>28</v>
      </c>
      <c r="E1474" t="s">
        <v>25</v>
      </c>
      <c r="F1474" t="s">
        <v>19</v>
      </c>
      <c r="G1474" t="s">
        <v>20</v>
      </c>
      <c r="H1474" t="s">
        <v>38</v>
      </c>
      <c r="I1474" t="s">
        <v>4768</v>
      </c>
      <c r="J1474" t="s">
        <v>4769</v>
      </c>
      <c r="K1474">
        <v>1000</v>
      </c>
      <c r="L1474">
        <v>1385</v>
      </c>
      <c r="M1474">
        <v>15</v>
      </c>
      <c r="N1474">
        <v>0</v>
      </c>
      <c r="O1474">
        <v>6.7</v>
      </c>
      <c r="P1474">
        <v>26</v>
      </c>
      <c r="Q1474">
        <v>75</v>
      </c>
      <c r="R1474">
        <v>32230907</v>
      </c>
      <c r="S1474">
        <v>2500000</v>
      </c>
      <c r="T1474">
        <f>Table15[[#This Row],[Gross Revenue]]-Table15[[#This Row],[Budget]]</f>
        <v>29730907</v>
      </c>
      <c r="U1474">
        <f>YEAR(Table15[[#This Row],[Release Date]])</f>
        <v>2006</v>
      </c>
    </row>
    <row r="1475" spans="1:21" x14ac:dyDescent="0.25">
      <c r="A1475" t="s">
        <v>4398</v>
      </c>
      <c r="B1475">
        <v>1</v>
      </c>
      <c r="C1475" s="8">
        <v>38828</v>
      </c>
      <c r="D1475" t="s">
        <v>28</v>
      </c>
      <c r="E1475" t="s">
        <v>25</v>
      </c>
      <c r="F1475" t="s">
        <v>19</v>
      </c>
      <c r="G1475" t="s">
        <v>20</v>
      </c>
      <c r="H1475" t="s">
        <v>38</v>
      </c>
      <c r="I1475" t="s">
        <v>413</v>
      </c>
      <c r="J1475" t="s">
        <v>4399</v>
      </c>
      <c r="K1475">
        <v>4000</v>
      </c>
      <c r="L1475">
        <v>8353</v>
      </c>
      <c r="M1475">
        <v>21</v>
      </c>
      <c r="N1475">
        <v>0</v>
      </c>
      <c r="O1475">
        <v>5.3</v>
      </c>
      <c r="P1475">
        <v>156</v>
      </c>
      <c r="Q1475">
        <v>87</v>
      </c>
      <c r="R1475">
        <v>418268</v>
      </c>
      <c r="S1475">
        <v>3000000</v>
      </c>
      <c r="T1475">
        <f>Table15[[#This Row],[Gross Revenue]]-Table15[[#This Row],[Budget]]</f>
        <v>-2581732</v>
      </c>
      <c r="U1475">
        <f>YEAR(Table15[[#This Row],[Release Date]])</f>
        <v>2006</v>
      </c>
    </row>
    <row r="1476" spans="1:21" x14ac:dyDescent="0.25">
      <c r="A1476" t="s">
        <v>5143</v>
      </c>
      <c r="B1476">
        <v>1</v>
      </c>
      <c r="C1476" s="8">
        <v>39283</v>
      </c>
      <c r="D1476" t="s">
        <v>28</v>
      </c>
      <c r="E1476" t="s">
        <v>37</v>
      </c>
      <c r="F1476" t="s">
        <v>19</v>
      </c>
      <c r="G1476" t="s">
        <v>20</v>
      </c>
      <c r="H1476" t="s">
        <v>38</v>
      </c>
      <c r="I1476" t="s">
        <v>5144</v>
      </c>
      <c r="J1476" t="s">
        <v>5145</v>
      </c>
      <c r="K1476">
        <v>707</v>
      </c>
      <c r="L1476">
        <v>1565</v>
      </c>
      <c r="M1476">
        <v>6</v>
      </c>
      <c r="N1476">
        <v>13000</v>
      </c>
      <c r="O1476">
        <v>5.7</v>
      </c>
      <c r="P1476">
        <v>270</v>
      </c>
      <c r="Q1476">
        <v>83</v>
      </c>
      <c r="R1476">
        <v>31537320</v>
      </c>
      <c r="S1476">
        <v>1000000</v>
      </c>
      <c r="T1476">
        <f>Table15[[#This Row],[Gross Revenue]]-Table15[[#This Row],[Budget]]</f>
        <v>30537320</v>
      </c>
      <c r="U1476">
        <f>YEAR(Table15[[#This Row],[Release Date]])</f>
        <v>2007</v>
      </c>
    </row>
    <row r="1477" spans="1:21" x14ac:dyDescent="0.25">
      <c r="A1477" t="s">
        <v>3332</v>
      </c>
      <c r="B1477">
        <v>1</v>
      </c>
      <c r="C1477" s="8">
        <v>38198</v>
      </c>
      <c r="D1477" t="s">
        <v>28</v>
      </c>
      <c r="E1477" t="s">
        <v>32</v>
      </c>
      <c r="F1477" t="s">
        <v>19</v>
      </c>
      <c r="G1477" t="s">
        <v>20</v>
      </c>
      <c r="H1477" t="s">
        <v>38</v>
      </c>
      <c r="I1477" t="s">
        <v>572</v>
      </c>
      <c r="J1477" t="s">
        <v>3333</v>
      </c>
      <c r="K1477">
        <v>3000</v>
      </c>
      <c r="L1477">
        <v>6563</v>
      </c>
      <c r="M1477">
        <v>189</v>
      </c>
      <c r="N1477">
        <v>0</v>
      </c>
      <c r="O1477">
        <v>6</v>
      </c>
      <c r="P1477">
        <v>151</v>
      </c>
      <c r="Q1477">
        <v>103</v>
      </c>
      <c r="R1477">
        <v>7948159</v>
      </c>
      <c r="S1477">
        <v>35000000</v>
      </c>
      <c r="T1477">
        <f>Table15[[#This Row],[Gross Revenue]]-Table15[[#This Row],[Budget]]</f>
        <v>-27051841</v>
      </c>
      <c r="U1477">
        <f>YEAR(Table15[[#This Row],[Release Date]])</f>
        <v>2004</v>
      </c>
    </row>
    <row r="1478" spans="1:21" x14ac:dyDescent="0.25">
      <c r="A1478" t="s">
        <v>4095</v>
      </c>
      <c r="B1478">
        <v>1</v>
      </c>
      <c r="C1478" s="8">
        <v>38643</v>
      </c>
      <c r="D1478" t="s">
        <v>28</v>
      </c>
      <c r="E1478" t="s">
        <v>32</v>
      </c>
      <c r="F1478" t="s">
        <v>674</v>
      </c>
      <c r="G1478" t="s">
        <v>164</v>
      </c>
      <c r="H1478" t="s">
        <v>38</v>
      </c>
      <c r="I1478" t="s">
        <v>4096</v>
      </c>
      <c r="J1478" t="s">
        <v>4097</v>
      </c>
      <c r="K1478">
        <v>974</v>
      </c>
      <c r="L1478">
        <v>1887</v>
      </c>
      <c r="M1478">
        <v>0</v>
      </c>
      <c r="N1478">
        <v>0</v>
      </c>
      <c r="O1478">
        <v>6</v>
      </c>
      <c r="P1478">
        <v>63</v>
      </c>
      <c r="Q1478">
        <v>121</v>
      </c>
      <c r="R1478">
        <v>127437</v>
      </c>
      <c r="S1478">
        <v>18000000</v>
      </c>
      <c r="T1478">
        <f>Table15[[#This Row],[Gross Revenue]]-Table15[[#This Row],[Budget]]</f>
        <v>-17872563</v>
      </c>
      <c r="U1478">
        <f>YEAR(Table15[[#This Row],[Release Date]])</f>
        <v>2005</v>
      </c>
    </row>
    <row r="1479" spans="1:21" x14ac:dyDescent="0.25">
      <c r="A1479" t="s">
        <v>4030</v>
      </c>
      <c r="B1479">
        <v>1</v>
      </c>
      <c r="C1479" s="8">
        <v>38602</v>
      </c>
      <c r="D1479" t="s">
        <v>28</v>
      </c>
      <c r="E1479" t="s">
        <v>25</v>
      </c>
      <c r="F1479" t="s">
        <v>19</v>
      </c>
      <c r="G1479" t="s">
        <v>20</v>
      </c>
      <c r="H1479" t="s">
        <v>38</v>
      </c>
      <c r="I1479" t="s">
        <v>2361</v>
      </c>
      <c r="J1479" t="s">
        <v>4031</v>
      </c>
      <c r="K1479">
        <v>14000</v>
      </c>
      <c r="L1479">
        <v>18645</v>
      </c>
      <c r="M1479">
        <v>450</v>
      </c>
      <c r="N1479">
        <v>16000</v>
      </c>
      <c r="O1479">
        <v>7.1</v>
      </c>
      <c r="P1479">
        <v>323</v>
      </c>
      <c r="Q1479">
        <v>106</v>
      </c>
      <c r="R1479">
        <v>20803237</v>
      </c>
      <c r="S1479">
        <v>3500000</v>
      </c>
      <c r="T1479">
        <f>Table15[[#This Row],[Gross Revenue]]-Table15[[#This Row],[Budget]]</f>
        <v>17303237</v>
      </c>
      <c r="U1479">
        <f>YEAR(Table15[[#This Row],[Release Date]])</f>
        <v>2005</v>
      </c>
    </row>
    <row r="1480" spans="1:21" x14ac:dyDescent="0.25">
      <c r="A1480" t="s">
        <v>2819</v>
      </c>
      <c r="B1480">
        <v>1</v>
      </c>
      <c r="C1480" s="8">
        <v>37903</v>
      </c>
      <c r="D1480" t="s">
        <v>28</v>
      </c>
      <c r="E1480" t="s">
        <v>22</v>
      </c>
      <c r="F1480" t="s">
        <v>19</v>
      </c>
      <c r="G1480" t="s">
        <v>704</v>
      </c>
      <c r="H1480" t="s">
        <v>43</v>
      </c>
      <c r="I1480" t="s">
        <v>275</v>
      </c>
      <c r="J1480" t="s">
        <v>2820</v>
      </c>
      <c r="K1480">
        <v>1000</v>
      </c>
      <c r="L1480">
        <v>3797</v>
      </c>
      <c r="M1480">
        <v>3</v>
      </c>
      <c r="N1480">
        <v>0</v>
      </c>
      <c r="O1480">
        <v>6.7</v>
      </c>
      <c r="P1480">
        <v>101</v>
      </c>
      <c r="Q1480">
        <v>118</v>
      </c>
      <c r="R1480">
        <v>34703228</v>
      </c>
      <c r="S1480">
        <v>30000000</v>
      </c>
      <c r="T1480">
        <f>Table15[[#This Row],[Gross Revenue]]-Table15[[#This Row],[Budget]]</f>
        <v>4703228</v>
      </c>
      <c r="U1480">
        <f>YEAR(Table15[[#This Row],[Release Date]])</f>
        <v>2003</v>
      </c>
    </row>
    <row r="1481" spans="1:21" x14ac:dyDescent="0.25">
      <c r="A1481" t="s">
        <v>2771</v>
      </c>
      <c r="B1481">
        <v>1</v>
      </c>
      <c r="C1481" s="8">
        <v>37877</v>
      </c>
      <c r="D1481" t="s">
        <v>28</v>
      </c>
      <c r="E1481" t="s">
        <v>25</v>
      </c>
      <c r="F1481" t="s">
        <v>19</v>
      </c>
      <c r="G1481" t="s">
        <v>20</v>
      </c>
      <c r="H1481" t="s">
        <v>26</v>
      </c>
      <c r="I1481" t="s">
        <v>2772</v>
      </c>
      <c r="J1481" t="s">
        <v>2773</v>
      </c>
      <c r="K1481">
        <v>907</v>
      </c>
      <c r="L1481">
        <v>1411</v>
      </c>
      <c r="M1481">
        <v>365</v>
      </c>
      <c r="N1481">
        <v>0</v>
      </c>
      <c r="O1481">
        <v>6.2</v>
      </c>
      <c r="P1481">
        <v>88</v>
      </c>
      <c r="Q1481">
        <v>103</v>
      </c>
      <c r="R1481">
        <v>23000</v>
      </c>
      <c r="S1481">
        <v>500000</v>
      </c>
      <c r="T1481">
        <f>Table15[[#This Row],[Gross Revenue]]-Table15[[#This Row],[Budget]]</f>
        <v>-477000</v>
      </c>
      <c r="U1481">
        <f>YEAR(Table15[[#This Row],[Release Date]])</f>
        <v>2003</v>
      </c>
    </row>
    <row r="1482" spans="1:21" x14ac:dyDescent="0.25">
      <c r="A1482" t="s">
        <v>3517</v>
      </c>
      <c r="B1482">
        <v>1</v>
      </c>
      <c r="C1482" s="8">
        <v>38307</v>
      </c>
      <c r="D1482" t="s">
        <v>28</v>
      </c>
      <c r="E1482" t="s">
        <v>22</v>
      </c>
      <c r="F1482" t="s">
        <v>19</v>
      </c>
      <c r="G1482" t="s">
        <v>35</v>
      </c>
      <c r="H1482" t="s">
        <v>43</v>
      </c>
      <c r="I1482" t="s">
        <v>2844</v>
      </c>
      <c r="J1482" t="s">
        <v>3518</v>
      </c>
      <c r="K1482">
        <v>3000</v>
      </c>
      <c r="L1482">
        <v>4198</v>
      </c>
      <c r="M1482">
        <v>92</v>
      </c>
      <c r="N1482">
        <v>12000</v>
      </c>
      <c r="O1482">
        <v>7.3</v>
      </c>
      <c r="P1482">
        <v>278</v>
      </c>
      <c r="Q1482">
        <v>100</v>
      </c>
      <c r="R1482">
        <v>12574715</v>
      </c>
      <c r="S1482">
        <v>4500000</v>
      </c>
      <c r="T1482">
        <f>Table15[[#This Row],[Gross Revenue]]-Table15[[#This Row],[Budget]]</f>
        <v>8074715</v>
      </c>
      <c r="U1482">
        <f>YEAR(Table15[[#This Row],[Release Date]])</f>
        <v>2004</v>
      </c>
    </row>
    <row r="1483" spans="1:21" x14ac:dyDescent="0.25">
      <c r="A1483" t="s">
        <v>4242</v>
      </c>
      <c r="B1483">
        <v>1</v>
      </c>
      <c r="C1483" s="8">
        <v>38731</v>
      </c>
      <c r="D1483" t="s">
        <v>28</v>
      </c>
      <c r="E1483" t="s">
        <v>22</v>
      </c>
      <c r="F1483" t="s">
        <v>19</v>
      </c>
      <c r="G1483" t="s">
        <v>20</v>
      </c>
      <c r="H1483" t="s">
        <v>43</v>
      </c>
      <c r="I1483" t="s">
        <v>1230</v>
      </c>
      <c r="J1483" t="s">
        <v>3518</v>
      </c>
      <c r="K1483">
        <v>11000</v>
      </c>
      <c r="L1483">
        <v>17627</v>
      </c>
      <c r="M1483">
        <v>92</v>
      </c>
      <c r="N1483">
        <v>49000</v>
      </c>
      <c r="O1483">
        <v>7</v>
      </c>
      <c r="P1483">
        <v>221</v>
      </c>
      <c r="Q1483">
        <v>107</v>
      </c>
      <c r="R1483">
        <v>13766014</v>
      </c>
      <c r="S1483">
        <v>15000000</v>
      </c>
      <c r="T1483">
        <f>Table15[[#This Row],[Gross Revenue]]-Table15[[#This Row],[Budget]]</f>
        <v>-1233986</v>
      </c>
      <c r="U1483">
        <f>YEAR(Table15[[#This Row],[Release Date]])</f>
        <v>2006</v>
      </c>
    </row>
    <row r="1484" spans="1:21" x14ac:dyDescent="0.25">
      <c r="A1484" t="s">
        <v>4541</v>
      </c>
      <c r="B1484">
        <v>1</v>
      </c>
      <c r="C1484" s="8">
        <v>38910</v>
      </c>
      <c r="D1484" t="s">
        <v>17</v>
      </c>
      <c r="E1484" t="s">
        <v>30</v>
      </c>
      <c r="F1484" t="s">
        <v>19</v>
      </c>
      <c r="G1484" t="s">
        <v>20</v>
      </c>
      <c r="H1484" t="s">
        <v>38</v>
      </c>
      <c r="I1484" t="s">
        <v>2114</v>
      </c>
      <c r="J1484" t="s">
        <v>4542</v>
      </c>
      <c r="K1484">
        <v>7000</v>
      </c>
      <c r="L1484">
        <v>7747</v>
      </c>
      <c r="M1484">
        <v>63</v>
      </c>
      <c r="N1484">
        <v>25000</v>
      </c>
      <c r="O1484">
        <v>6.7</v>
      </c>
      <c r="P1484">
        <v>265</v>
      </c>
      <c r="Q1484">
        <v>101</v>
      </c>
      <c r="R1484">
        <v>6619173</v>
      </c>
      <c r="S1484">
        <v>10000000</v>
      </c>
      <c r="T1484">
        <f>Table15[[#This Row],[Gross Revenue]]-Table15[[#This Row],[Budget]]</f>
        <v>-3380827</v>
      </c>
      <c r="U1484">
        <f>YEAR(Table15[[#This Row],[Release Date]])</f>
        <v>2006</v>
      </c>
    </row>
    <row r="1485" spans="1:21" x14ac:dyDescent="0.25">
      <c r="A1485" t="s">
        <v>1140</v>
      </c>
      <c r="B1485">
        <v>1</v>
      </c>
      <c r="C1485" s="8">
        <v>37000</v>
      </c>
      <c r="D1485" t="s">
        <v>28</v>
      </c>
      <c r="E1485" t="s">
        <v>32</v>
      </c>
      <c r="F1485" t="s">
        <v>19</v>
      </c>
      <c r="G1485" t="s">
        <v>20</v>
      </c>
      <c r="H1485" t="s">
        <v>43</v>
      </c>
      <c r="I1485" t="s">
        <v>1141</v>
      </c>
      <c r="J1485" t="s">
        <v>1142</v>
      </c>
      <c r="K1485">
        <v>560</v>
      </c>
      <c r="L1485">
        <v>2238</v>
      </c>
      <c r="M1485">
        <v>0</v>
      </c>
      <c r="N1485">
        <v>0</v>
      </c>
      <c r="O1485">
        <v>5.2</v>
      </c>
      <c r="P1485">
        <v>31</v>
      </c>
      <c r="Q1485">
        <v>81</v>
      </c>
      <c r="R1485">
        <v>3293258</v>
      </c>
      <c r="S1485">
        <v>3000000</v>
      </c>
      <c r="T1485">
        <f>Table15[[#This Row],[Gross Revenue]]-Table15[[#This Row],[Budget]]</f>
        <v>293258</v>
      </c>
      <c r="U1485">
        <f>YEAR(Table15[[#This Row],[Release Date]])</f>
        <v>2001</v>
      </c>
    </row>
    <row r="1486" spans="1:21" x14ac:dyDescent="0.25">
      <c r="A1486" t="s">
        <v>1583</v>
      </c>
      <c r="B1486">
        <v>1</v>
      </c>
      <c r="C1486" s="8">
        <v>37237</v>
      </c>
      <c r="D1486" t="s">
        <v>28</v>
      </c>
      <c r="E1486" t="s">
        <v>32</v>
      </c>
      <c r="F1486" t="s">
        <v>19</v>
      </c>
      <c r="G1486" t="s">
        <v>48</v>
      </c>
      <c r="H1486" t="s">
        <v>43</v>
      </c>
      <c r="I1486" t="s">
        <v>497</v>
      </c>
      <c r="J1486" t="s">
        <v>1584</v>
      </c>
      <c r="K1486">
        <v>26000</v>
      </c>
      <c r="L1486">
        <v>27572</v>
      </c>
      <c r="M1486">
        <v>255</v>
      </c>
      <c r="N1486">
        <v>0</v>
      </c>
      <c r="O1486">
        <v>6.8</v>
      </c>
      <c r="P1486">
        <v>171</v>
      </c>
      <c r="Q1486">
        <v>92</v>
      </c>
      <c r="R1486">
        <v>25296447</v>
      </c>
      <c r="S1486">
        <v>21000000</v>
      </c>
      <c r="T1486">
        <f>Table15[[#This Row],[Gross Revenue]]-Table15[[#This Row],[Budget]]</f>
        <v>4296447</v>
      </c>
      <c r="U1486">
        <f>YEAR(Table15[[#This Row],[Release Date]])</f>
        <v>2001</v>
      </c>
    </row>
    <row r="1487" spans="1:21" x14ac:dyDescent="0.25">
      <c r="A1487" t="s">
        <v>2535</v>
      </c>
      <c r="B1487">
        <v>1</v>
      </c>
      <c r="C1487" s="8">
        <v>37748</v>
      </c>
      <c r="D1487" t="s">
        <v>28</v>
      </c>
      <c r="E1487" t="s">
        <v>32</v>
      </c>
      <c r="F1487" t="s">
        <v>19</v>
      </c>
      <c r="G1487" t="s">
        <v>48</v>
      </c>
      <c r="H1487" t="s">
        <v>43</v>
      </c>
      <c r="I1487" t="s">
        <v>497</v>
      </c>
      <c r="J1487" t="s">
        <v>1584</v>
      </c>
      <c r="K1487">
        <v>26000</v>
      </c>
      <c r="L1487">
        <v>29050</v>
      </c>
      <c r="M1487">
        <v>255</v>
      </c>
      <c r="N1487">
        <v>0</v>
      </c>
      <c r="O1487">
        <v>6.3</v>
      </c>
      <c r="P1487">
        <v>163</v>
      </c>
      <c r="Q1487">
        <v>87</v>
      </c>
      <c r="R1487">
        <v>43095600</v>
      </c>
      <c r="S1487">
        <v>32000000</v>
      </c>
      <c r="T1487">
        <f>Table15[[#This Row],[Gross Revenue]]-Table15[[#This Row],[Budget]]</f>
        <v>11095600</v>
      </c>
      <c r="U1487">
        <f>YEAR(Table15[[#This Row],[Release Date]])</f>
        <v>2003</v>
      </c>
    </row>
    <row r="1488" spans="1:21" x14ac:dyDescent="0.25">
      <c r="A1488" t="s">
        <v>2546</v>
      </c>
      <c r="B1488">
        <v>1</v>
      </c>
      <c r="C1488" s="8">
        <v>37754</v>
      </c>
      <c r="D1488" t="s">
        <v>28</v>
      </c>
      <c r="E1488" t="s">
        <v>32</v>
      </c>
      <c r="F1488" t="s">
        <v>19</v>
      </c>
      <c r="G1488" t="s">
        <v>48</v>
      </c>
      <c r="H1488" t="s">
        <v>38</v>
      </c>
      <c r="I1488" t="s">
        <v>185</v>
      </c>
      <c r="J1488" t="s">
        <v>1584</v>
      </c>
      <c r="K1488">
        <v>11000</v>
      </c>
      <c r="L1488">
        <v>22383</v>
      </c>
      <c r="M1488">
        <v>255</v>
      </c>
      <c r="N1488">
        <v>0</v>
      </c>
      <c r="O1488">
        <v>7</v>
      </c>
      <c r="P1488">
        <v>177</v>
      </c>
      <c r="Q1488">
        <v>103</v>
      </c>
      <c r="R1488">
        <v>24520892</v>
      </c>
      <c r="S1488">
        <v>45000000</v>
      </c>
      <c r="T1488">
        <f>Table15[[#This Row],[Gross Revenue]]-Table15[[#This Row],[Budget]]</f>
        <v>-20479108</v>
      </c>
      <c r="U1488">
        <f>YEAR(Table15[[#This Row],[Release Date]])</f>
        <v>2003</v>
      </c>
    </row>
    <row r="1489" spans="1:21" x14ac:dyDescent="0.25">
      <c r="A1489" t="s">
        <v>3416</v>
      </c>
      <c r="B1489">
        <v>1</v>
      </c>
      <c r="C1489" s="8">
        <v>38247</v>
      </c>
      <c r="D1489" t="s">
        <v>28</v>
      </c>
      <c r="E1489" t="s">
        <v>32</v>
      </c>
      <c r="F1489" t="s">
        <v>19</v>
      </c>
      <c r="G1489" t="s">
        <v>20</v>
      </c>
      <c r="H1489" t="s">
        <v>43</v>
      </c>
      <c r="I1489" t="s">
        <v>1963</v>
      </c>
      <c r="J1489" t="s">
        <v>1584</v>
      </c>
      <c r="K1489">
        <v>3000</v>
      </c>
      <c r="L1489">
        <v>5811</v>
      </c>
      <c r="M1489">
        <v>255</v>
      </c>
      <c r="N1489">
        <v>0</v>
      </c>
      <c r="O1489">
        <v>6.8</v>
      </c>
      <c r="P1489">
        <v>354</v>
      </c>
      <c r="Q1489">
        <v>135</v>
      </c>
      <c r="R1489">
        <v>134518390</v>
      </c>
      <c r="S1489">
        <v>150000000</v>
      </c>
      <c r="T1489">
        <f>Table15[[#This Row],[Gross Revenue]]-Table15[[#This Row],[Budget]]</f>
        <v>-15481610</v>
      </c>
      <c r="U1489">
        <f>YEAR(Table15[[#This Row],[Release Date]])</f>
        <v>2004</v>
      </c>
    </row>
    <row r="1490" spans="1:21" x14ac:dyDescent="0.25">
      <c r="A1490" t="s">
        <v>3846</v>
      </c>
      <c r="B1490">
        <v>1</v>
      </c>
      <c r="C1490" s="8">
        <v>38489</v>
      </c>
      <c r="D1490" t="s">
        <v>28</v>
      </c>
      <c r="E1490" t="s">
        <v>32</v>
      </c>
      <c r="F1490" t="s">
        <v>19</v>
      </c>
      <c r="G1490" t="s">
        <v>20</v>
      </c>
      <c r="H1490" t="s">
        <v>43</v>
      </c>
      <c r="I1490" t="s">
        <v>124</v>
      </c>
      <c r="J1490" t="s">
        <v>1584</v>
      </c>
      <c r="K1490">
        <v>14000</v>
      </c>
      <c r="L1490">
        <v>18003</v>
      </c>
      <c r="M1490">
        <v>255</v>
      </c>
      <c r="N1490">
        <v>15000</v>
      </c>
      <c r="O1490">
        <v>5.8</v>
      </c>
      <c r="P1490">
        <v>344</v>
      </c>
      <c r="Q1490">
        <v>106</v>
      </c>
      <c r="R1490">
        <v>163192114</v>
      </c>
      <c r="S1490">
        <v>125000000</v>
      </c>
      <c r="T1490">
        <f>Table15[[#This Row],[Gross Revenue]]-Table15[[#This Row],[Budget]]</f>
        <v>38192114</v>
      </c>
      <c r="U1490">
        <f>YEAR(Table15[[#This Row],[Release Date]])</f>
        <v>2005</v>
      </c>
    </row>
    <row r="1491" spans="1:21" x14ac:dyDescent="0.25">
      <c r="A1491" t="s">
        <v>4787</v>
      </c>
      <c r="B1491">
        <v>1</v>
      </c>
      <c r="C1491" s="8">
        <v>39058</v>
      </c>
      <c r="D1491" t="s">
        <v>28</v>
      </c>
      <c r="E1491" t="s">
        <v>18</v>
      </c>
      <c r="F1491" t="s">
        <v>19</v>
      </c>
      <c r="G1491" t="s">
        <v>20</v>
      </c>
      <c r="H1491" t="s">
        <v>43</v>
      </c>
      <c r="I1491" t="s">
        <v>185</v>
      </c>
      <c r="J1491" t="s">
        <v>1584</v>
      </c>
      <c r="K1491">
        <v>11000</v>
      </c>
      <c r="L1491">
        <v>13312</v>
      </c>
      <c r="M1491">
        <v>255</v>
      </c>
      <c r="N1491">
        <v>105000</v>
      </c>
      <c r="O1491">
        <v>7.3</v>
      </c>
      <c r="P1491">
        <v>384</v>
      </c>
      <c r="Q1491">
        <v>125</v>
      </c>
      <c r="R1491">
        <v>117698894</v>
      </c>
      <c r="S1491">
        <v>75000000</v>
      </c>
      <c r="T1491">
        <f>Table15[[#This Row],[Gross Revenue]]-Table15[[#This Row],[Budget]]</f>
        <v>42698894</v>
      </c>
      <c r="U1491">
        <f>YEAR(Table15[[#This Row],[Release Date]])</f>
        <v>2006</v>
      </c>
    </row>
    <row r="1492" spans="1:21" x14ac:dyDescent="0.25">
      <c r="A1492" t="s">
        <v>2585</v>
      </c>
      <c r="B1492">
        <v>1</v>
      </c>
      <c r="C1492" s="8">
        <v>37778</v>
      </c>
      <c r="D1492" t="s">
        <v>28</v>
      </c>
      <c r="E1492" t="s">
        <v>30</v>
      </c>
      <c r="F1492" t="s">
        <v>19</v>
      </c>
      <c r="G1492" t="s">
        <v>48</v>
      </c>
      <c r="H1492" t="s">
        <v>36</v>
      </c>
      <c r="I1492" t="s">
        <v>2586</v>
      </c>
      <c r="J1492" t="s">
        <v>452</v>
      </c>
      <c r="K1492">
        <v>563</v>
      </c>
      <c r="L1492">
        <v>683</v>
      </c>
      <c r="M1492">
        <v>0</v>
      </c>
      <c r="N1492">
        <v>941</v>
      </c>
      <c r="O1492">
        <v>6</v>
      </c>
      <c r="P1492">
        <v>101</v>
      </c>
      <c r="Q1492">
        <v>94</v>
      </c>
      <c r="R1492">
        <v>15131330</v>
      </c>
      <c r="S1492">
        <v>86000000</v>
      </c>
      <c r="T1492">
        <f>Table15[[#This Row],[Gross Revenue]]-Table15[[#This Row],[Budget]]</f>
        <v>-70868670</v>
      </c>
      <c r="U1492">
        <f>YEAR(Table15[[#This Row],[Release Date]])</f>
        <v>2003</v>
      </c>
    </row>
    <row r="1493" spans="1:21" x14ac:dyDescent="0.25">
      <c r="A1493" t="s">
        <v>5027</v>
      </c>
      <c r="B1493">
        <v>1</v>
      </c>
      <c r="C1493" s="8">
        <v>39209</v>
      </c>
      <c r="D1493" t="s">
        <v>28</v>
      </c>
      <c r="E1493" t="s">
        <v>32</v>
      </c>
      <c r="F1493" t="s">
        <v>19</v>
      </c>
      <c r="G1493" t="s">
        <v>48</v>
      </c>
      <c r="H1493" t="s">
        <v>38</v>
      </c>
      <c r="I1493" t="s">
        <v>521</v>
      </c>
      <c r="J1493" t="s">
        <v>452</v>
      </c>
      <c r="K1493">
        <v>19000</v>
      </c>
      <c r="L1493">
        <v>32325</v>
      </c>
      <c r="M1493">
        <v>0</v>
      </c>
      <c r="N1493">
        <v>83000</v>
      </c>
      <c r="O1493">
        <v>6.4</v>
      </c>
      <c r="P1493">
        <v>433</v>
      </c>
      <c r="Q1493">
        <v>89</v>
      </c>
      <c r="R1493">
        <v>126546825</v>
      </c>
      <c r="S1493">
        <v>40000000</v>
      </c>
      <c r="T1493">
        <f>Table15[[#This Row],[Gross Revenue]]-Table15[[#This Row],[Budget]]</f>
        <v>86546825</v>
      </c>
      <c r="U1493">
        <f>YEAR(Table15[[#This Row],[Release Date]])</f>
        <v>2007</v>
      </c>
    </row>
    <row r="1494" spans="1:21" x14ac:dyDescent="0.25">
      <c r="A1494" t="s">
        <v>2380</v>
      </c>
      <c r="B1494">
        <v>1</v>
      </c>
      <c r="C1494" s="8">
        <v>37666</v>
      </c>
      <c r="D1494" t="s">
        <v>28</v>
      </c>
      <c r="E1494" t="s">
        <v>50</v>
      </c>
      <c r="F1494" t="s">
        <v>47</v>
      </c>
      <c r="G1494" t="s">
        <v>48</v>
      </c>
      <c r="H1494" t="s">
        <v>27</v>
      </c>
      <c r="I1494" t="s">
        <v>185</v>
      </c>
      <c r="J1494" t="s">
        <v>2381</v>
      </c>
      <c r="K1494">
        <v>11000</v>
      </c>
      <c r="L1494">
        <v>11218</v>
      </c>
      <c r="M1494">
        <v>10</v>
      </c>
      <c r="N1494">
        <v>0</v>
      </c>
      <c r="O1494">
        <v>7.6</v>
      </c>
      <c r="P1494">
        <v>169</v>
      </c>
      <c r="Q1494">
        <v>80</v>
      </c>
      <c r="R1494">
        <v>77413017</v>
      </c>
      <c r="S1494">
        <v>8000000</v>
      </c>
      <c r="T1494">
        <f>Table15[[#This Row],[Gross Revenue]]-Table15[[#This Row],[Budget]]</f>
        <v>69413017</v>
      </c>
      <c r="U1494">
        <f>YEAR(Table15[[#This Row],[Release Date]])</f>
        <v>2003</v>
      </c>
    </row>
    <row r="1495" spans="1:21" x14ac:dyDescent="0.25">
      <c r="A1495" t="s">
        <v>3618</v>
      </c>
      <c r="B1495">
        <v>1</v>
      </c>
      <c r="C1495" s="8">
        <v>38360</v>
      </c>
      <c r="D1495" t="s">
        <v>28</v>
      </c>
      <c r="E1495" t="s">
        <v>22</v>
      </c>
      <c r="F1495" t="s">
        <v>40</v>
      </c>
      <c r="G1495" t="s">
        <v>41</v>
      </c>
      <c r="H1495" t="s">
        <v>38</v>
      </c>
      <c r="I1495" t="s">
        <v>3619</v>
      </c>
      <c r="J1495" t="s">
        <v>3620</v>
      </c>
      <c r="K1495">
        <v>144</v>
      </c>
      <c r="L1495">
        <v>474</v>
      </c>
      <c r="M1495">
        <v>64</v>
      </c>
      <c r="N1495">
        <v>0</v>
      </c>
      <c r="O1495">
        <v>7</v>
      </c>
      <c r="P1495">
        <v>181</v>
      </c>
      <c r="Q1495">
        <v>120</v>
      </c>
      <c r="R1495">
        <v>5004648</v>
      </c>
      <c r="S1495">
        <v>10000000</v>
      </c>
      <c r="T1495">
        <f>Table15[[#This Row],[Gross Revenue]]-Table15[[#This Row],[Budget]]</f>
        <v>-4995352</v>
      </c>
      <c r="U1495">
        <f>YEAR(Table15[[#This Row],[Release Date]])</f>
        <v>2005</v>
      </c>
    </row>
    <row r="1496" spans="1:21" x14ac:dyDescent="0.25">
      <c r="A1496" t="s">
        <v>1437</v>
      </c>
      <c r="B1496">
        <v>1</v>
      </c>
      <c r="C1496" s="8">
        <v>37157</v>
      </c>
      <c r="D1496" t="s">
        <v>28</v>
      </c>
      <c r="E1496" t="s">
        <v>22</v>
      </c>
      <c r="F1496" t="s">
        <v>19</v>
      </c>
      <c r="G1496" t="s">
        <v>20</v>
      </c>
      <c r="H1496" t="s">
        <v>38</v>
      </c>
      <c r="I1496" t="s">
        <v>1438</v>
      </c>
      <c r="J1496" t="s">
        <v>1439</v>
      </c>
      <c r="K1496">
        <v>701</v>
      </c>
      <c r="L1496">
        <v>2489</v>
      </c>
      <c r="M1496">
        <v>75</v>
      </c>
      <c r="N1496">
        <v>0</v>
      </c>
      <c r="O1496">
        <v>6.7</v>
      </c>
      <c r="P1496">
        <v>114</v>
      </c>
      <c r="Q1496">
        <v>93</v>
      </c>
      <c r="R1496">
        <v>145540</v>
      </c>
      <c r="S1496">
        <v>500000</v>
      </c>
      <c r="T1496">
        <f>Table15[[#This Row],[Gross Revenue]]-Table15[[#This Row],[Budget]]</f>
        <v>-354460</v>
      </c>
      <c r="U1496">
        <f>YEAR(Table15[[#This Row],[Release Date]])</f>
        <v>2001</v>
      </c>
    </row>
    <row r="1497" spans="1:21" x14ac:dyDescent="0.25">
      <c r="A1497" t="s">
        <v>2157</v>
      </c>
      <c r="B1497">
        <v>1</v>
      </c>
      <c r="C1497" s="8">
        <v>37547</v>
      </c>
      <c r="D1497" t="s">
        <v>28</v>
      </c>
      <c r="E1497" t="s">
        <v>22</v>
      </c>
      <c r="F1497" t="s">
        <v>230</v>
      </c>
      <c r="G1497" t="s">
        <v>774</v>
      </c>
      <c r="H1497" t="s">
        <v>38</v>
      </c>
      <c r="I1497" t="s">
        <v>516</v>
      </c>
      <c r="J1497" t="s">
        <v>2158</v>
      </c>
      <c r="K1497">
        <v>341</v>
      </c>
      <c r="L1497">
        <v>358</v>
      </c>
      <c r="M1497">
        <v>33</v>
      </c>
      <c r="N1497">
        <v>57</v>
      </c>
      <c r="O1497">
        <v>6.7</v>
      </c>
      <c r="P1497">
        <v>78</v>
      </c>
      <c r="Q1497">
        <v>106</v>
      </c>
      <c r="R1497">
        <v>304124</v>
      </c>
      <c r="S1497">
        <v>1400000</v>
      </c>
      <c r="T1497">
        <f>Table15[[#This Row],[Gross Revenue]]-Table15[[#This Row],[Budget]]</f>
        <v>-1095876</v>
      </c>
      <c r="U1497">
        <f>YEAR(Table15[[#This Row],[Release Date]])</f>
        <v>2002</v>
      </c>
    </row>
    <row r="1498" spans="1:21" x14ac:dyDescent="0.25">
      <c r="A1498" t="s">
        <v>955</v>
      </c>
      <c r="B1498">
        <v>1</v>
      </c>
      <c r="C1498" s="8">
        <v>36903</v>
      </c>
      <c r="D1498" t="s">
        <v>28</v>
      </c>
      <c r="E1498" t="s">
        <v>22</v>
      </c>
      <c r="F1498" t="s">
        <v>19</v>
      </c>
      <c r="G1498" t="s">
        <v>20</v>
      </c>
      <c r="H1498" t="s">
        <v>38</v>
      </c>
      <c r="I1498" t="s">
        <v>956</v>
      </c>
      <c r="J1498" t="s">
        <v>577</v>
      </c>
      <c r="K1498">
        <v>308</v>
      </c>
      <c r="L1498">
        <v>1440</v>
      </c>
      <c r="M1498">
        <v>43</v>
      </c>
      <c r="N1498">
        <v>689</v>
      </c>
      <c r="O1498">
        <v>5.6</v>
      </c>
      <c r="P1498">
        <v>106</v>
      </c>
      <c r="Q1498">
        <v>102</v>
      </c>
      <c r="R1498">
        <v>24044532</v>
      </c>
      <c r="S1498">
        <v>38000000</v>
      </c>
      <c r="T1498">
        <f>Table15[[#This Row],[Gross Revenue]]-Table15[[#This Row],[Budget]]</f>
        <v>-13955468</v>
      </c>
      <c r="U1498">
        <f>YEAR(Table15[[#This Row],[Release Date]])</f>
        <v>2001</v>
      </c>
    </row>
    <row r="1499" spans="1:21" x14ac:dyDescent="0.25">
      <c r="A1499" t="s">
        <v>1195</v>
      </c>
      <c r="B1499">
        <v>1</v>
      </c>
      <c r="C1499" s="8">
        <v>37026</v>
      </c>
      <c r="D1499" t="s">
        <v>28</v>
      </c>
      <c r="E1499" t="s">
        <v>25</v>
      </c>
      <c r="F1499" t="s">
        <v>19</v>
      </c>
      <c r="G1499" t="s">
        <v>20</v>
      </c>
      <c r="H1499" t="s">
        <v>43</v>
      </c>
      <c r="I1499" t="s">
        <v>272</v>
      </c>
      <c r="J1499" t="s">
        <v>1196</v>
      </c>
      <c r="K1499">
        <v>436</v>
      </c>
      <c r="L1499">
        <v>1203</v>
      </c>
      <c r="M1499">
        <v>42</v>
      </c>
      <c r="N1499">
        <v>1000</v>
      </c>
      <c r="O1499">
        <v>4.8</v>
      </c>
      <c r="P1499">
        <v>75</v>
      </c>
      <c r="Q1499">
        <v>84</v>
      </c>
      <c r="R1499">
        <v>55762229</v>
      </c>
      <c r="S1499">
        <v>22000000</v>
      </c>
      <c r="T1499">
        <f>Table15[[#This Row],[Gross Revenue]]-Table15[[#This Row],[Budget]]</f>
        <v>33762229</v>
      </c>
      <c r="U1499">
        <f>YEAR(Table15[[#This Row],[Release Date]])</f>
        <v>2001</v>
      </c>
    </row>
    <row r="1500" spans="1:21" x14ac:dyDescent="0.25">
      <c r="A1500" t="s">
        <v>2153</v>
      </c>
      <c r="B1500">
        <v>1</v>
      </c>
      <c r="C1500" s="8">
        <v>37545</v>
      </c>
      <c r="D1500" t="s">
        <v>28</v>
      </c>
      <c r="E1500" t="s">
        <v>25</v>
      </c>
      <c r="F1500" t="s">
        <v>19</v>
      </c>
      <c r="G1500" t="s">
        <v>20</v>
      </c>
      <c r="H1500" t="s">
        <v>38</v>
      </c>
      <c r="I1500" t="s">
        <v>2154</v>
      </c>
      <c r="J1500" t="s">
        <v>1196</v>
      </c>
      <c r="K1500">
        <v>355</v>
      </c>
      <c r="L1500">
        <v>911</v>
      </c>
      <c r="M1500">
        <v>42</v>
      </c>
      <c r="N1500">
        <v>0</v>
      </c>
      <c r="O1500">
        <v>6.8</v>
      </c>
      <c r="P1500">
        <v>126</v>
      </c>
      <c r="Q1500">
        <v>110</v>
      </c>
      <c r="R1500">
        <v>14589444</v>
      </c>
      <c r="S1500">
        <v>25000000</v>
      </c>
      <c r="T1500">
        <f>Table15[[#This Row],[Gross Revenue]]-Table15[[#This Row],[Budget]]</f>
        <v>-10410556</v>
      </c>
      <c r="U1500">
        <f>YEAR(Table15[[#This Row],[Release Date]])</f>
        <v>2002</v>
      </c>
    </row>
    <row r="1501" spans="1:21" x14ac:dyDescent="0.25">
      <c r="A1501" t="s">
        <v>4284</v>
      </c>
      <c r="B1501">
        <v>1</v>
      </c>
      <c r="C1501" s="8">
        <v>38755</v>
      </c>
      <c r="D1501" t="s">
        <v>28</v>
      </c>
      <c r="E1501" t="s">
        <v>25</v>
      </c>
      <c r="F1501" t="s">
        <v>19</v>
      </c>
      <c r="G1501" t="s">
        <v>20</v>
      </c>
      <c r="H1501" t="s">
        <v>43</v>
      </c>
      <c r="I1501" t="s">
        <v>4285</v>
      </c>
      <c r="J1501" t="s">
        <v>1196</v>
      </c>
      <c r="K1501">
        <v>969</v>
      </c>
      <c r="L1501">
        <v>2371</v>
      </c>
      <c r="M1501">
        <v>42</v>
      </c>
      <c r="N1501">
        <v>13000</v>
      </c>
      <c r="O1501">
        <v>5.9</v>
      </c>
      <c r="P1501">
        <v>128</v>
      </c>
      <c r="Q1501">
        <v>112</v>
      </c>
      <c r="R1501">
        <v>39026186</v>
      </c>
      <c r="S1501">
        <v>35000000</v>
      </c>
      <c r="T1501">
        <f>Table15[[#This Row],[Gross Revenue]]-Table15[[#This Row],[Budget]]</f>
        <v>4026186</v>
      </c>
      <c r="U1501">
        <f>YEAR(Table15[[#This Row],[Release Date]])</f>
        <v>2006</v>
      </c>
    </row>
    <row r="1502" spans="1:21" x14ac:dyDescent="0.25">
      <c r="A1502" t="s">
        <v>5023</v>
      </c>
      <c r="B1502">
        <v>1</v>
      </c>
      <c r="C1502" s="8">
        <v>39207</v>
      </c>
      <c r="D1502" t="s">
        <v>28</v>
      </c>
      <c r="E1502" t="s">
        <v>25</v>
      </c>
      <c r="F1502" t="s">
        <v>19</v>
      </c>
      <c r="G1502" t="s">
        <v>20</v>
      </c>
      <c r="H1502" t="s">
        <v>38</v>
      </c>
      <c r="I1502" t="s">
        <v>3882</v>
      </c>
      <c r="J1502" t="s">
        <v>1196</v>
      </c>
      <c r="K1502">
        <v>839</v>
      </c>
      <c r="L1502">
        <v>3627</v>
      </c>
      <c r="M1502">
        <v>42</v>
      </c>
      <c r="N1502">
        <v>14000</v>
      </c>
      <c r="O1502">
        <v>6.5</v>
      </c>
      <c r="P1502">
        <v>129</v>
      </c>
      <c r="Q1502">
        <v>104</v>
      </c>
      <c r="R1502">
        <v>82389560</v>
      </c>
      <c r="S1502">
        <v>17000000</v>
      </c>
      <c r="T1502">
        <f>Table15[[#This Row],[Gross Revenue]]-Table15[[#This Row],[Budget]]</f>
        <v>65389560</v>
      </c>
      <c r="U1502">
        <f>YEAR(Table15[[#This Row],[Release Date]])</f>
        <v>2007</v>
      </c>
    </row>
    <row r="1503" spans="1:21" x14ac:dyDescent="0.25">
      <c r="A1503" t="s">
        <v>4377</v>
      </c>
      <c r="B1503">
        <v>1</v>
      </c>
      <c r="C1503" s="8">
        <v>38815</v>
      </c>
      <c r="D1503" t="s">
        <v>28</v>
      </c>
      <c r="E1503" t="s">
        <v>25</v>
      </c>
      <c r="F1503" t="s">
        <v>19</v>
      </c>
      <c r="G1503" t="s">
        <v>20</v>
      </c>
      <c r="H1503" t="s">
        <v>38</v>
      </c>
      <c r="I1503" t="s">
        <v>2502</v>
      </c>
      <c r="J1503" t="s">
        <v>4378</v>
      </c>
      <c r="K1503">
        <v>830</v>
      </c>
      <c r="L1503">
        <v>973</v>
      </c>
      <c r="M1503">
        <v>100</v>
      </c>
      <c r="N1503">
        <v>3000</v>
      </c>
      <c r="O1503">
        <v>6.7</v>
      </c>
      <c r="P1503">
        <v>171</v>
      </c>
      <c r="Q1503">
        <v>90</v>
      </c>
      <c r="R1503">
        <v>1573712</v>
      </c>
      <c r="S1503">
        <v>125000</v>
      </c>
      <c r="T1503">
        <f>Table15[[#This Row],[Gross Revenue]]-Table15[[#This Row],[Budget]]</f>
        <v>1448712</v>
      </c>
      <c r="U1503">
        <f>YEAR(Table15[[#This Row],[Release Date]])</f>
        <v>2006</v>
      </c>
    </row>
    <row r="1504" spans="1:21" x14ac:dyDescent="0.25">
      <c r="A1504" t="s">
        <v>4365</v>
      </c>
      <c r="B1504">
        <v>1</v>
      </c>
      <c r="C1504" s="8">
        <v>38808</v>
      </c>
      <c r="D1504" t="s">
        <v>28</v>
      </c>
      <c r="E1504" t="s">
        <v>22</v>
      </c>
      <c r="F1504" t="s">
        <v>19</v>
      </c>
      <c r="G1504" t="s">
        <v>35</v>
      </c>
      <c r="H1504" t="s">
        <v>38</v>
      </c>
      <c r="I1504" t="s">
        <v>3551</v>
      </c>
      <c r="J1504" t="s">
        <v>4366</v>
      </c>
      <c r="K1504">
        <v>3000</v>
      </c>
      <c r="L1504">
        <v>3547</v>
      </c>
      <c r="M1504">
        <v>159</v>
      </c>
      <c r="N1504">
        <v>38000</v>
      </c>
      <c r="O1504">
        <v>7.5</v>
      </c>
      <c r="P1504">
        <v>389</v>
      </c>
      <c r="Q1504">
        <v>112</v>
      </c>
      <c r="R1504">
        <v>1738692</v>
      </c>
      <c r="S1504">
        <v>7000000</v>
      </c>
      <c r="T1504">
        <f>Table15[[#This Row],[Gross Revenue]]-Table15[[#This Row],[Budget]]</f>
        <v>-5261308</v>
      </c>
      <c r="U1504">
        <f>YEAR(Table15[[#This Row],[Release Date]])</f>
        <v>2006</v>
      </c>
    </row>
    <row r="1505" spans="1:21" x14ac:dyDescent="0.25">
      <c r="A1505" t="s">
        <v>903</v>
      </c>
      <c r="B1505">
        <v>1</v>
      </c>
      <c r="C1505" s="8">
        <v>36875</v>
      </c>
      <c r="D1505" t="s">
        <v>28</v>
      </c>
      <c r="E1505" t="s">
        <v>22</v>
      </c>
      <c r="F1505" t="s">
        <v>19</v>
      </c>
      <c r="G1505" t="s">
        <v>20</v>
      </c>
      <c r="H1505" t="s">
        <v>43</v>
      </c>
      <c r="I1505" t="s">
        <v>166</v>
      </c>
      <c r="J1505" t="s">
        <v>601</v>
      </c>
      <c r="K1505">
        <v>18000</v>
      </c>
      <c r="L1505">
        <v>33645</v>
      </c>
      <c r="M1505">
        <v>0</v>
      </c>
      <c r="N1505">
        <v>0</v>
      </c>
      <c r="O1505">
        <v>7.2</v>
      </c>
      <c r="P1505">
        <v>294</v>
      </c>
      <c r="Q1505">
        <v>106</v>
      </c>
      <c r="R1505">
        <v>94999143</v>
      </c>
      <c r="S1505">
        <v>75000000</v>
      </c>
      <c r="T1505">
        <f>Table15[[#This Row],[Gross Revenue]]-Table15[[#This Row],[Budget]]</f>
        <v>19999143</v>
      </c>
      <c r="U1505">
        <f>YEAR(Table15[[#This Row],[Release Date]])</f>
        <v>2000</v>
      </c>
    </row>
    <row r="1506" spans="1:21" x14ac:dyDescent="0.25">
      <c r="A1506" t="s">
        <v>1491</v>
      </c>
      <c r="B1506">
        <v>1</v>
      </c>
      <c r="C1506" s="8">
        <v>37187</v>
      </c>
      <c r="D1506" t="s">
        <v>28</v>
      </c>
      <c r="E1506" t="s">
        <v>22</v>
      </c>
      <c r="F1506" t="s">
        <v>19</v>
      </c>
      <c r="G1506" t="s">
        <v>20</v>
      </c>
      <c r="H1506" t="s">
        <v>43</v>
      </c>
      <c r="I1506" t="s">
        <v>1492</v>
      </c>
      <c r="J1506" t="s">
        <v>601</v>
      </c>
      <c r="K1506">
        <v>710</v>
      </c>
      <c r="L1506">
        <v>1675</v>
      </c>
      <c r="M1506">
        <v>0</v>
      </c>
      <c r="N1506">
        <v>0</v>
      </c>
      <c r="O1506">
        <v>6.7</v>
      </c>
      <c r="P1506">
        <v>208</v>
      </c>
      <c r="Q1506">
        <v>106</v>
      </c>
      <c r="R1506">
        <v>227965690</v>
      </c>
      <c r="S1506">
        <v>72000000</v>
      </c>
      <c r="T1506">
        <f>Table15[[#This Row],[Gross Revenue]]-Table15[[#This Row],[Budget]]</f>
        <v>155965690</v>
      </c>
      <c r="U1506">
        <f>YEAR(Table15[[#This Row],[Release Date]])</f>
        <v>2001</v>
      </c>
    </row>
    <row r="1507" spans="1:21" x14ac:dyDescent="0.25">
      <c r="A1507" t="s">
        <v>2182</v>
      </c>
      <c r="B1507">
        <v>1</v>
      </c>
      <c r="C1507" s="8">
        <v>37564</v>
      </c>
      <c r="D1507" t="s">
        <v>28</v>
      </c>
      <c r="E1507" t="s">
        <v>22</v>
      </c>
      <c r="F1507" t="s">
        <v>19</v>
      </c>
      <c r="G1507" t="s">
        <v>20</v>
      </c>
      <c r="H1507" t="s">
        <v>43</v>
      </c>
      <c r="I1507" t="s">
        <v>2183</v>
      </c>
      <c r="J1507" t="s">
        <v>601</v>
      </c>
      <c r="K1507">
        <v>3000</v>
      </c>
      <c r="L1507">
        <v>7273</v>
      </c>
      <c r="M1507">
        <v>0</v>
      </c>
      <c r="N1507">
        <v>0</v>
      </c>
      <c r="O1507">
        <v>6.5</v>
      </c>
      <c r="P1507">
        <v>261</v>
      </c>
      <c r="Q1507">
        <v>108</v>
      </c>
      <c r="R1507">
        <v>114195633</v>
      </c>
      <c r="S1507">
        <v>60000000</v>
      </c>
      <c r="T1507">
        <f>Table15[[#This Row],[Gross Revenue]]-Table15[[#This Row],[Budget]]</f>
        <v>54195633</v>
      </c>
      <c r="U1507">
        <f>YEAR(Table15[[#This Row],[Release Date]])</f>
        <v>2002</v>
      </c>
    </row>
    <row r="1508" spans="1:21" x14ac:dyDescent="0.25">
      <c r="A1508" t="s">
        <v>2713</v>
      </c>
      <c r="B1508">
        <v>1</v>
      </c>
      <c r="C1508" s="8">
        <v>37844</v>
      </c>
      <c r="D1508" t="s">
        <v>28</v>
      </c>
      <c r="E1508" t="s">
        <v>22</v>
      </c>
      <c r="F1508" t="s">
        <v>19</v>
      </c>
      <c r="G1508" t="s">
        <v>20</v>
      </c>
      <c r="H1508" t="s">
        <v>43</v>
      </c>
      <c r="I1508" t="s">
        <v>2183</v>
      </c>
      <c r="J1508" t="s">
        <v>601</v>
      </c>
      <c r="K1508">
        <v>3000</v>
      </c>
      <c r="L1508">
        <v>5609</v>
      </c>
      <c r="M1508">
        <v>0</v>
      </c>
      <c r="N1508">
        <v>0</v>
      </c>
      <c r="O1508">
        <v>5.6</v>
      </c>
      <c r="P1508">
        <v>284</v>
      </c>
      <c r="Q1508">
        <v>110</v>
      </c>
      <c r="R1508">
        <v>42272747</v>
      </c>
      <c r="S1508">
        <v>70000000</v>
      </c>
      <c r="T1508">
        <f>Table15[[#This Row],[Gross Revenue]]-Table15[[#This Row],[Budget]]</f>
        <v>-27727253</v>
      </c>
      <c r="U1508">
        <f>YEAR(Table15[[#This Row],[Release Date]])</f>
        <v>2003</v>
      </c>
    </row>
    <row r="1509" spans="1:21" x14ac:dyDescent="0.25">
      <c r="A1509" t="s">
        <v>3410</v>
      </c>
      <c r="B1509">
        <v>1</v>
      </c>
      <c r="C1509" s="8">
        <v>38243</v>
      </c>
      <c r="D1509" t="s">
        <v>28</v>
      </c>
      <c r="E1509" t="s">
        <v>98</v>
      </c>
      <c r="F1509" t="s">
        <v>19</v>
      </c>
      <c r="G1509" t="s">
        <v>20</v>
      </c>
      <c r="H1509" t="s">
        <v>38</v>
      </c>
      <c r="I1509" t="s">
        <v>578</v>
      </c>
      <c r="J1509" t="s">
        <v>601</v>
      </c>
      <c r="K1509">
        <v>11000</v>
      </c>
      <c r="L1509">
        <v>13654</v>
      </c>
      <c r="M1509">
        <v>0</v>
      </c>
      <c r="N1509">
        <v>6000</v>
      </c>
      <c r="O1509">
        <v>5</v>
      </c>
      <c r="P1509">
        <v>323</v>
      </c>
      <c r="Q1509">
        <v>91</v>
      </c>
      <c r="R1509">
        <v>64505912</v>
      </c>
      <c r="S1509">
        <v>48000000</v>
      </c>
      <c r="T1509">
        <f>Table15[[#This Row],[Gross Revenue]]-Table15[[#This Row],[Budget]]</f>
        <v>16505912</v>
      </c>
      <c r="U1509">
        <f>YEAR(Table15[[#This Row],[Release Date]])</f>
        <v>2004</v>
      </c>
    </row>
    <row r="1510" spans="1:21" x14ac:dyDescent="0.25">
      <c r="A1510" t="s">
        <v>4034</v>
      </c>
      <c r="B1510">
        <v>1</v>
      </c>
      <c r="C1510" s="8">
        <v>38605</v>
      </c>
      <c r="D1510" t="s">
        <v>28</v>
      </c>
      <c r="E1510" t="s">
        <v>32</v>
      </c>
      <c r="F1510" t="s">
        <v>19</v>
      </c>
      <c r="G1510" t="s">
        <v>20</v>
      </c>
      <c r="H1510" t="s">
        <v>36</v>
      </c>
      <c r="I1510" t="s">
        <v>4035</v>
      </c>
      <c r="J1510" t="s">
        <v>601</v>
      </c>
      <c r="K1510">
        <v>1000</v>
      </c>
      <c r="L1510">
        <v>2857</v>
      </c>
      <c r="M1510">
        <v>0</v>
      </c>
      <c r="N1510">
        <v>18000</v>
      </c>
      <c r="O1510">
        <v>4.2</v>
      </c>
      <c r="P1510">
        <v>280</v>
      </c>
      <c r="Q1510">
        <v>103</v>
      </c>
      <c r="R1510">
        <v>131564731</v>
      </c>
      <c r="S1510">
        <v>150000000</v>
      </c>
      <c r="T1510">
        <f>Table15[[#This Row],[Gross Revenue]]-Table15[[#This Row],[Budget]]</f>
        <v>-18435269</v>
      </c>
      <c r="U1510">
        <f>YEAR(Table15[[#This Row],[Release Date]])</f>
        <v>2005</v>
      </c>
    </row>
    <row r="1511" spans="1:21" x14ac:dyDescent="0.25">
      <c r="A1511" t="s">
        <v>4674</v>
      </c>
      <c r="B1511">
        <v>1</v>
      </c>
      <c r="C1511" s="8">
        <v>38988</v>
      </c>
      <c r="D1511" t="s">
        <v>28</v>
      </c>
      <c r="E1511" t="s">
        <v>32</v>
      </c>
      <c r="F1511" t="s">
        <v>19</v>
      </c>
      <c r="G1511" t="s">
        <v>20</v>
      </c>
      <c r="H1511" t="s">
        <v>43</v>
      </c>
      <c r="I1511" t="s">
        <v>305</v>
      </c>
      <c r="J1511" t="s">
        <v>601</v>
      </c>
      <c r="K1511">
        <v>10000</v>
      </c>
      <c r="L1511">
        <v>14168</v>
      </c>
      <c r="M1511">
        <v>0</v>
      </c>
      <c r="N1511">
        <v>37000</v>
      </c>
      <c r="O1511">
        <v>4.9000000000000004</v>
      </c>
      <c r="P1511">
        <v>349</v>
      </c>
      <c r="Q1511">
        <v>100</v>
      </c>
      <c r="R1511">
        <v>60522097</v>
      </c>
      <c r="S1511">
        <v>130000000</v>
      </c>
      <c r="T1511">
        <f>Table15[[#This Row],[Gross Revenue]]-Table15[[#This Row],[Budget]]</f>
        <v>-69477903</v>
      </c>
      <c r="U1511">
        <f>YEAR(Table15[[#This Row],[Release Date]])</f>
        <v>2006</v>
      </c>
    </row>
    <row r="1512" spans="1:21" x14ac:dyDescent="0.25">
      <c r="A1512" t="s">
        <v>5345</v>
      </c>
      <c r="B1512">
        <v>1</v>
      </c>
      <c r="C1512" s="8">
        <v>39407</v>
      </c>
      <c r="D1512" t="s">
        <v>28</v>
      </c>
      <c r="E1512" t="s">
        <v>37</v>
      </c>
      <c r="F1512" t="s">
        <v>19</v>
      </c>
      <c r="G1512" t="s">
        <v>20</v>
      </c>
      <c r="H1512" t="s">
        <v>43</v>
      </c>
      <c r="I1512" t="s">
        <v>5346</v>
      </c>
      <c r="J1512" t="s">
        <v>601</v>
      </c>
      <c r="K1512">
        <v>432</v>
      </c>
      <c r="L1512">
        <v>1010</v>
      </c>
      <c r="M1512">
        <v>0</v>
      </c>
      <c r="N1512">
        <v>27000</v>
      </c>
      <c r="O1512">
        <v>6.2</v>
      </c>
      <c r="P1512">
        <v>371</v>
      </c>
      <c r="Q1512">
        <v>94</v>
      </c>
      <c r="R1512">
        <v>65069140</v>
      </c>
      <c r="S1512">
        <v>5000000</v>
      </c>
      <c r="T1512">
        <f>Table15[[#This Row],[Gross Revenue]]-Table15[[#This Row],[Budget]]</f>
        <v>60069140</v>
      </c>
      <c r="U1512">
        <f>YEAR(Table15[[#This Row],[Release Date]])</f>
        <v>2007</v>
      </c>
    </row>
    <row r="1513" spans="1:21" x14ac:dyDescent="0.25">
      <c r="A1513" t="s">
        <v>4646</v>
      </c>
      <c r="B1513">
        <v>1</v>
      </c>
      <c r="C1513" s="8">
        <v>38970</v>
      </c>
      <c r="D1513" t="s">
        <v>28</v>
      </c>
      <c r="E1513" t="s">
        <v>32</v>
      </c>
      <c r="F1513" t="s">
        <v>19</v>
      </c>
      <c r="G1513" t="s">
        <v>20</v>
      </c>
      <c r="H1513" t="s">
        <v>38</v>
      </c>
      <c r="I1513" t="s">
        <v>4647</v>
      </c>
      <c r="J1513" t="s">
        <v>4648</v>
      </c>
      <c r="K1513">
        <v>5000</v>
      </c>
      <c r="L1513">
        <v>5861</v>
      </c>
      <c r="M1513">
        <v>24</v>
      </c>
      <c r="N1513">
        <v>24000</v>
      </c>
      <c r="O1513">
        <v>6.4</v>
      </c>
      <c r="P1513">
        <v>242</v>
      </c>
      <c r="Q1513">
        <v>88</v>
      </c>
      <c r="R1513">
        <v>62321039</v>
      </c>
      <c r="S1513">
        <v>70000000</v>
      </c>
      <c r="T1513">
        <f>Table15[[#This Row],[Gross Revenue]]-Table15[[#This Row],[Budget]]</f>
        <v>-7678961</v>
      </c>
      <c r="U1513">
        <f>YEAR(Table15[[#This Row],[Release Date]])</f>
        <v>2006</v>
      </c>
    </row>
    <row r="1514" spans="1:21" x14ac:dyDescent="0.25">
      <c r="A1514" t="s">
        <v>4577</v>
      </c>
      <c r="B1514">
        <v>1</v>
      </c>
      <c r="C1514" s="8">
        <v>38932</v>
      </c>
      <c r="D1514" t="s">
        <v>28</v>
      </c>
      <c r="E1514" t="s">
        <v>32</v>
      </c>
      <c r="F1514" t="s">
        <v>19</v>
      </c>
      <c r="G1514" t="s">
        <v>20</v>
      </c>
      <c r="H1514" t="s">
        <v>43</v>
      </c>
      <c r="I1514" t="s">
        <v>1532</v>
      </c>
      <c r="J1514" t="s">
        <v>4578</v>
      </c>
      <c r="K1514">
        <v>15000</v>
      </c>
      <c r="L1514">
        <v>30134</v>
      </c>
      <c r="M1514">
        <v>19</v>
      </c>
      <c r="N1514">
        <v>0</v>
      </c>
      <c r="O1514">
        <v>4.9000000000000004</v>
      </c>
      <c r="P1514">
        <v>119</v>
      </c>
      <c r="Q1514">
        <v>93</v>
      </c>
      <c r="R1514">
        <v>3749061</v>
      </c>
      <c r="S1514">
        <v>20000000</v>
      </c>
      <c r="T1514">
        <f>Table15[[#This Row],[Gross Revenue]]-Table15[[#This Row],[Budget]]</f>
        <v>-16250939</v>
      </c>
      <c r="U1514">
        <f>YEAR(Table15[[#This Row],[Release Date]])</f>
        <v>2006</v>
      </c>
    </row>
    <row r="1515" spans="1:21" x14ac:dyDescent="0.25">
      <c r="A1515" t="s">
        <v>4890</v>
      </c>
      <c r="B1515">
        <v>1</v>
      </c>
      <c r="C1515" s="8">
        <v>39124</v>
      </c>
      <c r="D1515" t="s">
        <v>28</v>
      </c>
      <c r="E1515" t="s">
        <v>25</v>
      </c>
      <c r="F1515" t="s">
        <v>19</v>
      </c>
      <c r="G1515" t="s">
        <v>20</v>
      </c>
      <c r="H1515" t="s">
        <v>38</v>
      </c>
      <c r="I1515" t="s">
        <v>4891</v>
      </c>
      <c r="J1515" t="s">
        <v>4892</v>
      </c>
      <c r="K1515">
        <v>801</v>
      </c>
      <c r="L1515">
        <v>2667</v>
      </c>
      <c r="M1515">
        <v>38</v>
      </c>
      <c r="N1515">
        <v>0</v>
      </c>
      <c r="O1515">
        <v>5.8</v>
      </c>
      <c r="P1515">
        <v>97</v>
      </c>
      <c r="Q1515">
        <v>104</v>
      </c>
      <c r="R1515">
        <v>3447339</v>
      </c>
      <c r="S1515">
        <v>1500000</v>
      </c>
      <c r="T1515">
        <f>Table15[[#This Row],[Gross Revenue]]-Table15[[#This Row],[Budget]]</f>
        <v>1947339</v>
      </c>
      <c r="U1515">
        <f>YEAR(Table15[[#This Row],[Release Date]])</f>
        <v>2007</v>
      </c>
    </row>
    <row r="1516" spans="1:21" x14ac:dyDescent="0.25">
      <c r="A1516" t="s">
        <v>826</v>
      </c>
      <c r="B1516">
        <v>1</v>
      </c>
      <c r="C1516" s="8">
        <v>36833</v>
      </c>
      <c r="D1516" t="s">
        <v>28</v>
      </c>
      <c r="E1516" t="s">
        <v>22</v>
      </c>
      <c r="F1516" t="s">
        <v>19</v>
      </c>
      <c r="G1516" t="s">
        <v>20</v>
      </c>
      <c r="H1516" t="s">
        <v>43</v>
      </c>
      <c r="I1516" t="s">
        <v>827</v>
      </c>
      <c r="J1516" t="s">
        <v>828</v>
      </c>
      <c r="K1516">
        <v>767</v>
      </c>
      <c r="L1516">
        <v>2187</v>
      </c>
      <c r="M1516">
        <v>9</v>
      </c>
      <c r="N1516">
        <v>0</v>
      </c>
      <c r="O1516">
        <v>7.3</v>
      </c>
      <c r="P1516">
        <v>39</v>
      </c>
      <c r="Q1516">
        <v>109</v>
      </c>
      <c r="R1516">
        <v>3050934</v>
      </c>
      <c r="S1516">
        <v>1800000</v>
      </c>
      <c r="T1516">
        <f>Table15[[#This Row],[Gross Revenue]]-Table15[[#This Row],[Budget]]</f>
        <v>1250934</v>
      </c>
      <c r="U1516">
        <f>YEAR(Table15[[#This Row],[Release Date]])</f>
        <v>2000</v>
      </c>
    </row>
    <row r="1517" spans="1:21" x14ac:dyDescent="0.25">
      <c r="A1517" t="s">
        <v>1600</v>
      </c>
      <c r="B1517">
        <v>1</v>
      </c>
      <c r="C1517" s="8">
        <v>37245</v>
      </c>
      <c r="D1517" t="s">
        <v>28</v>
      </c>
      <c r="E1517" t="s">
        <v>32</v>
      </c>
      <c r="F1517" t="s">
        <v>19</v>
      </c>
      <c r="G1517" t="s">
        <v>20</v>
      </c>
      <c r="H1517" t="s">
        <v>43</v>
      </c>
      <c r="I1517" t="s">
        <v>488</v>
      </c>
      <c r="J1517" t="s">
        <v>593</v>
      </c>
      <c r="K1517">
        <v>744</v>
      </c>
      <c r="L1517">
        <v>3001</v>
      </c>
      <c r="M1517">
        <v>92</v>
      </c>
      <c r="N1517">
        <v>0</v>
      </c>
      <c r="O1517">
        <v>5.8</v>
      </c>
      <c r="P1517">
        <v>81</v>
      </c>
      <c r="Q1517">
        <v>86</v>
      </c>
      <c r="R1517">
        <v>38230435</v>
      </c>
      <c r="S1517">
        <v>25000000</v>
      </c>
      <c r="T1517">
        <f>Table15[[#This Row],[Gross Revenue]]-Table15[[#This Row],[Budget]]</f>
        <v>13230435</v>
      </c>
      <c r="U1517">
        <f>YEAR(Table15[[#This Row],[Release Date]])</f>
        <v>2001</v>
      </c>
    </row>
    <row r="1518" spans="1:21" x14ac:dyDescent="0.25">
      <c r="A1518" t="s">
        <v>3475</v>
      </c>
      <c r="B1518">
        <v>1</v>
      </c>
      <c r="C1518" s="8">
        <v>38283</v>
      </c>
      <c r="D1518" t="s">
        <v>28</v>
      </c>
      <c r="E1518" t="s">
        <v>25</v>
      </c>
      <c r="F1518" t="s">
        <v>19</v>
      </c>
      <c r="G1518" t="s">
        <v>20</v>
      </c>
      <c r="H1518" t="s">
        <v>43</v>
      </c>
      <c r="I1518" t="s">
        <v>616</v>
      </c>
      <c r="J1518" t="s">
        <v>593</v>
      </c>
      <c r="K1518">
        <v>940</v>
      </c>
      <c r="L1518">
        <v>3565</v>
      </c>
      <c r="M1518">
        <v>92</v>
      </c>
      <c r="N1518">
        <v>464</v>
      </c>
      <c r="O1518">
        <v>5.3</v>
      </c>
      <c r="P1518">
        <v>76</v>
      </c>
      <c r="Q1518">
        <v>114</v>
      </c>
      <c r="R1518">
        <v>42168445</v>
      </c>
      <c r="S1518">
        <v>35000000</v>
      </c>
      <c r="T1518">
        <f>Table15[[#This Row],[Gross Revenue]]-Table15[[#This Row],[Budget]]</f>
        <v>7168445</v>
      </c>
      <c r="U1518">
        <f>YEAR(Table15[[#This Row],[Release Date]])</f>
        <v>2004</v>
      </c>
    </row>
    <row r="1519" spans="1:21" x14ac:dyDescent="0.25">
      <c r="A1519" t="s">
        <v>4822</v>
      </c>
      <c r="B1519">
        <v>1</v>
      </c>
      <c r="C1519" s="8">
        <v>39082</v>
      </c>
      <c r="D1519" t="s">
        <v>28</v>
      </c>
      <c r="E1519" t="s">
        <v>25</v>
      </c>
      <c r="F1519" t="s">
        <v>19</v>
      </c>
      <c r="G1519" t="s">
        <v>20</v>
      </c>
      <c r="H1519" t="s">
        <v>43</v>
      </c>
      <c r="I1519" t="s">
        <v>4823</v>
      </c>
      <c r="J1519" t="s">
        <v>593</v>
      </c>
      <c r="K1519">
        <v>31000</v>
      </c>
      <c r="L1519">
        <v>34319</v>
      </c>
      <c r="M1519">
        <v>92</v>
      </c>
      <c r="N1519">
        <v>13000</v>
      </c>
      <c r="O1519">
        <v>3.5</v>
      </c>
      <c r="P1519">
        <v>153</v>
      </c>
      <c r="Q1519">
        <v>88</v>
      </c>
      <c r="R1519">
        <v>32014289</v>
      </c>
      <c r="S1519">
        <v>20000000</v>
      </c>
      <c r="T1519">
        <f>Table15[[#This Row],[Gross Revenue]]-Table15[[#This Row],[Budget]]</f>
        <v>12014289</v>
      </c>
      <c r="U1519">
        <f>YEAR(Table15[[#This Row],[Release Date]])</f>
        <v>2006</v>
      </c>
    </row>
    <row r="1520" spans="1:21" x14ac:dyDescent="0.25">
      <c r="A1520" t="s">
        <v>4836</v>
      </c>
      <c r="B1520">
        <v>1</v>
      </c>
      <c r="C1520" s="8">
        <v>39091</v>
      </c>
      <c r="D1520" t="s">
        <v>28</v>
      </c>
      <c r="E1520" t="s">
        <v>25</v>
      </c>
      <c r="F1520" t="s">
        <v>19</v>
      </c>
      <c r="G1520" t="s">
        <v>20</v>
      </c>
      <c r="H1520" t="s">
        <v>38</v>
      </c>
      <c r="I1520" t="s">
        <v>345</v>
      </c>
      <c r="J1520" t="s">
        <v>593</v>
      </c>
      <c r="K1520">
        <v>1000</v>
      </c>
      <c r="L1520">
        <v>5306</v>
      </c>
      <c r="M1520">
        <v>92</v>
      </c>
      <c r="N1520">
        <v>7000</v>
      </c>
      <c r="O1520">
        <v>6.7</v>
      </c>
      <c r="P1520">
        <v>56</v>
      </c>
      <c r="Q1520">
        <v>123</v>
      </c>
      <c r="R1520">
        <v>70492685</v>
      </c>
      <c r="S1520">
        <v>17000000</v>
      </c>
      <c r="T1520">
        <f>Table15[[#This Row],[Gross Revenue]]-Table15[[#This Row],[Budget]]</f>
        <v>53492685</v>
      </c>
      <c r="U1520">
        <f>YEAR(Table15[[#This Row],[Release Date]])</f>
        <v>2007</v>
      </c>
    </row>
    <row r="1521" spans="1:21" x14ac:dyDescent="0.25">
      <c r="A1521" t="s">
        <v>679</v>
      </c>
      <c r="B1521">
        <v>1</v>
      </c>
      <c r="C1521" s="8">
        <v>36762</v>
      </c>
      <c r="D1521" t="s">
        <v>28</v>
      </c>
      <c r="E1521" t="s">
        <v>32</v>
      </c>
      <c r="F1521" t="s">
        <v>19</v>
      </c>
      <c r="G1521" t="s">
        <v>20</v>
      </c>
      <c r="H1521" t="s">
        <v>36</v>
      </c>
      <c r="I1521" t="s">
        <v>680</v>
      </c>
      <c r="J1521" t="s">
        <v>681</v>
      </c>
      <c r="K1521">
        <v>93</v>
      </c>
      <c r="L1521">
        <v>315</v>
      </c>
      <c r="M1521">
        <v>99</v>
      </c>
      <c r="N1521">
        <v>207</v>
      </c>
      <c r="O1521">
        <v>5.9</v>
      </c>
      <c r="P1521">
        <v>29</v>
      </c>
      <c r="Q1521">
        <v>82</v>
      </c>
      <c r="R1521">
        <v>9628751</v>
      </c>
      <c r="S1521">
        <v>5000000</v>
      </c>
      <c r="T1521">
        <f>Table15[[#This Row],[Gross Revenue]]-Table15[[#This Row],[Budget]]</f>
        <v>4628751</v>
      </c>
      <c r="U1521">
        <f>YEAR(Table15[[#This Row],[Release Date]])</f>
        <v>2000</v>
      </c>
    </row>
    <row r="1522" spans="1:21" x14ac:dyDescent="0.25">
      <c r="A1522" t="s">
        <v>3233</v>
      </c>
      <c r="B1522">
        <v>1</v>
      </c>
      <c r="C1522" s="8">
        <v>38143</v>
      </c>
      <c r="D1522" t="s">
        <v>28</v>
      </c>
      <c r="E1522" t="s">
        <v>31</v>
      </c>
      <c r="F1522" t="s">
        <v>19</v>
      </c>
      <c r="G1522" t="s">
        <v>20</v>
      </c>
      <c r="H1522" t="s">
        <v>43</v>
      </c>
      <c r="I1522" t="s">
        <v>3234</v>
      </c>
      <c r="J1522" t="s">
        <v>3235</v>
      </c>
      <c r="K1522">
        <v>20</v>
      </c>
      <c r="L1522">
        <v>64</v>
      </c>
      <c r="M1522">
        <v>18</v>
      </c>
      <c r="N1522">
        <v>0</v>
      </c>
      <c r="O1522">
        <v>7</v>
      </c>
      <c r="P1522">
        <v>99</v>
      </c>
      <c r="Q1522">
        <v>119</v>
      </c>
      <c r="R1522">
        <v>4234040</v>
      </c>
      <c r="S1522">
        <v>20000000</v>
      </c>
      <c r="T1522">
        <f>Table15[[#This Row],[Gross Revenue]]-Table15[[#This Row],[Budget]]</f>
        <v>-15765960</v>
      </c>
      <c r="U1522">
        <f>YEAR(Table15[[#This Row],[Release Date]])</f>
        <v>2004</v>
      </c>
    </row>
    <row r="1523" spans="1:21" x14ac:dyDescent="0.25">
      <c r="A1523" t="s">
        <v>3215</v>
      </c>
      <c r="B1523">
        <v>1</v>
      </c>
      <c r="C1523" s="8">
        <v>38133</v>
      </c>
      <c r="D1523" t="s">
        <v>28</v>
      </c>
      <c r="E1523" t="s">
        <v>30</v>
      </c>
      <c r="F1523" t="s">
        <v>19</v>
      </c>
      <c r="G1523" t="s">
        <v>20</v>
      </c>
      <c r="H1523" t="s">
        <v>36</v>
      </c>
      <c r="I1523" t="s">
        <v>66</v>
      </c>
      <c r="J1523" t="s">
        <v>3216</v>
      </c>
      <c r="K1523">
        <v>795</v>
      </c>
      <c r="L1523">
        <v>2449</v>
      </c>
      <c r="M1523">
        <v>0</v>
      </c>
      <c r="N1523">
        <v>211</v>
      </c>
      <c r="O1523">
        <v>4.4000000000000004</v>
      </c>
      <c r="P1523">
        <v>41</v>
      </c>
      <c r="Q1523">
        <v>94</v>
      </c>
      <c r="R1523">
        <v>511920</v>
      </c>
      <c r="S1523">
        <v>40000000</v>
      </c>
      <c r="T1523">
        <f>Table15[[#This Row],[Gross Revenue]]-Table15[[#This Row],[Budget]]</f>
        <v>-39488080</v>
      </c>
      <c r="U1523">
        <f>YEAR(Table15[[#This Row],[Release Date]])</f>
        <v>2004</v>
      </c>
    </row>
    <row r="1524" spans="1:21" x14ac:dyDescent="0.25">
      <c r="A1524" t="s">
        <v>3690</v>
      </c>
      <c r="B1524">
        <v>1</v>
      </c>
      <c r="C1524" s="8">
        <v>38401</v>
      </c>
      <c r="D1524" t="s">
        <v>28</v>
      </c>
      <c r="E1524" t="s">
        <v>22</v>
      </c>
      <c r="F1524" t="s">
        <v>19</v>
      </c>
      <c r="G1524" t="s">
        <v>20</v>
      </c>
      <c r="H1524" t="s">
        <v>36</v>
      </c>
      <c r="I1524" t="s">
        <v>3691</v>
      </c>
      <c r="J1524" t="s">
        <v>3692</v>
      </c>
      <c r="K1524">
        <v>679</v>
      </c>
      <c r="L1524">
        <v>1426</v>
      </c>
      <c r="M1524">
        <v>3</v>
      </c>
      <c r="N1524">
        <v>0</v>
      </c>
      <c r="O1524">
        <v>6.2</v>
      </c>
      <c r="P1524">
        <v>26</v>
      </c>
      <c r="Q1524">
        <v>97</v>
      </c>
      <c r="R1524">
        <v>883887</v>
      </c>
      <c r="S1524">
        <v>9000000</v>
      </c>
      <c r="T1524">
        <f>Table15[[#This Row],[Gross Revenue]]-Table15[[#This Row],[Budget]]</f>
        <v>-8116113</v>
      </c>
      <c r="U1524">
        <f>YEAR(Table15[[#This Row],[Release Date]])</f>
        <v>2005</v>
      </c>
    </row>
    <row r="1525" spans="1:21" x14ac:dyDescent="0.25">
      <c r="A1525" t="s">
        <v>1107</v>
      </c>
      <c r="B1525">
        <v>1</v>
      </c>
      <c r="C1525" s="8">
        <v>36984</v>
      </c>
      <c r="D1525" t="s">
        <v>28</v>
      </c>
      <c r="E1525" t="s">
        <v>22</v>
      </c>
      <c r="F1525" t="s">
        <v>19</v>
      </c>
      <c r="G1525" t="s">
        <v>20</v>
      </c>
      <c r="H1525" t="s">
        <v>38</v>
      </c>
      <c r="I1525" t="s">
        <v>872</v>
      </c>
      <c r="J1525" t="s">
        <v>1108</v>
      </c>
      <c r="K1525">
        <v>13000</v>
      </c>
      <c r="L1525">
        <v>13707</v>
      </c>
      <c r="M1525">
        <v>395</v>
      </c>
      <c r="N1525">
        <v>0</v>
      </c>
      <c r="O1525">
        <v>7.1</v>
      </c>
      <c r="P1525">
        <v>153</v>
      </c>
      <c r="Q1525">
        <v>112</v>
      </c>
      <c r="R1525">
        <v>31252964</v>
      </c>
      <c r="S1525">
        <v>4000000</v>
      </c>
      <c r="T1525">
        <f>Table15[[#This Row],[Gross Revenue]]-Table15[[#This Row],[Budget]]</f>
        <v>27252964</v>
      </c>
      <c r="U1525">
        <f>YEAR(Table15[[#This Row],[Release Date]])</f>
        <v>2001</v>
      </c>
    </row>
    <row r="1526" spans="1:21" x14ac:dyDescent="0.25">
      <c r="A1526" t="s">
        <v>1997</v>
      </c>
      <c r="B1526">
        <v>1</v>
      </c>
      <c r="C1526" s="8">
        <v>37459</v>
      </c>
      <c r="D1526" t="s">
        <v>28</v>
      </c>
      <c r="E1526" t="s">
        <v>31</v>
      </c>
      <c r="F1526" t="s">
        <v>19</v>
      </c>
      <c r="G1526" t="s">
        <v>20</v>
      </c>
      <c r="H1526" t="s">
        <v>36</v>
      </c>
      <c r="I1526" t="s">
        <v>114</v>
      </c>
      <c r="J1526" t="s">
        <v>1108</v>
      </c>
      <c r="K1526">
        <v>40000</v>
      </c>
      <c r="L1526">
        <v>58823</v>
      </c>
      <c r="M1526">
        <v>395</v>
      </c>
      <c r="N1526">
        <v>0</v>
      </c>
      <c r="O1526">
        <v>7.8</v>
      </c>
      <c r="P1526">
        <v>226</v>
      </c>
      <c r="Q1526">
        <v>101</v>
      </c>
      <c r="R1526">
        <v>51676606</v>
      </c>
      <c r="S1526">
        <v>25000000</v>
      </c>
      <c r="T1526">
        <f>Table15[[#This Row],[Gross Revenue]]-Table15[[#This Row],[Budget]]</f>
        <v>26676606</v>
      </c>
      <c r="U1526">
        <f>YEAR(Table15[[#This Row],[Release Date]])</f>
        <v>2002</v>
      </c>
    </row>
    <row r="1527" spans="1:21" x14ac:dyDescent="0.25">
      <c r="A1527" t="s">
        <v>2817</v>
      </c>
      <c r="B1527">
        <v>1</v>
      </c>
      <c r="C1527" s="8">
        <v>37901</v>
      </c>
      <c r="D1527" t="s">
        <v>28</v>
      </c>
      <c r="E1527" t="s">
        <v>25</v>
      </c>
      <c r="F1527" t="s">
        <v>19</v>
      </c>
      <c r="G1527" t="s">
        <v>704</v>
      </c>
      <c r="H1527" t="s">
        <v>43</v>
      </c>
      <c r="I1527" t="s">
        <v>416</v>
      </c>
      <c r="J1527" t="s">
        <v>1108</v>
      </c>
      <c r="K1527">
        <v>8000</v>
      </c>
      <c r="L1527">
        <v>8362</v>
      </c>
      <c r="M1527">
        <v>395</v>
      </c>
      <c r="N1527">
        <v>13000</v>
      </c>
      <c r="O1527">
        <v>7.6</v>
      </c>
      <c r="P1527">
        <v>253</v>
      </c>
      <c r="Q1527">
        <v>113</v>
      </c>
      <c r="R1527">
        <v>40137776</v>
      </c>
      <c r="S1527">
        <v>38000000</v>
      </c>
      <c r="T1527">
        <f>Table15[[#This Row],[Gross Revenue]]-Table15[[#This Row],[Budget]]</f>
        <v>2137776</v>
      </c>
      <c r="U1527">
        <f>YEAR(Table15[[#This Row],[Release Date]])</f>
        <v>2003</v>
      </c>
    </row>
    <row r="1528" spans="1:21" x14ac:dyDescent="0.25">
      <c r="A1528" t="s">
        <v>3129</v>
      </c>
      <c r="B1528">
        <v>1</v>
      </c>
      <c r="C1528" s="8">
        <v>38081</v>
      </c>
      <c r="D1528" t="s">
        <v>28</v>
      </c>
      <c r="E1528" t="s">
        <v>22</v>
      </c>
      <c r="F1528" t="s">
        <v>1758</v>
      </c>
      <c r="G1528" t="s">
        <v>20</v>
      </c>
      <c r="H1528" t="s">
        <v>43</v>
      </c>
      <c r="I1528" t="s">
        <v>3130</v>
      </c>
      <c r="J1528" t="s">
        <v>1108</v>
      </c>
      <c r="K1528">
        <v>283</v>
      </c>
      <c r="L1528">
        <v>904</v>
      </c>
      <c r="M1528">
        <v>395</v>
      </c>
      <c r="N1528">
        <v>0</v>
      </c>
      <c r="O1528">
        <v>7.6</v>
      </c>
      <c r="P1528">
        <v>201</v>
      </c>
      <c r="Q1528">
        <v>128</v>
      </c>
      <c r="R1528">
        <v>15797907</v>
      </c>
      <c r="S1528">
        <v>20000000</v>
      </c>
      <c r="T1528">
        <f>Table15[[#This Row],[Gross Revenue]]-Table15[[#This Row],[Budget]]</f>
        <v>-4202093</v>
      </c>
      <c r="U1528">
        <f>YEAR(Table15[[#This Row],[Release Date]])</f>
        <v>2004</v>
      </c>
    </row>
    <row r="1529" spans="1:21" x14ac:dyDescent="0.25">
      <c r="A1529" t="s">
        <v>3334</v>
      </c>
      <c r="B1529">
        <v>1</v>
      </c>
      <c r="C1529" s="8">
        <v>38199</v>
      </c>
      <c r="D1529" t="s">
        <v>28</v>
      </c>
      <c r="E1529" t="s">
        <v>32</v>
      </c>
      <c r="F1529" t="s">
        <v>19</v>
      </c>
      <c r="G1529" t="s">
        <v>35</v>
      </c>
      <c r="H1529" t="s">
        <v>43</v>
      </c>
      <c r="I1529" t="s">
        <v>3335</v>
      </c>
      <c r="J1529" t="s">
        <v>1108</v>
      </c>
      <c r="K1529">
        <v>451</v>
      </c>
      <c r="L1529">
        <v>2023</v>
      </c>
      <c r="M1529">
        <v>395</v>
      </c>
      <c r="N1529">
        <v>0</v>
      </c>
      <c r="O1529">
        <v>6.7</v>
      </c>
      <c r="P1529">
        <v>403</v>
      </c>
      <c r="Q1529">
        <v>106</v>
      </c>
      <c r="R1529">
        <v>168368427</v>
      </c>
      <c r="S1529">
        <v>200000000</v>
      </c>
      <c r="T1529">
        <f>Table15[[#This Row],[Gross Revenue]]-Table15[[#This Row],[Budget]]</f>
        <v>-31631573</v>
      </c>
      <c r="U1529">
        <f>YEAR(Table15[[#This Row],[Release Date]])</f>
        <v>2004</v>
      </c>
    </row>
    <row r="1530" spans="1:21" x14ac:dyDescent="0.25">
      <c r="A1530" t="s">
        <v>4222</v>
      </c>
      <c r="B1530">
        <v>1</v>
      </c>
      <c r="C1530" s="8">
        <v>38717</v>
      </c>
      <c r="D1530" t="s">
        <v>28</v>
      </c>
      <c r="E1530" t="s">
        <v>32</v>
      </c>
      <c r="F1530" t="s">
        <v>19</v>
      </c>
      <c r="G1530" t="s">
        <v>20</v>
      </c>
      <c r="H1530" t="s">
        <v>38</v>
      </c>
      <c r="I1530" t="s">
        <v>687</v>
      </c>
      <c r="J1530" t="s">
        <v>1108</v>
      </c>
      <c r="K1530">
        <v>18000</v>
      </c>
      <c r="L1530">
        <v>19620</v>
      </c>
      <c r="M1530">
        <v>395</v>
      </c>
      <c r="N1530">
        <v>21000</v>
      </c>
      <c r="O1530">
        <v>6.8</v>
      </c>
      <c r="P1530">
        <v>134</v>
      </c>
      <c r="Q1530">
        <v>129</v>
      </c>
      <c r="R1530">
        <v>537580</v>
      </c>
      <c r="S1530">
        <v>30000000</v>
      </c>
      <c r="T1530">
        <f>Table15[[#This Row],[Gross Revenue]]-Table15[[#This Row],[Budget]]</f>
        <v>-29462420</v>
      </c>
      <c r="U1530">
        <f>YEAR(Table15[[#This Row],[Release Date]])</f>
        <v>2005</v>
      </c>
    </row>
    <row r="1531" spans="1:21" x14ac:dyDescent="0.25">
      <c r="A1531" t="s">
        <v>4917</v>
      </c>
      <c r="B1531">
        <v>1</v>
      </c>
      <c r="C1531" s="8">
        <v>39139</v>
      </c>
      <c r="D1531" t="s">
        <v>28</v>
      </c>
      <c r="E1531" t="s">
        <v>32</v>
      </c>
      <c r="F1531" t="s">
        <v>19</v>
      </c>
      <c r="G1531" t="s">
        <v>20</v>
      </c>
      <c r="H1531" t="s">
        <v>43</v>
      </c>
      <c r="I1531" t="s">
        <v>4918</v>
      </c>
      <c r="J1531" t="s">
        <v>1108</v>
      </c>
      <c r="K1531">
        <v>17000</v>
      </c>
      <c r="L1531">
        <v>32392</v>
      </c>
      <c r="M1531">
        <v>395</v>
      </c>
      <c r="N1531">
        <v>129000</v>
      </c>
      <c r="O1531">
        <v>7</v>
      </c>
      <c r="P1531">
        <v>654</v>
      </c>
      <c r="Q1531">
        <v>123</v>
      </c>
      <c r="R1531">
        <v>202351611</v>
      </c>
      <c r="S1531">
        <v>190000000</v>
      </c>
      <c r="T1531">
        <f>Table15[[#This Row],[Gross Revenue]]-Table15[[#This Row],[Budget]]</f>
        <v>12351611</v>
      </c>
      <c r="U1531">
        <f>YEAR(Table15[[#This Row],[Release Date]])</f>
        <v>2007</v>
      </c>
    </row>
    <row r="1532" spans="1:21" x14ac:dyDescent="0.25">
      <c r="A1532" t="s">
        <v>1597</v>
      </c>
      <c r="B1532">
        <v>1</v>
      </c>
      <c r="C1532" s="8">
        <v>37244</v>
      </c>
      <c r="D1532" t="s">
        <v>28</v>
      </c>
      <c r="E1532" t="s">
        <v>25</v>
      </c>
      <c r="F1532" t="s">
        <v>19</v>
      </c>
      <c r="G1532" t="s">
        <v>20</v>
      </c>
      <c r="H1532" t="s">
        <v>43</v>
      </c>
      <c r="I1532" t="s">
        <v>1598</v>
      </c>
      <c r="J1532" t="s">
        <v>1599</v>
      </c>
      <c r="K1532">
        <v>1000</v>
      </c>
      <c r="L1532">
        <v>2636</v>
      </c>
      <c r="M1532">
        <v>30</v>
      </c>
      <c r="N1532">
        <v>0</v>
      </c>
      <c r="O1532">
        <v>6.1</v>
      </c>
      <c r="P1532">
        <v>118</v>
      </c>
      <c r="Q1532">
        <v>101</v>
      </c>
      <c r="R1532">
        <v>93307796</v>
      </c>
      <c r="S1532">
        <v>60000000</v>
      </c>
      <c r="T1532">
        <f>Table15[[#This Row],[Gross Revenue]]-Table15[[#This Row],[Budget]]</f>
        <v>33307796</v>
      </c>
      <c r="U1532">
        <f>YEAR(Table15[[#This Row],[Release Date]])</f>
        <v>2001</v>
      </c>
    </row>
    <row r="1533" spans="1:21" x14ac:dyDescent="0.25">
      <c r="A1533" t="s">
        <v>3581</v>
      </c>
      <c r="B1533">
        <v>1</v>
      </c>
      <c r="C1533" s="8">
        <v>38339</v>
      </c>
      <c r="D1533" t="s">
        <v>28</v>
      </c>
      <c r="E1533" t="s">
        <v>25</v>
      </c>
      <c r="F1533" t="s">
        <v>19</v>
      </c>
      <c r="G1533" t="s">
        <v>20</v>
      </c>
      <c r="H1533" t="s">
        <v>43</v>
      </c>
      <c r="I1533" t="s">
        <v>3579</v>
      </c>
      <c r="J1533" t="s">
        <v>1599</v>
      </c>
      <c r="K1533">
        <v>963</v>
      </c>
      <c r="L1533">
        <v>3150</v>
      </c>
      <c r="M1533">
        <v>30</v>
      </c>
      <c r="N1533">
        <v>0</v>
      </c>
      <c r="O1533">
        <v>4.7</v>
      </c>
      <c r="P1533">
        <v>133</v>
      </c>
      <c r="Q1533">
        <v>103</v>
      </c>
      <c r="R1533">
        <v>29580087</v>
      </c>
      <c r="S1533">
        <v>58000000</v>
      </c>
      <c r="T1533">
        <f>Table15[[#This Row],[Gross Revenue]]-Table15[[#This Row],[Budget]]</f>
        <v>-28419913</v>
      </c>
      <c r="U1533">
        <f>YEAR(Table15[[#This Row],[Release Date]])</f>
        <v>2004</v>
      </c>
    </row>
    <row r="1534" spans="1:21" x14ac:dyDescent="0.25">
      <c r="A1534" t="s">
        <v>3320</v>
      </c>
      <c r="B1534">
        <v>1</v>
      </c>
      <c r="C1534" s="8">
        <v>38192</v>
      </c>
      <c r="D1534" t="s">
        <v>28</v>
      </c>
      <c r="E1534" t="s">
        <v>18</v>
      </c>
      <c r="F1534" t="s">
        <v>19</v>
      </c>
      <c r="G1534" t="s">
        <v>20</v>
      </c>
      <c r="H1534" t="s">
        <v>38</v>
      </c>
      <c r="I1534" t="s">
        <v>378</v>
      </c>
      <c r="J1534" t="s">
        <v>3321</v>
      </c>
      <c r="K1534">
        <v>905</v>
      </c>
      <c r="L1534">
        <v>3185</v>
      </c>
      <c r="M1534">
        <v>3</v>
      </c>
      <c r="N1534">
        <v>3000</v>
      </c>
      <c r="O1534">
        <v>6</v>
      </c>
      <c r="P1534">
        <v>79</v>
      </c>
      <c r="Q1534">
        <v>95</v>
      </c>
      <c r="R1534">
        <v>108662</v>
      </c>
      <c r="S1534">
        <v>8000000</v>
      </c>
      <c r="T1534">
        <f>Table15[[#This Row],[Gross Revenue]]-Table15[[#This Row],[Budget]]</f>
        <v>-7891338</v>
      </c>
      <c r="U1534">
        <f>YEAR(Table15[[#This Row],[Release Date]])</f>
        <v>2004</v>
      </c>
    </row>
    <row r="1535" spans="1:21" x14ac:dyDescent="0.25">
      <c r="A1535" t="s">
        <v>3497</v>
      </c>
      <c r="B1535">
        <v>1</v>
      </c>
      <c r="C1535" s="8">
        <v>38296</v>
      </c>
      <c r="D1535" t="s">
        <v>28</v>
      </c>
      <c r="E1535" t="s">
        <v>25</v>
      </c>
      <c r="F1535" t="s">
        <v>19</v>
      </c>
      <c r="G1535" t="s">
        <v>20</v>
      </c>
      <c r="H1535" t="s">
        <v>43</v>
      </c>
      <c r="I1535" t="s">
        <v>396</v>
      </c>
      <c r="J1535" t="s">
        <v>3498</v>
      </c>
      <c r="K1535">
        <v>23000</v>
      </c>
      <c r="L1535">
        <v>54075</v>
      </c>
      <c r="M1535">
        <v>464</v>
      </c>
      <c r="N1535">
        <v>40000</v>
      </c>
      <c r="O1535">
        <v>7.7</v>
      </c>
      <c r="P1535">
        <v>331</v>
      </c>
      <c r="Q1535">
        <v>95</v>
      </c>
      <c r="R1535">
        <v>32391374</v>
      </c>
      <c r="S1535">
        <v>7500000</v>
      </c>
      <c r="T1535">
        <f>Table15[[#This Row],[Gross Revenue]]-Table15[[#This Row],[Budget]]</f>
        <v>24891374</v>
      </c>
      <c r="U1535">
        <f>YEAR(Table15[[#This Row],[Release Date]])</f>
        <v>2004</v>
      </c>
    </row>
    <row r="1536" spans="1:21" x14ac:dyDescent="0.25">
      <c r="A1536" t="s">
        <v>4566</v>
      </c>
      <c r="B1536">
        <v>1</v>
      </c>
      <c r="C1536" s="8">
        <v>38925</v>
      </c>
      <c r="D1536" t="s">
        <v>28</v>
      </c>
      <c r="E1536" t="s">
        <v>32</v>
      </c>
      <c r="F1536" t="s">
        <v>19</v>
      </c>
      <c r="G1536" t="s">
        <v>20</v>
      </c>
      <c r="H1536" t="s">
        <v>43</v>
      </c>
      <c r="I1536" t="s">
        <v>3097</v>
      </c>
      <c r="J1536" t="s">
        <v>3498</v>
      </c>
      <c r="K1536">
        <v>15000</v>
      </c>
      <c r="L1536">
        <v>28489</v>
      </c>
      <c r="M1536">
        <v>464</v>
      </c>
      <c r="N1536">
        <v>56000</v>
      </c>
      <c r="O1536">
        <v>7</v>
      </c>
      <c r="P1536">
        <v>599</v>
      </c>
      <c r="Q1536">
        <v>153</v>
      </c>
      <c r="R1536">
        <v>262030663</v>
      </c>
      <c r="S1536">
        <v>230000000</v>
      </c>
      <c r="T1536">
        <f>Table15[[#This Row],[Gross Revenue]]-Table15[[#This Row],[Budget]]</f>
        <v>32030663</v>
      </c>
      <c r="U1536">
        <f>YEAR(Table15[[#This Row],[Release Date]])</f>
        <v>2006</v>
      </c>
    </row>
    <row r="1537" spans="1:21" x14ac:dyDescent="0.25">
      <c r="A1537" t="s">
        <v>5091</v>
      </c>
      <c r="B1537">
        <v>1</v>
      </c>
      <c r="C1537" s="8">
        <v>39248</v>
      </c>
      <c r="D1537" t="s">
        <v>28</v>
      </c>
      <c r="E1537" t="s">
        <v>32</v>
      </c>
      <c r="F1537" t="s">
        <v>19</v>
      </c>
      <c r="G1537" t="s">
        <v>20</v>
      </c>
      <c r="H1537" t="s">
        <v>43</v>
      </c>
      <c r="I1537" t="s">
        <v>3097</v>
      </c>
      <c r="J1537" t="s">
        <v>3498</v>
      </c>
      <c r="K1537">
        <v>15000</v>
      </c>
      <c r="L1537">
        <v>28631</v>
      </c>
      <c r="M1537">
        <v>464</v>
      </c>
      <c r="N1537">
        <v>41000</v>
      </c>
      <c r="O1537">
        <v>6.7</v>
      </c>
      <c r="P1537">
        <v>495</v>
      </c>
      <c r="Q1537">
        <v>142</v>
      </c>
      <c r="R1537">
        <v>202853933</v>
      </c>
      <c r="S1537">
        <v>200000000</v>
      </c>
      <c r="T1537">
        <f>Table15[[#This Row],[Gross Revenue]]-Table15[[#This Row],[Budget]]</f>
        <v>2853933</v>
      </c>
      <c r="U1537">
        <f>YEAR(Table15[[#This Row],[Release Date]])</f>
        <v>2007</v>
      </c>
    </row>
    <row r="1538" spans="1:21" x14ac:dyDescent="0.25">
      <c r="A1538" t="s">
        <v>2124</v>
      </c>
      <c r="B1538">
        <v>1</v>
      </c>
      <c r="C1538" s="8">
        <v>37529</v>
      </c>
      <c r="D1538" t="s">
        <v>28</v>
      </c>
      <c r="E1538" t="s">
        <v>25</v>
      </c>
      <c r="F1538" t="s">
        <v>23</v>
      </c>
      <c r="G1538" t="s">
        <v>24</v>
      </c>
      <c r="H1538" t="s">
        <v>38</v>
      </c>
      <c r="I1538" t="s">
        <v>2125</v>
      </c>
      <c r="J1538" t="s">
        <v>2126</v>
      </c>
      <c r="K1538">
        <v>289</v>
      </c>
      <c r="L1538">
        <v>362</v>
      </c>
      <c r="M1538">
        <v>7</v>
      </c>
      <c r="N1538">
        <v>442</v>
      </c>
      <c r="O1538">
        <v>7.4</v>
      </c>
      <c r="P1538">
        <v>40</v>
      </c>
      <c r="Q1538">
        <v>98</v>
      </c>
      <c r="R1538">
        <v>95016</v>
      </c>
      <c r="S1538">
        <v>2700000</v>
      </c>
      <c r="T1538">
        <f>Table15[[#This Row],[Gross Revenue]]-Table15[[#This Row],[Budget]]</f>
        <v>-2604984</v>
      </c>
      <c r="U1538">
        <f>YEAR(Table15[[#This Row],[Release Date]])</f>
        <v>2002</v>
      </c>
    </row>
    <row r="1539" spans="1:21" x14ac:dyDescent="0.25">
      <c r="A1539" t="s">
        <v>3164</v>
      </c>
      <c r="B1539">
        <v>1</v>
      </c>
      <c r="C1539" s="8">
        <v>38099</v>
      </c>
      <c r="D1539" t="s">
        <v>28</v>
      </c>
      <c r="E1539" t="s">
        <v>18</v>
      </c>
      <c r="F1539" t="s">
        <v>19</v>
      </c>
      <c r="G1539" t="s">
        <v>24</v>
      </c>
      <c r="H1539" t="s">
        <v>38</v>
      </c>
      <c r="I1539" t="s">
        <v>3165</v>
      </c>
      <c r="J1539" t="s">
        <v>2126</v>
      </c>
      <c r="K1539">
        <v>662</v>
      </c>
      <c r="L1539">
        <v>1952</v>
      </c>
      <c r="M1539">
        <v>7</v>
      </c>
      <c r="N1539">
        <v>0</v>
      </c>
      <c r="O1539">
        <v>7.5</v>
      </c>
      <c r="P1539">
        <v>69</v>
      </c>
      <c r="Q1539">
        <v>120</v>
      </c>
      <c r="R1539">
        <v>214202</v>
      </c>
      <c r="S1539">
        <v>12000000</v>
      </c>
      <c r="T1539">
        <f>Table15[[#This Row],[Gross Revenue]]-Table15[[#This Row],[Budget]]</f>
        <v>-11785798</v>
      </c>
      <c r="U1539">
        <f>YEAR(Table15[[#This Row],[Release Date]])</f>
        <v>2004</v>
      </c>
    </row>
    <row r="1540" spans="1:21" x14ac:dyDescent="0.25">
      <c r="A1540" t="s">
        <v>3420</v>
      </c>
      <c r="B1540">
        <v>1</v>
      </c>
      <c r="C1540" s="8">
        <v>38249</v>
      </c>
      <c r="D1540" t="s">
        <v>28</v>
      </c>
      <c r="E1540" t="s">
        <v>25</v>
      </c>
      <c r="F1540" t="s">
        <v>19</v>
      </c>
      <c r="G1540" t="s">
        <v>20</v>
      </c>
      <c r="H1540" t="s">
        <v>43</v>
      </c>
      <c r="I1540" t="s">
        <v>2604</v>
      </c>
      <c r="J1540" t="s">
        <v>3421</v>
      </c>
      <c r="K1540">
        <v>3000</v>
      </c>
      <c r="L1540">
        <v>6658</v>
      </c>
      <c r="M1540">
        <v>12</v>
      </c>
      <c r="N1540">
        <v>0</v>
      </c>
      <c r="O1540">
        <v>3.8</v>
      </c>
      <c r="P1540">
        <v>150</v>
      </c>
      <c r="Q1540">
        <v>87</v>
      </c>
      <c r="R1540">
        <v>32178777</v>
      </c>
      <c r="S1540">
        <v>62000000</v>
      </c>
      <c r="T1540">
        <f>Table15[[#This Row],[Gross Revenue]]-Table15[[#This Row],[Budget]]</f>
        <v>-29821223</v>
      </c>
      <c r="U1540">
        <f>YEAR(Table15[[#This Row],[Release Date]])</f>
        <v>2004</v>
      </c>
    </row>
    <row r="1541" spans="1:21" x14ac:dyDescent="0.25">
      <c r="A1541" t="s">
        <v>2542</v>
      </c>
      <c r="B1541">
        <v>1</v>
      </c>
      <c r="C1541" s="8">
        <v>37752</v>
      </c>
      <c r="D1541" t="s">
        <v>28</v>
      </c>
      <c r="E1541" t="s">
        <v>32</v>
      </c>
      <c r="F1541" t="s">
        <v>19</v>
      </c>
      <c r="G1541" t="s">
        <v>20</v>
      </c>
      <c r="H1541" t="s">
        <v>43</v>
      </c>
      <c r="I1541" t="s">
        <v>753</v>
      </c>
      <c r="J1541" t="s">
        <v>2543</v>
      </c>
      <c r="K1541">
        <v>843</v>
      </c>
      <c r="L1541">
        <v>2165</v>
      </c>
      <c r="M1541">
        <v>32</v>
      </c>
      <c r="N1541">
        <v>206</v>
      </c>
      <c r="O1541">
        <v>4.0999999999999996</v>
      </c>
      <c r="P1541">
        <v>31</v>
      </c>
      <c r="Q1541">
        <v>95</v>
      </c>
      <c r="R1541">
        <v>5654777</v>
      </c>
      <c r="S1541">
        <v>25000000</v>
      </c>
      <c r="T1541">
        <f>Table15[[#This Row],[Gross Revenue]]-Table15[[#This Row],[Budget]]</f>
        <v>-19345223</v>
      </c>
      <c r="U1541">
        <f>YEAR(Table15[[#This Row],[Release Date]])</f>
        <v>2003</v>
      </c>
    </row>
    <row r="1542" spans="1:21" x14ac:dyDescent="0.25">
      <c r="A1542" t="s">
        <v>4579</v>
      </c>
      <c r="B1542">
        <v>1</v>
      </c>
      <c r="C1542" s="8">
        <v>38933</v>
      </c>
      <c r="D1542" t="s">
        <v>28</v>
      </c>
      <c r="E1542" t="s">
        <v>32</v>
      </c>
      <c r="F1542" t="s">
        <v>19</v>
      </c>
      <c r="G1542" t="s">
        <v>20</v>
      </c>
      <c r="H1542" t="s">
        <v>38</v>
      </c>
      <c r="I1542" t="s">
        <v>4580</v>
      </c>
      <c r="J1542" t="s">
        <v>4581</v>
      </c>
      <c r="K1542">
        <v>1000</v>
      </c>
      <c r="L1542">
        <v>3818</v>
      </c>
      <c r="M1542">
        <v>87</v>
      </c>
      <c r="N1542">
        <v>14000</v>
      </c>
      <c r="O1542">
        <v>6.1</v>
      </c>
      <c r="P1542">
        <v>147</v>
      </c>
      <c r="Q1542">
        <v>82</v>
      </c>
      <c r="R1542">
        <v>6842058</v>
      </c>
      <c r="S1542">
        <v>10000000</v>
      </c>
      <c r="T1542">
        <f>Table15[[#This Row],[Gross Revenue]]-Table15[[#This Row],[Budget]]</f>
        <v>-3157942</v>
      </c>
      <c r="U1542">
        <f>YEAR(Table15[[#This Row],[Release Date]])</f>
        <v>2006</v>
      </c>
    </row>
    <row r="1543" spans="1:21" x14ac:dyDescent="0.25">
      <c r="A1543" t="s">
        <v>1385</v>
      </c>
      <c r="B1543">
        <v>1</v>
      </c>
      <c r="C1543" s="8">
        <v>37127</v>
      </c>
      <c r="D1543" t="s">
        <v>28</v>
      </c>
      <c r="E1543" t="s">
        <v>25</v>
      </c>
      <c r="F1543" t="s">
        <v>19</v>
      </c>
      <c r="G1543" t="s">
        <v>20</v>
      </c>
      <c r="H1543" t="s">
        <v>38</v>
      </c>
      <c r="I1543" t="s">
        <v>228</v>
      </c>
      <c r="J1543" t="s">
        <v>1386</v>
      </c>
      <c r="K1543">
        <v>723</v>
      </c>
      <c r="L1543">
        <v>3712</v>
      </c>
      <c r="M1543">
        <v>7</v>
      </c>
      <c r="N1543">
        <v>981</v>
      </c>
      <c r="O1543">
        <v>5.8</v>
      </c>
      <c r="P1543">
        <v>26</v>
      </c>
      <c r="Q1543">
        <v>85</v>
      </c>
      <c r="R1543">
        <v>32983713</v>
      </c>
      <c r="S1543">
        <v>20000000</v>
      </c>
      <c r="T1543">
        <f>Table15[[#This Row],[Gross Revenue]]-Table15[[#This Row],[Budget]]</f>
        <v>12983713</v>
      </c>
      <c r="U1543">
        <f>YEAR(Table15[[#This Row],[Release Date]])</f>
        <v>2001</v>
      </c>
    </row>
    <row r="1544" spans="1:21" x14ac:dyDescent="0.25">
      <c r="A1544" t="s">
        <v>5308</v>
      </c>
      <c r="B1544">
        <v>1</v>
      </c>
      <c r="C1544" s="8">
        <v>39385</v>
      </c>
      <c r="D1544" t="s">
        <v>28</v>
      </c>
      <c r="E1544" t="s">
        <v>22</v>
      </c>
      <c r="F1544" t="s">
        <v>19</v>
      </c>
      <c r="G1544" t="s">
        <v>20</v>
      </c>
      <c r="H1544" t="s">
        <v>38</v>
      </c>
      <c r="I1544" t="s">
        <v>4229</v>
      </c>
      <c r="J1544" t="s">
        <v>5309</v>
      </c>
      <c r="K1544">
        <v>10000</v>
      </c>
      <c r="L1544">
        <v>11184</v>
      </c>
      <c r="M1544">
        <v>22</v>
      </c>
      <c r="N1544">
        <v>0</v>
      </c>
      <c r="O1544">
        <v>6.9</v>
      </c>
      <c r="P1544">
        <v>168</v>
      </c>
      <c r="Q1544">
        <v>102</v>
      </c>
      <c r="R1544">
        <v>1477002</v>
      </c>
      <c r="S1544">
        <v>2000000</v>
      </c>
      <c r="T1544">
        <f>Table15[[#This Row],[Gross Revenue]]-Table15[[#This Row],[Budget]]</f>
        <v>-522998</v>
      </c>
      <c r="U1544">
        <f>YEAR(Table15[[#This Row],[Release Date]])</f>
        <v>2007</v>
      </c>
    </row>
    <row r="1545" spans="1:21" x14ac:dyDescent="0.25">
      <c r="A1545" t="s">
        <v>4611</v>
      </c>
      <c r="B1545">
        <v>1</v>
      </c>
      <c r="C1545" s="8">
        <v>38952</v>
      </c>
      <c r="D1545" t="s">
        <v>28</v>
      </c>
      <c r="E1545" t="s">
        <v>50</v>
      </c>
      <c r="F1545" t="s">
        <v>19</v>
      </c>
      <c r="G1545" t="s">
        <v>20</v>
      </c>
      <c r="H1545" t="s">
        <v>21</v>
      </c>
      <c r="I1545" t="s">
        <v>4612</v>
      </c>
      <c r="J1545" t="s">
        <v>4613</v>
      </c>
      <c r="K1545">
        <v>14</v>
      </c>
      <c r="L1545">
        <v>44</v>
      </c>
      <c r="M1545">
        <v>6</v>
      </c>
      <c r="N1545">
        <v>0</v>
      </c>
      <c r="O1545">
        <v>8.4</v>
      </c>
      <c r="P1545">
        <v>26</v>
      </c>
      <c r="Q1545">
        <v>89</v>
      </c>
      <c r="R1545">
        <v>133778</v>
      </c>
      <c r="S1545">
        <v>500000</v>
      </c>
      <c r="T1545">
        <f>Table15[[#This Row],[Gross Revenue]]-Table15[[#This Row],[Budget]]</f>
        <v>-366222</v>
      </c>
      <c r="U1545">
        <f>YEAR(Table15[[#This Row],[Release Date]])</f>
        <v>2006</v>
      </c>
    </row>
    <row r="1546" spans="1:21" x14ac:dyDescent="0.25">
      <c r="A1546" t="s">
        <v>4409</v>
      </c>
      <c r="B1546">
        <v>1</v>
      </c>
      <c r="C1546" s="8">
        <v>38833</v>
      </c>
      <c r="D1546" t="s">
        <v>28</v>
      </c>
      <c r="E1546" t="s">
        <v>30</v>
      </c>
      <c r="F1546" t="s">
        <v>19</v>
      </c>
      <c r="G1546" t="s">
        <v>20</v>
      </c>
      <c r="H1546" t="s">
        <v>36</v>
      </c>
      <c r="I1546" t="s">
        <v>399</v>
      </c>
      <c r="J1546" t="s">
        <v>4410</v>
      </c>
      <c r="K1546">
        <v>2000</v>
      </c>
      <c r="L1546">
        <v>5005</v>
      </c>
      <c r="M1546">
        <v>56</v>
      </c>
      <c r="N1546">
        <v>39000</v>
      </c>
      <c r="O1546">
        <v>7.2</v>
      </c>
      <c r="P1546">
        <v>488</v>
      </c>
      <c r="Q1546">
        <v>93</v>
      </c>
      <c r="R1546">
        <v>237282182</v>
      </c>
      <c r="S1546">
        <v>185000000</v>
      </c>
      <c r="T1546">
        <f>Table15[[#This Row],[Gross Revenue]]-Table15[[#This Row],[Budget]]</f>
        <v>52282182</v>
      </c>
      <c r="U1546">
        <f>YEAR(Table15[[#This Row],[Release Date]])</f>
        <v>2006</v>
      </c>
    </row>
    <row r="1547" spans="1:21" x14ac:dyDescent="0.25">
      <c r="A1547" t="s">
        <v>1259</v>
      </c>
      <c r="B1547">
        <v>1</v>
      </c>
      <c r="C1547" s="8">
        <v>37058</v>
      </c>
      <c r="D1547" t="s">
        <v>28</v>
      </c>
      <c r="E1547" t="s">
        <v>25</v>
      </c>
      <c r="F1547" t="s">
        <v>19</v>
      </c>
      <c r="G1547" t="s">
        <v>20</v>
      </c>
      <c r="H1547" t="s">
        <v>38</v>
      </c>
      <c r="I1547" t="s">
        <v>616</v>
      </c>
      <c r="J1547" t="s">
        <v>1260</v>
      </c>
      <c r="K1547">
        <v>939</v>
      </c>
      <c r="L1547">
        <v>2815</v>
      </c>
      <c r="M1547">
        <v>7</v>
      </c>
      <c r="N1547">
        <v>593</v>
      </c>
      <c r="O1547">
        <v>6.1</v>
      </c>
      <c r="P1547">
        <v>40</v>
      </c>
      <c r="Q1547">
        <v>90</v>
      </c>
      <c r="R1547">
        <v>22235901</v>
      </c>
      <c r="S1547">
        <v>6000000</v>
      </c>
      <c r="T1547">
        <f>Table15[[#This Row],[Gross Revenue]]-Table15[[#This Row],[Budget]]</f>
        <v>16235901</v>
      </c>
      <c r="U1547">
        <f>YEAR(Table15[[#This Row],[Release Date]])</f>
        <v>2001</v>
      </c>
    </row>
    <row r="1548" spans="1:21" x14ac:dyDescent="0.25">
      <c r="A1548" t="s">
        <v>2506</v>
      </c>
      <c r="B1548">
        <v>1</v>
      </c>
      <c r="C1548" s="8">
        <v>37734</v>
      </c>
      <c r="D1548" t="s">
        <v>28</v>
      </c>
      <c r="E1548" t="s">
        <v>25</v>
      </c>
      <c r="F1548" t="s">
        <v>19</v>
      </c>
      <c r="G1548" t="s">
        <v>20</v>
      </c>
      <c r="H1548" t="s">
        <v>43</v>
      </c>
      <c r="I1548" t="s">
        <v>381</v>
      </c>
      <c r="J1548" t="s">
        <v>1260</v>
      </c>
      <c r="K1548">
        <v>890</v>
      </c>
      <c r="L1548">
        <v>3138</v>
      </c>
      <c r="M1548">
        <v>7</v>
      </c>
      <c r="N1548">
        <v>68</v>
      </c>
      <c r="O1548">
        <v>4.3</v>
      </c>
      <c r="P1548">
        <v>14</v>
      </c>
      <c r="Q1548">
        <v>90</v>
      </c>
      <c r="R1548">
        <v>92362</v>
      </c>
      <c r="S1548">
        <v>1500000</v>
      </c>
      <c r="T1548">
        <f>Table15[[#This Row],[Gross Revenue]]-Table15[[#This Row],[Budget]]</f>
        <v>-1407638</v>
      </c>
      <c r="U1548">
        <f>YEAR(Table15[[#This Row],[Release Date]])</f>
        <v>2003</v>
      </c>
    </row>
    <row r="1549" spans="1:21" x14ac:dyDescent="0.25">
      <c r="A1549" t="s">
        <v>855</v>
      </c>
      <c r="B1549">
        <v>1</v>
      </c>
      <c r="C1549" s="8">
        <v>36847</v>
      </c>
      <c r="D1549" t="s">
        <v>28</v>
      </c>
      <c r="E1549" t="s">
        <v>30</v>
      </c>
      <c r="F1549" t="s">
        <v>19</v>
      </c>
      <c r="G1549" t="s">
        <v>20</v>
      </c>
      <c r="H1549" t="s">
        <v>27</v>
      </c>
      <c r="I1549" t="s">
        <v>856</v>
      </c>
      <c r="J1549" t="s">
        <v>421</v>
      </c>
      <c r="K1549">
        <v>558</v>
      </c>
      <c r="L1549">
        <v>2039</v>
      </c>
      <c r="M1549">
        <v>10</v>
      </c>
      <c r="N1549">
        <v>0</v>
      </c>
      <c r="O1549">
        <v>7.3</v>
      </c>
      <c r="P1549">
        <v>141</v>
      </c>
      <c r="Q1549">
        <v>78</v>
      </c>
      <c r="R1549">
        <v>89296573</v>
      </c>
      <c r="S1549">
        <v>100000000</v>
      </c>
      <c r="T1549">
        <f>Table15[[#This Row],[Gross Revenue]]-Table15[[#This Row],[Budget]]</f>
        <v>-10703427</v>
      </c>
      <c r="U1549">
        <f>YEAR(Table15[[#This Row],[Release Date]])</f>
        <v>2000</v>
      </c>
    </row>
    <row r="1550" spans="1:21" x14ac:dyDescent="0.25">
      <c r="A1550" t="s">
        <v>2258</v>
      </c>
      <c r="B1550">
        <v>1</v>
      </c>
      <c r="C1550" s="8">
        <v>37603</v>
      </c>
      <c r="D1550" t="s">
        <v>28</v>
      </c>
      <c r="E1550" t="s">
        <v>30</v>
      </c>
      <c r="F1550" t="s">
        <v>19</v>
      </c>
      <c r="G1550" t="s">
        <v>20</v>
      </c>
      <c r="H1550" t="s">
        <v>27</v>
      </c>
      <c r="I1550" t="s">
        <v>169</v>
      </c>
      <c r="J1550" t="s">
        <v>421</v>
      </c>
      <c r="K1550">
        <v>925</v>
      </c>
      <c r="L1550">
        <v>2252</v>
      </c>
      <c r="M1550">
        <v>10</v>
      </c>
      <c r="N1550">
        <v>912</v>
      </c>
      <c r="O1550">
        <v>5.8</v>
      </c>
      <c r="P1550">
        <v>161</v>
      </c>
      <c r="Q1550">
        <v>81</v>
      </c>
      <c r="R1550">
        <v>135381507</v>
      </c>
      <c r="S1550">
        <v>150000000</v>
      </c>
      <c r="T1550">
        <f>Table15[[#This Row],[Gross Revenue]]-Table15[[#This Row],[Budget]]</f>
        <v>-14618493</v>
      </c>
      <c r="U1550">
        <f>YEAR(Table15[[#This Row],[Release Date]])</f>
        <v>2002</v>
      </c>
    </row>
    <row r="1551" spans="1:21" x14ac:dyDescent="0.25">
      <c r="A1551" t="s">
        <v>2993</v>
      </c>
      <c r="B1551">
        <v>1</v>
      </c>
      <c r="C1551" s="8">
        <v>38002</v>
      </c>
      <c r="D1551" t="s">
        <v>28</v>
      </c>
      <c r="E1551" t="s">
        <v>25</v>
      </c>
      <c r="F1551" t="s">
        <v>19</v>
      </c>
      <c r="G1551" t="s">
        <v>20</v>
      </c>
      <c r="H1551" t="s">
        <v>38</v>
      </c>
      <c r="I1551" t="s">
        <v>2190</v>
      </c>
      <c r="J1551" t="s">
        <v>2994</v>
      </c>
      <c r="K1551">
        <v>1000</v>
      </c>
      <c r="L1551">
        <v>2822</v>
      </c>
      <c r="M1551">
        <v>7</v>
      </c>
      <c r="N1551">
        <v>0</v>
      </c>
      <c r="O1551">
        <v>5.6</v>
      </c>
      <c r="P1551">
        <v>127</v>
      </c>
      <c r="Q1551">
        <v>101</v>
      </c>
      <c r="R1551">
        <v>35000629</v>
      </c>
      <c r="S1551">
        <v>25000000</v>
      </c>
      <c r="T1551">
        <f>Table15[[#This Row],[Gross Revenue]]-Table15[[#This Row],[Budget]]</f>
        <v>10000629</v>
      </c>
      <c r="U1551">
        <f>YEAR(Table15[[#This Row],[Release Date]])</f>
        <v>2004</v>
      </c>
    </row>
    <row r="1552" spans="1:21" x14ac:dyDescent="0.25">
      <c r="A1552" t="s">
        <v>3390</v>
      </c>
      <c r="B1552">
        <v>1</v>
      </c>
      <c r="C1552" s="8">
        <v>38231</v>
      </c>
      <c r="D1552" t="s">
        <v>28</v>
      </c>
      <c r="E1552" t="s">
        <v>22</v>
      </c>
      <c r="F1552" t="s">
        <v>19</v>
      </c>
      <c r="G1552" t="s">
        <v>35</v>
      </c>
      <c r="H1552" t="s">
        <v>43</v>
      </c>
      <c r="I1552" t="s">
        <v>3391</v>
      </c>
      <c r="J1552" t="s">
        <v>3392</v>
      </c>
      <c r="K1552">
        <v>77</v>
      </c>
      <c r="L1552">
        <v>156</v>
      </c>
      <c r="M1552">
        <v>39</v>
      </c>
      <c r="N1552">
        <v>38000</v>
      </c>
      <c r="O1552">
        <v>7.8</v>
      </c>
      <c r="P1552">
        <v>185</v>
      </c>
      <c r="Q1552">
        <v>94</v>
      </c>
      <c r="R1552">
        <v>9030581</v>
      </c>
      <c r="S1552">
        <v>12500000</v>
      </c>
      <c r="T1552">
        <f>Table15[[#This Row],[Gross Revenue]]-Table15[[#This Row],[Budget]]</f>
        <v>-3469419</v>
      </c>
      <c r="U1552">
        <f>YEAR(Table15[[#This Row],[Release Date]])</f>
        <v>2004</v>
      </c>
    </row>
    <row r="1553" spans="1:21" x14ac:dyDescent="0.25">
      <c r="A1553" t="s">
        <v>4370</v>
      </c>
      <c r="B1553">
        <v>1</v>
      </c>
      <c r="C1553" s="8">
        <v>38810</v>
      </c>
      <c r="D1553" t="s">
        <v>28</v>
      </c>
      <c r="E1553" t="s">
        <v>25</v>
      </c>
      <c r="F1553" t="s">
        <v>19</v>
      </c>
      <c r="G1553" t="s">
        <v>20</v>
      </c>
      <c r="H1553" t="s">
        <v>38</v>
      </c>
      <c r="I1553" t="s">
        <v>1117</v>
      </c>
      <c r="J1553" t="s">
        <v>4371</v>
      </c>
      <c r="K1553">
        <v>11000</v>
      </c>
      <c r="L1553">
        <v>15713</v>
      </c>
      <c r="M1553">
        <v>20</v>
      </c>
      <c r="N1553">
        <v>0</v>
      </c>
      <c r="O1553">
        <v>6</v>
      </c>
      <c r="P1553">
        <v>151</v>
      </c>
      <c r="Q1553">
        <v>117</v>
      </c>
      <c r="R1553">
        <v>13987482</v>
      </c>
      <c r="S1553">
        <v>20000000</v>
      </c>
      <c r="T1553">
        <f>Table15[[#This Row],[Gross Revenue]]-Table15[[#This Row],[Budget]]</f>
        <v>-6012518</v>
      </c>
      <c r="U1553">
        <f>YEAR(Table15[[#This Row],[Release Date]])</f>
        <v>2006</v>
      </c>
    </row>
    <row r="1554" spans="1:21" x14ac:dyDescent="0.25">
      <c r="A1554" t="s">
        <v>2625</v>
      </c>
      <c r="B1554">
        <v>1</v>
      </c>
      <c r="C1554" s="8">
        <v>37800</v>
      </c>
      <c r="D1554" t="s">
        <v>28</v>
      </c>
      <c r="E1554" t="s">
        <v>32</v>
      </c>
      <c r="F1554" t="s">
        <v>19</v>
      </c>
      <c r="G1554" t="s">
        <v>2881</v>
      </c>
      <c r="H1554" t="s">
        <v>38</v>
      </c>
      <c r="I1554" t="s">
        <v>497</v>
      </c>
      <c r="J1554" t="s">
        <v>2626</v>
      </c>
      <c r="K1554">
        <v>26000</v>
      </c>
      <c r="L1554">
        <v>28767</v>
      </c>
      <c r="M1554">
        <v>83</v>
      </c>
      <c r="N1554">
        <v>0</v>
      </c>
      <c r="O1554">
        <v>7</v>
      </c>
      <c r="P1554">
        <v>170</v>
      </c>
      <c r="Q1554">
        <v>93</v>
      </c>
      <c r="R1554">
        <v>27829874</v>
      </c>
      <c r="S1554">
        <v>12000000</v>
      </c>
      <c r="T1554">
        <f>Table15[[#This Row],[Gross Revenue]]-Table15[[#This Row],[Budget]]</f>
        <v>15829874</v>
      </c>
      <c r="U1554">
        <f>YEAR(Table15[[#This Row],[Release Date]])</f>
        <v>2003</v>
      </c>
    </row>
    <row r="1555" spans="1:21" x14ac:dyDescent="0.25">
      <c r="A1555" t="s">
        <v>3566</v>
      </c>
      <c r="B1555">
        <v>1</v>
      </c>
      <c r="C1555" s="8">
        <v>38333</v>
      </c>
      <c r="D1555" t="s">
        <v>28</v>
      </c>
      <c r="E1555" t="s">
        <v>32</v>
      </c>
      <c r="F1555" t="s">
        <v>19</v>
      </c>
      <c r="G1555" t="s">
        <v>20</v>
      </c>
      <c r="H1555" t="s">
        <v>38</v>
      </c>
      <c r="I1555" t="s">
        <v>497</v>
      </c>
      <c r="J1555" t="s">
        <v>2626</v>
      </c>
      <c r="K1555">
        <v>26000</v>
      </c>
      <c r="L1555">
        <v>30541</v>
      </c>
      <c r="M1555">
        <v>83</v>
      </c>
      <c r="N1555">
        <v>0</v>
      </c>
      <c r="O1555">
        <v>6.2</v>
      </c>
      <c r="P1555">
        <v>150</v>
      </c>
      <c r="Q1555">
        <v>96</v>
      </c>
      <c r="R1555">
        <v>13630226</v>
      </c>
      <c r="S1555">
        <v>20000000</v>
      </c>
      <c r="T1555">
        <f>Table15[[#This Row],[Gross Revenue]]-Table15[[#This Row],[Budget]]</f>
        <v>-6369774</v>
      </c>
      <c r="U1555">
        <f>YEAR(Table15[[#This Row],[Release Date]])</f>
        <v>2004</v>
      </c>
    </row>
    <row r="1556" spans="1:21" x14ac:dyDescent="0.25">
      <c r="A1556" t="s">
        <v>3601</v>
      </c>
      <c r="B1556">
        <v>1</v>
      </c>
      <c r="C1556" s="8">
        <v>38351</v>
      </c>
      <c r="D1556" t="s">
        <v>28</v>
      </c>
      <c r="E1556" t="s">
        <v>32</v>
      </c>
      <c r="F1556" t="s">
        <v>19</v>
      </c>
      <c r="G1556" t="s">
        <v>20</v>
      </c>
      <c r="H1556" t="s">
        <v>38</v>
      </c>
      <c r="I1556" t="s">
        <v>687</v>
      </c>
      <c r="J1556" t="s">
        <v>2626</v>
      </c>
      <c r="K1556">
        <v>18000</v>
      </c>
      <c r="L1556">
        <v>29926</v>
      </c>
      <c r="M1556">
        <v>83</v>
      </c>
      <c r="N1556">
        <v>0</v>
      </c>
      <c r="O1556">
        <v>5.8</v>
      </c>
      <c r="P1556">
        <v>180</v>
      </c>
      <c r="Q1556">
        <v>95</v>
      </c>
      <c r="R1556">
        <v>20488579</v>
      </c>
      <c r="S1556">
        <v>50000000</v>
      </c>
      <c r="T1556">
        <f>Table15[[#This Row],[Gross Revenue]]-Table15[[#This Row],[Budget]]</f>
        <v>-29511421</v>
      </c>
      <c r="U1556">
        <f>YEAR(Table15[[#This Row],[Release Date]])</f>
        <v>2004</v>
      </c>
    </row>
    <row r="1557" spans="1:21" x14ac:dyDescent="0.25">
      <c r="A1557" t="s">
        <v>4165</v>
      </c>
      <c r="B1557">
        <v>1</v>
      </c>
      <c r="C1557" s="8">
        <v>38683</v>
      </c>
      <c r="D1557" t="s">
        <v>28</v>
      </c>
      <c r="E1557" t="s">
        <v>32</v>
      </c>
      <c r="F1557" t="s">
        <v>19</v>
      </c>
      <c r="G1557" t="s">
        <v>20</v>
      </c>
      <c r="H1557" t="s">
        <v>43</v>
      </c>
      <c r="I1557" t="s">
        <v>126</v>
      </c>
      <c r="J1557" t="s">
        <v>2626</v>
      </c>
      <c r="K1557">
        <v>12000</v>
      </c>
      <c r="L1557">
        <v>16121</v>
      </c>
      <c r="M1557">
        <v>83</v>
      </c>
      <c r="N1557">
        <v>18000</v>
      </c>
      <c r="O1557">
        <v>4.3</v>
      </c>
      <c r="P1557">
        <v>287</v>
      </c>
      <c r="Q1557">
        <v>96</v>
      </c>
      <c r="R1557">
        <v>51774002</v>
      </c>
      <c r="S1557">
        <v>57000000</v>
      </c>
      <c r="T1557">
        <f>Table15[[#This Row],[Gross Revenue]]-Table15[[#This Row],[Budget]]</f>
        <v>-5225998</v>
      </c>
      <c r="U1557">
        <f>YEAR(Table15[[#This Row],[Release Date]])</f>
        <v>2005</v>
      </c>
    </row>
    <row r="1558" spans="1:21" x14ac:dyDescent="0.25">
      <c r="A1558" t="s">
        <v>5344</v>
      </c>
      <c r="B1558">
        <v>1</v>
      </c>
      <c r="C1558" s="8">
        <v>39406</v>
      </c>
      <c r="D1558" t="s">
        <v>28</v>
      </c>
      <c r="E1558" t="s">
        <v>37</v>
      </c>
      <c r="F1558" t="s">
        <v>19</v>
      </c>
      <c r="G1558" t="s">
        <v>20</v>
      </c>
      <c r="H1558" t="s">
        <v>43</v>
      </c>
      <c r="I1558" t="s">
        <v>483</v>
      </c>
      <c r="J1558" t="s">
        <v>2626</v>
      </c>
      <c r="K1558">
        <v>3000</v>
      </c>
      <c r="L1558">
        <v>7875</v>
      </c>
      <c r="M1558">
        <v>83</v>
      </c>
      <c r="N1558">
        <v>0</v>
      </c>
      <c r="O1558">
        <v>4.5</v>
      </c>
      <c r="P1558">
        <v>93</v>
      </c>
      <c r="Q1558">
        <v>91</v>
      </c>
      <c r="R1558">
        <v>1712111</v>
      </c>
      <c r="S1558">
        <v>8495000</v>
      </c>
      <c r="T1558">
        <f>Table15[[#This Row],[Gross Revenue]]-Table15[[#This Row],[Budget]]</f>
        <v>-6782889</v>
      </c>
      <c r="U1558">
        <f>YEAR(Table15[[#This Row],[Release Date]])</f>
        <v>2007</v>
      </c>
    </row>
    <row r="1559" spans="1:21" x14ac:dyDescent="0.25">
      <c r="A1559" t="s">
        <v>3281</v>
      </c>
      <c r="B1559">
        <v>1</v>
      </c>
      <c r="C1559" s="8">
        <v>38168</v>
      </c>
      <c r="D1559" t="s">
        <v>28</v>
      </c>
      <c r="E1559" t="s">
        <v>32</v>
      </c>
      <c r="F1559" t="s">
        <v>19</v>
      </c>
      <c r="G1559" t="s">
        <v>20</v>
      </c>
      <c r="H1559" t="s">
        <v>36</v>
      </c>
      <c r="I1559" t="s">
        <v>317</v>
      </c>
      <c r="J1559" t="s">
        <v>3282</v>
      </c>
      <c r="K1559">
        <v>11000</v>
      </c>
      <c r="L1559">
        <v>12754</v>
      </c>
      <c r="M1559">
        <v>54</v>
      </c>
      <c r="N1559">
        <v>6000</v>
      </c>
      <c r="O1559">
        <v>7.6</v>
      </c>
      <c r="P1559">
        <v>266</v>
      </c>
      <c r="Q1559">
        <v>92</v>
      </c>
      <c r="R1559">
        <v>215395021</v>
      </c>
      <c r="S1559">
        <v>130000000</v>
      </c>
      <c r="T1559">
        <f>Table15[[#This Row],[Gross Revenue]]-Table15[[#This Row],[Budget]]</f>
        <v>85395021</v>
      </c>
      <c r="U1559">
        <f>YEAR(Table15[[#This Row],[Release Date]])</f>
        <v>2004</v>
      </c>
    </row>
    <row r="1560" spans="1:21" x14ac:dyDescent="0.25">
      <c r="A1560" t="s">
        <v>5325</v>
      </c>
      <c r="B1560">
        <v>1</v>
      </c>
      <c r="C1560" s="8">
        <v>39395</v>
      </c>
      <c r="D1560" t="s">
        <v>28</v>
      </c>
      <c r="E1560" t="s">
        <v>30</v>
      </c>
      <c r="F1560" t="s">
        <v>19</v>
      </c>
      <c r="G1560" t="s">
        <v>48</v>
      </c>
      <c r="H1560" t="s">
        <v>36</v>
      </c>
      <c r="I1560" t="s">
        <v>83</v>
      </c>
      <c r="J1560" t="s">
        <v>3282</v>
      </c>
      <c r="K1560">
        <v>12000</v>
      </c>
      <c r="L1560">
        <v>30230</v>
      </c>
      <c r="M1560">
        <v>54</v>
      </c>
      <c r="N1560">
        <v>31000</v>
      </c>
      <c r="O1560">
        <v>7.8</v>
      </c>
      <c r="P1560">
        <v>119</v>
      </c>
      <c r="Q1560">
        <v>108</v>
      </c>
      <c r="R1560">
        <v>1339152</v>
      </c>
      <c r="S1560">
        <v>81200000</v>
      </c>
      <c r="T1560">
        <f>Table15[[#This Row],[Gross Revenue]]-Table15[[#This Row],[Budget]]</f>
        <v>-79860848</v>
      </c>
      <c r="U1560">
        <f>YEAR(Table15[[#This Row],[Release Date]])</f>
        <v>2007</v>
      </c>
    </row>
    <row r="1561" spans="1:21" x14ac:dyDescent="0.25">
      <c r="A1561" t="s">
        <v>1556</v>
      </c>
      <c r="B1561">
        <v>1</v>
      </c>
      <c r="C1561" s="8">
        <v>37223</v>
      </c>
      <c r="D1561" t="s">
        <v>28</v>
      </c>
      <c r="E1561" t="s">
        <v>22</v>
      </c>
      <c r="F1561" t="s">
        <v>19</v>
      </c>
      <c r="G1561" t="s">
        <v>20</v>
      </c>
      <c r="H1561" t="s">
        <v>43</v>
      </c>
      <c r="I1561" t="s">
        <v>1557</v>
      </c>
      <c r="J1561" t="s">
        <v>549</v>
      </c>
      <c r="K1561">
        <v>650</v>
      </c>
      <c r="L1561">
        <v>1651</v>
      </c>
      <c r="M1561">
        <v>89</v>
      </c>
      <c r="N1561">
        <v>0</v>
      </c>
      <c r="O1561">
        <v>6.5</v>
      </c>
      <c r="P1561">
        <v>166</v>
      </c>
      <c r="Q1561">
        <v>119</v>
      </c>
      <c r="R1561">
        <v>35228696</v>
      </c>
      <c r="S1561">
        <v>32000000</v>
      </c>
      <c r="T1561">
        <f>Table15[[#This Row],[Gross Revenue]]-Table15[[#This Row],[Budget]]</f>
        <v>3228696</v>
      </c>
      <c r="U1561">
        <f>YEAR(Table15[[#This Row],[Release Date]])</f>
        <v>2001</v>
      </c>
    </row>
    <row r="1562" spans="1:21" x14ac:dyDescent="0.25">
      <c r="A1562" t="s">
        <v>727</v>
      </c>
      <c r="B1562">
        <v>1</v>
      </c>
      <c r="C1562" s="8">
        <v>36782</v>
      </c>
      <c r="D1562" t="s">
        <v>28</v>
      </c>
      <c r="E1562" t="s">
        <v>22</v>
      </c>
      <c r="F1562" t="s">
        <v>19</v>
      </c>
      <c r="G1562" t="s">
        <v>20</v>
      </c>
      <c r="H1562" t="s">
        <v>43</v>
      </c>
      <c r="I1562" t="s">
        <v>276</v>
      </c>
      <c r="J1562" t="s">
        <v>728</v>
      </c>
      <c r="K1562">
        <v>989</v>
      </c>
      <c r="L1562">
        <v>3142</v>
      </c>
      <c r="M1562">
        <v>4</v>
      </c>
      <c r="N1562">
        <v>648</v>
      </c>
      <c r="O1562">
        <v>5.0999999999999996</v>
      </c>
      <c r="P1562">
        <v>44</v>
      </c>
      <c r="Q1562">
        <v>96</v>
      </c>
      <c r="R1562">
        <v>10494147</v>
      </c>
      <c r="S1562">
        <v>15000000</v>
      </c>
      <c r="T1562">
        <f>Table15[[#This Row],[Gross Revenue]]-Table15[[#This Row],[Budget]]</f>
        <v>-4505853</v>
      </c>
      <c r="U1562">
        <f>YEAR(Table15[[#This Row],[Release Date]])</f>
        <v>2000</v>
      </c>
    </row>
    <row r="1563" spans="1:21" x14ac:dyDescent="0.25">
      <c r="A1563" t="s">
        <v>1458</v>
      </c>
      <c r="B1563">
        <v>1</v>
      </c>
      <c r="C1563" s="8">
        <v>37168</v>
      </c>
      <c r="D1563" t="s">
        <v>28</v>
      </c>
      <c r="E1563" t="s">
        <v>22</v>
      </c>
      <c r="F1563" t="s">
        <v>19</v>
      </c>
      <c r="G1563" t="s">
        <v>20</v>
      </c>
      <c r="H1563" t="s">
        <v>38</v>
      </c>
      <c r="I1563" t="s">
        <v>158</v>
      </c>
      <c r="J1563" t="s">
        <v>1459</v>
      </c>
      <c r="K1563">
        <v>49000</v>
      </c>
      <c r="L1563">
        <v>52138</v>
      </c>
      <c r="M1563">
        <v>132</v>
      </c>
      <c r="N1563">
        <v>0</v>
      </c>
      <c r="O1563">
        <v>6.8</v>
      </c>
      <c r="P1563">
        <v>207</v>
      </c>
      <c r="Q1563">
        <v>96</v>
      </c>
      <c r="R1563">
        <v>31597131</v>
      </c>
      <c r="S1563">
        <v>12000000</v>
      </c>
      <c r="T1563">
        <f>Table15[[#This Row],[Gross Revenue]]-Table15[[#This Row],[Budget]]</f>
        <v>19597131</v>
      </c>
      <c r="U1563">
        <f>YEAR(Table15[[#This Row],[Release Date]])</f>
        <v>2001</v>
      </c>
    </row>
    <row r="1564" spans="1:21" x14ac:dyDescent="0.25">
      <c r="A1564" t="s">
        <v>3953</v>
      </c>
      <c r="B1564">
        <v>1</v>
      </c>
      <c r="C1564" s="8">
        <v>38554</v>
      </c>
      <c r="D1564" t="s">
        <v>28</v>
      </c>
      <c r="E1564" t="s">
        <v>22</v>
      </c>
      <c r="F1564" t="s">
        <v>19</v>
      </c>
      <c r="G1564" t="s">
        <v>35</v>
      </c>
      <c r="H1564" t="s">
        <v>38</v>
      </c>
      <c r="I1564" t="s">
        <v>3748</v>
      </c>
      <c r="J1564" t="s">
        <v>1459</v>
      </c>
      <c r="K1564">
        <v>10000</v>
      </c>
      <c r="L1564">
        <v>12867</v>
      </c>
      <c r="M1564">
        <v>132</v>
      </c>
      <c r="N1564">
        <v>33000</v>
      </c>
      <c r="O1564">
        <v>7.2</v>
      </c>
      <c r="P1564">
        <v>328</v>
      </c>
      <c r="Q1564">
        <v>103</v>
      </c>
      <c r="R1564">
        <v>2412045</v>
      </c>
      <c r="S1564">
        <v>15000000</v>
      </c>
      <c r="T1564">
        <f>Table15[[#This Row],[Gross Revenue]]-Table15[[#This Row],[Budget]]</f>
        <v>-12587955</v>
      </c>
      <c r="U1564">
        <f>YEAR(Table15[[#This Row],[Release Date]])</f>
        <v>2005</v>
      </c>
    </row>
    <row r="1565" spans="1:21" x14ac:dyDescent="0.25">
      <c r="A1565" t="s">
        <v>1896</v>
      </c>
      <c r="B1565">
        <v>1</v>
      </c>
      <c r="C1565" s="8">
        <v>37407</v>
      </c>
      <c r="D1565" t="s">
        <v>28</v>
      </c>
      <c r="E1565" t="s">
        <v>25</v>
      </c>
      <c r="F1565" t="s">
        <v>19</v>
      </c>
      <c r="G1565" t="s">
        <v>20</v>
      </c>
      <c r="H1565" t="s">
        <v>36</v>
      </c>
      <c r="I1565" t="s">
        <v>1897</v>
      </c>
      <c r="J1565" t="s">
        <v>1898</v>
      </c>
      <c r="K1565">
        <v>1000</v>
      </c>
      <c r="L1565">
        <v>3092</v>
      </c>
      <c r="M1565">
        <v>15</v>
      </c>
      <c r="N1565">
        <v>0</v>
      </c>
      <c r="O1565">
        <v>5.9</v>
      </c>
      <c r="P1565">
        <v>69</v>
      </c>
      <c r="Q1565">
        <v>95</v>
      </c>
      <c r="R1565">
        <v>51431160</v>
      </c>
      <c r="S1565">
        <v>20000000</v>
      </c>
      <c r="T1565">
        <f>Table15[[#This Row],[Gross Revenue]]-Table15[[#This Row],[Budget]]</f>
        <v>31431160</v>
      </c>
      <c r="U1565">
        <f>YEAR(Table15[[#This Row],[Release Date]])</f>
        <v>2002</v>
      </c>
    </row>
    <row r="1566" spans="1:21" x14ac:dyDescent="0.25">
      <c r="A1566" t="s">
        <v>2488</v>
      </c>
      <c r="B1566">
        <v>1</v>
      </c>
      <c r="C1566" s="8">
        <v>37727</v>
      </c>
      <c r="D1566" t="s">
        <v>28</v>
      </c>
      <c r="E1566" t="s">
        <v>25</v>
      </c>
      <c r="F1566" t="s">
        <v>19</v>
      </c>
      <c r="G1566" t="s">
        <v>20</v>
      </c>
      <c r="H1566" t="s">
        <v>36</v>
      </c>
      <c r="I1566" t="s">
        <v>2489</v>
      </c>
      <c r="J1566" t="s">
        <v>1898</v>
      </c>
      <c r="K1566">
        <v>1000</v>
      </c>
      <c r="L1566">
        <v>4789</v>
      </c>
      <c r="M1566">
        <v>15</v>
      </c>
      <c r="N1566">
        <v>767</v>
      </c>
      <c r="O1566">
        <v>5.5</v>
      </c>
      <c r="P1566">
        <v>65</v>
      </c>
      <c r="Q1566">
        <v>100</v>
      </c>
      <c r="R1566">
        <v>16247775</v>
      </c>
      <c r="S1566">
        <v>25000000</v>
      </c>
      <c r="T1566">
        <f>Table15[[#This Row],[Gross Revenue]]-Table15[[#This Row],[Budget]]</f>
        <v>-8752225</v>
      </c>
      <c r="U1566">
        <f>YEAR(Table15[[#This Row],[Release Date]])</f>
        <v>2003</v>
      </c>
    </row>
    <row r="1567" spans="1:21" x14ac:dyDescent="0.25">
      <c r="A1567" t="s">
        <v>2992</v>
      </c>
      <c r="B1567">
        <v>1</v>
      </c>
      <c r="C1567" s="8">
        <v>38001</v>
      </c>
      <c r="D1567" t="s">
        <v>28</v>
      </c>
      <c r="E1567" t="s">
        <v>32</v>
      </c>
      <c r="F1567" t="s">
        <v>19</v>
      </c>
      <c r="G1567" t="s">
        <v>20</v>
      </c>
      <c r="H1567" t="s">
        <v>43</v>
      </c>
      <c r="I1567" t="s">
        <v>126</v>
      </c>
      <c r="J1567" t="s">
        <v>511</v>
      </c>
      <c r="K1567">
        <v>12000</v>
      </c>
      <c r="L1567">
        <v>14017</v>
      </c>
      <c r="M1567">
        <v>160</v>
      </c>
      <c r="N1567">
        <v>0</v>
      </c>
      <c r="O1567">
        <v>5.2</v>
      </c>
      <c r="P1567">
        <v>276</v>
      </c>
      <c r="Q1567">
        <v>123</v>
      </c>
      <c r="R1567">
        <v>115802596</v>
      </c>
      <c r="S1567">
        <v>110000000</v>
      </c>
      <c r="T1567">
        <f>Table15[[#This Row],[Gross Revenue]]-Table15[[#This Row],[Budget]]</f>
        <v>5802596</v>
      </c>
      <c r="U1567">
        <f>YEAR(Table15[[#This Row],[Release Date]])</f>
        <v>2004</v>
      </c>
    </row>
    <row r="1568" spans="1:21" x14ac:dyDescent="0.25">
      <c r="A1568" t="s">
        <v>4468</v>
      </c>
      <c r="B1568">
        <v>1</v>
      </c>
      <c r="C1568" s="8">
        <v>38864</v>
      </c>
      <c r="D1568" t="s">
        <v>28</v>
      </c>
      <c r="E1568" t="s">
        <v>22</v>
      </c>
      <c r="F1568" t="s">
        <v>19</v>
      </c>
      <c r="G1568" t="s">
        <v>93</v>
      </c>
      <c r="H1568" t="s">
        <v>43</v>
      </c>
      <c r="I1568" t="s">
        <v>4090</v>
      </c>
      <c r="J1568" t="s">
        <v>4469</v>
      </c>
      <c r="K1568">
        <v>34000</v>
      </c>
      <c r="L1568">
        <v>35717</v>
      </c>
      <c r="M1568">
        <v>13</v>
      </c>
      <c r="N1568">
        <v>10000</v>
      </c>
      <c r="O1568">
        <v>5.6</v>
      </c>
      <c r="P1568">
        <v>224</v>
      </c>
      <c r="Q1568">
        <v>101</v>
      </c>
      <c r="R1568">
        <v>31607598</v>
      </c>
      <c r="S1568">
        <v>6900000</v>
      </c>
      <c r="T1568">
        <f>Table15[[#This Row],[Gross Revenue]]-Table15[[#This Row],[Budget]]</f>
        <v>24707598</v>
      </c>
      <c r="U1568">
        <f>YEAR(Table15[[#This Row],[Release Date]])</f>
        <v>2006</v>
      </c>
    </row>
    <row r="1569" spans="1:21" x14ac:dyDescent="0.25">
      <c r="A1569" t="s">
        <v>1037</v>
      </c>
      <c r="B1569">
        <v>1</v>
      </c>
      <c r="C1569" s="8">
        <v>36947</v>
      </c>
      <c r="D1569" t="s">
        <v>28</v>
      </c>
      <c r="E1569" t="s">
        <v>25</v>
      </c>
      <c r="F1569" t="s">
        <v>19</v>
      </c>
      <c r="G1569" t="s">
        <v>20</v>
      </c>
      <c r="H1569" t="s">
        <v>43</v>
      </c>
      <c r="I1569" t="s">
        <v>1038</v>
      </c>
      <c r="J1569" t="s">
        <v>1039</v>
      </c>
      <c r="K1569">
        <v>878</v>
      </c>
      <c r="L1569">
        <v>2165</v>
      </c>
      <c r="M1569">
        <v>70</v>
      </c>
      <c r="N1569">
        <v>613</v>
      </c>
      <c r="O1569">
        <v>5.4</v>
      </c>
      <c r="P1569">
        <v>61</v>
      </c>
      <c r="Q1569">
        <v>86</v>
      </c>
      <c r="R1569">
        <v>10397365</v>
      </c>
      <c r="S1569">
        <v>14000000</v>
      </c>
      <c r="T1569">
        <f>Table15[[#This Row],[Gross Revenue]]-Table15[[#This Row],[Budget]]</f>
        <v>-3602635</v>
      </c>
      <c r="U1569">
        <f>YEAR(Table15[[#This Row],[Release Date]])</f>
        <v>2001</v>
      </c>
    </row>
    <row r="1570" spans="1:21" x14ac:dyDescent="0.25">
      <c r="A1570" t="s">
        <v>1667</v>
      </c>
      <c r="B1570">
        <v>1</v>
      </c>
      <c r="C1570" s="8">
        <v>37289</v>
      </c>
      <c r="D1570" t="s">
        <v>28</v>
      </c>
      <c r="E1570" t="s">
        <v>25</v>
      </c>
      <c r="F1570" t="s">
        <v>19</v>
      </c>
      <c r="G1570" t="s">
        <v>20</v>
      </c>
      <c r="H1570" t="s">
        <v>36</v>
      </c>
      <c r="I1570" t="s">
        <v>71</v>
      </c>
      <c r="J1570" t="s">
        <v>1039</v>
      </c>
      <c r="K1570">
        <v>2000</v>
      </c>
      <c r="L1570">
        <v>3984</v>
      </c>
      <c r="M1570">
        <v>70</v>
      </c>
      <c r="N1570">
        <v>0</v>
      </c>
      <c r="O1570">
        <v>6.1</v>
      </c>
      <c r="P1570">
        <v>129</v>
      </c>
      <c r="Q1570">
        <v>97</v>
      </c>
      <c r="R1570">
        <v>110222438</v>
      </c>
      <c r="S1570">
        <v>26000000</v>
      </c>
      <c r="T1570">
        <f>Table15[[#This Row],[Gross Revenue]]-Table15[[#This Row],[Budget]]</f>
        <v>84222438</v>
      </c>
      <c r="U1570">
        <f>YEAR(Table15[[#This Row],[Release Date]])</f>
        <v>2002</v>
      </c>
    </row>
    <row r="1571" spans="1:21" x14ac:dyDescent="0.25">
      <c r="A1571" t="s">
        <v>2047</v>
      </c>
      <c r="B1571">
        <v>1</v>
      </c>
      <c r="C1571" s="8">
        <v>37490</v>
      </c>
      <c r="D1571" t="s">
        <v>28</v>
      </c>
      <c r="E1571" t="s">
        <v>25</v>
      </c>
      <c r="F1571" t="s">
        <v>19</v>
      </c>
      <c r="G1571" t="s">
        <v>20</v>
      </c>
      <c r="H1571" t="s">
        <v>43</v>
      </c>
      <c r="I1571" t="s">
        <v>2048</v>
      </c>
      <c r="J1571" t="s">
        <v>1039</v>
      </c>
      <c r="K1571">
        <v>2000</v>
      </c>
      <c r="L1571">
        <v>5032</v>
      </c>
      <c r="M1571">
        <v>70</v>
      </c>
      <c r="N1571">
        <v>0</v>
      </c>
      <c r="O1571">
        <v>7</v>
      </c>
      <c r="P1571">
        <v>159</v>
      </c>
      <c r="Q1571">
        <v>97</v>
      </c>
      <c r="R1571">
        <v>86049418</v>
      </c>
      <c r="S1571">
        <v>17000000</v>
      </c>
      <c r="T1571">
        <f>Table15[[#This Row],[Gross Revenue]]-Table15[[#This Row],[Budget]]</f>
        <v>69049418</v>
      </c>
      <c r="U1571">
        <f>YEAR(Table15[[#This Row],[Release Date]])</f>
        <v>2002</v>
      </c>
    </row>
    <row r="1572" spans="1:21" x14ac:dyDescent="0.25">
      <c r="A1572" t="s">
        <v>2359</v>
      </c>
      <c r="B1572">
        <v>1</v>
      </c>
      <c r="C1572" s="8">
        <v>37651</v>
      </c>
      <c r="D1572" t="s">
        <v>28</v>
      </c>
      <c r="E1572" t="s">
        <v>25</v>
      </c>
      <c r="F1572" t="s">
        <v>19</v>
      </c>
      <c r="G1572" t="s">
        <v>20</v>
      </c>
      <c r="H1572" t="s">
        <v>43</v>
      </c>
      <c r="I1572" t="s">
        <v>2060</v>
      </c>
      <c r="J1572" t="s">
        <v>1039</v>
      </c>
      <c r="K1572">
        <v>970</v>
      </c>
      <c r="L1572">
        <v>2876</v>
      </c>
      <c r="M1572">
        <v>70</v>
      </c>
      <c r="N1572">
        <v>0</v>
      </c>
      <c r="O1572">
        <v>6.7</v>
      </c>
      <c r="P1572">
        <v>142</v>
      </c>
      <c r="Q1572">
        <v>95</v>
      </c>
      <c r="R1572">
        <v>48291624</v>
      </c>
      <c r="S1572">
        <v>58000000</v>
      </c>
      <c r="T1572">
        <f>Table15[[#This Row],[Gross Revenue]]-Table15[[#This Row],[Budget]]</f>
        <v>-9708376</v>
      </c>
      <c r="U1572">
        <f>YEAR(Table15[[#This Row],[Release Date]])</f>
        <v>2003</v>
      </c>
    </row>
    <row r="1573" spans="1:21" x14ac:dyDescent="0.25">
      <c r="A1573" t="s">
        <v>3441</v>
      </c>
      <c r="B1573">
        <v>1</v>
      </c>
      <c r="C1573" s="8">
        <v>38261</v>
      </c>
      <c r="D1573" t="s">
        <v>28</v>
      </c>
      <c r="E1573" t="s">
        <v>30</v>
      </c>
      <c r="F1573" t="s">
        <v>19</v>
      </c>
      <c r="G1573" t="s">
        <v>20</v>
      </c>
      <c r="H1573" t="s">
        <v>36</v>
      </c>
      <c r="I1573" t="s">
        <v>525</v>
      </c>
      <c r="J1573" t="s">
        <v>1039</v>
      </c>
      <c r="K1573">
        <v>770</v>
      </c>
      <c r="L1573">
        <v>1614</v>
      </c>
      <c r="M1573">
        <v>70</v>
      </c>
      <c r="N1573">
        <v>0</v>
      </c>
      <c r="O1573">
        <v>6.6</v>
      </c>
      <c r="P1573">
        <v>198</v>
      </c>
      <c r="Q1573">
        <v>107</v>
      </c>
      <c r="R1573">
        <v>71148699</v>
      </c>
      <c r="S1573">
        <v>90000000</v>
      </c>
      <c r="T1573">
        <f>Table15[[#This Row],[Gross Revenue]]-Table15[[#This Row],[Budget]]</f>
        <v>-18851301</v>
      </c>
      <c r="U1573">
        <f>YEAR(Table15[[#This Row],[Release Date]])</f>
        <v>2004</v>
      </c>
    </row>
    <row r="1574" spans="1:21" x14ac:dyDescent="0.25">
      <c r="A1574" t="s">
        <v>4235</v>
      </c>
      <c r="B1574">
        <v>1</v>
      </c>
      <c r="C1574" s="8">
        <v>38726</v>
      </c>
      <c r="D1574" t="s">
        <v>28</v>
      </c>
      <c r="E1574" t="s">
        <v>25</v>
      </c>
      <c r="F1574" t="s">
        <v>19</v>
      </c>
      <c r="G1574" t="s">
        <v>20</v>
      </c>
      <c r="H1574" t="s">
        <v>36</v>
      </c>
      <c r="I1574" t="s">
        <v>2894</v>
      </c>
      <c r="J1574" t="s">
        <v>1039</v>
      </c>
      <c r="K1574">
        <v>1000</v>
      </c>
      <c r="L1574">
        <v>2820</v>
      </c>
      <c r="M1574">
        <v>70</v>
      </c>
      <c r="N1574">
        <v>14000</v>
      </c>
      <c r="O1574">
        <v>6</v>
      </c>
      <c r="P1574">
        <v>189</v>
      </c>
      <c r="Q1574">
        <v>94</v>
      </c>
      <c r="R1574">
        <v>68218041</v>
      </c>
      <c r="S1574">
        <v>55000000</v>
      </c>
      <c r="T1574">
        <f>Table15[[#This Row],[Gross Revenue]]-Table15[[#This Row],[Budget]]</f>
        <v>13218041</v>
      </c>
      <c r="U1574">
        <f>YEAR(Table15[[#This Row],[Release Date]])</f>
        <v>2006</v>
      </c>
    </row>
    <row r="1575" spans="1:21" x14ac:dyDescent="0.25">
      <c r="A1575" t="s">
        <v>1465</v>
      </c>
      <c r="B1575">
        <v>1</v>
      </c>
      <c r="C1575" s="8">
        <v>37172</v>
      </c>
      <c r="D1575" t="s">
        <v>28</v>
      </c>
      <c r="E1575" t="s">
        <v>22</v>
      </c>
      <c r="F1575" t="s">
        <v>19</v>
      </c>
      <c r="G1575" t="s">
        <v>20</v>
      </c>
      <c r="H1575" t="s">
        <v>38</v>
      </c>
      <c r="I1575" t="s">
        <v>359</v>
      </c>
      <c r="J1575" t="s">
        <v>1466</v>
      </c>
      <c r="K1575">
        <v>979</v>
      </c>
      <c r="L1575">
        <v>3130</v>
      </c>
      <c r="M1575">
        <v>60</v>
      </c>
      <c r="N1575">
        <v>872</v>
      </c>
      <c r="O1575">
        <v>7</v>
      </c>
      <c r="P1575">
        <v>41</v>
      </c>
      <c r="Q1575">
        <v>99</v>
      </c>
      <c r="R1575">
        <v>562059</v>
      </c>
      <c r="S1575">
        <v>4000000</v>
      </c>
      <c r="T1575">
        <f>Table15[[#This Row],[Gross Revenue]]-Table15[[#This Row],[Budget]]</f>
        <v>-3437941</v>
      </c>
      <c r="U1575">
        <f>YEAR(Table15[[#This Row],[Release Date]])</f>
        <v>2001</v>
      </c>
    </row>
    <row r="1576" spans="1:21" x14ac:dyDescent="0.25">
      <c r="A1576" t="s">
        <v>1672</v>
      </c>
      <c r="B1576">
        <v>1</v>
      </c>
      <c r="C1576" s="8">
        <v>37292</v>
      </c>
      <c r="D1576" t="s">
        <v>28</v>
      </c>
      <c r="E1576" t="s">
        <v>25</v>
      </c>
      <c r="F1576" t="s">
        <v>19</v>
      </c>
      <c r="G1576" t="s">
        <v>20</v>
      </c>
      <c r="H1576" t="s">
        <v>38</v>
      </c>
      <c r="I1576" t="s">
        <v>1673</v>
      </c>
      <c r="J1576" t="s">
        <v>118</v>
      </c>
      <c r="K1576">
        <v>117</v>
      </c>
      <c r="L1576">
        <v>286</v>
      </c>
      <c r="M1576">
        <v>102</v>
      </c>
      <c r="N1576">
        <v>2000</v>
      </c>
      <c r="O1576">
        <v>2.4</v>
      </c>
      <c r="P1576">
        <v>131</v>
      </c>
      <c r="Q1576">
        <v>121</v>
      </c>
      <c r="R1576">
        <v>5660084</v>
      </c>
      <c r="S1576">
        <v>54000000</v>
      </c>
      <c r="T1576">
        <f>Table15[[#This Row],[Gross Revenue]]-Table15[[#This Row],[Budget]]</f>
        <v>-48339916</v>
      </c>
      <c r="U1576">
        <f>YEAR(Table15[[#This Row],[Release Date]])</f>
        <v>2002</v>
      </c>
    </row>
    <row r="1577" spans="1:21" x14ac:dyDescent="0.25">
      <c r="A1577" t="s">
        <v>910</v>
      </c>
      <c r="B1577">
        <v>1</v>
      </c>
      <c r="C1577" s="8">
        <v>36878</v>
      </c>
      <c r="D1577" t="s">
        <v>28</v>
      </c>
      <c r="E1577" t="s">
        <v>32</v>
      </c>
      <c r="F1577" t="s">
        <v>19</v>
      </c>
      <c r="G1577" t="s">
        <v>20</v>
      </c>
      <c r="H1577" t="s">
        <v>43</v>
      </c>
      <c r="I1577" t="s">
        <v>911</v>
      </c>
      <c r="J1577" t="s">
        <v>316</v>
      </c>
      <c r="K1577">
        <v>867</v>
      </c>
      <c r="L1577">
        <v>3424</v>
      </c>
      <c r="M1577">
        <v>258</v>
      </c>
      <c r="N1577">
        <v>0</v>
      </c>
      <c r="O1577">
        <v>5.9</v>
      </c>
      <c r="P1577">
        <v>134</v>
      </c>
      <c r="Q1577">
        <v>124</v>
      </c>
      <c r="R1577">
        <v>68473360</v>
      </c>
      <c r="S1577">
        <v>75000000</v>
      </c>
      <c r="T1577">
        <f>Table15[[#This Row],[Gross Revenue]]-Table15[[#This Row],[Budget]]</f>
        <v>-6526640</v>
      </c>
      <c r="U1577">
        <f>YEAR(Table15[[#This Row],[Release Date]])</f>
        <v>2000</v>
      </c>
    </row>
    <row r="1578" spans="1:21" x14ac:dyDescent="0.25">
      <c r="A1578" t="s">
        <v>1632</v>
      </c>
      <c r="B1578">
        <v>1</v>
      </c>
      <c r="C1578" s="8">
        <v>37267</v>
      </c>
      <c r="D1578" t="s">
        <v>28</v>
      </c>
      <c r="E1578" t="s">
        <v>30</v>
      </c>
      <c r="F1578" t="s">
        <v>19</v>
      </c>
      <c r="G1578" t="s">
        <v>20</v>
      </c>
      <c r="H1578" t="s">
        <v>38</v>
      </c>
      <c r="I1578" t="s">
        <v>317</v>
      </c>
      <c r="J1578" t="s">
        <v>316</v>
      </c>
      <c r="K1578">
        <v>11000</v>
      </c>
      <c r="L1578">
        <v>12947</v>
      </c>
      <c r="M1578">
        <v>258</v>
      </c>
      <c r="N1578">
        <v>0</v>
      </c>
      <c r="O1578">
        <v>6.5</v>
      </c>
      <c r="P1578">
        <v>54</v>
      </c>
      <c r="Q1578">
        <v>127</v>
      </c>
      <c r="R1578">
        <v>4426297</v>
      </c>
      <c r="S1578">
        <v>35000000</v>
      </c>
      <c r="T1578">
        <f>Table15[[#This Row],[Gross Revenue]]-Table15[[#This Row],[Budget]]</f>
        <v>-30573703</v>
      </c>
      <c r="U1578">
        <f>YEAR(Table15[[#This Row],[Release Date]])</f>
        <v>2002</v>
      </c>
    </row>
    <row r="1579" spans="1:21" x14ac:dyDescent="0.25">
      <c r="A1579" t="s">
        <v>2478</v>
      </c>
      <c r="B1579">
        <v>1</v>
      </c>
      <c r="C1579" s="8">
        <v>37720</v>
      </c>
      <c r="D1579" t="s">
        <v>28</v>
      </c>
      <c r="E1579" t="s">
        <v>32</v>
      </c>
      <c r="F1579" t="s">
        <v>230</v>
      </c>
      <c r="G1579" t="s">
        <v>20</v>
      </c>
      <c r="H1579" t="s">
        <v>36</v>
      </c>
      <c r="I1579" t="s">
        <v>2092</v>
      </c>
      <c r="J1579" t="s">
        <v>316</v>
      </c>
      <c r="K1579">
        <v>2000</v>
      </c>
      <c r="L1579">
        <v>2864</v>
      </c>
      <c r="M1579">
        <v>258</v>
      </c>
      <c r="N1579">
        <v>951</v>
      </c>
      <c r="O1579">
        <v>5.9</v>
      </c>
      <c r="P1579">
        <v>137</v>
      </c>
      <c r="Q1579">
        <v>129</v>
      </c>
      <c r="R1579">
        <v>45356386</v>
      </c>
      <c r="S1579">
        <v>75000000</v>
      </c>
      <c r="T1579">
        <f>Table15[[#This Row],[Gross Revenue]]-Table15[[#This Row],[Budget]]</f>
        <v>-29643614</v>
      </c>
      <c r="U1579">
        <f>YEAR(Table15[[#This Row],[Release Date]])</f>
        <v>2003</v>
      </c>
    </row>
    <row r="1580" spans="1:21" x14ac:dyDescent="0.25">
      <c r="A1580" t="s">
        <v>2613</v>
      </c>
      <c r="B1580">
        <v>1</v>
      </c>
      <c r="C1580" s="8">
        <v>37793</v>
      </c>
      <c r="D1580" t="s">
        <v>17</v>
      </c>
      <c r="E1580" t="s">
        <v>32</v>
      </c>
      <c r="F1580" t="s">
        <v>19</v>
      </c>
      <c r="G1580" t="s">
        <v>35</v>
      </c>
      <c r="H1580" t="s">
        <v>43</v>
      </c>
      <c r="I1580" t="s">
        <v>2614</v>
      </c>
      <c r="J1580" t="s">
        <v>316</v>
      </c>
      <c r="K1580">
        <v>6000</v>
      </c>
      <c r="L1580">
        <v>9125</v>
      </c>
      <c r="M1580">
        <v>258</v>
      </c>
      <c r="N1580">
        <v>0</v>
      </c>
      <c r="O1580">
        <v>8</v>
      </c>
      <c r="P1580">
        <v>400</v>
      </c>
      <c r="Q1580">
        <v>144</v>
      </c>
      <c r="R1580">
        <v>167007184</v>
      </c>
      <c r="S1580">
        <v>150000000</v>
      </c>
      <c r="T1580">
        <f>Table15[[#This Row],[Gross Revenue]]-Table15[[#This Row],[Budget]]</f>
        <v>17007184</v>
      </c>
      <c r="U1580">
        <f>YEAR(Table15[[#This Row],[Release Date]])</f>
        <v>2003</v>
      </c>
    </row>
    <row r="1581" spans="1:21" x14ac:dyDescent="0.25">
      <c r="A1581" t="s">
        <v>3868</v>
      </c>
      <c r="B1581">
        <v>1</v>
      </c>
      <c r="C1581" s="8">
        <v>38503</v>
      </c>
      <c r="D1581" t="s">
        <v>28</v>
      </c>
      <c r="E1581" t="s">
        <v>18</v>
      </c>
      <c r="F1581" t="s">
        <v>19</v>
      </c>
      <c r="G1581" t="s">
        <v>35</v>
      </c>
      <c r="H1581" t="s">
        <v>38</v>
      </c>
      <c r="I1581" t="s">
        <v>3586</v>
      </c>
      <c r="J1581" t="s">
        <v>316</v>
      </c>
      <c r="K1581">
        <v>2000</v>
      </c>
      <c r="L1581">
        <v>7053</v>
      </c>
      <c r="M1581">
        <v>258</v>
      </c>
      <c r="N1581">
        <v>0</v>
      </c>
      <c r="O1581">
        <v>6.6</v>
      </c>
      <c r="P1581">
        <v>258</v>
      </c>
      <c r="Q1581">
        <v>117</v>
      </c>
      <c r="R1581">
        <v>43290977</v>
      </c>
      <c r="S1581">
        <v>80000000</v>
      </c>
      <c r="T1581">
        <f>Table15[[#This Row],[Gross Revenue]]-Table15[[#This Row],[Budget]]</f>
        <v>-36709023</v>
      </c>
      <c r="U1581">
        <f>YEAR(Table15[[#This Row],[Release Date]])</f>
        <v>2005</v>
      </c>
    </row>
    <row r="1582" spans="1:21" x14ac:dyDescent="0.25">
      <c r="A1582" t="s">
        <v>4171</v>
      </c>
      <c r="B1582">
        <v>1</v>
      </c>
      <c r="C1582" s="8">
        <v>38686</v>
      </c>
      <c r="D1582" t="s">
        <v>28</v>
      </c>
      <c r="E1582" t="s">
        <v>32</v>
      </c>
      <c r="F1582" t="s">
        <v>19</v>
      </c>
      <c r="G1582" t="s">
        <v>20</v>
      </c>
      <c r="H1582" t="s">
        <v>43</v>
      </c>
      <c r="I1582" t="s">
        <v>560</v>
      </c>
      <c r="J1582" t="s">
        <v>316</v>
      </c>
      <c r="K1582">
        <v>16000</v>
      </c>
      <c r="L1582">
        <v>17657</v>
      </c>
      <c r="M1582">
        <v>258</v>
      </c>
      <c r="N1582">
        <v>24000</v>
      </c>
      <c r="O1582">
        <v>5.6</v>
      </c>
      <c r="P1582">
        <v>436</v>
      </c>
      <c r="Q1582">
        <v>123</v>
      </c>
      <c r="R1582">
        <v>116593191</v>
      </c>
      <c r="S1582">
        <v>200000000</v>
      </c>
      <c r="T1582">
        <f>Table15[[#This Row],[Gross Revenue]]-Table15[[#This Row],[Budget]]</f>
        <v>-83406809</v>
      </c>
      <c r="U1582">
        <f>YEAR(Table15[[#This Row],[Release Date]])</f>
        <v>2005</v>
      </c>
    </row>
    <row r="1583" spans="1:21" x14ac:dyDescent="0.25">
      <c r="A1583" t="s">
        <v>3482</v>
      </c>
      <c r="B1583">
        <v>1</v>
      </c>
      <c r="C1583" s="8">
        <v>38287</v>
      </c>
      <c r="D1583" t="s">
        <v>28</v>
      </c>
      <c r="E1583" t="s">
        <v>22</v>
      </c>
      <c r="F1583" t="s">
        <v>422</v>
      </c>
      <c r="G1583" t="s">
        <v>423</v>
      </c>
      <c r="H1583" t="s">
        <v>38</v>
      </c>
      <c r="I1583" t="s">
        <v>3483</v>
      </c>
      <c r="J1583" t="s">
        <v>3484</v>
      </c>
      <c r="K1583">
        <v>163</v>
      </c>
      <c r="L1583">
        <v>219</v>
      </c>
      <c r="M1583">
        <v>12</v>
      </c>
      <c r="N1583">
        <v>0</v>
      </c>
      <c r="O1583">
        <v>7.1</v>
      </c>
      <c r="P1583">
        <v>111</v>
      </c>
      <c r="Q1583">
        <v>103</v>
      </c>
      <c r="R1583">
        <v>542860</v>
      </c>
      <c r="S1583">
        <v>4000000</v>
      </c>
      <c r="T1583">
        <f>Table15[[#This Row],[Gross Revenue]]-Table15[[#This Row],[Budget]]</f>
        <v>-3457140</v>
      </c>
      <c r="U1583">
        <f>YEAR(Table15[[#This Row],[Release Date]])</f>
        <v>2004</v>
      </c>
    </row>
    <row r="1584" spans="1:21" x14ac:dyDescent="0.25">
      <c r="A1584" t="s">
        <v>3270</v>
      </c>
      <c r="B1584">
        <v>1</v>
      </c>
      <c r="C1584" s="8">
        <v>38161</v>
      </c>
      <c r="D1584" t="s">
        <v>28</v>
      </c>
      <c r="E1584" t="s">
        <v>25</v>
      </c>
      <c r="F1584" t="s">
        <v>19</v>
      </c>
      <c r="G1584" t="s">
        <v>35</v>
      </c>
      <c r="H1584" t="s">
        <v>38</v>
      </c>
      <c r="I1584" t="s">
        <v>3271</v>
      </c>
      <c r="J1584" t="s">
        <v>3272</v>
      </c>
      <c r="K1584">
        <v>65</v>
      </c>
      <c r="L1584">
        <v>173</v>
      </c>
      <c r="M1584">
        <v>454</v>
      </c>
      <c r="N1584">
        <v>32000</v>
      </c>
      <c r="O1584">
        <v>8</v>
      </c>
      <c r="P1584">
        <v>300</v>
      </c>
      <c r="Q1584">
        <v>107</v>
      </c>
      <c r="R1584">
        <v>7757130</v>
      </c>
      <c r="S1584">
        <v>15000000</v>
      </c>
      <c r="T1584">
        <f>Table15[[#This Row],[Gross Revenue]]-Table15[[#This Row],[Budget]]</f>
        <v>-7242870</v>
      </c>
      <c r="U1584">
        <f>YEAR(Table15[[#This Row],[Release Date]])</f>
        <v>2004</v>
      </c>
    </row>
    <row r="1585" spans="1:21" x14ac:dyDescent="0.25">
      <c r="A1585" t="s">
        <v>4543</v>
      </c>
      <c r="B1585">
        <v>1</v>
      </c>
      <c r="C1585" s="8">
        <v>38911</v>
      </c>
      <c r="D1585" t="s">
        <v>28</v>
      </c>
      <c r="E1585" t="s">
        <v>25</v>
      </c>
      <c r="F1585" t="s">
        <v>19</v>
      </c>
      <c r="G1585" t="s">
        <v>35</v>
      </c>
      <c r="H1585" t="s">
        <v>38</v>
      </c>
      <c r="I1585" t="s">
        <v>3538</v>
      </c>
      <c r="J1585" t="s">
        <v>3272</v>
      </c>
      <c r="K1585">
        <v>2000</v>
      </c>
      <c r="L1585">
        <v>4757</v>
      </c>
      <c r="M1585">
        <v>454</v>
      </c>
      <c r="N1585">
        <v>52000</v>
      </c>
      <c r="O1585">
        <v>7.2</v>
      </c>
      <c r="P1585">
        <v>401</v>
      </c>
      <c r="Q1585">
        <v>110</v>
      </c>
      <c r="R1585">
        <v>14989761</v>
      </c>
      <c r="S1585">
        <v>15000000</v>
      </c>
      <c r="T1585">
        <f>Table15[[#This Row],[Gross Revenue]]-Table15[[#This Row],[Budget]]</f>
        <v>-10239</v>
      </c>
      <c r="U1585">
        <f>YEAR(Table15[[#This Row],[Release Date]])</f>
        <v>2006</v>
      </c>
    </row>
    <row r="1586" spans="1:21" x14ac:dyDescent="0.25">
      <c r="A1586" t="s">
        <v>1388</v>
      </c>
      <c r="B1586">
        <v>1</v>
      </c>
      <c r="C1586" s="8">
        <v>37129</v>
      </c>
      <c r="D1586" t="s">
        <v>28</v>
      </c>
      <c r="E1586" t="s">
        <v>18</v>
      </c>
      <c r="F1586" t="s">
        <v>19</v>
      </c>
      <c r="G1586" t="s">
        <v>20</v>
      </c>
      <c r="H1586" t="s">
        <v>38</v>
      </c>
      <c r="I1586" t="s">
        <v>336</v>
      </c>
      <c r="J1586" t="s">
        <v>59</v>
      </c>
      <c r="K1586">
        <v>29000</v>
      </c>
      <c r="L1586">
        <v>47657</v>
      </c>
      <c r="M1586">
        <v>17000</v>
      </c>
      <c r="N1586">
        <v>0</v>
      </c>
      <c r="O1586">
        <v>7.5</v>
      </c>
      <c r="P1586">
        <v>233</v>
      </c>
      <c r="Q1586">
        <v>216</v>
      </c>
      <c r="R1586">
        <v>77679638</v>
      </c>
      <c r="S1586">
        <v>100000000</v>
      </c>
      <c r="T1586">
        <f>Table15[[#This Row],[Gross Revenue]]-Table15[[#This Row],[Budget]]</f>
        <v>-22320362</v>
      </c>
      <c r="U1586">
        <f>YEAR(Table15[[#This Row],[Release Date]])</f>
        <v>2001</v>
      </c>
    </row>
    <row r="1587" spans="1:21" x14ac:dyDescent="0.25">
      <c r="A1587" t="s">
        <v>2140</v>
      </c>
      <c r="B1587">
        <v>1</v>
      </c>
      <c r="C1587" s="8">
        <v>37537</v>
      </c>
      <c r="D1587" t="s">
        <v>17</v>
      </c>
      <c r="E1587" t="s">
        <v>31</v>
      </c>
      <c r="F1587" t="s">
        <v>19</v>
      </c>
      <c r="G1587" t="s">
        <v>20</v>
      </c>
      <c r="H1587" t="s">
        <v>43</v>
      </c>
      <c r="I1587" t="s">
        <v>336</v>
      </c>
      <c r="J1587" t="s">
        <v>59</v>
      </c>
      <c r="K1587">
        <v>29000</v>
      </c>
      <c r="L1587">
        <v>34582</v>
      </c>
      <c r="M1587">
        <v>17000</v>
      </c>
      <c r="N1587">
        <v>0</v>
      </c>
      <c r="O1587">
        <v>7.5</v>
      </c>
      <c r="P1587">
        <v>267</v>
      </c>
      <c r="Q1587">
        <v>170</v>
      </c>
      <c r="R1587">
        <v>102608827</v>
      </c>
      <c r="S1587">
        <v>110000000</v>
      </c>
      <c r="T1587">
        <f>Table15[[#This Row],[Gross Revenue]]-Table15[[#This Row],[Budget]]</f>
        <v>-7391173</v>
      </c>
      <c r="U1587">
        <f>YEAR(Table15[[#This Row],[Release Date]])</f>
        <v>2002</v>
      </c>
    </row>
    <row r="1588" spans="1:21" x14ac:dyDescent="0.25">
      <c r="A1588" t="s">
        <v>2834</v>
      </c>
      <c r="B1588">
        <v>1</v>
      </c>
      <c r="C1588" s="8">
        <v>37913</v>
      </c>
      <c r="D1588" t="s">
        <v>28</v>
      </c>
      <c r="E1588" t="s">
        <v>18</v>
      </c>
      <c r="F1588" t="s">
        <v>19</v>
      </c>
      <c r="G1588" t="s">
        <v>20</v>
      </c>
      <c r="H1588" t="s">
        <v>38</v>
      </c>
      <c r="I1588" t="s">
        <v>336</v>
      </c>
      <c r="J1588" t="s">
        <v>59</v>
      </c>
      <c r="K1588">
        <v>29000</v>
      </c>
      <c r="L1588">
        <v>45648</v>
      </c>
      <c r="M1588">
        <v>17000</v>
      </c>
      <c r="N1588">
        <v>29000</v>
      </c>
      <c r="O1588">
        <v>8.5</v>
      </c>
      <c r="P1588">
        <v>352</v>
      </c>
      <c r="Q1588">
        <v>151</v>
      </c>
      <c r="R1588">
        <v>132373442</v>
      </c>
      <c r="S1588">
        <v>90000000</v>
      </c>
      <c r="T1588">
        <f>Table15[[#This Row],[Gross Revenue]]-Table15[[#This Row],[Budget]]</f>
        <v>42373442</v>
      </c>
      <c r="U1588">
        <f>YEAR(Table15[[#This Row],[Release Date]])</f>
        <v>2003</v>
      </c>
    </row>
    <row r="1589" spans="1:21" x14ac:dyDescent="0.25">
      <c r="A1589" t="s">
        <v>3993</v>
      </c>
      <c r="B1589">
        <v>1</v>
      </c>
      <c r="C1589" s="8">
        <v>38579</v>
      </c>
      <c r="D1589" t="s">
        <v>28</v>
      </c>
      <c r="E1589" t="s">
        <v>81</v>
      </c>
      <c r="F1589" t="s">
        <v>19</v>
      </c>
      <c r="G1589" t="s">
        <v>20</v>
      </c>
      <c r="H1589" t="s">
        <v>38</v>
      </c>
      <c r="I1589" t="s">
        <v>336</v>
      </c>
      <c r="J1589" t="s">
        <v>59</v>
      </c>
      <c r="K1589">
        <v>29000</v>
      </c>
      <c r="L1589">
        <v>29585</v>
      </c>
      <c r="M1589">
        <v>17000</v>
      </c>
      <c r="N1589">
        <v>53000</v>
      </c>
      <c r="O1589">
        <v>8.1</v>
      </c>
      <c r="P1589">
        <v>490</v>
      </c>
      <c r="Q1589">
        <v>138</v>
      </c>
      <c r="R1589">
        <v>127968405</v>
      </c>
      <c r="S1589">
        <v>80000000</v>
      </c>
      <c r="T1589">
        <f>Table15[[#This Row],[Gross Revenue]]-Table15[[#This Row],[Budget]]</f>
        <v>47968405</v>
      </c>
      <c r="U1589">
        <f>YEAR(Table15[[#This Row],[Release Date]])</f>
        <v>2005</v>
      </c>
    </row>
    <row r="1590" spans="1:21" x14ac:dyDescent="0.25">
      <c r="A1590" t="s">
        <v>4186</v>
      </c>
      <c r="B1590">
        <v>1</v>
      </c>
      <c r="C1590" s="8">
        <v>38696</v>
      </c>
      <c r="D1590" t="s">
        <v>28</v>
      </c>
      <c r="E1590" t="s">
        <v>30</v>
      </c>
      <c r="F1590" t="s">
        <v>19</v>
      </c>
      <c r="G1590" t="s">
        <v>20</v>
      </c>
      <c r="H1590" t="s">
        <v>36</v>
      </c>
      <c r="I1590" t="s">
        <v>2599</v>
      </c>
      <c r="J1590" t="s">
        <v>59</v>
      </c>
      <c r="K1590">
        <v>17000</v>
      </c>
      <c r="L1590">
        <v>36017</v>
      </c>
      <c r="M1590">
        <v>17000</v>
      </c>
      <c r="N1590">
        <v>42000</v>
      </c>
      <c r="O1590">
        <v>7.5</v>
      </c>
      <c r="P1590">
        <v>682</v>
      </c>
      <c r="Q1590">
        <v>126</v>
      </c>
      <c r="R1590">
        <v>73820094</v>
      </c>
      <c r="S1590">
        <v>170000000</v>
      </c>
      <c r="T1590">
        <f>Table15[[#This Row],[Gross Revenue]]-Table15[[#This Row],[Budget]]</f>
        <v>-96179906</v>
      </c>
      <c r="U1590">
        <f>YEAR(Table15[[#This Row],[Release Date]])</f>
        <v>2005</v>
      </c>
    </row>
    <row r="1591" spans="1:21" x14ac:dyDescent="0.25">
      <c r="A1591" t="s">
        <v>4895</v>
      </c>
      <c r="B1591">
        <v>1</v>
      </c>
      <c r="C1591" s="8">
        <v>39126</v>
      </c>
      <c r="D1591" t="s">
        <v>28</v>
      </c>
      <c r="E1591" t="s">
        <v>31</v>
      </c>
      <c r="F1591" t="s">
        <v>19</v>
      </c>
      <c r="G1591" t="s">
        <v>20</v>
      </c>
      <c r="H1591" t="s">
        <v>38</v>
      </c>
      <c r="I1591" t="s">
        <v>336</v>
      </c>
      <c r="J1591" t="s">
        <v>59</v>
      </c>
      <c r="K1591">
        <v>29000</v>
      </c>
      <c r="L1591">
        <v>46057</v>
      </c>
      <c r="M1591">
        <v>17000</v>
      </c>
      <c r="N1591">
        <v>138000</v>
      </c>
      <c r="O1591">
        <v>8.1999999999999993</v>
      </c>
      <c r="P1591">
        <v>606</v>
      </c>
      <c r="Q1591">
        <v>240</v>
      </c>
      <c r="R1591">
        <v>116866727</v>
      </c>
      <c r="S1591">
        <v>100000000</v>
      </c>
      <c r="T1591">
        <f>Table15[[#This Row],[Gross Revenue]]-Table15[[#This Row],[Budget]]</f>
        <v>16866727</v>
      </c>
      <c r="U1591">
        <f>YEAR(Table15[[#This Row],[Release Date]])</f>
        <v>2007</v>
      </c>
    </row>
    <row r="1592" spans="1:21" x14ac:dyDescent="0.25">
      <c r="A1592" t="s">
        <v>3122</v>
      </c>
      <c r="B1592">
        <v>1</v>
      </c>
      <c r="C1592" s="8">
        <v>38077</v>
      </c>
      <c r="D1592" t="s">
        <v>28</v>
      </c>
      <c r="E1592" t="s">
        <v>37</v>
      </c>
      <c r="F1592" t="s">
        <v>19</v>
      </c>
      <c r="G1592" t="s">
        <v>20</v>
      </c>
      <c r="H1592" t="s">
        <v>38</v>
      </c>
      <c r="I1592" t="s">
        <v>3123</v>
      </c>
      <c r="J1592" t="s">
        <v>3124</v>
      </c>
      <c r="K1592">
        <v>919</v>
      </c>
      <c r="L1592">
        <v>2559</v>
      </c>
      <c r="M1592">
        <v>7</v>
      </c>
      <c r="N1592">
        <v>0</v>
      </c>
      <c r="O1592">
        <v>5.0999999999999996</v>
      </c>
      <c r="P1592">
        <v>161</v>
      </c>
      <c r="Q1592">
        <v>89</v>
      </c>
      <c r="R1592">
        <v>20801344</v>
      </c>
      <c r="S1592">
        <v>15000000</v>
      </c>
      <c r="T1592">
        <f>Table15[[#This Row],[Gross Revenue]]-Table15[[#This Row],[Budget]]</f>
        <v>5801344</v>
      </c>
      <c r="U1592">
        <f>YEAR(Table15[[#This Row],[Release Date]])</f>
        <v>2004</v>
      </c>
    </row>
    <row r="1593" spans="1:21" x14ac:dyDescent="0.25">
      <c r="A1593" t="s">
        <v>622</v>
      </c>
      <c r="B1593">
        <v>1</v>
      </c>
      <c r="C1593" s="8">
        <v>36735</v>
      </c>
      <c r="D1593" t="s">
        <v>28</v>
      </c>
      <c r="E1593" t="s">
        <v>18</v>
      </c>
      <c r="F1593" t="s">
        <v>19</v>
      </c>
      <c r="G1593" t="s">
        <v>20</v>
      </c>
      <c r="H1593" t="s">
        <v>38</v>
      </c>
      <c r="I1593" t="s">
        <v>282</v>
      </c>
      <c r="J1593" t="s">
        <v>623</v>
      </c>
      <c r="K1593">
        <v>23000</v>
      </c>
      <c r="L1593">
        <v>25462</v>
      </c>
      <c r="M1593">
        <v>126</v>
      </c>
      <c r="N1593">
        <v>18000</v>
      </c>
      <c r="O1593">
        <v>7.6</v>
      </c>
      <c r="P1593">
        <v>288</v>
      </c>
      <c r="Q1593">
        <v>102</v>
      </c>
      <c r="R1593">
        <v>15047419</v>
      </c>
      <c r="S1593">
        <v>7000000</v>
      </c>
      <c r="T1593">
        <f>Table15[[#This Row],[Gross Revenue]]-Table15[[#This Row],[Budget]]</f>
        <v>8047419</v>
      </c>
      <c r="U1593">
        <f>YEAR(Table15[[#This Row],[Release Date]])</f>
        <v>2000</v>
      </c>
    </row>
    <row r="1594" spans="1:21" x14ac:dyDescent="0.25">
      <c r="A1594" t="s">
        <v>861</v>
      </c>
      <c r="B1594">
        <v>1</v>
      </c>
      <c r="C1594" s="8">
        <v>36851</v>
      </c>
      <c r="D1594" t="s">
        <v>17</v>
      </c>
      <c r="E1594" t="s">
        <v>22</v>
      </c>
      <c r="F1594" t="s">
        <v>19</v>
      </c>
      <c r="G1594" t="s">
        <v>20</v>
      </c>
      <c r="H1594" t="s">
        <v>43</v>
      </c>
      <c r="I1594" t="s">
        <v>862</v>
      </c>
      <c r="J1594" t="s">
        <v>188</v>
      </c>
      <c r="K1594">
        <v>477</v>
      </c>
      <c r="L1594">
        <v>2312</v>
      </c>
      <c r="M1594">
        <v>52</v>
      </c>
      <c r="N1594">
        <v>157</v>
      </c>
      <c r="O1594">
        <v>4.5999999999999996</v>
      </c>
      <c r="P1594">
        <v>49</v>
      </c>
      <c r="Q1594">
        <v>105</v>
      </c>
      <c r="R1594">
        <v>5217498</v>
      </c>
      <c r="S1594">
        <v>15000000</v>
      </c>
      <c r="T1594">
        <f>Table15[[#This Row],[Gross Revenue]]-Table15[[#This Row],[Budget]]</f>
        <v>-9782502</v>
      </c>
      <c r="U1594">
        <f>YEAR(Table15[[#This Row],[Release Date]])</f>
        <v>2000</v>
      </c>
    </row>
    <row r="1595" spans="1:21" x14ac:dyDescent="0.25">
      <c r="A1595" t="s">
        <v>2143</v>
      </c>
      <c r="B1595">
        <v>1</v>
      </c>
      <c r="C1595" s="8">
        <v>37540</v>
      </c>
      <c r="D1595" t="s">
        <v>28</v>
      </c>
      <c r="E1595" t="s">
        <v>22</v>
      </c>
      <c r="F1595" t="s">
        <v>19</v>
      </c>
      <c r="G1595" t="s">
        <v>35</v>
      </c>
      <c r="H1595" t="s">
        <v>36</v>
      </c>
      <c r="I1595" t="s">
        <v>58</v>
      </c>
      <c r="J1595" t="s">
        <v>2144</v>
      </c>
      <c r="K1595">
        <v>22000</v>
      </c>
      <c r="L1595">
        <v>23769</v>
      </c>
      <c r="M1595">
        <v>6</v>
      </c>
      <c r="N1595">
        <v>181</v>
      </c>
      <c r="O1595">
        <v>5.0999999999999996</v>
      </c>
      <c r="P1595">
        <v>16</v>
      </c>
      <c r="Q1595">
        <v>120</v>
      </c>
      <c r="R1595">
        <v>42880</v>
      </c>
      <c r="S1595">
        <v>24000000</v>
      </c>
      <c r="T1595">
        <f>Table15[[#This Row],[Gross Revenue]]-Table15[[#This Row],[Budget]]</f>
        <v>-23957120</v>
      </c>
      <c r="U1595">
        <f>YEAR(Table15[[#This Row],[Release Date]])</f>
        <v>2002</v>
      </c>
    </row>
    <row r="1596" spans="1:21" x14ac:dyDescent="0.25">
      <c r="A1596" t="s">
        <v>3356</v>
      </c>
      <c r="B1596">
        <v>1</v>
      </c>
      <c r="C1596" s="8">
        <v>38213</v>
      </c>
      <c r="D1596" t="s">
        <v>28</v>
      </c>
      <c r="E1596" t="s">
        <v>37</v>
      </c>
      <c r="F1596" t="s">
        <v>19</v>
      </c>
      <c r="G1596" t="s">
        <v>20</v>
      </c>
      <c r="H1596" t="s">
        <v>43</v>
      </c>
      <c r="I1596" t="s">
        <v>3357</v>
      </c>
      <c r="J1596" t="s">
        <v>3358</v>
      </c>
      <c r="K1596">
        <v>449</v>
      </c>
      <c r="L1596">
        <v>1534</v>
      </c>
      <c r="M1596">
        <v>5</v>
      </c>
      <c r="N1596">
        <v>0</v>
      </c>
      <c r="O1596">
        <v>5.2</v>
      </c>
      <c r="P1596">
        <v>135</v>
      </c>
      <c r="Q1596">
        <v>90</v>
      </c>
      <c r="R1596">
        <v>25926543</v>
      </c>
      <c r="S1596">
        <v>8000000</v>
      </c>
      <c r="T1596">
        <f>Table15[[#This Row],[Gross Revenue]]-Table15[[#This Row],[Budget]]</f>
        <v>17926543</v>
      </c>
      <c r="U1596">
        <f>YEAR(Table15[[#This Row],[Release Date]])</f>
        <v>2004</v>
      </c>
    </row>
    <row r="1597" spans="1:21" x14ac:dyDescent="0.25">
      <c r="A1597" t="s">
        <v>1684</v>
      </c>
      <c r="B1597">
        <v>1</v>
      </c>
      <c r="C1597" s="8">
        <v>37297</v>
      </c>
      <c r="D1597" t="s">
        <v>28</v>
      </c>
      <c r="E1597" t="s">
        <v>37</v>
      </c>
      <c r="F1597" t="s">
        <v>19</v>
      </c>
      <c r="G1597" t="s">
        <v>20</v>
      </c>
      <c r="H1597" t="s">
        <v>38</v>
      </c>
      <c r="I1597" t="s">
        <v>319</v>
      </c>
      <c r="J1597" t="s">
        <v>946</v>
      </c>
      <c r="K1597">
        <v>21000</v>
      </c>
      <c r="L1597">
        <v>22318</v>
      </c>
      <c r="M1597">
        <v>326</v>
      </c>
      <c r="N1597">
        <v>0</v>
      </c>
      <c r="O1597">
        <v>5.8</v>
      </c>
      <c r="P1597">
        <v>207</v>
      </c>
      <c r="Q1597">
        <v>98</v>
      </c>
      <c r="R1597">
        <v>59588068</v>
      </c>
      <c r="S1597">
        <v>40000000</v>
      </c>
      <c r="T1597">
        <f>Table15[[#This Row],[Gross Revenue]]-Table15[[#This Row],[Budget]]</f>
        <v>19588068</v>
      </c>
      <c r="U1597">
        <f>YEAR(Table15[[#This Row],[Release Date]])</f>
        <v>2002</v>
      </c>
    </row>
    <row r="1598" spans="1:21" x14ac:dyDescent="0.25">
      <c r="A1598" t="s">
        <v>3187</v>
      </c>
      <c r="B1598">
        <v>1</v>
      </c>
      <c r="C1598" s="8">
        <v>38115</v>
      </c>
      <c r="D1598" t="s">
        <v>28</v>
      </c>
      <c r="E1598" t="s">
        <v>32</v>
      </c>
      <c r="F1598" t="s">
        <v>19</v>
      </c>
      <c r="G1598" t="s">
        <v>48</v>
      </c>
      <c r="H1598" t="s">
        <v>43</v>
      </c>
      <c r="I1598" t="s">
        <v>597</v>
      </c>
      <c r="J1598" t="s">
        <v>946</v>
      </c>
      <c r="K1598">
        <v>14000</v>
      </c>
      <c r="L1598">
        <v>15990</v>
      </c>
      <c r="M1598">
        <v>326</v>
      </c>
      <c r="N1598">
        <v>0</v>
      </c>
      <c r="O1598">
        <v>5.6</v>
      </c>
      <c r="P1598">
        <v>164</v>
      </c>
      <c r="Q1598">
        <v>101</v>
      </c>
      <c r="R1598">
        <v>22531698</v>
      </c>
      <c r="S1598">
        <v>70000000</v>
      </c>
      <c r="T1598">
        <f>Table15[[#This Row],[Gross Revenue]]-Table15[[#This Row],[Budget]]</f>
        <v>-47468302</v>
      </c>
      <c r="U1598">
        <f>YEAR(Table15[[#This Row],[Release Date]])</f>
        <v>2004</v>
      </c>
    </row>
    <row r="1599" spans="1:21" x14ac:dyDescent="0.25">
      <c r="A1599" t="s">
        <v>4969</v>
      </c>
      <c r="B1599">
        <v>1</v>
      </c>
      <c r="C1599" s="8">
        <v>39173</v>
      </c>
      <c r="D1599" t="s">
        <v>28</v>
      </c>
      <c r="E1599" t="s">
        <v>37</v>
      </c>
      <c r="F1599" t="s">
        <v>19</v>
      </c>
      <c r="G1599" t="s">
        <v>20</v>
      </c>
      <c r="H1599" t="s">
        <v>38</v>
      </c>
      <c r="I1599" t="s">
        <v>4874</v>
      </c>
      <c r="J1599" t="s">
        <v>4970</v>
      </c>
      <c r="K1599">
        <v>971</v>
      </c>
      <c r="L1599">
        <v>2517</v>
      </c>
      <c r="M1599">
        <v>14</v>
      </c>
      <c r="N1599">
        <v>0</v>
      </c>
      <c r="O1599">
        <v>4</v>
      </c>
      <c r="P1599">
        <v>137</v>
      </c>
      <c r="Q1599">
        <v>89</v>
      </c>
      <c r="R1599">
        <v>15818967</v>
      </c>
      <c r="S1599">
        <v>7000000</v>
      </c>
      <c r="T1599">
        <f>Table15[[#This Row],[Gross Revenue]]-Table15[[#This Row],[Budget]]</f>
        <v>8818967</v>
      </c>
      <c r="U1599">
        <f>YEAR(Table15[[#This Row],[Release Date]])</f>
        <v>2007</v>
      </c>
    </row>
    <row r="1600" spans="1:21" x14ac:dyDescent="0.25">
      <c r="A1600" t="s">
        <v>1338</v>
      </c>
      <c r="B1600">
        <v>1</v>
      </c>
      <c r="C1600" s="8">
        <v>37102</v>
      </c>
      <c r="D1600" t="s">
        <v>28</v>
      </c>
      <c r="E1600" t="s">
        <v>18</v>
      </c>
      <c r="F1600" t="s">
        <v>19</v>
      </c>
      <c r="G1600" t="s">
        <v>20</v>
      </c>
      <c r="H1600" t="s">
        <v>38</v>
      </c>
      <c r="I1600" t="s">
        <v>1339</v>
      </c>
      <c r="J1600" t="s">
        <v>1340</v>
      </c>
      <c r="K1600">
        <v>109</v>
      </c>
      <c r="L1600">
        <v>245</v>
      </c>
      <c r="M1600">
        <v>0</v>
      </c>
      <c r="N1600">
        <v>204</v>
      </c>
      <c r="O1600">
        <v>6</v>
      </c>
      <c r="P1600">
        <v>38</v>
      </c>
      <c r="Q1600">
        <v>116</v>
      </c>
      <c r="R1600">
        <v>325491</v>
      </c>
      <c r="S1600">
        <v>17500000</v>
      </c>
      <c r="T1600">
        <f>Table15[[#This Row],[Gross Revenue]]-Table15[[#This Row],[Budget]]</f>
        <v>-17174509</v>
      </c>
      <c r="U1600">
        <f>YEAR(Table15[[#This Row],[Release Date]])</f>
        <v>2001</v>
      </c>
    </row>
    <row r="1601" spans="1:21" x14ac:dyDescent="0.25">
      <c r="A1601" t="s">
        <v>2925</v>
      </c>
      <c r="B1601">
        <v>1</v>
      </c>
      <c r="C1601" s="8">
        <v>37966</v>
      </c>
      <c r="D1601" t="s">
        <v>28</v>
      </c>
      <c r="E1601" t="s">
        <v>32</v>
      </c>
      <c r="F1601" t="s">
        <v>19</v>
      </c>
      <c r="G1601" t="s">
        <v>20</v>
      </c>
      <c r="H1601" t="s">
        <v>38</v>
      </c>
      <c r="I1601" t="s">
        <v>2048</v>
      </c>
      <c r="J1601" t="s">
        <v>2926</v>
      </c>
      <c r="K1601">
        <v>2000</v>
      </c>
      <c r="L1601">
        <v>3071</v>
      </c>
      <c r="M1601">
        <v>8</v>
      </c>
      <c r="N1601">
        <v>307</v>
      </c>
      <c r="O1601">
        <v>6.9</v>
      </c>
      <c r="P1601">
        <v>82</v>
      </c>
      <c r="Q1601">
        <v>86</v>
      </c>
      <c r="R1601">
        <v>5518918</v>
      </c>
      <c r="S1601">
        <v>750000</v>
      </c>
      <c r="T1601">
        <f>Table15[[#This Row],[Gross Revenue]]-Table15[[#This Row],[Budget]]</f>
        <v>4768918</v>
      </c>
      <c r="U1601">
        <f>YEAR(Table15[[#This Row],[Release Date]])</f>
        <v>2003</v>
      </c>
    </row>
    <row r="1602" spans="1:21" x14ac:dyDescent="0.25">
      <c r="A1602" t="s">
        <v>4415</v>
      </c>
      <c r="B1602">
        <v>1</v>
      </c>
      <c r="C1602" s="8">
        <v>38836</v>
      </c>
      <c r="D1602" t="s">
        <v>28</v>
      </c>
      <c r="E1602" t="s">
        <v>25</v>
      </c>
      <c r="F1602" t="s">
        <v>230</v>
      </c>
      <c r="G1602" t="s">
        <v>20</v>
      </c>
      <c r="H1602" t="s">
        <v>38</v>
      </c>
      <c r="I1602" t="s">
        <v>416</v>
      </c>
      <c r="J1602" t="s">
        <v>4416</v>
      </c>
      <c r="K1602">
        <v>8000</v>
      </c>
      <c r="L1602">
        <v>10123</v>
      </c>
      <c r="M1602">
        <v>4</v>
      </c>
      <c r="N1602">
        <v>9000</v>
      </c>
      <c r="O1602">
        <v>5.5</v>
      </c>
      <c r="P1602">
        <v>133</v>
      </c>
      <c r="Q1602">
        <v>84</v>
      </c>
      <c r="R1602">
        <v>5895238</v>
      </c>
      <c r="S1602">
        <v>6000000</v>
      </c>
      <c r="T1602">
        <f>Table15[[#This Row],[Gross Revenue]]-Table15[[#This Row],[Budget]]</f>
        <v>-104762</v>
      </c>
      <c r="U1602">
        <f>YEAR(Table15[[#This Row],[Release Date]])</f>
        <v>2006</v>
      </c>
    </row>
    <row r="1603" spans="1:21" x14ac:dyDescent="0.25">
      <c r="A1603" t="s">
        <v>3210</v>
      </c>
      <c r="B1603">
        <v>1</v>
      </c>
      <c r="C1603" s="8">
        <v>38130</v>
      </c>
      <c r="D1603" t="s">
        <v>28</v>
      </c>
      <c r="E1603" t="s">
        <v>32</v>
      </c>
      <c r="F1603" t="s">
        <v>19</v>
      </c>
      <c r="G1603" t="s">
        <v>20</v>
      </c>
      <c r="H1603" t="s">
        <v>43</v>
      </c>
      <c r="I1603" t="s">
        <v>2508</v>
      </c>
      <c r="J1603" t="s">
        <v>3211</v>
      </c>
      <c r="K1603">
        <v>2000</v>
      </c>
      <c r="L1603">
        <v>3958</v>
      </c>
      <c r="M1603">
        <v>198</v>
      </c>
      <c r="N1603">
        <v>0</v>
      </c>
      <c r="O1603">
        <v>7</v>
      </c>
      <c r="P1603">
        <v>459</v>
      </c>
      <c r="Q1603">
        <v>85</v>
      </c>
      <c r="R1603">
        <v>80034302</v>
      </c>
      <c r="S1603">
        <v>25000000</v>
      </c>
      <c r="T1603">
        <f>Table15[[#This Row],[Gross Revenue]]-Table15[[#This Row],[Budget]]</f>
        <v>55034302</v>
      </c>
      <c r="U1603">
        <f>YEAR(Table15[[#This Row],[Release Date]])</f>
        <v>2004</v>
      </c>
    </row>
    <row r="1604" spans="1:21" x14ac:dyDescent="0.25">
      <c r="A1604" t="s">
        <v>3923</v>
      </c>
      <c r="B1604">
        <v>1</v>
      </c>
      <c r="C1604" s="8">
        <v>38537</v>
      </c>
      <c r="D1604" t="s">
        <v>28</v>
      </c>
      <c r="E1604" t="s">
        <v>22</v>
      </c>
      <c r="F1604" t="s">
        <v>19</v>
      </c>
      <c r="G1604" t="s">
        <v>35</v>
      </c>
      <c r="H1604" t="s">
        <v>38</v>
      </c>
      <c r="I1604" t="s">
        <v>2599</v>
      </c>
      <c r="J1604" t="s">
        <v>3211</v>
      </c>
      <c r="K1604">
        <v>17000</v>
      </c>
      <c r="L1604">
        <v>20258</v>
      </c>
      <c r="M1604">
        <v>198</v>
      </c>
      <c r="N1604">
        <v>25000</v>
      </c>
      <c r="O1604">
        <v>7.2</v>
      </c>
      <c r="P1604">
        <v>390</v>
      </c>
      <c r="Q1604">
        <v>116</v>
      </c>
      <c r="R1604">
        <v>12134420</v>
      </c>
      <c r="S1604">
        <v>20000000</v>
      </c>
      <c r="T1604">
        <f>Table15[[#This Row],[Gross Revenue]]-Table15[[#This Row],[Budget]]</f>
        <v>-7865580</v>
      </c>
      <c r="U1604">
        <f>YEAR(Table15[[#This Row],[Release Date]])</f>
        <v>2005</v>
      </c>
    </row>
    <row r="1605" spans="1:21" x14ac:dyDescent="0.25">
      <c r="A1605" t="s">
        <v>4965</v>
      </c>
      <c r="B1605">
        <v>1</v>
      </c>
      <c r="C1605" s="8">
        <v>39170</v>
      </c>
      <c r="D1605" t="s">
        <v>28</v>
      </c>
      <c r="E1605" t="s">
        <v>32</v>
      </c>
      <c r="F1605" t="s">
        <v>19</v>
      </c>
      <c r="G1605" t="s">
        <v>20</v>
      </c>
      <c r="H1605" t="s">
        <v>43</v>
      </c>
      <c r="I1605" t="s">
        <v>258</v>
      </c>
      <c r="J1605" t="s">
        <v>3211</v>
      </c>
      <c r="K1605">
        <v>10000</v>
      </c>
      <c r="L1605">
        <v>14363</v>
      </c>
      <c r="M1605">
        <v>198</v>
      </c>
      <c r="N1605">
        <v>45000</v>
      </c>
      <c r="O1605">
        <v>7.6</v>
      </c>
      <c r="P1605">
        <v>521</v>
      </c>
      <c r="Q1605">
        <v>130</v>
      </c>
      <c r="R1605">
        <v>208543795</v>
      </c>
      <c r="S1605">
        <v>170000000</v>
      </c>
      <c r="T1605">
        <f>Table15[[#This Row],[Gross Revenue]]-Table15[[#This Row],[Budget]]</f>
        <v>38543795</v>
      </c>
      <c r="U1605">
        <f>YEAR(Table15[[#This Row],[Release Date]])</f>
        <v>2007</v>
      </c>
    </row>
    <row r="1606" spans="1:21" x14ac:dyDescent="0.25">
      <c r="A1606" t="s">
        <v>919</v>
      </c>
      <c r="B1606">
        <v>1</v>
      </c>
      <c r="C1606" s="8">
        <v>36883</v>
      </c>
      <c r="D1606" t="s">
        <v>28</v>
      </c>
      <c r="E1606" t="s">
        <v>25</v>
      </c>
      <c r="F1606" t="s">
        <v>19</v>
      </c>
      <c r="G1606" t="s">
        <v>20</v>
      </c>
      <c r="H1606" t="s">
        <v>43</v>
      </c>
      <c r="I1606" t="s">
        <v>376</v>
      </c>
      <c r="J1606" t="s">
        <v>920</v>
      </c>
      <c r="K1606">
        <v>20000</v>
      </c>
      <c r="L1606">
        <v>22383</v>
      </c>
      <c r="M1606">
        <v>18</v>
      </c>
      <c r="N1606">
        <v>0</v>
      </c>
      <c r="O1606">
        <v>6.8</v>
      </c>
      <c r="P1606">
        <v>78</v>
      </c>
      <c r="Q1606">
        <v>120</v>
      </c>
      <c r="R1606">
        <v>33771174</v>
      </c>
      <c r="S1606">
        <v>15000000</v>
      </c>
      <c r="T1606">
        <f>Table15[[#This Row],[Gross Revenue]]-Table15[[#This Row],[Budget]]</f>
        <v>18771174</v>
      </c>
      <c r="U1606">
        <f>YEAR(Table15[[#This Row],[Release Date]])</f>
        <v>2000</v>
      </c>
    </row>
    <row r="1607" spans="1:21" x14ac:dyDescent="0.25">
      <c r="A1607" t="s">
        <v>4609</v>
      </c>
      <c r="B1607">
        <v>1</v>
      </c>
      <c r="C1607" s="8">
        <v>38951</v>
      </c>
      <c r="D1607" t="s">
        <v>28</v>
      </c>
      <c r="E1607" t="s">
        <v>30</v>
      </c>
      <c r="F1607" t="s">
        <v>19</v>
      </c>
      <c r="G1607" t="s">
        <v>20</v>
      </c>
      <c r="H1607" t="s">
        <v>27</v>
      </c>
      <c r="I1607" t="s">
        <v>359</v>
      </c>
      <c r="J1607" t="s">
        <v>4610</v>
      </c>
      <c r="K1607">
        <v>979</v>
      </c>
      <c r="L1607">
        <v>1978</v>
      </c>
      <c r="M1607">
        <v>12</v>
      </c>
      <c r="N1607">
        <v>831</v>
      </c>
      <c r="O1607">
        <v>6.7</v>
      </c>
      <c r="P1607">
        <v>28</v>
      </c>
      <c r="Q1607">
        <v>88</v>
      </c>
      <c r="R1607">
        <v>1064277</v>
      </c>
      <c r="S1607">
        <v>20000000</v>
      </c>
      <c r="T1607">
        <f>Table15[[#This Row],[Gross Revenue]]-Table15[[#This Row],[Budget]]</f>
        <v>-18935723</v>
      </c>
      <c r="U1607">
        <f>YEAR(Table15[[#This Row],[Release Date]])</f>
        <v>2006</v>
      </c>
    </row>
    <row r="1608" spans="1:21" x14ac:dyDescent="0.25">
      <c r="A1608" t="s">
        <v>2630</v>
      </c>
      <c r="B1608">
        <v>1</v>
      </c>
      <c r="C1608" s="8">
        <v>37802</v>
      </c>
      <c r="D1608" t="s">
        <v>28</v>
      </c>
      <c r="E1608" t="s">
        <v>30</v>
      </c>
      <c r="F1608" t="s">
        <v>19</v>
      </c>
      <c r="G1608" t="s">
        <v>20</v>
      </c>
      <c r="H1608" t="s">
        <v>27</v>
      </c>
      <c r="I1608" t="s">
        <v>416</v>
      </c>
      <c r="J1608" t="s">
        <v>2631</v>
      </c>
      <c r="K1608">
        <v>8000</v>
      </c>
      <c r="L1608">
        <v>11124</v>
      </c>
      <c r="M1608">
        <v>5</v>
      </c>
      <c r="N1608">
        <v>624</v>
      </c>
      <c r="O1608">
        <v>6.6</v>
      </c>
      <c r="P1608">
        <v>87</v>
      </c>
      <c r="Q1608">
        <v>78</v>
      </c>
      <c r="R1608">
        <v>58336565</v>
      </c>
      <c r="S1608">
        <v>50000000</v>
      </c>
      <c r="T1608">
        <f>Table15[[#This Row],[Gross Revenue]]-Table15[[#This Row],[Budget]]</f>
        <v>8336565</v>
      </c>
      <c r="U1608">
        <f>YEAR(Table15[[#This Row],[Release Date]])</f>
        <v>2003</v>
      </c>
    </row>
    <row r="1609" spans="1:21" x14ac:dyDescent="0.25">
      <c r="A1609" t="s">
        <v>2036</v>
      </c>
      <c r="B1609">
        <v>1</v>
      </c>
      <c r="C1609" s="8">
        <v>37485</v>
      </c>
      <c r="D1609" t="s">
        <v>28</v>
      </c>
      <c r="E1609" t="s">
        <v>18</v>
      </c>
      <c r="F1609" t="s">
        <v>19</v>
      </c>
      <c r="G1609" t="s">
        <v>35</v>
      </c>
      <c r="H1609" t="s">
        <v>38</v>
      </c>
      <c r="I1609" t="s">
        <v>1509</v>
      </c>
      <c r="J1609" t="s">
        <v>2037</v>
      </c>
      <c r="K1609">
        <v>27000</v>
      </c>
      <c r="L1609">
        <v>29277</v>
      </c>
      <c r="M1609">
        <v>905</v>
      </c>
      <c r="N1609">
        <v>0</v>
      </c>
      <c r="O1609">
        <v>7.4</v>
      </c>
      <c r="P1609">
        <v>149</v>
      </c>
      <c r="Q1609">
        <v>105</v>
      </c>
      <c r="R1609">
        <v>2338695</v>
      </c>
      <c r="S1609">
        <v>4000000</v>
      </c>
      <c r="T1609">
        <f>Table15[[#This Row],[Gross Revenue]]-Table15[[#This Row],[Budget]]</f>
        <v>-1661305</v>
      </c>
      <c r="U1609">
        <f>YEAR(Table15[[#This Row],[Release Date]])</f>
        <v>2002</v>
      </c>
    </row>
    <row r="1610" spans="1:21" x14ac:dyDescent="0.25">
      <c r="A1610" t="s">
        <v>3091</v>
      </c>
      <c r="B1610">
        <v>1</v>
      </c>
      <c r="C1610" s="8">
        <v>38060</v>
      </c>
      <c r="D1610" t="s">
        <v>28</v>
      </c>
      <c r="E1610" t="s">
        <v>30</v>
      </c>
      <c r="F1610" t="s">
        <v>19</v>
      </c>
      <c r="G1610" t="s">
        <v>35</v>
      </c>
      <c r="H1610" t="s">
        <v>43</v>
      </c>
      <c r="I1610" t="s">
        <v>1532</v>
      </c>
      <c r="J1610" t="s">
        <v>2037</v>
      </c>
      <c r="K1610">
        <v>15000</v>
      </c>
      <c r="L1610">
        <v>16034</v>
      </c>
      <c r="M1610">
        <v>905</v>
      </c>
      <c r="N1610">
        <v>15000</v>
      </c>
      <c r="O1610">
        <v>7.7</v>
      </c>
      <c r="P1610">
        <v>228</v>
      </c>
      <c r="Q1610">
        <v>127</v>
      </c>
      <c r="R1610">
        <v>38345403</v>
      </c>
      <c r="S1610">
        <v>70000000</v>
      </c>
      <c r="T1610">
        <f>Table15[[#This Row],[Gross Revenue]]-Table15[[#This Row],[Budget]]</f>
        <v>-31654597</v>
      </c>
      <c r="U1610">
        <f>YEAR(Table15[[#This Row],[Release Date]])</f>
        <v>2004</v>
      </c>
    </row>
    <row r="1611" spans="1:21" x14ac:dyDescent="0.25">
      <c r="A1611" t="s">
        <v>3912</v>
      </c>
      <c r="B1611">
        <v>1</v>
      </c>
      <c r="C1611" s="8">
        <v>38530</v>
      </c>
      <c r="D1611" t="s">
        <v>28</v>
      </c>
      <c r="E1611" t="s">
        <v>32</v>
      </c>
      <c r="F1611" t="s">
        <v>19</v>
      </c>
      <c r="G1611" t="s">
        <v>35</v>
      </c>
      <c r="H1611" t="s">
        <v>38</v>
      </c>
      <c r="I1611" t="s">
        <v>3913</v>
      </c>
      <c r="J1611" t="s">
        <v>2037</v>
      </c>
      <c r="K1611">
        <v>553</v>
      </c>
      <c r="L1611">
        <v>2357</v>
      </c>
      <c r="M1611">
        <v>905</v>
      </c>
      <c r="N1611">
        <v>36000</v>
      </c>
      <c r="O1611">
        <v>7.7</v>
      </c>
      <c r="P1611">
        <v>447</v>
      </c>
      <c r="Q1611">
        <v>117</v>
      </c>
      <c r="R1611">
        <v>48043505</v>
      </c>
      <c r="S1611">
        <v>30000000</v>
      </c>
      <c r="T1611">
        <f>Table15[[#This Row],[Gross Revenue]]-Table15[[#This Row],[Budget]]</f>
        <v>18043505</v>
      </c>
      <c r="U1611">
        <f>YEAR(Table15[[#This Row],[Release Date]])</f>
        <v>2005</v>
      </c>
    </row>
    <row r="1612" spans="1:21" x14ac:dyDescent="0.25">
      <c r="A1612" t="s">
        <v>4374</v>
      </c>
      <c r="B1612">
        <v>1</v>
      </c>
      <c r="C1612" s="8">
        <v>38812</v>
      </c>
      <c r="D1612" t="s">
        <v>28</v>
      </c>
      <c r="E1612" t="s">
        <v>32</v>
      </c>
      <c r="F1612" t="s">
        <v>19</v>
      </c>
      <c r="G1612" t="s">
        <v>20</v>
      </c>
      <c r="H1612" t="s">
        <v>43</v>
      </c>
      <c r="I1612" t="s">
        <v>4090</v>
      </c>
      <c r="J1612" t="s">
        <v>2037</v>
      </c>
      <c r="K1612">
        <v>34000</v>
      </c>
      <c r="L1612">
        <v>50983</v>
      </c>
      <c r="M1612">
        <v>905</v>
      </c>
      <c r="N1612">
        <v>54000</v>
      </c>
      <c r="O1612">
        <v>7.8</v>
      </c>
      <c r="P1612">
        <v>500</v>
      </c>
      <c r="Q1612">
        <v>132</v>
      </c>
      <c r="R1612">
        <v>146405371</v>
      </c>
      <c r="S1612">
        <v>160000000</v>
      </c>
      <c r="T1612">
        <f>Table15[[#This Row],[Gross Revenue]]-Table15[[#This Row],[Budget]]</f>
        <v>-13594629</v>
      </c>
      <c r="U1612">
        <f>YEAR(Table15[[#This Row],[Release Date]])</f>
        <v>2006</v>
      </c>
    </row>
    <row r="1613" spans="1:21" x14ac:dyDescent="0.25">
      <c r="A1613" t="s">
        <v>2105</v>
      </c>
      <c r="B1613">
        <v>1</v>
      </c>
      <c r="C1613" s="8">
        <v>37519</v>
      </c>
      <c r="D1613" t="s">
        <v>28</v>
      </c>
      <c r="E1613" t="s">
        <v>50</v>
      </c>
      <c r="F1613" t="s">
        <v>19</v>
      </c>
      <c r="G1613" t="s">
        <v>20</v>
      </c>
      <c r="H1613" t="s">
        <v>26</v>
      </c>
      <c r="I1613" t="s">
        <v>2106</v>
      </c>
      <c r="J1613" t="s">
        <v>2107</v>
      </c>
      <c r="K1613">
        <v>66</v>
      </c>
      <c r="L1613">
        <v>66</v>
      </c>
      <c r="M1613">
        <v>0</v>
      </c>
      <c r="N1613">
        <v>30</v>
      </c>
      <c r="O1613">
        <v>7.2</v>
      </c>
      <c r="P1613">
        <v>15</v>
      </c>
      <c r="Q1613">
        <v>85</v>
      </c>
      <c r="R1613">
        <v>381225</v>
      </c>
      <c r="S1613">
        <v>200000</v>
      </c>
      <c r="T1613">
        <f>Table15[[#This Row],[Gross Revenue]]-Table15[[#This Row],[Budget]]</f>
        <v>181225</v>
      </c>
      <c r="U1613">
        <f>YEAR(Table15[[#This Row],[Release Date]])</f>
        <v>2002</v>
      </c>
    </row>
    <row r="1614" spans="1:21" x14ac:dyDescent="0.25">
      <c r="A1614" t="s">
        <v>5359</v>
      </c>
      <c r="B1614">
        <v>1</v>
      </c>
      <c r="C1614" s="8">
        <v>39416</v>
      </c>
      <c r="D1614" t="s">
        <v>28</v>
      </c>
      <c r="E1614" t="s">
        <v>22</v>
      </c>
      <c r="F1614" t="s">
        <v>19</v>
      </c>
      <c r="G1614" t="s">
        <v>35</v>
      </c>
      <c r="H1614" t="s">
        <v>38</v>
      </c>
      <c r="I1614" t="s">
        <v>5360</v>
      </c>
      <c r="J1614" t="s">
        <v>5361</v>
      </c>
      <c r="K1614">
        <v>804</v>
      </c>
      <c r="L1614">
        <v>3013</v>
      </c>
      <c r="M1614">
        <v>31</v>
      </c>
      <c r="N1614">
        <v>0</v>
      </c>
      <c r="O1614">
        <v>6.1</v>
      </c>
      <c r="P1614">
        <v>158</v>
      </c>
      <c r="Q1614">
        <v>96</v>
      </c>
      <c r="R1614">
        <v>3590010</v>
      </c>
      <c r="S1614">
        <v>2000000</v>
      </c>
      <c r="T1614">
        <f>Table15[[#This Row],[Gross Revenue]]-Table15[[#This Row],[Budget]]</f>
        <v>1590010</v>
      </c>
      <c r="U1614">
        <f>YEAR(Table15[[#This Row],[Release Date]])</f>
        <v>2007</v>
      </c>
    </row>
    <row r="1615" spans="1:21" x14ac:dyDescent="0.25">
      <c r="A1615" t="s">
        <v>661</v>
      </c>
      <c r="B1615">
        <v>1</v>
      </c>
      <c r="C1615" s="8">
        <v>36755</v>
      </c>
      <c r="D1615" t="s">
        <v>28</v>
      </c>
      <c r="E1615" t="s">
        <v>32</v>
      </c>
      <c r="F1615" t="s">
        <v>19</v>
      </c>
      <c r="G1615" t="s">
        <v>20</v>
      </c>
      <c r="H1615" t="s">
        <v>43</v>
      </c>
      <c r="I1615" t="s">
        <v>79</v>
      </c>
      <c r="J1615" t="s">
        <v>662</v>
      </c>
      <c r="K1615">
        <v>13000</v>
      </c>
      <c r="L1615">
        <v>15419</v>
      </c>
      <c r="M1615">
        <v>368</v>
      </c>
      <c r="N1615">
        <v>0</v>
      </c>
      <c r="O1615">
        <v>5.5</v>
      </c>
      <c r="P1615">
        <v>181</v>
      </c>
      <c r="Q1615">
        <v>94</v>
      </c>
      <c r="R1615">
        <v>125305545</v>
      </c>
      <c r="S1615">
        <v>92000000</v>
      </c>
      <c r="T1615">
        <f>Table15[[#This Row],[Gross Revenue]]-Table15[[#This Row],[Budget]]</f>
        <v>33305545</v>
      </c>
      <c r="U1615">
        <f>YEAR(Table15[[#This Row],[Release Date]])</f>
        <v>2000</v>
      </c>
    </row>
    <row r="1616" spans="1:21" x14ac:dyDescent="0.25">
      <c r="A1616" t="s">
        <v>1642</v>
      </c>
      <c r="B1616">
        <v>1</v>
      </c>
      <c r="C1616" s="8">
        <v>37273</v>
      </c>
      <c r="D1616" t="s">
        <v>28</v>
      </c>
      <c r="E1616" t="s">
        <v>32</v>
      </c>
      <c r="F1616" t="s">
        <v>19</v>
      </c>
      <c r="G1616" t="s">
        <v>20</v>
      </c>
      <c r="H1616" t="s">
        <v>43</v>
      </c>
      <c r="I1616" t="s">
        <v>199</v>
      </c>
      <c r="J1616" t="s">
        <v>662</v>
      </c>
      <c r="K1616">
        <v>2000</v>
      </c>
      <c r="L1616">
        <v>4046</v>
      </c>
      <c r="M1616">
        <v>368</v>
      </c>
      <c r="N1616">
        <v>0</v>
      </c>
      <c r="O1616">
        <v>4.8</v>
      </c>
      <c r="P1616">
        <v>102</v>
      </c>
      <c r="Q1616">
        <v>107</v>
      </c>
      <c r="R1616">
        <v>100685880</v>
      </c>
      <c r="S1616">
        <v>120000000</v>
      </c>
      <c r="T1616">
        <f>Table15[[#This Row],[Gross Revenue]]-Table15[[#This Row],[Budget]]</f>
        <v>-19314120</v>
      </c>
      <c r="U1616">
        <f>YEAR(Table15[[#This Row],[Release Date]])</f>
        <v>2002</v>
      </c>
    </row>
    <row r="1617" spans="1:21" x14ac:dyDescent="0.25">
      <c r="A1617" t="s">
        <v>2892</v>
      </c>
      <c r="B1617">
        <v>1</v>
      </c>
      <c r="C1617" s="8">
        <v>37947</v>
      </c>
      <c r="D1617" t="s">
        <v>28</v>
      </c>
      <c r="E1617" t="s">
        <v>22</v>
      </c>
      <c r="F1617" t="s">
        <v>19</v>
      </c>
      <c r="G1617" t="s">
        <v>164</v>
      </c>
      <c r="H1617" t="s">
        <v>36</v>
      </c>
      <c r="I1617" t="s">
        <v>373</v>
      </c>
      <c r="J1617" t="s">
        <v>662</v>
      </c>
      <c r="K1617">
        <v>11000</v>
      </c>
      <c r="L1617">
        <v>12088</v>
      </c>
      <c r="M1617">
        <v>368</v>
      </c>
      <c r="N1617">
        <v>0</v>
      </c>
      <c r="O1617">
        <v>7.1</v>
      </c>
      <c r="P1617">
        <v>96</v>
      </c>
      <c r="Q1617">
        <v>131</v>
      </c>
      <c r="R1617">
        <v>43532294</v>
      </c>
      <c r="S1617">
        <v>65000000</v>
      </c>
      <c r="T1617">
        <f>Table15[[#This Row],[Gross Revenue]]-Table15[[#This Row],[Budget]]</f>
        <v>-21467706</v>
      </c>
      <c r="U1617">
        <f>YEAR(Table15[[#This Row],[Release Date]])</f>
        <v>2003</v>
      </c>
    </row>
    <row r="1618" spans="1:21" x14ac:dyDescent="0.25">
      <c r="A1618" t="s">
        <v>3719</v>
      </c>
      <c r="B1618">
        <v>1</v>
      </c>
      <c r="C1618" s="8">
        <v>38418</v>
      </c>
      <c r="D1618" t="s">
        <v>28</v>
      </c>
      <c r="E1618" t="s">
        <v>32</v>
      </c>
      <c r="F1618" t="s">
        <v>19</v>
      </c>
      <c r="G1618" t="s">
        <v>20</v>
      </c>
      <c r="H1618" t="s">
        <v>43</v>
      </c>
      <c r="I1618" t="s">
        <v>282</v>
      </c>
      <c r="J1618" t="s">
        <v>662</v>
      </c>
      <c r="K1618">
        <v>23000</v>
      </c>
      <c r="L1618">
        <v>27468</v>
      </c>
      <c r="M1618">
        <v>368</v>
      </c>
      <c r="N1618">
        <v>0</v>
      </c>
      <c r="O1618">
        <v>6.6</v>
      </c>
      <c r="P1618">
        <v>422</v>
      </c>
      <c r="Q1618">
        <v>118</v>
      </c>
      <c r="R1618">
        <v>125320003</v>
      </c>
      <c r="S1618">
        <v>200000000</v>
      </c>
      <c r="T1618">
        <f>Table15[[#This Row],[Gross Revenue]]-Table15[[#This Row],[Budget]]</f>
        <v>-74679997</v>
      </c>
      <c r="U1618">
        <f>YEAR(Table15[[#This Row],[Release Date]])</f>
        <v>2005</v>
      </c>
    </row>
    <row r="1619" spans="1:21" x14ac:dyDescent="0.25">
      <c r="A1619" t="s">
        <v>4640</v>
      </c>
      <c r="B1619">
        <v>1</v>
      </c>
      <c r="C1619" s="8">
        <v>38967</v>
      </c>
      <c r="D1619" t="s">
        <v>28</v>
      </c>
      <c r="E1619" t="s">
        <v>32</v>
      </c>
      <c r="F1619" t="s">
        <v>19</v>
      </c>
      <c r="G1619" t="s">
        <v>20</v>
      </c>
      <c r="H1619" t="s">
        <v>43</v>
      </c>
      <c r="I1619" t="s">
        <v>1509</v>
      </c>
      <c r="J1619" t="s">
        <v>662</v>
      </c>
      <c r="K1619">
        <v>27000</v>
      </c>
      <c r="L1619">
        <v>29808</v>
      </c>
      <c r="M1619">
        <v>368</v>
      </c>
      <c r="N1619">
        <v>18000</v>
      </c>
      <c r="O1619">
        <v>6.3</v>
      </c>
      <c r="P1619">
        <v>241</v>
      </c>
      <c r="Q1619">
        <v>103</v>
      </c>
      <c r="R1619">
        <v>54758461</v>
      </c>
      <c r="S1619">
        <v>65000000</v>
      </c>
      <c r="T1619">
        <f>Table15[[#This Row],[Gross Revenue]]-Table15[[#This Row],[Budget]]</f>
        <v>-10241539</v>
      </c>
      <c r="U1619">
        <f>YEAR(Table15[[#This Row],[Release Date]])</f>
        <v>2006</v>
      </c>
    </row>
    <row r="1620" spans="1:21" x14ac:dyDescent="0.25">
      <c r="A1620" t="s">
        <v>4920</v>
      </c>
      <c r="B1620">
        <v>1</v>
      </c>
      <c r="C1620" s="8">
        <v>39141</v>
      </c>
      <c r="D1620" t="s">
        <v>28</v>
      </c>
      <c r="E1620" t="s">
        <v>32</v>
      </c>
      <c r="F1620" t="s">
        <v>19</v>
      </c>
      <c r="G1620" t="s">
        <v>20</v>
      </c>
      <c r="H1620" t="s">
        <v>43</v>
      </c>
      <c r="I1620" t="s">
        <v>513</v>
      </c>
      <c r="J1620" t="s">
        <v>662</v>
      </c>
      <c r="K1620">
        <v>933</v>
      </c>
      <c r="L1620">
        <v>1286</v>
      </c>
      <c r="M1620">
        <v>368</v>
      </c>
      <c r="N1620">
        <v>10000</v>
      </c>
      <c r="O1620">
        <v>6.2</v>
      </c>
      <c r="P1620">
        <v>211</v>
      </c>
      <c r="Q1620">
        <v>123</v>
      </c>
      <c r="R1620">
        <v>30688364</v>
      </c>
      <c r="S1620">
        <v>28000000</v>
      </c>
      <c r="T1620">
        <f>Table15[[#This Row],[Gross Revenue]]-Table15[[#This Row],[Budget]]</f>
        <v>2688364</v>
      </c>
      <c r="U1620">
        <f>YEAR(Table15[[#This Row],[Release Date]])</f>
        <v>2007</v>
      </c>
    </row>
    <row r="1621" spans="1:21" x14ac:dyDescent="0.25">
      <c r="A1621" t="s">
        <v>2544</v>
      </c>
      <c r="B1621">
        <v>1</v>
      </c>
      <c r="C1621" s="8">
        <v>37753</v>
      </c>
      <c r="D1621" t="s">
        <v>28</v>
      </c>
      <c r="E1621" t="s">
        <v>25</v>
      </c>
      <c r="F1621" t="s">
        <v>19</v>
      </c>
      <c r="G1621" t="s">
        <v>24</v>
      </c>
      <c r="H1621" t="s">
        <v>43</v>
      </c>
      <c r="I1621" t="s">
        <v>1602</v>
      </c>
      <c r="J1621" t="s">
        <v>2545</v>
      </c>
      <c r="K1621">
        <v>922</v>
      </c>
      <c r="L1621">
        <v>1835</v>
      </c>
      <c r="M1621">
        <v>0</v>
      </c>
      <c r="N1621">
        <v>128</v>
      </c>
      <c r="O1621">
        <v>4.2</v>
      </c>
      <c r="P1621">
        <v>41</v>
      </c>
      <c r="Q1621">
        <v>97</v>
      </c>
      <c r="R1621">
        <v>1046166</v>
      </c>
      <c r="S1621">
        <v>9000000</v>
      </c>
      <c r="T1621">
        <f>Table15[[#This Row],[Gross Revenue]]-Table15[[#This Row],[Budget]]</f>
        <v>-7953834</v>
      </c>
      <c r="U1621">
        <f>YEAR(Table15[[#This Row],[Release Date]])</f>
        <v>2003</v>
      </c>
    </row>
    <row r="1622" spans="1:21" x14ac:dyDescent="0.25">
      <c r="A1622" t="s">
        <v>2168</v>
      </c>
      <c r="B1622">
        <v>1</v>
      </c>
      <c r="C1622" s="8">
        <v>37555</v>
      </c>
      <c r="D1622" t="s">
        <v>28</v>
      </c>
      <c r="E1622" t="s">
        <v>22</v>
      </c>
      <c r="F1622" t="s">
        <v>2169</v>
      </c>
      <c r="G1622" t="s">
        <v>20</v>
      </c>
      <c r="H1622" t="s">
        <v>38</v>
      </c>
      <c r="I1622" t="s">
        <v>2170</v>
      </c>
      <c r="J1622" t="s">
        <v>307</v>
      </c>
      <c r="K1622">
        <v>260</v>
      </c>
      <c r="L1622">
        <v>705</v>
      </c>
      <c r="M1622">
        <v>0</v>
      </c>
      <c r="N1622">
        <v>13000</v>
      </c>
      <c r="O1622">
        <v>7.1</v>
      </c>
      <c r="P1622">
        <v>406</v>
      </c>
      <c r="Q1622">
        <v>120</v>
      </c>
      <c r="R1622">
        <v>499263</v>
      </c>
      <c r="S1622">
        <v>30000000</v>
      </c>
      <c r="T1622">
        <f>Table15[[#This Row],[Gross Revenue]]-Table15[[#This Row],[Budget]]</f>
        <v>-29500737</v>
      </c>
      <c r="U1622">
        <f>YEAR(Table15[[#This Row],[Release Date]])</f>
        <v>2002</v>
      </c>
    </row>
    <row r="1623" spans="1:21" x14ac:dyDescent="0.25">
      <c r="A1623" t="s">
        <v>2579</v>
      </c>
      <c r="B1623">
        <v>1</v>
      </c>
      <c r="C1623" s="8">
        <v>37776</v>
      </c>
      <c r="D1623" t="s">
        <v>28</v>
      </c>
      <c r="E1623" t="s">
        <v>32</v>
      </c>
      <c r="F1623" t="s">
        <v>2580</v>
      </c>
      <c r="G1623" t="s">
        <v>2881</v>
      </c>
      <c r="H1623" t="s">
        <v>38</v>
      </c>
      <c r="I1623" t="s">
        <v>2581</v>
      </c>
      <c r="J1623" t="s">
        <v>307</v>
      </c>
      <c r="K1623">
        <v>708</v>
      </c>
      <c r="L1623">
        <v>848</v>
      </c>
      <c r="M1623">
        <v>0</v>
      </c>
      <c r="N1623">
        <v>14000</v>
      </c>
      <c r="O1623">
        <v>7.8</v>
      </c>
      <c r="P1623">
        <v>283</v>
      </c>
      <c r="Q1623">
        <v>139</v>
      </c>
      <c r="R1623">
        <v>50859889</v>
      </c>
      <c r="S1623">
        <v>40000000</v>
      </c>
      <c r="T1623">
        <f>Table15[[#This Row],[Gross Revenue]]-Table15[[#This Row],[Budget]]</f>
        <v>10859889</v>
      </c>
      <c r="U1623">
        <f>YEAR(Table15[[#This Row],[Release Date]])</f>
        <v>2003</v>
      </c>
    </row>
    <row r="1624" spans="1:21" x14ac:dyDescent="0.25">
      <c r="A1624" t="s">
        <v>1045</v>
      </c>
      <c r="B1624">
        <v>1</v>
      </c>
      <c r="C1624" s="8">
        <v>36951</v>
      </c>
      <c r="D1624" t="s">
        <v>28</v>
      </c>
      <c r="E1624" t="s">
        <v>32</v>
      </c>
      <c r="F1624" t="s">
        <v>19</v>
      </c>
      <c r="G1624" t="s">
        <v>35</v>
      </c>
      <c r="H1624" t="s">
        <v>38</v>
      </c>
      <c r="I1624" t="s">
        <v>436</v>
      </c>
      <c r="J1624" t="s">
        <v>1046</v>
      </c>
      <c r="K1624">
        <v>893</v>
      </c>
      <c r="L1624">
        <v>3049</v>
      </c>
      <c r="M1624">
        <v>302</v>
      </c>
      <c r="N1624">
        <v>117</v>
      </c>
      <c r="O1624">
        <v>6.2</v>
      </c>
      <c r="P1624">
        <v>43</v>
      </c>
      <c r="Q1624">
        <v>86</v>
      </c>
      <c r="R1624">
        <v>226792</v>
      </c>
      <c r="S1624">
        <v>10000000</v>
      </c>
      <c r="T1624">
        <f>Table15[[#This Row],[Gross Revenue]]-Table15[[#This Row],[Budget]]</f>
        <v>-9773208</v>
      </c>
      <c r="U1624">
        <f>YEAR(Table15[[#This Row],[Release Date]])</f>
        <v>2001</v>
      </c>
    </row>
    <row r="1625" spans="1:21" x14ac:dyDescent="0.25">
      <c r="A1625" t="s">
        <v>3066</v>
      </c>
      <c r="B1625">
        <v>1</v>
      </c>
      <c r="C1625" s="8">
        <v>38044</v>
      </c>
      <c r="D1625" t="s">
        <v>28</v>
      </c>
      <c r="E1625" t="s">
        <v>22</v>
      </c>
      <c r="F1625" t="s">
        <v>19</v>
      </c>
      <c r="G1625" t="s">
        <v>20</v>
      </c>
      <c r="H1625" t="s">
        <v>43</v>
      </c>
      <c r="I1625" t="s">
        <v>314</v>
      </c>
      <c r="J1625" t="s">
        <v>3067</v>
      </c>
      <c r="K1625">
        <v>826</v>
      </c>
      <c r="L1625">
        <v>1825</v>
      </c>
      <c r="M1625">
        <v>9</v>
      </c>
      <c r="N1625">
        <v>0</v>
      </c>
      <c r="O1625">
        <v>5.9</v>
      </c>
      <c r="P1625">
        <v>184</v>
      </c>
      <c r="Q1625">
        <v>96</v>
      </c>
      <c r="R1625">
        <v>47852604</v>
      </c>
      <c r="S1625">
        <v>20000000</v>
      </c>
      <c r="T1625">
        <f>Table15[[#This Row],[Gross Revenue]]-Table15[[#This Row],[Budget]]</f>
        <v>27852604</v>
      </c>
      <c r="U1625">
        <f>YEAR(Table15[[#This Row],[Release Date]])</f>
        <v>2004</v>
      </c>
    </row>
    <row r="1626" spans="1:21" x14ac:dyDescent="0.25">
      <c r="A1626" t="s">
        <v>3033</v>
      </c>
      <c r="B1626">
        <v>1</v>
      </c>
      <c r="C1626" s="8">
        <v>38027</v>
      </c>
      <c r="D1626" t="s">
        <v>28</v>
      </c>
      <c r="E1626" t="s">
        <v>25</v>
      </c>
      <c r="F1626" t="s">
        <v>19</v>
      </c>
      <c r="G1626" t="s">
        <v>20</v>
      </c>
      <c r="H1626" t="s">
        <v>36</v>
      </c>
      <c r="I1626" t="s">
        <v>354</v>
      </c>
      <c r="J1626" t="s">
        <v>3034</v>
      </c>
      <c r="K1626">
        <v>1000</v>
      </c>
      <c r="L1626">
        <v>2495</v>
      </c>
      <c r="M1626">
        <v>43</v>
      </c>
      <c r="N1626">
        <v>0</v>
      </c>
      <c r="O1626">
        <v>6.8</v>
      </c>
      <c r="P1626">
        <v>118</v>
      </c>
      <c r="Q1626">
        <v>106</v>
      </c>
      <c r="R1626">
        <v>7486906</v>
      </c>
      <c r="S1626">
        <v>27000000</v>
      </c>
      <c r="T1626">
        <f>Table15[[#This Row],[Gross Revenue]]-Table15[[#This Row],[Budget]]</f>
        <v>-19513094</v>
      </c>
      <c r="U1626">
        <f>YEAR(Table15[[#This Row],[Release Date]])</f>
        <v>2004</v>
      </c>
    </row>
    <row r="1627" spans="1:21" x14ac:dyDescent="0.25">
      <c r="A1627" t="s">
        <v>1375</v>
      </c>
      <c r="B1627">
        <v>1</v>
      </c>
      <c r="C1627" s="8">
        <v>37120</v>
      </c>
      <c r="D1627" t="s">
        <v>28</v>
      </c>
      <c r="E1627" t="s">
        <v>18</v>
      </c>
      <c r="F1627" t="s">
        <v>19</v>
      </c>
      <c r="G1627" t="s">
        <v>20</v>
      </c>
      <c r="H1627" t="s">
        <v>43</v>
      </c>
      <c r="I1627" t="s">
        <v>241</v>
      </c>
      <c r="J1627" t="s">
        <v>357</v>
      </c>
      <c r="K1627">
        <v>970</v>
      </c>
      <c r="L1627">
        <v>3770</v>
      </c>
      <c r="M1627">
        <v>150</v>
      </c>
      <c r="N1627">
        <v>0</v>
      </c>
      <c r="O1627">
        <v>5.6</v>
      </c>
      <c r="P1627">
        <v>98</v>
      </c>
      <c r="Q1627">
        <v>115</v>
      </c>
      <c r="R1627">
        <v>39177215</v>
      </c>
      <c r="S1627">
        <v>38000000</v>
      </c>
      <c r="T1627">
        <f>Table15[[#This Row],[Gross Revenue]]-Table15[[#This Row],[Budget]]</f>
        <v>1177215</v>
      </c>
      <c r="U1627">
        <f>YEAR(Table15[[#This Row],[Release Date]])</f>
        <v>2001</v>
      </c>
    </row>
    <row r="1628" spans="1:21" x14ac:dyDescent="0.25">
      <c r="A1628" t="s">
        <v>4018</v>
      </c>
      <c r="B1628">
        <v>1</v>
      </c>
      <c r="C1628" s="8">
        <v>38593</v>
      </c>
      <c r="D1628" t="s">
        <v>28</v>
      </c>
      <c r="E1628" t="s">
        <v>30</v>
      </c>
      <c r="F1628" t="s">
        <v>19</v>
      </c>
      <c r="G1628" t="s">
        <v>20</v>
      </c>
      <c r="H1628" t="s">
        <v>36</v>
      </c>
      <c r="I1628" t="s">
        <v>301</v>
      </c>
      <c r="J1628" t="s">
        <v>357</v>
      </c>
      <c r="K1628">
        <v>531</v>
      </c>
      <c r="L1628">
        <v>764</v>
      </c>
      <c r="M1628">
        <v>150</v>
      </c>
      <c r="N1628">
        <v>11000</v>
      </c>
      <c r="O1628">
        <v>6.3</v>
      </c>
      <c r="P1628">
        <v>228</v>
      </c>
      <c r="Q1628">
        <v>113</v>
      </c>
      <c r="R1628">
        <v>104383624</v>
      </c>
      <c r="S1628">
        <v>155000000</v>
      </c>
      <c r="T1628">
        <f>Table15[[#This Row],[Gross Revenue]]-Table15[[#This Row],[Budget]]</f>
        <v>-50616376</v>
      </c>
      <c r="U1628">
        <f>YEAR(Table15[[#This Row],[Release Date]])</f>
        <v>2005</v>
      </c>
    </row>
    <row r="1629" spans="1:21" x14ac:dyDescent="0.25">
      <c r="A1629" t="s">
        <v>4417</v>
      </c>
      <c r="B1629">
        <v>1</v>
      </c>
      <c r="C1629" s="8">
        <v>38837</v>
      </c>
      <c r="D1629" t="s">
        <v>28</v>
      </c>
      <c r="E1629" t="s">
        <v>31</v>
      </c>
      <c r="F1629" t="s">
        <v>19</v>
      </c>
      <c r="G1629" t="s">
        <v>20</v>
      </c>
      <c r="H1629" t="s">
        <v>36</v>
      </c>
      <c r="I1629" t="s">
        <v>687</v>
      </c>
      <c r="J1629" t="s">
        <v>357</v>
      </c>
      <c r="K1629">
        <v>18000</v>
      </c>
      <c r="L1629">
        <v>21200</v>
      </c>
      <c r="M1629">
        <v>150</v>
      </c>
      <c r="N1629">
        <v>13000</v>
      </c>
      <c r="O1629">
        <v>7.2</v>
      </c>
      <c r="P1629">
        <v>116</v>
      </c>
      <c r="Q1629">
        <v>116</v>
      </c>
      <c r="R1629">
        <v>6002756</v>
      </c>
      <c r="S1629">
        <v>20000000</v>
      </c>
      <c r="T1629">
        <f>Table15[[#This Row],[Gross Revenue]]-Table15[[#This Row],[Budget]]</f>
        <v>-13997244</v>
      </c>
      <c r="U1629">
        <f>YEAR(Table15[[#This Row],[Release Date]])</f>
        <v>2006</v>
      </c>
    </row>
    <row r="1630" spans="1:21" x14ac:dyDescent="0.25">
      <c r="A1630" t="s">
        <v>1138</v>
      </c>
      <c r="B1630">
        <v>1</v>
      </c>
      <c r="C1630" s="8">
        <v>36998</v>
      </c>
      <c r="D1630" t="s">
        <v>17</v>
      </c>
      <c r="E1630" t="s">
        <v>32</v>
      </c>
      <c r="F1630" t="s">
        <v>19</v>
      </c>
      <c r="G1630" t="s">
        <v>20</v>
      </c>
      <c r="H1630" t="s">
        <v>43</v>
      </c>
      <c r="I1630" t="s">
        <v>692</v>
      </c>
      <c r="J1630" t="s">
        <v>306</v>
      </c>
      <c r="K1630">
        <v>3000</v>
      </c>
      <c r="L1630">
        <v>5401</v>
      </c>
      <c r="M1630">
        <v>0</v>
      </c>
      <c r="N1630">
        <v>0</v>
      </c>
      <c r="O1630">
        <v>6.1</v>
      </c>
      <c r="P1630">
        <v>191</v>
      </c>
      <c r="Q1630">
        <v>184</v>
      </c>
      <c r="R1630">
        <v>198539855</v>
      </c>
      <c r="S1630">
        <v>140000000</v>
      </c>
      <c r="T1630">
        <f>Table15[[#This Row],[Gross Revenue]]-Table15[[#This Row],[Budget]]</f>
        <v>58539855</v>
      </c>
      <c r="U1630">
        <f>YEAR(Table15[[#This Row],[Release Date]])</f>
        <v>2001</v>
      </c>
    </row>
    <row r="1631" spans="1:21" x14ac:dyDescent="0.25">
      <c r="A1631" t="s">
        <v>1629</v>
      </c>
      <c r="B1631">
        <v>1</v>
      </c>
      <c r="C1631" s="8">
        <v>37264</v>
      </c>
      <c r="D1631" t="s">
        <v>28</v>
      </c>
      <c r="E1631" t="s">
        <v>32</v>
      </c>
      <c r="F1631" t="s">
        <v>19</v>
      </c>
      <c r="G1631" t="s">
        <v>20</v>
      </c>
      <c r="H1631" t="s">
        <v>38</v>
      </c>
      <c r="I1631" t="s">
        <v>305</v>
      </c>
      <c r="J1631" t="s">
        <v>306</v>
      </c>
      <c r="K1631">
        <v>10000</v>
      </c>
      <c r="L1631">
        <v>12954</v>
      </c>
      <c r="M1631">
        <v>0</v>
      </c>
      <c r="N1631">
        <v>0</v>
      </c>
      <c r="O1631">
        <v>6.6</v>
      </c>
      <c r="P1631">
        <v>94</v>
      </c>
      <c r="Q1631">
        <v>147</v>
      </c>
      <c r="R1631">
        <v>138396624</v>
      </c>
      <c r="S1631">
        <v>130000000</v>
      </c>
      <c r="T1631">
        <f>Table15[[#This Row],[Gross Revenue]]-Table15[[#This Row],[Budget]]</f>
        <v>8396624</v>
      </c>
      <c r="U1631">
        <f>YEAR(Table15[[#This Row],[Release Date]])</f>
        <v>2002</v>
      </c>
    </row>
    <row r="1632" spans="1:21" x14ac:dyDescent="0.25">
      <c r="A1632" t="s">
        <v>2475</v>
      </c>
      <c r="B1632">
        <v>1</v>
      </c>
      <c r="C1632" s="8">
        <v>37718</v>
      </c>
      <c r="D1632" t="s">
        <v>28</v>
      </c>
      <c r="E1632" t="s">
        <v>32</v>
      </c>
      <c r="F1632" t="s">
        <v>19</v>
      </c>
      <c r="G1632" t="s">
        <v>20</v>
      </c>
      <c r="H1632" t="s">
        <v>43</v>
      </c>
      <c r="I1632" t="s">
        <v>521</v>
      </c>
      <c r="J1632" t="s">
        <v>306</v>
      </c>
      <c r="K1632">
        <v>19000</v>
      </c>
      <c r="L1632">
        <v>34839</v>
      </c>
      <c r="M1632">
        <v>0</v>
      </c>
      <c r="N1632">
        <v>0</v>
      </c>
      <c r="O1632">
        <v>6.9</v>
      </c>
      <c r="P1632">
        <v>257</v>
      </c>
      <c r="Q1632">
        <v>136</v>
      </c>
      <c r="R1632">
        <v>35799026</v>
      </c>
      <c r="S1632">
        <v>126000000</v>
      </c>
      <c r="T1632">
        <f>Table15[[#This Row],[Gross Revenue]]-Table15[[#This Row],[Budget]]</f>
        <v>-90200974</v>
      </c>
      <c r="U1632">
        <f>YEAR(Table15[[#This Row],[Release Date]])</f>
        <v>2003</v>
      </c>
    </row>
    <row r="1633" spans="1:21" x14ac:dyDescent="0.25">
      <c r="A1633" t="s">
        <v>3166</v>
      </c>
      <c r="B1633">
        <v>1</v>
      </c>
      <c r="C1633" s="8">
        <v>38100</v>
      </c>
      <c r="D1633" t="s">
        <v>28</v>
      </c>
      <c r="E1633" t="s">
        <v>32</v>
      </c>
      <c r="F1633" t="s">
        <v>19</v>
      </c>
      <c r="G1633" t="s">
        <v>20</v>
      </c>
      <c r="H1633" t="s">
        <v>43</v>
      </c>
      <c r="I1633" t="s">
        <v>3165</v>
      </c>
      <c r="J1633" t="s">
        <v>306</v>
      </c>
      <c r="K1633">
        <v>662</v>
      </c>
      <c r="L1633">
        <v>2333</v>
      </c>
      <c r="M1633">
        <v>0</v>
      </c>
      <c r="N1633">
        <v>8000</v>
      </c>
      <c r="O1633">
        <v>7.1</v>
      </c>
      <c r="P1633">
        <v>396</v>
      </c>
      <c r="Q1633">
        <v>144</v>
      </c>
      <c r="R1633">
        <v>318759914</v>
      </c>
      <c r="S1633">
        <v>150000000</v>
      </c>
      <c r="T1633">
        <f>Table15[[#This Row],[Gross Revenue]]-Table15[[#This Row],[Budget]]</f>
        <v>168759914</v>
      </c>
      <c r="U1633">
        <f>YEAR(Table15[[#This Row],[Release Date]])</f>
        <v>2004</v>
      </c>
    </row>
    <row r="1634" spans="1:21" x14ac:dyDescent="0.25">
      <c r="A1634" t="s">
        <v>3797</v>
      </c>
      <c r="B1634">
        <v>1</v>
      </c>
      <c r="C1634" s="8">
        <v>38460</v>
      </c>
      <c r="D1634" t="s">
        <v>28</v>
      </c>
      <c r="E1634" t="s">
        <v>32</v>
      </c>
      <c r="F1634" t="s">
        <v>19</v>
      </c>
      <c r="G1634" t="s">
        <v>20</v>
      </c>
      <c r="H1634" t="s">
        <v>43</v>
      </c>
      <c r="I1634" t="s">
        <v>1825</v>
      </c>
      <c r="J1634" t="s">
        <v>306</v>
      </c>
      <c r="K1634">
        <v>894</v>
      </c>
      <c r="L1634">
        <v>3218</v>
      </c>
      <c r="M1634">
        <v>0</v>
      </c>
      <c r="N1634">
        <v>0</v>
      </c>
      <c r="O1634">
        <v>6</v>
      </c>
      <c r="P1634">
        <v>366</v>
      </c>
      <c r="Q1634">
        <v>150</v>
      </c>
      <c r="R1634">
        <v>402076689</v>
      </c>
      <c r="S1634">
        <v>200000000</v>
      </c>
      <c r="T1634">
        <f>Table15[[#This Row],[Gross Revenue]]-Table15[[#This Row],[Budget]]</f>
        <v>202076689</v>
      </c>
      <c r="U1634">
        <f>YEAR(Table15[[#This Row],[Release Date]])</f>
        <v>2005</v>
      </c>
    </row>
    <row r="1635" spans="1:21" x14ac:dyDescent="0.25">
      <c r="A1635" t="s">
        <v>4359</v>
      </c>
      <c r="B1635">
        <v>1</v>
      </c>
      <c r="C1635" s="8">
        <v>38803</v>
      </c>
      <c r="D1635" t="s">
        <v>28</v>
      </c>
      <c r="E1635" t="s">
        <v>32</v>
      </c>
      <c r="F1635" t="s">
        <v>19</v>
      </c>
      <c r="G1635" t="s">
        <v>20</v>
      </c>
      <c r="H1635" t="s">
        <v>43</v>
      </c>
      <c r="I1635" t="s">
        <v>1825</v>
      </c>
      <c r="J1635" t="s">
        <v>306</v>
      </c>
      <c r="K1635">
        <v>894</v>
      </c>
      <c r="L1635">
        <v>2593</v>
      </c>
      <c r="M1635">
        <v>0</v>
      </c>
      <c r="N1635">
        <v>46000</v>
      </c>
      <c r="O1635">
        <v>6.3</v>
      </c>
      <c r="P1635">
        <v>428</v>
      </c>
      <c r="Q1635">
        <v>154</v>
      </c>
      <c r="R1635">
        <v>352358779</v>
      </c>
      <c r="S1635">
        <v>195000000</v>
      </c>
      <c r="T1635">
        <f>Table15[[#This Row],[Gross Revenue]]-Table15[[#This Row],[Budget]]</f>
        <v>157358779</v>
      </c>
      <c r="U1635">
        <f>YEAR(Table15[[#This Row],[Release Date]])</f>
        <v>2006</v>
      </c>
    </row>
    <row r="1636" spans="1:21" x14ac:dyDescent="0.25">
      <c r="A1636" t="s">
        <v>4804</v>
      </c>
      <c r="B1636">
        <v>1</v>
      </c>
      <c r="C1636" s="8">
        <v>39068</v>
      </c>
      <c r="D1636" t="s">
        <v>28</v>
      </c>
      <c r="E1636" t="s">
        <v>25</v>
      </c>
      <c r="F1636" t="s">
        <v>19</v>
      </c>
      <c r="G1636" t="s">
        <v>20</v>
      </c>
      <c r="H1636" t="s">
        <v>38</v>
      </c>
      <c r="I1636" t="s">
        <v>1226</v>
      </c>
      <c r="J1636" t="s">
        <v>306</v>
      </c>
      <c r="K1636">
        <v>12000</v>
      </c>
      <c r="L1636">
        <v>13573</v>
      </c>
      <c r="M1636">
        <v>0</v>
      </c>
      <c r="N1636">
        <v>43000</v>
      </c>
      <c r="O1636">
        <v>6.5</v>
      </c>
      <c r="P1636">
        <v>335</v>
      </c>
      <c r="Q1636">
        <v>129</v>
      </c>
      <c r="R1636">
        <v>49874933</v>
      </c>
      <c r="S1636">
        <v>26000000</v>
      </c>
      <c r="T1636">
        <f>Table15[[#This Row],[Gross Revenue]]-Table15[[#This Row],[Budget]]</f>
        <v>23874933</v>
      </c>
      <c r="U1636">
        <f>YEAR(Table15[[#This Row],[Release Date]])</f>
        <v>2006</v>
      </c>
    </row>
    <row r="1637" spans="1:21" x14ac:dyDescent="0.25">
      <c r="A1637" t="s">
        <v>5139</v>
      </c>
      <c r="B1637">
        <v>1</v>
      </c>
      <c r="C1637" s="8">
        <v>39280</v>
      </c>
      <c r="D1637" t="s">
        <v>28</v>
      </c>
      <c r="E1637" t="s">
        <v>32</v>
      </c>
      <c r="F1637" t="s">
        <v>19</v>
      </c>
      <c r="G1637" t="s">
        <v>20</v>
      </c>
      <c r="H1637" t="s">
        <v>43</v>
      </c>
      <c r="I1637" t="s">
        <v>4096</v>
      </c>
      <c r="J1637" t="s">
        <v>306</v>
      </c>
      <c r="K1637">
        <v>974</v>
      </c>
      <c r="L1637">
        <v>3988</v>
      </c>
      <c r="M1637">
        <v>0</v>
      </c>
      <c r="N1637">
        <v>56000</v>
      </c>
      <c r="O1637">
        <v>5.7</v>
      </c>
      <c r="P1637">
        <v>378</v>
      </c>
      <c r="Q1637">
        <v>165</v>
      </c>
      <c r="R1637">
        <v>245428137</v>
      </c>
      <c r="S1637">
        <v>210000000</v>
      </c>
      <c r="T1637">
        <f>Table15[[#This Row],[Gross Revenue]]-Table15[[#This Row],[Budget]]</f>
        <v>35428137</v>
      </c>
      <c r="U1637">
        <f>YEAR(Table15[[#This Row],[Release Date]])</f>
        <v>2007</v>
      </c>
    </row>
    <row r="1638" spans="1:21" x14ac:dyDescent="0.25">
      <c r="A1638" t="s">
        <v>1337</v>
      </c>
      <c r="B1638">
        <v>1</v>
      </c>
      <c r="C1638" s="8">
        <v>37101</v>
      </c>
      <c r="D1638" t="s">
        <v>28</v>
      </c>
      <c r="E1638" t="s">
        <v>18</v>
      </c>
      <c r="F1638" t="s">
        <v>19</v>
      </c>
      <c r="G1638" t="s">
        <v>20</v>
      </c>
      <c r="H1638" t="s">
        <v>38</v>
      </c>
      <c r="I1638" t="s">
        <v>58</v>
      </c>
      <c r="J1638" t="s">
        <v>328</v>
      </c>
      <c r="K1638">
        <v>22000</v>
      </c>
      <c r="L1638">
        <v>34377</v>
      </c>
      <c r="M1638">
        <v>105</v>
      </c>
      <c r="N1638">
        <v>416</v>
      </c>
      <c r="O1638">
        <v>6.2</v>
      </c>
      <c r="P1638">
        <v>104</v>
      </c>
      <c r="Q1638">
        <v>108</v>
      </c>
      <c r="R1638">
        <v>22433915</v>
      </c>
      <c r="S1638">
        <v>60000000</v>
      </c>
      <c r="T1638">
        <f>Table15[[#This Row],[Gross Revenue]]-Table15[[#This Row],[Budget]]</f>
        <v>-37566085</v>
      </c>
      <c r="U1638">
        <f>YEAR(Table15[[#This Row],[Release Date]])</f>
        <v>2001</v>
      </c>
    </row>
    <row r="1639" spans="1:21" x14ac:dyDescent="0.25">
      <c r="A1639" t="s">
        <v>2590</v>
      </c>
      <c r="B1639">
        <v>1</v>
      </c>
      <c r="C1639" s="8">
        <v>37781</v>
      </c>
      <c r="D1639" t="s">
        <v>28</v>
      </c>
      <c r="E1639" t="s">
        <v>18</v>
      </c>
      <c r="F1639" t="s">
        <v>19</v>
      </c>
      <c r="G1639" t="s">
        <v>35</v>
      </c>
      <c r="H1639" t="s">
        <v>38</v>
      </c>
      <c r="I1639" t="s">
        <v>104</v>
      </c>
      <c r="J1639" t="s">
        <v>328</v>
      </c>
      <c r="K1639">
        <v>844</v>
      </c>
      <c r="L1639">
        <v>1899</v>
      </c>
      <c r="M1639">
        <v>105</v>
      </c>
      <c r="N1639">
        <v>764</v>
      </c>
      <c r="O1639">
        <v>4.2</v>
      </c>
      <c r="P1639">
        <v>159</v>
      </c>
      <c r="Q1639">
        <v>116</v>
      </c>
      <c r="R1639">
        <v>5851188</v>
      </c>
      <c r="S1639">
        <v>70000000</v>
      </c>
      <c r="T1639">
        <f>Table15[[#This Row],[Gross Revenue]]-Table15[[#This Row],[Budget]]</f>
        <v>-64148812</v>
      </c>
      <c r="U1639">
        <f>YEAR(Table15[[#This Row],[Release Date]])</f>
        <v>2003</v>
      </c>
    </row>
    <row r="1640" spans="1:21" x14ac:dyDescent="0.25">
      <c r="A1640" t="s">
        <v>1983</v>
      </c>
      <c r="B1640">
        <v>1</v>
      </c>
      <c r="C1640" s="8">
        <v>37452</v>
      </c>
      <c r="D1640" t="s">
        <v>28</v>
      </c>
      <c r="E1640" t="s">
        <v>25</v>
      </c>
      <c r="F1640" t="s">
        <v>19</v>
      </c>
      <c r="G1640" t="s">
        <v>20</v>
      </c>
      <c r="H1640" t="s">
        <v>38</v>
      </c>
      <c r="I1640" t="s">
        <v>578</v>
      </c>
      <c r="J1640" t="s">
        <v>1984</v>
      </c>
      <c r="K1640">
        <v>11000</v>
      </c>
      <c r="L1640">
        <v>14656</v>
      </c>
      <c r="M1640">
        <v>0</v>
      </c>
      <c r="N1640">
        <v>376</v>
      </c>
      <c r="O1640">
        <v>6.7</v>
      </c>
      <c r="P1640">
        <v>27</v>
      </c>
      <c r="Q1640">
        <v>85</v>
      </c>
      <c r="R1640">
        <v>70527</v>
      </c>
      <c r="S1640">
        <v>6500000</v>
      </c>
      <c r="T1640">
        <f>Table15[[#This Row],[Gross Revenue]]-Table15[[#This Row],[Budget]]</f>
        <v>-6429473</v>
      </c>
      <c r="U1640">
        <f>YEAR(Table15[[#This Row],[Release Date]])</f>
        <v>2002</v>
      </c>
    </row>
    <row r="1641" spans="1:21" x14ac:dyDescent="0.25">
      <c r="A1641" t="s">
        <v>2948</v>
      </c>
      <c r="B1641">
        <v>1</v>
      </c>
      <c r="C1641" s="8">
        <v>37977</v>
      </c>
      <c r="D1641" t="s">
        <v>28</v>
      </c>
      <c r="E1641" t="s">
        <v>18</v>
      </c>
      <c r="F1641" t="s">
        <v>19</v>
      </c>
      <c r="G1641" t="s">
        <v>20</v>
      </c>
      <c r="H1641" t="s">
        <v>38</v>
      </c>
      <c r="I1641" t="s">
        <v>2949</v>
      </c>
      <c r="J1641" t="s">
        <v>582</v>
      </c>
      <c r="K1641">
        <v>480</v>
      </c>
      <c r="L1641">
        <v>1234</v>
      </c>
      <c r="M1641">
        <v>30</v>
      </c>
      <c r="N1641">
        <v>226</v>
      </c>
      <c r="O1641">
        <v>6.4</v>
      </c>
      <c r="P1641">
        <v>41</v>
      </c>
      <c r="Q1641">
        <v>99</v>
      </c>
      <c r="R1641">
        <v>398420</v>
      </c>
      <c r="S1641">
        <v>8000000</v>
      </c>
      <c r="T1641">
        <f>Table15[[#This Row],[Gross Revenue]]-Table15[[#This Row],[Budget]]</f>
        <v>-7601580</v>
      </c>
      <c r="U1641">
        <f>YEAR(Table15[[#This Row],[Release Date]])</f>
        <v>2003</v>
      </c>
    </row>
    <row r="1642" spans="1:21" x14ac:dyDescent="0.25">
      <c r="A1642" t="s">
        <v>1132</v>
      </c>
      <c r="B1642">
        <v>1</v>
      </c>
      <c r="C1642" s="8">
        <v>36995</v>
      </c>
      <c r="D1642" t="s">
        <v>28</v>
      </c>
      <c r="E1642" t="s">
        <v>22</v>
      </c>
      <c r="F1642" t="s">
        <v>19</v>
      </c>
      <c r="G1642" t="s">
        <v>48</v>
      </c>
      <c r="H1642" t="s">
        <v>38</v>
      </c>
      <c r="I1642" t="s">
        <v>317</v>
      </c>
      <c r="J1642" t="s">
        <v>1133</v>
      </c>
      <c r="K1642">
        <v>11000</v>
      </c>
      <c r="L1642">
        <v>11662</v>
      </c>
      <c r="M1642">
        <v>49</v>
      </c>
      <c r="N1642">
        <v>3000</v>
      </c>
      <c r="O1642">
        <v>6</v>
      </c>
      <c r="P1642">
        <v>93</v>
      </c>
      <c r="Q1642">
        <v>118</v>
      </c>
      <c r="R1642">
        <v>16252765</v>
      </c>
      <c r="S1642">
        <v>42000000</v>
      </c>
      <c r="T1642">
        <f>Table15[[#This Row],[Gross Revenue]]-Table15[[#This Row],[Budget]]</f>
        <v>-25747235</v>
      </c>
      <c r="U1642">
        <f>YEAR(Table15[[#This Row],[Release Date]])</f>
        <v>2001</v>
      </c>
    </row>
    <row r="1643" spans="1:21" x14ac:dyDescent="0.25">
      <c r="A1643" t="s">
        <v>1082</v>
      </c>
      <c r="B1643">
        <v>1</v>
      </c>
      <c r="C1643" s="8">
        <v>36971</v>
      </c>
      <c r="D1643" t="s">
        <v>28</v>
      </c>
      <c r="E1643" t="s">
        <v>18</v>
      </c>
      <c r="F1643" t="s">
        <v>19</v>
      </c>
      <c r="G1643" t="s">
        <v>20</v>
      </c>
      <c r="H1643" t="s">
        <v>53</v>
      </c>
      <c r="I1643" t="s">
        <v>1083</v>
      </c>
      <c r="J1643" t="s">
        <v>1084</v>
      </c>
      <c r="K1643">
        <v>80</v>
      </c>
      <c r="L1643">
        <v>209</v>
      </c>
      <c r="M1643">
        <v>52</v>
      </c>
      <c r="N1643">
        <v>420</v>
      </c>
      <c r="O1643">
        <v>7.2</v>
      </c>
      <c r="P1643">
        <v>64</v>
      </c>
      <c r="Q1643">
        <v>97</v>
      </c>
      <c r="R1643">
        <v>1141829</v>
      </c>
      <c r="S1643">
        <v>700000</v>
      </c>
      <c r="T1643">
        <f>Table15[[#This Row],[Gross Revenue]]-Table15[[#This Row],[Budget]]</f>
        <v>441829</v>
      </c>
      <c r="U1643">
        <f>YEAR(Table15[[#This Row],[Release Date]])</f>
        <v>2001</v>
      </c>
    </row>
    <row r="1644" spans="1:21" x14ac:dyDescent="0.25">
      <c r="A1644" t="s">
        <v>5017</v>
      </c>
      <c r="B1644">
        <v>1</v>
      </c>
      <c r="C1644" s="8">
        <v>39204</v>
      </c>
      <c r="D1644" t="s">
        <v>28</v>
      </c>
      <c r="E1644" t="s">
        <v>31</v>
      </c>
      <c r="F1644" t="s">
        <v>19</v>
      </c>
      <c r="G1644" t="s">
        <v>20</v>
      </c>
      <c r="H1644" t="s">
        <v>38</v>
      </c>
      <c r="I1644" t="s">
        <v>1778</v>
      </c>
      <c r="J1644" t="s">
        <v>1084</v>
      </c>
      <c r="K1644">
        <v>10000</v>
      </c>
      <c r="L1644">
        <v>12897</v>
      </c>
      <c r="M1644">
        <v>52</v>
      </c>
      <c r="N1644">
        <v>13000</v>
      </c>
      <c r="O1644">
        <v>7</v>
      </c>
      <c r="P1644">
        <v>163</v>
      </c>
      <c r="Q1644">
        <v>112</v>
      </c>
      <c r="R1644">
        <v>2445646</v>
      </c>
      <c r="S1644">
        <v>5000000</v>
      </c>
      <c r="T1644">
        <f>Table15[[#This Row],[Gross Revenue]]-Table15[[#This Row],[Budget]]</f>
        <v>-2554354</v>
      </c>
      <c r="U1644">
        <f>YEAR(Table15[[#This Row],[Release Date]])</f>
        <v>2007</v>
      </c>
    </row>
    <row r="1645" spans="1:21" x14ac:dyDescent="0.25">
      <c r="A1645" t="s">
        <v>2649</v>
      </c>
      <c r="B1645">
        <v>1</v>
      </c>
      <c r="C1645" s="8">
        <v>37812</v>
      </c>
      <c r="D1645" t="s">
        <v>28</v>
      </c>
      <c r="E1645" t="s">
        <v>25</v>
      </c>
      <c r="F1645" t="s">
        <v>19</v>
      </c>
      <c r="G1645" t="s">
        <v>20</v>
      </c>
      <c r="H1645" t="s">
        <v>43</v>
      </c>
      <c r="I1645" t="s">
        <v>46</v>
      </c>
      <c r="J1645" t="s">
        <v>2650</v>
      </c>
      <c r="K1645">
        <v>640</v>
      </c>
      <c r="L1645">
        <v>1491</v>
      </c>
      <c r="M1645">
        <v>0</v>
      </c>
      <c r="N1645">
        <v>140</v>
      </c>
      <c r="O1645">
        <v>5.7</v>
      </c>
      <c r="P1645">
        <v>18</v>
      </c>
      <c r="Q1645">
        <v>100</v>
      </c>
      <c r="R1645">
        <v>71904</v>
      </c>
      <c r="S1645">
        <v>2500000</v>
      </c>
      <c r="T1645">
        <f>Table15[[#This Row],[Gross Revenue]]-Table15[[#This Row],[Budget]]</f>
        <v>-2428096</v>
      </c>
      <c r="U1645">
        <f>YEAR(Table15[[#This Row],[Release Date]])</f>
        <v>2003</v>
      </c>
    </row>
    <row r="1646" spans="1:21" x14ac:dyDescent="0.25">
      <c r="A1646" t="s">
        <v>853</v>
      </c>
      <c r="B1646">
        <v>1</v>
      </c>
      <c r="C1646" s="8">
        <v>36846</v>
      </c>
      <c r="D1646" t="s">
        <v>28</v>
      </c>
      <c r="E1646" t="s">
        <v>25</v>
      </c>
      <c r="F1646" t="s">
        <v>19</v>
      </c>
      <c r="G1646" t="s">
        <v>20</v>
      </c>
      <c r="H1646" t="s">
        <v>43</v>
      </c>
      <c r="I1646" t="s">
        <v>224</v>
      </c>
      <c r="J1646" t="s">
        <v>854</v>
      </c>
      <c r="K1646">
        <v>327</v>
      </c>
      <c r="L1646">
        <v>1509</v>
      </c>
      <c r="M1646">
        <v>12</v>
      </c>
      <c r="N1646">
        <v>153</v>
      </c>
      <c r="O1646">
        <v>5.6</v>
      </c>
      <c r="P1646">
        <v>53</v>
      </c>
      <c r="Q1646">
        <v>88</v>
      </c>
      <c r="R1646">
        <v>13019253</v>
      </c>
      <c r="S1646">
        <v>23000000</v>
      </c>
      <c r="T1646">
        <f>Table15[[#This Row],[Gross Revenue]]-Table15[[#This Row],[Budget]]</f>
        <v>-9980747</v>
      </c>
      <c r="U1646">
        <f>YEAR(Table15[[#This Row],[Release Date]])</f>
        <v>2000</v>
      </c>
    </row>
    <row r="1647" spans="1:21" x14ac:dyDescent="0.25">
      <c r="A1647" t="s">
        <v>5239</v>
      </c>
      <c r="B1647">
        <v>1</v>
      </c>
      <c r="C1647" s="8">
        <v>39343</v>
      </c>
      <c r="D1647" t="s">
        <v>28</v>
      </c>
      <c r="E1647" t="s">
        <v>25</v>
      </c>
      <c r="F1647" t="s">
        <v>19</v>
      </c>
      <c r="G1647" t="s">
        <v>20</v>
      </c>
      <c r="H1647" t="s">
        <v>43</v>
      </c>
      <c r="I1647" t="s">
        <v>2392</v>
      </c>
      <c r="J1647" t="s">
        <v>5240</v>
      </c>
      <c r="K1647">
        <v>3000</v>
      </c>
      <c r="L1647">
        <v>4567</v>
      </c>
      <c r="M1647">
        <v>66</v>
      </c>
      <c r="N1647">
        <v>27000</v>
      </c>
      <c r="O1647">
        <v>6.2</v>
      </c>
      <c r="P1647">
        <v>198</v>
      </c>
      <c r="Q1647">
        <v>98</v>
      </c>
      <c r="R1647">
        <v>42592530</v>
      </c>
      <c r="S1647">
        <v>15000000</v>
      </c>
      <c r="T1647">
        <f>Table15[[#This Row],[Gross Revenue]]-Table15[[#This Row],[Budget]]</f>
        <v>27592530</v>
      </c>
      <c r="U1647">
        <f>YEAR(Table15[[#This Row],[Release Date]])</f>
        <v>2007</v>
      </c>
    </row>
    <row r="1648" spans="1:21" x14ac:dyDescent="0.25">
      <c r="A1648" t="s">
        <v>4293</v>
      </c>
      <c r="B1648">
        <v>1</v>
      </c>
      <c r="C1648" s="8">
        <v>38762</v>
      </c>
      <c r="D1648" t="s">
        <v>28</v>
      </c>
      <c r="E1648" t="s">
        <v>25</v>
      </c>
      <c r="F1648" t="s">
        <v>19</v>
      </c>
      <c r="G1648" t="s">
        <v>20</v>
      </c>
      <c r="H1648" t="s">
        <v>38</v>
      </c>
      <c r="I1648" t="s">
        <v>2211</v>
      </c>
      <c r="J1648" t="s">
        <v>4294</v>
      </c>
      <c r="K1648">
        <v>2000</v>
      </c>
      <c r="L1648">
        <v>5519</v>
      </c>
      <c r="M1648">
        <v>31</v>
      </c>
      <c r="N1648">
        <v>0</v>
      </c>
      <c r="O1648">
        <v>6.3</v>
      </c>
      <c r="P1648">
        <v>136</v>
      </c>
      <c r="Q1648">
        <v>97</v>
      </c>
      <c r="R1648">
        <v>6923891</v>
      </c>
      <c r="S1648">
        <v>23000000</v>
      </c>
      <c r="T1648">
        <f>Table15[[#This Row],[Gross Revenue]]-Table15[[#This Row],[Budget]]</f>
        <v>-16076109</v>
      </c>
      <c r="U1648">
        <f>YEAR(Table15[[#This Row],[Release Date]])</f>
        <v>2006</v>
      </c>
    </row>
    <row r="1649" spans="1:21" x14ac:dyDescent="0.25">
      <c r="A1649" t="s">
        <v>2989</v>
      </c>
      <c r="B1649">
        <v>1</v>
      </c>
      <c r="C1649" s="8">
        <v>37999</v>
      </c>
      <c r="D1649" t="s">
        <v>28</v>
      </c>
      <c r="E1649" t="s">
        <v>18</v>
      </c>
      <c r="F1649" t="s">
        <v>19</v>
      </c>
      <c r="G1649" t="s">
        <v>20</v>
      </c>
      <c r="H1649" t="s">
        <v>38</v>
      </c>
      <c r="I1649" t="s">
        <v>330</v>
      </c>
      <c r="J1649" t="s">
        <v>2990</v>
      </c>
      <c r="K1649">
        <v>6000</v>
      </c>
      <c r="L1649">
        <v>6748</v>
      </c>
      <c r="M1649">
        <v>0</v>
      </c>
      <c r="N1649">
        <v>0</v>
      </c>
      <c r="O1649">
        <v>6.5</v>
      </c>
      <c r="P1649">
        <v>250</v>
      </c>
      <c r="Q1649">
        <v>111</v>
      </c>
      <c r="R1649">
        <v>1294640</v>
      </c>
      <c r="S1649">
        <v>15000000</v>
      </c>
      <c r="T1649">
        <f>Table15[[#This Row],[Gross Revenue]]-Table15[[#This Row],[Budget]]</f>
        <v>-13705360</v>
      </c>
      <c r="U1649">
        <f>YEAR(Table15[[#This Row],[Release Date]])</f>
        <v>2004</v>
      </c>
    </row>
    <row r="1650" spans="1:21" x14ac:dyDescent="0.25">
      <c r="A1650" t="s">
        <v>3788</v>
      </c>
      <c r="B1650">
        <v>1</v>
      </c>
      <c r="C1650" s="8">
        <v>38456</v>
      </c>
      <c r="D1650" t="s">
        <v>17</v>
      </c>
      <c r="E1650" t="s">
        <v>22</v>
      </c>
      <c r="F1650" t="s">
        <v>23</v>
      </c>
      <c r="G1650" t="s">
        <v>24</v>
      </c>
      <c r="H1650" t="s">
        <v>38</v>
      </c>
      <c r="I1650" t="s">
        <v>3789</v>
      </c>
      <c r="J1650" t="s">
        <v>2990</v>
      </c>
      <c r="K1650">
        <v>63</v>
      </c>
      <c r="L1650">
        <v>167</v>
      </c>
      <c r="M1650">
        <v>0</v>
      </c>
      <c r="N1650">
        <v>0</v>
      </c>
      <c r="O1650">
        <v>7.8</v>
      </c>
      <c r="P1650">
        <v>292</v>
      </c>
      <c r="Q1650">
        <v>144</v>
      </c>
      <c r="R1650">
        <v>2222647</v>
      </c>
      <c r="S1650">
        <v>12000000</v>
      </c>
      <c r="T1650">
        <f>Table15[[#This Row],[Gross Revenue]]-Table15[[#This Row],[Budget]]</f>
        <v>-9777353</v>
      </c>
      <c r="U1650">
        <f>YEAR(Table15[[#This Row],[Release Date]])</f>
        <v>2005</v>
      </c>
    </row>
    <row r="1651" spans="1:21" x14ac:dyDescent="0.25">
      <c r="A1651" t="s">
        <v>4391</v>
      </c>
      <c r="B1651">
        <v>1</v>
      </c>
      <c r="C1651" s="8">
        <v>38824</v>
      </c>
      <c r="D1651" t="s">
        <v>28</v>
      </c>
      <c r="E1651" t="s">
        <v>22</v>
      </c>
      <c r="F1651" t="s">
        <v>47</v>
      </c>
      <c r="G1651" t="s">
        <v>48</v>
      </c>
      <c r="H1651" t="s">
        <v>43</v>
      </c>
      <c r="I1651" t="s">
        <v>460</v>
      </c>
      <c r="J1651" t="s">
        <v>2990</v>
      </c>
      <c r="K1651">
        <v>678</v>
      </c>
      <c r="L1651">
        <v>1557</v>
      </c>
      <c r="M1651">
        <v>0</v>
      </c>
      <c r="N1651">
        <v>33000</v>
      </c>
      <c r="O1651">
        <v>7.9</v>
      </c>
      <c r="P1651">
        <v>447</v>
      </c>
      <c r="Q1651">
        <v>127</v>
      </c>
      <c r="R1651">
        <v>225377</v>
      </c>
      <c r="S1651">
        <v>8900000</v>
      </c>
      <c r="T1651">
        <f>Table15[[#This Row],[Gross Revenue]]-Table15[[#This Row],[Budget]]</f>
        <v>-8674623</v>
      </c>
      <c r="U1651">
        <f>YEAR(Table15[[#This Row],[Release Date]])</f>
        <v>2006</v>
      </c>
    </row>
    <row r="1652" spans="1:21" x14ac:dyDescent="0.25">
      <c r="A1652" t="s">
        <v>1540</v>
      </c>
      <c r="B1652">
        <v>1</v>
      </c>
      <c r="C1652" s="8">
        <v>37213</v>
      </c>
      <c r="D1652" t="s">
        <v>28</v>
      </c>
      <c r="E1652" t="s">
        <v>22</v>
      </c>
      <c r="F1652" t="s">
        <v>19</v>
      </c>
      <c r="G1652" t="s">
        <v>20</v>
      </c>
      <c r="H1652" t="s">
        <v>43</v>
      </c>
      <c r="I1652" t="s">
        <v>1541</v>
      </c>
      <c r="J1652" t="s">
        <v>1542</v>
      </c>
      <c r="K1652">
        <v>13000</v>
      </c>
      <c r="L1652">
        <v>14347</v>
      </c>
      <c r="M1652">
        <v>97</v>
      </c>
      <c r="N1652">
        <v>0</v>
      </c>
      <c r="O1652">
        <v>6.9</v>
      </c>
      <c r="P1652">
        <v>83</v>
      </c>
      <c r="Q1652">
        <v>109</v>
      </c>
      <c r="R1652">
        <v>14060950</v>
      </c>
      <c r="S1652">
        <v>12500000</v>
      </c>
      <c r="T1652">
        <f>Table15[[#This Row],[Gross Revenue]]-Table15[[#This Row],[Budget]]</f>
        <v>1560950</v>
      </c>
      <c r="U1652">
        <f>YEAR(Table15[[#This Row],[Release Date]])</f>
        <v>2001</v>
      </c>
    </row>
    <row r="1653" spans="1:21" x14ac:dyDescent="0.25">
      <c r="A1653" t="s">
        <v>3757</v>
      </c>
      <c r="B1653">
        <v>1</v>
      </c>
      <c r="C1653" s="8">
        <v>38437</v>
      </c>
      <c r="D1653" t="s">
        <v>28</v>
      </c>
      <c r="E1653" t="s">
        <v>31</v>
      </c>
      <c r="F1653" t="s">
        <v>19</v>
      </c>
      <c r="G1653" t="s">
        <v>24</v>
      </c>
      <c r="H1653" t="s">
        <v>38</v>
      </c>
      <c r="I1653" t="s">
        <v>3758</v>
      </c>
      <c r="J1653" t="s">
        <v>1542</v>
      </c>
      <c r="K1653">
        <v>577</v>
      </c>
      <c r="L1653">
        <v>1341</v>
      </c>
      <c r="M1653">
        <v>97</v>
      </c>
      <c r="N1653">
        <v>0</v>
      </c>
      <c r="O1653">
        <v>7</v>
      </c>
      <c r="P1653">
        <v>184</v>
      </c>
      <c r="Q1653">
        <v>112</v>
      </c>
      <c r="R1653">
        <v>6615578</v>
      </c>
      <c r="S1653">
        <v>13000000</v>
      </c>
      <c r="T1653">
        <f>Table15[[#This Row],[Gross Revenue]]-Table15[[#This Row],[Budget]]</f>
        <v>-6384422</v>
      </c>
      <c r="U1653">
        <f>YEAR(Table15[[#This Row],[Release Date]])</f>
        <v>2005</v>
      </c>
    </row>
    <row r="1654" spans="1:21" x14ac:dyDescent="0.25">
      <c r="A1654" t="s">
        <v>5092</v>
      </c>
      <c r="B1654">
        <v>1</v>
      </c>
      <c r="C1654" s="8">
        <v>39249</v>
      </c>
      <c r="D1654" t="s">
        <v>28</v>
      </c>
      <c r="E1654" t="s">
        <v>22</v>
      </c>
      <c r="F1654" t="s">
        <v>19</v>
      </c>
      <c r="G1654" t="s">
        <v>20</v>
      </c>
      <c r="H1654" t="s">
        <v>43</v>
      </c>
      <c r="I1654" t="s">
        <v>5093</v>
      </c>
      <c r="J1654" t="s">
        <v>1542</v>
      </c>
      <c r="K1654">
        <v>775</v>
      </c>
      <c r="L1654">
        <v>3197</v>
      </c>
      <c r="M1654">
        <v>97</v>
      </c>
      <c r="N1654">
        <v>19000</v>
      </c>
      <c r="O1654">
        <v>6.7</v>
      </c>
      <c r="P1654">
        <v>85</v>
      </c>
      <c r="Q1654">
        <v>118</v>
      </c>
      <c r="R1654">
        <v>26761283</v>
      </c>
      <c r="S1654">
        <v>26000000</v>
      </c>
      <c r="T1654">
        <f>Table15[[#This Row],[Gross Revenue]]-Table15[[#This Row],[Budget]]</f>
        <v>761283</v>
      </c>
      <c r="U1654">
        <f>YEAR(Table15[[#This Row],[Release Date]])</f>
        <v>2007</v>
      </c>
    </row>
    <row r="1655" spans="1:21" x14ac:dyDescent="0.25">
      <c r="A1655" t="s">
        <v>4544</v>
      </c>
      <c r="B1655">
        <v>1</v>
      </c>
      <c r="C1655" s="8">
        <v>38912</v>
      </c>
      <c r="D1655" t="s">
        <v>28</v>
      </c>
      <c r="E1655" t="s">
        <v>30</v>
      </c>
      <c r="F1655" t="s">
        <v>19</v>
      </c>
      <c r="G1655" t="s">
        <v>48</v>
      </c>
      <c r="H1655" t="s">
        <v>38</v>
      </c>
      <c r="I1655" t="s">
        <v>375</v>
      </c>
      <c r="J1655" t="s">
        <v>4545</v>
      </c>
      <c r="K1655">
        <v>991</v>
      </c>
      <c r="L1655">
        <v>2173</v>
      </c>
      <c r="M1655">
        <v>83</v>
      </c>
      <c r="N1655">
        <v>25000</v>
      </c>
      <c r="O1655">
        <v>5</v>
      </c>
      <c r="P1655">
        <v>173</v>
      </c>
      <c r="Q1655">
        <v>95</v>
      </c>
      <c r="R1655">
        <v>17529157</v>
      </c>
      <c r="S1655">
        <v>20000000</v>
      </c>
      <c r="T1655">
        <f>Table15[[#This Row],[Gross Revenue]]-Table15[[#This Row],[Budget]]</f>
        <v>-2470843</v>
      </c>
      <c r="U1655">
        <f>YEAR(Table15[[#This Row],[Release Date]])</f>
        <v>2006</v>
      </c>
    </row>
    <row r="1656" spans="1:21" x14ac:dyDescent="0.25">
      <c r="A1656" t="s">
        <v>2723</v>
      </c>
      <c r="B1656">
        <v>1</v>
      </c>
      <c r="C1656" s="8">
        <v>37851</v>
      </c>
      <c r="D1656" t="s">
        <v>28</v>
      </c>
      <c r="E1656" t="s">
        <v>22</v>
      </c>
      <c r="G1656" t="s">
        <v>20</v>
      </c>
      <c r="H1656" t="s">
        <v>36</v>
      </c>
      <c r="I1656" t="s">
        <v>2724</v>
      </c>
      <c r="J1656" t="s">
        <v>2725</v>
      </c>
      <c r="K1656">
        <v>702</v>
      </c>
      <c r="L1656">
        <v>2715</v>
      </c>
      <c r="M1656">
        <v>84</v>
      </c>
      <c r="N1656">
        <v>76</v>
      </c>
      <c r="O1656">
        <v>7.2</v>
      </c>
      <c r="P1656">
        <v>5</v>
      </c>
      <c r="Q1656">
        <v>87</v>
      </c>
      <c r="R1656">
        <v>252726</v>
      </c>
      <c r="S1656">
        <v>3000000</v>
      </c>
      <c r="T1656">
        <f>Table15[[#This Row],[Gross Revenue]]-Table15[[#This Row],[Budget]]</f>
        <v>-2747274</v>
      </c>
      <c r="U1656">
        <f>YEAR(Table15[[#This Row],[Release Date]])</f>
        <v>2003</v>
      </c>
    </row>
    <row r="1657" spans="1:21" x14ac:dyDescent="0.25">
      <c r="A1657" t="s">
        <v>3133</v>
      </c>
      <c r="B1657">
        <v>1</v>
      </c>
      <c r="C1657" s="8">
        <v>38083</v>
      </c>
      <c r="D1657" t="s">
        <v>28</v>
      </c>
      <c r="E1657" t="s">
        <v>22</v>
      </c>
      <c r="F1657" t="s">
        <v>19</v>
      </c>
      <c r="G1657" t="s">
        <v>20</v>
      </c>
      <c r="H1657" t="s">
        <v>43</v>
      </c>
      <c r="I1657" t="s">
        <v>101</v>
      </c>
      <c r="J1657" t="s">
        <v>2725</v>
      </c>
      <c r="K1657">
        <v>861</v>
      </c>
      <c r="L1657">
        <v>2161</v>
      </c>
      <c r="M1657">
        <v>84</v>
      </c>
      <c r="N1657">
        <v>285</v>
      </c>
      <c r="O1657">
        <v>5.9</v>
      </c>
      <c r="P1657">
        <v>18</v>
      </c>
      <c r="Q1657">
        <v>117</v>
      </c>
      <c r="R1657">
        <v>379643</v>
      </c>
      <c r="S1657">
        <v>2200000</v>
      </c>
      <c r="T1657">
        <f>Table15[[#This Row],[Gross Revenue]]-Table15[[#This Row],[Budget]]</f>
        <v>-1820357</v>
      </c>
      <c r="U1657">
        <f>YEAR(Table15[[#This Row],[Release Date]])</f>
        <v>2004</v>
      </c>
    </row>
    <row r="1658" spans="1:21" x14ac:dyDescent="0.25">
      <c r="A1658" t="s">
        <v>1276</v>
      </c>
      <c r="B1658">
        <v>1</v>
      </c>
      <c r="C1658" s="8">
        <v>37068</v>
      </c>
      <c r="D1658" t="s">
        <v>28</v>
      </c>
      <c r="E1658" t="s">
        <v>25</v>
      </c>
      <c r="F1658" t="s">
        <v>19</v>
      </c>
      <c r="G1658" t="s">
        <v>20</v>
      </c>
      <c r="H1658" t="s">
        <v>38</v>
      </c>
      <c r="I1658" t="s">
        <v>1277</v>
      </c>
      <c r="J1658" t="s">
        <v>213</v>
      </c>
      <c r="K1658">
        <v>1000</v>
      </c>
      <c r="L1658">
        <v>3294</v>
      </c>
      <c r="M1658">
        <v>36</v>
      </c>
      <c r="N1658">
        <v>2000</v>
      </c>
      <c r="O1658">
        <v>5.6</v>
      </c>
      <c r="P1658">
        <v>140</v>
      </c>
      <c r="Q1658">
        <v>96</v>
      </c>
      <c r="R1658">
        <v>37939782</v>
      </c>
      <c r="S1658">
        <v>17000000</v>
      </c>
      <c r="T1658">
        <f>Table15[[#This Row],[Gross Revenue]]-Table15[[#This Row],[Budget]]</f>
        <v>20939782</v>
      </c>
      <c r="U1658">
        <f>YEAR(Table15[[#This Row],[Release Date]])</f>
        <v>2001</v>
      </c>
    </row>
    <row r="1659" spans="1:21" x14ac:dyDescent="0.25">
      <c r="A1659" t="s">
        <v>1568</v>
      </c>
      <c r="B1659">
        <v>1</v>
      </c>
      <c r="C1659" s="8">
        <v>37230</v>
      </c>
      <c r="D1659" t="s">
        <v>28</v>
      </c>
      <c r="E1659" t="s">
        <v>25</v>
      </c>
      <c r="F1659" t="s">
        <v>19</v>
      </c>
      <c r="G1659" t="s">
        <v>20</v>
      </c>
      <c r="H1659" t="s">
        <v>27</v>
      </c>
      <c r="I1659" t="s">
        <v>117</v>
      </c>
      <c r="J1659" t="s">
        <v>1569</v>
      </c>
      <c r="K1659">
        <v>901</v>
      </c>
      <c r="L1659">
        <v>5265</v>
      </c>
      <c r="M1659">
        <v>54</v>
      </c>
      <c r="N1659">
        <v>1000</v>
      </c>
      <c r="O1659">
        <v>5.5</v>
      </c>
      <c r="P1659">
        <v>80</v>
      </c>
      <c r="Q1659">
        <v>104</v>
      </c>
      <c r="R1659">
        <v>139225854</v>
      </c>
      <c r="S1659">
        <v>60000000</v>
      </c>
      <c r="T1659">
        <f>Table15[[#This Row],[Gross Revenue]]-Table15[[#This Row],[Budget]]</f>
        <v>79225854</v>
      </c>
      <c r="U1659">
        <f>YEAR(Table15[[#This Row],[Release Date]])</f>
        <v>2001</v>
      </c>
    </row>
    <row r="1660" spans="1:21" x14ac:dyDescent="0.25">
      <c r="A1660" t="s">
        <v>1956</v>
      </c>
      <c r="B1660">
        <v>1</v>
      </c>
      <c r="C1660" s="8">
        <v>37439</v>
      </c>
      <c r="D1660" t="s">
        <v>28</v>
      </c>
      <c r="E1660" t="s">
        <v>25</v>
      </c>
      <c r="F1660" t="s">
        <v>19</v>
      </c>
      <c r="G1660" t="s">
        <v>20</v>
      </c>
      <c r="H1660" t="s">
        <v>43</v>
      </c>
      <c r="I1660" t="s">
        <v>1957</v>
      </c>
      <c r="J1660" t="s">
        <v>1569</v>
      </c>
      <c r="K1660">
        <v>786</v>
      </c>
      <c r="L1660">
        <v>2730</v>
      </c>
      <c r="M1660">
        <v>54</v>
      </c>
      <c r="N1660">
        <v>924</v>
      </c>
      <c r="O1660">
        <v>6.3</v>
      </c>
      <c r="P1660">
        <v>76</v>
      </c>
      <c r="Q1660">
        <v>108</v>
      </c>
      <c r="R1660">
        <v>8054280</v>
      </c>
      <c r="S1660">
        <v>20000000</v>
      </c>
      <c r="T1660">
        <f>Table15[[#This Row],[Gross Revenue]]-Table15[[#This Row],[Budget]]</f>
        <v>-11945720</v>
      </c>
      <c r="U1660">
        <f>YEAR(Table15[[#This Row],[Release Date]])</f>
        <v>2002</v>
      </c>
    </row>
    <row r="1661" spans="1:21" x14ac:dyDescent="0.25">
      <c r="A1661" t="s">
        <v>938</v>
      </c>
      <c r="B1661">
        <v>1</v>
      </c>
      <c r="C1661" s="8">
        <v>36894</v>
      </c>
      <c r="D1661" t="s">
        <v>17</v>
      </c>
      <c r="E1661" t="s">
        <v>31</v>
      </c>
      <c r="F1661" t="s">
        <v>19</v>
      </c>
      <c r="G1661" t="s">
        <v>20</v>
      </c>
      <c r="H1661" t="s">
        <v>38</v>
      </c>
      <c r="I1661" t="s">
        <v>305</v>
      </c>
      <c r="J1661" t="s">
        <v>242</v>
      </c>
      <c r="K1661">
        <v>10000</v>
      </c>
      <c r="L1661">
        <v>14196</v>
      </c>
      <c r="M1661">
        <v>0</v>
      </c>
      <c r="N1661">
        <v>0</v>
      </c>
      <c r="O1661">
        <v>6.8</v>
      </c>
      <c r="P1661">
        <v>174</v>
      </c>
      <c r="Q1661">
        <v>165</v>
      </c>
      <c r="R1661">
        <v>58183966</v>
      </c>
      <c r="S1661">
        <v>107000000</v>
      </c>
      <c r="T1661">
        <f>Table15[[#This Row],[Gross Revenue]]-Table15[[#This Row],[Budget]]</f>
        <v>-48816034</v>
      </c>
      <c r="U1661">
        <f>YEAR(Table15[[#This Row],[Release Date]])</f>
        <v>2001</v>
      </c>
    </row>
    <row r="1662" spans="1:21" x14ac:dyDescent="0.25">
      <c r="A1662" t="s">
        <v>1953</v>
      </c>
      <c r="B1662">
        <v>1</v>
      </c>
      <c r="C1662" s="8">
        <v>37437</v>
      </c>
      <c r="D1662" t="s">
        <v>28</v>
      </c>
      <c r="E1662" t="s">
        <v>18</v>
      </c>
      <c r="F1662" t="s">
        <v>19</v>
      </c>
      <c r="G1662" t="s">
        <v>20</v>
      </c>
      <c r="H1662" t="s">
        <v>38</v>
      </c>
      <c r="I1662" t="s">
        <v>108</v>
      </c>
      <c r="J1662" t="s">
        <v>242</v>
      </c>
      <c r="K1662">
        <v>10000</v>
      </c>
      <c r="L1662">
        <v>13581</v>
      </c>
      <c r="M1662">
        <v>0</v>
      </c>
      <c r="N1662">
        <v>0</v>
      </c>
      <c r="O1662">
        <v>7.6</v>
      </c>
      <c r="P1662">
        <v>299</v>
      </c>
      <c r="Q1662">
        <v>120</v>
      </c>
      <c r="R1662">
        <v>100003492</v>
      </c>
      <c r="S1662">
        <v>65000000</v>
      </c>
      <c r="T1662">
        <f>Table15[[#This Row],[Gross Revenue]]-Table15[[#This Row],[Budget]]</f>
        <v>35003492</v>
      </c>
      <c r="U1662">
        <f>YEAR(Table15[[#This Row],[Release Date]])</f>
        <v>2002</v>
      </c>
    </row>
    <row r="1663" spans="1:21" x14ac:dyDescent="0.25">
      <c r="A1663" t="s">
        <v>3693</v>
      </c>
      <c r="B1663">
        <v>1</v>
      </c>
      <c r="C1663" s="8">
        <v>38402</v>
      </c>
      <c r="D1663" t="s">
        <v>28</v>
      </c>
      <c r="E1663" t="s">
        <v>31</v>
      </c>
      <c r="F1663" t="s">
        <v>19</v>
      </c>
      <c r="G1663" t="s">
        <v>20</v>
      </c>
      <c r="H1663" t="s">
        <v>38</v>
      </c>
      <c r="I1663" t="s">
        <v>114</v>
      </c>
      <c r="J1663" t="s">
        <v>242</v>
      </c>
      <c r="K1663">
        <v>40000</v>
      </c>
      <c r="L1663">
        <v>64599</v>
      </c>
      <c r="M1663">
        <v>0</v>
      </c>
      <c r="N1663">
        <v>0</v>
      </c>
      <c r="O1663">
        <v>7</v>
      </c>
      <c r="P1663">
        <v>357</v>
      </c>
      <c r="Q1663">
        <v>140</v>
      </c>
      <c r="R1663">
        <v>97030725</v>
      </c>
      <c r="S1663">
        <v>100000000</v>
      </c>
      <c r="T1663">
        <f>Table15[[#This Row],[Gross Revenue]]-Table15[[#This Row],[Budget]]</f>
        <v>-2969275</v>
      </c>
      <c r="U1663">
        <f>YEAR(Table15[[#This Row],[Release Date]])</f>
        <v>2005</v>
      </c>
    </row>
    <row r="1664" spans="1:21" x14ac:dyDescent="0.25">
      <c r="A1664" t="s">
        <v>5174</v>
      </c>
      <c r="B1664">
        <v>1</v>
      </c>
      <c r="C1664" s="8">
        <v>39301</v>
      </c>
      <c r="D1664" t="s">
        <v>28</v>
      </c>
      <c r="E1664" t="s">
        <v>32</v>
      </c>
      <c r="F1664" t="s">
        <v>19</v>
      </c>
      <c r="G1664" t="s">
        <v>20</v>
      </c>
      <c r="H1664" t="s">
        <v>38</v>
      </c>
      <c r="I1664" t="s">
        <v>3503</v>
      </c>
      <c r="J1664" t="s">
        <v>242</v>
      </c>
      <c r="K1664">
        <v>26000</v>
      </c>
      <c r="L1664">
        <v>28129</v>
      </c>
      <c r="M1664">
        <v>0</v>
      </c>
      <c r="N1664">
        <v>11000</v>
      </c>
      <c r="O1664">
        <v>5.4</v>
      </c>
      <c r="P1664">
        <v>261</v>
      </c>
      <c r="Q1664">
        <v>133</v>
      </c>
      <c r="R1664">
        <v>7097125</v>
      </c>
      <c r="S1664">
        <v>70000000</v>
      </c>
      <c r="T1664">
        <f>Table15[[#This Row],[Gross Revenue]]-Table15[[#This Row],[Budget]]</f>
        <v>-62902875</v>
      </c>
      <c r="U1664">
        <f>YEAR(Table15[[#This Row],[Release Date]])</f>
        <v>2007</v>
      </c>
    </row>
    <row r="1665" spans="1:21" x14ac:dyDescent="0.25">
      <c r="A1665" t="s">
        <v>1899</v>
      </c>
      <c r="B1665">
        <v>1</v>
      </c>
      <c r="C1665" s="8">
        <v>37408</v>
      </c>
      <c r="D1665" t="s">
        <v>28</v>
      </c>
      <c r="E1665" t="s">
        <v>22</v>
      </c>
      <c r="F1665" t="s">
        <v>19</v>
      </c>
      <c r="G1665" t="s">
        <v>20</v>
      </c>
      <c r="H1665" t="s">
        <v>38</v>
      </c>
      <c r="I1665" t="s">
        <v>166</v>
      </c>
      <c r="J1665" t="s">
        <v>1900</v>
      </c>
      <c r="K1665">
        <v>18000</v>
      </c>
      <c r="L1665">
        <v>21107</v>
      </c>
      <c r="M1665">
        <v>15</v>
      </c>
      <c r="N1665">
        <v>1000</v>
      </c>
      <c r="O1665">
        <v>6.8</v>
      </c>
      <c r="P1665">
        <v>84</v>
      </c>
      <c r="Q1665">
        <v>97</v>
      </c>
      <c r="R1665">
        <v>1029017</v>
      </c>
      <c r="S1665">
        <v>6500000</v>
      </c>
      <c r="T1665">
        <f>Table15[[#This Row],[Gross Revenue]]-Table15[[#This Row],[Budget]]</f>
        <v>-5470983</v>
      </c>
      <c r="U1665">
        <f>YEAR(Table15[[#This Row],[Release Date]])</f>
        <v>2002</v>
      </c>
    </row>
    <row r="1666" spans="1:21" x14ac:dyDescent="0.25">
      <c r="A1666" t="s">
        <v>2665</v>
      </c>
      <c r="B1666">
        <v>1</v>
      </c>
      <c r="C1666" s="8">
        <v>37821</v>
      </c>
      <c r="D1666" t="s">
        <v>28</v>
      </c>
      <c r="E1666" t="s">
        <v>30</v>
      </c>
      <c r="F1666" t="s">
        <v>19</v>
      </c>
      <c r="G1666" t="s">
        <v>20</v>
      </c>
      <c r="H1666" t="s">
        <v>36</v>
      </c>
      <c r="I1666" t="s">
        <v>2666</v>
      </c>
      <c r="J1666" t="s">
        <v>1900</v>
      </c>
      <c r="K1666">
        <v>1000</v>
      </c>
      <c r="L1666">
        <v>3845</v>
      </c>
      <c r="M1666">
        <v>15</v>
      </c>
      <c r="N1666">
        <v>1000</v>
      </c>
      <c r="O1666">
        <v>6.2</v>
      </c>
      <c r="P1666">
        <v>46</v>
      </c>
      <c r="Q1666">
        <v>95</v>
      </c>
      <c r="R1666">
        <v>20998709</v>
      </c>
      <c r="S1666">
        <v>15000000</v>
      </c>
      <c r="T1666">
        <f>Table15[[#This Row],[Gross Revenue]]-Table15[[#This Row],[Budget]]</f>
        <v>5998709</v>
      </c>
      <c r="U1666">
        <f>YEAR(Table15[[#This Row],[Release Date]])</f>
        <v>2003</v>
      </c>
    </row>
    <row r="1667" spans="1:21" x14ac:dyDescent="0.25">
      <c r="A1667" t="s">
        <v>3185</v>
      </c>
      <c r="B1667">
        <v>1</v>
      </c>
      <c r="C1667" s="8">
        <v>38114</v>
      </c>
      <c r="D1667" t="s">
        <v>28</v>
      </c>
      <c r="E1667" t="s">
        <v>25</v>
      </c>
      <c r="F1667" t="s">
        <v>19</v>
      </c>
      <c r="G1667" t="s">
        <v>20</v>
      </c>
      <c r="H1667" t="s">
        <v>43</v>
      </c>
      <c r="I1667" t="s">
        <v>2048</v>
      </c>
      <c r="J1667" t="s">
        <v>3186</v>
      </c>
      <c r="K1667">
        <v>2000</v>
      </c>
      <c r="L1667">
        <v>6930</v>
      </c>
      <c r="M1667">
        <v>5</v>
      </c>
      <c r="N1667">
        <v>0</v>
      </c>
      <c r="O1667">
        <v>6</v>
      </c>
      <c r="P1667">
        <v>145</v>
      </c>
      <c r="Q1667">
        <v>99</v>
      </c>
      <c r="R1667">
        <v>60269340</v>
      </c>
      <c r="S1667">
        <v>30000000</v>
      </c>
      <c r="T1667">
        <f>Table15[[#This Row],[Gross Revenue]]-Table15[[#This Row],[Budget]]</f>
        <v>30269340</v>
      </c>
      <c r="U1667">
        <f>YEAR(Table15[[#This Row],[Release Date]])</f>
        <v>2004</v>
      </c>
    </row>
    <row r="1668" spans="1:21" x14ac:dyDescent="0.25">
      <c r="A1668" t="s">
        <v>2086</v>
      </c>
      <c r="B1668">
        <v>1</v>
      </c>
      <c r="C1668" s="8">
        <v>37510</v>
      </c>
      <c r="D1668" t="s">
        <v>28</v>
      </c>
      <c r="E1668" t="s">
        <v>25</v>
      </c>
      <c r="F1668" t="s">
        <v>19</v>
      </c>
      <c r="G1668" t="s">
        <v>93</v>
      </c>
      <c r="H1668" t="s">
        <v>43</v>
      </c>
      <c r="I1668" t="s">
        <v>2087</v>
      </c>
      <c r="J1668" t="s">
        <v>2088</v>
      </c>
      <c r="K1668">
        <v>393</v>
      </c>
      <c r="L1668">
        <v>955</v>
      </c>
      <c r="M1668">
        <v>12</v>
      </c>
      <c r="N1668">
        <v>989</v>
      </c>
      <c r="O1668">
        <v>7.6</v>
      </c>
      <c r="P1668">
        <v>47</v>
      </c>
      <c r="Q1668">
        <v>98</v>
      </c>
      <c r="R1668">
        <v>795126</v>
      </c>
      <c r="S1668">
        <v>6000000</v>
      </c>
      <c r="T1668">
        <f>Table15[[#This Row],[Gross Revenue]]-Table15[[#This Row],[Budget]]</f>
        <v>-5204874</v>
      </c>
      <c r="U1668">
        <f>YEAR(Table15[[#This Row],[Release Date]])</f>
        <v>2002</v>
      </c>
    </row>
    <row r="1669" spans="1:21" x14ac:dyDescent="0.25">
      <c r="A1669" t="s">
        <v>3769</v>
      </c>
      <c r="B1669">
        <v>1</v>
      </c>
      <c r="C1669" s="8">
        <v>38443</v>
      </c>
      <c r="D1669" t="s">
        <v>28</v>
      </c>
      <c r="E1669" t="s">
        <v>25</v>
      </c>
      <c r="F1669" t="s">
        <v>19</v>
      </c>
      <c r="G1669" t="s">
        <v>20</v>
      </c>
      <c r="H1669" t="s">
        <v>43</v>
      </c>
      <c r="I1669" t="s">
        <v>83</v>
      </c>
      <c r="J1669" t="s">
        <v>3770</v>
      </c>
      <c r="K1669">
        <v>12000</v>
      </c>
      <c r="L1669">
        <v>16118</v>
      </c>
      <c r="M1669">
        <v>7</v>
      </c>
      <c r="N1669">
        <v>370</v>
      </c>
      <c r="O1669">
        <v>5.5</v>
      </c>
      <c r="P1669">
        <v>23</v>
      </c>
      <c r="Q1669">
        <v>91</v>
      </c>
      <c r="R1669">
        <v>19348</v>
      </c>
      <c r="S1669">
        <v>10000000</v>
      </c>
      <c r="T1669">
        <f>Table15[[#This Row],[Gross Revenue]]-Table15[[#This Row],[Budget]]</f>
        <v>-9980652</v>
      </c>
      <c r="U1669">
        <f>YEAR(Table15[[#This Row],[Release Date]])</f>
        <v>2005</v>
      </c>
    </row>
    <row r="1670" spans="1:21" x14ac:dyDescent="0.25">
      <c r="A1670" t="s">
        <v>1329</v>
      </c>
      <c r="B1670">
        <v>1</v>
      </c>
      <c r="C1670" s="8">
        <v>37096</v>
      </c>
      <c r="D1670" t="s">
        <v>17</v>
      </c>
      <c r="E1670" t="s">
        <v>18</v>
      </c>
      <c r="F1670" t="s">
        <v>19</v>
      </c>
      <c r="G1670" t="s">
        <v>24</v>
      </c>
      <c r="H1670" t="s">
        <v>38</v>
      </c>
      <c r="I1670" t="s">
        <v>189</v>
      </c>
      <c r="J1670" t="s">
        <v>189</v>
      </c>
      <c r="K1670">
        <v>909</v>
      </c>
      <c r="L1670">
        <v>1779</v>
      </c>
      <c r="M1670">
        <v>909</v>
      </c>
      <c r="N1670">
        <v>4000</v>
      </c>
      <c r="O1670">
        <v>8</v>
      </c>
      <c r="P1670">
        <v>215</v>
      </c>
      <c r="Q1670">
        <v>120</v>
      </c>
      <c r="R1670">
        <v>21244913</v>
      </c>
      <c r="S1670">
        <v>4000000</v>
      </c>
      <c r="T1670">
        <f>Table15[[#This Row],[Gross Revenue]]-Table15[[#This Row],[Budget]]</f>
        <v>17244913</v>
      </c>
      <c r="U1670">
        <f>YEAR(Table15[[#This Row],[Release Date]])</f>
        <v>2001</v>
      </c>
    </row>
    <row r="1671" spans="1:21" x14ac:dyDescent="0.25">
      <c r="A1671" t="s">
        <v>1988</v>
      </c>
      <c r="B1671">
        <v>1</v>
      </c>
      <c r="C1671" s="8">
        <v>37455</v>
      </c>
      <c r="D1671" t="s">
        <v>28</v>
      </c>
      <c r="E1671" t="s">
        <v>50</v>
      </c>
      <c r="F1671" t="s">
        <v>19</v>
      </c>
      <c r="G1671" t="s">
        <v>20</v>
      </c>
      <c r="H1671" t="s">
        <v>38</v>
      </c>
      <c r="I1671" t="s">
        <v>1989</v>
      </c>
      <c r="J1671" t="s">
        <v>189</v>
      </c>
      <c r="K1671">
        <v>503</v>
      </c>
      <c r="L1671">
        <v>1448</v>
      </c>
      <c r="M1671">
        <v>909</v>
      </c>
      <c r="N1671">
        <v>0</v>
      </c>
      <c r="O1671">
        <v>7.5</v>
      </c>
      <c r="P1671">
        <v>288</v>
      </c>
      <c r="Q1671">
        <v>122</v>
      </c>
      <c r="R1671">
        <v>119078393</v>
      </c>
      <c r="S1671">
        <v>6000000</v>
      </c>
      <c r="T1671">
        <f>Table15[[#This Row],[Gross Revenue]]-Table15[[#This Row],[Budget]]</f>
        <v>113078393</v>
      </c>
      <c r="U1671">
        <f>YEAR(Table15[[#This Row],[Release Date]])</f>
        <v>2002</v>
      </c>
    </row>
    <row r="1672" spans="1:21" x14ac:dyDescent="0.25">
      <c r="A1672" t="s">
        <v>3089</v>
      </c>
      <c r="B1672">
        <v>1</v>
      </c>
      <c r="C1672" s="8">
        <v>38058</v>
      </c>
      <c r="D1672" t="s">
        <v>28</v>
      </c>
      <c r="E1672" t="s">
        <v>50</v>
      </c>
      <c r="F1672" t="s">
        <v>19</v>
      </c>
      <c r="G1672" t="s">
        <v>20</v>
      </c>
      <c r="H1672" t="s">
        <v>43</v>
      </c>
      <c r="I1672" t="s">
        <v>189</v>
      </c>
      <c r="J1672" t="s">
        <v>189</v>
      </c>
      <c r="K1672">
        <v>909</v>
      </c>
      <c r="L1672">
        <v>1633</v>
      </c>
      <c r="M1672">
        <v>909</v>
      </c>
      <c r="N1672">
        <v>0</v>
      </c>
      <c r="O1672">
        <v>8</v>
      </c>
      <c r="P1672">
        <v>263</v>
      </c>
      <c r="Q1672">
        <v>123</v>
      </c>
      <c r="R1672">
        <v>24530513</v>
      </c>
      <c r="S1672">
        <v>9000000</v>
      </c>
      <c r="T1672">
        <f>Table15[[#This Row],[Gross Revenue]]-Table15[[#This Row],[Budget]]</f>
        <v>15530513</v>
      </c>
      <c r="U1672">
        <f>YEAR(Table15[[#This Row],[Release Date]])</f>
        <v>2004</v>
      </c>
    </row>
    <row r="1673" spans="1:21" x14ac:dyDescent="0.25">
      <c r="A1673" t="s">
        <v>2749</v>
      </c>
      <c r="B1673">
        <v>1</v>
      </c>
      <c r="C1673" s="8">
        <v>37865</v>
      </c>
      <c r="D1673" t="s">
        <v>28</v>
      </c>
      <c r="E1673" t="s">
        <v>31</v>
      </c>
      <c r="F1673" t="s">
        <v>19</v>
      </c>
      <c r="G1673" t="s">
        <v>704</v>
      </c>
      <c r="H1673" t="s">
        <v>36</v>
      </c>
      <c r="I1673" t="s">
        <v>2750</v>
      </c>
      <c r="J1673" t="s">
        <v>2751</v>
      </c>
      <c r="K1673">
        <v>541</v>
      </c>
      <c r="L1673">
        <v>908</v>
      </c>
      <c r="M1673">
        <v>6</v>
      </c>
      <c r="N1673">
        <v>0</v>
      </c>
      <c r="O1673">
        <v>6.3</v>
      </c>
      <c r="P1673">
        <v>36</v>
      </c>
      <c r="Q1673">
        <v>123</v>
      </c>
      <c r="R1673">
        <v>13391174</v>
      </c>
      <c r="S1673">
        <v>20000000</v>
      </c>
      <c r="T1673">
        <f>Table15[[#This Row],[Gross Revenue]]-Table15[[#This Row],[Budget]]</f>
        <v>-6608826</v>
      </c>
      <c r="U1673">
        <f>YEAR(Table15[[#This Row],[Release Date]])</f>
        <v>2003</v>
      </c>
    </row>
    <row r="1674" spans="1:21" x14ac:dyDescent="0.25">
      <c r="A1674" t="s">
        <v>3988</v>
      </c>
      <c r="B1674">
        <v>1</v>
      </c>
      <c r="C1674" s="8">
        <v>38576</v>
      </c>
      <c r="D1674" t="s">
        <v>28</v>
      </c>
      <c r="E1674" t="s">
        <v>25</v>
      </c>
      <c r="F1674" t="s">
        <v>19</v>
      </c>
      <c r="G1674" t="s">
        <v>20</v>
      </c>
      <c r="H1674" t="s">
        <v>38</v>
      </c>
      <c r="I1674" t="s">
        <v>1207</v>
      </c>
      <c r="J1674" t="s">
        <v>3989</v>
      </c>
      <c r="K1674">
        <v>962</v>
      </c>
      <c r="L1674">
        <v>4555</v>
      </c>
      <c r="M1674">
        <v>127</v>
      </c>
      <c r="N1674">
        <v>0</v>
      </c>
      <c r="O1674">
        <v>4.3</v>
      </c>
      <c r="P1674">
        <v>221</v>
      </c>
      <c r="Q1674">
        <v>146</v>
      </c>
      <c r="R1674">
        <v>95328937</v>
      </c>
      <c r="S1674">
        <v>100000000</v>
      </c>
      <c r="T1674">
        <f>Table15[[#This Row],[Gross Revenue]]-Table15[[#This Row],[Budget]]</f>
        <v>-4671063</v>
      </c>
      <c r="U1674">
        <f>YEAR(Table15[[#This Row],[Release Date]])</f>
        <v>2005</v>
      </c>
    </row>
    <row r="1675" spans="1:21" x14ac:dyDescent="0.25">
      <c r="A1675" t="s">
        <v>1745</v>
      </c>
      <c r="B1675">
        <v>1</v>
      </c>
      <c r="C1675" s="8">
        <v>37332</v>
      </c>
      <c r="D1675" t="s">
        <v>28</v>
      </c>
      <c r="E1675" t="s">
        <v>22</v>
      </c>
      <c r="F1675" t="s">
        <v>19</v>
      </c>
      <c r="G1675" t="s">
        <v>20</v>
      </c>
      <c r="H1675" t="s">
        <v>43</v>
      </c>
      <c r="I1675" t="s">
        <v>514</v>
      </c>
      <c r="J1675" t="s">
        <v>609</v>
      </c>
      <c r="K1675">
        <v>548</v>
      </c>
      <c r="L1675">
        <v>2389</v>
      </c>
      <c r="M1675">
        <v>35</v>
      </c>
      <c r="N1675">
        <v>298</v>
      </c>
      <c r="O1675">
        <v>6.4</v>
      </c>
      <c r="P1675">
        <v>60</v>
      </c>
      <c r="Q1675">
        <v>103</v>
      </c>
      <c r="R1675">
        <v>1420578</v>
      </c>
      <c r="S1675">
        <v>1900000</v>
      </c>
      <c r="T1675">
        <f>Table15[[#This Row],[Gross Revenue]]-Table15[[#This Row],[Budget]]</f>
        <v>-479422</v>
      </c>
      <c r="U1675">
        <f>YEAR(Table15[[#This Row],[Release Date]])</f>
        <v>2002</v>
      </c>
    </row>
    <row r="1676" spans="1:21" x14ac:dyDescent="0.25">
      <c r="A1676" t="s">
        <v>2823</v>
      </c>
      <c r="B1676">
        <v>1</v>
      </c>
      <c r="C1676" s="8">
        <v>37906</v>
      </c>
      <c r="D1676" t="s">
        <v>28</v>
      </c>
      <c r="E1676" t="s">
        <v>30</v>
      </c>
      <c r="F1676" t="s">
        <v>19</v>
      </c>
      <c r="G1676" t="s">
        <v>93</v>
      </c>
      <c r="H1676" t="s">
        <v>36</v>
      </c>
      <c r="I1676" t="s">
        <v>356</v>
      </c>
      <c r="J1676" t="s">
        <v>609</v>
      </c>
      <c r="K1676">
        <v>24000</v>
      </c>
      <c r="L1676">
        <v>27806</v>
      </c>
      <c r="M1676">
        <v>35</v>
      </c>
      <c r="N1676">
        <v>862</v>
      </c>
      <c r="O1676">
        <v>6.3</v>
      </c>
      <c r="P1676">
        <v>113</v>
      </c>
      <c r="Q1676">
        <v>104</v>
      </c>
      <c r="R1676">
        <v>10996440</v>
      </c>
      <c r="S1676">
        <v>13000000</v>
      </c>
      <c r="T1676">
        <f>Table15[[#This Row],[Gross Revenue]]-Table15[[#This Row],[Budget]]</f>
        <v>-2003560</v>
      </c>
      <c r="U1676">
        <f>YEAR(Table15[[#This Row],[Release Date]])</f>
        <v>2003</v>
      </c>
    </row>
    <row r="1677" spans="1:21" x14ac:dyDescent="0.25">
      <c r="A1677" t="s">
        <v>5159</v>
      </c>
      <c r="B1677">
        <v>1</v>
      </c>
      <c r="C1677" s="8">
        <v>39292</v>
      </c>
      <c r="D1677" t="s">
        <v>28</v>
      </c>
      <c r="E1677" t="s">
        <v>22</v>
      </c>
      <c r="F1677" t="s">
        <v>19</v>
      </c>
      <c r="G1677" t="s">
        <v>20</v>
      </c>
      <c r="H1677" t="s">
        <v>43</v>
      </c>
      <c r="I1677" t="s">
        <v>1797</v>
      </c>
      <c r="J1677" t="s">
        <v>609</v>
      </c>
      <c r="K1677">
        <v>4000</v>
      </c>
      <c r="L1677">
        <v>6617</v>
      </c>
      <c r="M1677">
        <v>35</v>
      </c>
      <c r="N1677">
        <v>0</v>
      </c>
      <c r="O1677">
        <v>4.5999999999999996</v>
      </c>
      <c r="P1677">
        <v>12</v>
      </c>
      <c r="Q1677">
        <v>121</v>
      </c>
      <c r="R1677">
        <v>4700361</v>
      </c>
      <c r="S1677">
        <v>5000000</v>
      </c>
      <c r="T1677">
        <f>Table15[[#This Row],[Gross Revenue]]-Table15[[#This Row],[Budget]]</f>
        <v>-299639</v>
      </c>
      <c r="U1677">
        <f>YEAR(Table15[[#This Row],[Release Date]])</f>
        <v>2007</v>
      </c>
    </row>
    <row r="1678" spans="1:21" x14ac:dyDescent="0.25">
      <c r="A1678" t="s">
        <v>2165</v>
      </c>
      <c r="B1678">
        <v>1</v>
      </c>
      <c r="C1678" s="8">
        <v>37553</v>
      </c>
      <c r="D1678" t="s">
        <v>28</v>
      </c>
      <c r="E1678" t="s">
        <v>22</v>
      </c>
      <c r="F1678" t="s">
        <v>19</v>
      </c>
      <c r="G1678" t="s">
        <v>20</v>
      </c>
      <c r="H1678" t="s">
        <v>38</v>
      </c>
      <c r="I1678" t="s">
        <v>55</v>
      </c>
      <c r="J1678" t="s">
        <v>2166</v>
      </c>
      <c r="K1678">
        <v>14000</v>
      </c>
      <c r="L1678">
        <v>16252</v>
      </c>
      <c r="M1678">
        <v>53</v>
      </c>
      <c r="N1678">
        <v>0</v>
      </c>
      <c r="O1678">
        <v>7.1</v>
      </c>
      <c r="P1678">
        <v>117</v>
      </c>
      <c r="Q1678">
        <v>131</v>
      </c>
      <c r="R1678">
        <v>3752725</v>
      </c>
      <c r="S1678">
        <v>18000000</v>
      </c>
      <c r="T1678">
        <f>Table15[[#This Row],[Gross Revenue]]-Table15[[#This Row],[Budget]]</f>
        <v>-14247275</v>
      </c>
      <c r="U1678">
        <f>YEAR(Table15[[#This Row],[Release Date]])</f>
        <v>2002</v>
      </c>
    </row>
    <row r="1679" spans="1:21" x14ac:dyDescent="0.25">
      <c r="A1679" t="s">
        <v>1468</v>
      </c>
      <c r="B1679">
        <v>1</v>
      </c>
      <c r="C1679" s="8">
        <v>37174</v>
      </c>
      <c r="D1679" t="s">
        <v>28</v>
      </c>
      <c r="E1679" t="s">
        <v>22</v>
      </c>
      <c r="F1679" t="s">
        <v>19</v>
      </c>
      <c r="G1679" t="s">
        <v>20</v>
      </c>
      <c r="H1679" t="s">
        <v>38</v>
      </c>
      <c r="I1679" t="s">
        <v>1469</v>
      </c>
      <c r="J1679" t="s">
        <v>571</v>
      </c>
      <c r="K1679">
        <v>775</v>
      </c>
      <c r="L1679">
        <v>3001</v>
      </c>
      <c r="M1679">
        <v>48</v>
      </c>
      <c r="N1679">
        <v>0</v>
      </c>
      <c r="O1679">
        <v>5.2</v>
      </c>
      <c r="P1679">
        <v>137</v>
      </c>
      <c r="Q1679">
        <v>101</v>
      </c>
      <c r="R1679">
        <v>30307804</v>
      </c>
      <c r="S1679">
        <v>35000000</v>
      </c>
      <c r="T1679">
        <f>Table15[[#This Row],[Gross Revenue]]-Table15[[#This Row],[Budget]]</f>
        <v>-4692196</v>
      </c>
      <c r="U1679">
        <f>YEAR(Table15[[#This Row],[Release Date]])</f>
        <v>2001</v>
      </c>
    </row>
    <row r="1680" spans="1:21" x14ac:dyDescent="0.25">
      <c r="A1680" t="s">
        <v>3572</v>
      </c>
      <c r="B1680">
        <v>1</v>
      </c>
      <c r="C1680" s="8">
        <v>38336</v>
      </c>
      <c r="D1680" t="s">
        <v>28</v>
      </c>
      <c r="E1680" t="s">
        <v>32</v>
      </c>
      <c r="F1680" t="s">
        <v>19</v>
      </c>
      <c r="G1680" t="s">
        <v>91</v>
      </c>
      <c r="H1680" t="s">
        <v>38</v>
      </c>
      <c r="I1680" t="s">
        <v>3573</v>
      </c>
      <c r="J1680" t="s">
        <v>3574</v>
      </c>
      <c r="K1680">
        <v>125</v>
      </c>
      <c r="L1680">
        <v>189</v>
      </c>
      <c r="M1680">
        <v>35</v>
      </c>
      <c r="N1680">
        <v>0</v>
      </c>
      <c r="O1680">
        <v>6.5</v>
      </c>
      <c r="P1680">
        <v>292</v>
      </c>
      <c r="Q1680">
        <v>98</v>
      </c>
      <c r="R1680">
        <v>29975979</v>
      </c>
      <c r="S1680">
        <v>20000000</v>
      </c>
      <c r="T1680">
        <f>Table15[[#This Row],[Gross Revenue]]-Table15[[#This Row],[Budget]]</f>
        <v>9975979</v>
      </c>
      <c r="U1680">
        <f>YEAR(Table15[[#This Row],[Release Date]])</f>
        <v>2004</v>
      </c>
    </row>
    <row r="1681" spans="1:21" x14ac:dyDescent="0.25">
      <c r="A1681" t="s">
        <v>4629</v>
      </c>
      <c r="B1681">
        <v>1</v>
      </c>
      <c r="C1681" s="8">
        <v>38961</v>
      </c>
      <c r="D1681" t="s">
        <v>28</v>
      </c>
      <c r="E1681" t="s">
        <v>22</v>
      </c>
      <c r="F1681" t="s">
        <v>19</v>
      </c>
      <c r="G1681" t="s">
        <v>20</v>
      </c>
      <c r="H1681" t="s">
        <v>43</v>
      </c>
      <c r="I1681" t="s">
        <v>2264</v>
      </c>
      <c r="J1681" t="s">
        <v>4630</v>
      </c>
      <c r="K1681">
        <v>17000</v>
      </c>
      <c r="L1681">
        <v>18322</v>
      </c>
      <c r="M1681">
        <v>23</v>
      </c>
      <c r="N1681">
        <v>32000</v>
      </c>
      <c r="O1681">
        <v>6.8</v>
      </c>
      <c r="P1681">
        <v>214</v>
      </c>
      <c r="Q1681">
        <v>104</v>
      </c>
      <c r="R1681">
        <v>125014030</v>
      </c>
      <c r="S1681">
        <v>30000000</v>
      </c>
      <c r="T1681">
        <f>Table15[[#This Row],[Gross Revenue]]-Table15[[#This Row],[Budget]]</f>
        <v>95014030</v>
      </c>
      <c r="U1681">
        <f>YEAR(Table15[[#This Row],[Release Date]])</f>
        <v>2006</v>
      </c>
    </row>
    <row r="1682" spans="1:21" x14ac:dyDescent="0.25">
      <c r="A1682" t="s">
        <v>4666</v>
      </c>
      <c r="B1682">
        <v>1</v>
      </c>
      <c r="C1682" s="8">
        <v>38983</v>
      </c>
      <c r="D1682" t="s">
        <v>28</v>
      </c>
      <c r="E1682" t="s">
        <v>25</v>
      </c>
      <c r="F1682" t="s">
        <v>19</v>
      </c>
      <c r="G1682" t="s">
        <v>20</v>
      </c>
      <c r="H1682" t="s">
        <v>38</v>
      </c>
      <c r="I1682" t="s">
        <v>4667</v>
      </c>
      <c r="J1682" t="s">
        <v>4668</v>
      </c>
      <c r="K1682">
        <v>713</v>
      </c>
      <c r="L1682">
        <v>3421</v>
      </c>
      <c r="M1682">
        <v>89</v>
      </c>
      <c r="N1682">
        <v>0</v>
      </c>
      <c r="O1682">
        <v>5.0999999999999996</v>
      </c>
      <c r="P1682">
        <v>129</v>
      </c>
      <c r="Q1682">
        <v>86</v>
      </c>
      <c r="R1682">
        <v>40041683</v>
      </c>
      <c r="S1682">
        <v>2500000</v>
      </c>
      <c r="T1682">
        <f>Table15[[#This Row],[Gross Revenue]]-Table15[[#This Row],[Budget]]</f>
        <v>37541683</v>
      </c>
      <c r="U1682">
        <f>YEAR(Table15[[#This Row],[Release Date]])</f>
        <v>2006</v>
      </c>
    </row>
    <row r="1683" spans="1:21" x14ac:dyDescent="0.25">
      <c r="A1683" t="s">
        <v>4923</v>
      </c>
      <c r="B1683">
        <v>1</v>
      </c>
      <c r="C1683" s="8">
        <v>39143</v>
      </c>
      <c r="D1683" t="s">
        <v>28</v>
      </c>
      <c r="E1683" t="s">
        <v>25</v>
      </c>
      <c r="F1683" t="s">
        <v>19</v>
      </c>
      <c r="G1683" t="s">
        <v>20</v>
      </c>
      <c r="H1683" t="s">
        <v>38</v>
      </c>
      <c r="I1683" t="s">
        <v>4924</v>
      </c>
      <c r="J1683" t="s">
        <v>4668</v>
      </c>
      <c r="K1683">
        <v>986</v>
      </c>
      <c r="L1683">
        <v>4073</v>
      </c>
      <c r="M1683">
        <v>89</v>
      </c>
      <c r="N1683">
        <v>0</v>
      </c>
      <c r="O1683">
        <v>4.7</v>
      </c>
      <c r="P1683">
        <v>69</v>
      </c>
      <c r="Q1683">
        <v>86</v>
      </c>
      <c r="R1683">
        <v>17314483</v>
      </c>
      <c r="S1683">
        <v>4000000</v>
      </c>
      <c r="T1683">
        <f>Table15[[#This Row],[Gross Revenue]]-Table15[[#This Row],[Budget]]</f>
        <v>13314483</v>
      </c>
      <c r="U1683">
        <f>YEAR(Table15[[#This Row],[Release Date]])</f>
        <v>2007</v>
      </c>
    </row>
    <row r="1684" spans="1:21" x14ac:dyDescent="0.25">
      <c r="A1684" t="s">
        <v>1185</v>
      </c>
      <c r="B1684">
        <v>1</v>
      </c>
      <c r="C1684" s="8">
        <v>37021</v>
      </c>
      <c r="D1684" t="s">
        <v>28</v>
      </c>
      <c r="E1684" t="s">
        <v>25</v>
      </c>
      <c r="F1684" t="s">
        <v>19</v>
      </c>
      <c r="G1684" t="s">
        <v>20</v>
      </c>
      <c r="H1684" t="s">
        <v>43</v>
      </c>
      <c r="I1684" t="s">
        <v>1186</v>
      </c>
      <c r="J1684" t="s">
        <v>1187</v>
      </c>
      <c r="K1684">
        <v>973</v>
      </c>
      <c r="L1684">
        <v>3344</v>
      </c>
      <c r="M1684">
        <v>19</v>
      </c>
      <c r="N1684">
        <v>476</v>
      </c>
      <c r="O1684">
        <v>4.9000000000000004</v>
      </c>
      <c r="P1684">
        <v>50</v>
      </c>
      <c r="Q1684">
        <v>108</v>
      </c>
      <c r="R1684">
        <v>19693891</v>
      </c>
      <c r="S1684">
        <v>34000000</v>
      </c>
      <c r="T1684">
        <f>Table15[[#This Row],[Gross Revenue]]-Table15[[#This Row],[Budget]]</f>
        <v>-14306109</v>
      </c>
      <c r="U1684">
        <f>YEAR(Table15[[#This Row],[Release Date]])</f>
        <v>2001</v>
      </c>
    </row>
    <row r="1685" spans="1:21" x14ac:dyDescent="0.25">
      <c r="A1685" t="s">
        <v>1771</v>
      </c>
      <c r="B1685">
        <v>1</v>
      </c>
      <c r="C1685" s="8">
        <v>37345</v>
      </c>
      <c r="D1685" t="s">
        <v>28</v>
      </c>
      <c r="E1685" t="s">
        <v>31</v>
      </c>
      <c r="F1685" t="s">
        <v>19</v>
      </c>
      <c r="G1685" t="s">
        <v>20</v>
      </c>
      <c r="H1685" t="s">
        <v>36</v>
      </c>
      <c r="I1685" t="s">
        <v>275</v>
      </c>
      <c r="J1685" t="s">
        <v>1187</v>
      </c>
      <c r="K1685">
        <v>1000</v>
      </c>
      <c r="L1685">
        <v>4231</v>
      </c>
      <c r="M1685">
        <v>19</v>
      </c>
      <c r="N1685">
        <v>0</v>
      </c>
      <c r="O1685">
        <v>6.9</v>
      </c>
      <c r="P1685">
        <v>74</v>
      </c>
      <c r="Q1685">
        <v>109</v>
      </c>
      <c r="R1685">
        <v>52277485</v>
      </c>
      <c r="S1685">
        <v>35000000</v>
      </c>
      <c r="T1685">
        <f>Table15[[#This Row],[Gross Revenue]]-Table15[[#This Row],[Budget]]</f>
        <v>17277485</v>
      </c>
      <c r="U1685">
        <f>YEAR(Table15[[#This Row],[Release Date]])</f>
        <v>2002</v>
      </c>
    </row>
    <row r="1686" spans="1:21" x14ac:dyDescent="0.25">
      <c r="A1686" t="s">
        <v>850</v>
      </c>
      <c r="B1686">
        <v>1</v>
      </c>
      <c r="C1686" s="8">
        <v>36844</v>
      </c>
      <c r="D1686" t="s">
        <v>28</v>
      </c>
      <c r="E1686" t="s">
        <v>22</v>
      </c>
      <c r="F1686" t="s">
        <v>19</v>
      </c>
      <c r="G1686" t="s">
        <v>35</v>
      </c>
      <c r="H1686" t="s">
        <v>38</v>
      </c>
      <c r="I1686" t="s">
        <v>215</v>
      </c>
      <c r="J1686" t="s">
        <v>851</v>
      </c>
      <c r="K1686">
        <v>14000</v>
      </c>
      <c r="L1686">
        <v>17104</v>
      </c>
      <c r="M1686">
        <v>187</v>
      </c>
      <c r="N1686">
        <v>141</v>
      </c>
      <c r="O1686">
        <v>6.5</v>
      </c>
      <c r="P1686">
        <v>71</v>
      </c>
      <c r="Q1686">
        <v>115</v>
      </c>
      <c r="R1686">
        <v>403932</v>
      </c>
      <c r="S1686">
        <v>20000000</v>
      </c>
      <c r="T1686">
        <f>Table15[[#This Row],[Gross Revenue]]-Table15[[#This Row],[Budget]]</f>
        <v>-19596068</v>
      </c>
      <c r="U1686">
        <f>YEAR(Table15[[#This Row],[Release Date]])</f>
        <v>2000</v>
      </c>
    </row>
    <row r="1687" spans="1:21" x14ac:dyDescent="0.25">
      <c r="A1687" t="s">
        <v>1645</v>
      </c>
      <c r="B1687">
        <v>1</v>
      </c>
      <c r="C1687" s="8">
        <v>37275</v>
      </c>
      <c r="D1687" t="s">
        <v>28</v>
      </c>
      <c r="E1687" t="s">
        <v>22</v>
      </c>
      <c r="F1687" t="s">
        <v>19</v>
      </c>
      <c r="G1687" t="s">
        <v>35</v>
      </c>
      <c r="H1687" t="s">
        <v>38</v>
      </c>
      <c r="I1687" t="s">
        <v>561</v>
      </c>
      <c r="J1687" t="s">
        <v>851</v>
      </c>
      <c r="K1687">
        <v>631</v>
      </c>
      <c r="L1687">
        <v>1176</v>
      </c>
      <c r="M1687">
        <v>187</v>
      </c>
      <c r="N1687">
        <v>0</v>
      </c>
      <c r="O1687">
        <v>6.3</v>
      </c>
      <c r="P1687">
        <v>133</v>
      </c>
      <c r="Q1687">
        <v>93</v>
      </c>
      <c r="R1687">
        <v>197148</v>
      </c>
      <c r="S1687">
        <v>7500000</v>
      </c>
      <c r="T1687">
        <f>Table15[[#This Row],[Gross Revenue]]-Table15[[#This Row],[Budget]]</f>
        <v>-7302852</v>
      </c>
      <c r="U1687">
        <f>YEAR(Table15[[#This Row],[Release Date]])</f>
        <v>2002</v>
      </c>
    </row>
    <row r="1688" spans="1:21" x14ac:dyDescent="0.25">
      <c r="A1688" t="s">
        <v>2536</v>
      </c>
      <c r="B1688">
        <v>1</v>
      </c>
      <c r="C1688" s="8">
        <v>37749</v>
      </c>
      <c r="D1688" t="s">
        <v>28</v>
      </c>
      <c r="E1688" t="s">
        <v>25</v>
      </c>
      <c r="F1688" t="s">
        <v>19</v>
      </c>
      <c r="G1688" t="s">
        <v>35</v>
      </c>
      <c r="H1688" t="s">
        <v>38</v>
      </c>
      <c r="I1688" t="s">
        <v>332</v>
      </c>
      <c r="J1688" t="s">
        <v>851</v>
      </c>
      <c r="K1688">
        <v>1000</v>
      </c>
      <c r="L1688">
        <v>3690</v>
      </c>
      <c r="M1688">
        <v>187</v>
      </c>
      <c r="N1688">
        <v>750</v>
      </c>
      <c r="O1688">
        <v>6.8</v>
      </c>
      <c r="P1688">
        <v>122</v>
      </c>
      <c r="Q1688">
        <v>94</v>
      </c>
      <c r="R1688">
        <v>1247453</v>
      </c>
      <c r="S1688">
        <v>2800000</v>
      </c>
      <c r="T1688">
        <f>Table15[[#This Row],[Gross Revenue]]-Table15[[#This Row],[Budget]]</f>
        <v>-1552547</v>
      </c>
      <c r="U1688">
        <f>YEAR(Table15[[#This Row],[Release Date]])</f>
        <v>2003</v>
      </c>
    </row>
    <row r="1689" spans="1:21" x14ac:dyDescent="0.25">
      <c r="A1689" t="s">
        <v>2916</v>
      </c>
      <c r="B1689">
        <v>1</v>
      </c>
      <c r="C1689" s="8">
        <v>37961</v>
      </c>
      <c r="D1689" t="s">
        <v>28</v>
      </c>
      <c r="E1689" t="s">
        <v>31</v>
      </c>
      <c r="F1689" t="s">
        <v>19</v>
      </c>
      <c r="G1689" t="s">
        <v>93</v>
      </c>
      <c r="H1689" t="s">
        <v>38</v>
      </c>
      <c r="I1689" t="s">
        <v>317</v>
      </c>
      <c r="J1689" t="s">
        <v>851</v>
      </c>
      <c r="K1689">
        <v>11000</v>
      </c>
      <c r="L1689">
        <v>12178</v>
      </c>
      <c r="M1689">
        <v>187</v>
      </c>
      <c r="N1689">
        <v>923</v>
      </c>
      <c r="O1689">
        <v>6.7</v>
      </c>
      <c r="P1689">
        <v>190</v>
      </c>
      <c r="Q1689">
        <v>108</v>
      </c>
      <c r="R1689">
        <v>9172810</v>
      </c>
      <c r="S1689">
        <v>16000000</v>
      </c>
      <c r="T1689">
        <f>Table15[[#This Row],[Gross Revenue]]-Table15[[#This Row],[Budget]]</f>
        <v>-6827190</v>
      </c>
      <c r="U1689">
        <f>YEAR(Table15[[#This Row],[Release Date]])</f>
        <v>2003</v>
      </c>
    </row>
    <row r="1690" spans="1:21" x14ac:dyDescent="0.25">
      <c r="A1690" t="s">
        <v>4032</v>
      </c>
      <c r="B1690">
        <v>1</v>
      </c>
      <c r="C1690" s="8">
        <v>38603</v>
      </c>
      <c r="D1690" t="s">
        <v>28</v>
      </c>
      <c r="E1690" t="s">
        <v>18</v>
      </c>
      <c r="F1690" t="s">
        <v>19</v>
      </c>
      <c r="G1690" t="s">
        <v>20</v>
      </c>
      <c r="H1690" t="s">
        <v>38</v>
      </c>
      <c r="I1690" t="s">
        <v>523</v>
      </c>
      <c r="J1690" t="s">
        <v>851</v>
      </c>
      <c r="K1690">
        <v>818</v>
      </c>
      <c r="L1690">
        <v>1813</v>
      </c>
      <c r="M1690">
        <v>187</v>
      </c>
      <c r="N1690">
        <v>0</v>
      </c>
      <c r="O1690">
        <v>6.1</v>
      </c>
      <c r="P1690">
        <v>225</v>
      </c>
      <c r="Q1690">
        <v>109</v>
      </c>
      <c r="R1690">
        <v>214966</v>
      </c>
      <c r="S1690">
        <v>13000000</v>
      </c>
      <c r="T1690">
        <f>Table15[[#This Row],[Gross Revenue]]-Table15[[#This Row],[Budget]]</f>
        <v>-12785034</v>
      </c>
      <c r="U1690">
        <f>YEAR(Table15[[#This Row],[Release Date]])</f>
        <v>2005</v>
      </c>
    </row>
    <row r="1691" spans="1:21" x14ac:dyDescent="0.25">
      <c r="A1691" t="s">
        <v>1981</v>
      </c>
      <c r="B1691">
        <v>1</v>
      </c>
      <c r="C1691" s="8">
        <v>37451</v>
      </c>
      <c r="D1691" t="s">
        <v>28</v>
      </c>
      <c r="E1691" t="s">
        <v>22</v>
      </c>
      <c r="F1691" t="s">
        <v>19</v>
      </c>
      <c r="G1691" t="s">
        <v>20</v>
      </c>
      <c r="H1691" t="s">
        <v>38</v>
      </c>
      <c r="I1691" t="s">
        <v>280</v>
      </c>
      <c r="J1691" t="s">
        <v>1982</v>
      </c>
      <c r="K1691">
        <v>14000</v>
      </c>
      <c r="L1691">
        <v>19364</v>
      </c>
      <c r="M1691">
        <v>1000</v>
      </c>
      <c r="N1691">
        <v>52000</v>
      </c>
      <c r="O1691">
        <v>8.3000000000000007</v>
      </c>
      <c r="P1691">
        <v>273</v>
      </c>
      <c r="Q1691">
        <v>108</v>
      </c>
      <c r="R1691">
        <v>34126138</v>
      </c>
      <c r="S1691">
        <v>20000000</v>
      </c>
      <c r="T1691">
        <f>Table15[[#This Row],[Gross Revenue]]-Table15[[#This Row],[Budget]]</f>
        <v>14126138</v>
      </c>
      <c r="U1691">
        <f>YEAR(Table15[[#This Row],[Release Date]])</f>
        <v>2002</v>
      </c>
    </row>
    <row r="1692" spans="1:21" x14ac:dyDescent="0.25">
      <c r="A1692" t="s">
        <v>2275</v>
      </c>
      <c r="B1692">
        <v>1</v>
      </c>
      <c r="C1692" s="8">
        <v>37612</v>
      </c>
      <c r="D1692" t="s">
        <v>28</v>
      </c>
      <c r="E1692" t="s">
        <v>25</v>
      </c>
      <c r="F1692" t="s">
        <v>19</v>
      </c>
      <c r="G1692" t="s">
        <v>20</v>
      </c>
      <c r="H1692" t="s">
        <v>38</v>
      </c>
      <c r="I1692" t="s">
        <v>2276</v>
      </c>
      <c r="J1692" t="s">
        <v>1982</v>
      </c>
      <c r="K1692">
        <v>989</v>
      </c>
      <c r="L1692">
        <v>2165</v>
      </c>
      <c r="M1692">
        <v>1000</v>
      </c>
      <c r="N1692">
        <v>635</v>
      </c>
      <c r="O1692">
        <v>7.2</v>
      </c>
      <c r="P1692">
        <v>114</v>
      </c>
      <c r="Q1692">
        <v>100</v>
      </c>
      <c r="R1692">
        <v>11694528</v>
      </c>
      <c r="S1692">
        <v>3000000</v>
      </c>
      <c r="T1692">
        <f>Table15[[#This Row],[Gross Revenue]]-Table15[[#This Row],[Budget]]</f>
        <v>8694528</v>
      </c>
      <c r="U1692">
        <f>YEAR(Table15[[#This Row],[Release Date]])</f>
        <v>2002</v>
      </c>
    </row>
    <row r="1693" spans="1:21" x14ac:dyDescent="0.25">
      <c r="A1693" t="s">
        <v>3190</v>
      </c>
      <c r="B1693">
        <v>1</v>
      </c>
      <c r="C1693" s="8">
        <v>38117</v>
      </c>
      <c r="D1693" t="s">
        <v>28</v>
      </c>
      <c r="E1693" t="s">
        <v>25</v>
      </c>
      <c r="F1693" t="s">
        <v>19</v>
      </c>
      <c r="G1693" t="s">
        <v>35</v>
      </c>
      <c r="H1693" t="s">
        <v>43</v>
      </c>
      <c r="I1693" t="s">
        <v>3191</v>
      </c>
      <c r="J1693" t="s">
        <v>1982</v>
      </c>
      <c r="K1693">
        <v>734</v>
      </c>
      <c r="L1693">
        <v>1778</v>
      </c>
      <c r="M1693">
        <v>1000</v>
      </c>
      <c r="N1693">
        <v>0</v>
      </c>
      <c r="O1693">
        <v>6.4</v>
      </c>
      <c r="P1693">
        <v>248</v>
      </c>
      <c r="Q1693">
        <v>102</v>
      </c>
      <c r="R1693">
        <v>11169531</v>
      </c>
      <c r="S1693">
        <v>20000000</v>
      </c>
      <c r="T1693">
        <f>Table15[[#This Row],[Gross Revenue]]-Table15[[#This Row],[Budget]]</f>
        <v>-8830469</v>
      </c>
      <c r="U1693">
        <f>YEAR(Table15[[#This Row],[Release Date]])</f>
        <v>2004</v>
      </c>
    </row>
    <row r="1694" spans="1:21" x14ac:dyDescent="0.25">
      <c r="A1694" t="s">
        <v>4322</v>
      </c>
      <c r="B1694">
        <v>1</v>
      </c>
      <c r="C1694" s="8">
        <v>38780</v>
      </c>
      <c r="D1694" t="s">
        <v>28</v>
      </c>
      <c r="E1694" t="s">
        <v>32</v>
      </c>
      <c r="F1694" t="s">
        <v>19</v>
      </c>
      <c r="G1694" t="s">
        <v>20</v>
      </c>
      <c r="H1694" t="s">
        <v>43</v>
      </c>
      <c r="I1694" t="s">
        <v>4323</v>
      </c>
      <c r="J1694" t="s">
        <v>1982</v>
      </c>
      <c r="K1694">
        <v>11000</v>
      </c>
      <c r="L1694">
        <v>13391</v>
      </c>
      <c r="M1694">
        <v>1000</v>
      </c>
      <c r="N1694">
        <v>14000</v>
      </c>
      <c r="O1694">
        <v>5.8</v>
      </c>
      <c r="P1694">
        <v>447</v>
      </c>
      <c r="Q1694">
        <v>119</v>
      </c>
      <c r="R1694">
        <v>98780042</v>
      </c>
      <c r="S1694">
        <v>120000000</v>
      </c>
      <c r="T1694">
        <f>Table15[[#This Row],[Gross Revenue]]-Table15[[#This Row],[Budget]]</f>
        <v>-21219958</v>
      </c>
      <c r="U1694">
        <f>YEAR(Table15[[#This Row],[Release Date]])</f>
        <v>2006</v>
      </c>
    </row>
    <row r="1695" spans="1:21" x14ac:dyDescent="0.25">
      <c r="A1695" t="s">
        <v>4300</v>
      </c>
      <c r="B1695">
        <v>1</v>
      </c>
      <c r="C1695" s="8">
        <v>38766</v>
      </c>
      <c r="D1695" t="s">
        <v>17</v>
      </c>
      <c r="E1695" t="s">
        <v>25</v>
      </c>
      <c r="F1695" t="s">
        <v>19</v>
      </c>
      <c r="G1695" t="s">
        <v>48</v>
      </c>
      <c r="H1695" t="s">
        <v>43</v>
      </c>
      <c r="I1695" t="s">
        <v>4301</v>
      </c>
      <c r="J1695" t="s">
        <v>4302</v>
      </c>
      <c r="K1695">
        <v>996</v>
      </c>
      <c r="L1695">
        <v>4606</v>
      </c>
      <c r="M1695">
        <v>405</v>
      </c>
      <c r="N1695">
        <v>30000</v>
      </c>
      <c r="O1695">
        <v>8</v>
      </c>
      <c r="P1695">
        <v>576</v>
      </c>
      <c r="Q1695">
        <v>100</v>
      </c>
      <c r="R1695">
        <v>44667095</v>
      </c>
      <c r="S1695">
        <v>15000000</v>
      </c>
      <c r="T1695">
        <f>Table15[[#This Row],[Gross Revenue]]-Table15[[#This Row],[Budget]]</f>
        <v>29667095</v>
      </c>
      <c r="U1695">
        <f>YEAR(Table15[[#This Row],[Release Date]])</f>
        <v>2006</v>
      </c>
    </row>
    <row r="1696" spans="1:21" x14ac:dyDescent="0.25">
      <c r="A1696" t="s">
        <v>4043</v>
      </c>
      <c r="B1696">
        <v>1</v>
      </c>
      <c r="C1696" s="8">
        <v>38610</v>
      </c>
      <c r="D1696" t="s">
        <v>28</v>
      </c>
      <c r="E1696" t="s">
        <v>25</v>
      </c>
      <c r="F1696" t="s">
        <v>47</v>
      </c>
      <c r="G1696" t="s">
        <v>48</v>
      </c>
      <c r="H1696" t="s">
        <v>38</v>
      </c>
      <c r="I1696" t="s">
        <v>4044</v>
      </c>
      <c r="J1696" t="s">
        <v>4045</v>
      </c>
      <c r="K1696">
        <v>74</v>
      </c>
      <c r="L1696">
        <v>143</v>
      </c>
      <c r="M1696">
        <v>3</v>
      </c>
      <c r="N1696">
        <v>0</v>
      </c>
      <c r="O1696">
        <v>7.2</v>
      </c>
      <c r="P1696">
        <v>87</v>
      </c>
      <c r="Q1696">
        <v>100</v>
      </c>
      <c r="R1696">
        <v>513836</v>
      </c>
      <c r="S1696">
        <v>4600000</v>
      </c>
      <c r="T1696">
        <f>Table15[[#This Row],[Gross Revenue]]-Table15[[#This Row],[Budget]]</f>
        <v>-4086164</v>
      </c>
      <c r="U1696">
        <f>YEAR(Table15[[#This Row],[Release Date]])</f>
        <v>2005</v>
      </c>
    </row>
    <row r="1697" spans="1:21" x14ac:dyDescent="0.25">
      <c r="A1697" t="s">
        <v>3741</v>
      </c>
      <c r="B1697">
        <v>1</v>
      </c>
      <c r="C1697" s="8">
        <v>38429</v>
      </c>
      <c r="D1697" t="s">
        <v>28</v>
      </c>
      <c r="E1697" t="s">
        <v>50</v>
      </c>
      <c r="F1697" t="s">
        <v>19</v>
      </c>
      <c r="G1697" t="s">
        <v>20</v>
      </c>
      <c r="H1697" t="s">
        <v>26</v>
      </c>
      <c r="I1697" t="s">
        <v>3742</v>
      </c>
      <c r="J1697" t="s">
        <v>3743</v>
      </c>
      <c r="K1697">
        <v>58</v>
      </c>
      <c r="L1697">
        <v>62</v>
      </c>
      <c r="M1697">
        <v>0</v>
      </c>
      <c r="N1697">
        <v>0</v>
      </c>
      <c r="O1697">
        <v>7.4</v>
      </c>
      <c r="P1697">
        <v>29</v>
      </c>
      <c r="Q1697">
        <v>93</v>
      </c>
      <c r="R1697">
        <v>155984</v>
      </c>
      <c r="S1697">
        <v>160000</v>
      </c>
      <c r="T1697">
        <f>Table15[[#This Row],[Gross Revenue]]-Table15[[#This Row],[Budget]]</f>
        <v>-4016</v>
      </c>
      <c r="U1697">
        <f>YEAR(Table15[[#This Row],[Release Date]])</f>
        <v>2005</v>
      </c>
    </row>
    <row r="1698" spans="1:21" x14ac:dyDescent="0.25">
      <c r="A1698" t="s">
        <v>3411</v>
      </c>
      <c r="B1698">
        <v>1</v>
      </c>
      <c r="C1698" s="8">
        <v>38244</v>
      </c>
      <c r="D1698" t="s">
        <v>28</v>
      </c>
      <c r="E1698" t="s">
        <v>22</v>
      </c>
      <c r="F1698" t="s">
        <v>19</v>
      </c>
      <c r="G1698" t="s">
        <v>20</v>
      </c>
      <c r="H1698" t="s">
        <v>43</v>
      </c>
      <c r="I1698" t="s">
        <v>3412</v>
      </c>
      <c r="J1698" t="s">
        <v>3413</v>
      </c>
      <c r="K1698">
        <v>1000</v>
      </c>
      <c r="L1698">
        <v>4856</v>
      </c>
      <c r="M1698">
        <v>7</v>
      </c>
      <c r="N1698">
        <v>562</v>
      </c>
      <c r="O1698">
        <v>3.8</v>
      </c>
      <c r="P1698">
        <v>74</v>
      </c>
      <c r="Q1698">
        <v>82</v>
      </c>
      <c r="R1698">
        <v>13350177</v>
      </c>
      <c r="S1698">
        <v>5000000</v>
      </c>
      <c r="T1698">
        <f>Table15[[#This Row],[Gross Revenue]]-Table15[[#This Row],[Budget]]</f>
        <v>8350177</v>
      </c>
      <c r="U1698">
        <f>YEAR(Table15[[#This Row],[Release Date]])</f>
        <v>2004</v>
      </c>
    </row>
    <row r="1699" spans="1:21" x14ac:dyDescent="0.25">
      <c r="A1699" t="s">
        <v>668</v>
      </c>
      <c r="B1699">
        <v>1</v>
      </c>
      <c r="C1699" s="8">
        <v>36758</v>
      </c>
      <c r="D1699" t="s">
        <v>28</v>
      </c>
      <c r="E1699" t="s">
        <v>25</v>
      </c>
      <c r="F1699" t="s">
        <v>19</v>
      </c>
      <c r="G1699" t="s">
        <v>20</v>
      </c>
      <c r="H1699" t="s">
        <v>38</v>
      </c>
      <c r="I1699" t="s">
        <v>414</v>
      </c>
      <c r="J1699" t="s">
        <v>669</v>
      </c>
      <c r="K1699">
        <v>625</v>
      </c>
      <c r="L1699">
        <v>1378</v>
      </c>
      <c r="M1699">
        <v>44</v>
      </c>
      <c r="N1699">
        <v>170</v>
      </c>
      <c r="O1699">
        <v>6.6</v>
      </c>
      <c r="P1699">
        <v>59</v>
      </c>
      <c r="Q1699">
        <v>96</v>
      </c>
      <c r="R1699">
        <v>1050600</v>
      </c>
      <c r="S1699">
        <v>250000</v>
      </c>
      <c r="T1699">
        <f>Table15[[#This Row],[Gross Revenue]]-Table15[[#This Row],[Budget]]</f>
        <v>800600</v>
      </c>
      <c r="U1699">
        <f>YEAR(Table15[[#This Row],[Release Date]])</f>
        <v>2000</v>
      </c>
    </row>
    <row r="1700" spans="1:21" x14ac:dyDescent="0.25">
      <c r="A1700" t="s">
        <v>1544</v>
      </c>
      <c r="B1700">
        <v>1</v>
      </c>
      <c r="C1700" s="8">
        <v>37215</v>
      </c>
      <c r="D1700" t="s">
        <v>28</v>
      </c>
      <c r="E1700" t="s">
        <v>22</v>
      </c>
      <c r="F1700" t="s">
        <v>19</v>
      </c>
      <c r="G1700" t="s">
        <v>20</v>
      </c>
      <c r="H1700" t="s">
        <v>38</v>
      </c>
      <c r="I1700" t="s">
        <v>979</v>
      </c>
      <c r="J1700" t="s">
        <v>669</v>
      </c>
      <c r="K1700">
        <v>15000</v>
      </c>
      <c r="L1700">
        <v>27646</v>
      </c>
      <c r="M1700">
        <v>44</v>
      </c>
      <c r="N1700">
        <v>938</v>
      </c>
      <c r="O1700">
        <v>6.5</v>
      </c>
      <c r="P1700">
        <v>107</v>
      </c>
      <c r="Q1700">
        <v>93</v>
      </c>
      <c r="R1700">
        <v>14015786</v>
      </c>
      <c r="S1700">
        <v>5000000</v>
      </c>
      <c r="T1700">
        <f>Table15[[#This Row],[Gross Revenue]]-Table15[[#This Row],[Budget]]</f>
        <v>9015786</v>
      </c>
      <c r="U1700">
        <f>YEAR(Table15[[#This Row],[Release Date]])</f>
        <v>2001</v>
      </c>
    </row>
    <row r="1701" spans="1:21" x14ac:dyDescent="0.25">
      <c r="A1701" t="s">
        <v>3813</v>
      </c>
      <c r="B1701">
        <v>1</v>
      </c>
      <c r="C1701" s="8">
        <v>38471</v>
      </c>
      <c r="D1701" t="s">
        <v>28</v>
      </c>
      <c r="E1701" t="s">
        <v>25</v>
      </c>
      <c r="F1701" t="s">
        <v>19</v>
      </c>
      <c r="G1701" t="s">
        <v>20</v>
      </c>
      <c r="H1701" t="s">
        <v>38</v>
      </c>
      <c r="I1701" t="s">
        <v>339</v>
      </c>
      <c r="J1701" t="s">
        <v>669</v>
      </c>
      <c r="K1701">
        <v>12000</v>
      </c>
      <c r="L1701">
        <v>16004</v>
      </c>
      <c r="M1701">
        <v>44</v>
      </c>
      <c r="N1701">
        <v>0</v>
      </c>
      <c r="O1701">
        <v>6.5</v>
      </c>
      <c r="P1701">
        <v>192</v>
      </c>
      <c r="Q1701">
        <v>90</v>
      </c>
      <c r="R1701">
        <v>15281286</v>
      </c>
      <c r="S1701">
        <v>18000000</v>
      </c>
      <c r="T1701">
        <f>Table15[[#This Row],[Gross Revenue]]-Table15[[#This Row],[Budget]]</f>
        <v>-2718714</v>
      </c>
      <c r="U1701">
        <f>YEAR(Table15[[#This Row],[Release Date]])</f>
        <v>2005</v>
      </c>
    </row>
    <row r="1702" spans="1:21" x14ac:dyDescent="0.25">
      <c r="A1702" t="s">
        <v>4935</v>
      </c>
      <c r="B1702">
        <v>1</v>
      </c>
      <c r="C1702" s="8">
        <v>39151</v>
      </c>
      <c r="D1702" t="s">
        <v>28</v>
      </c>
      <c r="E1702" t="s">
        <v>25</v>
      </c>
      <c r="F1702" t="s">
        <v>19</v>
      </c>
      <c r="G1702" t="s">
        <v>20</v>
      </c>
      <c r="H1702" t="s">
        <v>36</v>
      </c>
      <c r="I1702" t="s">
        <v>4936</v>
      </c>
      <c r="J1702" t="s">
        <v>669</v>
      </c>
      <c r="K1702">
        <v>35000</v>
      </c>
      <c r="L1702">
        <v>47677</v>
      </c>
      <c r="M1702">
        <v>44</v>
      </c>
      <c r="N1702">
        <v>12000</v>
      </c>
      <c r="O1702">
        <v>6.2</v>
      </c>
      <c r="P1702">
        <v>119</v>
      </c>
      <c r="Q1702">
        <v>81</v>
      </c>
      <c r="R1702">
        <v>66950483</v>
      </c>
      <c r="S1702">
        <v>28000000</v>
      </c>
      <c r="T1702">
        <f>Table15[[#This Row],[Gross Revenue]]-Table15[[#This Row],[Budget]]</f>
        <v>38950483</v>
      </c>
      <c r="U1702">
        <f>YEAR(Table15[[#This Row],[Release Date]])</f>
        <v>2007</v>
      </c>
    </row>
    <row r="1703" spans="1:21" x14ac:dyDescent="0.25">
      <c r="A1703" t="s">
        <v>3971</v>
      </c>
      <c r="B1703">
        <v>1</v>
      </c>
      <c r="C1703" s="8">
        <v>38566</v>
      </c>
      <c r="D1703" t="s">
        <v>28</v>
      </c>
      <c r="E1703" t="s">
        <v>32</v>
      </c>
      <c r="F1703" t="s">
        <v>19</v>
      </c>
      <c r="G1703" t="s">
        <v>20</v>
      </c>
      <c r="H1703" t="s">
        <v>38</v>
      </c>
      <c r="I1703" t="s">
        <v>1342</v>
      </c>
      <c r="J1703" t="s">
        <v>3972</v>
      </c>
      <c r="K1703">
        <v>1000</v>
      </c>
      <c r="L1703">
        <v>2925</v>
      </c>
      <c r="M1703">
        <v>238</v>
      </c>
      <c r="N1703">
        <v>12000</v>
      </c>
      <c r="O1703">
        <v>6.3</v>
      </c>
      <c r="P1703">
        <v>197</v>
      </c>
      <c r="Q1703">
        <v>119</v>
      </c>
      <c r="R1703">
        <v>13763130</v>
      </c>
      <c r="S1703">
        <v>32000000</v>
      </c>
      <c r="T1703">
        <f>Table15[[#This Row],[Gross Revenue]]-Table15[[#This Row],[Budget]]</f>
        <v>-18236870</v>
      </c>
      <c r="U1703">
        <f>YEAR(Table15[[#This Row],[Release Date]])</f>
        <v>2005</v>
      </c>
    </row>
    <row r="1704" spans="1:21" x14ac:dyDescent="0.25">
      <c r="A1704" t="s">
        <v>2277</v>
      </c>
      <c r="B1704">
        <v>1</v>
      </c>
      <c r="C1704" s="8">
        <v>37613</v>
      </c>
      <c r="D1704" t="s">
        <v>28</v>
      </c>
      <c r="E1704" t="s">
        <v>22</v>
      </c>
      <c r="F1704" t="s">
        <v>19</v>
      </c>
      <c r="G1704" t="s">
        <v>20</v>
      </c>
      <c r="H1704" t="s">
        <v>38</v>
      </c>
      <c r="I1704" t="s">
        <v>2278</v>
      </c>
      <c r="J1704" t="s">
        <v>2279</v>
      </c>
      <c r="K1704">
        <v>896</v>
      </c>
      <c r="L1704">
        <v>2019</v>
      </c>
      <c r="M1704">
        <v>101</v>
      </c>
      <c r="N1704">
        <v>0</v>
      </c>
      <c r="O1704">
        <v>6.6</v>
      </c>
      <c r="P1704">
        <v>116</v>
      </c>
      <c r="Q1704">
        <v>112</v>
      </c>
      <c r="R1704">
        <v>36020063</v>
      </c>
      <c r="S1704">
        <v>22000000</v>
      </c>
      <c r="T1704">
        <f>Table15[[#This Row],[Gross Revenue]]-Table15[[#This Row],[Budget]]</f>
        <v>14020063</v>
      </c>
      <c r="U1704">
        <f>YEAR(Table15[[#This Row],[Release Date]])</f>
        <v>2002</v>
      </c>
    </row>
    <row r="1705" spans="1:21" x14ac:dyDescent="0.25">
      <c r="A1705" t="s">
        <v>2904</v>
      </c>
      <c r="B1705">
        <v>1</v>
      </c>
      <c r="C1705" s="8">
        <v>37955</v>
      </c>
      <c r="D1705" t="s">
        <v>28</v>
      </c>
      <c r="E1705" t="s">
        <v>87</v>
      </c>
      <c r="F1705" t="s">
        <v>19</v>
      </c>
      <c r="G1705" t="s">
        <v>20</v>
      </c>
      <c r="H1705" t="s">
        <v>43</v>
      </c>
      <c r="I1705" t="s">
        <v>2905</v>
      </c>
      <c r="J1705" t="s">
        <v>2279</v>
      </c>
      <c r="K1705">
        <v>129</v>
      </c>
      <c r="L1705">
        <v>214</v>
      </c>
      <c r="M1705">
        <v>101</v>
      </c>
      <c r="N1705">
        <v>11000</v>
      </c>
      <c r="O1705">
        <v>6.8</v>
      </c>
      <c r="P1705">
        <v>314</v>
      </c>
      <c r="Q1705">
        <v>114</v>
      </c>
      <c r="R1705">
        <v>71975611</v>
      </c>
      <c r="S1705">
        <v>25000000</v>
      </c>
      <c r="T1705">
        <f>Table15[[#This Row],[Gross Revenue]]-Table15[[#This Row],[Budget]]</f>
        <v>46975611</v>
      </c>
      <c r="U1705">
        <f>YEAR(Table15[[#This Row],[Release Date]])</f>
        <v>2003</v>
      </c>
    </row>
    <row r="1706" spans="1:21" x14ac:dyDescent="0.25">
      <c r="A1706" t="s">
        <v>4345</v>
      </c>
      <c r="B1706">
        <v>1</v>
      </c>
      <c r="C1706" s="8">
        <v>38793</v>
      </c>
      <c r="D1706" t="s">
        <v>28</v>
      </c>
      <c r="E1706" t="s">
        <v>22</v>
      </c>
      <c r="F1706" t="s">
        <v>19</v>
      </c>
      <c r="G1706" t="s">
        <v>20</v>
      </c>
      <c r="H1706" t="s">
        <v>43</v>
      </c>
      <c r="I1706" t="s">
        <v>222</v>
      </c>
      <c r="J1706" t="s">
        <v>2279</v>
      </c>
      <c r="K1706">
        <v>12000</v>
      </c>
      <c r="L1706">
        <v>19904</v>
      </c>
      <c r="M1706">
        <v>101</v>
      </c>
      <c r="N1706">
        <v>23000</v>
      </c>
      <c r="O1706">
        <v>6</v>
      </c>
      <c r="P1706">
        <v>267</v>
      </c>
      <c r="Q1706">
        <v>114</v>
      </c>
      <c r="R1706">
        <v>33037754</v>
      </c>
      <c r="S1706">
        <v>37000000</v>
      </c>
      <c r="T1706">
        <f>Table15[[#This Row],[Gross Revenue]]-Table15[[#This Row],[Budget]]</f>
        <v>-3962246</v>
      </c>
      <c r="U1706">
        <f>YEAR(Table15[[#This Row],[Release Date]])</f>
        <v>2006</v>
      </c>
    </row>
    <row r="1707" spans="1:21" x14ac:dyDescent="0.25">
      <c r="A1707" t="s">
        <v>4735</v>
      </c>
      <c r="B1707">
        <v>1</v>
      </c>
      <c r="C1707" s="8">
        <v>39022</v>
      </c>
      <c r="D1707" t="s">
        <v>28</v>
      </c>
      <c r="E1707" t="s">
        <v>32</v>
      </c>
      <c r="F1707" t="s">
        <v>19</v>
      </c>
      <c r="G1707" t="s">
        <v>20</v>
      </c>
      <c r="H1707" t="s">
        <v>38</v>
      </c>
      <c r="I1707" t="s">
        <v>68</v>
      </c>
      <c r="J1707" t="s">
        <v>2279</v>
      </c>
      <c r="K1707">
        <v>13000</v>
      </c>
      <c r="L1707">
        <v>15708</v>
      </c>
      <c r="M1707">
        <v>101</v>
      </c>
      <c r="N1707">
        <v>34000</v>
      </c>
      <c r="O1707">
        <v>6.7</v>
      </c>
      <c r="P1707">
        <v>286</v>
      </c>
      <c r="Q1707">
        <v>115</v>
      </c>
      <c r="R1707">
        <v>25121291</v>
      </c>
      <c r="S1707">
        <v>50000000</v>
      </c>
      <c r="T1707">
        <f>Table15[[#This Row],[Gross Revenue]]-Table15[[#This Row],[Budget]]</f>
        <v>-24878709</v>
      </c>
      <c r="U1707">
        <f>YEAR(Table15[[#This Row],[Release Date]])</f>
        <v>2006</v>
      </c>
    </row>
    <row r="1708" spans="1:21" x14ac:dyDescent="0.25">
      <c r="A1708" t="s">
        <v>2280</v>
      </c>
      <c r="B1708">
        <v>1</v>
      </c>
      <c r="C1708" s="8">
        <v>37614</v>
      </c>
      <c r="D1708" t="s">
        <v>28</v>
      </c>
      <c r="E1708" t="s">
        <v>25</v>
      </c>
      <c r="F1708" t="s">
        <v>19</v>
      </c>
      <c r="G1708" t="s">
        <v>20</v>
      </c>
      <c r="H1708" t="s">
        <v>38</v>
      </c>
      <c r="I1708" t="s">
        <v>2281</v>
      </c>
      <c r="J1708" t="s">
        <v>2282</v>
      </c>
      <c r="K1708">
        <v>591</v>
      </c>
      <c r="L1708">
        <v>1729</v>
      </c>
      <c r="M1708">
        <v>2</v>
      </c>
      <c r="N1708">
        <v>887</v>
      </c>
      <c r="O1708">
        <v>4.5999999999999996</v>
      </c>
      <c r="P1708">
        <v>98</v>
      </c>
      <c r="Q1708">
        <v>83</v>
      </c>
      <c r="R1708">
        <v>22264487</v>
      </c>
      <c r="S1708">
        <v>22000000</v>
      </c>
      <c r="T1708">
        <f>Table15[[#This Row],[Gross Revenue]]-Table15[[#This Row],[Budget]]</f>
        <v>264487</v>
      </c>
      <c r="U1708">
        <f>YEAR(Table15[[#This Row],[Release Date]])</f>
        <v>2002</v>
      </c>
    </row>
    <row r="1709" spans="1:21" x14ac:dyDescent="0.25">
      <c r="A1709" t="s">
        <v>2515</v>
      </c>
      <c r="B1709">
        <v>1</v>
      </c>
      <c r="C1709" s="8">
        <v>37738</v>
      </c>
      <c r="D1709" t="s">
        <v>28</v>
      </c>
      <c r="E1709" t="s">
        <v>25</v>
      </c>
      <c r="F1709" t="s">
        <v>19</v>
      </c>
      <c r="G1709" t="s">
        <v>20</v>
      </c>
      <c r="H1709" t="s">
        <v>38</v>
      </c>
      <c r="I1709" t="s">
        <v>326</v>
      </c>
      <c r="J1709" t="s">
        <v>2516</v>
      </c>
      <c r="K1709">
        <v>975</v>
      </c>
      <c r="L1709">
        <v>2944</v>
      </c>
      <c r="M1709">
        <v>57</v>
      </c>
      <c r="N1709">
        <v>549</v>
      </c>
      <c r="O1709">
        <v>6.9</v>
      </c>
      <c r="P1709">
        <v>125</v>
      </c>
      <c r="Q1709">
        <v>118</v>
      </c>
      <c r="R1709">
        <v>18761993</v>
      </c>
      <c r="S1709">
        <v>9000000</v>
      </c>
      <c r="T1709">
        <f>Table15[[#This Row],[Gross Revenue]]-Table15[[#This Row],[Budget]]</f>
        <v>9761993</v>
      </c>
      <c r="U1709">
        <f>YEAR(Table15[[#This Row],[Release Date]])</f>
        <v>2003</v>
      </c>
    </row>
    <row r="1710" spans="1:21" x14ac:dyDescent="0.25">
      <c r="A1710" t="s">
        <v>3071</v>
      </c>
      <c r="B1710">
        <v>1</v>
      </c>
      <c r="C1710" s="8">
        <v>38047</v>
      </c>
      <c r="D1710" t="s">
        <v>28</v>
      </c>
      <c r="E1710" t="s">
        <v>22</v>
      </c>
      <c r="F1710" t="s">
        <v>19</v>
      </c>
      <c r="G1710" t="s">
        <v>20</v>
      </c>
      <c r="H1710" t="s">
        <v>38</v>
      </c>
      <c r="I1710" t="s">
        <v>364</v>
      </c>
      <c r="J1710" t="s">
        <v>2516</v>
      </c>
      <c r="K1710">
        <v>11000</v>
      </c>
      <c r="L1710">
        <v>17050</v>
      </c>
      <c r="M1710">
        <v>57</v>
      </c>
      <c r="N1710">
        <v>0</v>
      </c>
      <c r="O1710">
        <v>7.5</v>
      </c>
      <c r="P1710">
        <v>154</v>
      </c>
      <c r="Q1710">
        <v>124</v>
      </c>
      <c r="R1710">
        <v>19661987</v>
      </c>
      <c r="S1710">
        <v>20000000</v>
      </c>
      <c r="T1710">
        <f>Table15[[#This Row],[Gross Revenue]]-Table15[[#This Row],[Budget]]</f>
        <v>-338013</v>
      </c>
      <c r="U1710">
        <f>YEAR(Table15[[#This Row],[Release Date]])</f>
        <v>2004</v>
      </c>
    </row>
    <row r="1711" spans="1:21" x14ac:dyDescent="0.25">
      <c r="A1711" t="s">
        <v>4955</v>
      </c>
      <c r="B1711">
        <v>1</v>
      </c>
      <c r="C1711" s="8">
        <v>39164</v>
      </c>
      <c r="D1711" t="s">
        <v>28</v>
      </c>
      <c r="E1711" t="s">
        <v>22</v>
      </c>
      <c r="F1711" t="s">
        <v>19</v>
      </c>
      <c r="G1711" t="s">
        <v>20</v>
      </c>
      <c r="H1711" t="s">
        <v>43</v>
      </c>
      <c r="I1711" t="s">
        <v>3329</v>
      </c>
      <c r="J1711" t="s">
        <v>2516</v>
      </c>
      <c r="K1711">
        <v>1000</v>
      </c>
      <c r="L1711">
        <v>3745</v>
      </c>
      <c r="M1711">
        <v>57</v>
      </c>
      <c r="N1711">
        <v>0</v>
      </c>
      <c r="O1711">
        <v>6.6</v>
      </c>
      <c r="P1711">
        <v>91</v>
      </c>
      <c r="Q1711">
        <v>121</v>
      </c>
      <c r="R1711">
        <v>21569041</v>
      </c>
      <c r="S1711">
        <v>9000000</v>
      </c>
      <c r="T1711">
        <f>Table15[[#This Row],[Gross Revenue]]-Table15[[#This Row],[Budget]]</f>
        <v>12569041</v>
      </c>
      <c r="U1711">
        <f>YEAR(Table15[[#This Row],[Release Date]])</f>
        <v>2007</v>
      </c>
    </row>
    <row r="1712" spans="1:21" x14ac:dyDescent="0.25">
      <c r="A1712" t="s">
        <v>3134</v>
      </c>
      <c r="B1712">
        <v>1</v>
      </c>
      <c r="C1712" s="8">
        <v>38084</v>
      </c>
      <c r="D1712" t="s">
        <v>28</v>
      </c>
      <c r="E1712" t="s">
        <v>45</v>
      </c>
      <c r="F1712" t="s">
        <v>19</v>
      </c>
      <c r="G1712" t="s">
        <v>20</v>
      </c>
      <c r="H1712" t="s">
        <v>38</v>
      </c>
      <c r="I1712" t="s">
        <v>3135</v>
      </c>
      <c r="J1712" t="s">
        <v>3136</v>
      </c>
      <c r="K1712">
        <v>32</v>
      </c>
      <c r="L1712">
        <v>72</v>
      </c>
      <c r="M1712">
        <v>6</v>
      </c>
      <c r="N1712">
        <v>13</v>
      </c>
      <c r="O1712">
        <v>4.0999999999999996</v>
      </c>
      <c r="P1712">
        <v>3</v>
      </c>
      <c r="Q1712">
        <v>78</v>
      </c>
      <c r="R1712">
        <v>243768</v>
      </c>
      <c r="S1712">
        <v>30000</v>
      </c>
      <c r="T1712">
        <f>Table15[[#This Row],[Gross Revenue]]-Table15[[#This Row],[Budget]]</f>
        <v>213768</v>
      </c>
      <c r="U1712">
        <f>YEAR(Table15[[#This Row],[Release Date]])</f>
        <v>2004</v>
      </c>
    </row>
    <row r="1713" spans="1:21" x14ac:dyDescent="0.25">
      <c r="A1713" t="s">
        <v>4118</v>
      </c>
      <c r="B1713">
        <v>1</v>
      </c>
      <c r="C1713" s="8">
        <v>38655</v>
      </c>
      <c r="D1713" t="s">
        <v>28</v>
      </c>
      <c r="E1713" t="s">
        <v>22</v>
      </c>
      <c r="F1713" t="s">
        <v>19</v>
      </c>
      <c r="G1713" t="s">
        <v>20</v>
      </c>
      <c r="H1713" t="s">
        <v>43</v>
      </c>
      <c r="I1713" t="s">
        <v>4119</v>
      </c>
      <c r="J1713" t="s">
        <v>4120</v>
      </c>
      <c r="K1713">
        <v>574</v>
      </c>
      <c r="L1713">
        <v>1303</v>
      </c>
      <c r="M1713">
        <v>135</v>
      </c>
      <c r="N1713">
        <v>21000</v>
      </c>
      <c r="O1713">
        <v>7</v>
      </c>
      <c r="P1713">
        <v>242</v>
      </c>
      <c r="Q1713">
        <v>92</v>
      </c>
      <c r="R1713">
        <v>1316074</v>
      </c>
      <c r="S1713">
        <v>100000</v>
      </c>
      <c r="T1713">
        <f>Table15[[#This Row],[Gross Revenue]]-Table15[[#This Row],[Budget]]</f>
        <v>1216074</v>
      </c>
      <c r="U1713">
        <f>YEAR(Table15[[#This Row],[Release Date]])</f>
        <v>2005</v>
      </c>
    </row>
    <row r="1714" spans="1:21" x14ac:dyDescent="0.25">
      <c r="A1714" t="s">
        <v>4182</v>
      </c>
      <c r="B1714">
        <v>1</v>
      </c>
      <c r="C1714" s="8">
        <v>38693</v>
      </c>
      <c r="D1714" t="s">
        <v>28</v>
      </c>
      <c r="E1714" t="s">
        <v>29</v>
      </c>
      <c r="F1714" t="s">
        <v>19</v>
      </c>
      <c r="G1714" t="s">
        <v>20</v>
      </c>
      <c r="H1714" t="s">
        <v>36</v>
      </c>
      <c r="I1714" t="s">
        <v>558</v>
      </c>
      <c r="J1714" t="s">
        <v>4183</v>
      </c>
      <c r="K1714">
        <v>1000</v>
      </c>
      <c r="L1714">
        <v>5393</v>
      </c>
      <c r="M1714">
        <v>6</v>
      </c>
      <c r="N1714">
        <v>0</v>
      </c>
      <c r="O1714">
        <v>4.8</v>
      </c>
      <c r="P1714">
        <v>77</v>
      </c>
      <c r="Q1714">
        <v>86</v>
      </c>
      <c r="R1714">
        <v>10134754</v>
      </c>
      <c r="S1714">
        <v>30000000</v>
      </c>
      <c r="T1714">
        <f>Table15[[#This Row],[Gross Revenue]]-Table15[[#This Row],[Budget]]</f>
        <v>-19865246</v>
      </c>
      <c r="U1714">
        <f>YEAR(Table15[[#This Row],[Release Date]])</f>
        <v>2005</v>
      </c>
    </row>
    <row r="1715" spans="1:21" x14ac:dyDescent="0.25">
      <c r="A1715" t="s">
        <v>4789</v>
      </c>
      <c r="B1715">
        <v>1</v>
      </c>
      <c r="C1715" s="8">
        <v>39060</v>
      </c>
      <c r="D1715" t="s">
        <v>28</v>
      </c>
      <c r="E1715" t="s">
        <v>37</v>
      </c>
      <c r="F1715" t="s">
        <v>19</v>
      </c>
      <c r="G1715" t="s">
        <v>20</v>
      </c>
      <c r="H1715" t="s">
        <v>38</v>
      </c>
      <c r="I1715" t="s">
        <v>4790</v>
      </c>
      <c r="J1715" t="s">
        <v>4791</v>
      </c>
      <c r="K1715">
        <v>972</v>
      </c>
      <c r="L1715">
        <v>2071</v>
      </c>
      <c r="M1715">
        <v>59</v>
      </c>
      <c r="N1715">
        <v>23000</v>
      </c>
      <c r="O1715">
        <v>6.5</v>
      </c>
      <c r="P1715">
        <v>336</v>
      </c>
      <c r="Q1715">
        <v>104</v>
      </c>
      <c r="R1715">
        <v>27689474</v>
      </c>
      <c r="S1715">
        <v>5000000</v>
      </c>
      <c r="T1715">
        <f>Table15[[#This Row],[Gross Revenue]]-Table15[[#This Row],[Budget]]</f>
        <v>22689474</v>
      </c>
      <c r="U1715">
        <f>YEAR(Table15[[#This Row],[Release Date]])</f>
        <v>2006</v>
      </c>
    </row>
    <row r="1716" spans="1:21" x14ac:dyDescent="0.25">
      <c r="A1716" t="s">
        <v>3594</v>
      </c>
      <c r="B1716">
        <v>1</v>
      </c>
      <c r="C1716" s="8">
        <v>38346</v>
      </c>
      <c r="D1716" t="s">
        <v>28</v>
      </c>
      <c r="E1716" t="s">
        <v>25</v>
      </c>
      <c r="F1716" t="s">
        <v>19</v>
      </c>
      <c r="G1716" t="s">
        <v>20</v>
      </c>
      <c r="H1716" t="s">
        <v>38</v>
      </c>
      <c r="I1716" t="s">
        <v>356</v>
      </c>
      <c r="J1716" t="s">
        <v>344</v>
      </c>
      <c r="K1716">
        <v>24000</v>
      </c>
      <c r="L1716">
        <v>41867</v>
      </c>
      <c r="M1716">
        <v>406</v>
      </c>
      <c r="N1716">
        <v>0</v>
      </c>
      <c r="O1716">
        <v>6.2</v>
      </c>
      <c r="P1716">
        <v>192</v>
      </c>
      <c r="Q1716">
        <v>92</v>
      </c>
      <c r="R1716">
        <v>10814185</v>
      </c>
      <c r="S1716">
        <v>8000000</v>
      </c>
      <c r="T1716">
        <f>Table15[[#This Row],[Gross Revenue]]-Table15[[#This Row],[Budget]]</f>
        <v>2814185</v>
      </c>
      <c r="U1716">
        <f>YEAR(Table15[[#This Row],[Release Date]])</f>
        <v>2004</v>
      </c>
    </row>
    <row r="1717" spans="1:21" x14ac:dyDescent="0.25">
      <c r="A1717" t="s">
        <v>1294</v>
      </c>
      <c r="B1717">
        <v>1</v>
      </c>
      <c r="C1717" s="8">
        <v>37077</v>
      </c>
      <c r="D1717" t="s">
        <v>28</v>
      </c>
      <c r="E1717" t="s">
        <v>22</v>
      </c>
      <c r="F1717" t="s">
        <v>19</v>
      </c>
      <c r="G1717" t="s">
        <v>35</v>
      </c>
      <c r="H1717" t="s">
        <v>38</v>
      </c>
      <c r="I1717" t="s">
        <v>1295</v>
      </c>
      <c r="J1717" t="s">
        <v>607</v>
      </c>
      <c r="K1717">
        <v>149</v>
      </c>
      <c r="L1717">
        <v>251</v>
      </c>
      <c r="M1717">
        <v>608</v>
      </c>
      <c r="N1717">
        <v>484</v>
      </c>
      <c r="O1717">
        <v>7.6</v>
      </c>
      <c r="P1717">
        <v>81</v>
      </c>
      <c r="Q1717">
        <v>121</v>
      </c>
      <c r="R1717">
        <v>112935</v>
      </c>
      <c r="S1717">
        <v>9000000</v>
      </c>
      <c r="T1717">
        <f>Table15[[#This Row],[Gross Revenue]]-Table15[[#This Row],[Budget]]</f>
        <v>-8887065</v>
      </c>
      <c r="U1717">
        <f>YEAR(Table15[[#This Row],[Release Date]])</f>
        <v>2001</v>
      </c>
    </row>
    <row r="1718" spans="1:21" x14ac:dyDescent="0.25">
      <c r="A1718" t="s">
        <v>2200</v>
      </c>
      <c r="B1718">
        <v>1</v>
      </c>
      <c r="C1718" s="8">
        <v>37573</v>
      </c>
      <c r="D1718" t="s">
        <v>28</v>
      </c>
      <c r="E1718" t="s">
        <v>18</v>
      </c>
      <c r="F1718" t="s">
        <v>19</v>
      </c>
      <c r="G1718" t="s">
        <v>35</v>
      </c>
      <c r="H1718" t="s">
        <v>38</v>
      </c>
      <c r="I1718" t="s">
        <v>2201</v>
      </c>
      <c r="J1718" t="s">
        <v>607</v>
      </c>
      <c r="K1718">
        <v>979</v>
      </c>
      <c r="L1718">
        <v>3133</v>
      </c>
      <c r="M1718">
        <v>608</v>
      </c>
      <c r="N1718">
        <v>0</v>
      </c>
      <c r="O1718">
        <v>7.7</v>
      </c>
      <c r="P1718">
        <v>169</v>
      </c>
      <c r="Q1718">
        <v>125</v>
      </c>
      <c r="R1718">
        <v>3753806</v>
      </c>
      <c r="S1718">
        <v>11000000</v>
      </c>
      <c r="T1718">
        <f>Table15[[#This Row],[Gross Revenue]]-Table15[[#This Row],[Budget]]</f>
        <v>-7246194</v>
      </c>
      <c r="U1718">
        <f>YEAR(Table15[[#This Row],[Release Date]])</f>
        <v>2002</v>
      </c>
    </row>
    <row r="1719" spans="1:21" x14ac:dyDescent="0.25">
      <c r="A1719" t="s">
        <v>3826</v>
      </c>
      <c r="B1719">
        <v>1</v>
      </c>
      <c r="C1719" s="8">
        <v>38478</v>
      </c>
      <c r="D1719" t="s">
        <v>28</v>
      </c>
      <c r="E1719" t="s">
        <v>25</v>
      </c>
      <c r="F1719" t="s">
        <v>19</v>
      </c>
      <c r="G1719" t="s">
        <v>35</v>
      </c>
      <c r="H1719" t="s">
        <v>43</v>
      </c>
      <c r="I1719" t="s">
        <v>163</v>
      </c>
      <c r="J1719" t="s">
        <v>607</v>
      </c>
      <c r="K1719">
        <v>1000</v>
      </c>
      <c r="L1719">
        <v>2265</v>
      </c>
      <c r="M1719">
        <v>608</v>
      </c>
      <c r="N1719">
        <v>0</v>
      </c>
      <c r="O1719">
        <v>7.3</v>
      </c>
      <c r="P1719">
        <v>248</v>
      </c>
      <c r="Q1719">
        <v>129</v>
      </c>
      <c r="R1719">
        <v>3205244</v>
      </c>
      <c r="S1719">
        <v>10000000</v>
      </c>
      <c r="T1719">
        <f>Table15[[#This Row],[Gross Revenue]]-Table15[[#This Row],[Budget]]</f>
        <v>-6794756</v>
      </c>
      <c r="U1719">
        <f>YEAR(Table15[[#This Row],[Release Date]])</f>
        <v>2005</v>
      </c>
    </row>
    <row r="1720" spans="1:21" x14ac:dyDescent="0.25">
      <c r="A1720" t="s">
        <v>5034</v>
      </c>
      <c r="B1720">
        <v>1</v>
      </c>
      <c r="C1720" s="8">
        <v>39214</v>
      </c>
      <c r="D1720" t="s">
        <v>28</v>
      </c>
      <c r="E1720" t="s">
        <v>31</v>
      </c>
      <c r="F1720" t="s">
        <v>19</v>
      </c>
      <c r="G1720" t="s">
        <v>35</v>
      </c>
      <c r="H1720" t="s">
        <v>38</v>
      </c>
      <c r="I1720" t="s">
        <v>1295</v>
      </c>
      <c r="J1720" t="s">
        <v>607</v>
      </c>
      <c r="K1720">
        <v>149</v>
      </c>
      <c r="L1720">
        <v>390</v>
      </c>
      <c r="M1720">
        <v>608</v>
      </c>
      <c r="N1720">
        <v>0</v>
      </c>
      <c r="O1720">
        <v>6.8</v>
      </c>
      <c r="P1720">
        <v>262</v>
      </c>
      <c r="Q1720">
        <v>150</v>
      </c>
      <c r="R1720">
        <v>3958500</v>
      </c>
      <c r="S1720">
        <v>8200000</v>
      </c>
      <c r="T1720">
        <f>Table15[[#This Row],[Gross Revenue]]-Table15[[#This Row],[Budget]]</f>
        <v>-4241500</v>
      </c>
      <c r="U1720">
        <f>YEAR(Table15[[#This Row],[Release Date]])</f>
        <v>2007</v>
      </c>
    </row>
    <row r="1721" spans="1:21" x14ac:dyDescent="0.25">
      <c r="A1721" t="s">
        <v>4386</v>
      </c>
      <c r="B1721">
        <v>1</v>
      </c>
      <c r="C1721" s="8">
        <v>38821</v>
      </c>
      <c r="D1721" t="s">
        <v>28</v>
      </c>
      <c r="E1721" t="s">
        <v>32</v>
      </c>
      <c r="F1721" t="s">
        <v>19</v>
      </c>
      <c r="G1721" t="s">
        <v>20</v>
      </c>
      <c r="H1721" t="s">
        <v>38</v>
      </c>
      <c r="I1721" t="s">
        <v>4387</v>
      </c>
      <c r="J1721" t="s">
        <v>4388</v>
      </c>
      <c r="K1721">
        <v>93</v>
      </c>
      <c r="L1721">
        <v>146</v>
      </c>
      <c r="M1721">
        <v>16</v>
      </c>
      <c r="N1721">
        <v>15000</v>
      </c>
      <c r="O1721">
        <v>6.5</v>
      </c>
      <c r="P1721">
        <v>216</v>
      </c>
      <c r="Q1721">
        <v>110</v>
      </c>
      <c r="R1721">
        <v>70011073</v>
      </c>
      <c r="S1721">
        <v>12000000</v>
      </c>
      <c r="T1721">
        <f>Table15[[#This Row],[Gross Revenue]]-Table15[[#This Row],[Budget]]</f>
        <v>58011073</v>
      </c>
      <c r="U1721">
        <f>YEAR(Table15[[#This Row],[Release Date]])</f>
        <v>2006</v>
      </c>
    </row>
    <row r="1722" spans="1:21" x14ac:dyDescent="0.25">
      <c r="A1722" t="s">
        <v>2530</v>
      </c>
      <c r="B1722">
        <v>1</v>
      </c>
      <c r="C1722" s="8">
        <v>37746</v>
      </c>
      <c r="D1722" t="s">
        <v>28</v>
      </c>
      <c r="E1722" t="s">
        <v>25</v>
      </c>
      <c r="F1722" t="s">
        <v>19</v>
      </c>
      <c r="G1722" t="s">
        <v>20</v>
      </c>
      <c r="H1722" t="s">
        <v>38</v>
      </c>
      <c r="I1722" t="s">
        <v>2531</v>
      </c>
      <c r="J1722" t="s">
        <v>2532</v>
      </c>
      <c r="K1722">
        <v>730</v>
      </c>
      <c r="L1722">
        <v>1208</v>
      </c>
      <c r="M1722">
        <v>101</v>
      </c>
      <c r="N1722">
        <v>708</v>
      </c>
      <c r="O1722">
        <v>6.6</v>
      </c>
      <c r="P1722">
        <v>114</v>
      </c>
      <c r="Q1722">
        <v>96</v>
      </c>
      <c r="R1722">
        <v>1325073</v>
      </c>
      <c r="S1722">
        <v>4000000</v>
      </c>
      <c r="T1722">
        <f>Table15[[#This Row],[Gross Revenue]]-Table15[[#This Row],[Budget]]</f>
        <v>-2674927</v>
      </c>
      <c r="U1722">
        <f>YEAR(Table15[[#This Row],[Release Date]])</f>
        <v>2003</v>
      </c>
    </row>
    <row r="1723" spans="1:21" x14ac:dyDescent="0.25">
      <c r="A1723" t="s">
        <v>3827</v>
      </c>
      <c r="B1723">
        <v>1</v>
      </c>
      <c r="C1723" s="8">
        <v>38479</v>
      </c>
      <c r="D1723" t="s">
        <v>28</v>
      </c>
      <c r="E1723" t="s">
        <v>25</v>
      </c>
      <c r="F1723" t="s">
        <v>19</v>
      </c>
      <c r="G1723" t="s">
        <v>20</v>
      </c>
      <c r="H1723" t="s">
        <v>38</v>
      </c>
      <c r="I1723" t="s">
        <v>505</v>
      </c>
      <c r="J1723" t="s">
        <v>2532</v>
      </c>
      <c r="K1723">
        <v>1000</v>
      </c>
      <c r="L1723">
        <v>2016</v>
      </c>
      <c r="M1723">
        <v>101</v>
      </c>
      <c r="N1723">
        <v>15000</v>
      </c>
      <c r="O1723">
        <v>7.2</v>
      </c>
      <c r="P1723">
        <v>261</v>
      </c>
      <c r="Q1723">
        <v>105</v>
      </c>
      <c r="R1723">
        <v>5776314</v>
      </c>
      <c r="S1723">
        <v>3200000</v>
      </c>
      <c r="T1723">
        <f>Table15[[#This Row],[Gross Revenue]]-Table15[[#This Row],[Budget]]</f>
        <v>2576314</v>
      </c>
      <c r="U1723">
        <f>YEAR(Table15[[#This Row],[Release Date]])</f>
        <v>2005</v>
      </c>
    </row>
    <row r="1724" spans="1:21" x14ac:dyDescent="0.25">
      <c r="A1724" t="s">
        <v>2429</v>
      </c>
      <c r="B1724">
        <v>1</v>
      </c>
      <c r="C1724" s="8">
        <v>37692</v>
      </c>
      <c r="D1724" t="s">
        <v>28</v>
      </c>
      <c r="E1724" t="s">
        <v>30</v>
      </c>
      <c r="F1724" t="s">
        <v>19</v>
      </c>
      <c r="G1724" t="s">
        <v>20</v>
      </c>
      <c r="H1724" t="s">
        <v>36</v>
      </c>
      <c r="I1724" t="s">
        <v>1969</v>
      </c>
      <c r="J1724" t="s">
        <v>559</v>
      </c>
      <c r="K1724">
        <v>947</v>
      </c>
      <c r="L1724">
        <v>2968</v>
      </c>
      <c r="M1724">
        <v>31</v>
      </c>
      <c r="N1724">
        <v>0</v>
      </c>
      <c r="O1724">
        <v>6.2</v>
      </c>
      <c r="P1724">
        <v>127</v>
      </c>
      <c r="Q1724">
        <v>100</v>
      </c>
      <c r="R1724">
        <v>63939454</v>
      </c>
      <c r="S1724">
        <v>35000000</v>
      </c>
      <c r="T1724">
        <f>Table15[[#This Row],[Gross Revenue]]-Table15[[#This Row],[Budget]]</f>
        <v>28939454</v>
      </c>
      <c r="U1724">
        <f>YEAR(Table15[[#This Row],[Release Date]])</f>
        <v>2003</v>
      </c>
    </row>
    <row r="1725" spans="1:21" x14ac:dyDescent="0.25">
      <c r="A1725" t="s">
        <v>3992</v>
      </c>
      <c r="B1725">
        <v>1</v>
      </c>
      <c r="C1725" s="8">
        <v>38578</v>
      </c>
      <c r="D1725" t="s">
        <v>28</v>
      </c>
      <c r="E1725" t="s">
        <v>30</v>
      </c>
      <c r="F1725" t="s">
        <v>19</v>
      </c>
      <c r="G1725" t="s">
        <v>20</v>
      </c>
      <c r="H1725" t="s">
        <v>36</v>
      </c>
      <c r="I1725" t="s">
        <v>1608</v>
      </c>
      <c r="J1725" t="s">
        <v>559</v>
      </c>
      <c r="K1725">
        <v>4000</v>
      </c>
      <c r="L1725">
        <v>4628</v>
      </c>
      <c r="M1725">
        <v>31</v>
      </c>
      <c r="N1725">
        <v>0</v>
      </c>
      <c r="O1725">
        <v>6.4</v>
      </c>
      <c r="P1725">
        <v>226</v>
      </c>
      <c r="Q1725">
        <v>93</v>
      </c>
      <c r="R1725">
        <v>238371987</v>
      </c>
      <c r="S1725">
        <v>165000000</v>
      </c>
      <c r="T1725">
        <f>Table15[[#This Row],[Gross Revenue]]-Table15[[#This Row],[Budget]]</f>
        <v>73371987</v>
      </c>
      <c r="U1725">
        <f>YEAR(Table15[[#This Row],[Release Date]])</f>
        <v>2005</v>
      </c>
    </row>
    <row r="1726" spans="1:21" x14ac:dyDescent="0.25">
      <c r="A1726" t="s">
        <v>4116</v>
      </c>
      <c r="B1726">
        <v>1</v>
      </c>
      <c r="C1726" s="8">
        <v>38653</v>
      </c>
      <c r="D1726" t="s">
        <v>28</v>
      </c>
      <c r="E1726" t="s">
        <v>30</v>
      </c>
      <c r="F1726" t="s">
        <v>19</v>
      </c>
      <c r="G1726" t="s">
        <v>20</v>
      </c>
      <c r="H1726" t="s">
        <v>27</v>
      </c>
      <c r="I1726" t="s">
        <v>558</v>
      </c>
      <c r="J1726" t="s">
        <v>559</v>
      </c>
      <c r="K1726">
        <v>1000</v>
      </c>
      <c r="L1726">
        <v>4073</v>
      </c>
      <c r="M1726">
        <v>31</v>
      </c>
      <c r="N1726">
        <v>0</v>
      </c>
      <c r="O1726">
        <v>4.4000000000000004</v>
      </c>
      <c r="P1726">
        <v>91</v>
      </c>
      <c r="Q1726">
        <v>87</v>
      </c>
      <c r="R1726">
        <v>133103929</v>
      </c>
      <c r="S1726">
        <v>75000000</v>
      </c>
      <c r="T1726">
        <f>Table15[[#This Row],[Gross Revenue]]-Table15[[#This Row],[Budget]]</f>
        <v>58103929</v>
      </c>
      <c r="U1726">
        <f>YEAR(Table15[[#This Row],[Release Date]])</f>
        <v>2005</v>
      </c>
    </row>
    <row r="1727" spans="1:21" x14ac:dyDescent="0.25">
      <c r="A1727" t="s">
        <v>1419</v>
      </c>
      <c r="B1727">
        <v>1</v>
      </c>
      <c r="C1727" s="8">
        <v>37147</v>
      </c>
      <c r="D1727" t="s">
        <v>28</v>
      </c>
      <c r="E1727" t="s">
        <v>30</v>
      </c>
      <c r="F1727" t="s">
        <v>19</v>
      </c>
      <c r="G1727" t="s">
        <v>20</v>
      </c>
      <c r="H1727" t="s">
        <v>27</v>
      </c>
      <c r="I1727" t="s">
        <v>1420</v>
      </c>
      <c r="J1727" t="s">
        <v>1421</v>
      </c>
      <c r="K1727">
        <v>23</v>
      </c>
      <c r="L1727">
        <v>49</v>
      </c>
      <c r="M1727">
        <v>12</v>
      </c>
      <c r="N1727">
        <v>184</v>
      </c>
      <c r="O1727">
        <v>6.6</v>
      </c>
      <c r="P1727">
        <v>38</v>
      </c>
      <c r="Q1727">
        <v>82</v>
      </c>
      <c r="R1727">
        <v>25571351</v>
      </c>
      <c r="S1727">
        <v>14000000</v>
      </c>
      <c r="T1727">
        <f>Table15[[#This Row],[Gross Revenue]]-Table15[[#This Row],[Budget]]</f>
        <v>11571351</v>
      </c>
      <c r="U1727">
        <f>YEAR(Table15[[#This Row],[Release Date]])</f>
        <v>2001</v>
      </c>
    </row>
    <row r="1728" spans="1:21" x14ac:dyDescent="0.25">
      <c r="A1728" t="s">
        <v>3433</v>
      </c>
      <c r="B1728">
        <v>1</v>
      </c>
      <c r="C1728" s="8">
        <v>38256</v>
      </c>
      <c r="D1728" t="s">
        <v>28</v>
      </c>
      <c r="E1728" t="s">
        <v>30</v>
      </c>
      <c r="F1728" t="s">
        <v>19</v>
      </c>
      <c r="G1728" t="s">
        <v>20</v>
      </c>
      <c r="H1728" t="s">
        <v>27</v>
      </c>
      <c r="I1728" t="s">
        <v>3434</v>
      </c>
      <c r="J1728" t="s">
        <v>1421</v>
      </c>
      <c r="K1728">
        <v>354</v>
      </c>
      <c r="L1728">
        <v>568</v>
      </c>
      <c r="M1728">
        <v>12</v>
      </c>
      <c r="N1728">
        <v>175</v>
      </c>
      <c r="O1728">
        <v>5.7</v>
      </c>
      <c r="P1728">
        <v>37</v>
      </c>
      <c r="Q1728">
        <v>85</v>
      </c>
      <c r="R1728">
        <v>12701880</v>
      </c>
      <c r="S1728">
        <v>15000000</v>
      </c>
      <c r="T1728">
        <f>Table15[[#This Row],[Gross Revenue]]-Table15[[#This Row],[Budget]]</f>
        <v>-2298120</v>
      </c>
      <c r="U1728">
        <f>YEAR(Table15[[#This Row],[Release Date]])</f>
        <v>2004</v>
      </c>
    </row>
    <row r="1729" spans="1:21" x14ac:dyDescent="0.25">
      <c r="A1729" t="s">
        <v>1736</v>
      </c>
      <c r="B1729">
        <v>1</v>
      </c>
      <c r="C1729" s="8">
        <v>37327</v>
      </c>
      <c r="D1729" t="s">
        <v>28</v>
      </c>
      <c r="E1729" t="s">
        <v>22</v>
      </c>
      <c r="F1729" t="s">
        <v>19</v>
      </c>
      <c r="G1729" t="s">
        <v>20</v>
      </c>
      <c r="H1729" t="s">
        <v>43</v>
      </c>
      <c r="I1729" t="s">
        <v>177</v>
      </c>
      <c r="J1729" t="s">
        <v>279</v>
      </c>
      <c r="K1729">
        <v>8000</v>
      </c>
      <c r="L1729">
        <v>12850</v>
      </c>
      <c r="M1729">
        <v>179</v>
      </c>
      <c r="N1729">
        <v>0</v>
      </c>
      <c r="O1729">
        <v>6.4</v>
      </c>
      <c r="P1729">
        <v>141</v>
      </c>
      <c r="Q1729">
        <v>117</v>
      </c>
      <c r="R1729">
        <v>63695760</v>
      </c>
      <c r="S1729">
        <v>65000000</v>
      </c>
      <c r="T1729">
        <f>Table15[[#This Row],[Gross Revenue]]-Table15[[#This Row],[Budget]]</f>
        <v>-1304240</v>
      </c>
      <c r="U1729">
        <f>YEAR(Table15[[#This Row],[Release Date]])</f>
        <v>2002</v>
      </c>
    </row>
    <row r="1730" spans="1:21" x14ac:dyDescent="0.25">
      <c r="A1730" t="s">
        <v>2327</v>
      </c>
      <c r="B1730">
        <v>1</v>
      </c>
      <c r="C1730" s="8">
        <v>37636</v>
      </c>
      <c r="D1730" t="s">
        <v>28</v>
      </c>
      <c r="E1730" t="s">
        <v>30</v>
      </c>
      <c r="F1730" t="s">
        <v>19</v>
      </c>
      <c r="G1730" t="s">
        <v>35</v>
      </c>
      <c r="H1730" t="s">
        <v>43</v>
      </c>
      <c r="I1730" t="s">
        <v>2328</v>
      </c>
      <c r="J1730" t="s">
        <v>279</v>
      </c>
      <c r="K1730">
        <v>21000</v>
      </c>
      <c r="L1730">
        <v>53413</v>
      </c>
      <c r="M1730">
        <v>179</v>
      </c>
      <c r="N1730">
        <v>0</v>
      </c>
      <c r="O1730">
        <v>7.6</v>
      </c>
      <c r="P1730">
        <v>295</v>
      </c>
      <c r="Q1730">
        <v>157</v>
      </c>
      <c r="R1730">
        <v>289994397</v>
      </c>
      <c r="S1730">
        <v>150000000</v>
      </c>
      <c r="T1730">
        <f>Table15[[#This Row],[Gross Revenue]]-Table15[[#This Row],[Budget]]</f>
        <v>139994397</v>
      </c>
      <c r="U1730">
        <f>YEAR(Table15[[#This Row],[Release Date]])</f>
        <v>2003</v>
      </c>
    </row>
    <row r="1731" spans="1:21" x14ac:dyDescent="0.25">
      <c r="A1731" t="s">
        <v>3027</v>
      </c>
      <c r="B1731">
        <v>1</v>
      </c>
      <c r="C1731" s="8">
        <v>38024</v>
      </c>
      <c r="D1731" t="s">
        <v>28</v>
      </c>
      <c r="E1731" t="s">
        <v>22</v>
      </c>
      <c r="F1731" t="s">
        <v>19</v>
      </c>
      <c r="G1731" t="s">
        <v>20</v>
      </c>
      <c r="H1731" t="s">
        <v>38</v>
      </c>
      <c r="I1731" t="s">
        <v>3028</v>
      </c>
      <c r="J1731" t="s">
        <v>279</v>
      </c>
      <c r="K1731">
        <v>267</v>
      </c>
      <c r="L1731">
        <v>538</v>
      </c>
      <c r="M1731">
        <v>179</v>
      </c>
      <c r="N1731">
        <v>0</v>
      </c>
      <c r="O1731">
        <v>6.4</v>
      </c>
      <c r="P1731">
        <v>115</v>
      </c>
      <c r="Q1731">
        <v>139</v>
      </c>
      <c r="R1731">
        <v>4584886</v>
      </c>
      <c r="S1731">
        <v>45000000</v>
      </c>
      <c r="T1731">
        <f>Table15[[#This Row],[Gross Revenue]]-Table15[[#This Row],[Budget]]</f>
        <v>-40415114</v>
      </c>
      <c r="U1731">
        <f>YEAR(Table15[[#This Row],[Release Date]])</f>
        <v>2004</v>
      </c>
    </row>
    <row r="1732" spans="1:21" x14ac:dyDescent="0.25">
      <c r="A1732" t="s">
        <v>3964</v>
      </c>
      <c r="B1732">
        <v>1</v>
      </c>
      <c r="C1732" s="8">
        <v>38561</v>
      </c>
      <c r="D1732" t="s">
        <v>28</v>
      </c>
      <c r="E1732" t="s">
        <v>32</v>
      </c>
      <c r="F1732" t="s">
        <v>19</v>
      </c>
      <c r="G1732" t="s">
        <v>20</v>
      </c>
      <c r="H1732" t="s">
        <v>43</v>
      </c>
      <c r="I1732" t="s">
        <v>979</v>
      </c>
      <c r="J1732" t="s">
        <v>279</v>
      </c>
      <c r="K1732">
        <v>15000</v>
      </c>
      <c r="L1732">
        <v>16149</v>
      </c>
      <c r="M1732">
        <v>179</v>
      </c>
      <c r="N1732">
        <v>23000</v>
      </c>
      <c r="O1732">
        <v>6.6</v>
      </c>
      <c r="P1732">
        <v>306</v>
      </c>
      <c r="Q1732">
        <v>116</v>
      </c>
      <c r="R1732">
        <v>90755643</v>
      </c>
      <c r="S1732">
        <v>200000000</v>
      </c>
      <c r="T1732">
        <f>Table15[[#This Row],[Gross Revenue]]-Table15[[#This Row],[Budget]]</f>
        <v>-109244357</v>
      </c>
      <c r="U1732">
        <f>YEAR(Table15[[#This Row],[Release Date]])</f>
        <v>2005</v>
      </c>
    </row>
    <row r="1733" spans="1:21" x14ac:dyDescent="0.25">
      <c r="A1733" t="s">
        <v>913</v>
      </c>
      <c r="B1733">
        <v>1</v>
      </c>
      <c r="C1733" s="8">
        <v>36880</v>
      </c>
      <c r="D1733" t="s">
        <v>28</v>
      </c>
      <c r="E1733" t="s">
        <v>25</v>
      </c>
      <c r="F1733" t="s">
        <v>19</v>
      </c>
      <c r="G1733" t="s">
        <v>20</v>
      </c>
      <c r="H1733" t="s">
        <v>38</v>
      </c>
      <c r="I1733" t="s">
        <v>605</v>
      </c>
      <c r="J1733" t="s">
        <v>300</v>
      </c>
      <c r="K1733">
        <v>2000</v>
      </c>
      <c r="L1733">
        <v>3954</v>
      </c>
      <c r="M1733">
        <v>0</v>
      </c>
      <c r="N1733">
        <v>255</v>
      </c>
      <c r="O1733">
        <v>5.6</v>
      </c>
      <c r="P1733">
        <v>82</v>
      </c>
      <c r="Q1733">
        <v>87</v>
      </c>
      <c r="R1733">
        <v>6291602</v>
      </c>
      <c r="S1733">
        <v>50000000</v>
      </c>
      <c r="T1733">
        <f>Table15[[#This Row],[Gross Revenue]]-Table15[[#This Row],[Budget]]</f>
        <v>-43708398</v>
      </c>
      <c r="U1733">
        <f>YEAR(Table15[[#This Row],[Release Date]])</f>
        <v>2000</v>
      </c>
    </row>
    <row r="1734" spans="1:21" x14ac:dyDescent="0.25">
      <c r="A1734" t="s">
        <v>1951</v>
      </c>
      <c r="B1734">
        <v>1</v>
      </c>
      <c r="C1734" s="8">
        <v>37435</v>
      </c>
      <c r="D1734" t="s">
        <v>28</v>
      </c>
      <c r="E1734" t="s">
        <v>22</v>
      </c>
      <c r="F1734" t="s">
        <v>19</v>
      </c>
      <c r="G1734" t="s">
        <v>20</v>
      </c>
      <c r="H1734" t="s">
        <v>38</v>
      </c>
      <c r="I1734" t="s">
        <v>376</v>
      </c>
      <c r="J1734" t="s">
        <v>300</v>
      </c>
      <c r="K1734">
        <v>20000</v>
      </c>
      <c r="L1734">
        <v>28027</v>
      </c>
      <c r="M1734">
        <v>0</v>
      </c>
      <c r="N1734">
        <v>12000</v>
      </c>
      <c r="O1734">
        <v>7.3</v>
      </c>
      <c r="P1734">
        <v>212</v>
      </c>
      <c r="Q1734">
        <v>98</v>
      </c>
      <c r="R1734">
        <v>33987757</v>
      </c>
      <c r="S1734">
        <v>27000000</v>
      </c>
      <c r="T1734">
        <f>Table15[[#This Row],[Gross Revenue]]-Table15[[#This Row],[Budget]]</f>
        <v>6987757</v>
      </c>
      <c r="U1734">
        <f>YEAR(Table15[[#This Row],[Release Date]])</f>
        <v>2002</v>
      </c>
    </row>
    <row r="1735" spans="1:21" x14ac:dyDescent="0.25">
      <c r="A1735" t="s">
        <v>2958</v>
      </c>
      <c r="B1735">
        <v>1</v>
      </c>
      <c r="C1735" s="8">
        <v>37981</v>
      </c>
      <c r="D1735" t="s">
        <v>28</v>
      </c>
      <c r="E1735" t="s">
        <v>31</v>
      </c>
      <c r="F1735" t="s">
        <v>19</v>
      </c>
      <c r="G1735" t="s">
        <v>20</v>
      </c>
      <c r="H1735" t="s">
        <v>38</v>
      </c>
      <c r="I1735" t="s">
        <v>401</v>
      </c>
      <c r="J1735" t="s">
        <v>300</v>
      </c>
      <c r="K1735">
        <v>22000</v>
      </c>
      <c r="L1735">
        <v>60646</v>
      </c>
      <c r="M1735">
        <v>0</v>
      </c>
      <c r="N1735">
        <v>0</v>
      </c>
      <c r="O1735">
        <v>7.1</v>
      </c>
      <c r="P1735">
        <v>269</v>
      </c>
      <c r="Q1735">
        <v>102</v>
      </c>
      <c r="R1735">
        <v>66636385</v>
      </c>
      <c r="S1735">
        <v>75000000</v>
      </c>
      <c r="T1735">
        <f>Table15[[#This Row],[Gross Revenue]]-Table15[[#This Row],[Budget]]</f>
        <v>-8363615</v>
      </c>
      <c r="U1735">
        <f>YEAR(Table15[[#This Row],[Release Date]])</f>
        <v>2003</v>
      </c>
    </row>
    <row r="1736" spans="1:21" x14ac:dyDescent="0.25">
      <c r="A1736" t="s">
        <v>781</v>
      </c>
      <c r="B1736">
        <v>1</v>
      </c>
      <c r="C1736" s="8">
        <v>36810</v>
      </c>
      <c r="D1736" t="s">
        <v>28</v>
      </c>
      <c r="E1736" t="s">
        <v>22</v>
      </c>
      <c r="F1736" t="s">
        <v>19</v>
      </c>
      <c r="G1736" t="s">
        <v>20</v>
      </c>
      <c r="H1736" t="s">
        <v>43</v>
      </c>
      <c r="I1736" t="s">
        <v>233</v>
      </c>
      <c r="J1736" t="s">
        <v>457</v>
      </c>
      <c r="K1736">
        <v>18000</v>
      </c>
      <c r="L1736">
        <v>23920</v>
      </c>
      <c r="M1736">
        <v>75</v>
      </c>
      <c r="N1736">
        <v>16000</v>
      </c>
      <c r="O1736">
        <v>7.2</v>
      </c>
      <c r="P1736">
        <v>157</v>
      </c>
      <c r="Q1736">
        <v>123</v>
      </c>
      <c r="R1736">
        <v>33508922</v>
      </c>
      <c r="S1736">
        <v>40000000</v>
      </c>
      <c r="T1736">
        <f>Table15[[#This Row],[Gross Revenue]]-Table15[[#This Row],[Budget]]</f>
        <v>-6491078</v>
      </c>
      <c r="U1736">
        <f>YEAR(Table15[[#This Row],[Release Date]])</f>
        <v>2000</v>
      </c>
    </row>
    <row r="1737" spans="1:21" x14ac:dyDescent="0.25">
      <c r="A1737" t="s">
        <v>1105</v>
      </c>
      <c r="B1737">
        <v>1</v>
      </c>
      <c r="C1737" s="8">
        <v>36983</v>
      </c>
      <c r="D1737" t="s">
        <v>28</v>
      </c>
      <c r="E1737" t="s">
        <v>25</v>
      </c>
      <c r="F1737" t="s">
        <v>703</v>
      </c>
      <c r="G1737" t="s">
        <v>704</v>
      </c>
      <c r="H1737" t="s">
        <v>38</v>
      </c>
      <c r="I1737" t="s">
        <v>1106</v>
      </c>
      <c r="J1737" t="s">
        <v>335</v>
      </c>
      <c r="K1737">
        <v>307</v>
      </c>
      <c r="L1737">
        <v>809</v>
      </c>
      <c r="M1737">
        <v>300</v>
      </c>
      <c r="N1737">
        <v>0</v>
      </c>
      <c r="O1737">
        <v>7.4</v>
      </c>
      <c r="P1737">
        <v>137</v>
      </c>
      <c r="Q1737">
        <v>114</v>
      </c>
      <c r="R1737">
        <v>13876974</v>
      </c>
      <c r="S1737">
        <v>7000000</v>
      </c>
      <c r="T1737">
        <f>Table15[[#This Row],[Gross Revenue]]-Table15[[#This Row],[Budget]]</f>
        <v>6876974</v>
      </c>
      <c r="U1737">
        <f>YEAR(Table15[[#This Row],[Release Date]])</f>
        <v>2001</v>
      </c>
    </row>
    <row r="1738" spans="1:21" x14ac:dyDescent="0.25">
      <c r="A1738" t="s">
        <v>2195</v>
      </c>
      <c r="B1738">
        <v>1</v>
      </c>
      <c r="C1738" s="8">
        <v>37571</v>
      </c>
      <c r="D1738" t="s">
        <v>28</v>
      </c>
      <c r="E1738" t="s">
        <v>22</v>
      </c>
      <c r="F1738" t="s">
        <v>19</v>
      </c>
      <c r="G1738" t="s">
        <v>20</v>
      </c>
      <c r="H1738" t="s">
        <v>43</v>
      </c>
      <c r="I1738" t="s">
        <v>2196</v>
      </c>
      <c r="J1738" t="s">
        <v>335</v>
      </c>
      <c r="K1738">
        <v>805</v>
      </c>
      <c r="L1738">
        <v>1618</v>
      </c>
      <c r="M1738">
        <v>300</v>
      </c>
      <c r="N1738">
        <v>767</v>
      </c>
      <c r="O1738">
        <v>6.2</v>
      </c>
      <c r="P1738">
        <v>118</v>
      </c>
      <c r="Q1738">
        <v>141</v>
      </c>
      <c r="R1738">
        <v>16123851</v>
      </c>
      <c r="S1738">
        <v>23000000</v>
      </c>
      <c r="T1738">
        <f>Table15[[#This Row],[Gross Revenue]]-Table15[[#This Row],[Budget]]</f>
        <v>-6876149</v>
      </c>
      <c r="U1738">
        <f>YEAR(Table15[[#This Row],[Release Date]])</f>
        <v>2002</v>
      </c>
    </row>
    <row r="1739" spans="1:21" x14ac:dyDescent="0.25">
      <c r="A1739" t="s">
        <v>2383</v>
      </c>
      <c r="B1739">
        <v>1</v>
      </c>
      <c r="C1739" s="8">
        <v>37668</v>
      </c>
      <c r="D1739" t="s">
        <v>28</v>
      </c>
      <c r="E1739" t="s">
        <v>25</v>
      </c>
      <c r="F1739" t="s">
        <v>19</v>
      </c>
      <c r="G1739" t="s">
        <v>20</v>
      </c>
      <c r="H1739" t="s">
        <v>38</v>
      </c>
      <c r="I1739" t="s">
        <v>2384</v>
      </c>
      <c r="J1739" t="s">
        <v>2385</v>
      </c>
      <c r="K1739">
        <v>538</v>
      </c>
      <c r="L1739">
        <v>1349</v>
      </c>
      <c r="M1739">
        <v>244</v>
      </c>
      <c r="N1739">
        <v>0</v>
      </c>
      <c r="O1739">
        <v>7.4</v>
      </c>
      <c r="P1739">
        <v>151</v>
      </c>
      <c r="Q1739">
        <v>91</v>
      </c>
      <c r="R1739">
        <v>3885134</v>
      </c>
      <c r="S1739">
        <v>2000000</v>
      </c>
      <c r="T1739">
        <f>Table15[[#This Row],[Gross Revenue]]-Table15[[#This Row],[Budget]]</f>
        <v>1885134</v>
      </c>
      <c r="U1739">
        <f>YEAR(Table15[[#This Row],[Release Date]])</f>
        <v>2003</v>
      </c>
    </row>
    <row r="1740" spans="1:21" x14ac:dyDescent="0.25">
      <c r="A1740" t="s">
        <v>1229</v>
      </c>
      <c r="B1740">
        <v>1</v>
      </c>
      <c r="C1740" s="8">
        <v>37043</v>
      </c>
      <c r="D1740" t="s">
        <v>28</v>
      </c>
      <c r="E1740" t="s">
        <v>30</v>
      </c>
      <c r="F1740" t="s">
        <v>19</v>
      </c>
      <c r="G1740" t="s">
        <v>20</v>
      </c>
      <c r="H1740" t="s">
        <v>36</v>
      </c>
      <c r="I1740" t="s">
        <v>1230</v>
      </c>
      <c r="J1740" t="s">
        <v>1231</v>
      </c>
      <c r="K1740">
        <v>11000</v>
      </c>
      <c r="L1740">
        <v>11116</v>
      </c>
      <c r="M1740">
        <v>7</v>
      </c>
      <c r="N1740">
        <v>650</v>
      </c>
      <c r="O1740">
        <v>6.5</v>
      </c>
      <c r="P1740">
        <v>27</v>
      </c>
      <c r="Q1740">
        <v>113</v>
      </c>
      <c r="R1740">
        <v>4720371</v>
      </c>
      <c r="S1740">
        <v>7000000</v>
      </c>
      <c r="T1740">
        <f>Table15[[#This Row],[Gross Revenue]]-Table15[[#This Row],[Budget]]</f>
        <v>-2279629</v>
      </c>
      <c r="U1740">
        <f>YEAR(Table15[[#This Row],[Release Date]])</f>
        <v>2001</v>
      </c>
    </row>
    <row r="1741" spans="1:21" x14ac:dyDescent="0.25">
      <c r="A1741" t="s">
        <v>4430</v>
      </c>
      <c r="B1741">
        <v>1</v>
      </c>
      <c r="C1741" s="8">
        <v>38845</v>
      </c>
      <c r="D1741" t="s">
        <v>28</v>
      </c>
      <c r="E1741" t="s">
        <v>50</v>
      </c>
      <c r="F1741" t="s">
        <v>19</v>
      </c>
      <c r="G1741" t="s">
        <v>20</v>
      </c>
      <c r="I1741" t="s">
        <v>459</v>
      </c>
      <c r="J1741" t="s">
        <v>4431</v>
      </c>
      <c r="K1741">
        <v>342</v>
      </c>
      <c r="L1741">
        <v>483</v>
      </c>
      <c r="M1741">
        <v>0</v>
      </c>
      <c r="N1741">
        <v>590</v>
      </c>
      <c r="O1741">
        <v>7.1</v>
      </c>
      <c r="P1741">
        <v>39</v>
      </c>
      <c r="Q1741">
        <v>88</v>
      </c>
      <c r="R1741">
        <v>151389</v>
      </c>
      <c r="S1741">
        <v>500000</v>
      </c>
      <c r="T1741">
        <f>Table15[[#This Row],[Gross Revenue]]-Table15[[#This Row],[Budget]]</f>
        <v>-348611</v>
      </c>
      <c r="U1741">
        <f>YEAR(Table15[[#This Row],[Release Date]])</f>
        <v>2006</v>
      </c>
    </row>
    <row r="1742" spans="1:21" x14ac:dyDescent="0.25">
      <c r="A1742" t="s">
        <v>5184</v>
      </c>
      <c r="B1742">
        <v>1</v>
      </c>
      <c r="C1742" s="8">
        <v>39308</v>
      </c>
      <c r="D1742" t="s">
        <v>28</v>
      </c>
      <c r="E1742" t="s">
        <v>50</v>
      </c>
      <c r="F1742" t="s">
        <v>2828</v>
      </c>
      <c r="G1742" t="s">
        <v>2829</v>
      </c>
      <c r="I1742" t="s">
        <v>5185</v>
      </c>
      <c r="J1742" t="s">
        <v>5186</v>
      </c>
      <c r="K1742">
        <v>3</v>
      </c>
      <c r="L1742">
        <v>3</v>
      </c>
      <c r="M1742">
        <v>0</v>
      </c>
      <c r="N1742">
        <v>111</v>
      </c>
      <c r="O1742">
        <v>7.2</v>
      </c>
      <c r="P1742">
        <v>23</v>
      </c>
      <c r="Q1742">
        <v>84</v>
      </c>
      <c r="R1742">
        <v>34151</v>
      </c>
      <c r="S1742">
        <v>450000</v>
      </c>
      <c r="T1742">
        <f>Table15[[#This Row],[Gross Revenue]]-Table15[[#This Row],[Budget]]</f>
        <v>-415849</v>
      </c>
      <c r="U1742">
        <f>YEAR(Table15[[#This Row],[Release Date]])</f>
        <v>2007</v>
      </c>
    </row>
    <row r="1743" spans="1:21" x14ac:dyDescent="0.25">
      <c r="A1743" t="s">
        <v>4657</v>
      </c>
      <c r="B1743">
        <v>1</v>
      </c>
      <c r="C1743" s="8">
        <v>38978</v>
      </c>
      <c r="D1743" t="s">
        <v>28</v>
      </c>
      <c r="E1743" t="s">
        <v>50</v>
      </c>
      <c r="F1743" t="s">
        <v>19</v>
      </c>
      <c r="G1743" t="s">
        <v>20</v>
      </c>
      <c r="H1743" t="s">
        <v>43</v>
      </c>
      <c r="I1743" t="s">
        <v>4658</v>
      </c>
      <c r="J1743" t="s">
        <v>4659</v>
      </c>
      <c r="K1743">
        <v>130</v>
      </c>
      <c r="L1743">
        <v>198</v>
      </c>
      <c r="M1743">
        <v>9</v>
      </c>
      <c r="N1743">
        <v>14000</v>
      </c>
      <c r="O1743">
        <v>7.4</v>
      </c>
      <c r="P1743">
        <v>149</v>
      </c>
      <c r="Q1743">
        <v>91</v>
      </c>
      <c r="R1743">
        <v>4946250</v>
      </c>
      <c r="S1743">
        <v>1000000</v>
      </c>
      <c r="T1743">
        <f>Table15[[#This Row],[Gross Revenue]]-Table15[[#This Row],[Budget]]</f>
        <v>3946250</v>
      </c>
      <c r="U1743">
        <f>YEAR(Table15[[#This Row],[Release Date]])</f>
        <v>2006</v>
      </c>
    </row>
    <row r="1744" spans="1:21" x14ac:dyDescent="0.25">
      <c r="A1744" t="s">
        <v>2127</v>
      </c>
      <c r="B1744">
        <v>1</v>
      </c>
      <c r="C1744" s="8">
        <v>37530</v>
      </c>
      <c r="D1744" t="s">
        <v>28</v>
      </c>
      <c r="E1744" t="s">
        <v>25</v>
      </c>
      <c r="F1744" t="s">
        <v>19</v>
      </c>
      <c r="G1744" t="s">
        <v>20</v>
      </c>
      <c r="H1744" t="s">
        <v>36</v>
      </c>
      <c r="I1744" t="s">
        <v>2128</v>
      </c>
      <c r="J1744" t="s">
        <v>2129</v>
      </c>
      <c r="K1744">
        <v>0</v>
      </c>
      <c r="L1744">
        <v>0</v>
      </c>
      <c r="M1744">
        <v>293</v>
      </c>
      <c r="N1744">
        <v>0</v>
      </c>
      <c r="O1744">
        <v>7.3</v>
      </c>
      <c r="P1744">
        <v>193</v>
      </c>
      <c r="Q1744">
        <v>100</v>
      </c>
      <c r="R1744">
        <v>11529368</v>
      </c>
      <c r="S1744">
        <v>65000</v>
      </c>
      <c r="T1744">
        <f>Table15[[#This Row],[Gross Revenue]]-Table15[[#This Row],[Budget]]</f>
        <v>11464368</v>
      </c>
      <c r="U1744">
        <f>YEAR(Table15[[#This Row],[Release Date]])</f>
        <v>2002</v>
      </c>
    </row>
    <row r="1745" spans="1:21" x14ac:dyDescent="0.25">
      <c r="A1745" t="s">
        <v>4321</v>
      </c>
      <c r="B1745">
        <v>1</v>
      </c>
      <c r="C1745" s="8">
        <v>38779</v>
      </c>
      <c r="D1745" t="s">
        <v>28</v>
      </c>
      <c r="E1745" t="s">
        <v>25</v>
      </c>
      <c r="F1745" t="s">
        <v>19</v>
      </c>
      <c r="G1745" t="s">
        <v>20</v>
      </c>
      <c r="H1745" t="s">
        <v>43</v>
      </c>
      <c r="I1745" t="s">
        <v>240</v>
      </c>
      <c r="J1745" t="s">
        <v>2129</v>
      </c>
      <c r="K1745">
        <v>16000</v>
      </c>
      <c r="L1745">
        <v>32405</v>
      </c>
      <c r="M1745">
        <v>293</v>
      </c>
      <c r="N1745">
        <v>0</v>
      </c>
      <c r="O1745">
        <v>6.6</v>
      </c>
      <c r="P1745">
        <v>130</v>
      </c>
      <c r="Q1745">
        <v>90</v>
      </c>
      <c r="R1745">
        <v>638476</v>
      </c>
      <c r="S1745">
        <v>1500000</v>
      </c>
      <c r="T1745">
        <f>Table15[[#This Row],[Gross Revenue]]-Table15[[#This Row],[Budget]]</f>
        <v>-861524</v>
      </c>
      <c r="U1745">
        <f>YEAR(Table15[[#This Row],[Release Date]])</f>
        <v>2006</v>
      </c>
    </row>
    <row r="1746" spans="1:21" x14ac:dyDescent="0.25">
      <c r="A1746" t="s">
        <v>4797</v>
      </c>
      <c r="B1746">
        <v>1</v>
      </c>
      <c r="C1746" s="8">
        <v>39063</v>
      </c>
      <c r="D1746" t="s">
        <v>28</v>
      </c>
      <c r="E1746" t="s">
        <v>50</v>
      </c>
      <c r="F1746" t="s">
        <v>19</v>
      </c>
      <c r="G1746" t="s">
        <v>20</v>
      </c>
      <c r="H1746" t="s">
        <v>36</v>
      </c>
      <c r="I1746" t="s">
        <v>4798</v>
      </c>
      <c r="J1746" t="s">
        <v>2129</v>
      </c>
      <c r="K1746">
        <v>773</v>
      </c>
      <c r="L1746">
        <v>2787</v>
      </c>
      <c r="M1746">
        <v>293</v>
      </c>
      <c r="N1746">
        <v>0</v>
      </c>
      <c r="O1746">
        <v>4.0999999999999996</v>
      </c>
      <c r="P1746">
        <v>83</v>
      </c>
      <c r="Q1746">
        <v>106</v>
      </c>
      <c r="R1746">
        <v>28873374</v>
      </c>
      <c r="S1746">
        <v>10000000</v>
      </c>
      <c r="T1746">
        <f>Table15[[#This Row],[Gross Revenue]]-Table15[[#This Row],[Budget]]</f>
        <v>18873374</v>
      </c>
      <c r="U1746">
        <f>YEAR(Table15[[#This Row],[Release Date]])</f>
        <v>2006</v>
      </c>
    </row>
    <row r="1747" spans="1:21" x14ac:dyDescent="0.25">
      <c r="A1747" t="s">
        <v>1327</v>
      </c>
      <c r="B1747">
        <v>1</v>
      </c>
      <c r="C1747" s="8">
        <v>37095</v>
      </c>
      <c r="D1747" t="s">
        <v>28</v>
      </c>
      <c r="E1747" t="s">
        <v>25</v>
      </c>
      <c r="F1747" t="s">
        <v>19</v>
      </c>
      <c r="G1747" t="s">
        <v>20</v>
      </c>
      <c r="H1747" t="s">
        <v>38</v>
      </c>
      <c r="I1747" t="s">
        <v>381</v>
      </c>
      <c r="J1747" t="s">
        <v>1328</v>
      </c>
      <c r="K1747">
        <v>890</v>
      </c>
      <c r="L1747">
        <v>3161</v>
      </c>
      <c r="M1747">
        <v>2</v>
      </c>
      <c r="N1747">
        <v>1000</v>
      </c>
      <c r="O1747">
        <v>4.9000000000000004</v>
      </c>
      <c r="P1747">
        <v>63</v>
      </c>
      <c r="Q1747">
        <v>97</v>
      </c>
      <c r="R1747">
        <v>8586376</v>
      </c>
      <c r="S1747">
        <v>20000000</v>
      </c>
      <c r="T1747">
        <f>Table15[[#This Row],[Gross Revenue]]-Table15[[#This Row],[Budget]]</f>
        <v>-11413624</v>
      </c>
      <c r="U1747">
        <f>YEAR(Table15[[#This Row],[Release Date]])</f>
        <v>2001</v>
      </c>
    </row>
    <row r="1748" spans="1:21" x14ac:dyDescent="0.25">
      <c r="A1748" t="s">
        <v>4177</v>
      </c>
      <c r="B1748">
        <v>1</v>
      </c>
      <c r="C1748" s="8">
        <v>38691</v>
      </c>
      <c r="D1748" t="s">
        <v>28</v>
      </c>
      <c r="E1748" t="s">
        <v>18</v>
      </c>
      <c r="F1748" t="s">
        <v>1008</v>
      </c>
      <c r="G1748" t="s">
        <v>1009</v>
      </c>
      <c r="H1748" t="s">
        <v>38</v>
      </c>
      <c r="I1748" t="s">
        <v>4178</v>
      </c>
      <c r="J1748" t="s">
        <v>4179</v>
      </c>
      <c r="K1748">
        <v>286</v>
      </c>
      <c r="L1748">
        <v>385</v>
      </c>
      <c r="M1748">
        <v>77</v>
      </c>
      <c r="N1748">
        <v>23000</v>
      </c>
      <c r="O1748">
        <v>7.6</v>
      </c>
      <c r="P1748">
        <v>284</v>
      </c>
      <c r="Q1748">
        <v>100</v>
      </c>
      <c r="R1748">
        <v>1196752</v>
      </c>
      <c r="S1748">
        <v>30300000</v>
      </c>
      <c r="T1748">
        <f>Table15[[#This Row],[Gross Revenue]]-Table15[[#This Row],[Budget]]</f>
        <v>-29103248</v>
      </c>
      <c r="U1748">
        <f>YEAR(Table15[[#This Row],[Release Date]])</f>
        <v>2005</v>
      </c>
    </row>
    <row r="1749" spans="1:21" x14ac:dyDescent="0.25">
      <c r="A1749" t="s">
        <v>5112</v>
      </c>
      <c r="B1749">
        <v>1</v>
      </c>
      <c r="C1749" s="8">
        <v>39262</v>
      </c>
      <c r="D1749" t="s">
        <v>28</v>
      </c>
      <c r="E1749" t="s">
        <v>31</v>
      </c>
      <c r="F1749" t="s">
        <v>19</v>
      </c>
      <c r="G1749" t="s">
        <v>35</v>
      </c>
      <c r="H1749" t="s">
        <v>43</v>
      </c>
      <c r="I1749" t="s">
        <v>2931</v>
      </c>
      <c r="J1749" t="s">
        <v>4179</v>
      </c>
      <c r="K1749">
        <v>19000</v>
      </c>
      <c r="L1749">
        <v>20295</v>
      </c>
      <c r="M1749">
        <v>77</v>
      </c>
      <c r="N1749">
        <v>165000</v>
      </c>
      <c r="O1749">
        <v>8.1</v>
      </c>
      <c r="P1749">
        <v>454</v>
      </c>
      <c r="Q1749">
        <v>114</v>
      </c>
      <c r="R1749">
        <v>91121452</v>
      </c>
      <c r="S1749">
        <v>14000000</v>
      </c>
      <c r="T1749">
        <f>Table15[[#This Row],[Gross Revenue]]-Table15[[#This Row],[Budget]]</f>
        <v>77121452</v>
      </c>
      <c r="U1749">
        <f>YEAR(Table15[[#This Row],[Release Date]])</f>
        <v>2007</v>
      </c>
    </row>
    <row r="1750" spans="1:21" x14ac:dyDescent="0.25">
      <c r="A1750" t="s">
        <v>3159</v>
      </c>
      <c r="B1750">
        <v>1</v>
      </c>
      <c r="C1750" s="8">
        <v>38097</v>
      </c>
      <c r="D1750" t="s">
        <v>28</v>
      </c>
      <c r="E1750" t="s">
        <v>37</v>
      </c>
      <c r="F1750" t="s">
        <v>230</v>
      </c>
      <c r="G1750" t="s">
        <v>515</v>
      </c>
      <c r="H1750" t="s">
        <v>38</v>
      </c>
      <c r="I1750" t="s">
        <v>3160</v>
      </c>
      <c r="J1750" t="s">
        <v>3161</v>
      </c>
      <c r="K1750">
        <v>123</v>
      </c>
      <c r="L1750">
        <v>239</v>
      </c>
      <c r="M1750">
        <v>76</v>
      </c>
      <c r="N1750">
        <v>0</v>
      </c>
      <c r="O1750">
        <v>7.2</v>
      </c>
      <c r="P1750">
        <v>173</v>
      </c>
      <c r="Q1750">
        <v>66</v>
      </c>
      <c r="R1750">
        <v>38108</v>
      </c>
      <c r="S1750">
        <v>2600000</v>
      </c>
      <c r="T1750">
        <f>Table15[[#This Row],[Gross Revenue]]-Table15[[#This Row],[Budget]]</f>
        <v>-2561892</v>
      </c>
      <c r="U1750">
        <f>YEAR(Table15[[#This Row],[Release Date]])</f>
        <v>2004</v>
      </c>
    </row>
    <row r="1751" spans="1:21" x14ac:dyDescent="0.25">
      <c r="A1751" t="s">
        <v>2950</v>
      </c>
      <c r="B1751">
        <v>1</v>
      </c>
      <c r="C1751" s="8">
        <v>37978</v>
      </c>
      <c r="D1751" t="s">
        <v>28</v>
      </c>
      <c r="E1751" t="s">
        <v>25</v>
      </c>
      <c r="F1751" t="s">
        <v>2951</v>
      </c>
      <c r="G1751" t="s">
        <v>48</v>
      </c>
      <c r="H1751" t="s">
        <v>36</v>
      </c>
      <c r="I1751" t="s">
        <v>2952</v>
      </c>
      <c r="J1751" t="s">
        <v>2953</v>
      </c>
      <c r="K1751">
        <v>227</v>
      </c>
      <c r="L1751">
        <v>231</v>
      </c>
      <c r="M1751">
        <v>0</v>
      </c>
      <c r="N1751">
        <v>0</v>
      </c>
      <c r="O1751">
        <v>7.2</v>
      </c>
      <c r="P1751">
        <v>109</v>
      </c>
      <c r="Q1751">
        <v>95</v>
      </c>
      <c r="R1751">
        <v>1060591</v>
      </c>
      <c r="S1751">
        <v>1300000</v>
      </c>
      <c r="T1751">
        <f>Table15[[#This Row],[Gross Revenue]]-Table15[[#This Row],[Budget]]</f>
        <v>-239409</v>
      </c>
      <c r="U1751">
        <f>YEAR(Table15[[#This Row],[Release Date]])</f>
        <v>2003</v>
      </c>
    </row>
    <row r="1752" spans="1:21" x14ac:dyDescent="0.25">
      <c r="A1752" t="s">
        <v>914</v>
      </c>
      <c r="B1752">
        <v>1</v>
      </c>
      <c r="C1752" s="8">
        <v>36881</v>
      </c>
      <c r="D1752" t="s">
        <v>28</v>
      </c>
      <c r="E1752" t="s">
        <v>25</v>
      </c>
      <c r="F1752" t="s">
        <v>19</v>
      </c>
      <c r="G1752" t="s">
        <v>20</v>
      </c>
      <c r="H1752" t="s">
        <v>43</v>
      </c>
      <c r="I1752" t="s">
        <v>605</v>
      </c>
      <c r="J1752" t="s">
        <v>915</v>
      </c>
      <c r="K1752">
        <v>2000</v>
      </c>
      <c r="L1752">
        <v>5838</v>
      </c>
      <c r="M1752">
        <v>278</v>
      </c>
      <c r="N1752">
        <v>0</v>
      </c>
      <c r="O1752">
        <v>6.4</v>
      </c>
      <c r="P1752">
        <v>149</v>
      </c>
      <c r="Q1752">
        <v>127</v>
      </c>
      <c r="R1752">
        <v>182805123</v>
      </c>
      <c r="S1752">
        <v>70000000</v>
      </c>
      <c r="T1752">
        <f>Table15[[#This Row],[Gross Revenue]]-Table15[[#This Row],[Budget]]</f>
        <v>112805123</v>
      </c>
      <c r="U1752">
        <f>YEAR(Table15[[#This Row],[Release Date]])</f>
        <v>2000</v>
      </c>
    </row>
    <row r="1753" spans="1:21" x14ac:dyDescent="0.25">
      <c r="A1753" t="s">
        <v>1801</v>
      </c>
      <c r="B1753">
        <v>1</v>
      </c>
      <c r="C1753" s="8">
        <v>37358</v>
      </c>
      <c r="D1753" t="s">
        <v>28</v>
      </c>
      <c r="E1753" t="s">
        <v>25</v>
      </c>
      <c r="F1753" t="s">
        <v>19</v>
      </c>
      <c r="G1753" t="s">
        <v>20</v>
      </c>
      <c r="H1753" t="s">
        <v>43</v>
      </c>
      <c r="I1753" t="s">
        <v>146</v>
      </c>
      <c r="J1753" t="s">
        <v>915</v>
      </c>
      <c r="K1753">
        <v>18000</v>
      </c>
      <c r="L1753">
        <v>22679</v>
      </c>
      <c r="M1753">
        <v>278</v>
      </c>
      <c r="N1753">
        <v>0</v>
      </c>
      <c r="O1753">
        <v>6.7</v>
      </c>
      <c r="P1753">
        <v>145</v>
      </c>
      <c r="Q1753">
        <v>128</v>
      </c>
      <c r="R1753">
        <v>124590960</v>
      </c>
      <c r="S1753">
        <v>80000000</v>
      </c>
      <c r="T1753">
        <f>Table15[[#This Row],[Gross Revenue]]-Table15[[#This Row],[Budget]]</f>
        <v>44590960</v>
      </c>
      <c r="U1753">
        <f>YEAR(Table15[[#This Row],[Release Date]])</f>
        <v>2002</v>
      </c>
    </row>
    <row r="1754" spans="1:21" x14ac:dyDescent="0.25">
      <c r="A1754" t="s">
        <v>2846</v>
      </c>
      <c r="B1754">
        <v>1</v>
      </c>
      <c r="C1754" s="8">
        <v>37922</v>
      </c>
      <c r="D1754" t="s">
        <v>28</v>
      </c>
      <c r="E1754" t="s">
        <v>25</v>
      </c>
      <c r="F1754" t="s">
        <v>19</v>
      </c>
      <c r="G1754" t="s">
        <v>5364</v>
      </c>
      <c r="H1754" t="s">
        <v>43</v>
      </c>
      <c r="I1754" t="s">
        <v>280</v>
      </c>
      <c r="J1754" t="s">
        <v>915</v>
      </c>
      <c r="K1754">
        <v>14000</v>
      </c>
      <c r="L1754">
        <v>17423</v>
      </c>
      <c r="M1754">
        <v>278</v>
      </c>
      <c r="N1754">
        <v>19000</v>
      </c>
      <c r="O1754">
        <v>6.9</v>
      </c>
      <c r="P1754">
        <v>157</v>
      </c>
      <c r="Q1754">
        <v>138</v>
      </c>
      <c r="R1754">
        <v>63224849</v>
      </c>
      <c r="S1754">
        <v>85000000</v>
      </c>
      <c r="T1754">
        <f>Table15[[#This Row],[Gross Revenue]]-Table15[[#This Row],[Budget]]</f>
        <v>-21775151</v>
      </c>
      <c r="U1754">
        <f>YEAR(Table15[[#This Row],[Release Date]])</f>
        <v>2003</v>
      </c>
    </row>
    <row r="1755" spans="1:21" x14ac:dyDescent="0.25">
      <c r="A1755" t="s">
        <v>3635</v>
      </c>
      <c r="B1755">
        <v>1</v>
      </c>
      <c r="C1755" s="8">
        <v>38369</v>
      </c>
      <c r="D1755" t="s">
        <v>28</v>
      </c>
      <c r="E1755" t="s">
        <v>25</v>
      </c>
      <c r="F1755" t="s">
        <v>19</v>
      </c>
      <c r="G1755" t="s">
        <v>20</v>
      </c>
      <c r="H1755" t="s">
        <v>38</v>
      </c>
      <c r="I1755" t="s">
        <v>134</v>
      </c>
      <c r="J1755" t="s">
        <v>915</v>
      </c>
      <c r="K1755">
        <v>11000</v>
      </c>
      <c r="L1755">
        <v>15226</v>
      </c>
      <c r="M1755">
        <v>278</v>
      </c>
      <c r="N1755">
        <v>0</v>
      </c>
      <c r="O1755">
        <v>6.6</v>
      </c>
      <c r="P1755">
        <v>187</v>
      </c>
      <c r="Q1755">
        <v>120</v>
      </c>
      <c r="R1755">
        <v>112703470</v>
      </c>
      <c r="S1755">
        <v>85000000</v>
      </c>
      <c r="T1755">
        <f>Table15[[#This Row],[Gross Revenue]]-Table15[[#This Row],[Budget]]</f>
        <v>27703470</v>
      </c>
      <c r="U1755">
        <f>YEAR(Table15[[#This Row],[Release Date]])</f>
        <v>2005</v>
      </c>
    </row>
    <row r="1756" spans="1:21" x14ac:dyDescent="0.25">
      <c r="A1756" t="s">
        <v>5321</v>
      </c>
      <c r="B1756">
        <v>1</v>
      </c>
      <c r="C1756" s="8">
        <v>39392</v>
      </c>
      <c r="D1756" t="s">
        <v>28</v>
      </c>
      <c r="E1756" t="s">
        <v>25</v>
      </c>
      <c r="F1756" t="s">
        <v>19</v>
      </c>
      <c r="G1756" t="s">
        <v>20</v>
      </c>
      <c r="H1756" t="s">
        <v>43</v>
      </c>
      <c r="I1756" t="s">
        <v>58</v>
      </c>
      <c r="J1756" t="s">
        <v>915</v>
      </c>
      <c r="K1756">
        <v>22000</v>
      </c>
      <c r="L1756">
        <v>36010</v>
      </c>
      <c r="M1756">
        <v>278</v>
      </c>
      <c r="N1756">
        <v>54000</v>
      </c>
      <c r="O1756">
        <v>7.2</v>
      </c>
      <c r="P1756">
        <v>241</v>
      </c>
      <c r="Q1756">
        <v>121</v>
      </c>
      <c r="R1756">
        <v>75274748</v>
      </c>
      <c r="S1756">
        <v>35000000</v>
      </c>
      <c r="T1756">
        <f>Table15[[#This Row],[Gross Revenue]]-Table15[[#This Row],[Budget]]</f>
        <v>40274748</v>
      </c>
      <c r="U1756">
        <f>YEAR(Table15[[#This Row],[Release Date]])</f>
        <v>2007</v>
      </c>
    </row>
    <row r="1757" spans="1:21" x14ac:dyDescent="0.25">
      <c r="A1757" t="s">
        <v>3881</v>
      </c>
      <c r="B1757">
        <v>1</v>
      </c>
      <c r="C1757" s="8">
        <v>38512</v>
      </c>
      <c r="D1757" t="s">
        <v>28</v>
      </c>
      <c r="E1757" t="s">
        <v>25</v>
      </c>
      <c r="F1757" t="s">
        <v>19</v>
      </c>
      <c r="G1757" t="s">
        <v>20</v>
      </c>
      <c r="H1757" t="s">
        <v>38</v>
      </c>
      <c r="I1757" t="s">
        <v>3882</v>
      </c>
      <c r="J1757" t="s">
        <v>3883</v>
      </c>
      <c r="K1757">
        <v>839</v>
      </c>
      <c r="L1757">
        <v>2961</v>
      </c>
      <c r="M1757">
        <v>8</v>
      </c>
      <c r="N1757">
        <v>0</v>
      </c>
      <c r="O1757">
        <v>6.3</v>
      </c>
      <c r="P1757">
        <v>167</v>
      </c>
      <c r="Q1757">
        <v>102</v>
      </c>
      <c r="R1757">
        <v>17797316</v>
      </c>
      <c r="S1757">
        <v>32000000</v>
      </c>
      <c r="T1757">
        <f>Table15[[#This Row],[Gross Revenue]]-Table15[[#This Row],[Budget]]</f>
        <v>-14202684</v>
      </c>
      <c r="U1757">
        <f>YEAR(Table15[[#This Row],[Release Date]])</f>
        <v>2005</v>
      </c>
    </row>
    <row r="1758" spans="1:21" x14ac:dyDescent="0.25">
      <c r="A1758" t="s">
        <v>4893</v>
      </c>
      <c r="B1758">
        <v>1</v>
      </c>
      <c r="C1758" s="8">
        <v>39125</v>
      </c>
      <c r="D1758" t="s">
        <v>28</v>
      </c>
      <c r="E1758" t="s">
        <v>25</v>
      </c>
      <c r="F1758" t="s">
        <v>19</v>
      </c>
      <c r="G1758" t="s">
        <v>20</v>
      </c>
      <c r="H1758" t="s">
        <v>43</v>
      </c>
      <c r="I1758" t="s">
        <v>2114</v>
      </c>
      <c r="J1758" t="s">
        <v>4894</v>
      </c>
      <c r="K1758">
        <v>7000</v>
      </c>
      <c r="L1758">
        <v>8375</v>
      </c>
      <c r="M1758">
        <v>214</v>
      </c>
      <c r="N1758">
        <v>22000</v>
      </c>
      <c r="O1758">
        <v>7.4</v>
      </c>
      <c r="P1758">
        <v>276</v>
      </c>
      <c r="Q1758">
        <v>103</v>
      </c>
      <c r="R1758">
        <v>21501098</v>
      </c>
      <c r="S1758">
        <v>5000000</v>
      </c>
      <c r="T1758">
        <f>Table15[[#This Row],[Gross Revenue]]-Table15[[#This Row],[Budget]]</f>
        <v>16501098</v>
      </c>
      <c r="U1758">
        <f>YEAR(Table15[[#This Row],[Release Date]])</f>
        <v>2007</v>
      </c>
    </row>
    <row r="1759" spans="1:21" x14ac:dyDescent="0.25">
      <c r="A1759" t="s">
        <v>4007</v>
      </c>
      <c r="B1759">
        <v>1</v>
      </c>
      <c r="C1759" s="8">
        <v>38587</v>
      </c>
      <c r="D1759" t="s">
        <v>28</v>
      </c>
      <c r="E1759" t="s">
        <v>30</v>
      </c>
      <c r="F1759" t="s">
        <v>19</v>
      </c>
      <c r="G1759" t="s">
        <v>20</v>
      </c>
      <c r="H1759" t="s">
        <v>36</v>
      </c>
      <c r="I1759" t="s">
        <v>4008</v>
      </c>
      <c r="J1759" t="s">
        <v>4009</v>
      </c>
      <c r="K1759">
        <v>799</v>
      </c>
      <c r="L1759">
        <v>2036</v>
      </c>
      <c r="M1759">
        <v>15</v>
      </c>
      <c r="N1759">
        <v>29000</v>
      </c>
      <c r="O1759">
        <v>7.8</v>
      </c>
      <c r="P1759">
        <v>324</v>
      </c>
      <c r="Q1759">
        <v>100</v>
      </c>
      <c r="R1759">
        <v>200807262</v>
      </c>
      <c r="S1759">
        <v>260000000</v>
      </c>
      <c r="T1759">
        <f>Table15[[#This Row],[Gross Revenue]]-Table15[[#This Row],[Budget]]</f>
        <v>-59192738</v>
      </c>
      <c r="U1759">
        <f>YEAR(Table15[[#This Row],[Release Date]])</f>
        <v>2005</v>
      </c>
    </row>
    <row r="1760" spans="1:21" x14ac:dyDescent="0.25">
      <c r="A1760" t="s">
        <v>1344</v>
      </c>
      <c r="B1760">
        <v>1</v>
      </c>
      <c r="C1760" s="8">
        <v>37104</v>
      </c>
      <c r="D1760" t="s">
        <v>28</v>
      </c>
      <c r="E1760" t="s">
        <v>18</v>
      </c>
      <c r="F1760" t="s">
        <v>19</v>
      </c>
      <c r="G1760" t="s">
        <v>20</v>
      </c>
      <c r="H1760" t="s">
        <v>38</v>
      </c>
      <c r="I1760" t="s">
        <v>1345</v>
      </c>
      <c r="J1760" t="s">
        <v>1346</v>
      </c>
      <c r="K1760">
        <v>597</v>
      </c>
      <c r="L1760">
        <v>2555</v>
      </c>
      <c r="M1760">
        <v>21</v>
      </c>
      <c r="N1760">
        <v>86</v>
      </c>
      <c r="O1760">
        <v>5.3</v>
      </c>
      <c r="P1760">
        <v>11</v>
      </c>
      <c r="Q1760">
        <v>91</v>
      </c>
      <c r="R1760">
        <v>243347</v>
      </c>
      <c r="S1760">
        <v>500000</v>
      </c>
      <c r="T1760">
        <f>Table15[[#This Row],[Gross Revenue]]-Table15[[#This Row],[Budget]]</f>
        <v>-256653</v>
      </c>
      <c r="U1760">
        <f>YEAR(Table15[[#This Row],[Release Date]])</f>
        <v>2001</v>
      </c>
    </row>
    <row r="1761" spans="1:21" x14ac:dyDescent="0.25">
      <c r="A1761" t="s">
        <v>1411</v>
      </c>
      <c r="B1761">
        <v>1</v>
      </c>
      <c r="C1761" s="8">
        <v>37144</v>
      </c>
      <c r="D1761" t="s">
        <v>28</v>
      </c>
      <c r="E1761" t="s">
        <v>22</v>
      </c>
      <c r="F1761" t="s">
        <v>19</v>
      </c>
      <c r="G1761" t="s">
        <v>20</v>
      </c>
      <c r="H1761" t="s">
        <v>38</v>
      </c>
      <c r="I1761" t="s">
        <v>1412</v>
      </c>
      <c r="J1761" t="s">
        <v>1413</v>
      </c>
      <c r="K1761">
        <v>108</v>
      </c>
      <c r="L1761">
        <v>243</v>
      </c>
      <c r="M1761">
        <v>168</v>
      </c>
      <c r="N1761">
        <v>163</v>
      </c>
      <c r="O1761">
        <v>6.6</v>
      </c>
      <c r="P1761">
        <v>31</v>
      </c>
      <c r="Q1761">
        <v>88</v>
      </c>
      <c r="R1761">
        <v>47329</v>
      </c>
      <c r="S1761">
        <v>750000</v>
      </c>
      <c r="T1761">
        <f>Table15[[#This Row],[Gross Revenue]]-Table15[[#This Row],[Budget]]</f>
        <v>-702671</v>
      </c>
      <c r="U1761">
        <f>YEAR(Table15[[#This Row],[Release Date]])</f>
        <v>2001</v>
      </c>
    </row>
    <row r="1762" spans="1:21" x14ac:dyDescent="0.25">
      <c r="A1762" t="s">
        <v>2850</v>
      </c>
      <c r="B1762">
        <v>1</v>
      </c>
      <c r="C1762" s="8">
        <v>37924</v>
      </c>
      <c r="D1762" t="s">
        <v>28</v>
      </c>
      <c r="E1762" t="s">
        <v>22</v>
      </c>
      <c r="F1762" t="s">
        <v>19</v>
      </c>
      <c r="G1762" t="s">
        <v>20</v>
      </c>
      <c r="H1762" t="s">
        <v>43</v>
      </c>
      <c r="I1762" t="s">
        <v>481</v>
      </c>
      <c r="J1762" t="s">
        <v>1413</v>
      </c>
      <c r="K1762">
        <v>3000</v>
      </c>
      <c r="L1762">
        <v>4210</v>
      </c>
      <c r="M1762">
        <v>168</v>
      </c>
      <c r="N1762">
        <v>15000</v>
      </c>
      <c r="O1762">
        <v>7.6</v>
      </c>
      <c r="P1762">
        <v>236</v>
      </c>
      <c r="Q1762">
        <v>110</v>
      </c>
      <c r="R1762">
        <v>39825798</v>
      </c>
      <c r="S1762">
        <v>16000000</v>
      </c>
      <c r="T1762">
        <f>Table15[[#This Row],[Gross Revenue]]-Table15[[#This Row],[Budget]]</f>
        <v>23825798</v>
      </c>
      <c r="U1762">
        <f>YEAR(Table15[[#This Row],[Release Date]])</f>
        <v>2003</v>
      </c>
    </row>
    <row r="1763" spans="1:21" x14ac:dyDescent="0.25">
      <c r="A1763" t="s">
        <v>3422</v>
      </c>
      <c r="B1763">
        <v>1</v>
      </c>
      <c r="C1763" s="8">
        <v>38250</v>
      </c>
      <c r="D1763" t="s">
        <v>28</v>
      </c>
      <c r="E1763" t="s">
        <v>25</v>
      </c>
      <c r="F1763" t="s">
        <v>19</v>
      </c>
      <c r="G1763" t="s">
        <v>20</v>
      </c>
      <c r="H1763" t="s">
        <v>38</v>
      </c>
      <c r="I1763" t="s">
        <v>785</v>
      </c>
      <c r="J1763" t="s">
        <v>1413</v>
      </c>
      <c r="K1763">
        <v>697</v>
      </c>
      <c r="L1763">
        <v>2243</v>
      </c>
      <c r="M1763">
        <v>168</v>
      </c>
      <c r="N1763">
        <v>702</v>
      </c>
      <c r="O1763">
        <v>7</v>
      </c>
      <c r="P1763">
        <v>57</v>
      </c>
      <c r="Q1763">
        <v>115</v>
      </c>
      <c r="R1763">
        <v>183088</v>
      </c>
      <c r="S1763">
        <v>15000000</v>
      </c>
      <c r="T1763">
        <f>Table15[[#This Row],[Gross Revenue]]-Table15[[#This Row],[Budget]]</f>
        <v>-14816912</v>
      </c>
      <c r="U1763">
        <f>YEAR(Table15[[#This Row],[Release Date]])</f>
        <v>2004</v>
      </c>
    </row>
    <row r="1764" spans="1:21" x14ac:dyDescent="0.25">
      <c r="A1764" t="s">
        <v>4971</v>
      </c>
      <c r="B1764">
        <v>1</v>
      </c>
      <c r="C1764" s="8">
        <v>39174</v>
      </c>
      <c r="D1764" t="s">
        <v>28</v>
      </c>
      <c r="E1764" t="s">
        <v>30</v>
      </c>
      <c r="F1764" t="s">
        <v>19</v>
      </c>
      <c r="G1764" t="s">
        <v>20</v>
      </c>
      <c r="H1764" t="s">
        <v>43</v>
      </c>
      <c r="I1764" t="s">
        <v>280</v>
      </c>
      <c r="J1764" t="s">
        <v>1413</v>
      </c>
      <c r="K1764">
        <v>14000</v>
      </c>
      <c r="L1764">
        <v>22226</v>
      </c>
      <c r="M1764">
        <v>168</v>
      </c>
      <c r="N1764">
        <v>49000</v>
      </c>
      <c r="O1764">
        <v>6.7</v>
      </c>
      <c r="P1764">
        <v>459</v>
      </c>
      <c r="Q1764">
        <v>139</v>
      </c>
      <c r="R1764">
        <v>150832203</v>
      </c>
      <c r="S1764">
        <v>85000000</v>
      </c>
      <c r="T1764">
        <f>Table15[[#This Row],[Gross Revenue]]-Table15[[#This Row],[Budget]]</f>
        <v>65832203</v>
      </c>
      <c r="U1764">
        <f>YEAR(Table15[[#This Row],[Release Date]])</f>
        <v>2007</v>
      </c>
    </row>
    <row r="1765" spans="1:21" x14ac:dyDescent="0.25">
      <c r="A1765" t="s">
        <v>1545</v>
      </c>
      <c r="B1765">
        <v>1</v>
      </c>
      <c r="C1765" s="8">
        <v>37216</v>
      </c>
      <c r="D1765" t="s">
        <v>28</v>
      </c>
      <c r="E1765" t="s">
        <v>32</v>
      </c>
      <c r="F1765" t="s">
        <v>19</v>
      </c>
      <c r="G1765" t="s">
        <v>48</v>
      </c>
      <c r="H1765" t="s">
        <v>38</v>
      </c>
      <c r="I1765" t="s">
        <v>892</v>
      </c>
      <c r="J1765" t="s">
        <v>194</v>
      </c>
      <c r="K1765">
        <v>2000</v>
      </c>
      <c r="L1765">
        <v>2759</v>
      </c>
      <c r="M1765">
        <v>277</v>
      </c>
      <c r="N1765">
        <v>287</v>
      </c>
      <c r="O1765">
        <v>6.6</v>
      </c>
      <c r="P1765">
        <v>105</v>
      </c>
      <c r="Q1765">
        <v>109</v>
      </c>
      <c r="R1765">
        <v>3517797</v>
      </c>
      <c r="S1765">
        <v>25000000</v>
      </c>
      <c r="T1765">
        <f>Table15[[#This Row],[Gross Revenue]]-Table15[[#This Row],[Budget]]</f>
        <v>-21482203</v>
      </c>
      <c r="U1765">
        <f>YEAR(Table15[[#This Row],[Release Date]])</f>
        <v>2001</v>
      </c>
    </row>
    <row r="1766" spans="1:21" x14ac:dyDescent="0.25">
      <c r="A1766" t="s">
        <v>3677</v>
      </c>
      <c r="B1766">
        <v>1</v>
      </c>
      <c r="C1766" s="8">
        <v>38394</v>
      </c>
      <c r="D1766" t="s">
        <v>28</v>
      </c>
      <c r="E1766" t="s">
        <v>22</v>
      </c>
      <c r="F1766" t="s">
        <v>19</v>
      </c>
      <c r="G1766" t="s">
        <v>1879</v>
      </c>
      <c r="H1766" t="s">
        <v>43</v>
      </c>
      <c r="I1766" t="s">
        <v>591</v>
      </c>
      <c r="J1766" t="s">
        <v>194</v>
      </c>
      <c r="K1766">
        <v>845</v>
      </c>
      <c r="L1766">
        <v>1554</v>
      </c>
      <c r="M1766">
        <v>277</v>
      </c>
      <c r="N1766">
        <v>0</v>
      </c>
      <c r="O1766">
        <v>6.8</v>
      </c>
      <c r="P1766">
        <v>123</v>
      </c>
      <c r="Q1766">
        <v>111</v>
      </c>
      <c r="R1766">
        <v>548934</v>
      </c>
      <c r="S1766">
        <v>12000000</v>
      </c>
      <c r="T1766">
        <f>Table15[[#This Row],[Gross Revenue]]-Table15[[#This Row],[Budget]]</f>
        <v>-11451066</v>
      </c>
      <c r="U1766">
        <f>YEAR(Table15[[#This Row],[Release Date]])</f>
        <v>2005</v>
      </c>
    </row>
    <row r="1767" spans="1:21" x14ac:dyDescent="0.25">
      <c r="A1767" t="s">
        <v>777</v>
      </c>
      <c r="B1767">
        <v>1</v>
      </c>
      <c r="C1767" s="8">
        <v>36807</v>
      </c>
      <c r="D1767" t="s">
        <v>28</v>
      </c>
      <c r="E1767" t="s">
        <v>25</v>
      </c>
      <c r="F1767" t="s">
        <v>19</v>
      </c>
      <c r="G1767" t="s">
        <v>24</v>
      </c>
      <c r="H1767" t="s">
        <v>38</v>
      </c>
      <c r="I1767" t="s">
        <v>185</v>
      </c>
      <c r="J1767" t="s">
        <v>438</v>
      </c>
      <c r="K1767">
        <v>11000</v>
      </c>
      <c r="L1767">
        <v>12254</v>
      </c>
      <c r="M1767">
        <v>119</v>
      </c>
      <c r="N1767">
        <v>455</v>
      </c>
      <c r="O1767">
        <v>6.3</v>
      </c>
      <c r="P1767">
        <v>156</v>
      </c>
      <c r="Q1767">
        <v>110</v>
      </c>
      <c r="R1767">
        <v>25167270</v>
      </c>
      <c r="S1767">
        <v>24000000</v>
      </c>
      <c r="T1767">
        <f>Table15[[#This Row],[Gross Revenue]]-Table15[[#This Row],[Budget]]</f>
        <v>1167270</v>
      </c>
      <c r="U1767">
        <f>YEAR(Table15[[#This Row],[Release Date]])</f>
        <v>2000</v>
      </c>
    </row>
    <row r="1768" spans="1:21" x14ac:dyDescent="0.25">
      <c r="A1768" t="s">
        <v>3283</v>
      </c>
      <c r="B1768">
        <v>1</v>
      </c>
      <c r="C1768" s="8">
        <v>38169</v>
      </c>
      <c r="D1768" t="s">
        <v>28</v>
      </c>
      <c r="E1768" t="s">
        <v>18</v>
      </c>
      <c r="F1768" t="s">
        <v>19</v>
      </c>
      <c r="G1768" t="s">
        <v>20</v>
      </c>
      <c r="H1768" t="s">
        <v>43</v>
      </c>
      <c r="I1768" t="s">
        <v>2341</v>
      </c>
      <c r="J1768" t="s">
        <v>438</v>
      </c>
      <c r="K1768">
        <v>1000</v>
      </c>
      <c r="L1768">
        <v>2382</v>
      </c>
      <c r="M1768">
        <v>119</v>
      </c>
      <c r="N1768">
        <v>0</v>
      </c>
      <c r="O1768">
        <v>6.1</v>
      </c>
      <c r="P1768">
        <v>165</v>
      </c>
      <c r="Q1768">
        <v>110</v>
      </c>
      <c r="R1768">
        <v>39263506</v>
      </c>
      <c r="S1768">
        <v>22000000</v>
      </c>
      <c r="T1768">
        <f>Table15[[#This Row],[Gross Revenue]]-Table15[[#This Row],[Budget]]</f>
        <v>17263506</v>
      </c>
      <c r="U1768">
        <f>YEAR(Table15[[#This Row],[Release Date]])</f>
        <v>2004</v>
      </c>
    </row>
    <row r="1769" spans="1:21" x14ac:dyDescent="0.25">
      <c r="A1769" t="s">
        <v>2457</v>
      </c>
      <c r="B1769">
        <v>1</v>
      </c>
      <c r="C1769" s="8">
        <v>37709</v>
      </c>
      <c r="D1769" t="s">
        <v>28</v>
      </c>
      <c r="E1769" t="s">
        <v>30</v>
      </c>
      <c r="F1769" t="s">
        <v>19</v>
      </c>
      <c r="G1769" t="s">
        <v>35</v>
      </c>
      <c r="H1769" t="s">
        <v>38</v>
      </c>
      <c r="I1769" t="s">
        <v>2458</v>
      </c>
      <c r="J1769" t="s">
        <v>2459</v>
      </c>
      <c r="K1769">
        <v>513</v>
      </c>
      <c r="L1769">
        <v>1379</v>
      </c>
      <c r="M1769">
        <v>197</v>
      </c>
      <c r="N1769">
        <v>10000</v>
      </c>
      <c r="O1769">
        <v>7.2</v>
      </c>
      <c r="P1769">
        <v>342</v>
      </c>
      <c r="Q1769">
        <v>100</v>
      </c>
      <c r="R1769">
        <v>26005908</v>
      </c>
      <c r="S1769">
        <v>3500000</v>
      </c>
      <c r="T1769">
        <f>Table15[[#This Row],[Gross Revenue]]-Table15[[#This Row],[Budget]]</f>
        <v>22505908</v>
      </c>
      <c r="U1769">
        <f>YEAR(Table15[[#This Row],[Release Date]])</f>
        <v>2003</v>
      </c>
    </row>
    <row r="1770" spans="1:21" x14ac:dyDescent="0.25">
      <c r="A1770" t="s">
        <v>3222</v>
      </c>
      <c r="B1770">
        <v>1</v>
      </c>
      <c r="C1770" s="8">
        <v>38137</v>
      </c>
      <c r="D1770" t="s">
        <v>28</v>
      </c>
      <c r="E1770" t="s">
        <v>32</v>
      </c>
      <c r="F1770" t="s">
        <v>19</v>
      </c>
      <c r="G1770" t="s">
        <v>35</v>
      </c>
      <c r="H1770" t="s">
        <v>38</v>
      </c>
      <c r="I1770" t="s">
        <v>3223</v>
      </c>
      <c r="J1770" t="s">
        <v>2459</v>
      </c>
      <c r="K1770">
        <v>165</v>
      </c>
      <c r="L1770">
        <v>391</v>
      </c>
      <c r="M1770">
        <v>197</v>
      </c>
      <c r="N1770">
        <v>0</v>
      </c>
      <c r="O1770">
        <v>6</v>
      </c>
      <c r="P1770">
        <v>254</v>
      </c>
      <c r="Q1770">
        <v>113</v>
      </c>
      <c r="R1770">
        <v>10955425</v>
      </c>
      <c r="S1770">
        <v>30000000</v>
      </c>
      <c r="T1770">
        <f>Table15[[#This Row],[Gross Revenue]]-Table15[[#This Row],[Budget]]</f>
        <v>-19044575</v>
      </c>
      <c r="U1770">
        <f>YEAR(Table15[[#This Row],[Release Date]])</f>
        <v>2004</v>
      </c>
    </row>
    <row r="1771" spans="1:21" x14ac:dyDescent="0.25">
      <c r="A1771" t="s">
        <v>3582</v>
      </c>
      <c r="B1771">
        <v>1</v>
      </c>
      <c r="C1771" s="8">
        <v>38340</v>
      </c>
      <c r="D1771" t="s">
        <v>28</v>
      </c>
      <c r="E1771" t="s">
        <v>32</v>
      </c>
      <c r="F1771" t="s">
        <v>19</v>
      </c>
      <c r="G1771" t="s">
        <v>3249</v>
      </c>
      <c r="H1771" t="s">
        <v>38</v>
      </c>
      <c r="I1771" t="s">
        <v>3583</v>
      </c>
      <c r="J1771" t="s">
        <v>3584</v>
      </c>
      <c r="K1771">
        <v>2000</v>
      </c>
      <c r="L1771">
        <v>2639</v>
      </c>
      <c r="M1771">
        <v>662</v>
      </c>
      <c r="N1771">
        <v>22000</v>
      </c>
      <c r="O1771">
        <v>8</v>
      </c>
      <c r="P1771">
        <v>472</v>
      </c>
      <c r="Q1771">
        <v>112</v>
      </c>
      <c r="R1771">
        <v>115646235</v>
      </c>
      <c r="S1771">
        <v>30000000</v>
      </c>
      <c r="T1771">
        <f>Table15[[#This Row],[Gross Revenue]]-Table15[[#This Row],[Budget]]</f>
        <v>85646235</v>
      </c>
      <c r="U1771">
        <f>YEAR(Table15[[#This Row],[Release Date]])</f>
        <v>2004</v>
      </c>
    </row>
    <row r="1772" spans="1:21" x14ac:dyDescent="0.25">
      <c r="A1772" t="s">
        <v>4728</v>
      </c>
      <c r="B1772">
        <v>1</v>
      </c>
      <c r="C1772" s="8">
        <v>39017</v>
      </c>
      <c r="D1772" t="s">
        <v>28</v>
      </c>
      <c r="E1772" t="s">
        <v>32</v>
      </c>
      <c r="F1772" t="s">
        <v>19</v>
      </c>
      <c r="G1772" t="s">
        <v>20</v>
      </c>
      <c r="H1772" t="s">
        <v>38</v>
      </c>
      <c r="I1772" t="s">
        <v>424</v>
      </c>
      <c r="J1772" t="s">
        <v>3584</v>
      </c>
      <c r="K1772">
        <v>13000</v>
      </c>
      <c r="L1772">
        <v>17689</v>
      </c>
      <c r="M1772">
        <v>662</v>
      </c>
      <c r="N1772">
        <v>61000</v>
      </c>
      <c r="O1772">
        <v>6.6</v>
      </c>
      <c r="P1772">
        <v>476</v>
      </c>
      <c r="Q1772">
        <v>109</v>
      </c>
      <c r="R1772">
        <v>93050117</v>
      </c>
      <c r="S1772">
        <v>115000000</v>
      </c>
      <c r="T1772">
        <f>Table15[[#This Row],[Gross Revenue]]-Table15[[#This Row],[Budget]]</f>
        <v>-21949883</v>
      </c>
      <c r="U1772">
        <f>YEAR(Table15[[#This Row],[Release Date]])</f>
        <v>2006</v>
      </c>
    </row>
    <row r="1773" spans="1:21" x14ac:dyDescent="0.25">
      <c r="A1773" t="s">
        <v>5187</v>
      </c>
      <c r="B1773">
        <v>1</v>
      </c>
      <c r="C1773" s="8">
        <v>39309</v>
      </c>
      <c r="D1773" t="s">
        <v>28</v>
      </c>
      <c r="E1773" t="s">
        <v>32</v>
      </c>
      <c r="F1773" t="s">
        <v>19</v>
      </c>
      <c r="G1773" t="s">
        <v>20</v>
      </c>
      <c r="H1773" t="s">
        <v>38</v>
      </c>
      <c r="I1773" t="s">
        <v>928</v>
      </c>
      <c r="J1773" t="s">
        <v>3584</v>
      </c>
      <c r="K1773">
        <v>20000</v>
      </c>
      <c r="L1773">
        <v>23051</v>
      </c>
      <c r="M1773">
        <v>662</v>
      </c>
      <c r="N1773">
        <v>67000</v>
      </c>
      <c r="O1773">
        <v>6.9</v>
      </c>
      <c r="P1773">
        <v>371</v>
      </c>
      <c r="Q1773">
        <v>120</v>
      </c>
      <c r="R1773">
        <v>31569268</v>
      </c>
      <c r="S1773">
        <v>49000000</v>
      </c>
      <c r="T1773">
        <f>Table15[[#This Row],[Gross Revenue]]-Table15[[#This Row],[Budget]]</f>
        <v>-17430732</v>
      </c>
      <c r="U1773">
        <f>YEAR(Table15[[#This Row],[Release Date]])</f>
        <v>2007</v>
      </c>
    </row>
    <row r="1774" spans="1:21" x14ac:dyDescent="0.25">
      <c r="A1774" t="s">
        <v>2250</v>
      </c>
      <c r="B1774">
        <v>1</v>
      </c>
      <c r="C1774" s="8">
        <v>37600</v>
      </c>
      <c r="D1774" t="s">
        <v>28</v>
      </c>
      <c r="E1774" t="s">
        <v>2251</v>
      </c>
      <c r="F1774" t="s">
        <v>19</v>
      </c>
      <c r="G1774" t="s">
        <v>2252</v>
      </c>
      <c r="H1774" t="s">
        <v>21</v>
      </c>
      <c r="I1774" t="s">
        <v>2253</v>
      </c>
      <c r="J1774" t="s">
        <v>2254</v>
      </c>
      <c r="K1774">
        <v>0</v>
      </c>
      <c r="L1774">
        <v>0</v>
      </c>
      <c r="M1774">
        <v>0</v>
      </c>
      <c r="N1774">
        <v>74</v>
      </c>
      <c r="O1774">
        <v>6.3</v>
      </c>
      <c r="P1774">
        <v>35</v>
      </c>
      <c r="Q1774">
        <v>80</v>
      </c>
      <c r="R1774">
        <v>70071</v>
      </c>
      <c r="S1774">
        <v>7000</v>
      </c>
      <c r="T1774">
        <f>Table15[[#This Row],[Gross Revenue]]-Table15[[#This Row],[Budget]]</f>
        <v>63071</v>
      </c>
      <c r="U1774">
        <f>YEAR(Table15[[#This Row],[Release Date]])</f>
        <v>2002</v>
      </c>
    </row>
    <row r="1775" spans="1:21" x14ac:dyDescent="0.25">
      <c r="A1775" t="s">
        <v>3330</v>
      </c>
      <c r="B1775">
        <v>1</v>
      </c>
      <c r="C1775" s="8">
        <v>38197</v>
      </c>
      <c r="D1775" t="s">
        <v>28</v>
      </c>
      <c r="E1775" t="s">
        <v>37</v>
      </c>
      <c r="F1775" t="s">
        <v>19</v>
      </c>
      <c r="G1775" t="s">
        <v>20</v>
      </c>
      <c r="H1775" t="s">
        <v>43</v>
      </c>
      <c r="I1775" t="s">
        <v>287</v>
      </c>
      <c r="J1775" t="s">
        <v>3331</v>
      </c>
      <c r="K1775">
        <v>2000</v>
      </c>
      <c r="L1775">
        <v>4867</v>
      </c>
      <c r="M1775">
        <v>29</v>
      </c>
      <c r="N1775">
        <v>1000</v>
      </c>
      <c r="O1775">
        <v>3.9</v>
      </c>
      <c r="P1775">
        <v>146</v>
      </c>
      <c r="Q1775">
        <v>89</v>
      </c>
      <c r="R1775">
        <v>43818159</v>
      </c>
      <c r="S1775">
        <v>20000000</v>
      </c>
      <c r="T1775">
        <f>Table15[[#This Row],[Gross Revenue]]-Table15[[#This Row],[Budget]]</f>
        <v>23818159</v>
      </c>
      <c r="U1775">
        <f>YEAR(Table15[[#This Row],[Release Date]])</f>
        <v>2004</v>
      </c>
    </row>
    <row r="1776" spans="1:21" x14ac:dyDescent="0.25">
      <c r="A1776" t="s">
        <v>3286</v>
      </c>
      <c r="B1776">
        <v>1</v>
      </c>
      <c r="C1776" s="8">
        <v>38171</v>
      </c>
      <c r="D1776" t="s">
        <v>28</v>
      </c>
      <c r="E1776" t="s">
        <v>22</v>
      </c>
      <c r="F1776" t="s">
        <v>19</v>
      </c>
      <c r="G1776" t="s">
        <v>20</v>
      </c>
      <c r="H1776" t="s">
        <v>36</v>
      </c>
      <c r="I1776" t="s">
        <v>2392</v>
      </c>
      <c r="J1776" t="s">
        <v>3287</v>
      </c>
      <c r="K1776">
        <v>3000</v>
      </c>
      <c r="L1776">
        <v>4987</v>
      </c>
      <c r="M1776">
        <v>6</v>
      </c>
      <c r="N1776">
        <v>777</v>
      </c>
      <c r="O1776">
        <v>7.3</v>
      </c>
      <c r="P1776">
        <v>27</v>
      </c>
      <c r="Q1776">
        <v>90</v>
      </c>
      <c r="R1776">
        <v>124720</v>
      </c>
      <c r="S1776">
        <v>5000000</v>
      </c>
      <c r="T1776">
        <f>Table15[[#This Row],[Gross Revenue]]-Table15[[#This Row],[Budget]]</f>
        <v>-4875280</v>
      </c>
      <c r="U1776">
        <f>YEAR(Table15[[#This Row],[Release Date]])</f>
        <v>2004</v>
      </c>
    </row>
    <row r="1777" spans="1:21" x14ac:dyDescent="0.25">
      <c r="A1777" t="s">
        <v>659</v>
      </c>
      <c r="B1777">
        <v>1</v>
      </c>
      <c r="C1777" s="8">
        <v>36754</v>
      </c>
      <c r="D1777" t="s">
        <v>28</v>
      </c>
      <c r="E1777" t="s">
        <v>22</v>
      </c>
      <c r="F1777" t="s">
        <v>19</v>
      </c>
      <c r="G1777" t="s">
        <v>20</v>
      </c>
      <c r="H1777" t="s">
        <v>43</v>
      </c>
      <c r="I1777" t="s">
        <v>660</v>
      </c>
      <c r="J1777" t="s">
        <v>524</v>
      </c>
      <c r="K1777">
        <v>757</v>
      </c>
      <c r="L1777">
        <v>1201</v>
      </c>
      <c r="M1777">
        <v>13</v>
      </c>
      <c r="N1777">
        <v>0</v>
      </c>
      <c r="O1777">
        <v>6.7</v>
      </c>
      <c r="P1777">
        <v>68</v>
      </c>
      <c r="Q1777">
        <v>115</v>
      </c>
      <c r="R1777">
        <v>17174870</v>
      </c>
      <c r="S1777">
        <v>18000000</v>
      </c>
      <c r="T1777">
        <f>Table15[[#This Row],[Gross Revenue]]-Table15[[#This Row],[Budget]]</f>
        <v>-825130</v>
      </c>
      <c r="U1777">
        <f>YEAR(Table15[[#This Row],[Release Date]])</f>
        <v>2000</v>
      </c>
    </row>
    <row r="1778" spans="1:21" x14ac:dyDescent="0.25">
      <c r="A1778" t="s">
        <v>2843</v>
      </c>
      <c r="B1778">
        <v>1</v>
      </c>
      <c r="C1778" s="8">
        <v>37920</v>
      </c>
      <c r="D1778" t="s">
        <v>28</v>
      </c>
      <c r="E1778" t="s">
        <v>25</v>
      </c>
      <c r="F1778" t="s">
        <v>19</v>
      </c>
      <c r="G1778" t="s">
        <v>35</v>
      </c>
      <c r="H1778" t="s">
        <v>38</v>
      </c>
      <c r="I1778" t="s">
        <v>2844</v>
      </c>
      <c r="J1778" t="s">
        <v>524</v>
      </c>
      <c r="K1778">
        <v>3000</v>
      </c>
      <c r="L1778">
        <v>5977</v>
      </c>
      <c r="M1778">
        <v>13</v>
      </c>
      <c r="N1778">
        <v>0</v>
      </c>
      <c r="O1778">
        <v>6.9</v>
      </c>
      <c r="P1778">
        <v>112</v>
      </c>
      <c r="Q1778">
        <v>109</v>
      </c>
      <c r="R1778">
        <v>2706659</v>
      </c>
      <c r="S1778">
        <v>2000000</v>
      </c>
      <c r="T1778">
        <f>Table15[[#This Row],[Gross Revenue]]-Table15[[#This Row],[Budget]]</f>
        <v>706659</v>
      </c>
      <c r="U1778">
        <f>YEAR(Table15[[#This Row],[Release Date]])</f>
        <v>2003</v>
      </c>
    </row>
    <row r="1779" spans="1:21" x14ac:dyDescent="0.25">
      <c r="A1779" t="s">
        <v>4392</v>
      </c>
      <c r="B1779">
        <v>1</v>
      </c>
      <c r="C1779" s="8">
        <v>38825</v>
      </c>
      <c r="D1779" t="s">
        <v>28</v>
      </c>
      <c r="E1779" t="s">
        <v>22</v>
      </c>
      <c r="F1779" t="s">
        <v>19</v>
      </c>
      <c r="G1779" t="s">
        <v>20</v>
      </c>
      <c r="H1779" t="s">
        <v>38</v>
      </c>
      <c r="I1779" t="s">
        <v>3440</v>
      </c>
      <c r="J1779" t="s">
        <v>4393</v>
      </c>
      <c r="K1779">
        <v>664</v>
      </c>
      <c r="L1779">
        <v>2440</v>
      </c>
      <c r="M1779">
        <v>27</v>
      </c>
      <c r="N1779">
        <v>0</v>
      </c>
      <c r="O1779">
        <v>6.6</v>
      </c>
      <c r="P1779">
        <v>288</v>
      </c>
      <c r="Q1779">
        <v>107</v>
      </c>
      <c r="R1779">
        <v>7918283</v>
      </c>
      <c r="S1779">
        <v>12000000</v>
      </c>
      <c r="T1779">
        <f>Table15[[#This Row],[Gross Revenue]]-Table15[[#This Row],[Budget]]</f>
        <v>-4081717</v>
      </c>
      <c r="U1779">
        <f>YEAR(Table15[[#This Row],[Release Date]])</f>
        <v>2006</v>
      </c>
    </row>
    <row r="1780" spans="1:21" x14ac:dyDescent="0.25">
      <c r="A1780" t="s">
        <v>3237</v>
      </c>
      <c r="B1780">
        <v>1</v>
      </c>
      <c r="C1780" s="8">
        <v>38145</v>
      </c>
      <c r="D1780" t="s">
        <v>28</v>
      </c>
      <c r="E1780" t="s">
        <v>25</v>
      </c>
      <c r="F1780" t="s">
        <v>19</v>
      </c>
      <c r="G1780" t="s">
        <v>20</v>
      </c>
      <c r="H1780" t="s">
        <v>38</v>
      </c>
      <c r="I1780" t="s">
        <v>1024</v>
      </c>
      <c r="J1780" t="s">
        <v>3238</v>
      </c>
      <c r="K1780">
        <v>15000</v>
      </c>
      <c r="L1780">
        <v>16758</v>
      </c>
      <c r="M1780">
        <v>89</v>
      </c>
      <c r="N1780">
        <v>0</v>
      </c>
      <c r="O1780">
        <v>7.2</v>
      </c>
      <c r="P1780">
        <v>253</v>
      </c>
      <c r="Q1780">
        <v>118</v>
      </c>
      <c r="R1780">
        <v>62877175</v>
      </c>
      <c r="S1780">
        <v>30000000</v>
      </c>
      <c r="T1780">
        <f>Table15[[#This Row],[Gross Revenue]]-Table15[[#This Row],[Budget]]</f>
        <v>32877175</v>
      </c>
      <c r="U1780">
        <f>YEAR(Table15[[#This Row],[Release Date]])</f>
        <v>2004</v>
      </c>
    </row>
    <row r="1781" spans="1:21" x14ac:dyDescent="0.25">
      <c r="A1781" t="s">
        <v>4588</v>
      </c>
      <c r="B1781">
        <v>1</v>
      </c>
      <c r="C1781" s="8">
        <v>38938</v>
      </c>
      <c r="D1781" t="s">
        <v>28</v>
      </c>
      <c r="E1781" t="s">
        <v>25</v>
      </c>
      <c r="F1781" t="s">
        <v>19</v>
      </c>
      <c r="G1781" t="s">
        <v>20</v>
      </c>
      <c r="H1781" t="s">
        <v>38</v>
      </c>
      <c r="I1781" t="s">
        <v>4272</v>
      </c>
      <c r="J1781" t="s">
        <v>3238</v>
      </c>
      <c r="K1781">
        <v>2000</v>
      </c>
      <c r="L1781">
        <v>3479</v>
      </c>
      <c r="M1781">
        <v>89</v>
      </c>
      <c r="N1781">
        <v>11000</v>
      </c>
      <c r="O1781">
        <v>6.2</v>
      </c>
      <c r="P1781">
        <v>232</v>
      </c>
      <c r="Q1781">
        <v>131</v>
      </c>
      <c r="R1781">
        <v>28644770</v>
      </c>
      <c r="S1781">
        <v>30000000</v>
      </c>
      <c r="T1781">
        <f>Table15[[#This Row],[Gross Revenue]]-Table15[[#This Row],[Budget]]</f>
        <v>-1355230</v>
      </c>
      <c r="U1781">
        <f>YEAR(Table15[[#This Row],[Release Date]])</f>
        <v>2006</v>
      </c>
    </row>
    <row r="1782" spans="1:21" x14ac:dyDescent="0.25">
      <c r="A1782" t="s">
        <v>5039</v>
      </c>
      <c r="B1782">
        <v>1</v>
      </c>
      <c r="C1782" s="8">
        <v>39217</v>
      </c>
      <c r="D1782" t="s">
        <v>28</v>
      </c>
      <c r="E1782" t="s">
        <v>25</v>
      </c>
      <c r="F1782" t="s">
        <v>19</v>
      </c>
      <c r="G1782" t="s">
        <v>20</v>
      </c>
      <c r="H1782" t="s">
        <v>38</v>
      </c>
      <c r="I1782" t="s">
        <v>5040</v>
      </c>
      <c r="J1782" t="s">
        <v>3238</v>
      </c>
      <c r="K1782">
        <v>920</v>
      </c>
      <c r="L1782">
        <v>2771</v>
      </c>
      <c r="M1782">
        <v>89</v>
      </c>
      <c r="N1782">
        <v>21000</v>
      </c>
      <c r="O1782">
        <v>6.4</v>
      </c>
      <c r="P1782">
        <v>351</v>
      </c>
      <c r="Q1782">
        <v>97</v>
      </c>
      <c r="R1782">
        <v>150056505</v>
      </c>
      <c r="S1782">
        <v>18000000</v>
      </c>
      <c r="T1782">
        <f>Table15[[#This Row],[Gross Revenue]]-Table15[[#This Row],[Budget]]</f>
        <v>132056505</v>
      </c>
      <c r="U1782">
        <f>YEAR(Table15[[#This Row],[Release Date]])</f>
        <v>2007</v>
      </c>
    </row>
    <row r="1783" spans="1:21" x14ac:dyDescent="0.25">
      <c r="A1783" t="s">
        <v>1417</v>
      </c>
      <c r="B1783">
        <v>1</v>
      </c>
      <c r="C1783" s="8">
        <v>37146</v>
      </c>
      <c r="D1783" t="s">
        <v>28</v>
      </c>
      <c r="E1783" t="s">
        <v>18</v>
      </c>
      <c r="F1783" t="s">
        <v>19</v>
      </c>
      <c r="G1783" t="s">
        <v>20</v>
      </c>
      <c r="H1783" t="s">
        <v>43</v>
      </c>
      <c r="I1783" t="s">
        <v>155</v>
      </c>
      <c r="J1783" t="s">
        <v>1418</v>
      </c>
      <c r="K1783">
        <v>18000</v>
      </c>
      <c r="L1783">
        <v>20970</v>
      </c>
      <c r="M1783">
        <v>415</v>
      </c>
      <c r="N1783">
        <v>0</v>
      </c>
      <c r="O1783">
        <v>7</v>
      </c>
      <c r="P1783">
        <v>129</v>
      </c>
      <c r="Q1783">
        <v>116</v>
      </c>
      <c r="R1783">
        <v>71026631</v>
      </c>
      <c r="S1783">
        <v>36000000</v>
      </c>
      <c r="T1783">
        <f>Table15[[#This Row],[Gross Revenue]]-Table15[[#This Row],[Budget]]</f>
        <v>35026631</v>
      </c>
      <c r="U1783">
        <f>YEAR(Table15[[#This Row],[Release Date]])</f>
        <v>2001</v>
      </c>
    </row>
    <row r="1784" spans="1:21" x14ac:dyDescent="0.25">
      <c r="A1784" t="s">
        <v>2167</v>
      </c>
      <c r="B1784">
        <v>1</v>
      </c>
      <c r="C1784" s="8">
        <v>37554</v>
      </c>
      <c r="D1784" t="s">
        <v>28</v>
      </c>
      <c r="E1784" t="s">
        <v>22</v>
      </c>
      <c r="F1784" t="s">
        <v>19</v>
      </c>
      <c r="G1784" t="s">
        <v>20</v>
      </c>
      <c r="H1784" t="s">
        <v>43</v>
      </c>
      <c r="I1784" t="s">
        <v>799</v>
      </c>
      <c r="J1784" t="s">
        <v>1418</v>
      </c>
      <c r="K1784">
        <v>33000</v>
      </c>
      <c r="L1784">
        <v>34495</v>
      </c>
      <c r="M1784">
        <v>415</v>
      </c>
      <c r="N1784">
        <v>57000</v>
      </c>
      <c r="O1784">
        <v>7.9</v>
      </c>
      <c r="P1784">
        <v>177</v>
      </c>
      <c r="Q1784">
        <v>123</v>
      </c>
      <c r="R1784">
        <v>64286</v>
      </c>
      <c r="S1784">
        <v>29000000</v>
      </c>
      <c r="T1784">
        <f>Table15[[#This Row],[Gross Revenue]]-Table15[[#This Row],[Budget]]</f>
        <v>-28935714</v>
      </c>
      <c r="U1784">
        <f>YEAR(Table15[[#This Row],[Release Date]])</f>
        <v>2002</v>
      </c>
    </row>
    <row r="1785" spans="1:21" x14ac:dyDescent="0.25">
      <c r="A1785" t="s">
        <v>3659</v>
      </c>
      <c r="B1785">
        <v>1</v>
      </c>
      <c r="C1785" s="8">
        <v>38384</v>
      </c>
      <c r="D1785" t="s">
        <v>28</v>
      </c>
      <c r="E1785" t="s">
        <v>22</v>
      </c>
      <c r="F1785" t="s">
        <v>19</v>
      </c>
      <c r="G1785" t="s">
        <v>20</v>
      </c>
      <c r="H1785" t="s">
        <v>43</v>
      </c>
      <c r="I1785" t="s">
        <v>450</v>
      </c>
      <c r="J1785" t="s">
        <v>1418</v>
      </c>
      <c r="K1785">
        <v>673</v>
      </c>
      <c r="L1785">
        <v>1775</v>
      </c>
      <c r="M1785">
        <v>415</v>
      </c>
      <c r="N1785">
        <v>15000</v>
      </c>
      <c r="O1785">
        <v>7.4</v>
      </c>
      <c r="P1785">
        <v>148</v>
      </c>
      <c r="Q1785">
        <v>109</v>
      </c>
      <c r="R1785">
        <v>49185998</v>
      </c>
      <c r="S1785">
        <v>30000000</v>
      </c>
      <c r="T1785">
        <f>Table15[[#This Row],[Gross Revenue]]-Table15[[#This Row],[Budget]]</f>
        <v>19185998</v>
      </c>
      <c r="U1785">
        <f>YEAR(Table15[[#This Row],[Release Date]])</f>
        <v>2005</v>
      </c>
    </row>
    <row r="1786" spans="1:21" x14ac:dyDescent="0.25">
      <c r="A1786" t="s">
        <v>5125</v>
      </c>
      <c r="B1786">
        <v>1</v>
      </c>
      <c r="C1786" s="8">
        <v>39271</v>
      </c>
      <c r="D1786" t="s">
        <v>28</v>
      </c>
      <c r="E1786" t="s">
        <v>25</v>
      </c>
      <c r="F1786" t="s">
        <v>19</v>
      </c>
      <c r="G1786" t="s">
        <v>20</v>
      </c>
      <c r="H1786" t="s">
        <v>43</v>
      </c>
      <c r="I1786" t="s">
        <v>397</v>
      </c>
      <c r="J1786" t="s">
        <v>1418</v>
      </c>
      <c r="K1786">
        <v>982</v>
      </c>
      <c r="L1786">
        <v>2357</v>
      </c>
      <c r="M1786">
        <v>415</v>
      </c>
      <c r="N1786">
        <v>16000</v>
      </c>
      <c r="O1786">
        <v>6</v>
      </c>
      <c r="P1786">
        <v>191</v>
      </c>
      <c r="Q1786">
        <v>109</v>
      </c>
      <c r="R1786">
        <v>83906114</v>
      </c>
      <c r="S1786">
        <v>40000000</v>
      </c>
      <c r="T1786">
        <f>Table15[[#This Row],[Gross Revenue]]-Table15[[#This Row],[Budget]]</f>
        <v>43906114</v>
      </c>
      <c r="U1786">
        <f>YEAR(Table15[[#This Row],[Release Date]])</f>
        <v>2007</v>
      </c>
    </row>
    <row r="1787" spans="1:21" x14ac:dyDescent="0.25">
      <c r="A1787" t="s">
        <v>689</v>
      </c>
      <c r="B1787">
        <v>1</v>
      </c>
      <c r="C1787" s="8">
        <v>36766</v>
      </c>
      <c r="D1787" t="s">
        <v>28</v>
      </c>
      <c r="E1787" t="s">
        <v>25</v>
      </c>
      <c r="F1787" t="s">
        <v>19</v>
      </c>
      <c r="G1787" t="s">
        <v>20</v>
      </c>
      <c r="H1787" t="s">
        <v>43</v>
      </c>
      <c r="I1787" t="s">
        <v>416</v>
      </c>
      <c r="J1787" t="s">
        <v>690</v>
      </c>
      <c r="K1787">
        <v>8000</v>
      </c>
      <c r="L1787">
        <v>11078</v>
      </c>
      <c r="M1787">
        <v>22</v>
      </c>
      <c r="N1787">
        <v>492</v>
      </c>
      <c r="O1787">
        <v>5.6</v>
      </c>
      <c r="P1787">
        <v>84</v>
      </c>
      <c r="Q1787">
        <v>96</v>
      </c>
      <c r="R1787">
        <v>15427192</v>
      </c>
      <c r="S1787">
        <v>16000000</v>
      </c>
      <c r="T1787">
        <f>Table15[[#This Row],[Gross Revenue]]-Table15[[#This Row],[Budget]]</f>
        <v>-572808</v>
      </c>
      <c r="U1787">
        <f>YEAR(Table15[[#This Row],[Release Date]])</f>
        <v>2000</v>
      </c>
    </row>
    <row r="1788" spans="1:21" x14ac:dyDescent="0.25">
      <c r="A1788" t="s">
        <v>2003</v>
      </c>
      <c r="B1788">
        <v>1</v>
      </c>
      <c r="C1788" s="8">
        <v>37463</v>
      </c>
      <c r="D1788" t="s">
        <v>28</v>
      </c>
      <c r="E1788" t="s">
        <v>22</v>
      </c>
      <c r="F1788" t="s">
        <v>19</v>
      </c>
      <c r="G1788" t="s">
        <v>20</v>
      </c>
      <c r="H1788" t="s">
        <v>43</v>
      </c>
      <c r="I1788" t="s">
        <v>58</v>
      </c>
      <c r="J1788" t="s">
        <v>2004</v>
      </c>
      <c r="K1788">
        <v>22000</v>
      </c>
      <c r="L1788">
        <v>23352</v>
      </c>
      <c r="M1788">
        <v>6</v>
      </c>
      <c r="N1788">
        <v>387</v>
      </c>
      <c r="O1788">
        <v>4.8</v>
      </c>
      <c r="P1788">
        <v>130</v>
      </c>
      <c r="Q1788">
        <v>102</v>
      </c>
      <c r="R1788">
        <v>14334645</v>
      </c>
      <c r="S1788">
        <v>25000000</v>
      </c>
      <c r="T1788">
        <f>Table15[[#This Row],[Gross Revenue]]-Table15[[#This Row],[Budget]]</f>
        <v>-10665355</v>
      </c>
      <c r="U1788">
        <f>YEAR(Table15[[#This Row],[Release Date]])</f>
        <v>2002</v>
      </c>
    </row>
    <row r="1789" spans="1:21" x14ac:dyDescent="0.25">
      <c r="A1789" t="s">
        <v>2038</v>
      </c>
      <c r="B1789">
        <v>1</v>
      </c>
      <c r="C1789" s="8">
        <v>37486</v>
      </c>
      <c r="D1789" t="s">
        <v>28</v>
      </c>
      <c r="E1789" t="s">
        <v>25</v>
      </c>
      <c r="F1789" t="s">
        <v>19</v>
      </c>
      <c r="G1789" t="s">
        <v>20</v>
      </c>
      <c r="H1789" t="s">
        <v>43</v>
      </c>
      <c r="I1789" t="s">
        <v>265</v>
      </c>
      <c r="J1789" t="s">
        <v>2039</v>
      </c>
      <c r="K1789">
        <v>1000</v>
      </c>
      <c r="L1789">
        <v>4369</v>
      </c>
      <c r="M1789">
        <v>34</v>
      </c>
      <c r="N1789">
        <v>484</v>
      </c>
      <c r="O1789">
        <v>5.2</v>
      </c>
      <c r="P1789">
        <v>73</v>
      </c>
      <c r="Q1789">
        <v>105</v>
      </c>
      <c r="R1789">
        <v>20422207</v>
      </c>
      <c r="S1789">
        <v>35000000</v>
      </c>
      <c r="T1789">
        <f>Table15[[#This Row],[Gross Revenue]]-Table15[[#This Row],[Budget]]</f>
        <v>-14577793</v>
      </c>
      <c r="U1789">
        <f>YEAR(Table15[[#This Row],[Release Date]])</f>
        <v>2002</v>
      </c>
    </row>
    <row r="1790" spans="1:21" x14ac:dyDescent="0.25">
      <c r="A1790" t="s">
        <v>4625</v>
      </c>
      <c r="B1790">
        <v>1</v>
      </c>
      <c r="C1790" s="8">
        <v>38959</v>
      </c>
      <c r="D1790" t="s">
        <v>28</v>
      </c>
      <c r="E1790" t="s">
        <v>32</v>
      </c>
      <c r="F1790" t="s">
        <v>19</v>
      </c>
      <c r="G1790" t="s">
        <v>35</v>
      </c>
      <c r="H1790" t="s">
        <v>38</v>
      </c>
      <c r="I1790" t="s">
        <v>4626</v>
      </c>
      <c r="J1790" t="s">
        <v>4627</v>
      </c>
      <c r="K1790">
        <v>2000</v>
      </c>
      <c r="L1790">
        <v>4810</v>
      </c>
      <c r="M1790">
        <v>63</v>
      </c>
      <c r="N1790">
        <v>0</v>
      </c>
      <c r="O1790">
        <v>6.1</v>
      </c>
      <c r="P1790">
        <v>111</v>
      </c>
      <c r="Q1790">
        <v>112</v>
      </c>
      <c r="R1790">
        <v>26345</v>
      </c>
      <c r="S1790">
        <v>3000000</v>
      </c>
      <c r="T1790">
        <f>Table15[[#This Row],[Gross Revenue]]-Table15[[#This Row],[Budget]]</f>
        <v>-2973655</v>
      </c>
      <c r="U1790">
        <f>YEAR(Table15[[#This Row],[Release Date]])</f>
        <v>2006</v>
      </c>
    </row>
    <row r="1791" spans="1:21" x14ac:dyDescent="0.25">
      <c r="A1791" t="s">
        <v>4049</v>
      </c>
      <c r="B1791">
        <v>1</v>
      </c>
      <c r="C1791" s="8">
        <v>38614</v>
      </c>
      <c r="D1791" t="s">
        <v>28</v>
      </c>
      <c r="E1791" t="s">
        <v>25</v>
      </c>
      <c r="F1791" t="s">
        <v>19</v>
      </c>
      <c r="G1791" t="s">
        <v>20</v>
      </c>
      <c r="H1791" t="s">
        <v>38</v>
      </c>
      <c r="I1791" t="s">
        <v>299</v>
      </c>
      <c r="J1791" t="s">
        <v>4050</v>
      </c>
      <c r="K1791">
        <v>443</v>
      </c>
      <c r="L1791">
        <v>1452</v>
      </c>
      <c r="M1791">
        <v>11</v>
      </c>
      <c r="N1791">
        <v>0</v>
      </c>
      <c r="O1791">
        <v>6.8</v>
      </c>
      <c r="P1791">
        <v>112</v>
      </c>
      <c r="Q1791">
        <v>93</v>
      </c>
      <c r="R1791">
        <v>48430</v>
      </c>
      <c r="S1791">
        <v>500000</v>
      </c>
      <c r="T1791">
        <f>Table15[[#This Row],[Gross Revenue]]-Table15[[#This Row],[Budget]]</f>
        <v>-451570</v>
      </c>
      <c r="U1791">
        <f>YEAR(Table15[[#This Row],[Release Date]])</f>
        <v>2005</v>
      </c>
    </row>
    <row r="1792" spans="1:21" x14ac:dyDescent="0.25">
      <c r="A1792" t="s">
        <v>4152</v>
      </c>
      <c r="B1792">
        <v>1</v>
      </c>
      <c r="C1792" s="8">
        <v>38675</v>
      </c>
      <c r="D1792" t="s">
        <v>28</v>
      </c>
      <c r="E1792" t="s">
        <v>18</v>
      </c>
      <c r="F1792" t="s">
        <v>19</v>
      </c>
      <c r="G1792" t="s">
        <v>20</v>
      </c>
      <c r="H1792" t="s">
        <v>38</v>
      </c>
      <c r="I1792" t="s">
        <v>799</v>
      </c>
      <c r="J1792" t="s">
        <v>4153</v>
      </c>
      <c r="K1792">
        <v>33000</v>
      </c>
      <c r="L1792">
        <v>34337</v>
      </c>
      <c r="M1792">
        <v>0</v>
      </c>
      <c r="N1792">
        <v>81000</v>
      </c>
      <c r="O1792">
        <v>7.8</v>
      </c>
      <c r="P1792">
        <v>676</v>
      </c>
      <c r="Q1792">
        <v>100</v>
      </c>
      <c r="R1792">
        <v>35054909</v>
      </c>
      <c r="S1792">
        <v>15000000</v>
      </c>
      <c r="T1792">
        <f>Table15[[#This Row],[Gross Revenue]]-Table15[[#This Row],[Budget]]</f>
        <v>20054909</v>
      </c>
      <c r="U1792">
        <f>YEAR(Table15[[#This Row],[Release Date]])</f>
        <v>2005</v>
      </c>
    </row>
    <row r="1793" spans="1:21" x14ac:dyDescent="0.25">
      <c r="A1793" t="s">
        <v>4799</v>
      </c>
      <c r="B1793">
        <v>1</v>
      </c>
      <c r="C1793" s="8">
        <v>39064</v>
      </c>
      <c r="D1793" t="s">
        <v>28</v>
      </c>
      <c r="E1793" t="s">
        <v>18</v>
      </c>
      <c r="F1793" t="s">
        <v>19</v>
      </c>
      <c r="G1793" t="s">
        <v>447</v>
      </c>
      <c r="H1793" t="s">
        <v>38</v>
      </c>
      <c r="I1793" t="s">
        <v>799</v>
      </c>
      <c r="J1793" t="s">
        <v>4153</v>
      </c>
      <c r="K1793">
        <v>33000</v>
      </c>
      <c r="L1793">
        <v>34779</v>
      </c>
      <c r="M1793">
        <v>0</v>
      </c>
      <c r="N1793">
        <v>30000</v>
      </c>
      <c r="O1793">
        <v>5.7</v>
      </c>
      <c r="P1793">
        <v>440</v>
      </c>
      <c r="Q1793">
        <v>90</v>
      </c>
      <c r="R1793">
        <v>778565</v>
      </c>
      <c r="S1793">
        <v>4800000</v>
      </c>
      <c r="T1793">
        <f>Table15[[#This Row],[Gross Revenue]]-Table15[[#This Row],[Budget]]</f>
        <v>-4021435</v>
      </c>
      <c r="U1793">
        <f>YEAR(Table15[[#This Row],[Release Date]])</f>
        <v>2006</v>
      </c>
    </row>
    <row r="1794" spans="1:21" x14ac:dyDescent="0.25">
      <c r="A1794" t="s">
        <v>1093</v>
      </c>
      <c r="B1794">
        <v>1</v>
      </c>
      <c r="C1794" s="8">
        <v>36976</v>
      </c>
      <c r="D1794" t="s">
        <v>28</v>
      </c>
      <c r="E1794" t="s">
        <v>25</v>
      </c>
      <c r="F1794" t="s">
        <v>19</v>
      </c>
      <c r="G1794" t="s">
        <v>20</v>
      </c>
      <c r="H1794" t="s">
        <v>38</v>
      </c>
      <c r="I1794" t="s">
        <v>1094</v>
      </c>
      <c r="J1794" t="s">
        <v>405</v>
      </c>
      <c r="K1794">
        <v>400</v>
      </c>
      <c r="L1794">
        <v>1330</v>
      </c>
      <c r="M1794">
        <v>132</v>
      </c>
      <c r="N1794">
        <v>169</v>
      </c>
      <c r="O1794">
        <v>6.9</v>
      </c>
      <c r="P1794">
        <v>71</v>
      </c>
      <c r="Q1794">
        <v>91</v>
      </c>
      <c r="R1794">
        <v>4186931</v>
      </c>
      <c r="S1794">
        <v>250000</v>
      </c>
      <c r="T1794">
        <f>Table15[[#This Row],[Gross Revenue]]-Table15[[#This Row],[Budget]]</f>
        <v>3936931</v>
      </c>
      <c r="U1794">
        <f>YEAR(Table15[[#This Row],[Release Date]])</f>
        <v>2001</v>
      </c>
    </row>
    <row r="1795" spans="1:21" x14ac:dyDescent="0.25">
      <c r="A1795" t="s">
        <v>2672</v>
      </c>
      <c r="B1795">
        <v>1</v>
      </c>
      <c r="C1795" s="8">
        <v>37825</v>
      </c>
      <c r="D1795" t="s">
        <v>28</v>
      </c>
      <c r="E1795" t="s">
        <v>25</v>
      </c>
      <c r="F1795" t="s">
        <v>19</v>
      </c>
      <c r="G1795" t="s">
        <v>20</v>
      </c>
      <c r="H1795" t="s">
        <v>38</v>
      </c>
      <c r="I1795" t="s">
        <v>2673</v>
      </c>
      <c r="J1795" t="s">
        <v>405</v>
      </c>
      <c r="K1795">
        <v>435</v>
      </c>
      <c r="L1795">
        <v>1140</v>
      </c>
      <c r="M1795">
        <v>132</v>
      </c>
      <c r="N1795">
        <v>515</v>
      </c>
      <c r="O1795">
        <v>5.9</v>
      </c>
      <c r="P1795">
        <v>111</v>
      </c>
      <c r="Q1795">
        <v>88</v>
      </c>
      <c r="R1795">
        <v>13367101</v>
      </c>
      <c r="S1795">
        <v>6500000</v>
      </c>
      <c r="T1795">
        <f>Table15[[#This Row],[Gross Revenue]]-Table15[[#This Row],[Budget]]</f>
        <v>6867101</v>
      </c>
      <c r="U1795">
        <f>YEAR(Table15[[#This Row],[Release Date]])</f>
        <v>2003</v>
      </c>
    </row>
    <row r="1796" spans="1:21" x14ac:dyDescent="0.25">
      <c r="A1796" t="s">
        <v>4730</v>
      </c>
      <c r="B1796">
        <v>1</v>
      </c>
      <c r="C1796" s="8">
        <v>39019</v>
      </c>
      <c r="D1796" t="s">
        <v>28</v>
      </c>
      <c r="E1796" t="s">
        <v>25</v>
      </c>
      <c r="F1796" t="s">
        <v>19</v>
      </c>
      <c r="G1796" t="s">
        <v>20</v>
      </c>
      <c r="H1796" t="s">
        <v>43</v>
      </c>
      <c r="I1796" t="s">
        <v>4731</v>
      </c>
      <c r="J1796" t="s">
        <v>405</v>
      </c>
      <c r="K1796">
        <v>434</v>
      </c>
      <c r="L1796">
        <v>1183</v>
      </c>
      <c r="M1796">
        <v>132</v>
      </c>
      <c r="N1796">
        <v>12000</v>
      </c>
      <c r="O1796">
        <v>7.1</v>
      </c>
      <c r="P1796">
        <v>231</v>
      </c>
      <c r="Q1796">
        <v>93</v>
      </c>
      <c r="R1796">
        <v>17536788</v>
      </c>
      <c r="S1796">
        <v>8000000</v>
      </c>
      <c r="T1796">
        <f>Table15[[#This Row],[Gross Revenue]]-Table15[[#This Row],[Budget]]</f>
        <v>9536788</v>
      </c>
      <c r="U1796">
        <f>YEAR(Table15[[#This Row],[Release Date]])</f>
        <v>2006</v>
      </c>
    </row>
    <row r="1797" spans="1:21" x14ac:dyDescent="0.25">
      <c r="A1797" t="s">
        <v>4721</v>
      </c>
      <c r="B1797">
        <v>1</v>
      </c>
      <c r="C1797" s="8">
        <v>39013</v>
      </c>
      <c r="D1797" t="s">
        <v>28</v>
      </c>
      <c r="E1797" t="s">
        <v>32</v>
      </c>
      <c r="F1797" t="s">
        <v>19</v>
      </c>
      <c r="G1797" t="s">
        <v>20</v>
      </c>
      <c r="H1797" t="s">
        <v>38</v>
      </c>
      <c r="I1797" t="s">
        <v>2844</v>
      </c>
      <c r="J1797" t="s">
        <v>4722</v>
      </c>
      <c r="K1797">
        <v>3000</v>
      </c>
      <c r="L1797">
        <v>4253</v>
      </c>
      <c r="M1797">
        <v>76</v>
      </c>
      <c r="N1797">
        <v>0</v>
      </c>
      <c r="O1797">
        <v>6.5</v>
      </c>
      <c r="P1797">
        <v>217</v>
      </c>
      <c r="Q1797">
        <v>118</v>
      </c>
      <c r="R1797">
        <v>10880926</v>
      </c>
      <c r="S1797">
        <v>30000000</v>
      </c>
      <c r="T1797">
        <f>Table15[[#This Row],[Gross Revenue]]-Table15[[#This Row],[Budget]]</f>
        <v>-19119074</v>
      </c>
      <c r="U1797">
        <f>YEAR(Table15[[#This Row],[Release Date]])</f>
        <v>2006</v>
      </c>
    </row>
    <row r="1798" spans="1:21" x14ac:dyDescent="0.25">
      <c r="A1798" t="s">
        <v>2221</v>
      </c>
      <c r="B1798">
        <v>1</v>
      </c>
      <c r="C1798" s="8">
        <v>37584</v>
      </c>
      <c r="D1798" t="s">
        <v>28</v>
      </c>
      <c r="E1798" t="s">
        <v>25</v>
      </c>
      <c r="F1798" t="s">
        <v>19</v>
      </c>
      <c r="G1798" t="s">
        <v>20</v>
      </c>
      <c r="H1798" t="s">
        <v>43</v>
      </c>
      <c r="I1798" t="s">
        <v>2222</v>
      </c>
      <c r="J1798" t="s">
        <v>2223</v>
      </c>
      <c r="K1798">
        <v>618</v>
      </c>
      <c r="L1798">
        <v>1095</v>
      </c>
      <c r="M1798">
        <v>13</v>
      </c>
      <c r="N1798">
        <v>0</v>
      </c>
      <c r="O1798">
        <v>6.6</v>
      </c>
      <c r="P1798">
        <v>112</v>
      </c>
      <c r="Q1798">
        <v>107</v>
      </c>
      <c r="R1798">
        <v>21835784</v>
      </c>
      <c r="S1798">
        <v>30000000</v>
      </c>
      <c r="T1798">
        <f>Table15[[#This Row],[Gross Revenue]]-Table15[[#This Row],[Budget]]</f>
        <v>-8164216</v>
      </c>
      <c r="U1798">
        <f>YEAR(Table15[[#This Row],[Release Date]])</f>
        <v>2002</v>
      </c>
    </row>
    <row r="1799" spans="1:21" x14ac:dyDescent="0.25">
      <c r="A1799" t="s">
        <v>3939</v>
      </c>
      <c r="B1799">
        <v>1</v>
      </c>
      <c r="C1799" s="8">
        <v>38546</v>
      </c>
      <c r="D1799" t="s">
        <v>28</v>
      </c>
      <c r="E1799" t="s">
        <v>31</v>
      </c>
      <c r="F1799" t="s">
        <v>19</v>
      </c>
      <c r="G1799" t="s">
        <v>35</v>
      </c>
      <c r="H1799" t="s">
        <v>38</v>
      </c>
      <c r="I1799" t="s">
        <v>260</v>
      </c>
      <c r="J1799" t="s">
        <v>2223</v>
      </c>
      <c r="K1799">
        <v>5000</v>
      </c>
      <c r="L1799">
        <v>7692</v>
      </c>
      <c r="M1799">
        <v>13</v>
      </c>
      <c r="N1799">
        <v>0</v>
      </c>
      <c r="O1799">
        <v>7.2</v>
      </c>
      <c r="P1799">
        <v>163</v>
      </c>
      <c r="Q1799">
        <v>113</v>
      </c>
      <c r="R1799">
        <v>1094798</v>
      </c>
      <c r="S1799">
        <v>7200000</v>
      </c>
      <c r="T1799">
        <f>Table15[[#This Row],[Gross Revenue]]-Table15[[#This Row],[Budget]]</f>
        <v>-6105202</v>
      </c>
      <c r="U1799">
        <f>YEAR(Table15[[#This Row],[Release Date]])</f>
        <v>2005</v>
      </c>
    </row>
    <row r="1800" spans="1:21" x14ac:dyDescent="0.25">
      <c r="A1800" t="s">
        <v>1611</v>
      </c>
      <c r="B1800">
        <v>1</v>
      </c>
      <c r="C1800" s="8">
        <v>37251</v>
      </c>
      <c r="D1800" t="s">
        <v>28</v>
      </c>
      <c r="E1800" t="s">
        <v>22</v>
      </c>
      <c r="F1800" t="s">
        <v>19</v>
      </c>
      <c r="G1800" t="s">
        <v>264</v>
      </c>
      <c r="H1800" t="s">
        <v>43</v>
      </c>
      <c r="I1800" t="s">
        <v>1612</v>
      </c>
      <c r="J1800" t="s">
        <v>1613</v>
      </c>
      <c r="K1800">
        <v>446</v>
      </c>
      <c r="L1800">
        <v>497</v>
      </c>
      <c r="M1800">
        <v>51</v>
      </c>
      <c r="N1800">
        <v>0</v>
      </c>
      <c r="O1800">
        <v>7.6</v>
      </c>
      <c r="P1800">
        <v>149</v>
      </c>
      <c r="Q1800">
        <v>101</v>
      </c>
      <c r="R1800">
        <v>20772796</v>
      </c>
      <c r="S1800">
        <v>6000000</v>
      </c>
      <c r="T1800">
        <f>Table15[[#This Row],[Gross Revenue]]-Table15[[#This Row],[Budget]]</f>
        <v>14772796</v>
      </c>
      <c r="U1800">
        <f>YEAR(Table15[[#This Row],[Release Date]])</f>
        <v>2001</v>
      </c>
    </row>
    <row r="1801" spans="1:21" x14ac:dyDescent="0.25">
      <c r="A1801" t="s">
        <v>2409</v>
      </c>
      <c r="B1801">
        <v>1</v>
      </c>
      <c r="C1801" s="8">
        <v>37681</v>
      </c>
      <c r="D1801" t="s">
        <v>28</v>
      </c>
      <c r="E1801" t="s">
        <v>22</v>
      </c>
      <c r="F1801" t="s">
        <v>19</v>
      </c>
      <c r="G1801" t="s">
        <v>20</v>
      </c>
      <c r="H1801" t="s">
        <v>38</v>
      </c>
      <c r="I1801" t="s">
        <v>1778</v>
      </c>
      <c r="J1801" t="s">
        <v>1613</v>
      </c>
      <c r="K1801">
        <v>10000</v>
      </c>
      <c r="L1801">
        <v>20563</v>
      </c>
      <c r="M1801">
        <v>51</v>
      </c>
      <c r="N1801">
        <v>0</v>
      </c>
      <c r="O1801">
        <v>7.3</v>
      </c>
      <c r="P1801">
        <v>155</v>
      </c>
      <c r="Q1801">
        <v>126</v>
      </c>
      <c r="R1801">
        <v>18324242</v>
      </c>
      <c r="S1801">
        <v>35000000</v>
      </c>
      <c r="T1801">
        <f>Table15[[#This Row],[Gross Revenue]]-Table15[[#This Row],[Budget]]</f>
        <v>-16675758</v>
      </c>
      <c r="U1801">
        <f>YEAR(Table15[[#This Row],[Release Date]])</f>
        <v>2003</v>
      </c>
    </row>
    <row r="1802" spans="1:21" x14ac:dyDescent="0.25">
      <c r="A1802" t="s">
        <v>5250</v>
      </c>
      <c r="B1802">
        <v>1</v>
      </c>
      <c r="C1802" s="8">
        <v>39351</v>
      </c>
      <c r="D1802" t="s">
        <v>28</v>
      </c>
      <c r="E1802" t="s">
        <v>31</v>
      </c>
      <c r="F1802" t="s">
        <v>19</v>
      </c>
      <c r="G1802" t="s">
        <v>20</v>
      </c>
      <c r="H1802" t="s">
        <v>36</v>
      </c>
      <c r="I1802" t="s">
        <v>5251</v>
      </c>
      <c r="J1802" t="s">
        <v>1613</v>
      </c>
      <c r="K1802">
        <v>427</v>
      </c>
      <c r="L1802">
        <v>952</v>
      </c>
      <c r="M1802">
        <v>51</v>
      </c>
      <c r="N1802">
        <v>21000</v>
      </c>
      <c r="O1802">
        <v>7.4</v>
      </c>
      <c r="P1802">
        <v>113</v>
      </c>
      <c r="Q1802">
        <v>129</v>
      </c>
      <c r="R1802">
        <v>44469602</v>
      </c>
      <c r="S1802">
        <v>17000000</v>
      </c>
      <c r="T1802">
        <f>Table15[[#This Row],[Gross Revenue]]-Table15[[#This Row],[Budget]]</f>
        <v>27469602</v>
      </c>
      <c r="U1802">
        <f>YEAR(Table15[[#This Row],[Release Date]])</f>
        <v>2007</v>
      </c>
    </row>
    <row r="1803" spans="1:21" x14ac:dyDescent="0.25">
      <c r="A1803" t="s">
        <v>4518</v>
      </c>
      <c r="B1803">
        <v>1</v>
      </c>
      <c r="C1803" s="8">
        <v>38897</v>
      </c>
      <c r="D1803" t="s">
        <v>28</v>
      </c>
      <c r="E1803" t="s">
        <v>25</v>
      </c>
      <c r="F1803" t="s">
        <v>19</v>
      </c>
      <c r="G1803" t="s">
        <v>20</v>
      </c>
      <c r="H1803" t="s">
        <v>38</v>
      </c>
      <c r="I1803" t="s">
        <v>4519</v>
      </c>
      <c r="J1803" t="s">
        <v>4520</v>
      </c>
      <c r="K1803">
        <v>971</v>
      </c>
      <c r="L1803">
        <v>2043</v>
      </c>
      <c r="M1803">
        <v>166</v>
      </c>
      <c r="N1803">
        <v>29000</v>
      </c>
      <c r="O1803">
        <v>6.7</v>
      </c>
      <c r="P1803">
        <v>229</v>
      </c>
      <c r="Q1803">
        <v>93</v>
      </c>
      <c r="R1803">
        <v>54724272</v>
      </c>
      <c r="S1803">
        <v>12000000</v>
      </c>
      <c r="T1803">
        <f>Table15[[#This Row],[Gross Revenue]]-Table15[[#This Row],[Budget]]</f>
        <v>42724272</v>
      </c>
      <c r="U1803">
        <f>YEAR(Table15[[#This Row],[Release Date]])</f>
        <v>2006</v>
      </c>
    </row>
    <row r="1804" spans="1:21" x14ac:dyDescent="0.25">
      <c r="A1804" t="s">
        <v>3520</v>
      </c>
      <c r="B1804">
        <v>1</v>
      </c>
      <c r="C1804" s="8">
        <v>38309</v>
      </c>
      <c r="D1804" t="s">
        <v>28</v>
      </c>
      <c r="E1804" t="s">
        <v>32</v>
      </c>
      <c r="F1804" t="s">
        <v>19</v>
      </c>
      <c r="G1804" t="s">
        <v>20</v>
      </c>
      <c r="H1804" t="s">
        <v>43</v>
      </c>
      <c r="I1804" t="s">
        <v>3337</v>
      </c>
      <c r="J1804" t="s">
        <v>3521</v>
      </c>
      <c r="K1804">
        <v>137000</v>
      </c>
      <c r="L1804">
        <v>137712</v>
      </c>
      <c r="M1804">
        <v>190</v>
      </c>
      <c r="N1804">
        <v>0</v>
      </c>
      <c r="O1804">
        <v>5.7</v>
      </c>
      <c r="P1804">
        <v>107</v>
      </c>
      <c r="Q1804">
        <v>88</v>
      </c>
      <c r="R1804">
        <v>15988876</v>
      </c>
      <c r="S1804">
        <v>27000000</v>
      </c>
      <c r="T1804">
        <f>Table15[[#This Row],[Gross Revenue]]-Table15[[#This Row],[Budget]]</f>
        <v>-11011124</v>
      </c>
      <c r="U1804">
        <f>YEAR(Table15[[#This Row],[Release Date]])</f>
        <v>2004</v>
      </c>
    </row>
    <row r="1805" spans="1:21" x14ac:dyDescent="0.25">
      <c r="A1805" t="s">
        <v>3963</v>
      </c>
      <c r="B1805">
        <v>1</v>
      </c>
      <c r="C1805" s="8">
        <v>38560</v>
      </c>
      <c r="D1805" t="s">
        <v>28</v>
      </c>
      <c r="E1805" t="s">
        <v>32</v>
      </c>
      <c r="F1805" t="s">
        <v>19</v>
      </c>
      <c r="G1805" t="s">
        <v>20</v>
      </c>
      <c r="H1805" t="s">
        <v>38</v>
      </c>
      <c r="I1805" t="s">
        <v>2211</v>
      </c>
      <c r="J1805" t="s">
        <v>3521</v>
      </c>
      <c r="K1805">
        <v>2000</v>
      </c>
      <c r="L1805">
        <v>4243</v>
      </c>
      <c r="M1805">
        <v>190</v>
      </c>
      <c r="N1805">
        <v>17000</v>
      </c>
      <c r="O1805">
        <v>6.4</v>
      </c>
      <c r="P1805">
        <v>351</v>
      </c>
      <c r="Q1805">
        <v>107</v>
      </c>
      <c r="R1805">
        <v>52000688</v>
      </c>
      <c r="S1805">
        <v>40000000</v>
      </c>
      <c r="T1805">
        <f>Table15[[#This Row],[Gross Revenue]]-Table15[[#This Row],[Budget]]</f>
        <v>12000688</v>
      </c>
      <c r="U1805">
        <f>YEAR(Table15[[#This Row],[Release Date]])</f>
        <v>2005</v>
      </c>
    </row>
    <row r="1806" spans="1:21" x14ac:dyDescent="0.25">
      <c r="A1806" t="s">
        <v>2767</v>
      </c>
      <c r="B1806">
        <v>1</v>
      </c>
      <c r="C1806" s="8">
        <v>37874</v>
      </c>
      <c r="D1806" t="s">
        <v>28</v>
      </c>
      <c r="E1806" t="s">
        <v>25</v>
      </c>
      <c r="F1806" t="s">
        <v>19</v>
      </c>
      <c r="G1806" t="s">
        <v>20</v>
      </c>
      <c r="H1806" t="s">
        <v>43</v>
      </c>
      <c r="I1806" t="s">
        <v>616</v>
      </c>
      <c r="J1806" t="s">
        <v>2768</v>
      </c>
      <c r="K1806">
        <v>939</v>
      </c>
      <c r="L1806">
        <v>2321</v>
      </c>
      <c r="M1806">
        <v>18</v>
      </c>
      <c r="N1806">
        <v>837</v>
      </c>
      <c r="O1806">
        <v>3</v>
      </c>
      <c r="P1806">
        <v>37</v>
      </c>
      <c r="Q1806">
        <v>99</v>
      </c>
      <c r="R1806">
        <v>7059537</v>
      </c>
      <c r="S1806">
        <v>3000000</v>
      </c>
      <c r="T1806">
        <f>Table15[[#This Row],[Gross Revenue]]-Table15[[#This Row],[Budget]]</f>
        <v>4059537</v>
      </c>
      <c r="U1806">
        <f>YEAR(Table15[[#This Row],[Release Date]])</f>
        <v>2003</v>
      </c>
    </row>
    <row r="1807" spans="1:21" x14ac:dyDescent="0.25">
      <c r="A1807" t="s">
        <v>2512</v>
      </c>
      <c r="B1807">
        <v>1</v>
      </c>
      <c r="C1807" s="8">
        <v>37737</v>
      </c>
      <c r="D1807" t="s">
        <v>28</v>
      </c>
      <c r="E1807" t="s">
        <v>25</v>
      </c>
      <c r="F1807" t="s">
        <v>19</v>
      </c>
      <c r="G1807" t="s">
        <v>20</v>
      </c>
      <c r="H1807" t="s">
        <v>38</v>
      </c>
      <c r="I1807" t="s">
        <v>2513</v>
      </c>
      <c r="J1807" t="s">
        <v>2514</v>
      </c>
      <c r="K1807">
        <v>436</v>
      </c>
      <c r="L1807">
        <v>479</v>
      </c>
      <c r="M1807">
        <v>387</v>
      </c>
      <c r="N1807">
        <v>0</v>
      </c>
      <c r="O1807">
        <v>7.4</v>
      </c>
      <c r="P1807">
        <v>110</v>
      </c>
      <c r="Q1807">
        <v>88</v>
      </c>
      <c r="R1807">
        <v>7362100</v>
      </c>
      <c r="S1807">
        <v>1500000</v>
      </c>
      <c r="T1807">
        <f>Table15[[#This Row],[Gross Revenue]]-Table15[[#This Row],[Budget]]</f>
        <v>5862100</v>
      </c>
      <c r="U1807">
        <f>YEAR(Table15[[#This Row],[Release Date]])</f>
        <v>2003</v>
      </c>
    </row>
    <row r="1808" spans="1:21" x14ac:dyDescent="0.25">
      <c r="A1808" t="s">
        <v>5148</v>
      </c>
      <c r="B1808">
        <v>1</v>
      </c>
      <c r="C1808" s="8">
        <v>39285</v>
      </c>
      <c r="D1808" t="s">
        <v>28</v>
      </c>
      <c r="E1808" t="s">
        <v>25</v>
      </c>
      <c r="F1808" t="s">
        <v>19</v>
      </c>
      <c r="G1808" t="s">
        <v>20</v>
      </c>
      <c r="H1808" t="s">
        <v>38</v>
      </c>
      <c r="I1808" t="s">
        <v>330</v>
      </c>
      <c r="J1808" t="s">
        <v>2514</v>
      </c>
      <c r="K1808">
        <v>6000</v>
      </c>
      <c r="L1808">
        <v>6322</v>
      </c>
      <c r="M1808">
        <v>387</v>
      </c>
      <c r="N1808">
        <v>0</v>
      </c>
      <c r="O1808">
        <v>6.3</v>
      </c>
      <c r="P1808">
        <v>270</v>
      </c>
      <c r="Q1808">
        <v>97</v>
      </c>
      <c r="R1808">
        <v>7574066</v>
      </c>
      <c r="S1808">
        <v>10000000</v>
      </c>
      <c r="T1808">
        <f>Table15[[#This Row],[Gross Revenue]]-Table15[[#This Row],[Budget]]</f>
        <v>-2425934</v>
      </c>
      <c r="U1808">
        <f>YEAR(Table15[[#This Row],[Release Date]])</f>
        <v>2007</v>
      </c>
    </row>
    <row r="1809" spans="1:21" x14ac:dyDescent="0.25">
      <c r="A1809" t="s">
        <v>3766</v>
      </c>
      <c r="B1809">
        <v>1</v>
      </c>
      <c r="C1809" s="8">
        <v>38442</v>
      </c>
      <c r="D1809" t="s">
        <v>28</v>
      </c>
      <c r="E1809" t="s">
        <v>22</v>
      </c>
      <c r="F1809" t="s">
        <v>19</v>
      </c>
      <c r="G1809" t="s">
        <v>20</v>
      </c>
      <c r="I1809" t="s">
        <v>3767</v>
      </c>
      <c r="J1809" t="s">
        <v>3768</v>
      </c>
      <c r="K1809">
        <v>529</v>
      </c>
      <c r="L1809">
        <v>2749</v>
      </c>
      <c r="M1809">
        <v>8</v>
      </c>
      <c r="N1809">
        <v>195</v>
      </c>
      <c r="O1809">
        <v>6.2</v>
      </c>
      <c r="P1809">
        <v>66</v>
      </c>
      <c r="Q1809">
        <v>95</v>
      </c>
      <c r="R1809">
        <v>17580</v>
      </c>
      <c r="S1809">
        <v>1500000</v>
      </c>
      <c r="T1809">
        <f>Table15[[#This Row],[Gross Revenue]]-Table15[[#This Row],[Budget]]</f>
        <v>-1482420</v>
      </c>
      <c r="U1809">
        <f>YEAR(Table15[[#This Row],[Release Date]])</f>
        <v>2005</v>
      </c>
    </row>
    <row r="1810" spans="1:21" x14ac:dyDescent="0.25">
      <c r="A1810" t="s">
        <v>4921</v>
      </c>
      <c r="B1810">
        <v>1</v>
      </c>
      <c r="C1810" s="8">
        <v>39142</v>
      </c>
      <c r="D1810" t="s">
        <v>28</v>
      </c>
      <c r="E1810" t="s">
        <v>32</v>
      </c>
      <c r="F1810" t="s">
        <v>19</v>
      </c>
      <c r="G1810" t="s">
        <v>20</v>
      </c>
      <c r="H1810" t="s">
        <v>38</v>
      </c>
      <c r="I1810" t="s">
        <v>2614</v>
      </c>
      <c r="J1810" t="s">
        <v>4922</v>
      </c>
      <c r="K1810">
        <v>6000</v>
      </c>
      <c r="L1810">
        <v>10583</v>
      </c>
      <c r="M1810">
        <v>263</v>
      </c>
      <c r="N1810">
        <v>71000</v>
      </c>
      <c r="O1810">
        <v>6.2</v>
      </c>
      <c r="P1810">
        <v>366</v>
      </c>
      <c r="Q1810">
        <v>102</v>
      </c>
      <c r="R1810">
        <v>106369117</v>
      </c>
      <c r="S1810">
        <v>110000000</v>
      </c>
      <c r="T1810">
        <f>Table15[[#This Row],[Gross Revenue]]-Table15[[#This Row],[Budget]]</f>
        <v>-3630883</v>
      </c>
      <c r="U1810">
        <f>YEAR(Table15[[#This Row],[Release Date]])</f>
        <v>2007</v>
      </c>
    </row>
    <row r="1811" spans="1:21" x14ac:dyDescent="0.25">
      <c r="A1811" t="s">
        <v>750</v>
      </c>
      <c r="B1811">
        <v>1</v>
      </c>
      <c r="C1811" s="8">
        <v>36794</v>
      </c>
      <c r="D1811" t="s">
        <v>28</v>
      </c>
      <c r="E1811" t="s">
        <v>25</v>
      </c>
      <c r="F1811" t="s">
        <v>19</v>
      </c>
      <c r="G1811" t="s">
        <v>48</v>
      </c>
      <c r="H1811" t="s">
        <v>38</v>
      </c>
      <c r="I1811" t="s">
        <v>751</v>
      </c>
      <c r="J1811" t="s">
        <v>540</v>
      </c>
      <c r="K1811">
        <v>975</v>
      </c>
      <c r="L1811">
        <v>3580</v>
      </c>
      <c r="M1811">
        <v>0</v>
      </c>
      <c r="N1811">
        <v>177</v>
      </c>
      <c r="O1811">
        <v>5</v>
      </c>
      <c r="P1811">
        <v>60</v>
      </c>
      <c r="Q1811">
        <v>105</v>
      </c>
      <c r="R1811">
        <v>10014234</v>
      </c>
      <c r="S1811">
        <v>65000000</v>
      </c>
      <c r="T1811">
        <f>Table15[[#This Row],[Gross Revenue]]-Table15[[#This Row],[Budget]]</f>
        <v>-54985766</v>
      </c>
      <c r="U1811">
        <f>YEAR(Table15[[#This Row],[Release Date]])</f>
        <v>2000</v>
      </c>
    </row>
    <row r="1812" spans="1:21" x14ac:dyDescent="0.25">
      <c r="A1812" t="s">
        <v>3637</v>
      </c>
      <c r="B1812">
        <v>1</v>
      </c>
      <c r="C1812" s="8">
        <v>38371</v>
      </c>
      <c r="D1812" t="s">
        <v>28</v>
      </c>
      <c r="E1812" t="s">
        <v>31</v>
      </c>
      <c r="F1812" t="s">
        <v>19</v>
      </c>
      <c r="G1812" t="s">
        <v>20</v>
      </c>
      <c r="H1812" t="s">
        <v>43</v>
      </c>
      <c r="I1812" t="s">
        <v>134</v>
      </c>
      <c r="J1812" t="s">
        <v>540</v>
      </c>
      <c r="K1812">
        <v>11000</v>
      </c>
      <c r="L1812">
        <v>13321</v>
      </c>
      <c r="M1812">
        <v>0</v>
      </c>
      <c r="N1812">
        <v>13000</v>
      </c>
      <c r="O1812">
        <v>7</v>
      </c>
      <c r="P1812">
        <v>252</v>
      </c>
      <c r="Q1812">
        <v>123</v>
      </c>
      <c r="R1812">
        <v>94125426</v>
      </c>
      <c r="S1812">
        <v>40000000</v>
      </c>
      <c r="T1812">
        <f>Table15[[#This Row],[Gross Revenue]]-Table15[[#This Row],[Budget]]</f>
        <v>54125426</v>
      </c>
      <c r="U1812">
        <f>YEAR(Table15[[#This Row],[Release Date]])</f>
        <v>2005</v>
      </c>
    </row>
    <row r="1813" spans="1:21" x14ac:dyDescent="0.25">
      <c r="A1813" t="s">
        <v>1856</v>
      </c>
      <c r="B1813">
        <v>1</v>
      </c>
      <c r="C1813" s="8">
        <v>37389</v>
      </c>
      <c r="D1813" t="s">
        <v>17</v>
      </c>
      <c r="E1813" t="s">
        <v>22</v>
      </c>
      <c r="F1813" t="s">
        <v>19</v>
      </c>
      <c r="G1813" t="s">
        <v>93</v>
      </c>
      <c r="H1813" t="s">
        <v>38</v>
      </c>
      <c r="I1813" t="s">
        <v>104</v>
      </c>
      <c r="J1813" t="s">
        <v>51</v>
      </c>
      <c r="K1813">
        <v>844</v>
      </c>
      <c r="L1813">
        <v>3286</v>
      </c>
      <c r="M1813">
        <v>278</v>
      </c>
      <c r="N1813">
        <v>188</v>
      </c>
      <c r="O1813">
        <v>6.2</v>
      </c>
      <c r="P1813">
        <v>54</v>
      </c>
      <c r="Q1813">
        <v>120</v>
      </c>
      <c r="R1813">
        <v>763044</v>
      </c>
      <c r="S1813">
        <v>23000000</v>
      </c>
      <c r="T1813">
        <f>Table15[[#This Row],[Gross Revenue]]-Table15[[#This Row],[Budget]]</f>
        <v>-22236956</v>
      </c>
      <c r="U1813">
        <f>YEAR(Table15[[#This Row],[Release Date]])</f>
        <v>2002</v>
      </c>
    </row>
    <row r="1814" spans="1:21" x14ac:dyDescent="0.25">
      <c r="A1814" t="s">
        <v>2349</v>
      </c>
      <c r="B1814">
        <v>1</v>
      </c>
      <c r="C1814" s="8">
        <v>37646</v>
      </c>
      <c r="D1814" t="s">
        <v>28</v>
      </c>
      <c r="E1814" t="s">
        <v>25</v>
      </c>
      <c r="F1814" t="s">
        <v>19</v>
      </c>
      <c r="G1814" t="s">
        <v>35</v>
      </c>
      <c r="H1814" t="s">
        <v>38</v>
      </c>
      <c r="I1814" t="s">
        <v>2350</v>
      </c>
      <c r="J1814" t="s">
        <v>2351</v>
      </c>
      <c r="K1814">
        <v>186</v>
      </c>
      <c r="L1814">
        <v>619</v>
      </c>
      <c r="M1814">
        <v>21</v>
      </c>
      <c r="N1814">
        <v>0</v>
      </c>
      <c r="O1814">
        <v>6.9</v>
      </c>
      <c r="P1814">
        <v>85</v>
      </c>
      <c r="Q1814">
        <v>90</v>
      </c>
      <c r="R1814">
        <v>671240</v>
      </c>
      <c r="S1814">
        <v>7900000</v>
      </c>
      <c r="T1814">
        <f>Table15[[#This Row],[Gross Revenue]]-Table15[[#This Row],[Budget]]</f>
        <v>-7228760</v>
      </c>
      <c r="U1814">
        <f>YEAR(Table15[[#This Row],[Release Date]])</f>
        <v>2003</v>
      </c>
    </row>
    <row r="1815" spans="1:21" x14ac:dyDescent="0.25">
      <c r="A1815" t="s">
        <v>3729</v>
      </c>
      <c r="B1815">
        <v>1</v>
      </c>
      <c r="C1815" s="8">
        <v>38424</v>
      </c>
      <c r="D1815" t="s">
        <v>28</v>
      </c>
      <c r="E1815" t="s">
        <v>81</v>
      </c>
      <c r="F1815" t="s">
        <v>19</v>
      </c>
      <c r="G1815" t="s">
        <v>20</v>
      </c>
      <c r="H1815" t="s">
        <v>43</v>
      </c>
      <c r="I1815" t="s">
        <v>215</v>
      </c>
      <c r="J1815" t="s">
        <v>3730</v>
      </c>
      <c r="K1815">
        <v>14000</v>
      </c>
      <c r="L1815">
        <v>15251</v>
      </c>
      <c r="M1815">
        <v>58</v>
      </c>
      <c r="N1815">
        <v>15000</v>
      </c>
      <c r="O1815">
        <v>5.9</v>
      </c>
      <c r="P1815">
        <v>183</v>
      </c>
      <c r="Q1815">
        <v>98</v>
      </c>
      <c r="R1815">
        <v>25464480</v>
      </c>
      <c r="S1815">
        <v>10000000</v>
      </c>
      <c r="T1815">
        <f>Table15[[#This Row],[Gross Revenue]]-Table15[[#This Row],[Budget]]</f>
        <v>15464480</v>
      </c>
      <c r="U1815">
        <f>YEAR(Table15[[#This Row],[Release Date]])</f>
        <v>2005</v>
      </c>
    </row>
    <row r="1816" spans="1:21" x14ac:dyDescent="0.25">
      <c r="A1816" t="s">
        <v>4618</v>
      </c>
      <c r="B1816">
        <v>1</v>
      </c>
      <c r="C1816" s="8">
        <v>38956</v>
      </c>
      <c r="D1816" t="s">
        <v>28</v>
      </c>
      <c r="E1816" t="s">
        <v>37</v>
      </c>
      <c r="F1816" t="s">
        <v>19</v>
      </c>
      <c r="G1816" t="s">
        <v>20</v>
      </c>
      <c r="H1816" t="s">
        <v>43</v>
      </c>
      <c r="I1816" t="s">
        <v>428</v>
      </c>
      <c r="J1816" t="s">
        <v>4619</v>
      </c>
      <c r="K1816">
        <v>941</v>
      </c>
      <c r="L1816">
        <v>2348</v>
      </c>
      <c r="M1816">
        <v>30</v>
      </c>
      <c r="N1816">
        <v>17000</v>
      </c>
      <c r="O1816">
        <v>5.9</v>
      </c>
      <c r="P1816">
        <v>264</v>
      </c>
      <c r="Q1816">
        <v>92</v>
      </c>
      <c r="R1816">
        <v>49122319</v>
      </c>
      <c r="S1816">
        <v>14000000</v>
      </c>
      <c r="T1816">
        <f>Table15[[#This Row],[Gross Revenue]]-Table15[[#This Row],[Budget]]</f>
        <v>35122319</v>
      </c>
      <c r="U1816">
        <f>YEAR(Table15[[#This Row],[Release Date]])</f>
        <v>2006</v>
      </c>
    </row>
    <row r="1817" spans="1:21" x14ac:dyDescent="0.25">
      <c r="A1817" t="s">
        <v>3230</v>
      </c>
      <c r="B1817">
        <v>1</v>
      </c>
      <c r="C1817" s="8">
        <v>38142</v>
      </c>
      <c r="D1817" t="s">
        <v>28</v>
      </c>
      <c r="E1817" t="s">
        <v>22</v>
      </c>
      <c r="F1817" t="s">
        <v>518</v>
      </c>
      <c r="G1817" t="s">
        <v>447</v>
      </c>
      <c r="H1817" t="s">
        <v>21</v>
      </c>
      <c r="I1817" t="s">
        <v>3231</v>
      </c>
      <c r="J1817" t="s">
        <v>3232</v>
      </c>
      <c r="K1817">
        <v>573</v>
      </c>
      <c r="L1817">
        <v>1098</v>
      </c>
      <c r="M1817">
        <v>28</v>
      </c>
      <c r="N1817">
        <v>0</v>
      </c>
      <c r="O1817">
        <v>7.3</v>
      </c>
      <c r="P1817">
        <v>80</v>
      </c>
      <c r="Q1817">
        <v>45</v>
      </c>
      <c r="R1817">
        <v>145109</v>
      </c>
      <c r="S1817">
        <v>45000000</v>
      </c>
      <c r="T1817">
        <f>Table15[[#This Row],[Gross Revenue]]-Table15[[#This Row],[Budget]]</f>
        <v>-44854891</v>
      </c>
      <c r="U1817">
        <f>YEAR(Table15[[#This Row],[Release Date]])</f>
        <v>2004</v>
      </c>
    </row>
    <row r="1818" spans="1:21" x14ac:dyDescent="0.25">
      <c r="A1818" t="s">
        <v>3220</v>
      </c>
      <c r="B1818">
        <v>1</v>
      </c>
      <c r="C1818" s="8">
        <v>38136</v>
      </c>
      <c r="D1818" t="s">
        <v>28</v>
      </c>
      <c r="E1818" t="s">
        <v>18</v>
      </c>
      <c r="F1818" t="s">
        <v>19</v>
      </c>
      <c r="G1818" t="s">
        <v>35</v>
      </c>
      <c r="H1818" t="s">
        <v>38</v>
      </c>
      <c r="I1818" t="s">
        <v>2270</v>
      </c>
      <c r="J1818" t="s">
        <v>3221</v>
      </c>
      <c r="K1818">
        <v>1000</v>
      </c>
      <c r="L1818">
        <v>1558</v>
      </c>
      <c r="M1818">
        <v>4</v>
      </c>
      <c r="N1818">
        <v>0</v>
      </c>
      <c r="O1818">
        <v>5.2</v>
      </c>
      <c r="P1818">
        <v>114</v>
      </c>
      <c r="Q1818">
        <v>99</v>
      </c>
      <c r="R1818">
        <v>18378</v>
      </c>
      <c r="S1818">
        <v>900000</v>
      </c>
      <c r="T1818">
        <f>Table15[[#This Row],[Gross Revenue]]-Table15[[#This Row],[Budget]]</f>
        <v>-881622</v>
      </c>
      <c r="U1818">
        <f>YEAR(Table15[[#This Row],[Release Date]])</f>
        <v>2004</v>
      </c>
    </row>
    <row r="1819" spans="1:21" x14ac:dyDescent="0.25">
      <c r="A1819" t="s">
        <v>1976</v>
      </c>
      <c r="B1819">
        <v>1</v>
      </c>
      <c r="C1819" s="8">
        <v>37448</v>
      </c>
      <c r="D1819" t="s">
        <v>28</v>
      </c>
      <c r="E1819" t="s">
        <v>31</v>
      </c>
      <c r="F1819" t="s">
        <v>23</v>
      </c>
      <c r="G1819" t="s">
        <v>24</v>
      </c>
      <c r="H1819" t="s">
        <v>38</v>
      </c>
      <c r="I1819" t="s">
        <v>1977</v>
      </c>
      <c r="J1819" t="s">
        <v>1978</v>
      </c>
      <c r="K1819">
        <v>918</v>
      </c>
      <c r="L1819">
        <v>2334</v>
      </c>
      <c r="M1819">
        <v>101</v>
      </c>
      <c r="N1819">
        <v>14000</v>
      </c>
      <c r="O1819">
        <v>8.3000000000000007</v>
      </c>
      <c r="P1819">
        <v>192</v>
      </c>
      <c r="Q1819">
        <v>178</v>
      </c>
      <c r="R1819">
        <v>5501940</v>
      </c>
      <c r="S1819">
        <v>13500000</v>
      </c>
      <c r="T1819">
        <f>Table15[[#This Row],[Gross Revenue]]-Table15[[#This Row],[Budget]]</f>
        <v>-7998060</v>
      </c>
      <c r="U1819">
        <f>YEAR(Table15[[#This Row],[Release Date]])</f>
        <v>2002</v>
      </c>
    </row>
    <row r="1820" spans="1:21" x14ac:dyDescent="0.25">
      <c r="A1820" t="s">
        <v>3127</v>
      </c>
      <c r="B1820">
        <v>1</v>
      </c>
      <c r="C1820" s="8">
        <v>38079</v>
      </c>
      <c r="D1820" t="s">
        <v>28</v>
      </c>
      <c r="E1820" t="s">
        <v>98</v>
      </c>
      <c r="F1820" t="s">
        <v>19</v>
      </c>
      <c r="G1820" t="s">
        <v>20</v>
      </c>
      <c r="H1820" t="s">
        <v>43</v>
      </c>
      <c r="I1820" t="s">
        <v>1483</v>
      </c>
      <c r="J1820" t="s">
        <v>1978</v>
      </c>
      <c r="K1820">
        <v>1000</v>
      </c>
      <c r="L1820">
        <v>2323</v>
      </c>
      <c r="M1820">
        <v>101</v>
      </c>
      <c r="N1820">
        <v>0</v>
      </c>
      <c r="O1820">
        <v>5.9</v>
      </c>
      <c r="P1820">
        <v>232</v>
      </c>
      <c r="Q1820">
        <v>99</v>
      </c>
      <c r="R1820">
        <v>15071514</v>
      </c>
      <c r="S1820">
        <v>80000000</v>
      </c>
      <c r="T1820">
        <f>Table15[[#This Row],[Gross Revenue]]-Table15[[#This Row],[Budget]]</f>
        <v>-64928486</v>
      </c>
      <c r="U1820">
        <f>YEAR(Table15[[#This Row],[Release Date]])</f>
        <v>2004</v>
      </c>
    </row>
    <row r="1821" spans="1:21" x14ac:dyDescent="0.25">
      <c r="A1821" t="s">
        <v>1551</v>
      </c>
      <c r="B1821">
        <v>1</v>
      </c>
      <c r="C1821" s="8">
        <v>37220</v>
      </c>
      <c r="D1821" t="s">
        <v>28</v>
      </c>
      <c r="E1821" t="s">
        <v>25</v>
      </c>
      <c r="F1821" t="s">
        <v>19</v>
      </c>
      <c r="G1821" t="s">
        <v>35</v>
      </c>
      <c r="H1821" t="s">
        <v>36</v>
      </c>
      <c r="I1821" t="s">
        <v>389</v>
      </c>
      <c r="J1821" t="s">
        <v>546</v>
      </c>
      <c r="K1821">
        <v>14000</v>
      </c>
      <c r="L1821">
        <v>16502</v>
      </c>
      <c r="M1821">
        <v>32</v>
      </c>
      <c r="N1821">
        <v>0</v>
      </c>
      <c r="O1821">
        <v>6.9</v>
      </c>
      <c r="P1821">
        <v>104</v>
      </c>
      <c r="Q1821">
        <v>97</v>
      </c>
      <c r="R1821">
        <v>8378141</v>
      </c>
      <c r="S1821">
        <v>15000000</v>
      </c>
      <c r="T1821">
        <f>Table15[[#This Row],[Gross Revenue]]-Table15[[#This Row],[Budget]]</f>
        <v>-6621859</v>
      </c>
      <c r="U1821">
        <f>YEAR(Table15[[#This Row],[Release Date]])</f>
        <v>2001</v>
      </c>
    </row>
    <row r="1822" spans="1:21" x14ac:dyDescent="0.25">
      <c r="A1822" t="s">
        <v>4198</v>
      </c>
      <c r="B1822">
        <v>1</v>
      </c>
      <c r="C1822" s="8">
        <v>38705</v>
      </c>
      <c r="D1822" t="s">
        <v>28</v>
      </c>
      <c r="E1822" t="s">
        <v>32</v>
      </c>
      <c r="F1822" t="s">
        <v>19</v>
      </c>
      <c r="G1822" t="s">
        <v>20</v>
      </c>
      <c r="H1822" t="s">
        <v>36</v>
      </c>
      <c r="I1822" t="s">
        <v>4199</v>
      </c>
      <c r="J1822" t="s">
        <v>546</v>
      </c>
      <c r="K1822">
        <v>219</v>
      </c>
      <c r="L1822">
        <v>661</v>
      </c>
      <c r="M1822">
        <v>32</v>
      </c>
      <c r="N1822">
        <v>17000</v>
      </c>
      <c r="O1822">
        <v>6.3</v>
      </c>
      <c r="P1822">
        <v>152</v>
      </c>
      <c r="Q1822">
        <v>101</v>
      </c>
      <c r="R1822">
        <v>8129455</v>
      </c>
      <c r="S1822">
        <v>45000000</v>
      </c>
      <c r="T1822">
        <f>Table15[[#This Row],[Gross Revenue]]-Table15[[#This Row],[Budget]]</f>
        <v>-36870545</v>
      </c>
      <c r="U1822">
        <f>YEAR(Table15[[#This Row],[Release Date]])</f>
        <v>2005</v>
      </c>
    </row>
    <row r="1823" spans="1:21" x14ac:dyDescent="0.25">
      <c r="A1823" t="s">
        <v>1906</v>
      </c>
      <c r="B1823">
        <v>1</v>
      </c>
      <c r="C1823" s="8">
        <v>37413</v>
      </c>
      <c r="D1823" t="s">
        <v>28</v>
      </c>
      <c r="E1823" t="s">
        <v>32</v>
      </c>
      <c r="F1823" t="s">
        <v>19</v>
      </c>
      <c r="G1823" t="s">
        <v>24</v>
      </c>
      <c r="H1823" t="s">
        <v>38</v>
      </c>
      <c r="I1823" t="s">
        <v>222</v>
      </c>
      <c r="J1823" t="s">
        <v>145</v>
      </c>
      <c r="K1823">
        <v>12000</v>
      </c>
      <c r="L1823">
        <v>24598</v>
      </c>
      <c r="M1823">
        <v>0</v>
      </c>
      <c r="N1823">
        <v>0</v>
      </c>
      <c r="O1823">
        <v>5.5</v>
      </c>
      <c r="P1823">
        <v>248</v>
      </c>
      <c r="Q1823">
        <v>206</v>
      </c>
      <c r="R1823">
        <v>34293771</v>
      </c>
      <c r="S1823">
        <v>155000000</v>
      </c>
      <c r="T1823">
        <f>Table15[[#This Row],[Gross Revenue]]-Table15[[#This Row],[Budget]]</f>
        <v>-120706229</v>
      </c>
      <c r="U1823">
        <f>YEAR(Table15[[#This Row],[Release Date]])</f>
        <v>2002</v>
      </c>
    </row>
    <row r="1824" spans="1:21" x14ac:dyDescent="0.25">
      <c r="A1824" t="s">
        <v>2897</v>
      </c>
      <c r="B1824">
        <v>1</v>
      </c>
      <c r="C1824" s="8">
        <v>37950</v>
      </c>
      <c r="D1824" t="s">
        <v>28</v>
      </c>
      <c r="E1824" t="s">
        <v>22</v>
      </c>
      <c r="F1824" t="s">
        <v>19</v>
      </c>
      <c r="G1824" t="s">
        <v>20</v>
      </c>
      <c r="H1824" t="s">
        <v>43</v>
      </c>
      <c r="I1824" t="s">
        <v>126</v>
      </c>
      <c r="J1824" t="s">
        <v>145</v>
      </c>
      <c r="K1824">
        <v>12000</v>
      </c>
      <c r="L1824">
        <v>14421</v>
      </c>
      <c r="M1824">
        <v>0</v>
      </c>
      <c r="N1824">
        <v>0</v>
      </c>
      <c r="O1824">
        <v>6</v>
      </c>
      <c r="P1824">
        <v>242</v>
      </c>
      <c r="Q1824">
        <v>129</v>
      </c>
      <c r="R1824">
        <v>70236496</v>
      </c>
      <c r="S1824">
        <v>63000000</v>
      </c>
      <c r="T1824">
        <f>Table15[[#This Row],[Gross Revenue]]-Table15[[#This Row],[Budget]]</f>
        <v>7236496</v>
      </c>
      <c r="U1824">
        <f>YEAR(Table15[[#This Row],[Release Date]])</f>
        <v>2003</v>
      </c>
    </row>
    <row r="1825" spans="1:21" x14ac:dyDescent="0.25">
      <c r="A1825" t="s">
        <v>3467</v>
      </c>
      <c r="B1825">
        <v>1</v>
      </c>
      <c r="C1825" s="8">
        <v>38278</v>
      </c>
      <c r="D1825" t="s">
        <v>28</v>
      </c>
      <c r="E1825" t="s">
        <v>31</v>
      </c>
      <c r="F1825" t="s">
        <v>19</v>
      </c>
      <c r="G1825" t="s">
        <v>20</v>
      </c>
      <c r="H1825" t="s">
        <v>43</v>
      </c>
      <c r="I1825" t="s">
        <v>2698</v>
      </c>
      <c r="J1825" t="s">
        <v>145</v>
      </c>
      <c r="K1825">
        <v>2000</v>
      </c>
      <c r="L1825">
        <v>4264</v>
      </c>
      <c r="M1825">
        <v>0</v>
      </c>
      <c r="N1825">
        <v>0</v>
      </c>
      <c r="O1825">
        <v>6.4</v>
      </c>
      <c r="P1825">
        <v>242</v>
      </c>
      <c r="Q1825">
        <v>129</v>
      </c>
      <c r="R1825">
        <v>25517500</v>
      </c>
      <c r="S1825">
        <v>25100000</v>
      </c>
      <c r="T1825">
        <f>Table15[[#This Row],[Gross Revenue]]-Table15[[#This Row],[Budget]]</f>
        <v>417500</v>
      </c>
      <c r="U1825">
        <f>YEAR(Table15[[#This Row],[Release Date]])</f>
        <v>2004</v>
      </c>
    </row>
    <row r="1826" spans="1:21" x14ac:dyDescent="0.25">
      <c r="A1826" t="s">
        <v>4085</v>
      </c>
      <c r="B1826">
        <v>1</v>
      </c>
      <c r="C1826" s="8">
        <v>38636</v>
      </c>
      <c r="D1826" t="s">
        <v>28</v>
      </c>
      <c r="E1826" t="s">
        <v>22</v>
      </c>
      <c r="F1826" t="s">
        <v>19</v>
      </c>
      <c r="G1826" t="s">
        <v>20</v>
      </c>
      <c r="H1826" t="s">
        <v>43</v>
      </c>
      <c r="I1826" t="s">
        <v>95</v>
      </c>
      <c r="J1826" t="s">
        <v>145</v>
      </c>
      <c r="K1826">
        <v>903</v>
      </c>
      <c r="L1826">
        <v>1579</v>
      </c>
      <c r="M1826">
        <v>0</v>
      </c>
      <c r="N1826">
        <v>13000</v>
      </c>
      <c r="O1826">
        <v>6.3</v>
      </c>
      <c r="P1826">
        <v>297</v>
      </c>
      <c r="Q1826">
        <v>136</v>
      </c>
      <c r="R1826">
        <v>52474616</v>
      </c>
      <c r="S1826">
        <v>70000000</v>
      </c>
      <c r="T1826">
        <f>Table15[[#This Row],[Gross Revenue]]-Table15[[#This Row],[Budget]]</f>
        <v>-17525384</v>
      </c>
      <c r="U1826">
        <f>YEAR(Table15[[#This Row],[Release Date]])</f>
        <v>2005</v>
      </c>
    </row>
    <row r="1827" spans="1:21" x14ac:dyDescent="0.25">
      <c r="A1827" t="s">
        <v>4540</v>
      </c>
      <c r="B1827">
        <v>1</v>
      </c>
      <c r="C1827" s="8">
        <v>38909</v>
      </c>
      <c r="D1827" t="s">
        <v>17</v>
      </c>
      <c r="E1827" t="s">
        <v>18</v>
      </c>
      <c r="F1827" t="s">
        <v>19</v>
      </c>
      <c r="G1827" t="s">
        <v>20</v>
      </c>
      <c r="H1827" t="s">
        <v>38</v>
      </c>
      <c r="I1827" t="s">
        <v>4105</v>
      </c>
      <c r="J1827" t="s">
        <v>145</v>
      </c>
      <c r="K1827">
        <v>749</v>
      </c>
      <c r="L1827">
        <v>1948</v>
      </c>
      <c r="M1827">
        <v>0</v>
      </c>
      <c r="N1827">
        <v>28000</v>
      </c>
      <c r="O1827">
        <v>6.5</v>
      </c>
      <c r="P1827">
        <v>339</v>
      </c>
      <c r="Q1827">
        <v>141</v>
      </c>
      <c r="R1827">
        <v>47307550</v>
      </c>
      <c r="S1827">
        <v>45000000</v>
      </c>
      <c r="T1827">
        <f>Table15[[#This Row],[Gross Revenue]]-Table15[[#This Row],[Budget]]</f>
        <v>2307550</v>
      </c>
      <c r="U1827">
        <f>YEAR(Table15[[#This Row],[Release Date]])</f>
        <v>2006</v>
      </c>
    </row>
    <row r="1828" spans="1:21" x14ac:dyDescent="0.25">
      <c r="A1828" t="s">
        <v>1948</v>
      </c>
      <c r="B1828">
        <v>1</v>
      </c>
      <c r="C1828" s="8">
        <v>37434</v>
      </c>
      <c r="D1828" t="s">
        <v>28</v>
      </c>
      <c r="E1828" t="s">
        <v>22</v>
      </c>
      <c r="F1828" t="s">
        <v>47</v>
      </c>
      <c r="G1828" t="s">
        <v>48</v>
      </c>
      <c r="H1828" t="s">
        <v>38</v>
      </c>
      <c r="I1828" t="s">
        <v>1949</v>
      </c>
      <c r="J1828" t="s">
        <v>1950</v>
      </c>
      <c r="K1828">
        <v>576</v>
      </c>
      <c r="L1828">
        <v>776</v>
      </c>
      <c r="M1828">
        <v>107</v>
      </c>
      <c r="N1828">
        <v>171</v>
      </c>
      <c r="O1828">
        <v>6.9</v>
      </c>
      <c r="P1828">
        <v>81</v>
      </c>
      <c r="Q1828">
        <v>110</v>
      </c>
      <c r="R1828">
        <v>136007</v>
      </c>
      <c r="S1828">
        <v>4500</v>
      </c>
      <c r="T1828">
        <f>Table15[[#This Row],[Gross Revenue]]-Table15[[#This Row],[Budget]]</f>
        <v>131507</v>
      </c>
      <c r="U1828">
        <f>YEAR(Table15[[#This Row],[Release Date]])</f>
        <v>2002</v>
      </c>
    </row>
    <row r="1829" spans="1:21" x14ac:dyDescent="0.25">
      <c r="A1829" t="s">
        <v>2762</v>
      </c>
      <c r="B1829">
        <v>1</v>
      </c>
      <c r="C1829" s="8">
        <v>37871</v>
      </c>
      <c r="D1829" t="s">
        <v>28</v>
      </c>
      <c r="E1829" t="s">
        <v>25</v>
      </c>
      <c r="F1829" t="s">
        <v>47</v>
      </c>
      <c r="G1829" t="s">
        <v>48</v>
      </c>
      <c r="H1829" t="s">
        <v>38</v>
      </c>
      <c r="I1829" t="s">
        <v>339</v>
      </c>
      <c r="J1829" t="s">
        <v>1950</v>
      </c>
      <c r="K1829">
        <v>12000</v>
      </c>
      <c r="L1829">
        <v>13208</v>
      </c>
      <c r="M1829">
        <v>107</v>
      </c>
      <c r="N1829">
        <v>0</v>
      </c>
      <c r="O1829">
        <v>7.3</v>
      </c>
      <c r="P1829">
        <v>165</v>
      </c>
      <c r="Q1829">
        <v>120</v>
      </c>
      <c r="R1829">
        <v>4857376</v>
      </c>
      <c r="S1829">
        <v>13000000</v>
      </c>
      <c r="T1829">
        <f>Table15[[#This Row],[Gross Revenue]]-Table15[[#This Row],[Budget]]</f>
        <v>-8142624</v>
      </c>
      <c r="U1829">
        <f>YEAR(Table15[[#This Row],[Release Date]])</f>
        <v>2003</v>
      </c>
    </row>
    <row r="1830" spans="1:21" x14ac:dyDescent="0.25">
      <c r="A1830" t="s">
        <v>4142</v>
      </c>
      <c r="B1830">
        <v>1</v>
      </c>
      <c r="C1830" s="8">
        <v>38668</v>
      </c>
      <c r="D1830" t="s">
        <v>28</v>
      </c>
      <c r="E1830" t="s">
        <v>32</v>
      </c>
      <c r="F1830" t="s">
        <v>19</v>
      </c>
      <c r="G1830" t="s">
        <v>48</v>
      </c>
      <c r="H1830" t="s">
        <v>43</v>
      </c>
      <c r="I1830" t="s">
        <v>4143</v>
      </c>
      <c r="J1830" t="s">
        <v>4144</v>
      </c>
      <c r="K1830">
        <v>877</v>
      </c>
      <c r="L1830">
        <v>3432</v>
      </c>
      <c r="M1830">
        <v>118</v>
      </c>
      <c r="N1830">
        <v>15000</v>
      </c>
      <c r="O1830">
        <v>6.4</v>
      </c>
      <c r="P1830">
        <v>201</v>
      </c>
      <c r="Q1830">
        <v>112</v>
      </c>
      <c r="R1830">
        <v>36665854</v>
      </c>
      <c r="S1830">
        <v>40000000</v>
      </c>
      <c r="T1830">
        <f>Table15[[#This Row],[Gross Revenue]]-Table15[[#This Row],[Budget]]</f>
        <v>-3334146</v>
      </c>
      <c r="U1830">
        <f>YEAR(Table15[[#This Row],[Release Date]])</f>
        <v>2005</v>
      </c>
    </row>
    <row r="1831" spans="1:21" x14ac:dyDescent="0.25">
      <c r="A1831" t="s">
        <v>4560</v>
      </c>
      <c r="B1831">
        <v>1</v>
      </c>
      <c r="C1831" s="8">
        <v>38921</v>
      </c>
      <c r="D1831" t="s">
        <v>28</v>
      </c>
      <c r="E1831" t="s">
        <v>32</v>
      </c>
      <c r="F1831" t="s">
        <v>19</v>
      </c>
      <c r="G1831" t="s">
        <v>48</v>
      </c>
      <c r="H1831" t="s">
        <v>43</v>
      </c>
      <c r="I1831" t="s">
        <v>124</v>
      </c>
      <c r="J1831" t="s">
        <v>4144</v>
      </c>
      <c r="K1831">
        <v>14000</v>
      </c>
      <c r="L1831">
        <v>16410</v>
      </c>
      <c r="M1831">
        <v>118</v>
      </c>
      <c r="N1831">
        <v>63000</v>
      </c>
      <c r="O1831">
        <v>6.3</v>
      </c>
      <c r="P1831">
        <v>358</v>
      </c>
      <c r="Q1831">
        <v>98</v>
      </c>
      <c r="R1831">
        <v>139852971</v>
      </c>
      <c r="S1831">
        <v>45000000</v>
      </c>
      <c r="T1831">
        <f>Table15[[#This Row],[Gross Revenue]]-Table15[[#This Row],[Budget]]</f>
        <v>94852971</v>
      </c>
      <c r="U1831">
        <f>YEAR(Table15[[#This Row],[Release Date]])</f>
        <v>2006</v>
      </c>
    </row>
    <row r="1832" spans="1:21" x14ac:dyDescent="0.25">
      <c r="A1832" t="s">
        <v>5084</v>
      </c>
      <c r="B1832">
        <v>1</v>
      </c>
      <c r="C1832" s="8">
        <v>39244</v>
      </c>
      <c r="D1832" t="s">
        <v>28</v>
      </c>
      <c r="E1832" t="s">
        <v>32</v>
      </c>
      <c r="F1832" t="s">
        <v>19</v>
      </c>
      <c r="G1832" t="s">
        <v>48</v>
      </c>
      <c r="H1832" t="s">
        <v>43</v>
      </c>
      <c r="I1832" t="s">
        <v>124</v>
      </c>
      <c r="J1832" t="s">
        <v>4144</v>
      </c>
      <c r="K1832">
        <v>14000</v>
      </c>
      <c r="L1832">
        <v>16967</v>
      </c>
      <c r="M1832">
        <v>118</v>
      </c>
      <c r="N1832">
        <v>38000</v>
      </c>
      <c r="O1832">
        <v>6</v>
      </c>
      <c r="P1832">
        <v>222</v>
      </c>
      <c r="Q1832">
        <v>115</v>
      </c>
      <c r="R1832">
        <v>89253340</v>
      </c>
      <c r="S1832">
        <v>48000000</v>
      </c>
      <c r="T1832">
        <f>Table15[[#This Row],[Gross Revenue]]-Table15[[#This Row],[Budget]]</f>
        <v>41253340</v>
      </c>
      <c r="U1832">
        <f>YEAR(Table15[[#This Row],[Release Date]])</f>
        <v>2007</v>
      </c>
    </row>
    <row r="1833" spans="1:21" x14ac:dyDescent="0.25">
      <c r="A1833" t="s">
        <v>3762</v>
      </c>
      <c r="B1833">
        <v>1</v>
      </c>
      <c r="C1833" s="8">
        <v>38440</v>
      </c>
      <c r="D1833" t="s">
        <v>28</v>
      </c>
      <c r="E1833" t="s">
        <v>22</v>
      </c>
      <c r="F1833" t="s">
        <v>19</v>
      </c>
      <c r="G1833" t="s">
        <v>20</v>
      </c>
      <c r="H1833" t="s">
        <v>38</v>
      </c>
      <c r="I1833" t="s">
        <v>339</v>
      </c>
      <c r="J1833" t="s">
        <v>3763</v>
      </c>
      <c r="K1833">
        <v>12000</v>
      </c>
      <c r="L1833">
        <v>14462</v>
      </c>
      <c r="M1833">
        <v>38</v>
      </c>
      <c r="N1833">
        <v>0</v>
      </c>
      <c r="O1833">
        <v>7.2</v>
      </c>
      <c r="P1833">
        <v>217</v>
      </c>
      <c r="Q1833">
        <v>105</v>
      </c>
      <c r="R1833">
        <v>66637</v>
      </c>
      <c r="S1833">
        <v>6500000</v>
      </c>
      <c r="T1833">
        <f>Table15[[#This Row],[Gross Revenue]]-Table15[[#This Row],[Budget]]</f>
        <v>-6433363</v>
      </c>
      <c r="U1833">
        <f>YEAR(Table15[[#This Row],[Release Date]])</f>
        <v>2005</v>
      </c>
    </row>
    <row r="1834" spans="1:21" x14ac:dyDescent="0.25">
      <c r="A1834" t="s">
        <v>3060</v>
      </c>
      <c r="B1834">
        <v>1</v>
      </c>
      <c r="C1834" s="8">
        <v>38041</v>
      </c>
      <c r="D1834" t="s">
        <v>28</v>
      </c>
      <c r="E1834" t="s">
        <v>37</v>
      </c>
      <c r="F1834" t="s">
        <v>19</v>
      </c>
      <c r="G1834" t="s">
        <v>20</v>
      </c>
      <c r="H1834" t="s">
        <v>38</v>
      </c>
      <c r="I1834" t="s">
        <v>3061</v>
      </c>
      <c r="J1834" t="s">
        <v>3062</v>
      </c>
      <c r="K1834">
        <v>189</v>
      </c>
      <c r="L1834">
        <v>330</v>
      </c>
      <c r="M1834">
        <v>110</v>
      </c>
      <c r="N1834">
        <v>12000</v>
      </c>
      <c r="O1834">
        <v>6.3</v>
      </c>
      <c r="P1834">
        <v>409</v>
      </c>
      <c r="Q1834">
        <v>84</v>
      </c>
      <c r="R1834">
        <v>107917283</v>
      </c>
      <c r="S1834">
        <v>15000</v>
      </c>
      <c r="T1834">
        <f>Table15[[#This Row],[Gross Revenue]]-Table15[[#This Row],[Budget]]</f>
        <v>107902283</v>
      </c>
      <c r="U1834">
        <f>YEAR(Table15[[#This Row],[Release Date]])</f>
        <v>2004</v>
      </c>
    </row>
    <row r="1835" spans="1:21" x14ac:dyDescent="0.25">
      <c r="A1835" t="s">
        <v>960</v>
      </c>
      <c r="B1835">
        <v>1</v>
      </c>
      <c r="C1835" s="8">
        <v>36906</v>
      </c>
      <c r="D1835" t="s">
        <v>28</v>
      </c>
      <c r="E1835" t="s">
        <v>50</v>
      </c>
      <c r="F1835" t="s">
        <v>19</v>
      </c>
      <c r="G1835" t="s">
        <v>704</v>
      </c>
      <c r="J1835" t="s">
        <v>961</v>
      </c>
      <c r="L1835">
        <v>0</v>
      </c>
      <c r="M1835">
        <v>95</v>
      </c>
      <c r="N1835">
        <v>379</v>
      </c>
      <c r="O1835">
        <v>7.6</v>
      </c>
      <c r="P1835">
        <v>15</v>
      </c>
      <c r="Q1835">
        <v>102</v>
      </c>
      <c r="R1835">
        <v>16892</v>
      </c>
      <c r="S1835">
        <v>300000</v>
      </c>
      <c r="T1835">
        <f>Table15[[#This Row],[Gross Revenue]]-Table15[[#This Row],[Budget]]</f>
        <v>-283108</v>
      </c>
      <c r="U1835">
        <f>YEAR(Table15[[#This Row],[Release Date]])</f>
        <v>2001</v>
      </c>
    </row>
    <row r="1836" spans="1:21" x14ac:dyDescent="0.25">
      <c r="A1836" t="s">
        <v>3828</v>
      </c>
      <c r="B1836">
        <v>1</v>
      </c>
      <c r="C1836" s="8">
        <v>38480</v>
      </c>
      <c r="D1836" t="s">
        <v>28</v>
      </c>
      <c r="E1836" t="s">
        <v>98</v>
      </c>
      <c r="F1836" t="s">
        <v>19</v>
      </c>
      <c r="G1836" t="s">
        <v>93</v>
      </c>
      <c r="H1836" t="s">
        <v>38</v>
      </c>
      <c r="I1836" t="s">
        <v>3829</v>
      </c>
      <c r="J1836" t="s">
        <v>3830</v>
      </c>
      <c r="K1836">
        <v>434</v>
      </c>
      <c r="L1836">
        <v>645</v>
      </c>
      <c r="M1836">
        <v>22</v>
      </c>
      <c r="N1836">
        <v>0</v>
      </c>
      <c r="O1836">
        <v>6.1</v>
      </c>
      <c r="P1836">
        <v>97</v>
      </c>
      <c r="Q1836">
        <v>110</v>
      </c>
      <c r="R1836">
        <v>56129</v>
      </c>
      <c r="S1836">
        <v>1100000</v>
      </c>
      <c r="T1836">
        <f>Table15[[#This Row],[Gross Revenue]]-Table15[[#This Row],[Budget]]</f>
        <v>-1043871</v>
      </c>
      <c r="U1836">
        <f>YEAR(Table15[[#This Row],[Release Date]])</f>
        <v>2005</v>
      </c>
    </row>
    <row r="1837" spans="1:21" x14ac:dyDescent="0.25">
      <c r="A1837" t="s">
        <v>4854</v>
      </c>
      <c r="B1837">
        <v>1</v>
      </c>
      <c r="C1837" s="8">
        <v>39103</v>
      </c>
      <c r="D1837" t="s">
        <v>28</v>
      </c>
      <c r="E1837" t="s">
        <v>22</v>
      </c>
      <c r="F1837" t="s">
        <v>40</v>
      </c>
      <c r="G1837" t="s">
        <v>41</v>
      </c>
      <c r="H1837" t="s">
        <v>21</v>
      </c>
      <c r="I1837" t="s">
        <v>4855</v>
      </c>
      <c r="J1837" t="s">
        <v>4856</v>
      </c>
      <c r="K1837">
        <v>211</v>
      </c>
      <c r="L1837">
        <v>456</v>
      </c>
      <c r="M1837">
        <v>667</v>
      </c>
      <c r="N1837">
        <v>29000</v>
      </c>
      <c r="O1837">
        <v>7.7</v>
      </c>
      <c r="P1837">
        <v>280</v>
      </c>
      <c r="Q1837">
        <v>172</v>
      </c>
      <c r="R1837">
        <v>2835886</v>
      </c>
      <c r="S1837">
        <v>9200000</v>
      </c>
      <c r="T1837">
        <f>Table15[[#This Row],[Gross Revenue]]-Table15[[#This Row],[Budget]]</f>
        <v>-6364114</v>
      </c>
      <c r="U1837">
        <f>YEAR(Table15[[#This Row],[Release Date]])</f>
        <v>2007</v>
      </c>
    </row>
    <row r="1838" spans="1:21" x14ac:dyDescent="0.25">
      <c r="A1838" t="s">
        <v>2752</v>
      </c>
      <c r="B1838">
        <v>1</v>
      </c>
      <c r="C1838" s="8">
        <v>37866</v>
      </c>
      <c r="D1838" t="s">
        <v>28</v>
      </c>
      <c r="E1838" t="s">
        <v>22</v>
      </c>
      <c r="F1838" t="s">
        <v>47</v>
      </c>
      <c r="G1838" t="s">
        <v>48</v>
      </c>
      <c r="H1838" t="s">
        <v>26</v>
      </c>
      <c r="I1838" t="s">
        <v>2753</v>
      </c>
      <c r="J1838" t="s">
        <v>2754</v>
      </c>
      <c r="K1838">
        <v>533</v>
      </c>
      <c r="L1838">
        <v>1082</v>
      </c>
      <c r="M1838">
        <v>0</v>
      </c>
      <c r="N1838">
        <v>104</v>
      </c>
      <c r="O1838">
        <v>5.8</v>
      </c>
      <c r="P1838">
        <v>14</v>
      </c>
      <c r="Q1838">
        <v>95</v>
      </c>
      <c r="R1838">
        <v>18435</v>
      </c>
      <c r="S1838">
        <v>1400000</v>
      </c>
      <c r="T1838">
        <f>Table15[[#This Row],[Gross Revenue]]-Table15[[#This Row],[Budget]]</f>
        <v>-1381565</v>
      </c>
      <c r="U1838">
        <f>YEAR(Table15[[#This Row],[Release Date]])</f>
        <v>2003</v>
      </c>
    </row>
    <row r="1839" spans="1:21" x14ac:dyDescent="0.25">
      <c r="A1839" t="s">
        <v>1191</v>
      </c>
      <c r="B1839">
        <v>1</v>
      </c>
      <c r="C1839" s="8">
        <v>37023</v>
      </c>
      <c r="D1839" t="s">
        <v>28</v>
      </c>
      <c r="E1839" t="s">
        <v>22</v>
      </c>
      <c r="F1839" t="s">
        <v>19</v>
      </c>
      <c r="G1839" t="s">
        <v>20</v>
      </c>
      <c r="H1839" t="s">
        <v>43</v>
      </c>
      <c r="I1839" t="s">
        <v>146</v>
      </c>
      <c r="J1839" t="s">
        <v>1192</v>
      </c>
      <c r="K1839">
        <v>18000</v>
      </c>
      <c r="L1839">
        <v>29484</v>
      </c>
      <c r="M1839">
        <v>7</v>
      </c>
      <c r="N1839">
        <v>8000</v>
      </c>
      <c r="O1839">
        <v>6.7</v>
      </c>
      <c r="P1839">
        <v>94</v>
      </c>
      <c r="Q1839">
        <v>119</v>
      </c>
      <c r="R1839">
        <v>25178165</v>
      </c>
      <c r="S1839">
        <v>40000000</v>
      </c>
      <c r="T1839">
        <f>Table15[[#This Row],[Gross Revenue]]-Table15[[#This Row],[Budget]]</f>
        <v>-14821835</v>
      </c>
      <c r="U1839">
        <f>YEAR(Table15[[#This Row],[Release Date]])</f>
        <v>2001</v>
      </c>
    </row>
    <row r="1840" spans="1:21" x14ac:dyDescent="0.25">
      <c r="A1840" t="s">
        <v>891</v>
      </c>
      <c r="B1840">
        <v>1</v>
      </c>
      <c r="C1840" s="8">
        <v>36868</v>
      </c>
      <c r="D1840" t="s">
        <v>28</v>
      </c>
      <c r="E1840" t="s">
        <v>22</v>
      </c>
      <c r="F1840" t="s">
        <v>47</v>
      </c>
      <c r="G1840" t="s">
        <v>48</v>
      </c>
      <c r="H1840" t="s">
        <v>38</v>
      </c>
      <c r="I1840" t="s">
        <v>892</v>
      </c>
      <c r="J1840" t="s">
        <v>893</v>
      </c>
      <c r="K1840">
        <v>2000</v>
      </c>
      <c r="L1840">
        <v>2389</v>
      </c>
      <c r="M1840">
        <v>83</v>
      </c>
      <c r="N1840">
        <v>186</v>
      </c>
      <c r="O1840">
        <v>7.3</v>
      </c>
      <c r="P1840">
        <v>61</v>
      </c>
      <c r="Q1840">
        <v>112</v>
      </c>
      <c r="R1840">
        <v>3058380</v>
      </c>
      <c r="S1840">
        <v>100000000</v>
      </c>
      <c r="T1840">
        <f>Table15[[#This Row],[Gross Revenue]]-Table15[[#This Row],[Budget]]</f>
        <v>-96941620</v>
      </c>
      <c r="U1840">
        <f>YEAR(Table15[[#This Row],[Release Date]])</f>
        <v>2000</v>
      </c>
    </row>
    <row r="1841" spans="1:21" x14ac:dyDescent="0.25">
      <c r="A1841" t="s">
        <v>1476</v>
      </c>
      <c r="B1841">
        <v>1</v>
      </c>
      <c r="C1841" s="8">
        <v>37177</v>
      </c>
      <c r="D1841" t="s">
        <v>28</v>
      </c>
      <c r="E1841" t="s">
        <v>25</v>
      </c>
      <c r="F1841" t="s">
        <v>19</v>
      </c>
      <c r="G1841" t="s">
        <v>20</v>
      </c>
      <c r="H1841" t="s">
        <v>43</v>
      </c>
      <c r="I1841" t="s">
        <v>1477</v>
      </c>
      <c r="J1841" t="s">
        <v>1478</v>
      </c>
      <c r="K1841">
        <v>953</v>
      </c>
      <c r="L1841">
        <v>2510</v>
      </c>
      <c r="M1841">
        <v>15</v>
      </c>
      <c r="N1841">
        <v>595</v>
      </c>
      <c r="O1841">
        <v>7</v>
      </c>
      <c r="P1841">
        <v>75</v>
      </c>
      <c r="Q1841">
        <v>90</v>
      </c>
      <c r="R1841">
        <v>5844929</v>
      </c>
      <c r="S1841">
        <v>3000000</v>
      </c>
      <c r="T1841">
        <f>Table15[[#This Row],[Gross Revenue]]-Table15[[#This Row],[Budget]]</f>
        <v>2844929</v>
      </c>
      <c r="U1841">
        <f>YEAR(Table15[[#This Row],[Release Date]])</f>
        <v>2001</v>
      </c>
    </row>
    <row r="1842" spans="1:21" x14ac:dyDescent="0.25">
      <c r="A1842" t="s">
        <v>5297</v>
      </c>
      <c r="B1842">
        <v>1</v>
      </c>
      <c r="C1842" s="8">
        <v>39380</v>
      </c>
      <c r="D1842" t="s">
        <v>28</v>
      </c>
      <c r="E1842" t="s">
        <v>31</v>
      </c>
      <c r="F1842" t="s">
        <v>19</v>
      </c>
      <c r="G1842" t="s">
        <v>5298</v>
      </c>
      <c r="H1842" t="s">
        <v>43</v>
      </c>
      <c r="I1842" t="s">
        <v>5299</v>
      </c>
      <c r="J1842" t="s">
        <v>5300</v>
      </c>
      <c r="K1842">
        <v>562</v>
      </c>
      <c r="L1842">
        <v>2230</v>
      </c>
      <c r="M1842">
        <v>36</v>
      </c>
      <c r="N1842">
        <v>0</v>
      </c>
      <c r="O1842">
        <v>6.9</v>
      </c>
      <c r="P1842">
        <v>120</v>
      </c>
      <c r="Q1842">
        <v>127</v>
      </c>
      <c r="R1842">
        <v>12188642</v>
      </c>
      <c r="S1842">
        <v>26000000</v>
      </c>
      <c r="T1842">
        <f>Table15[[#This Row],[Gross Revenue]]-Table15[[#This Row],[Budget]]</f>
        <v>-13811358</v>
      </c>
      <c r="U1842">
        <f>YEAR(Table15[[#This Row],[Release Date]])</f>
        <v>2007</v>
      </c>
    </row>
    <row r="1843" spans="1:21" x14ac:dyDescent="0.25">
      <c r="A1843" t="s">
        <v>3279</v>
      </c>
      <c r="B1843">
        <v>1</v>
      </c>
      <c r="C1843" s="8">
        <v>38167</v>
      </c>
      <c r="D1843" t="s">
        <v>28</v>
      </c>
      <c r="E1843" t="s">
        <v>22</v>
      </c>
      <c r="F1843" t="s">
        <v>19</v>
      </c>
      <c r="G1843" t="s">
        <v>20</v>
      </c>
      <c r="H1843" t="s">
        <v>27</v>
      </c>
      <c r="I1843" t="s">
        <v>312</v>
      </c>
      <c r="J1843" t="s">
        <v>3280</v>
      </c>
      <c r="K1843">
        <v>918</v>
      </c>
      <c r="L1843">
        <v>3317</v>
      </c>
      <c r="M1843">
        <v>22</v>
      </c>
      <c r="N1843">
        <v>851</v>
      </c>
      <c r="O1843">
        <v>6.7</v>
      </c>
      <c r="P1843">
        <v>73</v>
      </c>
      <c r="Q1843">
        <v>101</v>
      </c>
      <c r="R1843">
        <v>17655201</v>
      </c>
      <c r="S1843">
        <v>10000000</v>
      </c>
      <c r="T1843">
        <f>Table15[[#This Row],[Gross Revenue]]-Table15[[#This Row],[Budget]]</f>
        <v>7655201</v>
      </c>
      <c r="U1843">
        <f>YEAR(Table15[[#This Row],[Release Date]])</f>
        <v>2004</v>
      </c>
    </row>
    <row r="1844" spans="1:21" x14ac:dyDescent="0.25">
      <c r="A1844" t="s">
        <v>1799</v>
      </c>
      <c r="B1844">
        <v>1</v>
      </c>
      <c r="C1844" s="8">
        <v>37357</v>
      </c>
      <c r="D1844" t="s">
        <v>28</v>
      </c>
      <c r="E1844" t="s">
        <v>30</v>
      </c>
      <c r="F1844" t="s">
        <v>19</v>
      </c>
      <c r="G1844" t="s">
        <v>20</v>
      </c>
      <c r="H1844" t="s">
        <v>36</v>
      </c>
      <c r="I1844" t="s">
        <v>267</v>
      </c>
      <c r="J1844" t="s">
        <v>1800</v>
      </c>
      <c r="K1844">
        <v>11000</v>
      </c>
      <c r="L1844">
        <v>11301</v>
      </c>
      <c r="M1844">
        <v>0</v>
      </c>
      <c r="N1844">
        <v>880</v>
      </c>
      <c r="O1844">
        <v>6.7</v>
      </c>
      <c r="P1844">
        <v>98</v>
      </c>
      <c r="Q1844">
        <v>85</v>
      </c>
      <c r="R1844">
        <v>26288320</v>
      </c>
      <c r="S1844">
        <v>60000000</v>
      </c>
      <c r="T1844">
        <f>Table15[[#This Row],[Gross Revenue]]-Table15[[#This Row],[Budget]]</f>
        <v>-33711680</v>
      </c>
      <c r="U1844">
        <f>YEAR(Table15[[#This Row],[Release Date]])</f>
        <v>2002</v>
      </c>
    </row>
    <row r="1845" spans="1:21" x14ac:dyDescent="0.25">
      <c r="A1845" t="s">
        <v>5100</v>
      </c>
      <c r="B1845">
        <v>1</v>
      </c>
      <c r="C1845" s="8">
        <v>39253</v>
      </c>
      <c r="D1845" t="s">
        <v>28</v>
      </c>
      <c r="E1845" t="s">
        <v>32</v>
      </c>
      <c r="F1845" t="s">
        <v>19</v>
      </c>
      <c r="G1845" t="s">
        <v>20</v>
      </c>
      <c r="H1845" t="s">
        <v>43</v>
      </c>
      <c r="I1845" t="s">
        <v>497</v>
      </c>
      <c r="J1845" t="s">
        <v>5101</v>
      </c>
      <c r="K1845">
        <v>26000</v>
      </c>
      <c r="L1845">
        <v>52610</v>
      </c>
      <c r="M1845">
        <v>385</v>
      </c>
      <c r="N1845">
        <v>56000</v>
      </c>
      <c r="O1845">
        <v>6.1</v>
      </c>
      <c r="P1845">
        <v>320</v>
      </c>
      <c r="Q1845">
        <v>131</v>
      </c>
      <c r="R1845">
        <v>39292022</v>
      </c>
      <c r="S1845">
        <v>90000000</v>
      </c>
      <c r="T1845">
        <f>Table15[[#This Row],[Gross Revenue]]-Table15[[#This Row],[Budget]]</f>
        <v>-50707978</v>
      </c>
      <c r="U1845">
        <f>YEAR(Table15[[#This Row],[Release Date]])</f>
        <v>2007</v>
      </c>
    </row>
    <row r="1846" spans="1:21" x14ac:dyDescent="0.25">
      <c r="A1846" t="s">
        <v>686</v>
      </c>
      <c r="B1846">
        <v>1</v>
      </c>
      <c r="C1846" s="8">
        <v>36765</v>
      </c>
      <c r="D1846" t="s">
        <v>28</v>
      </c>
      <c r="E1846" t="s">
        <v>32</v>
      </c>
      <c r="F1846" t="s">
        <v>19</v>
      </c>
      <c r="G1846" t="s">
        <v>20</v>
      </c>
      <c r="H1846" t="s">
        <v>38</v>
      </c>
      <c r="I1846" t="s">
        <v>687</v>
      </c>
      <c r="J1846" t="s">
        <v>688</v>
      </c>
      <c r="K1846">
        <v>18000</v>
      </c>
      <c r="L1846">
        <v>23344</v>
      </c>
      <c r="M1846">
        <v>71</v>
      </c>
      <c r="N1846">
        <v>0</v>
      </c>
      <c r="O1846">
        <v>4.9000000000000004</v>
      </c>
      <c r="P1846">
        <v>122</v>
      </c>
      <c r="Q1846">
        <v>99</v>
      </c>
      <c r="R1846">
        <v>33000377</v>
      </c>
      <c r="S1846">
        <v>28000000</v>
      </c>
      <c r="T1846">
        <f>Table15[[#This Row],[Gross Revenue]]-Table15[[#This Row],[Budget]]</f>
        <v>5000377</v>
      </c>
      <c r="U1846">
        <f>YEAR(Table15[[#This Row],[Release Date]])</f>
        <v>2000</v>
      </c>
    </row>
    <row r="1847" spans="1:21" x14ac:dyDescent="0.25">
      <c r="A1847" t="s">
        <v>3656</v>
      </c>
      <c r="B1847">
        <v>1</v>
      </c>
      <c r="C1847" s="8">
        <v>38382</v>
      </c>
      <c r="D1847" t="s">
        <v>28</v>
      </c>
      <c r="E1847" t="s">
        <v>37</v>
      </c>
      <c r="F1847" t="s">
        <v>19</v>
      </c>
      <c r="G1847" t="s">
        <v>20</v>
      </c>
      <c r="H1847" t="s">
        <v>38</v>
      </c>
      <c r="I1847" t="s">
        <v>3657</v>
      </c>
      <c r="J1847" t="s">
        <v>688</v>
      </c>
      <c r="K1847">
        <v>10000</v>
      </c>
      <c r="L1847">
        <v>14159</v>
      </c>
      <c r="M1847">
        <v>71</v>
      </c>
      <c r="N1847">
        <v>0</v>
      </c>
      <c r="O1847">
        <v>5.5</v>
      </c>
      <c r="P1847">
        <v>264</v>
      </c>
      <c r="Q1847">
        <v>101</v>
      </c>
      <c r="R1847">
        <v>51527787</v>
      </c>
      <c r="S1847">
        <v>15000000</v>
      </c>
      <c r="T1847">
        <f>Table15[[#This Row],[Gross Revenue]]-Table15[[#This Row],[Budget]]</f>
        <v>36527787</v>
      </c>
      <c r="U1847">
        <f>YEAR(Table15[[#This Row],[Release Date]])</f>
        <v>2005</v>
      </c>
    </row>
    <row r="1848" spans="1:21" x14ac:dyDescent="0.25">
      <c r="A1848" t="s">
        <v>4154</v>
      </c>
      <c r="B1848">
        <v>1</v>
      </c>
      <c r="C1848" s="8">
        <v>38676</v>
      </c>
      <c r="D1848" t="s">
        <v>28</v>
      </c>
      <c r="E1848" t="s">
        <v>32</v>
      </c>
      <c r="F1848" t="s">
        <v>19</v>
      </c>
      <c r="G1848" t="s">
        <v>20</v>
      </c>
      <c r="H1848" t="s">
        <v>38</v>
      </c>
      <c r="I1848" t="s">
        <v>126</v>
      </c>
      <c r="J1848" t="s">
        <v>688</v>
      </c>
      <c r="K1848">
        <v>12000</v>
      </c>
      <c r="L1848">
        <v>16481</v>
      </c>
      <c r="M1848">
        <v>71</v>
      </c>
      <c r="N1848">
        <v>15000</v>
      </c>
      <c r="O1848">
        <v>5.5</v>
      </c>
      <c r="P1848">
        <v>296</v>
      </c>
      <c r="Q1848">
        <v>104</v>
      </c>
      <c r="R1848">
        <v>10706786</v>
      </c>
      <c r="S1848">
        <v>50000000</v>
      </c>
      <c r="T1848">
        <f>Table15[[#This Row],[Gross Revenue]]-Table15[[#This Row],[Budget]]</f>
        <v>-39293214</v>
      </c>
      <c r="U1848">
        <f>YEAR(Table15[[#This Row],[Release Date]])</f>
        <v>2005</v>
      </c>
    </row>
    <row r="1849" spans="1:21" x14ac:dyDescent="0.25">
      <c r="A1849" t="s">
        <v>2861</v>
      </c>
      <c r="B1849">
        <v>1</v>
      </c>
      <c r="C1849" s="8">
        <v>37930</v>
      </c>
      <c r="D1849" t="s">
        <v>28</v>
      </c>
      <c r="E1849" t="s">
        <v>18</v>
      </c>
      <c r="F1849" t="s">
        <v>19</v>
      </c>
      <c r="G1849" t="s">
        <v>1749</v>
      </c>
      <c r="H1849" t="s">
        <v>38</v>
      </c>
      <c r="I1849" t="s">
        <v>158</v>
      </c>
      <c r="J1849" t="s">
        <v>2862</v>
      </c>
      <c r="K1849">
        <v>49000</v>
      </c>
      <c r="L1849">
        <v>50831</v>
      </c>
      <c r="M1849">
        <v>5</v>
      </c>
      <c r="N1849">
        <v>576</v>
      </c>
      <c r="O1849">
        <v>5.9</v>
      </c>
      <c r="P1849">
        <v>125</v>
      </c>
      <c r="Q1849">
        <v>81</v>
      </c>
      <c r="R1849">
        <v>7825820</v>
      </c>
      <c r="S1849">
        <v>4000000</v>
      </c>
      <c r="T1849">
        <f>Table15[[#This Row],[Gross Revenue]]-Table15[[#This Row],[Budget]]</f>
        <v>3825820</v>
      </c>
      <c r="U1849">
        <f>YEAR(Table15[[#This Row],[Release Date]])</f>
        <v>2003</v>
      </c>
    </row>
    <row r="1850" spans="1:21" x14ac:dyDescent="0.25">
      <c r="A1850" t="s">
        <v>3798</v>
      </c>
      <c r="B1850">
        <v>1</v>
      </c>
      <c r="C1850" s="8">
        <v>38461</v>
      </c>
      <c r="D1850" t="s">
        <v>28</v>
      </c>
      <c r="E1850" t="s">
        <v>32</v>
      </c>
      <c r="F1850" t="s">
        <v>19</v>
      </c>
      <c r="G1850" t="s">
        <v>20</v>
      </c>
      <c r="H1850" t="s">
        <v>38</v>
      </c>
      <c r="I1850" t="s">
        <v>3799</v>
      </c>
      <c r="J1850" t="s">
        <v>3800</v>
      </c>
      <c r="K1850">
        <v>978</v>
      </c>
      <c r="L1850">
        <v>2184</v>
      </c>
      <c r="M1850">
        <v>148</v>
      </c>
      <c r="N1850">
        <v>0</v>
      </c>
      <c r="O1850">
        <v>6.6</v>
      </c>
      <c r="P1850">
        <v>164</v>
      </c>
      <c r="Q1850">
        <v>92</v>
      </c>
      <c r="R1850">
        <v>45802315</v>
      </c>
      <c r="S1850">
        <v>35000000</v>
      </c>
      <c r="T1850">
        <f>Table15[[#This Row],[Gross Revenue]]-Table15[[#This Row],[Budget]]</f>
        <v>10802315</v>
      </c>
      <c r="U1850">
        <f>YEAR(Table15[[#This Row],[Release Date]])</f>
        <v>2005</v>
      </c>
    </row>
    <row r="1851" spans="1:21" x14ac:dyDescent="0.25">
      <c r="A1851" t="s">
        <v>1737</v>
      </c>
      <c r="B1851">
        <v>1</v>
      </c>
      <c r="C1851" s="8">
        <v>37328</v>
      </c>
      <c r="D1851" t="s">
        <v>28</v>
      </c>
      <c r="E1851" t="s">
        <v>31</v>
      </c>
      <c r="F1851" t="s">
        <v>19</v>
      </c>
      <c r="G1851" t="s">
        <v>20</v>
      </c>
      <c r="H1851" t="s">
        <v>38</v>
      </c>
      <c r="I1851" t="s">
        <v>500</v>
      </c>
      <c r="J1851" t="s">
        <v>1738</v>
      </c>
      <c r="K1851">
        <v>9000</v>
      </c>
      <c r="L1851">
        <v>11736</v>
      </c>
      <c r="M1851">
        <v>260</v>
      </c>
      <c r="N1851">
        <v>0</v>
      </c>
      <c r="O1851">
        <v>7.3</v>
      </c>
      <c r="P1851">
        <v>185</v>
      </c>
      <c r="Q1851">
        <v>109</v>
      </c>
      <c r="R1851">
        <v>34468224</v>
      </c>
      <c r="S1851">
        <v>4500000</v>
      </c>
      <c r="T1851">
        <f>Table15[[#This Row],[Gross Revenue]]-Table15[[#This Row],[Budget]]</f>
        <v>29968224</v>
      </c>
      <c r="U1851">
        <f>YEAR(Table15[[#This Row],[Release Date]])</f>
        <v>2002</v>
      </c>
    </row>
    <row r="1852" spans="1:21" x14ac:dyDescent="0.25">
      <c r="A1852" t="s">
        <v>2073</v>
      </c>
      <c r="B1852">
        <v>1</v>
      </c>
      <c r="C1852" s="8">
        <v>37504</v>
      </c>
      <c r="D1852" t="s">
        <v>28</v>
      </c>
      <c r="E1852" t="s">
        <v>32</v>
      </c>
      <c r="F1852" t="s">
        <v>19</v>
      </c>
      <c r="G1852" t="s">
        <v>20</v>
      </c>
      <c r="H1852" t="s">
        <v>43</v>
      </c>
      <c r="I1852" t="s">
        <v>2074</v>
      </c>
      <c r="J1852" t="s">
        <v>2075</v>
      </c>
      <c r="K1852">
        <v>787</v>
      </c>
      <c r="L1852">
        <v>2915</v>
      </c>
      <c r="M1852">
        <v>2</v>
      </c>
      <c r="N1852">
        <v>269</v>
      </c>
      <c r="O1852">
        <v>5.8</v>
      </c>
      <c r="P1852">
        <v>77</v>
      </c>
      <c r="Q1852">
        <v>84</v>
      </c>
      <c r="R1852">
        <v>15712072</v>
      </c>
      <c r="S1852">
        <v>20000000</v>
      </c>
      <c r="T1852">
        <f>Table15[[#This Row],[Gross Revenue]]-Table15[[#This Row],[Budget]]</f>
        <v>-4287928</v>
      </c>
      <c r="U1852">
        <f>YEAR(Table15[[#This Row],[Release Date]])</f>
        <v>2002</v>
      </c>
    </row>
    <row r="1853" spans="1:21" x14ac:dyDescent="0.25">
      <c r="A1853" t="s">
        <v>2679</v>
      </c>
      <c r="B1853">
        <v>1</v>
      </c>
      <c r="C1853" s="8">
        <v>37829</v>
      </c>
      <c r="D1853" t="s">
        <v>28</v>
      </c>
      <c r="E1853" t="s">
        <v>30</v>
      </c>
      <c r="F1853" t="s">
        <v>19</v>
      </c>
      <c r="G1853" t="s">
        <v>2881</v>
      </c>
      <c r="H1853" t="s">
        <v>36</v>
      </c>
      <c r="I1853" t="s">
        <v>555</v>
      </c>
      <c r="J1853" t="s">
        <v>2680</v>
      </c>
      <c r="K1853">
        <v>4000</v>
      </c>
      <c r="L1853">
        <v>6863</v>
      </c>
      <c r="M1853">
        <v>0</v>
      </c>
      <c r="N1853">
        <v>261</v>
      </c>
      <c r="O1853">
        <v>4.5</v>
      </c>
      <c r="P1853">
        <v>93</v>
      </c>
      <c r="Q1853">
        <v>75</v>
      </c>
      <c r="R1853">
        <v>15519841</v>
      </c>
      <c r="S1853">
        <v>47000000</v>
      </c>
      <c r="T1853">
        <f>Table15[[#This Row],[Gross Revenue]]-Table15[[#This Row],[Budget]]</f>
        <v>-31480159</v>
      </c>
      <c r="U1853">
        <f>YEAR(Table15[[#This Row],[Release Date]])</f>
        <v>2003</v>
      </c>
    </row>
    <row r="1854" spans="1:21" x14ac:dyDescent="0.25">
      <c r="A1854" t="s">
        <v>4589</v>
      </c>
      <c r="B1854">
        <v>1</v>
      </c>
      <c r="C1854" s="8">
        <v>38939</v>
      </c>
      <c r="D1854" t="s">
        <v>17</v>
      </c>
      <c r="E1854" t="s">
        <v>25</v>
      </c>
      <c r="F1854" t="s">
        <v>19</v>
      </c>
      <c r="G1854" t="s">
        <v>20</v>
      </c>
      <c r="H1854" t="s">
        <v>21</v>
      </c>
      <c r="I1854" t="s">
        <v>4590</v>
      </c>
      <c r="J1854" t="s">
        <v>4591</v>
      </c>
      <c r="K1854">
        <v>416</v>
      </c>
      <c r="L1854">
        <v>1611</v>
      </c>
      <c r="M1854">
        <v>5</v>
      </c>
      <c r="N1854">
        <v>655</v>
      </c>
      <c r="O1854">
        <v>5.7</v>
      </c>
      <c r="P1854">
        <v>94</v>
      </c>
      <c r="Q1854">
        <v>106</v>
      </c>
      <c r="R1854">
        <v>2436</v>
      </c>
      <c r="S1854">
        <v>2000000</v>
      </c>
      <c r="T1854">
        <f>Table15[[#This Row],[Gross Revenue]]-Table15[[#This Row],[Budget]]</f>
        <v>-1997564</v>
      </c>
      <c r="U1854">
        <f>YEAR(Table15[[#This Row],[Release Date]])</f>
        <v>2006</v>
      </c>
    </row>
    <row r="1855" spans="1:21" x14ac:dyDescent="0.25">
      <c r="A1855" t="s">
        <v>2746</v>
      </c>
      <c r="B1855">
        <v>1</v>
      </c>
      <c r="C1855" s="8">
        <v>37864</v>
      </c>
      <c r="D1855" t="s">
        <v>28</v>
      </c>
      <c r="E1855" t="s">
        <v>50</v>
      </c>
      <c r="F1855" t="s">
        <v>19</v>
      </c>
      <c r="G1855" t="s">
        <v>35</v>
      </c>
      <c r="H1855" t="s">
        <v>43</v>
      </c>
      <c r="I1855" t="s">
        <v>2747</v>
      </c>
      <c r="J1855" t="s">
        <v>2748</v>
      </c>
      <c r="K1855">
        <v>102</v>
      </c>
      <c r="L1855">
        <v>118</v>
      </c>
      <c r="M1855">
        <v>10</v>
      </c>
      <c r="N1855">
        <v>587</v>
      </c>
      <c r="O1855">
        <v>7.3</v>
      </c>
      <c r="P1855">
        <v>40</v>
      </c>
      <c r="Q1855">
        <v>97</v>
      </c>
      <c r="R1855">
        <v>144431</v>
      </c>
      <c r="S1855">
        <v>1000000</v>
      </c>
      <c r="T1855">
        <f>Table15[[#This Row],[Gross Revenue]]-Table15[[#This Row],[Budget]]</f>
        <v>-855569</v>
      </c>
      <c r="U1855">
        <f>YEAR(Table15[[#This Row],[Release Date]])</f>
        <v>2003</v>
      </c>
    </row>
    <row r="1856" spans="1:21" x14ac:dyDescent="0.25">
      <c r="A1856" t="s">
        <v>2884</v>
      </c>
      <c r="B1856">
        <v>1</v>
      </c>
      <c r="C1856" s="8">
        <v>37943</v>
      </c>
      <c r="D1856" t="s">
        <v>28</v>
      </c>
      <c r="E1856" t="s">
        <v>30</v>
      </c>
      <c r="F1856" t="s">
        <v>19</v>
      </c>
      <c r="G1856" t="s">
        <v>704</v>
      </c>
      <c r="H1856" t="s">
        <v>36</v>
      </c>
      <c r="I1856" t="s">
        <v>2885</v>
      </c>
      <c r="J1856" t="s">
        <v>2886</v>
      </c>
      <c r="K1856">
        <v>931</v>
      </c>
      <c r="L1856">
        <v>4431</v>
      </c>
      <c r="M1856">
        <v>176</v>
      </c>
      <c r="N1856">
        <v>498</v>
      </c>
      <c r="O1856">
        <v>5.0999999999999996</v>
      </c>
      <c r="P1856">
        <v>73</v>
      </c>
      <c r="Q1856">
        <v>90</v>
      </c>
      <c r="R1856">
        <v>16647384</v>
      </c>
      <c r="S1856">
        <v>26000000</v>
      </c>
      <c r="T1856">
        <f>Table15[[#This Row],[Gross Revenue]]-Table15[[#This Row],[Budget]]</f>
        <v>-9352616</v>
      </c>
      <c r="U1856">
        <f>YEAR(Table15[[#This Row],[Release Date]])</f>
        <v>2003</v>
      </c>
    </row>
    <row r="1857" spans="1:21" x14ac:dyDescent="0.25">
      <c r="A1857" t="s">
        <v>4136</v>
      </c>
      <c r="B1857">
        <v>1</v>
      </c>
      <c r="C1857" s="8">
        <v>38664</v>
      </c>
      <c r="D1857" t="s">
        <v>28</v>
      </c>
      <c r="E1857" t="s">
        <v>25</v>
      </c>
      <c r="F1857" t="s">
        <v>19</v>
      </c>
      <c r="G1857" t="s">
        <v>20</v>
      </c>
      <c r="H1857" t="s">
        <v>38</v>
      </c>
      <c r="I1857" t="s">
        <v>4137</v>
      </c>
      <c r="J1857" t="s">
        <v>2886</v>
      </c>
      <c r="K1857">
        <v>722</v>
      </c>
      <c r="L1857">
        <v>3229</v>
      </c>
      <c r="M1857">
        <v>176</v>
      </c>
      <c r="N1857">
        <v>27000</v>
      </c>
      <c r="O1857">
        <v>6.8</v>
      </c>
      <c r="P1857">
        <v>371</v>
      </c>
      <c r="Q1857">
        <v>131</v>
      </c>
      <c r="R1857">
        <v>169076745</v>
      </c>
      <c r="S1857">
        <v>32500000</v>
      </c>
      <c r="T1857">
        <f>Table15[[#This Row],[Gross Revenue]]-Table15[[#This Row],[Budget]]</f>
        <v>136576745</v>
      </c>
      <c r="U1857">
        <f>YEAR(Table15[[#This Row],[Release Date]])</f>
        <v>2005</v>
      </c>
    </row>
    <row r="1858" spans="1:21" x14ac:dyDescent="0.25">
      <c r="A1858" t="s">
        <v>4859</v>
      </c>
      <c r="B1858">
        <v>1</v>
      </c>
      <c r="C1858" s="8">
        <v>39106</v>
      </c>
      <c r="D1858" t="s">
        <v>28</v>
      </c>
      <c r="E1858" t="s">
        <v>32</v>
      </c>
      <c r="F1858" t="s">
        <v>19</v>
      </c>
      <c r="G1858" t="s">
        <v>20</v>
      </c>
      <c r="H1858" t="s">
        <v>38</v>
      </c>
      <c r="I1858" t="s">
        <v>751</v>
      </c>
      <c r="J1858" t="s">
        <v>2886</v>
      </c>
      <c r="K1858">
        <v>975</v>
      </c>
      <c r="L1858">
        <v>4825</v>
      </c>
      <c r="M1858">
        <v>176</v>
      </c>
      <c r="N1858">
        <v>24000</v>
      </c>
      <c r="O1858">
        <v>6.6</v>
      </c>
      <c r="P1858">
        <v>270</v>
      </c>
      <c r="Q1858">
        <v>123</v>
      </c>
      <c r="R1858">
        <v>159578352</v>
      </c>
      <c r="S1858">
        <v>43000000</v>
      </c>
      <c r="T1858">
        <f>Table15[[#This Row],[Gross Revenue]]-Table15[[#This Row],[Budget]]</f>
        <v>116578352</v>
      </c>
      <c r="U1858">
        <f>YEAR(Table15[[#This Row],[Release Date]])</f>
        <v>2007</v>
      </c>
    </row>
    <row r="1859" spans="1:21" x14ac:dyDescent="0.25">
      <c r="A1859" t="s">
        <v>1321</v>
      </c>
      <c r="B1859">
        <v>1</v>
      </c>
      <c r="C1859" s="8">
        <v>37092</v>
      </c>
      <c r="D1859" t="s">
        <v>28</v>
      </c>
      <c r="E1859" t="s">
        <v>22</v>
      </c>
      <c r="F1859" t="s">
        <v>19</v>
      </c>
      <c r="G1859" t="s">
        <v>35</v>
      </c>
      <c r="H1859" t="s">
        <v>38</v>
      </c>
      <c r="I1859" t="s">
        <v>535</v>
      </c>
      <c r="J1859" t="s">
        <v>1322</v>
      </c>
      <c r="K1859">
        <v>773</v>
      </c>
      <c r="L1859">
        <v>976</v>
      </c>
      <c r="M1859">
        <v>521</v>
      </c>
      <c r="N1859">
        <v>0</v>
      </c>
      <c r="O1859">
        <v>7.7</v>
      </c>
      <c r="P1859">
        <v>92</v>
      </c>
      <c r="Q1859">
        <v>107</v>
      </c>
      <c r="R1859">
        <v>768045</v>
      </c>
      <c r="S1859">
        <v>2000000</v>
      </c>
      <c r="T1859">
        <f>Table15[[#This Row],[Gross Revenue]]-Table15[[#This Row],[Budget]]</f>
        <v>-1231955</v>
      </c>
      <c r="U1859">
        <f>YEAR(Table15[[#This Row],[Release Date]])</f>
        <v>2001</v>
      </c>
    </row>
    <row r="1860" spans="1:21" x14ac:dyDescent="0.25">
      <c r="A1860" t="s">
        <v>2142</v>
      </c>
      <c r="B1860">
        <v>1</v>
      </c>
      <c r="C1860" s="8">
        <v>37539</v>
      </c>
      <c r="D1860" t="s">
        <v>28</v>
      </c>
      <c r="E1860" t="s">
        <v>32</v>
      </c>
      <c r="F1860" t="s">
        <v>19</v>
      </c>
      <c r="G1860" t="s">
        <v>20</v>
      </c>
      <c r="H1860" t="s">
        <v>43</v>
      </c>
      <c r="I1860" t="s">
        <v>424</v>
      </c>
      <c r="J1860" t="s">
        <v>1322</v>
      </c>
      <c r="K1860">
        <v>13000</v>
      </c>
      <c r="L1860">
        <v>14161</v>
      </c>
      <c r="M1860">
        <v>521</v>
      </c>
      <c r="N1860">
        <v>0</v>
      </c>
      <c r="O1860">
        <v>7.8</v>
      </c>
      <c r="P1860">
        <v>239</v>
      </c>
      <c r="Q1860">
        <v>108</v>
      </c>
      <c r="R1860">
        <v>176049130</v>
      </c>
      <c r="S1860">
        <v>75000000</v>
      </c>
      <c r="T1860">
        <f>Table15[[#This Row],[Gross Revenue]]-Table15[[#This Row],[Budget]]</f>
        <v>101049130</v>
      </c>
      <c r="U1860">
        <f>YEAR(Table15[[#This Row],[Release Date]])</f>
        <v>2002</v>
      </c>
    </row>
    <row r="1861" spans="1:21" x14ac:dyDescent="0.25">
      <c r="A1861" t="s">
        <v>2888</v>
      </c>
      <c r="B1861">
        <v>1</v>
      </c>
      <c r="C1861" s="8">
        <v>37945</v>
      </c>
      <c r="D1861" t="s">
        <v>28</v>
      </c>
      <c r="E1861" t="s">
        <v>22</v>
      </c>
      <c r="F1861" t="s">
        <v>19</v>
      </c>
      <c r="G1861" t="s">
        <v>1749</v>
      </c>
      <c r="H1861" t="s">
        <v>38</v>
      </c>
      <c r="I1861" t="s">
        <v>2889</v>
      </c>
      <c r="J1861" t="s">
        <v>1322</v>
      </c>
      <c r="K1861">
        <v>97</v>
      </c>
      <c r="L1861">
        <v>313</v>
      </c>
      <c r="M1861">
        <v>521</v>
      </c>
      <c r="N1861">
        <v>0</v>
      </c>
      <c r="O1861">
        <v>7.6</v>
      </c>
      <c r="P1861">
        <v>279</v>
      </c>
      <c r="Q1861">
        <v>111</v>
      </c>
      <c r="R1861">
        <v>31471430</v>
      </c>
      <c r="S1861">
        <v>15000000</v>
      </c>
      <c r="T1861">
        <f>Table15[[#This Row],[Gross Revenue]]-Table15[[#This Row],[Budget]]</f>
        <v>16471430</v>
      </c>
      <c r="U1861">
        <f>YEAR(Table15[[#This Row],[Release Date]])</f>
        <v>2003</v>
      </c>
    </row>
    <row r="1862" spans="1:21" x14ac:dyDescent="0.25">
      <c r="A1862" t="s">
        <v>3110</v>
      </c>
      <c r="B1862">
        <v>1</v>
      </c>
      <c r="C1862" s="8">
        <v>38069</v>
      </c>
      <c r="D1862" t="s">
        <v>28</v>
      </c>
      <c r="E1862" t="s">
        <v>32</v>
      </c>
      <c r="F1862" t="s">
        <v>19</v>
      </c>
      <c r="G1862" t="s">
        <v>20</v>
      </c>
      <c r="H1862" t="s">
        <v>43</v>
      </c>
      <c r="I1862" t="s">
        <v>424</v>
      </c>
      <c r="J1862" t="s">
        <v>1322</v>
      </c>
      <c r="K1862">
        <v>13000</v>
      </c>
      <c r="L1862">
        <v>17369</v>
      </c>
      <c r="M1862">
        <v>521</v>
      </c>
      <c r="N1862">
        <v>0</v>
      </c>
      <c r="O1862">
        <v>8.1</v>
      </c>
      <c r="P1862">
        <v>329</v>
      </c>
      <c r="Q1862">
        <v>115</v>
      </c>
      <c r="R1862">
        <v>227137090</v>
      </c>
      <c r="S1862">
        <v>110000000</v>
      </c>
      <c r="T1862">
        <f>Table15[[#This Row],[Gross Revenue]]-Table15[[#This Row],[Budget]]</f>
        <v>117137090</v>
      </c>
      <c r="U1862">
        <f>YEAR(Table15[[#This Row],[Release Date]])</f>
        <v>2004</v>
      </c>
    </row>
    <row r="1863" spans="1:21" x14ac:dyDescent="0.25">
      <c r="A1863" t="s">
        <v>3884</v>
      </c>
      <c r="B1863">
        <v>1</v>
      </c>
      <c r="C1863" s="8">
        <v>38513</v>
      </c>
      <c r="D1863" t="s">
        <v>28</v>
      </c>
      <c r="E1863" t="s">
        <v>32</v>
      </c>
      <c r="F1863" t="s">
        <v>19</v>
      </c>
      <c r="G1863" t="s">
        <v>48</v>
      </c>
      <c r="H1863" t="s">
        <v>38</v>
      </c>
      <c r="I1863" t="s">
        <v>424</v>
      </c>
      <c r="J1863" t="s">
        <v>1322</v>
      </c>
      <c r="K1863">
        <v>13000</v>
      </c>
      <c r="L1863">
        <v>13761</v>
      </c>
      <c r="M1863">
        <v>521</v>
      </c>
      <c r="N1863">
        <v>0</v>
      </c>
      <c r="O1863">
        <v>6.9</v>
      </c>
      <c r="P1863">
        <v>266</v>
      </c>
      <c r="Q1863">
        <v>115</v>
      </c>
      <c r="R1863">
        <v>35024475</v>
      </c>
      <c r="S1863">
        <v>100000000</v>
      </c>
      <c r="T1863">
        <f>Table15[[#This Row],[Gross Revenue]]-Table15[[#This Row],[Budget]]</f>
        <v>-64975525</v>
      </c>
      <c r="U1863">
        <f>YEAR(Table15[[#This Row],[Release Date]])</f>
        <v>2005</v>
      </c>
    </row>
    <row r="1864" spans="1:21" x14ac:dyDescent="0.25">
      <c r="A1864" t="s">
        <v>4710</v>
      </c>
      <c r="B1864">
        <v>1</v>
      </c>
      <c r="C1864" s="8">
        <v>39007</v>
      </c>
      <c r="D1864" t="s">
        <v>28</v>
      </c>
      <c r="E1864" t="s">
        <v>31</v>
      </c>
      <c r="F1864" t="s">
        <v>19</v>
      </c>
      <c r="G1864" t="s">
        <v>20</v>
      </c>
      <c r="H1864" t="s">
        <v>43</v>
      </c>
      <c r="I1864" t="s">
        <v>122</v>
      </c>
      <c r="J1864" t="s">
        <v>1322</v>
      </c>
      <c r="K1864">
        <v>15000</v>
      </c>
      <c r="L1864">
        <v>16281</v>
      </c>
      <c r="M1864">
        <v>521</v>
      </c>
      <c r="N1864">
        <v>65000</v>
      </c>
      <c r="O1864">
        <v>7.9</v>
      </c>
      <c r="P1864">
        <v>491</v>
      </c>
      <c r="Q1864">
        <v>134</v>
      </c>
      <c r="R1864">
        <v>107100855</v>
      </c>
      <c r="S1864">
        <v>55000000</v>
      </c>
      <c r="T1864">
        <f>Table15[[#This Row],[Gross Revenue]]-Table15[[#This Row],[Budget]]</f>
        <v>52100855</v>
      </c>
      <c r="U1864">
        <f>YEAR(Table15[[#This Row],[Release Date]])</f>
        <v>2006</v>
      </c>
    </row>
    <row r="1865" spans="1:21" x14ac:dyDescent="0.25">
      <c r="A1865" t="s">
        <v>1441</v>
      </c>
      <c r="B1865">
        <v>1</v>
      </c>
      <c r="C1865" s="8">
        <v>37159</v>
      </c>
      <c r="D1865" t="s">
        <v>28</v>
      </c>
      <c r="E1865" t="s">
        <v>25</v>
      </c>
      <c r="F1865" t="s">
        <v>19</v>
      </c>
      <c r="G1865" t="s">
        <v>93</v>
      </c>
      <c r="H1865" t="s">
        <v>38</v>
      </c>
      <c r="I1865" t="s">
        <v>1442</v>
      </c>
      <c r="J1865" t="s">
        <v>1443</v>
      </c>
      <c r="K1865">
        <v>611</v>
      </c>
      <c r="L1865">
        <v>1834</v>
      </c>
      <c r="M1865">
        <v>329</v>
      </c>
      <c r="N1865">
        <v>0</v>
      </c>
      <c r="O1865">
        <v>6</v>
      </c>
      <c r="P1865">
        <v>9</v>
      </c>
      <c r="Q1865">
        <v>102</v>
      </c>
      <c r="R1865">
        <v>4239767</v>
      </c>
      <c r="S1865">
        <v>7500000</v>
      </c>
      <c r="T1865">
        <f>Table15[[#This Row],[Gross Revenue]]-Table15[[#This Row],[Budget]]</f>
        <v>-3260233</v>
      </c>
      <c r="U1865">
        <f>YEAR(Table15[[#This Row],[Release Date]])</f>
        <v>2001</v>
      </c>
    </row>
    <row r="1866" spans="1:21" x14ac:dyDescent="0.25">
      <c r="A1866" t="s">
        <v>1958</v>
      </c>
      <c r="B1866">
        <v>1</v>
      </c>
      <c r="C1866" s="8">
        <v>37440</v>
      </c>
      <c r="D1866" t="s">
        <v>28</v>
      </c>
      <c r="E1866" t="s">
        <v>18</v>
      </c>
      <c r="F1866" t="s">
        <v>19</v>
      </c>
      <c r="G1866" t="s">
        <v>24</v>
      </c>
      <c r="H1866" t="s">
        <v>38</v>
      </c>
      <c r="I1866" t="s">
        <v>418</v>
      </c>
      <c r="J1866" t="s">
        <v>1959</v>
      </c>
      <c r="K1866">
        <v>3000</v>
      </c>
      <c r="L1866">
        <v>5732</v>
      </c>
      <c r="M1866">
        <v>549</v>
      </c>
      <c r="N1866">
        <v>18000</v>
      </c>
      <c r="O1866">
        <v>7.9</v>
      </c>
      <c r="P1866">
        <v>287</v>
      </c>
      <c r="Q1866">
        <v>115</v>
      </c>
      <c r="R1866">
        <v>54557348</v>
      </c>
      <c r="S1866">
        <v>6500000</v>
      </c>
      <c r="T1866">
        <f>Table15[[#This Row],[Gross Revenue]]-Table15[[#This Row],[Budget]]</f>
        <v>48057348</v>
      </c>
      <c r="U1866">
        <f>YEAR(Table15[[#This Row],[Release Date]])</f>
        <v>2002</v>
      </c>
    </row>
    <row r="1867" spans="1:21" x14ac:dyDescent="0.25">
      <c r="A1867" t="s">
        <v>4046</v>
      </c>
      <c r="B1867">
        <v>1</v>
      </c>
      <c r="C1867" s="8">
        <v>38611</v>
      </c>
      <c r="D1867" t="s">
        <v>28</v>
      </c>
      <c r="E1867" t="s">
        <v>18</v>
      </c>
      <c r="F1867" t="s">
        <v>19</v>
      </c>
      <c r="G1867" t="s">
        <v>20</v>
      </c>
      <c r="H1867" t="s">
        <v>43</v>
      </c>
      <c r="I1867" t="s">
        <v>2266</v>
      </c>
      <c r="J1867" t="s">
        <v>1959</v>
      </c>
      <c r="K1867">
        <v>10000</v>
      </c>
      <c r="L1867">
        <v>11799</v>
      </c>
      <c r="M1867">
        <v>549</v>
      </c>
      <c r="N1867">
        <v>27000</v>
      </c>
      <c r="O1867">
        <v>7.4</v>
      </c>
      <c r="P1867">
        <v>239</v>
      </c>
      <c r="Q1867">
        <v>133</v>
      </c>
      <c r="R1867">
        <v>21129348</v>
      </c>
      <c r="S1867">
        <v>35000000</v>
      </c>
      <c r="T1867">
        <f>Table15[[#This Row],[Gross Revenue]]-Table15[[#This Row],[Budget]]</f>
        <v>-13870652</v>
      </c>
      <c r="U1867">
        <f>YEAR(Table15[[#This Row],[Release Date]])</f>
        <v>2005</v>
      </c>
    </row>
    <row r="1868" spans="1:21" x14ac:dyDescent="0.25">
      <c r="A1868" t="s">
        <v>1640</v>
      </c>
      <c r="B1868">
        <v>1</v>
      </c>
      <c r="C1868" s="8">
        <v>37272</v>
      </c>
      <c r="D1868" t="s">
        <v>28</v>
      </c>
      <c r="E1868" t="s">
        <v>32</v>
      </c>
      <c r="F1868" t="s">
        <v>19</v>
      </c>
      <c r="G1868" t="s">
        <v>20</v>
      </c>
      <c r="H1868" t="s">
        <v>43</v>
      </c>
      <c r="I1868" t="s">
        <v>1494</v>
      </c>
      <c r="J1868" t="s">
        <v>1641</v>
      </c>
      <c r="K1868">
        <v>961</v>
      </c>
      <c r="L1868">
        <v>2422</v>
      </c>
      <c r="M1868">
        <v>13</v>
      </c>
      <c r="N1868">
        <v>846</v>
      </c>
      <c r="O1868">
        <v>5.5</v>
      </c>
      <c r="P1868">
        <v>127</v>
      </c>
      <c r="Q1868">
        <v>104</v>
      </c>
      <c r="R1868">
        <v>23020488</v>
      </c>
      <c r="S1868">
        <v>52000000</v>
      </c>
      <c r="T1868">
        <f>Table15[[#This Row],[Gross Revenue]]-Table15[[#This Row],[Budget]]</f>
        <v>-28979512</v>
      </c>
      <c r="U1868">
        <f>YEAR(Table15[[#This Row],[Release Date]])</f>
        <v>2002</v>
      </c>
    </row>
    <row r="1869" spans="1:21" x14ac:dyDescent="0.25">
      <c r="A1869" t="s">
        <v>5051</v>
      </c>
      <c r="B1869">
        <v>1</v>
      </c>
      <c r="C1869" s="8">
        <v>39225</v>
      </c>
      <c r="D1869" t="s">
        <v>28</v>
      </c>
      <c r="E1869" t="s">
        <v>29</v>
      </c>
      <c r="F1869" t="s">
        <v>19</v>
      </c>
      <c r="G1869" t="s">
        <v>35</v>
      </c>
      <c r="H1869" t="s">
        <v>36</v>
      </c>
      <c r="I1869" t="s">
        <v>644</v>
      </c>
      <c r="J1869" t="s">
        <v>5052</v>
      </c>
      <c r="K1869">
        <v>838</v>
      </c>
      <c r="L1869">
        <v>3697</v>
      </c>
      <c r="M1869">
        <v>17</v>
      </c>
      <c r="N1869">
        <v>30000</v>
      </c>
      <c r="O1869">
        <v>7.2</v>
      </c>
      <c r="P1869">
        <v>224</v>
      </c>
      <c r="Q1869">
        <v>95</v>
      </c>
      <c r="R1869">
        <v>76137505</v>
      </c>
      <c r="S1869">
        <v>55000000</v>
      </c>
      <c r="T1869">
        <f>Table15[[#This Row],[Gross Revenue]]-Table15[[#This Row],[Budget]]</f>
        <v>21137505</v>
      </c>
      <c r="U1869">
        <f>YEAR(Table15[[#This Row],[Release Date]])</f>
        <v>2007</v>
      </c>
    </row>
    <row r="1870" spans="1:21" x14ac:dyDescent="0.25">
      <c r="A1870" t="s">
        <v>2206</v>
      </c>
      <c r="B1870">
        <v>1</v>
      </c>
      <c r="C1870" s="8">
        <v>37577</v>
      </c>
      <c r="D1870" t="s">
        <v>28</v>
      </c>
      <c r="E1870" t="s">
        <v>22</v>
      </c>
      <c r="F1870" t="s">
        <v>19</v>
      </c>
      <c r="G1870" t="s">
        <v>20</v>
      </c>
      <c r="H1870" t="s">
        <v>43</v>
      </c>
      <c r="I1870" t="s">
        <v>2207</v>
      </c>
      <c r="J1870" t="s">
        <v>2208</v>
      </c>
      <c r="K1870">
        <v>489</v>
      </c>
      <c r="L1870">
        <v>679</v>
      </c>
      <c r="M1870">
        <v>118</v>
      </c>
      <c r="N1870">
        <v>0</v>
      </c>
      <c r="O1870">
        <v>7</v>
      </c>
      <c r="P1870">
        <v>98</v>
      </c>
      <c r="Q1870">
        <v>114</v>
      </c>
      <c r="R1870">
        <v>12831121</v>
      </c>
      <c r="S1870">
        <v>30000000</v>
      </c>
      <c r="T1870">
        <f>Table15[[#This Row],[Gross Revenue]]-Table15[[#This Row],[Budget]]</f>
        <v>-17168879</v>
      </c>
      <c r="U1870">
        <f>YEAR(Table15[[#This Row],[Release Date]])</f>
        <v>2002</v>
      </c>
    </row>
    <row r="1871" spans="1:21" x14ac:dyDescent="0.25">
      <c r="A1871" t="s">
        <v>2726</v>
      </c>
      <c r="B1871">
        <v>1</v>
      </c>
      <c r="C1871" s="8">
        <v>37852</v>
      </c>
      <c r="D1871" t="s">
        <v>28</v>
      </c>
      <c r="E1871" t="s">
        <v>18</v>
      </c>
      <c r="F1871" t="s">
        <v>19</v>
      </c>
      <c r="G1871" t="s">
        <v>24</v>
      </c>
      <c r="H1871" t="s">
        <v>38</v>
      </c>
      <c r="I1871" t="s">
        <v>197</v>
      </c>
      <c r="J1871" t="s">
        <v>2208</v>
      </c>
      <c r="K1871">
        <v>13000</v>
      </c>
      <c r="L1871">
        <v>26451</v>
      </c>
      <c r="M1871">
        <v>118</v>
      </c>
      <c r="N1871">
        <v>10000</v>
      </c>
      <c r="O1871">
        <v>7.8</v>
      </c>
      <c r="P1871">
        <v>202</v>
      </c>
      <c r="Q1871">
        <v>110</v>
      </c>
      <c r="R1871">
        <v>22494487</v>
      </c>
      <c r="S1871">
        <v>27000000</v>
      </c>
      <c r="T1871">
        <f>Table15[[#This Row],[Gross Revenue]]-Table15[[#This Row],[Budget]]</f>
        <v>-4505513</v>
      </c>
      <c r="U1871">
        <f>YEAR(Table15[[#This Row],[Release Date]])</f>
        <v>2003</v>
      </c>
    </row>
    <row r="1872" spans="1:21" x14ac:dyDescent="0.25">
      <c r="A1872" t="s">
        <v>5358</v>
      </c>
      <c r="B1872">
        <v>1</v>
      </c>
      <c r="C1872" s="8">
        <v>39415</v>
      </c>
      <c r="D1872" t="s">
        <v>28</v>
      </c>
      <c r="E1872" t="s">
        <v>22</v>
      </c>
      <c r="F1872" t="s">
        <v>19</v>
      </c>
      <c r="G1872" t="s">
        <v>20</v>
      </c>
      <c r="H1872" t="s">
        <v>43</v>
      </c>
      <c r="I1872" t="s">
        <v>1035</v>
      </c>
      <c r="J1872" t="s">
        <v>2208</v>
      </c>
      <c r="K1872">
        <v>11000</v>
      </c>
      <c r="L1872">
        <v>12876</v>
      </c>
      <c r="M1872">
        <v>118</v>
      </c>
      <c r="N1872">
        <v>11000</v>
      </c>
      <c r="O1872">
        <v>6</v>
      </c>
      <c r="P1872">
        <v>159</v>
      </c>
      <c r="Q1872">
        <v>110</v>
      </c>
      <c r="R1872">
        <v>5773519</v>
      </c>
      <c r="S1872">
        <v>40000000</v>
      </c>
      <c r="T1872">
        <f>Table15[[#This Row],[Gross Revenue]]-Table15[[#This Row],[Budget]]</f>
        <v>-34226481</v>
      </c>
      <c r="U1872">
        <f>YEAR(Table15[[#This Row],[Release Date]])</f>
        <v>2007</v>
      </c>
    </row>
    <row r="1873" spans="1:21" x14ac:dyDescent="0.25">
      <c r="A1873" t="s">
        <v>1302</v>
      </c>
      <c r="B1873">
        <v>1</v>
      </c>
      <c r="C1873" s="8">
        <v>37082</v>
      </c>
      <c r="D1873" t="s">
        <v>28</v>
      </c>
      <c r="E1873" t="s">
        <v>31</v>
      </c>
      <c r="F1873" t="s">
        <v>19</v>
      </c>
      <c r="G1873" t="s">
        <v>20</v>
      </c>
      <c r="H1873" t="s">
        <v>38</v>
      </c>
      <c r="I1873" t="s">
        <v>285</v>
      </c>
      <c r="J1873" t="s">
        <v>237</v>
      </c>
      <c r="K1873">
        <v>783</v>
      </c>
      <c r="L1873">
        <v>2684</v>
      </c>
      <c r="M1873">
        <v>261</v>
      </c>
      <c r="N1873">
        <v>357</v>
      </c>
      <c r="O1873">
        <v>6.6</v>
      </c>
      <c r="P1873">
        <v>97</v>
      </c>
      <c r="Q1873">
        <v>105</v>
      </c>
      <c r="R1873">
        <v>2062066</v>
      </c>
      <c r="S1873">
        <v>7000000</v>
      </c>
      <c r="T1873">
        <f>Table15[[#This Row],[Gross Revenue]]-Table15[[#This Row],[Budget]]</f>
        <v>-4937934</v>
      </c>
      <c r="U1873">
        <f>YEAR(Table15[[#This Row],[Release Date]])</f>
        <v>2001</v>
      </c>
    </row>
    <row r="1874" spans="1:21" x14ac:dyDescent="0.25">
      <c r="A1874" t="s">
        <v>4844</v>
      </c>
      <c r="B1874">
        <v>1</v>
      </c>
      <c r="C1874" s="8">
        <v>39096</v>
      </c>
      <c r="D1874" t="s">
        <v>28</v>
      </c>
      <c r="E1874" t="s">
        <v>22</v>
      </c>
      <c r="F1874" t="s">
        <v>19</v>
      </c>
      <c r="G1874" t="s">
        <v>20</v>
      </c>
      <c r="H1874" t="s">
        <v>38</v>
      </c>
      <c r="I1874" t="s">
        <v>4845</v>
      </c>
      <c r="J1874" t="s">
        <v>237</v>
      </c>
      <c r="K1874">
        <v>924</v>
      </c>
      <c r="L1874">
        <v>2862</v>
      </c>
      <c r="M1874">
        <v>261</v>
      </c>
      <c r="N1874">
        <v>0</v>
      </c>
      <c r="O1874">
        <v>3.9</v>
      </c>
      <c r="P1874">
        <v>162</v>
      </c>
      <c r="Q1874">
        <v>99</v>
      </c>
      <c r="R1874">
        <v>49494</v>
      </c>
      <c r="S1874">
        <v>250000</v>
      </c>
      <c r="T1874">
        <f>Table15[[#This Row],[Gross Revenue]]-Table15[[#This Row],[Budget]]</f>
        <v>-200506</v>
      </c>
      <c r="U1874">
        <f>YEAR(Table15[[#This Row],[Release Date]])</f>
        <v>2007</v>
      </c>
    </row>
    <row r="1875" spans="1:21" x14ac:dyDescent="0.25">
      <c r="A1875" t="s">
        <v>1467</v>
      </c>
      <c r="B1875">
        <v>1</v>
      </c>
      <c r="C1875" s="8">
        <v>37173</v>
      </c>
      <c r="D1875" t="s">
        <v>28</v>
      </c>
      <c r="E1875" t="s">
        <v>25</v>
      </c>
      <c r="F1875" t="s">
        <v>19</v>
      </c>
      <c r="G1875" t="s">
        <v>20</v>
      </c>
      <c r="H1875" t="s">
        <v>38</v>
      </c>
      <c r="I1875" t="s">
        <v>364</v>
      </c>
      <c r="J1875" t="s">
        <v>419</v>
      </c>
      <c r="K1875">
        <v>11000</v>
      </c>
      <c r="L1875">
        <v>11994</v>
      </c>
      <c r="M1875">
        <v>0</v>
      </c>
      <c r="N1875">
        <v>0</v>
      </c>
      <c r="O1875">
        <v>7.3</v>
      </c>
      <c r="P1875">
        <v>251</v>
      </c>
      <c r="Q1875">
        <v>95</v>
      </c>
      <c r="R1875">
        <v>17791031</v>
      </c>
      <c r="S1875">
        <v>25000000</v>
      </c>
      <c r="T1875">
        <f>Table15[[#This Row],[Gross Revenue]]-Table15[[#This Row],[Budget]]</f>
        <v>-7208969</v>
      </c>
      <c r="U1875">
        <f>YEAR(Table15[[#This Row],[Release Date]])</f>
        <v>2001</v>
      </c>
    </row>
    <row r="1876" spans="1:21" x14ac:dyDescent="0.25">
      <c r="A1876" t="s">
        <v>3154</v>
      </c>
      <c r="B1876">
        <v>1</v>
      </c>
      <c r="C1876" s="8">
        <v>38094</v>
      </c>
      <c r="D1876" t="s">
        <v>28</v>
      </c>
      <c r="E1876" t="s">
        <v>22</v>
      </c>
      <c r="F1876" t="s">
        <v>19</v>
      </c>
      <c r="G1876" t="s">
        <v>20</v>
      </c>
      <c r="H1876" t="s">
        <v>38</v>
      </c>
      <c r="I1876" t="s">
        <v>3155</v>
      </c>
      <c r="J1876" t="s">
        <v>419</v>
      </c>
      <c r="K1876">
        <v>272</v>
      </c>
      <c r="L1876">
        <v>533</v>
      </c>
      <c r="M1876">
        <v>0</v>
      </c>
      <c r="N1876">
        <v>16000</v>
      </c>
      <c r="O1876">
        <v>8.1</v>
      </c>
      <c r="P1876">
        <v>398</v>
      </c>
      <c r="Q1876">
        <v>158</v>
      </c>
      <c r="R1876">
        <v>40218903</v>
      </c>
      <c r="S1876">
        <v>25000000</v>
      </c>
      <c r="T1876">
        <f>Table15[[#This Row],[Gross Revenue]]-Table15[[#This Row],[Budget]]</f>
        <v>15218903</v>
      </c>
      <c r="U1876">
        <f>YEAR(Table15[[#This Row],[Release Date]])</f>
        <v>2004</v>
      </c>
    </row>
    <row r="1877" spans="1:21" x14ac:dyDescent="0.25">
      <c r="A1877" t="s">
        <v>4606</v>
      </c>
      <c r="B1877">
        <v>1</v>
      </c>
      <c r="C1877" s="8">
        <v>38949</v>
      </c>
      <c r="D1877" t="s">
        <v>28</v>
      </c>
      <c r="E1877" t="s">
        <v>22</v>
      </c>
      <c r="F1877" t="s">
        <v>19</v>
      </c>
      <c r="G1877" t="s">
        <v>20</v>
      </c>
      <c r="H1877" t="s">
        <v>38</v>
      </c>
      <c r="I1877" t="s">
        <v>4607</v>
      </c>
      <c r="J1877" t="s">
        <v>419</v>
      </c>
      <c r="K1877">
        <v>378</v>
      </c>
      <c r="L1877">
        <v>427</v>
      </c>
      <c r="M1877">
        <v>0</v>
      </c>
      <c r="N1877">
        <v>27000</v>
      </c>
      <c r="O1877">
        <v>7.1</v>
      </c>
      <c r="P1877">
        <v>546</v>
      </c>
      <c r="Q1877">
        <v>144</v>
      </c>
      <c r="R1877">
        <v>16377274</v>
      </c>
      <c r="S1877">
        <v>32000000</v>
      </c>
      <c r="T1877">
        <f>Table15[[#This Row],[Gross Revenue]]-Table15[[#This Row],[Budget]]</f>
        <v>-15622726</v>
      </c>
      <c r="U1877">
        <f>YEAR(Table15[[#This Row],[Release Date]])</f>
        <v>2006</v>
      </c>
    </row>
    <row r="1878" spans="1:21" x14ac:dyDescent="0.25">
      <c r="A1878" t="s">
        <v>5006</v>
      </c>
      <c r="B1878">
        <v>1</v>
      </c>
      <c r="C1878" s="8">
        <v>39197</v>
      </c>
      <c r="D1878" t="s">
        <v>28</v>
      </c>
      <c r="E1878" t="s">
        <v>25</v>
      </c>
      <c r="F1878" t="s">
        <v>19</v>
      </c>
      <c r="G1878" t="s">
        <v>20</v>
      </c>
      <c r="H1878" t="s">
        <v>38</v>
      </c>
      <c r="I1878" t="s">
        <v>5007</v>
      </c>
      <c r="J1878" t="s">
        <v>419</v>
      </c>
      <c r="K1878">
        <v>204</v>
      </c>
      <c r="L1878">
        <v>707</v>
      </c>
      <c r="M1878">
        <v>0</v>
      </c>
      <c r="N1878">
        <v>18000</v>
      </c>
      <c r="O1878">
        <v>6.7</v>
      </c>
      <c r="P1878">
        <v>401</v>
      </c>
      <c r="Q1878">
        <v>148</v>
      </c>
      <c r="R1878">
        <v>8093318</v>
      </c>
      <c r="S1878">
        <v>20000000</v>
      </c>
      <c r="T1878">
        <f>Table15[[#This Row],[Gross Revenue]]-Table15[[#This Row],[Budget]]</f>
        <v>-11906682</v>
      </c>
      <c r="U1878">
        <f>YEAR(Table15[[#This Row],[Release Date]])</f>
        <v>2007</v>
      </c>
    </row>
    <row r="1879" spans="1:21" x14ac:dyDescent="0.25">
      <c r="A1879" t="s">
        <v>5339</v>
      </c>
      <c r="B1879">
        <v>1</v>
      </c>
      <c r="C1879" s="8">
        <v>39404</v>
      </c>
      <c r="D1879" t="s">
        <v>28</v>
      </c>
      <c r="E1879" t="s">
        <v>30</v>
      </c>
      <c r="F1879" t="s">
        <v>19</v>
      </c>
      <c r="G1879" t="s">
        <v>20</v>
      </c>
      <c r="H1879" t="s">
        <v>36</v>
      </c>
      <c r="I1879" t="s">
        <v>5340</v>
      </c>
      <c r="J1879" t="s">
        <v>5341</v>
      </c>
      <c r="K1879">
        <v>870</v>
      </c>
      <c r="L1879">
        <v>5217</v>
      </c>
      <c r="M1879">
        <v>5</v>
      </c>
      <c r="N1879">
        <v>16000</v>
      </c>
      <c r="O1879">
        <v>6</v>
      </c>
      <c r="P1879">
        <v>147</v>
      </c>
      <c r="Q1879">
        <v>92</v>
      </c>
      <c r="R1879">
        <v>162495848</v>
      </c>
      <c r="S1879">
        <v>74000000</v>
      </c>
      <c r="T1879">
        <f>Table15[[#This Row],[Gross Revenue]]-Table15[[#This Row],[Budget]]</f>
        <v>88495848</v>
      </c>
      <c r="U1879">
        <f>YEAR(Table15[[#This Row],[Release Date]])</f>
        <v>2007</v>
      </c>
    </row>
    <row r="1880" spans="1:21" x14ac:dyDescent="0.25">
      <c r="A1880" t="s">
        <v>733</v>
      </c>
      <c r="B1880">
        <v>1</v>
      </c>
      <c r="C1880" s="8">
        <v>36785</v>
      </c>
      <c r="D1880" t="s">
        <v>28</v>
      </c>
      <c r="E1880" t="s">
        <v>32</v>
      </c>
      <c r="F1880" t="s">
        <v>19</v>
      </c>
      <c r="G1880" t="s">
        <v>20</v>
      </c>
      <c r="H1880" t="s">
        <v>38</v>
      </c>
      <c r="I1880" t="s">
        <v>734</v>
      </c>
      <c r="J1880" t="s">
        <v>208</v>
      </c>
      <c r="K1880">
        <v>833</v>
      </c>
      <c r="L1880">
        <v>2356</v>
      </c>
      <c r="M1880">
        <v>719</v>
      </c>
      <c r="N1880">
        <v>0</v>
      </c>
      <c r="O1880">
        <v>5.7</v>
      </c>
      <c r="P1880">
        <v>180</v>
      </c>
      <c r="Q1880">
        <v>119</v>
      </c>
      <c r="R1880">
        <v>73209340</v>
      </c>
      <c r="S1880">
        <v>95000000</v>
      </c>
      <c r="T1880">
        <f>Table15[[#This Row],[Gross Revenue]]-Table15[[#This Row],[Budget]]</f>
        <v>-21790660</v>
      </c>
      <c r="U1880">
        <f>YEAR(Table15[[#This Row],[Release Date]])</f>
        <v>2000</v>
      </c>
    </row>
    <row r="1881" spans="1:21" x14ac:dyDescent="0.25">
      <c r="A1881" t="s">
        <v>2600</v>
      </c>
      <c r="B1881">
        <v>1</v>
      </c>
      <c r="C1881" s="8">
        <v>37786</v>
      </c>
      <c r="D1881" t="s">
        <v>28</v>
      </c>
      <c r="E1881" t="s">
        <v>22</v>
      </c>
      <c r="F1881" t="s">
        <v>422</v>
      </c>
      <c r="G1881" t="s">
        <v>423</v>
      </c>
      <c r="H1881" t="s">
        <v>38</v>
      </c>
      <c r="I1881" t="s">
        <v>2601</v>
      </c>
      <c r="J1881" t="s">
        <v>208</v>
      </c>
      <c r="K1881">
        <v>2000</v>
      </c>
      <c r="L1881">
        <v>2590</v>
      </c>
      <c r="M1881">
        <v>719</v>
      </c>
      <c r="N1881">
        <v>0</v>
      </c>
      <c r="O1881">
        <v>7.8</v>
      </c>
      <c r="P1881">
        <v>231</v>
      </c>
      <c r="Q1881">
        <v>145</v>
      </c>
      <c r="R1881">
        <v>4398392</v>
      </c>
      <c r="S1881">
        <v>21000000</v>
      </c>
      <c r="T1881">
        <f>Table15[[#This Row],[Gross Revenue]]-Table15[[#This Row],[Budget]]</f>
        <v>-16601608</v>
      </c>
      <c r="U1881">
        <f>YEAR(Table15[[#This Row],[Release Date]])</f>
        <v>2003</v>
      </c>
    </row>
    <row r="1882" spans="1:21" x14ac:dyDescent="0.25">
      <c r="A1882" t="s">
        <v>1481</v>
      </c>
      <c r="B1882">
        <v>1</v>
      </c>
      <c r="C1882" s="8">
        <v>37180</v>
      </c>
      <c r="D1882" t="s">
        <v>28</v>
      </c>
      <c r="E1882" t="s">
        <v>32</v>
      </c>
      <c r="F1882" t="s">
        <v>19</v>
      </c>
      <c r="G1882" t="s">
        <v>35</v>
      </c>
      <c r="H1882" t="s">
        <v>38</v>
      </c>
      <c r="I1882" t="s">
        <v>215</v>
      </c>
      <c r="J1882" t="s">
        <v>325</v>
      </c>
      <c r="K1882">
        <v>14000</v>
      </c>
      <c r="L1882">
        <v>17902</v>
      </c>
      <c r="M1882">
        <v>545</v>
      </c>
      <c r="N1882">
        <v>0</v>
      </c>
      <c r="O1882">
        <v>6.7</v>
      </c>
      <c r="P1882">
        <v>226</v>
      </c>
      <c r="Q1882">
        <v>100</v>
      </c>
      <c r="R1882">
        <v>39532308</v>
      </c>
      <c r="S1882">
        <v>33000000</v>
      </c>
      <c r="T1882">
        <f>Table15[[#This Row],[Gross Revenue]]-Table15[[#This Row],[Budget]]</f>
        <v>6532308</v>
      </c>
      <c r="U1882">
        <f>YEAR(Table15[[#This Row],[Release Date]])</f>
        <v>2001</v>
      </c>
    </row>
    <row r="1883" spans="1:21" x14ac:dyDescent="0.25">
      <c r="A1883" t="s">
        <v>1921</v>
      </c>
      <c r="B1883">
        <v>1</v>
      </c>
      <c r="C1883" s="8">
        <v>37420</v>
      </c>
      <c r="D1883" t="s">
        <v>28</v>
      </c>
      <c r="E1883" t="s">
        <v>32</v>
      </c>
      <c r="F1883" t="s">
        <v>19</v>
      </c>
      <c r="G1883" t="s">
        <v>20</v>
      </c>
      <c r="H1883" t="s">
        <v>43</v>
      </c>
      <c r="I1883" t="s">
        <v>471</v>
      </c>
      <c r="J1883" t="s">
        <v>325</v>
      </c>
      <c r="K1883">
        <v>886</v>
      </c>
      <c r="L1883">
        <v>3222</v>
      </c>
      <c r="M1883">
        <v>545</v>
      </c>
      <c r="N1883">
        <v>0</v>
      </c>
      <c r="O1883">
        <v>5.6</v>
      </c>
      <c r="P1883">
        <v>247</v>
      </c>
      <c r="Q1883">
        <v>109</v>
      </c>
      <c r="R1883">
        <v>80281096</v>
      </c>
      <c r="S1883">
        <v>60000000</v>
      </c>
      <c r="T1883">
        <f>Table15[[#This Row],[Gross Revenue]]-Table15[[#This Row],[Budget]]</f>
        <v>20281096</v>
      </c>
      <c r="U1883">
        <f>YEAR(Table15[[#This Row],[Release Date]])</f>
        <v>2002</v>
      </c>
    </row>
    <row r="1884" spans="1:21" x14ac:dyDescent="0.25">
      <c r="A1884" t="s">
        <v>3214</v>
      </c>
      <c r="B1884">
        <v>1</v>
      </c>
      <c r="C1884" s="8">
        <v>38132</v>
      </c>
      <c r="D1884" t="s">
        <v>28</v>
      </c>
      <c r="E1884" t="s">
        <v>32</v>
      </c>
      <c r="F1884" t="s">
        <v>19</v>
      </c>
      <c r="G1884" t="s">
        <v>20</v>
      </c>
      <c r="H1884" t="s">
        <v>38</v>
      </c>
      <c r="I1884" t="s">
        <v>497</v>
      </c>
      <c r="J1884" t="s">
        <v>325</v>
      </c>
      <c r="K1884">
        <v>26000</v>
      </c>
      <c r="L1884">
        <v>28643</v>
      </c>
      <c r="M1884">
        <v>545</v>
      </c>
      <c r="N1884">
        <v>0</v>
      </c>
      <c r="O1884">
        <v>6.4</v>
      </c>
      <c r="P1884">
        <v>230</v>
      </c>
      <c r="Q1884">
        <v>111</v>
      </c>
      <c r="R1884">
        <v>36064910</v>
      </c>
      <c r="S1884">
        <v>45000000</v>
      </c>
      <c r="T1884">
        <f>Table15[[#This Row],[Gross Revenue]]-Table15[[#This Row],[Budget]]</f>
        <v>-8935090</v>
      </c>
      <c r="U1884">
        <f>YEAR(Table15[[#This Row],[Release Date]])</f>
        <v>2004</v>
      </c>
    </row>
    <row r="1885" spans="1:21" x14ac:dyDescent="0.25">
      <c r="A1885" t="s">
        <v>3973</v>
      </c>
      <c r="B1885">
        <v>1</v>
      </c>
      <c r="C1885" s="8">
        <v>38567</v>
      </c>
      <c r="D1885" t="s">
        <v>28</v>
      </c>
      <c r="E1885" t="s">
        <v>32</v>
      </c>
      <c r="F1885" t="s">
        <v>19</v>
      </c>
      <c r="G1885" t="s">
        <v>24</v>
      </c>
      <c r="H1885" t="s">
        <v>38</v>
      </c>
      <c r="I1885" t="s">
        <v>215</v>
      </c>
      <c r="J1885" t="s">
        <v>325</v>
      </c>
      <c r="K1885">
        <v>14000</v>
      </c>
      <c r="L1885">
        <v>16098</v>
      </c>
      <c r="M1885">
        <v>545</v>
      </c>
      <c r="N1885">
        <v>19000</v>
      </c>
      <c r="O1885">
        <v>5.9</v>
      </c>
      <c r="P1885">
        <v>253</v>
      </c>
      <c r="Q1885">
        <v>97</v>
      </c>
      <c r="R1885">
        <v>60128566</v>
      </c>
      <c r="S1885">
        <v>60000000</v>
      </c>
      <c r="T1885">
        <f>Table15[[#This Row],[Gross Revenue]]-Table15[[#This Row],[Budget]]</f>
        <v>128566</v>
      </c>
      <c r="U1885">
        <f>YEAR(Table15[[#This Row],[Release Date]])</f>
        <v>2005</v>
      </c>
    </row>
    <row r="1886" spans="1:21" x14ac:dyDescent="0.25">
      <c r="A1886" t="s">
        <v>4352</v>
      </c>
      <c r="B1886">
        <v>1</v>
      </c>
      <c r="C1886" s="8">
        <v>38797</v>
      </c>
      <c r="D1886" t="s">
        <v>28</v>
      </c>
      <c r="E1886" t="s">
        <v>32</v>
      </c>
      <c r="F1886" t="s">
        <v>19</v>
      </c>
      <c r="G1886" t="s">
        <v>24</v>
      </c>
      <c r="H1886" t="s">
        <v>43</v>
      </c>
      <c r="I1886" t="s">
        <v>215</v>
      </c>
      <c r="J1886" t="s">
        <v>325</v>
      </c>
      <c r="K1886">
        <v>14000</v>
      </c>
      <c r="L1886">
        <v>27694</v>
      </c>
      <c r="M1886">
        <v>545</v>
      </c>
      <c r="N1886">
        <v>19000</v>
      </c>
      <c r="O1886">
        <v>5.8</v>
      </c>
      <c r="P1886">
        <v>228</v>
      </c>
      <c r="Q1886">
        <v>110</v>
      </c>
      <c r="R1886">
        <v>20315324</v>
      </c>
      <c r="S1886">
        <v>75000000</v>
      </c>
      <c r="T1886">
        <f>Table15[[#This Row],[Gross Revenue]]-Table15[[#This Row],[Budget]]</f>
        <v>-54684676</v>
      </c>
      <c r="U1886">
        <f>YEAR(Table15[[#This Row],[Release Date]])</f>
        <v>2006</v>
      </c>
    </row>
    <row r="1887" spans="1:21" x14ac:dyDescent="0.25">
      <c r="A1887" t="s">
        <v>4528</v>
      </c>
      <c r="B1887">
        <v>1</v>
      </c>
      <c r="C1887" s="8">
        <v>38902</v>
      </c>
      <c r="D1887" t="s">
        <v>28</v>
      </c>
      <c r="E1887" t="s">
        <v>32</v>
      </c>
      <c r="F1887" t="s">
        <v>19</v>
      </c>
      <c r="G1887" t="s">
        <v>24</v>
      </c>
      <c r="H1887" t="s">
        <v>38</v>
      </c>
      <c r="I1887" t="s">
        <v>215</v>
      </c>
      <c r="J1887" t="s">
        <v>325</v>
      </c>
      <c r="K1887">
        <v>14000</v>
      </c>
      <c r="L1887">
        <v>17913</v>
      </c>
      <c r="M1887">
        <v>545</v>
      </c>
      <c r="N1887">
        <v>32000</v>
      </c>
      <c r="O1887">
        <v>5.4</v>
      </c>
      <c r="P1887">
        <v>239</v>
      </c>
      <c r="Q1887">
        <v>96</v>
      </c>
      <c r="R1887">
        <v>42345531</v>
      </c>
      <c r="S1887">
        <v>65000000</v>
      </c>
      <c r="T1887">
        <f>Table15[[#This Row],[Gross Revenue]]-Table15[[#This Row],[Budget]]</f>
        <v>-22654469</v>
      </c>
      <c r="U1887">
        <f>YEAR(Table15[[#This Row],[Release Date]])</f>
        <v>2006</v>
      </c>
    </row>
    <row r="1888" spans="1:21" x14ac:dyDescent="0.25">
      <c r="A1888" t="s">
        <v>5057</v>
      </c>
      <c r="B1888">
        <v>1</v>
      </c>
      <c r="C1888" s="8">
        <v>39228</v>
      </c>
      <c r="D1888" t="s">
        <v>28</v>
      </c>
      <c r="E1888" t="s">
        <v>32</v>
      </c>
      <c r="F1888" t="s">
        <v>19</v>
      </c>
      <c r="G1888" t="s">
        <v>93</v>
      </c>
      <c r="H1888" t="s">
        <v>43</v>
      </c>
      <c r="I1888" t="s">
        <v>5058</v>
      </c>
      <c r="J1888" t="s">
        <v>325</v>
      </c>
      <c r="K1888">
        <v>795</v>
      </c>
      <c r="L1888">
        <v>1099</v>
      </c>
      <c r="M1888">
        <v>545</v>
      </c>
      <c r="N1888">
        <v>20000</v>
      </c>
      <c r="O1888">
        <v>5.6</v>
      </c>
      <c r="P1888">
        <v>272</v>
      </c>
      <c r="Q1888">
        <v>105</v>
      </c>
      <c r="R1888">
        <v>23219748</v>
      </c>
      <c r="S1888">
        <v>80000000</v>
      </c>
      <c r="T1888">
        <f>Table15[[#This Row],[Gross Revenue]]-Table15[[#This Row],[Budget]]</f>
        <v>-56780252</v>
      </c>
      <c r="U1888">
        <f>YEAR(Table15[[#This Row],[Release Date]])</f>
        <v>2007</v>
      </c>
    </row>
    <row r="1889" spans="1:21" x14ac:dyDescent="0.25">
      <c r="A1889" t="s">
        <v>3290</v>
      </c>
      <c r="B1889">
        <v>1</v>
      </c>
      <c r="C1889" s="8">
        <v>38174</v>
      </c>
      <c r="D1889" t="s">
        <v>28</v>
      </c>
      <c r="E1889" t="s">
        <v>25</v>
      </c>
      <c r="F1889" t="s">
        <v>19</v>
      </c>
      <c r="G1889" t="s">
        <v>20</v>
      </c>
      <c r="H1889" t="s">
        <v>43</v>
      </c>
      <c r="I1889" t="s">
        <v>2205</v>
      </c>
      <c r="J1889" t="s">
        <v>3291</v>
      </c>
      <c r="K1889">
        <v>1000</v>
      </c>
      <c r="L1889">
        <v>4298</v>
      </c>
      <c r="M1889">
        <v>10</v>
      </c>
      <c r="N1889">
        <v>3000</v>
      </c>
      <c r="O1889">
        <v>5.8</v>
      </c>
      <c r="P1889">
        <v>128</v>
      </c>
      <c r="Q1889">
        <v>101</v>
      </c>
      <c r="R1889">
        <v>46012734</v>
      </c>
      <c r="S1889">
        <v>40000000</v>
      </c>
      <c r="T1889">
        <f>Table15[[#This Row],[Gross Revenue]]-Table15[[#This Row],[Budget]]</f>
        <v>6012734</v>
      </c>
      <c r="U1889">
        <f>YEAR(Table15[[#This Row],[Release Date]])</f>
        <v>2004</v>
      </c>
    </row>
    <row r="1890" spans="1:21" x14ac:dyDescent="0.25">
      <c r="A1890" t="s">
        <v>2024</v>
      </c>
      <c r="B1890">
        <v>1</v>
      </c>
      <c r="C1890" s="8">
        <v>37476</v>
      </c>
      <c r="D1890" t="s">
        <v>28</v>
      </c>
      <c r="E1890" t="s">
        <v>25</v>
      </c>
      <c r="F1890" t="s">
        <v>19</v>
      </c>
      <c r="G1890" t="s">
        <v>20</v>
      </c>
      <c r="H1890" t="s">
        <v>43</v>
      </c>
      <c r="I1890" t="s">
        <v>521</v>
      </c>
      <c r="J1890" t="s">
        <v>545</v>
      </c>
      <c r="K1890">
        <v>19000</v>
      </c>
      <c r="L1890">
        <v>28493</v>
      </c>
      <c r="M1890">
        <v>80</v>
      </c>
      <c r="N1890">
        <v>736</v>
      </c>
      <c r="O1890">
        <v>6.5</v>
      </c>
      <c r="P1890">
        <v>157</v>
      </c>
      <c r="Q1890">
        <v>109</v>
      </c>
      <c r="R1890">
        <v>45489752</v>
      </c>
      <c r="S1890">
        <v>26000000</v>
      </c>
      <c r="T1890">
        <f>Table15[[#This Row],[Gross Revenue]]-Table15[[#This Row],[Budget]]</f>
        <v>19489752</v>
      </c>
      <c r="U1890">
        <f>YEAR(Table15[[#This Row],[Release Date]])</f>
        <v>2002</v>
      </c>
    </row>
    <row r="1891" spans="1:21" x14ac:dyDescent="0.25">
      <c r="A1891" t="s">
        <v>2578</v>
      </c>
      <c r="B1891">
        <v>1</v>
      </c>
      <c r="C1891" s="8">
        <v>37775</v>
      </c>
      <c r="D1891" t="s">
        <v>28</v>
      </c>
      <c r="E1891" t="s">
        <v>25</v>
      </c>
      <c r="F1891" t="s">
        <v>19</v>
      </c>
      <c r="G1891" t="s">
        <v>20</v>
      </c>
      <c r="H1891" t="s">
        <v>43</v>
      </c>
      <c r="I1891" t="s">
        <v>605</v>
      </c>
      <c r="J1891" t="s">
        <v>545</v>
      </c>
      <c r="K1891">
        <v>2000</v>
      </c>
      <c r="L1891">
        <v>5992</v>
      </c>
      <c r="M1891">
        <v>80</v>
      </c>
      <c r="N1891">
        <v>300</v>
      </c>
      <c r="O1891">
        <v>5.5</v>
      </c>
      <c r="P1891">
        <v>153</v>
      </c>
      <c r="Q1891">
        <v>107</v>
      </c>
      <c r="R1891">
        <v>7156725</v>
      </c>
      <c r="S1891">
        <v>19000000</v>
      </c>
      <c r="T1891">
        <f>Table15[[#This Row],[Gross Revenue]]-Table15[[#This Row],[Budget]]</f>
        <v>-11843275</v>
      </c>
      <c r="U1891">
        <f>YEAR(Table15[[#This Row],[Release Date]])</f>
        <v>2003</v>
      </c>
    </row>
    <row r="1892" spans="1:21" x14ac:dyDescent="0.25">
      <c r="A1892" t="s">
        <v>3549</v>
      </c>
      <c r="B1892">
        <v>1</v>
      </c>
      <c r="C1892" s="8">
        <v>38326</v>
      </c>
      <c r="D1892" t="s">
        <v>28</v>
      </c>
      <c r="E1892" t="s">
        <v>32</v>
      </c>
      <c r="F1892" t="s">
        <v>19</v>
      </c>
      <c r="G1892" t="s">
        <v>20</v>
      </c>
      <c r="H1892" t="s">
        <v>43</v>
      </c>
      <c r="I1892" t="s">
        <v>2361</v>
      </c>
      <c r="J1892" t="s">
        <v>545</v>
      </c>
      <c r="K1892">
        <v>14000</v>
      </c>
      <c r="L1892">
        <v>20503</v>
      </c>
      <c r="M1892">
        <v>80</v>
      </c>
      <c r="N1892">
        <v>0</v>
      </c>
      <c r="O1892">
        <v>5.9</v>
      </c>
      <c r="P1892">
        <v>157</v>
      </c>
      <c r="Q1892">
        <v>109</v>
      </c>
      <c r="R1892">
        <v>13838130</v>
      </c>
      <c r="S1892">
        <v>40000000</v>
      </c>
      <c r="T1892">
        <f>Table15[[#This Row],[Gross Revenue]]-Table15[[#This Row],[Budget]]</f>
        <v>-26161870</v>
      </c>
      <c r="U1892">
        <f>YEAR(Table15[[#This Row],[Release Date]])</f>
        <v>2004</v>
      </c>
    </row>
    <row r="1893" spans="1:21" x14ac:dyDescent="0.25">
      <c r="A1893" t="s">
        <v>3928</v>
      </c>
      <c r="B1893">
        <v>1</v>
      </c>
      <c r="C1893" s="8">
        <v>38540</v>
      </c>
      <c r="D1893" t="s">
        <v>28</v>
      </c>
      <c r="E1893" t="s">
        <v>25</v>
      </c>
      <c r="F1893" t="s">
        <v>19</v>
      </c>
      <c r="G1893" t="s">
        <v>20</v>
      </c>
      <c r="H1893" t="s">
        <v>43</v>
      </c>
      <c r="I1893" t="s">
        <v>58</v>
      </c>
      <c r="J1893" t="s">
        <v>545</v>
      </c>
      <c r="K1893">
        <v>22000</v>
      </c>
      <c r="L1893">
        <v>24082</v>
      </c>
      <c r="M1893">
        <v>80</v>
      </c>
      <c r="N1893">
        <v>0</v>
      </c>
      <c r="O1893">
        <v>5.5</v>
      </c>
      <c r="P1893">
        <v>180</v>
      </c>
      <c r="Q1893">
        <v>98</v>
      </c>
      <c r="R1893">
        <v>148383780</v>
      </c>
      <c r="S1893">
        <v>100000000</v>
      </c>
      <c r="T1893">
        <f>Table15[[#This Row],[Gross Revenue]]-Table15[[#This Row],[Budget]]</f>
        <v>48383780</v>
      </c>
      <c r="U1893">
        <f>YEAR(Table15[[#This Row],[Release Date]])</f>
        <v>2005</v>
      </c>
    </row>
    <row r="1894" spans="1:21" x14ac:dyDescent="0.25">
      <c r="A1894" t="s">
        <v>4672</v>
      </c>
      <c r="B1894">
        <v>1</v>
      </c>
      <c r="C1894" s="8">
        <v>38986</v>
      </c>
      <c r="D1894" t="s">
        <v>28</v>
      </c>
      <c r="E1894" t="s">
        <v>25</v>
      </c>
      <c r="F1894" t="s">
        <v>19</v>
      </c>
      <c r="G1894" t="s">
        <v>20</v>
      </c>
      <c r="H1894" t="s">
        <v>43</v>
      </c>
      <c r="I1894" t="s">
        <v>2048</v>
      </c>
      <c r="J1894" t="s">
        <v>545</v>
      </c>
      <c r="K1894">
        <v>2000</v>
      </c>
      <c r="L1894">
        <v>3004</v>
      </c>
      <c r="M1894">
        <v>80</v>
      </c>
      <c r="N1894">
        <v>5000</v>
      </c>
      <c r="O1894">
        <v>5.7</v>
      </c>
      <c r="P1894">
        <v>150</v>
      </c>
      <c r="Q1894">
        <v>107</v>
      </c>
      <c r="R1894">
        <v>18004225</v>
      </c>
      <c r="S1894">
        <v>13000000</v>
      </c>
      <c r="T1894">
        <f>Table15[[#This Row],[Gross Revenue]]-Table15[[#This Row],[Budget]]</f>
        <v>5004225</v>
      </c>
      <c r="U1894">
        <f>YEAR(Table15[[#This Row],[Release Date]])</f>
        <v>2006</v>
      </c>
    </row>
    <row r="1895" spans="1:21" x14ac:dyDescent="0.25">
      <c r="A1895" t="s">
        <v>2057</v>
      </c>
      <c r="B1895">
        <v>1</v>
      </c>
      <c r="C1895" s="8">
        <v>37497</v>
      </c>
      <c r="D1895" t="s">
        <v>28</v>
      </c>
      <c r="E1895" t="s">
        <v>22</v>
      </c>
      <c r="F1895" t="s">
        <v>19</v>
      </c>
      <c r="G1895" t="s">
        <v>35</v>
      </c>
      <c r="H1895" t="s">
        <v>38</v>
      </c>
      <c r="I1895" t="s">
        <v>1966</v>
      </c>
      <c r="J1895" t="s">
        <v>2058</v>
      </c>
      <c r="K1895">
        <v>680</v>
      </c>
      <c r="L1895">
        <v>763</v>
      </c>
      <c r="M1895">
        <v>84</v>
      </c>
      <c r="N1895">
        <v>869</v>
      </c>
      <c r="O1895">
        <v>6.8</v>
      </c>
      <c r="P1895">
        <v>124</v>
      </c>
      <c r="Q1895">
        <v>86</v>
      </c>
      <c r="R1895">
        <v>992238</v>
      </c>
      <c r="S1895">
        <v>1700000</v>
      </c>
      <c r="T1895">
        <f>Table15[[#This Row],[Gross Revenue]]-Table15[[#This Row],[Budget]]</f>
        <v>-707762</v>
      </c>
      <c r="U1895">
        <f>YEAR(Table15[[#This Row],[Release Date]])</f>
        <v>2002</v>
      </c>
    </row>
    <row r="1896" spans="1:21" x14ac:dyDescent="0.25">
      <c r="A1896" t="s">
        <v>1148</v>
      </c>
      <c r="B1896">
        <v>1</v>
      </c>
      <c r="C1896" s="8">
        <v>37003</v>
      </c>
      <c r="D1896" t="s">
        <v>28</v>
      </c>
      <c r="E1896" t="s">
        <v>31</v>
      </c>
      <c r="F1896" t="s">
        <v>19</v>
      </c>
      <c r="G1896" t="s">
        <v>20</v>
      </c>
      <c r="H1896" t="s">
        <v>43</v>
      </c>
      <c r="I1896" t="s">
        <v>1149</v>
      </c>
      <c r="J1896" t="s">
        <v>171</v>
      </c>
      <c r="K1896">
        <v>919</v>
      </c>
      <c r="L1896">
        <v>4796</v>
      </c>
      <c r="M1896">
        <v>545</v>
      </c>
      <c r="N1896">
        <v>0</v>
      </c>
      <c r="O1896">
        <v>6.4</v>
      </c>
      <c r="P1896">
        <v>89</v>
      </c>
      <c r="Q1896">
        <v>132</v>
      </c>
      <c r="R1896">
        <v>29781453</v>
      </c>
      <c r="S1896">
        <v>48000000</v>
      </c>
      <c r="T1896">
        <f>Table15[[#This Row],[Gross Revenue]]-Table15[[#This Row],[Budget]]</f>
        <v>-18218547</v>
      </c>
      <c r="U1896">
        <f>YEAR(Table15[[#This Row],[Release Date]])</f>
        <v>2001</v>
      </c>
    </row>
    <row r="1897" spans="1:21" x14ac:dyDescent="0.25">
      <c r="A1897" t="s">
        <v>1553</v>
      </c>
      <c r="B1897">
        <v>1</v>
      </c>
      <c r="C1897" s="8">
        <v>37222</v>
      </c>
      <c r="D1897" t="s">
        <v>28</v>
      </c>
      <c r="E1897" t="s">
        <v>25</v>
      </c>
      <c r="F1897" t="s">
        <v>19</v>
      </c>
      <c r="G1897" t="s">
        <v>20</v>
      </c>
      <c r="H1897" t="s">
        <v>36</v>
      </c>
      <c r="I1897" t="s">
        <v>1554</v>
      </c>
      <c r="J1897" t="s">
        <v>1555</v>
      </c>
      <c r="K1897">
        <v>911</v>
      </c>
      <c r="L1897">
        <v>3058</v>
      </c>
      <c r="M1897">
        <v>11</v>
      </c>
      <c r="N1897">
        <v>1000</v>
      </c>
      <c r="O1897">
        <v>3.3</v>
      </c>
      <c r="P1897">
        <v>56</v>
      </c>
      <c r="Q1897">
        <v>80</v>
      </c>
      <c r="R1897">
        <v>40363530</v>
      </c>
      <c r="S1897">
        <v>16000000</v>
      </c>
      <c r="T1897">
        <f>Table15[[#This Row],[Gross Revenue]]-Table15[[#This Row],[Budget]]</f>
        <v>24363530</v>
      </c>
      <c r="U1897">
        <f>YEAR(Table15[[#This Row],[Release Date]])</f>
        <v>2001</v>
      </c>
    </row>
    <row r="1898" spans="1:21" x14ac:dyDescent="0.25">
      <c r="A1898" t="s">
        <v>1109</v>
      </c>
      <c r="B1898">
        <v>1</v>
      </c>
      <c r="C1898" s="8">
        <v>36985</v>
      </c>
      <c r="D1898" t="s">
        <v>28</v>
      </c>
      <c r="E1898" t="s">
        <v>30</v>
      </c>
      <c r="F1898" t="s">
        <v>19</v>
      </c>
      <c r="G1898" t="s">
        <v>20</v>
      </c>
      <c r="H1898" t="s">
        <v>27</v>
      </c>
      <c r="I1898" t="s">
        <v>339</v>
      </c>
      <c r="J1898" t="s">
        <v>1110</v>
      </c>
      <c r="K1898">
        <v>12000</v>
      </c>
      <c r="L1898">
        <v>15013</v>
      </c>
      <c r="M1898">
        <v>0</v>
      </c>
      <c r="N1898">
        <v>0</v>
      </c>
      <c r="O1898">
        <v>8.1</v>
      </c>
      <c r="P1898">
        <v>250</v>
      </c>
      <c r="Q1898">
        <v>92</v>
      </c>
      <c r="R1898">
        <v>289907418</v>
      </c>
      <c r="S1898">
        <v>115000000</v>
      </c>
      <c r="T1898">
        <f>Table15[[#This Row],[Gross Revenue]]-Table15[[#This Row],[Budget]]</f>
        <v>174907418</v>
      </c>
      <c r="U1898">
        <f>YEAR(Table15[[#This Row],[Release Date]])</f>
        <v>2001</v>
      </c>
    </row>
    <row r="1899" spans="1:21" x14ac:dyDescent="0.25">
      <c r="A1899" t="s">
        <v>3801</v>
      </c>
      <c r="B1899">
        <v>1</v>
      </c>
      <c r="C1899" s="8">
        <v>38462</v>
      </c>
      <c r="D1899" t="s">
        <v>28</v>
      </c>
      <c r="E1899" t="s">
        <v>30</v>
      </c>
      <c r="F1899" t="s">
        <v>19</v>
      </c>
      <c r="G1899" t="s">
        <v>20</v>
      </c>
      <c r="H1899" t="s">
        <v>36</v>
      </c>
      <c r="I1899" t="s">
        <v>2612</v>
      </c>
      <c r="J1899" t="s">
        <v>1110</v>
      </c>
      <c r="K1899">
        <v>1000</v>
      </c>
      <c r="L1899">
        <v>2635</v>
      </c>
      <c r="M1899">
        <v>0</v>
      </c>
      <c r="N1899">
        <v>27000</v>
      </c>
      <c r="O1899">
        <v>8.3000000000000007</v>
      </c>
      <c r="P1899">
        <v>408</v>
      </c>
      <c r="Q1899">
        <v>96</v>
      </c>
      <c r="R1899">
        <v>292979556</v>
      </c>
      <c r="S1899">
        <v>175000000</v>
      </c>
      <c r="T1899">
        <f>Table15[[#This Row],[Gross Revenue]]-Table15[[#This Row],[Budget]]</f>
        <v>117979556</v>
      </c>
      <c r="U1899">
        <f>YEAR(Table15[[#This Row],[Release Date]])</f>
        <v>2005</v>
      </c>
    </row>
    <row r="1900" spans="1:21" x14ac:dyDescent="0.25">
      <c r="A1900" t="s">
        <v>5229</v>
      </c>
      <c r="B1900">
        <v>1</v>
      </c>
      <c r="C1900" s="8">
        <v>39336</v>
      </c>
      <c r="D1900" t="s">
        <v>28</v>
      </c>
      <c r="E1900" t="s">
        <v>30</v>
      </c>
      <c r="F1900" t="s">
        <v>19</v>
      </c>
      <c r="G1900" t="s">
        <v>20</v>
      </c>
      <c r="H1900" t="s">
        <v>36</v>
      </c>
      <c r="I1900" t="s">
        <v>558</v>
      </c>
      <c r="J1900" t="s">
        <v>1110</v>
      </c>
      <c r="K1900">
        <v>1000</v>
      </c>
      <c r="L1900">
        <v>2944</v>
      </c>
      <c r="M1900">
        <v>0</v>
      </c>
      <c r="N1900">
        <v>118000</v>
      </c>
      <c r="O1900">
        <v>8.3000000000000007</v>
      </c>
      <c r="P1900">
        <v>536</v>
      </c>
      <c r="Q1900">
        <v>95</v>
      </c>
      <c r="R1900">
        <v>356454367</v>
      </c>
      <c r="S1900">
        <v>175000000</v>
      </c>
      <c r="T1900">
        <f>Table15[[#This Row],[Gross Revenue]]-Table15[[#This Row],[Budget]]</f>
        <v>181454367</v>
      </c>
      <c r="U1900">
        <f>YEAR(Table15[[#This Row],[Release Date]])</f>
        <v>2007</v>
      </c>
    </row>
    <row r="1901" spans="1:21" x14ac:dyDescent="0.25">
      <c r="A1901" t="s">
        <v>1513</v>
      </c>
      <c r="B1901">
        <v>1</v>
      </c>
      <c r="C1901" s="8">
        <v>37199</v>
      </c>
      <c r="D1901" t="s">
        <v>28</v>
      </c>
      <c r="E1901" t="s">
        <v>22</v>
      </c>
      <c r="F1901" t="s">
        <v>19</v>
      </c>
      <c r="G1901" t="s">
        <v>20</v>
      </c>
      <c r="H1901" t="s">
        <v>36</v>
      </c>
      <c r="I1901" t="s">
        <v>143</v>
      </c>
      <c r="J1901" t="s">
        <v>1514</v>
      </c>
      <c r="K1901">
        <v>954</v>
      </c>
      <c r="L1901">
        <v>3901</v>
      </c>
      <c r="M1901">
        <v>18</v>
      </c>
      <c r="N1901">
        <v>304</v>
      </c>
      <c r="O1901">
        <v>6.5</v>
      </c>
      <c r="P1901">
        <v>31</v>
      </c>
      <c r="Q1901">
        <v>91</v>
      </c>
      <c r="R1901">
        <v>119841</v>
      </c>
      <c r="S1901">
        <v>1500000</v>
      </c>
      <c r="T1901">
        <f>Table15[[#This Row],[Gross Revenue]]-Table15[[#This Row],[Budget]]</f>
        <v>-1380159</v>
      </c>
      <c r="U1901">
        <f>YEAR(Table15[[#This Row],[Release Date]])</f>
        <v>2001</v>
      </c>
    </row>
    <row r="1902" spans="1:21" x14ac:dyDescent="0.25">
      <c r="A1902" t="s">
        <v>3464</v>
      </c>
      <c r="B1902">
        <v>1</v>
      </c>
      <c r="C1902" s="8">
        <v>38276</v>
      </c>
      <c r="D1902" t="s">
        <v>28</v>
      </c>
      <c r="E1902" t="s">
        <v>18</v>
      </c>
      <c r="F1902" t="s">
        <v>19</v>
      </c>
      <c r="G1902" t="s">
        <v>20</v>
      </c>
      <c r="H1902" t="s">
        <v>43</v>
      </c>
      <c r="I1902" t="s">
        <v>109</v>
      </c>
      <c r="J1902" t="s">
        <v>3465</v>
      </c>
      <c r="K1902">
        <v>2000</v>
      </c>
      <c r="L1902">
        <v>6775</v>
      </c>
      <c r="M1902">
        <v>38</v>
      </c>
      <c r="N1902">
        <v>0</v>
      </c>
      <c r="O1902">
        <v>6.6</v>
      </c>
      <c r="P1902">
        <v>235</v>
      </c>
      <c r="Q1902">
        <v>90</v>
      </c>
      <c r="R1902">
        <v>72266306</v>
      </c>
      <c r="S1902">
        <v>40000000</v>
      </c>
      <c r="T1902">
        <f>Table15[[#This Row],[Gross Revenue]]-Table15[[#This Row],[Budget]]</f>
        <v>32266306</v>
      </c>
      <c r="U1902">
        <f>YEAR(Table15[[#This Row],[Release Date]])</f>
        <v>2004</v>
      </c>
    </row>
    <row r="1903" spans="1:21" x14ac:dyDescent="0.25">
      <c r="A1903" t="s">
        <v>4437</v>
      </c>
      <c r="B1903">
        <v>1</v>
      </c>
      <c r="C1903" s="8">
        <v>38849</v>
      </c>
      <c r="D1903" t="s">
        <v>28</v>
      </c>
      <c r="E1903" t="s">
        <v>32</v>
      </c>
      <c r="F1903" t="s">
        <v>19</v>
      </c>
      <c r="G1903" t="s">
        <v>35</v>
      </c>
      <c r="H1903" t="s">
        <v>38</v>
      </c>
      <c r="I1903" t="s">
        <v>4438</v>
      </c>
      <c r="J1903" t="s">
        <v>3465</v>
      </c>
      <c r="K1903">
        <v>409</v>
      </c>
      <c r="L1903">
        <v>578</v>
      </c>
      <c r="M1903">
        <v>38</v>
      </c>
      <c r="N1903">
        <v>46000</v>
      </c>
      <c r="O1903">
        <v>7.1</v>
      </c>
      <c r="P1903">
        <v>432</v>
      </c>
      <c r="Q1903">
        <v>95</v>
      </c>
      <c r="R1903">
        <v>13401683</v>
      </c>
      <c r="S1903">
        <v>35000000</v>
      </c>
      <c r="T1903">
        <f>Table15[[#This Row],[Gross Revenue]]-Table15[[#This Row],[Budget]]</f>
        <v>-21598317</v>
      </c>
      <c r="U1903">
        <f>YEAR(Table15[[#This Row],[Release Date]])</f>
        <v>2006</v>
      </c>
    </row>
    <row r="1904" spans="1:21" x14ac:dyDescent="0.25">
      <c r="A1904" t="s">
        <v>1853</v>
      </c>
      <c r="B1904">
        <v>1</v>
      </c>
      <c r="C1904" s="8">
        <v>37387</v>
      </c>
      <c r="D1904" t="s">
        <v>28</v>
      </c>
      <c r="E1904" t="s">
        <v>32</v>
      </c>
      <c r="F1904" t="s">
        <v>19</v>
      </c>
      <c r="G1904" t="s">
        <v>20</v>
      </c>
      <c r="H1904" t="s">
        <v>43</v>
      </c>
      <c r="I1904" t="s">
        <v>1226</v>
      </c>
      <c r="J1904" t="s">
        <v>534</v>
      </c>
      <c r="K1904">
        <v>12000</v>
      </c>
      <c r="L1904">
        <v>16930</v>
      </c>
      <c r="M1904">
        <v>532</v>
      </c>
      <c r="N1904">
        <v>0</v>
      </c>
      <c r="O1904">
        <v>6.7</v>
      </c>
      <c r="P1904">
        <v>151</v>
      </c>
      <c r="Q1904">
        <v>104</v>
      </c>
      <c r="R1904">
        <v>47592825</v>
      </c>
      <c r="S1904">
        <v>85000000</v>
      </c>
      <c r="T1904">
        <f>Table15[[#This Row],[Gross Revenue]]-Table15[[#This Row],[Budget]]</f>
        <v>-37407175</v>
      </c>
      <c r="U1904">
        <f>YEAR(Table15[[#This Row],[Release Date]])</f>
        <v>2002</v>
      </c>
    </row>
    <row r="1905" spans="1:21" x14ac:dyDescent="0.25">
      <c r="A1905" t="s">
        <v>3128</v>
      </c>
      <c r="B1905">
        <v>1</v>
      </c>
      <c r="C1905" s="8">
        <v>38080</v>
      </c>
      <c r="D1905" t="s">
        <v>28</v>
      </c>
      <c r="E1905" t="s">
        <v>32</v>
      </c>
      <c r="F1905" t="s">
        <v>19</v>
      </c>
      <c r="G1905" t="s">
        <v>20</v>
      </c>
      <c r="H1905" t="s">
        <v>38</v>
      </c>
      <c r="I1905" t="s">
        <v>692</v>
      </c>
      <c r="J1905" t="s">
        <v>534</v>
      </c>
      <c r="K1905">
        <v>3000</v>
      </c>
      <c r="L1905">
        <v>5187</v>
      </c>
      <c r="M1905">
        <v>532</v>
      </c>
      <c r="N1905">
        <v>0</v>
      </c>
      <c r="O1905">
        <v>7.1</v>
      </c>
      <c r="P1905">
        <v>234</v>
      </c>
      <c r="Q1905">
        <v>110</v>
      </c>
      <c r="R1905">
        <v>47456450</v>
      </c>
      <c r="S1905">
        <v>70000000</v>
      </c>
      <c r="T1905">
        <f>Table15[[#This Row],[Gross Revenue]]-Table15[[#This Row],[Budget]]</f>
        <v>-22543550</v>
      </c>
      <c r="U1905">
        <f>YEAR(Table15[[#This Row],[Release Date]])</f>
        <v>2004</v>
      </c>
    </row>
    <row r="1906" spans="1:21" x14ac:dyDescent="0.25">
      <c r="A1906" t="s">
        <v>3259</v>
      </c>
      <c r="B1906">
        <v>1</v>
      </c>
      <c r="C1906" s="8">
        <v>38156</v>
      </c>
      <c r="D1906" t="s">
        <v>28</v>
      </c>
      <c r="E1906" t="s">
        <v>32</v>
      </c>
      <c r="F1906" t="s">
        <v>19</v>
      </c>
      <c r="G1906" t="s">
        <v>20</v>
      </c>
      <c r="H1906" t="s">
        <v>43</v>
      </c>
      <c r="I1906" t="s">
        <v>305</v>
      </c>
      <c r="J1906" t="s">
        <v>534</v>
      </c>
      <c r="K1906">
        <v>10000</v>
      </c>
      <c r="L1906">
        <v>21584</v>
      </c>
      <c r="M1906">
        <v>532</v>
      </c>
      <c r="N1906">
        <v>0</v>
      </c>
      <c r="O1906">
        <v>6.4</v>
      </c>
      <c r="P1906">
        <v>318</v>
      </c>
      <c r="Q1906">
        <v>102</v>
      </c>
      <c r="R1906">
        <v>227946274</v>
      </c>
      <c r="S1906">
        <v>150000000</v>
      </c>
      <c r="T1906">
        <f>Table15[[#This Row],[Gross Revenue]]-Table15[[#This Row],[Budget]]</f>
        <v>77946274</v>
      </c>
      <c r="U1906">
        <f>YEAR(Table15[[#This Row],[Release Date]])</f>
        <v>2004</v>
      </c>
    </row>
    <row r="1907" spans="1:21" x14ac:dyDescent="0.25">
      <c r="A1907" t="s">
        <v>4400</v>
      </c>
      <c r="B1907">
        <v>1</v>
      </c>
      <c r="C1907" s="8">
        <v>38829</v>
      </c>
      <c r="D1907" t="s">
        <v>28</v>
      </c>
      <c r="E1907" t="s">
        <v>32</v>
      </c>
      <c r="F1907" t="s">
        <v>19</v>
      </c>
      <c r="G1907" t="s">
        <v>20</v>
      </c>
      <c r="H1907" t="s">
        <v>43</v>
      </c>
      <c r="I1907" t="s">
        <v>124</v>
      </c>
      <c r="J1907" t="s">
        <v>534</v>
      </c>
      <c r="K1907">
        <v>14000</v>
      </c>
      <c r="L1907">
        <v>26679</v>
      </c>
      <c r="M1907">
        <v>532</v>
      </c>
      <c r="N1907">
        <v>44000</v>
      </c>
      <c r="O1907">
        <v>5.9</v>
      </c>
      <c r="P1907">
        <v>377</v>
      </c>
      <c r="Q1907">
        <v>131</v>
      </c>
      <c r="R1907">
        <v>65173160</v>
      </c>
      <c r="S1907">
        <v>209000000</v>
      </c>
      <c r="T1907">
        <f>Table15[[#This Row],[Gross Revenue]]-Table15[[#This Row],[Budget]]</f>
        <v>-143826840</v>
      </c>
      <c r="U1907">
        <f>YEAR(Table15[[#This Row],[Release Date]])</f>
        <v>2006</v>
      </c>
    </row>
    <row r="1908" spans="1:21" x14ac:dyDescent="0.25">
      <c r="A1908" t="s">
        <v>4775</v>
      </c>
      <c r="B1908">
        <v>1</v>
      </c>
      <c r="C1908" s="8">
        <v>39050</v>
      </c>
      <c r="D1908" t="s">
        <v>28</v>
      </c>
      <c r="E1908" t="s">
        <v>32</v>
      </c>
      <c r="F1908" t="s">
        <v>19</v>
      </c>
      <c r="G1908" t="s">
        <v>20</v>
      </c>
      <c r="H1908" t="s">
        <v>38</v>
      </c>
      <c r="I1908" t="s">
        <v>2949</v>
      </c>
      <c r="J1908" t="s">
        <v>534</v>
      </c>
      <c r="K1908">
        <v>480</v>
      </c>
      <c r="L1908">
        <v>1261</v>
      </c>
      <c r="M1908">
        <v>532</v>
      </c>
      <c r="N1908">
        <v>58000</v>
      </c>
      <c r="O1908">
        <v>7.6</v>
      </c>
      <c r="P1908">
        <v>319</v>
      </c>
      <c r="Q1908">
        <v>121</v>
      </c>
      <c r="R1908">
        <v>125069696</v>
      </c>
      <c r="S1908">
        <v>40000000</v>
      </c>
      <c r="T1908">
        <f>Table15[[#This Row],[Gross Revenue]]-Table15[[#This Row],[Budget]]</f>
        <v>85069696</v>
      </c>
      <c r="U1908">
        <f>YEAR(Table15[[#This Row],[Release Date]])</f>
        <v>2006</v>
      </c>
    </row>
    <row r="1909" spans="1:21" x14ac:dyDescent="0.25">
      <c r="A1909" t="s">
        <v>3564</v>
      </c>
      <c r="B1909">
        <v>1</v>
      </c>
      <c r="C1909" s="8">
        <v>38332</v>
      </c>
      <c r="D1909" t="s">
        <v>28</v>
      </c>
      <c r="E1909" t="s">
        <v>25</v>
      </c>
      <c r="F1909" t="s">
        <v>19</v>
      </c>
      <c r="G1909" t="s">
        <v>20</v>
      </c>
      <c r="H1909" t="s">
        <v>43</v>
      </c>
      <c r="I1909" t="s">
        <v>284</v>
      </c>
      <c r="J1909" t="s">
        <v>3565</v>
      </c>
      <c r="K1909">
        <v>4000</v>
      </c>
      <c r="L1909">
        <v>8172</v>
      </c>
      <c r="M1909">
        <v>0</v>
      </c>
      <c r="N1909">
        <v>0</v>
      </c>
      <c r="O1909">
        <v>5.5</v>
      </c>
      <c r="P1909">
        <v>166</v>
      </c>
      <c r="Q1909">
        <v>113</v>
      </c>
      <c r="R1909">
        <v>109176215</v>
      </c>
      <c r="S1909">
        <v>60000000</v>
      </c>
      <c r="T1909">
        <f>Table15[[#This Row],[Gross Revenue]]-Table15[[#This Row],[Budget]]</f>
        <v>49176215</v>
      </c>
      <c r="U1909">
        <f>YEAR(Table15[[#This Row],[Release Date]])</f>
        <v>2004</v>
      </c>
    </row>
    <row r="1910" spans="1:21" x14ac:dyDescent="0.25">
      <c r="A1910" t="s">
        <v>1538</v>
      </c>
      <c r="B1910">
        <v>1</v>
      </c>
      <c r="C1910" s="8">
        <v>37212</v>
      </c>
      <c r="D1910" t="s">
        <v>28</v>
      </c>
      <c r="E1910" t="s">
        <v>25</v>
      </c>
      <c r="F1910" t="s">
        <v>19</v>
      </c>
      <c r="G1910" t="s">
        <v>20</v>
      </c>
      <c r="H1910" t="s">
        <v>38</v>
      </c>
      <c r="I1910" t="s">
        <v>255</v>
      </c>
      <c r="J1910" t="s">
        <v>1539</v>
      </c>
      <c r="K1910">
        <v>1000</v>
      </c>
      <c r="L1910">
        <v>1292</v>
      </c>
      <c r="M1910">
        <v>0</v>
      </c>
      <c r="N1910">
        <v>677</v>
      </c>
      <c r="O1910">
        <v>7.1</v>
      </c>
      <c r="P1910">
        <v>78</v>
      </c>
      <c r="Q1910">
        <v>104</v>
      </c>
      <c r="R1910">
        <v>1779284</v>
      </c>
      <c r="S1910">
        <v>12000000</v>
      </c>
      <c r="T1910">
        <f>Table15[[#This Row],[Gross Revenue]]-Table15[[#This Row],[Budget]]</f>
        <v>-10220716</v>
      </c>
      <c r="U1910">
        <f>YEAR(Table15[[#This Row],[Release Date]])</f>
        <v>2001</v>
      </c>
    </row>
    <row r="1911" spans="1:21" x14ac:dyDescent="0.25">
      <c r="A1911" t="s">
        <v>1095</v>
      </c>
      <c r="B1911">
        <v>1</v>
      </c>
      <c r="C1911" s="8">
        <v>36977</v>
      </c>
      <c r="D1911" t="s">
        <v>28</v>
      </c>
      <c r="E1911" t="s">
        <v>25</v>
      </c>
      <c r="F1911" t="s">
        <v>19</v>
      </c>
      <c r="G1911" t="s">
        <v>35</v>
      </c>
      <c r="H1911" t="s">
        <v>43</v>
      </c>
      <c r="I1911" t="s">
        <v>535</v>
      </c>
      <c r="J1911" t="s">
        <v>453</v>
      </c>
      <c r="K1911">
        <v>773</v>
      </c>
      <c r="L1911">
        <v>2440</v>
      </c>
      <c r="M1911">
        <v>11</v>
      </c>
      <c r="N1911">
        <v>30</v>
      </c>
      <c r="O1911">
        <v>6.2</v>
      </c>
      <c r="P1911">
        <v>47</v>
      </c>
      <c r="Q1911">
        <v>107</v>
      </c>
      <c r="R1911">
        <v>54606</v>
      </c>
      <c r="S1911">
        <v>6000000</v>
      </c>
      <c r="T1911">
        <f>Table15[[#This Row],[Gross Revenue]]-Table15[[#This Row],[Budget]]</f>
        <v>-5945394</v>
      </c>
      <c r="U1911">
        <f>YEAR(Table15[[#This Row],[Release Date]])</f>
        <v>2001</v>
      </c>
    </row>
    <row r="1912" spans="1:21" x14ac:dyDescent="0.25">
      <c r="A1912" t="s">
        <v>2755</v>
      </c>
      <c r="B1912">
        <v>1</v>
      </c>
      <c r="C1912" s="8">
        <v>37867</v>
      </c>
      <c r="D1912" t="s">
        <v>28</v>
      </c>
      <c r="E1912" t="s">
        <v>22</v>
      </c>
      <c r="F1912" t="s">
        <v>19</v>
      </c>
      <c r="G1912" t="s">
        <v>91</v>
      </c>
      <c r="H1912" t="s">
        <v>36</v>
      </c>
      <c r="I1912" t="s">
        <v>2756</v>
      </c>
      <c r="J1912" t="s">
        <v>453</v>
      </c>
      <c r="K1912">
        <v>185</v>
      </c>
      <c r="L1912">
        <v>299</v>
      </c>
      <c r="M1912">
        <v>11</v>
      </c>
      <c r="N1912">
        <v>135</v>
      </c>
      <c r="O1912">
        <v>6.6</v>
      </c>
      <c r="P1912">
        <v>24</v>
      </c>
      <c r="Q1912">
        <v>86</v>
      </c>
      <c r="R1912">
        <v>13751</v>
      </c>
      <c r="S1912">
        <v>11400000</v>
      </c>
      <c r="T1912">
        <f>Table15[[#This Row],[Gross Revenue]]-Table15[[#This Row],[Budget]]</f>
        <v>-11386249</v>
      </c>
      <c r="U1912">
        <f>YEAR(Table15[[#This Row],[Release Date]])</f>
        <v>2003</v>
      </c>
    </row>
    <row r="1913" spans="1:21" x14ac:dyDescent="0.25">
      <c r="A1913" t="s">
        <v>3436</v>
      </c>
      <c r="B1913">
        <v>1</v>
      </c>
      <c r="C1913" s="8">
        <v>38258</v>
      </c>
      <c r="D1913" t="s">
        <v>28</v>
      </c>
      <c r="E1913" t="s">
        <v>25</v>
      </c>
      <c r="F1913" t="s">
        <v>19</v>
      </c>
      <c r="G1913" t="s">
        <v>20</v>
      </c>
      <c r="H1913" t="s">
        <v>43</v>
      </c>
      <c r="I1913" t="s">
        <v>3097</v>
      </c>
      <c r="J1913" t="s">
        <v>453</v>
      </c>
      <c r="K1913">
        <v>15000</v>
      </c>
      <c r="L1913">
        <v>33153</v>
      </c>
      <c r="M1913">
        <v>11</v>
      </c>
      <c r="N1913">
        <v>0</v>
      </c>
      <c r="O1913">
        <v>6.2</v>
      </c>
      <c r="P1913">
        <v>132</v>
      </c>
      <c r="Q1913">
        <v>102</v>
      </c>
      <c r="R1913">
        <v>6409206</v>
      </c>
      <c r="S1913">
        <v>15000000</v>
      </c>
      <c r="T1913">
        <f>Table15[[#This Row],[Gross Revenue]]-Table15[[#This Row],[Budget]]</f>
        <v>-8590794</v>
      </c>
      <c r="U1913">
        <f>YEAR(Table15[[#This Row],[Release Date]])</f>
        <v>2004</v>
      </c>
    </row>
    <row r="1914" spans="1:21" x14ac:dyDescent="0.25">
      <c r="A1914" t="s">
        <v>1165</v>
      </c>
      <c r="B1914">
        <v>1</v>
      </c>
      <c r="C1914" s="8">
        <v>37011</v>
      </c>
      <c r="D1914" t="s">
        <v>28</v>
      </c>
      <c r="E1914" t="s">
        <v>25</v>
      </c>
      <c r="F1914" t="s">
        <v>19</v>
      </c>
      <c r="G1914" t="s">
        <v>20</v>
      </c>
      <c r="H1914" t="s">
        <v>43</v>
      </c>
      <c r="I1914" t="s">
        <v>1166</v>
      </c>
      <c r="J1914" t="s">
        <v>1167</v>
      </c>
      <c r="K1914">
        <v>11</v>
      </c>
      <c r="L1914">
        <v>37</v>
      </c>
      <c r="M1914">
        <v>23</v>
      </c>
      <c r="N1914">
        <v>12000</v>
      </c>
      <c r="O1914">
        <v>6.9</v>
      </c>
      <c r="P1914">
        <v>122</v>
      </c>
      <c r="Q1914">
        <v>82</v>
      </c>
      <c r="R1914">
        <v>49968653</v>
      </c>
      <c r="S1914">
        <v>28000000</v>
      </c>
      <c r="T1914">
        <f>Table15[[#This Row],[Gross Revenue]]-Table15[[#This Row],[Budget]]</f>
        <v>21968653</v>
      </c>
      <c r="U1914">
        <f>YEAR(Table15[[#This Row],[Release Date]])</f>
        <v>2001</v>
      </c>
    </row>
    <row r="1915" spans="1:21" x14ac:dyDescent="0.25">
      <c r="A1915" t="s">
        <v>1255</v>
      </c>
      <c r="B1915">
        <v>1</v>
      </c>
      <c r="C1915" s="8">
        <v>37056</v>
      </c>
      <c r="D1915" t="s">
        <v>28</v>
      </c>
      <c r="E1915" t="s">
        <v>25</v>
      </c>
      <c r="F1915" t="s">
        <v>19</v>
      </c>
      <c r="G1915" t="s">
        <v>1256</v>
      </c>
      <c r="H1915" t="s">
        <v>38</v>
      </c>
      <c r="I1915" t="s">
        <v>1257</v>
      </c>
      <c r="J1915" t="s">
        <v>1167</v>
      </c>
      <c r="K1915">
        <v>752</v>
      </c>
      <c r="L1915">
        <v>3133</v>
      </c>
      <c r="M1915">
        <v>23</v>
      </c>
      <c r="N1915">
        <v>53</v>
      </c>
      <c r="O1915">
        <v>4.4000000000000004</v>
      </c>
      <c r="P1915">
        <v>62</v>
      </c>
      <c r="Q1915">
        <v>104</v>
      </c>
      <c r="R1915">
        <v>6712451</v>
      </c>
      <c r="S1915">
        <v>90000000</v>
      </c>
      <c r="T1915">
        <f>Table15[[#This Row],[Gross Revenue]]-Table15[[#This Row],[Budget]]</f>
        <v>-83287549</v>
      </c>
      <c r="U1915">
        <f>YEAR(Table15[[#This Row],[Release Date]])</f>
        <v>2001</v>
      </c>
    </row>
    <row r="1916" spans="1:21" x14ac:dyDescent="0.25">
      <c r="A1916" t="s">
        <v>2099</v>
      </c>
      <c r="B1916">
        <v>1</v>
      </c>
      <c r="C1916" s="8">
        <v>37516</v>
      </c>
      <c r="D1916" t="s">
        <v>28</v>
      </c>
      <c r="E1916" t="s">
        <v>25</v>
      </c>
      <c r="F1916" t="s">
        <v>19</v>
      </c>
      <c r="G1916" t="s">
        <v>20</v>
      </c>
      <c r="H1916" t="s">
        <v>43</v>
      </c>
      <c r="I1916" t="s">
        <v>2100</v>
      </c>
      <c r="J1916" t="s">
        <v>1167</v>
      </c>
      <c r="K1916">
        <v>1000</v>
      </c>
      <c r="L1916">
        <v>2325</v>
      </c>
      <c r="M1916">
        <v>23</v>
      </c>
      <c r="N1916">
        <v>0</v>
      </c>
      <c r="O1916">
        <v>6.1</v>
      </c>
      <c r="P1916">
        <v>118</v>
      </c>
      <c r="Q1916">
        <v>106</v>
      </c>
      <c r="R1916">
        <v>57887882</v>
      </c>
      <c r="S1916">
        <v>50000000</v>
      </c>
      <c r="T1916">
        <f>Table15[[#This Row],[Gross Revenue]]-Table15[[#This Row],[Budget]]</f>
        <v>7887882</v>
      </c>
      <c r="U1916">
        <f>YEAR(Table15[[#This Row],[Release Date]])</f>
        <v>2002</v>
      </c>
    </row>
    <row r="1917" spans="1:21" x14ac:dyDescent="0.25">
      <c r="A1917" t="s">
        <v>3608</v>
      </c>
      <c r="B1917">
        <v>1</v>
      </c>
      <c r="C1917" s="8">
        <v>38355</v>
      </c>
      <c r="D1917" t="s">
        <v>28</v>
      </c>
      <c r="E1917" t="s">
        <v>25</v>
      </c>
      <c r="F1917" t="s">
        <v>19</v>
      </c>
      <c r="G1917" t="s">
        <v>20</v>
      </c>
      <c r="H1917" t="s">
        <v>27</v>
      </c>
      <c r="I1917" t="s">
        <v>3609</v>
      </c>
      <c r="J1917" t="s">
        <v>1167</v>
      </c>
      <c r="K1917">
        <v>1000</v>
      </c>
      <c r="L1917">
        <v>4516</v>
      </c>
      <c r="M1917">
        <v>23</v>
      </c>
      <c r="N1917">
        <v>0</v>
      </c>
      <c r="O1917">
        <v>4.2</v>
      </c>
      <c r="P1917">
        <v>131</v>
      </c>
      <c r="Q1917">
        <v>102</v>
      </c>
      <c r="R1917">
        <v>79566871</v>
      </c>
      <c r="S1917">
        <v>30000000</v>
      </c>
      <c r="T1917">
        <f>Table15[[#This Row],[Gross Revenue]]-Table15[[#This Row],[Budget]]</f>
        <v>49566871</v>
      </c>
      <c r="U1917">
        <f>YEAR(Table15[[#This Row],[Release Date]])</f>
        <v>2005</v>
      </c>
    </row>
    <row r="1918" spans="1:21" x14ac:dyDescent="0.25">
      <c r="A1918" t="s">
        <v>1533</v>
      </c>
      <c r="B1918">
        <v>1</v>
      </c>
      <c r="C1918" s="8">
        <v>37210</v>
      </c>
      <c r="D1918" t="s">
        <v>28</v>
      </c>
      <c r="E1918" t="s">
        <v>25</v>
      </c>
      <c r="F1918" t="s">
        <v>19</v>
      </c>
      <c r="G1918" t="s">
        <v>20</v>
      </c>
      <c r="H1918" t="s">
        <v>27</v>
      </c>
      <c r="I1918" t="s">
        <v>346</v>
      </c>
      <c r="J1918" t="s">
        <v>1534</v>
      </c>
      <c r="K1918">
        <v>3000</v>
      </c>
      <c r="L1918">
        <v>8189</v>
      </c>
      <c r="M1918">
        <v>0</v>
      </c>
      <c r="N1918">
        <v>422</v>
      </c>
      <c r="O1918">
        <v>4</v>
      </c>
      <c r="P1918">
        <v>43</v>
      </c>
      <c r="Q1918">
        <v>88</v>
      </c>
      <c r="R1918">
        <v>16988996</v>
      </c>
      <c r="S1918">
        <v>35000000</v>
      </c>
      <c r="T1918">
        <f>Table15[[#This Row],[Gross Revenue]]-Table15[[#This Row],[Budget]]</f>
        <v>-18011004</v>
      </c>
      <c r="U1918">
        <f>YEAR(Table15[[#This Row],[Release Date]])</f>
        <v>2001</v>
      </c>
    </row>
    <row r="1919" spans="1:21" x14ac:dyDescent="0.25">
      <c r="A1919" t="s">
        <v>1768</v>
      </c>
      <c r="B1919">
        <v>1</v>
      </c>
      <c r="C1919" s="8">
        <v>37343</v>
      </c>
      <c r="D1919" t="s">
        <v>28</v>
      </c>
      <c r="E1919" t="s">
        <v>25</v>
      </c>
      <c r="F1919" t="s">
        <v>19</v>
      </c>
      <c r="G1919" t="s">
        <v>20</v>
      </c>
      <c r="H1919" t="s">
        <v>43</v>
      </c>
      <c r="I1919" t="s">
        <v>354</v>
      </c>
      <c r="J1919" t="s">
        <v>1769</v>
      </c>
      <c r="K1919">
        <v>1000</v>
      </c>
      <c r="L1919">
        <v>3010</v>
      </c>
      <c r="M1919">
        <v>54</v>
      </c>
      <c r="N1919">
        <v>0</v>
      </c>
      <c r="O1919">
        <v>7.1</v>
      </c>
      <c r="P1919">
        <v>131</v>
      </c>
      <c r="Q1919">
        <v>80</v>
      </c>
      <c r="R1919">
        <v>2360184</v>
      </c>
      <c r="S1919">
        <v>300000</v>
      </c>
      <c r="T1919">
        <f>Table15[[#This Row],[Gross Revenue]]-Table15[[#This Row],[Budget]]</f>
        <v>2060184</v>
      </c>
      <c r="U1919">
        <f>YEAR(Table15[[#This Row],[Release Date]])</f>
        <v>2002</v>
      </c>
    </row>
    <row r="1920" spans="1:21" x14ac:dyDescent="0.25">
      <c r="A1920" t="s">
        <v>4608</v>
      </c>
      <c r="B1920">
        <v>1</v>
      </c>
      <c r="C1920" s="8">
        <v>38950</v>
      </c>
      <c r="D1920" t="s">
        <v>28</v>
      </c>
      <c r="E1920" t="s">
        <v>25</v>
      </c>
      <c r="F1920" t="s">
        <v>19</v>
      </c>
      <c r="G1920" t="s">
        <v>20</v>
      </c>
      <c r="H1920" t="s">
        <v>36</v>
      </c>
      <c r="I1920" t="s">
        <v>692</v>
      </c>
      <c r="J1920" t="s">
        <v>1769</v>
      </c>
      <c r="K1920">
        <v>3000</v>
      </c>
      <c r="L1920">
        <v>9069</v>
      </c>
      <c r="M1920">
        <v>54</v>
      </c>
      <c r="N1920">
        <v>11000</v>
      </c>
      <c r="O1920">
        <v>6.6</v>
      </c>
      <c r="P1920">
        <v>169</v>
      </c>
      <c r="Q1920">
        <v>105</v>
      </c>
      <c r="R1920">
        <v>51853450</v>
      </c>
      <c r="S1920">
        <v>25000000</v>
      </c>
      <c r="T1920">
        <f>Table15[[#This Row],[Gross Revenue]]-Table15[[#This Row],[Budget]]</f>
        <v>26853450</v>
      </c>
      <c r="U1920">
        <f>YEAR(Table15[[#This Row],[Release Date]])</f>
        <v>2006</v>
      </c>
    </row>
    <row r="1921" spans="1:21" x14ac:dyDescent="0.25">
      <c r="A1921" t="s">
        <v>2002</v>
      </c>
      <c r="B1921">
        <v>1</v>
      </c>
      <c r="C1921" s="8">
        <v>37462</v>
      </c>
      <c r="D1921" t="s">
        <v>28</v>
      </c>
      <c r="E1921" t="s">
        <v>29</v>
      </c>
      <c r="F1921" t="s">
        <v>19</v>
      </c>
      <c r="G1921" t="s">
        <v>20</v>
      </c>
      <c r="H1921" t="s">
        <v>36</v>
      </c>
      <c r="I1921" t="s">
        <v>79</v>
      </c>
      <c r="J1921" t="s">
        <v>210</v>
      </c>
      <c r="K1921">
        <v>13000</v>
      </c>
      <c r="L1921">
        <v>13430</v>
      </c>
      <c r="M1921">
        <v>12</v>
      </c>
      <c r="N1921">
        <v>795</v>
      </c>
      <c r="O1921">
        <v>5</v>
      </c>
      <c r="P1921">
        <v>116</v>
      </c>
      <c r="Q1921">
        <v>80</v>
      </c>
      <c r="R1921">
        <v>75367693</v>
      </c>
      <c r="S1921">
        <v>35000000</v>
      </c>
      <c r="T1921">
        <f>Table15[[#This Row],[Gross Revenue]]-Table15[[#This Row],[Budget]]</f>
        <v>40367693</v>
      </c>
      <c r="U1921">
        <f>YEAR(Table15[[#This Row],[Release Date]])</f>
        <v>2002</v>
      </c>
    </row>
    <row r="1922" spans="1:21" x14ac:dyDescent="0.25">
      <c r="A1922" t="s">
        <v>2903</v>
      </c>
      <c r="B1922">
        <v>1</v>
      </c>
      <c r="C1922" s="8">
        <v>37954</v>
      </c>
      <c r="D1922" t="s">
        <v>28</v>
      </c>
      <c r="E1922" t="s">
        <v>32</v>
      </c>
      <c r="F1922" t="s">
        <v>19</v>
      </c>
      <c r="G1922" t="s">
        <v>704</v>
      </c>
      <c r="H1922" t="s">
        <v>36</v>
      </c>
      <c r="I1922" t="s">
        <v>408</v>
      </c>
      <c r="J1922" t="s">
        <v>210</v>
      </c>
      <c r="K1922">
        <v>2000</v>
      </c>
      <c r="L1922">
        <v>5022</v>
      </c>
      <c r="M1922">
        <v>12</v>
      </c>
      <c r="N1922">
        <v>494</v>
      </c>
      <c r="O1922">
        <v>4.2</v>
      </c>
      <c r="P1922">
        <v>63</v>
      </c>
      <c r="Q1922">
        <v>83</v>
      </c>
      <c r="R1922">
        <v>11631245</v>
      </c>
      <c r="S1922">
        <v>35000000</v>
      </c>
      <c r="T1922">
        <f>Table15[[#This Row],[Gross Revenue]]-Table15[[#This Row],[Budget]]</f>
        <v>-23368755</v>
      </c>
      <c r="U1922">
        <f>YEAR(Table15[[#This Row],[Release Date]])</f>
        <v>2003</v>
      </c>
    </row>
    <row r="1923" spans="1:21" x14ac:dyDescent="0.25">
      <c r="A1923" t="s">
        <v>3152</v>
      </c>
      <c r="B1923">
        <v>1</v>
      </c>
      <c r="C1923" s="8">
        <v>38093</v>
      </c>
      <c r="D1923" t="s">
        <v>28</v>
      </c>
      <c r="E1923" t="s">
        <v>32</v>
      </c>
      <c r="F1923" t="s">
        <v>674</v>
      </c>
      <c r="G1923" t="s">
        <v>293</v>
      </c>
      <c r="H1923" t="s">
        <v>38</v>
      </c>
      <c r="I1923" t="s">
        <v>495</v>
      </c>
      <c r="J1923" t="s">
        <v>3153</v>
      </c>
      <c r="K1923">
        <v>5000</v>
      </c>
      <c r="L1923">
        <v>6267</v>
      </c>
      <c r="M1923">
        <v>31</v>
      </c>
      <c r="N1923">
        <v>0</v>
      </c>
      <c r="O1923">
        <v>7.1</v>
      </c>
      <c r="P1923">
        <v>106</v>
      </c>
      <c r="Q1923">
        <v>113</v>
      </c>
      <c r="R1923">
        <v>128978</v>
      </c>
      <c r="S1923">
        <v>40000000</v>
      </c>
      <c r="T1923">
        <f>Table15[[#This Row],[Gross Revenue]]-Table15[[#This Row],[Budget]]</f>
        <v>-39871022</v>
      </c>
      <c r="U1923">
        <f>YEAR(Table15[[#This Row],[Release Date]])</f>
        <v>2004</v>
      </c>
    </row>
    <row r="1924" spans="1:21" x14ac:dyDescent="0.25">
      <c r="A1924" t="s">
        <v>957</v>
      </c>
      <c r="B1924">
        <v>1</v>
      </c>
      <c r="C1924" s="8">
        <v>36904</v>
      </c>
      <c r="D1924" t="s">
        <v>28</v>
      </c>
      <c r="E1924" t="s">
        <v>32</v>
      </c>
      <c r="F1924" t="s">
        <v>19</v>
      </c>
      <c r="G1924" t="s">
        <v>20</v>
      </c>
      <c r="H1924" t="s">
        <v>43</v>
      </c>
      <c r="I1924" t="s">
        <v>958</v>
      </c>
      <c r="J1924" t="s">
        <v>512</v>
      </c>
      <c r="K1924">
        <v>779</v>
      </c>
      <c r="L1924">
        <v>1297</v>
      </c>
      <c r="M1924">
        <v>29</v>
      </c>
      <c r="N1924">
        <v>0</v>
      </c>
      <c r="O1924">
        <v>6.1</v>
      </c>
      <c r="P1924">
        <v>123</v>
      </c>
      <c r="Q1924">
        <v>109</v>
      </c>
      <c r="R1924">
        <v>10965209</v>
      </c>
      <c r="S1924">
        <v>30000000</v>
      </c>
      <c r="T1924">
        <f>Table15[[#This Row],[Gross Revenue]]-Table15[[#This Row],[Budget]]</f>
        <v>-19034791</v>
      </c>
      <c r="U1924">
        <f>YEAR(Table15[[#This Row],[Release Date]])</f>
        <v>2001</v>
      </c>
    </row>
    <row r="1925" spans="1:21" x14ac:dyDescent="0.25">
      <c r="A1925" t="s">
        <v>1713</v>
      </c>
      <c r="B1925">
        <v>1</v>
      </c>
      <c r="C1925" s="8">
        <v>37313</v>
      </c>
      <c r="D1925" t="s">
        <v>28</v>
      </c>
      <c r="E1925" t="s">
        <v>32</v>
      </c>
      <c r="F1925" t="s">
        <v>19</v>
      </c>
      <c r="G1925" t="s">
        <v>35</v>
      </c>
      <c r="H1925" t="s">
        <v>36</v>
      </c>
      <c r="I1925" t="s">
        <v>1714</v>
      </c>
      <c r="J1925" t="s">
        <v>512</v>
      </c>
      <c r="K1925">
        <v>427</v>
      </c>
      <c r="L1925">
        <v>1461</v>
      </c>
      <c r="M1925">
        <v>29</v>
      </c>
      <c r="N1925">
        <v>2000</v>
      </c>
      <c r="O1925">
        <v>6.1</v>
      </c>
      <c r="P1925">
        <v>122</v>
      </c>
      <c r="Q1925">
        <v>87</v>
      </c>
      <c r="R1925">
        <v>27972410</v>
      </c>
      <c r="S1925">
        <v>35000000</v>
      </c>
      <c r="T1925">
        <f>Table15[[#This Row],[Gross Revenue]]-Table15[[#This Row],[Budget]]</f>
        <v>-7027590</v>
      </c>
      <c r="U1925">
        <f>YEAR(Table15[[#This Row],[Release Date]])</f>
        <v>2002</v>
      </c>
    </row>
    <row r="1926" spans="1:21" x14ac:dyDescent="0.25">
      <c r="A1926" t="s">
        <v>2035</v>
      </c>
      <c r="B1926">
        <v>1</v>
      </c>
      <c r="C1926" s="8">
        <v>37484</v>
      </c>
      <c r="D1926" t="s">
        <v>28</v>
      </c>
      <c r="E1926" t="s">
        <v>25</v>
      </c>
      <c r="F1926" t="s">
        <v>19</v>
      </c>
      <c r="G1926" t="s">
        <v>1879</v>
      </c>
      <c r="H1926" t="s">
        <v>43</v>
      </c>
      <c r="I1926" t="s">
        <v>1324</v>
      </c>
      <c r="J1926" t="s">
        <v>512</v>
      </c>
      <c r="K1926">
        <v>638</v>
      </c>
      <c r="L1926">
        <v>961</v>
      </c>
      <c r="M1926">
        <v>29</v>
      </c>
      <c r="N1926">
        <v>702</v>
      </c>
      <c r="O1926">
        <v>5.9</v>
      </c>
      <c r="P1926">
        <v>90</v>
      </c>
      <c r="Q1926">
        <v>90</v>
      </c>
      <c r="R1926">
        <v>17848322</v>
      </c>
      <c r="S1926">
        <v>28000000</v>
      </c>
      <c r="T1926">
        <f>Table15[[#This Row],[Gross Revenue]]-Table15[[#This Row],[Budget]]</f>
        <v>-10151678</v>
      </c>
      <c r="U1926">
        <f>YEAR(Table15[[#This Row],[Release Date]])</f>
        <v>2002</v>
      </c>
    </row>
    <row r="1927" spans="1:21" x14ac:dyDescent="0.25">
      <c r="A1927" t="s">
        <v>1227</v>
      </c>
      <c r="B1927">
        <v>1</v>
      </c>
      <c r="C1927" s="8">
        <v>37041</v>
      </c>
      <c r="D1927" t="s">
        <v>28</v>
      </c>
      <c r="E1927" t="s">
        <v>32</v>
      </c>
      <c r="F1927" t="s">
        <v>19</v>
      </c>
      <c r="G1927" t="s">
        <v>24</v>
      </c>
      <c r="H1927" t="s">
        <v>43</v>
      </c>
      <c r="I1927" t="s">
        <v>49</v>
      </c>
      <c r="J1927" t="s">
        <v>298</v>
      </c>
      <c r="K1927">
        <v>964</v>
      </c>
      <c r="L1927">
        <v>2888</v>
      </c>
      <c r="M1927">
        <v>0</v>
      </c>
      <c r="N1927">
        <v>299</v>
      </c>
      <c r="O1927">
        <v>4.7</v>
      </c>
      <c r="P1927">
        <v>107</v>
      </c>
      <c r="Q1927">
        <v>104</v>
      </c>
      <c r="R1927">
        <v>27053815</v>
      </c>
      <c r="S1927">
        <v>40000000</v>
      </c>
      <c r="T1927">
        <f>Table15[[#This Row],[Gross Revenue]]-Table15[[#This Row],[Budget]]</f>
        <v>-12946185</v>
      </c>
      <c r="U1927">
        <f>YEAR(Table15[[#This Row],[Release Date]])</f>
        <v>2001</v>
      </c>
    </row>
    <row r="1928" spans="1:21" x14ac:dyDescent="0.25">
      <c r="A1928" t="s">
        <v>2224</v>
      </c>
      <c r="B1928">
        <v>1</v>
      </c>
      <c r="C1928" s="8">
        <v>37585</v>
      </c>
      <c r="D1928" t="s">
        <v>28</v>
      </c>
      <c r="E1928" t="s">
        <v>32</v>
      </c>
      <c r="F1928" t="s">
        <v>19</v>
      </c>
      <c r="G1928" t="s">
        <v>35</v>
      </c>
      <c r="H1928" t="s">
        <v>43</v>
      </c>
      <c r="I1928" t="s">
        <v>2225</v>
      </c>
      <c r="J1928" t="s">
        <v>298</v>
      </c>
      <c r="K1928">
        <v>1000</v>
      </c>
      <c r="L1928">
        <v>1890</v>
      </c>
      <c r="M1928">
        <v>0</v>
      </c>
      <c r="N1928">
        <v>785</v>
      </c>
      <c r="O1928">
        <v>4.2</v>
      </c>
      <c r="P1928">
        <v>113</v>
      </c>
      <c r="Q1928">
        <v>102</v>
      </c>
      <c r="R1928">
        <v>1891821</v>
      </c>
      <c r="S1928">
        <v>52000000</v>
      </c>
      <c r="T1928">
        <f>Table15[[#This Row],[Gross Revenue]]-Table15[[#This Row],[Budget]]</f>
        <v>-50108179</v>
      </c>
      <c r="U1928">
        <f>YEAR(Table15[[#This Row],[Release Date]])</f>
        <v>2002</v>
      </c>
    </row>
    <row r="1929" spans="1:21" x14ac:dyDescent="0.25">
      <c r="A1929" t="s">
        <v>1218</v>
      </c>
      <c r="B1929">
        <v>1</v>
      </c>
      <c r="C1929" s="8">
        <v>37036</v>
      </c>
      <c r="D1929" t="s">
        <v>28</v>
      </c>
      <c r="E1929" t="s">
        <v>32</v>
      </c>
      <c r="F1929" t="s">
        <v>19</v>
      </c>
      <c r="G1929" t="s">
        <v>264</v>
      </c>
      <c r="H1929" t="s">
        <v>43</v>
      </c>
      <c r="I1929" t="s">
        <v>63</v>
      </c>
      <c r="J1929" t="s">
        <v>281</v>
      </c>
      <c r="K1929">
        <v>16000</v>
      </c>
      <c r="L1929">
        <v>22342</v>
      </c>
      <c r="M1929">
        <v>0</v>
      </c>
      <c r="N1929">
        <v>21000</v>
      </c>
      <c r="O1929">
        <v>8.8000000000000007</v>
      </c>
      <c r="P1929">
        <v>297</v>
      </c>
      <c r="Q1929">
        <v>171</v>
      </c>
      <c r="R1929">
        <v>313837577</v>
      </c>
      <c r="S1929">
        <v>93000000</v>
      </c>
      <c r="T1929">
        <f>Table15[[#This Row],[Gross Revenue]]-Table15[[#This Row],[Budget]]</f>
        <v>220837577</v>
      </c>
      <c r="U1929">
        <f>YEAR(Table15[[#This Row],[Release Date]])</f>
        <v>2001</v>
      </c>
    </row>
    <row r="1930" spans="1:21" x14ac:dyDescent="0.25">
      <c r="A1930" t="s">
        <v>1552</v>
      </c>
      <c r="B1930">
        <v>1</v>
      </c>
      <c r="C1930" s="8">
        <v>37221</v>
      </c>
      <c r="D1930" t="s">
        <v>28</v>
      </c>
      <c r="E1930" t="s">
        <v>32</v>
      </c>
      <c r="F1930" t="s">
        <v>19</v>
      </c>
      <c r="G1930" t="s">
        <v>20</v>
      </c>
      <c r="H1930" t="s">
        <v>43</v>
      </c>
      <c r="I1930" t="s">
        <v>63</v>
      </c>
      <c r="J1930" t="s">
        <v>281</v>
      </c>
      <c r="K1930">
        <v>16000</v>
      </c>
      <c r="L1930">
        <v>23052</v>
      </c>
      <c r="M1930">
        <v>0</v>
      </c>
      <c r="N1930">
        <v>10000</v>
      </c>
      <c r="O1930">
        <v>8.6999999999999993</v>
      </c>
      <c r="P1930">
        <v>294</v>
      </c>
      <c r="Q1930">
        <v>172</v>
      </c>
      <c r="R1930">
        <v>340478898</v>
      </c>
      <c r="S1930">
        <v>94000000</v>
      </c>
      <c r="T1930">
        <f>Table15[[#This Row],[Gross Revenue]]-Table15[[#This Row],[Budget]]</f>
        <v>246478898</v>
      </c>
      <c r="U1930">
        <f>YEAR(Table15[[#This Row],[Release Date]])</f>
        <v>2001</v>
      </c>
    </row>
    <row r="1931" spans="1:21" x14ac:dyDescent="0.25">
      <c r="A1931" t="s">
        <v>1840</v>
      </c>
      <c r="B1931">
        <v>1</v>
      </c>
      <c r="C1931" s="8">
        <v>37380</v>
      </c>
      <c r="D1931" t="s">
        <v>28</v>
      </c>
      <c r="E1931" t="s">
        <v>32</v>
      </c>
      <c r="F1931" t="s">
        <v>19</v>
      </c>
      <c r="G1931" t="s">
        <v>20</v>
      </c>
      <c r="H1931" t="s">
        <v>43</v>
      </c>
      <c r="I1931" t="s">
        <v>1841</v>
      </c>
      <c r="J1931" t="s">
        <v>281</v>
      </c>
      <c r="K1931">
        <v>5000</v>
      </c>
      <c r="L1931">
        <v>6434</v>
      </c>
      <c r="M1931">
        <v>0</v>
      </c>
      <c r="N1931">
        <v>16000</v>
      </c>
      <c r="O1931">
        <v>8.9</v>
      </c>
      <c r="P1931">
        <v>328</v>
      </c>
      <c r="Q1931">
        <v>192</v>
      </c>
      <c r="R1931">
        <v>377019252</v>
      </c>
      <c r="S1931">
        <v>94000000</v>
      </c>
      <c r="T1931">
        <f>Table15[[#This Row],[Gross Revenue]]-Table15[[#This Row],[Budget]]</f>
        <v>283019252</v>
      </c>
      <c r="U1931">
        <f>YEAR(Table15[[#This Row],[Release Date]])</f>
        <v>2002</v>
      </c>
    </row>
    <row r="1932" spans="1:21" x14ac:dyDescent="0.25">
      <c r="A1932" t="s">
        <v>2362</v>
      </c>
      <c r="B1932">
        <v>1</v>
      </c>
      <c r="C1932" s="8">
        <v>37653</v>
      </c>
      <c r="D1932" t="s">
        <v>28</v>
      </c>
      <c r="E1932" t="s">
        <v>32</v>
      </c>
      <c r="F1932" t="s">
        <v>19</v>
      </c>
      <c r="G1932" t="s">
        <v>264</v>
      </c>
      <c r="H1932" t="s">
        <v>43</v>
      </c>
      <c r="I1932" t="s">
        <v>330</v>
      </c>
      <c r="J1932" t="s">
        <v>281</v>
      </c>
      <c r="K1932">
        <v>6000</v>
      </c>
      <c r="L1932">
        <v>7123</v>
      </c>
      <c r="M1932">
        <v>0</v>
      </c>
      <c r="N1932">
        <v>0</v>
      </c>
      <c r="O1932">
        <v>7.2</v>
      </c>
      <c r="P1932">
        <v>446</v>
      </c>
      <c r="Q1932">
        <v>201</v>
      </c>
      <c r="R1932">
        <v>218051260</v>
      </c>
      <c r="S1932">
        <v>207000000</v>
      </c>
      <c r="T1932">
        <f>Table15[[#This Row],[Gross Revenue]]-Table15[[#This Row],[Budget]]</f>
        <v>11051260</v>
      </c>
      <c r="U1932">
        <f>YEAR(Table15[[#This Row],[Release Date]])</f>
        <v>2003</v>
      </c>
    </row>
    <row r="1933" spans="1:21" x14ac:dyDescent="0.25">
      <c r="A1933" t="s">
        <v>3759</v>
      </c>
      <c r="B1933">
        <v>1</v>
      </c>
      <c r="C1933" s="8">
        <v>38438</v>
      </c>
      <c r="D1933" t="s">
        <v>28</v>
      </c>
      <c r="E1933" t="s">
        <v>22</v>
      </c>
      <c r="F1933" t="s">
        <v>19</v>
      </c>
      <c r="G1933" t="s">
        <v>20</v>
      </c>
      <c r="H1933" t="s">
        <v>43</v>
      </c>
      <c r="I1933" t="s">
        <v>363</v>
      </c>
      <c r="J1933" t="s">
        <v>281</v>
      </c>
      <c r="K1933">
        <v>873</v>
      </c>
      <c r="L1933">
        <v>2370</v>
      </c>
      <c r="M1933">
        <v>0</v>
      </c>
      <c r="N1933">
        <v>16000</v>
      </c>
      <c r="O1933">
        <v>6.7</v>
      </c>
      <c r="P1933">
        <v>308</v>
      </c>
      <c r="Q1933">
        <v>135</v>
      </c>
      <c r="R1933">
        <v>43982842</v>
      </c>
      <c r="S1933">
        <v>65000000</v>
      </c>
      <c r="T1933">
        <f>Table15[[#This Row],[Gross Revenue]]-Table15[[#This Row],[Budget]]</f>
        <v>-21017158</v>
      </c>
      <c r="U1933">
        <f>YEAR(Table15[[#This Row],[Release Date]])</f>
        <v>2005</v>
      </c>
    </row>
    <row r="1934" spans="1:21" x14ac:dyDescent="0.25">
      <c r="A1934" t="s">
        <v>4593</v>
      </c>
      <c r="B1934">
        <v>1</v>
      </c>
      <c r="C1934" s="8">
        <v>38941</v>
      </c>
      <c r="D1934" t="s">
        <v>28</v>
      </c>
      <c r="E1934" t="s">
        <v>30</v>
      </c>
      <c r="F1934" t="s">
        <v>19</v>
      </c>
      <c r="G1934" t="s">
        <v>20</v>
      </c>
      <c r="H1934" t="s">
        <v>43</v>
      </c>
      <c r="I1934" t="s">
        <v>4594</v>
      </c>
      <c r="J1934" t="s">
        <v>281</v>
      </c>
      <c r="K1934">
        <v>5000</v>
      </c>
      <c r="L1934">
        <v>9152</v>
      </c>
      <c r="M1934">
        <v>0</v>
      </c>
      <c r="N1934">
        <v>166000</v>
      </c>
      <c r="O1934">
        <v>7.9</v>
      </c>
      <c r="P1934">
        <v>645</v>
      </c>
      <c r="Q1934">
        <v>182</v>
      </c>
      <c r="R1934">
        <v>303001229</v>
      </c>
      <c r="S1934">
        <v>180000000</v>
      </c>
      <c r="T1934">
        <f>Table15[[#This Row],[Gross Revenue]]-Table15[[#This Row],[Budget]]</f>
        <v>123001229</v>
      </c>
      <c r="U1934">
        <f>YEAR(Table15[[#This Row],[Release Date]])</f>
        <v>2006</v>
      </c>
    </row>
    <row r="1935" spans="1:21" x14ac:dyDescent="0.25">
      <c r="A1935" t="s">
        <v>4860</v>
      </c>
      <c r="B1935">
        <v>1</v>
      </c>
      <c r="C1935" s="8">
        <v>39107</v>
      </c>
      <c r="D1935" t="s">
        <v>28</v>
      </c>
      <c r="E1935" t="s">
        <v>30</v>
      </c>
      <c r="F1935" t="s">
        <v>19</v>
      </c>
      <c r="G1935" t="s">
        <v>20</v>
      </c>
      <c r="H1935" t="s">
        <v>43</v>
      </c>
      <c r="I1935" t="s">
        <v>4594</v>
      </c>
      <c r="J1935" t="s">
        <v>281</v>
      </c>
      <c r="K1935">
        <v>5000</v>
      </c>
      <c r="L1935">
        <v>9152</v>
      </c>
      <c r="M1935">
        <v>0</v>
      </c>
      <c r="N1935">
        <v>83000</v>
      </c>
      <c r="O1935">
        <v>7.9</v>
      </c>
      <c r="P1935">
        <v>509</v>
      </c>
      <c r="Q1935">
        <v>186</v>
      </c>
      <c r="R1935">
        <v>258355354</v>
      </c>
      <c r="S1935">
        <v>225000000</v>
      </c>
      <c r="T1935">
        <f>Table15[[#This Row],[Gross Revenue]]-Table15[[#This Row],[Budget]]</f>
        <v>33355354</v>
      </c>
      <c r="U1935">
        <f>YEAR(Table15[[#This Row],[Release Date]])</f>
        <v>2007</v>
      </c>
    </row>
    <row r="1936" spans="1:21" x14ac:dyDescent="0.25">
      <c r="A1936" t="s">
        <v>5107</v>
      </c>
      <c r="B1936">
        <v>1</v>
      </c>
      <c r="C1936" s="8">
        <v>39258</v>
      </c>
      <c r="D1936" t="s">
        <v>28</v>
      </c>
      <c r="E1936" t="s">
        <v>30</v>
      </c>
      <c r="F1936" t="s">
        <v>19</v>
      </c>
      <c r="G1936" t="s">
        <v>264</v>
      </c>
      <c r="H1936" t="s">
        <v>43</v>
      </c>
      <c r="I1936" t="s">
        <v>4594</v>
      </c>
      <c r="J1936" t="s">
        <v>281</v>
      </c>
      <c r="K1936">
        <v>5000</v>
      </c>
      <c r="L1936">
        <v>9152</v>
      </c>
      <c r="M1936">
        <v>0</v>
      </c>
      <c r="N1936">
        <v>65000</v>
      </c>
      <c r="O1936">
        <v>7.5</v>
      </c>
      <c r="P1936">
        <v>422</v>
      </c>
      <c r="Q1936">
        <v>164</v>
      </c>
      <c r="R1936">
        <v>255108370</v>
      </c>
      <c r="S1936">
        <v>250000000</v>
      </c>
      <c r="T1936">
        <f>Table15[[#This Row],[Gross Revenue]]-Table15[[#This Row],[Budget]]</f>
        <v>5108370</v>
      </c>
      <c r="U1936">
        <f>YEAR(Table15[[#This Row],[Release Date]])</f>
        <v>2007</v>
      </c>
    </row>
    <row r="1937" spans="1:21" x14ac:dyDescent="0.25">
      <c r="A1937" t="s">
        <v>1614</v>
      </c>
      <c r="B1937">
        <v>1</v>
      </c>
      <c r="C1937" s="8">
        <v>37252</v>
      </c>
      <c r="D1937" t="s">
        <v>28</v>
      </c>
      <c r="E1937" t="s">
        <v>22</v>
      </c>
      <c r="F1937" t="s">
        <v>19</v>
      </c>
      <c r="G1937" t="s">
        <v>20</v>
      </c>
      <c r="H1937" t="s">
        <v>43</v>
      </c>
      <c r="I1937" t="s">
        <v>1505</v>
      </c>
      <c r="J1937" t="s">
        <v>1615</v>
      </c>
      <c r="K1937">
        <v>835</v>
      </c>
      <c r="L1937">
        <v>2572</v>
      </c>
      <c r="M1937">
        <v>7</v>
      </c>
      <c r="N1937">
        <v>0</v>
      </c>
      <c r="O1937">
        <v>7.2</v>
      </c>
      <c r="P1937">
        <v>103</v>
      </c>
      <c r="Q1937">
        <v>109</v>
      </c>
      <c r="R1937">
        <v>16346122</v>
      </c>
      <c r="S1937">
        <v>16000000</v>
      </c>
      <c r="T1937">
        <f>Table15[[#This Row],[Gross Revenue]]-Table15[[#This Row],[Budget]]</f>
        <v>346122</v>
      </c>
      <c r="U1937">
        <f>YEAR(Table15[[#This Row],[Release Date]])</f>
        <v>2001</v>
      </c>
    </row>
    <row r="1938" spans="1:21" x14ac:dyDescent="0.25">
      <c r="A1938" t="s">
        <v>5190</v>
      </c>
      <c r="B1938">
        <v>1</v>
      </c>
      <c r="C1938" s="8">
        <v>39312</v>
      </c>
      <c r="D1938" t="s">
        <v>28</v>
      </c>
      <c r="E1938" t="s">
        <v>31</v>
      </c>
      <c r="F1938" t="s">
        <v>19</v>
      </c>
      <c r="G1938" t="s">
        <v>35</v>
      </c>
      <c r="H1938" t="s">
        <v>43</v>
      </c>
      <c r="I1938" t="s">
        <v>305</v>
      </c>
      <c r="J1938" t="s">
        <v>5191</v>
      </c>
      <c r="K1938">
        <v>10000</v>
      </c>
      <c r="L1938">
        <v>13371</v>
      </c>
      <c r="M1938">
        <v>15</v>
      </c>
      <c r="N1938">
        <v>23000</v>
      </c>
      <c r="O1938">
        <v>7.1</v>
      </c>
      <c r="P1938">
        <v>219</v>
      </c>
      <c r="Q1938">
        <v>123</v>
      </c>
      <c r="R1938">
        <v>34531832</v>
      </c>
      <c r="S1938">
        <v>35000000</v>
      </c>
      <c r="T1938">
        <f>Table15[[#This Row],[Gross Revenue]]-Table15[[#This Row],[Budget]]</f>
        <v>-468168</v>
      </c>
      <c r="U1938">
        <f>YEAR(Table15[[#This Row],[Release Date]])</f>
        <v>2007</v>
      </c>
    </row>
    <row r="1939" spans="1:21" x14ac:dyDescent="0.25">
      <c r="A1939" t="s">
        <v>5123</v>
      </c>
      <c r="B1939">
        <v>1</v>
      </c>
      <c r="C1939" s="8">
        <v>39270</v>
      </c>
      <c r="D1939" t="s">
        <v>28</v>
      </c>
      <c r="E1939" t="s">
        <v>30</v>
      </c>
      <c r="F1939" t="s">
        <v>19</v>
      </c>
      <c r="G1939" t="s">
        <v>93</v>
      </c>
      <c r="H1939" t="s">
        <v>36</v>
      </c>
      <c r="I1939" t="s">
        <v>124</v>
      </c>
      <c r="J1939" t="s">
        <v>5124</v>
      </c>
      <c r="K1939">
        <v>14000</v>
      </c>
      <c r="L1939">
        <v>18795</v>
      </c>
      <c r="M1939">
        <v>7</v>
      </c>
      <c r="N1939">
        <v>0</v>
      </c>
      <c r="O1939">
        <v>5.8</v>
      </c>
      <c r="P1939">
        <v>121</v>
      </c>
      <c r="Q1939">
        <v>85</v>
      </c>
      <c r="R1939">
        <v>64238770</v>
      </c>
      <c r="S1939">
        <v>42000000</v>
      </c>
      <c r="T1939">
        <f>Table15[[#This Row],[Gross Revenue]]-Table15[[#This Row],[Budget]]</f>
        <v>22238770</v>
      </c>
      <c r="U1939">
        <f>YEAR(Table15[[#This Row],[Release Date]])</f>
        <v>2007</v>
      </c>
    </row>
    <row r="1940" spans="1:21" x14ac:dyDescent="0.25">
      <c r="A1940" t="s">
        <v>663</v>
      </c>
      <c r="B1940">
        <v>1</v>
      </c>
      <c r="C1940" s="8">
        <v>36756</v>
      </c>
      <c r="D1940" t="s">
        <v>28</v>
      </c>
      <c r="E1940" t="s">
        <v>30</v>
      </c>
      <c r="F1940" t="s">
        <v>19</v>
      </c>
      <c r="G1940" t="s">
        <v>35</v>
      </c>
      <c r="H1940" t="s">
        <v>27</v>
      </c>
      <c r="I1940" t="s">
        <v>664</v>
      </c>
      <c r="J1940" t="s">
        <v>665</v>
      </c>
      <c r="K1940">
        <v>579</v>
      </c>
      <c r="L1940">
        <v>1817</v>
      </c>
      <c r="M1940">
        <v>91</v>
      </c>
      <c r="N1940">
        <v>0</v>
      </c>
      <c r="O1940">
        <v>7</v>
      </c>
      <c r="P1940">
        <v>187</v>
      </c>
      <c r="Q1940">
        <v>84</v>
      </c>
      <c r="R1940">
        <v>106793915</v>
      </c>
      <c r="S1940">
        <v>45000000</v>
      </c>
      <c r="T1940">
        <f>Table15[[#This Row],[Gross Revenue]]-Table15[[#This Row],[Budget]]</f>
        <v>61793915</v>
      </c>
      <c r="U1940">
        <f>YEAR(Table15[[#This Row],[Release Date]])</f>
        <v>2000</v>
      </c>
    </row>
    <row r="1941" spans="1:21" x14ac:dyDescent="0.25">
      <c r="A1941" t="s">
        <v>4616</v>
      </c>
      <c r="B1941">
        <v>1</v>
      </c>
      <c r="C1941" s="8">
        <v>38954</v>
      </c>
      <c r="D1941" t="s">
        <v>28</v>
      </c>
      <c r="E1941" t="s">
        <v>30</v>
      </c>
      <c r="F1941" t="s">
        <v>19</v>
      </c>
      <c r="G1941" t="s">
        <v>35</v>
      </c>
      <c r="H1941" t="s">
        <v>36</v>
      </c>
      <c r="I1941" t="s">
        <v>313</v>
      </c>
      <c r="J1941" t="s">
        <v>665</v>
      </c>
      <c r="K1941">
        <v>4000</v>
      </c>
      <c r="L1941">
        <v>6254</v>
      </c>
      <c r="M1941">
        <v>91</v>
      </c>
      <c r="N1941">
        <v>0</v>
      </c>
      <c r="O1941">
        <v>6.7</v>
      </c>
      <c r="P1941">
        <v>238</v>
      </c>
      <c r="Q1941">
        <v>88</v>
      </c>
      <c r="R1941">
        <v>31051126</v>
      </c>
      <c r="S1941">
        <v>55000000</v>
      </c>
      <c r="T1941">
        <f>Table15[[#This Row],[Gross Revenue]]-Table15[[#This Row],[Budget]]</f>
        <v>-23948874</v>
      </c>
      <c r="U1941">
        <f>YEAR(Table15[[#This Row],[Release Date]])</f>
        <v>2006</v>
      </c>
    </row>
    <row r="1942" spans="1:21" x14ac:dyDescent="0.25">
      <c r="A1942" t="s">
        <v>921</v>
      </c>
      <c r="B1942">
        <v>1</v>
      </c>
      <c r="C1942" s="8">
        <v>36884</v>
      </c>
      <c r="D1942" t="s">
        <v>28</v>
      </c>
      <c r="E1942" t="s">
        <v>25</v>
      </c>
      <c r="F1942" t="s">
        <v>19</v>
      </c>
      <c r="G1942" t="s">
        <v>20</v>
      </c>
      <c r="H1942" t="s">
        <v>38</v>
      </c>
      <c r="I1942" t="s">
        <v>922</v>
      </c>
      <c r="J1942" t="s">
        <v>923</v>
      </c>
      <c r="K1942">
        <v>472</v>
      </c>
      <c r="L1942">
        <v>858</v>
      </c>
      <c r="M1942">
        <v>0</v>
      </c>
      <c r="N1942">
        <v>131</v>
      </c>
      <c r="O1942">
        <v>4.4000000000000004</v>
      </c>
      <c r="P1942">
        <v>48</v>
      </c>
      <c r="Q1942">
        <v>82</v>
      </c>
      <c r="R1942">
        <v>4142507</v>
      </c>
      <c r="S1942">
        <v>3000000</v>
      </c>
      <c r="T1942">
        <f>Table15[[#This Row],[Gross Revenue]]-Table15[[#This Row],[Budget]]</f>
        <v>1142507</v>
      </c>
      <c r="U1942">
        <f>YEAR(Table15[[#This Row],[Release Date]])</f>
        <v>2000</v>
      </c>
    </row>
    <row r="1943" spans="1:21" x14ac:dyDescent="0.25">
      <c r="A1943" t="s">
        <v>4529</v>
      </c>
      <c r="B1943">
        <v>1</v>
      </c>
      <c r="C1943" s="8">
        <v>38903</v>
      </c>
      <c r="D1943" t="s">
        <v>28</v>
      </c>
      <c r="E1943" t="s">
        <v>30</v>
      </c>
      <c r="F1943" t="s">
        <v>19</v>
      </c>
      <c r="G1943" t="s">
        <v>20</v>
      </c>
      <c r="H1943" t="s">
        <v>36</v>
      </c>
      <c r="I1943" t="s">
        <v>928</v>
      </c>
      <c r="J1943" t="s">
        <v>4530</v>
      </c>
      <c r="K1943">
        <v>20000</v>
      </c>
      <c r="L1943">
        <v>20645</v>
      </c>
      <c r="M1943">
        <v>52</v>
      </c>
      <c r="N1943">
        <v>25000</v>
      </c>
      <c r="O1943">
        <v>7.3</v>
      </c>
      <c r="P1943">
        <v>256</v>
      </c>
      <c r="Q1943">
        <v>97</v>
      </c>
      <c r="R1943">
        <v>103400692</v>
      </c>
      <c r="S1943">
        <v>145000000</v>
      </c>
      <c r="T1943">
        <f>Table15[[#This Row],[Gross Revenue]]-Table15[[#This Row],[Budget]]</f>
        <v>-41599308</v>
      </c>
      <c r="U1943">
        <f>YEAR(Table15[[#This Row],[Release Date]])</f>
        <v>2006</v>
      </c>
    </row>
    <row r="1944" spans="1:21" x14ac:dyDescent="0.25">
      <c r="A1944" t="s">
        <v>778</v>
      </c>
      <c r="B1944">
        <v>1</v>
      </c>
      <c r="C1944" s="8">
        <v>36808</v>
      </c>
      <c r="D1944" t="s">
        <v>28</v>
      </c>
      <c r="E1944" t="s">
        <v>25</v>
      </c>
      <c r="F1944" t="s">
        <v>19</v>
      </c>
      <c r="G1944" t="s">
        <v>20</v>
      </c>
      <c r="H1944" t="s">
        <v>43</v>
      </c>
      <c r="I1944" t="s">
        <v>779</v>
      </c>
      <c r="J1944" t="s">
        <v>283</v>
      </c>
      <c r="K1944">
        <v>611</v>
      </c>
      <c r="L1944">
        <v>2818</v>
      </c>
      <c r="M1944">
        <v>88</v>
      </c>
      <c r="N1944">
        <v>374</v>
      </c>
      <c r="O1944">
        <v>4.3</v>
      </c>
      <c r="P1944">
        <v>94</v>
      </c>
      <c r="Q1944">
        <v>109</v>
      </c>
      <c r="R1944">
        <v>123307945</v>
      </c>
      <c r="S1944">
        <v>65000000</v>
      </c>
      <c r="T1944">
        <f>Table15[[#This Row],[Gross Revenue]]-Table15[[#This Row],[Budget]]</f>
        <v>58307945</v>
      </c>
      <c r="U1944">
        <f>YEAR(Table15[[#This Row],[Release Date]])</f>
        <v>2000</v>
      </c>
    </row>
    <row r="1945" spans="1:21" x14ac:dyDescent="0.25">
      <c r="A1945" t="s">
        <v>1895</v>
      </c>
      <c r="B1945">
        <v>1</v>
      </c>
      <c r="C1945" s="8">
        <v>37406</v>
      </c>
      <c r="D1945" t="s">
        <v>28</v>
      </c>
      <c r="E1945" t="s">
        <v>25</v>
      </c>
      <c r="F1945" t="s">
        <v>19</v>
      </c>
      <c r="G1945" t="s">
        <v>20</v>
      </c>
      <c r="H1945" t="s">
        <v>43</v>
      </c>
      <c r="I1945" t="s">
        <v>364</v>
      </c>
      <c r="J1945" t="s">
        <v>283</v>
      </c>
      <c r="K1945">
        <v>11000</v>
      </c>
      <c r="L1945">
        <v>12952</v>
      </c>
      <c r="M1945">
        <v>88</v>
      </c>
      <c r="N1945">
        <v>11000</v>
      </c>
      <c r="O1945">
        <v>6.8</v>
      </c>
      <c r="P1945">
        <v>147</v>
      </c>
      <c r="Q1945">
        <v>99</v>
      </c>
      <c r="R1945">
        <v>120776832</v>
      </c>
      <c r="S1945">
        <v>75000000</v>
      </c>
      <c r="T1945">
        <f>Table15[[#This Row],[Gross Revenue]]-Table15[[#This Row],[Budget]]</f>
        <v>45776832</v>
      </c>
      <c r="U1945">
        <f>YEAR(Table15[[#This Row],[Release Date]])</f>
        <v>2002</v>
      </c>
    </row>
    <row r="1946" spans="1:21" x14ac:dyDescent="0.25">
      <c r="A1946" t="s">
        <v>2479</v>
      </c>
      <c r="B1946">
        <v>1</v>
      </c>
      <c r="C1946" s="8">
        <v>37721</v>
      </c>
      <c r="D1946" t="s">
        <v>28</v>
      </c>
      <c r="E1946" t="s">
        <v>25</v>
      </c>
      <c r="F1946" t="s">
        <v>19</v>
      </c>
      <c r="G1946" t="s">
        <v>20</v>
      </c>
      <c r="H1946" t="s">
        <v>43</v>
      </c>
      <c r="I1946" t="s">
        <v>364</v>
      </c>
      <c r="J1946" t="s">
        <v>283</v>
      </c>
      <c r="K1946">
        <v>11000</v>
      </c>
      <c r="L1946">
        <v>13693</v>
      </c>
      <c r="M1946">
        <v>88</v>
      </c>
      <c r="N1946">
        <v>0</v>
      </c>
      <c r="O1946">
        <v>6.4</v>
      </c>
      <c r="P1946">
        <v>134</v>
      </c>
      <c r="Q1946">
        <v>113</v>
      </c>
      <c r="R1946">
        <v>158115031</v>
      </c>
      <c r="S1946">
        <v>82000000</v>
      </c>
      <c r="T1946">
        <f>Table15[[#This Row],[Gross Revenue]]-Table15[[#This Row],[Budget]]</f>
        <v>76115031</v>
      </c>
      <c r="U1946">
        <f>YEAR(Table15[[#This Row],[Release Date]])</f>
        <v>2003</v>
      </c>
    </row>
    <row r="1947" spans="1:21" x14ac:dyDescent="0.25">
      <c r="A1947" t="s">
        <v>3252</v>
      </c>
      <c r="B1947">
        <v>1</v>
      </c>
      <c r="C1947" s="8">
        <v>38151</v>
      </c>
      <c r="D1947" t="s">
        <v>28</v>
      </c>
      <c r="E1947" t="s">
        <v>32</v>
      </c>
      <c r="F1947" t="s">
        <v>19</v>
      </c>
      <c r="G1947" t="s">
        <v>20</v>
      </c>
      <c r="H1947" t="s">
        <v>43</v>
      </c>
      <c r="I1947" t="s">
        <v>79</v>
      </c>
      <c r="J1947" t="s">
        <v>283</v>
      </c>
      <c r="K1947">
        <v>13000</v>
      </c>
      <c r="L1947">
        <v>44798</v>
      </c>
      <c r="M1947">
        <v>88</v>
      </c>
      <c r="N1947">
        <v>0</v>
      </c>
      <c r="O1947">
        <v>6.5</v>
      </c>
      <c r="P1947">
        <v>265</v>
      </c>
      <c r="Q1947">
        <v>110</v>
      </c>
      <c r="R1947">
        <v>130313314</v>
      </c>
      <c r="S1947">
        <v>80000000</v>
      </c>
      <c r="T1947">
        <f>Table15[[#This Row],[Gross Revenue]]-Table15[[#This Row],[Budget]]</f>
        <v>50313314</v>
      </c>
      <c r="U1947">
        <f>YEAR(Table15[[#This Row],[Release Date]])</f>
        <v>2004</v>
      </c>
    </row>
    <row r="1948" spans="1:21" x14ac:dyDescent="0.25">
      <c r="A1948" t="s">
        <v>4753</v>
      </c>
      <c r="B1948">
        <v>1</v>
      </c>
      <c r="C1948" s="8">
        <v>39032</v>
      </c>
      <c r="D1948" t="s">
        <v>28</v>
      </c>
      <c r="E1948" t="s">
        <v>25</v>
      </c>
      <c r="F1948" t="s">
        <v>19</v>
      </c>
      <c r="G1948" t="s">
        <v>20</v>
      </c>
      <c r="H1948" t="s">
        <v>43</v>
      </c>
      <c r="I1948" t="s">
        <v>58</v>
      </c>
      <c r="J1948" t="s">
        <v>283</v>
      </c>
      <c r="K1948">
        <v>22000</v>
      </c>
      <c r="L1948">
        <v>36009</v>
      </c>
      <c r="M1948">
        <v>88</v>
      </c>
      <c r="N1948">
        <v>12000</v>
      </c>
      <c r="O1948">
        <v>6.4</v>
      </c>
      <c r="P1948">
        <v>211</v>
      </c>
      <c r="Q1948">
        <v>113</v>
      </c>
      <c r="R1948">
        <v>29802761</v>
      </c>
      <c r="S1948">
        <v>40000000</v>
      </c>
      <c r="T1948">
        <f>Table15[[#This Row],[Gross Revenue]]-Table15[[#This Row],[Budget]]</f>
        <v>-10197239</v>
      </c>
      <c r="U1948">
        <f>YEAR(Table15[[#This Row],[Release Date]])</f>
        <v>2006</v>
      </c>
    </row>
    <row r="1949" spans="1:21" x14ac:dyDescent="0.25">
      <c r="A1949" t="s">
        <v>1473</v>
      </c>
      <c r="B1949">
        <v>1</v>
      </c>
      <c r="C1949" s="8">
        <v>37176</v>
      </c>
      <c r="D1949" t="s">
        <v>28</v>
      </c>
      <c r="E1949" t="s">
        <v>22</v>
      </c>
      <c r="F1949" t="s">
        <v>19</v>
      </c>
      <c r="G1949" t="s">
        <v>48</v>
      </c>
      <c r="H1949" t="s">
        <v>38</v>
      </c>
      <c r="I1949" t="s">
        <v>1474</v>
      </c>
      <c r="J1949" t="s">
        <v>1475</v>
      </c>
      <c r="K1949">
        <v>302</v>
      </c>
      <c r="L1949">
        <v>663</v>
      </c>
      <c r="M1949">
        <v>6</v>
      </c>
      <c r="N1949">
        <v>219</v>
      </c>
      <c r="O1949">
        <v>7.2</v>
      </c>
      <c r="P1949">
        <v>59</v>
      </c>
      <c r="Q1949">
        <v>88</v>
      </c>
      <c r="R1949">
        <v>2073984</v>
      </c>
      <c r="S1949">
        <v>800000</v>
      </c>
      <c r="T1949">
        <f>Table15[[#This Row],[Gross Revenue]]-Table15[[#This Row],[Budget]]</f>
        <v>1273984</v>
      </c>
      <c r="U1949">
        <f>YEAR(Table15[[#This Row],[Release Date]])</f>
        <v>2001</v>
      </c>
    </row>
    <row r="1950" spans="1:21" x14ac:dyDescent="0.25">
      <c r="A1950" t="s">
        <v>3308</v>
      </c>
      <c r="B1950">
        <v>1</v>
      </c>
      <c r="C1950" s="8">
        <v>38187</v>
      </c>
      <c r="D1950" t="s">
        <v>28</v>
      </c>
      <c r="E1950" t="s">
        <v>25</v>
      </c>
      <c r="F1950" t="s">
        <v>19</v>
      </c>
      <c r="G1950" t="s">
        <v>20</v>
      </c>
      <c r="H1950" t="s">
        <v>43</v>
      </c>
      <c r="I1950" t="s">
        <v>3309</v>
      </c>
      <c r="J1950" t="s">
        <v>1475</v>
      </c>
      <c r="K1950">
        <v>904</v>
      </c>
      <c r="L1950">
        <v>2807</v>
      </c>
      <c r="M1950">
        <v>6</v>
      </c>
      <c r="N1950">
        <v>0</v>
      </c>
      <c r="O1950">
        <v>6.7</v>
      </c>
      <c r="P1950">
        <v>166</v>
      </c>
      <c r="Q1950">
        <v>90</v>
      </c>
      <c r="R1950">
        <v>31487293</v>
      </c>
      <c r="S1950">
        <v>9000000</v>
      </c>
      <c r="T1950">
        <f>Table15[[#This Row],[Gross Revenue]]-Table15[[#This Row],[Budget]]</f>
        <v>22487293</v>
      </c>
      <c r="U1950">
        <f>YEAR(Table15[[#This Row],[Release Date]])</f>
        <v>2004</v>
      </c>
    </row>
    <row r="1951" spans="1:21" x14ac:dyDescent="0.25">
      <c r="A1951" t="s">
        <v>5216</v>
      </c>
      <c r="B1951">
        <v>1</v>
      </c>
      <c r="C1951" s="8">
        <v>39326</v>
      </c>
      <c r="D1951" t="s">
        <v>28</v>
      </c>
      <c r="E1951" t="s">
        <v>31</v>
      </c>
      <c r="F1951" t="s">
        <v>19</v>
      </c>
      <c r="G1951" t="s">
        <v>20</v>
      </c>
      <c r="H1951" t="s">
        <v>43</v>
      </c>
      <c r="I1951" t="s">
        <v>2114</v>
      </c>
      <c r="J1951" t="s">
        <v>1475</v>
      </c>
      <c r="K1951">
        <v>7000</v>
      </c>
      <c r="L1951">
        <v>9660</v>
      </c>
      <c r="M1951">
        <v>6</v>
      </c>
      <c r="N1951">
        <v>0</v>
      </c>
      <c r="O1951">
        <v>6.5</v>
      </c>
      <c r="P1951">
        <v>133</v>
      </c>
      <c r="Q1951">
        <v>103</v>
      </c>
      <c r="R1951">
        <v>532988</v>
      </c>
      <c r="S1951">
        <v>7000000</v>
      </c>
      <c r="T1951">
        <f>Table15[[#This Row],[Gross Revenue]]-Table15[[#This Row],[Budget]]</f>
        <v>-6467012</v>
      </c>
      <c r="U1951">
        <f>YEAR(Table15[[#This Row],[Release Date]])</f>
        <v>2007</v>
      </c>
    </row>
    <row r="1952" spans="1:21" x14ac:dyDescent="0.25">
      <c r="A1952" t="s">
        <v>3578</v>
      </c>
      <c r="B1952">
        <v>1</v>
      </c>
      <c r="C1952" s="8">
        <v>38338</v>
      </c>
      <c r="D1952" t="s">
        <v>28</v>
      </c>
      <c r="E1952" t="s">
        <v>25</v>
      </c>
      <c r="F1952" t="s">
        <v>19</v>
      </c>
      <c r="G1952" t="s">
        <v>93</v>
      </c>
      <c r="H1952" t="s">
        <v>38</v>
      </c>
      <c r="I1952" t="s">
        <v>3579</v>
      </c>
      <c r="J1952" t="s">
        <v>3580</v>
      </c>
      <c r="K1952">
        <v>963</v>
      </c>
      <c r="L1952">
        <v>2658</v>
      </c>
      <c r="M1952">
        <v>89</v>
      </c>
      <c r="N1952">
        <v>0</v>
      </c>
      <c r="O1952">
        <v>6.8</v>
      </c>
      <c r="P1952">
        <v>78</v>
      </c>
      <c r="Q1952">
        <v>95</v>
      </c>
      <c r="R1952">
        <v>37606</v>
      </c>
      <c r="S1952">
        <v>3500000</v>
      </c>
      <c r="T1952">
        <f>Table15[[#This Row],[Gross Revenue]]-Table15[[#This Row],[Budget]]</f>
        <v>-3462394</v>
      </c>
      <c r="U1952">
        <f>YEAR(Table15[[#This Row],[Release Date]])</f>
        <v>2004</v>
      </c>
    </row>
    <row r="1953" spans="1:21" x14ac:dyDescent="0.25">
      <c r="A1953" t="s">
        <v>2999</v>
      </c>
      <c r="B1953">
        <v>1</v>
      </c>
      <c r="C1953" s="8">
        <v>38006</v>
      </c>
      <c r="D1953" t="s">
        <v>28</v>
      </c>
      <c r="E1953" t="s">
        <v>18</v>
      </c>
      <c r="F1953" t="s">
        <v>19</v>
      </c>
      <c r="G1953" t="s">
        <v>35</v>
      </c>
      <c r="H1953" t="s">
        <v>38</v>
      </c>
      <c r="I1953" t="s">
        <v>1893</v>
      </c>
      <c r="J1953" t="s">
        <v>3000</v>
      </c>
      <c r="K1953">
        <v>879</v>
      </c>
      <c r="L1953">
        <v>1344</v>
      </c>
      <c r="M1953">
        <v>73</v>
      </c>
      <c r="N1953">
        <v>3000</v>
      </c>
      <c r="O1953">
        <v>6.2</v>
      </c>
      <c r="P1953">
        <v>209</v>
      </c>
      <c r="Q1953">
        <v>131</v>
      </c>
      <c r="R1953">
        <v>27667947</v>
      </c>
      <c r="S1953">
        <v>50000000</v>
      </c>
      <c r="T1953">
        <f>Table15[[#This Row],[Gross Revenue]]-Table15[[#This Row],[Budget]]</f>
        <v>-22332053</v>
      </c>
      <c r="U1953">
        <f>YEAR(Table15[[#This Row],[Release Date]])</f>
        <v>2004</v>
      </c>
    </row>
    <row r="1954" spans="1:21" x14ac:dyDescent="0.25">
      <c r="A1954" t="s">
        <v>1734</v>
      </c>
      <c r="B1954">
        <v>1</v>
      </c>
      <c r="C1954" s="8">
        <v>37326</v>
      </c>
      <c r="D1954" t="s">
        <v>28</v>
      </c>
      <c r="E1954" t="s">
        <v>32</v>
      </c>
      <c r="F1954" t="s">
        <v>19</v>
      </c>
      <c r="G1954" t="s">
        <v>20</v>
      </c>
      <c r="H1954" t="s">
        <v>43</v>
      </c>
      <c r="I1954" t="s">
        <v>1735</v>
      </c>
      <c r="J1954" t="s">
        <v>138</v>
      </c>
      <c r="K1954">
        <v>613</v>
      </c>
      <c r="L1954">
        <v>1205</v>
      </c>
      <c r="M1954">
        <v>608</v>
      </c>
      <c r="N1954">
        <v>0</v>
      </c>
      <c r="O1954">
        <v>7.4</v>
      </c>
      <c r="P1954">
        <v>244</v>
      </c>
      <c r="Q1954">
        <v>138</v>
      </c>
      <c r="R1954">
        <v>93926386</v>
      </c>
      <c r="S1954">
        <v>150000000</v>
      </c>
      <c r="T1954">
        <f>Table15[[#This Row],[Gross Revenue]]-Table15[[#This Row],[Budget]]</f>
        <v>-56073614</v>
      </c>
      <c r="U1954">
        <f>YEAR(Table15[[#This Row],[Release Date]])</f>
        <v>2002</v>
      </c>
    </row>
    <row r="1955" spans="1:21" x14ac:dyDescent="0.25">
      <c r="A1955" t="s">
        <v>1007</v>
      </c>
      <c r="B1955">
        <v>1</v>
      </c>
      <c r="C1955" s="8">
        <v>36931</v>
      </c>
      <c r="D1955" t="s">
        <v>28</v>
      </c>
      <c r="E1955" t="s">
        <v>25</v>
      </c>
      <c r="F1955" t="s">
        <v>1008</v>
      </c>
      <c r="G1955" t="s">
        <v>1009</v>
      </c>
      <c r="H1955" t="s">
        <v>38</v>
      </c>
      <c r="I1955" t="s">
        <v>1010</v>
      </c>
      <c r="J1955" t="s">
        <v>1011</v>
      </c>
      <c r="K1955">
        <v>117</v>
      </c>
      <c r="L1955">
        <v>155</v>
      </c>
      <c r="M1955">
        <v>16</v>
      </c>
      <c r="N1955">
        <v>0</v>
      </c>
      <c r="O1955">
        <v>7.6</v>
      </c>
      <c r="P1955">
        <v>67</v>
      </c>
      <c r="Q1955">
        <v>89</v>
      </c>
      <c r="R1955">
        <v>313436</v>
      </c>
      <c r="S1955">
        <v>15500000</v>
      </c>
      <c r="T1955">
        <f>Table15[[#This Row],[Gross Revenue]]-Table15[[#This Row],[Budget]]</f>
        <v>-15186564</v>
      </c>
      <c r="U1955">
        <f>YEAR(Table15[[#This Row],[Release Date]])</f>
        <v>2001</v>
      </c>
    </row>
    <row r="1956" spans="1:21" x14ac:dyDescent="0.25">
      <c r="A1956" t="s">
        <v>653</v>
      </c>
      <c r="B1956">
        <v>1</v>
      </c>
      <c r="C1956" s="8">
        <v>36750</v>
      </c>
      <c r="D1956" t="s">
        <v>28</v>
      </c>
      <c r="E1956" t="s">
        <v>25</v>
      </c>
      <c r="F1956" t="s">
        <v>19</v>
      </c>
      <c r="G1956" t="s">
        <v>20</v>
      </c>
      <c r="H1956" t="s">
        <v>43</v>
      </c>
      <c r="I1956" t="s">
        <v>413</v>
      </c>
      <c r="J1956" t="s">
        <v>654</v>
      </c>
      <c r="K1956">
        <v>4000</v>
      </c>
      <c r="L1956">
        <v>5270</v>
      </c>
      <c r="M1956">
        <v>235</v>
      </c>
      <c r="N1956">
        <v>0</v>
      </c>
      <c r="O1956">
        <v>5.9</v>
      </c>
      <c r="P1956">
        <v>139</v>
      </c>
      <c r="Q1956">
        <v>98</v>
      </c>
      <c r="R1956">
        <v>68353550</v>
      </c>
      <c r="S1956">
        <v>10000000</v>
      </c>
      <c r="T1956">
        <f>Table15[[#This Row],[Gross Revenue]]-Table15[[#This Row],[Budget]]</f>
        <v>58353550</v>
      </c>
      <c r="U1956">
        <f>YEAR(Table15[[#This Row],[Release Date]])</f>
        <v>2000</v>
      </c>
    </row>
    <row r="1957" spans="1:21" x14ac:dyDescent="0.25">
      <c r="A1957" t="s">
        <v>2826</v>
      </c>
      <c r="B1957">
        <v>1</v>
      </c>
      <c r="C1957" s="8">
        <v>37909</v>
      </c>
      <c r="D1957" t="s">
        <v>28</v>
      </c>
      <c r="E1957" t="s">
        <v>25</v>
      </c>
      <c r="F1957" t="s">
        <v>19</v>
      </c>
      <c r="G1957" t="s">
        <v>20</v>
      </c>
      <c r="H1957" t="s">
        <v>43</v>
      </c>
      <c r="I1957" t="s">
        <v>284</v>
      </c>
      <c r="J1957" t="s">
        <v>654</v>
      </c>
      <c r="K1957">
        <v>4000</v>
      </c>
      <c r="L1957">
        <v>8315</v>
      </c>
      <c r="M1957">
        <v>235</v>
      </c>
      <c r="N1957">
        <v>0</v>
      </c>
      <c r="O1957">
        <v>5.8</v>
      </c>
      <c r="P1957">
        <v>183</v>
      </c>
      <c r="Q1957">
        <v>106</v>
      </c>
      <c r="R1957">
        <v>118683135</v>
      </c>
      <c r="S1957">
        <v>52000000</v>
      </c>
      <c r="T1957">
        <f>Table15[[#This Row],[Gross Revenue]]-Table15[[#This Row],[Budget]]</f>
        <v>66683135</v>
      </c>
      <c r="U1957">
        <f>YEAR(Table15[[#This Row],[Release Date]])</f>
        <v>2003</v>
      </c>
    </row>
    <row r="1958" spans="1:21" x14ac:dyDescent="0.25">
      <c r="A1958" t="s">
        <v>3487</v>
      </c>
      <c r="B1958">
        <v>1</v>
      </c>
      <c r="C1958" s="8">
        <v>38289</v>
      </c>
      <c r="D1958" t="s">
        <v>28</v>
      </c>
      <c r="E1958" t="s">
        <v>25</v>
      </c>
      <c r="F1958" t="s">
        <v>19</v>
      </c>
      <c r="G1958" t="s">
        <v>20</v>
      </c>
      <c r="H1958" t="s">
        <v>43</v>
      </c>
      <c r="I1958" t="s">
        <v>2656</v>
      </c>
      <c r="J1958" t="s">
        <v>654</v>
      </c>
      <c r="K1958">
        <v>14000</v>
      </c>
      <c r="L1958">
        <v>29505</v>
      </c>
      <c r="M1958">
        <v>235</v>
      </c>
      <c r="N1958">
        <v>0</v>
      </c>
      <c r="O1958">
        <v>6.8</v>
      </c>
      <c r="P1958">
        <v>190</v>
      </c>
      <c r="Q1958">
        <v>104</v>
      </c>
      <c r="R1958">
        <v>97680195</v>
      </c>
      <c r="S1958">
        <v>70000000</v>
      </c>
      <c r="T1958">
        <f>Table15[[#This Row],[Gross Revenue]]-Table15[[#This Row],[Budget]]</f>
        <v>27680195</v>
      </c>
      <c r="U1958">
        <f>YEAR(Table15[[#This Row],[Release Date]])</f>
        <v>2004</v>
      </c>
    </row>
    <row r="1959" spans="1:21" x14ac:dyDescent="0.25">
      <c r="A1959" t="s">
        <v>5167</v>
      </c>
      <c r="B1959">
        <v>1</v>
      </c>
      <c r="C1959" s="8">
        <v>39297</v>
      </c>
      <c r="D1959" t="s">
        <v>28</v>
      </c>
      <c r="E1959" t="s">
        <v>32</v>
      </c>
      <c r="F1959" t="s">
        <v>19</v>
      </c>
      <c r="G1959" t="s">
        <v>20</v>
      </c>
      <c r="H1959" t="s">
        <v>43</v>
      </c>
      <c r="I1959" t="s">
        <v>605</v>
      </c>
      <c r="J1959" t="s">
        <v>654</v>
      </c>
      <c r="K1959">
        <v>2000</v>
      </c>
      <c r="L1959">
        <v>5730</v>
      </c>
      <c r="M1959">
        <v>235</v>
      </c>
      <c r="N1959">
        <v>61000</v>
      </c>
      <c r="O1959">
        <v>7.4</v>
      </c>
      <c r="P1959">
        <v>517</v>
      </c>
      <c r="Q1959">
        <v>117</v>
      </c>
      <c r="R1959">
        <v>180191634</v>
      </c>
      <c r="S1959">
        <v>130000000</v>
      </c>
      <c r="T1959">
        <f>Table15[[#This Row],[Gross Revenue]]-Table15[[#This Row],[Budget]]</f>
        <v>50191634</v>
      </c>
      <c r="U1959">
        <f>YEAR(Table15[[#This Row],[Release Date]])</f>
        <v>2007</v>
      </c>
    </row>
    <row r="1960" spans="1:21" x14ac:dyDescent="0.25">
      <c r="A1960" t="s">
        <v>1576</v>
      </c>
      <c r="B1960">
        <v>1</v>
      </c>
      <c r="C1960" s="8">
        <v>37234</v>
      </c>
      <c r="D1960" t="s">
        <v>28</v>
      </c>
      <c r="E1960" t="s">
        <v>32</v>
      </c>
      <c r="F1960" t="s">
        <v>19</v>
      </c>
      <c r="G1960" t="s">
        <v>20</v>
      </c>
      <c r="H1960" t="s">
        <v>43</v>
      </c>
      <c r="I1960" t="s">
        <v>185</v>
      </c>
      <c r="J1960" t="s">
        <v>1577</v>
      </c>
      <c r="K1960">
        <v>11000</v>
      </c>
      <c r="L1960">
        <v>12556</v>
      </c>
      <c r="M1960">
        <v>31</v>
      </c>
      <c r="N1960">
        <v>0</v>
      </c>
      <c r="O1960">
        <v>6.4</v>
      </c>
      <c r="P1960">
        <v>176</v>
      </c>
      <c r="Q1960">
        <v>124</v>
      </c>
      <c r="R1960">
        <v>118471320</v>
      </c>
      <c r="S1960">
        <v>68000000</v>
      </c>
      <c r="T1960">
        <f>Table15[[#This Row],[Gross Revenue]]-Table15[[#This Row],[Budget]]</f>
        <v>50471320</v>
      </c>
      <c r="U1960">
        <f>YEAR(Table15[[#This Row],[Release Date]])</f>
        <v>2001</v>
      </c>
    </row>
    <row r="1961" spans="1:21" x14ac:dyDescent="0.25">
      <c r="A1961" t="s">
        <v>2675</v>
      </c>
      <c r="B1961">
        <v>1</v>
      </c>
      <c r="C1961" s="8">
        <v>37827</v>
      </c>
      <c r="D1961" t="s">
        <v>28</v>
      </c>
      <c r="E1961" t="s">
        <v>18</v>
      </c>
      <c r="F1961" t="s">
        <v>19</v>
      </c>
      <c r="G1961" t="s">
        <v>20</v>
      </c>
      <c r="H1961" t="s">
        <v>43</v>
      </c>
      <c r="I1961" t="s">
        <v>1226</v>
      </c>
      <c r="J1961" t="s">
        <v>2676</v>
      </c>
      <c r="K1961">
        <v>12000</v>
      </c>
      <c r="L1961">
        <v>15811</v>
      </c>
      <c r="M1961">
        <v>21</v>
      </c>
      <c r="N1961">
        <v>0</v>
      </c>
      <c r="O1961">
        <v>6.9</v>
      </c>
      <c r="P1961">
        <v>85</v>
      </c>
      <c r="Q1961">
        <v>125</v>
      </c>
      <c r="R1961">
        <v>38432823</v>
      </c>
      <c r="S1961">
        <v>30000000</v>
      </c>
      <c r="T1961">
        <f>Table15[[#This Row],[Gross Revenue]]-Table15[[#This Row],[Budget]]</f>
        <v>8432823</v>
      </c>
      <c r="U1961">
        <f>YEAR(Table15[[#This Row],[Release Date]])</f>
        <v>2003</v>
      </c>
    </row>
    <row r="1962" spans="1:21" x14ac:dyDescent="0.25">
      <c r="A1962" t="s">
        <v>3556</v>
      </c>
      <c r="B1962">
        <v>1</v>
      </c>
      <c r="C1962" s="8">
        <v>38329</v>
      </c>
      <c r="D1962" t="s">
        <v>28</v>
      </c>
      <c r="E1962" t="s">
        <v>29</v>
      </c>
      <c r="F1962" t="s">
        <v>19</v>
      </c>
      <c r="G1962" t="s">
        <v>20</v>
      </c>
      <c r="H1962" t="s">
        <v>36</v>
      </c>
      <c r="I1962" t="s">
        <v>3557</v>
      </c>
      <c r="J1962" t="s">
        <v>3558</v>
      </c>
      <c r="K1962">
        <v>622</v>
      </c>
      <c r="L1962">
        <v>1227</v>
      </c>
      <c r="M1962">
        <v>97</v>
      </c>
      <c r="N1962">
        <v>0</v>
      </c>
      <c r="O1962">
        <v>7</v>
      </c>
      <c r="P1962">
        <v>191</v>
      </c>
      <c r="Q1962">
        <v>90</v>
      </c>
      <c r="R1962">
        <v>124870275</v>
      </c>
      <c r="S1962">
        <v>100000000</v>
      </c>
      <c r="T1962">
        <f>Table15[[#This Row],[Gross Revenue]]-Table15[[#This Row],[Budget]]</f>
        <v>24870275</v>
      </c>
      <c r="U1962">
        <f>YEAR(Table15[[#This Row],[Release Date]])</f>
        <v>2004</v>
      </c>
    </row>
    <row r="1963" spans="1:21" x14ac:dyDescent="0.25">
      <c r="A1963" t="s">
        <v>4383</v>
      </c>
      <c r="B1963">
        <v>1</v>
      </c>
      <c r="C1963" s="8">
        <v>38818</v>
      </c>
      <c r="D1963" t="s">
        <v>28</v>
      </c>
      <c r="E1963" t="s">
        <v>32</v>
      </c>
      <c r="F1963" t="s">
        <v>19</v>
      </c>
      <c r="G1963" t="s">
        <v>20</v>
      </c>
      <c r="H1963" t="s">
        <v>38</v>
      </c>
      <c r="I1963" t="s">
        <v>2264</v>
      </c>
      <c r="J1963" t="s">
        <v>3558</v>
      </c>
      <c r="K1963">
        <v>17000</v>
      </c>
      <c r="L1963">
        <v>19968</v>
      </c>
      <c r="M1963">
        <v>97</v>
      </c>
      <c r="N1963">
        <v>39000</v>
      </c>
      <c r="O1963">
        <v>7.2</v>
      </c>
      <c r="P1963">
        <v>375</v>
      </c>
      <c r="Q1963">
        <v>109</v>
      </c>
      <c r="R1963">
        <v>138447667</v>
      </c>
      <c r="S1963">
        <v>42000000</v>
      </c>
      <c r="T1963">
        <f>Table15[[#This Row],[Gross Revenue]]-Table15[[#This Row],[Budget]]</f>
        <v>96447667</v>
      </c>
      <c r="U1963">
        <f>YEAR(Table15[[#This Row],[Release Date]])</f>
        <v>2006</v>
      </c>
    </row>
    <row r="1964" spans="1:21" x14ac:dyDescent="0.25">
      <c r="A1964" t="s">
        <v>4919</v>
      </c>
      <c r="B1964">
        <v>1</v>
      </c>
      <c r="C1964" s="8">
        <v>39140</v>
      </c>
      <c r="D1964" t="s">
        <v>28</v>
      </c>
      <c r="E1964" t="s">
        <v>32</v>
      </c>
      <c r="F1964" t="s">
        <v>19</v>
      </c>
      <c r="G1964" t="s">
        <v>20</v>
      </c>
      <c r="H1964" t="s">
        <v>38</v>
      </c>
      <c r="I1964" t="s">
        <v>2264</v>
      </c>
      <c r="J1964" t="s">
        <v>3558</v>
      </c>
      <c r="K1964">
        <v>17000</v>
      </c>
      <c r="L1964">
        <v>19428</v>
      </c>
      <c r="M1964">
        <v>97</v>
      </c>
      <c r="N1964">
        <v>24000</v>
      </c>
      <c r="O1964">
        <v>7.1</v>
      </c>
      <c r="P1964">
        <v>330</v>
      </c>
      <c r="Q1964">
        <v>112</v>
      </c>
      <c r="R1964">
        <v>191616238</v>
      </c>
      <c r="S1964">
        <v>50000000</v>
      </c>
      <c r="T1964">
        <f>Table15[[#This Row],[Gross Revenue]]-Table15[[#This Row],[Budget]]</f>
        <v>141616238</v>
      </c>
      <c r="U1964">
        <f>YEAR(Table15[[#This Row],[Release Date]])</f>
        <v>2007</v>
      </c>
    </row>
    <row r="1965" spans="1:21" x14ac:dyDescent="0.25">
      <c r="A1965" t="s">
        <v>5117</v>
      </c>
      <c r="B1965">
        <v>1</v>
      </c>
      <c r="C1965" s="8">
        <v>39266</v>
      </c>
      <c r="D1965" t="s">
        <v>28</v>
      </c>
      <c r="E1965" t="s">
        <v>32</v>
      </c>
      <c r="F1965" t="s">
        <v>19</v>
      </c>
      <c r="G1965" t="s">
        <v>91</v>
      </c>
      <c r="H1965" t="s">
        <v>36</v>
      </c>
      <c r="I1965" t="s">
        <v>185</v>
      </c>
      <c r="J1965" t="s">
        <v>3558</v>
      </c>
      <c r="K1965">
        <v>11000</v>
      </c>
      <c r="L1965">
        <v>22128</v>
      </c>
      <c r="M1965">
        <v>97</v>
      </c>
      <c r="N1965">
        <v>64000</v>
      </c>
      <c r="O1965">
        <v>7.8</v>
      </c>
      <c r="P1965">
        <v>435</v>
      </c>
      <c r="Q1965">
        <v>100</v>
      </c>
      <c r="R1965">
        <v>257756197</v>
      </c>
      <c r="S1965">
        <v>60000000</v>
      </c>
      <c r="T1965">
        <f>Table15[[#This Row],[Gross Revenue]]-Table15[[#This Row],[Budget]]</f>
        <v>197756197</v>
      </c>
      <c r="U1965">
        <f>YEAR(Table15[[#This Row],[Release Date]])</f>
        <v>2007</v>
      </c>
    </row>
    <row r="1966" spans="1:21" x14ac:dyDescent="0.25">
      <c r="A1966" t="s">
        <v>3514</v>
      </c>
      <c r="B1966">
        <v>1</v>
      </c>
      <c r="C1966" s="8">
        <v>38305</v>
      </c>
      <c r="D1966" t="s">
        <v>28</v>
      </c>
      <c r="E1966" t="s">
        <v>25</v>
      </c>
      <c r="F1966" t="s">
        <v>19</v>
      </c>
      <c r="G1966" t="s">
        <v>20</v>
      </c>
      <c r="H1966" t="s">
        <v>43</v>
      </c>
      <c r="I1966" t="s">
        <v>2656</v>
      </c>
      <c r="J1966" t="s">
        <v>3515</v>
      </c>
      <c r="K1966">
        <v>14000</v>
      </c>
      <c r="L1966">
        <v>16461</v>
      </c>
      <c r="M1966">
        <v>3</v>
      </c>
      <c r="N1966">
        <v>0</v>
      </c>
      <c r="O1966">
        <v>4.8</v>
      </c>
      <c r="P1966">
        <v>128</v>
      </c>
      <c r="Q1966">
        <v>99</v>
      </c>
      <c r="R1966">
        <v>33860010</v>
      </c>
      <c r="S1966">
        <v>15000000</v>
      </c>
      <c r="T1966">
        <f>Table15[[#This Row],[Gross Revenue]]-Table15[[#This Row],[Budget]]</f>
        <v>18860010</v>
      </c>
      <c r="U1966">
        <f>YEAR(Table15[[#This Row],[Release Date]])</f>
        <v>2004</v>
      </c>
    </row>
    <row r="1967" spans="1:21" x14ac:dyDescent="0.25">
      <c r="A1967" t="s">
        <v>3172</v>
      </c>
      <c r="B1967">
        <v>1</v>
      </c>
      <c r="C1967" s="8">
        <v>38103</v>
      </c>
      <c r="D1967" t="s">
        <v>28</v>
      </c>
      <c r="E1967" t="s">
        <v>32</v>
      </c>
      <c r="F1967" t="s">
        <v>19</v>
      </c>
      <c r="G1967" t="s">
        <v>20</v>
      </c>
      <c r="H1967" t="s">
        <v>38</v>
      </c>
      <c r="I1967" t="s">
        <v>497</v>
      </c>
      <c r="J1967" t="s">
        <v>3173</v>
      </c>
      <c r="K1967">
        <v>26000</v>
      </c>
      <c r="L1967">
        <v>33565</v>
      </c>
      <c r="M1967">
        <v>5</v>
      </c>
      <c r="N1967">
        <v>0</v>
      </c>
      <c r="O1967">
        <v>6.3</v>
      </c>
      <c r="P1967">
        <v>119</v>
      </c>
      <c r="Q1967">
        <v>103</v>
      </c>
      <c r="R1967">
        <v>22466994</v>
      </c>
      <c r="S1967">
        <v>25000000</v>
      </c>
      <c r="T1967">
        <f>Table15[[#This Row],[Gross Revenue]]-Table15[[#This Row],[Budget]]</f>
        <v>-2533006</v>
      </c>
      <c r="U1967">
        <f>YEAR(Table15[[#This Row],[Release Date]])</f>
        <v>2004</v>
      </c>
    </row>
    <row r="1968" spans="1:21" x14ac:dyDescent="0.25">
      <c r="A1968" t="s">
        <v>792</v>
      </c>
      <c r="B1968">
        <v>1</v>
      </c>
      <c r="C1968" s="8">
        <v>36815</v>
      </c>
      <c r="D1968" t="s">
        <v>28</v>
      </c>
      <c r="E1968" t="s">
        <v>31</v>
      </c>
      <c r="F1968" t="s">
        <v>19</v>
      </c>
      <c r="G1968" t="s">
        <v>35</v>
      </c>
      <c r="H1968" t="s">
        <v>38</v>
      </c>
      <c r="I1968" t="s">
        <v>280</v>
      </c>
      <c r="J1968" t="s">
        <v>110</v>
      </c>
      <c r="K1968">
        <v>14000</v>
      </c>
      <c r="L1968">
        <v>14726</v>
      </c>
      <c r="M1968">
        <v>133</v>
      </c>
      <c r="N1968">
        <v>0</v>
      </c>
      <c r="O1968">
        <v>7.4</v>
      </c>
      <c r="P1968">
        <v>132</v>
      </c>
      <c r="Q1968">
        <v>124</v>
      </c>
      <c r="R1968">
        <v>7060876</v>
      </c>
      <c r="S1968">
        <v>13500000</v>
      </c>
      <c r="T1968">
        <f>Table15[[#This Row],[Gross Revenue]]-Table15[[#This Row],[Budget]]</f>
        <v>-6439124</v>
      </c>
      <c r="U1968">
        <f>YEAR(Table15[[#This Row],[Release Date]])</f>
        <v>2000</v>
      </c>
    </row>
    <row r="1969" spans="1:21" x14ac:dyDescent="0.25">
      <c r="A1969" t="s">
        <v>1862</v>
      </c>
      <c r="B1969">
        <v>1</v>
      </c>
      <c r="C1969" s="8">
        <v>37392</v>
      </c>
      <c r="D1969" t="s">
        <v>28</v>
      </c>
      <c r="E1969" t="s">
        <v>31</v>
      </c>
      <c r="F1969" t="s">
        <v>19</v>
      </c>
      <c r="G1969" t="s">
        <v>93</v>
      </c>
      <c r="H1969" t="s">
        <v>43</v>
      </c>
      <c r="I1969" t="s">
        <v>1863</v>
      </c>
      <c r="J1969" t="s">
        <v>1864</v>
      </c>
      <c r="K1969">
        <v>866</v>
      </c>
      <c r="L1969">
        <v>1281</v>
      </c>
      <c r="M1969">
        <v>10</v>
      </c>
      <c r="N1969">
        <v>0</v>
      </c>
      <c r="O1969">
        <v>7.7</v>
      </c>
      <c r="P1969">
        <v>25</v>
      </c>
      <c r="Q1969">
        <v>125</v>
      </c>
      <c r="R1969">
        <v>4068087</v>
      </c>
      <c r="S1969">
        <v>17000000</v>
      </c>
      <c r="T1969">
        <f>Table15[[#This Row],[Gross Revenue]]-Table15[[#This Row],[Budget]]</f>
        <v>-12931913</v>
      </c>
      <c r="U1969">
        <f>YEAR(Table15[[#This Row],[Release Date]])</f>
        <v>2002</v>
      </c>
    </row>
    <row r="1970" spans="1:21" x14ac:dyDescent="0.25">
      <c r="A1970" t="s">
        <v>1470</v>
      </c>
      <c r="B1970">
        <v>1</v>
      </c>
      <c r="C1970" s="8">
        <v>37175</v>
      </c>
      <c r="D1970" t="s">
        <v>28</v>
      </c>
      <c r="E1970" t="s">
        <v>30</v>
      </c>
      <c r="F1970" t="s">
        <v>1471</v>
      </c>
      <c r="G1970" t="s">
        <v>91</v>
      </c>
      <c r="H1970" t="s">
        <v>36</v>
      </c>
      <c r="I1970" t="s">
        <v>1472</v>
      </c>
      <c r="J1970" t="s">
        <v>239</v>
      </c>
      <c r="K1970">
        <v>116</v>
      </c>
      <c r="L1970">
        <v>312</v>
      </c>
      <c r="M1970">
        <v>176</v>
      </c>
      <c r="N1970">
        <v>0</v>
      </c>
      <c r="O1970">
        <v>7.5</v>
      </c>
      <c r="P1970">
        <v>74</v>
      </c>
      <c r="Q1970">
        <v>94</v>
      </c>
      <c r="R1970">
        <v>6165429</v>
      </c>
      <c r="S1970">
        <v>6000000</v>
      </c>
      <c r="T1970">
        <f>Table15[[#This Row],[Gross Revenue]]-Table15[[#This Row],[Budget]]</f>
        <v>165429</v>
      </c>
      <c r="U1970">
        <f>YEAR(Table15[[#This Row],[Release Date]])</f>
        <v>2001</v>
      </c>
    </row>
    <row r="1971" spans="1:21" x14ac:dyDescent="0.25">
      <c r="A1971" t="s">
        <v>1562</v>
      </c>
      <c r="B1971">
        <v>1</v>
      </c>
      <c r="C1971" s="8">
        <v>37226</v>
      </c>
      <c r="D1971" t="s">
        <v>28</v>
      </c>
      <c r="E1971" t="s">
        <v>22</v>
      </c>
      <c r="F1971" t="s">
        <v>19</v>
      </c>
      <c r="G1971" t="s">
        <v>35</v>
      </c>
      <c r="H1971" t="s">
        <v>38</v>
      </c>
      <c r="I1971" t="s">
        <v>377</v>
      </c>
      <c r="J1971" t="s">
        <v>239</v>
      </c>
      <c r="K1971">
        <v>3000</v>
      </c>
      <c r="L1971">
        <v>3431</v>
      </c>
      <c r="M1971">
        <v>176</v>
      </c>
      <c r="N1971">
        <v>983</v>
      </c>
      <c r="O1971">
        <v>7.1</v>
      </c>
      <c r="P1971">
        <v>149</v>
      </c>
      <c r="Q1971">
        <v>101</v>
      </c>
      <c r="R1971">
        <v>12987647</v>
      </c>
      <c r="S1971">
        <v>30000000</v>
      </c>
      <c r="T1971">
        <f>Table15[[#This Row],[Gross Revenue]]-Table15[[#This Row],[Budget]]</f>
        <v>-17012353</v>
      </c>
      <c r="U1971">
        <f>YEAR(Table15[[#This Row],[Release Date]])</f>
        <v>2001</v>
      </c>
    </row>
    <row r="1972" spans="1:21" x14ac:dyDescent="0.25">
      <c r="A1972" t="s">
        <v>2615</v>
      </c>
      <c r="B1972">
        <v>1</v>
      </c>
      <c r="C1972" s="8">
        <v>37794</v>
      </c>
      <c r="D1972" t="s">
        <v>28</v>
      </c>
      <c r="E1972" t="s">
        <v>31</v>
      </c>
      <c r="F1972" t="s">
        <v>19</v>
      </c>
      <c r="G1972" t="s">
        <v>48</v>
      </c>
      <c r="H1972" t="s">
        <v>43</v>
      </c>
      <c r="I1972" t="s">
        <v>2616</v>
      </c>
      <c r="J1972" t="s">
        <v>239</v>
      </c>
      <c r="K1972">
        <v>543</v>
      </c>
      <c r="L1972">
        <v>678</v>
      </c>
      <c r="M1972">
        <v>176</v>
      </c>
      <c r="N1972">
        <v>447</v>
      </c>
      <c r="O1972">
        <v>6.7</v>
      </c>
      <c r="P1972">
        <v>108</v>
      </c>
      <c r="Q1972">
        <v>98</v>
      </c>
      <c r="R1972">
        <v>4291965</v>
      </c>
      <c r="S1972">
        <v>14000000</v>
      </c>
      <c r="T1972">
        <f>Table15[[#This Row],[Gross Revenue]]-Table15[[#This Row],[Budget]]</f>
        <v>-9708035</v>
      </c>
      <c r="U1972">
        <f>YEAR(Table15[[#This Row],[Release Date]])</f>
        <v>2003</v>
      </c>
    </row>
    <row r="1973" spans="1:21" x14ac:dyDescent="0.25">
      <c r="A1973" t="s">
        <v>3978</v>
      </c>
      <c r="B1973">
        <v>1</v>
      </c>
      <c r="C1973" s="8">
        <v>38570</v>
      </c>
      <c r="D1973" t="s">
        <v>28</v>
      </c>
      <c r="E1973" t="s">
        <v>32</v>
      </c>
      <c r="F1973" t="s">
        <v>19</v>
      </c>
      <c r="G1973" t="s">
        <v>20</v>
      </c>
      <c r="H1973" t="s">
        <v>43</v>
      </c>
      <c r="I1973" t="s">
        <v>317</v>
      </c>
      <c r="J1973" t="s">
        <v>239</v>
      </c>
      <c r="K1973">
        <v>11000</v>
      </c>
      <c r="L1973">
        <v>12406</v>
      </c>
      <c r="M1973">
        <v>176</v>
      </c>
      <c r="N1973">
        <v>23000</v>
      </c>
      <c r="O1973">
        <v>6.4</v>
      </c>
      <c r="P1973">
        <v>330</v>
      </c>
      <c r="Q1973">
        <v>101</v>
      </c>
      <c r="R1973">
        <v>118311368</v>
      </c>
      <c r="S1973">
        <v>110000000</v>
      </c>
      <c r="T1973">
        <f>Table15[[#This Row],[Gross Revenue]]-Table15[[#This Row],[Budget]]</f>
        <v>8311368</v>
      </c>
      <c r="U1973">
        <f>YEAR(Table15[[#This Row],[Release Date]])</f>
        <v>2005</v>
      </c>
    </row>
    <row r="1974" spans="1:21" x14ac:dyDescent="0.25">
      <c r="A1974" t="s">
        <v>5105</v>
      </c>
      <c r="B1974">
        <v>1</v>
      </c>
      <c r="C1974" s="8">
        <v>39256</v>
      </c>
      <c r="D1974" t="s">
        <v>17</v>
      </c>
      <c r="E1974" t="s">
        <v>22</v>
      </c>
      <c r="F1974" t="s">
        <v>19</v>
      </c>
      <c r="G1974" t="s">
        <v>3249</v>
      </c>
      <c r="H1974" t="s">
        <v>43</v>
      </c>
      <c r="I1974" t="s">
        <v>83</v>
      </c>
      <c r="J1974" t="s">
        <v>239</v>
      </c>
      <c r="K1974">
        <v>12000</v>
      </c>
      <c r="L1974">
        <v>36064</v>
      </c>
      <c r="M1974">
        <v>176</v>
      </c>
      <c r="N1974">
        <v>58000</v>
      </c>
      <c r="O1974">
        <v>6.5</v>
      </c>
      <c r="P1974">
        <v>198</v>
      </c>
      <c r="Q1974">
        <v>97</v>
      </c>
      <c r="R1974">
        <v>45089048</v>
      </c>
      <c r="S1974">
        <v>25000000</v>
      </c>
      <c r="T1974">
        <f>Table15[[#This Row],[Gross Revenue]]-Table15[[#This Row],[Budget]]</f>
        <v>20089048</v>
      </c>
      <c r="U1974">
        <f>YEAR(Table15[[#This Row],[Release Date]])</f>
        <v>2007</v>
      </c>
    </row>
    <row r="1975" spans="1:21" x14ac:dyDescent="0.25">
      <c r="A1975" t="s">
        <v>3292</v>
      </c>
      <c r="B1975">
        <v>1</v>
      </c>
      <c r="C1975" s="8">
        <v>38175</v>
      </c>
      <c r="D1975" t="s">
        <v>28</v>
      </c>
      <c r="E1975" t="s">
        <v>25</v>
      </c>
      <c r="F1975" t="s">
        <v>19</v>
      </c>
      <c r="G1975" t="s">
        <v>20</v>
      </c>
      <c r="H1975" t="s">
        <v>43</v>
      </c>
      <c r="I1975" t="s">
        <v>389</v>
      </c>
      <c r="J1975" t="s">
        <v>3293</v>
      </c>
      <c r="K1975">
        <v>14000</v>
      </c>
      <c r="L1975">
        <v>26002</v>
      </c>
      <c r="M1975">
        <v>58</v>
      </c>
      <c r="N1975">
        <v>10000</v>
      </c>
      <c r="O1975">
        <v>6.3</v>
      </c>
      <c r="P1975">
        <v>238</v>
      </c>
      <c r="Q1975">
        <v>108</v>
      </c>
      <c r="R1975">
        <v>143704210</v>
      </c>
      <c r="S1975">
        <v>52000000</v>
      </c>
      <c r="T1975">
        <f>Table15[[#This Row],[Gross Revenue]]-Table15[[#This Row],[Budget]]</f>
        <v>91704210</v>
      </c>
      <c r="U1975">
        <f>YEAR(Table15[[#This Row],[Release Date]])</f>
        <v>2004</v>
      </c>
    </row>
    <row r="1976" spans="1:21" x14ac:dyDescent="0.25">
      <c r="A1976" t="s">
        <v>4334</v>
      </c>
      <c r="B1976">
        <v>1</v>
      </c>
      <c r="C1976" s="8">
        <v>38788</v>
      </c>
      <c r="D1976" t="s">
        <v>28</v>
      </c>
      <c r="E1976" t="s">
        <v>31</v>
      </c>
      <c r="F1976" t="s">
        <v>19</v>
      </c>
      <c r="G1976" t="s">
        <v>35</v>
      </c>
      <c r="H1976" t="s">
        <v>43</v>
      </c>
      <c r="I1976" t="s">
        <v>134</v>
      </c>
      <c r="J1976" t="s">
        <v>3293</v>
      </c>
      <c r="K1976">
        <v>11000</v>
      </c>
      <c r="L1976">
        <v>12894</v>
      </c>
      <c r="M1976">
        <v>58</v>
      </c>
      <c r="N1976">
        <v>18000</v>
      </c>
      <c r="O1976">
        <v>6.4</v>
      </c>
      <c r="P1976">
        <v>331</v>
      </c>
      <c r="Q1976">
        <v>105</v>
      </c>
      <c r="R1976">
        <v>29959436</v>
      </c>
      <c r="S1976">
        <v>13000000</v>
      </c>
      <c r="T1976">
        <f>Table15[[#This Row],[Gross Revenue]]-Table15[[#This Row],[Budget]]</f>
        <v>16959436</v>
      </c>
      <c r="U1976">
        <f>YEAR(Table15[[#This Row],[Release Date]])</f>
        <v>2006</v>
      </c>
    </row>
    <row r="1977" spans="1:21" x14ac:dyDescent="0.25">
      <c r="A1977" t="s">
        <v>3855</v>
      </c>
      <c r="B1977">
        <v>1</v>
      </c>
      <c r="C1977" s="8">
        <v>38495</v>
      </c>
      <c r="D1977" t="s">
        <v>28</v>
      </c>
      <c r="E1977" t="s">
        <v>29</v>
      </c>
      <c r="F1977" t="s">
        <v>19</v>
      </c>
      <c r="G1977" t="s">
        <v>20</v>
      </c>
      <c r="H1977" t="s">
        <v>36</v>
      </c>
      <c r="I1977" t="s">
        <v>2114</v>
      </c>
      <c r="J1977" t="s">
        <v>3856</v>
      </c>
      <c r="K1977">
        <v>7000</v>
      </c>
      <c r="L1977">
        <v>11608</v>
      </c>
      <c r="M1977">
        <v>275</v>
      </c>
      <c r="N1977">
        <v>31000</v>
      </c>
      <c r="O1977">
        <v>7.7</v>
      </c>
      <c r="P1977">
        <v>304</v>
      </c>
      <c r="Q1977">
        <v>87</v>
      </c>
      <c r="R1977">
        <v>251501645</v>
      </c>
      <c r="S1977">
        <v>69000000</v>
      </c>
      <c r="T1977">
        <f>Table15[[#This Row],[Gross Revenue]]-Table15[[#This Row],[Budget]]</f>
        <v>182501645</v>
      </c>
      <c r="U1977">
        <f>YEAR(Table15[[#This Row],[Release Date]])</f>
        <v>2005</v>
      </c>
    </row>
    <row r="1978" spans="1:21" x14ac:dyDescent="0.25">
      <c r="A1978" t="s">
        <v>4726</v>
      </c>
      <c r="B1978">
        <v>1</v>
      </c>
      <c r="C1978" s="8">
        <v>39015</v>
      </c>
      <c r="D1978" t="s">
        <v>28</v>
      </c>
      <c r="E1978" t="s">
        <v>29</v>
      </c>
      <c r="F1978" t="s">
        <v>19</v>
      </c>
      <c r="G1978" t="s">
        <v>20</v>
      </c>
      <c r="H1978" t="s">
        <v>36</v>
      </c>
      <c r="I1978" t="s">
        <v>2114</v>
      </c>
      <c r="J1978" t="s">
        <v>3856</v>
      </c>
      <c r="K1978">
        <v>7000</v>
      </c>
      <c r="L1978">
        <v>11905</v>
      </c>
      <c r="M1978">
        <v>275</v>
      </c>
      <c r="N1978">
        <v>56000</v>
      </c>
      <c r="O1978">
        <v>7.5</v>
      </c>
      <c r="P1978">
        <v>306</v>
      </c>
      <c r="Q1978">
        <v>98</v>
      </c>
      <c r="R1978">
        <v>368049635</v>
      </c>
      <c r="S1978">
        <v>76000000</v>
      </c>
      <c r="T1978">
        <f>Table15[[#This Row],[Gross Revenue]]-Table15[[#This Row],[Budget]]</f>
        <v>292049635</v>
      </c>
      <c r="U1978">
        <f>YEAR(Table15[[#This Row],[Release Date]])</f>
        <v>2006</v>
      </c>
    </row>
    <row r="1979" spans="1:21" x14ac:dyDescent="0.25">
      <c r="A1979" t="s">
        <v>1971</v>
      </c>
      <c r="B1979">
        <v>1</v>
      </c>
      <c r="C1979" s="8">
        <v>37446</v>
      </c>
      <c r="D1979" t="s">
        <v>28</v>
      </c>
      <c r="E1979" t="s">
        <v>32</v>
      </c>
      <c r="F1979" t="s">
        <v>47</v>
      </c>
      <c r="G1979" t="s">
        <v>48</v>
      </c>
      <c r="H1979" t="s">
        <v>38</v>
      </c>
      <c r="I1979" t="s">
        <v>1972</v>
      </c>
      <c r="J1979" t="s">
        <v>1973</v>
      </c>
      <c r="K1979">
        <v>510</v>
      </c>
      <c r="L1979">
        <v>962</v>
      </c>
      <c r="M1979">
        <v>180</v>
      </c>
      <c r="N1979">
        <v>0</v>
      </c>
      <c r="O1979">
        <v>7.2</v>
      </c>
      <c r="P1979">
        <v>141</v>
      </c>
      <c r="Q1979">
        <v>84</v>
      </c>
      <c r="R1979">
        <v>1197786</v>
      </c>
      <c r="S1979">
        <v>12000000</v>
      </c>
      <c r="T1979">
        <f>Table15[[#This Row],[Gross Revenue]]-Table15[[#This Row],[Budget]]</f>
        <v>-10802214</v>
      </c>
      <c r="U1979">
        <f>YEAR(Table15[[#This Row],[Release Date]])</f>
        <v>2002</v>
      </c>
    </row>
    <row r="1980" spans="1:21" x14ac:dyDescent="0.25">
      <c r="A1980" t="s">
        <v>3387</v>
      </c>
      <c r="B1980">
        <v>1</v>
      </c>
      <c r="C1980" s="8">
        <v>38228</v>
      </c>
      <c r="D1980" t="s">
        <v>28</v>
      </c>
      <c r="E1980" t="s">
        <v>32</v>
      </c>
      <c r="F1980" t="s">
        <v>19</v>
      </c>
      <c r="G1980" t="s">
        <v>48</v>
      </c>
      <c r="H1980" t="s">
        <v>43</v>
      </c>
      <c r="I1980" t="s">
        <v>124</v>
      </c>
      <c r="J1980" t="s">
        <v>1973</v>
      </c>
      <c r="K1980">
        <v>14000</v>
      </c>
      <c r="L1980">
        <v>16461</v>
      </c>
      <c r="M1980">
        <v>180</v>
      </c>
      <c r="N1980">
        <v>29000</v>
      </c>
      <c r="O1980">
        <v>7.9</v>
      </c>
      <c r="P1980">
        <v>309</v>
      </c>
      <c r="Q1980">
        <v>93</v>
      </c>
      <c r="R1980">
        <v>145000989</v>
      </c>
      <c r="S1980">
        <v>25000000</v>
      </c>
      <c r="T1980">
        <f>Table15[[#This Row],[Gross Revenue]]-Table15[[#This Row],[Budget]]</f>
        <v>120000989</v>
      </c>
      <c r="U1980">
        <f>YEAR(Table15[[#This Row],[Release Date]])</f>
        <v>2004</v>
      </c>
    </row>
    <row r="1981" spans="1:21" x14ac:dyDescent="0.25">
      <c r="A1981" t="s">
        <v>3878</v>
      </c>
      <c r="B1981">
        <v>1</v>
      </c>
      <c r="C1981" s="8">
        <v>38510</v>
      </c>
      <c r="D1981" t="s">
        <v>28</v>
      </c>
      <c r="E1981" t="s">
        <v>32</v>
      </c>
      <c r="F1981" t="s">
        <v>19</v>
      </c>
      <c r="G1981" t="s">
        <v>48</v>
      </c>
      <c r="H1981" t="s">
        <v>38</v>
      </c>
      <c r="I1981" t="s">
        <v>3879</v>
      </c>
      <c r="J1981" t="s">
        <v>1973</v>
      </c>
      <c r="K1981">
        <v>211</v>
      </c>
      <c r="L1981">
        <v>488</v>
      </c>
      <c r="M1981">
        <v>180</v>
      </c>
      <c r="N1981">
        <v>0</v>
      </c>
      <c r="O1981">
        <v>6.5</v>
      </c>
      <c r="P1981">
        <v>203</v>
      </c>
      <c r="Q1981">
        <v>92</v>
      </c>
      <c r="R1981">
        <v>23324666</v>
      </c>
      <c r="S1981">
        <v>52000000</v>
      </c>
      <c r="T1981">
        <f>Table15[[#This Row],[Gross Revenue]]-Table15[[#This Row],[Budget]]</f>
        <v>-28675334</v>
      </c>
      <c r="U1981">
        <f>YEAR(Table15[[#This Row],[Release Date]])</f>
        <v>2005</v>
      </c>
    </row>
    <row r="1982" spans="1:21" x14ac:dyDescent="0.25">
      <c r="A1982" t="s">
        <v>5317</v>
      </c>
      <c r="B1982">
        <v>1</v>
      </c>
      <c r="C1982" s="8">
        <v>39389</v>
      </c>
      <c r="D1982" t="s">
        <v>28</v>
      </c>
      <c r="E1982" t="s">
        <v>32</v>
      </c>
      <c r="F1982" t="s">
        <v>19</v>
      </c>
      <c r="G1982" t="s">
        <v>20</v>
      </c>
      <c r="H1982" t="s">
        <v>38</v>
      </c>
      <c r="I1982" t="s">
        <v>2496</v>
      </c>
      <c r="J1982" t="s">
        <v>1973</v>
      </c>
      <c r="K1982">
        <v>1000</v>
      </c>
      <c r="L1982">
        <v>1686</v>
      </c>
      <c r="M1982">
        <v>180</v>
      </c>
      <c r="N1982">
        <v>0</v>
      </c>
      <c r="O1982">
        <v>5.8</v>
      </c>
      <c r="P1982">
        <v>224</v>
      </c>
      <c r="Q1982">
        <v>115</v>
      </c>
      <c r="R1982">
        <v>10640645</v>
      </c>
      <c r="S1982">
        <v>40000000</v>
      </c>
      <c r="T1982">
        <f>Table15[[#This Row],[Gross Revenue]]-Table15[[#This Row],[Budget]]</f>
        <v>-29359355</v>
      </c>
      <c r="U1982">
        <f>YEAR(Table15[[#This Row],[Release Date]])</f>
        <v>2007</v>
      </c>
    </row>
    <row r="1983" spans="1:21" x14ac:dyDescent="0.25">
      <c r="A1983" t="s">
        <v>1939</v>
      </c>
      <c r="B1983">
        <v>1</v>
      </c>
      <c r="C1983" s="8">
        <v>37430</v>
      </c>
      <c r="D1983" t="s">
        <v>28</v>
      </c>
      <c r="E1983" t="s">
        <v>32</v>
      </c>
      <c r="F1983" t="s">
        <v>19</v>
      </c>
      <c r="G1983" t="s">
        <v>20</v>
      </c>
      <c r="H1983" t="s">
        <v>43</v>
      </c>
      <c r="I1983" t="s">
        <v>1940</v>
      </c>
      <c r="J1983" t="s">
        <v>1941</v>
      </c>
      <c r="K1983">
        <v>827</v>
      </c>
      <c r="L1983">
        <v>3144</v>
      </c>
      <c r="M1983">
        <v>26</v>
      </c>
      <c r="N1983">
        <v>0</v>
      </c>
      <c r="O1983">
        <v>3.3</v>
      </c>
      <c r="P1983">
        <v>212</v>
      </c>
      <c r="Q1983">
        <v>87</v>
      </c>
      <c r="R1983">
        <v>40198710</v>
      </c>
      <c r="S1983">
        <v>100000000</v>
      </c>
      <c r="T1983">
        <f>Table15[[#This Row],[Gross Revenue]]-Table15[[#This Row],[Budget]]</f>
        <v>-59801290</v>
      </c>
      <c r="U1983">
        <f>YEAR(Table15[[#This Row],[Release Date]])</f>
        <v>2002</v>
      </c>
    </row>
    <row r="1984" spans="1:21" x14ac:dyDescent="0.25">
      <c r="A1984" t="s">
        <v>947</v>
      </c>
      <c r="B1984">
        <v>1</v>
      </c>
      <c r="C1984" s="8">
        <v>36899</v>
      </c>
      <c r="D1984" t="s">
        <v>28</v>
      </c>
      <c r="E1984" t="s">
        <v>25</v>
      </c>
      <c r="F1984" t="s">
        <v>19</v>
      </c>
      <c r="G1984" t="s">
        <v>20</v>
      </c>
      <c r="H1984" t="s">
        <v>26</v>
      </c>
      <c r="I1984" t="s">
        <v>948</v>
      </c>
      <c r="J1984" t="s">
        <v>949</v>
      </c>
      <c r="K1984">
        <v>250</v>
      </c>
      <c r="L1984">
        <v>454</v>
      </c>
      <c r="M1984">
        <v>0</v>
      </c>
      <c r="N1984">
        <v>133</v>
      </c>
      <c r="O1984">
        <v>6.7</v>
      </c>
      <c r="P1984">
        <v>9</v>
      </c>
      <c r="Q1984">
        <v>100</v>
      </c>
      <c r="R1984">
        <v>902835</v>
      </c>
      <c r="S1984">
        <v>250000</v>
      </c>
      <c r="T1984">
        <f>Table15[[#This Row],[Gross Revenue]]-Table15[[#This Row],[Budget]]</f>
        <v>652835</v>
      </c>
      <c r="U1984">
        <f>YEAR(Table15[[#This Row],[Release Date]])</f>
        <v>2001</v>
      </c>
    </row>
    <row r="1985" spans="1:21" x14ac:dyDescent="0.25">
      <c r="A1985" t="s">
        <v>2498</v>
      </c>
      <c r="B1985">
        <v>1</v>
      </c>
      <c r="C1985" s="8">
        <v>37731</v>
      </c>
      <c r="D1985" t="s">
        <v>28</v>
      </c>
      <c r="E1985" t="s">
        <v>32</v>
      </c>
      <c r="F1985" t="s">
        <v>1214</v>
      </c>
      <c r="G1985" t="s">
        <v>1215</v>
      </c>
      <c r="H1985" t="s">
        <v>38</v>
      </c>
      <c r="I1985" t="s">
        <v>2499</v>
      </c>
      <c r="J1985" t="s">
        <v>2500</v>
      </c>
      <c r="K1985">
        <v>778</v>
      </c>
      <c r="L1985">
        <v>2205</v>
      </c>
      <c r="M1985">
        <v>64</v>
      </c>
      <c r="N1985">
        <v>0</v>
      </c>
      <c r="O1985">
        <v>7.1</v>
      </c>
      <c r="P1985">
        <v>112</v>
      </c>
      <c r="Q1985">
        <v>111</v>
      </c>
      <c r="R1985">
        <v>11905519</v>
      </c>
      <c r="S1985">
        <v>200000000</v>
      </c>
      <c r="T1985">
        <f>Table15[[#This Row],[Gross Revenue]]-Table15[[#This Row],[Budget]]</f>
        <v>-188094481</v>
      </c>
      <c r="U1985">
        <f>YEAR(Table15[[#This Row],[Release Date]])</f>
        <v>2003</v>
      </c>
    </row>
    <row r="1986" spans="1:21" x14ac:dyDescent="0.25">
      <c r="A1986" t="s">
        <v>2627</v>
      </c>
      <c r="B1986">
        <v>1</v>
      </c>
      <c r="C1986" s="8">
        <v>37801</v>
      </c>
      <c r="D1986" t="s">
        <v>28</v>
      </c>
      <c r="E1986" t="s">
        <v>32</v>
      </c>
      <c r="F1986" t="s">
        <v>19</v>
      </c>
      <c r="G1986" t="s">
        <v>2881</v>
      </c>
      <c r="H1986" t="s">
        <v>43</v>
      </c>
      <c r="I1986" t="s">
        <v>2628</v>
      </c>
      <c r="J1986" t="s">
        <v>2629</v>
      </c>
      <c r="K1986">
        <v>592</v>
      </c>
      <c r="L1986">
        <v>2000</v>
      </c>
      <c r="M1986">
        <v>17</v>
      </c>
      <c r="N1986">
        <v>244</v>
      </c>
      <c r="O1986">
        <v>2.1</v>
      </c>
      <c r="P1986">
        <v>25</v>
      </c>
      <c r="Q1986">
        <v>95</v>
      </c>
      <c r="R1986">
        <v>7009668</v>
      </c>
      <c r="S1986">
        <v>5600000</v>
      </c>
      <c r="T1986">
        <f>Table15[[#This Row],[Gross Revenue]]-Table15[[#This Row],[Budget]]</f>
        <v>1409668</v>
      </c>
      <c r="U1986">
        <f>YEAR(Table15[[#This Row],[Release Date]])</f>
        <v>2003</v>
      </c>
    </row>
    <row r="1987" spans="1:21" x14ac:dyDescent="0.25">
      <c r="A1987" t="s">
        <v>3158</v>
      </c>
      <c r="B1987">
        <v>1</v>
      </c>
      <c r="C1987" s="8">
        <v>38096</v>
      </c>
      <c r="D1987" t="s">
        <v>28</v>
      </c>
      <c r="E1987" t="s">
        <v>25</v>
      </c>
      <c r="F1987" t="s">
        <v>19</v>
      </c>
      <c r="G1987" t="s">
        <v>20</v>
      </c>
      <c r="H1987" t="s">
        <v>43</v>
      </c>
      <c r="I1987" t="s">
        <v>1126</v>
      </c>
      <c r="J1987" t="s">
        <v>2629</v>
      </c>
      <c r="K1987">
        <v>1000</v>
      </c>
      <c r="L1987">
        <v>6554</v>
      </c>
      <c r="M1987">
        <v>17</v>
      </c>
      <c r="N1987">
        <v>0</v>
      </c>
      <c r="O1987">
        <v>6.1</v>
      </c>
      <c r="P1987">
        <v>37</v>
      </c>
      <c r="Q1987">
        <v>117</v>
      </c>
      <c r="R1987">
        <v>49121934</v>
      </c>
      <c r="S1987">
        <v>13000000</v>
      </c>
      <c r="T1987">
        <f>Table15[[#This Row],[Gross Revenue]]-Table15[[#This Row],[Budget]]</f>
        <v>36121934</v>
      </c>
      <c r="U1987">
        <f>YEAR(Table15[[#This Row],[Release Date]])</f>
        <v>2004</v>
      </c>
    </row>
    <row r="1988" spans="1:21" x14ac:dyDescent="0.25">
      <c r="A1988" t="s">
        <v>3975</v>
      </c>
      <c r="B1988">
        <v>1</v>
      </c>
      <c r="C1988" s="8">
        <v>38569</v>
      </c>
      <c r="D1988" t="s">
        <v>28</v>
      </c>
      <c r="E1988" t="s">
        <v>25</v>
      </c>
      <c r="F1988" t="s">
        <v>19</v>
      </c>
      <c r="G1988" t="s">
        <v>48</v>
      </c>
      <c r="H1988" t="s">
        <v>38</v>
      </c>
      <c r="I1988" t="s">
        <v>3976</v>
      </c>
      <c r="J1988" t="s">
        <v>3977</v>
      </c>
      <c r="K1988">
        <v>353</v>
      </c>
      <c r="L1988">
        <v>1498</v>
      </c>
      <c r="M1988">
        <v>248</v>
      </c>
      <c r="N1988">
        <v>46000</v>
      </c>
      <c r="O1988">
        <v>5.8</v>
      </c>
      <c r="P1988">
        <v>230</v>
      </c>
      <c r="Q1988">
        <v>82</v>
      </c>
      <c r="R1988">
        <v>98017</v>
      </c>
      <c r="S1988">
        <v>500000</v>
      </c>
      <c r="T1988">
        <f>Table15[[#This Row],[Gross Revenue]]-Table15[[#This Row],[Budget]]</f>
        <v>-401983</v>
      </c>
      <c r="U1988">
        <f>YEAR(Table15[[#This Row],[Release Date]])</f>
        <v>2005</v>
      </c>
    </row>
    <row r="1989" spans="1:21" x14ac:dyDescent="0.25">
      <c r="A1989" t="s">
        <v>1719</v>
      </c>
      <c r="B1989">
        <v>1</v>
      </c>
      <c r="C1989" s="8">
        <v>37316</v>
      </c>
      <c r="D1989" t="s">
        <v>17</v>
      </c>
      <c r="E1989" t="s">
        <v>32</v>
      </c>
      <c r="F1989" t="s">
        <v>19</v>
      </c>
      <c r="G1989" t="s">
        <v>20</v>
      </c>
      <c r="H1989" t="s">
        <v>38</v>
      </c>
      <c r="I1989" t="s">
        <v>107</v>
      </c>
      <c r="J1989" t="s">
        <v>240</v>
      </c>
      <c r="K1989">
        <v>926</v>
      </c>
      <c r="L1989">
        <v>3983</v>
      </c>
      <c r="M1989">
        <v>16000</v>
      </c>
      <c r="N1989">
        <v>13000</v>
      </c>
      <c r="O1989">
        <v>8.1</v>
      </c>
      <c r="P1989">
        <v>354</v>
      </c>
      <c r="Q1989">
        <v>111</v>
      </c>
      <c r="R1989">
        <v>70098138</v>
      </c>
      <c r="S1989">
        <v>30000000</v>
      </c>
      <c r="T1989">
        <f>Table15[[#This Row],[Gross Revenue]]-Table15[[#This Row],[Budget]]</f>
        <v>40098138</v>
      </c>
      <c r="U1989">
        <f>YEAR(Table15[[#This Row],[Release Date]])</f>
        <v>2002</v>
      </c>
    </row>
    <row r="1990" spans="1:21" x14ac:dyDescent="0.25">
      <c r="A1990" t="s">
        <v>2030</v>
      </c>
      <c r="B1990">
        <v>1</v>
      </c>
      <c r="C1990" s="8">
        <v>37480</v>
      </c>
      <c r="D1990" t="s">
        <v>17</v>
      </c>
      <c r="E1990" t="s">
        <v>32</v>
      </c>
      <c r="F1990" t="s">
        <v>19</v>
      </c>
      <c r="G1990" t="s">
        <v>20</v>
      </c>
      <c r="H1990" t="s">
        <v>38</v>
      </c>
      <c r="I1990" t="s">
        <v>381</v>
      </c>
      <c r="J1990" t="s">
        <v>240</v>
      </c>
      <c r="K1990">
        <v>890</v>
      </c>
      <c r="L1990">
        <v>1959</v>
      </c>
      <c r="M1990">
        <v>16000</v>
      </c>
      <c r="N1990">
        <v>0</v>
      </c>
      <c r="O1990">
        <v>8</v>
      </c>
      <c r="P1990">
        <v>304</v>
      </c>
      <c r="Q1990">
        <v>137</v>
      </c>
      <c r="R1990">
        <v>66207920</v>
      </c>
      <c r="S1990">
        <v>30000000</v>
      </c>
      <c r="T1990">
        <f>Table15[[#This Row],[Gross Revenue]]-Table15[[#This Row],[Budget]]</f>
        <v>36207920</v>
      </c>
      <c r="U1990">
        <f>YEAR(Table15[[#This Row],[Release Date]])</f>
        <v>2002</v>
      </c>
    </row>
    <row r="1991" spans="1:21" x14ac:dyDescent="0.25">
      <c r="A1991" t="s">
        <v>3632</v>
      </c>
      <c r="B1991">
        <v>1</v>
      </c>
      <c r="C1991" s="8">
        <v>38367</v>
      </c>
      <c r="D1991" t="s">
        <v>28</v>
      </c>
      <c r="E1991" t="s">
        <v>30</v>
      </c>
      <c r="F1991" t="s">
        <v>19</v>
      </c>
      <c r="G1991" t="s">
        <v>20</v>
      </c>
      <c r="H1991" t="s">
        <v>38</v>
      </c>
      <c r="I1991" t="s">
        <v>3633</v>
      </c>
      <c r="J1991" t="s">
        <v>240</v>
      </c>
      <c r="K1991">
        <v>13000</v>
      </c>
      <c r="L1991">
        <v>36741</v>
      </c>
      <c r="M1991">
        <v>16000</v>
      </c>
      <c r="N1991">
        <v>42000</v>
      </c>
      <c r="O1991">
        <v>8.3000000000000007</v>
      </c>
      <c r="P1991">
        <v>486</v>
      </c>
      <c r="Q1991">
        <v>153</v>
      </c>
      <c r="R1991">
        <v>120523073</v>
      </c>
      <c r="S1991">
        <v>75000000</v>
      </c>
      <c r="T1991">
        <f>Table15[[#This Row],[Gross Revenue]]-Table15[[#This Row],[Budget]]</f>
        <v>45523073</v>
      </c>
      <c r="U1991">
        <f>YEAR(Table15[[#This Row],[Release Date]])</f>
        <v>2005</v>
      </c>
    </row>
    <row r="1992" spans="1:21" x14ac:dyDescent="0.25">
      <c r="A1992" t="s">
        <v>4436</v>
      </c>
      <c r="B1992">
        <v>1</v>
      </c>
      <c r="C1992" s="8">
        <v>38848</v>
      </c>
      <c r="D1992" t="s">
        <v>28</v>
      </c>
      <c r="E1992" t="s">
        <v>22</v>
      </c>
      <c r="F1992" t="s">
        <v>19</v>
      </c>
      <c r="G1992" t="s">
        <v>20</v>
      </c>
      <c r="H1992" t="s">
        <v>38</v>
      </c>
      <c r="I1992" t="s">
        <v>336</v>
      </c>
      <c r="J1992" t="s">
        <v>240</v>
      </c>
      <c r="K1992">
        <v>29000</v>
      </c>
      <c r="L1992">
        <v>40978</v>
      </c>
      <c r="M1992">
        <v>16000</v>
      </c>
      <c r="N1992">
        <v>199000</v>
      </c>
      <c r="O1992">
        <v>8.5</v>
      </c>
      <c r="P1992">
        <v>765</v>
      </c>
      <c r="Q1992">
        <v>165</v>
      </c>
      <c r="R1992">
        <v>162804648</v>
      </c>
      <c r="S1992">
        <v>100000000</v>
      </c>
      <c r="T1992">
        <f>Table15[[#This Row],[Gross Revenue]]-Table15[[#This Row],[Budget]]</f>
        <v>62804648</v>
      </c>
      <c r="U1992">
        <f>YEAR(Table15[[#This Row],[Release Date]])</f>
        <v>2006</v>
      </c>
    </row>
    <row r="1993" spans="1:21" x14ac:dyDescent="0.25">
      <c r="A1993" t="s">
        <v>5318</v>
      </c>
      <c r="B1993">
        <v>1</v>
      </c>
      <c r="C1993" s="8">
        <v>39390</v>
      </c>
      <c r="D1993" t="s">
        <v>28</v>
      </c>
      <c r="E1993" t="s">
        <v>18</v>
      </c>
      <c r="F1993" t="s">
        <v>19</v>
      </c>
      <c r="G1993" t="s">
        <v>20</v>
      </c>
      <c r="H1993" t="s">
        <v>38</v>
      </c>
      <c r="I1993" t="s">
        <v>5319</v>
      </c>
      <c r="J1993" t="s">
        <v>240</v>
      </c>
      <c r="K1993">
        <v>46000</v>
      </c>
      <c r="L1993">
        <v>49912</v>
      </c>
      <c r="M1993">
        <v>16000</v>
      </c>
      <c r="N1993">
        <v>114000</v>
      </c>
      <c r="O1993">
        <v>7.9</v>
      </c>
      <c r="P1993">
        <v>596</v>
      </c>
      <c r="Q1993">
        <v>187</v>
      </c>
      <c r="R1993">
        <v>54116191</v>
      </c>
      <c r="S1993">
        <v>44000000</v>
      </c>
      <c r="T1993">
        <f>Table15[[#This Row],[Gross Revenue]]-Table15[[#This Row],[Budget]]</f>
        <v>10116191</v>
      </c>
      <c r="U1993">
        <f>YEAR(Table15[[#This Row],[Release Date]])</f>
        <v>2007</v>
      </c>
    </row>
    <row r="1994" spans="1:21" x14ac:dyDescent="0.25">
      <c r="A1994" t="s">
        <v>3678</v>
      </c>
      <c r="B1994">
        <v>1</v>
      </c>
      <c r="C1994" s="8">
        <v>38395</v>
      </c>
      <c r="D1994" t="s">
        <v>28</v>
      </c>
      <c r="E1994" t="s">
        <v>25</v>
      </c>
      <c r="F1994" t="s">
        <v>703</v>
      </c>
      <c r="G1994" t="s">
        <v>704</v>
      </c>
      <c r="I1994" t="s">
        <v>3679</v>
      </c>
      <c r="J1994" t="s">
        <v>3680</v>
      </c>
      <c r="K1994">
        <v>464</v>
      </c>
      <c r="L1994">
        <v>1045</v>
      </c>
      <c r="M1994">
        <v>12</v>
      </c>
      <c r="N1994">
        <v>504</v>
      </c>
      <c r="O1994">
        <v>7.2</v>
      </c>
      <c r="P1994">
        <v>12</v>
      </c>
      <c r="Q1994">
        <v>133</v>
      </c>
      <c r="R1994">
        <v>199228</v>
      </c>
      <c r="S1994">
        <v>150000000</v>
      </c>
      <c r="T1994">
        <f>Table15[[#This Row],[Gross Revenue]]-Table15[[#This Row],[Budget]]</f>
        <v>-149800772</v>
      </c>
      <c r="U1994">
        <f>YEAR(Table15[[#This Row],[Release Date]])</f>
        <v>2005</v>
      </c>
    </row>
    <row r="1995" spans="1:21" x14ac:dyDescent="0.25">
      <c r="A1995" t="s">
        <v>5004</v>
      </c>
      <c r="B1995">
        <v>1</v>
      </c>
      <c r="C1995" s="8">
        <v>39196</v>
      </c>
      <c r="D1995" t="s">
        <v>28</v>
      </c>
      <c r="E1995" t="s">
        <v>22</v>
      </c>
      <c r="F1995" t="s">
        <v>19</v>
      </c>
      <c r="G1995" t="s">
        <v>20</v>
      </c>
      <c r="H1995" t="s">
        <v>43</v>
      </c>
      <c r="I1995" t="s">
        <v>2599</v>
      </c>
      <c r="J1995" t="s">
        <v>5005</v>
      </c>
      <c r="K1995">
        <v>17000</v>
      </c>
      <c r="L1995">
        <v>20466</v>
      </c>
      <c r="M1995">
        <v>15</v>
      </c>
      <c r="N1995">
        <v>15000</v>
      </c>
      <c r="O1995">
        <v>6.8</v>
      </c>
      <c r="P1995">
        <v>141</v>
      </c>
      <c r="Q1995">
        <v>107</v>
      </c>
      <c r="R1995">
        <v>50461335</v>
      </c>
      <c r="S1995">
        <v>11000000</v>
      </c>
      <c r="T1995">
        <f>Table15[[#This Row],[Gross Revenue]]-Table15[[#This Row],[Budget]]</f>
        <v>39461335</v>
      </c>
      <c r="U1995">
        <f>YEAR(Table15[[#This Row],[Release Date]])</f>
        <v>2007</v>
      </c>
    </row>
    <row r="1996" spans="1:21" x14ac:dyDescent="0.25">
      <c r="A1996" t="s">
        <v>3530</v>
      </c>
      <c r="B1996">
        <v>1</v>
      </c>
      <c r="C1996" s="8">
        <v>38316</v>
      </c>
      <c r="D1996" t="s">
        <v>28</v>
      </c>
      <c r="E1996" t="s">
        <v>25</v>
      </c>
      <c r="F1996" t="s">
        <v>19</v>
      </c>
      <c r="G1996" t="s">
        <v>91</v>
      </c>
      <c r="H1996" t="s">
        <v>43</v>
      </c>
      <c r="I1996" t="s">
        <v>3531</v>
      </c>
      <c r="J1996" t="s">
        <v>3532</v>
      </c>
      <c r="K1996">
        <v>46</v>
      </c>
      <c r="L1996">
        <v>225</v>
      </c>
      <c r="M1996">
        <v>3</v>
      </c>
      <c r="N1996">
        <v>479</v>
      </c>
      <c r="O1996">
        <v>6.3</v>
      </c>
      <c r="P1996">
        <v>33</v>
      </c>
      <c r="Q1996">
        <v>88</v>
      </c>
      <c r="R1996">
        <v>110029</v>
      </c>
      <c r="S1996">
        <v>6500000</v>
      </c>
      <c r="T1996">
        <f>Table15[[#This Row],[Gross Revenue]]-Table15[[#This Row],[Budget]]</f>
        <v>-6389971</v>
      </c>
      <c r="U1996">
        <f>YEAR(Table15[[#This Row],[Release Date]])</f>
        <v>2004</v>
      </c>
    </row>
    <row r="1997" spans="1:21" x14ac:dyDescent="0.25">
      <c r="A1997" t="s">
        <v>4715</v>
      </c>
      <c r="B1997">
        <v>1</v>
      </c>
      <c r="C1997" s="8">
        <v>39010</v>
      </c>
      <c r="D1997" t="s">
        <v>28</v>
      </c>
      <c r="E1997" t="s">
        <v>22</v>
      </c>
      <c r="F1997" t="s">
        <v>230</v>
      </c>
      <c r="G1997" t="s">
        <v>494</v>
      </c>
      <c r="H1997" t="s">
        <v>38</v>
      </c>
      <c r="I1997" t="s">
        <v>4716</v>
      </c>
      <c r="J1997" t="s">
        <v>4717</v>
      </c>
      <c r="K1997">
        <v>78</v>
      </c>
      <c r="L1997">
        <v>221</v>
      </c>
      <c r="M1997">
        <v>21</v>
      </c>
      <c r="N1997">
        <v>874</v>
      </c>
      <c r="O1997">
        <v>6.2</v>
      </c>
      <c r="P1997">
        <v>12</v>
      </c>
      <c r="Q1997">
        <v>125</v>
      </c>
      <c r="R1997">
        <v>169379</v>
      </c>
      <c r="S1997">
        <v>10000000</v>
      </c>
      <c r="T1997">
        <f>Table15[[#This Row],[Gross Revenue]]-Table15[[#This Row],[Budget]]</f>
        <v>-9830621</v>
      </c>
      <c r="U1997">
        <f>YEAR(Table15[[#This Row],[Release Date]])</f>
        <v>2006</v>
      </c>
    </row>
    <row r="1998" spans="1:21" x14ac:dyDescent="0.25">
      <c r="A1998" t="s">
        <v>641</v>
      </c>
      <c r="B1998">
        <v>1</v>
      </c>
      <c r="C1998" s="8">
        <v>36744</v>
      </c>
      <c r="D1998" t="s">
        <v>28</v>
      </c>
      <c r="E1998" t="s">
        <v>32</v>
      </c>
      <c r="F1998" t="s">
        <v>19</v>
      </c>
      <c r="G1998" t="s">
        <v>20</v>
      </c>
      <c r="H1998" t="s">
        <v>43</v>
      </c>
      <c r="I1998" t="s">
        <v>314</v>
      </c>
      <c r="J1998" t="s">
        <v>642</v>
      </c>
      <c r="K1998">
        <v>826</v>
      </c>
      <c r="L1998">
        <v>1790</v>
      </c>
      <c r="M1998">
        <v>67</v>
      </c>
      <c r="N1998">
        <v>1000</v>
      </c>
      <c r="O1998">
        <v>5.0999999999999996</v>
      </c>
      <c r="P1998">
        <v>100</v>
      </c>
      <c r="Q1998">
        <v>99</v>
      </c>
      <c r="R1998">
        <v>117559438</v>
      </c>
      <c r="S1998">
        <v>30000000</v>
      </c>
      <c r="T1998">
        <f>Table15[[#This Row],[Gross Revenue]]-Table15[[#This Row],[Budget]]</f>
        <v>87559438</v>
      </c>
      <c r="U1998">
        <f>YEAR(Table15[[#This Row],[Release Date]])</f>
        <v>2000</v>
      </c>
    </row>
    <row r="1999" spans="1:21" x14ac:dyDescent="0.25">
      <c r="A1999" t="s">
        <v>1487</v>
      </c>
      <c r="B1999">
        <v>1</v>
      </c>
      <c r="C1999" s="8">
        <v>37184</v>
      </c>
      <c r="D1999" t="s">
        <v>28</v>
      </c>
      <c r="E1999" t="s">
        <v>30</v>
      </c>
      <c r="F1999" t="s">
        <v>19</v>
      </c>
      <c r="G1999" t="s">
        <v>20</v>
      </c>
      <c r="H1999" t="s">
        <v>36</v>
      </c>
      <c r="I1999" t="s">
        <v>555</v>
      </c>
      <c r="J1999" t="s">
        <v>642</v>
      </c>
      <c r="K1999">
        <v>4000</v>
      </c>
      <c r="L1999">
        <v>6355</v>
      </c>
      <c r="M1999">
        <v>67</v>
      </c>
      <c r="N1999">
        <v>0</v>
      </c>
      <c r="O1999">
        <v>4.9000000000000004</v>
      </c>
      <c r="P1999">
        <v>138</v>
      </c>
      <c r="Q1999">
        <v>86</v>
      </c>
      <c r="R1999">
        <v>153288182</v>
      </c>
      <c r="S1999">
        <v>84000000</v>
      </c>
      <c r="T1999">
        <f>Table15[[#This Row],[Gross Revenue]]-Table15[[#This Row],[Budget]]</f>
        <v>69288182</v>
      </c>
      <c r="U1999">
        <f>YEAR(Table15[[#This Row],[Release Date]])</f>
        <v>2001</v>
      </c>
    </row>
    <row r="2000" spans="1:21" x14ac:dyDescent="0.25">
      <c r="A2000" t="s">
        <v>2094</v>
      </c>
      <c r="B2000">
        <v>1</v>
      </c>
      <c r="C2000" s="8">
        <v>37513</v>
      </c>
      <c r="D2000" t="s">
        <v>28</v>
      </c>
      <c r="E2000" t="s">
        <v>30</v>
      </c>
      <c r="F2000" t="s">
        <v>19</v>
      </c>
      <c r="G2000" t="s">
        <v>20</v>
      </c>
      <c r="H2000" t="s">
        <v>36</v>
      </c>
      <c r="I2000" t="s">
        <v>555</v>
      </c>
      <c r="J2000" t="s">
        <v>642</v>
      </c>
      <c r="K2000">
        <v>4000</v>
      </c>
      <c r="L2000">
        <v>7800</v>
      </c>
      <c r="M2000">
        <v>67</v>
      </c>
      <c r="N2000">
        <v>567</v>
      </c>
      <c r="O2000">
        <v>4.9000000000000004</v>
      </c>
      <c r="P2000">
        <v>94</v>
      </c>
      <c r="Q2000">
        <v>93</v>
      </c>
      <c r="R2000">
        <v>84185387</v>
      </c>
      <c r="S2000">
        <v>80000000</v>
      </c>
      <c r="T2000">
        <f>Table15[[#This Row],[Gross Revenue]]-Table15[[#This Row],[Budget]]</f>
        <v>4185387</v>
      </c>
      <c r="U2000">
        <f>YEAR(Table15[[#This Row],[Release Date]])</f>
        <v>2002</v>
      </c>
    </row>
    <row r="2001" spans="1:21" x14ac:dyDescent="0.25">
      <c r="A2001" t="s">
        <v>3193</v>
      </c>
      <c r="B2001">
        <v>1</v>
      </c>
      <c r="C2001" s="8">
        <v>38119</v>
      </c>
      <c r="D2001" t="s">
        <v>28</v>
      </c>
      <c r="E2001" t="s">
        <v>30</v>
      </c>
      <c r="F2001" t="s">
        <v>19</v>
      </c>
      <c r="G2001" t="s">
        <v>20</v>
      </c>
      <c r="H2001" t="s">
        <v>36</v>
      </c>
      <c r="I2001" t="s">
        <v>71</v>
      </c>
      <c r="J2001" t="s">
        <v>642</v>
      </c>
      <c r="K2001">
        <v>2000</v>
      </c>
      <c r="L2001">
        <v>4729</v>
      </c>
      <c r="M2001">
        <v>67</v>
      </c>
      <c r="N2001">
        <v>0</v>
      </c>
      <c r="O2001">
        <v>3.7</v>
      </c>
      <c r="P2001">
        <v>100</v>
      </c>
      <c r="Q2001">
        <v>91</v>
      </c>
      <c r="R2001">
        <v>94497271</v>
      </c>
      <c r="S2001">
        <v>20000000</v>
      </c>
      <c r="T2001">
        <f>Table15[[#This Row],[Gross Revenue]]-Table15[[#This Row],[Budget]]</f>
        <v>74497271</v>
      </c>
      <c r="U2001">
        <f>YEAR(Table15[[#This Row],[Release Date]])</f>
        <v>2004</v>
      </c>
    </row>
    <row r="2002" spans="1:21" x14ac:dyDescent="0.25">
      <c r="A2002" t="s">
        <v>4348</v>
      </c>
      <c r="B2002">
        <v>1</v>
      </c>
      <c r="C2002" s="8">
        <v>38795</v>
      </c>
      <c r="D2002" t="s">
        <v>28</v>
      </c>
      <c r="E2002" t="s">
        <v>30</v>
      </c>
      <c r="F2002" t="s">
        <v>19</v>
      </c>
      <c r="G2002" t="s">
        <v>20</v>
      </c>
      <c r="H2002" t="s">
        <v>36</v>
      </c>
      <c r="I2002" t="s">
        <v>4349</v>
      </c>
      <c r="J2002" t="s">
        <v>642</v>
      </c>
      <c r="K2002">
        <v>383</v>
      </c>
      <c r="L2002">
        <v>692</v>
      </c>
      <c r="M2002">
        <v>67</v>
      </c>
      <c r="N2002">
        <v>31000</v>
      </c>
      <c r="O2002">
        <v>5.5</v>
      </c>
      <c r="P2002">
        <v>172</v>
      </c>
      <c r="Q2002">
        <v>103</v>
      </c>
      <c r="R2002">
        <v>142614158</v>
      </c>
      <c r="S2002">
        <v>110000000</v>
      </c>
      <c r="T2002">
        <f>Table15[[#This Row],[Gross Revenue]]-Table15[[#This Row],[Budget]]</f>
        <v>32614158</v>
      </c>
      <c r="U2002">
        <f>YEAR(Table15[[#This Row],[Release Date]])</f>
        <v>2006</v>
      </c>
    </row>
    <row r="2003" spans="1:21" x14ac:dyDescent="0.25">
      <c r="A2003" t="s">
        <v>4886</v>
      </c>
      <c r="B2003">
        <v>1</v>
      </c>
      <c r="C2003" s="8">
        <v>39122</v>
      </c>
      <c r="D2003" t="s">
        <v>28</v>
      </c>
      <c r="E2003" t="s">
        <v>30</v>
      </c>
      <c r="F2003" t="s">
        <v>19</v>
      </c>
      <c r="G2003" t="s">
        <v>20</v>
      </c>
      <c r="H2003" t="s">
        <v>36</v>
      </c>
      <c r="I2003" t="s">
        <v>4887</v>
      </c>
      <c r="J2003" t="s">
        <v>642</v>
      </c>
      <c r="K2003">
        <v>681</v>
      </c>
      <c r="L2003">
        <v>914</v>
      </c>
      <c r="M2003">
        <v>67</v>
      </c>
      <c r="N2003">
        <v>0</v>
      </c>
      <c r="O2003">
        <v>5.4</v>
      </c>
      <c r="P2003">
        <v>125</v>
      </c>
      <c r="Q2003">
        <v>105</v>
      </c>
      <c r="R2003">
        <v>71017784</v>
      </c>
      <c r="S2003">
        <v>105000000</v>
      </c>
      <c r="T2003">
        <f>Table15[[#This Row],[Gross Revenue]]-Table15[[#This Row],[Budget]]</f>
        <v>-33982216</v>
      </c>
      <c r="U2003">
        <f>YEAR(Table15[[#This Row],[Release Date]])</f>
        <v>2007</v>
      </c>
    </row>
    <row r="2004" spans="1:21" x14ac:dyDescent="0.25">
      <c r="A2004" t="s">
        <v>3248</v>
      </c>
      <c r="B2004">
        <v>1</v>
      </c>
      <c r="C2004" s="8">
        <v>38150</v>
      </c>
      <c r="D2004" t="s">
        <v>28</v>
      </c>
      <c r="E2004" t="s">
        <v>32</v>
      </c>
      <c r="F2004" t="s">
        <v>19</v>
      </c>
      <c r="G2004" t="s">
        <v>3249</v>
      </c>
      <c r="H2004" t="s">
        <v>38</v>
      </c>
      <c r="I2004" t="s">
        <v>3250</v>
      </c>
      <c r="J2004" t="s">
        <v>3251</v>
      </c>
      <c r="K2004">
        <v>29</v>
      </c>
      <c r="L2004">
        <v>86</v>
      </c>
      <c r="M2004">
        <v>5</v>
      </c>
      <c r="N2004">
        <v>1000</v>
      </c>
      <c r="O2004">
        <v>7.8</v>
      </c>
      <c r="P2004">
        <v>30</v>
      </c>
      <c r="Q2004">
        <v>119</v>
      </c>
      <c r="R2004">
        <v>4958</v>
      </c>
      <c r="S2004">
        <v>2000000</v>
      </c>
      <c r="T2004">
        <f>Table15[[#This Row],[Gross Revenue]]-Table15[[#This Row],[Budget]]</f>
        <v>-1995042</v>
      </c>
      <c r="U2004">
        <f>YEAR(Table15[[#This Row],[Release Date]])</f>
        <v>2004</v>
      </c>
    </row>
    <row r="2005" spans="1:21" x14ac:dyDescent="0.25">
      <c r="A2005" t="s">
        <v>4572</v>
      </c>
      <c r="B2005">
        <v>1</v>
      </c>
      <c r="C2005" s="8">
        <v>38929</v>
      </c>
      <c r="D2005" t="s">
        <v>28</v>
      </c>
      <c r="E2005" t="s">
        <v>25</v>
      </c>
      <c r="F2005" t="s">
        <v>19</v>
      </c>
      <c r="G2005" t="s">
        <v>20</v>
      </c>
      <c r="H2005" t="s">
        <v>38</v>
      </c>
      <c r="I2005" t="s">
        <v>3842</v>
      </c>
      <c r="J2005" t="s">
        <v>4573</v>
      </c>
      <c r="K2005">
        <v>975</v>
      </c>
      <c r="L2005">
        <v>4184</v>
      </c>
      <c r="M2005">
        <v>6</v>
      </c>
      <c r="N2005">
        <v>0</v>
      </c>
      <c r="O2005">
        <v>6.4</v>
      </c>
      <c r="P2005">
        <v>62</v>
      </c>
      <c r="Q2005">
        <v>101</v>
      </c>
      <c r="R2005">
        <v>6643</v>
      </c>
      <c r="S2005">
        <v>900000</v>
      </c>
      <c r="T2005">
        <f>Table15[[#This Row],[Gross Revenue]]-Table15[[#This Row],[Budget]]</f>
        <v>-893357</v>
      </c>
      <c r="U2005">
        <f>YEAR(Table15[[#This Row],[Release Date]])</f>
        <v>2006</v>
      </c>
    </row>
    <row r="2006" spans="1:21" x14ac:dyDescent="0.25">
      <c r="A2006" t="s">
        <v>3199</v>
      </c>
      <c r="B2006">
        <v>1</v>
      </c>
      <c r="C2006" s="8">
        <v>38123</v>
      </c>
      <c r="D2006" t="s">
        <v>28</v>
      </c>
      <c r="E2006" t="s">
        <v>25</v>
      </c>
      <c r="F2006" t="s">
        <v>19</v>
      </c>
      <c r="G2006" t="s">
        <v>20</v>
      </c>
      <c r="H2006" t="s">
        <v>43</v>
      </c>
      <c r="I2006" t="s">
        <v>173</v>
      </c>
      <c r="J2006" t="s">
        <v>205</v>
      </c>
      <c r="K2006">
        <v>25000</v>
      </c>
      <c r="L2006">
        <v>25676</v>
      </c>
      <c r="M2006">
        <v>19</v>
      </c>
      <c r="N2006">
        <v>0</v>
      </c>
      <c r="O2006">
        <v>6.8</v>
      </c>
      <c r="P2006">
        <v>109</v>
      </c>
      <c r="Q2006">
        <v>110</v>
      </c>
      <c r="R2006">
        <v>4040588</v>
      </c>
      <c r="S2006">
        <v>5000000</v>
      </c>
      <c r="T2006">
        <f>Table15[[#This Row],[Gross Revenue]]-Table15[[#This Row],[Budget]]</f>
        <v>-959412</v>
      </c>
      <c r="U2006">
        <f>YEAR(Table15[[#This Row],[Release Date]])</f>
        <v>2004</v>
      </c>
    </row>
    <row r="2007" spans="1:21" x14ac:dyDescent="0.25">
      <c r="A2007" t="s">
        <v>1607</v>
      </c>
      <c r="B2007">
        <v>1</v>
      </c>
      <c r="C2007" s="8">
        <v>37249</v>
      </c>
      <c r="D2007" t="s">
        <v>28</v>
      </c>
      <c r="E2007" t="s">
        <v>32</v>
      </c>
      <c r="F2007" t="s">
        <v>19</v>
      </c>
      <c r="G2007" t="s">
        <v>20</v>
      </c>
      <c r="H2007" t="s">
        <v>38</v>
      </c>
      <c r="I2007" t="s">
        <v>1608</v>
      </c>
      <c r="J2007" t="s">
        <v>522</v>
      </c>
      <c r="K2007">
        <v>4000</v>
      </c>
      <c r="L2007">
        <v>6181</v>
      </c>
      <c r="M2007">
        <v>130</v>
      </c>
      <c r="N2007">
        <v>5000</v>
      </c>
      <c r="O2007">
        <v>7.1</v>
      </c>
      <c r="P2007">
        <v>141</v>
      </c>
      <c r="Q2007">
        <v>124</v>
      </c>
      <c r="R2007">
        <v>78120196</v>
      </c>
      <c r="S2007">
        <v>75000000</v>
      </c>
      <c r="T2007">
        <f>Table15[[#This Row],[Gross Revenue]]-Table15[[#This Row],[Budget]]</f>
        <v>3120196</v>
      </c>
      <c r="U2007">
        <f>YEAR(Table15[[#This Row],[Release Date]])</f>
        <v>2001</v>
      </c>
    </row>
    <row r="2008" spans="1:21" x14ac:dyDescent="0.25">
      <c r="A2008" t="s">
        <v>3987</v>
      </c>
      <c r="B2008">
        <v>1</v>
      </c>
      <c r="C2008" s="8">
        <v>38575</v>
      </c>
      <c r="D2008" t="s">
        <v>28</v>
      </c>
      <c r="E2008" t="s">
        <v>31</v>
      </c>
      <c r="F2008" t="s">
        <v>19</v>
      </c>
      <c r="G2008" t="s">
        <v>20</v>
      </c>
      <c r="H2008" t="s">
        <v>36</v>
      </c>
      <c r="I2008" t="s">
        <v>135</v>
      </c>
      <c r="J2008" t="s">
        <v>522</v>
      </c>
      <c r="K2008">
        <v>826</v>
      </c>
      <c r="L2008">
        <v>2259</v>
      </c>
      <c r="M2008">
        <v>130</v>
      </c>
      <c r="N2008">
        <v>0</v>
      </c>
      <c r="O2008">
        <v>7.2</v>
      </c>
      <c r="P2008">
        <v>160</v>
      </c>
      <c r="Q2008">
        <v>123</v>
      </c>
      <c r="R2008">
        <v>59699513</v>
      </c>
      <c r="S2008">
        <v>35000000</v>
      </c>
      <c r="T2008">
        <f>Table15[[#This Row],[Gross Revenue]]-Table15[[#This Row],[Budget]]</f>
        <v>24699513</v>
      </c>
      <c r="U2008">
        <f>YEAR(Table15[[#This Row],[Release Date]])</f>
        <v>2005</v>
      </c>
    </row>
    <row r="2009" spans="1:21" x14ac:dyDescent="0.25">
      <c r="A2009" t="s">
        <v>4996</v>
      </c>
      <c r="B2009">
        <v>1</v>
      </c>
      <c r="C2009" s="8">
        <v>39191</v>
      </c>
      <c r="D2009" t="s">
        <v>28</v>
      </c>
      <c r="E2009" t="s">
        <v>31</v>
      </c>
      <c r="F2009" t="s">
        <v>19</v>
      </c>
      <c r="G2009" t="s">
        <v>20</v>
      </c>
      <c r="H2009" t="s">
        <v>36</v>
      </c>
      <c r="I2009" t="s">
        <v>4997</v>
      </c>
      <c r="J2009" t="s">
        <v>522</v>
      </c>
      <c r="K2009">
        <v>399</v>
      </c>
      <c r="L2009">
        <v>663</v>
      </c>
      <c r="M2009">
        <v>130</v>
      </c>
      <c r="N2009">
        <v>23000</v>
      </c>
      <c r="O2009">
        <v>5.8</v>
      </c>
      <c r="P2009">
        <v>82</v>
      </c>
      <c r="Q2009">
        <v>99</v>
      </c>
      <c r="R2009">
        <v>91443253</v>
      </c>
      <c r="S2009">
        <v>12000000</v>
      </c>
      <c r="T2009">
        <f>Table15[[#This Row],[Gross Revenue]]-Table15[[#This Row],[Budget]]</f>
        <v>79443253</v>
      </c>
      <c r="U2009">
        <f>YEAR(Table15[[#This Row],[Release Date]])</f>
        <v>2007</v>
      </c>
    </row>
    <row r="2010" spans="1:21" x14ac:dyDescent="0.25">
      <c r="A2010" t="s">
        <v>1974</v>
      </c>
      <c r="B2010">
        <v>1</v>
      </c>
      <c r="C2010" s="8">
        <v>37447</v>
      </c>
      <c r="D2010" t="s">
        <v>17</v>
      </c>
      <c r="E2010" t="s">
        <v>25</v>
      </c>
      <c r="F2010" t="s">
        <v>19</v>
      </c>
      <c r="G2010" t="s">
        <v>20</v>
      </c>
      <c r="H2010" t="s">
        <v>43</v>
      </c>
      <c r="I2010" t="s">
        <v>467</v>
      </c>
      <c r="J2010" t="s">
        <v>1975</v>
      </c>
      <c r="K2010">
        <v>989</v>
      </c>
      <c r="L2010">
        <v>4730</v>
      </c>
      <c r="M2010">
        <v>43</v>
      </c>
      <c r="N2010">
        <v>0</v>
      </c>
      <c r="O2010">
        <v>6.7</v>
      </c>
      <c r="P2010">
        <v>191</v>
      </c>
      <c r="Q2010">
        <v>92</v>
      </c>
      <c r="R2010">
        <v>114324072</v>
      </c>
      <c r="S2010">
        <v>20000000</v>
      </c>
      <c r="T2010">
        <f>Table15[[#This Row],[Gross Revenue]]-Table15[[#This Row],[Budget]]</f>
        <v>94324072</v>
      </c>
      <c r="U2010">
        <f>YEAR(Table15[[#This Row],[Release Date]])</f>
        <v>2002</v>
      </c>
    </row>
    <row r="2011" spans="1:21" x14ac:dyDescent="0.25">
      <c r="A2011" t="s">
        <v>4914</v>
      </c>
      <c r="B2011">
        <v>1</v>
      </c>
      <c r="C2011" s="8">
        <v>39137</v>
      </c>
      <c r="D2011" t="s">
        <v>28</v>
      </c>
      <c r="E2011" t="s">
        <v>25</v>
      </c>
      <c r="F2011" t="s">
        <v>19</v>
      </c>
      <c r="G2011" t="s">
        <v>20</v>
      </c>
      <c r="H2011" t="s">
        <v>38</v>
      </c>
      <c r="I2011" t="s">
        <v>4915</v>
      </c>
      <c r="J2011" t="s">
        <v>1975</v>
      </c>
      <c r="K2011">
        <v>740</v>
      </c>
      <c r="L2011">
        <v>3425</v>
      </c>
      <c r="M2011">
        <v>43</v>
      </c>
      <c r="N2011">
        <v>35000</v>
      </c>
      <c r="O2011">
        <v>7</v>
      </c>
      <c r="P2011">
        <v>289</v>
      </c>
      <c r="Q2011">
        <v>118</v>
      </c>
      <c r="R2011">
        <v>150368971</v>
      </c>
      <c r="S2011">
        <v>37000000</v>
      </c>
      <c r="T2011">
        <f>Table15[[#This Row],[Gross Revenue]]-Table15[[#This Row],[Budget]]</f>
        <v>113368971</v>
      </c>
      <c r="U2011">
        <f>YEAR(Table15[[#This Row],[Release Date]])</f>
        <v>2007</v>
      </c>
    </row>
    <row r="2012" spans="1:21" x14ac:dyDescent="0.25">
      <c r="A2012" t="s">
        <v>3898</v>
      </c>
      <c r="B2012">
        <v>1</v>
      </c>
      <c r="C2012" s="8">
        <v>38522</v>
      </c>
      <c r="D2012" t="s">
        <v>28</v>
      </c>
      <c r="E2012" t="s">
        <v>50</v>
      </c>
      <c r="F2012" t="s">
        <v>19</v>
      </c>
      <c r="G2012" t="s">
        <v>20</v>
      </c>
      <c r="H2012" t="s">
        <v>36</v>
      </c>
      <c r="I2012" t="s">
        <v>3899</v>
      </c>
      <c r="J2012" t="s">
        <v>3900</v>
      </c>
      <c r="K2012">
        <v>93</v>
      </c>
      <c r="L2012">
        <v>168</v>
      </c>
      <c r="M2012">
        <v>4</v>
      </c>
      <c r="N2012">
        <v>638</v>
      </c>
      <c r="O2012">
        <v>5.0999999999999996</v>
      </c>
      <c r="P2012">
        <v>4</v>
      </c>
      <c r="Q2012">
        <v>92</v>
      </c>
      <c r="R2012">
        <v>425899</v>
      </c>
      <c r="S2012">
        <v>400000</v>
      </c>
      <c r="T2012">
        <f>Table15[[#This Row],[Gross Revenue]]-Table15[[#This Row],[Budget]]</f>
        <v>25899</v>
      </c>
      <c r="U2012">
        <f>YEAR(Table15[[#This Row],[Release Date]])</f>
        <v>2005</v>
      </c>
    </row>
    <row r="2013" spans="1:21" x14ac:dyDescent="0.25">
      <c r="A2013" t="s">
        <v>2702</v>
      </c>
      <c r="B2013">
        <v>1</v>
      </c>
      <c r="C2013" s="8">
        <v>37840</v>
      </c>
      <c r="D2013" t="s">
        <v>28</v>
      </c>
      <c r="E2013" t="s">
        <v>18</v>
      </c>
      <c r="F2013" t="s">
        <v>19</v>
      </c>
      <c r="G2013" t="s">
        <v>91</v>
      </c>
      <c r="H2013" t="s">
        <v>38</v>
      </c>
      <c r="I2013" t="s">
        <v>2703</v>
      </c>
      <c r="J2013" t="s">
        <v>2704</v>
      </c>
      <c r="K2013">
        <v>172</v>
      </c>
      <c r="L2013">
        <v>378</v>
      </c>
      <c r="M2013">
        <v>10</v>
      </c>
      <c r="N2013">
        <v>302</v>
      </c>
      <c r="O2013">
        <v>6.4</v>
      </c>
      <c r="P2013">
        <v>75</v>
      </c>
      <c r="Q2013">
        <v>118</v>
      </c>
      <c r="R2013">
        <v>399879</v>
      </c>
      <c r="S2013">
        <v>15000000</v>
      </c>
      <c r="T2013">
        <f>Table15[[#This Row],[Gross Revenue]]-Table15[[#This Row],[Budget]]</f>
        <v>-14600121</v>
      </c>
      <c r="U2013">
        <f>YEAR(Table15[[#This Row],[Release Date]])</f>
        <v>2003</v>
      </c>
    </row>
    <row r="2014" spans="1:21" x14ac:dyDescent="0.25">
      <c r="A2014" t="s">
        <v>3550</v>
      </c>
      <c r="B2014">
        <v>1</v>
      </c>
      <c r="C2014" s="8">
        <v>38327</v>
      </c>
      <c r="D2014" t="s">
        <v>28</v>
      </c>
      <c r="E2014" t="s">
        <v>25</v>
      </c>
      <c r="F2014" t="s">
        <v>19</v>
      </c>
      <c r="G2014" t="s">
        <v>20</v>
      </c>
      <c r="H2014" t="s">
        <v>43</v>
      </c>
      <c r="I2014" t="s">
        <v>3551</v>
      </c>
      <c r="J2014" t="s">
        <v>3552</v>
      </c>
      <c r="K2014">
        <v>3000</v>
      </c>
      <c r="L2014">
        <v>3825</v>
      </c>
      <c r="M2014">
        <v>20</v>
      </c>
      <c r="N2014">
        <v>0</v>
      </c>
      <c r="O2014">
        <v>7.4</v>
      </c>
      <c r="P2014">
        <v>149</v>
      </c>
      <c r="Q2014">
        <v>104</v>
      </c>
      <c r="R2014">
        <v>6670712</v>
      </c>
      <c r="S2014">
        <v>6000000</v>
      </c>
      <c r="T2014">
        <f>Table15[[#This Row],[Gross Revenue]]-Table15[[#This Row],[Budget]]</f>
        <v>670712</v>
      </c>
      <c r="U2014">
        <f>YEAR(Table15[[#This Row],[Release Date]])</f>
        <v>2004</v>
      </c>
    </row>
    <row r="2015" spans="1:21" x14ac:dyDescent="0.25">
      <c r="A2015" t="s">
        <v>2445</v>
      </c>
      <c r="B2015">
        <v>1</v>
      </c>
      <c r="C2015" s="8">
        <v>37702</v>
      </c>
      <c r="D2015" t="s">
        <v>28</v>
      </c>
      <c r="E2015" t="s">
        <v>22</v>
      </c>
      <c r="F2015" t="s">
        <v>19</v>
      </c>
      <c r="G2015" t="s">
        <v>20</v>
      </c>
      <c r="H2015" t="s">
        <v>38</v>
      </c>
      <c r="I2015" t="s">
        <v>2446</v>
      </c>
      <c r="J2015" t="s">
        <v>2447</v>
      </c>
      <c r="K2015">
        <v>552</v>
      </c>
      <c r="L2015">
        <v>859</v>
      </c>
      <c r="M2015">
        <v>58</v>
      </c>
      <c r="N2015">
        <v>608</v>
      </c>
      <c r="O2015">
        <v>6.7</v>
      </c>
      <c r="P2015">
        <v>75</v>
      </c>
      <c r="Q2015">
        <v>112</v>
      </c>
      <c r="R2015">
        <v>712294</v>
      </c>
      <c r="S2015">
        <v>1500000</v>
      </c>
      <c r="T2015">
        <f>Table15[[#This Row],[Gross Revenue]]-Table15[[#This Row],[Budget]]</f>
        <v>-787706</v>
      </c>
      <c r="U2015">
        <f>YEAR(Table15[[#This Row],[Release Date]])</f>
        <v>2003</v>
      </c>
    </row>
    <row r="2016" spans="1:21" x14ac:dyDescent="0.25">
      <c r="A2016" t="s">
        <v>3817</v>
      </c>
      <c r="B2016">
        <v>1</v>
      </c>
      <c r="C2016" s="8">
        <v>38474</v>
      </c>
      <c r="D2016" t="s">
        <v>28</v>
      </c>
      <c r="E2016" t="s">
        <v>50</v>
      </c>
      <c r="F2016" t="s">
        <v>19</v>
      </c>
      <c r="G2016" t="s">
        <v>20</v>
      </c>
      <c r="H2016" t="s">
        <v>38</v>
      </c>
      <c r="I2016" t="s">
        <v>3818</v>
      </c>
      <c r="J2016" t="s">
        <v>3819</v>
      </c>
      <c r="K2016">
        <v>191</v>
      </c>
      <c r="L2016">
        <v>210</v>
      </c>
      <c r="M2016">
        <v>0</v>
      </c>
      <c r="N2016">
        <v>0</v>
      </c>
      <c r="O2016">
        <v>7.1</v>
      </c>
      <c r="P2016">
        <v>28</v>
      </c>
      <c r="Q2016">
        <v>80</v>
      </c>
      <c r="R2016">
        <v>99851</v>
      </c>
      <c r="S2016">
        <v>2500000</v>
      </c>
      <c r="T2016">
        <f>Table15[[#This Row],[Gross Revenue]]-Table15[[#This Row],[Budget]]</f>
        <v>-2400149</v>
      </c>
      <c r="U2016">
        <f>YEAR(Table15[[#This Row],[Release Date]])</f>
        <v>2005</v>
      </c>
    </row>
    <row r="2017" spans="1:21" x14ac:dyDescent="0.25">
      <c r="A2017" t="s">
        <v>864</v>
      </c>
      <c r="B2017">
        <v>1</v>
      </c>
      <c r="C2017" s="8">
        <v>36853</v>
      </c>
      <c r="D2017" t="s">
        <v>28</v>
      </c>
      <c r="E2017" t="s">
        <v>25</v>
      </c>
      <c r="F2017" t="s">
        <v>19</v>
      </c>
      <c r="G2017" t="s">
        <v>20</v>
      </c>
      <c r="H2017" t="s">
        <v>38</v>
      </c>
      <c r="I2017" t="s">
        <v>416</v>
      </c>
      <c r="J2017" t="s">
        <v>229</v>
      </c>
      <c r="K2017">
        <v>8000</v>
      </c>
      <c r="L2017">
        <v>10982</v>
      </c>
      <c r="M2017">
        <v>71</v>
      </c>
      <c r="N2017">
        <v>671</v>
      </c>
      <c r="O2017">
        <v>5.0999999999999996</v>
      </c>
      <c r="P2017">
        <v>58</v>
      </c>
      <c r="Q2017">
        <v>84</v>
      </c>
      <c r="R2017">
        <v>13592872</v>
      </c>
      <c r="S2017">
        <v>11000000</v>
      </c>
      <c r="T2017">
        <f>Table15[[#This Row],[Gross Revenue]]-Table15[[#This Row],[Budget]]</f>
        <v>2592872</v>
      </c>
      <c r="U2017">
        <f>YEAR(Table15[[#This Row],[Release Date]])</f>
        <v>2000</v>
      </c>
    </row>
    <row r="2018" spans="1:21" x14ac:dyDescent="0.25">
      <c r="A2018" t="s">
        <v>1490</v>
      </c>
      <c r="B2018">
        <v>1</v>
      </c>
      <c r="C2018" s="8">
        <v>37186</v>
      </c>
      <c r="D2018" t="s">
        <v>28</v>
      </c>
      <c r="E2018" t="s">
        <v>25</v>
      </c>
      <c r="F2018" t="s">
        <v>19</v>
      </c>
      <c r="G2018" t="s">
        <v>24</v>
      </c>
      <c r="H2018" t="s">
        <v>43</v>
      </c>
      <c r="I2018" t="s">
        <v>606</v>
      </c>
      <c r="J2018" t="s">
        <v>229</v>
      </c>
      <c r="K2018">
        <v>2000</v>
      </c>
      <c r="L2018">
        <v>4169</v>
      </c>
      <c r="M2018">
        <v>71</v>
      </c>
      <c r="N2018">
        <v>201</v>
      </c>
      <c r="O2018">
        <v>5.3</v>
      </c>
      <c r="P2018">
        <v>64</v>
      </c>
      <c r="Q2018">
        <v>99</v>
      </c>
      <c r="R2018">
        <v>16930185</v>
      </c>
      <c r="S2018">
        <v>29000000</v>
      </c>
      <c r="T2018">
        <f>Table15[[#This Row],[Gross Revenue]]-Table15[[#This Row],[Budget]]</f>
        <v>-12069815</v>
      </c>
      <c r="U2018">
        <f>YEAR(Table15[[#This Row],[Release Date]])</f>
        <v>2001</v>
      </c>
    </row>
    <row r="2019" spans="1:21" x14ac:dyDescent="0.25">
      <c r="A2019" t="s">
        <v>1006</v>
      </c>
      <c r="B2019">
        <v>1</v>
      </c>
      <c r="C2019" s="8">
        <v>36930</v>
      </c>
      <c r="D2019" t="s">
        <v>28</v>
      </c>
      <c r="E2019" t="s">
        <v>32</v>
      </c>
      <c r="F2019" t="s">
        <v>19</v>
      </c>
      <c r="G2019" t="s">
        <v>20</v>
      </c>
      <c r="H2019" t="s">
        <v>43</v>
      </c>
      <c r="I2019" t="s">
        <v>68</v>
      </c>
      <c r="J2019" t="s">
        <v>162</v>
      </c>
      <c r="K2019">
        <v>13000</v>
      </c>
      <c r="L2019">
        <v>14780</v>
      </c>
      <c r="M2019">
        <v>212</v>
      </c>
      <c r="N2019">
        <v>886</v>
      </c>
      <c r="O2019">
        <v>4.5</v>
      </c>
      <c r="P2019">
        <v>109</v>
      </c>
      <c r="Q2019">
        <v>116</v>
      </c>
      <c r="R2019">
        <v>32616869</v>
      </c>
      <c r="S2019">
        <v>72000000</v>
      </c>
      <c r="T2019">
        <f>Table15[[#This Row],[Gross Revenue]]-Table15[[#This Row],[Budget]]</f>
        <v>-39383131</v>
      </c>
      <c r="U2019">
        <f>YEAR(Table15[[#This Row],[Release Date]])</f>
        <v>2001</v>
      </c>
    </row>
    <row r="2020" spans="1:21" x14ac:dyDescent="0.25">
      <c r="A2020" t="s">
        <v>1987</v>
      </c>
      <c r="B2020">
        <v>1</v>
      </c>
      <c r="C2020" s="8">
        <v>37454</v>
      </c>
      <c r="D2020" t="s">
        <v>28</v>
      </c>
      <c r="E2020" t="s">
        <v>37</v>
      </c>
      <c r="F2020" t="s">
        <v>19</v>
      </c>
      <c r="G2020" t="s">
        <v>20</v>
      </c>
      <c r="H2020" t="s">
        <v>38</v>
      </c>
      <c r="I2020" t="s">
        <v>1735</v>
      </c>
      <c r="J2020" t="s">
        <v>162</v>
      </c>
      <c r="K2020">
        <v>613</v>
      </c>
      <c r="L2020">
        <v>1970</v>
      </c>
      <c r="M2020">
        <v>212</v>
      </c>
      <c r="N2020">
        <v>893</v>
      </c>
      <c r="O2020">
        <v>5.0999999999999996</v>
      </c>
      <c r="P2020">
        <v>167</v>
      </c>
      <c r="Q2020">
        <v>125</v>
      </c>
      <c r="R2020">
        <v>41814863</v>
      </c>
      <c r="S2020">
        <v>50000000</v>
      </c>
      <c r="T2020">
        <f>Table15[[#This Row],[Gross Revenue]]-Table15[[#This Row],[Budget]]</f>
        <v>-8185137</v>
      </c>
      <c r="U2020">
        <f>YEAR(Table15[[#This Row],[Release Date]])</f>
        <v>2002</v>
      </c>
    </row>
    <row r="2021" spans="1:21" x14ac:dyDescent="0.25">
      <c r="A2021" t="s">
        <v>2051</v>
      </c>
      <c r="B2021">
        <v>1</v>
      </c>
      <c r="C2021" s="8">
        <v>37493</v>
      </c>
      <c r="D2021" t="s">
        <v>28</v>
      </c>
      <c r="E2021" t="s">
        <v>18</v>
      </c>
      <c r="F2021" t="s">
        <v>19</v>
      </c>
      <c r="G2021" t="s">
        <v>20</v>
      </c>
      <c r="H2021" t="s">
        <v>38</v>
      </c>
      <c r="I2021" t="s">
        <v>538</v>
      </c>
      <c r="J2021" t="s">
        <v>162</v>
      </c>
      <c r="K2021">
        <v>1000</v>
      </c>
      <c r="L2021">
        <v>4186</v>
      </c>
      <c r="M2021">
        <v>212</v>
      </c>
      <c r="N2021">
        <v>2000</v>
      </c>
      <c r="O2021">
        <v>6.4</v>
      </c>
      <c r="P2021">
        <v>127</v>
      </c>
      <c r="Q2021">
        <v>101</v>
      </c>
      <c r="R2021">
        <v>4476235</v>
      </c>
      <c r="S2021">
        <v>27000000</v>
      </c>
      <c r="T2021">
        <f>Table15[[#This Row],[Gross Revenue]]-Table15[[#This Row],[Budget]]</f>
        <v>-22523765</v>
      </c>
      <c r="U2021">
        <f>YEAR(Table15[[#This Row],[Release Date]])</f>
        <v>2002</v>
      </c>
    </row>
    <row r="2022" spans="1:21" x14ac:dyDescent="0.25">
      <c r="A2022" t="s">
        <v>2832</v>
      </c>
      <c r="B2022">
        <v>1</v>
      </c>
      <c r="C2022" s="8">
        <v>37911</v>
      </c>
      <c r="D2022" t="s">
        <v>28</v>
      </c>
      <c r="E2022" t="s">
        <v>32</v>
      </c>
      <c r="F2022" t="s">
        <v>19</v>
      </c>
      <c r="G2022" t="s">
        <v>20</v>
      </c>
      <c r="H2022" t="s">
        <v>43</v>
      </c>
      <c r="I2022" t="s">
        <v>1851</v>
      </c>
      <c r="J2022" t="s">
        <v>162</v>
      </c>
      <c r="K2022">
        <v>960</v>
      </c>
      <c r="L2022">
        <v>3261</v>
      </c>
      <c r="M2022">
        <v>212</v>
      </c>
      <c r="N2022">
        <v>3000</v>
      </c>
      <c r="O2022">
        <v>5.3</v>
      </c>
      <c r="P2022">
        <v>120</v>
      </c>
      <c r="Q2022">
        <v>97</v>
      </c>
      <c r="R2022">
        <v>23292105</v>
      </c>
      <c r="S2022">
        <v>20000000</v>
      </c>
      <c r="T2022">
        <f>Table15[[#This Row],[Gross Revenue]]-Table15[[#This Row],[Budget]]</f>
        <v>3292105</v>
      </c>
      <c r="U2022">
        <f>YEAR(Table15[[#This Row],[Release Date]])</f>
        <v>2003</v>
      </c>
    </row>
    <row r="2023" spans="1:21" x14ac:dyDescent="0.25">
      <c r="A2023" t="s">
        <v>3493</v>
      </c>
      <c r="B2023">
        <v>1</v>
      </c>
      <c r="C2023" s="8">
        <v>38293</v>
      </c>
      <c r="D2023" t="s">
        <v>28</v>
      </c>
      <c r="E2023" t="s">
        <v>32</v>
      </c>
      <c r="F2023" t="s">
        <v>19</v>
      </c>
      <c r="G2023" t="s">
        <v>20</v>
      </c>
      <c r="H2023" t="s">
        <v>43</v>
      </c>
      <c r="I2023" t="s">
        <v>3494</v>
      </c>
      <c r="J2023" t="s">
        <v>162</v>
      </c>
      <c r="K2023">
        <v>969</v>
      </c>
      <c r="L2023">
        <v>2799</v>
      </c>
      <c r="M2023">
        <v>212</v>
      </c>
      <c r="N2023">
        <v>0</v>
      </c>
      <c r="O2023">
        <v>5.6</v>
      </c>
      <c r="P2023">
        <v>113</v>
      </c>
      <c r="Q2023">
        <v>108</v>
      </c>
      <c r="R2023">
        <v>12232937</v>
      </c>
      <c r="S2023">
        <v>22000000</v>
      </c>
      <c r="T2023">
        <f>Table15[[#This Row],[Gross Revenue]]-Table15[[#This Row],[Budget]]</f>
        <v>-9767063</v>
      </c>
      <c r="U2023">
        <f>YEAR(Table15[[#This Row],[Release Date]])</f>
        <v>2004</v>
      </c>
    </row>
    <row r="2024" spans="1:21" x14ac:dyDescent="0.25">
      <c r="A2024" t="s">
        <v>4100</v>
      </c>
      <c r="B2024">
        <v>1</v>
      </c>
      <c r="C2024" s="8">
        <v>38645</v>
      </c>
      <c r="D2024" t="s">
        <v>28</v>
      </c>
      <c r="E2024" t="s">
        <v>32</v>
      </c>
      <c r="F2024" t="s">
        <v>19</v>
      </c>
      <c r="G2024" t="s">
        <v>4101</v>
      </c>
      <c r="H2024" t="s">
        <v>38</v>
      </c>
      <c r="I2024" t="s">
        <v>4102</v>
      </c>
      <c r="J2024" t="s">
        <v>162</v>
      </c>
      <c r="K2024">
        <v>567</v>
      </c>
      <c r="L2024">
        <v>708</v>
      </c>
      <c r="M2024">
        <v>212</v>
      </c>
      <c r="N2024">
        <v>0</v>
      </c>
      <c r="O2024">
        <v>5.6</v>
      </c>
      <c r="P2024">
        <v>74</v>
      </c>
      <c r="Q2024">
        <v>113</v>
      </c>
      <c r="R2024">
        <v>17149</v>
      </c>
      <c r="S2024">
        <v>20000000</v>
      </c>
      <c r="T2024">
        <f>Table15[[#This Row],[Gross Revenue]]-Table15[[#This Row],[Budget]]</f>
        <v>-19982851</v>
      </c>
      <c r="U2024">
        <f>YEAR(Table15[[#This Row],[Release Date]])</f>
        <v>2005</v>
      </c>
    </row>
    <row r="2025" spans="1:21" x14ac:dyDescent="0.25">
      <c r="A2025" t="s">
        <v>5115</v>
      </c>
      <c r="B2025">
        <v>1</v>
      </c>
      <c r="C2025" s="8">
        <v>39265</v>
      </c>
      <c r="D2025" t="s">
        <v>28</v>
      </c>
      <c r="E2025" t="s">
        <v>32</v>
      </c>
      <c r="F2025" t="s">
        <v>19</v>
      </c>
      <c r="G2025" t="s">
        <v>20</v>
      </c>
      <c r="H2025" t="s">
        <v>43</v>
      </c>
      <c r="I2025" t="s">
        <v>5116</v>
      </c>
      <c r="J2025" t="s">
        <v>162</v>
      </c>
      <c r="K2025">
        <v>576</v>
      </c>
      <c r="L2025">
        <v>1520</v>
      </c>
      <c r="M2025">
        <v>212</v>
      </c>
      <c r="N2025">
        <v>12000</v>
      </c>
      <c r="O2025">
        <v>4.2</v>
      </c>
      <c r="P2025">
        <v>156</v>
      </c>
      <c r="Q2025">
        <v>99</v>
      </c>
      <c r="R2025">
        <v>18821279</v>
      </c>
      <c r="S2025">
        <v>70000000</v>
      </c>
      <c r="T2025">
        <f>Table15[[#This Row],[Gross Revenue]]-Table15[[#This Row],[Budget]]</f>
        <v>-51178721</v>
      </c>
      <c r="U2025">
        <f>YEAR(Table15[[#This Row],[Release Date]])</f>
        <v>2007</v>
      </c>
    </row>
    <row r="2026" spans="1:21" x14ac:dyDescent="0.25">
      <c r="A2026" t="s">
        <v>3393</v>
      </c>
      <c r="B2026">
        <v>1</v>
      </c>
      <c r="C2026" s="8">
        <v>38232</v>
      </c>
      <c r="D2026" t="s">
        <v>28</v>
      </c>
      <c r="E2026" t="s">
        <v>30</v>
      </c>
      <c r="F2026" t="s">
        <v>19</v>
      </c>
      <c r="G2026" t="s">
        <v>20</v>
      </c>
      <c r="H2026" t="s">
        <v>43</v>
      </c>
      <c r="I2026" t="s">
        <v>3394</v>
      </c>
      <c r="J2026" t="s">
        <v>3395</v>
      </c>
      <c r="K2026">
        <v>975</v>
      </c>
      <c r="L2026">
        <v>3014</v>
      </c>
      <c r="M2026">
        <v>0</v>
      </c>
      <c r="N2026">
        <v>0</v>
      </c>
      <c r="O2026">
        <v>6.9</v>
      </c>
      <c r="P2026">
        <v>182</v>
      </c>
      <c r="Q2026">
        <v>114</v>
      </c>
      <c r="R2026">
        <v>3519627</v>
      </c>
      <c r="S2026">
        <v>20000000</v>
      </c>
      <c r="T2026">
        <f>Table15[[#This Row],[Gross Revenue]]-Table15[[#This Row],[Budget]]</f>
        <v>-16480373</v>
      </c>
      <c r="U2026">
        <f>YEAR(Table15[[#This Row],[Release Date]])</f>
        <v>2004</v>
      </c>
    </row>
    <row r="2027" spans="1:21" x14ac:dyDescent="0.25">
      <c r="A2027" t="s">
        <v>4491</v>
      </c>
      <c r="B2027">
        <v>1</v>
      </c>
      <c r="C2027" s="8">
        <v>38878</v>
      </c>
      <c r="D2027" t="s">
        <v>28</v>
      </c>
      <c r="E2027" t="s">
        <v>32</v>
      </c>
      <c r="F2027" t="s">
        <v>19</v>
      </c>
      <c r="G2027" t="s">
        <v>20</v>
      </c>
      <c r="H2027" t="s">
        <v>38</v>
      </c>
      <c r="I2027" t="s">
        <v>396</v>
      </c>
      <c r="J2027" t="s">
        <v>3395</v>
      </c>
      <c r="K2027">
        <v>23000</v>
      </c>
      <c r="L2027">
        <v>37387</v>
      </c>
      <c r="M2027">
        <v>0</v>
      </c>
      <c r="N2027">
        <v>75000</v>
      </c>
      <c r="O2027">
        <v>7.4</v>
      </c>
      <c r="P2027">
        <v>589</v>
      </c>
      <c r="Q2027">
        <v>119</v>
      </c>
      <c r="R2027">
        <v>66468315</v>
      </c>
      <c r="S2027">
        <v>30000000</v>
      </c>
      <c r="T2027">
        <f>Table15[[#This Row],[Gross Revenue]]-Table15[[#This Row],[Budget]]</f>
        <v>36468315</v>
      </c>
      <c r="U2027">
        <f>YEAR(Table15[[#This Row],[Release Date]])</f>
        <v>2006</v>
      </c>
    </row>
    <row r="2028" spans="1:21" x14ac:dyDescent="0.25">
      <c r="A2028" t="s">
        <v>4825</v>
      </c>
      <c r="B2028">
        <v>1</v>
      </c>
      <c r="C2028" s="8">
        <v>39084</v>
      </c>
      <c r="D2028" t="s">
        <v>28</v>
      </c>
      <c r="E2028" t="s">
        <v>32</v>
      </c>
      <c r="F2028" t="s">
        <v>19</v>
      </c>
      <c r="G2028" t="s">
        <v>20</v>
      </c>
      <c r="H2028" t="s">
        <v>43</v>
      </c>
      <c r="I2028" t="s">
        <v>1226</v>
      </c>
      <c r="J2028" t="s">
        <v>4826</v>
      </c>
      <c r="K2028">
        <v>12000</v>
      </c>
      <c r="L2028">
        <v>15800</v>
      </c>
      <c r="M2028">
        <v>29</v>
      </c>
      <c r="N2028">
        <v>12000</v>
      </c>
      <c r="O2028">
        <v>6.5</v>
      </c>
      <c r="P2028">
        <v>238</v>
      </c>
      <c r="Q2028">
        <v>112</v>
      </c>
      <c r="R2028">
        <v>42919096</v>
      </c>
      <c r="S2028">
        <v>15000000</v>
      </c>
      <c r="T2028">
        <f>Table15[[#This Row],[Gross Revenue]]-Table15[[#This Row],[Budget]]</f>
        <v>27919096</v>
      </c>
      <c r="U2028">
        <f>YEAR(Table15[[#This Row],[Release Date]])</f>
        <v>2007</v>
      </c>
    </row>
    <row r="2029" spans="1:21" x14ac:dyDescent="0.25">
      <c r="A2029" t="s">
        <v>1592</v>
      </c>
      <c r="B2029">
        <v>1</v>
      </c>
      <c r="C2029" s="8">
        <v>37241</v>
      </c>
      <c r="D2029" t="s">
        <v>28</v>
      </c>
      <c r="E2029" t="s">
        <v>22</v>
      </c>
      <c r="F2029" t="s">
        <v>19</v>
      </c>
      <c r="G2029" t="s">
        <v>20</v>
      </c>
      <c r="H2029" t="s">
        <v>36</v>
      </c>
      <c r="I2029" t="s">
        <v>1593</v>
      </c>
      <c r="J2029" t="s">
        <v>1594</v>
      </c>
      <c r="K2029">
        <v>284</v>
      </c>
      <c r="L2029">
        <v>1185</v>
      </c>
      <c r="M2029">
        <v>14</v>
      </c>
      <c r="N2029">
        <v>409</v>
      </c>
      <c r="O2029">
        <v>5.6</v>
      </c>
      <c r="P2029">
        <v>16</v>
      </c>
      <c r="Q2029">
        <v>95</v>
      </c>
      <c r="R2029">
        <v>15278</v>
      </c>
      <c r="S2029">
        <v>825000</v>
      </c>
      <c r="T2029">
        <f>Table15[[#This Row],[Gross Revenue]]-Table15[[#This Row],[Budget]]</f>
        <v>-809722</v>
      </c>
      <c r="U2029">
        <f>YEAR(Table15[[#This Row],[Release Date]])</f>
        <v>2001</v>
      </c>
    </row>
    <row r="2030" spans="1:21" x14ac:dyDescent="0.25">
      <c r="A2030" t="s">
        <v>4652</v>
      </c>
      <c r="B2030">
        <v>1</v>
      </c>
      <c r="C2030" s="8">
        <v>38974</v>
      </c>
      <c r="D2030" t="s">
        <v>28</v>
      </c>
      <c r="E2030" t="s">
        <v>30</v>
      </c>
      <c r="F2030" t="s">
        <v>19</v>
      </c>
      <c r="G2030" t="s">
        <v>20</v>
      </c>
      <c r="H2030" t="s">
        <v>36</v>
      </c>
      <c r="I2030" t="s">
        <v>3842</v>
      </c>
      <c r="J2030" t="s">
        <v>4653</v>
      </c>
      <c r="K2030">
        <v>975</v>
      </c>
      <c r="L2030">
        <v>4451</v>
      </c>
      <c r="M2030">
        <v>66</v>
      </c>
      <c r="N2030">
        <v>40000</v>
      </c>
      <c r="O2030">
        <v>7.8</v>
      </c>
      <c r="P2030">
        <v>377</v>
      </c>
      <c r="Q2030">
        <v>101</v>
      </c>
      <c r="R2030">
        <v>189412677</v>
      </c>
      <c r="S2030">
        <v>165000000</v>
      </c>
      <c r="T2030">
        <f>Table15[[#This Row],[Gross Revenue]]-Table15[[#This Row],[Budget]]</f>
        <v>24412677</v>
      </c>
      <c r="U2030">
        <f>YEAR(Table15[[#This Row],[Release Date]])</f>
        <v>2006</v>
      </c>
    </row>
    <row r="2031" spans="1:21" x14ac:dyDescent="0.25">
      <c r="A2031" t="s">
        <v>1732</v>
      </c>
      <c r="B2031">
        <v>1</v>
      </c>
      <c r="C2031" s="8">
        <v>37325</v>
      </c>
      <c r="D2031" t="s">
        <v>28</v>
      </c>
      <c r="E2031" t="s">
        <v>25</v>
      </c>
      <c r="F2031" t="s">
        <v>19</v>
      </c>
      <c r="G2031" t="s">
        <v>20</v>
      </c>
      <c r="H2031" t="s">
        <v>38</v>
      </c>
      <c r="I2031" t="s">
        <v>1733</v>
      </c>
      <c r="J2031" t="s">
        <v>176</v>
      </c>
      <c r="K2031">
        <v>836</v>
      </c>
      <c r="L2031">
        <v>2467</v>
      </c>
      <c r="M2031">
        <v>121</v>
      </c>
      <c r="N2031">
        <v>241</v>
      </c>
      <c r="O2031">
        <v>2.8</v>
      </c>
      <c r="P2031">
        <v>28</v>
      </c>
      <c r="Q2031">
        <v>80</v>
      </c>
      <c r="R2031">
        <v>1646664</v>
      </c>
      <c r="S2031">
        <v>20000000</v>
      </c>
      <c r="T2031">
        <f>Table15[[#This Row],[Gross Revenue]]-Table15[[#This Row],[Budget]]</f>
        <v>-18353336</v>
      </c>
      <c r="U2031">
        <f>YEAR(Table15[[#This Row],[Release Date]])</f>
        <v>2002</v>
      </c>
    </row>
    <row r="2032" spans="1:21" x14ac:dyDescent="0.25">
      <c r="A2032" t="s">
        <v>1727</v>
      </c>
      <c r="B2032">
        <v>1</v>
      </c>
      <c r="C2032" s="8">
        <v>37322</v>
      </c>
      <c r="D2032" t="s">
        <v>28</v>
      </c>
      <c r="E2032" t="s">
        <v>25</v>
      </c>
      <c r="F2032" t="s">
        <v>19</v>
      </c>
      <c r="G2032" t="s">
        <v>35</v>
      </c>
      <c r="H2032" t="s">
        <v>38</v>
      </c>
      <c r="I2032" t="s">
        <v>389</v>
      </c>
      <c r="J2032" t="s">
        <v>1728</v>
      </c>
      <c r="K2032">
        <v>14000</v>
      </c>
      <c r="L2032">
        <v>28886</v>
      </c>
      <c r="M2032">
        <v>628</v>
      </c>
      <c r="N2032">
        <v>52000</v>
      </c>
      <c r="O2032">
        <v>7.7</v>
      </c>
      <c r="P2032">
        <v>218</v>
      </c>
      <c r="Q2032">
        <v>129</v>
      </c>
      <c r="R2032">
        <v>59365105</v>
      </c>
      <c r="S2032">
        <v>45000000</v>
      </c>
      <c r="T2032">
        <f>Table15[[#This Row],[Gross Revenue]]-Table15[[#This Row],[Budget]]</f>
        <v>14365105</v>
      </c>
      <c r="U2032">
        <f>YEAR(Table15[[#This Row],[Release Date]])</f>
        <v>2002</v>
      </c>
    </row>
    <row r="2033" spans="1:21" x14ac:dyDescent="0.25">
      <c r="A2033" t="s">
        <v>4670</v>
      </c>
      <c r="B2033">
        <v>1</v>
      </c>
      <c r="C2033" s="8">
        <v>38985</v>
      </c>
      <c r="D2033" t="s">
        <v>28</v>
      </c>
      <c r="E2033" t="s">
        <v>22</v>
      </c>
      <c r="F2033" t="s">
        <v>19</v>
      </c>
      <c r="G2033" t="s">
        <v>35</v>
      </c>
      <c r="H2033" t="s">
        <v>38</v>
      </c>
      <c r="I2033" t="s">
        <v>4671</v>
      </c>
      <c r="J2033" t="s">
        <v>1728</v>
      </c>
      <c r="K2033">
        <v>565</v>
      </c>
      <c r="L2033">
        <v>1595</v>
      </c>
      <c r="M2033">
        <v>628</v>
      </c>
      <c r="N2033">
        <v>105000</v>
      </c>
      <c r="O2033">
        <v>7.8</v>
      </c>
      <c r="P2033">
        <v>274</v>
      </c>
      <c r="Q2033">
        <v>123</v>
      </c>
      <c r="R2033">
        <v>15294553</v>
      </c>
      <c r="S2033">
        <v>12000000</v>
      </c>
      <c r="T2033">
        <f>Table15[[#This Row],[Gross Revenue]]-Table15[[#This Row],[Budget]]</f>
        <v>3294553</v>
      </c>
      <c r="U2033">
        <f>YEAR(Table15[[#This Row],[Release Date]])</f>
        <v>2006</v>
      </c>
    </row>
    <row r="2034" spans="1:21" x14ac:dyDescent="0.25">
      <c r="A2034" t="s">
        <v>1867</v>
      </c>
      <c r="B2034">
        <v>1</v>
      </c>
      <c r="C2034" s="8">
        <v>37394</v>
      </c>
      <c r="D2034" t="s">
        <v>28</v>
      </c>
      <c r="E2034" t="s">
        <v>32</v>
      </c>
      <c r="F2034" t="s">
        <v>19</v>
      </c>
      <c r="G2034" t="s">
        <v>20</v>
      </c>
      <c r="H2034" t="s">
        <v>43</v>
      </c>
      <c r="I2034" t="s">
        <v>499</v>
      </c>
      <c r="J2034" t="s">
        <v>73</v>
      </c>
      <c r="K2034">
        <v>23000</v>
      </c>
      <c r="L2034">
        <v>43887</v>
      </c>
      <c r="M2034">
        <v>503</v>
      </c>
      <c r="N2034">
        <v>0</v>
      </c>
      <c r="O2034">
        <v>5.6</v>
      </c>
      <c r="P2034">
        <v>123</v>
      </c>
      <c r="Q2034">
        <v>116</v>
      </c>
      <c r="R2034">
        <v>19480739</v>
      </c>
      <c r="S2034">
        <v>80000000</v>
      </c>
      <c r="T2034">
        <f>Table15[[#This Row],[Gross Revenue]]-Table15[[#This Row],[Budget]]</f>
        <v>-60519261</v>
      </c>
      <c r="U2034">
        <f>YEAR(Table15[[#This Row],[Release Date]])</f>
        <v>2002</v>
      </c>
    </row>
    <row r="2035" spans="1:21" x14ac:dyDescent="0.25">
      <c r="A2035" t="s">
        <v>2567</v>
      </c>
      <c r="B2035">
        <v>1</v>
      </c>
      <c r="C2035" s="8">
        <v>37767</v>
      </c>
      <c r="D2035" t="s">
        <v>28</v>
      </c>
      <c r="E2035" t="s">
        <v>32</v>
      </c>
      <c r="F2035" t="s">
        <v>19</v>
      </c>
      <c r="G2035" t="s">
        <v>24</v>
      </c>
      <c r="H2035" t="s">
        <v>43</v>
      </c>
      <c r="I2035" t="s">
        <v>197</v>
      </c>
      <c r="J2035" t="s">
        <v>73</v>
      </c>
      <c r="K2035">
        <v>13000</v>
      </c>
      <c r="L2035">
        <v>15053</v>
      </c>
      <c r="M2035">
        <v>503</v>
      </c>
      <c r="N2035">
        <v>0</v>
      </c>
      <c r="O2035">
        <v>6.6</v>
      </c>
      <c r="P2035">
        <v>199</v>
      </c>
      <c r="Q2035">
        <v>102</v>
      </c>
      <c r="R2035">
        <v>36883539</v>
      </c>
      <c r="S2035">
        <v>52000000</v>
      </c>
      <c r="T2035">
        <f>Table15[[#This Row],[Gross Revenue]]-Table15[[#This Row],[Budget]]</f>
        <v>-15116461</v>
      </c>
      <c r="U2035">
        <f>YEAR(Table15[[#This Row],[Release Date]])</f>
        <v>2003</v>
      </c>
    </row>
    <row r="2036" spans="1:21" x14ac:dyDescent="0.25">
      <c r="A2036" t="s">
        <v>976</v>
      </c>
      <c r="B2036">
        <v>1</v>
      </c>
      <c r="C2036" s="8">
        <v>36915</v>
      </c>
      <c r="D2036" t="s">
        <v>28</v>
      </c>
      <c r="E2036" t="s">
        <v>18</v>
      </c>
      <c r="F2036" t="s">
        <v>19</v>
      </c>
      <c r="G2036" t="s">
        <v>20</v>
      </c>
      <c r="H2036" t="s">
        <v>43</v>
      </c>
      <c r="I2036" t="s">
        <v>103</v>
      </c>
      <c r="J2036" t="s">
        <v>977</v>
      </c>
      <c r="K2036">
        <v>957</v>
      </c>
      <c r="L2036">
        <v>1107</v>
      </c>
      <c r="M2036">
        <v>13</v>
      </c>
      <c r="N2036">
        <v>100</v>
      </c>
      <c r="O2036">
        <v>7.2</v>
      </c>
      <c r="P2036">
        <v>12</v>
      </c>
      <c r="Q2036">
        <v>119</v>
      </c>
      <c r="R2036">
        <v>798341</v>
      </c>
      <c r="S2036">
        <v>1000000</v>
      </c>
      <c r="T2036">
        <f>Table15[[#This Row],[Gross Revenue]]-Table15[[#This Row],[Budget]]</f>
        <v>-201659</v>
      </c>
      <c r="U2036">
        <f>YEAR(Table15[[#This Row],[Release Date]])</f>
        <v>2001</v>
      </c>
    </row>
    <row r="2037" spans="1:21" x14ac:dyDescent="0.25">
      <c r="A2037" t="s">
        <v>2551</v>
      </c>
      <c r="B2037">
        <v>1</v>
      </c>
      <c r="C2037" s="8">
        <v>37757</v>
      </c>
      <c r="D2037" t="s">
        <v>28</v>
      </c>
      <c r="E2037" t="s">
        <v>22</v>
      </c>
      <c r="F2037" t="s">
        <v>19</v>
      </c>
      <c r="G2037" t="s">
        <v>35</v>
      </c>
      <c r="H2037" t="s">
        <v>38</v>
      </c>
      <c r="I2037" t="s">
        <v>547</v>
      </c>
      <c r="J2037" t="s">
        <v>262</v>
      </c>
      <c r="K2037">
        <v>876</v>
      </c>
      <c r="L2037">
        <v>2544</v>
      </c>
      <c r="M2037">
        <v>554</v>
      </c>
      <c r="N2037">
        <v>311</v>
      </c>
      <c r="O2037">
        <v>6.9</v>
      </c>
      <c r="P2037">
        <v>49</v>
      </c>
      <c r="Q2037">
        <v>97</v>
      </c>
      <c r="R2037">
        <v>233103</v>
      </c>
      <c r="S2037">
        <v>7000000</v>
      </c>
      <c r="T2037">
        <f>Table15[[#This Row],[Gross Revenue]]-Table15[[#This Row],[Budget]]</f>
        <v>-6766897</v>
      </c>
      <c r="U2037">
        <f>YEAR(Table15[[#This Row],[Release Date]])</f>
        <v>2003</v>
      </c>
    </row>
    <row r="2038" spans="1:21" x14ac:dyDescent="0.25">
      <c r="A2038" t="s">
        <v>1054</v>
      </c>
      <c r="B2038">
        <v>1</v>
      </c>
      <c r="C2038" s="8">
        <v>36956</v>
      </c>
      <c r="D2038" t="s">
        <v>28</v>
      </c>
      <c r="E2038" t="s">
        <v>31</v>
      </c>
      <c r="F2038" t="s">
        <v>19</v>
      </c>
      <c r="G2038" t="s">
        <v>35</v>
      </c>
      <c r="H2038" t="s">
        <v>38</v>
      </c>
      <c r="I2038" t="s">
        <v>280</v>
      </c>
      <c r="J2038" t="s">
        <v>1055</v>
      </c>
      <c r="K2038">
        <v>14000</v>
      </c>
      <c r="L2038">
        <v>16768</v>
      </c>
      <c r="M2038">
        <v>14</v>
      </c>
      <c r="N2038">
        <v>0</v>
      </c>
      <c r="O2038">
        <v>7.1</v>
      </c>
      <c r="P2038">
        <v>100</v>
      </c>
      <c r="Q2038">
        <v>91</v>
      </c>
      <c r="R2038">
        <v>1292119</v>
      </c>
      <c r="S2038">
        <v>5500000</v>
      </c>
      <c r="T2038">
        <f>Table15[[#This Row],[Gross Revenue]]-Table15[[#This Row],[Budget]]</f>
        <v>-4207881</v>
      </c>
      <c r="U2038">
        <f>YEAR(Table15[[#This Row],[Release Date]])</f>
        <v>2001</v>
      </c>
    </row>
    <row r="2039" spans="1:21" x14ac:dyDescent="0.25">
      <c r="A2039" t="s">
        <v>2741</v>
      </c>
      <c r="B2039">
        <v>1</v>
      </c>
      <c r="C2039" s="8">
        <v>37862</v>
      </c>
      <c r="D2039" t="s">
        <v>28</v>
      </c>
      <c r="E2039" t="s">
        <v>18</v>
      </c>
      <c r="F2039" t="s">
        <v>19</v>
      </c>
      <c r="G2039" t="s">
        <v>35</v>
      </c>
      <c r="H2039" t="s">
        <v>38</v>
      </c>
      <c r="I2039" t="s">
        <v>2742</v>
      </c>
      <c r="J2039" t="s">
        <v>1055</v>
      </c>
      <c r="K2039">
        <v>386</v>
      </c>
      <c r="L2039">
        <v>646</v>
      </c>
      <c r="M2039">
        <v>14</v>
      </c>
      <c r="N2039">
        <v>0</v>
      </c>
      <c r="O2039">
        <v>7.4</v>
      </c>
      <c r="P2039">
        <v>220</v>
      </c>
      <c r="Q2039">
        <v>92</v>
      </c>
      <c r="R2039">
        <v>17508670</v>
      </c>
      <c r="S2039">
        <v>15000000</v>
      </c>
      <c r="T2039">
        <f>Table15[[#This Row],[Gross Revenue]]-Table15[[#This Row],[Budget]]</f>
        <v>2508670</v>
      </c>
      <c r="U2039">
        <f>YEAR(Table15[[#This Row],[Release Date]])</f>
        <v>2003</v>
      </c>
    </row>
    <row r="2040" spans="1:21" x14ac:dyDescent="0.25">
      <c r="A2040" t="s">
        <v>2776</v>
      </c>
      <c r="B2040">
        <v>1</v>
      </c>
      <c r="C2040" s="8">
        <v>37879</v>
      </c>
      <c r="D2040" t="s">
        <v>28</v>
      </c>
      <c r="E2040" t="s">
        <v>22</v>
      </c>
      <c r="F2040" t="s">
        <v>230</v>
      </c>
      <c r="G2040" t="s">
        <v>24</v>
      </c>
      <c r="H2040" t="s">
        <v>38</v>
      </c>
      <c r="I2040" t="s">
        <v>2777</v>
      </c>
      <c r="J2040" t="s">
        <v>2778</v>
      </c>
      <c r="K2040">
        <v>231</v>
      </c>
      <c r="L2040">
        <v>771</v>
      </c>
      <c r="M2040">
        <v>25</v>
      </c>
      <c r="N2040">
        <v>426</v>
      </c>
      <c r="O2040">
        <v>7.1</v>
      </c>
      <c r="P2040">
        <v>69</v>
      </c>
      <c r="Q2040">
        <v>90</v>
      </c>
      <c r="R2040">
        <v>1689999</v>
      </c>
      <c r="S2040">
        <v>400000</v>
      </c>
      <c r="T2040">
        <f>Table15[[#This Row],[Gross Revenue]]-Table15[[#This Row],[Budget]]</f>
        <v>1289999</v>
      </c>
      <c r="U2040">
        <f>YEAR(Table15[[#This Row],[Release Date]])</f>
        <v>2003</v>
      </c>
    </row>
    <row r="2041" spans="1:21" x14ac:dyDescent="0.25">
      <c r="A2041" t="s">
        <v>5083</v>
      </c>
      <c r="B2041">
        <v>1</v>
      </c>
      <c r="C2041" s="8">
        <v>39243</v>
      </c>
      <c r="D2041" t="s">
        <v>28</v>
      </c>
      <c r="E2041" t="s">
        <v>22</v>
      </c>
      <c r="F2041" t="s">
        <v>19</v>
      </c>
      <c r="G2041" t="s">
        <v>20</v>
      </c>
      <c r="H2041" t="s">
        <v>43</v>
      </c>
      <c r="I2041" t="s">
        <v>1461</v>
      </c>
      <c r="J2041" t="s">
        <v>2778</v>
      </c>
      <c r="K2041">
        <v>17000</v>
      </c>
      <c r="L2041">
        <v>19673</v>
      </c>
      <c r="M2041">
        <v>25</v>
      </c>
      <c r="N2041">
        <v>45000</v>
      </c>
      <c r="O2041">
        <v>7.5</v>
      </c>
      <c r="P2041">
        <v>309</v>
      </c>
      <c r="Q2041">
        <v>101</v>
      </c>
      <c r="R2041">
        <v>18656400</v>
      </c>
      <c r="S2041">
        <v>5000000</v>
      </c>
      <c r="T2041">
        <f>Table15[[#This Row],[Gross Revenue]]-Table15[[#This Row],[Budget]]</f>
        <v>13656400</v>
      </c>
      <c r="U2041">
        <f>YEAR(Table15[[#This Row],[Release Date]])</f>
        <v>2007</v>
      </c>
    </row>
    <row r="2042" spans="1:21" x14ac:dyDescent="0.25">
      <c r="A2042" t="s">
        <v>994</v>
      </c>
      <c r="B2042">
        <v>1</v>
      </c>
      <c r="C2042" s="8">
        <v>36924</v>
      </c>
      <c r="D2042" t="s">
        <v>28</v>
      </c>
      <c r="E2042" t="s">
        <v>22</v>
      </c>
      <c r="F2042" t="s">
        <v>19</v>
      </c>
      <c r="G2042" t="s">
        <v>20</v>
      </c>
      <c r="H2042" t="s">
        <v>38</v>
      </c>
      <c r="I2042" t="s">
        <v>979</v>
      </c>
      <c r="J2042" t="s">
        <v>995</v>
      </c>
      <c r="K2042">
        <v>15000</v>
      </c>
      <c r="L2042">
        <v>17040</v>
      </c>
      <c r="M2042">
        <v>219</v>
      </c>
      <c r="N2042">
        <v>33000</v>
      </c>
      <c r="O2042">
        <v>8.1</v>
      </c>
      <c r="P2042">
        <v>283</v>
      </c>
      <c r="Q2042">
        <v>133</v>
      </c>
      <c r="R2042">
        <v>727883</v>
      </c>
      <c r="S2042">
        <v>4500000</v>
      </c>
      <c r="T2042">
        <f>Table15[[#This Row],[Gross Revenue]]-Table15[[#This Row],[Budget]]</f>
        <v>-3772117</v>
      </c>
      <c r="U2042">
        <f>YEAR(Table15[[#This Row],[Release Date]])</f>
        <v>2001</v>
      </c>
    </row>
    <row r="2043" spans="1:21" x14ac:dyDescent="0.25">
      <c r="A2043" t="s">
        <v>2810</v>
      </c>
      <c r="B2043">
        <v>1</v>
      </c>
      <c r="C2043" s="8">
        <v>37897</v>
      </c>
      <c r="D2043" t="s">
        <v>28</v>
      </c>
      <c r="E2043" t="s">
        <v>25</v>
      </c>
      <c r="F2043" t="s">
        <v>19</v>
      </c>
      <c r="G2043" t="s">
        <v>48</v>
      </c>
      <c r="H2043" t="s">
        <v>38</v>
      </c>
      <c r="I2043" t="s">
        <v>479</v>
      </c>
      <c r="J2043" t="s">
        <v>995</v>
      </c>
      <c r="K2043">
        <v>1000</v>
      </c>
      <c r="L2043">
        <v>2340</v>
      </c>
      <c r="M2043">
        <v>219</v>
      </c>
      <c r="N2043">
        <v>0</v>
      </c>
      <c r="O2043">
        <v>5.5</v>
      </c>
      <c r="P2043">
        <v>173</v>
      </c>
      <c r="Q2043">
        <v>160</v>
      </c>
      <c r="R2043">
        <v>273420</v>
      </c>
      <c r="S2043">
        <v>17000000</v>
      </c>
      <c r="T2043">
        <f>Table15[[#This Row],[Gross Revenue]]-Table15[[#This Row],[Budget]]</f>
        <v>-16726580</v>
      </c>
      <c r="U2043">
        <f>YEAR(Table15[[#This Row],[Release Date]])</f>
        <v>2003</v>
      </c>
    </row>
    <row r="2044" spans="1:21" x14ac:dyDescent="0.25">
      <c r="A2044" t="s">
        <v>3724</v>
      </c>
      <c r="B2044">
        <v>1</v>
      </c>
      <c r="C2044" s="8">
        <v>38421</v>
      </c>
      <c r="D2044" t="s">
        <v>28</v>
      </c>
      <c r="E2044" t="s">
        <v>22</v>
      </c>
      <c r="F2044" t="s">
        <v>19</v>
      </c>
      <c r="G2044" t="s">
        <v>20</v>
      </c>
      <c r="H2044" t="s">
        <v>43</v>
      </c>
      <c r="I2044" t="s">
        <v>95</v>
      </c>
      <c r="J2044" t="s">
        <v>995</v>
      </c>
      <c r="K2044">
        <v>902</v>
      </c>
      <c r="L2044">
        <v>2466</v>
      </c>
      <c r="M2044">
        <v>219</v>
      </c>
      <c r="N2044">
        <v>0</v>
      </c>
      <c r="O2044">
        <v>5.6</v>
      </c>
      <c r="P2044">
        <v>287</v>
      </c>
      <c r="Q2044">
        <v>115</v>
      </c>
      <c r="R2044">
        <v>15045676</v>
      </c>
      <c r="S2044">
        <v>16000000</v>
      </c>
      <c r="T2044">
        <f>Table15[[#This Row],[Gross Revenue]]-Table15[[#This Row],[Budget]]</f>
        <v>-954324</v>
      </c>
      <c r="U2044">
        <f>YEAR(Table15[[#This Row],[Release Date]])</f>
        <v>2005</v>
      </c>
    </row>
    <row r="2045" spans="1:21" x14ac:dyDescent="0.25">
      <c r="A2045" t="s">
        <v>1763</v>
      </c>
      <c r="B2045">
        <v>1</v>
      </c>
      <c r="C2045" s="8">
        <v>37340</v>
      </c>
      <c r="D2045" t="s">
        <v>28</v>
      </c>
      <c r="E2045" t="s">
        <v>18</v>
      </c>
      <c r="F2045" t="s">
        <v>19</v>
      </c>
      <c r="G2045" t="s">
        <v>93</v>
      </c>
      <c r="H2045" t="s">
        <v>38</v>
      </c>
      <c r="I2045" t="s">
        <v>401</v>
      </c>
      <c r="J2045" t="s">
        <v>1764</v>
      </c>
      <c r="K2045">
        <v>22000</v>
      </c>
      <c r="L2045">
        <v>23513</v>
      </c>
      <c r="M2045">
        <v>23</v>
      </c>
      <c r="N2045">
        <v>0</v>
      </c>
      <c r="O2045">
        <v>7.2</v>
      </c>
      <c r="P2045">
        <v>82</v>
      </c>
      <c r="Q2045">
        <v>104</v>
      </c>
      <c r="R2045">
        <v>1011054</v>
      </c>
      <c r="S2045">
        <v>10000000</v>
      </c>
      <c r="T2045">
        <f>Table15[[#This Row],[Gross Revenue]]-Table15[[#This Row],[Budget]]</f>
        <v>-8988946</v>
      </c>
      <c r="U2045">
        <f>YEAR(Table15[[#This Row],[Release Date]])</f>
        <v>2002</v>
      </c>
    </row>
    <row r="2046" spans="1:21" x14ac:dyDescent="0.25">
      <c r="A2046" t="s">
        <v>2988</v>
      </c>
      <c r="B2046">
        <v>1</v>
      </c>
      <c r="C2046" s="8">
        <v>37998</v>
      </c>
      <c r="D2046" t="s">
        <v>28</v>
      </c>
      <c r="E2046" t="s">
        <v>31</v>
      </c>
      <c r="F2046" t="s">
        <v>19</v>
      </c>
      <c r="G2046" t="s">
        <v>24</v>
      </c>
      <c r="H2046" t="s">
        <v>43</v>
      </c>
      <c r="I2046" t="s">
        <v>2293</v>
      </c>
      <c r="J2046" t="s">
        <v>496</v>
      </c>
      <c r="K2046">
        <v>2000</v>
      </c>
      <c r="L2046">
        <v>3994</v>
      </c>
      <c r="M2046">
        <v>98</v>
      </c>
      <c r="N2046">
        <v>10000</v>
      </c>
      <c r="O2046">
        <v>7.5</v>
      </c>
      <c r="P2046">
        <v>84</v>
      </c>
      <c r="Q2046">
        <v>123</v>
      </c>
      <c r="R2046">
        <v>36581633</v>
      </c>
      <c r="S2046">
        <v>21000000</v>
      </c>
      <c r="T2046">
        <f>Table15[[#This Row],[Gross Revenue]]-Table15[[#This Row],[Budget]]</f>
        <v>15581633</v>
      </c>
      <c r="U2046">
        <f>YEAR(Table15[[#This Row],[Release Date]])</f>
        <v>2004</v>
      </c>
    </row>
    <row r="2047" spans="1:21" x14ac:dyDescent="0.25">
      <c r="A2047" t="s">
        <v>3059</v>
      </c>
      <c r="B2047">
        <v>1</v>
      </c>
      <c r="C2047" s="8">
        <v>38040</v>
      </c>
      <c r="D2047" t="s">
        <v>28</v>
      </c>
      <c r="E2047" t="s">
        <v>22</v>
      </c>
      <c r="F2047" t="s">
        <v>19</v>
      </c>
      <c r="G2047" t="s">
        <v>20</v>
      </c>
      <c r="H2047" t="s">
        <v>43</v>
      </c>
      <c r="I2047" t="s">
        <v>687</v>
      </c>
      <c r="J2047" t="s">
        <v>496</v>
      </c>
      <c r="K2047">
        <v>18000</v>
      </c>
      <c r="L2047">
        <v>18726</v>
      </c>
      <c r="M2047">
        <v>98</v>
      </c>
      <c r="N2047">
        <v>20000</v>
      </c>
      <c r="O2047">
        <v>7.1</v>
      </c>
      <c r="P2047">
        <v>131</v>
      </c>
      <c r="Q2047">
        <v>126</v>
      </c>
      <c r="R2047">
        <v>53680848</v>
      </c>
      <c r="S2047">
        <v>30000000</v>
      </c>
      <c r="T2047">
        <f>Table15[[#This Row],[Gross Revenue]]-Table15[[#This Row],[Budget]]</f>
        <v>23680848</v>
      </c>
      <c r="U2047">
        <f>YEAR(Table15[[#This Row],[Release Date]])</f>
        <v>2004</v>
      </c>
    </row>
    <row r="2048" spans="1:21" x14ac:dyDescent="0.25">
      <c r="A2048" t="s">
        <v>4691</v>
      </c>
      <c r="B2048">
        <v>1</v>
      </c>
      <c r="C2048" s="8">
        <v>38998</v>
      </c>
      <c r="D2048" t="s">
        <v>28</v>
      </c>
      <c r="E2048" t="s">
        <v>22</v>
      </c>
      <c r="F2048" t="s">
        <v>19</v>
      </c>
      <c r="G2048" t="s">
        <v>20</v>
      </c>
      <c r="H2048" t="s">
        <v>43</v>
      </c>
      <c r="I2048" t="s">
        <v>4692</v>
      </c>
      <c r="J2048" t="s">
        <v>496</v>
      </c>
      <c r="K2048">
        <v>1000</v>
      </c>
      <c r="L2048">
        <v>3580</v>
      </c>
      <c r="M2048">
        <v>98</v>
      </c>
      <c r="N2048">
        <v>14000</v>
      </c>
      <c r="O2048">
        <v>6.2</v>
      </c>
      <c r="P2048">
        <v>231</v>
      </c>
      <c r="Q2048">
        <v>124</v>
      </c>
      <c r="R2048">
        <v>19445217</v>
      </c>
      <c r="S2048">
        <v>60000000</v>
      </c>
      <c r="T2048">
        <f>Table15[[#This Row],[Gross Revenue]]-Table15[[#This Row],[Budget]]</f>
        <v>-40554783</v>
      </c>
      <c r="U2048">
        <f>YEAR(Table15[[#This Row],[Release Date]])</f>
        <v>2006</v>
      </c>
    </row>
    <row r="2049" spans="1:21" x14ac:dyDescent="0.25">
      <c r="A2049" t="s">
        <v>1785</v>
      </c>
      <c r="B2049">
        <v>1</v>
      </c>
      <c r="C2049" s="8">
        <v>37351</v>
      </c>
      <c r="D2049" t="s">
        <v>28</v>
      </c>
      <c r="E2049" t="s">
        <v>25</v>
      </c>
      <c r="F2049" t="s">
        <v>19</v>
      </c>
      <c r="G2049" t="s">
        <v>20</v>
      </c>
      <c r="H2049" t="s">
        <v>43</v>
      </c>
      <c r="I2049" t="s">
        <v>1786</v>
      </c>
      <c r="J2049" t="s">
        <v>217</v>
      </c>
      <c r="K2049">
        <v>2000</v>
      </c>
      <c r="L2049">
        <v>4403</v>
      </c>
      <c r="M2049">
        <v>0</v>
      </c>
      <c r="N2049">
        <v>0</v>
      </c>
      <c r="O2049">
        <v>7.1</v>
      </c>
      <c r="P2049">
        <v>204</v>
      </c>
      <c r="Q2049">
        <v>108</v>
      </c>
      <c r="R2049">
        <v>81257845</v>
      </c>
      <c r="S2049">
        <v>35000000</v>
      </c>
      <c r="T2049">
        <f>Table15[[#This Row],[Gross Revenue]]-Table15[[#This Row],[Budget]]</f>
        <v>46257845</v>
      </c>
      <c r="U2049">
        <f>YEAR(Table15[[#This Row],[Release Date]])</f>
        <v>2002</v>
      </c>
    </row>
    <row r="2050" spans="1:21" x14ac:dyDescent="0.25">
      <c r="A2050" t="s">
        <v>1924</v>
      </c>
      <c r="B2050">
        <v>1</v>
      </c>
      <c r="C2050" s="8">
        <v>37422</v>
      </c>
      <c r="D2050" t="s">
        <v>28</v>
      </c>
      <c r="E2050" t="s">
        <v>22</v>
      </c>
      <c r="F2050" t="s">
        <v>19</v>
      </c>
      <c r="G2050" t="s">
        <v>20</v>
      </c>
      <c r="H2050" t="s">
        <v>38</v>
      </c>
      <c r="I2050" t="s">
        <v>1925</v>
      </c>
      <c r="J2050" t="s">
        <v>217</v>
      </c>
      <c r="K2050">
        <v>50</v>
      </c>
      <c r="L2050">
        <v>65</v>
      </c>
      <c r="M2050">
        <v>0</v>
      </c>
      <c r="N2050">
        <v>13000</v>
      </c>
      <c r="O2050">
        <v>8</v>
      </c>
      <c r="P2050">
        <v>211</v>
      </c>
      <c r="Q2050">
        <v>80</v>
      </c>
      <c r="R2050">
        <v>5792822</v>
      </c>
      <c r="S2050">
        <v>2700000</v>
      </c>
      <c r="T2050">
        <f>Table15[[#This Row],[Gross Revenue]]-Table15[[#This Row],[Budget]]</f>
        <v>3092822</v>
      </c>
      <c r="U2050">
        <f>YEAR(Table15[[#This Row],[Release Date]])</f>
        <v>2002</v>
      </c>
    </row>
    <row r="2051" spans="1:21" x14ac:dyDescent="0.25">
      <c r="A2051" t="s">
        <v>2571</v>
      </c>
      <c r="B2051">
        <v>1</v>
      </c>
      <c r="C2051" s="8">
        <v>37771</v>
      </c>
      <c r="D2051" t="s">
        <v>28</v>
      </c>
      <c r="E2051" t="s">
        <v>29</v>
      </c>
      <c r="F2051" t="s">
        <v>19</v>
      </c>
      <c r="G2051" t="s">
        <v>20</v>
      </c>
      <c r="H2051" t="s">
        <v>38</v>
      </c>
      <c r="I2051" t="s">
        <v>319</v>
      </c>
      <c r="J2051" t="s">
        <v>217</v>
      </c>
      <c r="K2051">
        <v>21000</v>
      </c>
      <c r="L2051">
        <v>39507</v>
      </c>
      <c r="M2051">
        <v>0</v>
      </c>
      <c r="N2051">
        <v>0</v>
      </c>
      <c r="O2051">
        <v>7.1</v>
      </c>
      <c r="P2051">
        <v>232</v>
      </c>
      <c r="Q2051">
        <v>100</v>
      </c>
      <c r="R2051">
        <v>5480996</v>
      </c>
      <c r="S2051">
        <v>8700000</v>
      </c>
      <c r="T2051">
        <f>Table15[[#This Row],[Gross Revenue]]-Table15[[#This Row],[Budget]]</f>
        <v>-3219004</v>
      </c>
      <c r="U2051">
        <f>YEAR(Table15[[#This Row],[Release Date]])</f>
        <v>2003</v>
      </c>
    </row>
    <row r="2052" spans="1:21" x14ac:dyDescent="0.25">
      <c r="A2052" t="s">
        <v>3299</v>
      </c>
      <c r="B2052">
        <v>1</v>
      </c>
      <c r="C2052" s="8">
        <v>38179</v>
      </c>
      <c r="D2052" t="s">
        <v>28</v>
      </c>
      <c r="E2052" t="s">
        <v>22</v>
      </c>
      <c r="F2052" t="s">
        <v>19</v>
      </c>
      <c r="G2052" t="s">
        <v>35</v>
      </c>
      <c r="H2052" t="s">
        <v>43</v>
      </c>
      <c r="I2052" t="s">
        <v>3300</v>
      </c>
      <c r="J2052" t="s">
        <v>217</v>
      </c>
      <c r="K2052">
        <v>962</v>
      </c>
      <c r="L2052">
        <v>1591</v>
      </c>
      <c r="M2052">
        <v>0</v>
      </c>
      <c r="N2052">
        <v>0</v>
      </c>
      <c r="O2052">
        <v>6.8</v>
      </c>
      <c r="P2052">
        <v>160</v>
      </c>
      <c r="Q2052">
        <v>107</v>
      </c>
      <c r="R2052">
        <v>1186957</v>
      </c>
      <c r="S2052">
        <v>25000000</v>
      </c>
      <c r="T2052">
        <f>Table15[[#This Row],[Gross Revenue]]-Table15[[#This Row],[Budget]]</f>
        <v>-23813043</v>
      </c>
      <c r="U2052">
        <f>YEAR(Table15[[#This Row],[Release Date]])</f>
        <v>2004</v>
      </c>
    </row>
    <row r="2053" spans="1:21" x14ac:dyDescent="0.25">
      <c r="A2053" t="s">
        <v>4133</v>
      </c>
      <c r="B2053">
        <v>1</v>
      </c>
      <c r="C2053" s="8">
        <v>38662</v>
      </c>
      <c r="D2053" t="s">
        <v>28</v>
      </c>
      <c r="E2053" t="s">
        <v>25</v>
      </c>
      <c r="F2053" t="s">
        <v>19</v>
      </c>
      <c r="G2053" t="s">
        <v>20</v>
      </c>
      <c r="H2053" t="s">
        <v>43</v>
      </c>
      <c r="I2053" t="s">
        <v>373</v>
      </c>
      <c r="J2053" t="s">
        <v>217</v>
      </c>
      <c r="K2053">
        <v>11000</v>
      </c>
      <c r="L2053">
        <v>11328</v>
      </c>
      <c r="M2053">
        <v>0</v>
      </c>
      <c r="N2053">
        <v>15000</v>
      </c>
      <c r="O2053">
        <v>6.8</v>
      </c>
      <c r="P2053">
        <v>231</v>
      </c>
      <c r="Q2053">
        <v>99</v>
      </c>
      <c r="R2053">
        <v>9203192</v>
      </c>
      <c r="S2053">
        <v>5000000</v>
      </c>
      <c r="T2053">
        <f>Table15[[#This Row],[Gross Revenue]]-Table15[[#This Row],[Budget]]</f>
        <v>4203192</v>
      </c>
      <c r="U2053">
        <f>YEAR(Table15[[#This Row],[Release Date]])</f>
        <v>2005</v>
      </c>
    </row>
    <row r="2054" spans="1:21" x14ac:dyDescent="0.25">
      <c r="A2054" t="s">
        <v>4693</v>
      </c>
      <c r="B2054">
        <v>1</v>
      </c>
      <c r="C2054" s="8">
        <v>38999</v>
      </c>
      <c r="D2054" t="s">
        <v>28</v>
      </c>
      <c r="E2054" t="s">
        <v>22</v>
      </c>
      <c r="F2054" t="s">
        <v>19</v>
      </c>
      <c r="G2054" t="s">
        <v>20</v>
      </c>
      <c r="H2054" t="s">
        <v>38</v>
      </c>
      <c r="I2054" t="s">
        <v>4694</v>
      </c>
      <c r="J2054" t="s">
        <v>217</v>
      </c>
      <c r="K2054">
        <v>140</v>
      </c>
      <c r="L2054">
        <v>328</v>
      </c>
      <c r="M2054">
        <v>0</v>
      </c>
      <c r="N2054">
        <v>62000</v>
      </c>
      <c r="O2054">
        <v>7.9</v>
      </c>
      <c r="P2054">
        <v>405</v>
      </c>
      <c r="Q2054">
        <v>109</v>
      </c>
      <c r="R2054">
        <v>8114507</v>
      </c>
      <c r="S2054">
        <v>3000000</v>
      </c>
      <c r="T2054">
        <f>Table15[[#This Row],[Gross Revenue]]-Table15[[#This Row],[Budget]]</f>
        <v>5114507</v>
      </c>
      <c r="U2054">
        <f>YEAR(Table15[[#This Row],[Release Date]])</f>
        <v>2006</v>
      </c>
    </row>
    <row r="2055" spans="1:21" x14ac:dyDescent="0.25">
      <c r="A2055" t="s">
        <v>4960</v>
      </c>
      <c r="B2055">
        <v>1</v>
      </c>
      <c r="C2055" s="8">
        <v>39167</v>
      </c>
      <c r="D2055" t="s">
        <v>28</v>
      </c>
      <c r="E2055" t="s">
        <v>22</v>
      </c>
      <c r="F2055" t="s">
        <v>19</v>
      </c>
      <c r="G2055" t="s">
        <v>20</v>
      </c>
      <c r="H2055" t="s">
        <v>38</v>
      </c>
      <c r="I2055" t="s">
        <v>4961</v>
      </c>
      <c r="J2055" t="s">
        <v>217</v>
      </c>
      <c r="K2055">
        <v>230</v>
      </c>
      <c r="L2055">
        <v>673</v>
      </c>
      <c r="M2055">
        <v>0</v>
      </c>
      <c r="N2055">
        <v>92000</v>
      </c>
      <c r="O2055">
        <v>8</v>
      </c>
      <c r="P2055">
        <v>548</v>
      </c>
      <c r="Q2055">
        <v>165</v>
      </c>
      <c r="R2055">
        <v>25359200</v>
      </c>
      <c r="S2055">
        <v>4000000</v>
      </c>
      <c r="T2055">
        <f>Table15[[#This Row],[Gross Revenue]]-Table15[[#This Row],[Budget]]</f>
        <v>21359200</v>
      </c>
      <c r="U2055">
        <f>YEAR(Table15[[#This Row],[Release Date]])</f>
        <v>2007</v>
      </c>
    </row>
    <row r="2056" spans="1:21" x14ac:dyDescent="0.25">
      <c r="A2056" t="s">
        <v>2209</v>
      </c>
      <c r="B2056">
        <v>1</v>
      </c>
      <c r="C2056" s="8">
        <v>37578</v>
      </c>
      <c r="D2056" t="s">
        <v>28</v>
      </c>
      <c r="E2056" t="s">
        <v>25</v>
      </c>
      <c r="F2056" t="s">
        <v>19</v>
      </c>
      <c r="G2056" t="s">
        <v>35</v>
      </c>
      <c r="H2056" t="s">
        <v>43</v>
      </c>
      <c r="I2056" t="s">
        <v>413</v>
      </c>
      <c r="J2056" t="s">
        <v>327</v>
      </c>
      <c r="K2056">
        <v>4000</v>
      </c>
      <c r="L2056">
        <v>9330</v>
      </c>
      <c r="M2056">
        <v>12</v>
      </c>
      <c r="N2056">
        <v>0</v>
      </c>
      <c r="O2056">
        <v>6.3</v>
      </c>
      <c r="P2056">
        <v>129</v>
      </c>
      <c r="Q2056">
        <v>98</v>
      </c>
      <c r="R2056">
        <v>16831505</v>
      </c>
      <c r="S2056">
        <v>31000000</v>
      </c>
      <c r="T2056">
        <f>Table15[[#This Row],[Gross Revenue]]-Table15[[#This Row],[Budget]]</f>
        <v>-14168495</v>
      </c>
      <c r="U2056">
        <f>YEAR(Table15[[#This Row],[Release Date]])</f>
        <v>2002</v>
      </c>
    </row>
    <row r="2057" spans="1:21" x14ac:dyDescent="0.25">
      <c r="A2057" t="s">
        <v>2663</v>
      </c>
      <c r="B2057">
        <v>1</v>
      </c>
      <c r="C2057" s="8">
        <v>37819</v>
      </c>
      <c r="D2057" t="s">
        <v>28</v>
      </c>
      <c r="E2057" t="s">
        <v>18</v>
      </c>
      <c r="F2057" t="s">
        <v>19</v>
      </c>
      <c r="G2057" t="s">
        <v>20</v>
      </c>
      <c r="H2057" t="s">
        <v>43</v>
      </c>
      <c r="I2057" t="s">
        <v>2338</v>
      </c>
      <c r="J2057" t="s">
        <v>327</v>
      </c>
      <c r="K2057">
        <v>87000</v>
      </c>
      <c r="L2057">
        <v>101383</v>
      </c>
      <c r="M2057">
        <v>12</v>
      </c>
      <c r="N2057">
        <v>773</v>
      </c>
      <c r="O2057">
        <v>5.8</v>
      </c>
      <c r="P2057">
        <v>171</v>
      </c>
      <c r="Q2057">
        <v>105</v>
      </c>
      <c r="R2057">
        <v>48745150</v>
      </c>
      <c r="S2057">
        <v>50000000</v>
      </c>
      <c r="T2057">
        <f>Table15[[#This Row],[Gross Revenue]]-Table15[[#This Row],[Budget]]</f>
        <v>-1254850</v>
      </c>
      <c r="U2057">
        <f>YEAR(Table15[[#This Row],[Release Date]])</f>
        <v>2003</v>
      </c>
    </row>
    <row r="2058" spans="1:21" x14ac:dyDescent="0.25">
      <c r="A2058" t="s">
        <v>4967</v>
      </c>
      <c r="B2058">
        <v>1</v>
      </c>
      <c r="C2058" s="8">
        <v>39172</v>
      </c>
      <c r="D2058" t="s">
        <v>28</v>
      </c>
      <c r="E2058" t="s">
        <v>31</v>
      </c>
      <c r="F2058" t="s">
        <v>19</v>
      </c>
      <c r="G2058" t="s">
        <v>35</v>
      </c>
      <c r="H2058" t="s">
        <v>43</v>
      </c>
      <c r="I2058" t="s">
        <v>4368</v>
      </c>
      <c r="J2058" t="s">
        <v>4968</v>
      </c>
      <c r="K2058">
        <v>507</v>
      </c>
      <c r="L2058">
        <v>1281</v>
      </c>
      <c r="M2058">
        <v>10</v>
      </c>
      <c r="N2058">
        <v>0</v>
      </c>
      <c r="O2058">
        <v>6</v>
      </c>
      <c r="P2058">
        <v>31</v>
      </c>
      <c r="Q2058">
        <v>104</v>
      </c>
      <c r="R2058">
        <v>143653</v>
      </c>
      <c r="S2058">
        <v>4000000</v>
      </c>
      <c r="T2058">
        <f>Table15[[#This Row],[Gross Revenue]]-Table15[[#This Row],[Budget]]</f>
        <v>-3856347</v>
      </c>
      <c r="U2058">
        <f>YEAR(Table15[[#This Row],[Release Date]])</f>
        <v>2007</v>
      </c>
    </row>
    <row r="2059" spans="1:21" x14ac:dyDescent="0.25">
      <c r="A2059" t="s">
        <v>2484</v>
      </c>
      <c r="B2059">
        <v>1</v>
      </c>
      <c r="C2059" s="8">
        <v>37724</v>
      </c>
      <c r="D2059" t="s">
        <v>28</v>
      </c>
      <c r="E2059" t="s">
        <v>25</v>
      </c>
      <c r="F2059" t="s">
        <v>19</v>
      </c>
      <c r="G2059" t="s">
        <v>20</v>
      </c>
      <c r="H2059" t="s">
        <v>38</v>
      </c>
      <c r="I2059" t="s">
        <v>2392</v>
      </c>
      <c r="J2059" t="s">
        <v>2485</v>
      </c>
      <c r="K2059">
        <v>3000</v>
      </c>
      <c r="L2059">
        <v>4053</v>
      </c>
      <c r="M2059">
        <v>47</v>
      </c>
      <c r="N2059">
        <v>808</v>
      </c>
      <c r="O2059">
        <v>6.8</v>
      </c>
      <c r="P2059">
        <v>191</v>
      </c>
      <c r="Q2059">
        <v>96</v>
      </c>
      <c r="R2059">
        <v>12570442</v>
      </c>
      <c r="S2059">
        <v>10000000</v>
      </c>
      <c r="T2059">
        <f>Table15[[#This Row],[Gross Revenue]]-Table15[[#This Row],[Budget]]</f>
        <v>2570442</v>
      </c>
      <c r="U2059">
        <f>YEAR(Table15[[#This Row],[Release Date]])</f>
        <v>2003</v>
      </c>
    </row>
    <row r="2060" spans="1:21" x14ac:dyDescent="0.25">
      <c r="A2060" t="s">
        <v>3125</v>
      </c>
      <c r="B2060">
        <v>1</v>
      </c>
      <c r="C2060" s="8">
        <v>38078</v>
      </c>
      <c r="D2060" t="s">
        <v>28</v>
      </c>
      <c r="E2060" t="s">
        <v>30</v>
      </c>
      <c r="F2060" t="s">
        <v>19</v>
      </c>
      <c r="G2060" t="s">
        <v>20</v>
      </c>
      <c r="H2060" t="s">
        <v>38</v>
      </c>
      <c r="I2060" t="s">
        <v>3126</v>
      </c>
      <c r="J2060" t="s">
        <v>2485</v>
      </c>
      <c r="K2060">
        <v>499</v>
      </c>
      <c r="L2060">
        <v>504</v>
      </c>
      <c r="M2060">
        <v>47</v>
      </c>
      <c r="N2060">
        <v>0</v>
      </c>
      <c r="O2060">
        <v>6.9</v>
      </c>
      <c r="P2060">
        <v>94</v>
      </c>
      <c r="Q2060">
        <v>101</v>
      </c>
      <c r="R2060">
        <v>876671</v>
      </c>
      <c r="S2060">
        <v>25000000</v>
      </c>
      <c r="T2060">
        <f>Table15[[#This Row],[Gross Revenue]]-Table15[[#This Row],[Budget]]</f>
        <v>-24123329</v>
      </c>
      <c r="U2060">
        <f>YEAR(Table15[[#This Row],[Release Date]])</f>
        <v>2004</v>
      </c>
    </row>
    <row r="2061" spans="1:21" x14ac:dyDescent="0.25">
      <c r="A2061" t="s">
        <v>4010</v>
      </c>
      <c r="B2061">
        <v>1</v>
      </c>
      <c r="C2061" s="8">
        <v>38588</v>
      </c>
      <c r="D2061" t="s">
        <v>28</v>
      </c>
      <c r="E2061" t="s">
        <v>31</v>
      </c>
      <c r="F2061" t="s">
        <v>19</v>
      </c>
      <c r="G2061" t="s">
        <v>20</v>
      </c>
      <c r="H2061" t="s">
        <v>36</v>
      </c>
      <c r="I2061" t="s">
        <v>827</v>
      </c>
      <c r="J2061" t="s">
        <v>4011</v>
      </c>
      <c r="K2061">
        <v>767</v>
      </c>
      <c r="L2061">
        <v>2370</v>
      </c>
      <c r="M2061">
        <v>11</v>
      </c>
      <c r="N2061">
        <v>0</v>
      </c>
      <c r="O2061">
        <v>5.7</v>
      </c>
      <c r="P2061">
        <v>16</v>
      </c>
      <c r="Q2061">
        <v>90</v>
      </c>
      <c r="R2061">
        <v>399611</v>
      </c>
      <c r="S2061">
        <v>6000000</v>
      </c>
      <c r="T2061">
        <f>Table15[[#This Row],[Gross Revenue]]-Table15[[#This Row],[Budget]]</f>
        <v>-5600389</v>
      </c>
      <c r="U2061">
        <f>YEAR(Table15[[#This Row],[Release Date]])</f>
        <v>2005</v>
      </c>
    </row>
    <row r="2062" spans="1:21" x14ac:dyDescent="0.25">
      <c r="A2062" t="s">
        <v>1850</v>
      </c>
      <c r="B2062">
        <v>1</v>
      </c>
      <c r="C2062" s="8">
        <v>37386</v>
      </c>
      <c r="D2062" t="s">
        <v>28</v>
      </c>
      <c r="E2062" t="s">
        <v>50</v>
      </c>
      <c r="F2062" t="s">
        <v>19</v>
      </c>
      <c r="G2062" t="s">
        <v>20</v>
      </c>
      <c r="H2062" t="s">
        <v>38</v>
      </c>
      <c r="I2062" t="s">
        <v>1851</v>
      </c>
      <c r="J2062" t="s">
        <v>1852</v>
      </c>
      <c r="K2062">
        <v>960</v>
      </c>
      <c r="L2062">
        <v>972</v>
      </c>
      <c r="M2062">
        <v>2</v>
      </c>
      <c r="N2062">
        <v>131</v>
      </c>
      <c r="O2062">
        <v>2.7</v>
      </c>
      <c r="P2062">
        <v>52</v>
      </c>
      <c r="Q2062">
        <v>96</v>
      </c>
      <c r="R2062">
        <v>3713002</v>
      </c>
      <c r="S2062">
        <v>8000000</v>
      </c>
      <c r="T2062">
        <f>Table15[[#This Row],[Gross Revenue]]-Table15[[#This Row],[Budget]]</f>
        <v>-4286998</v>
      </c>
      <c r="U2062">
        <f>YEAR(Table15[[#This Row],[Release Date]])</f>
        <v>2002</v>
      </c>
    </row>
    <row r="2063" spans="1:21" x14ac:dyDescent="0.25">
      <c r="A2063" t="s">
        <v>1330</v>
      </c>
      <c r="B2063">
        <v>1</v>
      </c>
      <c r="C2063" s="8">
        <v>37097</v>
      </c>
      <c r="D2063" t="s">
        <v>28</v>
      </c>
      <c r="E2063" t="s">
        <v>25</v>
      </c>
      <c r="F2063" t="s">
        <v>19</v>
      </c>
      <c r="G2063" t="s">
        <v>20</v>
      </c>
      <c r="H2063" t="s">
        <v>43</v>
      </c>
      <c r="I2063" t="s">
        <v>1331</v>
      </c>
      <c r="J2063" t="s">
        <v>604</v>
      </c>
      <c r="K2063">
        <v>1000</v>
      </c>
      <c r="L2063">
        <v>3199</v>
      </c>
      <c r="M2063">
        <v>44</v>
      </c>
      <c r="N2063">
        <v>0</v>
      </c>
      <c r="O2063">
        <v>6.5</v>
      </c>
      <c r="P2063">
        <v>37</v>
      </c>
      <c r="Q2063">
        <v>109</v>
      </c>
      <c r="R2063">
        <v>27362712</v>
      </c>
      <c r="S2063">
        <v>8000000</v>
      </c>
      <c r="T2063">
        <f>Table15[[#This Row],[Gross Revenue]]-Table15[[#This Row],[Budget]]</f>
        <v>19362712</v>
      </c>
      <c r="U2063">
        <f>YEAR(Table15[[#This Row],[Release Date]])</f>
        <v>2001</v>
      </c>
    </row>
    <row r="2064" spans="1:21" x14ac:dyDescent="0.25">
      <c r="A2064" t="s">
        <v>3957</v>
      </c>
      <c r="B2064">
        <v>1</v>
      </c>
      <c r="C2064" s="8">
        <v>38556</v>
      </c>
      <c r="D2064" t="s">
        <v>28</v>
      </c>
      <c r="E2064" t="s">
        <v>25</v>
      </c>
      <c r="F2064" t="s">
        <v>19</v>
      </c>
      <c r="G2064" t="s">
        <v>20</v>
      </c>
      <c r="H2064" t="s">
        <v>43</v>
      </c>
      <c r="I2064" t="s">
        <v>1477</v>
      </c>
      <c r="J2064" t="s">
        <v>604</v>
      </c>
      <c r="K2064">
        <v>953</v>
      </c>
      <c r="L2064">
        <v>3299</v>
      </c>
      <c r="M2064">
        <v>44</v>
      </c>
      <c r="N2064">
        <v>1000</v>
      </c>
      <c r="O2064">
        <v>4.9000000000000004</v>
      </c>
      <c r="P2064">
        <v>71</v>
      </c>
      <c r="Q2064">
        <v>103</v>
      </c>
      <c r="R2064">
        <v>20246959</v>
      </c>
      <c r="S2064">
        <v>14000000</v>
      </c>
      <c r="T2064">
        <f>Table15[[#This Row],[Gross Revenue]]-Table15[[#This Row],[Budget]]</f>
        <v>6246959</v>
      </c>
      <c r="U2064">
        <f>YEAR(Table15[[#This Row],[Release Date]])</f>
        <v>2005</v>
      </c>
    </row>
    <row r="2065" spans="1:21" x14ac:dyDescent="0.25">
      <c r="A2065" t="s">
        <v>5203</v>
      </c>
      <c r="B2065">
        <v>1</v>
      </c>
      <c r="C2065" s="8">
        <v>39319</v>
      </c>
      <c r="D2065" t="s">
        <v>28</v>
      </c>
      <c r="E2065" t="s">
        <v>25</v>
      </c>
      <c r="F2065" t="s">
        <v>19</v>
      </c>
      <c r="G2065" t="s">
        <v>20</v>
      </c>
      <c r="H2065" t="s">
        <v>38</v>
      </c>
      <c r="I2065" t="s">
        <v>5204</v>
      </c>
      <c r="J2065" t="s">
        <v>604</v>
      </c>
      <c r="K2065">
        <v>637</v>
      </c>
      <c r="L2065">
        <v>1342</v>
      </c>
      <c r="M2065">
        <v>44</v>
      </c>
      <c r="N2065">
        <v>23000</v>
      </c>
      <c r="O2065">
        <v>7.3</v>
      </c>
      <c r="P2065">
        <v>180</v>
      </c>
      <c r="Q2065">
        <v>103</v>
      </c>
      <c r="R2065">
        <v>17474107</v>
      </c>
      <c r="S2065">
        <v>7000000</v>
      </c>
      <c r="T2065">
        <f>Table15[[#This Row],[Gross Revenue]]-Table15[[#This Row],[Budget]]</f>
        <v>10474107</v>
      </c>
      <c r="U2065">
        <f>YEAR(Table15[[#This Row],[Release Date]])</f>
        <v>2007</v>
      </c>
    </row>
    <row r="2066" spans="1:21" x14ac:dyDescent="0.25">
      <c r="A2066" t="s">
        <v>1395</v>
      </c>
      <c r="B2066">
        <v>1</v>
      </c>
      <c r="C2066" s="8">
        <v>37133</v>
      </c>
      <c r="D2066" t="s">
        <v>28</v>
      </c>
      <c r="E2066" t="s">
        <v>25</v>
      </c>
      <c r="F2066" t="s">
        <v>19</v>
      </c>
      <c r="G2066" t="s">
        <v>20</v>
      </c>
      <c r="H2066" t="s">
        <v>38</v>
      </c>
      <c r="I2066" t="s">
        <v>71</v>
      </c>
      <c r="J2066" t="s">
        <v>1396</v>
      </c>
      <c r="K2066">
        <v>2000</v>
      </c>
      <c r="L2066">
        <v>5440</v>
      </c>
      <c r="M2066">
        <v>28</v>
      </c>
      <c r="N2066">
        <v>0</v>
      </c>
      <c r="O2066">
        <v>4.0999999999999996</v>
      </c>
      <c r="P2066">
        <v>151</v>
      </c>
      <c r="Q2066">
        <v>94</v>
      </c>
      <c r="R2066">
        <v>30259652</v>
      </c>
      <c r="S2066">
        <v>15000000</v>
      </c>
      <c r="T2066">
        <f>Table15[[#This Row],[Gross Revenue]]-Table15[[#This Row],[Budget]]</f>
        <v>15259652</v>
      </c>
      <c r="U2066">
        <f>YEAR(Table15[[#This Row],[Release Date]])</f>
        <v>2001</v>
      </c>
    </row>
    <row r="2067" spans="1:21" x14ac:dyDescent="0.25">
      <c r="A2067" t="s">
        <v>2875</v>
      </c>
      <c r="B2067">
        <v>1</v>
      </c>
      <c r="C2067" s="8">
        <v>37939</v>
      </c>
      <c r="D2067" t="s">
        <v>28</v>
      </c>
      <c r="E2067" t="s">
        <v>18</v>
      </c>
      <c r="F2067" t="s">
        <v>19</v>
      </c>
      <c r="G2067" t="s">
        <v>20</v>
      </c>
      <c r="H2067" t="s">
        <v>43</v>
      </c>
      <c r="I2067" t="s">
        <v>2876</v>
      </c>
      <c r="J2067" t="s">
        <v>2877</v>
      </c>
      <c r="K2067">
        <v>2</v>
      </c>
      <c r="L2067">
        <v>2</v>
      </c>
      <c r="M2067">
        <v>15</v>
      </c>
      <c r="N2067">
        <v>246</v>
      </c>
      <c r="O2067">
        <v>7.7</v>
      </c>
      <c r="P2067">
        <v>11</v>
      </c>
      <c r="Q2067">
        <v>106</v>
      </c>
      <c r="R2067">
        <v>1111</v>
      </c>
      <c r="S2067">
        <v>200000</v>
      </c>
      <c r="T2067">
        <f>Table15[[#This Row],[Gross Revenue]]-Table15[[#This Row],[Budget]]</f>
        <v>-198889</v>
      </c>
      <c r="U2067">
        <f>YEAR(Table15[[#This Row],[Release Date]])</f>
        <v>2003</v>
      </c>
    </row>
    <row r="2068" spans="1:21" x14ac:dyDescent="0.25">
      <c r="A2068" t="s">
        <v>3751</v>
      </c>
      <c r="B2068">
        <v>1</v>
      </c>
      <c r="C2068" s="8">
        <v>38434</v>
      </c>
      <c r="D2068" t="s">
        <v>28</v>
      </c>
      <c r="E2068" t="s">
        <v>25</v>
      </c>
      <c r="F2068" t="s">
        <v>19</v>
      </c>
      <c r="G2068" t="s">
        <v>20</v>
      </c>
      <c r="H2068" t="s">
        <v>43</v>
      </c>
      <c r="I2068" t="s">
        <v>692</v>
      </c>
      <c r="J2068" t="s">
        <v>3752</v>
      </c>
      <c r="K2068">
        <v>3000</v>
      </c>
      <c r="L2068">
        <v>7252</v>
      </c>
      <c r="M2068">
        <v>0</v>
      </c>
      <c r="N2068">
        <v>13000</v>
      </c>
      <c r="O2068">
        <v>6.4</v>
      </c>
      <c r="P2068">
        <v>192</v>
      </c>
      <c r="Q2068">
        <v>100</v>
      </c>
      <c r="R2068">
        <v>18439082</v>
      </c>
      <c r="S2068">
        <v>18500000</v>
      </c>
      <c r="T2068">
        <f>Table15[[#This Row],[Gross Revenue]]-Table15[[#This Row],[Budget]]</f>
        <v>-60918</v>
      </c>
      <c r="U2068">
        <f>YEAR(Table15[[#This Row],[Release Date]])</f>
        <v>2005</v>
      </c>
    </row>
    <row r="2069" spans="1:21" x14ac:dyDescent="0.25">
      <c r="A2069" t="s">
        <v>713</v>
      </c>
      <c r="B2069">
        <v>1</v>
      </c>
      <c r="C2069" s="8">
        <v>36776</v>
      </c>
      <c r="D2069" t="s">
        <v>28</v>
      </c>
      <c r="E2069" t="s">
        <v>32</v>
      </c>
      <c r="F2069" t="s">
        <v>19</v>
      </c>
      <c r="G2069" t="s">
        <v>20</v>
      </c>
      <c r="H2069" t="s">
        <v>38</v>
      </c>
      <c r="I2069" t="s">
        <v>483</v>
      </c>
      <c r="J2069" t="s">
        <v>76</v>
      </c>
      <c r="K2069">
        <v>3000</v>
      </c>
      <c r="L2069">
        <v>6521</v>
      </c>
      <c r="M2069">
        <v>0</v>
      </c>
      <c r="N2069">
        <v>21000</v>
      </c>
      <c r="O2069">
        <v>8.5</v>
      </c>
      <c r="P2069">
        <v>265</v>
      </c>
      <c r="Q2069">
        <v>171</v>
      </c>
      <c r="R2069">
        <v>187670866</v>
      </c>
      <c r="S2069">
        <v>103000000</v>
      </c>
      <c r="T2069">
        <f>Table15[[#This Row],[Gross Revenue]]-Table15[[#This Row],[Budget]]</f>
        <v>84670866</v>
      </c>
      <c r="U2069">
        <f>YEAR(Table15[[#This Row],[Release Date]])</f>
        <v>2000</v>
      </c>
    </row>
    <row r="2070" spans="1:21" x14ac:dyDescent="0.25">
      <c r="A2070" t="s">
        <v>970</v>
      </c>
      <c r="B2070">
        <v>1</v>
      </c>
      <c r="C2070" s="8">
        <v>36911</v>
      </c>
      <c r="D2070" t="s">
        <v>28</v>
      </c>
      <c r="E2070" t="s">
        <v>22</v>
      </c>
      <c r="F2070" t="s">
        <v>19</v>
      </c>
      <c r="G2070" t="s">
        <v>20</v>
      </c>
      <c r="H2070" t="s">
        <v>38</v>
      </c>
      <c r="I2070" t="s">
        <v>612</v>
      </c>
      <c r="J2070" t="s">
        <v>76</v>
      </c>
      <c r="K2070">
        <v>2000</v>
      </c>
      <c r="L2070">
        <v>4270</v>
      </c>
      <c r="M2070">
        <v>0</v>
      </c>
      <c r="N2070">
        <v>10000</v>
      </c>
      <c r="O2070">
        <v>7.7</v>
      </c>
      <c r="P2070">
        <v>200</v>
      </c>
      <c r="Q2070">
        <v>152</v>
      </c>
      <c r="R2070">
        <v>108638745</v>
      </c>
      <c r="S2070">
        <v>92000000</v>
      </c>
      <c r="T2070">
        <f>Table15[[#This Row],[Gross Revenue]]-Table15[[#This Row],[Budget]]</f>
        <v>16638745</v>
      </c>
      <c r="U2070">
        <f>YEAR(Table15[[#This Row],[Release Date]])</f>
        <v>2001</v>
      </c>
    </row>
    <row r="2071" spans="1:21" x14ac:dyDescent="0.25">
      <c r="A2071" t="s">
        <v>2363</v>
      </c>
      <c r="B2071">
        <v>1</v>
      </c>
      <c r="C2071" s="8">
        <v>37654</v>
      </c>
      <c r="D2071" t="s">
        <v>28</v>
      </c>
      <c r="E2071" t="s">
        <v>32</v>
      </c>
      <c r="F2071" t="s">
        <v>19</v>
      </c>
      <c r="G2071" t="s">
        <v>20</v>
      </c>
      <c r="H2071" t="s">
        <v>38</v>
      </c>
      <c r="I2071" t="s">
        <v>124</v>
      </c>
      <c r="J2071" t="s">
        <v>76</v>
      </c>
      <c r="K2071">
        <v>14000</v>
      </c>
      <c r="L2071">
        <v>19600</v>
      </c>
      <c r="M2071">
        <v>0</v>
      </c>
      <c r="N2071">
        <v>0</v>
      </c>
      <c r="O2071">
        <v>7.2</v>
      </c>
      <c r="P2071">
        <v>239</v>
      </c>
      <c r="Q2071">
        <v>194</v>
      </c>
      <c r="R2071">
        <v>47396698</v>
      </c>
      <c r="S2071">
        <v>130000000</v>
      </c>
      <c r="T2071">
        <f>Table15[[#This Row],[Gross Revenue]]-Table15[[#This Row],[Budget]]</f>
        <v>-82603302</v>
      </c>
      <c r="U2071">
        <f>YEAR(Table15[[#This Row],[Release Date]])</f>
        <v>2003</v>
      </c>
    </row>
    <row r="2072" spans="1:21" x14ac:dyDescent="0.25">
      <c r="A2072" t="s">
        <v>2569</v>
      </c>
      <c r="B2072">
        <v>1</v>
      </c>
      <c r="C2072" s="8">
        <v>37769</v>
      </c>
      <c r="D2072" t="s">
        <v>28</v>
      </c>
      <c r="E2072" t="s">
        <v>25</v>
      </c>
      <c r="F2072" t="s">
        <v>19</v>
      </c>
      <c r="G2072" t="s">
        <v>20</v>
      </c>
      <c r="H2072" t="s">
        <v>43</v>
      </c>
      <c r="I2072" t="s">
        <v>563</v>
      </c>
      <c r="J2072" t="s">
        <v>76</v>
      </c>
      <c r="K2072">
        <v>883</v>
      </c>
      <c r="L2072">
        <v>3611</v>
      </c>
      <c r="M2072">
        <v>0</v>
      </c>
      <c r="N2072">
        <v>9000</v>
      </c>
      <c r="O2072">
        <v>6.9</v>
      </c>
      <c r="P2072">
        <v>147</v>
      </c>
      <c r="Q2072">
        <v>117</v>
      </c>
      <c r="R2072">
        <v>7458269</v>
      </c>
      <c r="S2072">
        <v>35000000</v>
      </c>
      <c r="T2072">
        <f>Table15[[#This Row],[Gross Revenue]]-Table15[[#This Row],[Budget]]</f>
        <v>-27541731</v>
      </c>
      <c r="U2072">
        <f>YEAR(Table15[[#This Row],[Release Date]])</f>
        <v>2003</v>
      </c>
    </row>
    <row r="2073" spans="1:21" x14ac:dyDescent="0.25">
      <c r="A2073" t="s">
        <v>2924</v>
      </c>
      <c r="B2073">
        <v>1</v>
      </c>
      <c r="C2073" s="8">
        <v>37965</v>
      </c>
      <c r="D2073" t="s">
        <v>28</v>
      </c>
      <c r="E2073" t="s">
        <v>31</v>
      </c>
      <c r="F2073" t="s">
        <v>19</v>
      </c>
      <c r="G2073" t="s">
        <v>20</v>
      </c>
      <c r="H2073" t="s">
        <v>38</v>
      </c>
      <c r="I2073" t="s">
        <v>155</v>
      </c>
      <c r="J2073" t="s">
        <v>76</v>
      </c>
      <c r="K2073">
        <v>18000</v>
      </c>
      <c r="L2073">
        <v>20354</v>
      </c>
      <c r="M2073">
        <v>0</v>
      </c>
      <c r="N2073">
        <v>0</v>
      </c>
      <c r="O2073">
        <v>7.8</v>
      </c>
      <c r="P2073">
        <v>300</v>
      </c>
      <c r="Q2073">
        <v>176</v>
      </c>
      <c r="R2073">
        <v>130127620</v>
      </c>
      <c r="S2073">
        <v>100000000</v>
      </c>
      <c r="T2073">
        <f>Table15[[#This Row],[Gross Revenue]]-Table15[[#This Row],[Budget]]</f>
        <v>30127620</v>
      </c>
      <c r="U2073">
        <f>YEAR(Table15[[#This Row],[Release Date]])</f>
        <v>2003</v>
      </c>
    </row>
    <row r="2074" spans="1:21" x14ac:dyDescent="0.25">
      <c r="A2074" t="s">
        <v>3196</v>
      </c>
      <c r="B2074">
        <v>1</v>
      </c>
      <c r="C2074" s="8">
        <v>38121</v>
      </c>
      <c r="D2074" t="s">
        <v>28</v>
      </c>
      <c r="E2074" t="s">
        <v>32</v>
      </c>
      <c r="F2074" t="s">
        <v>19</v>
      </c>
      <c r="G2074" t="s">
        <v>20</v>
      </c>
      <c r="H2074" t="s">
        <v>38</v>
      </c>
      <c r="I2074" t="s">
        <v>336</v>
      </c>
      <c r="J2074" t="s">
        <v>76</v>
      </c>
      <c r="K2074">
        <v>29000</v>
      </c>
      <c r="L2074">
        <v>29824</v>
      </c>
      <c r="M2074">
        <v>0</v>
      </c>
      <c r="N2074">
        <v>0</v>
      </c>
      <c r="O2074">
        <v>7.1</v>
      </c>
      <c r="P2074">
        <v>238</v>
      </c>
      <c r="Q2074">
        <v>128</v>
      </c>
      <c r="R2074">
        <v>39380442</v>
      </c>
      <c r="S2074">
        <v>70000000</v>
      </c>
      <c r="T2074">
        <f>Table15[[#This Row],[Gross Revenue]]-Table15[[#This Row],[Budget]]</f>
        <v>-30619558</v>
      </c>
      <c r="U2074">
        <f>YEAR(Table15[[#This Row],[Release Date]])</f>
        <v>2004</v>
      </c>
    </row>
    <row r="2075" spans="1:21" x14ac:dyDescent="0.25">
      <c r="A2075" t="s">
        <v>3974</v>
      </c>
      <c r="B2075">
        <v>1</v>
      </c>
      <c r="C2075" s="8">
        <v>38568</v>
      </c>
      <c r="D2075" t="s">
        <v>28</v>
      </c>
      <c r="E2075" t="s">
        <v>32</v>
      </c>
      <c r="F2075" t="s">
        <v>19</v>
      </c>
      <c r="G2075" t="s">
        <v>20</v>
      </c>
      <c r="H2075" t="s">
        <v>43</v>
      </c>
      <c r="I2075" t="s">
        <v>1581</v>
      </c>
      <c r="J2075" t="s">
        <v>76</v>
      </c>
      <c r="K2075">
        <v>891</v>
      </c>
      <c r="L2075">
        <v>3244</v>
      </c>
      <c r="M2075">
        <v>0</v>
      </c>
      <c r="N2075">
        <v>17000</v>
      </c>
      <c r="O2075">
        <v>6.7</v>
      </c>
      <c r="P2075">
        <v>343</v>
      </c>
      <c r="Q2075">
        <v>156</v>
      </c>
      <c r="R2075">
        <v>105219735</v>
      </c>
      <c r="S2075">
        <v>200000000</v>
      </c>
      <c r="T2075">
        <f>Table15[[#This Row],[Gross Revenue]]-Table15[[#This Row],[Budget]]</f>
        <v>-94780265</v>
      </c>
      <c r="U2075">
        <f>YEAR(Table15[[#This Row],[Release Date]])</f>
        <v>2005</v>
      </c>
    </row>
    <row r="2076" spans="1:21" x14ac:dyDescent="0.25">
      <c r="A2076" t="s">
        <v>4521</v>
      </c>
      <c r="B2076">
        <v>1</v>
      </c>
      <c r="C2076" s="8">
        <v>38898</v>
      </c>
      <c r="D2076" t="s">
        <v>28</v>
      </c>
      <c r="E2076" t="s">
        <v>30</v>
      </c>
      <c r="F2076" t="s">
        <v>19</v>
      </c>
      <c r="G2076" t="s">
        <v>20</v>
      </c>
      <c r="H2076" t="s">
        <v>38</v>
      </c>
      <c r="I2076" t="s">
        <v>3633</v>
      </c>
      <c r="J2076" t="s">
        <v>76</v>
      </c>
      <c r="K2076">
        <v>13000</v>
      </c>
      <c r="L2076">
        <v>24098</v>
      </c>
      <c r="M2076">
        <v>0</v>
      </c>
      <c r="N2076">
        <v>97000</v>
      </c>
      <c r="O2076">
        <v>7</v>
      </c>
      <c r="P2076">
        <v>775</v>
      </c>
      <c r="Q2076">
        <v>124</v>
      </c>
      <c r="R2076">
        <v>126464904</v>
      </c>
      <c r="S2076">
        <v>130000000</v>
      </c>
      <c r="T2076">
        <f>Table15[[#This Row],[Gross Revenue]]-Table15[[#This Row],[Budget]]</f>
        <v>-3535096</v>
      </c>
      <c r="U2076">
        <f>YEAR(Table15[[#This Row],[Release Date]])</f>
        <v>2006</v>
      </c>
    </row>
    <row r="2077" spans="1:21" x14ac:dyDescent="0.25">
      <c r="A2077" t="s">
        <v>4847</v>
      </c>
      <c r="B2077">
        <v>1</v>
      </c>
      <c r="C2077" s="8">
        <v>39098</v>
      </c>
      <c r="D2077" t="s">
        <v>28</v>
      </c>
      <c r="E2077" t="s">
        <v>18</v>
      </c>
      <c r="F2077" t="s">
        <v>19</v>
      </c>
      <c r="G2077" t="s">
        <v>20</v>
      </c>
      <c r="H2077" t="s">
        <v>38</v>
      </c>
      <c r="I2077" t="s">
        <v>3633</v>
      </c>
      <c r="J2077" t="s">
        <v>76</v>
      </c>
      <c r="K2077">
        <v>13000</v>
      </c>
      <c r="L2077">
        <v>27797</v>
      </c>
      <c r="M2077">
        <v>0</v>
      </c>
      <c r="N2077">
        <v>24000</v>
      </c>
      <c r="O2077">
        <v>5.3</v>
      </c>
      <c r="P2077">
        <v>336</v>
      </c>
      <c r="Q2077">
        <v>138</v>
      </c>
      <c r="R2077">
        <v>16969390</v>
      </c>
      <c r="S2077">
        <v>25000000</v>
      </c>
      <c r="T2077">
        <f>Table15[[#This Row],[Gross Revenue]]-Table15[[#This Row],[Budget]]</f>
        <v>-8030610</v>
      </c>
      <c r="U2077">
        <f>YEAR(Table15[[#This Row],[Release Date]])</f>
        <v>2007</v>
      </c>
    </row>
    <row r="2078" spans="1:21" x14ac:dyDescent="0.25">
      <c r="A2078" t="s">
        <v>4984</v>
      </c>
      <c r="B2078">
        <v>1</v>
      </c>
      <c r="C2078" s="8">
        <v>39183</v>
      </c>
      <c r="D2078" t="s">
        <v>28</v>
      </c>
      <c r="E2078" t="s">
        <v>32</v>
      </c>
      <c r="F2078" t="s">
        <v>19</v>
      </c>
      <c r="G2078" t="s">
        <v>35</v>
      </c>
      <c r="H2078" t="s">
        <v>43</v>
      </c>
      <c r="I2078" t="s">
        <v>282</v>
      </c>
      <c r="J2078" t="s">
        <v>76</v>
      </c>
      <c r="K2078">
        <v>23000</v>
      </c>
      <c r="L2078">
        <v>26490</v>
      </c>
      <c r="M2078">
        <v>0</v>
      </c>
      <c r="N2078">
        <v>51000</v>
      </c>
      <c r="O2078">
        <v>6.1</v>
      </c>
      <c r="P2078">
        <v>314</v>
      </c>
      <c r="Q2078">
        <v>150</v>
      </c>
      <c r="R2078">
        <v>65007045</v>
      </c>
      <c r="S2078">
        <v>140000000</v>
      </c>
      <c r="T2078">
        <f>Table15[[#This Row],[Gross Revenue]]-Table15[[#This Row],[Budget]]</f>
        <v>-74992955</v>
      </c>
      <c r="U2078">
        <f>YEAR(Table15[[#This Row],[Release Date]])</f>
        <v>2007</v>
      </c>
    </row>
    <row r="2079" spans="1:21" x14ac:dyDescent="0.25">
      <c r="A2079" t="s">
        <v>5329</v>
      </c>
      <c r="B2079">
        <v>1</v>
      </c>
      <c r="C2079" s="8">
        <v>39398</v>
      </c>
      <c r="D2079" t="s">
        <v>28</v>
      </c>
      <c r="E2079" t="s">
        <v>30</v>
      </c>
      <c r="F2079" t="s">
        <v>19</v>
      </c>
      <c r="G2079" t="s">
        <v>20</v>
      </c>
      <c r="H2079" t="s">
        <v>43</v>
      </c>
      <c r="I2079" t="s">
        <v>424</v>
      </c>
      <c r="J2079" t="s">
        <v>76</v>
      </c>
      <c r="K2079">
        <v>13000</v>
      </c>
      <c r="L2079">
        <v>14831</v>
      </c>
      <c r="M2079">
        <v>0</v>
      </c>
      <c r="N2079">
        <v>153000</v>
      </c>
      <c r="O2079">
        <v>8.1</v>
      </c>
      <c r="P2079">
        <v>568</v>
      </c>
      <c r="Q2079">
        <v>151</v>
      </c>
      <c r="R2079">
        <v>228430993</v>
      </c>
      <c r="S2079">
        <v>108000000</v>
      </c>
      <c r="T2079">
        <f>Table15[[#This Row],[Gross Revenue]]-Table15[[#This Row],[Budget]]</f>
        <v>120430993</v>
      </c>
      <c r="U2079">
        <f>YEAR(Table15[[#This Row],[Release Date]])</f>
        <v>2007</v>
      </c>
    </row>
    <row r="2080" spans="1:21" x14ac:dyDescent="0.25">
      <c r="A2080" t="s">
        <v>4876</v>
      </c>
      <c r="B2080">
        <v>1</v>
      </c>
      <c r="C2080" s="8">
        <v>39117</v>
      </c>
      <c r="D2080" t="s">
        <v>28</v>
      </c>
      <c r="E2080" t="s">
        <v>22</v>
      </c>
      <c r="F2080" t="s">
        <v>703</v>
      </c>
      <c r="G2080" t="s">
        <v>704</v>
      </c>
      <c r="H2080" t="s">
        <v>36</v>
      </c>
      <c r="I2080" t="s">
        <v>4877</v>
      </c>
      <c r="J2080" t="s">
        <v>4878</v>
      </c>
      <c r="K2080">
        <v>638</v>
      </c>
      <c r="L2080">
        <v>822</v>
      </c>
      <c r="M2080">
        <v>25</v>
      </c>
      <c r="N2080">
        <v>16000</v>
      </c>
      <c r="O2080">
        <v>7.8</v>
      </c>
      <c r="P2080">
        <v>195</v>
      </c>
      <c r="Q2080">
        <v>104</v>
      </c>
      <c r="R2080">
        <v>4231500</v>
      </c>
      <c r="S2080">
        <v>1000000</v>
      </c>
      <c r="T2080">
        <f>Table15[[#This Row],[Gross Revenue]]-Table15[[#This Row],[Budget]]</f>
        <v>3231500</v>
      </c>
      <c r="U2080">
        <f>YEAR(Table15[[#This Row],[Release Date]])</f>
        <v>2007</v>
      </c>
    </row>
    <row r="2081" spans="1:21" x14ac:dyDescent="0.25">
      <c r="A2081" t="s">
        <v>1480</v>
      </c>
      <c r="B2081">
        <v>1</v>
      </c>
      <c r="C2081" s="8">
        <v>37179</v>
      </c>
      <c r="D2081" t="s">
        <v>28</v>
      </c>
      <c r="E2081" t="s">
        <v>32</v>
      </c>
      <c r="F2081" t="s">
        <v>19</v>
      </c>
      <c r="G2081" t="s">
        <v>20</v>
      </c>
      <c r="H2081" t="s">
        <v>43</v>
      </c>
      <c r="I2081" t="s">
        <v>282</v>
      </c>
      <c r="J2081" t="s">
        <v>244</v>
      </c>
      <c r="K2081">
        <v>23000</v>
      </c>
      <c r="L2081">
        <v>53024</v>
      </c>
      <c r="M2081">
        <v>38</v>
      </c>
      <c r="N2081">
        <v>0</v>
      </c>
      <c r="O2081">
        <v>6.2</v>
      </c>
      <c r="P2081">
        <v>138</v>
      </c>
      <c r="Q2081">
        <v>101</v>
      </c>
      <c r="R2081">
        <v>43060566</v>
      </c>
      <c r="S2081">
        <v>60000000</v>
      </c>
      <c r="T2081">
        <f>Table15[[#This Row],[Gross Revenue]]-Table15[[#This Row],[Budget]]</f>
        <v>-16939434</v>
      </c>
      <c r="U2081">
        <f>YEAR(Table15[[#This Row],[Release Date]])</f>
        <v>2001</v>
      </c>
    </row>
    <row r="2082" spans="1:21" x14ac:dyDescent="0.25">
      <c r="A2082" t="s">
        <v>2301</v>
      </c>
      <c r="B2082">
        <v>1</v>
      </c>
      <c r="C2082" s="8">
        <v>37623</v>
      </c>
      <c r="D2082" t="s">
        <v>28</v>
      </c>
      <c r="E2082" t="s">
        <v>32</v>
      </c>
      <c r="F2082" t="s">
        <v>19</v>
      </c>
      <c r="G2082" t="s">
        <v>93</v>
      </c>
      <c r="H2082" t="s">
        <v>43</v>
      </c>
      <c r="I2082" t="s">
        <v>692</v>
      </c>
      <c r="J2082" t="s">
        <v>244</v>
      </c>
      <c r="K2082">
        <v>3000</v>
      </c>
      <c r="L2082">
        <v>7048</v>
      </c>
      <c r="M2082">
        <v>38</v>
      </c>
      <c r="N2082">
        <v>0</v>
      </c>
      <c r="O2082">
        <v>4.8</v>
      </c>
      <c r="P2082">
        <v>196</v>
      </c>
      <c r="Q2082">
        <v>100</v>
      </c>
      <c r="R2082">
        <v>24407944</v>
      </c>
      <c r="S2082">
        <v>43000000</v>
      </c>
      <c r="T2082">
        <f>Table15[[#This Row],[Gross Revenue]]-Table15[[#This Row],[Budget]]</f>
        <v>-18592056</v>
      </c>
      <c r="U2082">
        <f>YEAR(Table15[[#This Row],[Release Date]])</f>
        <v>2003</v>
      </c>
    </row>
    <row r="2083" spans="1:21" x14ac:dyDescent="0.25">
      <c r="A2083" t="s">
        <v>879</v>
      </c>
      <c r="B2083">
        <v>1</v>
      </c>
      <c r="C2083" s="8">
        <v>36862</v>
      </c>
      <c r="D2083" t="s">
        <v>28</v>
      </c>
      <c r="E2083" t="s">
        <v>32</v>
      </c>
      <c r="F2083" t="s">
        <v>19</v>
      </c>
      <c r="G2083" t="s">
        <v>20</v>
      </c>
      <c r="H2083" t="s">
        <v>43</v>
      </c>
      <c r="I2083" t="s">
        <v>499</v>
      </c>
      <c r="J2083" t="s">
        <v>351</v>
      </c>
      <c r="K2083">
        <v>23000</v>
      </c>
      <c r="L2083">
        <v>26652</v>
      </c>
      <c r="M2083">
        <v>357</v>
      </c>
      <c r="N2083">
        <v>0</v>
      </c>
      <c r="O2083">
        <v>5.6</v>
      </c>
      <c r="P2083">
        <v>102</v>
      </c>
      <c r="Q2083">
        <v>106</v>
      </c>
      <c r="R2083">
        <v>35007180</v>
      </c>
      <c r="S2083">
        <v>15000000</v>
      </c>
      <c r="T2083">
        <f>Table15[[#This Row],[Gross Revenue]]-Table15[[#This Row],[Budget]]</f>
        <v>20007180</v>
      </c>
      <c r="U2083">
        <f>YEAR(Table15[[#This Row],[Release Date]])</f>
        <v>2000</v>
      </c>
    </row>
    <row r="2084" spans="1:21" x14ac:dyDescent="0.25">
      <c r="A2084" t="s">
        <v>1202</v>
      </c>
      <c r="B2084">
        <v>1</v>
      </c>
      <c r="C2084" s="8">
        <v>37030</v>
      </c>
      <c r="D2084" t="s">
        <v>28</v>
      </c>
      <c r="E2084" t="s">
        <v>32</v>
      </c>
      <c r="F2084" t="s">
        <v>19</v>
      </c>
      <c r="G2084" t="s">
        <v>20</v>
      </c>
      <c r="H2084" t="s">
        <v>43</v>
      </c>
      <c r="I2084" t="s">
        <v>499</v>
      </c>
      <c r="J2084" t="s">
        <v>351</v>
      </c>
      <c r="K2084">
        <v>23000</v>
      </c>
      <c r="L2084">
        <v>45327</v>
      </c>
      <c r="M2084">
        <v>357</v>
      </c>
      <c r="N2084">
        <v>14000</v>
      </c>
      <c r="O2084">
        <v>6.7</v>
      </c>
      <c r="P2084">
        <v>187</v>
      </c>
      <c r="Q2084">
        <v>106</v>
      </c>
      <c r="R2084">
        <v>144512310</v>
      </c>
      <c r="S2084">
        <v>38000000</v>
      </c>
      <c r="T2084">
        <f>Table15[[#This Row],[Gross Revenue]]-Table15[[#This Row],[Budget]]</f>
        <v>106512310</v>
      </c>
      <c r="U2084">
        <f>YEAR(Table15[[#This Row],[Release Date]])</f>
        <v>2001</v>
      </c>
    </row>
    <row r="2085" spans="1:21" x14ac:dyDescent="0.25">
      <c r="A2085" t="s">
        <v>1617</v>
      </c>
      <c r="B2085">
        <v>1</v>
      </c>
      <c r="C2085" s="8">
        <v>37254</v>
      </c>
      <c r="D2085" t="s">
        <v>28</v>
      </c>
      <c r="E2085" t="s">
        <v>32</v>
      </c>
      <c r="F2085" t="s">
        <v>19</v>
      </c>
      <c r="G2085" t="s">
        <v>20</v>
      </c>
      <c r="H2085" t="s">
        <v>43</v>
      </c>
      <c r="I2085" t="s">
        <v>597</v>
      </c>
      <c r="J2085" t="s">
        <v>351</v>
      </c>
      <c r="K2085">
        <v>14000</v>
      </c>
      <c r="L2085">
        <v>14790</v>
      </c>
      <c r="M2085">
        <v>357</v>
      </c>
      <c r="N2085">
        <v>10000</v>
      </c>
      <c r="O2085">
        <v>5.8</v>
      </c>
      <c r="P2085">
        <v>191</v>
      </c>
      <c r="Q2085">
        <v>132</v>
      </c>
      <c r="R2085">
        <v>141204016</v>
      </c>
      <c r="S2085">
        <v>70000000</v>
      </c>
      <c r="T2085">
        <f>Table15[[#This Row],[Gross Revenue]]-Table15[[#This Row],[Budget]]</f>
        <v>71204016</v>
      </c>
      <c r="U2085">
        <f>YEAR(Table15[[#This Row],[Release Date]])</f>
        <v>2001</v>
      </c>
    </row>
    <row r="2086" spans="1:21" x14ac:dyDescent="0.25">
      <c r="A2086" t="s">
        <v>2435</v>
      </c>
      <c r="B2086">
        <v>1</v>
      </c>
      <c r="C2086" s="8">
        <v>37696</v>
      </c>
      <c r="D2086" t="s">
        <v>28</v>
      </c>
      <c r="E2086" t="s">
        <v>32</v>
      </c>
      <c r="F2086" t="s">
        <v>19</v>
      </c>
      <c r="G2086" t="s">
        <v>20</v>
      </c>
      <c r="H2086" t="s">
        <v>43</v>
      </c>
      <c r="I2086" t="s">
        <v>2436</v>
      </c>
      <c r="J2086" t="s">
        <v>351</v>
      </c>
      <c r="K2086">
        <v>820</v>
      </c>
      <c r="L2086">
        <v>2705</v>
      </c>
      <c r="M2086">
        <v>357</v>
      </c>
      <c r="N2086">
        <v>0</v>
      </c>
      <c r="O2086">
        <v>5</v>
      </c>
      <c r="P2086">
        <v>145</v>
      </c>
      <c r="Q2086">
        <v>121</v>
      </c>
      <c r="R2086">
        <v>31704416</v>
      </c>
      <c r="S2086">
        <v>135000000</v>
      </c>
      <c r="T2086">
        <f>Table15[[#This Row],[Gross Revenue]]-Table15[[#This Row],[Budget]]</f>
        <v>-103295584</v>
      </c>
      <c r="U2086">
        <f>YEAR(Table15[[#This Row],[Release Date]])</f>
        <v>2003</v>
      </c>
    </row>
    <row r="2087" spans="1:21" x14ac:dyDescent="0.25">
      <c r="A2087" t="s">
        <v>3425</v>
      </c>
      <c r="B2087">
        <v>1</v>
      </c>
      <c r="C2087" s="8">
        <v>38252</v>
      </c>
      <c r="D2087" t="s">
        <v>28</v>
      </c>
      <c r="E2087" t="s">
        <v>32</v>
      </c>
      <c r="F2087" t="s">
        <v>19</v>
      </c>
      <c r="G2087" t="s">
        <v>20</v>
      </c>
      <c r="H2087" t="s">
        <v>43</v>
      </c>
      <c r="I2087" t="s">
        <v>495</v>
      </c>
      <c r="J2087" t="s">
        <v>351</v>
      </c>
      <c r="K2087">
        <v>5000</v>
      </c>
      <c r="L2087">
        <v>9131</v>
      </c>
      <c r="M2087">
        <v>357</v>
      </c>
      <c r="N2087">
        <v>0</v>
      </c>
      <c r="O2087">
        <v>5.2</v>
      </c>
      <c r="P2087">
        <v>264</v>
      </c>
      <c r="Q2087">
        <v>112</v>
      </c>
      <c r="R2087">
        <v>102176165</v>
      </c>
      <c r="S2087">
        <v>145000000</v>
      </c>
      <c r="T2087">
        <f>Table15[[#This Row],[Gross Revenue]]-Table15[[#This Row],[Budget]]</f>
        <v>-42823835</v>
      </c>
      <c r="U2087">
        <f>YEAR(Table15[[#This Row],[Release Date]])</f>
        <v>2004</v>
      </c>
    </row>
    <row r="2088" spans="1:21" x14ac:dyDescent="0.25">
      <c r="A2088" t="s">
        <v>4389</v>
      </c>
      <c r="B2088">
        <v>1</v>
      </c>
      <c r="C2088" s="8">
        <v>38822</v>
      </c>
      <c r="D2088" t="s">
        <v>28</v>
      </c>
      <c r="E2088" t="s">
        <v>32</v>
      </c>
      <c r="F2088" t="s">
        <v>19</v>
      </c>
      <c r="G2088" t="s">
        <v>20</v>
      </c>
      <c r="H2088" t="s">
        <v>43</v>
      </c>
      <c r="I2088" t="s">
        <v>2240</v>
      </c>
      <c r="J2088" t="s">
        <v>351</v>
      </c>
      <c r="K2088">
        <v>907</v>
      </c>
      <c r="L2088">
        <v>2471</v>
      </c>
      <c r="M2088">
        <v>357</v>
      </c>
      <c r="N2088">
        <v>11000</v>
      </c>
      <c r="O2088">
        <v>5.0999999999999996</v>
      </c>
      <c r="P2088">
        <v>211</v>
      </c>
      <c r="Q2088">
        <v>101</v>
      </c>
      <c r="R2088">
        <v>25863915</v>
      </c>
      <c r="S2088">
        <v>35000000</v>
      </c>
      <c r="T2088">
        <f>Table15[[#This Row],[Gross Revenue]]-Table15[[#This Row],[Budget]]</f>
        <v>-9136085</v>
      </c>
      <c r="U2088">
        <f>YEAR(Table15[[#This Row],[Release Date]])</f>
        <v>2006</v>
      </c>
    </row>
    <row r="2089" spans="1:21" x14ac:dyDescent="0.25">
      <c r="A2089" t="s">
        <v>5307</v>
      </c>
      <c r="B2089">
        <v>1</v>
      </c>
      <c r="C2089" s="8">
        <v>39384</v>
      </c>
      <c r="D2089" t="s">
        <v>28</v>
      </c>
      <c r="E2089" t="s">
        <v>81</v>
      </c>
      <c r="F2089" t="s">
        <v>19</v>
      </c>
      <c r="G2089" t="s">
        <v>20</v>
      </c>
      <c r="H2089" t="s">
        <v>38</v>
      </c>
      <c r="I2089" t="s">
        <v>4557</v>
      </c>
      <c r="J2089" t="s">
        <v>351</v>
      </c>
      <c r="K2089">
        <v>3000</v>
      </c>
      <c r="L2089">
        <v>4807</v>
      </c>
      <c r="M2089">
        <v>357</v>
      </c>
      <c r="N2089">
        <v>8000</v>
      </c>
      <c r="O2089">
        <v>4.5999999999999996</v>
      </c>
      <c r="P2089">
        <v>149</v>
      </c>
      <c r="Q2089">
        <v>91</v>
      </c>
      <c r="R2089">
        <v>35385560</v>
      </c>
      <c r="S2089">
        <v>4000000</v>
      </c>
      <c r="T2089">
        <f>Table15[[#This Row],[Gross Revenue]]-Table15[[#This Row],[Budget]]</f>
        <v>31385560</v>
      </c>
      <c r="U2089">
        <f>YEAR(Table15[[#This Row],[Release Date]])</f>
        <v>2007</v>
      </c>
    </row>
    <row r="2090" spans="1:21" x14ac:dyDescent="0.25">
      <c r="A2090" t="s">
        <v>3647</v>
      </c>
      <c r="B2090">
        <v>1</v>
      </c>
      <c r="C2090" s="8">
        <v>38378</v>
      </c>
      <c r="D2090" t="s">
        <v>28</v>
      </c>
      <c r="E2090" t="s">
        <v>32</v>
      </c>
      <c r="F2090" t="s">
        <v>19</v>
      </c>
      <c r="G2090" t="s">
        <v>20</v>
      </c>
      <c r="H2090" t="s">
        <v>36</v>
      </c>
      <c r="I2090" t="s">
        <v>558</v>
      </c>
      <c r="J2090" t="s">
        <v>3648</v>
      </c>
      <c r="K2090">
        <v>1000</v>
      </c>
      <c r="L2090">
        <v>2579</v>
      </c>
      <c r="M2090">
        <v>11</v>
      </c>
      <c r="N2090">
        <v>0</v>
      </c>
      <c r="O2090">
        <v>6.5</v>
      </c>
      <c r="P2090">
        <v>219</v>
      </c>
      <c r="Q2090">
        <v>94</v>
      </c>
      <c r="R2090">
        <v>198332128</v>
      </c>
      <c r="S2090">
        <v>175000000</v>
      </c>
      <c r="T2090">
        <f>Table15[[#This Row],[Gross Revenue]]-Table15[[#This Row],[Budget]]</f>
        <v>23332128</v>
      </c>
      <c r="U2090">
        <f>YEAR(Table15[[#This Row],[Release Date]])</f>
        <v>2005</v>
      </c>
    </row>
    <row r="2091" spans="1:21" x14ac:dyDescent="0.25">
      <c r="A2091" t="s">
        <v>3886</v>
      </c>
      <c r="B2091">
        <v>1</v>
      </c>
      <c r="C2091" s="8">
        <v>38515</v>
      </c>
      <c r="D2091" t="s">
        <v>28</v>
      </c>
      <c r="E2091" t="s">
        <v>30</v>
      </c>
      <c r="F2091" t="s">
        <v>19</v>
      </c>
      <c r="G2091" t="s">
        <v>20</v>
      </c>
      <c r="H2091" t="s">
        <v>36</v>
      </c>
      <c r="I2091" t="s">
        <v>3268</v>
      </c>
      <c r="J2091" t="s">
        <v>3648</v>
      </c>
      <c r="K2091">
        <v>480</v>
      </c>
      <c r="L2091">
        <v>1173</v>
      </c>
      <c r="M2091">
        <v>11</v>
      </c>
      <c r="N2091">
        <v>0</v>
      </c>
      <c r="O2091">
        <v>4.9000000000000004</v>
      </c>
      <c r="P2091">
        <v>184</v>
      </c>
      <c r="Q2091">
        <v>85</v>
      </c>
      <c r="R2091">
        <v>42776259</v>
      </c>
      <c r="S2091">
        <v>112000000</v>
      </c>
      <c r="T2091">
        <f>Table15[[#This Row],[Gross Revenue]]-Table15[[#This Row],[Budget]]</f>
        <v>-69223741</v>
      </c>
      <c r="U2091">
        <f>YEAR(Table15[[#This Row],[Release Date]])</f>
        <v>2005</v>
      </c>
    </row>
    <row r="2092" spans="1:21" x14ac:dyDescent="0.25">
      <c r="A2092" t="s">
        <v>5220</v>
      </c>
      <c r="B2092">
        <v>1</v>
      </c>
      <c r="C2092" s="8">
        <v>39329</v>
      </c>
      <c r="D2092" t="s">
        <v>28</v>
      </c>
      <c r="E2092" t="s">
        <v>30</v>
      </c>
      <c r="F2092" t="s">
        <v>19</v>
      </c>
      <c r="G2092" t="s">
        <v>20</v>
      </c>
      <c r="H2092" t="s">
        <v>36</v>
      </c>
      <c r="I2092" t="s">
        <v>5221</v>
      </c>
      <c r="J2092" t="s">
        <v>3648</v>
      </c>
      <c r="K2092">
        <v>2000</v>
      </c>
      <c r="L2092">
        <v>5497</v>
      </c>
      <c r="M2092">
        <v>11</v>
      </c>
      <c r="N2092">
        <v>35000</v>
      </c>
      <c r="O2092">
        <v>6.4</v>
      </c>
      <c r="P2092">
        <v>218</v>
      </c>
      <c r="Q2092">
        <v>103</v>
      </c>
      <c r="R2092">
        <v>80021740</v>
      </c>
      <c r="S2092">
        <v>58000000</v>
      </c>
      <c r="T2092">
        <f>Table15[[#This Row],[Gross Revenue]]-Table15[[#This Row],[Budget]]</f>
        <v>22021740</v>
      </c>
      <c r="U2092">
        <f>YEAR(Table15[[#This Row],[Release Date]])</f>
        <v>2007</v>
      </c>
    </row>
    <row r="2093" spans="1:21" x14ac:dyDescent="0.25">
      <c r="A2093" t="s">
        <v>1334</v>
      </c>
      <c r="B2093">
        <v>1</v>
      </c>
      <c r="C2093" s="8">
        <v>37100</v>
      </c>
      <c r="D2093" t="s">
        <v>17</v>
      </c>
      <c r="E2093" t="s">
        <v>25</v>
      </c>
      <c r="F2093" t="s">
        <v>19</v>
      </c>
      <c r="G2093" t="s">
        <v>20</v>
      </c>
      <c r="H2093" t="s">
        <v>43</v>
      </c>
      <c r="I2093" t="s">
        <v>1335</v>
      </c>
      <c r="J2093" t="s">
        <v>1336</v>
      </c>
      <c r="K2093">
        <v>539</v>
      </c>
      <c r="L2093">
        <v>813</v>
      </c>
      <c r="M2093">
        <v>252</v>
      </c>
      <c r="N2093">
        <v>0</v>
      </c>
      <c r="O2093">
        <v>7.2</v>
      </c>
      <c r="P2093">
        <v>223</v>
      </c>
      <c r="Q2093">
        <v>113</v>
      </c>
      <c r="R2093">
        <v>170684505</v>
      </c>
      <c r="S2093">
        <v>45000000</v>
      </c>
      <c r="T2093">
        <f>Table15[[#This Row],[Gross Revenue]]-Table15[[#This Row],[Budget]]</f>
        <v>125684505</v>
      </c>
      <c r="U2093">
        <f>YEAR(Table15[[#This Row],[Release Date]])</f>
        <v>2001</v>
      </c>
    </row>
    <row r="2094" spans="1:21" x14ac:dyDescent="0.25">
      <c r="A2094" t="s">
        <v>2386</v>
      </c>
      <c r="B2094">
        <v>1</v>
      </c>
      <c r="C2094" s="8">
        <v>37669</v>
      </c>
      <c r="D2094" t="s">
        <v>28</v>
      </c>
      <c r="E2094" t="s">
        <v>22</v>
      </c>
      <c r="F2094" t="s">
        <v>19</v>
      </c>
      <c r="G2094" t="s">
        <v>20</v>
      </c>
      <c r="H2094" t="s">
        <v>43</v>
      </c>
      <c r="I2094" t="s">
        <v>1893</v>
      </c>
      <c r="J2094" t="s">
        <v>1336</v>
      </c>
      <c r="K2094">
        <v>879</v>
      </c>
      <c r="L2094">
        <v>2380</v>
      </c>
      <c r="M2094">
        <v>252</v>
      </c>
      <c r="N2094">
        <v>0</v>
      </c>
      <c r="O2094">
        <v>7.3</v>
      </c>
      <c r="P2094">
        <v>229</v>
      </c>
      <c r="Q2094">
        <v>145</v>
      </c>
      <c r="R2094">
        <v>57010853</v>
      </c>
      <c r="S2094">
        <v>85000000</v>
      </c>
      <c r="T2094">
        <f>Table15[[#This Row],[Gross Revenue]]-Table15[[#This Row],[Budget]]</f>
        <v>-27989147</v>
      </c>
      <c r="U2094">
        <f>YEAR(Table15[[#This Row],[Release Date]])</f>
        <v>2003</v>
      </c>
    </row>
    <row r="2095" spans="1:21" x14ac:dyDescent="0.25">
      <c r="A2095" t="s">
        <v>3666</v>
      </c>
      <c r="B2095">
        <v>1</v>
      </c>
      <c r="C2095" s="8">
        <v>38388</v>
      </c>
      <c r="D2095" t="s">
        <v>17</v>
      </c>
      <c r="E2095" t="s">
        <v>22</v>
      </c>
      <c r="F2095" t="s">
        <v>19</v>
      </c>
      <c r="G2095" t="s">
        <v>20</v>
      </c>
      <c r="H2095" t="s">
        <v>43</v>
      </c>
      <c r="I2095" t="s">
        <v>3667</v>
      </c>
      <c r="J2095" t="s">
        <v>1336</v>
      </c>
      <c r="K2095">
        <v>529</v>
      </c>
      <c r="L2095">
        <v>619</v>
      </c>
      <c r="M2095">
        <v>252</v>
      </c>
      <c r="N2095">
        <v>0</v>
      </c>
      <c r="O2095">
        <v>5.8</v>
      </c>
      <c r="P2095">
        <v>205</v>
      </c>
      <c r="Q2095">
        <v>118</v>
      </c>
      <c r="R2095">
        <v>19673424</v>
      </c>
      <c r="S2095">
        <v>80000000</v>
      </c>
      <c r="T2095">
        <f>Table15[[#This Row],[Gross Revenue]]-Table15[[#This Row],[Budget]]</f>
        <v>-60326576</v>
      </c>
      <c r="U2095">
        <f>YEAR(Table15[[#This Row],[Release Date]])</f>
        <v>2005</v>
      </c>
    </row>
    <row r="2096" spans="1:21" x14ac:dyDescent="0.25">
      <c r="A2096" t="s">
        <v>4251</v>
      </c>
      <c r="B2096">
        <v>1</v>
      </c>
      <c r="C2096" s="8">
        <v>38736</v>
      </c>
      <c r="D2096" t="s">
        <v>28</v>
      </c>
      <c r="E2096" t="s">
        <v>32</v>
      </c>
      <c r="F2096" t="s">
        <v>19</v>
      </c>
      <c r="G2096" t="s">
        <v>20</v>
      </c>
      <c r="H2096" t="s">
        <v>43</v>
      </c>
      <c r="I2096" t="s">
        <v>114</v>
      </c>
      <c r="J2096" t="s">
        <v>1336</v>
      </c>
      <c r="K2096">
        <v>40000</v>
      </c>
      <c r="L2096">
        <v>54083</v>
      </c>
      <c r="M2096">
        <v>252</v>
      </c>
      <c r="N2096">
        <v>58000</v>
      </c>
      <c r="O2096">
        <v>6.7</v>
      </c>
      <c r="P2096">
        <v>448</v>
      </c>
      <c r="Q2096">
        <v>136</v>
      </c>
      <c r="R2096">
        <v>241063875</v>
      </c>
      <c r="S2096">
        <v>250000000</v>
      </c>
      <c r="T2096">
        <f>Table15[[#This Row],[Gross Revenue]]-Table15[[#This Row],[Budget]]</f>
        <v>-8936125</v>
      </c>
      <c r="U2096">
        <f>YEAR(Table15[[#This Row],[Release Date]])</f>
        <v>2006</v>
      </c>
    </row>
    <row r="2097" spans="1:21" x14ac:dyDescent="0.25">
      <c r="A2097" t="s">
        <v>5010</v>
      </c>
      <c r="B2097">
        <v>1</v>
      </c>
      <c r="C2097" s="8">
        <v>39200</v>
      </c>
      <c r="D2097" t="s">
        <v>28</v>
      </c>
      <c r="E2097" t="s">
        <v>30</v>
      </c>
      <c r="F2097" t="s">
        <v>19</v>
      </c>
      <c r="G2097" t="s">
        <v>20</v>
      </c>
      <c r="H2097" t="s">
        <v>36</v>
      </c>
      <c r="I2097" t="s">
        <v>114</v>
      </c>
      <c r="J2097" t="s">
        <v>1336</v>
      </c>
      <c r="K2097">
        <v>40000</v>
      </c>
      <c r="L2097">
        <v>62837</v>
      </c>
      <c r="M2097">
        <v>252</v>
      </c>
      <c r="N2097">
        <v>90000</v>
      </c>
      <c r="O2097">
        <v>6</v>
      </c>
      <c r="P2097">
        <v>321</v>
      </c>
      <c r="Q2097">
        <v>125</v>
      </c>
      <c r="R2097">
        <v>127997349</v>
      </c>
      <c r="S2097">
        <v>50000000</v>
      </c>
      <c r="T2097">
        <f>Table15[[#This Row],[Gross Revenue]]-Table15[[#This Row],[Budget]]</f>
        <v>77997349</v>
      </c>
      <c r="U2097">
        <f>YEAR(Table15[[#This Row],[Release Date]])</f>
        <v>2007</v>
      </c>
    </row>
    <row r="2098" spans="1:21" x14ac:dyDescent="0.25">
      <c r="A2098" t="s">
        <v>2552</v>
      </c>
      <c r="B2098">
        <v>1</v>
      </c>
      <c r="C2098" s="8">
        <v>37758</v>
      </c>
      <c r="D2098" t="s">
        <v>28</v>
      </c>
      <c r="E2098" t="s">
        <v>25</v>
      </c>
      <c r="F2098" t="s">
        <v>19</v>
      </c>
      <c r="G2098" t="s">
        <v>20</v>
      </c>
      <c r="H2098" t="s">
        <v>38</v>
      </c>
      <c r="I2098" t="s">
        <v>560</v>
      </c>
      <c r="J2098" t="s">
        <v>2553</v>
      </c>
      <c r="K2098">
        <v>16000</v>
      </c>
      <c r="L2098">
        <v>19957</v>
      </c>
      <c r="M2098">
        <v>6</v>
      </c>
      <c r="N2098">
        <v>0</v>
      </c>
      <c r="O2098">
        <v>6.8</v>
      </c>
      <c r="P2098">
        <v>91</v>
      </c>
      <c r="Q2098">
        <v>94</v>
      </c>
      <c r="R2098">
        <v>16101109</v>
      </c>
      <c r="S2098">
        <v>3000000</v>
      </c>
      <c r="T2098">
        <f>Table15[[#This Row],[Gross Revenue]]-Table15[[#This Row],[Budget]]</f>
        <v>13101109</v>
      </c>
      <c r="U2098">
        <f>YEAR(Table15[[#This Row],[Release Date]])</f>
        <v>2003</v>
      </c>
    </row>
    <row r="2099" spans="1:21" x14ac:dyDescent="0.25">
      <c r="A2099" t="s">
        <v>1515</v>
      </c>
      <c r="B2099">
        <v>1</v>
      </c>
      <c r="C2099" s="8">
        <v>37200</v>
      </c>
      <c r="D2099" t="s">
        <v>28</v>
      </c>
      <c r="E2099" t="s">
        <v>30</v>
      </c>
      <c r="F2099" t="s">
        <v>19</v>
      </c>
      <c r="G2099" t="s">
        <v>20</v>
      </c>
      <c r="H2099" t="s">
        <v>36</v>
      </c>
      <c r="I2099" t="s">
        <v>1516</v>
      </c>
      <c r="J2099" t="s">
        <v>589</v>
      </c>
      <c r="K2099">
        <v>886</v>
      </c>
      <c r="L2099">
        <v>2682</v>
      </c>
      <c r="M2099">
        <v>50</v>
      </c>
      <c r="N2099">
        <v>459</v>
      </c>
      <c r="O2099">
        <v>5.4</v>
      </c>
      <c r="P2099">
        <v>71</v>
      </c>
      <c r="Q2099">
        <v>77</v>
      </c>
      <c r="R2099">
        <v>64736114</v>
      </c>
      <c r="S2099">
        <v>120000000</v>
      </c>
      <c r="T2099">
        <f>Table15[[#This Row],[Gross Revenue]]-Table15[[#This Row],[Budget]]</f>
        <v>-55263886</v>
      </c>
      <c r="U2099">
        <f>YEAR(Table15[[#This Row],[Release Date]])</f>
        <v>2001</v>
      </c>
    </row>
    <row r="2100" spans="1:21" x14ac:dyDescent="0.25">
      <c r="A2100" t="s">
        <v>1826</v>
      </c>
      <c r="B2100">
        <v>1</v>
      </c>
      <c r="C2100" s="8">
        <v>37371</v>
      </c>
      <c r="D2100" t="s">
        <v>28</v>
      </c>
      <c r="E2100" t="s">
        <v>25</v>
      </c>
      <c r="F2100" t="s">
        <v>19</v>
      </c>
      <c r="G2100" t="s">
        <v>20</v>
      </c>
      <c r="H2100" t="s">
        <v>36</v>
      </c>
      <c r="I2100" t="s">
        <v>1827</v>
      </c>
      <c r="J2100" t="s">
        <v>589</v>
      </c>
      <c r="K2100">
        <v>691</v>
      </c>
      <c r="L2100">
        <v>2622</v>
      </c>
      <c r="M2100">
        <v>50</v>
      </c>
      <c r="N2100">
        <v>988</v>
      </c>
      <c r="O2100">
        <v>4.9000000000000004</v>
      </c>
      <c r="P2100">
        <v>122</v>
      </c>
      <c r="Q2100">
        <v>88</v>
      </c>
      <c r="R2100">
        <v>75817994</v>
      </c>
      <c r="S2100">
        <v>90000000</v>
      </c>
      <c r="T2100">
        <f>Table15[[#This Row],[Gross Revenue]]-Table15[[#This Row],[Budget]]</f>
        <v>-14182006</v>
      </c>
      <c r="U2100">
        <f>YEAR(Table15[[#This Row],[Release Date]])</f>
        <v>2002</v>
      </c>
    </row>
    <row r="2101" spans="1:21" x14ac:dyDescent="0.25">
      <c r="A2101" t="s">
        <v>3406</v>
      </c>
      <c r="B2101">
        <v>1</v>
      </c>
      <c r="C2101" s="8">
        <v>38241</v>
      </c>
      <c r="D2101" t="s">
        <v>28</v>
      </c>
      <c r="E2101" t="s">
        <v>32</v>
      </c>
      <c r="F2101" t="s">
        <v>19</v>
      </c>
      <c r="G2101" t="s">
        <v>20</v>
      </c>
      <c r="H2101" t="s">
        <v>43</v>
      </c>
      <c r="I2101" t="s">
        <v>495</v>
      </c>
      <c r="J2101" t="s">
        <v>589</v>
      </c>
      <c r="K2101">
        <v>5000</v>
      </c>
      <c r="L2101">
        <v>7247</v>
      </c>
      <c r="M2101">
        <v>50</v>
      </c>
      <c r="N2101">
        <v>0</v>
      </c>
      <c r="O2101">
        <v>6.6</v>
      </c>
      <c r="P2101">
        <v>206</v>
      </c>
      <c r="Q2101">
        <v>104</v>
      </c>
      <c r="R2101">
        <v>25040293</v>
      </c>
      <c r="S2101">
        <v>55000000</v>
      </c>
      <c r="T2101">
        <f>Table15[[#This Row],[Gross Revenue]]-Table15[[#This Row],[Budget]]</f>
        <v>-29959707</v>
      </c>
      <c r="U2101">
        <f>YEAR(Table15[[#This Row],[Release Date]])</f>
        <v>2004</v>
      </c>
    </row>
    <row r="2102" spans="1:21" x14ac:dyDescent="0.25">
      <c r="A2102" t="s">
        <v>5033</v>
      </c>
      <c r="B2102">
        <v>1</v>
      </c>
      <c r="C2102" s="8">
        <v>39213</v>
      </c>
      <c r="D2102" t="s">
        <v>28</v>
      </c>
      <c r="E2102" t="s">
        <v>30</v>
      </c>
      <c r="F2102" t="s">
        <v>19</v>
      </c>
      <c r="G2102" t="s">
        <v>20</v>
      </c>
      <c r="H2102" t="s">
        <v>36</v>
      </c>
      <c r="I2102" t="s">
        <v>1963</v>
      </c>
      <c r="J2102" t="s">
        <v>589</v>
      </c>
      <c r="K2102">
        <v>3000</v>
      </c>
      <c r="L2102">
        <v>5810</v>
      </c>
      <c r="M2102">
        <v>50</v>
      </c>
      <c r="N2102">
        <v>11000</v>
      </c>
      <c r="O2102">
        <v>6.9</v>
      </c>
      <c r="P2102">
        <v>196</v>
      </c>
      <c r="Q2102">
        <v>92</v>
      </c>
      <c r="R2102">
        <v>111505642</v>
      </c>
      <c r="S2102">
        <v>145000000</v>
      </c>
      <c r="T2102">
        <f>Table15[[#This Row],[Gross Revenue]]-Table15[[#This Row],[Budget]]</f>
        <v>-33494358</v>
      </c>
      <c r="U2102">
        <f>YEAR(Table15[[#This Row],[Release Date]])</f>
        <v>2007</v>
      </c>
    </row>
    <row r="2103" spans="1:21" x14ac:dyDescent="0.25">
      <c r="A2103" t="s">
        <v>987</v>
      </c>
      <c r="B2103">
        <v>1</v>
      </c>
      <c r="C2103" s="8">
        <v>36920</v>
      </c>
      <c r="D2103" t="s">
        <v>28</v>
      </c>
      <c r="E2103" t="s">
        <v>25</v>
      </c>
      <c r="F2103" t="s">
        <v>19</v>
      </c>
      <c r="G2103" t="s">
        <v>20</v>
      </c>
      <c r="H2103" t="s">
        <v>43</v>
      </c>
      <c r="I2103" t="s">
        <v>324</v>
      </c>
      <c r="J2103" t="s">
        <v>988</v>
      </c>
      <c r="K2103">
        <v>584</v>
      </c>
      <c r="L2103">
        <v>3850</v>
      </c>
      <c r="M2103">
        <v>5</v>
      </c>
      <c r="N2103">
        <v>365</v>
      </c>
      <c r="O2103">
        <v>4.5999999999999996</v>
      </c>
      <c r="P2103">
        <v>62</v>
      </c>
      <c r="Q2103">
        <v>86</v>
      </c>
      <c r="R2103">
        <v>23978402</v>
      </c>
      <c r="S2103">
        <v>11000000</v>
      </c>
      <c r="T2103">
        <f>Table15[[#This Row],[Gross Revenue]]-Table15[[#This Row],[Budget]]</f>
        <v>12978402</v>
      </c>
      <c r="U2103">
        <f>YEAR(Table15[[#This Row],[Release Date]])</f>
        <v>2001</v>
      </c>
    </row>
    <row r="2104" spans="1:21" x14ac:dyDescent="0.25">
      <c r="A2104" t="s">
        <v>1625</v>
      </c>
      <c r="B2104">
        <v>1</v>
      </c>
      <c r="C2104" s="8">
        <v>37260</v>
      </c>
      <c r="D2104" t="s">
        <v>28</v>
      </c>
      <c r="E2104" t="s">
        <v>25</v>
      </c>
      <c r="F2104" t="s">
        <v>19</v>
      </c>
      <c r="G2104" t="s">
        <v>20</v>
      </c>
      <c r="H2104" t="s">
        <v>43</v>
      </c>
      <c r="I2104" t="s">
        <v>553</v>
      </c>
      <c r="J2104" t="s">
        <v>148</v>
      </c>
      <c r="K2104">
        <v>372</v>
      </c>
      <c r="L2104">
        <v>977</v>
      </c>
      <c r="M2104">
        <v>0</v>
      </c>
      <c r="N2104">
        <v>625</v>
      </c>
      <c r="O2104">
        <v>5.6</v>
      </c>
      <c r="P2104">
        <v>73</v>
      </c>
      <c r="Q2104">
        <v>96</v>
      </c>
      <c r="R2104">
        <v>14208384</v>
      </c>
      <c r="S2104">
        <v>30000000</v>
      </c>
      <c r="T2104">
        <f>Table15[[#This Row],[Gross Revenue]]-Table15[[#This Row],[Budget]]</f>
        <v>-15791616</v>
      </c>
      <c r="U2104">
        <f>YEAR(Table15[[#This Row],[Release Date]])</f>
        <v>2002</v>
      </c>
    </row>
    <row r="2105" spans="1:21" x14ac:dyDescent="0.25">
      <c r="A2105" t="s">
        <v>3114</v>
      </c>
      <c r="B2105">
        <v>1</v>
      </c>
      <c r="C2105" s="8">
        <v>38071</v>
      </c>
      <c r="D2105" t="s">
        <v>28</v>
      </c>
      <c r="E2105" t="s">
        <v>30</v>
      </c>
      <c r="F2105" t="s">
        <v>19</v>
      </c>
      <c r="G2105" t="s">
        <v>20</v>
      </c>
      <c r="H2105" t="s">
        <v>43</v>
      </c>
      <c r="I2105" t="s">
        <v>185</v>
      </c>
      <c r="J2105" t="s">
        <v>148</v>
      </c>
      <c r="K2105">
        <v>11000</v>
      </c>
      <c r="L2105">
        <v>14868</v>
      </c>
      <c r="M2105">
        <v>0</v>
      </c>
      <c r="N2105">
        <v>22000</v>
      </c>
      <c r="O2105">
        <v>7.4</v>
      </c>
      <c r="P2105">
        <v>207</v>
      </c>
      <c r="Q2105">
        <v>97</v>
      </c>
      <c r="R2105">
        <v>93452056</v>
      </c>
      <c r="S2105">
        <v>45000000</v>
      </c>
      <c r="T2105">
        <f>Table15[[#This Row],[Gross Revenue]]-Table15[[#This Row],[Budget]]</f>
        <v>48452056</v>
      </c>
      <c r="U2105">
        <f>YEAR(Table15[[#This Row],[Release Date]])</f>
        <v>2004</v>
      </c>
    </row>
    <row r="2106" spans="1:21" x14ac:dyDescent="0.25">
      <c r="A2106" t="s">
        <v>3874</v>
      </c>
      <c r="B2106">
        <v>1</v>
      </c>
      <c r="C2106" s="8">
        <v>38508</v>
      </c>
      <c r="D2106" t="s">
        <v>28</v>
      </c>
      <c r="E2106" t="s">
        <v>25</v>
      </c>
      <c r="F2106" t="s">
        <v>19</v>
      </c>
      <c r="G2106" t="s">
        <v>20</v>
      </c>
      <c r="H2106" t="s">
        <v>36</v>
      </c>
      <c r="I2106" t="s">
        <v>2894</v>
      </c>
      <c r="J2106" t="s">
        <v>148</v>
      </c>
      <c r="K2106">
        <v>1000</v>
      </c>
      <c r="L2106">
        <v>4377</v>
      </c>
      <c r="M2106">
        <v>0</v>
      </c>
      <c r="N2106">
        <v>14000</v>
      </c>
      <c r="O2106">
        <v>7.7</v>
      </c>
      <c r="P2106">
        <v>87</v>
      </c>
      <c r="Q2106">
        <v>90</v>
      </c>
      <c r="R2106">
        <v>1752214</v>
      </c>
      <c r="S2106">
        <v>14000000</v>
      </c>
      <c r="T2106">
        <f>Table15[[#This Row],[Gross Revenue]]-Table15[[#This Row],[Budget]]</f>
        <v>-12247786</v>
      </c>
      <c r="U2106">
        <f>YEAR(Table15[[#This Row],[Release Date]])</f>
        <v>2005</v>
      </c>
    </row>
    <row r="2107" spans="1:21" x14ac:dyDescent="0.25">
      <c r="A2107" t="s">
        <v>4941</v>
      </c>
      <c r="B2107">
        <v>1</v>
      </c>
      <c r="C2107" s="8">
        <v>39154</v>
      </c>
      <c r="D2107" t="s">
        <v>28</v>
      </c>
      <c r="E2107" t="s">
        <v>25</v>
      </c>
      <c r="F2107" t="s">
        <v>19</v>
      </c>
      <c r="G2107" t="s">
        <v>20</v>
      </c>
      <c r="H2107" t="s">
        <v>43</v>
      </c>
      <c r="I2107" t="s">
        <v>4942</v>
      </c>
      <c r="J2107" t="s">
        <v>148</v>
      </c>
      <c r="K2107">
        <v>712</v>
      </c>
      <c r="L2107">
        <v>1673</v>
      </c>
      <c r="M2107">
        <v>0</v>
      </c>
      <c r="N2107">
        <v>3000</v>
      </c>
      <c r="O2107">
        <v>5.7</v>
      </c>
      <c r="P2107">
        <v>107</v>
      </c>
      <c r="Q2107">
        <v>94</v>
      </c>
      <c r="R2107">
        <v>15155772</v>
      </c>
      <c r="S2107">
        <v>18000000</v>
      </c>
      <c r="T2107">
        <f>Table15[[#This Row],[Gross Revenue]]-Table15[[#This Row],[Budget]]</f>
        <v>-2844228</v>
      </c>
      <c r="U2107">
        <f>YEAR(Table15[[#This Row],[Release Date]])</f>
        <v>2007</v>
      </c>
    </row>
    <row r="2108" spans="1:21" x14ac:dyDescent="0.25">
      <c r="A2108" t="s">
        <v>1888</v>
      </c>
      <c r="B2108">
        <v>1</v>
      </c>
      <c r="C2108" s="8">
        <v>37402</v>
      </c>
      <c r="D2108" t="s">
        <v>28</v>
      </c>
      <c r="E2108" t="s">
        <v>37</v>
      </c>
      <c r="F2108" t="s">
        <v>19</v>
      </c>
      <c r="G2108" t="s">
        <v>20</v>
      </c>
      <c r="H2108" t="s">
        <v>38</v>
      </c>
      <c r="I2108" t="s">
        <v>408</v>
      </c>
      <c r="J2108" t="s">
        <v>1889</v>
      </c>
      <c r="K2108">
        <v>2000</v>
      </c>
      <c r="L2108">
        <v>3416</v>
      </c>
      <c r="M2108">
        <v>36</v>
      </c>
      <c r="N2108">
        <v>0</v>
      </c>
      <c r="O2108">
        <v>6.1</v>
      </c>
      <c r="P2108">
        <v>191</v>
      </c>
      <c r="Q2108">
        <v>84</v>
      </c>
      <c r="R2108">
        <v>15417771</v>
      </c>
      <c r="S2108">
        <v>12600000</v>
      </c>
      <c r="T2108">
        <f>Table15[[#This Row],[Gross Revenue]]-Table15[[#This Row],[Budget]]</f>
        <v>2817771</v>
      </c>
      <c r="U2108">
        <f>YEAR(Table15[[#This Row],[Release Date]])</f>
        <v>2002</v>
      </c>
    </row>
    <row r="2109" spans="1:21" x14ac:dyDescent="0.25">
      <c r="A2109" t="s">
        <v>1695</v>
      </c>
      <c r="B2109">
        <v>1</v>
      </c>
      <c r="C2109" s="8">
        <v>37303</v>
      </c>
      <c r="D2109" t="s">
        <v>17</v>
      </c>
      <c r="E2109" t="s">
        <v>37</v>
      </c>
      <c r="F2109" t="s">
        <v>19</v>
      </c>
      <c r="G2109" t="s">
        <v>20</v>
      </c>
      <c r="H2109" t="s">
        <v>38</v>
      </c>
      <c r="I2109" t="s">
        <v>1696</v>
      </c>
      <c r="J2109" t="s">
        <v>1697</v>
      </c>
      <c r="K2109">
        <v>1000</v>
      </c>
      <c r="L2109">
        <v>2444</v>
      </c>
      <c r="M2109">
        <v>0</v>
      </c>
      <c r="N2109">
        <v>0</v>
      </c>
      <c r="O2109">
        <v>6</v>
      </c>
      <c r="P2109">
        <v>202</v>
      </c>
      <c r="Q2109">
        <v>105</v>
      </c>
      <c r="R2109">
        <v>12583510</v>
      </c>
      <c r="S2109">
        <v>7000000</v>
      </c>
      <c r="T2109">
        <f>Table15[[#This Row],[Gross Revenue]]-Table15[[#This Row],[Budget]]</f>
        <v>5583510</v>
      </c>
      <c r="U2109">
        <f>YEAR(Table15[[#This Row],[Release Date]])</f>
        <v>2002</v>
      </c>
    </row>
    <row r="2110" spans="1:21" x14ac:dyDescent="0.25">
      <c r="A2110" t="s">
        <v>2460</v>
      </c>
      <c r="B2110">
        <v>1</v>
      </c>
      <c r="C2110" s="8">
        <v>37710</v>
      </c>
      <c r="D2110" t="s">
        <v>28</v>
      </c>
      <c r="E2110" t="s">
        <v>18</v>
      </c>
      <c r="F2110" t="s">
        <v>19</v>
      </c>
      <c r="G2110" t="s">
        <v>20</v>
      </c>
      <c r="H2110" t="s">
        <v>38</v>
      </c>
      <c r="I2110" t="s">
        <v>1696</v>
      </c>
      <c r="J2110" t="s">
        <v>1697</v>
      </c>
      <c r="K2110">
        <v>1000</v>
      </c>
      <c r="L2110">
        <v>3544</v>
      </c>
      <c r="M2110">
        <v>0</v>
      </c>
      <c r="N2110">
        <v>0</v>
      </c>
      <c r="O2110">
        <v>6.9</v>
      </c>
      <c r="P2110">
        <v>261</v>
      </c>
      <c r="Q2110">
        <v>109</v>
      </c>
      <c r="R2110">
        <v>16901126</v>
      </c>
      <c r="S2110">
        <v>7000000</v>
      </c>
      <c r="T2110">
        <f>Table15[[#This Row],[Gross Revenue]]-Table15[[#This Row],[Budget]]</f>
        <v>9901126</v>
      </c>
      <c r="U2110">
        <f>YEAR(Table15[[#This Row],[Release Date]])</f>
        <v>2003</v>
      </c>
    </row>
    <row r="2111" spans="1:21" x14ac:dyDescent="0.25">
      <c r="A2111" t="s">
        <v>3606</v>
      </c>
      <c r="B2111">
        <v>1</v>
      </c>
      <c r="C2111" s="8">
        <v>38354</v>
      </c>
      <c r="D2111" t="s">
        <v>28</v>
      </c>
      <c r="E2111" t="s">
        <v>37</v>
      </c>
      <c r="F2111" t="s">
        <v>19</v>
      </c>
      <c r="G2111" t="s">
        <v>20</v>
      </c>
      <c r="H2111" t="s">
        <v>38</v>
      </c>
      <c r="I2111" t="s">
        <v>3607</v>
      </c>
      <c r="J2111" t="s">
        <v>1697</v>
      </c>
      <c r="K2111">
        <v>908</v>
      </c>
      <c r="L2111">
        <v>3226</v>
      </c>
      <c r="M2111">
        <v>0</v>
      </c>
      <c r="N2111">
        <v>3000</v>
      </c>
      <c r="O2111">
        <v>4.9000000000000004</v>
      </c>
      <c r="P2111">
        <v>220</v>
      </c>
      <c r="Q2111">
        <v>119</v>
      </c>
      <c r="R2111">
        <v>33386128</v>
      </c>
      <c r="S2111">
        <v>15000000</v>
      </c>
      <c r="T2111">
        <f>Table15[[#This Row],[Gross Revenue]]-Table15[[#This Row],[Budget]]</f>
        <v>18386128</v>
      </c>
      <c r="U2111">
        <f>YEAR(Table15[[#This Row],[Release Date]])</f>
        <v>2005</v>
      </c>
    </row>
    <row r="2112" spans="1:21" x14ac:dyDescent="0.25">
      <c r="A2112" t="s">
        <v>4601</v>
      </c>
      <c r="B2112">
        <v>1</v>
      </c>
      <c r="C2112" s="8">
        <v>38946</v>
      </c>
      <c r="D2112" t="s">
        <v>28</v>
      </c>
      <c r="E2112" t="s">
        <v>22</v>
      </c>
      <c r="F2112" t="s">
        <v>19</v>
      </c>
      <c r="G2112" t="s">
        <v>20</v>
      </c>
      <c r="H2112" t="s">
        <v>38</v>
      </c>
      <c r="I2112" t="s">
        <v>1696</v>
      </c>
      <c r="J2112" t="s">
        <v>1697</v>
      </c>
      <c r="K2112">
        <v>1000</v>
      </c>
      <c r="L2112">
        <v>5158</v>
      </c>
      <c r="M2112">
        <v>0</v>
      </c>
      <c r="N2112">
        <v>15000</v>
      </c>
      <c r="O2112">
        <v>5.0999999999999996</v>
      </c>
      <c r="P2112">
        <v>234</v>
      </c>
      <c r="Q2112">
        <v>101</v>
      </c>
      <c r="R2112">
        <v>1163508</v>
      </c>
      <c r="S2112">
        <v>2500000</v>
      </c>
      <c r="T2112">
        <f>Table15[[#This Row],[Gross Revenue]]-Table15[[#This Row],[Budget]]</f>
        <v>-1336492</v>
      </c>
      <c r="U2112">
        <f>YEAR(Table15[[#This Row],[Release Date]])</f>
        <v>2006</v>
      </c>
    </row>
    <row r="2113" spans="1:21" x14ac:dyDescent="0.25">
      <c r="A2113" t="s">
        <v>2880</v>
      </c>
      <c r="B2113">
        <v>1</v>
      </c>
      <c r="C2113" s="8">
        <v>37941</v>
      </c>
      <c r="D2113" t="s">
        <v>28</v>
      </c>
      <c r="E2113" t="s">
        <v>22</v>
      </c>
      <c r="F2113" t="s">
        <v>19</v>
      </c>
      <c r="G2113" t="s">
        <v>2881</v>
      </c>
      <c r="H2113" t="s">
        <v>43</v>
      </c>
      <c r="I2113" t="s">
        <v>1186</v>
      </c>
      <c r="J2113" t="s">
        <v>2882</v>
      </c>
      <c r="K2113">
        <v>973</v>
      </c>
      <c r="L2113">
        <v>2306</v>
      </c>
      <c r="M2113">
        <v>9</v>
      </c>
      <c r="N2113">
        <v>250</v>
      </c>
      <c r="O2113">
        <v>5.0999999999999996</v>
      </c>
      <c r="P2113">
        <v>25</v>
      </c>
      <c r="Q2113">
        <v>101</v>
      </c>
      <c r="R2113">
        <v>978908</v>
      </c>
      <c r="S2113">
        <v>2400000</v>
      </c>
      <c r="T2113">
        <f>Table15[[#This Row],[Gross Revenue]]-Table15[[#This Row],[Budget]]</f>
        <v>-1421092</v>
      </c>
      <c r="U2113">
        <f>YEAR(Table15[[#This Row],[Release Date]])</f>
        <v>2003</v>
      </c>
    </row>
    <row r="2114" spans="1:21" x14ac:dyDescent="0.25">
      <c r="A2114" t="s">
        <v>1032</v>
      </c>
      <c r="B2114">
        <v>1</v>
      </c>
      <c r="C2114" s="8">
        <v>36943</v>
      </c>
      <c r="D2114" t="s">
        <v>28</v>
      </c>
      <c r="E2114" t="s">
        <v>22</v>
      </c>
      <c r="F2114" t="s">
        <v>19</v>
      </c>
      <c r="G2114" t="s">
        <v>35</v>
      </c>
      <c r="H2114" t="s">
        <v>38</v>
      </c>
      <c r="I2114" t="s">
        <v>278</v>
      </c>
      <c r="J2114" t="s">
        <v>371</v>
      </c>
      <c r="K2114">
        <v>1000</v>
      </c>
      <c r="L2114">
        <v>3261</v>
      </c>
      <c r="M2114">
        <v>500</v>
      </c>
      <c r="N2114">
        <v>0</v>
      </c>
      <c r="O2114">
        <v>7.3</v>
      </c>
      <c r="P2114">
        <v>187</v>
      </c>
      <c r="Q2114">
        <v>131</v>
      </c>
      <c r="R2114">
        <v>41300105</v>
      </c>
      <c r="S2114">
        <v>19800000</v>
      </c>
      <c r="T2114">
        <f>Table15[[#This Row],[Gross Revenue]]-Table15[[#This Row],[Budget]]</f>
        <v>21500105</v>
      </c>
      <c r="U2114">
        <f>YEAR(Table15[[#This Row],[Release Date]])</f>
        <v>2001</v>
      </c>
    </row>
    <row r="2115" spans="1:21" x14ac:dyDescent="0.25">
      <c r="A2115" t="s">
        <v>2570</v>
      </c>
      <c r="B2115">
        <v>1</v>
      </c>
      <c r="C2115" s="8">
        <v>37770</v>
      </c>
      <c r="D2115" t="s">
        <v>28</v>
      </c>
      <c r="E2115" t="s">
        <v>25</v>
      </c>
      <c r="F2115" t="s">
        <v>19</v>
      </c>
      <c r="G2115" t="s">
        <v>24</v>
      </c>
      <c r="H2115" t="s">
        <v>43</v>
      </c>
      <c r="I2115" t="s">
        <v>134</v>
      </c>
      <c r="J2115" t="s">
        <v>371</v>
      </c>
      <c r="K2115">
        <v>11000</v>
      </c>
      <c r="L2115">
        <v>12946</v>
      </c>
      <c r="M2115">
        <v>500</v>
      </c>
      <c r="N2115">
        <v>683</v>
      </c>
      <c r="O2115">
        <v>6.8</v>
      </c>
      <c r="P2115">
        <v>211</v>
      </c>
      <c r="Q2115">
        <v>105</v>
      </c>
      <c r="R2115">
        <v>20338609</v>
      </c>
      <c r="S2115">
        <v>10000000</v>
      </c>
      <c r="T2115">
        <f>Table15[[#This Row],[Gross Revenue]]-Table15[[#This Row],[Budget]]</f>
        <v>10338609</v>
      </c>
      <c r="U2115">
        <f>YEAR(Table15[[#This Row],[Release Date]])</f>
        <v>2003</v>
      </c>
    </row>
    <row r="2116" spans="1:21" x14ac:dyDescent="0.25">
      <c r="A2116" t="s">
        <v>3267</v>
      </c>
      <c r="B2116">
        <v>1</v>
      </c>
      <c r="C2116" s="8">
        <v>38160</v>
      </c>
      <c r="D2116" t="s">
        <v>28</v>
      </c>
      <c r="E2116" t="s">
        <v>25</v>
      </c>
      <c r="F2116" t="s">
        <v>19</v>
      </c>
      <c r="G2116" t="s">
        <v>35</v>
      </c>
      <c r="H2116" t="s">
        <v>38</v>
      </c>
      <c r="I2116" t="s">
        <v>3268</v>
      </c>
      <c r="J2116" t="s">
        <v>3269</v>
      </c>
      <c r="K2116">
        <v>480</v>
      </c>
      <c r="L2116">
        <v>858</v>
      </c>
      <c r="M2116">
        <v>53</v>
      </c>
      <c r="N2116">
        <v>0</v>
      </c>
      <c r="O2116">
        <v>6.5</v>
      </c>
      <c r="P2116">
        <v>135</v>
      </c>
      <c r="Q2116">
        <v>110</v>
      </c>
      <c r="R2116">
        <v>2775593</v>
      </c>
      <c r="S2116">
        <v>27000000</v>
      </c>
      <c r="T2116">
        <f>Table15[[#This Row],[Gross Revenue]]-Table15[[#This Row],[Budget]]</f>
        <v>-24224407</v>
      </c>
      <c r="U2116">
        <f>YEAR(Table15[[#This Row],[Release Date]])</f>
        <v>2004</v>
      </c>
    </row>
    <row r="2117" spans="1:21" x14ac:dyDescent="0.25">
      <c r="A2117" t="s">
        <v>3073</v>
      </c>
      <c r="B2117">
        <v>1</v>
      </c>
      <c r="C2117" s="8">
        <v>38049</v>
      </c>
      <c r="D2117" t="s">
        <v>28</v>
      </c>
      <c r="E2117" t="s">
        <v>25</v>
      </c>
      <c r="F2117" t="s">
        <v>19</v>
      </c>
      <c r="G2117" t="s">
        <v>20</v>
      </c>
      <c r="H2117" t="s">
        <v>38</v>
      </c>
      <c r="I2117" t="s">
        <v>3074</v>
      </c>
      <c r="J2117" t="s">
        <v>3075</v>
      </c>
      <c r="K2117">
        <v>655</v>
      </c>
      <c r="L2117">
        <v>2737</v>
      </c>
      <c r="M2117">
        <v>134</v>
      </c>
      <c r="N2117">
        <v>441</v>
      </c>
      <c r="O2117">
        <v>5.9</v>
      </c>
      <c r="P2117">
        <v>89</v>
      </c>
      <c r="Q2117">
        <v>84</v>
      </c>
      <c r="R2117">
        <v>20339754</v>
      </c>
      <c r="S2117">
        <v>10000000</v>
      </c>
      <c r="T2117">
        <f>Table15[[#This Row],[Gross Revenue]]-Table15[[#This Row],[Budget]]</f>
        <v>10339754</v>
      </c>
      <c r="U2117">
        <f>YEAR(Table15[[#This Row],[Release Date]])</f>
        <v>2004</v>
      </c>
    </row>
    <row r="2118" spans="1:21" x14ac:dyDescent="0.25">
      <c r="A2118" t="s">
        <v>2700</v>
      </c>
      <c r="B2118">
        <v>1</v>
      </c>
      <c r="C2118" s="8">
        <v>37839</v>
      </c>
      <c r="D2118" t="s">
        <v>28</v>
      </c>
      <c r="E2118" t="s">
        <v>25</v>
      </c>
      <c r="F2118" t="s">
        <v>19</v>
      </c>
      <c r="G2118" t="s">
        <v>20</v>
      </c>
      <c r="H2118" t="s">
        <v>38</v>
      </c>
      <c r="I2118" t="s">
        <v>1940</v>
      </c>
      <c r="J2118" t="s">
        <v>2701</v>
      </c>
      <c r="K2118">
        <v>827</v>
      </c>
      <c r="L2118">
        <v>3574</v>
      </c>
      <c r="M2118">
        <v>0</v>
      </c>
      <c r="N2118">
        <v>360</v>
      </c>
      <c r="O2118">
        <v>6.5</v>
      </c>
      <c r="P2118">
        <v>30</v>
      </c>
      <c r="Q2118">
        <v>101</v>
      </c>
      <c r="R2118">
        <v>220234</v>
      </c>
      <c r="S2118">
        <v>3500000</v>
      </c>
      <c r="T2118">
        <f>Table15[[#This Row],[Gross Revenue]]-Table15[[#This Row],[Budget]]</f>
        <v>-3279766</v>
      </c>
      <c r="U2118">
        <f>YEAR(Table15[[#This Row],[Release Date]])</f>
        <v>2003</v>
      </c>
    </row>
    <row r="2119" spans="1:21" x14ac:dyDescent="0.25">
      <c r="A2119" t="s">
        <v>5348</v>
      </c>
      <c r="B2119">
        <v>1</v>
      </c>
      <c r="C2119" s="8">
        <v>39409</v>
      </c>
      <c r="D2119" t="s">
        <v>28</v>
      </c>
      <c r="E2119" t="s">
        <v>37</v>
      </c>
      <c r="F2119" t="s">
        <v>19</v>
      </c>
      <c r="G2119" t="s">
        <v>20</v>
      </c>
      <c r="H2119" t="s">
        <v>38</v>
      </c>
      <c r="I2119" t="s">
        <v>3714</v>
      </c>
      <c r="J2119" t="s">
        <v>5349</v>
      </c>
      <c r="K2119">
        <v>648</v>
      </c>
      <c r="L2119">
        <v>1122</v>
      </c>
      <c r="M2119">
        <v>22</v>
      </c>
      <c r="N2119">
        <v>43000</v>
      </c>
      <c r="O2119">
        <v>6.8</v>
      </c>
      <c r="P2119">
        <v>425</v>
      </c>
      <c r="Q2119">
        <v>92</v>
      </c>
      <c r="R2119">
        <v>25138292</v>
      </c>
      <c r="S2119">
        <v>3500000</v>
      </c>
      <c r="T2119">
        <f>Table15[[#This Row],[Gross Revenue]]-Table15[[#This Row],[Budget]]</f>
        <v>21638292</v>
      </c>
      <c r="U2119">
        <f>YEAR(Table15[[#This Row],[Release Date]])</f>
        <v>2007</v>
      </c>
    </row>
    <row r="2120" spans="1:21" x14ac:dyDescent="0.25">
      <c r="A2120" t="s">
        <v>5252</v>
      </c>
      <c r="B2120">
        <v>1</v>
      </c>
      <c r="C2120" s="8">
        <v>39352</v>
      </c>
      <c r="D2120" t="s">
        <v>28</v>
      </c>
      <c r="E2120" t="s">
        <v>18</v>
      </c>
      <c r="F2120" t="s">
        <v>19</v>
      </c>
      <c r="G2120" t="s">
        <v>20</v>
      </c>
      <c r="H2120" t="s">
        <v>38</v>
      </c>
      <c r="I2120" t="s">
        <v>5253</v>
      </c>
      <c r="J2120" t="s">
        <v>5254</v>
      </c>
      <c r="K2120">
        <v>128</v>
      </c>
      <c r="L2120">
        <v>214</v>
      </c>
      <c r="M2120">
        <v>7</v>
      </c>
      <c r="N2120">
        <v>305</v>
      </c>
      <c r="O2120">
        <v>7.2</v>
      </c>
      <c r="P2120">
        <v>4</v>
      </c>
      <c r="Q2120">
        <v>125</v>
      </c>
      <c r="R2120">
        <v>3330</v>
      </c>
      <c r="S2120">
        <v>2100000</v>
      </c>
      <c r="T2120">
        <f>Table15[[#This Row],[Gross Revenue]]-Table15[[#This Row],[Budget]]</f>
        <v>-2096670</v>
      </c>
      <c r="U2120">
        <f>YEAR(Table15[[#This Row],[Release Date]])</f>
        <v>2007</v>
      </c>
    </row>
    <row r="2121" spans="1:21" x14ac:dyDescent="0.25">
      <c r="A2121" t="s">
        <v>1590</v>
      </c>
      <c r="B2121">
        <v>1</v>
      </c>
      <c r="C2121" s="8">
        <v>37240</v>
      </c>
      <c r="D2121" t="s">
        <v>28</v>
      </c>
      <c r="E2121" t="s">
        <v>37</v>
      </c>
      <c r="F2121" t="s">
        <v>19</v>
      </c>
      <c r="G2121" t="s">
        <v>20</v>
      </c>
      <c r="H2121" t="s">
        <v>43</v>
      </c>
      <c r="I2121" t="s">
        <v>1591</v>
      </c>
      <c r="J2121" t="s">
        <v>256</v>
      </c>
      <c r="K2121">
        <v>1000</v>
      </c>
      <c r="L2121">
        <v>4060</v>
      </c>
      <c r="M2121">
        <v>11</v>
      </c>
      <c r="N2121">
        <v>814</v>
      </c>
      <c r="O2121">
        <v>4.8</v>
      </c>
      <c r="P2121">
        <v>81</v>
      </c>
      <c r="Q2121">
        <v>89</v>
      </c>
      <c r="R2121">
        <v>12693621</v>
      </c>
      <c r="S2121">
        <v>17000000</v>
      </c>
      <c r="T2121">
        <f>Table15[[#This Row],[Gross Revenue]]-Table15[[#This Row],[Budget]]</f>
        <v>-4306379</v>
      </c>
      <c r="U2121">
        <f>YEAR(Table15[[#This Row],[Release Date]])</f>
        <v>2001</v>
      </c>
    </row>
    <row r="2122" spans="1:21" x14ac:dyDescent="0.25">
      <c r="A2122" t="s">
        <v>652</v>
      </c>
      <c r="B2122">
        <v>1</v>
      </c>
      <c r="C2122" s="8">
        <v>36749</v>
      </c>
      <c r="D2122" t="s">
        <v>28</v>
      </c>
      <c r="E2122" t="s">
        <v>25</v>
      </c>
      <c r="F2122" t="s">
        <v>19</v>
      </c>
      <c r="G2122" t="s">
        <v>20</v>
      </c>
      <c r="H2122" t="s">
        <v>43</v>
      </c>
      <c r="I2122" t="s">
        <v>482</v>
      </c>
      <c r="J2122" t="s">
        <v>586</v>
      </c>
      <c r="K2122">
        <v>3000</v>
      </c>
      <c r="L2122">
        <v>3451</v>
      </c>
      <c r="M2122">
        <v>7</v>
      </c>
      <c r="N2122">
        <v>487</v>
      </c>
      <c r="O2122">
        <v>5.3</v>
      </c>
      <c r="P2122">
        <v>67</v>
      </c>
      <c r="Q2122">
        <v>94</v>
      </c>
      <c r="R2122">
        <v>20627372</v>
      </c>
      <c r="S2122">
        <v>16000000</v>
      </c>
      <c r="T2122">
        <f>Table15[[#This Row],[Gross Revenue]]-Table15[[#This Row],[Budget]]</f>
        <v>4627372</v>
      </c>
      <c r="U2122">
        <f>YEAR(Table15[[#This Row],[Release Date]])</f>
        <v>2000</v>
      </c>
    </row>
    <row r="2123" spans="1:21" x14ac:dyDescent="0.25">
      <c r="A2123" t="s">
        <v>1670</v>
      </c>
      <c r="B2123">
        <v>1</v>
      </c>
      <c r="C2123" s="8">
        <v>37291</v>
      </c>
      <c r="D2123" t="s">
        <v>28</v>
      </c>
      <c r="E2123" t="s">
        <v>25</v>
      </c>
      <c r="F2123" t="s">
        <v>19</v>
      </c>
      <c r="G2123" t="s">
        <v>20</v>
      </c>
      <c r="H2123" t="s">
        <v>36</v>
      </c>
      <c r="I2123" t="s">
        <v>1671</v>
      </c>
      <c r="J2123" t="s">
        <v>586</v>
      </c>
      <c r="K2123">
        <v>525</v>
      </c>
      <c r="L2123">
        <v>1445</v>
      </c>
      <c r="M2123">
        <v>7</v>
      </c>
      <c r="N2123">
        <v>0</v>
      </c>
      <c r="O2123">
        <v>2.1</v>
      </c>
      <c r="P2123">
        <v>60</v>
      </c>
      <c r="Q2123">
        <v>90</v>
      </c>
      <c r="R2123">
        <v>4922166</v>
      </c>
      <c r="S2123">
        <v>12000000</v>
      </c>
      <c r="T2123">
        <f>Table15[[#This Row],[Gross Revenue]]-Table15[[#This Row],[Budget]]</f>
        <v>-7077834</v>
      </c>
      <c r="U2123">
        <f>YEAR(Table15[[#This Row],[Release Date]])</f>
        <v>2002</v>
      </c>
    </row>
    <row r="2124" spans="1:21" x14ac:dyDescent="0.25">
      <c r="A2124" t="s">
        <v>789</v>
      </c>
      <c r="B2124">
        <v>1</v>
      </c>
      <c r="C2124" s="8">
        <v>36814</v>
      </c>
      <c r="D2124" t="s">
        <v>28</v>
      </c>
      <c r="E2124" t="s">
        <v>25</v>
      </c>
      <c r="F2124" t="s">
        <v>19</v>
      </c>
      <c r="G2124" t="s">
        <v>91</v>
      </c>
      <c r="H2124" t="s">
        <v>26</v>
      </c>
      <c r="I2124" t="s">
        <v>790</v>
      </c>
      <c r="J2124" t="s">
        <v>791</v>
      </c>
      <c r="K2124">
        <v>945</v>
      </c>
      <c r="L2124">
        <v>2282</v>
      </c>
      <c r="M2124">
        <v>0</v>
      </c>
      <c r="N2124">
        <v>614</v>
      </c>
      <c r="O2124">
        <v>6.3</v>
      </c>
      <c r="P2124">
        <v>51</v>
      </c>
      <c r="Q2124">
        <v>85</v>
      </c>
      <c r="R2124">
        <v>265107</v>
      </c>
      <c r="S2124">
        <v>1500000</v>
      </c>
      <c r="T2124">
        <f>Table15[[#This Row],[Gross Revenue]]-Table15[[#This Row],[Budget]]</f>
        <v>-1234893</v>
      </c>
      <c r="U2124">
        <f>YEAR(Table15[[#This Row],[Release Date]])</f>
        <v>2000</v>
      </c>
    </row>
    <row r="2125" spans="1:21" x14ac:dyDescent="0.25">
      <c r="A2125" t="s">
        <v>1088</v>
      </c>
      <c r="B2125">
        <v>1</v>
      </c>
      <c r="C2125" s="8">
        <v>36974</v>
      </c>
      <c r="D2125" t="s">
        <v>28</v>
      </c>
      <c r="E2125" t="s">
        <v>25</v>
      </c>
      <c r="F2125" t="s">
        <v>19</v>
      </c>
      <c r="G2125" t="s">
        <v>20</v>
      </c>
      <c r="H2125" t="s">
        <v>43</v>
      </c>
      <c r="I2125" t="s">
        <v>1089</v>
      </c>
      <c r="J2125" t="s">
        <v>1090</v>
      </c>
      <c r="K2125">
        <v>2000</v>
      </c>
      <c r="L2125">
        <v>4380</v>
      </c>
      <c r="M2125">
        <v>126</v>
      </c>
      <c r="N2125">
        <v>0</v>
      </c>
      <c r="O2125">
        <v>6.2</v>
      </c>
      <c r="P2125">
        <v>163</v>
      </c>
      <c r="Q2125">
        <v>96</v>
      </c>
      <c r="R2125">
        <v>95001351</v>
      </c>
      <c r="S2125">
        <v>18000000</v>
      </c>
      <c r="T2125">
        <f>Table15[[#This Row],[Gross Revenue]]-Table15[[#This Row],[Budget]]</f>
        <v>77001351</v>
      </c>
      <c r="U2125">
        <f>YEAR(Table15[[#This Row],[Release Date]])</f>
        <v>2001</v>
      </c>
    </row>
    <row r="2126" spans="1:21" x14ac:dyDescent="0.25">
      <c r="A2126" t="s">
        <v>2210</v>
      </c>
      <c r="B2126">
        <v>1</v>
      </c>
      <c r="C2126" s="8">
        <v>37579</v>
      </c>
      <c r="D2126" t="s">
        <v>28</v>
      </c>
      <c r="E2126" t="s">
        <v>25</v>
      </c>
      <c r="F2126" t="s">
        <v>19</v>
      </c>
      <c r="G2126" t="s">
        <v>20</v>
      </c>
      <c r="H2126" t="s">
        <v>43</v>
      </c>
      <c r="I2126" t="s">
        <v>2211</v>
      </c>
      <c r="J2126" t="s">
        <v>1090</v>
      </c>
      <c r="K2126">
        <v>2000</v>
      </c>
      <c r="L2126">
        <v>4681</v>
      </c>
      <c r="M2126">
        <v>126</v>
      </c>
      <c r="N2126">
        <v>876</v>
      </c>
      <c r="O2126">
        <v>5.6</v>
      </c>
      <c r="P2126">
        <v>84</v>
      </c>
      <c r="Q2126">
        <v>95</v>
      </c>
      <c r="R2126">
        <v>16964743</v>
      </c>
      <c r="S2126">
        <v>24000000</v>
      </c>
      <c r="T2126">
        <f>Table15[[#This Row],[Gross Revenue]]-Table15[[#This Row],[Budget]]</f>
        <v>-7035257</v>
      </c>
      <c r="U2126">
        <f>YEAR(Table15[[#This Row],[Release Date]])</f>
        <v>2002</v>
      </c>
    </row>
    <row r="2127" spans="1:21" x14ac:dyDescent="0.25">
      <c r="A2127" t="s">
        <v>2391</v>
      </c>
      <c r="B2127">
        <v>1</v>
      </c>
      <c r="C2127" s="8">
        <v>37672</v>
      </c>
      <c r="D2127" t="s">
        <v>28</v>
      </c>
      <c r="E2127" t="s">
        <v>25</v>
      </c>
      <c r="F2127" t="s">
        <v>19</v>
      </c>
      <c r="G2127" t="s">
        <v>24</v>
      </c>
      <c r="H2127" t="s">
        <v>43</v>
      </c>
      <c r="I2127" t="s">
        <v>2392</v>
      </c>
      <c r="J2127" t="s">
        <v>1090</v>
      </c>
      <c r="K2127">
        <v>3000</v>
      </c>
      <c r="L2127">
        <v>6292</v>
      </c>
      <c r="M2127">
        <v>126</v>
      </c>
      <c r="N2127">
        <v>0</v>
      </c>
      <c r="O2127">
        <v>5.5</v>
      </c>
      <c r="P2127">
        <v>132</v>
      </c>
      <c r="Q2127">
        <v>101</v>
      </c>
      <c r="R2127">
        <v>82931301</v>
      </c>
      <c r="S2127">
        <v>60000000</v>
      </c>
      <c r="T2127">
        <f>Table15[[#This Row],[Gross Revenue]]-Table15[[#This Row],[Budget]]</f>
        <v>22931301</v>
      </c>
      <c r="U2127">
        <f>YEAR(Table15[[#This Row],[Release Date]])</f>
        <v>2003</v>
      </c>
    </row>
    <row r="2128" spans="1:21" x14ac:dyDescent="0.25">
      <c r="A2128" t="s">
        <v>3181</v>
      </c>
      <c r="B2128">
        <v>1</v>
      </c>
      <c r="C2128" s="8">
        <v>38110</v>
      </c>
      <c r="D2128" t="s">
        <v>28</v>
      </c>
      <c r="E2128" t="s">
        <v>18</v>
      </c>
      <c r="F2128" t="s">
        <v>19</v>
      </c>
      <c r="G2128" t="s">
        <v>20</v>
      </c>
      <c r="H2128" t="s">
        <v>43</v>
      </c>
      <c r="I2128" t="s">
        <v>233</v>
      </c>
      <c r="J2128" t="s">
        <v>1090</v>
      </c>
      <c r="K2128">
        <v>18000</v>
      </c>
      <c r="L2128">
        <v>25661</v>
      </c>
      <c r="M2128">
        <v>126</v>
      </c>
      <c r="N2128">
        <v>0</v>
      </c>
      <c r="O2128">
        <v>6.8</v>
      </c>
      <c r="P2128">
        <v>144</v>
      </c>
      <c r="Q2128">
        <v>123</v>
      </c>
      <c r="R2128">
        <v>81159365</v>
      </c>
      <c r="S2128">
        <v>35000000</v>
      </c>
      <c r="T2128">
        <f>Table15[[#This Row],[Gross Revenue]]-Table15[[#This Row],[Budget]]</f>
        <v>46159365</v>
      </c>
      <c r="U2128">
        <f>YEAR(Table15[[#This Row],[Release Date]])</f>
        <v>2004</v>
      </c>
    </row>
    <row r="2129" spans="1:21" x14ac:dyDescent="0.25">
      <c r="A2129" t="s">
        <v>3786</v>
      </c>
      <c r="B2129">
        <v>1</v>
      </c>
      <c r="C2129" s="8">
        <v>38454</v>
      </c>
      <c r="D2129" t="s">
        <v>28</v>
      </c>
      <c r="E2129" t="s">
        <v>25</v>
      </c>
      <c r="F2129" t="s">
        <v>19</v>
      </c>
      <c r="G2129" t="s">
        <v>20</v>
      </c>
      <c r="H2129" t="s">
        <v>38</v>
      </c>
      <c r="I2129" t="s">
        <v>687</v>
      </c>
      <c r="J2129" t="s">
        <v>1090</v>
      </c>
      <c r="K2129">
        <v>18000</v>
      </c>
      <c r="L2129">
        <v>22436</v>
      </c>
      <c r="M2129">
        <v>126</v>
      </c>
      <c r="N2129">
        <v>9000</v>
      </c>
      <c r="O2129">
        <v>6.5</v>
      </c>
      <c r="P2129">
        <v>174</v>
      </c>
      <c r="Q2129">
        <v>96</v>
      </c>
      <c r="R2129">
        <v>88915214</v>
      </c>
      <c r="S2129">
        <v>38000000</v>
      </c>
      <c r="T2129">
        <f>Table15[[#This Row],[Gross Revenue]]-Table15[[#This Row],[Budget]]</f>
        <v>50915214</v>
      </c>
      <c r="U2129">
        <f>YEAR(Table15[[#This Row],[Release Date]])</f>
        <v>2005</v>
      </c>
    </row>
    <row r="2130" spans="1:21" x14ac:dyDescent="0.25">
      <c r="A2130" t="s">
        <v>3914</v>
      </c>
      <c r="B2130">
        <v>1</v>
      </c>
      <c r="C2130" s="8">
        <v>38531</v>
      </c>
      <c r="D2130" t="s">
        <v>28</v>
      </c>
      <c r="E2130" t="s">
        <v>32</v>
      </c>
      <c r="F2130" t="s">
        <v>19</v>
      </c>
      <c r="G2130" t="s">
        <v>20</v>
      </c>
      <c r="H2130" t="s">
        <v>43</v>
      </c>
      <c r="I2130" t="s">
        <v>151</v>
      </c>
      <c r="J2130" t="s">
        <v>1090</v>
      </c>
      <c r="K2130">
        <v>19000</v>
      </c>
      <c r="L2130">
        <v>25206</v>
      </c>
      <c r="M2130">
        <v>126</v>
      </c>
      <c r="N2130">
        <v>0</v>
      </c>
      <c r="O2130">
        <v>5.4</v>
      </c>
      <c r="P2130">
        <v>140</v>
      </c>
      <c r="Q2130">
        <v>100</v>
      </c>
      <c r="R2130">
        <v>47000485</v>
      </c>
      <c r="S2130">
        <v>75000000</v>
      </c>
      <c r="T2130">
        <f>Table15[[#This Row],[Gross Revenue]]-Table15[[#This Row],[Budget]]</f>
        <v>-27999515</v>
      </c>
      <c r="U2130">
        <f>YEAR(Table15[[#This Row],[Release Date]])</f>
        <v>2005</v>
      </c>
    </row>
    <row r="2131" spans="1:21" x14ac:dyDescent="0.25">
      <c r="A2131" t="s">
        <v>2565</v>
      </c>
      <c r="B2131">
        <v>1</v>
      </c>
      <c r="C2131" s="8">
        <v>37766</v>
      </c>
      <c r="D2131" t="s">
        <v>28</v>
      </c>
      <c r="E2131" t="s">
        <v>18</v>
      </c>
      <c r="F2131" t="s">
        <v>19</v>
      </c>
      <c r="G2131" t="s">
        <v>20</v>
      </c>
      <c r="H2131" t="s">
        <v>38</v>
      </c>
      <c r="I2131" t="s">
        <v>143</v>
      </c>
      <c r="J2131" t="s">
        <v>2566</v>
      </c>
      <c r="K2131">
        <v>954</v>
      </c>
      <c r="L2131">
        <v>2512</v>
      </c>
      <c r="M2131">
        <v>53</v>
      </c>
      <c r="N2131">
        <v>294</v>
      </c>
      <c r="O2131">
        <v>6.4</v>
      </c>
      <c r="P2131">
        <v>26</v>
      </c>
      <c r="Q2131">
        <v>107</v>
      </c>
      <c r="R2131">
        <v>53481</v>
      </c>
      <c r="S2131">
        <v>8000000</v>
      </c>
      <c r="T2131">
        <f>Table15[[#This Row],[Gross Revenue]]-Table15[[#This Row],[Budget]]</f>
        <v>-7946519</v>
      </c>
      <c r="U2131">
        <f>YEAR(Table15[[#This Row],[Release Date]])</f>
        <v>2003</v>
      </c>
    </row>
    <row r="2132" spans="1:21" x14ac:dyDescent="0.25">
      <c r="A2132" t="s">
        <v>865</v>
      </c>
      <c r="B2132">
        <v>1</v>
      </c>
      <c r="C2132" s="8">
        <v>36854</v>
      </c>
      <c r="D2132" t="s">
        <v>28</v>
      </c>
      <c r="E2132" t="s">
        <v>22</v>
      </c>
      <c r="F2132" t="s">
        <v>19</v>
      </c>
      <c r="G2132" t="s">
        <v>20</v>
      </c>
      <c r="H2132" t="s">
        <v>43</v>
      </c>
      <c r="I2132" t="s">
        <v>424</v>
      </c>
      <c r="J2132" t="s">
        <v>85</v>
      </c>
      <c r="K2132">
        <v>13000</v>
      </c>
      <c r="L2132">
        <v>34774</v>
      </c>
      <c r="M2132">
        <v>0</v>
      </c>
      <c r="N2132">
        <v>0</v>
      </c>
      <c r="O2132">
        <v>6.7</v>
      </c>
      <c r="P2132">
        <v>125</v>
      </c>
      <c r="Q2132">
        <v>126</v>
      </c>
      <c r="R2132">
        <v>30695227</v>
      </c>
      <c r="S2132">
        <v>60000000</v>
      </c>
      <c r="T2132">
        <f>Table15[[#This Row],[Gross Revenue]]-Table15[[#This Row],[Budget]]</f>
        <v>-29304773</v>
      </c>
      <c r="U2132">
        <f>YEAR(Table15[[#This Row],[Release Date]])</f>
        <v>2000</v>
      </c>
    </row>
    <row r="2133" spans="1:21" x14ac:dyDescent="0.25">
      <c r="A2133" t="s">
        <v>3025</v>
      </c>
      <c r="B2133">
        <v>1</v>
      </c>
      <c r="C2133" s="8">
        <v>38022</v>
      </c>
      <c r="D2133" t="s">
        <v>28</v>
      </c>
      <c r="E2133" t="s">
        <v>22</v>
      </c>
      <c r="F2133" t="s">
        <v>19</v>
      </c>
      <c r="G2133" t="s">
        <v>20</v>
      </c>
      <c r="H2133" t="s">
        <v>38</v>
      </c>
      <c r="I2133" t="s">
        <v>134</v>
      </c>
      <c r="J2133" t="s">
        <v>85</v>
      </c>
      <c r="K2133">
        <v>11000</v>
      </c>
      <c r="L2133">
        <v>32875</v>
      </c>
      <c r="M2133">
        <v>0</v>
      </c>
      <c r="N2133">
        <v>0</v>
      </c>
      <c r="O2133">
        <v>6.2</v>
      </c>
      <c r="P2133">
        <v>227</v>
      </c>
      <c r="Q2133">
        <v>92</v>
      </c>
      <c r="R2133">
        <v>14998070</v>
      </c>
      <c r="S2133">
        <v>35000000</v>
      </c>
      <c r="T2133">
        <f>Table15[[#This Row],[Gross Revenue]]-Table15[[#This Row],[Budget]]</f>
        <v>-20001930</v>
      </c>
      <c r="U2133">
        <f>YEAR(Table15[[#This Row],[Release Date]])</f>
        <v>2004</v>
      </c>
    </row>
    <row r="2134" spans="1:21" x14ac:dyDescent="0.25">
      <c r="A2134" t="s">
        <v>4019</v>
      </c>
      <c r="B2134">
        <v>1</v>
      </c>
      <c r="C2134" s="8">
        <v>38594</v>
      </c>
      <c r="D2134" t="s">
        <v>28</v>
      </c>
      <c r="E2134" t="s">
        <v>18</v>
      </c>
      <c r="F2134" t="s">
        <v>19</v>
      </c>
      <c r="G2134" t="s">
        <v>20</v>
      </c>
      <c r="H2134" t="s">
        <v>43</v>
      </c>
      <c r="I2134" t="s">
        <v>166</v>
      </c>
      <c r="J2134" t="s">
        <v>85</v>
      </c>
      <c r="K2134">
        <v>18000</v>
      </c>
      <c r="L2134">
        <v>21163</v>
      </c>
      <c r="M2134">
        <v>0</v>
      </c>
      <c r="N2134">
        <v>0</v>
      </c>
      <c r="O2134">
        <v>7</v>
      </c>
      <c r="P2134">
        <v>199</v>
      </c>
      <c r="Q2134">
        <v>122</v>
      </c>
      <c r="R2134">
        <v>11538204</v>
      </c>
      <c r="S2134">
        <v>25000000</v>
      </c>
      <c r="T2134">
        <f>Table15[[#This Row],[Gross Revenue]]-Table15[[#This Row],[Budget]]</f>
        <v>-13461796</v>
      </c>
      <c r="U2134">
        <f>YEAR(Table15[[#This Row],[Release Date]])</f>
        <v>2005</v>
      </c>
    </row>
    <row r="2135" spans="1:21" x14ac:dyDescent="0.25">
      <c r="A2135" t="s">
        <v>1184</v>
      </c>
      <c r="B2135">
        <v>1</v>
      </c>
      <c r="C2135" s="8">
        <v>37020</v>
      </c>
      <c r="D2135" t="s">
        <v>28</v>
      </c>
      <c r="E2135" t="s">
        <v>32</v>
      </c>
      <c r="F2135" t="s">
        <v>19</v>
      </c>
      <c r="G2135" t="s">
        <v>20</v>
      </c>
      <c r="H2135" t="s">
        <v>36</v>
      </c>
      <c r="I2135" t="s">
        <v>362</v>
      </c>
      <c r="J2135" t="s">
        <v>231</v>
      </c>
      <c r="K2135">
        <v>2000</v>
      </c>
      <c r="L2135">
        <v>4499</v>
      </c>
      <c r="M2135">
        <v>0</v>
      </c>
      <c r="N2135">
        <v>0</v>
      </c>
      <c r="O2135">
        <v>5.4</v>
      </c>
      <c r="P2135">
        <v>122</v>
      </c>
      <c r="Q2135">
        <v>88</v>
      </c>
      <c r="R2135">
        <v>112692062</v>
      </c>
      <c r="S2135">
        <v>35000000</v>
      </c>
      <c r="T2135">
        <f>Table15[[#This Row],[Gross Revenue]]-Table15[[#This Row],[Budget]]</f>
        <v>77692062</v>
      </c>
      <c r="U2135">
        <f>YEAR(Table15[[#This Row],[Release Date]])</f>
        <v>2001</v>
      </c>
    </row>
    <row r="2136" spans="1:21" x14ac:dyDescent="0.25">
      <c r="A2136" t="s">
        <v>1507</v>
      </c>
      <c r="B2136">
        <v>1</v>
      </c>
      <c r="C2136" s="8">
        <v>37195</v>
      </c>
      <c r="D2136" t="s">
        <v>28</v>
      </c>
      <c r="E2136" t="s">
        <v>32</v>
      </c>
      <c r="F2136" t="s">
        <v>19</v>
      </c>
      <c r="G2136" t="s">
        <v>20</v>
      </c>
      <c r="H2136" t="s">
        <v>36</v>
      </c>
      <c r="I2136" t="s">
        <v>339</v>
      </c>
      <c r="J2136" t="s">
        <v>231</v>
      </c>
      <c r="K2136">
        <v>12000</v>
      </c>
      <c r="L2136">
        <v>18291</v>
      </c>
      <c r="M2136">
        <v>0</v>
      </c>
      <c r="N2136">
        <v>478</v>
      </c>
      <c r="O2136">
        <v>5.0999999999999996</v>
      </c>
      <c r="P2136">
        <v>103</v>
      </c>
      <c r="Q2136">
        <v>100</v>
      </c>
      <c r="R2136">
        <v>85570368</v>
      </c>
      <c r="S2136">
        <v>38000000</v>
      </c>
      <c r="T2136">
        <f>Table15[[#This Row],[Gross Revenue]]-Table15[[#This Row],[Budget]]</f>
        <v>47570368</v>
      </c>
      <c r="U2136">
        <f>YEAR(Table15[[#This Row],[Release Date]])</f>
        <v>2001</v>
      </c>
    </row>
    <row r="2137" spans="1:21" x14ac:dyDescent="0.25">
      <c r="A2137" t="s">
        <v>1752</v>
      </c>
      <c r="B2137">
        <v>1</v>
      </c>
      <c r="C2137" s="8">
        <v>37335</v>
      </c>
      <c r="D2137" t="s">
        <v>28</v>
      </c>
      <c r="E2137" t="s">
        <v>32</v>
      </c>
      <c r="F2137" t="s">
        <v>19</v>
      </c>
      <c r="G2137" t="s">
        <v>20</v>
      </c>
      <c r="H2137" t="s">
        <v>38</v>
      </c>
      <c r="I2137" t="s">
        <v>114</v>
      </c>
      <c r="J2137" t="s">
        <v>231</v>
      </c>
      <c r="K2137">
        <v>40000</v>
      </c>
      <c r="L2137">
        <v>46186</v>
      </c>
      <c r="M2137">
        <v>0</v>
      </c>
      <c r="N2137">
        <v>0</v>
      </c>
      <c r="O2137">
        <v>6.4</v>
      </c>
      <c r="P2137">
        <v>178</v>
      </c>
      <c r="Q2137">
        <v>102</v>
      </c>
      <c r="R2137">
        <v>55845943</v>
      </c>
      <c r="S2137">
        <v>29000000</v>
      </c>
      <c r="T2137">
        <f>Table15[[#This Row],[Gross Revenue]]-Table15[[#This Row],[Budget]]</f>
        <v>26845943</v>
      </c>
      <c r="U2137">
        <f>YEAR(Table15[[#This Row],[Release Date]])</f>
        <v>2002</v>
      </c>
    </row>
    <row r="2138" spans="1:21" x14ac:dyDescent="0.25">
      <c r="A2138" t="s">
        <v>1802</v>
      </c>
      <c r="B2138">
        <v>1</v>
      </c>
      <c r="C2138" s="8">
        <v>37359</v>
      </c>
      <c r="D2138" t="s">
        <v>28</v>
      </c>
      <c r="E2138" t="s">
        <v>32</v>
      </c>
      <c r="F2138" t="s">
        <v>19</v>
      </c>
      <c r="G2138" t="s">
        <v>20</v>
      </c>
      <c r="H2138" t="s">
        <v>36</v>
      </c>
      <c r="I2138" t="s">
        <v>68</v>
      </c>
      <c r="J2138" t="s">
        <v>231</v>
      </c>
      <c r="K2138">
        <v>13000</v>
      </c>
      <c r="L2138">
        <v>22935</v>
      </c>
      <c r="M2138">
        <v>0</v>
      </c>
      <c r="N2138">
        <v>681</v>
      </c>
      <c r="O2138">
        <v>4.0999999999999996</v>
      </c>
      <c r="P2138">
        <v>93</v>
      </c>
      <c r="Q2138">
        <v>84</v>
      </c>
      <c r="R2138">
        <v>111760631</v>
      </c>
      <c r="S2138">
        <v>38000000</v>
      </c>
      <c r="T2138">
        <f>Table15[[#This Row],[Gross Revenue]]-Table15[[#This Row],[Budget]]</f>
        <v>73760631</v>
      </c>
      <c r="U2138">
        <f>YEAR(Table15[[#This Row],[Release Date]])</f>
        <v>2002</v>
      </c>
    </row>
    <row r="2139" spans="1:21" x14ac:dyDescent="0.25">
      <c r="A2139" t="s">
        <v>2442</v>
      </c>
      <c r="B2139">
        <v>1</v>
      </c>
      <c r="C2139" s="8">
        <v>37700</v>
      </c>
      <c r="D2139" t="s">
        <v>28</v>
      </c>
      <c r="E2139" t="s">
        <v>32</v>
      </c>
      <c r="F2139" t="s">
        <v>19</v>
      </c>
      <c r="G2139" t="s">
        <v>20</v>
      </c>
      <c r="H2139" t="s">
        <v>36</v>
      </c>
      <c r="I2139" t="s">
        <v>2257</v>
      </c>
      <c r="J2139" t="s">
        <v>231</v>
      </c>
      <c r="K2139">
        <v>12000</v>
      </c>
      <c r="L2139">
        <v>14899</v>
      </c>
      <c r="M2139">
        <v>0</v>
      </c>
      <c r="N2139">
        <v>0</v>
      </c>
      <c r="O2139">
        <v>3.5</v>
      </c>
      <c r="P2139">
        <v>66</v>
      </c>
      <c r="Q2139">
        <v>93</v>
      </c>
      <c r="R2139">
        <v>39177541</v>
      </c>
      <c r="S2139">
        <v>50000000</v>
      </c>
      <c r="T2139">
        <f>Table15[[#This Row],[Gross Revenue]]-Table15[[#This Row],[Budget]]</f>
        <v>-10822459</v>
      </c>
      <c r="U2139">
        <f>YEAR(Table15[[#This Row],[Release Date]])</f>
        <v>2003</v>
      </c>
    </row>
    <row r="2140" spans="1:21" x14ac:dyDescent="0.25">
      <c r="A2140" t="s">
        <v>2997</v>
      </c>
      <c r="B2140">
        <v>1</v>
      </c>
      <c r="C2140" s="8">
        <v>38004</v>
      </c>
      <c r="D2140" t="s">
        <v>28</v>
      </c>
      <c r="E2140" t="s">
        <v>32</v>
      </c>
      <c r="F2140" t="s">
        <v>19</v>
      </c>
      <c r="G2140" t="s">
        <v>20</v>
      </c>
      <c r="H2140" t="s">
        <v>38</v>
      </c>
      <c r="I2140" t="s">
        <v>240</v>
      </c>
      <c r="J2140" t="s">
        <v>231</v>
      </c>
      <c r="K2140">
        <v>16000</v>
      </c>
      <c r="L2140">
        <v>22186</v>
      </c>
      <c r="M2140">
        <v>0</v>
      </c>
      <c r="N2140">
        <v>0</v>
      </c>
      <c r="O2140">
        <v>7.6</v>
      </c>
      <c r="P2140">
        <v>250</v>
      </c>
      <c r="Q2140">
        <v>189</v>
      </c>
      <c r="R2140">
        <v>25031037</v>
      </c>
      <c r="S2140">
        <v>53000000</v>
      </c>
      <c r="T2140">
        <f>Table15[[#This Row],[Gross Revenue]]-Table15[[#This Row],[Budget]]</f>
        <v>-27968963</v>
      </c>
      <c r="U2140">
        <f>YEAR(Table15[[#This Row],[Release Date]])</f>
        <v>2004</v>
      </c>
    </row>
    <row r="2141" spans="1:21" x14ac:dyDescent="0.25">
      <c r="A2141" t="s">
        <v>3700</v>
      </c>
      <c r="B2141">
        <v>1</v>
      </c>
      <c r="C2141" s="8">
        <v>38407</v>
      </c>
      <c r="D2141" t="s">
        <v>28</v>
      </c>
      <c r="E2141" t="s">
        <v>25</v>
      </c>
      <c r="F2141" t="s">
        <v>19</v>
      </c>
      <c r="G2141" t="s">
        <v>20</v>
      </c>
      <c r="H2141" t="s">
        <v>36</v>
      </c>
      <c r="I2141" t="s">
        <v>2338</v>
      </c>
      <c r="J2141" t="s">
        <v>231</v>
      </c>
      <c r="K2141">
        <v>87000</v>
      </c>
      <c r="L2141">
        <v>88422</v>
      </c>
      <c r="M2141">
        <v>0</v>
      </c>
      <c r="N2141">
        <v>431</v>
      </c>
      <c r="O2141">
        <v>4.9000000000000004</v>
      </c>
      <c r="P2141">
        <v>103</v>
      </c>
      <c r="Q2141">
        <v>89</v>
      </c>
      <c r="R2141">
        <v>20916309</v>
      </c>
      <c r="S2141">
        <v>40000000</v>
      </c>
      <c r="T2141">
        <f>Table15[[#This Row],[Gross Revenue]]-Table15[[#This Row],[Budget]]</f>
        <v>-19083691</v>
      </c>
      <c r="U2141">
        <f>YEAR(Table15[[#This Row],[Release Date]])</f>
        <v>2005</v>
      </c>
    </row>
    <row r="2142" spans="1:21" x14ac:dyDescent="0.25">
      <c r="A2142" t="s">
        <v>4288</v>
      </c>
      <c r="B2142">
        <v>1</v>
      </c>
      <c r="C2142" s="8">
        <v>38758</v>
      </c>
      <c r="D2142" t="s">
        <v>28</v>
      </c>
      <c r="E2142" t="s">
        <v>32</v>
      </c>
      <c r="F2142" t="s">
        <v>19</v>
      </c>
      <c r="G2142" t="s">
        <v>20</v>
      </c>
      <c r="H2142" t="s">
        <v>36</v>
      </c>
      <c r="I2142" t="s">
        <v>362</v>
      </c>
      <c r="J2142" t="s">
        <v>231</v>
      </c>
      <c r="K2142">
        <v>2000</v>
      </c>
      <c r="L2142">
        <v>4311</v>
      </c>
      <c r="M2142">
        <v>0</v>
      </c>
      <c r="N2142">
        <v>0</v>
      </c>
      <c r="O2142">
        <v>3.6</v>
      </c>
      <c r="P2142">
        <v>76</v>
      </c>
      <c r="Q2142">
        <v>89</v>
      </c>
      <c r="R2142">
        <v>38536376</v>
      </c>
      <c r="S2142">
        <v>27000000</v>
      </c>
      <c r="T2142">
        <f>Table15[[#This Row],[Gross Revenue]]-Table15[[#This Row],[Budget]]</f>
        <v>11536376</v>
      </c>
      <c r="U2142">
        <f>YEAR(Table15[[#This Row],[Release Date]])</f>
        <v>2006</v>
      </c>
    </row>
    <row r="2143" spans="1:21" x14ac:dyDescent="0.25">
      <c r="A2143" t="s">
        <v>4776</v>
      </c>
      <c r="B2143">
        <v>1</v>
      </c>
      <c r="C2143" s="8">
        <v>39051</v>
      </c>
      <c r="D2143" t="s">
        <v>28</v>
      </c>
      <c r="E2143" t="s">
        <v>32</v>
      </c>
      <c r="F2143" t="s">
        <v>19</v>
      </c>
      <c r="G2143" t="s">
        <v>2067</v>
      </c>
      <c r="H2143" t="s">
        <v>38</v>
      </c>
      <c r="I2143" t="s">
        <v>362</v>
      </c>
      <c r="J2143" t="s">
        <v>231</v>
      </c>
      <c r="K2143">
        <v>2000</v>
      </c>
      <c r="L2143">
        <v>2848</v>
      </c>
      <c r="M2143">
        <v>0</v>
      </c>
      <c r="N2143">
        <v>48000</v>
      </c>
      <c r="O2143">
        <v>5.6</v>
      </c>
      <c r="P2143">
        <v>260</v>
      </c>
      <c r="Q2143">
        <v>107</v>
      </c>
      <c r="R2143">
        <v>7268659</v>
      </c>
      <c r="S2143">
        <v>20000000</v>
      </c>
      <c r="T2143">
        <f>Table15[[#This Row],[Gross Revenue]]-Table15[[#This Row],[Budget]]</f>
        <v>-12731341</v>
      </c>
      <c r="U2143">
        <f>YEAR(Table15[[#This Row],[Release Date]])</f>
        <v>2006</v>
      </c>
    </row>
    <row r="2144" spans="1:21" x14ac:dyDescent="0.25">
      <c r="A2144" t="s">
        <v>2313</v>
      </c>
      <c r="B2144">
        <v>1</v>
      </c>
      <c r="C2144" s="8">
        <v>37628</v>
      </c>
      <c r="D2144" t="s">
        <v>28</v>
      </c>
      <c r="E2144" t="s">
        <v>22</v>
      </c>
      <c r="F2144" t="s">
        <v>19</v>
      </c>
      <c r="G2144" t="s">
        <v>20</v>
      </c>
      <c r="H2144" t="s">
        <v>43</v>
      </c>
      <c r="I2144" t="s">
        <v>1522</v>
      </c>
      <c r="J2144" t="s">
        <v>2314</v>
      </c>
      <c r="K2144">
        <v>931</v>
      </c>
      <c r="L2144">
        <v>2287</v>
      </c>
      <c r="M2144">
        <v>124</v>
      </c>
      <c r="N2144">
        <v>0</v>
      </c>
      <c r="O2144">
        <v>6.2</v>
      </c>
      <c r="P2144">
        <v>231</v>
      </c>
      <c r="Q2144">
        <v>98</v>
      </c>
      <c r="R2144">
        <v>89706988</v>
      </c>
      <c r="S2144">
        <v>55000000</v>
      </c>
      <c r="T2144">
        <f>Table15[[#This Row],[Gross Revenue]]-Table15[[#This Row],[Budget]]</f>
        <v>34706988</v>
      </c>
      <c r="U2144">
        <f>YEAR(Table15[[#This Row],[Release Date]])</f>
        <v>2003</v>
      </c>
    </row>
    <row r="2145" spans="1:21" x14ac:dyDescent="0.25">
      <c r="A2145" t="s">
        <v>3783</v>
      </c>
      <c r="B2145">
        <v>1</v>
      </c>
      <c r="C2145" s="8">
        <v>38452</v>
      </c>
      <c r="D2145" t="s">
        <v>28</v>
      </c>
      <c r="E2145" t="s">
        <v>22</v>
      </c>
      <c r="F2145" t="s">
        <v>19</v>
      </c>
      <c r="G2145" t="s">
        <v>20</v>
      </c>
      <c r="H2145" t="s">
        <v>43</v>
      </c>
      <c r="I2145" t="s">
        <v>3784</v>
      </c>
      <c r="J2145" t="s">
        <v>2314</v>
      </c>
      <c r="K2145">
        <v>152</v>
      </c>
      <c r="L2145">
        <v>568</v>
      </c>
      <c r="M2145">
        <v>124</v>
      </c>
      <c r="N2145">
        <v>13000</v>
      </c>
      <c r="O2145">
        <v>7.1</v>
      </c>
      <c r="P2145">
        <v>214</v>
      </c>
      <c r="Q2145">
        <v>107</v>
      </c>
      <c r="R2145">
        <v>63411478</v>
      </c>
      <c r="S2145">
        <v>39000000</v>
      </c>
      <c r="T2145">
        <f>Table15[[#This Row],[Gross Revenue]]-Table15[[#This Row],[Budget]]</f>
        <v>24411478</v>
      </c>
      <c r="U2145">
        <f>YEAR(Table15[[#This Row],[Release Date]])</f>
        <v>2005</v>
      </c>
    </row>
    <row r="2146" spans="1:21" x14ac:dyDescent="0.25">
      <c r="A2146" t="s">
        <v>3968</v>
      </c>
      <c r="B2146">
        <v>1</v>
      </c>
      <c r="C2146" s="8">
        <v>38564</v>
      </c>
      <c r="D2146" t="s">
        <v>28</v>
      </c>
      <c r="E2146" t="s">
        <v>32</v>
      </c>
      <c r="F2146" t="s">
        <v>19</v>
      </c>
      <c r="G2146" t="s">
        <v>20</v>
      </c>
      <c r="H2146" t="s">
        <v>43</v>
      </c>
      <c r="I2146" t="s">
        <v>197</v>
      </c>
      <c r="J2146" t="s">
        <v>2314</v>
      </c>
      <c r="K2146">
        <v>13000</v>
      </c>
      <c r="L2146">
        <v>24928</v>
      </c>
      <c r="M2146">
        <v>124</v>
      </c>
      <c r="N2146">
        <v>32000</v>
      </c>
      <c r="O2146">
        <v>7.1</v>
      </c>
      <c r="P2146">
        <v>315</v>
      </c>
      <c r="Q2146">
        <v>111</v>
      </c>
      <c r="R2146">
        <v>90356857</v>
      </c>
      <c r="S2146">
        <v>58000000</v>
      </c>
      <c r="T2146">
        <f>Table15[[#This Row],[Gross Revenue]]-Table15[[#This Row],[Budget]]</f>
        <v>32356857</v>
      </c>
      <c r="U2146">
        <f>YEAR(Table15[[#This Row],[Release Date]])</f>
        <v>2005</v>
      </c>
    </row>
    <row r="2147" spans="1:21" x14ac:dyDescent="0.25">
      <c r="A2147" t="s">
        <v>4811</v>
      </c>
      <c r="B2147">
        <v>1</v>
      </c>
      <c r="C2147" s="8">
        <v>39074</v>
      </c>
      <c r="D2147" t="s">
        <v>28</v>
      </c>
      <c r="E2147" t="s">
        <v>32</v>
      </c>
      <c r="F2147" t="s">
        <v>19</v>
      </c>
      <c r="G2147" t="s">
        <v>20</v>
      </c>
      <c r="H2147" t="s">
        <v>43</v>
      </c>
      <c r="I2147" t="s">
        <v>560</v>
      </c>
      <c r="J2147" t="s">
        <v>2314</v>
      </c>
      <c r="K2147">
        <v>16000</v>
      </c>
      <c r="L2147">
        <v>31549</v>
      </c>
      <c r="M2147">
        <v>124</v>
      </c>
      <c r="N2147">
        <v>20000</v>
      </c>
      <c r="O2147">
        <v>5.6</v>
      </c>
      <c r="P2147">
        <v>208</v>
      </c>
      <c r="Q2147">
        <v>96</v>
      </c>
      <c r="R2147">
        <v>33592415</v>
      </c>
      <c r="S2147">
        <v>130000000</v>
      </c>
      <c r="T2147">
        <f>Table15[[#This Row],[Gross Revenue]]-Table15[[#This Row],[Budget]]</f>
        <v>-96407585</v>
      </c>
      <c r="U2147">
        <f>YEAR(Table15[[#This Row],[Release Date]])</f>
        <v>2006</v>
      </c>
    </row>
    <row r="2148" spans="1:21" x14ac:dyDescent="0.25">
      <c r="A2148" t="s">
        <v>5232</v>
      </c>
      <c r="B2148">
        <v>1</v>
      </c>
      <c r="C2148" s="8">
        <v>39338</v>
      </c>
      <c r="D2148" t="s">
        <v>28</v>
      </c>
      <c r="E2148" t="s">
        <v>30</v>
      </c>
      <c r="F2148" t="s">
        <v>19</v>
      </c>
      <c r="G2148" t="s">
        <v>20</v>
      </c>
      <c r="H2148" t="s">
        <v>43</v>
      </c>
      <c r="I2148" t="s">
        <v>280</v>
      </c>
      <c r="J2148" t="s">
        <v>2314</v>
      </c>
      <c r="K2148">
        <v>14000</v>
      </c>
      <c r="L2148">
        <v>22622</v>
      </c>
      <c r="M2148">
        <v>124</v>
      </c>
      <c r="N2148">
        <v>27000</v>
      </c>
      <c r="O2148">
        <v>6.3</v>
      </c>
      <c r="P2148">
        <v>263</v>
      </c>
      <c r="Q2148">
        <v>119</v>
      </c>
      <c r="R2148">
        <v>129995817</v>
      </c>
      <c r="S2148">
        <v>110000000</v>
      </c>
      <c r="T2148">
        <f>Table15[[#This Row],[Gross Revenue]]-Table15[[#This Row],[Budget]]</f>
        <v>19995817</v>
      </c>
      <c r="U2148">
        <f>YEAR(Table15[[#This Row],[Release Date]])</f>
        <v>2007</v>
      </c>
    </row>
    <row r="2149" spans="1:21" x14ac:dyDescent="0.25">
      <c r="A2149" t="s">
        <v>5028</v>
      </c>
      <c r="B2149">
        <v>1</v>
      </c>
      <c r="C2149" s="8">
        <v>39210</v>
      </c>
      <c r="D2149" t="s">
        <v>28</v>
      </c>
      <c r="E2149" t="s">
        <v>32</v>
      </c>
      <c r="F2149" t="s">
        <v>19</v>
      </c>
      <c r="G2149" t="s">
        <v>20</v>
      </c>
      <c r="H2149" t="s">
        <v>36</v>
      </c>
      <c r="I2149" t="s">
        <v>317</v>
      </c>
      <c r="J2149" t="s">
        <v>5029</v>
      </c>
      <c r="K2149">
        <v>11000</v>
      </c>
      <c r="L2149">
        <v>15516</v>
      </c>
      <c r="M2149">
        <v>171</v>
      </c>
      <c r="N2149">
        <v>89000</v>
      </c>
      <c r="O2149">
        <v>7</v>
      </c>
      <c r="P2149">
        <v>401</v>
      </c>
      <c r="Q2149">
        <v>97</v>
      </c>
      <c r="R2149">
        <v>241407328</v>
      </c>
      <c r="S2149">
        <v>180000000</v>
      </c>
      <c r="T2149">
        <f>Table15[[#This Row],[Gross Revenue]]-Table15[[#This Row],[Budget]]</f>
        <v>61407328</v>
      </c>
      <c r="U2149">
        <f>YEAR(Table15[[#This Row],[Release Date]])</f>
        <v>2007</v>
      </c>
    </row>
    <row r="2150" spans="1:21" x14ac:dyDescent="0.25">
      <c r="A2150" t="s">
        <v>657</v>
      </c>
      <c r="B2150">
        <v>1</v>
      </c>
      <c r="C2150" s="8">
        <v>36752</v>
      </c>
      <c r="D2150" t="s">
        <v>28</v>
      </c>
      <c r="E2150" t="s">
        <v>30</v>
      </c>
      <c r="F2150" t="s">
        <v>19</v>
      </c>
      <c r="G2150" t="s">
        <v>20</v>
      </c>
      <c r="H2150" t="s">
        <v>43</v>
      </c>
      <c r="I2150" t="s">
        <v>122</v>
      </c>
      <c r="J2150" t="s">
        <v>132</v>
      </c>
      <c r="K2150">
        <v>15000</v>
      </c>
      <c r="L2150">
        <v>15838</v>
      </c>
      <c r="M2150">
        <v>0</v>
      </c>
      <c r="N2150">
        <v>23000</v>
      </c>
      <c r="O2150">
        <v>7.7</v>
      </c>
      <c r="P2150">
        <v>221</v>
      </c>
      <c r="Q2150">
        <v>143</v>
      </c>
      <c r="R2150">
        <v>233630478</v>
      </c>
      <c r="S2150">
        <v>90000000</v>
      </c>
      <c r="T2150">
        <f>Table15[[#This Row],[Gross Revenue]]-Table15[[#This Row],[Budget]]</f>
        <v>143630478</v>
      </c>
      <c r="U2150">
        <f>YEAR(Table15[[#This Row],[Release Date]])</f>
        <v>2000</v>
      </c>
    </row>
    <row r="2151" spans="1:21" x14ac:dyDescent="0.25">
      <c r="A2151" t="s">
        <v>912</v>
      </c>
      <c r="B2151">
        <v>1</v>
      </c>
      <c r="C2151" s="8">
        <v>36879</v>
      </c>
      <c r="D2151" t="s">
        <v>28</v>
      </c>
      <c r="E2151" t="s">
        <v>22</v>
      </c>
      <c r="F2151" t="s">
        <v>19</v>
      </c>
      <c r="G2151" t="s">
        <v>20</v>
      </c>
      <c r="H2151" t="s">
        <v>43</v>
      </c>
      <c r="I2151" t="s">
        <v>56</v>
      </c>
      <c r="J2151" t="s">
        <v>132</v>
      </c>
      <c r="K2151">
        <v>11000</v>
      </c>
      <c r="L2151">
        <v>12890</v>
      </c>
      <c r="M2151">
        <v>0</v>
      </c>
      <c r="N2151">
        <v>0</v>
      </c>
      <c r="O2151">
        <v>6.6</v>
      </c>
      <c r="P2151">
        <v>185</v>
      </c>
      <c r="Q2151">
        <v>130</v>
      </c>
      <c r="R2151">
        <v>155370362</v>
      </c>
      <c r="S2151">
        <v>100000000</v>
      </c>
      <c r="T2151">
        <f>Table15[[#This Row],[Gross Revenue]]-Table15[[#This Row],[Budget]]</f>
        <v>55370362</v>
      </c>
      <c r="U2151">
        <f>YEAR(Table15[[#This Row],[Release Date]])</f>
        <v>2000</v>
      </c>
    </row>
    <row r="2152" spans="1:21" x14ac:dyDescent="0.25">
      <c r="A2152" t="s">
        <v>2172</v>
      </c>
      <c r="B2152">
        <v>1</v>
      </c>
      <c r="C2152" s="8">
        <v>37557</v>
      </c>
      <c r="D2152" t="s">
        <v>28</v>
      </c>
      <c r="E2152" t="s">
        <v>30</v>
      </c>
      <c r="F2152" t="s">
        <v>19</v>
      </c>
      <c r="G2152" t="s">
        <v>20</v>
      </c>
      <c r="H2152" t="s">
        <v>27</v>
      </c>
      <c r="I2152" t="s">
        <v>122</v>
      </c>
      <c r="J2152" t="s">
        <v>132</v>
      </c>
      <c r="K2152">
        <v>15000</v>
      </c>
      <c r="L2152">
        <v>16264</v>
      </c>
      <c r="M2152">
        <v>0</v>
      </c>
      <c r="N2152">
        <v>10000</v>
      </c>
      <c r="O2152">
        <v>6.6</v>
      </c>
      <c r="P2152">
        <v>188</v>
      </c>
      <c r="Q2152">
        <v>100</v>
      </c>
      <c r="R2152">
        <v>665426</v>
      </c>
      <c r="S2152">
        <v>165000000</v>
      </c>
      <c r="T2152">
        <f>Table15[[#This Row],[Gross Revenue]]-Table15[[#This Row],[Budget]]</f>
        <v>-164334574</v>
      </c>
      <c r="U2152">
        <f>YEAR(Table15[[#This Row],[Release Date]])</f>
        <v>2002</v>
      </c>
    </row>
    <row r="2153" spans="1:21" x14ac:dyDescent="0.25">
      <c r="A2153" t="s">
        <v>2940</v>
      </c>
      <c r="B2153">
        <v>1</v>
      </c>
      <c r="C2153" s="8">
        <v>37973</v>
      </c>
      <c r="D2153" t="s">
        <v>28</v>
      </c>
      <c r="E2153" t="s">
        <v>32</v>
      </c>
      <c r="F2153" t="s">
        <v>19</v>
      </c>
      <c r="G2153" t="s">
        <v>20</v>
      </c>
      <c r="H2153" t="s">
        <v>43</v>
      </c>
      <c r="I2153" t="s">
        <v>166</v>
      </c>
      <c r="J2153" t="s">
        <v>132</v>
      </c>
      <c r="K2153">
        <v>18000</v>
      </c>
      <c r="L2153">
        <v>31523</v>
      </c>
      <c r="M2153">
        <v>0</v>
      </c>
      <c r="N2153">
        <v>3000</v>
      </c>
      <c r="O2153">
        <v>6.3</v>
      </c>
      <c r="P2153">
        <v>287</v>
      </c>
      <c r="Q2153">
        <v>115</v>
      </c>
      <c r="R2153">
        <v>82161969</v>
      </c>
      <c r="S2153">
        <v>150000000</v>
      </c>
      <c r="T2153">
        <f>Table15[[#This Row],[Gross Revenue]]-Table15[[#This Row],[Budget]]</f>
        <v>-67838031</v>
      </c>
      <c r="U2153">
        <f>YEAR(Table15[[#This Row],[Release Date]])</f>
        <v>2003</v>
      </c>
    </row>
    <row r="2154" spans="1:21" x14ac:dyDescent="0.25">
      <c r="A2154" t="s">
        <v>3501</v>
      </c>
      <c r="B2154">
        <v>1</v>
      </c>
      <c r="C2154" s="8">
        <v>38298</v>
      </c>
      <c r="D2154" t="s">
        <v>28</v>
      </c>
      <c r="E2154" t="s">
        <v>29</v>
      </c>
      <c r="F2154" t="s">
        <v>19</v>
      </c>
      <c r="G2154" t="s">
        <v>20</v>
      </c>
      <c r="H2154" t="s">
        <v>36</v>
      </c>
      <c r="I2154" t="s">
        <v>166</v>
      </c>
      <c r="J2154" t="s">
        <v>132</v>
      </c>
      <c r="K2154">
        <v>18000</v>
      </c>
      <c r="L2154">
        <v>48878</v>
      </c>
      <c r="M2154">
        <v>0</v>
      </c>
      <c r="N2154">
        <v>0</v>
      </c>
      <c r="O2154">
        <v>6.8</v>
      </c>
      <c r="P2154">
        <v>240</v>
      </c>
      <c r="Q2154">
        <v>96</v>
      </c>
      <c r="R2154">
        <v>137850096</v>
      </c>
      <c r="S2154">
        <v>200000000</v>
      </c>
      <c r="T2154">
        <f>Table15[[#This Row],[Gross Revenue]]-Table15[[#This Row],[Budget]]</f>
        <v>-62149904</v>
      </c>
      <c r="U2154">
        <f>YEAR(Table15[[#This Row],[Release Date]])</f>
        <v>2004</v>
      </c>
    </row>
    <row r="2155" spans="1:21" x14ac:dyDescent="0.25">
      <c r="A2155" t="s">
        <v>4448</v>
      </c>
      <c r="B2155">
        <v>1</v>
      </c>
      <c r="C2155" s="8">
        <v>38854</v>
      </c>
      <c r="D2155" t="s">
        <v>28</v>
      </c>
      <c r="E2155" t="s">
        <v>22</v>
      </c>
      <c r="F2155" t="s">
        <v>19</v>
      </c>
      <c r="G2155" t="s">
        <v>20</v>
      </c>
      <c r="H2155" t="s">
        <v>38</v>
      </c>
      <c r="I2155" t="s">
        <v>155</v>
      </c>
      <c r="J2155" t="s">
        <v>132</v>
      </c>
      <c r="K2155">
        <v>18000</v>
      </c>
      <c r="L2155">
        <v>20952</v>
      </c>
      <c r="M2155">
        <v>0</v>
      </c>
      <c r="N2155">
        <v>64000</v>
      </c>
      <c r="O2155">
        <v>7.3</v>
      </c>
      <c r="P2155">
        <v>449</v>
      </c>
      <c r="Q2155">
        <v>138</v>
      </c>
      <c r="R2155">
        <v>93749203</v>
      </c>
      <c r="S2155">
        <v>31000000</v>
      </c>
      <c r="T2155">
        <f>Table15[[#This Row],[Gross Revenue]]-Table15[[#This Row],[Budget]]</f>
        <v>62749203</v>
      </c>
      <c r="U2155">
        <f>YEAR(Table15[[#This Row],[Release Date]])</f>
        <v>2006</v>
      </c>
    </row>
    <row r="2156" spans="1:21" x14ac:dyDescent="0.25">
      <c r="A2156" t="s">
        <v>5347</v>
      </c>
      <c r="B2156">
        <v>1</v>
      </c>
      <c r="C2156" s="8">
        <v>39408</v>
      </c>
      <c r="D2156" t="s">
        <v>28</v>
      </c>
      <c r="E2156" t="s">
        <v>30</v>
      </c>
      <c r="F2156" t="s">
        <v>19</v>
      </c>
      <c r="G2156" t="s">
        <v>20</v>
      </c>
      <c r="H2156" t="s">
        <v>36</v>
      </c>
      <c r="I2156" t="s">
        <v>396</v>
      </c>
      <c r="J2156" t="s">
        <v>132</v>
      </c>
      <c r="K2156">
        <v>23000</v>
      </c>
      <c r="L2156">
        <v>23031</v>
      </c>
      <c r="M2156">
        <v>0</v>
      </c>
      <c r="N2156">
        <v>24000</v>
      </c>
      <c r="O2156">
        <v>7.4</v>
      </c>
      <c r="P2156">
        <v>335</v>
      </c>
      <c r="Q2156">
        <v>123</v>
      </c>
      <c r="R2156">
        <v>10137502</v>
      </c>
      <c r="S2156">
        <v>35000000</v>
      </c>
      <c r="T2156">
        <f>Table15[[#This Row],[Gross Revenue]]-Table15[[#This Row],[Budget]]</f>
        <v>-24862498</v>
      </c>
      <c r="U2156">
        <f>YEAR(Table15[[#This Row],[Release Date]])</f>
        <v>2007</v>
      </c>
    </row>
    <row r="2157" spans="1:21" x14ac:dyDescent="0.25">
      <c r="A2157" t="s">
        <v>1482</v>
      </c>
      <c r="B2157">
        <v>1</v>
      </c>
      <c r="C2157" s="8">
        <v>37181</v>
      </c>
      <c r="D2157" t="s">
        <v>28</v>
      </c>
      <c r="E2157" t="s">
        <v>30</v>
      </c>
      <c r="F2157" t="s">
        <v>19</v>
      </c>
      <c r="G2157" t="s">
        <v>20</v>
      </c>
      <c r="H2157" t="s">
        <v>27</v>
      </c>
      <c r="I2157" t="s">
        <v>1483</v>
      </c>
      <c r="J2157" t="s">
        <v>1484</v>
      </c>
      <c r="K2157">
        <v>1000</v>
      </c>
      <c r="L2157">
        <v>3402</v>
      </c>
      <c r="M2157">
        <v>2</v>
      </c>
      <c r="N2157">
        <v>302</v>
      </c>
      <c r="O2157">
        <v>5.8</v>
      </c>
      <c r="P2157">
        <v>80</v>
      </c>
      <c r="Q2157">
        <v>72</v>
      </c>
      <c r="R2157">
        <v>48423368</v>
      </c>
      <c r="S2157">
        <v>20000000</v>
      </c>
      <c r="T2157">
        <f>Table15[[#This Row],[Gross Revenue]]-Table15[[#This Row],[Budget]]</f>
        <v>28423368</v>
      </c>
      <c r="U2157">
        <f>YEAR(Table15[[#This Row],[Release Date]])</f>
        <v>2001</v>
      </c>
    </row>
    <row r="2158" spans="1:21" x14ac:dyDescent="0.25">
      <c r="A2158" t="s">
        <v>852</v>
      </c>
      <c r="B2158">
        <v>1</v>
      </c>
      <c r="C2158" s="8">
        <v>36845</v>
      </c>
      <c r="D2158" t="s">
        <v>28</v>
      </c>
      <c r="E2158" t="s">
        <v>22</v>
      </c>
      <c r="F2158" t="s">
        <v>19</v>
      </c>
      <c r="G2158" t="s">
        <v>20</v>
      </c>
      <c r="H2158" t="s">
        <v>38</v>
      </c>
      <c r="I2158" t="s">
        <v>83</v>
      </c>
      <c r="J2158" t="s">
        <v>557</v>
      </c>
      <c r="K2158">
        <v>12000</v>
      </c>
      <c r="L2158">
        <v>25660</v>
      </c>
      <c r="M2158">
        <v>37</v>
      </c>
      <c r="N2158">
        <v>1000</v>
      </c>
      <c r="O2158">
        <v>7</v>
      </c>
      <c r="P2158">
        <v>136</v>
      </c>
      <c r="Q2158">
        <v>126</v>
      </c>
      <c r="R2158">
        <v>17804273</v>
      </c>
      <c r="S2158">
        <v>20000000</v>
      </c>
      <c r="T2158">
        <f>Table15[[#This Row],[Gross Revenue]]-Table15[[#This Row],[Budget]]</f>
        <v>-2195727</v>
      </c>
      <c r="U2158">
        <f>YEAR(Table15[[#This Row],[Release Date]])</f>
        <v>2000</v>
      </c>
    </row>
    <row r="2159" spans="1:21" x14ac:dyDescent="0.25">
      <c r="A2159" t="s">
        <v>1211</v>
      </c>
      <c r="B2159">
        <v>1</v>
      </c>
      <c r="C2159" s="8">
        <v>37034</v>
      </c>
      <c r="D2159" t="s">
        <v>28</v>
      </c>
      <c r="E2159" t="s">
        <v>32</v>
      </c>
      <c r="F2159" t="s">
        <v>19</v>
      </c>
      <c r="G2159" t="s">
        <v>20</v>
      </c>
      <c r="H2159" t="s">
        <v>38</v>
      </c>
      <c r="I2159" t="s">
        <v>1212</v>
      </c>
      <c r="J2159" t="s">
        <v>557</v>
      </c>
      <c r="K2159">
        <v>968</v>
      </c>
      <c r="L2159">
        <v>3012</v>
      </c>
      <c r="M2159">
        <v>37</v>
      </c>
      <c r="N2159">
        <v>0</v>
      </c>
      <c r="O2159">
        <v>6.9</v>
      </c>
      <c r="P2159">
        <v>110</v>
      </c>
      <c r="Q2159">
        <v>131</v>
      </c>
      <c r="R2159">
        <v>18208078</v>
      </c>
      <c r="S2159">
        <v>60000000</v>
      </c>
      <c r="T2159">
        <f>Table15[[#This Row],[Gross Revenue]]-Table15[[#This Row],[Budget]]</f>
        <v>-41791922</v>
      </c>
      <c r="U2159">
        <f>YEAR(Table15[[#This Row],[Release Date]])</f>
        <v>2001</v>
      </c>
    </row>
    <row r="2160" spans="1:21" x14ac:dyDescent="0.25">
      <c r="A2160" t="s">
        <v>3077</v>
      </c>
      <c r="B2160">
        <v>1</v>
      </c>
      <c r="C2160" s="8">
        <v>38051</v>
      </c>
      <c r="D2160" t="s">
        <v>28</v>
      </c>
      <c r="E2160" t="s">
        <v>22</v>
      </c>
      <c r="F2160" t="s">
        <v>19</v>
      </c>
      <c r="G2160" t="s">
        <v>20</v>
      </c>
      <c r="H2160" t="s">
        <v>43</v>
      </c>
      <c r="I2160" t="s">
        <v>1923</v>
      </c>
      <c r="J2160" t="s">
        <v>557</v>
      </c>
      <c r="K2160">
        <v>748</v>
      </c>
      <c r="L2160">
        <v>2417</v>
      </c>
      <c r="M2160">
        <v>37</v>
      </c>
      <c r="N2160">
        <v>689</v>
      </c>
      <c r="O2160">
        <v>6.8</v>
      </c>
      <c r="P2160">
        <v>104</v>
      </c>
      <c r="Q2160">
        <v>112</v>
      </c>
      <c r="R2160">
        <v>3169424</v>
      </c>
      <c r="S2160">
        <v>13000000</v>
      </c>
      <c r="T2160">
        <f>Table15[[#This Row],[Gross Revenue]]-Table15[[#This Row],[Budget]]</f>
        <v>-9830576</v>
      </c>
      <c r="U2160">
        <f>YEAR(Table15[[#This Row],[Release Date]])</f>
        <v>2004</v>
      </c>
    </row>
    <row r="2161" spans="1:21" x14ac:dyDescent="0.25">
      <c r="A2161" t="s">
        <v>4289</v>
      </c>
      <c r="B2161">
        <v>1</v>
      </c>
      <c r="C2161" s="8">
        <v>38759</v>
      </c>
      <c r="D2161" t="s">
        <v>28</v>
      </c>
      <c r="E2161" t="s">
        <v>32</v>
      </c>
      <c r="F2161" t="s">
        <v>19</v>
      </c>
      <c r="G2161" t="s">
        <v>20</v>
      </c>
      <c r="H2161" t="s">
        <v>38</v>
      </c>
      <c r="I2161" t="s">
        <v>4229</v>
      </c>
      <c r="J2161" t="s">
        <v>557</v>
      </c>
      <c r="K2161">
        <v>10000</v>
      </c>
      <c r="L2161">
        <v>11431</v>
      </c>
      <c r="M2161">
        <v>37</v>
      </c>
      <c r="N2161">
        <v>7000</v>
      </c>
      <c r="O2161">
        <v>5.8</v>
      </c>
      <c r="P2161">
        <v>190</v>
      </c>
      <c r="Q2161">
        <v>110</v>
      </c>
      <c r="R2161">
        <v>10324441</v>
      </c>
      <c r="S2161">
        <v>25000000</v>
      </c>
      <c r="T2161">
        <f>Table15[[#This Row],[Gross Revenue]]-Table15[[#This Row],[Budget]]</f>
        <v>-14675559</v>
      </c>
      <c r="U2161">
        <f>YEAR(Table15[[#This Row],[Release Date]])</f>
        <v>2006</v>
      </c>
    </row>
    <row r="2162" spans="1:21" x14ac:dyDescent="0.25">
      <c r="A2162" t="s">
        <v>3834</v>
      </c>
      <c r="B2162">
        <v>1</v>
      </c>
      <c r="C2162" s="8">
        <v>38483</v>
      </c>
      <c r="D2162" t="s">
        <v>28</v>
      </c>
      <c r="E2162" t="s">
        <v>22</v>
      </c>
      <c r="F2162" t="s">
        <v>19</v>
      </c>
      <c r="G2162" t="s">
        <v>515</v>
      </c>
      <c r="H2162" t="s">
        <v>38</v>
      </c>
      <c r="I2162" t="s">
        <v>560</v>
      </c>
      <c r="J2162" t="s">
        <v>3835</v>
      </c>
      <c r="K2162">
        <v>16000</v>
      </c>
      <c r="L2162">
        <v>17471</v>
      </c>
      <c r="M2162">
        <v>89</v>
      </c>
      <c r="N2162">
        <v>24000</v>
      </c>
      <c r="O2162">
        <v>7</v>
      </c>
      <c r="P2162">
        <v>363</v>
      </c>
      <c r="Q2162">
        <v>95</v>
      </c>
      <c r="R2162">
        <v>1028658</v>
      </c>
      <c r="S2162">
        <v>3000000</v>
      </c>
      <c r="T2162">
        <f>Table15[[#This Row],[Gross Revenue]]-Table15[[#This Row],[Budget]]</f>
        <v>-1971342</v>
      </c>
      <c r="U2162">
        <f>YEAR(Table15[[#This Row],[Release Date]])</f>
        <v>2005</v>
      </c>
    </row>
    <row r="2163" spans="1:21" x14ac:dyDescent="0.25">
      <c r="A2163" t="s">
        <v>3651</v>
      </c>
      <c r="B2163">
        <v>1</v>
      </c>
      <c r="C2163" s="8">
        <v>38380</v>
      </c>
      <c r="D2163" t="s">
        <v>28</v>
      </c>
      <c r="E2163" t="s">
        <v>22</v>
      </c>
      <c r="F2163" t="s">
        <v>19</v>
      </c>
      <c r="G2163" t="s">
        <v>20</v>
      </c>
      <c r="H2163" t="s">
        <v>38</v>
      </c>
      <c r="I2163" t="s">
        <v>330</v>
      </c>
      <c r="J2163" t="s">
        <v>3652</v>
      </c>
      <c r="K2163">
        <v>6000</v>
      </c>
      <c r="L2163">
        <v>8876</v>
      </c>
      <c r="M2163">
        <v>127</v>
      </c>
      <c r="N2163">
        <v>0</v>
      </c>
      <c r="O2163">
        <v>7.2</v>
      </c>
      <c r="P2163">
        <v>161</v>
      </c>
      <c r="Q2163">
        <v>125</v>
      </c>
      <c r="R2163">
        <v>1110286</v>
      </c>
      <c r="S2163">
        <v>4825000</v>
      </c>
      <c r="T2163">
        <f>Table15[[#This Row],[Gross Revenue]]-Table15[[#This Row],[Budget]]</f>
        <v>-3714714</v>
      </c>
      <c r="U2163">
        <f>YEAR(Table15[[#This Row],[Release Date]])</f>
        <v>2005</v>
      </c>
    </row>
    <row r="2164" spans="1:21" x14ac:dyDescent="0.25">
      <c r="A2164" t="s">
        <v>4114</v>
      </c>
      <c r="B2164">
        <v>1</v>
      </c>
      <c r="C2164" s="8">
        <v>38652</v>
      </c>
      <c r="D2164" t="s">
        <v>28</v>
      </c>
      <c r="E2164" t="s">
        <v>22</v>
      </c>
      <c r="F2164" t="s">
        <v>19</v>
      </c>
      <c r="G2164" t="s">
        <v>35</v>
      </c>
      <c r="H2164" t="s">
        <v>38</v>
      </c>
      <c r="I2164" t="s">
        <v>4115</v>
      </c>
      <c r="J2164" t="s">
        <v>3652</v>
      </c>
      <c r="K2164">
        <v>3000</v>
      </c>
      <c r="L2164">
        <v>4370</v>
      </c>
      <c r="M2164">
        <v>127</v>
      </c>
      <c r="N2164">
        <v>0</v>
      </c>
      <c r="O2164">
        <v>6.7</v>
      </c>
      <c r="P2164">
        <v>222</v>
      </c>
      <c r="Q2164">
        <v>113</v>
      </c>
      <c r="R2164">
        <v>3014541</v>
      </c>
      <c r="S2164">
        <v>8000000</v>
      </c>
      <c r="T2164">
        <f>Table15[[#This Row],[Gross Revenue]]-Table15[[#This Row],[Budget]]</f>
        <v>-4985459</v>
      </c>
      <c r="U2164">
        <f>YEAR(Table15[[#This Row],[Release Date]])</f>
        <v>2005</v>
      </c>
    </row>
    <row r="2165" spans="1:21" x14ac:dyDescent="0.25">
      <c r="A2165" t="s">
        <v>2757</v>
      </c>
      <c r="B2165">
        <v>1</v>
      </c>
      <c r="C2165" s="8">
        <v>37868</v>
      </c>
      <c r="D2165" t="s">
        <v>28</v>
      </c>
      <c r="E2165" t="s">
        <v>30</v>
      </c>
      <c r="F2165" t="s">
        <v>19</v>
      </c>
      <c r="G2165" t="s">
        <v>20</v>
      </c>
      <c r="H2165" t="s">
        <v>36</v>
      </c>
      <c r="I2165" t="s">
        <v>284</v>
      </c>
      <c r="J2165" t="s">
        <v>294</v>
      </c>
      <c r="K2165">
        <v>4000</v>
      </c>
      <c r="L2165">
        <v>6081</v>
      </c>
      <c r="M2165">
        <v>28</v>
      </c>
      <c r="N2165">
        <v>863</v>
      </c>
      <c r="O2165">
        <v>6.2</v>
      </c>
      <c r="P2165">
        <v>107</v>
      </c>
      <c r="Q2165">
        <v>83</v>
      </c>
      <c r="R2165">
        <v>84303558</v>
      </c>
      <c r="S2165">
        <v>85000000</v>
      </c>
      <c r="T2165">
        <f>Table15[[#This Row],[Gross Revenue]]-Table15[[#This Row],[Budget]]</f>
        <v>-696442</v>
      </c>
      <c r="U2165">
        <f>YEAR(Table15[[#This Row],[Release Date]])</f>
        <v>2003</v>
      </c>
    </row>
    <row r="2166" spans="1:21" x14ac:dyDescent="0.25">
      <c r="A2166" t="s">
        <v>1565</v>
      </c>
      <c r="B2166">
        <v>1</v>
      </c>
      <c r="C2166" s="8">
        <v>37228</v>
      </c>
      <c r="D2166" t="s">
        <v>28</v>
      </c>
      <c r="E2166" t="s">
        <v>25</v>
      </c>
      <c r="F2166" t="s">
        <v>19</v>
      </c>
      <c r="G2166" t="s">
        <v>20</v>
      </c>
      <c r="H2166" t="s">
        <v>38</v>
      </c>
      <c r="I2166" t="s">
        <v>1092</v>
      </c>
      <c r="J2166" t="s">
        <v>250</v>
      </c>
      <c r="K2166">
        <v>16000</v>
      </c>
      <c r="L2166">
        <v>19928</v>
      </c>
      <c r="M2166">
        <v>675</v>
      </c>
      <c r="N2166">
        <v>0</v>
      </c>
      <c r="O2166">
        <v>6.7</v>
      </c>
      <c r="P2166">
        <v>143</v>
      </c>
      <c r="Q2166">
        <v>110</v>
      </c>
      <c r="R2166">
        <v>6525762</v>
      </c>
      <c r="S2166">
        <v>4000000</v>
      </c>
      <c r="T2166">
        <f>Table15[[#This Row],[Gross Revenue]]-Table15[[#This Row],[Budget]]</f>
        <v>2525762</v>
      </c>
      <c r="U2166">
        <f>YEAR(Table15[[#This Row],[Release Date]])</f>
        <v>2001</v>
      </c>
    </row>
    <row r="2167" spans="1:21" x14ac:dyDescent="0.25">
      <c r="A2167" t="s">
        <v>636</v>
      </c>
      <c r="B2167">
        <v>1</v>
      </c>
      <c r="C2167" s="8">
        <v>36741</v>
      </c>
      <c r="D2167" t="s">
        <v>28</v>
      </c>
      <c r="E2167" t="s">
        <v>32</v>
      </c>
      <c r="F2167" t="s">
        <v>19</v>
      </c>
      <c r="G2167" t="s">
        <v>20</v>
      </c>
      <c r="H2167" t="s">
        <v>43</v>
      </c>
      <c r="I2167" t="s">
        <v>203</v>
      </c>
      <c r="J2167" t="s">
        <v>637</v>
      </c>
      <c r="K2167">
        <v>743</v>
      </c>
      <c r="L2167">
        <v>971</v>
      </c>
      <c r="M2167">
        <v>64</v>
      </c>
      <c r="N2167">
        <v>0</v>
      </c>
      <c r="O2167">
        <v>2.4</v>
      </c>
      <c r="P2167">
        <v>174</v>
      </c>
      <c r="Q2167">
        <v>119</v>
      </c>
      <c r="R2167">
        <v>21471685</v>
      </c>
      <c r="S2167">
        <v>44000000</v>
      </c>
      <c r="T2167">
        <f>Table15[[#This Row],[Gross Revenue]]-Table15[[#This Row],[Budget]]</f>
        <v>-22528315</v>
      </c>
      <c r="U2167">
        <f>YEAR(Table15[[#This Row],[Release Date]])</f>
        <v>2000</v>
      </c>
    </row>
    <row r="2168" spans="1:21" x14ac:dyDescent="0.25">
      <c r="A2168" t="s">
        <v>896</v>
      </c>
      <c r="B2168">
        <v>1</v>
      </c>
      <c r="C2168" s="8">
        <v>36870</v>
      </c>
      <c r="D2168" t="s">
        <v>28</v>
      </c>
      <c r="E2168" t="s">
        <v>22</v>
      </c>
      <c r="F2168" t="s">
        <v>19</v>
      </c>
      <c r="G2168" t="s">
        <v>20</v>
      </c>
      <c r="H2168" t="s">
        <v>43</v>
      </c>
      <c r="I2168" t="s">
        <v>276</v>
      </c>
      <c r="J2168" t="s">
        <v>125</v>
      </c>
      <c r="K2168">
        <v>981</v>
      </c>
      <c r="L2168">
        <v>1825</v>
      </c>
      <c r="M2168">
        <v>79</v>
      </c>
      <c r="N2168">
        <v>0</v>
      </c>
      <c r="O2168">
        <v>7.3</v>
      </c>
      <c r="P2168">
        <v>162</v>
      </c>
      <c r="Q2168">
        <v>145</v>
      </c>
      <c r="R2168">
        <v>34566746</v>
      </c>
      <c r="S2168">
        <v>80000000</v>
      </c>
      <c r="T2168">
        <f>Table15[[#This Row],[Gross Revenue]]-Table15[[#This Row],[Budget]]</f>
        <v>-45433254</v>
      </c>
      <c r="U2168">
        <f>YEAR(Table15[[#This Row],[Release Date]])</f>
        <v>2000</v>
      </c>
    </row>
    <row r="2169" spans="1:21" x14ac:dyDescent="0.25">
      <c r="A2169" t="s">
        <v>2526</v>
      </c>
      <c r="B2169">
        <v>1</v>
      </c>
      <c r="C2169" s="8">
        <v>37744</v>
      </c>
      <c r="D2169" t="s">
        <v>28</v>
      </c>
      <c r="E2169" t="s">
        <v>31</v>
      </c>
      <c r="F2169" t="s">
        <v>19</v>
      </c>
      <c r="G2169" t="s">
        <v>264</v>
      </c>
      <c r="H2169" t="s">
        <v>43</v>
      </c>
      <c r="I2169" t="s">
        <v>222</v>
      </c>
      <c r="J2169" t="s">
        <v>125</v>
      </c>
      <c r="K2169">
        <v>12000</v>
      </c>
      <c r="L2169">
        <v>12574</v>
      </c>
      <c r="M2169">
        <v>79</v>
      </c>
      <c r="N2169">
        <v>11000</v>
      </c>
      <c r="O2169">
        <v>7.9</v>
      </c>
      <c r="P2169">
        <v>126</v>
      </c>
      <c r="Q2169">
        <v>127</v>
      </c>
      <c r="R2169">
        <v>5128124</v>
      </c>
      <c r="S2169">
        <v>25000000</v>
      </c>
      <c r="T2169">
        <f>Table15[[#This Row],[Gross Revenue]]-Table15[[#This Row],[Budget]]</f>
        <v>-19871876</v>
      </c>
      <c r="U2169">
        <f>YEAR(Table15[[#This Row],[Release Date]])</f>
        <v>2003</v>
      </c>
    </row>
    <row r="2170" spans="1:21" x14ac:dyDescent="0.25">
      <c r="A2170" t="s">
        <v>3389</v>
      </c>
      <c r="B2170">
        <v>1</v>
      </c>
      <c r="C2170" s="8">
        <v>38230</v>
      </c>
      <c r="D2170" t="s">
        <v>28</v>
      </c>
      <c r="E2170" t="s">
        <v>18</v>
      </c>
      <c r="F2170" t="s">
        <v>19</v>
      </c>
      <c r="G2170" t="s">
        <v>35</v>
      </c>
      <c r="H2170" t="s">
        <v>38</v>
      </c>
      <c r="I2170" t="s">
        <v>497</v>
      </c>
      <c r="J2170" t="s">
        <v>125</v>
      </c>
      <c r="K2170">
        <v>26000</v>
      </c>
      <c r="L2170">
        <v>27755</v>
      </c>
      <c r="M2170">
        <v>79</v>
      </c>
      <c r="N2170">
        <v>0</v>
      </c>
      <c r="O2170">
        <v>7.3</v>
      </c>
      <c r="P2170">
        <v>222</v>
      </c>
      <c r="Q2170">
        <v>111</v>
      </c>
      <c r="R2170">
        <v>30028592</v>
      </c>
      <c r="S2170">
        <v>20000000</v>
      </c>
      <c r="T2170">
        <f>Table15[[#This Row],[Gross Revenue]]-Table15[[#This Row],[Budget]]</f>
        <v>10028592</v>
      </c>
      <c r="U2170">
        <f>YEAR(Table15[[#This Row],[Release Date]])</f>
        <v>2004</v>
      </c>
    </row>
    <row r="2171" spans="1:21" x14ac:dyDescent="0.25">
      <c r="A2171" t="s">
        <v>5122</v>
      </c>
      <c r="B2171">
        <v>1</v>
      </c>
      <c r="C2171" s="8">
        <v>39269</v>
      </c>
      <c r="D2171" t="s">
        <v>28</v>
      </c>
      <c r="E2171" t="s">
        <v>32</v>
      </c>
      <c r="F2171" t="s">
        <v>19</v>
      </c>
      <c r="G2171" t="s">
        <v>20</v>
      </c>
      <c r="H2171" t="s">
        <v>38</v>
      </c>
      <c r="I2171" t="s">
        <v>5093</v>
      </c>
      <c r="J2171" t="s">
        <v>125</v>
      </c>
      <c r="K2171">
        <v>775</v>
      </c>
      <c r="L2171">
        <v>3033</v>
      </c>
      <c r="M2171">
        <v>79</v>
      </c>
      <c r="N2171">
        <v>0</v>
      </c>
      <c r="O2171">
        <v>6.3</v>
      </c>
      <c r="P2171">
        <v>172</v>
      </c>
      <c r="Q2171">
        <v>108</v>
      </c>
      <c r="R2171">
        <v>24984868</v>
      </c>
      <c r="S2171">
        <v>15000000</v>
      </c>
      <c r="T2171">
        <f>Table15[[#This Row],[Gross Revenue]]-Table15[[#This Row],[Budget]]</f>
        <v>9984868</v>
      </c>
      <c r="U2171">
        <f>YEAR(Table15[[#This Row],[Release Date]])</f>
        <v>2007</v>
      </c>
    </row>
    <row r="2172" spans="1:21" x14ac:dyDescent="0.25">
      <c r="A2172" t="s">
        <v>1578</v>
      </c>
      <c r="B2172">
        <v>1</v>
      </c>
      <c r="C2172" s="8">
        <v>37235</v>
      </c>
      <c r="D2172" t="s">
        <v>28</v>
      </c>
      <c r="E2172" t="s">
        <v>25</v>
      </c>
      <c r="F2172" t="s">
        <v>19</v>
      </c>
      <c r="G2172" t="s">
        <v>20</v>
      </c>
      <c r="H2172" t="s">
        <v>38</v>
      </c>
      <c r="I2172" t="s">
        <v>1579</v>
      </c>
      <c r="J2172" t="s">
        <v>556</v>
      </c>
      <c r="K2172">
        <v>44</v>
      </c>
      <c r="L2172">
        <v>132</v>
      </c>
      <c r="M2172">
        <v>16</v>
      </c>
      <c r="N2172">
        <v>0</v>
      </c>
      <c r="O2172">
        <v>5.0999999999999996</v>
      </c>
      <c r="P2172">
        <v>99</v>
      </c>
      <c r="Q2172">
        <v>90</v>
      </c>
      <c r="R2172">
        <v>24430272</v>
      </c>
      <c r="S2172">
        <v>43000000</v>
      </c>
      <c r="T2172">
        <f>Table15[[#This Row],[Gross Revenue]]-Table15[[#This Row],[Budget]]</f>
        <v>-18569728</v>
      </c>
      <c r="U2172">
        <f>YEAR(Table15[[#This Row],[Release Date]])</f>
        <v>2001</v>
      </c>
    </row>
    <row r="2173" spans="1:21" x14ac:dyDescent="0.25">
      <c r="A2173" t="s">
        <v>3880</v>
      </c>
      <c r="B2173">
        <v>1</v>
      </c>
      <c r="C2173" s="8">
        <v>38511</v>
      </c>
      <c r="D2173" t="s">
        <v>28</v>
      </c>
      <c r="E2173" t="s">
        <v>25</v>
      </c>
      <c r="F2173" t="s">
        <v>19</v>
      </c>
      <c r="G2173" t="s">
        <v>20</v>
      </c>
      <c r="H2173" t="s">
        <v>36</v>
      </c>
      <c r="I2173" t="s">
        <v>377</v>
      </c>
      <c r="J2173" t="s">
        <v>556</v>
      </c>
      <c r="K2173">
        <v>3000</v>
      </c>
      <c r="L2173">
        <v>6327</v>
      </c>
      <c r="M2173">
        <v>16</v>
      </c>
      <c r="N2173">
        <v>0</v>
      </c>
      <c r="O2173">
        <v>3.8</v>
      </c>
      <c r="P2173">
        <v>101</v>
      </c>
      <c r="Q2173">
        <v>92</v>
      </c>
      <c r="R2173">
        <v>17596256</v>
      </c>
      <c r="S2173">
        <v>35000000</v>
      </c>
      <c r="T2173">
        <f>Table15[[#This Row],[Gross Revenue]]-Table15[[#This Row],[Budget]]</f>
        <v>-17403744</v>
      </c>
      <c r="U2173">
        <f>YEAR(Table15[[#This Row],[Release Date]])</f>
        <v>2005</v>
      </c>
    </row>
    <row r="2174" spans="1:21" x14ac:dyDescent="0.25">
      <c r="A2174" t="s">
        <v>1333</v>
      </c>
      <c r="B2174">
        <v>1</v>
      </c>
      <c r="C2174" s="8">
        <v>37099</v>
      </c>
      <c r="D2174" t="s">
        <v>28</v>
      </c>
      <c r="E2174" t="s">
        <v>22</v>
      </c>
      <c r="F2174" t="s">
        <v>19</v>
      </c>
      <c r="G2174" t="s">
        <v>20</v>
      </c>
      <c r="H2174" t="s">
        <v>38</v>
      </c>
      <c r="I2174" t="s">
        <v>105</v>
      </c>
      <c r="J2174" t="s">
        <v>581</v>
      </c>
      <c r="K2174">
        <v>521</v>
      </c>
      <c r="L2174">
        <v>758</v>
      </c>
      <c r="M2174">
        <v>50</v>
      </c>
      <c r="N2174">
        <v>0</v>
      </c>
      <c r="O2174">
        <v>6.5</v>
      </c>
      <c r="P2174">
        <v>167</v>
      </c>
      <c r="Q2174">
        <v>91</v>
      </c>
      <c r="R2174">
        <v>66790248</v>
      </c>
      <c r="S2174">
        <v>45000000</v>
      </c>
      <c r="T2174">
        <f>Table15[[#This Row],[Gross Revenue]]-Table15[[#This Row],[Budget]]</f>
        <v>21790248</v>
      </c>
      <c r="U2174">
        <f>YEAR(Table15[[#This Row],[Release Date]])</f>
        <v>2001</v>
      </c>
    </row>
    <row r="2175" spans="1:21" x14ac:dyDescent="0.25">
      <c r="A2175" t="s">
        <v>3945</v>
      </c>
      <c r="B2175">
        <v>1</v>
      </c>
      <c r="C2175" s="8">
        <v>38550</v>
      </c>
      <c r="D2175" t="s">
        <v>28</v>
      </c>
      <c r="E2175" t="s">
        <v>25</v>
      </c>
      <c r="F2175" t="s">
        <v>19</v>
      </c>
      <c r="G2175" t="s">
        <v>20</v>
      </c>
      <c r="H2175" t="s">
        <v>43</v>
      </c>
      <c r="I2175" t="s">
        <v>3946</v>
      </c>
      <c r="J2175" t="s">
        <v>581</v>
      </c>
      <c r="K2175">
        <v>293</v>
      </c>
      <c r="L2175">
        <v>621</v>
      </c>
      <c r="M2175">
        <v>50</v>
      </c>
      <c r="N2175">
        <v>0</v>
      </c>
      <c r="O2175">
        <v>6.5</v>
      </c>
      <c r="P2175">
        <v>212</v>
      </c>
      <c r="Q2175">
        <v>107</v>
      </c>
      <c r="R2175">
        <v>30993544</v>
      </c>
      <c r="S2175">
        <v>40000000</v>
      </c>
      <c r="T2175">
        <f>Table15[[#This Row],[Gross Revenue]]-Table15[[#This Row],[Budget]]</f>
        <v>-9006456</v>
      </c>
      <c r="U2175">
        <f>YEAR(Table15[[#This Row],[Release Date]])</f>
        <v>2005</v>
      </c>
    </row>
    <row r="2176" spans="1:21" x14ac:dyDescent="0.25">
      <c r="A2176" t="s">
        <v>835</v>
      </c>
      <c r="B2176">
        <v>1</v>
      </c>
      <c r="C2176" s="8">
        <v>36837</v>
      </c>
      <c r="D2176" t="s">
        <v>28</v>
      </c>
      <c r="E2176" t="s">
        <v>32</v>
      </c>
      <c r="F2176" t="s">
        <v>19</v>
      </c>
      <c r="G2176" t="s">
        <v>20</v>
      </c>
      <c r="H2176" t="s">
        <v>43</v>
      </c>
      <c r="I2176" t="s">
        <v>379</v>
      </c>
      <c r="J2176" t="s">
        <v>461</v>
      </c>
      <c r="K2176">
        <v>3000</v>
      </c>
      <c r="L2176">
        <v>5839</v>
      </c>
      <c r="M2176">
        <v>55</v>
      </c>
      <c r="N2176">
        <v>0</v>
      </c>
      <c r="O2176">
        <v>5.9</v>
      </c>
      <c r="P2176">
        <v>170</v>
      </c>
      <c r="Q2176">
        <v>123</v>
      </c>
      <c r="R2176">
        <v>34543701</v>
      </c>
      <c r="S2176">
        <v>82000000</v>
      </c>
      <c r="T2176">
        <f>Table15[[#This Row],[Gross Revenue]]-Table15[[#This Row],[Budget]]</f>
        <v>-47456299</v>
      </c>
      <c r="U2176">
        <f>YEAR(Table15[[#This Row],[Release Date]])</f>
        <v>2000</v>
      </c>
    </row>
    <row r="2177" spans="1:21" x14ac:dyDescent="0.25">
      <c r="A2177" t="s">
        <v>3396</v>
      </c>
      <c r="B2177">
        <v>1</v>
      </c>
      <c r="C2177" s="8">
        <v>38233</v>
      </c>
      <c r="D2177" t="s">
        <v>28</v>
      </c>
      <c r="E2177" t="s">
        <v>22</v>
      </c>
      <c r="F2177" t="s">
        <v>19</v>
      </c>
      <c r="G2177" t="s">
        <v>91</v>
      </c>
      <c r="H2177" t="s">
        <v>38</v>
      </c>
      <c r="I2177" t="s">
        <v>375</v>
      </c>
      <c r="J2177" t="s">
        <v>461</v>
      </c>
      <c r="K2177">
        <v>991</v>
      </c>
      <c r="L2177">
        <v>1003</v>
      </c>
      <c r="M2177">
        <v>55</v>
      </c>
      <c r="N2177">
        <v>1000</v>
      </c>
      <c r="O2177">
        <v>7.1</v>
      </c>
      <c r="P2177">
        <v>67</v>
      </c>
      <c r="Q2177">
        <v>125</v>
      </c>
      <c r="R2177">
        <v>1027749</v>
      </c>
      <c r="S2177">
        <v>40000000</v>
      </c>
      <c r="T2177">
        <f>Table15[[#This Row],[Gross Revenue]]-Table15[[#This Row],[Budget]]</f>
        <v>-38972251</v>
      </c>
      <c r="U2177">
        <f>YEAR(Table15[[#This Row],[Release Date]])</f>
        <v>2004</v>
      </c>
    </row>
    <row r="2178" spans="1:21" x14ac:dyDescent="0.25">
      <c r="A2178" t="s">
        <v>871</v>
      </c>
      <c r="B2178">
        <v>1</v>
      </c>
      <c r="C2178" s="8">
        <v>36858</v>
      </c>
      <c r="D2178" t="s">
        <v>28</v>
      </c>
      <c r="E2178" t="s">
        <v>32</v>
      </c>
      <c r="F2178" t="s">
        <v>19</v>
      </c>
      <c r="G2178" t="s">
        <v>20</v>
      </c>
      <c r="H2178" t="s">
        <v>38</v>
      </c>
      <c r="I2178" t="s">
        <v>872</v>
      </c>
      <c r="J2178" t="s">
        <v>367</v>
      </c>
      <c r="K2178">
        <v>13000</v>
      </c>
      <c r="L2178">
        <v>19454</v>
      </c>
      <c r="M2178">
        <v>776</v>
      </c>
      <c r="N2178">
        <v>4000</v>
      </c>
      <c r="O2178">
        <v>7.1</v>
      </c>
      <c r="P2178">
        <v>192</v>
      </c>
      <c r="Q2178">
        <v>142</v>
      </c>
      <c r="R2178">
        <v>113330342</v>
      </c>
      <c r="S2178">
        <v>110000000</v>
      </c>
      <c r="T2178">
        <f>Table15[[#This Row],[Gross Revenue]]-Table15[[#This Row],[Budget]]</f>
        <v>3330342</v>
      </c>
      <c r="U2178">
        <f>YEAR(Table15[[#This Row],[Release Date]])</f>
        <v>2000</v>
      </c>
    </row>
    <row r="2179" spans="1:21" x14ac:dyDescent="0.25">
      <c r="A2179" t="s">
        <v>2152</v>
      </c>
      <c r="B2179">
        <v>1</v>
      </c>
      <c r="C2179" s="8">
        <v>37544</v>
      </c>
      <c r="D2179" t="s">
        <v>28</v>
      </c>
      <c r="E2179" t="s">
        <v>32</v>
      </c>
      <c r="F2179" t="s">
        <v>19</v>
      </c>
      <c r="G2179" t="s">
        <v>20</v>
      </c>
      <c r="H2179" t="s">
        <v>43</v>
      </c>
      <c r="I2179" t="s">
        <v>979</v>
      </c>
      <c r="J2179" t="s">
        <v>367</v>
      </c>
      <c r="K2179">
        <v>15000</v>
      </c>
      <c r="L2179">
        <v>20553</v>
      </c>
      <c r="M2179">
        <v>776</v>
      </c>
      <c r="N2179">
        <v>19000</v>
      </c>
      <c r="O2179">
        <v>6.4</v>
      </c>
      <c r="P2179">
        <v>239</v>
      </c>
      <c r="Q2179">
        <v>124</v>
      </c>
      <c r="R2179">
        <v>186739919</v>
      </c>
      <c r="S2179">
        <v>125000000</v>
      </c>
      <c r="T2179">
        <f>Table15[[#This Row],[Gross Revenue]]-Table15[[#This Row],[Budget]]</f>
        <v>61739919</v>
      </c>
      <c r="U2179">
        <f>YEAR(Table15[[#This Row],[Release Date]])</f>
        <v>2002</v>
      </c>
    </row>
    <row r="2180" spans="1:21" x14ac:dyDescent="0.25">
      <c r="A2180" t="s">
        <v>3496</v>
      </c>
      <c r="B2180">
        <v>1</v>
      </c>
      <c r="C2180" s="8">
        <v>38295</v>
      </c>
      <c r="D2180" t="s">
        <v>28</v>
      </c>
      <c r="E2180" t="s">
        <v>32</v>
      </c>
      <c r="F2180" t="s">
        <v>19</v>
      </c>
      <c r="G2180" t="s">
        <v>20</v>
      </c>
      <c r="H2180" t="s">
        <v>43</v>
      </c>
      <c r="I2180" t="s">
        <v>354</v>
      </c>
      <c r="J2180" t="s">
        <v>367</v>
      </c>
      <c r="K2180">
        <v>1000</v>
      </c>
      <c r="L2180">
        <v>2144</v>
      </c>
      <c r="M2180">
        <v>776</v>
      </c>
      <c r="N2180">
        <v>13000</v>
      </c>
      <c r="O2180">
        <v>5.8</v>
      </c>
      <c r="P2180">
        <v>367</v>
      </c>
      <c r="Q2180">
        <v>158</v>
      </c>
      <c r="R2180">
        <v>166112167</v>
      </c>
      <c r="S2180">
        <v>200000000</v>
      </c>
      <c r="T2180">
        <f>Table15[[#This Row],[Gross Revenue]]-Table15[[#This Row],[Budget]]</f>
        <v>-33887833</v>
      </c>
      <c r="U2180">
        <f>YEAR(Table15[[#This Row],[Release Date]])</f>
        <v>2004</v>
      </c>
    </row>
    <row r="2181" spans="1:21" x14ac:dyDescent="0.25">
      <c r="A2181" t="s">
        <v>4117</v>
      </c>
      <c r="B2181">
        <v>1</v>
      </c>
      <c r="C2181" s="8">
        <v>38654</v>
      </c>
      <c r="D2181" t="s">
        <v>28</v>
      </c>
      <c r="E2181" t="s">
        <v>22</v>
      </c>
      <c r="F2181" t="s">
        <v>19</v>
      </c>
      <c r="G2181" t="s">
        <v>35</v>
      </c>
      <c r="H2181" t="s">
        <v>43</v>
      </c>
      <c r="I2181" t="s">
        <v>2522</v>
      </c>
      <c r="J2181" t="s">
        <v>367</v>
      </c>
      <c r="K2181">
        <v>898</v>
      </c>
      <c r="L2181">
        <v>2452</v>
      </c>
      <c r="M2181">
        <v>776</v>
      </c>
      <c r="N2181">
        <v>15000</v>
      </c>
      <c r="O2181">
        <v>6.9</v>
      </c>
      <c r="P2181">
        <v>288</v>
      </c>
      <c r="Q2181">
        <v>130</v>
      </c>
      <c r="R2181">
        <v>4463292</v>
      </c>
      <c r="S2181">
        <v>30000000</v>
      </c>
      <c r="T2181">
        <f>Table15[[#This Row],[Gross Revenue]]-Table15[[#This Row],[Budget]]</f>
        <v>-25536708</v>
      </c>
      <c r="U2181">
        <f>YEAR(Table15[[#This Row],[Release Date]])</f>
        <v>2005</v>
      </c>
    </row>
    <row r="2182" spans="1:21" x14ac:dyDescent="0.25">
      <c r="A2182" t="s">
        <v>4916</v>
      </c>
      <c r="B2182">
        <v>1</v>
      </c>
      <c r="C2182" s="8">
        <v>39138</v>
      </c>
      <c r="D2182" t="s">
        <v>28</v>
      </c>
      <c r="E2182" t="s">
        <v>32</v>
      </c>
      <c r="F2182" t="s">
        <v>19</v>
      </c>
      <c r="G2182" t="s">
        <v>20</v>
      </c>
      <c r="H2182" t="s">
        <v>43</v>
      </c>
      <c r="I2182" t="s">
        <v>2264</v>
      </c>
      <c r="J2182" t="s">
        <v>367</v>
      </c>
      <c r="K2182">
        <v>17000</v>
      </c>
      <c r="L2182">
        <v>18204</v>
      </c>
      <c r="M2182">
        <v>776</v>
      </c>
      <c r="N2182">
        <v>33000</v>
      </c>
      <c r="O2182">
        <v>6.4</v>
      </c>
      <c r="P2182">
        <v>339</v>
      </c>
      <c r="Q2182">
        <v>131</v>
      </c>
      <c r="R2182">
        <v>73103784</v>
      </c>
      <c r="S2182">
        <v>150000000</v>
      </c>
      <c r="T2182">
        <f>Table15[[#This Row],[Gross Revenue]]-Table15[[#This Row],[Budget]]</f>
        <v>-76896216</v>
      </c>
      <c r="U2182">
        <f>YEAR(Table15[[#This Row],[Release Date]])</f>
        <v>2007</v>
      </c>
    </row>
    <row r="2183" spans="1:21" x14ac:dyDescent="0.25">
      <c r="A2183" t="s">
        <v>5292</v>
      </c>
      <c r="B2183">
        <v>1</v>
      </c>
      <c r="C2183" s="8">
        <v>39376</v>
      </c>
      <c r="D2183" t="s">
        <v>28</v>
      </c>
      <c r="E2183" t="s">
        <v>22</v>
      </c>
      <c r="F2183" t="s">
        <v>19</v>
      </c>
      <c r="G2183" t="s">
        <v>20</v>
      </c>
      <c r="H2183" t="s">
        <v>38</v>
      </c>
      <c r="I2183" t="s">
        <v>4362</v>
      </c>
      <c r="J2183" t="s">
        <v>367</v>
      </c>
      <c r="K2183">
        <v>25000</v>
      </c>
      <c r="L2183">
        <v>26176</v>
      </c>
      <c r="M2183">
        <v>776</v>
      </c>
      <c r="N2183">
        <v>0</v>
      </c>
      <c r="O2183">
        <v>4.5</v>
      </c>
      <c r="P2183">
        <v>74</v>
      </c>
      <c r="Q2183">
        <v>129</v>
      </c>
      <c r="R2183">
        <v>186354</v>
      </c>
      <c r="S2183">
        <v>13500000</v>
      </c>
      <c r="T2183">
        <f>Table15[[#This Row],[Gross Revenue]]-Table15[[#This Row],[Budget]]</f>
        <v>-13313646</v>
      </c>
      <c r="U2183">
        <f>YEAR(Table15[[#This Row],[Release Date]])</f>
        <v>2007</v>
      </c>
    </row>
    <row r="2184" spans="1:21" x14ac:dyDescent="0.25">
      <c r="A2184" t="s">
        <v>4354</v>
      </c>
      <c r="B2184">
        <v>1</v>
      </c>
      <c r="C2184" s="8">
        <v>38799</v>
      </c>
      <c r="D2184" t="s">
        <v>28</v>
      </c>
      <c r="E2184" t="s">
        <v>31</v>
      </c>
      <c r="F2184" t="s">
        <v>19</v>
      </c>
      <c r="G2184" t="s">
        <v>515</v>
      </c>
      <c r="H2184" t="s">
        <v>43</v>
      </c>
      <c r="I2184" t="s">
        <v>4143</v>
      </c>
      <c r="J2184" t="s">
        <v>337</v>
      </c>
      <c r="K2184">
        <v>877</v>
      </c>
      <c r="L2184">
        <v>3497</v>
      </c>
      <c r="M2184">
        <v>596</v>
      </c>
      <c r="N2184">
        <v>2000</v>
      </c>
      <c r="O2184">
        <v>5.9</v>
      </c>
      <c r="P2184">
        <v>77</v>
      </c>
      <c r="Q2184">
        <v>102</v>
      </c>
      <c r="R2184">
        <v>1068392</v>
      </c>
      <c r="S2184">
        <v>36000000</v>
      </c>
      <c r="T2184">
        <f>Table15[[#This Row],[Gross Revenue]]-Table15[[#This Row],[Budget]]</f>
        <v>-34931608</v>
      </c>
      <c r="U2184">
        <f>YEAR(Table15[[#This Row],[Release Date]])</f>
        <v>2006</v>
      </c>
    </row>
    <row r="2185" spans="1:21" x14ac:dyDescent="0.25">
      <c r="A2185" t="s">
        <v>1560</v>
      </c>
      <c r="B2185">
        <v>1</v>
      </c>
      <c r="C2185" s="8">
        <v>37225</v>
      </c>
      <c r="D2185" t="s">
        <v>17</v>
      </c>
      <c r="E2185" t="s">
        <v>31</v>
      </c>
      <c r="F2185" t="s">
        <v>19</v>
      </c>
      <c r="G2185" t="s">
        <v>48</v>
      </c>
      <c r="H2185" t="s">
        <v>38</v>
      </c>
      <c r="I2185" t="s">
        <v>1561</v>
      </c>
      <c r="J2185" t="s">
        <v>599</v>
      </c>
      <c r="K2185">
        <v>396</v>
      </c>
      <c r="L2185">
        <v>1075</v>
      </c>
      <c r="M2185">
        <v>2000</v>
      </c>
      <c r="N2185">
        <v>21000</v>
      </c>
      <c r="O2185">
        <v>8.5</v>
      </c>
      <c r="P2185">
        <v>193</v>
      </c>
      <c r="Q2185">
        <v>150</v>
      </c>
      <c r="R2185">
        <v>32519322</v>
      </c>
      <c r="S2185">
        <v>35000000</v>
      </c>
      <c r="T2185">
        <f>Table15[[#This Row],[Gross Revenue]]-Table15[[#This Row],[Budget]]</f>
        <v>-2480678</v>
      </c>
      <c r="U2185">
        <f>YEAR(Table15[[#This Row],[Release Date]])</f>
        <v>2001</v>
      </c>
    </row>
    <row r="2186" spans="1:21" x14ac:dyDescent="0.25">
      <c r="A2186" t="s">
        <v>2410</v>
      </c>
      <c r="B2186">
        <v>1</v>
      </c>
      <c r="C2186" s="8">
        <v>37682</v>
      </c>
      <c r="D2186" t="s">
        <v>28</v>
      </c>
      <c r="E2186" t="s">
        <v>18</v>
      </c>
      <c r="F2186" t="s">
        <v>19</v>
      </c>
      <c r="G2186" t="s">
        <v>35</v>
      </c>
      <c r="H2186" t="s">
        <v>43</v>
      </c>
      <c r="I2186" t="s">
        <v>2411</v>
      </c>
      <c r="J2186" t="s">
        <v>599</v>
      </c>
      <c r="K2186">
        <v>268</v>
      </c>
      <c r="L2186">
        <v>450</v>
      </c>
      <c r="M2186">
        <v>2000</v>
      </c>
      <c r="N2186">
        <v>0</v>
      </c>
      <c r="O2186">
        <v>6.9</v>
      </c>
      <c r="P2186">
        <v>127</v>
      </c>
      <c r="Q2186">
        <v>130</v>
      </c>
      <c r="R2186">
        <v>1987287</v>
      </c>
      <c r="S2186">
        <v>50000000</v>
      </c>
      <c r="T2186">
        <f>Table15[[#This Row],[Gross Revenue]]-Table15[[#This Row],[Budget]]</f>
        <v>-48012713</v>
      </c>
      <c r="U2186">
        <f>YEAR(Table15[[#This Row],[Release Date]])</f>
        <v>2003</v>
      </c>
    </row>
    <row r="2187" spans="1:21" x14ac:dyDescent="0.25">
      <c r="A2187" t="s">
        <v>4026</v>
      </c>
      <c r="B2187">
        <v>1</v>
      </c>
      <c r="C2187" s="8">
        <v>38600</v>
      </c>
      <c r="D2187" t="s">
        <v>28</v>
      </c>
      <c r="E2187" t="s">
        <v>81</v>
      </c>
      <c r="F2187" t="s">
        <v>19</v>
      </c>
      <c r="G2187" t="s">
        <v>48</v>
      </c>
      <c r="H2187" t="s">
        <v>43</v>
      </c>
      <c r="I2187" t="s">
        <v>369</v>
      </c>
      <c r="J2187" t="s">
        <v>599</v>
      </c>
      <c r="K2187">
        <v>854</v>
      </c>
      <c r="L2187">
        <v>2507</v>
      </c>
      <c r="M2187">
        <v>2000</v>
      </c>
      <c r="N2187">
        <v>15000</v>
      </c>
      <c r="O2187">
        <v>7.2</v>
      </c>
      <c r="P2187">
        <v>343</v>
      </c>
      <c r="Q2187">
        <v>128</v>
      </c>
      <c r="R2187">
        <v>15523168</v>
      </c>
      <c r="S2187">
        <v>45000000</v>
      </c>
      <c r="T2187">
        <f>Table15[[#This Row],[Gross Revenue]]-Table15[[#This Row],[Budget]]</f>
        <v>-29476832</v>
      </c>
      <c r="U2187">
        <f>YEAR(Table15[[#This Row],[Release Date]])</f>
        <v>2005</v>
      </c>
    </row>
    <row r="2188" spans="1:21" x14ac:dyDescent="0.25">
      <c r="A2188" t="s">
        <v>2285</v>
      </c>
      <c r="B2188">
        <v>1</v>
      </c>
      <c r="C2188" s="8">
        <v>37616</v>
      </c>
      <c r="D2188" t="s">
        <v>28</v>
      </c>
      <c r="E2188" t="s">
        <v>2286</v>
      </c>
      <c r="F2188" t="s">
        <v>19</v>
      </c>
      <c r="G2188" t="s">
        <v>704</v>
      </c>
      <c r="I2188" t="s">
        <v>2287</v>
      </c>
      <c r="J2188" t="s">
        <v>2288</v>
      </c>
      <c r="K2188">
        <v>421</v>
      </c>
      <c r="L2188">
        <v>622</v>
      </c>
      <c r="M2188">
        <v>0</v>
      </c>
      <c r="N2188">
        <v>9</v>
      </c>
      <c r="O2188">
        <v>5.0999999999999996</v>
      </c>
      <c r="P2188">
        <v>4</v>
      </c>
      <c r="R2188">
        <v>129319</v>
      </c>
      <c r="S2188">
        <v>70000000</v>
      </c>
      <c r="T2188">
        <f>Table15[[#This Row],[Gross Revenue]]-Table15[[#This Row],[Budget]]</f>
        <v>-69870681</v>
      </c>
      <c r="U2188">
        <f>YEAR(Table15[[#This Row],[Release Date]])</f>
        <v>2002</v>
      </c>
    </row>
    <row r="2189" spans="1:21" x14ac:dyDescent="0.25">
      <c r="A2189" t="s">
        <v>1595</v>
      </c>
      <c r="B2189">
        <v>1</v>
      </c>
      <c r="C2189" s="8">
        <v>37242</v>
      </c>
      <c r="D2189" t="s">
        <v>28</v>
      </c>
      <c r="E2189" t="s">
        <v>30</v>
      </c>
      <c r="F2189" t="s">
        <v>19</v>
      </c>
      <c r="G2189" t="s">
        <v>20</v>
      </c>
      <c r="H2189" t="s">
        <v>36</v>
      </c>
      <c r="I2189" t="s">
        <v>396</v>
      </c>
      <c r="J2189" t="s">
        <v>225</v>
      </c>
      <c r="K2189">
        <v>23000</v>
      </c>
      <c r="L2189">
        <v>26940</v>
      </c>
      <c r="M2189">
        <v>63</v>
      </c>
      <c r="N2189">
        <v>0</v>
      </c>
      <c r="O2189">
        <v>7.1</v>
      </c>
      <c r="P2189">
        <v>127</v>
      </c>
      <c r="Q2189">
        <v>95</v>
      </c>
      <c r="R2189">
        <v>38120554</v>
      </c>
      <c r="S2189">
        <v>140000000</v>
      </c>
      <c r="T2189">
        <f>Table15[[#This Row],[Gross Revenue]]-Table15[[#This Row],[Budget]]</f>
        <v>-101879446</v>
      </c>
      <c r="U2189">
        <f>YEAR(Table15[[#This Row],[Release Date]])</f>
        <v>2001</v>
      </c>
    </row>
    <row r="2190" spans="1:21" x14ac:dyDescent="0.25">
      <c r="A2190" t="s">
        <v>3773</v>
      </c>
      <c r="B2190">
        <v>1</v>
      </c>
      <c r="C2190" s="8">
        <v>38445</v>
      </c>
      <c r="D2190" t="s">
        <v>28</v>
      </c>
      <c r="E2190" t="s">
        <v>29</v>
      </c>
      <c r="F2190" t="s">
        <v>19</v>
      </c>
      <c r="G2190" t="s">
        <v>20</v>
      </c>
      <c r="H2190" t="s">
        <v>27</v>
      </c>
      <c r="I2190" t="s">
        <v>137</v>
      </c>
      <c r="J2190" t="s">
        <v>225</v>
      </c>
      <c r="K2190">
        <v>852</v>
      </c>
      <c r="L2190">
        <v>2480</v>
      </c>
      <c r="M2190">
        <v>63</v>
      </c>
      <c r="N2190">
        <v>5000</v>
      </c>
      <c r="O2190">
        <v>7.1</v>
      </c>
      <c r="P2190">
        <v>228</v>
      </c>
      <c r="Q2190">
        <v>97</v>
      </c>
      <c r="R2190">
        <v>104374107</v>
      </c>
      <c r="S2190">
        <v>105000000</v>
      </c>
      <c r="T2190">
        <f>Table15[[#This Row],[Gross Revenue]]-Table15[[#This Row],[Budget]]</f>
        <v>-625893</v>
      </c>
      <c r="U2190">
        <f>YEAR(Table15[[#This Row],[Release Date]])</f>
        <v>2005</v>
      </c>
    </row>
    <row r="2191" spans="1:21" x14ac:dyDescent="0.25">
      <c r="A2191" t="s">
        <v>4265</v>
      </c>
      <c r="B2191">
        <v>1</v>
      </c>
      <c r="C2191" s="8">
        <v>38746</v>
      </c>
      <c r="D2191" t="s">
        <v>28</v>
      </c>
      <c r="E2191" t="s">
        <v>50</v>
      </c>
      <c r="F2191" t="s">
        <v>4266</v>
      </c>
      <c r="G2191" t="s">
        <v>20</v>
      </c>
      <c r="H2191" t="s">
        <v>43</v>
      </c>
      <c r="I2191" t="s">
        <v>4267</v>
      </c>
      <c r="J2191" t="s">
        <v>4268</v>
      </c>
      <c r="K2191">
        <v>48</v>
      </c>
      <c r="L2191">
        <v>48</v>
      </c>
      <c r="M2191">
        <v>330</v>
      </c>
      <c r="N2191">
        <v>26000</v>
      </c>
      <c r="O2191">
        <v>8.5</v>
      </c>
      <c r="P2191">
        <v>115</v>
      </c>
      <c r="Q2191">
        <v>102</v>
      </c>
      <c r="R2191">
        <v>2601847</v>
      </c>
      <c r="S2191">
        <v>4000000</v>
      </c>
      <c r="T2191">
        <f>Table15[[#This Row],[Gross Revenue]]-Table15[[#This Row],[Budget]]</f>
        <v>-1398153</v>
      </c>
      <c r="U2191">
        <f>YEAR(Table15[[#This Row],[Release Date]])</f>
        <v>2006</v>
      </c>
    </row>
    <row r="2192" spans="1:21" x14ac:dyDescent="0.25">
      <c r="A2192" t="s">
        <v>735</v>
      </c>
      <c r="B2192">
        <v>1</v>
      </c>
      <c r="C2192" s="8">
        <v>36786</v>
      </c>
      <c r="D2192" t="s">
        <v>28</v>
      </c>
      <c r="E2192" t="s">
        <v>25</v>
      </c>
      <c r="F2192" t="s">
        <v>19</v>
      </c>
      <c r="G2192" t="s">
        <v>20</v>
      </c>
      <c r="H2192" t="s">
        <v>36</v>
      </c>
      <c r="I2192" t="s">
        <v>149</v>
      </c>
      <c r="J2192" t="s">
        <v>123</v>
      </c>
      <c r="K2192">
        <v>1000</v>
      </c>
      <c r="L2192">
        <v>4146</v>
      </c>
      <c r="M2192">
        <v>2000</v>
      </c>
      <c r="N2192">
        <v>0</v>
      </c>
      <c r="O2192">
        <v>6</v>
      </c>
      <c r="P2192">
        <v>175</v>
      </c>
      <c r="Q2192">
        <v>110</v>
      </c>
      <c r="R2192">
        <v>260031035</v>
      </c>
      <c r="S2192">
        <v>123000000</v>
      </c>
      <c r="T2192">
        <f>Table15[[#This Row],[Gross Revenue]]-Table15[[#This Row],[Budget]]</f>
        <v>137031035</v>
      </c>
      <c r="U2192">
        <f>YEAR(Table15[[#This Row],[Release Date]])</f>
        <v>2000</v>
      </c>
    </row>
    <row r="2193" spans="1:21" x14ac:dyDescent="0.25">
      <c r="A2193" t="s">
        <v>935</v>
      </c>
      <c r="B2193">
        <v>1</v>
      </c>
      <c r="C2193" s="8">
        <v>36891</v>
      </c>
      <c r="D2193" t="s">
        <v>28</v>
      </c>
      <c r="E2193" t="s">
        <v>31</v>
      </c>
      <c r="F2193" t="s">
        <v>19</v>
      </c>
      <c r="G2193" t="s">
        <v>20</v>
      </c>
      <c r="H2193" t="s">
        <v>43</v>
      </c>
      <c r="I2193" t="s">
        <v>470</v>
      </c>
      <c r="J2193" t="s">
        <v>123</v>
      </c>
      <c r="K2193">
        <v>1000</v>
      </c>
      <c r="L2193">
        <v>2827</v>
      </c>
      <c r="M2193">
        <v>2000</v>
      </c>
      <c r="N2193">
        <v>29000</v>
      </c>
      <c r="O2193">
        <v>8.1999999999999993</v>
      </c>
      <c r="P2193">
        <v>205</v>
      </c>
      <c r="Q2193">
        <v>135</v>
      </c>
      <c r="R2193">
        <v>170708996</v>
      </c>
      <c r="S2193">
        <v>58000000</v>
      </c>
      <c r="T2193">
        <f>Table15[[#This Row],[Gross Revenue]]-Table15[[#This Row],[Budget]]</f>
        <v>112708996</v>
      </c>
      <c r="U2193">
        <f>YEAR(Table15[[#This Row],[Release Date]])</f>
        <v>2000</v>
      </c>
    </row>
    <row r="2194" spans="1:21" x14ac:dyDescent="0.25">
      <c r="A2194" t="s">
        <v>2262</v>
      </c>
      <c r="B2194">
        <v>1</v>
      </c>
      <c r="C2194" s="8">
        <v>37605</v>
      </c>
      <c r="D2194" t="s">
        <v>28</v>
      </c>
      <c r="E2194" t="s">
        <v>31</v>
      </c>
      <c r="F2194" t="s">
        <v>19</v>
      </c>
      <c r="G2194" t="s">
        <v>20</v>
      </c>
      <c r="H2194" t="s">
        <v>43</v>
      </c>
      <c r="I2194" t="s">
        <v>1966</v>
      </c>
      <c r="J2194" t="s">
        <v>123</v>
      </c>
      <c r="K2194">
        <v>680</v>
      </c>
      <c r="L2194">
        <v>2523</v>
      </c>
      <c r="M2194">
        <v>2000</v>
      </c>
      <c r="N2194">
        <v>0</v>
      </c>
      <c r="O2194">
        <v>8</v>
      </c>
      <c r="P2194">
        <v>201</v>
      </c>
      <c r="Q2194">
        <v>144</v>
      </c>
      <c r="R2194">
        <v>61644321</v>
      </c>
      <c r="S2194">
        <v>88000000</v>
      </c>
      <c r="T2194">
        <f>Table15[[#This Row],[Gross Revenue]]-Table15[[#This Row],[Budget]]</f>
        <v>-26355679</v>
      </c>
      <c r="U2194">
        <f>YEAR(Table15[[#This Row],[Release Date]])</f>
        <v>2002</v>
      </c>
    </row>
    <row r="2195" spans="1:21" x14ac:dyDescent="0.25">
      <c r="A2195" t="s">
        <v>2833</v>
      </c>
      <c r="B2195">
        <v>1</v>
      </c>
      <c r="C2195" s="8">
        <v>37912</v>
      </c>
      <c r="D2195" t="s">
        <v>28</v>
      </c>
      <c r="E2195" t="s">
        <v>81</v>
      </c>
      <c r="F2195" t="s">
        <v>19</v>
      </c>
      <c r="G2195" t="s">
        <v>24</v>
      </c>
      <c r="H2195" t="s">
        <v>43</v>
      </c>
      <c r="I2195" t="s">
        <v>122</v>
      </c>
      <c r="J2195" t="s">
        <v>123</v>
      </c>
      <c r="K2195">
        <v>15000</v>
      </c>
      <c r="L2195">
        <v>16008</v>
      </c>
      <c r="M2195">
        <v>2000</v>
      </c>
      <c r="N2195">
        <v>0</v>
      </c>
      <c r="O2195">
        <v>6.6</v>
      </c>
      <c r="P2195">
        <v>294</v>
      </c>
      <c r="Q2195">
        <v>174</v>
      </c>
      <c r="R2195">
        <v>217536138</v>
      </c>
      <c r="S2195">
        <v>125000000</v>
      </c>
      <c r="T2195">
        <f>Table15[[#This Row],[Gross Revenue]]-Table15[[#This Row],[Budget]]</f>
        <v>92536138</v>
      </c>
      <c r="U2195">
        <f>YEAR(Table15[[#This Row],[Release Date]])</f>
        <v>2003</v>
      </c>
    </row>
    <row r="2196" spans="1:21" x14ac:dyDescent="0.25">
      <c r="A2196" t="s">
        <v>3241</v>
      </c>
      <c r="B2196">
        <v>1</v>
      </c>
      <c r="C2196" s="8">
        <v>38147</v>
      </c>
      <c r="D2196" t="s">
        <v>28</v>
      </c>
      <c r="E2196" t="s">
        <v>22</v>
      </c>
      <c r="F2196" t="s">
        <v>19</v>
      </c>
      <c r="G2196" t="s">
        <v>20</v>
      </c>
      <c r="H2196" t="s">
        <v>38</v>
      </c>
      <c r="I2196" t="s">
        <v>2698</v>
      </c>
      <c r="J2196" t="s">
        <v>123</v>
      </c>
      <c r="K2196">
        <v>2000</v>
      </c>
      <c r="L2196">
        <v>6161</v>
      </c>
      <c r="M2196">
        <v>2000</v>
      </c>
      <c r="N2196">
        <v>0</v>
      </c>
      <c r="O2196">
        <v>7.7</v>
      </c>
      <c r="P2196">
        <v>302</v>
      </c>
      <c r="Q2196">
        <v>122</v>
      </c>
      <c r="R2196">
        <v>18593156</v>
      </c>
      <c r="S2196">
        <v>35000000</v>
      </c>
      <c r="T2196">
        <f>Table15[[#This Row],[Gross Revenue]]-Table15[[#This Row],[Budget]]</f>
        <v>-16406844</v>
      </c>
      <c r="U2196">
        <f>YEAR(Table15[[#This Row],[Release Date]])</f>
        <v>2004</v>
      </c>
    </row>
    <row r="2197" spans="1:21" x14ac:dyDescent="0.25">
      <c r="A2197" t="s">
        <v>3519</v>
      </c>
      <c r="B2197">
        <v>1</v>
      </c>
      <c r="C2197" s="8">
        <v>38308</v>
      </c>
      <c r="D2197" t="s">
        <v>28</v>
      </c>
      <c r="E2197" t="s">
        <v>81</v>
      </c>
      <c r="F2197" t="s">
        <v>19</v>
      </c>
      <c r="G2197" t="s">
        <v>20</v>
      </c>
      <c r="H2197" t="s">
        <v>43</v>
      </c>
      <c r="I2197" t="s">
        <v>122</v>
      </c>
      <c r="J2197" t="s">
        <v>123</v>
      </c>
      <c r="K2197">
        <v>15000</v>
      </c>
      <c r="L2197">
        <v>16948</v>
      </c>
      <c r="M2197">
        <v>2000</v>
      </c>
      <c r="N2197">
        <v>0</v>
      </c>
      <c r="O2197">
        <v>6.7</v>
      </c>
      <c r="P2197">
        <v>298</v>
      </c>
      <c r="Q2197">
        <v>146</v>
      </c>
      <c r="R2197">
        <v>133375846</v>
      </c>
      <c r="S2197">
        <v>150000000</v>
      </c>
      <c r="T2197">
        <f>Table15[[#This Row],[Gross Revenue]]-Table15[[#This Row],[Budget]]</f>
        <v>-16624154</v>
      </c>
      <c r="U2197">
        <f>YEAR(Table15[[#This Row],[Release Date]])</f>
        <v>2004</v>
      </c>
    </row>
    <row r="2198" spans="1:21" x14ac:dyDescent="0.25">
      <c r="A2198" t="s">
        <v>4315</v>
      </c>
      <c r="B2198">
        <v>1</v>
      </c>
      <c r="C2198" s="8">
        <v>38774</v>
      </c>
      <c r="D2198" t="s">
        <v>28</v>
      </c>
      <c r="E2198" t="s">
        <v>25</v>
      </c>
      <c r="F2198" t="s">
        <v>19</v>
      </c>
      <c r="G2198" t="s">
        <v>20</v>
      </c>
      <c r="H2198" t="s">
        <v>43</v>
      </c>
      <c r="I2198" t="s">
        <v>2264</v>
      </c>
      <c r="J2198" t="s">
        <v>123</v>
      </c>
      <c r="K2198">
        <v>17000</v>
      </c>
      <c r="L2198">
        <v>18510</v>
      </c>
      <c r="M2198">
        <v>2000</v>
      </c>
      <c r="N2198">
        <v>0</v>
      </c>
      <c r="O2198">
        <v>5.3</v>
      </c>
      <c r="P2198">
        <v>185</v>
      </c>
      <c r="Q2198">
        <v>111</v>
      </c>
      <c r="R2198">
        <v>48430355</v>
      </c>
      <c r="S2198">
        <v>70000000</v>
      </c>
      <c r="T2198">
        <f>Table15[[#This Row],[Gross Revenue]]-Table15[[#This Row],[Budget]]</f>
        <v>-21569645</v>
      </c>
      <c r="U2198">
        <f>YEAR(Table15[[#This Row],[Release Date]])</f>
        <v>2006</v>
      </c>
    </row>
    <row r="2199" spans="1:21" x14ac:dyDescent="0.25">
      <c r="A2199" t="s">
        <v>4818</v>
      </c>
      <c r="B2199">
        <v>1</v>
      </c>
      <c r="C2199" s="8">
        <v>39079</v>
      </c>
      <c r="D2199" t="s">
        <v>28</v>
      </c>
      <c r="E2199" t="s">
        <v>32</v>
      </c>
      <c r="F2199" t="s">
        <v>19</v>
      </c>
      <c r="G2199" t="s">
        <v>35</v>
      </c>
      <c r="H2199" t="s">
        <v>38</v>
      </c>
      <c r="I2199" t="s">
        <v>3503</v>
      </c>
      <c r="J2199" t="s">
        <v>123</v>
      </c>
      <c r="K2199">
        <v>26000</v>
      </c>
      <c r="L2199">
        <v>37206</v>
      </c>
      <c r="M2199">
        <v>2000</v>
      </c>
      <c r="N2199">
        <v>83000</v>
      </c>
      <c r="O2199">
        <v>8.1</v>
      </c>
      <c r="P2199">
        <v>393</v>
      </c>
      <c r="Q2199">
        <v>123</v>
      </c>
      <c r="R2199">
        <v>26903709</v>
      </c>
      <c r="S2199">
        <v>38000000</v>
      </c>
      <c r="T2199">
        <f>Table15[[#This Row],[Gross Revenue]]-Table15[[#This Row],[Budget]]</f>
        <v>-11096291</v>
      </c>
      <c r="U2199">
        <f>YEAR(Table15[[#This Row],[Release Date]])</f>
        <v>2006</v>
      </c>
    </row>
    <row r="2200" spans="1:21" x14ac:dyDescent="0.25">
      <c r="A2200" t="s">
        <v>5228</v>
      </c>
      <c r="B2200">
        <v>1</v>
      </c>
      <c r="C2200" s="8">
        <v>39335</v>
      </c>
      <c r="D2200" t="s">
        <v>28</v>
      </c>
      <c r="E2200" t="s">
        <v>32</v>
      </c>
      <c r="F2200" t="s">
        <v>19</v>
      </c>
      <c r="G2200" t="s">
        <v>20</v>
      </c>
      <c r="H2200" t="s">
        <v>43</v>
      </c>
      <c r="I2200" t="s">
        <v>3503</v>
      </c>
      <c r="J2200" t="s">
        <v>123</v>
      </c>
      <c r="K2200">
        <v>26000</v>
      </c>
      <c r="L2200">
        <v>28328</v>
      </c>
      <c r="M2200">
        <v>2000</v>
      </c>
      <c r="N2200">
        <v>27000</v>
      </c>
      <c r="O2200">
        <v>7</v>
      </c>
      <c r="P2200">
        <v>289</v>
      </c>
      <c r="Q2200">
        <v>122</v>
      </c>
      <c r="R2200">
        <v>24985612</v>
      </c>
      <c r="S2200">
        <v>100000000</v>
      </c>
      <c r="T2200">
        <f>Table15[[#This Row],[Gross Revenue]]-Table15[[#This Row],[Budget]]</f>
        <v>-75014388</v>
      </c>
      <c r="U2200">
        <f>YEAR(Table15[[#This Row],[Release Date]])</f>
        <v>2007</v>
      </c>
    </row>
    <row r="2201" spans="1:21" x14ac:dyDescent="0.25">
      <c r="A2201" t="s">
        <v>1674</v>
      </c>
      <c r="B2201">
        <v>1</v>
      </c>
      <c r="C2201" s="8">
        <v>37293</v>
      </c>
      <c r="D2201" t="s">
        <v>28</v>
      </c>
      <c r="E2201" t="s">
        <v>22</v>
      </c>
      <c r="F2201" t="s">
        <v>19</v>
      </c>
      <c r="G2201" t="s">
        <v>20</v>
      </c>
      <c r="H2201" t="s">
        <v>43</v>
      </c>
      <c r="I2201" t="s">
        <v>1675</v>
      </c>
      <c r="J2201" t="s">
        <v>247</v>
      </c>
      <c r="K2201">
        <v>789</v>
      </c>
      <c r="L2201">
        <v>1671</v>
      </c>
      <c r="M2201">
        <v>33</v>
      </c>
      <c r="N2201">
        <v>953</v>
      </c>
      <c r="O2201">
        <v>6.3</v>
      </c>
      <c r="P2201">
        <v>84</v>
      </c>
      <c r="Q2201">
        <v>280</v>
      </c>
      <c r="R2201">
        <v>12870569</v>
      </c>
      <c r="S2201">
        <v>56000000</v>
      </c>
      <c r="T2201">
        <f>Table15[[#This Row],[Gross Revenue]]-Table15[[#This Row],[Budget]]</f>
        <v>-43129431</v>
      </c>
      <c r="U2201">
        <f>YEAR(Table15[[#This Row],[Release Date]])</f>
        <v>2002</v>
      </c>
    </row>
    <row r="2202" spans="1:21" x14ac:dyDescent="0.25">
      <c r="A2202" t="s">
        <v>1352</v>
      </c>
      <c r="B2202">
        <v>1</v>
      </c>
      <c r="C2202" s="8">
        <v>37108</v>
      </c>
      <c r="D2202" t="s">
        <v>28</v>
      </c>
      <c r="E2202" t="s">
        <v>18</v>
      </c>
      <c r="F2202" t="s">
        <v>19</v>
      </c>
      <c r="G2202" t="s">
        <v>20</v>
      </c>
      <c r="H2202" t="s">
        <v>38</v>
      </c>
      <c r="I2202" t="s">
        <v>259</v>
      </c>
      <c r="J2202" t="s">
        <v>398</v>
      </c>
      <c r="K2202">
        <v>556</v>
      </c>
      <c r="L2202">
        <v>1873</v>
      </c>
      <c r="M2202">
        <v>41</v>
      </c>
      <c r="N2202">
        <v>455</v>
      </c>
      <c r="O2202">
        <v>6.6</v>
      </c>
      <c r="P2202">
        <v>71</v>
      </c>
      <c r="Q2202">
        <v>118</v>
      </c>
      <c r="R2202">
        <v>9059588</v>
      </c>
      <c r="S2202">
        <v>15000000</v>
      </c>
      <c r="T2202">
        <f>Table15[[#This Row],[Gross Revenue]]-Table15[[#This Row],[Budget]]</f>
        <v>-5940412</v>
      </c>
      <c r="U2202">
        <f>YEAR(Table15[[#This Row],[Release Date]])</f>
        <v>2001</v>
      </c>
    </row>
    <row r="2203" spans="1:21" x14ac:dyDescent="0.25">
      <c r="A2203" t="s">
        <v>1691</v>
      </c>
      <c r="B2203">
        <v>1</v>
      </c>
      <c r="C2203" s="8">
        <v>37301</v>
      </c>
      <c r="D2203" t="s">
        <v>28</v>
      </c>
      <c r="E2203" t="s">
        <v>32</v>
      </c>
      <c r="F2203" t="s">
        <v>19</v>
      </c>
      <c r="G2203" t="s">
        <v>20</v>
      </c>
      <c r="H2203" t="s">
        <v>43</v>
      </c>
      <c r="I2203" t="s">
        <v>56</v>
      </c>
      <c r="J2203" t="s">
        <v>398</v>
      </c>
      <c r="K2203">
        <v>11000</v>
      </c>
      <c r="L2203">
        <v>14028</v>
      </c>
      <c r="M2203">
        <v>41</v>
      </c>
      <c r="N2203">
        <v>648</v>
      </c>
      <c r="O2203">
        <v>5.3</v>
      </c>
      <c r="P2203">
        <v>132</v>
      </c>
      <c r="Q2203">
        <v>116</v>
      </c>
      <c r="R2203">
        <v>30013346</v>
      </c>
      <c r="S2203">
        <v>75000000</v>
      </c>
      <c r="T2203">
        <f>Table15[[#This Row],[Gross Revenue]]-Table15[[#This Row],[Budget]]</f>
        <v>-44986654</v>
      </c>
      <c r="U2203">
        <f>YEAR(Table15[[#This Row],[Release Date]])</f>
        <v>2002</v>
      </c>
    </row>
    <row r="2204" spans="1:21" x14ac:dyDescent="0.25">
      <c r="A2204" t="s">
        <v>1524</v>
      </c>
      <c r="B2204">
        <v>1</v>
      </c>
      <c r="C2204" s="8">
        <v>37205</v>
      </c>
      <c r="D2204" t="s">
        <v>28</v>
      </c>
      <c r="E2204" t="s">
        <v>32</v>
      </c>
      <c r="F2204" t="s">
        <v>19</v>
      </c>
      <c r="G2204" t="s">
        <v>20</v>
      </c>
      <c r="H2204" t="s">
        <v>43</v>
      </c>
      <c r="I2204" t="s">
        <v>321</v>
      </c>
      <c r="J2204" t="s">
        <v>209</v>
      </c>
      <c r="K2204">
        <v>3000</v>
      </c>
      <c r="L2204">
        <v>6161</v>
      </c>
      <c r="M2204">
        <v>31</v>
      </c>
      <c r="N2204">
        <v>416</v>
      </c>
      <c r="O2204">
        <v>3.8</v>
      </c>
      <c r="P2204">
        <v>66</v>
      </c>
      <c r="Q2204">
        <v>95</v>
      </c>
      <c r="R2204">
        <v>4411102</v>
      </c>
      <c r="S2204">
        <v>100000000</v>
      </c>
      <c r="T2204">
        <f>Table15[[#This Row],[Gross Revenue]]-Table15[[#This Row],[Budget]]</f>
        <v>-95588898</v>
      </c>
      <c r="U2204">
        <f>YEAR(Table15[[#This Row],[Release Date]])</f>
        <v>2001</v>
      </c>
    </row>
    <row r="2205" spans="1:21" x14ac:dyDescent="0.25">
      <c r="A2205" t="s">
        <v>3984</v>
      </c>
      <c r="B2205">
        <v>1</v>
      </c>
      <c r="C2205" s="8">
        <v>38574</v>
      </c>
      <c r="D2205" t="s">
        <v>28</v>
      </c>
      <c r="E2205" t="s">
        <v>50</v>
      </c>
      <c r="F2205" t="s">
        <v>19</v>
      </c>
      <c r="G2205" t="s">
        <v>35</v>
      </c>
      <c r="I2205" t="s">
        <v>3985</v>
      </c>
      <c r="J2205" t="s">
        <v>3986</v>
      </c>
      <c r="K2205">
        <v>55</v>
      </c>
      <c r="L2205">
        <v>55</v>
      </c>
      <c r="M2205">
        <v>0</v>
      </c>
      <c r="N2205">
        <v>89</v>
      </c>
      <c r="O2205">
        <v>6.9</v>
      </c>
      <c r="P2205">
        <v>7</v>
      </c>
      <c r="Q2205">
        <v>41</v>
      </c>
      <c r="R2205">
        <v>4074023</v>
      </c>
      <c r="S2205">
        <v>5000000</v>
      </c>
      <c r="T2205">
        <f>Table15[[#This Row],[Gross Revenue]]-Table15[[#This Row],[Budget]]</f>
        <v>-925977</v>
      </c>
      <c r="U2205">
        <f>YEAR(Table15[[#This Row],[Release Date]])</f>
        <v>2005</v>
      </c>
    </row>
    <row r="2206" spans="1:21" x14ac:dyDescent="0.25">
      <c r="A2206" t="s">
        <v>1016</v>
      </c>
      <c r="B2206">
        <v>1</v>
      </c>
      <c r="C2206" s="8">
        <v>36935</v>
      </c>
      <c r="D2206" t="s">
        <v>28</v>
      </c>
      <c r="E2206" t="s">
        <v>32</v>
      </c>
      <c r="F2206" t="s">
        <v>19</v>
      </c>
      <c r="G2206" t="s">
        <v>35</v>
      </c>
      <c r="H2206" t="s">
        <v>38</v>
      </c>
      <c r="I2206" t="s">
        <v>554</v>
      </c>
      <c r="J2206" t="s">
        <v>465</v>
      </c>
      <c r="K2206">
        <v>783</v>
      </c>
      <c r="L2206">
        <v>1044</v>
      </c>
      <c r="M2206">
        <v>31</v>
      </c>
      <c r="N2206">
        <v>0</v>
      </c>
      <c r="O2206">
        <v>6.3</v>
      </c>
      <c r="P2206">
        <v>95</v>
      </c>
      <c r="Q2206">
        <v>93</v>
      </c>
      <c r="R2206">
        <v>5204007</v>
      </c>
      <c r="S2206">
        <v>28000000</v>
      </c>
      <c r="T2206">
        <f>Table15[[#This Row],[Gross Revenue]]-Table15[[#This Row],[Budget]]</f>
        <v>-22795993</v>
      </c>
      <c r="U2206">
        <f>YEAR(Table15[[#This Row],[Release Date]])</f>
        <v>2001</v>
      </c>
    </row>
    <row r="2207" spans="1:21" x14ac:dyDescent="0.25">
      <c r="A2207" t="s">
        <v>1668</v>
      </c>
      <c r="B2207">
        <v>1</v>
      </c>
      <c r="C2207" s="8">
        <v>37290</v>
      </c>
      <c r="D2207" t="s">
        <v>28</v>
      </c>
      <c r="E2207" t="s">
        <v>32</v>
      </c>
      <c r="F2207" t="s">
        <v>19</v>
      </c>
      <c r="G2207" t="s">
        <v>20</v>
      </c>
      <c r="H2207" t="s">
        <v>38</v>
      </c>
      <c r="I2207" t="s">
        <v>1669</v>
      </c>
      <c r="J2207" t="s">
        <v>465</v>
      </c>
      <c r="K2207">
        <v>918</v>
      </c>
      <c r="L2207">
        <v>4692</v>
      </c>
      <c r="M2207">
        <v>31</v>
      </c>
      <c r="N2207">
        <v>3000</v>
      </c>
      <c r="O2207">
        <v>5.8</v>
      </c>
      <c r="P2207">
        <v>273</v>
      </c>
      <c r="Q2207">
        <v>97</v>
      </c>
      <c r="R2207">
        <v>82163317</v>
      </c>
      <c r="S2207">
        <v>30000000</v>
      </c>
      <c r="T2207">
        <f>Table15[[#This Row],[Gross Revenue]]-Table15[[#This Row],[Budget]]</f>
        <v>52163317</v>
      </c>
      <c r="U2207">
        <f>YEAR(Table15[[#This Row],[Release Date]])</f>
        <v>2002</v>
      </c>
    </row>
    <row r="2208" spans="1:21" x14ac:dyDescent="0.25">
      <c r="A2208" t="s">
        <v>4948</v>
      </c>
      <c r="B2208">
        <v>1</v>
      </c>
      <c r="C2208" s="8">
        <v>39159</v>
      </c>
      <c r="D2208" t="s">
        <v>28</v>
      </c>
      <c r="E2208" t="s">
        <v>22</v>
      </c>
      <c r="F2208" t="s">
        <v>19</v>
      </c>
      <c r="G2208" t="s">
        <v>35</v>
      </c>
      <c r="H2208" t="s">
        <v>38</v>
      </c>
      <c r="I2208" t="s">
        <v>389</v>
      </c>
      <c r="J2208" t="s">
        <v>4949</v>
      </c>
      <c r="K2208">
        <v>14000</v>
      </c>
      <c r="L2208">
        <v>14617</v>
      </c>
      <c r="M2208">
        <v>17</v>
      </c>
      <c r="N2208">
        <v>11000</v>
      </c>
      <c r="O2208">
        <v>6.3</v>
      </c>
      <c r="P2208">
        <v>149</v>
      </c>
      <c r="Q2208">
        <v>92</v>
      </c>
      <c r="R2208">
        <v>2963012</v>
      </c>
      <c r="S2208">
        <v>22000000</v>
      </c>
      <c r="T2208">
        <f>Table15[[#This Row],[Gross Revenue]]-Table15[[#This Row],[Budget]]</f>
        <v>-19036988</v>
      </c>
      <c r="U2208">
        <f>YEAR(Table15[[#This Row],[Release Date]])</f>
        <v>2007</v>
      </c>
    </row>
    <row r="2209" spans="1:21" x14ac:dyDescent="0.25">
      <c r="A2209" t="s">
        <v>4869</v>
      </c>
      <c r="B2209">
        <v>1</v>
      </c>
      <c r="C2209" s="8">
        <v>39113</v>
      </c>
      <c r="D2209" t="s">
        <v>28</v>
      </c>
      <c r="E2209" t="s">
        <v>37</v>
      </c>
      <c r="F2209" t="s">
        <v>19</v>
      </c>
      <c r="G2209" t="s">
        <v>35</v>
      </c>
      <c r="H2209" t="s">
        <v>38</v>
      </c>
      <c r="I2209" t="s">
        <v>2196</v>
      </c>
      <c r="J2209" t="s">
        <v>4870</v>
      </c>
      <c r="K2209">
        <v>805</v>
      </c>
      <c r="L2209">
        <v>2271</v>
      </c>
      <c r="M2209">
        <v>7</v>
      </c>
      <c r="N2209">
        <v>0</v>
      </c>
      <c r="O2209">
        <v>5.5</v>
      </c>
      <c r="P2209">
        <v>120</v>
      </c>
      <c r="Q2209">
        <v>98</v>
      </c>
      <c r="R2209">
        <v>23838</v>
      </c>
      <c r="S2209">
        <v>7000000</v>
      </c>
      <c r="T2209">
        <f>Table15[[#This Row],[Gross Revenue]]-Table15[[#This Row],[Budget]]</f>
        <v>-6976162</v>
      </c>
      <c r="U2209">
        <f>YEAR(Table15[[#This Row],[Release Date]])</f>
        <v>2007</v>
      </c>
    </row>
    <row r="2210" spans="1:21" x14ac:dyDescent="0.25">
      <c r="A2210" t="s">
        <v>4472</v>
      </c>
      <c r="B2210">
        <v>1</v>
      </c>
      <c r="C2210" s="8">
        <v>38866</v>
      </c>
      <c r="D2210" t="s">
        <v>28</v>
      </c>
      <c r="E2210" t="s">
        <v>22</v>
      </c>
      <c r="F2210" t="s">
        <v>19</v>
      </c>
      <c r="G2210" t="s">
        <v>93</v>
      </c>
      <c r="H2210" t="s">
        <v>38</v>
      </c>
      <c r="I2210" t="s">
        <v>4473</v>
      </c>
      <c r="J2210" t="s">
        <v>4474</v>
      </c>
      <c r="K2210">
        <v>223</v>
      </c>
      <c r="L2210">
        <v>242</v>
      </c>
      <c r="M2210">
        <v>55</v>
      </c>
      <c r="N2210">
        <v>657</v>
      </c>
      <c r="O2210">
        <v>5.2</v>
      </c>
      <c r="P2210">
        <v>36</v>
      </c>
      <c r="Q2210">
        <v>93</v>
      </c>
      <c r="R2210">
        <v>4063</v>
      </c>
      <c r="S2210">
        <v>4000000</v>
      </c>
      <c r="T2210">
        <f>Table15[[#This Row],[Gross Revenue]]-Table15[[#This Row],[Budget]]</f>
        <v>-3995937</v>
      </c>
      <c r="U2210">
        <f>YEAR(Table15[[#This Row],[Release Date]])</f>
        <v>2006</v>
      </c>
    </row>
    <row r="2211" spans="1:21" x14ac:dyDescent="0.25">
      <c r="A2211" t="s">
        <v>3814</v>
      </c>
      <c r="B2211">
        <v>1</v>
      </c>
      <c r="C2211" s="8">
        <v>38472</v>
      </c>
      <c r="D2211" t="s">
        <v>28</v>
      </c>
      <c r="E2211" t="s">
        <v>30</v>
      </c>
      <c r="F2211" t="s">
        <v>19</v>
      </c>
      <c r="G2211" t="s">
        <v>20</v>
      </c>
      <c r="H2211" t="s">
        <v>38</v>
      </c>
      <c r="I2211" t="s">
        <v>3097</v>
      </c>
      <c r="J2211" t="s">
        <v>3815</v>
      </c>
      <c r="K2211">
        <v>15000</v>
      </c>
      <c r="L2211">
        <v>28011</v>
      </c>
      <c r="M2211">
        <v>181</v>
      </c>
      <c r="N2211">
        <v>26000</v>
      </c>
      <c r="O2211">
        <v>7.7</v>
      </c>
      <c r="P2211">
        <v>445</v>
      </c>
      <c r="Q2211">
        <v>88</v>
      </c>
      <c r="R2211">
        <v>75590286</v>
      </c>
      <c r="S2211">
        <v>23600000</v>
      </c>
      <c r="T2211">
        <f>Table15[[#This Row],[Gross Revenue]]-Table15[[#This Row],[Budget]]</f>
        <v>51990286</v>
      </c>
      <c r="U2211">
        <f>YEAR(Table15[[#This Row],[Release Date]])</f>
        <v>2005</v>
      </c>
    </row>
    <row r="2212" spans="1:21" x14ac:dyDescent="0.25">
      <c r="A2212" t="s">
        <v>4098</v>
      </c>
      <c r="B2212">
        <v>1</v>
      </c>
      <c r="C2212" s="8">
        <v>38644</v>
      </c>
      <c r="D2212" t="s">
        <v>28</v>
      </c>
      <c r="E2212" t="s">
        <v>32</v>
      </c>
      <c r="F2212" t="s">
        <v>19</v>
      </c>
      <c r="G2212" t="s">
        <v>24</v>
      </c>
      <c r="H2212" t="s">
        <v>38</v>
      </c>
      <c r="I2212" t="s">
        <v>4099</v>
      </c>
      <c r="J2212" t="s">
        <v>3815</v>
      </c>
      <c r="K2212">
        <v>731</v>
      </c>
      <c r="L2212">
        <v>1987</v>
      </c>
      <c r="M2212">
        <v>181</v>
      </c>
      <c r="N2212">
        <v>0</v>
      </c>
      <c r="O2212">
        <v>6.1</v>
      </c>
      <c r="P2212">
        <v>220</v>
      </c>
      <c r="Q2212">
        <v>83</v>
      </c>
      <c r="R2212">
        <v>37053924</v>
      </c>
      <c r="S2212">
        <v>28000000</v>
      </c>
      <c r="T2212">
        <f>Table15[[#This Row],[Gross Revenue]]-Table15[[#This Row],[Budget]]</f>
        <v>9053924</v>
      </c>
      <c r="U2212">
        <f>YEAR(Table15[[#This Row],[Release Date]])</f>
        <v>2005</v>
      </c>
    </row>
    <row r="2213" spans="1:21" x14ac:dyDescent="0.25">
      <c r="A2213" t="s">
        <v>4747</v>
      </c>
      <c r="B2213">
        <v>1</v>
      </c>
      <c r="C2213" s="8">
        <v>39028</v>
      </c>
      <c r="D2213" t="s">
        <v>28</v>
      </c>
      <c r="E2213" t="s">
        <v>32</v>
      </c>
      <c r="F2213" t="s">
        <v>19</v>
      </c>
      <c r="G2213" t="s">
        <v>20</v>
      </c>
      <c r="H2213" t="s">
        <v>38</v>
      </c>
      <c r="I2213" t="s">
        <v>799</v>
      </c>
      <c r="J2213" t="s">
        <v>3815</v>
      </c>
      <c r="K2213">
        <v>33000</v>
      </c>
      <c r="L2213">
        <v>34738</v>
      </c>
      <c r="M2213">
        <v>181</v>
      </c>
      <c r="N2213">
        <v>40000</v>
      </c>
      <c r="O2213">
        <v>6.7</v>
      </c>
      <c r="P2213">
        <v>415</v>
      </c>
      <c r="Q2213">
        <v>113</v>
      </c>
      <c r="R2213">
        <v>45996718</v>
      </c>
      <c r="S2213">
        <v>60000000</v>
      </c>
      <c r="T2213">
        <f>Table15[[#This Row],[Gross Revenue]]-Table15[[#This Row],[Budget]]</f>
        <v>-14003282</v>
      </c>
      <c r="U2213">
        <f>YEAR(Table15[[#This Row],[Release Date]])</f>
        <v>2006</v>
      </c>
    </row>
    <row r="2214" spans="1:21" x14ac:dyDescent="0.25">
      <c r="A2214" t="s">
        <v>4551</v>
      </c>
      <c r="B2214">
        <v>1</v>
      </c>
      <c r="C2214" s="8">
        <v>38916</v>
      </c>
      <c r="D2214" t="s">
        <v>28</v>
      </c>
      <c r="E2214" t="s">
        <v>32</v>
      </c>
      <c r="F2214" t="s">
        <v>19</v>
      </c>
      <c r="G2214" t="s">
        <v>20</v>
      </c>
      <c r="H2214" t="s">
        <v>43</v>
      </c>
      <c r="I2214" t="s">
        <v>3503</v>
      </c>
      <c r="J2214" t="s">
        <v>4552</v>
      </c>
      <c r="K2214">
        <v>26000</v>
      </c>
      <c r="L2214">
        <v>72881</v>
      </c>
      <c r="M2214">
        <v>274</v>
      </c>
      <c r="N2214">
        <v>53000</v>
      </c>
      <c r="O2214">
        <v>6.1</v>
      </c>
      <c r="P2214">
        <v>416</v>
      </c>
      <c r="Q2214">
        <v>132</v>
      </c>
      <c r="R2214">
        <v>155111815</v>
      </c>
      <c r="S2214">
        <v>170000000</v>
      </c>
      <c r="T2214">
        <f>Table15[[#This Row],[Gross Revenue]]-Table15[[#This Row],[Budget]]</f>
        <v>-14888185</v>
      </c>
      <c r="U2214">
        <f>YEAR(Table15[[#This Row],[Release Date]])</f>
        <v>2006</v>
      </c>
    </row>
    <row r="2215" spans="1:21" x14ac:dyDescent="0.25">
      <c r="A2215" t="s">
        <v>4261</v>
      </c>
      <c r="B2215">
        <v>1</v>
      </c>
      <c r="C2215" s="8">
        <v>38744</v>
      </c>
      <c r="D2215" t="s">
        <v>28</v>
      </c>
      <c r="E2215" t="s">
        <v>32</v>
      </c>
      <c r="F2215" t="s">
        <v>19</v>
      </c>
      <c r="G2215" t="s">
        <v>20</v>
      </c>
      <c r="H2215" t="s">
        <v>43</v>
      </c>
      <c r="I2215" t="s">
        <v>917</v>
      </c>
      <c r="J2215" t="s">
        <v>4262</v>
      </c>
      <c r="K2215">
        <v>11000</v>
      </c>
      <c r="L2215">
        <v>13118</v>
      </c>
      <c r="M2215">
        <v>81</v>
      </c>
      <c r="N2215">
        <v>47000</v>
      </c>
      <c r="O2215">
        <v>7.6</v>
      </c>
      <c r="P2215">
        <v>529</v>
      </c>
      <c r="Q2215">
        <v>105</v>
      </c>
      <c r="R2215">
        <v>176740650</v>
      </c>
      <c r="S2215">
        <v>93000000</v>
      </c>
      <c r="T2215">
        <f>Table15[[#This Row],[Gross Revenue]]-Table15[[#This Row],[Budget]]</f>
        <v>83740650</v>
      </c>
      <c r="U2215">
        <f>YEAR(Table15[[#This Row],[Release Date]])</f>
        <v>2006</v>
      </c>
    </row>
    <row r="2216" spans="1:21" x14ac:dyDescent="0.25">
      <c r="A2216" t="s">
        <v>5104</v>
      </c>
      <c r="B2216">
        <v>1</v>
      </c>
      <c r="C2216" s="8">
        <v>39255</v>
      </c>
      <c r="D2216" t="s">
        <v>28</v>
      </c>
      <c r="E2216" t="s">
        <v>18</v>
      </c>
      <c r="F2216" t="s">
        <v>19</v>
      </c>
      <c r="G2216" t="s">
        <v>20</v>
      </c>
      <c r="H2216" t="s">
        <v>38</v>
      </c>
      <c r="I2216" t="s">
        <v>154</v>
      </c>
      <c r="J2216" t="s">
        <v>4262</v>
      </c>
      <c r="K2216">
        <v>3000</v>
      </c>
      <c r="L2216">
        <v>3784</v>
      </c>
      <c r="M2216">
        <v>81</v>
      </c>
      <c r="N2216">
        <v>0</v>
      </c>
      <c r="O2216">
        <v>6</v>
      </c>
      <c r="P2216">
        <v>175</v>
      </c>
      <c r="Q2216">
        <v>111</v>
      </c>
      <c r="R2216">
        <v>33631221</v>
      </c>
      <c r="S2216">
        <v>25000000</v>
      </c>
      <c r="T2216">
        <f>Table15[[#This Row],[Gross Revenue]]-Table15[[#This Row],[Budget]]</f>
        <v>8631221</v>
      </c>
      <c r="U2216">
        <f>YEAR(Table15[[#This Row],[Release Date]])</f>
        <v>2007</v>
      </c>
    </row>
    <row r="2217" spans="1:21" x14ac:dyDescent="0.25">
      <c r="A2217" t="s">
        <v>5128</v>
      </c>
      <c r="B2217">
        <v>1</v>
      </c>
      <c r="C2217" s="8">
        <v>39274</v>
      </c>
      <c r="D2217" t="s">
        <v>28</v>
      </c>
      <c r="E2217" t="s">
        <v>22</v>
      </c>
      <c r="F2217" t="s">
        <v>19</v>
      </c>
      <c r="G2217" t="s">
        <v>91</v>
      </c>
      <c r="H2217" t="s">
        <v>38</v>
      </c>
      <c r="I2217" t="s">
        <v>5129</v>
      </c>
      <c r="J2217" t="s">
        <v>5130</v>
      </c>
      <c r="K2217">
        <v>523</v>
      </c>
      <c r="L2217">
        <v>1795</v>
      </c>
      <c r="M2217">
        <v>0</v>
      </c>
      <c r="N2217">
        <v>18000</v>
      </c>
      <c r="O2217">
        <v>7.1</v>
      </c>
      <c r="P2217">
        <v>183</v>
      </c>
      <c r="Q2217">
        <v>111</v>
      </c>
      <c r="R2217">
        <v>4190530</v>
      </c>
      <c r="S2217">
        <v>22500000</v>
      </c>
      <c r="T2217">
        <f>Table15[[#This Row],[Gross Revenue]]-Table15[[#This Row],[Budget]]</f>
        <v>-18309470</v>
      </c>
      <c r="U2217">
        <f>YEAR(Table15[[#This Row],[Release Date]])</f>
        <v>2007</v>
      </c>
    </row>
    <row r="2218" spans="1:21" x14ac:dyDescent="0.25">
      <c r="A2218" t="s">
        <v>2185</v>
      </c>
      <c r="B2218">
        <v>1</v>
      </c>
      <c r="C2218" s="8">
        <v>37566</v>
      </c>
      <c r="D2218" t="s">
        <v>28</v>
      </c>
      <c r="E2218" t="s">
        <v>22</v>
      </c>
      <c r="F2218" t="s">
        <v>19</v>
      </c>
      <c r="G2218" t="s">
        <v>20</v>
      </c>
      <c r="H2218" t="s">
        <v>36</v>
      </c>
      <c r="I2218" t="s">
        <v>2186</v>
      </c>
      <c r="J2218" t="s">
        <v>2187</v>
      </c>
      <c r="K2218">
        <v>373</v>
      </c>
      <c r="L2218">
        <v>1233</v>
      </c>
      <c r="M2218">
        <v>0</v>
      </c>
      <c r="N2218">
        <v>31</v>
      </c>
      <c r="O2218">
        <v>6.9</v>
      </c>
      <c r="P2218">
        <v>6</v>
      </c>
      <c r="Q2218">
        <v>118</v>
      </c>
      <c r="R2218">
        <v>3347439</v>
      </c>
      <c r="S2218">
        <v>7500000</v>
      </c>
      <c r="T2218">
        <f>Table15[[#This Row],[Gross Revenue]]-Table15[[#This Row],[Budget]]</f>
        <v>-4152561</v>
      </c>
      <c r="U2218">
        <f>YEAR(Table15[[#This Row],[Release Date]])</f>
        <v>2002</v>
      </c>
    </row>
    <row r="2219" spans="1:21" x14ac:dyDescent="0.25">
      <c r="A2219" t="s">
        <v>3076</v>
      </c>
      <c r="B2219">
        <v>1</v>
      </c>
      <c r="C2219" s="8">
        <v>38050</v>
      </c>
      <c r="D2219" t="s">
        <v>28</v>
      </c>
      <c r="E2219" t="s">
        <v>32</v>
      </c>
      <c r="F2219" t="s">
        <v>19</v>
      </c>
      <c r="G2219" t="s">
        <v>48</v>
      </c>
      <c r="H2219" t="s">
        <v>38</v>
      </c>
      <c r="I2219" t="s">
        <v>215</v>
      </c>
      <c r="J2219" t="s">
        <v>141</v>
      </c>
      <c r="K2219">
        <v>14000</v>
      </c>
      <c r="L2219">
        <v>16225</v>
      </c>
      <c r="M2219">
        <v>85</v>
      </c>
      <c r="N2219">
        <v>0</v>
      </c>
      <c r="O2219">
        <v>6.3</v>
      </c>
      <c r="P2219">
        <v>216</v>
      </c>
      <c r="Q2219">
        <v>94</v>
      </c>
      <c r="R2219">
        <v>50648679</v>
      </c>
      <c r="S2219">
        <v>45000000</v>
      </c>
      <c r="T2219">
        <f>Table15[[#This Row],[Gross Revenue]]-Table15[[#This Row],[Budget]]</f>
        <v>5648679</v>
      </c>
      <c r="U2219">
        <f>YEAR(Table15[[#This Row],[Release Date]])</f>
        <v>2004</v>
      </c>
    </row>
    <row r="2220" spans="1:21" x14ac:dyDescent="0.25">
      <c r="A2220" t="s">
        <v>3423</v>
      </c>
      <c r="B2220">
        <v>1</v>
      </c>
      <c r="C2220" s="8">
        <v>38251</v>
      </c>
      <c r="D2220" t="s">
        <v>28</v>
      </c>
      <c r="E2220" t="s">
        <v>87</v>
      </c>
      <c r="F2220" t="s">
        <v>19</v>
      </c>
      <c r="G2220" t="s">
        <v>20</v>
      </c>
      <c r="H2220" t="s">
        <v>38</v>
      </c>
      <c r="I2220" t="s">
        <v>2656</v>
      </c>
      <c r="J2220" t="s">
        <v>3424</v>
      </c>
      <c r="K2220">
        <v>14000</v>
      </c>
      <c r="L2220">
        <v>18639</v>
      </c>
      <c r="M2220">
        <v>129</v>
      </c>
      <c r="N2220">
        <v>0</v>
      </c>
      <c r="O2220">
        <v>6.1</v>
      </c>
      <c r="P2220">
        <v>177</v>
      </c>
      <c r="Q2220">
        <v>103</v>
      </c>
      <c r="R2220">
        <v>73548</v>
      </c>
      <c r="S2220">
        <v>15000000</v>
      </c>
      <c r="T2220">
        <f>Table15[[#This Row],[Gross Revenue]]-Table15[[#This Row],[Budget]]</f>
        <v>-14926452</v>
      </c>
      <c r="U2220">
        <f>YEAR(Table15[[#This Row],[Release Date]])</f>
        <v>2004</v>
      </c>
    </row>
    <row r="2221" spans="1:21" x14ac:dyDescent="0.25">
      <c r="A2221" t="s">
        <v>4743</v>
      </c>
      <c r="B2221">
        <v>1</v>
      </c>
      <c r="C2221" s="8">
        <v>39026</v>
      </c>
      <c r="D2221" t="s">
        <v>28</v>
      </c>
      <c r="E2221" t="s">
        <v>31</v>
      </c>
      <c r="F2221" t="s">
        <v>19</v>
      </c>
      <c r="G2221" t="s">
        <v>20</v>
      </c>
      <c r="H2221" t="s">
        <v>38</v>
      </c>
      <c r="I2221" t="s">
        <v>4744</v>
      </c>
      <c r="J2221" t="s">
        <v>4745</v>
      </c>
      <c r="K2221">
        <v>282</v>
      </c>
      <c r="L2221">
        <v>687</v>
      </c>
      <c r="M2221">
        <v>0</v>
      </c>
      <c r="N2221">
        <v>17000</v>
      </c>
      <c r="O2221">
        <v>7.5</v>
      </c>
      <c r="P2221">
        <v>327</v>
      </c>
      <c r="Q2221">
        <v>85</v>
      </c>
      <c r="R2221">
        <v>16097842</v>
      </c>
      <c r="S2221">
        <v>900000</v>
      </c>
      <c r="T2221">
        <f>Table15[[#This Row],[Gross Revenue]]-Table15[[#This Row],[Budget]]</f>
        <v>15197842</v>
      </c>
      <c r="U2221">
        <f>YEAR(Table15[[#This Row],[Release Date]])</f>
        <v>2006</v>
      </c>
    </row>
    <row r="2222" spans="1:21" x14ac:dyDescent="0.25">
      <c r="A2222" t="s">
        <v>5198</v>
      </c>
      <c r="B2222">
        <v>1</v>
      </c>
      <c r="C2222" s="8">
        <v>39315</v>
      </c>
      <c r="D2222" t="s">
        <v>28</v>
      </c>
      <c r="E2222" t="s">
        <v>22</v>
      </c>
      <c r="F2222" t="s">
        <v>19</v>
      </c>
      <c r="G2222" t="s">
        <v>20</v>
      </c>
      <c r="H2222" t="s">
        <v>43</v>
      </c>
      <c r="I2222" t="s">
        <v>68</v>
      </c>
      <c r="J2222" t="s">
        <v>4745</v>
      </c>
      <c r="K2222">
        <v>13000</v>
      </c>
      <c r="L2222">
        <v>15106</v>
      </c>
      <c r="M2222">
        <v>0</v>
      </c>
      <c r="N2222">
        <v>70000</v>
      </c>
      <c r="O2222">
        <v>7.7</v>
      </c>
      <c r="P2222">
        <v>437</v>
      </c>
      <c r="Q2222">
        <v>133</v>
      </c>
      <c r="R2222">
        <v>109712885</v>
      </c>
      <c r="S2222">
        <v>35000000</v>
      </c>
      <c r="T2222">
        <f>Table15[[#This Row],[Gross Revenue]]-Table15[[#This Row],[Budget]]</f>
        <v>74712885</v>
      </c>
      <c r="U2222">
        <f>YEAR(Table15[[#This Row],[Release Date]])</f>
        <v>2007</v>
      </c>
    </row>
    <row r="2223" spans="1:21" x14ac:dyDescent="0.25">
      <c r="A2223" t="s">
        <v>2677</v>
      </c>
      <c r="B2223">
        <v>1</v>
      </c>
      <c r="C2223" s="8">
        <v>37828</v>
      </c>
      <c r="D2223" t="s">
        <v>28</v>
      </c>
      <c r="E2223" t="s">
        <v>22</v>
      </c>
      <c r="F2223" t="s">
        <v>19</v>
      </c>
      <c r="G2223" t="s">
        <v>93</v>
      </c>
      <c r="H2223" t="s">
        <v>38</v>
      </c>
      <c r="I2223" t="s">
        <v>799</v>
      </c>
      <c r="J2223" t="s">
        <v>2678</v>
      </c>
      <c r="K2223">
        <v>33000</v>
      </c>
      <c r="L2223">
        <v>33734</v>
      </c>
      <c r="M2223">
        <v>31</v>
      </c>
      <c r="N2223">
        <v>0</v>
      </c>
      <c r="O2223">
        <v>7.2</v>
      </c>
      <c r="P2223">
        <v>208</v>
      </c>
      <c r="Q2223">
        <v>106</v>
      </c>
      <c r="R2223">
        <v>2694973</v>
      </c>
      <c r="S2223">
        <v>700000</v>
      </c>
      <c r="T2223">
        <f>Table15[[#This Row],[Gross Revenue]]-Table15[[#This Row],[Budget]]</f>
        <v>1994973</v>
      </c>
      <c r="U2223">
        <f>YEAR(Table15[[#This Row],[Release Date]])</f>
        <v>2003</v>
      </c>
    </row>
    <row r="2224" spans="1:21" x14ac:dyDescent="0.25">
      <c r="A2224" t="s">
        <v>1780</v>
      </c>
      <c r="B2224">
        <v>1</v>
      </c>
      <c r="C2224" s="8">
        <v>37349</v>
      </c>
      <c r="D2224" t="s">
        <v>28</v>
      </c>
      <c r="E2224" t="s">
        <v>32</v>
      </c>
      <c r="F2224" t="s">
        <v>19</v>
      </c>
      <c r="G2224" t="s">
        <v>20</v>
      </c>
      <c r="H2224" t="s">
        <v>43</v>
      </c>
      <c r="I2224" t="s">
        <v>1781</v>
      </c>
      <c r="J2224" t="s">
        <v>1782</v>
      </c>
      <c r="K2224">
        <v>214</v>
      </c>
      <c r="L2224">
        <v>587</v>
      </c>
      <c r="M2224">
        <v>38</v>
      </c>
      <c r="N2224">
        <v>1000</v>
      </c>
      <c r="O2224">
        <v>6.8</v>
      </c>
      <c r="P2224">
        <v>33</v>
      </c>
      <c r="Q2224">
        <v>90</v>
      </c>
      <c r="R2224">
        <v>1310270</v>
      </c>
      <c r="S2224">
        <v>780000</v>
      </c>
      <c r="T2224">
        <f>Table15[[#This Row],[Gross Revenue]]-Table15[[#This Row],[Budget]]</f>
        <v>530270</v>
      </c>
      <c r="U2224">
        <f>YEAR(Table15[[#This Row],[Release Date]])</f>
        <v>2002</v>
      </c>
    </row>
    <row r="2225" spans="1:21" x14ac:dyDescent="0.25">
      <c r="A2225" t="s">
        <v>2785</v>
      </c>
      <c r="B2225">
        <v>1</v>
      </c>
      <c r="C2225" s="8">
        <v>37884</v>
      </c>
      <c r="D2225" t="s">
        <v>28</v>
      </c>
      <c r="E2225" t="s">
        <v>25</v>
      </c>
      <c r="F2225" t="s">
        <v>19</v>
      </c>
      <c r="G2225" t="s">
        <v>20</v>
      </c>
      <c r="H2225" t="s">
        <v>38</v>
      </c>
      <c r="I2225" t="s">
        <v>2786</v>
      </c>
      <c r="J2225" t="s">
        <v>2787</v>
      </c>
      <c r="K2225">
        <v>433</v>
      </c>
      <c r="L2225">
        <v>1291</v>
      </c>
      <c r="M2225">
        <v>708</v>
      </c>
      <c r="N2225">
        <v>0</v>
      </c>
      <c r="O2225">
        <v>6.2</v>
      </c>
      <c r="P2225">
        <v>132</v>
      </c>
      <c r="Q2225">
        <v>122</v>
      </c>
      <c r="R2225">
        <v>6754898</v>
      </c>
      <c r="S2225">
        <v>12000000</v>
      </c>
      <c r="T2225">
        <f>Table15[[#This Row],[Gross Revenue]]-Table15[[#This Row],[Budget]]</f>
        <v>-5245102</v>
      </c>
      <c r="U2225">
        <f>YEAR(Table15[[#This Row],[Release Date]])</f>
        <v>2003</v>
      </c>
    </row>
    <row r="2226" spans="1:21" x14ac:dyDescent="0.25">
      <c r="A2226" t="s">
        <v>3867</v>
      </c>
      <c r="B2226">
        <v>1</v>
      </c>
      <c r="C2226" s="8">
        <v>38502</v>
      </c>
      <c r="D2226" t="s">
        <v>28</v>
      </c>
      <c r="E2226" t="s">
        <v>22</v>
      </c>
      <c r="F2226" t="s">
        <v>19</v>
      </c>
      <c r="G2226" t="s">
        <v>20</v>
      </c>
      <c r="H2226" t="s">
        <v>43</v>
      </c>
      <c r="I2226" t="s">
        <v>917</v>
      </c>
      <c r="J2226" t="s">
        <v>2787</v>
      </c>
      <c r="K2226">
        <v>11000</v>
      </c>
      <c r="L2226">
        <v>20440</v>
      </c>
      <c r="M2226">
        <v>708</v>
      </c>
      <c r="N2226">
        <v>26000</v>
      </c>
      <c r="O2226">
        <v>5.7</v>
      </c>
      <c r="P2226">
        <v>213</v>
      </c>
      <c r="Q2226">
        <v>140</v>
      </c>
      <c r="R2226">
        <v>80574010</v>
      </c>
      <c r="S2226">
        <v>60000000</v>
      </c>
      <c r="T2226">
        <f>Table15[[#This Row],[Gross Revenue]]-Table15[[#This Row],[Budget]]</f>
        <v>20574010</v>
      </c>
      <c r="U2226">
        <f>YEAR(Table15[[#This Row],[Release Date]])</f>
        <v>2005</v>
      </c>
    </row>
    <row r="2227" spans="1:21" x14ac:dyDescent="0.25">
      <c r="A2227" t="s">
        <v>4604</v>
      </c>
      <c r="B2227">
        <v>1</v>
      </c>
      <c r="C2227" s="8">
        <v>38948</v>
      </c>
      <c r="D2227" t="s">
        <v>28</v>
      </c>
      <c r="E2227" t="s">
        <v>32</v>
      </c>
      <c r="F2227" t="s">
        <v>19</v>
      </c>
      <c r="G2227" t="s">
        <v>20</v>
      </c>
      <c r="H2227" t="s">
        <v>38</v>
      </c>
      <c r="I2227" t="s">
        <v>587</v>
      </c>
      <c r="J2227" t="s">
        <v>4605</v>
      </c>
      <c r="K2227">
        <v>746</v>
      </c>
      <c r="L2227">
        <v>2377</v>
      </c>
      <c r="M2227">
        <v>561</v>
      </c>
      <c r="N2227">
        <v>29000</v>
      </c>
      <c r="O2227">
        <v>5.4</v>
      </c>
      <c r="P2227">
        <v>208</v>
      </c>
      <c r="Q2227">
        <v>107</v>
      </c>
      <c r="R2227">
        <v>15608545</v>
      </c>
      <c r="S2227">
        <v>15000000</v>
      </c>
      <c r="T2227">
        <f>Table15[[#This Row],[Gross Revenue]]-Table15[[#This Row],[Budget]]</f>
        <v>608545</v>
      </c>
      <c r="U2227">
        <f>YEAR(Table15[[#This Row],[Release Date]])</f>
        <v>2006</v>
      </c>
    </row>
    <row r="2228" spans="1:21" x14ac:dyDescent="0.25">
      <c r="A2228" t="s">
        <v>3381</v>
      </c>
      <c r="B2228">
        <v>1</v>
      </c>
      <c r="C2228" s="8">
        <v>38225</v>
      </c>
      <c r="D2228" t="s">
        <v>28</v>
      </c>
      <c r="E2228" t="s">
        <v>25</v>
      </c>
      <c r="F2228" t="s">
        <v>19</v>
      </c>
      <c r="G2228" t="s">
        <v>20</v>
      </c>
      <c r="H2228" t="s">
        <v>38</v>
      </c>
      <c r="I2228" t="s">
        <v>373</v>
      </c>
      <c r="J2228" t="s">
        <v>3382</v>
      </c>
      <c r="K2228">
        <v>11000</v>
      </c>
      <c r="L2228">
        <v>14599</v>
      </c>
      <c r="M2228">
        <v>0</v>
      </c>
      <c r="N2228">
        <v>850</v>
      </c>
      <c r="O2228">
        <v>4.7</v>
      </c>
      <c r="P2228">
        <v>26</v>
      </c>
      <c r="Q2228">
        <v>85</v>
      </c>
      <c r="R2228">
        <v>36497</v>
      </c>
      <c r="S2228">
        <v>6000000</v>
      </c>
      <c r="T2228">
        <f>Table15[[#This Row],[Gross Revenue]]-Table15[[#This Row],[Budget]]</f>
        <v>-5963503</v>
      </c>
      <c r="U2228">
        <f>YEAR(Table15[[#This Row],[Release Date]])</f>
        <v>2004</v>
      </c>
    </row>
    <row r="2229" spans="1:21" x14ac:dyDescent="0.25">
      <c r="A2229" t="s">
        <v>5169</v>
      </c>
      <c r="B2229">
        <v>1</v>
      </c>
      <c r="C2229" s="8">
        <v>39299</v>
      </c>
      <c r="D2229" t="s">
        <v>28</v>
      </c>
      <c r="E2229" t="s">
        <v>32</v>
      </c>
      <c r="F2229" t="s">
        <v>5170</v>
      </c>
      <c r="G2229" t="s">
        <v>704</v>
      </c>
      <c r="I2229" t="s">
        <v>5171</v>
      </c>
      <c r="J2229" t="s">
        <v>5172</v>
      </c>
      <c r="K2229">
        <v>218</v>
      </c>
      <c r="L2229">
        <v>554</v>
      </c>
      <c r="M2229">
        <v>50</v>
      </c>
      <c r="N2229">
        <v>21000</v>
      </c>
      <c r="O2229">
        <v>8.4</v>
      </c>
      <c r="P2229">
        <v>44</v>
      </c>
      <c r="Q2229">
        <v>159</v>
      </c>
      <c r="R2229">
        <v>6498000</v>
      </c>
      <c r="S2229">
        <v>18026148</v>
      </c>
      <c r="T2229">
        <f>Table15[[#This Row],[Gross Revenue]]-Table15[[#This Row],[Budget]]</f>
        <v>-11528148</v>
      </c>
      <c r="U2229">
        <f>YEAR(Table15[[#This Row],[Release Date]])</f>
        <v>2007</v>
      </c>
    </row>
    <row r="2230" spans="1:21" x14ac:dyDescent="0.25">
      <c r="A2230" t="s">
        <v>4200</v>
      </c>
      <c r="B2230">
        <v>1</v>
      </c>
      <c r="C2230" s="8">
        <v>38706</v>
      </c>
      <c r="D2230" t="s">
        <v>28</v>
      </c>
      <c r="E2230" t="s">
        <v>25</v>
      </c>
      <c r="F2230" t="s">
        <v>19</v>
      </c>
      <c r="G2230" t="s">
        <v>20</v>
      </c>
      <c r="H2230" t="s">
        <v>43</v>
      </c>
      <c r="I2230" t="s">
        <v>410</v>
      </c>
      <c r="J2230" t="s">
        <v>4201</v>
      </c>
      <c r="K2230">
        <v>1000</v>
      </c>
      <c r="L2230">
        <v>5959</v>
      </c>
      <c r="M2230">
        <v>70</v>
      </c>
      <c r="N2230">
        <v>0</v>
      </c>
      <c r="O2230">
        <v>5.7</v>
      </c>
      <c r="P2230">
        <v>52</v>
      </c>
      <c r="Q2230">
        <v>112</v>
      </c>
      <c r="R2230">
        <v>37295394</v>
      </c>
      <c r="S2230">
        <v>6600000</v>
      </c>
      <c r="T2230">
        <f>Table15[[#This Row],[Gross Revenue]]-Table15[[#This Row],[Budget]]</f>
        <v>30695394</v>
      </c>
      <c r="U2230">
        <f>YEAR(Table15[[#This Row],[Release Date]])</f>
        <v>2005</v>
      </c>
    </row>
    <row r="2231" spans="1:21" x14ac:dyDescent="0.25">
      <c r="A2231" t="s">
        <v>4553</v>
      </c>
      <c r="B2231">
        <v>1</v>
      </c>
      <c r="C2231" s="8">
        <v>38917</v>
      </c>
      <c r="D2231" t="s">
        <v>28</v>
      </c>
      <c r="E2231" t="s">
        <v>22</v>
      </c>
      <c r="F2231" t="s">
        <v>19</v>
      </c>
      <c r="G2231" t="s">
        <v>20</v>
      </c>
      <c r="H2231" t="s">
        <v>43</v>
      </c>
      <c r="I2231" t="s">
        <v>3663</v>
      </c>
      <c r="J2231" t="s">
        <v>4201</v>
      </c>
      <c r="K2231">
        <v>1000</v>
      </c>
      <c r="L2231">
        <v>5804</v>
      </c>
      <c r="M2231">
        <v>70</v>
      </c>
      <c r="N2231">
        <v>0</v>
      </c>
      <c r="O2231">
        <v>5.7</v>
      </c>
      <c r="P2231">
        <v>82</v>
      </c>
      <c r="Q2231">
        <v>116</v>
      </c>
      <c r="R2231">
        <v>24397469</v>
      </c>
      <c r="S2231">
        <v>17000000</v>
      </c>
      <c r="T2231">
        <f>Table15[[#This Row],[Gross Revenue]]-Table15[[#This Row],[Budget]]</f>
        <v>7397469</v>
      </c>
      <c r="U2231">
        <f>YEAR(Table15[[#This Row],[Release Date]])</f>
        <v>2006</v>
      </c>
    </row>
    <row r="2232" spans="1:21" x14ac:dyDescent="0.25">
      <c r="A2232" t="s">
        <v>2214</v>
      </c>
      <c r="B2232">
        <v>1</v>
      </c>
      <c r="C2232" s="8">
        <v>37581</v>
      </c>
      <c r="D2232" t="s">
        <v>28</v>
      </c>
      <c r="E2232" t="s">
        <v>22</v>
      </c>
      <c r="F2232" t="s">
        <v>19</v>
      </c>
      <c r="G2232" t="s">
        <v>35</v>
      </c>
      <c r="H2232" t="s">
        <v>38</v>
      </c>
      <c r="I2232" t="s">
        <v>2215</v>
      </c>
      <c r="J2232" t="s">
        <v>2216</v>
      </c>
      <c r="K2232">
        <v>887</v>
      </c>
      <c r="L2232">
        <v>2721</v>
      </c>
      <c r="M2232">
        <v>87</v>
      </c>
      <c r="N2232">
        <v>305</v>
      </c>
      <c r="O2232">
        <v>6.9</v>
      </c>
      <c r="P2232">
        <v>76</v>
      </c>
      <c r="Q2232">
        <v>100</v>
      </c>
      <c r="R2232">
        <v>396035</v>
      </c>
      <c r="S2232">
        <v>1000000</v>
      </c>
      <c r="T2232">
        <f>Table15[[#This Row],[Gross Revenue]]-Table15[[#This Row],[Budget]]</f>
        <v>-603965</v>
      </c>
      <c r="U2232">
        <f>YEAR(Table15[[#This Row],[Release Date]])</f>
        <v>2002</v>
      </c>
    </row>
    <row r="2233" spans="1:21" x14ac:dyDescent="0.25">
      <c r="A2233" t="s">
        <v>3443</v>
      </c>
      <c r="B2233">
        <v>1</v>
      </c>
      <c r="C2233" s="8">
        <v>38263</v>
      </c>
      <c r="D2233" t="s">
        <v>28</v>
      </c>
      <c r="E2233" t="s">
        <v>30</v>
      </c>
      <c r="F2233" t="s">
        <v>19</v>
      </c>
      <c r="G2233" t="s">
        <v>35</v>
      </c>
      <c r="H2233" t="s">
        <v>27</v>
      </c>
      <c r="I2233" t="s">
        <v>3444</v>
      </c>
      <c r="J2233" t="s">
        <v>3445</v>
      </c>
      <c r="K2233">
        <v>9000</v>
      </c>
      <c r="L2233">
        <v>13403</v>
      </c>
      <c r="M2233">
        <v>18</v>
      </c>
      <c r="N2233">
        <v>0</v>
      </c>
      <c r="O2233">
        <v>6.1</v>
      </c>
      <c r="P2233">
        <v>118</v>
      </c>
      <c r="Q2233">
        <v>93</v>
      </c>
      <c r="R2233">
        <v>50818750</v>
      </c>
      <c r="S2233">
        <v>60000000</v>
      </c>
      <c r="T2233">
        <f>Table15[[#This Row],[Gross Revenue]]-Table15[[#This Row],[Budget]]</f>
        <v>-9181250</v>
      </c>
      <c r="U2233">
        <f>YEAR(Table15[[#This Row],[Release Date]])</f>
        <v>2004</v>
      </c>
    </row>
    <row r="2234" spans="1:21" x14ac:dyDescent="0.25">
      <c r="A2234" t="s">
        <v>1485</v>
      </c>
      <c r="B2234">
        <v>1</v>
      </c>
      <c r="C2234" s="8">
        <v>37182</v>
      </c>
      <c r="D2234" t="s">
        <v>28</v>
      </c>
      <c r="E2234" t="s">
        <v>18</v>
      </c>
      <c r="F2234" t="s">
        <v>19</v>
      </c>
      <c r="G2234" t="s">
        <v>20</v>
      </c>
      <c r="H2234" t="s">
        <v>38</v>
      </c>
      <c r="I2234" t="s">
        <v>122</v>
      </c>
      <c r="J2234" t="s">
        <v>544</v>
      </c>
      <c r="K2234">
        <v>15000</v>
      </c>
      <c r="L2234">
        <v>16828</v>
      </c>
      <c r="M2234">
        <v>0</v>
      </c>
      <c r="N2234">
        <v>0</v>
      </c>
      <c r="O2234">
        <v>7.7</v>
      </c>
      <c r="P2234">
        <v>226</v>
      </c>
      <c r="Q2234">
        <v>117</v>
      </c>
      <c r="R2234">
        <v>104054514</v>
      </c>
      <c r="S2234">
        <v>80000000</v>
      </c>
      <c r="T2234">
        <f>Table15[[#This Row],[Gross Revenue]]-Table15[[#This Row],[Budget]]</f>
        <v>24054514</v>
      </c>
      <c r="U2234">
        <f>YEAR(Table15[[#This Row],[Release Date]])</f>
        <v>2001</v>
      </c>
    </row>
    <row r="2235" spans="1:21" x14ac:dyDescent="0.25">
      <c r="A2235" t="s">
        <v>2355</v>
      </c>
      <c r="B2235">
        <v>1</v>
      </c>
      <c r="C2235" s="8">
        <v>37649</v>
      </c>
      <c r="D2235" t="s">
        <v>28</v>
      </c>
      <c r="E2235" t="s">
        <v>32</v>
      </c>
      <c r="F2235" t="s">
        <v>19</v>
      </c>
      <c r="G2235" t="s">
        <v>24</v>
      </c>
      <c r="H2235" t="s">
        <v>38</v>
      </c>
      <c r="I2235" t="s">
        <v>979</v>
      </c>
      <c r="J2235" t="s">
        <v>544</v>
      </c>
      <c r="K2235">
        <v>15000</v>
      </c>
      <c r="L2235">
        <v>15850</v>
      </c>
      <c r="M2235">
        <v>0</v>
      </c>
      <c r="N2235">
        <v>0</v>
      </c>
      <c r="O2235">
        <v>7.1</v>
      </c>
      <c r="P2235">
        <v>262</v>
      </c>
      <c r="Q2235">
        <v>125</v>
      </c>
      <c r="R2235">
        <v>62647540</v>
      </c>
      <c r="S2235">
        <v>70000000</v>
      </c>
      <c r="T2235">
        <f>Table15[[#This Row],[Gross Revenue]]-Table15[[#This Row],[Budget]]</f>
        <v>-7352460</v>
      </c>
      <c r="U2235">
        <f>YEAR(Table15[[#This Row],[Release Date]])</f>
        <v>2003</v>
      </c>
    </row>
    <row r="2236" spans="1:21" x14ac:dyDescent="0.25">
      <c r="A2236" t="s">
        <v>3344</v>
      </c>
      <c r="B2236">
        <v>1</v>
      </c>
      <c r="C2236" s="8">
        <v>38205</v>
      </c>
      <c r="D2236" t="s">
        <v>28</v>
      </c>
      <c r="E2236" t="s">
        <v>22</v>
      </c>
      <c r="F2236" t="s">
        <v>19</v>
      </c>
      <c r="G2236" t="s">
        <v>20</v>
      </c>
      <c r="H2236" t="s">
        <v>38</v>
      </c>
      <c r="I2236" t="s">
        <v>336</v>
      </c>
      <c r="J2236" t="s">
        <v>544</v>
      </c>
      <c r="K2236">
        <v>29000</v>
      </c>
      <c r="L2236">
        <v>53895</v>
      </c>
      <c r="M2236">
        <v>0</v>
      </c>
      <c r="N2236">
        <v>0</v>
      </c>
      <c r="O2236">
        <v>7.3</v>
      </c>
      <c r="P2236">
        <v>323</v>
      </c>
      <c r="Q2236">
        <v>119</v>
      </c>
      <c r="R2236">
        <v>22877808</v>
      </c>
      <c r="S2236">
        <v>35000000</v>
      </c>
      <c r="T2236">
        <f>Table15[[#This Row],[Gross Revenue]]-Table15[[#This Row],[Budget]]</f>
        <v>-12122192</v>
      </c>
      <c r="U2236">
        <f>YEAR(Table15[[#This Row],[Release Date]])</f>
        <v>2004</v>
      </c>
    </row>
    <row r="2237" spans="1:21" x14ac:dyDescent="0.25">
      <c r="A2237" t="s">
        <v>3524</v>
      </c>
      <c r="B2237">
        <v>1</v>
      </c>
      <c r="C2237" s="8">
        <v>38312</v>
      </c>
      <c r="D2237" t="s">
        <v>28</v>
      </c>
      <c r="E2237" t="s">
        <v>25</v>
      </c>
      <c r="F2237" t="s">
        <v>19</v>
      </c>
      <c r="G2237" t="s">
        <v>20</v>
      </c>
      <c r="H2237" t="s">
        <v>38</v>
      </c>
      <c r="I2237" t="s">
        <v>169</v>
      </c>
      <c r="J2237" t="s">
        <v>544</v>
      </c>
      <c r="K2237">
        <v>925</v>
      </c>
      <c r="L2237">
        <v>1997</v>
      </c>
      <c r="M2237">
        <v>0</v>
      </c>
      <c r="N2237">
        <v>7000</v>
      </c>
      <c r="O2237">
        <v>7.1</v>
      </c>
      <c r="P2237">
        <v>217</v>
      </c>
      <c r="Q2237">
        <v>98</v>
      </c>
      <c r="R2237">
        <v>9430988</v>
      </c>
      <c r="S2237">
        <v>17000000</v>
      </c>
      <c r="T2237">
        <f>Table15[[#This Row],[Gross Revenue]]-Table15[[#This Row],[Budget]]</f>
        <v>-7569012</v>
      </c>
      <c r="U2237">
        <f>YEAR(Table15[[#This Row],[Release Date]])</f>
        <v>2004</v>
      </c>
    </row>
    <row r="2238" spans="1:21" x14ac:dyDescent="0.25">
      <c r="A2238" t="s">
        <v>4549</v>
      </c>
      <c r="B2238">
        <v>1</v>
      </c>
      <c r="C2238" s="8">
        <v>38915</v>
      </c>
      <c r="D2238" t="s">
        <v>28</v>
      </c>
      <c r="E2238" t="s">
        <v>32</v>
      </c>
      <c r="F2238" t="s">
        <v>19</v>
      </c>
      <c r="G2238" t="s">
        <v>35</v>
      </c>
      <c r="H2238" t="s">
        <v>43</v>
      </c>
      <c r="I2238" t="s">
        <v>4550</v>
      </c>
      <c r="J2238" t="s">
        <v>544</v>
      </c>
      <c r="K2238">
        <v>883</v>
      </c>
      <c r="L2238">
        <v>2039</v>
      </c>
      <c r="M2238">
        <v>0</v>
      </c>
      <c r="N2238">
        <v>80000</v>
      </c>
      <c r="O2238">
        <v>7.8</v>
      </c>
      <c r="P2238">
        <v>750</v>
      </c>
      <c r="Q2238">
        <v>143</v>
      </c>
      <c r="R2238">
        <v>304360277</v>
      </c>
      <c r="S2238">
        <v>200000000</v>
      </c>
      <c r="T2238">
        <f>Table15[[#This Row],[Gross Revenue]]-Table15[[#This Row],[Budget]]</f>
        <v>104360277</v>
      </c>
      <c r="U2238">
        <f>YEAR(Table15[[#This Row],[Release Date]])</f>
        <v>2006</v>
      </c>
    </row>
    <row r="2239" spans="1:21" x14ac:dyDescent="0.25">
      <c r="A2239" t="s">
        <v>5289</v>
      </c>
      <c r="B2239">
        <v>1</v>
      </c>
      <c r="C2239" s="8">
        <v>39373</v>
      </c>
      <c r="D2239" t="s">
        <v>28</v>
      </c>
      <c r="E2239" t="s">
        <v>32</v>
      </c>
      <c r="F2239" t="s">
        <v>19</v>
      </c>
      <c r="G2239" t="s">
        <v>35</v>
      </c>
      <c r="H2239" t="s">
        <v>43</v>
      </c>
      <c r="I2239" t="s">
        <v>4323</v>
      </c>
      <c r="J2239" t="s">
        <v>544</v>
      </c>
      <c r="K2239">
        <v>11000</v>
      </c>
      <c r="L2239">
        <v>11700</v>
      </c>
      <c r="M2239">
        <v>0</v>
      </c>
      <c r="N2239">
        <v>85000</v>
      </c>
      <c r="O2239">
        <v>6.8</v>
      </c>
      <c r="P2239">
        <v>602</v>
      </c>
      <c r="Q2239">
        <v>148</v>
      </c>
      <c r="R2239">
        <v>200074175</v>
      </c>
      <c r="S2239">
        <v>245000000</v>
      </c>
      <c r="T2239">
        <f>Table15[[#This Row],[Gross Revenue]]-Table15[[#This Row],[Budget]]</f>
        <v>-44925825</v>
      </c>
      <c r="U2239">
        <f>YEAR(Table15[[#This Row],[Release Date]])</f>
        <v>2007</v>
      </c>
    </row>
    <row r="2240" spans="1:21" x14ac:dyDescent="0.25">
      <c r="A2240" t="s">
        <v>5044</v>
      </c>
      <c r="B2240">
        <v>1</v>
      </c>
      <c r="C2240" s="8">
        <v>39220</v>
      </c>
      <c r="D2240" t="s">
        <v>28</v>
      </c>
      <c r="E2240" t="s">
        <v>18</v>
      </c>
      <c r="F2240" t="s">
        <v>19</v>
      </c>
      <c r="G2240" t="s">
        <v>20</v>
      </c>
      <c r="H2240" t="s">
        <v>43</v>
      </c>
      <c r="I2240" t="s">
        <v>1163</v>
      </c>
      <c r="J2240" t="s">
        <v>468</v>
      </c>
      <c r="K2240">
        <v>1000</v>
      </c>
      <c r="L2240">
        <v>2297</v>
      </c>
      <c r="M2240">
        <v>12</v>
      </c>
      <c r="N2240">
        <v>0</v>
      </c>
      <c r="O2240">
        <v>5.6</v>
      </c>
      <c r="P2240">
        <v>58</v>
      </c>
      <c r="Q2240">
        <v>84</v>
      </c>
      <c r="R2240">
        <v>52543632</v>
      </c>
      <c r="S2240">
        <v>13200000</v>
      </c>
      <c r="T2240">
        <f>Table15[[#This Row],[Gross Revenue]]-Table15[[#This Row],[Budget]]</f>
        <v>39343632</v>
      </c>
      <c r="U2240">
        <f>YEAR(Table15[[#This Row],[Release Date]])</f>
        <v>2007</v>
      </c>
    </row>
    <row r="2241" spans="1:21" x14ac:dyDescent="0.25">
      <c r="A2241" t="s">
        <v>1501</v>
      </c>
      <c r="B2241">
        <v>1</v>
      </c>
      <c r="C2241" s="8">
        <v>37192</v>
      </c>
      <c r="D2241" t="s">
        <v>28</v>
      </c>
      <c r="E2241" t="s">
        <v>32</v>
      </c>
      <c r="F2241" t="s">
        <v>19</v>
      </c>
      <c r="G2241" t="s">
        <v>20</v>
      </c>
      <c r="H2241" t="s">
        <v>43</v>
      </c>
      <c r="I2241" t="s">
        <v>356</v>
      </c>
      <c r="J2241" t="s">
        <v>157</v>
      </c>
      <c r="K2241">
        <v>24000</v>
      </c>
      <c r="L2241">
        <v>40484</v>
      </c>
      <c r="M2241">
        <v>0</v>
      </c>
      <c r="N2241">
        <v>5000</v>
      </c>
      <c r="O2241">
        <v>7.3</v>
      </c>
      <c r="P2241">
        <v>291</v>
      </c>
      <c r="Q2241">
        <v>121</v>
      </c>
      <c r="R2241">
        <v>403706375</v>
      </c>
      <c r="S2241">
        <v>139000000</v>
      </c>
      <c r="T2241">
        <f>Table15[[#This Row],[Gross Revenue]]-Table15[[#This Row],[Budget]]</f>
        <v>264706375</v>
      </c>
      <c r="U2241">
        <f>YEAR(Table15[[#This Row],[Release Date]])</f>
        <v>2001</v>
      </c>
    </row>
    <row r="2242" spans="1:21" x14ac:dyDescent="0.25">
      <c r="A2242" t="s">
        <v>2119</v>
      </c>
      <c r="B2242">
        <v>1</v>
      </c>
      <c r="C2242" s="8">
        <v>37526</v>
      </c>
      <c r="D2242" t="s">
        <v>28</v>
      </c>
      <c r="E2242" t="s">
        <v>32</v>
      </c>
      <c r="F2242" t="s">
        <v>19</v>
      </c>
      <c r="G2242" t="s">
        <v>20</v>
      </c>
      <c r="H2242" t="s">
        <v>43</v>
      </c>
      <c r="I2242" t="s">
        <v>356</v>
      </c>
      <c r="J2242" t="s">
        <v>157</v>
      </c>
      <c r="K2242">
        <v>24000</v>
      </c>
      <c r="L2242">
        <v>43388</v>
      </c>
      <c r="M2242">
        <v>0</v>
      </c>
      <c r="N2242">
        <v>0</v>
      </c>
      <c r="O2242">
        <v>7.3</v>
      </c>
      <c r="P2242">
        <v>300</v>
      </c>
      <c r="Q2242">
        <v>135</v>
      </c>
      <c r="R2242">
        <v>373377893</v>
      </c>
      <c r="S2242">
        <v>200000000</v>
      </c>
      <c r="T2242">
        <f>Table15[[#This Row],[Gross Revenue]]-Table15[[#This Row],[Budget]]</f>
        <v>173377893</v>
      </c>
      <c r="U2242">
        <f>YEAR(Table15[[#This Row],[Release Date]])</f>
        <v>2002</v>
      </c>
    </row>
    <row r="2243" spans="1:21" x14ac:dyDescent="0.25">
      <c r="A2243" t="s">
        <v>3090</v>
      </c>
      <c r="B2243">
        <v>1</v>
      </c>
      <c r="C2243" s="8">
        <v>38059</v>
      </c>
      <c r="D2243" t="s">
        <v>28</v>
      </c>
      <c r="E2243" t="s">
        <v>32</v>
      </c>
      <c r="F2243" t="s">
        <v>19</v>
      </c>
      <c r="G2243" t="s">
        <v>20</v>
      </c>
      <c r="H2243" t="s">
        <v>43</v>
      </c>
      <c r="I2243" t="s">
        <v>356</v>
      </c>
      <c r="J2243" t="s">
        <v>157</v>
      </c>
      <c r="K2243">
        <v>24000</v>
      </c>
      <c r="L2243">
        <v>46055</v>
      </c>
      <c r="M2243">
        <v>0</v>
      </c>
      <c r="N2243">
        <v>0</v>
      </c>
      <c r="O2243">
        <v>6.2</v>
      </c>
      <c r="P2243">
        <v>392</v>
      </c>
      <c r="Q2243">
        <v>156</v>
      </c>
      <c r="R2243">
        <v>336530303</v>
      </c>
      <c r="S2243">
        <v>258000000</v>
      </c>
      <c r="T2243">
        <f>Table15[[#This Row],[Gross Revenue]]-Table15[[#This Row],[Budget]]</f>
        <v>78530303</v>
      </c>
      <c r="U2243">
        <f>YEAR(Table15[[#This Row],[Release Date]])</f>
        <v>2004</v>
      </c>
    </row>
    <row r="2244" spans="1:21" x14ac:dyDescent="0.25">
      <c r="A2244" t="s">
        <v>3585</v>
      </c>
      <c r="B2244">
        <v>1</v>
      </c>
      <c r="C2244" s="8">
        <v>38341</v>
      </c>
      <c r="D2244" t="s">
        <v>28</v>
      </c>
      <c r="E2244" t="s">
        <v>37</v>
      </c>
      <c r="F2244" t="s">
        <v>19</v>
      </c>
      <c r="G2244" t="s">
        <v>20</v>
      </c>
      <c r="H2244" t="s">
        <v>43</v>
      </c>
      <c r="I2244" t="s">
        <v>3586</v>
      </c>
      <c r="J2244" t="s">
        <v>157</v>
      </c>
      <c r="K2244">
        <v>2000</v>
      </c>
      <c r="L2244">
        <v>5642</v>
      </c>
      <c r="M2244">
        <v>0</v>
      </c>
      <c r="N2244">
        <v>11000</v>
      </c>
      <c r="O2244">
        <v>6.6</v>
      </c>
      <c r="P2244">
        <v>397</v>
      </c>
      <c r="Q2244">
        <v>99</v>
      </c>
      <c r="R2244">
        <v>42057340</v>
      </c>
      <c r="S2244">
        <v>30000000</v>
      </c>
      <c r="T2244">
        <f>Table15[[#This Row],[Gross Revenue]]-Table15[[#This Row],[Budget]]</f>
        <v>12057340</v>
      </c>
      <c r="U2244">
        <f>YEAR(Table15[[#This Row],[Release Date]])</f>
        <v>2004</v>
      </c>
    </row>
    <row r="2245" spans="1:21" x14ac:dyDescent="0.25">
      <c r="A2245" t="s">
        <v>4801</v>
      </c>
      <c r="B2245">
        <v>1</v>
      </c>
      <c r="C2245" s="8">
        <v>39066</v>
      </c>
      <c r="D2245" t="s">
        <v>28</v>
      </c>
      <c r="E2245" t="s">
        <v>30</v>
      </c>
      <c r="F2245" t="s">
        <v>19</v>
      </c>
      <c r="G2245" t="s">
        <v>20</v>
      </c>
      <c r="H2245" t="s">
        <v>36</v>
      </c>
      <c r="I2245" t="s">
        <v>4802</v>
      </c>
      <c r="J2245" t="s">
        <v>157</v>
      </c>
      <c r="K2245">
        <v>44000</v>
      </c>
      <c r="L2245">
        <v>73441</v>
      </c>
      <c r="M2245">
        <v>0</v>
      </c>
      <c r="N2245">
        <v>60000</v>
      </c>
      <c r="O2245">
        <v>6.4</v>
      </c>
      <c r="P2245">
        <v>525</v>
      </c>
      <c r="Q2245">
        <v>130</v>
      </c>
      <c r="R2245">
        <v>234903076</v>
      </c>
      <c r="S2245">
        <v>215000000</v>
      </c>
      <c r="T2245">
        <f>Table15[[#This Row],[Gross Revenue]]-Table15[[#This Row],[Budget]]</f>
        <v>19903076</v>
      </c>
      <c r="U2245">
        <f>YEAR(Table15[[#This Row],[Release Date]])</f>
        <v>2006</v>
      </c>
    </row>
    <row r="2246" spans="1:21" x14ac:dyDescent="0.25">
      <c r="A2246" t="s">
        <v>5213</v>
      </c>
      <c r="B2246">
        <v>1</v>
      </c>
      <c r="C2246" s="8">
        <v>39324</v>
      </c>
      <c r="D2246" t="s">
        <v>28</v>
      </c>
      <c r="E2246" t="s">
        <v>22</v>
      </c>
      <c r="F2246" t="s">
        <v>19</v>
      </c>
      <c r="G2246" t="s">
        <v>20</v>
      </c>
      <c r="H2246" t="s">
        <v>38</v>
      </c>
      <c r="I2246" t="s">
        <v>3329</v>
      </c>
      <c r="J2246" t="s">
        <v>5214</v>
      </c>
      <c r="K2246">
        <v>1000</v>
      </c>
      <c r="L2246">
        <v>4585</v>
      </c>
      <c r="M2246">
        <v>456</v>
      </c>
      <c r="N2246">
        <v>101000</v>
      </c>
      <c r="O2246">
        <v>4.0999999999999996</v>
      </c>
      <c r="P2246">
        <v>362</v>
      </c>
      <c r="Q2246">
        <v>129</v>
      </c>
      <c r="R2246">
        <v>166147885</v>
      </c>
      <c r="S2246">
        <v>40000000</v>
      </c>
      <c r="T2246">
        <f>Table15[[#This Row],[Gross Revenue]]-Table15[[#This Row],[Budget]]</f>
        <v>126147885</v>
      </c>
      <c r="U2246">
        <f>YEAR(Table15[[#This Row],[Release Date]])</f>
        <v>2007</v>
      </c>
    </row>
    <row r="2247" spans="1:21" x14ac:dyDescent="0.25">
      <c r="A2247" t="s">
        <v>1266</v>
      </c>
      <c r="B2247">
        <v>1</v>
      </c>
      <c r="C2247" s="8">
        <v>37062</v>
      </c>
      <c r="D2247" t="s">
        <v>28</v>
      </c>
      <c r="E2247" t="s">
        <v>25</v>
      </c>
      <c r="F2247" t="s">
        <v>19</v>
      </c>
      <c r="G2247" t="s">
        <v>20</v>
      </c>
      <c r="H2247" t="s">
        <v>43</v>
      </c>
      <c r="I2247" t="s">
        <v>361</v>
      </c>
      <c r="J2247" t="s">
        <v>435</v>
      </c>
      <c r="K2247">
        <v>1000</v>
      </c>
      <c r="L2247">
        <v>3664</v>
      </c>
      <c r="M2247">
        <v>39</v>
      </c>
      <c r="N2247">
        <v>304</v>
      </c>
      <c r="O2247">
        <v>5.5</v>
      </c>
      <c r="P2247">
        <v>64</v>
      </c>
      <c r="Q2247">
        <v>94</v>
      </c>
      <c r="R2247">
        <v>32095318</v>
      </c>
      <c r="S2247">
        <v>45000000</v>
      </c>
      <c r="T2247">
        <f>Table15[[#This Row],[Gross Revenue]]-Table15[[#This Row],[Budget]]</f>
        <v>-12904682</v>
      </c>
      <c r="U2247">
        <f>YEAR(Table15[[#This Row],[Release Date]])</f>
        <v>2001</v>
      </c>
    </row>
    <row r="2248" spans="1:21" x14ac:dyDescent="0.25">
      <c r="A2248" t="s">
        <v>1653</v>
      </c>
      <c r="B2248">
        <v>1</v>
      </c>
      <c r="C2248" s="8">
        <v>37281</v>
      </c>
      <c r="D2248" t="s">
        <v>28</v>
      </c>
      <c r="E2248" t="s">
        <v>25</v>
      </c>
      <c r="F2248" t="s">
        <v>19</v>
      </c>
      <c r="G2248" t="s">
        <v>20</v>
      </c>
      <c r="H2248" t="s">
        <v>43</v>
      </c>
      <c r="I2248" t="s">
        <v>1654</v>
      </c>
      <c r="J2248" t="s">
        <v>435</v>
      </c>
      <c r="K2248">
        <v>593</v>
      </c>
      <c r="L2248">
        <v>2713</v>
      </c>
      <c r="M2248">
        <v>39</v>
      </c>
      <c r="N2248">
        <v>320</v>
      </c>
      <c r="O2248">
        <v>5.6</v>
      </c>
      <c r="P2248">
        <v>75</v>
      </c>
      <c r="Q2248">
        <v>98</v>
      </c>
      <c r="R2248">
        <v>22734486</v>
      </c>
      <c r="S2248">
        <v>17000000</v>
      </c>
      <c r="T2248">
        <f>Table15[[#This Row],[Gross Revenue]]-Table15[[#This Row],[Budget]]</f>
        <v>5734486</v>
      </c>
      <c r="U2248">
        <f>YEAR(Table15[[#This Row],[Release Date]])</f>
        <v>2002</v>
      </c>
    </row>
    <row r="2249" spans="1:21" x14ac:dyDescent="0.25">
      <c r="A2249" t="s">
        <v>5134</v>
      </c>
      <c r="B2249">
        <v>1</v>
      </c>
      <c r="C2249" s="8">
        <v>39278</v>
      </c>
      <c r="D2249" t="s">
        <v>28</v>
      </c>
      <c r="E2249" t="s">
        <v>50</v>
      </c>
      <c r="F2249" t="s">
        <v>19</v>
      </c>
      <c r="G2249" t="s">
        <v>20</v>
      </c>
      <c r="I2249" t="s">
        <v>5135</v>
      </c>
      <c r="J2249" t="s">
        <v>5136</v>
      </c>
      <c r="K2249">
        <v>0</v>
      </c>
      <c r="L2249">
        <v>0</v>
      </c>
      <c r="M2249">
        <v>0</v>
      </c>
      <c r="N2249">
        <v>116</v>
      </c>
      <c r="O2249">
        <v>7.1</v>
      </c>
      <c r="P2249">
        <v>18</v>
      </c>
      <c r="Q2249">
        <v>80</v>
      </c>
      <c r="R2249">
        <v>5858</v>
      </c>
      <c r="S2249">
        <v>150000</v>
      </c>
      <c r="T2249">
        <f>Table15[[#This Row],[Gross Revenue]]-Table15[[#This Row],[Budget]]</f>
        <v>-144142</v>
      </c>
      <c r="U2249">
        <f>YEAR(Table15[[#This Row],[Release Date]])</f>
        <v>2007</v>
      </c>
    </row>
    <row r="2250" spans="1:21" x14ac:dyDescent="0.25">
      <c r="A2250" t="s">
        <v>1954</v>
      </c>
      <c r="B2250">
        <v>1</v>
      </c>
      <c r="C2250" s="8">
        <v>37438</v>
      </c>
      <c r="D2250" t="s">
        <v>28</v>
      </c>
      <c r="E2250" t="s">
        <v>25</v>
      </c>
      <c r="F2250" t="s">
        <v>19</v>
      </c>
      <c r="G2250" t="s">
        <v>24</v>
      </c>
      <c r="H2250" t="s">
        <v>36</v>
      </c>
      <c r="I2250" t="s">
        <v>671</v>
      </c>
      <c r="J2250" t="s">
        <v>1955</v>
      </c>
      <c r="K2250">
        <v>811</v>
      </c>
      <c r="L2250">
        <v>2167</v>
      </c>
      <c r="M2250">
        <v>10</v>
      </c>
      <c r="N2250">
        <v>810</v>
      </c>
      <c r="O2250">
        <v>4.5999999999999996</v>
      </c>
      <c r="P2250">
        <v>74</v>
      </c>
      <c r="Q2250">
        <v>89</v>
      </c>
      <c r="R2250">
        <v>29302097</v>
      </c>
      <c r="S2250">
        <v>15000000</v>
      </c>
      <c r="T2250">
        <f>Table15[[#This Row],[Gross Revenue]]-Table15[[#This Row],[Budget]]</f>
        <v>14302097</v>
      </c>
      <c r="U2250">
        <f>YEAR(Table15[[#This Row],[Release Date]])</f>
        <v>2002</v>
      </c>
    </row>
    <row r="2251" spans="1:21" x14ac:dyDescent="0.25">
      <c r="A2251" t="s">
        <v>4124</v>
      </c>
      <c r="B2251">
        <v>1</v>
      </c>
      <c r="C2251" s="8">
        <v>38657</v>
      </c>
      <c r="D2251" t="s">
        <v>28</v>
      </c>
      <c r="E2251" t="s">
        <v>30</v>
      </c>
      <c r="F2251" t="s">
        <v>19</v>
      </c>
      <c r="G2251" t="s">
        <v>35</v>
      </c>
      <c r="H2251" t="s">
        <v>36</v>
      </c>
      <c r="I2251" t="s">
        <v>163</v>
      </c>
      <c r="J2251" t="s">
        <v>4125</v>
      </c>
      <c r="K2251">
        <v>1000</v>
      </c>
      <c r="L2251">
        <v>2707</v>
      </c>
      <c r="M2251">
        <v>6</v>
      </c>
      <c r="N2251">
        <v>0</v>
      </c>
      <c r="O2251">
        <v>7.1</v>
      </c>
      <c r="P2251">
        <v>190</v>
      </c>
      <c r="Q2251">
        <v>97</v>
      </c>
      <c r="R2251">
        <v>46440491</v>
      </c>
      <c r="S2251">
        <v>100000000</v>
      </c>
      <c r="T2251">
        <f>Table15[[#This Row],[Gross Revenue]]-Table15[[#This Row],[Budget]]</f>
        <v>-53559509</v>
      </c>
      <c r="U2251">
        <f>YEAR(Table15[[#This Row],[Release Date]])</f>
        <v>2005</v>
      </c>
    </row>
    <row r="2252" spans="1:21" x14ac:dyDescent="0.25">
      <c r="A2252" t="s">
        <v>3401</v>
      </c>
      <c r="B2252">
        <v>1</v>
      </c>
      <c r="C2252" s="8">
        <v>38238</v>
      </c>
      <c r="D2252" t="s">
        <v>28</v>
      </c>
      <c r="E2252" t="s">
        <v>31</v>
      </c>
      <c r="F2252" t="s">
        <v>19</v>
      </c>
      <c r="G2252" t="s">
        <v>35</v>
      </c>
      <c r="H2252" t="s">
        <v>43</v>
      </c>
      <c r="I2252" t="s">
        <v>2844</v>
      </c>
      <c r="J2252" t="s">
        <v>3402</v>
      </c>
      <c r="K2252">
        <v>3000</v>
      </c>
      <c r="L2252">
        <v>6420</v>
      </c>
      <c r="M2252">
        <v>10</v>
      </c>
      <c r="N2252">
        <v>0</v>
      </c>
      <c r="O2252">
        <v>6.9</v>
      </c>
      <c r="P2252">
        <v>194</v>
      </c>
      <c r="Q2252">
        <v>110</v>
      </c>
      <c r="R2252">
        <v>13823741</v>
      </c>
      <c r="S2252">
        <v>13500000</v>
      </c>
      <c r="T2252">
        <f>Table15[[#This Row],[Gross Revenue]]-Table15[[#This Row],[Budget]]</f>
        <v>323741</v>
      </c>
      <c r="U2252">
        <f>YEAR(Table15[[#This Row],[Release Date]])</f>
        <v>2004</v>
      </c>
    </row>
    <row r="2253" spans="1:21" x14ac:dyDescent="0.25">
      <c r="A2253" t="s">
        <v>812</v>
      </c>
      <c r="B2253">
        <v>1</v>
      </c>
      <c r="C2253" s="8">
        <v>36826</v>
      </c>
      <c r="D2253" t="s">
        <v>28</v>
      </c>
      <c r="E2253" t="s">
        <v>25</v>
      </c>
      <c r="F2253" t="s">
        <v>19</v>
      </c>
      <c r="G2253" t="s">
        <v>20</v>
      </c>
      <c r="H2253" t="s">
        <v>43</v>
      </c>
      <c r="I2253" t="s">
        <v>532</v>
      </c>
      <c r="J2253" t="s">
        <v>813</v>
      </c>
      <c r="K2253">
        <v>931</v>
      </c>
      <c r="L2253">
        <v>3848</v>
      </c>
      <c r="M2253">
        <v>25</v>
      </c>
      <c r="N2253">
        <v>262</v>
      </c>
      <c r="O2253">
        <v>5.7</v>
      </c>
      <c r="P2253">
        <v>29</v>
      </c>
      <c r="Q2253">
        <v>81</v>
      </c>
      <c r="R2253">
        <v>6982680</v>
      </c>
      <c r="S2253">
        <v>10000000</v>
      </c>
      <c r="T2253">
        <f>Table15[[#This Row],[Gross Revenue]]-Table15[[#This Row],[Budget]]</f>
        <v>-3017320</v>
      </c>
      <c r="U2253">
        <f>YEAR(Table15[[#This Row],[Release Date]])</f>
        <v>2000</v>
      </c>
    </row>
    <row r="2254" spans="1:21" x14ac:dyDescent="0.25">
      <c r="A2254" t="s">
        <v>3567</v>
      </c>
      <c r="B2254">
        <v>1</v>
      </c>
      <c r="C2254" s="8">
        <v>38334</v>
      </c>
      <c r="D2254" t="s">
        <v>28</v>
      </c>
      <c r="E2254" t="s">
        <v>22</v>
      </c>
      <c r="F2254" t="s">
        <v>19</v>
      </c>
      <c r="G2254" t="s">
        <v>20</v>
      </c>
      <c r="H2254" t="s">
        <v>38</v>
      </c>
      <c r="I2254" t="s">
        <v>83</v>
      </c>
      <c r="J2254" t="s">
        <v>3568</v>
      </c>
      <c r="K2254">
        <v>12000</v>
      </c>
      <c r="L2254">
        <v>13172</v>
      </c>
      <c r="M2254">
        <v>108</v>
      </c>
      <c r="N2254">
        <v>0</v>
      </c>
      <c r="O2254">
        <v>7.3</v>
      </c>
      <c r="P2254">
        <v>273</v>
      </c>
      <c r="Q2254">
        <v>112</v>
      </c>
      <c r="R2254">
        <v>39462438</v>
      </c>
      <c r="S2254">
        <v>7000000</v>
      </c>
      <c r="T2254">
        <f>Table15[[#This Row],[Gross Revenue]]-Table15[[#This Row],[Budget]]</f>
        <v>32462438</v>
      </c>
      <c r="U2254">
        <f>YEAR(Table15[[#This Row],[Release Date]])</f>
        <v>2004</v>
      </c>
    </row>
    <row r="2255" spans="1:21" x14ac:dyDescent="0.25">
      <c r="A2255" t="s">
        <v>4800</v>
      </c>
      <c r="B2255">
        <v>1</v>
      </c>
      <c r="C2255" s="8">
        <v>39065</v>
      </c>
      <c r="D2255" t="s">
        <v>28</v>
      </c>
      <c r="E2255" t="s">
        <v>18</v>
      </c>
      <c r="F2255" t="s">
        <v>19</v>
      </c>
      <c r="G2255" t="s">
        <v>20</v>
      </c>
      <c r="H2255" t="s">
        <v>38</v>
      </c>
      <c r="I2255" t="s">
        <v>282</v>
      </c>
      <c r="J2255" t="s">
        <v>3568</v>
      </c>
      <c r="K2255">
        <v>23000</v>
      </c>
      <c r="L2255">
        <v>24134</v>
      </c>
      <c r="M2255">
        <v>108</v>
      </c>
      <c r="N2255">
        <v>17000</v>
      </c>
      <c r="O2255">
        <v>6.8</v>
      </c>
      <c r="P2255">
        <v>288</v>
      </c>
      <c r="Q2255">
        <v>116</v>
      </c>
      <c r="R2255">
        <v>11326836</v>
      </c>
      <c r="S2255">
        <v>22000000</v>
      </c>
      <c r="T2255">
        <f>Table15[[#This Row],[Gross Revenue]]-Table15[[#This Row],[Budget]]</f>
        <v>-10673164</v>
      </c>
      <c r="U2255">
        <f>YEAR(Table15[[#This Row],[Release Date]])</f>
        <v>2006</v>
      </c>
    </row>
    <row r="2256" spans="1:21" x14ac:dyDescent="0.25">
      <c r="A2256" t="s">
        <v>5173</v>
      </c>
      <c r="B2256">
        <v>1</v>
      </c>
      <c r="C2256" s="8">
        <v>39300</v>
      </c>
      <c r="D2256" t="s">
        <v>28</v>
      </c>
      <c r="E2256" t="s">
        <v>31</v>
      </c>
      <c r="F2256" t="s">
        <v>19</v>
      </c>
      <c r="G2256" t="s">
        <v>20</v>
      </c>
      <c r="H2256" t="s">
        <v>38</v>
      </c>
      <c r="I2256" t="s">
        <v>114</v>
      </c>
      <c r="J2256" t="s">
        <v>3568</v>
      </c>
      <c r="K2256">
        <v>40000</v>
      </c>
      <c r="L2256">
        <v>63769</v>
      </c>
      <c r="M2256">
        <v>108</v>
      </c>
      <c r="N2256">
        <v>44000</v>
      </c>
      <c r="O2256">
        <v>7</v>
      </c>
      <c r="P2256">
        <v>391</v>
      </c>
      <c r="Q2256">
        <v>123</v>
      </c>
      <c r="R2256">
        <v>62563543</v>
      </c>
      <c r="S2256">
        <v>53000000</v>
      </c>
      <c r="T2256">
        <f>Table15[[#This Row],[Gross Revenue]]-Table15[[#This Row],[Budget]]</f>
        <v>9563543</v>
      </c>
      <c r="U2256">
        <f>YEAR(Table15[[#This Row],[Release Date]])</f>
        <v>2007</v>
      </c>
    </row>
    <row r="2257" spans="1:21" x14ac:dyDescent="0.25">
      <c r="A2257" t="s">
        <v>2463</v>
      </c>
      <c r="B2257">
        <v>1</v>
      </c>
      <c r="C2257" s="8">
        <v>37712</v>
      </c>
      <c r="D2257" t="s">
        <v>28</v>
      </c>
      <c r="E2257" t="s">
        <v>22</v>
      </c>
      <c r="F2257" t="s">
        <v>19</v>
      </c>
      <c r="G2257" t="s">
        <v>20</v>
      </c>
      <c r="H2257" t="s">
        <v>43</v>
      </c>
      <c r="I2257" t="s">
        <v>393</v>
      </c>
      <c r="J2257" t="s">
        <v>2464</v>
      </c>
      <c r="K2257">
        <v>1000</v>
      </c>
      <c r="L2257">
        <v>2759</v>
      </c>
      <c r="M2257">
        <v>301</v>
      </c>
      <c r="N2257">
        <v>0</v>
      </c>
      <c r="O2257">
        <v>6.7</v>
      </c>
      <c r="P2257">
        <v>233</v>
      </c>
      <c r="Q2257">
        <v>122</v>
      </c>
      <c r="R2257">
        <v>75072454</v>
      </c>
      <c r="S2257">
        <v>20000000</v>
      </c>
      <c r="T2257">
        <f>Table15[[#This Row],[Gross Revenue]]-Table15[[#This Row],[Budget]]</f>
        <v>55072454</v>
      </c>
      <c r="U2257">
        <f>YEAR(Table15[[#This Row],[Release Date]])</f>
        <v>2003</v>
      </c>
    </row>
    <row r="2258" spans="1:21" x14ac:dyDescent="0.25">
      <c r="A2258" t="s">
        <v>3400</v>
      </c>
      <c r="B2258">
        <v>1</v>
      </c>
      <c r="C2258" s="8">
        <v>38237</v>
      </c>
      <c r="D2258" t="s">
        <v>28</v>
      </c>
      <c r="E2258" t="s">
        <v>22</v>
      </c>
      <c r="F2258" t="s">
        <v>19</v>
      </c>
      <c r="G2258" t="s">
        <v>20</v>
      </c>
      <c r="H2258" t="s">
        <v>43</v>
      </c>
      <c r="I2258" t="s">
        <v>146</v>
      </c>
      <c r="J2258" t="s">
        <v>2464</v>
      </c>
      <c r="K2258">
        <v>18000</v>
      </c>
      <c r="L2258">
        <v>22194</v>
      </c>
      <c r="M2258">
        <v>301</v>
      </c>
      <c r="N2258">
        <v>0</v>
      </c>
      <c r="O2258">
        <v>5.5</v>
      </c>
      <c r="P2258">
        <v>276</v>
      </c>
      <c r="Q2258">
        <v>104</v>
      </c>
      <c r="R2258">
        <v>79363785</v>
      </c>
      <c r="S2258">
        <v>80000000</v>
      </c>
      <c r="T2258">
        <f>Table15[[#This Row],[Gross Revenue]]-Table15[[#This Row],[Budget]]</f>
        <v>-636215</v>
      </c>
      <c r="U2258">
        <f>YEAR(Table15[[#This Row],[Release Date]])</f>
        <v>2004</v>
      </c>
    </row>
    <row r="2259" spans="1:21" x14ac:dyDescent="0.25">
      <c r="A2259" t="s">
        <v>4547</v>
      </c>
      <c r="B2259">
        <v>1</v>
      </c>
      <c r="C2259" s="8">
        <v>38914</v>
      </c>
      <c r="D2259" t="s">
        <v>28</v>
      </c>
      <c r="E2259" t="s">
        <v>37</v>
      </c>
      <c r="F2259" t="s">
        <v>19</v>
      </c>
      <c r="G2259" t="s">
        <v>20</v>
      </c>
      <c r="H2259" t="s">
        <v>38</v>
      </c>
      <c r="I2259" t="s">
        <v>4548</v>
      </c>
      <c r="J2259" t="s">
        <v>2464</v>
      </c>
      <c r="K2259">
        <v>1000</v>
      </c>
      <c r="L2259">
        <v>2239</v>
      </c>
      <c r="M2259">
        <v>301</v>
      </c>
      <c r="N2259">
        <v>58000</v>
      </c>
      <c r="O2259">
        <v>6.8</v>
      </c>
      <c r="P2259">
        <v>411</v>
      </c>
      <c r="Q2259">
        <v>110</v>
      </c>
      <c r="R2259">
        <v>48056940</v>
      </c>
      <c r="S2259">
        <v>3000000</v>
      </c>
      <c r="T2259">
        <f>Table15[[#This Row],[Gross Revenue]]-Table15[[#This Row],[Budget]]</f>
        <v>45056940</v>
      </c>
      <c r="U2259">
        <f>YEAR(Table15[[#This Row],[Release Date]])</f>
        <v>2006</v>
      </c>
    </row>
    <row r="2260" spans="1:21" x14ac:dyDescent="0.25">
      <c r="A2260" t="s">
        <v>4966</v>
      </c>
      <c r="B2260">
        <v>1</v>
      </c>
      <c r="C2260" s="8">
        <v>39171</v>
      </c>
      <c r="D2260" t="s">
        <v>28</v>
      </c>
      <c r="E2260" t="s">
        <v>37</v>
      </c>
      <c r="F2260" t="s">
        <v>19</v>
      </c>
      <c r="G2260" t="s">
        <v>20</v>
      </c>
      <c r="H2260" t="s">
        <v>38</v>
      </c>
      <c r="I2260" t="s">
        <v>4189</v>
      </c>
      <c r="J2260" t="s">
        <v>2464</v>
      </c>
      <c r="K2260">
        <v>2000</v>
      </c>
      <c r="L2260">
        <v>5697</v>
      </c>
      <c r="M2260">
        <v>301</v>
      </c>
      <c r="N2260">
        <v>18000</v>
      </c>
      <c r="O2260">
        <v>6.2</v>
      </c>
      <c r="P2260">
        <v>242</v>
      </c>
      <c r="Q2260">
        <v>118</v>
      </c>
      <c r="R2260">
        <v>30523568</v>
      </c>
      <c r="S2260">
        <v>30000000</v>
      </c>
      <c r="T2260">
        <f>Table15[[#This Row],[Gross Revenue]]-Table15[[#This Row],[Budget]]</f>
        <v>523568</v>
      </c>
      <c r="U2260">
        <f>YEAR(Table15[[#This Row],[Release Date]])</f>
        <v>2007</v>
      </c>
    </row>
    <row r="2261" spans="1:21" x14ac:dyDescent="0.25">
      <c r="A2261" t="s">
        <v>4931</v>
      </c>
      <c r="B2261">
        <v>1</v>
      </c>
      <c r="C2261" s="8">
        <v>39148</v>
      </c>
      <c r="D2261" t="s">
        <v>28</v>
      </c>
      <c r="E2261" t="s">
        <v>18</v>
      </c>
      <c r="F2261" t="s">
        <v>19</v>
      </c>
      <c r="G2261" t="s">
        <v>20</v>
      </c>
      <c r="H2261" t="s">
        <v>38</v>
      </c>
      <c r="I2261" t="s">
        <v>124</v>
      </c>
      <c r="J2261" t="s">
        <v>4932</v>
      </c>
      <c r="K2261">
        <v>14000</v>
      </c>
      <c r="L2261">
        <v>15428</v>
      </c>
      <c r="M2261">
        <v>71</v>
      </c>
      <c r="N2261">
        <v>15000</v>
      </c>
      <c r="O2261">
        <v>6.5</v>
      </c>
      <c r="P2261">
        <v>253</v>
      </c>
      <c r="Q2261">
        <v>114</v>
      </c>
      <c r="R2261">
        <v>25977365</v>
      </c>
      <c r="S2261">
        <v>28000000</v>
      </c>
      <c r="T2261">
        <f>Table15[[#This Row],[Gross Revenue]]-Table15[[#This Row],[Budget]]</f>
        <v>-2022635</v>
      </c>
      <c r="U2261">
        <f>YEAR(Table15[[#This Row],[Release Date]])</f>
        <v>2007</v>
      </c>
    </row>
    <row r="2262" spans="1:21" x14ac:dyDescent="0.25">
      <c r="A2262" t="s">
        <v>1042</v>
      </c>
      <c r="B2262">
        <v>1</v>
      </c>
      <c r="C2262" s="8">
        <v>36949</v>
      </c>
      <c r="D2262" t="s">
        <v>28</v>
      </c>
      <c r="E2262" t="s">
        <v>22</v>
      </c>
      <c r="F2262" t="s">
        <v>19</v>
      </c>
      <c r="G2262" t="s">
        <v>20</v>
      </c>
      <c r="H2262" t="s">
        <v>43</v>
      </c>
      <c r="I2262" t="s">
        <v>222</v>
      </c>
      <c r="J2262" t="s">
        <v>382</v>
      </c>
      <c r="K2262">
        <v>12000</v>
      </c>
      <c r="L2262">
        <v>13811</v>
      </c>
      <c r="M2262">
        <v>96</v>
      </c>
      <c r="N2262">
        <v>0</v>
      </c>
      <c r="O2262">
        <v>6.9</v>
      </c>
      <c r="P2262">
        <v>135</v>
      </c>
      <c r="Q2262">
        <v>101</v>
      </c>
      <c r="R2262">
        <v>24185781</v>
      </c>
      <c r="S2262">
        <v>31000000</v>
      </c>
      <c r="T2262">
        <f>Table15[[#This Row],[Gross Revenue]]-Table15[[#This Row],[Budget]]</f>
        <v>-6814219</v>
      </c>
      <c r="U2262">
        <f>YEAR(Table15[[#This Row],[Release Date]])</f>
        <v>2001</v>
      </c>
    </row>
    <row r="2263" spans="1:21" x14ac:dyDescent="0.25">
      <c r="A2263" t="s">
        <v>3053</v>
      </c>
      <c r="B2263">
        <v>1</v>
      </c>
      <c r="C2263" s="8">
        <v>38037</v>
      </c>
      <c r="D2263" t="s">
        <v>28</v>
      </c>
      <c r="E2263" t="s">
        <v>25</v>
      </c>
      <c r="F2263" t="s">
        <v>19</v>
      </c>
      <c r="G2263" t="s">
        <v>20</v>
      </c>
      <c r="H2263" t="s">
        <v>36</v>
      </c>
      <c r="I2263" t="s">
        <v>3054</v>
      </c>
      <c r="J2263" t="s">
        <v>382</v>
      </c>
      <c r="K2263">
        <v>943</v>
      </c>
      <c r="L2263">
        <v>3497</v>
      </c>
      <c r="M2263">
        <v>96</v>
      </c>
      <c r="N2263">
        <v>0</v>
      </c>
      <c r="O2263">
        <v>6.3</v>
      </c>
      <c r="P2263">
        <v>171</v>
      </c>
      <c r="Q2263">
        <v>104</v>
      </c>
      <c r="R2263">
        <v>43097652</v>
      </c>
      <c r="S2263">
        <v>28000000</v>
      </c>
      <c r="T2263">
        <f>Table15[[#This Row],[Gross Revenue]]-Table15[[#This Row],[Budget]]</f>
        <v>15097652</v>
      </c>
      <c r="U2263">
        <f>YEAR(Table15[[#This Row],[Release Date]])</f>
        <v>2004</v>
      </c>
    </row>
    <row r="2264" spans="1:21" x14ac:dyDescent="0.25">
      <c r="A2264" t="s">
        <v>4602</v>
      </c>
      <c r="B2264">
        <v>1</v>
      </c>
      <c r="C2264" s="8">
        <v>38947</v>
      </c>
      <c r="D2264" t="s">
        <v>28</v>
      </c>
      <c r="E2264" t="s">
        <v>22</v>
      </c>
      <c r="F2264" t="s">
        <v>19</v>
      </c>
      <c r="G2264" t="s">
        <v>20</v>
      </c>
      <c r="H2264" t="s">
        <v>43</v>
      </c>
      <c r="I2264" t="s">
        <v>4603</v>
      </c>
      <c r="J2264" t="s">
        <v>382</v>
      </c>
      <c r="K2264">
        <v>713</v>
      </c>
      <c r="L2264">
        <v>1852</v>
      </c>
      <c r="M2264">
        <v>96</v>
      </c>
      <c r="N2264">
        <v>29000</v>
      </c>
      <c r="O2264">
        <v>6.5</v>
      </c>
      <c r="P2264">
        <v>170</v>
      </c>
      <c r="Q2264">
        <v>101</v>
      </c>
      <c r="R2264">
        <v>60443237</v>
      </c>
      <c r="S2264">
        <v>25000000</v>
      </c>
      <c r="T2264">
        <f>Table15[[#This Row],[Gross Revenue]]-Table15[[#This Row],[Budget]]</f>
        <v>35443237</v>
      </c>
      <c r="U2264">
        <f>YEAR(Table15[[#This Row],[Release Date]])</f>
        <v>2006</v>
      </c>
    </row>
    <row r="2265" spans="1:21" x14ac:dyDescent="0.25">
      <c r="A2265" t="s">
        <v>1356</v>
      </c>
      <c r="B2265">
        <v>1</v>
      </c>
      <c r="C2265" s="8">
        <v>37111</v>
      </c>
      <c r="D2265" t="s">
        <v>28</v>
      </c>
      <c r="E2265" t="s">
        <v>32</v>
      </c>
      <c r="F2265" t="s">
        <v>19</v>
      </c>
      <c r="G2265" t="s">
        <v>20</v>
      </c>
      <c r="H2265" t="s">
        <v>38</v>
      </c>
      <c r="I2265" t="s">
        <v>717</v>
      </c>
      <c r="J2265" t="s">
        <v>1357</v>
      </c>
      <c r="K2265">
        <v>12000</v>
      </c>
      <c r="L2265">
        <v>26961</v>
      </c>
      <c r="M2265">
        <v>9</v>
      </c>
      <c r="N2265">
        <v>398</v>
      </c>
      <c r="O2265">
        <v>5.6</v>
      </c>
      <c r="P2265">
        <v>38</v>
      </c>
      <c r="Q2265">
        <v>96</v>
      </c>
      <c r="R2265">
        <v>6044618</v>
      </c>
      <c r="S2265">
        <v>10000000</v>
      </c>
      <c r="T2265">
        <f>Table15[[#This Row],[Gross Revenue]]-Table15[[#This Row],[Budget]]</f>
        <v>-3955382</v>
      </c>
      <c r="U2265">
        <f>YEAR(Table15[[#This Row],[Release Date]])</f>
        <v>2001</v>
      </c>
    </row>
    <row r="2266" spans="1:21" x14ac:dyDescent="0.25">
      <c r="A2266" t="s">
        <v>2943</v>
      </c>
      <c r="B2266">
        <v>1</v>
      </c>
      <c r="C2266" s="8">
        <v>37975</v>
      </c>
      <c r="D2266" t="s">
        <v>28</v>
      </c>
      <c r="E2266" t="s">
        <v>25</v>
      </c>
      <c r="F2266" t="s">
        <v>19</v>
      </c>
      <c r="G2266" t="s">
        <v>20</v>
      </c>
      <c r="H2266" t="s">
        <v>43</v>
      </c>
      <c r="I2266" t="s">
        <v>2944</v>
      </c>
      <c r="J2266" t="s">
        <v>2945</v>
      </c>
      <c r="K2266">
        <v>906</v>
      </c>
      <c r="L2266">
        <v>4725</v>
      </c>
      <c r="M2266">
        <v>7</v>
      </c>
      <c r="N2266">
        <v>160</v>
      </c>
      <c r="O2266">
        <v>3.9</v>
      </c>
      <c r="P2266">
        <v>20</v>
      </c>
      <c r="Q2266">
        <v>93</v>
      </c>
      <c r="R2266">
        <v>5561</v>
      </c>
      <c r="S2266">
        <v>10000000</v>
      </c>
      <c r="T2266">
        <f>Table15[[#This Row],[Gross Revenue]]-Table15[[#This Row],[Budget]]</f>
        <v>-9994439</v>
      </c>
      <c r="U2266">
        <f>YEAR(Table15[[#This Row],[Release Date]])</f>
        <v>2003</v>
      </c>
    </row>
    <row r="2267" spans="1:21" x14ac:dyDescent="0.25">
      <c r="A2267" t="s">
        <v>4556</v>
      </c>
      <c r="B2267">
        <v>1</v>
      </c>
      <c r="C2267" s="8">
        <v>38919</v>
      </c>
      <c r="D2267" t="s">
        <v>28</v>
      </c>
      <c r="E2267" t="s">
        <v>22</v>
      </c>
      <c r="F2267" t="s">
        <v>19</v>
      </c>
      <c r="G2267" t="s">
        <v>20</v>
      </c>
      <c r="H2267" t="s">
        <v>43</v>
      </c>
      <c r="I2267" t="s">
        <v>4557</v>
      </c>
      <c r="J2267" t="s">
        <v>4558</v>
      </c>
      <c r="K2267">
        <v>3000</v>
      </c>
      <c r="L2267">
        <v>4863</v>
      </c>
      <c r="M2267">
        <v>35</v>
      </c>
      <c r="N2267">
        <v>19000</v>
      </c>
      <c r="O2267">
        <v>6.5</v>
      </c>
      <c r="P2267">
        <v>121</v>
      </c>
      <c r="Q2267">
        <v>99</v>
      </c>
      <c r="R2267">
        <v>35057332</v>
      </c>
      <c r="S2267">
        <v>33000000</v>
      </c>
      <c r="T2267">
        <f>Table15[[#This Row],[Gross Revenue]]-Table15[[#This Row],[Budget]]</f>
        <v>2057332</v>
      </c>
      <c r="U2267">
        <f>YEAR(Table15[[#This Row],[Release Date]])</f>
        <v>2006</v>
      </c>
    </row>
    <row r="2268" spans="1:21" x14ac:dyDescent="0.25">
      <c r="A2268" t="s">
        <v>3921</v>
      </c>
      <c r="B2268">
        <v>1</v>
      </c>
      <c r="C2268" s="8">
        <v>38536</v>
      </c>
      <c r="D2268" t="s">
        <v>28</v>
      </c>
      <c r="E2268" t="s">
        <v>32</v>
      </c>
      <c r="F2268" t="s">
        <v>19</v>
      </c>
      <c r="G2268" t="s">
        <v>20</v>
      </c>
      <c r="H2268" t="s">
        <v>38</v>
      </c>
      <c r="I2268" t="s">
        <v>109</v>
      </c>
      <c r="J2268" t="s">
        <v>3922</v>
      </c>
      <c r="K2268">
        <v>2000</v>
      </c>
      <c r="L2268">
        <v>3889</v>
      </c>
      <c r="M2268">
        <v>124</v>
      </c>
      <c r="N2268">
        <v>0</v>
      </c>
      <c r="O2268">
        <v>5.2</v>
      </c>
      <c r="P2268">
        <v>226</v>
      </c>
      <c r="Q2268">
        <v>100</v>
      </c>
      <c r="R2268">
        <v>40168080</v>
      </c>
      <c r="S2268">
        <v>26000000</v>
      </c>
      <c r="T2268">
        <f>Table15[[#This Row],[Gross Revenue]]-Table15[[#This Row],[Budget]]</f>
        <v>14168080</v>
      </c>
      <c r="U2268">
        <f>YEAR(Table15[[#This Row],[Release Date]])</f>
        <v>2005</v>
      </c>
    </row>
    <row r="2269" spans="1:21" x14ac:dyDescent="0.25">
      <c r="A2269" t="s">
        <v>4252</v>
      </c>
      <c r="B2269">
        <v>1</v>
      </c>
      <c r="C2269" s="8">
        <v>38737</v>
      </c>
      <c r="D2269" t="s">
        <v>28</v>
      </c>
      <c r="E2269" t="s">
        <v>32</v>
      </c>
      <c r="F2269" t="s">
        <v>19</v>
      </c>
      <c r="G2269" t="s">
        <v>20</v>
      </c>
      <c r="H2269" t="s">
        <v>43</v>
      </c>
      <c r="I2269" t="s">
        <v>4253</v>
      </c>
      <c r="J2269" t="s">
        <v>3922</v>
      </c>
      <c r="K2269">
        <v>865</v>
      </c>
      <c r="L2269">
        <v>1417</v>
      </c>
      <c r="M2269">
        <v>124</v>
      </c>
      <c r="N2269">
        <v>20000</v>
      </c>
      <c r="O2269">
        <v>5.7</v>
      </c>
      <c r="P2269">
        <v>225</v>
      </c>
      <c r="Q2269">
        <v>87</v>
      </c>
      <c r="R2269">
        <v>29136626</v>
      </c>
      <c r="S2269">
        <v>60000000</v>
      </c>
      <c r="T2269">
        <f>Table15[[#This Row],[Gross Revenue]]-Table15[[#This Row],[Budget]]</f>
        <v>-30863374</v>
      </c>
      <c r="U2269">
        <f>YEAR(Table15[[#This Row],[Release Date]])</f>
        <v>2006</v>
      </c>
    </row>
    <row r="2270" spans="1:21" x14ac:dyDescent="0.25">
      <c r="A2270" t="s">
        <v>5036</v>
      </c>
      <c r="B2270">
        <v>1</v>
      </c>
      <c r="C2270" s="8">
        <v>39216</v>
      </c>
      <c r="D2270" t="s">
        <v>28</v>
      </c>
      <c r="E2270" t="s">
        <v>32</v>
      </c>
      <c r="F2270" t="s">
        <v>19</v>
      </c>
      <c r="G2270" t="s">
        <v>20</v>
      </c>
      <c r="H2270" t="s">
        <v>43</v>
      </c>
      <c r="I2270" t="s">
        <v>5037</v>
      </c>
      <c r="J2270" t="s">
        <v>5038</v>
      </c>
      <c r="K2270">
        <v>3000</v>
      </c>
      <c r="L2270">
        <v>7081</v>
      </c>
      <c r="M2270">
        <v>76</v>
      </c>
      <c r="N2270">
        <v>32000</v>
      </c>
      <c r="O2270">
        <v>6.5</v>
      </c>
      <c r="P2270">
        <v>327</v>
      </c>
      <c r="Q2270">
        <v>132</v>
      </c>
      <c r="R2270">
        <v>43568507</v>
      </c>
      <c r="S2270">
        <v>66000000</v>
      </c>
      <c r="T2270">
        <f>Table15[[#This Row],[Gross Revenue]]-Table15[[#This Row],[Budget]]</f>
        <v>-22431493</v>
      </c>
      <c r="U2270">
        <f>YEAR(Table15[[#This Row],[Release Date]])</f>
        <v>2007</v>
      </c>
    </row>
    <row r="2271" spans="1:21" x14ac:dyDescent="0.25">
      <c r="A2271" t="s">
        <v>3353</v>
      </c>
      <c r="B2271">
        <v>1</v>
      </c>
      <c r="C2271" s="8">
        <v>38212</v>
      </c>
      <c r="D2271" t="s">
        <v>28</v>
      </c>
      <c r="E2271" t="s">
        <v>30</v>
      </c>
      <c r="F2271" t="s">
        <v>19</v>
      </c>
      <c r="G2271" t="s">
        <v>20</v>
      </c>
      <c r="H2271" t="s">
        <v>38</v>
      </c>
      <c r="I2271" t="s">
        <v>3354</v>
      </c>
      <c r="J2271" t="s">
        <v>3355</v>
      </c>
      <c r="K2271">
        <v>948</v>
      </c>
      <c r="L2271">
        <v>4324</v>
      </c>
      <c r="M2271">
        <v>51</v>
      </c>
      <c r="N2271">
        <v>0</v>
      </c>
      <c r="O2271">
        <v>6.5</v>
      </c>
      <c r="P2271">
        <v>102</v>
      </c>
      <c r="Q2271">
        <v>129</v>
      </c>
      <c r="R2271">
        <v>8396942</v>
      </c>
      <c r="S2271">
        <v>19000000</v>
      </c>
      <c r="T2271">
        <f>Table15[[#This Row],[Gross Revenue]]-Table15[[#This Row],[Budget]]</f>
        <v>-10603058</v>
      </c>
      <c r="U2271">
        <f>YEAR(Table15[[#This Row],[Release Date]])</f>
        <v>2004</v>
      </c>
    </row>
    <row r="2272" spans="1:21" x14ac:dyDescent="0.25">
      <c r="A2272" t="s">
        <v>4562</v>
      </c>
      <c r="B2272">
        <v>1</v>
      </c>
      <c r="C2272" s="8">
        <v>38923</v>
      </c>
      <c r="D2272" t="s">
        <v>28</v>
      </c>
      <c r="E2272" t="s">
        <v>25</v>
      </c>
      <c r="F2272" t="s">
        <v>19</v>
      </c>
      <c r="G2272" t="s">
        <v>20</v>
      </c>
      <c r="H2272" t="s">
        <v>38</v>
      </c>
      <c r="I2272" t="s">
        <v>364</v>
      </c>
      <c r="J2272" t="s">
        <v>3355</v>
      </c>
      <c r="K2272">
        <v>11000</v>
      </c>
      <c r="L2272">
        <v>16484</v>
      </c>
      <c r="M2272">
        <v>51</v>
      </c>
      <c r="N2272">
        <v>12000</v>
      </c>
      <c r="O2272">
        <v>5.6</v>
      </c>
      <c r="P2272">
        <v>157</v>
      </c>
      <c r="Q2272">
        <v>116</v>
      </c>
      <c r="R2272">
        <v>36931089</v>
      </c>
      <c r="S2272">
        <v>70000000</v>
      </c>
      <c r="T2272">
        <f>Table15[[#This Row],[Gross Revenue]]-Table15[[#This Row],[Budget]]</f>
        <v>-33068911</v>
      </c>
      <c r="U2272">
        <f>YEAR(Table15[[#This Row],[Release Date]])</f>
        <v>2006</v>
      </c>
    </row>
    <row r="2273" spans="1:21" x14ac:dyDescent="0.25">
      <c r="A2273" t="s">
        <v>4999</v>
      </c>
      <c r="B2273">
        <v>1</v>
      </c>
      <c r="C2273" s="8">
        <v>39193</v>
      </c>
      <c r="D2273" t="s">
        <v>28</v>
      </c>
      <c r="E2273" t="s">
        <v>25</v>
      </c>
      <c r="F2273" t="s">
        <v>19</v>
      </c>
      <c r="G2273" t="s">
        <v>20</v>
      </c>
      <c r="H2273" t="s">
        <v>38</v>
      </c>
      <c r="I2273" t="s">
        <v>233</v>
      </c>
      <c r="J2273" t="s">
        <v>3355</v>
      </c>
      <c r="K2273">
        <v>18000</v>
      </c>
      <c r="L2273">
        <v>30571</v>
      </c>
      <c r="M2273">
        <v>51</v>
      </c>
      <c r="N2273">
        <v>12000</v>
      </c>
      <c r="O2273">
        <v>6.3</v>
      </c>
      <c r="P2273">
        <v>196</v>
      </c>
      <c r="Q2273">
        <v>116</v>
      </c>
      <c r="R2273">
        <v>54414716</v>
      </c>
      <c r="S2273">
        <v>42000000</v>
      </c>
      <c r="T2273">
        <f>Table15[[#This Row],[Gross Revenue]]-Table15[[#This Row],[Budget]]</f>
        <v>12414716</v>
      </c>
      <c r="U2273">
        <f>YEAR(Table15[[#This Row],[Release Date]])</f>
        <v>2007</v>
      </c>
    </row>
    <row r="2274" spans="1:21" x14ac:dyDescent="0.25">
      <c r="A2274" t="s">
        <v>5199</v>
      </c>
      <c r="B2274">
        <v>1</v>
      </c>
      <c r="C2274" s="8">
        <v>39316</v>
      </c>
      <c r="D2274" t="s">
        <v>28</v>
      </c>
      <c r="E2274" t="s">
        <v>25</v>
      </c>
      <c r="F2274" t="s">
        <v>19</v>
      </c>
      <c r="G2274" t="s">
        <v>20</v>
      </c>
      <c r="H2274" t="s">
        <v>43</v>
      </c>
      <c r="I2274" t="s">
        <v>416</v>
      </c>
      <c r="J2274" t="s">
        <v>3355</v>
      </c>
      <c r="K2274">
        <v>8000</v>
      </c>
      <c r="L2274">
        <v>10886</v>
      </c>
      <c r="M2274">
        <v>51</v>
      </c>
      <c r="N2274">
        <v>13000</v>
      </c>
      <c r="O2274">
        <v>6.1</v>
      </c>
      <c r="P2274">
        <v>145</v>
      </c>
      <c r="Q2274">
        <v>96</v>
      </c>
      <c r="R2274">
        <v>150315155</v>
      </c>
      <c r="S2274">
        <v>50000000</v>
      </c>
      <c r="T2274">
        <f>Table15[[#This Row],[Gross Revenue]]-Table15[[#This Row],[Budget]]</f>
        <v>100315155</v>
      </c>
      <c r="U2274">
        <f>YEAR(Table15[[#This Row],[Release Date]])</f>
        <v>2007</v>
      </c>
    </row>
    <row r="2275" spans="1:21" x14ac:dyDescent="0.25">
      <c r="A2275" t="s">
        <v>2078</v>
      </c>
      <c r="B2275">
        <v>1</v>
      </c>
      <c r="C2275" s="8">
        <v>37506</v>
      </c>
      <c r="D2275" t="s">
        <v>28</v>
      </c>
      <c r="E2275" t="s">
        <v>100</v>
      </c>
      <c r="F2275" t="s">
        <v>19</v>
      </c>
      <c r="G2275" t="s">
        <v>20</v>
      </c>
      <c r="H2275" t="s">
        <v>36</v>
      </c>
      <c r="I2275" t="s">
        <v>2079</v>
      </c>
      <c r="J2275" t="s">
        <v>2080</v>
      </c>
      <c r="K2275">
        <v>1000</v>
      </c>
      <c r="L2275">
        <v>4676</v>
      </c>
      <c r="M2275">
        <v>80</v>
      </c>
      <c r="N2275">
        <v>1000</v>
      </c>
      <c r="O2275">
        <v>5.9</v>
      </c>
      <c r="P2275">
        <v>46</v>
      </c>
      <c r="Q2275">
        <v>103</v>
      </c>
      <c r="R2275">
        <v>10411980</v>
      </c>
      <c r="S2275">
        <v>15000000</v>
      </c>
      <c r="T2275">
        <f>Table15[[#This Row],[Gross Revenue]]-Table15[[#This Row],[Budget]]</f>
        <v>-4588020</v>
      </c>
      <c r="U2275">
        <f>YEAR(Table15[[#This Row],[Release Date]])</f>
        <v>2002</v>
      </c>
    </row>
    <row r="2276" spans="1:21" x14ac:dyDescent="0.25">
      <c r="A2276" t="s">
        <v>4286</v>
      </c>
      <c r="B2276">
        <v>1</v>
      </c>
      <c r="C2276" s="8">
        <v>38756</v>
      </c>
      <c r="D2276" t="s">
        <v>28</v>
      </c>
      <c r="E2276" t="s">
        <v>31</v>
      </c>
      <c r="F2276" t="s">
        <v>19</v>
      </c>
      <c r="G2276" t="s">
        <v>20</v>
      </c>
      <c r="H2276" t="s">
        <v>36</v>
      </c>
      <c r="I2276" t="s">
        <v>109</v>
      </c>
      <c r="J2276" t="s">
        <v>2080</v>
      </c>
      <c r="K2276">
        <v>2000</v>
      </c>
      <c r="L2276">
        <v>5024</v>
      </c>
      <c r="M2276">
        <v>80</v>
      </c>
      <c r="N2276">
        <v>15000</v>
      </c>
      <c r="O2276">
        <v>7.1</v>
      </c>
      <c r="P2276">
        <v>110</v>
      </c>
      <c r="Q2276">
        <v>106</v>
      </c>
      <c r="R2276">
        <v>43853424</v>
      </c>
      <c r="S2276">
        <v>18000000</v>
      </c>
      <c r="T2276">
        <f>Table15[[#This Row],[Gross Revenue]]-Table15[[#This Row],[Budget]]</f>
        <v>25853424</v>
      </c>
      <c r="U2276">
        <f>YEAR(Table15[[#This Row],[Release Date]])</f>
        <v>2006</v>
      </c>
    </row>
    <row r="2277" spans="1:21" x14ac:dyDescent="0.25">
      <c r="A2277" t="s">
        <v>1235</v>
      </c>
      <c r="B2277">
        <v>1</v>
      </c>
      <c r="C2277" s="8">
        <v>37045</v>
      </c>
      <c r="D2277" t="s">
        <v>28</v>
      </c>
      <c r="E2277" t="s">
        <v>18</v>
      </c>
      <c r="F2277" t="s">
        <v>19</v>
      </c>
      <c r="G2277" t="s">
        <v>20</v>
      </c>
      <c r="H2277" t="s">
        <v>38</v>
      </c>
      <c r="I2277" t="s">
        <v>1236</v>
      </c>
      <c r="J2277" t="s">
        <v>1237</v>
      </c>
      <c r="K2277">
        <v>723</v>
      </c>
      <c r="L2277">
        <v>793</v>
      </c>
      <c r="M2277">
        <v>0</v>
      </c>
      <c r="N2277">
        <v>0</v>
      </c>
      <c r="O2277">
        <v>6.8</v>
      </c>
      <c r="P2277">
        <v>150</v>
      </c>
      <c r="Q2277">
        <v>124</v>
      </c>
      <c r="R2277">
        <v>19719930</v>
      </c>
      <c r="S2277">
        <v>45000000</v>
      </c>
      <c r="T2277">
        <f>Table15[[#This Row],[Gross Revenue]]-Table15[[#This Row],[Budget]]</f>
        <v>-25280070</v>
      </c>
      <c r="U2277">
        <f>YEAR(Table15[[#This Row],[Release Date]])</f>
        <v>2001</v>
      </c>
    </row>
    <row r="2278" spans="1:21" x14ac:dyDescent="0.25">
      <c r="A2278" t="s">
        <v>3017</v>
      </c>
      <c r="B2278">
        <v>1</v>
      </c>
      <c r="C2278" s="8">
        <v>38016</v>
      </c>
      <c r="D2278" t="s">
        <v>28</v>
      </c>
      <c r="E2278" t="s">
        <v>30</v>
      </c>
      <c r="F2278" t="s">
        <v>19</v>
      </c>
      <c r="G2278" t="s">
        <v>20</v>
      </c>
      <c r="H2278" t="s">
        <v>38</v>
      </c>
      <c r="I2278" t="s">
        <v>1461</v>
      </c>
      <c r="J2278" t="s">
        <v>1237</v>
      </c>
      <c r="K2278">
        <v>17000</v>
      </c>
      <c r="L2278">
        <v>18752</v>
      </c>
      <c r="M2278">
        <v>0</v>
      </c>
      <c r="N2278">
        <v>76000</v>
      </c>
      <c r="O2278">
        <v>8.1999999999999993</v>
      </c>
      <c r="P2278">
        <v>274</v>
      </c>
      <c r="Q2278">
        <v>148</v>
      </c>
      <c r="R2278">
        <v>18352454</v>
      </c>
      <c r="S2278">
        <v>15000000</v>
      </c>
      <c r="T2278">
        <f>Table15[[#This Row],[Gross Revenue]]-Table15[[#This Row],[Budget]]</f>
        <v>3352454</v>
      </c>
      <c r="U2278">
        <f>YEAR(Table15[[#This Row],[Release Date]])</f>
        <v>2004</v>
      </c>
    </row>
    <row r="2279" spans="1:21" x14ac:dyDescent="0.25">
      <c r="A2279" t="s">
        <v>2406</v>
      </c>
      <c r="B2279">
        <v>1</v>
      </c>
      <c r="C2279" s="8">
        <v>37680</v>
      </c>
      <c r="D2279" t="s">
        <v>28</v>
      </c>
      <c r="E2279" t="s">
        <v>22</v>
      </c>
      <c r="F2279" t="s">
        <v>2407</v>
      </c>
      <c r="G2279" t="s">
        <v>48</v>
      </c>
      <c r="H2279" t="s">
        <v>38</v>
      </c>
      <c r="I2279" t="s">
        <v>2341</v>
      </c>
      <c r="J2279" t="s">
        <v>2408</v>
      </c>
      <c r="K2279">
        <v>1000</v>
      </c>
      <c r="L2279">
        <v>2115</v>
      </c>
      <c r="M2279">
        <v>44</v>
      </c>
      <c r="N2279">
        <v>265</v>
      </c>
      <c r="O2279">
        <v>6</v>
      </c>
      <c r="P2279">
        <v>30</v>
      </c>
      <c r="Q2279">
        <v>112</v>
      </c>
      <c r="R2279">
        <v>77231</v>
      </c>
      <c r="S2279">
        <v>25000000</v>
      </c>
      <c r="T2279">
        <f>Table15[[#This Row],[Gross Revenue]]-Table15[[#This Row],[Budget]]</f>
        <v>-24922769</v>
      </c>
      <c r="U2279">
        <f>YEAR(Table15[[#This Row],[Release Date]])</f>
        <v>2003</v>
      </c>
    </row>
    <row r="2280" spans="1:21" x14ac:dyDescent="0.25">
      <c r="A2280" t="s">
        <v>3039</v>
      </c>
      <c r="B2280">
        <v>1</v>
      </c>
      <c r="C2280" s="8">
        <v>38030</v>
      </c>
      <c r="D2280" t="s">
        <v>28</v>
      </c>
      <c r="E2280" t="s">
        <v>30</v>
      </c>
      <c r="F2280" t="s">
        <v>3040</v>
      </c>
      <c r="G2280" t="s">
        <v>2067</v>
      </c>
      <c r="H2280" t="s">
        <v>38</v>
      </c>
      <c r="I2280" t="s">
        <v>3041</v>
      </c>
      <c r="J2280" t="s">
        <v>2408</v>
      </c>
      <c r="K2280">
        <v>627</v>
      </c>
      <c r="L2280">
        <v>653</v>
      </c>
      <c r="M2280">
        <v>44</v>
      </c>
      <c r="N2280">
        <v>0</v>
      </c>
      <c r="O2280">
        <v>7.3</v>
      </c>
      <c r="P2280">
        <v>160</v>
      </c>
      <c r="Q2280">
        <v>126</v>
      </c>
      <c r="R2280">
        <v>5701643</v>
      </c>
      <c r="S2280">
        <v>20000000</v>
      </c>
      <c r="T2280">
        <f>Table15[[#This Row],[Gross Revenue]]-Table15[[#This Row],[Budget]]</f>
        <v>-14298357</v>
      </c>
      <c r="U2280">
        <f>YEAR(Table15[[#This Row],[Release Date]])</f>
        <v>2004</v>
      </c>
    </row>
    <row r="2281" spans="1:21" x14ac:dyDescent="0.25">
      <c r="A2281" t="s">
        <v>5070</v>
      </c>
      <c r="B2281">
        <v>1</v>
      </c>
      <c r="C2281" s="8">
        <v>39236</v>
      </c>
      <c r="D2281" t="s">
        <v>28</v>
      </c>
      <c r="E2281" t="s">
        <v>32</v>
      </c>
      <c r="F2281" t="s">
        <v>19</v>
      </c>
      <c r="G2281" t="s">
        <v>20</v>
      </c>
      <c r="H2281" t="s">
        <v>43</v>
      </c>
      <c r="I2281" t="s">
        <v>83</v>
      </c>
      <c r="J2281" t="s">
        <v>2408</v>
      </c>
      <c r="K2281">
        <v>12000</v>
      </c>
      <c r="L2281">
        <v>17098</v>
      </c>
      <c r="M2281">
        <v>44</v>
      </c>
      <c r="N2281">
        <v>16000</v>
      </c>
      <c r="O2281">
        <v>5.5</v>
      </c>
      <c r="P2281">
        <v>175</v>
      </c>
      <c r="Q2281">
        <v>102</v>
      </c>
      <c r="R2281">
        <v>17176900</v>
      </c>
      <c r="S2281">
        <v>95000000</v>
      </c>
      <c r="T2281">
        <f>Table15[[#This Row],[Gross Revenue]]-Table15[[#This Row],[Budget]]</f>
        <v>-77823100</v>
      </c>
      <c r="U2281">
        <f>YEAR(Table15[[#This Row],[Release Date]])</f>
        <v>2007</v>
      </c>
    </row>
    <row r="2282" spans="1:21" x14ac:dyDescent="0.25">
      <c r="A2282" t="s">
        <v>3239</v>
      </c>
      <c r="B2282">
        <v>1</v>
      </c>
      <c r="C2282" s="8">
        <v>38146</v>
      </c>
      <c r="D2282" t="s">
        <v>28</v>
      </c>
      <c r="E2282" t="s">
        <v>25</v>
      </c>
      <c r="F2282" t="s">
        <v>19</v>
      </c>
      <c r="G2282" t="s">
        <v>24</v>
      </c>
      <c r="H2282" t="s">
        <v>43</v>
      </c>
      <c r="I2282" t="s">
        <v>284</v>
      </c>
      <c r="J2282" t="s">
        <v>3240</v>
      </c>
      <c r="K2282">
        <v>4000</v>
      </c>
      <c r="L2282">
        <v>9913</v>
      </c>
      <c r="M2282">
        <v>91</v>
      </c>
      <c r="N2282">
        <v>0</v>
      </c>
      <c r="O2282">
        <v>5.6</v>
      </c>
      <c r="P2282">
        <v>141</v>
      </c>
      <c r="Q2282">
        <v>88</v>
      </c>
      <c r="R2282">
        <v>120136047</v>
      </c>
      <c r="S2282">
        <v>80000000</v>
      </c>
      <c r="T2282">
        <f>Table15[[#This Row],[Gross Revenue]]-Table15[[#This Row],[Budget]]</f>
        <v>40136047</v>
      </c>
      <c r="U2282">
        <f>YEAR(Table15[[#This Row],[Release Date]])</f>
        <v>2004</v>
      </c>
    </row>
    <row r="2283" spans="1:21" x14ac:dyDescent="0.25">
      <c r="A2283" t="s">
        <v>4185</v>
      </c>
      <c r="B2283">
        <v>1</v>
      </c>
      <c r="C2283" s="8">
        <v>38695</v>
      </c>
      <c r="D2283" t="s">
        <v>28</v>
      </c>
      <c r="E2283" t="s">
        <v>25</v>
      </c>
      <c r="F2283" t="s">
        <v>19</v>
      </c>
      <c r="G2283" t="s">
        <v>20</v>
      </c>
      <c r="H2283" t="s">
        <v>38</v>
      </c>
      <c r="I2283" t="s">
        <v>233</v>
      </c>
      <c r="J2283" t="s">
        <v>3240</v>
      </c>
      <c r="K2283">
        <v>18000</v>
      </c>
      <c r="L2283">
        <v>18669</v>
      </c>
      <c r="M2283">
        <v>91</v>
      </c>
      <c r="N2283">
        <v>31000</v>
      </c>
      <c r="O2283">
        <v>6.9</v>
      </c>
      <c r="P2283">
        <v>340</v>
      </c>
      <c r="Q2283">
        <v>106</v>
      </c>
      <c r="R2283">
        <v>117528646</v>
      </c>
      <c r="S2283">
        <v>35000000</v>
      </c>
      <c r="T2283">
        <f>Table15[[#This Row],[Gross Revenue]]-Table15[[#This Row],[Budget]]</f>
        <v>82528646</v>
      </c>
      <c r="U2283">
        <f>YEAR(Table15[[#This Row],[Release Date]])</f>
        <v>2005</v>
      </c>
    </row>
    <row r="2284" spans="1:21" x14ac:dyDescent="0.25">
      <c r="A2284" t="s">
        <v>4759</v>
      </c>
      <c r="B2284">
        <v>1</v>
      </c>
      <c r="C2284" s="8">
        <v>39037</v>
      </c>
      <c r="D2284" t="s">
        <v>28</v>
      </c>
      <c r="E2284" t="s">
        <v>25</v>
      </c>
      <c r="F2284" t="s">
        <v>19</v>
      </c>
      <c r="G2284" t="s">
        <v>20</v>
      </c>
      <c r="H2284" t="s">
        <v>38</v>
      </c>
      <c r="I2284" t="s">
        <v>284</v>
      </c>
      <c r="J2284" t="s">
        <v>3240</v>
      </c>
      <c r="K2284">
        <v>4000</v>
      </c>
      <c r="L2284">
        <v>5826</v>
      </c>
      <c r="M2284">
        <v>91</v>
      </c>
      <c r="N2284">
        <v>17000</v>
      </c>
      <c r="O2284">
        <v>5.7</v>
      </c>
      <c r="P2284">
        <v>275</v>
      </c>
      <c r="Q2284">
        <v>120</v>
      </c>
      <c r="R2284">
        <v>134455175</v>
      </c>
      <c r="S2284">
        <v>35000000</v>
      </c>
      <c r="T2284">
        <f>Table15[[#This Row],[Gross Revenue]]-Table15[[#This Row],[Budget]]</f>
        <v>99455175</v>
      </c>
      <c r="U2284">
        <f>YEAR(Table15[[#This Row],[Release Date]])</f>
        <v>2006</v>
      </c>
    </row>
    <row r="2285" spans="1:21" x14ac:dyDescent="0.25">
      <c r="A2285" t="s">
        <v>4561</v>
      </c>
      <c r="B2285">
        <v>1</v>
      </c>
      <c r="C2285" s="8">
        <v>38922</v>
      </c>
      <c r="D2285" t="s">
        <v>28</v>
      </c>
      <c r="E2285" t="s">
        <v>25</v>
      </c>
      <c r="F2285" t="s">
        <v>19</v>
      </c>
      <c r="G2285" t="s">
        <v>20</v>
      </c>
      <c r="H2285" t="s">
        <v>38</v>
      </c>
      <c r="I2285" t="s">
        <v>1024</v>
      </c>
      <c r="J2285" t="s">
        <v>3264</v>
      </c>
      <c r="K2285">
        <v>15000</v>
      </c>
      <c r="L2285">
        <v>21773</v>
      </c>
      <c r="M2285">
        <v>3000</v>
      </c>
      <c r="N2285">
        <v>74000</v>
      </c>
      <c r="O2285">
        <v>7</v>
      </c>
      <c r="P2285">
        <v>457</v>
      </c>
      <c r="Q2285">
        <v>112</v>
      </c>
      <c r="R2285">
        <v>218628680</v>
      </c>
      <c r="S2285">
        <v>50000000</v>
      </c>
      <c r="T2285">
        <f>Table15[[#This Row],[Gross Revenue]]-Table15[[#This Row],[Budget]]</f>
        <v>168628680</v>
      </c>
      <c r="U2285">
        <f>YEAR(Table15[[#This Row],[Release Date]])</f>
        <v>2006</v>
      </c>
    </row>
    <row r="2286" spans="1:21" x14ac:dyDescent="0.25">
      <c r="A2286" t="s">
        <v>4928</v>
      </c>
      <c r="B2286">
        <v>1</v>
      </c>
      <c r="C2286" s="8">
        <v>39145</v>
      </c>
      <c r="D2286" t="s">
        <v>28</v>
      </c>
      <c r="E2286" t="s">
        <v>25</v>
      </c>
      <c r="F2286" t="s">
        <v>19</v>
      </c>
      <c r="G2286" t="s">
        <v>20</v>
      </c>
      <c r="H2286" t="s">
        <v>38</v>
      </c>
      <c r="I2286" t="s">
        <v>124</v>
      </c>
      <c r="J2286" t="s">
        <v>3264</v>
      </c>
      <c r="K2286">
        <v>14000</v>
      </c>
      <c r="L2286">
        <v>28927</v>
      </c>
      <c r="M2286">
        <v>3000</v>
      </c>
      <c r="N2286">
        <v>24000</v>
      </c>
      <c r="O2286">
        <v>6.1</v>
      </c>
      <c r="P2286">
        <v>303</v>
      </c>
      <c r="Q2286">
        <v>136</v>
      </c>
      <c r="R2286">
        <v>42615685</v>
      </c>
      <c r="S2286">
        <v>40000000</v>
      </c>
      <c r="T2286">
        <f>Table15[[#This Row],[Gross Revenue]]-Table15[[#This Row],[Budget]]</f>
        <v>2615685</v>
      </c>
      <c r="U2286">
        <f>YEAR(Table15[[#This Row],[Release Date]])</f>
        <v>2007</v>
      </c>
    </row>
    <row r="2287" spans="1:21" x14ac:dyDescent="0.25">
      <c r="A2287" t="s">
        <v>5295</v>
      </c>
      <c r="B2287">
        <v>1</v>
      </c>
      <c r="C2287" s="8">
        <v>39378</v>
      </c>
      <c r="D2287" t="s">
        <v>28</v>
      </c>
      <c r="E2287" t="s">
        <v>25</v>
      </c>
      <c r="F2287" t="s">
        <v>19</v>
      </c>
      <c r="G2287" t="s">
        <v>20</v>
      </c>
      <c r="H2287" t="s">
        <v>38</v>
      </c>
      <c r="I2287" t="s">
        <v>124</v>
      </c>
      <c r="J2287" t="s">
        <v>3264</v>
      </c>
      <c r="K2287">
        <v>14000</v>
      </c>
      <c r="L2287">
        <v>30010</v>
      </c>
      <c r="M2287">
        <v>3000</v>
      </c>
      <c r="N2287">
        <v>30000</v>
      </c>
      <c r="O2287">
        <v>6.4</v>
      </c>
      <c r="P2287">
        <v>280</v>
      </c>
      <c r="Q2287">
        <v>125</v>
      </c>
      <c r="R2287">
        <v>81257500</v>
      </c>
      <c r="S2287">
        <v>68000000</v>
      </c>
      <c r="T2287">
        <f>Table15[[#This Row],[Gross Revenue]]-Table15[[#This Row],[Budget]]</f>
        <v>13257500</v>
      </c>
      <c r="U2287">
        <f>YEAR(Table15[[#This Row],[Release Date]])</f>
        <v>2007</v>
      </c>
    </row>
    <row r="2288" spans="1:21" x14ac:dyDescent="0.25">
      <c r="A2288" t="s">
        <v>3738</v>
      </c>
      <c r="B2288">
        <v>1</v>
      </c>
      <c r="C2288" s="8">
        <v>38427</v>
      </c>
      <c r="D2288" t="s">
        <v>28</v>
      </c>
      <c r="E2288" t="s">
        <v>22</v>
      </c>
      <c r="F2288" t="s">
        <v>19</v>
      </c>
      <c r="G2288" t="s">
        <v>20</v>
      </c>
      <c r="H2288" t="s">
        <v>38</v>
      </c>
      <c r="I2288" t="s">
        <v>3329</v>
      </c>
      <c r="J2288" t="s">
        <v>3739</v>
      </c>
      <c r="K2288">
        <v>1000</v>
      </c>
      <c r="L2288">
        <v>2163</v>
      </c>
      <c r="M2288">
        <v>19</v>
      </c>
      <c r="N2288">
        <v>0</v>
      </c>
      <c r="O2288">
        <v>6.7</v>
      </c>
      <c r="P2288">
        <v>63</v>
      </c>
      <c r="Q2288">
        <v>96</v>
      </c>
      <c r="R2288">
        <v>115862</v>
      </c>
      <c r="S2288">
        <v>6000000</v>
      </c>
      <c r="T2288">
        <f>Table15[[#This Row],[Gross Revenue]]-Table15[[#This Row],[Budget]]</f>
        <v>-5884138</v>
      </c>
      <c r="U2288">
        <f>YEAR(Table15[[#This Row],[Release Date]])</f>
        <v>2005</v>
      </c>
    </row>
    <row r="2289" spans="1:21" x14ac:dyDescent="0.25">
      <c r="A2289" t="s">
        <v>3848</v>
      </c>
      <c r="B2289">
        <v>1</v>
      </c>
      <c r="C2289" s="8">
        <v>38491</v>
      </c>
      <c r="D2289" t="s">
        <v>28</v>
      </c>
      <c r="E2289" t="s">
        <v>22</v>
      </c>
      <c r="F2289" t="s">
        <v>19</v>
      </c>
      <c r="G2289" t="s">
        <v>3849</v>
      </c>
      <c r="H2289" t="s">
        <v>43</v>
      </c>
      <c r="I2289" t="s">
        <v>3850</v>
      </c>
      <c r="J2289" t="s">
        <v>3739</v>
      </c>
      <c r="K2289">
        <v>3000</v>
      </c>
      <c r="L2289">
        <v>4204</v>
      </c>
      <c r="M2289">
        <v>19</v>
      </c>
      <c r="N2289">
        <v>0</v>
      </c>
      <c r="O2289">
        <v>6.3</v>
      </c>
      <c r="P2289">
        <v>135</v>
      </c>
      <c r="Q2289">
        <v>117</v>
      </c>
      <c r="R2289">
        <v>20218921</v>
      </c>
      <c r="S2289">
        <v>15000000</v>
      </c>
      <c r="T2289">
        <f>Table15[[#This Row],[Gross Revenue]]-Table15[[#This Row],[Budget]]</f>
        <v>5218921</v>
      </c>
      <c r="U2289">
        <f>YEAR(Table15[[#This Row],[Release Date]])</f>
        <v>2005</v>
      </c>
    </row>
    <row r="2290" spans="1:21" x14ac:dyDescent="0.25">
      <c r="A2290" t="s">
        <v>4981</v>
      </c>
      <c r="B2290">
        <v>1</v>
      </c>
      <c r="C2290" s="8">
        <v>39181</v>
      </c>
      <c r="D2290" t="s">
        <v>28</v>
      </c>
      <c r="E2290" t="s">
        <v>22</v>
      </c>
      <c r="F2290" t="s">
        <v>19</v>
      </c>
      <c r="G2290" t="s">
        <v>20</v>
      </c>
      <c r="H2290" t="s">
        <v>43</v>
      </c>
      <c r="I2290" t="s">
        <v>2573</v>
      </c>
      <c r="J2290" t="s">
        <v>3739</v>
      </c>
      <c r="K2290">
        <v>15000</v>
      </c>
      <c r="L2290">
        <v>18760</v>
      </c>
      <c r="M2290">
        <v>19</v>
      </c>
      <c r="N2290">
        <v>0</v>
      </c>
      <c r="O2290">
        <v>6.3</v>
      </c>
      <c r="P2290">
        <v>98</v>
      </c>
      <c r="Q2290">
        <v>104</v>
      </c>
      <c r="R2290">
        <v>23393765</v>
      </c>
      <c r="S2290">
        <v>20000000</v>
      </c>
      <c r="T2290">
        <f>Table15[[#This Row],[Gross Revenue]]-Table15[[#This Row],[Budget]]</f>
        <v>3393765</v>
      </c>
      <c r="U2290">
        <f>YEAR(Table15[[#This Row],[Release Date]])</f>
        <v>2007</v>
      </c>
    </row>
    <row r="2291" spans="1:21" x14ac:dyDescent="0.25">
      <c r="A2291" t="s">
        <v>3499</v>
      </c>
      <c r="B2291">
        <v>1</v>
      </c>
      <c r="C2291" s="8">
        <v>38297</v>
      </c>
      <c r="D2291" t="s">
        <v>28</v>
      </c>
      <c r="E2291" t="s">
        <v>32</v>
      </c>
      <c r="F2291" t="s">
        <v>19</v>
      </c>
      <c r="G2291" t="s">
        <v>20</v>
      </c>
      <c r="H2291" t="s">
        <v>43</v>
      </c>
      <c r="I2291" t="s">
        <v>39</v>
      </c>
      <c r="J2291" t="s">
        <v>3500</v>
      </c>
      <c r="K2291">
        <v>940</v>
      </c>
      <c r="L2291">
        <v>1594</v>
      </c>
      <c r="M2291">
        <v>30</v>
      </c>
      <c r="N2291">
        <v>13000</v>
      </c>
      <c r="O2291">
        <v>7.1</v>
      </c>
      <c r="P2291">
        <v>263</v>
      </c>
      <c r="Q2291">
        <v>79</v>
      </c>
      <c r="R2291">
        <v>31743332</v>
      </c>
      <c r="S2291">
        <v>30000000</v>
      </c>
      <c r="T2291">
        <f>Table15[[#This Row],[Gross Revenue]]-Table15[[#This Row],[Budget]]</f>
        <v>1743332</v>
      </c>
      <c r="U2291">
        <f>YEAR(Table15[[#This Row],[Release Date]])</f>
        <v>2004</v>
      </c>
    </row>
    <row r="2292" spans="1:21" x14ac:dyDescent="0.25">
      <c r="A2292" t="s">
        <v>2366</v>
      </c>
      <c r="B2292">
        <v>1</v>
      </c>
      <c r="C2292" s="8">
        <v>37656</v>
      </c>
      <c r="D2292" t="s">
        <v>28</v>
      </c>
      <c r="E2292" t="s">
        <v>25</v>
      </c>
      <c r="F2292" t="s">
        <v>19</v>
      </c>
      <c r="G2292" t="s">
        <v>20</v>
      </c>
      <c r="H2292" t="s">
        <v>38</v>
      </c>
      <c r="I2292" t="s">
        <v>319</v>
      </c>
      <c r="J2292" t="s">
        <v>159</v>
      </c>
      <c r="K2292">
        <v>21000</v>
      </c>
      <c r="L2292">
        <v>23932</v>
      </c>
      <c r="M2292">
        <v>1000</v>
      </c>
      <c r="N2292">
        <v>0</v>
      </c>
      <c r="O2292">
        <v>7.6</v>
      </c>
      <c r="P2292">
        <v>223</v>
      </c>
      <c r="Q2292">
        <v>103</v>
      </c>
      <c r="R2292">
        <v>4235837</v>
      </c>
      <c r="S2292">
        <v>15000000</v>
      </c>
      <c r="T2292">
        <f>Table15[[#This Row],[Gross Revenue]]-Table15[[#This Row],[Budget]]</f>
        <v>-10764163</v>
      </c>
      <c r="U2292">
        <f>YEAR(Table15[[#This Row],[Release Date]])</f>
        <v>2003</v>
      </c>
    </row>
    <row r="2293" spans="1:21" x14ac:dyDescent="0.25">
      <c r="A2293" t="s">
        <v>4764</v>
      </c>
      <c r="B2293">
        <v>1</v>
      </c>
      <c r="C2293" s="8">
        <v>39041</v>
      </c>
      <c r="D2293" t="s">
        <v>28</v>
      </c>
      <c r="E2293" t="s">
        <v>32</v>
      </c>
      <c r="F2293" t="s">
        <v>19</v>
      </c>
      <c r="G2293" t="s">
        <v>20</v>
      </c>
      <c r="H2293" t="s">
        <v>43</v>
      </c>
      <c r="I2293" t="s">
        <v>319</v>
      </c>
      <c r="J2293" t="s">
        <v>159</v>
      </c>
      <c r="K2293">
        <v>21000</v>
      </c>
      <c r="L2293">
        <v>30426</v>
      </c>
      <c r="M2293">
        <v>1000</v>
      </c>
      <c r="N2293">
        <v>95000</v>
      </c>
      <c r="O2293">
        <v>7.2</v>
      </c>
      <c r="P2293">
        <v>608</v>
      </c>
      <c r="Q2293">
        <v>195</v>
      </c>
      <c r="R2293">
        <v>408992272</v>
      </c>
      <c r="S2293">
        <v>200000000</v>
      </c>
      <c r="T2293">
        <f>Table15[[#This Row],[Gross Revenue]]-Table15[[#This Row],[Budget]]</f>
        <v>208992272</v>
      </c>
      <c r="U2293">
        <f>YEAR(Table15[[#This Row],[Release Date]])</f>
        <v>2006</v>
      </c>
    </row>
    <row r="2294" spans="1:21" x14ac:dyDescent="0.25">
      <c r="A2294" t="s">
        <v>2076</v>
      </c>
      <c r="B2294">
        <v>1</v>
      </c>
      <c r="C2294" s="8">
        <v>37505</v>
      </c>
      <c r="D2294" t="s">
        <v>28</v>
      </c>
      <c r="E2294" t="s">
        <v>22</v>
      </c>
      <c r="F2294" t="s">
        <v>19</v>
      </c>
      <c r="G2294" t="s">
        <v>20</v>
      </c>
      <c r="H2294" t="s">
        <v>43</v>
      </c>
      <c r="I2294" t="s">
        <v>2077</v>
      </c>
      <c r="J2294" t="s">
        <v>2077</v>
      </c>
      <c r="K2294">
        <v>291</v>
      </c>
      <c r="L2294">
        <v>368</v>
      </c>
      <c r="M2294">
        <v>291</v>
      </c>
      <c r="N2294">
        <v>19000</v>
      </c>
      <c r="O2294">
        <v>7</v>
      </c>
      <c r="P2294">
        <v>143</v>
      </c>
      <c r="Q2294">
        <v>77</v>
      </c>
      <c r="R2294">
        <v>424760</v>
      </c>
      <c r="S2294">
        <v>7000</v>
      </c>
      <c r="T2294">
        <f>Table15[[#This Row],[Gross Revenue]]-Table15[[#This Row],[Budget]]</f>
        <v>417760</v>
      </c>
      <c r="U2294">
        <f>YEAR(Table15[[#This Row],[Release Date]])</f>
        <v>2002</v>
      </c>
    </row>
    <row r="2295" spans="1:21" x14ac:dyDescent="0.25">
      <c r="A2295" t="s">
        <v>5047</v>
      </c>
      <c r="B2295">
        <v>1</v>
      </c>
      <c r="C2295" s="8">
        <v>39223</v>
      </c>
      <c r="D2295" t="s">
        <v>28</v>
      </c>
      <c r="E2295" t="s">
        <v>25</v>
      </c>
      <c r="F2295" t="s">
        <v>19</v>
      </c>
      <c r="G2295" t="s">
        <v>20</v>
      </c>
      <c r="H2295" t="s">
        <v>21</v>
      </c>
      <c r="I2295" t="s">
        <v>5048</v>
      </c>
      <c r="J2295" t="s">
        <v>5048</v>
      </c>
      <c r="K2295">
        <v>247</v>
      </c>
      <c r="L2295">
        <v>954</v>
      </c>
      <c r="M2295">
        <v>247</v>
      </c>
      <c r="N2295">
        <v>0</v>
      </c>
      <c r="O2295">
        <v>5.0999999999999996</v>
      </c>
      <c r="P2295">
        <v>6</v>
      </c>
      <c r="Q2295">
        <v>93</v>
      </c>
      <c r="R2295">
        <v>35688</v>
      </c>
      <c r="S2295">
        <v>600000</v>
      </c>
      <c r="T2295">
        <f>Table15[[#This Row],[Gross Revenue]]-Table15[[#This Row],[Budget]]</f>
        <v>-564312</v>
      </c>
      <c r="U2295">
        <f>YEAR(Table15[[#This Row],[Release Date]])</f>
        <v>2007</v>
      </c>
    </row>
    <row r="2296" spans="1:21" x14ac:dyDescent="0.25">
      <c r="A2296" t="s">
        <v>1965</v>
      </c>
      <c r="B2296">
        <v>1</v>
      </c>
      <c r="C2296" s="8">
        <v>37443</v>
      </c>
      <c r="D2296" t="s">
        <v>17</v>
      </c>
      <c r="E2296" t="s">
        <v>18</v>
      </c>
      <c r="F2296" t="s">
        <v>19</v>
      </c>
      <c r="G2296" t="s">
        <v>35</v>
      </c>
      <c r="I2296" t="s">
        <v>1966</v>
      </c>
      <c r="J2296" t="s">
        <v>1967</v>
      </c>
      <c r="K2296">
        <v>680</v>
      </c>
      <c r="L2296">
        <v>1311</v>
      </c>
      <c r="M2296">
        <v>222</v>
      </c>
      <c r="N2296">
        <v>0</v>
      </c>
      <c r="O2296">
        <v>7.7</v>
      </c>
      <c r="P2296">
        <v>99</v>
      </c>
      <c r="Q2296">
        <v>90</v>
      </c>
      <c r="R2296">
        <v>6013</v>
      </c>
      <c r="S2296">
        <v>695393</v>
      </c>
      <c r="T2296">
        <f>Table15[[#This Row],[Gross Revenue]]-Table15[[#This Row],[Budget]]</f>
        <v>-689380</v>
      </c>
      <c r="U2296">
        <f>YEAR(Table15[[#This Row],[Release Date]])</f>
        <v>2002</v>
      </c>
    </row>
    <row r="2297" spans="1:21" x14ac:dyDescent="0.25">
      <c r="A2297" t="s">
        <v>2878</v>
      </c>
      <c r="B2297">
        <v>1</v>
      </c>
      <c r="C2297" s="8">
        <v>37940</v>
      </c>
      <c r="D2297" t="s">
        <v>28</v>
      </c>
      <c r="E2297" t="s">
        <v>18</v>
      </c>
      <c r="F2297" t="s">
        <v>19</v>
      </c>
      <c r="G2297" t="s">
        <v>35</v>
      </c>
      <c r="H2297" t="s">
        <v>26</v>
      </c>
      <c r="I2297" t="s">
        <v>2879</v>
      </c>
      <c r="J2297" t="s">
        <v>1967</v>
      </c>
      <c r="K2297">
        <v>1000</v>
      </c>
      <c r="L2297">
        <v>3282</v>
      </c>
      <c r="M2297">
        <v>222</v>
      </c>
      <c r="N2297">
        <v>11000</v>
      </c>
      <c r="O2297">
        <v>7.7</v>
      </c>
      <c r="P2297">
        <v>172</v>
      </c>
      <c r="Q2297">
        <v>101</v>
      </c>
      <c r="R2297">
        <v>327919</v>
      </c>
      <c r="S2297">
        <v>1500000</v>
      </c>
      <c r="T2297">
        <f>Table15[[#This Row],[Gross Revenue]]-Table15[[#This Row],[Budget]]</f>
        <v>-1172081</v>
      </c>
      <c r="U2297">
        <f>YEAR(Table15[[#This Row],[Release Date]])</f>
        <v>2003</v>
      </c>
    </row>
    <row r="2298" spans="1:21" x14ac:dyDescent="0.25">
      <c r="A2298" t="s">
        <v>4023</v>
      </c>
      <c r="B2298">
        <v>1</v>
      </c>
      <c r="C2298" s="8">
        <v>38598</v>
      </c>
      <c r="D2298" t="s">
        <v>28</v>
      </c>
      <c r="E2298" t="s">
        <v>25</v>
      </c>
      <c r="F2298" t="s">
        <v>19</v>
      </c>
      <c r="G2298" t="s">
        <v>20</v>
      </c>
      <c r="H2298" t="s">
        <v>38</v>
      </c>
      <c r="I2298" t="s">
        <v>1210</v>
      </c>
      <c r="J2298" t="s">
        <v>4024</v>
      </c>
      <c r="K2298">
        <v>474</v>
      </c>
      <c r="L2298">
        <v>2029</v>
      </c>
      <c r="M2298">
        <v>30</v>
      </c>
      <c r="N2298">
        <v>916</v>
      </c>
      <c r="O2298">
        <v>5.9</v>
      </c>
      <c r="P2298">
        <v>104</v>
      </c>
      <c r="Q2298">
        <v>108</v>
      </c>
      <c r="R2298">
        <v>453079</v>
      </c>
      <c r="S2298">
        <v>7000000</v>
      </c>
      <c r="T2298">
        <f>Table15[[#This Row],[Gross Revenue]]-Table15[[#This Row],[Budget]]</f>
        <v>-6546921</v>
      </c>
      <c r="U2298">
        <f>YEAR(Table15[[#This Row],[Release Date]])</f>
        <v>2005</v>
      </c>
    </row>
    <row r="2299" spans="1:21" x14ac:dyDescent="0.25">
      <c r="A2299" t="s">
        <v>974</v>
      </c>
      <c r="B2299">
        <v>1</v>
      </c>
      <c r="C2299" s="8">
        <v>36914</v>
      </c>
      <c r="D2299" t="s">
        <v>28</v>
      </c>
      <c r="E2299" t="s">
        <v>25</v>
      </c>
      <c r="F2299" t="s">
        <v>19</v>
      </c>
      <c r="G2299" t="s">
        <v>35</v>
      </c>
      <c r="H2299" t="s">
        <v>38</v>
      </c>
      <c r="I2299" t="s">
        <v>389</v>
      </c>
      <c r="J2299" t="s">
        <v>975</v>
      </c>
      <c r="K2299">
        <v>14000</v>
      </c>
      <c r="L2299">
        <v>16999</v>
      </c>
      <c r="M2299">
        <v>11</v>
      </c>
      <c r="N2299">
        <v>0</v>
      </c>
      <c r="O2299">
        <v>6.7</v>
      </c>
      <c r="P2299">
        <v>168</v>
      </c>
      <c r="Q2299">
        <v>97</v>
      </c>
      <c r="R2299">
        <v>71500556</v>
      </c>
      <c r="S2299">
        <v>26000000</v>
      </c>
      <c r="T2299">
        <f>Table15[[#This Row],[Gross Revenue]]-Table15[[#This Row],[Budget]]</f>
        <v>45500556</v>
      </c>
      <c r="U2299">
        <f>YEAR(Table15[[#This Row],[Release Date]])</f>
        <v>2001</v>
      </c>
    </row>
    <row r="2300" spans="1:21" x14ac:dyDescent="0.25">
      <c r="A2300" t="s">
        <v>1314</v>
      </c>
      <c r="B2300">
        <v>1</v>
      </c>
      <c r="C2300" s="8">
        <v>37088</v>
      </c>
      <c r="D2300" t="s">
        <v>28</v>
      </c>
      <c r="E2300" t="s">
        <v>30</v>
      </c>
      <c r="F2300" t="s">
        <v>19</v>
      </c>
      <c r="G2300" t="s">
        <v>20</v>
      </c>
      <c r="H2300" t="s">
        <v>36</v>
      </c>
      <c r="I2300" t="s">
        <v>1315</v>
      </c>
      <c r="J2300" t="s">
        <v>1316</v>
      </c>
      <c r="K2300">
        <v>934</v>
      </c>
      <c r="L2300">
        <v>3707</v>
      </c>
      <c r="M2300">
        <v>189</v>
      </c>
      <c r="N2300">
        <v>896</v>
      </c>
      <c r="O2300">
        <v>5.4</v>
      </c>
      <c r="P2300">
        <v>69</v>
      </c>
      <c r="Q2300">
        <v>88</v>
      </c>
      <c r="R2300">
        <v>47811275</v>
      </c>
      <c r="S2300">
        <v>15000000</v>
      </c>
      <c r="T2300">
        <f>Table15[[#This Row],[Gross Revenue]]-Table15[[#This Row],[Budget]]</f>
        <v>32811275</v>
      </c>
      <c r="U2300">
        <f>YEAR(Table15[[#This Row],[Release Date]])</f>
        <v>2001</v>
      </c>
    </row>
    <row r="2301" spans="1:21" x14ac:dyDescent="0.25">
      <c r="A2301" t="s">
        <v>1643</v>
      </c>
      <c r="B2301">
        <v>1</v>
      </c>
      <c r="C2301" s="8">
        <v>37274</v>
      </c>
      <c r="D2301" t="s">
        <v>28</v>
      </c>
      <c r="E2301" t="s">
        <v>25</v>
      </c>
      <c r="F2301" t="s">
        <v>19</v>
      </c>
      <c r="G2301" t="s">
        <v>20</v>
      </c>
      <c r="H2301" t="s">
        <v>36</v>
      </c>
      <c r="I2301" t="s">
        <v>1644</v>
      </c>
      <c r="J2301" t="s">
        <v>1316</v>
      </c>
      <c r="K2301">
        <v>3000</v>
      </c>
      <c r="L2301">
        <v>7014</v>
      </c>
      <c r="M2301">
        <v>189</v>
      </c>
      <c r="N2301">
        <v>0</v>
      </c>
      <c r="O2301">
        <v>5.8</v>
      </c>
      <c r="P2301">
        <v>104</v>
      </c>
      <c r="Q2301">
        <v>94</v>
      </c>
      <c r="R2301">
        <v>138614544</v>
      </c>
      <c r="S2301">
        <v>40000000</v>
      </c>
      <c r="T2301">
        <f>Table15[[#This Row],[Gross Revenue]]-Table15[[#This Row],[Budget]]</f>
        <v>98614544</v>
      </c>
      <c r="U2301">
        <f>YEAR(Table15[[#This Row],[Release Date]])</f>
        <v>2002</v>
      </c>
    </row>
    <row r="2302" spans="1:21" x14ac:dyDescent="0.25">
      <c r="A2302" t="s">
        <v>1715</v>
      </c>
      <c r="B2302">
        <v>1</v>
      </c>
      <c r="C2302" s="8">
        <v>37314</v>
      </c>
      <c r="D2302" t="s">
        <v>28</v>
      </c>
      <c r="E2302" t="s">
        <v>25</v>
      </c>
      <c r="F2302" t="s">
        <v>19</v>
      </c>
      <c r="G2302" t="s">
        <v>20</v>
      </c>
      <c r="H2302" t="s">
        <v>43</v>
      </c>
      <c r="I2302" t="s">
        <v>1716</v>
      </c>
      <c r="J2302" t="s">
        <v>1316</v>
      </c>
      <c r="K2302">
        <v>500</v>
      </c>
      <c r="L2302">
        <v>2020</v>
      </c>
      <c r="M2302">
        <v>189</v>
      </c>
      <c r="N2302">
        <v>0</v>
      </c>
      <c r="O2302">
        <v>5.4</v>
      </c>
      <c r="P2302">
        <v>97</v>
      </c>
      <c r="Q2302">
        <v>95</v>
      </c>
      <c r="R2302">
        <v>56127162</v>
      </c>
      <c r="S2302">
        <v>18000000</v>
      </c>
      <c r="T2302">
        <f>Table15[[#This Row],[Gross Revenue]]-Table15[[#This Row],[Budget]]</f>
        <v>38127162</v>
      </c>
      <c r="U2302">
        <f>YEAR(Table15[[#This Row],[Release Date]])</f>
        <v>2002</v>
      </c>
    </row>
    <row r="2303" spans="1:21" x14ac:dyDescent="0.25">
      <c r="A2303" t="s">
        <v>2740</v>
      </c>
      <c r="B2303">
        <v>1</v>
      </c>
      <c r="C2303" s="8">
        <v>37861</v>
      </c>
      <c r="D2303" t="s">
        <v>28</v>
      </c>
      <c r="E2303" t="s">
        <v>32</v>
      </c>
      <c r="F2303" t="s">
        <v>19</v>
      </c>
      <c r="G2303" t="s">
        <v>704</v>
      </c>
      <c r="H2303" t="s">
        <v>36</v>
      </c>
      <c r="I2303" t="s">
        <v>158</v>
      </c>
      <c r="J2303" t="s">
        <v>1316</v>
      </c>
      <c r="K2303">
        <v>49000</v>
      </c>
      <c r="L2303">
        <v>55486</v>
      </c>
      <c r="M2303">
        <v>189</v>
      </c>
      <c r="N2303">
        <v>3000</v>
      </c>
      <c r="O2303">
        <v>6.4</v>
      </c>
      <c r="P2303">
        <v>179</v>
      </c>
      <c r="Q2303">
        <v>108</v>
      </c>
      <c r="R2303">
        <v>250863268</v>
      </c>
      <c r="S2303">
        <v>110000000</v>
      </c>
      <c r="T2303">
        <f>Table15[[#This Row],[Gross Revenue]]-Table15[[#This Row],[Budget]]</f>
        <v>140863268</v>
      </c>
      <c r="U2303">
        <f>YEAR(Table15[[#This Row],[Release Date]])</f>
        <v>2003</v>
      </c>
    </row>
    <row r="2304" spans="1:21" x14ac:dyDescent="0.25">
      <c r="A2304" t="s">
        <v>2865</v>
      </c>
      <c r="B2304">
        <v>1</v>
      </c>
      <c r="C2304" s="8">
        <v>37932</v>
      </c>
      <c r="D2304" t="s">
        <v>28</v>
      </c>
      <c r="E2304" t="s">
        <v>30</v>
      </c>
      <c r="F2304" t="s">
        <v>19</v>
      </c>
      <c r="G2304" t="s">
        <v>20</v>
      </c>
      <c r="H2304" t="s">
        <v>36</v>
      </c>
      <c r="I2304" t="s">
        <v>1483</v>
      </c>
      <c r="J2304" t="s">
        <v>1316</v>
      </c>
      <c r="K2304">
        <v>1000</v>
      </c>
      <c r="L2304">
        <v>1267</v>
      </c>
      <c r="M2304">
        <v>189</v>
      </c>
      <c r="N2304">
        <v>0</v>
      </c>
      <c r="O2304">
        <v>5.6</v>
      </c>
      <c r="P2304">
        <v>147</v>
      </c>
      <c r="Q2304">
        <v>93</v>
      </c>
      <c r="R2304">
        <v>82226474</v>
      </c>
      <c r="S2304">
        <v>65000000</v>
      </c>
      <c r="T2304">
        <f>Table15[[#This Row],[Gross Revenue]]-Table15[[#This Row],[Budget]]</f>
        <v>17226474</v>
      </c>
      <c r="U2304">
        <f>YEAR(Table15[[#This Row],[Release Date]])</f>
        <v>2003</v>
      </c>
    </row>
    <row r="2305" spans="1:21" x14ac:dyDescent="0.25">
      <c r="A2305" t="s">
        <v>3665</v>
      </c>
      <c r="B2305">
        <v>1</v>
      </c>
      <c r="C2305" s="8">
        <v>38387</v>
      </c>
      <c r="D2305" t="s">
        <v>28</v>
      </c>
      <c r="E2305" t="s">
        <v>30</v>
      </c>
      <c r="F2305" t="s">
        <v>19</v>
      </c>
      <c r="G2305" t="s">
        <v>20</v>
      </c>
      <c r="H2305" t="s">
        <v>36</v>
      </c>
      <c r="I2305" t="s">
        <v>158</v>
      </c>
      <c r="J2305" t="s">
        <v>1316</v>
      </c>
      <c r="K2305">
        <v>49000</v>
      </c>
      <c r="L2305">
        <v>54039</v>
      </c>
      <c r="M2305">
        <v>189</v>
      </c>
      <c r="N2305">
        <v>2000</v>
      </c>
      <c r="O2305">
        <v>5.9</v>
      </c>
      <c r="P2305">
        <v>185</v>
      </c>
      <c r="Q2305">
        <v>105</v>
      </c>
      <c r="R2305">
        <v>177243721</v>
      </c>
      <c r="S2305">
        <v>150000000</v>
      </c>
      <c r="T2305">
        <f>Table15[[#This Row],[Gross Revenue]]-Table15[[#This Row],[Budget]]</f>
        <v>27243721</v>
      </c>
      <c r="U2305">
        <f>YEAR(Table15[[#This Row],[Release Date]])</f>
        <v>2005</v>
      </c>
    </row>
    <row r="2306" spans="1:21" x14ac:dyDescent="0.25">
      <c r="A2306" t="s">
        <v>3853</v>
      </c>
      <c r="B2306">
        <v>1</v>
      </c>
      <c r="C2306" s="8">
        <v>38493</v>
      </c>
      <c r="D2306" t="s">
        <v>28</v>
      </c>
      <c r="E2306" t="s">
        <v>25</v>
      </c>
      <c r="F2306" t="s">
        <v>19</v>
      </c>
      <c r="G2306" t="s">
        <v>20</v>
      </c>
      <c r="H2306" t="s">
        <v>43</v>
      </c>
      <c r="I2306" t="s">
        <v>1024</v>
      </c>
      <c r="J2306" t="s">
        <v>1316</v>
      </c>
      <c r="K2306">
        <v>15000</v>
      </c>
      <c r="L2306">
        <v>39822</v>
      </c>
      <c r="M2306">
        <v>189</v>
      </c>
      <c r="N2306">
        <v>0</v>
      </c>
      <c r="O2306">
        <v>6.3</v>
      </c>
      <c r="P2306">
        <v>247</v>
      </c>
      <c r="Q2306">
        <v>101</v>
      </c>
      <c r="R2306">
        <v>98711404</v>
      </c>
      <c r="S2306">
        <v>55000000</v>
      </c>
      <c r="T2306">
        <f>Table15[[#This Row],[Gross Revenue]]-Table15[[#This Row],[Budget]]</f>
        <v>43711404</v>
      </c>
      <c r="U2306">
        <f>YEAR(Table15[[#This Row],[Release Date]])</f>
        <v>2005</v>
      </c>
    </row>
    <row r="2307" spans="1:21" x14ac:dyDescent="0.25">
      <c r="A2307" t="s">
        <v>4258</v>
      </c>
      <c r="B2307">
        <v>1</v>
      </c>
      <c r="C2307" s="8">
        <v>38741</v>
      </c>
      <c r="D2307" t="s">
        <v>28</v>
      </c>
      <c r="E2307" t="s">
        <v>32</v>
      </c>
      <c r="F2307" t="s">
        <v>19</v>
      </c>
      <c r="G2307" t="s">
        <v>20</v>
      </c>
      <c r="H2307" t="s">
        <v>43</v>
      </c>
      <c r="I2307" t="s">
        <v>928</v>
      </c>
      <c r="J2307" t="s">
        <v>1316</v>
      </c>
      <c r="K2307">
        <v>20000</v>
      </c>
      <c r="L2307">
        <v>22254</v>
      </c>
      <c r="M2307">
        <v>189</v>
      </c>
      <c r="N2307">
        <v>36000</v>
      </c>
      <c r="O2307">
        <v>7.1</v>
      </c>
      <c r="P2307">
        <v>327</v>
      </c>
      <c r="Q2307">
        <v>127</v>
      </c>
      <c r="R2307">
        <v>85463309</v>
      </c>
      <c r="S2307">
        <v>110000000</v>
      </c>
      <c r="T2307">
        <f>Table15[[#This Row],[Gross Revenue]]-Table15[[#This Row],[Budget]]</f>
        <v>-24536691</v>
      </c>
      <c r="U2307">
        <f>YEAR(Table15[[#This Row],[Release Date]])</f>
        <v>2006</v>
      </c>
    </row>
    <row r="2308" spans="1:21" x14ac:dyDescent="0.25">
      <c r="A2308" t="s">
        <v>4865</v>
      </c>
      <c r="B2308">
        <v>1</v>
      </c>
      <c r="C2308" s="8">
        <v>39111</v>
      </c>
      <c r="D2308" t="s">
        <v>28</v>
      </c>
      <c r="E2308" t="s">
        <v>25</v>
      </c>
      <c r="F2308" t="s">
        <v>19</v>
      </c>
      <c r="G2308" t="s">
        <v>20</v>
      </c>
      <c r="H2308" t="s">
        <v>43</v>
      </c>
      <c r="I2308" t="s">
        <v>4741</v>
      </c>
      <c r="J2308" t="s">
        <v>1316</v>
      </c>
      <c r="K2308">
        <v>1000</v>
      </c>
      <c r="L2308">
        <v>5081</v>
      </c>
      <c r="M2308">
        <v>189</v>
      </c>
      <c r="N2308">
        <v>22000</v>
      </c>
      <c r="O2308">
        <v>6.3</v>
      </c>
      <c r="P2308">
        <v>246</v>
      </c>
      <c r="Q2308">
        <v>125</v>
      </c>
      <c r="R2308">
        <v>44665963</v>
      </c>
      <c r="S2308">
        <v>58000000</v>
      </c>
      <c r="T2308">
        <f>Table15[[#This Row],[Gross Revenue]]-Table15[[#This Row],[Budget]]</f>
        <v>-13334037</v>
      </c>
      <c r="U2308">
        <f>YEAR(Table15[[#This Row],[Release Date]])</f>
        <v>2007</v>
      </c>
    </row>
    <row r="2309" spans="1:21" x14ac:dyDescent="0.25">
      <c r="A2309" t="s">
        <v>5041</v>
      </c>
      <c r="B2309">
        <v>1</v>
      </c>
      <c r="C2309" s="8">
        <v>39218</v>
      </c>
      <c r="D2309" t="s">
        <v>28</v>
      </c>
      <c r="E2309" t="s">
        <v>30</v>
      </c>
      <c r="F2309" t="s">
        <v>19</v>
      </c>
      <c r="G2309" t="s">
        <v>20</v>
      </c>
      <c r="H2309" t="s">
        <v>36</v>
      </c>
      <c r="I2309" t="s">
        <v>158</v>
      </c>
      <c r="J2309" t="s">
        <v>1316</v>
      </c>
      <c r="K2309">
        <v>49000</v>
      </c>
      <c r="L2309">
        <v>53587</v>
      </c>
      <c r="M2309">
        <v>189</v>
      </c>
      <c r="N2309">
        <v>11000</v>
      </c>
      <c r="O2309">
        <v>6.2</v>
      </c>
      <c r="P2309">
        <v>154</v>
      </c>
      <c r="Q2309">
        <v>98</v>
      </c>
      <c r="R2309">
        <v>113733726</v>
      </c>
      <c r="S2309">
        <v>127000000</v>
      </c>
      <c r="T2309">
        <f>Table15[[#This Row],[Gross Revenue]]-Table15[[#This Row],[Budget]]</f>
        <v>-13266274</v>
      </c>
      <c r="U2309">
        <f>YEAR(Table15[[#This Row],[Release Date]])</f>
        <v>2007</v>
      </c>
    </row>
    <row r="2310" spans="1:21" x14ac:dyDescent="0.25">
      <c r="A2310" t="s">
        <v>5132</v>
      </c>
      <c r="B2310">
        <v>1</v>
      </c>
      <c r="C2310" s="8">
        <v>39276</v>
      </c>
      <c r="D2310" t="s">
        <v>28</v>
      </c>
      <c r="E2310" t="s">
        <v>25</v>
      </c>
      <c r="F2310" t="s">
        <v>19</v>
      </c>
      <c r="G2310" t="s">
        <v>20</v>
      </c>
      <c r="H2310" t="s">
        <v>38</v>
      </c>
      <c r="I2310" t="s">
        <v>2048</v>
      </c>
      <c r="J2310" t="s">
        <v>1316</v>
      </c>
      <c r="K2310">
        <v>2000</v>
      </c>
      <c r="L2310">
        <v>4662</v>
      </c>
      <c r="M2310">
        <v>189</v>
      </c>
      <c r="N2310">
        <v>14000</v>
      </c>
      <c r="O2310">
        <v>6.6</v>
      </c>
      <c r="P2310">
        <v>156</v>
      </c>
      <c r="Q2310">
        <v>103</v>
      </c>
      <c r="R2310">
        <v>34290142</v>
      </c>
      <c r="S2310">
        <v>19800000</v>
      </c>
      <c r="T2310">
        <f>Table15[[#This Row],[Gross Revenue]]-Table15[[#This Row],[Budget]]</f>
        <v>14490142</v>
      </c>
      <c r="U2310">
        <f>YEAR(Table15[[#This Row],[Release Date]])</f>
        <v>2007</v>
      </c>
    </row>
    <row r="2311" spans="1:21" x14ac:dyDescent="0.25">
      <c r="A2311" t="s">
        <v>1543</v>
      </c>
      <c r="B2311">
        <v>1</v>
      </c>
      <c r="C2311" s="8">
        <v>37214</v>
      </c>
      <c r="D2311" t="s">
        <v>28</v>
      </c>
      <c r="E2311" t="s">
        <v>30</v>
      </c>
      <c r="F2311" t="s">
        <v>19</v>
      </c>
      <c r="G2311" t="s">
        <v>35</v>
      </c>
      <c r="H2311" t="s">
        <v>43</v>
      </c>
      <c r="I2311" t="s">
        <v>483</v>
      </c>
      <c r="J2311" t="s">
        <v>485</v>
      </c>
      <c r="K2311">
        <v>3000</v>
      </c>
      <c r="L2311">
        <v>3142</v>
      </c>
      <c r="M2311">
        <v>159</v>
      </c>
      <c r="N2311">
        <v>0</v>
      </c>
      <c r="O2311">
        <v>6.5</v>
      </c>
      <c r="P2311">
        <v>105</v>
      </c>
      <c r="Q2311">
        <v>125</v>
      </c>
      <c r="R2311">
        <v>18306166</v>
      </c>
      <c r="S2311">
        <v>35000000</v>
      </c>
      <c r="T2311">
        <f>Table15[[#This Row],[Gross Revenue]]-Table15[[#This Row],[Budget]]</f>
        <v>-16693834</v>
      </c>
      <c r="U2311">
        <f>YEAR(Table15[[#This Row],[Release Date]])</f>
        <v>2001</v>
      </c>
    </row>
    <row r="2312" spans="1:21" x14ac:dyDescent="0.25">
      <c r="A2312" t="s">
        <v>2978</v>
      </c>
      <c r="B2312">
        <v>1</v>
      </c>
      <c r="C2312" s="8">
        <v>37992</v>
      </c>
      <c r="D2312" t="s">
        <v>28</v>
      </c>
      <c r="E2312" t="s">
        <v>31</v>
      </c>
      <c r="F2312" t="s">
        <v>19</v>
      </c>
      <c r="G2312" t="s">
        <v>35</v>
      </c>
      <c r="H2312" t="s">
        <v>43</v>
      </c>
      <c r="I2312" t="s">
        <v>2979</v>
      </c>
      <c r="J2312" t="s">
        <v>485</v>
      </c>
      <c r="K2312">
        <v>13000</v>
      </c>
      <c r="L2312">
        <v>16899</v>
      </c>
      <c r="M2312">
        <v>159</v>
      </c>
      <c r="N2312">
        <v>0</v>
      </c>
      <c r="O2312">
        <v>6.9</v>
      </c>
      <c r="P2312">
        <v>202</v>
      </c>
      <c r="Q2312">
        <v>114</v>
      </c>
      <c r="R2312">
        <v>16264475</v>
      </c>
      <c r="S2312">
        <v>55000000</v>
      </c>
      <c r="T2312">
        <f>Table15[[#This Row],[Gross Revenue]]-Table15[[#This Row],[Budget]]</f>
        <v>-38735525</v>
      </c>
      <c r="U2312">
        <f>YEAR(Table15[[#This Row],[Release Date]])</f>
        <v>2004</v>
      </c>
    </row>
    <row r="2313" spans="1:21" x14ac:dyDescent="0.25">
      <c r="A2313" t="s">
        <v>1528</v>
      </c>
      <c r="B2313">
        <v>1</v>
      </c>
      <c r="C2313" s="8">
        <v>37208</v>
      </c>
      <c r="D2313" t="s">
        <v>28</v>
      </c>
      <c r="E2313" t="s">
        <v>22</v>
      </c>
      <c r="F2313" t="s">
        <v>19</v>
      </c>
      <c r="G2313" t="s">
        <v>20</v>
      </c>
      <c r="I2313" t="s">
        <v>1529</v>
      </c>
      <c r="J2313" t="s">
        <v>1530</v>
      </c>
      <c r="K2313">
        <v>96</v>
      </c>
      <c r="L2313">
        <v>314</v>
      </c>
      <c r="M2313">
        <v>18</v>
      </c>
      <c r="N2313">
        <v>96</v>
      </c>
      <c r="O2313">
        <v>6.9</v>
      </c>
      <c r="P2313">
        <v>12</v>
      </c>
      <c r="Q2313">
        <v>103</v>
      </c>
      <c r="R2313">
        <v>174682</v>
      </c>
      <c r="S2313">
        <v>200000</v>
      </c>
      <c r="T2313">
        <f>Table15[[#This Row],[Gross Revenue]]-Table15[[#This Row],[Budget]]</f>
        <v>-25318</v>
      </c>
      <c r="U2313">
        <f>YEAR(Table15[[#This Row],[Release Date]])</f>
        <v>2001</v>
      </c>
    </row>
    <row r="2314" spans="1:21" x14ac:dyDescent="0.25">
      <c r="A2314" t="s">
        <v>3103</v>
      </c>
      <c r="B2314">
        <v>1</v>
      </c>
      <c r="C2314" s="8">
        <v>38066</v>
      </c>
      <c r="D2314" t="s">
        <v>28</v>
      </c>
      <c r="E2314" t="s">
        <v>25</v>
      </c>
      <c r="F2314" t="s">
        <v>703</v>
      </c>
      <c r="G2314" t="s">
        <v>20</v>
      </c>
      <c r="I2314" t="s">
        <v>3104</v>
      </c>
      <c r="J2314" t="s">
        <v>3105</v>
      </c>
      <c r="K2314">
        <v>532</v>
      </c>
      <c r="L2314">
        <v>902</v>
      </c>
      <c r="M2314">
        <v>5</v>
      </c>
      <c r="N2314">
        <v>108</v>
      </c>
      <c r="O2314">
        <v>5.4</v>
      </c>
      <c r="P2314">
        <v>16</v>
      </c>
      <c r="Q2314">
        <v>153</v>
      </c>
      <c r="R2314">
        <v>872643</v>
      </c>
      <c r="S2314">
        <v>6000000</v>
      </c>
      <c r="T2314">
        <f>Table15[[#This Row],[Gross Revenue]]-Table15[[#This Row],[Budget]]</f>
        <v>-5127357</v>
      </c>
      <c r="U2314">
        <f>YEAR(Table15[[#This Row],[Release Date]])</f>
        <v>2004</v>
      </c>
    </row>
    <row r="2315" spans="1:21" x14ac:dyDescent="0.25">
      <c r="A2315" t="s">
        <v>1757</v>
      </c>
      <c r="B2315">
        <v>1</v>
      </c>
      <c r="C2315" s="8">
        <v>37338</v>
      </c>
      <c r="D2315" t="s">
        <v>28</v>
      </c>
      <c r="E2315" t="s">
        <v>22</v>
      </c>
      <c r="F2315" t="s">
        <v>1758</v>
      </c>
      <c r="G2315" t="s">
        <v>1759</v>
      </c>
      <c r="H2315" t="s">
        <v>43</v>
      </c>
      <c r="I2315" t="s">
        <v>1760</v>
      </c>
      <c r="J2315" t="s">
        <v>1761</v>
      </c>
      <c r="K2315">
        <v>30</v>
      </c>
      <c r="L2315">
        <v>30</v>
      </c>
      <c r="M2315">
        <v>6</v>
      </c>
      <c r="N2315">
        <v>0</v>
      </c>
      <c r="O2315">
        <v>7.4</v>
      </c>
      <c r="P2315">
        <v>105</v>
      </c>
      <c r="Q2315">
        <v>83</v>
      </c>
      <c r="R2315">
        <v>1127331</v>
      </c>
      <c r="S2315">
        <v>46000</v>
      </c>
      <c r="T2315">
        <f>Table15[[#This Row],[Gross Revenue]]-Table15[[#This Row],[Budget]]</f>
        <v>1081331</v>
      </c>
      <c r="U2315">
        <f>YEAR(Table15[[#This Row],[Release Date]])</f>
        <v>2002</v>
      </c>
    </row>
    <row r="2316" spans="1:21" x14ac:dyDescent="0.25">
      <c r="A2316" t="s">
        <v>2662</v>
      </c>
      <c r="B2316">
        <v>1</v>
      </c>
      <c r="C2316" s="8">
        <v>37818</v>
      </c>
      <c r="D2316" t="s">
        <v>28</v>
      </c>
      <c r="E2316" t="s">
        <v>31</v>
      </c>
      <c r="F2316" t="s">
        <v>19</v>
      </c>
      <c r="G2316" t="s">
        <v>24</v>
      </c>
      <c r="H2316" t="s">
        <v>38</v>
      </c>
      <c r="I2316" t="s">
        <v>1114</v>
      </c>
      <c r="J2316" t="s">
        <v>74</v>
      </c>
      <c r="K2316">
        <v>22000</v>
      </c>
      <c r="L2316">
        <v>37606</v>
      </c>
      <c r="M2316">
        <v>0</v>
      </c>
      <c r="N2316">
        <v>0</v>
      </c>
      <c r="O2316">
        <v>7.1</v>
      </c>
      <c r="P2316">
        <v>94</v>
      </c>
      <c r="Q2316">
        <v>125</v>
      </c>
      <c r="R2316">
        <v>1172769</v>
      </c>
      <c r="S2316">
        <v>13000000</v>
      </c>
      <c r="T2316">
        <f>Table15[[#This Row],[Gross Revenue]]-Table15[[#This Row],[Budget]]</f>
        <v>-11827231</v>
      </c>
      <c r="U2316">
        <f>YEAR(Table15[[#This Row],[Release Date]])</f>
        <v>2003</v>
      </c>
    </row>
    <row r="2317" spans="1:21" x14ac:dyDescent="0.25">
      <c r="A2317" t="s">
        <v>4236</v>
      </c>
      <c r="B2317">
        <v>1</v>
      </c>
      <c r="C2317" s="8">
        <v>38727</v>
      </c>
      <c r="D2317" t="s">
        <v>28</v>
      </c>
      <c r="E2317" t="s">
        <v>31</v>
      </c>
      <c r="F2317" t="s">
        <v>19</v>
      </c>
      <c r="G2317" t="s">
        <v>35</v>
      </c>
      <c r="H2317" t="s">
        <v>38</v>
      </c>
      <c r="I2317" t="s">
        <v>2979</v>
      </c>
      <c r="J2317" t="s">
        <v>4237</v>
      </c>
      <c r="K2317">
        <v>13000</v>
      </c>
      <c r="L2317">
        <v>17204</v>
      </c>
      <c r="M2317">
        <v>64</v>
      </c>
      <c r="N2317">
        <v>17000</v>
      </c>
      <c r="O2317">
        <v>7</v>
      </c>
      <c r="P2317">
        <v>386</v>
      </c>
      <c r="Q2317">
        <v>99</v>
      </c>
      <c r="R2317">
        <v>14597405</v>
      </c>
      <c r="S2317">
        <v>6400000</v>
      </c>
      <c r="T2317">
        <f>Table15[[#This Row],[Gross Revenue]]-Table15[[#This Row],[Budget]]</f>
        <v>8197405</v>
      </c>
      <c r="U2317">
        <f>YEAR(Table15[[#This Row],[Release Date]])</f>
        <v>2006</v>
      </c>
    </row>
    <row r="2318" spans="1:21" x14ac:dyDescent="0.25">
      <c r="A2318" t="s">
        <v>5362</v>
      </c>
      <c r="B2318">
        <v>1</v>
      </c>
      <c r="C2318" s="8">
        <v>39417</v>
      </c>
      <c r="D2318" t="s">
        <v>28</v>
      </c>
      <c r="E2318" t="s">
        <v>31</v>
      </c>
      <c r="F2318" t="s">
        <v>19</v>
      </c>
      <c r="G2318" t="s">
        <v>35</v>
      </c>
      <c r="H2318" t="s">
        <v>43</v>
      </c>
      <c r="I2318" t="s">
        <v>560</v>
      </c>
      <c r="J2318" t="s">
        <v>4237</v>
      </c>
      <c r="K2318">
        <v>16000</v>
      </c>
      <c r="L2318">
        <v>17866</v>
      </c>
      <c r="M2318">
        <v>64</v>
      </c>
      <c r="N2318">
        <v>34000</v>
      </c>
      <c r="O2318">
        <v>7.3</v>
      </c>
      <c r="P2318">
        <v>203</v>
      </c>
      <c r="Q2318">
        <v>109</v>
      </c>
      <c r="R2318">
        <v>33305037</v>
      </c>
      <c r="S2318">
        <v>11000000</v>
      </c>
      <c r="T2318">
        <f>Table15[[#This Row],[Gross Revenue]]-Table15[[#This Row],[Budget]]</f>
        <v>22305037</v>
      </c>
      <c r="U2318">
        <f>YEAR(Table15[[#This Row],[Release Date]])</f>
        <v>2007</v>
      </c>
    </row>
    <row r="2319" spans="1:21" x14ac:dyDescent="0.25">
      <c r="A2319" t="s">
        <v>1580</v>
      </c>
      <c r="B2319">
        <v>1</v>
      </c>
      <c r="C2319" s="8">
        <v>37236</v>
      </c>
      <c r="D2319" t="s">
        <v>28</v>
      </c>
      <c r="E2319" t="s">
        <v>32</v>
      </c>
      <c r="F2319" t="s">
        <v>19</v>
      </c>
      <c r="G2319" t="s">
        <v>20</v>
      </c>
      <c r="H2319" t="s">
        <v>43</v>
      </c>
      <c r="I2319" t="s">
        <v>1581</v>
      </c>
      <c r="J2319" t="s">
        <v>1582</v>
      </c>
      <c r="K2319">
        <v>891</v>
      </c>
      <c r="L2319">
        <v>1919</v>
      </c>
      <c r="M2319">
        <v>25</v>
      </c>
      <c r="N2319">
        <v>3000</v>
      </c>
      <c r="O2319">
        <v>5.9</v>
      </c>
      <c r="P2319">
        <v>124</v>
      </c>
      <c r="Q2319">
        <v>96</v>
      </c>
      <c r="R2319">
        <v>56684819</v>
      </c>
      <c r="S2319">
        <v>80000000</v>
      </c>
      <c r="T2319">
        <f>Table15[[#This Row],[Gross Revenue]]-Table15[[#This Row],[Budget]]</f>
        <v>-23315181</v>
      </c>
      <c r="U2319">
        <f>YEAR(Table15[[#This Row],[Release Date]])</f>
        <v>2001</v>
      </c>
    </row>
    <row r="2320" spans="1:21" x14ac:dyDescent="0.25">
      <c r="A2320" t="s">
        <v>4226</v>
      </c>
      <c r="B2320">
        <v>1</v>
      </c>
      <c r="C2320" s="8">
        <v>38720</v>
      </c>
      <c r="D2320" t="s">
        <v>28</v>
      </c>
      <c r="E2320" t="s">
        <v>32</v>
      </c>
      <c r="F2320" t="s">
        <v>19</v>
      </c>
      <c r="G2320" t="s">
        <v>20</v>
      </c>
      <c r="H2320" t="s">
        <v>36</v>
      </c>
      <c r="I2320" t="s">
        <v>4227</v>
      </c>
      <c r="J2320" t="s">
        <v>1582</v>
      </c>
      <c r="K2320">
        <v>921</v>
      </c>
      <c r="L2320">
        <v>2652</v>
      </c>
      <c r="M2320">
        <v>25</v>
      </c>
      <c r="N2320">
        <v>0</v>
      </c>
      <c r="O2320">
        <v>5.4</v>
      </c>
      <c r="P2320">
        <v>132</v>
      </c>
      <c r="Q2320">
        <v>88</v>
      </c>
      <c r="R2320">
        <v>21379315</v>
      </c>
      <c r="S2320">
        <v>150000000</v>
      </c>
      <c r="T2320">
        <f>Table15[[#This Row],[Gross Revenue]]-Table15[[#This Row],[Budget]]</f>
        <v>-128620685</v>
      </c>
      <c r="U2320">
        <f>YEAR(Table15[[#This Row],[Release Date]])</f>
        <v>2006</v>
      </c>
    </row>
    <row r="2321" spans="1:21" x14ac:dyDescent="0.25">
      <c r="A2321" t="s">
        <v>1085</v>
      </c>
      <c r="B2321">
        <v>1</v>
      </c>
      <c r="C2321" s="8">
        <v>36972</v>
      </c>
      <c r="D2321" t="s">
        <v>28</v>
      </c>
      <c r="E2321" t="s">
        <v>32</v>
      </c>
      <c r="F2321" t="s">
        <v>19</v>
      </c>
      <c r="G2321" t="s">
        <v>20</v>
      </c>
      <c r="H2321" t="s">
        <v>43</v>
      </c>
      <c r="I2321" t="s">
        <v>317</v>
      </c>
      <c r="J2321" t="s">
        <v>426</v>
      </c>
      <c r="K2321">
        <v>11000</v>
      </c>
      <c r="L2321">
        <v>12150</v>
      </c>
      <c r="M2321">
        <v>165</v>
      </c>
      <c r="N2321">
        <v>0</v>
      </c>
      <c r="O2321">
        <v>5.7</v>
      </c>
      <c r="P2321">
        <v>199</v>
      </c>
      <c r="Q2321">
        <v>100</v>
      </c>
      <c r="R2321">
        <v>131144183</v>
      </c>
      <c r="S2321">
        <v>115000000</v>
      </c>
      <c r="T2321">
        <f>Table15[[#This Row],[Gross Revenue]]-Table15[[#This Row],[Budget]]</f>
        <v>16144183</v>
      </c>
      <c r="U2321">
        <f>YEAR(Table15[[#This Row],[Release Date]])</f>
        <v>2001</v>
      </c>
    </row>
    <row r="2322" spans="1:21" x14ac:dyDescent="0.25">
      <c r="A2322" t="s">
        <v>2893</v>
      </c>
      <c r="B2322">
        <v>1</v>
      </c>
      <c r="C2322" s="8">
        <v>37948</v>
      </c>
      <c r="D2322" t="s">
        <v>28</v>
      </c>
      <c r="E2322" t="s">
        <v>37</v>
      </c>
      <c r="F2322" t="s">
        <v>19</v>
      </c>
      <c r="G2322" t="s">
        <v>293</v>
      </c>
      <c r="H2322" t="s">
        <v>43</v>
      </c>
      <c r="I2322" t="s">
        <v>2894</v>
      </c>
      <c r="J2322" t="s">
        <v>426</v>
      </c>
      <c r="K2322">
        <v>1000</v>
      </c>
      <c r="L2322">
        <v>2452</v>
      </c>
      <c r="M2322">
        <v>165</v>
      </c>
      <c r="N2322">
        <v>0</v>
      </c>
      <c r="O2322">
        <v>5</v>
      </c>
      <c r="P2322">
        <v>152</v>
      </c>
      <c r="Q2322">
        <v>87</v>
      </c>
      <c r="R2322">
        <v>47860214</v>
      </c>
      <c r="S2322">
        <v>15000000</v>
      </c>
      <c r="T2322">
        <f>Table15[[#This Row],[Gross Revenue]]-Table15[[#This Row],[Budget]]</f>
        <v>32860214</v>
      </c>
      <c r="U2322">
        <f>YEAR(Table15[[#This Row],[Release Date]])</f>
        <v>2003</v>
      </c>
    </row>
    <row r="2323" spans="1:21" x14ac:dyDescent="0.25">
      <c r="A2323" t="s">
        <v>4337</v>
      </c>
      <c r="B2323">
        <v>1</v>
      </c>
      <c r="C2323" s="8">
        <v>38790</v>
      </c>
      <c r="D2323" t="s">
        <v>28</v>
      </c>
      <c r="E2323" t="s">
        <v>32</v>
      </c>
      <c r="F2323" t="s">
        <v>19</v>
      </c>
      <c r="G2323" t="s">
        <v>20</v>
      </c>
      <c r="H2323" t="s">
        <v>38</v>
      </c>
      <c r="I2323" t="s">
        <v>497</v>
      </c>
      <c r="J2323" t="s">
        <v>426</v>
      </c>
      <c r="K2323">
        <v>26000</v>
      </c>
      <c r="L2323">
        <v>27834</v>
      </c>
      <c r="M2323">
        <v>165</v>
      </c>
      <c r="N2323">
        <v>16000</v>
      </c>
      <c r="O2323">
        <v>6.6</v>
      </c>
      <c r="P2323">
        <v>252</v>
      </c>
      <c r="Q2323">
        <v>93</v>
      </c>
      <c r="R2323">
        <v>29113588</v>
      </c>
      <c r="S2323">
        <v>40000000</v>
      </c>
      <c r="T2323">
        <f>Table15[[#This Row],[Gross Revenue]]-Table15[[#This Row],[Budget]]</f>
        <v>-10886412</v>
      </c>
      <c r="U2323">
        <f>YEAR(Table15[[#This Row],[Release Date]])</f>
        <v>2006</v>
      </c>
    </row>
    <row r="2324" spans="1:21" x14ac:dyDescent="0.25">
      <c r="A2324" t="s">
        <v>4559</v>
      </c>
      <c r="B2324">
        <v>1</v>
      </c>
      <c r="C2324" s="8">
        <v>38920</v>
      </c>
      <c r="D2324" t="s">
        <v>28</v>
      </c>
      <c r="E2324" t="s">
        <v>32</v>
      </c>
      <c r="F2324" t="s">
        <v>19</v>
      </c>
      <c r="G2324" t="s">
        <v>20</v>
      </c>
      <c r="H2324" t="s">
        <v>38</v>
      </c>
      <c r="I2324" t="s">
        <v>126</v>
      </c>
      <c r="J2324" t="s">
        <v>426</v>
      </c>
      <c r="K2324">
        <v>12000</v>
      </c>
      <c r="L2324">
        <v>14978</v>
      </c>
      <c r="M2324">
        <v>165</v>
      </c>
      <c r="N2324">
        <v>0</v>
      </c>
      <c r="O2324">
        <v>5.5</v>
      </c>
      <c r="P2324">
        <v>98</v>
      </c>
      <c r="Q2324">
        <v>96</v>
      </c>
      <c r="R2324">
        <v>183125</v>
      </c>
      <c r="S2324">
        <v>35000000</v>
      </c>
      <c r="T2324">
        <f>Table15[[#This Row],[Gross Revenue]]-Table15[[#This Row],[Budget]]</f>
        <v>-34816875</v>
      </c>
      <c r="U2324">
        <f>YEAR(Table15[[#This Row],[Release Date]])</f>
        <v>2006</v>
      </c>
    </row>
    <row r="2325" spans="1:21" x14ac:dyDescent="0.25">
      <c r="A2325" t="s">
        <v>4587</v>
      </c>
      <c r="B2325">
        <v>1</v>
      </c>
      <c r="C2325" s="8">
        <v>38937</v>
      </c>
      <c r="D2325" t="s">
        <v>28</v>
      </c>
      <c r="E2325" t="s">
        <v>32</v>
      </c>
      <c r="F2325" t="s">
        <v>19</v>
      </c>
      <c r="G2325" t="s">
        <v>20</v>
      </c>
      <c r="H2325" t="s">
        <v>38</v>
      </c>
      <c r="I2325" t="s">
        <v>497</v>
      </c>
      <c r="J2325" t="s">
        <v>426</v>
      </c>
      <c r="K2325">
        <v>26000</v>
      </c>
      <c r="L2325">
        <v>57881</v>
      </c>
      <c r="M2325">
        <v>165</v>
      </c>
      <c r="N2325">
        <v>108000</v>
      </c>
      <c r="O2325">
        <v>6.7</v>
      </c>
      <c r="P2325">
        <v>383</v>
      </c>
      <c r="Q2325">
        <v>103</v>
      </c>
      <c r="R2325">
        <v>85017401</v>
      </c>
      <c r="S2325">
        <v>92000000</v>
      </c>
      <c r="T2325">
        <f>Table15[[#This Row],[Gross Revenue]]-Table15[[#This Row],[Budget]]</f>
        <v>-6982599</v>
      </c>
      <c r="U2325">
        <f>YEAR(Table15[[#This Row],[Release Date]])</f>
        <v>2006</v>
      </c>
    </row>
    <row r="2326" spans="1:21" x14ac:dyDescent="0.25">
      <c r="A2326" t="s">
        <v>991</v>
      </c>
      <c r="B2326">
        <v>1</v>
      </c>
      <c r="C2326" s="8">
        <v>36922</v>
      </c>
      <c r="D2326" t="s">
        <v>28</v>
      </c>
      <c r="E2326" t="s">
        <v>30</v>
      </c>
      <c r="F2326" t="s">
        <v>19</v>
      </c>
      <c r="G2326" t="s">
        <v>91</v>
      </c>
      <c r="H2326" t="s">
        <v>36</v>
      </c>
      <c r="I2326" t="s">
        <v>992</v>
      </c>
      <c r="J2326" t="s">
        <v>207</v>
      </c>
      <c r="K2326">
        <v>460</v>
      </c>
      <c r="L2326">
        <v>1315</v>
      </c>
      <c r="M2326">
        <v>23</v>
      </c>
      <c r="N2326">
        <v>387</v>
      </c>
      <c r="O2326">
        <v>4.8</v>
      </c>
      <c r="P2326">
        <v>71</v>
      </c>
      <c r="Q2326">
        <v>92</v>
      </c>
      <c r="R2326">
        <v>25590119</v>
      </c>
      <c r="S2326">
        <v>21150000</v>
      </c>
      <c r="T2326">
        <f>Table15[[#This Row],[Gross Revenue]]-Table15[[#This Row],[Budget]]</f>
        <v>4440119</v>
      </c>
      <c r="U2326">
        <f>YEAR(Table15[[#This Row],[Release Date]])</f>
        <v>2001</v>
      </c>
    </row>
    <row r="2327" spans="1:21" x14ac:dyDescent="0.25">
      <c r="A2327" t="s">
        <v>4066</v>
      </c>
      <c r="B2327">
        <v>1</v>
      </c>
      <c r="C2327" s="8">
        <v>38625</v>
      </c>
      <c r="D2327" t="s">
        <v>28</v>
      </c>
      <c r="E2327" t="s">
        <v>32</v>
      </c>
      <c r="F2327" t="s">
        <v>19</v>
      </c>
      <c r="G2327" t="s">
        <v>264</v>
      </c>
      <c r="H2327" t="s">
        <v>38</v>
      </c>
      <c r="I2327" t="s">
        <v>4067</v>
      </c>
      <c r="J2327" t="s">
        <v>4068</v>
      </c>
      <c r="K2327">
        <v>624</v>
      </c>
      <c r="L2327">
        <v>2056</v>
      </c>
      <c r="M2327">
        <v>19</v>
      </c>
      <c r="N2327">
        <v>0</v>
      </c>
      <c r="O2327">
        <v>6.3</v>
      </c>
      <c r="P2327">
        <v>95</v>
      </c>
      <c r="Q2327">
        <v>100</v>
      </c>
      <c r="R2327">
        <v>5664251</v>
      </c>
      <c r="S2327">
        <v>45000000</v>
      </c>
      <c r="T2327">
        <f>Table15[[#This Row],[Gross Revenue]]-Table15[[#This Row],[Budget]]</f>
        <v>-39335749</v>
      </c>
      <c r="U2327">
        <f>YEAR(Table15[[#This Row],[Release Date]])</f>
        <v>2005</v>
      </c>
    </row>
    <row r="2328" spans="1:21" x14ac:dyDescent="0.25">
      <c r="A2328" t="s">
        <v>1726</v>
      </c>
      <c r="B2328">
        <v>1</v>
      </c>
      <c r="C2328" s="8">
        <v>37321</v>
      </c>
      <c r="D2328" t="s">
        <v>28</v>
      </c>
      <c r="E2328" t="s">
        <v>22</v>
      </c>
      <c r="F2328" t="s">
        <v>19</v>
      </c>
      <c r="G2328" t="s">
        <v>20</v>
      </c>
      <c r="H2328" t="s">
        <v>38</v>
      </c>
      <c r="I2328" t="s">
        <v>521</v>
      </c>
      <c r="J2328" t="s">
        <v>603</v>
      </c>
      <c r="K2328">
        <v>19000</v>
      </c>
      <c r="L2328">
        <v>32015</v>
      </c>
      <c r="M2328">
        <v>0</v>
      </c>
      <c r="N2328">
        <v>17000</v>
      </c>
      <c r="O2328">
        <v>7.8</v>
      </c>
      <c r="P2328">
        <v>265</v>
      </c>
      <c r="Q2328">
        <v>101</v>
      </c>
      <c r="R2328">
        <v>44566004</v>
      </c>
      <c r="S2328">
        <v>4000000</v>
      </c>
      <c r="T2328">
        <f>Table15[[#This Row],[Gross Revenue]]-Table15[[#This Row],[Budget]]</f>
        <v>40566004</v>
      </c>
      <c r="U2328">
        <f>YEAR(Table15[[#This Row],[Release Date]])</f>
        <v>2002</v>
      </c>
    </row>
    <row r="2329" spans="1:21" x14ac:dyDescent="0.25">
      <c r="A2329" t="s">
        <v>2730</v>
      </c>
      <c r="B2329">
        <v>1</v>
      </c>
      <c r="C2329" s="8">
        <v>37855</v>
      </c>
      <c r="D2329" t="s">
        <v>28</v>
      </c>
      <c r="E2329" t="s">
        <v>31</v>
      </c>
      <c r="F2329" t="s">
        <v>19</v>
      </c>
      <c r="G2329" t="s">
        <v>20</v>
      </c>
      <c r="H2329" t="s">
        <v>43</v>
      </c>
      <c r="I2329" t="s">
        <v>413</v>
      </c>
      <c r="J2329" t="s">
        <v>603</v>
      </c>
      <c r="K2329">
        <v>4000</v>
      </c>
      <c r="L2329">
        <v>7243</v>
      </c>
      <c r="M2329">
        <v>0</v>
      </c>
      <c r="N2329">
        <v>0</v>
      </c>
      <c r="O2329">
        <v>6.4</v>
      </c>
      <c r="P2329">
        <v>260</v>
      </c>
      <c r="Q2329">
        <v>123</v>
      </c>
      <c r="R2329">
        <v>15962471</v>
      </c>
      <c r="S2329">
        <v>40000000</v>
      </c>
      <c r="T2329">
        <f>Table15[[#This Row],[Gross Revenue]]-Table15[[#This Row],[Budget]]</f>
        <v>-24037529</v>
      </c>
      <c r="U2329">
        <f>YEAR(Table15[[#This Row],[Release Date]])</f>
        <v>2003</v>
      </c>
    </row>
    <row r="2330" spans="1:21" x14ac:dyDescent="0.25">
      <c r="A2330" t="s">
        <v>3996</v>
      </c>
      <c r="B2330">
        <v>1</v>
      </c>
      <c r="C2330" s="8">
        <v>38581</v>
      </c>
      <c r="D2330" t="s">
        <v>28</v>
      </c>
      <c r="E2330" t="s">
        <v>25</v>
      </c>
      <c r="F2330" t="s">
        <v>19</v>
      </c>
      <c r="G2330" t="s">
        <v>20</v>
      </c>
      <c r="H2330" t="s">
        <v>38</v>
      </c>
      <c r="I2330" t="s">
        <v>3997</v>
      </c>
      <c r="J2330" t="s">
        <v>603</v>
      </c>
      <c r="K2330">
        <v>227</v>
      </c>
      <c r="L2330">
        <v>684</v>
      </c>
      <c r="M2330">
        <v>0</v>
      </c>
      <c r="N2330">
        <v>0</v>
      </c>
      <c r="O2330">
        <v>6.3</v>
      </c>
      <c r="P2330">
        <v>301</v>
      </c>
      <c r="Q2330">
        <v>97</v>
      </c>
      <c r="R2330">
        <v>1768416</v>
      </c>
      <c r="S2330">
        <v>7000000</v>
      </c>
      <c r="T2330">
        <f>Table15[[#This Row],[Gross Revenue]]-Table15[[#This Row],[Budget]]</f>
        <v>-5231584</v>
      </c>
      <c r="U2330">
        <f>YEAR(Table15[[#This Row],[Release Date]])</f>
        <v>2005</v>
      </c>
    </row>
    <row r="2331" spans="1:21" x14ac:dyDescent="0.25">
      <c r="A2331" t="s">
        <v>3139</v>
      </c>
      <c r="B2331">
        <v>1</v>
      </c>
      <c r="C2331" s="8">
        <v>38086</v>
      </c>
      <c r="D2331" t="s">
        <v>28</v>
      </c>
      <c r="E2331" t="s">
        <v>25</v>
      </c>
      <c r="F2331" t="s">
        <v>19</v>
      </c>
      <c r="G2331" t="s">
        <v>20</v>
      </c>
      <c r="H2331" t="s">
        <v>43</v>
      </c>
      <c r="I2331" t="s">
        <v>3140</v>
      </c>
      <c r="J2331" t="s">
        <v>3141</v>
      </c>
      <c r="K2331">
        <v>472</v>
      </c>
      <c r="L2331">
        <v>1047</v>
      </c>
      <c r="M2331">
        <v>0</v>
      </c>
      <c r="N2331">
        <v>339</v>
      </c>
      <c r="O2331">
        <v>6.5</v>
      </c>
      <c r="P2331">
        <v>28</v>
      </c>
      <c r="Q2331">
        <v>91</v>
      </c>
      <c r="R2331">
        <v>12055</v>
      </c>
      <c r="S2331">
        <v>500000</v>
      </c>
      <c r="T2331">
        <f>Table15[[#This Row],[Gross Revenue]]-Table15[[#This Row],[Budget]]</f>
        <v>-487945</v>
      </c>
      <c r="U2331">
        <f>YEAR(Table15[[#This Row],[Release Date]])</f>
        <v>2004</v>
      </c>
    </row>
    <row r="2332" spans="1:21" x14ac:dyDescent="0.25">
      <c r="A2332" t="s">
        <v>3888</v>
      </c>
      <c r="B2332">
        <v>1</v>
      </c>
      <c r="C2332" s="8">
        <v>38517</v>
      </c>
      <c r="D2332" t="s">
        <v>28</v>
      </c>
      <c r="E2332" t="s">
        <v>22</v>
      </c>
      <c r="F2332" t="s">
        <v>19</v>
      </c>
      <c r="G2332" t="s">
        <v>20</v>
      </c>
      <c r="H2332" t="s">
        <v>38</v>
      </c>
      <c r="I2332" t="s">
        <v>396</v>
      </c>
      <c r="J2332" t="s">
        <v>3889</v>
      </c>
      <c r="K2332">
        <v>23000</v>
      </c>
      <c r="L2332">
        <v>44969</v>
      </c>
      <c r="M2332">
        <v>58</v>
      </c>
      <c r="N2332">
        <v>19000</v>
      </c>
      <c r="O2332">
        <v>7.1</v>
      </c>
      <c r="P2332">
        <v>134</v>
      </c>
      <c r="Q2332">
        <v>106</v>
      </c>
      <c r="R2332">
        <v>382946</v>
      </c>
      <c r="S2332">
        <v>7000000</v>
      </c>
      <c r="T2332">
        <f>Table15[[#This Row],[Gross Revenue]]-Table15[[#This Row],[Budget]]</f>
        <v>-6617054</v>
      </c>
      <c r="U2332">
        <f>YEAR(Table15[[#This Row],[Release Date]])</f>
        <v>2005</v>
      </c>
    </row>
    <row r="2333" spans="1:21" x14ac:dyDescent="0.25">
      <c r="A2333" t="s">
        <v>1290</v>
      </c>
      <c r="B2333">
        <v>1</v>
      </c>
      <c r="C2333" s="8">
        <v>37075</v>
      </c>
      <c r="D2333" t="s">
        <v>28</v>
      </c>
      <c r="E2333" t="s">
        <v>25</v>
      </c>
      <c r="F2333" t="s">
        <v>19</v>
      </c>
      <c r="G2333" t="s">
        <v>20</v>
      </c>
      <c r="H2333" t="s">
        <v>38</v>
      </c>
      <c r="I2333" t="s">
        <v>126</v>
      </c>
      <c r="J2333" t="s">
        <v>550</v>
      </c>
      <c r="K2333">
        <v>12000</v>
      </c>
      <c r="L2333">
        <v>25489</v>
      </c>
      <c r="M2333">
        <v>0</v>
      </c>
      <c r="N2333">
        <v>0</v>
      </c>
      <c r="O2333">
        <v>7.7</v>
      </c>
      <c r="P2333">
        <v>241</v>
      </c>
      <c r="Q2333">
        <v>81</v>
      </c>
      <c r="R2333">
        <v>22245861</v>
      </c>
      <c r="S2333">
        <v>19000000</v>
      </c>
      <c r="T2333">
        <f>Table15[[#This Row],[Gross Revenue]]-Table15[[#This Row],[Budget]]</f>
        <v>3245861</v>
      </c>
      <c r="U2333">
        <f>YEAR(Table15[[#This Row],[Release Date]])</f>
        <v>2001</v>
      </c>
    </row>
    <row r="2334" spans="1:21" x14ac:dyDescent="0.25">
      <c r="A2334" t="s">
        <v>3806</v>
      </c>
      <c r="B2334">
        <v>1</v>
      </c>
      <c r="C2334" s="8">
        <v>38466</v>
      </c>
      <c r="D2334" t="s">
        <v>28</v>
      </c>
      <c r="E2334" t="s">
        <v>30</v>
      </c>
      <c r="F2334" t="s">
        <v>19</v>
      </c>
      <c r="G2334" t="s">
        <v>24</v>
      </c>
      <c r="H2334" t="s">
        <v>36</v>
      </c>
      <c r="I2334" t="s">
        <v>169</v>
      </c>
      <c r="J2334" t="s">
        <v>550</v>
      </c>
      <c r="K2334">
        <v>925</v>
      </c>
      <c r="L2334">
        <v>1738</v>
      </c>
      <c r="M2334">
        <v>0</v>
      </c>
      <c r="N2334">
        <v>11000</v>
      </c>
      <c r="O2334">
        <v>6.8</v>
      </c>
      <c r="P2334">
        <v>333</v>
      </c>
      <c r="Q2334">
        <v>101</v>
      </c>
      <c r="R2334">
        <v>77222184</v>
      </c>
      <c r="S2334">
        <v>100000000</v>
      </c>
      <c r="T2334">
        <f>Table15[[#This Row],[Gross Revenue]]-Table15[[#This Row],[Budget]]</f>
        <v>-22777816</v>
      </c>
      <c r="U2334">
        <f>YEAR(Table15[[#This Row],[Release Date]])</f>
        <v>2005</v>
      </c>
    </row>
    <row r="2335" spans="1:21" x14ac:dyDescent="0.25">
      <c r="A2335" t="s">
        <v>4755</v>
      </c>
      <c r="B2335">
        <v>1</v>
      </c>
      <c r="C2335" s="8">
        <v>39034</v>
      </c>
      <c r="D2335" t="s">
        <v>28</v>
      </c>
      <c r="E2335" t="s">
        <v>22</v>
      </c>
      <c r="F2335" t="s">
        <v>19</v>
      </c>
      <c r="G2335" t="s">
        <v>20</v>
      </c>
      <c r="H2335" t="s">
        <v>38</v>
      </c>
      <c r="I2335" t="s">
        <v>521</v>
      </c>
      <c r="J2335" t="s">
        <v>550</v>
      </c>
      <c r="K2335">
        <v>19000</v>
      </c>
      <c r="L2335">
        <v>19359</v>
      </c>
      <c r="M2335">
        <v>0</v>
      </c>
      <c r="N2335">
        <v>148000</v>
      </c>
      <c r="O2335">
        <v>8</v>
      </c>
      <c r="P2335">
        <v>574</v>
      </c>
      <c r="Q2335">
        <v>126</v>
      </c>
      <c r="R2335">
        <v>25556065</v>
      </c>
      <c r="S2335">
        <v>23000000</v>
      </c>
      <c r="T2335">
        <f>Table15[[#This Row],[Gross Revenue]]-Table15[[#This Row],[Budget]]</f>
        <v>2556065</v>
      </c>
      <c r="U2335">
        <f>YEAR(Table15[[#This Row],[Release Date]])</f>
        <v>2006</v>
      </c>
    </row>
    <row r="2336" spans="1:21" x14ac:dyDescent="0.25">
      <c r="A2336" t="s">
        <v>634</v>
      </c>
      <c r="B2336">
        <v>1</v>
      </c>
      <c r="C2336" s="8">
        <v>36740</v>
      </c>
      <c r="D2336" t="s">
        <v>28</v>
      </c>
      <c r="E2336" t="s">
        <v>25</v>
      </c>
      <c r="F2336" t="s">
        <v>19</v>
      </c>
      <c r="G2336" t="s">
        <v>20</v>
      </c>
      <c r="H2336" t="s">
        <v>38</v>
      </c>
      <c r="I2336" t="s">
        <v>635</v>
      </c>
      <c r="J2336" t="s">
        <v>147</v>
      </c>
      <c r="K2336">
        <v>1000</v>
      </c>
      <c r="L2336">
        <v>4266</v>
      </c>
      <c r="M2336">
        <v>0</v>
      </c>
      <c r="N2336">
        <v>1000</v>
      </c>
      <c r="O2336">
        <v>6.5</v>
      </c>
      <c r="P2336">
        <v>57</v>
      </c>
      <c r="Q2336">
        <v>135</v>
      </c>
      <c r="R2336">
        <v>2185266</v>
      </c>
      <c r="S2336">
        <v>10000000</v>
      </c>
      <c r="T2336">
        <f>Table15[[#This Row],[Gross Revenue]]-Table15[[#This Row],[Budget]]</f>
        <v>-7814734</v>
      </c>
      <c r="U2336">
        <f>YEAR(Table15[[#This Row],[Release Date]])</f>
        <v>2000</v>
      </c>
    </row>
    <row r="2337" spans="1:21" x14ac:dyDescent="0.25">
      <c r="A2337" t="s">
        <v>870</v>
      </c>
      <c r="B2337">
        <v>1</v>
      </c>
      <c r="C2337" s="8">
        <v>36857</v>
      </c>
      <c r="D2337" t="s">
        <v>28</v>
      </c>
      <c r="E2337" t="s">
        <v>25</v>
      </c>
      <c r="F2337" t="s">
        <v>19</v>
      </c>
      <c r="G2337" t="s">
        <v>20</v>
      </c>
      <c r="H2337" t="s">
        <v>38</v>
      </c>
      <c r="I2337" t="s">
        <v>361</v>
      </c>
      <c r="J2337" t="s">
        <v>147</v>
      </c>
      <c r="K2337">
        <v>1000</v>
      </c>
      <c r="L2337">
        <v>1964</v>
      </c>
      <c r="M2337">
        <v>0</v>
      </c>
      <c r="N2337">
        <v>290</v>
      </c>
      <c r="O2337">
        <v>6.6</v>
      </c>
      <c r="P2337">
        <v>53</v>
      </c>
      <c r="Q2337">
        <v>115</v>
      </c>
      <c r="R2337">
        <v>38168022</v>
      </c>
      <c r="S2337">
        <v>3000000</v>
      </c>
      <c r="T2337">
        <f>Table15[[#This Row],[Gross Revenue]]-Table15[[#This Row],[Budget]]</f>
        <v>35168022</v>
      </c>
      <c r="U2337">
        <f>YEAR(Table15[[#This Row],[Release Date]])</f>
        <v>2000</v>
      </c>
    </row>
    <row r="2338" spans="1:21" x14ac:dyDescent="0.25">
      <c r="A2338" t="s">
        <v>1273</v>
      </c>
      <c r="B2338">
        <v>1</v>
      </c>
      <c r="C2338" s="8">
        <v>37066</v>
      </c>
      <c r="D2338" t="s">
        <v>28</v>
      </c>
      <c r="E2338" t="s">
        <v>22</v>
      </c>
      <c r="F2338" t="s">
        <v>19</v>
      </c>
      <c r="G2338" t="s">
        <v>20</v>
      </c>
      <c r="H2338" t="s">
        <v>38</v>
      </c>
      <c r="I2338" t="s">
        <v>401</v>
      </c>
      <c r="J2338" t="s">
        <v>147</v>
      </c>
      <c r="K2338">
        <v>22000</v>
      </c>
      <c r="L2338">
        <v>26050</v>
      </c>
      <c r="M2338">
        <v>0</v>
      </c>
      <c r="N2338">
        <v>0</v>
      </c>
      <c r="O2338">
        <v>7.7</v>
      </c>
      <c r="P2338">
        <v>202</v>
      </c>
      <c r="Q2338">
        <v>108</v>
      </c>
      <c r="R2338">
        <v>13060843</v>
      </c>
      <c r="S2338">
        <v>15000000</v>
      </c>
      <c r="T2338">
        <f>Table15[[#This Row],[Gross Revenue]]-Table15[[#This Row],[Budget]]</f>
        <v>-1939157</v>
      </c>
      <c r="U2338">
        <f>YEAR(Table15[[#This Row],[Release Date]])</f>
        <v>2001</v>
      </c>
    </row>
    <row r="2339" spans="1:21" x14ac:dyDescent="0.25">
      <c r="A2339" t="s">
        <v>2699</v>
      </c>
      <c r="B2339">
        <v>1</v>
      </c>
      <c r="C2339" s="8">
        <v>37838</v>
      </c>
      <c r="D2339" t="s">
        <v>28</v>
      </c>
      <c r="E2339" t="s">
        <v>18</v>
      </c>
      <c r="F2339" t="s">
        <v>19</v>
      </c>
      <c r="G2339" t="s">
        <v>91</v>
      </c>
      <c r="H2339" t="s">
        <v>38</v>
      </c>
      <c r="I2339" t="s">
        <v>155</v>
      </c>
      <c r="J2339" t="s">
        <v>147</v>
      </c>
      <c r="K2339">
        <v>18000</v>
      </c>
      <c r="L2339">
        <v>19148</v>
      </c>
      <c r="M2339">
        <v>0</v>
      </c>
      <c r="N2339">
        <v>0</v>
      </c>
      <c r="O2339">
        <v>7.6</v>
      </c>
      <c r="P2339">
        <v>230</v>
      </c>
      <c r="Q2339">
        <v>129</v>
      </c>
      <c r="R2339">
        <v>88504640</v>
      </c>
      <c r="S2339">
        <v>45000000</v>
      </c>
      <c r="T2339">
        <f>Table15[[#This Row],[Gross Revenue]]-Table15[[#This Row],[Budget]]</f>
        <v>43504640</v>
      </c>
      <c r="U2339">
        <f>YEAR(Table15[[#This Row],[Release Date]])</f>
        <v>2003</v>
      </c>
    </row>
    <row r="2340" spans="1:21" x14ac:dyDescent="0.25">
      <c r="A2340" t="s">
        <v>3304</v>
      </c>
      <c r="B2340">
        <v>1</v>
      </c>
      <c r="C2340" s="8">
        <v>38183</v>
      </c>
      <c r="D2340" t="s">
        <v>28</v>
      </c>
      <c r="E2340" t="s">
        <v>32</v>
      </c>
      <c r="F2340" t="s">
        <v>19</v>
      </c>
      <c r="G2340" t="s">
        <v>20</v>
      </c>
      <c r="H2340" t="s">
        <v>38</v>
      </c>
      <c r="I2340" t="s">
        <v>396</v>
      </c>
      <c r="J2340" t="s">
        <v>147</v>
      </c>
      <c r="K2340">
        <v>23000</v>
      </c>
      <c r="L2340">
        <v>26982</v>
      </c>
      <c r="M2340">
        <v>0</v>
      </c>
      <c r="N2340">
        <v>0</v>
      </c>
      <c r="O2340">
        <v>6</v>
      </c>
      <c r="P2340">
        <v>158</v>
      </c>
      <c r="Q2340">
        <v>160</v>
      </c>
      <c r="R2340">
        <v>7916887</v>
      </c>
      <c r="S2340">
        <v>45000000</v>
      </c>
      <c r="T2340">
        <f>Table15[[#This Row],[Gross Revenue]]-Table15[[#This Row],[Budget]]</f>
        <v>-37083113</v>
      </c>
      <c r="U2340">
        <f>YEAR(Table15[[#This Row],[Release Date]])</f>
        <v>2004</v>
      </c>
    </row>
    <row r="2341" spans="1:21" x14ac:dyDescent="0.25">
      <c r="A2341" t="s">
        <v>4442</v>
      </c>
      <c r="B2341">
        <v>1</v>
      </c>
      <c r="C2341" s="8">
        <v>38852</v>
      </c>
      <c r="D2341" t="s">
        <v>28</v>
      </c>
      <c r="E2341" t="s">
        <v>29</v>
      </c>
      <c r="F2341" t="s">
        <v>47</v>
      </c>
      <c r="G2341" t="s">
        <v>48</v>
      </c>
      <c r="H2341" t="s">
        <v>36</v>
      </c>
      <c r="I2341" t="s">
        <v>4443</v>
      </c>
      <c r="J2341" t="s">
        <v>4444</v>
      </c>
      <c r="K2341">
        <v>6000</v>
      </c>
      <c r="L2341">
        <v>6829</v>
      </c>
      <c r="M2341">
        <v>2</v>
      </c>
      <c r="N2341">
        <v>0</v>
      </c>
      <c r="O2341">
        <v>7.9</v>
      </c>
      <c r="P2341">
        <v>99</v>
      </c>
      <c r="Q2341">
        <v>80</v>
      </c>
      <c r="R2341">
        <v>71442</v>
      </c>
      <c r="S2341">
        <v>9600000</v>
      </c>
      <c r="T2341">
        <f>Table15[[#This Row],[Gross Revenue]]-Table15[[#This Row],[Budget]]</f>
        <v>-9528558</v>
      </c>
      <c r="U2341">
        <f>YEAR(Table15[[#This Row],[Release Date]])</f>
        <v>2006</v>
      </c>
    </row>
    <row r="2342" spans="1:21" x14ac:dyDescent="0.25">
      <c r="A2342" t="s">
        <v>629</v>
      </c>
      <c r="B2342">
        <v>1</v>
      </c>
      <c r="C2342" s="8">
        <v>36738</v>
      </c>
      <c r="D2342" t="s">
        <v>28</v>
      </c>
      <c r="E2342" t="s">
        <v>37</v>
      </c>
      <c r="F2342" t="s">
        <v>23</v>
      </c>
      <c r="G2342" t="s">
        <v>24</v>
      </c>
      <c r="H2342" t="s">
        <v>38</v>
      </c>
      <c r="I2342" t="s">
        <v>630</v>
      </c>
      <c r="J2342" t="s">
        <v>631</v>
      </c>
      <c r="K2342">
        <v>127</v>
      </c>
      <c r="L2342">
        <v>163</v>
      </c>
      <c r="M2342">
        <v>24</v>
      </c>
      <c r="N2342">
        <v>560</v>
      </c>
      <c r="O2342">
        <v>6.1</v>
      </c>
      <c r="P2342">
        <v>62</v>
      </c>
      <c r="Q2342">
        <v>103</v>
      </c>
      <c r="R2342">
        <v>5725</v>
      </c>
      <c r="S2342">
        <v>8400000</v>
      </c>
      <c r="T2342">
        <f>Table15[[#This Row],[Gross Revenue]]-Table15[[#This Row],[Budget]]</f>
        <v>-8394275</v>
      </c>
      <c r="U2342">
        <f>YEAR(Table15[[#This Row],[Release Date]])</f>
        <v>2000</v>
      </c>
    </row>
    <row r="2343" spans="1:21" x14ac:dyDescent="0.25">
      <c r="A2343" t="s">
        <v>942</v>
      </c>
      <c r="B2343">
        <v>1</v>
      </c>
      <c r="C2343" s="8">
        <v>36896</v>
      </c>
      <c r="D2343" t="s">
        <v>28</v>
      </c>
      <c r="E2343" t="s">
        <v>32</v>
      </c>
      <c r="F2343" t="s">
        <v>19</v>
      </c>
      <c r="G2343" t="s">
        <v>24</v>
      </c>
      <c r="H2343" t="s">
        <v>43</v>
      </c>
      <c r="I2343" t="s">
        <v>815</v>
      </c>
      <c r="J2343" t="s">
        <v>631</v>
      </c>
      <c r="K2343">
        <v>776</v>
      </c>
      <c r="L2343">
        <v>1732</v>
      </c>
      <c r="M2343">
        <v>24</v>
      </c>
      <c r="N2343">
        <v>193</v>
      </c>
      <c r="O2343">
        <v>4.5</v>
      </c>
      <c r="P2343">
        <v>19</v>
      </c>
      <c r="Q2343">
        <v>105</v>
      </c>
      <c r="R2343">
        <v>22723</v>
      </c>
      <c r="S2343">
        <v>25000000</v>
      </c>
      <c r="T2343">
        <f>Table15[[#This Row],[Gross Revenue]]-Table15[[#This Row],[Budget]]</f>
        <v>-24977277</v>
      </c>
      <c r="U2343">
        <f>YEAR(Table15[[#This Row],[Release Date]])</f>
        <v>2001</v>
      </c>
    </row>
    <row r="2344" spans="1:21" x14ac:dyDescent="0.25">
      <c r="A2344" t="s">
        <v>4429</v>
      </c>
      <c r="B2344">
        <v>1</v>
      </c>
      <c r="C2344" s="8">
        <v>38844</v>
      </c>
      <c r="D2344" t="s">
        <v>28</v>
      </c>
      <c r="E2344" t="s">
        <v>18</v>
      </c>
      <c r="F2344" t="s">
        <v>19</v>
      </c>
      <c r="G2344" t="s">
        <v>20</v>
      </c>
      <c r="H2344" t="s">
        <v>38</v>
      </c>
      <c r="I2344" t="s">
        <v>1284</v>
      </c>
      <c r="J2344" t="s">
        <v>631</v>
      </c>
      <c r="K2344">
        <v>16000</v>
      </c>
      <c r="L2344">
        <v>27575</v>
      </c>
      <c r="M2344">
        <v>24</v>
      </c>
      <c r="N2344">
        <v>0</v>
      </c>
      <c r="O2344">
        <v>6.3</v>
      </c>
      <c r="P2344">
        <v>162</v>
      </c>
      <c r="Q2344">
        <v>95</v>
      </c>
      <c r="R2344">
        <v>65804</v>
      </c>
      <c r="S2344">
        <v>12000000</v>
      </c>
      <c r="T2344">
        <f>Table15[[#This Row],[Gross Revenue]]-Table15[[#This Row],[Budget]]</f>
        <v>-11934196</v>
      </c>
      <c r="U2344">
        <f>YEAR(Table15[[#This Row],[Release Date]])</f>
        <v>2006</v>
      </c>
    </row>
    <row r="2345" spans="1:21" x14ac:dyDescent="0.25">
      <c r="A2345" t="s">
        <v>2644</v>
      </c>
      <c r="B2345">
        <v>1</v>
      </c>
      <c r="C2345" s="8">
        <v>37810</v>
      </c>
      <c r="D2345" t="s">
        <v>17</v>
      </c>
      <c r="E2345" t="s">
        <v>32</v>
      </c>
      <c r="F2345" t="s">
        <v>19</v>
      </c>
      <c r="G2345" t="s">
        <v>704</v>
      </c>
      <c r="H2345" t="s">
        <v>36</v>
      </c>
      <c r="I2345" t="s">
        <v>483</v>
      </c>
      <c r="J2345" t="s">
        <v>2645</v>
      </c>
      <c r="K2345">
        <v>3000</v>
      </c>
      <c r="L2345">
        <v>4487</v>
      </c>
      <c r="M2345">
        <v>14</v>
      </c>
      <c r="N2345">
        <v>0</v>
      </c>
      <c r="O2345">
        <v>5.0999999999999996</v>
      </c>
      <c r="P2345">
        <v>170</v>
      </c>
      <c r="Q2345">
        <v>104</v>
      </c>
      <c r="R2345">
        <v>75030163</v>
      </c>
      <c r="S2345">
        <v>100000000</v>
      </c>
      <c r="T2345">
        <f>Table15[[#This Row],[Gross Revenue]]-Table15[[#This Row],[Budget]]</f>
        <v>-24969837</v>
      </c>
      <c r="U2345">
        <f>YEAR(Table15[[#This Row],[Release Date]])</f>
        <v>2003</v>
      </c>
    </row>
    <row r="2346" spans="1:21" x14ac:dyDescent="0.25">
      <c r="A2346" t="s">
        <v>1178</v>
      </c>
      <c r="B2346">
        <v>1</v>
      </c>
      <c r="C2346" s="8">
        <v>37017</v>
      </c>
      <c r="D2346" t="s">
        <v>28</v>
      </c>
      <c r="E2346" t="s">
        <v>22</v>
      </c>
      <c r="F2346" t="s">
        <v>19</v>
      </c>
      <c r="G2346" t="s">
        <v>20</v>
      </c>
      <c r="H2346" t="s">
        <v>43</v>
      </c>
      <c r="I2346" t="s">
        <v>1179</v>
      </c>
      <c r="J2346" t="s">
        <v>1180</v>
      </c>
      <c r="K2346">
        <v>159</v>
      </c>
      <c r="L2346">
        <v>417</v>
      </c>
      <c r="M2346">
        <v>12</v>
      </c>
      <c r="N2346">
        <v>231</v>
      </c>
      <c r="O2346">
        <v>3.9</v>
      </c>
      <c r="P2346">
        <v>64</v>
      </c>
      <c r="Q2346">
        <v>84</v>
      </c>
      <c r="R2346">
        <v>3100650</v>
      </c>
      <c r="S2346">
        <v>14000000</v>
      </c>
      <c r="T2346">
        <f>Table15[[#This Row],[Gross Revenue]]-Table15[[#This Row],[Budget]]</f>
        <v>-10899350</v>
      </c>
      <c r="U2346">
        <f>YEAR(Table15[[#This Row],[Release Date]])</f>
        <v>2001</v>
      </c>
    </row>
    <row r="2347" spans="1:21" x14ac:dyDescent="0.25">
      <c r="A2347" t="s">
        <v>4614</v>
      </c>
      <c r="B2347">
        <v>1</v>
      </c>
      <c r="C2347" s="8">
        <v>38953</v>
      </c>
      <c r="D2347" t="s">
        <v>28</v>
      </c>
      <c r="E2347" t="s">
        <v>22</v>
      </c>
      <c r="F2347" t="s">
        <v>19</v>
      </c>
      <c r="G2347" t="s">
        <v>20</v>
      </c>
      <c r="H2347" t="s">
        <v>43</v>
      </c>
      <c r="I2347" t="s">
        <v>2146</v>
      </c>
      <c r="J2347" t="s">
        <v>4615</v>
      </c>
      <c r="K2347">
        <v>8000</v>
      </c>
      <c r="L2347">
        <v>13631</v>
      </c>
      <c r="M2347">
        <v>139</v>
      </c>
      <c r="N2347">
        <v>131000</v>
      </c>
      <c r="O2347">
        <v>8</v>
      </c>
      <c r="P2347">
        <v>364</v>
      </c>
      <c r="Q2347">
        <v>102</v>
      </c>
      <c r="R2347">
        <v>17738570</v>
      </c>
      <c r="S2347">
        <v>13000000</v>
      </c>
      <c r="T2347">
        <f>Table15[[#This Row],[Gross Revenue]]-Table15[[#This Row],[Budget]]</f>
        <v>4738570</v>
      </c>
      <c r="U2347">
        <f>YEAR(Table15[[#This Row],[Release Date]])</f>
        <v>2006</v>
      </c>
    </row>
    <row r="2348" spans="1:21" x14ac:dyDescent="0.25">
      <c r="A2348" t="s">
        <v>1171</v>
      </c>
      <c r="B2348">
        <v>1</v>
      </c>
      <c r="C2348" s="8">
        <v>37014</v>
      </c>
      <c r="D2348" t="s">
        <v>17</v>
      </c>
      <c r="E2348" t="s">
        <v>32</v>
      </c>
      <c r="F2348" t="s">
        <v>292</v>
      </c>
      <c r="G2348" t="s">
        <v>293</v>
      </c>
      <c r="H2348" t="s">
        <v>36</v>
      </c>
      <c r="I2348" t="s">
        <v>1172</v>
      </c>
      <c r="J2348" t="s">
        <v>1173</v>
      </c>
      <c r="K2348">
        <v>478</v>
      </c>
      <c r="L2348">
        <v>700</v>
      </c>
      <c r="M2348">
        <v>0</v>
      </c>
      <c r="N2348">
        <v>0</v>
      </c>
      <c r="O2348">
        <v>7.3</v>
      </c>
      <c r="P2348">
        <v>246</v>
      </c>
      <c r="Q2348">
        <v>85</v>
      </c>
      <c r="R2348">
        <v>488872</v>
      </c>
      <c r="S2348">
        <v>10000000</v>
      </c>
      <c r="T2348">
        <f>Table15[[#This Row],[Gross Revenue]]-Table15[[#This Row],[Budget]]</f>
        <v>-9511128</v>
      </c>
      <c r="U2348">
        <f>YEAR(Table15[[#This Row],[Release Date]])</f>
        <v>2001</v>
      </c>
    </row>
    <row r="2349" spans="1:21" x14ac:dyDescent="0.25">
      <c r="A2349" t="s">
        <v>2032</v>
      </c>
      <c r="B2349">
        <v>1</v>
      </c>
      <c r="C2349" s="8">
        <v>37482</v>
      </c>
      <c r="D2349" t="s">
        <v>28</v>
      </c>
      <c r="E2349" t="s">
        <v>32</v>
      </c>
      <c r="F2349" t="s">
        <v>292</v>
      </c>
      <c r="G2349" t="s">
        <v>293</v>
      </c>
      <c r="H2349" t="s">
        <v>38</v>
      </c>
      <c r="I2349" t="s">
        <v>2033</v>
      </c>
      <c r="J2349" t="s">
        <v>1173</v>
      </c>
      <c r="K2349">
        <v>264</v>
      </c>
      <c r="L2349">
        <v>537</v>
      </c>
      <c r="M2349">
        <v>0</v>
      </c>
      <c r="N2349">
        <v>0</v>
      </c>
      <c r="O2349">
        <v>7.8</v>
      </c>
      <c r="P2349">
        <v>377</v>
      </c>
      <c r="Q2349">
        <v>99</v>
      </c>
      <c r="R2349">
        <v>17104669</v>
      </c>
      <c r="S2349">
        <v>20000000</v>
      </c>
      <c r="T2349">
        <f>Table15[[#This Row],[Gross Revenue]]-Table15[[#This Row],[Budget]]</f>
        <v>-2895331</v>
      </c>
      <c r="U2349">
        <f>YEAR(Table15[[#This Row],[Release Date]])</f>
        <v>2002</v>
      </c>
    </row>
    <row r="2350" spans="1:21" x14ac:dyDescent="0.25">
      <c r="A2350" t="s">
        <v>643</v>
      </c>
      <c r="B2350">
        <v>1</v>
      </c>
      <c r="C2350" s="8">
        <v>36745</v>
      </c>
      <c r="D2350" t="s">
        <v>28</v>
      </c>
      <c r="E2350" t="s">
        <v>22</v>
      </c>
      <c r="F2350" t="s">
        <v>19</v>
      </c>
      <c r="G2350" t="s">
        <v>35</v>
      </c>
      <c r="H2350" t="s">
        <v>38</v>
      </c>
      <c r="I2350" t="s">
        <v>644</v>
      </c>
      <c r="J2350" t="s">
        <v>645</v>
      </c>
      <c r="K2350">
        <v>838</v>
      </c>
      <c r="L2350">
        <v>1122</v>
      </c>
      <c r="M2350">
        <v>335</v>
      </c>
      <c r="N2350">
        <v>0</v>
      </c>
      <c r="O2350">
        <v>7.7</v>
      </c>
      <c r="P2350">
        <v>151</v>
      </c>
      <c r="Q2350">
        <v>110</v>
      </c>
      <c r="R2350">
        <v>21994911</v>
      </c>
      <c r="S2350">
        <v>5000000</v>
      </c>
      <c r="T2350">
        <f>Table15[[#This Row],[Gross Revenue]]-Table15[[#This Row],[Budget]]</f>
        <v>16994911</v>
      </c>
      <c r="U2350">
        <f>YEAR(Table15[[#This Row],[Release Date]])</f>
        <v>2000</v>
      </c>
    </row>
    <row r="2351" spans="1:21" x14ac:dyDescent="0.25">
      <c r="A2351" t="s">
        <v>1550</v>
      </c>
      <c r="B2351">
        <v>1</v>
      </c>
      <c r="C2351" s="8">
        <v>37219</v>
      </c>
      <c r="D2351" t="s">
        <v>28</v>
      </c>
      <c r="E2351" t="s">
        <v>22</v>
      </c>
      <c r="F2351" t="s">
        <v>19</v>
      </c>
      <c r="G2351" t="s">
        <v>20</v>
      </c>
      <c r="H2351" t="s">
        <v>43</v>
      </c>
      <c r="I2351" t="s">
        <v>134</v>
      </c>
      <c r="J2351" t="s">
        <v>645</v>
      </c>
      <c r="K2351">
        <v>11000</v>
      </c>
      <c r="L2351">
        <v>12624</v>
      </c>
      <c r="M2351">
        <v>335</v>
      </c>
      <c r="N2351">
        <v>0</v>
      </c>
      <c r="O2351">
        <v>7.6</v>
      </c>
      <c r="P2351">
        <v>174</v>
      </c>
      <c r="Q2351">
        <v>114</v>
      </c>
      <c r="R2351">
        <v>41597830</v>
      </c>
      <c r="S2351">
        <v>25000000</v>
      </c>
      <c r="T2351">
        <f>Table15[[#This Row],[Gross Revenue]]-Table15[[#This Row],[Budget]]</f>
        <v>16597830</v>
      </c>
      <c r="U2351">
        <f>YEAR(Table15[[#This Row],[Release Date]])</f>
        <v>2001</v>
      </c>
    </row>
    <row r="2352" spans="1:21" x14ac:dyDescent="0.25">
      <c r="A2352" t="s">
        <v>3435</v>
      </c>
      <c r="B2352">
        <v>1</v>
      </c>
      <c r="C2352" s="8">
        <v>38257</v>
      </c>
      <c r="D2352" t="s">
        <v>28</v>
      </c>
      <c r="E2352" t="s">
        <v>22</v>
      </c>
      <c r="F2352" t="s">
        <v>19</v>
      </c>
      <c r="G2352" t="s">
        <v>20</v>
      </c>
      <c r="H2352" t="s">
        <v>38</v>
      </c>
      <c r="I2352" t="s">
        <v>280</v>
      </c>
      <c r="J2352" t="s">
        <v>645</v>
      </c>
      <c r="K2352">
        <v>14000</v>
      </c>
      <c r="L2352">
        <v>14504</v>
      </c>
      <c r="M2352">
        <v>335</v>
      </c>
      <c r="N2352">
        <v>15000</v>
      </c>
      <c r="O2352">
        <v>7.6</v>
      </c>
      <c r="P2352">
        <v>299</v>
      </c>
      <c r="Q2352">
        <v>124</v>
      </c>
      <c r="R2352">
        <v>34180954</v>
      </c>
      <c r="S2352">
        <v>32000000</v>
      </c>
      <c r="T2352">
        <f>Table15[[#This Row],[Gross Revenue]]-Table15[[#This Row],[Budget]]</f>
        <v>2180954</v>
      </c>
      <c r="U2352">
        <f>YEAR(Table15[[#This Row],[Release Date]])</f>
        <v>2004</v>
      </c>
    </row>
    <row r="2353" spans="1:21" x14ac:dyDescent="0.25">
      <c r="A2353" t="s">
        <v>4155</v>
      </c>
      <c r="B2353">
        <v>1</v>
      </c>
      <c r="C2353" s="8">
        <v>38677</v>
      </c>
      <c r="D2353" t="s">
        <v>28</v>
      </c>
      <c r="E2353" t="s">
        <v>30</v>
      </c>
      <c r="F2353" t="s">
        <v>19</v>
      </c>
      <c r="G2353" t="s">
        <v>20</v>
      </c>
      <c r="H2353" t="s">
        <v>43</v>
      </c>
      <c r="I2353" t="s">
        <v>122</v>
      </c>
      <c r="J2353" t="s">
        <v>645</v>
      </c>
      <c r="K2353">
        <v>15000</v>
      </c>
      <c r="L2353">
        <v>15595</v>
      </c>
      <c r="M2353">
        <v>335</v>
      </c>
      <c r="N2353">
        <v>39000</v>
      </c>
      <c r="O2353">
        <v>6.9</v>
      </c>
      <c r="P2353">
        <v>283</v>
      </c>
      <c r="Q2353">
        <v>129</v>
      </c>
      <c r="R2353">
        <v>31836745</v>
      </c>
      <c r="S2353">
        <v>40000000</v>
      </c>
      <c r="T2353">
        <f>Table15[[#This Row],[Gross Revenue]]-Table15[[#This Row],[Budget]]</f>
        <v>-8163255</v>
      </c>
      <c r="U2353">
        <f>YEAR(Table15[[#This Row],[Release Date]])</f>
        <v>2005</v>
      </c>
    </row>
    <row r="2354" spans="1:21" x14ac:dyDescent="0.25">
      <c r="A2354" t="s">
        <v>729</v>
      </c>
      <c r="B2354">
        <v>1</v>
      </c>
      <c r="C2354" s="8">
        <v>36783</v>
      </c>
      <c r="D2354" t="s">
        <v>28</v>
      </c>
      <c r="E2354" t="s">
        <v>25</v>
      </c>
      <c r="F2354" t="s">
        <v>19</v>
      </c>
      <c r="G2354" t="s">
        <v>35</v>
      </c>
      <c r="H2354" t="s">
        <v>38</v>
      </c>
      <c r="I2354" t="s">
        <v>730</v>
      </c>
      <c r="J2354" t="s">
        <v>172</v>
      </c>
      <c r="K2354">
        <v>1000</v>
      </c>
      <c r="L2354">
        <v>3141</v>
      </c>
      <c r="M2354">
        <v>350</v>
      </c>
      <c r="N2354">
        <v>10000</v>
      </c>
      <c r="O2354">
        <v>7.6</v>
      </c>
      <c r="P2354">
        <v>174</v>
      </c>
      <c r="Q2354">
        <v>113</v>
      </c>
      <c r="R2354">
        <v>27277055</v>
      </c>
      <c r="S2354">
        <v>20000000</v>
      </c>
      <c r="T2354">
        <f>Table15[[#This Row],[Gross Revenue]]-Table15[[#This Row],[Budget]]</f>
        <v>7277055</v>
      </c>
      <c r="U2354">
        <f>YEAR(Table15[[#This Row],[Release Date]])</f>
        <v>2000</v>
      </c>
    </row>
    <row r="2355" spans="1:21" x14ac:dyDescent="0.25">
      <c r="A2355" t="s">
        <v>1360</v>
      </c>
      <c r="B2355">
        <v>1</v>
      </c>
      <c r="C2355" s="8">
        <v>37113</v>
      </c>
      <c r="D2355" t="s">
        <v>28</v>
      </c>
      <c r="E2355" t="s">
        <v>18</v>
      </c>
      <c r="F2355" t="s">
        <v>19</v>
      </c>
      <c r="G2355" t="s">
        <v>35</v>
      </c>
      <c r="H2355" t="s">
        <v>38</v>
      </c>
      <c r="I2355" t="s">
        <v>1361</v>
      </c>
      <c r="J2355" t="s">
        <v>172</v>
      </c>
      <c r="K2355">
        <v>460</v>
      </c>
      <c r="L2355">
        <v>1334</v>
      </c>
      <c r="M2355">
        <v>350</v>
      </c>
      <c r="N2355">
        <v>0</v>
      </c>
      <c r="O2355">
        <v>7.4</v>
      </c>
      <c r="P2355">
        <v>137</v>
      </c>
      <c r="Q2355">
        <v>97</v>
      </c>
      <c r="R2355">
        <v>8111360</v>
      </c>
      <c r="S2355">
        <v>10000000</v>
      </c>
      <c r="T2355">
        <f>Table15[[#This Row],[Gross Revenue]]-Table15[[#This Row],[Budget]]</f>
        <v>-1888640</v>
      </c>
      <c r="U2355">
        <f>YEAR(Table15[[#This Row],[Release Date]])</f>
        <v>2001</v>
      </c>
    </row>
    <row r="2356" spans="1:21" x14ac:dyDescent="0.25">
      <c r="A2356" t="s">
        <v>2394</v>
      </c>
      <c r="B2356">
        <v>1</v>
      </c>
      <c r="C2356" s="8">
        <v>37674</v>
      </c>
      <c r="D2356" t="s">
        <v>28</v>
      </c>
      <c r="E2356" t="s">
        <v>25</v>
      </c>
      <c r="F2356" t="s">
        <v>19</v>
      </c>
      <c r="G2356" t="s">
        <v>35</v>
      </c>
      <c r="H2356" t="s">
        <v>38</v>
      </c>
      <c r="I2356" t="s">
        <v>260</v>
      </c>
      <c r="J2356" t="s">
        <v>172</v>
      </c>
      <c r="K2356">
        <v>5000</v>
      </c>
      <c r="L2356">
        <v>5637</v>
      </c>
      <c r="M2356">
        <v>350</v>
      </c>
      <c r="N2356">
        <v>0</v>
      </c>
      <c r="O2356">
        <v>7.1</v>
      </c>
      <c r="P2356">
        <v>137</v>
      </c>
      <c r="Q2356">
        <v>103</v>
      </c>
      <c r="R2356">
        <v>11034436</v>
      </c>
      <c r="S2356">
        <v>20000000</v>
      </c>
      <c r="T2356">
        <f>Table15[[#This Row],[Gross Revenue]]-Table15[[#This Row],[Budget]]</f>
        <v>-8965564</v>
      </c>
      <c r="U2356">
        <f>YEAR(Table15[[#This Row],[Release Date]])</f>
        <v>2003</v>
      </c>
    </row>
    <row r="2357" spans="1:21" x14ac:dyDescent="0.25">
      <c r="A2357" t="s">
        <v>2868</v>
      </c>
      <c r="B2357">
        <v>1</v>
      </c>
      <c r="C2357" s="8">
        <v>37935</v>
      </c>
      <c r="D2357" t="s">
        <v>28</v>
      </c>
      <c r="E2357" t="s">
        <v>31</v>
      </c>
      <c r="F2357" t="s">
        <v>19</v>
      </c>
      <c r="G2357" t="s">
        <v>35</v>
      </c>
      <c r="H2357" t="s">
        <v>43</v>
      </c>
      <c r="I2357" t="s">
        <v>2869</v>
      </c>
      <c r="J2357" t="s">
        <v>172</v>
      </c>
      <c r="K2357">
        <v>326</v>
      </c>
      <c r="L2357">
        <v>486</v>
      </c>
      <c r="M2357">
        <v>350</v>
      </c>
      <c r="N2357">
        <v>0</v>
      </c>
      <c r="O2357">
        <v>7.3</v>
      </c>
      <c r="P2357">
        <v>280</v>
      </c>
      <c r="Q2357">
        <v>94</v>
      </c>
      <c r="R2357">
        <v>56437947</v>
      </c>
      <c r="S2357">
        <v>9800000</v>
      </c>
      <c r="T2357">
        <f>Table15[[#This Row],[Gross Revenue]]-Table15[[#This Row],[Budget]]</f>
        <v>46637947</v>
      </c>
      <c r="U2357">
        <f>YEAR(Table15[[#This Row],[Release Date]])</f>
        <v>2003</v>
      </c>
    </row>
    <row r="2358" spans="1:21" x14ac:dyDescent="0.25">
      <c r="A2358" t="s">
        <v>3543</v>
      </c>
      <c r="B2358">
        <v>1</v>
      </c>
      <c r="C2358" s="8">
        <v>38323</v>
      </c>
      <c r="D2358" t="s">
        <v>28</v>
      </c>
      <c r="E2358" t="s">
        <v>25</v>
      </c>
      <c r="F2358" t="s">
        <v>19</v>
      </c>
      <c r="G2358" t="s">
        <v>35</v>
      </c>
      <c r="H2358" t="s">
        <v>38</v>
      </c>
      <c r="I2358" t="s">
        <v>3544</v>
      </c>
      <c r="J2358" t="s">
        <v>172</v>
      </c>
      <c r="K2358">
        <v>201</v>
      </c>
      <c r="L2358">
        <v>365</v>
      </c>
      <c r="M2358">
        <v>350</v>
      </c>
      <c r="N2358">
        <v>0</v>
      </c>
      <c r="O2358">
        <v>6.2</v>
      </c>
      <c r="P2358">
        <v>155</v>
      </c>
      <c r="Q2358">
        <v>100</v>
      </c>
      <c r="R2358">
        <v>2708188</v>
      </c>
      <c r="S2358">
        <v>23000000</v>
      </c>
      <c r="T2358">
        <f>Table15[[#This Row],[Gross Revenue]]-Table15[[#This Row],[Budget]]</f>
        <v>-20291812</v>
      </c>
      <c r="U2358">
        <f>YEAR(Table15[[#This Row],[Release Date]])</f>
        <v>2004</v>
      </c>
    </row>
    <row r="2359" spans="1:21" x14ac:dyDescent="0.25">
      <c r="A2359" t="s">
        <v>4809</v>
      </c>
      <c r="B2359">
        <v>1</v>
      </c>
      <c r="C2359" s="8">
        <v>39072</v>
      </c>
      <c r="D2359" t="s">
        <v>28</v>
      </c>
      <c r="E2359" t="s">
        <v>31</v>
      </c>
      <c r="F2359" t="s">
        <v>19</v>
      </c>
      <c r="G2359" t="s">
        <v>35</v>
      </c>
      <c r="H2359" t="s">
        <v>43</v>
      </c>
      <c r="I2359" t="s">
        <v>332</v>
      </c>
      <c r="J2359" t="s">
        <v>172</v>
      </c>
      <c r="K2359">
        <v>1000</v>
      </c>
      <c r="L2359">
        <v>2376</v>
      </c>
      <c r="M2359">
        <v>350</v>
      </c>
      <c r="N2359">
        <v>37000</v>
      </c>
      <c r="O2359">
        <v>7.6</v>
      </c>
      <c r="P2359">
        <v>354</v>
      </c>
      <c r="Q2359">
        <v>98</v>
      </c>
      <c r="R2359">
        <v>37707719</v>
      </c>
      <c r="S2359">
        <v>12000000</v>
      </c>
      <c r="T2359">
        <f>Table15[[#This Row],[Gross Revenue]]-Table15[[#This Row],[Budget]]</f>
        <v>25707719</v>
      </c>
      <c r="U2359">
        <f>YEAR(Table15[[#This Row],[Release Date]])</f>
        <v>2006</v>
      </c>
    </row>
    <row r="2360" spans="1:21" x14ac:dyDescent="0.25">
      <c r="A2360" t="s">
        <v>1283</v>
      </c>
      <c r="B2360">
        <v>1</v>
      </c>
      <c r="C2360" s="8">
        <v>37072</v>
      </c>
      <c r="D2360" t="s">
        <v>28</v>
      </c>
      <c r="E2360" t="s">
        <v>22</v>
      </c>
      <c r="F2360" t="s">
        <v>19</v>
      </c>
      <c r="G2360" t="s">
        <v>20</v>
      </c>
      <c r="H2360" t="s">
        <v>43</v>
      </c>
      <c r="I2360" t="s">
        <v>1284</v>
      </c>
      <c r="J2360" t="s">
        <v>1285</v>
      </c>
      <c r="K2360">
        <v>16000</v>
      </c>
      <c r="L2360">
        <v>28987</v>
      </c>
      <c r="M2360">
        <v>79</v>
      </c>
      <c r="N2360">
        <v>261</v>
      </c>
      <c r="O2360">
        <v>4.9000000000000004</v>
      </c>
      <c r="P2360">
        <v>72</v>
      </c>
      <c r="Q2360">
        <v>99</v>
      </c>
      <c r="R2360">
        <v>10719367</v>
      </c>
      <c r="S2360">
        <v>25000000</v>
      </c>
      <c r="T2360">
        <f>Table15[[#This Row],[Gross Revenue]]-Table15[[#This Row],[Budget]]</f>
        <v>-14280633</v>
      </c>
      <c r="U2360">
        <f>YEAR(Table15[[#This Row],[Release Date]])</f>
        <v>2001</v>
      </c>
    </row>
    <row r="2361" spans="1:21" x14ac:dyDescent="0.25">
      <c r="A2361" t="s">
        <v>2437</v>
      </c>
      <c r="B2361">
        <v>1</v>
      </c>
      <c r="C2361" s="8">
        <v>37697</v>
      </c>
      <c r="D2361" t="s">
        <v>28</v>
      </c>
      <c r="E2361" t="s">
        <v>22</v>
      </c>
      <c r="F2361" t="s">
        <v>19</v>
      </c>
      <c r="G2361" t="s">
        <v>20</v>
      </c>
      <c r="H2361" t="s">
        <v>38</v>
      </c>
      <c r="I2361" t="s">
        <v>424</v>
      </c>
      <c r="J2361" t="s">
        <v>1285</v>
      </c>
      <c r="K2361">
        <v>13000</v>
      </c>
      <c r="L2361">
        <v>14747</v>
      </c>
      <c r="M2361">
        <v>79</v>
      </c>
      <c r="N2361">
        <v>0</v>
      </c>
      <c r="O2361">
        <v>7</v>
      </c>
      <c r="P2361">
        <v>358</v>
      </c>
      <c r="Q2361">
        <v>128</v>
      </c>
      <c r="R2361">
        <v>50815288</v>
      </c>
      <c r="S2361">
        <v>50000000</v>
      </c>
      <c r="T2361">
        <f>Table15[[#This Row],[Gross Revenue]]-Table15[[#This Row],[Budget]]</f>
        <v>815288</v>
      </c>
      <c r="U2361">
        <f>YEAR(Table15[[#This Row],[Release Date]])</f>
        <v>2003</v>
      </c>
    </row>
    <row r="2362" spans="1:21" x14ac:dyDescent="0.25">
      <c r="A2362" t="s">
        <v>1150</v>
      </c>
      <c r="B2362">
        <v>1</v>
      </c>
      <c r="C2362" s="8">
        <v>37004</v>
      </c>
      <c r="D2362" t="s">
        <v>28</v>
      </c>
      <c r="E2362" t="s">
        <v>22</v>
      </c>
      <c r="F2362" t="s">
        <v>19</v>
      </c>
      <c r="G2362" t="s">
        <v>20</v>
      </c>
      <c r="H2362" t="s">
        <v>38</v>
      </c>
      <c r="I2362" t="s">
        <v>1151</v>
      </c>
      <c r="J2362" t="s">
        <v>183</v>
      </c>
      <c r="K2362">
        <v>628</v>
      </c>
      <c r="L2362">
        <v>1265</v>
      </c>
      <c r="M2362">
        <v>65</v>
      </c>
      <c r="N2362">
        <v>0</v>
      </c>
      <c r="O2362">
        <v>6.2</v>
      </c>
      <c r="P2362">
        <v>107</v>
      </c>
      <c r="Q2362">
        <v>105</v>
      </c>
      <c r="R2362">
        <v>16991902</v>
      </c>
      <c r="S2362">
        <v>57000000</v>
      </c>
      <c r="T2362">
        <f>Table15[[#This Row],[Gross Revenue]]-Table15[[#This Row],[Budget]]</f>
        <v>-40008098</v>
      </c>
      <c r="U2362">
        <f>YEAR(Table15[[#This Row],[Release Date]])</f>
        <v>2001</v>
      </c>
    </row>
    <row r="2363" spans="1:21" x14ac:dyDescent="0.25">
      <c r="A2363" t="s">
        <v>1429</v>
      </c>
      <c r="B2363">
        <v>1</v>
      </c>
      <c r="C2363" s="8">
        <v>37152</v>
      </c>
      <c r="D2363" t="s">
        <v>28</v>
      </c>
      <c r="E2363" t="s">
        <v>25</v>
      </c>
      <c r="F2363" t="s">
        <v>19</v>
      </c>
      <c r="G2363" t="s">
        <v>20</v>
      </c>
      <c r="H2363" t="s">
        <v>43</v>
      </c>
      <c r="I2363" t="s">
        <v>317</v>
      </c>
      <c r="J2363" t="s">
        <v>183</v>
      </c>
      <c r="K2363">
        <v>11000</v>
      </c>
      <c r="L2363">
        <v>12566</v>
      </c>
      <c r="M2363">
        <v>65</v>
      </c>
      <c r="N2363">
        <v>835</v>
      </c>
      <c r="O2363">
        <v>5.8</v>
      </c>
      <c r="P2363">
        <v>86</v>
      </c>
      <c r="Q2363">
        <v>103</v>
      </c>
      <c r="R2363">
        <v>14448589</v>
      </c>
      <c r="S2363">
        <v>40000000</v>
      </c>
      <c r="T2363">
        <f>Table15[[#This Row],[Gross Revenue]]-Table15[[#This Row],[Budget]]</f>
        <v>-25551411</v>
      </c>
      <c r="U2363">
        <f>YEAR(Table15[[#This Row],[Release Date]])</f>
        <v>2001</v>
      </c>
    </row>
    <row r="2364" spans="1:21" x14ac:dyDescent="0.25">
      <c r="A2364" t="s">
        <v>2377</v>
      </c>
      <c r="B2364">
        <v>1</v>
      </c>
      <c r="C2364" s="8">
        <v>37664</v>
      </c>
      <c r="D2364" t="s">
        <v>28</v>
      </c>
      <c r="E2364" t="s">
        <v>32</v>
      </c>
      <c r="F2364" t="s">
        <v>19</v>
      </c>
      <c r="G2364" t="s">
        <v>20</v>
      </c>
      <c r="H2364" t="s">
        <v>43</v>
      </c>
      <c r="I2364" t="s">
        <v>2378</v>
      </c>
      <c r="J2364" t="s">
        <v>183</v>
      </c>
      <c r="K2364">
        <v>1000</v>
      </c>
      <c r="L2364">
        <v>6171</v>
      </c>
      <c r="M2364">
        <v>65</v>
      </c>
      <c r="N2364">
        <v>779</v>
      </c>
      <c r="O2364">
        <v>5.4</v>
      </c>
      <c r="P2364">
        <v>59</v>
      </c>
      <c r="Q2364">
        <v>100</v>
      </c>
      <c r="R2364">
        <v>19118247</v>
      </c>
      <c r="S2364">
        <v>40000000</v>
      </c>
      <c r="T2364">
        <f>Table15[[#This Row],[Gross Revenue]]-Table15[[#This Row],[Budget]]</f>
        <v>-20881753</v>
      </c>
      <c r="U2364">
        <f>YEAR(Table15[[#This Row],[Release Date]])</f>
        <v>2003</v>
      </c>
    </row>
    <row r="2365" spans="1:21" x14ac:dyDescent="0.25">
      <c r="A2365" t="s">
        <v>2178</v>
      </c>
      <c r="B2365">
        <v>1</v>
      </c>
      <c r="C2365" s="8">
        <v>37561</v>
      </c>
      <c r="D2365" t="s">
        <v>28</v>
      </c>
      <c r="E2365" t="s">
        <v>30</v>
      </c>
      <c r="F2365" t="s">
        <v>19</v>
      </c>
      <c r="G2365" t="s">
        <v>20</v>
      </c>
      <c r="H2365" t="s">
        <v>36</v>
      </c>
      <c r="I2365" t="s">
        <v>521</v>
      </c>
      <c r="J2365" t="s">
        <v>2179</v>
      </c>
      <c r="K2365">
        <v>19000</v>
      </c>
      <c r="L2365">
        <v>20097</v>
      </c>
      <c r="M2365">
        <v>47</v>
      </c>
      <c r="N2365">
        <v>0</v>
      </c>
      <c r="O2365">
        <v>7</v>
      </c>
      <c r="P2365">
        <v>89</v>
      </c>
      <c r="Q2365">
        <v>87</v>
      </c>
      <c r="R2365">
        <v>85416609</v>
      </c>
      <c r="S2365">
        <v>30000000</v>
      </c>
      <c r="T2365">
        <f>Table15[[#This Row],[Gross Revenue]]-Table15[[#This Row],[Budget]]</f>
        <v>55416609</v>
      </c>
      <c r="U2365">
        <f>YEAR(Table15[[#This Row],[Release Date]])</f>
        <v>2002</v>
      </c>
    </row>
    <row r="2366" spans="1:21" x14ac:dyDescent="0.25">
      <c r="A2366" t="s">
        <v>3147</v>
      </c>
      <c r="B2366">
        <v>1</v>
      </c>
      <c r="C2366" s="8">
        <v>38090</v>
      </c>
      <c r="D2366" t="s">
        <v>28</v>
      </c>
      <c r="E2366" t="s">
        <v>37</v>
      </c>
      <c r="F2366" t="s">
        <v>19</v>
      </c>
      <c r="G2366" t="s">
        <v>20</v>
      </c>
      <c r="H2366" t="s">
        <v>38</v>
      </c>
      <c r="I2366" t="s">
        <v>596</v>
      </c>
      <c r="J2366" t="s">
        <v>182</v>
      </c>
      <c r="K2366">
        <v>327</v>
      </c>
      <c r="L2366">
        <v>960</v>
      </c>
      <c r="M2366">
        <v>81</v>
      </c>
      <c r="N2366">
        <v>0</v>
      </c>
      <c r="O2366">
        <v>5.7</v>
      </c>
      <c r="P2366">
        <v>190</v>
      </c>
      <c r="Q2366">
        <v>99</v>
      </c>
      <c r="R2366">
        <v>25117498</v>
      </c>
      <c r="S2366">
        <v>40000000</v>
      </c>
      <c r="T2366">
        <f>Table15[[#This Row],[Gross Revenue]]-Table15[[#This Row],[Budget]]</f>
        <v>-14882502</v>
      </c>
      <c r="U2366">
        <f>YEAR(Table15[[#This Row],[Release Date]])</f>
        <v>2004</v>
      </c>
    </row>
    <row r="2367" spans="1:21" x14ac:dyDescent="0.25">
      <c r="A2367" t="s">
        <v>4372</v>
      </c>
      <c r="B2367">
        <v>1</v>
      </c>
      <c r="C2367" s="8">
        <v>38811</v>
      </c>
      <c r="D2367" t="s">
        <v>28</v>
      </c>
      <c r="E2367" t="s">
        <v>30</v>
      </c>
      <c r="F2367" t="s">
        <v>19</v>
      </c>
      <c r="G2367" t="s">
        <v>20</v>
      </c>
      <c r="H2367" t="s">
        <v>27</v>
      </c>
      <c r="I2367" t="s">
        <v>594</v>
      </c>
      <c r="J2367" t="s">
        <v>4373</v>
      </c>
      <c r="K2367">
        <v>759</v>
      </c>
      <c r="L2367">
        <v>1002</v>
      </c>
      <c r="M2367">
        <v>15</v>
      </c>
      <c r="N2367">
        <v>0</v>
      </c>
      <c r="O2367">
        <v>7.3</v>
      </c>
      <c r="P2367">
        <v>162</v>
      </c>
      <c r="Q2367">
        <v>63</v>
      </c>
      <c r="R2367">
        <v>26687172</v>
      </c>
      <c r="S2367">
        <v>30000000</v>
      </c>
      <c r="T2367">
        <f>Table15[[#This Row],[Gross Revenue]]-Table15[[#This Row],[Budget]]</f>
        <v>-3312828</v>
      </c>
      <c r="U2367">
        <f>YEAR(Table15[[#This Row],[Release Date]])</f>
        <v>2006</v>
      </c>
    </row>
    <row r="2368" spans="1:21" x14ac:dyDescent="0.25">
      <c r="A2368" t="s">
        <v>712</v>
      </c>
      <c r="B2368">
        <v>1</v>
      </c>
      <c r="C2368" s="8">
        <v>36775</v>
      </c>
      <c r="D2368" t="s">
        <v>28</v>
      </c>
      <c r="E2368" t="s">
        <v>32</v>
      </c>
      <c r="F2368" t="s">
        <v>19</v>
      </c>
      <c r="G2368" t="s">
        <v>20</v>
      </c>
      <c r="H2368" t="s">
        <v>38</v>
      </c>
      <c r="I2368" t="s">
        <v>68</v>
      </c>
      <c r="J2368" t="s">
        <v>456</v>
      </c>
      <c r="K2368">
        <v>13000</v>
      </c>
      <c r="L2368">
        <v>14463</v>
      </c>
      <c r="M2368">
        <v>19</v>
      </c>
      <c r="N2368">
        <v>604</v>
      </c>
      <c r="O2368">
        <v>5.0999999999999996</v>
      </c>
      <c r="P2368">
        <v>102</v>
      </c>
      <c r="Q2368">
        <v>102</v>
      </c>
      <c r="R2368">
        <v>14967182</v>
      </c>
      <c r="S2368">
        <v>40000000</v>
      </c>
      <c r="T2368">
        <f>Table15[[#This Row],[Gross Revenue]]-Table15[[#This Row],[Budget]]</f>
        <v>-25032818</v>
      </c>
      <c r="U2368">
        <f>YEAR(Table15[[#This Row],[Release Date]])</f>
        <v>2000</v>
      </c>
    </row>
    <row r="2369" spans="1:21" x14ac:dyDescent="0.25">
      <c r="A2369" t="s">
        <v>2242</v>
      </c>
      <c r="B2369">
        <v>1</v>
      </c>
      <c r="C2369" s="8">
        <v>37596</v>
      </c>
      <c r="D2369" t="s">
        <v>28</v>
      </c>
      <c r="E2369" t="s">
        <v>22</v>
      </c>
      <c r="F2369" t="s">
        <v>19</v>
      </c>
      <c r="G2369" t="s">
        <v>20</v>
      </c>
      <c r="H2369" t="s">
        <v>43</v>
      </c>
      <c r="I2369" t="s">
        <v>2243</v>
      </c>
      <c r="J2369" t="s">
        <v>456</v>
      </c>
      <c r="K2369">
        <v>526</v>
      </c>
      <c r="L2369">
        <v>1383</v>
      </c>
      <c r="M2369">
        <v>19</v>
      </c>
      <c r="N2369">
        <v>1000</v>
      </c>
      <c r="O2369">
        <v>4.0999999999999996</v>
      </c>
      <c r="P2369">
        <v>140</v>
      </c>
      <c r="Q2369">
        <v>89</v>
      </c>
      <c r="R2369">
        <v>46363118</v>
      </c>
      <c r="S2369">
        <v>20000000</v>
      </c>
      <c r="T2369">
        <f>Table15[[#This Row],[Gross Revenue]]-Table15[[#This Row],[Budget]]</f>
        <v>26363118</v>
      </c>
      <c r="U2369">
        <f>YEAR(Table15[[#This Row],[Release Date]])</f>
        <v>2002</v>
      </c>
    </row>
    <row r="2370" spans="1:21" x14ac:dyDescent="0.25">
      <c r="A2370" t="s">
        <v>3838</v>
      </c>
      <c r="B2370">
        <v>1</v>
      </c>
      <c r="C2370" s="8">
        <v>38485</v>
      </c>
      <c r="D2370" t="s">
        <v>28</v>
      </c>
      <c r="E2370" t="s">
        <v>25</v>
      </c>
      <c r="F2370" t="s">
        <v>19</v>
      </c>
      <c r="G2370" t="s">
        <v>20</v>
      </c>
      <c r="H2370" t="s">
        <v>38</v>
      </c>
      <c r="I2370" t="s">
        <v>3503</v>
      </c>
      <c r="J2370" t="s">
        <v>3839</v>
      </c>
      <c r="K2370">
        <v>26000</v>
      </c>
      <c r="L2370">
        <v>27756</v>
      </c>
      <c r="M2370">
        <v>0</v>
      </c>
      <c r="N2370">
        <v>694</v>
      </c>
      <c r="O2370">
        <v>6</v>
      </c>
      <c r="P2370">
        <v>27</v>
      </c>
      <c r="Q2370">
        <v>118</v>
      </c>
      <c r="R2370">
        <v>46451</v>
      </c>
      <c r="S2370">
        <v>7000000</v>
      </c>
      <c r="T2370">
        <f>Table15[[#This Row],[Gross Revenue]]-Table15[[#This Row],[Budget]]</f>
        <v>-6953549</v>
      </c>
      <c r="U2370">
        <f>YEAR(Table15[[#This Row],[Release Date]])</f>
        <v>2005</v>
      </c>
    </row>
    <row r="2371" spans="1:21" x14ac:dyDescent="0.25">
      <c r="A2371" t="s">
        <v>1835</v>
      </c>
      <c r="B2371">
        <v>1</v>
      </c>
      <c r="C2371" s="8">
        <v>37377</v>
      </c>
      <c r="D2371" t="s">
        <v>17</v>
      </c>
      <c r="E2371" t="s">
        <v>32</v>
      </c>
      <c r="F2371" t="s">
        <v>19</v>
      </c>
      <c r="G2371" t="s">
        <v>20</v>
      </c>
      <c r="H2371" t="s">
        <v>43</v>
      </c>
      <c r="I2371" t="s">
        <v>451</v>
      </c>
      <c r="J2371" t="s">
        <v>472</v>
      </c>
      <c r="K2371">
        <v>1000</v>
      </c>
      <c r="L2371">
        <v>4714</v>
      </c>
      <c r="M2371">
        <v>45</v>
      </c>
      <c r="N2371">
        <v>0</v>
      </c>
      <c r="O2371">
        <v>5.8</v>
      </c>
      <c r="P2371">
        <v>202</v>
      </c>
      <c r="Q2371">
        <v>110</v>
      </c>
      <c r="R2371">
        <v>66462600</v>
      </c>
      <c r="S2371">
        <v>78000000</v>
      </c>
      <c r="T2371">
        <f>Table15[[#This Row],[Gross Revenue]]-Table15[[#This Row],[Budget]]</f>
        <v>-11537400</v>
      </c>
      <c r="U2371">
        <f>YEAR(Table15[[#This Row],[Release Date]])</f>
        <v>2002</v>
      </c>
    </row>
    <row r="2372" spans="1:21" x14ac:dyDescent="0.25">
      <c r="A2372" t="s">
        <v>1225</v>
      </c>
      <c r="B2372">
        <v>1</v>
      </c>
      <c r="C2372" s="8">
        <v>37040</v>
      </c>
      <c r="D2372" t="s">
        <v>28</v>
      </c>
      <c r="E2372" t="s">
        <v>32</v>
      </c>
      <c r="F2372" t="s">
        <v>19</v>
      </c>
      <c r="G2372" t="s">
        <v>20</v>
      </c>
      <c r="H2372" t="s">
        <v>43</v>
      </c>
      <c r="I2372" t="s">
        <v>1226</v>
      </c>
      <c r="J2372" t="s">
        <v>261</v>
      </c>
      <c r="K2372">
        <v>12000</v>
      </c>
      <c r="L2372">
        <v>15972</v>
      </c>
      <c r="M2372">
        <v>208</v>
      </c>
      <c r="N2372">
        <v>0</v>
      </c>
      <c r="O2372">
        <v>6.3</v>
      </c>
      <c r="P2372">
        <v>202</v>
      </c>
      <c r="Q2372">
        <v>130</v>
      </c>
      <c r="R2372">
        <v>202007640</v>
      </c>
      <c r="S2372">
        <v>98000000</v>
      </c>
      <c r="T2372">
        <f>Table15[[#This Row],[Gross Revenue]]-Table15[[#This Row],[Budget]]</f>
        <v>104007640</v>
      </c>
      <c r="U2372">
        <f>YEAR(Table15[[#This Row],[Release Date]])</f>
        <v>2001</v>
      </c>
    </row>
    <row r="2373" spans="1:21" x14ac:dyDescent="0.25">
      <c r="A2373" t="s">
        <v>3600</v>
      </c>
      <c r="B2373">
        <v>1</v>
      </c>
      <c r="C2373" s="8">
        <v>38350</v>
      </c>
      <c r="D2373" t="s">
        <v>28</v>
      </c>
      <c r="E2373" t="s">
        <v>32</v>
      </c>
      <c r="F2373" t="s">
        <v>19</v>
      </c>
      <c r="G2373" t="s">
        <v>20</v>
      </c>
      <c r="H2373" t="s">
        <v>43</v>
      </c>
      <c r="I2373" t="s">
        <v>396</v>
      </c>
      <c r="J2373" t="s">
        <v>261</v>
      </c>
      <c r="K2373">
        <v>23000</v>
      </c>
      <c r="L2373">
        <v>26683</v>
      </c>
      <c r="M2373">
        <v>208</v>
      </c>
      <c r="N2373">
        <v>0</v>
      </c>
      <c r="O2373">
        <v>5.8</v>
      </c>
      <c r="P2373">
        <v>250</v>
      </c>
      <c r="Q2373">
        <v>118</v>
      </c>
      <c r="R2373">
        <v>150167630</v>
      </c>
      <c r="S2373">
        <v>175000000</v>
      </c>
      <c r="T2373">
        <f>Table15[[#This Row],[Gross Revenue]]-Table15[[#This Row],[Budget]]</f>
        <v>-24832370</v>
      </c>
      <c r="U2373">
        <f>YEAR(Table15[[#This Row],[Release Date]])</f>
        <v>2004</v>
      </c>
    </row>
    <row r="2374" spans="1:21" x14ac:dyDescent="0.25">
      <c r="A2374" t="s">
        <v>2523</v>
      </c>
      <c r="B2374">
        <v>1</v>
      </c>
      <c r="C2374" s="8">
        <v>37743</v>
      </c>
      <c r="D2374" t="s">
        <v>28</v>
      </c>
      <c r="E2374" t="s">
        <v>22</v>
      </c>
      <c r="F2374" t="s">
        <v>19</v>
      </c>
      <c r="G2374" t="s">
        <v>20</v>
      </c>
      <c r="H2374" t="s">
        <v>43</v>
      </c>
      <c r="I2374" t="s">
        <v>2524</v>
      </c>
      <c r="J2374" t="s">
        <v>2525</v>
      </c>
      <c r="K2374">
        <v>1000</v>
      </c>
      <c r="L2374">
        <v>1942</v>
      </c>
      <c r="M2374">
        <v>0</v>
      </c>
      <c r="N2374">
        <v>19</v>
      </c>
      <c r="O2374">
        <v>6.6</v>
      </c>
      <c r="P2374">
        <v>4</v>
      </c>
      <c r="Q2374">
        <v>100</v>
      </c>
      <c r="R2374">
        <v>2024854</v>
      </c>
      <c r="S2374">
        <v>6500000</v>
      </c>
      <c r="T2374">
        <f>Table15[[#This Row],[Gross Revenue]]-Table15[[#This Row],[Budget]]</f>
        <v>-4475146</v>
      </c>
      <c r="U2374">
        <f>YEAR(Table15[[#This Row],[Release Date]])</f>
        <v>2003</v>
      </c>
    </row>
    <row r="2375" spans="1:21" x14ac:dyDescent="0.25">
      <c r="A2375" t="s">
        <v>3836</v>
      </c>
      <c r="B2375">
        <v>1</v>
      </c>
      <c r="C2375" s="8">
        <v>38484</v>
      </c>
      <c r="D2375" t="s">
        <v>28</v>
      </c>
      <c r="E2375" t="s">
        <v>22</v>
      </c>
      <c r="F2375" t="s">
        <v>19</v>
      </c>
      <c r="G2375" t="s">
        <v>20</v>
      </c>
      <c r="H2375" t="s">
        <v>43</v>
      </c>
      <c r="I2375" t="s">
        <v>592</v>
      </c>
      <c r="J2375" t="s">
        <v>3837</v>
      </c>
      <c r="K2375">
        <v>2000</v>
      </c>
      <c r="L2375">
        <v>4315</v>
      </c>
      <c r="M2375">
        <v>59</v>
      </c>
      <c r="N2375">
        <v>19000</v>
      </c>
      <c r="O2375">
        <v>6.4</v>
      </c>
      <c r="P2375">
        <v>197</v>
      </c>
      <c r="Q2375">
        <v>119</v>
      </c>
      <c r="R2375">
        <v>39440655</v>
      </c>
      <c r="S2375">
        <v>55000000</v>
      </c>
      <c r="T2375">
        <f>Table15[[#This Row],[Gross Revenue]]-Table15[[#This Row],[Budget]]</f>
        <v>-15559345</v>
      </c>
      <c r="U2375">
        <f>YEAR(Table15[[#This Row],[Release Date]])</f>
        <v>2005</v>
      </c>
    </row>
    <row r="2376" spans="1:21" x14ac:dyDescent="0.25">
      <c r="A2376" t="s">
        <v>1248</v>
      </c>
      <c r="B2376">
        <v>1</v>
      </c>
      <c r="C2376" s="8">
        <v>37053</v>
      </c>
      <c r="D2376" t="s">
        <v>28</v>
      </c>
      <c r="E2376" t="s">
        <v>37</v>
      </c>
      <c r="F2376" t="s">
        <v>19</v>
      </c>
      <c r="G2376" t="s">
        <v>20</v>
      </c>
      <c r="H2376" t="s">
        <v>38</v>
      </c>
      <c r="I2376" t="s">
        <v>1249</v>
      </c>
      <c r="J2376" t="s">
        <v>1250</v>
      </c>
      <c r="K2376">
        <v>1000</v>
      </c>
      <c r="L2376">
        <v>3023</v>
      </c>
      <c r="M2376">
        <v>17</v>
      </c>
      <c r="N2376">
        <v>0</v>
      </c>
      <c r="O2376">
        <v>5.5</v>
      </c>
      <c r="P2376">
        <v>149</v>
      </c>
      <c r="Q2376">
        <v>91</v>
      </c>
      <c r="R2376">
        <v>41867960</v>
      </c>
      <c r="S2376">
        <v>20000000</v>
      </c>
      <c r="T2376">
        <f>Table15[[#This Row],[Gross Revenue]]-Table15[[#This Row],[Budget]]</f>
        <v>21867960</v>
      </c>
      <c r="U2376">
        <f>YEAR(Table15[[#This Row],[Release Date]])</f>
        <v>2001</v>
      </c>
    </row>
    <row r="2377" spans="1:21" x14ac:dyDescent="0.25">
      <c r="A2377" t="s">
        <v>1390</v>
      </c>
      <c r="B2377">
        <v>1</v>
      </c>
      <c r="C2377" s="8">
        <v>37131</v>
      </c>
      <c r="D2377" t="s">
        <v>28</v>
      </c>
      <c r="E2377" t="s">
        <v>37</v>
      </c>
      <c r="F2377" t="s">
        <v>19</v>
      </c>
      <c r="G2377" t="s">
        <v>20</v>
      </c>
      <c r="H2377" t="s">
        <v>38</v>
      </c>
      <c r="I2377" t="s">
        <v>1391</v>
      </c>
      <c r="J2377" t="s">
        <v>1250</v>
      </c>
      <c r="K2377">
        <v>534</v>
      </c>
      <c r="L2377">
        <v>1083</v>
      </c>
      <c r="M2377">
        <v>17</v>
      </c>
      <c r="N2377">
        <v>0</v>
      </c>
      <c r="O2377">
        <v>5.5</v>
      </c>
      <c r="P2377">
        <v>156</v>
      </c>
      <c r="Q2377">
        <v>91</v>
      </c>
      <c r="R2377">
        <v>30079316</v>
      </c>
      <c r="S2377">
        <v>35000000</v>
      </c>
      <c r="T2377">
        <f>Table15[[#This Row],[Gross Revenue]]-Table15[[#This Row],[Budget]]</f>
        <v>-4920684</v>
      </c>
      <c r="U2377">
        <f>YEAR(Table15[[#This Row],[Release Date]])</f>
        <v>2001</v>
      </c>
    </row>
    <row r="2378" spans="1:21" x14ac:dyDescent="0.25">
      <c r="A2378" t="s">
        <v>3042</v>
      </c>
      <c r="B2378">
        <v>1</v>
      </c>
      <c r="C2378" s="8">
        <v>38031</v>
      </c>
      <c r="D2378" t="s">
        <v>28</v>
      </c>
      <c r="E2378" t="s">
        <v>25</v>
      </c>
      <c r="F2378" t="s">
        <v>19</v>
      </c>
      <c r="G2378" t="s">
        <v>35</v>
      </c>
      <c r="H2378" t="s">
        <v>36</v>
      </c>
      <c r="I2378" t="s">
        <v>3043</v>
      </c>
      <c r="J2378" t="s">
        <v>3044</v>
      </c>
      <c r="K2378">
        <v>328</v>
      </c>
      <c r="L2378">
        <v>794</v>
      </c>
      <c r="M2378">
        <v>68</v>
      </c>
      <c r="N2378">
        <v>0</v>
      </c>
      <c r="O2378">
        <v>6.3</v>
      </c>
      <c r="P2378">
        <v>151</v>
      </c>
      <c r="Q2378">
        <v>90</v>
      </c>
      <c r="R2378">
        <v>32553210</v>
      </c>
      <c r="S2378">
        <v>25000000</v>
      </c>
      <c r="T2378">
        <f>Table15[[#This Row],[Gross Revenue]]-Table15[[#This Row],[Budget]]</f>
        <v>7553210</v>
      </c>
      <c r="U2378">
        <f>YEAR(Table15[[#This Row],[Release Date]])</f>
        <v>2004</v>
      </c>
    </row>
    <row r="2379" spans="1:21" x14ac:dyDescent="0.25">
      <c r="A2379" t="s">
        <v>2455</v>
      </c>
      <c r="B2379">
        <v>1</v>
      </c>
      <c r="C2379" s="8">
        <v>37708</v>
      </c>
      <c r="D2379" t="s">
        <v>28</v>
      </c>
      <c r="E2379" t="s">
        <v>29</v>
      </c>
      <c r="F2379" t="s">
        <v>19</v>
      </c>
      <c r="G2379" t="s">
        <v>35</v>
      </c>
      <c r="H2379" t="s">
        <v>27</v>
      </c>
      <c r="I2379" t="s">
        <v>968</v>
      </c>
      <c r="J2379" t="s">
        <v>2456</v>
      </c>
      <c r="K2379">
        <v>567</v>
      </c>
      <c r="L2379">
        <v>1145</v>
      </c>
      <c r="M2379">
        <v>9</v>
      </c>
      <c r="N2379">
        <v>0</v>
      </c>
      <c r="O2379">
        <v>7.5</v>
      </c>
      <c r="P2379">
        <v>209</v>
      </c>
      <c r="Q2379">
        <v>85</v>
      </c>
      <c r="R2379">
        <v>56068547</v>
      </c>
      <c r="S2379">
        <v>30000000</v>
      </c>
      <c r="T2379">
        <f>Table15[[#This Row],[Gross Revenue]]-Table15[[#This Row],[Budget]]</f>
        <v>26068547</v>
      </c>
      <c r="U2379">
        <f>YEAR(Table15[[#This Row],[Release Date]])</f>
        <v>2003</v>
      </c>
    </row>
    <row r="2380" spans="1:21" x14ac:dyDescent="0.25">
      <c r="A2380" t="s">
        <v>2373</v>
      </c>
      <c r="B2380">
        <v>1</v>
      </c>
      <c r="C2380" s="8">
        <v>37660</v>
      </c>
      <c r="D2380" t="s">
        <v>28</v>
      </c>
      <c r="E2380" t="s">
        <v>25</v>
      </c>
      <c r="F2380" t="s">
        <v>19</v>
      </c>
      <c r="G2380" t="s">
        <v>20</v>
      </c>
      <c r="H2380" t="s">
        <v>38</v>
      </c>
      <c r="I2380" t="s">
        <v>404</v>
      </c>
      <c r="J2380" t="s">
        <v>339</v>
      </c>
      <c r="K2380">
        <v>778</v>
      </c>
      <c r="L2380">
        <v>1440</v>
      </c>
      <c r="M2380">
        <v>12000</v>
      </c>
      <c r="N2380">
        <v>238</v>
      </c>
      <c r="O2380">
        <v>6.6</v>
      </c>
      <c r="P2380">
        <v>81</v>
      </c>
      <c r="Q2380">
        <v>91</v>
      </c>
      <c r="R2380">
        <v>154077</v>
      </c>
      <c r="S2380">
        <v>500000</v>
      </c>
      <c r="T2380">
        <f>Table15[[#This Row],[Gross Revenue]]-Table15[[#This Row],[Budget]]</f>
        <v>-345923</v>
      </c>
      <c r="U2380">
        <f>YEAR(Table15[[#This Row],[Release Date]])</f>
        <v>2003</v>
      </c>
    </row>
    <row r="2381" spans="1:21" x14ac:dyDescent="0.25">
      <c r="A2381" t="s">
        <v>771</v>
      </c>
      <c r="B2381">
        <v>1</v>
      </c>
      <c r="C2381" s="8">
        <v>36805</v>
      </c>
      <c r="D2381" t="s">
        <v>28</v>
      </c>
      <c r="E2381" t="s">
        <v>25</v>
      </c>
      <c r="F2381" t="s">
        <v>19</v>
      </c>
      <c r="G2381" t="s">
        <v>20</v>
      </c>
      <c r="H2381" t="s">
        <v>38</v>
      </c>
      <c r="I2381" t="s">
        <v>228</v>
      </c>
      <c r="J2381" t="s">
        <v>772</v>
      </c>
      <c r="K2381">
        <v>723</v>
      </c>
      <c r="L2381">
        <v>3939</v>
      </c>
      <c r="M2381">
        <v>41</v>
      </c>
      <c r="N2381">
        <v>0</v>
      </c>
      <c r="O2381">
        <v>6.1</v>
      </c>
      <c r="P2381">
        <v>55</v>
      </c>
      <c r="Q2381">
        <v>98</v>
      </c>
      <c r="R2381">
        <v>57176582</v>
      </c>
      <c r="S2381">
        <v>9500000</v>
      </c>
      <c r="T2381">
        <f>Table15[[#This Row],[Gross Revenue]]-Table15[[#This Row],[Budget]]</f>
        <v>47676582</v>
      </c>
      <c r="U2381">
        <f>YEAR(Table15[[#This Row],[Release Date]])</f>
        <v>2000</v>
      </c>
    </row>
    <row r="2382" spans="1:21" x14ac:dyDescent="0.25">
      <c r="A2382" t="s">
        <v>1004</v>
      </c>
      <c r="B2382">
        <v>1</v>
      </c>
      <c r="C2382" s="8">
        <v>36929</v>
      </c>
      <c r="D2382" t="s">
        <v>28</v>
      </c>
      <c r="E2382" t="s">
        <v>25</v>
      </c>
      <c r="F2382" t="s">
        <v>19</v>
      </c>
      <c r="G2382" t="s">
        <v>20</v>
      </c>
      <c r="H2382" t="s">
        <v>36</v>
      </c>
      <c r="I2382" t="s">
        <v>1005</v>
      </c>
      <c r="J2382" t="s">
        <v>772</v>
      </c>
      <c r="K2382">
        <v>1000</v>
      </c>
      <c r="L2382">
        <v>3287</v>
      </c>
      <c r="M2382">
        <v>41</v>
      </c>
      <c r="N2382">
        <v>266</v>
      </c>
      <c r="O2382">
        <v>4.5999999999999996</v>
      </c>
      <c r="P2382">
        <v>91</v>
      </c>
      <c r="Q2382">
        <v>87</v>
      </c>
      <c r="R2382">
        <v>112950721</v>
      </c>
      <c r="S2382">
        <v>72000000</v>
      </c>
      <c r="T2382">
        <f>Table15[[#This Row],[Gross Revenue]]-Table15[[#This Row],[Budget]]</f>
        <v>40950721</v>
      </c>
      <c r="U2382">
        <f>YEAR(Table15[[#This Row],[Release Date]])</f>
        <v>2001</v>
      </c>
    </row>
    <row r="2383" spans="1:21" x14ac:dyDescent="0.25">
      <c r="A2383" t="s">
        <v>1649</v>
      </c>
      <c r="B2383">
        <v>1</v>
      </c>
      <c r="C2383" s="8">
        <v>37279</v>
      </c>
      <c r="D2383" t="s">
        <v>28</v>
      </c>
      <c r="E2383" t="s">
        <v>25</v>
      </c>
      <c r="F2383" t="s">
        <v>19</v>
      </c>
      <c r="G2383" t="s">
        <v>20</v>
      </c>
      <c r="H2383" t="s">
        <v>36</v>
      </c>
      <c r="I2383" t="s">
        <v>219</v>
      </c>
      <c r="J2383" t="s">
        <v>772</v>
      </c>
      <c r="K2383">
        <v>1000</v>
      </c>
      <c r="L2383">
        <v>4050</v>
      </c>
      <c r="M2383">
        <v>41</v>
      </c>
      <c r="N2383">
        <v>886</v>
      </c>
      <c r="O2383">
        <v>5.5</v>
      </c>
      <c r="P2383">
        <v>81</v>
      </c>
      <c r="Q2383">
        <v>92</v>
      </c>
      <c r="R2383">
        <v>104148781</v>
      </c>
      <c r="S2383">
        <v>60000000</v>
      </c>
      <c r="T2383">
        <f>Table15[[#This Row],[Gross Revenue]]-Table15[[#This Row],[Budget]]</f>
        <v>44148781</v>
      </c>
      <c r="U2383">
        <f>YEAR(Table15[[#This Row],[Release Date]])</f>
        <v>2002</v>
      </c>
    </row>
    <row r="2384" spans="1:21" x14ac:dyDescent="0.25">
      <c r="A2384" t="s">
        <v>3682</v>
      </c>
      <c r="B2384">
        <v>1</v>
      </c>
      <c r="C2384" s="8">
        <v>38397</v>
      </c>
      <c r="D2384" t="s">
        <v>28</v>
      </c>
      <c r="E2384" t="s">
        <v>32</v>
      </c>
      <c r="F2384" t="s">
        <v>19</v>
      </c>
      <c r="G2384" t="s">
        <v>20</v>
      </c>
      <c r="H2384" t="s">
        <v>36</v>
      </c>
      <c r="I2384" t="s">
        <v>3683</v>
      </c>
      <c r="J2384" t="s">
        <v>772</v>
      </c>
      <c r="K2384">
        <v>567</v>
      </c>
      <c r="L2384">
        <v>2954</v>
      </c>
      <c r="M2384">
        <v>41</v>
      </c>
      <c r="N2384">
        <v>0</v>
      </c>
      <c r="O2384">
        <v>5.2</v>
      </c>
      <c r="P2384">
        <v>167</v>
      </c>
      <c r="Q2384">
        <v>91</v>
      </c>
      <c r="R2384">
        <v>20819129</v>
      </c>
      <c r="S2384">
        <v>26000000</v>
      </c>
      <c r="T2384">
        <f>Table15[[#This Row],[Gross Revenue]]-Table15[[#This Row],[Budget]]</f>
        <v>-5180871</v>
      </c>
      <c r="U2384">
        <f>YEAR(Table15[[#This Row],[Release Date]])</f>
        <v>2005</v>
      </c>
    </row>
    <row r="2385" spans="1:21" x14ac:dyDescent="0.25">
      <c r="A2385" t="s">
        <v>2938</v>
      </c>
      <c r="B2385">
        <v>1</v>
      </c>
      <c r="C2385" s="8">
        <v>37972</v>
      </c>
      <c r="D2385" t="s">
        <v>28</v>
      </c>
      <c r="E2385" t="s">
        <v>30</v>
      </c>
      <c r="F2385" t="s">
        <v>19</v>
      </c>
      <c r="G2385" t="s">
        <v>20</v>
      </c>
      <c r="H2385" t="s">
        <v>36</v>
      </c>
      <c r="I2385" t="s">
        <v>112</v>
      </c>
      <c r="J2385" t="s">
        <v>2939</v>
      </c>
      <c r="K2385">
        <v>2000</v>
      </c>
      <c r="L2385">
        <v>6576</v>
      </c>
      <c r="M2385">
        <v>58</v>
      </c>
      <c r="N2385">
        <v>0</v>
      </c>
      <c r="O2385">
        <v>6.2</v>
      </c>
      <c r="P2385">
        <v>194</v>
      </c>
      <c r="Q2385">
        <v>91</v>
      </c>
      <c r="R2385">
        <v>126597121</v>
      </c>
      <c r="S2385">
        <v>150000000</v>
      </c>
      <c r="T2385">
        <f>Table15[[#This Row],[Gross Revenue]]-Table15[[#This Row],[Budget]]</f>
        <v>-23402879</v>
      </c>
      <c r="U2385">
        <f>YEAR(Table15[[#This Row],[Release Date]])</f>
        <v>2003</v>
      </c>
    </row>
    <row r="2386" spans="1:21" x14ac:dyDescent="0.25">
      <c r="A2386" t="s">
        <v>4470</v>
      </c>
      <c r="B2386">
        <v>1</v>
      </c>
      <c r="C2386" s="8">
        <v>38865</v>
      </c>
      <c r="D2386" t="s">
        <v>28</v>
      </c>
      <c r="E2386" t="s">
        <v>30</v>
      </c>
      <c r="F2386" t="s">
        <v>19</v>
      </c>
      <c r="G2386" t="s">
        <v>20</v>
      </c>
      <c r="H2386" t="s">
        <v>36</v>
      </c>
      <c r="I2386" t="s">
        <v>1114</v>
      </c>
      <c r="J2386" t="s">
        <v>4471</v>
      </c>
      <c r="K2386">
        <v>22000</v>
      </c>
      <c r="L2386">
        <v>25354</v>
      </c>
      <c r="M2386">
        <v>20</v>
      </c>
      <c r="N2386">
        <v>14000</v>
      </c>
      <c r="O2386">
        <v>6.6</v>
      </c>
      <c r="P2386">
        <v>233</v>
      </c>
      <c r="Q2386">
        <v>88</v>
      </c>
      <c r="R2386">
        <v>161317423</v>
      </c>
      <c r="S2386">
        <v>95000000</v>
      </c>
      <c r="T2386">
        <f>Table15[[#This Row],[Gross Revenue]]-Table15[[#This Row],[Budget]]</f>
        <v>66317423</v>
      </c>
      <c r="U2386">
        <f>YEAR(Table15[[#This Row],[Release Date]])</f>
        <v>2006</v>
      </c>
    </row>
    <row r="2387" spans="1:21" x14ac:dyDescent="0.25">
      <c r="A2387" t="s">
        <v>5330</v>
      </c>
      <c r="B2387">
        <v>1</v>
      </c>
      <c r="C2387" s="8">
        <v>39399</v>
      </c>
      <c r="D2387" t="s">
        <v>28</v>
      </c>
      <c r="E2387" t="s">
        <v>30</v>
      </c>
      <c r="F2387" t="s">
        <v>19</v>
      </c>
      <c r="G2387" t="s">
        <v>20</v>
      </c>
      <c r="H2387" t="s">
        <v>27</v>
      </c>
      <c r="I2387" t="s">
        <v>5331</v>
      </c>
      <c r="J2387" t="s">
        <v>4471</v>
      </c>
      <c r="K2387">
        <v>144</v>
      </c>
      <c r="L2387">
        <v>309</v>
      </c>
      <c r="M2387">
        <v>20</v>
      </c>
      <c r="N2387">
        <v>33000</v>
      </c>
      <c r="O2387">
        <v>7.2</v>
      </c>
      <c r="P2387">
        <v>208</v>
      </c>
      <c r="Q2387">
        <v>88</v>
      </c>
      <c r="R2387">
        <v>130174897</v>
      </c>
      <c r="S2387">
        <v>99000000</v>
      </c>
      <c r="T2387">
        <f>Table15[[#This Row],[Gross Revenue]]-Table15[[#This Row],[Budget]]</f>
        <v>31174897</v>
      </c>
      <c r="U2387">
        <f>YEAR(Table15[[#This Row],[Release Date]])</f>
        <v>2007</v>
      </c>
    </row>
    <row r="2388" spans="1:21" x14ac:dyDescent="0.25">
      <c r="A2388" t="s">
        <v>4273</v>
      </c>
      <c r="B2388">
        <v>1</v>
      </c>
      <c r="C2388" s="8">
        <v>38749</v>
      </c>
      <c r="D2388" t="s">
        <v>28</v>
      </c>
      <c r="E2388" t="s">
        <v>22</v>
      </c>
      <c r="F2388" t="s">
        <v>19</v>
      </c>
      <c r="G2388" t="s">
        <v>35</v>
      </c>
      <c r="H2388" t="s">
        <v>53</v>
      </c>
      <c r="I2388" t="s">
        <v>3633</v>
      </c>
      <c r="J2388" t="s">
        <v>4274</v>
      </c>
      <c r="K2388">
        <v>13000</v>
      </c>
      <c r="L2388">
        <v>15230</v>
      </c>
      <c r="M2388">
        <v>0</v>
      </c>
      <c r="N2388">
        <v>23000</v>
      </c>
      <c r="O2388">
        <v>7.3</v>
      </c>
      <c r="P2388">
        <v>486</v>
      </c>
      <c r="Q2388">
        <v>101</v>
      </c>
      <c r="R2388">
        <v>4000304</v>
      </c>
      <c r="S2388">
        <v>6500000</v>
      </c>
      <c r="T2388">
        <f>Table15[[#This Row],[Gross Revenue]]-Table15[[#This Row],[Budget]]</f>
        <v>-2499696</v>
      </c>
      <c r="U2388">
        <f>YEAR(Table15[[#This Row],[Release Date]])</f>
        <v>2006</v>
      </c>
    </row>
    <row r="2389" spans="1:21" x14ac:dyDescent="0.25">
      <c r="A2389" t="s">
        <v>4655</v>
      </c>
      <c r="B2389">
        <v>1</v>
      </c>
      <c r="C2389" s="8">
        <v>38976</v>
      </c>
      <c r="D2389" t="s">
        <v>28</v>
      </c>
      <c r="E2389" t="s">
        <v>31</v>
      </c>
      <c r="F2389" t="s">
        <v>19</v>
      </c>
      <c r="G2389" t="s">
        <v>20</v>
      </c>
      <c r="H2389" t="s">
        <v>38</v>
      </c>
      <c r="I2389" t="s">
        <v>4402</v>
      </c>
      <c r="J2389" t="s">
        <v>4274</v>
      </c>
      <c r="K2389">
        <v>2000</v>
      </c>
      <c r="L2389">
        <v>4251</v>
      </c>
      <c r="M2389">
        <v>0</v>
      </c>
      <c r="N2389">
        <v>83000</v>
      </c>
      <c r="O2389">
        <v>8.1</v>
      </c>
      <c r="P2389">
        <v>597</v>
      </c>
      <c r="Q2389">
        <v>134</v>
      </c>
      <c r="R2389">
        <v>56667870</v>
      </c>
      <c r="S2389">
        <v>20000000</v>
      </c>
      <c r="T2389">
        <f>Table15[[#This Row],[Gross Revenue]]-Table15[[#This Row],[Budget]]</f>
        <v>36667870</v>
      </c>
      <c r="U2389">
        <f>YEAR(Table15[[#This Row],[Release Date]])</f>
        <v>2006</v>
      </c>
    </row>
    <row r="2390" spans="1:21" x14ac:dyDescent="0.25">
      <c r="A2390" t="s">
        <v>1194</v>
      </c>
      <c r="B2390">
        <v>1</v>
      </c>
      <c r="C2390" s="8">
        <v>37025</v>
      </c>
      <c r="D2390" t="s">
        <v>28</v>
      </c>
      <c r="E2390" t="s">
        <v>32</v>
      </c>
      <c r="F2390" t="s">
        <v>19</v>
      </c>
      <c r="G2390" t="s">
        <v>20</v>
      </c>
      <c r="H2390" t="s">
        <v>43</v>
      </c>
      <c r="I2390" t="s">
        <v>75</v>
      </c>
      <c r="J2390" t="s">
        <v>90</v>
      </c>
      <c r="K2390">
        <v>1000</v>
      </c>
      <c r="L2390">
        <v>2120</v>
      </c>
      <c r="M2390">
        <v>49</v>
      </c>
      <c r="N2390">
        <v>474</v>
      </c>
      <c r="O2390">
        <v>5.2</v>
      </c>
      <c r="P2390">
        <v>31</v>
      </c>
      <c r="Q2390">
        <v>110</v>
      </c>
      <c r="R2390">
        <v>623374</v>
      </c>
      <c r="S2390">
        <v>38000000</v>
      </c>
      <c r="T2390">
        <f>Table15[[#This Row],[Gross Revenue]]-Table15[[#This Row],[Budget]]</f>
        <v>-37376626</v>
      </c>
      <c r="U2390">
        <f>YEAR(Table15[[#This Row],[Release Date]])</f>
        <v>2001</v>
      </c>
    </row>
    <row r="2391" spans="1:21" x14ac:dyDescent="0.25">
      <c r="A2391" t="s">
        <v>1426</v>
      </c>
      <c r="B2391">
        <v>1</v>
      </c>
      <c r="C2391" s="8">
        <v>37150</v>
      </c>
      <c r="D2391" t="s">
        <v>28</v>
      </c>
      <c r="E2391" t="s">
        <v>32</v>
      </c>
      <c r="F2391" t="s">
        <v>19</v>
      </c>
      <c r="G2391" t="s">
        <v>20</v>
      </c>
      <c r="H2391" t="s">
        <v>43</v>
      </c>
      <c r="I2391" t="s">
        <v>302</v>
      </c>
      <c r="J2391" t="s">
        <v>302</v>
      </c>
      <c r="K2391">
        <v>176</v>
      </c>
      <c r="L2391">
        <v>361</v>
      </c>
      <c r="M2391">
        <v>176</v>
      </c>
      <c r="N2391">
        <v>0</v>
      </c>
      <c r="O2391">
        <v>6.2</v>
      </c>
      <c r="P2391">
        <v>63</v>
      </c>
      <c r="Q2391">
        <v>81</v>
      </c>
      <c r="R2391">
        <v>16033556</v>
      </c>
      <c r="S2391">
        <v>10000000</v>
      </c>
      <c r="T2391">
        <f>Table15[[#This Row],[Gross Revenue]]-Table15[[#This Row],[Budget]]</f>
        <v>6033556</v>
      </c>
      <c r="U2391">
        <f>YEAR(Table15[[#This Row],[Release Date]])</f>
        <v>2001</v>
      </c>
    </row>
    <row r="2392" spans="1:21" x14ac:dyDescent="0.25">
      <c r="A2392" t="s">
        <v>2588</v>
      </c>
      <c r="B2392">
        <v>1</v>
      </c>
      <c r="C2392" s="8">
        <v>37780</v>
      </c>
      <c r="D2392" t="s">
        <v>28</v>
      </c>
      <c r="E2392" t="s">
        <v>29</v>
      </c>
      <c r="F2392" t="s">
        <v>19</v>
      </c>
      <c r="G2392" t="s">
        <v>24</v>
      </c>
      <c r="H2392" t="s">
        <v>36</v>
      </c>
      <c r="I2392" t="s">
        <v>2589</v>
      </c>
      <c r="J2392" t="s">
        <v>302</v>
      </c>
      <c r="K2392">
        <v>677</v>
      </c>
      <c r="L2392">
        <v>2055</v>
      </c>
      <c r="M2392">
        <v>176</v>
      </c>
      <c r="N2392">
        <v>605</v>
      </c>
      <c r="O2392">
        <v>5.6</v>
      </c>
      <c r="P2392">
        <v>98</v>
      </c>
      <c r="Q2392">
        <v>90</v>
      </c>
      <c r="R2392">
        <v>72601713</v>
      </c>
      <c r="S2392">
        <v>51000000</v>
      </c>
      <c r="T2392">
        <f>Table15[[#This Row],[Gross Revenue]]-Table15[[#This Row],[Budget]]</f>
        <v>21601713</v>
      </c>
      <c r="U2392">
        <f>YEAR(Table15[[#This Row],[Release Date]])</f>
        <v>2003</v>
      </c>
    </row>
    <row r="2393" spans="1:21" x14ac:dyDescent="0.25">
      <c r="A2393" t="s">
        <v>3890</v>
      </c>
      <c r="B2393">
        <v>1</v>
      </c>
      <c r="C2393" s="8">
        <v>38518</v>
      </c>
      <c r="D2393" t="s">
        <v>28</v>
      </c>
      <c r="E2393" t="s">
        <v>25</v>
      </c>
      <c r="F2393" t="s">
        <v>19</v>
      </c>
      <c r="G2393" t="s">
        <v>20</v>
      </c>
      <c r="H2393" t="s">
        <v>38</v>
      </c>
      <c r="I2393" t="s">
        <v>3243</v>
      </c>
      <c r="J2393" t="s">
        <v>3891</v>
      </c>
      <c r="K2393">
        <v>496</v>
      </c>
      <c r="L2393">
        <v>1272</v>
      </c>
      <c r="M2393">
        <v>38</v>
      </c>
      <c r="N2393">
        <v>12000</v>
      </c>
      <c r="O2393">
        <v>6.4</v>
      </c>
      <c r="P2393">
        <v>265</v>
      </c>
      <c r="Q2393">
        <v>101</v>
      </c>
      <c r="R2393">
        <v>50213619</v>
      </c>
      <c r="S2393">
        <v>36000000</v>
      </c>
      <c r="T2393">
        <f>Table15[[#This Row],[Gross Revenue]]-Table15[[#This Row],[Budget]]</f>
        <v>14213619</v>
      </c>
      <c r="U2393">
        <f>YEAR(Table15[[#This Row],[Release Date]])</f>
        <v>2005</v>
      </c>
    </row>
    <row r="2394" spans="1:21" x14ac:dyDescent="0.25">
      <c r="A2394" t="s">
        <v>4933</v>
      </c>
      <c r="B2394">
        <v>1</v>
      </c>
      <c r="C2394" s="8">
        <v>39149</v>
      </c>
      <c r="D2394" t="s">
        <v>28</v>
      </c>
      <c r="E2394" t="s">
        <v>25</v>
      </c>
      <c r="F2394" t="s">
        <v>19</v>
      </c>
      <c r="G2394" t="s">
        <v>20</v>
      </c>
      <c r="H2394" t="s">
        <v>38</v>
      </c>
      <c r="I2394" t="s">
        <v>2592</v>
      </c>
      <c r="J2394" t="s">
        <v>3891</v>
      </c>
      <c r="K2394">
        <v>833</v>
      </c>
      <c r="L2394">
        <v>2800</v>
      </c>
      <c r="M2394">
        <v>38</v>
      </c>
      <c r="N2394">
        <v>0</v>
      </c>
      <c r="O2394">
        <v>6.1</v>
      </c>
      <c r="P2394">
        <v>90</v>
      </c>
      <c r="Q2394">
        <v>100</v>
      </c>
      <c r="R2394">
        <v>48637684</v>
      </c>
      <c r="S2394">
        <v>12500000</v>
      </c>
      <c r="T2394">
        <f>Table15[[#This Row],[Gross Revenue]]-Table15[[#This Row],[Budget]]</f>
        <v>36137684</v>
      </c>
      <c r="U2394">
        <f>YEAR(Table15[[#This Row],[Release Date]])</f>
        <v>2007</v>
      </c>
    </row>
    <row r="2395" spans="1:21" x14ac:dyDescent="0.25">
      <c r="A2395" t="s">
        <v>5226</v>
      </c>
      <c r="B2395">
        <v>1</v>
      </c>
      <c r="C2395" s="8">
        <v>39333</v>
      </c>
      <c r="D2395" t="s">
        <v>28</v>
      </c>
      <c r="E2395" t="s">
        <v>25</v>
      </c>
      <c r="F2395" t="s">
        <v>19</v>
      </c>
      <c r="G2395" t="s">
        <v>20</v>
      </c>
      <c r="H2395" t="s">
        <v>38</v>
      </c>
      <c r="I2395" t="s">
        <v>2392</v>
      </c>
      <c r="J2395" t="s">
        <v>3891</v>
      </c>
      <c r="K2395">
        <v>3000</v>
      </c>
      <c r="L2395">
        <v>4702</v>
      </c>
      <c r="M2395">
        <v>38</v>
      </c>
      <c r="N2395">
        <v>0</v>
      </c>
      <c r="O2395">
        <v>5.0999999999999996</v>
      </c>
      <c r="P2395">
        <v>107</v>
      </c>
      <c r="Q2395">
        <v>99</v>
      </c>
      <c r="R2395">
        <v>12282677</v>
      </c>
      <c r="S2395">
        <v>14000000</v>
      </c>
      <c r="T2395">
        <f>Table15[[#This Row],[Gross Revenue]]-Table15[[#This Row],[Budget]]</f>
        <v>-1717323</v>
      </c>
      <c r="U2395">
        <f>YEAR(Table15[[#This Row],[Release Date]])</f>
        <v>2007</v>
      </c>
    </row>
    <row r="2396" spans="1:21" x14ac:dyDescent="0.25">
      <c r="A2396" t="s">
        <v>4406</v>
      </c>
      <c r="B2396">
        <v>1</v>
      </c>
      <c r="C2396" s="8">
        <v>38832</v>
      </c>
      <c r="D2396" t="s">
        <v>28</v>
      </c>
      <c r="E2396" t="s">
        <v>25</v>
      </c>
      <c r="F2396" t="s">
        <v>19</v>
      </c>
      <c r="G2396" t="s">
        <v>20</v>
      </c>
      <c r="H2396" t="s">
        <v>43</v>
      </c>
      <c r="I2396" t="s">
        <v>4407</v>
      </c>
      <c r="J2396" t="s">
        <v>4408</v>
      </c>
      <c r="K2396">
        <v>1000</v>
      </c>
      <c r="L2396">
        <v>1805</v>
      </c>
      <c r="M2396">
        <v>14</v>
      </c>
      <c r="N2396">
        <v>0</v>
      </c>
      <c r="O2396">
        <v>6</v>
      </c>
      <c r="P2396">
        <v>38</v>
      </c>
      <c r="Q2396">
        <v>108</v>
      </c>
      <c r="R2396">
        <v>594904</v>
      </c>
      <c r="S2396">
        <v>1200000</v>
      </c>
      <c r="T2396">
        <f>Table15[[#This Row],[Gross Revenue]]-Table15[[#This Row],[Budget]]</f>
        <v>-605096</v>
      </c>
      <c r="U2396">
        <f>YEAR(Table15[[#This Row],[Release Date]])</f>
        <v>2006</v>
      </c>
    </row>
    <row r="2397" spans="1:21" x14ac:dyDescent="0.25">
      <c r="A2397" t="s">
        <v>1832</v>
      </c>
      <c r="B2397">
        <v>1</v>
      </c>
      <c r="C2397" s="8">
        <v>37375</v>
      </c>
      <c r="D2397" t="s">
        <v>28</v>
      </c>
      <c r="E2397" t="s">
        <v>30</v>
      </c>
      <c r="F2397" t="s">
        <v>19</v>
      </c>
      <c r="G2397" t="s">
        <v>20</v>
      </c>
      <c r="H2397" t="s">
        <v>27</v>
      </c>
      <c r="I2397" t="s">
        <v>346</v>
      </c>
      <c r="J2397" t="s">
        <v>1833</v>
      </c>
      <c r="K2397">
        <v>3000</v>
      </c>
      <c r="L2397">
        <v>4480</v>
      </c>
      <c r="M2397">
        <v>0</v>
      </c>
      <c r="N2397">
        <v>227</v>
      </c>
      <c r="O2397">
        <v>5.4</v>
      </c>
      <c r="P2397">
        <v>85</v>
      </c>
      <c r="Q2397">
        <v>72</v>
      </c>
      <c r="R2397">
        <v>47887943</v>
      </c>
      <c r="S2397">
        <v>20000000</v>
      </c>
      <c r="T2397">
        <f>Table15[[#This Row],[Gross Revenue]]-Table15[[#This Row],[Budget]]</f>
        <v>27887943</v>
      </c>
      <c r="U2397">
        <f>YEAR(Table15[[#This Row],[Release Date]])</f>
        <v>2002</v>
      </c>
    </row>
    <row r="2398" spans="1:21" x14ac:dyDescent="0.25">
      <c r="A2398" t="s">
        <v>741</v>
      </c>
      <c r="B2398">
        <v>1</v>
      </c>
      <c r="C2398" s="8">
        <v>36790</v>
      </c>
      <c r="D2398" t="s">
        <v>28</v>
      </c>
      <c r="E2398" t="s">
        <v>25</v>
      </c>
      <c r="F2398" t="s">
        <v>19</v>
      </c>
      <c r="G2398" t="s">
        <v>20</v>
      </c>
      <c r="H2398" t="s">
        <v>43</v>
      </c>
      <c r="I2398" t="s">
        <v>364</v>
      </c>
      <c r="J2398" t="s">
        <v>742</v>
      </c>
      <c r="K2398">
        <v>11000</v>
      </c>
      <c r="L2398">
        <v>25190</v>
      </c>
      <c r="M2398">
        <v>65</v>
      </c>
      <c r="N2398">
        <v>0</v>
      </c>
      <c r="O2398">
        <v>5.3</v>
      </c>
      <c r="P2398">
        <v>87</v>
      </c>
      <c r="Q2398">
        <v>90</v>
      </c>
      <c r="R2398">
        <v>39442871</v>
      </c>
      <c r="S2398">
        <v>80000000</v>
      </c>
      <c r="T2398">
        <f>Table15[[#This Row],[Gross Revenue]]-Table15[[#This Row],[Budget]]</f>
        <v>-40557129</v>
      </c>
      <c r="U2398">
        <f>YEAR(Table15[[#This Row],[Release Date]])</f>
        <v>2000</v>
      </c>
    </row>
    <row r="2399" spans="1:21" x14ac:dyDescent="0.25">
      <c r="A2399" t="s">
        <v>1449</v>
      </c>
      <c r="B2399">
        <v>1</v>
      </c>
      <c r="C2399" s="8">
        <v>37163</v>
      </c>
      <c r="D2399" t="s">
        <v>28</v>
      </c>
      <c r="E2399" t="s">
        <v>25</v>
      </c>
      <c r="F2399" t="s">
        <v>19</v>
      </c>
      <c r="G2399" t="s">
        <v>20</v>
      </c>
      <c r="H2399" t="s">
        <v>43</v>
      </c>
      <c r="I2399" t="s">
        <v>339</v>
      </c>
      <c r="J2399" t="s">
        <v>742</v>
      </c>
      <c r="K2399">
        <v>12000</v>
      </c>
      <c r="L2399">
        <v>26826</v>
      </c>
      <c r="M2399">
        <v>65</v>
      </c>
      <c r="N2399">
        <v>0</v>
      </c>
      <c r="O2399">
        <v>5.8</v>
      </c>
      <c r="P2399">
        <v>117</v>
      </c>
      <c r="Q2399">
        <v>96</v>
      </c>
      <c r="R2399">
        <v>126203320</v>
      </c>
      <c r="S2399">
        <v>50000000</v>
      </c>
      <c r="T2399">
        <f>Table15[[#This Row],[Gross Revenue]]-Table15[[#This Row],[Budget]]</f>
        <v>76203320</v>
      </c>
      <c r="U2399">
        <f>YEAR(Table15[[#This Row],[Release Date]])</f>
        <v>2001</v>
      </c>
    </row>
    <row r="2400" spans="1:21" x14ac:dyDescent="0.25">
      <c r="A2400" t="s">
        <v>2212</v>
      </c>
      <c r="B2400">
        <v>1</v>
      </c>
      <c r="C2400" s="8">
        <v>37580</v>
      </c>
      <c r="D2400" t="s">
        <v>28</v>
      </c>
      <c r="E2400" t="s">
        <v>30</v>
      </c>
      <c r="F2400" t="s">
        <v>19</v>
      </c>
      <c r="G2400" t="s">
        <v>20</v>
      </c>
      <c r="H2400" t="s">
        <v>43</v>
      </c>
      <c r="I2400" t="s">
        <v>2213</v>
      </c>
      <c r="J2400" t="s">
        <v>742</v>
      </c>
      <c r="K2400">
        <v>506</v>
      </c>
      <c r="L2400">
        <v>1266</v>
      </c>
      <c r="M2400">
        <v>65</v>
      </c>
      <c r="N2400">
        <v>0</v>
      </c>
      <c r="O2400">
        <v>5.9</v>
      </c>
      <c r="P2400">
        <v>94</v>
      </c>
      <c r="Q2400">
        <v>95</v>
      </c>
      <c r="R2400">
        <v>58156435</v>
      </c>
      <c r="S2400">
        <v>19000000</v>
      </c>
      <c r="T2400">
        <f>Table15[[#This Row],[Gross Revenue]]-Table15[[#This Row],[Budget]]</f>
        <v>39156435</v>
      </c>
      <c r="U2400">
        <f>YEAR(Table15[[#This Row],[Release Date]])</f>
        <v>2002</v>
      </c>
    </row>
    <row r="2401" spans="1:21" x14ac:dyDescent="0.25">
      <c r="A2401" t="s">
        <v>3226</v>
      </c>
      <c r="B2401">
        <v>1</v>
      </c>
      <c r="C2401" s="8">
        <v>38139</v>
      </c>
      <c r="D2401" t="s">
        <v>28</v>
      </c>
      <c r="E2401" t="s">
        <v>25</v>
      </c>
      <c r="F2401" t="s">
        <v>19</v>
      </c>
      <c r="G2401" t="s">
        <v>20</v>
      </c>
      <c r="H2401" t="s">
        <v>43</v>
      </c>
      <c r="I2401" t="s">
        <v>2100</v>
      </c>
      <c r="J2401" t="s">
        <v>742</v>
      </c>
      <c r="K2401">
        <v>1000</v>
      </c>
      <c r="L2401">
        <v>3239</v>
      </c>
      <c r="M2401">
        <v>65</v>
      </c>
      <c r="N2401">
        <v>702</v>
      </c>
      <c r="O2401">
        <v>5.7</v>
      </c>
      <c r="P2401">
        <v>146</v>
      </c>
      <c r="Q2401">
        <v>102</v>
      </c>
      <c r="R2401">
        <v>32853640</v>
      </c>
      <c r="S2401">
        <v>40000000</v>
      </c>
      <c r="T2401">
        <f>Table15[[#This Row],[Gross Revenue]]-Table15[[#This Row],[Budget]]</f>
        <v>-7146360</v>
      </c>
      <c r="U2401">
        <f>YEAR(Table15[[#This Row],[Release Date]])</f>
        <v>2004</v>
      </c>
    </row>
    <row r="2402" spans="1:21" x14ac:dyDescent="0.25">
      <c r="A2402" t="s">
        <v>4157</v>
      </c>
      <c r="B2402">
        <v>1</v>
      </c>
      <c r="C2402" s="8">
        <v>38679</v>
      </c>
      <c r="D2402" t="s">
        <v>28</v>
      </c>
      <c r="E2402" t="s">
        <v>37</v>
      </c>
      <c r="F2402" t="s">
        <v>19</v>
      </c>
      <c r="G2402" t="s">
        <v>20</v>
      </c>
      <c r="H2402" t="s">
        <v>38</v>
      </c>
      <c r="I2402" t="s">
        <v>2996</v>
      </c>
      <c r="J2402" t="s">
        <v>4158</v>
      </c>
      <c r="K2402">
        <v>703</v>
      </c>
      <c r="L2402">
        <v>3074</v>
      </c>
      <c r="M2402">
        <v>77</v>
      </c>
      <c r="N2402">
        <v>20000</v>
      </c>
      <c r="O2402">
        <v>5.9</v>
      </c>
      <c r="P2402">
        <v>277</v>
      </c>
      <c r="Q2402">
        <v>92</v>
      </c>
      <c r="R2402">
        <v>42575718</v>
      </c>
      <c r="S2402">
        <v>40000000</v>
      </c>
      <c r="T2402">
        <f>Table15[[#This Row],[Gross Revenue]]-Table15[[#This Row],[Budget]]</f>
        <v>2575718</v>
      </c>
      <c r="U2402">
        <f>YEAR(Table15[[#This Row],[Release Date]])</f>
        <v>2005</v>
      </c>
    </row>
    <row r="2403" spans="1:21" x14ac:dyDescent="0.25">
      <c r="A2403" t="s">
        <v>5009</v>
      </c>
      <c r="B2403">
        <v>1</v>
      </c>
      <c r="C2403" s="8">
        <v>39199</v>
      </c>
      <c r="D2403" t="s">
        <v>28</v>
      </c>
      <c r="E2403" t="s">
        <v>32</v>
      </c>
      <c r="F2403" t="s">
        <v>19</v>
      </c>
      <c r="G2403" t="s">
        <v>20</v>
      </c>
      <c r="H2403" t="s">
        <v>43</v>
      </c>
      <c r="I2403" t="s">
        <v>3852</v>
      </c>
      <c r="J2403" t="s">
        <v>4158</v>
      </c>
      <c r="K2403">
        <v>490</v>
      </c>
      <c r="L2403">
        <v>1367</v>
      </c>
      <c r="M2403">
        <v>77</v>
      </c>
      <c r="N2403">
        <v>15000</v>
      </c>
      <c r="O2403">
        <v>5.8</v>
      </c>
      <c r="P2403">
        <v>228</v>
      </c>
      <c r="Q2403">
        <v>89</v>
      </c>
      <c r="R2403">
        <v>47553512</v>
      </c>
      <c r="S2403">
        <v>50000000</v>
      </c>
      <c r="T2403">
        <f>Table15[[#This Row],[Gross Revenue]]-Table15[[#This Row],[Budget]]</f>
        <v>-2446488</v>
      </c>
      <c r="U2403">
        <f>YEAR(Table15[[#This Row],[Release Date]])</f>
        <v>2007</v>
      </c>
    </row>
    <row r="2404" spans="1:21" x14ac:dyDescent="0.25">
      <c r="A2404" t="s">
        <v>3895</v>
      </c>
      <c r="B2404">
        <v>1</v>
      </c>
      <c r="C2404" s="8">
        <v>38521</v>
      </c>
      <c r="D2404" t="s">
        <v>28</v>
      </c>
      <c r="E2404" t="s">
        <v>37</v>
      </c>
      <c r="F2404" t="s">
        <v>19</v>
      </c>
      <c r="G2404" t="s">
        <v>20</v>
      </c>
      <c r="H2404" t="s">
        <v>38</v>
      </c>
      <c r="I2404" t="s">
        <v>3896</v>
      </c>
      <c r="J2404" t="s">
        <v>3897</v>
      </c>
      <c r="K2404">
        <v>635</v>
      </c>
      <c r="L2404">
        <v>2423</v>
      </c>
      <c r="M2404">
        <v>68</v>
      </c>
      <c r="N2404">
        <v>17000</v>
      </c>
      <c r="O2404">
        <v>6.3</v>
      </c>
      <c r="P2404">
        <v>225</v>
      </c>
      <c r="Q2404">
        <v>105</v>
      </c>
      <c r="R2404">
        <v>92401</v>
      </c>
      <c r="S2404">
        <v>2000000</v>
      </c>
      <c r="T2404">
        <f>Table15[[#This Row],[Gross Revenue]]-Table15[[#This Row],[Budget]]</f>
        <v>-1907599</v>
      </c>
      <c r="U2404">
        <f>YEAR(Table15[[#This Row],[Release Date]])</f>
        <v>2005</v>
      </c>
    </row>
    <row r="2405" spans="1:21" x14ac:dyDescent="0.25">
      <c r="A2405" t="s">
        <v>1488</v>
      </c>
      <c r="B2405">
        <v>1</v>
      </c>
      <c r="C2405" s="8">
        <v>37185</v>
      </c>
      <c r="D2405" t="s">
        <v>28</v>
      </c>
      <c r="E2405" t="s">
        <v>25</v>
      </c>
      <c r="F2405" t="s">
        <v>19</v>
      </c>
      <c r="G2405" t="s">
        <v>20</v>
      </c>
      <c r="H2405" t="s">
        <v>38</v>
      </c>
      <c r="I2405" t="s">
        <v>585</v>
      </c>
      <c r="J2405" t="s">
        <v>1489</v>
      </c>
      <c r="K2405">
        <v>769</v>
      </c>
      <c r="L2405">
        <v>2251</v>
      </c>
      <c r="M2405">
        <v>30</v>
      </c>
      <c r="N2405">
        <v>15000</v>
      </c>
      <c r="O2405">
        <v>7.1</v>
      </c>
      <c r="P2405">
        <v>163</v>
      </c>
      <c r="Q2405">
        <v>104</v>
      </c>
      <c r="R2405">
        <v>4046737</v>
      </c>
      <c r="S2405">
        <v>4000000</v>
      </c>
      <c r="T2405">
        <f>Table15[[#This Row],[Gross Revenue]]-Table15[[#This Row],[Budget]]</f>
        <v>46737</v>
      </c>
      <c r="U2405">
        <f>YEAR(Table15[[#This Row],[Release Date]])</f>
        <v>2001</v>
      </c>
    </row>
    <row r="2406" spans="1:21" x14ac:dyDescent="0.25">
      <c r="A2406" t="s">
        <v>2674</v>
      </c>
      <c r="B2406">
        <v>1</v>
      </c>
      <c r="C2406" s="8">
        <v>37826</v>
      </c>
      <c r="D2406" t="s">
        <v>28</v>
      </c>
      <c r="E2406" t="s">
        <v>31</v>
      </c>
      <c r="F2406" t="s">
        <v>19</v>
      </c>
      <c r="G2406" t="s">
        <v>293</v>
      </c>
      <c r="H2406" t="s">
        <v>38</v>
      </c>
      <c r="I2406" t="s">
        <v>319</v>
      </c>
      <c r="J2406" t="s">
        <v>1489</v>
      </c>
      <c r="K2406">
        <v>21000</v>
      </c>
      <c r="L2406">
        <v>25173</v>
      </c>
      <c r="M2406">
        <v>30</v>
      </c>
      <c r="N2406">
        <v>0</v>
      </c>
      <c r="O2406">
        <v>6.5</v>
      </c>
      <c r="P2406">
        <v>105</v>
      </c>
      <c r="Q2406">
        <v>122</v>
      </c>
      <c r="R2406">
        <v>220914</v>
      </c>
      <c r="S2406">
        <v>16800000</v>
      </c>
      <c r="T2406">
        <f>Table15[[#This Row],[Gross Revenue]]-Table15[[#This Row],[Budget]]</f>
        <v>-16579086</v>
      </c>
      <c r="U2406">
        <f>YEAR(Table15[[#This Row],[Release Date]])</f>
        <v>2003</v>
      </c>
    </row>
    <row r="2407" spans="1:21" x14ac:dyDescent="0.25">
      <c r="A2407" t="s">
        <v>697</v>
      </c>
      <c r="B2407">
        <v>1</v>
      </c>
      <c r="C2407" s="8">
        <v>36769</v>
      </c>
      <c r="D2407" t="s">
        <v>28</v>
      </c>
      <c r="E2407" t="s">
        <v>31</v>
      </c>
      <c r="F2407" t="s">
        <v>19</v>
      </c>
      <c r="G2407" t="s">
        <v>20</v>
      </c>
      <c r="H2407" t="s">
        <v>38</v>
      </c>
      <c r="I2407" t="s">
        <v>177</v>
      </c>
      <c r="J2407" t="s">
        <v>191</v>
      </c>
      <c r="K2407">
        <v>8000</v>
      </c>
      <c r="L2407">
        <v>10003</v>
      </c>
      <c r="M2407">
        <v>0</v>
      </c>
      <c r="N2407">
        <v>0</v>
      </c>
      <c r="O2407">
        <v>7.3</v>
      </c>
      <c r="P2407">
        <v>169</v>
      </c>
      <c r="Q2407">
        <v>131</v>
      </c>
      <c r="R2407">
        <v>125548685</v>
      </c>
      <c r="S2407">
        <v>52000000</v>
      </c>
      <c r="T2407">
        <f>Table15[[#This Row],[Gross Revenue]]-Table15[[#This Row],[Budget]]</f>
        <v>73548685</v>
      </c>
      <c r="U2407">
        <f>YEAR(Table15[[#This Row],[Release Date]])</f>
        <v>2000</v>
      </c>
    </row>
    <row r="2408" spans="1:21" x14ac:dyDescent="0.25">
      <c r="A2408" t="s">
        <v>900</v>
      </c>
      <c r="B2408">
        <v>1</v>
      </c>
      <c r="C2408" s="8">
        <v>36873</v>
      </c>
      <c r="D2408" t="s">
        <v>28</v>
      </c>
      <c r="E2408" t="s">
        <v>18</v>
      </c>
      <c r="F2408" t="s">
        <v>19</v>
      </c>
      <c r="G2408" t="s">
        <v>20</v>
      </c>
      <c r="H2408" t="s">
        <v>38</v>
      </c>
      <c r="I2408" t="s">
        <v>901</v>
      </c>
      <c r="J2408" t="s">
        <v>191</v>
      </c>
      <c r="K2408">
        <v>599</v>
      </c>
      <c r="L2408">
        <v>1418</v>
      </c>
      <c r="M2408">
        <v>0</v>
      </c>
      <c r="N2408">
        <v>0</v>
      </c>
      <c r="O2408">
        <v>7.6</v>
      </c>
      <c r="P2408">
        <v>223</v>
      </c>
      <c r="Q2408">
        <v>190</v>
      </c>
      <c r="R2408">
        <v>124107476</v>
      </c>
      <c r="S2408">
        <v>48000000</v>
      </c>
      <c r="T2408">
        <f>Table15[[#This Row],[Gross Revenue]]-Table15[[#This Row],[Budget]]</f>
        <v>76107476</v>
      </c>
      <c r="U2408">
        <f>YEAR(Table15[[#This Row],[Release Date]])</f>
        <v>2000</v>
      </c>
    </row>
    <row r="2409" spans="1:21" x14ac:dyDescent="0.25">
      <c r="A2409" t="s">
        <v>1128</v>
      </c>
      <c r="B2409">
        <v>1</v>
      </c>
      <c r="C2409" s="8">
        <v>36993</v>
      </c>
      <c r="D2409" t="s">
        <v>28</v>
      </c>
      <c r="E2409" t="s">
        <v>18</v>
      </c>
      <c r="F2409" t="s">
        <v>19</v>
      </c>
      <c r="G2409" t="s">
        <v>20</v>
      </c>
      <c r="H2409" t="s">
        <v>43</v>
      </c>
      <c r="I2409" t="s">
        <v>267</v>
      </c>
      <c r="J2409" t="s">
        <v>191</v>
      </c>
      <c r="K2409">
        <v>11000</v>
      </c>
      <c r="L2409">
        <v>13028</v>
      </c>
      <c r="M2409">
        <v>0</v>
      </c>
      <c r="N2409">
        <v>0</v>
      </c>
      <c r="O2409">
        <v>7.8</v>
      </c>
      <c r="P2409">
        <v>186</v>
      </c>
      <c r="Q2409">
        <v>116</v>
      </c>
      <c r="R2409">
        <v>183405771</v>
      </c>
      <c r="S2409">
        <v>85000000</v>
      </c>
      <c r="T2409">
        <f>Table15[[#This Row],[Gross Revenue]]-Table15[[#This Row],[Budget]]</f>
        <v>98405771</v>
      </c>
      <c r="U2409">
        <f>YEAR(Table15[[#This Row],[Release Date]])</f>
        <v>2001</v>
      </c>
    </row>
    <row r="2410" spans="1:21" x14ac:dyDescent="0.25">
      <c r="A2410" t="s">
        <v>1387</v>
      </c>
      <c r="B2410">
        <v>1</v>
      </c>
      <c r="C2410" s="8">
        <v>37128</v>
      </c>
      <c r="D2410" t="s">
        <v>28</v>
      </c>
      <c r="E2410" t="s">
        <v>25</v>
      </c>
      <c r="F2410" t="s">
        <v>19</v>
      </c>
      <c r="G2410" t="s">
        <v>20</v>
      </c>
      <c r="H2410" t="s">
        <v>38</v>
      </c>
      <c r="I2410" t="s">
        <v>177</v>
      </c>
      <c r="J2410" t="s">
        <v>191</v>
      </c>
      <c r="K2410">
        <v>8000</v>
      </c>
      <c r="L2410">
        <v>11327</v>
      </c>
      <c r="M2410">
        <v>0</v>
      </c>
      <c r="N2410">
        <v>134</v>
      </c>
      <c r="O2410">
        <v>4.7</v>
      </c>
      <c r="P2410">
        <v>108</v>
      </c>
      <c r="Q2410">
        <v>101</v>
      </c>
      <c r="R2410">
        <v>2506446</v>
      </c>
      <c r="S2410">
        <v>2000000</v>
      </c>
      <c r="T2410">
        <f>Table15[[#This Row],[Gross Revenue]]-Table15[[#This Row],[Budget]]</f>
        <v>506446</v>
      </c>
      <c r="U2410">
        <f>YEAR(Table15[[#This Row],[Release Date]])</f>
        <v>2001</v>
      </c>
    </row>
    <row r="2411" spans="1:21" x14ac:dyDescent="0.25">
      <c r="A2411" t="s">
        <v>2072</v>
      </c>
      <c r="B2411">
        <v>1</v>
      </c>
      <c r="C2411" s="8">
        <v>37503</v>
      </c>
      <c r="D2411" t="s">
        <v>28</v>
      </c>
      <c r="E2411" t="s">
        <v>18</v>
      </c>
      <c r="F2411" t="s">
        <v>19</v>
      </c>
      <c r="G2411" t="s">
        <v>20</v>
      </c>
      <c r="H2411" t="s">
        <v>43</v>
      </c>
      <c r="I2411" t="s">
        <v>267</v>
      </c>
      <c r="J2411" t="s">
        <v>191</v>
      </c>
      <c r="K2411">
        <v>11000</v>
      </c>
      <c r="L2411">
        <v>19359</v>
      </c>
      <c r="M2411">
        <v>0</v>
      </c>
      <c r="N2411">
        <v>0</v>
      </c>
      <c r="O2411">
        <v>6.4</v>
      </c>
      <c r="P2411">
        <v>198</v>
      </c>
      <c r="Q2411">
        <v>125</v>
      </c>
      <c r="R2411">
        <v>125531634</v>
      </c>
      <c r="S2411">
        <v>110000000</v>
      </c>
      <c r="T2411">
        <f>Table15[[#This Row],[Gross Revenue]]-Table15[[#This Row],[Budget]]</f>
        <v>15531634</v>
      </c>
      <c r="U2411">
        <f>YEAR(Table15[[#This Row],[Release Date]])</f>
        <v>2002</v>
      </c>
    </row>
    <row r="2412" spans="1:21" x14ac:dyDescent="0.25">
      <c r="A2412" t="s">
        <v>2840</v>
      </c>
      <c r="B2412">
        <v>1</v>
      </c>
      <c r="C2412" s="8">
        <v>37917</v>
      </c>
      <c r="D2412" t="s">
        <v>17</v>
      </c>
      <c r="E2412" t="s">
        <v>22</v>
      </c>
      <c r="F2412" t="s">
        <v>19</v>
      </c>
      <c r="G2412" t="s">
        <v>1749</v>
      </c>
      <c r="H2412" t="s">
        <v>38</v>
      </c>
      <c r="I2412" t="s">
        <v>591</v>
      </c>
      <c r="J2412" t="s">
        <v>191</v>
      </c>
      <c r="K2412">
        <v>845</v>
      </c>
      <c r="L2412">
        <v>2355</v>
      </c>
      <c r="M2412">
        <v>0</v>
      </c>
      <c r="N2412">
        <v>559</v>
      </c>
      <c r="O2412">
        <v>6.1</v>
      </c>
      <c r="P2412">
        <v>183</v>
      </c>
      <c r="Q2412">
        <v>105</v>
      </c>
      <c r="R2412">
        <v>1304837</v>
      </c>
      <c r="S2412">
        <v>32000000</v>
      </c>
      <c r="T2412">
        <f>Table15[[#This Row],[Gross Revenue]]-Table15[[#This Row],[Budget]]</f>
        <v>-30695163</v>
      </c>
      <c r="U2412">
        <f>YEAR(Table15[[#This Row],[Release Date]])</f>
        <v>2003</v>
      </c>
    </row>
    <row r="2413" spans="1:21" x14ac:dyDescent="0.25">
      <c r="A2413" t="s">
        <v>3055</v>
      </c>
      <c r="B2413">
        <v>1</v>
      </c>
      <c r="C2413" s="8">
        <v>38038</v>
      </c>
      <c r="D2413" t="s">
        <v>28</v>
      </c>
      <c r="E2413" t="s">
        <v>18</v>
      </c>
      <c r="F2413" t="s">
        <v>19</v>
      </c>
      <c r="G2413" t="s">
        <v>20</v>
      </c>
      <c r="H2413" t="s">
        <v>43</v>
      </c>
      <c r="I2413" t="s">
        <v>55</v>
      </c>
      <c r="J2413" t="s">
        <v>191</v>
      </c>
      <c r="K2413">
        <v>14000</v>
      </c>
      <c r="L2413">
        <v>43499</v>
      </c>
      <c r="M2413">
        <v>0</v>
      </c>
      <c r="N2413">
        <v>0</v>
      </c>
      <c r="O2413">
        <v>6.9</v>
      </c>
      <c r="P2413">
        <v>238</v>
      </c>
      <c r="Q2413">
        <v>122</v>
      </c>
      <c r="R2413">
        <v>117144465</v>
      </c>
      <c r="S2413">
        <v>85000000</v>
      </c>
      <c r="T2413">
        <f>Table15[[#This Row],[Gross Revenue]]-Table15[[#This Row],[Budget]]</f>
        <v>32144465</v>
      </c>
      <c r="U2413">
        <f>YEAR(Table15[[#This Row],[Release Date]])</f>
        <v>2004</v>
      </c>
    </row>
    <row r="2414" spans="1:21" x14ac:dyDescent="0.25">
      <c r="A2414" t="s">
        <v>3749</v>
      </c>
      <c r="B2414">
        <v>1</v>
      </c>
      <c r="C2414" s="8">
        <v>38432</v>
      </c>
      <c r="D2414" t="s">
        <v>28</v>
      </c>
      <c r="E2414" t="s">
        <v>25</v>
      </c>
      <c r="F2414" t="s">
        <v>19</v>
      </c>
      <c r="G2414" t="s">
        <v>20</v>
      </c>
      <c r="H2414" t="s">
        <v>38</v>
      </c>
      <c r="I2414" t="s">
        <v>424</v>
      </c>
      <c r="J2414" t="s">
        <v>191</v>
      </c>
      <c r="K2414">
        <v>13000</v>
      </c>
      <c r="L2414">
        <v>16031</v>
      </c>
      <c r="M2414">
        <v>0</v>
      </c>
      <c r="N2414">
        <v>0</v>
      </c>
      <c r="O2414">
        <v>6.5</v>
      </c>
      <c r="P2414">
        <v>248</v>
      </c>
      <c r="Q2414">
        <v>108</v>
      </c>
      <c r="R2414">
        <v>33313582</v>
      </c>
      <c r="S2414">
        <v>21000000</v>
      </c>
      <c r="T2414">
        <f>Table15[[#This Row],[Gross Revenue]]-Table15[[#This Row],[Budget]]</f>
        <v>12313582</v>
      </c>
      <c r="U2414">
        <f>YEAR(Table15[[#This Row],[Release Date]])</f>
        <v>2005</v>
      </c>
    </row>
    <row r="2415" spans="1:21" x14ac:dyDescent="0.25">
      <c r="A2415" t="s">
        <v>4145</v>
      </c>
      <c r="B2415">
        <v>1</v>
      </c>
      <c r="C2415" s="8">
        <v>38669</v>
      </c>
      <c r="D2415" t="s">
        <v>28</v>
      </c>
      <c r="E2415" t="s">
        <v>22</v>
      </c>
      <c r="F2415" t="s">
        <v>19</v>
      </c>
      <c r="G2415" t="s">
        <v>20</v>
      </c>
      <c r="H2415" t="s">
        <v>43</v>
      </c>
      <c r="I2415" t="s">
        <v>424</v>
      </c>
      <c r="J2415" t="s">
        <v>191</v>
      </c>
      <c r="K2415">
        <v>13000</v>
      </c>
      <c r="L2415">
        <v>13634</v>
      </c>
      <c r="M2415">
        <v>0</v>
      </c>
      <c r="N2415">
        <v>42000</v>
      </c>
      <c r="O2415">
        <v>6.6</v>
      </c>
      <c r="P2415">
        <v>436</v>
      </c>
      <c r="Q2415">
        <v>106</v>
      </c>
      <c r="R2415">
        <v>75638743</v>
      </c>
      <c r="S2415">
        <v>60000000</v>
      </c>
      <c r="T2415">
        <f>Table15[[#This Row],[Gross Revenue]]-Table15[[#This Row],[Budget]]</f>
        <v>15638743</v>
      </c>
      <c r="U2415">
        <f>YEAR(Table15[[#This Row],[Release Date]])</f>
        <v>2005</v>
      </c>
    </row>
    <row r="2416" spans="1:21" x14ac:dyDescent="0.25">
      <c r="A2416" t="s">
        <v>4176</v>
      </c>
      <c r="B2416">
        <v>1</v>
      </c>
      <c r="C2416" s="8">
        <v>38690</v>
      </c>
      <c r="D2416" t="s">
        <v>28</v>
      </c>
      <c r="E2416" t="s">
        <v>32</v>
      </c>
      <c r="F2416" t="s">
        <v>19</v>
      </c>
      <c r="G2416" t="s">
        <v>1879</v>
      </c>
      <c r="H2416" t="s">
        <v>38</v>
      </c>
      <c r="I2416" t="s">
        <v>2264</v>
      </c>
      <c r="J2416" t="s">
        <v>191</v>
      </c>
      <c r="K2416">
        <v>17000</v>
      </c>
      <c r="L2416">
        <v>31187</v>
      </c>
      <c r="M2416">
        <v>0</v>
      </c>
      <c r="N2416">
        <v>0</v>
      </c>
      <c r="O2416">
        <v>5.8</v>
      </c>
      <c r="P2416">
        <v>394</v>
      </c>
      <c r="Q2416">
        <v>93</v>
      </c>
      <c r="R2416">
        <v>18934858</v>
      </c>
      <c r="S2416">
        <v>23000000</v>
      </c>
      <c r="T2416">
        <f>Table15[[#This Row],[Gross Revenue]]-Table15[[#This Row],[Budget]]</f>
        <v>-4065142</v>
      </c>
      <c r="U2416">
        <f>YEAR(Table15[[#This Row],[Release Date]])</f>
        <v>2005</v>
      </c>
    </row>
    <row r="2417" spans="1:21" x14ac:dyDescent="0.25">
      <c r="A2417" t="s">
        <v>4494</v>
      </c>
      <c r="B2417">
        <v>1</v>
      </c>
      <c r="C2417" s="8">
        <v>38881</v>
      </c>
      <c r="D2417" t="s">
        <v>28</v>
      </c>
      <c r="E2417" t="s">
        <v>25</v>
      </c>
      <c r="F2417" t="s">
        <v>19</v>
      </c>
      <c r="G2417" t="s">
        <v>20</v>
      </c>
      <c r="H2417" t="s">
        <v>38</v>
      </c>
      <c r="I2417" t="s">
        <v>2264</v>
      </c>
      <c r="J2417" t="s">
        <v>191</v>
      </c>
      <c r="K2417">
        <v>17000</v>
      </c>
      <c r="L2417">
        <v>46646</v>
      </c>
      <c r="M2417">
        <v>0</v>
      </c>
      <c r="N2417">
        <v>54000</v>
      </c>
      <c r="O2417">
        <v>6.1</v>
      </c>
      <c r="P2417">
        <v>324</v>
      </c>
      <c r="Q2417">
        <v>110</v>
      </c>
      <c r="R2417">
        <v>113709992</v>
      </c>
      <c r="S2417">
        <v>7000000</v>
      </c>
      <c r="T2417">
        <f>Table15[[#This Row],[Gross Revenue]]-Table15[[#This Row],[Budget]]</f>
        <v>106709992</v>
      </c>
      <c r="U2417">
        <f>YEAR(Table15[[#This Row],[Release Date]])</f>
        <v>2006</v>
      </c>
    </row>
    <row r="2418" spans="1:21" x14ac:dyDescent="0.25">
      <c r="A2418" t="s">
        <v>4824</v>
      </c>
      <c r="B2418">
        <v>1</v>
      </c>
      <c r="C2418" s="8">
        <v>39083</v>
      </c>
      <c r="D2418" t="s">
        <v>28</v>
      </c>
      <c r="E2418" t="s">
        <v>18</v>
      </c>
      <c r="F2418" t="s">
        <v>19</v>
      </c>
      <c r="G2418" t="s">
        <v>20</v>
      </c>
      <c r="H2418" t="s">
        <v>38</v>
      </c>
      <c r="I2418" t="s">
        <v>2264</v>
      </c>
      <c r="J2418" t="s">
        <v>191</v>
      </c>
      <c r="K2418">
        <v>17000</v>
      </c>
      <c r="L2418">
        <v>18469</v>
      </c>
      <c r="M2418">
        <v>0</v>
      </c>
      <c r="N2418">
        <v>29000</v>
      </c>
      <c r="O2418">
        <v>7.1</v>
      </c>
      <c r="P2418">
        <v>450</v>
      </c>
      <c r="Q2418">
        <v>106</v>
      </c>
      <c r="R2418">
        <v>32154410</v>
      </c>
      <c r="S2418">
        <v>30000000</v>
      </c>
      <c r="T2418">
        <f>Table15[[#This Row],[Gross Revenue]]-Table15[[#This Row],[Budget]]</f>
        <v>2154410</v>
      </c>
      <c r="U2418">
        <f>YEAR(Table15[[#This Row],[Release Date]])</f>
        <v>2007</v>
      </c>
    </row>
    <row r="2419" spans="1:21" x14ac:dyDescent="0.25">
      <c r="A2419" t="s">
        <v>937</v>
      </c>
      <c r="B2419">
        <v>1</v>
      </c>
      <c r="C2419" s="8">
        <v>36893</v>
      </c>
      <c r="D2419" t="s">
        <v>28</v>
      </c>
      <c r="E2419" t="s">
        <v>30</v>
      </c>
      <c r="F2419" t="s">
        <v>19</v>
      </c>
      <c r="G2419" t="s">
        <v>20</v>
      </c>
      <c r="H2419" t="s">
        <v>43</v>
      </c>
      <c r="I2419" t="s">
        <v>346</v>
      </c>
      <c r="J2419" t="s">
        <v>65</v>
      </c>
      <c r="K2419">
        <v>3000</v>
      </c>
      <c r="L2419">
        <v>6217</v>
      </c>
      <c r="M2419">
        <v>14000</v>
      </c>
      <c r="N2419">
        <v>11000</v>
      </c>
      <c r="O2419">
        <v>7.1</v>
      </c>
      <c r="P2419">
        <v>281</v>
      </c>
      <c r="Q2419">
        <v>146</v>
      </c>
      <c r="R2419">
        <v>78616689</v>
      </c>
      <c r="S2419">
        <v>100000000</v>
      </c>
      <c r="T2419">
        <f>Table15[[#This Row],[Gross Revenue]]-Table15[[#This Row],[Budget]]</f>
        <v>-21383311</v>
      </c>
      <c r="U2419">
        <f>YEAR(Table15[[#This Row],[Release Date]])</f>
        <v>2001</v>
      </c>
    </row>
    <row r="2420" spans="1:21" x14ac:dyDescent="0.25">
      <c r="A2420" t="s">
        <v>1332</v>
      </c>
      <c r="B2420">
        <v>1</v>
      </c>
      <c r="C2420" s="8">
        <v>37098</v>
      </c>
      <c r="D2420" t="s">
        <v>28</v>
      </c>
      <c r="E2420" t="s">
        <v>31</v>
      </c>
      <c r="F2420" t="s">
        <v>19</v>
      </c>
      <c r="G2420" t="s">
        <v>20</v>
      </c>
      <c r="H2420" t="s">
        <v>43</v>
      </c>
      <c r="I2420" t="s">
        <v>336</v>
      </c>
      <c r="J2420" t="s">
        <v>65</v>
      </c>
      <c r="K2420">
        <v>29000</v>
      </c>
      <c r="L2420">
        <v>48153</v>
      </c>
      <c r="M2420">
        <v>14000</v>
      </c>
      <c r="N2420">
        <v>15000</v>
      </c>
      <c r="O2420">
        <v>8</v>
      </c>
      <c r="P2420">
        <v>194</v>
      </c>
      <c r="Q2420">
        <v>141</v>
      </c>
      <c r="R2420">
        <v>164435221</v>
      </c>
      <c r="S2420">
        <v>52000000</v>
      </c>
      <c r="T2420">
        <f>Table15[[#This Row],[Gross Revenue]]-Table15[[#This Row],[Budget]]</f>
        <v>112435221</v>
      </c>
      <c r="U2420">
        <f>YEAR(Table15[[#This Row],[Release Date]])</f>
        <v>2001</v>
      </c>
    </row>
    <row r="2421" spans="1:21" x14ac:dyDescent="0.25">
      <c r="A2421" t="s">
        <v>1444</v>
      </c>
      <c r="B2421">
        <v>1</v>
      </c>
      <c r="C2421" s="8">
        <v>37160</v>
      </c>
      <c r="D2421" t="s">
        <v>28</v>
      </c>
      <c r="E2421" t="s">
        <v>32</v>
      </c>
      <c r="F2421" t="s">
        <v>19</v>
      </c>
      <c r="G2421" t="s">
        <v>20</v>
      </c>
      <c r="H2421" t="s">
        <v>43</v>
      </c>
      <c r="I2421" t="s">
        <v>108</v>
      </c>
      <c r="J2421" t="s">
        <v>65</v>
      </c>
      <c r="K2421">
        <v>10000</v>
      </c>
      <c r="L2421">
        <v>12546</v>
      </c>
      <c r="M2421">
        <v>14000</v>
      </c>
      <c r="N2421">
        <v>0</v>
      </c>
      <c r="O2421">
        <v>7.7</v>
      </c>
      <c r="P2421">
        <v>252</v>
      </c>
      <c r="Q2421">
        <v>145</v>
      </c>
      <c r="R2421">
        <v>132014112</v>
      </c>
      <c r="S2421">
        <v>102000000</v>
      </c>
      <c r="T2421">
        <f>Table15[[#This Row],[Gross Revenue]]-Table15[[#This Row],[Budget]]</f>
        <v>30014112</v>
      </c>
      <c r="U2421">
        <f>YEAR(Table15[[#This Row],[Release Date]])</f>
        <v>2001</v>
      </c>
    </row>
    <row r="2422" spans="1:21" x14ac:dyDescent="0.25">
      <c r="A2422" t="s">
        <v>2181</v>
      </c>
      <c r="B2422">
        <v>1</v>
      </c>
      <c r="C2422" s="8">
        <v>37563</v>
      </c>
      <c r="D2422" t="s">
        <v>28</v>
      </c>
      <c r="E2422" t="s">
        <v>25</v>
      </c>
      <c r="F2422" t="s">
        <v>19</v>
      </c>
      <c r="G2422" t="s">
        <v>20</v>
      </c>
      <c r="H2422" t="s">
        <v>43</v>
      </c>
      <c r="I2422" t="s">
        <v>122</v>
      </c>
      <c r="J2422" t="s">
        <v>65</v>
      </c>
      <c r="K2422">
        <v>15000</v>
      </c>
      <c r="L2422">
        <v>16199</v>
      </c>
      <c r="M2422">
        <v>14000</v>
      </c>
      <c r="N2422">
        <v>16000</v>
      </c>
      <c r="O2422">
        <v>7.3</v>
      </c>
      <c r="P2422">
        <v>151</v>
      </c>
      <c r="Q2422">
        <v>128</v>
      </c>
      <c r="R2422">
        <v>77032279</v>
      </c>
      <c r="S2422">
        <v>60000000</v>
      </c>
      <c r="T2422">
        <f>Table15[[#This Row],[Gross Revenue]]-Table15[[#This Row],[Budget]]</f>
        <v>17032279</v>
      </c>
      <c r="U2422">
        <f>YEAR(Table15[[#This Row],[Release Date]])</f>
        <v>2002</v>
      </c>
    </row>
    <row r="2423" spans="1:21" x14ac:dyDescent="0.25">
      <c r="A2423" t="s">
        <v>2395</v>
      </c>
      <c r="B2423">
        <v>1</v>
      </c>
      <c r="C2423" s="8">
        <v>37675</v>
      </c>
      <c r="D2423" t="s">
        <v>28</v>
      </c>
      <c r="E2423" t="s">
        <v>22</v>
      </c>
      <c r="F2423" t="s">
        <v>19</v>
      </c>
      <c r="G2423" t="s">
        <v>48</v>
      </c>
      <c r="H2423" t="s">
        <v>38</v>
      </c>
      <c r="I2423" t="s">
        <v>2396</v>
      </c>
      <c r="J2423" t="s">
        <v>65</v>
      </c>
      <c r="K2423">
        <v>745</v>
      </c>
      <c r="L2423">
        <v>2529</v>
      </c>
      <c r="M2423">
        <v>14000</v>
      </c>
      <c r="N2423">
        <v>0</v>
      </c>
      <c r="O2423">
        <v>7.6</v>
      </c>
      <c r="P2423">
        <v>298</v>
      </c>
      <c r="Q2423">
        <v>163</v>
      </c>
      <c r="R2423">
        <v>47379090</v>
      </c>
      <c r="S2423">
        <v>70000000</v>
      </c>
      <c r="T2423">
        <f>Table15[[#This Row],[Gross Revenue]]-Table15[[#This Row],[Budget]]</f>
        <v>-22620910</v>
      </c>
      <c r="U2423">
        <f>YEAR(Table15[[#This Row],[Release Date]])</f>
        <v>2003</v>
      </c>
    </row>
    <row r="2424" spans="1:21" x14ac:dyDescent="0.25">
      <c r="A2424" t="s">
        <v>2556</v>
      </c>
      <c r="B2424">
        <v>1</v>
      </c>
      <c r="C2424" s="8">
        <v>37760</v>
      </c>
      <c r="D2424" t="s">
        <v>28</v>
      </c>
      <c r="E2424" t="s">
        <v>30</v>
      </c>
      <c r="F2424" t="s">
        <v>19</v>
      </c>
      <c r="G2424" t="s">
        <v>20</v>
      </c>
      <c r="H2424" t="s">
        <v>43</v>
      </c>
      <c r="I2424" t="s">
        <v>108</v>
      </c>
      <c r="J2424" t="s">
        <v>65</v>
      </c>
      <c r="K2424">
        <v>10000</v>
      </c>
      <c r="L2424">
        <v>12758</v>
      </c>
      <c r="M2424">
        <v>14000</v>
      </c>
      <c r="N2424">
        <v>0</v>
      </c>
      <c r="O2424">
        <v>6.5</v>
      </c>
      <c r="P2424">
        <v>401</v>
      </c>
      <c r="Q2424">
        <v>116</v>
      </c>
      <c r="R2424">
        <v>234277056</v>
      </c>
      <c r="S2424">
        <v>132000000</v>
      </c>
      <c r="T2424">
        <f>Table15[[#This Row],[Gross Revenue]]-Table15[[#This Row],[Budget]]</f>
        <v>102277056</v>
      </c>
      <c r="U2424">
        <f>YEAR(Table15[[#This Row],[Release Date]])</f>
        <v>2003</v>
      </c>
    </row>
    <row r="2425" spans="1:21" x14ac:dyDescent="0.25">
      <c r="A2425" t="s">
        <v>3273</v>
      </c>
      <c r="B2425">
        <v>1</v>
      </c>
      <c r="C2425" s="8">
        <v>38162</v>
      </c>
      <c r="D2425" t="s">
        <v>28</v>
      </c>
      <c r="E2425" t="s">
        <v>32</v>
      </c>
      <c r="F2425" t="s">
        <v>19</v>
      </c>
      <c r="G2425" t="s">
        <v>20</v>
      </c>
      <c r="H2425" t="s">
        <v>43</v>
      </c>
      <c r="I2425" t="s">
        <v>56</v>
      </c>
      <c r="J2425" t="s">
        <v>65</v>
      </c>
      <c r="K2425">
        <v>11000</v>
      </c>
      <c r="L2425">
        <v>14959</v>
      </c>
      <c r="M2425">
        <v>14000</v>
      </c>
      <c r="N2425">
        <v>5000</v>
      </c>
      <c r="O2425">
        <v>6.2</v>
      </c>
      <c r="P2425">
        <v>470</v>
      </c>
      <c r="Q2425">
        <v>122</v>
      </c>
      <c r="R2425">
        <v>317011114</v>
      </c>
      <c r="S2425">
        <v>185000000</v>
      </c>
      <c r="T2425">
        <f>Table15[[#This Row],[Gross Revenue]]-Table15[[#This Row],[Budget]]</f>
        <v>132011114</v>
      </c>
      <c r="U2425">
        <f>YEAR(Table15[[#This Row],[Release Date]])</f>
        <v>2004</v>
      </c>
    </row>
    <row r="2426" spans="1:21" x14ac:dyDescent="0.25">
      <c r="A2426" t="s">
        <v>4299</v>
      </c>
      <c r="B2426">
        <v>1</v>
      </c>
      <c r="C2426" s="8">
        <v>38765</v>
      </c>
      <c r="D2426" t="s">
        <v>28</v>
      </c>
      <c r="E2426" t="s">
        <v>32</v>
      </c>
      <c r="F2426" t="s">
        <v>19</v>
      </c>
      <c r="G2426" t="s">
        <v>20</v>
      </c>
      <c r="H2426" t="s">
        <v>36</v>
      </c>
      <c r="I2426" t="s">
        <v>2698</v>
      </c>
      <c r="J2426" t="s">
        <v>65</v>
      </c>
      <c r="K2426">
        <v>2000</v>
      </c>
      <c r="L2426">
        <v>4631</v>
      </c>
      <c r="M2426">
        <v>14000</v>
      </c>
      <c r="N2426">
        <v>44000</v>
      </c>
      <c r="O2426">
        <v>7.4</v>
      </c>
      <c r="P2426">
        <v>440</v>
      </c>
      <c r="Q2426">
        <v>107</v>
      </c>
      <c r="R2426">
        <v>77564037</v>
      </c>
      <c r="S2426">
        <v>135000000</v>
      </c>
      <c r="T2426">
        <f>Table15[[#This Row],[Gross Revenue]]-Table15[[#This Row],[Budget]]</f>
        <v>-57435963</v>
      </c>
      <c r="U2426">
        <f>YEAR(Table15[[#This Row],[Release Date]])</f>
        <v>2006</v>
      </c>
    </row>
    <row r="2427" spans="1:21" x14ac:dyDescent="0.25">
      <c r="A2427" t="s">
        <v>4361</v>
      </c>
      <c r="B2427">
        <v>1</v>
      </c>
      <c r="C2427" s="8">
        <v>38805</v>
      </c>
      <c r="D2427" t="s">
        <v>17</v>
      </c>
      <c r="E2427" t="s">
        <v>22</v>
      </c>
      <c r="F2427" t="s">
        <v>19</v>
      </c>
      <c r="G2427" t="s">
        <v>20</v>
      </c>
      <c r="H2427" t="s">
        <v>43</v>
      </c>
      <c r="I2427" t="s">
        <v>4362</v>
      </c>
      <c r="J2427" t="s">
        <v>65</v>
      </c>
      <c r="K2427">
        <v>25000</v>
      </c>
      <c r="L2427">
        <v>46726</v>
      </c>
      <c r="M2427">
        <v>14000</v>
      </c>
      <c r="N2427">
        <v>28000</v>
      </c>
      <c r="O2427">
        <v>7.2</v>
      </c>
      <c r="P2427">
        <v>388</v>
      </c>
      <c r="Q2427">
        <v>146</v>
      </c>
      <c r="R2427">
        <v>79883359</v>
      </c>
      <c r="S2427">
        <v>66000000</v>
      </c>
      <c r="T2427">
        <f>Table15[[#This Row],[Gross Revenue]]-Table15[[#This Row],[Budget]]</f>
        <v>13883359</v>
      </c>
      <c r="U2427">
        <f>YEAR(Table15[[#This Row],[Release Date]])</f>
        <v>2006</v>
      </c>
    </row>
    <row r="2428" spans="1:21" x14ac:dyDescent="0.25">
      <c r="A2428" t="s">
        <v>4488</v>
      </c>
      <c r="B2428">
        <v>1</v>
      </c>
      <c r="C2428" s="8">
        <v>38876</v>
      </c>
      <c r="D2428" t="s">
        <v>28</v>
      </c>
      <c r="E2428" t="s">
        <v>31</v>
      </c>
      <c r="F2428" t="s">
        <v>19</v>
      </c>
      <c r="G2428" t="s">
        <v>20</v>
      </c>
      <c r="H2428" t="s">
        <v>43</v>
      </c>
      <c r="I2428" t="s">
        <v>396</v>
      </c>
      <c r="J2428" t="s">
        <v>65</v>
      </c>
      <c r="K2428">
        <v>23000</v>
      </c>
      <c r="L2428">
        <v>25517</v>
      </c>
      <c r="M2428">
        <v>14000</v>
      </c>
      <c r="N2428">
        <v>71000</v>
      </c>
      <c r="O2428">
        <v>7.4</v>
      </c>
      <c r="P2428">
        <v>538</v>
      </c>
      <c r="Q2428">
        <v>150</v>
      </c>
      <c r="R2428">
        <v>182204440</v>
      </c>
      <c r="S2428">
        <v>65000000</v>
      </c>
      <c r="T2428">
        <f>Table15[[#This Row],[Gross Revenue]]-Table15[[#This Row],[Budget]]</f>
        <v>117204440</v>
      </c>
      <c r="U2428">
        <f>YEAR(Table15[[#This Row],[Release Date]])</f>
        <v>2006</v>
      </c>
    </row>
    <row r="2429" spans="1:21" x14ac:dyDescent="0.25">
      <c r="A2429" t="s">
        <v>5175</v>
      </c>
      <c r="B2429">
        <v>1</v>
      </c>
      <c r="C2429" s="8">
        <v>39302</v>
      </c>
      <c r="D2429" t="s">
        <v>28</v>
      </c>
      <c r="E2429" t="s">
        <v>22</v>
      </c>
      <c r="F2429" t="s">
        <v>19</v>
      </c>
      <c r="G2429" t="s">
        <v>20</v>
      </c>
      <c r="H2429" t="s">
        <v>43</v>
      </c>
      <c r="I2429" t="s">
        <v>122</v>
      </c>
      <c r="J2429" t="s">
        <v>65</v>
      </c>
      <c r="K2429">
        <v>15000</v>
      </c>
      <c r="L2429">
        <v>16944</v>
      </c>
      <c r="M2429">
        <v>14000</v>
      </c>
      <c r="N2429">
        <v>55000</v>
      </c>
      <c r="O2429">
        <v>7.6</v>
      </c>
      <c r="P2429">
        <v>459</v>
      </c>
      <c r="Q2429">
        <v>142</v>
      </c>
      <c r="R2429">
        <v>72306065</v>
      </c>
      <c r="S2429">
        <v>40000000</v>
      </c>
      <c r="T2429">
        <f>Table15[[#This Row],[Gross Revenue]]-Table15[[#This Row],[Budget]]</f>
        <v>32306065</v>
      </c>
      <c r="U2429">
        <f>YEAR(Table15[[#This Row],[Release Date]])</f>
        <v>2007</v>
      </c>
    </row>
    <row r="2430" spans="1:21" x14ac:dyDescent="0.25">
      <c r="A2430" t="s">
        <v>2574</v>
      </c>
      <c r="B2430">
        <v>1</v>
      </c>
      <c r="C2430" s="8">
        <v>37773</v>
      </c>
      <c r="D2430" t="s">
        <v>17</v>
      </c>
      <c r="E2430" t="s">
        <v>22</v>
      </c>
      <c r="F2430" t="s">
        <v>19</v>
      </c>
      <c r="G2430" t="s">
        <v>24</v>
      </c>
      <c r="H2430" t="s">
        <v>43</v>
      </c>
      <c r="I2430" t="s">
        <v>280</v>
      </c>
      <c r="J2430" t="s">
        <v>466</v>
      </c>
      <c r="K2430">
        <v>14000</v>
      </c>
      <c r="L2430">
        <v>27614</v>
      </c>
      <c r="M2430">
        <v>234</v>
      </c>
      <c r="N2430">
        <v>0</v>
      </c>
      <c r="O2430">
        <v>6.2</v>
      </c>
      <c r="P2430">
        <v>127</v>
      </c>
      <c r="Q2430">
        <v>128</v>
      </c>
      <c r="R2430">
        <v>7221458</v>
      </c>
      <c r="S2430">
        <v>55000000</v>
      </c>
      <c r="T2430">
        <f>Table15[[#This Row],[Gross Revenue]]-Table15[[#This Row],[Budget]]</f>
        <v>-47778542</v>
      </c>
      <c r="U2430">
        <f>YEAR(Table15[[#This Row],[Release Date]])</f>
        <v>2003</v>
      </c>
    </row>
    <row r="2431" spans="1:21" x14ac:dyDescent="0.25">
      <c r="A2431" t="s">
        <v>3703</v>
      </c>
      <c r="B2431">
        <v>1</v>
      </c>
      <c r="C2431" s="8">
        <v>38409</v>
      </c>
      <c r="D2431" t="s">
        <v>28</v>
      </c>
      <c r="E2431" t="s">
        <v>37</v>
      </c>
      <c r="F2431" t="s">
        <v>19</v>
      </c>
      <c r="G2431" t="s">
        <v>20</v>
      </c>
      <c r="H2431" t="s">
        <v>38</v>
      </c>
      <c r="I2431" t="s">
        <v>2270</v>
      </c>
      <c r="J2431" t="s">
        <v>3704</v>
      </c>
      <c r="K2431">
        <v>1000</v>
      </c>
      <c r="L2431">
        <v>3142</v>
      </c>
      <c r="M2431">
        <v>10</v>
      </c>
      <c r="N2431">
        <v>0</v>
      </c>
      <c r="O2431">
        <v>5.0999999999999996</v>
      </c>
      <c r="P2431">
        <v>167</v>
      </c>
      <c r="Q2431">
        <v>101</v>
      </c>
      <c r="R2431">
        <v>11956207</v>
      </c>
      <c r="S2431">
        <v>16000000</v>
      </c>
      <c r="T2431">
        <f>Table15[[#This Row],[Gross Revenue]]-Table15[[#This Row],[Budget]]</f>
        <v>-4043793</v>
      </c>
      <c r="U2431">
        <f>YEAR(Table15[[#This Row],[Release Date]])</f>
        <v>2005</v>
      </c>
    </row>
    <row r="2432" spans="1:21" x14ac:dyDescent="0.25">
      <c r="A2432" t="s">
        <v>808</v>
      </c>
      <c r="B2432">
        <v>1</v>
      </c>
      <c r="C2432" s="8">
        <v>36824</v>
      </c>
      <c r="D2432" t="s">
        <v>28</v>
      </c>
      <c r="E2432" t="s">
        <v>30</v>
      </c>
      <c r="F2432" t="s">
        <v>19</v>
      </c>
      <c r="G2432" t="s">
        <v>24</v>
      </c>
      <c r="H2432" t="s">
        <v>27</v>
      </c>
      <c r="I2432" t="s">
        <v>527</v>
      </c>
      <c r="J2432" t="s">
        <v>809</v>
      </c>
      <c r="K2432">
        <v>971</v>
      </c>
      <c r="L2432">
        <v>4527</v>
      </c>
      <c r="M2432">
        <v>0</v>
      </c>
      <c r="N2432">
        <v>181</v>
      </c>
      <c r="O2432">
        <v>6.1</v>
      </c>
      <c r="P2432">
        <v>41</v>
      </c>
      <c r="Q2432">
        <v>78</v>
      </c>
      <c r="R2432">
        <v>76501438</v>
      </c>
      <c r="S2432">
        <v>30000000</v>
      </c>
      <c r="T2432">
        <f>Table15[[#This Row],[Gross Revenue]]-Table15[[#This Row],[Budget]]</f>
        <v>46501438</v>
      </c>
      <c r="U2432">
        <f>YEAR(Table15[[#This Row],[Release Date]])</f>
        <v>2000</v>
      </c>
    </row>
    <row r="2433" spans="1:21" x14ac:dyDescent="0.25">
      <c r="A2433" t="s">
        <v>5049</v>
      </c>
      <c r="B2433">
        <v>1</v>
      </c>
      <c r="C2433" s="8">
        <v>39224</v>
      </c>
      <c r="D2433" t="s">
        <v>28</v>
      </c>
      <c r="E2433" t="s">
        <v>87</v>
      </c>
      <c r="F2433" t="s">
        <v>19</v>
      </c>
      <c r="G2433" t="s">
        <v>20</v>
      </c>
      <c r="H2433" t="s">
        <v>43</v>
      </c>
      <c r="I2433" t="s">
        <v>2809</v>
      </c>
      <c r="J2433" t="s">
        <v>5050</v>
      </c>
      <c r="K2433">
        <v>852</v>
      </c>
      <c r="L2433">
        <v>5056</v>
      </c>
      <c r="M2433">
        <v>10</v>
      </c>
      <c r="N2433">
        <v>18000</v>
      </c>
      <c r="O2433">
        <v>4.4000000000000004</v>
      </c>
      <c r="P2433">
        <v>183</v>
      </c>
      <c r="Q2433">
        <v>89</v>
      </c>
      <c r="R2433">
        <v>50820940</v>
      </c>
      <c r="S2433">
        <v>5000000</v>
      </c>
      <c r="T2433">
        <f>Table15[[#This Row],[Gross Revenue]]-Table15[[#This Row],[Budget]]</f>
        <v>45820940</v>
      </c>
      <c r="U2433">
        <f>YEAR(Table15[[#This Row],[Release Date]])</f>
        <v>2007</v>
      </c>
    </row>
    <row r="2434" spans="1:21" x14ac:dyDescent="0.25">
      <c r="A2434" t="s">
        <v>1508</v>
      </c>
      <c r="B2434">
        <v>1</v>
      </c>
      <c r="C2434" s="8">
        <v>37196</v>
      </c>
      <c r="D2434" t="s">
        <v>28</v>
      </c>
      <c r="E2434" t="s">
        <v>32</v>
      </c>
      <c r="F2434" t="s">
        <v>19</v>
      </c>
      <c r="G2434" t="s">
        <v>20</v>
      </c>
      <c r="H2434" t="s">
        <v>43</v>
      </c>
      <c r="I2434" t="s">
        <v>1509</v>
      </c>
      <c r="J2434" t="s">
        <v>355</v>
      </c>
      <c r="K2434">
        <v>27000</v>
      </c>
      <c r="L2434">
        <v>31224</v>
      </c>
      <c r="M2434">
        <v>53</v>
      </c>
      <c r="N2434">
        <v>0</v>
      </c>
      <c r="O2434">
        <v>6.4</v>
      </c>
      <c r="P2434">
        <v>172</v>
      </c>
      <c r="Q2434">
        <v>116</v>
      </c>
      <c r="R2434">
        <v>43119879</v>
      </c>
      <c r="S2434">
        <v>60000000</v>
      </c>
      <c r="T2434">
        <f>Table15[[#This Row],[Gross Revenue]]-Table15[[#This Row],[Budget]]</f>
        <v>-16880121</v>
      </c>
      <c r="U2434">
        <f>YEAR(Table15[[#This Row],[Release Date]])</f>
        <v>2001</v>
      </c>
    </row>
    <row r="2435" spans="1:21" x14ac:dyDescent="0.25">
      <c r="A2435" t="s">
        <v>5001</v>
      </c>
      <c r="B2435">
        <v>1</v>
      </c>
      <c r="C2435" s="8">
        <v>39195</v>
      </c>
      <c r="D2435" t="s">
        <v>28</v>
      </c>
      <c r="E2435" t="s">
        <v>32</v>
      </c>
      <c r="F2435" t="s">
        <v>19</v>
      </c>
      <c r="G2435" t="s">
        <v>91</v>
      </c>
      <c r="H2435" t="s">
        <v>43</v>
      </c>
      <c r="I2435" t="s">
        <v>5002</v>
      </c>
      <c r="J2435" t="s">
        <v>5003</v>
      </c>
      <c r="K2435">
        <v>623</v>
      </c>
      <c r="L2435">
        <v>3165</v>
      </c>
      <c r="M2435">
        <v>72</v>
      </c>
      <c r="N2435">
        <v>15000</v>
      </c>
      <c r="O2435">
        <v>5.0999999999999996</v>
      </c>
      <c r="P2435">
        <v>308</v>
      </c>
      <c r="Q2435">
        <v>92</v>
      </c>
      <c r="R2435">
        <v>19059018</v>
      </c>
      <c r="S2435">
        <v>65000000</v>
      </c>
      <c r="T2435">
        <f>Table15[[#This Row],[Gross Revenue]]-Table15[[#This Row],[Budget]]</f>
        <v>-45940982</v>
      </c>
      <c r="U2435">
        <f>YEAR(Table15[[#This Row],[Release Date]])</f>
        <v>2007</v>
      </c>
    </row>
    <row r="2436" spans="1:21" x14ac:dyDescent="0.25">
      <c r="A2436" t="s">
        <v>2300</v>
      </c>
      <c r="B2436">
        <v>1</v>
      </c>
      <c r="C2436" s="8">
        <v>37622</v>
      </c>
      <c r="D2436" t="s">
        <v>28</v>
      </c>
      <c r="E2436" t="s">
        <v>22</v>
      </c>
      <c r="F2436" t="s">
        <v>19</v>
      </c>
      <c r="G2436" t="s">
        <v>20</v>
      </c>
      <c r="H2436" t="s">
        <v>38</v>
      </c>
      <c r="I2436" t="s">
        <v>271</v>
      </c>
      <c r="J2436" t="s">
        <v>232</v>
      </c>
      <c r="K2436">
        <v>1000</v>
      </c>
      <c r="L2436">
        <v>5761</v>
      </c>
      <c r="M2436">
        <v>216</v>
      </c>
      <c r="N2436">
        <v>661</v>
      </c>
      <c r="O2436">
        <v>6.3</v>
      </c>
      <c r="P2436">
        <v>79</v>
      </c>
      <c r="Q2436">
        <v>82</v>
      </c>
      <c r="R2436">
        <v>131617</v>
      </c>
      <c r="S2436">
        <v>10000000</v>
      </c>
      <c r="T2436">
        <f>Table15[[#This Row],[Gross Revenue]]-Table15[[#This Row],[Budget]]</f>
        <v>-9868383</v>
      </c>
      <c r="U2436">
        <f>YEAR(Table15[[#This Row],[Release Date]])</f>
        <v>2003</v>
      </c>
    </row>
    <row r="2437" spans="1:21" x14ac:dyDescent="0.25">
      <c r="A2437" t="s">
        <v>1681</v>
      </c>
      <c r="B2437">
        <v>1</v>
      </c>
      <c r="C2437" s="8">
        <v>37296</v>
      </c>
      <c r="D2437" t="s">
        <v>28</v>
      </c>
      <c r="E2437" t="s">
        <v>25</v>
      </c>
      <c r="F2437" t="s">
        <v>19</v>
      </c>
      <c r="G2437" t="s">
        <v>20</v>
      </c>
      <c r="I2437" t="s">
        <v>1682</v>
      </c>
      <c r="J2437" t="s">
        <v>1683</v>
      </c>
      <c r="K2437">
        <v>361</v>
      </c>
      <c r="L2437">
        <v>387</v>
      </c>
      <c r="M2437">
        <v>14</v>
      </c>
      <c r="N2437">
        <v>39</v>
      </c>
      <c r="O2437">
        <v>4.7</v>
      </c>
      <c r="P2437">
        <v>8</v>
      </c>
      <c r="Q2437">
        <v>96</v>
      </c>
      <c r="R2437">
        <v>11798</v>
      </c>
      <c r="S2437">
        <v>100000</v>
      </c>
      <c r="T2437">
        <f>Table15[[#This Row],[Gross Revenue]]-Table15[[#This Row],[Budget]]</f>
        <v>-88202</v>
      </c>
      <c r="U2437">
        <f>YEAR(Table15[[#This Row],[Release Date]])</f>
        <v>2002</v>
      </c>
    </row>
    <row r="2438" spans="1:21" x14ac:dyDescent="0.25">
      <c r="A2438" t="s">
        <v>2244</v>
      </c>
      <c r="B2438">
        <v>1</v>
      </c>
      <c r="C2438" s="8">
        <v>37597</v>
      </c>
      <c r="D2438" t="s">
        <v>28</v>
      </c>
      <c r="E2438" t="s">
        <v>25</v>
      </c>
      <c r="F2438" t="s">
        <v>19</v>
      </c>
      <c r="G2438" t="s">
        <v>20</v>
      </c>
      <c r="H2438" t="s">
        <v>38</v>
      </c>
      <c r="I2438" t="s">
        <v>2245</v>
      </c>
      <c r="J2438" t="s">
        <v>2246</v>
      </c>
      <c r="K2438">
        <v>267</v>
      </c>
      <c r="L2438">
        <v>1231</v>
      </c>
      <c r="M2438">
        <v>39</v>
      </c>
      <c r="N2438">
        <v>88</v>
      </c>
      <c r="O2438">
        <v>6.5</v>
      </c>
      <c r="P2438">
        <v>35</v>
      </c>
      <c r="Q2438">
        <v>105</v>
      </c>
      <c r="R2438">
        <v>3123749</v>
      </c>
      <c r="S2438">
        <v>1500000</v>
      </c>
      <c r="T2438">
        <f>Table15[[#This Row],[Gross Revenue]]-Table15[[#This Row],[Budget]]</f>
        <v>1623749</v>
      </c>
      <c r="U2438">
        <f>YEAR(Table15[[#This Row],[Release Date]])</f>
        <v>2002</v>
      </c>
    </row>
    <row r="2439" spans="1:21" x14ac:dyDescent="0.25">
      <c r="A2439" t="s">
        <v>2490</v>
      </c>
      <c r="B2439">
        <v>1</v>
      </c>
      <c r="C2439" s="8">
        <v>37728</v>
      </c>
      <c r="D2439" t="s">
        <v>28</v>
      </c>
      <c r="E2439" t="s">
        <v>25</v>
      </c>
      <c r="F2439" t="s">
        <v>19</v>
      </c>
      <c r="G2439" t="s">
        <v>20</v>
      </c>
      <c r="H2439" t="s">
        <v>43</v>
      </c>
      <c r="I2439" t="s">
        <v>175</v>
      </c>
      <c r="J2439" t="s">
        <v>2491</v>
      </c>
      <c r="K2439">
        <v>11000</v>
      </c>
      <c r="L2439">
        <v>24351</v>
      </c>
      <c r="M2439">
        <v>38</v>
      </c>
      <c r="N2439">
        <v>0</v>
      </c>
      <c r="O2439">
        <v>6.4</v>
      </c>
      <c r="P2439">
        <v>168</v>
      </c>
      <c r="Q2439">
        <v>134</v>
      </c>
      <c r="R2439">
        <v>19377727</v>
      </c>
      <c r="S2439">
        <v>45000000</v>
      </c>
      <c r="T2439">
        <f>Table15[[#This Row],[Gross Revenue]]-Table15[[#This Row],[Budget]]</f>
        <v>-25622273</v>
      </c>
      <c r="U2439">
        <f>YEAR(Table15[[#This Row],[Release Date]])</f>
        <v>2003</v>
      </c>
    </row>
    <row r="2440" spans="1:21" x14ac:dyDescent="0.25">
      <c r="A2440" t="s">
        <v>3950</v>
      </c>
      <c r="B2440">
        <v>1</v>
      </c>
      <c r="C2440" s="8">
        <v>38553</v>
      </c>
      <c r="D2440" t="s">
        <v>28</v>
      </c>
      <c r="E2440" t="s">
        <v>25</v>
      </c>
      <c r="F2440" t="s">
        <v>19</v>
      </c>
      <c r="G2440" t="s">
        <v>35</v>
      </c>
      <c r="H2440" t="s">
        <v>36</v>
      </c>
      <c r="I2440" t="s">
        <v>3951</v>
      </c>
      <c r="J2440" t="s">
        <v>3952</v>
      </c>
      <c r="K2440">
        <v>287</v>
      </c>
      <c r="L2440">
        <v>855</v>
      </c>
      <c r="M2440">
        <v>24</v>
      </c>
      <c r="N2440">
        <v>0</v>
      </c>
      <c r="O2440">
        <v>6.1</v>
      </c>
      <c r="P2440">
        <v>97</v>
      </c>
      <c r="Q2440">
        <v>109</v>
      </c>
      <c r="R2440">
        <v>28995450</v>
      </c>
      <c r="S2440">
        <v>35000000</v>
      </c>
      <c r="T2440">
        <f>Table15[[#This Row],[Gross Revenue]]-Table15[[#This Row],[Budget]]</f>
        <v>-6004550</v>
      </c>
      <c r="U2440">
        <f>YEAR(Table15[[#This Row],[Release Date]])</f>
        <v>2005</v>
      </c>
    </row>
    <row r="2441" spans="1:21" x14ac:dyDescent="0.25">
      <c r="A2441" t="s">
        <v>3156</v>
      </c>
      <c r="B2441">
        <v>1</v>
      </c>
      <c r="C2441" s="8">
        <v>38095</v>
      </c>
      <c r="D2441" t="s">
        <v>28</v>
      </c>
      <c r="E2441" t="s">
        <v>22</v>
      </c>
      <c r="F2441" t="s">
        <v>19</v>
      </c>
      <c r="G2441" t="s">
        <v>20</v>
      </c>
      <c r="H2441" t="s">
        <v>38</v>
      </c>
      <c r="I2441" t="s">
        <v>2666</v>
      </c>
      <c r="J2441" t="s">
        <v>3157</v>
      </c>
      <c r="K2441">
        <v>1000</v>
      </c>
      <c r="L2441">
        <v>1889</v>
      </c>
      <c r="M2441">
        <v>369</v>
      </c>
      <c r="N2441">
        <v>0</v>
      </c>
      <c r="O2441">
        <v>7.2</v>
      </c>
      <c r="P2441">
        <v>146</v>
      </c>
      <c r="Q2441">
        <v>118</v>
      </c>
      <c r="R2441">
        <v>2849142</v>
      </c>
      <c r="S2441">
        <v>16000000</v>
      </c>
      <c r="T2441">
        <f>Table15[[#This Row],[Gross Revenue]]-Table15[[#This Row],[Budget]]</f>
        <v>-13150858</v>
      </c>
      <c r="U2441">
        <f>YEAR(Table15[[#This Row],[Release Date]])</f>
        <v>2004</v>
      </c>
    </row>
    <row r="2442" spans="1:21" x14ac:dyDescent="0.25">
      <c r="A2442" t="s">
        <v>2473</v>
      </c>
      <c r="B2442">
        <v>1</v>
      </c>
      <c r="C2442" s="8">
        <v>37717</v>
      </c>
      <c r="D2442" t="s">
        <v>28</v>
      </c>
      <c r="E2442" t="s">
        <v>18</v>
      </c>
      <c r="F2442" t="s">
        <v>1471</v>
      </c>
      <c r="G2442" t="s">
        <v>35</v>
      </c>
      <c r="H2442" t="s">
        <v>43</v>
      </c>
      <c r="I2442" t="s">
        <v>2474</v>
      </c>
      <c r="J2442" t="s">
        <v>105</v>
      </c>
      <c r="K2442">
        <v>591</v>
      </c>
      <c r="L2442">
        <v>2100</v>
      </c>
      <c r="M2442">
        <v>521</v>
      </c>
      <c r="N2442">
        <v>0</v>
      </c>
      <c r="O2442">
        <v>6.4</v>
      </c>
      <c r="P2442">
        <v>227</v>
      </c>
      <c r="Q2442">
        <v>128</v>
      </c>
      <c r="R2442">
        <v>72515360</v>
      </c>
      <c r="S2442">
        <v>80000000</v>
      </c>
      <c r="T2442">
        <f>Table15[[#This Row],[Gross Revenue]]-Table15[[#This Row],[Budget]]</f>
        <v>-7484640</v>
      </c>
      <c r="U2442">
        <f>YEAR(Table15[[#This Row],[Release Date]])</f>
        <v>2003</v>
      </c>
    </row>
    <row r="2443" spans="1:21" x14ac:dyDescent="0.25">
      <c r="A2443" t="s">
        <v>1859</v>
      </c>
      <c r="B2443">
        <v>1</v>
      </c>
      <c r="C2443" s="8">
        <v>37391</v>
      </c>
      <c r="D2443" t="s">
        <v>28</v>
      </c>
      <c r="E2443" t="s">
        <v>29</v>
      </c>
      <c r="F2443" t="s">
        <v>47</v>
      </c>
      <c r="G2443" t="s">
        <v>48</v>
      </c>
      <c r="H2443" t="s">
        <v>43</v>
      </c>
      <c r="I2443" t="s">
        <v>1860</v>
      </c>
      <c r="J2443" t="s">
        <v>1861</v>
      </c>
      <c r="K2443">
        <v>23</v>
      </c>
      <c r="L2443">
        <v>29</v>
      </c>
      <c r="M2443">
        <v>162</v>
      </c>
      <c r="N2443">
        <v>0</v>
      </c>
      <c r="O2443">
        <v>7.8</v>
      </c>
      <c r="P2443">
        <v>167</v>
      </c>
      <c r="Q2443">
        <v>80</v>
      </c>
      <c r="R2443">
        <v>7002255</v>
      </c>
      <c r="S2443">
        <v>9500000</v>
      </c>
      <c r="T2443">
        <f>Table15[[#This Row],[Gross Revenue]]-Table15[[#This Row],[Budget]]</f>
        <v>-2497745</v>
      </c>
      <c r="U2443">
        <f>YEAR(Table15[[#This Row],[Release Date]])</f>
        <v>2002</v>
      </c>
    </row>
    <row r="2444" spans="1:21" x14ac:dyDescent="0.25">
      <c r="A2444" t="s">
        <v>3092</v>
      </c>
      <c r="B2444">
        <v>1</v>
      </c>
      <c r="C2444" s="8">
        <v>38061</v>
      </c>
      <c r="D2444" t="s">
        <v>28</v>
      </c>
      <c r="E2444" t="s">
        <v>22</v>
      </c>
      <c r="F2444" t="s">
        <v>19</v>
      </c>
      <c r="G2444" t="s">
        <v>20</v>
      </c>
      <c r="H2444" t="s">
        <v>43</v>
      </c>
      <c r="I2444" t="s">
        <v>3093</v>
      </c>
      <c r="J2444" t="s">
        <v>3094</v>
      </c>
      <c r="K2444">
        <v>997</v>
      </c>
      <c r="L2444">
        <v>3544</v>
      </c>
      <c r="M2444">
        <v>41</v>
      </c>
      <c r="N2444">
        <v>0</v>
      </c>
      <c r="O2444">
        <v>5.2</v>
      </c>
      <c r="P2444">
        <v>86</v>
      </c>
      <c r="Q2444">
        <v>109</v>
      </c>
      <c r="R2444">
        <v>61356221</v>
      </c>
      <c r="S2444">
        <v>14000000</v>
      </c>
      <c r="T2444">
        <f>Table15[[#This Row],[Gross Revenue]]-Table15[[#This Row],[Budget]]</f>
        <v>47356221</v>
      </c>
      <c r="U2444">
        <f>YEAR(Table15[[#This Row],[Release Date]])</f>
        <v>2004</v>
      </c>
    </row>
    <row r="2445" spans="1:21" x14ac:dyDescent="0.25">
      <c r="A2445" t="s">
        <v>4042</v>
      </c>
      <c r="B2445">
        <v>1</v>
      </c>
      <c r="C2445" s="8">
        <v>38609</v>
      </c>
      <c r="D2445" t="s">
        <v>28</v>
      </c>
      <c r="E2445" t="s">
        <v>32</v>
      </c>
      <c r="F2445" t="s">
        <v>19</v>
      </c>
      <c r="G2445" t="s">
        <v>20</v>
      </c>
      <c r="H2445" t="s">
        <v>43</v>
      </c>
      <c r="I2445" t="s">
        <v>1117</v>
      </c>
      <c r="J2445" t="s">
        <v>3094</v>
      </c>
      <c r="K2445">
        <v>11000</v>
      </c>
      <c r="L2445">
        <v>12841</v>
      </c>
      <c r="M2445">
        <v>41</v>
      </c>
      <c r="N2445">
        <v>0</v>
      </c>
      <c r="O2445">
        <v>6.4</v>
      </c>
      <c r="P2445">
        <v>213</v>
      </c>
      <c r="Q2445">
        <v>97</v>
      </c>
      <c r="R2445">
        <v>23527955</v>
      </c>
      <c r="S2445">
        <v>25000000</v>
      </c>
      <c r="T2445">
        <f>Table15[[#This Row],[Gross Revenue]]-Table15[[#This Row],[Budget]]</f>
        <v>-1472045</v>
      </c>
      <c r="U2445">
        <f>YEAR(Table15[[#This Row],[Release Date]])</f>
        <v>2005</v>
      </c>
    </row>
    <row r="2446" spans="1:21" x14ac:dyDescent="0.25">
      <c r="A2446" t="s">
        <v>2783</v>
      </c>
      <c r="B2446">
        <v>1</v>
      </c>
      <c r="C2446" s="8">
        <v>37882</v>
      </c>
      <c r="D2446" t="s">
        <v>28</v>
      </c>
      <c r="E2446" t="s">
        <v>22</v>
      </c>
      <c r="F2446" t="s">
        <v>19</v>
      </c>
      <c r="G2446" t="s">
        <v>20</v>
      </c>
      <c r="H2446" t="s">
        <v>36</v>
      </c>
      <c r="I2446" t="s">
        <v>68</v>
      </c>
      <c r="J2446" t="s">
        <v>68</v>
      </c>
      <c r="K2446">
        <v>13000</v>
      </c>
      <c r="L2446">
        <v>15111</v>
      </c>
      <c r="M2446">
        <v>13000</v>
      </c>
      <c r="N2446">
        <v>0</v>
      </c>
      <c r="O2446">
        <v>7.2</v>
      </c>
      <c r="P2446">
        <v>285</v>
      </c>
      <c r="Q2446">
        <v>139</v>
      </c>
      <c r="R2446">
        <v>70269171</v>
      </c>
      <c r="S2446">
        <v>24000000</v>
      </c>
      <c r="T2446">
        <f>Table15[[#This Row],[Gross Revenue]]-Table15[[#This Row],[Budget]]</f>
        <v>46269171</v>
      </c>
      <c r="U2446">
        <f>YEAR(Table15[[#This Row],[Release Date]])</f>
        <v>2003</v>
      </c>
    </row>
    <row r="2447" spans="1:21" x14ac:dyDescent="0.25">
      <c r="A2447" t="s">
        <v>4022</v>
      </c>
      <c r="B2447">
        <v>1</v>
      </c>
      <c r="C2447" s="8">
        <v>38597</v>
      </c>
      <c r="D2447" t="s">
        <v>28</v>
      </c>
      <c r="E2447" t="s">
        <v>32</v>
      </c>
      <c r="F2447" t="s">
        <v>19</v>
      </c>
      <c r="G2447" t="s">
        <v>20</v>
      </c>
      <c r="H2447" t="s">
        <v>38</v>
      </c>
      <c r="I2447" t="s">
        <v>497</v>
      </c>
      <c r="J2447" t="s">
        <v>68</v>
      </c>
      <c r="K2447">
        <v>26000</v>
      </c>
      <c r="L2447">
        <v>46355</v>
      </c>
      <c r="M2447">
        <v>13000</v>
      </c>
      <c r="N2447">
        <v>57000</v>
      </c>
      <c r="O2447">
        <v>6.5</v>
      </c>
      <c r="P2447">
        <v>424</v>
      </c>
      <c r="Q2447">
        <v>113</v>
      </c>
      <c r="R2447">
        <v>102981571</v>
      </c>
      <c r="S2447">
        <v>80000000</v>
      </c>
      <c r="T2447">
        <f>Table15[[#This Row],[Gross Revenue]]-Table15[[#This Row],[Budget]]</f>
        <v>22981571</v>
      </c>
      <c r="U2447">
        <f>YEAR(Table15[[#This Row],[Release Date]])</f>
        <v>2005</v>
      </c>
    </row>
    <row r="2448" spans="1:21" x14ac:dyDescent="0.25">
      <c r="A2448" t="s">
        <v>2155</v>
      </c>
      <c r="B2448">
        <v>1</v>
      </c>
      <c r="C2448" s="8">
        <v>37546</v>
      </c>
      <c r="D2448" t="s">
        <v>28</v>
      </c>
      <c r="E2448" t="s">
        <v>37</v>
      </c>
      <c r="F2448" t="s">
        <v>19</v>
      </c>
      <c r="G2448" t="s">
        <v>20</v>
      </c>
      <c r="H2448" t="s">
        <v>43</v>
      </c>
      <c r="I2448" t="s">
        <v>555</v>
      </c>
      <c r="J2448" t="s">
        <v>2156</v>
      </c>
      <c r="K2448">
        <v>4000</v>
      </c>
      <c r="L2448">
        <v>7461</v>
      </c>
      <c r="M2448">
        <v>70</v>
      </c>
      <c r="N2448">
        <v>4000</v>
      </c>
      <c r="O2448">
        <v>5.9</v>
      </c>
      <c r="P2448">
        <v>203</v>
      </c>
      <c r="Q2448">
        <v>98</v>
      </c>
      <c r="R2448">
        <v>110175871</v>
      </c>
      <c r="S2448">
        <v>10000000</v>
      </c>
      <c r="T2448">
        <f>Table15[[#This Row],[Gross Revenue]]-Table15[[#This Row],[Budget]]</f>
        <v>100175871</v>
      </c>
      <c r="U2448">
        <f>YEAR(Table15[[#This Row],[Release Date]])</f>
        <v>2002</v>
      </c>
    </row>
    <row r="2449" spans="1:21" x14ac:dyDescent="0.25">
      <c r="A2449" t="s">
        <v>2841</v>
      </c>
      <c r="B2449">
        <v>1</v>
      </c>
      <c r="C2449" s="8">
        <v>37918</v>
      </c>
      <c r="D2449" t="s">
        <v>28</v>
      </c>
      <c r="E2449" t="s">
        <v>37</v>
      </c>
      <c r="F2449" t="s">
        <v>19</v>
      </c>
      <c r="G2449" t="s">
        <v>164</v>
      </c>
      <c r="H2449" t="s">
        <v>43</v>
      </c>
      <c r="I2449" t="s">
        <v>555</v>
      </c>
      <c r="J2449" t="s">
        <v>2156</v>
      </c>
      <c r="K2449">
        <v>4000</v>
      </c>
      <c r="L2449">
        <v>5746</v>
      </c>
      <c r="M2449">
        <v>70</v>
      </c>
      <c r="N2449">
        <v>930</v>
      </c>
      <c r="O2449">
        <v>5</v>
      </c>
      <c r="P2449">
        <v>131</v>
      </c>
      <c r="Q2449">
        <v>137</v>
      </c>
      <c r="R2449">
        <v>39143839</v>
      </c>
      <c r="S2449">
        <v>20000000</v>
      </c>
      <c r="T2449">
        <f>Table15[[#This Row],[Gross Revenue]]-Table15[[#This Row],[Budget]]</f>
        <v>19143839</v>
      </c>
      <c r="U2449">
        <f>YEAR(Table15[[#This Row],[Release Date]])</f>
        <v>2003</v>
      </c>
    </row>
    <row r="2450" spans="1:21" x14ac:dyDescent="0.25">
      <c r="A2450" t="s">
        <v>655</v>
      </c>
      <c r="B2450">
        <v>1</v>
      </c>
      <c r="C2450" s="8">
        <v>36751</v>
      </c>
      <c r="D2450" t="s">
        <v>28</v>
      </c>
      <c r="E2450" t="s">
        <v>18</v>
      </c>
      <c r="F2450" t="s">
        <v>19</v>
      </c>
      <c r="G2450" t="s">
        <v>20</v>
      </c>
      <c r="H2450" t="s">
        <v>38</v>
      </c>
      <c r="I2450" t="s">
        <v>445</v>
      </c>
      <c r="J2450" t="s">
        <v>656</v>
      </c>
      <c r="K2450">
        <v>865</v>
      </c>
      <c r="L2450">
        <v>2126</v>
      </c>
      <c r="M2450">
        <v>0</v>
      </c>
      <c r="N2450">
        <v>0</v>
      </c>
      <c r="O2450">
        <v>7.2</v>
      </c>
      <c r="P2450">
        <v>81</v>
      </c>
      <c r="Q2450">
        <v>114</v>
      </c>
      <c r="R2450">
        <v>447750</v>
      </c>
      <c r="S2450">
        <v>10000000</v>
      </c>
      <c r="T2450">
        <f>Table15[[#This Row],[Gross Revenue]]-Table15[[#This Row],[Budget]]</f>
        <v>-9552250</v>
      </c>
      <c r="U2450">
        <f>YEAR(Table15[[#This Row],[Release Date]])</f>
        <v>2000</v>
      </c>
    </row>
    <row r="2451" spans="1:21" x14ac:dyDescent="0.25">
      <c r="A2451" t="s">
        <v>1350</v>
      </c>
      <c r="B2451">
        <v>1</v>
      </c>
      <c r="C2451" s="8">
        <v>37107</v>
      </c>
      <c r="D2451" t="s">
        <v>28</v>
      </c>
      <c r="E2451" t="s">
        <v>25</v>
      </c>
      <c r="F2451" t="s">
        <v>19</v>
      </c>
      <c r="G2451" t="s">
        <v>20</v>
      </c>
      <c r="H2451" t="s">
        <v>43</v>
      </c>
      <c r="I2451" t="s">
        <v>1351</v>
      </c>
      <c r="J2451" t="s">
        <v>489</v>
      </c>
      <c r="K2451">
        <v>1000</v>
      </c>
      <c r="L2451">
        <v>1531</v>
      </c>
      <c r="M2451">
        <v>33</v>
      </c>
      <c r="N2451">
        <v>0</v>
      </c>
      <c r="O2451">
        <v>3.3</v>
      </c>
      <c r="P2451">
        <v>111</v>
      </c>
      <c r="Q2451">
        <v>93</v>
      </c>
      <c r="R2451">
        <v>37188667</v>
      </c>
      <c r="S2451">
        <v>12000000</v>
      </c>
      <c r="T2451">
        <f>Table15[[#This Row],[Gross Revenue]]-Table15[[#This Row],[Budget]]</f>
        <v>25188667</v>
      </c>
      <c r="U2451">
        <f>YEAR(Table15[[#This Row],[Release Date]])</f>
        <v>2001</v>
      </c>
    </row>
    <row r="2452" spans="1:21" x14ac:dyDescent="0.25">
      <c r="A2452" t="s">
        <v>844</v>
      </c>
      <c r="B2452">
        <v>1</v>
      </c>
      <c r="C2452" s="8">
        <v>36842</v>
      </c>
      <c r="D2452" t="s">
        <v>28</v>
      </c>
      <c r="E2452" t="s">
        <v>37</v>
      </c>
      <c r="F2452" t="s">
        <v>19</v>
      </c>
      <c r="G2452" t="s">
        <v>20</v>
      </c>
      <c r="H2452" t="s">
        <v>38</v>
      </c>
      <c r="I2452" t="s">
        <v>845</v>
      </c>
      <c r="J2452" t="s">
        <v>846</v>
      </c>
      <c r="K2452">
        <v>812</v>
      </c>
      <c r="L2452">
        <v>2474</v>
      </c>
      <c r="M2452">
        <v>763</v>
      </c>
      <c r="N2452">
        <v>0</v>
      </c>
      <c r="O2452">
        <v>6.3</v>
      </c>
      <c r="P2452">
        <v>225</v>
      </c>
      <c r="Q2452">
        <v>109</v>
      </c>
      <c r="R2452">
        <v>61280963</v>
      </c>
      <c r="S2452">
        <v>33000000</v>
      </c>
      <c r="T2452">
        <f>Table15[[#This Row],[Gross Revenue]]-Table15[[#This Row],[Budget]]</f>
        <v>28280963</v>
      </c>
      <c r="U2452">
        <f>YEAR(Table15[[#This Row],[Release Date]])</f>
        <v>2000</v>
      </c>
    </row>
    <row r="2453" spans="1:21" x14ac:dyDescent="0.25">
      <c r="A2453" t="s">
        <v>4190</v>
      </c>
      <c r="B2453">
        <v>1</v>
      </c>
      <c r="C2453" s="8">
        <v>38699</v>
      </c>
      <c r="D2453" t="s">
        <v>28</v>
      </c>
      <c r="E2453" t="s">
        <v>32</v>
      </c>
      <c r="F2453" t="s">
        <v>19</v>
      </c>
      <c r="G2453" t="s">
        <v>20</v>
      </c>
      <c r="H2453" t="s">
        <v>38</v>
      </c>
      <c r="I2453" t="s">
        <v>1532</v>
      </c>
      <c r="J2453" t="s">
        <v>846</v>
      </c>
      <c r="K2453">
        <v>15000</v>
      </c>
      <c r="L2453">
        <v>16691</v>
      </c>
      <c r="M2453">
        <v>763</v>
      </c>
      <c r="N2453">
        <v>30000</v>
      </c>
      <c r="O2453">
        <v>6.1</v>
      </c>
      <c r="P2453">
        <v>284</v>
      </c>
      <c r="Q2453">
        <v>110</v>
      </c>
      <c r="R2453">
        <v>83503161</v>
      </c>
      <c r="S2453">
        <v>75000000</v>
      </c>
      <c r="T2453">
        <f>Table15[[#This Row],[Gross Revenue]]-Table15[[#This Row],[Budget]]</f>
        <v>8503161</v>
      </c>
      <c r="U2453">
        <f>YEAR(Table15[[#This Row],[Release Date]])</f>
        <v>2005</v>
      </c>
    </row>
    <row r="2454" spans="1:21" x14ac:dyDescent="0.25">
      <c r="A2454" t="s">
        <v>4504</v>
      </c>
      <c r="B2454">
        <v>1</v>
      </c>
      <c r="C2454" s="8">
        <v>38886</v>
      </c>
      <c r="D2454" t="s">
        <v>28</v>
      </c>
      <c r="E2454" t="s">
        <v>30</v>
      </c>
      <c r="F2454" t="s">
        <v>19</v>
      </c>
      <c r="G2454" t="s">
        <v>20</v>
      </c>
      <c r="H2454" t="s">
        <v>36</v>
      </c>
      <c r="I2454" t="s">
        <v>177</v>
      </c>
      <c r="J2454" t="s">
        <v>846</v>
      </c>
      <c r="K2454">
        <v>8000</v>
      </c>
      <c r="L2454">
        <v>11454</v>
      </c>
      <c r="M2454">
        <v>763</v>
      </c>
      <c r="N2454">
        <v>18000</v>
      </c>
      <c r="O2454">
        <v>5.6</v>
      </c>
      <c r="P2454">
        <v>382</v>
      </c>
      <c r="Q2454">
        <v>106</v>
      </c>
      <c r="R2454">
        <v>64933670</v>
      </c>
      <c r="S2454">
        <v>85000000</v>
      </c>
      <c r="T2454">
        <f>Table15[[#This Row],[Gross Revenue]]-Table15[[#This Row],[Budget]]</f>
        <v>-20066330</v>
      </c>
      <c r="U2454">
        <f>YEAR(Table15[[#This Row],[Release Date]])</f>
        <v>2006</v>
      </c>
    </row>
    <row r="2455" spans="1:21" x14ac:dyDescent="0.25">
      <c r="A2455" t="s">
        <v>5282</v>
      </c>
      <c r="B2455">
        <v>1</v>
      </c>
      <c r="C2455" s="8">
        <v>39369</v>
      </c>
      <c r="D2455" t="s">
        <v>28</v>
      </c>
      <c r="E2455" t="s">
        <v>32</v>
      </c>
      <c r="F2455" t="s">
        <v>19</v>
      </c>
      <c r="G2455" t="s">
        <v>20</v>
      </c>
      <c r="H2455" t="s">
        <v>43</v>
      </c>
      <c r="I2455" t="s">
        <v>560</v>
      </c>
      <c r="J2455" t="s">
        <v>846</v>
      </c>
      <c r="K2455">
        <v>16000</v>
      </c>
      <c r="L2455">
        <v>17847</v>
      </c>
      <c r="M2455">
        <v>763</v>
      </c>
      <c r="N2455">
        <v>11000</v>
      </c>
      <c r="O2455">
        <v>6.5</v>
      </c>
      <c r="P2455">
        <v>178</v>
      </c>
      <c r="Q2455">
        <v>117</v>
      </c>
      <c r="R2455">
        <v>12276810</v>
      </c>
      <c r="S2455">
        <v>26000000</v>
      </c>
      <c r="T2455">
        <f>Table15[[#This Row],[Gross Revenue]]-Table15[[#This Row],[Budget]]</f>
        <v>-13723190</v>
      </c>
      <c r="U2455">
        <f>YEAR(Table15[[#This Row],[Release Date]])</f>
        <v>2007</v>
      </c>
    </row>
    <row r="2456" spans="1:21" x14ac:dyDescent="0.25">
      <c r="A2456" t="s">
        <v>4330</v>
      </c>
      <c r="B2456">
        <v>1</v>
      </c>
      <c r="C2456" s="8">
        <v>38785</v>
      </c>
      <c r="D2456" t="s">
        <v>28</v>
      </c>
      <c r="E2456" t="s">
        <v>22</v>
      </c>
      <c r="F2456" t="s">
        <v>19</v>
      </c>
      <c r="G2456" t="s">
        <v>20</v>
      </c>
      <c r="H2456" t="s">
        <v>43</v>
      </c>
      <c r="I2456" t="s">
        <v>3097</v>
      </c>
      <c r="J2456" t="s">
        <v>4331</v>
      </c>
      <c r="K2456">
        <v>15000</v>
      </c>
      <c r="L2456">
        <v>23227</v>
      </c>
      <c r="M2456">
        <v>150</v>
      </c>
      <c r="N2456">
        <v>75000</v>
      </c>
      <c r="O2456">
        <v>8.1</v>
      </c>
      <c r="P2456">
        <v>373</v>
      </c>
      <c r="Q2456">
        <v>146</v>
      </c>
      <c r="R2456">
        <v>169705587</v>
      </c>
      <c r="S2456">
        <v>25000000</v>
      </c>
      <c r="T2456">
        <f>Table15[[#This Row],[Gross Revenue]]-Table15[[#This Row],[Budget]]</f>
        <v>144705587</v>
      </c>
      <c r="U2456">
        <f>YEAR(Table15[[#This Row],[Release Date]])</f>
        <v>2006</v>
      </c>
    </row>
    <row r="2457" spans="1:21" x14ac:dyDescent="0.25">
      <c r="A2457" t="s">
        <v>4990</v>
      </c>
      <c r="B2457">
        <v>1</v>
      </c>
      <c r="C2457" s="8">
        <v>39187</v>
      </c>
      <c r="D2457" t="s">
        <v>28</v>
      </c>
      <c r="E2457" t="s">
        <v>31</v>
      </c>
      <c r="F2457" t="s">
        <v>19</v>
      </c>
      <c r="G2457" t="s">
        <v>20</v>
      </c>
      <c r="H2457" t="s">
        <v>43</v>
      </c>
      <c r="I2457" t="s">
        <v>4991</v>
      </c>
      <c r="J2457" t="s">
        <v>4331</v>
      </c>
      <c r="K2457">
        <v>521</v>
      </c>
      <c r="L2457">
        <v>2060</v>
      </c>
      <c r="M2457">
        <v>150</v>
      </c>
      <c r="N2457">
        <v>11000</v>
      </c>
      <c r="O2457">
        <v>6.9</v>
      </c>
      <c r="P2457">
        <v>165</v>
      </c>
      <c r="Q2457">
        <v>139</v>
      </c>
      <c r="R2457">
        <v>30513940</v>
      </c>
      <c r="S2457">
        <v>30000000</v>
      </c>
      <c r="T2457">
        <f>Table15[[#This Row],[Gross Revenue]]-Table15[[#This Row],[Budget]]</f>
        <v>513940</v>
      </c>
      <c r="U2457">
        <f>YEAR(Table15[[#This Row],[Release Date]])</f>
        <v>2007</v>
      </c>
    </row>
    <row r="2458" spans="1:21" x14ac:dyDescent="0.25">
      <c r="A2458" t="s">
        <v>787</v>
      </c>
      <c r="B2458">
        <v>1</v>
      </c>
      <c r="C2458" s="8">
        <v>36813</v>
      </c>
      <c r="D2458" t="s">
        <v>28</v>
      </c>
      <c r="E2458" t="s">
        <v>32</v>
      </c>
      <c r="F2458" t="s">
        <v>19</v>
      </c>
      <c r="G2458" t="s">
        <v>20</v>
      </c>
      <c r="H2458" t="s">
        <v>38</v>
      </c>
      <c r="I2458" t="s">
        <v>788</v>
      </c>
      <c r="J2458" t="s">
        <v>245</v>
      </c>
      <c r="K2458">
        <v>324</v>
      </c>
      <c r="L2458">
        <v>1013</v>
      </c>
      <c r="M2458">
        <v>138</v>
      </c>
      <c r="N2458">
        <v>892</v>
      </c>
      <c r="O2458">
        <v>6.2</v>
      </c>
      <c r="P2458">
        <v>134</v>
      </c>
      <c r="Q2458">
        <v>135</v>
      </c>
      <c r="R2458">
        <v>32598931</v>
      </c>
      <c r="S2458">
        <v>65000000</v>
      </c>
      <c r="T2458">
        <f>Table15[[#This Row],[Gross Revenue]]-Table15[[#This Row],[Budget]]</f>
        <v>-32401069</v>
      </c>
      <c r="U2458">
        <f>YEAR(Table15[[#This Row],[Release Date]])</f>
        <v>2000</v>
      </c>
    </row>
    <row r="2459" spans="1:21" x14ac:dyDescent="0.25">
      <c r="A2459" t="s">
        <v>2083</v>
      </c>
      <c r="B2459">
        <v>1</v>
      </c>
      <c r="C2459" s="8">
        <v>37508</v>
      </c>
      <c r="D2459" t="s">
        <v>28</v>
      </c>
      <c r="E2459" t="s">
        <v>31</v>
      </c>
      <c r="F2459" t="s">
        <v>19</v>
      </c>
      <c r="G2459" t="s">
        <v>20</v>
      </c>
      <c r="H2459" t="s">
        <v>43</v>
      </c>
      <c r="I2459" t="s">
        <v>517</v>
      </c>
      <c r="J2459" t="s">
        <v>245</v>
      </c>
      <c r="K2459">
        <v>904</v>
      </c>
      <c r="L2459">
        <v>5074</v>
      </c>
      <c r="M2459">
        <v>138</v>
      </c>
      <c r="N2459">
        <v>0</v>
      </c>
      <c r="O2459">
        <v>7.7</v>
      </c>
      <c r="P2459">
        <v>209</v>
      </c>
      <c r="Q2459">
        <v>178</v>
      </c>
      <c r="R2459">
        <v>75305995</v>
      </c>
      <c r="S2459">
        <v>40000000</v>
      </c>
      <c r="T2459">
        <f>Table15[[#This Row],[Gross Revenue]]-Table15[[#This Row],[Budget]]</f>
        <v>35305995</v>
      </c>
      <c r="U2459">
        <f>YEAR(Table15[[#This Row],[Release Date]])</f>
        <v>2002</v>
      </c>
    </row>
    <row r="2460" spans="1:21" x14ac:dyDescent="0.25">
      <c r="A2460" t="s">
        <v>3933</v>
      </c>
      <c r="B2460">
        <v>1</v>
      </c>
      <c r="C2460" s="8">
        <v>38543</v>
      </c>
      <c r="D2460" t="s">
        <v>28</v>
      </c>
      <c r="E2460" t="s">
        <v>25</v>
      </c>
      <c r="F2460" t="s">
        <v>19</v>
      </c>
      <c r="G2460" t="s">
        <v>20</v>
      </c>
      <c r="H2460" t="s">
        <v>38</v>
      </c>
      <c r="I2460" t="s">
        <v>3607</v>
      </c>
      <c r="J2460" t="s">
        <v>245</v>
      </c>
      <c r="K2460">
        <v>908</v>
      </c>
      <c r="L2460">
        <v>3204</v>
      </c>
      <c r="M2460">
        <v>138</v>
      </c>
      <c r="N2460">
        <v>636</v>
      </c>
      <c r="O2460">
        <v>5.7</v>
      </c>
      <c r="P2460">
        <v>49</v>
      </c>
      <c r="Q2460">
        <v>117</v>
      </c>
      <c r="R2460">
        <v>134904</v>
      </c>
      <c r="S2460">
        <v>25000000</v>
      </c>
      <c r="T2460">
        <f>Table15[[#This Row],[Gross Revenue]]-Table15[[#This Row],[Budget]]</f>
        <v>-24865096</v>
      </c>
      <c r="U2460">
        <f>YEAR(Table15[[#This Row],[Release Date]])</f>
        <v>2005</v>
      </c>
    </row>
    <row r="2461" spans="1:21" x14ac:dyDescent="0.25">
      <c r="A2461" t="s">
        <v>4805</v>
      </c>
      <c r="B2461">
        <v>1</v>
      </c>
      <c r="C2461" s="8">
        <v>39069</v>
      </c>
      <c r="D2461" t="s">
        <v>28</v>
      </c>
      <c r="E2461" t="s">
        <v>32</v>
      </c>
      <c r="F2461" t="s">
        <v>19</v>
      </c>
      <c r="G2461" t="s">
        <v>20</v>
      </c>
      <c r="H2461" t="s">
        <v>38</v>
      </c>
      <c r="I2461" t="s">
        <v>497</v>
      </c>
      <c r="J2461" t="s">
        <v>245</v>
      </c>
      <c r="K2461">
        <v>26000</v>
      </c>
      <c r="L2461">
        <v>28479</v>
      </c>
      <c r="M2461">
        <v>138</v>
      </c>
      <c r="N2461">
        <v>17000</v>
      </c>
      <c r="O2461">
        <v>6.2</v>
      </c>
      <c r="P2461">
        <v>224</v>
      </c>
      <c r="Q2461">
        <v>118</v>
      </c>
      <c r="R2461">
        <v>17609982</v>
      </c>
      <c r="S2461">
        <v>35000000</v>
      </c>
      <c r="T2461">
        <f>Table15[[#This Row],[Gross Revenue]]-Table15[[#This Row],[Budget]]</f>
        <v>-17390018</v>
      </c>
      <c r="U2461">
        <f>YEAR(Table15[[#This Row],[Release Date]])</f>
        <v>2006</v>
      </c>
    </row>
    <row r="2462" spans="1:21" x14ac:dyDescent="0.25">
      <c r="A2462" t="s">
        <v>972</v>
      </c>
      <c r="B2462">
        <v>1</v>
      </c>
      <c r="C2462" s="8">
        <v>36913</v>
      </c>
      <c r="D2462" t="s">
        <v>28</v>
      </c>
      <c r="E2462" t="s">
        <v>31</v>
      </c>
      <c r="F2462" t="s">
        <v>19</v>
      </c>
      <c r="G2462" t="s">
        <v>20</v>
      </c>
      <c r="H2462" t="s">
        <v>38</v>
      </c>
      <c r="I2462" t="s">
        <v>114</v>
      </c>
      <c r="J2462" t="s">
        <v>973</v>
      </c>
      <c r="K2462">
        <v>40000</v>
      </c>
      <c r="L2462">
        <v>43453</v>
      </c>
      <c r="M2462">
        <v>47</v>
      </c>
      <c r="N2462">
        <v>13000</v>
      </c>
      <c r="O2462">
        <v>7.6</v>
      </c>
      <c r="P2462">
        <v>147</v>
      </c>
      <c r="Q2462">
        <v>124</v>
      </c>
      <c r="R2462">
        <v>52937130</v>
      </c>
      <c r="S2462">
        <v>30000000</v>
      </c>
      <c r="T2462">
        <f>Table15[[#This Row],[Gross Revenue]]-Table15[[#This Row],[Budget]]</f>
        <v>22937130</v>
      </c>
      <c r="U2462">
        <f>YEAR(Table15[[#This Row],[Release Date]])</f>
        <v>2001</v>
      </c>
    </row>
    <row r="2463" spans="1:21" x14ac:dyDescent="0.25">
      <c r="A2463" t="s">
        <v>5018</v>
      </c>
      <c r="B2463">
        <v>1</v>
      </c>
      <c r="C2463" s="8">
        <v>39205</v>
      </c>
      <c r="D2463" t="s">
        <v>28</v>
      </c>
      <c r="E2463" t="s">
        <v>32</v>
      </c>
      <c r="F2463" t="s">
        <v>292</v>
      </c>
      <c r="G2463" t="s">
        <v>164</v>
      </c>
      <c r="I2463" t="s">
        <v>5019</v>
      </c>
      <c r="J2463" t="s">
        <v>5020</v>
      </c>
      <c r="K2463">
        <v>79</v>
      </c>
      <c r="L2463">
        <v>285</v>
      </c>
      <c r="M2463">
        <v>3</v>
      </c>
      <c r="N2463">
        <v>0</v>
      </c>
      <c r="O2463">
        <v>6.5</v>
      </c>
      <c r="P2463">
        <v>65</v>
      </c>
      <c r="Q2463">
        <v>100</v>
      </c>
      <c r="R2463">
        <v>129115</v>
      </c>
      <c r="S2463">
        <v>25000000</v>
      </c>
      <c r="T2463">
        <f>Table15[[#This Row],[Gross Revenue]]-Table15[[#This Row],[Budget]]</f>
        <v>-24870885</v>
      </c>
      <c r="U2463">
        <f>YEAR(Table15[[#This Row],[Release Date]])</f>
        <v>2007</v>
      </c>
    </row>
    <row r="2464" spans="1:21" x14ac:dyDescent="0.25">
      <c r="A2464" t="s">
        <v>859</v>
      </c>
      <c r="B2464">
        <v>1</v>
      </c>
      <c r="C2464" s="8">
        <v>36850</v>
      </c>
      <c r="D2464" t="s">
        <v>28</v>
      </c>
      <c r="E2464" t="s">
        <v>22</v>
      </c>
      <c r="F2464" t="s">
        <v>19</v>
      </c>
      <c r="G2464" t="s">
        <v>35</v>
      </c>
      <c r="H2464" t="s">
        <v>36</v>
      </c>
      <c r="I2464" t="s">
        <v>249</v>
      </c>
      <c r="J2464" t="s">
        <v>860</v>
      </c>
      <c r="K2464">
        <v>902</v>
      </c>
      <c r="L2464">
        <v>2735</v>
      </c>
      <c r="M2464">
        <v>25</v>
      </c>
      <c r="N2464">
        <v>345</v>
      </c>
      <c r="O2464">
        <v>7.1</v>
      </c>
      <c r="P2464">
        <v>96</v>
      </c>
      <c r="Q2464">
        <v>135</v>
      </c>
      <c r="R2464">
        <v>3041803</v>
      </c>
      <c r="S2464">
        <v>10000000</v>
      </c>
      <c r="T2464">
        <f>Table15[[#This Row],[Gross Revenue]]-Table15[[#This Row],[Budget]]</f>
        <v>-6958197</v>
      </c>
      <c r="U2464">
        <f>YEAR(Table15[[#This Row],[Release Date]])</f>
        <v>2000</v>
      </c>
    </row>
    <row r="2465" spans="1:21" x14ac:dyDescent="0.25">
      <c r="A2465" t="s">
        <v>2486</v>
      </c>
      <c r="B2465">
        <v>1</v>
      </c>
      <c r="C2465" s="8">
        <v>37725</v>
      </c>
      <c r="D2465" t="s">
        <v>28</v>
      </c>
      <c r="E2465" t="s">
        <v>31</v>
      </c>
      <c r="F2465" t="s">
        <v>19</v>
      </c>
      <c r="G2465" t="s">
        <v>20</v>
      </c>
      <c r="H2465" t="s">
        <v>43</v>
      </c>
      <c r="I2465" t="s">
        <v>282</v>
      </c>
      <c r="J2465" t="s">
        <v>529</v>
      </c>
      <c r="K2465">
        <v>23000</v>
      </c>
      <c r="L2465">
        <v>27829</v>
      </c>
      <c r="M2465">
        <v>0</v>
      </c>
      <c r="N2465">
        <v>0</v>
      </c>
      <c r="O2465">
        <v>6.7</v>
      </c>
      <c r="P2465">
        <v>222</v>
      </c>
      <c r="Q2465">
        <v>150</v>
      </c>
      <c r="R2465">
        <v>12712093</v>
      </c>
      <c r="S2465">
        <v>30000000</v>
      </c>
      <c r="T2465">
        <f>Table15[[#This Row],[Gross Revenue]]-Table15[[#This Row],[Budget]]</f>
        <v>-17287907</v>
      </c>
      <c r="U2465">
        <f>YEAR(Table15[[#This Row],[Release Date]])</f>
        <v>2003</v>
      </c>
    </row>
    <row r="2466" spans="1:21" x14ac:dyDescent="0.25">
      <c r="A2466" t="s">
        <v>4353</v>
      </c>
      <c r="B2466">
        <v>1</v>
      </c>
      <c r="C2466" s="8">
        <v>38798</v>
      </c>
      <c r="D2466" t="s">
        <v>28</v>
      </c>
      <c r="E2466" t="s">
        <v>22</v>
      </c>
      <c r="F2466" t="s">
        <v>19</v>
      </c>
      <c r="G2466" t="s">
        <v>20</v>
      </c>
      <c r="H2466" t="s">
        <v>43</v>
      </c>
      <c r="I2466" t="s">
        <v>267</v>
      </c>
      <c r="J2466" t="s">
        <v>529</v>
      </c>
      <c r="K2466">
        <v>11000</v>
      </c>
      <c r="L2466">
        <v>13021</v>
      </c>
      <c r="M2466">
        <v>0</v>
      </c>
      <c r="N2466">
        <v>39000</v>
      </c>
      <c r="O2466">
        <v>6.7</v>
      </c>
      <c r="P2466">
        <v>584</v>
      </c>
      <c r="Q2466">
        <v>139</v>
      </c>
      <c r="R2466">
        <v>13303319</v>
      </c>
      <c r="S2466">
        <v>32000000</v>
      </c>
      <c r="T2466">
        <f>Table15[[#This Row],[Gross Revenue]]-Table15[[#This Row],[Budget]]</f>
        <v>-18696681</v>
      </c>
      <c r="U2466">
        <f>YEAR(Table15[[#This Row],[Release Date]])</f>
        <v>2006</v>
      </c>
    </row>
    <row r="2467" spans="1:21" x14ac:dyDescent="0.25">
      <c r="A2467" t="s">
        <v>2012</v>
      </c>
      <c r="B2467">
        <v>1</v>
      </c>
      <c r="C2467" s="8">
        <v>37469</v>
      </c>
      <c r="D2467" t="s">
        <v>28</v>
      </c>
      <c r="E2467" t="s">
        <v>22</v>
      </c>
      <c r="F2467" t="s">
        <v>19</v>
      </c>
      <c r="G2467" t="s">
        <v>35</v>
      </c>
      <c r="H2467" t="s">
        <v>43</v>
      </c>
      <c r="I2467" t="s">
        <v>418</v>
      </c>
      <c r="J2467" t="s">
        <v>2013</v>
      </c>
      <c r="K2467">
        <v>3000</v>
      </c>
      <c r="L2467">
        <v>4142</v>
      </c>
      <c r="M2467">
        <v>83</v>
      </c>
      <c r="N2467">
        <v>12000</v>
      </c>
      <c r="O2467">
        <v>8.1</v>
      </c>
      <c r="P2467">
        <v>187</v>
      </c>
      <c r="Q2467">
        <v>121</v>
      </c>
      <c r="R2467">
        <v>23472900</v>
      </c>
      <c r="S2467">
        <v>17500000</v>
      </c>
      <c r="T2467">
        <f>Table15[[#This Row],[Gross Revenue]]-Table15[[#This Row],[Budget]]</f>
        <v>5972900</v>
      </c>
      <c r="U2467">
        <f>YEAR(Table15[[#This Row],[Release Date]])</f>
        <v>2002</v>
      </c>
    </row>
    <row r="2468" spans="1:21" x14ac:dyDescent="0.25">
      <c r="A2468" t="s">
        <v>2448</v>
      </c>
      <c r="B2468">
        <v>1</v>
      </c>
      <c r="C2468" s="8">
        <v>37703</v>
      </c>
      <c r="D2468" t="s">
        <v>28</v>
      </c>
      <c r="E2468" t="s">
        <v>32</v>
      </c>
      <c r="F2468" t="s">
        <v>19</v>
      </c>
      <c r="G2468" t="s">
        <v>20</v>
      </c>
      <c r="H2468" t="s">
        <v>43</v>
      </c>
      <c r="I2468" t="s">
        <v>424</v>
      </c>
      <c r="J2468" t="s">
        <v>67</v>
      </c>
      <c r="K2468">
        <v>13000</v>
      </c>
      <c r="L2468">
        <v>27114</v>
      </c>
      <c r="M2468">
        <v>0</v>
      </c>
      <c r="N2468">
        <v>0</v>
      </c>
      <c r="O2468">
        <v>5.9</v>
      </c>
      <c r="P2468">
        <v>233</v>
      </c>
      <c r="Q2468">
        <v>118</v>
      </c>
      <c r="R2468">
        <v>37899638</v>
      </c>
      <c r="S2468">
        <v>88000000</v>
      </c>
      <c r="T2468">
        <f>Table15[[#This Row],[Gross Revenue]]-Table15[[#This Row],[Budget]]</f>
        <v>-50100362</v>
      </c>
      <c r="U2468">
        <f>YEAR(Table15[[#This Row],[Release Date]])</f>
        <v>2003</v>
      </c>
    </row>
    <row r="2469" spans="1:21" x14ac:dyDescent="0.25">
      <c r="A2469" t="s">
        <v>3747</v>
      </c>
      <c r="B2469">
        <v>1</v>
      </c>
      <c r="C2469" s="8">
        <v>38431</v>
      </c>
      <c r="D2469" t="s">
        <v>28</v>
      </c>
      <c r="E2469" t="s">
        <v>30</v>
      </c>
      <c r="F2469" t="s">
        <v>19</v>
      </c>
      <c r="G2469" t="s">
        <v>35</v>
      </c>
      <c r="H2469" t="s">
        <v>43</v>
      </c>
      <c r="I2469" t="s">
        <v>3748</v>
      </c>
      <c r="J2469" t="s">
        <v>67</v>
      </c>
      <c r="K2469">
        <v>10000</v>
      </c>
      <c r="L2469">
        <v>11769</v>
      </c>
      <c r="M2469">
        <v>0</v>
      </c>
      <c r="N2469">
        <v>19000</v>
      </c>
      <c r="O2469">
        <v>6.8</v>
      </c>
      <c r="P2469">
        <v>292</v>
      </c>
      <c r="Q2469">
        <v>123</v>
      </c>
      <c r="R2469">
        <v>7689458</v>
      </c>
      <c r="S2469">
        <v>40000000</v>
      </c>
      <c r="T2469">
        <f>Table15[[#This Row],[Gross Revenue]]-Table15[[#This Row],[Budget]]</f>
        <v>-32310542</v>
      </c>
      <c r="U2469">
        <f>YEAR(Table15[[#This Row],[Release Date]])</f>
        <v>2005</v>
      </c>
    </row>
    <row r="2470" spans="1:21" x14ac:dyDescent="0.25">
      <c r="A2470" t="s">
        <v>1026</v>
      </c>
      <c r="B2470">
        <v>1</v>
      </c>
      <c r="C2470" s="8">
        <v>36940</v>
      </c>
      <c r="D2470" t="s">
        <v>28</v>
      </c>
      <c r="E2470" t="s">
        <v>25</v>
      </c>
      <c r="F2470" t="s">
        <v>19</v>
      </c>
      <c r="G2470" t="s">
        <v>20</v>
      </c>
      <c r="H2470" t="s">
        <v>38</v>
      </c>
      <c r="I2470" t="s">
        <v>521</v>
      </c>
      <c r="J2470" t="s">
        <v>1027</v>
      </c>
      <c r="K2470">
        <v>19000</v>
      </c>
      <c r="L2470">
        <v>34106</v>
      </c>
      <c r="M2470">
        <v>72</v>
      </c>
      <c r="N2470">
        <v>5000</v>
      </c>
      <c r="O2470">
        <v>7.4</v>
      </c>
      <c r="P2470">
        <v>122</v>
      </c>
      <c r="Q2470">
        <v>111</v>
      </c>
      <c r="R2470">
        <v>6200756</v>
      </c>
      <c r="S2470">
        <v>7000000</v>
      </c>
      <c r="T2470">
        <f>Table15[[#This Row],[Gross Revenue]]-Table15[[#This Row],[Budget]]</f>
        <v>-799244</v>
      </c>
      <c r="U2470">
        <f>YEAR(Table15[[#This Row],[Release Date]])</f>
        <v>2001</v>
      </c>
    </row>
    <row r="2471" spans="1:21" x14ac:dyDescent="0.25">
      <c r="A2471" t="s">
        <v>1630</v>
      </c>
      <c r="B2471">
        <v>1</v>
      </c>
      <c r="C2471" s="8">
        <v>37265</v>
      </c>
      <c r="D2471" t="s">
        <v>28</v>
      </c>
      <c r="E2471" t="s">
        <v>25</v>
      </c>
      <c r="F2471" t="s">
        <v>19</v>
      </c>
      <c r="G2471" t="s">
        <v>20</v>
      </c>
      <c r="H2471" t="s">
        <v>38</v>
      </c>
      <c r="I2471" t="s">
        <v>361</v>
      </c>
      <c r="J2471" t="s">
        <v>1027</v>
      </c>
      <c r="K2471">
        <v>1000</v>
      </c>
      <c r="L2471">
        <v>3151</v>
      </c>
      <c r="M2471">
        <v>72</v>
      </c>
      <c r="N2471">
        <v>10000</v>
      </c>
      <c r="O2471">
        <v>7.1</v>
      </c>
      <c r="P2471">
        <v>195</v>
      </c>
      <c r="Q2471">
        <v>98</v>
      </c>
      <c r="R2471">
        <v>60057639</v>
      </c>
      <c r="S2471">
        <v>18000000</v>
      </c>
      <c r="T2471">
        <f>Table15[[#This Row],[Gross Revenue]]-Table15[[#This Row],[Budget]]</f>
        <v>42057639</v>
      </c>
      <c r="U2471">
        <f>YEAR(Table15[[#This Row],[Release Date]])</f>
        <v>2002</v>
      </c>
    </row>
    <row r="2472" spans="1:21" x14ac:dyDescent="0.25">
      <c r="A2472" t="s">
        <v>1548</v>
      </c>
      <c r="B2472">
        <v>1</v>
      </c>
      <c r="C2472" s="8">
        <v>37218</v>
      </c>
      <c r="D2472" t="s">
        <v>28</v>
      </c>
      <c r="E2472" t="s">
        <v>22</v>
      </c>
      <c r="F2472" t="s">
        <v>19</v>
      </c>
      <c r="G2472" t="s">
        <v>35</v>
      </c>
      <c r="H2472" t="s">
        <v>38</v>
      </c>
      <c r="I2472" t="s">
        <v>458</v>
      </c>
      <c r="J2472" t="s">
        <v>1549</v>
      </c>
      <c r="K2472">
        <v>766</v>
      </c>
      <c r="L2472">
        <v>1251</v>
      </c>
      <c r="M2472">
        <v>5</v>
      </c>
      <c r="N2472">
        <v>97</v>
      </c>
      <c r="O2472">
        <v>6.7</v>
      </c>
      <c r="P2472">
        <v>39</v>
      </c>
      <c r="Q2472">
        <v>96</v>
      </c>
      <c r="R2472">
        <v>196067</v>
      </c>
      <c r="S2472">
        <v>7000000</v>
      </c>
      <c r="T2472">
        <f>Table15[[#This Row],[Gross Revenue]]-Table15[[#This Row],[Budget]]</f>
        <v>-6803933</v>
      </c>
      <c r="U2472">
        <f>YEAR(Table15[[#This Row],[Release Date]])</f>
        <v>2001</v>
      </c>
    </row>
    <row r="2473" spans="1:21" x14ac:dyDescent="0.25">
      <c r="A2473" t="s">
        <v>5081</v>
      </c>
      <c r="B2473">
        <v>1</v>
      </c>
      <c r="C2473" s="8">
        <v>39242</v>
      </c>
      <c r="D2473" t="s">
        <v>28</v>
      </c>
      <c r="E2473" t="s">
        <v>25</v>
      </c>
      <c r="F2473" t="s">
        <v>19</v>
      </c>
      <c r="G2473" t="s">
        <v>20</v>
      </c>
      <c r="H2473" t="s">
        <v>43</v>
      </c>
      <c r="I2473" t="s">
        <v>79</v>
      </c>
      <c r="J2473" t="s">
        <v>5082</v>
      </c>
      <c r="K2473">
        <v>13000</v>
      </c>
      <c r="L2473">
        <v>20330</v>
      </c>
      <c r="M2473">
        <v>51</v>
      </c>
      <c r="N2473">
        <v>33000</v>
      </c>
      <c r="O2473">
        <v>7.3</v>
      </c>
      <c r="P2473">
        <v>275</v>
      </c>
      <c r="Q2473">
        <v>102</v>
      </c>
      <c r="R2473">
        <v>44134898</v>
      </c>
      <c r="S2473">
        <v>13000000</v>
      </c>
      <c r="T2473">
        <f>Table15[[#This Row],[Gross Revenue]]-Table15[[#This Row],[Budget]]</f>
        <v>31134898</v>
      </c>
      <c r="U2473">
        <f>YEAR(Table15[[#This Row],[Release Date]])</f>
        <v>2007</v>
      </c>
    </row>
    <row r="2474" spans="1:21" x14ac:dyDescent="0.25">
      <c r="A2474" t="s">
        <v>2465</v>
      </c>
      <c r="B2474">
        <v>1</v>
      </c>
      <c r="C2474" s="8">
        <v>37713</v>
      </c>
      <c r="D2474" t="s">
        <v>28</v>
      </c>
      <c r="E2474" t="s">
        <v>25</v>
      </c>
      <c r="F2474" t="s">
        <v>19</v>
      </c>
      <c r="G2474" t="s">
        <v>20</v>
      </c>
      <c r="H2474" t="s">
        <v>43</v>
      </c>
      <c r="I2474" t="s">
        <v>193</v>
      </c>
      <c r="J2474" t="s">
        <v>2466</v>
      </c>
      <c r="K2474">
        <v>723</v>
      </c>
      <c r="L2474">
        <v>1615</v>
      </c>
      <c r="M2474">
        <v>15</v>
      </c>
      <c r="N2474">
        <v>0</v>
      </c>
      <c r="O2474">
        <v>6.3</v>
      </c>
      <c r="P2474">
        <v>142</v>
      </c>
      <c r="Q2474">
        <v>103</v>
      </c>
      <c r="R2474">
        <v>6061759</v>
      </c>
      <c r="S2474">
        <v>17000000</v>
      </c>
      <c r="T2474">
        <f>Table15[[#This Row],[Gross Revenue]]-Table15[[#This Row],[Budget]]</f>
        <v>-10938241</v>
      </c>
      <c r="U2474">
        <f>YEAR(Table15[[#This Row],[Release Date]])</f>
        <v>2003</v>
      </c>
    </row>
    <row r="2475" spans="1:21" x14ac:dyDescent="0.25">
      <c r="A2475" t="s">
        <v>4234</v>
      </c>
      <c r="B2475">
        <v>1</v>
      </c>
      <c r="C2475" s="8">
        <v>38725</v>
      </c>
      <c r="D2475" t="s">
        <v>28</v>
      </c>
      <c r="E2475" t="s">
        <v>30</v>
      </c>
      <c r="F2475" t="s">
        <v>19</v>
      </c>
      <c r="G2475" t="s">
        <v>2308</v>
      </c>
      <c r="H2475" t="s">
        <v>36</v>
      </c>
      <c r="I2475" t="s">
        <v>3850</v>
      </c>
      <c r="J2475" t="s">
        <v>2466</v>
      </c>
      <c r="K2475">
        <v>3000</v>
      </c>
      <c r="L2475">
        <v>4257</v>
      </c>
      <c r="M2475">
        <v>15</v>
      </c>
      <c r="N2475">
        <v>6000</v>
      </c>
      <c r="O2475">
        <v>5.8</v>
      </c>
      <c r="P2475">
        <v>94</v>
      </c>
      <c r="Q2475">
        <v>109</v>
      </c>
      <c r="R2475">
        <v>23179303</v>
      </c>
      <c r="S2475">
        <v>20000000</v>
      </c>
      <c r="T2475">
        <f>Table15[[#This Row],[Gross Revenue]]-Table15[[#This Row],[Budget]]</f>
        <v>3179303</v>
      </c>
      <c r="U2475">
        <f>YEAR(Table15[[#This Row],[Release Date]])</f>
        <v>2006</v>
      </c>
    </row>
    <row r="2476" spans="1:21" x14ac:dyDescent="0.25">
      <c r="A2476" t="s">
        <v>1154</v>
      </c>
      <c r="B2476">
        <v>1</v>
      </c>
      <c r="C2476" s="8">
        <v>37006</v>
      </c>
      <c r="D2476" t="s">
        <v>28</v>
      </c>
      <c r="E2476" t="s">
        <v>22</v>
      </c>
      <c r="F2476" t="s">
        <v>19</v>
      </c>
      <c r="G2476" t="s">
        <v>20</v>
      </c>
      <c r="H2476" t="s">
        <v>43</v>
      </c>
      <c r="I2476" t="s">
        <v>1155</v>
      </c>
      <c r="J2476" t="s">
        <v>1156</v>
      </c>
      <c r="K2476">
        <v>656</v>
      </c>
      <c r="L2476">
        <v>1307</v>
      </c>
      <c r="M2476">
        <v>49</v>
      </c>
      <c r="N2476">
        <v>0</v>
      </c>
      <c r="O2476">
        <v>6.1</v>
      </c>
      <c r="P2476">
        <v>101</v>
      </c>
      <c r="Q2476">
        <v>112</v>
      </c>
      <c r="R2476">
        <v>91038276</v>
      </c>
      <c r="S2476">
        <v>13000000</v>
      </c>
      <c r="T2476">
        <f>Table15[[#This Row],[Gross Revenue]]-Table15[[#This Row],[Budget]]</f>
        <v>78038276</v>
      </c>
      <c r="U2476">
        <f>YEAR(Table15[[#This Row],[Release Date]])</f>
        <v>2001</v>
      </c>
    </row>
    <row r="2477" spans="1:21" x14ac:dyDescent="0.25">
      <c r="A2477" t="s">
        <v>2263</v>
      </c>
      <c r="B2477">
        <v>1</v>
      </c>
      <c r="C2477" s="8">
        <v>37606</v>
      </c>
      <c r="D2477" t="s">
        <v>28</v>
      </c>
      <c r="E2477" t="s">
        <v>22</v>
      </c>
      <c r="F2477" t="s">
        <v>19</v>
      </c>
      <c r="G2477" t="s">
        <v>20</v>
      </c>
      <c r="H2477" t="s">
        <v>43</v>
      </c>
      <c r="I2477" t="s">
        <v>2264</v>
      </c>
      <c r="J2477" t="s">
        <v>1156</v>
      </c>
      <c r="K2477">
        <v>17000</v>
      </c>
      <c r="L2477">
        <v>20299</v>
      </c>
      <c r="M2477">
        <v>49</v>
      </c>
      <c r="N2477">
        <v>0</v>
      </c>
      <c r="O2477">
        <v>7.2</v>
      </c>
      <c r="P2477">
        <v>127</v>
      </c>
      <c r="Q2477">
        <v>136</v>
      </c>
      <c r="R2477">
        <v>67253092</v>
      </c>
      <c r="S2477">
        <v>30000000</v>
      </c>
      <c r="T2477">
        <f>Table15[[#This Row],[Gross Revenue]]-Table15[[#This Row],[Budget]]</f>
        <v>37253092</v>
      </c>
      <c r="U2477">
        <f>YEAR(Table15[[#This Row],[Release Date]])</f>
        <v>2002</v>
      </c>
    </row>
    <row r="2478" spans="1:21" x14ac:dyDescent="0.25">
      <c r="A2478" t="s">
        <v>5146</v>
      </c>
      <c r="B2478">
        <v>1</v>
      </c>
      <c r="C2478" s="8">
        <v>39284</v>
      </c>
      <c r="D2478" t="s">
        <v>28</v>
      </c>
      <c r="E2478" t="s">
        <v>22</v>
      </c>
      <c r="F2478" t="s">
        <v>19</v>
      </c>
      <c r="G2478" t="s">
        <v>20</v>
      </c>
      <c r="H2478" t="s">
        <v>36</v>
      </c>
      <c r="I2478" t="s">
        <v>5147</v>
      </c>
      <c r="J2478" t="s">
        <v>1156</v>
      </c>
      <c r="K2478">
        <v>116</v>
      </c>
      <c r="L2478">
        <v>525</v>
      </c>
      <c r="M2478">
        <v>49</v>
      </c>
      <c r="N2478">
        <v>0</v>
      </c>
      <c r="O2478">
        <v>6.7</v>
      </c>
      <c r="P2478">
        <v>50</v>
      </c>
      <c r="Q2478">
        <v>115</v>
      </c>
      <c r="R2478">
        <v>30127963</v>
      </c>
      <c r="S2478">
        <v>15000000</v>
      </c>
      <c r="T2478">
        <f>Table15[[#This Row],[Gross Revenue]]-Table15[[#This Row],[Budget]]</f>
        <v>15127963</v>
      </c>
      <c r="U2478">
        <f>YEAR(Table15[[#This Row],[Release Date]])</f>
        <v>2007</v>
      </c>
    </row>
    <row r="2479" spans="1:21" x14ac:dyDescent="0.25">
      <c r="A2479" t="s">
        <v>1968</v>
      </c>
      <c r="B2479">
        <v>1</v>
      </c>
      <c r="C2479" s="8">
        <v>37444</v>
      </c>
      <c r="D2479" t="s">
        <v>28</v>
      </c>
      <c r="E2479" t="s">
        <v>25</v>
      </c>
      <c r="F2479" t="s">
        <v>19</v>
      </c>
      <c r="G2479" t="s">
        <v>41</v>
      </c>
      <c r="H2479" t="s">
        <v>26</v>
      </c>
      <c r="I2479" t="s">
        <v>1969</v>
      </c>
      <c r="J2479" t="s">
        <v>519</v>
      </c>
      <c r="K2479">
        <v>947</v>
      </c>
      <c r="L2479">
        <v>2572</v>
      </c>
      <c r="M2479">
        <v>346</v>
      </c>
      <c r="N2479">
        <v>532</v>
      </c>
      <c r="O2479">
        <v>6.6</v>
      </c>
      <c r="P2479">
        <v>100</v>
      </c>
      <c r="Q2479">
        <v>102</v>
      </c>
      <c r="R2479">
        <v>23106</v>
      </c>
      <c r="S2479">
        <v>50000000</v>
      </c>
      <c r="T2479">
        <f>Table15[[#This Row],[Gross Revenue]]-Table15[[#This Row],[Budget]]</f>
        <v>-49976894</v>
      </c>
      <c r="U2479">
        <f>YEAR(Table15[[#This Row],[Release Date]])</f>
        <v>2002</v>
      </c>
    </row>
    <row r="2480" spans="1:21" x14ac:dyDescent="0.25">
      <c r="A2480" t="s">
        <v>4596</v>
      </c>
      <c r="B2480">
        <v>1</v>
      </c>
      <c r="C2480" s="8">
        <v>38943</v>
      </c>
      <c r="D2480" t="s">
        <v>28</v>
      </c>
      <c r="E2480" t="s">
        <v>22</v>
      </c>
      <c r="F2480" t="s">
        <v>518</v>
      </c>
      <c r="G2480" t="s">
        <v>447</v>
      </c>
      <c r="H2480" t="s">
        <v>38</v>
      </c>
      <c r="I2480" t="s">
        <v>4597</v>
      </c>
      <c r="J2480" t="s">
        <v>519</v>
      </c>
      <c r="K2480">
        <v>74</v>
      </c>
      <c r="L2480">
        <v>216</v>
      </c>
      <c r="M2480">
        <v>346</v>
      </c>
      <c r="N2480">
        <v>60000</v>
      </c>
      <c r="O2480">
        <v>8.3000000000000007</v>
      </c>
      <c r="P2480">
        <v>349</v>
      </c>
      <c r="Q2480">
        <v>115</v>
      </c>
      <c r="R2480">
        <v>610968</v>
      </c>
      <c r="S2480">
        <v>3800000</v>
      </c>
      <c r="T2480">
        <f>Table15[[#This Row],[Gross Revenue]]-Table15[[#This Row],[Budget]]</f>
        <v>-3189032</v>
      </c>
      <c r="U2480">
        <f>YEAR(Table15[[#This Row],[Release Date]])</f>
        <v>2006</v>
      </c>
    </row>
    <row r="2481" spans="1:21" x14ac:dyDescent="0.25">
      <c r="A2481" t="s">
        <v>3616</v>
      </c>
      <c r="B2481">
        <v>1</v>
      </c>
      <c r="C2481" s="8">
        <v>38359</v>
      </c>
      <c r="D2481" t="s">
        <v>28</v>
      </c>
      <c r="E2481" t="s">
        <v>25</v>
      </c>
      <c r="F2481" t="s">
        <v>19</v>
      </c>
      <c r="G2481" t="s">
        <v>20</v>
      </c>
      <c r="H2481" t="s">
        <v>36</v>
      </c>
      <c r="I2481" t="s">
        <v>418</v>
      </c>
      <c r="J2481" t="s">
        <v>3617</v>
      </c>
      <c r="K2481">
        <v>3000</v>
      </c>
      <c r="L2481">
        <v>5174</v>
      </c>
      <c r="M2481">
        <v>87</v>
      </c>
      <c r="N2481">
        <v>1000</v>
      </c>
      <c r="O2481">
        <v>5.4</v>
      </c>
      <c r="P2481">
        <v>107</v>
      </c>
      <c r="Q2481">
        <v>100</v>
      </c>
      <c r="R2481">
        <v>73023275</v>
      </c>
      <c r="S2481">
        <v>35000000</v>
      </c>
      <c r="T2481">
        <f>Table15[[#This Row],[Gross Revenue]]-Table15[[#This Row],[Budget]]</f>
        <v>38023275</v>
      </c>
      <c r="U2481">
        <f>YEAR(Table15[[#This Row],[Release Date]])</f>
        <v>2005</v>
      </c>
    </row>
    <row r="2482" spans="1:21" x14ac:dyDescent="0.25">
      <c r="A2482" t="s">
        <v>3858</v>
      </c>
      <c r="B2482">
        <v>1</v>
      </c>
      <c r="C2482" s="8">
        <v>38497</v>
      </c>
      <c r="D2482" t="s">
        <v>28</v>
      </c>
      <c r="E2482" t="s">
        <v>25</v>
      </c>
      <c r="F2482" t="s">
        <v>19</v>
      </c>
      <c r="G2482" t="s">
        <v>20</v>
      </c>
      <c r="H2482" t="s">
        <v>36</v>
      </c>
      <c r="I2482" t="s">
        <v>2599</v>
      </c>
      <c r="J2482" t="s">
        <v>3617</v>
      </c>
      <c r="K2482">
        <v>17000</v>
      </c>
      <c r="L2482">
        <v>20154</v>
      </c>
      <c r="M2482">
        <v>87</v>
      </c>
      <c r="N2482">
        <v>0</v>
      </c>
      <c r="O2482">
        <v>6.2</v>
      </c>
      <c r="P2482">
        <v>111</v>
      </c>
      <c r="Q2482">
        <v>94</v>
      </c>
      <c r="R2482">
        <v>64001297</v>
      </c>
      <c r="S2482">
        <v>15000000</v>
      </c>
      <c r="T2482">
        <f>Table15[[#This Row],[Gross Revenue]]-Table15[[#This Row],[Budget]]</f>
        <v>49001297</v>
      </c>
      <c r="U2482">
        <f>YEAR(Table15[[#This Row],[Release Date]])</f>
        <v>2005</v>
      </c>
    </row>
    <row r="2483" spans="1:21" x14ac:dyDescent="0.25">
      <c r="A2483" t="s">
        <v>4808</v>
      </c>
      <c r="B2483">
        <v>1</v>
      </c>
      <c r="C2483" s="8">
        <v>39071</v>
      </c>
      <c r="D2483" t="s">
        <v>28</v>
      </c>
      <c r="E2483" t="s">
        <v>30</v>
      </c>
      <c r="F2483" t="s">
        <v>19</v>
      </c>
      <c r="G2483" t="s">
        <v>20</v>
      </c>
      <c r="H2483" t="s">
        <v>36</v>
      </c>
      <c r="I2483" t="s">
        <v>2146</v>
      </c>
      <c r="J2483" t="s">
        <v>3617</v>
      </c>
      <c r="K2483">
        <v>8000</v>
      </c>
      <c r="L2483">
        <v>10882</v>
      </c>
      <c r="M2483">
        <v>87</v>
      </c>
      <c r="N2483">
        <v>28000</v>
      </c>
      <c r="O2483">
        <v>5.9</v>
      </c>
      <c r="P2483">
        <v>183</v>
      </c>
      <c r="Q2483">
        <v>106</v>
      </c>
      <c r="R2483">
        <v>68558662</v>
      </c>
      <c r="S2483">
        <v>90000000</v>
      </c>
      <c r="T2483">
        <f>Table15[[#This Row],[Gross Revenue]]-Table15[[#This Row],[Budget]]</f>
        <v>-21441338</v>
      </c>
      <c r="U2483">
        <f>YEAR(Table15[[#This Row],[Release Date]])</f>
        <v>2006</v>
      </c>
    </row>
    <row r="2484" spans="1:21" x14ac:dyDescent="0.25">
      <c r="A2484" t="s">
        <v>3744</v>
      </c>
      <c r="B2484">
        <v>1</v>
      </c>
      <c r="C2484" s="8">
        <v>38430</v>
      </c>
      <c r="D2484" t="s">
        <v>28</v>
      </c>
      <c r="E2484" t="s">
        <v>37</v>
      </c>
      <c r="F2484" t="s">
        <v>19</v>
      </c>
      <c r="G2484" t="s">
        <v>20</v>
      </c>
      <c r="H2484" t="s">
        <v>38</v>
      </c>
      <c r="I2484" t="s">
        <v>3745</v>
      </c>
      <c r="J2484" t="s">
        <v>3746</v>
      </c>
      <c r="K2484">
        <v>969</v>
      </c>
      <c r="L2484">
        <v>3833</v>
      </c>
      <c r="M2484">
        <v>243</v>
      </c>
      <c r="N2484">
        <v>0</v>
      </c>
      <c r="O2484">
        <v>6.4</v>
      </c>
      <c r="P2484">
        <v>238</v>
      </c>
      <c r="Q2484">
        <v>95</v>
      </c>
      <c r="R2484">
        <v>100659</v>
      </c>
      <c r="S2484">
        <v>900000</v>
      </c>
      <c r="T2484">
        <f>Table15[[#This Row],[Gross Revenue]]-Table15[[#This Row],[Budget]]</f>
        <v>-799341</v>
      </c>
      <c r="U2484">
        <f>YEAR(Table15[[#This Row],[Release Date]])</f>
        <v>2005</v>
      </c>
    </row>
    <row r="2485" spans="1:21" x14ac:dyDescent="0.25">
      <c r="A2485" t="s">
        <v>4333</v>
      </c>
      <c r="B2485">
        <v>1</v>
      </c>
      <c r="C2485" s="8">
        <v>38787</v>
      </c>
      <c r="D2485" t="s">
        <v>28</v>
      </c>
      <c r="E2485" t="s">
        <v>37</v>
      </c>
      <c r="F2485" t="s">
        <v>19</v>
      </c>
      <c r="G2485" t="s">
        <v>20</v>
      </c>
      <c r="H2485" t="s">
        <v>38</v>
      </c>
      <c r="I2485" t="s">
        <v>3745</v>
      </c>
      <c r="J2485" t="s">
        <v>3746</v>
      </c>
      <c r="K2485">
        <v>969</v>
      </c>
      <c r="L2485">
        <v>1252</v>
      </c>
      <c r="M2485">
        <v>243</v>
      </c>
      <c r="N2485">
        <v>0</v>
      </c>
      <c r="O2485">
        <v>5.5</v>
      </c>
      <c r="P2485">
        <v>292</v>
      </c>
      <c r="Q2485">
        <v>101</v>
      </c>
      <c r="R2485">
        <v>77501</v>
      </c>
      <c r="S2485">
        <v>750000</v>
      </c>
      <c r="T2485">
        <f>Table15[[#This Row],[Gross Revenue]]-Table15[[#This Row],[Budget]]</f>
        <v>-672499</v>
      </c>
      <c r="U2485">
        <f>YEAR(Table15[[#This Row],[Release Date]])</f>
        <v>2006</v>
      </c>
    </row>
    <row r="2486" spans="1:21" x14ac:dyDescent="0.25">
      <c r="A2486" t="s">
        <v>1125</v>
      </c>
      <c r="B2486">
        <v>1</v>
      </c>
      <c r="C2486" s="8">
        <v>36992</v>
      </c>
      <c r="D2486" t="s">
        <v>28</v>
      </c>
      <c r="E2486" t="s">
        <v>22</v>
      </c>
      <c r="F2486" t="s">
        <v>19</v>
      </c>
      <c r="G2486" t="s">
        <v>20</v>
      </c>
      <c r="H2486" t="s">
        <v>38</v>
      </c>
      <c r="I2486" t="s">
        <v>1126</v>
      </c>
      <c r="J2486" t="s">
        <v>1127</v>
      </c>
      <c r="K2486">
        <v>1000</v>
      </c>
      <c r="L2486">
        <v>3300</v>
      </c>
      <c r="M2486">
        <v>596</v>
      </c>
      <c r="N2486">
        <v>0</v>
      </c>
      <c r="O2486">
        <v>6.2</v>
      </c>
      <c r="P2486">
        <v>92</v>
      </c>
      <c r="Q2486">
        <v>95</v>
      </c>
      <c r="R2486">
        <v>16017403</v>
      </c>
      <c r="S2486">
        <v>5000000</v>
      </c>
      <c r="T2486">
        <f>Table15[[#This Row],[Gross Revenue]]-Table15[[#This Row],[Budget]]</f>
        <v>11017403</v>
      </c>
      <c r="U2486">
        <f>YEAR(Table15[[#This Row],[Release Date]])</f>
        <v>2001</v>
      </c>
    </row>
    <row r="2487" spans="1:21" x14ac:dyDescent="0.25">
      <c r="A2487" t="s">
        <v>2890</v>
      </c>
      <c r="B2487">
        <v>1</v>
      </c>
      <c r="C2487" s="8">
        <v>37946</v>
      </c>
      <c r="D2487" t="s">
        <v>28</v>
      </c>
      <c r="E2487" t="s">
        <v>22</v>
      </c>
      <c r="F2487" t="s">
        <v>19</v>
      </c>
      <c r="G2487" t="s">
        <v>24</v>
      </c>
      <c r="I2487" t="s">
        <v>543</v>
      </c>
      <c r="J2487" t="s">
        <v>2891</v>
      </c>
      <c r="K2487">
        <v>655</v>
      </c>
      <c r="L2487">
        <v>1064</v>
      </c>
      <c r="M2487">
        <v>10</v>
      </c>
      <c r="N2487">
        <v>144</v>
      </c>
      <c r="O2487">
        <v>6.6</v>
      </c>
      <c r="P2487">
        <v>3</v>
      </c>
      <c r="Q2487">
        <v>100</v>
      </c>
      <c r="R2487">
        <v>118666</v>
      </c>
      <c r="S2487">
        <v>2500000</v>
      </c>
      <c r="T2487">
        <f>Table15[[#This Row],[Gross Revenue]]-Table15[[#This Row],[Budget]]</f>
        <v>-2381334</v>
      </c>
      <c r="U2487">
        <f>YEAR(Table15[[#This Row],[Release Date]])</f>
        <v>2003</v>
      </c>
    </row>
    <row r="2488" spans="1:21" x14ac:dyDescent="0.25">
      <c r="A2488" t="s">
        <v>1139</v>
      </c>
      <c r="B2488">
        <v>1</v>
      </c>
      <c r="C2488" s="8">
        <v>36999</v>
      </c>
      <c r="D2488" t="s">
        <v>28</v>
      </c>
      <c r="E2488" t="s">
        <v>32</v>
      </c>
      <c r="F2488" t="s">
        <v>19</v>
      </c>
      <c r="G2488" t="s">
        <v>20</v>
      </c>
      <c r="H2488" t="s">
        <v>43</v>
      </c>
      <c r="I2488" t="s">
        <v>165</v>
      </c>
      <c r="J2488" t="s">
        <v>170</v>
      </c>
      <c r="K2488">
        <v>1000</v>
      </c>
      <c r="L2488">
        <v>2776</v>
      </c>
      <c r="M2488">
        <v>13000</v>
      </c>
      <c r="N2488">
        <v>0</v>
      </c>
      <c r="O2488">
        <v>5.7</v>
      </c>
      <c r="P2488">
        <v>230</v>
      </c>
      <c r="Q2488">
        <v>119</v>
      </c>
      <c r="R2488">
        <v>180011740</v>
      </c>
      <c r="S2488">
        <v>100000000</v>
      </c>
      <c r="T2488">
        <f>Table15[[#This Row],[Gross Revenue]]-Table15[[#This Row],[Budget]]</f>
        <v>80011740</v>
      </c>
      <c r="U2488">
        <f>YEAR(Table15[[#This Row],[Release Date]])</f>
        <v>2001</v>
      </c>
    </row>
    <row r="2489" spans="1:21" x14ac:dyDescent="0.25">
      <c r="A2489" t="s">
        <v>1633</v>
      </c>
      <c r="B2489">
        <v>1</v>
      </c>
      <c r="C2489" s="8">
        <v>37268</v>
      </c>
      <c r="D2489" t="s">
        <v>28</v>
      </c>
      <c r="E2489" t="s">
        <v>30</v>
      </c>
      <c r="F2489" t="s">
        <v>19</v>
      </c>
      <c r="G2489" t="s">
        <v>20</v>
      </c>
      <c r="H2489" t="s">
        <v>43</v>
      </c>
      <c r="I2489" t="s">
        <v>339</v>
      </c>
      <c r="J2489" t="s">
        <v>170</v>
      </c>
      <c r="K2489">
        <v>12000</v>
      </c>
      <c r="L2489">
        <v>16138</v>
      </c>
      <c r="M2489">
        <v>13000</v>
      </c>
      <c r="N2489">
        <v>26000</v>
      </c>
      <c r="O2489">
        <v>8</v>
      </c>
      <c r="P2489">
        <v>235</v>
      </c>
      <c r="Q2489">
        <v>125</v>
      </c>
      <c r="R2489">
        <v>66257002</v>
      </c>
      <c r="S2489">
        <v>70000000</v>
      </c>
      <c r="T2489">
        <f>Table15[[#This Row],[Gross Revenue]]-Table15[[#This Row],[Budget]]</f>
        <v>-3742998</v>
      </c>
      <c r="U2489">
        <f>YEAR(Table15[[#This Row],[Release Date]])</f>
        <v>2002</v>
      </c>
    </row>
    <row r="2490" spans="1:21" x14ac:dyDescent="0.25">
      <c r="A2490" t="s">
        <v>2255</v>
      </c>
      <c r="B2490">
        <v>1</v>
      </c>
      <c r="C2490" s="8">
        <v>37601</v>
      </c>
      <c r="D2490" t="s">
        <v>28</v>
      </c>
      <c r="E2490" t="s">
        <v>30</v>
      </c>
      <c r="F2490" t="s">
        <v>19</v>
      </c>
      <c r="G2490" t="s">
        <v>20</v>
      </c>
      <c r="H2490" t="s">
        <v>36</v>
      </c>
      <c r="I2490" t="s">
        <v>114</v>
      </c>
      <c r="J2490" t="s">
        <v>170</v>
      </c>
      <c r="K2490">
        <v>40000</v>
      </c>
      <c r="L2490">
        <v>57844</v>
      </c>
      <c r="M2490">
        <v>13000</v>
      </c>
      <c r="N2490">
        <v>0</v>
      </c>
      <c r="O2490">
        <v>6.7</v>
      </c>
      <c r="P2490">
        <v>276</v>
      </c>
      <c r="Q2490">
        <v>115</v>
      </c>
      <c r="R2490">
        <v>206456431</v>
      </c>
      <c r="S2490">
        <v>150000000</v>
      </c>
      <c r="T2490">
        <f>Table15[[#This Row],[Gross Revenue]]-Table15[[#This Row],[Budget]]</f>
        <v>56456431</v>
      </c>
      <c r="U2490">
        <f>YEAR(Table15[[#This Row],[Release Date]])</f>
        <v>2002</v>
      </c>
    </row>
    <row r="2491" spans="1:21" x14ac:dyDescent="0.25">
      <c r="A2491" t="s">
        <v>2268</v>
      </c>
      <c r="B2491">
        <v>1</v>
      </c>
      <c r="C2491" s="8">
        <v>37608</v>
      </c>
      <c r="D2491" t="s">
        <v>28</v>
      </c>
      <c r="E2491" t="s">
        <v>29</v>
      </c>
      <c r="F2491" t="s">
        <v>19</v>
      </c>
      <c r="G2491" t="s">
        <v>20</v>
      </c>
      <c r="H2491" t="s">
        <v>36</v>
      </c>
      <c r="I2491" t="s">
        <v>114</v>
      </c>
      <c r="J2491" t="s">
        <v>170</v>
      </c>
      <c r="K2491">
        <v>40000</v>
      </c>
      <c r="L2491">
        <v>60683</v>
      </c>
      <c r="M2491">
        <v>13000</v>
      </c>
      <c r="N2491">
        <v>0</v>
      </c>
      <c r="O2491">
        <v>7.4</v>
      </c>
      <c r="P2491">
        <v>267</v>
      </c>
      <c r="Q2491">
        <v>77</v>
      </c>
      <c r="R2491">
        <v>53337608</v>
      </c>
      <c r="S2491">
        <v>40000000</v>
      </c>
      <c r="T2491">
        <f>Table15[[#This Row],[Gross Revenue]]-Table15[[#This Row],[Budget]]</f>
        <v>13337608</v>
      </c>
      <c r="U2491">
        <f>YEAR(Table15[[#This Row],[Release Date]])</f>
        <v>2002</v>
      </c>
    </row>
    <row r="2492" spans="1:21" x14ac:dyDescent="0.25">
      <c r="A2492" t="s">
        <v>3820</v>
      </c>
      <c r="B2492">
        <v>1</v>
      </c>
      <c r="C2492" s="8">
        <v>38475</v>
      </c>
      <c r="D2492" t="s">
        <v>28</v>
      </c>
      <c r="E2492" t="s">
        <v>30</v>
      </c>
      <c r="F2492" t="s">
        <v>19</v>
      </c>
      <c r="G2492" t="s">
        <v>20</v>
      </c>
      <c r="H2492" t="s">
        <v>36</v>
      </c>
      <c r="I2492" t="s">
        <v>114</v>
      </c>
      <c r="J2492" t="s">
        <v>170</v>
      </c>
      <c r="K2492">
        <v>40000</v>
      </c>
      <c r="L2492">
        <v>79957</v>
      </c>
      <c r="M2492">
        <v>13000</v>
      </c>
      <c r="N2492">
        <v>24000</v>
      </c>
      <c r="O2492">
        <v>6.5</v>
      </c>
      <c r="P2492">
        <v>451</v>
      </c>
      <c r="Q2492">
        <v>108</v>
      </c>
      <c r="R2492">
        <v>334185206</v>
      </c>
      <c r="S2492">
        <v>200000000</v>
      </c>
      <c r="T2492">
        <f>Table15[[#This Row],[Gross Revenue]]-Table15[[#This Row],[Budget]]</f>
        <v>134185206</v>
      </c>
      <c r="U2492">
        <f>YEAR(Table15[[#This Row],[Release Date]])</f>
        <v>2005</v>
      </c>
    </row>
    <row r="2493" spans="1:21" x14ac:dyDescent="0.25">
      <c r="A2493" t="s">
        <v>4428</v>
      </c>
      <c r="B2493">
        <v>1</v>
      </c>
      <c r="C2493" s="8">
        <v>38843</v>
      </c>
      <c r="D2493" t="s">
        <v>28</v>
      </c>
      <c r="E2493" t="s">
        <v>25</v>
      </c>
      <c r="F2493" t="s">
        <v>19</v>
      </c>
      <c r="G2493" t="s">
        <v>20</v>
      </c>
      <c r="H2493" t="s">
        <v>43</v>
      </c>
      <c r="I2493" t="s">
        <v>114</v>
      </c>
      <c r="J2493" t="s">
        <v>170</v>
      </c>
      <c r="K2493">
        <v>40000</v>
      </c>
      <c r="L2493">
        <v>80849</v>
      </c>
      <c r="M2493">
        <v>13000</v>
      </c>
      <c r="N2493">
        <v>82000</v>
      </c>
      <c r="O2493">
        <v>6.2</v>
      </c>
      <c r="P2493">
        <v>526</v>
      </c>
      <c r="Q2493">
        <v>113</v>
      </c>
      <c r="R2493">
        <v>79711678</v>
      </c>
      <c r="S2493">
        <v>100000000</v>
      </c>
      <c r="T2493">
        <f>Table15[[#This Row],[Gross Revenue]]-Table15[[#This Row],[Budget]]</f>
        <v>-20288322</v>
      </c>
      <c r="U2493">
        <f>YEAR(Table15[[#This Row],[Release Date]])</f>
        <v>2006</v>
      </c>
    </row>
    <row r="2494" spans="1:21" x14ac:dyDescent="0.25">
      <c r="A2494" t="s">
        <v>4455</v>
      </c>
      <c r="B2494">
        <v>1</v>
      </c>
      <c r="C2494" s="8">
        <v>38857</v>
      </c>
      <c r="D2494" t="s">
        <v>17</v>
      </c>
      <c r="E2494" t="s">
        <v>29</v>
      </c>
      <c r="F2494" t="s">
        <v>19</v>
      </c>
      <c r="G2494" t="s">
        <v>20</v>
      </c>
      <c r="H2494" t="s">
        <v>36</v>
      </c>
      <c r="I2494" t="s">
        <v>39</v>
      </c>
      <c r="J2494" t="s">
        <v>170</v>
      </c>
      <c r="K2494">
        <v>940</v>
      </c>
      <c r="L2494">
        <v>4774</v>
      </c>
      <c r="M2494">
        <v>13000</v>
      </c>
      <c r="N2494">
        <v>25000</v>
      </c>
      <c r="O2494">
        <v>7</v>
      </c>
      <c r="P2494">
        <v>370</v>
      </c>
      <c r="Q2494">
        <v>87</v>
      </c>
      <c r="R2494">
        <v>35287788</v>
      </c>
      <c r="S2494">
        <v>39000000</v>
      </c>
      <c r="T2494">
        <f>Table15[[#This Row],[Gross Revenue]]-Table15[[#This Row],[Budget]]</f>
        <v>-3712212</v>
      </c>
      <c r="U2494">
        <f>YEAR(Table15[[#This Row],[Release Date]])</f>
        <v>2006</v>
      </c>
    </row>
    <row r="2495" spans="1:21" x14ac:dyDescent="0.25">
      <c r="A2495" t="s">
        <v>4951</v>
      </c>
      <c r="B2495">
        <v>1</v>
      </c>
      <c r="C2495" s="8">
        <v>39161</v>
      </c>
      <c r="D2495" t="s">
        <v>28</v>
      </c>
      <c r="E2495" t="s">
        <v>31</v>
      </c>
      <c r="F2495" t="s">
        <v>19</v>
      </c>
      <c r="G2495" t="s">
        <v>20</v>
      </c>
      <c r="H2495" t="s">
        <v>43</v>
      </c>
      <c r="I2495" t="s">
        <v>4323</v>
      </c>
      <c r="J2495" t="s">
        <v>170</v>
      </c>
      <c r="K2495">
        <v>11000</v>
      </c>
      <c r="L2495">
        <v>12418</v>
      </c>
      <c r="M2495">
        <v>13000</v>
      </c>
      <c r="N2495">
        <v>20000</v>
      </c>
      <c r="O2495">
        <v>7</v>
      </c>
      <c r="P2495">
        <v>325</v>
      </c>
      <c r="Q2495">
        <v>106</v>
      </c>
      <c r="R2495">
        <v>14479776</v>
      </c>
      <c r="S2495">
        <v>10000000</v>
      </c>
      <c r="T2495">
        <f>Table15[[#This Row],[Gross Revenue]]-Table15[[#This Row],[Budget]]</f>
        <v>4479776</v>
      </c>
      <c r="U2495">
        <f>YEAR(Table15[[#This Row],[Release Date]])</f>
        <v>2007</v>
      </c>
    </row>
    <row r="2496" spans="1:21" x14ac:dyDescent="0.25">
      <c r="A2496" t="s">
        <v>3764</v>
      </c>
      <c r="B2496">
        <v>1</v>
      </c>
      <c r="C2496" s="8">
        <v>38441</v>
      </c>
      <c r="D2496" t="s">
        <v>28</v>
      </c>
      <c r="E2496" t="s">
        <v>22</v>
      </c>
      <c r="F2496" t="s">
        <v>19</v>
      </c>
      <c r="G2496" t="s">
        <v>20</v>
      </c>
      <c r="H2496" t="s">
        <v>27</v>
      </c>
      <c r="I2496" t="s">
        <v>60</v>
      </c>
      <c r="J2496" t="s">
        <v>3765</v>
      </c>
      <c r="K2496">
        <v>1000</v>
      </c>
      <c r="L2496">
        <v>2589</v>
      </c>
      <c r="M2496">
        <v>2</v>
      </c>
      <c r="N2496">
        <v>797</v>
      </c>
      <c r="O2496">
        <v>6.5</v>
      </c>
      <c r="P2496">
        <v>34</v>
      </c>
      <c r="Q2496">
        <v>99</v>
      </c>
      <c r="R2496">
        <v>1889522</v>
      </c>
      <c r="S2496">
        <v>7000000</v>
      </c>
      <c r="T2496">
        <f>Table15[[#This Row],[Gross Revenue]]-Table15[[#This Row],[Budget]]</f>
        <v>-5110478</v>
      </c>
      <c r="U2496">
        <f>YEAR(Table15[[#This Row],[Release Date]])</f>
        <v>2005</v>
      </c>
    </row>
    <row r="2497" spans="1:21" x14ac:dyDescent="0.25">
      <c r="A2497" t="s">
        <v>4641</v>
      </c>
      <c r="B2497">
        <v>1</v>
      </c>
      <c r="C2497" s="8">
        <v>38968</v>
      </c>
      <c r="D2497" t="s">
        <v>28</v>
      </c>
      <c r="E2497" t="s">
        <v>25</v>
      </c>
      <c r="F2497" t="s">
        <v>19</v>
      </c>
      <c r="G2497" t="s">
        <v>20</v>
      </c>
      <c r="H2497" t="s">
        <v>38</v>
      </c>
      <c r="I2497" t="s">
        <v>4642</v>
      </c>
      <c r="J2497" t="s">
        <v>4643</v>
      </c>
      <c r="K2497">
        <v>536</v>
      </c>
      <c r="L2497">
        <v>1467</v>
      </c>
      <c r="M2497">
        <v>78</v>
      </c>
      <c r="N2497">
        <v>0</v>
      </c>
      <c r="O2497">
        <v>5.3</v>
      </c>
      <c r="P2497">
        <v>82</v>
      </c>
      <c r="Q2497">
        <v>93</v>
      </c>
      <c r="R2497">
        <v>200803</v>
      </c>
      <c r="S2497">
        <v>3000000</v>
      </c>
      <c r="T2497">
        <f>Table15[[#This Row],[Gross Revenue]]-Table15[[#This Row],[Budget]]</f>
        <v>-2799197</v>
      </c>
      <c r="U2497">
        <f>YEAR(Table15[[#This Row],[Release Date]])</f>
        <v>2006</v>
      </c>
    </row>
    <row r="2498" spans="1:21" x14ac:dyDescent="0.25">
      <c r="A2498" t="s">
        <v>1097</v>
      </c>
      <c r="B2498">
        <v>1</v>
      </c>
      <c r="C2498" s="8">
        <v>36979</v>
      </c>
      <c r="D2498" t="s">
        <v>28</v>
      </c>
      <c r="E2498" t="s">
        <v>25</v>
      </c>
      <c r="F2498" t="s">
        <v>19</v>
      </c>
      <c r="G2498" t="s">
        <v>20</v>
      </c>
      <c r="H2498" t="s">
        <v>36</v>
      </c>
      <c r="I2498" t="s">
        <v>1098</v>
      </c>
      <c r="J2498" t="s">
        <v>580</v>
      </c>
      <c r="K2498">
        <v>833</v>
      </c>
      <c r="L2498">
        <v>4551</v>
      </c>
      <c r="M2498">
        <v>25</v>
      </c>
      <c r="N2498">
        <v>371</v>
      </c>
      <c r="O2498">
        <v>5.3</v>
      </c>
      <c r="P2498">
        <v>37</v>
      </c>
      <c r="Q2498">
        <v>91</v>
      </c>
      <c r="R2498">
        <v>17292381</v>
      </c>
      <c r="S2498">
        <v>12000000</v>
      </c>
      <c r="T2498">
        <f>Table15[[#This Row],[Gross Revenue]]-Table15[[#This Row],[Budget]]</f>
        <v>5292381</v>
      </c>
      <c r="U2498">
        <f>YEAR(Table15[[#This Row],[Release Date]])</f>
        <v>2001</v>
      </c>
    </row>
    <row r="2499" spans="1:21" x14ac:dyDescent="0.25">
      <c r="A2499" t="s">
        <v>2922</v>
      </c>
      <c r="B2499">
        <v>1</v>
      </c>
      <c r="C2499" s="8">
        <v>37964</v>
      </c>
      <c r="D2499" t="s">
        <v>28</v>
      </c>
      <c r="E2499" t="s">
        <v>29</v>
      </c>
      <c r="F2499" t="s">
        <v>19</v>
      </c>
      <c r="G2499" t="s">
        <v>48</v>
      </c>
      <c r="H2499" t="s">
        <v>36</v>
      </c>
      <c r="I2499" t="s">
        <v>2923</v>
      </c>
      <c r="J2499" t="s">
        <v>580</v>
      </c>
      <c r="K2499">
        <v>1000</v>
      </c>
      <c r="L2499">
        <v>2847</v>
      </c>
      <c r="M2499">
        <v>25</v>
      </c>
      <c r="N2499">
        <v>0</v>
      </c>
      <c r="O2499">
        <v>5.2</v>
      </c>
      <c r="P2499">
        <v>131</v>
      </c>
      <c r="Q2499">
        <v>92</v>
      </c>
      <c r="R2499">
        <v>217326336</v>
      </c>
      <c r="S2499">
        <v>60000000</v>
      </c>
      <c r="T2499">
        <f>Table15[[#This Row],[Gross Revenue]]-Table15[[#This Row],[Budget]]</f>
        <v>157326336</v>
      </c>
      <c r="U2499">
        <f>YEAR(Table15[[#This Row],[Release Date]])</f>
        <v>2003</v>
      </c>
    </row>
    <row r="2500" spans="1:21" x14ac:dyDescent="0.25">
      <c r="A2500" t="s">
        <v>4184</v>
      </c>
      <c r="B2500">
        <v>1</v>
      </c>
      <c r="C2500" s="8">
        <v>38694</v>
      </c>
      <c r="D2500" t="s">
        <v>28</v>
      </c>
      <c r="E2500" t="s">
        <v>30</v>
      </c>
      <c r="F2500" t="s">
        <v>19</v>
      </c>
      <c r="G2500" t="s">
        <v>20</v>
      </c>
      <c r="H2500" t="s">
        <v>36</v>
      </c>
      <c r="I2500" t="s">
        <v>467</v>
      </c>
      <c r="J2500" t="s">
        <v>580</v>
      </c>
      <c r="K2500">
        <v>989</v>
      </c>
      <c r="L2500">
        <v>2558</v>
      </c>
      <c r="M2500">
        <v>25</v>
      </c>
      <c r="N2500">
        <v>0</v>
      </c>
      <c r="O2500">
        <v>5.5</v>
      </c>
      <c r="P2500">
        <v>156</v>
      </c>
      <c r="Q2500">
        <v>95</v>
      </c>
      <c r="R2500">
        <v>108012170</v>
      </c>
      <c r="S2500">
        <v>63000000</v>
      </c>
      <c r="T2500">
        <f>Table15[[#This Row],[Gross Revenue]]-Table15[[#This Row],[Budget]]</f>
        <v>45012170</v>
      </c>
      <c r="U2500">
        <f>YEAR(Table15[[#This Row],[Release Date]])</f>
        <v>2005</v>
      </c>
    </row>
    <row r="2501" spans="1:21" x14ac:dyDescent="0.25">
      <c r="A2501" t="s">
        <v>2758</v>
      </c>
      <c r="B2501">
        <v>1</v>
      </c>
      <c r="C2501" s="8">
        <v>37869</v>
      </c>
      <c r="D2501" t="s">
        <v>28</v>
      </c>
      <c r="E2501" t="s">
        <v>30</v>
      </c>
      <c r="F2501" t="s">
        <v>19</v>
      </c>
      <c r="G2501" t="s">
        <v>20</v>
      </c>
      <c r="H2501" t="s">
        <v>36</v>
      </c>
      <c r="I2501" t="s">
        <v>197</v>
      </c>
      <c r="J2501" t="s">
        <v>2759</v>
      </c>
      <c r="K2501">
        <v>13000</v>
      </c>
      <c r="L2501">
        <v>22813</v>
      </c>
      <c r="M2501">
        <v>12</v>
      </c>
      <c r="N2501">
        <v>0</v>
      </c>
      <c r="O2501">
        <v>6.8</v>
      </c>
      <c r="P2501">
        <v>166</v>
      </c>
      <c r="Q2501">
        <v>83</v>
      </c>
      <c r="R2501">
        <v>155019340</v>
      </c>
      <c r="S2501">
        <v>80000000</v>
      </c>
      <c r="T2501">
        <f>Table15[[#This Row],[Gross Revenue]]-Table15[[#This Row],[Budget]]</f>
        <v>75019340</v>
      </c>
      <c r="U2501">
        <f>YEAR(Table15[[#This Row],[Release Date]])</f>
        <v>2003</v>
      </c>
    </row>
    <row r="2502" spans="1:21" x14ac:dyDescent="0.25">
      <c r="A2502" t="s">
        <v>5224</v>
      </c>
      <c r="B2502">
        <v>1</v>
      </c>
      <c r="C2502" s="8">
        <v>39331</v>
      </c>
      <c r="D2502" t="s">
        <v>28</v>
      </c>
      <c r="E2502" t="s">
        <v>30</v>
      </c>
      <c r="F2502" t="s">
        <v>19</v>
      </c>
      <c r="G2502" t="s">
        <v>20</v>
      </c>
      <c r="H2502" t="s">
        <v>36</v>
      </c>
      <c r="I2502" t="s">
        <v>5155</v>
      </c>
      <c r="J2502" t="s">
        <v>2759</v>
      </c>
      <c r="K2502">
        <v>17000</v>
      </c>
      <c r="L2502">
        <v>17883</v>
      </c>
      <c r="M2502">
        <v>12</v>
      </c>
      <c r="N2502">
        <v>26000</v>
      </c>
      <c r="O2502">
        <v>6.7</v>
      </c>
      <c r="P2502">
        <v>165</v>
      </c>
      <c r="Q2502">
        <v>94</v>
      </c>
      <c r="R2502">
        <v>177343675</v>
      </c>
      <c r="S2502">
        <v>135000000</v>
      </c>
      <c r="T2502">
        <f>Table15[[#This Row],[Gross Revenue]]-Table15[[#This Row],[Budget]]</f>
        <v>42343675</v>
      </c>
      <c r="U2502">
        <f>YEAR(Table15[[#This Row],[Release Date]])</f>
        <v>2007</v>
      </c>
    </row>
    <row r="2503" spans="1:21" x14ac:dyDescent="0.25">
      <c r="A2503" t="s">
        <v>1789</v>
      </c>
      <c r="B2503">
        <v>1</v>
      </c>
      <c r="C2503" s="8">
        <v>37353</v>
      </c>
      <c r="D2503" t="s">
        <v>28</v>
      </c>
      <c r="E2503" t="s">
        <v>25</v>
      </c>
      <c r="F2503" t="s">
        <v>19</v>
      </c>
      <c r="G2503" t="s">
        <v>20</v>
      </c>
      <c r="H2503" t="s">
        <v>36</v>
      </c>
      <c r="I2503" t="s">
        <v>346</v>
      </c>
      <c r="J2503" t="s">
        <v>1790</v>
      </c>
      <c r="K2503">
        <v>3000</v>
      </c>
      <c r="L2503">
        <v>9638</v>
      </c>
      <c r="M2503">
        <v>23</v>
      </c>
      <c r="N2503">
        <v>0</v>
      </c>
      <c r="O2503">
        <v>7.6</v>
      </c>
      <c r="P2503">
        <v>82</v>
      </c>
      <c r="Q2503">
        <v>111</v>
      </c>
      <c r="R2503">
        <v>41407470</v>
      </c>
      <c r="S2503">
        <v>30000000</v>
      </c>
      <c r="T2503">
        <f>Table15[[#This Row],[Gross Revenue]]-Table15[[#This Row],[Budget]]</f>
        <v>11407470</v>
      </c>
      <c r="U2503">
        <f>YEAR(Table15[[#This Row],[Release Date]])</f>
        <v>2002</v>
      </c>
    </row>
    <row r="2504" spans="1:21" x14ac:dyDescent="0.25">
      <c r="A2504" t="s">
        <v>1307</v>
      </c>
      <c r="B2504">
        <v>1</v>
      </c>
      <c r="C2504" s="8">
        <v>37085</v>
      </c>
      <c r="D2504" t="s">
        <v>28</v>
      </c>
      <c r="E2504" t="s">
        <v>25</v>
      </c>
      <c r="F2504" t="s">
        <v>19</v>
      </c>
      <c r="G2504" t="s">
        <v>20</v>
      </c>
      <c r="H2504" t="s">
        <v>43</v>
      </c>
      <c r="I2504" t="s">
        <v>1155</v>
      </c>
      <c r="J2504" t="s">
        <v>1308</v>
      </c>
      <c r="K2504">
        <v>656</v>
      </c>
      <c r="L2504">
        <v>2754</v>
      </c>
      <c r="M2504">
        <v>167</v>
      </c>
      <c r="N2504">
        <v>770</v>
      </c>
      <c r="O2504">
        <v>6.3</v>
      </c>
      <c r="P2504">
        <v>91</v>
      </c>
      <c r="Q2504">
        <v>102</v>
      </c>
      <c r="R2504">
        <v>75074950</v>
      </c>
      <c r="S2504">
        <v>12000000</v>
      </c>
      <c r="T2504">
        <f>Table15[[#This Row],[Gross Revenue]]-Table15[[#This Row],[Budget]]</f>
        <v>63074950</v>
      </c>
      <c r="U2504">
        <f>YEAR(Table15[[#This Row],[Release Date]])</f>
        <v>2001</v>
      </c>
    </row>
    <row r="2505" spans="1:21" x14ac:dyDescent="0.25">
      <c r="A2505" t="s">
        <v>2985</v>
      </c>
      <c r="B2505">
        <v>1</v>
      </c>
      <c r="C2505" s="8">
        <v>37996</v>
      </c>
      <c r="D2505" t="s">
        <v>28</v>
      </c>
      <c r="E2505" t="s">
        <v>32</v>
      </c>
      <c r="F2505" t="s">
        <v>19</v>
      </c>
      <c r="G2505" t="s">
        <v>20</v>
      </c>
      <c r="H2505" t="s">
        <v>36</v>
      </c>
      <c r="I2505" t="s">
        <v>1117</v>
      </c>
      <c r="J2505" t="s">
        <v>1308</v>
      </c>
      <c r="K2505">
        <v>11000</v>
      </c>
      <c r="L2505">
        <v>15302</v>
      </c>
      <c r="M2505">
        <v>167</v>
      </c>
      <c r="N2505">
        <v>0</v>
      </c>
      <c r="O2505">
        <v>5.6</v>
      </c>
      <c r="P2505">
        <v>262</v>
      </c>
      <c r="Q2505">
        <v>92</v>
      </c>
      <c r="R2505">
        <v>131920333</v>
      </c>
      <c r="S2505">
        <v>130000000</v>
      </c>
      <c r="T2505">
        <f>Table15[[#This Row],[Gross Revenue]]-Table15[[#This Row],[Budget]]</f>
        <v>1920333</v>
      </c>
      <c r="U2505">
        <f>YEAR(Table15[[#This Row],[Release Date]])</f>
        <v>2004</v>
      </c>
    </row>
    <row r="2506" spans="1:21" x14ac:dyDescent="0.25">
      <c r="A2506" t="s">
        <v>4637</v>
      </c>
      <c r="B2506">
        <v>1</v>
      </c>
      <c r="C2506" s="8">
        <v>38965</v>
      </c>
      <c r="D2506" t="s">
        <v>28</v>
      </c>
      <c r="E2506" t="s">
        <v>25</v>
      </c>
      <c r="F2506" t="s">
        <v>19</v>
      </c>
      <c r="G2506" t="s">
        <v>20</v>
      </c>
      <c r="H2506" t="s">
        <v>43</v>
      </c>
      <c r="I2506" t="s">
        <v>3093</v>
      </c>
      <c r="J2506" t="s">
        <v>1308</v>
      </c>
      <c r="K2506">
        <v>997</v>
      </c>
      <c r="L2506">
        <v>5165</v>
      </c>
      <c r="M2506">
        <v>167</v>
      </c>
      <c r="N2506">
        <v>0</v>
      </c>
      <c r="O2506">
        <v>6.6</v>
      </c>
      <c r="P2506">
        <v>77</v>
      </c>
      <c r="Q2506">
        <v>122</v>
      </c>
      <c r="R2506">
        <v>91547205</v>
      </c>
      <c r="S2506">
        <v>12000000</v>
      </c>
      <c r="T2506">
        <f>Table15[[#This Row],[Gross Revenue]]-Table15[[#This Row],[Budget]]</f>
        <v>79547205</v>
      </c>
      <c r="U2506">
        <f>YEAR(Table15[[#This Row],[Release Date]])</f>
        <v>2006</v>
      </c>
    </row>
    <row r="2507" spans="1:21" x14ac:dyDescent="0.25">
      <c r="A2507" t="s">
        <v>5059</v>
      </c>
      <c r="B2507">
        <v>1</v>
      </c>
      <c r="C2507" s="8">
        <v>39229</v>
      </c>
      <c r="D2507" t="s">
        <v>28</v>
      </c>
      <c r="E2507" t="s">
        <v>32</v>
      </c>
      <c r="F2507" t="s">
        <v>19</v>
      </c>
      <c r="G2507" t="s">
        <v>20</v>
      </c>
      <c r="H2507" t="s">
        <v>43</v>
      </c>
      <c r="I2507" t="s">
        <v>543</v>
      </c>
      <c r="J2507" t="s">
        <v>1308</v>
      </c>
      <c r="K2507">
        <v>655</v>
      </c>
      <c r="L2507">
        <v>2394</v>
      </c>
      <c r="M2507">
        <v>167</v>
      </c>
      <c r="N2507">
        <v>0</v>
      </c>
      <c r="O2507">
        <v>6.2</v>
      </c>
      <c r="P2507">
        <v>146</v>
      </c>
      <c r="Q2507">
        <v>99</v>
      </c>
      <c r="R2507">
        <v>134141530</v>
      </c>
      <c r="S2507">
        <v>25000000</v>
      </c>
      <c r="T2507">
        <f>Table15[[#This Row],[Gross Revenue]]-Table15[[#This Row],[Budget]]</f>
        <v>109141530</v>
      </c>
      <c r="U2507">
        <f>YEAR(Table15[[#This Row],[Release Date]])</f>
        <v>2007</v>
      </c>
    </row>
    <row r="2508" spans="1:21" x14ac:dyDescent="0.25">
      <c r="A2508" t="s">
        <v>5131</v>
      </c>
      <c r="B2508">
        <v>1</v>
      </c>
      <c r="C2508" s="8">
        <v>39275</v>
      </c>
      <c r="D2508" t="s">
        <v>28</v>
      </c>
      <c r="E2508" t="s">
        <v>25</v>
      </c>
      <c r="F2508" t="s">
        <v>19</v>
      </c>
      <c r="G2508" t="s">
        <v>20</v>
      </c>
      <c r="H2508" t="s">
        <v>43</v>
      </c>
      <c r="I2508" t="s">
        <v>1586</v>
      </c>
      <c r="J2508" t="s">
        <v>1308</v>
      </c>
      <c r="K2508">
        <v>966</v>
      </c>
      <c r="L2508">
        <v>4830</v>
      </c>
      <c r="M2508">
        <v>167</v>
      </c>
      <c r="N2508">
        <v>3000</v>
      </c>
      <c r="O2508">
        <v>5.7</v>
      </c>
      <c r="P2508">
        <v>52</v>
      </c>
      <c r="Q2508">
        <v>106</v>
      </c>
      <c r="R2508">
        <v>65182182</v>
      </c>
      <c r="S2508">
        <v>24000000</v>
      </c>
      <c r="T2508">
        <f>Table15[[#This Row],[Gross Revenue]]-Table15[[#This Row],[Budget]]</f>
        <v>41182182</v>
      </c>
      <c r="U2508">
        <f>YEAR(Table15[[#This Row],[Release Date]])</f>
        <v>2007</v>
      </c>
    </row>
    <row r="2509" spans="1:21" x14ac:dyDescent="0.25">
      <c r="A2509" t="s">
        <v>2135</v>
      </c>
      <c r="B2509">
        <v>1</v>
      </c>
      <c r="C2509" s="8">
        <v>37534</v>
      </c>
      <c r="D2509" t="s">
        <v>28</v>
      </c>
      <c r="E2509" t="s">
        <v>29</v>
      </c>
      <c r="F2509" t="s">
        <v>19</v>
      </c>
      <c r="G2509" t="s">
        <v>20</v>
      </c>
      <c r="H2509" t="s">
        <v>36</v>
      </c>
      <c r="I2509" t="s">
        <v>1516</v>
      </c>
      <c r="J2509" t="s">
        <v>2136</v>
      </c>
      <c r="K2509">
        <v>886</v>
      </c>
      <c r="L2509">
        <v>5139</v>
      </c>
      <c r="M2509">
        <v>0</v>
      </c>
      <c r="N2509">
        <v>49</v>
      </c>
      <c r="O2509">
        <v>5.8</v>
      </c>
      <c r="P2509">
        <v>33</v>
      </c>
      <c r="Q2509">
        <v>74</v>
      </c>
      <c r="R2509">
        <v>6491350</v>
      </c>
      <c r="S2509">
        <v>10000000</v>
      </c>
      <c r="T2509">
        <f>Table15[[#This Row],[Gross Revenue]]-Table15[[#This Row],[Budget]]</f>
        <v>-3508650</v>
      </c>
      <c r="U2509">
        <f>YEAR(Table15[[#This Row],[Release Date]])</f>
        <v>2002</v>
      </c>
    </row>
    <row r="2510" spans="1:21" x14ac:dyDescent="0.25">
      <c r="A2510" t="s">
        <v>5157</v>
      </c>
      <c r="B2510">
        <v>1</v>
      </c>
      <c r="C2510" s="8">
        <v>39291</v>
      </c>
      <c r="D2510" t="s">
        <v>28</v>
      </c>
      <c r="E2510" t="s">
        <v>22</v>
      </c>
      <c r="F2510" t="s">
        <v>19</v>
      </c>
      <c r="G2510" t="s">
        <v>20</v>
      </c>
      <c r="H2510" t="s">
        <v>38</v>
      </c>
      <c r="I2510" t="s">
        <v>140</v>
      </c>
      <c r="J2510" t="s">
        <v>5158</v>
      </c>
      <c r="K2510">
        <v>1000</v>
      </c>
      <c r="L2510">
        <v>2059</v>
      </c>
      <c r="M2510">
        <v>0</v>
      </c>
      <c r="N2510">
        <v>26000</v>
      </c>
      <c r="O2510">
        <v>7.5</v>
      </c>
      <c r="P2510">
        <v>1</v>
      </c>
      <c r="Q2510">
        <v>111</v>
      </c>
      <c r="R2510">
        <v>14616</v>
      </c>
      <c r="S2510">
        <v>12000000</v>
      </c>
      <c r="T2510">
        <f>Table15[[#This Row],[Gross Revenue]]-Table15[[#This Row],[Budget]]</f>
        <v>-11985384</v>
      </c>
      <c r="U2510">
        <f>YEAR(Table15[[#This Row],[Release Date]])</f>
        <v>2007</v>
      </c>
    </row>
    <row r="2511" spans="1:21" x14ac:dyDescent="0.25">
      <c r="A2511" t="s">
        <v>2065</v>
      </c>
      <c r="B2511">
        <v>1</v>
      </c>
      <c r="C2511" s="8">
        <v>37501</v>
      </c>
      <c r="D2511" t="s">
        <v>28</v>
      </c>
      <c r="E2511" t="s">
        <v>87</v>
      </c>
      <c r="F2511" t="s">
        <v>2066</v>
      </c>
      <c r="G2511" t="s">
        <v>2067</v>
      </c>
      <c r="H2511" t="s">
        <v>38</v>
      </c>
      <c r="I2511" t="s">
        <v>2068</v>
      </c>
      <c r="J2511" t="s">
        <v>2069</v>
      </c>
      <c r="K2511">
        <v>114</v>
      </c>
      <c r="L2511">
        <v>206</v>
      </c>
      <c r="M2511">
        <v>335</v>
      </c>
      <c r="N2511">
        <v>0</v>
      </c>
      <c r="O2511">
        <v>6.5</v>
      </c>
      <c r="P2511">
        <v>232</v>
      </c>
      <c r="Q2511">
        <v>104</v>
      </c>
      <c r="R2511">
        <v>1487477</v>
      </c>
      <c r="S2511">
        <v>4200000</v>
      </c>
      <c r="T2511">
        <f>Table15[[#This Row],[Gross Revenue]]-Table15[[#This Row],[Budget]]</f>
        <v>-2712523</v>
      </c>
      <c r="U2511">
        <f>YEAR(Table15[[#This Row],[Release Date]])</f>
        <v>2002</v>
      </c>
    </row>
    <row r="2512" spans="1:21" x14ac:dyDescent="0.25">
      <c r="A2512" t="s">
        <v>3471</v>
      </c>
      <c r="B2512">
        <v>1</v>
      </c>
      <c r="C2512" s="8">
        <v>38281</v>
      </c>
      <c r="D2512" t="s">
        <v>28</v>
      </c>
      <c r="E2512" t="s">
        <v>32</v>
      </c>
      <c r="F2512" t="s">
        <v>19</v>
      </c>
      <c r="G2512" t="s">
        <v>20</v>
      </c>
      <c r="H2512" t="s">
        <v>38</v>
      </c>
      <c r="I2512" t="s">
        <v>317</v>
      </c>
      <c r="J2512" t="s">
        <v>2069</v>
      </c>
      <c r="K2512">
        <v>11000</v>
      </c>
      <c r="L2512">
        <v>25763</v>
      </c>
      <c r="M2512">
        <v>335</v>
      </c>
      <c r="N2512">
        <v>0</v>
      </c>
      <c r="O2512">
        <v>6.7</v>
      </c>
      <c r="P2512">
        <v>316</v>
      </c>
      <c r="Q2512">
        <v>110</v>
      </c>
      <c r="R2512">
        <v>134568845</v>
      </c>
      <c r="S2512">
        <v>75000000</v>
      </c>
      <c r="T2512">
        <f>Table15[[#This Row],[Gross Revenue]]-Table15[[#This Row],[Budget]]</f>
        <v>59568845</v>
      </c>
      <c r="U2512">
        <f>YEAR(Table15[[#This Row],[Release Date]])</f>
        <v>2004</v>
      </c>
    </row>
    <row r="2513" spans="1:21" x14ac:dyDescent="0.25">
      <c r="A2513" t="s">
        <v>4385</v>
      </c>
      <c r="B2513">
        <v>1</v>
      </c>
      <c r="C2513" s="8">
        <v>38820</v>
      </c>
      <c r="D2513" t="s">
        <v>28</v>
      </c>
      <c r="E2513" t="s">
        <v>32</v>
      </c>
      <c r="F2513" t="s">
        <v>19</v>
      </c>
      <c r="G2513" t="s">
        <v>20</v>
      </c>
      <c r="H2513" t="s">
        <v>38</v>
      </c>
      <c r="I2513" t="s">
        <v>481</v>
      </c>
      <c r="J2513" t="s">
        <v>2069</v>
      </c>
      <c r="K2513">
        <v>3000</v>
      </c>
      <c r="L2513">
        <v>8281</v>
      </c>
      <c r="M2513">
        <v>335</v>
      </c>
      <c r="N2513">
        <v>98000</v>
      </c>
      <c r="O2513">
        <v>5.9</v>
      </c>
      <c r="P2513">
        <v>393</v>
      </c>
      <c r="Q2513">
        <v>105</v>
      </c>
      <c r="R2513">
        <v>37516013</v>
      </c>
      <c r="S2513">
        <v>69000000</v>
      </c>
      <c r="T2513">
        <f>Table15[[#This Row],[Gross Revenue]]-Table15[[#This Row],[Budget]]</f>
        <v>-31483987</v>
      </c>
      <c r="U2513">
        <f>YEAR(Table15[[#This Row],[Release Date]])</f>
        <v>2006</v>
      </c>
    </row>
    <row r="2514" spans="1:21" x14ac:dyDescent="0.25">
      <c r="A2514" t="s">
        <v>4806</v>
      </c>
      <c r="B2514">
        <v>1</v>
      </c>
      <c r="C2514" s="8">
        <v>39070</v>
      </c>
      <c r="D2514" t="s">
        <v>28</v>
      </c>
      <c r="E2514" t="s">
        <v>25</v>
      </c>
      <c r="F2514" t="s">
        <v>19</v>
      </c>
      <c r="G2514" t="s">
        <v>20</v>
      </c>
      <c r="H2514" t="s">
        <v>43</v>
      </c>
      <c r="I2514" t="s">
        <v>2885</v>
      </c>
      <c r="J2514" t="s">
        <v>4807</v>
      </c>
      <c r="K2514">
        <v>931</v>
      </c>
      <c r="L2514">
        <v>3322</v>
      </c>
      <c r="M2514">
        <v>24</v>
      </c>
      <c r="N2514">
        <v>0</v>
      </c>
      <c r="O2514">
        <v>5.3</v>
      </c>
      <c r="P2514">
        <v>43</v>
      </c>
      <c r="Q2514">
        <v>95</v>
      </c>
      <c r="R2514">
        <v>9123834</v>
      </c>
      <c r="S2514">
        <v>15000000</v>
      </c>
      <c r="T2514">
        <f>Table15[[#This Row],[Gross Revenue]]-Table15[[#This Row],[Budget]]</f>
        <v>-5876166</v>
      </c>
      <c r="U2514">
        <f>YEAR(Table15[[#This Row],[Release Date]])</f>
        <v>2006</v>
      </c>
    </row>
    <row r="2515" spans="1:21" x14ac:dyDescent="0.25">
      <c r="A2515" t="s">
        <v>3958</v>
      </c>
      <c r="B2515">
        <v>1</v>
      </c>
      <c r="C2515" s="8">
        <v>38557</v>
      </c>
      <c r="D2515" t="s">
        <v>28</v>
      </c>
      <c r="E2515" t="s">
        <v>37</v>
      </c>
      <c r="F2515" t="s">
        <v>19</v>
      </c>
      <c r="G2515" t="s">
        <v>20</v>
      </c>
      <c r="H2515" t="s">
        <v>38</v>
      </c>
      <c r="I2515" t="s">
        <v>3959</v>
      </c>
      <c r="J2515" t="s">
        <v>3960</v>
      </c>
      <c r="K2515">
        <v>438</v>
      </c>
      <c r="L2515">
        <v>1081</v>
      </c>
      <c r="M2515">
        <v>21</v>
      </c>
      <c r="N2515">
        <v>14000</v>
      </c>
      <c r="O2515">
        <v>5.7</v>
      </c>
      <c r="P2515">
        <v>264</v>
      </c>
      <c r="Q2515">
        <v>98</v>
      </c>
      <c r="R2515">
        <v>84749884</v>
      </c>
      <c r="S2515">
        <v>3000000</v>
      </c>
      <c r="T2515">
        <f>Table15[[#This Row],[Gross Revenue]]-Table15[[#This Row],[Budget]]</f>
        <v>81749884</v>
      </c>
      <c r="U2515">
        <f>YEAR(Table15[[#This Row],[Release Date]])</f>
        <v>2005</v>
      </c>
    </row>
    <row r="2516" spans="1:21" x14ac:dyDescent="0.25">
      <c r="A2516" t="s">
        <v>1052</v>
      </c>
      <c r="B2516">
        <v>1</v>
      </c>
      <c r="C2516" s="8">
        <v>36955</v>
      </c>
      <c r="D2516" t="s">
        <v>28</v>
      </c>
      <c r="E2516" t="s">
        <v>18</v>
      </c>
      <c r="F2516" t="s">
        <v>19</v>
      </c>
      <c r="G2516" t="s">
        <v>20</v>
      </c>
      <c r="H2516" t="s">
        <v>38</v>
      </c>
      <c r="I2516" t="s">
        <v>393</v>
      </c>
      <c r="J2516" t="s">
        <v>1053</v>
      </c>
      <c r="K2516">
        <v>1000</v>
      </c>
      <c r="L2516">
        <v>3970</v>
      </c>
      <c r="M2516">
        <v>143</v>
      </c>
      <c r="N2516">
        <v>951</v>
      </c>
      <c r="O2516">
        <v>7.5</v>
      </c>
      <c r="P2516">
        <v>179</v>
      </c>
      <c r="Q2516">
        <v>138</v>
      </c>
      <c r="R2516">
        <v>35918429</v>
      </c>
      <c r="S2516">
        <v>1700000</v>
      </c>
      <c r="T2516">
        <f>Table15[[#This Row],[Gross Revenue]]-Table15[[#This Row],[Budget]]</f>
        <v>34218429</v>
      </c>
      <c r="U2516">
        <f>YEAR(Table15[[#This Row],[Release Date]])</f>
        <v>2001</v>
      </c>
    </row>
    <row r="2517" spans="1:21" x14ac:dyDescent="0.25">
      <c r="A2517" t="s">
        <v>2719</v>
      </c>
      <c r="B2517">
        <v>1</v>
      </c>
      <c r="C2517" s="8">
        <v>37848</v>
      </c>
      <c r="D2517" t="s">
        <v>28</v>
      </c>
      <c r="E2517" t="s">
        <v>22</v>
      </c>
      <c r="F2517" t="s">
        <v>19</v>
      </c>
      <c r="G2517" t="s">
        <v>20</v>
      </c>
      <c r="H2517" t="s">
        <v>38</v>
      </c>
      <c r="I2517" t="s">
        <v>280</v>
      </c>
      <c r="J2517" t="s">
        <v>1053</v>
      </c>
      <c r="K2517">
        <v>14000</v>
      </c>
      <c r="L2517">
        <v>15337</v>
      </c>
      <c r="M2517">
        <v>143</v>
      </c>
      <c r="N2517">
        <v>5000</v>
      </c>
      <c r="O2517">
        <v>7.6</v>
      </c>
      <c r="P2517">
        <v>251</v>
      </c>
      <c r="Q2517">
        <v>137</v>
      </c>
      <c r="R2517">
        <v>5459824</v>
      </c>
      <c r="S2517">
        <v>26000000</v>
      </c>
      <c r="T2517">
        <f>Table15[[#This Row],[Gross Revenue]]-Table15[[#This Row],[Budget]]</f>
        <v>-20540176</v>
      </c>
      <c r="U2517">
        <f>YEAR(Table15[[#This Row],[Release Date]])</f>
        <v>2003</v>
      </c>
    </row>
    <row r="2518" spans="1:21" x14ac:dyDescent="0.25">
      <c r="A2518" t="s">
        <v>3526</v>
      </c>
      <c r="B2518">
        <v>1</v>
      </c>
      <c r="C2518" s="8">
        <v>38314</v>
      </c>
      <c r="D2518" t="s">
        <v>28</v>
      </c>
      <c r="E2518" t="s">
        <v>25</v>
      </c>
      <c r="F2518" t="s">
        <v>19</v>
      </c>
      <c r="G2518" t="s">
        <v>20</v>
      </c>
      <c r="H2518" t="s">
        <v>36</v>
      </c>
      <c r="I2518" t="s">
        <v>3368</v>
      </c>
      <c r="J2518" t="s">
        <v>3527</v>
      </c>
      <c r="K2518">
        <v>690</v>
      </c>
      <c r="L2518">
        <v>1573</v>
      </c>
      <c r="M2518">
        <v>650</v>
      </c>
      <c r="N2518">
        <v>1000</v>
      </c>
      <c r="O2518">
        <v>6.4</v>
      </c>
      <c r="P2518">
        <v>79</v>
      </c>
      <c r="Q2518">
        <v>111</v>
      </c>
      <c r="R2518">
        <v>5205343</v>
      </c>
      <c r="S2518">
        <v>20000000</v>
      </c>
      <c r="T2518">
        <f>Table15[[#This Row],[Gross Revenue]]-Table15[[#This Row],[Budget]]</f>
        <v>-14794657</v>
      </c>
      <c r="U2518">
        <f>YEAR(Table15[[#This Row],[Release Date]])</f>
        <v>2004</v>
      </c>
    </row>
    <row r="2519" spans="1:21" x14ac:dyDescent="0.25">
      <c r="A2519" t="s">
        <v>4480</v>
      </c>
      <c r="B2519">
        <v>1</v>
      </c>
      <c r="C2519" s="8">
        <v>38871</v>
      </c>
      <c r="D2519" t="s">
        <v>28</v>
      </c>
      <c r="E2519" t="s">
        <v>25</v>
      </c>
      <c r="F2519" t="s">
        <v>19</v>
      </c>
      <c r="G2519" t="s">
        <v>20</v>
      </c>
      <c r="H2519" t="s">
        <v>43</v>
      </c>
      <c r="I2519" t="s">
        <v>102</v>
      </c>
      <c r="J2519" t="s">
        <v>3527</v>
      </c>
      <c r="K2519">
        <v>1000</v>
      </c>
      <c r="L2519">
        <v>3389</v>
      </c>
      <c r="M2519">
        <v>650</v>
      </c>
      <c r="N2519">
        <v>0</v>
      </c>
      <c r="O2519">
        <v>5.7</v>
      </c>
      <c r="P2519">
        <v>98</v>
      </c>
      <c r="Q2519">
        <v>118</v>
      </c>
      <c r="R2519">
        <v>30920167</v>
      </c>
      <c r="S2519">
        <v>25000000</v>
      </c>
      <c r="T2519">
        <f>Table15[[#This Row],[Gross Revenue]]-Table15[[#This Row],[Budget]]</f>
        <v>5920167</v>
      </c>
      <c r="U2519">
        <f>YEAR(Table15[[#This Row],[Release Date]])</f>
        <v>2006</v>
      </c>
    </row>
    <row r="2520" spans="1:21" x14ac:dyDescent="0.25">
      <c r="A2520" t="s">
        <v>1379</v>
      </c>
      <c r="B2520">
        <v>1</v>
      </c>
      <c r="C2520" s="8">
        <v>37123</v>
      </c>
      <c r="D2520" t="s">
        <v>28</v>
      </c>
      <c r="E2520" t="s">
        <v>22</v>
      </c>
      <c r="F2520" t="s">
        <v>19</v>
      </c>
      <c r="G2520" t="s">
        <v>20</v>
      </c>
      <c r="H2520" t="s">
        <v>43</v>
      </c>
      <c r="I2520" t="s">
        <v>109</v>
      </c>
      <c r="J2520" t="s">
        <v>1380</v>
      </c>
      <c r="K2520">
        <v>2000</v>
      </c>
      <c r="L2520">
        <v>2447</v>
      </c>
      <c r="M2520">
        <v>162</v>
      </c>
      <c r="N2520">
        <v>0</v>
      </c>
      <c r="O2520">
        <v>7.4</v>
      </c>
      <c r="P2520">
        <v>181</v>
      </c>
      <c r="Q2520">
        <v>107</v>
      </c>
      <c r="R2520">
        <v>15854988</v>
      </c>
      <c r="S2520">
        <v>13500000</v>
      </c>
      <c r="T2520">
        <f>Table15[[#This Row],[Gross Revenue]]-Table15[[#This Row],[Budget]]</f>
        <v>2354988</v>
      </c>
      <c r="U2520">
        <f>YEAR(Table15[[#This Row],[Release Date]])</f>
        <v>2001</v>
      </c>
    </row>
    <row r="2521" spans="1:21" x14ac:dyDescent="0.25">
      <c r="A2521" t="s">
        <v>3010</v>
      </c>
      <c r="B2521">
        <v>1</v>
      </c>
      <c r="C2521" s="8">
        <v>38012</v>
      </c>
      <c r="D2521" t="s">
        <v>17</v>
      </c>
      <c r="E2521" t="s">
        <v>31</v>
      </c>
      <c r="F2521" t="s">
        <v>19</v>
      </c>
      <c r="G2521" t="s">
        <v>20</v>
      </c>
      <c r="H2521" t="s">
        <v>38</v>
      </c>
      <c r="I2521" t="s">
        <v>282</v>
      </c>
      <c r="J2521" t="s">
        <v>1380</v>
      </c>
      <c r="K2521">
        <v>23000</v>
      </c>
      <c r="L2521">
        <v>36398</v>
      </c>
      <c r="M2521">
        <v>162</v>
      </c>
      <c r="N2521">
        <v>0</v>
      </c>
      <c r="O2521">
        <v>7</v>
      </c>
      <c r="P2521">
        <v>231</v>
      </c>
      <c r="Q2521">
        <v>135</v>
      </c>
      <c r="R2521">
        <v>4001121</v>
      </c>
      <c r="S2521">
        <v>20000000</v>
      </c>
      <c r="T2521">
        <f>Table15[[#This Row],[Gross Revenue]]-Table15[[#This Row],[Budget]]</f>
        <v>-15998879</v>
      </c>
      <c r="U2521">
        <f>YEAR(Table15[[#This Row],[Release Date]])</f>
        <v>2004</v>
      </c>
    </row>
    <row r="2522" spans="1:21" x14ac:dyDescent="0.25">
      <c r="A2522" t="s">
        <v>4567</v>
      </c>
      <c r="B2522">
        <v>1</v>
      </c>
      <c r="C2522" s="8">
        <v>38926</v>
      </c>
      <c r="D2522" t="s">
        <v>28</v>
      </c>
      <c r="E2522" t="s">
        <v>37</v>
      </c>
      <c r="F2522" t="s">
        <v>19</v>
      </c>
      <c r="G2522" t="s">
        <v>20</v>
      </c>
      <c r="H2522" t="s">
        <v>43</v>
      </c>
      <c r="I2522" t="s">
        <v>4568</v>
      </c>
      <c r="J2522" t="s">
        <v>4569</v>
      </c>
      <c r="K2522">
        <v>465</v>
      </c>
      <c r="L2522">
        <v>730</v>
      </c>
      <c r="M2522">
        <v>57</v>
      </c>
      <c r="N2522">
        <v>0</v>
      </c>
      <c r="O2522">
        <v>4.0999999999999996</v>
      </c>
      <c r="P2522">
        <v>145</v>
      </c>
      <c r="Q2522">
        <v>83</v>
      </c>
      <c r="R2522">
        <v>4930798</v>
      </c>
      <c r="S2522">
        <v>17000000</v>
      </c>
      <c r="T2522">
        <f>Table15[[#This Row],[Gross Revenue]]-Table15[[#This Row],[Budget]]</f>
        <v>-12069202</v>
      </c>
      <c r="U2522">
        <f>YEAR(Table15[[#This Row],[Release Date]])</f>
        <v>2006</v>
      </c>
    </row>
    <row r="2523" spans="1:21" x14ac:dyDescent="0.25">
      <c r="A2523" t="s">
        <v>804</v>
      </c>
      <c r="B2523">
        <v>1</v>
      </c>
      <c r="C2523" s="8">
        <v>36822</v>
      </c>
      <c r="D2523" t="s">
        <v>28</v>
      </c>
      <c r="E2523" t="s">
        <v>25</v>
      </c>
      <c r="F2523" t="s">
        <v>19</v>
      </c>
      <c r="G2523" t="s">
        <v>20</v>
      </c>
      <c r="H2523" t="s">
        <v>38</v>
      </c>
      <c r="I2523" t="s">
        <v>323</v>
      </c>
      <c r="J2523" t="s">
        <v>805</v>
      </c>
      <c r="K2523">
        <v>1000</v>
      </c>
      <c r="L2523">
        <v>3889</v>
      </c>
      <c r="M2523">
        <v>480</v>
      </c>
      <c r="N2523">
        <v>0</v>
      </c>
      <c r="O2523">
        <v>6.5</v>
      </c>
      <c r="P2523">
        <v>103</v>
      </c>
      <c r="Q2523">
        <v>94</v>
      </c>
      <c r="R2523">
        <v>68525609</v>
      </c>
      <c r="S2523">
        <v>15600000</v>
      </c>
      <c r="T2523">
        <f>Table15[[#This Row],[Gross Revenue]]-Table15[[#This Row],[Budget]]</f>
        <v>52925609</v>
      </c>
      <c r="U2523">
        <f>YEAR(Table15[[#This Row],[Release Date]])</f>
        <v>2000</v>
      </c>
    </row>
    <row r="2524" spans="1:21" x14ac:dyDescent="0.25">
      <c r="A2524" t="s">
        <v>1746</v>
      </c>
      <c r="B2524">
        <v>1</v>
      </c>
      <c r="C2524" s="8">
        <v>37333</v>
      </c>
      <c r="D2524" t="s">
        <v>28</v>
      </c>
      <c r="E2524" t="s">
        <v>25</v>
      </c>
      <c r="F2524" t="s">
        <v>19</v>
      </c>
      <c r="G2524" t="s">
        <v>20</v>
      </c>
      <c r="H2524" t="s">
        <v>38</v>
      </c>
      <c r="I2524" t="s">
        <v>416</v>
      </c>
      <c r="J2524" t="s">
        <v>805</v>
      </c>
      <c r="K2524">
        <v>8000</v>
      </c>
      <c r="L2524">
        <v>10325</v>
      </c>
      <c r="M2524">
        <v>480</v>
      </c>
      <c r="N2524">
        <v>0</v>
      </c>
      <c r="O2524">
        <v>7.2</v>
      </c>
      <c r="P2524">
        <v>123</v>
      </c>
      <c r="Q2524">
        <v>88</v>
      </c>
      <c r="R2524">
        <v>74608545</v>
      </c>
      <c r="S2524">
        <v>24000000</v>
      </c>
      <c r="T2524">
        <f>Table15[[#This Row],[Gross Revenue]]-Table15[[#This Row],[Budget]]</f>
        <v>50608545</v>
      </c>
      <c r="U2524">
        <f>YEAR(Table15[[#This Row],[Release Date]])</f>
        <v>2002</v>
      </c>
    </row>
    <row r="2525" spans="1:21" x14ac:dyDescent="0.25">
      <c r="A2525" t="s">
        <v>2120</v>
      </c>
      <c r="B2525">
        <v>1</v>
      </c>
      <c r="C2525" s="8">
        <v>37527</v>
      </c>
      <c r="D2525" t="s">
        <v>28</v>
      </c>
      <c r="E2525" t="s">
        <v>25</v>
      </c>
      <c r="F2525" t="s">
        <v>19</v>
      </c>
      <c r="G2525" t="s">
        <v>20</v>
      </c>
      <c r="H2525" t="s">
        <v>43</v>
      </c>
      <c r="I2525" t="s">
        <v>2121</v>
      </c>
      <c r="J2525" t="s">
        <v>805</v>
      </c>
      <c r="K2525">
        <v>881</v>
      </c>
      <c r="L2525">
        <v>3943</v>
      </c>
      <c r="M2525">
        <v>480</v>
      </c>
      <c r="N2525">
        <v>0</v>
      </c>
      <c r="O2525">
        <v>6.1</v>
      </c>
      <c r="P2525">
        <v>173</v>
      </c>
      <c r="Q2525">
        <v>101</v>
      </c>
      <c r="R2525">
        <v>88200225</v>
      </c>
      <c r="S2525">
        <v>60000000</v>
      </c>
      <c r="T2525">
        <f>Table15[[#This Row],[Gross Revenue]]-Table15[[#This Row],[Budget]]</f>
        <v>28200225</v>
      </c>
      <c r="U2525">
        <f>YEAR(Table15[[#This Row],[Release Date]])</f>
        <v>2002</v>
      </c>
    </row>
    <row r="2526" spans="1:21" x14ac:dyDescent="0.25">
      <c r="A2526" t="s">
        <v>2791</v>
      </c>
      <c r="B2526">
        <v>1</v>
      </c>
      <c r="C2526" s="8">
        <v>37887</v>
      </c>
      <c r="D2526" t="s">
        <v>28</v>
      </c>
      <c r="E2526" t="s">
        <v>25</v>
      </c>
      <c r="F2526" t="s">
        <v>19</v>
      </c>
      <c r="G2526" t="s">
        <v>293</v>
      </c>
      <c r="H2526" t="s">
        <v>43</v>
      </c>
      <c r="I2526" t="s">
        <v>2060</v>
      </c>
      <c r="J2526" t="s">
        <v>805</v>
      </c>
      <c r="K2526">
        <v>970</v>
      </c>
      <c r="L2526">
        <v>4374</v>
      </c>
      <c r="M2526">
        <v>480</v>
      </c>
      <c r="N2526">
        <v>484</v>
      </c>
      <c r="O2526">
        <v>5.9</v>
      </c>
      <c r="P2526">
        <v>110</v>
      </c>
      <c r="Q2526">
        <v>108</v>
      </c>
      <c r="R2526">
        <v>17803796</v>
      </c>
      <c r="S2526">
        <v>20000000</v>
      </c>
      <c r="T2526">
        <f>Table15[[#This Row],[Gross Revenue]]-Table15[[#This Row],[Budget]]</f>
        <v>-2196204</v>
      </c>
      <c r="U2526">
        <f>YEAR(Table15[[#This Row],[Release Date]])</f>
        <v>2003</v>
      </c>
    </row>
    <row r="2527" spans="1:21" x14ac:dyDescent="0.25">
      <c r="A2527" t="s">
        <v>3740</v>
      </c>
      <c r="B2527">
        <v>1</v>
      </c>
      <c r="C2527" s="8">
        <v>38428</v>
      </c>
      <c r="D2527" t="s">
        <v>28</v>
      </c>
      <c r="E2527" t="s">
        <v>25</v>
      </c>
      <c r="F2527" t="s">
        <v>19</v>
      </c>
      <c r="G2527" t="s">
        <v>20</v>
      </c>
      <c r="H2527" t="s">
        <v>38</v>
      </c>
      <c r="I2527" t="s">
        <v>2656</v>
      </c>
      <c r="J2527" t="s">
        <v>805</v>
      </c>
      <c r="K2527">
        <v>14000</v>
      </c>
      <c r="L2527">
        <v>17623</v>
      </c>
      <c r="M2527">
        <v>480</v>
      </c>
      <c r="N2527">
        <v>24000</v>
      </c>
      <c r="O2527">
        <v>7.8</v>
      </c>
      <c r="P2527">
        <v>334</v>
      </c>
      <c r="Q2527">
        <v>108</v>
      </c>
      <c r="R2527">
        <v>277313371</v>
      </c>
      <c r="S2527">
        <v>35000000</v>
      </c>
      <c r="T2527">
        <f>Table15[[#This Row],[Gross Revenue]]-Table15[[#This Row],[Budget]]</f>
        <v>242313371</v>
      </c>
      <c r="U2527">
        <f>YEAR(Table15[[#This Row],[Release Date]])</f>
        <v>2005</v>
      </c>
    </row>
    <row r="2528" spans="1:21" x14ac:dyDescent="0.25">
      <c r="A2528" t="s">
        <v>3862</v>
      </c>
      <c r="B2528">
        <v>1</v>
      </c>
      <c r="C2528" s="8">
        <v>38499</v>
      </c>
      <c r="D2528" t="s">
        <v>28</v>
      </c>
      <c r="E2528" t="s">
        <v>25</v>
      </c>
      <c r="F2528" t="s">
        <v>19</v>
      </c>
      <c r="G2528" t="s">
        <v>20</v>
      </c>
      <c r="H2528" t="s">
        <v>38</v>
      </c>
      <c r="I2528" t="s">
        <v>319</v>
      </c>
      <c r="J2528" t="s">
        <v>805</v>
      </c>
      <c r="K2528">
        <v>21000</v>
      </c>
      <c r="L2528">
        <v>23018</v>
      </c>
      <c r="M2528">
        <v>480</v>
      </c>
      <c r="N2528">
        <v>25000</v>
      </c>
      <c r="O2528">
        <v>6.6</v>
      </c>
      <c r="P2528">
        <v>307</v>
      </c>
      <c r="Q2528">
        <v>95</v>
      </c>
      <c r="R2528">
        <v>100448498</v>
      </c>
      <c r="S2528">
        <v>65000000</v>
      </c>
      <c r="T2528">
        <f>Table15[[#This Row],[Gross Revenue]]-Table15[[#This Row],[Budget]]</f>
        <v>35448498</v>
      </c>
      <c r="U2528">
        <f>YEAR(Table15[[#This Row],[Release Date]])</f>
        <v>2005</v>
      </c>
    </row>
    <row r="2529" spans="1:21" x14ac:dyDescent="0.25">
      <c r="A2529" t="s">
        <v>4327</v>
      </c>
      <c r="B2529">
        <v>1</v>
      </c>
      <c r="C2529" s="8">
        <v>38783</v>
      </c>
      <c r="D2529" t="s">
        <v>28</v>
      </c>
      <c r="E2529" t="s">
        <v>25</v>
      </c>
      <c r="F2529" t="s">
        <v>19</v>
      </c>
      <c r="G2529" t="s">
        <v>20</v>
      </c>
      <c r="H2529" t="s">
        <v>38</v>
      </c>
      <c r="I2529" t="s">
        <v>2656</v>
      </c>
      <c r="J2529" t="s">
        <v>805</v>
      </c>
      <c r="K2529">
        <v>14000</v>
      </c>
      <c r="L2529">
        <v>16143</v>
      </c>
      <c r="M2529">
        <v>480</v>
      </c>
      <c r="N2529">
        <v>56000</v>
      </c>
      <c r="O2529">
        <v>6.5</v>
      </c>
      <c r="P2529">
        <v>383</v>
      </c>
      <c r="Q2529">
        <v>102</v>
      </c>
      <c r="R2529">
        <v>254455986</v>
      </c>
      <c r="S2529">
        <v>80000000</v>
      </c>
      <c r="T2529">
        <f>Table15[[#This Row],[Gross Revenue]]-Table15[[#This Row],[Budget]]</f>
        <v>174455986</v>
      </c>
      <c r="U2529">
        <f>YEAR(Table15[[#This Row],[Release Date]])</f>
        <v>2006</v>
      </c>
    </row>
    <row r="2530" spans="1:21" x14ac:dyDescent="0.25">
      <c r="A2530" t="s">
        <v>4110</v>
      </c>
      <c r="B2530">
        <v>1</v>
      </c>
      <c r="C2530" s="8">
        <v>38650</v>
      </c>
      <c r="D2530" t="s">
        <v>28</v>
      </c>
      <c r="E2530" t="s">
        <v>30</v>
      </c>
      <c r="F2530" t="s">
        <v>19</v>
      </c>
      <c r="G2530" t="s">
        <v>20</v>
      </c>
      <c r="H2530" t="s">
        <v>38</v>
      </c>
      <c r="I2530" t="s">
        <v>576</v>
      </c>
      <c r="J2530" t="s">
        <v>4111</v>
      </c>
      <c r="K2530">
        <v>786</v>
      </c>
      <c r="L2530">
        <v>2462</v>
      </c>
      <c r="M2530">
        <v>12</v>
      </c>
      <c r="N2530">
        <v>21000</v>
      </c>
      <c r="O2530">
        <v>6.3</v>
      </c>
      <c r="P2530">
        <v>161</v>
      </c>
      <c r="Q2530">
        <v>90</v>
      </c>
      <c r="R2530">
        <v>35033759</v>
      </c>
      <c r="S2530">
        <v>19000000</v>
      </c>
      <c r="T2530">
        <f>Table15[[#This Row],[Gross Revenue]]-Table15[[#This Row],[Budget]]</f>
        <v>16033759</v>
      </c>
      <c r="U2530">
        <f>YEAR(Table15[[#This Row],[Release Date]])</f>
        <v>2005</v>
      </c>
    </row>
    <row r="2531" spans="1:21" x14ac:dyDescent="0.25">
      <c r="A2531" t="s">
        <v>4138</v>
      </c>
      <c r="B2531">
        <v>1</v>
      </c>
      <c r="C2531" s="8">
        <v>38665</v>
      </c>
      <c r="D2531" t="s">
        <v>28</v>
      </c>
      <c r="E2531" t="s">
        <v>25</v>
      </c>
      <c r="F2531" t="s">
        <v>19</v>
      </c>
      <c r="G2531" t="s">
        <v>20</v>
      </c>
      <c r="H2531" t="s">
        <v>38</v>
      </c>
      <c r="I2531" t="s">
        <v>397</v>
      </c>
      <c r="J2531" t="s">
        <v>4139</v>
      </c>
      <c r="K2531">
        <v>982</v>
      </c>
      <c r="L2531">
        <v>2603</v>
      </c>
      <c r="M2531">
        <v>105</v>
      </c>
      <c r="N2531">
        <v>0</v>
      </c>
      <c r="O2531">
        <v>3.3</v>
      </c>
      <c r="P2531">
        <v>49</v>
      </c>
      <c r="Q2531">
        <v>97</v>
      </c>
      <c r="R2531">
        <v>2331318</v>
      </c>
      <c r="S2531">
        <v>10000000</v>
      </c>
      <c r="T2531">
        <f>Table15[[#This Row],[Gross Revenue]]-Table15[[#This Row],[Budget]]</f>
        <v>-7668682</v>
      </c>
      <c r="U2531">
        <f>YEAR(Table15[[#This Row],[Release Date]])</f>
        <v>2005</v>
      </c>
    </row>
    <row r="2532" spans="1:21" x14ac:dyDescent="0.25">
      <c r="A2532" t="s">
        <v>818</v>
      </c>
      <c r="B2532">
        <v>1</v>
      </c>
      <c r="C2532" s="8">
        <v>36829</v>
      </c>
      <c r="D2532" t="s">
        <v>28</v>
      </c>
      <c r="E2532" t="s">
        <v>32</v>
      </c>
      <c r="F2532" t="s">
        <v>19</v>
      </c>
      <c r="G2532" t="s">
        <v>20</v>
      </c>
      <c r="H2532" t="s">
        <v>43</v>
      </c>
      <c r="I2532" t="s">
        <v>819</v>
      </c>
      <c r="J2532" t="s">
        <v>820</v>
      </c>
      <c r="K2532">
        <v>485</v>
      </c>
      <c r="L2532">
        <v>939</v>
      </c>
      <c r="M2532">
        <v>9</v>
      </c>
      <c r="N2532">
        <v>0</v>
      </c>
      <c r="O2532">
        <v>6.6</v>
      </c>
      <c r="P2532">
        <v>146</v>
      </c>
      <c r="Q2532">
        <v>110</v>
      </c>
      <c r="R2532">
        <v>56932305</v>
      </c>
      <c r="S2532">
        <v>55000000</v>
      </c>
      <c r="T2532">
        <f>Table15[[#This Row],[Gross Revenue]]-Table15[[#This Row],[Budget]]</f>
        <v>1932305</v>
      </c>
      <c r="U2532">
        <f>YEAR(Table15[[#This Row],[Release Date]])</f>
        <v>2000</v>
      </c>
    </row>
    <row r="2533" spans="1:21" x14ac:dyDescent="0.25">
      <c r="A2533" t="s">
        <v>2655</v>
      </c>
      <c r="B2533">
        <v>1</v>
      </c>
      <c r="C2533" s="8">
        <v>37815</v>
      </c>
      <c r="D2533" t="s">
        <v>28</v>
      </c>
      <c r="E2533" t="s">
        <v>25</v>
      </c>
      <c r="F2533" t="s">
        <v>19</v>
      </c>
      <c r="G2533" t="s">
        <v>293</v>
      </c>
      <c r="H2533" t="s">
        <v>43</v>
      </c>
      <c r="I2533" t="s">
        <v>2656</v>
      </c>
      <c r="J2533" t="s">
        <v>820</v>
      </c>
      <c r="K2533">
        <v>14000</v>
      </c>
      <c r="L2533">
        <v>37967</v>
      </c>
      <c r="M2533">
        <v>9</v>
      </c>
      <c r="N2533">
        <v>2000</v>
      </c>
      <c r="O2533">
        <v>5.6</v>
      </c>
      <c r="P2533">
        <v>143</v>
      </c>
      <c r="Q2533">
        <v>95</v>
      </c>
      <c r="R2533">
        <v>88658172</v>
      </c>
      <c r="S2533">
        <v>50000000</v>
      </c>
      <c r="T2533">
        <f>Table15[[#This Row],[Gross Revenue]]-Table15[[#This Row],[Budget]]</f>
        <v>38658172</v>
      </c>
      <c r="U2533">
        <f>YEAR(Table15[[#This Row],[Release Date]])</f>
        <v>2003</v>
      </c>
    </row>
    <row r="2534" spans="1:21" x14ac:dyDescent="0.25">
      <c r="A2534" t="s">
        <v>3940</v>
      </c>
      <c r="B2534">
        <v>1</v>
      </c>
      <c r="C2534" s="8">
        <v>38547</v>
      </c>
      <c r="D2534" t="s">
        <v>28</v>
      </c>
      <c r="E2534" t="s">
        <v>25</v>
      </c>
      <c r="F2534" t="s">
        <v>19</v>
      </c>
      <c r="G2534" t="s">
        <v>20</v>
      </c>
      <c r="H2534" t="s">
        <v>36</v>
      </c>
      <c r="I2534" t="s">
        <v>3097</v>
      </c>
      <c r="J2534" t="s">
        <v>820</v>
      </c>
      <c r="K2534">
        <v>15000</v>
      </c>
      <c r="L2534">
        <v>20061</v>
      </c>
      <c r="M2534">
        <v>9</v>
      </c>
      <c r="N2534">
        <v>0</v>
      </c>
      <c r="O2534">
        <v>4.2</v>
      </c>
      <c r="P2534">
        <v>98</v>
      </c>
      <c r="Q2534">
        <v>87</v>
      </c>
      <c r="R2534">
        <v>33643461</v>
      </c>
      <c r="S2534">
        <v>50000000</v>
      </c>
      <c r="T2534">
        <f>Table15[[#This Row],[Gross Revenue]]-Table15[[#This Row],[Budget]]</f>
        <v>-16356539</v>
      </c>
      <c r="U2534">
        <f>YEAR(Table15[[#This Row],[Release Date]])</f>
        <v>2005</v>
      </c>
    </row>
    <row r="2535" spans="1:21" x14ac:dyDescent="0.25">
      <c r="A2535" t="s">
        <v>3506</v>
      </c>
      <c r="B2535">
        <v>1</v>
      </c>
      <c r="C2535" s="8">
        <v>38301</v>
      </c>
      <c r="D2535" t="s">
        <v>28</v>
      </c>
      <c r="E2535" t="s">
        <v>22</v>
      </c>
      <c r="F2535" t="s">
        <v>19</v>
      </c>
      <c r="G2535" t="s">
        <v>20</v>
      </c>
      <c r="H2535" t="s">
        <v>38</v>
      </c>
      <c r="I2535" t="s">
        <v>389</v>
      </c>
      <c r="J2535" t="s">
        <v>3507</v>
      </c>
      <c r="K2535">
        <v>14000</v>
      </c>
      <c r="L2535">
        <v>14816</v>
      </c>
      <c r="M2535">
        <v>192</v>
      </c>
      <c r="N2535">
        <v>16000</v>
      </c>
      <c r="O2535">
        <v>7.6</v>
      </c>
      <c r="P2535">
        <v>281</v>
      </c>
      <c r="Q2535">
        <v>99</v>
      </c>
      <c r="R2535">
        <v>9166863</v>
      </c>
      <c r="S2535">
        <v>7000000</v>
      </c>
      <c r="T2535">
        <f>Table15[[#This Row],[Gross Revenue]]-Table15[[#This Row],[Budget]]</f>
        <v>2166863</v>
      </c>
      <c r="U2535">
        <f>YEAR(Table15[[#This Row],[Release Date]])</f>
        <v>2004</v>
      </c>
    </row>
    <row r="2536" spans="1:21" x14ac:dyDescent="0.25">
      <c r="A2536" t="s">
        <v>5088</v>
      </c>
      <c r="B2536">
        <v>1</v>
      </c>
      <c r="C2536" s="8">
        <v>39247</v>
      </c>
      <c r="D2536" t="s">
        <v>28</v>
      </c>
      <c r="E2536" t="s">
        <v>25</v>
      </c>
      <c r="F2536" t="s">
        <v>19</v>
      </c>
      <c r="G2536" t="s">
        <v>20</v>
      </c>
      <c r="H2536" t="s">
        <v>38</v>
      </c>
      <c r="I2536" t="s">
        <v>5089</v>
      </c>
      <c r="J2536" t="s">
        <v>5090</v>
      </c>
      <c r="K2536">
        <v>363</v>
      </c>
      <c r="L2536">
        <v>1024</v>
      </c>
      <c r="M2536">
        <v>19</v>
      </c>
      <c r="N2536">
        <v>0</v>
      </c>
      <c r="O2536">
        <v>6.1</v>
      </c>
      <c r="P2536">
        <v>164</v>
      </c>
      <c r="Q2536">
        <v>94</v>
      </c>
      <c r="R2536">
        <v>26049082</v>
      </c>
      <c r="S2536">
        <v>8000000</v>
      </c>
      <c r="T2536">
        <f>Table15[[#This Row],[Gross Revenue]]-Table15[[#This Row],[Budget]]</f>
        <v>18049082</v>
      </c>
      <c r="U2536">
        <f>YEAR(Table15[[#This Row],[Release Date]])</f>
        <v>2007</v>
      </c>
    </row>
    <row r="2537" spans="1:21" x14ac:dyDescent="0.25">
      <c r="A2537" t="s">
        <v>1019</v>
      </c>
      <c r="B2537">
        <v>1</v>
      </c>
      <c r="C2537" s="8">
        <v>36937</v>
      </c>
      <c r="D2537" t="s">
        <v>28</v>
      </c>
      <c r="E2537" t="s">
        <v>25</v>
      </c>
      <c r="F2537" t="s">
        <v>19</v>
      </c>
      <c r="G2537" t="s">
        <v>20</v>
      </c>
      <c r="H2537" t="s">
        <v>38</v>
      </c>
      <c r="I2537" t="s">
        <v>1020</v>
      </c>
      <c r="J2537" t="s">
        <v>1021</v>
      </c>
      <c r="K2537">
        <v>826</v>
      </c>
      <c r="L2537">
        <v>2689</v>
      </c>
      <c r="M2537">
        <v>374</v>
      </c>
      <c r="N2537">
        <v>0</v>
      </c>
      <c r="O2537">
        <v>4.5</v>
      </c>
      <c r="P2537">
        <v>97</v>
      </c>
      <c r="Q2537">
        <v>87</v>
      </c>
      <c r="R2537">
        <v>14249005</v>
      </c>
      <c r="S2537">
        <v>15000000</v>
      </c>
      <c r="T2537">
        <f>Table15[[#This Row],[Gross Revenue]]-Table15[[#This Row],[Budget]]</f>
        <v>-750995</v>
      </c>
      <c r="U2537">
        <f>YEAR(Table15[[#This Row],[Release Date]])</f>
        <v>2001</v>
      </c>
    </row>
    <row r="2538" spans="1:21" x14ac:dyDescent="0.25">
      <c r="A2538" t="s">
        <v>4215</v>
      </c>
      <c r="B2538">
        <v>1</v>
      </c>
      <c r="C2538" s="8">
        <v>38714</v>
      </c>
      <c r="D2538" t="s">
        <v>28</v>
      </c>
      <c r="E2538" t="s">
        <v>25</v>
      </c>
      <c r="F2538" t="s">
        <v>19</v>
      </c>
      <c r="G2538" t="s">
        <v>20</v>
      </c>
      <c r="H2538" t="s">
        <v>43</v>
      </c>
      <c r="I2538" t="s">
        <v>122</v>
      </c>
      <c r="J2538" t="s">
        <v>122</v>
      </c>
      <c r="K2538">
        <v>15000</v>
      </c>
      <c r="L2538">
        <v>16827</v>
      </c>
      <c r="M2538">
        <v>15000</v>
      </c>
      <c r="N2538">
        <v>0</v>
      </c>
      <c r="O2538">
        <v>6.1</v>
      </c>
      <c r="P2538">
        <v>218</v>
      </c>
      <c r="Q2538">
        <v>98</v>
      </c>
      <c r="R2538">
        <v>35565975</v>
      </c>
      <c r="S2538">
        <v>30000000</v>
      </c>
      <c r="T2538">
        <f>Table15[[#This Row],[Gross Revenue]]-Table15[[#This Row],[Budget]]</f>
        <v>5565975</v>
      </c>
      <c r="U2538">
        <f>YEAR(Table15[[#This Row],[Release Date]])</f>
        <v>2005</v>
      </c>
    </row>
    <row r="2539" spans="1:21" x14ac:dyDescent="0.25">
      <c r="A2539" t="s">
        <v>3725</v>
      </c>
      <c r="B2539">
        <v>1</v>
      </c>
      <c r="C2539" s="8">
        <v>38422</v>
      </c>
      <c r="D2539" t="s">
        <v>28</v>
      </c>
      <c r="E2539" t="s">
        <v>31</v>
      </c>
      <c r="F2539" t="s">
        <v>19</v>
      </c>
      <c r="G2539" t="s">
        <v>35</v>
      </c>
      <c r="H2539" t="s">
        <v>38</v>
      </c>
      <c r="I2539" t="s">
        <v>2879</v>
      </c>
      <c r="J2539" t="s">
        <v>3726</v>
      </c>
      <c r="K2539">
        <v>1000</v>
      </c>
      <c r="L2539">
        <v>1163</v>
      </c>
      <c r="M2539">
        <v>0</v>
      </c>
      <c r="N2539">
        <v>0</v>
      </c>
      <c r="O2539">
        <v>7.6</v>
      </c>
      <c r="P2539">
        <v>145</v>
      </c>
      <c r="Q2539">
        <v>98</v>
      </c>
      <c r="R2539">
        <v>449558</v>
      </c>
      <c r="S2539">
        <v>10000000</v>
      </c>
      <c r="T2539">
        <f>Table15[[#This Row],[Gross Revenue]]-Table15[[#This Row],[Budget]]</f>
        <v>-9550442</v>
      </c>
      <c r="U2539">
        <f>YEAR(Table15[[#This Row],[Release Date]])</f>
        <v>2005</v>
      </c>
    </row>
    <row r="2540" spans="1:21" x14ac:dyDescent="0.25">
      <c r="A2540" t="s">
        <v>4033</v>
      </c>
      <c r="B2540">
        <v>1</v>
      </c>
      <c r="C2540" s="8">
        <v>38604</v>
      </c>
      <c r="D2540" t="s">
        <v>28</v>
      </c>
      <c r="E2540" t="s">
        <v>31</v>
      </c>
      <c r="F2540" t="s">
        <v>19</v>
      </c>
      <c r="G2540" t="s">
        <v>35</v>
      </c>
      <c r="H2540" t="s">
        <v>38</v>
      </c>
      <c r="I2540" t="s">
        <v>389</v>
      </c>
      <c r="J2540" t="s">
        <v>3726</v>
      </c>
      <c r="K2540">
        <v>14000</v>
      </c>
      <c r="L2540">
        <v>15732</v>
      </c>
      <c r="M2540">
        <v>0</v>
      </c>
      <c r="N2540">
        <v>64000</v>
      </c>
      <c r="O2540">
        <v>8</v>
      </c>
      <c r="P2540">
        <v>479</v>
      </c>
      <c r="Q2540">
        <v>118</v>
      </c>
      <c r="R2540">
        <v>138795342</v>
      </c>
      <c r="S2540">
        <v>15000000</v>
      </c>
      <c r="T2540">
        <f>Table15[[#This Row],[Gross Revenue]]-Table15[[#This Row],[Budget]]</f>
        <v>123795342</v>
      </c>
      <c r="U2540">
        <f>YEAR(Table15[[#This Row],[Release Date]])</f>
        <v>2005</v>
      </c>
    </row>
    <row r="2541" spans="1:21" x14ac:dyDescent="0.25">
      <c r="A2541" t="s">
        <v>4485</v>
      </c>
      <c r="B2541">
        <v>1</v>
      </c>
      <c r="C2541" s="8">
        <v>38874</v>
      </c>
      <c r="D2541" t="s">
        <v>28</v>
      </c>
      <c r="E2541" t="s">
        <v>22</v>
      </c>
      <c r="F2541" t="s">
        <v>19</v>
      </c>
      <c r="G2541" t="s">
        <v>20</v>
      </c>
      <c r="H2541" t="s">
        <v>43</v>
      </c>
      <c r="I2541" t="s">
        <v>928</v>
      </c>
      <c r="J2541" t="s">
        <v>3726</v>
      </c>
      <c r="K2541">
        <v>20000</v>
      </c>
      <c r="L2541">
        <v>46204</v>
      </c>
      <c r="M2541">
        <v>0</v>
      </c>
      <c r="N2541">
        <v>144000</v>
      </c>
      <c r="O2541">
        <v>7.6</v>
      </c>
      <c r="P2541">
        <v>488</v>
      </c>
      <c r="Q2541">
        <v>158</v>
      </c>
      <c r="R2541">
        <v>148775460</v>
      </c>
      <c r="S2541">
        <v>61000000</v>
      </c>
      <c r="T2541">
        <f>Table15[[#This Row],[Gross Revenue]]-Table15[[#This Row],[Budget]]</f>
        <v>87775460</v>
      </c>
      <c r="U2541">
        <f>YEAR(Table15[[#This Row],[Release Date]])</f>
        <v>2006</v>
      </c>
    </row>
    <row r="2542" spans="1:21" x14ac:dyDescent="0.25">
      <c r="A2542" t="s">
        <v>3080</v>
      </c>
      <c r="B2542">
        <v>1</v>
      </c>
      <c r="C2542" s="8">
        <v>38053</v>
      </c>
      <c r="D2542" t="s">
        <v>28</v>
      </c>
      <c r="E2542" t="s">
        <v>22</v>
      </c>
      <c r="F2542" t="s">
        <v>19</v>
      </c>
      <c r="G2542" t="s">
        <v>515</v>
      </c>
      <c r="H2542" t="s">
        <v>21</v>
      </c>
      <c r="I2542" t="s">
        <v>2979</v>
      </c>
      <c r="J2542" t="s">
        <v>3081</v>
      </c>
      <c r="K2542">
        <v>13000</v>
      </c>
      <c r="L2542">
        <v>15093</v>
      </c>
      <c r="M2542">
        <v>4</v>
      </c>
      <c r="N2542">
        <v>0</v>
      </c>
      <c r="O2542">
        <v>5.9</v>
      </c>
      <c r="P2542">
        <v>121</v>
      </c>
      <c r="Q2542">
        <v>97</v>
      </c>
      <c r="R2542">
        <v>434417</v>
      </c>
      <c r="S2542">
        <v>4600000</v>
      </c>
      <c r="T2542">
        <f>Table15[[#This Row],[Gross Revenue]]-Table15[[#This Row],[Budget]]</f>
        <v>-4165583</v>
      </c>
      <c r="U2542">
        <f>YEAR(Table15[[#This Row],[Release Date]])</f>
        <v>2004</v>
      </c>
    </row>
    <row r="2543" spans="1:21" x14ac:dyDescent="0.25">
      <c r="A2543" t="s">
        <v>1857</v>
      </c>
      <c r="B2543">
        <v>1</v>
      </c>
      <c r="C2543" s="8">
        <v>37390</v>
      </c>
      <c r="D2543" t="s">
        <v>28</v>
      </c>
      <c r="E2543" t="s">
        <v>25</v>
      </c>
      <c r="F2543" t="s">
        <v>19</v>
      </c>
      <c r="G2543" t="s">
        <v>20</v>
      </c>
      <c r="H2543" t="s">
        <v>38</v>
      </c>
      <c r="I2543" t="s">
        <v>1114</v>
      </c>
      <c r="J2543" t="s">
        <v>1858</v>
      </c>
      <c r="K2543">
        <v>22000</v>
      </c>
      <c r="L2543">
        <v>24419</v>
      </c>
      <c r="M2543">
        <v>310</v>
      </c>
      <c r="N2543">
        <v>0</v>
      </c>
      <c r="O2543">
        <v>7.7</v>
      </c>
      <c r="P2543">
        <v>154</v>
      </c>
      <c r="Q2543">
        <v>89</v>
      </c>
      <c r="R2543">
        <v>5739376</v>
      </c>
      <c r="S2543">
        <v>500000</v>
      </c>
      <c r="T2543">
        <f>Table15[[#This Row],[Gross Revenue]]-Table15[[#This Row],[Budget]]</f>
        <v>5239376</v>
      </c>
      <c r="U2543">
        <f>YEAR(Table15[[#This Row],[Release Date]])</f>
        <v>2002</v>
      </c>
    </row>
    <row r="2544" spans="1:21" x14ac:dyDescent="0.25">
      <c r="A2544" t="s">
        <v>5290</v>
      </c>
      <c r="B2544">
        <v>1</v>
      </c>
      <c r="C2544" s="8">
        <v>39374</v>
      </c>
      <c r="D2544" t="s">
        <v>28</v>
      </c>
      <c r="E2544" t="s">
        <v>31</v>
      </c>
      <c r="F2544" t="s">
        <v>19</v>
      </c>
      <c r="G2544" t="s">
        <v>20</v>
      </c>
      <c r="H2544" t="s">
        <v>38</v>
      </c>
      <c r="I2544" t="s">
        <v>573</v>
      </c>
      <c r="J2544" t="s">
        <v>1858</v>
      </c>
      <c r="K2544">
        <v>745</v>
      </c>
      <c r="L2544">
        <v>1058</v>
      </c>
      <c r="M2544">
        <v>310</v>
      </c>
      <c r="N2544">
        <v>80000</v>
      </c>
      <c r="O2544">
        <v>8.1</v>
      </c>
      <c r="P2544">
        <v>474</v>
      </c>
      <c r="Q2544">
        <v>128</v>
      </c>
      <c r="R2544">
        <v>44988180</v>
      </c>
      <c r="S2544">
        <v>20000000</v>
      </c>
      <c r="T2544">
        <f>Table15[[#This Row],[Gross Revenue]]-Table15[[#This Row],[Budget]]</f>
        <v>24988180</v>
      </c>
      <c r="U2544">
        <f>YEAR(Table15[[#This Row],[Release Date]])</f>
        <v>2007</v>
      </c>
    </row>
    <row r="2545" spans="1:21" x14ac:dyDescent="0.25">
      <c r="A2545" t="s">
        <v>3941</v>
      </c>
      <c r="B2545">
        <v>1</v>
      </c>
      <c r="C2545" s="8">
        <v>38548</v>
      </c>
      <c r="D2545" t="s">
        <v>28</v>
      </c>
      <c r="E2545" t="s">
        <v>32</v>
      </c>
      <c r="F2545" t="s">
        <v>19</v>
      </c>
      <c r="G2545" t="s">
        <v>20</v>
      </c>
      <c r="H2545" t="s">
        <v>36</v>
      </c>
      <c r="I2545" t="s">
        <v>356</v>
      </c>
      <c r="J2545" t="s">
        <v>3942</v>
      </c>
      <c r="K2545">
        <v>24000</v>
      </c>
      <c r="L2545">
        <v>46120</v>
      </c>
      <c r="M2545">
        <v>96</v>
      </c>
      <c r="N2545">
        <v>13000</v>
      </c>
      <c r="O2545">
        <v>7.3</v>
      </c>
      <c r="P2545">
        <v>233</v>
      </c>
      <c r="Q2545">
        <v>95</v>
      </c>
      <c r="R2545">
        <v>148337537</v>
      </c>
      <c r="S2545">
        <v>130000000</v>
      </c>
      <c r="T2545">
        <f>Table15[[#This Row],[Gross Revenue]]-Table15[[#This Row],[Budget]]</f>
        <v>18337537</v>
      </c>
      <c r="U2545">
        <f>YEAR(Table15[[#This Row],[Release Date]])</f>
        <v>2005</v>
      </c>
    </row>
    <row r="2546" spans="1:21" x14ac:dyDescent="0.25">
      <c r="A2546" t="s">
        <v>4412</v>
      </c>
      <c r="B2546">
        <v>1</v>
      </c>
      <c r="C2546" s="8">
        <v>38835</v>
      </c>
      <c r="D2546" t="s">
        <v>28</v>
      </c>
      <c r="E2546" t="s">
        <v>50</v>
      </c>
      <c r="F2546" t="s">
        <v>19</v>
      </c>
      <c r="G2546" t="s">
        <v>20</v>
      </c>
      <c r="H2546" t="s">
        <v>21</v>
      </c>
      <c r="I2546" t="s">
        <v>4413</v>
      </c>
      <c r="J2546" t="s">
        <v>4414</v>
      </c>
      <c r="K2546">
        <v>2</v>
      </c>
      <c r="L2546">
        <v>2</v>
      </c>
      <c r="M2546">
        <v>15</v>
      </c>
      <c r="N2546">
        <v>801</v>
      </c>
      <c r="O2546">
        <v>7.5</v>
      </c>
      <c r="P2546">
        <v>22</v>
      </c>
      <c r="Q2546">
        <v>86</v>
      </c>
      <c r="R2546">
        <v>111300</v>
      </c>
      <c r="S2546">
        <v>225000</v>
      </c>
      <c r="T2546">
        <f>Table15[[#This Row],[Gross Revenue]]-Table15[[#This Row],[Budget]]</f>
        <v>-113700</v>
      </c>
      <c r="U2546">
        <f>YEAR(Table15[[#This Row],[Release Date]])</f>
        <v>2006</v>
      </c>
    </row>
    <row r="2547" spans="1:21" x14ac:dyDescent="0.25">
      <c r="A2547" t="s">
        <v>4866</v>
      </c>
      <c r="B2547">
        <v>1</v>
      </c>
      <c r="C2547" s="8">
        <v>39112</v>
      </c>
      <c r="D2547" t="s">
        <v>28</v>
      </c>
      <c r="E2547" t="s">
        <v>25</v>
      </c>
      <c r="F2547" t="s">
        <v>230</v>
      </c>
      <c r="G2547" t="s">
        <v>20</v>
      </c>
      <c r="I2547" t="s">
        <v>4867</v>
      </c>
      <c r="J2547" t="s">
        <v>4868</v>
      </c>
      <c r="K2547">
        <v>3</v>
      </c>
      <c r="L2547">
        <v>5</v>
      </c>
      <c r="M2547">
        <v>0</v>
      </c>
      <c r="N2547">
        <v>75</v>
      </c>
      <c r="O2547">
        <v>7.2</v>
      </c>
      <c r="P2547">
        <v>1</v>
      </c>
      <c r="Q2547">
        <v>110</v>
      </c>
      <c r="R2547">
        <v>3830</v>
      </c>
      <c r="S2547">
        <v>1200000</v>
      </c>
      <c r="T2547">
        <f>Table15[[#This Row],[Gross Revenue]]-Table15[[#This Row],[Budget]]</f>
        <v>-1196170</v>
      </c>
      <c r="U2547">
        <f>YEAR(Table15[[#This Row],[Release Date]])</f>
        <v>2007</v>
      </c>
    </row>
    <row r="2548" spans="1:21" x14ac:dyDescent="0.25">
      <c r="A2548" t="s">
        <v>1367</v>
      </c>
      <c r="B2548">
        <v>1</v>
      </c>
      <c r="C2548" s="8">
        <v>37116</v>
      </c>
      <c r="D2548" t="s">
        <v>28</v>
      </c>
      <c r="E2548" t="s">
        <v>22</v>
      </c>
      <c r="F2548" t="s">
        <v>19</v>
      </c>
      <c r="G2548" t="s">
        <v>20</v>
      </c>
      <c r="H2548" t="s">
        <v>43</v>
      </c>
      <c r="I2548" t="s">
        <v>218</v>
      </c>
      <c r="J2548" t="s">
        <v>270</v>
      </c>
      <c r="K2548">
        <v>780</v>
      </c>
      <c r="L2548">
        <v>2109</v>
      </c>
      <c r="M2548">
        <v>293</v>
      </c>
      <c r="N2548">
        <v>0</v>
      </c>
      <c r="O2548">
        <v>6.1</v>
      </c>
      <c r="P2548">
        <v>117</v>
      </c>
      <c r="Q2548">
        <v>104</v>
      </c>
      <c r="R2548">
        <v>30063805</v>
      </c>
      <c r="S2548">
        <v>60000000</v>
      </c>
      <c r="T2548">
        <f>Table15[[#This Row],[Gross Revenue]]-Table15[[#This Row],[Budget]]</f>
        <v>-29936195</v>
      </c>
      <c r="U2548">
        <f>YEAR(Table15[[#This Row],[Release Date]])</f>
        <v>2001</v>
      </c>
    </row>
    <row r="2549" spans="1:21" x14ac:dyDescent="0.25">
      <c r="A2549" t="s">
        <v>1639</v>
      </c>
      <c r="B2549">
        <v>1</v>
      </c>
      <c r="C2549" s="8">
        <v>37271</v>
      </c>
      <c r="D2549" t="s">
        <v>28</v>
      </c>
      <c r="E2549" t="s">
        <v>25</v>
      </c>
      <c r="F2549" t="s">
        <v>19</v>
      </c>
      <c r="G2549" t="s">
        <v>20</v>
      </c>
      <c r="H2549" t="s">
        <v>43</v>
      </c>
      <c r="I2549" t="s">
        <v>185</v>
      </c>
      <c r="J2549" t="s">
        <v>270</v>
      </c>
      <c r="K2549">
        <v>11000</v>
      </c>
      <c r="L2549">
        <v>21276</v>
      </c>
      <c r="M2549">
        <v>293</v>
      </c>
      <c r="N2549">
        <v>0</v>
      </c>
      <c r="O2549">
        <v>6.7</v>
      </c>
      <c r="P2549">
        <v>191</v>
      </c>
      <c r="Q2549">
        <v>101</v>
      </c>
      <c r="R2549">
        <v>242589580</v>
      </c>
      <c r="S2549">
        <v>81000000</v>
      </c>
      <c r="T2549">
        <f>Table15[[#This Row],[Gross Revenue]]-Table15[[#This Row],[Budget]]</f>
        <v>161589580</v>
      </c>
      <c r="U2549">
        <f>YEAR(Table15[[#This Row],[Release Date]])</f>
        <v>2002</v>
      </c>
    </row>
    <row r="2550" spans="1:21" x14ac:dyDescent="0.25">
      <c r="A2550" t="s">
        <v>2984</v>
      </c>
      <c r="B2550">
        <v>1</v>
      </c>
      <c r="C2550" s="8">
        <v>37995</v>
      </c>
      <c r="D2550" t="s">
        <v>28</v>
      </c>
      <c r="E2550" t="s">
        <v>25</v>
      </c>
      <c r="F2550" t="s">
        <v>19</v>
      </c>
      <c r="G2550" t="s">
        <v>20</v>
      </c>
      <c r="H2550" t="s">
        <v>36</v>
      </c>
      <c r="I2550" t="s">
        <v>2338</v>
      </c>
      <c r="J2550" t="s">
        <v>270</v>
      </c>
      <c r="K2550">
        <v>87000</v>
      </c>
      <c r="L2550">
        <v>108016</v>
      </c>
      <c r="M2550">
        <v>293</v>
      </c>
      <c r="N2550">
        <v>2000</v>
      </c>
      <c r="O2550">
        <v>5.4</v>
      </c>
      <c r="P2550">
        <v>186</v>
      </c>
      <c r="Q2550">
        <v>96</v>
      </c>
      <c r="R2550">
        <v>100289690</v>
      </c>
      <c r="S2550">
        <v>175000000</v>
      </c>
      <c r="T2550">
        <f>Table15[[#This Row],[Gross Revenue]]-Table15[[#This Row],[Budget]]</f>
        <v>-74710310</v>
      </c>
      <c r="U2550">
        <f>YEAR(Table15[[#This Row],[Release Date]])</f>
        <v>2004</v>
      </c>
    </row>
    <row r="2551" spans="1:21" x14ac:dyDescent="0.25">
      <c r="A2551" t="s">
        <v>2765</v>
      </c>
      <c r="B2551">
        <v>1</v>
      </c>
      <c r="C2551" s="8">
        <v>37873</v>
      </c>
      <c r="D2551" t="s">
        <v>28</v>
      </c>
      <c r="E2551" t="s">
        <v>18</v>
      </c>
      <c r="F2551" t="s">
        <v>19</v>
      </c>
      <c r="G2551" t="s">
        <v>24</v>
      </c>
      <c r="H2551" t="s">
        <v>38</v>
      </c>
      <c r="I2551" t="s">
        <v>2766</v>
      </c>
      <c r="J2551" t="s">
        <v>508</v>
      </c>
      <c r="K2551">
        <v>177</v>
      </c>
      <c r="L2551">
        <v>253</v>
      </c>
      <c r="M2551">
        <v>670</v>
      </c>
      <c r="N2551">
        <v>26000</v>
      </c>
      <c r="O2551">
        <v>7.5</v>
      </c>
      <c r="P2551">
        <v>226</v>
      </c>
      <c r="Q2551">
        <v>147</v>
      </c>
      <c r="R2551">
        <v>2208939</v>
      </c>
      <c r="S2551">
        <v>50000000</v>
      </c>
      <c r="T2551">
        <f>Table15[[#This Row],[Gross Revenue]]-Table15[[#This Row],[Budget]]</f>
        <v>-47791061</v>
      </c>
      <c r="U2551">
        <f>YEAR(Table15[[#This Row],[Release Date]])</f>
        <v>2003</v>
      </c>
    </row>
    <row r="2552" spans="1:21" x14ac:dyDescent="0.25">
      <c r="A2552" t="s">
        <v>3750</v>
      </c>
      <c r="B2552">
        <v>1</v>
      </c>
      <c r="C2552" s="8">
        <v>38433</v>
      </c>
      <c r="D2552" t="s">
        <v>28</v>
      </c>
      <c r="E2552" t="s">
        <v>32</v>
      </c>
      <c r="F2552" t="s">
        <v>19</v>
      </c>
      <c r="G2552" t="s">
        <v>20</v>
      </c>
      <c r="H2552" t="s">
        <v>38</v>
      </c>
      <c r="I2552" t="s">
        <v>330</v>
      </c>
      <c r="J2552" t="s">
        <v>508</v>
      </c>
      <c r="K2552">
        <v>6000</v>
      </c>
      <c r="L2552">
        <v>7654</v>
      </c>
      <c r="M2552">
        <v>670</v>
      </c>
      <c r="N2552">
        <v>0</v>
      </c>
      <c r="O2552">
        <v>6.5</v>
      </c>
      <c r="P2552">
        <v>245</v>
      </c>
      <c r="Q2552">
        <v>118</v>
      </c>
      <c r="R2552">
        <v>25450527</v>
      </c>
      <c r="S2552">
        <v>50000000</v>
      </c>
      <c r="T2552">
        <f>Table15[[#This Row],[Gross Revenue]]-Table15[[#This Row],[Budget]]</f>
        <v>-24549473</v>
      </c>
      <c r="U2552">
        <f>YEAR(Table15[[#This Row],[Release Date]])</f>
        <v>2005</v>
      </c>
    </row>
    <row r="2553" spans="1:21" x14ac:dyDescent="0.25">
      <c r="A2553" t="s">
        <v>4422</v>
      </c>
      <c r="B2553">
        <v>1</v>
      </c>
      <c r="C2553" s="8">
        <v>38840</v>
      </c>
      <c r="D2553" t="s">
        <v>28</v>
      </c>
      <c r="E2553" t="s">
        <v>22</v>
      </c>
      <c r="F2553" t="s">
        <v>19</v>
      </c>
      <c r="G2553" t="s">
        <v>24</v>
      </c>
      <c r="H2553" t="s">
        <v>38</v>
      </c>
      <c r="I2553" t="s">
        <v>122</v>
      </c>
      <c r="J2553" t="s">
        <v>508</v>
      </c>
      <c r="K2553">
        <v>15000</v>
      </c>
      <c r="L2553">
        <v>22686</v>
      </c>
      <c r="M2553">
        <v>670</v>
      </c>
      <c r="N2553">
        <v>124000</v>
      </c>
      <c r="O2553">
        <v>7.5</v>
      </c>
      <c r="P2553">
        <v>511</v>
      </c>
      <c r="Q2553">
        <v>172</v>
      </c>
      <c r="R2553">
        <v>27098580</v>
      </c>
      <c r="S2553">
        <v>102000000</v>
      </c>
      <c r="T2553">
        <f>Table15[[#This Row],[Gross Revenue]]-Table15[[#This Row],[Budget]]</f>
        <v>-74901420</v>
      </c>
      <c r="U2553">
        <f>YEAR(Table15[[#This Row],[Release Date]])</f>
        <v>2006</v>
      </c>
    </row>
    <row r="2554" spans="1:21" x14ac:dyDescent="0.25">
      <c r="A2554" t="s">
        <v>3478</v>
      </c>
      <c r="B2554">
        <v>1</v>
      </c>
      <c r="C2554" s="8">
        <v>38285</v>
      </c>
      <c r="D2554" t="s">
        <v>28</v>
      </c>
      <c r="E2554" t="s">
        <v>25</v>
      </c>
      <c r="F2554" t="s">
        <v>19</v>
      </c>
      <c r="G2554" t="s">
        <v>20</v>
      </c>
      <c r="H2554" t="s">
        <v>43</v>
      </c>
      <c r="I2554" t="s">
        <v>3479</v>
      </c>
      <c r="J2554" t="s">
        <v>3480</v>
      </c>
      <c r="K2554">
        <v>642</v>
      </c>
      <c r="L2554">
        <v>1026</v>
      </c>
      <c r="M2554">
        <v>12</v>
      </c>
      <c r="N2554">
        <v>0</v>
      </c>
      <c r="O2554">
        <v>6.1</v>
      </c>
      <c r="P2554">
        <v>148</v>
      </c>
      <c r="Q2554">
        <v>101</v>
      </c>
      <c r="R2554">
        <v>80276912</v>
      </c>
      <c r="S2554">
        <v>35000000</v>
      </c>
      <c r="T2554">
        <f>Table15[[#This Row],[Gross Revenue]]-Table15[[#This Row],[Budget]]</f>
        <v>45276912</v>
      </c>
      <c r="U2554">
        <f>YEAR(Table15[[#This Row],[Release Date]])</f>
        <v>2004</v>
      </c>
    </row>
    <row r="2555" spans="1:21" x14ac:dyDescent="0.25">
      <c r="A2555" t="s">
        <v>3871</v>
      </c>
      <c r="B2555">
        <v>1</v>
      </c>
      <c r="C2555" s="8">
        <v>38505</v>
      </c>
      <c r="D2555" t="s">
        <v>28</v>
      </c>
      <c r="E2555" t="s">
        <v>22</v>
      </c>
      <c r="F2555" t="s">
        <v>19</v>
      </c>
      <c r="G2555" t="s">
        <v>20</v>
      </c>
      <c r="H2555" t="s">
        <v>36</v>
      </c>
      <c r="I2555" t="s">
        <v>56</v>
      </c>
      <c r="J2555" t="s">
        <v>3480</v>
      </c>
      <c r="K2555">
        <v>11000</v>
      </c>
      <c r="L2555">
        <v>17560</v>
      </c>
      <c r="M2555">
        <v>12</v>
      </c>
      <c r="N2555">
        <v>0</v>
      </c>
      <c r="O2555">
        <v>6.5</v>
      </c>
      <c r="P2555">
        <v>126</v>
      </c>
      <c r="Q2555">
        <v>106</v>
      </c>
      <c r="R2555">
        <v>11854694</v>
      </c>
      <c r="S2555">
        <v>31000000</v>
      </c>
      <c r="T2555">
        <f>Table15[[#This Row],[Gross Revenue]]-Table15[[#This Row],[Budget]]</f>
        <v>-19145306</v>
      </c>
      <c r="U2555">
        <f>YEAR(Table15[[#This Row],[Release Date]])</f>
        <v>2005</v>
      </c>
    </row>
    <row r="2556" spans="1:21" x14ac:dyDescent="0.25">
      <c r="A2556" t="s">
        <v>4356</v>
      </c>
      <c r="B2556">
        <v>1</v>
      </c>
      <c r="C2556" s="8">
        <v>38801</v>
      </c>
      <c r="D2556" t="s">
        <v>28</v>
      </c>
      <c r="E2556" t="s">
        <v>22</v>
      </c>
      <c r="F2556" t="s">
        <v>19</v>
      </c>
      <c r="G2556" t="s">
        <v>48</v>
      </c>
      <c r="H2556" t="s">
        <v>38</v>
      </c>
      <c r="I2556" t="s">
        <v>2931</v>
      </c>
      <c r="J2556" t="s">
        <v>4357</v>
      </c>
      <c r="K2556">
        <v>19000</v>
      </c>
      <c r="L2556">
        <v>46241</v>
      </c>
      <c r="M2556">
        <v>140</v>
      </c>
      <c r="N2556">
        <v>24000</v>
      </c>
      <c r="O2556">
        <v>7.1</v>
      </c>
      <c r="P2556">
        <v>466</v>
      </c>
      <c r="Q2556">
        <v>127</v>
      </c>
      <c r="R2556">
        <v>24104113</v>
      </c>
      <c r="S2556">
        <v>20000000</v>
      </c>
      <c r="T2556">
        <f>Table15[[#This Row],[Gross Revenue]]-Table15[[#This Row],[Budget]]</f>
        <v>4104113</v>
      </c>
      <c r="U2556">
        <f>YEAR(Table15[[#This Row],[Release Date]])</f>
        <v>2006</v>
      </c>
    </row>
    <row r="2557" spans="1:21" x14ac:dyDescent="0.25">
      <c r="A2557" t="s">
        <v>3778</v>
      </c>
      <c r="B2557">
        <v>1</v>
      </c>
      <c r="C2557" s="8">
        <v>38449</v>
      </c>
      <c r="D2557" t="s">
        <v>28</v>
      </c>
      <c r="E2557" t="s">
        <v>30</v>
      </c>
      <c r="F2557" t="s">
        <v>19</v>
      </c>
      <c r="G2557" t="s">
        <v>48</v>
      </c>
      <c r="H2557" t="s">
        <v>21</v>
      </c>
      <c r="I2557" t="s">
        <v>3779</v>
      </c>
      <c r="J2557" t="s">
        <v>3780</v>
      </c>
      <c r="K2557">
        <v>61</v>
      </c>
      <c r="L2557">
        <v>75</v>
      </c>
      <c r="M2557">
        <v>45</v>
      </c>
      <c r="N2557">
        <v>11000</v>
      </c>
      <c r="O2557">
        <v>7.7</v>
      </c>
      <c r="P2557">
        <v>118</v>
      </c>
      <c r="Q2557">
        <v>75</v>
      </c>
      <c r="R2557">
        <v>686383</v>
      </c>
      <c r="S2557">
        <v>6500000</v>
      </c>
      <c r="T2557">
        <f>Table15[[#This Row],[Gross Revenue]]-Table15[[#This Row],[Budget]]</f>
        <v>-5813617</v>
      </c>
      <c r="U2557">
        <f>YEAR(Table15[[#This Row],[Release Date]])</f>
        <v>2005</v>
      </c>
    </row>
    <row r="2558" spans="1:21" x14ac:dyDescent="0.25">
      <c r="A2558" t="s">
        <v>2527</v>
      </c>
      <c r="B2558">
        <v>1</v>
      </c>
      <c r="C2558" s="8">
        <v>37745</v>
      </c>
      <c r="D2558" t="s">
        <v>28</v>
      </c>
      <c r="E2558" t="s">
        <v>30</v>
      </c>
      <c r="F2558" t="s">
        <v>19</v>
      </c>
      <c r="G2558" t="s">
        <v>48</v>
      </c>
      <c r="H2558" t="s">
        <v>38</v>
      </c>
      <c r="I2558" t="s">
        <v>2528</v>
      </c>
      <c r="J2558" t="s">
        <v>2529</v>
      </c>
      <c r="K2558">
        <v>572</v>
      </c>
      <c r="L2558">
        <v>1627</v>
      </c>
      <c r="M2558">
        <v>0</v>
      </c>
      <c r="N2558">
        <v>0</v>
      </c>
      <c r="O2558">
        <v>7.5</v>
      </c>
      <c r="P2558">
        <v>172</v>
      </c>
      <c r="Q2558">
        <v>107</v>
      </c>
      <c r="R2558">
        <v>5023275</v>
      </c>
      <c r="S2558">
        <v>15000000</v>
      </c>
      <c r="T2558">
        <f>Table15[[#This Row],[Gross Revenue]]-Table15[[#This Row],[Budget]]</f>
        <v>-9976725</v>
      </c>
      <c r="U2558">
        <f>YEAR(Table15[[#This Row],[Release Date]])</f>
        <v>2003</v>
      </c>
    </row>
    <row r="2559" spans="1:21" x14ac:dyDescent="0.25">
      <c r="A2559" t="s">
        <v>5108</v>
      </c>
      <c r="B2559">
        <v>1</v>
      </c>
      <c r="C2559" s="8">
        <v>39259</v>
      </c>
      <c r="D2559" t="s">
        <v>28</v>
      </c>
      <c r="E2559" t="s">
        <v>22</v>
      </c>
      <c r="F2559" t="s">
        <v>19</v>
      </c>
      <c r="G2559" t="s">
        <v>20</v>
      </c>
      <c r="H2559" t="s">
        <v>38</v>
      </c>
      <c r="I2559" t="s">
        <v>568</v>
      </c>
      <c r="J2559" t="s">
        <v>2529</v>
      </c>
      <c r="K2559">
        <v>883</v>
      </c>
      <c r="L2559">
        <v>2896</v>
      </c>
      <c r="M2559">
        <v>0</v>
      </c>
      <c r="N2559">
        <v>0</v>
      </c>
      <c r="O2559">
        <v>6.6</v>
      </c>
      <c r="P2559">
        <v>208</v>
      </c>
      <c r="Q2559">
        <v>122</v>
      </c>
      <c r="R2559">
        <v>2428883</v>
      </c>
      <c r="S2559">
        <v>16000000</v>
      </c>
      <c r="T2559">
        <f>Table15[[#This Row],[Gross Revenue]]-Table15[[#This Row],[Budget]]</f>
        <v>-13571117</v>
      </c>
      <c r="U2559">
        <f>YEAR(Table15[[#This Row],[Release Date]])</f>
        <v>2007</v>
      </c>
    </row>
    <row r="2560" spans="1:21" x14ac:dyDescent="0.25">
      <c r="A2560" t="s">
        <v>1023</v>
      </c>
      <c r="B2560">
        <v>1</v>
      </c>
      <c r="C2560" s="8">
        <v>36939</v>
      </c>
      <c r="D2560" t="s">
        <v>28</v>
      </c>
      <c r="E2560" t="s">
        <v>25</v>
      </c>
      <c r="F2560" t="s">
        <v>19</v>
      </c>
      <c r="G2560" t="s">
        <v>20</v>
      </c>
      <c r="H2560" t="s">
        <v>43</v>
      </c>
      <c r="I2560" t="s">
        <v>1024</v>
      </c>
      <c r="J2560" t="s">
        <v>1025</v>
      </c>
      <c r="K2560">
        <v>15000</v>
      </c>
      <c r="L2560">
        <v>22485</v>
      </c>
      <c r="M2560">
        <v>13</v>
      </c>
      <c r="N2560">
        <v>0</v>
      </c>
      <c r="O2560">
        <v>5.8</v>
      </c>
      <c r="P2560">
        <v>63</v>
      </c>
      <c r="Q2560">
        <v>87</v>
      </c>
      <c r="R2560">
        <v>11560259</v>
      </c>
      <c r="S2560">
        <v>22000000</v>
      </c>
      <c r="T2560">
        <f>Table15[[#This Row],[Gross Revenue]]-Table15[[#This Row],[Budget]]</f>
        <v>-10439741</v>
      </c>
      <c r="U2560">
        <f>YEAR(Table15[[#This Row],[Release Date]])</f>
        <v>2001</v>
      </c>
    </row>
    <row r="2561" spans="1:21" x14ac:dyDescent="0.25">
      <c r="A2561" t="s">
        <v>1979</v>
      </c>
      <c r="B2561">
        <v>1</v>
      </c>
      <c r="C2561" s="8">
        <v>37449</v>
      </c>
      <c r="D2561" t="s">
        <v>28</v>
      </c>
      <c r="E2561" t="s">
        <v>25</v>
      </c>
      <c r="F2561" t="s">
        <v>19</v>
      </c>
      <c r="G2561" t="s">
        <v>20</v>
      </c>
      <c r="H2561" t="s">
        <v>36</v>
      </c>
      <c r="I2561" t="s">
        <v>1230</v>
      </c>
      <c r="J2561" t="s">
        <v>1025</v>
      </c>
      <c r="K2561">
        <v>11000</v>
      </c>
      <c r="L2561">
        <v>17292</v>
      </c>
      <c r="M2561">
        <v>13</v>
      </c>
      <c r="N2561">
        <v>0</v>
      </c>
      <c r="O2561">
        <v>6.3</v>
      </c>
      <c r="P2561">
        <v>89</v>
      </c>
      <c r="Q2561">
        <v>96</v>
      </c>
      <c r="R2561">
        <v>22913677</v>
      </c>
      <c r="S2561">
        <v>35000000</v>
      </c>
      <c r="T2561">
        <f>Table15[[#This Row],[Gross Revenue]]-Table15[[#This Row],[Budget]]</f>
        <v>-12086323</v>
      </c>
      <c r="U2561">
        <f>YEAR(Table15[[#This Row],[Release Date]])</f>
        <v>2002</v>
      </c>
    </row>
    <row r="2562" spans="1:21" x14ac:dyDescent="0.25">
      <c r="A2562" t="s">
        <v>3575</v>
      </c>
      <c r="B2562">
        <v>1</v>
      </c>
      <c r="C2562" s="8">
        <v>38337</v>
      </c>
      <c r="D2562" t="s">
        <v>28</v>
      </c>
      <c r="E2562" t="s">
        <v>25</v>
      </c>
      <c r="F2562" t="s">
        <v>1008</v>
      </c>
      <c r="G2562" t="s">
        <v>1009</v>
      </c>
      <c r="H2562" t="s">
        <v>21</v>
      </c>
      <c r="I2562" t="s">
        <v>3576</v>
      </c>
      <c r="J2562" t="s">
        <v>3577</v>
      </c>
      <c r="K2562">
        <v>35</v>
      </c>
      <c r="L2562">
        <v>116</v>
      </c>
      <c r="M2562">
        <v>75</v>
      </c>
      <c r="N2562">
        <v>23000</v>
      </c>
      <c r="O2562">
        <v>6.4</v>
      </c>
      <c r="P2562">
        <v>224</v>
      </c>
      <c r="Q2562">
        <v>91</v>
      </c>
      <c r="R2562">
        <v>41709</v>
      </c>
      <c r="S2562">
        <v>800000</v>
      </c>
      <c r="T2562">
        <f>Table15[[#This Row],[Gross Revenue]]-Table15[[#This Row],[Budget]]</f>
        <v>-758291</v>
      </c>
      <c r="U2562">
        <f>YEAR(Table15[[#This Row],[Release Date]])</f>
        <v>2004</v>
      </c>
    </row>
    <row r="2563" spans="1:21" x14ac:dyDescent="0.25">
      <c r="A2563" t="s">
        <v>4754</v>
      </c>
      <c r="B2563">
        <v>1</v>
      </c>
      <c r="C2563" s="8">
        <v>39033</v>
      </c>
      <c r="D2563" t="s">
        <v>28</v>
      </c>
      <c r="E2563" t="s">
        <v>32</v>
      </c>
      <c r="F2563" t="s">
        <v>19</v>
      </c>
      <c r="G2563" t="s">
        <v>24</v>
      </c>
      <c r="H2563" t="s">
        <v>38</v>
      </c>
      <c r="I2563" t="s">
        <v>1778</v>
      </c>
      <c r="J2563" t="s">
        <v>3577</v>
      </c>
      <c r="K2563">
        <v>10000</v>
      </c>
      <c r="L2563">
        <v>11946</v>
      </c>
      <c r="M2563">
        <v>75</v>
      </c>
      <c r="N2563">
        <v>45000</v>
      </c>
      <c r="O2563">
        <v>6.1</v>
      </c>
      <c r="P2563">
        <v>349</v>
      </c>
      <c r="Q2563">
        <v>98</v>
      </c>
      <c r="R2563">
        <v>55682070</v>
      </c>
      <c r="S2563">
        <v>50000000</v>
      </c>
      <c r="T2563">
        <f>Table15[[#This Row],[Gross Revenue]]-Table15[[#This Row],[Budget]]</f>
        <v>5682070</v>
      </c>
      <c r="U2563">
        <f>YEAR(Table15[[#This Row],[Release Date]])</f>
        <v>2006</v>
      </c>
    </row>
    <row r="2564" spans="1:21" x14ac:dyDescent="0.25">
      <c r="A2564" t="s">
        <v>2669</v>
      </c>
      <c r="B2564">
        <v>1</v>
      </c>
      <c r="C2564" s="8">
        <v>37823</v>
      </c>
      <c r="D2564" t="s">
        <v>17</v>
      </c>
      <c r="E2564" t="s">
        <v>32</v>
      </c>
      <c r="F2564" t="s">
        <v>19</v>
      </c>
      <c r="G2564" t="s">
        <v>35</v>
      </c>
      <c r="H2564" t="s">
        <v>43</v>
      </c>
      <c r="I2564" t="s">
        <v>917</v>
      </c>
      <c r="J2564" t="s">
        <v>2670</v>
      </c>
      <c r="K2564">
        <v>11000</v>
      </c>
      <c r="L2564">
        <v>12634</v>
      </c>
      <c r="M2564">
        <v>23</v>
      </c>
      <c r="N2564">
        <v>2000</v>
      </c>
      <c r="O2564">
        <v>6.6</v>
      </c>
      <c r="P2564">
        <v>123</v>
      </c>
      <c r="Q2564">
        <v>140</v>
      </c>
      <c r="R2564">
        <v>13082288</v>
      </c>
      <c r="S2564">
        <v>60000000</v>
      </c>
      <c r="T2564">
        <f>Table15[[#This Row],[Gross Revenue]]-Table15[[#This Row],[Budget]]</f>
        <v>-46917712</v>
      </c>
      <c r="U2564">
        <f>YEAR(Table15[[#This Row],[Release Date]])</f>
        <v>2003</v>
      </c>
    </row>
    <row r="2565" spans="1:21" x14ac:dyDescent="0.25">
      <c r="A2565" t="s">
        <v>3035</v>
      </c>
      <c r="B2565">
        <v>1</v>
      </c>
      <c r="C2565" s="8">
        <v>38028</v>
      </c>
      <c r="D2565" t="s">
        <v>28</v>
      </c>
      <c r="E2565" t="s">
        <v>18</v>
      </c>
      <c r="F2565" t="s">
        <v>19</v>
      </c>
      <c r="G2565" t="s">
        <v>20</v>
      </c>
      <c r="H2565" t="s">
        <v>38</v>
      </c>
      <c r="I2565" t="s">
        <v>393</v>
      </c>
      <c r="J2565" t="s">
        <v>3036</v>
      </c>
      <c r="K2565">
        <v>1000</v>
      </c>
      <c r="L2565">
        <v>3284</v>
      </c>
      <c r="M2565">
        <v>209</v>
      </c>
      <c r="N2565">
        <v>0</v>
      </c>
      <c r="O2565">
        <v>7.3</v>
      </c>
      <c r="P2565">
        <v>299</v>
      </c>
      <c r="Q2565">
        <v>119</v>
      </c>
      <c r="R2565">
        <v>49024969</v>
      </c>
      <c r="S2565">
        <v>25000000</v>
      </c>
      <c r="T2565">
        <f>Table15[[#This Row],[Gross Revenue]]-Table15[[#This Row],[Budget]]</f>
        <v>24024969</v>
      </c>
      <c r="U2565">
        <f>YEAR(Table15[[#This Row],[Release Date]])</f>
        <v>2004</v>
      </c>
    </row>
    <row r="2566" spans="1:21" x14ac:dyDescent="0.25">
      <c r="A2566" t="s">
        <v>3589</v>
      </c>
      <c r="B2566">
        <v>1</v>
      </c>
      <c r="C2566" s="8">
        <v>38343</v>
      </c>
      <c r="D2566" t="s">
        <v>28</v>
      </c>
      <c r="E2566" t="s">
        <v>25</v>
      </c>
      <c r="F2566" t="s">
        <v>19</v>
      </c>
      <c r="G2566" t="s">
        <v>20</v>
      </c>
      <c r="H2566" t="s">
        <v>43</v>
      </c>
      <c r="I2566" t="s">
        <v>177</v>
      </c>
      <c r="J2566" t="s">
        <v>3036</v>
      </c>
      <c r="K2566">
        <v>8000</v>
      </c>
      <c r="L2566">
        <v>10623</v>
      </c>
      <c r="M2566">
        <v>209</v>
      </c>
      <c r="N2566">
        <v>0</v>
      </c>
      <c r="O2566">
        <v>6.2</v>
      </c>
      <c r="P2566">
        <v>211</v>
      </c>
      <c r="Q2566">
        <v>125</v>
      </c>
      <c r="R2566">
        <v>40559930</v>
      </c>
      <c r="S2566">
        <v>60000000</v>
      </c>
      <c r="T2566">
        <f>Table15[[#This Row],[Gross Revenue]]-Table15[[#This Row],[Budget]]</f>
        <v>-19440070</v>
      </c>
      <c r="U2566">
        <f>YEAR(Table15[[#This Row],[Release Date]])</f>
        <v>2004</v>
      </c>
    </row>
    <row r="2567" spans="1:21" x14ac:dyDescent="0.25">
      <c r="A2567" t="s">
        <v>4571</v>
      </c>
      <c r="B2567">
        <v>1</v>
      </c>
      <c r="C2567" s="8">
        <v>38928</v>
      </c>
      <c r="D2567" t="s">
        <v>28</v>
      </c>
      <c r="E2567" t="s">
        <v>32</v>
      </c>
      <c r="F2567" t="s">
        <v>19</v>
      </c>
      <c r="G2567" t="s">
        <v>20</v>
      </c>
      <c r="H2567" t="s">
        <v>43</v>
      </c>
      <c r="I2567" t="s">
        <v>1778</v>
      </c>
      <c r="J2567" t="s">
        <v>3036</v>
      </c>
      <c r="K2567">
        <v>10000</v>
      </c>
      <c r="L2567">
        <v>12175</v>
      </c>
      <c r="M2567">
        <v>209</v>
      </c>
      <c r="N2567">
        <v>31000</v>
      </c>
      <c r="O2567">
        <v>6.7</v>
      </c>
      <c r="P2567">
        <v>436</v>
      </c>
      <c r="Q2567">
        <v>135</v>
      </c>
      <c r="R2567">
        <v>113165635</v>
      </c>
      <c r="S2567">
        <v>125000000</v>
      </c>
      <c r="T2567">
        <f>Table15[[#This Row],[Gross Revenue]]-Table15[[#This Row],[Budget]]</f>
        <v>-11834365</v>
      </c>
      <c r="U2567">
        <f>YEAR(Table15[[#This Row],[Release Date]])</f>
        <v>2006</v>
      </c>
    </row>
    <row r="2568" spans="1:21" x14ac:dyDescent="0.25">
      <c r="A2568" t="s">
        <v>1177</v>
      </c>
      <c r="B2568">
        <v>1</v>
      </c>
      <c r="C2568" s="8">
        <v>37016</v>
      </c>
      <c r="D2568" t="s">
        <v>28</v>
      </c>
      <c r="E2568" t="s">
        <v>25</v>
      </c>
      <c r="F2568" t="s">
        <v>19</v>
      </c>
      <c r="G2568" t="s">
        <v>20</v>
      </c>
      <c r="H2568" t="s">
        <v>43</v>
      </c>
      <c r="I2568" t="s">
        <v>928</v>
      </c>
      <c r="J2568" t="s">
        <v>142</v>
      </c>
      <c r="K2568">
        <v>20000</v>
      </c>
      <c r="L2568">
        <v>20798</v>
      </c>
      <c r="M2568">
        <v>956</v>
      </c>
      <c r="N2568">
        <v>0</v>
      </c>
      <c r="O2568">
        <v>6.1</v>
      </c>
      <c r="P2568">
        <v>92</v>
      </c>
      <c r="Q2568">
        <v>97</v>
      </c>
      <c r="R2568">
        <v>27338033</v>
      </c>
      <c r="S2568">
        <v>23000000</v>
      </c>
      <c r="T2568">
        <f>Table15[[#This Row],[Gross Revenue]]-Table15[[#This Row],[Budget]]</f>
        <v>4338033</v>
      </c>
      <c r="U2568">
        <f>YEAR(Table15[[#This Row],[Release Date]])</f>
        <v>2001</v>
      </c>
    </row>
    <row r="2569" spans="1:21" x14ac:dyDescent="0.25">
      <c r="A2569" t="s">
        <v>3315</v>
      </c>
      <c r="B2569">
        <v>1</v>
      </c>
      <c r="C2569" s="8">
        <v>38190</v>
      </c>
      <c r="D2569" t="s">
        <v>28</v>
      </c>
      <c r="E2569" t="s">
        <v>32</v>
      </c>
      <c r="F2569" t="s">
        <v>1214</v>
      </c>
      <c r="G2569" t="s">
        <v>1215</v>
      </c>
      <c r="H2569" t="s">
        <v>38</v>
      </c>
      <c r="I2569" t="s">
        <v>3316</v>
      </c>
      <c r="J2569" t="s">
        <v>3317</v>
      </c>
      <c r="K2569">
        <v>64</v>
      </c>
      <c r="L2569">
        <v>134</v>
      </c>
      <c r="M2569">
        <v>0</v>
      </c>
      <c r="N2569">
        <v>0</v>
      </c>
      <c r="O2569">
        <v>6.2</v>
      </c>
      <c r="P2569">
        <v>110</v>
      </c>
      <c r="Q2569">
        <v>110</v>
      </c>
      <c r="R2569">
        <v>102055</v>
      </c>
      <c r="S2569">
        <v>300000000</v>
      </c>
      <c r="T2569">
        <f>Table15[[#This Row],[Gross Revenue]]-Table15[[#This Row],[Budget]]</f>
        <v>-299897945</v>
      </c>
      <c r="U2569">
        <f>YEAR(Table15[[#This Row],[Release Date]])</f>
        <v>2004</v>
      </c>
    </row>
    <row r="2570" spans="1:21" x14ac:dyDescent="0.25">
      <c r="A2570" t="s">
        <v>1183</v>
      </c>
      <c r="B2570">
        <v>1</v>
      </c>
      <c r="C2570" s="8">
        <v>37019</v>
      </c>
      <c r="D2570" t="s">
        <v>28</v>
      </c>
      <c r="E2570" t="s">
        <v>32</v>
      </c>
      <c r="F2570" t="s">
        <v>19</v>
      </c>
      <c r="G2570" t="s">
        <v>24</v>
      </c>
      <c r="H2570" t="s">
        <v>38</v>
      </c>
      <c r="I2570" t="s">
        <v>267</v>
      </c>
      <c r="J2570" t="s">
        <v>150</v>
      </c>
      <c r="K2570">
        <v>11000</v>
      </c>
      <c r="L2570">
        <v>12499</v>
      </c>
      <c r="M2570">
        <v>12000</v>
      </c>
      <c r="N2570">
        <v>0</v>
      </c>
      <c r="O2570">
        <v>7</v>
      </c>
      <c r="P2570">
        <v>142</v>
      </c>
      <c r="Q2570">
        <v>114</v>
      </c>
      <c r="R2570">
        <v>26871</v>
      </c>
      <c r="S2570">
        <v>92000000</v>
      </c>
      <c r="T2570">
        <f>Table15[[#This Row],[Gross Revenue]]-Table15[[#This Row],[Budget]]</f>
        <v>-91973129</v>
      </c>
      <c r="U2570">
        <f>YEAR(Table15[[#This Row],[Release Date]])</f>
        <v>2001</v>
      </c>
    </row>
    <row r="2571" spans="1:21" x14ac:dyDescent="0.25">
      <c r="A2571" t="s">
        <v>2040</v>
      </c>
      <c r="B2571">
        <v>1</v>
      </c>
      <c r="C2571" s="8">
        <v>37487</v>
      </c>
      <c r="D2571" t="s">
        <v>28</v>
      </c>
      <c r="E2571" t="s">
        <v>32</v>
      </c>
      <c r="F2571" t="s">
        <v>19</v>
      </c>
      <c r="G2571" t="s">
        <v>20</v>
      </c>
      <c r="H2571" t="s">
        <v>38</v>
      </c>
      <c r="I2571" t="s">
        <v>155</v>
      </c>
      <c r="J2571" t="s">
        <v>150</v>
      </c>
      <c r="K2571">
        <v>18000</v>
      </c>
      <c r="L2571">
        <v>20454</v>
      </c>
      <c r="M2571">
        <v>12000</v>
      </c>
      <c r="N2571">
        <v>14000</v>
      </c>
      <c r="O2571">
        <v>7.7</v>
      </c>
      <c r="P2571">
        <v>171</v>
      </c>
      <c r="Q2571">
        <v>146</v>
      </c>
      <c r="R2571">
        <v>77862546</v>
      </c>
      <c r="S2571">
        <v>70000000</v>
      </c>
      <c r="T2571">
        <f>Table15[[#This Row],[Gross Revenue]]-Table15[[#This Row],[Budget]]</f>
        <v>7862546</v>
      </c>
      <c r="U2571">
        <f>YEAR(Table15[[#This Row],[Release Date]])</f>
        <v>2002</v>
      </c>
    </row>
    <row r="2572" spans="1:21" x14ac:dyDescent="0.25">
      <c r="A2572" t="s">
        <v>2289</v>
      </c>
      <c r="B2572">
        <v>1</v>
      </c>
      <c r="C2572" s="8">
        <v>37617</v>
      </c>
      <c r="D2572" t="s">
        <v>28</v>
      </c>
      <c r="E2572" t="s">
        <v>32</v>
      </c>
      <c r="F2572" t="s">
        <v>19</v>
      </c>
      <c r="G2572" t="s">
        <v>48</v>
      </c>
      <c r="H2572" t="s">
        <v>38</v>
      </c>
      <c r="I2572" t="s">
        <v>2290</v>
      </c>
      <c r="J2572" t="s">
        <v>150</v>
      </c>
      <c r="K2572">
        <v>984</v>
      </c>
      <c r="L2572">
        <v>5702</v>
      </c>
      <c r="M2572">
        <v>12000</v>
      </c>
      <c r="N2572">
        <v>0</v>
      </c>
      <c r="O2572">
        <v>6</v>
      </c>
      <c r="P2572">
        <v>186</v>
      </c>
      <c r="Q2572">
        <v>127</v>
      </c>
      <c r="R2572">
        <v>10137232</v>
      </c>
      <c r="S2572">
        <v>50000000</v>
      </c>
      <c r="T2572">
        <f>Table15[[#This Row],[Gross Revenue]]-Table15[[#This Row],[Budget]]</f>
        <v>-39862768</v>
      </c>
      <c r="U2572">
        <f>YEAR(Table15[[#This Row],[Release Date]])</f>
        <v>2002</v>
      </c>
    </row>
    <row r="2573" spans="1:21" x14ac:dyDescent="0.25">
      <c r="A2573" t="s">
        <v>3782</v>
      </c>
      <c r="B2573">
        <v>1</v>
      </c>
      <c r="C2573" s="8">
        <v>38451</v>
      </c>
      <c r="D2573" t="s">
        <v>28</v>
      </c>
      <c r="E2573" t="s">
        <v>32</v>
      </c>
      <c r="F2573" t="s">
        <v>19</v>
      </c>
      <c r="G2573" t="s">
        <v>20</v>
      </c>
      <c r="H2573" t="s">
        <v>38</v>
      </c>
      <c r="I2573" t="s">
        <v>155</v>
      </c>
      <c r="J2573" t="s">
        <v>150</v>
      </c>
      <c r="K2573">
        <v>18000</v>
      </c>
      <c r="L2573">
        <v>19906</v>
      </c>
      <c r="M2573">
        <v>12000</v>
      </c>
      <c r="N2573">
        <v>0</v>
      </c>
      <c r="O2573">
        <v>6.4</v>
      </c>
      <c r="P2573">
        <v>267</v>
      </c>
      <c r="Q2573">
        <v>106</v>
      </c>
      <c r="R2573">
        <v>65452312</v>
      </c>
      <c r="S2573">
        <v>100000000</v>
      </c>
      <c r="T2573">
        <f>Table15[[#This Row],[Gross Revenue]]-Table15[[#This Row],[Budget]]</f>
        <v>-34547688</v>
      </c>
      <c r="U2573">
        <f>YEAR(Table15[[#This Row],[Release Date]])</f>
        <v>2005</v>
      </c>
    </row>
    <row r="2574" spans="1:21" x14ac:dyDescent="0.25">
      <c r="A2574" t="s">
        <v>4082</v>
      </c>
      <c r="B2574">
        <v>1</v>
      </c>
      <c r="C2574" s="8">
        <v>38633</v>
      </c>
      <c r="D2574" t="s">
        <v>28</v>
      </c>
      <c r="E2574" t="s">
        <v>32</v>
      </c>
      <c r="F2574" t="s">
        <v>19</v>
      </c>
      <c r="G2574" t="s">
        <v>20</v>
      </c>
      <c r="H2574" t="s">
        <v>43</v>
      </c>
      <c r="I2574" t="s">
        <v>155</v>
      </c>
      <c r="J2574" t="s">
        <v>150</v>
      </c>
      <c r="K2574">
        <v>18000</v>
      </c>
      <c r="L2574">
        <v>25780</v>
      </c>
      <c r="M2574">
        <v>12000</v>
      </c>
      <c r="N2574">
        <v>18000</v>
      </c>
      <c r="O2574">
        <v>6.8</v>
      </c>
      <c r="P2574">
        <v>316</v>
      </c>
      <c r="Q2574">
        <v>98</v>
      </c>
      <c r="R2574">
        <v>81557479</v>
      </c>
      <c r="S2574">
        <v>100000000</v>
      </c>
      <c r="T2574">
        <f>Table15[[#This Row],[Gross Revenue]]-Table15[[#This Row],[Budget]]</f>
        <v>-18442521</v>
      </c>
      <c r="U2574">
        <f>YEAR(Table15[[#This Row],[Release Date]])</f>
        <v>2005</v>
      </c>
    </row>
    <row r="2575" spans="1:21" x14ac:dyDescent="0.25">
      <c r="A2575" t="s">
        <v>5312</v>
      </c>
      <c r="B2575">
        <v>1</v>
      </c>
      <c r="C2575" s="8">
        <v>39387</v>
      </c>
      <c r="D2575" t="s">
        <v>28</v>
      </c>
      <c r="E2575" t="s">
        <v>37</v>
      </c>
      <c r="F2575" t="s">
        <v>19</v>
      </c>
      <c r="G2575" t="s">
        <v>20</v>
      </c>
      <c r="H2575" t="s">
        <v>38</v>
      </c>
      <c r="I2575" t="s">
        <v>5313</v>
      </c>
      <c r="J2575" t="s">
        <v>5314</v>
      </c>
      <c r="K2575">
        <v>220</v>
      </c>
      <c r="L2575">
        <v>276</v>
      </c>
      <c r="M2575">
        <v>3</v>
      </c>
      <c r="N2575">
        <v>0</v>
      </c>
      <c r="O2575">
        <v>4.2</v>
      </c>
      <c r="P2575">
        <v>159</v>
      </c>
      <c r="Q2575">
        <v>81</v>
      </c>
      <c r="R2575">
        <v>22757819</v>
      </c>
      <c r="S2575">
        <v>100000</v>
      </c>
      <c r="T2575">
        <f>Table15[[#This Row],[Gross Revenue]]-Table15[[#This Row],[Budget]]</f>
        <v>22657819</v>
      </c>
      <c r="U2575">
        <f>YEAR(Table15[[#This Row],[Release Date]])</f>
        <v>2007</v>
      </c>
    </row>
    <row r="2576" spans="1:21" x14ac:dyDescent="0.25">
      <c r="A2576" t="s">
        <v>2714</v>
      </c>
      <c r="B2576">
        <v>1</v>
      </c>
      <c r="C2576" s="8">
        <v>37845</v>
      </c>
      <c r="D2576" t="s">
        <v>28</v>
      </c>
      <c r="E2576" t="s">
        <v>25</v>
      </c>
      <c r="F2576" t="s">
        <v>19</v>
      </c>
      <c r="G2576" t="s">
        <v>704</v>
      </c>
      <c r="H2576" t="s">
        <v>43</v>
      </c>
      <c r="I2576" t="s">
        <v>139</v>
      </c>
      <c r="J2576" t="s">
        <v>2715</v>
      </c>
      <c r="K2576">
        <v>690</v>
      </c>
      <c r="L2576">
        <v>2135</v>
      </c>
      <c r="M2576">
        <v>0</v>
      </c>
      <c r="N2576">
        <v>110</v>
      </c>
      <c r="O2576">
        <v>3.1</v>
      </c>
      <c r="P2576">
        <v>37</v>
      </c>
      <c r="Q2576">
        <v>89</v>
      </c>
      <c r="R2576">
        <v>15655665</v>
      </c>
      <c r="S2576">
        <v>4000000</v>
      </c>
      <c r="T2576">
        <f>Table15[[#This Row],[Gross Revenue]]-Table15[[#This Row],[Budget]]</f>
        <v>11655665</v>
      </c>
      <c r="U2576">
        <f>YEAR(Table15[[#This Row],[Release Date]])</f>
        <v>2003</v>
      </c>
    </row>
    <row r="2577" spans="1:21" x14ac:dyDescent="0.25">
      <c r="A2577" t="s">
        <v>2137</v>
      </c>
      <c r="B2577">
        <v>1</v>
      </c>
      <c r="C2577" s="8">
        <v>37535</v>
      </c>
      <c r="D2577" t="s">
        <v>28</v>
      </c>
      <c r="E2577" t="s">
        <v>32</v>
      </c>
      <c r="F2577" t="s">
        <v>19</v>
      </c>
      <c r="G2577" t="s">
        <v>20</v>
      </c>
      <c r="H2577" t="s">
        <v>38</v>
      </c>
      <c r="I2577" t="s">
        <v>2138</v>
      </c>
      <c r="J2577" t="s">
        <v>443</v>
      </c>
      <c r="K2577">
        <v>860</v>
      </c>
      <c r="L2577">
        <v>2609</v>
      </c>
      <c r="M2577">
        <v>406</v>
      </c>
      <c r="N2577">
        <v>0</v>
      </c>
      <c r="O2577">
        <v>7.2</v>
      </c>
      <c r="P2577">
        <v>233</v>
      </c>
      <c r="Q2577">
        <v>98</v>
      </c>
      <c r="R2577">
        <v>32774834</v>
      </c>
      <c r="S2577">
        <v>30000000</v>
      </c>
      <c r="T2577">
        <f>Table15[[#This Row],[Gross Revenue]]-Table15[[#This Row],[Budget]]</f>
        <v>2774834</v>
      </c>
      <c r="U2577">
        <f>YEAR(Table15[[#This Row],[Release Date]])</f>
        <v>2002</v>
      </c>
    </row>
    <row r="2578" spans="1:21" x14ac:dyDescent="0.25">
      <c r="A2578" t="s">
        <v>3722</v>
      </c>
      <c r="B2578">
        <v>1</v>
      </c>
      <c r="C2578" s="8">
        <v>38420</v>
      </c>
      <c r="D2578" t="s">
        <v>28</v>
      </c>
      <c r="E2578" t="s">
        <v>32</v>
      </c>
      <c r="F2578" t="s">
        <v>19</v>
      </c>
      <c r="G2578" t="s">
        <v>20</v>
      </c>
      <c r="H2578" t="s">
        <v>38</v>
      </c>
      <c r="I2578" t="s">
        <v>717</v>
      </c>
      <c r="J2578" t="s">
        <v>3723</v>
      </c>
      <c r="K2578">
        <v>12000</v>
      </c>
      <c r="L2578">
        <v>17524</v>
      </c>
      <c r="M2578">
        <v>78</v>
      </c>
      <c r="N2578">
        <v>0</v>
      </c>
      <c r="O2578">
        <v>6.3</v>
      </c>
      <c r="P2578">
        <v>91</v>
      </c>
      <c r="Q2578">
        <v>138</v>
      </c>
      <c r="R2578">
        <v>10269307</v>
      </c>
      <c r="S2578">
        <v>8000000</v>
      </c>
      <c r="T2578">
        <f>Table15[[#This Row],[Gross Revenue]]-Table15[[#This Row],[Budget]]</f>
        <v>2269307</v>
      </c>
      <c r="U2578">
        <f>YEAR(Table15[[#This Row],[Release Date]])</f>
        <v>2005</v>
      </c>
    </row>
    <row r="2579" spans="1:21" x14ac:dyDescent="0.25">
      <c r="A2579" t="s">
        <v>1656</v>
      </c>
      <c r="B2579">
        <v>1</v>
      </c>
      <c r="C2579" s="8">
        <v>37283</v>
      </c>
      <c r="D2579" t="s">
        <v>28</v>
      </c>
      <c r="E2579" t="s">
        <v>25</v>
      </c>
      <c r="F2579" t="s">
        <v>19</v>
      </c>
      <c r="G2579" t="s">
        <v>20</v>
      </c>
      <c r="H2579" t="s">
        <v>43</v>
      </c>
      <c r="I2579" t="s">
        <v>1657</v>
      </c>
      <c r="J2579" t="s">
        <v>1658</v>
      </c>
      <c r="K2579">
        <v>577</v>
      </c>
      <c r="L2579">
        <v>1653</v>
      </c>
      <c r="M2579">
        <v>14</v>
      </c>
      <c r="N2579">
        <v>1000</v>
      </c>
      <c r="O2579">
        <v>3.4</v>
      </c>
      <c r="P2579">
        <v>85</v>
      </c>
      <c r="Q2579">
        <v>85</v>
      </c>
      <c r="R2579">
        <v>26096584</v>
      </c>
      <c r="S2579">
        <v>19000000</v>
      </c>
      <c r="T2579">
        <f>Table15[[#This Row],[Gross Revenue]]-Table15[[#This Row],[Budget]]</f>
        <v>7096584</v>
      </c>
      <c r="U2579">
        <f>YEAR(Table15[[#This Row],[Release Date]])</f>
        <v>2002</v>
      </c>
    </row>
    <row r="2580" spans="1:21" x14ac:dyDescent="0.25">
      <c r="A2580" t="s">
        <v>3859</v>
      </c>
      <c r="B2580">
        <v>1</v>
      </c>
      <c r="C2580" s="8">
        <v>38498</v>
      </c>
      <c r="D2580" t="s">
        <v>28</v>
      </c>
      <c r="E2580" t="s">
        <v>87</v>
      </c>
      <c r="F2580" t="s">
        <v>19</v>
      </c>
      <c r="G2580" t="s">
        <v>20</v>
      </c>
      <c r="H2580" t="s">
        <v>38</v>
      </c>
      <c r="I2580" t="s">
        <v>3860</v>
      </c>
      <c r="J2580" t="s">
        <v>3861</v>
      </c>
      <c r="K2580">
        <v>3000</v>
      </c>
      <c r="L2580">
        <v>3744</v>
      </c>
      <c r="M2580">
        <v>24</v>
      </c>
      <c r="N2580">
        <v>10000</v>
      </c>
      <c r="O2580">
        <v>5.6</v>
      </c>
      <c r="P2580">
        <v>298</v>
      </c>
      <c r="Q2580">
        <v>99</v>
      </c>
      <c r="R2580">
        <v>24042490</v>
      </c>
      <c r="S2580">
        <v>25000000</v>
      </c>
      <c r="T2580">
        <f>Table15[[#This Row],[Gross Revenue]]-Table15[[#This Row],[Budget]]</f>
        <v>-957510</v>
      </c>
      <c r="U2580">
        <f>YEAR(Table15[[#This Row],[Release Date]])</f>
        <v>2005</v>
      </c>
    </row>
    <row r="2581" spans="1:21" x14ac:dyDescent="0.25">
      <c r="A2581" t="s">
        <v>1401</v>
      </c>
      <c r="B2581">
        <v>1</v>
      </c>
      <c r="C2581" s="8">
        <v>37137</v>
      </c>
      <c r="D2581" t="s">
        <v>28</v>
      </c>
      <c r="E2581" t="s">
        <v>30</v>
      </c>
      <c r="F2581" t="s">
        <v>19</v>
      </c>
      <c r="G2581" t="s">
        <v>20</v>
      </c>
      <c r="H2581" t="s">
        <v>36</v>
      </c>
      <c r="I2581" t="s">
        <v>290</v>
      </c>
      <c r="J2581" t="s">
        <v>1402</v>
      </c>
      <c r="K2581">
        <v>1000</v>
      </c>
      <c r="L2581">
        <v>3752</v>
      </c>
      <c r="M2581">
        <v>14</v>
      </c>
      <c r="N2581">
        <v>227</v>
      </c>
      <c r="O2581">
        <v>5.9</v>
      </c>
      <c r="P2581">
        <v>33</v>
      </c>
      <c r="Q2581">
        <v>76</v>
      </c>
      <c r="R2581">
        <v>13684949</v>
      </c>
      <c r="S2581">
        <v>3000000</v>
      </c>
      <c r="T2581">
        <f>Table15[[#This Row],[Gross Revenue]]-Table15[[#This Row],[Budget]]</f>
        <v>10684949</v>
      </c>
      <c r="U2581">
        <f>YEAR(Table15[[#This Row],[Release Date]])</f>
        <v>2001</v>
      </c>
    </row>
    <row r="2582" spans="1:21" x14ac:dyDescent="0.25">
      <c r="A2582" t="s">
        <v>2727</v>
      </c>
      <c r="B2582">
        <v>1</v>
      </c>
      <c r="C2582" s="8">
        <v>37853</v>
      </c>
      <c r="D2582" t="s">
        <v>28</v>
      </c>
      <c r="E2582" t="s">
        <v>25</v>
      </c>
      <c r="F2582" t="s">
        <v>19</v>
      </c>
      <c r="G2582" t="s">
        <v>2881</v>
      </c>
      <c r="H2582" t="s">
        <v>43</v>
      </c>
      <c r="I2582" t="s">
        <v>1331</v>
      </c>
      <c r="J2582" t="s">
        <v>2728</v>
      </c>
      <c r="K2582">
        <v>1000</v>
      </c>
      <c r="L2582">
        <v>5264</v>
      </c>
      <c r="M2582">
        <v>0</v>
      </c>
      <c r="N2582">
        <v>676</v>
      </c>
      <c r="O2582">
        <v>5</v>
      </c>
      <c r="P2582">
        <v>46</v>
      </c>
      <c r="Q2582">
        <v>107</v>
      </c>
      <c r="R2582">
        <v>63231524</v>
      </c>
      <c r="S2582">
        <v>6000000</v>
      </c>
      <c r="T2582">
        <f>Table15[[#This Row],[Gross Revenue]]-Table15[[#This Row],[Budget]]</f>
        <v>57231524</v>
      </c>
      <c r="U2582">
        <f>YEAR(Table15[[#This Row],[Release Date]])</f>
        <v>2003</v>
      </c>
    </row>
    <row r="2583" spans="1:21" x14ac:dyDescent="0.25">
      <c r="A2583" t="s">
        <v>3178</v>
      </c>
      <c r="B2583">
        <v>1</v>
      </c>
      <c r="C2583" s="8">
        <v>38107</v>
      </c>
      <c r="D2583" t="s">
        <v>28</v>
      </c>
      <c r="E2583" t="s">
        <v>25</v>
      </c>
      <c r="F2583" t="s">
        <v>19</v>
      </c>
      <c r="G2583" t="s">
        <v>20</v>
      </c>
      <c r="H2583" t="s">
        <v>43</v>
      </c>
      <c r="I2583" t="s">
        <v>449</v>
      </c>
      <c r="J2583" t="s">
        <v>2728</v>
      </c>
      <c r="K2583">
        <v>2000</v>
      </c>
      <c r="L2583">
        <v>6510</v>
      </c>
      <c r="M2583">
        <v>0</v>
      </c>
      <c r="N2583">
        <v>1000</v>
      </c>
      <c r="O2583">
        <v>5.6</v>
      </c>
      <c r="P2583">
        <v>41</v>
      </c>
      <c r="Q2583">
        <v>113</v>
      </c>
      <c r="R2583">
        <v>55184721</v>
      </c>
      <c r="S2583">
        <v>15000000</v>
      </c>
      <c r="T2583">
        <f>Table15[[#This Row],[Gross Revenue]]-Table15[[#This Row],[Budget]]</f>
        <v>40184721</v>
      </c>
      <c r="U2583">
        <f>YEAR(Table15[[#This Row],[Release Date]])</f>
        <v>2004</v>
      </c>
    </row>
    <row r="2584" spans="1:21" x14ac:dyDescent="0.25">
      <c r="A2584" t="s">
        <v>3621</v>
      </c>
      <c r="B2584">
        <v>1</v>
      </c>
      <c r="C2584" s="8">
        <v>38361</v>
      </c>
      <c r="D2584" t="s">
        <v>28</v>
      </c>
      <c r="E2584" t="s">
        <v>25</v>
      </c>
      <c r="F2584" t="s">
        <v>19</v>
      </c>
      <c r="G2584" t="s">
        <v>20</v>
      </c>
      <c r="H2584" t="s">
        <v>43</v>
      </c>
      <c r="I2584" t="s">
        <v>3622</v>
      </c>
      <c r="J2584" t="s">
        <v>2728</v>
      </c>
      <c r="K2584">
        <v>607</v>
      </c>
      <c r="L2584">
        <v>1465</v>
      </c>
      <c r="M2584">
        <v>0</v>
      </c>
      <c r="N2584">
        <v>1000</v>
      </c>
      <c r="O2584">
        <v>4.0999999999999996</v>
      </c>
      <c r="P2584">
        <v>36</v>
      </c>
      <c r="Q2584">
        <v>113</v>
      </c>
      <c r="R2584">
        <v>51697449</v>
      </c>
      <c r="S2584">
        <v>13000000</v>
      </c>
      <c r="T2584">
        <f>Table15[[#This Row],[Gross Revenue]]-Table15[[#This Row],[Budget]]</f>
        <v>38697449</v>
      </c>
      <c r="U2584">
        <f>YEAR(Table15[[#This Row],[Release Date]])</f>
        <v>2005</v>
      </c>
    </row>
    <row r="2585" spans="1:21" x14ac:dyDescent="0.25">
      <c r="A2585" t="s">
        <v>4086</v>
      </c>
      <c r="B2585">
        <v>1</v>
      </c>
      <c r="C2585" s="8">
        <v>38637</v>
      </c>
      <c r="D2585" t="s">
        <v>28</v>
      </c>
      <c r="E2585" t="s">
        <v>25</v>
      </c>
      <c r="F2585" t="s">
        <v>19</v>
      </c>
      <c r="G2585" t="s">
        <v>20</v>
      </c>
      <c r="H2585" t="s">
        <v>43</v>
      </c>
      <c r="I2585" t="s">
        <v>449</v>
      </c>
      <c r="J2585" t="s">
        <v>2728</v>
      </c>
      <c r="K2585">
        <v>2000</v>
      </c>
      <c r="L2585">
        <v>6657</v>
      </c>
      <c r="M2585">
        <v>0</v>
      </c>
      <c r="N2585">
        <v>0</v>
      </c>
      <c r="O2585">
        <v>4.4000000000000004</v>
      </c>
      <c r="P2585">
        <v>40</v>
      </c>
      <c r="Q2585">
        <v>121</v>
      </c>
      <c r="R2585">
        <v>60072596</v>
      </c>
      <c r="S2585">
        <v>20000000</v>
      </c>
      <c r="T2585">
        <f>Table15[[#This Row],[Gross Revenue]]-Table15[[#This Row],[Budget]]</f>
        <v>40072596</v>
      </c>
      <c r="U2585">
        <f>YEAR(Table15[[#This Row],[Release Date]])</f>
        <v>2005</v>
      </c>
    </row>
    <row r="2586" spans="1:21" x14ac:dyDescent="0.25">
      <c r="A2586" t="s">
        <v>4493</v>
      </c>
      <c r="B2586">
        <v>1</v>
      </c>
      <c r="C2586" s="8">
        <v>38880</v>
      </c>
      <c r="D2586" t="s">
        <v>28</v>
      </c>
      <c r="E2586" t="s">
        <v>25</v>
      </c>
      <c r="F2586" t="s">
        <v>19</v>
      </c>
      <c r="G2586" t="s">
        <v>20</v>
      </c>
      <c r="H2586" t="s">
        <v>43</v>
      </c>
      <c r="I2586" t="s">
        <v>52</v>
      </c>
      <c r="J2586" t="s">
        <v>2728</v>
      </c>
      <c r="K2586">
        <v>982</v>
      </c>
      <c r="L2586">
        <v>2753</v>
      </c>
      <c r="M2586">
        <v>0</v>
      </c>
      <c r="N2586">
        <v>0</v>
      </c>
      <c r="O2586">
        <v>4.8</v>
      </c>
      <c r="P2586">
        <v>31</v>
      </c>
      <c r="Q2586">
        <v>114</v>
      </c>
      <c r="R2586">
        <v>65623128</v>
      </c>
      <c r="S2586">
        <v>20000000</v>
      </c>
      <c r="T2586">
        <f>Table15[[#This Row],[Gross Revenue]]-Table15[[#This Row],[Budget]]</f>
        <v>45623128</v>
      </c>
      <c r="U2586">
        <f>YEAR(Table15[[#This Row],[Release Date]])</f>
        <v>2006</v>
      </c>
    </row>
    <row r="2587" spans="1:21" x14ac:dyDescent="0.25">
      <c r="A2587" t="s">
        <v>4669</v>
      </c>
      <c r="B2587">
        <v>1</v>
      </c>
      <c r="C2587" s="8">
        <v>38984</v>
      </c>
      <c r="D2587" t="s">
        <v>28</v>
      </c>
      <c r="E2587" t="s">
        <v>25</v>
      </c>
      <c r="F2587" t="s">
        <v>19</v>
      </c>
      <c r="G2587" t="s">
        <v>20</v>
      </c>
      <c r="H2587" t="s">
        <v>43</v>
      </c>
      <c r="I2587" t="s">
        <v>326</v>
      </c>
      <c r="J2587" t="s">
        <v>2728</v>
      </c>
      <c r="K2587">
        <v>975</v>
      </c>
      <c r="L2587">
        <v>3202</v>
      </c>
      <c r="M2587">
        <v>0</v>
      </c>
      <c r="N2587">
        <v>0</v>
      </c>
      <c r="O2587">
        <v>4.7</v>
      </c>
      <c r="P2587">
        <v>24</v>
      </c>
      <c r="Q2587">
        <v>100</v>
      </c>
      <c r="R2587">
        <v>52528330</v>
      </c>
      <c r="S2587">
        <v>25000000</v>
      </c>
      <c r="T2587">
        <f>Table15[[#This Row],[Gross Revenue]]-Table15[[#This Row],[Budget]]</f>
        <v>27528330</v>
      </c>
      <c r="U2587">
        <f>YEAR(Table15[[#This Row],[Release Date]])</f>
        <v>2006</v>
      </c>
    </row>
    <row r="2588" spans="1:21" x14ac:dyDescent="0.25">
      <c r="A2588" t="s">
        <v>4328</v>
      </c>
      <c r="B2588">
        <v>1</v>
      </c>
      <c r="C2588" s="8">
        <v>38784</v>
      </c>
      <c r="D2588" t="s">
        <v>28</v>
      </c>
      <c r="E2588" t="s">
        <v>50</v>
      </c>
      <c r="F2588" t="s">
        <v>19</v>
      </c>
      <c r="G2588" t="s">
        <v>20</v>
      </c>
      <c r="J2588" t="s">
        <v>4329</v>
      </c>
      <c r="L2588">
        <v>0</v>
      </c>
      <c r="M2588">
        <v>6</v>
      </c>
      <c r="N2588">
        <v>88</v>
      </c>
      <c r="O2588">
        <v>7.2</v>
      </c>
      <c r="P2588">
        <v>3</v>
      </c>
      <c r="Q2588">
        <v>80</v>
      </c>
      <c r="R2588">
        <v>2245</v>
      </c>
      <c r="S2588">
        <v>560000</v>
      </c>
      <c r="T2588">
        <f>Table15[[#This Row],[Gross Revenue]]-Table15[[#This Row],[Budget]]</f>
        <v>-557755</v>
      </c>
      <c r="U2588">
        <f>YEAR(Table15[[#This Row],[Release Date]])</f>
        <v>2006</v>
      </c>
    </row>
    <row r="2589" spans="1:21" x14ac:dyDescent="0.25">
      <c r="A2589" t="s">
        <v>3454</v>
      </c>
      <c r="B2589">
        <v>1</v>
      </c>
      <c r="C2589" s="8">
        <v>38268</v>
      </c>
      <c r="D2589" t="s">
        <v>28</v>
      </c>
      <c r="E2589" t="s">
        <v>22</v>
      </c>
      <c r="F2589" t="s">
        <v>19</v>
      </c>
      <c r="G2589" t="s">
        <v>20</v>
      </c>
      <c r="H2589" t="s">
        <v>43</v>
      </c>
      <c r="I2589" t="s">
        <v>1461</v>
      </c>
      <c r="J2589" t="s">
        <v>3455</v>
      </c>
      <c r="K2589">
        <v>17000</v>
      </c>
      <c r="L2589">
        <v>30978</v>
      </c>
      <c r="M2589">
        <v>4</v>
      </c>
      <c r="N2589">
        <v>1000</v>
      </c>
      <c r="O2589">
        <v>6.8</v>
      </c>
      <c r="P2589">
        <v>60</v>
      </c>
      <c r="Q2589">
        <v>102</v>
      </c>
      <c r="R2589">
        <v>317040</v>
      </c>
      <c r="S2589">
        <v>15500000</v>
      </c>
      <c r="T2589">
        <f>Table15[[#This Row],[Gross Revenue]]-Table15[[#This Row],[Budget]]</f>
        <v>-15182960</v>
      </c>
      <c r="U2589">
        <f>YEAR(Table15[[#This Row],[Release Date]])</f>
        <v>2004</v>
      </c>
    </row>
    <row r="2590" spans="1:21" x14ac:dyDescent="0.25">
      <c r="A2590" t="s">
        <v>866</v>
      </c>
      <c r="B2590">
        <v>1</v>
      </c>
      <c r="C2590" s="8">
        <v>36855</v>
      </c>
      <c r="D2590" t="s">
        <v>28</v>
      </c>
      <c r="E2590" t="s">
        <v>30</v>
      </c>
      <c r="F2590" t="s">
        <v>19</v>
      </c>
      <c r="G2590" t="s">
        <v>24</v>
      </c>
      <c r="H2590" t="s">
        <v>36</v>
      </c>
      <c r="I2590" t="s">
        <v>262</v>
      </c>
      <c r="J2590" t="s">
        <v>867</v>
      </c>
      <c r="K2590">
        <v>554</v>
      </c>
      <c r="L2590">
        <v>2216</v>
      </c>
      <c r="M2590">
        <v>34</v>
      </c>
      <c r="N2590">
        <v>0</v>
      </c>
      <c r="O2590">
        <v>5.7</v>
      </c>
      <c r="P2590">
        <v>38</v>
      </c>
      <c r="Q2590">
        <v>95</v>
      </c>
      <c r="R2590">
        <v>13555988</v>
      </c>
      <c r="S2590">
        <v>22000000</v>
      </c>
      <c r="T2590">
        <f>Table15[[#This Row],[Gross Revenue]]-Table15[[#This Row],[Budget]]</f>
        <v>-8444012</v>
      </c>
      <c r="U2590">
        <f>YEAR(Table15[[#This Row],[Release Date]])</f>
        <v>2000</v>
      </c>
    </row>
    <row r="2591" spans="1:21" x14ac:dyDescent="0.25">
      <c r="A2591" t="s">
        <v>3388</v>
      </c>
      <c r="B2591">
        <v>1</v>
      </c>
      <c r="C2591" s="8">
        <v>38229</v>
      </c>
      <c r="D2591" t="s">
        <v>28</v>
      </c>
      <c r="E2591" t="s">
        <v>32</v>
      </c>
      <c r="F2591" t="s">
        <v>23</v>
      </c>
      <c r="G2591" t="s">
        <v>24</v>
      </c>
      <c r="H2591" t="s">
        <v>38</v>
      </c>
      <c r="I2591" t="s">
        <v>507</v>
      </c>
      <c r="J2591" t="s">
        <v>867</v>
      </c>
      <c r="K2591">
        <v>486</v>
      </c>
      <c r="L2591">
        <v>1601</v>
      </c>
      <c r="M2591">
        <v>34</v>
      </c>
      <c r="N2591">
        <v>0</v>
      </c>
      <c r="O2591">
        <v>7.4</v>
      </c>
      <c r="P2591">
        <v>160</v>
      </c>
      <c r="Q2591">
        <v>184</v>
      </c>
      <c r="R2591">
        <v>476270</v>
      </c>
      <c r="S2591">
        <v>20000000</v>
      </c>
      <c r="T2591">
        <f>Table15[[#This Row],[Gross Revenue]]-Table15[[#This Row],[Budget]]</f>
        <v>-19523730</v>
      </c>
      <c r="U2591">
        <f>YEAR(Table15[[#This Row],[Release Date]])</f>
        <v>2004</v>
      </c>
    </row>
    <row r="2592" spans="1:21" x14ac:dyDescent="0.25">
      <c r="A2592" t="s">
        <v>2228</v>
      </c>
      <c r="B2592">
        <v>1</v>
      </c>
      <c r="C2592" s="8">
        <v>37587</v>
      </c>
      <c r="D2592" t="s">
        <v>28</v>
      </c>
      <c r="E2592" t="s">
        <v>37</v>
      </c>
      <c r="F2592" t="s">
        <v>19</v>
      </c>
      <c r="G2592" t="s">
        <v>93</v>
      </c>
      <c r="H2592" t="s">
        <v>38</v>
      </c>
      <c r="I2592" t="s">
        <v>2229</v>
      </c>
      <c r="J2592" t="s">
        <v>2230</v>
      </c>
      <c r="K2592">
        <v>310</v>
      </c>
      <c r="L2592">
        <v>838</v>
      </c>
      <c r="M2592">
        <v>892</v>
      </c>
      <c r="N2592">
        <v>1000</v>
      </c>
      <c r="O2592">
        <v>2.2999999999999998</v>
      </c>
      <c r="P2592">
        <v>148</v>
      </c>
      <c r="Q2592">
        <v>94</v>
      </c>
      <c r="R2592">
        <v>5132655</v>
      </c>
      <c r="S2592">
        <v>20000000</v>
      </c>
      <c r="T2592">
        <f>Table15[[#This Row],[Gross Revenue]]-Table15[[#This Row],[Budget]]</f>
        <v>-14867345</v>
      </c>
      <c r="U2592">
        <f>YEAR(Table15[[#This Row],[Release Date]])</f>
        <v>2002</v>
      </c>
    </row>
    <row r="2593" spans="1:21" x14ac:dyDescent="0.25">
      <c r="A2593" t="s">
        <v>2241</v>
      </c>
      <c r="B2593">
        <v>1</v>
      </c>
      <c r="C2593" s="8">
        <v>37595</v>
      </c>
      <c r="D2593" t="s">
        <v>28</v>
      </c>
      <c r="E2593" t="s">
        <v>32</v>
      </c>
      <c r="F2593" t="s">
        <v>19</v>
      </c>
      <c r="G2593" t="s">
        <v>20</v>
      </c>
      <c r="H2593" t="s">
        <v>38</v>
      </c>
      <c r="I2593" t="s">
        <v>554</v>
      </c>
      <c r="J2593" t="s">
        <v>2230</v>
      </c>
      <c r="K2593">
        <v>783</v>
      </c>
      <c r="L2593">
        <v>2930</v>
      </c>
      <c r="M2593">
        <v>892</v>
      </c>
      <c r="N2593">
        <v>937</v>
      </c>
      <c r="O2593">
        <v>2.9</v>
      </c>
      <c r="P2593">
        <v>143</v>
      </c>
      <c r="Q2593">
        <v>92</v>
      </c>
      <c r="R2593">
        <v>1550000</v>
      </c>
      <c r="S2593">
        <v>25000000</v>
      </c>
      <c r="T2593">
        <f>Table15[[#This Row],[Gross Revenue]]-Table15[[#This Row],[Budget]]</f>
        <v>-23450000</v>
      </c>
      <c r="U2593">
        <f>YEAR(Table15[[#This Row],[Release Date]])</f>
        <v>2002</v>
      </c>
    </row>
    <row r="2594" spans="1:21" x14ac:dyDescent="0.25">
      <c r="A2594" t="s">
        <v>3013</v>
      </c>
      <c r="B2594">
        <v>1</v>
      </c>
      <c r="C2594" s="8">
        <v>38014</v>
      </c>
      <c r="D2594" t="s">
        <v>28</v>
      </c>
      <c r="E2594" t="s">
        <v>32</v>
      </c>
      <c r="F2594" t="s">
        <v>19</v>
      </c>
      <c r="G2594" t="s">
        <v>24</v>
      </c>
      <c r="H2594" t="s">
        <v>43</v>
      </c>
      <c r="I2594" t="s">
        <v>497</v>
      </c>
      <c r="J2594" t="s">
        <v>2230</v>
      </c>
      <c r="K2594">
        <v>26000</v>
      </c>
      <c r="L2594">
        <v>26564</v>
      </c>
      <c r="M2594">
        <v>892</v>
      </c>
      <c r="N2594">
        <v>0</v>
      </c>
      <c r="O2594">
        <v>3.8</v>
      </c>
      <c r="P2594">
        <v>140</v>
      </c>
      <c r="Q2594">
        <v>156</v>
      </c>
      <c r="R2594">
        <v>4535117</v>
      </c>
      <c r="S2594">
        <v>60000000</v>
      </c>
      <c r="T2594">
        <f>Table15[[#This Row],[Gross Revenue]]-Table15[[#This Row],[Budget]]</f>
        <v>-55464883</v>
      </c>
      <c r="U2594">
        <f>YEAR(Table15[[#This Row],[Release Date]])</f>
        <v>2004</v>
      </c>
    </row>
    <row r="2595" spans="1:21" x14ac:dyDescent="0.25">
      <c r="A2595" t="s">
        <v>1698</v>
      </c>
      <c r="B2595">
        <v>1</v>
      </c>
      <c r="C2595" s="8">
        <v>37304</v>
      </c>
      <c r="D2595" t="s">
        <v>28</v>
      </c>
      <c r="E2595" t="s">
        <v>22</v>
      </c>
      <c r="F2595" t="s">
        <v>19</v>
      </c>
      <c r="G2595" t="s">
        <v>20</v>
      </c>
      <c r="H2595" t="s">
        <v>38</v>
      </c>
      <c r="I2595" t="s">
        <v>1324</v>
      </c>
      <c r="J2595" t="s">
        <v>1699</v>
      </c>
      <c r="K2595">
        <v>638</v>
      </c>
      <c r="L2595">
        <v>2282</v>
      </c>
      <c r="M2595">
        <v>26</v>
      </c>
      <c r="N2595">
        <v>0</v>
      </c>
      <c r="O2595">
        <v>7.6</v>
      </c>
      <c r="P2595">
        <v>158</v>
      </c>
      <c r="Q2595">
        <v>126</v>
      </c>
      <c r="R2595">
        <v>13005485</v>
      </c>
      <c r="S2595">
        <v>15000000</v>
      </c>
      <c r="T2595">
        <f>Table15[[#This Row],[Gross Revenue]]-Table15[[#This Row],[Budget]]</f>
        <v>-1994515</v>
      </c>
      <c r="U2595">
        <f>YEAR(Table15[[#This Row],[Release Date]])</f>
        <v>2002</v>
      </c>
    </row>
    <row r="2596" spans="1:21" x14ac:dyDescent="0.25">
      <c r="A2596" t="s">
        <v>3137</v>
      </c>
      <c r="B2596">
        <v>1</v>
      </c>
      <c r="C2596" s="8">
        <v>38085</v>
      </c>
      <c r="D2596" t="s">
        <v>28</v>
      </c>
      <c r="E2596" t="s">
        <v>22</v>
      </c>
      <c r="F2596" t="s">
        <v>19</v>
      </c>
      <c r="G2596" t="s">
        <v>20</v>
      </c>
      <c r="H2596" t="s">
        <v>38</v>
      </c>
      <c r="I2596" t="s">
        <v>3138</v>
      </c>
      <c r="J2596" t="s">
        <v>1699</v>
      </c>
      <c r="K2596">
        <v>797</v>
      </c>
      <c r="L2596">
        <v>2073</v>
      </c>
      <c r="M2596">
        <v>26</v>
      </c>
      <c r="N2596">
        <v>1000</v>
      </c>
      <c r="O2596">
        <v>6.4</v>
      </c>
      <c r="P2596">
        <v>78</v>
      </c>
      <c r="Q2596">
        <v>90</v>
      </c>
      <c r="R2596">
        <v>303439</v>
      </c>
      <c r="S2596">
        <v>8000000</v>
      </c>
      <c r="T2596">
        <f>Table15[[#This Row],[Gross Revenue]]-Table15[[#This Row],[Budget]]</f>
        <v>-7696561</v>
      </c>
      <c r="U2596">
        <f>YEAR(Table15[[#This Row],[Release Date]])</f>
        <v>2004</v>
      </c>
    </row>
    <row r="2597" spans="1:21" x14ac:dyDescent="0.25">
      <c r="A2597" t="s">
        <v>5021</v>
      </c>
      <c r="B2597">
        <v>1</v>
      </c>
      <c r="C2597" s="8">
        <v>39206</v>
      </c>
      <c r="D2597" t="s">
        <v>28</v>
      </c>
      <c r="E2597" t="s">
        <v>32</v>
      </c>
      <c r="F2597" t="s">
        <v>19</v>
      </c>
      <c r="G2597" t="s">
        <v>20</v>
      </c>
      <c r="H2597" t="s">
        <v>43</v>
      </c>
      <c r="I2597" t="s">
        <v>126</v>
      </c>
      <c r="J2597" t="s">
        <v>5022</v>
      </c>
      <c r="K2597">
        <v>12000</v>
      </c>
      <c r="L2597">
        <v>15044</v>
      </c>
      <c r="M2597">
        <v>179</v>
      </c>
      <c r="N2597">
        <v>31000</v>
      </c>
      <c r="O2597">
        <v>3.1</v>
      </c>
      <c r="P2597">
        <v>169</v>
      </c>
      <c r="Q2597">
        <v>110</v>
      </c>
      <c r="R2597">
        <v>13998282</v>
      </c>
      <c r="S2597">
        <v>16000000</v>
      </c>
      <c r="T2597">
        <f>Table15[[#This Row],[Gross Revenue]]-Table15[[#This Row],[Budget]]</f>
        <v>-2001718</v>
      </c>
      <c r="U2597">
        <f>YEAR(Table15[[#This Row],[Release Date]])</f>
        <v>2007</v>
      </c>
    </row>
    <row r="2598" spans="1:21" x14ac:dyDescent="0.25">
      <c r="A2598" t="s">
        <v>3255</v>
      </c>
      <c r="B2598">
        <v>1</v>
      </c>
      <c r="C2598" s="8">
        <v>38153</v>
      </c>
      <c r="D2598" t="s">
        <v>28</v>
      </c>
      <c r="E2598" t="s">
        <v>22</v>
      </c>
      <c r="F2598" t="s">
        <v>19</v>
      </c>
      <c r="G2598" t="s">
        <v>35</v>
      </c>
      <c r="H2598" t="s">
        <v>38</v>
      </c>
      <c r="I2598" t="s">
        <v>161</v>
      </c>
      <c r="J2598" t="s">
        <v>3256</v>
      </c>
      <c r="K2598">
        <v>10000</v>
      </c>
      <c r="L2598">
        <v>11091</v>
      </c>
      <c r="M2598">
        <v>6</v>
      </c>
      <c r="N2598">
        <v>921</v>
      </c>
      <c r="O2598">
        <v>6.2</v>
      </c>
      <c r="P2598">
        <v>67</v>
      </c>
      <c r="Q2598">
        <v>92</v>
      </c>
      <c r="R2598">
        <v>23091</v>
      </c>
      <c r="S2598">
        <v>15000000</v>
      </c>
      <c r="T2598">
        <f>Table15[[#This Row],[Gross Revenue]]-Table15[[#This Row],[Budget]]</f>
        <v>-14976909</v>
      </c>
      <c r="U2598">
        <f>YEAR(Table15[[#This Row],[Release Date]])</f>
        <v>2004</v>
      </c>
    </row>
    <row r="2599" spans="1:21" x14ac:dyDescent="0.25">
      <c r="A2599" t="s">
        <v>3686</v>
      </c>
      <c r="B2599">
        <v>1</v>
      </c>
      <c r="C2599" s="8">
        <v>38399</v>
      </c>
      <c r="D2599" t="s">
        <v>28</v>
      </c>
      <c r="E2599" t="s">
        <v>25</v>
      </c>
      <c r="F2599" t="s">
        <v>19</v>
      </c>
      <c r="G2599" t="s">
        <v>20</v>
      </c>
      <c r="H2599" t="s">
        <v>43</v>
      </c>
      <c r="I2599" t="s">
        <v>356</v>
      </c>
      <c r="J2599" t="s">
        <v>3687</v>
      </c>
      <c r="K2599">
        <v>24000</v>
      </c>
      <c r="L2599">
        <v>25637</v>
      </c>
      <c r="M2599">
        <v>96</v>
      </c>
      <c r="N2599">
        <v>0</v>
      </c>
      <c r="O2599">
        <v>5.3</v>
      </c>
      <c r="P2599">
        <v>97</v>
      </c>
      <c r="Q2599">
        <v>88</v>
      </c>
      <c r="R2599">
        <v>6373693</v>
      </c>
      <c r="S2599">
        <v>15000000</v>
      </c>
      <c r="T2599">
        <f>Table15[[#This Row],[Gross Revenue]]-Table15[[#This Row],[Budget]]</f>
        <v>-8626307</v>
      </c>
      <c r="U2599">
        <f>YEAR(Table15[[#This Row],[Release Date]])</f>
        <v>2005</v>
      </c>
    </row>
    <row r="2600" spans="1:21" x14ac:dyDescent="0.25">
      <c r="A2600" t="s">
        <v>1060</v>
      </c>
      <c r="B2600">
        <v>1</v>
      </c>
      <c r="C2600" s="8">
        <v>36959</v>
      </c>
      <c r="D2600" t="s">
        <v>28</v>
      </c>
      <c r="E2600" t="s">
        <v>37</v>
      </c>
      <c r="F2600" t="s">
        <v>19</v>
      </c>
      <c r="G2600" t="s">
        <v>24</v>
      </c>
      <c r="H2600" t="s">
        <v>38</v>
      </c>
      <c r="I2600" t="s">
        <v>62</v>
      </c>
      <c r="J2600" t="s">
        <v>1061</v>
      </c>
      <c r="K2600">
        <v>1000</v>
      </c>
      <c r="L2600">
        <v>1982</v>
      </c>
      <c r="M2600">
        <v>108</v>
      </c>
      <c r="N2600">
        <v>0</v>
      </c>
      <c r="O2600">
        <v>6.1</v>
      </c>
      <c r="P2600">
        <v>190</v>
      </c>
      <c r="Q2600">
        <v>90</v>
      </c>
      <c r="R2600">
        <v>37470017</v>
      </c>
      <c r="S2600">
        <v>10000000</v>
      </c>
      <c r="T2600">
        <f>Table15[[#This Row],[Gross Revenue]]-Table15[[#This Row],[Budget]]</f>
        <v>27470017</v>
      </c>
      <c r="U2600">
        <f>YEAR(Table15[[#This Row],[Release Date]])</f>
        <v>2001</v>
      </c>
    </row>
    <row r="2601" spans="1:21" x14ac:dyDescent="0.25">
      <c r="A2601" t="s">
        <v>1711</v>
      </c>
      <c r="B2601">
        <v>1</v>
      </c>
      <c r="C2601" s="8">
        <v>37312</v>
      </c>
      <c r="D2601" t="s">
        <v>28</v>
      </c>
      <c r="E2601" t="s">
        <v>37</v>
      </c>
      <c r="F2601" t="s">
        <v>19</v>
      </c>
      <c r="G2601" t="s">
        <v>20</v>
      </c>
      <c r="H2601" t="s">
        <v>38</v>
      </c>
      <c r="I2601" t="s">
        <v>1712</v>
      </c>
      <c r="J2601" t="s">
        <v>1061</v>
      </c>
      <c r="K2601">
        <v>296</v>
      </c>
      <c r="L2601">
        <v>1340</v>
      </c>
      <c r="M2601">
        <v>108</v>
      </c>
      <c r="N2601">
        <v>0</v>
      </c>
      <c r="O2601">
        <v>5.6</v>
      </c>
      <c r="P2601">
        <v>167</v>
      </c>
      <c r="Q2601">
        <v>104</v>
      </c>
      <c r="R2601">
        <v>35143332</v>
      </c>
      <c r="S2601">
        <v>17000000</v>
      </c>
      <c r="T2601">
        <f>Table15[[#This Row],[Gross Revenue]]-Table15[[#This Row],[Budget]]</f>
        <v>18143332</v>
      </c>
      <c r="U2601">
        <f>YEAR(Table15[[#This Row],[Release Date]])</f>
        <v>2002</v>
      </c>
    </row>
    <row r="2602" spans="1:21" x14ac:dyDescent="0.25">
      <c r="A2602" t="s">
        <v>2763</v>
      </c>
      <c r="B2602">
        <v>1</v>
      </c>
      <c r="C2602" s="8">
        <v>37872</v>
      </c>
      <c r="D2602" t="s">
        <v>28</v>
      </c>
      <c r="E2602" t="s">
        <v>22</v>
      </c>
      <c r="F2602" t="s">
        <v>19</v>
      </c>
      <c r="G2602" t="s">
        <v>24</v>
      </c>
      <c r="H2602" t="s">
        <v>43</v>
      </c>
      <c r="I2602" t="s">
        <v>2764</v>
      </c>
      <c r="J2602" t="s">
        <v>1061</v>
      </c>
      <c r="K2602">
        <v>634</v>
      </c>
      <c r="L2602">
        <v>2673</v>
      </c>
      <c r="M2602">
        <v>108</v>
      </c>
      <c r="N2602">
        <v>0</v>
      </c>
      <c r="O2602">
        <v>7.3</v>
      </c>
      <c r="P2602">
        <v>44</v>
      </c>
      <c r="Q2602">
        <v>120</v>
      </c>
      <c r="R2602">
        <v>1055654</v>
      </c>
      <c r="S2602">
        <v>10000000</v>
      </c>
      <c r="T2602">
        <f>Table15[[#This Row],[Gross Revenue]]-Table15[[#This Row],[Budget]]</f>
        <v>-8944346</v>
      </c>
      <c r="U2602">
        <f>YEAR(Table15[[#This Row],[Release Date]])</f>
        <v>2003</v>
      </c>
    </row>
    <row r="2603" spans="1:21" x14ac:dyDescent="0.25">
      <c r="A2603" t="s">
        <v>1818</v>
      </c>
      <c r="B2603">
        <v>1</v>
      </c>
      <c r="C2603" s="8">
        <v>37367</v>
      </c>
      <c r="D2603" t="s">
        <v>28</v>
      </c>
      <c r="E2603" t="s">
        <v>22</v>
      </c>
      <c r="F2603" t="s">
        <v>19</v>
      </c>
      <c r="G2603" t="s">
        <v>20</v>
      </c>
      <c r="H2603" t="s">
        <v>21</v>
      </c>
      <c r="I2603" t="s">
        <v>473</v>
      </c>
      <c r="J2603" t="s">
        <v>473</v>
      </c>
      <c r="K2603">
        <v>787</v>
      </c>
      <c r="L2603">
        <v>883</v>
      </c>
      <c r="M2603">
        <v>787</v>
      </c>
      <c r="N2603">
        <v>952</v>
      </c>
      <c r="O2603">
        <v>5</v>
      </c>
      <c r="P2603">
        <v>115</v>
      </c>
      <c r="Q2603">
        <v>93</v>
      </c>
      <c r="R2603">
        <v>365734</v>
      </c>
      <c r="S2603">
        <v>10000000</v>
      </c>
      <c r="T2603">
        <f>Table15[[#This Row],[Gross Revenue]]-Table15[[#This Row],[Budget]]</f>
        <v>-9634266</v>
      </c>
      <c r="U2603">
        <f>YEAR(Table15[[#This Row],[Release Date]])</f>
        <v>2002</v>
      </c>
    </row>
    <row r="2604" spans="1:21" x14ac:dyDescent="0.25">
      <c r="A2604" t="s">
        <v>3063</v>
      </c>
      <c r="B2604">
        <v>1</v>
      </c>
      <c r="C2604" s="8">
        <v>38042</v>
      </c>
      <c r="D2604" t="s">
        <v>28</v>
      </c>
      <c r="E2604" t="s">
        <v>29</v>
      </c>
      <c r="F2604" t="s">
        <v>47</v>
      </c>
      <c r="G2604" t="s">
        <v>48</v>
      </c>
      <c r="H2604" t="s">
        <v>43</v>
      </c>
      <c r="I2604" t="s">
        <v>49</v>
      </c>
      <c r="J2604" t="s">
        <v>3064</v>
      </c>
      <c r="K2604">
        <v>963</v>
      </c>
      <c r="L2604">
        <v>1754</v>
      </c>
      <c r="M2604">
        <v>10</v>
      </c>
      <c r="N2604">
        <v>14000</v>
      </c>
      <c r="O2604">
        <v>8</v>
      </c>
      <c r="P2604">
        <v>242</v>
      </c>
      <c r="Q2604">
        <v>89</v>
      </c>
      <c r="R2604">
        <v>4443403</v>
      </c>
      <c r="S2604">
        <v>7300000</v>
      </c>
      <c r="T2604">
        <f>Table15[[#This Row],[Gross Revenue]]-Table15[[#This Row],[Budget]]</f>
        <v>-2856597</v>
      </c>
      <c r="U2604">
        <f>YEAR(Table15[[#This Row],[Release Date]])</f>
        <v>2004</v>
      </c>
    </row>
    <row r="2605" spans="1:21" x14ac:dyDescent="0.25">
      <c r="A2605" t="s">
        <v>3708</v>
      </c>
      <c r="B2605">
        <v>1</v>
      </c>
      <c r="C2605" s="8">
        <v>38411</v>
      </c>
      <c r="D2605" t="s">
        <v>28</v>
      </c>
      <c r="E2605" t="s">
        <v>22</v>
      </c>
      <c r="F2605" t="s">
        <v>19</v>
      </c>
      <c r="G2605" t="s">
        <v>93</v>
      </c>
      <c r="H2605" t="s">
        <v>38</v>
      </c>
      <c r="I2605" t="s">
        <v>567</v>
      </c>
      <c r="J2605" t="s">
        <v>429</v>
      </c>
      <c r="K2605">
        <v>900</v>
      </c>
      <c r="L2605">
        <v>2222</v>
      </c>
      <c r="M2605">
        <v>165</v>
      </c>
      <c r="N2605">
        <v>12000</v>
      </c>
      <c r="O2605">
        <v>5.8</v>
      </c>
      <c r="P2605">
        <v>368</v>
      </c>
      <c r="Q2605">
        <v>104</v>
      </c>
      <c r="R2605">
        <v>16999046</v>
      </c>
      <c r="S2605">
        <v>26000000</v>
      </c>
      <c r="T2605">
        <f>Table15[[#This Row],[Gross Revenue]]-Table15[[#This Row],[Budget]]</f>
        <v>-9000954</v>
      </c>
      <c r="U2605">
        <f>YEAR(Table15[[#This Row],[Release Date]])</f>
        <v>2005</v>
      </c>
    </row>
    <row r="2606" spans="1:21" x14ac:dyDescent="0.25">
      <c r="A2606" t="s">
        <v>2259</v>
      </c>
      <c r="B2606">
        <v>1</v>
      </c>
      <c r="C2606" s="8">
        <v>37604</v>
      </c>
      <c r="D2606" t="s">
        <v>28</v>
      </c>
      <c r="E2606" t="s">
        <v>2251</v>
      </c>
      <c r="F2606" t="s">
        <v>703</v>
      </c>
      <c r="G2606" t="s">
        <v>704</v>
      </c>
      <c r="I2606" t="s">
        <v>2260</v>
      </c>
      <c r="J2606" t="s">
        <v>2261</v>
      </c>
      <c r="K2606">
        <v>724</v>
      </c>
      <c r="L2606">
        <v>2024</v>
      </c>
      <c r="M2606">
        <v>5</v>
      </c>
      <c r="N2606">
        <v>31</v>
      </c>
      <c r="O2606">
        <v>4.8</v>
      </c>
      <c r="P2606">
        <v>4</v>
      </c>
      <c r="Q2606">
        <v>160</v>
      </c>
      <c r="R2606">
        <v>49000</v>
      </c>
      <c r="S2606">
        <v>1500000</v>
      </c>
      <c r="T2606">
        <f>Table15[[#This Row],[Gross Revenue]]-Table15[[#This Row],[Budget]]</f>
        <v>-1451000</v>
      </c>
      <c r="U2606">
        <f>YEAR(Table15[[#This Row],[Release Date]])</f>
        <v>2002</v>
      </c>
    </row>
    <row r="2607" spans="1:21" x14ac:dyDescent="0.25">
      <c r="A2607" t="s">
        <v>1029</v>
      </c>
      <c r="B2607">
        <v>1</v>
      </c>
      <c r="C2607" s="8">
        <v>36942</v>
      </c>
      <c r="D2607" t="s">
        <v>28</v>
      </c>
      <c r="E2607" t="s">
        <v>22</v>
      </c>
      <c r="F2607" t="s">
        <v>19</v>
      </c>
      <c r="G2607" t="s">
        <v>20</v>
      </c>
      <c r="H2607" t="s">
        <v>43</v>
      </c>
      <c r="I2607" t="s">
        <v>1030</v>
      </c>
      <c r="J2607" t="s">
        <v>1031</v>
      </c>
      <c r="K2607">
        <v>736</v>
      </c>
      <c r="L2607">
        <v>1854</v>
      </c>
      <c r="M2607">
        <v>170</v>
      </c>
      <c r="N2607">
        <v>0</v>
      </c>
      <c r="O2607">
        <v>2.1</v>
      </c>
      <c r="P2607">
        <v>66</v>
      </c>
      <c r="Q2607">
        <v>104</v>
      </c>
      <c r="R2607">
        <v>4273372</v>
      </c>
      <c r="S2607">
        <v>22000000</v>
      </c>
      <c r="T2607">
        <f>Table15[[#This Row],[Gross Revenue]]-Table15[[#This Row],[Budget]]</f>
        <v>-17726628</v>
      </c>
      <c r="U2607">
        <f>YEAR(Table15[[#This Row],[Release Date]])</f>
        <v>2001</v>
      </c>
    </row>
    <row r="2608" spans="1:21" x14ac:dyDescent="0.25">
      <c r="A2608" t="s">
        <v>1497</v>
      </c>
      <c r="B2608">
        <v>1</v>
      </c>
      <c r="C2608" s="8">
        <v>37190</v>
      </c>
      <c r="D2608" t="s">
        <v>28</v>
      </c>
      <c r="E2608" t="s">
        <v>25</v>
      </c>
      <c r="F2608" t="s">
        <v>19</v>
      </c>
      <c r="G2608" t="s">
        <v>20</v>
      </c>
      <c r="H2608" t="s">
        <v>38</v>
      </c>
      <c r="I2608" t="s">
        <v>342</v>
      </c>
      <c r="J2608" t="s">
        <v>1498</v>
      </c>
      <c r="K2608">
        <v>529</v>
      </c>
      <c r="L2608">
        <v>2393</v>
      </c>
      <c r="M2608">
        <v>32</v>
      </c>
      <c r="N2608">
        <v>507</v>
      </c>
      <c r="O2608">
        <v>5.4</v>
      </c>
      <c r="P2608">
        <v>53</v>
      </c>
      <c r="Q2608">
        <v>93</v>
      </c>
      <c r="R2608">
        <v>10198766</v>
      </c>
      <c r="S2608">
        <v>12000000</v>
      </c>
      <c r="T2608">
        <f>Table15[[#This Row],[Gross Revenue]]-Table15[[#This Row],[Budget]]</f>
        <v>-1801234</v>
      </c>
      <c r="U2608">
        <f>YEAR(Table15[[#This Row],[Release Date]])</f>
        <v>2001</v>
      </c>
    </row>
    <row r="2609" spans="1:21" x14ac:dyDescent="0.25">
      <c r="A2609" t="s">
        <v>5137</v>
      </c>
      <c r="B2609">
        <v>1</v>
      </c>
      <c r="C2609" s="8">
        <v>39279</v>
      </c>
      <c r="D2609" t="s">
        <v>28</v>
      </c>
      <c r="E2609" t="s">
        <v>22</v>
      </c>
      <c r="F2609" t="s">
        <v>19</v>
      </c>
      <c r="G2609" t="s">
        <v>35</v>
      </c>
      <c r="H2609" t="s">
        <v>43</v>
      </c>
      <c r="I2609" t="s">
        <v>114</v>
      </c>
      <c r="J2609" t="s">
        <v>5138</v>
      </c>
      <c r="K2609">
        <v>40000</v>
      </c>
      <c r="L2609">
        <v>54031</v>
      </c>
      <c r="M2609">
        <v>0</v>
      </c>
      <c r="N2609">
        <v>37000</v>
      </c>
      <c r="O2609">
        <v>6.3</v>
      </c>
      <c r="P2609">
        <v>355</v>
      </c>
      <c r="Q2609">
        <v>119</v>
      </c>
      <c r="R2609">
        <v>23014504</v>
      </c>
      <c r="S2609">
        <v>100000000</v>
      </c>
      <c r="T2609">
        <f>Table15[[#This Row],[Gross Revenue]]-Table15[[#This Row],[Budget]]</f>
        <v>-76985496</v>
      </c>
      <c r="U2609">
        <f>YEAR(Table15[[#This Row],[Release Date]])</f>
        <v>2007</v>
      </c>
    </row>
    <row r="2610" spans="1:21" x14ac:dyDescent="0.25">
      <c r="A2610" t="s">
        <v>1605</v>
      </c>
      <c r="B2610">
        <v>1</v>
      </c>
      <c r="C2610" s="8">
        <v>37248</v>
      </c>
      <c r="D2610" t="s">
        <v>28</v>
      </c>
      <c r="E2610" t="s">
        <v>25</v>
      </c>
      <c r="F2610" t="s">
        <v>19</v>
      </c>
      <c r="G2610" t="s">
        <v>24</v>
      </c>
      <c r="H2610" t="s">
        <v>38</v>
      </c>
      <c r="I2610" t="s">
        <v>560</v>
      </c>
      <c r="J2610" t="s">
        <v>1606</v>
      </c>
      <c r="K2610">
        <v>16000</v>
      </c>
      <c r="L2610">
        <v>19341</v>
      </c>
      <c r="M2610">
        <v>12</v>
      </c>
      <c r="N2610">
        <v>0</v>
      </c>
      <c r="O2610">
        <v>6.4</v>
      </c>
      <c r="P2610">
        <v>96</v>
      </c>
      <c r="Q2610">
        <v>94</v>
      </c>
      <c r="R2610">
        <v>21005329</v>
      </c>
      <c r="S2610">
        <v>6000000</v>
      </c>
      <c r="T2610">
        <f>Table15[[#This Row],[Gross Revenue]]-Table15[[#This Row],[Budget]]</f>
        <v>15005329</v>
      </c>
      <c r="U2610">
        <f>YEAR(Table15[[#This Row],[Release Date]])</f>
        <v>2001</v>
      </c>
    </row>
    <row r="2611" spans="1:21" x14ac:dyDescent="0.25">
      <c r="A2611" t="s">
        <v>3676</v>
      </c>
      <c r="B2611">
        <v>1</v>
      </c>
      <c r="C2611" s="8">
        <v>38393</v>
      </c>
      <c r="D2611" t="s">
        <v>28</v>
      </c>
      <c r="E2611" t="s">
        <v>25</v>
      </c>
      <c r="F2611" t="s">
        <v>19</v>
      </c>
      <c r="G2611" t="s">
        <v>20</v>
      </c>
      <c r="H2611" t="s">
        <v>36</v>
      </c>
      <c r="I2611" t="s">
        <v>158</v>
      </c>
      <c r="J2611" t="s">
        <v>1606</v>
      </c>
      <c r="K2611">
        <v>49000</v>
      </c>
      <c r="L2611">
        <v>53370</v>
      </c>
      <c r="M2611">
        <v>12</v>
      </c>
      <c r="N2611">
        <v>0</v>
      </c>
      <c r="O2611">
        <v>5.4</v>
      </c>
      <c r="P2611">
        <v>124</v>
      </c>
      <c r="Q2611">
        <v>88</v>
      </c>
      <c r="R2611">
        <v>49474048</v>
      </c>
      <c r="S2611">
        <v>35000000</v>
      </c>
      <c r="T2611">
        <f>Table15[[#This Row],[Gross Revenue]]-Table15[[#This Row],[Budget]]</f>
        <v>14474048</v>
      </c>
      <c r="U2611">
        <f>YEAR(Table15[[#This Row],[Release Date]])</f>
        <v>2005</v>
      </c>
    </row>
    <row r="2612" spans="1:21" x14ac:dyDescent="0.25">
      <c r="A2612" t="s">
        <v>5161</v>
      </c>
      <c r="B2612">
        <v>1</v>
      </c>
      <c r="C2612" s="8">
        <v>39294</v>
      </c>
      <c r="D2612" t="s">
        <v>28</v>
      </c>
      <c r="E2612" t="s">
        <v>30</v>
      </c>
      <c r="F2612" t="s">
        <v>19</v>
      </c>
      <c r="G2612" t="s">
        <v>20</v>
      </c>
      <c r="H2612" t="s">
        <v>36</v>
      </c>
      <c r="I2612" t="s">
        <v>4936</v>
      </c>
      <c r="J2612" t="s">
        <v>1606</v>
      </c>
      <c r="K2612">
        <v>35000</v>
      </c>
      <c r="L2612">
        <v>38450</v>
      </c>
      <c r="M2612">
        <v>12</v>
      </c>
      <c r="N2612">
        <v>0</v>
      </c>
      <c r="O2612">
        <v>5</v>
      </c>
      <c r="P2612">
        <v>70</v>
      </c>
      <c r="Q2612">
        <v>92</v>
      </c>
      <c r="R2612">
        <v>85884815</v>
      </c>
      <c r="S2612">
        <v>90000000</v>
      </c>
      <c r="T2612">
        <f>Table15[[#This Row],[Gross Revenue]]-Table15[[#This Row],[Budget]]</f>
        <v>-4115185</v>
      </c>
      <c r="U2612">
        <f>YEAR(Table15[[#This Row],[Release Date]])</f>
        <v>2007</v>
      </c>
    </row>
    <row r="2613" spans="1:21" x14ac:dyDescent="0.25">
      <c r="A2613" t="s">
        <v>830</v>
      </c>
      <c r="B2613">
        <v>1</v>
      </c>
      <c r="C2613" s="8">
        <v>36835</v>
      </c>
      <c r="D2613" t="s">
        <v>28</v>
      </c>
      <c r="E2613" t="s">
        <v>37</v>
      </c>
      <c r="F2613" t="s">
        <v>19</v>
      </c>
      <c r="G2613" t="s">
        <v>20</v>
      </c>
      <c r="H2613" t="s">
        <v>43</v>
      </c>
      <c r="I2613" t="s">
        <v>756</v>
      </c>
      <c r="J2613" t="s">
        <v>831</v>
      </c>
      <c r="K2613">
        <v>889</v>
      </c>
      <c r="L2613">
        <v>1262</v>
      </c>
      <c r="M2613">
        <v>394</v>
      </c>
      <c r="N2613">
        <v>589</v>
      </c>
      <c r="O2613">
        <v>4.8</v>
      </c>
      <c r="P2613">
        <v>100</v>
      </c>
      <c r="Q2613">
        <v>91</v>
      </c>
      <c r="R2613">
        <v>14218868</v>
      </c>
      <c r="S2613">
        <v>65000000</v>
      </c>
      <c r="T2613">
        <f>Table15[[#This Row],[Gross Revenue]]-Table15[[#This Row],[Budget]]</f>
        <v>-50781132</v>
      </c>
      <c r="U2613">
        <f>YEAR(Table15[[#This Row],[Release Date]])</f>
        <v>2000</v>
      </c>
    </row>
    <row r="2614" spans="1:21" x14ac:dyDescent="0.25">
      <c r="A2614" t="s">
        <v>1601</v>
      </c>
      <c r="B2614">
        <v>1</v>
      </c>
      <c r="C2614" s="8">
        <v>37246</v>
      </c>
      <c r="D2614" t="s">
        <v>17</v>
      </c>
      <c r="E2614" t="s">
        <v>32</v>
      </c>
      <c r="F2614" t="s">
        <v>19</v>
      </c>
      <c r="G2614" t="s">
        <v>20</v>
      </c>
      <c r="H2614" t="s">
        <v>38</v>
      </c>
      <c r="I2614" t="s">
        <v>1602</v>
      </c>
      <c r="J2614" t="s">
        <v>831</v>
      </c>
      <c r="K2614">
        <v>922</v>
      </c>
      <c r="L2614">
        <v>2880</v>
      </c>
      <c r="M2614">
        <v>394</v>
      </c>
      <c r="N2614">
        <v>977</v>
      </c>
      <c r="O2614">
        <v>6.1</v>
      </c>
      <c r="P2614">
        <v>64</v>
      </c>
      <c r="Q2614">
        <v>94</v>
      </c>
      <c r="R2614">
        <v>12398628</v>
      </c>
      <c r="S2614">
        <v>20000000</v>
      </c>
      <c r="T2614">
        <f>Table15[[#This Row],[Gross Revenue]]-Table15[[#This Row],[Budget]]</f>
        <v>-7601372</v>
      </c>
      <c r="U2614">
        <f>YEAR(Table15[[#This Row],[Release Date]])</f>
        <v>2001</v>
      </c>
    </row>
    <row r="2615" spans="1:21" x14ac:dyDescent="0.25">
      <c r="A2615" t="s">
        <v>4411</v>
      </c>
      <c r="B2615">
        <v>1</v>
      </c>
      <c r="C2615" s="8">
        <v>38834</v>
      </c>
      <c r="D2615" t="s">
        <v>28</v>
      </c>
      <c r="E2615" t="s">
        <v>32</v>
      </c>
      <c r="F2615" t="s">
        <v>19</v>
      </c>
      <c r="G2615" t="s">
        <v>20</v>
      </c>
      <c r="H2615" t="s">
        <v>38</v>
      </c>
      <c r="I2615" t="s">
        <v>68</v>
      </c>
      <c r="J2615" t="s">
        <v>831</v>
      </c>
      <c r="K2615">
        <v>13000</v>
      </c>
      <c r="L2615">
        <v>25418</v>
      </c>
      <c r="M2615">
        <v>394</v>
      </c>
      <c r="N2615">
        <v>10000</v>
      </c>
      <c r="O2615">
        <v>5.7</v>
      </c>
      <c r="P2615">
        <v>279</v>
      </c>
      <c r="Q2615">
        <v>92</v>
      </c>
      <c r="R2615">
        <v>9483821</v>
      </c>
      <c r="S2615">
        <v>55000000</v>
      </c>
      <c r="T2615">
        <f>Table15[[#This Row],[Gross Revenue]]-Table15[[#This Row],[Budget]]</f>
        <v>-45516179</v>
      </c>
      <c r="U2615">
        <f>YEAR(Table15[[#This Row],[Release Date]])</f>
        <v>2006</v>
      </c>
    </row>
    <row r="2616" spans="1:21" x14ac:dyDescent="0.25">
      <c r="A2616" t="s">
        <v>2273</v>
      </c>
      <c r="B2616">
        <v>1</v>
      </c>
      <c r="C2616" s="8">
        <v>37611</v>
      </c>
      <c r="D2616" t="s">
        <v>28</v>
      </c>
      <c r="E2616" t="s">
        <v>22</v>
      </c>
      <c r="F2616" t="s">
        <v>19</v>
      </c>
      <c r="G2616" t="s">
        <v>20</v>
      </c>
      <c r="H2616" t="s">
        <v>43</v>
      </c>
      <c r="I2616" t="s">
        <v>2274</v>
      </c>
      <c r="J2616" t="s">
        <v>477</v>
      </c>
      <c r="K2616">
        <v>794</v>
      </c>
      <c r="L2616">
        <v>1467</v>
      </c>
      <c r="M2616">
        <v>179</v>
      </c>
      <c r="N2616">
        <v>0</v>
      </c>
      <c r="O2616">
        <v>5.6</v>
      </c>
      <c r="P2616">
        <v>196</v>
      </c>
      <c r="Q2616">
        <v>103</v>
      </c>
      <c r="R2616">
        <v>25472967</v>
      </c>
      <c r="S2616">
        <v>30000000</v>
      </c>
      <c r="T2616">
        <f>Table15[[#This Row],[Gross Revenue]]-Table15[[#This Row],[Budget]]</f>
        <v>-4527033</v>
      </c>
      <c r="U2616">
        <f>YEAR(Table15[[#This Row],[Release Date]])</f>
        <v>2002</v>
      </c>
    </row>
    <row r="2617" spans="1:21" x14ac:dyDescent="0.25">
      <c r="A2617" t="s">
        <v>4507</v>
      </c>
      <c r="B2617">
        <v>1</v>
      </c>
      <c r="C2617" s="8">
        <v>38889</v>
      </c>
      <c r="D2617" t="s">
        <v>28</v>
      </c>
      <c r="E2617" t="s">
        <v>30</v>
      </c>
      <c r="F2617" t="s">
        <v>19</v>
      </c>
      <c r="G2617" t="s">
        <v>48</v>
      </c>
      <c r="H2617" t="s">
        <v>38</v>
      </c>
      <c r="I2617" t="s">
        <v>1461</v>
      </c>
      <c r="J2617" t="s">
        <v>477</v>
      </c>
      <c r="K2617">
        <v>17000</v>
      </c>
      <c r="L2617">
        <v>33747</v>
      </c>
      <c r="M2617">
        <v>179</v>
      </c>
      <c r="N2617">
        <v>27000</v>
      </c>
      <c r="O2617">
        <v>6.1</v>
      </c>
      <c r="P2617">
        <v>252</v>
      </c>
      <c r="Q2617">
        <v>137</v>
      </c>
      <c r="R2617">
        <v>717753</v>
      </c>
      <c r="S2617">
        <v>25000000</v>
      </c>
      <c r="T2617">
        <f>Table15[[#This Row],[Gross Revenue]]-Table15[[#This Row],[Budget]]</f>
        <v>-24282247</v>
      </c>
      <c r="U2617">
        <f>YEAR(Table15[[#This Row],[Release Date]])</f>
        <v>2006</v>
      </c>
    </row>
    <row r="2618" spans="1:21" x14ac:dyDescent="0.25">
      <c r="A2618" t="s">
        <v>2430</v>
      </c>
      <c r="B2618">
        <v>1</v>
      </c>
      <c r="C2618" s="8">
        <v>37693</v>
      </c>
      <c r="D2618" t="s">
        <v>28</v>
      </c>
      <c r="E2618" t="s">
        <v>22</v>
      </c>
      <c r="F2618" t="s">
        <v>19</v>
      </c>
      <c r="G2618" t="s">
        <v>20</v>
      </c>
      <c r="H2618" t="s">
        <v>38</v>
      </c>
      <c r="I2618" t="s">
        <v>1126</v>
      </c>
      <c r="J2618" t="s">
        <v>2431</v>
      </c>
      <c r="K2618">
        <v>1000</v>
      </c>
      <c r="L2618">
        <v>4329</v>
      </c>
      <c r="M2618">
        <v>7</v>
      </c>
      <c r="N2618">
        <v>191</v>
      </c>
      <c r="O2618">
        <v>5.9</v>
      </c>
      <c r="P2618">
        <v>40</v>
      </c>
      <c r="Q2618">
        <v>93</v>
      </c>
      <c r="R2618">
        <v>1181197</v>
      </c>
      <c r="S2618">
        <v>15500000</v>
      </c>
      <c r="T2618">
        <f>Table15[[#This Row],[Gross Revenue]]-Table15[[#This Row],[Budget]]</f>
        <v>-14318803</v>
      </c>
      <c r="U2618">
        <f>YEAR(Table15[[#This Row],[Release Date]])</f>
        <v>2003</v>
      </c>
    </row>
    <row r="2619" spans="1:21" x14ac:dyDescent="0.25">
      <c r="A2619" t="s">
        <v>1822</v>
      </c>
      <c r="B2619">
        <v>1</v>
      </c>
      <c r="C2619" s="8">
        <v>37369</v>
      </c>
      <c r="D2619" t="s">
        <v>28</v>
      </c>
      <c r="E2619" t="s">
        <v>18</v>
      </c>
      <c r="F2619" t="s">
        <v>19</v>
      </c>
      <c r="G2619" t="s">
        <v>20</v>
      </c>
      <c r="H2619" t="s">
        <v>38</v>
      </c>
      <c r="I2619" t="s">
        <v>1718</v>
      </c>
      <c r="J2619" t="s">
        <v>1823</v>
      </c>
      <c r="K2619">
        <v>658</v>
      </c>
      <c r="L2619">
        <v>3086</v>
      </c>
      <c r="M2619">
        <v>47</v>
      </c>
      <c r="N2619">
        <v>762</v>
      </c>
      <c r="O2619">
        <v>7</v>
      </c>
      <c r="P2619">
        <v>157</v>
      </c>
      <c r="Q2619">
        <v>101</v>
      </c>
      <c r="R2619">
        <v>8243880</v>
      </c>
      <c r="S2619">
        <v>3200000</v>
      </c>
      <c r="T2619">
        <f>Table15[[#This Row],[Gross Revenue]]-Table15[[#This Row],[Budget]]</f>
        <v>5043880</v>
      </c>
      <c r="U2619">
        <f>YEAR(Table15[[#This Row],[Release Date]])</f>
        <v>2002</v>
      </c>
    </row>
    <row r="2620" spans="1:21" x14ac:dyDescent="0.25">
      <c r="A2620" t="s">
        <v>2784</v>
      </c>
      <c r="B2620">
        <v>1</v>
      </c>
      <c r="C2620" s="8">
        <v>37883</v>
      </c>
      <c r="D2620" t="s">
        <v>28</v>
      </c>
      <c r="E2620" t="s">
        <v>32</v>
      </c>
      <c r="F2620" t="s">
        <v>19</v>
      </c>
      <c r="G2620" t="s">
        <v>24</v>
      </c>
      <c r="H2620" t="s">
        <v>38</v>
      </c>
      <c r="I2620" t="s">
        <v>499</v>
      </c>
      <c r="J2620" t="s">
        <v>1823</v>
      </c>
      <c r="K2620">
        <v>23000</v>
      </c>
      <c r="L2620">
        <v>27381</v>
      </c>
      <c r="M2620">
        <v>47</v>
      </c>
      <c r="N2620">
        <v>0</v>
      </c>
      <c r="O2620">
        <v>7.4</v>
      </c>
      <c r="P2620">
        <v>157</v>
      </c>
      <c r="Q2620">
        <v>122</v>
      </c>
      <c r="R2620">
        <v>6855137</v>
      </c>
      <c r="S2620">
        <v>17000000</v>
      </c>
      <c r="T2620">
        <f>Table15[[#This Row],[Gross Revenue]]-Table15[[#This Row],[Budget]]</f>
        <v>-10144863</v>
      </c>
      <c r="U2620">
        <f>YEAR(Table15[[#This Row],[Release Date]])</f>
        <v>2003</v>
      </c>
    </row>
    <row r="2621" spans="1:21" x14ac:dyDescent="0.25">
      <c r="A2621" t="s">
        <v>1434</v>
      </c>
      <c r="B2621">
        <v>1</v>
      </c>
      <c r="C2621" s="8">
        <v>37155</v>
      </c>
      <c r="D2621" t="s">
        <v>28</v>
      </c>
      <c r="E2621" t="s">
        <v>25</v>
      </c>
      <c r="F2621" t="s">
        <v>19</v>
      </c>
      <c r="G2621" t="s">
        <v>20</v>
      </c>
      <c r="H2621" t="s">
        <v>43</v>
      </c>
      <c r="I2621" t="s">
        <v>260</v>
      </c>
      <c r="J2621" t="s">
        <v>548</v>
      </c>
      <c r="K2621">
        <v>5000</v>
      </c>
      <c r="L2621">
        <v>7184</v>
      </c>
      <c r="M2621">
        <v>61</v>
      </c>
      <c r="N2621">
        <v>0</v>
      </c>
      <c r="O2621">
        <v>5.0999999999999996</v>
      </c>
      <c r="P2621">
        <v>114</v>
      </c>
      <c r="Q2621">
        <v>105</v>
      </c>
      <c r="R2621">
        <v>93815117</v>
      </c>
      <c r="S2621">
        <v>55000000</v>
      </c>
      <c r="T2621">
        <f>Table15[[#This Row],[Gross Revenue]]-Table15[[#This Row],[Budget]]</f>
        <v>38815117</v>
      </c>
      <c r="U2621">
        <f>YEAR(Table15[[#This Row],[Release Date]])</f>
        <v>2001</v>
      </c>
    </row>
    <row r="2622" spans="1:21" x14ac:dyDescent="0.25">
      <c r="A2622" t="s">
        <v>2239</v>
      </c>
      <c r="B2622">
        <v>1</v>
      </c>
      <c r="C2622" s="8">
        <v>37594</v>
      </c>
      <c r="D2622" t="s">
        <v>28</v>
      </c>
      <c r="E2622" t="s">
        <v>25</v>
      </c>
      <c r="F2622" t="s">
        <v>19</v>
      </c>
      <c r="G2622" t="s">
        <v>20</v>
      </c>
      <c r="H2622" t="s">
        <v>36</v>
      </c>
      <c r="I2622" t="s">
        <v>2240</v>
      </c>
      <c r="J2622" t="s">
        <v>548</v>
      </c>
      <c r="K2622">
        <v>907</v>
      </c>
      <c r="L2622">
        <v>3462</v>
      </c>
      <c r="M2622">
        <v>61</v>
      </c>
      <c r="N2622">
        <v>1000</v>
      </c>
      <c r="O2622">
        <v>6.4</v>
      </c>
      <c r="P2622">
        <v>96</v>
      </c>
      <c r="Q2622">
        <v>106</v>
      </c>
      <c r="R2622">
        <v>32645546</v>
      </c>
      <c r="S2622">
        <v>14000000</v>
      </c>
      <c r="T2622">
        <f>Table15[[#This Row],[Gross Revenue]]-Table15[[#This Row],[Budget]]</f>
        <v>18645546</v>
      </c>
      <c r="U2622">
        <f>YEAR(Table15[[#This Row],[Release Date]])</f>
        <v>2002</v>
      </c>
    </row>
    <row r="2623" spans="1:21" x14ac:dyDescent="0.25">
      <c r="A2623" t="s">
        <v>2716</v>
      </c>
      <c r="B2623">
        <v>1</v>
      </c>
      <c r="C2623" s="8">
        <v>37846</v>
      </c>
      <c r="D2623" t="s">
        <v>28</v>
      </c>
      <c r="E2623" t="s">
        <v>30</v>
      </c>
      <c r="F2623" t="s">
        <v>19</v>
      </c>
      <c r="G2623" t="s">
        <v>20</v>
      </c>
      <c r="H2623" t="s">
        <v>43</v>
      </c>
      <c r="I2623" t="s">
        <v>538</v>
      </c>
      <c r="J2623" t="s">
        <v>548</v>
      </c>
      <c r="K2623">
        <v>1000</v>
      </c>
      <c r="L2623">
        <v>3757</v>
      </c>
      <c r="M2623">
        <v>61</v>
      </c>
      <c r="N2623">
        <v>0</v>
      </c>
      <c r="O2623">
        <v>6.4</v>
      </c>
      <c r="P2623">
        <v>99</v>
      </c>
      <c r="Q2623">
        <v>112</v>
      </c>
      <c r="R2623">
        <v>38360195</v>
      </c>
      <c r="S2623">
        <v>45000000</v>
      </c>
      <c r="T2623">
        <f>Table15[[#This Row],[Gross Revenue]]-Table15[[#This Row],[Budget]]</f>
        <v>-6639805</v>
      </c>
      <c r="U2623">
        <f>YEAR(Table15[[#This Row],[Release Date]])</f>
        <v>2003</v>
      </c>
    </row>
    <row r="2624" spans="1:21" x14ac:dyDescent="0.25">
      <c r="A2624" t="s">
        <v>4283</v>
      </c>
      <c r="B2624">
        <v>1</v>
      </c>
      <c r="C2624" s="8">
        <v>38754</v>
      </c>
      <c r="D2624" t="s">
        <v>28</v>
      </c>
      <c r="E2624" t="s">
        <v>22</v>
      </c>
      <c r="F2624" t="s">
        <v>19</v>
      </c>
      <c r="G2624" t="s">
        <v>164</v>
      </c>
      <c r="H2624" t="s">
        <v>43</v>
      </c>
      <c r="I2624" t="s">
        <v>4096</v>
      </c>
      <c r="J2624" t="s">
        <v>548</v>
      </c>
      <c r="K2624">
        <v>974</v>
      </c>
      <c r="L2624">
        <v>2430</v>
      </c>
      <c r="M2624">
        <v>61</v>
      </c>
      <c r="N2624">
        <v>0</v>
      </c>
      <c r="O2624">
        <v>6.1</v>
      </c>
      <c r="P2624">
        <v>56</v>
      </c>
      <c r="Q2624">
        <v>104</v>
      </c>
      <c r="R2624">
        <v>1346503</v>
      </c>
      <c r="S2624">
        <v>6000000</v>
      </c>
      <c r="T2624">
        <f>Table15[[#This Row],[Gross Revenue]]-Table15[[#This Row],[Budget]]</f>
        <v>-4653497</v>
      </c>
      <c r="U2624">
        <f>YEAR(Table15[[#This Row],[Release Date]])</f>
        <v>2006</v>
      </c>
    </row>
    <row r="2625" spans="1:21" x14ac:dyDescent="0.25">
      <c r="A2625" t="s">
        <v>2781</v>
      </c>
      <c r="B2625">
        <v>1</v>
      </c>
      <c r="C2625" s="8">
        <v>37881</v>
      </c>
      <c r="D2625" t="s">
        <v>28</v>
      </c>
      <c r="E2625" t="s">
        <v>30</v>
      </c>
      <c r="F2625" t="s">
        <v>19</v>
      </c>
      <c r="G2625" t="s">
        <v>20</v>
      </c>
      <c r="H2625" t="s">
        <v>43</v>
      </c>
      <c r="I2625" t="s">
        <v>282</v>
      </c>
      <c r="J2625" t="s">
        <v>2782</v>
      </c>
      <c r="K2625">
        <v>23000</v>
      </c>
      <c r="L2625">
        <v>24270</v>
      </c>
      <c r="M2625">
        <v>0</v>
      </c>
      <c r="N2625">
        <v>0</v>
      </c>
      <c r="O2625">
        <v>7.3</v>
      </c>
      <c r="P2625">
        <v>198</v>
      </c>
      <c r="Q2625">
        <v>120</v>
      </c>
      <c r="R2625">
        <v>5484375</v>
      </c>
      <c r="S2625">
        <v>10000000</v>
      </c>
      <c r="T2625">
        <f>Table15[[#This Row],[Gross Revenue]]-Table15[[#This Row],[Budget]]</f>
        <v>-4515625</v>
      </c>
      <c r="U2625">
        <f>YEAR(Table15[[#This Row],[Release Date]])</f>
        <v>2003</v>
      </c>
    </row>
    <row r="2626" spans="1:21" x14ac:dyDescent="0.25">
      <c r="A2626" t="s">
        <v>3525</v>
      </c>
      <c r="B2626">
        <v>1</v>
      </c>
      <c r="C2626" s="8">
        <v>38313</v>
      </c>
      <c r="D2626" t="s">
        <v>28</v>
      </c>
      <c r="E2626" t="s">
        <v>18</v>
      </c>
      <c r="F2626" t="s">
        <v>19</v>
      </c>
      <c r="G2626" t="s">
        <v>20</v>
      </c>
      <c r="H2626" t="s">
        <v>38</v>
      </c>
      <c r="I2626" t="s">
        <v>126</v>
      </c>
      <c r="J2626" t="s">
        <v>2782</v>
      </c>
      <c r="K2626">
        <v>12000</v>
      </c>
      <c r="L2626">
        <v>13809</v>
      </c>
      <c r="M2626">
        <v>0</v>
      </c>
      <c r="N2626">
        <v>6000</v>
      </c>
      <c r="O2626">
        <v>6.7</v>
      </c>
      <c r="P2626">
        <v>280</v>
      </c>
      <c r="Q2626">
        <v>122</v>
      </c>
      <c r="R2626">
        <v>1697956</v>
      </c>
      <c r="S2626">
        <v>20000000</v>
      </c>
      <c r="T2626">
        <f>Table15[[#This Row],[Gross Revenue]]-Table15[[#This Row],[Budget]]</f>
        <v>-18302044</v>
      </c>
      <c r="U2626">
        <f>YEAR(Table15[[#This Row],[Release Date]])</f>
        <v>2004</v>
      </c>
    </row>
    <row r="2627" spans="1:21" x14ac:dyDescent="0.25">
      <c r="A2627" t="s">
        <v>1239</v>
      </c>
      <c r="B2627">
        <v>1</v>
      </c>
      <c r="C2627" s="8">
        <v>37047</v>
      </c>
      <c r="D2627" t="s">
        <v>28</v>
      </c>
      <c r="E2627" t="s">
        <v>25</v>
      </c>
      <c r="F2627" t="s">
        <v>19</v>
      </c>
      <c r="G2627" t="s">
        <v>20</v>
      </c>
      <c r="H2627" t="s">
        <v>38</v>
      </c>
      <c r="I2627" t="s">
        <v>79</v>
      </c>
      <c r="J2627" t="s">
        <v>348</v>
      </c>
      <c r="K2627">
        <v>13000</v>
      </c>
      <c r="L2627">
        <v>14609</v>
      </c>
      <c r="M2627">
        <v>0</v>
      </c>
      <c r="N2627">
        <v>0</v>
      </c>
      <c r="O2627">
        <v>7.6</v>
      </c>
      <c r="P2627">
        <v>220</v>
      </c>
      <c r="Q2627">
        <v>110</v>
      </c>
      <c r="R2627">
        <v>52353636</v>
      </c>
      <c r="S2627">
        <v>21000000</v>
      </c>
      <c r="T2627">
        <f>Table15[[#This Row],[Gross Revenue]]-Table15[[#This Row],[Budget]]</f>
        <v>31353636</v>
      </c>
      <c r="U2627">
        <f>YEAR(Table15[[#This Row],[Release Date]])</f>
        <v>2001</v>
      </c>
    </row>
    <row r="2628" spans="1:21" x14ac:dyDescent="0.25">
      <c r="A2628" t="s">
        <v>2162</v>
      </c>
      <c r="B2628">
        <v>1</v>
      </c>
      <c r="C2628" s="8">
        <v>37550</v>
      </c>
      <c r="D2628" t="s">
        <v>28</v>
      </c>
      <c r="E2628" t="s">
        <v>30</v>
      </c>
      <c r="F2628" t="s">
        <v>19</v>
      </c>
      <c r="G2628" t="s">
        <v>20</v>
      </c>
      <c r="H2628" t="s">
        <v>38</v>
      </c>
      <c r="I2628" t="s">
        <v>79</v>
      </c>
      <c r="J2628" t="s">
        <v>348</v>
      </c>
      <c r="K2628">
        <v>13000</v>
      </c>
      <c r="L2628">
        <v>15757</v>
      </c>
      <c r="M2628">
        <v>0</v>
      </c>
      <c r="N2628">
        <v>0</v>
      </c>
      <c r="O2628">
        <v>7.3</v>
      </c>
      <c r="P2628">
        <v>259</v>
      </c>
      <c r="Q2628">
        <v>119</v>
      </c>
      <c r="R2628">
        <v>24006726</v>
      </c>
      <c r="S2628">
        <v>50000000</v>
      </c>
      <c r="T2628">
        <f>Table15[[#This Row],[Gross Revenue]]-Table15[[#This Row],[Budget]]</f>
        <v>-25993274</v>
      </c>
      <c r="U2628">
        <f>YEAR(Table15[[#This Row],[Release Date]])</f>
        <v>2002</v>
      </c>
    </row>
    <row r="2629" spans="1:21" x14ac:dyDescent="0.25">
      <c r="A2629" t="s">
        <v>3598</v>
      </c>
      <c r="B2629">
        <v>1</v>
      </c>
      <c r="C2629" s="8">
        <v>38348</v>
      </c>
      <c r="D2629" t="s">
        <v>28</v>
      </c>
      <c r="E2629" t="s">
        <v>30</v>
      </c>
      <c r="F2629" t="s">
        <v>19</v>
      </c>
      <c r="G2629" t="s">
        <v>20</v>
      </c>
      <c r="H2629" t="s">
        <v>36</v>
      </c>
      <c r="I2629" t="s">
        <v>79</v>
      </c>
      <c r="J2629" t="s">
        <v>348</v>
      </c>
      <c r="K2629">
        <v>13000</v>
      </c>
      <c r="L2629">
        <v>24770</v>
      </c>
      <c r="M2629">
        <v>0</v>
      </c>
      <c r="N2629">
        <v>15000</v>
      </c>
      <c r="O2629">
        <v>7.8</v>
      </c>
      <c r="P2629">
        <v>335</v>
      </c>
      <c r="Q2629">
        <v>87</v>
      </c>
      <c r="R2629">
        <v>20999103</v>
      </c>
      <c r="S2629">
        <v>40000000</v>
      </c>
      <c r="T2629">
        <f>Table15[[#This Row],[Gross Revenue]]-Table15[[#This Row],[Budget]]</f>
        <v>-19000897</v>
      </c>
      <c r="U2629">
        <f>YEAR(Table15[[#This Row],[Release Date]])</f>
        <v>2004</v>
      </c>
    </row>
    <row r="2630" spans="1:21" x14ac:dyDescent="0.25">
      <c r="A2630" t="s">
        <v>4505</v>
      </c>
      <c r="B2630">
        <v>1</v>
      </c>
      <c r="C2630" s="8">
        <v>38887</v>
      </c>
      <c r="D2630" t="s">
        <v>28</v>
      </c>
      <c r="E2630" t="s">
        <v>30</v>
      </c>
      <c r="F2630" t="s">
        <v>19</v>
      </c>
      <c r="G2630" t="s">
        <v>20</v>
      </c>
      <c r="H2630" t="s">
        <v>43</v>
      </c>
      <c r="I2630" t="s">
        <v>197</v>
      </c>
      <c r="J2630" t="s">
        <v>348</v>
      </c>
      <c r="K2630">
        <v>13000</v>
      </c>
      <c r="L2630">
        <v>27911</v>
      </c>
      <c r="M2630">
        <v>0</v>
      </c>
      <c r="N2630">
        <v>71000</v>
      </c>
      <c r="O2630">
        <v>7.8</v>
      </c>
      <c r="P2630">
        <v>487</v>
      </c>
      <c r="Q2630">
        <v>94</v>
      </c>
      <c r="R2630">
        <v>45507053</v>
      </c>
      <c r="S2630">
        <v>16000000</v>
      </c>
      <c r="T2630">
        <f>Table15[[#This Row],[Gross Revenue]]-Table15[[#This Row],[Budget]]</f>
        <v>29507053</v>
      </c>
      <c r="U2630">
        <f>YEAR(Table15[[#This Row],[Release Date]])</f>
        <v>2006</v>
      </c>
    </row>
    <row r="2631" spans="1:21" x14ac:dyDescent="0.25">
      <c r="A2631" t="s">
        <v>5106</v>
      </c>
      <c r="B2631">
        <v>1</v>
      </c>
      <c r="C2631" s="8">
        <v>39257</v>
      </c>
      <c r="D2631" t="s">
        <v>28</v>
      </c>
      <c r="E2631" t="s">
        <v>30</v>
      </c>
      <c r="F2631" t="s">
        <v>19</v>
      </c>
      <c r="G2631" t="s">
        <v>20</v>
      </c>
      <c r="H2631" t="s">
        <v>38</v>
      </c>
      <c r="I2631" t="s">
        <v>79</v>
      </c>
      <c r="J2631" t="s">
        <v>348</v>
      </c>
      <c r="K2631">
        <v>13000</v>
      </c>
      <c r="L2631">
        <v>15082</v>
      </c>
      <c r="M2631">
        <v>0</v>
      </c>
      <c r="N2631">
        <v>149000</v>
      </c>
      <c r="O2631">
        <v>8.1</v>
      </c>
      <c r="P2631">
        <v>536</v>
      </c>
      <c r="Q2631">
        <v>99</v>
      </c>
      <c r="R2631">
        <v>59073773</v>
      </c>
      <c r="S2631">
        <v>25000000</v>
      </c>
      <c r="T2631">
        <f>Table15[[#This Row],[Gross Revenue]]-Table15[[#This Row],[Budget]]</f>
        <v>34073773</v>
      </c>
      <c r="U2631">
        <f>YEAR(Table15[[#This Row],[Release Date]])</f>
        <v>2007</v>
      </c>
    </row>
    <row r="2632" spans="1:21" x14ac:dyDescent="0.25">
      <c r="A2632" t="s">
        <v>5118</v>
      </c>
      <c r="B2632">
        <v>1</v>
      </c>
      <c r="C2632" s="8">
        <v>39267</v>
      </c>
      <c r="D2632" t="s">
        <v>28</v>
      </c>
      <c r="E2632" t="s">
        <v>32</v>
      </c>
      <c r="F2632" t="s">
        <v>19</v>
      </c>
      <c r="G2632" t="s">
        <v>20</v>
      </c>
      <c r="H2632" t="s">
        <v>43</v>
      </c>
      <c r="I2632" t="s">
        <v>5119</v>
      </c>
      <c r="J2632" t="s">
        <v>5120</v>
      </c>
      <c r="K2632">
        <v>988</v>
      </c>
      <c r="L2632">
        <v>1783</v>
      </c>
      <c r="M2632">
        <v>47</v>
      </c>
      <c r="N2632">
        <v>38000</v>
      </c>
      <c r="O2632">
        <v>6.8</v>
      </c>
      <c r="P2632">
        <v>297</v>
      </c>
      <c r="Q2632">
        <v>113</v>
      </c>
      <c r="R2632">
        <v>102413606</v>
      </c>
      <c r="S2632">
        <v>34000000</v>
      </c>
      <c r="T2632">
        <f>Table15[[#This Row],[Gross Revenue]]-Table15[[#This Row],[Budget]]</f>
        <v>68413606</v>
      </c>
      <c r="U2632">
        <f>YEAR(Table15[[#This Row],[Release Date]])</f>
        <v>2007</v>
      </c>
    </row>
    <row r="2633" spans="1:21" x14ac:dyDescent="0.25">
      <c r="A2633" t="s">
        <v>5333</v>
      </c>
      <c r="B2633">
        <v>1</v>
      </c>
      <c r="C2633" s="8">
        <v>39401</v>
      </c>
      <c r="D2633" t="s">
        <v>28</v>
      </c>
      <c r="E2633" t="s">
        <v>32</v>
      </c>
      <c r="F2633" t="s">
        <v>19</v>
      </c>
      <c r="G2633" t="s">
        <v>20</v>
      </c>
      <c r="H2633" t="s">
        <v>43</v>
      </c>
      <c r="I2633" t="s">
        <v>5119</v>
      </c>
      <c r="J2633" t="s">
        <v>5120</v>
      </c>
      <c r="K2633">
        <v>988</v>
      </c>
      <c r="L2633">
        <v>2517</v>
      </c>
      <c r="M2633">
        <v>47</v>
      </c>
      <c r="N2633">
        <v>24000</v>
      </c>
      <c r="O2633">
        <v>6.4</v>
      </c>
      <c r="P2633">
        <v>249</v>
      </c>
      <c r="Q2633">
        <v>132</v>
      </c>
      <c r="R2633">
        <v>81687587</v>
      </c>
      <c r="S2633">
        <v>61000000</v>
      </c>
      <c r="T2633">
        <f>Table15[[#This Row],[Gross Revenue]]-Table15[[#This Row],[Budget]]</f>
        <v>20687587</v>
      </c>
      <c r="U2633">
        <f>YEAR(Table15[[#This Row],[Release Date]])</f>
        <v>2007</v>
      </c>
    </row>
    <row r="2634" spans="1:21" x14ac:dyDescent="0.25">
      <c r="A2634" t="s">
        <v>810</v>
      </c>
      <c r="B2634">
        <v>1</v>
      </c>
      <c r="C2634" s="8">
        <v>36825</v>
      </c>
      <c r="D2634" t="s">
        <v>28</v>
      </c>
      <c r="E2634" t="s">
        <v>37</v>
      </c>
      <c r="F2634" t="s">
        <v>19</v>
      </c>
      <c r="G2634" t="s">
        <v>20</v>
      </c>
      <c r="H2634" t="s">
        <v>38</v>
      </c>
      <c r="I2634" t="s">
        <v>811</v>
      </c>
      <c r="J2634" t="s">
        <v>115</v>
      </c>
      <c r="K2634">
        <v>287</v>
      </c>
      <c r="L2634">
        <v>600</v>
      </c>
      <c r="M2634">
        <v>0</v>
      </c>
      <c r="N2634">
        <v>0</v>
      </c>
      <c r="O2634">
        <v>5.5</v>
      </c>
      <c r="P2634">
        <v>212</v>
      </c>
      <c r="Q2634">
        <v>116</v>
      </c>
      <c r="R2634">
        <v>89138076</v>
      </c>
      <c r="S2634">
        <v>40000000</v>
      </c>
      <c r="T2634">
        <f>Table15[[#This Row],[Gross Revenue]]-Table15[[#This Row],[Budget]]</f>
        <v>49138076</v>
      </c>
      <c r="U2634">
        <f>YEAR(Table15[[#This Row],[Release Date]])</f>
        <v>2000</v>
      </c>
    </row>
    <row r="2635" spans="1:21" x14ac:dyDescent="0.25">
      <c r="A2635" t="s">
        <v>2272</v>
      </c>
      <c r="B2635">
        <v>1</v>
      </c>
      <c r="C2635" s="8">
        <v>37610</v>
      </c>
      <c r="D2635" t="s">
        <v>28</v>
      </c>
      <c r="E2635" t="s">
        <v>25</v>
      </c>
      <c r="F2635" t="s">
        <v>19</v>
      </c>
      <c r="G2635" t="s">
        <v>20</v>
      </c>
      <c r="H2635" t="s">
        <v>43</v>
      </c>
      <c r="I2635" t="s">
        <v>1249</v>
      </c>
      <c r="J2635" t="s">
        <v>115</v>
      </c>
      <c r="K2635">
        <v>1000</v>
      </c>
      <c r="L2635">
        <v>2535</v>
      </c>
      <c r="M2635">
        <v>0</v>
      </c>
      <c r="N2635">
        <v>0</v>
      </c>
      <c r="O2635">
        <v>5</v>
      </c>
      <c r="P2635">
        <v>158</v>
      </c>
      <c r="Q2635">
        <v>99</v>
      </c>
      <c r="R2635">
        <v>19294901</v>
      </c>
      <c r="S2635">
        <v>35000000</v>
      </c>
      <c r="T2635">
        <f>Table15[[#This Row],[Gross Revenue]]-Table15[[#This Row],[Budget]]</f>
        <v>-15705099</v>
      </c>
      <c r="U2635">
        <f>YEAR(Table15[[#This Row],[Release Date]])</f>
        <v>2002</v>
      </c>
    </row>
    <row r="2636" spans="1:21" x14ac:dyDescent="0.25">
      <c r="A2636" t="s">
        <v>2417</v>
      </c>
      <c r="B2636">
        <v>1</v>
      </c>
      <c r="C2636" s="8">
        <v>37685</v>
      </c>
      <c r="D2636" t="s">
        <v>28</v>
      </c>
      <c r="E2636" t="s">
        <v>81</v>
      </c>
      <c r="F2636" t="s">
        <v>19</v>
      </c>
      <c r="G2636" t="s">
        <v>20</v>
      </c>
      <c r="H2636" t="s">
        <v>43</v>
      </c>
      <c r="I2636" t="s">
        <v>2418</v>
      </c>
      <c r="J2636" t="s">
        <v>115</v>
      </c>
      <c r="K2636">
        <v>332</v>
      </c>
      <c r="L2636">
        <v>1090</v>
      </c>
      <c r="M2636">
        <v>0</v>
      </c>
      <c r="N2636">
        <v>0</v>
      </c>
      <c r="O2636">
        <v>6.5</v>
      </c>
      <c r="P2636">
        <v>224</v>
      </c>
      <c r="Q2636">
        <v>85</v>
      </c>
      <c r="R2636">
        <v>57859105</v>
      </c>
      <c r="S2636">
        <v>26000000</v>
      </c>
      <c r="T2636">
        <f>Table15[[#This Row],[Gross Revenue]]-Table15[[#This Row],[Budget]]</f>
        <v>31859105</v>
      </c>
      <c r="U2636">
        <f>YEAR(Table15[[#This Row],[Release Date]])</f>
        <v>2003</v>
      </c>
    </row>
    <row r="2637" spans="1:21" x14ac:dyDescent="0.25">
      <c r="A2637" t="s">
        <v>3948</v>
      </c>
      <c r="B2637">
        <v>1</v>
      </c>
      <c r="C2637" s="8">
        <v>38552</v>
      </c>
      <c r="D2637" t="s">
        <v>28</v>
      </c>
      <c r="E2637" t="s">
        <v>37</v>
      </c>
      <c r="F2637" t="s">
        <v>19</v>
      </c>
      <c r="G2637" t="s">
        <v>20</v>
      </c>
      <c r="H2637" t="s">
        <v>38</v>
      </c>
      <c r="I2637" t="s">
        <v>3949</v>
      </c>
      <c r="J2637" t="s">
        <v>115</v>
      </c>
      <c r="K2637">
        <v>798</v>
      </c>
      <c r="L2637">
        <v>2537</v>
      </c>
      <c r="M2637">
        <v>0</v>
      </c>
      <c r="N2637">
        <v>0</v>
      </c>
      <c r="O2637">
        <v>4.8</v>
      </c>
      <c r="P2637">
        <v>160</v>
      </c>
      <c r="Q2637">
        <v>107</v>
      </c>
      <c r="R2637">
        <v>14637490</v>
      </c>
      <c r="S2637">
        <v>25000000</v>
      </c>
      <c r="T2637">
        <f>Table15[[#This Row],[Gross Revenue]]-Table15[[#This Row],[Budget]]</f>
        <v>-10362510</v>
      </c>
      <c r="U2637">
        <f>YEAR(Table15[[#This Row],[Release Date]])</f>
        <v>2005</v>
      </c>
    </row>
    <row r="2638" spans="1:21" x14ac:dyDescent="0.25">
      <c r="A2638" t="s">
        <v>4271</v>
      </c>
      <c r="B2638">
        <v>1</v>
      </c>
      <c r="C2638" s="8">
        <v>38748</v>
      </c>
      <c r="D2638" t="s">
        <v>28</v>
      </c>
      <c r="E2638" t="s">
        <v>37</v>
      </c>
      <c r="F2638" t="s">
        <v>19</v>
      </c>
      <c r="G2638" t="s">
        <v>20</v>
      </c>
      <c r="H2638" t="s">
        <v>38</v>
      </c>
      <c r="I2638" t="s">
        <v>4272</v>
      </c>
      <c r="J2638" t="s">
        <v>115</v>
      </c>
      <c r="K2638">
        <v>2000</v>
      </c>
      <c r="L2638">
        <v>4486</v>
      </c>
      <c r="M2638">
        <v>0</v>
      </c>
      <c r="N2638">
        <v>26000</v>
      </c>
      <c r="O2638">
        <v>6.2</v>
      </c>
      <c r="P2638">
        <v>420</v>
      </c>
      <c r="Q2638">
        <v>111</v>
      </c>
      <c r="R2638">
        <v>38176892</v>
      </c>
      <c r="S2638">
        <v>40000000</v>
      </c>
      <c r="T2638">
        <f>Table15[[#This Row],[Gross Revenue]]-Table15[[#This Row],[Budget]]</f>
        <v>-1823108</v>
      </c>
      <c r="U2638">
        <f>YEAR(Table15[[#This Row],[Release Date]])</f>
        <v>2006</v>
      </c>
    </row>
    <row r="2639" spans="1:21" x14ac:dyDescent="0.25">
      <c r="A2639" t="s">
        <v>2682</v>
      </c>
      <c r="B2639">
        <v>1</v>
      </c>
      <c r="C2639" s="8">
        <v>37831</v>
      </c>
      <c r="D2639" t="s">
        <v>28</v>
      </c>
      <c r="E2639" t="s">
        <v>30</v>
      </c>
      <c r="F2639" t="s">
        <v>19</v>
      </c>
      <c r="G2639" t="s">
        <v>93</v>
      </c>
      <c r="H2639" t="s">
        <v>36</v>
      </c>
      <c r="I2639" t="s">
        <v>2146</v>
      </c>
      <c r="J2639" t="s">
        <v>2683</v>
      </c>
      <c r="K2639">
        <v>8000</v>
      </c>
      <c r="L2639">
        <v>10732</v>
      </c>
      <c r="M2639">
        <v>6</v>
      </c>
      <c r="N2639">
        <v>647</v>
      </c>
      <c r="O2639">
        <v>5.6</v>
      </c>
      <c r="P2639">
        <v>49</v>
      </c>
      <c r="Q2639">
        <v>91</v>
      </c>
      <c r="R2639">
        <v>8080116</v>
      </c>
      <c r="S2639">
        <v>15000000</v>
      </c>
      <c r="T2639">
        <f>Table15[[#This Row],[Gross Revenue]]-Table15[[#This Row],[Budget]]</f>
        <v>-6919884</v>
      </c>
      <c r="U2639">
        <f>YEAR(Table15[[#This Row],[Release Date]])</f>
        <v>2003</v>
      </c>
    </row>
    <row r="2640" spans="1:21" x14ac:dyDescent="0.25">
      <c r="A2640" t="s">
        <v>2010</v>
      </c>
      <c r="B2640">
        <v>1</v>
      </c>
      <c r="C2640" s="8">
        <v>37468</v>
      </c>
      <c r="D2640" t="s">
        <v>28</v>
      </c>
      <c r="E2640" t="s">
        <v>29</v>
      </c>
      <c r="F2640" t="s">
        <v>19</v>
      </c>
      <c r="G2640" t="s">
        <v>20</v>
      </c>
      <c r="H2640" t="s">
        <v>36</v>
      </c>
      <c r="I2640" t="s">
        <v>339</v>
      </c>
      <c r="J2640" t="s">
        <v>2011</v>
      </c>
      <c r="K2640">
        <v>12000</v>
      </c>
      <c r="L2640">
        <v>13607</v>
      </c>
      <c r="M2640">
        <v>6</v>
      </c>
      <c r="N2640">
        <v>304</v>
      </c>
      <c r="O2640">
        <v>5.4</v>
      </c>
      <c r="P2640">
        <v>104</v>
      </c>
      <c r="Q2640">
        <v>76</v>
      </c>
      <c r="R2640">
        <v>50026353</v>
      </c>
      <c r="S2640">
        <v>110000000</v>
      </c>
      <c r="T2640">
        <f>Table15[[#This Row],[Gross Revenue]]-Table15[[#This Row],[Budget]]</f>
        <v>-59973647</v>
      </c>
      <c r="U2640">
        <f>YEAR(Table15[[#This Row],[Release Date]])</f>
        <v>2002</v>
      </c>
    </row>
    <row r="2641" spans="1:21" x14ac:dyDescent="0.25">
      <c r="A2641" t="s">
        <v>4774</v>
      </c>
      <c r="B2641">
        <v>1</v>
      </c>
      <c r="C2641" s="8">
        <v>39049</v>
      </c>
      <c r="D2641" t="s">
        <v>28</v>
      </c>
      <c r="E2641" t="s">
        <v>30</v>
      </c>
      <c r="F2641" t="s">
        <v>19</v>
      </c>
      <c r="G2641" t="s">
        <v>20</v>
      </c>
      <c r="H2641" t="s">
        <v>36</v>
      </c>
      <c r="I2641" t="s">
        <v>4167</v>
      </c>
      <c r="J2641" t="s">
        <v>2011</v>
      </c>
      <c r="K2641">
        <v>2000</v>
      </c>
      <c r="L2641">
        <v>6946</v>
      </c>
      <c r="M2641">
        <v>6</v>
      </c>
      <c r="N2641">
        <v>5000</v>
      </c>
      <c r="O2641">
        <v>5.6</v>
      </c>
      <c r="P2641">
        <v>51</v>
      </c>
      <c r="Q2641">
        <v>88</v>
      </c>
      <c r="R2641">
        <v>8460990</v>
      </c>
      <c r="S2641">
        <v>70000000</v>
      </c>
      <c r="T2641">
        <f>Table15[[#This Row],[Gross Revenue]]-Table15[[#This Row],[Budget]]</f>
        <v>-61539010</v>
      </c>
      <c r="U2641">
        <f>YEAR(Table15[[#This Row],[Release Date]])</f>
        <v>2006</v>
      </c>
    </row>
    <row r="2642" spans="1:21" x14ac:dyDescent="0.25">
      <c r="A2642" t="s">
        <v>3865</v>
      </c>
      <c r="B2642">
        <v>1</v>
      </c>
      <c r="C2642" s="8">
        <v>38501</v>
      </c>
      <c r="D2642" t="s">
        <v>28</v>
      </c>
      <c r="E2642" t="s">
        <v>25</v>
      </c>
      <c r="F2642" t="s">
        <v>19</v>
      </c>
      <c r="G2642" t="s">
        <v>20</v>
      </c>
      <c r="H2642" t="s">
        <v>43</v>
      </c>
      <c r="I2642" t="s">
        <v>3097</v>
      </c>
      <c r="J2642" t="s">
        <v>3866</v>
      </c>
      <c r="K2642">
        <v>15000</v>
      </c>
      <c r="L2642">
        <v>16982</v>
      </c>
      <c r="M2642">
        <v>87</v>
      </c>
      <c r="N2642">
        <v>19000</v>
      </c>
      <c r="O2642">
        <v>7.1</v>
      </c>
      <c r="P2642">
        <v>262</v>
      </c>
      <c r="Q2642">
        <v>92</v>
      </c>
      <c r="R2642">
        <v>58401464</v>
      </c>
      <c r="S2642">
        <v>8000000</v>
      </c>
      <c r="T2642">
        <f>Table15[[#This Row],[Gross Revenue]]-Table15[[#This Row],[Budget]]</f>
        <v>50401464</v>
      </c>
      <c r="U2642">
        <f>YEAR(Table15[[#This Row],[Release Date]])</f>
        <v>2005</v>
      </c>
    </row>
    <row r="2643" spans="1:21" x14ac:dyDescent="0.25">
      <c r="A2643" t="s">
        <v>4162</v>
      </c>
      <c r="B2643">
        <v>1</v>
      </c>
      <c r="C2643" s="8">
        <v>38681</v>
      </c>
      <c r="D2643" t="s">
        <v>28</v>
      </c>
      <c r="E2643" t="s">
        <v>25</v>
      </c>
      <c r="F2643" t="s">
        <v>19</v>
      </c>
      <c r="G2643" t="s">
        <v>20</v>
      </c>
      <c r="H2643" t="s">
        <v>38</v>
      </c>
      <c r="I2643" t="s">
        <v>1024</v>
      </c>
      <c r="J2643" t="s">
        <v>3866</v>
      </c>
      <c r="K2643">
        <v>15000</v>
      </c>
      <c r="L2643">
        <v>20956</v>
      </c>
      <c r="M2643">
        <v>87</v>
      </c>
      <c r="N2643">
        <v>41000</v>
      </c>
      <c r="O2643">
        <v>6.6</v>
      </c>
      <c r="P2643">
        <v>238</v>
      </c>
      <c r="Q2643">
        <v>109</v>
      </c>
      <c r="R2643">
        <v>55802754</v>
      </c>
      <c r="S2643">
        <v>35000000</v>
      </c>
      <c r="T2643">
        <f>Table15[[#This Row],[Gross Revenue]]-Table15[[#This Row],[Budget]]</f>
        <v>20802754</v>
      </c>
      <c r="U2643">
        <f>YEAR(Table15[[#This Row],[Release Date]])</f>
        <v>2005</v>
      </c>
    </row>
    <row r="2644" spans="1:21" x14ac:dyDescent="0.25">
      <c r="A2644" t="s">
        <v>4944</v>
      </c>
      <c r="B2644">
        <v>1</v>
      </c>
      <c r="C2644" s="8">
        <v>39156</v>
      </c>
      <c r="D2644" t="s">
        <v>28</v>
      </c>
      <c r="E2644" t="s">
        <v>25</v>
      </c>
      <c r="F2644" t="s">
        <v>19</v>
      </c>
      <c r="G2644" t="s">
        <v>20</v>
      </c>
      <c r="H2644" t="s">
        <v>36</v>
      </c>
      <c r="I2644" t="s">
        <v>4402</v>
      </c>
      <c r="J2644" t="s">
        <v>3866</v>
      </c>
      <c r="K2644">
        <v>2000</v>
      </c>
      <c r="L2644">
        <v>4796</v>
      </c>
      <c r="M2644">
        <v>87</v>
      </c>
      <c r="N2644">
        <v>16000</v>
      </c>
      <c r="O2644">
        <v>5.2</v>
      </c>
      <c r="P2644">
        <v>176</v>
      </c>
      <c r="Q2644">
        <v>118</v>
      </c>
      <c r="R2644">
        <v>85911262</v>
      </c>
      <c r="S2644">
        <v>65000000</v>
      </c>
      <c r="T2644">
        <f>Table15[[#This Row],[Gross Revenue]]-Table15[[#This Row],[Budget]]</f>
        <v>20911262</v>
      </c>
      <c r="U2644">
        <f>YEAR(Table15[[#This Row],[Release Date]])</f>
        <v>2007</v>
      </c>
    </row>
    <row r="2645" spans="1:21" x14ac:dyDescent="0.25">
      <c r="A2645" t="s">
        <v>2813</v>
      </c>
      <c r="B2645">
        <v>1</v>
      </c>
      <c r="C2645" s="8">
        <v>37899</v>
      </c>
      <c r="D2645" t="s">
        <v>28</v>
      </c>
      <c r="E2645" t="s">
        <v>37</v>
      </c>
      <c r="F2645" t="s">
        <v>19</v>
      </c>
      <c r="G2645" t="s">
        <v>704</v>
      </c>
      <c r="H2645" t="s">
        <v>43</v>
      </c>
      <c r="I2645" t="s">
        <v>470</v>
      </c>
      <c r="J2645" t="s">
        <v>2814</v>
      </c>
      <c r="K2645">
        <v>1000</v>
      </c>
      <c r="L2645">
        <v>3590</v>
      </c>
      <c r="M2645">
        <v>19</v>
      </c>
      <c r="N2645">
        <v>0</v>
      </c>
      <c r="O2645">
        <v>5.0999999999999996</v>
      </c>
      <c r="P2645">
        <v>112</v>
      </c>
      <c r="Q2645">
        <v>75</v>
      </c>
      <c r="R2645">
        <v>23078294</v>
      </c>
      <c r="S2645">
        <v>9000000</v>
      </c>
      <c r="T2645">
        <f>Table15[[#This Row],[Gross Revenue]]-Table15[[#This Row],[Budget]]</f>
        <v>14078294</v>
      </c>
      <c r="U2645">
        <f>YEAR(Table15[[#This Row],[Release Date]])</f>
        <v>2003</v>
      </c>
    </row>
    <row r="2646" spans="1:21" x14ac:dyDescent="0.25">
      <c r="A2646" t="s">
        <v>4583</v>
      </c>
      <c r="B2646">
        <v>1</v>
      </c>
      <c r="C2646" s="8">
        <v>38935</v>
      </c>
      <c r="D2646" t="s">
        <v>28</v>
      </c>
      <c r="E2646" t="s">
        <v>37</v>
      </c>
      <c r="F2646" t="s">
        <v>19</v>
      </c>
      <c r="G2646" t="s">
        <v>20</v>
      </c>
      <c r="H2646" t="s">
        <v>38</v>
      </c>
      <c r="I2646" t="s">
        <v>4584</v>
      </c>
      <c r="J2646" t="s">
        <v>2814</v>
      </c>
      <c r="K2646">
        <v>403</v>
      </c>
      <c r="L2646">
        <v>988</v>
      </c>
      <c r="M2646">
        <v>19</v>
      </c>
      <c r="N2646">
        <v>12000</v>
      </c>
      <c r="O2646">
        <v>4.2</v>
      </c>
      <c r="P2646">
        <v>225</v>
      </c>
      <c r="Q2646">
        <v>83</v>
      </c>
      <c r="R2646">
        <v>53245055</v>
      </c>
      <c r="S2646">
        <v>1000000</v>
      </c>
      <c r="T2646">
        <f>Table15[[#This Row],[Gross Revenue]]-Table15[[#This Row],[Budget]]</f>
        <v>52245055</v>
      </c>
      <c r="U2646">
        <f>YEAR(Table15[[#This Row],[Release Date]])</f>
        <v>2006</v>
      </c>
    </row>
    <row r="2647" spans="1:21" x14ac:dyDescent="0.25">
      <c r="A2647" t="s">
        <v>3771</v>
      </c>
      <c r="B2647">
        <v>1</v>
      </c>
      <c r="C2647" s="8">
        <v>38444</v>
      </c>
      <c r="D2647" t="s">
        <v>17</v>
      </c>
      <c r="E2647" t="s">
        <v>25</v>
      </c>
      <c r="F2647" t="s">
        <v>19</v>
      </c>
      <c r="G2647" t="s">
        <v>93</v>
      </c>
      <c r="H2647" t="s">
        <v>36</v>
      </c>
      <c r="I2647" t="s">
        <v>1212</v>
      </c>
      <c r="J2647" t="s">
        <v>3772</v>
      </c>
      <c r="K2647">
        <v>968</v>
      </c>
      <c r="L2647">
        <v>4270</v>
      </c>
      <c r="M2647">
        <v>50</v>
      </c>
      <c r="N2647">
        <v>0</v>
      </c>
      <c r="O2647">
        <v>7</v>
      </c>
      <c r="P2647">
        <v>41</v>
      </c>
      <c r="Q2647">
        <v>118</v>
      </c>
      <c r="R2647">
        <v>1089445</v>
      </c>
      <c r="S2647">
        <v>12500000</v>
      </c>
      <c r="T2647">
        <f>Table15[[#This Row],[Gross Revenue]]-Table15[[#This Row],[Budget]]</f>
        <v>-11410555</v>
      </c>
      <c r="U2647">
        <f>YEAR(Table15[[#This Row],[Release Date]])</f>
        <v>2005</v>
      </c>
    </row>
    <row r="2648" spans="1:21" x14ac:dyDescent="0.25">
      <c r="A2648" t="s">
        <v>1830</v>
      </c>
      <c r="B2648">
        <v>1</v>
      </c>
      <c r="C2648" s="8">
        <v>37373</v>
      </c>
      <c r="D2648" t="s">
        <v>28</v>
      </c>
      <c r="E2648" t="s">
        <v>32</v>
      </c>
      <c r="F2648" t="s">
        <v>19</v>
      </c>
      <c r="G2648" t="s">
        <v>20</v>
      </c>
      <c r="H2648" t="s">
        <v>38</v>
      </c>
      <c r="I2648" t="s">
        <v>513</v>
      </c>
      <c r="J2648" t="s">
        <v>61</v>
      </c>
      <c r="K2648">
        <v>933</v>
      </c>
      <c r="L2648">
        <v>2248</v>
      </c>
      <c r="M2648">
        <v>607</v>
      </c>
      <c r="N2648">
        <v>0</v>
      </c>
      <c r="O2648">
        <v>6</v>
      </c>
      <c r="P2648">
        <v>135</v>
      </c>
      <c r="Q2648">
        <v>94</v>
      </c>
      <c r="R2648">
        <v>34238611</v>
      </c>
      <c r="S2648">
        <v>55000000</v>
      </c>
      <c r="T2648">
        <f>Table15[[#This Row],[Gross Revenue]]-Table15[[#This Row],[Budget]]</f>
        <v>-20761389</v>
      </c>
      <c r="U2648">
        <f>YEAR(Table15[[#This Row],[Release Date]])</f>
        <v>2002</v>
      </c>
    </row>
    <row r="2649" spans="1:21" x14ac:dyDescent="0.25">
      <c r="A2649" t="s">
        <v>4209</v>
      </c>
      <c r="B2649">
        <v>1</v>
      </c>
      <c r="C2649" s="8">
        <v>38711</v>
      </c>
      <c r="D2649" t="s">
        <v>28</v>
      </c>
      <c r="E2649" t="s">
        <v>18</v>
      </c>
      <c r="F2649" t="s">
        <v>19</v>
      </c>
      <c r="G2649" t="s">
        <v>20</v>
      </c>
      <c r="H2649" t="s">
        <v>38</v>
      </c>
      <c r="I2649" t="s">
        <v>373</v>
      </c>
      <c r="J2649" t="s">
        <v>61</v>
      </c>
      <c r="K2649">
        <v>11000</v>
      </c>
      <c r="L2649">
        <v>11853</v>
      </c>
      <c r="M2649">
        <v>607</v>
      </c>
      <c r="N2649">
        <v>12000</v>
      </c>
      <c r="O2649">
        <v>6.7</v>
      </c>
      <c r="P2649">
        <v>376</v>
      </c>
      <c r="Q2649">
        <v>98</v>
      </c>
      <c r="R2649">
        <v>1987762</v>
      </c>
      <c r="S2649">
        <v>11000000</v>
      </c>
      <c r="T2649">
        <f>Table15[[#This Row],[Gross Revenue]]-Table15[[#This Row],[Budget]]</f>
        <v>-9012238</v>
      </c>
      <c r="U2649">
        <f>YEAR(Table15[[#This Row],[Release Date]])</f>
        <v>2005</v>
      </c>
    </row>
    <row r="2650" spans="1:21" x14ac:dyDescent="0.25">
      <c r="A2650" t="s">
        <v>5065</v>
      </c>
      <c r="B2650">
        <v>1</v>
      </c>
      <c r="C2650" s="8">
        <v>39233</v>
      </c>
      <c r="D2650" t="s">
        <v>28</v>
      </c>
      <c r="E2650" t="s">
        <v>25</v>
      </c>
      <c r="F2650" t="s">
        <v>19</v>
      </c>
      <c r="G2650" t="s">
        <v>20</v>
      </c>
      <c r="H2650" t="s">
        <v>38</v>
      </c>
      <c r="I2650" t="s">
        <v>573</v>
      </c>
      <c r="J2650" t="s">
        <v>5066</v>
      </c>
      <c r="K2650">
        <v>745</v>
      </c>
      <c r="L2650">
        <v>1986</v>
      </c>
      <c r="M2650">
        <v>0</v>
      </c>
      <c r="N2650">
        <v>0</v>
      </c>
      <c r="O2650">
        <v>7.5</v>
      </c>
      <c r="P2650">
        <v>44</v>
      </c>
      <c r="Q2650">
        <v>105</v>
      </c>
      <c r="R2650">
        <v>37440</v>
      </c>
      <c r="S2650">
        <v>5000000</v>
      </c>
      <c r="T2650">
        <f>Table15[[#This Row],[Gross Revenue]]-Table15[[#This Row],[Budget]]</f>
        <v>-4962560</v>
      </c>
      <c r="U2650">
        <f>YEAR(Table15[[#This Row],[Release Date]])</f>
        <v>2007</v>
      </c>
    </row>
    <row r="2651" spans="1:21" x14ac:dyDescent="0.25">
      <c r="A2651" t="s">
        <v>1381</v>
      </c>
      <c r="B2651">
        <v>1</v>
      </c>
      <c r="C2651" s="8">
        <v>37124</v>
      </c>
      <c r="D2651" t="s">
        <v>28</v>
      </c>
      <c r="E2651" t="s">
        <v>18</v>
      </c>
      <c r="F2651" t="s">
        <v>19</v>
      </c>
      <c r="G2651" t="s">
        <v>35</v>
      </c>
      <c r="H2651" t="s">
        <v>38</v>
      </c>
      <c r="I2651" t="s">
        <v>530</v>
      </c>
      <c r="J2651" t="s">
        <v>569</v>
      </c>
      <c r="K2651">
        <v>2000</v>
      </c>
      <c r="L2651">
        <v>4262</v>
      </c>
      <c r="M2651">
        <v>37</v>
      </c>
      <c r="N2651">
        <v>612</v>
      </c>
      <c r="O2651">
        <v>3.3</v>
      </c>
      <c r="P2651">
        <v>104</v>
      </c>
      <c r="Q2651">
        <v>101</v>
      </c>
      <c r="R2651">
        <v>13208023</v>
      </c>
      <c r="S2651">
        <v>42000000</v>
      </c>
      <c r="T2651">
        <f>Table15[[#This Row],[Gross Revenue]]-Table15[[#This Row],[Budget]]</f>
        <v>-28791977</v>
      </c>
      <c r="U2651">
        <f>YEAR(Table15[[#This Row],[Release Date]])</f>
        <v>2001</v>
      </c>
    </row>
    <row r="2652" spans="1:21" x14ac:dyDescent="0.25">
      <c r="A2652" t="s">
        <v>5233</v>
      </c>
      <c r="B2652">
        <v>1</v>
      </c>
      <c r="C2652" s="8">
        <v>39339</v>
      </c>
      <c r="D2652" t="s">
        <v>28</v>
      </c>
      <c r="E2652" t="s">
        <v>32</v>
      </c>
      <c r="F2652" t="s">
        <v>292</v>
      </c>
      <c r="G2652" t="s">
        <v>293</v>
      </c>
      <c r="H2652" t="s">
        <v>43</v>
      </c>
      <c r="I2652" t="s">
        <v>5234</v>
      </c>
      <c r="J2652" t="s">
        <v>5235</v>
      </c>
      <c r="K2652">
        <v>461</v>
      </c>
      <c r="L2652">
        <v>615</v>
      </c>
      <c r="M2652">
        <v>25</v>
      </c>
      <c r="N2652">
        <v>12000</v>
      </c>
      <c r="O2652">
        <v>7.2</v>
      </c>
      <c r="P2652">
        <v>78</v>
      </c>
      <c r="Q2652">
        <v>105</v>
      </c>
      <c r="R2652">
        <v>2126511</v>
      </c>
      <c r="S2652">
        <v>36000000</v>
      </c>
      <c r="T2652">
        <f>Table15[[#This Row],[Gross Revenue]]-Table15[[#This Row],[Budget]]</f>
        <v>-33873489</v>
      </c>
      <c r="U2652">
        <f>YEAR(Table15[[#This Row],[Release Date]])</f>
        <v>2007</v>
      </c>
    </row>
    <row r="2653" spans="1:21" x14ac:dyDescent="0.25">
      <c r="A2653" t="s">
        <v>1678</v>
      </c>
      <c r="B2653">
        <v>1</v>
      </c>
      <c r="C2653" s="8">
        <v>37295</v>
      </c>
      <c r="D2653" t="s">
        <v>17</v>
      </c>
      <c r="E2653" t="s">
        <v>22</v>
      </c>
      <c r="F2653" t="s">
        <v>23</v>
      </c>
      <c r="G2653" t="s">
        <v>24</v>
      </c>
      <c r="H2653" t="s">
        <v>38</v>
      </c>
      <c r="I2653" t="s">
        <v>1679</v>
      </c>
      <c r="J2653" t="s">
        <v>1680</v>
      </c>
      <c r="K2653">
        <v>65</v>
      </c>
      <c r="L2653">
        <v>200</v>
      </c>
      <c r="M2653">
        <v>31</v>
      </c>
      <c r="N2653">
        <v>11000</v>
      </c>
      <c r="O2653">
        <v>7.7</v>
      </c>
      <c r="P2653">
        <v>153</v>
      </c>
      <c r="Q2653">
        <v>121</v>
      </c>
      <c r="R2653">
        <v>4063859</v>
      </c>
      <c r="S2653">
        <v>4800000</v>
      </c>
      <c r="T2653">
        <f>Table15[[#This Row],[Gross Revenue]]-Table15[[#This Row],[Budget]]</f>
        <v>-736141</v>
      </c>
      <c r="U2653">
        <f>YEAR(Table15[[#This Row],[Release Date]])</f>
        <v>2002</v>
      </c>
    </row>
    <row r="2654" spans="1:21" x14ac:dyDescent="0.25">
      <c r="A2654" t="s">
        <v>873</v>
      </c>
      <c r="B2654">
        <v>1</v>
      </c>
      <c r="C2654" s="8">
        <v>36859</v>
      </c>
      <c r="D2654" t="s">
        <v>28</v>
      </c>
      <c r="E2654" t="s">
        <v>32</v>
      </c>
      <c r="F2654" t="s">
        <v>19</v>
      </c>
      <c r="G2654" t="s">
        <v>20</v>
      </c>
      <c r="H2654" t="s">
        <v>43</v>
      </c>
      <c r="I2654" t="s">
        <v>874</v>
      </c>
      <c r="J2654" t="s">
        <v>89</v>
      </c>
      <c r="K2654">
        <v>784</v>
      </c>
      <c r="L2654">
        <v>2684</v>
      </c>
      <c r="M2654">
        <v>249</v>
      </c>
      <c r="N2654">
        <v>0</v>
      </c>
      <c r="O2654">
        <v>6.4</v>
      </c>
      <c r="P2654">
        <v>231</v>
      </c>
      <c r="Q2654">
        <v>130</v>
      </c>
      <c r="R2654">
        <v>182618434</v>
      </c>
      <c r="S2654">
        <v>140000000</v>
      </c>
      <c r="T2654">
        <f>Table15[[#This Row],[Gross Revenue]]-Table15[[#This Row],[Budget]]</f>
        <v>42618434</v>
      </c>
      <c r="U2654">
        <f>YEAR(Table15[[#This Row],[Release Date]])</f>
        <v>2000</v>
      </c>
    </row>
    <row r="2655" spans="1:21" x14ac:dyDescent="0.25">
      <c r="A2655" t="s">
        <v>2192</v>
      </c>
      <c r="B2655">
        <v>1</v>
      </c>
      <c r="C2655" s="8">
        <v>37569</v>
      </c>
      <c r="D2655" t="s">
        <v>28</v>
      </c>
      <c r="E2655" t="s">
        <v>30</v>
      </c>
      <c r="F2655" t="s">
        <v>19</v>
      </c>
      <c r="G2655" t="s">
        <v>20</v>
      </c>
      <c r="H2655" t="s">
        <v>38</v>
      </c>
      <c r="I2655" t="s">
        <v>267</v>
      </c>
      <c r="J2655" t="s">
        <v>89</v>
      </c>
      <c r="K2655">
        <v>11000</v>
      </c>
      <c r="L2655">
        <v>17944</v>
      </c>
      <c r="M2655">
        <v>249</v>
      </c>
      <c r="N2655">
        <v>0</v>
      </c>
      <c r="O2655">
        <v>7.2</v>
      </c>
      <c r="P2655">
        <v>220</v>
      </c>
      <c r="Q2655">
        <v>196</v>
      </c>
      <c r="R2655">
        <v>133228348</v>
      </c>
      <c r="S2655">
        <v>175000000</v>
      </c>
      <c r="T2655">
        <f>Table15[[#This Row],[Gross Revenue]]-Table15[[#This Row],[Budget]]</f>
        <v>-41771652</v>
      </c>
      <c r="U2655">
        <f>YEAR(Table15[[#This Row],[Release Date]])</f>
        <v>2002</v>
      </c>
    </row>
    <row r="2656" spans="1:21" x14ac:dyDescent="0.25">
      <c r="A2656" t="s">
        <v>2770</v>
      </c>
      <c r="B2656">
        <v>1</v>
      </c>
      <c r="C2656" s="8">
        <v>37876</v>
      </c>
      <c r="D2656" t="s">
        <v>28</v>
      </c>
      <c r="E2656" t="s">
        <v>32</v>
      </c>
      <c r="F2656" t="s">
        <v>19</v>
      </c>
      <c r="G2656" t="s">
        <v>93</v>
      </c>
      <c r="H2656" t="s">
        <v>43</v>
      </c>
      <c r="I2656" t="s">
        <v>2338</v>
      </c>
      <c r="J2656" t="s">
        <v>89</v>
      </c>
      <c r="K2656">
        <v>87000</v>
      </c>
      <c r="L2656">
        <v>92456</v>
      </c>
      <c r="M2656">
        <v>249</v>
      </c>
      <c r="N2656">
        <v>0</v>
      </c>
      <c r="O2656">
        <v>5.6</v>
      </c>
      <c r="P2656">
        <v>231</v>
      </c>
      <c r="Q2656">
        <v>98</v>
      </c>
      <c r="R2656">
        <v>60655503</v>
      </c>
      <c r="S2656">
        <v>160000000</v>
      </c>
      <c r="T2656">
        <f>Table15[[#This Row],[Gross Revenue]]-Table15[[#This Row],[Budget]]</f>
        <v>-99344497</v>
      </c>
      <c r="U2656">
        <f>YEAR(Table15[[#This Row],[Release Date]])</f>
        <v>2003</v>
      </c>
    </row>
    <row r="2657" spans="1:21" x14ac:dyDescent="0.25">
      <c r="A2657" t="s">
        <v>821</v>
      </c>
      <c r="B2657">
        <v>1</v>
      </c>
      <c r="C2657" s="8">
        <v>36830</v>
      </c>
      <c r="D2657" t="s">
        <v>28</v>
      </c>
      <c r="E2657" t="s">
        <v>25</v>
      </c>
      <c r="F2657" t="s">
        <v>19</v>
      </c>
      <c r="G2657" t="s">
        <v>20</v>
      </c>
      <c r="H2657" t="s">
        <v>36</v>
      </c>
      <c r="I2657" t="s">
        <v>69</v>
      </c>
      <c r="J2657" t="s">
        <v>69</v>
      </c>
      <c r="K2657">
        <v>11000</v>
      </c>
      <c r="L2657">
        <v>23283</v>
      </c>
      <c r="M2657">
        <v>11000</v>
      </c>
      <c r="N2657">
        <v>812</v>
      </c>
      <c r="O2657">
        <v>6.7</v>
      </c>
      <c r="P2657">
        <v>128</v>
      </c>
      <c r="Q2657">
        <v>94</v>
      </c>
      <c r="R2657">
        <v>17071230</v>
      </c>
      <c r="S2657">
        <v>18000000</v>
      </c>
      <c r="T2657">
        <f>Table15[[#This Row],[Gross Revenue]]-Table15[[#This Row],[Budget]]</f>
        <v>-928770</v>
      </c>
      <c r="U2657">
        <f>YEAR(Table15[[#This Row],[Release Date]])</f>
        <v>2000</v>
      </c>
    </row>
    <row r="2658" spans="1:21" x14ac:dyDescent="0.25">
      <c r="A2658" t="s">
        <v>1201</v>
      </c>
      <c r="B2658">
        <v>1</v>
      </c>
      <c r="C2658" s="8">
        <v>37029</v>
      </c>
      <c r="D2658" t="s">
        <v>28</v>
      </c>
      <c r="E2658" t="s">
        <v>25</v>
      </c>
      <c r="F2658" t="s">
        <v>19</v>
      </c>
      <c r="G2658" t="s">
        <v>20</v>
      </c>
      <c r="H2658" t="s">
        <v>43</v>
      </c>
      <c r="I2658" t="s">
        <v>69</v>
      </c>
      <c r="J2658" t="s">
        <v>69</v>
      </c>
      <c r="K2658">
        <v>11000</v>
      </c>
      <c r="L2658">
        <v>12534</v>
      </c>
      <c r="M2658">
        <v>11000</v>
      </c>
      <c r="N2658">
        <v>826</v>
      </c>
      <c r="O2658">
        <v>6.8</v>
      </c>
      <c r="P2658">
        <v>116</v>
      </c>
      <c r="Q2658">
        <v>103</v>
      </c>
      <c r="R2658">
        <v>7496522</v>
      </c>
      <c r="S2658">
        <v>26000000</v>
      </c>
      <c r="T2658">
        <f>Table15[[#This Row],[Gross Revenue]]-Table15[[#This Row],[Budget]]</f>
        <v>-18503478</v>
      </c>
      <c r="U2658">
        <f>YEAR(Table15[[#This Row],[Release Date]])</f>
        <v>2001</v>
      </c>
    </row>
    <row r="2659" spans="1:21" x14ac:dyDescent="0.25">
      <c r="A2659" t="s">
        <v>1404</v>
      </c>
      <c r="B2659">
        <v>1</v>
      </c>
      <c r="C2659" s="8">
        <v>37139</v>
      </c>
      <c r="D2659" t="s">
        <v>28</v>
      </c>
      <c r="E2659" t="s">
        <v>25</v>
      </c>
      <c r="F2659" t="s">
        <v>19</v>
      </c>
      <c r="G2659" t="s">
        <v>20</v>
      </c>
      <c r="H2659" t="s">
        <v>43</v>
      </c>
      <c r="I2659" t="s">
        <v>69</v>
      </c>
      <c r="J2659" t="s">
        <v>69</v>
      </c>
      <c r="K2659">
        <v>11000</v>
      </c>
      <c r="L2659">
        <v>12766</v>
      </c>
      <c r="M2659">
        <v>11000</v>
      </c>
      <c r="N2659">
        <v>762</v>
      </c>
      <c r="O2659">
        <v>6.6</v>
      </c>
      <c r="P2659">
        <v>109</v>
      </c>
      <c r="Q2659">
        <v>112</v>
      </c>
      <c r="R2659">
        <v>4839383</v>
      </c>
      <c r="S2659">
        <v>16000000</v>
      </c>
      <c r="T2659">
        <f>Table15[[#This Row],[Gross Revenue]]-Table15[[#This Row],[Budget]]</f>
        <v>-11160617</v>
      </c>
      <c r="U2659">
        <f>YEAR(Table15[[#This Row],[Release Date]])</f>
        <v>2001</v>
      </c>
    </row>
    <row r="2660" spans="1:21" x14ac:dyDescent="0.25">
      <c r="A2660" t="s">
        <v>1628</v>
      </c>
      <c r="B2660">
        <v>1</v>
      </c>
      <c r="C2660" s="8">
        <v>37263</v>
      </c>
      <c r="D2660" t="s">
        <v>28</v>
      </c>
      <c r="E2660" t="s">
        <v>25</v>
      </c>
      <c r="F2660" t="s">
        <v>19</v>
      </c>
      <c r="G2660" t="s">
        <v>20</v>
      </c>
      <c r="H2660" t="s">
        <v>38</v>
      </c>
      <c r="I2660" t="s">
        <v>69</v>
      </c>
      <c r="J2660" t="s">
        <v>69</v>
      </c>
      <c r="K2660">
        <v>11000</v>
      </c>
      <c r="L2660">
        <v>14843</v>
      </c>
      <c r="M2660">
        <v>11000</v>
      </c>
      <c r="N2660">
        <v>827</v>
      </c>
      <c r="O2660">
        <v>6.4</v>
      </c>
      <c r="P2660">
        <v>128</v>
      </c>
      <c r="Q2660">
        <v>108</v>
      </c>
      <c r="R2660">
        <v>3203044</v>
      </c>
      <c r="S2660">
        <v>18000000</v>
      </c>
      <c r="T2660">
        <f>Table15[[#This Row],[Gross Revenue]]-Table15[[#This Row],[Budget]]</f>
        <v>-14796956</v>
      </c>
      <c r="U2660">
        <f>YEAR(Table15[[#This Row],[Release Date]])</f>
        <v>2002</v>
      </c>
    </row>
    <row r="2661" spans="1:21" x14ac:dyDescent="0.25">
      <c r="A2661" t="s">
        <v>2382</v>
      </c>
      <c r="B2661">
        <v>1</v>
      </c>
      <c r="C2661" s="8">
        <v>37667</v>
      </c>
      <c r="D2661" t="s">
        <v>28</v>
      </c>
      <c r="E2661" t="s">
        <v>22</v>
      </c>
      <c r="F2661" t="s">
        <v>19</v>
      </c>
      <c r="G2661" t="s">
        <v>35</v>
      </c>
      <c r="H2661" t="s">
        <v>38</v>
      </c>
      <c r="I2661" t="s">
        <v>521</v>
      </c>
      <c r="J2661" t="s">
        <v>69</v>
      </c>
      <c r="K2661">
        <v>19000</v>
      </c>
      <c r="L2661">
        <v>20391</v>
      </c>
      <c r="M2661">
        <v>11000</v>
      </c>
      <c r="N2661">
        <v>0</v>
      </c>
      <c r="O2661">
        <v>7.7</v>
      </c>
      <c r="P2661">
        <v>278</v>
      </c>
      <c r="Q2661">
        <v>119</v>
      </c>
      <c r="R2661">
        <v>23089926</v>
      </c>
      <c r="S2661">
        <v>15000000</v>
      </c>
      <c r="T2661">
        <f>Table15[[#This Row],[Gross Revenue]]-Table15[[#This Row],[Budget]]</f>
        <v>8089926</v>
      </c>
      <c r="U2661">
        <f>YEAR(Table15[[#This Row],[Release Date]])</f>
        <v>2003</v>
      </c>
    </row>
    <row r="2662" spans="1:21" x14ac:dyDescent="0.25">
      <c r="A2662" t="s">
        <v>2792</v>
      </c>
      <c r="B2662">
        <v>1</v>
      </c>
      <c r="C2662" s="8">
        <v>37888</v>
      </c>
      <c r="D2662" t="s">
        <v>28</v>
      </c>
      <c r="E2662" t="s">
        <v>25</v>
      </c>
      <c r="F2662" t="s">
        <v>19</v>
      </c>
      <c r="G2662" t="s">
        <v>35</v>
      </c>
      <c r="H2662" t="s">
        <v>43</v>
      </c>
      <c r="I2662" t="s">
        <v>521</v>
      </c>
      <c r="J2662" t="s">
        <v>69</v>
      </c>
      <c r="K2662">
        <v>19000</v>
      </c>
      <c r="L2662">
        <v>20132</v>
      </c>
      <c r="M2662">
        <v>11000</v>
      </c>
      <c r="N2662">
        <v>0</v>
      </c>
      <c r="O2662">
        <v>6.7</v>
      </c>
      <c r="P2662">
        <v>177</v>
      </c>
      <c r="Q2662">
        <v>96</v>
      </c>
      <c r="R2662">
        <v>10515579</v>
      </c>
      <c r="S2662">
        <v>4000000</v>
      </c>
      <c r="T2662">
        <f>Table15[[#This Row],[Gross Revenue]]-Table15[[#This Row],[Budget]]</f>
        <v>6515579</v>
      </c>
      <c r="U2662">
        <f>YEAR(Table15[[#This Row],[Release Date]])</f>
        <v>2003</v>
      </c>
    </row>
    <row r="2663" spans="1:21" x14ac:dyDescent="0.25">
      <c r="A2663" t="s">
        <v>3466</v>
      </c>
      <c r="B2663">
        <v>1</v>
      </c>
      <c r="C2663" s="8">
        <v>38277</v>
      </c>
      <c r="D2663" t="s">
        <v>28</v>
      </c>
      <c r="E2663" t="s">
        <v>22</v>
      </c>
      <c r="F2663" t="s">
        <v>19</v>
      </c>
      <c r="G2663" t="s">
        <v>515</v>
      </c>
      <c r="H2663" t="s">
        <v>43</v>
      </c>
      <c r="I2663" t="s">
        <v>521</v>
      </c>
      <c r="J2663" t="s">
        <v>69</v>
      </c>
      <c r="K2663">
        <v>19000</v>
      </c>
      <c r="L2663">
        <v>19894</v>
      </c>
      <c r="M2663">
        <v>11000</v>
      </c>
      <c r="N2663">
        <v>14000</v>
      </c>
      <c r="O2663">
        <v>7.2</v>
      </c>
      <c r="P2663">
        <v>275</v>
      </c>
      <c r="Q2663">
        <v>96</v>
      </c>
      <c r="R2663">
        <v>23213577</v>
      </c>
      <c r="S2663">
        <v>15500000</v>
      </c>
      <c r="T2663">
        <f>Table15[[#This Row],[Gross Revenue]]-Table15[[#This Row],[Budget]]</f>
        <v>7713577</v>
      </c>
      <c r="U2663">
        <f>YEAR(Table15[[#This Row],[Release Date]])</f>
        <v>2004</v>
      </c>
    </row>
    <row r="2664" spans="1:21" x14ac:dyDescent="0.25">
      <c r="A2664" t="s">
        <v>3805</v>
      </c>
      <c r="B2664">
        <v>1</v>
      </c>
      <c r="C2664" s="8">
        <v>38465</v>
      </c>
      <c r="D2664" t="s">
        <v>28</v>
      </c>
      <c r="E2664" t="s">
        <v>25</v>
      </c>
      <c r="F2664" t="s">
        <v>19</v>
      </c>
      <c r="G2664" t="s">
        <v>20</v>
      </c>
      <c r="H2664" t="s">
        <v>43</v>
      </c>
      <c r="I2664" t="s">
        <v>3246</v>
      </c>
      <c r="J2664" t="s">
        <v>69</v>
      </c>
      <c r="K2664">
        <v>860</v>
      </c>
      <c r="L2664">
        <v>2717</v>
      </c>
      <c r="M2664">
        <v>11000</v>
      </c>
      <c r="N2664">
        <v>10000</v>
      </c>
      <c r="O2664">
        <v>7.2</v>
      </c>
      <c r="P2664">
        <v>218</v>
      </c>
      <c r="Q2664">
        <v>92</v>
      </c>
      <c r="R2664">
        <v>5306447</v>
      </c>
      <c r="S2664">
        <v>15000000</v>
      </c>
      <c r="T2664">
        <f>Table15[[#This Row],[Gross Revenue]]-Table15[[#This Row],[Budget]]</f>
        <v>-9693553</v>
      </c>
      <c r="U2664">
        <f>YEAR(Table15[[#This Row],[Release Date]])</f>
        <v>2005</v>
      </c>
    </row>
    <row r="2665" spans="1:21" x14ac:dyDescent="0.25">
      <c r="A2665" t="s">
        <v>4094</v>
      </c>
      <c r="B2665">
        <v>1</v>
      </c>
      <c r="C2665" s="8">
        <v>38642</v>
      </c>
      <c r="D2665" t="s">
        <v>28</v>
      </c>
      <c r="E2665" t="s">
        <v>25</v>
      </c>
      <c r="F2665" t="s">
        <v>19</v>
      </c>
      <c r="G2665" t="s">
        <v>20</v>
      </c>
      <c r="H2665" t="s">
        <v>38</v>
      </c>
      <c r="I2665" t="s">
        <v>222</v>
      </c>
      <c r="J2665" t="s">
        <v>69</v>
      </c>
      <c r="K2665">
        <v>12000</v>
      </c>
      <c r="L2665">
        <v>19310</v>
      </c>
      <c r="M2665">
        <v>11000</v>
      </c>
      <c r="N2665">
        <v>0</v>
      </c>
      <c r="O2665">
        <v>6.3</v>
      </c>
      <c r="P2665">
        <v>223</v>
      </c>
      <c r="Q2665">
        <v>98</v>
      </c>
      <c r="R2665">
        <v>3247816</v>
      </c>
      <c r="S2665">
        <v>22000000</v>
      </c>
      <c r="T2665">
        <f>Table15[[#This Row],[Gross Revenue]]-Table15[[#This Row],[Budget]]</f>
        <v>-18752184</v>
      </c>
      <c r="U2665">
        <f>YEAR(Table15[[#This Row],[Release Date]])</f>
        <v>2005</v>
      </c>
    </row>
    <row r="2666" spans="1:21" x14ac:dyDescent="0.25">
      <c r="A2666" t="s">
        <v>4230</v>
      </c>
      <c r="B2666">
        <v>1</v>
      </c>
      <c r="C2666" s="8">
        <v>38722</v>
      </c>
      <c r="D2666" t="s">
        <v>28</v>
      </c>
      <c r="E2666" t="s">
        <v>25</v>
      </c>
      <c r="F2666" t="s">
        <v>19</v>
      </c>
      <c r="G2666" t="s">
        <v>515</v>
      </c>
      <c r="H2666" t="s">
        <v>43</v>
      </c>
      <c r="I2666" t="s">
        <v>4231</v>
      </c>
      <c r="J2666" t="s">
        <v>69</v>
      </c>
      <c r="K2666">
        <v>617</v>
      </c>
      <c r="L2666">
        <v>1289</v>
      </c>
      <c r="M2666">
        <v>11000</v>
      </c>
      <c r="N2666">
        <v>78000</v>
      </c>
      <c r="O2666">
        <v>7.7</v>
      </c>
      <c r="P2666">
        <v>487</v>
      </c>
      <c r="Q2666">
        <v>94</v>
      </c>
      <c r="R2666">
        <v>56816662</v>
      </c>
      <c r="S2666">
        <v>17000000</v>
      </c>
      <c r="T2666">
        <f>Table15[[#This Row],[Gross Revenue]]-Table15[[#This Row],[Budget]]</f>
        <v>39816662</v>
      </c>
      <c r="U2666">
        <f>YEAR(Table15[[#This Row],[Release Date]])</f>
        <v>2006</v>
      </c>
    </row>
    <row r="2667" spans="1:21" x14ac:dyDescent="0.25">
      <c r="A2667" t="s">
        <v>4644</v>
      </c>
      <c r="B2667">
        <v>1</v>
      </c>
      <c r="C2667" s="8">
        <v>38969</v>
      </c>
      <c r="D2667" t="s">
        <v>28</v>
      </c>
      <c r="E2667" t="s">
        <v>25</v>
      </c>
      <c r="F2667" t="s">
        <v>19</v>
      </c>
      <c r="G2667" t="s">
        <v>20</v>
      </c>
      <c r="H2667" t="s">
        <v>38</v>
      </c>
      <c r="I2667" t="s">
        <v>4645</v>
      </c>
      <c r="J2667" t="s">
        <v>69</v>
      </c>
      <c r="K2667">
        <v>385</v>
      </c>
      <c r="L2667">
        <v>1205</v>
      </c>
      <c r="M2667">
        <v>11000</v>
      </c>
      <c r="N2667">
        <v>18000</v>
      </c>
      <c r="O2667">
        <v>6.3</v>
      </c>
      <c r="P2667">
        <v>275</v>
      </c>
      <c r="Q2667">
        <v>112</v>
      </c>
      <c r="R2667">
        <v>16684352</v>
      </c>
      <c r="S2667">
        <v>17000000</v>
      </c>
      <c r="T2667">
        <f>Table15[[#This Row],[Gross Revenue]]-Table15[[#This Row],[Budget]]</f>
        <v>-315648</v>
      </c>
      <c r="U2667">
        <f>YEAR(Table15[[#This Row],[Release Date]])</f>
        <v>2006</v>
      </c>
    </row>
    <row r="2668" spans="1:21" x14ac:dyDescent="0.25">
      <c r="A2668" t="s">
        <v>4699</v>
      </c>
      <c r="B2668">
        <v>1</v>
      </c>
      <c r="C2668" s="8">
        <v>39003</v>
      </c>
      <c r="D2668" t="s">
        <v>28</v>
      </c>
      <c r="E2668" t="s">
        <v>22</v>
      </c>
      <c r="F2668" t="s">
        <v>19</v>
      </c>
      <c r="G2668" t="s">
        <v>20</v>
      </c>
      <c r="H2668" t="s">
        <v>43</v>
      </c>
      <c r="I2668" t="s">
        <v>4700</v>
      </c>
      <c r="J2668" t="s">
        <v>69</v>
      </c>
      <c r="K2668">
        <v>594</v>
      </c>
      <c r="L2668">
        <v>1353</v>
      </c>
      <c r="M2668">
        <v>11000</v>
      </c>
      <c r="N2668">
        <v>36000</v>
      </c>
      <c r="O2668">
        <v>7.3</v>
      </c>
      <c r="P2668">
        <v>415</v>
      </c>
      <c r="Q2668">
        <v>98</v>
      </c>
      <c r="R2668">
        <v>33404871</v>
      </c>
      <c r="S2668">
        <v>18000000</v>
      </c>
      <c r="T2668">
        <f>Table15[[#This Row],[Gross Revenue]]-Table15[[#This Row],[Budget]]</f>
        <v>15404871</v>
      </c>
      <c r="U2668">
        <f>YEAR(Table15[[#This Row],[Release Date]])</f>
        <v>2006</v>
      </c>
    </row>
    <row r="2669" spans="1:21" x14ac:dyDescent="0.25">
      <c r="A2669" t="s">
        <v>1304</v>
      </c>
      <c r="B2669">
        <v>1</v>
      </c>
      <c r="C2669" s="8">
        <v>37084</v>
      </c>
      <c r="D2669" t="s">
        <v>28</v>
      </c>
      <c r="E2669" t="s">
        <v>32</v>
      </c>
      <c r="F2669" t="s">
        <v>19</v>
      </c>
      <c r="G2669" t="s">
        <v>20</v>
      </c>
      <c r="H2669" t="s">
        <v>38</v>
      </c>
      <c r="I2669" t="s">
        <v>1305</v>
      </c>
      <c r="J2669" t="s">
        <v>1306</v>
      </c>
      <c r="K2669">
        <v>349</v>
      </c>
      <c r="L2669">
        <v>1846</v>
      </c>
      <c r="M2669">
        <v>8</v>
      </c>
      <c r="N2669">
        <v>391</v>
      </c>
      <c r="O2669">
        <v>3.6</v>
      </c>
      <c r="P2669">
        <v>92</v>
      </c>
      <c r="Q2669">
        <v>91</v>
      </c>
      <c r="R2669">
        <v>14294842</v>
      </c>
      <c r="S2669">
        <v>70000000</v>
      </c>
      <c r="T2669">
        <f>Table15[[#This Row],[Gross Revenue]]-Table15[[#This Row],[Budget]]</f>
        <v>-55705158</v>
      </c>
      <c r="U2669">
        <f>YEAR(Table15[[#This Row],[Release Date]])</f>
        <v>2001</v>
      </c>
    </row>
    <row r="2670" spans="1:21" x14ac:dyDescent="0.25">
      <c r="A2670" t="s">
        <v>3954</v>
      </c>
      <c r="B2670">
        <v>1</v>
      </c>
      <c r="C2670" s="8">
        <v>38555</v>
      </c>
      <c r="D2670" t="s">
        <v>28</v>
      </c>
      <c r="E2670" t="s">
        <v>22</v>
      </c>
      <c r="F2670" t="s">
        <v>47</v>
      </c>
      <c r="G2670" t="s">
        <v>48</v>
      </c>
      <c r="H2670" t="s">
        <v>43</v>
      </c>
      <c r="I2670" t="s">
        <v>3955</v>
      </c>
      <c r="J2670" t="s">
        <v>3956</v>
      </c>
      <c r="K2670">
        <v>186</v>
      </c>
      <c r="L2670">
        <v>416</v>
      </c>
      <c r="M2670">
        <v>22</v>
      </c>
      <c r="N2670">
        <v>0</v>
      </c>
      <c r="O2670">
        <v>7.2</v>
      </c>
      <c r="P2670">
        <v>195</v>
      </c>
      <c r="Q2670">
        <v>122</v>
      </c>
      <c r="R2670">
        <v>3950029</v>
      </c>
      <c r="S2670">
        <v>4000000</v>
      </c>
      <c r="T2670">
        <f>Table15[[#This Row],[Gross Revenue]]-Table15[[#This Row],[Budget]]</f>
        <v>-49971</v>
      </c>
      <c r="U2670">
        <f>YEAR(Table15[[#This Row],[Release Date]])</f>
        <v>2005</v>
      </c>
    </row>
    <row r="2671" spans="1:21" x14ac:dyDescent="0.25">
      <c r="A2671" t="s">
        <v>3003</v>
      </c>
      <c r="B2671">
        <v>1</v>
      </c>
      <c r="C2671" s="8">
        <v>38008</v>
      </c>
      <c r="D2671" t="s">
        <v>28</v>
      </c>
      <c r="E2671" t="s">
        <v>32</v>
      </c>
      <c r="F2671" t="s">
        <v>19</v>
      </c>
      <c r="G2671" t="s">
        <v>48</v>
      </c>
      <c r="H2671" t="s">
        <v>38</v>
      </c>
      <c r="I2671" t="s">
        <v>1863</v>
      </c>
      <c r="J2671" t="s">
        <v>3004</v>
      </c>
      <c r="K2671">
        <v>866</v>
      </c>
      <c r="L2671">
        <v>2124</v>
      </c>
      <c r="M2671">
        <v>87</v>
      </c>
      <c r="N2671">
        <v>0</v>
      </c>
      <c r="O2671">
        <v>6.3</v>
      </c>
      <c r="P2671">
        <v>193</v>
      </c>
      <c r="Q2671">
        <v>94</v>
      </c>
      <c r="R2671">
        <v>39687528</v>
      </c>
      <c r="S2671">
        <v>24000000</v>
      </c>
      <c r="T2671">
        <f>Table15[[#This Row],[Gross Revenue]]-Table15[[#This Row],[Budget]]</f>
        <v>15687528</v>
      </c>
      <c r="U2671">
        <f>YEAR(Table15[[#This Row],[Release Date]])</f>
        <v>2004</v>
      </c>
    </row>
    <row r="2672" spans="1:21" x14ac:dyDescent="0.25">
      <c r="A2672" t="s">
        <v>4316</v>
      </c>
      <c r="B2672">
        <v>1</v>
      </c>
      <c r="C2672" s="8">
        <v>38775</v>
      </c>
      <c r="D2672" t="s">
        <v>28</v>
      </c>
      <c r="E2672" t="s">
        <v>22</v>
      </c>
      <c r="F2672" t="s">
        <v>19</v>
      </c>
      <c r="G2672" t="s">
        <v>24</v>
      </c>
      <c r="H2672" t="s">
        <v>38</v>
      </c>
      <c r="I2672" t="s">
        <v>128</v>
      </c>
      <c r="J2672" t="s">
        <v>3004</v>
      </c>
      <c r="K2672">
        <v>2000</v>
      </c>
      <c r="L2672">
        <v>4920</v>
      </c>
      <c r="M2672">
        <v>87</v>
      </c>
      <c r="N2672">
        <v>0</v>
      </c>
      <c r="O2672">
        <v>5.8</v>
      </c>
      <c r="P2672">
        <v>174</v>
      </c>
      <c r="Q2672">
        <v>122</v>
      </c>
      <c r="R2672">
        <v>22000</v>
      </c>
      <c r="S2672">
        <v>3000000</v>
      </c>
      <c r="T2672">
        <f>Table15[[#This Row],[Gross Revenue]]-Table15[[#This Row],[Budget]]</f>
        <v>-2978000</v>
      </c>
      <c r="U2672">
        <f>YEAR(Table15[[#This Row],[Release Date]])</f>
        <v>2006</v>
      </c>
    </row>
    <row r="2673" spans="1:21" x14ac:dyDescent="0.25">
      <c r="A2673" t="s">
        <v>2197</v>
      </c>
      <c r="B2673">
        <v>1</v>
      </c>
      <c r="C2673" s="8">
        <v>37572</v>
      </c>
      <c r="D2673" t="s">
        <v>28</v>
      </c>
      <c r="E2673" t="s">
        <v>22</v>
      </c>
      <c r="F2673" t="s">
        <v>703</v>
      </c>
      <c r="G2673" t="s">
        <v>704</v>
      </c>
      <c r="I2673" t="s">
        <v>2198</v>
      </c>
      <c r="J2673" t="s">
        <v>2199</v>
      </c>
      <c r="K2673">
        <v>8000</v>
      </c>
      <c r="L2673">
        <v>9984</v>
      </c>
      <c r="M2673">
        <v>147</v>
      </c>
      <c r="N2673">
        <v>2000</v>
      </c>
      <c r="O2673">
        <v>7.9</v>
      </c>
      <c r="P2673">
        <v>29</v>
      </c>
      <c r="Q2673">
        <v>192</v>
      </c>
      <c r="R2673">
        <v>2921738</v>
      </c>
      <c r="S2673">
        <v>7000000</v>
      </c>
      <c r="T2673">
        <f>Table15[[#This Row],[Gross Revenue]]-Table15[[#This Row],[Budget]]</f>
        <v>-4078262</v>
      </c>
      <c r="U2673">
        <f>YEAR(Table15[[#This Row],[Release Date]])</f>
        <v>2002</v>
      </c>
    </row>
    <row r="2674" spans="1:21" x14ac:dyDescent="0.25">
      <c r="A2674" t="s">
        <v>4475</v>
      </c>
      <c r="B2674">
        <v>1</v>
      </c>
      <c r="C2674" s="8">
        <v>38867</v>
      </c>
      <c r="D2674" t="s">
        <v>28</v>
      </c>
      <c r="E2674" t="s">
        <v>22</v>
      </c>
      <c r="F2674" t="s">
        <v>703</v>
      </c>
      <c r="G2674" t="s">
        <v>704</v>
      </c>
      <c r="H2674" t="s">
        <v>21</v>
      </c>
      <c r="I2674" t="s">
        <v>2198</v>
      </c>
      <c r="J2674" t="s">
        <v>2199</v>
      </c>
      <c r="K2674">
        <v>8000</v>
      </c>
      <c r="L2674">
        <v>13762</v>
      </c>
      <c r="M2674">
        <v>147</v>
      </c>
      <c r="N2674">
        <v>12000</v>
      </c>
      <c r="O2674">
        <v>6.9</v>
      </c>
      <c r="P2674">
        <v>50</v>
      </c>
      <c r="Q2674">
        <v>176</v>
      </c>
      <c r="R2674">
        <v>3047539</v>
      </c>
      <c r="S2674">
        <v>7217600</v>
      </c>
      <c r="T2674">
        <f>Table15[[#This Row],[Gross Revenue]]-Table15[[#This Row],[Budget]]</f>
        <v>-4170061</v>
      </c>
      <c r="U2674">
        <f>YEAR(Table15[[#This Row],[Release Date]])</f>
        <v>2006</v>
      </c>
    </row>
    <row r="2675" spans="1:21" x14ac:dyDescent="0.25">
      <c r="A2675" t="s">
        <v>1399</v>
      </c>
      <c r="B2675">
        <v>1</v>
      </c>
      <c r="C2675" s="8">
        <v>37136</v>
      </c>
      <c r="D2675" t="s">
        <v>17</v>
      </c>
      <c r="E2675" t="s">
        <v>32</v>
      </c>
      <c r="F2675" t="s">
        <v>674</v>
      </c>
      <c r="G2675" t="s">
        <v>164</v>
      </c>
      <c r="H2675" t="s">
        <v>43</v>
      </c>
      <c r="I2675" t="s">
        <v>495</v>
      </c>
      <c r="J2675" t="s">
        <v>1400</v>
      </c>
      <c r="K2675">
        <v>5000</v>
      </c>
      <c r="L2675">
        <v>6229</v>
      </c>
      <c r="M2675">
        <v>611</v>
      </c>
      <c r="N2675">
        <v>0</v>
      </c>
      <c r="O2675">
        <v>7.9</v>
      </c>
      <c r="P2675">
        <v>283</v>
      </c>
      <c r="Q2675">
        <v>80</v>
      </c>
      <c r="R2675">
        <v>84961</v>
      </c>
      <c r="S2675">
        <v>31000000</v>
      </c>
      <c r="T2675">
        <f>Table15[[#This Row],[Gross Revenue]]-Table15[[#This Row],[Budget]]</f>
        <v>-30915039</v>
      </c>
      <c r="U2675">
        <f>YEAR(Table15[[#This Row],[Release Date]])</f>
        <v>2001</v>
      </c>
    </row>
    <row r="2676" spans="1:21" x14ac:dyDescent="0.25">
      <c r="A2676" t="s">
        <v>2016</v>
      </c>
      <c r="B2676">
        <v>1</v>
      </c>
      <c r="C2676" s="8">
        <v>37471</v>
      </c>
      <c r="D2676" t="s">
        <v>28</v>
      </c>
      <c r="E2676" t="s">
        <v>32</v>
      </c>
      <c r="F2676" t="s">
        <v>674</v>
      </c>
      <c r="G2676" t="s">
        <v>164</v>
      </c>
      <c r="H2676" t="s">
        <v>43</v>
      </c>
      <c r="I2676" t="s">
        <v>2017</v>
      </c>
      <c r="J2676" t="s">
        <v>1400</v>
      </c>
      <c r="K2676">
        <v>755</v>
      </c>
      <c r="L2676">
        <v>1244</v>
      </c>
      <c r="M2676">
        <v>611</v>
      </c>
      <c r="N2676">
        <v>0</v>
      </c>
      <c r="O2676">
        <v>7.6</v>
      </c>
      <c r="P2676">
        <v>248</v>
      </c>
      <c r="Q2676">
        <v>119</v>
      </c>
      <c r="R2676">
        <v>11041228</v>
      </c>
      <c r="S2676">
        <v>100000000</v>
      </c>
      <c r="T2676">
        <f>Table15[[#This Row],[Gross Revenue]]-Table15[[#This Row],[Budget]]</f>
        <v>-88958772</v>
      </c>
      <c r="U2676">
        <f>YEAR(Table15[[#This Row],[Release Date]])</f>
        <v>2002</v>
      </c>
    </row>
    <row r="2677" spans="1:21" x14ac:dyDescent="0.25">
      <c r="A2677" t="s">
        <v>2632</v>
      </c>
      <c r="B2677">
        <v>1</v>
      </c>
      <c r="C2677" s="8">
        <v>37803</v>
      </c>
      <c r="D2677" t="s">
        <v>28</v>
      </c>
      <c r="E2677" t="s">
        <v>22</v>
      </c>
      <c r="F2677" t="s">
        <v>674</v>
      </c>
      <c r="G2677" t="s">
        <v>164</v>
      </c>
      <c r="H2677" t="s">
        <v>38</v>
      </c>
      <c r="I2677" t="s">
        <v>1893</v>
      </c>
      <c r="J2677" t="s">
        <v>1400</v>
      </c>
      <c r="K2677">
        <v>879</v>
      </c>
      <c r="L2677">
        <v>949</v>
      </c>
      <c r="M2677">
        <v>611</v>
      </c>
      <c r="N2677">
        <v>0</v>
      </c>
      <c r="O2677">
        <v>7</v>
      </c>
      <c r="P2677">
        <v>189</v>
      </c>
      <c r="Q2677">
        <v>114</v>
      </c>
      <c r="R2677">
        <v>6565495</v>
      </c>
      <c r="S2677">
        <v>45000000</v>
      </c>
      <c r="T2677">
        <f>Table15[[#This Row],[Gross Revenue]]-Table15[[#This Row],[Budget]]</f>
        <v>-38434505</v>
      </c>
      <c r="U2677">
        <f>YEAR(Table15[[#This Row],[Release Date]])</f>
        <v>2003</v>
      </c>
    </row>
    <row r="2678" spans="1:21" x14ac:dyDescent="0.25">
      <c r="A2678" t="s">
        <v>4317</v>
      </c>
      <c r="B2678">
        <v>1</v>
      </c>
      <c r="C2678" s="8">
        <v>38776</v>
      </c>
      <c r="D2678" t="s">
        <v>28</v>
      </c>
      <c r="E2678" t="s">
        <v>22</v>
      </c>
      <c r="F2678" t="s">
        <v>674</v>
      </c>
      <c r="G2678" t="s">
        <v>164</v>
      </c>
      <c r="H2678" t="s">
        <v>38</v>
      </c>
      <c r="I2678" t="s">
        <v>282</v>
      </c>
      <c r="J2678" t="s">
        <v>1400</v>
      </c>
      <c r="K2678">
        <v>23000</v>
      </c>
      <c r="L2678">
        <v>23240</v>
      </c>
      <c r="M2678">
        <v>611</v>
      </c>
      <c r="N2678">
        <v>13000</v>
      </c>
      <c r="O2678">
        <v>7.6</v>
      </c>
      <c r="P2678">
        <v>136</v>
      </c>
      <c r="Q2678">
        <v>146</v>
      </c>
      <c r="R2678">
        <v>9213</v>
      </c>
      <c r="S2678">
        <v>94000000</v>
      </c>
      <c r="T2678">
        <f>Table15[[#This Row],[Gross Revenue]]-Table15[[#This Row],[Budget]]</f>
        <v>-93990787</v>
      </c>
      <c r="U2678">
        <f>YEAR(Table15[[#This Row],[Release Date]])</f>
        <v>2006</v>
      </c>
    </row>
    <row r="2679" spans="1:21" x14ac:dyDescent="0.25">
      <c r="A2679" t="s">
        <v>4445</v>
      </c>
      <c r="B2679">
        <v>1</v>
      </c>
      <c r="C2679" s="8">
        <v>38853</v>
      </c>
      <c r="D2679" t="s">
        <v>28</v>
      </c>
      <c r="E2679" t="s">
        <v>22</v>
      </c>
      <c r="F2679" t="s">
        <v>19</v>
      </c>
      <c r="G2679" t="s">
        <v>20</v>
      </c>
      <c r="H2679" t="s">
        <v>38</v>
      </c>
      <c r="I2679" t="s">
        <v>4446</v>
      </c>
      <c r="J2679" t="s">
        <v>4447</v>
      </c>
      <c r="K2679">
        <v>2000</v>
      </c>
      <c r="L2679">
        <v>2459</v>
      </c>
      <c r="M2679">
        <v>8</v>
      </c>
      <c r="N2679">
        <v>0</v>
      </c>
      <c r="O2679">
        <v>5.7</v>
      </c>
      <c r="P2679">
        <v>16</v>
      </c>
      <c r="Q2679">
        <v>80</v>
      </c>
      <c r="R2679">
        <v>2833383</v>
      </c>
      <c r="S2679">
        <v>427000</v>
      </c>
      <c r="T2679">
        <f>Table15[[#This Row],[Gross Revenue]]-Table15[[#This Row],[Budget]]</f>
        <v>2406383</v>
      </c>
      <c r="U2679">
        <f>YEAR(Table15[[#This Row],[Release Date]])</f>
        <v>2006</v>
      </c>
    </row>
    <row r="2680" spans="1:21" x14ac:dyDescent="0.25">
      <c r="A2680" t="s">
        <v>1999</v>
      </c>
      <c r="B2680">
        <v>1</v>
      </c>
      <c r="C2680" s="8">
        <v>37461</v>
      </c>
      <c r="D2680" t="s">
        <v>28</v>
      </c>
      <c r="E2680" t="s">
        <v>25</v>
      </c>
      <c r="F2680" t="s">
        <v>19</v>
      </c>
      <c r="G2680" t="s">
        <v>20</v>
      </c>
      <c r="H2680" t="s">
        <v>38</v>
      </c>
      <c r="I2680" t="s">
        <v>2000</v>
      </c>
      <c r="J2680" t="s">
        <v>2001</v>
      </c>
      <c r="K2680">
        <v>625</v>
      </c>
      <c r="L2680">
        <v>1655</v>
      </c>
      <c r="M2680">
        <v>0</v>
      </c>
      <c r="N2680">
        <v>0</v>
      </c>
      <c r="O2680">
        <v>7.6</v>
      </c>
      <c r="P2680">
        <v>205</v>
      </c>
      <c r="Q2680">
        <v>102</v>
      </c>
      <c r="R2680">
        <v>26781723</v>
      </c>
      <c r="S2680">
        <v>2500000</v>
      </c>
      <c r="T2680">
        <f>Table15[[#This Row],[Gross Revenue]]-Table15[[#This Row],[Budget]]</f>
        <v>24281723</v>
      </c>
      <c r="U2680">
        <f>YEAR(Table15[[#This Row],[Release Date]])</f>
        <v>2002</v>
      </c>
    </row>
    <row r="2681" spans="1:21" x14ac:dyDescent="0.25">
      <c r="A2681" t="s">
        <v>5154</v>
      </c>
      <c r="B2681">
        <v>1</v>
      </c>
      <c r="C2681" s="8">
        <v>39289</v>
      </c>
      <c r="D2681" t="s">
        <v>28</v>
      </c>
      <c r="E2681" t="s">
        <v>25</v>
      </c>
      <c r="F2681" t="s">
        <v>19</v>
      </c>
      <c r="G2681" t="s">
        <v>20</v>
      </c>
      <c r="H2681" t="s">
        <v>38</v>
      </c>
      <c r="I2681" t="s">
        <v>5155</v>
      </c>
      <c r="J2681" t="s">
        <v>2001</v>
      </c>
      <c r="K2681">
        <v>17000</v>
      </c>
      <c r="L2681">
        <v>18947</v>
      </c>
      <c r="M2681">
        <v>0</v>
      </c>
      <c r="N2681">
        <v>0</v>
      </c>
      <c r="O2681">
        <v>6.7</v>
      </c>
      <c r="P2681">
        <v>149</v>
      </c>
      <c r="Q2681">
        <v>106</v>
      </c>
      <c r="R2681">
        <v>3588432</v>
      </c>
      <c r="S2681">
        <v>6000000</v>
      </c>
      <c r="T2681">
        <f>Table15[[#This Row],[Gross Revenue]]-Table15[[#This Row],[Budget]]</f>
        <v>-2411568</v>
      </c>
      <c r="U2681">
        <f>YEAR(Table15[[#This Row],[Release Date]])</f>
        <v>2007</v>
      </c>
    </row>
    <row r="2682" spans="1:21" x14ac:dyDescent="0.25">
      <c r="A2682" t="s">
        <v>3645</v>
      </c>
      <c r="B2682">
        <v>1</v>
      </c>
      <c r="C2682" s="8">
        <v>38377</v>
      </c>
      <c r="D2682" t="s">
        <v>28</v>
      </c>
      <c r="E2682" t="s">
        <v>25</v>
      </c>
      <c r="F2682" t="s">
        <v>19</v>
      </c>
      <c r="G2682" t="s">
        <v>20</v>
      </c>
      <c r="H2682" t="s">
        <v>38</v>
      </c>
      <c r="I2682" t="s">
        <v>2353</v>
      </c>
      <c r="J2682" t="s">
        <v>3646</v>
      </c>
      <c r="K2682">
        <v>373</v>
      </c>
      <c r="L2682">
        <v>1831</v>
      </c>
      <c r="M2682">
        <v>138</v>
      </c>
      <c r="N2682">
        <v>985</v>
      </c>
      <c r="O2682">
        <v>5.0999999999999996</v>
      </c>
      <c r="P2682">
        <v>76</v>
      </c>
      <c r="Q2682">
        <v>90</v>
      </c>
      <c r="R2682">
        <v>4542775</v>
      </c>
      <c r="S2682">
        <v>6000000</v>
      </c>
      <c r="T2682">
        <f>Table15[[#This Row],[Gross Revenue]]-Table15[[#This Row],[Budget]]</f>
        <v>-1457225</v>
      </c>
      <c r="U2682">
        <f>YEAR(Table15[[#This Row],[Release Date]])</f>
        <v>2005</v>
      </c>
    </row>
    <row r="2683" spans="1:21" x14ac:dyDescent="0.25">
      <c r="A2683" t="s">
        <v>1962</v>
      </c>
      <c r="B2683">
        <v>1</v>
      </c>
      <c r="C2683" s="8">
        <v>37442</v>
      </c>
      <c r="D2683" t="s">
        <v>28</v>
      </c>
      <c r="E2683" t="s">
        <v>32</v>
      </c>
      <c r="F2683" t="s">
        <v>19</v>
      </c>
      <c r="G2683" t="s">
        <v>20</v>
      </c>
      <c r="H2683" t="s">
        <v>38</v>
      </c>
      <c r="I2683" t="s">
        <v>1963</v>
      </c>
      <c r="J2683" t="s">
        <v>1964</v>
      </c>
      <c r="K2683">
        <v>3000</v>
      </c>
      <c r="L2683">
        <v>10438</v>
      </c>
      <c r="M2683">
        <v>0</v>
      </c>
      <c r="N2683">
        <v>7000</v>
      </c>
      <c r="O2683">
        <v>7.4</v>
      </c>
      <c r="P2683">
        <v>287</v>
      </c>
      <c r="Q2683">
        <v>110</v>
      </c>
      <c r="R2683">
        <v>58885635</v>
      </c>
      <c r="S2683">
        <v>26000000</v>
      </c>
      <c r="T2683">
        <f>Table15[[#This Row],[Gross Revenue]]-Table15[[#This Row],[Budget]]</f>
        <v>32885635</v>
      </c>
      <c r="U2683">
        <f>YEAR(Table15[[#This Row],[Release Date]])</f>
        <v>2002</v>
      </c>
    </row>
    <row r="2684" spans="1:21" x14ac:dyDescent="0.25">
      <c r="A2684" t="s">
        <v>2568</v>
      </c>
      <c r="B2684">
        <v>1</v>
      </c>
      <c r="C2684" s="8">
        <v>37768</v>
      </c>
      <c r="D2684" t="s">
        <v>28</v>
      </c>
      <c r="E2684" t="s">
        <v>32</v>
      </c>
      <c r="F2684" t="s">
        <v>19</v>
      </c>
      <c r="G2684" t="s">
        <v>20</v>
      </c>
      <c r="H2684" t="s">
        <v>38</v>
      </c>
      <c r="I2684" t="s">
        <v>687</v>
      </c>
      <c r="J2684" t="s">
        <v>1964</v>
      </c>
      <c r="K2684">
        <v>18000</v>
      </c>
      <c r="L2684">
        <v>32360</v>
      </c>
      <c r="M2684">
        <v>0</v>
      </c>
      <c r="N2684">
        <v>13000</v>
      </c>
      <c r="O2684">
        <v>7.7</v>
      </c>
      <c r="P2684">
        <v>460</v>
      </c>
      <c r="Q2684">
        <v>117</v>
      </c>
      <c r="R2684">
        <v>210592590</v>
      </c>
      <c r="S2684">
        <v>65000000</v>
      </c>
      <c r="T2684">
        <f>Table15[[#This Row],[Gross Revenue]]-Table15[[#This Row],[Budget]]</f>
        <v>145592590</v>
      </c>
      <c r="U2684">
        <f>YEAR(Table15[[#This Row],[Release Date]])</f>
        <v>2003</v>
      </c>
    </row>
    <row r="2685" spans="1:21" x14ac:dyDescent="0.25">
      <c r="A2685" t="s">
        <v>3803</v>
      </c>
      <c r="B2685">
        <v>1</v>
      </c>
      <c r="C2685" s="8">
        <v>38464</v>
      </c>
      <c r="D2685" t="s">
        <v>28</v>
      </c>
      <c r="E2685" t="s">
        <v>32</v>
      </c>
      <c r="F2685" t="s">
        <v>19</v>
      </c>
      <c r="G2685" t="s">
        <v>20</v>
      </c>
      <c r="H2685" t="s">
        <v>38</v>
      </c>
      <c r="I2685" t="s">
        <v>3804</v>
      </c>
      <c r="J2685" t="s">
        <v>1964</v>
      </c>
      <c r="K2685">
        <v>986</v>
      </c>
      <c r="L2685">
        <v>2530</v>
      </c>
      <c r="M2685">
        <v>0</v>
      </c>
      <c r="N2685">
        <v>18000</v>
      </c>
      <c r="O2685">
        <v>7.7</v>
      </c>
      <c r="P2685">
        <v>451</v>
      </c>
      <c r="Q2685">
        <v>215</v>
      </c>
      <c r="R2685">
        <v>107503316</v>
      </c>
      <c r="S2685">
        <v>130000000</v>
      </c>
      <c r="T2685">
        <f>Table15[[#This Row],[Gross Revenue]]-Table15[[#This Row],[Budget]]</f>
        <v>-22496684</v>
      </c>
      <c r="U2685">
        <f>YEAR(Table15[[#This Row],[Release Date]])</f>
        <v>2005</v>
      </c>
    </row>
    <row r="2686" spans="1:21" x14ac:dyDescent="0.25">
      <c r="A2686" t="s">
        <v>3920</v>
      </c>
      <c r="B2686">
        <v>1</v>
      </c>
      <c r="C2686" s="8">
        <v>38535</v>
      </c>
      <c r="D2686" t="s">
        <v>28</v>
      </c>
      <c r="E2686" t="s">
        <v>32</v>
      </c>
      <c r="F2686" t="s">
        <v>19</v>
      </c>
      <c r="G2686" t="s">
        <v>20</v>
      </c>
      <c r="H2686" t="s">
        <v>36</v>
      </c>
      <c r="I2686" t="s">
        <v>3538</v>
      </c>
      <c r="J2686" t="s">
        <v>1964</v>
      </c>
      <c r="K2686">
        <v>2000</v>
      </c>
      <c r="L2686">
        <v>4286</v>
      </c>
      <c r="M2686">
        <v>0</v>
      </c>
      <c r="N2686">
        <v>16000</v>
      </c>
      <c r="O2686">
        <v>7</v>
      </c>
      <c r="P2686">
        <v>188</v>
      </c>
      <c r="Q2686">
        <v>101</v>
      </c>
      <c r="R2686">
        <v>55673333</v>
      </c>
      <c r="S2686">
        <v>80000000</v>
      </c>
      <c r="T2686">
        <f>Table15[[#This Row],[Gross Revenue]]-Table15[[#This Row],[Budget]]</f>
        <v>-24326667</v>
      </c>
      <c r="U2686">
        <f>YEAR(Table15[[#This Row],[Release Date]])</f>
        <v>2005</v>
      </c>
    </row>
    <row r="2687" spans="1:21" x14ac:dyDescent="0.25">
      <c r="A2687" t="s">
        <v>4290</v>
      </c>
      <c r="B2687">
        <v>1</v>
      </c>
      <c r="C2687" s="8">
        <v>38760</v>
      </c>
      <c r="D2687" t="s">
        <v>28</v>
      </c>
      <c r="E2687" t="s">
        <v>32</v>
      </c>
      <c r="F2687" t="s">
        <v>19</v>
      </c>
      <c r="G2687" t="s">
        <v>20</v>
      </c>
      <c r="H2687" t="s">
        <v>43</v>
      </c>
      <c r="I2687" t="s">
        <v>1608</v>
      </c>
      <c r="J2687" t="s">
        <v>1964</v>
      </c>
      <c r="K2687">
        <v>4000</v>
      </c>
      <c r="L2687">
        <v>7067</v>
      </c>
      <c r="M2687">
        <v>0</v>
      </c>
      <c r="N2687">
        <v>42000</v>
      </c>
      <c r="O2687">
        <v>6.1</v>
      </c>
      <c r="P2687">
        <v>435</v>
      </c>
      <c r="Q2687">
        <v>128</v>
      </c>
      <c r="R2687">
        <v>36381716</v>
      </c>
      <c r="S2687">
        <v>82000000</v>
      </c>
      <c r="T2687">
        <f>Table15[[#This Row],[Gross Revenue]]-Table15[[#This Row],[Budget]]</f>
        <v>-45618284</v>
      </c>
      <c r="U2687">
        <f>YEAR(Table15[[#This Row],[Release Date]])</f>
        <v>2006</v>
      </c>
    </row>
    <row r="2688" spans="1:21" x14ac:dyDescent="0.25">
      <c r="A2688" t="s">
        <v>4780</v>
      </c>
      <c r="B2688">
        <v>1</v>
      </c>
      <c r="C2688" s="8">
        <v>39053</v>
      </c>
      <c r="D2688" t="s">
        <v>28</v>
      </c>
      <c r="E2688" t="s">
        <v>32</v>
      </c>
      <c r="F2688" t="s">
        <v>19</v>
      </c>
      <c r="G2688" t="s">
        <v>20</v>
      </c>
      <c r="H2688" t="s">
        <v>43</v>
      </c>
      <c r="I2688" t="s">
        <v>1532</v>
      </c>
      <c r="J2688" t="s">
        <v>1964</v>
      </c>
      <c r="K2688">
        <v>15000</v>
      </c>
      <c r="L2688">
        <v>20495</v>
      </c>
      <c r="M2688">
        <v>0</v>
      </c>
      <c r="N2688">
        <v>118000</v>
      </c>
      <c r="O2688">
        <v>7.2</v>
      </c>
      <c r="P2688">
        <v>733</v>
      </c>
      <c r="Q2688">
        <v>143</v>
      </c>
      <c r="R2688">
        <v>291021565</v>
      </c>
      <c r="S2688">
        <v>225000000</v>
      </c>
      <c r="T2688">
        <f>Table15[[#This Row],[Gross Revenue]]-Table15[[#This Row],[Budget]]</f>
        <v>66021565</v>
      </c>
      <c r="U2688">
        <f>YEAR(Table15[[#This Row],[Release Date]])</f>
        <v>2006</v>
      </c>
    </row>
    <row r="2689" spans="1:21" x14ac:dyDescent="0.25">
      <c r="A2689" t="s">
        <v>2025</v>
      </c>
      <c r="B2689">
        <v>1</v>
      </c>
      <c r="C2689" s="8">
        <v>37477</v>
      </c>
      <c r="D2689" t="s">
        <v>28</v>
      </c>
      <c r="E2689" t="s">
        <v>30</v>
      </c>
      <c r="F2689" t="s">
        <v>19</v>
      </c>
      <c r="G2689" t="s">
        <v>35</v>
      </c>
      <c r="H2689" t="s">
        <v>43</v>
      </c>
      <c r="I2689" t="s">
        <v>2026</v>
      </c>
      <c r="J2689" t="s">
        <v>2026</v>
      </c>
      <c r="K2689">
        <v>87</v>
      </c>
      <c r="L2689">
        <v>256</v>
      </c>
      <c r="M2689">
        <v>87</v>
      </c>
      <c r="N2689">
        <v>400</v>
      </c>
      <c r="O2689">
        <v>6.6</v>
      </c>
      <c r="P2689">
        <v>60</v>
      </c>
      <c r="Q2689">
        <v>94</v>
      </c>
      <c r="R2689">
        <v>36830</v>
      </c>
      <c r="S2689">
        <v>1400000</v>
      </c>
      <c r="T2689">
        <f>Table15[[#This Row],[Gross Revenue]]-Table15[[#This Row],[Budget]]</f>
        <v>-1363170</v>
      </c>
      <c r="U2689">
        <f>YEAR(Table15[[#This Row],[Release Date]])</f>
        <v>2002</v>
      </c>
    </row>
    <row r="2690" spans="1:21" x14ac:dyDescent="0.25">
      <c r="A2690" t="s">
        <v>4849</v>
      </c>
      <c r="B2690">
        <v>1</v>
      </c>
      <c r="C2690" s="8">
        <v>39100</v>
      </c>
      <c r="D2690" t="s">
        <v>28</v>
      </c>
      <c r="E2690" t="s">
        <v>22</v>
      </c>
      <c r="F2690" t="s">
        <v>19</v>
      </c>
      <c r="G2690" t="s">
        <v>35</v>
      </c>
      <c r="H2690" t="s">
        <v>43</v>
      </c>
      <c r="I2690" t="s">
        <v>4229</v>
      </c>
      <c r="J2690" t="s">
        <v>4850</v>
      </c>
      <c r="K2690">
        <v>10000</v>
      </c>
      <c r="L2690">
        <v>13180</v>
      </c>
      <c r="M2690">
        <v>129</v>
      </c>
      <c r="N2690">
        <v>12000</v>
      </c>
      <c r="O2690">
        <v>6.9</v>
      </c>
      <c r="P2690">
        <v>200</v>
      </c>
      <c r="Q2690">
        <v>116</v>
      </c>
      <c r="R2690">
        <v>2268296</v>
      </c>
      <c r="S2690">
        <v>6500000</v>
      </c>
      <c r="T2690">
        <f>Table15[[#This Row],[Gross Revenue]]-Table15[[#This Row],[Budget]]</f>
        <v>-4231704</v>
      </c>
      <c r="U2690">
        <f>YEAR(Table15[[#This Row],[Release Date]])</f>
        <v>2007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7E2D9-5242-4187-86A3-CED161BEFC03}">
  <dimension ref="A6:R16"/>
  <sheetViews>
    <sheetView topLeftCell="A4" workbookViewId="0">
      <selection activeCell="D18" sqref="D18"/>
    </sheetView>
  </sheetViews>
  <sheetFormatPr defaultRowHeight="13.8" x14ac:dyDescent="0.25"/>
  <cols>
    <col min="1" max="1" width="13.09765625" bestFit="1" customWidth="1"/>
    <col min="2" max="2" width="16.3984375" bestFit="1" customWidth="1"/>
    <col min="3" max="3" width="9.8984375" bestFit="1" customWidth="1"/>
    <col min="4" max="5" width="10.09765625" bestFit="1" customWidth="1"/>
    <col min="6" max="6" width="8.296875" bestFit="1" customWidth="1"/>
    <col min="7" max="7" width="6.5" bestFit="1" customWidth="1"/>
    <col min="8" max="8" width="13" bestFit="1" customWidth="1"/>
    <col min="9" max="9" width="7.09765625" bestFit="1" customWidth="1"/>
    <col min="10" max="10" width="7.296875" bestFit="1" customWidth="1"/>
    <col min="11" max="11" width="8" bestFit="1" customWidth="1"/>
    <col min="12" max="12" width="6.69921875" bestFit="1" customWidth="1"/>
    <col min="13" max="13" width="8.296875" bestFit="1" customWidth="1"/>
    <col min="14" max="14" width="9.19921875" bestFit="1" customWidth="1"/>
    <col min="15" max="15" width="5.8984375" bestFit="1" customWidth="1"/>
    <col min="16" max="16" width="7.59765625" bestFit="1" customWidth="1"/>
    <col min="17" max="17" width="8.09765625" bestFit="1" customWidth="1"/>
    <col min="18" max="18" width="11.5" bestFit="1" customWidth="1"/>
    <col min="19" max="19" width="18.5" bestFit="1" customWidth="1"/>
    <col min="20" max="20" width="16.8984375" bestFit="1" customWidth="1"/>
    <col min="21" max="21" width="12" bestFit="1" customWidth="1"/>
    <col min="22" max="22" width="6.5" bestFit="1" customWidth="1"/>
    <col min="23" max="23" width="5.69921875" bestFit="1" customWidth="1"/>
    <col min="24" max="24" width="20.5" bestFit="1" customWidth="1"/>
    <col min="25" max="25" width="16.5" bestFit="1" customWidth="1"/>
    <col min="26" max="26" width="9.3984375" bestFit="1" customWidth="1"/>
    <col min="27" max="27" width="16.8984375" bestFit="1" customWidth="1"/>
    <col min="28" max="28" width="17.5" bestFit="1" customWidth="1"/>
    <col min="29" max="29" width="3.3984375" bestFit="1" customWidth="1"/>
    <col min="30" max="30" width="4.59765625" bestFit="1" customWidth="1"/>
    <col min="31" max="31" width="22.09765625" bestFit="1" customWidth="1"/>
    <col min="32" max="32" width="11.59765625" bestFit="1" customWidth="1"/>
    <col min="33" max="33" width="24.69921875" bestFit="1" customWidth="1"/>
    <col min="34" max="34" width="15.09765625" bestFit="1" customWidth="1"/>
    <col min="35" max="35" width="24.3984375" bestFit="1" customWidth="1"/>
    <col min="36" max="36" width="22.59765625" bestFit="1" customWidth="1"/>
    <col min="37" max="37" width="14.69921875" bestFit="1" customWidth="1"/>
    <col min="38" max="38" width="14.09765625" bestFit="1" customWidth="1"/>
    <col min="39" max="39" width="36.19921875" bestFit="1" customWidth="1"/>
    <col min="40" max="40" width="16" bestFit="1" customWidth="1"/>
    <col min="41" max="41" width="46.5" bestFit="1" customWidth="1"/>
    <col min="42" max="42" width="14.5" bestFit="1" customWidth="1"/>
    <col min="43" max="43" width="20.8984375" bestFit="1" customWidth="1"/>
    <col min="44" max="44" width="16.5" bestFit="1" customWidth="1"/>
    <col min="45" max="45" width="33.5" bestFit="1" customWidth="1"/>
    <col min="46" max="46" width="9.5" bestFit="1" customWidth="1"/>
    <col min="47" max="47" width="15.3984375" bestFit="1" customWidth="1"/>
    <col min="48" max="48" width="19.3984375" bestFit="1" customWidth="1"/>
    <col min="49" max="49" width="14.3984375" bestFit="1" customWidth="1"/>
    <col min="50" max="50" width="25.3984375" bestFit="1" customWidth="1"/>
    <col min="51" max="51" width="9.19921875" bestFit="1" customWidth="1"/>
    <col min="52" max="52" width="6.3984375" bestFit="1" customWidth="1"/>
    <col min="53" max="53" width="7.69921875" bestFit="1" customWidth="1"/>
    <col min="54" max="54" width="15.19921875" bestFit="1" customWidth="1"/>
    <col min="55" max="55" width="14.09765625" bestFit="1" customWidth="1"/>
    <col min="56" max="56" width="6.3984375" bestFit="1" customWidth="1"/>
    <col min="57" max="57" width="15.69921875" bestFit="1" customWidth="1"/>
    <col min="58" max="58" width="4.5" bestFit="1" customWidth="1"/>
    <col min="59" max="59" width="6.09765625" bestFit="1" customWidth="1"/>
    <col min="60" max="60" width="9.69921875" bestFit="1" customWidth="1"/>
    <col min="61" max="61" width="24.59765625" bestFit="1" customWidth="1"/>
    <col min="62" max="62" width="12.59765625" bestFit="1" customWidth="1"/>
    <col min="63" max="63" width="4.5" bestFit="1" customWidth="1"/>
    <col min="64" max="64" width="5.69921875" bestFit="1" customWidth="1"/>
    <col min="65" max="65" width="10.8984375" bestFit="1" customWidth="1"/>
    <col min="66" max="66" width="9.5" bestFit="1" customWidth="1"/>
    <col min="67" max="67" width="18.3984375" bestFit="1" customWidth="1"/>
    <col min="68" max="68" width="27.5" bestFit="1" customWidth="1"/>
    <col min="69" max="69" width="12.09765625" bestFit="1" customWidth="1"/>
    <col min="70" max="70" width="42" bestFit="1" customWidth="1"/>
    <col min="71" max="71" width="14.09765625" bestFit="1" customWidth="1"/>
    <col min="72" max="72" width="4.19921875" bestFit="1" customWidth="1"/>
    <col min="73" max="73" width="17.09765625" bestFit="1" customWidth="1"/>
    <col min="74" max="74" width="13.09765625" bestFit="1" customWidth="1"/>
    <col min="75" max="75" width="6.3984375" bestFit="1" customWidth="1"/>
    <col min="76" max="76" width="7.5" bestFit="1" customWidth="1"/>
    <col min="77" max="77" width="13.59765625" bestFit="1" customWidth="1"/>
    <col min="78" max="78" width="9.19921875" bestFit="1" customWidth="1"/>
    <col min="79" max="79" width="6.5" bestFit="1" customWidth="1"/>
    <col min="80" max="80" width="10" bestFit="1" customWidth="1"/>
    <col min="81" max="81" width="7.59765625" bestFit="1" customWidth="1"/>
    <col min="82" max="82" width="14.59765625" bestFit="1" customWidth="1"/>
    <col min="83" max="83" width="8.8984375" bestFit="1" customWidth="1"/>
    <col min="84" max="84" width="11.09765625" bestFit="1" customWidth="1"/>
    <col min="85" max="85" width="14" bestFit="1" customWidth="1"/>
    <col min="86" max="86" width="10.59765625" bestFit="1" customWidth="1"/>
    <col min="87" max="87" width="14.5" bestFit="1" customWidth="1"/>
    <col min="88" max="88" width="8.5" bestFit="1" customWidth="1"/>
    <col min="89" max="89" width="23.69921875" bestFit="1" customWidth="1"/>
    <col min="90" max="90" width="14.3984375" bestFit="1" customWidth="1"/>
    <col min="91" max="91" width="19.09765625" bestFit="1" customWidth="1"/>
    <col min="92" max="92" width="15.3984375" bestFit="1" customWidth="1"/>
    <col min="93" max="93" width="11.8984375" bestFit="1" customWidth="1"/>
    <col min="94" max="94" width="8.5" bestFit="1" customWidth="1"/>
    <col min="95" max="95" width="13" bestFit="1" customWidth="1"/>
    <col min="96" max="96" width="19.09765625" bestFit="1" customWidth="1"/>
    <col min="97" max="97" width="14.5" bestFit="1" customWidth="1"/>
    <col min="98" max="98" width="14.8984375" bestFit="1" customWidth="1"/>
    <col min="99" max="99" width="17.59765625" bestFit="1" customWidth="1"/>
    <col min="100" max="100" width="14.69921875" bestFit="1" customWidth="1"/>
    <col min="101" max="101" width="32.59765625" bestFit="1" customWidth="1"/>
    <col min="102" max="102" width="29.19921875" bestFit="1" customWidth="1"/>
    <col min="103" max="103" width="49" bestFit="1" customWidth="1"/>
    <col min="104" max="104" width="17" bestFit="1" customWidth="1"/>
    <col min="105" max="105" width="14.69921875" bestFit="1" customWidth="1"/>
    <col min="106" max="106" width="14.59765625" bestFit="1" customWidth="1"/>
    <col min="107" max="107" width="20.5" bestFit="1" customWidth="1"/>
    <col min="108" max="108" width="32.69921875" bestFit="1" customWidth="1"/>
    <col min="109" max="109" width="34.19921875" bestFit="1" customWidth="1"/>
    <col min="110" max="110" width="5.5" bestFit="1" customWidth="1"/>
    <col min="111" max="111" width="19.8984375" bestFit="1" customWidth="1"/>
    <col min="112" max="112" width="10.3984375" bestFit="1" customWidth="1"/>
    <col min="113" max="113" width="15.69921875" bestFit="1" customWidth="1"/>
    <col min="114" max="114" width="23.3984375" bestFit="1" customWidth="1"/>
    <col min="115" max="115" width="20.19921875" bestFit="1" customWidth="1"/>
    <col min="116" max="116" width="14" bestFit="1" customWidth="1"/>
    <col min="117" max="117" width="8.19921875" bestFit="1" customWidth="1"/>
    <col min="118" max="118" width="20.3984375" bestFit="1" customWidth="1"/>
    <col min="119" max="119" width="10.3984375" bestFit="1" customWidth="1"/>
    <col min="120" max="120" width="8.3984375" bestFit="1" customWidth="1"/>
    <col min="121" max="121" width="7.69921875" bestFit="1" customWidth="1"/>
    <col min="122" max="122" width="18.8984375" bestFit="1" customWidth="1"/>
    <col min="123" max="123" width="12.5" bestFit="1" customWidth="1"/>
    <col min="124" max="124" width="13.3984375" bestFit="1" customWidth="1"/>
    <col min="125" max="125" width="9.19921875" bestFit="1" customWidth="1"/>
    <col min="126" max="126" width="19.5" bestFit="1" customWidth="1"/>
    <col min="127" max="127" width="9.09765625" bestFit="1" customWidth="1"/>
    <col min="128" max="128" width="8.59765625" bestFit="1" customWidth="1"/>
    <col min="129" max="129" width="9.5" bestFit="1" customWidth="1"/>
    <col min="130" max="130" width="11.5" bestFit="1" customWidth="1"/>
    <col min="131" max="131" width="4" bestFit="1" customWidth="1"/>
    <col min="132" max="132" width="5.19921875" bestFit="1" customWidth="1"/>
    <col min="133" max="133" width="9.3984375" bestFit="1" customWidth="1"/>
    <col min="134" max="134" width="16.3984375" bestFit="1" customWidth="1"/>
    <col min="135" max="135" width="8.8984375" bestFit="1" customWidth="1"/>
    <col min="136" max="136" width="7.19921875" bestFit="1" customWidth="1"/>
    <col min="137" max="137" width="11.8984375" bestFit="1" customWidth="1"/>
    <col min="138" max="138" width="10" bestFit="1" customWidth="1"/>
    <col min="139" max="139" width="33.3984375" bestFit="1" customWidth="1"/>
    <col min="140" max="140" width="27.3984375" bestFit="1" customWidth="1"/>
    <col min="141" max="141" width="15.3984375" bestFit="1" customWidth="1"/>
    <col min="142" max="142" width="18.09765625" bestFit="1" customWidth="1"/>
    <col min="143" max="143" width="19.5" bestFit="1" customWidth="1"/>
    <col min="144" max="144" width="21.19921875" bestFit="1" customWidth="1"/>
    <col min="145" max="145" width="8.8984375" bestFit="1" customWidth="1"/>
    <col min="146" max="146" width="11.19921875" bestFit="1" customWidth="1"/>
    <col min="147" max="147" width="11.8984375" bestFit="1" customWidth="1"/>
    <col min="148" max="148" width="28.09765625" bestFit="1" customWidth="1"/>
    <col min="149" max="149" width="29.3984375" bestFit="1" customWidth="1"/>
    <col min="150" max="150" width="32.19921875" bestFit="1" customWidth="1"/>
    <col min="151" max="151" width="7.3984375" bestFit="1" customWidth="1"/>
    <col min="152" max="152" width="10.69921875" bestFit="1" customWidth="1"/>
    <col min="153" max="153" width="7.19921875" bestFit="1" customWidth="1"/>
    <col min="154" max="154" width="26.69921875" bestFit="1" customWidth="1"/>
    <col min="155" max="155" width="13.8984375" bestFit="1" customWidth="1"/>
    <col min="156" max="156" width="13" bestFit="1" customWidth="1"/>
    <col min="157" max="157" width="5.3984375" bestFit="1" customWidth="1"/>
    <col min="158" max="158" width="12.5" bestFit="1" customWidth="1"/>
    <col min="159" max="159" width="13.69921875" bestFit="1" customWidth="1"/>
    <col min="160" max="160" width="17.19921875" bestFit="1" customWidth="1"/>
    <col min="161" max="161" width="25.3984375" bestFit="1" customWidth="1"/>
    <col min="162" max="162" width="28.8984375" bestFit="1" customWidth="1"/>
    <col min="163" max="163" width="16.69921875" bestFit="1" customWidth="1"/>
    <col min="164" max="164" width="7.69921875" bestFit="1" customWidth="1"/>
    <col min="165" max="165" width="10.59765625" bestFit="1" customWidth="1"/>
    <col min="166" max="166" width="12" bestFit="1" customWidth="1"/>
    <col min="167" max="167" width="10.59765625" bestFit="1" customWidth="1"/>
    <col min="168" max="168" width="17.69921875" bestFit="1" customWidth="1"/>
    <col min="169" max="169" width="27.19921875" bestFit="1" customWidth="1"/>
    <col min="170" max="170" width="5.3984375" bestFit="1" customWidth="1"/>
    <col min="171" max="171" width="10.8984375" bestFit="1" customWidth="1"/>
    <col min="172" max="172" width="10" bestFit="1" customWidth="1"/>
    <col min="173" max="173" width="2.8984375" bestFit="1" customWidth="1"/>
    <col min="174" max="174" width="12.19921875" bestFit="1" customWidth="1"/>
    <col min="175" max="175" width="9" bestFit="1" customWidth="1"/>
    <col min="176" max="176" width="4" bestFit="1" customWidth="1"/>
    <col min="177" max="177" width="6.09765625" bestFit="1" customWidth="1"/>
    <col min="178" max="178" width="15.5" bestFit="1" customWidth="1"/>
    <col min="179" max="179" width="20.3984375" bestFit="1" customWidth="1"/>
    <col min="180" max="180" width="12" bestFit="1" customWidth="1"/>
    <col min="181" max="181" width="19.59765625" bestFit="1" customWidth="1"/>
    <col min="182" max="182" width="14.19921875" bestFit="1" customWidth="1"/>
    <col min="183" max="183" width="5.09765625" bestFit="1" customWidth="1"/>
    <col min="184" max="184" width="28.59765625" bestFit="1" customWidth="1"/>
    <col min="185" max="185" width="14.09765625" bestFit="1" customWidth="1"/>
    <col min="186" max="186" width="8.5" bestFit="1" customWidth="1"/>
    <col min="187" max="187" width="15.3984375" bestFit="1" customWidth="1"/>
    <col min="188" max="188" width="8.09765625" bestFit="1" customWidth="1"/>
    <col min="189" max="189" width="5.19921875" bestFit="1" customWidth="1"/>
    <col min="190" max="190" width="6.69921875" bestFit="1" customWidth="1"/>
    <col min="191" max="191" width="11.69921875" bestFit="1" customWidth="1"/>
    <col min="192" max="192" width="13.09765625" bestFit="1" customWidth="1"/>
    <col min="193" max="193" width="11.09765625" bestFit="1" customWidth="1"/>
    <col min="194" max="194" width="8.59765625" bestFit="1" customWidth="1"/>
    <col min="195" max="195" width="16.19921875" bestFit="1" customWidth="1"/>
    <col min="196" max="196" width="6.09765625" bestFit="1" customWidth="1"/>
    <col min="197" max="197" width="14" bestFit="1" customWidth="1"/>
    <col min="198" max="198" width="7.19921875" bestFit="1" customWidth="1"/>
    <col min="199" max="199" width="7" bestFit="1" customWidth="1"/>
    <col min="200" max="200" width="23" bestFit="1" customWidth="1"/>
    <col min="201" max="201" width="9" bestFit="1" customWidth="1"/>
    <col min="202" max="202" width="22.8984375" bestFit="1" customWidth="1"/>
    <col min="203" max="203" width="11.09765625" bestFit="1" customWidth="1"/>
    <col min="204" max="204" width="14.3984375" bestFit="1" customWidth="1"/>
    <col min="205" max="205" width="8.09765625" bestFit="1" customWidth="1"/>
    <col min="206" max="206" width="16.8984375" bestFit="1" customWidth="1"/>
    <col min="207" max="207" width="9.59765625" bestFit="1" customWidth="1"/>
    <col min="208" max="208" width="10.8984375" bestFit="1" customWidth="1"/>
    <col min="209" max="209" width="32.59765625" bestFit="1" customWidth="1"/>
    <col min="210" max="210" width="31.09765625" bestFit="1" customWidth="1"/>
    <col min="211" max="211" width="33" bestFit="1" customWidth="1"/>
    <col min="212" max="212" width="30.19921875" bestFit="1" customWidth="1"/>
    <col min="213" max="213" width="14.8984375" bestFit="1" customWidth="1"/>
    <col min="214" max="214" width="18.3984375" bestFit="1" customWidth="1"/>
    <col min="215" max="215" width="19.09765625" bestFit="1" customWidth="1"/>
    <col min="216" max="216" width="5.19921875" bestFit="1" customWidth="1"/>
    <col min="217" max="217" width="5.5" bestFit="1" customWidth="1"/>
    <col min="218" max="218" width="16.19921875" bestFit="1" customWidth="1"/>
    <col min="219" max="219" width="25.19921875" bestFit="1" customWidth="1"/>
    <col min="220" max="220" width="11.5" bestFit="1" customWidth="1"/>
    <col min="221" max="221" width="4.59765625" bestFit="1" customWidth="1"/>
    <col min="222" max="222" width="4" bestFit="1" customWidth="1"/>
    <col min="223" max="223" width="12" bestFit="1" customWidth="1"/>
    <col min="224" max="224" width="15.3984375" bestFit="1" customWidth="1"/>
    <col min="225" max="225" width="16.59765625" bestFit="1" customWidth="1"/>
    <col min="226" max="226" width="25.69921875" bestFit="1" customWidth="1"/>
    <col min="227" max="227" width="20.8984375" bestFit="1" customWidth="1"/>
    <col min="228" max="228" width="22.09765625" bestFit="1" customWidth="1"/>
    <col min="229" max="229" width="17.69921875" bestFit="1" customWidth="1"/>
    <col min="230" max="230" width="4.8984375" bestFit="1" customWidth="1"/>
    <col min="231" max="231" width="16.09765625" bestFit="1" customWidth="1"/>
    <col min="232" max="232" width="6.5" bestFit="1" customWidth="1"/>
    <col min="233" max="233" width="20.69921875" bestFit="1" customWidth="1"/>
    <col min="234" max="234" width="25.19921875" bestFit="1" customWidth="1"/>
    <col min="235" max="235" width="19.09765625" bestFit="1" customWidth="1"/>
    <col min="236" max="236" width="10.8984375" bestFit="1" customWidth="1"/>
    <col min="237" max="237" width="22.3984375" bestFit="1" customWidth="1"/>
    <col min="238" max="238" width="7.3984375" bestFit="1" customWidth="1"/>
    <col min="239" max="239" width="8.8984375" bestFit="1" customWidth="1"/>
    <col min="240" max="240" width="13" bestFit="1" customWidth="1"/>
    <col min="241" max="241" width="9.69921875" bestFit="1" customWidth="1"/>
    <col min="242" max="242" width="12.19921875" bestFit="1" customWidth="1"/>
    <col min="243" max="243" width="12.3984375" bestFit="1" customWidth="1"/>
    <col min="244" max="244" width="18.5" bestFit="1" customWidth="1"/>
    <col min="245" max="245" width="26.69921875" bestFit="1" customWidth="1"/>
    <col min="246" max="246" width="27.59765625" bestFit="1" customWidth="1"/>
    <col min="247" max="247" width="11.69921875" bestFit="1" customWidth="1"/>
    <col min="248" max="248" width="18" bestFit="1" customWidth="1"/>
    <col min="249" max="249" width="16.69921875" bestFit="1" customWidth="1"/>
    <col min="250" max="250" width="12.19921875" bestFit="1" customWidth="1"/>
    <col min="251" max="251" width="13.5" bestFit="1" customWidth="1"/>
    <col min="252" max="252" width="8.3984375" bestFit="1" customWidth="1"/>
    <col min="253" max="253" width="38.3984375" bestFit="1" customWidth="1"/>
    <col min="254" max="254" width="26.19921875" bestFit="1" customWidth="1"/>
    <col min="255" max="255" width="12" bestFit="1" customWidth="1"/>
    <col min="256" max="256" width="13" bestFit="1" customWidth="1"/>
    <col min="257" max="257" width="7.59765625" bestFit="1" customWidth="1"/>
    <col min="258" max="258" width="8.3984375" bestFit="1" customWidth="1"/>
    <col min="259" max="259" width="10.09765625" bestFit="1" customWidth="1"/>
    <col min="260" max="260" width="23.59765625" bestFit="1" customWidth="1"/>
    <col min="261" max="261" width="9.69921875" bestFit="1" customWidth="1"/>
    <col min="262" max="262" width="15.19921875" bestFit="1" customWidth="1"/>
    <col min="263" max="263" width="10" bestFit="1" customWidth="1"/>
    <col min="264" max="264" width="30.59765625" bestFit="1" customWidth="1"/>
    <col min="265" max="265" width="22.69921875" bestFit="1" customWidth="1"/>
    <col min="266" max="266" width="9.3984375" bestFit="1" customWidth="1"/>
    <col min="267" max="267" width="11.09765625" bestFit="1" customWidth="1"/>
    <col min="268" max="268" width="10.19921875" bestFit="1" customWidth="1"/>
    <col min="269" max="269" width="15.59765625" bestFit="1" customWidth="1"/>
    <col min="270" max="270" width="11.5" bestFit="1" customWidth="1"/>
    <col min="271" max="271" width="4.19921875" bestFit="1" customWidth="1"/>
    <col min="272" max="272" width="19.3984375" bestFit="1" customWidth="1"/>
    <col min="273" max="273" width="13.19921875" bestFit="1" customWidth="1"/>
    <col min="274" max="274" width="9.3984375" bestFit="1" customWidth="1"/>
    <col min="275" max="275" width="9.19921875" bestFit="1" customWidth="1"/>
    <col min="276" max="276" width="15.3984375" bestFit="1" customWidth="1"/>
    <col min="277" max="277" width="7.19921875" bestFit="1" customWidth="1"/>
    <col min="278" max="278" width="6.69921875" bestFit="1" customWidth="1"/>
    <col min="279" max="279" width="11.19921875" bestFit="1" customWidth="1"/>
    <col min="280" max="280" width="9.8984375" bestFit="1" customWidth="1"/>
    <col min="281" max="281" width="9.69921875" bestFit="1" customWidth="1"/>
    <col min="282" max="282" width="13.3984375" bestFit="1" customWidth="1"/>
    <col min="283" max="283" width="14.19921875" bestFit="1" customWidth="1"/>
    <col min="284" max="284" width="12.8984375" bestFit="1" customWidth="1"/>
    <col min="285" max="285" width="16.19921875" bestFit="1" customWidth="1"/>
    <col min="286" max="286" width="10.5" bestFit="1" customWidth="1"/>
    <col min="287" max="287" width="15.59765625" bestFit="1" customWidth="1"/>
    <col min="288" max="288" width="20.09765625" bestFit="1" customWidth="1"/>
    <col min="289" max="289" width="18.69921875" bestFit="1" customWidth="1"/>
    <col min="290" max="290" width="19.19921875" bestFit="1" customWidth="1"/>
    <col min="291" max="291" width="21.8984375" bestFit="1" customWidth="1"/>
    <col min="292" max="292" width="16" bestFit="1" customWidth="1"/>
    <col min="293" max="293" width="10.3984375" bestFit="1" customWidth="1"/>
    <col min="294" max="294" width="10" bestFit="1" customWidth="1"/>
    <col min="295" max="295" width="10.09765625" bestFit="1" customWidth="1"/>
    <col min="296" max="296" width="12.69921875" bestFit="1" customWidth="1"/>
    <col min="297" max="297" width="19.3984375" bestFit="1" customWidth="1"/>
    <col min="298" max="298" width="16.59765625" bestFit="1" customWidth="1"/>
    <col min="299" max="299" width="14.69921875" bestFit="1" customWidth="1"/>
    <col min="300" max="300" width="11" bestFit="1" customWidth="1"/>
    <col min="301" max="301" width="14.59765625" bestFit="1" customWidth="1"/>
    <col min="302" max="302" width="14.69921875" bestFit="1" customWidth="1"/>
    <col min="303" max="303" width="17.5" bestFit="1" customWidth="1"/>
    <col min="304" max="304" width="38.69921875" bestFit="1" customWidth="1"/>
    <col min="305" max="305" width="33.59765625" bestFit="1" customWidth="1"/>
    <col min="306" max="306" width="10.3984375" bestFit="1" customWidth="1"/>
    <col min="307" max="307" width="13.59765625" bestFit="1" customWidth="1"/>
    <col min="308" max="308" width="7.69921875" bestFit="1" customWidth="1"/>
    <col min="309" max="309" width="9.69921875" bestFit="1" customWidth="1"/>
    <col min="310" max="310" width="20" bestFit="1" customWidth="1"/>
    <col min="311" max="311" width="19.69921875" bestFit="1" customWidth="1"/>
    <col min="312" max="312" width="10" bestFit="1" customWidth="1"/>
    <col min="313" max="313" width="11" bestFit="1" customWidth="1"/>
    <col min="314" max="314" width="12.19921875" bestFit="1" customWidth="1"/>
    <col min="315" max="315" width="13.09765625" bestFit="1" customWidth="1"/>
    <col min="316" max="316" width="21.69921875" bestFit="1" customWidth="1"/>
    <col min="317" max="317" width="9.69921875" bestFit="1" customWidth="1"/>
    <col min="318" max="318" width="3.69921875" bestFit="1" customWidth="1"/>
    <col min="319" max="319" width="10.5" bestFit="1" customWidth="1"/>
    <col min="320" max="320" width="15.3984375" bestFit="1" customWidth="1"/>
    <col min="321" max="321" width="16.19921875" bestFit="1" customWidth="1"/>
    <col min="322" max="322" width="17.5" bestFit="1" customWidth="1"/>
    <col min="323" max="323" width="19.8984375" bestFit="1" customWidth="1"/>
    <col min="324" max="324" width="41.5" bestFit="1" customWidth="1"/>
    <col min="325" max="325" width="25.19921875" bestFit="1" customWidth="1"/>
    <col min="326" max="326" width="8"/>
    <col min="327" max="327" width="14.59765625" bestFit="1" customWidth="1"/>
    <col min="328" max="328" width="14" bestFit="1" customWidth="1"/>
    <col min="329" max="329" width="5" bestFit="1" customWidth="1"/>
    <col min="330" max="330" width="11" bestFit="1" customWidth="1"/>
    <col min="331" max="331" width="16" bestFit="1" customWidth="1"/>
    <col min="332" max="332" width="19.8984375" bestFit="1" customWidth="1"/>
    <col min="333" max="333" width="5.19921875" bestFit="1" customWidth="1"/>
    <col min="334" max="334" width="13.8984375" bestFit="1" customWidth="1"/>
    <col min="335" max="335" width="5.59765625" bestFit="1" customWidth="1"/>
    <col min="336" max="336" width="17.69921875" bestFit="1" customWidth="1"/>
    <col min="337" max="337" width="11.09765625" bestFit="1" customWidth="1"/>
    <col min="338" max="338" width="17.59765625" bestFit="1" customWidth="1"/>
    <col min="339" max="339" width="6.19921875" bestFit="1" customWidth="1"/>
    <col min="340" max="340" width="11" bestFit="1" customWidth="1"/>
    <col min="341" max="341" width="13.5" bestFit="1" customWidth="1"/>
    <col min="342" max="342" width="10.09765625" bestFit="1" customWidth="1"/>
    <col min="343" max="343" width="29" bestFit="1" customWidth="1"/>
    <col min="344" max="344" width="14.8984375" bestFit="1" customWidth="1"/>
    <col min="345" max="345" width="9.19921875" bestFit="1" customWidth="1"/>
    <col min="346" max="346" width="11" bestFit="1" customWidth="1"/>
    <col min="347" max="347" width="12.09765625" bestFit="1" customWidth="1"/>
    <col min="348" max="348" width="8.69921875" bestFit="1" customWidth="1"/>
    <col min="349" max="349" width="5.69921875" bestFit="1" customWidth="1"/>
    <col min="350" max="350" width="5.19921875" bestFit="1" customWidth="1"/>
    <col min="351" max="351" width="6.5" bestFit="1" customWidth="1"/>
    <col min="352" max="352" width="16.19921875" bestFit="1" customWidth="1"/>
    <col min="353" max="353" width="12.69921875" bestFit="1" customWidth="1"/>
    <col min="354" max="354" width="27.19921875" bestFit="1" customWidth="1"/>
    <col min="355" max="355" width="32.3984375" bestFit="1" customWidth="1"/>
    <col min="356" max="356" width="7.3984375" bestFit="1" customWidth="1"/>
    <col min="357" max="357" width="8.69921875" bestFit="1" customWidth="1"/>
    <col min="358" max="358" width="15.19921875" bestFit="1" customWidth="1"/>
    <col min="359" max="359" width="8.3984375" bestFit="1" customWidth="1"/>
    <col min="360" max="360" width="9.19921875" bestFit="1" customWidth="1"/>
    <col min="361" max="361" width="13.3984375" bestFit="1" customWidth="1"/>
    <col min="362" max="362" width="9.3984375" bestFit="1" customWidth="1"/>
    <col min="363" max="363" width="10.3984375" bestFit="1" customWidth="1"/>
    <col min="364" max="364" width="11.69921875" bestFit="1" customWidth="1"/>
    <col min="365" max="365" width="7.19921875" bestFit="1" customWidth="1"/>
    <col min="366" max="366" width="26.3984375" bestFit="1" customWidth="1"/>
    <col min="367" max="367" width="20.19921875" bestFit="1" customWidth="1"/>
    <col min="368" max="368" width="32.59765625" bestFit="1" customWidth="1"/>
    <col min="369" max="369" width="34.3984375" bestFit="1" customWidth="1"/>
    <col min="370" max="370" width="12.8984375" bestFit="1" customWidth="1"/>
    <col min="371" max="371" width="11.09765625" bestFit="1" customWidth="1"/>
    <col min="372" max="372" width="12" bestFit="1" customWidth="1"/>
    <col min="373" max="373" width="24.5" bestFit="1" customWidth="1"/>
    <col min="374" max="374" width="7.8984375" bestFit="1" customWidth="1"/>
    <col min="375" max="375" width="7" bestFit="1" customWidth="1"/>
    <col min="376" max="376" width="11.19921875" bestFit="1" customWidth="1"/>
    <col min="377" max="377" width="13.09765625" bestFit="1" customWidth="1"/>
    <col min="378" max="378" width="35.69921875" bestFit="1" customWidth="1"/>
    <col min="379" max="379" width="31.09765625" bestFit="1" customWidth="1"/>
    <col min="380" max="380" width="36" bestFit="1" customWidth="1"/>
    <col min="381" max="381" width="20.3984375" bestFit="1" customWidth="1"/>
    <col min="382" max="382" width="11.09765625" bestFit="1" customWidth="1"/>
    <col min="383" max="383" width="17.8984375" bestFit="1" customWidth="1"/>
    <col min="384" max="384" width="10.3984375" bestFit="1" customWidth="1"/>
    <col min="385" max="385" width="13.3984375" bestFit="1" customWidth="1"/>
    <col min="386" max="386" width="11" bestFit="1" customWidth="1"/>
    <col min="387" max="387" width="21.19921875" bestFit="1" customWidth="1"/>
    <col min="388" max="388" width="14.59765625" bestFit="1" customWidth="1"/>
    <col min="389" max="389" width="32.59765625" bestFit="1" customWidth="1"/>
    <col min="390" max="390" width="51.59765625" bestFit="1" customWidth="1"/>
    <col min="391" max="391" width="47" bestFit="1" customWidth="1"/>
    <col min="392" max="392" width="31.3984375" bestFit="1" customWidth="1"/>
    <col min="393" max="393" width="9.5" bestFit="1" customWidth="1"/>
    <col min="394" max="394" width="10" bestFit="1" customWidth="1"/>
    <col min="395" max="395" width="28" bestFit="1" customWidth="1"/>
    <col min="396" max="396" width="19.69921875" bestFit="1" customWidth="1"/>
    <col min="397" max="397" width="12.59765625" bestFit="1" customWidth="1"/>
    <col min="398" max="398" width="18.09765625" bestFit="1" customWidth="1"/>
    <col min="399" max="399" width="29.8984375" bestFit="1" customWidth="1"/>
    <col min="400" max="400" width="16" bestFit="1" customWidth="1"/>
    <col min="401" max="401" width="21.8984375" bestFit="1" customWidth="1"/>
    <col min="402" max="402" width="26.5" bestFit="1" customWidth="1"/>
    <col min="403" max="403" width="12.8984375" bestFit="1" customWidth="1"/>
    <col min="404" max="404" width="6.59765625" bestFit="1" customWidth="1"/>
    <col min="405" max="405" width="13" bestFit="1" customWidth="1"/>
    <col min="406" max="406" width="15.59765625" bestFit="1" customWidth="1"/>
    <col min="407" max="407" width="11.19921875" bestFit="1" customWidth="1"/>
    <col min="408" max="408" width="16.5" bestFit="1" customWidth="1"/>
    <col min="409" max="409" width="13.19921875" bestFit="1" customWidth="1"/>
    <col min="410" max="410" width="13.5" bestFit="1" customWidth="1"/>
    <col min="411" max="411" width="15.3984375" bestFit="1" customWidth="1"/>
    <col min="412" max="412" width="21.19921875" bestFit="1" customWidth="1"/>
    <col min="413" max="413" width="12" bestFit="1" customWidth="1"/>
    <col min="414" max="414" width="23.5" bestFit="1" customWidth="1"/>
    <col min="415" max="415" width="11.59765625" bestFit="1" customWidth="1"/>
    <col min="416" max="416" width="10.69921875" bestFit="1" customWidth="1"/>
    <col min="417" max="417" width="18.8984375" bestFit="1" customWidth="1"/>
    <col min="418" max="418" width="11.09765625" bestFit="1" customWidth="1"/>
    <col min="419" max="419" width="14.69921875" bestFit="1" customWidth="1"/>
    <col min="420" max="420" width="10" bestFit="1" customWidth="1"/>
    <col min="421" max="421" width="17" bestFit="1" customWidth="1"/>
    <col min="422" max="422" width="25.09765625" bestFit="1" customWidth="1"/>
    <col min="423" max="423" width="21" bestFit="1" customWidth="1"/>
    <col min="424" max="424" width="10" bestFit="1" customWidth="1"/>
    <col min="425" max="425" width="14.8984375" bestFit="1" customWidth="1"/>
    <col min="426" max="426" width="13.69921875" bestFit="1" customWidth="1"/>
    <col min="427" max="427" width="14.09765625" bestFit="1" customWidth="1"/>
    <col min="428" max="428" width="22.59765625" bestFit="1" customWidth="1"/>
    <col min="429" max="429" width="7.69921875" bestFit="1" customWidth="1"/>
    <col min="430" max="430" width="18" bestFit="1" customWidth="1"/>
    <col min="431" max="431" width="31.19921875" bestFit="1" customWidth="1"/>
    <col min="432" max="432" width="25.09765625" bestFit="1" customWidth="1"/>
    <col min="433" max="433" width="13" bestFit="1" customWidth="1"/>
    <col min="434" max="434" width="14.3984375" bestFit="1" customWidth="1"/>
    <col min="435" max="435" width="30.3984375" bestFit="1" customWidth="1"/>
    <col min="436" max="436" width="9.5" bestFit="1" customWidth="1"/>
    <col min="437" max="437" width="10.69921875" bestFit="1" customWidth="1"/>
    <col min="438" max="438" width="21.19921875" bestFit="1" customWidth="1"/>
    <col min="439" max="439" width="21.5" bestFit="1" customWidth="1"/>
    <col min="440" max="440" width="36.19921875" bestFit="1" customWidth="1"/>
    <col min="441" max="441" width="28.8984375" bestFit="1" customWidth="1"/>
    <col min="442" max="442" width="15.3984375" bestFit="1" customWidth="1"/>
    <col min="443" max="443" width="8.09765625" bestFit="1" customWidth="1"/>
    <col min="444" max="444" width="23.5" bestFit="1" customWidth="1"/>
    <col min="445" max="445" width="19.59765625" bestFit="1" customWidth="1"/>
    <col min="446" max="446" width="30" bestFit="1" customWidth="1"/>
    <col min="447" max="447" width="15.59765625" bestFit="1" customWidth="1"/>
    <col min="448" max="448" width="7.09765625" bestFit="1" customWidth="1"/>
    <col min="449" max="449" width="11.19921875" bestFit="1" customWidth="1"/>
    <col min="450" max="450" width="11.59765625" bestFit="1" customWidth="1"/>
    <col min="451" max="451" width="8.09765625" bestFit="1" customWidth="1"/>
    <col min="452" max="452" width="5.5" bestFit="1" customWidth="1"/>
    <col min="453" max="453" width="12.3984375" bestFit="1" customWidth="1"/>
    <col min="454" max="454" width="13.09765625" bestFit="1" customWidth="1"/>
    <col min="455" max="455" width="11.19921875" bestFit="1" customWidth="1"/>
    <col min="456" max="456" width="13.3984375" bestFit="1" customWidth="1"/>
    <col min="457" max="457" width="5.3984375" bestFit="1" customWidth="1"/>
    <col min="458" max="458" width="11.09765625" bestFit="1" customWidth="1"/>
    <col min="459" max="459" width="19.59765625" bestFit="1" customWidth="1"/>
    <col min="460" max="460" width="3.09765625" bestFit="1" customWidth="1"/>
    <col min="461" max="461" width="21.8984375" bestFit="1" customWidth="1"/>
    <col min="462" max="462" width="14" bestFit="1" customWidth="1"/>
    <col min="463" max="463" width="15.19921875" bestFit="1" customWidth="1"/>
    <col min="464" max="464" width="22.69921875" bestFit="1" customWidth="1"/>
    <col min="465" max="465" width="22.3984375" bestFit="1" customWidth="1"/>
    <col min="466" max="466" width="22.69921875" bestFit="1" customWidth="1"/>
    <col min="467" max="467" width="12.5" bestFit="1" customWidth="1"/>
    <col min="468" max="468" width="8.09765625" bestFit="1" customWidth="1"/>
    <col min="469" max="469" width="8.59765625" bestFit="1" customWidth="1"/>
    <col min="470" max="470" width="22.69921875" bestFit="1" customWidth="1"/>
    <col min="471" max="471" width="9.19921875" bestFit="1" customWidth="1"/>
    <col min="472" max="472" width="5.19921875" bestFit="1" customWidth="1"/>
    <col min="473" max="473" width="7.3984375" bestFit="1" customWidth="1"/>
    <col min="474" max="474" width="8.69921875" bestFit="1" customWidth="1"/>
    <col min="475" max="475" width="12.19921875" bestFit="1" customWidth="1"/>
    <col min="476" max="476" width="4.3984375" bestFit="1" customWidth="1"/>
    <col min="477" max="477" width="7.8984375" bestFit="1" customWidth="1"/>
    <col min="478" max="478" width="7.3984375" bestFit="1" customWidth="1"/>
    <col min="479" max="479" width="12.69921875" bestFit="1" customWidth="1"/>
    <col min="480" max="480" width="17.69921875" bestFit="1" customWidth="1"/>
    <col min="481" max="481" width="4.3984375" bestFit="1" customWidth="1"/>
    <col min="482" max="482" width="2.59765625" bestFit="1" customWidth="1"/>
    <col min="483" max="483" width="9" bestFit="1" customWidth="1"/>
    <col min="484" max="484" width="6.59765625" bestFit="1" customWidth="1"/>
    <col min="485" max="485" width="10.59765625" bestFit="1" customWidth="1"/>
    <col min="486" max="486" width="2.59765625" bestFit="1" customWidth="1"/>
    <col min="487" max="487" width="7.5" bestFit="1" customWidth="1"/>
    <col min="488" max="488" width="11.09765625" bestFit="1" customWidth="1"/>
    <col min="489" max="489" width="16.59765625" bestFit="1" customWidth="1"/>
    <col min="490" max="490" width="1.69921875" bestFit="1" customWidth="1"/>
    <col min="491" max="491" width="17.8984375" bestFit="1" customWidth="1"/>
    <col min="492" max="492" width="14.09765625" bestFit="1" customWidth="1"/>
    <col min="493" max="494" width="10.5" bestFit="1" customWidth="1"/>
    <col min="495" max="495" width="10.09765625" bestFit="1" customWidth="1"/>
    <col min="496" max="497" width="12.3984375" bestFit="1" customWidth="1"/>
    <col min="498" max="498" width="16" bestFit="1" customWidth="1"/>
    <col min="499" max="499" width="22.09765625" bestFit="1" customWidth="1"/>
    <col min="500" max="500" width="10.69921875" bestFit="1" customWidth="1"/>
    <col min="501" max="501" width="16.3984375" bestFit="1" customWidth="1"/>
    <col min="502" max="502" width="15.59765625" bestFit="1" customWidth="1"/>
    <col min="503" max="503" width="20.5" bestFit="1" customWidth="1"/>
    <col min="504" max="504" width="8.5" bestFit="1" customWidth="1"/>
    <col min="505" max="505" width="7.8984375" bestFit="1" customWidth="1"/>
    <col min="506" max="506" width="8.8984375" bestFit="1" customWidth="1"/>
    <col min="507" max="507" width="10.09765625" bestFit="1" customWidth="1"/>
    <col min="508" max="508" width="16.5" bestFit="1" customWidth="1"/>
    <col min="509" max="509" width="9" bestFit="1" customWidth="1"/>
    <col min="510" max="510" width="9.19921875" bestFit="1" customWidth="1"/>
    <col min="511" max="511" width="13.59765625" bestFit="1" customWidth="1"/>
    <col min="512" max="512" width="14.8984375" bestFit="1" customWidth="1"/>
    <col min="513" max="513" width="11.19921875" bestFit="1" customWidth="1"/>
    <col min="514" max="514" width="8.8984375" bestFit="1" customWidth="1"/>
    <col min="515" max="515" width="13" bestFit="1" customWidth="1"/>
    <col min="516" max="516" width="8.09765625" bestFit="1" customWidth="1"/>
    <col min="517" max="517" width="15.19921875" bestFit="1" customWidth="1"/>
    <col min="518" max="518" width="17" bestFit="1" customWidth="1"/>
    <col min="519" max="519" width="17.09765625" bestFit="1" customWidth="1"/>
    <col min="520" max="520" width="5.3984375" bestFit="1" customWidth="1"/>
    <col min="521" max="521" width="14.5" bestFit="1" customWidth="1"/>
    <col min="522" max="522" width="14.59765625" bestFit="1" customWidth="1"/>
    <col min="523" max="523" width="15.19921875" bestFit="1" customWidth="1"/>
    <col min="524" max="524" width="19" bestFit="1" customWidth="1"/>
    <col min="525" max="525" width="6.09765625" bestFit="1" customWidth="1"/>
    <col min="526" max="526" width="15.3984375" bestFit="1" customWidth="1"/>
    <col min="527" max="527" width="18.3984375" bestFit="1" customWidth="1"/>
    <col min="528" max="528" width="11" bestFit="1" customWidth="1"/>
    <col min="529" max="529" width="15.5" bestFit="1" customWidth="1"/>
    <col min="530" max="530" width="34" bestFit="1" customWidth="1"/>
    <col min="531" max="531" width="29.69921875" bestFit="1" customWidth="1"/>
    <col min="532" max="532" width="33.5" bestFit="1" customWidth="1"/>
    <col min="533" max="533" width="12.19921875" bestFit="1" customWidth="1"/>
    <col min="534" max="534" width="14.69921875" bestFit="1" customWidth="1"/>
    <col min="535" max="535" width="10.09765625" bestFit="1" customWidth="1"/>
    <col min="536" max="536" width="11.69921875" bestFit="1" customWidth="1"/>
    <col min="537" max="537" width="11.09765625" bestFit="1" customWidth="1"/>
    <col min="538" max="539" width="7.69921875" bestFit="1" customWidth="1"/>
    <col min="540" max="540" width="13.19921875" bestFit="1" customWidth="1"/>
    <col min="541" max="541" width="8.09765625" bestFit="1" customWidth="1"/>
    <col min="542" max="542" width="7.69921875" bestFit="1" customWidth="1"/>
    <col min="543" max="543" width="10.59765625" bestFit="1" customWidth="1"/>
    <col min="544" max="544" width="22.8984375" bestFit="1" customWidth="1"/>
    <col min="545" max="545" width="27.69921875" bestFit="1" customWidth="1"/>
    <col min="546" max="546" width="25.09765625" bestFit="1" customWidth="1"/>
    <col min="547" max="547" width="7.69921875" bestFit="1" customWidth="1"/>
    <col min="548" max="548" width="17.09765625" bestFit="1" customWidth="1"/>
    <col min="549" max="549" width="5.8984375" bestFit="1" customWidth="1"/>
    <col min="550" max="550" width="19.69921875" bestFit="1" customWidth="1"/>
    <col min="551" max="551" width="19.09765625" bestFit="1" customWidth="1"/>
    <col min="552" max="552" width="9.8984375" bestFit="1" customWidth="1"/>
    <col min="553" max="553" width="10.69921875" bestFit="1" customWidth="1"/>
    <col min="554" max="554" width="11.5" bestFit="1" customWidth="1"/>
    <col min="555" max="555" width="12.09765625" bestFit="1" customWidth="1"/>
    <col min="556" max="556" width="6.59765625" bestFit="1" customWidth="1"/>
    <col min="557" max="557" width="9.69921875" bestFit="1" customWidth="1"/>
    <col min="558" max="558" width="24.8984375" bestFit="1" customWidth="1"/>
    <col min="559" max="559" width="12.3984375" bestFit="1" customWidth="1"/>
    <col min="560" max="560" width="15.19921875" bestFit="1" customWidth="1"/>
    <col min="561" max="561" width="14.5" bestFit="1" customWidth="1"/>
    <col min="562" max="562" width="13.59765625" bestFit="1" customWidth="1"/>
    <col min="563" max="563" width="8.69921875" bestFit="1" customWidth="1"/>
    <col min="564" max="564" width="6.69921875" bestFit="1" customWidth="1"/>
    <col min="565" max="565" width="13.09765625" bestFit="1" customWidth="1"/>
    <col min="566" max="566" width="6.5" bestFit="1" customWidth="1"/>
    <col min="567" max="567" width="23" bestFit="1" customWidth="1"/>
    <col min="568" max="568" width="16.09765625" bestFit="1" customWidth="1"/>
    <col min="569" max="569" width="8.69921875" bestFit="1" customWidth="1"/>
    <col min="570" max="570" width="16.59765625" bestFit="1" customWidth="1"/>
    <col min="571" max="571" width="4.69921875" bestFit="1" customWidth="1"/>
    <col min="572" max="572" width="17.5" bestFit="1" customWidth="1"/>
    <col min="573" max="573" width="7.3984375" bestFit="1" customWidth="1"/>
    <col min="574" max="574" width="6" bestFit="1" customWidth="1"/>
    <col min="575" max="575" width="10.69921875" bestFit="1" customWidth="1"/>
    <col min="576" max="576" width="14.69921875" bestFit="1" customWidth="1"/>
    <col min="577" max="577" width="13" bestFit="1" customWidth="1"/>
    <col min="578" max="578" width="7.09765625" bestFit="1" customWidth="1"/>
    <col min="579" max="579" width="6.69921875" bestFit="1" customWidth="1"/>
    <col min="580" max="580" width="16.8984375" bestFit="1" customWidth="1"/>
    <col min="581" max="581" width="18.09765625" bestFit="1" customWidth="1"/>
    <col min="582" max="582" width="28.09765625" bestFit="1" customWidth="1"/>
    <col min="583" max="583" width="9.59765625" bestFit="1" customWidth="1"/>
    <col min="584" max="584" width="10.19921875" bestFit="1" customWidth="1"/>
    <col min="585" max="585" width="12.19921875" bestFit="1" customWidth="1"/>
    <col min="586" max="586" width="12.69921875" bestFit="1" customWidth="1"/>
    <col min="587" max="587" width="7.3984375" bestFit="1" customWidth="1"/>
    <col min="588" max="588" width="14.09765625" bestFit="1" customWidth="1"/>
    <col min="589" max="589" width="9.09765625" bestFit="1" customWidth="1"/>
    <col min="590" max="590" width="11" bestFit="1" customWidth="1"/>
    <col min="591" max="591" width="11.19921875" bestFit="1" customWidth="1"/>
    <col min="592" max="592" width="9.69921875" bestFit="1" customWidth="1"/>
    <col min="593" max="593" width="10" bestFit="1" customWidth="1"/>
    <col min="594" max="594" width="10.5" bestFit="1" customWidth="1"/>
    <col min="595" max="595" width="11.8984375" bestFit="1" customWidth="1"/>
    <col min="596" max="596" width="11.5" bestFit="1" customWidth="1"/>
    <col min="597" max="597" width="12.59765625" bestFit="1" customWidth="1"/>
    <col min="598" max="598" width="14.59765625" bestFit="1" customWidth="1"/>
    <col min="599" max="599" width="12.5" bestFit="1" customWidth="1"/>
    <col min="600" max="600" width="10.59765625" bestFit="1" customWidth="1"/>
    <col min="601" max="601" width="9" bestFit="1" customWidth="1"/>
    <col min="602" max="602" width="20.69921875" bestFit="1" customWidth="1"/>
    <col min="603" max="603" width="7.69921875" bestFit="1" customWidth="1"/>
    <col min="604" max="604" width="10.5" bestFit="1" customWidth="1"/>
    <col min="605" max="605" width="12.69921875" bestFit="1" customWidth="1"/>
    <col min="606" max="606" width="9.59765625" bestFit="1" customWidth="1"/>
    <col min="607" max="607" width="16.19921875" bestFit="1" customWidth="1"/>
    <col min="608" max="608" width="14.69921875" bestFit="1" customWidth="1"/>
    <col min="609" max="609" width="8.69921875" bestFit="1" customWidth="1"/>
    <col min="610" max="610" width="13" bestFit="1" customWidth="1"/>
    <col min="611" max="611" width="28.5" bestFit="1" customWidth="1"/>
    <col min="612" max="612" width="29.69921875" bestFit="1" customWidth="1"/>
    <col min="613" max="613" width="13" bestFit="1" customWidth="1"/>
    <col min="614" max="614" width="6.69921875" bestFit="1" customWidth="1"/>
    <col min="615" max="615" width="11.69921875" bestFit="1" customWidth="1"/>
    <col min="616" max="616" width="8.69921875" bestFit="1" customWidth="1"/>
    <col min="617" max="617" width="9.69921875" bestFit="1" customWidth="1"/>
    <col min="618" max="618" width="16.5" bestFit="1" customWidth="1"/>
    <col min="619" max="619" width="9.09765625" bestFit="1" customWidth="1"/>
    <col min="620" max="620" width="6.8984375" bestFit="1" customWidth="1"/>
    <col min="621" max="621" width="10.69921875" bestFit="1" customWidth="1"/>
    <col min="622" max="622" width="13.69921875" bestFit="1" customWidth="1"/>
    <col min="623" max="623" width="13.3984375" bestFit="1" customWidth="1"/>
    <col min="624" max="624" width="24.09765625" bestFit="1" customWidth="1"/>
    <col min="625" max="625" width="12.69921875" bestFit="1" customWidth="1"/>
    <col min="626" max="626" width="6.8984375" bestFit="1" customWidth="1"/>
    <col min="627" max="627" width="7.59765625" bestFit="1" customWidth="1"/>
    <col min="628" max="628" width="8.19921875" bestFit="1" customWidth="1"/>
    <col min="629" max="629" width="12.8984375" bestFit="1" customWidth="1"/>
    <col min="630" max="630" width="33.19921875" bestFit="1" customWidth="1"/>
    <col min="631" max="631" width="8.8984375" bestFit="1" customWidth="1"/>
    <col min="632" max="632" width="15.19921875" bestFit="1" customWidth="1"/>
    <col min="633" max="633" width="4.5" bestFit="1" customWidth="1"/>
    <col min="634" max="634" width="9.5" bestFit="1" customWidth="1"/>
    <col min="635" max="635" width="10.59765625" bestFit="1" customWidth="1"/>
    <col min="636" max="636" width="16.19921875" bestFit="1" customWidth="1"/>
    <col min="637" max="637" width="20.3984375" bestFit="1" customWidth="1"/>
    <col min="638" max="638" width="10.09765625" bestFit="1" customWidth="1"/>
    <col min="639" max="639" width="9.59765625" bestFit="1" customWidth="1"/>
    <col min="640" max="640" width="14" bestFit="1" customWidth="1"/>
    <col min="641" max="641" width="8.69921875" bestFit="1" customWidth="1"/>
    <col min="642" max="642" width="16.19921875" bestFit="1" customWidth="1"/>
    <col min="643" max="643" width="12.09765625" bestFit="1" customWidth="1"/>
    <col min="644" max="644" width="12.5" bestFit="1" customWidth="1"/>
    <col min="645" max="645" width="13.3984375" bestFit="1" customWidth="1"/>
    <col min="646" max="646" width="10" bestFit="1" customWidth="1"/>
    <col min="647" max="647" width="10.19921875" bestFit="1" customWidth="1"/>
    <col min="648" max="648" width="16.09765625" bestFit="1" customWidth="1"/>
    <col min="649" max="649" width="13" bestFit="1" customWidth="1"/>
    <col min="650" max="650" width="5.5" bestFit="1" customWidth="1"/>
    <col min="651" max="651" width="8.5" bestFit="1" customWidth="1"/>
    <col min="652" max="652" width="9.19921875" bestFit="1" customWidth="1"/>
    <col min="653" max="653" width="25.69921875" bestFit="1" customWidth="1"/>
    <col min="654" max="654" width="8.09765625" bestFit="1" customWidth="1"/>
    <col min="655" max="655" width="6.19921875" bestFit="1" customWidth="1"/>
    <col min="656" max="656" width="6.69921875" bestFit="1" customWidth="1"/>
    <col min="657" max="657" width="12.09765625" bestFit="1" customWidth="1"/>
    <col min="658" max="658" width="9.5" bestFit="1" customWidth="1"/>
    <col min="659" max="659" width="11.69921875" bestFit="1" customWidth="1"/>
    <col min="660" max="660" width="9.59765625" bestFit="1" customWidth="1"/>
    <col min="661" max="661" width="7.8984375" bestFit="1" customWidth="1"/>
    <col min="662" max="662" width="11.8984375" bestFit="1" customWidth="1"/>
    <col min="663" max="663" width="9.8984375" bestFit="1" customWidth="1"/>
    <col min="664" max="664" width="9.09765625" bestFit="1" customWidth="1"/>
    <col min="665" max="665" width="25.3984375" bestFit="1" customWidth="1"/>
    <col min="666" max="666" width="8.5" bestFit="1" customWidth="1"/>
    <col min="667" max="667" width="11.19921875" bestFit="1" customWidth="1"/>
    <col min="668" max="668" width="8.59765625" bestFit="1" customWidth="1"/>
    <col min="669" max="669" width="11.8984375" bestFit="1" customWidth="1"/>
    <col min="670" max="670" width="4.8984375" bestFit="1" customWidth="1"/>
    <col min="671" max="671" width="23.3984375" bestFit="1" customWidth="1"/>
    <col min="672" max="672" width="26.8984375" bestFit="1" customWidth="1"/>
    <col min="673" max="673" width="27.59765625" bestFit="1" customWidth="1"/>
    <col min="674" max="674" width="13.59765625" bestFit="1" customWidth="1"/>
    <col min="675" max="675" width="12.59765625" bestFit="1" customWidth="1"/>
    <col min="676" max="676" width="7.8984375" bestFit="1" customWidth="1"/>
    <col min="677" max="677" width="8.5" bestFit="1" customWidth="1"/>
    <col min="678" max="678" width="31.09765625" bestFit="1" customWidth="1"/>
    <col min="679" max="679" width="13.59765625" bestFit="1" customWidth="1"/>
    <col min="680" max="680" width="15.8984375" bestFit="1" customWidth="1"/>
    <col min="681" max="681" width="27.69921875" bestFit="1" customWidth="1"/>
    <col min="682" max="682" width="18" bestFit="1" customWidth="1"/>
    <col min="683" max="683" width="10.5" bestFit="1" customWidth="1"/>
    <col min="684" max="684" width="5.59765625" bestFit="1" customWidth="1"/>
    <col min="685" max="685" width="11.8984375" bestFit="1" customWidth="1"/>
    <col min="686" max="686" width="10.69921875" bestFit="1" customWidth="1"/>
    <col min="687" max="687" width="12.5" bestFit="1" customWidth="1"/>
    <col min="688" max="688" width="13" bestFit="1" customWidth="1"/>
    <col min="689" max="689" width="16.8984375" bestFit="1" customWidth="1"/>
    <col min="690" max="690" width="8.3984375" bestFit="1" customWidth="1"/>
    <col min="691" max="691" width="11.19921875" bestFit="1" customWidth="1"/>
    <col min="692" max="692" width="9.19921875" bestFit="1" customWidth="1"/>
    <col min="693" max="693" width="11.5" bestFit="1" customWidth="1"/>
    <col min="694" max="694" width="6" bestFit="1" customWidth="1"/>
    <col min="695" max="695" width="13.3984375" bestFit="1" customWidth="1"/>
    <col min="696" max="696" width="8.09765625" bestFit="1" customWidth="1"/>
    <col min="697" max="697" width="19.5" bestFit="1" customWidth="1"/>
    <col min="698" max="698" width="17.8984375" bestFit="1" customWidth="1"/>
    <col min="699" max="699" width="36.09765625" bestFit="1" customWidth="1"/>
    <col min="700" max="700" width="6.3984375" bestFit="1" customWidth="1"/>
    <col min="701" max="701" width="7.69921875" bestFit="1" customWidth="1"/>
    <col min="702" max="702" width="20.5" bestFit="1" customWidth="1"/>
    <col min="703" max="703" width="8.09765625" bestFit="1" customWidth="1"/>
    <col min="704" max="704" width="5.69921875" bestFit="1" customWidth="1"/>
    <col min="705" max="705" width="11" bestFit="1" customWidth="1"/>
    <col min="706" max="706" width="15.19921875" bestFit="1" customWidth="1"/>
    <col min="707" max="707" width="16.19921875" bestFit="1" customWidth="1"/>
    <col min="708" max="708" width="6.19921875" bestFit="1" customWidth="1"/>
    <col min="709" max="709" width="21.59765625" bestFit="1" customWidth="1"/>
    <col min="710" max="710" width="12.09765625" bestFit="1" customWidth="1"/>
    <col min="711" max="711" width="19.59765625" bestFit="1" customWidth="1"/>
    <col min="712" max="712" width="13.59765625" bestFit="1" customWidth="1"/>
    <col min="713" max="713" width="11.69921875" bestFit="1" customWidth="1"/>
    <col min="714" max="714" width="10.69921875" bestFit="1" customWidth="1"/>
    <col min="715" max="715" width="6.59765625" bestFit="1" customWidth="1"/>
    <col min="716" max="716" width="10.19921875" bestFit="1" customWidth="1"/>
    <col min="717" max="717" width="4.5" bestFit="1" customWidth="1"/>
    <col min="718" max="718" width="9.3984375" bestFit="1" customWidth="1"/>
    <col min="719" max="719" width="6.59765625" bestFit="1" customWidth="1"/>
    <col min="720" max="720" width="14.09765625" bestFit="1" customWidth="1"/>
    <col min="721" max="721" width="19.3984375" bestFit="1" customWidth="1"/>
    <col min="722" max="722" width="10.69921875" bestFit="1" customWidth="1"/>
    <col min="723" max="723" width="28" bestFit="1" customWidth="1"/>
    <col min="724" max="724" width="15.3984375" bestFit="1" customWidth="1"/>
    <col min="725" max="725" width="14.09765625" bestFit="1" customWidth="1"/>
    <col min="726" max="726" width="8.69921875" bestFit="1" customWidth="1"/>
    <col min="727" max="727" width="11.69921875" bestFit="1" customWidth="1"/>
    <col min="728" max="728" width="13.69921875" bestFit="1" customWidth="1"/>
    <col min="729" max="729" width="7.59765625" bestFit="1" customWidth="1"/>
    <col min="730" max="730" width="9.5" bestFit="1" customWidth="1"/>
    <col min="731" max="731" width="26.19921875" bestFit="1" customWidth="1"/>
    <col min="732" max="732" width="14.19921875" bestFit="1" customWidth="1"/>
    <col min="733" max="733" width="7.09765625" bestFit="1" customWidth="1"/>
    <col min="734" max="734" width="12.8984375" bestFit="1" customWidth="1"/>
    <col min="735" max="735" width="17.19921875" bestFit="1" customWidth="1"/>
    <col min="736" max="736" width="8.59765625" bestFit="1" customWidth="1"/>
    <col min="737" max="737" width="6.69921875" bestFit="1" customWidth="1"/>
    <col min="738" max="738" width="9.59765625" bestFit="1" customWidth="1"/>
    <col min="739" max="739" width="19" bestFit="1" customWidth="1"/>
    <col min="740" max="740" width="14.19921875" bestFit="1" customWidth="1"/>
    <col min="741" max="741" width="11.69921875" bestFit="1" customWidth="1"/>
    <col min="742" max="742" width="14.19921875" bestFit="1" customWidth="1"/>
    <col min="743" max="743" width="7.8984375" bestFit="1" customWidth="1"/>
    <col min="744" max="744" width="9" bestFit="1" customWidth="1"/>
    <col min="745" max="745" width="7.19921875" bestFit="1" customWidth="1"/>
    <col min="746" max="746" width="18.69921875" bestFit="1" customWidth="1"/>
    <col min="747" max="747" width="7.8984375" bestFit="1" customWidth="1"/>
    <col min="748" max="748" width="16.19921875" bestFit="1" customWidth="1"/>
    <col min="749" max="749" width="21.19921875" bestFit="1" customWidth="1"/>
    <col min="750" max="750" width="7.19921875" bestFit="1" customWidth="1"/>
    <col min="751" max="751" width="8.69921875" bestFit="1" customWidth="1"/>
    <col min="752" max="752" width="9.3984375" bestFit="1" customWidth="1"/>
    <col min="753" max="753" width="8.59765625" bestFit="1" customWidth="1"/>
    <col min="754" max="754" width="7.69921875" bestFit="1" customWidth="1"/>
    <col min="755" max="755" width="10" bestFit="1" customWidth="1"/>
    <col min="756" max="756" width="26.59765625" bestFit="1" customWidth="1"/>
    <col min="757" max="757" width="10.09765625" bestFit="1" customWidth="1"/>
    <col min="758" max="758" width="6" bestFit="1" customWidth="1"/>
    <col min="759" max="759" width="7.8984375" bestFit="1" customWidth="1"/>
    <col min="760" max="760" width="19.69921875" bestFit="1" customWidth="1"/>
    <col min="761" max="761" width="15.69921875" bestFit="1" customWidth="1"/>
    <col min="762" max="762" width="7.8984375" bestFit="1" customWidth="1"/>
    <col min="763" max="763" width="18.09765625" bestFit="1" customWidth="1"/>
    <col min="764" max="764" width="5.8984375" bestFit="1" customWidth="1"/>
    <col min="765" max="765" width="6.5" bestFit="1" customWidth="1"/>
    <col min="766" max="766" width="12.09765625" bestFit="1" customWidth="1"/>
    <col min="767" max="767" width="11.8984375" bestFit="1" customWidth="1"/>
    <col min="768" max="768" width="9.5" bestFit="1" customWidth="1"/>
    <col min="769" max="769" width="10.69921875" bestFit="1" customWidth="1"/>
    <col min="770" max="770" width="12" bestFit="1" customWidth="1"/>
    <col min="771" max="771" width="19.69921875" bestFit="1" customWidth="1"/>
    <col min="772" max="772" width="9.69921875" bestFit="1" customWidth="1"/>
    <col min="773" max="773" width="12.09765625" bestFit="1" customWidth="1"/>
    <col min="774" max="774" width="7.19921875" bestFit="1" customWidth="1"/>
    <col min="775" max="775" width="9.69921875" bestFit="1" customWidth="1"/>
    <col min="776" max="776" width="5.69921875" bestFit="1" customWidth="1"/>
    <col min="777" max="777" width="7.3984375" bestFit="1" customWidth="1"/>
    <col min="778" max="778" width="7.09765625" bestFit="1" customWidth="1"/>
    <col min="779" max="779" width="28.19921875" bestFit="1" customWidth="1"/>
    <col min="780" max="780" width="34" bestFit="1" customWidth="1"/>
    <col min="781" max="781" width="11.19921875" bestFit="1" customWidth="1"/>
    <col min="782" max="782" width="13.8984375" bestFit="1" customWidth="1"/>
    <col min="783" max="783" width="12" bestFit="1" customWidth="1"/>
    <col min="784" max="784" width="14.19921875" bestFit="1" customWidth="1"/>
    <col min="785" max="785" width="6.8984375" bestFit="1" customWidth="1"/>
    <col min="786" max="786" width="23.09765625" bestFit="1" customWidth="1"/>
    <col min="787" max="787" width="7.59765625" bestFit="1" customWidth="1"/>
    <col min="788" max="788" width="11.5" bestFit="1" customWidth="1"/>
    <col min="789" max="789" width="8.3984375" bestFit="1" customWidth="1"/>
    <col min="790" max="790" width="4.59765625" bestFit="1" customWidth="1"/>
    <col min="791" max="791" width="21.8984375" bestFit="1" customWidth="1"/>
    <col min="792" max="792" width="6.69921875" bestFit="1" customWidth="1"/>
    <col min="793" max="793" width="10.09765625" bestFit="1" customWidth="1"/>
    <col min="794" max="794" width="4.8984375" bestFit="1" customWidth="1"/>
    <col min="795" max="795" width="15.09765625" bestFit="1" customWidth="1"/>
    <col min="796" max="796" width="17.19921875" bestFit="1" customWidth="1"/>
    <col min="797" max="797" width="8.8984375" bestFit="1" customWidth="1"/>
    <col min="798" max="798" width="5.8984375" bestFit="1" customWidth="1"/>
    <col min="799" max="799" width="11" bestFit="1" customWidth="1"/>
    <col min="800" max="800" width="9.5" bestFit="1" customWidth="1"/>
    <col min="801" max="801" width="11.69921875" bestFit="1" customWidth="1"/>
    <col min="802" max="802" width="24.5" bestFit="1" customWidth="1"/>
    <col min="803" max="803" width="9.19921875" bestFit="1" customWidth="1"/>
    <col min="804" max="804" width="19.59765625" bestFit="1" customWidth="1"/>
    <col min="805" max="805" width="15.19921875" bestFit="1" customWidth="1"/>
    <col min="806" max="806" width="10.19921875" bestFit="1" customWidth="1"/>
    <col min="807" max="807" width="23.5" bestFit="1" customWidth="1"/>
    <col min="808" max="808" width="4.3984375" bestFit="1" customWidth="1"/>
    <col min="809" max="809" width="10.3984375" bestFit="1" customWidth="1"/>
    <col min="810" max="810" width="15.19921875" bestFit="1" customWidth="1"/>
    <col min="811" max="811" width="8"/>
    <col min="812" max="812" width="21.19921875" bestFit="1" customWidth="1"/>
    <col min="813" max="813" width="24.09765625" bestFit="1" customWidth="1"/>
    <col min="814" max="814" width="16" bestFit="1" customWidth="1"/>
    <col min="815" max="815" width="19.59765625" bestFit="1" customWidth="1"/>
    <col min="816" max="816" width="4.5" bestFit="1" customWidth="1"/>
    <col min="817" max="817" width="12.5" bestFit="1" customWidth="1"/>
    <col min="818" max="818" width="6.8984375" bestFit="1" customWidth="1"/>
    <col min="819" max="819" width="6.5" bestFit="1" customWidth="1"/>
    <col min="820" max="820" width="14.69921875" bestFit="1" customWidth="1"/>
    <col min="821" max="821" width="18.3984375" bestFit="1" customWidth="1"/>
    <col min="822" max="822" width="18.19921875" bestFit="1" customWidth="1"/>
    <col min="823" max="823" width="37.69921875" bestFit="1" customWidth="1"/>
    <col min="824" max="824" width="6.59765625" bestFit="1" customWidth="1"/>
    <col min="825" max="825" width="8.19921875" bestFit="1" customWidth="1"/>
    <col min="826" max="826" width="17.3984375" bestFit="1" customWidth="1"/>
    <col min="827" max="827" width="40.69921875" bestFit="1" customWidth="1"/>
    <col min="828" max="828" width="7.8984375" bestFit="1" customWidth="1"/>
    <col min="829" max="830" width="16.3984375" bestFit="1" customWidth="1"/>
    <col min="831" max="831" width="20.69921875" bestFit="1" customWidth="1"/>
    <col min="832" max="832" width="8.19921875" bestFit="1" customWidth="1"/>
    <col min="833" max="833" width="9.5" bestFit="1" customWidth="1"/>
    <col min="834" max="834" width="10.8984375" bestFit="1" customWidth="1"/>
    <col min="835" max="835" width="12.09765625" bestFit="1" customWidth="1"/>
    <col min="836" max="836" width="15.69921875" bestFit="1" customWidth="1"/>
    <col min="837" max="837" width="6.8984375" bestFit="1" customWidth="1"/>
    <col min="838" max="838" width="7.5" bestFit="1" customWidth="1"/>
    <col min="839" max="839" width="7.8984375" bestFit="1" customWidth="1"/>
    <col min="840" max="841" width="9.09765625" bestFit="1" customWidth="1"/>
    <col min="842" max="842" width="20.19921875" bestFit="1" customWidth="1"/>
    <col min="843" max="843" width="10.59765625" bestFit="1" customWidth="1"/>
    <col min="844" max="844" width="21.3984375" bestFit="1" customWidth="1"/>
    <col min="845" max="845" width="17" bestFit="1" customWidth="1"/>
    <col min="846" max="846" width="9" bestFit="1" customWidth="1"/>
    <col min="847" max="847" width="6.69921875" bestFit="1" customWidth="1"/>
    <col min="848" max="848" width="9.59765625" bestFit="1" customWidth="1"/>
    <col min="849" max="849" width="6.09765625" bestFit="1" customWidth="1"/>
    <col min="850" max="850" width="20.19921875" bestFit="1" customWidth="1"/>
    <col min="851" max="851" width="8.69921875" bestFit="1" customWidth="1"/>
    <col min="852" max="852" width="19.09765625" bestFit="1" customWidth="1"/>
    <col min="853" max="853" width="3.3984375" bestFit="1" customWidth="1"/>
    <col min="854" max="855" width="10.3984375" bestFit="1" customWidth="1"/>
    <col min="856" max="856" width="10.09765625" bestFit="1" customWidth="1"/>
    <col min="857" max="857" width="6.59765625" bestFit="1" customWidth="1"/>
    <col min="858" max="858" width="16.09765625" bestFit="1" customWidth="1"/>
    <col min="859" max="859" width="4.5" bestFit="1" customWidth="1"/>
    <col min="860" max="860" width="14.69921875" bestFit="1" customWidth="1"/>
    <col min="861" max="861" width="12.5" bestFit="1" customWidth="1"/>
    <col min="862" max="862" width="12.09765625" bestFit="1" customWidth="1"/>
    <col min="863" max="863" width="12" bestFit="1" customWidth="1"/>
    <col min="864" max="864" width="13.69921875" bestFit="1" customWidth="1"/>
    <col min="865" max="866" width="10.5" bestFit="1" customWidth="1"/>
    <col min="867" max="867" width="10.09765625" bestFit="1" customWidth="1"/>
    <col min="868" max="868" width="12.59765625" bestFit="1" customWidth="1"/>
    <col min="869" max="869" width="19.19921875" bestFit="1" customWidth="1"/>
    <col min="870" max="870" width="12.8984375" bestFit="1" customWidth="1"/>
    <col min="871" max="871" width="14.59765625" bestFit="1" customWidth="1"/>
    <col min="872" max="872" width="5.69921875" bestFit="1" customWidth="1"/>
    <col min="873" max="873" width="8.5" bestFit="1" customWidth="1"/>
    <col min="874" max="874" width="12.09765625" bestFit="1" customWidth="1"/>
    <col min="875" max="875" width="12.5" bestFit="1" customWidth="1"/>
    <col min="876" max="876" width="7.59765625" bestFit="1" customWidth="1"/>
    <col min="877" max="877" width="5.59765625" bestFit="1" customWidth="1"/>
    <col min="878" max="878" width="7.59765625" bestFit="1" customWidth="1"/>
    <col min="879" max="879" width="20" bestFit="1" customWidth="1"/>
    <col min="880" max="880" width="8.3984375" bestFit="1" customWidth="1"/>
    <col min="881" max="881" width="8.19921875" bestFit="1" customWidth="1"/>
    <col min="882" max="882" width="14.59765625" bestFit="1" customWidth="1"/>
    <col min="883" max="883" width="14.3984375" bestFit="1" customWidth="1"/>
    <col min="884" max="884" width="13.09765625" bestFit="1" customWidth="1"/>
    <col min="885" max="885" width="33.59765625" bestFit="1" customWidth="1"/>
    <col min="886" max="886" width="19.19921875" bestFit="1" customWidth="1"/>
    <col min="887" max="887" width="11" bestFit="1" customWidth="1"/>
    <col min="888" max="888" width="30.19921875" bestFit="1" customWidth="1"/>
    <col min="889" max="889" width="17.3984375" bestFit="1" customWidth="1"/>
    <col min="890" max="890" width="10.09765625" bestFit="1" customWidth="1"/>
    <col min="891" max="891" width="8.8984375" bestFit="1" customWidth="1"/>
    <col min="892" max="892" width="14.8984375" bestFit="1" customWidth="1"/>
    <col min="893" max="893" width="11.5" bestFit="1" customWidth="1"/>
    <col min="894" max="894" width="19" bestFit="1" customWidth="1"/>
    <col min="895" max="895" width="9.69921875" bestFit="1" customWidth="1"/>
    <col min="896" max="896" width="12.19921875" bestFit="1" customWidth="1"/>
    <col min="897" max="897" width="31.3984375" bestFit="1" customWidth="1"/>
    <col min="898" max="898" width="14.19921875" bestFit="1" customWidth="1"/>
    <col min="899" max="899" width="12.8984375" bestFit="1" customWidth="1"/>
    <col min="900" max="900" width="19.8984375" bestFit="1" customWidth="1"/>
    <col min="901" max="901" width="8.5" bestFit="1" customWidth="1"/>
    <col min="902" max="902" width="6.3984375" bestFit="1" customWidth="1"/>
    <col min="903" max="903" width="13.59765625" bestFit="1" customWidth="1"/>
    <col min="904" max="904" width="8.09765625" bestFit="1" customWidth="1"/>
    <col min="905" max="905" width="11.09765625" bestFit="1" customWidth="1"/>
    <col min="906" max="906" width="9.5" bestFit="1" customWidth="1"/>
    <col min="907" max="907" width="8.19921875" bestFit="1" customWidth="1"/>
    <col min="908" max="908" width="17.09765625" bestFit="1" customWidth="1"/>
    <col min="909" max="909" width="6.8984375" bestFit="1" customWidth="1"/>
    <col min="910" max="910" width="14.5" bestFit="1" customWidth="1"/>
    <col min="911" max="911" width="5" bestFit="1" customWidth="1"/>
    <col min="912" max="912" width="14.69921875" bestFit="1" customWidth="1"/>
    <col min="913" max="913" width="11.69921875" bestFit="1" customWidth="1"/>
    <col min="914" max="914" width="14.3984375" bestFit="1" customWidth="1"/>
    <col min="915" max="915" width="9.8984375" bestFit="1" customWidth="1"/>
    <col min="916" max="916" width="8.5" bestFit="1" customWidth="1"/>
    <col min="917" max="917" width="10.19921875" bestFit="1" customWidth="1"/>
    <col min="918" max="918" width="12.59765625" bestFit="1" customWidth="1"/>
    <col min="919" max="919" width="20.19921875" bestFit="1" customWidth="1"/>
    <col min="920" max="920" width="23.19921875" bestFit="1" customWidth="1"/>
    <col min="921" max="921" width="6.59765625" bestFit="1" customWidth="1"/>
    <col min="922" max="922" width="15.8984375" bestFit="1" customWidth="1"/>
    <col min="923" max="923" width="19" bestFit="1" customWidth="1"/>
    <col min="924" max="924" width="5.69921875" bestFit="1" customWidth="1"/>
    <col min="925" max="925" width="11.19921875" bestFit="1" customWidth="1"/>
    <col min="926" max="926" width="10.69921875" bestFit="1" customWidth="1"/>
    <col min="927" max="927" width="14.69921875" bestFit="1" customWidth="1"/>
    <col min="928" max="928" width="13.3984375" bestFit="1" customWidth="1"/>
    <col min="929" max="929" width="13.09765625" bestFit="1" customWidth="1"/>
    <col min="930" max="930" width="11" bestFit="1" customWidth="1"/>
    <col min="931" max="931" width="26.59765625" bestFit="1" customWidth="1"/>
    <col min="932" max="932" width="14.5" bestFit="1" customWidth="1"/>
    <col min="933" max="933" width="10.3984375" bestFit="1" customWidth="1"/>
    <col min="934" max="934" width="41.09765625" bestFit="1" customWidth="1"/>
    <col min="935" max="935" width="9.3984375" bestFit="1" customWidth="1"/>
    <col min="936" max="936" width="17.8984375" bestFit="1" customWidth="1"/>
    <col min="937" max="937" width="9.3984375" bestFit="1" customWidth="1"/>
    <col min="938" max="939" width="14.5" bestFit="1" customWidth="1"/>
    <col min="940" max="940" width="15.3984375" bestFit="1" customWidth="1"/>
    <col min="941" max="941" width="23.59765625" bestFit="1" customWidth="1"/>
    <col min="942" max="942" width="17.09765625" bestFit="1" customWidth="1"/>
    <col min="943" max="943" width="12.09765625" bestFit="1" customWidth="1"/>
    <col min="944" max="944" width="12.19921875" bestFit="1" customWidth="1"/>
    <col min="945" max="945" width="11.69921875" bestFit="1" customWidth="1"/>
    <col min="946" max="946" width="14.09765625" bestFit="1" customWidth="1"/>
    <col min="947" max="947" width="15.8984375" bestFit="1" customWidth="1"/>
    <col min="948" max="948" width="13.3984375" bestFit="1" customWidth="1"/>
    <col min="949" max="949" width="14.69921875" bestFit="1" customWidth="1"/>
    <col min="950" max="950" width="33.5" bestFit="1" customWidth="1"/>
    <col min="951" max="951" width="30" bestFit="1" customWidth="1"/>
    <col min="952" max="952" width="28.8984375" bestFit="1" customWidth="1"/>
    <col min="953" max="953" width="18" bestFit="1" customWidth="1"/>
    <col min="954" max="954" width="18.5" bestFit="1" customWidth="1"/>
    <col min="955" max="955" width="8"/>
    <col min="956" max="956" width="13.5" bestFit="1" customWidth="1"/>
    <col min="957" max="957" width="9.19921875" bestFit="1" customWidth="1"/>
    <col min="958" max="958" width="11.19921875" bestFit="1" customWidth="1"/>
    <col min="959" max="959" width="13.3984375" bestFit="1" customWidth="1"/>
    <col min="960" max="960" width="13.09765625" bestFit="1" customWidth="1"/>
    <col min="961" max="961" width="15.8984375" bestFit="1" customWidth="1"/>
    <col min="962" max="962" width="12.19921875" bestFit="1" customWidth="1"/>
    <col min="963" max="963" width="10.69921875" bestFit="1" customWidth="1"/>
    <col min="964" max="964" width="12.5" bestFit="1" customWidth="1"/>
    <col min="965" max="965" width="7" bestFit="1" customWidth="1"/>
    <col min="966" max="966" width="14.19921875" bestFit="1" customWidth="1"/>
    <col min="967" max="967" width="8.8984375" bestFit="1" customWidth="1"/>
    <col min="968" max="968" width="4.5" bestFit="1" customWidth="1"/>
    <col min="969" max="969" width="13.09765625" bestFit="1" customWidth="1"/>
    <col min="970" max="970" width="17" bestFit="1" customWidth="1"/>
    <col min="971" max="971" width="16.19921875" bestFit="1" customWidth="1"/>
    <col min="972" max="972" width="13.19921875" bestFit="1" customWidth="1"/>
    <col min="973" max="973" width="14.3984375" bestFit="1" customWidth="1"/>
    <col min="974" max="974" width="15.59765625" bestFit="1" customWidth="1"/>
    <col min="975" max="975" width="19" bestFit="1" customWidth="1"/>
    <col min="976" max="976" width="13.09765625" bestFit="1" customWidth="1"/>
    <col min="977" max="977" width="14.5" bestFit="1" customWidth="1"/>
    <col min="978" max="978" width="12.8984375" bestFit="1" customWidth="1"/>
    <col min="979" max="979" width="26.59765625" bestFit="1" customWidth="1"/>
    <col min="980" max="980" width="4.59765625" bestFit="1" customWidth="1"/>
    <col min="981" max="981" width="12.3984375" bestFit="1" customWidth="1"/>
    <col min="982" max="982" width="5" bestFit="1" customWidth="1"/>
    <col min="983" max="983" width="8.19921875" bestFit="1" customWidth="1"/>
    <col min="984" max="984" width="8.5" bestFit="1" customWidth="1"/>
    <col min="985" max="985" width="14.5" bestFit="1" customWidth="1"/>
    <col min="986" max="986" width="14.19921875" bestFit="1" customWidth="1"/>
    <col min="987" max="987" width="24.69921875" bestFit="1" customWidth="1"/>
    <col min="988" max="988" width="23" bestFit="1" customWidth="1"/>
    <col min="989" max="989" width="7.5" bestFit="1" customWidth="1"/>
    <col min="990" max="990" width="12.69921875" bestFit="1" customWidth="1"/>
    <col min="991" max="991" width="14.09765625" bestFit="1" customWidth="1"/>
    <col min="992" max="992" width="13.09765625" bestFit="1" customWidth="1"/>
    <col min="993" max="993" width="14.5" bestFit="1" customWidth="1"/>
    <col min="994" max="994" width="10.09765625" bestFit="1" customWidth="1"/>
    <col min="995" max="995" width="54.5" bestFit="1" customWidth="1"/>
    <col min="996" max="996" width="6.59765625" bestFit="1" customWidth="1"/>
    <col min="997" max="997" width="7.3984375" bestFit="1" customWidth="1"/>
    <col min="998" max="998" width="15.8984375" bestFit="1" customWidth="1"/>
    <col min="999" max="999" width="13.5" bestFit="1" customWidth="1"/>
    <col min="1000" max="1000" width="6.09765625" bestFit="1" customWidth="1"/>
    <col min="1001" max="1001" width="5" bestFit="1" customWidth="1"/>
    <col min="1002" max="1002" width="17" bestFit="1" customWidth="1"/>
    <col min="1003" max="1003" width="7.59765625" bestFit="1" customWidth="1"/>
    <col min="1004" max="1004" width="16.59765625" bestFit="1" customWidth="1"/>
    <col min="1005" max="1005" width="12.09765625" bestFit="1" customWidth="1"/>
    <col min="1006" max="1006" width="9.19921875" bestFit="1" customWidth="1"/>
    <col min="1007" max="1007" width="8.09765625" bestFit="1" customWidth="1"/>
    <col min="1008" max="1008" width="10.69921875" bestFit="1" customWidth="1"/>
    <col min="1009" max="1009" width="12" bestFit="1" customWidth="1"/>
    <col min="1010" max="1010" width="8"/>
    <col min="1011" max="1011" width="14.09765625" bestFit="1" customWidth="1"/>
    <col min="1012" max="1012" width="10.5" bestFit="1" customWidth="1"/>
    <col min="1013" max="1013" width="7.09765625" bestFit="1" customWidth="1"/>
    <col min="1014" max="1014" width="9" bestFit="1" customWidth="1"/>
    <col min="1015" max="1015" width="8.3984375" bestFit="1" customWidth="1"/>
    <col min="1016" max="1016" width="9.19921875" bestFit="1" customWidth="1"/>
    <col min="1017" max="1017" width="12.09765625" bestFit="1" customWidth="1"/>
    <col min="1018" max="1018" width="32.59765625" bestFit="1" customWidth="1"/>
    <col min="1019" max="1019" width="35.09765625" bestFit="1" customWidth="1"/>
    <col min="1020" max="1020" width="34.8984375" bestFit="1" customWidth="1"/>
    <col min="1021" max="1021" width="42.8984375" bestFit="1" customWidth="1"/>
    <col min="1022" max="1022" width="10.69921875" bestFit="1" customWidth="1"/>
    <col min="1023" max="1023" width="12.09765625" bestFit="1" customWidth="1"/>
    <col min="1024" max="1024" width="5.5" bestFit="1" customWidth="1"/>
    <col min="1025" max="1025" width="15.3984375" bestFit="1" customWidth="1"/>
    <col min="1026" max="1026" width="14.3984375" bestFit="1" customWidth="1"/>
    <col min="1027" max="1027" width="9.69921875" bestFit="1" customWidth="1"/>
    <col min="1028" max="1028" width="7.3984375" bestFit="1" customWidth="1"/>
    <col min="1029" max="1029" width="10" bestFit="1" customWidth="1"/>
    <col min="1030" max="1030" width="8.09765625" bestFit="1" customWidth="1"/>
    <col min="1031" max="1031" width="8.3984375" bestFit="1" customWidth="1"/>
    <col min="1032" max="1032" width="12.19921875" bestFit="1" customWidth="1"/>
    <col min="1033" max="1033" width="10.59765625" bestFit="1" customWidth="1"/>
    <col min="1034" max="1034" width="5.3984375" bestFit="1" customWidth="1"/>
    <col min="1035" max="1035" width="6.09765625" bestFit="1" customWidth="1"/>
    <col min="1036" max="1036" width="28.3984375" bestFit="1" customWidth="1"/>
    <col min="1037" max="1037" width="13.5" bestFit="1" customWidth="1"/>
    <col min="1038" max="1038" width="9.59765625" bestFit="1" customWidth="1"/>
    <col min="1039" max="1039" width="5.09765625" bestFit="1" customWidth="1"/>
    <col min="1040" max="1040" width="15.69921875" bestFit="1" customWidth="1"/>
    <col min="1041" max="1041" width="6.8984375" bestFit="1" customWidth="1"/>
    <col min="1042" max="1042" width="6.5" bestFit="1" customWidth="1"/>
    <col min="1043" max="1043" width="9.8984375" bestFit="1" customWidth="1"/>
    <col min="1044" max="1044" width="11.5" bestFit="1" customWidth="1"/>
    <col min="1045" max="1045" width="7.3984375" bestFit="1" customWidth="1"/>
    <col min="1046" max="1046" width="3.59765625" bestFit="1" customWidth="1"/>
    <col min="1047" max="1047" width="14.09765625" bestFit="1" customWidth="1"/>
    <col min="1048" max="1048" width="8.59765625" bestFit="1" customWidth="1"/>
    <col min="1049" max="1049" width="21.09765625" bestFit="1" customWidth="1"/>
    <col min="1050" max="1050" width="3.8984375" bestFit="1" customWidth="1"/>
    <col min="1051" max="1051" width="5.09765625" bestFit="1" customWidth="1"/>
    <col min="1052" max="1052" width="7" bestFit="1" customWidth="1"/>
    <col min="1053" max="1053" width="9.19921875" bestFit="1" customWidth="1"/>
    <col min="1054" max="1054" width="13.69921875" bestFit="1" customWidth="1"/>
    <col min="1055" max="1055" width="7.69921875" bestFit="1" customWidth="1"/>
    <col min="1056" max="1056" width="10.59765625" bestFit="1" customWidth="1"/>
    <col min="1057" max="1057" width="12.59765625" bestFit="1" customWidth="1"/>
    <col min="1058" max="1058" width="4.5" bestFit="1" customWidth="1"/>
    <col min="1059" max="1059" width="11.09765625" bestFit="1" customWidth="1"/>
    <col min="1060" max="1060" width="19.69921875" bestFit="1" customWidth="1"/>
    <col min="1061" max="1061" width="9.19921875" bestFit="1" customWidth="1"/>
    <col min="1062" max="1062" width="19.5" bestFit="1" customWidth="1"/>
    <col min="1063" max="1063" width="24.19921875" bestFit="1" customWidth="1"/>
    <col min="1064" max="1064" width="9.8984375" bestFit="1" customWidth="1"/>
    <col min="1065" max="1065" width="7.8984375" bestFit="1" customWidth="1"/>
    <col min="1066" max="1066" width="12" bestFit="1" customWidth="1"/>
    <col min="1067" max="1067" width="10.59765625" bestFit="1" customWidth="1"/>
    <col min="1068" max="1069" width="10" bestFit="1" customWidth="1"/>
    <col min="1070" max="1070" width="7.5" bestFit="1" customWidth="1"/>
    <col min="1071" max="1071" width="9.5" bestFit="1" customWidth="1"/>
    <col min="1072" max="1072" width="6" bestFit="1" customWidth="1"/>
    <col min="1073" max="1073" width="9.5" bestFit="1" customWidth="1"/>
    <col min="1074" max="1074" width="15.59765625" bestFit="1" customWidth="1"/>
    <col min="1075" max="1075" width="3.69921875" bestFit="1" customWidth="1"/>
    <col min="1076" max="1076" width="7.19921875" bestFit="1" customWidth="1"/>
    <col min="1077" max="1077" width="10.3984375" bestFit="1" customWidth="1"/>
    <col min="1078" max="1078" width="9.59765625" bestFit="1" customWidth="1"/>
    <col min="1079" max="1079" width="16.19921875" bestFit="1" customWidth="1"/>
    <col min="1080" max="1080" width="6.09765625" bestFit="1" customWidth="1"/>
    <col min="1081" max="1081" width="14" bestFit="1" customWidth="1"/>
    <col min="1082" max="1082" width="14.09765625" bestFit="1" customWidth="1"/>
    <col min="1083" max="1085" width="11.59765625" bestFit="1" customWidth="1"/>
    <col min="1086" max="1086" width="17.69921875" bestFit="1" customWidth="1"/>
    <col min="1087" max="1087" width="12.09765625" bestFit="1" customWidth="1"/>
    <col min="1088" max="1088" width="5.5" bestFit="1" customWidth="1"/>
    <col min="1089" max="1089" width="21.69921875" bestFit="1" customWidth="1"/>
    <col min="1090" max="1090" width="7.5" bestFit="1" customWidth="1"/>
    <col min="1091" max="1091" width="8.69921875" bestFit="1" customWidth="1"/>
    <col min="1092" max="1092" width="12.8984375" bestFit="1" customWidth="1"/>
    <col min="1093" max="1093" width="7.59765625" bestFit="1" customWidth="1"/>
    <col min="1094" max="1094" width="5.59765625" bestFit="1" customWidth="1"/>
    <col min="1095" max="1095" width="9.8984375" bestFit="1" customWidth="1"/>
    <col min="1096" max="1096" width="7.3984375" bestFit="1" customWidth="1"/>
    <col min="1097" max="1097" width="10.19921875" bestFit="1" customWidth="1"/>
    <col min="1098" max="1098" width="11.8984375" bestFit="1" customWidth="1"/>
    <col min="1099" max="1099" width="10.5" bestFit="1" customWidth="1"/>
    <col min="1100" max="1100" width="13" bestFit="1" customWidth="1"/>
    <col min="1101" max="1101" width="9.8984375" bestFit="1" customWidth="1"/>
    <col min="1102" max="1102" width="14.09765625" bestFit="1" customWidth="1"/>
    <col min="1103" max="1103" width="12.59765625" bestFit="1" customWidth="1"/>
    <col min="1104" max="1104" width="12.19921875" bestFit="1" customWidth="1"/>
    <col min="1105" max="1105" width="13.09765625" bestFit="1" customWidth="1"/>
    <col min="1106" max="1106" width="13.8984375" bestFit="1" customWidth="1"/>
    <col min="1107" max="1107" width="30.69921875" bestFit="1" customWidth="1"/>
    <col min="1108" max="1108" width="12" bestFit="1" customWidth="1"/>
    <col min="1109" max="1109" width="6.59765625" bestFit="1" customWidth="1"/>
    <col min="1110" max="1111" width="4.8984375" bestFit="1" customWidth="1"/>
    <col min="1112" max="1112" width="6" bestFit="1" customWidth="1"/>
    <col min="1113" max="1113" width="6.5" bestFit="1" customWidth="1"/>
    <col min="1114" max="1114" width="10.69921875" bestFit="1" customWidth="1"/>
    <col min="1115" max="1115" width="5.59765625" bestFit="1" customWidth="1"/>
    <col min="1116" max="1116" width="26.09765625" bestFit="1" customWidth="1"/>
    <col min="1117" max="1117" width="25.3984375" bestFit="1" customWidth="1"/>
    <col min="1118" max="1118" width="16.8984375" bestFit="1" customWidth="1"/>
    <col min="1119" max="1119" width="17.5" bestFit="1" customWidth="1"/>
    <col min="1120" max="1120" width="19.59765625" bestFit="1" customWidth="1"/>
    <col min="1121" max="1121" width="9.3984375" bestFit="1" customWidth="1"/>
    <col min="1122" max="1122" width="8.19921875" bestFit="1" customWidth="1"/>
    <col min="1123" max="1123" width="10.19921875" bestFit="1" customWidth="1"/>
    <col min="1124" max="1124" width="11.8984375" bestFit="1" customWidth="1"/>
    <col min="1125" max="1125" width="10.5" bestFit="1" customWidth="1"/>
    <col min="1126" max="1126" width="12.8984375" bestFit="1" customWidth="1"/>
    <col min="1127" max="1127" width="8.19921875" bestFit="1" customWidth="1"/>
    <col min="1128" max="1128" width="6.59765625" bestFit="1" customWidth="1"/>
    <col min="1129" max="1129" width="6.69921875" bestFit="1" customWidth="1"/>
    <col min="1130" max="1130" width="10" bestFit="1" customWidth="1"/>
    <col min="1131" max="1132" width="11.19921875" bestFit="1" customWidth="1"/>
    <col min="1133" max="1133" width="9.19921875" bestFit="1" customWidth="1"/>
    <col min="1134" max="1134" width="7.59765625" bestFit="1" customWidth="1"/>
    <col min="1135" max="1135" width="18.8984375" bestFit="1" customWidth="1"/>
    <col min="1136" max="1136" width="15.5" bestFit="1" customWidth="1"/>
    <col min="1137" max="1137" width="34.5" bestFit="1" customWidth="1"/>
    <col min="1138" max="1138" width="7.19921875" bestFit="1" customWidth="1"/>
    <col min="1139" max="1139" width="13.09765625" bestFit="1" customWidth="1"/>
    <col min="1140" max="1140" width="8.5" bestFit="1" customWidth="1"/>
    <col min="1141" max="1141" width="13.59765625" bestFit="1" customWidth="1"/>
    <col min="1142" max="1142" width="6.3984375" bestFit="1" customWidth="1"/>
    <col min="1143" max="1143" width="8.59765625" bestFit="1" customWidth="1"/>
    <col min="1144" max="1144" width="7" bestFit="1" customWidth="1"/>
    <col min="1145" max="1145" width="18.09765625" bestFit="1" customWidth="1"/>
    <col min="1146" max="1146" width="9.3984375" bestFit="1" customWidth="1"/>
    <col min="1147" max="1147" width="16.09765625" bestFit="1" customWidth="1"/>
    <col min="1148" max="1148" width="8.09765625" bestFit="1" customWidth="1"/>
    <col min="1149" max="1149" width="12.8984375" bestFit="1" customWidth="1"/>
    <col min="1150" max="1150" width="17.3984375" bestFit="1" customWidth="1"/>
    <col min="1151" max="1151" width="30.19921875" bestFit="1" customWidth="1"/>
    <col min="1152" max="1152" width="10.69921875" bestFit="1" customWidth="1"/>
    <col min="1153" max="1153" width="11.09765625" bestFit="1" customWidth="1"/>
    <col min="1154" max="1154" width="12.09765625" bestFit="1" customWidth="1"/>
    <col min="1155" max="1155" width="12.5" bestFit="1" customWidth="1"/>
    <col min="1156" max="1156" width="6.59765625" bestFit="1" customWidth="1"/>
    <col min="1157" max="1157" width="14.5" bestFit="1" customWidth="1"/>
    <col min="1158" max="1158" width="15.3984375" bestFit="1" customWidth="1"/>
    <col min="1159" max="1160" width="9.09765625" bestFit="1" customWidth="1"/>
    <col min="1161" max="1161" width="18.09765625" bestFit="1" customWidth="1"/>
    <col min="1162" max="1162" width="14.5" bestFit="1" customWidth="1"/>
    <col min="1163" max="1163" width="7.59765625" bestFit="1" customWidth="1"/>
    <col min="1164" max="1164" width="9.59765625" bestFit="1" customWidth="1"/>
    <col min="1165" max="1165" width="11.8984375" bestFit="1" customWidth="1"/>
    <col min="1166" max="1166" width="7.09765625" bestFit="1" customWidth="1"/>
    <col min="1167" max="1167" width="11.59765625" bestFit="1" customWidth="1"/>
    <col min="1168" max="1168" width="5.5" bestFit="1" customWidth="1"/>
    <col min="1169" max="1170" width="6.69921875" bestFit="1" customWidth="1"/>
    <col min="1171" max="1171" width="5.8984375" bestFit="1" customWidth="1"/>
    <col min="1172" max="1172" width="35" bestFit="1" customWidth="1"/>
    <col min="1173" max="1173" width="24.3984375" bestFit="1" customWidth="1"/>
    <col min="1174" max="1174" width="16.19921875" bestFit="1" customWidth="1"/>
    <col min="1175" max="1175" width="17.19921875" bestFit="1" customWidth="1"/>
    <col min="1176" max="1176" width="11.8984375" bestFit="1" customWidth="1"/>
    <col min="1177" max="1177" width="5.8984375" bestFit="1" customWidth="1"/>
    <col min="1178" max="1178" width="9.8984375" bestFit="1" customWidth="1"/>
    <col min="1179" max="1179" width="19.5" bestFit="1" customWidth="1"/>
    <col min="1180" max="1180" width="24.3984375" bestFit="1" customWidth="1"/>
    <col min="1181" max="1181" width="15.69921875" bestFit="1" customWidth="1"/>
    <col min="1182" max="1182" width="9.09765625" bestFit="1" customWidth="1"/>
    <col min="1183" max="1183" width="20.59765625" bestFit="1" customWidth="1"/>
    <col min="1184" max="1184" width="21.8984375" bestFit="1" customWidth="1"/>
    <col min="1185" max="1185" width="9.59765625" bestFit="1" customWidth="1"/>
    <col min="1186" max="1186" width="12.5" bestFit="1" customWidth="1"/>
    <col min="1187" max="1187" width="8.3984375" bestFit="1" customWidth="1"/>
    <col min="1188" max="1188" width="11.5" bestFit="1" customWidth="1"/>
    <col min="1189" max="1189" width="9.69921875" bestFit="1" customWidth="1"/>
    <col min="1190" max="1190" width="14.09765625" bestFit="1" customWidth="1"/>
    <col min="1191" max="1191" width="23.09765625" bestFit="1" customWidth="1"/>
    <col min="1192" max="1192" width="9.5" bestFit="1" customWidth="1"/>
    <col min="1193" max="1193" width="15.8984375" bestFit="1" customWidth="1"/>
    <col min="1194" max="1194" width="25" bestFit="1" customWidth="1"/>
    <col min="1195" max="1195" width="12.59765625" bestFit="1" customWidth="1"/>
    <col min="1196" max="1196" width="12.69921875" bestFit="1" customWidth="1"/>
    <col min="1197" max="1197" width="12" bestFit="1" customWidth="1"/>
    <col min="1198" max="1198" width="42.09765625" bestFit="1" customWidth="1"/>
    <col min="1199" max="1199" width="12.5" bestFit="1" customWidth="1"/>
    <col min="1200" max="1200" width="15.59765625" bestFit="1" customWidth="1"/>
    <col min="1201" max="1201" width="16.5" bestFit="1" customWidth="1"/>
    <col min="1202" max="1202" width="15.5" bestFit="1" customWidth="1"/>
    <col min="1203" max="1203" width="19" bestFit="1" customWidth="1"/>
    <col min="1204" max="1204" width="18.8984375" bestFit="1" customWidth="1"/>
    <col min="1205" max="1205" width="7" bestFit="1" customWidth="1"/>
    <col min="1206" max="1206" width="25.09765625" bestFit="1" customWidth="1"/>
    <col min="1207" max="1207" width="11.5" bestFit="1" customWidth="1"/>
    <col min="1208" max="1208" width="16.3984375" bestFit="1" customWidth="1"/>
    <col min="1209" max="1209" width="16.69921875" bestFit="1" customWidth="1"/>
    <col min="1210" max="1210" width="12.5" bestFit="1" customWidth="1"/>
    <col min="1211" max="1211" width="7.8984375" bestFit="1" customWidth="1"/>
    <col min="1212" max="1212" width="9.5" bestFit="1" customWidth="1"/>
    <col min="1213" max="1213" width="20.59765625" bestFit="1" customWidth="1"/>
    <col min="1214" max="1214" width="17.19921875" bestFit="1" customWidth="1"/>
    <col min="1215" max="1215" width="13.19921875" bestFit="1" customWidth="1"/>
    <col min="1216" max="1216" width="7.69921875" bestFit="1" customWidth="1"/>
    <col min="1217" max="1217" width="21.59765625" bestFit="1" customWidth="1"/>
    <col min="1218" max="1218" width="11.59765625" bestFit="1" customWidth="1"/>
    <col min="1219" max="1219" width="8.09765625" bestFit="1" customWidth="1"/>
    <col min="1220" max="1220" width="30.09765625" bestFit="1" customWidth="1"/>
    <col min="1221" max="1221" width="25" bestFit="1" customWidth="1"/>
    <col min="1222" max="1222" width="14.8984375" bestFit="1" customWidth="1"/>
    <col min="1223" max="1223" width="13.09765625" bestFit="1" customWidth="1"/>
    <col min="1224" max="1224" width="17.59765625" bestFit="1" customWidth="1"/>
    <col min="1225" max="1225" width="14.19921875" bestFit="1" customWidth="1"/>
    <col min="1226" max="1226" width="20.09765625" bestFit="1" customWidth="1"/>
    <col min="1227" max="1227" width="23.09765625" bestFit="1" customWidth="1"/>
    <col min="1228" max="1228" width="18.5" bestFit="1" customWidth="1"/>
    <col min="1229" max="1229" width="11.09765625" bestFit="1" customWidth="1"/>
    <col min="1230" max="1230" width="10.5" bestFit="1" customWidth="1"/>
    <col min="1231" max="1231" width="8.19921875" bestFit="1" customWidth="1"/>
    <col min="1232" max="1232" width="17.5" bestFit="1" customWidth="1"/>
    <col min="1233" max="1233" width="7.19921875" bestFit="1" customWidth="1"/>
    <col min="1234" max="1234" width="16.09765625" bestFit="1" customWidth="1"/>
    <col min="1235" max="1235" width="22.09765625" bestFit="1" customWidth="1"/>
    <col min="1236" max="1236" width="15.5" bestFit="1" customWidth="1"/>
    <col min="1237" max="1237" width="6.8984375" bestFit="1" customWidth="1"/>
    <col min="1238" max="1238" width="13.19921875" bestFit="1" customWidth="1"/>
    <col min="1239" max="1239" width="14.19921875" bestFit="1" customWidth="1"/>
    <col min="1240" max="1240" width="20" bestFit="1" customWidth="1"/>
    <col min="1241" max="1241" width="29.69921875" bestFit="1" customWidth="1"/>
    <col min="1242" max="1242" width="17.5" bestFit="1" customWidth="1"/>
    <col min="1243" max="1243" width="19.69921875" bestFit="1" customWidth="1"/>
    <col min="1244" max="1244" width="11" bestFit="1" customWidth="1"/>
    <col min="1245" max="1245" width="14.8984375" bestFit="1" customWidth="1"/>
    <col min="1246" max="1246" width="13.19921875" bestFit="1" customWidth="1"/>
    <col min="1247" max="1247" width="14.3984375" bestFit="1" customWidth="1"/>
    <col min="1248" max="1248" width="8.3984375" bestFit="1" customWidth="1"/>
    <col min="1249" max="1249" width="13.59765625" bestFit="1" customWidth="1"/>
    <col min="1250" max="1250" width="17.3984375" bestFit="1" customWidth="1"/>
    <col min="1251" max="1251" width="12.59765625" bestFit="1" customWidth="1"/>
    <col min="1252" max="1252" width="14.3984375" bestFit="1" customWidth="1"/>
    <col min="1253" max="1253" width="16.09765625" bestFit="1" customWidth="1"/>
    <col min="1254" max="1254" width="14.3984375" bestFit="1" customWidth="1"/>
    <col min="1255" max="1255" width="24.19921875" bestFit="1" customWidth="1"/>
    <col min="1256" max="1256" width="14.8984375" bestFit="1" customWidth="1"/>
    <col min="1257" max="1257" width="9.8984375" bestFit="1" customWidth="1"/>
    <col min="1258" max="1258" width="11.09765625" bestFit="1" customWidth="1"/>
    <col min="1259" max="1259" width="11.5" bestFit="1" customWidth="1"/>
    <col min="1260" max="1260" width="24.5" bestFit="1" customWidth="1"/>
    <col min="1261" max="1261" width="7.69921875" bestFit="1" customWidth="1"/>
    <col min="1262" max="1262" width="29.3984375" bestFit="1" customWidth="1"/>
    <col min="1263" max="1263" width="33.5" bestFit="1" customWidth="1"/>
    <col min="1264" max="1264" width="30.09765625" bestFit="1" customWidth="1"/>
    <col min="1265" max="1265" width="10" bestFit="1" customWidth="1"/>
    <col min="1266" max="1266" width="8.59765625" bestFit="1" customWidth="1"/>
    <col min="1267" max="1267" width="14.3984375" bestFit="1" customWidth="1"/>
    <col min="1268" max="1268" width="15.69921875" bestFit="1" customWidth="1"/>
    <col min="1269" max="1269" width="27" bestFit="1" customWidth="1"/>
    <col min="1270" max="1271" width="31.69921875" bestFit="1" customWidth="1"/>
    <col min="1272" max="1272" width="11.8984375" bestFit="1" customWidth="1"/>
    <col min="1273" max="1273" width="30.09765625" bestFit="1" customWidth="1"/>
    <col min="1274" max="1274" width="16.5" bestFit="1" customWidth="1"/>
    <col min="1275" max="1275" width="12.69921875" bestFit="1" customWidth="1"/>
    <col min="1276" max="1276" width="11" bestFit="1" customWidth="1"/>
    <col min="1277" max="1277" width="27.3984375" bestFit="1" customWidth="1"/>
    <col min="1278" max="1278" width="16.09765625" bestFit="1" customWidth="1"/>
    <col min="1279" max="1279" width="8.8984375" bestFit="1" customWidth="1"/>
    <col min="1280" max="1280" width="12.19921875" bestFit="1" customWidth="1"/>
    <col min="1281" max="1281" width="12.8984375" bestFit="1" customWidth="1"/>
    <col min="1282" max="1282" width="10.59765625" bestFit="1" customWidth="1"/>
    <col min="1283" max="1283" width="18.19921875" bestFit="1" customWidth="1"/>
    <col min="1284" max="1284" width="11.09765625" bestFit="1" customWidth="1"/>
    <col min="1285" max="1285" width="8.69921875" bestFit="1" customWidth="1"/>
    <col min="1286" max="1286" width="12.09765625" bestFit="1" customWidth="1"/>
    <col min="1287" max="1287" width="13.3984375" bestFit="1" customWidth="1"/>
    <col min="1288" max="1288" width="14.5" bestFit="1" customWidth="1"/>
    <col min="1289" max="1289" width="19.59765625" bestFit="1" customWidth="1"/>
    <col min="1290" max="1290" width="15.69921875" bestFit="1" customWidth="1"/>
    <col min="1291" max="1291" width="12.69921875" bestFit="1" customWidth="1"/>
    <col min="1292" max="1292" width="14.3984375" bestFit="1" customWidth="1"/>
    <col min="1293" max="1293" width="18.09765625" bestFit="1" customWidth="1"/>
    <col min="1294" max="1294" width="14.69921875" bestFit="1" customWidth="1"/>
    <col min="1295" max="1295" width="32.3984375" bestFit="1" customWidth="1"/>
    <col min="1296" max="1296" width="23" bestFit="1" customWidth="1"/>
    <col min="1297" max="1297" width="19.19921875" bestFit="1" customWidth="1"/>
    <col min="1298" max="1298" width="13.59765625" bestFit="1" customWidth="1"/>
    <col min="1299" max="1299" width="13.69921875" bestFit="1" customWidth="1"/>
    <col min="1300" max="1301" width="14.09765625" bestFit="1" customWidth="1"/>
    <col min="1302" max="1302" width="39.3984375" bestFit="1" customWidth="1"/>
    <col min="1303" max="1303" width="36" bestFit="1" customWidth="1"/>
    <col min="1304" max="1304" width="31.09765625" bestFit="1" customWidth="1"/>
    <col min="1305" max="1305" width="9" bestFit="1" customWidth="1"/>
    <col min="1306" max="1306" width="12.09765625" bestFit="1" customWidth="1"/>
    <col min="1307" max="1307" width="14.3984375" bestFit="1" customWidth="1"/>
    <col min="1308" max="1308" width="12.09765625" bestFit="1" customWidth="1"/>
    <col min="1309" max="1309" width="7.59765625" bestFit="1" customWidth="1"/>
    <col min="1310" max="1310" width="20.09765625" bestFit="1" customWidth="1"/>
    <col min="1311" max="1311" width="9.69921875" bestFit="1" customWidth="1"/>
    <col min="1312" max="1312" width="10.19921875" bestFit="1" customWidth="1"/>
    <col min="1313" max="1313" width="14.5" bestFit="1" customWidth="1"/>
    <col min="1314" max="1314" width="12.19921875" bestFit="1" customWidth="1"/>
    <col min="1315" max="1315" width="17.8984375" bestFit="1" customWidth="1"/>
    <col min="1316" max="1316" width="30.8984375" bestFit="1" customWidth="1"/>
    <col min="1317" max="1317" width="21.09765625" bestFit="1" customWidth="1"/>
    <col min="1318" max="1318" width="17.19921875" bestFit="1" customWidth="1"/>
    <col min="1319" max="1319" width="34.59765625" bestFit="1" customWidth="1"/>
    <col min="1320" max="1320" width="12.69921875" bestFit="1" customWidth="1"/>
    <col min="1321" max="1321" width="11.19921875" bestFit="1" customWidth="1"/>
    <col min="1322" max="1322" width="13.09765625" bestFit="1" customWidth="1"/>
    <col min="1323" max="1323" width="16.5" bestFit="1" customWidth="1"/>
    <col min="1324" max="1324" width="17" bestFit="1" customWidth="1"/>
    <col min="1325" max="1325" width="12" bestFit="1" customWidth="1"/>
    <col min="1326" max="1326" width="7.3984375" bestFit="1" customWidth="1"/>
    <col min="1327" max="1327" width="12.69921875" bestFit="1" customWidth="1"/>
    <col min="1328" max="1328" width="17.8984375" bestFit="1" customWidth="1"/>
    <col min="1329" max="1329" width="20.8984375" bestFit="1" customWidth="1"/>
    <col min="1330" max="1330" width="13" bestFit="1" customWidth="1"/>
    <col min="1331" max="1331" width="15.3984375" bestFit="1" customWidth="1"/>
    <col min="1332" max="1332" width="9.3984375" bestFit="1" customWidth="1"/>
    <col min="1333" max="1333" width="13.69921875" bestFit="1" customWidth="1"/>
    <col min="1334" max="1334" width="14.8984375" bestFit="1" customWidth="1"/>
    <col min="1335" max="1335" width="26.09765625" bestFit="1" customWidth="1"/>
    <col min="1336" max="1336" width="21.59765625" bestFit="1" customWidth="1"/>
    <col min="1337" max="1337" width="12.69921875" bestFit="1" customWidth="1"/>
    <col min="1338" max="1338" width="10.5" bestFit="1" customWidth="1"/>
    <col min="1339" max="1339" width="12" bestFit="1" customWidth="1"/>
    <col min="1340" max="1340" width="10.5" bestFit="1" customWidth="1"/>
    <col min="1341" max="1341" width="10.8984375" bestFit="1" customWidth="1"/>
    <col min="1342" max="1342" width="20.69921875" bestFit="1" customWidth="1"/>
    <col min="1343" max="1343" width="9.3984375" bestFit="1" customWidth="1"/>
    <col min="1344" max="1344" width="15.3984375" bestFit="1" customWidth="1"/>
    <col min="1345" max="1345" width="7.19921875" bestFit="1" customWidth="1"/>
    <col min="1346" max="1346" width="9.3984375" bestFit="1" customWidth="1"/>
    <col min="1347" max="1347" width="12.69921875" bestFit="1" customWidth="1"/>
    <col min="1348" max="1348" width="11.59765625" bestFit="1" customWidth="1"/>
    <col min="1349" max="1349" width="8.3984375" bestFit="1" customWidth="1"/>
    <col min="1350" max="1350" width="13.69921875" bestFit="1" customWidth="1"/>
    <col min="1351" max="1351" width="14.69921875" bestFit="1" customWidth="1"/>
    <col min="1352" max="1352" width="12.09765625" bestFit="1" customWidth="1"/>
    <col min="1353" max="1353" width="18.69921875" bestFit="1" customWidth="1"/>
    <col min="1354" max="1354" width="10.59765625" bestFit="1" customWidth="1"/>
    <col min="1355" max="1355" width="17.09765625" bestFit="1" customWidth="1"/>
    <col min="1356" max="1356" width="14.3984375" bestFit="1" customWidth="1"/>
    <col min="1357" max="1357" width="8.59765625" bestFit="1" customWidth="1"/>
    <col min="1358" max="1358" width="16" bestFit="1" customWidth="1"/>
    <col min="1359" max="1359" width="9.3984375" bestFit="1" customWidth="1"/>
    <col min="1360" max="1360" width="8.19921875" bestFit="1" customWidth="1"/>
    <col min="1361" max="1361" width="16.3984375" bestFit="1" customWidth="1"/>
    <col min="1362" max="1362" width="16.69921875" bestFit="1" customWidth="1"/>
    <col min="1363" max="1363" width="9.19921875" bestFit="1" customWidth="1"/>
    <col min="1364" max="1364" width="10.8984375" bestFit="1" customWidth="1"/>
    <col min="1365" max="1365" width="11" bestFit="1" customWidth="1"/>
    <col min="1366" max="1366" width="20.5" bestFit="1" customWidth="1"/>
    <col min="1367" max="1367" width="18.5" bestFit="1" customWidth="1"/>
    <col min="1368" max="1368" width="15.3984375" bestFit="1" customWidth="1"/>
    <col min="1369" max="1369" width="20.59765625" bestFit="1" customWidth="1"/>
    <col min="1370" max="1370" width="9.5" bestFit="1" customWidth="1"/>
    <col min="1371" max="1371" width="13.19921875" bestFit="1" customWidth="1"/>
    <col min="1372" max="1372" width="21" bestFit="1" customWidth="1"/>
    <col min="1373" max="1373" width="13" bestFit="1" customWidth="1"/>
    <col min="1374" max="1374" width="19.69921875" bestFit="1" customWidth="1"/>
    <col min="1375" max="1375" width="20.09765625" bestFit="1" customWidth="1"/>
    <col min="1376" max="1376" width="9.8984375" bestFit="1" customWidth="1"/>
    <col min="1377" max="1377" width="33.19921875" bestFit="1" customWidth="1"/>
    <col min="1378" max="1378" width="20.8984375" bestFit="1" customWidth="1"/>
    <col min="1379" max="1379" width="24.19921875" bestFit="1" customWidth="1"/>
    <col min="1380" max="1380" width="10" bestFit="1" customWidth="1"/>
    <col min="1381" max="1381" width="14.8984375" bestFit="1" customWidth="1"/>
    <col min="1382" max="1382" width="9.5" bestFit="1" customWidth="1"/>
    <col min="1383" max="1383" width="7.59765625" bestFit="1" customWidth="1"/>
    <col min="1384" max="1384" width="29.59765625" bestFit="1" customWidth="1"/>
    <col min="1385" max="1385" width="7.59765625" bestFit="1" customWidth="1"/>
    <col min="1386" max="1386" width="15.59765625" bestFit="1" customWidth="1"/>
    <col min="1387" max="1387" width="15.5" bestFit="1" customWidth="1"/>
    <col min="1388" max="1388" width="17.8984375" bestFit="1" customWidth="1"/>
    <col min="1389" max="1389" width="20.3984375" bestFit="1" customWidth="1"/>
    <col min="1390" max="1390" width="16.69921875" bestFit="1" customWidth="1"/>
    <col min="1391" max="1391" width="17.5" bestFit="1" customWidth="1"/>
    <col min="1392" max="1392" width="12.5" bestFit="1" customWidth="1"/>
    <col min="1393" max="1393" width="16.69921875" bestFit="1" customWidth="1"/>
    <col min="1394" max="1394" width="10.3984375" bestFit="1" customWidth="1"/>
    <col min="1395" max="1395" width="9.19921875" bestFit="1" customWidth="1"/>
    <col min="1396" max="1396" width="33.5" bestFit="1" customWidth="1"/>
    <col min="1397" max="1397" width="21.69921875" bestFit="1" customWidth="1"/>
    <col min="1398" max="1398" width="23.8984375" bestFit="1" customWidth="1"/>
    <col min="1399" max="1399" width="20.59765625" bestFit="1" customWidth="1"/>
    <col min="1400" max="1400" width="14.5" bestFit="1" customWidth="1"/>
    <col min="1401" max="1401" width="4.59765625" bestFit="1" customWidth="1"/>
    <col min="1402" max="1402" width="13.8984375" bestFit="1" customWidth="1"/>
    <col min="1403" max="1403" width="17.19921875" bestFit="1" customWidth="1"/>
    <col min="1404" max="1404" width="11.59765625" bestFit="1" customWidth="1"/>
    <col min="1405" max="1405" width="12.09765625" bestFit="1" customWidth="1"/>
    <col min="1406" max="1406" width="13.3984375" bestFit="1" customWidth="1"/>
    <col min="1407" max="1407" width="4.3984375" bestFit="1" customWidth="1"/>
    <col min="1408" max="1408" width="17.5" bestFit="1" customWidth="1"/>
    <col min="1409" max="1409" width="5.19921875" bestFit="1" customWidth="1"/>
    <col min="1410" max="1410" width="7.69921875" bestFit="1" customWidth="1"/>
    <col min="1411" max="1411" width="11.19921875" bestFit="1" customWidth="1"/>
    <col min="1412" max="1412" width="6.3984375" bestFit="1" customWidth="1"/>
    <col min="1413" max="1413" width="10.09765625" bestFit="1" customWidth="1"/>
    <col min="1414" max="1414" width="12.59765625" bestFit="1" customWidth="1"/>
    <col min="1415" max="1415" width="11.09765625" bestFit="1" customWidth="1"/>
    <col min="1416" max="1416" width="25.59765625" bestFit="1" customWidth="1"/>
    <col min="1417" max="1417" width="26.09765625" bestFit="1" customWidth="1"/>
    <col min="1418" max="1418" width="29.59765625" bestFit="1" customWidth="1"/>
    <col min="1419" max="1419" width="11.09765625" bestFit="1" customWidth="1"/>
    <col min="1420" max="1420" width="9.59765625" bestFit="1" customWidth="1"/>
    <col min="1421" max="1421" width="7.69921875" bestFit="1" customWidth="1"/>
    <col min="1422" max="1422" width="7.09765625" bestFit="1" customWidth="1"/>
    <col min="1423" max="1423" width="15.59765625" bestFit="1" customWidth="1"/>
    <col min="1424" max="1424" width="5.3984375" bestFit="1" customWidth="1"/>
    <col min="1425" max="1425" width="9.19921875" bestFit="1" customWidth="1"/>
    <col min="1426" max="1426" width="10.8984375" bestFit="1" customWidth="1"/>
    <col min="1427" max="1427" width="8.59765625" bestFit="1" customWidth="1"/>
    <col min="1428" max="1428" width="17.8984375" bestFit="1" customWidth="1"/>
    <col min="1429" max="1429" width="12.8984375" bestFit="1" customWidth="1"/>
    <col min="1430" max="1430" width="16.5" bestFit="1" customWidth="1"/>
    <col min="1431" max="1431" width="11.69921875" bestFit="1" customWidth="1"/>
    <col min="1432" max="1432" width="8.3984375" bestFit="1" customWidth="1"/>
    <col min="1433" max="1433" width="10.8984375" bestFit="1" customWidth="1"/>
    <col min="1434" max="1434" width="13.09765625" bestFit="1" customWidth="1"/>
    <col min="1435" max="1435" width="7.19921875" bestFit="1" customWidth="1"/>
    <col min="1436" max="1436" width="12.19921875" bestFit="1" customWidth="1"/>
    <col min="1437" max="1437" width="6.09765625" bestFit="1" customWidth="1"/>
    <col min="1438" max="1438" width="9.09765625" bestFit="1" customWidth="1"/>
    <col min="1439" max="1439" width="11.8984375" bestFit="1" customWidth="1"/>
    <col min="1440" max="1440" width="11.09765625" bestFit="1" customWidth="1"/>
    <col min="1441" max="1441" width="19.59765625" bestFit="1" customWidth="1"/>
    <col min="1442" max="1442" width="16.19921875" bestFit="1" customWidth="1"/>
    <col min="1443" max="1443" width="3.09765625" bestFit="1" customWidth="1"/>
    <col min="1444" max="1444" width="7.69921875" bestFit="1" customWidth="1"/>
    <col min="1445" max="1445" width="11.59765625" bestFit="1" customWidth="1"/>
    <col min="1446" max="1446" width="10.3984375" bestFit="1" customWidth="1"/>
    <col min="1447" max="1447" width="27.19921875" bestFit="1" customWidth="1"/>
    <col min="1448" max="1448" width="9" bestFit="1" customWidth="1"/>
    <col min="1449" max="1449" width="15.3984375" bestFit="1" customWidth="1"/>
    <col min="1450" max="1450" width="11.19921875" bestFit="1" customWidth="1"/>
    <col min="1451" max="1451" width="6.8984375" bestFit="1" customWidth="1"/>
    <col min="1452" max="1452" width="16.59765625" bestFit="1" customWidth="1"/>
    <col min="1453" max="1453" width="26.5" bestFit="1" customWidth="1"/>
    <col min="1454" max="1454" width="19.69921875" bestFit="1" customWidth="1"/>
    <col min="1455" max="1455" width="10.5" bestFit="1" customWidth="1"/>
    <col min="1456" max="1456" width="19.5" bestFit="1" customWidth="1"/>
    <col min="1457" max="1457" width="15.59765625" bestFit="1" customWidth="1"/>
    <col min="1458" max="1458" width="31.8984375" bestFit="1" customWidth="1"/>
    <col min="1459" max="1459" width="16.59765625" bestFit="1" customWidth="1"/>
    <col min="1460" max="1460" width="15.09765625" bestFit="1" customWidth="1"/>
    <col min="1461" max="1461" width="14.09765625" bestFit="1" customWidth="1"/>
    <col min="1462" max="1462" width="31.09765625" bestFit="1" customWidth="1"/>
    <col min="1463" max="1463" width="18" bestFit="1" customWidth="1"/>
    <col min="1464" max="1464" width="29.59765625" bestFit="1" customWidth="1"/>
    <col min="1465" max="1465" width="15.69921875" bestFit="1" customWidth="1"/>
    <col min="1466" max="1466" width="6.59765625" bestFit="1" customWidth="1"/>
    <col min="1467" max="1467" width="11" bestFit="1" customWidth="1"/>
    <col min="1468" max="1468" width="16.09765625" bestFit="1" customWidth="1"/>
    <col min="1469" max="1469" width="10.59765625" bestFit="1" customWidth="1"/>
    <col min="1470" max="1470" width="13.5" bestFit="1" customWidth="1"/>
    <col min="1471" max="1471" width="16.09765625" bestFit="1" customWidth="1"/>
    <col min="1472" max="1472" width="22.8984375" bestFit="1" customWidth="1"/>
    <col min="1473" max="1473" width="19.5" bestFit="1" customWidth="1"/>
    <col min="1474" max="1474" width="10.09765625" bestFit="1" customWidth="1"/>
    <col min="1475" max="1475" width="9.8984375" bestFit="1" customWidth="1"/>
    <col min="1476" max="1476" width="6.59765625" bestFit="1" customWidth="1"/>
    <col min="1477" max="1477" width="10.09765625" bestFit="1" customWidth="1"/>
    <col min="1478" max="1478" width="25" bestFit="1" customWidth="1"/>
    <col min="1479" max="1479" width="11.19921875" bestFit="1" customWidth="1"/>
    <col min="1480" max="1480" width="14.5" bestFit="1" customWidth="1"/>
    <col min="1481" max="1481" width="15.5" bestFit="1" customWidth="1"/>
    <col min="1482" max="1482" width="13.09765625" bestFit="1" customWidth="1"/>
    <col min="1483" max="1483" width="16.3984375" bestFit="1" customWidth="1"/>
    <col min="1484" max="1484" width="10.59765625" bestFit="1" customWidth="1"/>
    <col min="1485" max="1485" width="16" bestFit="1" customWidth="1"/>
    <col min="1486" max="1486" width="6.09765625" bestFit="1" customWidth="1"/>
    <col min="1487" max="1487" width="7.3984375" bestFit="1" customWidth="1"/>
    <col min="1488" max="1488" width="21.5" bestFit="1" customWidth="1"/>
    <col min="1489" max="1489" width="22.09765625" bestFit="1" customWidth="1"/>
    <col min="1490" max="1490" width="14.69921875" bestFit="1" customWidth="1"/>
    <col min="1491" max="1491" width="18.19921875" bestFit="1" customWidth="1"/>
    <col min="1492" max="1492" width="3.59765625" bestFit="1" customWidth="1"/>
    <col min="1493" max="1493" width="19" bestFit="1" customWidth="1"/>
    <col min="1494" max="1494" width="8"/>
    <col min="1495" max="1495" width="7.5" bestFit="1" customWidth="1"/>
    <col min="1496" max="1496" width="25.5" bestFit="1" customWidth="1"/>
    <col min="1497" max="1497" width="13" bestFit="1" customWidth="1"/>
    <col min="1498" max="1498" width="17" bestFit="1" customWidth="1"/>
    <col min="1499" max="1499" width="8.69921875" bestFit="1" customWidth="1"/>
    <col min="1500" max="1500" width="9.69921875" bestFit="1" customWidth="1"/>
    <col min="1501" max="1501" width="4.19921875" bestFit="1" customWidth="1"/>
    <col min="1502" max="1502" width="9.09765625" bestFit="1" customWidth="1"/>
    <col min="1503" max="1503" width="6.09765625" bestFit="1" customWidth="1"/>
    <col min="1504" max="1504" width="18.69921875" bestFit="1" customWidth="1"/>
    <col min="1505" max="1505" width="10.19921875" bestFit="1" customWidth="1"/>
    <col min="1506" max="1506" width="13.09765625" bestFit="1" customWidth="1"/>
    <col min="1507" max="1507" width="8.3984375" bestFit="1" customWidth="1"/>
    <col min="1508" max="1508" width="9.5" bestFit="1" customWidth="1"/>
    <col min="1509" max="1509" width="4.3984375" bestFit="1" customWidth="1"/>
    <col min="1510" max="1510" width="6.09765625" bestFit="1" customWidth="1"/>
    <col min="1511" max="1511" width="4.3984375" bestFit="1" customWidth="1"/>
    <col min="1512" max="1512" width="8.5" bestFit="1" customWidth="1"/>
    <col min="1513" max="1513" width="8"/>
    <col min="1514" max="1515" width="12.3984375" bestFit="1" customWidth="1"/>
    <col min="1516" max="1516" width="8.3984375" bestFit="1" customWidth="1"/>
    <col min="1517" max="1517" width="12.5" bestFit="1" customWidth="1"/>
    <col min="1518" max="1518" width="12.69921875" bestFit="1" customWidth="1"/>
    <col min="1519" max="1519" width="7.3984375" bestFit="1" customWidth="1"/>
    <col min="1520" max="1520" width="10.69921875" bestFit="1" customWidth="1"/>
    <col min="1521" max="1521" width="13.3984375" bestFit="1" customWidth="1"/>
    <col min="1522" max="1522" width="15.3984375" bestFit="1" customWidth="1"/>
    <col min="1523" max="1523" width="3.5" bestFit="1" customWidth="1"/>
    <col min="1524" max="1524" width="18" bestFit="1" customWidth="1"/>
    <col min="1525" max="1525" width="19.69921875" bestFit="1" customWidth="1"/>
    <col min="1526" max="1526" width="17.59765625" bestFit="1" customWidth="1"/>
    <col min="1527" max="1527" width="11.5" bestFit="1" customWidth="1"/>
    <col min="1528" max="1528" width="5.09765625" bestFit="1" customWidth="1"/>
    <col min="1529" max="1529" width="5.69921875" bestFit="1" customWidth="1"/>
    <col min="1530" max="1530" width="8.3984375" bestFit="1" customWidth="1"/>
    <col min="1531" max="1531" width="22.5" bestFit="1" customWidth="1"/>
    <col min="1532" max="1532" width="9.5" bestFit="1" customWidth="1"/>
    <col min="1533" max="1533" width="17.5" bestFit="1" customWidth="1"/>
    <col min="1534" max="1534" width="19.19921875" bestFit="1" customWidth="1"/>
    <col min="1535" max="1535" width="14.3984375" bestFit="1" customWidth="1"/>
    <col min="1536" max="1536" width="15.69921875" bestFit="1" customWidth="1"/>
    <col min="1537" max="1537" width="17.3984375" bestFit="1" customWidth="1"/>
    <col min="1538" max="1538" width="26" bestFit="1" customWidth="1"/>
    <col min="1539" max="1539" width="10.5" bestFit="1" customWidth="1"/>
    <col min="1540" max="1540" width="12.59765625" bestFit="1" customWidth="1"/>
    <col min="1541" max="1541" width="27.59765625" bestFit="1" customWidth="1"/>
    <col min="1542" max="1542" width="16.59765625" bestFit="1" customWidth="1"/>
    <col min="1543" max="1543" width="17.09765625" bestFit="1" customWidth="1"/>
    <col min="1544" max="1544" width="15.5" bestFit="1" customWidth="1"/>
    <col min="1545" max="1545" width="13.8984375" bestFit="1" customWidth="1"/>
    <col min="1546" max="1546" width="12.09765625" bestFit="1" customWidth="1"/>
    <col min="1547" max="1547" width="11" bestFit="1" customWidth="1"/>
    <col min="1548" max="1548" width="29.69921875" bestFit="1" customWidth="1"/>
    <col min="1549" max="1549" width="20.3984375" bestFit="1" customWidth="1"/>
    <col min="1550" max="1550" width="25.59765625" bestFit="1" customWidth="1"/>
    <col min="1551" max="1551" width="13.69921875" bestFit="1" customWidth="1"/>
    <col min="1552" max="1552" width="12.3984375" bestFit="1" customWidth="1"/>
    <col min="1553" max="1553" width="9.8984375" bestFit="1" customWidth="1"/>
    <col min="1554" max="1554" width="27.59765625" bestFit="1" customWidth="1"/>
    <col min="1555" max="1555" width="9.8984375" bestFit="1" customWidth="1"/>
    <col min="1556" max="1556" width="10" bestFit="1" customWidth="1"/>
    <col min="1557" max="1557" width="7.8984375" bestFit="1" customWidth="1"/>
    <col min="1558" max="1558" width="5.59765625" bestFit="1" customWidth="1"/>
    <col min="1559" max="1559" width="8.19921875" bestFit="1" customWidth="1"/>
    <col min="1560" max="1560" width="5.3984375" bestFit="1" customWidth="1"/>
    <col min="1561" max="1561" width="11.09765625" bestFit="1" customWidth="1"/>
    <col min="1562" max="1562" width="8.8984375" bestFit="1" customWidth="1"/>
    <col min="1563" max="1563" width="4.59765625" bestFit="1" customWidth="1"/>
    <col min="1564" max="1564" width="3" bestFit="1" customWidth="1"/>
    <col min="1565" max="1565" width="23.69921875" bestFit="1" customWidth="1"/>
    <col min="1566" max="1566" width="20" bestFit="1" customWidth="1"/>
    <col min="1567" max="1567" width="11.69921875" bestFit="1" customWidth="1"/>
    <col min="1568" max="1568" width="13.8984375" bestFit="1" customWidth="1"/>
    <col min="1569" max="1569" width="12.8984375" bestFit="1" customWidth="1"/>
    <col min="1570" max="1570" width="4.69921875" bestFit="1" customWidth="1"/>
    <col min="1571" max="1571" width="14.3984375" bestFit="1" customWidth="1"/>
    <col min="1572" max="1572" width="17" bestFit="1" customWidth="1"/>
    <col min="1573" max="1573" width="8.19921875" bestFit="1" customWidth="1"/>
    <col min="1574" max="1574" width="15.8984375" bestFit="1" customWidth="1"/>
    <col min="1575" max="1575" width="13.69921875" bestFit="1" customWidth="1"/>
    <col min="1576" max="1576" width="12.5" bestFit="1" customWidth="1"/>
    <col min="1577" max="1577" width="14.09765625" bestFit="1" customWidth="1"/>
    <col min="1578" max="1578" width="15.3984375" bestFit="1" customWidth="1"/>
    <col min="1579" max="1579" width="13.69921875" bestFit="1" customWidth="1"/>
    <col min="1580" max="1580" width="16" bestFit="1" customWidth="1"/>
    <col min="1581" max="1581" width="5.8984375" bestFit="1" customWidth="1"/>
    <col min="1582" max="1582" width="12.3984375" bestFit="1" customWidth="1"/>
    <col min="1583" max="1583" width="16.69921875" bestFit="1" customWidth="1"/>
    <col min="1584" max="1584" width="10.69921875" bestFit="1" customWidth="1"/>
    <col min="1585" max="1585" width="7.8984375" bestFit="1" customWidth="1"/>
    <col min="1586" max="1586" width="9.19921875" bestFit="1" customWidth="1"/>
    <col min="1587" max="1587" width="8.8984375" bestFit="1" customWidth="1"/>
    <col min="1588" max="1588" width="9" bestFit="1" customWidth="1"/>
    <col min="1589" max="1589" width="11.5" bestFit="1" customWidth="1"/>
    <col min="1590" max="1590" width="9.59765625" bestFit="1" customWidth="1"/>
    <col min="1591" max="1591" width="44.69921875" bestFit="1" customWidth="1"/>
    <col min="1592" max="1592" width="8.09765625" bestFit="1" customWidth="1"/>
    <col min="1593" max="1593" width="4.5" bestFit="1" customWidth="1"/>
    <col min="1594" max="1594" width="16.3984375" bestFit="1" customWidth="1"/>
    <col min="1595" max="1595" width="17.8984375" bestFit="1" customWidth="1"/>
    <col min="1596" max="1596" width="9.69921875" bestFit="1" customWidth="1"/>
    <col min="1597" max="1597" width="13.3984375" bestFit="1" customWidth="1"/>
    <col min="1598" max="1598" width="18" bestFit="1" customWidth="1"/>
    <col min="1599" max="1599" width="9.3984375" bestFit="1" customWidth="1"/>
    <col min="1600" max="1600" width="6.09765625" bestFit="1" customWidth="1"/>
    <col min="1601" max="1601" width="10.8984375" bestFit="1" customWidth="1"/>
    <col min="1602" max="1602" width="5.19921875" bestFit="1" customWidth="1"/>
    <col min="1603" max="1603" width="7.8984375" bestFit="1" customWidth="1"/>
    <col min="1604" max="1604" width="10.8984375" bestFit="1" customWidth="1"/>
    <col min="1605" max="1605" width="9.09765625" bestFit="1" customWidth="1"/>
    <col min="1606" max="1606" width="10.69921875" bestFit="1" customWidth="1"/>
    <col min="1607" max="1607" width="33" bestFit="1" customWidth="1"/>
    <col min="1608" max="1608" width="8.3984375" bestFit="1" customWidth="1"/>
    <col min="1609" max="1609" width="10.19921875" bestFit="1" customWidth="1"/>
    <col min="1610" max="1610" width="9.19921875" bestFit="1" customWidth="1"/>
    <col min="1611" max="1611" width="18.5" bestFit="1" customWidth="1"/>
    <col min="1612" max="1612" width="10.5" bestFit="1" customWidth="1"/>
    <col min="1613" max="1613" width="16.19921875" bestFit="1" customWidth="1"/>
    <col min="1614" max="1614" width="4.69921875" bestFit="1" customWidth="1"/>
    <col min="1615" max="1615" width="12.19921875" bestFit="1" customWidth="1"/>
    <col min="1616" max="1616" width="10.3984375" bestFit="1" customWidth="1"/>
    <col min="1617" max="1617" width="7.5" bestFit="1" customWidth="1"/>
    <col min="1618" max="1618" width="16.59765625" bestFit="1" customWidth="1"/>
    <col min="1619" max="1619" width="13.69921875" bestFit="1" customWidth="1"/>
    <col min="1620" max="1620" width="11.8984375" bestFit="1" customWidth="1"/>
    <col min="1621" max="1621" width="10" bestFit="1" customWidth="1"/>
    <col min="1622" max="1622" width="8.59765625" bestFit="1" customWidth="1"/>
    <col min="1623" max="1623" width="9.09765625" bestFit="1" customWidth="1"/>
    <col min="1624" max="1624" width="18.09765625" bestFit="1" customWidth="1"/>
    <col min="1625" max="1625" width="13.19921875" bestFit="1" customWidth="1"/>
    <col min="1626" max="1626" width="21.59765625" bestFit="1" customWidth="1"/>
    <col min="1627" max="1627" width="8.59765625" bestFit="1" customWidth="1"/>
    <col min="1628" max="1628" width="40" bestFit="1" customWidth="1"/>
    <col min="1629" max="1629" width="4.59765625" bestFit="1" customWidth="1"/>
    <col min="1630" max="1630" width="10.59765625" bestFit="1" customWidth="1"/>
    <col min="1631" max="1631" width="9.09765625" bestFit="1" customWidth="1"/>
    <col min="1632" max="1632" width="13" bestFit="1" customWidth="1"/>
    <col min="1633" max="1633" width="14.5" bestFit="1" customWidth="1"/>
    <col min="1634" max="1634" width="9.19921875" bestFit="1" customWidth="1"/>
    <col min="1635" max="1635" width="14.8984375" bestFit="1" customWidth="1"/>
    <col min="1636" max="1636" width="9.3984375" bestFit="1" customWidth="1"/>
    <col min="1637" max="1637" width="7.3984375" bestFit="1" customWidth="1"/>
    <col min="1638" max="1638" width="6.59765625" bestFit="1" customWidth="1"/>
    <col min="1639" max="1639" width="11.09765625" bestFit="1" customWidth="1"/>
    <col min="1640" max="1640" width="12.3984375" bestFit="1" customWidth="1"/>
    <col min="1641" max="1641" width="8.3984375" bestFit="1" customWidth="1"/>
    <col min="1642" max="1642" width="12.8984375" bestFit="1" customWidth="1"/>
    <col min="1643" max="1643" width="8.8984375" bestFit="1" customWidth="1"/>
    <col min="1644" max="1644" width="10" bestFit="1" customWidth="1"/>
    <col min="1645" max="1645" width="10.09765625" bestFit="1" customWidth="1"/>
    <col min="1646" max="1646" width="12.3984375" bestFit="1" customWidth="1"/>
    <col min="1647" max="1647" width="4.69921875" bestFit="1" customWidth="1"/>
    <col min="1648" max="1648" width="7.19921875" bestFit="1" customWidth="1"/>
    <col min="1649" max="1649" width="8.19921875" bestFit="1" customWidth="1"/>
    <col min="1650" max="1650" width="12.5" bestFit="1" customWidth="1"/>
    <col min="1651" max="1651" width="7.69921875" bestFit="1" customWidth="1"/>
    <col min="1652" max="1652" width="5.69921875" bestFit="1" customWidth="1"/>
    <col min="1653" max="1653" width="10.09765625" bestFit="1" customWidth="1"/>
    <col min="1654" max="1654" width="10.3984375" bestFit="1" customWidth="1"/>
    <col min="1655" max="1655" width="25.09765625" bestFit="1" customWidth="1"/>
    <col min="1656" max="1656" width="67.59765625" bestFit="1" customWidth="1"/>
    <col min="1657" max="1657" width="19" bestFit="1" customWidth="1"/>
    <col min="1658" max="1658" width="7.69921875" bestFit="1" customWidth="1"/>
    <col min="1659" max="1659" width="16.5" bestFit="1" customWidth="1"/>
    <col min="1660" max="1660" width="6.8984375" bestFit="1" customWidth="1"/>
    <col min="1661" max="1661" width="10.3984375" bestFit="1" customWidth="1"/>
    <col min="1662" max="1662" width="27.69921875" bestFit="1" customWidth="1"/>
    <col min="1663" max="1664" width="17.09765625" bestFit="1" customWidth="1"/>
    <col min="1665" max="1665" width="9.69921875" bestFit="1" customWidth="1"/>
    <col min="1666" max="1666" width="12.5" bestFit="1" customWidth="1"/>
    <col min="1667" max="1667" width="14.19921875" bestFit="1" customWidth="1"/>
    <col min="1668" max="1668" width="6.69921875" bestFit="1" customWidth="1"/>
    <col min="1669" max="1669" width="12.19921875" bestFit="1" customWidth="1"/>
    <col min="1670" max="1670" width="7.5" bestFit="1" customWidth="1"/>
    <col min="1671" max="1671" width="24.69921875" bestFit="1" customWidth="1"/>
    <col min="1672" max="1672" width="13.19921875" bestFit="1" customWidth="1"/>
    <col min="1673" max="1673" width="15.09765625" bestFit="1" customWidth="1"/>
    <col min="1674" max="1674" width="6" bestFit="1" customWidth="1"/>
    <col min="1675" max="1675" width="15.69921875" bestFit="1" customWidth="1"/>
    <col min="1676" max="1676" width="5.09765625" bestFit="1" customWidth="1"/>
    <col min="1677" max="1677" width="8.8984375" bestFit="1" customWidth="1"/>
    <col min="1678" max="1678" width="4.59765625" bestFit="1" customWidth="1"/>
    <col min="1679" max="1679" width="13.5" bestFit="1" customWidth="1"/>
    <col min="1680" max="1680" width="6.3984375" bestFit="1" customWidth="1"/>
    <col min="1681" max="1681" width="21.69921875" bestFit="1" customWidth="1"/>
    <col min="1682" max="1682" width="5.5" bestFit="1" customWidth="1"/>
    <col min="1683" max="1683" width="14.09765625" bestFit="1" customWidth="1"/>
    <col min="1684" max="1684" width="6.59765625" bestFit="1" customWidth="1"/>
    <col min="1685" max="1685" width="9.5" bestFit="1" customWidth="1"/>
    <col min="1686" max="1686" width="15.5" bestFit="1" customWidth="1"/>
    <col min="1687" max="1687" width="6.69921875" bestFit="1" customWidth="1"/>
    <col min="1688" max="1688" width="10.19921875" bestFit="1" customWidth="1"/>
    <col min="1689" max="1689" width="9.5" bestFit="1" customWidth="1"/>
    <col min="1690" max="1690" width="12.8984375" bestFit="1" customWidth="1"/>
    <col min="1691" max="1691" width="7.19921875" bestFit="1" customWidth="1"/>
    <col min="1692" max="1692" width="12.69921875" bestFit="1" customWidth="1"/>
    <col min="1693" max="1693" width="17.3984375" bestFit="1" customWidth="1"/>
    <col min="1694" max="1694" width="14.69921875" bestFit="1" customWidth="1"/>
    <col min="1695" max="1695" width="7" bestFit="1" customWidth="1"/>
    <col min="1696" max="1696" width="13.59765625" bestFit="1" customWidth="1"/>
    <col min="1697" max="1697" width="5.3984375" bestFit="1" customWidth="1"/>
    <col min="1698" max="1698" width="5.69921875" bestFit="1" customWidth="1"/>
    <col min="1699" max="1699" width="11.19921875" bestFit="1" customWidth="1"/>
    <col min="1700" max="1700" width="20.69921875" bestFit="1" customWidth="1"/>
    <col min="1701" max="1701" width="12.3984375" bestFit="1" customWidth="1"/>
    <col min="1702" max="1702" width="11.69921875" bestFit="1" customWidth="1"/>
    <col min="1703" max="1703" width="9.5" bestFit="1" customWidth="1"/>
    <col min="1704" max="1704" width="17.59765625" bestFit="1" customWidth="1"/>
    <col min="1705" max="1705" width="9.09765625" bestFit="1" customWidth="1"/>
    <col min="1706" max="1706" width="5.19921875" bestFit="1" customWidth="1"/>
    <col min="1707" max="1707" width="7" bestFit="1" customWidth="1"/>
    <col min="1708" max="1708" width="5.69921875" bestFit="1" customWidth="1"/>
    <col min="1709" max="1709" width="9.59765625" bestFit="1" customWidth="1"/>
    <col min="1710" max="1710" width="9.3984375" bestFit="1" customWidth="1"/>
    <col min="1711" max="1711" width="7" bestFit="1" customWidth="1"/>
    <col min="1712" max="1712" width="12.5" bestFit="1" customWidth="1"/>
    <col min="1713" max="1713" width="8.3984375" bestFit="1" customWidth="1"/>
    <col min="1714" max="1714" width="15.19921875" bestFit="1" customWidth="1"/>
    <col min="1715" max="1715" width="6.69921875" bestFit="1" customWidth="1"/>
    <col min="1716" max="1716" width="16.69921875" bestFit="1" customWidth="1"/>
    <col min="1717" max="1717" width="10" bestFit="1" customWidth="1"/>
    <col min="1718" max="1718" width="9.69921875" bestFit="1" customWidth="1"/>
    <col min="1719" max="1719" width="9.8984375" bestFit="1" customWidth="1"/>
    <col min="1720" max="1720" width="6.59765625" bestFit="1" customWidth="1"/>
    <col min="1721" max="1721" width="27.8984375" bestFit="1" customWidth="1"/>
    <col min="1722" max="1722" width="7.09765625" bestFit="1" customWidth="1"/>
    <col min="1723" max="1723" width="15.3984375" bestFit="1" customWidth="1"/>
    <col min="1724" max="1724" width="5.19921875" bestFit="1" customWidth="1"/>
    <col min="1725" max="1725" width="16.19921875" bestFit="1" customWidth="1"/>
    <col min="1726" max="1726" width="5.09765625" bestFit="1" customWidth="1"/>
    <col min="1727" max="1727" width="9.59765625" bestFit="1" customWidth="1"/>
    <col min="1728" max="1728" width="13.59765625" bestFit="1" customWidth="1"/>
    <col min="1729" max="1729" width="22.59765625" bestFit="1" customWidth="1"/>
    <col min="1730" max="1730" width="5.09765625" bestFit="1" customWidth="1"/>
    <col min="1731" max="1732" width="15.19921875" bestFit="1" customWidth="1"/>
    <col min="1733" max="1733" width="11.5" bestFit="1" customWidth="1"/>
    <col min="1734" max="1734" width="8.19921875" bestFit="1" customWidth="1"/>
    <col min="1735" max="1735" width="23.59765625" bestFit="1" customWidth="1"/>
    <col min="1736" max="1736" width="14.69921875" bestFit="1" customWidth="1"/>
    <col min="1737" max="1737" width="10.5" bestFit="1" customWidth="1"/>
    <col min="1738" max="1738" width="13.69921875" bestFit="1" customWidth="1"/>
    <col min="1739" max="1739" width="7.3984375" bestFit="1" customWidth="1"/>
    <col min="1740" max="1740" width="15.09765625" bestFit="1" customWidth="1"/>
    <col min="1741" max="1741" width="9.5" bestFit="1" customWidth="1"/>
    <col min="1742" max="1742" width="13.19921875" bestFit="1" customWidth="1"/>
    <col min="1743" max="1743" width="15.09765625" bestFit="1" customWidth="1"/>
    <col min="1744" max="1744" width="8.19921875" bestFit="1" customWidth="1"/>
    <col min="1745" max="1745" width="16.3984375" bestFit="1" customWidth="1"/>
    <col min="1746" max="1746" width="7.5" bestFit="1" customWidth="1"/>
    <col min="1747" max="1747" width="26.59765625" bestFit="1" customWidth="1"/>
    <col min="1748" max="1748" width="10.59765625" bestFit="1" customWidth="1"/>
    <col min="1749" max="1749" width="9.59765625" bestFit="1" customWidth="1"/>
    <col min="1750" max="1750" width="14.3984375" bestFit="1" customWidth="1"/>
    <col min="1751" max="1751" width="15.3984375" bestFit="1" customWidth="1"/>
    <col min="1752" max="1752" width="7.59765625" bestFit="1" customWidth="1"/>
    <col min="1753" max="1753" width="9.5" bestFit="1" customWidth="1"/>
    <col min="1754" max="1754" width="15.19921875" bestFit="1" customWidth="1"/>
    <col min="1755" max="1756" width="7" bestFit="1" customWidth="1"/>
    <col min="1757" max="1757" width="12" bestFit="1" customWidth="1"/>
    <col min="1758" max="1758" width="11.5" bestFit="1" customWidth="1"/>
    <col min="1759" max="1759" width="21.8984375" bestFit="1" customWidth="1"/>
    <col min="1760" max="1760" width="14.19921875" bestFit="1" customWidth="1"/>
    <col min="1761" max="1761" width="5.5" bestFit="1" customWidth="1"/>
    <col min="1762" max="1762" width="9" bestFit="1" customWidth="1"/>
    <col min="1763" max="1763" width="5" bestFit="1" customWidth="1"/>
    <col min="1764" max="1764" width="23.5" bestFit="1" customWidth="1"/>
    <col min="1765" max="1765" width="15.69921875" bestFit="1" customWidth="1"/>
    <col min="1766" max="1766" width="7.8984375" bestFit="1" customWidth="1"/>
    <col min="1767" max="1767" width="10.5" bestFit="1" customWidth="1"/>
    <col min="1768" max="1768" width="8"/>
    <col min="1769" max="1769" width="11.09765625" bestFit="1" customWidth="1"/>
    <col min="1770" max="1770" width="11.69921875" bestFit="1" customWidth="1"/>
    <col min="1771" max="1771" width="5.59765625" bestFit="1" customWidth="1"/>
    <col min="1772" max="1772" width="5" bestFit="1" customWidth="1"/>
    <col min="1773" max="1773" width="9.8984375" bestFit="1" customWidth="1"/>
    <col min="1774" max="1774" width="8"/>
    <col min="1775" max="1775" width="5.3984375" bestFit="1" customWidth="1"/>
    <col min="1776" max="1776" width="17.59765625" bestFit="1" customWidth="1"/>
    <col min="1777" max="1777" width="14.19921875" bestFit="1" customWidth="1"/>
    <col min="1778" max="1778" width="14.09765625" bestFit="1" customWidth="1"/>
    <col min="1779" max="1779" width="7.19921875" bestFit="1" customWidth="1"/>
    <col min="1780" max="1780" width="21.59765625" bestFit="1" customWidth="1"/>
    <col min="1781" max="1781" width="9.5" bestFit="1" customWidth="1"/>
    <col min="1782" max="1782" width="5.09765625" bestFit="1" customWidth="1"/>
    <col min="1783" max="1783" width="6.8984375" bestFit="1" customWidth="1"/>
    <col min="1784" max="1784" width="11.09765625" bestFit="1" customWidth="1"/>
    <col min="1785" max="1785" width="16.09765625" bestFit="1" customWidth="1"/>
    <col min="1786" max="1786" width="9.8984375" bestFit="1" customWidth="1"/>
    <col min="1787" max="1787" width="12.69921875" bestFit="1" customWidth="1"/>
    <col min="1788" max="1788" width="9.8984375" bestFit="1" customWidth="1"/>
    <col min="1789" max="1789" width="18" bestFit="1" customWidth="1"/>
    <col min="1790" max="1790" width="31" bestFit="1" customWidth="1"/>
    <col min="1791" max="1791" width="6" bestFit="1" customWidth="1"/>
    <col min="1792" max="1792" width="7.3984375" bestFit="1" customWidth="1"/>
    <col min="1793" max="1793" width="16.3984375" bestFit="1" customWidth="1"/>
    <col min="1794" max="1794" width="8"/>
    <col min="1795" max="1795" width="9.59765625" bestFit="1" customWidth="1"/>
    <col min="1796" max="1796" width="5.59765625" bestFit="1" customWidth="1"/>
    <col min="1797" max="1797" width="10.59765625" bestFit="1" customWidth="1"/>
    <col min="1798" max="1798" width="19.09765625" bestFit="1" customWidth="1"/>
    <col min="1799" max="1799" width="6.09765625" bestFit="1" customWidth="1"/>
    <col min="1800" max="1800" width="9.69921875" bestFit="1" customWidth="1"/>
    <col min="1801" max="1801" width="13.19921875" bestFit="1" customWidth="1"/>
    <col min="1802" max="1802" width="10.8984375" bestFit="1" customWidth="1"/>
    <col min="1803" max="1803" width="9.59765625" bestFit="1" customWidth="1"/>
    <col min="1804" max="1804" width="5.59765625" bestFit="1" customWidth="1"/>
    <col min="1805" max="1805" width="7.19921875" bestFit="1" customWidth="1"/>
    <col min="1806" max="1806" width="10.09765625" bestFit="1" customWidth="1"/>
    <col min="1807" max="1807" width="12" bestFit="1" customWidth="1"/>
    <col min="1808" max="1808" width="4.19921875" bestFit="1" customWidth="1"/>
    <col min="1809" max="1809" width="16.59765625" bestFit="1" customWidth="1"/>
    <col min="1810" max="1810" width="17.69921875" bestFit="1" customWidth="1"/>
    <col min="1811" max="1811" width="9.5" bestFit="1" customWidth="1"/>
    <col min="1812" max="1812" width="14.09765625" bestFit="1" customWidth="1"/>
    <col min="1813" max="1815" width="15.5" bestFit="1" customWidth="1"/>
    <col min="1816" max="1816" width="12.5" bestFit="1" customWidth="1"/>
    <col min="1817" max="1817" width="16.3984375" bestFit="1" customWidth="1"/>
    <col min="1818" max="1819" width="5.19921875" bestFit="1" customWidth="1"/>
    <col min="1820" max="1820" width="19.09765625" bestFit="1" customWidth="1"/>
    <col min="1821" max="1821" width="36.3984375" bestFit="1" customWidth="1"/>
    <col min="1822" max="1822" width="21" bestFit="1" customWidth="1"/>
    <col min="1823" max="1823" width="9.3984375" bestFit="1" customWidth="1"/>
    <col min="1824" max="1824" width="9.59765625" bestFit="1" customWidth="1"/>
    <col min="1825" max="1825" width="11.5" bestFit="1" customWidth="1"/>
    <col min="1826" max="1826" width="5.69921875" bestFit="1" customWidth="1"/>
    <col min="1827" max="1827" width="17" bestFit="1" customWidth="1"/>
    <col min="1828" max="1828" width="13.5" bestFit="1" customWidth="1"/>
    <col min="1829" max="1829" width="4.69921875" bestFit="1" customWidth="1"/>
    <col min="1830" max="1830" width="14.19921875" bestFit="1" customWidth="1"/>
    <col min="1831" max="1831" width="17.59765625" bestFit="1" customWidth="1"/>
    <col min="1832" max="1832" width="16.59765625" bestFit="1" customWidth="1"/>
    <col min="1833" max="1833" width="10" bestFit="1" customWidth="1"/>
    <col min="1834" max="1834" width="8.3984375" bestFit="1" customWidth="1"/>
    <col min="1835" max="1835" width="17.09765625" bestFit="1" customWidth="1"/>
    <col min="1836" max="1836" width="10.09765625" bestFit="1" customWidth="1"/>
    <col min="1837" max="1837" width="10.5" bestFit="1" customWidth="1"/>
    <col min="1838" max="1838" width="13.69921875" bestFit="1" customWidth="1"/>
    <col min="1839" max="1839" width="9.59765625" bestFit="1" customWidth="1"/>
    <col min="1840" max="1840" width="11.5" bestFit="1" customWidth="1"/>
    <col min="1841" max="1841" width="11.59765625" bestFit="1" customWidth="1"/>
    <col min="1842" max="1842" width="33.19921875" bestFit="1" customWidth="1"/>
    <col min="1843" max="1843" width="4.19921875" bestFit="1" customWidth="1"/>
    <col min="1844" max="1844" width="6.09765625" bestFit="1" customWidth="1"/>
    <col min="1845" max="1845" width="15.69921875" bestFit="1" customWidth="1"/>
    <col min="1846" max="1846" width="13.09765625" bestFit="1" customWidth="1"/>
    <col min="1847" max="1847" width="26.3984375" bestFit="1" customWidth="1"/>
    <col min="1848" max="1848" width="11" bestFit="1" customWidth="1"/>
    <col min="1849" max="1849" width="10.8984375" bestFit="1" customWidth="1"/>
    <col min="1850" max="1850" width="5.19921875" bestFit="1" customWidth="1"/>
    <col min="1851" max="1851" width="8.8984375" bestFit="1" customWidth="1"/>
    <col min="1852" max="1852" width="7.69921875" bestFit="1" customWidth="1"/>
    <col min="1853" max="1853" width="17.3984375" bestFit="1" customWidth="1"/>
    <col min="1854" max="1854" width="9.19921875" bestFit="1" customWidth="1"/>
    <col min="1855" max="1855" width="10.69921875" bestFit="1" customWidth="1"/>
    <col min="1856" max="1856" width="12.59765625" bestFit="1" customWidth="1"/>
    <col min="1857" max="1857" width="4.5" bestFit="1" customWidth="1"/>
    <col min="1858" max="1858" width="8.09765625" bestFit="1" customWidth="1"/>
    <col min="1859" max="1859" width="15.69921875" bestFit="1" customWidth="1"/>
    <col min="1860" max="1860" width="8.3984375" bestFit="1" customWidth="1"/>
    <col min="1861" max="1861" width="5.09765625" bestFit="1" customWidth="1"/>
    <col min="1862" max="1862" width="13.69921875" bestFit="1" customWidth="1"/>
    <col min="1863" max="1863" width="14" bestFit="1" customWidth="1"/>
    <col min="1864" max="1864" width="10.8984375" bestFit="1" customWidth="1"/>
    <col min="1865" max="1865" width="6.09765625" bestFit="1" customWidth="1"/>
    <col min="1866" max="1866" width="7" bestFit="1" customWidth="1"/>
    <col min="1867" max="1867" width="10" bestFit="1" customWidth="1"/>
    <col min="1868" max="1868" width="10.59765625" bestFit="1" customWidth="1"/>
    <col min="1869" max="1870" width="10" bestFit="1" customWidth="1"/>
    <col min="1871" max="1871" width="6.59765625" bestFit="1" customWidth="1"/>
    <col min="1872" max="1872" width="7.19921875" bestFit="1" customWidth="1"/>
    <col min="1873" max="1873" width="9.8984375" bestFit="1" customWidth="1"/>
    <col min="1874" max="1874" width="7.59765625" bestFit="1" customWidth="1"/>
    <col min="1875" max="1875" width="10.59765625" bestFit="1" customWidth="1"/>
    <col min="1876" max="1876" width="20.3984375" bestFit="1" customWidth="1"/>
    <col min="1877" max="1877" width="7.69921875" bestFit="1" customWidth="1"/>
    <col min="1878" max="1878" width="12.8984375" bestFit="1" customWidth="1"/>
    <col min="1879" max="1879" width="25.69921875" bestFit="1" customWidth="1"/>
    <col min="1880" max="1880" width="13.8984375" bestFit="1" customWidth="1"/>
    <col min="1881" max="1881" width="9.59765625" bestFit="1" customWidth="1"/>
    <col min="1882" max="1882" width="37.3984375" bestFit="1" customWidth="1"/>
    <col min="1883" max="1883" width="28.69921875" bestFit="1" customWidth="1"/>
    <col min="1884" max="1884" width="10.3984375" bestFit="1" customWidth="1"/>
    <col min="1885" max="1885" width="10.19921875" bestFit="1" customWidth="1"/>
    <col min="1886" max="1886" width="9" bestFit="1" customWidth="1"/>
    <col min="1887" max="1887" width="10.69921875" bestFit="1" customWidth="1"/>
    <col min="1888" max="1888" width="7.19921875" bestFit="1" customWidth="1"/>
    <col min="1889" max="1889" width="10.8984375" bestFit="1" customWidth="1"/>
    <col min="1890" max="1890" width="21.8984375" bestFit="1" customWidth="1"/>
    <col min="1891" max="1891" width="3.59765625" bestFit="1" customWidth="1"/>
    <col min="1892" max="1892" width="6.3984375" bestFit="1" customWidth="1"/>
    <col min="1893" max="1893" width="12" bestFit="1" customWidth="1"/>
    <col min="1894" max="1894" width="10.59765625" bestFit="1" customWidth="1"/>
    <col min="1895" max="1895" width="20.19921875" bestFit="1" customWidth="1"/>
    <col min="1896" max="1896" width="17.59765625" bestFit="1" customWidth="1"/>
    <col min="1897" max="1897" width="9.69921875" bestFit="1" customWidth="1"/>
    <col min="1898" max="1898" width="6.5" bestFit="1" customWidth="1"/>
    <col min="1899" max="1899" width="10.19921875" bestFit="1" customWidth="1"/>
    <col min="1900" max="1900" width="9.3984375" bestFit="1" customWidth="1"/>
    <col min="1901" max="1901" width="13" bestFit="1" customWidth="1"/>
    <col min="1902" max="1902" width="14.19921875" bestFit="1" customWidth="1"/>
    <col min="1903" max="1903" width="7.09765625" bestFit="1" customWidth="1"/>
    <col min="1904" max="1904" width="5.8984375" bestFit="1" customWidth="1"/>
    <col min="1905" max="1905" width="11.19921875" bestFit="1" customWidth="1"/>
    <col min="1906" max="1906" width="7.3984375" bestFit="1" customWidth="1"/>
    <col min="1907" max="1907" width="18.5" bestFit="1" customWidth="1"/>
    <col min="1908" max="1908" width="19.8984375" bestFit="1" customWidth="1"/>
    <col min="1909" max="1909" width="18.3984375" bestFit="1" customWidth="1"/>
    <col min="1910" max="1910" width="18.5" bestFit="1" customWidth="1"/>
    <col min="1911" max="1911" width="11.69921875" bestFit="1" customWidth="1"/>
    <col min="1912" max="1912" width="8.19921875" bestFit="1" customWidth="1"/>
    <col min="1913" max="1913" width="31.69921875" bestFit="1" customWidth="1"/>
    <col min="1914" max="1914" width="11.8984375" bestFit="1" customWidth="1"/>
    <col min="1915" max="1915" width="8.3984375" bestFit="1" customWidth="1"/>
    <col min="1916" max="1916" width="14.8984375" bestFit="1" customWidth="1"/>
    <col min="1917" max="1917" width="20" bestFit="1" customWidth="1"/>
    <col min="1918" max="1918" width="13.19921875" bestFit="1" customWidth="1"/>
    <col min="1919" max="1919" width="14.09765625" bestFit="1" customWidth="1"/>
    <col min="1920" max="1920" width="22.8984375" bestFit="1" customWidth="1"/>
    <col min="1921" max="1921" width="16.3984375" bestFit="1" customWidth="1"/>
    <col min="1922" max="1922" width="29.59765625" bestFit="1" customWidth="1"/>
    <col min="1923" max="1923" width="7" bestFit="1" customWidth="1"/>
    <col min="1924" max="1924" width="11.5" bestFit="1" customWidth="1"/>
    <col min="1925" max="1925" width="7.19921875" bestFit="1" customWidth="1"/>
    <col min="1926" max="1926" width="13.5" bestFit="1" customWidth="1"/>
    <col min="1927" max="1927" width="12.09765625" bestFit="1" customWidth="1"/>
    <col min="1928" max="1928" width="14.5" bestFit="1" customWidth="1"/>
    <col min="1929" max="1929" width="15.5" bestFit="1" customWidth="1"/>
    <col min="1930" max="1930" width="8.69921875" bestFit="1" customWidth="1"/>
    <col min="1931" max="1931" width="7.8984375" bestFit="1" customWidth="1"/>
    <col min="1932" max="1932" width="8"/>
    <col min="1933" max="1933" width="14.59765625" bestFit="1" customWidth="1"/>
    <col min="1934" max="1934" width="13" bestFit="1" customWidth="1"/>
    <col min="1935" max="1935" width="8.3984375" bestFit="1" customWidth="1"/>
    <col min="1936" max="1936" width="25.3984375" bestFit="1" customWidth="1"/>
    <col min="1937" max="1937" width="8.3984375" bestFit="1" customWidth="1"/>
    <col min="1938" max="1938" width="10.09765625" bestFit="1" customWidth="1"/>
    <col min="1939" max="1939" width="8.09765625" bestFit="1" customWidth="1"/>
    <col min="1940" max="1940" width="16.8984375" bestFit="1" customWidth="1"/>
    <col min="1941" max="1941" width="11.5" bestFit="1" customWidth="1"/>
    <col min="1942" max="1942" width="16.19921875" bestFit="1" customWidth="1"/>
    <col min="1943" max="1943" width="9.5" bestFit="1" customWidth="1"/>
    <col min="1944" max="1944" width="8"/>
    <col min="1945" max="1945" width="22.59765625" bestFit="1" customWidth="1"/>
    <col min="1946" max="1946" width="11.09765625" bestFit="1" customWidth="1"/>
    <col min="1947" max="1947" width="9" bestFit="1" customWidth="1"/>
    <col min="1948" max="1948" width="3.19921875" bestFit="1" customWidth="1"/>
    <col min="1949" max="1949" width="12.3984375" bestFit="1" customWidth="1"/>
    <col min="1950" max="1950" width="8.3984375" bestFit="1" customWidth="1"/>
    <col min="1951" max="1951" width="13.5" bestFit="1" customWidth="1"/>
    <col min="1952" max="1952" width="6.59765625" bestFit="1" customWidth="1"/>
    <col min="1953" max="1953" width="8.69921875" bestFit="1" customWidth="1"/>
    <col min="1954" max="1954" width="15.69921875" bestFit="1" customWidth="1"/>
    <col min="1955" max="1955" width="6.8984375" bestFit="1" customWidth="1"/>
    <col min="1956" max="1956" width="6.5" bestFit="1" customWidth="1"/>
    <col min="1957" max="1957" width="24" bestFit="1" customWidth="1"/>
    <col min="1958" max="1958" width="14.3984375" bestFit="1" customWidth="1"/>
    <col min="1959" max="1959" width="15.8984375" bestFit="1" customWidth="1"/>
    <col min="1960" max="1960" width="19.8984375" bestFit="1" customWidth="1"/>
    <col min="1961" max="1961" width="12.8984375" bestFit="1" customWidth="1"/>
    <col min="1962" max="1962" width="9.69921875" bestFit="1" customWidth="1"/>
    <col min="1963" max="1963" width="8.69921875" bestFit="1" customWidth="1"/>
    <col min="1964" max="1964" width="3.5" bestFit="1" customWidth="1"/>
    <col min="1965" max="1965" width="17.5" bestFit="1" customWidth="1"/>
    <col min="1966" max="1966" width="7.19921875" bestFit="1" customWidth="1"/>
    <col min="1967" max="1967" width="19.5" bestFit="1" customWidth="1"/>
    <col min="1968" max="1968" width="21.5" bestFit="1" customWidth="1"/>
    <col min="1969" max="1969" width="7.19921875" bestFit="1" customWidth="1"/>
    <col min="1970" max="1970" width="8.5" bestFit="1" customWidth="1"/>
    <col min="1971" max="1972" width="11.59765625" bestFit="1" customWidth="1"/>
    <col min="1973" max="1973" width="15.59765625" bestFit="1" customWidth="1"/>
    <col min="1974" max="1974" width="8.8984375" bestFit="1" customWidth="1"/>
    <col min="1975" max="1975" width="8"/>
    <col min="1976" max="1976" width="15.59765625" bestFit="1" customWidth="1"/>
    <col min="1977" max="1977" width="16.19921875" bestFit="1" customWidth="1"/>
    <col min="1978" max="1978" width="6" bestFit="1" customWidth="1"/>
    <col min="1979" max="1979" width="15.69921875" bestFit="1" customWidth="1"/>
    <col min="1980" max="1980" width="14.8984375" bestFit="1" customWidth="1"/>
    <col min="1981" max="1981" width="11.5" bestFit="1" customWidth="1"/>
    <col min="1982" max="1982" width="16.5" bestFit="1" customWidth="1"/>
    <col min="1983" max="1983" width="10.09765625" bestFit="1" customWidth="1"/>
    <col min="1984" max="1984" width="12.5" bestFit="1" customWidth="1"/>
    <col min="1985" max="1985" width="11" bestFit="1" customWidth="1"/>
    <col min="1986" max="1986" width="13.5" bestFit="1" customWidth="1"/>
    <col min="1987" max="1987" width="14" bestFit="1" customWidth="1"/>
    <col min="1988" max="1988" width="9.5" bestFit="1" customWidth="1"/>
    <col min="1989" max="1989" width="9.3984375" bestFit="1" customWidth="1"/>
    <col min="1990" max="1990" width="17.09765625" bestFit="1" customWidth="1"/>
    <col min="1991" max="1991" width="16.19921875" bestFit="1" customWidth="1"/>
    <col min="1992" max="1992" width="9.09765625" bestFit="1" customWidth="1"/>
    <col min="1993" max="1993" width="6.5" bestFit="1" customWidth="1"/>
    <col min="1994" max="1994" width="6" bestFit="1" customWidth="1"/>
    <col min="1995" max="1995" width="8.09765625" bestFit="1" customWidth="1"/>
    <col min="1996" max="1996" width="11" bestFit="1" customWidth="1"/>
    <col min="1997" max="1997" width="17.69921875" bestFit="1" customWidth="1"/>
    <col min="1998" max="1998" width="12.3984375" bestFit="1" customWidth="1"/>
    <col min="1999" max="1999" width="12.8984375" bestFit="1" customWidth="1"/>
    <col min="2000" max="2000" width="12" bestFit="1" customWidth="1"/>
    <col min="2001" max="2001" width="16.59765625" bestFit="1" customWidth="1"/>
    <col min="2002" max="2002" width="8"/>
    <col min="2003" max="2003" width="6.59765625" bestFit="1" customWidth="1"/>
    <col min="2004" max="2004" width="11.5" bestFit="1" customWidth="1"/>
    <col min="2005" max="2005" width="12" bestFit="1" customWidth="1"/>
    <col min="2006" max="2006" width="6.19921875" bestFit="1" customWidth="1"/>
    <col min="2007" max="2007" width="9.8984375" bestFit="1" customWidth="1"/>
    <col min="2008" max="2008" width="15.09765625" bestFit="1" customWidth="1"/>
    <col min="2009" max="2009" width="8.5" bestFit="1" customWidth="1"/>
    <col min="2010" max="2010" width="16.09765625" bestFit="1" customWidth="1"/>
    <col min="2011" max="2011" width="11.09765625" bestFit="1" customWidth="1"/>
    <col min="2012" max="2012" width="22.5" bestFit="1" customWidth="1"/>
    <col min="2013" max="2013" width="9.5" bestFit="1" customWidth="1"/>
    <col min="2014" max="2014" width="14.69921875" bestFit="1" customWidth="1"/>
    <col min="2015" max="2015" width="17.19921875" bestFit="1" customWidth="1"/>
    <col min="2016" max="2016" width="12.69921875" bestFit="1" customWidth="1"/>
    <col min="2017" max="2017" width="4.19921875" bestFit="1" customWidth="1"/>
    <col min="2018" max="2018" width="9.19921875" bestFit="1" customWidth="1"/>
    <col min="2019" max="2019" width="9.59765625" bestFit="1" customWidth="1"/>
    <col min="2020" max="2020" width="7.69921875" bestFit="1" customWidth="1"/>
    <col min="2021" max="2021" width="11.5" bestFit="1" customWidth="1"/>
    <col min="2022" max="2022" width="18.8984375" bestFit="1" customWidth="1"/>
    <col min="2023" max="2023" width="16.8984375" bestFit="1" customWidth="1"/>
    <col min="2024" max="2024" width="5.3984375" bestFit="1" customWidth="1"/>
    <col min="2025" max="2025" width="16.09765625" bestFit="1" customWidth="1"/>
    <col min="2026" max="2026" width="9.8984375" bestFit="1" customWidth="1"/>
    <col min="2027" max="2027" width="13.09765625" bestFit="1" customWidth="1"/>
    <col min="2028" max="2028" width="13.19921875" bestFit="1" customWidth="1"/>
    <col min="2029" max="2029" width="10.09765625" bestFit="1" customWidth="1"/>
    <col min="2030" max="2030" width="6.59765625" bestFit="1" customWidth="1"/>
    <col min="2031" max="2031" width="8"/>
    <col min="2032" max="2032" width="9.59765625" bestFit="1" customWidth="1"/>
    <col min="2033" max="2033" width="15.69921875" bestFit="1" customWidth="1"/>
    <col min="2034" max="2034" width="26.5" bestFit="1" customWidth="1"/>
    <col min="2035" max="2035" width="10.19921875" bestFit="1" customWidth="1"/>
    <col min="2036" max="2036" width="29.59765625" bestFit="1" customWidth="1"/>
    <col min="2037" max="2037" width="16.19921875" bestFit="1" customWidth="1"/>
    <col min="2038" max="2038" width="10.19921875" bestFit="1" customWidth="1"/>
    <col min="2039" max="2039" width="12.59765625" bestFit="1" customWidth="1"/>
    <col min="2040" max="2040" width="10.5" bestFit="1" customWidth="1"/>
    <col min="2041" max="2041" width="8.59765625" bestFit="1" customWidth="1"/>
    <col min="2042" max="2042" width="11.69921875" bestFit="1" customWidth="1"/>
    <col min="2043" max="2043" width="14.69921875" bestFit="1" customWidth="1"/>
    <col min="2044" max="2044" width="9.69921875" bestFit="1" customWidth="1"/>
    <col min="2045" max="2045" width="13.5" bestFit="1" customWidth="1"/>
    <col min="2046" max="2046" width="7.59765625" bestFit="1" customWidth="1"/>
    <col min="2047" max="2047" width="16.3984375" bestFit="1" customWidth="1"/>
    <col min="2048" max="2048" width="4.3984375" bestFit="1" customWidth="1"/>
    <col min="2049" max="2049" width="11" bestFit="1" customWidth="1"/>
    <col min="2050" max="2050" width="15.59765625" bestFit="1" customWidth="1"/>
    <col min="2051" max="2051" width="6.59765625" bestFit="1" customWidth="1"/>
    <col min="2052" max="2052" width="9.69921875" bestFit="1" customWidth="1"/>
    <col min="2053" max="2053" width="16.3984375" bestFit="1" customWidth="1"/>
    <col min="2054" max="2054" width="27.8984375" bestFit="1" customWidth="1"/>
    <col min="2055" max="2055" width="16" bestFit="1" customWidth="1"/>
    <col min="2056" max="2056" width="7.5" bestFit="1" customWidth="1"/>
    <col min="2057" max="2057" width="8.19921875" bestFit="1" customWidth="1"/>
    <col min="2058" max="2058" width="12.09765625" bestFit="1" customWidth="1"/>
    <col min="2059" max="2059" width="5.5" bestFit="1" customWidth="1"/>
    <col min="2060" max="2060" width="8.8984375" bestFit="1" customWidth="1"/>
    <col min="2061" max="2061" width="14.5" bestFit="1" customWidth="1"/>
    <col min="2062" max="2062" width="8"/>
    <col min="2063" max="2063" width="9.09765625" bestFit="1" customWidth="1"/>
    <col min="2064" max="2064" width="20.19921875" bestFit="1" customWidth="1"/>
    <col min="2065" max="2065" width="14.5" bestFit="1" customWidth="1"/>
    <col min="2066" max="2066" width="6.69921875" bestFit="1" customWidth="1"/>
    <col min="2067" max="2067" width="16.69921875" bestFit="1" customWidth="1"/>
    <col min="2068" max="2068" width="9.59765625" bestFit="1" customWidth="1"/>
    <col min="2069" max="2069" width="17.19921875" bestFit="1" customWidth="1"/>
    <col min="2070" max="2070" width="17.3984375" bestFit="1" customWidth="1"/>
    <col min="2071" max="2071" width="16.69921875" bestFit="1" customWidth="1"/>
    <col min="2072" max="2072" width="14.8984375" bestFit="1" customWidth="1"/>
    <col min="2073" max="2073" width="13.19921875" bestFit="1" customWidth="1"/>
    <col min="2074" max="2074" width="16.5" bestFit="1" customWidth="1"/>
    <col min="2075" max="2075" width="19" bestFit="1" customWidth="1"/>
    <col min="2076" max="2076" width="10.3984375" bestFit="1" customWidth="1"/>
    <col min="2077" max="2077" width="4.3984375" bestFit="1" customWidth="1"/>
    <col min="2078" max="2078" width="8.09765625" bestFit="1" customWidth="1"/>
    <col min="2079" max="2079" width="8.8984375" bestFit="1" customWidth="1"/>
    <col min="2080" max="2080" width="10.3984375" bestFit="1" customWidth="1"/>
    <col min="2081" max="2081" width="14.09765625" bestFit="1" customWidth="1"/>
    <col min="2082" max="2082" width="10.5" bestFit="1" customWidth="1"/>
    <col min="2083" max="2083" width="9.69921875" bestFit="1" customWidth="1"/>
    <col min="2084" max="2084" width="10.5" bestFit="1" customWidth="1"/>
    <col min="2085" max="2085" width="10.8984375" bestFit="1" customWidth="1"/>
    <col min="2086" max="2086" width="11" bestFit="1" customWidth="1"/>
    <col min="2087" max="2087" width="12" bestFit="1" customWidth="1"/>
    <col min="2088" max="2088" width="19.69921875" bestFit="1" customWidth="1"/>
    <col min="2089" max="2089" width="8.69921875" bestFit="1" customWidth="1"/>
    <col min="2090" max="2090" width="16.3984375" bestFit="1" customWidth="1"/>
    <col min="2091" max="2091" width="16.8984375" bestFit="1" customWidth="1"/>
    <col min="2092" max="2092" width="12" bestFit="1" customWidth="1"/>
    <col min="2093" max="2093" width="20.5" bestFit="1" customWidth="1"/>
    <col min="2094" max="2094" width="15.59765625" bestFit="1" customWidth="1"/>
    <col min="2095" max="2095" width="9.09765625" bestFit="1" customWidth="1"/>
    <col min="2096" max="2096" width="15.09765625" bestFit="1" customWidth="1"/>
    <col min="2097" max="2097" width="10" bestFit="1" customWidth="1"/>
    <col min="2098" max="2098" width="2.09765625" bestFit="1" customWidth="1"/>
    <col min="2099" max="2099" width="16.5" bestFit="1" customWidth="1"/>
    <col min="2100" max="2100" width="6.09765625" bestFit="1" customWidth="1"/>
    <col min="2101" max="2101" width="9.09765625" bestFit="1" customWidth="1"/>
    <col min="2102" max="2102" width="6.5" bestFit="1" customWidth="1"/>
    <col min="2103" max="2103" width="16.19921875" bestFit="1" customWidth="1"/>
    <col min="2104" max="2104" width="10.3984375" bestFit="1" customWidth="1"/>
    <col min="2105" max="2105" width="4.8984375" bestFit="1" customWidth="1"/>
    <col min="2106" max="2106" width="23.5" bestFit="1" customWidth="1"/>
    <col min="2107" max="2107" width="13.3984375" bestFit="1" customWidth="1"/>
    <col min="2108" max="2108" width="8.59765625" bestFit="1" customWidth="1"/>
    <col min="2109" max="2109" width="15.19921875" bestFit="1" customWidth="1"/>
    <col min="2110" max="2110" width="10.19921875" bestFit="1" customWidth="1"/>
    <col min="2111" max="2111" width="10.3984375" bestFit="1" customWidth="1"/>
    <col min="2112" max="2112" width="9.69921875" bestFit="1" customWidth="1"/>
    <col min="2113" max="2113" width="14.8984375" bestFit="1" customWidth="1"/>
    <col min="2114" max="2114" width="14.09765625" bestFit="1" customWidth="1"/>
    <col min="2115" max="2115" width="15.5" bestFit="1" customWidth="1"/>
    <col min="2116" max="2116" width="10" bestFit="1" customWidth="1"/>
    <col min="2117" max="2117" width="15.19921875" bestFit="1" customWidth="1"/>
    <col min="2118" max="2118" width="10" bestFit="1" customWidth="1"/>
    <col min="2119" max="2119" width="8.8984375" bestFit="1" customWidth="1"/>
    <col min="2120" max="2120" width="9.8984375" bestFit="1" customWidth="1"/>
    <col min="2121" max="2121" width="12.69921875" bestFit="1" customWidth="1"/>
    <col min="2122" max="2122" width="16.19921875" bestFit="1" customWidth="1"/>
    <col min="2123" max="2125" width="17.5" bestFit="1" customWidth="1"/>
    <col min="2126" max="2126" width="31.19921875" bestFit="1" customWidth="1"/>
    <col min="2127" max="2127" width="12.5" bestFit="1" customWidth="1"/>
    <col min="2128" max="2128" width="5.8984375" bestFit="1" customWidth="1"/>
    <col min="2129" max="2129" width="12" bestFit="1" customWidth="1"/>
    <col min="2130" max="2130" width="8.59765625" bestFit="1" customWidth="1"/>
    <col min="2131" max="2131" width="4.19921875" bestFit="1" customWidth="1"/>
    <col min="2132" max="2132" width="12.09765625" bestFit="1" customWidth="1"/>
    <col min="2133" max="2133" width="27.5" bestFit="1" customWidth="1"/>
    <col min="2134" max="2134" width="10.8984375" bestFit="1" customWidth="1"/>
    <col min="2135" max="2135" width="15.19921875" bestFit="1" customWidth="1"/>
    <col min="2136" max="2137" width="9.09765625" bestFit="1" customWidth="1"/>
    <col min="2138" max="2138" width="6.5" bestFit="1" customWidth="1"/>
    <col min="2139" max="2139" width="13.5" bestFit="1" customWidth="1"/>
    <col min="2140" max="2140" width="7.5" bestFit="1" customWidth="1"/>
    <col min="2141" max="2141" width="8.3984375" bestFit="1" customWidth="1"/>
    <col min="2142" max="2142" width="13" bestFit="1" customWidth="1"/>
    <col min="2143" max="2143" width="8.09765625" bestFit="1" customWidth="1"/>
    <col min="2144" max="2144" width="7.69921875" bestFit="1" customWidth="1"/>
    <col min="2145" max="2145" width="10.3984375" bestFit="1" customWidth="1"/>
    <col min="2146" max="2146" width="12.3984375" bestFit="1" customWidth="1"/>
    <col min="2147" max="2147" width="10.3984375" bestFit="1" customWidth="1"/>
    <col min="2148" max="2148" width="12.69921875" bestFit="1" customWidth="1"/>
    <col min="2149" max="2149" width="15.09765625" bestFit="1" customWidth="1"/>
    <col min="2150" max="2150" width="16.3984375" bestFit="1" customWidth="1"/>
    <col min="2151" max="2151" width="9.59765625" bestFit="1" customWidth="1"/>
    <col min="2152" max="2152" width="18.19921875" bestFit="1" customWidth="1"/>
    <col min="2153" max="2153" width="5.3984375" bestFit="1" customWidth="1"/>
    <col min="2154" max="2154" width="11.8984375" bestFit="1" customWidth="1"/>
    <col min="2155" max="2155" width="17.09765625" bestFit="1" customWidth="1"/>
    <col min="2156" max="2156" width="7.5" bestFit="1" customWidth="1"/>
    <col min="2157" max="2157" width="9.69921875" bestFit="1" customWidth="1"/>
    <col min="2158" max="2158" width="8.09765625" bestFit="1" customWidth="1"/>
    <col min="2159" max="2159" width="7" bestFit="1" customWidth="1"/>
    <col min="2160" max="2160" width="12.5" bestFit="1" customWidth="1"/>
    <col min="2161" max="2161" width="13.8984375" bestFit="1" customWidth="1"/>
    <col min="2162" max="2162" width="9" bestFit="1" customWidth="1"/>
    <col min="2163" max="2163" width="20.19921875" bestFit="1" customWidth="1"/>
    <col min="2164" max="2164" width="10.3984375" bestFit="1" customWidth="1"/>
    <col min="2165" max="2165" width="8.5" bestFit="1" customWidth="1"/>
    <col min="2166" max="2166" width="14.5" bestFit="1" customWidth="1"/>
    <col min="2167" max="2167" width="8.8984375" bestFit="1" customWidth="1"/>
    <col min="2168" max="2168" width="20.69921875" bestFit="1" customWidth="1"/>
    <col min="2169" max="2169" width="17.5" bestFit="1" customWidth="1"/>
    <col min="2170" max="2170" width="10.8984375" bestFit="1" customWidth="1"/>
    <col min="2171" max="2171" width="18.69921875" bestFit="1" customWidth="1"/>
    <col min="2172" max="2172" width="21" bestFit="1" customWidth="1"/>
    <col min="2173" max="2173" width="19.8984375" bestFit="1" customWidth="1"/>
    <col min="2174" max="2174" width="21" bestFit="1" customWidth="1"/>
    <col min="2175" max="2175" width="16.19921875" bestFit="1" customWidth="1"/>
    <col min="2176" max="2176" width="6.5" bestFit="1" customWidth="1"/>
    <col min="2177" max="2177" width="11.59765625" bestFit="1" customWidth="1"/>
    <col min="2178" max="2178" width="14.5" bestFit="1" customWidth="1"/>
    <col min="2179" max="2179" width="8.09765625" bestFit="1" customWidth="1"/>
    <col min="2180" max="2180" width="7.8984375" bestFit="1" customWidth="1"/>
    <col min="2181" max="2181" width="9.3984375" bestFit="1" customWidth="1"/>
    <col min="2182" max="2182" width="10.59765625" bestFit="1" customWidth="1"/>
    <col min="2183" max="2183" width="8.3984375" bestFit="1" customWidth="1"/>
    <col min="2184" max="2184" width="13.8984375" bestFit="1" customWidth="1"/>
    <col min="2185" max="2185" width="5.3984375" bestFit="1" customWidth="1"/>
    <col min="2186" max="2186" width="9.09765625" bestFit="1" customWidth="1"/>
    <col min="2187" max="2187" width="6.5" bestFit="1" customWidth="1"/>
    <col min="2188" max="2188" width="9.5" bestFit="1" customWidth="1"/>
    <col min="2189" max="2189" width="11" bestFit="1" customWidth="1"/>
    <col min="2190" max="2190" width="12.59765625" bestFit="1" customWidth="1"/>
    <col min="2191" max="2191" width="12.8984375" bestFit="1" customWidth="1"/>
    <col min="2192" max="2192" width="17.69921875" bestFit="1" customWidth="1"/>
    <col min="2193" max="2193" width="4.59765625" bestFit="1" customWidth="1"/>
    <col min="2194" max="2194" width="8"/>
    <col min="2195" max="2195" width="4.19921875" bestFit="1" customWidth="1"/>
    <col min="2196" max="2196" width="9.5" bestFit="1" customWidth="1"/>
    <col min="2197" max="2197" width="19" bestFit="1" customWidth="1"/>
    <col min="2198" max="2198" width="18.8984375" bestFit="1" customWidth="1"/>
    <col min="2199" max="2199" width="16.5" bestFit="1" customWidth="1"/>
    <col min="2200" max="2200" width="7.5" bestFit="1" customWidth="1"/>
    <col min="2201" max="2201" width="7" bestFit="1" customWidth="1"/>
    <col min="2202" max="2202" width="4" bestFit="1" customWidth="1"/>
    <col min="2203" max="2203" width="21.09765625" bestFit="1" customWidth="1"/>
    <col min="2204" max="2204" width="5.3984375" bestFit="1" customWidth="1"/>
    <col min="2205" max="2205" width="5.8984375" bestFit="1" customWidth="1"/>
    <col min="2206" max="2206" width="6" bestFit="1" customWidth="1"/>
    <col min="2207" max="2207" width="5.5" bestFit="1" customWidth="1"/>
    <col min="2208" max="2208" width="6" bestFit="1" customWidth="1"/>
    <col min="2209" max="2209" width="11" bestFit="1" customWidth="1"/>
    <col min="2210" max="2210" width="11.59765625" bestFit="1" customWidth="1"/>
    <col min="2211" max="2212" width="7.69921875" bestFit="1" customWidth="1"/>
    <col min="2213" max="2213" width="8.09765625" bestFit="1" customWidth="1"/>
    <col min="2214" max="2214" width="12.69921875" bestFit="1" customWidth="1"/>
    <col min="2215" max="2215" width="33.59765625" bestFit="1" customWidth="1"/>
    <col min="2216" max="2216" width="8"/>
    <col min="2217" max="2217" width="14.3984375" bestFit="1" customWidth="1"/>
    <col min="2218" max="2218" width="8"/>
    <col min="2219" max="2219" width="15.8984375" bestFit="1" customWidth="1"/>
    <col min="2220" max="2220" width="8.8984375" bestFit="1" customWidth="1"/>
    <col min="2221" max="2221" width="14.59765625" bestFit="1" customWidth="1"/>
    <col min="2222" max="2222" width="8.09765625" bestFit="1" customWidth="1"/>
    <col min="2223" max="2223" width="7.69921875" bestFit="1" customWidth="1"/>
    <col min="2224" max="2224" width="5.59765625" bestFit="1" customWidth="1"/>
    <col min="2225" max="2225" width="19.3984375" bestFit="1" customWidth="1"/>
    <col min="2226" max="2226" width="4.8984375" bestFit="1" customWidth="1"/>
    <col min="2227" max="2227" width="15.19921875" bestFit="1" customWidth="1"/>
    <col min="2228" max="2228" width="9.59765625" bestFit="1" customWidth="1"/>
    <col min="2229" max="2229" width="19.3984375" bestFit="1" customWidth="1"/>
    <col min="2230" max="2230" width="7" bestFit="1" customWidth="1"/>
    <col min="2231" max="2231" width="11.69921875" bestFit="1" customWidth="1"/>
    <col min="2232" max="2232" width="6" bestFit="1" customWidth="1"/>
    <col min="2233" max="2233" width="9.8984375" bestFit="1" customWidth="1"/>
    <col min="2234" max="2234" width="8.09765625" bestFit="1" customWidth="1"/>
    <col min="2235" max="2235" width="8.3984375" bestFit="1" customWidth="1"/>
    <col min="2236" max="2236" width="20.3984375" bestFit="1" customWidth="1"/>
    <col min="2237" max="2237" width="10.59765625" bestFit="1" customWidth="1"/>
    <col min="2238" max="2238" width="18.8984375" bestFit="1" customWidth="1"/>
    <col min="2239" max="2239" width="6.59765625" bestFit="1" customWidth="1"/>
    <col min="2240" max="2240" width="21.59765625" bestFit="1" customWidth="1"/>
    <col min="2241" max="2241" width="6.69921875" bestFit="1" customWidth="1"/>
    <col min="2242" max="2242" width="8"/>
    <col min="2243" max="2243" width="8.8984375" bestFit="1" customWidth="1"/>
    <col min="2244" max="2244" width="7.09765625" bestFit="1" customWidth="1"/>
    <col min="2245" max="2245" width="6" bestFit="1" customWidth="1"/>
    <col min="2246" max="2246" width="8.59765625" bestFit="1" customWidth="1"/>
    <col min="2247" max="2247" width="16.8984375" bestFit="1" customWidth="1"/>
    <col min="2248" max="2248" width="11.09765625" bestFit="1" customWidth="1"/>
    <col min="2249" max="2249" width="14.69921875" bestFit="1" customWidth="1"/>
    <col min="2250" max="2250" width="6" bestFit="1" customWidth="1"/>
    <col min="2251" max="2252" width="10.59765625" bestFit="1" customWidth="1"/>
    <col min="2253" max="2253" width="10.19921875" bestFit="1" customWidth="1"/>
    <col min="2254" max="2254" width="11" bestFit="1" customWidth="1"/>
    <col min="2255" max="2255" width="10.69921875" bestFit="1" customWidth="1"/>
    <col min="2256" max="2256" width="9" bestFit="1" customWidth="1"/>
    <col min="2257" max="2257" width="13.19921875" bestFit="1" customWidth="1"/>
    <col min="2258" max="2258" width="8.59765625" bestFit="1" customWidth="1"/>
    <col min="2259" max="2259" width="6.3984375" bestFit="1" customWidth="1"/>
    <col min="2260" max="2260" width="5.8984375" bestFit="1" customWidth="1"/>
    <col min="2261" max="2261" width="5.5" bestFit="1" customWidth="1"/>
    <col min="2262" max="2262" width="7.8984375" bestFit="1" customWidth="1"/>
    <col min="2263" max="2263" width="13" bestFit="1" customWidth="1"/>
    <col min="2264" max="2264" width="4.69921875" bestFit="1" customWidth="1"/>
    <col min="2265" max="2265" width="8.59765625" bestFit="1" customWidth="1"/>
    <col min="2266" max="2266" width="9.09765625" bestFit="1" customWidth="1"/>
    <col min="2267" max="2267" width="11.5" bestFit="1" customWidth="1"/>
    <col min="2268" max="2268" width="9" bestFit="1" customWidth="1"/>
    <col min="2269" max="2270" width="5.8984375" bestFit="1" customWidth="1"/>
    <col min="2271" max="2271" width="5.3984375" bestFit="1" customWidth="1"/>
    <col min="2272" max="2272" width="8.59765625" bestFit="1" customWidth="1"/>
    <col min="2273" max="2273" width="8.19921875" bestFit="1" customWidth="1"/>
    <col min="2274" max="2274" width="19.5" bestFit="1" customWidth="1"/>
    <col min="2275" max="2275" width="16.19921875" bestFit="1" customWidth="1"/>
    <col min="2276" max="2276" width="9.3984375" bestFit="1" customWidth="1"/>
    <col min="2277" max="2277" width="10.09765625" bestFit="1" customWidth="1"/>
    <col min="2278" max="2278" width="12.5" bestFit="1" customWidth="1"/>
    <col min="2279" max="2279" width="8"/>
    <col min="2280" max="2280" width="15.3984375" bestFit="1" customWidth="1"/>
    <col min="2281" max="2281" width="5.3984375" bestFit="1" customWidth="1"/>
    <col min="2282" max="2282" width="12.69921875" bestFit="1" customWidth="1"/>
    <col min="2283" max="2283" width="8.19921875" bestFit="1" customWidth="1"/>
    <col min="2284" max="2284" width="10.59765625" bestFit="1" customWidth="1"/>
    <col min="2285" max="2285" width="16.59765625" bestFit="1" customWidth="1"/>
    <col min="2286" max="2286" width="10.69921875" bestFit="1" customWidth="1"/>
    <col min="2287" max="2287" width="10.3984375" bestFit="1" customWidth="1"/>
    <col min="2288" max="2288" width="8.59765625" bestFit="1" customWidth="1"/>
    <col min="2289" max="2289" width="18.8984375" bestFit="1" customWidth="1"/>
    <col min="2290" max="2290" width="6.5" bestFit="1" customWidth="1"/>
    <col min="2291" max="2291" width="29.59765625" bestFit="1" customWidth="1"/>
    <col min="2292" max="2292" width="19.09765625" bestFit="1" customWidth="1"/>
    <col min="2293" max="2293" width="10.5" bestFit="1" customWidth="1"/>
    <col min="2294" max="2294" width="15.19921875" bestFit="1" customWidth="1"/>
    <col min="2295" max="2295" width="6.5" bestFit="1" customWidth="1"/>
    <col min="2296" max="2296" width="9.59765625" bestFit="1" customWidth="1"/>
    <col min="2297" max="2297" width="16.8984375" bestFit="1" customWidth="1"/>
    <col min="2298" max="2298" width="23.19921875" bestFit="1" customWidth="1"/>
    <col min="2299" max="2299" width="13.3984375" bestFit="1" customWidth="1"/>
    <col min="2300" max="2300" width="3.69921875" bestFit="1" customWidth="1"/>
    <col min="2301" max="2301" width="5" bestFit="1" customWidth="1"/>
    <col min="2302" max="2302" width="28.3984375" bestFit="1" customWidth="1"/>
    <col min="2303" max="2303" width="15.59765625" bestFit="1" customWidth="1"/>
    <col min="2304" max="2304" width="18.8984375" bestFit="1" customWidth="1"/>
    <col min="2305" max="2305" width="19.3984375" bestFit="1" customWidth="1"/>
    <col min="2306" max="2306" width="11.69921875" bestFit="1" customWidth="1"/>
    <col min="2307" max="2307" width="18.69921875" bestFit="1" customWidth="1"/>
    <col min="2308" max="2308" width="11.59765625" bestFit="1" customWidth="1"/>
    <col min="2309" max="2309" width="17.69921875" bestFit="1" customWidth="1"/>
    <col min="2310" max="2310" width="12.19921875" bestFit="1" customWidth="1"/>
    <col min="2311" max="2311" width="48.59765625" bestFit="1" customWidth="1"/>
    <col min="2312" max="2312" width="24.3984375" bestFit="1" customWidth="1"/>
    <col min="2313" max="2313" width="22.09765625" bestFit="1" customWidth="1"/>
    <col min="2314" max="2314" width="15.19921875" bestFit="1" customWidth="1"/>
    <col min="2315" max="2315" width="10.8984375" bestFit="1" customWidth="1"/>
    <col min="2316" max="2316" width="19.5" bestFit="1" customWidth="1"/>
    <col min="2317" max="2317" width="8.69921875" bestFit="1" customWidth="1"/>
    <col min="2318" max="2318" width="10.59765625" bestFit="1" customWidth="1"/>
    <col min="2319" max="2319" width="17.8984375" bestFit="1" customWidth="1"/>
    <col min="2320" max="2320" width="12.09765625" bestFit="1" customWidth="1"/>
    <col min="2321" max="2321" width="11" bestFit="1" customWidth="1"/>
    <col min="2322" max="2322" width="14.09765625" bestFit="1" customWidth="1"/>
    <col min="2323" max="2323" width="13.5" bestFit="1" customWidth="1"/>
    <col min="2324" max="2324" width="12.3984375" bestFit="1" customWidth="1"/>
    <col min="2325" max="2325" width="30.09765625" bestFit="1" customWidth="1"/>
    <col min="2326" max="2326" width="15.5" bestFit="1" customWidth="1"/>
    <col min="2327" max="2327" width="14" bestFit="1" customWidth="1"/>
    <col min="2328" max="2328" width="36.09765625" bestFit="1" customWidth="1"/>
    <col min="2329" max="2329" width="10.69921875" bestFit="1" customWidth="1"/>
    <col min="2330" max="2330" width="18.19921875" bestFit="1" customWidth="1"/>
    <col min="2331" max="2331" width="16.09765625" bestFit="1" customWidth="1"/>
    <col min="2332" max="2332" width="19.59765625" bestFit="1" customWidth="1"/>
    <col min="2333" max="2333" width="7" bestFit="1" customWidth="1"/>
    <col min="2334" max="2334" width="11.8984375" bestFit="1" customWidth="1"/>
    <col min="2335" max="2335" width="10.59765625" bestFit="1" customWidth="1"/>
    <col min="2336" max="2336" width="7.09765625" bestFit="1" customWidth="1"/>
    <col min="2337" max="2337" width="12.8984375" bestFit="1" customWidth="1"/>
    <col min="2338" max="2338" width="21.09765625" bestFit="1" customWidth="1"/>
    <col min="2339" max="2339" width="15.59765625" bestFit="1" customWidth="1"/>
    <col min="2340" max="2340" width="8.5" bestFit="1" customWidth="1"/>
    <col min="2341" max="2341" width="12.09765625" bestFit="1" customWidth="1"/>
    <col min="2342" max="2342" width="11.69921875" bestFit="1" customWidth="1"/>
    <col min="2343" max="2343" width="19.09765625" bestFit="1" customWidth="1"/>
    <col min="2344" max="2344" width="12.5" bestFit="1" customWidth="1"/>
    <col min="2345" max="2345" width="9.19921875" bestFit="1" customWidth="1"/>
    <col min="2346" max="2346" width="12.09765625" bestFit="1" customWidth="1"/>
    <col min="2347" max="2347" width="9.59765625" bestFit="1" customWidth="1"/>
    <col min="2348" max="2348" width="16.59765625" bestFit="1" customWidth="1"/>
    <col min="2349" max="2349" width="27.3984375" bestFit="1" customWidth="1"/>
    <col min="2350" max="2350" width="7.8984375" bestFit="1" customWidth="1"/>
    <col min="2351" max="2351" width="11.5" bestFit="1" customWidth="1"/>
    <col min="2352" max="2352" width="14.09765625" bestFit="1" customWidth="1"/>
    <col min="2353" max="2353" width="10.3984375" bestFit="1" customWidth="1"/>
    <col min="2354" max="2354" width="13.3984375" bestFit="1" customWidth="1"/>
    <col min="2355" max="2356" width="15.59765625" bestFit="1" customWidth="1"/>
    <col min="2357" max="2357" width="22" bestFit="1" customWidth="1"/>
    <col min="2358" max="2358" width="10.19921875" bestFit="1" customWidth="1"/>
    <col min="2359" max="2359" width="9.09765625" bestFit="1" customWidth="1"/>
    <col min="2360" max="2360" width="11.19921875" bestFit="1" customWidth="1"/>
    <col min="2361" max="2361" width="14.09765625" bestFit="1" customWidth="1"/>
    <col min="2362" max="2362" width="15.5" bestFit="1" customWidth="1"/>
    <col min="2363" max="2363" width="12" bestFit="1" customWidth="1"/>
    <col min="2364" max="2364" width="13" bestFit="1" customWidth="1"/>
    <col min="2365" max="2365" width="9.59765625" bestFit="1" customWidth="1"/>
    <col min="2366" max="2366" width="17.5" bestFit="1" customWidth="1"/>
    <col min="2367" max="2367" width="21.8984375" bestFit="1" customWidth="1"/>
    <col min="2368" max="2368" width="16.09765625" bestFit="1" customWidth="1"/>
    <col min="2369" max="2369" width="11.09765625" bestFit="1" customWidth="1"/>
    <col min="2370" max="2370" width="6" bestFit="1" customWidth="1"/>
    <col min="2371" max="2371" width="10.3984375" bestFit="1" customWidth="1"/>
    <col min="2372" max="2372" width="10.8984375" bestFit="1" customWidth="1"/>
    <col min="2373" max="2373" width="7.09765625" bestFit="1" customWidth="1"/>
    <col min="2374" max="2374" width="15.5" bestFit="1" customWidth="1"/>
    <col min="2375" max="2375" width="25.59765625" bestFit="1" customWidth="1"/>
    <col min="2376" max="2376" width="15.19921875" bestFit="1" customWidth="1"/>
    <col min="2377" max="2377" width="11.69921875" bestFit="1" customWidth="1"/>
    <col min="2378" max="2378" width="12" bestFit="1" customWidth="1"/>
    <col min="2379" max="2380" width="13.09765625" bestFit="1" customWidth="1"/>
    <col min="2381" max="2381" width="12.8984375" bestFit="1" customWidth="1"/>
    <col min="2382" max="2382" width="24.3984375" bestFit="1" customWidth="1"/>
    <col min="2383" max="2383" width="21.5" bestFit="1" customWidth="1"/>
    <col min="2384" max="2384" width="12.3984375" bestFit="1" customWidth="1"/>
    <col min="2385" max="2385" width="10.8984375" bestFit="1" customWidth="1"/>
    <col min="2386" max="2386" width="15.3984375" bestFit="1" customWidth="1"/>
    <col min="2387" max="2387" width="7.8984375" bestFit="1" customWidth="1"/>
    <col min="2388" max="2388" width="8.8984375" bestFit="1" customWidth="1"/>
    <col min="2389" max="2389" width="10.69921875" bestFit="1" customWidth="1"/>
    <col min="2390" max="2390" width="8"/>
    <col min="2391" max="2391" width="10.69921875" bestFit="1" customWidth="1"/>
    <col min="2392" max="2392" width="11.59765625" bestFit="1" customWidth="1"/>
    <col min="2393" max="2393" width="16.59765625" bestFit="1" customWidth="1"/>
    <col min="2394" max="2394" width="12.59765625" bestFit="1" customWidth="1"/>
    <col min="2395" max="2395" width="14.19921875" bestFit="1" customWidth="1"/>
    <col min="2396" max="2396" width="13.5" bestFit="1" customWidth="1"/>
    <col min="2397" max="2397" width="7.69921875" bestFit="1" customWidth="1"/>
    <col min="2398" max="2398" width="17.5" bestFit="1" customWidth="1"/>
    <col min="2399" max="2399" width="15.8984375" bestFit="1" customWidth="1"/>
    <col min="2400" max="2400" width="17.19921875" bestFit="1" customWidth="1"/>
    <col min="2401" max="2401" width="13.69921875" bestFit="1" customWidth="1"/>
    <col min="2402" max="2402" width="8"/>
    <col min="2403" max="2403" width="10.8984375" bestFit="1" customWidth="1"/>
    <col min="2404" max="2404" width="13" bestFit="1" customWidth="1"/>
    <col min="2405" max="2405" width="7.59765625" bestFit="1" customWidth="1"/>
    <col min="2406" max="2406" width="18.69921875" bestFit="1" customWidth="1"/>
    <col min="2407" max="2407" width="7.8984375" bestFit="1" customWidth="1"/>
    <col min="2408" max="2408" width="9.8984375" bestFit="1" customWidth="1"/>
    <col min="2409" max="2409" width="14.69921875" bestFit="1" customWidth="1"/>
    <col min="2410" max="2410" width="13" bestFit="1" customWidth="1"/>
    <col min="2411" max="2411" width="9.69921875" bestFit="1" customWidth="1"/>
    <col min="2412" max="2412" width="14.69921875" bestFit="1" customWidth="1"/>
    <col min="2413" max="2413" width="12.19921875" bestFit="1" customWidth="1"/>
    <col min="2414" max="2414" width="12.59765625" bestFit="1" customWidth="1"/>
    <col min="2415" max="2415" width="13" bestFit="1" customWidth="1"/>
    <col min="2416" max="2416" width="14.3984375" bestFit="1" customWidth="1"/>
    <col min="2417" max="2417" width="11.69921875" bestFit="1" customWidth="1"/>
    <col min="2418" max="2418" width="8.8984375" bestFit="1" customWidth="1"/>
    <col min="2419" max="2419" width="13.8984375" bestFit="1" customWidth="1"/>
    <col min="2420" max="2420" width="10.19921875" bestFit="1" customWidth="1"/>
    <col min="2421" max="2421" width="8.59765625" bestFit="1" customWidth="1"/>
    <col min="2422" max="2422" width="17.59765625" bestFit="1" customWidth="1"/>
    <col min="2423" max="2423" width="16.59765625" bestFit="1" customWidth="1"/>
    <col min="2424" max="2424" width="11" bestFit="1" customWidth="1"/>
    <col min="2425" max="2425" width="14.8984375" bestFit="1" customWidth="1"/>
    <col min="2426" max="2426" width="13" bestFit="1" customWidth="1"/>
    <col min="2427" max="2427" width="12.5" bestFit="1" customWidth="1"/>
    <col min="2428" max="2428" width="12.3984375" bestFit="1" customWidth="1"/>
    <col min="2429" max="2429" width="18" bestFit="1" customWidth="1"/>
    <col min="2430" max="2430" width="21.5" bestFit="1" customWidth="1"/>
    <col min="2431" max="2431" width="20.19921875" bestFit="1" customWidth="1"/>
    <col min="2432" max="2432" width="13.8984375" bestFit="1" customWidth="1"/>
    <col min="2433" max="2433" width="12" bestFit="1" customWidth="1"/>
    <col min="2434" max="2434" width="13.09765625" bestFit="1" customWidth="1"/>
    <col min="2435" max="2435" width="20.59765625" bestFit="1" customWidth="1"/>
    <col min="2436" max="2436" width="20.3984375" bestFit="1" customWidth="1"/>
    <col min="2437" max="2437" width="27.69921875" bestFit="1" customWidth="1"/>
    <col min="2438" max="2438" width="20" bestFit="1" customWidth="1"/>
    <col min="2439" max="2439" width="18" bestFit="1" customWidth="1"/>
    <col min="2440" max="2440" width="15.69921875" bestFit="1" customWidth="1"/>
    <col min="2441" max="2441" width="15.8984375" bestFit="1" customWidth="1"/>
    <col min="2442" max="2442" width="15.59765625" bestFit="1" customWidth="1"/>
    <col min="2443" max="2443" width="10.59765625" bestFit="1" customWidth="1"/>
    <col min="2444" max="2444" width="12.8984375" bestFit="1" customWidth="1"/>
    <col min="2445" max="2445" width="11.8984375" bestFit="1" customWidth="1"/>
    <col min="2446" max="2446" width="22.3984375" bestFit="1" customWidth="1"/>
    <col min="2447" max="2447" width="22" bestFit="1" customWidth="1"/>
    <col min="2448" max="2448" width="9.59765625" bestFit="1" customWidth="1"/>
    <col min="2449" max="2449" width="10.69921875" bestFit="1" customWidth="1"/>
    <col min="2450" max="2450" width="17.19921875" bestFit="1" customWidth="1"/>
    <col min="2451" max="2451" width="19.19921875" bestFit="1" customWidth="1"/>
    <col min="2452" max="2452" width="11.69921875" bestFit="1" customWidth="1"/>
    <col min="2453" max="2453" width="23.5" bestFit="1" customWidth="1"/>
    <col min="2454" max="2454" width="19.69921875" bestFit="1" customWidth="1"/>
    <col min="2455" max="2455" width="12.8984375" bestFit="1" customWidth="1"/>
    <col min="2456" max="2456" width="10.69921875" bestFit="1" customWidth="1"/>
    <col min="2457" max="2457" width="20.3984375" bestFit="1" customWidth="1"/>
    <col min="2458" max="2458" width="7.59765625" bestFit="1" customWidth="1"/>
    <col min="2459" max="2459" width="15.69921875" bestFit="1" customWidth="1"/>
    <col min="2460" max="2460" width="15.19921875" bestFit="1" customWidth="1"/>
    <col min="2461" max="2461" width="16.5" bestFit="1" customWidth="1"/>
    <col min="2462" max="2462" width="12.69921875" bestFit="1" customWidth="1"/>
    <col min="2463" max="2463" width="8.59765625" bestFit="1" customWidth="1"/>
    <col min="2464" max="2464" width="24" bestFit="1" customWidth="1"/>
    <col min="2465" max="2465" width="12.69921875" bestFit="1" customWidth="1"/>
    <col min="2466" max="2466" width="16.69921875" bestFit="1" customWidth="1"/>
    <col min="2467" max="2467" width="20.19921875" bestFit="1" customWidth="1"/>
    <col min="2468" max="2468" width="9.3984375" bestFit="1" customWidth="1"/>
    <col min="2469" max="2469" width="13.69921875" bestFit="1" customWidth="1"/>
    <col min="2470" max="2470" width="9.3984375" bestFit="1" customWidth="1"/>
    <col min="2471" max="2471" width="22.59765625" bestFit="1" customWidth="1"/>
    <col min="2472" max="2472" width="9.5" bestFit="1" customWidth="1"/>
    <col min="2473" max="2473" width="13.19921875" bestFit="1" customWidth="1"/>
    <col min="2474" max="2474" width="11.5" bestFit="1" customWidth="1"/>
    <col min="2475" max="2475" width="12.69921875" bestFit="1" customWidth="1"/>
    <col min="2476" max="2476" width="11" bestFit="1" customWidth="1"/>
    <col min="2477" max="2477" width="8.59765625" bestFit="1" customWidth="1"/>
    <col min="2478" max="2478" width="16" bestFit="1" customWidth="1"/>
    <col min="2479" max="2479" width="8.5" bestFit="1" customWidth="1"/>
    <col min="2480" max="2480" width="16.5" bestFit="1" customWidth="1"/>
    <col min="2481" max="2481" width="18.19921875" bestFit="1" customWidth="1"/>
    <col min="2482" max="2482" width="14.09765625" bestFit="1" customWidth="1"/>
    <col min="2483" max="2483" width="8.8984375" bestFit="1" customWidth="1"/>
    <col min="2484" max="2484" width="9.59765625" bestFit="1" customWidth="1"/>
    <col min="2485" max="2485" width="13.59765625" bestFit="1" customWidth="1"/>
    <col min="2486" max="2486" width="10.3984375" bestFit="1" customWidth="1"/>
    <col min="2487" max="2487" width="11.59765625" bestFit="1" customWidth="1"/>
    <col min="2488" max="2488" width="8"/>
    <col min="2489" max="2489" width="19.09765625" bestFit="1" customWidth="1"/>
    <col min="2490" max="2490" width="8.3984375" bestFit="1" customWidth="1"/>
    <col min="2491" max="2491" width="18.8984375" bestFit="1" customWidth="1"/>
    <col min="2492" max="2492" width="12" bestFit="1" customWidth="1"/>
    <col min="2493" max="2493" width="12.19921875" bestFit="1" customWidth="1"/>
    <col min="2494" max="2494" width="8.3984375" bestFit="1" customWidth="1"/>
    <col min="2495" max="2495" width="16.19921875" bestFit="1" customWidth="1"/>
    <col min="2496" max="2496" width="19.5" bestFit="1" customWidth="1"/>
    <col min="2497" max="2497" width="10.69921875" bestFit="1" customWidth="1"/>
    <col min="2498" max="2498" width="15.8984375" bestFit="1" customWidth="1"/>
    <col min="2499" max="2499" width="17.8984375" bestFit="1" customWidth="1"/>
    <col min="2500" max="2500" width="15.59765625" bestFit="1" customWidth="1"/>
    <col min="2501" max="2501" width="15.5" bestFit="1" customWidth="1"/>
    <col min="2502" max="2502" width="10.3984375" bestFit="1" customWidth="1"/>
    <col min="2503" max="2503" width="17.19921875" bestFit="1" customWidth="1"/>
    <col min="2504" max="2504" width="20.59765625" bestFit="1" customWidth="1"/>
    <col min="2505" max="2505" width="12.3984375" bestFit="1" customWidth="1"/>
    <col min="2506" max="2506" width="14.69921875" bestFit="1" customWidth="1"/>
    <col min="2507" max="2507" width="11.19921875" bestFit="1" customWidth="1"/>
    <col min="2508" max="2508" width="16.19921875" bestFit="1" customWidth="1"/>
    <col min="2509" max="2509" width="17.19921875" bestFit="1" customWidth="1"/>
    <col min="2510" max="2510" width="21.5" bestFit="1" customWidth="1"/>
    <col min="2511" max="2511" width="7" bestFit="1" customWidth="1"/>
    <col min="2512" max="2512" width="36.59765625" bestFit="1" customWidth="1"/>
    <col min="2513" max="2513" width="11.59765625" bestFit="1" customWidth="1"/>
    <col min="2514" max="2514" width="8.3984375" bestFit="1" customWidth="1"/>
    <col min="2515" max="2515" width="12.19921875" bestFit="1" customWidth="1"/>
    <col min="2516" max="2516" width="16.8984375" bestFit="1" customWidth="1"/>
    <col min="2517" max="2517" width="13.5" bestFit="1" customWidth="1"/>
    <col min="2518" max="2518" width="12" bestFit="1" customWidth="1"/>
    <col min="2519" max="2519" width="11.19921875" bestFit="1" customWidth="1"/>
    <col min="2520" max="2520" width="15.5" bestFit="1" customWidth="1"/>
    <col min="2521" max="2521" width="8.5" bestFit="1" customWidth="1"/>
    <col min="2522" max="2522" width="9.09765625" bestFit="1" customWidth="1"/>
    <col min="2523" max="2523" width="10.69921875" bestFit="1" customWidth="1"/>
    <col min="2524" max="2524" width="15.19921875" bestFit="1" customWidth="1"/>
    <col min="2525" max="2525" width="16.5" bestFit="1" customWidth="1"/>
    <col min="2526" max="2527" width="15.09765625" bestFit="1" customWidth="1"/>
    <col min="2528" max="2528" width="18.3984375" bestFit="1" customWidth="1"/>
    <col min="2529" max="2529" width="21.69921875" bestFit="1" customWidth="1"/>
    <col min="2530" max="2530" width="8.69921875" bestFit="1" customWidth="1"/>
    <col min="2531" max="2531" width="19.5" bestFit="1" customWidth="1"/>
    <col min="2532" max="2532" width="11.5" bestFit="1" customWidth="1"/>
    <col min="2533" max="2533" width="13.59765625" bestFit="1" customWidth="1"/>
    <col min="2534" max="2534" width="11" bestFit="1" customWidth="1"/>
    <col min="2535" max="2535" width="8.3984375" bestFit="1" customWidth="1"/>
    <col min="2536" max="2536" width="16.5" bestFit="1" customWidth="1"/>
    <col min="2537" max="2537" width="21.09765625" bestFit="1" customWidth="1"/>
    <col min="2538" max="2538" width="13.5" bestFit="1" customWidth="1"/>
    <col min="2539" max="2539" width="7.5" bestFit="1" customWidth="1"/>
    <col min="2540" max="2540" width="33" bestFit="1" customWidth="1"/>
    <col min="2541" max="2541" width="7.69921875" bestFit="1" customWidth="1"/>
    <col min="2542" max="2542" width="12" bestFit="1" customWidth="1"/>
    <col min="2543" max="2543" width="20.8984375" bestFit="1" customWidth="1"/>
    <col min="2544" max="2544" width="11" bestFit="1" customWidth="1"/>
    <col min="2545" max="2545" width="11.19921875" bestFit="1" customWidth="1"/>
    <col min="2546" max="2546" width="27.69921875" bestFit="1" customWidth="1"/>
    <col min="2547" max="2547" width="9.8984375" bestFit="1" customWidth="1"/>
    <col min="2548" max="2548" width="19.8984375" bestFit="1" customWidth="1"/>
    <col min="2549" max="2549" width="15.69921875" bestFit="1" customWidth="1"/>
    <col min="2550" max="2550" width="7.19921875" bestFit="1" customWidth="1"/>
    <col min="2551" max="2551" width="7.3984375" bestFit="1" customWidth="1"/>
    <col min="2552" max="2552" width="13.5" bestFit="1" customWidth="1"/>
    <col min="2553" max="2553" width="5.19921875" bestFit="1" customWidth="1"/>
    <col min="2554" max="2554" width="5.69921875" bestFit="1" customWidth="1"/>
    <col min="2555" max="2555" width="10.3984375" bestFit="1" customWidth="1"/>
    <col min="2556" max="2556" width="9.3984375" bestFit="1" customWidth="1"/>
    <col min="2557" max="2557" width="6" bestFit="1" customWidth="1"/>
    <col min="2558" max="2558" width="11.09765625" bestFit="1" customWidth="1"/>
    <col min="2559" max="2559" width="11.19921875" bestFit="1" customWidth="1"/>
    <col min="2560" max="2560" width="31" bestFit="1" customWidth="1"/>
    <col min="2561" max="2561" width="12.59765625" bestFit="1" customWidth="1"/>
    <col min="2562" max="2562" width="4.19921875" bestFit="1" customWidth="1"/>
    <col min="2563" max="2563" width="6.59765625" bestFit="1" customWidth="1"/>
    <col min="2564" max="2564" width="4.69921875" bestFit="1" customWidth="1"/>
    <col min="2565" max="2565" width="11.69921875" bestFit="1" customWidth="1"/>
    <col min="2566" max="2566" width="5.3984375" bestFit="1" customWidth="1"/>
    <col min="2567" max="2567" width="4.3984375" bestFit="1" customWidth="1"/>
    <col min="2568" max="2568" width="20.09765625" bestFit="1" customWidth="1"/>
    <col min="2569" max="2569" width="9.5" bestFit="1" customWidth="1"/>
    <col min="2570" max="2570" width="10.19921875" bestFit="1" customWidth="1"/>
    <col min="2571" max="2571" width="20.09765625" bestFit="1" customWidth="1"/>
    <col min="2572" max="2572" width="18.8984375" bestFit="1" customWidth="1"/>
    <col min="2573" max="2573" width="25.19921875" bestFit="1" customWidth="1"/>
    <col min="2574" max="2574" width="10" bestFit="1" customWidth="1"/>
    <col min="2575" max="2575" width="8.8984375" bestFit="1" customWidth="1"/>
    <col min="2576" max="2576" width="16.8984375" bestFit="1" customWidth="1"/>
    <col min="2577" max="2577" width="9.8984375" bestFit="1" customWidth="1"/>
    <col min="2578" max="2578" width="8.3984375" bestFit="1" customWidth="1"/>
    <col min="2579" max="2579" width="9.19921875" bestFit="1" customWidth="1"/>
    <col min="2580" max="2580" width="10.3984375" bestFit="1" customWidth="1"/>
    <col min="2581" max="2581" width="10.59765625" bestFit="1" customWidth="1"/>
    <col min="2582" max="2582" width="20.3984375" bestFit="1" customWidth="1"/>
    <col min="2583" max="2583" width="7" bestFit="1" customWidth="1"/>
    <col min="2584" max="2584" width="12.3984375" bestFit="1" customWidth="1"/>
    <col min="2585" max="2585" width="7.59765625" bestFit="1" customWidth="1"/>
    <col min="2586" max="2586" width="8.5" bestFit="1" customWidth="1"/>
    <col min="2587" max="2587" width="20.59765625" bestFit="1" customWidth="1"/>
    <col min="2588" max="2588" width="9.19921875" bestFit="1" customWidth="1"/>
    <col min="2589" max="2589" width="9.3984375" bestFit="1" customWidth="1"/>
    <col min="2590" max="2590" width="13.59765625" bestFit="1" customWidth="1"/>
    <col min="2591" max="2591" width="8.69921875" bestFit="1" customWidth="1"/>
    <col min="2592" max="2592" width="8.5" bestFit="1" customWidth="1"/>
    <col min="2593" max="2593" width="26.59765625" bestFit="1" customWidth="1"/>
    <col min="2594" max="2594" width="14.5" bestFit="1" customWidth="1"/>
    <col min="2595" max="2595" width="7.09765625" bestFit="1" customWidth="1"/>
    <col min="2596" max="2596" width="4.09765625" bestFit="1" customWidth="1"/>
    <col min="2597" max="2597" width="7.69921875" bestFit="1" customWidth="1"/>
    <col min="2598" max="2598" width="6.59765625" bestFit="1" customWidth="1"/>
    <col min="2599" max="2599" width="9.3984375" bestFit="1" customWidth="1"/>
    <col min="2600" max="2600" width="17.09765625" bestFit="1" customWidth="1"/>
    <col min="2601" max="2601" width="24.09765625" bestFit="1" customWidth="1"/>
    <col min="2602" max="2602" width="15.5" bestFit="1" customWidth="1"/>
    <col min="2603" max="2603" width="15.19921875" bestFit="1" customWidth="1"/>
    <col min="2604" max="2604" width="20" bestFit="1" customWidth="1"/>
    <col min="2605" max="2605" width="13.59765625" bestFit="1" customWidth="1"/>
    <col min="2606" max="2606" width="14.69921875" bestFit="1" customWidth="1"/>
    <col min="2607" max="2607" width="17.09765625" bestFit="1" customWidth="1"/>
    <col min="2608" max="2608" width="22.69921875" bestFit="1" customWidth="1"/>
    <col min="2609" max="2609" width="18.19921875" bestFit="1" customWidth="1"/>
    <col min="2610" max="2610" width="17.3984375" bestFit="1" customWidth="1"/>
    <col min="2611" max="2611" width="16.3984375" bestFit="1" customWidth="1"/>
    <col min="2612" max="2612" width="8.19921875" bestFit="1" customWidth="1"/>
    <col min="2613" max="2613" width="8.09765625" bestFit="1" customWidth="1"/>
    <col min="2614" max="2614" width="8.3984375" bestFit="1" customWidth="1"/>
    <col min="2615" max="2615" width="4.59765625" bestFit="1" customWidth="1"/>
    <col min="2616" max="2616" width="10.3984375" bestFit="1" customWidth="1"/>
    <col min="2617" max="2617" width="15.69921875" bestFit="1" customWidth="1"/>
    <col min="2618" max="2618" width="12.59765625" bestFit="1" customWidth="1"/>
    <col min="2619" max="2619" width="12.09765625" bestFit="1" customWidth="1"/>
    <col min="2620" max="2620" width="13.69921875" bestFit="1" customWidth="1"/>
    <col min="2621" max="2621" width="12.69921875" bestFit="1" customWidth="1"/>
    <col min="2622" max="2622" width="11.19921875" bestFit="1" customWidth="1"/>
    <col min="2623" max="2623" width="10.59765625" bestFit="1" customWidth="1"/>
    <col min="2624" max="2624" width="21.19921875" bestFit="1" customWidth="1"/>
    <col min="2625" max="2625" width="10" bestFit="1" customWidth="1"/>
    <col min="2626" max="2626" width="19.5" bestFit="1" customWidth="1"/>
    <col min="2627" max="2627" width="3.59765625" bestFit="1" customWidth="1"/>
    <col min="2628" max="2628" width="17.69921875" bestFit="1" customWidth="1"/>
    <col min="2629" max="2629" width="9.69921875" bestFit="1" customWidth="1"/>
    <col min="2630" max="2630" width="27.8984375" bestFit="1" customWidth="1"/>
    <col min="2631" max="2631" width="10.3984375" bestFit="1" customWidth="1"/>
    <col min="2632" max="2632" width="12" bestFit="1" customWidth="1"/>
    <col min="2633" max="2633" width="15.5" bestFit="1" customWidth="1"/>
    <col min="2634" max="2634" width="12.8984375" bestFit="1" customWidth="1"/>
    <col min="2635" max="2635" width="22.59765625" bestFit="1" customWidth="1"/>
    <col min="2636" max="2636" width="13.19921875" bestFit="1" customWidth="1"/>
    <col min="2637" max="2637" width="5.8984375" bestFit="1" customWidth="1"/>
    <col min="2638" max="2638" width="10.09765625" bestFit="1" customWidth="1"/>
    <col min="2639" max="2639" width="6.09765625" bestFit="1" customWidth="1"/>
    <col min="2640" max="2640" width="8.8984375" bestFit="1" customWidth="1"/>
    <col min="2641" max="2641" width="12.09765625" bestFit="1" customWidth="1"/>
    <col min="2642" max="2642" width="10.5" bestFit="1" customWidth="1"/>
    <col min="2643" max="2643" width="11" bestFit="1" customWidth="1"/>
    <col min="2644" max="2644" width="16.59765625" bestFit="1" customWidth="1"/>
    <col min="2645" max="2645" width="10.8984375" bestFit="1" customWidth="1"/>
    <col min="2646" max="2646" width="6.5" bestFit="1" customWidth="1"/>
    <col min="2647" max="2647" width="13" bestFit="1" customWidth="1"/>
    <col min="2648" max="2648" width="32" bestFit="1" customWidth="1"/>
    <col min="2649" max="2649" width="15.8984375" bestFit="1" customWidth="1"/>
    <col min="2650" max="2650" width="4.5" bestFit="1" customWidth="1"/>
    <col min="2651" max="2651" width="35.3984375" bestFit="1" customWidth="1"/>
    <col min="2652" max="2652" width="27.69921875" bestFit="1" customWidth="1"/>
    <col min="2653" max="2653" width="7.69921875" bestFit="1" customWidth="1"/>
    <col min="2654" max="2654" width="8.19921875" bestFit="1" customWidth="1"/>
    <col min="2655" max="2655" width="9.59765625" bestFit="1" customWidth="1"/>
    <col min="2656" max="2656" width="12" bestFit="1" customWidth="1"/>
    <col min="2657" max="2657" width="12.19921875" bestFit="1" customWidth="1"/>
    <col min="2658" max="2658" width="11.59765625" bestFit="1" customWidth="1"/>
    <col min="2659" max="2659" width="8.59765625" bestFit="1" customWidth="1"/>
    <col min="2660" max="2660" width="9.09765625" bestFit="1" customWidth="1"/>
    <col min="2661" max="2661" width="21.5" bestFit="1" customWidth="1"/>
    <col min="2662" max="2662" width="14.09765625" bestFit="1" customWidth="1"/>
    <col min="2663" max="2663" width="18.5" bestFit="1" customWidth="1"/>
    <col min="2664" max="2664" width="20.69921875" bestFit="1" customWidth="1"/>
    <col min="2665" max="2665" width="30.8984375" bestFit="1" customWidth="1"/>
    <col min="2666" max="2666" width="15.09765625" bestFit="1" customWidth="1"/>
    <col min="2667" max="2667" width="13.8984375" bestFit="1" customWidth="1"/>
    <col min="2668" max="2668" width="16.59765625" bestFit="1" customWidth="1"/>
    <col min="2669" max="2669" width="24" bestFit="1" customWidth="1"/>
    <col min="2670" max="2670" width="15.19921875" bestFit="1" customWidth="1"/>
    <col min="2671" max="2671" width="47.8984375" bestFit="1" customWidth="1"/>
    <col min="2672" max="2672" width="14.59765625" bestFit="1" customWidth="1"/>
    <col min="2673" max="2673" width="36.3984375" bestFit="1" customWidth="1"/>
    <col min="2674" max="2674" width="28.59765625" bestFit="1" customWidth="1"/>
    <col min="2675" max="2675" width="3.8984375" bestFit="1" customWidth="1"/>
    <col min="2676" max="2676" width="17.19921875" bestFit="1" customWidth="1"/>
    <col min="2677" max="2677" width="4.69921875" bestFit="1" customWidth="1"/>
    <col min="2678" max="2679" width="11.59765625" bestFit="1" customWidth="1"/>
    <col min="2680" max="2680" width="12.59765625" bestFit="1" customWidth="1"/>
    <col min="2681" max="2681" width="15.8984375" bestFit="1" customWidth="1"/>
    <col min="2682" max="2682" width="3.59765625" bestFit="1" customWidth="1"/>
    <col min="2683" max="2683" width="8.69921875" bestFit="1" customWidth="1"/>
    <col min="2684" max="2684" width="34.3984375" bestFit="1" customWidth="1"/>
    <col min="2685" max="2685" width="10.5" bestFit="1" customWidth="1"/>
    <col min="2686" max="2686" width="12.69921875" bestFit="1" customWidth="1"/>
    <col min="2687" max="2687" width="16.69921875" bestFit="1" customWidth="1"/>
    <col min="2688" max="2688" width="24.09765625" bestFit="1" customWidth="1"/>
    <col min="2689" max="2689" width="19.5" bestFit="1" customWidth="1"/>
    <col min="2690" max="2690" width="17.8984375" bestFit="1" customWidth="1"/>
    <col min="2691" max="2691" width="16.09765625" bestFit="1" customWidth="1"/>
    <col min="2692" max="2692" width="26.5" bestFit="1" customWidth="1"/>
    <col min="2693" max="2693" width="13" bestFit="1" customWidth="1"/>
    <col min="2694" max="2694" width="7.5" bestFit="1" customWidth="1"/>
    <col min="2695" max="2695" width="19.69921875" bestFit="1" customWidth="1"/>
    <col min="2696" max="2696" width="23.09765625" bestFit="1" customWidth="1"/>
    <col min="2697" max="2697" width="9.3984375" bestFit="1" customWidth="1"/>
    <col min="2698" max="2698" width="10.59765625" bestFit="1" customWidth="1"/>
    <col min="2699" max="2699" width="9.8984375" bestFit="1" customWidth="1"/>
  </cols>
  <sheetData>
    <row r="6" spans="1:18" x14ac:dyDescent="0.25">
      <c r="A6" s="6" t="s">
        <v>5370</v>
      </c>
      <c r="B6" s="6" t="s">
        <v>5369</v>
      </c>
    </row>
    <row r="7" spans="1:18" x14ac:dyDescent="0.25">
      <c r="A7" s="6" t="s">
        <v>5367</v>
      </c>
      <c r="B7" t="s">
        <v>32</v>
      </c>
      <c r="C7" t="s">
        <v>30</v>
      </c>
      <c r="D7" t="s">
        <v>29</v>
      </c>
      <c r="E7" t="s">
        <v>31</v>
      </c>
      <c r="F7" t="s">
        <v>25</v>
      </c>
      <c r="G7" t="s">
        <v>18</v>
      </c>
      <c r="H7" t="s">
        <v>50</v>
      </c>
      <c r="I7" t="s">
        <v>22</v>
      </c>
      <c r="J7" t="s">
        <v>100</v>
      </c>
      <c r="K7" t="s">
        <v>87</v>
      </c>
      <c r="L7" t="s">
        <v>37</v>
      </c>
      <c r="M7" t="s">
        <v>81</v>
      </c>
      <c r="N7" t="s">
        <v>2286</v>
      </c>
      <c r="O7" t="s">
        <v>98</v>
      </c>
      <c r="P7" t="s">
        <v>2251</v>
      </c>
      <c r="Q7" t="s">
        <v>45</v>
      </c>
      <c r="R7" t="s">
        <v>5368</v>
      </c>
    </row>
    <row r="8" spans="1:18" x14ac:dyDescent="0.25">
      <c r="A8" s="7" t="s">
        <v>27</v>
      </c>
      <c r="B8" s="15">
        <v>1</v>
      </c>
      <c r="C8" s="15">
        <v>33</v>
      </c>
      <c r="D8" s="15">
        <v>6</v>
      </c>
      <c r="E8" s="15"/>
      <c r="F8" s="15">
        <v>6</v>
      </c>
      <c r="G8" s="15"/>
      <c r="H8" s="15">
        <v>5</v>
      </c>
      <c r="I8" s="15">
        <v>3</v>
      </c>
      <c r="J8" s="15"/>
      <c r="K8" s="15"/>
      <c r="L8" s="15"/>
      <c r="M8" s="15"/>
      <c r="N8" s="15"/>
      <c r="O8" s="15"/>
      <c r="P8" s="15"/>
      <c r="Q8" s="15"/>
      <c r="R8" s="15">
        <v>54</v>
      </c>
    </row>
    <row r="9" spans="1:18" x14ac:dyDescent="0.25">
      <c r="A9" s="7" t="s">
        <v>53</v>
      </c>
      <c r="B9" s="15"/>
      <c r="C9" s="15"/>
      <c r="D9" s="15"/>
      <c r="E9" s="15">
        <v>1</v>
      </c>
      <c r="F9" s="15"/>
      <c r="G9" s="15">
        <v>1</v>
      </c>
      <c r="H9" s="15"/>
      <c r="I9" s="15">
        <v>1</v>
      </c>
      <c r="J9" s="15"/>
      <c r="K9" s="15"/>
      <c r="L9" s="15"/>
      <c r="M9" s="15"/>
      <c r="N9" s="15"/>
      <c r="O9" s="15"/>
      <c r="P9" s="15"/>
      <c r="Q9" s="15"/>
      <c r="R9" s="15">
        <v>3</v>
      </c>
    </row>
    <row r="10" spans="1:18" x14ac:dyDescent="0.25">
      <c r="A10" s="7" t="s">
        <v>21</v>
      </c>
      <c r="B10" s="15">
        <v>2</v>
      </c>
      <c r="C10" s="15">
        <v>1</v>
      </c>
      <c r="D10" s="15"/>
      <c r="E10" s="15">
        <v>1</v>
      </c>
      <c r="F10" s="15">
        <v>11</v>
      </c>
      <c r="G10" s="15">
        <v>2</v>
      </c>
      <c r="H10" s="15">
        <v>4</v>
      </c>
      <c r="I10" s="15">
        <v>10</v>
      </c>
      <c r="J10" s="15"/>
      <c r="K10" s="15">
        <v>1</v>
      </c>
      <c r="L10" s="15">
        <v>1</v>
      </c>
      <c r="M10" s="15"/>
      <c r="N10" s="15"/>
      <c r="O10" s="15"/>
      <c r="P10" s="15">
        <v>1</v>
      </c>
      <c r="Q10" s="15"/>
      <c r="R10" s="15">
        <v>34</v>
      </c>
    </row>
    <row r="11" spans="1:18" x14ac:dyDescent="0.25">
      <c r="A11" s="7" t="s">
        <v>36</v>
      </c>
      <c r="B11" s="15">
        <v>70</v>
      </c>
      <c r="C11" s="15">
        <v>132</v>
      </c>
      <c r="D11" s="15">
        <v>24</v>
      </c>
      <c r="E11" s="15">
        <v>21</v>
      </c>
      <c r="F11" s="15">
        <v>87</v>
      </c>
      <c r="G11" s="15"/>
      <c r="H11" s="15">
        <v>9</v>
      </c>
      <c r="I11" s="15">
        <v>33</v>
      </c>
      <c r="J11" s="15">
        <v>1</v>
      </c>
      <c r="K11" s="15"/>
      <c r="L11" s="15"/>
      <c r="M11" s="15"/>
      <c r="N11" s="15"/>
      <c r="O11" s="15"/>
      <c r="P11" s="15"/>
      <c r="Q11" s="15"/>
      <c r="R11" s="15">
        <v>377</v>
      </c>
    </row>
    <row r="12" spans="1:18" x14ac:dyDescent="0.25">
      <c r="A12" s="7" t="s">
        <v>43</v>
      </c>
      <c r="B12" s="15">
        <v>323</v>
      </c>
      <c r="C12" s="15">
        <v>53</v>
      </c>
      <c r="D12" s="15">
        <v>3</v>
      </c>
      <c r="E12" s="15">
        <v>61</v>
      </c>
      <c r="F12" s="15">
        <v>301</v>
      </c>
      <c r="G12" s="15">
        <v>25</v>
      </c>
      <c r="H12" s="15">
        <v>6</v>
      </c>
      <c r="I12" s="15">
        <v>210</v>
      </c>
      <c r="J12" s="15"/>
      <c r="K12" s="15">
        <v>9</v>
      </c>
      <c r="L12" s="15">
        <v>23</v>
      </c>
      <c r="M12" s="15">
        <v>9</v>
      </c>
      <c r="N12" s="15">
        <v>1</v>
      </c>
      <c r="O12" s="15">
        <v>2</v>
      </c>
      <c r="P12" s="15"/>
      <c r="Q12" s="15"/>
      <c r="R12" s="15">
        <v>1026</v>
      </c>
    </row>
    <row r="13" spans="1:18" x14ac:dyDescent="0.25">
      <c r="A13" s="7" t="s">
        <v>38</v>
      </c>
      <c r="B13" s="15">
        <v>221</v>
      </c>
      <c r="C13" s="15">
        <v>46</v>
      </c>
      <c r="D13" s="15">
        <v>3</v>
      </c>
      <c r="E13" s="15">
        <v>67</v>
      </c>
      <c r="F13" s="15">
        <v>316</v>
      </c>
      <c r="G13" s="15">
        <v>141</v>
      </c>
      <c r="H13" s="15">
        <v>4</v>
      </c>
      <c r="I13" s="15">
        <v>238</v>
      </c>
      <c r="J13" s="15"/>
      <c r="K13" s="15">
        <v>6</v>
      </c>
      <c r="L13" s="15">
        <v>82</v>
      </c>
      <c r="M13" s="15">
        <v>9</v>
      </c>
      <c r="N13" s="15"/>
      <c r="O13" s="15">
        <v>3</v>
      </c>
      <c r="P13" s="15">
        <v>1</v>
      </c>
      <c r="Q13" s="15">
        <v>1</v>
      </c>
      <c r="R13" s="15">
        <v>1138</v>
      </c>
    </row>
    <row r="14" spans="1:18" x14ac:dyDescent="0.25">
      <c r="A14" s="7" t="s">
        <v>26</v>
      </c>
      <c r="B14" s="15"/>
      <c r="C14" s="15"/>
      <c r="D14" s="15"/>
      <c r="E14" s="15">
        <v>2</v>
      </c>
      <c r="F14" s="15">
        <v>7</v>
      </c>
      <c r="G14" s="15">
        <v>1</v>
      </c>
      <c r="H14" s="15">
        <v>3</v>
      </c>
      <c r="I14" s="15">
        <v>4</v>
      </c>
      <c r="J14" s="15"/>
      <c r="K14" s="15"/>
      <c r="L14" s="15">
        <v>1</v>
      </c>
      <c r="M14" s="15"/>
      <c r="N14" s="15"/>
      <c r="O14" s="15"/>
      <c r="P14" s="15"/>
      <c r="Q14" s="15"/>
      <c r="R14" s="15">
        <v>18</v>
      </c>
    </row>
    <row r="15" spans="1:18" x14ac:dyDescent="0.25">
      <c r="A15" s="7" t="s">
        <v>5380</v>
      </c>
      <c r="B15" s="15">
        <v>4</v>
      </c>
      <c r="C15" s="15">
        <v>4</v>
      </c>
      <c r="D15" s="15"/>
      <c r="E15" s="15"/>
      <c r="F15" s="15">
        <v>13</v>
      </c>
      <c r="G15" s="15">
        <v>1</v>
      </c>
      <c r="H15" s="15">
        <v>8</v>
      </c>
      <c r="I15" s="15">
        <v>6</v>
      </c>
      <c r="J15" s="15"/>
      <c r="K15" s="15"/>
      <c r="L15" s="15"/>
      <c r="M15" s="15"/>
      <c r="N15" s="15">
        <v>2</v>
      </c>
      <c r="O15" s="15"/>
      <c r="P15" s="15">
        <v>1</v>
      </c>
      <c r="Q15" s="15"/>
      <c r="R15" s="15">
        <v>39</v>
      </c>
    </row>
    <row r="16" spans="1:18" x14ac:dyDescent="0.25">
      <c r="A16" s="7" t="s">
        <v>5368</v>
      </c>
      <c r="B16" s="15">
        <v>621</v>
      </c>
      <c r="C16" s="15">
        <v>269</v>
      </c>
      <c r="D16" s="15">
        <v>36</v>
      </c>
      <c r="E16" s="15">
        <v>153</v>
      </c>
      <c r="F16" s="15">
        <v>741</v>
      </c>
      <c r="G16" s="15">
        <v>171</v>
      </c>
      <c r="H16" s="15">
        <v>39</v>
      </c>
      <c r="I16" s="15">
        <v>505</v>
      </c>
      <c r="J16" s="15">
        <v>1</v>
      </c>
      <c r="K16" s="15">
        <v>16</v>
      </c>
      <c r="L16" s="15">
        <v>107</v>
      </c>
      <c r="M16" s="15">
        <v>18</v>
      </c>
      <c r="N16" s="15">
        <v>3</v>
      </c>
      <c r="O16" s="15">
        <v>5</v>
      </c>
      <c r="P16" s="15">
        <v>3</v>
      </c>
      <c r="Q16" s="15">
        <v>1</v>
      </c>
      <c r="R16" s="15">
        <v>2689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D0F6B-01D5-40F5-80C2-D0A3FD5EFB9C}">
  <dimension ref="A5:E49"/>
  <sheetViews>
    <sheetView topLeftCell="E4" zoomScale="93" workbookViewId="0">
      <selection activeCell="B15" sqref="B15"/>
    </sheetView>
  </sheetViews>
  <sheetFormatPr defaultRowHeight="13.8" x14ac:dyDescent="0.25"/>
  <cols>
    <col min="1" max="1" width="14.296875" bestFit="1" customWidth="1"/>
    <col min="2" max="2" width="21.59765625" bestFit="1" customWidth="1"/>
    <col min="3" max="3" width="14.5" customWidth="1"/>
    <col min="4" max="4" width="14.3984375" customWidth="1"/>
    <col min="5" max="5" width="12.69921875" customWidth="1"/>
    <col min="6" max="6" width="11.8984375" customWidth="1"/>
    <col min="7" max="7" width="9.8984375" bestFit="1" customWidth="1"/>
    <col min="8" max="8" width="4.8984375" bestFit="1" customWidth="1"/>
    <col min="9" max="9" width="7" bestFit="1" customWidth="1"/>
    <col min="10" max="10" width="6.5" bestFit="1" customWidth="1"/>
    <col min="11" max="11" width="4" bestFit="1" customWidth="1"/>
    <col min="12" max="12" width="6" bestFit="1" customWidth="1"/>
    <col min="13" max="13" width="5.59765625" bestFit="1" customWidth="1"/>
    <col min="14" max="14" width="6.3984375" bestFit="1" customWidth="1"/>
    <col min="15" max="15" width="7.3984375" bestFit="1" customWidth="1"/>
    <col min="16" max="16" width="8.59765625" bestFit="1" customWidth="1"/>
    <col min="17" max="17" width="6.8984375" bestFit="1" customWidth="1"/>
    <col min="18" max="18" width="6" bestFit="1" customWidth="1"/>
    <col min="19" max="19" width="5.3984375" bestFit="1" customWidth="1"/>
    <col min="20" max="20" width="7.8984375" bestFit="1" customWidth="1"/>
    <col min="21" max="21" width="4.5" bestFit="1" customWidth="1"/>
    <col min="22" max="22" width="5.8984375" bestFit="1" customWidth="1"/>
    <col min="23" max="23" width="4.69921875" bestFit="1" customWidth="1"/>
    <col min="24" max="24" width="5.3984375" bestFit="1" customWidth="1"/>
    <col min="25" max="25" width="6.19921875" bestFit="1" customWidth="1"/>
    <col min="26" max="26" width="6" bestFit="1" customWidth="1"/>
    <col min="27" max="27" width="9.69921875" bestFit="1" customWidth="1"/>
    <col min="28" max="28" width="7.3984375" bestFit="1" customWidth="1"/>
    <col min="29" max="29" width="10.09765625" bestFit="1" customWidth="1"/>
    <col min="30" max="30" width="6.3984375" bestFit="1" customWidth="1"/>
    <col min="31" max="31" width="8.8984375" bestFit="1" customWidth="1"/>
    <col min="32" max="32" width="5.3984375" bestFit="1" customWidth="1"/>
    <col min="33" max="33" width="8.59765625" bestFit="1" customWidth="1"/>
    <col min="34" max="34" width="5.69921875" bestFit="1" customWidth="1"/>
    <col min="35" max="35" width="7.09765625" bestFit="1" customWidth="1"/>
    <col min="36" max="36" width="5.3984375" bestFit="1" customWidth="1"/>
    <col min="37" max="37" width="9.59765625" bestFit="1" customWidth="1"/>
    <col min="38" max="38" width="9.69921875" bestFit="1" customWidth="1"/>
    <col min="39" max="39" width="6.19921875" bestFit="1" customWidth="1"/>
    <col min="40" max="40" width="6.5" bestFit="1" customWidth="1"/>
    <col min="41" max="41" width="6.19921875" bestFit="1" customWidth="1"/>
    <col min="42" max="42" width="7" bestFit="1" customWidth="1"/>
    <col min="43" max="43" width="3.8984375" bestFit="1" customWidth="1"/>
    <col min="44" max="44" width="5.59765625" bestFit="1" customWidth="1"/>
    <col min="45" max="45" width="11.69921875" bestFit="1" customWidth="1"/>
    <col min="46" max="46" width="13.59765625" bestFit="1" customWidth="1"/>
  </cols>
  <sheetData>
    <row r="5" spans="1:5" x14ac:dyDescent="0.25">
      <c r="A5" s="6" t="s">
        <v>5367</v>
      </c>
      <c r="B5" t="s">
        <v>5371</v>
      </c>
      <c r="D5" t="s">
        <v>5374</v>
      </c>
      <c r="E5" t="s">
        <v>5375</v>
      </c>
    </row>
    <row r="6" spans="1:5" x14ac:dyDescent="0.25">
      <c r="A6" s="7" t="s">
        <v>1759</v>
      </c>
      <c r="B6" s="15">
        <v>1127331</v>
      </c>
      <c r="D6" s="7" t="s">
        <v>1759</v>
      </c>
      <c r="E6">
        <v>1127331</v>
      </c>
    </row>
    <row r="7" spans="1:5" x14ac:dyDescent="0.25">
      <c r="A7" s="7" t="s">
        <v>774</v>
      </c>
      <c r="B7" s="15">
        <v>21692809</v>
      </c>
      <c r="D7" s="7" t="s">
        <v>774</v>
      </c>
      <c r="E7">
        <v>21692809</v>
      </c>
    </row>
    <row r="8" spans="1:5" x14ac:dyDescent="0.25">
      <c r="A8" s="7" t="s">
        <v>91</v>
      </c>
      <c r="B8" s="15">
        <v>1056628141</v>
      </c>
      <c r="D8" s="7" t="s">
        <v>91</v>
      </c>
      <c r="E8">
        <v>1056628141</v>
      </c>
    </row>
    <row r="9" spans="1:5" x14ac:dyDescent="0.25">
      <c r="A9" s="7" t="s">
        <v>4313</v>
      </c>
      <c r="B9" s="15">
        <v>1361133</v>
      </c>
      <c r="D9" s="7" t="s">
        <v>4313</v>
      </c>
      <c r="E9">
        <v>1361133</v>
      </c>
    </row>
    <row r="10" spans="1:5" x14ac:dyDescent="0.25">
      <c r="A10" s="7" t="s">
        <v>133</v>
      </c>
      <c r="B10" s="15">
        <v>7967442</v>
      </c>
      <c r="D10" s="7" t="s">
        <v>133</v>
      </c>
      <c r="E10">
        <v>7967442</v>
      </c>
    </row>
    <row r="11" spans="1:5" x14ac:dyDescent="0.25">
      <c r="A11" s="7" t="s">
        <v>93</v>
      </c>
      <c r="B11" s="15">
        <v>1736062369</v>
      </c>
      <c r="D11" s="7" t="s">
        <v>93</v>
      </c>
      <c r="E11">
        <v>1736062369</v>
      </c>
    </row>
    <row r="12" spans="1:5" x14ac:dyDescent="0.25">
      <c r="A12" s="7" t="s">
        <v>5298</v>
      </c>
      <c r="B12" s="15">
        <v>12188642</v>
      </c>
      <c r="D12" s="7" t="s">
        <v>5298</v>
      </c>
      <c r="E12">
        <v>12188642</v>
      </c>
    </row>
    <row r="13" spans="1:5" x14ac:dyDescent="0.25">
      <c r="A13" s="7" t="s">
        <v>164</v>
      </c>
      <c r="B13" s="15">
        <v>866888738</v>
      </c>
      <c r="D13" s="7" t="s">
        <v>164</v>
      </c>
      <c r="E13">
        <v>866888738</v>
      </c>
    </row>
    <row r="14" spans="1:5" x14ac:dyDescent="0.25">
      <c r="A14" s="7" t="s">
        <v>2042</v>
      </c>
      <c r="B14" s="15">
        <v>6517198</v>
      </c>
      <c r="D14" s="7" t="s">
        <v>2042</v>
      </c>
      <c r="E14">
        <v>6517198</v>
      </c>
    </row>
    <row r="15" spans="1:5" x14ac:dyDescent="0.25">
      <c r="A15" s="7" t="s">
        <v>584</v>
      </c>
      <c r="B15" s="15">
        <v>1823363</v>
      </c>
      <c r="D15" s="7" t="s">
        <v>584</v>
      </c>
      <c r="E15">
        <v>1823363</v>
      </c>
    </row>
    <row r="16" spans="1:5" x14ac:dyDescent="0.25">
      <c r="A16" s="7" t="s">
        <v>447</v>
      </c>
      <c r="B16" s="15">
        <v>8896448</v>
      </c>
      <c r="D16" s="7" t="s">
        <v>447</v>
      </c>
      <c r="E16">
        <v>8896448</v>
      </c>
    </row>
    <row r="17" spans="1:5" x14ac:dyDescent="0.25">
      <c r="A17" s="7" t="s">
        <v>4217</v>
      </c>
      <c r="B17" s="15">
        <v>611709</v>
      </c>
      <c r="D17" s="7" t="s">
        <v>4217</v>
      </c>
      <c r="E17">
        <v>611709</v>
      </c>
    </row>
    <row r="18" spans="1:5" x14ac:dyDescent="0.25">
      <c r="A18" s="7" t="s">
        <v>48</v>
      </c>
      <c r="B18" s="15">
        <v>2431539018</v>
      </c>
      <c r="D18" s="7" t="s">
        <v>48</v>
      </c>
      <c r="E18">
        <v>2431539018</v>
      </c>
    </row>
    <row r="19" spans="1:5" x14ac:dyDescent="0.25">
      <c r="A19" s="7" t="s">
        <v>4101</v>
      </c>
      <c r="B19" s="15">
        <v>17149</v>
      </c>
      <c r="D19" s="7" t="s">
        <v>4101</v>
      </c>
      <c r="E19">
        <v>17149</v>
      </c>
    </row>
    <row r="20" spans="1:5" x14ac:dyDescent="0.25">
      <c r="A20" s="7" t="s">
        <v>24</v>
      </c>
      <c r="B20" s="15">
        <v>2273265337</v>
      </c>
      <c r="D20" s="7" t="s">
        <v>24</v>
      </c>
      <c r="E20">
        <v>2273265337</v>
      </c>
    </row>
    <row r="21" spans="1:5" x14ac:dyDescent="0.25">
      <c r="A21" s="7" t="s">
        <v>293</v>
      </c>
      <c r="B21" s="15">
        <v>327244591</v>
      </c>
      <c r="D21" s="7" t="s">
        <v>293</v>
      </c>
      <c r="E21">
        <v>327244591</v>
      </c>
    </row>
    <row r="22" spans="1:5" x14ac:dyDescent="0.25">
      <c r="A22" s="7" t="s">
        <v>2308</v>
      </c>
      <c r="B22" s="15">
        <v>23375191</v>
      </c>
      <c r="D22" s="7" t="s">
        <v>2308</v>
      </c>
      <c r="E22">
        <v>23375191</v>
      </c>
    </row>
    <row r="23" spans="1:5" x14ac:dyDescent="0.25">
      <c r="A23" s="7" t="s">
        <v>3735</v>
      </c>
      <c r="B23" s="15">
        <v>31794</v>
      </c>
      <c r="D23" s="7" t="s">
        <v>3735</v>
      </c>
      <c r="E23">
        <v>31794</v>
      </c>
    </row>
    <row r="24" spans="1:5" x14ac:dyDescent="0.25">
      <c r="A24" s="7" t="s">
        <v>704</v>
      </c>
      <c r="B24" s="15">
        <v>677537019</v>
      </c>
      <c r="D24" s="7" t="s">
        <v>704</v>
      </c>
      <c r="E24">
        <v>677537019</v>
      </c>
    </row>
    <row r="25" spans="1:5" x14ac:dyDescent="0.25">
      <c r="A25" s="7" t="s">
        <v>4342</v>
      </c>
      <c r="B25" s="15">
        <v>4105123</v>
      </c>
      <c r="D25" s="7" t="s">
        <v>4342</v>
      </c>
      <c r="E25">
        <v>4105123</v>
      </c>
    </row>
    <row r="26" spans="1:5" x14ac:dyDescent="0.25">
      <c r="A26" s="7" t="s">
        <v>70</v>
      </c>
      <c r="B26" s="15">
        <v>7772272</v>
      </c>
      <c r="D26" s="7" t="s">
        <v>70</v>
      </c>
      <c r="E26">
        <v>7772272</v>
      </c>
    </row>
    <row r="27" spans="1:5" x14ac:dyDescent="0.25">
      <c r="A27" s="7" t="s">
        <v>1879</v>
      </c>
      <c r="B27" s="15">
        <v>68377393</v>
      </c>
      <c r="D27" s="7" t="s">
        <v>1879</v>
      </c>
      <c r="E27">
        <v>68377393</v>
      </c>
    </row>
    <row r="28" spans="1:5" x14ac:dyDescent="0.25">
      <c r="A28" s="7" t="s">
        <v>2829</v>
      </c>
      <c r="B28" s="15">
        <v>2473399</v>
      </c>
      <c r="D28" s="7" t="s">
        <v>2829</v>
      </c>
      <c r="E28">
        <v>2473399</v>
      </c>
    </row>
    <row r="29" spans="1:5" x14ac:dyDescent="0.25">
      <c r="A29" s="7" t="s">
        <v>41</v>
      </c>
      <c r="B29" s="15">
        <v>8172951</v>
      </c>
      <c r="D29" s="7" t="s">
        <v>41</v>
      </c>
      <c r="E29">
        <v>8172951</v>
      </c>
    </row>
    <row r="30" spans="1:5" x14ac:dyDescent="0.25">
      <c r="A30" s="7" t="s">
        <v>34</v>
      </c>
      <c r="B30" s="15">
        <v>167160071</v>
      </c>
      <c r="D30" s="7" t="s">
        <v>34</v>
      </c>
      <c r="E30">
        <v>167160071</v>
      </c>
    </row>
    <row r="31" spans="1:5" x14ac:dyDescent="0.25">
      <c r="A31" s="7" t="s">
        <v>494</v>
      </c>
      <c r="B31" s="15">
        <v>81542761</v>
      </c>
      <c r="D31" s="7" t="s">
        <v>494</v>
      </c>
      <c r="E31">
        <v>81542761</v>
      </c>
    </row>
    <row r="32" spans="1:5" x14ac:dyDescent="0.25">
      <c r="A32" s="7" t="s">
        <v>423</v>
      </c>
      <c r="B32" s="15">
        <v>4941252</v>
      </c>
      <c r="D32" s="7" t="s">
        <v>423</v>
      </c>
      <c r="E32">
        <v>4941252</v>
      </c>
    </row>
    <row r="33" spans="1:5" x14ac:dyDescent="0.25">
      <c r="A33" s="7" t="s">
        <v>1256</v>
      </c>
      <c r="B33" s="15">
        <v>6712451</v>
      </c>
      <c r="D33" s="7" t="s">
        <v>1256</v>
      </c>
      <c r="E33">
        <v>6712451</v>
      </c>
    </row>
    <row r="34" spans="1:5" x14ac:dyDescent="0.25">
      <c r="A34" s="7" t="s">
        <v>264</v>
      </c>
      <c r="B34" s="15">
        <v>818850139</v>
      </c>
      <c r="D34" s="7" t="s">
        <v>264</v>
      </c>
      <c r="E34">
        <v>818850139</v>
      </c>
    </row>
    <row r="35" spans="1:5" x14ac:dyDescent="0.25">
      <c r="A35" s="7" t="s">
        <v>1009</v>
      </c>
      <c r="B35" s="15">
        <v>1804549</v>
      </c>
      <c r="D35" s="7" t="s">
        <v>1009</v>
      </c>
      <c r="E35">
        <v>1804549</v>
      </c>
    </row>
    <row r="36" spans="1:5" x14ac:dyDescent="0.25">
      <c r="A36" s="7" t="s">
        <v>3849</v>
      </c>
      <c r="B36" s="15">
        <v>20218921</v>
      </c>
      <c r="D36" s="7" t="s">
        <v>3849</v>
      </c>
      <c r="E36">
        <v>20218921</v>
      </c>
    </row>
    <row r="37" spans="1:5" x14ac:dyDescent="0.25">
      <c r="A37" s="7" t="s">
        <v>2252</v>
      </c>
      <c r="B37" s="15">
        <v>70071</v>
      </c>
      <c r="D37" s="7" t="s">
        <v>2252</v>
      </c>
      <c r="E37">
        <v>70071</v>
      </c>
    </row>
    <row r="38" spans="1:5" x14ac:dyDescent="0.25">
      <c r="A38" s="7" t="s">
        <v>2881</v>
      </c>
      <c r="B38" s="15">
        <v>414194927</v>
      </c>
      <c r="D38" s="7" t="s">
        <v>2881</v>
      </c>
      <c r="E38">
        <v>414194927</v>
      </c>
    </row>
    <row r="39" spans="1:5" x14ac:dyDescent="0.25">
      <c r="A39" s="7" t="s">
        <v>2097</v>
      </c>
      <c r="B39" s="15">
        <v>18201973</v>
      </c>
      <c r="D39" s="7" t="s">
        <v>2097</v>
      </c>
      <c r="E39">
        <v>18201973</v>
      </c>
    </row>
    <row r="40" spans="1:5" x14ac:dyDescent="0.25">
      <c r="A40" s="7" t="s">
        <v>2067</v>
      </c>
      <c r="B40" s="15">
        <v>14457779</v>
      </c>
      <c r="D40" s="7" t="s">
        <v>2067</v>
      </c>
      <c r="E40">
        <v>14457779</v>
      </c>
    </row>
    <row r="41" spans="1:5" x14ac:dyDescent="0.25">
      <c r="A41" s="7" t="s">
        <v>3249</v>
      </c>
      <c r="B41" s="15">
        <v>160740241</v>
      </c>
      <c r="D41" s="7" t="s">
        <v>3249</v>
      </c>
      <c r="E41">
        <v>160740241</v>
      </c>
    </row>
    <row r="42" spans="1:5" x14ac:dyDescent="0.25">
      <c r="A42" s="7" t="s">
        <v>1749</v>
      </c>
      <c r="B42" s="15">
        <v>115200870</v>
      </c>
      <c r="D42" s="7" t="s">
        <v>1749</v>
      </c>
      <c r="E42">
        <v>115200870</v>
      </c>
    </row>
    <row r="43" spans="1:5" x14ac:dyDescent="0.25">
      <c r="A43" s="7" t="s">
        <v>515</v>
      </c>
      <c r="B43" s="15">
        <v>195188375</v>
      </c>
      <c r="D43" s="7" t="s">
        <v>515</v>
      </c>
      <c r="E43">
        <v>195188375</v>
      </c>
    </row>
    <row r="44" spans="1:5" x14ac:dyDescent="0.25">
      <c r="A44" s="7" t="s">
        <v>1918</v>
      </c>
      <c r="B44" s="15">
        <v>9910</v>
      </c>
      <c r="D44" s="7" t="s">
        <v>1918</v>
      </c>
      <c r="E44">
        <v>9910</v>
      </c>
    </row>
    <row r="45" spans="1:5" x14ac:dyDescent="0.25">
      <c r="A45" s="7" t="s">
        <v>675</v>
      </c>
      <c r="B45" s="15">
        <v>128681364</v>
      </c>
      <c r="D45" s="7" t="s">
        <v>675</v>
      </c>
      <c r="E45">
        <v>128681364</v>
      </c>
    </row>
    <row r="46" spans="1:5" x14ac:dyDescent="0.25">
      <c r="A46" s="7" t="s">
        <v>1215</v>
      </c>
      <c r="B46" s="15">
        <v>12461991</v>
      </c>
      <c r="D46" s="7" t="s">
        <v>1215</v>
      </c>
      <c r="E46">
        <v>12461991</v>
      </c>
    </row>
    <row r="47" spans="1:5" x14ac:dyDescent="0.25">
      <c r="A47" s="7" t="s">
        <v>35</v>
      </c>
      <c r="B47" s="15">
        <v>7051548170</v>
      </c>
      <c r="D47" s="7" t="s">
        <v>35</v>
      </c>
      <c r="E47">
        <v>7051548170</v>
      </c>
    </row>
    <row r="48" spans="1:5" x14ac:dyDescent="0.25">
      <c r="A48" s="7" t="s">
        <v>20</v>
      </c>
      <c r="B48" s="15">
        <v>116144610886</v>
      </c>
      <c r="D48" s="7" t="s">
        <v>20</v>
      </c>
      <c r="E48">
        <v>116144610886</v>
      </c>
    </row>
    <row r="49" spans="1:5" ht="14.4" x14ac:dyDescent="0.3">
      <c r="A49" s="7" t="s">
        <v>5368</v>
      </c>
      <c r="B49" s="15">
        <v>134902273261</v>
      </c>
      <c r="D49" s="9" t="s">
        <v>5368</v>
      </c>
      <c r="E49" s="10">
        <v>134902273261</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EB213-61D3-45F0-BF08-4DFDAA6DCEC3}">
  <dimension ref="B11:C20"/>
  <sheetViews>
    <sheetView topLeftCell="B1" zoomScale="94" workbookViewId="0">
      <selection activeCell="B11" sqref="B11"/>
    </sheetView>
  </sheetViews>
  <sheetFormatPr defaultRowHeight="13.8" x14ac:dyDescent="0.25"/>
  <cols>
    <col min="1" max="1" width="67.3984375" bestFit="1" customWidth="1"/>
    <col min="2" max="2" width="13.3984375" bestFit="1" customWidth="1"/>
    <col min="3" max="3" width="21.3984375" bestFit="1" customWidth="1"/>
    <col min="4" max="4" width="78.5" customWidth="1"/>
    <col min="5" max="2690" width="68.69921875" bestFit="1" customWidth="1"/>
    <col min="2691" max="2692" width="10.19921875" bestFit="1" customWidth="1"/>
    <col min="2693" max="2693" width="17.3984375" bestFit="1" customWidth="1"/>
    <col min="2694" max="2694" width="21.09765625" bestFit="1" customWidth="1"/>
    <col min="2695" max="2695" width="24.3984375" bestFit="1" customWidth="1"/>
    <col min="2696" max="2696" width="18.3984375" bestFit="1" customWidth="1"/>
    <col min="2697" max="2697" width="21.3984375" bestFit="1" customWidth="1"/>
    <col min="2698" max="2698" width="6" bestFit="1" customWidth="1"/>
    <col min="2699" max="2699" width="8.8984375" bestFit="1" customWidth="1"/>
    <col min="2700" max="2700" width="16.5" bestFit="1" customWidth="1"/>
    <col min="2701" max="2701" width="19.5" bestFit="1" customWidth="1"/>
    <col min="2702" max="2702" width="13.19921875" bestFit="1" customWidth="1"/>
    <col min="2703" max="2703" width="16" bestFit="1" customWidth="1"/>
    <col min="2704" max="2704" width="9.8984375" bestFit="1" customWidth="1"/>
    <col min="2705" max="2705" width="12.8984375" bestFit="1" customWidth="1"/>
    <col min="2706" max="2706" width="14.69921875" bestFit="1" customWidth="1"/>
    <col min="2707" max="2707" width="17.59765625" bestFit="1" customWidth="1"/>
    <col min="2708" max="2708" width="10.5" bestFit="1" customWidth="1"/>
    <col min="2709" max="2709" width="13.5" bestFit="1" customWidth="1"/>
    <col min="2710" max="2710" width="12" bestFit="1" customWidth="1"/>
    <col min="2711" max="2711" width="14.8984375" bestFit="1" customWidth="1"/>
    <col min="2712" max="2712" width="16.3984375" bestFit="1" customWidth="1"/>
    <col min="2713" max="2713" width="19.3984375" bestFit="1" customWidth="1"/>
    <col min="2714" max="2714" width="15.69921875" bestFit="1" customWidth="1"/>
    <col min="2715" max="2715" width="18.59765625" bestFit="1" customWidth="1"/>
    <col min="2716" max="2716" width="12.59765625" bestFit="1" customWidth="1"/>
    <col min="2717" max="2717" width="15.5" bestFit="1" customWidth="1"/>
    <col min="2718" max="2718" width="14.5" bestFit="1" customWidth="1"/>
    <col min="2719" max="2719" width="17.19921875" bestFit="1" customWidth="1"/>
    <col min="2720" max="2720" width="16.19921875" bestFit="1" customWidth="1"/>
    <col min="2721" max="2721" width="19.09765625" bestFit="1" customWidth="1"/>
    <col min="2722" max="2722" width="11.59765625" bestFit="1" customWidth="1"/>
    <col min="2723" max="2723" width="14.3984375" bestFit="1" customWidth="1"/>
    <col min="2724" max="2724" width="12.09765625" bestFit="1" customWidth="1"/>
    <col min="2725" max="2725" width="15" bestFit="1" customWidth="1"/>
    <col min="2726" max="2726" width="11.3984375" bestFit="1" customWidth="1"/>
    <col min="2727" max="2727" width="14.19921875" bestFit="1" customWidth="1"/>
    <col min="2728" max="2728" width="16.3984375" bestFit="1" customWidth="1"/>
    <col min="2729" max="2729" width="19.19921875" bestFit="1" customWidth="1"/>
    <col min="2730" max="2730" width="28.19921875" bestFit="1" customWidth="1"/>
    <col min="2731" max="2731" width="31.09765625" bestFit="1" customWidth="1"/>
    <col min="2732" max="2732" width="19.19921875" bestFit="1" customWidth="1"/>
    <col min="2733" max="2733" width="22.3984375" bestFit="1" customWidth="1"/>
    <col min="2734" max="2734" width="41" bestFit="1" customWidth="1"/>
    <col min="2735" max="2735" width="44" bestFit="1" customWidth="1"/>
    <col min="2736" max="2736" width="35.59765625" bestFit="1" customWidth="1"/>
    <col min="2737" max="2737" width="38.69921875" bestFit="1" customWidth="1"/>
    <col min="2738" max="2738" width="12.19921875" bestFit="1" customWidth="1"/>
    <col min="2739" max="2739" width="15.19921875" bestFit="1" customWidth="1"/>
    <col min="2740" max="2740" width="12.5" bestFit="1" customWidth="1"/>
    <col min="2741" max="2741" width="15.3984375" bestFit="1" customWidth="1"/>
    <col min="2742" max="2742" width="12" bestFit="1" customWidth="1"/>
    <col min="2743" max="2743" width="14.8984375" bestFit="1" customWidth="1"/>
    <col min="2744" max="2744" width="6.19921875" bestFit="1" customWidth="1"/>
    <col min="2745" max="2745" width="8.8984375" bestFit="1" customWidth="1"/>
    <col min="2746" max="2746" width="12.59765625" bestFit="1" customWidth="1"/>
    <col min="2747" max="2747" width="15.5" bestFit="1" customWidth="1"/>
    <col min="2748" max="2748" width="13.69921875" bestFit="1" customWidth="1"/>
    <col min="2749" max="2749" width="16.69921875" bestFit="1" customWidth="1"/>
    <col min="2750" max="2750" width="21.59765625" bestFit="1" customWidth="1"/>
    <col min="2751" max="2751" width="24.59765625" bestFit="1" customWidth="1"/>
    <col min="2752" max="2752" width="14.5" bestFit="1" customWidth="1"/>
    <col min="2753" max="2753" width="17.5" bestFit="1" customWidth="1"/>
    <col min="2754" max="2754" width="10.5" bestFit="1" customWidth="1"/>
    <col min="2755" max="2755" width="13.5" bestFit="1" customWidth="1"/>
    <col min="2756" max="2756" width="14.09765625" bestFit="1" customWidth="1"/>
    <col min="2757" max="2757" width="17.09765625" bestFit="1" customWidth="1"/>
    <col min="2758" max="2758" width="15.5" bestFit="1" customWidth="1"/>
    <col min="2759" max="2759" width="18.5" bestFit="1" customWidth="1"/>
    <col min="2760" max="2760" width="18.3984375" bestFit="1" customWidth="1"/>
    <col min="2761" max="2761" width="21.3984375" bestFit="1" customWidth="1"/>
    <col min="2762" max="2762" width="6.59765625" bestFit="1" customWidth="1"/>
    <col min="2763" max="2763" width="9.59765625" bestFit="1" customWidth="1"/>
    <col min="2764" max="2764" width="18.69921875" bestFit="1" customWidth="1"/>
    <col min="2765" max="2765" width="21.69921875" bestFit="1" customWidth="1"/>
    <col min="2766" max="2766" width="10" bestFit="1" customWidth="1"/>
    <col min="2767" max="2767" width="13" bestFit="1" customWidth="1"/>
    <col min="2768" max="2768" width="14" bestFit="1" customWidth="1"/>
    <col min="2769" max="2769" width="17" bestFit="1" customWidth="1"/>
    <col min="2770" max="2770" width="10.19921875" bestFit="1" customWidth="1"/>
    <col min="2771" max="2771" width="13.19921875" bestFit="1" customWidth="1"/>
    <col min="2772" max="2772" width="22.19921875" bestFit="1" customWidth="1"/>
    <col min="2773" max="2773" width="25.19921875" bestFit="1" customWidth="1"/>
    <col min="2774" max="2774" width="9.19921875" bestFit="1" customWidth="1"/>
    <col min="2775" max="2775" width="12.19921875" bestFit="1" customWidth="1"/>
    <col min="2776" max="2776" width="16.3984375" bestFit="1" customWidth="1"/>
    <col min="2777" max="2777" width="19.3984375" bestFit="1" customWidth="1"/>
    <col min="2778" max="2778" width="17.69921875" bestFit="1" customWidth="1"/>
    <col min="2779" max="2779" width="20.69921875" bestFit="1" customWidth="1"/>
    <col min="2780" max="2780" width="10.69921875" bestFit="1" customWidth="1"/>
    <col min="2781" max="2781" width="13.8984375" bestFit="1" customWidth="1"/>
    <col min="2782" max="2782" width="15.8984375" bestFit="1" customWidth="1"/>
    <col min="2783" max="2783" width="18.69921875" bestFit="1" customWidth="1"/>
    <col min="2784" max="2784" width="16.69921875" bestFit="1" customWidth="1"/>
    <col min="2785" max="2785" width="19.5" bestFit="1" customWidth="1"/>
    <col min="2786" max="2786" width="11.69921875" bestFit="1" customWidth="1"/>
    <col min="2787" max="2787" width="14.69921875" bestFit="1" customWidth="1"/>
    <col min="2788" max="2788" width="26.8984375" bestFit="1" customWidth="1"/>
    <col min="2789" max="2789" width="29.8984375" bestFit="1" customWidth="1"/>
    <col min="2790" max="2790" width="4.59765625" bestFit="1" customWidth="1"/>
    <col min="2791" max="2791" width="6.5" bestFit="1" customWidth="1"/>
    <col min="2792" max="2792" width="24.8984375" bestFit="1" customWidth="1"/>
    <col min="2793" max="2793" width="28" bestFit="1" customWidth="1"/>
    <col min="2794" max="2794" width="9.09765625" bestFit="1" customWidth="1"/>
    <col min="2795" max="2795" width="11.8984375" bestFit="1" customWidth="1"/>
    <col min="2796" max="2796" width="18.5" bestFit="1" customWidth="1"/>
    <col min="2797" max="2797" width="21.5" bestFit="1" customWidth="1"/>
    <col min="2798" max="2798" width="8.09765625" bestFit="1" customWidth="1"/>
    <col min="2799" max="2799" width="11" bestFit="1" customWidth="1"/>
    <col min="2800" max="2800" width="14.3984375" bestFit="1" customWidth="1"/>
    <col min="2801" max="2801" width="17.19921875" bestFit="1" customWidth="1"/>
    <col min="2802" max="2802" width="15.69921875" bestFit="1" customWidth="1"/>
    <col min="2803" max="2803" width="18.69921875" bestFit="1" customWidth="1"/>
    <col min="2804" max="2804" width="14.69921875" bestFit="1" customWidth="1"/>
    <col min="2805" max="2805" width="17.5" bestFit="1" customWidth="1"/>
    <col min="2806" max="2806" width="7.69921875" bestFit="1" customWidth="1"/>
    <col min="2807" max="2807" width="10.59765625" bestFit="1" customWidth="1"/>
    <col min="2808" max="2808" width="16.19921875" bestFit="1" customWidth="1"/>
    <col min="2809" max="2809" width="19.19921875" bestFit="1" customWidth="1"/>
    <col min="2810" max="2810" width="17.69921875" bestFit="1" customWidth="1"/>
    <col min="2811" max="2811" width="20.69921875" bestFit="1" customWidth="1"/>
    <col min="2812" max="2812" width="9.5" bestFit="1" customWidth="1"/>
    <col min="2813" max="2813" width="12.5" bestFit="1" customWidth="1"/>
    <col min="2814" max="2814" width="8.09765625" bestFit="1" customWidth="1"/>
    <col min="2815" max="2815" width="11" bestFit="1" customWidth="1"/>
    <col min="2816" max="2816" width="10.69921875" bestFit="1" customWidth="1"/>
    <col min="2817" max="2817" width="13.8984375" bestFit="1" customWidth="1"/>
    <col min="2818" max="2818" width="8.09765625" bestFit="1" customWidth="1"/>
    <col min="2819" max="2819" width="11" bestFit="1" customWidth="1"/>
    <col min="2820" max="2820" width="11.69921875" bestFit="1" customWidth="1"/>
    <col min="2821" max="2821" width="14.5" bestFit="1" customWidth="1"/>
    <col min="2822" max="2822" width="17.8984375" bestFit="1" customWidth="1"/>
    <col min="2823" max="2823" width="20.8984375" bestFit="1" customWidth="1"/>
    <col min="2824" max="2824" width="11.3984375" bestFit="1" customWidth="1"/>
    <col min="2825" max="2825" width="14.3984375" bestFit="1" customWidth="1"/>
    <col min="2826" max="2826" width="12.19921875" bestFit="1" customWidth="1"/>
    <col min="2827" max="2827" width="15.19921875" bestFit="1" customWidth="1"/>
    <col min="2828" max="2828" width="6.5" bestFit="1" customWidth="1"/>
    <col min="2829" max="2829" width="9.19921875" bestFit="1" customWidth="1"/>
    <col min="2830" max="2830" width="56.69921875" bestFit="1" customWidth="1"/>
    <col min="2831" max="2831" width="59.8984375" bestFit="1" customWidth="1"/>
    <col min="2832" max="2832" width="25.09765625" bestFit="1" customWidth="1"/>
    <col min="2833" max="2833" width="28" bestFit="1" customWidth="1"/>
    <col min="2834" max="2834" width="8.19921875" bestFit="1" customWidth="1"/>
    <col min="2835" max="2835" width="11" bestFit="1" customWidth="1"/>
    <col min="2836" max="2836" width="9.09765625" bestFit="1" customWidth="1"/>
    <col min="2837" max="2837" width="12" bestFit="1" customWidth="1"/>
    <col min="2838" max="2838" width="21.8984375" bestFit="1" customWidth="1"/>
    <col min="2839" max="2839" width="24.8984375" bestFit="1" customWidth="1"/>
    <col min="2840" max="2840" width="17.59765625" bestFit="1" customWidth="1"/>
    <col min="2841" max="2841" width="20.59765625" bestFit="1" customWidth="1"/>
    <col min="2842" max="2842" width="15.3984375" bestFit="1" customWidth="1"/>
    <col min="2843" max="2843" width="18.3984375" bestFit="1" customWidth="1"/>
    <col min="2844" max="2844" width="15.09765625" bestFit="1" customWidth="1"/>
    <col min="2845" max="2845" width="17.8984375" bestFit="1" customWidth="1"/>
    <col min="2846" max="2846" width="21.5" bestFit="1" customWidth="1"/>
    <col min="2847" max="2847" width="24.5" bestFit="1" customWidth="1"/>
    <col min="2848" max="2848" width="14.69921875" bestFit="1" customWidth="1"/>
    <col min="2849" max="2849" width="17.69921875" bestFit="1" customWidth="1"/>
    <col min="2850" max="2850" width="10.3984375" bestFit="1" customWidth="1"/>
    <col min="2851" max="2851" width="13.3984375" bestFit="1" customWidth="1"/>
    <col min="2852" max="2852" width="16.8984375" bestFit="1" customWidth="1"/>
    <col min="2853" max="2853" width="20" bestFit="1" customWidth="1"/>
    <col min="2854" max="2854" width="11.59765625" bestFit="1" customWidth="1"/>
    <col min="2855" max="2855" width="14.59765625" bestFit="1" customWidth="1"/>
    <col min="2856" max="2856" width="12" bestFit="1" customWidth="1"/>
    <col min="2857" max="2857" width="15" bestFit="1" customWidth="1"/>
    <col min="2858" max="2858" width="12.69921875" bestFit="1" customWidth="1"/>
    <col min="2859" max="2859" width="15.8984375" bestFit="1" customWidth="1"/>
    <col min="2860" max="2860" width="12" bestFit="1" customWidth="1"/>
    <col min="2861" max="2861" width="15" bestFit="1" customWidth="1"/>
    <col min="2862" max="2862" width="11.3984375" bestFit="1" customWidth="1"/>
    <col min="2863" max="2863" width="14.19921875" bestFit="1" customWidth="1"/>
    <col min="2864" max="2864" width="7.69921875" bestFit="1" customWidth="1"/>
    <col min="2865" max="2865" width="10.59765625" bestFit="1" customWidth="1"/>
    <col min="2866" max="2866" width="14" bestFit="1" customWidth="1"/>
    <col min="2867" max="2867" width="17" bestFit="1" customWidth="1"/>
    <col min="2868" max="2868" width="6.59765625" bestFit="1" customWidth="1"/>
    <col min="2869" max="2869" width="9.3984375" bestFit="1" customWidth="1"/>
    <col min="2870" max="2870" width="16.69921875" bestFit="1" customWidth="1"/>
    <col min="2871" max="2871" width="20" bestFit="1" customWidth="1"/>
    <col min="2872" max="2872" width="18.59765625" bestFit="1" customWidth="1"/>
    <col min="2873" max="2873" width="21.5" bestFit="1" customWidth="1"/>
    <col min="2874" max="2874" width="16.09765625" bestFit="1" customWidth="1"/>
    <col min="2875" max="2875" width="19.09765625" bestFit="1" customWidth="1"/>
    <col min="2876" max="2876" width="9.19921875" bestFit="1" customWidth="1"/>
    <col min="2877" max="2877" width="12.19921875" bestFit="1" customWidth="1"/>
    <col min="2878" max="2878" width="17.09765625" bestFit="1" customWidth="1"/>
    <col min="2879" max="2879" width="20.3984375" bestFit="1" customWidth="1"/>
    <col min="2880" max="2880" width="11.59765625" bestFit="1" customWidth="1"/>
    <col min="2881" max="2881" width="14.5" bestFit="1" customWidth="1"/>
    <col min="2882" max="2882" width="18.59765625" bestFit="1" customWidth="1"/>
    <col min="2883" max="2883" width="21.59765625" bestFit="1" customWidth="1"/>
    <col min="2884" max="2884" width="14.69921875" bestFit="1" customWidth="1"/>
    <col min="2885" max="2885" width="17.69921875" bestFit="1" customWidth="1"/>
    <col min="2886" max="2886" width="16.8984375" bestFit="1" customWidth="1"/>
    <col min="2887" max="2887" width="20.09765625" bestFit="1" customWidth="1"/>
    <col min="2888" max="2888" width="23.3984375" bestFit="1" customWidth="1"/>
    <col min="2889" max="2889" width="26.5" bestFit="1" customWidth="1"/>
    <col min="2890" max="2890" width="14" bestFit="1" customWidth="1"/>
    <col min="2891" max="2891" width="17" bestFit="1" customWidth="1"/>
    <col min="2892" max="2892" width="5.19921875" bestFit="1" customWidth="1"/>
    <col min="2893" max="2893" width="8.09765625" bestFit="1" customWidth="1"/>
    <col min="2894" max="2894" width="10.8984375" bestFit="1" customWidth="1"/>
    <col min="2895" max="2895" width="13.59765625" bestFit="1" customWidth="1"/>
    <col min="2896" max="2896" width="11.59765625" bestFit="1" customWidth="1"/>
    <col min="2897" max="2897" width="14.59765625" bestFit="1" customWidth="1"/>
    <col min="2898" max="2898" width="11.59765625" bestFit="1" customWidth="1"/>
    <col min="2899" max="2899" width="14.5" bestFit="1" customWidth="1"/>
    <col min="2900" max="2900" width="5.3984375" bestFit="1" customWidth="1"/>
    <col min="2901" max="2901" width="8.19921875" bestFit="1" customWidth="1"/>
    <col min="2902" max="2902" width="10.59765625" bestFit="1" customWidth="1"/>
    <col min="2903" max="2903" width="13.69921875" bestFit="1" customWidth="1"/>
    <col min="2904" max="2904" width="11.59765625" bestFit="1" customWidth="1"/>
    <col min="2905" max="2906" width="14.59765625" bestFit="1" customWidth="1"/>
    <col min="2907" max="2907" width="17.59765625" bestFit="1" customWidth="1"/>
    <col min="2908" max="2908" width="9.8984375" bestFit="1" customWidth="1"/>
    <col min="2909" max="2909" width="12.8984375" bestFit="1" customWidth="1"/>
    <col min="2910" max="2910" width="12.5" bestFit="1" customWidth="1"/>
    <col min="2911" max="2911" width="15.5" bestFit="1" customWidth="1"/>
    <col min="2912" max="2912" width="18" bestFit="1" customWidth="1"/>
    <col min="2913" max="2913" width="21" bestFit="1" customWidth="1"/>
    <col min="2914" max="2914" width="19.19921875" bestFit="1" customWidth="1"/>
    <col min="2915" max="2915" width="22.3984375" bestFit="1" customWidth="1"/>
    <col min="2916" max="2916" width="19.19921875" bestFit="1" customWidth="1"/>
    <col min="2917" max="2917" width="22.3984375" bestFit="1" customWidth="1"/>
    <col min="2918" max="2918" width="19.19921875" bestFit="1" customWidth="1"/>
    <col min="2919" max="2919" width="22.3984375" bestFit="1" customWidth="1"/>
    <col min="2920" max="2920" width="33.19921875" bestFit="1" customWidth="1"/>
    <col min="2921" max="2921" width="36.19921875" bestFit="1" customWidth="1"/>
    <col min="2922" max="2922" width="12.19921875" bestFit="1" customWidth="1"/>
    <col min="2923" max="2923" width="15.19921875" bestFit="1" customWidth="1"/>
    <col min="2924" max="2924" width="17" bestFit="1" customWidth="1"/>
    <col min="2925" max="2925" width="20.09765625" bestFit="1" customWidth="1"/>
    <col min="2926" max="2926" width="14.09765625" bestFit="1" customWidth="1"/>
    <col min="2927" max="2927" width="16.8984375" bestFit="1" customWidth="1"/>
    <col min="2928" max="2928" width="7.5" bestFit="1" customWidth="1"/>
    <col min="2929" max="2929" width="10.3984375" bestFit="1" customWidth="1"/>
    <col min="2930" max="2930" width="13.8984375" bestFit="1" customWidth="1"/>
    <col min="2931" max="2931" width="16.8984375" bestFit="1" customWidth="1"/>
    <col min="2932" max="2932" width="10.3984375" bestFit="1" customWidth="1"/>
    <col min="2933" max="2933" width="13.3984375" bestFit="1" customWidth="1"/>
    <col min="2934" max="2934" width="5.8984375" bestFit="1" customWidth="1"/>
    <col min="2935" max="2935" width="8.59765625" bestFit="1" customWidth="1"/>
    <col min="2936" max="2936" width="17.8984375" bestFit="1" customWidth="1"/>
    <col min="2937" max="2937" width="20.8984375" bestFit="1" customWidth="1"/>
    <col min="2938" max="2938" width="19.09765625" bestFit="1" customWidth="1"/>
    <col min="2939" max="2939" width="22.19921875" bestFit="1" customWidth="1"/>
    <col min="2940" max="2940" width="13.8984375" bestFit="1" customWidth="1"/>
    <col min="2941" max="2941" width="16.8984375" bestFit="1" customWidth="1"/>
    <col min="2942" max="2942" width="9.69921875" bestFit="1" customWidth="1"/>
    <col min="2943" max="2943" width="12.69921875" bestFit="1" customWidth="1"/>
    <col min="2944" max="2944" width="15.69921875" bestFit="1" customWidth="1"/>
    <col min="2945" max="2945" width="18.59765625" bestFit="1" customWidth="1"/>
    <col min="2946" max="2946" width="12.19921875" bestFit="1" customWidth="1"/>
    <col min="2947" max="2947" width="15.19921875" bestFit="1" customWidth="1"/>
    <col min="2948" max="2948" width="8.69921875" bestFit="1" customWidth="1"/>
    <col min="2949" max="2949" width="11.5" bestFit="1" customWidth="1"/>
    <col min="2950" max="2950" width="22" bestFit="1" customWidth="1"/>
    <col min="2951" max="2951" width="25" bestFit="1" customWidth="1"/>
    <col min="2952" max="2952" width="13.69921875" bestFit="1" customWidth="1"/>
    <col min="2953" max="2953" width="16.69921875" bestFit="1" customWidth="1"/>
    <col min="2954" max="2954" width="43.59765625" bestFit="1" customWidth="1"/>
    <col min="2955" max="2955" width="46.59765625" bestFit="1" customWidth="1"/>
    <col min="2956" max="2956" width="27.5" bestFit="1" customWidth="1"/>
    <col min="2957" max="2957" width="30.59765625" bestFit="1" customWidth="1"/>
    <col min="2958" max="2958" width="29.3984375" bestFit="1" customWidth="1"/>
    <col min="2959" max="2959" width="32.5" bestFit="1" customWidth="1"/>
    <col min="2960" max="2960" width="10.59765625" bestFit="1" customWidth="1"/>
    <col min="2961" max="2961" width="13.3984375" bestFit="1" customWidth="1"/>
    <col min="2962" max="2962" width="10" bestFit="1" customWidth="1"/>
    <col min="2963" max="2963" width="12.8984375" bestFit="1" customWidth="1"/>
    <col min="2964" max="2964" width="10.8984375" bestFit="1" customWidth="1"/>
    <col min="2965" max="2965" width="13.69921875" bestFit="1" customWidth="1"/>
    <col min="2966" max="2966" width="12.69921875" bestFit="1" customWidth="1"/>
    <col min="2967" max="2967" width="15.8984375" bestFit="1" customWidth="1"/>
    <col min="2968" max="2968" width="13.69921875" bestFit="1" customWidth="1"/>
    <col min="2969" max="2969" width="16.5" bestFit="1" customWidth="1"/>
    <col min="2970" max="2970" width="16.8984375" bestFit="1" customWidth="1"/>
    <col min="2971" max="2971" width="19.59765625" bestFit="1" customWidth="1"/>
    <col min="2972" max="2972" width="16.59765625" bestFit="1" customWidth="1"/>
    <col min="2973" max="2973" width="19.59765625" bestFit="1" customWidth="1"/>
    <col min="2974" max="2974" width="10.8984375" bestFit="1" customWidth="1"/>
    <col min="2975" max="2975" width="14" bestFit="1" customWidth="1"/>
    <col min="2976" max="2976" width="34.59765625" bestFit="1" customWidth="1"/>
    <col min="2977" max="2977" width="37.59765625" bestFit="1" customWidth="1"/>
    <col min="2978" max="2978" width="37.09765625" bestFit="1" customWidth="1"/>
    <col min="2979" max="2979" width="40.09765625" bestFit="1" customWidth="1"/>
    <col min="2980" max="2980" width="37" bestFit="1" customWidth="1"/>
    <col min="2981" max="2981" width="40" bestFit="1" customWidth="1"/>
    <col min="2982" max="2982" width="44.8984375" bestFit="1" customWidth="1"/>
    <col min="2983" max="2983" width="47.8984375" bestFit="1" customWidth="1"/>
    <col min="2984" max="2984" width="10.69921875" bestFit="1" customWidth="1"/>
    <col min="2985" max="2985" width="13.8984375" bestFit="1" customWidth="1"/>
    <col min="2986" max="2986" width="12.3984375" bestFit="1" customWidth="1"/>
    <col min="2987" max="2987" width="15.19921875" bestFit="1" customWidth="1"/>
    <col min="2988" max="2988" width="13.69921875" bestFit="1" customWidth="1"/>
    <col min="2989" max="2989" width="16.59765625" bestFit="1" customWidth="1"/>
    <col min="2990" max="2990" width="7.09765625" bestFit="1" customWidth="1"/>
    <col min="2991" max="2991" width="9.69921875" bestFit="1" customWidth="1"/>
    <col min="2992" max="2992" width="9.59765625" bestFit="1" customWidth="1"/>
    <col min="2993" max="2993" width="12.59765625" bestFit="1" customWidth="1"/>
    <col min="2994" max="2994" width="17" bestFit="1" customWidth="1"/>
    <col min="2995" max="2995" width="20" bestFit="1" customWidth="1"/>
    <col min="2996" max="2996" width="16" bestFit="1" customWidth="1"/>
    <col min="2997" max="2997" width="19" bestFit="1" customWidth="1"/>
    <col min="2998" max="2998" width="11.5" bestFit="1" customWidth="1"/>
    <col min="2999" max="2999" width="14.5" bestFit="1" customWidth="1"/>
    <col min="3000" max="3000" width="8.09765625" bestFit="1" customWidth="1"/>
    <col min="3001" max="3001" width="10.8984375" bestFit="1" customWidth="1"/>
    <col min="3002" max="3002" width="9" bestFit="1" customWidth="1"/>
    <col min="3003" max="3003" width="11.69921875" bestFit="1" customWidth="1"/>
    <col min="3004" max="3004" width="10.59765625" bestFit="1" customWidth="1"/>
    <col min="3005" max="3005" width="13.69921875" bestFit="1" customWidth="1"/>
    <col min="3006" max="3006" width="7.5" bestFit="1" customWidth="1"/>
    <col min="3007" max="3007" width="10.3984375" bestFit="1" customWidth="1"/>
    <col min="3008" max="3008" width="22.09765625" bestFit="1" customWidth="1"/>
    <col min="3009" max="3009" width="25" bestFit="1" customWidth="1"/>
    <col min="3010" max="3010" width="15.09765625" bestFit="1" customWidth="1"/>
    <col min="3011" max="3011" width="18.09765625" bestFit="1" customWidth="1"/>
    <col min="3012" max="3012" width="11.69921875" bestFit="1" customWidth="1"/>
    <col min="3013" max="3013" width="14.69921875" bestFit="1" customWidth="1"/>
    <col min="3014" max="3014" width="9.69921875" bestFit="1" customWidth="1"/>
    <col min="3015" max="3015" width="12.69921875" bestFit="1" customWidth="1"/>
    <col min="3016" max="3016" width="10.09765625" bestFit="1" customWidth="1"/>
    <col min="3017" max="3017" width="13.09765625" bestFit="1" customWidth="1"/>
    <col min="3018" max="3018" width="34" bestFit="1" customWidth="1"/>
    <col min="3019" max="3019" width="37" bestFit="1" customWidth="1"/>
    <col min="3020" max="3020" width="9.09765625" bestFit="1" customWidth="1"/>
    <col min="3021" max="3021" width="12" bestFit="1" customWidth="1"/>
    <col min="3022" max="3022" width="10.09765625" bestFit="1" customWidth="1"/>
    <col min="3023" max="3023" width="13.09765625" bestFit="1" customWidth="1"/>
    <col min="3024" max="3024" width="13.8984375" bestFit="1" customWidth="1"/>
    <col min="3025" max="3025" width="16.8984375" bestFit="1" customWidth="1"/>
    <col min="3026" max="3026" width="12.19921875" bestFit="1" customWidth="1"/>
    <col min="3027" max="3027" width="15.09765625" bestFit="1" customWidth="1"/>
    <col min="3028" max="3028" width="16.19921875" bestFit="1" customWidth="1"/>
    <col min="3029" max="3029" width="19.09765625" bestFit="1" customWidth="1"/>
    <col min="3030" max="3030" width="14.59765625" bestFit="1" customWidth="1"/>
    <col min="3031" max="3031" width="17.59765625" bestFit="1" customWidth="1"/>
    <col min="3032" max="3032" width="7" bestFit="1" customWidth="1"/>
    <col min="3033" max="3033" width="9.69921875" bestFit="1" customWidth="1"/>
    <col min="3034" max="3034" width="7.69921875" bestFit="1" customWidth="1"/>
    <col min="3035" max="3035" width="10.3984375" bestFit="1" customWidth="1"/>
    <col min="3036" max="3036" width="30.09765625" bestFit="1" customWidth="1"/>
    <col min="3037" max="3037" width="33.09765625" bestFit="1" customWidth="1"/>
    <col min="3038" max="3038" width="15.59765625" bestFit="1" customWidth="1"/>
    <col min="3039" max="3039" width="18.59765625" bestFit="1" customWidth="1"/>
    <col min="3040" max="3040" width="9.69921875" bestFit="1" customWidth="1"/>
    <col min="3041" max="3041" width="12.69921875" bestFit="1" customWidth="1"/>
    <col min="3042" max="3042" width="15.19921875" bestFit="1" customWidth="1"/>
    <col min="3043" max="3043" width="18.19921875" bestFit="1" customWidth="1"/>
    <col min="3044" max="3044" width="9.5" bestFit="1" customWidth="1"/>
    <col min="3045" max="3045" width="12.5" bestFit="1" customWidth="1"/>
    <col min="3046" max="3046" width="6.59765625" bestFit="1" customWidth="1"/>
    <col min="3047" max="3047" width="9.3984375" bestFit="1" customWidth="1"/>
    <col min="3048" max="3048" width="11.19921875" bestFit="1" customWidth="1"/>
    <col min="3049" max="3049" width="14.19921875" bestFit="1" customWidth="1"/>
    <col min="3050" max="3050" width="12" bestFit="1" customWidth="1"/>
    <col min="3051" max="3051" width="15" bestFit="1" customWidth="1"/>
    <col min="3052" max="3052" width="14.09765625" bestFit="1" customWidth="1"/>
    <col min="3053" max="3053" width="17.09765625" bestFit="1" customWidth="1"/>
    <col min="3054" max="3054" width="12" bestFit="1" customWidth="1"/>
    <col min="3055" max="3055" width="14.69921875" bestFit="1" customWidth="1"/>
    <col min="3056" max="3056" width="18" bestFit="1" customWidth="1"/>
    <col min="3057" max="3057" width="21" bestFit="1" customWidth="1"/>
    <col min="3058" max="3058" width="14.3984375" bestFit="1" customWidth="1"/>
    <col min="3059" max="3059" width="17.09765625" bestFit="1" customWidth="1"/>
    <col min="3060" max="3060" width="6.69921875" bestFit="1" customWidth="1"/>
    <col min="3061" max="3061" width="9.3984375" bestFit="1" customWidth="1"/>
    <col min="3062" max="3062" width="17" bestFit="1" customWidth="1"/>
    <col min="3063" max="3063" width="20.19921875" bestFit="1" customWidth="1"/>
    <col min="3064" max="3064" width="18.19921875" bestFit="1" customWidth="1"/>
    <col min="3065" max="3065" width="21.19921875" bestFit="1" customWidth="1"/>
    <col min="3066" max="3066" width="12.8984375" bestFit="1" customWidth="1"/>
    <col min="3067" max="3067" width="16.09765625" bestFit="1" customWidth="1"/>
    <col min="3068" max="3068" width="17.69921875" bestFit="1" customWidth="1"/>
    <col min="3069" max="3069" width="20.69921875" bestFit="1" customWidth="1"/>
    <col min="3070" max="3070" width="11.5" bestFit="1" customWidth="1"/>
    <col min="3071" max="3071" width="14.5" bestFit="1" customWidth="1"/>
    <col min="3072" max="3072" width="8.59765625" bestFit="1" customWidth="1"/>
    <col min="3073" max="3073" width="11.5" bestFit="1" customWidth="1"/>
    <col min="3074" max="3074" width="20.09765625" bestFit="1" customWidth="1"/>
    <col min="3075" max="3075" width="23.09765625" bestFit="1" customWidth="1"/>
    <col min="3076" max="3076" width="7" bestFit="1" customWidth="1"/>
    <col min="3077" max="3077" width="9.69921875" bestFit="1" customWidth="1"/>
    <col min="3078" max="3078" width="13.5" bestFit="1" customWidth="1"/>
    <col min="3079" max="3079" width="16.59765625" bestFit="1" customWidth="1"/>
    <col min="3080" max="3080" width="8.19921875" bestFit="1" customWidth="1"/>
    <col min="3081" max="3081" width="11.09765625" bestFit="1" customWidth="1"/>
    <col min="3082" max="3082" width="6.19921875" bestFit="1" customWidth="1"/>
    <col min="3083" max="3083" width="9.09765625" bestFit="1" customWidth="1"/>
    <col min="3084" max="3084" width="11.59765625" bestFit="1" customWidth="1"/>
    <col min="3085" max="3085" width="14.59765625" bestFit="1" customWidth="1"/>
    <col min="3086" max="3086" width="17.59765625" bestFit="1" customWidth="1"/>
    <col min="3087" max="3087" width="20.59765625" bestFit="1" customWidth="1"/>
    <col min="3088" max="3088" width="22" bestFit="1" customWidth="1"/>
    <col min="3089" max="3089" width="25" bestFit="1" customWidth="1"/>
    <col min="3090" max="3090" width="7" bestFit="1" customWidth="1"/>
    <col min="3091" max="3091" width="9.8984375" bestFit="1" customWidth="1"/>
    <col min="3092" max="3092" width="15.5" bestFit="1" customWidth="1"/>
    <col min="3093" max="3093" width="18.5" bestFit="1" customWidth="1"/>
    <col min="3094" max="3094" width="13.09765625" bestFit="1" customWidth="1"/>
    <col min="3095" max="3095" width="16.09765625" bestFit="1" customWidth="1"/>
    <col min="3096" max="3096" width="19" bestFit="1" customWidth="1"/>
    <col min="3097" max="3097" width="22.09765625" bestFit="1" customWidth="1"/>
    <col min="3098" max="3098" width="18.59765625" bestFit="1" customWidth="1"/>
    <col min="3099" max="3099" width="21.59765625" bestFit="1" customWidth="1"/>
    <col min="3100" max="3100" width="7.5" bestFit="1" customWidth="1"/>
    <col min="3101" max="3101" width="10.3984375" bestFit="1" customWidth="1"/>
    <col min="3102" max="3102" width="9.19921875" bestFit="1" customWidth="1"/>
    <col min="3103" max="3103" width="12.19921875" bestFit="1" customWidth="1"/>
    <col min="3104" max="3104" width="11" bestFit="1" customWidth="1"/>
    <col min="3105" max="3105" width="14" bestFit="1" customWidth="1"/>
    <col min="3106" max="3106" width="5.3984375" bestFit="1" customWidth="1"/>
    <col min="3107" max="3107" width="8.19921875" bestFit="1" customWidth="1"/>
    <col min="3108" max="3108" width="16" bestFit="1" customWidth="1"/>
    <col min="3109" max="3109" width="19" bestFit="1" customWidth="1"/>
    <col min="3110" max="3110" width="10.19921875" bestFit="1" customWidth="1"/>
    <col min="3111" max="3111" width="13" bestFit="1" customWidth="1"/>
    <col min="3112" max="3112" width="22.8984375" bestFit="1" customWidth="1"/>
    <col min="3113" max="3113" width="25.8984375" bestFit="1" customWidth="1"/>
    <col min="3114" max="3114" width="18.69921875" bestFit="1" customWidth="1"/>
    <col min="3115" max="3115" width="21.69921875" bestFit="1" customWidth="1"/>
    <col min="3116" max="3116" width="5.59765625" bestFit="1" customWidth="1"/>
    <col min="3117" max="3117" width="8.5" bestFit="1" customWidth="1"/>
    <col min="3118" max="3118" width="7" bestFit="1" customWidth="1"/>
    <col min="3119" max="3119" width="9.8984375" bestFit="1" customWidth="1"/>
    <col min="3120" max="3120" width="9.09765625" bestFit="1" customWidth="1"/>
    <col min="3121" max="3121" width="11.8984375" bestFit="1" customWidth="1"/>
    <col min="3122" max="3122" width="11.69921875" bestFit="1" customWidth="1"/>
    <col min="3123" max="3123" width="14.69921875" bestFit="1" customWidth="1"/>
    <col min="3124" max="3124" width="8.59765625" bestFit="1" customWidth="1"/>
    <col min="3125" max="3125" width="11.5" bestFit="1" customWidth="1"/>
    <col min="3126" max="3126" width="10.8984375" bestFit="1" customWidth="1"/>
    <col min="3127" max="3127" width="13.8984375" bestFit="1" customWidth="1"/>
    <col min="3128" max="3128" width="15.69921875" bestFit="1" customWidth="1"/>
    <col min="3129" max="3129" width="18.69921875" bestFit="1" customWidth="1"/>
    <col min="3130" max="3130" width="9.3984375" bestFit="1" customWidth="1"/>
    <col min="3131" max="3131" width="12.3984375" bestFit="1" customWidth="1"/>
    <col min="3132" max="3132" width="9.8984375" bestFit="1" customWidth="1"/>
    <col min="3133" max="3133" width="12.8984375" bestFit="1" customWidth="1"/>
    <col min="3134" max="3134" width="8.59765625" bestFit="1" customWidth="1"/>
    <col min="3135" max="3135" width="11.3984375" bestFit="1" customWidth="1"/>
    <col min="3136" max="3136" width="12.19921875" bestFit="1" customWidth="1"/>
    <col min="3137" max="3137" width="15.09765625" bestFit="1" customWidth="1"/>
    <col min="3138" max="3138" width="14.09765625" bestFit="1" customWidth="1"/>
    <col min="3139" max="3139" width="17" bestFit="1" customWidth="1"/>
    <col min="3140" max="3140" width="15.5" bestFit="1" customWidth="1"/>
    <col min="3141" max="3141" width="18.3984375" bestFit="1" customWidth="1"/>
    <col min="3142" max="3142" width="10.59765625" bestFit="1" customWidth="1"/>
    <col min="3143" max="3143" width="13.5" bestFit="1" customWidth="1"/>
    <col min="3144" max="3144" width="14.19921875" bestFit="1" customWidth="1"/>
    <col min="3145" max="3145" width="17" bestFit="1" customWidth="1"/>
    <col min="3146" max="3146" width="21.8984375" bestFit="1" customWidth="1"/>
    <col min="3147" max="3147" width="24.8984375" bestFit="1" customWidth="1"/>
    <col min="3148" max="3148" width="19.5" bestFit="1" customWidth="1"/>
    <col min="3149" max="3149" width="22.5" bestFit="1" customWidth="1"/>
    <col min="3150" max="3150" width="12.09765625" bestFit="1" customWidth="1"/>
    <col min="3151" max="3151" width="15.09765625" bestFit="1" customWidth="1"/>
    <col min="3152" max="3152" width="10.09765625" bestFit="1" customWidth="1"/>
    <col min="3153" max="3153" width="13.09765625" bestFit="1" customWidth="1"/>
    <col min="3154" max="3154" width="16.19921875" bestFit="1" customWidth="1"/>
    <col min="3155" max="3155" width="19.19921875" bestFit="1" customWidth="1"/>
    <col min="3156" max="3156" width="6.09765625" bestFit="1" customWidth="1"/>
    <col min="3157" max="3157" width="9" bestFit="1" customWidth="1"/>
    <col min="3158" max="3158" width="10.5" bestFit="1" customWidth="1"/>
    <col min="3159" max="3159" width="13.5" bestFit="1" customWidth="1"/>
    <col min="3160" max="3160" width="22.5" bestFit="1" customWidth="1"/>
    <col min="3161" max="3161" width="25.5" bestFit="1" customWidth="1"/>
    <col min="3162" max="3162" width="19.09765625" bestFit="1" customWidth="1"/>
    <col min="3163" max="3163" width="22.19921875" bestFit="1" customWidth="1"/>
    <col min="3164" max="3164" width="12.8984375" bestFit="1" customWidth="1"/>
    <col min="3165" max="3165" width="16.09765625" bestFit="1" customWidth="1"/>
    <col min="3166" max="3166" width="12.5" bestFit="1" customWidth="1"/>
    <col min="3167" max="3167" width="15.3984375" bestFit="1" customWidth="1"/>
    <col min="3168" max="3168" width="20.3984375" bestFit="1" customWidth="1"/>
    <col min="3169" max="3169" width="23.09765625" bestFit="1" customWidth="1"/>
    <col min="3170" max="3170" width="22.69921875" bestFit="1" customWidth="1"/>
    <col min="3171" max="3171" width="25.69921875" bestFit="1" customWidth="1"/>
    <col min="3172" max="3172" width="21.59765625" bestFit="1" customWidth="1"/>
    <col min="3173" max="3173" width="24.59765625" bestFit="1" customWidth="1"/>
    <col min="3174" max="3174" width="22.69921875" bestFit="1" customWidth="1"/>
    <col min="3175" max="3175" width="25.69921875" bestFit="1" customWidth="1"/>
    <col min="3176" max="3176" width="21.69921875" bestFit="1" customWidth="1"/>
    <col min="3177" max="3177" width="24.69921875" bestFit="1" customWidth="1"/>
    <col min="3178" max="3178" width="12.8984375" bestFit="1" customWidth="1"/>
    <col min="3179" max="3179" width="16.09765625" bestFit="1" customWidth="1"/>
    <col min="3180" max="3180" width="19.59765625" bestFit="1" customWidth="1"/>
    <col min="3181" max="3181" width="22.59765625" bestFit="1" customWidth="1"/>
    <col min="3182" max="3182" width="18.3984375" bestFit="1" customWidth="1"/>
    <col min="3183" max="3183" width="21.3984375" bestFit="1" customWidth="1"/>
    <col min="3184" max="3184" width="8.09765625" bestFit="1" customWidth="1"/>
    <col min="3185" max="3185" width="11" bestFit="1" customWidth="1"/>
    <col min="3186" max="3186" width="10.8984375" bestFit="1" customWidth="1"/>
    <col min="3187" max="3187" width="13.8984375" bestFit="1" customWidth="1"/>
    <col min="3188" max="3188" width="21.5" bestFit="1" customWidth="1"/>
    <col min="3189" max="3189" width="24.5" bestFit="1" customWidth="1"/>
    <col min="3190" max="3190" width="13.19921875" bestFit="1" customWidth="1"/>
    <col min="3191" max="3191" width="16.19921875" bestFit="1" customWidth="1"/>
    <col min="3192" max="3192" width="5" bestFit="1" customWidth="1"/>
    <col min="3193" max="3193" width="7.8984375" bestFit="1" customWidth="1"/>
    <col min="3194" max="3194" width="6.19921875" bestFit="1" customWidth="1"/>
    <col min="3195" max="3195" width="9.09765625" bestFit="1" customWidth="1"/>
    <col min="3196" max="3196" width="19.5" bestFit="1" customWidth="1"/>
    <col min="3197" max="3197" width="22.5" bestFit="1" customWidth="1"/>
    <col min="3198" max="3198" width="25.8984375" bestFit="1" customWidth="1"/>
    <col min="3199" max="3199" width="28.8984375" bestFit="1" customWidth="1"/>
    <col min="3200" max="3200" width="10.69921875" bestFit="1" customWidth="1"/>
    <col min="3201" max="3201" width="13.8984375" bestFit="1" customWidth="1"/>
    <col min="3202" max="3202" width="16.3984375" bestFit="1" customWidth="1"/>
    <col min="3203" max="3203" width="19.3984375" bestFit="1" customWidth="1"/>
    <col min="3204" max="3204" width="10" bestFit="1" customWidth="1"/>
    <col min="3205" max="3205" width="13" bestFit="1" customWidth="1"/>
    <col min="3206" max="3206" width="11.8984375" bestFit="1" customWidth="1"/>
    <col min="3207" max="3207" width="14.8984375" bestFit="1" customWidth="1"/>
    <col min="3208" max="3208" width="9.69921875" bestFit="1" customWidth="1"/>
    <col min="3209" max="3209" width="12.69921875" bestFit="1" customWidth="1"/>
    <col min="3210" max="3210" width="14" bestFit="1" customWidth="1"/>
    <col min="3211" max="3211" width="17" bestFit="1" customWidth="1"/>
    <col min="3212" max="3212" width="8.09765625" bestFit="1" customWidth="1"/>
    <col min="3213" max="3213" width="11" bestFit="1" customWidth="1"/>
    <col min="3214" max="3214" width="12.3984375" bestFit="1" customWidth="1"/>
    <col min="3215" max="3215" width="15.3984375" bestFit="1" customWidth="1"/>
    <col min="3216" max="3216" width="9.8984375" bestFit="1" customWidth="1"/>
    <col min="3217" max="3217" width="12.8984375" bestFit="1" customWidth="1"/>
    <col min="3218" max="3218" width="11.19921875" bestFit="1" customWidth="1"/>
    <col min="3219" max="3219" width="14.19921875" bestFit="1" customWidth="1"/>
    <col min="3220" max="3220" width="13" bestFit="1" customWidth="1"/>
    <col min="3221" max="3221" width="16.19921875" bestFit="1" customWidth="1"/>
    <col min="3222" max="3222" width="12.19921875" bestFit="1" customWidth="1"/>
    <col min="3223" max="3223" width="15.09765625" bestFit="1" customWidth="1"/>
    <col min="3224" max="3224" width="10" bestFit="1" customWidth="1"/>
    <col min="3225" max="3225" width="12.69921875" bestFit="1" customWidth="1"/>
    <col min="3226" max="3226" width="15.59765625" bestFit="1" customWidth="1"/>
    <col min="3227" max="3227" width="18.59765625" bestFit="1" customWidth="1"/>
    <col min="3228" max="3228" width="7.09765625" bestFit="1" customWidth="1"/>
    <col min="3229" max="3229" width="10" bestFit="1" customWidth="1"/>
    <col min="3230" max="3230" width="10.69921875" bestFit="1" customWidth="1"/>
    <col min="3231" max="3231" width="13.8984375" bestFit="1" customWidth="1"/>
    <col min="3232" max="3232" width="8.19921875" bestFit="1" customWidth="1"/>
    <col min="3233" max="3233" width="11.09765625" bestFit="1" customWidth="1"/>
    <col min="3234" max="3234" width="11.19921875" bestFit="1" customWidth="1"/>
    <col min="3235" max="3235" width="14.19921875" bestFit="1" customWidth="1"/>
    <col min="3236" max="3236" width="15.3984375" bestFit="1" customWidth="1"/>
    <col min="3237" max="3237" width="18.3984375" bestFit="1" customWidth="1"/>
    <col min="3238" max="3238" width="24.09765625" bestFit="1" customWidth="1"/>
    <col min="3239" max="3239" width="27.09765625" bestFit="1" customWidth="1"/>
    <col min="3240" max="3240" width="12.59765625" bestFit="1" customWidth="1"/>
    <col min="3241" max="3241" width="15.5" bestFit="1" customWidth="1"/>
    <col min="3242" max="3242" width="14.59765625" bestFit="1" customWidth="1"/>
    <col min="3243" max="3243" width="17.59765625" bestFit="1" customWidth="1"/>
    <col min="3244" max="3244" width="14.8984375" bestFit="1" customWidth="1"/>
    <col min="3245" max="3245" width="18" bestFit="1" customWidth="1"/>
    <col min="3246" max="3246" width="19.8984375" bestFit="1" customWidth="1"/>
    <col min="3247" max="3247" width="22.8984375" bestFit="1" customWidth="1"/>
    <col min="3248" max="3248" width="6.3984375" bestFit="1" customWidth="1"/>
    <col min="3249" max="3249" width="9.19921875" bestFit="1" customWidth="1"/>
    <col min="3250" max="3250" width="12.09765625" bestFit="1" customWidth="1"/>
    <col min="3251" max="3251" width="15.09765625" bestFit="1" customWidth="1"/>
    <col min="3252" max="3252" width="12.09765625" bestFit="1" customWidth="1"/>
    <col min="3253" max="3253" width="15.09765625" bestFit="1" customWidth="1"/>
    <col min="3254" max="3254" width="9.19921875" bestFit="1" customWidth="1"/>
    <col min="3255" max="3255" width="12.19921875" bestFit="1" customWidth="1"/>
    <col min="3256" max="3256" width="9.8984375" bestFit="1" customWidth="1"/>
    <col min="3257" max="3257" width="12.8984375" bestFit="1" customWidth="1"/>
    <col min="3258" max="3258" width="5.8984375" bestFit="1" customWidth="1"/>
    <col min="3259" max="3259" width="8.59765625" bestFit="1" customWidth="1"/>
    <col min="3260" max="3260" width="11.19921875" bestFit="1" customWidth="1"/>
    <col min="3261" max="3261" width="14.19921875" bestFit="1" customWidth="1"/>
    <col min="3262" max="3262" width="11.19921875" bestFit="1" customWidth="1"/>
    <col min="3263" max="3263" width="14.19921875" bestFit="1" customWidth="1"/>
    <col min="3264" max="3264" width="20.69921875" bestFit="1" customWidth="1"/>
    <col min="3265" max="3265" width="23.8984375" bestFit="1" customWidth="1"/>
    <col min="3266" max="3266" width="7.8984375" bestFit="1" customWidth="1"/>
    <col min="3267" max="3267" width="10.69921875" bestFit="1" customWidth="1"/>
    <col min="3268" max="3268" width="20.8984375" bestFit="1" customWidth="1"/>
    <col min="3269" max="3269" width="24" bestFit="1" customWidth="1"/>
    <col min="3270" max="3270" width="11.3984375" bestFit="1" customWidth="1"/>
    <col min="3271" max="3271" width="14.3984375" bestFit="1" customWidth="1"/>
    <col min="3272" max="3272" width="17.59765625" bestFit="1" customWidth="1"/>
    <col min="3273" max="3273" width="20.59765625" bestFit="1" customWidth="1"/>
    <col min="3274" max="3274" width="5.3984375" bestFit="1" customWidth="1"/>
    <col min="3275" max="3275" width="8.19921875" bestFit="1" customWidth="1"/>
    <col min="3276" max="3276" width="18.5" bestFit="1" customWidth="1"/>
    <col min="3277" max="3277" width="21.5" bestFit="1" customWidth="1"/>
    <col min="3278" max="3278" width="9.09765625" bestFit="1" customWidth="1"/>
    <col min="3279" max="3279" width="12" bestFit="1" customWidth="1"/>
    <col min="3280" max="3280" width="12.19921875" bestFit="1" customWidth="1"/>
    <col min="3281" max="3281" width="15.19921875" bestFit="1" customWidth="1"/>
    <col min="3282" max="3282" width="9.3984375" bestFit="1" customWidth="1"/>
    <col min="3283" max="3283" width="12.3984375" bestFit="1" customWidth="1"/>
    <col min="3284" max="3284" width="11.5" bestFit="1" customWidth="1"/>
    <col min="3285" max="3285" width="14.5" bestFit="1" customWidth="1"/>
    <col min="3286" max="3286" width="12.8984375" bestFit="1" customWidth="1"/>
    <col min="3287" max="3287" width="16.09765625" bestFit="1" customWidth="1"/>
    <col min="3288" max="3288" width="8.69921875" bestFit="1" customWidth="1"/>
    <col min="3289" max="3289" width="11.69921875" bestFit="1" customWidth="1"/>
    <col min="3290" max="3290" width="18.3984375" bestFit="1" customWidth="1"/>
    <col min="3291" max="3291" width="21.3984375" bestFit="1" customWidth="1"/>
    <col min="3292" max="3292" width="7.8984375" bestFit="1" customWidth="1"/>
    <col min="3293" max="3293" width="10.69921875" bestFit="1" customWidth="1"/>
    <col min="3294" max="3294" width="16.09765625" bestFit="1" customWidth="1"/>
    <col min="3295" max="3295" width="19.09765625" bestFit="1" customWidth="1"/>
    <col min="3296" max="3296" width="15.8984375" bestFit="1" customWidth="1"/>
    <col min="3297" max="3297" width="18.8984375" bestFit="1" customWidth="1"/>
    <col min="3298" max="3298" width="5.59765625" bestFit="1" customWidth="1"/>
    <col min="3299" max="3299" width="8.5" bestFit="1" customWidth="1"/>
    <col min="3300" max="3300" width="23" bestFit="1" customWidth="1"/>
    <col min="3301" max="3301" width="26" bestFit="1" customWidth="1"/>
    <col min="3302" max="3302" width="7.09765625" bestFit="1" customWidth="1"/>
    <col min="3303" max="3303" width="10" bestFit="1" customWidth="1"/>
    <col min="3304" max="3304" width="7.59765625" bestFit="1" customWidth="1"/>
    <col min="3305" max="3305" width="10.5" bestFit="1" customWidth="1"/>
    <col min="3306" max="3306" width="7.59765625" bestFit="1" customWidth="1"/>
    <col min="3307" max="3307" width="10.5" bestFit="1" customWidth="1"/>
    <col min="3308" max="3308" width="7.09765625" bestFit="1" customWidth="1"/>
    <col min="3309" max="3309" width="10" bestFit="1" customWidth="1"/>
    <col min="3310" max="3310" width="7.59765625" bestFit="1" customWidth="1"/>
    <col min="3311" max="3311" width="10.5" bestFit="1" customWidth="1"/>
    <col min="3312" max="3312" width="13" bestFit="1" customWidth="1"/>
    <col min="3313" max="3313" width="16.19921875" bestFit="1" customWidth="1"/>
    <col min="3314" max="3314" width="13.3984375" bestFit="1" customWidth="1"/>
    <col min="3315" max="3315" width="16.5" bestFit="1" customWidth="1"/>
    <col min="3316" max="3316" width="13.3984375" bestFit="1" customWidth="1"/>
    <col min="3317" max="3317" width="16.5" bestFit="1" customWidth="1"/>
    <col min="3318" max="3318" width="13.3984375" bestFit="1" customWidth="1"/>
    <col min="3319" max="3319" width="16.5" bestFit="1" customWidth="1"/>
    <col min="3320" max="3320" width="13.3984375" bestFit="1" customWidth="1"/>
    <col min="3321" max="3321" width="16.5" bestFit="1" customWidth="1"/>
    <col min="3322" max="3322" width="19.8984375" bestFit="1" customWidth="1"/>
    <col min="3323" max="3323" width="22.8984375" bestFit="1" customWidth="1"/>
    <col min="3324" max="3324" width="14.09765625" bestFit="1" customWidth="1"/>
    <col min="3325" max="3325" width="17.09765625" bestFit="1" customWidth="1"/>
    <col min="3326" max="3326" width="12.09765625" bestFit="1" customWidth="1"/>
    <col min="3327" max="3327" width="15.09765625" bestFit="1" customWidth="1"/>
    <col min="3328" max="3328" width="31.3984375" bestFit="1" customWidth="1"/>
    <col min="3329" max="3329" width="34.3984375" bestFit="1" customWidth="1"/>
    <col min="3330" max="3330" width="7.3984375" bestFit="1" customWidth="1"/>
    <col min="3331" max="3331" width="10.19921875" bestFit="1" customWidth="1"/>
    <col min="3332" max="3332" width="23.59765625" bestFit="1" customWidth="1"/>
    <col min="3333" max="3333" width="26.59765625" bestFit="1" customWidth="1"/>
    <col min="3334" max="3334" width="9.5" bestFit="1" customWidth="1"/>
    <col min="3335" max="3335" width="12.5" bestFit="1" customWidth="1"/>
    <col min="3336" max="3336" width="9.5" bestFit="1" customWidth="1"/>
    <col min="3337" max="3337" width="12.5" bestFit="1" customWidth="1"/>
    <col min="3338" max="3338" width="9.09765625" bestFit="1" customWidth="1"/>
    <col min="3339" max="3339" width="12" bestFit="1" customWidth="1"/>
    <col min="3340" max="3340" width="36.59765625" bestFit="1" customWidth="1"/>
    <col min="3341" max="3341" width="39.69921875" bestFit="1" customWidth="1"/>
    <col min="3342" max="3342" width="10.3984375" bestFit="1" customWidth="1"/>
    <col min="3343" max="3343" width="13.3984375" bestFit="1" customWidth="1"/>
    <col min="3344" max="3344" width="17" bestFit="1" customWidth="1"/>
    <col min="3345" max="3345" width="20.19921875" bestFit="1" customWidth="1"/>
    <col min="3346" max="3346" width="14.5" bestFit="1" customWidth="1"/>
    <col min="3347" max="3347" width="17.5" bestFit="1" customWidth="1"/>
    <col min="3348" max="3348" width="10.8984375" bestFit="1" customWidth="1"/>
    <col min="3349" max="3349" width="14" bestFit="1" customWidth="1"/>
    <col min="3350" max="3350" width="9.8984375" bestFit="1" customWidth="1"/>
    <col min="3351" max="3352" width="12.8984375" bestFit="1" customWidth="1"/>
    <col min="3353" max="3353" width="16.09765625" bestFit="1" customWidth="1"/>
    <col min="3354" max="3354" width="14.5" bestFit="1" customWidth="1"/>
    <col min="3355" max="3355" width="17.5" bestFit="1" customWidth="1"/>
    <col min="3356" max="3356" width="35.5" bestFit="1" customWidth="1"/>
    <col min="3357" max="3357" width="38.5" bestFit="1" customWidth="1"/>
    <col min="3358" max="3358" width="9.19921875" bestFit="1" customWidth="1"/>
    <col min="3359" max="3359" width="12" bestFit="1" customWidth="1"/>
    <col min="3360" max="3360" width="7.19921875" bestFit="1" customWidth="1"/>
    <col min="3361" max="3361" width="10" bestFit="1" customWidth="1"/>
    <col min="3362" max="3362" width="9.59765625" bestFit="1" customWidth="1"/>
    <col min="3363" max="3363" width="12.3984375" bestFit="1" customWidth="1"/>
    <col min="3364" max="3364" width="16.09765625" bestFit="1" customWidth="1"/>
    <col min="3365" max="3365" width="19.09765625" bestFit="1" customWidth="1"/>
    <col min="3366" max="3366" width="11.5" bestFit="1" customWidth="1"/>
    <col min="3367" max="3367" width="14.5" bestFit="1" customWidth="1"/>
    <col min="3368" max="3368" width="9" bestFit="1" customWidth="1"/>
    <col min="3369" max="3369" width="11.8984375" bestFit="1" customWidth="1"/>
    <col min="3370" max="3370" width="12.09765625" bestFit="1" customWidth="1"/>
    <col min="3371" max="3371" width="15.09765625" bestFit="1" customWidth="1"/>
    <col min="3372" max="3372" width="9.69921875" bestFit="1" customWidth="1"/>
    <col min="3373" max="3373" width="12.69921875" bestFit="1" customWidth="1"/>
    <col min="3374" max="3374" width="13.69921875" bestFit="1" customWidth="1"/>
    <col min="3375" max="3375" width="16.69921875" bestFit="1" customWidth="1"/>
    <col min="3376" max="3376" width="18" bestFit="1" customWidth="1"/>
    <col min="3377" max="3377" width="21" bestFit="1" customWidth="1"/>
    <col min="3378" max="3378" width="12.3984375" bestFit="1" customWidth="1"/>
    <col min="3379" max="3379" width="15.3984375" bestFit="1" customWidth="1"/>
    <col min="3380" max="3380" width="10.5" bestFit="1" customWidth="1"/>
    <col min="3381" max="3381" width="13.5" bestFit="1" customWidth="1"/>
    <col min="3382" max="3382" width="16.3984375" bestFit="1" customWidth="1"/>
    <col min="3383" max="3383" width="19.3984375" bestFit="1" customWidth="1"/>
    <col min="3384" max="3384" width="9.69921875" bestFit="1" customWidth="1"/>
    <col min="3385" max="3385" width="12.59765625" bestFit="1" customWidth="1"/>
    <col min="3386" max="3386" width="9.3984375" bestFit="1" customWidth="1"/>
    <col min="3387" max="3387" width="12.3984375" bestFit="1" customWidth="1"/>
    <col min="3388" max="3388" width="7.3984375" bestFit="1" customWidth="1"/>
    <col min="3389" max="3389" width="10.19921875" bestFit="1" customWidth="1"/>
    <col min="3390" max="3390" width="21" bestFit="1" customWidth="1"/>
    <col min="3391" max="3391" width="24.19921875" bestFit="1" customWidth="1"/>
    <col min="3392" max="3392" width="6.5" bestFit="1" customWidth="1"/>
    <col min="3393" max="3393" width="9.3984375" bestFit="1" customWidth="1"/>
    <col min="3394" max="3394" width="14.59765625" bestFit="1" customWidth="1"/>
    <col min="3395" max="3395" width="17.59765625" bestFit="1" customWidth="1"/>
    <col min="3396" max="3396" width="11.5" bestFit="1" customWidth="1"/>
    <col min="3397" max="3397" width="14.5" bestFit="1" customWidth="1"/>
    <col min="3398" max="3398" width="7.69921875" bestFit="1" customWidth="1"/>
    <col min="3399" max="3399" width="10.59765625" bestFit="1" customWidth="1"/>
    <col min="3400" max="3400" width="16.19921875" bestFit="1" customWidth="1"/>
    <col min="3401" max="3401" width="19.19921875" bestFit="1" customWidth="1"/>
    <col min="3402" max="3402" width="14.59765625" bestFit="1" customWidth="1"/>
    <col min="3403" max="3403" width="17.59765625" bestFit="1" customWidth="1"/>
    <col min="3404" max="3404" width="14" bestFit="1" customWidth="1"/>
    <col min="3405" max="3405" width="17" bestFit="1" customWidth="1"/>
    <col min="3406" max="3406" width="14.19921875" bestFit="1" customWidth="1"/>
    <col min="3407" max="3407" width="17.19921875" bestFit="1" customWidth="1"/>
    <col min="3408" max="3408" width="10.5" bestFit="1" customWidth="1"/>
    <col min="3409" max="3409" width="13.5" bestFit="1" customWidth="1"/>
    <col min="3410" max="3410" width="14.8984375" bestFit="1" customWidth="1"/>
    <col min="3411" max="3411" width="18" bestFit="1" customWidth="1"/>
    <col min="3412" max="3412" width="17.09765625" bestFit="1" customWidth="1"/>
    <col min="3413" max="3413" width="20.3984375" bestFit="1" customWidth="1"/>
    <col min="3414" max="3414" width="15.59765625" bestFit="1" customWidth="1"/>
    <col min="3415" max="3415" width="18.59765625" bestFit="1" customWidth="1"/>
    <col min="3416" max="3416" width="32.59765625" bestFit="1" customWidth="1"/>
    <col min="3417" max="3417" width="35.69921875" bestFit="1" customWidth="1"/>
    <col min="3418" max="3418" width="11.59765625" bestFit="1" customWidth="1"/>
    <col min="3419" max="3419" width="14.59765625" bestFit="1" customWidth="1"/>
    <col min="3420" max="3420" width="21" bestFit="1" customWidth="1"/>
    <col min="3421" max="3421" width="24.19921875" bestFit="1" customWidth="1"/>
    <col min="3422" max="3422" width="13.69921875" bestFit="1" customWidth="1"/>
    <col min="3423" max="3423" width="16.69921875" bestFit="1" customWidth="1"/>
    <col min="3424" max="3424" width="37.3984375" bestFit="1" customWidth="1"/>
    <col min="3425" max="3425" width="40.3984375" bestFit="1" customWidth="1"/>
    <col min="3426" max="3426" width="8.69921875" bestFit="1" customWidth="1"/>
    <col min="3427" max="3427" width="11.69921875" bestFit="1" customWidth="1"/>
    <col min="3428" max="3428" width="30.09765625" bestFit="1" customWidth="1"/>
    <col min="3429" max="3429" width="33.09765625" bestFit="1" customWidth="1"/>
    <col min="3430" max="3430" width="9.69921875" bestFit="1" customWidth="1"/>
    <col min="3431" max="3431" width="12.69921875" bestFit="1" customWidth="1"/>
    <col min="3432" max="3432" width="7.59765625" bestFit="1" customWidth="1"/>
    <col min="3433" max="3433" width="10.5" bestFit="1" customWidth="1"/>
    <col min="3434" max="3434" width="7" bestFit="1" customWidth="1"/>
    <col min="3435" max="3435" width="9.8984375" bestFit="1" customWidth="1"/>
    <col min="3436" max="3436" width="8.19921875" bestFit="1" customWidth="1"/>
    <col min="3437" max="3437" width="11.09765625" bestFit="1" customWidth="1"/>
    <col min="3438" max="3438" width="17.8984375" bestFit="1" customWidth="1"/>
    <col min="3439" max="3439" width="20.8984375" bestFit="1" customWidth="1"/>
    <col min="3440" max="3440" width="14.59765625" bestFit="1" customWidth="1"/>
    <col min="3441" max="3441" width="17.59765625" bestFit="1" customWidth="1"/>
    <col min="3442" max="3442" width="8.3984375" bestFit="1" customWidth="1"/>
    <col min="3443" max="3443" width="11.19921875" bestFit="1" customWidth="1"/>
    <col min="3444" max="3444" width="13.69921875" bestFit="1" customWidth="1"/>
    <col min="3445" max="3445" width="16.69921875" bestFit="1" customWidth="1"/>
    <col min="3446" max="3446" width="7.59765625" bestFit="1" customWidth="1"/>
    <col min="3447" max="3447" width="10.5" bestFit="1" customWidth="1"/>
    <col min="3448" max="3448" width="6.5" bestFit="1" customWidth="1"/>
    <col min="3449" max="3449" width="9.3984375" bestFit="1" customWidth="1"/>
    <col min="3450" max="3450" width="11.5" bestFit="1" customWidth="1"/>
    <col min="3451" max="3451" width="14.3984375" bestFit="1" customWidth="1"/>
    <col min="3452" max="3452" width="9.69921875" bestFit="1" customWidth="1"/>
    <col min="3453" max="3453" width="12.69921875" bestFit="1" customWidth="1"/>
    <col min="3454" max="3454" width="6.5" bestFit="1" customWidth="1"/>
    <col min="3455" max="3455" width="9.3984375" bestFit="1" customWidth="1"/>
    <col min="3456" max="3456" width="10" bestFit="1" customWidth="1"/>
    <col min="3457" max="3457" width="12.69921875" bestFit="1" customWidth="1"/>
    <col min="3458" max="3458" width="22" bestFit="1" customWidth="1"/>
    <col min="3459" max="3459" width="24.8984375" bestFit="1" customWidth="1"/>
    <col min="3460" max="3460" width="12.19921875" bestFit="1" customWidth="1"/>
    <col min="3461" max="3461" width="15.19921875" bestFit="1" customWidth="1"/>
    <col min="3462" max="3462" width="20.5" bestFit="1" customWidth="1"/>
    <col min="3463" max="3463" width="23.5" bestFit="1" customWidth="1"/>
    <col min="3464" max="3464" width="8.19921875" bestFit="1" customWidth="1"/>
    <col min="3465" max="3465" width="11" bestFit="1" customWidth="1"/>
    <col min="3466" max="3466" width="23.19921875" bestFit="1" customWidth="1"/>
    <col min="3467" max="3467" width="26.19921875" bestFit="1" customWidth="1"/>
    <col min="3468" max="3468" width="29.3984375" bestFit="1" customWidth="1"/>
    <col min="3469" max="3469" width="32.5" bestFit="1" customWidth="1"/>
    <col min="3470" max="3470" width="8.3984375" bestFit="1" customWidth="1"/>
    <col min="3471" max="3471" width="11.09765625" bestFit="1" customWidth="1"/>
    <col min="3472" max="3472" width="9.59765625" bestFit="1" customWidth="1"/>
    <col min="3473" max="3473" width="12.59765625" bestFit="1" customWidth="1"/>
    <col min="3474" max="3474" width="10.59765625" bestFit="1" customWidth="1"/>
    <col min="3475" max="3475" width="13.69921875" bestFit="1" customWidth="1"/>
    <col min="3476" max="3476" width="34.8984375" bestFit="1" customWidth="1"/>
    <col min="3477" max="3477" width="37.8984375" bestFit="1" customWidth="1"/>
    <col min="3478" max="3478" width="9.19921875" bestFit="1" customWidth="1"/>
    <col min="3479" max="3479" width="12.19921875" bestFit="1" customWidth="1"/>
    <col min="3480" max="3480" width="7.59765625" bestFit="1" customWidth="1"/>
    <col min="3481" max="3481" width="10.3984375" bestFit="1" customWidth="1"/>
    <col min="3482" max="3482" width="8.09765625" bestFit="1" customWidth="1"/>
    <col min="3483" max="3483" width="10.8984375" bestFit="1" customWidth="1"/>
    <col min="3484" max="3484" width="8.69921875" bestFit="1" customWidth="1"/>
    <col min="3485" max="3485" width="11.69921875" bestFit="1" customWidth="1"/>
    <col min="3486" max="3486" width="12.3984375" bestFit="1" customWidth="1"/>
    <col min="3487" max="3487" width="15.19921875" bestFit="1" customWidth="1"/>
    <col min="3488" max="3488" width="10.3984375" bestFit="1" customWidth="1"/>
    <col min="3489" max="3489" width="13.19921875" bestFit="1" customWidth="1"/>
    <col min="3490" max="3490" width="7.59765625" bestFit="1" customWidth="1"/>
    <col min="3491" max="3492" width="10.3984375" bestFit="1" customWidth="1"/>
    <col min="3493" max="3493" width="13.3984375" bestFit="1" customWidth="1"/>
    <col min="3494" max="3494" width="18.5" bestFit="1" customWidth="1"/>
    <col min="3495" max="3495" width="21.19921875" bestFit="1" customWidth="1"/>
    <col min="3496" max="3496" width="16.8984375" bestFit="1" customWidth="1"/>
    <col min="3497" max="3497" width="19.59765625" bestFit="1" customWidth="1"/>
    <col min="3498" max="3498" width="12.69921875" bestFit="1" customWidth="1"/>
    <col min="3499" max="3499" width="15.59765625" bestFit="1" customWidth="1"/>
    <col min="3500" max="3500" width="16.59765625" bestFit="1" customWidth="1"/>
    <col min="3501" max="3501" width="19.59765625" bestFit="1" customWidth="1"/>
    <col min="3502" max="3502" width="7.8984375" bestFit="1" customWidth="1"/>
    <col min="3503" max="3503" width="10.69921875" bestFit="1" customWidth="1"/>
    <col min="3504" max="3504" width="7.3984375" bestFit="1" customWidth="1"/>
    <col min="3505" max="3506" width="10.19921875" bestFit="1" customWidth="1"/>
    <col min="3507" max="3507" width="13.19921875" bestFit="1" customWidth="1"/>
    <col min="3508" max="3508" width="11.19921875" bestFit="1" customWidth="1"/>
    <col min="3509" max="3509" width="14.19921875" bestFit="1" customWidth="1"/>
    <col min="3510" max="3510" width="28" bestFit="1" customWidth="1"/>
    <col min="3511" max="3511" width="31" bestFit="1" customWidth="1"/>
    <col min="3512" max="3512" width="27.69921875" bestFit="1" customWidth="1"/>
    <col min="3513" max="3513" width="30.69921875" bestFit="1" customWidth="1"/>
    <col min="3514" max="3514" width="12.19921875" bestFit="1" customWidth="1"/>
    <col min="3515" max="3515" width="15.19921875" bestFit="1" customWidth="1"/>
    <col min="3516" max="3516" width="12.3984375" bestFit="1" customWidth="1"/>
    <col min="3517" max="3517" width="15.3984375" bestFit="1" customWidth="1"/>
    <col min="3518" max="3518" width="18.59765625" bestFit="1" customWidth="1"/>
    <col min="3519" max="3519" width="21.59765625" bestFit="1" customWidth="1"/>
    <col min="3520" max="3520" width="19.5" bestFit="1" customWidth="1"/>
    <col min="3521" max="3521" width="22.5" bestFit="1" customWidth="1"/>
    <col min="3522" max="3522" width="21.19921875" bestFit="1" customWidth="1"/>
    <col min="3523" max="3523" width="24.3984375" bestFit="1" customWidth="1"/>
    <col min="3524" max="3524" width="11.8984375" bestFit="1" customWidth="1"/>
    <col min="3525" max="3525" width="14.69921875" bestFit="1" customWidth="1"/>
    <col min="3526" max="3526" width="11.19921875" bestFit="1" customWidth="1"/>
    <col min="3527" max="3527" width="14.19921875" bestFit="1" customWidth="1"/>
    <col min="3528" max="3528" width="15.3984375" bestFit="1" customWidth="1"/>
    <col min="3529" max="3529" width="18.3984375" bestFit="1" customWidth="1"/>
    <col min="3530" max="3530" width="10" bestFit="1" customWidth="1"/>
    <col min="3531" max="3531" width="13" bestFit="1" customWidth="1"/>
    <col min="3532" max="3532" width="12.19921875" bestFit="1" customWidth="1"/>
    <col min="3533" max="3533" width="15.19921875" bestFit="1" customWidth="1"/>
    <col min="3534" max="3534" width="13" bestFit="1" customWidth="1"/>
    <col min="3535" max="3535" width="16.19921875" bestFit="1" customWidth="1"/>
    <col min="3536" max="3536" width="12.59765625" bestFit="1" customWidth="1"/>
    <col min="3537" max="3537" width="15.59765625" bestFit="1" customWidth="1"/>
    <col min="3538" max="3538" width="12.19921875" bestFit="1" customWidth="1"/>
    <col min="3539" max="3539" width="15.19921875" bestFit="1" customWidth="1"/>
    <col min="3540" max="3540" width="10.59765625" bestFit="1" customWidth="1"/>
    <col min="3541" max="3541" width="13.5" bestFit="1" customWidth="1"/>
    <col min="3542" max="3542" width="11.09765625" bestFit="1" customWidth="1"/>
    <col min="3543" max="3543" width="14.09765625" bestFit="1" customWidth="1"/>
    <col min="3544" max="3544" width="13.8984375" bestFit="1" customWidth="1"/>
    <col min="3545" max="3545" width="16.8984375" bestFit="1" customWidth="1"/>
    <col min="3546" max="3546" width="12.19921875" bestFit="1" customWidth="1"/>
    <col min="3547" max="3548" width="15.19921875" bestFit="1" customWidth="1"/>
    <col min="3549" max="3549" width="18.19921875" bestFit="1" customWidth="1"/>
    <col min="3550" max="3550" width="10.5" bestFit="1" customWidth="1"/>
    <col min="3551" max="3551" width="13.5" bestFit="1" customWidth="1"/>
    <col min="3552" max="3552" width="13.19921875" bestFit="1" customWidth="1"/>
    <col min="3553" max="3553" width="16.3984375" bestFit="1" customWidth="1"/>
    <col min="3554" max="3554" width="14.69921875" bestFit="1" customWidth="1"/>
    <col min="3555" max="3555" width="17.69921875" bestFit="1" customWidth="1"/>
    <col min="3556" max="3556" width="10" bestFit="1" customWidth="1"/>
    <col min="3557" max="3557" width="13" bestFit="1" customWidth="1"/>
    <col min="3558" max="3558" width="8.19921875" bestFit="1" customWidth="1"/>
    <col min="3559" max="3559" width="11.09765625" bestFit="1" customWidth="1"/>
    <col min="3560" max="3560" width="8"/>
    <col min="3561" max="3561" width="10.69921875" bestFit="1" customWidth="1"/>
    <col min="3562" max="3562" width="8.3984375" bestFit="1" customWidth="1"/>
    <col min="3563" max="3563" width="11.19921875" bestFit="1" customWidth="1"/>
    <col min="3564" max="3564" width="12.09765625" bestFit="1" customWidth="1"/>
    <col min="3565" max="3565" width="15.09765625" bestFit="1" customWidth="1"/>
    <col min="3566" max="3566" width="7.5" bestFit="1" customWidth="1"/>
    <col min="3567" max="3567" width="10.3984375" bestFit="1" customWidth="1"/>
    <col min="3568" max="3568" width="11.59765625" bestFit="1" customWidth="1"/>
    <col min="3569" max="3569" width="14.59765625" bestFit="1" customWidth="1"/>
    <col min="3570" max="3570" width="12.8984375" bestFit="1" customWidth="1"/>
    <col min="3571" max="3571" width="16.09765625" bestFit="1" customWidth="1"/>
    <col min="3572" max="3572" width="12.8984375" bestFit="1" customWidth="1"/>
    <col min="3573" max="3573" width="16.09765625" bestFit="1" customWidth="1"/>
    <col min="3574" max="3574" width="26.5" bestFit="1" customWidth="1"/>
    <col min="3575" max="3575" width="29.5" bestFit="1" customWidth="1"/>
    <col min="3576" max="3576" width="13.3984375" bestFit="1" customWidth="1"/>
    <col min="3577" max="3577" width="16.3984375" bestFit="1" customWidth="1"/>
    <col min="3578" max="3578" width="7.09765625" bestFit="1" customWidth="1"/>
    <col min="3579" max="3579" width="9.8984375" bestFit="1" customWidth="1"/>
    <col min="3580" max="3580" width="9.59765625" bestFit="1" customWidth="1"/>
    <col min="3581" max="3581" width="12.59765625" bestFit="1" customWidth="1"/>
    <col min="3582" max="3582" width="14.8984375" bestFit="1" customWidth="1"/>
    <col min="3583" max="3583" width="18" bestFit="1" customWidth="1"/>
    <col min="3584" max="3584" width="6.5" bestFit="1" customWidth="1"/>
    <col min="3585" max="3585" width="9.3984375" bestFit="1" customWidth="1"/>
    <col min="3586" max="3586" width="10.19921875" bestFit="1" customWidth="1"/>
    <col min="3587" max="3587" width="13.19921875" bestFit="1" customWidth="1"/>
    <col min="3588" max="3588" width="9.09765625" bestFit="1" customWidth="1"/>
    <col min="3589" max="3589" width="12" bestFit="1" customWidth="1"/>
    <col min="3590" max="3590" width="28.69921875" bestFit="1" customWidth="1"/>
    <col min="3591" max="3591" width="31.8984375" bestFit="1" customWidth="1"/>
    <col min="3592" max="3592" width="22.09765625" bestFit="1" customWidth="1"/>
    <col min="3593" max="3593" width="25.09765625" bestFit="1" customWidth="1"/>
    <col min="3594" max="3594" width="34.5" bestFit="1" customWidth="1"/>
    <col min="3595" max="3595" width="37.5" bestFit="1" customWidth="1"/>
    <col min="3596" max="3596" width="10.8984375" bestFit="1" customWidth="1"/>
    <col min="3597" max="3597" width="14" bestFit="1" customWidth="1"/>
    <col min="3598" max="3598" width="11.09765625" bestFit="1" customWidth="1"/>
    <col min="3599" max="3599" width="14.09765625" bestFit="1" customWidth="1"/>
    <col min="3600" max="3600" width="9.5" bestFit="1" customWidth="1"/>
    <col min="3601" max="3601" width="12.5" bestFit="1" customWidth="1"/>
    <col min="3602" max="3602" width="21.09765625" bestFit="1" customWidth="1"/>
    <col min="3603" max="3603" width="24.3984375" bestFit="1" customWidth="1"/>
    <col min="3604" max="3604" width="17.09765625" bestFit="1" customWidth="1"/>
    <col min="3605" max="3605" width="20.19921875" bestFit="1" customWidth="1"/>
    <col min="3606" max="3606" width="36.59765625" bestFit="1" customWidth="1"/>
    <col min="3607" max="3607" width="39.69921875" bestFit="1" customWidth="1"/>
    <col min="3608" max="3608" width="36.8984375" bestFit="1" customWidth="1"/>
    <col min="3609" max="3609" width="39.8984375" bestFit="1" customWidth="1"/>
    <col min="3610" max="3610" width="9.19921875" bestFit="1" customWidth="1"/>
    <col min="3611" max="3611" width="12.19921875" bestFit="1" customWidth="1"/>
    <col min="3612" max="3612" width="15.3984375" bestFit="1" customWidth="1"/>
    <col min="3613" max="3613" width="18.3984375" bestFit="1" customWidth="1"/>
    <col min="3614" max="3614" width="10.09765625" bestFit="1" customWidth="1"/>
    <col min="3615" max="3615" width="13" bestFit="1" customWidth="1"/>
    <col min="3616" max="3616" width="15.59765625" bestFit="1" customWidth="1"/>
    <col min="3617" max="3617" width="18.59765625" bestFit="1" customWidth="1"/>
    <col min="3618" max="3618" width="8"/>
    <col min="3619" max="3619" width="10.8984375" bestFit="1" customWidth="1"/>
    <col min="3620" max="3620" width="10.3984375" bestFit="1" customWidth="1"/>
    <col min="3621" max="3622" width="13.3984375" bestFit="1" customWidth="1"/>
    <col min="3623" max="3623" width="16.5" bestFit="1" customWidth="1"/>
    <col min="3624" max="3624" width="8.59765625" bestFit="1" customWidth="1"/>
    <col min="3625" max="3625" width="11.5" bestFit="1" customWidth="1"/>
    <col min="3626" max="3626" width="20.09765625" bestFit="1" customWidth="1"/>
    <col min="3627" max="3627" width="23.09765625" bestFit="1" customWidth="1"/>
    <col min="3628" max="3628" width="11.19921875" bestFit="1" customWidth="1"/>
    <col min="3629" max="3629" width="14.19921875" bestFit="1" customWidth="1"/>
    <col min="3630" max="3630" width="18" bestFit="1" customWidth="1"/>
    <col min="3631" max="3631" width="21" bestFit="1" customWidth="1"/>
    <col min="3632" max="3632" width="10.69921875" bestFit="1" customWidth="1"/>
    <col min="3633" max="3633" width="13.8984375" bestFit="1" customWidth="1"/>
    <col min="3634" max="3634" width="9.69921875" bestFit="1" customWidth="1"/>
    <col min="3635" max="3635" width="12.5" bestFit="1" customWidth="1"/>
    <col min="3636" max="3636" width="7.59765625" bestFit="1" customWidth="1"/>
    <col min="3637" max="3637" width="10.5" bestFit="1" customWidth="1"/>
    <col min="3638" max="3638" width="7.5" bestFit="1" customWidth="1"/>
    <col min="3639" max="3639" width="10.3984375" bestFit="1" customWidth="1"/>
    <col min="3640" max="3640" width="14.5" bestFit="1" customWidth="1"/>
    <col min="3641" max="3641" width="17.5" bestFit="1" customWidth="1"/>
    <col min="3642" max="3642" width="14.69921875" bestFit="1" customWidth="1"/>
    <col min="3643" max="3643" width="17.69921875" bestFit="1" customWidth="1"/>
    <col min="3644" max="3644" width="7.09765625" bestFit="1" customWidth="1"/>
    <col min="3645" max="3645" width="10" bestFit="1" customWidth="1"/>
    <col min="3646" max="3646" width="10.19921875" bestFit="1" customWidth="1"/>
    <col min="3647" max="3647" width="13.09765625" bestFit="1" customWidth="1"/>
    <col min="3648" max="3648" width="10.09765625" bestFit="1" customWidth="1"/>
    <col min="3649" max="3649" width="13.09765625" bestFit="1" customWidth="1"/>
    <col min="3650" max="3650" width="21.69921875" bestFit="1" customWidth="1"/>
    <col min="3651" max="3651" width="24.69921875" bestFit="1" customWidth="1"/>
    <col min="3652" max="3652" width="18" bestFit="1" customWidth="1"/>
    <col min="3653" max="3653" width="21" bestFit="1" customWidth="1"/>
    <col min="3654" max="3654" width="19.5" bestFit="1" customWidth="1"/>
    <col min="3655" max="3655" width="22.5" bestFit="1" customWidth="1"/>
    <col min="3656" max="3656" width="11.3984375" bestFit="1" customWidth="1"/>
    <col min="3657" max="3657" width="14.3984375" bestFit="1" customWidth="1"/>
    <col min="3658" max="3658" width="32" bestFit="1" customWidth="1"/>
    <col min="3659" max="3659" width="35" bestFit="1" customWidth="1"/>
    <col min="3660" max="3660" width="11.8984375" bestFit="1" customWidth="1"/>
    <col min="3661" max="3661" width="14.8984375" bestFit="1" customWidth="1"/>
    <col min="3662" max="3662" width="12.8984375" bestFit="1" customWidth="1"/>
    <col min="3663" max="3663" width="16.09765625" bestFit="1" customWidth="1"/>
    <col min="3664" max="3664" width="12.69921875" bestFit="1" customWidth="1"/>
    <col min="3665" max="3665" width="15.8984375" bestFit="1" customWidth="1"/>
    <col min="3666" max="3666" width="13" bestFit="1" customWidth="1"/>
    <col min="3667" max="3667" width="16.19921875" bestFit="1" customWidth="1"/>
    <col min="3668" max="3668" width="13.8984375" bestFit="1" customWidth="1"/>
    <col min="3669" max="3669" width="16.8984375" bestFit="1" customWidth="1"/>
    <col min="3670" max="3670" width="14.19921875" bestFit="1" customWidth="1"/>
    <col min="3671" max="3671" width="17.19921875" bestFit="1" customWidth="1"/>
    <col min="3672" max="3672" width="9.69921875" bestFit="1" customWidth="1"/>
    <col min="3673" max="3673" width="12.69921875" bestFit="1" customWidth="1"/>
    <col min="3674" max="3674" width="17" bestFit="1" customWidth="1"/>
    <col min="3675" max="3675" width="20.09765625" bestFit="1" customWidth="1"/>
    <col min="3676" max="3676" width="14.3984375" bestFit="1" customWidth="1"/>
    <col min="3677" max="3677" width="17.3984375" bestFit="1" customWidth="1"/>
    <col min="3678" max="3678" width="7.09765625" bestFit="1" customWidth="1"/>
    <col min="3679" max="3679" width="10" bestFit="1" customWidth="1"/>
    <col min="3680" max="3680" width="8.3984375" bestFit="1" customWidth="1"/>
    <col min="3681" max="3681" width="11.19921875" bestFit="1" customWidth="1"/>
    <col min="3682" max="3682" width="13.59765625" bestFit="1" customWidth="1"/>
    <col min="3683" max="3683" width="16.59765625" bestFit="1" customWidth="1"/>
    <col min="3684" max="3684" width="14.69921875" bestFit="1" customWidth="1"/>
    <col min="3685" max="3685" width="17.69921875" bestFit="1" customWidth="1"/>
    <col min="3686" max="3686" width="26.59765625" bestFit="1" customWidth="1"/>
    <col min="3687" max="3687" width="29.59765625" bestFit="1" customWidth="1"/>
    <col min="3688" max="3688" width="10.09765625" bestFit="1" customWidth="1"/>
    <col min="3689" max="3689" width="13.09765625" bestFit="1" customWidth="1"/>
    <col min="3690" max="3690" width="16.19921875" bestFit="1" customWidth="1"/>
    <col min="3691" max="3691" width="19.19921875" bestFit="1" customWidth="1"/>
    <col min="3692" max="3692" width="17.3984375" bestFit="1" customWidth="1"/>
    <col min="3693" max="3693" width="20.5" bestFit="1" customWidth="1"/>
    <col min="3694" max="3694" width="11.09765625" bestFit="1" customWidth="1"/>
    <col min="3695" max="3695" width="14.09765625" bestFit="1" customWidth="1"/>
    <col min="3696" max="3696" width="12.3984375" bestFit="1" customWidth="1"/>
    <col min="3697" max="3697" width="15.3984375" bestFit="1" customWidth="1"/>
    <col min="3698" max="3698" width="9.5" bestFit="1" customWidth="1"/>
    <col min="3699" max="3699" width="12.5" bestFit="1" customWidth="1"/>
    <col min="3700" max="3700" width="11.09765625" bestFit="1" customWidth="1"/>
    <col min="3701" max="3701" width="14.09765625" bestFit="1" customWidth="1"/>
    <col min="3702" max="3702" width="18.5" bestFit="1" customWidth="1"/>
    <col min="3703" max="3703" width="21.5" bestFit="1" customWidth="1"/>
    <col min="3704" max="3704" width="12.59765625" bestFit="1" customWidth="1"/>
    <col min="3705" max="3705" width="15.59765625" bestFit="1" customWidth="1"/>
    <col min="3706" max="3706" width="19.69921875" bestFit="1" customWidth="1"/>
    <col min="3707" max="3707" width="22.69921875" bestFit="1" customWidth="1"/>
    <col min="3708" max="3708" width="16.09765625" bestFit="1" customWidth="1"/>
    <col min="3709" max="3709" width="19" bestFit="1" customWidth="1"/>
    <col min="3710" max="3710" width="12" bestFit="1" customWidth="1"/>
    <col min="3711" max="3711" width="15" bestFit="1" customWidth="1"/>
    <col min="3712" max="3712" width="9.19921875" bestFit="1" customWidth="1"/>
    <col min="3713" max="3713" width="12" bestFit="1" customWidth="1"/>
    <col min="3714" max="3714" width="11.19921875" bestFit="1" customWidth="1"/>
    <col min="3715" max="3715" width="14.19921875" bestFit="1" customWidth="1"/>
    <col min="3716" max="3716" width="10.19921875" bestFit="1" customWidth="1"/>
    <col min="3717" max="3717" width="13.19921875" bestFit="1" customWidth="1"/>
    <col min="3718" max="3718" width="13.5" bestFit="1" customWidth="1"/>
    <col min="3719" max="3719" width="16.59765625" bestFit="1" customWidth="1"/>
    <col min="3720" max="3720" width="20.59765625" bestFit="1" customWidth="1"/>
    <col min="3721" max="3721" width="23.69921875" bestFit="1" customWidth="1"/>
    <col min="3722" max="3722" width="8.19921875" bestFit="1" customWidth="1"/>
    <col min="3723" max="3723" width="11.09765625" bestFit="1" customWidth="1"/>
    <col min="3724" max="3724" width="14.59765625" bestFit="1" customWidth="1"/>
    <col min="3725" max="3725" width="17.59765625" bestFit="1" customWidth="1"/>
    <col min="3726" max="3726" width="8.69921875" bestFit="1" customWidth="1"/>
    <col min="3727" max="3727" width="11.69921875" bestFit="1" customWidth="1"/>
    <col min="3728" max="3728" width="31.69921875" bestFit="1" customWidth="1"/>
    <col min="3729" max="3729" width="34.8984375" bestFit="1" customWidth="1"/>
    <col min="3730" max="3730" width="20.8984375" bestFit="1" customWidth="1"/>
    <col min="3731" max="3731" width="24" bestFit="1" customWidth="1"/>
    <col min="3732" max="3732" width="12.09765625" bestFit="1" customWidth="1"/>
    <col min="3733" max="3733" width="15.09765625" bestFit="1" customWidth="1"/>
    <col min="3734" max="3734" width="13.3984375" bestFit="1" customWidth="1"/>
    <col min="3735" max="3735" width="16.5" bestFit="1" customWidth="1"/>
    <col min="3736" max="3736" width="7.19921875" bestFit="1" customWidth="1"/>
    <col min="3737" max="3737" width="10.09765625" bestFit="1" customWidth="1"/>
    <col min="3738" max="3738" width="8.5" bestFit="1" customWidth="1"/>
    <col min="3739" max="3739" width="11.3984375" bestFit="1" customWidth="1"/>
    <col min="3740" max="3740" width="8.5" bestFit="1" customWidth="1"/>
    <col min="3741" max="3741" width="11.3984375" bestFit="1" customWidth="1"/>
    <col min="3742" max="3742" width="7.59765625" bestFit="1" customWidth="1"/>
    <col min="3743" max="3743" width="10.5" bestFit="1" customWidth="1"/>
    <col min="3744" max="3744" width="17.3984375" bestFit="1" customWidth="1"/>
    <col min="3745" max="3745" width="20.5" bestFit="1" customWidth="1"/>
    <col min="3746" max="3746" width="37.3984375" bestFit="1" customWidth="1"/>
    <col min="3747" max="3747" width="40.3984375" bestFit="1" customWidth="1"/>
    <col min="3748" max="3748" width="8.09765625" bestFit="1" customWidth="1"/>
    <col min="3749" max="3749" width="11" bestFit="1" customWidth="1"/>
    <col min="3750" max="3750" width="8.59765625" bestFit="1" customWidth="1"/>
    <col min="3751" max="3751" width="11.5" bestFit="1" customWidth="1"/>
    <col min="3752" max="3752" width="11.3984375" bestFit="1" customWidth="1"/>
    <col min="3753" max="3753" width="14.3984375" bestFit="1" customWidth="1"/>
    <col min="3754" max="3754" width="10.09765625" bestFit="1" customWidth="1"/>
    <col min="3755" max="3755" width="13.09765625" bestFit="1" customWidth="1"/>
    <col min="3756" max="3756" width="18.69921875" bestFit="1" customWidth="1"/>
    <col min="3757" max="3757" width="21.69921875" bestFit="1" customWidth="1"/>
    <col min="3758" max="3758" width="12.8984375" bestFit="1" customWidth="1"/>
    <col min="3759" max="3759" width="15.8984375" bestFit="1" customWidth="1"/>
    <col min="3760" max="3760" width="24.8984375" bestFit="1" customWidth="1"/>
    <col min="3761" max="3761" width="27.59765625" bestFit="1" customWidth="1"/>
    <col min="3762" max="3762" width="15.3984375" bestFit="1" customWidth="1"/>
    <col min="3763" max="3763" width="18.3984375" bestFit="1" customWidth="1"/>
    <col min="3764" max="3764" width="5.3984375" bestFit="1" customWidth="1"/>
    <col min="3765" max="3765" width="8.19921875" bestFit="1" customWidth="1"/>
    <col min="3766" max="3766" width="6.59765625" bestFit="1" customWidth="1"/>
    <col min="3767" max="3767" width="9.59765625" bestFit="1" customWidth="1"/>
    <col min="3768" max="3768" width="26.3984375" bestFit="1" customWidth="1"/>
    <col min="3769" max="3769" width="29.3984375" bestFit="1" customWidth="1"/>
    <col min="3770" max="3770" width="30.3984375" bestFit="1" customWidth="1"/>
    <col min="3771" max="3771" width="33.3984375" bestFit="1" customWidth="1"/>
    <col min="3772" max="3772" width="18" bestFit="1" customWidth="1"/>
    <col min="3773" max="3773" width="21" bestFit="1" customWidth="1"/>
    <col min="3774" max="3774" width="19.09765625" bestFit="1" customWidth="1"/>
    <col min="3775" max="3775" width="22.19921875" bestFit="1" customWidth="1"/>
    <col min="3776" max="3776" width="17.3984375" bestFit="1" customWidth="1"/>
    <col min="3777" max="3777" width="20.5" bestFit="1" customWidth="1"/>
    <col min="3778" max="3778" width="13.69921875" bestFit="1" customWidth="1"/>
    <col min="3779" max="3779" width="16.69921875" bestFit="1" customWidth="1"/>
    <col min="3780" max="3780" width="20.8984375" bestFit="1" customWidth="1"/>
    <col min="3781" max="3781" width="24" bestFit="1" customWidth="1"/>
    <col min="3782" max="3782" width="21.09765625" bestFit="1" customWidth="1"/>
    <col min="3783" max="3783" width="24.3984375" bestFit="1" customWidth="1"/>
    <col min="3784" max="3784" width="13.69921875" bestFit="1" customWidth="1"/>
    <col min="3785" max="3785" width="16.69921875" bestFit="1" customWidth="1"/>
    <col min="3786" max="3786" width="7.59765625" bestFit="1" customWidth="1"/>
    <col min="3787" max="3787" width="10.5" bestFit="1" customWidth="1"/>
    <col min="3788" max="3788" width="20.3984375" bestFit="1" customWidth="1"/>
    <col min="3789" max="3789" width="23.09765625" bestFit="1" customWidth="1"/>
    <col min="3790" max="3790" width="15.19921875" bestFit="1" customWidth="1"/>
    <col min="3791" max="3791" width="18.19921875" bestFit="1" customWidth="1"/>
    <col min="3792" max="3792" width="11.8984375" bestFit="1" customWidth="1"/>
    <col min="3793" max="3793" width="14.8984375" bestFit="1" customWidth="1"/>
    <col min="3794" max="3794" width="15.59765625" bestFit="1" customWidth="1"/>
    <col min="3795" max="3795" width="18.5" bestFit="1" customWidth="1"/>
    <col min="3796" max="3796" width="21.59765625" bestFit="1" customWidth="1"/>
    <col min="3797" max="3797" width="24.59765625" bestFit="1" customWidth="1"/>
    <col min="3798" max="3798" width="37.8984375" bestFit="1" customWidth="1"/>
    <col min="3799" max="3799" width="41" bestFit="1" customWidth="1"/>
    <col min="3800" max="3800" width="26.3984375" bestFit="1" customWidth="1"/>
    <col min="3801" max="3801" width="29.3984375" bestFit="1" customWidth="1"/>
    <col min="3802" max="3802" width="33" bestFit="1" customWidth="1"/>
    <col min="3803" max="3803" width="36" bestFit="1" customWidth="1"/>
    <col min="3804" max="3804" width="38.69921875" bestFit="1" customWidth="1"/>
    <col min="3805" max="3805" width="41.69921875" bestFit="1" customWidth="1"/>
    <col min="3806" max="3806" width="22.19921875" bestFit="1" customWidth="1"/>
    <col min="3807" max="3807" width="25.19921875" bestFit="1" customWidth="1"/>
    <col min="3808" max="3808" width="17.3984375" bestFit="1" customWidth="1"/>
    <col min="3809" max="3809" width="20.19921875" bestFit="1" customWidth="1"/>
    <col min="3810" max="3810" width="10.69921875" bestFit="1" customWidth="1"/>
    <col min="3811" max="3811" width="13.69921875" bestFit="1" customWidth="1"/>
    <col min="3812" max="3812" width="18.3984375" bestFit="1" customWidth="1"/>
    <col min="3813" max="3813" width="21.3984375" bestFit="1" customWidth="1"/>
    <col min="3814" max="3814" width="22.3984375" bestFit="1" customWidth="1"/>
    <col min="3815" max="3815" width="25.3984375" bestFit="1" customWidth="1"/>
    <col min="3816" max="3816" width="23.69921875" bestFit="1" customWidth="1"/>
    <col min="3817" max="3817" width="26.69921875" bestFit="1" customWidth="1"/>
    <col min="3818" max="3818" width="13.19921875" bestFit="1" customWidth="1"/>
    <col min="3819" max="3819" width="16.19921875" bestFit="1" customWidth="1"/>
    <col min="3820" max="3820" width="19.3984375" bestFit="1" customWidth="1"/>
    <col min="3821" max="3821" width="22.3984375" bestFit="1" customWidth="1"/>
    <col min="3822" max="3822" width="11.19921875" bestFit="1" customWidth="1"/>
    <col min="3823" max="3823" width="14.09765625" bestFit="1" customWidth="1"/>
    <col min="3824" max="3824" width="12.69921875" bestFit="1" customWidth="1"/>
    <col min="3825" max="3825" width="15.8984375" bestFit="1" customWidth="1"/>
    <col min="3826" max="3826" width="14.19921875" bestFit="1" customWidth="1"/>
    <col min="3827" max="3827" width="17.19921875" bestFit="1" customWidth="1"/>
    <col min="3828" max="3828" width="14" bestFit="1" customWidth="1"/>
    <col min="3829" max="3829" width="17" bestFit="1" customWidth="1"/>
    <col min="3830" max="3830" width="10" bestFit="1" customWidth="1"/>
    <col min="3831" max="3831" width="13" bestFit="1" customWidth="1"/>
    <col min="3832" max="3832" width="12.3984375" bestFit="1" customWidth="1"/>
    <col min="3833" max="3833" width="15.3984375" bestFit="1" customWidth="1"/>
    <col min="3834" max="3834" width="51.19921875" bestFit="1" customWidth="1"/>
    <col min="3835" max="3835" width="54.19921875" bestFit="1" customWidth="1"/>
    <col min="3836" max="3836" width="19.8984375" bestFit="1" customWidth="1"/>
    <col min="3837" max="3837" width="22.8984375" bestFit="1" customWidth="1"/>
    <col min="3838" max="3838" width="13.09765625" bestFit="1" customWidth="1"/>
    <col min="3839" max="3839" width="16.19921875" bestFit="1" customWidth="1"/>
    <col min="3840" max="3840" width="11.5" bestFit="1" customWidth="1"/>
    <col min="3841" max="3841" width="14.5" bestFit="1" customWidth="1"/>
    <col min="3842" max="3842" width="26" bestFit="1" customWidth="1"/>
    <col min="3843" max="3843" width="29" bestFit="1" customWidth="1"/>
    <col min="3844" max="3844" width="16" bestFit="1" customWidth="1"/>
    <col min="3845" max="3845" width="19" bestFit="1" customWidth="1"/>
    <col min="3846" max="3846" width="24.3984375" bestFit="1" customWidth="1"/>
    <col min="3847" max="3847" width="27.3984375" bestFit="1" customWidth="1"/>
    <col min="3848" max="3848" width="17" bestFit="1" customWidth="1"/>
    <col min="3849" max="3849" width="20.19921875" bestFit="1" customWidth="1"/>
    <col min="3850" max="3850" width="12.8984375" bestFit="1" customWidth="1"/>
    <col min="3851" max="3851" width="16.09765625" bestFit="1" customWidth="1"/>
    <col min="3852" max="3852" width="21.8984375" bestFit="1" customWidth="1"/>
    <col min="3853" max="3853" width="24.8984375" bestFit="1" customWidth="1"/>
    <col min="3854" max="3854" width="25" bestFit="1" customWidth="1"/>
    <col min="3855" max="3855" width="28.09765625" bestFit="1" customWidth="1"/>
    <col min="3856" max="3856" width="10.5" bestFit="1" customWidth="1"/>
    <col min="3857" max="3857" width="13.5" bestFit="1" customWidth="1"/>
    <col min="3858" max="3858" width="11.19921875" bestFit="1" customWidth="1"/>
    <col min="3859" max="3859" width="14.19921875" bestFit="1" customWidth="1"/>
    <col min="3860" max="3860" width="12.19921875" bestFit="1" customWidth="1"/>
    <col min="3861" max="3861" width="15.09765625" bestFit="1" customWidth="1"/>
    <col min="3862" max="3862" width="17.69921875" bestFit="1" customWidth="1"/>
    <col min="3863" max="3863" width="20.69921875" bestFit="1" customWidth="1"/>
    <col min="3864" max="3864" width="26.8984375" bestFit="1" customWidth="1"/>
    <col min="3865" max="3865" width="29.8984375" bestFit="1" customWidth="1"/>
    <col min="3866" max="3866" width="19.8984375" bestFit="1" customWidth="1"/>
    <col min="3867" max="3867" width="22.8984375" bestFit="1" customWidth="1"/>
    <col min="3868" max="3868" width="14.19921875" bestFit="1" customWidth="1"/>
    <col min="3869" max="3869" width="17.19921875" bestFit="1" customWidth="1"/>
    <col min="3870" max="3870" width="13.69921875" bestFit="1" customWidth="1"/>
    <col min="3871" max="3871" width="16.59765625" bestFit="1" customWidth="1"/>
    <col min="3872" max="3872" width="14.59765625" bestFit="1" customWidth="1"/>
    <col min="3873" max="3873" width="17.59765625" bestFit="1" customWidth="1"/>
    <col min="3874" max="3874" width="12.8984375" bestFit="1" customWidth="1"/>
    <col min="3875" max="3875" width="16.09765625" bestFit="1" customWidth="1"/>
    <col min="3876" max="3876" width="15.8984375" bestFit="1" customWidth="1"/>
    <col min="3877" max="3877" width="18.8984375" bestFit="1" customWidth="1"/>
    <col min="3878" max="3878" width="12" bestFit="1" customWidth="1"/>
    <col min="3879" max="3879" width="15" bestFit="1" customWidth="1"/>
    <col min="3880" max="3880" width="15.3984375" bestFit="1" customWidth="1"/>
    <col min="3881" max="3881" width="18.3984375" bestFit="1" customWidth="1"/>
    <col min="3882" max="3882" width="13.59765625" bestFit="1" customWidth="1"/>
    <col min="3883" max="3883" width="16.59765625" bestFit="1" customWidth="1"/>
    <col min="3884" max="3884" width="14.09765625" bestFit="1" customWidth="1"/>
    <col min="3885" max="3885" width="17.09765625" bestFit="1" customWidth="1"/>
    <col min="3886" max="3886" width="15" bestFit="1" customWidth="1"/>
    <col min="3887" max="3887" width="18.09765625" bestFit="1" customWidth="1"/>
    <col min="3888" max="3888" width="44.59765625" bestFit="1" customWidth="1"/>
    <col min="3889" max="3889" width="47.59765625" bestFit="1" customWidth="1"/>
    <col min="3890" max="3890" width="14.19921875" bestFit="1" customWidth="1"/>
    <col min="3891" max="3891" width="17.19921875" bestFit="1" customWidth="1"/>
    <col min="3892" max="3892" width="32.59765625" bestFit="1" customWidth="1"/>
    <col min="3893" max="3893" width="35.69921875" bestFit="1" customWidth="1"/>
    <col min="3894" max="3894" width="17.8984375" bestFit="1" customWidth="1"/>
    <col min="3895" max="3895" width="20.8984375" bestFit="1" customWidth="1"/>
    <col min="3896" max="3896" width="18.5" bestFit="1" customWidth="1"/>
    <col min="3897" max="3897" width="21.5" bestFit="1" customWidth="1"/>
    <col min="3898" max="3898" width="17.59765625" bestFit="1" customWidth="1"/>
    <col min="3899" max="3899" width="20.59765625" bestFit="1" customWidth="1"/>
    <col min="3900" max="3900" width="21" bestFit="1" customWidth="1"/>
    <col min="3901" max="3901" width="24.19921875" bestFit="1" customWidth="1"/>
    <col min="3902" max="3902" width="20.5" bestFit="1" customWidth="1"/>
    <col min="3903" max="3903" width="23.5" bestFit="1" customWidth="1"/>
    <col min="3904" max="3904" width="8.59765625" bestFit="1" customWidth="1"/>
    <col min="3905" max="3905" width="11.5" bestFit="1" customWidth="1"/>
    <col min="3906" max="3906" width="12.59765625" bestFit="1" customWidth="1"/>
    <col min="3907" max="3907" width="15.59765625" bestFit="1" customWidth="1"/>
    <col min="3908" max="3908" width="27.19921875" bestFit="1" customWidth="1"/>
    <col min="3909" max="3909" width="30.19921875" bestFit="1" customWidth="1"/>
    <col min="3910" max="3910" width="17.3984375" bestFit="1" customWidth="1"/>
    <col min="3911" max="3911" width="20.5" bestFit="1" customWidth="1"/>
    <col min="3912" max="3912" width="16.09765625" bestFit="1" customWidth="1"/>
    <col min="3913" max="3913" width="19.09765625" bestFit="1" customWidth="1"/>
    <col min="3914" max="3914" width="13.09765625" bestFit="1" customWidth="1"/>
    <col min="3915" max="3915" width="16.19921875" bestFit="1" customWidth="1"/>
    <col min="3916" max="3916" width="23.19921875" bestFit="1" customWidth="1"/>
    <col min="3917" max="3917" width="26.3984375" bestFit="1" customWidth="1"/>
    <col min="3918" max="3918" width="38.5" bestFit="1" customWidth="1"/>
    <col min="3919" max="3919" width="41.5" bestFit="1" customWidth="1"/>
    <col min="3920" max="3920" width="12.59765625" bestFit="1" customWidth="1"/>
    <col min="3921" max="3921" width="15.59765625" bestFit="1" customWidth="1"/>
    <col min="3922" max="3922" width="18.3984375" bestFit="1" customWidth="1"/>
    <col min="3923" max="3923" width="21.3984375" bestFit="1" customWidth="1"/>
    <col min="3924" max="3924" width="18.5" bestFit="1" customWidth="1"/>
    <col min="3925" max="3925" width="21.5" bestFit="1" customWidth="1"/>
    <col min="3926" max="3926" width="20.3984375" bestFit="1" customWidth="1"/>
    <col min="3927" max="3927" width="23.3984375" bestFit="1" customWidth="1"/>
    <col min="3928" max="3928" width="16.59765625" bestFit="1" customWidth="1"/>
    <col min="3929" max="3929" width="19.59765625" bestFit="1" customWidth="1"/>
    <col min="3930" max="3930" width="11.3984375" bestFit="1" customWidth="1"/>
    <col min="3931" max="3932" width="14.3984375" bestFit="1" customWidth="1"/>
    <col min="3933" max="3933" width="17.3984375" bestFit="1" customWidth="1"/>
    <col min="3934" max="3934" width="26.3984375" bestFit="1" customWidth="1"/>
    <col min="3935" max="3935" width="29.3984375" bestFit="1" customWidth="1"/>
    <col min="3936" max="3936" width="17.69921875" bestFit="1" customWidth="1"/>
    <col min="3937" max="3937" width="20.69921875" bestFit="1" customWidth="1"/>
    <col min="3938" max="3938" width="21.59765625" bestFit="1" customWidth="1"/>
    <col min="3939" max="3939" width="24.59765625" bestFit="1" customWidth="1"/>
    <col min="3940" max="3940" width="8.59765625" bestFit="1" customWidth="1"/>
    <col min="3941" max="3941" width="11.19921875" bestFit="1" customWidth="1"/>
    <col min="3942" max="3942" width="13.5" bestFit="1" customWidth="1"/>
    <col min="3943" max="3943" width="16.59765625" bestFit="1" customWidth="1"/>
    <col min="3944" max="3944" width="12.5" bestFit="1" customWidth="1"/>
    <col min="3945" max="3945" width="15.5" bestFit="1" customWidth="1"/>
    <col min="3946" max="3946" width="16.5" bestFit="1" customWidth="1"/>
    <col min="3947" max="3947" width="19.5" bestFit="1" customWidth="1"/>
    <col min="3948" max="3948" width="9.5" bestFit="1" customWidth="1"/>
    <col min="3949" max="3949" width="12.5" bestFit="1" customWidth="1"/>
    <col min="3950" max="3950" width="8.69921875" bestFit="1" customWidth="1"/>
    <col min="3951" max="3951" width="11.5" bestFit="1" customWidth="1"/>
    <col min="3952" max="3952" width="14.5" bestFit="1" customWidth="1"/>
    <col min="3953" max="3953" width="17.5" bestFit="1" customWidth="1"/>
    <col min="3954" max="3954" width="23" bestFit="1" customWidth="1"/>
    <col min="3955" max="3955" width="26" bestFit="1" customWidth="1"/>
    <col min="3956" max="3956" width="11.3984375" bestFit="1" customWidth="1"/>
    <col min="3957" max="3957" width="14.3984375" bestFit="1" customWidth="1"/>
    <col min="3958" max="3958" width="34.5" bestFit="1" customWidth="1"/>
    <col min="3959" max="3959" width="37.5" bestFit="1" customWidth="1"/>
    <col min="3960" max="3960" width="54.09765625" bestFit="1" customWidth="1"/>
    <col min="3961" max="3961" width="57.09765625" bestFit="1" customWidth="1"/>
    <col min="3962" max="3962" width="49.3984375" bestFit="1" customWidth="1"/>
    <col min="3963" max="3963" width="52.3984375" bestFit="1" customWidth="1"/>
    <col min="3964" max="3964" width="22.3984375" bestFit="1" customWidth="1"/>
    <col min="3965" max="3965" width="25.3984375" bestFit="1" customWidth="1"/>
    <col min="3966" max="3966" width="17.59765625" bestFit="1" customWidth="1"/>
    <col min="3967" max="3967" width="20.59765625" bestFit="1" customWidth="1"/>
    <col min="3968" max="3968" width="10.09765625" bestFit="1" customWidth="1"/>
    <col min="3969" max="3969" width="12.8984375" bestFit="1" customWidth="1"/>
    <col min="3970" max="3970" width="10.09765625" bestFit="1" customWidth="1"/>
    <col min="3971" max="3971" width="12.8984375" bestFit="1" customWidth="1"/>
    <col min="3972" max="3972" width="19.09765625" bestFit="1" customWidth="1"/>
    <col min="3973" max="3973" width="22.19921875" bestFit="1" customWidth="1"/>
    <col min="3974" max="3974" width="13.69921875" bestFit="1" customWidth="1"/>
    <col min="3975" max="3975" width="16.59765625" bestFit="1" customWidth="1"/>
    <col min="3976" max="3976" width="13.5" bestFit="1" customWidth="1"/>
    <col min="3977" max="3977" width="16.59765625" bestFit="1" customWidth="1"/>
    <col min="3978" max="3978" width="15.19921875" bestFit="1" customWidth="1"/>
    <col min="3979" max="3979" width="18.19921875" bestFit="1" customWidth="1"/>
    <col min="3980" max="3980" width="21" bestFit="1" customWidth="1"/>
    <col min="3981" max="3981" width="24.19921875" bestFit="1" customWidth="1"/>
    <col min="3982" max="3982" width="14.19921875" bestFit="1" customWidth="1"/>
    <col min="3983" max="3983" width="17.19921875" bestFit="1" customWidth="1"/>
    <col min="3984" max="3984" width="10.8984375" bestFit="1" customWidth="1"/>
    <col min="3985" max="3985" width="13.8984375" bestFit="1" customWidth="1"/>
    <col min="3986" max="3986" width="9.3984375" bestFit="1" customWidth="1"/>
    <col min="3987" max="3987" width="12.3984375" bestFit="1" customWidth="1"/>
    <col min="3988" max="3988" width="13.8984375" bestFit="1" customWidth="1"/>
    <col min="3989" max="3989" width="16.8984375" bestFit="1" customWidth="1"/>
    <col min="3990" max="3990" width="23.59765625" bestFit="1" customWidth="1"/>
    <col min="3991" max="3991" width="26.59765625" bestFit="1" customWidth="1"/>
    <col min="3992" max="3992" width="17" bestFit="1" customWidth="1"/>
    <col min="3993" max="3993" width="20.19921875" bestFit="1" customWidth="1"/>
    <col min="3994" max="3994" width="13.3984375" bestFit="1" customWidth="1"/>
    <col min="3995" max="3995" width="16.5" bestFit="1" customWidth="1"/>
    <col min="3996" max="3996" width="11.19921875" bestFit="1" customWidth="1"/>
    <col min="3997" max="3997" width="14.19921875" bestFit="1" customWidth="1"/>
    <col min="3998" max="3998" width="9.69921875" bestFit="1" customWidth="1"/>
    <col min="3999" max="3999" width="12.59765625" bestFit="1" customWidth="1"/>
    <col min="4000" max="4000" width="33.09765625" bestFit="1" customWidth="1"/>
    <col min="4001" max="4001" width="36.09765625" bestFit="1" customWidth="1"/>
    <col min="4002" max="4002" width="11.3984375" bestFit="1" customWidth="1"/>
    <col min="4003" max="4003" width="14.3984375" bestFit="1" customWidth="1"/>
    <col min="4004" max="4004" width="32.19921875" bestFit="1" customWidth="1"/>
    <col min="4005" max="4005" width="35.3984375" bestFit="1" customWidth="1"/>
    <col min="4006" max="4006" width="27.09765625" bestFit="1" customWidth="1"/>
    <col min="4007" max="4007" width="30.09765625" bestFit="1" customWidth="1"/>
    <col min="4008" max="4008" width="26.09765625" bestFit="1" customWidth="1"/>
    <col min="4009" max="4009" width="29.09765625" bestFit="1" customWidth="1"/>
    <col min="4010" max="4010" width="16.5" bestFit="1" customWidth="1"/>
    <col min="4011" max="4011" width="19.5" bestFit="1" customWidth="1"/>
    <col min="4012" max="4012" width="18.3984375" bestFit="1" customWidth="1"/>
    <col min="4013" max="4013" width="21.3984375" bestFit="1" customWidth="1"/>
    <col min="4014" max="4014" width="29.59765625" bestFit="1" customWidth="1"/>
    <col min="4015" max="4015" width="32.69921875" bestFit="1" customWidth="1"/>
    <col min="4016" max="4016" width="15.19921875" bestFit="1" customWidth="1"/>
    <col min="4017" max="4017" width="18.19921875" bestFit="1" customWidth="1"/>
    <col min="4018" max="4018" width="19.69921875" bestFit="1" customWidth="1"/>
    <col min="4019" max="4019" width="22.69921875" bestFit="1" customWidth="1"/>
    <col min="4020" max="4020" width="16.3984375" bestFit="1" customWidth="1"/>
    <col min="4021" max="4021" width="19.3984375" bestFit="1" customWidth="1"/>
    <col min="4022" max="4022" width="22.09765625" bestFit="1" customWidth="1"/>
    <col min="4023" max="4023" width="25.09765625" bestFit="1" customWidth="1"/>
    <col min="4024" max="4024" width="25.3984375" bestFit="1" customWidth="1"/>
    <col min="4025" max="4025" width="28.5" bestFit="1" customWidth="1"/>
    <col min="4026" max="4026" width="9.59765625" bestFit="1" customWidth="1"/>
    <col min="4027" max="4027" width="12.59765625" bestFit="1" customWidth="1"/>
    <col min="4028" max="4028" width="13.19921875" bestFit="1" customWidth="1"/>
    <col min="4029" max="4029" width="16.3984375" bestFit="1" customWidth="1"/>
    <col min="4030" max="4030" width="16.09765625" bestFit="1" customWidth="1"/>
    <col min="4031" max="4031" width="19.09765625" bestFit="1" customWidth="1"/>
    <col min="4032" max="4032" width="12.09765625" bestFit="1" customWidth="1"/>
    <col min="4033" max="4033" width="15.09765625" bestFit="1" customWidth="1"/>
    <col min="4034" max="4034" width="15" bestFit="1" customWidth="1"/>
    <col min="4035" max="4035" width="18" bestFit="1" customWidth="1"/>
    <col min="4036" max="4036" width="20.19921875" bestFit="1" customWidth="1"/>
    <col min="4037" max="4037" width="23.19921875" bestFit="1" customWidth="1"/>
    <col min="4038" max="4038" width="17.19921875" bestFit="1" customWidth="1"/>
    <col min="4039" max="4039" width="20.19921875" bestFit="1" customWidth="1"/>
    <col min="4040" max="4040" width="17.19921875" bestFit="1" customWidth="1"/>
    <col min="4041" max="4041" width="20.19921875" bestFit="1" customWidth="1"/>
    <col min="4042" max="4042" width="23.69921875" bestFit="1" customWidth="1"/>
    <col min="4043" max="4043" width="26.69921875" bestFit="1" customWidth="1"/>
    <col min="4044" max="4044" width="12.09765625" bestFit="1" customWidth="1"/>
    <col min="4045" max="4045" width="15.09765625" bestFit="1" customWidth="1"/>
    <col min="4046" max="4046" width="12.69921875" bestFit="1" customWidth="1"/>
    <col min="4047" max="4047" width="15.59765625" bestFit="1" customWidth="1"/>
    <col min="4048" max="4048" width="10.69921875" bestFit="1" customWidth="1"/>
    <col min="4049" max="4049" width="13.69921875" bestFit="1" customWidth="1"/>
    <col min="4050" max="4050" width="12.3984375" bestFit="1" customWidth="1"/>
    <col min="4051" max="4051" width="15.3984375" bestFit="1" customWidth="1"/>
    <col min="4052" max="4052" width="9.8984375" bestFit="1" customWidth="1"/>
    <col min="4053" max="4053" width="12.69921875" bestFit="1" customWidth="1"/>
    <col min="4054" max="4054" width="19.69921875" bestFit="1" customWidth="1"/>
    <col min="4055" max="4055" width="22.69921875" bestFit="1" customWidth="1"/>
    <col min="4056" max="4056" width="9.09765625" bestFit="1" customWidth="1"/>
    <col min="4057" max="4057" width="12" bestFit="1" customWidth="1"/>
    <col min="4058" max="4058" width="17.8984375" bestFit="1" customWidth="1"/>
    <col min="4059" max="4059" width="20.8984375" bestFit="1" customWidth="1"/>
    <col min="4060" max="4060" width="24.19921875" bestFit="1" customWidth="1"/>
    <col min="4061" max="4061" width="27.19921875" bestFit="1" customWidth="1"/>
    <col min="4062" max="4062" width="12.8984375" bestFit="1" customWidth="1"/>
    <col min="4063" max="4063" width="16.09765625" bestFit="1" customWidth="1"/>
    <col min="4064" max="4064" width="23.8984375" bestFit="1" customWidth="1"/>
    <col min="4065" max="4065" width="26.8984375" bestFit="1" customWidth="1"/>
    <col min="4066" max="4066" width="15.8984375" bestFit="1" customWidth="1"/>
    <col min="4067" max="4067" width="18.8984375" bestFit="1" customWidth="1"/>
    <col min="4068" max="4068" width="17.09765625" bestFit="1" customWidth="1"/>
    <col min="4069" max="4069" width="20.3984375" bestFit="1" customWidth="1"/>
    <col min="4070" max="4070" width="17.09765625" bestFit="1" customWidth="1"/>
    <col min="4071" max="4071" width="20.3984375" bestFit="1" customWidth="1"/>
    <col min="4072" max="4072" width="11.69921875" bestFit="1" customWidth="1"/>
    <col min="4073" max="4073" width="14.69921875" bestFit="1" customWidth="1"/>
    <col min="4074" max="4074" width="13.8984375" bestFit="1" customWidth="1"/>
    <col min="4075" max="4075" width="16.8984375" bestFit="1" customWidth="1"/>
    <col min="4076" max="4076" width="8.5" bestFit="1" customWidth="1"/>
    <col min="4077" max="4077" width="11.3984375" bestFit="1" customWidth="1"/>
    <col min="4078" max="4078" width="14.8984375" bestFit="1" customWidth="1"/>
    <col min="4079" max="4079" width="17.69921875" bestFit="1" customWidth="1"/>
    <col min="4080" max="4080" width="15.8984375" bestFit="1" customWidth="1"/>
    <col min="4081" max="4081" width="18.8984375" bestFit="1" customWidth="1"/>
    <col min="4082" max="4082" width="22.09765625" bestFit="1" customWidth="1"/>
    <col min="4083" max="4083" width="25.09765625" bestFit="1" customWidth="1"/>
    <col min="4084" max="4084" width="32.09765625" bestFit="1" customWidth="1"/>
    <col min="4085" max="4085" width="35.09765625" bestFit="1" customWidth="1"/>
    <col min="4086" max="4086" width="19.5" bestFit="1" customWidth="1"/>
    <col min="4087" max="4087" width="22.5" bestFit="1" customWidth="1"/>
    <col min="4088" max="4088" width="14.59765625" bestFit="1" customWidth="1"/>
    <col min="4089" max="4089" width="17.59765625" bestFit="1" customWidth="1"/>
    <col min="4090" max="4090" width="11.19921875" bestFit="1" customWidth="1"/>
    <col min="4091" max="4091" width="14.19921875" bestFit="1" customWidth="1"/>
    <col min="4092" max="4092" width="19.09765625" bestFit="1" customWidth="1"/>
    <col min="4093" max="4093" width="22.19921875" bestFit="1" customWidth="1"/>
    <col min="4094" max="4094" width="23.5" bestFit="1" customWidth="1"/>
    <col min="4095" max="4095" width="26.5" bestFit="1" customWidth="1"/>
    <col min="4096" max="4096" width="30" bestFit="1" customWidth="1"/>
    <col min="4097" max="4097" width="33" bestFit="1" customWidth="1"/>
    <col min="4098" max="4098" width="17.69921875" bestFit="1" customWidth="1"/>
    <col min="4099" max="4099" width="20.69921875" bestFit="1" customWidth="1"/>
    <col min="4100" max="4100" width="21.69921875" bestFit="1" customWidth="1"/>
    <col min="4101" max="4101" width="24.69921875" bestFit="1" customWidth="1"/>
    <col min="4102" max="4102" width="12.8984375" bestFit="1" customWidth="1"/>
    <col min="4103" max="4103" width="16.09765625" bestFit="1" customWidth="1"/>
    <col min="4104" max="4104" width="12.69921875" bestFit="1" customWidth="1"/>
    <col min="4105" max="4105" width="15.8984375" bestFit="1" customWidth="1"/>
    <col min="4106" max="4106" width="16.59765625" bestFit="1" customWidth="1"/>
    <col min="4107" max="4107" width="19.59765625" bestFit="1" customWidth="1"/>
    <col min="4108" max="4108" width="15.19921875" bestFit="1" customWidth="1"/>
    <col min="4109" max="4109" width="18.19921875" bestFit="1" customWidth="1"/>
    <col min="4110" max="4110" width="7.59765625" bestFit="1" customWidth="1"/>
    <col min="4111" max="4111" width="10.3984375" bestFit="1" customWidth="1"/>
    <col min="4112" max="4112" width="12" bestFit="1" customWidth="1"/>
    <col min="4113" max="4113" width="14.8984375" bestFit="1" customWidth="1"/>
    <col min="4114" max="4114" width="12.5" bestFit="1" customWidth="1"/>
    <col min="4115" max="4115" width="15.3984375" bestFit="1" customWidth="1"/>
    <col min="4116" max="4116" width="21.3984375" bestFit="1" customWidth="1"/>
    <col min="4117" max="4117" width="24.3984375" bestFit="1" customWidth="1"/>
    <col min="4118" max="4118" width="14.19921875" bestFit="1" customWidth="1"/>
    <col min="4119" max="4119" width="17.09765625" bestFit="1" customWidth="1"/>
    <col min="4120" max="4120" width="26.09765625" bestFit="1" customWidth="1"/>
    <col min="4121" max="4121" width="29.09765625" bestFit="1" customWidth="1"/>
    <col min="4122" max="4122" width="16.09765625" bestFit="1" customWidth="1"/>
    <col min="4123" max="4123" width="19.09765625" bestFit="1" customWidth="1"/>
    <col min="4124" max="4124" width="8.69921875" bestFit="1" customWidth="1"/>
    <col min="4125" max="4125" width="11.5" bestFit="1" customWidth="1"/>
    <col min="4126" max="4126" width="17.09765625" bestFit="1" customWidth="1"/>
    <col min="4127" max="4127" width="20.09765625" bestFit="1" customWidth="1"/>
    <col min="4128" max="4128" width="27.8984375" bestFit="1" customWidth="1"/>
    <col min="4129" max="4129" width="30.8984375" bestFit="1" customWidth="1"/>
    <col min="4130" max="4130" width="10" bestFit="1" customWidth="1"/>
    <col min="4131" max="4131" width="12.8984375" bestFit="1" customWidth="1"/>
    <col min="4132" max="4132" width="15.5" bestFit="1" customWidth="1"/>
    <col min="4133" max="4133" width="18.5" bestFit="1" customWidth="1"/>
    <col min="4134" max="4134" width="19.09765625" bestFit="1" customWidth="1"/>
    <col min="4135" max="4135" width="22.19921875" bestFit="1" customWidth="1"/>
    <col min="4136" max="4136" width="16.8984375" bestFit="1" customWidth="1"/>
    <col min="4137" max="4137" width="20.09765625" bestFit="1" customWidth="1"/>
    <col min="4138" max="4138" width="13.3984375" bestFit="1" customWidth="1"/>
    <col min="4139" max="4139" width="16.3984375" bestFit="1" customWidth="1"/>
    <col min="4140" max="4140" width="13.8984375" bestFit="1" customWidth="1"/>
    <col min="4141" max="4141" width="16.8984375" bestFit="1" customWidth="1"/>
    <col min="4142" max="4142" width="15" bestFit="1" customWidth="1"/>
    <col min="4143" max="4143" width="18.09765625" bestFit="1" customWidth="1"/>
    <col min="4144" max="4144" width="14.8984375" bestFit="1" customWidth="1"/>
    <col min="4145" max="4145" width="18" bestFit="1" customWidth="1"/>
    <col min="4146" max="4146" width="14.5" bestFit="1" customWidth="1"/>
    <col min="4147" max="4147" width="17.5" bestFit="1" customWidth="1"/>
    <col min="4148" max="4148" width="26.5" bestFit="1" customWidth="1"/>
    <col min="4149" max="4149" width="29.5" bestFit="1" customWidth="1"/>
    <col min="4150" max="4150" width="14.3984375" bestFit="1" customWidth="1"/>
    <col min="4151" max="4151" width="17.3984375" bestFit="1" customWidth="1"/>
    <col min="4152" max="4152" width="23.69921875" bestFit="1" customWidth="1"/>
    <col min="4153" max="4153" width="26.69921875" bestFit="1" customWidth="1"/>
    <col min="4154" max="4154" width="16.19921875" bestFit="1" customWidth="1"/>
    <col min="4155" max="4155" width="19.19921875" bestFit="1" customWidth="1"/>
    <col min="4156" max="4156" width="16.19921875" bestFit="1" customWidth="1"/>
    <col min="4157" max="4157" width="19.19921875" bestFit="1" customWidth="1"/>
    <col min="4158" max="4158" width="18" bestFit="1" customWidth="1"/>
    <col min="4159" max="4159" width="21" bestFit="1" customWidth="1"/>
    <col min="4160" max="4160" width="16.19921875" bestFit="1" customWidth="1"/>
    <col min="4161" max="4161" width="19.19921875" bestFit="1" customWidth="1"/>
    <col min="4162" max="4162" width="14.09765625" bestFit="1" customWidth="1"/>
    <col min="4163" max="4163" width="17.09765625" bestFit="1" customWidth="1"/>
    <col min="4164" max="4164" width="12.5" bestFit="1" customWidth="1"/>
    <col min="4165" max="4165" width="15.5" bestFit="1" customWidth="1"/>
    <col min="4166" max="4166" width="26.09765625" bestFit="1" customWidth="1"/>
    <col min="4167" max="4167" width="29.09765625" bestFit="1" customWidth="1"/>
    <col min="4168" max="4168" width="16.59765625" bestFit="1" customWidth="1"/>
    <col min="4169" max="4169" width="19.59765625" bestFit="1" customWidth="1"/>
    <col min="4170" max="4170" width="17" bestFit="1" customWidth="1"/>
    <col min="4171" max="4171" width="20.09765625" bestFit="1" customWidth="1"/>
    <col min="4172" max="4172" width="9.5" bestFit="1" customWidth="1"/>
    <col min="4173" max="4173" width="12.5" bestFit="1" customWidth="1"/>
    <col min="4174" max="4174" width="11.59765625" bestFit="1" customWidth="1"/>
    <col min="4175" max="4175" width="14.59765625" bestFit="1" customWidth="1"/>
    <col min="4176" max="4176" width="12.8984375" bestFit="1" customWidth="1"/>
    <col min="4177" max="4177" width="16.09765625" bestFit="1" customWidth="1"/>
    <col min="4178" max="4178" width="10.59765625" bestFit="1" customWidth="1"/>
    <col min="4179" max="4179" width="13.69921875" bestFit="1" customWidth="1"/>
    <col min="4180" max="4180" width="13.09765625" bestFit="1" customWidth="1"/>
    <col min="4181" max="4181" width="16.09765625" bestFit="1" customWidth="1"/>
    <col min="4182" max="4182" width="12.5" bestFit="1" customWidth="1"/>
    <col min="4183" max="4183" width="15.5" bestFit="1" customWidth="1"/>
    <col min="4184" max="4184" width="9.69921875" bestFit="1" customWidth="1"/>
    <col min="4185" max="4185" width="12.69921875" bestFit="1" customWidth="1"/>
    <col min="4186" max="4186" width="12.3984375" bestFit="1" customWidth="1"/>
    <col min="4187" max="4187" width="15.3984375" bestFit="1" customWidth="1"/>
    <col min="4188" max="4188" width="13.5" bestFit="1" customWidth="1"/>
    <col min="4189" max="4189" width="16.59765625" bestFit="1" customWidth="1"/>
    <col min="4190" max="4190" width="18.69921875" bestFit="1" customWidth="1"/>
    <col min="4191" max="4191" width="21.69921875" bestFit="1" customWidth="1"/>
    <col min="4192" max="4192" width="14.5" bestFit="1" customWidth="1"/>
    <col min="4193" max="4193" width="17.5" bestFit="1" customWidth="1"/>
    <col min="4194" max="4194" width="21.69921875" bestFit="1" customWidth="1"/>
    <col min="4195" max="4195" width="24.69921875" bestFit="1" customWidth="1"/>
    <col min="4196" max="4196" width="16" bestFit="1" customWidth="1"/>
    <col min="4197" max="4197" width="19" bestFit="1" customWidth="1"/>
    <col min="4198" max="4198" width="20.19921875" bestFit="1" customWidth="1"/>
    <col min="4199" max="4199" width="23.19921875" bestFit="1" customWidth="1"/>
    <col min="4200" max="4200" width="26.5" bestFit="1" customWidth="1"/>
    <col min="4201" max="4201" width="29.5" bestFit="1" customWidth="1"/>
    <col min="4202" max="4202" width="15.19921875" bestFit="1" customWidth="1"/>
    <col min="4203" max="4203" width="18.19921875" bestFit="1" customWidth="1"/>
    <col min="4204" max="4204" width="9.5" bestFit="1" customWidth="1"/>
    <col min="4205" max="4205" width="12.5" bestFit="1" customWidth="1"/>
    <col min="4206" max="4206" width="19.09765625" bestFit="1" customWidth="1"/>
    <col min="4207" max="4207" width="22.19921875" bestFit="1" customWidth="1"/>
    <col min="4208" max="4208" width="9.3984375" bestFit="1" customWidth="1"/>
    <col min="4209" max="4209" width="12.3984375" bestFit="1" customWidth="1"/>
    <col min="4210" max="4210" width="17.59765625" bestFit="1" customWidth="1"/>
    <col min="4211" max="4211" width="20.59765625" bestFit="1" customWidth="1"/>
    <col min="4212" max="4212" width="19" bestFit="1" customWidth="1"/>
    <col min="4213" max="4213" width="22.09765625" bestFit="1" customWidth="1"/>
    <col min="4214" max="4214" width="15.8984375" bestFit="1" customWidth="1"/>
    <col min="4215" max="4215" width="18.8984375" bestFit="1" customWidth="1"/>
    <col min="4216" max="4216" width="31.5" bestFit="1" customWidth="1"/>
    <col min="4217" max="4217" width="34.59765625" bestFit="1" customWidth="1"/>
    <col min="4218" max="4218" width="9.69921875" bestFit="1" customWidth="1"/>
    <col min="4219" max="4219" width="12.69921875" bestFit="1" customWidth="1"/>
    <col min="4220" max="4220" width="31.5" bestFit="1" customWidth="1"/>
    <col min="4221" max="4221" width="34.59765625" bestFit="1" customWidth="1"/>
    <col min="4222" max="4222" width="35.09765625" bestFit="1" customWidth="1"/>
    <col min="4223" max="4223" width="38.09765625" bestFit="1" customWidth="1"/>
    <col min="4224" max="4224" width="32.3984375" bestFit="1" customWidth="1"/>
    <col min="4225" max="4225" width="35.5" bestFit="1" customWidth="1"/>
    <col min="4226" max="4226" width="11.69921875" bestFit="1" customWidth="1"/>
    <col min="4227" max="4227" width="14.69921875" bestFit="1" customWidth="1"/>
    <col min="4228" max="4228" width="12.5" bestFit="1" customWidth="1"/>
    <col min="4229" max="4229" width="15.3984375" bestFit="1" customWidth="1"/>
    <col min="4230" max="4230" width="14.69921875" bestFit="1" customWidth="1"/>
    <col min="4231" max="4231" width="17.69921875" bestFit="1" customWidth="1"/>
    <col min="4232" max="4232" width="14" bestFit="1" customWidth="1"/>
    <col min="4233" max="4233" width="17" bestFit="1" customWidth="1"/>
    <col min="4234" max="4234" width="9.5" bestFit="1" customWidth="1"/>
    <col min="4235" max="4235" width="12.5" bestFit="1" customWidth="1"/>
    <col min="4236" max="4236" width="10.5" bestFit="1" customWidth="1"/>
    <col min="4237" max="4237" width="13.5" bestFit="1" customWidth="1"/>
    <col min="4238" max="4238" width="16.5" bestFit="1" customWidth="1"/>
    <col min="4239" max="4239" width="19.5" bestFit="1" customWidth="1"/>
    <col min="4240" max="4240" width="17.8984375" bestFit="1" customWidth="1"/>
    <col min="4241" max="4241" width="20.8984375" bestFit="1" customWidth="1"/>
    <col min="4242" max="4242" width="20.3984375" bestFit="1" customWidth="1"/>
    <col min="4243" max="4243" width="23.3984375" bestFit="1" customWidth="1"/>
    <col min="4244" max="4244" width="24.09765625" bestFit="1" customWidth="1"/>
    <col min="4245" max="4245" width="27.09765625" bestFit="1" customWidth="1"/>
    <col min="4246" max="4246" width="17.59765625" bestFit="1" customWidth="1"/>
    <col min="4247" max="4247" width="20.59765625" bestFit="1" customWidth="1"/>
    <col min="4248" max="4248" width="28.69921875" bestFit="1" customWidth="1"/>
    <col min="4249" max="4249" width="31.8984375" bestFit="1" customWidth="1"/>
    <col min="4250" max="4250" width="34.09765625" bestFit="1" customWidth="1"/>
    <col min="4251" max="4251" width="37.09765625" bestFit="1" customWidth="1"/>
    <col min="4252" max="4252" width="34.09765625" bestFit="1" customWidth="1"/>
    <col min="4253" max="4253" width="37.09765625" bestFit="1" customWidth="1"/>
    <col min="4254" max="4254" width="9.69921875" bestFit="1" customWidth="1"/>
    <col min="4255" max="4255" width="12.69921875" bestFit="1" customWidth="1"/>
    <col min="4256" max="4256" width="11.69921875" bestFit="1" customWidth="1"/>
    <col min="4257" max="4257" width="14.69921875" bestFit="1" customWidth="1"/>
    <col min="4258" max="4258" width="16.69921875" bestFit="1" customWidth="1"/>
    <col min="4259" max="4259" width="20" bestFit="1" customWidth="1"/>
    <col min="4260" max="4260" width="15" bestFit="1" customWidth="1"/>
    <col min="4261" max="4261" width="18.09765625" bestFit="1" customWidth="1"/>
    <col min="4262" max="4262" width="11.5" bestFit="1" customWidth="1"/>
    <col min="4263" max="4263" width="14.5" bestFit="1" customWidth="1"/>
    <col min="4264" max="4264" width="16.59765625" bestFit="1" customWidth="1"/>
    <col min="4265" max="4265" width="19.59765625" bestFit="1" customWidth="1"/>
    <col min="4266" max="4266" width="13.5" bestFit="1" customWidth="1"/>
    <col min="4267" max="4267" width="16.5" bestFit="1" customWidth="1"/>
    <col min="4268" max="4268" width="32.5" bestFit="1" customWidth="1"/>
    <col min="4269" max="4269" width="35.59765625" bestFit="1" customWidth="1"/>
    <col min="4270" max="4270" width="18.09765625" bestFit="1" customWidth="1"/>
    <col min="4271" max="4271" width="21.09765625" bestFit="1" customWidth="1"/>
    <col min="4272" max="4272" width="14" bestFit="1" customWidth="1"/>
    <col min="4273" max="4273" width="17" bestFit="1" customWidth="1"/>
    <col min="4274" max="4274" width="28.59765625" bestFit="1" customWidth="1"/>
    <col min="4275" max="4275" width="31.69921875" bestFit="1" customWidth="1"/>
    <col min="4276" max="4276" width="14.3984375" bestFit="1" customWidth="1"/>
    <col min="4277" max="4277" width="17.3984375" bestFit="1" customWidth="1"/>
    <col min="4278" max="4278" width="12.69921875" bestFit="1" customWidth="1"/>
    <col min="4279" max="4279" width="15.8984375" bestFit="1" customWidth="1"/>
    <col min="4280" max="4280" width="29.5" bestFit="1" customWidth="1"/>
    <col min="4281" max="4281" width="32.59765625" bestFit="1" customWidth="1"/>
    <col min="4282" max="4282" width="17.8984375" bestFit="1" customWidth="1"/>
    <col min="4283" max="4283" width="20.8984375" bestFit="1" customWidth="1"/>
    <col min="4284" max="4284" width="14.5" bestFit="1" customWidth="1"/>
    <col min="4285" max="4285" width="17.5" bestFit="1" customWidth="1"/>
    <col min="4286" max="4286" width="14.5" bestFit="1" customWidth="1"/>
    <col min="4287" max="4287" width="17.5" bestFit="1" customWidth="1"/>
    <col min="4288" max="4288" width="14.69921875" bestFit="1" customWidth="1"/>
    <col min="4289" max="4289" width="17.69921875" bestFit="1" customWidth="1"/>
    <col min="4290" max="4290" width="10.59765625" bestFit="1" customWidth="1"/>
    <col min="4291" max="4291" width="13.69921875" bestFit="1" customWidth="1"/>
    <col min="4292" max="4292" width="16.19921875" bestFit="1" customWidth="1"/>
    <col min="4293" max="4293" width="19.19921875" bestFit="1" customWidth="1"/>
    <col min="4294" max="4294" width="14.09765625" bestFit="1" customWidth="1"/>
    <col min="4295" max="4295" width="17.09765625" bestFit="1" customWidth="1"/>
    <col min="4296" max="4296" width="14.59765625" bestFit="1" customWidth="1"/>
    <col min="4297" max="4297" width="17.59765625" bestFit="1" customWidth="1"/>
    <col min="4298" max="4298" width="13.3984375" bestFit="1" customWidth="1"/>
    <col min="4299" max="4299" width="16.3984375" bestFit="1" customWidth="1"/>
    <col min="4300" max="4300" width="12.5" bestFit="1" customWidth="1"/>
    <col min="4301" max="4301" width="15.5" bestFit="1" customWidth="1"/>
    <col min="4302" max="4302" width="20.19921875" bestFit="1" customWidth="1"/>
    <col min="4303" max="4303" width="23.19921875" bestFit="1" customWidth="1"/>
    <col min="4304" max="4304" width="13.19921875" bestFit="1" customWidth="1"/>
    <col min="4305" max="4305" width="16.3984375" bestFit="1" customWidth="1"/>
    <col min="4306" max="4306" width="10.5" bestFit="1" customWidth="1"/>
    <col min="4307" max="4307" width="13.5" bestFit="1" customWidth="1"/>
    <col min="4308" max="4308" width="14" bestFit="1" customWidth="1"/>
    <col min="4309" max="4309" width="17" bestFit="1" customWidth="1"/>
    <col min="4310" max="4310" width="10.59765625" bestFit="1" customWidth="1"/>
    <col min="4311" max="4311" width="13.69921875" bestFit="1" customWidth="1"/>
    <col min="4312" max="4312" width="15.59765625" bestFit="1" customWidth="1"/>
    <col min="4313" max="4313" width="18.59765625" bestFit="1" customWidth="1"/>
    <col min="4314" max="4314" width="12" bestFit="1" customWidth="1"/>
    <col min="4315" max="4315" width="15" bestFit="1" customWidth="1"/>
    <col min="4316" max="4316" width="10.3984375" bestFit="1" customWidth="1"/>
    <col min="4317" max="4317" width="13.3984375" bestFit="1" customWidth="1"/>
    <col min="4318" max="4318" width="16.69921875" bestFit="1" customWidth="1"/>
    <col min="4319" max="4319" width="20" bestFit="1" customWidth="1"/>
    <col min="4320" max="4320" width="8.19921875" bestFit="1" customWidth="1"/>
    <col min="4321" max="4321" width="11.09765625" bestFit="1" customWidth="1"/>
    <col min="4322" max="4322" width="19.19921875" bestFit="1" customWidth="1"/>
    <col min="4323" max="4323" width="22.19921875" bestFit="1" customWidth="1"/>
    <col min="4324" max="4324" width="18.19921875" bestFit="1" customWidth="1"/>
    <col min="4325" max="4325" width="21" bestFit="1" customWidth="1"/>
    <col min="4326" max="4326" width="12.69921875" bestFit="1" customWidth="1"/>
    <col min="4327" max="4327" width="15.8984375" bestFit="1" customWidth="1"/>
    <col min="4328" max="4328" width="16.59765625" bestFit="1" customWidth="1"/>
    <col min="4329" max="4329" width="19.59765625" bestFit="1" customWidth="1"/>
    <col min="4330" max="4330" width="15.19921875" bestFit="1" customWidth="1"/>
    <col min="4331" max="4331" width="18.19921875" bestFit="1" customWidth="1"/>
    <col min="4332" max="4332" width="19.8984375" bestFit="1" customWidth="1"/>
    <col min="4333" max="4333" width="22.8984375" bestFit="1" customWidth="1"/>
    <col min="4334" max="4334" width="14.69921875" bestFit="1" customWidth="1"/>
    <col min="4335" max="4335" width="17.69921875" bestFit="1" customWidth="1"/>
    <col min="4336" max="4336" width="14.09765625" bestFit="1" customWidth="1"/>
    <col min="4337" max="4337" width="17.09765625" bestFit="1" customWidth="1"/>
    <col min="4338" max="4338" width="14.8984375" bestFit="1" customWidth="1"/>
    <col min="4339" max="4339" width="18" bestFit="1" customWidth="1"/>
    <col min="4340" max="4340" width="17.3984375" bestFit="1" customWidth="1"/>
    <col min="4341" max="4341" width="20.5" bestFit="1" customWidth="1"/>
    <col min="4342" max="4342" width="14.09765625" bestFit="1" customWidth="1"/>
    <col min="4343" max="4343" width="17.09765625" bestFit="1" customWidth="1"/>
    <col min="4344" max="4344" width="20.3984375" bestFit="1" customWidth="1"/>
    <col min="4345" max="4345" width="23.3984375" bestFit="1" customWidth="1"/>
    <col min="4346" max="4346" width="16.3984375" bestFit="1" customWidth="1"/>
    <col min="4347" max="4347" width="19.3984375" bestFit="1" customWidth="1"/>
    <col min="4348" max="4348" width="21.69921875" bestFit="1" customWidth="1"/>
    <col min="4349" max="4349" width="24.69921875" bestFit="1" customWidth="1"/>
    <col min="4350" max="4350" width="17.69921875" bestFit="1" customWidth="1"/>
    <col min="4351" max="4351" width="20.69921875" bestFit="1" customWidth="1"/>
    <col min="4352" max="4352" width="23.69921875" bestFit="1" customWidth="1"/>
    <col min="4353" max="4353" width="26.69921875" bestFit="1" customWidth="1"/>
    <col min="4354" max="4354" width="22.5" bestFit="1" customWidth="1"/>
    <col min="4355" max="4355" width="25.5" bestFit="1" customWidth="1"/>
    <col min="4356" max="4356" width="14.59765625" bestFit="1" customWidth="1"/>
    <col min="4357" max="4357" width="17.59765625" bestFit="1" customWidth="1"/>
    <col min="4358" max="4358" width="15.8984375" bestFit="1" customWidth="1"/>
    <col min="4359" max="4359" width="18.8984375" bestFit="1" customWidth="1"/>
    <col min="4360" max="4360" width="16.3984375" bestFit="1" customWidth="1"/>
    <col min="4361" max="4361" width="19.3984375" bestFit="1" customWidth="1"/>
    <col min="4362" max="4362" width="13.3984375" bestFit="1" customWidth="1"/>
    <col min="4363" max="4363" width="16.5" bestFit="1" customWidth="1"/>
    <col min="4364" max="4364" width="14.09765625" bestFit="1" customWidth="1"/>
    <col min="4365" max="4365" width="17.09765625" bestFit="1" customWidth="1"/>
    <col min="4366" max="4366" width="15.19921875" bestFit="1" customWidth="1"/>
    <col min="4367" max="4367" width="18.19921875" bestFit="1" customWidth="1"/>
    <col min="4368" max="4368" width="20.19921875" bestFit="1" customWidth="1"/>
    <col min="4369" max="4369" width="23.19921875" bestFit="1" customWidth="1"/>
    <col min="4370" max="4370" width="16.59765625" bestFit="1" customWidth="1"/>
    <col min="4371" max="4371" width="19.59765625" bestFit="1" customWidth="1"/>
    <col min="4372" max="4372" width="34.3984375" bestFit="1" customWidth="1"/>
    <col min="4373" max="4373" width="37.3984375" bestFit="1" customWidth="1"/>
    <col min="4374" max="4374" width="24.8984375" bestFit="1" customWidth="1"/>
    <col min="4375" max="4375" width="28" bestFit="1" customWidth="1"/>
    <col min="4376" max="4376" width="22.5" bestFit="1" customWidth="1"/>
    <col min="4377" max="4377" width="25.5" bestFit="1" customWidth="1"/>
    <col min="4378" max="4378" width="20.8984375" bestFit="1" customWidth="1"/>
    <col min="4379" max="4379" width="24" bestFit="1" customWidth="1"/>
    <col min="4380" max="4380" width="22.3984375" bestFit="1" customWidth="1"/>
    <col min="4381" max="4381" width="25.3984375" bestFit="1" customWidth="1"/>
    <col min="4382" max="4382" width="18.5" bestFit="1" customWidth="1"/>
    <col min="4383" max="4383" width="21.5" bestFit="1" customWidth="1"/>
    <col min="4384" max="4384" width="14.8984375" bestFit="1" customWidth="1"/>
    <col min="4385" max="4385" width="18" bestFit="1" customWidth="1"/>
    <col min="4386" max="4386" width="29.5" bestFit="1" customWidth="1"/>
    <col min="4387" max="4387" width="32.59765625" bestFit="1" customWidth="1"/>
    <col min="4388" max="4388" width="21.59765625" bestFit="1" customWidth="1"/>
    <col min="4389" max="4389" width="24.59765625" bestFit="1" customWidth="1"/>
    <col min="4390" max="4390" width="19.59765625" bestFit="1" customWidth="1"/>
    <col min="4391" max="4391" width="22.5" bestFit="1" customWidth="1"/>
    <col min="4392" max="4392" width="17.59765625" bestFit="1" customWidth="1"/>
    <col min="4393" max="4393" width="20.59765625" bestFit="1" customWidth="1"/>
    <col min="4394" max="4394" width="15.09765625" bestFit="1" customWidth="1"/>
    <col min="4395" max="4395" width="18" bestFit="1" customWidth="1"/>
    <col min="4396" max="4396" width="17" bestFit="1" customWidth="1"/>
    <col min="4397" max="4397" width="19.69921875" bestFit="1" customWidth="1"/>
    <col min="4398" max="4398" width="17.59765625" bestFit="1" customWidth="1"/>
    <col min="4399" max="4399" width="20.59765625" bestFit="1" customWidth="1"/>
    <col min="4400" max="4400" width="15.3984375" bestFit="1" customWidth="1"/>
    <col min="4401" max="4401" width="18.3984375" bestFit="1" customWidth="1"/>
    <col min="4402" max="4402" width="22.8984375" bestFit="1" customWidth="1"/>
    <col min="4403" max="4403" width="25.59765625" bestFit="1" customWidth="1"/>
    <col min="4404" max="4404" width="15.69921875" bestFit="1" customWidth="1"/>
    <col min="4405" max="4405" width="18.69921875" bestFit="1" customWidth="1"/>
    <col min="4406" max="4406" width="16" bestFit="1" customWidth="1"/>
    <col min="4407" max="4407" width="19" bestFit="1" customWidth="1"/>
    <col min="4408" max="4408" width="16.09765625" bestFit="1" customWidth="1"/>
    <col min="4409" max="4409" width="19.09765625" bestFit="1" customWidth="1"/>
    <col min="4410" max="4410" width="14.09765625" bestFit="1" customWidth="1"/>
    <col min="4411" max="4411" width="17.09765625" bestFit="1" customWidth="1"/>
    <col min="4412" max="4412" width="41.5" bestFit="1" customWidth="1"/>
    <col min="4413" max="4413" width="44.5" bestFit="1" customWidth="1"/>
    <col min="4414" max="4414" width="38.59765625" bestFit="1" customWidth="1"/>
    <col min="4415" max="4415" width="41.59765625" bestFit="1" customWidth="1"/>
    <col min="4416" max="4416" width="33.5" bestFit="1" customWidth="1"/>
    <col min="4417" max="4417" width="36.5" bestFit="1" customWidth="1"/>
    <col min="4418" max="4418" width="17.3984375" bestFit="1" customWidth="1"/>
    <col min="4419" max="4419" width="20.5" bestFit="1" customWidth="1"/>
    <col min="4420" max="4420" width="10.69921875" bestFit="1" customWidth="1"/>
    <col min="4421" max="4421" width="13.8984375" bestFit="1" customWidth="1"/>
    <col min="4422" max="4422" width="12.3984375" bestFit="1" customWidth="1"/>
    <col min="4423" max="4423" width="15.3984375" bestFit="1" customWidth="1"/>
    <col min="4424" max="4424" width="25.69921875" bestFit="1" customWidth="1"/>
    <col min="4425" max="4425" width="28.69921875" bestFit="1" customWidth="1"/>
    <col min="4426" max="4426" width="14" bestFit="1" customWidth="1"/>
    <col min="4427" max="4427" width="17" bestFit="1" customWidth="1"/>
    <col min="4428" max="4428" width="16.19921875" bestFit="1" customWidth="1"/>
    <col min="4429" max="4429" width="19.19921875" bestFit="1" customWidth="1"/>
    <col min="4430" max="4430" width="14" bestFit="1" customWidth="1"/>
    <col min="4431" max="4431" width="17" bestFit="1" customWidth="1"/>
    <col min="4432" max="4432" width="14.69921875" bestFit="1" customWidth="1"/>
    <col min="4433" max="4433" width="17.69921875" bestFit="1" customWidth="1"/>
    <col min="4434" max="4434" width="13.5" bestFit="1" customWidth="1"/>
    <col min="4435" max="4435" width="16.59765625" bestFit="1" customWidth="1"/>
    <col min="4436" max="4436" width="13.5" bestFit="1" customWidth="1"/>
    <col min="4437" max="4437" width="16.59765625" bestFit="1" customWidth="1"/>
    <col min="4438" max="4438" width="12.3984375" bestFit="1" customWidth="1"/>
    <col min="4439" max="4439" width="15.3984375" bestFit="1" customWidth="1"/>
    <col min="4440" max="4440" width="9.3984375" bestFit="1" customWidth="1"/>
    <col min="4441" max="4441" width="12.3984375" bestFit="1" customWidth="1"/>
    <col min="4442" max="4442" width="22" bestFit="1" customWidth="1"/>
    <col min="4443" max="4443" width="25" bestFit="1" customWidth="1"/>
    <col min="4444" max="4444" width="24.19921875" bestFit="1" customWidth="1"/>
    <col min="4445" max="4445" width="27.19921875" bestFit="1" customWidth="1"/>
    <col min="4446" max="4446" width="24.09765625" bestFit="1" customWidth="1"/>
    <col min="4447" max="4447" width="27.09765625" bestFit="1" customWidth="1"/>
    <col min="4448" max="4448" width="11.3984375" bestFit="1" customWidth="1"/>
    <col min="4449" max="4449" width="14.3984375" bestFit="1" customWidth="1"/>
    <col min="4450" max="4450" width="12" bestFit="1" customWidth="1"/>
    <col min="4451" max="4451" width="15" bestFit="1" customWidth="1"/>
    <col min="4452" max="4452" width="11.3984375" bestFit="1" customWidth="1"/>
    <col min="4453" max="4453" width="14.3984375" bestFit="1" customWidth="1"/>
    <col min="4454" max="4454" width="20.5" bestFit="1" customWidth="1"/>
    <col min="4455" max="4455" width="23.5" bestFit="1" customWidth="1"/>
    <col min="4456" max="4456" width="12.59765625" bestFit="1" customWidth="1"/>
    <col min="4457" max="4457" width="15.59765625" bestFit="1" customWidth="1"/>
    <col min="4458" max="4458" width="18.8984375" bestFit="1" customWidth="1"/>
    <col min="4459" max="4459" width="21.8984375" bestFit="1" customWidth="1"/>
    <col min="4460" max="4460" width="20.8984375" bestFit="1" customWidth="1"/>
    <col min="4461" max="4461" width="24" bestFit="1" customWidth="1"/>
    <col min="4462" max="4462" width="16.3984375" bestFit="1" customWidth="1"/>
    <col min="4463" max="4463" width="19.3984375" bestFit="1" customWidth="1"/>
    <col min="4464" max="4464" width="13.3984375" bestFit="1" customWidth="1"/>
    <col min="4465" max="4465" width="16.5" bestFit="1" customWidth="1"/>
    <col min="4466" max="4466" width="13.8984375" bestFit="1" customWidth="1"/>
    <col min="4467" max="4467" width="16.69921875" bestFit="1" customWidth="1"/>
    <col min="4468" max="4468" width="25.69921875" bestFit="1" customWidth="1"/>
    <col min="4469" max="4469" width="28.69921875" bestFit="1" customWidth="1"/>
    <col min="4470" max="4470" width="21.5" bestFit="1" customWidth="1"/>
    <col min="4471" max="4471" width="24.5" bestFit="1" customWidth="1"/>
    <col min="4472" max="4472" width="14.5" bestFit="1" customWidth="1"/>
    <col min="4473" max="4473" width="17.5" bestFit="1" customWidth="1"/>
    <col min="4474" max="4474" width="12.3984375" bestFit="1" customWidth="1"/>
    <col min="4475" max="4475" width="15.19921875" bestFit="1" customWidth="1"/>
    <col min="4476" max="4476" width="22.19921875" bestFit="1" customWidth="1"/>
    <col min="4477" max="4477" width="25.19921875" bestFit="1" customWidth="1"/>
    <col min="4478" max="4478" width="16" bestFit="1" customWidth="1"/>
    <col min="4479" max="4479" width="19" bestFit="1" customWidth="1"/>
    <col min="4480" max="4480" width="17.8984375" bestFit="1" customWidth="1"/>
    <col min="4481" max="4481" width="20.8984375" bestFit="1" customWidth="1"/>
    <col min="4482" max="4482" width="9.19921875" bestFit="1" customWidth="1"/>
    <col min="4483" max="4483" width="12.19921875" bestFit="1" customWidth="1"/>
    <col min="4484" max="4484" width="19.69921875" bestFit="1" customWidth="1"/>
    <col min="4485" max="4485" width="22.69921875" bestFit="1" customWidth="1"/>
    <col min="4486" max="4486" width="33.09765625" bestFit="1" customWidth="1"/>
    <col min="4487" max="4487" width="36.09765625" bestFit="1" customWidth="1"/>
    <col min="4488" max="4488" width="23" bestFit="1" customWidth="1"/>
    <col min="4489" max="4489" width="26" bestFit="1" customWidth="1"/>
    <col min="4490" max="4490" width="19.09765625" bestFit="1" customWidth="1"/>
    <col min="4491" max="4491" width="22.19921875" bestFit="1" customWidth="1"/>
    <col min="4492" max="4492" width="37.09765625" bestFit="1" customWidth="1"/>
    <col min="4493" max="4493" width="40.09765625" bestFit="1" customWidth="1"/>
    <col min="4494" max="4494" width="12.8984375" bestFit="1" customWidth="1"/>
    <col min="4495" max="4495" width="16.09765625" bestFit="1" customWidth="1"/>
    <col min="4496" max="4496" width="14.3984375" bestFit="1" customWidth="1"/>
    <col min="4497" max="4498" width="17.3984375" bestFit="1" customWidth="1"/>
    <col min="4499" max="4499" width="20.5" bestFit="1" customWidth="1"/>
    <col min="4500" max="4500" width="16.59765625" bestFit="1" customWidth="1"/>
    <col min="4501" max="4501" width="19.59765625" bestFit="1" customWidth="1"/>
    <col min="4502" max="4502" width="12.8984375" bestFit="1" customWidth="1"/>
    <col min="4503" max="4503" width="15.8984375" bestFit="1" customWidth="1"/>
    <col min="4504" max="4504" width="14.69921875" bestFit="1" customWidth="1"/>
    <col min="4505" max="4505" width="17.59765625" bestFit="1" customWidth="1"/>
    <col min="4506" max="4506" width="18.19921875" bestFit="1" customWidth="1"/>
    <col min="4507" max="4507" width="21.19921875" bestFit="1" customWidth="1"/>
    <col min="4508" max="4508" width="18.69921875" bestFit="1" customWidth="1"/>
    <col min="4509" max="4509" width="21.69921875" bestFit="1" customWidth="1"/>
    <col min="4510" max="4510" width="16.8984375" bestFit="1" customWidth="1"/>
    <col min="4511" max="4511" width="20" bestFit="1" customWidth="1"/>
    <col min="4512" max="4512" width="13.8984375" bestFit="1" customWidth="1"/>
    <col min="4513" max="4513" width="16.8984375" bestFit="1" customWidth="1"/>
    <col min="4514" max="4514" width="18.19921875" bestFit="1" customWidth="1"/>
    <col min="4515" max="4515" width="21.19921875" bestFit="1" customWidth="1"/>
    <col min="4516" max="4516" width="14.5" bestFit="1" customWidth="1"/>
    <col min="4517" max="4517" width="17.5" bestFit="1" customWidth="1"/>
    <col min="4518" max="4518" width="11.8984375" bestFit="1" customWidth="1"/>
    <col min="4519" max="4519" width="14.8984375" bestFit="1" customWidth="1"/>
    <col min="4520" max="4520" width="19" bestFit="1" customWidth="1"/>
    <col min="4521" max="4521" width="22.09765625" bestFit="1" customWidth="1"/>
    <col min="4522" max="4522" width="26.69921875" bestFit="1" customWidth="1"/>
    <col min="4523" max="4523" width="29.69921875" bestFit="1" customWidth="1"/>
    <col min="4524" max="4524" width="9" bestFit="1" customWidth="1"/>
    <col min="4525" max="4525" width="11.8984375" bestFit="1" customWidth="1"/>
    <col min="4526" max="4526" width="38.19921875" bestFit="1" customWidth="1"/>
    <col min="4527" max="4527" width="41.19921875" bestFit="1" customWidth="1"/>
    <col min="4528" max="4528" width="14.59765625" bestFit="1" customWidth="1"/>
    <col min="4529" max="4529" width="17.59765625" bestFit="1" customWidth="1"/>
    <col min="4530" max="4530" width="10.19921875" bestFit="1" customWidth="1"/>
    <col min="4531" max="4531" width="13.19921875" bestFit="1" customWidth="1"/>
    <col min="4532" max="4532" width="25.69921875" bestFit="1" customWidth="1"/>
    <col min="4533" max="4533" width="28.69921875" bestFit="1" customWidth="1"/>
    <col min="4534" max="4534" width="14.59765625" bestFit="1" customWidth="1"/>
    <col min="4535" max="4535" width="17.59765625" bestFit="1" customWidth="1"/>
    <col min="4536" max="4536" width="19.5" bestFit="1" customWidth="1"/>
    <col min="4537" max="4537" width="22.5" bestFit="1" customWidth="1"/>
    <col min="4538" max="4538" width="20.69921875" bestFit="1" customWidth="1"/>
    <col min="4539" max="4539" width="23.8984375" bestFit="1" customWidth="1"/>
    <col min="4540" max="4540" width="22.69921875" bestFit="1" customWidth="1"/>
    <col min="4541" max="4541" width="25.69921875" bestFit="1" customWidth="1"/>
    <col min="4542" max="4542" width="14.69921875" bestFit="1" customWidth="1"/>
    <col min="4543" max="4543" width="17.69921875" bestFit="1" customWidth="1"/>
    <col min="4544" max="4544" width="22.69921875" bestFit="1" customWidth="1"/>
    <col min="4545" max="4545" width="25.69921875" bestFit="1" customWidth="1"/>
    <col min="4546" max="4546" width="17" bestFit="1" customWidth="1"/>
    <col min="4547" max="4547" width="20.19921875" bestFit="1" customWidth="1"/>
    <col min="4548" max="4548" width="11.09765625" bestFit="1" customWidth="1"/>
    <col min="4549" max="4549" width="14.09765625" bestFit="1" customWidth="1"/>
    <col min="4550" max="4550" width="18.5" bestFit="1" customWidth="1"/>
    <col min="4551" max="4551" width="21.5" bestFit="1" customWidth="1"/>
    <col min="4552" max="4552" width="11.59765625" bestFit="1" customWidth="1"/>
    <col min="4553" max="4553" width="14.3984375" bestFit="1" customWidth="1"/>
    <col min="4554" max="4554" width="15.3984375" bestFit="1" customWidth="1"/>
    <col min="4555" max="4555" width="18.09765625" bestFit="1" customWidth="1"/>
    <col min="4556" max="4556" width="22.09765625" bestFit="1" customWidth="1"/>
    <col min="4557" max="4557" width="25.09765625" bestFit="1" customWidth="1"/>
    <col min="4558" max="4558" width="11.09765625" bestFit="1" customWidth="1"/>
    <col min="4559" max="4559" width="14.09765625" bestFit="1" customWidth="1"/>
    <col min="4560" max="4560" width="17.69921875" bestFit="1" customWidth="1"/>
    <col min="4561" max="4561" width="20.69921875" bestFit="1" customWidth="1"/>
    <col min="4562" max="4562" width="16.5" bestFit="1" customWidth="1"/>
    <col min="4563" max="4563" width="19.3984375" bestFit="1" customWidth="1"/>
    <col min="4564" max="4564" width="15.5" bestFit="1" customWidth="1"/>
    <col min="4565" max="4565" width="18.5" bestFit="1" customWidth="1"/>
    <col min="4566" max="4566" width="15.3984375" bestFit="1" customWidth="1"/>
    <col min="4567" max="4567" width="18.3984375" bestFit="1" customWidth="1"/>
    <col min="4568" max="4568" width="16.5" bestFit="1" customWidth="1"/>
    <col min="4569" max="4569" width="19.5" bestFit="1" customWidth="1"/>
    <col min="4570" max="4570" width="27.69921875" bestFit="1" customWidth="1"/>
    <col min="4571" max="4571" width="30.5" bestFit="1" customWidth="1"/>
    <col min="4572" max="4572" width="23.59765625" bestFit="1" customWidth="1"/>
    <col min="4573" max="4573" width="26.59765625" bestFit="1" customWidth="1"/>
    <col min="4574" max="4574" width="11" bestFit="1" customWidth="1"/>
    <col min="4575" max="4575" width="14" bestFit="1" customWidth="1"/>
    <col min="4576" max="4576" width="15.8984375" bestFit="1" customWidth="1"/>
    <col min="4577" max="4577" width="18.8984375" bestFit="1" customWidth="1"/>
    <col min="4578" max="4578" width="48.59765625" bestFit="1" customWidth="1"/>
    <col min="4579" max="4579" width="51.59765625" bestFit="1" customWidth="1"/>
    <col min="4580" max="4580" width="24.19921875" bestFit="1" customWidth="1"/>
    <col min="4581" max="4581" width="27.19921875" bestFit="1" customWidth="1"/>
    <col min="4582" max="4582" width="24.19921875" bestFit="1" customWidth="1"/>
    <col min="4583" max="4583" width="27.19921875" bestFit="1" customWidth="1"/>
    <col min="4584" max="4584" width="11.09765625" bestFit="1" customWidth="1"/>
    <col min="4585" max="4585" width="14" bestFit="1" customWidth="1"/>
    <col min="4586" max="4586" width="16.19921875" bestFit="1" customWidth="1"/>
    <col min="4587" max="4587" width="19.19921875" bestFit="1" customWidth="1"/>
    <col min="4588" max="4588" width="14.5" bestFit="1" customWidth="1"/>
    <col min="4589" max="4589" width="17.5" bestFit="1" customWidth="1"/>
    <col min="4590" max="4590" width="12.09765625" bestFit="1" customWidth="1"/>
    <col min="4591" max="4591" width="15" bestFit="1" customWidth="1"/>
    <col min="4592" max="4592" width="22.8984375" bestFit="1" customWidth="1"/>
    <col min="4593" max="4593" width="25.8984375" bestFit="1" customWidth="1"/>
    <col min="4594" max="4594" width="18.09765625" bestFit="1" customWidth="1"/>
    <col min="4595" max="4595" width="21.09765625" bestFit="1" customWidth="1"/>
    <col min="4596" max="4596" width="35.5" bestFit="1" customWidth="1"/>
    <col min="4597" max="4597" width="38.5" bestFit="1" customWidth="1"/>
    <col min="4598" max="4598" width="13.8984375" bestFit="1" customWidth="1"/>
    <col min="4599" max="4599" width="16.8984375" bestFit="1" customWidth="1"/>
    <col min="4600" max="4600" width="12.09765625" bestFit="1" customWidth="1"/>
    <col min="4601" max="4601" width="15" bestFit="1" customWidth="1"/>
    <col min="4602" max="4602" width="12.59765625" bestFit="1" customWidth="1"/>
    <col min="4603" max="4603" width="15.59765625" bestFit="1" customWidth="1"/>
    <col min="4604" max="4604" width="15" bestFit="1" customWidth="1"/>
    <col min="4605" max="4605" width="18.09765625" bestFit="1" customWidth="1"/>
    <col min="4606" max="4606" width="13.19921875" bestFit="1" customWidth="1"/>
    <col min="4607" max="4607" width="16.3984375" bestFit="1" customWidth="1"/>
    <col min="4608" max="4608" width="14.3984375" bestFit="1" customWidth="1"/>
    <col min="4609" max="4609" width="17.19921875" bestFit="1" customWidth="1"/>
    <col min="4610" max="4610" width="12.59765625" bestFit="1" customWidth="1"/>
    <col min="4611" max="4611" width="15.59765625" bestFit="1" customWidth="1"/>
    <col min="4612" max="4612" width="10.19921875" bestFit="1" customWidth="1"/>
    <col min="4613" max="4613" width="13.19921875" bestFit="1" customWidth="1"/>
    <col min="4614" max="4614" width="18" bestFit="1" customWidth="1"/>
    <col min="4615" max="4615" width="21" bestFit="1" customWidth="1"/>
    <col min="4616" max="4616" width="22.8984375" bestFit="1" customWidth="1"/>
    <col min="4617" max="4617" width="25.8984375" bestFit="1" customWidth="1"/>
    <col min="4618" max="4618" width="11.09765625" bestFit="1" customWidth="1"/>
    <col min="4619" max="4619" width="14.09765625" bestFit="1" customWidth="1"/>
    <col min="4620" max="4620" width="10.09765625" bestFit="1" customWidth="1"/>
    <col min="4621" max="4621" width="13.09765625" bestFit="1" customWidth="1"/>
    <col min="4622" max="4622" width="18.09765625" bestFit="1" customWidth="1"/>
    <col min="4623" max="4623" width="21.09765625" bestFit="1" customWidth="1"/>
    <col min="4624" max="4624" width="9.5" bestFit="1" customWidth="1"/>
    <col min="4625" max="4625" width="12.5" bestFit="1" customWidth="1"/>
    <col min="4626" max="4626" width="20.09765625" bestFit="1" customWidth="1"/>
    <col min="4627" max="4627" width="23.09765625" bestFit="1" customWidth="1"/>
    <col min="4628" max="4628" width="15.8984375" bestFit="1" customWidth="1"/>
    <col min="4629" max="4629" width="18.8984375" bestFit="1" customWidth="1"/>
    <col min="4630" max="4630" width="10.59765625" bestFit="1" customWidth="1"/>
    <col min="4631" max="4631" width="13.69921875" bestFit="1" customWidth="1"/>
    <col min="4632" max="4632" width="11.3984375" bestFit="1" customWidth="1"/>
    <col min="4633" max="4633" width="14.3984375" bestFit="1" customWidth="1"/>
    <col min="4634" max="4634" width="15.5" bestFit="1" customWidth="1"/>
    <col min="4635" max="4635" width="18.5" bestFit="1" customWidth="1"/>
    <col min="4636" max="4636" width="12.09765625" bestFit="1" customWidth="1"/>
    <col min="4637" max="4637" width="15.09765625" bestFit="1" customWidth="1"/>
    <col min="4638" max="4638" width="17" bestFit="1" customWidth="1"/>
    <col min="4639" max="4639" width="20.09765625" bestFit="1" customWidth="1"/>
    <col min="4640" max="4640" width="13.3984375" bestFit="1" customWidth="1"/>
    <col min="4641" max="4641" width="16.5" bestFit="1" customWidth="1"/>
    <col min="4642" max="4642" width="8.8984375" bestFit="1" customWidth="1"/>
    <col min="4643" max="4643" width="11.69921875" bestFit="1" customWidth="1"/>
    <col min="4644" max="4644" width="9.8984375" bestFit="1" customWidth="1"/>
    <col min="4645" max="4645" width="12.8984375" bestFit="1" customWidth="1"/>
    <col min="4646" max="4646" width="20.3984375" bestFit="1" customWidth="1"/>
    <col min="4647" max="4647" width="23.3984375" bestFit="1" customWidth="1"/>
    <col min="4648" max="4648" width="11.19921875" bestFit="1" customWidth="1"/>
    <col min="4649" max="4649" width="14.19921875" bestFit="1" customWidth="1"/>
    <col min="4650" max="4650" width="11.19921875" bestFit="1" customWidth="1"/>
    <col min="4651" max="4651" width="14.19921875" bestFit="1" customWidth="1"/>
    <col min="4652" max="4652" width="14.5" bestFit="1" customWidth="1"/>
    <col min="4653" max="4653" width="17.5" bestFit="1" customWidth="1"/>
    <col min="4654" max="4654" width="21" bestFit="1" customWidth="1"/>
    <col min="4655" max="4655" width="24.19921875" bestFit="1" customWidth="1"/>
    <col min="4656" max="4656" width="10.09765625" bestFit="1" customWidth="1"/>
    <col min="4657" max="4657" width="13.09765625" bestFit="1" customWidth="1"/>
    <col min="4658" max="4658" width="20.59765625" bestFit="1" customWidth="1"/>
    <col min="4659" max="4659" width="23.69921875" bestFit="1" customWidth="1"/>
    <col min="4660" max="4660" width="14" bestFit="1" customWidth="1"/>
    <col min="4661" max="4661" width="17" bestFit="1" customWidth="1"/>
    <col min="4662" max="4662" width="13.5" bestFit="1" customWidth="1"/>
    <col min="4663" max="4663" width="16.59765625" bestFit="1" customWidth="1"/>
    <col min="4664" max="4664" width="10.09765625" bestFit="1" customWidth="1"/>
    <col min="4665" max="4665" width="13.09765625" bestFit="1" customWidth="1"/>
    <col min="4666" max="4666" width="14.09765625" bestFit="1" customWidth="1"/>
    <col min="4667" max="4668" width="17.09765625" bestFit="1" customWidth="1"/>
    <col min="4669" max="4669" width="20.3984375" bestFit="1" customWidth="1"/>
    <col min="4670" max="4670" width="15.69921875" bestFit="1" customWidth="1"/>
    <col min="4671" max="4671" width="18.69921875" bestFit="1" customWidth="1"/>
    <col min="4672" max="4672" width="10.09765625" bestFit="1" customWidth="1"/>
    <col min="4673" max="4673" width="13.09765625" bestFit="1" customWidth="1"/>
    <col min="4674" max="4674" width="16.69921875" bestFit="1" customWidth="1"/>
    <col min="4675" max="4675" width="20" bestFit="1" customWidth="1"/>
    <col min="4676" max="4676" width="13.8984375" bestFit="1" customWidth="1"/>
    <col min="4677" max="4677" width="16.8984375" bestFit="1" customWidth="1"/>
    <col min="4678" max="4678" width="33.3984375" bestFit="1" customWidth="1"/>
    <col min="4679" max="4679" width="36.3984375" bestFit="1" customWidth="1"/>
    <col min="4680" max="4680" width="18.19921875" bestFit="1" customWidth="1"/>
    <col min="4681" max="4681" width="21.19921875" bestFit="1" customWidth="1"/>
    <col min="4682" max="4682" width="21.09765625" bestFit="1" customWidth="1"/>
    <col min="4683" max="4683" width="24.3984375" bestFit="1" customWidth="1"/>
    <col min="4684" max="4684" width="20.3984375" bestFit="1" customWidth="1"/>
    <col min="4685" max="4685" width="23.09765625" bestFit="1" customWidth="1"/>
    <col min="4686" max="4686" width="26.69921875" bestFit="1" customWidth="1"/>
    <col min="4687" max="4687" width="29.59765625" bestFit="1" customWidth="1"/>
    <col min="4688" max="4688" width="17" bestFit="1" customWidth="1"/>
    <col min="4689" max="4689" width="20" bestFit="1" customWidth="1"/>
    <col min="4690" max="4690" width="12.19921875" bestFit="1" customWidth="1"/>
    <col min="4691" max="4691" width="15.09765625" bestFit="1" customWidth="1"/>
    <col min="4692" max="4692" width="12.5" bestFit="1" customWidth="1"/>
    <col min="4693" max="4693" width="15.5" bestFit="1" customWidth="1"/>
    <col min="4694" max="4694" width="15.19921875" bestFit="1" customWidth="1"/>
    <col min="4695" max="4695" width="18.19921875" bestFit="1" customWidth="1"/>
    <col min="4696" max="4696" width="17.59765625" bestFit="1" customWidth="1"/>
    <col min="4697" max="4697" width="20.59765625" bestFit="1" customWidth="1"/>
    <col min="4698" max="4698" width="18.8984375" bestFit="1" customWidth="1"/>
    <col min="4699" max="4699" width="21.8984375" bestFit="1" customWidth="1"/>
    <col min="4700" max="4700" width="19.59765625" bestFit="1" customWidth="1"/>
    <col min="4701" max="4701" width="22.59765625" bestFit="1" customWidth="1"/>
    <col min="4702" max="4702" width="16.09765625" bestFit="1" customWidth="1"/>
    <col min="4703" max="4703" width="19.09765625" bestFit="1" customWidth="1"/>
    <col min="4704" max="4704" width="32.5" bestFit="1" customWidth="1"/>
    <col min="4705" max="4705" width="35.59765625" bestFit="1" customWidth="1"/>
    <col min="4706" max="4706" width="16.09765625" bestFit="1" customWidth="1"/>
    <col min="4707" max="4707" width="19.09765625" bestFit="1" customWidth="1"/>
    <col min="4708" max="4708" width="10.19921875" bestFit="1" customWidth="1"/>
    <col min="4709" max="4709" width="13.19921875" bestFit="1" customWidth="1"/>
    <col min="4710" max="4710" width="17.3984375" bestFit="1" customWidth="1"/>
    <col min="4711" max="4711" width="20.5" bestFit="1" customWidth="1"/>
    <col min="4712" max="4712" width="11.19921875" bestFit="1" customWidth="1"/>
    <col min="4713" max="4713" width="14.19921875" bestFit="1" customWidth="1"/>
    <col min="4714" max="4714" width="12.5" bestFit="1" customWidth="1"/>
    <col min="4715" max="4715" width="15.5" bestFit="1" customWidth="1"/>
    <col min="4716" max="4716" width="17.69921875" bestFit="1" customWidth="1"/>
    <col min="4717" max="4717" width="20.69921875" bestFit="1" customWidth="1"/>
    <col min="4718" max="4718" width="11.09765625" bestFit="1" customWidth="1"/>
    <col min="4719" max="4719" width="14.09765625" bestFit="1" customWidth="1"/>
    <col min="4720" max="4720" width="17.09765625" bestFit="1" customWidth="1"/>
    <col min="4721" max="4721" width="20.3984375" bestFit="1" customWidth="1"/>
    <col min="4722" max="4722" width="23" bestFit="1" customWidth="1"/>
    <col min="4723" max="4723" width="26" bestFit="1" customWidth="1"/>
    <col min="4724" max="4724" width="12" bestFit="1" customWidth="1"/>
    <col min="4725" max="4725" width="15" bestFit="1" customWidth="1"/>
    <col min="4726" max="4726" width="19.09765625" bestFit="1" customWidth="1"/>
    <col min="4727" max="4727" width="22.19921875" bestFit="1" customWidth="1"/>
    <col min="4728" max="4728" width="23.09765625" bestFit="1" customWidth="1"/>
    <col min="4729" max="4729" width="26.19921875" bestFit="1" customWidth="1"/>
    <col min="4730" max="4730" width="9.8984375" bestFit="1" customWidth="1"/>
    <col min="4731" max="4731" width="12.8984375" bestFit="1" customWidth="1"/>
    <col min="4732" max="4732" width="38.69921875" bestFit="1" customWidth="1"/>
    <col min="4733" max="4733" width="41.69921875" bestFit="1" customWidth="1"/>
    <col min="4734" max="4734" width="31.19921875" bestFit="1" customWidth="1"/>
    <col min="4735" max="4735" width="34.19921875" bestFit="1" customWidth="1"/>
    <col min="4736" max="4736" width="17.09765625" bestFit="1" customWidth="1"/>
    <col min="4737" max="4737" width="20.3984375" bestFit="1" customWidth="1"/>
    <col min="4738" max="4738" width="22.59765625" bestFit="1" customWidth="1"/>
    <col min="4739" max="4739" width="25.59765625" bestFit="1" customWidth="1"/>
    <col min="4740" max="4740" width="14.09765625" bestFit="1" customWidth="1"/>
    <col min="4741" max="4741" width="17.09765625" bestFit="1" customWidth="1"/>
    <col min="4742" max="4742" width="16.59765625" bestFit="1" customWidth="1"/>
    <col min="4743" max="4743" width="19.59765625" bestFit="1" customWidth="1"/>
    <col min="4744" max="4744" width="18.09765625" bestFit="1" customWidth="1"/>
    <col min="4745" max="4745" width="21.09765625" bestFit="1" customWidth="1"/>
    <col min="4746" max="4746" width="18.3984375" bestFit="1" customWidth="1"/>
    <col min="4747" max="4747" width="21.19921875" bestFit="1" customWidth="1"/>
    <col min="4748" max="4748" width="12.8984375" bestFit="1" customWidth="1"/>
    <col min="4749" max="4749" width="15.8984375" bestFit="1" customWidth="1"/>
    <col min="4750" max="4750" width="18" bestFit="1" customWidth="1"/>
    <col min="4751" max="4751" width="21" bestFit="1" customWidth="1"/>
    <col min="4752" max="4752" width="10.8984375" bestFit="1" customWidth="1"/>
    <col min="4753" max="4753" width="14" bestFit="1" customWidth="1"/>
    <col min="4754" max="4754" width="19" bestFit="1" customWidth="1"/>
    <col min="4755" max="4755" width="22.09765625" bestFit="1" customWidth="1"/>
    <col min="4756" max="4756" width="23.3984375" bestFit="1" customWidth="1"/>
    <col min="4757" max="4757" width="26.5" bestFit="1" customWidth="1"/>
    <col min="4758" max="4758" width="21" bestFit="1" customWidth="1"/>
    <col min="4759" max="4759" width="24" bestFit="1" customWidth="1"/>
    <col min="4760" max="4760" width="12.5" bestFit="1" customWidth="1"/>
    <col min="4761" max="4761" width="15.5" bestFit="1" customWidth="1"/>
    <col min="4762" max="4762" width="8.59765625" bestFit="1" customWidth="1"/>
    <col min="4763" max="4763" width="11.5" bestFit="1" customWidth="1"/>
    <col min="4764" max="4764" width="12.59765625" bestFit="1" customWidth="1"/>
    <col min="4765" max="4765" width="15.5" bestFit="1" customWidth="1"/>
    <col min="4766" max="4766" width="38.8984375" bestFit="1" customWidth="1"/>
    <col min="4767" max="4767" width="41.8984375" bestFit="1" customWidth="1"/>
    <col min="4768" max="4768" width="22.59765625" bestFit="1" customWidth="1"/>
    <col min="4769" max="4769" width="25.59765625" bestFit="1" customWidth="1"/>
    <col min="4770" max="4770" width="20.19921875" bestFit="1" customWidth="1"/>
    <col min="4771" max="4771" width="23.19921875" bestFit="1" customWidth="1"/>
    <col min="4772" max="4772" width="16" bestFit="1" customWidth="1"/>
    <col min="4773" max="4773" width="19" bestFit="1" customWidth="1"/>
    <col min="4774" max="4774" width="17" bestFit="1" customWidth="1"/>
    <col min="4775" max="4775" width="20" bestFit="1" customWidth="1"/>
    <col min="4776" max="4776" width="22.19921875" bestFit="1" customWidth="1"/>
    <col min="4777" max="4777" width="25" bestFit="1" customWidth="1"/>
    <col min="4778" max="4778" width="13.5" bestFit="1" customWidth="1"/>
    <col min="4779" max="4779" width="16.59765625" bestFit="1" customWidth="1"/>
    <col min="4780" max="4780" width="11.3984375" bestFit="1" customWidth="1"/>
    <col min="4781" max="4781" width="14.3984375" bestFit="1" customWidth="1"/>
    <col min="4782" max="4782" width="10.09765625" bestFit="1" customWidth="1"/>
    <col min="4783" max="4783" width="13.09765625" bestFit="1" customWidth="1"/>
    <col min="4784" max="4784" width="15.3984375" bestFit="1" customWidth="1"/>
    <col min="4785" max="4785" width="18.3984375" bestFit="1" customWidth="1"/>
    <col min="4786" max="4786" width="22.8984375" bestFit="1" customWidth="1"/>
    <col min="4787" max="4787" width="25.8984375" bestFit="1" customWidth="1"/>
    <col min="4788" max="4788" width="14.59765625" bestFit="1" customWidth="1"/>
    <col min="4789" max="4789" width="17.3984375" bestFit="1" customWidth="1"/>
    <col min="4790" max="4790" width="21.8984375" bestFit="1" customWidth="1"/>
    <col min="4791" max="4791" width="24.8984375" bestFit="1" customWidth="1"/>
    <col min="4792" max="4792" width="21.69921875" bestFit="1" customWidth="1"/>
    <col min="4793" max="4793" width="24.5" bestFit="1" customWidth="1"/>
    <col min="4794" max="4794" width="11.59765625" bestFit="1" customWidth="1"/>
    <col min="4795" max="4795" width="14.59765625" bestFit="1" customWidth="1"/>
    <col min="4796" max="4796" width="35.3984375" bestFit="1" customWidth="1"/>
    <col min="4797" max="4797" width="38.3984375" bestFit="1" customWidth="1"/>
    <col min="4798" max="4798" width="22.59765625" bestFit="1" customWidth="1"/>
    <col min="4799" max="4799" width="25.59765625" bestFit="1" customWidth="1"/>
    <col min="4800" max="4800" width="26.09765625" bestFit="1" customWidth="1"/>
    <col min="4801" max="4801" width="29.09765625" bestFit="1" customWidth="1"/>
    <col min="4802" max="4802" width="14.09765625" bestFit="1" customWidth="1"/>
    <col min="4803" max="4803" width="17.09765625" bestFit="1" customWidth="1"/>
    <col min="4804" max="4804" width="11.8984375" bestFit="1" customWidth="1"/>
    <col min="4805" max="4805" width="14.8984375" bestFit="1" customWidth="1"/>
    <col min="4806" max="4806" width="18.5" bestFit="1" customWidth="1"/>
    <col min="4807" max="4807" width="21.5" bestFit="1" customWidth="1"/>
    <col min="4808" max="4808" width="16.69921875" bestFit="1" customWidth="1"/>
    <col min="4809" max="4809" width="20" bestFit="1" customWidth="1"/>
    <col min="4810" max="4810" width="11.09765625" bestFit="1" customWidth="1"/>
    <col min="4811" max="4811" width="13.8984375" bestFit="1" customWidth="1"/>
    <col min="4812" max="4812" width="15.09765625" bestFit="1" customWidth="1"/>
    <col min="4813" max="4813" width="18.09765625" bestFit="1" customWidth="1"/>
    <col min="4814" max="4814" width="9.19921875" bestFit="1" customWidth="1"/>
    <col min="4815" max="4815" width="12" bestFit="1" customWidth="1"/>
    <col min="4816" max="4816" width="31.19921875" bestFit="1" customWidth="1"/>
    <col min="4817" max="4817" width="34.19921875" bestFit="1" customWidth="1"/>
    <col min="4818" max="4818" width="9.19921875" bestFit="1" customWidth="1"/>
    <col min="4819" max="4819" width="12.19921875" bestFit="1" customWidth="1"/>
    <col min="4820" max="4820" width="13.8984375" bestFit="1" customWidth="1"/>
    <col min="4821" max="4821" width="16.8984375" bestFit="1" customWidth="1"/>
    <col min="4822" max="4822" width="9.69921875" bestFit="1" customWidth="1"/>
    <col min="4823" max="4823" width="12.69921875" bestFit="1" customWidth="1"/>
    <col min="4824" max="4824" width="13" bestFit="1" customWidth="1"/>
    <col min="4825" max="4825" width="16.19921875" bestFit="1" customWidth="1"/>
    <col min="4826" max="4826" width="17.09765625" bestFit="1" customWidth="1"/>
    <col min="4827" max="4827" width="20.3984375" bestFit="1" customWidth="1"/>
    <col min="4828" max="4828" width="10.19921875" bestFit="1" customWidth="1"/>
    <col min="4829" max="4829" width="13.19921875" bestFit="1" customWidth="1"/>
    <col min="4830" max="4830" width="10.8984375" bestFit="1" customWidth="1"/>
    <col min="4831" max="4831" width="14" bestFit="1" customWidth="1"/>
    <col min="4832" max="4832" width="12.5" bestFit="1" customWidth="1"/>
    <col min="4833" max="4833" width="15.5" bestFit="1" customWidth="1"/>
    <col min="4834" max="4834" width="16.8984375" bestFit="1" customWidth="1"/>
    <col min="4835" max="4835" width="20" bestFit="1" customWidth="1"/>
    <col min="4836" max="4836" width="18.3984375" bestFit="1" customWidth="1"/>
    <col min="4837" max="4837" width="21.3984375" bestFit="1" customWidth="1"/>
    <col min="4838" max="4838" width="17.69921875" bestFit="1" customWidth="1"/>
    <col min="4839" max="4839" width="20.69921875" bestFit="1" customWidth="1"/>
    <col min="4840" max="4840" width="16.69921875" bestFit="1" customWidth="1"/>
    <col min="4841" max="4841" width="20" bestFit="1" customWidth="1"/>
    <col min="4842" max="4842" width="17.09765625" bestFit="1" customWidth="1"/>
    <col min="4843" max="4843" width="20.3984375" bestFit="1" customWidth="1"/>
    <col min="4844" max="4844" width="19.59765625" bestFit="1" customWidth="1"/>
    <col min="4845" max="4845" width="22.59765625" bestFit="1" customWidth="1"/>
    <col min="4846" max="4846" width="22.19921875" bestFit="1" customWidth="1"/>
    <col min="4847" max="4847" width="25.19921875" bestFit="1" customWidth="1"/>
    <col min="4848" max="4848" width="18.5" bestFit="1" customWidth="1"/>
    <col min="4849" max="4849" width="21.5" bestFit="1" customWidth="1"/>
    <col min="4850" max="4850" width="16.69921875" bestFit="1" customWidth="1"/>
    <col min="4851" max="4852" width="20" bestFit="1" customWidth="1"/>
    <col min="4853" max="4853" width="23" bestFit="1" customWidth="1"/>
    <col min="4854" max="4854" width="19.19921875" bestFit="1" customWidth="1"/>
    <col min="4855" max="4855" width="22.3984375" bestFit="1" customWidth="1"/>
    <col min="4856" max="4856" width="23.3984375" bestFit="1" customWidth="1"/>
    <col min="4857" max="4857" width="26.19921875" bestFit="1" customWidth="1"/>
    <col min="4858" max="4858" width="25.3984375" bestFit="1" customWidth="1"/>
    <col min="4859" max="4859" width="28.5" bestFit="1" customWidth="1"/>
    <col min="4860" max="4860" width="10.3984375" bestFit="1" customWidth="1"/>
    <col min="4861" max="4861" width="13.3984375" bestFit="1" customWidth="1"/>
    <col min="4862" max="4862" width="21.09765625" bestFit="1" customWidth="1"/>
    <col min="4863" max="4863" width="23.8984375" bestFit="1" customWidth="1"/>
    <col min="4864" max="4864" width="13.09765625" bestFit="1" customWidth="1"/>
    <col min="4865" max="4865" width="16.09765625" bestFit="1" customWidth="1"/>
    <col min="4866" max="4866" width="14.09765625" bestFit="1" customWidth="1"/>
    <col min="4867" max="4867" width="17" bestFit="1" customWidth="1"/>
    <col min="4868" max="4868" width="18.59765625" bestFit="1" customWidth="1"/>
    <col min="4869" max="4869" width="21.59765625" bestFit="1" customWidth="1"/>
    <col min="4870" max="4870" width="12" bestFit="1" customWidth="1"/>
    <col min="4871" max="4871" width="15" bestFit="1" customWidth="1"/>
    <col min="4872" max="4872" width="11.09765625" bestFit="1" customWidth="1"/>
    <col min="4873" max="4873" width="14.09765625" bestFit="1" customWidth="1"/>
    <col min="4874" max="4874" width="21.69921875" bestFit="1" customWidth="1"/>
    <col min="4875" max="4875" width="24.69921875" bestFit="1" customWidth="1"/>
    <col min="4876" max="4876" width="35.59765625" bestFit="1" customWidth="1"/>
    <col min="4877" max="4877" width="38.69921875" bestFit="1" customWidth="1"/>
    <col min="4878" max="4878" width="15.5" bestFit="1" customWidth="1"/>
    <col min="4879" max="4879" width="18.5" bestFit="1" customWidth="1"/>
    <col min="4880" max="4880" width="23.69921875" bestFit="1" customWidth="1"/>
    <col min="4881" max="4881" width="26.69921875" bestFit="1" customWidth="1"/>
    <col min="4882" max="4882" width="12.59765625" bestFit="1" customWidth="1"/>
    <col min="4883" max="4883" width="15.5" bestFit="1" customWidth="1"/>
    <col min="4884" max="4884" width="25.5" bestFit="1" customWidth="1"/>
    <col min="4885" max="4885" width="28.5" bestFit="1" customWidth="1"/>
    <col min="4886" max="4886" width="10.09765625" bestFit="1" customWidth="1"/>
    <col min="4887" max="4887" width="13.09765625" bestFit="1" customWidth="1"/>
    <col min="4888" max="4888" width="22.19921875" bestFit="1" customWidth="1"/>
    <col min="4889" max="4889" width="25.09765625" bestFit="1" customWidth="1"/>
    <col min="4890" max="4890" width="32.3984375" bestFit="1" customWidth="1"/>
    <col min="4891" max="4891" width="35.5" bestFit="1" customWidth="1"/>
    <col min="4892" max="4892" width="17.3984375" bestFit="1" customWidth="1"/>
    <col min="4893" max="4893" width="20.5" bestFit="1" customWidth="1"/>
    <col min="4894" max="4894" width="16.5" bestFit="1" customWidth="1"/>
    <col min="4895" max="4895" width="19.5" bestFit="1" customWidth="1"/>
    <col min="4896" max="4896" width="18.09765625" bestFit="1" customWidth="1"/>
    <col min="4897" max="4897" width="21" bestFit="1" customWidth="1"/>
    <col min="4898" max="4898" width="6.19921875" bestFit="1" customWidth="1"/>
    <col min="4899" max="4899" width="9.09765625" bestFit="1" customWidth="1"/>
    <col min="4900" max="4900" width="22.8984375" bestFit="1" customWidth="1"/>
    <col min="4901" max="4901" width="25.8984375" bestFit="1" customWidth="1"/>
    <col min="4902" max="4902" width="15.69921875" bestFit="1" customWidth="1"/>
    <col min="4903" max="4903" width="18.69921875" bestFit="1" customWidth="1"/>
    <col min="4904" max="4904" width="19.19921875" bestFit="1" customWidth="1"/>
    <col min="4905" max="4905" width="22.3984375" bestFit="1" customWidth="1"/>
    <col min="4906" max="4906" width="15.5" bestFit="1" customWidth="1"/>
    <col min="4907" max="4907" width="18.5" bestFit="1" customWidth="1"/>
    <col min="4908" max="4908" width="9.09765625" bestFit="1" customWidth="1"/>
    <col min="4909" max="4909" width="12" bestFit="1" customWidth="1"/>
    <col min="4910" max="4910" width="35.19921875" bestFit="1" customWidth="1"/>
    <col min="4911" max="4911" width="38.19921875" bestFit="1" customWidth="1"/>
    <col min="4912" max="4912" width="13.3984375" bestFit="1" customWidth="1"/>
    <col min="4913" max="4913" width="16.5" bestFit="1" customWidth="1"/>
    <col min="4914" max="4914" width="13.8984375" bestFit="1" customWidth="1"/>
    <col min="4915" max="4915" width="16.8984375" bestFit="1" customWidth="1"/>
    <col min="4916" max="4916" width="9.59765625" bestFit="1" customWidth="1"/>
    <col min="4917" max="4917" width="12.59765625" bestFit="1" customWidth="1"/>
    <col min="4918" max="4918" width="14.19921875" bestFit="1" customWidth="1"/>
    <col min="4919" max="4919" width="17.19921875" bestFit="1" customWidth="1"/>
    <col min="4920" max="4920" width="9" bestFit="1" customWidth="1"/>
    <col min="4921" max="4921" width="11.8984375" bestFit="1" customWidth="1"/>
    <col min="4922" max="4922" width="14" bestFit="1" customWidth="1"/>
    <col min="4923" max="4923" width="17" bestFit="1" customWidth="1"/>
    <col min="4924" max="4924" width="22.69921875" bestFit="1" customWidth="1"/>
    <col min="4925" max="4925" width="25.69921875" bestFit="1" customWidth="1"/>
    <col min="4926" max="4926" width="15.19921875" bestFit="1" customWidth="1"/>
    <col min="4927" max="4927" width="18.19921875" bestFit="1" customWidth="1"/>
    <col min="4928" max="4928" width="27.69921875" bestFit="1" customWidth="1"/>
    <col min="4929" max="4929" width="30.69921875" bestFit="1" customWidth="1"/>
    <col min="4930" max="4930" width="6.09765625" bestFit="1" customWidth="1"/>
    <col min="4931" max="4931" width="9" bestFit="1" customWidth="1"/>
    <col min="4932" max="4932" width="19.69921875" bestFit="1" customWidth="1"/>
    <col min="4933" max="4933" width="22.69921875" bestFit="1" customWidth="1"/>
    <col min="4934" max="4934" width="7" bestFit="1" customWidth="1"/>
    <col min="4935" max="4935" width="9.8984375" bestFit="1" customWidth="1"/>
    <col min="4936" max="4936" width="12.59765625" bestFit="1" customWidth="1"/>
    <col min="4937" max="4937" width="15.59765625" bestFit="1" customWidth="1"/>
    <col min="4938" max="4938" width="13.19921875" bestFit="1" customWidth="1"/>
    <col min="4939" max="4939" width="16.3984375" bestFit="1" customWidth="1"/>
    <col min="4940" max="4940" width="28.69921875" bestFit="1" customWidth="1"/>
    <col min="4941" max="4941" width="31.8984375" bestFit="1" customWidth="1"/>
    <col min="4942" max="4942" width="13.19921875" bestFit="1" customWidth="1"/>
    <col min="4943" max="4943" width="16.3984375" bestFit="1" customWidth="1"/>
    <col min="4944" max="4944" width="29.3984375" bestFit="1" customWidth="1"/>
    <col min="4945" max="4945" width="32.19921875" bestFit="1" customWidth="1"/>
    <col min="4946" max="4946" width="13.19921875" bestFit="1" customWidth="1"/>
    <col min="4947" max="4947" width="16.19921875" bestFit="1" customWidth="1"/>
    <col min="4948" max="4948" width="14.59765625" bestFit="1" customWidth="1"/>
    <col min="4949" max="4949" width="17.59765625" bestFit="1" customWidth="1"/>
    <col min="4950" max="4950" width="11.5" bestFit="1" customWidth="1"/>
    <col min="4951" max="4951" width="14.19921875" bestFit="1" customWidth="1"/>
    <col min="4952" max="4952" width="9.3984375" bestFit="1" customWidth="1"/>
    <col min="4953" max="4953" width="12.09765625" bestFit="1" customWidth="1"/>
    <col min="4954" max="4954" width="21.69921875" bestFit="1" customWidth="1"/>
    <col min="4955" max="4955" width="24.69921875" bestFit="1" customWidth="1"/>
    <col min="4956" max="4956" width="13.5" bestFit="1" customWidth="1"/>
    <col min="4957" max="4957" width="16.59765625" bestFit="1" customWidth="1"/>
    <col min="4958" max="4958" width="9.8984375" bestFit="1" customWidth="1"/>
    <col min="4959" max="4959" width="12.8984375" bestFit="1" customWidth="1"/>
    <col min="4960" max="4960" width="7.09765625" bestFit="1" customWidth="1"/>
    <col min="4961" max="4961" width="10" bestFit="1" customWidth="1"/>
    <col min="4962" max="4962" width="17.59765625" bestFit="1" customWidth="1"/>
    <col min="4963" max="4963" width="20.59765625" bestFit="1" customWidth="1"/>
    <col min="4964" max="4964" width="12.8984375" bestFit="1" customWidth="1"/>
    <col min="4965" max="4965" width="16.09765625" bestFit="1" customWidth="1"/>
    <col min="4966" max="4966" width="9.09765625" bestFit="1" customWidth="1"/>
    <col min="4967" max="4967" width="12" bestFit="1" customWidth="1"/>
    <col min="4968" max="4968" width="14.19921875" bestFit="1" customWidth="1"/>
    <col min="4969" max="4969" width="17.19921875" bestFit="1" customWidth="1"/>
    <col min="4970" max="4970" width="9" bestFit="1" customWidth="1"/>
    <col min="4971" max="4971" width="11.8984375" bestFit="1" customWidth="1"/>
    <col min="4972" max="4972" width="9.3984375" bestFit="1" customWidth="1"/>
    <col min="4973" max="4973" width="12.3984375" bestFit="1" customWidth="1"/>
    <col min="4974" max="4974" width="8.09765625" bestFit="1" customWidth="1"/>
    <col min="4975" max="4975" width="11" bestFit="1" customWidth="1"/>
    <col min="4976" max="4976" width="11.69921875" bestFit="1" customWidth="1"/>
    <col min="4977" max="4977" width="14.69921875" bestFit="1" customWidth="1"/>
    <col min="4978" max="4978" width="15.5" bestFit="1" customWidth="1"/>
    <col min="4979" max="4979" width="18.5" bestFit="1" customWidth="1"/>
    <col min="4980" max="4980" width="11.3984375" bestFit="1" customWidth="1"/>
    <col min="4981" max="4981" width="14.3984375" bestFit="1" customWidth="1"/>
    <col min="4982" max="4982" width="7" bestFit="1" customWidth="1"/>
    <col min="4983" max="4983" width="9.8984375" bestFit="1" customWidth="1"/>
    <col min="4984" max="4984" width="7.3984375" bestFit="1" customWidth="1"/>
    <col min="4985" max="4985" width="10.09765625" bestFit="1" customWidth="1"/>
    <col min="4986" max="4986" width="12.19921875" bestFit="1" customWidth="1"/>
    <col min="4987" max="4987" width="15.19921875" bestFit="1" customWidth="1"/>
    <col min="4988" max="4988" width="11.09765625" bestFit="1" customWidth="1"/>
    <col min="4989" max="4989" width="14.09765625" bestFit="1" customWidth="1"/>
    <col min="4990" max="4990" width="7.69921875" bestFit="1" customWidth="1"/>
    <col min="4991" max="4991" width="10.59765625" bestFit="1" customWidth="1"/>
    <col min="4992" max="4992" width="12.8984375" bestFit="1" customWidth="1"/>
    <col min="4993" max="4993" width="16.09765625" bestFit="1" customWidth="1"/>
    <col min="4994" max="4994" width="14.5" bestFit="1" customWidth="1"/>
    <col min="4995" max="4995" width="17.5" bestFit="1" customWidth="1"/>
    <col min="4996" max="4996" width="12.8984375" bestFit="1" customWidth="1"/>
    <col min="4997" max="4997" width="16.09765625" bestFit="1" customWidth="1"/>
    <col min="4998" max="4998" width="27.5" bestFit="1" customWidth="1"/>
    <col min="4999" max="4999" width="30.59765625" bestFit="1" customWidth="1"/>
    <col min="5000" max="5000" width="28.3984375" bestFit="1" customWidth="1"/>
    <col min="5001" max="5001" width="31.5" bestFit="1" customWidth="1"/>
    <col min="5002" max="5002" width="31.19921875" bestFit="1" customWidth="1"/>
    <col min="5003" max="5003" width="34.19921875" bestFit="1" customWidth="1"/>
    <col min="5004" max="5004" width="13.19921875" bestFit="1" customWidth="1"/>
    <col min="5005" max="5005" width="16.3984375" bestFit="1" customWidth="1"/>
    <col min="5006" max="5006" width="13" bestFit="1" customWidth="1"/>
    <col min="5007" max="5007" width="16.19921875" bestFit="1" customWidth="1"/>
    <col min="5008" max="5008" width="21.69921875" bestFit="1" customWidth="1"/>
    <col min="5009" max="5009" width="24.69921875" bestFit="1" customWidth="1"/>
    <col min="5010" max="5010" width="14.69921875" bestFit="1" customWidth="1"/>
    <col min="5011" max="5011" width="17.69921875" bestFit="1" customWidth="1"/>
    <col min="5012" max="5012" width="33.59765625" bestFit="1" customWidth="1"/>
    <col min="5013" max="5013" width="36.69921875" bestFit="1" customWidth="1"/>
    <col min="5014" max="5014" width="11.3984375" bestFit="1" customWidth="1"/>
    <col min="5015" max="5015" width="14.3984375" bestFit="1" customWidth="1"/>
    <col min="5016" max="5016" width="13" bestFit="1" customWidth="1"/>
    <col min="5017" max="5017" width="16.19921875" bestFit="1" customWidth="1"/>
    <col min="5018" max="5018" width="14.59765625" bestFit="1" customWidth="1"/>
    <col min="5019" max="5019" width="17.59765625" bestFit="1" customWidth="1"/>
    <col min="5020" max="5020" width="6" bestFit="1" customWidth="1"/>
    <col min="5021" max="5021" width="8.8984375" bestFit="1" customWidth="1"/>
    <col min="5022" max="5022" width="8.3984375" bestFit="1" customWidth="1"/>
    <col min="5023" max="5023" width="11.19921875" bestFit="1" customWidth="1"/>
    <col min="5024" max="5024" width="9.3984375" bestFit="1" customWidth="1"/>
    <col min="5025" max="5025" width="12.3984375" bestFit="1" customWidth="1"/>
    <col min="5026" max="5026" width="6.5" bestFit="1" customWidth="1"/>
    <col min="5027" max="5027" width="9.3984375" bestFit="1" customWidth="1"/>
    <col min="5028" max="5028" width="13.69921875" bestFit="1" customWidth="1"/>
    <col min="5029" max="5029" width="16.69921875" bestFit="1" customWidth="1"/>
    <col min="5030" max="5030" width="7.09765625" bestFit="1" customWidth="1"/>
    <col min="5031" max="5031" width="10" bestFit="1" customWidth="1"/>
    <col min="5032" max="5032" width="15.3984375" bestFit="1" customWidth="1"/>
    <col min="5033" max="5033" width="18.3984375" bestFit="1" customWidth="1"/>
    <col min="5034" max="5034" width="7.19921875" bestFit="1" customWidth="1"/>
    <col min="5035" max="5035" width="10.09765625" bestFit="1" customWidth="1"/>
    <col min="5036" max="5036" width="6.09765625" bestFit="1" customWidth="1"/>
    <col min="5037" max="5037" width="9" bestFit="1" customWidth="1"/>
    <col min="5038" max="5038" width="8.69921875" bestFit="1" customWidth="1"/>
    <col min="5039" max="5039" width="11.5" bestFit="1" customWidth="1"/>
    <col min="5040" max="5040" width="13" bestFit="1" customWidth="1"/>
    <col min="5041" max="5041" width="16.19921875" bestFit="1" customWidth="1"/>
    <col min="5042" max="5042" width="22" bestFit="1" customWidth="1"/>
    <col min="5043" max="5043" width="25" bestFit="1" customWidth="1"/>
    <col min="5044" max="5044" width="11.3984375" bestFit="1" customWidth="1"/>
    <col min="5045" max="5045" width="14.3984375" bestFit="1" customWidth="1"/>
    <col min="5046" max="5046" width="17.19921875" bestFit="1" customWidth="1"/>
    <col min="5047" max="5047" width="20.19921875" bestFit="1" customWidth="1"/>
    <col min="5048" max="5048" width="7" bestFit="1" customWidth="1"/>
    <col min="5049" max="5049" width="9.8984375" bestFit="1" customWidth="1"/>
    <col min="5050" max="5050" width="10.8984375" bestFit="1" customWidth="1"/>
    <col min="5051" max="5051" width="13.69921875" bestFit="1" customWidth="1"/>
    <col min="5052" max="5052" width="21.59765625" bestFit="1" customWidth="1"/>
    <col min="5053" max="5053" width="24.59765625" bestFit="1" customWidth="1"/>
    <col min="5054" max="5054" width="12.5" bestFit="1" customWidth="1"/>
    <col min="5055" max="5055" width="15.5" bestFit="1" customWidth="1"/>
    <col min="5056" max="5056" width="10.3984375" bestFit="1" customWidth="1"/>
    <col min="5057" max="5057" width="13.3984375" bestFit="1" customWidth="1"/>
    <col min="5058" max="5058" width="20.09765625" bestFit="1" customWidth="1"/>
    <col min="5059" max="5059" width="23.09765625" bestFit="1" customWidth="1"/>
    <col min="5060" max="5060" width="14.59765625" bestFit="1" customWidth="1"/>
    <col min="5061" max="5061" width="17.59765625" bestFit="1" customWidth="1"/>
    <col min="5062" max="5062" width="18.5" bestFit="1" customWidth="1"/>
    <col min="5063" max="5063" width="21.5" bestFit="1" customWidth="1"/>
    <col min="5064" max="5064" width="11.8984375" bestFit="1" customWidth="1"/>
    <col min="5065" max="5065" width="14.8984375" bestFit="1" customWidth="1"/>
    <col min="5066" max="5066" width="21.8984375" bestFit="1" customWidth="1"/>
    <col min="5067" max="5067" width="24.8984375" bestFit="1" customWidth="1"/>
    <col min="5068" max="5068" width="20.59765625" bestFit="1" customWidth="1"/>
    <col min="5069" max="5069" width="23.69921875" bestFit="1" customWidth="1"/>
    <col min="5070" max="5070" width="27.19921875" bestFit="1" customWidth="1"/>
    <col min="5071" max="5071" width="30.19921875" bestFit="1" customWidth="1"/>
    <col min="5072" max="5072" width="13.3984375" bestFit="1" customWidth="1"/>
    <col min="5073" max="5073" width="16.5" bestFit="1" customWidth="1"/>
    <col min="5074" max="5074" width="11.69921875" bestFit="1" customWidth="1"/>
    <col min="5075" max="5075" width="14.69921875" bestFit="1" customWidth="1"/>
    <col min="5076" max="5076" width="10.5" bestFit="1" customWidth="1"/>
    <col min="5077" max="5077" width="13.19921875" bestFit="1" customWidth="1"/>
    <col min="5078" max="5078" width="18.5" bestFit="1" customWidth="1"/>
    <col min="5079" max="5079" width="21.5" bestFit="1" customWidth="1"/>
    <col min="5080" max="5080" width="11.5" bestFit="1" customWidth="1"/>
    <col min="5081" max="5081" width="14.3984375" bestFit="1" customWidth="1"/>
    <col min="5082" max="5082" width="10" bestFit="1" customWidth="1"/>
    <col min="5083" max="5083" width="13" bestFit="1" customWidth="1"/>
    <col min="5084" max="5084" width="10.09765625" bestFit="1" customWidth="1"/>
    <col min="5085" max="5085" width="13.09765625" bestFit="1" customWidth="1"/>
    <col min="5086" max="5086" width="10.8984375" bestFit="1" customWidth="1"/>
    <col min="5087" max="5087" width="13.8984375" bestFit="1" customWidth="1"/>
    <col min="5088" max="5088" width="12.59765625" bestFit="1" customWidth="1"/>
    <col min="5089" max="5089" width="15.59765625" bestFit="1" customWidth="1"/>
    <col min="5090" max="5090" width="12" bestFit="1" customWidth="1"/>
    <col min="5091" max="5091" width="15" bestFit="1" customWidth="1"/>
    <col min="5092" max="5092" width="4.69921875" bestFit="1" customWidth="1"/>
    <col min="5093" max="5093" width="7.59765625" bestFit="1" customWidth="1"/>
    <col min="5094" max="5094" width="12.19921875" bestFit="1" customWidth="1"/>
    <col min="5095" max="5095" width="15.09765625" bestFit="1" customWidth="1"/>
    <col min="5096" max="5096" width="22.19921875" bestFit="1" customWidth="1"/>
    <col min="5097" max="5097" width="25.19921875" bestFit="1" customWidth="1"/>
    <col min="5098" max="5098" width="8.59765625" bestFit="1" customWidth="1"/>
    <col min="5099" max="5099" width="11.5" bestFit="1" customWidth="1"/>
    <col min="5100" max="5100" width="14" bestFit="1" customWidth="1"/>
    <col min="5101" max="5101" width="17" bestFit="1" customWidth="1"/>
    <col min="5102" max="5102" width="9.3984375" bestFit="1" customWidth="1"/>
    <col min="5103" max="5103" width="12.3984375" bestFit="1" customWidth="1"/>
    <col min="5104" max="5104" width="10.09765625" bestFit="1" customWidth="1"/>
    <col min="5105" max="5105" width="12.8984375" bestFit="1" customWidth="1"/>
    <col min="5106" max="5106" width="14.69921875" bestFit="1" customWidth="1"/>
    <col min="5107" max="5107" width="17.59765625" bestFit="1" customWidth="1"/>
    <col min="5108" max="5108" width="8"/>
    <col min="5109" max="5109" width="10.69921875" bestFit="1" customWidth="1"/>
    <col min="5110" max="5110" width="8.8984375" bestFit="1" customWidth="1"/>
    <col min="5111" max="5111" width="11.59765625" bestFit="1" customWidth="1"/>
    <col min="5112" max="5112" width="24.69921875" bestFit="1" customWidth="1"/>
    <col min="5113" max="5113" width="27.59765625" bestFit="1" customWidth="1"/>
    <col min="5114" max="5114" width="14" bestFit="1" customWidth="1"/>
    <col min="5115" max="5115" width="17" bestFit="1" customWidth="1"/>
    <col min="5116" max="5116" width="7.69921875" bestFit="1" customWidth="1"/>
    <col min="5117" max="5117" width="10.59765625" bestFit="1" customWidth="1"/>
    <col min="5118" max="5118" width="22.3984375" bestFit="1" customWidth="1"/>
    <col min="5119" max="5119" width="25.3984375" bestFit="1" customWidth="1"/>
    <col min="5120" max="5120" width="10.8984375" bestFit="1" customWidth="1"/>
    <col min="5121" max="5121" width="13.8984375" bestFit="1" customWidth="1"/>
    <col min="5122" max="5122" width="10.69921875" bestFit="1" customWidth="1"/>
    <col min="5123" max="5123" width="13.69921875" bestFit="1" customWidth="1"/>
    <col min="5124" max="5124" width="13.5" bestFit="1" customWidth="1"/>
    <col min="5125" max="5125" width="16.59765625" bestFit="1" customWidth="1"/>
    <col min="5126" max="5126" width="11" bestFit="1" customWidth="1"/>
    <col min="5127" max="5127" width="14" bestFit="1" customWidth="1"/>
    <col min="5128" max="5128" width="11.09765625" bestFit="1" customWidth="1"/>
    <col min="5129" max="5129" width="14.09765625" bestFit="1" customWidth="1"/>
    <col min="5130" max="5130" width="15.19921875" bestFit="1" customWidth="1"/>
    <col min="5131" max="5131" width="18.19921875" bestFit="1" customWidth="1"/>
    <col min="5132" max="5132" width="12.69921875" bestFit="1" customWidth="1"/>
    <col min="5133" max="5133" width="15.59765625" bestFit="1" customWidth="1"/>
    <col min="5134" max="5134" width="21.5" bestFit="1" customWidth="1"/>
    <col min="5135" max="5135" width="24.5" bestFit="1" customWidth="1"/>
    <col min="5136" max="5136" width="18" bestFit="1" customWidth="1"/>
    <col min="5137" max="5137" width="21" bestFit="1" customWidth="1"/>
    <col min="5138" max="5138" width="4.69921875" bestFit="1" customWidth="1"/>
    <col min="5139" max="5139" width="7.59765625" bestFit="1" customWidth="1"/>
    <col min="5140" max="5140" width="10.3984375" bestFit="1" customWidth="1"/>
    <col min="5141" max="5141" width="13.3984375" bestFit="1" customWidth="1"/>
    <col min="5142" max="5142" width="10.09765625" bestFit="1" customWidth="1"/>
    <col min="5143" max="5143" width="13.09765625" bestFit="1" customWidth="1"/>
    <col min="5144" max="5144" width="9.3984375" bestFit="1" customWidth="1"/>
    <col min="5145" max="5145" width="12.3984375" bestFit="1" customWidth="1"/>
    <col min="5146" max="5146" width="28.59765625" bestFit="1" customWidth="1"/>
    <col min="5147" max="5147" width="31.69921875" bestFit="1" customWidth="1"/>
    <col min="5148" max="5148" width="13.19921875" bestFit="1" customWidth="1"/>
    <col min="5149" max="5149" width="16.19921875" bestFit="1" customWidth="1"/>
    <col min="5150" max="5150" width="12" bestFit="1" customWidth="1"/>
    <col min="5151" max="5151" width="14.8984375" bestFit="1" customWidth="1"/>
    <col min="5152" max="5152" width="24" bestFit="1" customWidth="1"/>
    <col min="5153" max="5153" width="27" bestFit="1" customWidth="1"/>
    <col min="5154" max="5154" width="28.8984375" bestFit="1" customWidth="1"/>
    <col min="5155" max="5155" width="31.69921875" bestFit="1" customWidth="1"/>
    <col min="5156" max="5156" width="9.3984375" bestFit="1" customWidth="1"/>
    <col min="5157" max="5157" width="12.3984375" bestFit="1" customWidth="1"/>
    <col min="5158" max="5158" width="16.19921875" bestFit="1" customWidth="1"/>
    <col min="5159" max="5159" width="19.19921875" bestFit="1" customWidth="1"/>
    <col min="5160" max="5160" width="8.69921875" bestFit="1" customWidth="1"/>
    <col min="5161" max="5161" width="11.69921875" bestFit="1" customWidth="1"/>
    <col min="5162" max="5162" width="5.69921875" bestFit="1" customWidth="1"/>
    <col min="5163" max="5163" width="8.59765625" bestFit="1" customWidth="1"/>
    <col min="5164" max="5164" width="10.69921875" bestFit="1" customWidth="1"/>
    <col min="5165" max="5165" width="13.8984375" bestFit="1" customWidth="1"/>
    <col min="5166" max="5166" width="17" bestFit="1" customWidth="1"/>
    <col min="5167" max="5167" width="20.19921875" bestFit="1" customWidth="1"/>
    <col min="5168" max="5168" width="9.59765625" bestFit="1" customWidth="1"/>
    <col min="5169" max="5169" width="12.59765625" bestFit="1" customWidth="1"/>
    <col min="5170" max="5170" width="12.8984375" bestFit="1" customWidth="1"/>
    <col min="5171" max="5171" width="16.09765625" bestFit="1" customWidth="1"/>
    <col min="5172" max="5172" width="8.5" bestFit="1" customWidth="1"/>
    <col min="5173" max="5173" width="11.3984375" bestFit="1" customWidth="1"/>
    <col min="5174" max="5174" width="8.19921875" bestFit="1" customWidth="1"/>
    <col min="5175" max="5176" width="11.09765625" bestFit="1" customWidth="1"/>
    <col min="5177" max="5177" width="14.09765625" bestFit="1" customWidth="1"/>
    <col min="5178" max="5178" width="18.5" bestFit="1" customWidth="1"/>
    <col min="5179" max="5179" width="21.5" bestFit="1" customWidth="1"/>
    <col min="5180" max="5180" width="15.59765625" bestFit="1" customWidth="1"/>
    <col min="5181" max="5181" width="18.5" bestFit="1" customWidth="1"/>
    <col min="5182" max="5182" width="18.69921875" bestFit="1" customWidth="1"/>
    <col min="5183" max="5183" width="21.59765625" bestFit="1" customWidth="1"/>
    <col min="5184" max="5184" width="26" bestFit="1" customWidth="1"/>
    <col min="5185" max="5185" width="29" bestFit="1" customWidth="1"/>
    <col min="5186" max="5186" width="17.09765625" bestFit="1" customWidth="1"/>
    <col min="5187" max="5187" width="20.09765625" bestFit="1" customWidth="1"/>
    <col min="5188" max="5188" width="16.8984375" bestFit="1" customWidth="1"/>
    <col min="5189" max="5189" width="19.59765625" bestFit="1" customWidth="1"/>
    <col min="5190" max="5190" width="10.09765625" bestFit="1" customWidth="1"/>
    <col min="5191" max="5191" width="13" bestFit="1" customWidth="1"/>
    <col min="5192" max="5192" width="28.19921875" bestFit="1" customWidth="1"/>
    <col min="5193" max="5193" width="31.19921875" bestFit="1" customWidth="1"/>
    <col min="5194" max="5194" width="21.59765625" bestFit="1" customWidth="1"/>
    <col min="5195" max="5195" width="24.5" bestFit="1" customWidth="1"/>
    <col min="5196" max="5196" width="21.59765625" bestFit="1" customWidth="1"/>
    <col min="5197" max="5197" width="24.59765625" bestFit="1" customWidth="1"/>
    <col min="5198" max="5198" width="15.69921875" bestFit="1" customWidth="1"/>
    <col min="5199" max="5199" width="18.69921875" bestFit="1" customWidth="1"/>
    <col min="5200" max="5200" width="16.3984375" bestFit="1" customWidth="1"/>
    <col min="5201" max="5201" width="19.19921875" bestFit="1" customWidth="1"/>
    <col min="5202" max="5202" width="12.09765625" bestFit="1" customWidth="1"/>
    <col min="5203" max="5203" width="15" bestFit="1" customWidth="1"/>
    <col min="5204" max="5204" width="16.8984375" bestFit="1" customWidth="1"/>
    <col min="5205" max="5205" width="20.09765625" bestFit="1" customWidth="1"/>
    <col min="5206" max="5206" width="21.59765625" bestFit="1" customWidth="1"/>
    <col min="5207" max="5207" width="24.59765625" bestFit="1" customWidth="1"/>
    <col min="5208" max="5208" width="19.19921875" bestFit="1" customWidth="1"/>
    <col min="5209" max="5209" width="22.3984375" bestFit="1" customWidth="1"/>
    <col min="5210" max="5210" width="17.3984375" bestFit="1" customWidth="1"/>
    <col min="5211" max="5211" width="20.5" bestFit="1" customWidth="1"/>
    <col min="5212" max="5212" width="24.3984375" bestFit="1" customWidth="1"/>
    <col min="5213" max="5213" width="27.19921875" bestFit="1" customWidth="1"/>
    <col min="5214" max="5214" width="34" bestFit="1" customWidth="1"/>
    <col min="5215" max="5215" width="37" bestFit="1" customWidth="1"/>
    <col min="5216" max="5216" width="18.5" bestFit="1" customWidth="1"/>
    <col min="5217" max="5217" width="21.5" bestFit="1" customWidth="1"/>
    <col min="5218" max="5218" width="16.8984375" bestFit="1" customWidth="1"/>
    <col min="5219" max="5219" width="20.09765625" bestFit="1" customWidth="1"/>
    <col min="5220" max="5220" width="16" bestFit="1" customWidth="1"/>
    <col min="5221" max="5221" width="19" bestFit="1" customWidth="1"/>
    <col min="5222" max="5222" width="33.5" bestFit="1" customWidth="1"/>
    <col min="5223" max="5223" width="36.5" bestFit="1" customWidth="1"/>
    <col min="5224" max="5224" width="20" bestFit="1" customWidth="1"/>
    <col min="5225" max="5225" width="23" bestFit="1" customWidth="1"/>
    <col min="5226" max="5226" width="19.8984375" bestFit="1" customWidth="1"/>
    <col min="5227" max="5227" width="22.8984375" bestFit="1" customWidth="1"/>
    <col min="5228" max="5228" width="31.5" bestFit="1" customWidth="1"/>
    <col min="5229" max="5229" width="34.59765625" bestFit="1" customWidth="1"/>
    <col min="5230" max="5230" width="24.5" bestFit="1" customWidth="1"/>
    <col min="5231" max="5231" width="27.59765625" bestFit="1" customWidth="1"/>
    <col min="5232" max="5232" width="17.59765625" bestFit="1" customWidth="1"/>
    <col min="5233" max="5233" width="20.59765625" bestFit="1" customWidth="1"/>
    <col min="5234" max="5234" width="19.09765625" bestFit="1" customWidth="1"/>
    <col min="5235" max="5235" width="22.19921875" bestFit="1" customWidth="1"/>
    <col min="5236" max="5236" width="24" bestFit="1" customWidth="1"/>
    <col min="5237" max="5237" width="26.8984375" bestFit="1" customWidth="1"/>
    <col min="5238" max="5238" width="18" bestFit="1" customWidth="1"/>
    <col min="5239" max="5239" width="20.69921875" bestFit="1" customWidth="1"/>
    <col min="5240" max="5240" width="8.19921875" bestFit="1" customWidth="1"/>
    <col min="5241" max="5241" width="11.09765625" bestFit="1" customWidth="1"/>
    <col min="5242" max="5242" width="9.8984375" bestFit="1" customWidth="1"/>
    <col min="5243" max="5243" width="12.8984375" bestFit="1" customWidth="1"/>
    <col min="5244" max="5244" width="9.69921875" bestFit="1" customWidth="1"/>
    <col min="5245" max="5245" width="12.69921875" bestFit="1" customWidth="1"/>
    <col min="5246" max="5246" width="12.59765625" bestFit="1" customWidth="1"/>
    <col min="5247" max="5247" width="15.5" bestFit="1" customWidth="1"/>
    <col min="5248" max="5248" width="18" bestFit="1" customWidth="1"/>
    <col min="5249" max="5249" width="21" bestFit="1" customWidth="1"/>
    <col min="5250" max="5250" width="12.19921875" bestFit="1" customWidth="1"/>
    <col min="5251" max="5252" width="15.09765625" bestFit="1" customWidth="1"/>
    <col min="5253" max="5253" width="18" bestFit="1" customWidth="1"/>
    <col min="5254" max="5254" width="10" bestFit="1" customWidth="1"/>
    <col min="5255" max="5255" width="13" bestFit="1" customWidth="1"/>
    <col min="5256" max="5256" width="24.3984375" bestFit="1" customWidth="1"/>
    <col min="5257" max="5257" width="27.09765625" bestFit="1" customWidth="1"/>
    <col min="5258" max="5258" width="18" bestFit="1" customWidth="1"/>
    <col min="5259" max="5259" width="21" bestFit="1" customWidth="1"/>
    <col min="5260" max="5260" width="24.59765625" bestFit="1" customWidth="1"/>
    <col min="5261" max="5261" width="27.69921875" bestFit="1" customWidth="1"/>
    <col min="5262" max="5262" width="21.09765625" bestFit="1" customWidth="1"/>
    <col min="5263" max="5263" width="24.19921875" bestFit="1" customWidth="1"/>
    <col min="5264" max="5264" width="11.69921875" bestFit="1" customWidth="1"/>
    <col min="5265" max="5265" width="14.69921875" bestFit="1" customWidth="1"/>
    <col min="5266" max="5266" width="6.19921875" bestFit="1" customWidth="1"/>
    <col min="5267" max="5267" width="8.8984375" bestFit="1" customWidth="1"/>
    <col min="5268" max="5268" width="11.5" bestFit="1" customWidth="1"/>
    <col min="5269" max="5269" width="14.5" bestFit="1" customWidth="1"/>
    <col min="5270" max="5270" width="8.19921875" bestFit="1" customWidth="1"/>
    <col min="5271" max="5271" width="10.8984375" bestFit="1" customWidth="1"/>
    <col min="5272" max="5272" width="11.69921875" bestFit="1" customWidth="1"/>
    <col min="5273" max="5273" width="14.59765625" bestFit="1" customWidth="1"/>
    <col min="5274" max="5274" width="27" bestFit="1" customWidth="1"/>
    <col min="5275" max="5275" width="30" bestFit="1" customWidth="1"/>
    <col min="5276" max="5276" width="12" bestFit="1" customWidth="1"/>
    <col min="5277" max="5277" width="15" bestFit="1" customWidth="1"/>
    <col min="5278" max="5278" width="16.8984375" bestFit="1" customWidth="1"/>
    <col min="5279" max="5279" width="20" bestFit="1" customWidth="1"/>
    <col min="5280" max="5280" width="15.69921875" bestFit="1" customWidth="1"/>
    <col min="5281" max="5281" width="18.69921875" bestFit="1" customWidth="1"/>
    <col min="5282" max="5282" width="17.3984375" bestFit="1" customWidth="1"/>
    <col min="5283" max="5283" width="20.19921875" bestFit="1" customWidth="1"/>
    <col min="5284" max="5284" width="14.19921875" bestFit="1" customWidth="1"/>
    <col min="5285" max="5285" width="17.19921875" bestFit="1" customWidth="1"/>
    <col min="5286" max="5286" width="13.69921875" bestFit="1" customWidth="1"/>
    <col min="5287" max="5287" width="16.69921875" bestFit="1" customWidth="1"/>
    <col min="5288" max="5288" width="12.8984375" bestFit="1" customWidth="1"/>
    <col min="5289" max="5289" width="15.69921875" bestFit="1" customWidth="1"/>
    <col min="5290" max="5290" width="15.5" bestFit="1" customWidth="1"/>
    <col min="5291" max="5291" width="18.5" bestFit="1" customWidth="1"/>
    <col min="5292" max="5292" width="16.19921875" bestFit="1" customWidth="1"/>
    <col min="5293" max="5293" width="19.19921875" bestFit="1" customWidth="1"/>
    <col min="5294" max="5294" width="17.09765625" bestFit="1" customWidth="1"/>
    <col min="5295" max="5295" width="20.09765625" bestFit="1" customWidth="1"/>
    <col min="5296" max="5296" width="14.69921875" bestFit="1" customWidth="1"/>
    <col min="5297" max="5297" width="17.69921875" bestFit="1" customWidth="1"/>
    <col min="5298" max="5298" width="14.69921875" bestFit="1" customWidth="1"/>
    <col min="5299" max="5299" width="17.69921875" bestFit="1" customWidth="1"/>
    <col min="5300" max="5300" width="13.19921875" bestFit="1" customWidth="1"/>
    <col min="5301" max="5301" width="16.3984375" bestFit="1" customWidth="1"/>
    <col min="5302" max="5302" width="12.3984375" bestFit="1" customWidth="1"/>
    <col min="5303" max="5303" width="15.3984375" bestFit="1" customWidth="1"/>
    <col min="5304" max="5304" width="18.09765625" bestFit="1" customWidth="1"/>
    <col min="5305" max="5305" width="21.09765625" bestFit="1" customWidth="1"/>
    <col min="5306" max="5306" width="12.3984375" bestFit="1" customWidth="1"/>
    <col min="5307" max="5307" width="15.3984375" bestFit="1" customWidth="1"/>
    <col min="5308" max="5308" width="18" bestFit="1" customWidth="1"/>
    <col min="5309" max="5309" width="21" bestFit="1" customWidth="1"/>
    <col min="5310" max="5310" width="14.19921875" bestFit="1" customWidth="1"/>
    <col min="5311" max="5311" width="17.19921875" bestFit="1" customWidth="1"/>
    <col min="5312" max="5312" width="23.3984375" bestFit="1" customWidth="1"/>
    <col min="5313" max="5313" width="26.5" bestFit="1" customWidth="1"/>
    <col min="5314" max="5314" width="12" bestFit="1" customWidth="1"/>
    <col min="5315" max="5315" width="15" bestFit="1" customWidth="1"/>
    <col min="5316" max="5316" width="7.69921875" bestFit="1" customWidth="1"/>
    <col min="5317" max="5317" width="10.5" bestFit="1" customWidth="1"/>
    <col min="5318" max="5318" width="9" bestFit="1" customWidth="1"/>
    <col min="5319" max="5319" width="11.8984375" bestFit="1" customWidth="1"/>
    <col min="5320" max="5320" width="23.09765625" bestFit="1" customWidth="1"/>
    <col min="5321" max="5321" width="26" bestFit="1" customWidth="1"/>
    <col min="5322" max="5322" width="24.09765625" bestFit="1" customWidth="1"/>
    <col min="5323" max="5323" width="27.09765625" bestFit="1" customWidth="1"/>
    <col min="5324" max="5324" width="16.3984375" bestFit="1" customWidth="1"/>
    <col min="5325" max="5325" width="19.19921875" bestFit="1" customWidth="1"/>
    <col min="5326" max="5326" width="20.3984375" bestFit="1" customWidth="1"/>
    <col min="5327" max="5327" width="23.3984375" bestFit="1" customWidth="1"/>
    <col min="5328" max="5328" width="5.19921875" bestFit="1" customWidth="1"/>
    <col min="5329" max="5329" width="8"/>
    <col min="5330" max="5330" width="20.59765625" bestFit="1" customWidth="1"/>
    <col min="5331" max="5331" width="23.69921875" bestFit="1" customWidth="1"/>
    <col min="5332" max="5332" width="21.09765625" bestFit="1" customWidth="1"/>
    <col min="5333" max="5333" width="24.19921875" bestFit="1" customWidth="1"/>
    <col min="5334" max="5334" width="9.59765625" bestFit="1" customWidth="1"/>
    <col min="5335" max="5335" width="12.5" bestFit="1" customWidth="1"/>
    <col min="5336" max="5336" width="5.19921875" bestFit="1" customWidth="1"/>
    <col min="5337" max="5337" width="8"/>
    <col min="5338" max="5338" width="9.09765625" bestFit="1" customWidth="1"/>
    <col min="5339" max="5339" width="12" bestFit="1" customWidth="1"/>
    <col min="5340" max="5340" width="9.69921875" bestFit="1" customWidth="1"/>
    <col min="5341" max="5341" width="12.69921875" bestFit="1" customWidth="1"/>
    <col min="5342" max="5342" width="10.19921875" bestFit="1" customWidth="1"/>
    <col min="5343" max="5343" width="13.19921875" bestFit="1" customWidth="1"/>
    <col min="5344" max="5344" width="19.69921875" bestFit="1" customWidth="1"/>
    <col min="5345" max="5345" width="22.69921875" bestFit="1" customWidth="1"/>
    <col min="5346" max="5346" width="27.69921875" bestFit="1" customWidth="1"/>
    <col min="5347" max="5347" width="30.69921875" bestFit="1" customWidth="1"/>
    <col min="5348" max="5348" width="14.69921875" bestFit="1" customWidth="1"/>
    <col min="5349" max="5349" width="17.69921875" bestFit="1" customWidth="1"/>
    <col min="5350" max="5350" width="11.3984375" bestFit="1" customWidth="1"/>
    <col min="5351" max="5351" width="14.09765625" bestFit="1" customWidth="1"/>
    <col min="5352" max="5352" width="29.59765625" bestFit="1" customWidth="1"/>
    <col min="5353" max="5353" width="32.69921875" bestFit="1" customWidth="1"/>
    <col min="5354" max="5354" width="18.8984375" bestFit="1" customWidth="1"/>
    <col min="5355" max="5355" width="21.8984375" bestFit="1" customWidth="1"/>
    <col min="5356" max="5356" width="12.09765625" bestFit="1" customWidth="1"/>
    <col min="5357" max="5357" width="15.09765625" bestFit="1" customWidth="1"/>
    <col min="5358" max="5358" width="13.8984375" bestFit="1" customWidth="1"/>
    <col min="5359" max="5359" width="16.8984375" bestFit="1" customWidth="1"/>
    <col min="5360" max="5360" width="17.09765625" bestFit="1" customWidth="1"/>
    <col min="5361" max="5361" width="20.19921875" bestFit="1" customWidth="1"/>
    <col min="5362" max="5362" width="14.59765625" bestFit="1" customWidth="1"/>
    <col min="5363" max="5363" width="17.59765625" bestFit="1" customWidth="1"/>
    <col min="5364" max="5364" width="24.59765625" bestFit="1" customWidth="1"/>
    <col min="5365" max="5365" width="27.69921875" bestFit="1" customWidth="1"/>
    <col min="5366" max="5366" width="24.8984375" bestFit="1" customWidth="1"/>
    <col min="5367" max="5367" width="28" bestFit="1" customWidth="1"/>
    <col min="5368" max="5368" width="15.3984375" bestFit="1" customWidth="1"/>
    <col min="5369" max="5369" width="18.3984375" bestFit="1" customWidth="1"/>
    <col min="5370" max="5370" width="7.59765625" bestFit="1" customWidth="1"/>
    <col min="5371" max="5371" width="10.5" bestFit="1" customWidth="1"/>
    <col min="5372" max="5372" width="11.69921875" bestFit="1" customWidth="1"/>
    <col min="5373" max="5373" width="14.69921875" bestFit="1" customWidth="1"/>
    <col min="5374" max="5374" width="10.8984375" bestFit="1" customWidth="1"/>
    <col min="5375" max="5375" width="14" bestFit="1" customWidth="1"/>
    <col min="5376" max="5376" width="10.5" bestFit="1" customWidth="1"/>
    <col min="5377" max="5377" width="13.5" bestFit="1" customWidth="1"/>
    <col min="5378" max="5378" width="7" bestFit="1" customWidth="1"/>
    <col min="5379" max="5379" width="9.8984375" bestFit="1" customWidth="1"/>
    <col min="5380" max="5380" width="10.19921875" bestFit="1" customWidth="1"/>
  </cols>
  <sheetData>
    <row r="11" spans="2:3" x14ac:dyDescent="0.25">
      <c r="B11" s="6" t="s">
        <v>5367</v>
      </c>
      <c r="C11" t="s">
        <v>5371</v>
      </c>
    </row>
    <row r="12" spans="2:3" x14ac:dyDescent="0.25">
      <c r="B12" s="7" t="s">
        <v>5381</v>
      </c>
      <c r="C12" s="15">
        <v>7197291548</v>
      </c>
    </row>
    <row r="13" spans="2:3" x14ac:dyDescent="0.25">
      <c r="B13" s="7" t="s">
        <v>5382</v>
      </c>
      <c r="C13" s="15">
        <v>16100538440</v>
      </c>
    </row>
    <row r="14" spans="2:3" x14ac:dyDescent="0.25">
      <c r="B14" s="7" t="s">
        <v>5379</v>
      </c>
      <c r="C14" s="15">
        <v>16810458360</v>
      </c>
    </row>
    <row r="15" spans="2:3" x14ac:dyDescent="0.25">
      <c r="B15" s="7" t="s">
        <v>5383</v>
      </c>
      <c r="C15" s="15">
        <v>15113256898</v>
      </c>
    </row>
    <row r="16" spans="2:3" x14ac:dyDescent="0.25">
      <c r="B16" s="7" t="s">
        <v>5384</v>
      </c>
      <c r="C16" s="15">
        <v>17503018220</v>
      </c>
    </row>
    <row r="17" spans="2:3" x14ac:dyDescent="0.25">
      <c r="B17" s="7" t="s">
        <v>5385</v>
      </c>
      <c r="C17" s="15">
        <v>18835395312</v>
      </c>
    </row>
    <row r="18" spans="2:3" x14ac:dyDescent="0.25">
      <c r="B18" s="7" t="s">
        <v>5386</v>
      </c>
      <c r="C18" s="15">
        <v>21457392158</v>
      </c>
    </row>
    <row r="19" spans="2:3" x14ac:dyDescent="0.25">
      <c r="B19" s="7" t="s">
        <v>5387</v>
      </c>
      <c r="C19" s="15">
        <v>21884922325</v>
      </c>
    </row>
    <row r="20" spans="2:3" x14ac:dyDescent="0.25">
      <c r="B20" s="7" t="s">
        <v>5368</v>
      </c>
      <c r="C20" s="15">
        <v>134902273261</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82FA4-CEB1-4B48-9AA9-85D220538146}">
  <dimension ref="A5:B16"/>
  <sheetViews>
    <sheetView workbookViewId="0">
      <selection activeCell="L3" sqref="L3"/>
    </sheetView>
  </sheetViews>
  <sheetFormatPr defaultRowHeight="13.8" x14ac:dyDescent="0.25"/>
  <cols>
    <col min="1" max="1" width="16.19921875" bestFit="1" customWidth="1"/>
    <col min="2" max="2" width="12.09765625" bestFit="1" customWidth="1"/>
  </cols>
  <sheetData>
    <row r="5" spans="1:2" x14ac:dyDescent="0.25">
      <c r="A5" s="6" t="s">
        <v>5367</v>
      </c>
      <c r="B5" t="s">
        <v>5372</v>
      </c>
    </row>
    <row r="6" spans="1:2" x14ac:dyDescent="0.25">
      <c r="A6" s="7" t="s">
        <v>1176</v>
      </c>
      <c r="B6" s="15">
        <v>522446920</v>
      </c>
    </row>
    <row r="7" spans="1:2" x14ac:dyDescent="0.25">
      <c r="A7" s="7" t="s">
        <v>760</v>
      </c>
      <c r="B7" s="15">
        <v>808227576</v>
      </c>
    </row>
    <row r="8" spans="1:2" x14ac:dyDescent="0.25">
      <c r="A8" s="7" t="s">
        <v>4539</v>
      </c>
      <c r="B8" s="15">
        <v>505435063</v>
      </c>
    </row>
    <row r="9" spans="1:2" x14ac:dyDescent="0.25">
      <c r="A9" s="7" t="s">
        <v>3009</v>
      </c>
      <c r="B9" s="15">
        <v>755501971</v>
      </c>
    </row>
    <row r="10" spans="1:2" x14ac:dyDescent="0.25">
      <c r="A10" s="7" t="s">
        <v>129</v>
      </c>
      <c r="B10" s="15">
        <v>523505847</v>
      </c>
    </row>
    <row r="11" spans="1:2" x14ac:dyDescent="0.25">
      <c r="A11" s="7" t="s">
        <v>2426</v>
      </c>
      <c r="B11" s="15">
        <v>597607081</v>
      </c>
    </row>
    <row r="12" spans="1:2" x14ac:dyDescent="0.25">
      <c r="A12" s="7" t="s">
        <v>306</v>
      </c>
      <c r="B12" s="15">
        <v>564233957</v>
      </c>
    </row>
    <row r="13" spans="1:2" x14ac:dyDescent="0.25">
      <c r="A13" s="7" t="s">
        <v>281</v>
      </c>
      <c r="B13" s="15">
        <v>901834782</v>
      </c>
    </row>
    <row r="14" spans="1:2" x14ac:dyDescent="0.25">
      <c r="A14" s="7" t="s">
        <v>157</v>
      </c>
      <c r="B14" s="15">
        <v>548574987</v>
      </c>
    </row>
    <row r="15" spans="1:2" x14ac:dyDescent="0.25">
      <c r="A15" s="7" t="s">
        <v>805</v>
      </c>
      <c r="B15" s="15">
        <v>581756030</v>
      </c>
    </row>
    <row r="16" spans="1:2" x14ac:dyDescent="0.25">
      <c r="A16" s="7" t="s">
        <v>5368</v>
      </c>
      <c r="B16" s="15">
        <v>6309124214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44C50-1E96-4F6A-A03A-33F3BF808822}">
  <dimension ref="A3:C20"/>
  <sheetViews>
    <sheetView workbookViewId="0">
      <selection activeCell="A32" sqref="A32"/>
    </sheetView>
  </sheetViews>
  <sheetFormatPr defaultRowHeight="13.8" x14ac:dyDescent="0.25"/>
  <cols>
    <col min="1" max="1" width="13.09765625" bestFit="1" customWidth="1"/>
    <col min="2" max="2" width="12.69921875" bestFit="1" customWidth="1"/>
    <col min="3" max="3" width="20.69921875" bestFit="1" customWidth="1"/>
    <col min="4" max="4" width="6.8984375" customWidth="1"/>
    <col min="5" max="5" width="18.69921875" bestFit="1" customWidth="1"/>
    <col min="6" max="6" width="12.59765625" bestFit="1" customWidth="1"/>
    <col min="7" max="7" width="10.19921875" bestFit="1" customWidth="1"/>
    <col min="8" max="8" width="8.69921875" bestFit="1" customWidth="1"/>
    <col min="9" max="9" width="13.09765625" bestFit="1" customWidth="1"/>
    <col min="10" max="10" width="8.3984375" bestFit="1" customWidth="1"/>
    <col min="11" max="11" width="12.19921875" bestFit="1" customWidth="1"/>
    <col min="12" max="12" width="4.3984375" bestFit="1" customWidth="1"/>
    <col min="13" max="13" width="9.5" bestFit="1" customWidth="1"/>
    <col min="14" max="14" width="7.8984375" bestFit="1" customWidth="1"/>
    <col min="15" max="15" width="7.3984375" bestFit="1" customWidth="1"/>
    <col min="16" max="16" width="4.3984375" bestFit="1" customWidth="1"/>
    <col min="17" max="17" width="12.69921875" bestFit="1" customWidth="1"/>
    <col min="18" max="18" width="6.09765625" bestFit="1" customWidth="1"/>
    <col min="19" max="19" width="17.69921875" bestFit="1" customWidth="1"/>
    <col min="20" max="20" width="4.3984375" bestFit="1" customWidth="1"/>
    <col min="21" max="21" width="19.09765625" bestFit="1" customWidth="1"/>
    <col min="22" max="22" width="4.3984375" bestFit="1" customWidth="1"/>
    <col min="23" max="23" width="2.59765625" bestFit="1" customWidth="1"/>
    <col min="24" max="24" width="8.5" bestFit="1" customWidth="1"/>
    <col min="25" max="25" width="8" bestFit="1" customWidth="1"/>
    <col min="26" max="27" width="12.3984375" bestFit="1" customWidth="1"/>
    <col min="28" max="28" width="8.3984375" bestFit="1" customWidth="1"/>
    <col min="29" max="29" width="9" bestFit="1" customWidth="1"/>
    <col min="30" max="30" width="6.59765625" bestFit="1" customWidth="1"/>
    <col min="31" max="31" width="12.5" bestFit="1" customWidth="1"/>
    <col min="32" max="32" width="12.69921875" bestFit="1" customWidth="1"/>
    <col min="33" max="33" width="10.59765625" bestFit="1" customWidth="1"/>
    <col min="34" max="34" width="7.3984375" bestFit="1" customWidth="1"/>
    <col min="35" max="35" width="10.69921875" bestFit="1" customWidth="1"/>
    <col min="36" max="36" width="13.3984375" bestFit="1" customWidth="1"/>
    <col min="37" max="37" width="15.3984375" bestFit="1" customWidth="1"/>
    <col min="38" max="38" width="3.5" bestFit="1" customWidth="1"/>
    <col min="39" max="39" width="18" bestFit="1" customWidth="1"/>
    <col min="40" max="40" width="19.69921875" bestFit="1" customWidth="1"/>
    <col min="41" max="41" width="24.59765625" bestFit="1" customWidth="1"/>
    <col min="42" max="42" width="17.59765625" bestFit="1" customWidth="1"/>
    <col min="43" max="43" width="2.59765625" bestFit="1" customWidth="1"/>
    <col min="44" max="44" width="7.5" bestFit="1" customWidth="1"/>
    <col min="45" max="45" width="11.5" bestFit="1" customWidth="1"/>
    <col min="46" max="46" width="11.09765625" bestFit="1" customWidth="1"/>
    <col min="47" max="47" width="5.09765625" bestFit="1" customWidth="1"/>
    <col min="48" max="48" width="16.59765625" bestFit="1" customWidth="1"/>
    <col min="49" max="49" width="5.69921875" bestFit="1" customWidth="1"/>
    <col min="50" max="50" width="8.3984375" bestFit="1" customWidth="1"/>
    <col min="51" max="51" width="22.5" bestFit="1" customWidth="1"/>
    <col min="52" max="52" width="9.5" bestFit="1" customWidth="1"/>
    <col min="53" max="53" width="1.69921875" bestFit="1" customWidth="1"/>
    <col min="54" max="54" width="17.8984375" bestFit="1" customWidth="1"/>
    <col min="55" max="55" width="14.09765625" bestFit="1" customWidth="1"/>
    <col min="56" max="56" width="10.5" bestFit="1" customWidth="1"/>
    <col min="57" max="57" width="14.5" bestFit="1" customWidth="1"/>
    <col min="58" max="58" width="14.8984375" bestFit="1" customWidth="1"/>
    <col min="59" max="59" width="17.5" bestFit="1" customWidth="1"/>
    <col min="60" max="60" width="19.19921875" bestFit="1" customWidth="1"/>
    <col min="61" max="61" width="10.5" bestFit="1" customWidth="1"/>
    <col min="62" max="62" width="10.09765625" bestFit="1" customWidth="1"/>
    <col min="63" max="63" width="14.3984375" bestFit="1" customWidth="1"/>
    <col min="64" max="64" width="15.69921875" bestFit="1" customWidth="1"/>
    <col min="65" max="65" width="17.3984375" bestFit="1" customWidth="1"/>
    <col min="66" max="66" width="26" bestFit="1" customWidth="1"/>
    <col min="67" max="67" width="12.3984375" bestFit="1" customWidth="1"/>
    <col min="68" max="68" width="17.8984375" bestFit="1" customWidth="1"/>
    <col min="69" max="69" width="12.3984375" bestFit="1" customWidth="1"/>
    <col min="70" max="70" width="16" bestFit="1" customWidth="1"/>
    <col min="71" max="71" width="10.5" bestFit="1" customWidth="1"/>
    <col min="72" max="72" width="12.59765625" bestFit="1" customWidth="1"/>
    <col min="73" max="73" width="27.59765625" bestFit="1" customWidth="1"/>
    <col min="74" max="74" width="16.59765625" bestFit="1" customWidth="1"/>
    <col min="75" max="75" width="17.09765625" bestFit="1" customWidth="1"/>
    <col min="76" max="76" width="15.5" bestFit="1" customWidth="1"/>
    <col min="77" max="77" width="22.09765625" bestFit="1" customWidth="1"/>
    <col min="78" max="78" width="13.8984375" bestFit="1" customWidth="1"/>
    <col min="79" max="79" width="10.69921875" bestFit="1" customWidth="1"/>
    <col min="80" max="80" width="12.09765625" bestFit="1" customWidth="1"/>
    <col min="81" max="81" width="11" bestFit="1" customWidth="1"/>
    <col min="82" max="82" width="16.3984375" bestFit="1" customWidth="1"/>
    <col min="83" max="83" width="15.59765625" bestFit="1" customWidth="1"/>
    <col min="84" max="84" width="29.69921875" bestFit="1" customWidth="1"/>
    <col min="85" max="85" width="20.3984375" bestFit="1" customWidth="1"/>
    <col min="86" max="86" width="25.59765625" bestFit="1" customWidth="1"/>
    <col min="87" max="87" width="17.59765625" bestFit="1" customWidth="1"/>
    <col min="88" max="88" width="20.5" bestFit="1" customWidth="1"/>
    <col min="89" max="89" width="8.5" bestFit="1" customWidth="1"/>
    <col min="90" max="90" width="7.8984375" bestFit="1" customWidth="1"/>
    <col min="91" max="91" width="8.8984375" bestFit="1" customWidth="1"/>
    <col min="92" max="92" width="8.59765625" bestFit="1" customWidth="1"/>
    <col min="93" max="93" width="10.09765625" bestFit="1" customWidth="1"/>
    <col min="94" max="94" width="13.69921875" bestFit="1" customWidth="1"/>
    <col min="95" max="95" width="12.3984375" bestFit="1" customWidth="1"/>
    <col min="96" max="96" width="9.8984375" bestFit="1" customWidth="1"/>
    <col min="97" max="97" width="27.59765625" bestFit="1" customWidth="1"/>
    <col min="98" max="98" width="16.5" bestFit="1" customWidth="1"/>
    <col min="99" max="99" width="9.8984375" bestFit="1" customWidth="1"/>
    <col min="100" max="100" width="10" bestFit="1" customWidth="1"/>
    <col min="101" max="101" width="7.8984375" bestFit="1" customWidth="1"/>
    <col min="102" max="102" width="9" bestFit="1" customWidth="1"/>
    <col min="103" max="103" width="5.59765625" bestFit="1" customWidth="1"/>
    <col min="104" max="104" width="9.19921875" bestFit="1" customWidth="1"/>
    <col min="105" max="105" width="13.59765625" bestFit="1" customWidth="1"/>
    <col min="106" max="106" width="8.19921875" bestFit="1" customWidth="1"/>
    <col min="107" max="107" width="14.8984375" bestFit="1" customWidth="1"/>
    <col min="108" max="108" width="14.69921875" bestFit="1" customWidth="1"/>
    <col min="109" max="109" width="32.59765625" bestFit="1" customWidth="1"/>
    <col min="110" max="110" width="5.3984375" bestFit="1" customWidth="1"/>
    <col min="111" max="111" width="11.09765625" bestFit="1" customWidth="1"/>
    <col min="112" max="112" width="11.19921875" bestFit="1" customWidth="1"/>
    <col min="113" max="113" width="8.8984375" bestFit="1" customWidth="1"/>
    <col min="114" max="114" width="29.19921875" bestFit="1" customWidth="1"/>
    <col min="115" max="115" width="8.8984375" bestFit="1" customWidth="1"/>
    <col min="116" max="116" width="49" bestFit="1" customWidth="1"/>
    <col min="117" max="117" width="4.59765625" bestFit="1" customWidth="1"/>
    <col min="118" max="118" width="3" bestFit="1" customWidth="1"/>
    <col min="119" max="119" width="9.09765625" bestFit="1" customWidth="1"/>
    <col min="120" max="120" width="17" bestFit="1" customWidth="1"/>
    <col min="121" max="121" width="14.69921875" bestFit="1" customWidth="1"/>
    <col min="122" max="122" width="23.69921875" bestFit="1" customWidth="1"/>
    <col min="123" max="123" width="13" bestFit="1" customWidth="1"/>
    <col min="124" max="124" width="20" bestFit="1" customWidth="1"/>
    <col min="125" max="125" width="8.09765625" bestFit="1" customWidth="1"/>
    <col min="126" max="126" width="11.69921875" bestFit="1" customWidth="1"/>
    <col min="127" max="127" width="15.19921875" bestFit="1" customWidth="1"/>
    <col min="128" max="128" width="17" bestFit="1" customWidth="1"/>
    <col min="129" max="129" width="17.09765625" bestFit="1" customWidth="1"/>
    <col min="130" max="130" width="13.8984375" bestFit="1" customWidth="1"/>
    <col min="131" max="131" width="12.8984375" bestFit="1" customWidth="1"/>
    <col min="132" max="132" width="4.69921875" bestFit="1" customWidth="1"/>
    <col min="133" max="133" width="5.3984375" bestFit="1" customWidth="1"/>
    <col min="134" max="134" width="14.3984375" bestFit="1" customWidth="1"/>
    <col min="135" max="135" width="12.59765625" bestFit="1" customWidth="1"/>
    <col min="136" max="136" width="17" bestFit="1" customWidth="1"/>
    <col min="137" max="137" width="14.5" bestFit="1" customWidth="1"/>
    <col min="138" max="138" width="14.59765625" bestFit="1" customWidth="1"/>
    <col min="139" max="139" width="20.5" bestFit="1" customWidth="1"/>
    <col min="140" max="140" width="31.8984375" bestFit="1" customWidth="1"/>
    <col min="141" max="141" width="32.69921875" bestFit="1" customWidth="1"/>
    <col min="142" max="142" width="34.19921875" bestFit="1" customWidth="1"/>
    <col min="143" max="143" width="8.19921875" bestFit="1" customWidth="1"/>
    <col min="144" max="144" width="6" bestFit="1" customWidth="1"/>
    <col min="145" max="145" width="12.09765625" bestFit="1" customWidth="1"/>
    <col min="146" max="146" width="14.59765625" bestFit="1" customWidth="1"/>
    <col min="147" max="147" width="15.8984375" bestFit="1" customWidth="1"/>
    <col min="148" max="148" width="13.69921875" bestFit="1" customWidth="1"/>
    <col min="149" max="149" width="15.19921875" bestFit="1" customWidth="1"/>
    <col min="150" max="150" width="12.5" bestFit="1" customWidth="1"/>
    <col min="151" max="151" width="14.09765625" bestFit="1" customWidth="1"/>
    <col min="152" max="152" width="15.3984375" bestFit="1" customWidth="1"/>
    <col min="153" max="153" width="13.69921875" bestFit="1" customWidth="1"/>
    <col min="154" max="154" width="16" bestFit="1" customWidth="1"/>
    <col min="155" max="155" width="19" bestFit="1" customWidth="1"/>
    <col min="156" max="156" width="5.8984375" bestFit="1" customWidth="1"/>
    <col min="157" max="157" width="12.3984375" bestFit="1" customWidth="1"/>
    <col min="158" max="158" width="6.09765625" bestFit="1" customWidth="1"/>
    <col min="159" max="159" width="15.3984375" bestFit="1" customWidth="1"/>
    <col min="160" max="160" width="18.3984375" bestFit="1" customWidth="1"/>
    <col min="161" max="161" width="11" bestFit="1" customWidth="1"/>
    <col min="162" max="162" width="16.69921875" bestFit="1" customWidth="1"/>
    <col min="163" max="163" width="15.5" bestFit="1" customWidth="1"/>
    <col min="164" max="164" width="34" bestFit="1" customWidth="1"/>
    <col min="165" max="165" width="10.69921875" bestFit="1" customWidth="1"/>
    <col min="166" max="166" width="7.8984375" bestFit="1" customWidth="1"/>
    <col min="167" max="167" width="29.69921875" bestFit="1" customWidth="1"/>
    <col min="168" max="168" width="33.5" bestFit="1" customWidth="1"/>
    <col min="169" max="169" width="12.19921875" bestFit="1" customWidth="1"/>
    <col min="170" max="170" width="9.19921875" bestFit="1" customWidth="1"/>
    <col min="171" max="171" width="14.69921875" bestFit="1" customWidth="1"/>
    <col min="172" max="172" width="8.8984375" bestFit="1" customWidth="1"/>
    <col min="173" max="173" width="5.5" bestFit="1" customWidth="1"/>
    <col min="174" max="174" width="9" bestFit="1" customWidth="1"/>
    <col min="175" max="175" width="10.09765625" bestFit="1" customWidth="1"/>
    <col min="176" max="176" width="11.69921875" bestFit="1" customWidth="1"/>
    <col min="177" max="177" width="11.09765625" bestFit="1" customWidth="1"/>
    <col min="178" max="178" width="21.5" bestFit="1" customWidth="1"/>
    <col min="179" max="179" width="19.8984375" bestFit="1" customWidth="1"/>
    <col min="180" max="181" width="7.69921875" bestFit="1" customWidth="1"/>
    <col min="182" max="182" width="13.19921875" bestFit="1" customWidth="1"/>
    <col min="183" max="183" width="11.5" bestFit="1" customWidth="1"/>
    <col min="184" max="184" width="9.59765625" bestFit="1" customWidth="1"/>
    <col min="185" max="185" width="8.09765625" bestFit="1" customWidth="1"/>
    <col min="186" max="186" width="44.69921875" bestFit="1" customWidth="1"/>
    <col min="187" max="187" width="10.3984375" bestFit="1" customWidth="1"/>
    <col min="188" max="188" width="8.09765625" bestFit="1" customWidth="1"/>
    <col min="189" max="189" width="15.69921875" bestFit="1" customWidth="1"/>
    <col min="190" max="190" width="4.5" bestFit="1" customWidth="1"/>
    <col min="191" max="191" width="7.69921875" bestFit="1" customWidth="1"/>
    <col min="192" max="192" width="10.59765625" bestFit="1" customWidth="1"/>
    <col min="193" max="193" width="23.3984375" bestFit="1" customWidth="1"/>
    <col min="194" max="194" width="20.19921875" bestFit="1" customWidth="1"/>
    <col min="195" max="195" width="14" bestFit="1" customWidth="1"/>
    <col min="196" max="196" width="16.3984375" bestFit="1" customWidth="1"/>
    <col min="197" max="197" width="14.09765625" bestFit="1" customWidth="1"/>
    <col min="198" max="198" width="17.8984375" bestFit="1" customWidth="1"/>
    <col min="199" max="199" width="8.19921875" bestFit="1" customWidth="1"/>
    <col min="200" max="200" width="20.3984375" bestFit="1" customWidth="1"/>
    <col min="201" max="201" width="22.8984375" bestFit="1" customWidth="1"/>
    <col min="202" max="202" width="27.69921875" bestFit="1" customWidth="1"/>
    <col min="203" max="203" width="9.69921875" bestFit="1" customWidth="1"/>
    <col min="204" max="204" width="13.3984375" bestFit="1" customWidth="1"/>
    <col min="205" max="205" width="10.3984375" bestFit="1" customWidth="1"/>
    <col min="206" max="206" width="18" bestFit="1" customWidth="1"/>
    <col min="207" max="207" width="25.09765625" bestFit="1" customWidth="1"/>
    <col min="208" max="208" width="7.69921875" bestFit="1" customWidth="1"/>
    <col min="209" max="209" width="9.3984375" bestFit="1" customWidth="1"/>
    <col min="210" max="210" width="17.09765625" bestFit="1" customWidth="1"/>
    <col min="211" max="211" width="5.8984375" bestFit="1" customWidth="1"/>
    <col min="212" max="212" width="19.69921875" bestFit="1" customWidth="1"/>
    <col min="213" max="213" width="19.09765625" bestFit="1" customWidth="1"/>
    <col min="214" max="214" width="6.09765625" bestFit="1" customWidth="1"/>
    <col min="215" max="215" width="10.8984375" bestFit="1" customWidth="1"/>
    <col min="216" max="216" width="18.5" bestFit="1" customWidth="1"/>
    <col min="217" max="217" width="20.69921875" bestFit="1" customWidth="1"/>
    <col min="218" max="218" width="5.19921875" bestFit="1" customWidth="1"/>
    <col min="219" max="219" width="7.8984375" bestFit="1" customWidth="1"/>
    <col min="220" max="220" width="9.8984375" bestFit="1" customWidth="1"/>
    <col min="221" max="221" width="10.69921875" bestFit="1" customWidth="1"/>
    <col min="222" max="222" width="10.8984375" bestFit="1" customWidth="1"/>
    <col min="223" max="223" width="9.09765625" bestFit="1" customWidth="1"/>
    <col min="224" max="224" width="11.5" bestFit="1" customWidth="1"/>
    <col min="225" max="225" width="10.69921875" bestFit="1" customWidth="1"/>
    <col min="226" max="226" width="33" bestFit="1" customWidth="1"/>
    <col min="227" max="227" width="8.3984375" bestFit="1" customWidth="1"/>
    <col min="228" max="228" width="10.19921875" bestFit="1" customWidth="1"/>
    <col min="229" max="229" width="9.19921875" bestFit="1" customWidth="1"/>
    <col min="230" max="230" width="12.09765625" bestFit="1" customWidth="1"/>
    <col min="231" max="231" width="18.5" bestFit="1" customWidth="1"/>
    <col min="232" max="232" width="10.5" bestFit="1" customWidth="1"/>
    <col min="233" max="233" width="6.59765625" bestFit="1" customWidth="1"/>
    <col min="234" max="234" width="8.3984375" bestFit="1" customWidth="1"/>
    <col min="235" max="235" width="16.19921875" bestFit="1" customWidth="1"/>
    <col min="236" max="236" width="9.69921875" bestFit="1" customWidth="1"/>
    <col min="237" max="237" width="24.8984375" bestFit="1" customWidth="1"/>
    <col min="238" max="238" width="7.69921875" bestFit="1" customWidth="1"/>
    <col min="239" max="239" width="4.69921875" bestFit="1" customWidth="1"/>
    <col min="240" max="240" width="12.19921875" bestFit="1" customWidth="1"/>
    <col min="241" max="241" width="12.3984375" bestFit="1" customWidth="1"/>
    <col min="242" max="242" width="15.19921875" bestFit="1" customWidth="1"/>
    <col min="243" max="243" width="14.5" bestFit="1" customWidth="1"/>
    <col min="244" max="244" width="13.59765625" bestFit="1" customWidth="1"/>
    <col min="245" max="245" width="8.69921875" bestFit="1" customWidth="1"/>
    <col min="246" max="246" width="6.69921875" bestFit="1" customWidth="1"/>
    <col min="247" max="247" width="13.09765625" bestFit="1" customWidth="1"/>
    <col min="248" max="248" width="6.5" bestFit="1" customWidth="1"/>
    <col min="249" max="249" width="23" bestFit="1" customWidth="1"/>
    <col min="250" max="250" width="16.09765625" bestFit="1" customWidth="1"/>
    <col min="251" max="251" width="18.8984375" bestFit="1" customWidth="1"/>
    <col min="252" max="252" width="12.5" bestFit="1" customWidth="1"/>
    <col min="253" max="253" width="8.69921875" bestFit="1" customWidth="1"/>
    <col min="254" max="254" width="13.3984375" bestFit="1" customWidth="1"/>
    <col min="255" max="255" width="9.19921875" bestFit="1" customWidth="1"/>
    <col min="256" max="256" width="10.3984375" bestFit="1" customWidth="1"/>
    <col min="257" max="257" width="7.5" bestFit="1" customWidth="1"/>
    <col min="258" max="258" width="16.59765625" bestFit="1" customWidth="1"/>
    <col min="259" max="259" width="13.69921875" bestFit="1" customWidth="1"/>
    <col min="260" max="260" width="11.8984375" bestFit="1" customWidth="1"/>
    <col min="261" max="261" width="10" bestFit="1" customWidth="1"/>
    <col min="262" max="262" width="8.59765625" bestFit="1" customWidth="1"/>
    <col min="263" max="263" width="16.59765625" bestFit="1" customWidth="1"/>
    <col min="264" max="264" width="9.09765625" bestFit="1" customWidth="1"/>
    <col min="265" max="265" width="4.69921875" bestFit="1" customWidth="1"/>
    <col min="266" max="266" width="17.5" bestFit="1" customWidth="1"/>
    <col min="267" max="267" width="7.3984375" bestFit="1" customWidth="1"/>
    <col min="268" max="268" width="6" bestFit="1" customWidth="1"/>
    <col min="269" max="269" width="10.69921875" bestFit="1" customWidth="1"/>
    <col min="270" max="270" width="18.09765625" bestFit="1" customWidth="1"/>
    <col min="271" max="271" width="19.5" bestFit="1" customWidth="1"/>
    <col min="272" max="272" width="13.19921875" bestFit="1" customWidth="1"/>
    <col min="273" max="273" width="21.59765625" bestFit="1" customWidth="1"/>
    <col min="274" max="274" width="14.69921875" bestFit="1" customWidth="1"/>
    <col min="275" max="275" width="13" bestFit="1" customWidth="1"/>
    <col min="276" max="276" width="7.09765625" bestFit="1" customWidth="1"/>
    <col min="277" max="277" width="9.09765625" bestFit="1" customWidth="1"/>
    <col min="278" max="278" width="6.69921875" bestFit="1" customWidth="1"/>
    <col min="279" max="279" width="8.59765625" bestFit="1" customWidth="1"/>
    <col min="280" max="280" width="9.5" bestFit="1" customWidth="1"/>
    <col min="281" max="281" width="16.8984375" bestFit="1" customWidth="1"/>
    <col min="282" max="282" width="18.09765625" bestFit="1" customWidth="1"/>
    <col min="283" max="283" width="28.09765625" bestFit="1" customWidth="1"/>
    <col min="284" max="284" width="9.59765625" bestFit="1" customWidth="1"/>
    <col min="285" max="285" width="8.59765625" bestFit="1" customWidth="1"/>
    <col min="286" max="286" width="40" bestFit="1" customWidth="1"/>
    <col min="287" max="287" width="4.59765625" bestFit="1" customWidth="1"/>
    <col min="288" max="288" width="10.59765625" bestFit="1" customWidth="1"/>
    <col min="289" max="289" width="9.09765625" bestFit="1" customWidth="1"/>
    <col min="290" max="290" width="13" bestFit="1" customWidth="1"/>
    <col min="291" max="291" width="14.5" bestFit="1" customWidth="1"/>
    <col min="292" max="292" width="10.19921875" bestFit="1" customWidth="1"/>
    <col min="293" max="293" width="9.19921875" bestFit="1" customWidth="1"/>
    <col min="294" max="294" width="11.5" bestFit="1" customWidth="1"/>
    <col min="295" max="295" width="12.19921875" bestFit="1" customWidth="1"/>
    <col min="296" max="296" width="14.8984375" bestFit="1" customWidth="1"/>
    <col min="297" max="297" width="9.3984375" bestFit="1" customWidth="1"/>
    <col min="298" max="298" width="7.3984375" bestFit="1" customWidth="1"/>
    <col min="299" max="299" width="6.59765625" bestFit="1" customWidth="1"/>
    <col min="300" max="300" width="11.09765625" bestFit="1" customWidth="1"/>
    <col min="301" max="301" width="12.69921875" bestFit="1" customWidth="1"/>
    <col min="302" max="302" width="7.3984375" bestFit="1" customWidth="1"/>
    <col min="303" max="303" width="12.3984375" bestFit="1" customWidth="1"/>
    <col min="304" max="304" width="8.3984375" bestFit="1" customWidth="1"/>
    <col min="305" max="305" width="14.09765625" bestFit="1" customWidth="1"/>
    <col min="306" max="306" width="12.8984375" bestFit="1" customWidth="1"/>
    <col min="307" max="307" width="8.8984375" bestFit="1" customWidth="1"/>
    <col min="308" max="308" width="10" bestFit="1" customWidth="1"/>
    <col min="309" max="309" width="10.09765625" bestFit="1" customWidth="1"/>
    <col min="310" max="310" width="12.3984375" bestFit="1" customWidth="1"/>
    <col min="311" max="311" width="4.69921875" bestFit="1" customWidth="1"/>
    <col min="312" max="312" width="7.19921875" bestFit="1" customWidth="1"/>
    <col min="313" max="313" width="9.09765625" bestFit="1" customWidth="1"/>
    <col min="314" max="314" width="11" bestFit="1" customWidth="1"/>
    <col min="315" max="315" width="11.19921875" bestFit="1" customWidth="1"/>
    <col min="316" max="316" width="8.19921875" bestFit="1" customWidth="1"/>
    <col min="317" max="317" width="12.5" bestFit="1" customWidth="1"/>
    <col min="318" max="318" width="7.69921875" bestFit="1" customWidth="1"/>
    <col min="319" max="319" width="5.69921875" bestFit="1" customWidth="1"/>
    <col min="320" max="320" width="10.09765625" bestFit="1" customWidth="1"/>
    <col min="321" max="321" width="10.3984375" bestFit="1" customWidth="1"/>
    <col min="322" max="322" width="4" bestFit="1" customWidth="1"/>
    <col min="323" max="323" width="9.69921875" bestFit="1" customWidth="1"/>
    <col min="324" max="324" width="10" bestFit="1" customWidth="1"/>
    <col min="325" max="325" width="25.09765625" bestFit="1" customWidth="1"/>
    <col min="326" max="326" width="67.59765625" bestFit="1" customWidth="1"/>
    <col min="327" max="327" width="30.8984375" bestFit="1" customWidth="1"/>
    <col min="328" max="328" width="10.5" bestFit="1" customWidth="1"/>
    <col min="329" max="329" width="19" bestFit="1" customWidth="1"/>
    <col min="330" max="330" width="7.69921875" bestFit="1" customWidth="1"/>
    <col min="331" max="331" width="16.5" bestFit="1" customWidth="1"/>
    <col min="332" max="332" width="11.8984375" bestFit="1" customWidth="1"/>
    <col min="333" max="333" width="6.8984375" bestFit="1" customWidth="1"/>
    <col min="334" max="334" width="11.5" bestFit="1" customWidth="1"/>
    <col min="335" max="335" width="5.19921875" bestFit="1" customWidth="1"/>
    <col min="336" max="336" width="15.09765625" bestFit="1" customWidth="1"/>
    <col min="337" max="337" width="12.59765625" bestFit="1" customWidth="1"/>
    <col min="338" max="338" width="14.59765625" bestFit="1" customWidth="1"/>
    <col min="339" max="339" width="9.3984375" bestFit="1" customWidth="1"/>
    <col min="340" max="340" width="10.3984375" bestFit="1" customWidth="1"/>
    <col min="341" max="341" width="12.5" bestFit="1" customWidth="1"/>
    <col min="342" max="342" width="16.3984375" bestFit="1" customWidth="1"/>
    <col min="343" max="343" width="27.69921875" bestFit="1" customWidth="1"/>
    <col min="344" max="344" width="17.09765625" bestFit="1" customWidth="1"/>
    <col min="345" max="345" width="10.59765625" bestFit="1" customWidth="1"/>
    <col min="346" max="346" width="8.8984375" bestFit="1" customWidth="1"/>
    <col min="347" max="347" width="9" bestFit="1" customWidth="1"/>
    <col min="348" max="348" width="20.69921875" bestFit="1" customWidth="1"/>
    <col min="349" max="349" width="17.09765625" bestFit="1" customWidth="1"/>
    <col min="350" max="350" width="9.69921875" bestFit="1" customWidth="1"/>
    <col min="351" max="351" width="7.69921875" bestFit="1" customWidth="1"/>
    <col min="352" max="352" width="12.5" bestFit="1" customWidth="1"/>
    <col min="353" max="353" width="14.19921875" bestFit="1" customWidth="1"/>
    <col min="354" max="354" width="6.69921875" bestFit="1" customWidth="1"/>
    <col min="355" max="355" width="12.19921875" bestFit="1" customWidth="1"/>
    <col min="356" max="356" width="7.5" bestFit="1" customWidth="1"/>
    <col min="357" max="357" width="10.5" bestFit="1" customWidth="1"/>
    <col min="358" max="358" width="12.69921875" bestFit="1" customWidth="1"/>
    <col min="359" max="359" width="9.59765625" bestFit="1" customWidth="1"/>
    <col min="360" max="360" width="24.69921875" bestFit="1" customWidth="1"/>
    <col min="361" max="361" width="16.19921875" bestFit="1" customWidth="1"/>
    <col min="362" max="362" width="13.19921875" bestFit="1" customWidth="1"/>
    <col min="363" max="363" width="15.09765625" bestFit="1" customWidth="1"/>
    <col min="364" max="364" width="14.69921875" bestFit="1" customWidth="1"/>
    <col min="365" max="365" width="6" bestFit="1" customWidth="1"/>
    <col min="366" max="366" width="8.69921875" bestFit="1" customWidth="1"/>
    <col min="367" max="367" width="4.5" bestFit="1" customWidth="1"/>
    <col min="368" max="368" width="15.69921875" bestFit="1" customWidth="1"/>
    <col min="369" max="369" width="5.09765625" bestFit="1" customWidth="1"/>
    <col min="370" max="370" width="8.8984375" bestFit="1" customWidth="1"/>
    <col min="371" max="371" width="4.59765625" bestFit="1" customWidth="1"/>
    <col min="372" max="372" width="13.5" bestFit="1" customWidth="1"/>
    <col min="373" max="373" width="13" bestFit="1" customWidth="1"/>
    <col min="374" max="374" width="6.3984375" bestFit="1" customWidth="1"/>
    <col min="375" max="375" width="28.5" bestFit="1" customWidth="1"/>
    <col min="376" max="376" width="29.69921875" bestFit="1" customWidth="1"/>
    <col min="377" max="377" width="21.69921875" bestFit="1" customWidth="1"/>
    <col min="378" max="378" width="13" bestFit="1" customWidth="1"/>
    <col min="379" max="379" width="6.69921875" bestFit="1" customWidth="1"/>
    <col min="380" max="380" width="7.19921875" bestFit="1" customWidth="1"/>
    <col min="381" max="381" width="5.5" bestFit="1" customWidth="1"/>
    <col min="382" max="382" width="4.09765625" bestFit="1" customWidth="1"/>
    <col min="383" max="383" width="5.3984375" bestFit="1" customWidth="1"/>
    <col min="384" max="384" width="14.09765625" bestFit="1" customWidth="1"/>
    <col min="385" max="385" width="6.59765625" bestFit="1" customWidth="1"/>
    <col min="386" max="386" width="9.5" bestFit="1" customWidth="1"/>
    <col min="387" max="387" width="11.69921875" bestFit="1" customWidth="1"/>
    <col min="388" max="388" width="8.69921875" bestFit="1" customWidth="1"/>
    <col min="389" max="389" width="9.69921875" bestFit="1" customWidth="1"/>
    <col min="390" max="390" width="16.5" bestFit="1" customWidth="1"/>
    <col min="391" max="391" width="11.8984375" bestFit="1" customWidth="1"/>
    <col min="392" max="392" width="10" bestFit="1" customWidth="1"/>
    <col min="393" max="393" width="33.3984375" bestFit="1" customWidth="1"/>
    <col min="394" max="394" width="9.09765625" bestFit="1" customWidth="1"/>
    <col min="395" max="395" width="5.69921875" bestFit="1" customWidth="1"/>
    <col min="396" max="396" width="15.5" bestFit="1" customWidth="1"/>
    <col min="397" max="397" width="6.8984375" bestFit="1" customWidth="1"/>
    <col min="398" max="398" width="13.8984375" bestFit="1" customWidth="1"/>
    <col min="399" max="399" width="10.69921875" bestFit="1" customWidth="1"/>
    <col min="400" max="400" width="16.59765625" bestFit="1" customWidth="1"/>
    <col min="401" max="401" width="6.69921875" bestFit="1" customWidth="1"/>
    <col min="402" max="402" width="10.19921875" bestFit="1" customWidth="1"/>
    <col min="403" max="403" width="9.5" bestFit="1" customWidth="1"/>
    <col min="404" max="404" width="12.8984375" bestFit="1" customWidth="1"/>
    <col min="405" max="405" width="7.19921875" bestFit="1" customWidth="1"/>
    <col min="406" max="406" width="27.3984375" bestFit="1" customWidth="1"/>
    <col min="407" max="407" width="12.69921875" bestFit="1" customWidth="1"/>
    <col min="408" max="408" width="13.69921875" bestFit="1" customWidth="1"/>
    <col min="409" max="409" width="17.3984375" bestFit="1" customWidth="1"/>
    <col min="410" max="410" width="13.3984375" bestFit="1" customWidth="1"/>
    <col min="411" max="411" width="24.09765625" bestFit="1" customWidth="1"/>
    <col min="412" max="412" width="12.69921875" bestFit="1" customWidth="1"/>
    <col min="413" max="413" width="15.3984375" bestFit="1" customWidth="1"/>
    <col min="414" max="414" width="10.8984375" bestFit="1" customWidth="1"/>
    <col min="415" max="415" width="18.09765625" bestFit="1" customWidth="1"/>
    <col min="416" max="416" width="19.5" bestFit="1" customWidth="1"/>
    <col min="417" max="417" width="14.69921875" bestFit="1" customWidth="1"/>
    <col min="418" max="418" width="6.8984375" bestFit="1" customWidth="1"/>
    <col min="419" max="419" width="11.5" bestFit="1" customWidth="1"/>
    <col min="420" max="420" width="10.3984375" bestFit="1" customWidth="1"/>
    <col min="421" max="421" width="7" bestFit="1" customWidth="1"/>
    <col min="422" max="422" width="13.59765625" bestFit="1" customWidth="1"/>
    <col min="423" max="423" width="5.3984375" bestFit="1" customWidth="1"/>
    <col min="424" max="424" width="7.59765625" bestFit="1" customWidth="1"/>
    <col min="425" max="425" width="24" bestFit="1" customWidth="1"/>
    <col min="426" max="426" width="5.69921875" bestFit="1" customWidth="1"/>
    <col min="427" max="427" width="21.19921875" bestFit="1" customWidth="1"/>
    <col min="428" max="428" width="8.19921875" bestFit="1" customWidth="1"/>
    <col min="429" max="429" width="11.19921875" bestFit="1" customWidth="1"/>
    <col min="430" max="430" width="20.69921875" bestFit="1" customWidth="1"/>
    <col min="431" max="431" width="8.8984375" bestFit="1" customWidth="1"/>
    <col min="432" max="432" width="12.8984375" bestFit="1" customWidth="1"/>
    <col min="433" max="433" width="33.19921875" bestFit="1" customWidth="1"/>
    <col min="434" max="434" width="12.3984375" bestFit="1" customWidth="1"/>
    <col min="435" max="435" width="8.8984375" bestFit="1" customWidth="1"/>
    <col min="436" max="436" width="11.19921875" bestFit="1" customWidth="1"/>
    <col min="437" max="437" width="11.69921875" bestFit="1" customWidth="1"/>
    <col min="438" max="438" width="9.5" bestFit="1" customWidth="1"/>
    <col min="439" max="439" width="17.59765625" bestFit="1" customWidth="1"/>
    <col min="440" max="440" width="9.09765625" bestFit="1" customWidth="1"/>
    <col min="441" max="441" width="15.19921875" bestFit="1" customWidth="1"/>
    <col min="442" max="442" width="5.19921875" bestFit="1" customWidth="1"/>
    <col min="443" max="443" width="7" bestFit="1" customWidth="1"/>
    <col min="444" max="444" width="4.5" bestFit="1" customWidth="1"/>
    <col min="445" max="445" width="11.8984375" bestFit="1" customWidth="1"/>
    <col min="446" max="446" width="5.69921875" bestFit="1" customWidth="1"/>
    <col min="447" max="447" width="9.59765625" bestFit="1" customWidth="1"/>
    <col min="448" max="448" width="28.09765625" bestFit="1" customWidth="1"/>
    <col min="449" max="449" width="29.3984375" bestFit="1" customWidth="1"/>
    <col min="450" max="450" width="9.5" bestFit="1" customWidth="1"/>
    <col min="451" max="451" width="9.3984375" bestFit="1" customWidth="1"/>
    <col min="452" max="452" width="10.59765625" bestFit="1" customWidth="1"/>
    <col min="453" max="453" width="16.19921875" bestFit="1" customWidth="1"/>
    <col min="454" max="454" width="7" bestFit="1" customWidth="1"/>
    <col min="455" max="455" width="20.3984375" bestFit="1" customWidth="1"/>
    <col min="456" max="456" width="12.5" bestFit="1" customWidth="1"/>
    <col min="457" max="457" width="8.3984375" bestFit="1" customWidth="1"/>
    <col min="458" max="458" width="15.19921875" bestFit="1" customWidth="1"/>
    <col min="459" max="459" width="6.69921875" bestFit="1" customWidth="1"/>
    <col min="460" max="460" width="10.09765625" bestFit="1" customWidth="1"/>
    <col min="461" max="461" width="16.69921875" bestFit="1" customWidth="1"/>
    <col min="462" max="462" width="10" bestFit="1" customWidth="1"/>
    <col min="463" max="463" width="9.59765625" bestFit="1" customWidth="1"/>
    <col min="464" max="464" width="32.19921875" bestFit="1" customWidth="1"/>
    <col min="465" max="465" width="9.69921875" bestFit="1" customWidth="1"/>
    <col min="466" max="466" width="14" bestFit="1" customWidth="1"/>
    <col min="467" max="467" width="8.69921875" bestFit="1" customWidth="1"/>
    <col min="468" max="468" width="9.8984375" bestFit="1" customWidth="1"/>
    <col min="469" max="469" width="6.59765625" bestFit="1" customWidth="1"/>
    <col min="470" max="470" width="27.8984375" bestFit="1" customWidth="1"/>
    <col min="471" max="471" width="7.09765625" bestFit="1" customWidth="1"/>
    <col min="472" max="472" width="16.19921875" bestFit="1" customWidth="1"/>
    <col min="473" max="473" width="7.3984375" bestFit="1" customWidth="1"/>
    <col min="474" max="474" width="12.09765625" bestFit="1" customWidth="1"/>
    <col min="475" max="475" width="10.69921875" bestFit="1" customWidth="1"/>
    <col min="476" max="476" width="12.5" bestFit="1" customWidth="1"/>
    <col min="477" max="477" width="13.3984375" bestFit="1" customWidth="1"/>
    <col min="478" max="478" width="7.19921875" bestFit="1" customWidth="1"/>
    <col min="479" max="479" width="10" bestFit="1" customWidth="1"/>
    <col min="480" max="480" width="10.19921875" bestFit="1" customWidth="1"/>
    <col min="481" max="481" width="15.3984375" bestFit="1" customWidth="1"/>
    <col min="482" max="482" width="5.19921875" bestFit="1" customWidth="1"/>
    <col min="483" max="483" width="16.19921875" bestFit="1" customWidth="1"/>
    <col min="484" max="484" width="5.09765625" bestFit="1" customWidth="1"/>
    <col min="485" max="485" width="9.59765625" bestFit="1" customWidth="1"/>
    <col min="486" max="486" width="16.09765625" bestFit="1" customWidth="1"/>
    <col min="487" max="487" width="13" bestFit="1" customWidth="1"/>
    <col min="488" max="488" width="13.59765625" bestFit="1" customWidth="1"/>
    <col min="489" max="489" width="5.5" bestFit="1" customWidth="1"/>
    <col min="490" max="490" width="26.69921875" bestFit="1" customWidth="1"/>
    <col min="491" max="491" width="8.5" bestFit="1" customWidth="1"/>
    <col min="492" max="492" width="9.19921875" bestFit="1" customWidth="1"/>
    <col min="493" max="493" width="25.69921875" bestFit="1" customWidth="1"/>
    <col min="494" max="494" width="8.09765625" bestFit="1" customWidth="1"/>
    <col min="495" max="495" width="13" bestFit="1" customWidth="1"/>
    <col min="496" max="496" width="22.59765625" bestFit="1" customWidth="1"/>
    <col min="497" max="497" width="6.19921875" bestFit="1" customWidth="1"/>
    <col min="498" max="498" width="5.09765625" bestFit="1" customWidth="1"/>
    <col min="499" max="499" width="6.69921875" bestFit="1" customWidth="1"/>
    <col min="500" max="500" width="13.8984375" bestFit="1" customWidth="1"/>
    <col min="501" max="501" width="13" bestFit="1" customWidth="1"/>
    <col min="502" max="502" width="12.09765625" bestFit="1" customWidth="1"/>
    <col min="503" max="503" width="15.19921875" bestFit="1" customWidth="1"/>
    <col min="504" max="504" width="9.5" bestFit="1" customWidth="1"/>
    <col min="505" max="505" width="15.19921875" bestFit="1" customWidth="1"/>
    <col min="506" max="506" width="11.5" bestFit="1" customWidth="1"/>
    <col min="507" max="507" width="8.19921875" bestFit="1" customWidth="1"/>
    <col min="508" max="508" width="11.69921875" bestFit="1" customWidth="1"/>
    <col min="509" max="509" width="9.59765625" bestFit="1" customWidth="1"/>
    <col min="510" max="510" width="7.8984375" bestFit="1" customWidth="1"/>
    <col min="511" max="511" width="11.8984375" bestFit="1" customWidth="1"/>
    <col min="512" max="512" width="9.8984375" bestFit="1" customWidth="1"/>
    <col min="513" max="513" width="9.09765625" bestFit="1" customWidth="1"/>
    <col min="514" max="514" width="23.59765625" bestFit="1" customWidth="1"/>
    <col min="515" max="515" width="14.69921875" bestFit="1" customWidth="1"/>
    <col min="516" max="516" width="25.3984375" bestFit="1" customWidth="1"/>
    <col min="517" max="517" width="10.5" bestFit="1" customWidth="1"/>
    <col min="518" max="518" width="13.69921875" bestFit="1" customWidth="1"/>
    <col min="519" max="519" width="15.19921875" bestFit="1" customWidth="1"/>
    <col min="520" max="520" width="9.5" bestFit="1" customWidth="1"/>
    <col min="521" max="521" width="7.3984375" bestFit="1" customWidth="1"/>
    <col min="522" max="522" width="8.5" bestFit="1" customWidth="1"/>
    <col min="523" max="523" width="10.5" bestFit="1" customWidth="1"/>
    <col min="524" max="524" width="15.09765625" bestFit="1" customWidth="1"/>
    <col min="525" max="525" width="9.5" bestFit="1" customWidth="1"/>
    <col min="526" max="526" width="13.19921875" bestFit="1" customWidth="1"/>
    <col min="527" max="527" width="15.09765625" bestFit="1" customWidth="1"/>
    <col min="528" max="528" width="47.8984375" bestFit="1" customWidth="1"/>
    <col min="529" max="529" width="8.19921875" bestFit="1" customWidth="1"/>
    <col min="530" max="530" width="5.3984375" bestFit="1" customWidth="1"/>
    <col min="531" max="531" width="16.3984375" bestFit="1" customWidth="1"/>
    <col min="532" max="532" width="11.19921875" bestFit="1" customWidth="1"/>
    <col min="533" max="533" width="8.59765625" bestFit="1" customWidth="1"/>
    <col min="534" max="534" width="7.5" bestFit="1" customWidth="1"/>
    <col min="535" max="535" width="11.8984375" bestFit="1" customWidth="1"/>
    <col min="536" max="536" width="12.5" bestFit="1" customWidth="1"/>
    <col min="537" max="537" width="13.69921875" bestFit="1" customWidth="1"/>
    <col min="538" max="538" width="18.3984375" bestFit="1" customWidth="1"/>
    <col min="539" max="539" width="26.59765625" bestFit="1" customWidth="1"/>
    <col min="540" max="540" width="10.59765625" bestFit="1" customWidth="1"/>
    <col min="541" max="541" width="4.8984375" bestFit="1" customWidth="1"/>
    <col min="542" max="542" width="9.59765625" bestFit="1" customWidth="1"/>
    <col min="543" max="543" width="23.3984375" bestFit="1" customWidth="1"/>
    <col min="544" max="544" width="17.19921875" bestFit="1" customWidth="1"/>
    <col min="545" max="545" width="25.3984375" bestFit="1" customWidth="1"/>
    <col min="546" max="546" width="28.8984375" bestFit="1" customWidth="1"/>
    <col min="547" max="547" width="14.3984375" bestFit="1" customWidth="1"/>
    <col min="548" max="548" width="26.8984375" bestFit="1" customWidth="1"/>
    <col min="549" max="549" width="27.59765625" bestFit="1" customWidth="1"/>
    <col min="550" max="550" width="13.59765625" bestFit="1" customWidth="1"/>
    <col min="551" max="551" width="16.69921875" bestFit="1" customWidth="1"/>
    <col min="552" max="552" width="14.59765625" bestFit="1" customWidth="1"/>
    <col min="553" max="553" width="7.69921875" bestFit="1" customWidth="1"/>
    <col min="554" max="554" width="15.3984375" bestFit="1" customWidth="1"/>
    <col min="555" max="555" width="12.59765625" bestFit="1" customWidth="1"/>
    <col min="556" max="556" width="7.59765625" bestFit="1" customWidth="1"/>
    <col min="557" max="557" width="9.5" bestFit="1" customWidth="1"/>
    <col min="558" max="558" width="7.8984375" bestFit="1" customWidth="1"/>
    <col min="559" max="559" width="8.5" bestFit="1" customWidth="1"/>
    <col min="560" max="560" width="31.09765625" bestFit="1" customWidth="1"/>
    <col min="561" max="561" width="15.19921875" bestFit="1" customWidth="1"/>
    <col min="562" max="562" width="13.59765625" bestFit="1" customWidth="1"/>
    <col min="563" max="563" width="15.8984375" bestFit="1" customWidth="1"/>
    <col min="564" max="564" width="27.69921875" bestFit="1" customWidth="1"/>
    <col min="565" max="565" width="10.59765625" bestFit="1" customWidth="1"/>
    <col min="566" max="566" width="12" bestFit="1" customWidth="1"/>
    <col min="567" max="567" width="36.3984375" bestFit="1" customWidth="1"/>
    <col min="568" max="568" width="18" bestFit="1" customWidth="1"/>
    <col min="569" max="570" width="7" bestFit="1" customWidth="1"/>
    <col min="571" max="571" width="12" bestFit="1" customWidth="1"/>
    <col min="572" max="572" width="11.5" bestFit="1" customWidth="1"/>
    <col min="573" max="573" width="21.8984375" bestFit="1" customWidth="1"/>
    <col min="574" max="574" width="14.19921875" bestFit="1" customWidth="1"/>
    <col min="575" max="575" width="6.19921875" bestFit="1" customWidth="1"/>
    <col min="576" max="576" width="5.5" bestFit="1" customWidth="1"/>
    <col min="577" max="577" width="9" bestFit="1" customWidth="1"/>
    <col min="578" max="578" width="5" bestFit="1" customWidth="1"/>
    <col min="579" max="579" width="10.5" bestFit="1" customWidth="1"/>
    <col min="580" max="580" width="5.59765625" bestFit="1" customWidth="1"/>
    <col min="581" max="581" width="23.5" bestFit="1" customWidth="1"/>
    <col min="582" max="582" width="15.69921875" bestFit="1" customWidth="1"/>
    <col min="583" max="583" width="11.8984375" bestFit="1" customWidth="1"/>
    <col min="584" max="584" width="10.69921875" bestFit="1" customWidth="1"/>
    <col min="585" max="585" width="7.8984375" bestFit="1" customWidth="1"/>
    <col min="586" max="586" width="10.59765625" bestFit="1" customWidth="1"/>
    <col min="587" max="587" width="10.5" bestFit="1" customWidth="1"/>
    <col min="588" max="588" width="12.5" bestFit="1" customWidth="1"/>
    <col min="589" max="589" width="28.59765625" bestFit="1" customWidth="1"/>
    <col min="590" max="590" width="8" bestFit="1" customWidth="1"/>
    <col min="591" max="591" width="13" bestFit="1" customWidth="1"/>
    <col min="592" max="592" width="11.09765625" bestFit="1" customWidth="1"/>
    <col min="593" max="593" width="16.8984375" bestFit="1" customWidth="1"/>
    <col min="594" max="594" width="17.69921875" bestFit="1" customWidth="1"/>
    <col min="595" max="595" width="8.3984375" bestFit="1" customWidth="1"/>
    <col min="596" max="596" width="11.19921875" bestFit="1" customWidth="1"/>
    <col min="597" max="597" width="11.69921875" bestFit="1" customWidth="1"/>
    <col min="598" max="598" width="27.19921875" bestFit="1" customWidth="1"/>
    <col min="599" max="599" width="9.19921875" bestFit="1" customWidth="1"/>
    <col min="600" max="600" width="5.59765625" bestFit="1" customWidth="1"/>
    <col min="601" max="601" width="11.5" bestFit="1" customWidth="1"/>
    <col min="602" max="602" width="5" bestFit="1" customWidth="1"/>
    <col min="603" max="603" width="9.8984375" bestFit="1" customWidth="1"/>
    <col min="604" max="604" width="6" bestFit="1" customWidth="1"/>
    <col min="605" max="605" width="13.3984375" bestFit="1" customWidth="1"/>
    <col min="606" max="606" width="8.09765625" bestFit="1" customWidth="1"/>
    <col min="607" max="607" width="19.5" bestFit="1" customWidth="1"/>
    <col min="608" max="608" width="8" bestFit="1" customWidth="1"/>
    <col min="609" max="610" width="5.3984375" bestFit="1" customWidth="1"/>
    <col min="611" max="611" width="17.8984375" bestFit="1" customWidth="1"/>
    <col min="612" max="612" width="36.09765625" bestFit="1" customWidth="1"/>
    <col min="613" max="613" width="6.3984375" bestFit="1" customWidth="1"/>
    <col min="614" max="614" width="7.69921875" bestFit="1" customWidth="1"/>
    <col min="615" max="615" width="20.5" bestFit="1" customWidth="1"/>
    <col min="616" max="616" width="17.59765625" bestFit="1" customWidth="1"/>
    <col min="617" max="617" width="8.09765625" bestFit="1" customWidth="1"/>
    <col min="618" max="618" width="10.8984375" bestFit="1" customWidth="1"/>
    <col min="619" max="619" width="14.19921875" bestFit="1" customWidth="1"/>
    <col min="620" max="620" width="5.69921875" bestFit="1" customWidth="1"/>
    <col min="621" max="621" width="11" bestFit="1" customWidth="1"/>
    <col min="622" max="622" width="27.5" bestFit="1" customWidth="1"/>
    <col min="623" max="623" width="14.09765625" bestFit="1" customWidth="1"/>
    <col min="624" max="624" width="15.19921875" bestFit="1" customWidth="1"/>
    <col min="625" max="625" width="7.19921875" bestFit="1" customWidth="1"/>
    <col min="626" max="626" width="10" bestFit="1" customWidth="1"/>
    <col min="627" max="627" width="16.19921875" bestFit="1" customWidth="1"/>
    <col min="628" max="628" width="21.59765625" bestFit="1" customWidth="1"/>
    <col min="629" max="629" width="6.19921875" bestFit="1" customWidth="1"/>
    <col min="630" max="630" width="2.8984375" bestFit="1" customWidth="1"/>
    <col min="631" max="631" width="9.5" bestFit="1" customWidth="1"/>
    <col min="632" max="632" width="21.59765625" bestFit="1" customWidth="1"/>
    <col min="633" max="633" width="12.09765625" bestFit="1" customWidth="1"/>
    <col min="634" max="634" width="12.19921875" bestFit="1" customWidth="1"/>
    <col min="635" max="635" width="5.09765625" bestFit="1" customWidth="1"/>
    <col min="636" max="636" width="6.8984375" bestFit="1" customWidth="1"/>
    <col min="637" max="637" width="19.59765625" bestFit="1" customWidth="1"/>
    <col min="638" max="638" width="9" bestFit="1" customWidth="1"/>
    <col min="639" max="639" width="13.59765625" bestFit="1" customWidth="1"/>
    <col min="640" max="640" width="11.09765625" bestFit="1" customWidth="1"/>
    <col min="641" max="641" width="11.69921875" bestFit="1" customWidth="1"/>
    <col min="642" max="642" width="10.69921875" bestFit="1" customWidth="1"/>
    <col min="643" max="643" width="16.09765625" bestFit="1" customWidth="1"/>
    <col min="644" max="644" width="6.59765625" bestFit="1" customWidth="1"/>
    <col min="645" max="645" width="10.19921875" bestFit="1" customWidth="1"/>
    <col min="646" max="646" width="12.09765625" bestFit="1" customWidth="1"/>
    <col min="647" max="647" width="4.5" bestFit="1" customWidth="1"/>
    <col min="648" max="648" width="4" bestFit="1" customWidth="1"/>
    <col min="649" max="649" width="9.3984375" bestFit="1" customWidth="1"/>
    <col min="650" max="650" width="9.8984375" bestFit="1" customWidth="1"/>
    <col min="651" max="651" width="6.09765625" bestFit="1" customWidth="1"/>
    <col min="652" max="652" width="12.69921875" bestFit="1" customWidth="1"/>
    <col min="653" max="653" width="15.5" bestFit="1" customWidth="1"/>
    <col min="654" max="654" width="20.3984375" bestFit="1" customWidth="1"/>
    <col min="655" max="655" width="9.8984375" bestFit="1" customWidth="1"/>
    <col min="656" max="656" width="18" bestFit="1" customWidth="1"/>
    <col min="657" max="657" width="31" bestFit="1" customWidth="1"/>
    <col min="658" max="658" width="6" bestFit="1" customWidth="1"/>
    <col min="659" max="659" width="7.3984375" bestFit="1" customWidth="1"/>
    <col min="660" max="660" width="12" bestFit="1" customWidth="1"/>
    <col min="661" max="661" width="6.59765625" bestFit="1" customWidth="1"/>
    <col min="662" max="662" width="14.09765625" bestFit="1" customWidth="1"/>
    <col min="663" max="663" width="16.3984375" bestFit="1" customWidth="1"/>
    <col min="664" max="664" width="8" bestFit="1" customWidth="1"/>
    <col min="665" max="665" width="9.59765625" bestFit="1" customWidth="1"/>
    <col min="666" max="666" width="5.59765625" bestFit="1" customWidth="1"/>
    <col min="667" max="667" width="10.59765625" bestFit="1" customWidth="1"/>
    <col min="668" max="668" width="19.3984375" bestFit="1" customWidth="1"/>
    <col min="669" max="669" width="19.09765625" bestFit="1" customWidth="1"/>
    <col min="670" max="670" width="6.09765625" bestFit="1" customWidth="1"/>
    <col min="671" max="671" width="19.59765625" bestFit="1" customWidth="1"/>
    <col min="672" max="672" width="10.69921875" bestFit="1" customWidth="1"/>
    <col min="673" max="673" width="28" bestFit="1" customWidth="1"/>
    <col min="674" max="674" width="15.3984375" bestFit="1" customWidth="1"/>
    <col min="675" max="675" width="14.19921875" bestFit="1" customWidth="1"/>
    <col min="676" max="676" width="9.69921875" bestFit="1" customWidth="1"/>
    <col min="677" max="677" width="13.19921875" bestFit="1" customWidth="1"/>
    <col min="678" max="678" width="14.09765625" bestFit="1" customWidth="1"/>
    <col min="679" max="679" width="8.69921875" bestFit="1" customWidth="1"/>
    <col min="680" max="680" width="10.8984375" bestFit="1" customWidth="1"/>
    <col min="681" max="681" width="5.09765625" bestFit="1" customWidth="1"/>
    <col min="682" max="682" width="28.59765625" bestFit="1" customWidth="1"/>
    <col min="683" max="683" width="11.69921875" bestFit="1" customWidth="1"/>
    <col min="684" max="684" width="14.09765625" bestFit="1" customWidth="1"/>
    <col min="685" max="685" width="13.69921875" bestFit="1" customWidth="1"/>
    <col min="686" max="686" width="9.59765625" bestFit="1" customWidth="1"/>
    <col min="687" max="687" width="7.59765625" bestFit="1" customWidth="1"/>
    <col min="688" max="688" width="5.59765625" bestFit="1" customWidth="1"/>
    <col min="689" max="689" width="8.5" bestFit="1" customWidth="1"/>
    <col min="690" max="690" width="7.19921875" bestFit="1" customWidth="1"/>
    <col min="691" max="691" width="10.09765625" bestFit="1" customWidth="1"/>
    <col min="692" max="692" width="12" bestFit="1" customWidth="1"/>
    <col min="693" max="693" width="9.5" bestFit="1" customWidth="1"/>
    <col min="694" max="694" width="4.19921875" bestFit="1" customWidth="1"/>
    <col min="695" max="695" width="16.59765625" bestFit="1" customWidth="1"/>
    <col min="696" max="696" width="17.69921875" bestFit="1" customWidth="1"/>
    <col min="697" max="697" width="9.5" bestFit="1" customWidth="1"/>
    <col min="698" max="698" width="14.09765625" bestFit="1" customWidth="1"/>
    <col min="699" max="701" width="15.5" bestFit="1" customWidth="1"/>
    <col min="702" max="702" width="26.19921875" bestFit="1" customWidth="1"/>
    <col min="703" max="703" width="12.5" bestFit="1" customWidth="1"/>
    <col min="704" max="704" width="14.19921875" bestFit="1" customWidth="1"/>
    <col min="705" max="705" width="11.8984375" bestFit="1" customWidth="1"/>
    <col min="706" max="706" width="15.3984375" bestFit="1" customWidth="1"/>
    <col min="707" max="707" width="42" bestFit="1" customWidth="1"/>
    <col min="708" max="708" width="8.09765625" bestFit="1" customWidth="1"/>
    <col min="709" max="709" width="7.09765625" bestFit="1" customWidth="1"/>
    <col min="710" max="710" width="3.8984375" bestFit="1" customWidth="1"/>
    <col min="711" max="711" width="16.3984375" bestFit="1" customWidth="1"/>
    <col min="712" max="712" width="14.09765625" bestFit="1" customWidth="1"/>
    <col min="713" max="713" width="12.8984375" bestFit="1" customWidth="1"/>
    <col min="714" max="715" width="5.19921875" bestFit="1" customWidth="1"/>
    <col min="716" max="716" width="17.19921875" bestFit="1" customWidth="1"/>
    <col min="717" max="717" width="8.59765625" bestFit="1" customWidth="1"/>
    <col min="718" max="718" width="6.69921875" bestFit="1" customWidth="1"/>
    <col min="719" max="719" width="11.69921875" bestFit="1" customWidth="1"/>
    <col min="720" max="720" width="6.69921875" bestFit="1" customWidth="1"/>
    <col min="721" max="721" width="5.19921875" bestFit="1" customWidth="1"/>
    <col min="722" max="722" width="9.59765625" bestFit="1" customWidth="1"/>
    <col min="723" max="723" width="19.09765625" bestFit="1" customWidth="1"/>
    <col min="724" max="724" width="36.3984375" bestFit="1" customWidth="1"/>
    <col min="725" max="725" width="19" bestFit="1" customWidth="1"/>
    <col min="726" max="726" width="21" bestFit="1" customWidth="1"/>
    <col min="727" max="727" width="9.3984375" bestFit="1" customWidth="1"/>
    <col min="728" max="728" width="9.59765625" bestFit="1" customWidth="1"/>
    <col min="729" max="729" width="11.5" bestFit="1" customWidth="1"/>
    <col min="730" max="730" width="14.19921875" bestFit="1" customWidth="1"/>
    <col min="731" max="731" width="5.69921875" bestFit="1" customWidth="1"/>
    <col min="732" max="732" width="13.09765625" bestFit="1" customWidth="1"/>
    <col min="733" max="733" width="11.69921875" bestFit="1" customWidth="1"/>
    <col min="734" max="734" width="11.09765625" bestFit="1" customWidth="1"/>
    <col min="735" max="735" width="17" bestFit="1" customWidth="1"/>
    <col min="736" max="736" width="13.5" bestFit="1" customWidth="1"/>
    <col min="737" max="737" width="8.59765625" bestFit="1" customWidth="1"/>
    <col min="738" max="738" width="14.19921875" bestFit="1" customWidth="1"/>
    <col min="739" max="739" width="7.8984375" bestFit="1" customWidth="1"/>
    <col min="740" max="740" width="9" bestFit="1" customWidth="1"/>
    <col min="741" max="741" width="4.69921875" bestFit="1" customWidth="1"/>
    <col min="742" max="742" width="14.19921875" bestFit="1" customWidth="1"/>
    <col min="743" max="743" width="17.59765625" bestFit="1" customWidth="1"/>
    <col min="744" max="744" width="16.59765625" bestFit="1" customWidth="1"/>
    <col min="745" max="745" width="10" bestFit="1" customWidth="1"/>
    <col min="746" max="746" width="8.3984375" bestFit="1" customWidth="1"/>
    <col min="747" max="747" width="16.19921875" bestFit="1" customWidth="1"/>
    <col min="748" max="748" width="17.09765625" bestFit="1" customWidth="1"/>
    <col min="749" max="749" width="10.09765625" bestFit="1" customWidth="1"/>
    <col min="750" max="750" width="6.09765625" bestFit="1" customWidth="1"/>
    <col min="751" max="751" width="10.5" bestFit="1" customWidth="1"/>
    <col min="752" max="752" width="13.69921875" bestFit="1" customWidth="1"/>
    <col min="753" max="753" width="4.19921875" bestFit="1" customWidth="1"/>
    <col min="754" max="754" width="9.59765625" bestFit="1" customWidth="1"/>
    <col min="755" max="755" width="7.19921875" bestFit="1" customWidth="1"/>
    <col min="756" max="756" width="18.69921875" bestFit="1" customWidth="1"/>
    <col min="757" max="757" width="11.5" bestFit="1" customWidth="1"/>
    <col min="758" max="758" width="11.59765625" bestFit="1" customWidth="1"/>
    <col min="759" max="759" width="33.19921875" bestFit="1" customWidth="1"/>
    <col min="760" max="760" width="7.8984375" bestFit="1" customWidth="1"/>
    <col min="761" max="761" width="14" bestFit="1" customWidth="1"/>
    <col min="762" max="762" width="4.19921875" bestFit="1" customWidth="1"/>
    <col min="763" max="763" width="11" bestFit="1" customWidth="1"/>
    <col min="764" max="764" width="16.19921875" bestFit="1" customWidth="1"/>
    <col min="765" max="765" width="21.19921875" bestFit="1" customWidth="1"/>
    <col min="766" max="766" width="6.09765625" bestFit="1" customWidth="1"/>
    <col min="767" max="767" width="15.69921875" bestFit="1" customWidth="1"/>
    <col min="768" max="768" width="13.09765625" bestFit="1" customWidth="1"/>
    <col min="769" max="769" width="26.3984375" bestFit="1" customWidth="1"/>
    <col min="770" max="770" width="11" bestFit="1" customWidth="1"/>
    <col min="771" max="771" width="7.19921875" bestFit="1" customWidth="1"/>
    <col min="772" max="772" width="16.59765625" bestFit="1" customWidth="1"/>
    <col min="773" max="773" width="10.8984375" bestFit="1" customWidth="1"/>
    <col min="774" max="774" width="5.19921875" bestFit="1" customWidth="1"/>
    <col min="775" max="775" width="8.8984375" bestFit="1" customWidth="1"/>
    <col min="776" max="776" width="7.69921875" bestFit="1" customWidth="1"/>
    <col min="777" max="777" width="7.19921875" bestFit="1" customWidth="1"/>
    <col min="778" max="778" width="8.69921875" bestFit="1" customWidth="1"/>
    <col min="779" max="779" width="9.3984375" bestFit="1" customWidth="1"/>
    <col min="780" max="780" width="17.3984375" bestFit="1" customWidth="1"/>
    <col min="781" max="781" width="8.59765625" bestFit="1" customWidth="1"/>
    <col min="782" max="782" width="7.69921875" bestFit="1" customWidth="1"/>
    <col min="783" max="783" width="7" bestFit="1" customWidth="1"/>
    <col min="784" max="784" width="10" bestFit="1" customWidth="1"/>
    <col min="785" max="785" width="26.59765625" bestFit="1" customWidth="1"/>
    <col min="786" max="786" width="9.19921875" bestFit="1" customWidth="1"/>
    <col min="787" max="787" width="10.09765625" bestFit="1" customWidth="1"/>
    <col min="788" max="788" width="10.69921875" bestFit="1" customWidth="1"/>
    <col min="789" max="789" width="12.59765625" bestFit="1" customWidth="1"/>
    <col min="790" max="790" width="4.5" bestFit="1" customWidth="1"/>
    <col min="791" max="791" width="8.09765625" bestFit="1" customWidth="1"/>
    <col min="792" max="792" width="23" bestFit="1" customWidth="1"/>
    <col min="793" max="793" width="6" bestFit="1" customWidth="1"/>
    <col min="794" max="794" width="7.8984375" bestFit="1" customWidth="1"/>
    <col min="795" max="795" width="19.69921875" bestFit="1" customWidth="1"/>
    <col min="796" max="796" width="15.69921875" bestFit="1" customWidth="1"/>
    <col min="797" max="797" width="7.8984375" bestFit="1" customWidth="1"/>
    <col min="798" max="798" width="15.69921875" bestFit="1" customWidth="1"/>
    <col min="799" max="799" width="8.3984375" bestFit="1" customWidth="1"/>
    <col min="800" max="800" width="18.09765625" bestFit="1" customWidth="1"/>
    <col min="801" max="801" width="5.09765625" bestFit="1" customWidth="1"/>
    <col min="802" max="802" width="9" bestFit="1" customWidth="1"/>
    <col min="803" max="803" width="13.69921875" bestFit="1" customWidth="1"/>
    <col min="804" max="804" width="14" bestFit="1" customWidth="1"/>
    <col min="805" max="805" width="22.8984375" bestFit="1" customWidth="1"/>
    <col min="806" max="806" width="11.09765625" bestFit="1" customWidth="1"/>
    <col min="807" max="807" width="17.19921875" bestFit="1" customWidth="1"/>
    <col min="808" max="808" width="10.8984375" bestFit="1" customWidth="1"/>
    <col min="809" max="809" width="6.09765625" bestFit="1" customWidth="1"/>
    <col min="810" max="810" width="7" bestFit="1" customWidth="1"/>
    <col min="811" max="811" width="5.8984375" bestFit="1" customWidth="1"/>
    <col min="812" max="812" width="10" bestFit="1" customWidth="1"/>
    <col min="813" max="813" width="6.5" bestFit="1" customWidth="1"/>
    <col min="814" max="814" width="12.09765625" bestFit="1" customWidth="1"/>
    <col min="815" max="815" width="10.59765625" bestFit="1" customWidth="1"/>
    <col min="816" max="816" width="10" bestFit="1" customWidth="1"/>
    <col min="817" max="817" width="11.8984375" bestFit="1" customWidth="1"/>
    <col min="818" max="818" width="10" bestFit="1" customWidth="1"/>
    <col min="819" max="819" width="6.59765625" bestFit="1" customWidth="1"/>
    <col min="820" max="820" width="9.5" bestFit="1" customWidth="1"/>
    <col min="821" max="821" width="10.69921875" bestFit="1" customWidth="1"/>
    <col min="822" max="822" width="12" bestFit="1" customWidth="1"/>
    <col min="823" max="823" width="19.69921875" bestFit="1" customWidth="1"/>
    <col min="824" max="824" width="9.69921875" bestFit="1" customWidth="1"/>
    <col min="825" max="825" width="14.3984375" bestFit="1" customWidth="1"/>
    <col min="826" max="826" width="7.19921875" bestFit="1" customWidth="1"/>
    <col min="827" max="827" width="8.09765625" bestFit="1" customWidth="1"/>
    <col min="828" max="828" width="9.8984375" bestFit="1" customWidth="1"/>
    <col min="829" max="829" width="12.09765625" bestFit="1" customWidth="1"/>
    <col min="830" max="830" width="7.59765625" bestFit="1" customWidth="1"/>
    <col min="831" max="831" width="10.59765625" bestFit="1" customWidth="1"/>
    <col min="832" max="832" width="20.3984375" bestFit="1" customWidth="1"/>
    <col min="833" max="833" width="7.69921875" bestFit="1" customWidth="1"/>
    <col min="834" max="834" width="7.19921875" bestFit="1" customWidth="1"/>
    <col min="835" max="835" width="9.69921875" bestFit="1" customWidth="1"/>
    <col min="836" max="836" width="5.69921875" bestFit="1" customWidth="1"/>
    <col min="837" max="837" width="23.69921875" bestFit="1" customWidth="1"/>
    <col min="838" max="838" width="12.8984375" bestFit="1" customWidth="1"/>
    <col min="839" max="839" width="25.69921875" bestFit="1" customWidth="1"/>
    <col min="840" max="840" width="16.8984375" bestFit="1" customWidth="1"/>
    <col min="841" max="841" width="13.8984375" bestFit="1" customWidth="1"/>
    <col min="842" max="842" width="9.59765625" bestFit="1" customWidth="1"/>
    <col min="843" max="843" width="10.8984375" bestFit="1" customWidth="1"/>
    <col min="844" max="844" width="9.59765625" bestFit="1" customWidth="1"/>
    <col min="845" max="845" width="7.3984375" bestFit="1" customWidth="1"/>
    <col min="846" max="846" width="7.09765625" bestFit="1" customWidth="1"/>
    <col min="847" max="847" width="37.3984375" bestFit="1" customWidth="1"/>
    <col min="848" max="848" width="28.69921875" bestFit="1" customWidth="1"/>
    <col min="849" max="849" width="10.3984375" bestFit="1" customWidth="1"/>
    <col min="850" max="850" width="32.59765625" bestFit="1" customWidth="1"/>
    <col min="851" max="851" width="28.19921875" bestFit="1" customWidth="1"/>
    <col min="852" max="852" width="31.09765625" bestFit="1" customWidth="1"/>
    <col min="853" max="853" width="34" bestFit="1" customWidth="1"/>
    <col min="854" max="854" width="33" bestFit="1" customWidth="1"/>
    <col min="855" max="855" width="30.19921875" bestFit="1" customWidth="1"/>
    <col min="856" max="856" width="10.19921875" bestFit="1" customWidth="1"/>
    <col min="857" max="857" width="9" bestFit="1" customWidth="1"/>
    <col min="858" max="858" width="10.69921875" bestFit="1" customWidth="1"/>
    <col min="859" max="859" width="7.19921875" bestFit="1" customWidth="1"/>
    <col min="860" max="860" width="11.19921875" bestFit="1" customWidth="1"/>
    <col min="861" max="861" width="13.8984375" bestFit="1" customWidth="1"/>
    <col min="862" max="862" width="10.8984375" bestFit="1" customWidth="1"/>
    <col min="863" max="863" width="12" bestFit="1" customWidth="1"/>
    <col min="864" max="864" width="14.19921875" bestFit="1" customWidth="1"/>
    <col min="865" max="865" width="14.8984375" bestFit="1" customWidth="1"/>
    <col min="866" max="866" width="21.8984375" bestFit="1" customWidth="1"/>
    <col min="867" max="867" width="6.8984375" bestFit="1" customWidth="1"/>
    <col min="868" max="868" width="23.09765625" bestFit="1" customWidth="1"/>
    <col min="869" max="869" width="3.59765625" bestFit="1" customWidth="1"/>
    <col min="870" max="870" width="16.5" bestFit="1" customWidth="1"/>
    <col min="871" max="871" width="7.59765625" bestFit="1" customWidth="1"/>
    <col min="872" max="872" width="18.3984375" bestFit="1" customWidth="1"/>
    <col min="873" max="873" width="11.5" bestFit="1" customWidth="1"/>
    <col min="874" max="874" width="8.3984375" bestFit="1" customWidth="1"/>
    <col min="875" max="875" width="4.59765625" bestFit="1" customWidth="1"/>
    <col min="876" max="876" width="21.8984375" bestFit="1" customWidth="1"/>
    <col min="877" max="877" width="6.3984375" bestFit="1" customWidth="1"/>
    <col min="878" max="878" width="19.09765625" bestFit="1" customWidth="1"/>
    <col min="879" max="879" width="6.69921875" bestFit="1" customWidth="1"/>
    <col min="880" max="880" width="12" bestFit="1" customWidth="1"/>
    <col min="881" max="881" width="10.09765625" bestFit="1" customWidth="1"/>
    <col min="882" max="882" width="10.59765625" bestFit="1" customWidth="1"/>
    <col min="883" max="883" width="20.19921875" bestFit="1" customWidth="1"/>
    <col min="884" max="884" width="27.8984375" bestFit="1" customWidth="1"/>
    <col min="885" max="885" width="10.8984375" bestFit="1" customWidth="1"/>
    <col min="886" max="886" width="17.59765625" bestFit="1" customWidth="1"/>
    <col min="887" max="887" width="9.69921875" bestFit="1" customWidth="1"/>
    <col min="888" max="888" width="4.8984375" bestFit="1" customWidth="1"/>
    <col min="889" max="889" width="6.5" bestFit="1" customWidth="1"/>
    <col min="890" max="890" width="17.09765625" bestFit="1" customWidth="1"/>
    <col min="891" max="891" width="5.19921875" bestFit="1" customWidth="1"/>
    <col min="892" max="892" width="10.19921875" bestFit="1" customWidth="1"/>
    <col min="893" max="893" width="15.09765625" bestFit="1" customWidth="1"/>
    <col min="894" max="894" width="17.19921875" bestFit="1" customWidth="1"/>
    <col min="895" max="895" width="5.5" bestFit="1" customWidth="1"/>
    <col min="896" max="896" width="16.19921875" bestFit="1" customWidth="1"/>
    <col min="897" max="897" width="8.8984375" bestFit="1" customWidth="1"/>
    <col min="898" max="898" width="9.3984375" bestFit="1" customWidth="1"/>
    <col min="899" max="899" width="5.8984375" bestFit="1" customWidth="1"/>
    <col min="900" max="900" width="25.19921875" bestFit="1" customWidth="1"/>
    <col min="901" max="901" width="11.5" bestFit="1" customWidth="1"/>
    <col min="902" max="902" width="4.59765625" bestFit="1" customWidth="1"/>
    <col min="903" max="903" width="4" bestFit="1" customWidth="1"/>
    <col min="904" max="904" width="11" bestFit="1" customWidth="1"/>
    <col min="905" max="905" width="13" bestFit="1" customWidth="1"/>
    <col min="906" max="906" width="14.19921875" bestFit="1" customWidth="1"/>
    <col min="907" max="907" width="7.09765625" bestFit="1" customWidth="1"/>
    <col min="908" max="908" width="5.8984375" bestFit="1" customWidth="1"/>
    <col min="909" max="909" width="11.19921875" bestFit="1" customWidth="1"/>
    <col min="910" max="910" width="7.3984375" bestFit="1" customWidth="1"/>
    <col min="911" max="911" width="9.5" bestFit="1" customWidth="1"/>
    <col min="912" max="912" width="18.5" bestFit="1" customWidth="1"/>
    <col min="913" max="913" width="19.8984375" bestFit="1" customWidth="1"/>
    <col min="914" max="914" width="12" bestFit="1" customWidth="1"/>
    <col min="915" max="915" width="11.69921875" bestFit="1" customWidth="1"/>
    <col min="916" max="916" width="15.3984375" bestFit="1" customWidth="1"/>
    <col min="917" max="917" width="16.59765625" bestFit="1" customWidth="1"/>
    <col min="918" max="918" width="24.5" bestFit="1" customWidth="1"/>
    <col min="919" max="919" width="18.3984375" bestFit="1" customWidth="1"/>
    <col min="920" max="920" width="9.19921875" bestFit="1" customWidth="1"/>
    <col min="921" max="921" width="19.59765625" bestFit="1" customWidth="1"/>
    <col min="922" max="922" width="18.5" bestFit="1" customWidth="1"/>
    <col min="923" max="923" width="11.69921875" bestFit="1" customWidth="1"/>
    <col min="924" max="924" width="15.19921875" bestFit="1" customWidth="1"/>
    <col min="925" max="925" width="8.19921875" bestFit="1" customWidth="1"/>
    <col min="926" max="926" width="25.69921875" bestFit="1" customWidth="1"/>
    <col min="927" max="927" width="10.19921875" bestFit="1" customWidth="1"/>
    <col min="928" max="928" width="23.5" bestFit="1" customWidth="1"/>
    <col min="929" max="929" width="31.69921875" bestFit="1" customWidth="1"/>
    <col min="930" max="930" width="20.8984375" bestFit="1" customWidth="1"/>
    <col min="931" max="931" width="22.09765625" bestFit="1" customWidth="1"/>
    <col min="932" max="932" width="17.69921875" bestFit="1" customWidth="1"/>
    <col min="933" max="933" width="4.8984375" bestFit="1" customWidth="1"/>
    <col min="934" max="934" width="4.3984375" bestFit="1" customWidth="1"/>
    <col min="935" max="935" width="11.8984375" bestFit="1" customWidth="1"/>
    <col min="936" max="936" width="10.3984375" bestFit="1" customWidth="1"/>
    <col min="937" max="937" width="8.3984375" bestFit="1" customWidth="1"/>
    <col min="938" max="938" width="15.19921875" bestFit="1" customWidth="1"/>
    <col min="939" max="939" width="8" bestFit="1" customWidth="1"/>
    <col min="940" max="940" width="21.19921875" bestFit="1" customWidth="1"/>
    <col min="941" max="941" width="24.09765625" bestFit="1" customWidth="1"/>
    <col min="942" max="942" width="16" bestFit="1" customWidth="1"/>
    <col min="943" max="943" width="14.8984375" bestFit="1" customWidth="1"/>
    <col min="944" max="944" width="20" bestFit="1" customWidth="1"/>
    <col min="945" max="945" width="19.59765625" bestFit="1" customWidth="1"/>
    <col min="946" max="946" width="13.19921875" bestFit="1" customWidth="1"/>
    <col min="947" max="947" width="14.09765625" bestFit="1" customWidth="1"/>
    <col min="948" max="948" width="22.8984375" bestFit="1" customWidth="1"/>
    <col min="949" max="949" width="16.3984375" bestFit="1" customWidth="1"/>
    <col min="950" max="950" width="4.5" bestFit="1" customWidth="1"/>
    <col min="951" max="951" width="29.59765625" bestFit="1" customWidth="1"/>
    <col min="952" max="952" width="16.09765625" bestFit="1" customWidth="1"/>
    <col min="953" max="953" width="12.5" bestFit="1" customWidth="1"/>
    <col min="954" max="954" width="6.8984375" bestFit="1" customWidth="1"/>
    <col min="955" max="955" width="6.5" bestFit="1" customWidth="1"/>
    <col min="956" max="956" width="20.69921875" bestFit="1" customWidth="1"/>
    <col min="957" max="957" width="25.19921875" bestFit="1" customWidth="1"/>
    <col min="958" max="958" width="19.09765625" bestFit="1" customWidth="1"/>
    <col min="959" max="959" width="7" bestFit="1" customWidth="1"/>
    <col min="960" max="960" width="11.5" bestFit="1" customWidth="1"/>
    <col min="961" max="961" width="7.19921875" bestFit="1" customWidth="1"/>
    <col min="962" max="962" width="6.5" bestFit="1" customWidth="1"/>
    <col min="963" max="963" width="13.5" bestFit="1" customWidth="1"/>
    <col min="964" max="964" width="12.09765625" bestFit="1" customWidth="1"/>
    <col min="965" max="965" width="14.5" bestFit="1" customWidth="1"/>
    <col min="966" max="966" width="15.5" bestFit="1" customWidth="1"/>
    <col min="967" max="967" width="10.8984375" bestFit="1" customWidth="1"/>
    <col min="968" max="968" width="8.69921875" bestFit="1" customWidth="1"/>
    <col min="969" max="969" width="7.8984375" bestFit="1" customWidth="1"/>
    <col min="970" max="970" width="8" bestFit="1" customWidth="1"/>
    <col min="971" max="971" width="14.69921875" bestFit="1" customWidth="1"/>
    <col min="972" max="972" width="14.59765625" bestFit="1" customWidth="1"/>
    <col min="973" max="973" width="13" bestFit="1" customWidth="1"/>
    <col min="974" max="974" width="8.3984375" bestFit="1" customWidth="1"/>
    <col min="975" max="975" width="18.3984375" bestFit="1" customWidth="1"/>
    <col min="976" max="976" width="25.3984375" bestFit="1" customWidth="1"/>
    <col min="977" max="977" width="18.19921875" bestFit="1" customWidth="1"/>
    <col min="978" max="978" width="37.69921875" bestFit="1" customWidth="1"/>
    <col min="979" max="979" width="22.3984375" bestFit="1" customWidth="1"/>
    <col min="980" max="980" width="6.59765625" bestFit="1" customWidth="1"/>
    <col min="981" max="981" width="8.3984375" bestFit="1" customWidth="1"/>
    <col min="982" max="982" width="8.19921875" bestFit="1" customWidth="1"/>
    <col min="983" max="983" width="17.3984375" bestFit="1" customWidth="1"/>
    <col min="984" max="984" width="40.69921875" bestFit="1" customWidth="1"/>
    <col min="985" max="985" width="10.09765625" bestFit="1" customWidth="1"/>
    <col min="986" max="986" width="8.09765625" bestFit="1" customWidth="1"/>
    <col min="987" max="987" width="16.8984375" bestFit="1" customWidth="1"/>
    <col min="988" max="988" width="11.5" bestFit="1" customWidth="1"/>
    <col min="989" max="989" width="7.3984375" bestFit="1" customWidth="1"/>
    <col min="990" max="990" width="15.69921875" bestFit="1" customWidth="1"/>
    <col min="991" max="991" width="16.19921875" bestFit="1" customWidth="1"/>
    <col min="992" max="992" width="9.5" bestFit="1" customWidth="1"/>
    <col min="993" max="993" width="8.8984375" bestFit="1" customWidth="1"/>
    <col min="994" max="994" width="7.8984375" bestFit="1" customWidth="1"/>
    <col min="995" max="996" width="16.3984375" bestFit="1" customWidth="1"/>
    <col min="997" max="997" width="8" bestFit="1" customWidth="1"/>
    <col min="998" max="998" width="20.69921875" bestFit="1" customWidth="1"/>
    <col min="999" max="999" width="8.19921875" bestFit="1" customWidth="1"/>
    <col min="1000" max="1000" width="9.5" bestFit="1" customWidth="1"/>
    <col min="1001" max="1001" width="22.59765625" bestFit="1" customWidth="1"/>
    <col min="1002" max="1002" width="10.8984375" bestFit="1" customWidth="1"/>
    <col min="1003" max="1003" width="12.09765625" bestFit="1" customWidth="1"/>
    <col min="1004" max="1004" width="11.09765625" bestFit="1" customWidth="1"/>
    <col min="1005" max="1005" width="13" bestFit="1" customWidth="1"/>
    <col min="1006" max="1006" width="15.69921875" bestFit="1" customWidth="1"/>
    <col min="1007" max="1007" width="6.8984375" bestFit="1" customWidth="1"/>
    <col min="1008" max="1008" width="7.5" bestFit="1" customWidth="1"/>
    <col min="1009" max="1009" width="9" bestFit="1" customWidth="1"/>
    <col min="1010" max="1010" width="3.19921875" bestFit="1" customWidth="1"/>
    <col min="1011" max="1011" width="7.8984375" bestFit="1" customWidth="1"/>
    <col min="1012" max="1013" width="9.09765625" bestFit="1" customWidth="1"/>
    <col min="1014" max="1014" width="12.3984375" bestFit="1" customWidth="1"/>
    <col min="1015" max="1015" width="8.3984375" bestFit="1" customWidth="1"/>
    <col min="1016" max="1016" width="13.5" bestFit="1" customWidth="1"/>
    <col min="1017" max="1017" width="20.19921875" bestFit="1" customWidth="1"/>
    <col min="1018" max="1018" width="6.59765625" bestFit="1" customWidth="1"/>
    <col min="1019" max="1019" width="13.09765625" bestFit="1" customWidth="1"/>
    <col min="1020" max="1020" width="9.69921875" bestFit="1" customWidth="1"/>
    <col min="1021" max="1021" width="10.59765625" bestFit="1" customWidth="1"/>
    <col min="1022" max="1022" width="21.3984375" bestFit="1" customWidth="1"/>
    <col min="1023" max="1023" width="17" bestFit="1" customWidth="1"/>
    <col min="1024" max="1024" width="8.69921875" bestFit="1" customWidth="1"/>
    <col min="1025" max="1025" width="15.69921875" bestFit="1" customWidth="1"/>
    <col min="1026" max="1026" width="6.8984375" bestFit="1" customWidth="1"/>
    <col min="1027" max="1027" width="6.5" bestFit="1" customWidth="1"/>
    <col min="1028" max="1028" width="24" bestFit="1" customWidth="1"/>
    <col min="1029" max="1029" width="14.3984375" bestFit="1" customWidth="1"/>
    <col min="1030" max="1030" width="15.8984375" bestFit="1" customWidth="1"/>
    <col min="1031" max="1031" width="19.8984375" bestFit="1" customWidth="1"/>
    <col min="1032" max="1032" width="12.8984375" bestFit="1" customWidth="1"/>
    <col min="1033" max="1033" width="9.69921875" bestFit="1" customWidth="1"/>
    <col min="1034" max="1034" width="9" bestFit="1" customWidth="1"/>
    <col min="1035" max="1035" width="22.8984375" bestFit="1" customWidth="1"/>
    <col min="1036" max="1036" width="8.69921875" bestFit="1" customWidth="1"/>
    <col min="1037" max="1037" width="3.5" bestFit="1" customWidth="1"/>
    <col min="1038" max="1038" width="6.69921875" bestFit="1" customWidth="1"/>
    <col min="1039" max="1039" width="12.19921875" bestFit="1" customWidth="1"/>
    <col min="1040" max="1040" width="9.59765625" bestFit="1" customWidth="1"/>
    <col min="1041" max="1041" width="6.09765625" bestFit="1" customWidth="1"/>
    <col min="1042" max="1042" width="12.3984375" bestFit="1" customWidth="1"/>
    <col min="1043" max="1043" width="18.5" bestFit="1" customWidth="1"/>
    <col min="1044" max="1044" width="20.19921875" bestFit="1" customWidth="1"/>
    <col min="1045" max="1045" width="8.69921875" bestFit="1" customWidth="1"/>
    <col min="1046" max="1046" width="23" bestFit="1" customWidth="1"/>
    <col min="1047" max="1047" width="19.09765625" bestFit="1" customWidth="1"/>
    <col min="1048" max="1048" width="26.69921875" bestFit="1" customWidth="1"/>
    <col min="1049" max="1049" width="17.5" bestFit="1" customWidth="1"/>
    <col min="1050" max="1050" width="27.59765625" bestFit="1" customWidth="1"/>
    <col min="1051" max="1051" width="3.3984375" bestFit="1" customWidth="1"/>
    <col min="1052" max="1052" width="7.19921875" bestFit="1" customWidth="1"/>
    <col min="1053" max="1054" width="10.3984375" bestFit="1" customWidth="1"/>
    <col min="1055" max="1055" width="10.09765625" bestFit="1" customWidth="1"/>
    <col min="1056" max="1056" width="6.59765625" bestFit="1" customWidth="1"/>
    <col min="1057" max="1057" width="16.09765625" bestFit="1" customWidth="1"/>
    <col min="1058" max="1058" width="4.5" bestFit="1" customWidth="1"/>
    <col min="1059" max="1059" width="14.69921875" bestFit="1" customWidth="1"/>
    <col min="1060" max="1060" width="12.5" bestFit="1" customWidth="1"/>
    <col min="1061" max="1061" width="12.09765625" bestFit="1" customWidth="1"/>
    <col min="1062" max="1062" width="12" bestFit="1" customWidth="1"/>
    <col min="1063" max="1063" width="13.69921875" bestFit="1" customWidth="1"/>
    <col min="1064" max="1065" width="10.5" bestFit="1" customWidth="1"/>
    <col min="1066" max="1066" width="10.09765625" bestFit="1" customWidth="1"/>
    <col min="1067" max="1067" width="25.09765625" bestFit="1" customWidth="1"/>
    <col min="1068" max="1068" width="12.59765625" bestFit="1" customWidth="1"/>
    <col min="1069" max="1069" width="19.19921875" bestFit="1" customWidth="1"/>
    <col min="1070" max="1070" width="19.5" bestFit="1" customWidth="1"/>
    <col min="1071" max="1071" width="11.69921875" bestFit="1" customWidth="1"/>
    <col min="1072" max="1072" width="12.8984375" bestFit="1" customWidth="1"/>
    <col min="1073" max="1073" width="18" bestFit="1" customWidth="1"/>
    <col min="1074" max="1074" width="14.59765625" bestFit="1" customWidth="1"/>
    <col min="1075" max="1075" width="21.5" bestFit="1" customWidth="1"/>
    <col min="1076" max="1076" width="7.19921875" bestFit="1" customWidth="1"/>
    <col min="1077" max="1077" width="8.5" bestFit="1" customWidth="1"/>
    <col min="1078" max="1078" width="16.69921875" bestFit="1" customWidth="1"/>
    <col min="1079" max="1080" width="11.59765625" bestFit="1" customWidth="1"/>
    <col min="1081" max="1081" width="6.3984375" bestFit="1" customWidth="1"/>
    <col min="1082" max="1082" width="15.59765625" bestFit="1" customWidth="1"/>
    <col min="1083" max="1083" width="8.8984375" bestFit="1" customWidth="1"/>
    <col min="1084" max="1084" width="8" bestFit="1" customWidth="1"/>
    <col min="1085" max="1085" width="5.69921875" bestFit="1" customWidth="1"/>
    <col min="1086" max="1086" width="15.59765625" bestFit="1" customWidth="1"/>
    <col min="1087" max="1087" width="8.5" bestFit="1" customWidth="1"/>
    <col min="1088" max="1088" width="16.19921875" bestFit="1" customWidth="1"/>
    <col min="1089" max="1089" width="12.09765625" bestFit="1" customWidth="1"/>
    <col min="1090" max="1090" width="6" bestFit="1" customWidth="1"/>
    <col min="1091" max="1091" width="15.69921875" bestFit="1" customWidth="1"/>
    <col min="1092" max="1092" width="14.8984375" bestFit="1" customWidth="1"/>
    <col min="1093" max="1093" width="11.5" bestFit="1" customWidth="1"/>
    <col min="1094" max="1094" width="16.5" bestFit="1" customWidth="1"/>
    <col min="1095" max="1095" width="25.09765625" bestFit="1" customWidth="1"/>
    <col min="1096" max="1096" width="4.69921875" bestFit="1" customWidth="1"/>
    <col min="1097" max="1097" width="12.5" bestFit="1" customWidth="1"/>
    <col min="1098" max="1098" width="10.09765625" bestFit="1" customWidth="1"/>
    <col min="1099" max="1099" width="7.59765625" bestFit="1" customWidth="1"/>
    <col min="1100" max="1100" width="5.59765625" bestFit="1" customWidth="1"/>
    <col min="1101" max="1101" width="7.59765625" bestFit="1" customWidth="1"/>
    <col min="1102" max="1102" width="12.5" bestFit="1" customWidth="1"/>
    <col min="1103" max="1103" width="11.59765625" bestFit="1" customWidth="1"/>
    <col min="1104" max="1104" width="12.19921875" bestFit="1" customWidth="1"/>
    <col min="1105" max="1105" width="13.5" bestFit="1" customWidth="1"/>
    <col min="1106" max="1106" width="20" bestFit="1" customWidth="1"/>
    <col min="1107" max="1107" width="11" bestFit="1" customWidth="1"/>
    <col min="1108" max="1108" width="4.5" bestFit="1" customWidth="1"/>
    <col min="1109" max="1109" width="8.3984375" bestFit="1" customWidth="1"/>
    <col min="1110" max="1110" width="8.19921875" bestFit="1" customWidth="1"/>
    <col min="1111" max="1111" width="14.59765625" bestFit="1" customWidth="1"/>
    <col min="1112" max="1112" width="13.5" bestFit="1" customWidth="1"/>
    <col min="1113" max="1113" width="14.3984375" bestFit="1" customWidth="1"/>
    <col min="1114" max="1114" width="14" bestFit="1" customWidth="1"/>
    <col min="1115" max="1115" width="13.09765625" bestFit="1" customWidth="1"/>
    <col min="1116" max="1116" width="33.59765625" bestFit="1" customWidth="1"/>
    <col min="1117" max="1117" width="19.19921875" bestFit="1" customWidth="1"/>
    <col min="1118" max="1118" width="11" bestFit="1" customWidth="1"/>
    <col min="1119" max="1119" width="30.19921875" bestFit="1" customWidth="1"/>
    <col min="1120" max="1120" width="17.3984375" bestFit="1" customWidth="1"/>
    <col min="1121" max="1121" width="10.09765625" bestFit="1" customWidth="1"/>
    <col min="1122" max="1122" width="9.5" bestFit="1" customWidth="1"/>
    <col min="1123" max="1123" width="8.8984375" bestFit="1" customWidth="1"/>
    <col min="1124" max="1124" width="9.3984375" bestFit="1" customWidth="1"/>
    <col min="1125" max="1125" width="17.09765625" bestFit="1" customWidth="1"/>
    <col min="1126" max="1126" width="16.19921875" bestFit="1" customWidth="1"/>
    <col min="1127" max="1127" width="14.8984375" bestFit="1" customWidth="1"/>
    <col min="1128" max="1128" width="9.09765625" bestFit="1" customWidth="1"/>
    <col min="1129" max="1129" width="7.5" bestFit="1" customWidth="1"/>
    <col min="1130" max="1130" width="8.3984375" bestFit="1" customWidth="1"/>
    <col min="1131" max="1131" width="11.5" bestFit="1" customWidth="1"/>
    <col min="1132" max="1132" width="19" bestFit="1" customWidth="1"/>
    <col min="1133" max="1133" width="9.69921875" bestFit="1" customWidth="1"/>
    <col min="1134" max="1134" width="12.19921875" bestFit="1" customWidth="1"/>
    <col min="1135" max="1135" width="31.3984375" bestFit="1" customWidth="1"/>
    <col min="1136" max="1136" width="6.5" bestFit="1" customWidth="1"/>
    <col min="1137" max="1137" width="38.3984375" bestFit="1" customWidth="1"/>
    <col min="1138" max="1138" width="26.19921875" bestFit="1" customWidth="1"/>
    <col min="1139" max="1139" width="6" bestFit="1" customWidth="1"/>
    <col min="1140" max="1140" width="14.19921875" bestFit="1" customWidth="1"/>
    <col min="1141" max="1141" width="8.09765625" bestFit="1" customWidth="1"/>
    <col min="1142" max="1142" width="11" bestFit="1" customWidth="1"/>
    <col min="1143" max="1143" width="17.69921875" bestFit="1" customWidth="1"/>
    <col min="1144" max="1144" width="12" bestFit="1" customWidth="1"/>
    <col min="1145" max="1145" width="13" bestFit="1" customWidth="1"/>
    <col min="1146" max="1146" width="12.8984375" bestFit="1" customWidth="1"/>
    <col min="1147" max="1147" width="12.3984375" bestFit="1" customWidth="1"/>
    <col min="1148" max="1148" width="7.59765625" bestFit="1" customWidth="1"/>
    <col min="1149" max="1149" width="19.8984375" bestFit="1" customWidth="1"/>
    <col min="1150" max="1150" width="8.5" bestFit="1" customWidth="1"/>
    <col min="1151" max="1151" width="8.3984375" bestFit="1" customWidth="1"/>
    <col min="1152" max="1152" width="10.09765625" bestFit="1" customWidth="1"/>
    <col min="1153" max="1153" width="6.3984375" bestFit="1" customWidth="1"/>
    <col min="1154" max="1154" width="12.8984375" bestFit="1" customWidth="1"/>
    <col min="1155" max="1155" width="13.59765625" bestFit="1" customWidth="1"/>
    <col min="1156" max="1156" width="8.09765625" bestFit="1" customWidth="1"/>
    <col min="1157" max="1157" width="12" bestFit="1" customWidth="1"/>
    <col min="1158" max="1158" width="11.09765625" bestFit="1" customWidth="1"/>
    <col min="1159" max="1159" width="16.59765625" bestFit="1" customWidth="1"/>
    <col min="1160" max="1160" width="9.5" bestFit="1" customWidth="1"/>
    <col min="1161" max="1161" width="13.59765625" bestFit="1" customWidth="1"/>
    <col min="1162" max="1162" width="8.19921875" bestFit="1" customWidth="1"/>
    <col min="1163" max="1163" width="17.09765625" bestFit="1" customWidth="1"/>
    <col min="1164" max="1164" width="8" bestFit="1" customWidth="1"/>
    <col min="1165" max="1165" width="6.8984375" bestFit="1" customWidth="1"/>
    <col min="1166" max="1166" width="6.59765625" bestFit="1" customWidth="1"/>
    <col min="1167" max="1167" width="11.5" bestFit="1" customWidth="1"/>
    <col min="1168" max="1168" width="12" bestFit="1" customWidth="1"/>
    <col min="1169" max="1169" width="23.59765625" bestFit="1" customWidth="1"/>
    <col min="1170" max="1170" width="6.19921875" bestFit="1" customWidth="1"/>
    <col min="1171" max="1171" width="9.8984375" bestFit="1" customWidth="1"/>
    <col min="1172" max="1172" width="14.5" bestFit="1" customWidth="1"/>
    <col min="1173" max="1173" width="5" bestFit="1" customWidth="1"/>
    <col min="1174" max="1174" width="15.09765625" bestFit="1" customWidth="1"/>
    <col min="1175" max="1175" width="8.5" bestFit="1" customWidth="1"/>
    <col min="1176" max="1176" width="14.69921875" bestFit="1" customWidth="1"/>
    <col min="1177" max="1177" width="16.09765625" bestFit="1" customWidth="1"/>
    <col min="1178" max="1178" width="11.09765625" bestFit="1" customWidth="1"/>
    <col min="1179" max="1179" width="11.69921875" bestFit="1" customWidth="1"/>
    <col min="1180" max="1180" width="22.5" bestFit="1" customWidth="1"/>
    <col min="1181" max="1181" width="9.5" bestFit="1" customWidth="1"/>
    <col min="1182" max="1182" width="14.3984375" bestFit="1" customWidth="1"/>
    <col min="1183" max="1183" width="14.69921875" bestFit="1" customWidth="1"/>
    <col min="1184" max="1184" width="9.69921875" bestFit="1" customWidth="1"/>
    <col min="1185" max="1185" width="15.19921875" bestFit="1" customWidth="1"/>
    <col min="1186" max="1186" width="9.8984375" bestFit="1" customWidth="1"/>
    <col min="1187" max="1187" width="17.19921875" bestFit="1" customWidth="1"/>
    <col min="1188" max="1188" width="12.69921875" bestFit="1" customWidth="1"/>
    <col min="1189" max="1189" width="8.5" bestFit="1" customWidth="1"/>
    <col min="1190" max="1190" width="4.19921875" bestFit="1" customWidth="1"/>
    <col min="1191" max="1191" width="9.19921875" bestFit="1" customWidth="1"/>
    <col min="1192" max="1192" width="9.59765625" bestFit="1" customWidth="1"/>
    <col min="1193" max="1193" width="7.69921875" bestFit="1" customWidth="1"/>
    <col min="1194" max="1194" width="11.5" bestFit="1" customWidth="1"/>
    <col min="1195" max="1195" width="18.8984375" bestFit="1" customWidth="1"/>
    <col min="1196" max="1196" width="16.8984375" bestFit="1" customWidth="1"/>
    <col min="1197" max="1197" width="10.19921875" bestFit="1" customWidth="1"/>
    <col min="1198" max="1198" width="10" bestFit="1" customWidth="1"/>
    <col min="1199" max="1199" width="30.59765625" bestFit="1" customWidth="1"/>
    <col min="1200" max="1200" width="22.69921875" bestFit="1" customWidth="1"/>
    <col min="1201" max="1201" width="5.3984375" bestFit="1" customWidth="1"/>
    <col min="1202" max="1202" width="16.09765625" bestFit="1" customWidth="1"/>
    <col min="1203" max="1203" width="12.59765625" bestFit="1" customWidth="1"/>
    <col min="1204" max="1204" width="20.19921875" bestFit="1" customWidth="1"/>
    <col min="1205" max="1205" width="23.19921875" bestFit="1" customWidth="1"/>
    <col min="1206" max="1206" width="6.59765625" bestFit="1" customWidth="1"/>
    <col min="1207" max="1207" width="9.8984375" bestFit="1" customWidth="1"/>
    <col min="1208" max="1208" width="13.09765625" bestFit="1" customWidth="1"/>
    <col min="1209" max="1209" width="15.8984375" bestFit="1" customWidth="1"/>
    <col min="1210" max="1210" width="9.3984375" bestFit="1" customWidth="1"/>
    <col min="1211" max="1211" width="19" bestFit="1" customWidth="1"/>
    <col min="1212" max="1212" width="5.69921875" bestFit="1" customWidth="1"/>
    <col min="1213" max="1213" width="13.19921875" bestFit="1" customWidth="1"/>
    <col min="1214" max="1214" width="11.19921875" bestFit="1" customWidth="1"/>
    <col min="1215" max="1215" width="10.69921875" bestFit="1" customWidth="1"/>
    <col min="1216" max="1216" width="14.69921875" bestFit="1" customWidth="1"/>
    <col min="1217" max="1217" width="13.3984375" bestFit="1" customWidth="1"/>
    <col min="1218" max="1218" width="13.09765625" bestFit="1" customWidth="1"/>
    <col min="1219" max="1219" width="10.09765625" bestFit="1" customWidth="1"/>
    <col min="1220" max="1220" width="11" bestFit="1" customWidth="1"/>
    <col min="1221" max="1221" width="26.59765625" bestFit="1" customWidth="1"/>
    <col min="1222" max="1222" width="9.19921875" bestFit="1" customWidth="1"/>
    <col min="1223" max="1223" width="6.5" bestFit="1" customWidth="1"/>
    <col min="1224" max="1224" width="18.5" bestFit="1" customWidth="1"/>
    <col min="1225" max="1225" width="6.59765625" bestFit="1" customWidth="1"/>
    <col min="1226" max="1226" width="8" bestFit="1" customWidth="1"/>
    <col min="1227" max="1227" width="9.59765625" bestFit="1" customWidth="1"/>
    <col min="1228" max="1228" width="15.69921875" bestFit="1" customWidth="1"/>
    <col min="1229" max="1229" width="14.5" bestFit="1" customWidth="1"/>
    <col min="1230" max="1230" width="11.09765625" bestFit="1" customWidth="1"/>
    <col min="1231" max="1231" width="10.19921875" bestFit="1" customWidth="1"/>
    <col min="1232" max="1232" width="10.3984375" bestFit="1" customWidth="1"/>
    <col min="1233" max="1233" width="15.59765625" bestFit="1" customWidth="1"/>
    <col min="1234" max="1234" width="11.5" bestFit="1" customWidth="1"/>
    <col min="1235" max="1235" width="26.5" bestFit="1" customWidth="1"/>
    <col min="1236" max="1236" width="41.09765625" bestFit="1" customWidth="1"/>
    <col min="1237" max="1237" width="10.19921875" bestFit="1" customWidth="1"/>
    <col min="1238" max="1238" width="4.19921875" bestFit="1" customWidth="1"/>
    <col min="1239" max="1239" width="19.3984375" bestFit="1" customWidth="1"/>
    <col min="1240" max="1240" width="9.3984375" bestFit="1" customWidth="1"/>
    <col min="1241" max="1241" width="13.19921875" bestFit="1" customWidth="1"/>
    <col min="1242" max="1242" width="17.8984375" bestFit="1" customWidth="1"/>
    <col min="1243" max="1243" width="29.59765625" bestFit="1" customWidth="1"/>
    <col min="1244" max="1244" width="16.19921875" bestFit="1" customWidth="1"/>
    <col min="1245" max="1245" width="10.19921875" bestFit="1" customWidth="1"/>
    <col min="1246" max="1246" width="9.3984375" bestFit="1" customWidth="1"/>
    <col min="1247" max="1247" width="12.59765625" bestFit="1" customWidth="1"/>
    <col min="1248" max="1248" width="9.3984375" bestFit="1" customWidth="1"/>
    <col min="1249" max="1250" width="14.5" bestFit="1" customWidth="1"/>
    <col min="1251" max="1251" width="15.3984375" bestFit="1" customWidth="1"/>
    <col min="1252" max="1252" width="9.19921875" bestFit="1" customWidth="1"/>
    <col min="1253" max="1253" width="23.59765625" bestFit="1" customWidth="1"/>
    <col min="1254" max="1254" width="10.5" bestFit="1" customWidth="1"/>
    <col min="1255" max="1255" width="8.59765625" bestFit="1" customWidth="1"/>
    <col min="1256" max="1256" width="17.09765625" bestFit="1" customWidth="1"/>
    <col min="1257" max="1257" width="12.09765625" bestFit="1" customWidth="1"/>
    <col min="1258" max="1258" width="12.19921875" bestFit="1" customWidth="1"/>
    <col min="1259" max="1259" width="11.69921875" bestFit="1" customWidth="1"/>
    <col min="1260" max="1260" width="14.69921875" bestFit="1" customWidth="1"/>
    <col min="1261" max="1261" width="11.69921875" bestFit="1" customWidth="1"/>
    <col min="1262" max="1262" width="9.69921875" bestFit="1" customWidth="1"/>
    <col min="1263" max="1263" width="13.5" bestFit="1" customWidth="1"/>
    <col min="1264" max="1264" width="7.59765625" bestFit="1" customWidth="1"/>
    <col min="1265" max="1265" width="16.3984375" bestFit="1" customWidth="1"/>
    <col min="1266" max="1266" width="14.09765625" bestFit="1" customWidth="1"/>
    <col min="1267" max="1267" width="4.3984375" bestFit="1" customWidth="1"/>
    <col min="1268" max="1268" width="15.3984375" bestFit="1" customWidth="1"/>
    <col min="1269" max="1269" width="15.8984375" bestFit="1" customWidth="1"/>
    <col min="1270" max="1270" width="11" bestFit="1" customWidth="1"/>
    <col min="1271" max="1271" width="7.19921875" bestFit="1" customWidth="1"/>
    <col min="1272" max="1272" width="13.3984375" bestFit="1" customWidth="1"/>
    <col min="1273" max="1273" width="6.69921875" bestFit="1" customWidth="1"/>
    <col min="1274" max="1274" width="15.59765625" bestFit="1" customWidth="1"/>
    <col min="1275" max="1275" width="11.19921875" bestFit="1" customWidth="1"/>
    <col min="1276" max="1276" width="9.8984375" bestFit="1" customWidth="1"/>
    <col min="1277" max="1277" width="6.59765625" bestFit="1" customWidth="1"/>
    <col min="1278" max="1278" width="14.69921875" bestFit="1" customWidth="1"/>
    <col min="1279" max="1279" width="33.5" bestFit="1" customWidth="1"/>
    <col min="1280" max="1281" width="9.69921875" bestFit="1" customWidth="1"/>
    <col min="1282" max="1282" width="13.3984375" bestFit="1" customWidth="1"/>
    <col min="1283" max="1283" width="30" bestFit="1" customWidth="1"/>
    <col min="1284" max="1284" width="28.8984375" bestFit="1" customWidth="1"/>
    <col min="1285" max="1285" width="18" bestFit="1" customWidth="1"/>
    <col min="1286" max="1286" width="18.5" bestFit="1" customWidth="1"/>
    <col min="1287" max="1287" width="8" bestFit="1" customWidth="1"/>
    <col min="1288" max="1288" width="14.19921875" bestFit="1" customWidth="1"/>
    <col min="1289" max="1289" width="13.5" bestFit="1" customWidth="1"/>
    <col min="1290" max="1290" width="16.3984375" bestFit="1" customWidth="1"/>
    <col min="1291" max="1291" width="9.19921875" bestFit="1" customWidth="1"/>
    <col min="1292" max="1292" width="27.8984375" bestFit="1" customWidth="1"/>
    <col min="1293" max="1293" width="11.19921875" bestFit="1" customWidth="1"/>
    <col min="1294" max="1294" width="16" bestFit="1" customWidth="1"/>
    <col min="1295" max="1295" width="7.5" bestFit="1" customWidth="1"/>
    <col min="1296" max="1296" width="12.8984375" bestFit="1" customWidth="1"/>
    <col min="1297" max="1297" width="13.3984375" bestFit="1" customWidth="1"/>
    <col min="1298" max="1298" width="8.19921875" bestFit="1" customWidth="1"/>
    <col min="1299" max="1299" width="12.09765625" bestFit="1" customWidth="1"/>
    <col min="1300" max="1300" width="16.8984375" bestFit="1" customWidth="1"/>
    <col min="1301" max="1301" width="16.19921875" bestFit="1" customWidth="1"/>
    <col min="1302" max="1302" width="12" bestFit="1" customWidth="1"/>
    <col min="1303" max="1303" width="10.5" bestFit="1" customWidth="1"/>
    <col min="1304" max="1304" width="5.5" bestFit="1" customWidth="1"/>
    <col min="1305" max="1305" width="13.09765625" bestFit="1" customWidth="1"/>
    <col min="1306" max="1306" width="15.8984375" bestFit="1" customWidth="1"/>
    <col min="1307" max="1307" width="12.19921875" bestFit="1" customWidth="1"/>
    <col min="1308" max="1308" width="8.8984375" bestFit="1" customWidth="1"/>
    <col min="1309" max="1309" width="14.5" bestFit="1" customWidth="1"/>
    <col min="1310" max="1310" width="10.69921875" bestFit="1" customWidth="1"/>
    <col min="1311" max="1311" width="12.5" bestFit="1" customWidth="1"/>
    <col min="1312" max="1312" width="8" bestFit="1" customWidth="1"/>
    <col min="1313" max="1313" width="7" bestFit="1" customWidth="1"/>
    <col min="1314" max="1314" width="14.19921875" bestFit="1" customWidth="1"/>
    <col min="1315" max="1315" width="15.59765625" bestFit="1" customWidth="1"/>
    <col min="1316" max="1316" width="8.8984375" bestFit="1" customWidth="1"/>
    <col min="1317" max="1317" width="20.09765625" bestFit="1" customWidth="1"/>
    <col min="1318" max="1318" width="18.69921875" bestFit="1" customWidth="1"/>
    <col min="1319" max="1319" width="9.09765625" bestFit="1" customWidth="1"/>
    <col min="1320" max="1320" width="20.19921875" bestFit="1" customWidth="1"/>
    <col min="1321" max="1321" width="4.5" bestFit="1" customWidth="1"/>
    <col min="1322" max="1322" width="14.5" bestFit="1" customWidth="1"/>
    <col min="1323" max="1323" width="6.69921875" bestFit="1" customWidth="1"/>
    <col min="1324" max="1324" width="19.19921875" bestFit="1" customWidth="1"/>
    <col min="1325" max="1325" width="16.69921875" bestFit="1" customWidth="1"/>
    <col min="1326" max="1326" width="9.59765625" bestFit="1" customWidth="1"/>
    <col min="1327" max="1327" width="13.09765625" bestFit="1" customWidth="1"/>
    <col min="1328" max="1328" width="17.19921875" bestFit="1" customWidth="1"/>
    <col min="1329" max="1329" width="21.8984375" bestFit="1" customWidth="1"/>
    <col min="1330" max="1330" width="17.3984375" bestFit="1" customWidth="1"/>
    <col min="1331" max="1331" width="17" bestFit="1" customWidth="1"/>
    <col min="1332" max="1332" width="16.19921875" bestFit="1" customWidth="1"/>
    <col min="1333" max="1333" width="16" bestFit="1" customWidth="1"/>
    <col min="1334" max="1334" width="10.3984375" bestFit="1" customWidth="1"/>
    <col min="1335" max="1335" width="13.19921875" bestFit="1" customWidth="1"/>
    <col min="1336" max="1336" width="16.69921875" bestFit="1" customWidth="1"/>
    <col min="1337" max="1337" width="14.8984375" bestFit="1" customWidth="1"/>
    <col min="1338" max="1338" width="14.3984375" bestFit="1" customWidth="1"/>
    <col min="1339" max="1339" width="15.59765625" bestFit="1" customWidth="1"/>
    <col min="1340" max="1340" width="13.19921875" bestFit="1" customWidth="1"/>
    <col min="1341" max="1341" width="16.5" bestFit="1" customWidth="1"/>
    <col min="1342" max="1343" width="19" bestFit="1" customWidth="1"/>
    <col min="1344" max="1344" width="10.3984375" bestFit="1" customWidth="1"/>
    <col min="1345" max="1345" width="10" bestFit="1" customWidth="1"/>
    <col min="1346" max="1346" width="10.09765625" bestFit="1" customWidth="1"/>
    <col min="1347" max="1347" width="12.69921875" bestFit="1" customWidth="1"/>
    <col min="1348" max="1348" width="19.3984375" bestFit="1" customWidth="1"/>
    <col min="1349" max="1349" width="16.59765625" bestFit="1" customWidth="1"/>
    <col min="1350" max="1350" width="4.3984375" bestFit="1" customWidth="1"/>
    <col min="1351" max="1351" width="14.69921875" bestFit="1" customWidth="1"/>
    <col min="1352" max="1352" width="11.59765625" bestFit="1" customWidth="1"/>
    <col min="1353" max="1353" width="8.09765625" bestFit="1" customWidth="1"/>
    <col min="1354" max="1354" width="13.09765625" bestFit="1" customWidth="1"/>
    <col min="1355" max="1355" width="8.8984375" bestFit="1" customWidth="1"/>
    <col min="1356" max="1356" width="10.3984375" bestFit="1" customWidth="1"/>
    <col min="1357" max="1357" width="14.5" bestFit="1" customWidth="1"/>
    <col min="1358" max="1358" width="14.09765625" bestFit="1" customWidth="1"/>
    <col min="1359" max="1359" width="11" bestFit="1" customWidth="1"/>
    <col min="1360" max="1360" width="12.8984375" bestFit="1" customWidth="1"/>
    <col min="1361" max="1361" width="14.59765625" bestFit="1" customWidth="1"/>
    <col min="1362" max="1362" width="10" bestFit="1" customWidth="1"/>
    <col min="1363" max="1363" width="10.5" bestFit="1" customWidth="1"/>
    <col min="1364" max="1364" width="9.69921875" bestFit="1" customWidth="1"/>
    <col min="1365" max="1365" width="14.69921875" bestFit="1" customWidth="1"/>
    <col min="1366" max="1366" width="26.59765625" bestFit="1" customWidth="1"/>
    <col min="1367" max="1367" width="17.5" bestFit="1" customWidth="1"/>
    <col min="1368" max="1368" width="38.69921875" bestFit="1" customWidth="1"/>
    <col min="1369" max="1369" width="33.59765625" bestFit="1" customWidth="1"/>
    <col min="1370" max="1370" width="10.5" bestFit="1" customWidth="1"/>
    <col min="1371" max="1371" width="10.8984375" bestFit="1" customWidth="1"/>
    <col min="1372" max="1372" width="10.3984375" bestFit="1" customWidth="1"/>
    <col min="1373" max="1373" width="4.59765625" bestFit="1" customWidth="1"/>
    <col min="1374" max="1374" width="11" bestFit="1" customWidth="1"/>
    <col min="1375" max="1375" width="12" bestFit="1" customWidth="1"/>
    <col min="1376" max="1376" width="19.69921875" bestFit="1" customWidth="1"/>
    <col min="1377" max="1377" width="12.59765625" bestFit="1" customWidth="1"/>
    <col min="1378" max="1378" width="8.69921875" bestFit="1" customWidth="1"/>
    <col min="1379" max="1379" width="12.3984375" bestFit="1" customWidth="1"/>
    <col min="1380" max="1380" width="13.59765625" bestFit="1" customWidth="1"/>
    <col min="1381" max="1381" width="16.3984375" bestFit="1" customWidth="1"/>
    <col min="1382" max="1382" width="5" bestFit="1" customWidth="1"/>
    <col min="1383" max="1383" width="16.8984375" bestFit="1" customWidth="1"/>
    <col min="1384" max="1384" width="8.19921875" bestFit="1" customWidth="1"/>
    <col min="1385" max="1385" width="12" bestFit="1" customWidth="1"/>
    <col min="1386" max="1386" width="8.5" bestFit="1" customWidth="1"/>
    <col min="1387" max="1387" width="20.5" bestFit="1" customWidth="1"/>
    <col min="1388" max="1388" width="7.59765625" bestFit="1" customWidth="1"/>
    <col min="1389" max="1389" width="14.5" bestFit="1" customWidth="1"/>
    <col min="1390" max="1390" width="15.59765625" bestFit="1" customWidth="1"/>
    <col min="1391" max="1391" width="9.09765625" bestFit="1" customWidth="1"/>
    <col min="1392" max="1392" width="14.19921875" bestFit="1" customWidth="1"/>
    <col min="1393" max="1393" width="15.09765625" bestFit="1" customWidth="1"/>
    <col min="1394" max="1394" width="10" bestFit="1" customWidth="1"/>
    <col min="1395" max="1395" width="24.69921875" bestFit="1" customWidth="1"/>
    <col min="1396" max="1396" width="2.09765625" bestFit="1" customWidth="1"/>
    <col min="1397" max="1397" width="23" bestFit="1" customWidth="1"/>
    <col min="1398" max="1398" width="7.5" bestFit="1" customWidth="1"/>
    <col min="1399" max="1399" width="16.5" bestFit="1" customWidth="1"/>
    <col min="1400" max="1400" width="6.5" bestFit="1" customWidth="1"/>
    <col min="1401" max="1401" width="12.69921875" bestFit="1" customWidth="1"/>
    <col min="1402" max="1402" width="14.09765625" bestFit="1" customWidth="1"/>
    <col min="1403" max="1403" width="13.09765625" bestFit="1" customWidth="1"/>
    <col min="1404" max="1404" width="6.09765625" bestFit="1" customWidth="1"/>
    <col min="1405" max="1405" width="14.5" bestFit="1" customWidth="1"/>
    <col min="1406" max="1406" width="15.8984375" bestFit="1" customWidth="1"/>
    <col min="1407" max="1407" width="7.69921875" bestFit="1" customWidth="1"/>
    <col min="1408" max="1408" width="6.5" bestFit="1" customWidth="1"/>
    <col min="1409" max="1409" width="9.09765625" bestFit="1" customWidth="1"/>
    <col min="1410" max="1410" width="6.5" bestFit="1" customWidth="1"/>
    <col min="1411" max="1411" width="10.09765625" bestFit="1" customWidth="1"/>
    <col min="1412" max="1412" width="16.19921875" bestFit="1" customWidth="1"/>
    <col min="1413" max="1413" width="9.69921875" bestFit="1" customWidth="1"/>
    <col min="1414" max="1414" width="10.3984375" bestFit="1" customWidth="1"/>
    <col min="1415" max="1415" width="4.8984375" bestFit="1" customWidth="1"/>
    <col min="1416" max="1416" width="54.5" bestFit="1" customWidth="1"/>
    <col min="1417" max="1417" width="23.5" bestFit="1" customWidth="1"/>
    <col min="1418" max="1418" width="6.59765625" bestFit="1" customWidth="1"/>
    <col min="1419" max="1419" width="7.3984375" bestFit="1" customWidth="1"/>
    <col min="1420" max="1420" width="20" bestFit="1" customWidth="1"/>
    <col min="1421" max="1421" width="15.8984375" bestFit="1" customWidth="1"/>
    <col min="1422" max="1422" width="13.3984375" bestFit="1" customWidth="1"/>
    <col min="1423" max="1423" width="13.5" bestFit="1" customWidth="1"/>
    <col min="1424" max="1424" width="19.69921875" bestFit="1" customWidth="1"/>
    <col min="1425" max="1425" width="13" bestFit="1" customWidth="1"/>
    <col min="1426" max="1426" width="8.59765625" bestFit="1" customWidth="1"/>
    <col min="1427" max="1427" width="15.19921875" bestFit="1" customWidth="1"/>
    <col min="1428" max="1428" width="10" bestFit="1" customWidth="1"/>
    <col min="1429" max="1429" width="10.19921875" bestFit="1" customWidth="1"/>
    <col min="1430" max="1430" width="11" bestFit="1" customWidth="1"/>
    <col min="1431" max="1431" width="10.3984375" bestFit="1" customWidth="1"/>
    <col min="1432" max="1432" width="9.69921875" bestFit="1" customWidth="1"/>
    <col min="1433" max="1433" width="6.09765625" bestFit="1" customWidth="1"/>
    <col min="1434" max="1434" width="12.19921875" bestFit="1" customWidth="1"/>
    <col min="1435" max="1435" width="5" bestFit="1" customWidth="1"/>
    <col min="1436" max="1436" width="14.8984375" bestFit="1" customWidth="1"/>
    <col min="1437" max="1437" width="17" bestFit="1" customWidth="1"/>
    <col min="1438" max="1438" width="14.09765625" bestFit="1" customWidth="1"/>
    <col min="1439" max="1439" width="7.59765625" bestFit="1" customWidth="1"/>
    <col min="1440" max="1440" width="15.5" bestFit="1" customWidth="1"/>
    <col min="1441" max="1441" width="10" bestFit="1" customWidth="1"/>
    <col min="1442" max="1442" width="16.59765625" bestFit="1" customWidth="1"/>
    <col min="1443" max="1443" width="13.09765625" bestFit="1" customWidth="1"/>
    <col min="1444" max="1444" width="15.19921875" bestFit="1" customWidth="1"/>
    <col min="1445" max="1445" width="21.69921875" bestFit="1" customWidth="1"/>
    <col min="1446" max="1446" width="12.09765625" bestFit="1" customWidth="1"/>
    <col min="1447" max="1447" width="3.59765625" bestFit="1" customWidth="1"/>
    <col min="1448" max="1448" width="9.19921875" bestFit="1" customWidth="1"/>
    <col min="1449" max="1449" width="9.69921875" bestFit="1" customWidth="1"/>
    <col min="1450" max="1450" width="10" bestFit="1" customWidth="1"/>
    <col min="1451" max="1451" width="3.69921875" bestFit="1" customWidth="1"/>
    <col min="1452" max="1452" width="8.8984375" bestFit="1" customWidth="1"/>
    <col min="1453" max="1453" width="9.8984375" bestFit="1" customWidth="1"/>
    <col min="1454" max="1454" width="12.69921875" bestFit="1" customWidth="1"/>
    <col min="1455" max="1455" width="8.09765625" bestFit="1" customWidth="1"/>
    <col min="1456" max="1456" width="10.69921875" bestFit="1" customWidth="1"/>
    <col min="1457" max="1457" width="16.19921875" bestFit="1" customWidth="1"/>
    <col min="1458" max="1460" width="17.5" bestFit="1" customWidth="1"/>
    <col min="1461" max="1461" width="31.19921875" bestFit="1" customWidth="1"/>
    <col min="1462" max="1462" width="10.5" bestFit="1" customWidth="1"/>
    <col min="1463" max="1463" width="15.3984375" bestFit="1" customWidth="1"/>
    <col min="1464" max="1464" width="12.5" bestFit="1" customWidth="1"/>
    <col min="1465" max="1465" width="5.8984375" bestFit="1" customWidth="1"/>
    <col min="1466" max="1466" width="12" bestFit="1" customWidth="1"/>
    <col min="1467" max="1467" width="8.59765625" bestFit="1" customWidth="1"/>
    <col min="1468" max="1468" width="4.19921875" bestFit="1" customWidth="1"/>
    <col min="1469" max="1469" width="16.19921875" bestFit="1" customWidth="1"/>
    <col min="1470" max="1470" width="17.5" bestFit="1" customWidth="1"/>
    <col min="1471" max="1471" width="12" bestFit="1" customWidth="1"/>
    <col min="1472" max="1472" width="8" bestFit="1" customWidth="1"/>
    <col min="1473" max="1473" width="14.09765625" bestFit="1" customWidth="1"/>
    <col min="1474" max="1474" width="10.5" bestFit="1" customWidth="1"/>
    <col min="1475" max="1475" width="7.09765625" bestFit="1" customWidth="1"/>
    <col min="1476" max="1476" width="19.8984375" bestFit="1" customWidth="1"/>
    <col min="1477" max="1477" width="12.09765625" bestFit="1" customWidth="1"/>
    <col min="1478" max="1478" width="41.5" bestFit="1" customWidth="1"/>
    <col min="1479" max="1479" width="25.19921875" bestFit="1" customWidth="1"/>
    <col min="1480" max="1480" width="27.5" bestFit="1" customWidth="1"/>
    <col min="1481" max="1481" width="9" bestFit="1" customWidth="1"/>
    <col min="1482" max="1482" width="8.3984375" bestFit="1" customWidth="1"/>
    <col min="1483" max="1483" width="9.19921875" bestFit="1" customWidth="1"/>
    <col min="1484" max="1484" width="10.8984375" bestFit="1" customWidth="1"/>
    <col min="1485" max="1485" width="12.09765625" bestFit="1" customWidth="1"/>
    <col min="1486" max="1486" width="15.19921875" bestFit="1" customWidth="1"/>
    <col min="1487" max="1487" width="14.59765625" bestFit="1" customWidth="1"/>
    <col min="1488" max="1488" width="9.09765625" bestFit="1" customWidth="1"/>
    <col min="1489" max="1489" width="32.59765625" bestFit="1" customWidth="1"/>
    <col min="1490" max="1490" width="35.09765625" bestFit="1" customWidth="1"/>
    <col min="1491" max="1491" width="34.8984375" bestFit="1" customWidth="1"/>
    <col min="1492" max="1492" width="42.8984375" bestFit="1" customWidth="1"/>
    <col min="1493" max="1493" width="9.09765625" bestFit="1" customWidth="1"/>
    <col min="1494" max="1494" width="10.69921875" bestFit="1" customWidth="1"/>
    <col min="1495" max="1495" width="12.09765625" bestFit="1" customWidth="1"/>
    <col min="1496" max="1496" width="5.5" bestFit="1" customWidth="1"/>
    <col min="1497" max="1497" width="8" bestFit="1" customWidth="1"/>
    <col min="1498" max="1498" width="15.3984375" bestFit="1" customWidth="1"/>
    <col min="1499" max="1499" width="14.3984375" bestFit="1" customWidth="1"/>
    <col min="1500" max="1500" width="9.69921875" bestFit="1" customWidth="1"/>
    <col min="1501" max="1501" width="6.5" bestFit="1" customWidth="1"/>
    <col min="1502" max="1502" width="7.3984375" bestFit="1" customWidth="1"/>
    <col min="1503" max="1503" width="8.8984375" bestFit="1" customWidth="1"/>
    <col min="1504" max="1504" width="5.69921875" bestFit="1" customWidth="1"/>
    <col min="1505" max="1505" width="20.5" bestFit="1" customWidth="1"/>
    <col min="1506" max="1506" width="13.5" bestFit="1" customWidth="1"/>
    <col min="1507" max="1507" width="10" bestFit="1" customWidth="1"/>
    <col min="1508" max="1508" width="8.09765625" bestFit="1" customWidth="1"/>
    <col min="1509" max="1509" width="8.3984375" bestFit="1" customWidth="1"/>
    <col min="1510" max="1510" width="32" bestFit="1" customWidth="1"/>
    <col min="1511" max="1511" width="7.5" bestFit="1" customWidth="1"/>
    <col min="1512" max="1512" width="8.3984375" bestFit="1" customWidth="1"/>
    <col min="1513" max="1513" width="12.19921875" bestFit="1" customWidth="1"/>
    <col min="1514" max="1514" width="10.59765625" bestFit="1" customWidth="1"/>
    <col min="1515" max="1515" width="14.59765625" bestFit="1" customWidth="1"/>
    <col min="1516" max="1516" width="13" bestFit="1" customWidth="1"/>
    <col min="1517" max="1517" width="5.3984375" bestFit="1" customWidth="1"/>
    <col min="1518" max="1518" width="6.09765625" bestFit="1" customWidth="1"/>
    <col min="1519" max="1519" width="28.3984375" bestFit="1" customWidth="1"/>
    <col min="1520" max="1520" width="14" bestFit="1" customWidth="1"/>
    <col min="1521" max="1521" width="8.09765625" bestFit="1" customWidth="1"/>
    <col min="1522" max="1522" width="13.5" bestFit="1" customWidth="1"/>
    <col min="1523" max="1523" width="7.69921875" bestFit="1" customWidth="1"/>
    <col min="1524" max="1524" width="5" bestFit="1" customWidth="1"/>
    <col min="1525" max="1525" width="9.59765625" bestFit="1" customWidth="1"/>
    <col min="1526" max="1526" width="10.3984375" bestFit="1" customWidth="1"/>
    <col min="1527" max="1527" width="12.3984375" bestFit="1" customWidth="1"/>
    <col min="1528" max="1528" width="10.3984375" bestFit="1" customWidth="1"/>
    <col min="1529" max="1529" width="15.8984375" bestFit="1" customWidth="1"/>
    <col min="1530" max="1530" width="12.69921875" bestFit="1" customWidth="1"/>
    <col min="1531" max="1531" width="5.09765625" bestFit="1" customWidth="1"/>
    <col min="1532" max="1532" width="15.09765625" bestFit="1" customWidth="1"/>
    <col min="1533" max="1533" width="16.3984375" bestFit="1" customWidth="1"/>
    <col min="1534" max="1534" width="11" bestFit="1" customWidth="1"/>
    <col min="1535" max="1535" width="15.69921875" bestFit="1" customWidth="1"/>
    <col min="1536" max="1536" width="9.59765625" bestFit="1" customWidth="1"/>
    <col min="1537" max="1537" width="6.8984375" bestFit="1" customWidth="1"/>
    <col min="1538" max="1538" width="18.19921875" bestFit="1" customWidth="1"/>
    <col min="1539" max="1539" width="5.3984375" bestFit="1" customWidth="1"/>
    <col min="1540" max="1540" width="11.8984375" bestFit="1" customWidth="1"/>
    <col min="1541" max="1541" width="6.5" bestFit="1" customWidth="1"/>
    <col min="1542" max="1542" width="4.5" bestFit="1" customWidth="1"/>
    <col min="1543" max="1543" width="9.8984375" bestFit="1" customWidth="1"/>
    <col min="1544" max="1544" width="16" bestFit="1" customWidth="1"/>
    <col min="1545" max="1545" width="19.8984375" bestFit="1" customWidth="1"/>
    <col min="1546" max="1546" width="5.19921875" bestFit="1" customWidth="1"/>
    <col min="1547" max="1547" width="13.8984375" bestFit="1" customWidth="1"/>
    <col min="1548" max="1548" width="11.5" bestFit="1" customWidth="1"/>
    <col min="1549" max="1549" width="17.09765625" bestFit="1" customWidth="1"/>
    <col min="1550" max="1550" width="16.5" bestFit="1" customWidth="1"/>
    <col min="1551" max="1551" width="5.59765625" bestFit="1" customWidth="1"/>
    <col min="1552" max="1552" width="7.3984375" bestFit="1" customWidth="1"/>
    <col min="1553" max="1553" width="9.3984375" bestFit="1" customWidth="1"/>
    <col min="1554" max="1554" width="3.59765625" bestFit="1" customWidth="1"/>
    <col min="1555" max="1555" width="14.09765625" bestFit="1" customWidth="1"/>
    <col min="1556" max="1556" width="8.59765625" bestFit="1" customWidth="1"/>
    <col min="1557" max="1557" width="21.09765625" bestFit="1" customWidth="1"/>
    <col min="1558" max="1558" width="16.8984375" bestFit="1" customWidth="1"/>
    <col min="1559" max="1559" width="3.8984375" bestFit="1" customWidth="1"/>
    <col min="1560" max="1560" width="5.09765625" bestFit="1" customWidth="1"/>
    <col min="1561" max="1561" width="7.5" bestFit="1" customWidth="1"/>
    <col min="1562" max="1562" width="9.69921875" bestFit="1" customWidth="1"/>
    <col min="1563" max="1563" width="7" bestFit="1" customWidth="1"/>
    <col min="1564" max="1564" width="9.19921875" bestFit="1" customWidth="1"/>
    <col min="1565" max="1565" width="13.69921875" bestFit="1" customWidth="1"/>
    <col min="1566" max="1566" width="7.69921875" bestFit="1" customWidth="1"/>
    <col min="1567" max="1567" width="8.09765625" bestFit="1" customWidth="1"/>
    <col min="1568" max="1568" width="7" bestFit="1" customWidth="1"/>
    <col min="1569" max="1569" width="10.59765625" bestFit="1" customWidth="1"/>
    <col min="1570" max="1570" width="12.5" bestFit="1" customWidth="1"/>
    <col min="1571" max="1571" width="13.8984375" bestFit="1" customWidth="1"/>
    <col min="1572" max="1572" width="9" bestFit="1" customWidth="1"/>
    <col min="1573" max="1573" width="12.59765625" bestFit="1" customWidth="1"/>
    <col min="1574" max="1574" width="20.19921875" bestFit="1" customWidth="1"/>
    <col min="1575" max="1575" width="17.69921875" bestFit="1" customWidth="1"/>
    <col min="1576" max="1576" width="10.3984375" bestFit="1" customWidth="1"/>
    <col min="1577" max="1577" width="8.5" bestFit="1" customWidth="1"/>
    <col min="1578" max="1578" width="14.5" bestFit="1" customWidth="1"/>
    <col min="1579" max="1579" width="4.5" bestFit="1" customWidth="1"/>
    <col min="1580" max="1580" width="8.8984375" bestFit="1" customWidth="1"/>
    <col min="1581" max="1581" width="20.69921875" bestFit="1" customWidth="1"/>
    <col min="1582" max="1582" width="17.5" bestFit="1" customWidth="1"/>
    <col min="1583" max="1583" width="11.09765625" bestFit="1" customWidth="1"/>
    <col min="1584" max="1584" width="10.8984375" bestFit="1" customWidth="1"/>
    <col min="1585" max="1585" width="18.69921875" bestFit="1" customWidth="1"/>
    <col min="1586" max="1586" width="21" bestFit="1" customWidth="1"/>
    <col min="1587" max="1587" width="19.8984375" bestFit="1" customWidth="1"/>
    <col min="1588" max="1588" width="21" bestFit="1" customWidth="1"/>
    <col min="1589" max="1589" width="19.69921875" bestFit="1" customWidth="1"/>
    <col min="1590" max="1590" width="11.09765625" bestFit="1" customWidth="1"/>
    <col min="1591" max="1591" width="17.5" bestFit="1" customWidth="1"/>
    <col min="1592" max="1592" width="16.19921875" bestFit="1" customWidth="1"/>
    <col min="1593" max="1593" width="6.5" bestFit="1" customWidth="1"/>
    <col min="1594" max="1594" width="9.19921875" bestFit="1" customWidth="1"/>
    <col min="1595" max="1595" width="19.5" bestFit="1" customWidth="1"/>
    <col min="1596" max="1596" width="11.59765625" bestFit="1" customWidth="1"/>
    <col min="1597" max="1597" width="3.3984375" bestFit="1" customWidth="1"/>
    <col min="1598" max="1598" width="4.59765625" bestFit="1" customWidth="1"/>
    <col min="1599" max="1599" width="17.59765625" bestFit="1" customWidth="1"/>
    <col min="1600" max="1600" width="24.19921875" bestFit="1" customWidth="1"/>
    <col min="1601" max="1601" width="8.69921875" bestFit="1" customWidth="1"/>
    <col min="1602" max="1602" width="14.5" bestFit="1" customWidth="1"/>
    <col min="1603" max="1603" width="8.09765625" bestFit="1" customWidth="1"/>
    <col min="1604" max="1604" width="9.8984375" bestFit="1" customWidth="1"/>
    <col min="1605" max="1605" width="7.8984375" bestFit="1" customWidth="1"/>
    <col min="1606" max="1606" width="12" bestFit="1" customWidth="1"/>
    <col min="1607" max="1607" width="6.19921875" bestFit="1" customWidth="1"/>
    <col min="1608" max="1608" width="10.59765625" bestFit="1" customWidth="1"/>
    <col min="1609" max="1609" width="7.8984375" bestFit="1" customWidth="1"/>
    <col min="1610" max="1610" width="9.3984375" bestFit="1" customWidth="1"/>
    <col min="1611" max="1611" width="11" bestFit="1" customWidth="1"/>
    <col min="1612" max="1612" width="10.59765625" bestFit="1" customWidth="1"/>
    <col min="1613" max="1613" width="8.3984375" bestFit="1" customWidth="1"/>
    <col min="1614" max="1614" width="13.8984375" bestFit="1" customWidth="1"/>
    <col min="1615" max="1615" width="5.3984375" bestFit="1" customWidth="1"/>
    <col min="1616" max="1616" width="9.09765625" bestFit="1" customWidth="1"/>
    <col min="1617" max="1617" width="6.5" bestFit="1" customWidth="1"/>
    <col min="1618" max="1618" width="9.5" bestFit="1" customWidth="1"/>
    <col min="1619" max="1619" width="13.5" bestFit="1" customWidth="1"/>
    <col min="1620" max="1620" width="22.09765625" bestFit="1" customWidth="1"/>
    <col min="1621" max="1621" width="11" bestFit="1" customWidth="1"/>
    <col min="1622" max="1622" width="12.59765625" bestFit="1" customWidth="1"/>
    <col min="1623" max="1623" width="12.8984375" bestFit="1" customWidth="1"/>
    <col min="1624" max="1624" width="17.69921875" bestFit="1" customWidth="1"/>
    <col min="1625" max="1625" width="4.59765625" bestFit="1" customWidth="1"/>
    <col min="1626" max="1627" width="10" bestFit="1" customWidth="1"/>
    <col min="1628" max="1628" width="7.5" bestFit="1" customWidth="1"/>
    <col min="1629" max="1629" width="8" bestFit="1" customWidth="1"/>
    <col min="1630" max="1630" width="4.19921875" bestFit="1" customWidth="1"/>
    <col min="1631" max="1632" width="9.5" bestFit="1" customWidth="1"/>
    <col min="1633" max="1633" width="19" bestFit="1" customWidth="1"/>
    <col min="1634" max="1634" width="6" bestFit="1" customWidth="1"/>
    <col min="1635" max="1635" width="18.8984375" bestFit="1" customWidth="1"/>
    <col min="1636" max="1636" width="9.5" bestFit="1" customWidth="1"/>
    <col min="1637" max="1637" width="15.59765625" bestFit="1" customWidth="1"/>
    <col min="1638" max="1638" width="3.69921875" bestFit="1" customWidth="1"/>
    <col min="1639" max="1639" width="16.5" bestFit="1" customWidth="1"/>
    <col min="1640" max="1640" width="7.19921875" bestFit="1" customWidth="1"/>
    <col min="1641" max="1641" width="10.3984375" bestFit="1" customWidth="1"/>
    <col min="1642" max="1642" width="7.5" bestFit="1" customWidth="1"/>
    <col min="1643" max="1643" width="9.59765625" bestFit="1" customWidth="1"/>
    <col min="1644" max="1644" width="11.09765625" bestFit="1" customWidth="1"/>
    <col min="1645" max="1645" width="7" bestFit="1" customWidth="1"/>
    <col min="1646" max="1646" width="16.19921875" bestFit="1" customWidth="1"/>
    <col min="1647" max="1647" width="6.09765625" bestFit="1" customWidth="1"/>
    <col min="1648" max="1648" width="14" bestFit="1" customWidth="1"/>
    <col min="1649" max="1649" width="14.09765625" bestFit="1" customWidth="1"/>
    <col min="1650" max="1650" width="4" bestFit="1" customWidth="1"/>
    <col min="1651" max="1651" width="21.09765625" bestFit="1" customWidth="1"/>
    <col min="1652" max="1652" width="5.3984375" bestFit="1" customWidth="1"/>
    <col min="1653" max="1653" width="5.8984375" bestFit="1" customWidth="1"/>
    <col min="1654" max="1654" width="6" bestFit="1" customWidth="1"/>
    <col min="1655" max="1655" width="5.5" bestFit="1" customWidth="1"/>
    <col min="1656" max="1656" width="6" bestFit="1" customWidth="1"/>
    <col min="1657" max="1657" width="11" bestFit="1" customWidth="1"/>
    <col min="1658" max="1661" width="11.59765625" bestFit="1" customWidth="1"/>
    <col min="1662" max="1662" width="17.69921875" bestFit="1" customWidth="1"/>
    <col min="1663" max="1663" width="12.09765625" bestFit="1" customWidth="1"/>
    <col min="1664" max="1664" width="10.09765625" bestFit="1" customWidth="1"/>
    <col min="1665" max="1665" width="29" bestFit="1" customWidth="1"/>
    <col min="1666" max="1666" width="5.5" bestFit="1" customWidth="1"/>
    <col min="1667" max="1667" width="21.69921875" bestFit="1" customWidth="1"/>
    <col min="1668" max="1669" width="7.69921875" bestFit="1" customWidth="1"/>
    <col min="1670" max="1670" width="7.5" bestFit="1" customWidth="1"/>
    <col min="1671" max="1671" width="34.3984375" bestFit="1" customWidth="1"/>
    <col min="1672" max="1672" width="8.69921875" bestFit="1" customWidth="1"/>
    <col min="1673" max="1673" width="14.8984375" bestFit="1" customWidth="1"/>
    <col min="1674" max="1674" width="12.8984375" bestFit="1" customWidth="1"/>
    <col min="1675" max="1675" width="9.19921875" bestFit="1" customWidth="1"/>
    <col min="1676" max="1676" width="8.09765625" bestFit="1" customWidth="1"/>
    <col min="1677" max="1677" width="11" bestFit="1" customWidth="1"/>
    <col min="1678" max="1678" width="12.69921875" bestFit="1" customWidth="1"/>
    <col min="1679" max="1679" width="33.59765625" bestFit="1" customWidth="1"/>
    <col min="1680" max="1680" width="7.59765625" bestFit="1" customWidth="1"/>
    <col min="1681" max="1681" width="5.59765625" bestFit="1" customWidth="1"/>
    <col min="1682" max="1682" width="8" bestFit="1" customWidth="1"/>
    <col min="1683" max="1683" width="14.3984375" bestFit="1" customWidth="1"/>
    <col min="1684" max="1684" width="9.8984375" bestFit="1" customWidth="1"/>
    <col min="1685" max="1685" width="7.3984375" bestFit="1" customWidth="1"/>
    <col min="1686" max="1686" width="10.19921875" bestFit="1" customWidth="1"/>
    <col min="1687" max="1687" width="8" bestFit="1" customWidth="1"/>
    <col min="1688" max="1688" width="11.8984375" bestFit="1" customWidth="1"/>
    <col min="1689" max="1689" width="15.8984375" bestFit="1" customWidth="1"/>
    <col min="1690" max="1690" width="10.5" bestFit="1" customWidth="1"/>
    <col min="1691" max="1691" width="8.8984375" bestFit="1" customWidth="1"/>
    <col min="1692" max="1692" width="14.59765625" bestFit="1" customWidth="1"/>
    <col min="1693" max="1693" width="8.09765625" bestFit="1" customWidth="1"/>
    <col min="1694" max="1694" width="7.69921875" bestFit="1" customWidth="1"/>
    <col min="1695" max="1695" width="5.59765625" bestFit="1" customWidth="1"/>
    <col min="1696" max="1696" width="19.3984375" bestFit="1" customWidth="1"/>
    <col min="1697" max="1697" width="4.8984375" bestFit="1" customWidth="1"/>
    <col min="1698" max="1698" width="13" bestFit="1" customWidth="1"/>
    <col min="1699" max="1699" width="9.8984375" bestFit="1" customWidth="1"/>
    <col min="1700" max="1700" width="6.09765625" bestFit="1" customWidth="1"/>
    <col min="1701" max="1701" width="14.09765625" bestFit="1" customWidth="1"/>
    <col min="1702" max="1702" width="12.59765625" bestFit="1" customWidth="1"/>
    <col min="1703" max="1703" width="12.09765625" bestFit="1" customWidth="1"/>
    <col min="1704" max="1704" width="12.19921875" bestFit="1" customWidth="1"/>
    <col min="1705" max="1705" width="8.69921875" bestFit="1" customWidth="1"/>
    <col min="1706" max="1706" width="13.09765625" bestFit="1" customWidth="1"/>
    <col min="1707" max="1707" width="15.19921875" bestFit="1" customWidth="1"/>
    <col min="1708" max="1708" width="13.8984375" bestFit="1" customWidth="1"/>
    <col min="1709" max="1709" width="30.69921875" bestFit="1" customWidth="1"/>
    <col min="1710" max="1710" width="9.59765625" bestFit="1" customWidth="1"/>
    <col min="1711" max="1711" width="19.3984375" bestFit="1" customWidth="1"/>
    <col min="1712" max="1712" width="12" bestFit="1" customWidth="1"/>
    <col min="1713" max="1713" width="35.3984375" bestFit="1" customWidth="1"/>
    <col min="1714" max="1714" width="7" bestFit="1" customWidth="1"/>
    <col min="1715" max="1715" width="27.69921875" bestFit="1" customWidth="1"/>
    <col min="1716" max="1716" width="7.69921875" bestFit="1" customWidth="1"/>
    <col min="1717" max="1717" width="5.69921875" bestFit="1" customWidth="1"/>
    <col min="1718" max="1718" width="5.19921875" bestFit="1" customWidth="1"/>
    <col min="1719" max="1719" width="6.5" bestFit="1" customWidth="1"/>
    <col min="1720" max="1720" width="16.19921875" bestFit="1" customWidth="1"/>
    <col min="1721" max="1721" width="12.69921875" bestFit="1" customWidth="1"/>
    <col min="1722" max="1722" width="6.59765625" bestFit="1" customWidth="1"/>
    <col min="1723" max="1723" width="11.69921875" bestFit="1" customWidth="1"/>
    <col min="1724" max="1724" width="6" bestFit="1" customWidth="1"/>
    <col min="1725" max="1725" width="4.8984375" bestFit="1" customWidth="1"/>
    <col min="1726" max="1726" width="9.8984375" bestFit="1" customWidth="1"/>
    <col min="1727" max="1727" width="8.09765625" bestFit="1" customWidth="1"/>
    <col min="1728" max="1728" width="4.8984375" bestFit="1" customWidth="1"/>
    <col min="1729" max="1729" width="8.3984375" bestFit="1" customWidth="1"/>
    <col min="1730" max="1730" width="20.3984375" bestFit="1" customWidth="1"/>
    <col min="1731" max="1731" width="10.59765625" bestFit="1" customWidth="1"/>
    <col min="1732" max="1732" width="18.8984375" bestFit="1" customWidth="1"/>
    <col min="1733" max="1733" width="6.59765625" bestFit="1" customWidth="1"/>
    <col min="1734" max="1734" width="21.59765625" bestFit="1" customWidth="1"/>
    <col min="1735" max="1735" width="27.19921875" bestFit="1" customWidth="1"/>
    <col min="1736" max="1736" width="6.69921875" bestFit="1" customWidth="1"/>
    <col min="1737" max="1737" width="8" bestFit="1" customWidth="1"/>
    <col min="1738" max="1738" width="8.8984375" bestFit="1" customWidth="1"/>
    <col min="1739" max="1739" width="32.3984375" bestFit="1" customWidth="1"/>
    <col min="1740" max="1740" width="7.3984375" bestFit="1" customWidth="1"/>
    <col min="1741" max="1741" width="6" bestFit="1" customWidth="1"/>
    <col min="1742" max="1742" width="6.5" bestFit="1" customWidth="1"/>
    <col min="1743" max="1743" width="7.09765625" bestFit="1" customWidth="1"/>
    <col min="1744" max="1744" width="10.69921875" bestFit="1" customWidth="1"/>
    <col min="1745" max="1745" width="8.69921875" bestFit="1" customWidth="1"/>
    <col min="1746" max="1746" width="6" bestFit="1" customWidth="1"/>
    <col min="1747" max="1747" width="8.59765625" bestFit="1" customWidth="1"/>
    <col min="1748" max="1748" width="16.8984375" bestFit="1" customWidth="1"/>
    <col min="1749" max="1749" width="15.19921875" bestFit="1" customWidth="1"/>
    <col min="1750" max="1750" width="11.09765625" bestFit="1" customWidth="1"/>
    <col min="1751" max="1751" width="14.69921875" bestFit="1" customWidth="1"/>
    <col min="1752" max="1752" width="6" bestFit="1" customWidth="1"/>
    <col min="1753" max="1753" width="5.59765625" bestFit="1" customWidth="1"/>
    <col min="1754" max="1754" width="8.3984375" bestFit="1" customWidth="1"/>
    <col min="1755" max="1755" width="9.19921875" bestFit="1" customWidth="1"/>
    <col min="1756" max="1756" width="26.09765625" bestFit="1" customWidth="1"/>
    <col min="1757" max="1757" width="25.3984375" bestFit="1" customWidth="1"/>
    <col min="1758" max="1759" width="10.59765625" bestFit="1" customWidth="1"/>
    <col min="1760" max="1760" width="16.8984375" bestFit="1" customWidth="1"/>
    <col min="1761" max="1761" width="17.5" bestFit="1" customWidth="1"/>
    <col min="1762" max="1762" width="19.59765625" bestFit="1" customWidth="1"/>
    <col min="1763" max="1763" width="10.19921875" bestFit="1" customWidth="1"/>
    <col min="1764" max="1764" width="9.3984375" bestFit="1" customWidth="1"/>
    <col min="1765" max="1765" width="13.3984375" bestFit="1" customWidth="1"/>
    <col min="1766" max="1766" width="8.19921875" bestFit="1" customWidth="1"/>
    <col min="1767" max="1767" width="10.19921875" bestFit="1" customWidth="1"/>
    <col min="1768" max="1768" width="11" bestFit="1" customWidth="1"/>
    <col min="1769" max="1769" width="10.69921875" bestFit="1" customWidth="1"/>
    <col min="1770" max="1770" width="10.5" bestFit="1" customWidth="1"/>
    <col min="1771" max="1771" width="9" bestFit="1" customWidth="1"/>
    <col min="1772" max="1772" width="9.3984375" bestFit="1" customWidth="1"/>
    <col min="1773" max="1773" width="11.8984375" bestFit="1" customWidth="1"/>
    <col min="1774" max="1774" width="10.5" bestFit="1" customWidth="1"/>
    <col min="1775" max="1775" width="13.19921875" bestFit="1" customWidth="1"/>
    <col min="1776" max="1776" width="8.59765625" bestFit="1" customWidth="1"/>
    <col min="1777" max="1777" width="11.59765625" bestFit="1" customWidth="1"/>
    <col min="1778" max="1778" width="12.8984375" bestFit="1" customWidth="1"/>
    <col min="1779" max="1779" width="8.19921875" bestFit="1" customWidth="1"/>
    <col min="1780" max="1780" width="6.59765625" bestFit="1" customWidth="1"/>
    <col min="1781" max="1781" width="6.3984375" bestFit="1" customWidth="1"/>
    <col min="1782" max="1782" width="6.69921875" bestFit="1" customWidth="1"/>
    <col min="1783" max="1783" width="10.3984375" bestFit="1" customWidth="1"/>
    <col min="1784" max="1784" width="5.8984375" bestFit="1" customWidth="1"/>
    <col min="1785" max="1785" width="10" bestFit="1" customWidth="1"/>
    <col min="1786" max="1787" width="11.19921875" bestFit="1" customWidth="1"/>
    <col min="1788" max="1788" width="24.69921875" bestFit="1" customWidth="1"/>
    <col min="1789" max="1789" width="11.69921875" bestFit="1" customWidth="1"/>
    <col min="1790" max="1790" width="5.5" bestFit="1" customWidth="1"/>
    <col min="1791" max="1791" width="7.8984375" bestFit="1" customWidth="1"/>
    <col min="1792" max="1792" width="13" bestFit="1" customWidth="1"/>
    <col min="1793" max="1793" width="4.69921875" bestFit="1" customWidth="1"/>
    <col min="1794" max="1794" width="8.59765625" bestFit="1" customWidth="1"/>
    <col min="1795" max="1795" width="7.19921875" bestFit="1" customWidth="1"/>
    <col min="1796" max="1796" width="26.3984375" bestFit="1" customWidth="1"/>
    <col min="1797" max="1797" width="20.19921875" bestFit="1" customWidth="1"/>
    <col min="1798" max="1798" width="32.59765625" bestFit="1" customWidth="1"/>
    <col min="1799" max="1799" width="9.19921875" bestFit="1" customWidth="1"/>
    <col min="1800" max="1800" width="9.09765625" bestFit="1" customWidth="1"/>
    <col min="1801" max="1801" width="7.59765625" bestFit="1" customWidth="1"/>
    <col min="1802" max="1802" width="18.8984375" bestFit="1" customWidth="1"/>
    <col min="1803" max="1803" width="15.5" bestFit="1" customWidth="1"/>
    <col min="1804" max="1804" width="34.3984375" bestFit="1" customWidth="1"/>
    <col min="1805" max="1805" width="34.5" bestFit="1" customWidth="1"/>
    <col min="1806" max="1806" width="7.19921875" bestFit="1" customWidth="1"/>
    <col min="1807" max="1807" width="13.09765625" bestFit="1" customWidth="1"/>
    <col min="1808" max="1808" width="8.5" bestFit="1" customWidth="1"/>
    <col min="1809" max="1809" width="13.59765625" bestFit="1" customWidth="1"/>
    <col min="1810" max="1810" width="6.3984375" bestFit="1" customWidth="1"/>
    <col min="1811" max="1811" width="8.59765625" bestFit="1" customWidth="1"/>
    <col min="1812" max="1812" width="11.5" bestFit="1" customWidth="1"/>
    <col min="1813" max="1813" width="7" bestFit="1" customWidth="1"/>
    <col min="1814" max="1814" width="18.09765625" bestFit="1" customWidth="1"/>
    <col min="1815" max="1815" width="9.3984375" bestFit="1" customWidth="1"/>
    <col min="1816" max="1816" width="16.09765625" bestFit="1" customWidth="1"/>
    <col min="1817" max="1817" width="9" bestFit="1" customWidth="1"/>
    <col min="1818" max="1818" width="8.09765625" bestFit="1" customWidth="1"/>
    <col min="1819" max="1820" width="5.8984375" bestFit="1" customWidth="1"/>
    <col min="1821" max="1822" width="12.8984375" bestFit="1" customWidth="1"/>
    <col min="1823" max="1823" width="5.3984375" bestFit="1" customWidth="1"/>
    <col min="1824" max="1824" width="8.59765625" bestFit="1" customWidth="1"/>
    <col min="1825" max="1825" width="8.19921875" bestFit="1" customWidth="1"/>
    <col min="1826" max="1826" width="19.5" bestFit="1" customWidth="1"/>
    <col min="1827" max="1827" width="16.19921875" bestFit="1" customWidth="1"/>
    <col min="1828" max="1828" width="17.3984375" bestFit="1" customWidth="1"/>
    <col min="1829" max="1829" width="9.3984375" bestFit="1" customWidth="1"/>
    <col min="1830" max="1830" width="30.19921875" bestFit="1" customWidth="1"/>
    <col min="1831" max="1831" width="10.09765625" bestFit="1" customWidth="1"/>
    <col min="1832" max="1832" width="11.09765625" bestFit="1" customWidth="1"/>
    <col min="1833" max="1833" width="10.69921875" bestFit="1" customWidth="1"/>
    <col min="1834" max="1834" width="11.09765625" bestFit="1" customWidth="1"/>
    <col min="1835" max="1835" width="12.09765625" bestFit="1" customWidth="1"/>
    <col min="1836" max="1836" width="12.5" bestFit="1" customWidth="1"/>
    <col min="1837" max="1837" width="8" bestFit="1" customWidth="1"/>
    <col min="1838" max="1838" width="15.3984375" bestFit="1" customWidth="1"/>
    <col min="1839" max="1839" width="12.5" bestFit="1" customWidth="1"/>
    <col min="1840" max="1840" width="5.3984375" bestFit="1" customWidth="1"/>
    <col min="1841" max="1841" width="6.59765625" bestFit="1" customWidth="1"/>
    <col min="1842" max="1842" width="12" bestFit="1" customWidth="1"/>
    <col min="1843" max="1843" width="12.69921875" bestFit="1" customWidth="1"/>
    <col min="1844" max="1844" width="24.5" bestFit="1" customWidth="1"/>
    <col min="1845" max="1845" width="8.19921875" bestFit="1" customWidth="1"/>
    <col min="1846" max="1846" width="14.5" bestFit="1" customWidth="1"/>
    <col min="1847" max="1847" width="15.3984375" bestFit="1" customWidth="1"/>
    <col min="1848" max="1848" width="9.09765625" bestFit="1" customWidth="1"/>
    <col min="1849" max="1849" width="10.59765625" bestFit="1" customWidth="1"/>
    <col min="1850" max="1850" width="7.8984375" bestFit="1" customWidth="1"/>
    <col min="1851" max="1851" width="9.09765625" bestFit="1" customWidth="1"/>
    <col min="1852" max="1852" width="16.59765625" bestFit="1" customWidth="1"/>
    <col min="1853" max="1853" width="10.69921875" bestFit="1" customWidth="1"/>
    <col min="1854" max="1854" width="18.09765625" bestFit="1" customWidth="1"/>
    <col min="1855" max="1855" width="14.5" bestFit="1" customWidth="1"/>
    <col min="1856" max="1856" width="10.3984375" bestFit="1" customWidth="1"/>
    <col min="1857" max="1857" width="7.59765625" bestFit="1" customWidth="1"/>
    <col min="1858" max="1858" width="9.59765625" bestFit="1" customWidth="1"/>
    <col min="1859" max="1859" width="8.59765625" bestFit="1" customWidth="1"/>
    <col min="1860" max="1860" width="11.8984375" bestFit="1" customWidth="1"/>
    <col min="1861" max="1861" width="18.8984375" bestFit="1" customWidth="1"/>
    <col min="1862" max="1862" width="6.5" bestFit="1" customWidth="1"/>
    <col min="1863" max="1863" width="12.69921875" bestFit="1" customWidth="1"/>
    <col min="1864" max="1864" width="7.09765625" bestFit="1" customWidth="1"/>
    <col min="1865" max="1865" width="29.59765625" bestFit="1" customWidth="1"/>
    <col min="1866" max="1866" width="19.09765625" bestFit="1" customWidth="1"/>
    <col min="1867" max="1867" width="10.5" bestFit="1" customWidth="1"/>
    <col min="1868" max="1868" width="11.59765625" bestFit="1" customWidth="1"/>
    <col min="1869" max="1869" width="5.5" bestFit="1" customWidth="1"/>
    <col min="1870" max="1871" width="6.69921875" bestFit="1" customWidth="1"/>
    <col min="1872" max="1872" width="5.8984375" bestFit="1" customWidth="1"/>
    <col min="1873" max="1873" width="15.19921875" bestFit="1" customWidth="1"/>
    <col min="1874" max="1874" width="35" bestFit="1" customWidth="1"/>
    <col min="1875" max="1875" width="6.5" bestFit="1" customWidth="1"/>
    <col min="1876" max="1876" width="7" bestFit="1" customWidth="1"/>
    <col min="1877" max="1877" width="9.59765625" bestFit="1" customWidth="1"/>
    <col min="1878" max="1878" width="8.19921875" bestFit="1" customWidth="1"/>
    <col min="1879" max="1879" width="16.8984375" bestFit="1" customWidth="1"/>
    <col min="1880" max="1880" width="11.19921875" bestFit="1" customWidth="1"/>
    <col min="1881" max="1881" width="23.19921875" bestFit="1" customWidth="1"/>
    <col min="1882" max="1882" width="13.3984375" bestFit="1" customWidth="1"/>
    <col min="1883" max="1883" width="3.69921875" bestFit="1" customWidth="1"/>
    <col min="1884" max="1884" width="5" bestFit="1" customWidth="1"/>
    <col min="1885" max="1885" width="24.3984375" bestFit="1" customWidth="1"/>
    <col min="1886" max="1886" width="28.3984375" bestFit="1" customWidth="1"/>
    <col min="1887" max="1887" width="16.19921875" bestFit="1" customWidth="1"/>
    <col min="1888" max="1888" width="17.19921875" bestFit="1" customWidth="1"/>
    <col min="1889" max="1889" width="15.59765625" bestFit="1" customWidth="1"/>
    <col min="1890" max="1890" width="11.8984375" bestFit="1" customWidth="1"/>
    <col min="1891" max="1891" width="18.8984375" bestFit="1" customWidth="1"/>
    <col min="1892" max="1892" width="19.3984375" bestFit="1" customWidth="1"/>
    <col min="1893" max="1893" width="11.69921875" bestFit="1" customWidth="1"/>
    <col min="1894" max="1894" width="5.8984375" bestFit="1" customWidth="1"/>
    <col min="1895" max="1895" width="18.69921875" bestFit="1" customWidth="1"/>
    <col min="1896" max="1896" width="13.09765625" bestFit="1" customWidth="1"/>
    <col min="1897" max="1897" width="9.8984375" bestFit="1" customWidth="1"/>
    <col min="1898" max="1898" width="14" bestFit="1" customWidth="1"/>
    <col min="1899" max="1899" width="19.5" bestFit="1" customWidth="1"/>
    <col min="1900" max="1900" width="35.69921875" bestFit="1" customWidth="1"/>
    <col min="1901" max="1901" width="24.3984375" bestFit="1" customWidth="1"/>
    <col min="1902" max="1902" width="31.09765625" bestFit="1" customWidth="1"/>
    <col min="1903" max="1903" width="36" bestFit="1" customWidth="1"/>
    <col min="1904" max="1904" width="20.3984375" bestFit="1" customWidth="1"/>
    <col min="1905" max="1905" width="15.69921875" bestFit="1" customWidth="1"/>
    <col min="1906" max="1906" width="9.09765625" bestFit="1" customWidth="1"/>
    <col min="1907" max="1907" width="16.69921875" bestFit="1" customWidth="1"/>
    <col min="1908" max="1908" width="20.59765625" bestFit="1" customWidth="1"/>
    <col min="1909" max="1909" width="21.8984375" bestFit="1" customWidth="1"/>
    <col min="1910" max="1910" width="11.59765625" bestFit="1" customWidth="1"/>
    <col min="1911" max="1911" width="17.69921875" bestFit="1" customWidth="1"/>
    <col min="1912" max="1912" width="9.59765625" bestFit="1" customWidth="1"/>
    <col min="1913" max="1913" width="11.09765625" bestFit="1" customWidth="1"/>
    <col min="1914" max="1914" width="12.5" bestFit="1" customWidth="1"/>
    <col min="1915" max="1915" width="12.19921875" bestFit="1" customWidth="1"/>
    <col min="1916" max="1916" width="8.3984375" bestFit="1" customWidth="1"/>
    <col min="1917" max="1917" width="10.59765625" bestFit="1" customWidth="1"/>
    <col min="1918" max="1918" width="48.59765625" bestFit="1" customWidth="1"/>
    <col min="1919" max="1919" width="17.8984375" bestFit="1" customWidth="1"/>
    <col min="1920" max="1920" width="11.5" bestFit="1" customWidth="1"/>
    <col min="1921" max="1921" width="9.69921875" bestFit="1" customWidth="1"/>
    <col min="1922" max="1922" width="24.3984375" bestFit="1" customWidth="1"/>
    <col min="1923" max="1923" width="14.09765625" bestFit="1" customWidth="1"/>
    <col min="1924" max="1924" width="22.09765625" bestFit="1" customWidth="1"/>
    <col min="1925" max="1925" width="15.19921875" bestFit="1" customWidth="1"/>
    <col min="1926" max="1926" width="10.8984375" bestFit="1" customWidth="1"/>
    <col min="1927" max="1927" width="19.5" bestFit="1" customWidth="1"/>
    <col min="1928" max="1928" width="23.09765625" bestFit="1" customWidth="1"/>
    <col min="1929" max="1929" width="8.69921875" bestFit="1" customWidth="1"/>
    <col min="1930" max="1930" width="9.5" bestFit="1" customWidth="1"/>
    <col min="1931" max="1931" width="10.59765625" bestFit="1" customWidth="1"/>
    <col min="1932" max="1932" width="15.8984375" bestFit="1" customWidth="1"/>
    <col min="1933" max="1933" width="25" bestFit="1" customWidth="1"/>
    <col min="1934" max="1934" width="17.8984375" bestFit="1" customWidth="1"/>
    <col min="1935" max="1935" width="12.59765625" bestFit="1" customWidth="1"/>
    <col min="1936" max="1936" width="12.09765625" bestFit="1" customWidth="1"/>
    <col min="1937" max="1937" width="12.69921875" bestFit="1" customWidth="1"/>
    <col min="1938" max="1938" width="11" bestFit="1" customWidth="1"/>
    <col min="1939" max="1939" width="14.09765625" bestFit="1" customWidth="1"/>
    <col min="1940" max="1940" width="10.3984375" bestFit="1" customWidth="1"/>
    <col min="1941" max="1941" width="13.5" bestFit="1" customWidth="1"/>
    <col min="1942" max="1942" width="12" bestFit="1" customWidth="1"/>
    <col min="1943" max="1943" width="12.3984375" bestFit="1" customWidth="1"/>
    <col min="1944" max="1944" width="13.3984375" bestFit="1" customWidth="1"/>
    <col min="1945" max="1945" width="42.09765625" bestFit="1" customWidth="1"/>
    <col min="1946" max="1946" width="12.5" bestFit="1" customWidth="1"/>
    <col min="1947" max="1947" width="30.09765625" bestFit="1" customWidth="1"/>
    <col min="1948" max="1948" width="15.59765625" bestFit="1" customWidth="1"/>
    <col min="1949" max="1949" width="16.5" bestFit="1" customWidth="1"/>
    <col min="1950" max="1950" width="15.5" bestFit="1" customWidth="1"/>
    <col min="1951" max="1951" width="19" bestFit="1" customWidth="1"/>
    <col min="1952" max="1952" width="18.8984375" bestFit="1" customWidth="1"/>
    <col min="1953" max="1953" width="7" bestFit="1" customWidth="1"/>
    <col min="1954" max="1954" width="11" bestFit="1" customWidth="1"/>
    <col min="1955" max="1955" width="25.09765625" bestFit="1" customWidth="1"/>
    <col min="1956" max="1956" width="15.5" bestFit="1" customWidth="1"/>
    <col min="1957" max="1957" width="14" bestFit="1" customWidth="1"/>
    <col min="1958" max="1958" width="11.5" bestFit="1" customWidth="1"/>
    <col min="1959" max="1959" width="21.19921875" bestFit="1" customWidth="1"/>
    <col min="1960" max="1960" width="36.09765625" bestFit="1" customWidth="1"/>
    <col min="1961" max="1961" width="10.69921875" bestFit="1" customWidth="1"/>
    <col min="1962" max="1962" width="16.3984375" bestFit="1" customWidth="1"/>
    <col min="1963" max="1963" width="16.69921875" bestFit="1" customWidth="1"/>
    <col min="1964" max="1964" width="18.19921875" bestFit="1" customWidth="1"/>
    <col min="1965" max="1965" width="14.5" bestFit="1" customWidth="1"/>
    <col min="1966" max="1966" width="9.59765625" bestFit="1" customWidth="1"/>
    <col min="1967" max="1967" width="12.5" bestFit="1" customWidth="1"/>
    <col min="1968" max="1968" width="24.09765625" bestFit="1" customWidth="1"/>
    <col min="1969" max="1969" width="16.09765625" bestFit="1" customWidth="1"/>
    <col min="1970" max="1970" width="19.59765625" bestFit="1" customWidth="1"/>
    <col min="1971" max="1971" width="7" bestFit="1" customWidth="1"/>
    <col min="1972" max="1972" width="11.8984375" bestFit="1" customWidth="1"/>
    <col min="1973" max="1973" width="10.59765625" bestFit="1" customWidth="1"/>
    <col min="1974" max="1974" width="14.59765625" bestFit="1" customWidth="1"/>
    <col min="1975" max="1975" width="7.8984375" bestFit="1" customWidth="1"/>
    <col min="1976" max="1976" width="7.09765625" bestFit="1" customWidth="1"/>
    <col min="1977" max="1977" width="12.8984375" bestFit="1" customWidth="1"/>
    <col min="1978" max="1978" width="21.09765625" bestFit="1" customWidth="1"/>
    <col min="1979" max="1979" width="9.5" bestFit="1" customWidth="1"/>
    <col min="1980" max="1980" width="32.59765625" bestFit="1" customWidth="1"/>
    <col min="1981" max="1981" width="51.59765625" bestFit="1" customWidth="1"/>
    <col min="1982" max="1982" width="47" bestFit="1" customWidth="1"/>
    <col min="1983" max="1983" width="20.59765625" bestFit="1" customWidth="1"/>
    <col min="1984" max="1984" width="15.59765625" bestFit="1" customWidth="1"/>
    <col min="1985" max="1986" width="8.5" bestFit="1" customWidth="1"/>
    <col min="1987" max="1987" width="17.19921875" bestFit="1" customWidth="1"/>
    <col min="1988" max="1988" width="12.09765625" bestFit="1" customWidth="1"/>
    <col min="1989" max="1989" width="11.69921875" bestFit="1" customWidth="1"/>
    <col min="1990" max="1990" width="13.19921875" bestFit="1" customWidth="1"/>
    <col min="1991" max="1991" width="19.09765625" bestFit="1" customWidth="1"/>
    <col min="1992" max="1992" width="12.5" bestFit="1" customWidth="1"/>
    <col min="1993" max="1993" width="9.19921875" bestFit="1" customWidth="1"/>
    <col min="1994" max="1994" width="7.69921875" bestFit="1" customWidth="1"/>
    <col min="1995" max="1995" width="12.09765625" bestFit="1" customWidth="1"/>
    <col min="1996" max="1996" width="21.59765625" bestFit="1" customWidth="1"/>
    <col min="1997" max="1997" width="15.09765625" bestFit="1" customWidth="1"/>
    <col min="1998" max="1998" width="11.59765625" bestFit="1" customWidth="1"/>
    <col min="1999" max="1999" width="9.59765625" bestFit="1" customWidth="1"/>
    <col min="2000" max="2000" width="8.09765625" bestFit="1" customWidth="1"/>
    <col min="2001" max="2001" width="31.3984375" bestFit="1" customWidth="1"/>
    <col min="2002" max="2002" width="9.5" bestFit="1" customWidth="1"/>
    <col min="2003" max="2003" width="30.09765625" bestFit="1" customWidth="1"/>
    <col min="2004" max="2004" width="25" bestFit="1" customWidth="1"/>
    <col min="2005" max="2005" width="24.3984375" bestFit="1" customWidth="1"/>
    <col min="2006" max="2006" width="14.8984375" bestFit="1" customWidth="1"/>
    <col min="2007" max="2007" width="16.59765625" bestFit="1" customWidth="1"/>
    <col min="2008" max="2008" width="27.3984375" bestFit="1" customWidth="1"/>
    <col min="2009" max="2009" width="13.09765625" bestFit="1" customWidth="1"/>
    <col min="2010" max="2010" width="17.59765625" bestFit="1" customWidth="1"/>
    <col min="2011" max="2011" width="14.19921875" bestFit="1" customWidth="1"/>
    <col min="2012" max="2012" width="20.09765625" bestFit="1" customWidth="1"/>
    <col min="2013" max="2013" width="23.09765625" bestFit="1" customWidth="1"/>
    <col min="2014" max="2014" width="7.8984375" bestFit="1" customWidth="1"/>
    <col min="2015" max="2015" width="11.5" bestFit="1" customWidth="1"/>
    <col min="2016" max="2016" width="14.09765625" bestFit="1" customWidth="1"/>
    <col min="2017" max="2017" width="10.3984375" bestFit="1" customWidth="1"/>
    <col min="2018" max="2018" width="13.3984375" bestFit="1" customWidth="1"/>
    <col min="2019" max="2019" width="18.5" bestFit="1" customWidth="1"/>
    <col min="2020" max="2021" width="15.59765625" bestFit="1" customWidth="1"/>
    <col min="2022" max="2022" width="22" bestFit="1" customWidth="1"/>
    <col min="2023" max="2023" width="10.19921875" bestFit="1" customWidth="1"/>
    <col min="2024" max="2024" width="11.09765625" bestFit="1" customWidth="1"/>
    <col min="2025" max="2025" width="9.09765625" bestFit="1" customWidth="1"/>
    <col min="2026" max="2026" width="10.5" bestFit="1" customWidth="1"/>
    <col min="2027" max="2027" width="8.19921875" bestFit="1" customWidth="1"/>
    <col min="2028" max="2028" width="17.5" bestFit="1" customWidth="1"/>
    <col min="2029" max="2029" width="7.19921875" bestFit="1" customWidth="1"/>
    <col min="2030" max="2030" width="16.09765625" bestFit="1" customWidth="1"/>
    <col min="2031" max="2031" width="22.59765625" bestFit="1" customWidth="1"/>
    <col min="2032" max="2032" width="11.19921875" bestFit="1" customWidth="1"/>
    <col min="2033" max="2033" width="22.09765625" bestFit="1" customWidth="1"/>
    <col min="2034" max="2034" width="14.09765625" bestFit="1" customWidth="1"/>
    <col min="2035" max="2036" width="15.5" bestFit="1" customWidth="1"/>
    <col min="2037" max="2037" width="10" bestFit="1" customWidth="1"/>
    <col min="2038" max="2038" width="12" bestFit="1" customWidth="1"/>
    <col min="2039" max="2039" width="6.8984375" bestFit="1" customWidth="1"/>
    <col min="2040" max="2040" width="13.19921875" bestFit="1" customWidth="1"/>
    <col min="2041" max="2041" width="14.19921875" bestFit="1" customWidth="1"/>
    <col min="2042" max="2042" width="20" bestFit="1" customWidth="1"/>
    <col min="2043" max="2043" width="29.69921875" bestFit="1" customWidth="1"/>
    <col min="2044" max="2044" width="17.5" bestFit="1" customWidth="1"/>
    <col min="2045" max="2045" width="13" bestFit="1" customWidth="1"/>
    <col min="2046" max="2046" width="9.59765625" bestFit="1" customWidth="1"/>
    <col min="2047" max="2047" width="17.5" bestFit="1" customWidth="1"/>
    <col min="2048" max="2048" width="21.8984375" bestFit="1" customWidth="1"/>
    <col min="2049" max="2049" width="28" bestFit="1" customWidth="1"/>
    <col min="2050" max="2050" width="16.09765625" bestFit="1" customWidth="1"/>
    <col min="2051" max="2051" width="19.69921875" bestFit="1" customWidth="1"/>
    <col min="2052" max="2052" width="11.09765625" bestFit="1" customWidth="1"/>
    <col min="2053" max="2053" width="11" bestFit="1" customWidth="1"/>
    <col min="2054" max="2054" width="14.8984375" bestFit="1" customWidth="1"/>
    <col min="2055" max="2055" width="13.19921875" bestFit="1" customWidth="1"/>
    <col min="2056" max="2056" width="6" bestFit="1" customWidth="1"/>
    <col min="2057" max="2057" width="10.3984375" bestFit="1" customWidth="1"/>
    <col min="2058" max="2058" width="10.8984375" bestFit="1" customWidth="1"/>
    <col min="2059" max="2059" width="19.69921875" bestFit="1" customWidth="1"/>
    <col min="2060" max="2060" width="12.59765625" bestFit="1" customWidth="1"/>
    <col min="2061" max="2061" width="23.69921875" bestFit="1" customWidth="1"/>
    <col min="2062" max="2062" width="14.3984375" bestFit="1" customWidth="1"/>
    <col min="2063" max="2063" width="7.09765625" bestFit="1" customWidth="1"/>
    <col min="2064" max="2064" width="15.5" bestFit="1" customWidth="1"/>
    <col min="2065" max="2065" width="25.59765625" bestFit="1" customWidth="1"/>
    <col min="2066" max="2066" width="8.3984375" bestFit="1" customWidth="1"/>
    <col min="2067" max="2067" width="13.59765625" bestFit="1" customWidth="1"/>
    <col min="2068" max="2068" width="17.3984375" bestFit="1" customWidth="1"/>
    <col min="2069" max="2069" width="15.19921875" bestFit="1" customWidth="1"/>
    <col min="2070" max="2070" width="11.69921875" bestFit="1" customWidth="1"/>
    <col min="2071" max="2071" width="12" bestFit="1" customWidth="1"/>
    <col min="2072" max="2073" width="13.09765625" bestFit="1" customWidth="1"/>
    <col min="2074" max="2074" width="12.8984375" bestFit="1" customWidth="1"/>
    <col min="2075" max="2075" width="24.3984375" bestFit="1" customWidth="1"/>
    <col min="2076" max="2076" width="12.59765625" bestFit="1" customWidth="1"/>
    <col min="2077" max="2077" width="21.5" bestFit="1" customWidth="1"/>
    <col min="2078" max="2079" width="14.3984375" bestFit="1" customWidth="1"/>
    <col min="2080" max="2080" width="16.09765625" bestFit="1" customWidth="1"/>
    <col min="2081" max="2081" width="14.3984375" bestFit="1" customWidth="1"/>
    <col min="2082" max="2082" width="12.3984375" bestFit="1" customWidth="1"/>
    <col min="2083" max="2083" width="10.8984375" bestFit="1" customWidth="1"/>
    <col min="2084" max="2084" width="24.19921875" bestFit="1" customWidth="1"/>
    <col min="2085" max="2085" width="14.8984375" bestFit="1" customWidth="1"/>
    <col min="2086" max="2086" width="15.3984375" bestFit="1" customWidth="1"/>
    <col min="2087" max="2087" width="7.8984375" bestFit="1" customWidth="1"/>
    <col min="2088" max="2088" width="9.8984375" bestFit="1" customWidth="1"/>
    <col min="2089" max="2089" width="11.09765625" bestFit="1" customWidth="1"/>
    <col min="2090" max="2090" width="8.8984375" bestFit="1" customWidth="1"/>
    <col min="2091" max="2091" width="11.5" bestFit="1" customWidth="1"/>
    <col min="2092" max="2092" width="10.69921875" bestFit="1" customWidth="1"/>
    <col min="2093" max="2093" width="8" bestFit="1" customWidth="1"/>
    <col min="2094" max="2094" width="10.69921875" bestFit="1" customWidth="1"/>
    <col min="2095" max="2095" width="11.59765625" bestFit="1" customWidth="1"/>
    <col min="2096" max="2096" width="16.59765625" bestFit="1" customWidth="1"/>
    <col min="2097" max="2097" width="12.59765625" bestFit="1" customWidth="1"/>
    <col min="2098" max="2098" width="19.5" bestFit="1" customWidth="1"/>
    <col min="2099" max="2099" width="14.19921875" bestFit="1" customWidth="1"/>
    <col min="2100" max="2100" width="18.09765625" bestFit="1" customWidth="1"/>
    <col min="2101" max="2101" width="24.5" bestFit="1" customWidth="1"/>
    <col min="2102" max="2102" width="13.5" bestFit="1" customWidth="1"/>
    <col min="2103" max="2103" width="7.69921875" bestFit="1" customWidth="1"/>
    <col min="2104" max="2104" width="17.5" bestFit="1" customWidth="1"/>
    <col min="2105" max="2105" width="7.69921875" bestFit="1" customWidth="1"/>
    <col min="2106" max="2106" width="15.8984375" bestFit="1" customWidth="1"/>
    <col min="2107" max="2107" width="17.19921875" bestFit="1" customWidth="1"/>
    <col min="2108" max="2108" width="13.69921875" bestFit="1" customWidth="1"/>
    <col min="2109" max="2109" width="29.8984375" bestFit="1" customWidth="1"/>
    <col min="2110" max="2110" width="8" bestFit="1" customWidth="1"/>
    <col min="2111" max="2111" width="29.3984375" bestFit="1" customWidth="1"/>
    <col min="2112" max="2112" width="33.5" bestFit="1" customWidth="1"/>
    <col min="2113" max="2113" width="30.09765625" bestFit="1" customWidth="1"/>
    <col min="2114" max="2114" width="10" bestFit="1" customWidth="1"/>
    <col min="2115" max="2115" width="10.8984375" bestFit="1" customWidth="1"/>
    <col min="2116" max="2116" width="13" bestFit="1" customWidth="1"/>
    <col min="2117" max="2117" width="12" bestFit="1" customWidth="1"/>
    <col min="2118" max="2118" width="7.59765625" bestFit="1" customWidth="1"/>
    <col min="2119" max="2119" width="8.59765625" bestFit="1" customWidth="1"/>
    <col min="2120" max="2120" width="14.3984375" bestFit="1" customWidth="1"/>
    <col min="2121" max="2121" width="16" bestFit="1" customWidth="1"/>
    <col min="2122" max="2122" width="18.69921875" bestFit="1" customWidth="1"/>
    <col min="2123" max="2123" width="21.8984375" bestFit="1" customWidth="1"/>
    <col min="2124" max="2124" width="15.69921875" bestFit="1" customWidth="1"/>
    <col min="2125" max="2125" width="27" bestFit="1" customWidth="1"/>
    <col min="2126" max="2127" width="31.69921875" bestFit="1" customWidth="1"/>
    <col min="2128" max="2128" width="7.8984375" bestFit="1" customWidth="1"/>
    <col min="2129" max="2129" width="9.8984375" bestFit="1" customWidth="1"/>
    <col min="2130" max="2130" width="14.69921875" bestFit="1" customWidth="1"/>
    <col min="2131" max="2131" width="13" bestFit="1" customWidth="1"/>
    <col min="2132" max="2132" width="9.69921875" bestFit="1" customWidth="1"/>
    <col min="2133" max="2133" width="14.69921875" bestFit="1" customWidth="1"/>
    <col min="2134" max="2134" width="11.8984375" bestFit="1" customWidth="1"/>
    <col min="2135" max="2135" width="30.09765625" bestFit="1" customWidth="1"/>
    <col min="2136" max="2136" width="16.5" bestFit="1" customWidth="1"/>
    <col min="2137" max="2137" width="12.19921875" bestFit="1" customWidth="1"/>
    <col min="2138" max="2138" width="26.5" bestFit="1" customWidth="1"/>
    <col min="2139" max="2139" width="12.69921875" bestFit="1" customWidth="1"/>
    <col min="2140" max="2140" width="11" bestFit="1" customWidth="1"/>
    <col min="2141" max="2141" width="27.3984375" bestFit="1" customWidth="1"/>
    <col min="2142" max="2142" width="16.09765625" bestFit="1" customWidth="1"/>
    <col min="2143" max="2143" width="12.8984375" bestFit="1" customWidth="1"/>
    <col min="2144" max="2144" width="12.59765625" bestFit="1" customWidth="1"/>
    <col min="2145" max="2145" width="13" bestFit="1" customWidth="1"/>
    <col min="2146" max="2146" width="8.8984375" bestFit="1" customWidth="1"/>
    <col min="2147" max="2147" width="14.3984375" bestFit="1" customWidth="1"/>
    <col min="2148" max="2148" width="12.19921875" bestFit="1" customWidth="1"/>
    <col min="2149" max="2149" width="12.8984375" bestFit="1" customWidth="1"/>
    <col min="2150" max="2150" width="11.69921875" bestFit="1" customWidth="1"/>
    <col min="2151" max="2151" width="10.59765625" bestFit="1" customWidth="1"/>
    <col min="2152" max="2152" width="18.19921875" bestFit="1" customWidth="1"/>
    <col min="2153" max="2153" width="11.09765625" bestFit="1" customWidth="1"/>
    <col min="2154" max="2154" width="8.69921875" bestFit="1" customWidth="1"/>
    <col min="2155" max="2155" width="12.09765625" bestFit="1" customWidth="1"/>
    <col min="2156" max="2156" width="8.8984375" bestFit="1" customWidth="1"/>
    <col min="2157" max="2157" width="13.8984375" bestFit="1" customWidth="1"/>
    <col min="2158" max="2158" width="10.19921875" bestFit="1" customWidth="1"/>
    <col min="2159" max="2159" width="8.59765625" bestFit="1" customWidth="1"/>
    <col min="2160" max="2160" width="14.69921875" bestFit="1" customWidth="1"/>
    <col min="2161" max="2161" width="6.59765625" bestFit="1" customWidth="1"/>
    <col min="2162" max="2162" width="17.59765625" bestFit="1" customWidth="1"/>
    <col min="2163" max="2163" width="16.59765625" bestFit="1" customWidth="1"/>
    <col min="2164" max="2164" width="11" bestFit="1" customWidth="1"/>
    <col min="2165" max="2165" width="14.8984375" bestFit="1" customWidth="1"/>
    <col min="2166" max="2166" width="13.3984375" bestFit="1" customWidth="1"/>
    <col min="2167" max="2167" width="17.8984375" bestFit="1" customWidth="1"/>
    <col min="2168" max="2168" width="13" bestFit="1" customWidth="1"/>
    <col min="2169" max="2169" width="12.5" bestFit="1" customWidth="1"/>
    <col min="2170" max="2170" width="13" bestFit="1" customWidth="1"/>
    <col min="2171" max="2171" width="15.59765625" bestFit="1" customWidth="1"/>
    <col min="2172" max="2172" width="12.3984375" bestFit="1" customWidth="1"/>
    <col min="2173" max="2173" width="18" bestFit="1" customWidth="1"/>
    <col min="2174" max="2174" width="14.5" bestFit="1" customWidth="1"/>
    <col min="2175" max="2175" width="19.59765625" bestFit="1" customWidth="1"/>
    <col min="2176" max="2176" width="15.69921875" bestFit="1" customWidth="1"/>
    <col min="2177" max="2177" width="21.5" bestFit="1" customWidth="1"/>
    <col min="2178" max="2178" width="20.19921875" bestFit="1" customWidth="1"/>
    <col min="2179" max="2179" width="12.69921875" bestFit="1" customWidth="1"/>
    <col min="2180" max="2180" width="13.8984375" bestFit="1" customWidth="1"/>
    <col min="2181" max="2181" width="14.3984375" bestFit="1" customWidth="1"/>
    <col min="2182" max="2182" width="11.19921875" bestFit="1" customWidth="1"/>
    <col min="2183" max="2183" width="12" bestFit="1" customWidth="1"/>
    <col min="2184" max="2184" width="13.09765625" bestFit="1" customWidth="1"/>
    <col min="2185" max="2185" width="18.09765625" bestFit="1" customWidth="1"/>
    <col min="2186" max="2186" width="14.69921875" bestFit="1" customWidth="1"/>
    <col min="2187" max="2187" width="32.3984375" bestFit="1" customWidth="1"/>
    <col min="2188" max="2188" width="23" bestFit="1" customWidth="1"/>
    <col min="2189" max="2189" width="20.59765625" bestFit="1" customWidth="1"/>
    <col min="2190" max="2190" width="19.19921875" bestFit="1" customWidth="1"/>
    <col min="2191" max="2191" width="20.3984375" bestFit="1" customWidth="1"/>
    <col min="2192" max="2192" width="16.5" bestFit="1" customWidth="1"/>
    <col min="2193" max="2193" width="13.19921875" bestFit="1" customWidth="1"/>
    <col min="2194" max="2194" width="27.69921875" bestFit="1" customWidth="1"/>
    <col min="2195" max="2195" width="20" bestFit="1" customWidth="1"/>
    <col min="2196" max="2196" width="18" bestFit="1" customWidth="1"/>
    <col min="2197" max="2197" width="15.69921875" bestFit="1" customWidth="1"/>
    <col min="2198" max="2198" width="13.5" bestFit="1" customWidth="1"/>
    <col min="2199" max="2199" width="15.3984375" bestFit="1" customWidth="1"/>
    <col min="2200" max="2200" width="15.8984375" bestFit="1" customWidth="1"/>
    <col min="2201" max="2201" width="13.59765625" bestFit="1" customWidth="1"/>
    <col min="2202" max="2202" width="21.19921875" bestFit="1" customWidth="1"/>
    <col min="2203" max="2203" width="13.69921875" bestFit="1" customWidth="1"/>
    <col min="2204" max="2205" width="14.09765625" bestFit="1" customWidth="1"/>
    <col min="2206" max="2206" width="12" bestFit="1" customWidth="1"/>
    <col min="2207" max="2207" width="39.3984375" bestFit="1" customWidth="1"/>
    <col min="2208" max="2208" width="36" bestFit="1" customWidth="1"/>
    <col min="2209" max="2209" width="31.09765625" bestFit="1" customWidth="1"/>
    <col min="2210" max="2210" width="15.59765625" bestFit="1" customWidth="1"/>
    <col min="2211" max="2211" width="9" bestFit="1" customWidth="1"/>
    <col min="2212" max="2212" width="10.59765625" bestFit="1" customWidth="1"/>
    <col min="2213" max="2213" width="23.5" bestFit="1" customWidth="1"/>
    <col min="2214" max="2214" width="12.09765625" bestFit="1" customWidth="1"/>
    <col min="2215" max="2215" width="14.3984375" bestFit="1" customWidth="1"/>
    <col min="2216" max="2216" width="12.09765625" bestFit="1" customWidth="1"/>
    <col min="2217" max="2217" width="12.8984375" bestFit="1" customWidth="1"/>
    <col min="2218" max="2218" width="11.59765625" bestFit="1" customWidth="1"/>
    <col min="2219" max="2219" width="11.8984375" bestFit="1" customWidth="1"/>
    <col min="2220" max="2220" width="10.69921875" bestFit="1" customWidth="1"/>
    <col min="2221" max="2221" width="7.59765625" bestFit="1" customWidth="1"/>
    <col min="2222" max="2222" width="20.09765625" bestFit="1" customWidth="1"/>
    <col min="2223" max="2223" width="22.3984375" bestFit="1" customWidth="1"/>
    <col min="2224" max="2224" width="22" bestFit="1" customWidth="1"/>
    <col min="2225" max="2225" width="9.69921875" bestFit="1" customWidth="1"/>
    <col min="2226" max="2226" width="10.19921875" bestFit="1" customWidth="1"/>
    <col min="2227" max="2227" width="9.59765625" bestFit="1" customWidth="1"/>
    <col min="2228" max="2228" width="18.8984375" bestFit="1" customWidth="1"/>
    <col min="2229" max="2229" width="10.69921875" bestFit="1" customWidth="1"/>
    <col min="2230" max="2230" width="17.19921875" bestFit="1" customWidth="1"/>
    <col min="2231" max="2231" width="19.19921875" bestFit="1" customWidth="1"/>
    <col min="2232" max="2232" width="14.5" bestFit="1" customWidth="1"/>
    <col min="2233" max="2233" width="11.69921875" bestFit="1" customWidth="1"/>
    <col min="2234" max="2234" width="12.19921875" bestFit="1" customWidth="1"/>
    <col min="2235" max="2235" width="23.5" bestFit="1" customWidth="1"/>
    <col min="2236" max="2236" width="19.69921875" bestFit="1" customWidth="1"/>
    <col min="2237" max="2237" width="12.8984375" bestFit="1" customWidth="1"/>
    <col min="2238" max="2238" width="10.69921875" bestFit="1" customWidth="1"/>
    <col min="2239" max="2239" width="20.3984375" bestFit="1" customWidth="1"/>
    <col min="2240" max="2240" width="14.09765625" bestFit="1" customWidth="1"/>
    <col min="2241" max="2241" width="16.09765625" bestFit="1" customWidth="1"/>
    <col min="2242" max="2242" width="7.59765625" bestFit="1" customWidth="1"/>
    <col min="2243" max="2243" width="17.8984375" bestFit="1" customWidth="1"/>
    <col min="2244" max="2244" width="30.8984375" bestFit="1" customWidth="1"/>
    <col min="2245" max="2245" width="21.09765625" bestFit="1" customWidth="1"/>
    <col min="2246" max="2246" width="17.19921875" bestFit="1" customWidth="1"/>
    <col min="2247" max="2247" width="34.59765625" bestFit="1" customWidth="1"/>
    <col min="2248" max="2248" width="11.09765625" bestFit="1" customWidth="1"/>
    <col min="2249" max="2249" width="12.69921875" bestFit="1" customWidth="1"/>
    <col min="2250" max="2250" width="15.69921875" bestFit="1" customWidth="1"/>
    <col min="2251" max="2251" width="14.69921875" bestFit="1" customWidth="1"/>
    <col min="2252" max="2252" width="11.19921875" bestFit="1" customWidth="1"/>
    <col min="2253" max="2253" width="13.09765625" bestFit="1" customWidth="1"/>
    <col min="2254" max="2254" width="16.5" bestFit="1" customWidth="1"/>
    <col min="2255" max="2255" width="17" bestFit="1" customWidth="1"/>
    <col min="2256" max="2256" width="15.19921875" bestFit="1" customWidth="1"/>
    <col min="2257" max="2257" width="12" bestFit="1" customWidth="1"/>
    <col min="2258" max="2258" width="16.5" bestFit="1" customWidth="1"/>
    <col min="2259" max="2259" width="12.69921875" bestFit="1" customWidth="1"/>
    <col min="2260" max="2260" width="10" bestFit="1" customWidth="1"/>
    <col min="2261" max="2261" width="17" bestFit="1" customWidth="1"/>
    <col min="2262" max="2262" width="25.09765625" bestFit="1" customWidth="1"/>
    <col min="2263" max="2263" width="7.3984375" bestFit="1" customWidth="1"/>
    <col min="2264" max="2264" width="36.19921875" bestFit="1" customWidth="1"/>
    <col min="2265" max="2265" width="12.69921875" bestFit="1" customWidth="1"/>
    <col min="2266" max="2266" width="8.59765625" bestFit="1" customWidth="1"/>
    <col min="2267" max="2267" width="24" bestFit="1" customWidth="1"/>
    <col min="2268" max="2268" width="12.69921875" bestFit="1" customWidth="1"/>
    <col min="2269" max="2269" width="17.8984375" bestFit="1" customWidth="1"/>
    <col min="2270" max="2270" width="19.09765625" bestFit="1" customWidth="1"/>
    <col min="2271" max="2271" width="20.8984375" bestFit="1" customWidth="1"/>
    <col min="2272" max="2272" width="13" bestFit="1" customWidth="1"/>
    <col min="2273" max="2273" width="21" bestFit="1" customWidth="1"/>
    <col min="2274" max="2274" width="15.3984375" bestFit="1" customWidth="1"/>
    <col min="2275" max="2275" width="9.3984375" bestFit="1" customWidth="1"/>
    <col min="2276" max="2276" width="16.69921875" bestFit="1" customWidth="1"/>
    <col min="2277" max="2277" width="10" bestFit="1" customWidth="1"/>
    <col min="2278" max="2278" width="13.69921875" bestFit="1" customWidth="1"/>
    <col min="2279" max="2279" width="20.19921875" bestFit="1" customWidth="1"/>
    <col min="2280" max="2280" width="9.3984375" bestFit="1" customWidth="1"/>
    <col min="2281" max="2281" width="16" bestFit="1" customWidth="1"/>
    <col min="2282" max="2282" width="14.8984375" bestFit="1" customWidth="1"/>
    <col min="2283" max="2284" width="13.69921875" bestFit="1" customWidth="1"/>
    <col min="2285" max="2285" width="14.8984375" bestFit="1" customWidth="1"/>
    <col min="2286" max="2286" width="26.09765625" bestFit="1" customWidth="1"/>
    <col min="2287" max="2287" width="21.59765625" bestFit="1" customWidth="1"/>
    <col min="2288" max="2288" width="9.3984375" bestFit="1" customWidth="1"/>
    <col min="2289" max="2289" width="14.09765625" bestFit="1" customWidth="1"/>
    <col min="2290" max="2290" width="46.5" bestFit="1" customWidth="1"/>
    <col min="2291" max="2292" width="22.59765625" bestFit="1" customWidth="1"/>
    <col min="2293" max="2293" width="9.5" bestFit="1" customWidth="1"/>
    <col min="2294" max="2294" width="14.5" bestFit="1" customWidth="1"/>
    <col min="2295" max="2295" width="12.69921875" bestFit="1" customWidth="1"/>
    <col min="2296" max="2296" width="10.5" bestFit="1" customWidth="1"/>
    <col min="2297" max="2297" width="20.8984375" bestFit="1" customWidth="1"/>
    <col min="2298" max="2298" width="16.5" bestFit="1" customWidth="1"/>
    <col min="2299" max="2299" width="33.5" bestFit="1" customWidth="1"/>
    <col min="2300" max="2300" width="12" bestFit="1" customWidth="1"/>
    <col min="2301" max="2301" width="10.5" bestFit="1" customWidth="1"/>
    <col min="2302" max="2302" width="10.8984375" bestFit="1" customWidth="1"/>
    <col min="2303" max="2303" width="13.19921875" bestFit="1" customWidth="1"/>
    <col min="2304" max="2304" width="11.5" bestFit="1" customWidth="1"/>
    <col min="2305" max="2305" width="12.69921875" bestFit="1" customWidth="1"/>
    <col min="2306" max="2306" width="11" bestFit="1" customWidth="1"/>
    <col min="2307" max="2307" width="8.59765625" bestFit="1" customWidth="1"/>
    <col min="2308" max="2308" width="16" bestFit="1" customWidth="1"/>
    <col min="2309" max="2309" width="20.69921875" bestFit="1" customWidth="1"/>
    <col min="2310" max="2310" width="9.3984375" bestFit="1" customWidth="1"/>
    <col min="2311" max="2311" width="8.5" bestFit="1" customWidth="1"/>
    <col min="2312" max="2312" width="16.5" bestFit="1" customWidth="1"/>
    <col min="2313" max="2313" width="7.69921875" bestFit="1" customWidth="1"/>
    <col min="2314" max="2314" width="18.19921875" bestFit="1" customWidth="1"/>
    <col min="2315" max="2315" width="14.09765625" bestFit="1" customWidth="1"/>
    <col min="2316" max="2316" width="8.8984375" bestFit="1" customWidth="1"/>
    <col min="2317" max="2317" width="9.59765625" bestFit="1" customWidth="1"/>
    <col min="2318" max="2318" width="13.59765625" bestFit="1" customWidth="1"/>
    <col min="2319" max="2319" width="10.3984375" bestFit="1" customWidth="1"/>
    <col min="2320" max="2320" width="15.3984375" bestFit="1" customWidth="1"/>
    <col min="2321" max="2321" width="11.59765625" bestFit="1" customWidth="1"/>
    <col min="2322" max="2322" width="7.19921875" bestFit="1" customWidth="1"/>
    <col min="2323" max="2323" width="8" bestFit="1" customWidth="1"/>
    <col min="2324" max="2324" width="18" bestFit="1" customWidth="1"/>
    <col min="2325" max="2325" width="9.3984375" bestFit="1" customWidth="1"/>
    <col min="2326" max="2326" width="9.5" bestFit="1" customWidth="1"/>
    <col min="2327" max="2327" width="12.69921875" bestFit="1" customWidth="1"/>
    <col min="2328" max="2328" width="19.09765625" bestFit="1" customWidth="1"/>
    <col min="2329" max="2329" width="8.3984375" bestFit="1" customWidth="1"/>
    <col min="2330" max="2330" width="18.8984375" bestFit="1" customWidth="1"/>
    <col min="2331" max="2331" width="12" bestFit="1" customWidth="1"/>
    <col min="2332" max="2332" width="11.59765625" bestFit="1" customWidth="1"/>
    <col min="2333" max="2333" width="8.3984375" bestFit="1" customWidth="1"/>
    <col min="2334" max="2334" width="12.19921875" bestFit="1" customWidth="1"/>
    <col min="2335" max="2335" width="15.3984375" bestFit="1" customWidth="1"/>
    <col min="2336" max="2336" width="13.69921875" bestFit="1" customWidth="1"/>
    <col min="2337" max="2337" width="8.3984375" bestFit="1" customWidth="1"/>
    <col min="2338" max="2338" width="14.69921875" bestFit="1" customWidth="1"/>
    <col min="2339" max="2339" width="12.09765625" bestFit="1" customWidth="1"/>
    <col min="2340" max="2340" width="31.19921875" bestFit="1" customWidth="1"/>
    <col min="2341" max="2341" width="16.19921875" bestFit="1" customWidth="1"/>
    <col min="2342" max="2342" width="19.5" bestFit="1" customWidth="1"/>
    <col min="2343" max="2343" width="18.69921875" bestFit="1" customWidth="1"/>
    <col min="2344" max="2344" width="25.09765625" bestFit="1" customWidth="1"/>
    <col min="2345" max="2345" width="15.3984375" bestFit="1" customWidth="1"/>
    <col min="2346" max="2346" width="10.59765625" bestFit="1" customWidth="1"/>
    <col min="2347" max="2347" width="10.69921875" bestFit="1" customWidth="1"/>
    <col min="2348" max="2348" width="13" bestFit="1" customWidth="1"/>
    <col min="2349" max="2349" width="15.8984375" bestFit="1" customWidth="1"/>
    <col min="2350" max="2350" width="17.09765625" bestFit="1" customWidth="1"/>
    <col min="2351" max="2351" width="17.8984375" bestFit="1" customWidth="1"/>
    <col min="2352" max="2352" width="14.3984375" bestFit="1" customWidth="1"/>
    <col min="2353" max="2353" width="30.3984375" bestFit="1" customWidth="1"/>
    <col min="2354" max="2354" width="14.3984375" bestFit="1" customWidth="1"/>
    <col min="2355" max="2355" width="8.59765625" bestFit="1" customWidth="1"/>
    <col min="2356" max="2356" width="15.59765625" bestFit="1" customWidth="1"/>
    <col min="2357" max="2357" width="9.5" bestFit="1" customWidth="1"/>
    <col min="2358" max="2358" width="10.69921875" bestFit="1" customWidth="1"/>
    <col min="2359" max="2359" width="16" bestFit="1" customWidth="1"/>
    <col min="2360" max="2360" width="9.3984375" bestFit="1" customWidth="1"/>
    <col min="2361" max="2361" width="15.5" bestFit="1" customWidth="1"/>
    <col min="2362" max="2362" width="21.19921875" bestFit="1" customWidth="1"/>
    <col min="2363" max="2363" width="10.3984375" bestFit="1" customWidth="1"/>
    <col min="2364" max="2364" width="17.19921875" bestFit="1" customWidth="1"/>
    <col min="2365" max="2365" width="21.5" bestFit="1" customWidth="1"/>
    <col min="2366" max="2366" width="8.19921875" bestFit="1" customWidth="1"/>
    <col min="2367" max="2367" width="36.19921875" bestFit="1" customWidth="1"/>
    <col min="2368" max="2368" width="28.8984375" bestFit="1" customWidth="1"/>
    <col min="2369" max="2369" width="15.3984375" bestFit="1" customWidth="1"/>
    <col min="2370" max="2370" width="20.59765625" bestFit="1" customWidth="1"/>
    <col min="2371" max="2371" width="12.3984375" bestFit="1" customWidth="1"/>
    <col min="2372" max="2372" width="14.69921875" bestFit="1" customWidth="1"/>
    <col min="2373" max="2373" width="16.3984375" bestFit="1" customWidth="1"/>
    <col min="2374" max="2374" width="16.69921875" bestFit="1" customWidth="1"/>
    <col min="2375" max="2375" width="11.19921875" bestFit="1" customWidth="1"/>
    <col min="2376" max="2376" width="16.19921875" bestFit="1" customWidth="1"/>
    <col min="2377" max="2377" width="9.19921875" bestFit="1" customWidth="1"/>
    <col min="2378" max="2378" width="17.19921875" bestFit="1" customWidth="1"/>
    <col min="2379" max="2379" width="21.5" bestFit="1" customWidth="1"/>
    <col min="2380" max="2380" width="19.3984375" bestFit="1" customWidth="1"/>
    <col min="2381" max="2381" width="10.8984375" bestFit="1" customWidth="1"/>
    <col min="2382" max="2382" width="7" bestFit="1" customWidth="1"/>
    <col min="2383" max="2383" width="11" bestFit="1" customWidth="1"/>
    <col min="2384" max="2384" width="36.59765625" bestFit="1" customWidth="1"/>
    <col min="2385" max="2385" width="20.5" bestFit="1" customWidth="1"/>
    <col min="2386" max="2386" width="18.5" bestFit="1" customWidth="1"/>
    <col min="2387" max="2387" width="14.3984375" bestFit="1" customWidth="1"/>
    <col min="2388" max="2388" width="15.3984375" bestFit="1" customWidth="1"/>
    <col min="2389" max="2389" width="20.59765625" bestFit="1" customWidth="1"/>
    <col min="2390" max="2390" width="11.59765625" bestFit="1" customWidth="1"/>
    <col min="2391" max="2391" width="9.5" bestFit="1" customWidth="1"/>
    <col min="2392" max="2392" width="8.3984375" bestFit="1" customWidth="1"/>
    <col min="2393" max="2393" width="13.19921875" bestFit="1" customWidth="1"/>
    <col min="2394" max="2394" width="21" bestFit="1" customWidth="1"/>
    <col min="2395" max="2395" width="13" bestFit="1" customWidth="1"/>
    <col min="2396" max="2396" width="19.69921875" bestFit="1" customWidth="1"/>
    <col min="2397" max="2397" width="20.09765625" bestFit="1" customWidth="1"/>
    <col min="2398" max="2398" width="9.8984375" bestFit="1" customWidth="1"/>
    <col min="2399" max="2399" width="33.19921875" bestFit="1" customWidth="1"/>
    <col min="2400" max="2400" width="20.8984375" bestFit="1" customWidth="1"/>
    <col min="2401" max="2401" width="24.19921875" bestFit="1" customWidth="1"/>
    <col min="2402" max="2402" width="12.19921875" bestFit="1" customWidth="1"/>
    <col min="2403" max="2403" width="10" bestFit="1" customWidth="1"/>
    <col min="2404" max="2404" width="16.8984375" bestFit="1" customWidth="1"/>
    <col min="2405" max="2405" width="14.8984375" bestFit="1" customWidth="1"/>
    <col min="2406" max="2406" width="9.5" bestFit="1" customWidth="1"/>
    <col min="2407" max="2407" width="13.5" bestFit="1" customWidth="1"/>
    <col min="2408" max="2408" width="7.59765625" bestFit="1" customWidth="1"/>
    <col min="2409" max="2409" width="29.59765625" bestFit="1" customWidth="1"/>
    <col min="2410" max="2410" width="7.59765625" bestFit="1" customWidth="1"/>
    <col min="2411" max="2411" width="12" bestFit="1" customWidth="1"/>
    <col min="2412" max="2412" width="8.09765625" bestFit="1" customWidth="1"/>
    <col min="2413" max="2413" width="11.19921875" bestFit="1" customWidth="1"/>
    <col min="2414" max="2414" width="15.5" bestFit="1" customWidth="1"/>
    <col min="2415" max="2415" width="8.5" bestFit="1" customWidth="1"/>
    <col min="2416" max="2416" width="9.09765625" bestFit="1" customWidth="1"/>
    <col min="2417" max="2417" width="10.69921875" bestFit="1" customWidth="1"/>
    <col min="2418" max="2418" width="15.19921875" bestFit="1" customWidth="1"/>
    <col min="2419" max="2419" width="16.5" bestFit="1" customWidth="1"/>
    <col min="2420" max="2420" width="15.59765625" bestFit="1" customWidth="1"/>
    <col min="2421" max="2421" width="15.09765625" bestFit="1" customWidth="1"/>
    <col min="2422" max="2422" width="15.5" bestFit="1" customWidth="1"/>
    <col min="2423" max="2423" width="17.8984375" bestFit="1" customWidth="1"/>
    <col min="2424" max="2424" width="20.3984375" bestFit="1" customWidth="1"/>
    <col min="2425" max="2425" width="16.69921875" bestFit="1" customWidth="1"/>
    <col min="2426" max="2426" width="15.09765625" bestFit="1" customWidth="1"/>
    <col min="2427" max="2427" width="18.3984375" bestFit="1" customWidth="1"/>
    <col min="2428" max="2428" width="17.5" bestFit="1" customWidth="1"/>
    <col min="2429" max="2429" width="21.69921875" bestFit="1" customWidth="1"/>
    <col min="2430" max="2430" width="23.5" bestFit="1" customWidth="1"/>
    <col min="2431" max="2431" width="8.69921875" bestFit="1" customWidth="1"/>
    <col min="2432" max="2432" width="19.5" bestFit="1" customWidth="1"/>
    <col min="2433" max="2433" width="11.5" bestFit="1" customWidth="1"/>
    <col min="2434" max="2434" width="12.5" bestFit="1" customWidth="1"/>
    <col min="2435" max="2435" width="16.69921875" bestFit="1" customWidth="1"/>
    <col min="2436" max="2436" width="10.3984375" bestFit="1" customWidth="1"/>
    <col min="2437" max="2437" width="9.19921875" bestFit="1" customWidth="1"/>
    <col min="2438" max="2438" width="19.59765625" bestFit="1" customWidth="1"/>
    <col min="2439" max="2439" width="33.5" bestFit="1" customWidth="1"/>
    <col min="2440" max="2440" width="13.59765625" bestFit="1" customWidth="1"/>
    <col min="2441" max="2441" width="21.69921875" bestFit="1" customWidth="1"/>
    <col min="2442" max="2442" width="11" bestFit="1" customWidth="1"/>
    <col min="2443" max="2443" width="23.8984375" bestFit="1" customWidth="1"/>
    <col min="2444" max="2444" width="8.3984375" bestFit="1" customWidth="1"/>
    <col min="2445" max="2445" width="20.59765625" bestFit="1" customWidth="1"/>
    <col min="2446" max="2446" width="30" bestFit="1" customWidth="1"/>
    <col min="2447" max="2447" width="15.59765625" bestFit="1" customWidth="1"/>
    <col min="2448" max="2448" width="14.5" bestFit="1" customWidth="1"/>
    <col min="2449" max="2449" width="16.5" bestFit="1" customWidth="1"/>
    <col min="2450" max="2450" width="4.59765625" bestFit="1" customWidth="1"/>
    <col min="2451" max="2451" width="21.09765625" bestFit="1" customWidth="1"/>
    <col min="2452" max="2452" width="13.8984375" bestFit="1" customWidth="1"/>
    <col min="2453" max="2453" width="17.19921875" bestFit="1" customWidth="1"/>
    <col min="2454" max="2454" width="13.5" bestFit="1" customWidth="1"/>
    <col min="2455" max="2455" width="7.5" bestFit="1" customWidth="1"/>
    <col min="2456" max="2456" width="33" bestFit="1" customWidth="1"/>
    <col min="2457" max="2457" width="11.59765625" bestFit="1" customWidth="1"/>
    <col min="2458" max="2458" width="12.09765625" bestFit="1" customWidth="1"/>
    <col min="2459" max="2459" width="7.69921875" bestFit="1" customWidth="1"/>
    <col min="2460" max="2460" width="12.19921875" bestFit="1" customWidth="1"/>
    <col min="2461" max="2461" width="7.09765625" bestFit="1" customWidth="1"/>
    <col min="2462" max="2462" width="12" bestFit="1" customWidth="1"/>
    <col min="2463" max="2463" width="20.8984375" bestFit="1" customWidth="1"/>
    <col min="2464" max="2464" width="13.3984375" bestFit="1" customWidth="1"/>
    <col min="2465" max="2465" width="25.3984375" bestFit="1" customWidth="1"/>
    <col min="2466" max="2466" width="4.3984375" bestFit="1" customWidth="1"/>
    <col min="2467" max="2467" width="17.5" bestFit="1" customWidth="1"/>
    <col min="2468" max="2468" width="5.19921875" bestFit="1" customWidth="1"/>
    <col min="2469" max="2469" width="11" bestFit="1" customWidth="1"/>
    <col min="2470" max="2470" width="11.19921875" bestFit="1" customWidth="1"/>
    <col min="2471" max="2471" width="26.5" bestFit="1" customWidth="1"/>
    <col min="2472" max="2472" width="11.19921875" bestFit="1" customWidth="1"/>
    <col min="2473" max="2473" width="27.69921875" bestFit="1" customWidth="1"/>
    <col min="2474" max="2474" width="11.59765625" bestFit="1" customWidth="1"/>
    <col min="2475" max="2475" width="13" bestFit="1" customWidth="1"/>
    <col min="2476" max="2476" width="9.8984375" bestFit="1" customWidth="1"/>
    <col min="2477" max="2477" width="7.69921875" bestFit="1" customWidth="1"/>
    <col min="2478" max="2478" width="19.8984375" bestFit="1" customWidth="1"/>
    <col min="2479" max="2479" width="11.8984375" bestFit="1" customWidth="1"/>
    <col min="2480" max="2480" width="8.09765625" bestFit="1" customWidth="1"/>
    <col min="2481" max="2481" width="5.5" bestFit="1" customWidth="1"/>
    <col min="2482" max="2482" width="15.69921875" bestFit="1" customWidth="1"/>
    <col min="2483" max="2483" width="11.19921875" bestFit="1" customWidth="1"/>
    <col min="2484" max="2484" width="7.19921875" bestFit="1" customWidth="1"/>
    <col min="2485" max="2485" width="12.3984375" bestFit="1" customWidth="1"/>
    <col min="2486" max="2486" width="7.3984375" bestFit="1" customWidth="1"/>
    <col min="2487" max="2487" width="7.5" bestFit="1" customWidth="1"/>
    <col min="2488" max="2488" width="6.3984375" bestFit="1" customWidth="1"/>
    <col min="2489" max="2489" width="10.09765625" bestFit="1" customWidth="1"/>
    <col min="2490" max="2490" width="13.5" bestFit="1" customWidth="1"/>
    <col min="2491" max="2491" width="9.19921875" bestFit="1" customWidth="1"/>
    <col min="2492" max="2492" width="5.19921875" bestFit="1" customWidth="1"/>
    <col min="2493" max="2493" width="5.69921875" bestFit="1" customWidth="1"/>
    <col min="2494" max="2494" width="10.3984375" bestFit="1" customWidth="1"/>
    <col min="2495" max="2495" width="9.3984375" bestFit="1" customWidth="1"/>
    <col min="2496" max="2496" width="6" bestFit="1" customWidth="1"/>
    <col min="2497" max="2497" width="11.09765625" bestFit="1" customWidth="1"/>
    <col min="2498" max="2498" width="12.59765625" bestFit="1" customWidth="1"/>
    <col min="2499" max="2499" width="11.09765625" bestFit="1" customWidth="1"/>
    <col min="2500" max="2500" width="25.59765625" bestFit="1" customWidth="1"/>
    <col min="2501" max="2501" width="26.09765625" bestFit="1" customWidth="1"/>
    <col min="2502" max="2502" width="29.59765625" bestFit="1" customWidth="1"/>
    <col min="2503" max="2503" width="11.09765625" bestFit="1" customWidth="1"/>
    <col min="2504" max="2504" width="11.19921875" bestFit="1" customWidth="1"/>
    <col min="2505" max="2505" width="19.69921875" bestFit="1" customWidth="1"/>
    <col min="2506" max="2506" width="13.09765625" bestFit="1" customWidth="1"/>
    <col min="2507" max="2507" width="31" bestFit="1" customWidth="1"/>
    <col min="2508" max="2508" width="9.59765625" bestFit="1" customWidth="1"/>
    <col min="2509" max="2509" width="11.19921875" bestFit="1" customWidth="1"/>
    <col min="2510" max="2510" width="12.59765625" bestFit="1" customWidth="1"/>
    <col min="2511" max="2511" width="4.19921875" bestFit="1" customWidth="1"/>
    <col min="2512" max="2512" width="6.59765625" bestFit="1" customWidth="1"/>
    <col min="2513" max="2513" width="7.69921875" bestFit="1" customWidth="1"/>
    <col min="2514" max="2514" width="4.69921875" bestFit="1" customWidth="1"/>
    <col min="2515" max="2515" width="11.69921875" bestFit="1" customWidth="1"/>
    <col min="2516" max="2516" width="5.3984375" bestFit="1" customWidth="1"/>
    <col min="2517" max="2517" width="13.3984375" bestFit="1" customWidth="1"/>
    <col min="2518" max="2518" width="5.3984375" bestFit="1" customWidth="1"/>
    <col min="2519" max="2519" width="4.3984375" bestFit="1" customWidth="1"/>
    <col min="2520" max="2520" width="7.09765625" bestFit="1" customWidth="1"/>
    <col min="2521" max="2521" width="11.09765625" bestFit="1" customWidth="1"/>
    <col min="2522" max="2522" width="20.09765625" bestFit="1" customWidth="1"/>
    <col min="2523" max="2523" width="9.5" bestFit="1" customWidth="1"/>
    <col min="2524" max="2524" width="15.59765625" bestFit="1" customWidth="1"/>
    <col min="2525" max="2525" width="5.3984375" bestFit="1" customWidth="1"/>
    <col min="2526" max="2526" width="9.19921875" bestFit="1" customWidth="1"/>
    <col min="2527" max="2527" width="19.59765625" bestFit="1" customWidth="1"/>
    <col min="2528" max="2528" width="10.8984375" bestFit="1" customWidth="1"/>
    <col min="2529" max="2529" width="8.59765625" bestFit="1" customWidth="1"/>
    <col min="2530" max="2530" width="17.8984375" bestFit="1" customWidth="1"/>
    <col min="2531" max="2531" width="12.8984375" bestFit="1" customWidth="1"/>
    <col min="2532" max="2532" width="16.5" bestFit="1" customWidth="1"/>
    <col min="2533" max="2533" width="10.19921875" bestFit="1" customWidth="1"/>
    <col min="2534" max="2534" width="20.09765625" bestFit="1" customWidth="1"/>
    <col min="2535" max="2535" width="18.8984375" bestFit="1" customWidth="1"/>
    <col min="2536" max="2536" width="25.19921875" bestFit="1" customWidth="1"/>
    <col min="2537" max="2537" width="11.69921875" bestFit="1" customWidth="1"/>
    <col min="2538" max="2538" width="10" bestFit="1" customWidth="1"/>
    <col min="2539" max="2539" width="8.8984375" bestFit="1" customWidth="1"/>
    <col min="2540" max="2540" width="16.8984375" bestFit="1" customWidth="1"/>
    <col min="2541" max="2541" width="9.8984375" bestFit="1" customWidth="1"/>
    <col min="2542" max="2543" width="8.3984375" bestFit="1" customWidth="1"/>
    <col min="2544" max="2544" width="9.19921875" bestFit="1" customWidth="1"/>
    <col min="2545" max="2545" width="10.8984375" bestFit="1" customWidth="1"/>
    <col min="2546" max="2546" width="10.3984375" bestFit="1" customWidth="1"/>
    <col min="2547" max="2547" width="3.09765625" bestFit="1" customWidth="1"/>
    <col min="2548" max="2548" width="10.59765625" bestFit="1" customWidth="1"/>
    <col min="2549" max="2549" width="20.3984375" bestFit="1" customWidth="1"/>
    <col min="2550" max="2550" width="7" bestFit="1" customWidth="1"/>
    <col min="2551" max="2551" width="12.3984375" bestFit="1" customWidth="1"/>
    <col min="2552" max="2552" width="7.59765625" bestFit="1" customWidth="1"/>
    <col min="2553" max="2553" width="8.5" bestFit="1" customWidth="1"/>
    <col min="2554" max="2554" width="13.09765625" bestFit="1" customWidth="1"/>
    <col min="2555" max="2555" width="6.3984375" bestFit="1" customWidth="1"/>
    <col min="2556" max="2556" width="7.19921875" bestFit="1" customWidth="1"/>
    <col min="2557" max="2557" width="23.09765625" bestFit="1" customWidth="1"/>
    <col min="2558" max="2558" width="12.19921875" bestFit="1" customWidth="1"/>
    <col min="2559" max="2559" width="6.09765625" bestFit="1" customWidth="1"/>
    <col min="2560" max="2560" width="20.59765625" bestFit="1" customWidth="1"/>
    <col min="2561" max="2561" width="9.19921875" bestFit="1" customWidth="1"/>
    <col min="2562" max="2562" width="9.09765625" bestFit="1" customWidth="1"/>
    <col min="2563" max="2563" width="11.8984375" bestFit="1" customWidth="1"/>
    <col min="2564" max="2565" width="9.3984375" bestFit="1" customWidth="1"/>
    <col min="2566" max="2566" width="13.59765625" bestFit="1" customWidth="1"/>
    <col min="2567" max="2567" width="11.09765625" bestFit="1" customWidth="1"/>
    <col min="2568" max="2568" width="19.59765625" bestFit="1" customWidth="1"/>
    <col min="2569" max="2569" width="16.19921875" bestFit="1" customWidth="1"/>
    <col min="2570" max="2570" width="3.09765625" bestFit="1" customWidth="1"/>
    <col min="2571" max="2571" width="8.69921875" bestFit="1" customWidth="1"/>
    <col min="2572" max="2572" width="8.5" bestFit="1" customWidth="1"/>
    <col min="2573" max="2573" width="7.69921875" bestFit="1" customWidth="1"/>
    <col min="2574" max="2574" width="26.59765625" bestFit="1" customWidth="1"/>
    <col min="2575" max="2575" width="11.59765625" bestFit="1" customWidth="1"/>
    <col min="2576" max="2576" width="10.3984375" bestFit="1" customWidth="1"/>
    <col min="2577" max="2577" width="21.8984375" bestFit="1" customWidth="1"/>
    <col min="2578" max="2578" width="27.19921875" bestFit="1" customWidth="1"/>
    <col min="2579" max="2579" width="7.69921875" bestFit="1" customWidth="1"/>
    <col min="2580" max="2580" width="14.5" bestFit="1" customWidth="1"/>
    <col min="2581" max="2581" width="7.09765625" bestFit="1" customWidth="1"/>
    <col min="2582" max="2582" width="4.09765625" bestFit="1" customWidth="1"/>
    <col min="2583" max="2583" width="9" bestFit="1" customWidth="1"/>
    <col min="2584" max="2584" width="15.3984375" bestFit="1" customWidth="1"/>
    <col min="2585" max="2585" width="7.69921875" bestFit="1" customWidth="1"/>
    <col min="2586" max="2586" width="11.19921875" bestFit="1" customWidth="1"/>
    <col min="2587" max="2587" width="6.8984375" bestFit="1" customWidth="1"/>
    <col min="2588" max="2588" width="6.59765625" bestFit="1" customWidth="1"/>
    <col min="2589" max="2589" width="9.3984375" bestFit="1" customWidth="1"/>
    <col min="2590" max="2590" width="16.59765625" bestFit="1" customWidth="1"/>
    <col min="2591" max="2591" width="14" bestFit="1" customWidth="1"/>
    <col min="2592" max="2592" width="17.09765625" bestFit="1" customWidth="1"/>
    <col min="2593" max="2593" width="24.09765625" bestFit="1" customWidth="1"/>
    <col min="2594" max="2594" width="15.5" bestFit="1" customWidth="1"/>
    <col min="2595" max="2595" width="15.19921875" bestFit="1" customWidth="1"/>
    <col min="2596" max="2596" width="8.5" bestFit="1" customWidth="1"/>
    <col min="2597" max="2597" width="26.5" bestFit="1" customWidth="1"/>
    <col min="2598" max="2598" width="20" bestFit="1" customWidth="1"/>
    <col min="2599" max="2599" width="19.69921875" bestFit="1" customWidth="1"/>
    <col min="2600" max="2600" width="13.59765625" bestFit="1" customWidth="1"/>
    <col min="2601" max="2601" width="14.69921875" bestFit="1" customWidth="1"/>
    <col min="2602" max="2602" width="10.5" bestFit="1" customWidth="1"/>
    <col min="2603" max="2603" width="15.19921875" bestFit="1" customWidth="1"/>
    <col min="2604" max="2604" width="19.5" bestFit="1" customWidth="1"/>
    <col min="2605" max="2605" width="17.09765625" bestFit="1" customWidth="1"/>
    <col min="2606" max="2606" width="15.59765625" bestFit="1" customWidth="1"/>
    <col min="2607" max="2607" width="22.69921875" bestFit="1" customWidth="1"/>
    <col min="2608" max="2608" width="31.8984375" bestFit="1" customWidth="1"/>
    <col min="2609" max="2609" width="16.59765625" bestFit="1" customWidth="1"/>
    <col min="2610" max="2610" width="15.09765625" bestFit="1" customWidth="1"/>
    <col min="2611" max="2611" width="14.09765625" bestFit="1" customWidth="1"/>
    <col min="2612" max="2612" width="31.09765625" bestFit="1" customWidth="1"/>
    <col min="2613" max="2613" width="18.19921875" bestFit="1" customWidth="1"/>
    <col min="2614" max="2614" width="18" bestFit="1" customWidth="1"/>
    <col min="2615" max="2615" width="29.59765625" bestFit="1" customWidth="1"/>
    <col min="2616" max="2616" width="22.69921875" bestFit="1" customWidth="1"/>
    <col min="2617" max="2617" width="15.69921875" bestFit="1" customWidth="1"/>
    <col min="2618" max="2618" width="17.3984375" bestFit="1" customWidth="1"/>
    <col min="2619" max="2619" width="22.3984375" bestFit="1" customWidth="1"/>
    <col min="2620" max="2620" width="16.3984375" bestFit="1" customWidth="1"/>
    <col min="2621" max="2621" width="6.59765625" bestFit="1" customWidth="1"/>
    <col min="2622" max="2622" width="8.19921875" bestFit="1" customWidth="1"/>
    <col min="2623" max="2623" width="8.09765625" bestFit="1" customWidth="1"/>
    <col min="2624" max="2624" width="11" bestFit="1" customWidth="1"/>
    <col min="2625" max="2625" width="16.09765625" bestFit="1" customWidth="1"/>
    <col min="2626" max="2626" width="10.59765625" bestFit="1" customWidth="1"/>
    <col min="2627" max="2627" width="13.5" bestFit="1" customWidth="1"/>
    <col min="2628" max="2628" width="8.3984375" bestFit="1" customWidth="1"/>
    <col min="2629" max="2629" width="22.69921875" bestFit="1" customWidth="1"/>
    <col min="2630" max="2630" width="16.09765625" bestFit="1" customWidth="1"/>
    <col min="2631" max="2631" width="22.8984375" bestFit="1" customWidth="1"/>
    <col min="2632" max="2632" width="19.5" bestFit="1" customWidth="1"/>
    <col min="2633" max="2633" width="10.09765625" bestFit="1" customWidth="1"/>
    <col min="2634" max="2634" width="4.59765625" bestFit="1" customWidth="1"/>
    <col min="2635" max="2635" width="9.8984375" bestFit="1" customWidth="1"/>
    <col min="2636" max="2636" width="6.59765625" bestFit="1" customWidth="1"/>
    <col min="2637" max="2637" width="10.09765625" bestFit="1" customWidth="1"/>
    <col min="2638" max="2638" width="25" bestFit="1" customWidth="1"/>
    <col min="2639" max="2639" width="10.3984375" bestFit="1" customWidth="1"/>
    <col min="2640" max="2640" width="15.19921875" bestFit="1" customWidth="1"/>
    <col min="2641" max="2641" width="14.09765625" bestFit="1" customWidth="1"/>
    <col min="2642" max="2642" width="15.69921875" bestFit="1" customWidth="1"/>
    <col min="2643" max="2643" width="12.59765625" bestFit="1" customWidth="1"/>
    <col min="2644" max="2644" width="12.09765625" bestFit="1" customWidth="1"/>
    <col min="2645" max="2645" width="11.19921875" bestFit="1" customWidth="1"/>
    <col min="2646" max="2646" width="13.69921875" bestFit="1" customWidth="1"/>
    <col min="2647" max="2647" width="14.5" bestFit="1" customWidth="1"/>
    <col min="2648" max="2648" width="15.5" bestFit="1" customWidth="1"/>
    <col min="2649" max="2649" width="13.09765625" bestFit="1" customWidth="1"/>
    <col min="2650" max="2650" width="12.69921875" bestFit="1" customWidth="1"/>
    <col min="2651" max="2651" width="11.19921875" bestFit="1" customWidth="1"/>
    <col min="2652" max="2652" width="10.59765625" bestFit="1" customWidth="1"/>
    <col min="2653" max="2653" width="16.3984375" bestFit="1" customWidth="1"/>
    <col min="2654" max="2654" width="10.59765625" bestFit="1" customWidth="1"/>
    <col min="2655" max="2655" width="16" bestFit="1" customWidth="1"/>
    <col min="2656" max="2656" width="12.5" bestFit="1" customWidth="1"/>
    <col min="2657" max="2657" width="21.19921875" bestFit="1" customWidth="1"/>
    <col min="2658" max="2658" width="10" bestFit="1" customWidth="1"/>
    <col min="2659" max="2659" width="6.09765625" bestFit="1" customWidth="1"/>
    <col min="2660" max="2660" width="7.3984375" bestFit="1" customWidth="1"/>
    <col min="2661" max="2661" width="21.5" bestFit="1" customWidth="1"/>
    <col min="2662" max="2662" width="22.09765625" bestFit="1" customWidth="1"/>
    <col min="2663" max="2663" width="14.69921875" bestFit="1" customWidth="1"/>
    <col min="2664" max="2664" width="18.19921875" bestFit="1" customWidth="1"/>
    <col min="2665" max="2665" width="3.59765625" bestFit="1" customWidth="1"/>
    <col min="2666" max="2666" width="19" bestFit="1" customWidth="1"/>
    <col min="2667" max="2667" width="19.5" bestFit="1" customWidth="1"/>
    <col min="2668" max="2668" width="8" bestFit="1" customWidth="1"/>
    <col min="2669" max="2669" width="3.59765625" bestFit="1" customWidth="1"/>
    <col min="2670" max="2670" width="7.5" bestFit="1" customWidth="1"/>
    <col min="2671" max="2671" width="8.09765625" bestFit="1" customWidth="1"/>
    <col min="2672" max="2672" width="8.59765625" bestFit="1" customWidth="1"/>
    <col min="2673" max="2673" width="17.69921875" bestFit="1" customWidth="1"/>
    <col min="2674" max="2674" width="25.5" bestFit="1" customWidth="1"/>
    <col min="2675" max="2675" width="13" bestFit="1" customWidth="1"/>
    <col min="2676" max="2676" width="9.69921875" bestFit="1" customWidth="1"/>
    <col min="2677" max="2677" width="27.8984375" bestFit="1" customWidth="1"/>
    <col min="2678" max="2678" width="17" bestFit="1" customWidth="1"/>
    <col min="2679" max="2679" width="10.3984375" bestFit="1" customWidth="1"/>
    <col min="2680" max="2680" width="12" bestFit="1" customWidth="1"/>
    <col min="2681" max="2681" width="15.5" bestFit="1" customWidth="1"/>
    <col min="2682" max="2682" width="12.8984375" bestFit="1" customWidth="1"/>
    <col min="2683" max="2683" width="22.59765625" bestFit="1" customWidth="1"/>
    <col min="2684" max="2684" width="22.69921875" bestFit="1" customWidth="1"/>
    <col min="2685" max="2685" width="13.19921875" bestFit="1" customWidth="1"/>
    <col min="2686" max="2686" width="5.8984375" bestFit="1" customWidth="1"/>
    <col min="2687" max="2687" width="10.09765625" bestFit="1" customWidth="1"/>
    <col min="2688" max="2688" width="9.19921875" bestFit="1" customWidth="1"/>
    <col min="2689" max="2689" width="8.69921875" bestFit="1" customWidth="1"/>
    <col min="2690" max="2690" width="5.19921875" bestFit="1" customWidth="1"/>
    <col min="2691" max="2691" width="9.8984375" bestFit="1" customWidth="1"/>
  </cols>
  <sheetData>
    <row r="3" spans="1:3" x14ac:dyDescent="0.25">
      <c r="A3" s="6" t="s">
        <v>5367</v>
      </c>
      <c r="B3" t="s">
        <v>5370</v>
      </c>
      <c r="C3" t="s">
        <v>5371</v>
      </c>
    </row>
    <row r="4" spans="1:3" x14ac:dyDescent="0.25">
      <c r="A4" s="7" t="s">
        <v>32</v>
      </c>
      <c r="B4" s="15">
        <v>621</v>
      </c>
      <c r="C4" s="15">
        <v>50205863744</v>
      </c>
    </row>
    <row r="5" spans="1:3" x14ac:dyDescent="0.25">
      <c r="A5" s="7" t="s">
        <v>25</v>
      </c>
      <c r="B5" s="15">
        <v>741</v>
      </c>
      <c r="C5" s="15">
        <v>27013205411</v>
      </c>
    </row>
    <row r="6" spans="1:3" x14ac:dyDescent="0.25">
      <c r="A6" s="7" t="s">
        <v>30</v>
      </c>
      <c r="B6" s="15">
        <v>269</v>
      </c>
      <c r="C6" s="15">
        <v>24875380594</v>
      </c>
    </row>
    <row r="7" spans="1:3" x14ac:dyDescent="0.25">
      <c r="A7" s="7" t="s">
        <v>22</v>
      </c>
      <c r="B7" s="15">
        <v>505</v>
      </c>
      <c r="C7" s="15">
        <v>12685977554</v>
      </c>
    </row>
    <row r="8" spans="1:3" x14ac:dyDescent="0.25">
      <c r="A8" s="7" t="s">
        <v>31</v>
      </c>
      <c r="B8" s="15">
        <v>153</v>
      </c>
      <c r="C8" s="15">
        <v>5676194747</v>
      </c>
    </row>
    <row r="9" spans="1:3" x14ac:dyDescent="0.25">
      <c r="A9" s="7" t="s">
        <v>18</v>
      </c>
      <c r="B9" s="15">
        <v>171</v>
      </c>
      <c r="C9" s="15">
        <v>5090821711</v>
      </c>
    </row>
    <row r="10" spans="1:3" x14ac:dyDescent="0.25">
      <c r="A10" s="7" t="s">
        <v>37</v>
      </c>
      <c r="B10" s="15">
        <v>107</v>
      </c>
      <c r="C10" s="15">
        <v>3655116737</v>
      </c>
    </row>
    <row r="11" spans="1:3" x14ac:dyDescent="0.25">
      <c r="A11" s="7" t="s">
        <v>29</v>
      </c>
      <c r="B11" s="15">
        <v>36</v>
      </c>
      <c r="C11" s="15">
        <v>3229228787</v>
      </c>
    </row>
    <row r="12" spans="1:3" x14ac:dyDescent="0.25">
      <c r="A12" s="7" t="s">
        <v>81</v>
      </c>
      <c r="B12" s="15">
        <v>18</v>
      </c>
      <c r="C12" s="15">
        <v>1025138349</v>
      </c>
    </row>
    <row r="13" spans="1:3" x14ac:dyDescent="0.25">
      <c r="A13" s="7" t="s">
        <v>87</v>
      </c>
      <c r="B13" s="15">
        <v>16</v>
      </c>
      <c r="C13" s="15">
        <v>750159903</v>
      </c>
    </row>
    <row r="14" spans="1:3" x14ac:dyDescent="0.25">
      <c r="A14" s="7" t="s">
        <v>50</v>
      </c>
      <c r="B14" s="15">
        <v>39</v>
      </c>
      <c r="C14" s="15">
        <v>519760891</v>
      </c>
    </row>
    <row r="15" spans="1:3" x14ac:dyDescent="0.25">
      <c r="A15" s="7" t="s">
        <v>98</v>
      </c>
      <c r="B15" s="15">
        <v>5</v>
      </c>
      <c r="C15" s="15">
        <v>101988530</v>
      </c>
    </row>
    <row r="16" spans="1:3" x14ac:dyDescent="0.25">
      <c r="A16" s="7" t="s">
        <v>2286</v>
      </c>
      <c r="B16" s="15">
        <v>3</v>
      </c>
      <c r="C16" s="15">
        <v>62659016</v>
      </c>
    </row>
    <row r="17" spans="1:3" x14ac:dyDescent="0.25">
      <c r="A17" s="7" t="s">
        <v>100</v>
      </c>
      <c r="B17" s="15">
        <v>1</v>
      </c>
      <c r="C17" s="15">
        <v>10411980</v>
      </c>
    </row>
    <row r="18" spans="1:3" x14ac:dyDescent="0.25">
      <c r="A18" s="7" t="s">
        <v>45</v>
      </c>
      <c r="B18" s="15">
        <v>1</v>
      </c>
      <c r="C18" s="15">
        <v>243768</v>
      </c>
    </row>
    <row r="19" spans="1:3" x14ac:dyDescent="0.25">
      <c r="A19" s="7" t="s">
        <v>2251</v>
      </c>
      <c r="B19" s="15">
        <v>3</v>
      </c>
      <c r="C19" s="15">
        <v>121539</v>
      </c>
    </row>
    <row r="20" spans="1:3" x14ac:dyDescent="0.25">
      <c r="A20" s="7" t="s">
        <v>5368</v>
      </c>
      <c r="B20" s="15">
        <v>2689</v>
      </c>
      <c r="C20" s="15">
        <v>134902273261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0E618-FA95-4129-80FF-F05E0D283896}">
  <dimension ref="A1:AA7"/>
  <sheetViews>
    <sheetView showGridLines="0" tabSelected="1" zoomScale="89" zoomScaleNormal="89" workbookViewId="0">
      <selection activeCell="W29" sqref="W29"/>
    </sheetView>
  </sheetViews>
  <sheetFormatPr defaultRowHeight="13.8" x14ac:dyDescent="0.25"/>
  <sheetData>
    <row r="1" spans="1:27" ht="15" customHeight="1" x14ac:dyDescent="0.25">
      <c r="A1" s="12" t="s">
        <v>5376</v>
      </c>
      <c r="B1" s="12"/>
      <c r="C1" s="12"/>
      <c r="D1" s="12"/>
      <c r="E1" s="12"/>
      <c r="F1" s="12"/>
      <c r="G1" s="12"/>
      <c r="H1" s="12"/>
      <c r="I1" s="12"/>
      <c r="J1" s="12"/>
      <c r="K1" s="12"/>
      <c r="L1" s="12"/>
      <c r="M1" s="12"/>
      <c r="N1" s="12"/>
      <c r="O1" s="12"/>
      <c r="P1" s="12"/>
      <c r="Q1" s="12"/>
      <c r="R1" s="12"/>
      <c r="S1" s="12"/>
      <c r="T1" s="12"/>
      <c r="U1" s="12"/>
      <c r="V1" s="12"/>
      <c r="W1" s="12"/>
      <c r="X1" s="12"/>
      <c r="Y1" s="12"/>
      <c r="Z1" s="12"/>
      <c r="AA1" s="12"/>
    </row>
    <row r="2" spans="1:27" x14ac:dyDescent="0.25">
      <c r="A2" s="12"/>
      <c r="B2" s="12"/>
      <c r="C2" s="12"/>
      <c r="D2" s="12"/>
      <c r="E2" s="12"/>
      <c r="F2" s="12"/>
      <c r="G2" s="12"/>
      <c r="H2" s="12"/>
      <c r="I2" s="12"/>
      <c r="J2" s="12"/>
      <c r="K2" s="12"/>
      <c r="L2" s="12"/>
      <c r="M2" s="12"/>
      <c r="N2" s="12"/>
      <c r="O2" s="12"/>
      <c r="P2" s="12"/>
      <c r="Q2" s="12"/>
      <c r="R2" s="12"/>
      <c r="S2" s="12"/>
      <c r="T2" s="12"/>
      <c r="U2" s="12"/>
      <c r="V2" s="12"/>
      <c r="W2" s="12"/>
      <c r="X2" s="12"/>
      <c r="Y2" s="12"/>
      <c r="Z2" s="12"/>
      <c r="AA2" s="12"/>
    </row>
    <row r="3" spans="1:27" x14ac:dyDescent="0.25">
      <c r="A3" s="12"/>
      <c r="B3" s="12"/>
      <c r="C3" s="12"/>
      <c r="D3" s="12"/>
      <c r="E3" s="12"/>
      <c r="F3" s="12"/>
      <c r="G3" s="12"/>
      <c r="H3" s="12"/>
      <c r="I3" s="12"/>
      <c r="J3" s="12"/>
      <c r="K3" s="12"/>
      <c r="L3" s="12"/>
      <c r="M3" s="12"/>
      <c r="N3" s="12"/>
      <c r="O3" s="12"/>
      <c r="P3" s="12"/>
      <c r="Q3" s="12"/>
      <c r="R3" s="12"/>
      <c r="S3" s="12"/>
      <c r="T3" s="12"/>
      <c r="U3" s="12"/>
      <c r="V3" s="12"/>
      <c r="W3" s="12"/>
      <c r="X3" s="12"/>
      <c r="Y3" s="12"/>
      <c r="Z3" s="12"/>
      <c r="AA3" s="12"/>
    </row>
    <row r="7" spans="1:27" x14ac:dyDescent="0.25">
      <c r="P7" s="11"/>
    </row>
  </sheetData>
  <mergeCells count="1">
    <mergeCell ref="A1:AA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C6D7F6E6-D1D2-4BC5-A973-ADF78E4CDC34}">
  <ds:schemaRefs>
    <ds:schemaRef ds:uri="http://schemas.microsoft.com/PowerBIAddIn"/>
  </ds:schemaRefs>
</ds:datastoreItem>
</file>

<file path=customXml/itemProps2.xml><?xml version="1.0" encoding="utf-8"?>
<ds:datastoreItem xmlns:ds="http://schemas.openxmlformats.org/officeDocument/2006/customXml" ds:itemID="{E938BACC-4249-4832-8A23-DF03B6986BFB}">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8CF9ADBF-D72F-4A2C-8EEF-01535BB89331}">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IMDb Movie Database</vt:lpstr>
      <vt:lpstr>Sheet1</vt:lpstr>
      <vt:lpstr>Movies By Genre&amp;Rating</vt:lpstr>
      <vt:lpstr>Revenue by Country</vt:lpstr>
      <vt:lpstr>Revenue trend</vt:lpstr>
      <vt:lpstr>Profit By Director</vt:lpstr>
      <vt:lpstr>Movies By Genre</vt:lpstr>
      <vt:lpstr>IMDb- Movies Dashboard</vt:lpstr>
      <vt:lpstr>IMDb_Movies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anuja deshmukh</cp:lastModifiedBy>
  <dcterms:created xsi:type="dcterms:W3CDTF">2016-12-01T02:35:16Z</dcterms:created>
  <dcterms:modified xsi:type="dcterms:W3CDTF">2026-06-01T05:08:18Z</dcterms:modified>
</cp:coreProperties>
</file>